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icraanalyticsltd-my.sharepoint.com/personal/ujjwal_paul_icraanalytics_com/Documents/Desktop/18-06-2026/SC/"/>
    </mc:Choice>
  </mc:AlternateContent>
  <xr:revisionPtr revIDLastSave="0" documentId="8_{E34E9F70-019E-423B-9640-6883830280CE}" xr6:coauthVersionLast="47" xr6:coauthVersionMax="47" xr10:uidLastSave="{00000000-0000-0000-0000-000000000000}"/>
  <bookViews>
    <workbookView xWindow="-110" yWindow="-110" windowWidth="19420" windowHeight="10300" tabRatio="917" xr2:uid="{08069D40-E9D4-41CC-9451-25363BB29A52}"/>
  </bookViews>
  <sheets>
    <sheet name="Home" sheetId="8" r:id="rId1"/>
    <sheet name="Graph Data" sheetId="4" state="hidden" r:id="rId2"/>
    <sheet name="Market Performance" sheetId="55" r:id="rId3"/>
    <sheet name="Summary" sheetId="59" r:id="rId4"/>
    <sheet name="Kotak Schemes Equity" sheetId="27" r:id="rId5"/>
    <sheet name="Multicap" sheetId="10" r:id="rId6"/>
    <sheet name="Flexicap" sheetId="11" r:id="rId7"/>
    <sheet name="Largecap" sheetId="12" r:id="rId8"/>
    <sheet name="Large &amp; Mid" sheetId="13" r:id="rId9"/>
    <sheet name="Midcap" sheetId="14" r:id="rId10"/>
    <sheet name="Smallcap" sheetId="15" r:id="rId11"/>
    <sheet name="Dividend Yield Fund" sheetId="16" r:id="rId12"/>
    <sheet name="Focused Fund" sheetId="17" r:id="rId13"/>
    <sheet name="Contra Value Fund" sheetId="18" r:id="rId14"/>
    <sheet name="Sectoral-Infrastructure" sheetId="19" r:id="rId15"/>
    <sheet name="Sectoral-Thematic" sheetId="20" r:id="rId16"/>
    <sheet name="ELSS" sheetId="21" r:id="rId17"/>
    <sheet name="Equity Index Fund" sheetId="22" r:id="rId18"/>
    <sheet name="ETFs" sheetId="58" r:id="rId19"/>
    <sheet name="Gold ETFs" sheetId="24" r:id="rId20"/>
    <sheet name="FoF - Overseas" sheetId="25" r:id="rId21"/>
    <sheet name="FoF - Domestic" sheetId="26" r:id="rId22"/>
    <sheet name="Kotak Schemes Debt" sheetId="45" r:id="rId23"/>
    <sheet name="Overnight" sheetId="28" r:id="rId24"/>
    <sheet name="Liquid" sheetId="29" r:id="rId25"/>
    <sheet name="Ultra Short Duration" sheetId="30" r:id="rId26"/>
    <sheet name="Low Duration" sheetId="31" r:id="rId27"/>
    <sheet name="Money Market" sheetId="32" r:id="rId28"/>
    <sheet name="Short Duration" sheetId="33" r:id="rId29"/>
    <sheet name="Medium Duration" sheetId="34" r:id="rId30"/>
    <sheet name="Medium to Long Duration" sheetId="35" r:id="rId31"/>
    <sheet name="Long Duration" sheetId="36" r:id="rId32"/>
    <sheet name="Dynamic Bond" sheetId="37" r:id="rId33"/>
    <sheet name="Corporate Bond" sheetId="38" r:id="rId34"/>
    <sheet name="Credit Risk" sheetId="39" r:id="rId35"/>
    <sheet name="BPSU" sheetId="40" r:id="rId36"/>
    <sheet name="Gilt" sheetId="41" r:id="rId37"/>
    <sheet name="Gilt Fund with 10 years" sheetId="42" r:id="rId38"/>
    <sheet name="Floater" sheetId="43" r:id="rId39"/>
    <sheet name="Debt – ETFs, Index Funds, FOF" sheetId="44" r:id="rId40"/>
    <sheet name="Kotak Aggressive Hybrid" sheetId="52" r:id="rId41"/>
    <sheet name="Kotak Conservative Hybrid" sheetId="53" r:id="rId42"/>
    <sheet name="Aggressive Hybrid" sheetId="46" r:id="rId43"/>
    <sheet name="BAF" sheetId="47" r:id="rId44"/>
    <sheet name="EQ Savings" sheetId="48" r:id="rId45"/>
    <sheet name="Arbitrage" sheetId="49" r:id="rId46"/>
    <sheet name="Multi Asset" sheetId="50" r:id="rId47"/>
    <sheet name="Conservative Hybrid" sheetId="51" r:id="rId48"/>
    <sheet name="Balanced Hybrid" sheetId="57" r:id="rId49"/>
    <sheet name="NFOs" sheetId="54" r:id="rId50"/>
    <sheet name="Disclaimer" sheetId="2" r:id="rId5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4" i="53" l="1"/>
  <c r="AF23" i="53"/>
  <c r="AF22" i="53"/>
  <c r="AF21" i="53"/>
  <c r="AE24" i="53"/>
  <c r="AE23" i="53"/>
  <c r="AE22" i="53"/>
  <c r="AE21" i="53"/>
  <c r="AD24" i="53"/>
  <c r="AD23" i="53"/>
  <c r="AD22" i="53"/>
  <c r="AD21" i="53"/>
  <c r="AC24" i="53"/>
  <c r="AC23" i="53"/>
  <c r="AC22" i="53"/>
  <c r="AC21" i="53"/>
  <c r="AB24" i="53"/>
  <c r="AB23" i="53"/>
  <c r="AB22" i="53"/>
  <c r="AB21" i="53"/>
  <c r="AA24" i="53"/>
  <c r="AA23" i="53"/>
  <c r="AA22" i="53"/>
  <c r="AA21" i="53"/>
  <c r="Z24" i="53"/>
  <c r="Z23" i="53"/>
  <c r="Z22" i="53"/>
  <c r="Z21" i="53"/>
  <c r="Y24" i="53"/>
  <c r="Y23" i="53"/>
  <c r="Y22" i="53"/>
  <c r="Y21" i="53"/>
  <c r="X24" i="53"/>
  <c r="X23" i="53"/>
  <c r="X22" i="53"/>
  <c r="X21" i="53"/>
  <c r="W24" i="53"/>
  <c r="W23" i="53"/>
  <c r="W22" i="53"/>
  <c r="W21" i="53"/>
  <c r="V24" i="53"/>
  <c r="V23" i="53"/>
  <c r="V22" i="53"/>
  <c r="V21" i="53"/>
  <c r="U24" i="53"/>
  <c r="U23" i="53"/>
  <c r="U22" i="53"/>
  <c r="U21" i="53"/>
  <c r="T24" i="53"/>
  <c r="T23" i="53"/>
  <c r="T22" i="53"/>
  <c r="T21" i="53"/>
  <c r="S24" i="53"/>
  <c r="S23" i="53"/>
  <c r="S22" i="53"/>
  <c r="S21" i="53"/>
  <c r="R24" i="53"/>
  <c r="R23" i="53"/>
  <c r="R22" i="53"/>
  <c r="R21" i="53"/>
  <c r="Q24" i="53"/>
  <c r="Q23" i="53"/>
  <c r="Q22" i="53"/>
  <c r="Q21" i="53"/>
  <c r="P24" i="53"/>
  <c r="P23" i="53"/>
  <c r="P22" i="53"/>
  <c r="P21" i="53"/>
  <c r="O24" i="53"/>
  <c r="O23" i="53"/>
  <c r="O22" i="53"/>
  <c r="O21" i="53"/>
  <c r="N24" i="53"/>
  <c r="N23" i="53"/>
  <c r="N22" i="53"/>
  <c r="N21" i="53"/>
  <c r="AF15" i="53"/>
  <c r="AF14" i="53"/>
  <c r="AF13" i="53"/>
  <c r="AF12" i="53"/>
  <c r="AE15" i="53"/>
  <c r="AE14" i="53"/>
  <c r="AE13" i="53"/>
  <c r="AE12" i="53"/>
  <c r="AD15" i="53"/>
  <c r="AD14" i="53"/>
  <c r="AD13" i="53"/>
  <c r="AD12" i="53"/>
  <c r="AC15" i="53"/>
  <c r="AC14" i="53"/>
  <c r="AC13" i="53"/>
  <c r="AC12" i="53"/>
  <c r="AB15" i="53"/>
  <c r="AB14" i="53"/>
  <c r="AB13" i="53"/>
  <c r="AB12" i="53"/>
  <c r="AA15" i="53"/>
  <c r="AA14" i="53"/>
  <c r="AA13" i="53"/>
  <c r="AA12" i="53"/>
  <c r="Z15" i="53"/>
  <c r="Z14" i="53"/>
  <c r="Z13" i="53"/>
  <c r="Z12" i="53"/>
  <c r="Y15" i="53"/>
  <c r="Y14" i="53"/>
  <c r="Y13" i="53"/>
  <c r="Y12" i="53"/>
  <c r="X15" i="53"/>
  <c r="X14" i="53"/>
  <c r="X13" i="53"/>
  <c r="X12" i="53"/>
  <c r="W15" i="53"/>
  <c r="W14" i="53"/>
  <c r="W13" i="53"/>
  <c r="W12" i="53"/>
  <c r="V15" i="53"/>
  <c r="V14" i="53"/>
  <c r="V13" i="53"/>
  <c r="V12" i="53"/>
  <c r="U15" i="53"/>
  <c r="U14" i="53"/>
  <c r="U13" i="53"/>
  <c r="U12" i="53"/>
  <c r="T15" i="53"/>
  <c r="T14" i="53"/>
  <c r="T13" i="53"/>
  <c r="T12" i="53"/>
  <c r="S15" i="53"/>
  <c r="S14" i="53"/>
  <c r="S13" i="53"/>
  <c r="S12" i="53"/>
  <c r="R15" i="53"/>
  <c r="R14" i="53"/>
  <c r="R13" i="53"/>
  <c r="R12" i="53"/>
  <c r="Q15" i="53"/>
  <c r="Q14" i="53"/>
  <c r="Q13" i="53"/>
  <c r="Q12" i="53"/>
  <c r="P15" i="53"/>
  <c r="P14" i="53"/>
  <c r="P13" i="53"/>
  <c r="P12" i="53"/>
  <c r="O15" i="53"/>
  <c r="O14" i="53"/>
  <c r="O13" i="53"/>
  <c r="O12" i="53"/>
  <c r="N15" i="53"/>
  <c r="N14" i="53"/>
  <c r="N13" i="53"/>
  <c r="N12" i="53"/>
  <c r="AY20" i="52"/>
  <c r="AY19" i="52"/>
  <c r="AY18" i="52"/>
  <c r="AY17" i="52"/>
  <c r="AX20" i="52"/>
  <c r="AX19" i="52"/>
  <c r="AX18" i="52"/>
  <c r="AX17" i="52"/>
  <c r="AW20" i="52"/>
  <c r="AW19" i="52"/>
  <c r="AW18" i="52"/>
  <c r="AW17" i="52"/>
  <c r="AV20" i="52"/>
  <c r="AV19" i="52"/>
  <c r="AV18" i="52"/>
  <c r="AV17" i="52"/>
  <c r="AU20" i="52"/>
  <c r="AU19" i="52"/>
  <c r="AU18" i="52"/>
  <c r="AU17" i="52"/>
  <c r="AC20" i="52"/>
  <c r="AC19" i="52"/>
  <c r="AC18" i="52"/>
  <c r="AC17" i="52"/>
  <c r="AB20" i="52"/>
  <c r="AB19" i="52"/>
  <c r="AB18" i="52"/>
  <c r="AB17" i="52"/>
  <c r="AA20" i="52"/>
  <c r="AA19" i="52"/>
  <c r="AA18" i="52"/>
  <c r="AA17" i="52"/>
  <c r="Z20" i="52"/>
  <c r="Z19" i="52"/>
  <c r="Z18" i="52"/>
  <c r="Z17" i="52"/>
  <c r="Y20" i="52"/>
  <c r="Y19" i="52"/>
  <c r="Y18" i="52"/>
  <c r="Y17" i="52"/>
  <c r="X20" i="52"/>
  <c r="X19" i="52"/>
  <c r="X18" i="52"/>
  <c r="X17" i="52"/>
  <c r="W20" i="52"/>
  <c r="W19" i="52"/>
  <c r="W18" i="52"/>
  <c r="W17" i="52"/>
  <c r="V20" i="52"/>
  <c r="V19" i="52"/>
  <c r="V18" i="52"/>
  <c r="V17" i="52"/>
  <c r="U20" i="52"/>
  <c r="U19" i="52"/>
  <c r="U18" i="52"/>
  <c r="U17" i="52"/>
  <c r="T20" i="52"/>
  <c r="T19" i="52"/>
  <c r="T18" i="52"/>
  <c r="T17" i="52"/>
  <c r="S20" i="52"/>
  <c r="S19" i="52"/>
  <c r="S18" i="52"/>
  <c r="S17" i="52"/>
  <c r="R20" i="52"/>
  <c r="R19" i="52"/>
  <c r="R18" i="52"/>
  <c r="R17" i="52"/>
  <c r="Q20" i="52"/>
  <c r="Q19" i="52"/>
  <c r="Q18" i="52"/>
  <c r="Q17" i="52"/>
  <c r="P20" i="52"/>
  <c r="P19" i="52"/>
  <c r="P18" i="52"/>
  <c r="P17" i="52"/>
  <c r="O20" i="52"/>
  <c r="O19" i="52"/>
  <c r="O18" i="52"/>
  <c r="O17" i="52"/>
  <c r="N20" i="52"/>
  <c r="N19" i="52"/>
  <c r="N18" i="52"/>
  <c r="N17" i="52"/>
  <c r="AY13" i="52"/>
  <c r="AY12" i="52"/>
  <c r="AY11" i="52"/>
  <c r="AY10" i="52"/>
  <c r="AX13" i="52"/>
  <c r="AX12" i="52"/>
  <c r="AX11" i="52"/>
  <c r="AX10" i="52"/>
  <c r="AW13" i="52"/>
  <c r="AW12" i="52"/>
  <c r="AW11" i="52"/>
  <c r="AW10" i="52"/>
  <c r="AV13" i="52"/>
  <c r="AV12" i="52"/>
  <c r="AV11" i="52"/>
  <c r="AV10" i="52"/>
  <c r="AU13" i="52"/>
  <c r="AU12" i="52"/>
  <c r="AU11" i="52"/>
  <c r="AU10" i="52"/>
  <c r="AC13" i="52"/>
  <c r="AC12" i="52"/>
  <c r="AC11" i="52"/>
  <c r="AC10" i="52"/>
  <c r="AB13" i="52"/>
  <c r="AB12" i="52"/>
  <c r="AB11" i="52"/>
  <c r="AB10" i="52"/>
  <c r="AA13" i="52"/>
  <c r="AA12" i="52"/>
  <c r="AA11" i="52"/>
  <c r="AA10" i="52"/>
  <c r="Z13" i="52"/>
  <c r="Z12" i="52"/>
  <c r="Z11" i="52"/>
  <c r="Z10" i="52"/>
  <c r="Y13" i="52"/>
  <c r="Y12" i="52"/>
  <c r="Y11" i="52"/>
  <c r="Y10" i="52"/>
  <c r="X13" i="52"/>
  <c r="X12" i="52"/>
  <c r="X11" i="52"/>
  <c r="X10" i="52"/>
  <c r="W13" i="52"/>
  <c r="W12" i="52"/>
  <c r="W11" i="52"/>
  <c r="W10" i="52"/>
  <c r="V13" i="52"/>
  <c r="V12" i="52"/>
  <c r="V11" i="52"/>
  <c r="V10" i="52"/>
  <c r="U13" i="52"/>
  <c r="U12" i="52"/>
  <c r="U11" i="52"/>
  <c r="U10" i="52"/>
  <c r="T13" i="52"/>
  <c r="T12" i="52"/>
  <c r="T11" i="52"/>
  <c r="T10" i="52"/>
  <c r="S13" i="52"/>
  <c r="S12" i="52"/>
  <c r="S11" i="52"/>
  <c r="S10" i="52"/>
  <c r="R13" i="52"/>
  <c r="R12" i="52"/>
  <c r="R11" i="52"/>
  <c r="R10" i="52"/>
  <c r="Q13" i="52"/>
  <c r="Q12" i="52"/>
  <c r="Q11" i="52"/>
  <c r="Q10" i="52"/>
  <c r="P13" i="52"/>
  <c r="P12" i="52"/>
  <c r="P11" i="52"/>
  <c r="P10" i="52"/>
  <c r="O13" i="52"/>
  <c r="O12" i="52"/>
  <c r="O11" i="52"/>
  <c r="O10" i="52"/>
  <c r="N13" i="52"/>
  <c r="N12" i="52"/>
  <c r="N11" i="52"/>
  <c r="N10" i="52"/>
  <c r="AF73" i="45"/>
  <c r="AF72" i="45"/>
  <c r="AF71" i="45"/>
  <c r="AF70" i="45"/>
  <c r="AE73" i="45"/>
  <c r="AE72" i="45"/>
  <c r="AE71" i="45"/>
  <c r="AE70" i="45"/>
  <c r="AD73" i="45"/>
  <c r="AD72" i="45"/>
  <c r="AD71" i="45"/>
  <c r="AD70" i="45"/>
  <c r="AC73" i="45"/>
  <c r="AC72" i="45"/>
  <c r="AC71" i="45"/>
  <c r="AC70" i="45"/>
  <c r="AB73" i="45"/>
  <c r="AB72" i="45"/>
  <c r="AB71" i="45"/>
  <c r="AB70" i="45"/>
  <c r="AA73" i="45"/>
  <c r="AA72" i="45"/>
  <c r="AA71" i="45"/>
  <c r="AA70" i="45"/>
  <c r="Z73" i="45"/>
  <c r="Z72" i="45"/>
  <c r="Z71" i="45"/>
  <c r="Z70" i="45"/>
  <c r="Y73" i="45"/>
  <c r="Y72" i="45"/>
  <c r="Y71" i="45"/>
  <c r="Y70" i="45"/>
  <c r="X73" i="45"/>
  <c r="X72" i="45"/>
  <c r="X71" i="45"/>
  <c r="X70" i="45"/>
  <c r="W73" i="45"/>
  <c r="W72" i="45"/>
  <c r="W71" i="45"/>
  <c r="W70" i="45"/>
  <c r="V73" i="45"/>
  <c r="V72" i="45"/>
  <c r="V71" i="45"/>
  <c r="V70" i="45"/>
  <c r="U73" i="45"/>
  <c r="U72" i="45"/>
  <c r="U71" i="45"/>
  <c r="U70" i="45"/>
  <c r="T73" i="45"/>
  <c r="T72" i="45"/>
  <c r="T71" i="45"/>
  <c r="T70" i="45"/>
  <c r="S73" i="45"/>
  <c r="S72" i="45"/>
  <c r="S71" i="45"/>
  <c r="S70" i="45"/>
  <c r="R73" i="45"/>
  <c r="R72" i="45"/>
  <c r="R71" i="45"/>
  <c r="R70" i="45"/>
  <c r="Q73" i="45"/>
  <c r="Q72" i="45"/>
  <c r="Q71" i="45"/>
  <c r="Q70" i="45"/>
  <c r="P73" i="45"/>
  <c r="P72" i="45"/>
  <c r="P71" i="45"/>
  <c r="P70" i="45"/>
  <c r="O73" i="45"/>
  <c r="O72" i="45"/>
  <c r="O71" i="45"/>
  <c r="O70" i="45"/>
  <c r="N73" i="45"/>
  <c r="N72" i="45"/>
  <c r="N71" i="45"/>
  <c r="N70" i="45"/>
  <c r="AF39" i="45"/>
  <c r="AF38" i="45"/>
  <c r="AF37" i="45"/>
  <c r="AF36" i="45"/>
  <c r="AE39" i="45"/>
  <c r="AE38" i="45"/>
  <c r="AE37" i="45"/>
  <c r="AE36" i="45"/>
  <c r="AD39" i="45"/>
  <c r="AD38" i="45"/>
  <c r="AD37" i="45"/>
  <c r="AD36" i="45"/>
  <c r="AC39" i="45"/>
  <c r="AC38" i="45"/>
  <c r="AC37" i="45"/>
  <c r="AC36" i="45"/>
  <c r="AB39" i="45"/>
  <c r="AB38" i="45"/>
  <c r="AB37" i="45"/>
  <c r="AB36" i="45"/>
  <c r="AA39" i="45"/>
  <c r="AA38" i="45"/>
  <c r="AA37" i="45"/>
  <c r="AA36" i="45"/>
  <c r="Z39" i="45"/>
  <c r="Z38" i="45"/>
  <c r="Z37" i="45"/>
  <c r="Z36" i="45"/>
  <c r="Y39" i="45"/>
  <c r="Y38" i="45"/>
  <c r="Y37" i="45"/>
  <c r="Y36" i="45"/>
  <c r="X39" i="45"/>
  <c r="X38" i="45"/>
  <c r="X37" i="45"/>
  <c r="X36" i="45"/>
  <c r="W39" i="45"/>
  <c r="W38" i="45"/>
  <c r="W37" i="45"/>
  <c r="W36" i="45"/>
  <c r="V39" i="45"/>
  <c r="V38" i="45"/>
  <c r="V37" i="45"/>
  <c r="V36" i="45"/>
  <c r="U39" i="45"/>
  <c r="U38" i="45"/>
  <c r="U37" i="45"/>
  <c r="U36" i="45"/>
  <c r="T39" i="45"/>
  <c r="T38" i="45"/>
  <c r="T37" i="45"/>
  <c r="T36" i="45"/>
  <c r="S39" i="45"/>
  <c r="S38" i="45"/>
  <c r="S37" i="45"/>
  <c r="S36" i="45"/>
  <c r="R39" i="45"/>
  <c r="R38" i="45"/>
  <c r="R37" i="45"/>
  <c r="R36" i="45"/>
  <c r="Q39" i="45"/>
  <c r="Q38" i="45"/>
  <c r="Q37" i="45"/>
  <c r="Q36" i="45"/>
  <c r="P39" i="45"/>
  <c r="P38" i="45"/>
  <c r="P37" i="45"/>
  <c r="P36" i="45"/>
  <c r="O39" i="45"/>
  <c r="O38" i="45"/>
  <c r="O37" i="45"/>
  <c r="O36" i="45"/>
  <c r="N39" i="45"/>
  <c r="N38" i="45"/>
  <c r="N37" i="45"/>
  <c r="N36" i="45"/>
  <c r="AT70" i="27"/>
  <c r="AT69" i="27"/>
  <c r="AT68" i="27"/>
  <c r="AT67" i="27"/>
  <c r="AS70" i="27"/>
  <c r="AS69" i="27"/>
  <c r="AS68" i="27"/>
  <c r="AS67" i="27"/>
  <c r="AR70" i="27"/>
  <c r="AR69" i="27"/>
  <c r="AR68" i="27"/>
  <c r="AR67" i="27"/>
  <c r="AQ70" i="27"/>
  <c r="AQ69" i="27"/>
  <c r="AQ68" i="27"/>
  <c r="AQ67" i="27"/>
  <c r="AP70" i="27"/>
  <c r="AP69" i="27"/>
  <c r="AP68" i="27"/>
  <c r="AP67" i="27"/>
  <c r="X70" i="27"/>
  <c r="X69" i="27"/>
  <c r="X68" i="27"/>
  <c r="X67" i="27"/>
  <c r="W70" i="27"/>
  <c r="W69" i="27"/>
  <c r="W68" i="27"/>
  <c r="W67" i="27"/>
  <c r="V70" i="27"/>
  <c r="V69" i="27"/>
  <c r="V68" i="27"/>
  <c r="V67" i="27"/>
  <c r="U70" i="27"/>
  <c r="U69" i="27"/>
  <c r="U68" i="27"/>
  <c r="U67" i="27"/>
  <c r="T70" i="27"/>
  <c r="T69" i="27"/>
  <c r="T68" i="27"/>
  <c r="T67" i="27"/>
  <c r="S70" i="27"/>
  <c r="S69" i="27"/>
  <c r="S68" i="27"/>
  <c r="S67" i="27"/>
  <c r="R70" i="27"/>
  <c r="R69" i="27"/>
  <c r="R68" i="27"/>
  <c r="R67" i="27"/>
  <c r="Q70" i="27"/>
  <c r="Q69" i="27"/>
  <c r="Q68" i="27"/>
  <c r="Q67" i="27"/>
  <c r="P70" i="27"/>
  <c r="P69" i="27"/>
  <c r="P68" i="27"/>
  <c r="P67" i="27"/>
  <c r="O70" i="27"/>
  <c r="O69" i="27"/>
  <c r="O68" i="27"/>
  <c r="O67" i="27"/>
  <c r="N70" i="27"/>
  <c r="N69" i="27"/>
  <c r="N68" i="27"/>
  <c r="N67" i="27"/>
  <c r="M70" i="27"/>
  <c r="M69" i="27"/>
  <c r="M68" i="27"/>
  <c r="M67" i="27"/>
  <c r="L70" i="27"/>
  <c r="L69" i="27"/>
  <c r="L68" i="27"/>
  <c r="L67" i="27"/>
  <c r="K70" i="27"/>
  <c r="K69" i="27"/>
  <c r="K68" i="27"/>
  <c r="K67" i="27"/>
  <c r="J70" i="27"/>
  <c r="J69" i="27"/>
  <c r="J68" i="27"/>
  <c r="J67" i="27"/>
  <c r="I70" i="27"/>
  <c r="I69" i="27"/>
  <c r="I68" i="27"/>
  <c r="I67" i="27"/>
  <c r="AT38" i="27"/>
  <c r="AT37" i="27"/>
  <c r="AT36" i="27"/>
  <c r="AT35" i="27"/>
  <c r="AS38" i="27"/>
  <c r="AS37" i="27"/>
  <c r="AS36" i="27"/>
  <c r="AS35" i="27"/>
  <c r="AR38" i="27"/>
  <c r="AR37" i="27"/>
  <c r="AR36" i="27"/>
  <c r="AR35" i="27"/>
  <c r="AQ38" i="27"/>
  <c r="AQ37" i="27"/>
  <c r="AQ36" i="27"/>
  <c r="AQ35" i="27"/>
  <c r="AP38" i="27"/>
  <c r="AP37" i="27"/>
  <c r="AP36" i="27"/>
  <c r="AP35" i="27"/>
  <c r="X38" i="27"/>
  <c r="X37" i="27"/>
  <c r="X36" i="27"/>
  <c r="X35" i="27"/>
  <c r="W38" i="27"/>
  <c r="W37" i="27"/>
  <c r="W36" i="27"/>
  <c r="W35" i="27"/>
  <c r="V38" i="27"/>
  <c r="V37" i="27"/>
  <c r="V36" i="27"/>
  <c r="V35" i="27"/>
  <c r="U38" i="27"/>
  <c r="U37" i="27"/>
  <c r="U36" i="27"/>
  <c r="U35" i="27"/>
  <c r="T38" i="27"/>
  <c r="T37" i="27"/>
  <c r="T36" i="27"/>
  <c r="T35" i="27"/>
  <c r="S38" i="27"/>
  <c r="S37" i="27"/>
  <c r="S36" i="27"/>
  <c r="S35" i="27"/>
  <c r="R38" i="27"/>
  <c r="R37" i="27"/>
  <c r="R36" i="27"/>
  <c r="R35" i="27"/>
  <c r="Q38" i="27"/>
  <c r="Q37" i="27"/>
  <c r="Q36" i="27"/>
  <c r="Q35" i="27"/>
  <c r="P38" i="27"/>
  <c r="P37" i="27"/>
  <c r="P36" i="27"/>
  <c r="P35" i="27"/>
  <c r="O38" i="27"/>
  <c r="O37" i="27"/>
  <c r="O36" i="27"/>
  <c r="O35" i="27"/>
  <c r="N38" i="27"/>
  <c r="N37" i="27"/>
  <c r="N36" i="27"/>
  <c r="N35" i="27"/>
  <c r="M38" i="27"/>
  <c r="M37" i="27"/>
  <c r="M36" i="27"/>
  <c r="M35" i="27"/>
  <c r="L38" i="27"/>
  <c r="L37" i="27"/>
  <c r="L36" i="27"/>
  <c r="L35" i="27"/>
  <c r="K38" i="27"/>
  <c r="K37" i="27"/>
  <c r="K36" i="27"/>
  <c r="K35" i="27"/>
  <c r="J38" i="27"/>
  <c r="J37" i="27"/>
  <c r="J36" i="27"/>
  <c r="J35" i="27"/>
  <c r="I38" i="27"/>
  <c r="I37" i="27"/>
  <c r="I36" i="27"/>
  <c r="I35" i="27"/>
  <c r="E12" i="4"/>
  <c r="E11" i="4"/>
</calcChain>
</file>

<file path=xl/sharedStrings.xml><?xml version="1.0" encoding="utf-8"?>
<sst xmlns="http://schemas.openxmlformats.org/spreadsheetml/2006/main" count="84008" uniqueCount="10260">
  <si>
    <t xml:space="preserve"> </t>
  </si>
  <si>
    <t>Summary_Regular</t>
  </si>
  <si>
    <t>Disclaimer</t>
  </si>
  <si>
    <t>1 Month</t>
  </si>
  <si>
    <t>1 Year</t>
  </si>
  <si>
    <t>Institutional Flows (Equity)</t>
  </si>
  <si>
    <t>Institutional Flows (Debt)</t>
  </si>
  <si>
    <t>(INR Cr)</t>
  </si>
  <si>
    <t>FII Flows^</t>
  </si>
  <si>
    <t>DII Flows</t>
  </si>
  <si>
    <t>MF Flows*</t>
  </si>
  <si>
    <t>MTD</t>
  </si>
  <si>
    <t>YTD</t>
  </si>
  <si>
    <t>Client_Name</t>
  </si>
  <si>
    <t>DB_Name</t>
  </si>
  <si>
    <t>Country Name</t>
  </si>
  <si>
    <t>Singapore</t>
  </si>
  <si>
    <t>Germany</t>
  </si>
  <si>
    <t>France</t>
  </si>
  <si>
    <t>U.K.</t>
  </si>
  <si>
    <t>India</t>
  </si>
  <si>
    <t>South Korea</t>
  </si>
  <si>
    <t>USA</t>
  </si>
  <si>
    <t>Hong Kong</t>
  </si>
  <si>
    <t>Japan</t>
  </si>
  <si>
    <t>China</t>
  </si>
  <si>
    <t>Indonesia</t>
  </si>
  <si>
    <t>Jakarta Composite Index</t>
  </si>
  <si>
    <t>SSE Composite Index</t>
  </si>
  <si>
    <t>Nikkei</t>
  </si>
  <si>
    <t>Hang Seng</t>
  </si>
  <si>
    <t>Nasdaq</t>
  </si>
  <si>
    <t>Kospi</t>
  </si>
  <si>
    <t>FTSE 100</t>
  </si>
  <si>
    <t>CAC 40 Index</t>
  </si>
  <si>
    <t>DAX Index</t>
  </si>
  <si>
    <t>Straits Times</t>
  </si>
  <si>
    <t>Strait Times</t>
  </si>
  <si>
    <t>FTSE</t>
  </si>
  <si>
    <t>HangSeng</t>
  </si>
  <si>
    <t>Setting_Set</t>
  </si>
  <si>
    <t>Absolute</t>
  </si>
  <si>
    <t>Monthly Performance of different markets as on July 28, 2021</t>
  </si>
  <si>
    <t>.</t>
  </si>
  <si>
    <t>Launch Date</t>
  </si>
  <si>
    <t xml:space="preserve">AUM (in Crs) </t>
  </si>
  <si>
    <t>NAV</t>
  </si>
  <si>
    <t>Absolute Return(%)*</t>
  </si>
  <si>
    <t>1 Day</t>
  </si>
  <si>
    <t>7 Days</t>
  </si>
  <si>
    <t>3 Months</t>
  </si>
  <si>
    <t>6 Months</t>
  </si>
  <si>
    <t>2 Years</t>
  </si>
  <si>
    <t>3 Years</t>
  </si>
  <si>
    <t>5 Years</t>
  </si>
  <si>
    <t>10 Years</t>
  </si>
  <si>
    <t>Since Inception</t>
  </si>
  <si>
    <t>Annualized Return(%)*</t>
  </si>
  <si>
    <t xml:space="preserve">1 Day </t>
  </si>
  <si>
    <t xml:space="preserve">7 Days </t>
  </si>
  <si>
    <t xml:space="preserve">1 Month </t>
  </si>
  <si>
    <t xml:space="preserve">3 Months </t>
  </si>
  <si>
    <t xml:space="preserve">6 Months </t>
  </si>
  <si>
    <t xml:space="preserve">1 Year </t>
  </si>
  <si>
    <t xml:space="preserve">2 Years </t>
  </si>
  <si>
    <t xml:space="preserve">3 Years </t>
  </si>
  <si>
    <t xml:space="preserve">5 Years </t>
  </si>
  <si>
    <t xml:space="preserve">10 Years </t>
  </si>
  <si>
    <t>Return Ranking</t>
  </si>
  <si>
    <t>7 Years</t>
  </si>
  <si>
    <t>SIP Returns(%)</t>
  </si>
  <si>
    <t>SIP Return Ranking</t>
  </si>
  <si>
    <t>Std.Dev</t>
  </si>
  <si>
    <t>Beta (Slope)</t>
  </si>
  <si>
    <t>Sharpe</t>
  </si>
  <si>
    <t>Jenson</t>
  </si>
  <si>
    <t>Risk Measures</t>
  </si>
  <si>
    <t>Large Cap</t>
  </si>
  <si>
    <t>Mid Cap</t>
  </si>
  <si>
    <t>Small Cap</t>
  </si>
  <si>
    <t>Cash</t>
  </si>
  <si>
    <t>Market Capitalisation(%)</t>
  </si>
  <si>
    <t>1st Sector</t>
  </si>
  <si>
    <t>2nd Sector</t>
  </si>
  <si>
    <t>3rd Sector</t>
  </si>
  <si>
    <t>4th Sector</t>
  </si>
  <si>
    <t>5th Sector</t>
  </si>
  <si>
    <t>AMFI Sectors(%)</t>
  </si>
  <si>
    <t xml:space="preserve">Exit Load </t>
  </si>
  <si>
    <t>Fund Watch - Multicap</t>
  </si>
  <si>
    <t>Multicap(Growth option)</t>
  </si>
  <si>
    <t>Indices Performances</t>
  </si>
  <si>
    <t>Multicap - Regular Plan (Kotak Multicap Peer set)</t>
  </si>
  <si>
    <t>Average / No of Funds</t>
  </si>
  <si>
    <t>Maximum</t>
  </si>
  <si>
    <t>Minimum</t>
  </si>
  <si>
    <t>Median</t>
  </si>
  <si>
    <t>Multicap - Direct Plan (Kotak Multicap Peer set)</t>
  </si>
  <si>
    <t>Multicap-Regular Plan (Other)</t>
  </si>
  <si>
    <t>Multicap-Direct Plan (Other)</t>
  </si>
  <si>
    <t>Fund Watch - Flexicap</t>
  </si>
  <si>
    <t>Flexicap(Growth option)</t>
  </si>
  <si>
    <t>Flexicap - Regular Plan (Kotak Flexicap Peer set)</t>
  </si>
  <si>
    <t>Flexicap - Direct Plan (Kotak Flexicap Peer set)</t>
  </si>
  <si>
    <t>Flexicap-Regular Plan (Other)</t>
  </si>
  <si>
    <t>Flexicap-Direct Plan (Other)</t>
  </si>
  <si>
    <t>Fund Watch - Largecap</t>
  </si>
  <si>
    <t>Largecap(Growth option)</t>
  </si>
  <si>
    <t>Largecap - Regular Plan (Kotak Largecap Peer set)</t>
  </si>
  <si>
    <t>Largecap - Direct Plan (Kotak Largecap Peer set)</t>
  </si>
  <si>
    <t>Largecap-Regular Plan (Other)</t>
  </si>
  <si>
    <t>Largecap-Direct Plan (Other)</t>
  </si>
  <si>
    <t>Fund Watch - Large &amp; Mid</t>
  </si>
  <si>
    <t>Large &amp; Mid(Growth option)</t>
  </si>
  <si>
    <t>Large &amp; Mid - Regular Plan (Kotak Large &amp; Mid Peer set)</t>
  </si>
  <si>
    <t>Large &amp; Mid - Direct Plan (Kotak Large &amp; Mid Peer set)</t>
  </si>
  <si>
    <t>Large &amp; Mid-Regular Plan (Other)</t>
  </si>
  <si>
    <t>Large &amp; Mid-Direct Plan (Other)</t>
  </si>
  <si>
    <t>Fund Watch - Midcap</t>
  </si>
  <si>
    <t>Midcap(Growth option)</t>
  </si>
  <si>
    <t>Midcap - Regular Plan (Kotak Midcap Peer set)</t>
  </si>
  <si>
    <t>Midcap - Direct Plan (Kotak Midcap Peer set)</t>
  </si>
  <si>
    <t>Midcap - Regular Plan (Other)</t>
  </si>
  <si>
    <t>Midcap - Direct Plan (Other)</t>
  </si>
  <si>
    <t>Fund Watch - Smallcap</t>
  </si>
  <si>
    <t>Smallcap(Growth option)</t>
  </si>
  <si>
    <t>Smallcap - Regular Plan (Kotak Smallcap Peer set)</t>
  </si>
  <si>
    <t>Smallcap - Direct Plan (Kotak Smallcap Peer set)</t>
  </si>
  <si>
    <t>Smallcap-Regular Plan (Other)</t>
  </si>
  <si>
    <t>Smallcap-Direct Plan (Other)</t>
  </si>
  <si>
    <t>Fund Watch - Dividend Yield Fund</t>
  </si>
  <si>
    <t>Dividend Yield Fund(Growth option)</t>
  </si>
  <si>
    <t>Dividend Yield Fund-Regular Plan (Kotak Dividend Yield Peer set)</t>
  </si>
  <si>
    <t>Dividend Yield Fund-Direct Plan (Kotak Dividend Yield Peer set)</t>
  </si>
  <si>
    <t>Fund Watch - Focused Fund</t>
  </si>
  <si>
    <t>Focused Fund(Growth option)</t>
  </si>
  <si>
    <t>Focused Fund-Regular Plan (Kotak Focused Fund Peer set)</t>
  </si>
  <si>
    <t>Focused Fund-Direct Plan (Kotak Focused Fund Peer set)</t>
  </si>
  <si>
    <t>Focused Fund-Regular Plan (Other)</t>
  </si>
  <si>
    <t>Focused Fund-Direct Plan (Other)</t>
  </si>
  <si>
    <t>Fund Watch - Contra Value Fund</t>
  </si>
  <si>
    <t>Contra Value Fund(Growth option)</t>
  </si>
  <si>
    <t>Contra Value Fund - Regular Plan (Kotak Contra Value Fund Peer set)</t>
  </si>
  <si>
    <t>Contra Value Fund - Direct Plan (Kotak Contra Value Fund Peer set)</t>
  </si>
  <si>
    <t>Contra Value Fund - Regular Plan (Other)</t>
  </si>
  <si>
    <t>Contra Value Fund - Direct Plan (Other)</t>
  </si>
  <si>
    <t>Fund Watch - Sectoral-Infrastructure</t>
  </si>
  <si>
    <t>Sectoral-Infrastructure(Growth option)</t>
  </si>
  <si>
    <t>Sectoral-Infrastructure - Regular Plan (Kotak Sectoral-Infrastructure Peer set)</t>
  </si>
  <si>
    <t>Sectoral-Infrastructure - Direct Plan (Kotak Sectoral-Infrastructure Peer set)</t>
  </si>
  <si>
    <t>Sectoral-Infrastructure - Regular Plan (Other)</t>
  </si>
  <si>
    <t>Sectoral-Infrastructure - Direct Plan (Other)</t>
  </si>
  <si>
    <t>Fund Watch - Sectoral-Thematic</t>
  </si>
  <si>
    <t>Sectoral-Thematic(Growth option)</t>
  </si>
  <si>
    <t>Fund Watch - ELSS</t>
  </si>
  <si>
    <t>ELSS(Growth option)</t>
  </si>
  <si>
    <t>ELSS - Regular Plan (Kotak ELSS Peer set)</t>
  </si>
  <si>
    <t>ELSS - Direct Plan (Kotak ELSS Peer set)</t>
  </si>
  <si>
    <t>ELSS-Regular Plan (Other)</t>
  </si>
  <si>
    <t>ELSS-Direct Plan (Other)</t>
  </si>
  <si>
    <t>Tracking Error</t>
  </si>
  <si>
    <t>Fund Watch - Equity Index Fund</t>
  </si>
  <si>
    <t>Equity Index Fund(Growth option)</t>
  </si>
  <si>
    <t>Equity Index Fund-Regular Plan (Other)</t>
  </si>
  <si>
    <t>Equity Index Fund-Direct Plan (Other)</t>
  </si>
  <si>
    <t>ETFs-Regular Plan (Other)</t>
  </si>
  <si>
    <t>Fund Watch - ETFs</t>
  </si>
  <si>
    <t>ETFs(Growth option)</t>
  </si>
  <si>
    <t>Gold ETFs-Regular Plan (Other)</t>
  </si>
  <si>
    <t>Fund Watch - Gold ETFs</t>
  </si>
  <si>
    <t>Gold ETFs(Growth option)</t>
  </si>
  <si>
    <t>Fund Watch - FoF - Overseas</t>
  </si>
  <si>
    <t>FoF - Overseas(Growth option)</t>
  </si>
  <si>
    <t>FoF - Overseas-Regular Plan (Other)</t>
  </si>
  <si>
    <t>FoF - Overseas-Direct Plan (Other)</t>
  </si>
  <si>
    <t>Fund Watch - FoF - Domestic</t>
  </si>
  <si>
    <t>FoF - Domestic(Growth option)</t>
  </si>
  <si>
    <t>FoF - Domestic-Regular Plan (Other)</t>
  </si>
  <si>
    <t>FoF - Domestic-Direct Plan (Other)</t>
  </si>
  <si>
    <t>^Daily TER from AMC website.</t>
  </si>
  <si>
    <t>Avg Maturity(in yrs)</t>
  </si>
  <si>
    <t>YTM</t>
  </si>
  <si>
    <t>Modified Duration</t>
  </si>
  <si>
    <t>Macaulay Duration</t>
  </si>
  <si>
    <t>Measures</t>
  </si>
  <si>
    <t>Simple Annualized Return(%)*</t>
  </si>
  <si>
    <t>3 Days</t>
  </si>
  <si>
    <t>14 Days</t>
  </si>
  <si>
    <t>9 Months</t>
  </si>
  <si>
    <t xml:space="preserve">3 Days </t>
  </si>
  <si>
    <t xml:space="preserve">14 Days </t>
  </si>
  <si>
    <t xml:space="preserve">9 Months </t>
  </si>
  <si>
    <t>Sovereign</t>
  </si>
  <si>
    <t>AAA/A1+</t>
  </si>
  <si>
    <t>AA+</t>
  </si>
  <si>
    <t>AA/AA-</t>
  </si>
  <si>
    <t>Below AA-</t>
  </si>
  <si>
    <t>Cash and Fixed Deposits</t>
  </si>
  <si>
    <t>Ratings</t>
  </si>
  <si>
    <t>TREPs and Cash</t>
  </si>
  <si>
    <t>CD</t>
  </si>
  <si>
    <t>CP</t>
  </si>
  <si>
    <t>Corporate Bond</t>
  </si>
  <si>
    <t>Fixed Deposit</t>
  </si>
  <si>
    <t>Gilt</t>
  </si>
  <si>
    <t>Securitised</t>
  </si>
  <si>
    <t>T Bills</t>
  </si>
  <si>
    <t>MF</t>
  </si>
  <si>
    <t>Undisclosed - Debt</t>
  </si>
  <si>
    <t>Instruments</t>
  </si>
  <si>
    <t>HFC</t>
  </si>
  <si>
    <t>NBFC</t>
  </si>
  <si>
    <t>Sector Exposure(%)</t>
  </si>
  <si>
    <t>Fund Watch - Overnight</t>
  </si>
  <si>
    <t>Overnight(Growth option)</t>
  </si>
  <si>
    <t>Overnight - Direct Plan (Kotak Overnight Peer set)</t>
  </si>
  <si>
    <t>Overnight - Regular Plan (Kotak Overnight Peer set)</t>
  </si>
  <si>
    <t>Overnight-Direct Plan (Other)</t>
  </si>
  <si>
    <t>Overnight-Regular Plan (Other)</t>
  </si>
  <si>
    <t>Fund Watch - Liquid</t>
  </si>
  <si>
    <t>Liquid(Growth option)</t>
  </si>
  <si>
    <t>Liquid - Direct Plan (Kotak Liquid Peer set)</t>
  </si>
  <si>
    <t>Liquid - Regular Plan (Kotak Liquid Peer set)</t>
  </si>
  <si>
    <t>Liquid - Direct Plan (Other)</t>
  </si>
  <si>
    <t>Liquid - Regular Plan (Other)</t>
  </si>
  <si>
    <t>Fund Watch - Ultra Short Duration</t>
  </si>
  <si>
    <t>Ultra Short Duration(Growth option)</t>
  </si>
  <si>
    <t>Ultra Short Duration - Direct Plan (Kotak Ultra Short Duration Peer set)</t>
  </si>
  <si>
    <t>Ultra Short Duration - Regular Plan (Kotak Ultra Short Duration Peer set)</t>
  </si>
  <si>
    <t>Ultra Short Duration - Direct Plan (Other)</t>
  </si>
  <si>
    <t>Ultra Short Duration - Regular Plan (Other)</t>
  </si>
  <si>
    <t>Fund Watch - Low Duration</t>
  </si>
  <si>
    <t>Low Duration(Growth option)</t>
  </si>
  <si>
    <t>Low Duration - Direct Plan (Kotak Low Duration Peer set)</t>
  </si>
  <si>
    <t>Low Duration - Regular Plan (Kotak Low Duration Peer set)</t>
  </si>
  <si>
    <t>Low Duration-Direct Plan (Other)</t>
  </si>
  <si>
    <t>Low Duration-Regular Plan (Other)</t>
  </si>
  <si>
    <t>Fund Watch - Money Market</t>
  </si>
  <si>
    <t>Money Market(Growth option)</t>
  </si>
  <si>
    <t>Money Market - Direct Plan (Kotak Money Market Peer set)</t>
  </si>
  <si>
    <t>Money Market - Regular Plan (Kotak Money Market Peer set)</t>
  </si>
  <si>
    <t>Money Market-Direct Plan (Other)</t>
  </si>
  <si>
    <t>Money Market-Regular Plan (Other)</t>
  </si>
  <si>
    <t>Fund Watch - Short Duration</t>
  </si>
  <si>
    <t>Short Duration(Growth option)</t>
  </si>
  <si>
    <t>Short Duration - Direct Plan (Kotak Short Duration Peer set)</t>
  </si>
  <si>
    <t>Short Duration - Regular Plan (Kotak Short Duration Peer set)</t>
  </si>
  <si>
    <t>Short Duration-Direct Plan (Other)</t>
  </si>
  <si>
    <t>Short Duration-Regular Plan (Other)</t>
  </si>
  <si>
    <t>Fund Watch - Medium Duration</t>
  </si>
  <si>
    <t>Medium Duration(Growth option)</t>
  </si>
  <si>
    <t>Medium Duration - Direct Plan (Kotak Medium Duration Peer set)</t>
  </si>
  <si>
    <t>Medium Duration - Regular Plan (Kotak Medium Duration Peer set)</t>
  </si>
  <si>
    <t>Medium Duration-Direct Plan (Other)</t>
  </si>
  <si>
    <t>Medium Duration-Regular Plan (Other)</t>
  </si>
  <si>
    <t>Fund Watch - Medium to Long Duration</t>
  </si>
  <si>
    <t>Medium to Long Duration(Growth option)</t>
  </si>
  <si>
    <t>Medium to Long Duration - Direct Plan (Kotak Medium to Long Duration Peer set)</t>
  </si>
  <si>
    <t>Medium to Long Duration - Regular Plan (Kotak Medium to Long Duration Peer set)</t>
  </si>
  <si>
    <t>Medium to Long Duration-Direct Plan (Other)</t>
  </si>
  <si>
    <t>Medium to Long Duration-Regular Plan (Other)</t>
  </si>
  <si>
    <t>Fund Watch - Long Duration</t>
  </si>
  <si>
    <t>Long Duration(Growth option)</t>
  </si>
  <si>
    <t>Long Duration - Direct Plan (Other)</t>
  </si>
  <si>
    <t>Long Duration - Regular Plan (Other)</t>
  </si>
  <si>
    <t>Fund Watch - Dynamic Bond</t>
  </si>
  <si>
    <t>Dynamic Bond(Growth option)</t>
  </si>
  <si>
    <t>Dynamic Bond - Direct Plan (Kotak Dynamic Bond Peer set)</t>
  </si>
  <si>
    <t>Dynamic Bond - Regular Plan (Kotak Dynamic Bond Peer set)</t>
  </si>
  <si>
    <t>Dynamic Bond-Direct Plan (Other)</t>
  </si>
  <si>
    <t>Dynamic Bond-Regular Plan (Other)</t>
  </si>
  <si>
    <t>Fund Watch - Corporate Bond</t>
  </si>
  <si>
    <t>Corporate Bond(Growth option)</t>
  </si>
  <si>
    <t>Corporate Bond - Direct Plan (Kotak Corporate Bond Peer set)</t>
  </si>
  <si>
    <t>Corporate Bond - Regular Plan (Kotak Corporate Bond Peer set)</t>
  </si>
  <si>
    <t>Corporate Bond-Direct Plan (Other)</t>
  </si>
  <si>
    <t>Corporate Bond-Regular Plan (Other)</t>
  </si>
  <si>
    <t>Fund Watch - Credit Risk</t>
  </si>
  <si>
    <t>Credit Risk(Growth option)</t>
  </si>
  <si>
    <t>Credit Risk - Direct Plan (Kotak Credit Risk Peer set)</t>
  </si>
  <si>
    <t>Credit Risk - Regular Plan (Kotak Credit Risk Peer set)</t>
  </si>
  <si>
    <t>Credit Risk-Direct Plan (Other)</t>
  </si>
  <si>
    <t>Credit Risk-Regular Plan (Other)</t>
  </si>
  <si>
    <t>Fund Watch - BPSU</t>
  </si>
  <si>
    <t>BPSU(Growth option)</t>
  </si>
  <si>
    <t>BPSU - Direct Plan (Kotak BPSU Peer set)</t>
  </si>
  <si>
    <t>BPSU - Regular Plan (Kotak BPSU Peer set)</t>
  </si>
  <si>
    <t>BPSU-Direct Plan (Other)</t>
  </si>
  <si>
    <t>BPSU-Regular Plan (Other)</t>
  </si>
  <si>
    <t>Fund Watch - Gilt</t>
  </si>
  <si>
    <t>Gilt(Growth option)</t>
  </si>
  <si>
    <t>Gilt - Direct Plan (Kotak Gilt Peer set)</t>
  </si>
  <si>
    <t>Gilt - Regular Plan (Kotak Gilt Peer set)</t>
  </si>
  <si>
    <t>Gilt-Direct Plan (Other)</t>
  </si>
  <si>
    <t>Gilt-Regular Plan (Other)</t>
  </si>
  <si>
    <t>Fund Watch - Gilt Fund with 10 years</t>
  </si>
  <si>
    <t>Gilt Fund with 10 years(Growth option)</t>
  </si>
  <si>
    <t>Gilt Fund with 10 years - Direct Plan (Other)</t>
  </si>
  <si>
    <t>Gilt Fund with 10 years - Regular Plan (Other)</t>
  </si>
  <si>
    <t>Fund Watch - Floater</t>
  </si>
  <si>
    <t>Floater(Growth option)</t>
  </si>
  <si>
    <t>Floater-Direct Plan (Kotak Floater Peer Set)</t>
  </si>
  <si>
    <t>Floater-Regular Plan (Kotak Floater Peer Set)</t>
  </si>
  <si>
    <t>Floater-Direct Plan (Other)</t>
  </si>
  <si>
    <t>Floater-Regular Plan (Other)</t>
  </si>
  <si>
    <t>Fund Watch - Debt – ETFs, Index Funds, FOF</t>
  </si>
  <si>
    <t>Debt – ETFs, Index Funds, FOF(Growth option)</t>
  </si>
  <si>
    <t>Debt – ETFs, Index Funds, FOF-Direct Plan (Other)</t>
  </si>
  <si>
    <t>Debt – ETFs, Index Funds, FOF-Regular Plan (Other)</t>
  </si>
  <si>
    <t>Upside Ratio</t>
  </si>
  <si>
    <t>Downside Ratio</t>
  </si>
  <si>
    <t>Capture Ratio Upside/Downside</t>
  </si>
  <si>
    <t xml:space="preserve">Net Equity </t>
  </si>
  <si>
    <t>Debt &amp;  Others</t>
  </si>
  <si>
    <t>Fund Watch - Aggressive Hybrid</t>
  </si>
  <si>
    <t>Aggressive Hybrid(Growth option)</t>
  </si>
  <si>
    <t>Aggressive Hybrid - Regular Plan (Kotak Aggressive Hybrid Peer set)</t>
  </si>
  <si>
    <t>Aggressive Hybrid - Direct Plan (Kotak Aggressive Hybrid Peer set)</t>
  </si>
  <si>
    <t>Aggressive Hybrid-Regular Plan (Other)</t>
  </si>
  <si>
    <t>Aggressive Hybrid-Direct Plan (Other)</t>
  </si>
  <si>
    <t>Fund Watch - BAF</t>
  </si>
  <si>
    <t>BAF(Growth option)</t>
  </si>
  <si>
    <t>BAF - Regular Plan (Kotak BAF Peer set)</t>
  </si>
  <si>
    <t>BAF - Direct Plan (Kotak BAF Peer set)</t>
  </si>
  <si>
    <t>BAF-Regular Plan (Other)</t>
  </si>
  <si>
    <t>BAF-Direct Plan (Other)</t>
  </si>
  <si>
    <t>Fund Watch - EQ Savings</t>
  </si>
  <si>
    <t>EQ Savings(Growth option)</t>
  </si>
  <si>
    <t>EQ Savings - Direct Plan (Kotak EQ Savings Peer set)</t>
  </si>
  <si>
    <t>EQ Savings - Regular Plan (Kotak EQ Savings Peer set)</t>
  </si>
  <si>
    <t>EQ Savings-Direct Plan (Other)</t>
  </si>
  <si>
    <t>EQ Savings-Regular Plan (Other)</t>
  </si>
  <si>
    <t>Fund Watch - Arbitrage</t>
  </si>
  <si>
    <t>Arbitrage(Growth option)</t>
  </si>
  <si>
    <t>Arbitrage - Direct Plan (Kotak Arbitrage Peer set)</t>
  </si>
  <si>
    <t>Arbitrage - Regular Plan (Kotak Arbitrage Peer set)</t>
  </si>
  <si>
    <t>Arbitrage-Direct Plan (Other)</t>
  </si>
  <si>
    <t>Arbitrage-Regular Plan (Other)</t>
  </si>
  <si>
    <t>Fund Watch - Multi Asset</t>
  </si>
  <si>
    <t>Multi Asset(Growth option)</t>
  </si>
  <si>
    <t>Multi Asset - Direct Plan (Kotak Multi Asset Peer set)</t>
  </si>
  <si>
    <t>Multi Asset - Regular Plan (Kotak Multi Asset Peer set)</t>
  </si>
  <si>
    <t>Multi Asset - Regular Plan (Other)</t>
  </si>
  <si>
    <t>Multi Asset - Direct Plan (Other)</t>
  </si>
  <si>
    <t>Fund Watch - Conservative Hybrid</t>
  </si>
  <si>
    <t>Conservative Hybrid(Growth option)</t>
  </si>
  <si>
    <t>Conservative Hybrid - Direct Plan (Kotak Conservative Hybrid Peer set)</t>
  </si>
  <si>
    <t>Conservative Hybrid - Regular Plan (Kotak Conservative Hybrid Peer set)</t>
  </si>
  <si>
    <t>Conservative Hybrid - Direct Plan (Other)</t>
  </si>
  <si>
    <t>Conservative Hybrid - Regular Plan (Other)</t>
  </si>
  <si>
    <t>Returns for global funds pertains to previous business day as NAVs are disclosed at a one day lag.</t>
  </si>
  <si>
    <t>Daily Market Dashboard</t>
  </si>
  <si>
    <t>Indian Equity Market Performance (% Returns)</t>
  </si>
  <si>
    <t>Mutual Fund Performance - Equity (% Category Average Returns)</t>
  </si>
  <si>
    <t>Broad Indices</t>
  </si>
  <si>
    <t>3 Month</t>
  </si>
  <si>
    <t>6 Month</t>
  </si>
  <si>
    <t>3 Year</t>
  </si>
  <si>
    <t>5 Year</t>
  </si>
  <si>
    <t>Categories</t>
  </si>
  <si>
    <t xml:space="preserve">Sectoral   Indices </t>
  </si>
  <si>
    <t>Global performance – 1 Month Performance of different markets in INR</t>
  </si>
  <si>
    <t>Hang Seng (Hong Kong)</t>
  </si>
  <si>
    <t>Nasdaq (USA)</t>
  </si>
  <si>
    <t xml:space="preserve">Thematic  Indices </t>
  </si>
  <si>
    <t>Jakarta Composite Index (Indonesia)</t>
  </si>
  <si>
    <t>Nikkei (Japan)</t>
  </si>
  <si>
    <t>SSE Composite Index (China)</t>
  </si>
  <si>
    <t>Straits Times (Singapore)</t>
  </si>
  <si>
    <t>FTSE 100 (U.K.)</t>
  </si>
  <si>
    <t>Kospi (South Korea)</t>
  </si>
  <si>
    <t>CAC 40 Index (France)</t>
  </si>
  <si>
    <t>DAX Index (Germany)</t>
  </si>
  <si>
    <t>Net Institutional Flows (Equity)</t>
  </si>
  <si>
    <t>Net Institutional Flows (Debt)</t>
  </si>
  <si>
    <t>Indian Debt Market Indicators</t>
  </si>
  <si>
    <t>Week Ago</t>
  </si>
  <si>
    <t>Month Ago</t>
  </si>
  <si>
    <t>3 Month Ago</t>
  </si>
  <si>
    <t>6 Months Ago</t>
  </si>
  <si>
    <t>Year Ago</t>
  </si>
  <si>
    <t>3 month Ago</t>
  </si>
  <si>
    <t>Call Rate</t>
  </si>
  <si>
    <t xml:space="preserve">1 Year AAA Corporate Bond </t>
  </si>
  <si>
    <t>T-Repo</t>
  </si>
  <si>
    <t xml:space="preserve">3 Year AAA Corporate Bond </t>
  </si>
  <si>
    <t>Repo</t>
  </si>
  <si>
    <t xml:space="preserve">5 Year AAA Corporate Bond </t>
  </si>
  <si>
    <t>Reverse Repo</t>
  </si>
  <si>
    <t>1 Year G-Sec</t>
  </si>
  <si>
    <t>3 Month CP</t>
  </si>
  <si>
    <t>3 Year G-Sec</t>
  </si>
  <si>
    <t>1 Year CP</t>
  </si>
  <si>
    <t>5 Year G-Sec</t>
  </si>
  <si>
    <t>3 Month CD</t>
  </si>
  <si>
    <t>10 Year G-Sec</t>
  </si>
  <si>
    <t>1 Year CD</t>
  </si>
  <si>
    <t>Forex Reserve ($ in billion)</t>
  </si>
  <si>
    <t>Spread Monitor (in bps)</t>
  </si>
  <si>
    <t>Mutual Fund Performance - Debt (% Category Average Returns)</t>
  </si>
  <si>
    <t>Spread (in bps)</t>
  </si>
  <si>
    <t>Category-Debt</t>
  </si>
  <si>
    <t>3 month</t>
  </si>
  <si>
    <t>1 Y-AAA &amp; G-Sec</t>
  </si>
  <si>
    <t>3 Y-AAA &amp; G-Sec</t>
  </si>
  <si>
    <t>5 Y-AAA &amp; G-Sec</t>
  </si>
  <si>
    <t>10 Y-AAA &amp; G-Sec</t>
  </si>
  <si>
    <t>1 Y-AA &amp; G-Sec</t>
  </si>
  <si>
    <t>3 Y-AA &amp; G-Sec</t>
  </si>
  <si>
    <t>5 Y-AA &amp; G-Sec</t>
  </si>
  <si>
    <t>10 Y-AA &amp; G-Sec</t>
  </si>
  <si>
    <t>Mutual Fund Performance - Hybrid (% Category Average Returns)</t>
  </si>
  <si>
    <t>Category-Hybrid</t>
  </si>
  <si>
    <t>Returns are ABSOLUTE for &lt;1 yr and COMPOUND ANNUALIZED for &gt;=1 yr for Equity,Hybrid &amp; Solution oriented Category</t>
  </si>
  <si>
    <t>*Returns are SIMPLE ANNUALIZED for &lt;1 yr and COMPOUND ANNUALIZED for &gt;=1 yr for Debt,Hybrid &amp; Solution oriented* Category</t>
  </si>
  <si>
    <t>Fund Watch - Balanced Hybrid</t>
  </si>
  <si>
    <t>Balanced Hybrid(Growth option)</t>
  </si>
  <si>
    <t>Long Duration-Direct Plan (Kotak Long Duration Peer set)</t>
  </si>
  <si>
    <t>Long Duration-Regular Plan (Kotak Long Duration Peer set)</t>
  </si>
  <si>
    <t>BSE Sensex (India)</t>
  </si>
  <si>
    <t>BSE Sensex</t>
  </si>
  <si>
    <t>Since 31 March 2026</t>
  </si>
  <si>
    <t>Since 31 December 2025</t>
  </si>
  <si>
    <t>Since 30 September 2025</t>
  </si>
  <si>
    <t>Since 30 June 2025</t>
  </si>
  <si>
    <t>(As on June 18,2026)</t>
  </si>
  <si>
    <t>Nifty 50 TRI</t>
  </si>
  <si>
    <t>NIFTY 500 Multicap 50:25:25 TRI</t>
  </si>
  <si>
    <t>NA</t>
  </si>
  <si>
    <t>Nippon India Multi Cap Fund - Reg - Growth</t>
  </si>
  <si>
    <t>--</t>
  </si>
  <si>
    <t>Banks (14.83)</t>
  </si>
  <si>
    <t>Retailing (8.73)</t>
  </si>
  <si>
    <t>Electrical Equipment (8.5)</t>
  </si>
  <si>
    <t>Pharmaceuticals &amp; Biotechnology (7.94)</t>
  </si>
  <si>
    <t>Consumer Durables (6.42)</t>
  </si>
  <si>
    <t>If redeemed bet. 0 Day to 360 Days Exit Load is 1%</t>
  </si>
  <si>
    <t>Kotak Multicap Fund - Reg - Growth</t>
  </si>
  <si>
    <t>Banks (15.44)</t>
  </si>
  <si>
    <t>Finance (8.89)</t>
  </si>
  <si>
    <t>Automobiles (7.85)</t>
  </si>
  <si>
    <t>Telecom - Services (7.01)</t>
  </si>
  <si>
    <t>IT - Software (6.65)</t>
  </si>
  <si>
    <t>If redeemed bet. 0 Day to 365 Days Exit Load is 1%</t>
  </si>
  <si>
    <t>SBI Multicap Fund - Reg - Growth</t>
  </si>
  <si>
    <t>Banks (13.58)</t>
  </si>
  <si>
    <t>Consumer Durables (10.03)</t>
  </si>
  <si>
    <t>Power (8.87)</t>
  </si>
  <si>
    <t>Telecom - Services (5.84)</t>
  </si>
  <si>
    <t>Finance (5.01)</t>
  </si>
  <si>
    <t>If redeemed bet. 0 Day to 30 Days Exit Load is 0.25%, If redeemed bet. 30 Days to 90 Days Exit Load is 0.1%</t>
  </si>
  <si>
    <t>HDFC Multi Cap Fund - Reg - Growth</t>
  </si>
  <si>
    <t>Banks (14.4)</t>
  </si>
  <si>
    <t>Auto Components (7.12)</t>
  </si>
  <si>
    <t>Finance (6.57)</t>
  </si>
  <si>
    <t>IT - Software (5.73)</t>
  </si>
  <si>
    <t>Pharmaceuticals &amp; Biotechnology (5.7)</t>
  </si>
  <si>
    <t>ICICI Prudential Multicap Fund - Growth</t>
  </si>
  <si>
    <t>Electrical Equipment (9.09)</t>
  </si>
  <si>
    <t>Capital Markets (7.65)</t>
  </si>
  <si>
    <t>Industrial Products (7.56)</t>
  </si>
  <si>
    <t>Chemicals &amp; Petrochemicals (6.96)</t>
  </si>
  <si>
    <t>Finance (6.64)</t>
  </si>
  <si>
    <t>If redeemed bet. 0 Day to 30 Days Exit Load is 1%</t>
  </si>
  <si>
    <t>Axis Multicap Fund - Reg - Growth</t>
  </si>
  <si>
    <t>Banks (16.75)</t>
  </si>
  <si>
    <t>Auto Components (9.34)</t>
  </si>
  <si>
    <t>Electrical Equipment (8.52)</t>
  </si>
  <si>
    <t>Pharmaceuticals &amp; Biotechnology (5.75)</t>
  </si>
  <si>
    <t>Finance (5.27)</t>
  </si>
  <si>
    <t>Aditya Birla Sun Life Multi-Cap Fund - Reg - Growth</t>
  </si>
  <si>
    <t>Banks (15.83)</t>
  </si>
  <si>
    <t>Retailing (7.33)</t>
  </si>
  <si>
    <t>Auto Components (7.08)</t>
  </si>
  <si>
    <t>Electrical Equipment (6.79)</t>
  </si>
  <si>
    <t>IT - Software (5.81)</t>
  </si>
  <si>
    <t>If redeemed bet. 0 Day to 90 Days Exit Load is 1%</t>
  </si>
  <si>
    <t>Mahindra Manulife Multi Cap Fund - Reg - Growth</t>
  </si>
  <si>
    <t>Pharmaceuticals &amp; Biotechnology (9.55)</t>
  </si>
  <si>
    <t>Banks (9.48)</t>
  </si>
  <si>
    <t>Industrial Products (9.25)</t>
  </si>
  <si>
    <t>Finance (6.86)</t>
  </si>
  <si>
    <t>Capital Markets (6.82)</t>
  </si>
  <si>
    <t>HSBC Multi Cap Fund - Reg - Growth</t>
  </si>
  <si>
    <t>Banks (14.14)</t>
  </si>
  <si>
    <t>Electrical Equipment (12.11)</t>
  </si>
  <si>
    <t>Pharmaceuticals &amp; Biotechnology (8.48)</t>
  </si>
  <si>
    <t>Capital Markets (7.69)</t>
  </si>
  <si>
    <t>Industrial Products (5.99)</t>
  </si>
  <si>
    <t>Canara Robeco Multi Cap Fund - Reg - Growth</t>
  </si>
  <si>
    <t>Banks (16.2)</t>
  </si>
  <si>
    <t>Retailing (6.29)</t>
  </si>
  <si>
    <t>Pharmaceuticals &amp; Biotechnology (5.77)</t>
  </si>
  <si>
    <t>Finance (5.49)</t>
  </si>
  <si>
    <t>IT - Software (5.21)</t>
  </si>
  <si>
    <t>Mirae Asset Multicap Fund - Reg - Growth</t>
  </si>
  <si>
    <t>Banks (18.42)</t>
  </si>
  <si>
    <t>Pharmaceuticals &amp; Biotechnology (7.48)</t>
  </si>
  <si>
    <t>Consumer Durables (5.84)</t>
  </si>
  <si>
    <t>Auto Components (4.93)</t>
  </si>
  <si>
    <t>Transport Services (4.84)</t>
  </si>
  <si>
    <t>Franklin India Multi Cap Fund - Reg - Growth</t>
  </si>
  <si>
    <t>Banks (14.99)</t>
  </si>
  <si>
    <t>Aerospace &amp; Defense (9.19)</t>
  </si>
  <si>
    <t>Industrial Products (8.47)</t>
  </si>
  <si>
    <t>Current Assets (7.65)</t>
  </si>
  <si>
    <t>IT - Software (7.35)</t>
  </si>
  <si>
    <t>Motilal Oswal Multi Cap Fund - Reg - Growth</t>
  </si>
  <si>
    <t>Consumer Durables (14.36)</t>
  </si>
  <si>
    <t>Electrical Equipment (9.67)</t>
  </si>
  <si>
    <t>Finance (7.45)</t>
  </si>
  <si>
    <t>Chemicals &amp; Petrochemicals (7.27)</t>
  </si>
  <si>
    <t>Invesco India Multicap Fund - Growth</t>
  </si>
  <si>
    <t>Banks (16.21)</t>
  </si>
  <si>
    <t>Retailing (9.95)</t>
  </si>
  <si>
    <t>Healthcare Services (9.35)</t>
  </si>
  <si>
    <t>Capital Markets (8.85)</t>
  </si>
  <si>
    <t>IT - Software (5.77)</t>
  </si>
  <si>
    <t>If redeemed bet. 0 Year to 1 Year Exit Load is 1%</t>
  </si>
  <si>
    <t>Tata Multicap Fund - Reg - Growth</t>
  </si>
  <si>
    <t>Banks (17.41)</t>
  </si>
  <si>
    <t>Healthcare Services (9.68)</t>
  </si>
  <si>
    <t>Finance (6.6)</t>
  </si>
  <si>
    <t>Auto Components (6.05)</t>
  </si>
  <si>
    <t>Industrial Products (5.85)</t>
  </si>
  <si>
    <t>If redeemed bet. 0 Day to 30 Days Exit Load is 0.5%</t>
  </si>
  <si>
    <t>Nippon India Multi Cap Fund - Dir - Growth</t>
  </si>
  <si>
    <t>Kotak Multicap Fund - Dir - Growth</t>
  </si>
  <si>
    <t>SBI Multicap Fund - Dir - Growth</t>
  </si>
  <si>
    <t>HDFC Multi Cap Fund - Dir - Growth</t>
  </si>
  <si>
    <t>ICICI Prudential Multicap Fund - Dir - Growth</t>
  </si>
  <si>
    <t>Axis Multicap Fund - Dir - Growth</t>
  </si>
  <si>
    <t>Aditya Birla Sun Life Multi-Cap Fund - Dir - Growth</t>
  </si>
  <si>
    <t>Mahindra Manulife Multi Cap Fund - Dir - Growth</t>
  </si>
  <si>
    <t>HSBC Multi Cap Fund - Dir - Growth</t>
  </si>
  <si>
    <t>Canara Robeco Multi Cap Fund - Direct - Growth</t>
  </si>
  <si>
    <t>Mirae Asset Multicap Fund - Dir - Growth</t>
  </si>
  <si>
    <t>Franklin India Multi Cap Fund - Dir - Growth</t>
  </si>
  <si>
    <t>Motilal Oswal Multi Cap Fund - Dir - Growth</t>
  </si>
  <si>
    <t>Invesco India Multicap Fund - Dir - Growth</t>
  </si>
  <si>
    <t>Tata Multicap Fund - Dir - Growth</t>
  </si>
  <si>
    <t>Quant Multi Cap Fund - Growth</t>
  </si>
  <si>
    <t>Power (12.33)</t>
  </si>
  <si>
    <t>Pharmaceuticals &amp; Biotechnology (11.02)</t>
  </si>
  <si>
    <t>Banks (9.72)</t>
  </si>
  <si>
    <t>Miscellaneous (7.83)</t>
  </si>
  <si>
    <t>Metals &amp; Minerals Trading (5.28)</t>
  </si>
  <si>
    <t>If redeemed bet. 0 Day to 15 Days Exit Load is 1%</t>
  </si>
  <si>
    <t>WhiteOak Capital Multi Cap Fund - Reg - Growth</t>
  </si>
  <si>
    <t>Banks (14.89)</t>
  </si>
  <si>
    <t>Pharmaceuticals &amp; Biotechnology (7.4)</t>
  </si>
  <si>
    <t>Finance (6.92)</t>
  </si>
  <si>
    <t>Current Assets (5.43)</t>
  </si>
  <si>
    <t>IT - Software (5.19)</t>
  </si>
  <si>
    <t>Nil</t>
  </si>
  <si>
    <t>Baroda BNP Paribas Multi Cap Fund - Growth</t>
  </si>
  <si>
    <t>Banks (14.61)</t>
  </si>
  <si>
    <t>IT - Software (7.43)</t>
  </si>
  <si>
    <t>Capital Markets (6.89)</t>
  </si>
  <si>
    <t>Consumer Durables (5.76)</t>
  </si>
  <si>
    <t>Pharmaceuticals &amp; Biotechnology (5.56)</t>
  </si>
  <si>
    <t>Edelweiss Multi Cap Fund - Reg - Growth</t>
  </si>
  <si>
    <t>Banks (17.57)</t>
  </si>
  <si>
    <t>Finance (8.45)</t>
  </si>
  <si>
    <t>Capital Markets (6.08)</t>
  </si>
  <si>
    <t>Electrical Equipment (4.45)</t>
  </si>
  <si>
    <t>Pharmaceuticals &amp; Biotechnology (4.36)</t>
  </si>
  <si>
    <t>Bandhan Multi Cap Fund - Reg - Growth</t>
  </si>
  <si>
    <t>Banks (16.45)</t>
  </si>
  <si>
    <t>Pharmaceuticals &amp; Biotechnology (7.71)</t>
  </si>
  <si>
    <t>Finance (6.02)</t>
  </si>
  <si>
    <t>Retailing (5.17)</t>
  </si>
  <si>
    <t>IT - Software (4.83)</t>
  </si>
  <si>
    <t>DSP Multicap Fund - Reg - Growth</t>
  </si>
  <si>
    <t>Industrial Products (13.79)</t>
  </si>
  <si>
    <t>Banks (12.85)</t>
  </si>
  <si>
    <t>Pharmaceuticals &amp; Biotechnology (8.9)</t>
  </si>
  <si>
    <t>Insurance (8.35)</t>
  </si>
  <si>
    <t>Current Assets (8.11)</t>
  </si>
  <si>
    <t>Sundaram Multi cap Fund - Growth</t>
  </si>
  <si>
    <t>Banks (18.02)</t>
  </si>
  <si>
    <t>Finance (6.15)</t>
  </si>
  <si>
    <t>Industrial Products (4.56)</t>
  </si>
  <si>
    <t>Petroleum Products (4.46)</t>
  </si>
  <si>
    <t>IT - Software (4.46)</t>
  </si>
  <si>
    <t>UTI Multi Cap Fund - Reg - Growth</t>
  </si>
  <si>
    <t>Banks (14.45)</t>
  </si>
  <si>
    <t>Pharmaceuticals &amp; Biotechnology (7.45)</t>
  </si>
  <si>
    <t>Finance (6.51)</t>
  </si>
  <si>
    <t>Retailing (5.32)</t>
  </si>
  <si>
    <t>LIC MF Multi Cap Fund - Reg - Growth</t>
  </si>
  <si>
    <t>Banks (13.79)</t>
  </si>
  <si>
    <t>Electrical Equipment (8.38)</t>
  </si>
  <si>
    <t>Auto Components (6.07)</t>
  </si>
  <si>
    <t>Industrial Products (5.92)</t>
  </si>
  <si>
    <t>Pharmaceuticals &amp; Biotechnology (4.56)</t>
  </si>
  <si>
    <t>ITI Multi Cap Fund - Reg - Growth</t>
  </si>
  <si>
    <t>Banks (15.48)</t>
  </si>
  <si>
    <t>Electrical Equipment (13.13)</t>
  </si>
  <si>
    <t>Pharmaceuticals &amp; Biotechnology (8.42)</t>
  </si>
  <si>
    <t>Chemicals &amp; Petrochemicals (5.7)</t>
  </si>
  <si>
    <t>Consumer Durables (4.59)</t>
  </si>
  <si>
    <t>If redeemed bet. 0 Day to 90 Days Exit Load is 0.5%</t>
  </si>
  <si>
    <t>Union Multicap Fund - Reg - Growth</t>
  </si>
  <si>
    <t>Banks (17.5)</t>
  </si>
  <si>
    <t>Electrical Equipment (8.48)</t>
  </si>
  <si>
    <t>Auto Components (8.13)</t>
  </si>
  <si>
    <t>Industrial Products (6.76)</t>
  </si>
  <si>
    <t>Pharmaceuticals &amp; Biotechnology (5.48)</t>
  </si>
  <si>
    <t>Bajaj Finserv Multi Cap Fund - Reg - Growth</t>
  </si>
  <si>
    <t>Banks (16.09)</t>
  </si>
  <si>
    <t>Pharmaceuticals &amp; Biotechnology (7.55)</t>
  </si>
  <si>
    <t>Telecom - Services (6.8)</t>
  </si>
  <si>
    <t>Consumer Durables (6)</t>
  </si>
  <si>
    <t>Auto Components (5.88)</t>
  </si>
  <si>
    <t>If redeemed bet. 0 Day to 180 Days Exit Load is 1%</t>
  </si>
  <si>
    <t>Bank of India Multi Cap Fund - Reg - Growth</t>
  </si>
  <si>
    <t>Banks (12.4)</t>
  </si>
  <si>
    <t>Pharmaceuticals &amp; Biotechnology (11.72)</t>
  </si>
  <si>
    <t>Consumer Durables (7.86)</t>
  </si>
  <si>
    <t>Retailing (6.7)</t>
  </si>
  <si>
    <t>Construction (4.83)</t>
  </si>
  <si>
    <t>Groww Multicap Fund - Reg - Growth</t>
  </si>
  <si>
    <t>Banks (13.31)</t>
  </si>
  <si>
    <t>Current Assets (10.51)</t>
  </si>
  <si>
    <t>Finance (10.17)</t>
  </si>
  <si>
    <t>Electrical Equipment (9.04)</t>
  </si>
  <si>
    <t>Capital Markets (8.86)</t>
  </si>
  <si>
    <t>TRUSTMF Multi Cap Fund - Reg - Growth</t>
  </si>
  <si>
    <t>Banks (15.75)</t>
  </si>
  <si>
    <t>Pharmaceuticals &amp; Biotechnology (8.7)</t>
  </si>
  <si>
    <t>Industrial Products (7.38)</t>
  </si>
  <si>
    <t>IT - Software (7.36)</t>
  </si>
  <si>
    <t>Capital Markets (7.22)</t>
  </si>
  <si>
    <t>PGIM India Multi Cap Fund - Reg - Growth</t>
  </si>
  <si>
    <t>Banks (10.67)</t>
  </si>
  <si>
    <t>Pharmaceuticals &amp; Biotechnology (7.14)</t>
  </si>
  <si>
    <t>Healthcare Services (6.09)</t>
  </si>
  <si>
    <t>Capital Markets (4.79)</t>
  </si>
  <si>
    <t>Retailing (4.75)</t>
  </si>
  <si>
    <t>Samco Multi Cap Fund - Reg - Growth</t>
  </si>
  <si>
    <t>Banks (17.35)</t>
  </si>
  <si>
    <t>Electrical Equipment (10.44)</t>
  </si>
  <si>
    <t>Pharmaceuticals &amp; Biotechnology (10.05)</t>
  </si>
  <si>
    <t>Industrial Products (6.95)</t>
  </si>
  <si>
    <t>Automobiles (6.32)</t>
  </si>
  <si>
    <t>Quant Multi Cap Fund - Dir - Growth</t>
  </si>
  <si>
    <t>WhiteOak Capital Multi Cap Fund - Dir - Growth</t>
  </si>
  <si>
    <t>Baroda BNP Paribas Multi Cap Fund - Dir - Growth</t>
  </si>
  <si>
    <t>Edelweiss Multi Cap Fund - Dir - Growth</t>
  </si>
  <si>
    <t>Bandhan Multi Cap Fund - Dir - Growth</t>
  </si>
  <si>
    <t>DSP Multicap Fund - Dir - Growth</t>
  </si>
  <si>
    <t>Sundaram Multi cap Fund - Dir - Growth</t>
  </si>
  <si>
    <t>UTI Multi Cap Fund - Dir - Growth</t>
  </si>
  <si>
    <t>LIC MF Multi Cap Fund - Dir - Growth</t>
  </si>
  <si>
    <t>ITI Multi Cap Fund - Dir - Growth</t>
  </si>
  <si>
    <t>Union Multicap Fund - Dir - Growth</t>
  </si>
  <si>
    <t>Bajaj Finserv Multi Cap Fund - Dir - Growth</t>
  </si>
  <si>
    <t>Bank of India Multi Cap Fund - Dir - Growth</t>
  </si>
  <si>
    <t>Groww Multicap Fund - Dir - Growth</t>
  </si>
  <si>
    <t>TRUSTMF Multi Cap Fund - Dir - Growth</t>
  </si>
  <si>
    <t>PGIM India Multi Cap Fund - Dir - Growth</t>
  </si>
  <si>
    <t>Samco Multi Cap Fund - Dir - Growth</t>
  </si>
  <si>
    <t>BSE 500 TRI</t>
  </si>
  <si>
    <t>Nifty 500</t>
  </si>
  <si>
    <t>Nifty 500 TRI</t>
  </si>
  <si>
    <t>HDFC Flexi Cap Fund - Growth</t>
  </si>
  <si>
    <t>Banks (30.49)</t>
  </si>
  <si>
    <t>Automobiles (9.13)</t>
  </si>
  <si>
    <t>Pharmaceuticals &amp; Biotechnology (7.02)</t>
  </si>
  <si>
    <t>Retailing (5.01)</t>
  </si>
  <si>
    <t>Kotak Flexicap Fund - Reg - Growth</t>
  </si>
  <si>
    <t>Banks (22.5)</t>
  </si>
  <si>
    <t>Chemicals &amp; Petrochemicals (6.95)</t>
  </si>
  <si>
    <t>Aerospace &amp; Defense (5.51)</t>
  </si>
  <si>
    <t>Cement &amp; Cement Products (5.46)</t>
  </si>
  <si>
    <t>Construction (4.35)</t>
  </si>
  <si>
    <t>Aditya Birla Sun Life Flexi Cap Fund - Growth</t>
  </si>
  <si>
    <t>Banks (19.15)</t>
  </si>
  <si>
    <t>IT - Software (7.67)</t>
  </si>
  <si>
    <t>Retailing (6.25)</t>
  </si>
  <si>
    <t>Automobiles (5.54)</t>
  </si>
  <si>
    <t>Finance (5.32)</t>
  </si>
  <si>
    <t>SBI Flexicap Fund - Growth</t>
  </si>
  <si>
    <t>Banks (20.9)</t>
  </si>
  <si>
    <t>Pharmaceuticals &amp; Biotechnology (8.28)</t>
  </si>
  <si>
    <t>Power (6.98)</t>
  </si>
  <si>
    <t>Automobiles (6.39)</t>
  </si>
  <si>
    <t>Finance (6.33)</t>
  </si>
  <si>
    <t>If redeemed bet. 0 Day to 30 Day Exit Load is 0.1%</t>
  </si>
  <si>
    <t>UTI Flexi Cap Fund - Growth</t>
  </si>
  <si>
    <t>Banks (15.93)</t>
  </si>
  <si>
    <t>Retailing (15.42)</t>
  </si>
  <si>
    <t>Consumer Durables (10.98)</t>
  </si>
  <si>
    <t>IT - Software (9.27)</t>
  </si>
  <si>
    <t>Pharmaceuticals &amp; Biotechnology (6.93)</t>
  </si>
  <si>
    <t>ICICI Prudential Flexicap Fund - Reg - Growth</t>
  </si>
  <si>
    <t>Automobiles (17.31)</t>
  </si>
  <si>
    <t>Banks (15.19)</t>
  </si>
  <si>
    <t>Retailing (10.72)</t>
  </si>
  <si>
    <t>Consumer Durables (8.82)</t>
  </si>
  <si>
    <t>Auto Components (6.64)</t>
  </si>
  <si>
    <t>Franklin India Flexi Cap Fund - Growth</t>
  </si>
  <si>
    <t>Banks (25.17)</t>
  </si>
  <si>
    <t>IT - Software (5.95)</t>
  </si>
  <si>
    <t>Power (4.89)</t>
  </si>
  <si>
    <t>Retailing (4.63)</t>
  </si>
  <si>
    <t>Current Assets (4.53)</t>
  </si>
  <si>
    <t>Canara Robeco Flexi Cap Fund - Growth</t>
  </si>
  <si>
    <t>Banks (19.57)</t>
  </si>
  <si>
    <t>Retailing (6.53)</t>
  </si>
  <si>
    <t>Pharmaceuticals &amp; Biotechnology (5.63)</t>
  </si>
  <si>
    <t>Automobiles (5.17)</t>
  </si>
  <si>
    <t>Motilal Oswal Flexi Cap Fund - Reg - Growth</t>
  </si>
  <si>
    <t>Electrical Equipment (18.24)</t>
  </si>
  <si>
    <t>IT - Software (9.47)</t>
  </si>
  <si>
    <t>Consumer Durables (8.57)</t>
  </si>
  <si>
    <t>Finance (8.37)</t>
  </si>
  <si>
    <t>Capital Markets (8.33)</t>
  </si>
  <si>
    <t>Axis Flexi Cap Fund - Reg - Growth</t>
  </si>
  <si>
    <t>Banks (17.98)</t>
  </si>
  <si>
    <t>Current Assets (8.62)</t>
  </si>
  <si>
    <t>Electrical Equipment (8.11)</t>
  </si>
  <si>
    <t>Finance (7.49)</t>
  </si>
  <si>
    <t>Retailing (6.37)</t>
  </si>
  <si>
    <t>DSP Flexi Cap Fund - Reg - Growth</t>
  </si>
  <si>
    <t>Banks (24.54)</t>
  </si>
  <si>
    <t>Current Assets (9.19)</t>
  </si>
  <si>
    <t>IT - Software (6.4)</t>
  </si>
  <si>
    <t>Pharmaceuticals &amp; Biotechnology (5.94)</t>
  </si>
  <si>
    <t>If redeemed bet. 0 Months to 12 Months Exit Load is 1%</t>
  </si>
  <si>
    <t>Nippon India Flexi Cap Fund - Reg - Growth</t>
  </si>
  <si>
    <t>Banks (20.93)</t>
  </si>
  <si>
    <t>Retailing (7.44)</t>
  </si>
  <si>
    <t>Petroleum Products (4.81)</t>
  </si>
  <si>
    <t>IT - Software (4.81)</t>
  </si>
  <si>
    <t>Pharmaceuticals &amp; Biotechnology (4.78)</t>
  </si>
  <si>
    <t>WhiteOak Capital Flexi Cap Fund - Reg - Growth</t>
  </si>
  <si>
    <t>Banks (20.45)</t>
  </si>
  <si>
    <t>Finance (7.67)</t>
  </si>
  <si>
    <t>IT - Software (5.26)</t>
  </si>
  <si>
    <t>Pharmaceuticals &amp; Biotechnology (5.04)</t>
  </si>
  <si>
    <t>Automobiles (4.62)</t>
  </si>
  <si>
    <t>Bandhan Flexi Cap Fund - Reg - Growth</t>
  </si>
  <si>
    <t>Banks (23.8)</t>
  </si>
  <si>
    <t>IT - Software (7.68)</t>
  </si>
  <si>
    <t>Finance (7.37)</t>
  </si>
  <si>
    <t>Retailing (5.58)</t>
  </si>
  <si>
    <t>Insurance (4.76)</t>
  </si>
  <si>
    <t>Bajaj Finserv Flexi Cap Fund - Reg - Growth</t>
  </si>
  <si>
    <t>Banks (17.22)</t>
  </si>
  <si>
    <t>Pharmaceuticals &amp; Biotechnology (9.9)</t>
  </si>
  <si>
    <t>Consumer Durables (9.15)</t>
  </si>
  <si>
    <t>Electrical Equipment (8.15)</t>
  </si>
  <si>
    <t>Industrial Products (7.62)</t>
  </si>
  <si>
    <t>HDFC Flexi Cap Fund - Dir - Growth</t>
  </si>
  <si>
    <t>Kotak Flexicap Fund - Dir - Growth</t>
  </si>
  <si>
    <t>Aditya Birla Sun Life Flexi Cap Fund - Dir - Growth</t>
  </si>
  <si>
    <t>SBI Flexicap Fund - Dir - Growth</t>
  </si>
  <si>
    <t>UTI Flexi Cap Fund - Dir - Growth</t>
  </si>
  <si>
    <t>ICICI Prudential Flexicap Fund - Dir - Growth</t>
  </si>
  <si>
    <t>Franklin India Flexi Cap Fund - Dir - Growth</t>
  </si>
  <si>
    <t>Canara Robeco Flexi Cap Fund - Dir - Growth</t>
  </si>
  <si>
    <t>Motilal Oswal Flexi Cap Fund - Dir - Growth</t>
  </si>
  <si>
    <t>Axis Flexi Cap Fund - Dir - Growth</t>
  </si>
  <si>
    <t>DSP Flexi Cap Fund - Dir - Growth</t>
  </si>
  <si>
    <t>Nippon India Flexi Cap Fund - Dir - Growth</t>
  </si>
  <si>
    <t>WhiteOak Capital Flexi Cap Fund - Dir - Growth</t>
  </si>
  <si>
    <t>Bandhan Flexi Cap Fund - Dir - Growth</t>
  </si>
  <si>
    <t>Bajaj Finserv Flexi Cap Fund - Dir - Growth</t>
  </si>
  <si>
    <t>Parag Parikh Flexi Cap Fund - Reg - Growth</t>
  </si>
  <si>
    <t>Banks (26.7)</t>
  </si>
  <si>
    <t>IT - Software (11.41)</t>
  </si>
  <si>
    <t>Finance (6.83)</t>
  </si>
  <si>
    <t>Power (6.41)</t>
  </si>
  <si>
    <t>Automobiles (6.27)</t>
  </si>
  <si>
    <t>If redeemed bet. 0 Day to 365 Days Exit Load is 2%, If redeemed bet. 365 Days to 730 Days Exit Load is 1%</t>
  </si>
  <si>
    <t>Helios Flexi Cap Fund - Reg - Growth</t>
  </si>
  <si>
    <t>Banks (12.38)</t>
  </si>
  <si>
    <t>Capital Markets (10.41)</t>
  </si>
  <si>
    <t>Finance (8.11)</t>
  </si>
  <si>
    <t>Retailing (6.24)</t>
  </si>
  <si>
    <t>Transport Infrastructure (5.75)</t>
  </si>
  <si>
    <t>Quant Flexi Cap Fund - Growth</t>
  </si>
  <si>
    <t>Power (22.08)</t>
  </si>
  <si>
    <t>Banks (10.28)</t>
  </si>
  <si>
    <t>Pharmaceuticals &amp; Biotechnology (8.91)</t>
  </si>
  <si>
    <t>Auto Components (8.56)</t>
  </si>
  <si>
    <t>Metals &amp; Minerals Trading (8.51)</t>
  </si>
  <si>
    <t>PGIM India Flexi Cap Fund - Reg - Growth</t>
  </si>
  <si>
    <t>Banks (17.76)</t>
  </si>
  <si>
    <t>Automobiles (5.5)</t>
  </si>
  <si>
    <t>Finance (4.89)</t>
  </si>
  <si>
    <t>Consumer Durables (4.83)</t>
  </si>
  <si>
    <t>HSBC Flexi Cap Fund - Growth</t>
  </si>
  <si>
    <t>Banks (15.16)</t>
  </si>
  <si>
    <t>Electrical Equipment (8.36)</t>
  </si>
  <si>
    <t>Finance (7.58)</t>
  </si>
  <si>
    <t>Capital Markets (6.73)</t>
  </si>
  <si>
    <t>IT - Software (6.7)</t>
  </si>
  <si>
    <t>JM Flexicap Fund - Growth</t>
  </si>
  <si>
    <t>Banks (19.91)</t>
  </si>
  <si>
    <t>Automobiles (5.21)</t>
  </si>
  <si>
    <t>Pharmaceuticals &amp; Biotechnology (4.83)</t>
  </si>
  <si>
    <t>Auto Components (4.8)</t>
  </si>
  <si>
    <t>Electrical Equipment (4.05)</t>
  </si>
  <si>
    <t>Invesco India Flexi Cap Fund - Reg - Growth</t>
  </si>
  <si>
    <t>Banks (11.32)</t>
  </si>
  <si>
    <t>Capital Markets (9.34)</t>
  </si>
  <si>
    <t>Finance (8.5)</t>
  </si>
  <si>
    <t>Healthcare Services (8.16)</t>
  </si>
  <si>
    <t>IT - Software (7.24)</t>
  </si>
  <si>
    <t>Abakkus Flexi Cap Fund - Reg - Growth</t>
  </si>
  <si>
    <t>Banks (17.6)</t>
  </si>
  <si>
    <t>Current Assets (7.98)</t>
  </si>
  <si>
    <t>Pharmaceuticals &amp; Biotechnology (7.04)</t>
  </si>
  <si>
    <t>Electrical Equipment (6.21)</t>
  </si>
  <si>
    <t>Capital Markets (5.63)</t>
  </si>
  <si>
    <t>Mirae Asset Flexi Cap Fund - Reg - Growth</t>
  </si>
  <si>
    <t>Banks (16.39)</t>
  </si>
  <si>
    <t>Pharmaceuticals &amp; Biotechnology (7.6)</t>
  </si>
  <si>
    <t>Capital Markets (6.07)</t>
  </si>
  <si>
    <t>Finance (5.98)</t>
  </si>
  <si>
    <t>IT - Software (5.38)</t>
  </si>
  <si>
    <t>Tata Flexi Cap Fund - Reg - Growth</t>
  </si>
  <si>
    <t>Banks (18.97)</t>
  </si>
  <si>
    <t>Consumer Durables (5.51)</t>
  </si>
  <si>
    <t>IT - Software (5.18)</t>
  </si>
  <si>
    <t>Telecom - Services (5.15)</t>
  </si>
  <si>
    <t>Auto Components (5.08)</t>
  </si>
  <si>
    <t>Edelweiss Flexi Cap Fund - Reg - Growth</t>
  </si>
  <si>
    <t>Banks (22.33)</t>
  </si>
  <si>
    <t>Finance (7.3)</t>
  </si>
  <si>
    <t>IT - Software (4.84)</t>
  </si>
  <si>
    <t>Pharmaceuticals &amp; Biotechnology (4.84)</t>
  </si>
  <si>
    <t>Automobiles (4.29)</t>
  </si>
  <si>
    <t>NJ Flexi Cap Fund - Reg - Growth</t>
  </si>
  <si>
    <t>Pharmaceuticals &amp; Biotechnology (21.66)</t>
  </si>
  <si>
    <t>Banks (8.23)</t>
  </si>
  <si>
    <t>Automobiles (7.71)</t>
  </si>
  <si>
    <t>Food Products (7.19)</t>
  </si>
  <si>
    <t>IT - Software (6.49)</t>
  </si>
  <si>
    <t>Bank of India Flexi Cap Fund - Reg - Growth</t>
  </si>
  <si>
    <t>Banks (14.91)</t>
  </si>
  <si>
    <t>Electrical Equipment (6.59)</t>
  </si>
  <si>
    <t>Non - Ferrous Metals (5.46)</t>
  </si>
  <si>
    <t>Auto Components (5.21)</t>
  </si>
  <si>
    <t>Union Flexi Cap Fund - Growth</t>
  </si>
  <si>
    <t>Pharmaceuticals &amp; Biotechnology (6.09)</t>
  </si>
  <si>
    <t>Finance (5.14)</t>
  </si>
  <si>
    <t>Power (4.53)</t>
  </si>
  <si>
    <t>Electrical Equipment (4.23)</t>
  </si>
  <si>
    <t>360 ONE Flexicap Fund - Reg - Growth</t>
  </si>
  <si>
    <t>Banks (14.72)</t>
  </si>
  <si>
    <t>Electrical Equipment (13.41)</t>
  </si>
  <si>
    <t>Finance (9.59)</t>
  </si>
  <si>
    <t>Telecom - Services (6.73)</t>
  </si>
  <si>
    <t>Pharmaceuticals &amp; Biotechnology (5.59)</t>
  </si>
  <si>
    <t>Sundaram Flexicap Fund - Reg - Growth</t>
  </si>
  <si>
    <t>Banks (26.07)</t>
  </si>
  <si>
    <t>IT - Software (6.29)</t>
  </si>
  <si>
    <t>Automobiles (5.28)</t>
  </si>
  <si>
    <t>Industrial Products (4.88)</t>
  </si>
  <si>
    <t>Cement &amp; Cement Products (4.63)</t>
  </si>
  <si>
    <t>Mahindra Manulife Flexi Cap Fund - Reg - Growth</t>
  </si>
  <si>
    <t>Banks (21.94)</t>
  </si>
  <si>
    <t>Retailing (7.58)</t>
  </si>
  <si>
    <t>IT - Software (7.33)</t>
  </si>
  <si>
    <t>Pharmaceuticals &amp; Biotechnology (6.59)</t>
  </si>
  <si>
    <t>Telecom - Services (6.12)</t>
  </si>
  <si>
    <t>ITI Flexi Cap Fund - Reg - Growth</t>
  </si>
  <si>
    <t>Banks (17.84)</t>
  </si>
  <si>
    <t>Current Assets (7.15)</t>
  </si>
  <si>
    <t>Pharmaceuticals &amp; Biotechnology (6.86)</t>
  </si>
  <si>
    <t>Industrial Products (5.67)</t>
  </si>
  <si>
    <t>Automobiles (4.51)</t>
  </si>
  <si>
    <t>Baroda BNP Paribas Flexi Cap Fund - Reg - Growth</t>
  </si>
  <si>
    <t>Banks (19.49)</t>
  </si>
  <si>
    <t>IT - Software (7.37)</t>
  </si>
  <si>
    <t>Electrical Equipment (7.05)</t>
  </si>
  <si>
    <t>Pharmaceuticals &amp; Biotechnology (6.24)</t>
  </si>
  <si>
    <t>Automobiles (4.81)</t>
  </si>
  <si>
    <t>TRUSTMF Flexi Cap Fund - Reg - Growth</t>
  </si>
  <si>
    <t>Banks (19.21)</t>
  </si>
  <si>
    <t>IT - Software (7.6)</t>
  </si>
  <si>
    <t>Pharmaceuticals &amp; Biotechnology (7.05)</t>
  </si>
  <si>
    <t>Finance (4.82)</t>
  </si>
  <si>
    <t>LIC MF Flexi Cap Fund - Growth</t>
  </si>
  <si>
    <t>Banks (16)</t>
  </si>
  <si>
    <t>Electrical Equipment (8.46)</t>
  </si>
  <si>
    <t>Auto Components (6.7)</t>
  </si>
  <si>
    <t>Chemicals &amp; Petrochemicals (6.44)</t>
  </si>
  <si>
    <t>Capitalmind Flexi Cap Fund - Reg - Growth</t>
  </si>
  <si>
    <t>Pharmaceuticals &amp; Biotechnology (17.38)</t>
  </si>
  <si>
    <t>Industrial Products (11.09)</t>
  </si>
  <si>
    <t>Non - Ferrous Metals (9.04)</t>
  </si>
  <si>
    <t>Banks (7.83)</t>
  </si>
  <si>
    <t>Capital Markets (4.9)</t>
  </si>
  <si>
    <t>Taurus Flexi Cap Fund - Reg - Growth</t>
  </si>
  <si>
    <t>Banks (21.42)</t>
  </si>
  <si>
    <t>Healthcare Services (7.85)</t>
  </si>
  <si>
    <t>Current Assets (7.69)</t>
  </si>
  <si>
    <t>Diversified FMCG (7.24)</t>
  </si>
  <si>
    <t>Pharmaceuticals &amp; Biotechnology (6.7)</t>
  </si>
  <si>
    <t>If redeemed bet. 0 Day to 365 Day Exit Load is 1%</t>
  </si>
  <si>
    <t>Samco Flexi Cap Fund-Reg-Growth</t>
  </si>
  <si>
    <t>Industrial Products (23.48)</t>
  </si>
  <si>
    <t>Pharmaceuticals &amp; Biotechnology (10.32)</t>
  </si>
  <si>
    <t>Capital Markets (10.24)</t>
  </si>
  <si>
    <t>Banks (9.98)</t>
  </si>
  <si>
    <t>Food Products (6.65)</t>
  </si>
  <si>
    <t>Navi Flexi Cap Fund - Reg - Growth</t>
  </si>
  <si>
    <t>Banks (17.38)</t>
  </si>
  <si>
    <t>Auto Components (13.88)</t>
  </si>
  <si>
    <t>Industrial Products (8.31)</t>
  </si>
  <si>
    <t>Current Assets (7.3)</t>
  </si>
  <si>
    <t>Finance (6.43)</t>
  </si>
  <si>
    <t>The Wealth Company Flexi Cap Fund - Reg - Growth</t>
  </si>
  <si>
    <t>Banks (16.11)</t>
  </si>
  <si>
    <t>Capital Markets (9.58)</t>
  </si>
  <si>
    <t>IT - Software (7.83)</t>
  </si>
  <si>
    <t>Automobiles (7.21)</t>
  </si>
  <si>
    <t>Finance (6.31)</t>
  </si>
  <si>
    <t>Unifi Flexi Cap Fund - Reg - Growth</t>
  </si>
  <si>
    <t>Banks (22.24)</t>
  </si>
  <si>
    <t>Finance (8.1)</t>
  </si>
  <si>
    <t>Pharmaceuticals &amp; Biotechnology (7.1)</t>
  </si>
  <si>
    <t>Capital Markets (6.62)</t>
  </si>
  <si>
    <t>Old Bridge Flexi Cap Fund - Reg - Growth</t>
  </si>
  <si>
    <t>Pharmaceuticals &amp; Biotechnology (13.54)</t>
  </si>
  <si>
    <t>Current Assets (10.21)</t>
  </si>
  <si>
    <t>Banks (8.15)</t>
  </si>
  <si>
    <t>Insurance (5.71)</t>
  </si>
  <si>
    <t>Finance (5.31)</t>
  </si>
  <si>
    <t>Shriram Flexi Cap Fund - Reg - Growth</t>
  </si>
  <si>
    <t>Banks (22.07)</t>
  </si>
  <si>
    <t>IT - Software (6.82)</t>
  </si>
  <si>
    <t>Petroleum Products (5.72)</t>
  </si>
  <si>
    <t>Healthcare Services (5.62)</t>
  </si>
  <si>
    <t>Automobiles (5.34)</t>
  </si>
  <si>
    <t>JioBlackRock Flexi Cap Fund - Reg - Growth</t>
  </si>
  <si>
    <t>Parag Parikh Flexi Cap Fund - Dir - Growth</t>
  </si>
  <si>
    <t>Helios Flexi Cap Fund - Dir - Growth</t>
  </si>
  <si>
    <t>Quant Flexi Cap Fund - Dir - Growth</t>
  </si>
  <si>
    <t>PGIM India Flexi Cap Fund - Dir - Growth</t>
  </si>
  <si>
    <t>HSBC Flexi Cap Fund - Dir - Growth</t>
  </si>
  <si>
    <t>JM Flexicap Fund - Dir - Growth</t>
  </si>
  <si>
    <t>Invesco India Flexi Cap Fund - Dir - Growth</t>
  </si>
  <si>
    <t>Abakkus Flexi Cap Fund - Dir - Growth</t>
  </si>
  <si>
    <t>Mirae Asset Flexi Cap Fund - Dir - Growth</t>
  </si>
  <si>
    <t>Tata Flexi Cap Fund - Dir - Growth</t>
  </si>
  <si>
    <t>Edelweiss Flexi Cap Fund - Dir - Growth</t>
  </si>
  <si>
    <t>JioBlackRock Flexi Cap Fund - Dir - Growth</t>
  </si>
  <si>
    <t>Banks (20.5)</t>
  </si>
  <si>
    <t>IT - Software (6.35)</t>
  </si>
  <si>
    <t>Petroleum Products (5.69)</t>
  </si>
  <si>
    <t>Capital Markets (4.95)</t>
  </si>
  <si>
    <t>Automobiles (4.64)</t>
  </si>
  <si>
    <t>NJ Flexi Cap Fund - Dir - Growth</t>
  </si>
  <si>
    <t>Bank of India Flexi Cap Fund - Dir - Growth</t>
  </si>
  <si>
    <t>Union Flexi Cap Fund - Dir - Growth</t>
  </si>
  <si>
    <t>360 ONE Flexicap Fund - Dir - Growth</t>
  </si>
  <si>
    <t>Sundaram Flexicap Fund - Dir - Growth</t>
  </si>
  <si>
    <t>Mahindra Manulife Flexi Cap Fund - Dir - Growth</t>
  </si>
  <si>
    <t>ITI Flexi Cap Fund - Dir - Growth</t>
  </si>
  <si>
    <t>Baroda BNP Paribas Flexi Cap Fund - Dir - Growth</t>
  </si>
  <si>
    <t>TRUSTMF Flexi Cap Fund - Dir - Growth</t>
  </si>
  <si>
    <t>LIC MF Flexi Cap Fund - Dir - Growth</t>
  </si>
  <si>
    <t>Capitalmind Flexi Cap Fund - Dir - Growth</t>
  </si>
  <si>
    <t>Taurus Flexi Cap Fund - Dir - Growth</t>
  </si>
  <si>
    <t>Samco Flexi Cap Fund-Dir-Growth</t>
  </si>
  <si>
    <t>Navi Flexi Cap Fund - Dir - Growth</t>
  </si>
  <si>
    <t>The Wealth Company Flexi Cap Fund - Dir - Growth</t>
  </si>
  <si>
    <t>Unifi Flexi Cap Fund - Dir - Growth</t>
  </si>
  <si>
    <t>Old Bridge Flexi Cap Fund - Dir - Growth</t>
  </si>
  <si>
    <t>Shriram Flexi Cap Fund - Dir - Growth</t>
  </si>
  <si>
    <t>BSE 100 TRI</t>
  </si>
  <si>
    <t>Nifty 100</t>
  </si>
  <si>
    <t>Nifty 100 TRI</t>
  </si>
  <si>
    <t>ICICI Prudential Large Cap Fund - Growth</t>
  </si>
  <si>
    <t>Banks (24.08)</t>
  </si>
  <si>
    <t>Automobiles (10.25)</t>
  </si>
  <si>
    <t>Petroleum Products (6.03)</t>
  </si>
  <si>
    <t>Construction (5.38)</t>
  </si>
  <si>
    <t>SBI Large Cap Fund - Growth</t>
  </si>
  <si>
    <t>Banks (25.68)</t>
  </si>
  <si>
    <t>Pharmaceuticals &amp; Biotechnology (6.37)</t>
  </si>
  <si>
    <t>Auto Components (6.19)</t>
  </si>
  <si>
    <t>Petroleum Products (6.05)</t>
  </si>
  <si>
    <t>IT - Software (5.98)</t>
  </si>
  <si>
    <t>Nippon India Large Cap Fund - Reg - Growth</t>
  </si>
  <si>
    <t>Banks (25.4)</t>
  </si>
  <si>
    <t>Pharmaceuticals &amp; Biotechnology (8.21)</t>
  </si>
  <si>
    <t>Retailing (6.8)</t>
  </si>
  <si>
    <t>IT - Software (6.45)</t>
  </si>
  <si>
    <t>Electrical Equipment (5.63)</t>
  </si>
  <si>
    <t>If redeemed bet. 0 Day to 7 Days Exit Load is 1%</t>
  </si>
  <si>
    <t>HDFC Large Cap Fund - Growth</t>
  </si>
  <si>
    <t>Banks (29.69)</t>
  </si>
  <si>
    <t>Pharmaceuticals &amp; Biotechnology (8.2)</t>
  </si>
  <si>
    <t>Automobiles (7.4)</t>
  </si>
  <si>
    <t>Finance (5.89)</t>
  </si>
  <si>
    <t>Consumer Durables (5.79)</t>
  </si>
  <si>
    <t>Mirae Asset Large Cap Fund - Reg - Growth</t>
  </si>
  <si>
    <t>Banks (25.89)</t>
  </si>
  <si>
    <t>IT - Software (6.97)</t>
  </si>
  <si>
    <t>Petroleum Products (6.53)</t>
  </si>
  <si>
    <t>Automobiles (6.17)</t>
  </si>
  <si>
    <t>Telecom - Services (5.32)</t>
  </si>
  <si>
    <t>Axis Large Cap Fund - Growth</t>
  </si>
  <si>
    <t>Banks (25.05)</t>
  </si>
  <si>
    <t>Pharmaceuticals &amp; Biotechnology (6.32)</t>
  </si>
  <si>
    <t>Finance (6)</t>
  </si>
  <si>
    <t>Automobiles (5.35)</t>
  </si>
  <si>
    <t>IT - Software (5.23)</t>
  </si>
  <si>
    <t>If redeemed bet. 0 Month to 12 Month Exit Load is 1%</t>
  </si>
  <si>
    <t>Aditya Birla Sun Life Large Cap Fund - Reg - Growth</t>
  </si>
  <si>
    <t>Banks (25.48)</t>
  </si>
  <si>
    <t>IT - Software (7.95)</t>
  </si>
  <si>
    <t>Automobiles (6.79)</t>
  </si>
  <si>
    <t>Retailing (6.27)</t>
  </si>
  <si>
    <t>Finance (6.23)</t>
  </si>
  <si>
    <t>Canara Robeco Large Cap Fund - Growth</t>
  </si>
  <si>
    <t>Banks (25.76)</t>
  </si>
  <si>
    <t>Automobiles (6.21)</t>
  </si>
  <si>
    <t>Finance (5.2)</t>
  </si>
  <si>
    <t>Petroleum Products (5.18)</t>
  </si>
  <si>
    <t>UTI Large Cap Fund - Growth</t>
  </si>
  <si>
    <t>Banks (26.86)</t>
  </si>
  <si>
    <t>IT - Software (9.21)</t>
  </si>
  <si>
    <t>Automobiles (6.49)</t>
  </si>
  <si>
    <t>Petroleum Products (5.9)</t>
  </si>
  <si>
    <t>Retailing (5.55)</t>
  </si>
  <si>
    <t>Kotak Large Cap Fund - Reg - Growth</t>
  </si>
  <si>
    <t>Banks (22.17)</t>
  </si>
  <si>
    <t>Petroleum Products (7.6)</t>
  </si>
  <si>
    <t>IT - Software (7.2)</t>
  </si>
  <si>
    <t>Finance (6.14)</t>
  </si>
  <si>
    <t>Automobiles (5.43)</t>
  </si>
  <si>
    <t>DSP Large Cap Fund - Reg - Growth</t>
  </si>
  <si>
    <t>Banks (27.6)</t>
  </si>
  <si>
    <t>Automobiles (10.83)</t>
  </si>
  <si>
    <t>Insurance (7.62)</t>
  </si>
  <si>
    <t>Telecom - Services (6.43)</t>
  </si>
  <si>
    <t>Diversified FMCG (5.63)</t>
  </si>
  <si>
    <t>Franklin India Large Cap Fund - Growth</t>
  </si>
  <si>
    <t>Banks (27.68)</t>
  </si>
  <si>
    <t>Retailing (7.74)</t>
  </si>
  <si>
    <t>IT - Software (6.9)</t>
  </si>
  <si>
    <t>Petroleum Products (5.43)</t>
  </si>
  <si>
    <t>Automobiles (5.19)</t>
  </si>
  <si>
    <t>Motilal Oswal Large Cap Fund - Reg - Growth</t>
  </si>
  <si>
    <t>Banks (24.02)</t>
  </si>
  <si>
    <t>Finance (9.43)</t>
  </si>
  <si>
    <t>IT - Software (7.47)</t>
  </si>
  <si>
    <t>Petroleum Products (6.78)</t>
  </si>
  <si>
    <t>Telecom - Services (5.92)</t>
  </si>
  <si>
    <t>Sundaram Large Cap Fund - Reg - Growth</t>
  </si>
  <si>
    <t>Banks (28.73)</t>
  </si>
  <si>
    <t>IT - Software (8.05)</t>
  </si>
  <si>
    <t>Retailing (7.69)</t>
  </si>
  <si>
    <t>Automobiles (7.16)</t>
  </si>
  <si>
    <t>Telecom - Services (5.95)</t>
  </si>
  <si>
    <t>Tata Large Cap Fund - Reg - Growth</t>
  </si>
  <si>
    <t>Banks (23.78)</t>
  </si>
  <si>
    <t>IT - Software (7.93)</t>
  </si>
  <si>
    <t>Telecom - Services (7.25)</t>
  </si>
  <si>
    <t>Power (6.31)</t>
  </si>
  <si>
    <t>Petroleum Products (6.28)</t>
  </si>
  <si>
    <t>ICICI Prudential Large Cap Fund - Dir - Growth</t>
  </si>
  <si>
    <t>SBI Large Cap Fund - Dir - Growth</t>
  </si>
  <si>
    <t>Nippon India Large Cap Fund - Dir - Growth</t>
  </si>
  <si>
    <t>HDFC Large Cap Fund - Dir - Growth</t>
  </si>
  <si>
    <t>Mirae Asset Large Cap Fund - Dir - Growth</t>
  </si>
  <si>
    <t>Axis Large Cap Fund - Dir - Growth</t>
  </si>
  <si>
    <t>Aditya Birla Sun Life Large Cap Fund - Dir - Growth</t>
  </si>
  <si>
    <t>Canara Robeco Large Cap Fund - Dir - Growth</t>
  </si>
  <si>
    <t>UTI Large Cap Fund - Dir - Growth</t>
  </si>
  <si>
    <t>Kotak Large Cap Fund - Dir - Growth</t>
  </si>
  <si>
    <t>DSP Large Cap Fund - Dir - Growth</t>
  </si>
  <si>
    <t>Franklin India Large Cap Fund - Dir - Growth</t>
  </si>
  <si>
    <t>Motilal Oswal Large Cap Fund - Dir - Growth</t>
  </si>
  <si>
    <t>Sundaram Large Cap Fund - Dir - Growth</t>
  </si>
  <si>
    <t>Tata Large Cap Fund - Dir - Growth</t>
  </si>
  <si>
    <t>Quant Large Cap Fund - Reg - Growth</t>
  </si>
  <si>
    <t>Power (14.5)</t>
  </si>
  <si>
    <t>Banks (9.38)</t>
  </si>
  <si>
    <t>Metals &amp; Minerals Trading (9.24)</t>
  </si>
  <si>
    <t>Auto Components (8.94)</t>
  </si>
  <si>
    <t>Petroleum Products (8.35)</t>
  </si>
  <si>
    <t>Baroda BNP Paribas Large Cap Fund - Growth</t>
  </si>
  <si>
    <t>Banks (20.65)</t>
  </si>
  <si>
    <t>Electrical Equipment (8.24)</t>
  </si>
  <si>
    <t>IT - Software (7.96)</t>
  </si>
  <si>
    <t>Power (6.4)</t>
  </si>
  <si>
    <t>Petroleum Products (5.83)</t>
  </si>
  <si>
    <t>Bandhan Large Cap Fund - Reg - Growth</t>
  </si>
  <si>
    <t>Banks (24.17)</t>
  </si>
  <si>
    <t>IT - Software (6.67)</t>
  </si>
  <si>
    <t>Petroleum Products (6.25)</t>
  </si>
  <si>
    <t>Automobiles (5.73)</t>
  </si>
  <si>
    <t>Pharmaceuticals &amp; Biotechnology (5.6)</t>
  </si>
  <si>
    <t>HSBC Large Cap Fund - Growth</t>
  </si>
  <si>
    <t>Banks (24.76)</t>
  </si>
  <si>
    <t>Retailing (7.89)</t>
  </si>
  <si>
    <t>Current Assets (7.48)</t>
  </si>
  <si>
    <t>Petroleum Products (6.76)</t>
  </si>
  <si>
    <t>IT - Software (5.37)</t>
  </si>
  <si>
    <t>Invesco India Largecap Fund - Growth</t>
  </si>
  <si>
    <t>Banks (17.42)</t>
  </si>
  <si>
    <t>IT - Software (9.64)</t>
  </si>
  <si>
    <t>Finance (7.46)</t>
  </si>
  <si>
    <t>Capital Markets (7.11)</t>
  </si>
  <si>
    <t>Automobiles (6.28)</t>
  </si>
  <si>
    <t>Bajaj Finserv Large Cap Fund - Reg - Growth</t>
  </si>
  <si>
    <t>Banks (25.41)</t>
  </si>
  <si>
    <t>Consumer Durables (9.28)</t>
  </si>
  <si>
    <t>Pharmaceuticals &amp; Biotechnology (7.59)</t>
  </si>
  <si>
    <t>Petroleum Products (6.38)</t>
  </si>
  <si>
    <t>Telecom - Services (5.52)</t>
  </si>
  <si>
    <t>Edelweiss Large Cap Fund - Growth</t>
  </si>
  <si>
    <t>Banks (23.71)</t>
  </si>
  <si>
    <t>Pharmaceuticals &amp; Biotechnology (7.54)</t>
  </si>
  <si>
    <t>Petroleum Products (6.57)</t>
  </si>
  <si>
    <t>IT - Software (5.91)</t>
  </si>
  <si>
    <t>LIC MF Large Cap Fund - Growth</t>
  </si>
  <si>
    <t>Banks (25.23)</t>
  </si>
  <si>
    <t>Automobiles (7.51)</t>
  </si>
  <si>
    <t>Construction (5.74)</t>
  </si>
  <si>
    <t>Diversified FMCG (5.32)</t>
  </si>
  <si>
    <t>Petroleum Products (5.12)</t>
  </si>
  <si>
    <t>WhiteOak Capital Large Cap Fund - Reg - Growth</t>
  </si>
  <si>
    <t>Banks (25.34)</t>
  </si>
  <si>
    <t>Current Assets (6.96)</t>
  </si>
  <si>
    <t>IT - Software (6.91)</t>
  </si>
  <si>
    <t>Finance (6.4)</t>
  </si>
  <si>
    <t>Automobiles (6.26)</t>
  </si>
  <si>
    <t>Parag Parikh Large Cap Fund - Reg - Growth</t>
  </si>
  <si>
    <t>Banks (24.2)</t>
  </si>
  <si>
    <t>Petroleum Products (7.48)</t>
  </si>
  <si>
    <t>IT - Software (7.09)</t>
  </si>
  <si>
    <t>Automobiles (6.31)</t>
  </si>
  <si>
    <t>Finance (6.26)</t>
  </si>
  <si>
    <t>Mahindra Manulife Large Cap Fund - Reg - Growth</t>
  </si>
  <si>
    <t>Banks (27.33)</t>
  </si>
  <si>
    <t>IT - Software (9.07)</t>
  </si>
  <si>
    <t>Telecom - Services (6.62)</t>
  </si>
  <si>
    <t>Automobiles (6.51)</t>
  </si>
  <si>
    <t>Retailing (5.7)</t>
  </si>
  <si>
    <t>PGIM India Large Cap Fund - Growth</t>
  </si>
  <si>
    <t>Banks (24.46)</t>
  </si>
  <si>
    <t>Finance (6.52)</t>
  </si>
  <si>
    <t>Automobiles (5.98)</t>
  </si>
  <si>
    <t>Pharmaceuticals &amp; Biotechnology (5.91)</t>
  </si>
  <si>
    <t>Union Largecap Fund - Reg - Growth</t>
  </si>
  <si>
    <t>Banks (24.45)</t>
  </si>
  <si>
    <t>Petroleum Products (5.6)</t>
  </si>
  <si>
    <t>Finance (5.5)</t>
  </si>
  <si>
    <t>Electrical Equipment (5.44)</t>
  </si>
  <si>
    <t>JM Large Cap Fund - Growth</t>
  </si>
  <si>
    <t>Banks (19.72)</t>
  </si>
  <si>
    <t>Automobiles (7.18)</t>
  </si>
  <si>
    <t>IT - Software (6.51)</t>
  </si>
  <si>
    <t>Finance (6.45)</t>
  </si>
  <si>
    <t>Petroleum Products (5.74)</t>
  </si>
  <si>
    <t>ITI Large Cap Fund - Reg - Growth</t>
  </si>
  <si>
    <t>Banks (25.99)</t>
  </si>
  <si>
    <t>Finance (9.46)</t>
  </si>
  <si>
    <t>Power (6.86)</t>
  </si>
  <si>
    <t>Telecom - Services (5.57)</t>
  </si>
  <si>
    <t>Bank of India Large Cap Fund - Reg - Growth</t>
  </si>
  <si>
    <t>Banks (21.27)</t>
  </si>
  <si>
    <t>Capital Markets (6.51)</t>
  </si>
  <si>
    <t>Consumer Durables (4.71)</t>
  </si>
  <si>
    <t>Power (4.66)</t>
  </si>
  <si>
    <t>Ferrous Metals (4.52)</t>
  </si>
  <si>
    <t>Groww Large Cap Fund - Growth</t>
  </si>
  <si>
    <t>Banks (24.06)</t>
  </si>
  <si>
    <t>Automobiles (8.7)</t>
  </si>
  <si>
    <t>Construction (8.22)</t>
  </si>
  <si>
    <t>Finance (7.43)</t>
  </si>
  <si>
    <t>Current Assets (6.44)</t>
  </si>
  <si>
    <t>If redeemed bet. 0 Day to 7 Day Exit Load is 1%</t>
  </si>
  <si>
    <t>Samco Large Cap Fund - Reg - Growth</t>
  </si>
  <si>
    <t>Power (16.68)</t>
  </si>
  <si>
    <t>Ferrous Metals (12.08)</t>
  </si>
  <si>
    <t>Non - Ferrous Metals (11.2)</t>
  </si>
  <si>
    <t>Automobiles (10.03)</t>
  </si>
  <si>
    <t>Electrical Equipment (7.31)</t>
  </si>
  <si>
    <t>Taurus Large Cap Fund - Reg - Growth</t>
  </si>
  <si>
    <t>Banks (18.58)</t>
  </si>
  <si>
    <t>Diversified FMCG (10.42)</t>
  </si>
  <si>
    <t>Pharmaceuticals &amp; Biotechnology (9.02)</t>
  </si>
  <si>
    <t>Power (5.22)</t>
  </si>
  <si>
    <t>Quant Large Cap Fund - Dir - Growth</t>
  </si>
  <si>
    <t>Baroda BNP Paribas Large Cap Fund - Dir - Growth</t>
  </si>
  <si>
    <t>Bandhan Large Cap Fund - Dir - Growth</t>
  </si>
  <si>
    <t>HSBC Large Cap Fund - Dir - Growth</t>
  </si>
  <si>
    <t>Invesco India Largecap Fund - Dir - Growth</t>
  </si>
  <si>
    <t>Bajaj Finserv Large Cap Fund - Dir - Growth</t>
  </si>
  <si>
    <t>Edelweiss Large Cap Fund - Dir- Growth</t>
  </si>
  <si>
    <t>LIC MF Large Cap Fund - Dir - Growth</t>
  </si>
  <si>
    <t>WhiteOak Capital Large Cap Fund - Dir - Growth</t>
  </si>
  <si>
    <t>Parag Parikh Large Cap Fund - Dir - Growth</t>
  </si>
  <si>
    <t>Mahindra Manulife Large Cap Fund - Dir - Growth</t>
  </si>
  <si>
    <t>PGIM India Large Cap Fund - Dir - Growth</t>
  </si>
  <si>
    <t>Union Largecap Fund - Dir - Growth</t>
  </si>
  <si>
    <t>JM Large Cap Fund - Dir - Growth</t>
  </si>
  <si>
    <t>ITI Large Cap Fund - Dir - Growth</t>
  </si>
  <si>
    <t>Bank of India Large Cap Fund - Dir - Growth</t>
  </si>
  <si>
    <t>Groww Large Cap Fund - Dir- Growth</t>
  </si>
  <si>
    <t>Samco Large Cap Fund - Dir - Growth</t>
  </si>
  <si>
    <t>Taurus Large Cap Fund - Dir - Growth</t>
  </si>
  <si>
    <t>JioBlackRock Large Cap Fund - Dir - Growth</t>
  </si>
  <si>
    <t>Banks (26.03)</t>
  </si>
  <si>
    <t>Petroleum Products (8.08)</t>
  </si>
  <si>
    <t>IT - Software (7.32)</t>
  </si>
  <si>
    <t>Automobiles (5.77)</t>
  </si>
  <si>
    <t>Telecom - Services (5.44)</t>
  </si>
  <si>
    <t>BSE 250 Large &amp; Midcap TRI</t>
  </si>
  <si>
    <t>NIFTY Large Midcap 250</t>
  </si>
  <si>
    <t>NIFTY Large Midcap 250 TRI</t>
  </si>
  <si>
    <t>Mirae Asset Large &amp; Midcap Fund - Growth</t>
  </si>
  <si>
    <t>Banks (20.06)</t>
  </si>
  <si>
    <t>Pharmaceuticals &amp; Biotechnology (8.37)</t>
  </si>
  <si>
    <t>Retailing (5.15)</t>
  </si>
  <si>
    <t>Consumer Durables (4.63)</t>
  </si>
  <si>
    <t>Transport Services (4.56)</t>
  </si>
  <si>
    <t>SBI Large &amp; Midcap Fund - Growth</t>
  </si>
  <si>
    <t>Pharmaceuticals &amp; Biotechnology (12.9)</t>
  </si>
  <si>
    <t>Auto Components (8.5)</t>
  </si>
  <si>
    <t>Consumer Durables (7.72)</t>
  </si>
  <si>
    <t>IT - Software (6.48)</t>
  </si>
  <si>
    <t>ICICI Prudential Large &amp; Mid Cap Fund - Growth</t>
  </si>
  <si>
    <t>Banks (18.2)</t>
  </si>
  <si>
    <t>Finance (11.55)</t>
  </si>
  <si>
    <t>Retailing (9.94)</t>
  </si>
  <si>
    <t>Auto Components (5.8)</t>
  </si>
  <si>
    <t>Automobiles (5.24)</t>
  </si>
  <si>
    <t>If redeemed bet. 0 Month to 1 Month Exit Load is 1%</t>
  </si>
  <si>
    <t>Kotak Large &amp; Midcap Fund - Reg - Growth</t>
  </si>
  <si>
    <t>Banks (19.28)</t>
  </si>
  <si>
    <t>Finance (7.03)</t>
  </si>
  <si>
    <t>Pharmaceuticals &amp; Biotechnology (6.33)</t>
  </si>
  <si>
    <t>Aerospace &amp; Defense (4.89)</t>
  </si>
  <si>
    <t>IT - Software (4.78)</t>
  </si>
  <si>
    <t>HDFC Large and Mid Cap Fund - Growth</t>
  </si>
  <si>
    <t>Banks (16.95)</t>
  </si>
  <si>
    <t>Pharmaceuticals &amp; Biotechnology (10.14)</t>
  </si>
  <si>
    <t>Finance (7.82)</t>
  </si>
  <si>
    <t>IT - Software (6.43)</t>
  </si>
  <si>
    <t>Auto Components (4.29)</t>
  </si>
  <si>
    <t>Canara Robeco Large and Mid Cap Fund - Growth</t>
  </si>
  <si>
    <t>Banks (13.3)</t>
  </si>
  <si>
    <t>Retailing (8.19)</t>
  </si>
  <si>
    <t>Leisure Services (7.59)</t>
  </si>
  <si>
    <t>Finance (6.25)</t>
  </si>
  <si>
    <t>Automobiles (5.87)</t>
  </si>
  <si>
    <t>Bandhan Large &amp; Mid Cap Fund - Reg - Growth</t>
  </si>
  <si>
    <t>Banks (15.02)</t>
  </si>
  <si>
    <t>Pharmaceuticals &amp; Biotechnology (9.34)</t>
  </si>
  <si>
    <t>IT - Software (6.09)</t>
  </si>
  <si>
    <t>Finance (5.85)</t>
  </si>
  <si>
    <t>Electrical Equipment (4.55)</t>
  </si>
  <si>
    <t>Motilal Oswal Large and Midcap Fund (MOFLM) - Reg - Growth</t>
  </si>
  <si>
    <t>Electrical Equipment (22.8)</t>
  </si>
  <si>
    <t>Finance (13.59)</t>
  </si>
  <si>
    <t>Aerospace &amp; Defense (9.46)</t>
  </si>
  <si>
    <t>Capital Markets (8.64)</t>
  </si>
  <si>
    <t>Retailing (7.12)</t>
  </si>
  <si>
    <t>DSP Large &amp; Mid Cap Fund - Reg - Growth</t>
  </si>
  <si>
    <t>Banks (30.29)</t>
  </si>
  <si>
    <t>Auto Components (7.78)</t>
  </si>
  <si>
    <t>IT - Software (6.83)</t>
  </si>
  <si>
    <t>Finance (5.4)</t>
  </si>
  <si>
    <t>Axis Large &amp; Mid Cap Fund - Reg - Growth</t>
  </si>
  <si>
    <t>Banks (16.73)</t>
  </si>
  <si>
    <t>Electrical Equipment (8.74)</t>
  </si>
  <si>
    <t>Finance (6.37)</t>
  </si>
  <si>
    <t>Auto Components (6.03)</t>
  </si>
  <si>
    <t>Pharmaceuticals &amp; Biotechnology (5.24)</t>
  </si>
  <si>
    <t>Invesco India Large &amp; Mid Cap Fund - Growth</t>
  </si>
  <si>
    <t>Banks (14.94)</t>
  </si>
  <si>
    <t>Retailing (13.03)</t>
  </si>
  <si>
    <t>Healthcare Services (10.59)</t>
  </si>
  <si>
    <t>Pharmaceuticals &amp; Biotechnology (8.32)</t>
  </si>
  <si>
    <t>Realty (7.21)</t>
  </si>
  <si>
    <t>Tata Large &amp; Mid Cap Fund - Reg - Growth</t>
  </si>
  <si>
    <t>Banks (22.26)</t>
  </si>
  <si>
    <t>Finance (7.25)</t>
  </si>
  <si>
    <t>Telecom - Services (6.84)</t>
  </si>
  <si>
    <t>Beverages (6.54)</t>
  </si>
  <si>
    <t>Nippon India Vision Large &amp; Mid Cap Fund - Reg - Growth</t>
  </si>
  <si>
    <t>Banks (15.77)</t>
  </si>
  <si>
    <t>Consumer Durables (6.04)</t>
  </si>
  <si>
    <t>Industrial Products (6.03)</t>
  </si>
  <si>
    <t>Retailing (5.94)</t>
  </si>
  <si>
    <t>Sundaram Large and Mid Cap Fund - Reg - Growth</t>
  </si>
  <si>
    <t>Banks (9.81)</t>
  </si>
  <si>
    <t>Finance (9.79)</t>
  </si>
  <si>
    <t>IT - Software (8.3)</t>
  </si>
  <si>
    <t>Beverages (6.61)</t>
  </si>
  <si>
    <t>Industrial Products (6.12)</t>
  </si>
  <si>
    <t>Aditya Birla Sun Life Large &amp; Mid Cap Fund - Growth</t>
  </si>
  <si>
    <t>Banks (14.04)</t>
  </si>
  <si>
    <t>Industrial Products (7.05)</t>
  </si>
  <si>
    <t>Auto Components (7.03)</t>
  </si>
  <si>
    <t>Finance (5.57)</t>
  </si>
  <si>
    <t>Pharmaceuticals &amp; Biotechnology (5.18)</t>
  </si>
  <si>
    <t>Mirae Asset Large &amp; Midcap Fund - Dir - Growth</t>
  </si>
  <si>
    <t>SBI Large &amp; Midcap Fund - Dir - Growth</t>
  </si>
  <si>
    <t>ICICI Prudential Large &amp; Mid Cap Fund - Dir - Growth</t>
  </si>
  <si>
    <t>Kotak Large &amp; Midcap Fund - Dir - Growth</t>
  </si>
  <si>
    <t>HDFC Large and Mid Cap Fund - Dir - Growth</t>
  </si>
  <si>
    <t>Canara Robeco Large and Mid Cap Fund - Dir - Growth</t>
  </si>
  <si>
    <t>Bandhan Large &amp; Mid Cap Fund - Dir - Growth</t>
  </si>
  <si>
    <t>Motilal Oswal Large and Midcap Fund (MOFLM) - Dir - Growth</t>
  </si>
  <si>
    <t>DSP Large &amp; Mid Cap Fund - Dir - Growth</t>
  </si>
  <si>
    <t>Axis Large &amp; Mid Cap Fund - Dir - Growth</t>
  </si>
  <si>
    <t>Invesco India Large &amp; Mid Cap Fund - Dir - Growth</t>
  </si>
  <si>
    <t>Tata Large &amp; Mid Cap Fund - Dir - Growth</t>
  </si>
  <si>
    <t>Nippon India Vision Large &amp; Mid Cap Fund - Dir - Growth</t>
  </si>
  <si>
    <t>Sundaram Large and Mid Cap Fund - Dir - Growth</t>
  </si>
  <si>
    <t>Aditya Birla Sun Life Large &amp; Mid Cap Fund - Dir - Growth</t>
  </si>
  <si>
    <t>UTI Large &amp; Mid Cap Fund - Growth</t>
  </si>
  <si>
    <t>Banks (13.49)</t>
  </si>
  <si>
    <t>IT - Software (8.92)</t>
  </si>
  <si>
    <t>Pharmaceuticals &amp; Biotechnology (8.05)</t>
  </si>
  <si>
    <t>Finance (5.9)</t>
  </si>
  <si>
    <t>Realty (4.85)</t>
  </si>
  <si>
    <t>HSBC Large &amp; Mid Cap Fund - Reg - Growth</t>
  </si>
  <si>
    <t>Electrical Equipment (18.34)</t>
  </si>
  <si>
    <t>Banks (15.23)</t>
  </si>
  <si>
    <t>Capital Markets (12.52)</t>
  </si>
  <si>
    <t>Retailing (7.39)</t>
  </si>
  <si>
    <t>Automobiles (4.82)</t>
  </si>
  <si>
    <t>Edelweiss Large &amp; Mid Cap Fund - Growth</t>
  </si>
  <si>
    <t>Banks (14.86)</t>
  </si>
  <si>
    <t>Finance (8.06)</t>
  </si>
  <si>
    <t>Auto Components (4.88)</t>
  </si>
  <si>
    <t>Quant Large and Mid Cap Fund - Growth</t>
  </si>
  <si>
    <t>Power (15.73)</t>
  </si>
  <si>
    <t>Electrical Equipment (10.55)</t>
  </si>
  <si>
    <t>Minerals &amp; Mining (9.21)</t>
  </si>
  <si>
    <t>Telecom - Services (8.92)</t>
  </si>
  <si>
    <t>Pharmaceuticals &amp; Biotechnology (8.23)</t>
  </si>
  <si>
    <t>Franklin India Large &amp; Mid Cap Fund - Growth</t>
  </si>
  <si>
    <t>Banks (18.37)</t>
  </si>
  <si>
    <t>Retailing (9.69)</t>
  </si>
  <si>
    <t>IT - Software (7.72)</t>
  </si>
  <si>
    <t>Insurance (5.45)</t>
  </si>
  <si>
    <t>LIC MF Large &amp; Mid Cap Fund - Reg - Growth</t>
  </si>
  <si>
    <t>Electrical Equipment (10.08)</t>
  </si>
  <si>
    <t>Banks (9.94)</t>
  </si>
  <si>
    <t>Auto Components (8.69)</t>
  </si>
  <si>
    <t>Finance (8.41)</t>
  </si>
  <si>
    <t>Mahindra Manulife Large &amp; Mid Cap Fund - Reg - Growth</t>
  </si>
  <si>
    <t>Banks (19.36)</t>
  </si>
  <si>
    <t>Pharmaceuticals &amp; Biotechnology (10.95)</t>
  </si>
  <si>
    <t>Finance (6.13)</t>
  </si>
  <si>
    <t>Automobiles (4.44)</t>
  </si>
  <si>
    <t>Bajaj Finserv Large and Mid Cap Fund - Reg - Growth</t>
  </si>
  <si>
    <t>Banks (17.43)</t>
  </si>
  <si>
    <t>Auto Components (9.88)</t>
  </si>
  <si>
    <t>Pharmaceuticals &amp; Biotechnology (9.58)</t>
  </si>
  <si>
    <t>Consumer Durables (8.1)</t>
  </si>
  <si>
    <t>Automobiles (5.33)</t>
  </si>
  <si>
    <t>WhiteOak Capital Large &amp; Mid Cap Fund - Reg - Growth</t>
  </si>
  <si>
    <t>Banks (17.27)</t>
  </si>
  <si>
    <t>Pharmaceuticals &amp; Biotechnology (7.56)</t>
  </si>
  <si>
    <t>Current Assets (7.2)</t>
  </si>
  <si>
    <t>IT - Software (6.04)</t>
  </si>
  <si>
    <t>Realty (5.39)</t>
  </si>
  <si>
    <t>Baroda BNP Paribas Large &amp; Mid Cap Fund - Reg - Growth</t>
  </si>
  <si>
    <t>Banks (17.9)</t>
  </si>
  <si>
    <t>Chemicals &amp; Petrochemicals (6.68)</t>
  </si>
  <si>
    <t>IT - Software (6.3)</t>
  </si>
  <si>
    <t>Electrical Equipment (4.99)</t>
  </si>
  <si>
    <t>Pharmaceuticals &amp; Biotechnology (4.95)</t>
  </si>
  <si>
    <t>Union Large &amp; Midcap Fund - Reg - Growth</t>
  </si>
  <si>
    <t>Banks (15.87)</t>
  </si>
  <si>
    <t>Pharmaceuticals &amp; Biotechnology (8.72)</t>
  </si>
  <si>
    <t>Electrical Equipment (7.45)</t>
  </si>
  <si>
    <t>Industrial Products (5.07)</t>
  </si>
  <si>
    <t>Capital Markets (4.97)</t>
  </si>
  <si>
    <t>Helios Large &amp; Mid Cap Fund - Reg - Growth</t>
  </si>
  <si>
    <t>Capital Markets (12.38)</t>
  </si>
  <si>
    <t>Banks (11.18)</t>
  </si>
  <si>
    <t>Electrical Equipment (6.11)</t>
  </si>
  <si>
    <t>Transport Infrastructure (5.77)</t>
  </si>
  <si>
    <t>PGIM India Large and Midcap Fund - Reg - Growth</t>
  </si>
  <si>
    <t>Banks (12.9)</t>
  </si>
  <si>
    <t>Pharmaceuticals &amp; Biotechnology (7.8)</t>
  </si>
  <si>
    <t>Retailing (7.21)</t>
  </si>
  <si>
    <t>Finance (5.75)</t>
  </si>
  <si>
    <t>Consumer Durables (4.93)</t>
  </si>
  <si>
    <t>ITI Large &amp; Mid Cap Fund - Reg - Growth</t>
  </si>
  <si>
    <t>Banks (18.88)</t>
  </si>
  <si>
    <t>Finance (7.98)</t>
  </si>
  <si>
    <t>Pharmaceuticals &amp; Biotechnology (5.84)</t>
  </si>
  <si>
    <t>Capital Markets (5.34)</t>
  </si>
  <si>
    <t>Bank of India Large &amp; Mid Cap Fund - Reg - Growth</t>
  </si>
  <si>
    <t>Banks (15.2)</t>
  </si>
  <si>
    <t>Pharmaceuticals &amp; Biotechnology (11.27)</t>
  </si>
  <si>
    <t>Retailing (6.55)</t>
  </si>
  <si>
    <t>Consumer Durables (6.28)</t>
  </si>
  <si>
    <t>Petroleum Products (6.1)</t>
  </si>
  <si>
    <t>JM Large and Mid Cap Fund - Reg - Growth</t>
  </si>
  <si>
    <t>Banks (10.91)</t>
  </si>
  <si>
    <t>Finance (6.19)</t>
  </si>
  <si>
    <t>Capital Markets (5.94)</t>
  </si>
  <si>
    <t>Pharmaceuticals &amp; Biotechnology (5.08)</t>
  </si>
  <si>
    <t>Navi Large &amp; Midcap Fund - Reg - Growth</t>
  </si>
  <si>
    <t>Banks (19.05)</t>
  </si>
  <si>
    <t>Capital Markets (9.43)</t>
  </si>
  <si>
    <t>Industrial Products (8.16)</t>
  </si>
  <si>
    <t>Healthcare Services (7.96)</t>
  </si>
  <si>
    <t>Current Assets (6.29)</t>
  </si>
  <si>
    <t>Samco Large and Mid Cap Fund - Reg - Growth</t>
  </si>
  <si>
    <t>Electrical Equipment (20.13)</t>
  </si>
  <si>
    <t>Non - Ferrous Metals (10.48)</t>
  </si>
  <si>
    <t>Banks (9.74)</t>
  </si>
  <si>
    <t>Power (8.37)</t>
  </si>
  <si>
    <t>The Wealth Company Large &amp; Mid Cap Fund - Reg - Growth</t>
  </si>
  <si>
    <t>If redeemed bet. 0 Day to 120 Days Exit Load is 1%</t>
  </si>
  <si>
    <t>UTI Large &amp; Mid Cap Fund - Dir - Growth</t>
  </si>
  <si>
    <t>HSBC Large &amp; Mid Cap Fund - Dir - Growth</t>
  </si>
  <si>
    <t>Edelweiss Large &amp; Mid Cap Fund - Dir - Growth</t>
  </si>
  <si>
    <t>Quant Large and Mid Cap Fund - Dir - Growth</t>
  </si>
  <si>
    <t>Franklin India Large &amp; Mid Cap Fund - Dir - Growth</t>
  </si>
  <si>
    <t>LIC MF Large &amp; Mid Cap Fund - Dir - Growth</t>
  </si>
  <si>
    <t>Mahindra Manulife Large &amp; Mid Cap Fund - Dir - Growth</t>
  </si>
  <si>
    <t>Bajaj Finserv Large and Mid Cap Fund - Dir - Growth</t>
  </si>
  <si>
    <t>WhiteOak Capital Large &amp; Mid Cap Fund - Dir - Growth</t>
  </si>
  <si>
    <t>Baroda BNP Paribas Large &amp; Mid Cap Fund - Dir - Growth</t>
  </si>
  <si>
    <t>Union Large &amp; Midcap Fund - Dir - Growth</t>
  </si>
  <si>
    <t>Helios Large &amp; Mid Cap Fund - Dir - Growth</t>
  </si>
  <si>
    <t>PGIM India Large and Midcap Fund - Dir - Growth</t>
  </si>
  <si>
    <t>ITI Large &amp; Mid Cap Fund - Dir - Growth</t>
  </si>
  <si>
    <t>Bank of India Large &amp; Mid Cap Fund - Dir - Growth</t>
  </si>
  <si>
    <t>JM Large and Mid Cap Fund - Dir - Growth</t>
  </si>
  <si>
    <t>Navi Large &amp; Midcap Fund - Dir - Growth</t>
  </si>
  <si>
    <t>Samco Large and Mid Cap Fund - Dir - Growth</t>
  </si>
  <si>
    <t>The Wealth Company Large &amp; Mid Cap Fund - Dir - Growth</t>
  </si>
  <si>
    <t>BSE 150 MidCap TRI</t>
  </si>
  <si>
    <t>Nifty Midcap 150</t>
  </si>
  <si>
    <t>Nifty Midcap 150 TRI</t>
  </si>
  <si>
    <t>HDFC Mid Cap Fund - Growth</t>
  </si>
  <si>
    <t>Banks (15.36)</t>
  </si>
  <si>
    <t>Pharmaceuticals &amp; Biotechnology (11.17)</t>
  </si>
  <si>
    <t>Auto Components (9.3)</t>
  </si>
  <si>
    <t>Current Assets (7.52)</t>
  </si>
  <si>
    <t>IT - Software (6.77)</t>
  </si>
  <si>
    <t>Kotak Midcap Fund - Reg - Growth</t>
  </si>
  <si>
    <t>Finance (11.7)</t>
  </si>
  <si>
    <t>Healthcare Services (7.92)</t>
  </si>
  <si>
    <t>Banks (7.32)</t>
  </si>
  <si>
    <t>IT - Software (7.31)</t>
  </si>
  <si>
    <t>Retailing (7.01)</t>
  </si>
  <si>
    <t>Nippon India Growth Mid Cap Fund - Reg - Growth</t>
  </si>
  <si>
    <t>Banks (9.25)</t>
  </si>
  <si>
    <t>Auto Components (9.14)</t>
  </si>
  <si>
    <t>Retailing (7.71)</t>
  </si>
  <si>
    <t>Capital Markets (7.39)</t>
  </si>
  <si>
    <t>Pharmaceuticals &amp; Biotechnology (7.21)</t>
  </si>
  <si>
    <t>Motilal Oswal Midcap Fund - Reg - Growth</t>
  </si>
  <si>
    <t>Capital Markets (14.97)</t>
  </si>
  <si>
    <t>IT - Software (11.86)</t>
  </si>
  <si>
    <t>Finance (11.09)</t>
  </si>
  <si>
    <t>Financial Technology (Fintech) (9.82)</t>
  </si>
  <si>
    <t>Consumer Durables (9.56)</t>
  </si>
  <si>
    <t>Axis Midcap Fund - Growth</t>
  </si>
  <si>
    <t>Electrical Equipment (11.71)</t>
  </si>
  <si>
    <t>Auto Components (9.33)</t>
  </si>
  <si>
    <t>Pharmaceuticals &amp; Biotechnology (6.71)</t>
  </si>
  <si>
    <t>Banks (6.64)</t>
  </si>
  <si>
    <t>Capital Markets (5.75)</t>
  </si>
  <si>
    <t>SBI Midcap Fund - Growth</t>
  </si>
  <si>
    <t>Industrial Products (9.24)</t>
  </si>
  <si>
    <t>Finance (9.11)</t>
  </si>
  <si>
    <t>Pharmaceuticals &amp; Biotechnology (8.08)</t>
  </si>
  <si>
    <t>Power (7.84)</t>
  </si>
  <si>
    <t>Insurance (7.36)</t>
  </si>
  <si>
    <t>DSP Midcap Fund - Reg - Growth</t>
  </si>
  <si>
    <t>Auto Components (10.93)</t>
  </si>
  <si>
    <t>Industrial Products (9.09)</t>
  </si>
  <si>
    <t>Finance (8.47)</t>
  </si>
  <si>
    <t>Banks (7.63)</t>
  </si>
  <si>
    <t>IT - Software (6.59)</t>
  </si>
  <si>
    <t>Mirae Asset Midcap Fund - Reg - Growth</t>
  </si>
  <si>
    <t>Pharmaceuticals &amp; Biotechnology (9.88)</t>
  </si>
  <si>
    <t>Banks (7.54)</t>
  </si>
  <si>
    <t>Consumer Durables (6.55)</t>
  </si>
  <si>
    <t>Retailing (6.05)</t>
  </si>
  <si>
    <t>Capital Markets (5.74)</t>
  </si>
  <si>
    <t>Edelweiss Mid Cap Fund - Growth</t>
  </si>
  <si>
    <t>Banks (10.32)</t>
  </si>
  <si>
    <t>Electrical Equipment (6.65)</t>
  </si>
  <si>
    <t>Industrial Products (6.37)</t>
  </si>
  <si>
    <t>Auto Components (6.04)</t>
  </si>
  <si>
    <t>HSBC Midcap Fund - Reg - Growth</t>
  </si>
  <si>
    <t>Electrical Equipment (19.98)</t>
  </si>
  <si>
    <t>Capital Markets (13.63)</t>
  </si>
  <si>
    <t>Retailing (10.48)</t>
  </si>
  <si>
    <t>Banks (7.78)</t>
  </si>
  <si>
    <t>Pharmaceuticals &amp; Biotechnology (5.22)</t>
  </si>
  <si>
    <t>Sundaram Mid Cap Fund - Reg - Growth</t>
  </si>
  <si>
    <t>Industrial Products (8.2)</t>
  </si>
  <si>
    <t>Banks (8)</t>
  </si>
  <si>
    <t>Electrical Equipment (7.88)</t>
  </si>
  <si>
    <t>Capital Markets (7.34)</t>
  </si>
  <si>
    <t>Auto Components (5.67)</t>
  </si>
  <si>
    <t>Invesco India Midcap Fund - Growth</t>
  </si>
  <si>
    <t>Banks (13.72)</t>
  </si>
  <si>
    <t>Retailing (11.71)</t>
  </si>
  <si>
    <t>Healthcare Services (10.54)</t>
  </si>
  <si>
    <t>Realty (8.13)</t>
  </si>
  <si>
    <t>Franklin India Mid Cap Fund - Growth</t>
  </si>
  <si>
    <t>Pharmaceuticals &amp; Biotechnology (6.77)</t>
  </si>
  <si>
    <t>Consumer Durables (6.13)</t>
  </si>
  <si>
    <t>Auto Components (5.99)</t>
  </si>
  <si>
    <t>Realty (5.87)</t>
  </si>
  <si>
    <t>UTI Mid Cap Fund - Growth</t>
  </si>
  <si>
    <t>Pharmaceuticals &amp; Biotechnology (9.63)</t>
  </si>
  <si>
    <t>Banks (8.91)</t>
  </si>
  <si>
    <t>Auto Components (8.1)</t>
  </si>
  <si>
    <t>Industrial Products (7.98)</t>
  </si>
  <si>
    <t>Consumer Durables (7.46)</t>
  </si>
  <si>
    <t>PGIM India Midcap Fund - Reg - Growth</t>
  </si>
  <si>
    <t>Banks (8.42)</t>
  </si>
  <si>
    <t>Pharmaceuticals &amp; Biotechnology (7.33)</t>
  </si>
  <si>
    <t>Auto Components (6.77)</t>
  </si>
  <si>
    <t>Electrical Equipment (6.74)</t>
  </si>
  <si>
    <t>ICICI Prudential MidCap Fund - Growth</t>
  </si>
  <si>
    <t>Capital Markets (14.02)</t>
  </si>
  <si>
    <t>Industrial Products (12.81)</t>
  </si>
  <si>
    <t>Electrical Equipment (9.45)</t>
  </si>
  <si>
    <t>Auto Components (9.03)</t>
  </si>
  <si>
    <t>Ferrous Metals (8.48)</t>
  </si>
  <si>
    <t>Aditya Birla Sun Life Mid Cap Fund - Plan A - Growth</t>
  </si>
  <si>
    <t>Industrial Products (10.21)</t>
  </si>
  <si>
    <t>Finance (7.16)</t>
  </si>
  <si>
    <t>Auto Components (5.87)</t>
  </si>
  <si>
    <t>Electrical Equipment (5.57)</t>
  </si>
  <si>
    <t>HDFC Mid Cap Fund - Dir - Growth</t>
  </si>
  <si>
    <t>Kotak Midcap Fund - Dir - Growth</t>
  </si>
  <si>
    <t>Nippon India Growth Mid Cap Fund - Dir - Growth</t>
  </si>
  <si>
    <t>Motilal Oswal Midcap Fund - Dir - Growth</t>
  </si>
  <si>
    <t>Axis Midcap Fund - Dir - Growth</t>
  </si>
  <si>
    <t>SBI Midcap Fund - Dir - Growth</t>
  </si>
  <si>
    <t>DSP Midcap Fund - Dir - Growth</t>
  </si>
  <si>
    <t>Mirae Asset Midcap Fund - Dir - Growth</t>
  </si>
  <si>
    <t>Edelweiss Mid Cap Fund - Dir - Growth</t>
  </si>
  <si>
    <t>HSBC Midcap Fund - Dir - Growth</t>
  </si>
  <si>
    <t>Sundaram Mid Cap Fund - Dir - Growth</t>
  </si>
  <si>
    <t>Invesco India Midcap Fund - Dir - Growth</t>
  </si>
  <si>
    <t>Franklin India Mid Cap Fund - Dir - Growth</t>
  </si>
  <si>
    <t>UTI Mid Cap Fund - Dir - Growth</t>
  </si>
  <si>
    <t>PGIM India Midcap Fund - Dir - Growth</t>
  </si>
  <si>
    <t>ICICI Prudential MidCap Fund - Dir - Growth</t>
  </si>
  <si>
    <t>Aditya Birla Sun Life Mid Cap Fund - Plan A - Dir - Growth</t>
  </si>
  <si>
    <t>Quant Mid Cap Fund - Growth</t>
  </si>
  <si>
    <t>Telecom - Services (16.45)</t>
  </si>
  <si>
    <t>Pharmaceuticals &amp; Biotechnology (14.12)</t>
  </si>
  <si>
    <t>Electrical Equipment (9.66)</t>
  </si>
  <si>
    <t>Minerals &amp; Mining (8.16)</t>
  </si>
  <si>
    <t>Construction (6.51)</t>
  </si>
  <si>
    <t>WhiteOak Capital Mid Cap Fund - Reg - Growth</t>
  </si>
  <si>
    <t>Pharmaceuticals &amp; Biotechnology (10.61)</t>
  </si>
  <si>
    <t>Electrical Equipment (8.03)</t>
  </si>
  <si>
    <t>Current Assets (7.55)</t>
  </si>
  <si>
    <t>Retailing (6.6)</t>
  </si>
  <si>
    <t>Capital Markets (6.39)</t>
  </si>
  <si>
    <t>Tata Mid Cap Fund - Reg - Growth</t>
  </si>
  <si>
    <t>Banks (11.85)</t>
  </si>
  <si>
    <t>Pharmaceuticals &amp; Biotechnology (10.06)</t>
  </si>
  <si>
    <t>Auto Components (7.36)</t>
  </si>
  <si>
    <t>Electrical Equipment (5.87)</t>
  </si>
  <si>
    <t>Capital Markets (5.19)</t>
  </si>
  <si>
    <t>Mahindra Manulife Mid Cap Fund - Reg - Growth</t>
  </si>
  <si>
    <t>Banks (15.1)</t>
  </si>
  <si>
    <t>Industrial Products (10.02)</t>
  </si>
  <si>
    <t>Auto Components (9.11)</t>
  </si>
  <si>
    <t>Finance (6.38)</t>
  </si>
  <si>
    <t>Canara Robeco Mid Cap Fund - Reg - Growth</t>
  </si>
  <si>
    <t>Electrical Equipment (12.05)</t>
  </si>
  <si>
    <t>Retailing (8.92)</t>
  </si>
  <si>
    <t>Banks (8.6)</t>
  </si>
  <si>
    <t>Capital Markets (7.72)</t>
  </si>
  <si>
    <t>Chemicals &amp; Petrochemicals (4.94)</t>
  </si>
  <si>
    <t>Baroda BNP Paribas Midcap Fund - Growth</t>
  </si>
  <si>
    <t>Banks (10.57)</t>
  </si>
  <si>
    <t>Electrical Equipment (10.35)</t>
  </si>
  <si>
    <t>Auto Components (7.81)</t>
  </si>
  <si>
    <t>Capital Markets (5.97)</t>
  </si>
  <si>
    <t>Bandhan Midcap Fund - Reg - Growth</t>
  </si>
  <si>
    <t>Electrical Equipment (11.16)</t>
  </si>
  <si>
    <t>Retailing (8.81)</t>
  </si>
  <si>
    <t>Pharmaceuticals &amp; Biotechnology (8.06)</t>
  </si>
  <si>
    <t>Industrial Products (7.6)</t>
  </si>
  <si>
    <t>Banks (7.01)</t>
  </si>
  <si>
    <t>Union Midcap Fund - Reg - Growth</t>
  </si>
  <si>
    <t>Banks (9.77)</t>
  </si>
  <si>
    <t>Auto Components (9.26)</t>
  </si>
  <si>
    <t>Pharmaceuticals &amp; Biotechnology (8.6)</t>
  </si>
  <si>
    <t>Electrical Equipment (8.22)</t>
  </si>
  <si>
    <t>Industrial Products (7.75)</t>
  </si>
  <si>
    <t>Helios Mid Cap Fund - Reg - Growth</t>
  </si>
  <si>
    <t>Capital Markets (13.5)</t>
  </si>
  <si>
    <t>Finance (8.98)</t>
  </si>
  <si>
    <t>Auto Components (8.42)</t>
  </si>
  <si>
    <t>Electrical Equipment (6.58)</t>
  </si>
  <si>
    <t>Healthcare Services (6.04)</t>
  </si>
  <si>
    <t>ITI Mid Cap Fund - Reg - Growth</t>
  </si>
  <si>
    <t>Banks (12.6)</t>
  </si>
  <si>
    <t>Pharmaceuticals &amp; Biotechnology (8.64)</t>
  </si>
  <si>
    <t>Auto Components (6.47)</t>
  </si>
  <si>
    <t>Finance (5.99)</t>
  </si>
  <si>
    <t>JM Midcap Fund - Reg - Growth</t>
  </si>
  <si>
    <t>Pharmaceuticals &amp; Biotechnology (11.05)</t>
  </si>
  <si>
    <t>Electrical Equipment (9.59)</t>
  </si>
  <si>
    <t>Banks (9.15)</t>
  </si>
  <si>
    <t>Capital Markets (8.26)</t>
  </si>
  <si>
    <t>Auto Components (8.07)</t>
  </si>
  <si>
    <t>Bank of India Mid Cap Fund - Reg - Growth</t>
  </si>
  <si>
    <t>Pharmaceuticals &amp; Biotechnology (13.35)</t>
  </si>
  <si>
    <t>Capital Markets (9.95)</t>
  </si>
  <si>
    <t>Electrical Equipment (8.12)</t>
  </si>
  <si>
    <t>Banks (6.16)</t>
  </si>
  <si>
    <t>If redeemed bet. 0 Day to 60 Days Exit Load is 1%</t>
  </si>
  <si>
    <t>LIC MF Mid cap Fund - Reg - Growth</t>
  </si>
  <si>
    <t>Industrial Products (9.66)</t>
  </si>
  <si>
    <t>Auto Components (9.16)</t>
  </si>
  <si>
    <t>Finance (6.9)</t>
  </si>
  <si>
    <t>Retailing (6.16)</t>
  </si>
  <si>
    <t>Capital Markets (6.04)</t>
  </si>
  <si>
    <t>TRUSTMF Mid Cap Fund - Reg - Growth</t>
  </si>
  <si>
    <t>Capital Markets (11.24)</t>
  </si>
  <si>
    <t>Banks (8.99)</t>
  </si>
  <si>
    <t>Pharmaceuticals &amp; Biotechnology (8.93)</t>
  </si>
  <si>
    <t>Auto Components (5.36)</t>
  </si>
  <si>
    <t>Taurus Mid Cap Fund - Reg - Growth</t>
  </si>
  <si>
    <t>IT - Software (12.72)</t>
  </si>
  <si>
    <t>Electrical Equipment (8.76)</t>
  </si>
  <si>
    <t>Telecom - Services (8.61)</t>
  </si>
  <si>
    <t>Chemicals &amp; Petrochemicals (8.48)</t>
  </si>
  <si>
    <t>Pharmaceuticals &amp; Biotechnology (8)</t>
  </si>
  <si>
    <t>Samco Mid Cap Fund - Reg - Growth</t>
  </si>
  <si>
    <t>Banks (18.16)</t>
  </si>
  <si>
    <t>Electrical Equipment (11.65)</t>
  </si>
  <si>
    <t>Finance (9.67)</t>
  </si>
  <si>
    <t>Insurance (8.7)</t>
  </si>
  <si>
    <t>Quant Mid Cap Fund - Dir - Growth</t>
  </si>
  <si>
    <t>WhiteOak Capital Mid Cap Fund - Dir - Growth</t>
  </si>
  <si>
    <t>Tata Mid Cap Fund - Dir - Growth</t>
  </si>
  <si>
    <t>Mahindra Manulife Mid Cap Fund - Dir - Growth</t>
  </si>
  <si>
    <t>Canara Robeco Mid Cap Fund - Dir - Growth</t>
  </si>
  <si>
    <t>Baroda BNP Paribas Midcap Fund - Dir - Growth</t>
  </si>
  <si>
    <t>Bandhan Midcap Fund - Dir - Growth</t>
  </si>
  <si>
    <t>Union Midcap Fund - Dir - Growth</t>
  </si>
  <si>
    <t>Helios Mid Cap Fund - Dir - Growth</t>
  </si>
  <si>
    <t>ITI Mid Cap Fund - Dir - Growth</t>
  </si>
  <si>
    <t>JM Midcap Fund - Dir - Growth</t>
  </si>
  <si>
    <t>Bank of India Mid Cap Fund - Dir - Growth</t>
  </si>
  <si>
    <t>LIC MF Mid cap Fund - Dir - Growth</t>
  </si>
  <si>
    <t>TRUSTMF Mid Cap Fund - Dir - Growth</t>
  </si>
  <si>
    <t>Taurus Mid Cap Fund - Dir - Growth</t>
  </si>
  <si>
    <t>Samco Mid Cap Fund - Dir - Growth</t>
  </si>
  <si>
    <t>BSE 250 Small Cap Index TRI</t>
  </si>
  <si>
    <t>Nifty Smallcap 250</t>
  </si>
  <si>
    <t>Nifty Smallcap 250 TRI</t>
  </si>
  <si>
    <t>Nippon India Small Cap Fund - Reg - Growth</t>
  </si>
  <si>
    <t>Electrical Equipment (9.6)</t>
  </si>
  <si>
    <t>Auto Components (7.73)</t>
  </si>
  <si>
    <t>Industrial Products (6.74)</t>
  </si>
  <si>
    <t>Consumer Durables (6.39)</t>
  </si>
  <si>
    <t>Banks (6.22)</t>
  </si>
  <si>
    <t>HDFC Small Cap Fund - Growth</t>
  </si>
  <si>
    <t>Auto Components (11.49)</t>
  </si>
  <si>
    <t>Current Assets (10.14)</t>
  </si>
  <si>
    <t>Banks (9.41)</t>
  </si>
  <si>
    <t>Healthcare Services (8.97)</t>
  </si>
  <si>
    <t>Commercial Services &amp; Supplies (7.72)</t>
  </si>
  <si>
    <t>SBI Small Cap Fund - Growth</t>
  </si>
  <si>
    <t>Chemicals &amp; Petrochemicals (9.36)</t>
  </si>
  <si>
    <t>Industrial Products (9.23)</t>
  </si>
  <si>
    <t>Current Assets (9.12)</t>
  </si>
  <si>
    <t>Consumer Durables (8.04)</t>
  </si>
  <si>
    <t>Axis Small Cap Fund - Reg - Growth</t>
  </si>
  <si>
    <t>Chemicals &amp; Petrochemicals (8.07)</t>
  </si>
  <si>
    <t>Current Assets (8.02)</t>
  </si>
  <si>
    <t>Industrial Products (7.04)</t>
  </si>
  <si>
    <t>Auto Components (6.83)</t>
  </si>
  <si>
    <t>Pharmaceuticals &amp; Biotechnology (6.5)</t>
  </si>
  <si>
    <t>Bandhan Small Cap Fund - Reg - Growth</t>
  </si>
  <si>
    <t>Finance (10.88)</t>
  </si>
  <si>
    <t>Current Assets (10.07)</t>
  </si>
  <si>
    <t>Banks (8.36)</t>
  </si>
  <si>
    <t>Realty (7.56)</t>
  </si>
  <si>
    <t>Pharmaceuticals &amp; Biotechnology (7.39)</t>
  </si>
  <si>
    <t>DSP Small Cap Fund - Reg - Growth</t>
  </si>
  <si>
    <t>Industrial Products (16.28)</t>
  </si>
  <si>
    <t>Auto Components (13.56)</t>
  </si>
  <si>
    <t>Consumer Durables (12.1)</t>
  </si>
  <si>
    <t>Current Assets (10.44)</t>
  </si>
  <si>
    <t>Chemicals &amp; Petrochemicals (7.37)</t>
  </si>
  <si>
    <t>Kotak Small Cap Fund - Reg - Growth</t>
  </si>
  <si>
    <t>Healthcare Services (14.81)</t>
  </si>
  <si>
    <t>Consumer Durables (10.59)</t>
  </si>
  <si>
    <t>Retailing (8.48)</t>
  </si>
  <si>
    <t>Auto Components (8.24)</t>
  </si>
  <si>
    <t>Finance (6.59)</t>
  </si>
  <si>
    <t>HSBC Small Cap Fund - Reg - Growth</t>
  </si>
  <si>
    <t>Industrial Products (13.09)</t>
  </si>
  <si>
    <t>Capital Markets (9.27)</t>
  </si>
  <si>
    <t>Pharmaceuticals &amp; Biotechnology (8.36)</t>
  </si>
  <si>
    <t>Electrical Equipment (8.2)</t>
  </si>
  <si>
    <t>Banks (6.86)</t>
  </si>
  <si>
    <t>Franklin India Small Cap Fund - Growth</t>
  </si>
  <si>
    <t>Banks (12.17)</t>
  </si>
  <si>
    <t>Auto Components (8.62)</t>
  </si>
  <si>
    <t>Industrial Products (8.08)</t>
  </si>
  <si>
    <t>Consumer Durables (7.63)</t>
  </si>
  <si>
    <t>Chemicals &amp; Petrochemicals (5.75)</t>
  </si>
  <si>
    <t>Canara Robeco Small Cap Fund - Reg - Growth</t>
  </si>
  <si>
    <t>Consumer Durables (9.3)</t>
  </si>
  <si>
    <t>Finance (7.72)</t>
  </si>
  <si>
    <t>Pharmaceuticals &amp; Biotechnology (7.63)</t>
  </si>
  <si>
    <t>Capital Markets (7.4)</t>
  </si>
  <si>
    <t>Invesco India Smallcap Fund - Reg - Growth</t>
  </si>
  <si>
    <t>Healthcare Services (12.08)</t>
  </si>
  <si>
    <t>Banks (10.14)</t>
  </si>
  <si>
    <t>Pharmaceuticals &amp; Biotechnology (8.66)</t>
  </si>
  <si>
    <t>Consumer Durables (7.73)</t>
  </si>
  <si>
    <t>Retailing (7.1)</t>
  </si>
  <si>
    <t>Tata Small Cap Fund - Reg - Growth</t>
  </si>
  <si>
    <t>Industrial Products (20.32)</t>
  </si>
  <si>
    <t>Chemicals &amp; Petrochemicals (8.99)</t>
  </si>
  <si>
    <t>Current Assets (8.49)</t>
  </si>
  <si>
    <t>Consumer Durables (6.3)</t>
  </si>
  <si>
    <t>Pharmaceuticals &amp; Biotechnology (5.43)</t>
  </si>
  <si>
    <t>ICICI Prudential Smallcap Fund - Growth</t>
  </si>
  <si>
    <t>Auto Components (11.01)</t>
  </si>
  <si>
    <t>Industrial Products (10.2)</t>
  </si>
  <si>
    <t>Chemicals &amp; Petrochemicals (9.62)</t>
  </si>
  <si>
    <t>Pharmaceuticals &amp; Biotechnology (6.55)</t>
  </si>
  <si>
    <t>Motilal Oswal Small Cap Fund - Reg - Growth</t>
  </si>
  <si>
    <t>Consumer Durables (9.8)</t>
  </si>
  <si>
    <t>Healthcare Services (8.92)</t>
  </si>
  <si>
    <t>Auto Components (8.47)</t>
  </si>
  <si>
    <t>Retailing (7.75)</t>
  </si>
  <si>
    <t>Electrical Equipment (6.96)</t>
  </si>
  <si>
    <t>Edelweiss Small Cap Fund - Reg - Growth</t>
  </si>
  <si>
    <t>Banks (10.64)</t>
  </si>
  <si>
    <t>Industrial Products (9.06)</t>
  </si>
  <si>
    <t>Auto Components (8.89)</t>
  </si>
  <si>
    <t>Healthcare Services (6.94)</t>
  </si>
  <si>
    <t>Electrical Equipment (6.89)</t>
  </si>
  <si>
    <t>Aditya Birla Sun Life Small Cap Fund - Growth</t>
  </si>
  <si>
    <t>Banks (8.5)</t>
  </si>
  <si>
    <t>Pharmaceuticals &amp; Biotechnology (8.26)</t>
  </si>
  <si>
    <t>Finance (6.91)</t>
  </si>
  <si>
    <t>Consumer Durables (6.56)</t>
  </si>
  <si>
    <t>Electrical Equipment (6.47)</t>
  </si>
  <si>
    <t>Nippon India Small Cap Fund - Dir - Growth</t>
  </si>
  <si>
    <t>HDFC Small Cap Fund - Dir - Growth</t>
  </si>
  <si>
    <t>SBI Small Cap Fund - Dir - Growth</t>
  </si>
  <si>
    <t>Axis Small Cap Fund - Dir - Growth</t>
  </si>
  <si>
    <t>Bandhan Small Cap Fund - Dir - Growth</t>
  </si>
  <si>
    <t>DSP Small Cap Fund - Dir - Growth</t>
  </si>
  <si>
    <t>Kotak Small Cap Fund - Dir - Growth</t>
  </si>
  <si>
    <t>HSBC Small Cap Fund - Dir - Growth</t>
  </si>
  <si>
    <t>Franklin India Small Cap Fund - Dir - Growth</t>
  </si>
  <si>
    <t>Canara Robeco Small Cap Fund - Dir - Growth</t>
  </si>
  <si>
    <t>Invesco India Smallcap Fund - Dir - Growth</t>
  </si>
  <si>
    <t>Tata Small Cap Fund - Dir - Growth</t>
  </si>
  <si>
    <t>ICICI Prudential Smallcap Fund - Dir - Growth</t>
  </si>
  <si>
    <t>Motilal Oswal Small Cap Fund - Dir - Growth</t>
  </si>
  <si>
    <t>Edelweiss Small Cap Fund - Dir - Growth</t>
  </si>
  <si>
    <t>Aditya Birla Sun Life Small Cap Fund - Dir - Growth</t>
  </si>
  <si>
    <t>Quant Small Cap Fund - Growth</t>
  </si>
  <si>
    <t>Pharmaceuticals &amp; Biotechnology (11.45)</t>
  </si>
  <si>
    <t>Banks (8.59)</t>
  </si>
  <si>
    <t>Petroleum Products (8.54)</t>
  </si>
  <si>
    <t>Power (7.88)</t>
  </si>
  <si>
    <t>Finance (7.52)</t>
  </si>
  <si>
    <t>UTI Small Cap Fund - Reg - Growth</t>
  </si>
  <si>
    <t>Pharmaceuticals &amp; Biotechnology (9.32)</t>
  </si>
  <si>
    <t>Industrial Products (8.23)</t>
  </si>
  <si>
    <t>Electrical Equipment (7.22)</t>
  </si>
  <si>
    <t>Healthcare Services (6.26)</t>
  </si>
  <si>
    <t>Banks (6.13)</t>
  </si>
  <si>
    <t>Mahindra Manulife Small Cap Fund - Reg - Growth</t>
  </si>
  <si>
    <t>Pharmaceuticals &amp; Biotechnology (11.91)</t>
  </si>
  <si>
    <t>Auto Components (10.64)</t>
  </si>
  <si>
    <t>Banks (8.1)</t>
  </si>
  <si>
    <t>Finance (6.28)</t>
  </si>
  <si>
    <t>Mirae Asset Small Cap Fund - Reg - Growth</t>
  </si>
  <si>
    <t>Industrial Products (13.33)</t>
  </si>
  <si>
    <t>Finance (9.65)</t>
  </si>
  <si>
    <t>Pharmaceuticals &amp; Biotechnology (9.54)</t>
  </si>
  <si>
    <t>Capital Markets (8.78)</t>
  </si>
  <si>
    <t>Electrical Equipment (7)</t>
  </si>
  <si>
    <t>Sundaram Small Cap Fund - Reg - Growth</t>
  </si>
  <si>
    <t>Banks (8.72)</t>
  </si>
  <si>
    <t>Auto Components (7.92)</t>
  </si>
  <si>
    <t>Electrical Equipment (7.46)</t>
  </si>
  <si>
    <t>Industrial Products (6.88)</t>
  </si>
  <si>
    <t>Finance (6.62)</t>
  </si>
  <si>
    <t>ITI Small Cap Fund - Reg - Growth</t>
  </si>
  <si>
    <t>Pharmaceuticals &amp; Biotechnology (13.36)</t>
  </si>
  <si>
    <t>Banks (9.51)</t>
  </si>
  <si>
    <t>Industrial Products (8.33)</t>
  </si>
  <si>
    <t>Auto Components (7.7)</t>
  </si>
  <si>
    <t>Capital Markets (7.64)</t>
  </si>
  <si>
    <t>Bank of India Small Cap Fund - Reg - Growth</t>
  </si>
  <si>
    <t>Electrical Equipment (9.74)</t>
  </si>
  <si>
    <t>Pharmaceuticals &amp; Biotechnology (9.29)</t>
  </si>
  <si>
    <t>Capital Markets (7.95)</t>
  </si>
  <si>
    <t>Industrial Products (7.83)</t>
  </si>
  <si>
    <t>Auto Components (7.55)</t>
  </si>
  <si>
    <t>Union Small Cap Fund - Reg - Growth</t>
  </si>
  <si>
    <t>Electrical Equipment (13.49)</t>
  </si>
  <si>
    <t>Pharmaceuticals &amp; Biotechnology (10.11)</t>
  </si>
  <si>
    <t>Auto Components (9.78)</t>
  </si>
  <si>
    <t>Capital Markets (9.21)</t>
  </si>
  <si>
    <t>Industrial Products (8.21)</t>
  </si>
  <si>
    <t>Bajaj Finserv Small Cap Fund - Reg - Growth</t>
  </si>
  <si>
    <t>Industrial Products (13.97)</t>
  </si>
  <si>
    <t>Consumer Durables (10.95)</t>
  </si>
  <si>
    <t>Pharmaceuticals &amp; Biotechnology (9.95)</t>
  </si>
  <si>
    <t>Auto Components (9.05)</t>
  </si>
  <si>
    <t>Electrical Equipment (7.67)</t>
  </si>
  <si>
    <t>TRUSTMF Small Cap Fund - Reg - Growth</t>
  </si>
  <si>
    <t>Pharmaceuticals &amp; Biotechnology (12.29)</t>
  </si>
  <si>
    <t>Capital Markets (8.83)</t>
  </si>
  <si>
    <t>Auto Components (7.33)</t>
  </si>
  <si>
    <t>Electrical Equipment (6.95)</t>
  </si>
  <si>
    <t>Banks (6.84)</t>
  </si>
  <si>
    <t>PGIM India Small Cap Fund - Reg - Growth</t>
  </si>
  <si>
    <t>Pharmaceuticals &amp; Biotechnology (9.21)</t>
  </si>
  <si>
    <t>Healthcare Services (6.64)</t>
  </si>
  <si>
    <t>Chemicals &amp; Petrochemicals (6.4)</t>
  </si>
  <si>
    <t>Industrial Products (6.29)</t>
  </si>
  <si>
    <t>Baroda BNP Paribas Small Cap Fund - Reg - Growth</t>
  </si>
  <si>
    <t>Pharmaceuticals &amp; Biotechnology (13.4)</t>
  </si>
  <si>
    <t>Finance (9.03)</t>
  </si>
  <si>
    <t>Auto Components (6.44)</t>
  </si>
  <si>
    <t>Healthcare Services (5.45)</t>
  </si>
  <si>
    <t>Abakkus Small Cap Fund - Reg - Growth</t>
  </si>
  <si>
    <t>Current Assets (13.92)</t>
  </si>
  <si>
    <t>Industrial Products (9.83)</t>
  </si>
  <si>
    <t>Banks (8.34)</t>
  </si>
  <si>
    <t>Pharmaceuticals &amp; Biotechnology (7.88)</t>
  </si>
  <si>
    <t>Finance (6.7)</t>
  </si>
  <si>
    <t>Helios Small Cap Fund - Reg - Growth</t>
  </si>
  <si>
    <t>Auto Components (10.2)</t>
  </si>
  <si>
    <t>Electrical Equipment (8.93)</t>
  </si>
  <si>
    <t>Capital Markets (7.96)</t>
  </si>
  <si>
    <t>Healthcare Services (7.09)</t>
  </si>
  <si>
    <t>Industrial Products (5.21)</t>
  </si>
  <si>
    <t>JM Small Cap Fund - Reg - Growth</t>
  </si>
  <si>
    <t>Pharmaceuticals &amp; Biotechnology (9.8)</t>
  </si>
  <si>
    <t>Industrial Products (9.28)</t>
  </si>
  <si>
    <t>Consumer Durables (8.99)</t>
  </si>
  <si>
    <t>Electrical Equipment (8.3)</t>
  </si>
  <si>
    <t>Banks (7.95)</t>
  </si>
  <si>
    <t>LIC MF Small Cap Fund - Reg - Growth</t>
  </si>
  <si>
    <t>Industrial Products (20.85)</t>
  </si>
  <si>
    <t>Electrical Equipment (9.3)</t>
  </si>
  <si>
    <t>Auto Components (7.07)</t>
  </si>
  <si>
    <t>Pharmaceuticals &amp; Biotechnology (6.29)</t>
  </si>
  <si>
    <t>Food Products (6.11)</t>
  </si>
  <si>
    <t>Groww Small Cap Fund - Reg - Growth</t>
  </si>
  <si>
    <t>Banks (17.08)</t>
  </si>
  <si>
    <t>Auto Components (15.2)</t>
  </si>
  <si>
    <t>Current Assets (13.81)</t>
  </si>
  <si>
    <t>Finance (9.96)</t>
  </si>
  <si>
    <t>Quantum Small Cap Fund - Reg - Growth</t>
  </si>
  <si>
    <t>Banks (14.42)</t>
  </si>
  <si>
    <t>Auto Components (11.55)</t>
  </si>
  <si>
    <t>Pharmaceuticals &amp; Biotechnology (10.31)</t>
  </si>
  <si>
    <t>Current Assets (8.24)</t>
  </si>
  <si>
    <t>Consumer Durables (8.17)</t>
  </si>
  <si>
    <t>Samco Small Cap Fund - Reg - Growth</t>
  </si>
  <si>
    <t>Industrial Products (14.16)</t>
  </si>
  <si>
    <t>Pharmaceuticals &amp; Biotechnology (10.53)</t>
  </si>
  <si>
    <t>Capital Markets (9.24)</t>
  </si>
  <si>
    <t>Banks (8.82)</t>
  </si>
  <si>
    <t>Electrical Equipment (6.75)</t>
  </si>
  <si>
    <t>The Wealth Company Small Cap Fund - Reg - Growth</t>
  </si>
  <si>
    <t>Current Assets (11.61)</t>
  </si>
  <si>
    <t>Electrical Equipment (8.87)</t>
  </si>
  <si>
    <t>Finance (6.44)</t>
  </si>
  <si>
    <t>Pharmaceuticals &amp; Biotechnology (6.4)</t>
  </si>
  <si>
    <t>Quant Small Cap Fund - Dir - Growth</t>
  </si>
  <si>
    <t>UTI Small Cap Fund - Dir - Growth</t>
  </si>
  <si>
    <t>Mahindra Manulife Small Cap Fund - Dir - Growth</t>
  </si>
  <si>
    <t>Mirae Asset Small Cap Fund - Dir - Growth</t>
  </si>
  <si>
    <t>Sundaram Small Cap Fund - Dir - Growth</t>
  </si>
  <si>
    <t>ITI Small Cap Fund - Dir - Growth</t>
  </si>
  <si>
    <t>Bank of India Small Cap Fund - Dir - Growth</t>
  </si>
  <si>
    <t>Union Small Cap Fund - Dir - Growth</t>
  </si>
  <si>
    <t>Bajaj Finserv Small Cap Fund - Dir - Growth</t>
  </si>
  <si>
    <t>TRUSTMF Small Cap Fund - Dir - Growth</t>
  </si>
  <si>
    <t>PGIM India Small Cap Fund - Dir - Growth</t>
  </si>
  <si>
    <t>Baroda BNP Paribas Small Cap Fund - Dir - Growth</t>
  </si>
  <si>
    <t>Abakkus Small Cap Fund - Dir - Growth</t>
  </si>
  <si>
    <t>Helios Small Cap Fund - Dir - Growth</t>
  </si>
  <si>
    <t>JM Small Cap Fund - Dir - Growth</t>
  </si>
  <si>
    <t>LIC MF Small Cap Fund - Dir - Growth</t>
  </si>
  <si>
    <t>Groww Small Cap Fund - Dir - Growth</t>
  </si>
  <si>
    <t>Quantum Small Cap Fund - Dir - Growth</t>
  </si>
  <si>
    <t>Samco Small Cap Fund - Dir - Growth</t>
  </si>
  <si>
    <t>The Wealth Company Small Cap Fund - Dir - Growth</t>
  </si>
  <si>
    <t>SBI Dividend Yield Fund - Reg - Growth</t>
  </si>
  <si>
    <t>Banks (15.76)</t>
  </si>
  <si>
    <t>Pharmaceuticals &amp; Biotechnology (9.67)</t>
  </si>
  <si>
    <t>IT - Software (8)</t>
  </si>
  <si>
    <t>Realty (6.71)</t>
  </si>
  <si>
    <t>Automobiles (5.26)</t>
  </si>
  <si>
    <t>ICICI Prudential Dividend Yield Equity Fund - Reg - Growth</t>
  </si>
  <si>
    <t>Banks (20.52)</t>
  </si>
  <si>
    <t>Pharmaceuticals &amp; Biotechnology (6.39)</t>
  </si>
  <si>
    <t>IT - Software (6.07)</t>
  </si>
  <si>
    <t>Finance (5.92)</t>
  </si>
  <si>
    <t>Petroleum Products (5.75)</t>
  </si>
  <si>
    <t>HDFC Dividend Yield Fund - Reg - Growth</t>
  </si>
  <si>
    <t>Banks (20.28)</t>
  </si>
  <si>
    <t>IT - Software (7.55)</t>
  </si>
  <si>
    <t>Automobiles (6.65)</t>
  </si>
  <si>
    <t>Pharmaceuticals &amp; Biotechnology (6.13)</t>
  </si>
  <si>
    <t>Finance (4.76)</t>
  </si>
  <si>
    <t>UTI Dividend Yield Fund - Growth</t>
  </si>
  <si>
    <t>Banks (22.55)</t>
  </si>
  <si>
    <t>IT - Software (9.8)</t>
  </si>
  <si>
    <t>Automobiles (7.99)</t>
  </si>
  <si>
    <t>Pharmaceuticals &amp; Biotechnology (7.19)</t>
  </si>
  <si>
    <t>Realty (6.22)</t>
  </si>
  <si>
    <t>Franklin India Dividend Yield Fund - Growth</t>
  </si>
  <si>
    <t>Banks (12.97)</t>
  </si>
  <si>
    <t>Power (9.98)</t>
  </si>
  <si>
    <t>IT - Software (9.97)</t>
  </si>
  <si>
    <t>Realty (9)</t>
  </si>
  <si>
    <t>Aditya Birla Sun Life Dividend Yield Fund - Growth</t>
  </si>
  <si>
    <t>IT - Software (15.41)</t>
  </si>
  <si>
    <t>Banks (12.47)</t>
  </si>
  <si>
    <t>Capital Markets (8.22)</t>
  </si>
  <si>
    <t>Power (8.09)</t>
  </si>
  <si>
    <t>Diversified FMCG (8.01)</t>
  </si>
  <si>
    <t>Tata Dividend Yield Fund - Reg - Growth</t>
  </si>
  <si>
    <t>Banks (16.01)</t>
  </si>
  <si>
    <t>Power (10.4)</t>
  </si>
  <si>
    <t>Capital Markets (7.94)</t>
  </si>
  <si>
    <t>Finance (7.44)</t>
  </si>
  <si>
    <t>Aerospace &amp; Defense (3.84)</t>
  </si>
  <si>
    <t>If redeemed bet. 0 Day to 30 Days Exit Load is 0.05%</t>
  </si>
  <si>
    <t>Sundaram Dividend Yield Fund - Growth</t>
  </si>
  <si>
    <t>Banks (16.81)</t>
  </si>
  <si>
    <t>Power (10.92)</t>
  </si>
  <si>
    <t>IT - Software (9.39)</t>
  </si>
  <si>
    <t>Petroleum Products (6.07)</t>
  </si>
  <si>
    <t>Current Assets (5.5)</t>
  </si>
  <si>
    <t>LIC MF Dividend Yield Fund - Reg - Growth</t>
  </si>
  <si>
    <t>Automobiles (5.92)</t>
  </si>
  <si>
    <t>Baroda BNP Paribas Dividend Yield Fund (BBNPPDYF) - Reg - Growth</t>
  </si>
  <si>
    <t>Banks (15.62)</t>
  </si>
  <si>
    <t>Pharmaceuticals &amp; Biotechnology (11.19)</t>
  </si>
  <si>
    <t>IT - Software (9.37)</t>
  </si>
  <si>
    <t>Petroleum Products (7.25)</t>
  </si>
  <si>
    <t>Auto Components (5.37)</t>
  </si>
  <si>
    <t>Kotak Dividend Yield Fund - Reg - Growth</t>
  </si>
  <si>
    <t>Banks (22.61)</t>
  </si>
  <si>
    <t>Finance (6.1)</t>
  </si>
  <si>
    <t>Automobiles (6.01)</t>
  </si>
  <si>
    <t>Telecom - Services (5.87)</t>
  </si>
  <si>
    <t>SBI Dividend Yield Fund - Dir - Growth</t>
  </si>
  <si>
    <t>ICICI Prudential Dividend Yield Equity Fund - Dir - Growth</t>
  </si>
  <si>
    <t>HDFC Dividend Yield Fund - Dir - Growth</t>
  </si>
  <si>
    <t>UTI Dividend Yield Fund - Dir - Growth</t>
  </si>
  <si>
    <t>Franklin India Dividend Yield Fund - Dir - Growth</t>
  </si>
  <si>
    <t>Aditya Birla Sun Life Dividend Yield Fund - Dir - Growth</t>
  </si>
  <si>
    <t>Tata Dividend Yield Fund - Dir - Growth</t>
  </si>
  <si>
    <t>Sundaram Dividend Yield Fund - Dir - Growth</t>
  </si>
  <si>
    <t>LIC MF Dividend Yield Fund - Dir - Growth</t>
  </si>
  <si>
    <t>Baroda BNP Paribas Dividend Yield Fund (BBNPPDYF) - Dir - Growth</t>
  </si>
  <si>
    <t>Kotak Dividend Yield Fund - Dir - Growth</t>
  </si>
  <si>
    <t>SBI Focused Fund - Growth</t>
  </si>
  <si>
    <t>Banks (19.25)</t>
  </si>
  <si>
    <t>Finance (13.8)</t>
  </si>
  <si>
    <t>Power (13.49)</t>
  </si>
  <si>
    <t>Commercial Services &amp; Supplies (8.56)</t>
  </si>
  <si>
    <t>Current Assets (7.72)</t>
  </si>
  <si>
    <t>HDFC Focused Fund - Growth</t>
  </si>
  <si>
    <t>Banks (37.42)</t>
  </si>
  <si>
    <t>Automobiles (8.86)</t>
  </si>
  <si>
    <t>Current Assets (7.4)</t>
  </si>
  <si>
    <t>Retailing (5.69)</t>
  </si>
  <si>
    <t>Pharmaceuticals &amp; Biotechnology (5.17)</t>
  </si>
  <si>
    <t>ICICI Prudential Focused Equity Fund - Ret - Growth</t>
  </si>
  <si>
    <t>Banks (21)</t>
  </si>
  <si>
    <t>Retailing (10.77)</t>
  </si>
  <si>
    <t>Automobiles (7.82)</t>
  </si>
  <si>
    <t>Realty (6.12)</t>
  </si>
  <si>
    <t>Finance (5.88)</t>
  </si>
  <si>
    <t>Franklin India Focused Equity Fund - Growth</t>
  </si>
  <si>
    <t>Banks (25.64)</t>
  </si>
  <si>
    <t>IT - Software (8.17)</t>
  </si>
  <si>
    <t>Petroleum Products (6.16)</t>
  </si>
  <si>
    <t>Telecom - Services (5.7)</t>
  </si>
  <si>
    <t>Retailing (5.24)</t>
  </si>
  <si>
    <t>Axis Focused Fund - Growth</t>
  </si>
  <si>
    <t>Banks (18.41)</t>
  </si>
  <si>
    <t>Current Assets (11.05)</t>
  </si>
  <si>
    <t>Retailing (7.96)</t>
  </si>
  <si>
    <t>Electrical Equipment (7.85)</t>
  </si>
  <si>
    <t>Nippon India Focused Fund - Reg - Growth</t>
  </si>
  <si>
    <t>Banks (27.82)</t>
  </si>
  <si>
    <t>Retailing (15.08)</t>
  </si>
  <si>
    <t>Finance (6.96)</t>
  </si>
  <si>
    <t>Electrical Equipment (6.04)</t>
  </si>
  <si>
    <t>Auto Components (5.77)</t>
  </si>
  <si>
    <t>Aditya Birla Sun Life Focused Fund - Growth</t>
  </si>
  <si>
    <t>Banks (19.88)</t>
  </si>
  <si>
    <t>IT - Software (12.53)</t>
  </si>
  <si>
    <t>Retailing (6.93)</t>
  </si>
  <si>
    <t>Finance (6.5)</t>
  </si>
  <si>
    <t>Power (5.53)</t>
  </si>
  <si>
    <t>360 ONE Focused Fund - Reg - Growth</t>
  </si>
  <si>
    <t>Banks (18.49)</t>
  </si>
  <si>
    <t>Electrical Equipment (14.35)</t>
  </si>
  <si>
    <t>Finance (12.93)</t>
  </si>
  <si>
    <t>Telecom - Services (12.3)</t>
  </si>
  <si>
    <t>Mirae Asset Focused Fund - Reg - Growth</t>
  </si>
  <si>
    <t>Banks (21.58)</t>
  </si>
  <si>
    <t>Retailing (9.37)</t>
  </si>
  <si>
    <t>Telecom - Services (6.6)</t>
  </si>
  <si>
    <t>Financial Technology (Fintech) (6.01)</t>
  </si>
  <si>
    <t>Invesco India Focused Fund - Reg - Growth</t>
  </si>
  <si>
    <t>Banks (15.66)</t>
  </si>
  <si>
    <t>Transport Services (9.76)</t>
  </si>
  <si>
    <t>IT - Software (9.41)</t>
  </si>
  <si>
    <t>Capital Markets (8.6)</t>
  </si>
  <si>
    <t>Automobiles (8.3)</t>
  </si>
  <si>
    <t>Kotak Focused Fund - Reg - Growth</t>
  </si>
  <si>
    <t>Banks (18.74)</t>
  </si>
  <si>
    <t>Finance (7.11)</t>
  </si>
  <si>
    <t>Aerospace &amp; Defense (6.39)</t>
  </si>
  <si>
    <t>Automobiles (5.96)</t>
  </si>
  <si>
    <t>Old Bridge Focused Fund - Reg - Growth</t>
  </si>
  <si>
    <t>Pharmaceuticals &amp; Biotechnology (13.66)</t>
  </si>
  <si>
    <t>Current Assets (11.47)</t>
  </si>
  <si>
    <t>Automobiles (9.18)</t>
  </si>
  <si>
    <t>Non - Ferrous Metals (7.44)</t>
  </si>
  <si>
    <t>Canara Robeco Focused Fund - Reg - Growth</t>
  </si>
  <si>
    <t>Banks (21.47)</t>
  </si>
  <si>
    <t>Retailing (11.08)</t>
  </si>
  <si>
    <t>Current Assets (5.8)</t>
  </si>
  <si>
    <t>Finance (5.7)</t>
  </si>
  <si>
    <t>DSP Focused Fund - Growth</t>
  </si>
  <si>
    <t>Current Assets (9.66)</t>
  </si>
  <si>
    <t>Finance (8.75)</t>
  </si>
  <si>
    <t>IT - Software (8.42)</t>
  </si>
  <si>
    <t>Industrial Products (6.07)</t>
  </si>
  <si>
    <t>UTI Focused Fund - Reg - Growth</t>
  </si>
  <si>
    <t>Banks (20.66)</t>
  </si>
  <si>
    <t>IT - Software (7.23)</t>
  </si>
  <si>
    <t>Consumer Durables (5.46)</t>
  </si>
  <si>
    <t>Petroleum Products (5.15)</t>
  </si>
  <si>
    <t>Mahindra Manulife Focused Fund - Reg - Growth</t>
  </si>
  <si>
    <t>Banks (24.24)</t>
  </si>
  <si>
    <t>Pharmaceuticals &amp; Biotechnology (7.49)</t>
  </si>
  <si>
    <t>IT - Software (7.14)</t>
  </si>
  <si>
    <t>Petroleum Products (6.56)</t>
  </si>
  <si>
    <t>Telecom - Services (6.34)</t>
  </si>
  <si>
    <t>Bandhan Focused Fund - Reg - Growth</t>
  </si>
  <si>
    <t>Banks (17.68)</t>
  </si>
  <si>
    <t>Pharmaceuticals &amp; Biotechnology (14)</t>
  </si>
  <si>
    <t>Finance (11.02)</t>
  </si>
  <si>
    <t>Realty (8.09)</t>
  </si>
  <si>
    <t>Agricultural Food &amp; other Products (7.63)</t>
  </si>
  <si>
    <t>SBI Focused Fund - Dir - Growth</t>
  </si>
  <si>
    <t>HDFC Focused Fund - Dir - Growth</t>
  </si>
  <si>
    <t>ICICI Prudential Focused Equity Fund - Dir - Growth</t>
  </si>
  <si>
    <t>Franklin India Focused Equity Fund - Dir - Growth</t>
  </si>
  <si>
    <t>Axis Focused Fund - Dir - Growth</t>
  </si>
  <si>
    <t>Nippon India Focused Fund - Dir - Growth</t>
  </si>
  <si>
    <t>Aditya Birla Sun Life Focused Fund - Dir - Growth</t>
  </si>
  <si>
    <t>360 ONE Focused Fund - Dir - Growth</t>
  </si>
  <si>
    <t>Mirae Asset Focused Fund - Dir - Growth</t>
  </si>
  <si>
    <t>Invesco India Focused Fund - Dir - Growth</t>
  </si>
  <si>
    <t>Kotak Focused Fund - Dir - Growth</t>
  </si>
  <si>
    <t>Old Bridge Focused Fund - Dir - Growth</t>
  </si>
  <si>
    <t>Canara Robeco Focused Fund - Dir - Growth</t>
  </si>
  <si>
    <t>DSP Focused Fund - Dir - Growth</t>
  </si>
  <si>
    <t>UTI Focused Fund - Dir - Growth</t>
  </si>
  <si>
    <t>Mahindra Manulife Focused Fund - Dir - Growth</t>
  </si>
  <si>
    <t>Bandhan Focused Fund - Direct - Growth</t>
  </si>
  <si>
    <t>Tata Focused Fund - Reg - Growth</t>
  </si>
  <si>
    <t>Banks (19.18)</t>
  </si>
  <si>
    <t>Current Assets (7.79)</t>
  </si>
  <si>
    <t>Telecom - Services (7.46)</t>
  </si>
  <si>
    <t>Healthcare Services (7.2)</t>
  </si>
  <si>
    <t>Cement &amp; Cement Products (7.14)</t>
  </si>
  <si>
    <t>HSBC Focused Fund - Reg - Growth</t>
  </si>
  <si>
    <t>Banks (16.62)</t>
  </si>
  <si>
    <t>Capital Markets (9.25)</t>
  </si>
  <si>
    <t>Finance (7.29)</t>
  </si>
  <si>
    <t>Automobiles (5.69)</t>
  </si>
  <si>
    <t>Motilal Oswal Focused Fund - Reg - Growth</t>
  </si>
  <si>
    <t>Banks (10.53)</t>
  </si>
  <si>
    <t>Electrical Equipment (10.37)</t>
  </si>
  <si>
    <t>Retailing (7.57)</t>
  </si>
  <si>
    <t>Capital Markets (7.57)</t>
  </si>
  <si>
    <t>Industrial Manufacturing (6.95)</t>
  </si>
  <si>
    <t>Sundaram Focused Fund - Growth</t>
  </si>
  <si>
    <t>Banks (26.4)</t>
  </si>
  <si>
    <t>Auto Components (8.03)</t>
  </si>
  <si>
    <t>IT - Software (7.97)</t>
  </si>
  <si>
    <t>Retailing (7.92)</t>
  </si>
  <si>
    <t>Telecom - Services (6.21)</t>
  </si>
  <si>
    <t>If redeemed bet. 0 Day to 7 Day Exit Load is 0.25%</t>
  </si>
  <si>
    <t>Edelweiss Focused Fund - Reg - Growth</t>
  </si>
  <si>
    <t>Banks (19.03)</t>
  </si>
  <si>
    <t>Finance (9.51)</t>
  </si>
  <si>
    <t>IT - Software (6.08)</t>
  </si>
  <si>
    <t>Construction (5.99)</t>
  </si>
  <si>
    <t>Petroleum Products (5.67)</t>
  </si>
  <si>
    <t>Quant Focused Fund - Growth</t>
  </si>
  <si>
    <t>Power (15.24)</t>
  </si>
  <si>
    <t>Finance (9.98)</t>
  </si>
  <si>
    <t>Metals &amp; Minerals Trading (9.6)</t>
  </si>
  <si>
    <t>Electrical Equipment (9.31)</t>
  </si>
  <si>
    <t>Baroda BNP Paribas Focused Fund - Reg - Growth</t>
  </si>
  <si>
    <t>Banks (22.79)</t>
  </si>
  <si>
    <t>Telecom - Services (9.18)</t>
  </si>
  <si>
    <t>IT - Software (8.18)</t>
  </si>
  <si>
    <t>Power (7.85)</t>
  </si>
  <si>
    <t>Automobiles (6.14)</t>
  </si>
  <si>
    <t>ITI Focused Fund - Reg - Growth</t>
  </si>
  <si>
    <t>Banks (15.04)</t>
  </si>
  <si>
    <t>Industrial Products (12.03)</t>
  </si>
  <si>
    <t>Current Assets (6.69)</t>
  </si>
  <si>
    <t>Chemicals &amp; Petrochemicals (6.15)</t>
  </si>
  <si>
    <t>Union Focused Fund - Reg - Growth</t>
  </si>
  <si>
    <t>Banks (20.98)</t>
  </si>
  <si>
    <t>Electrical Equipment (14.72)</t>
  </si>
  <si>
    <t>Chemicals &amp; Petrochemicals (8.74)</t>
  </si>
  <si>
    <t>Pharmaceuticals &amp; Biotechnology (8.34)</t>
  </si>
  <si>
    <t>Capital Markets (5.93)</t>
  </si>
  <si>
    <t>JM Focused Fund - Growth</t>
  </si>
  <si>
    <t>Banks (13.18)</t>
  </si>
  <si>
    <t>Consumer Durables (8.51)</t>
  </si>
  <si>
    <t>Automobiles (7.69)</t>
  </si>
  <si>
    <t>Finance (7.68)</t>
  </si>
  <si>
    <t>Retailing (7.24)</t>
  </si>
  <si>
    <t>LIC MF Focused Fund - Reg - Growth</t>
  </si>
  <si>
    <t>Auto Components (12.87)</t>
  </si>
  <si>
    <t>Banks (12.27)</t>
  </si>
  <si>
    <t>Industrial Products (10.54)</t>
  </si>
  <si>
    <t>Automobiles (10)</t>
  </si>
  <si>
    <t>Tata Focused Fund - Dir - Growth</t>
  </si>
  <si>
    <t>HSBC Focused Fund - Dir - Growth</t>
  </si>
  <si>
    <t>Motilal Oswal Focused Fund - Dir - Growth</t>
  </si>
  <si>
    <t>Sundaram Focused Fund - Dir - Growth</t>
  </si>
  <si>
    <t>Edelweiss Focused Fund - Dir - Growth</t>
  </si>
  <si>
    <t>Quant Focused Fund - Dir - Growth</t>
  </si>
  <si>
    <t>Baroda BNP Paribas Focused Fund - Dir - Growth</t>
  </si>
  <si>
    <t>ITI Focused Fund - Dir - Growth</t>
  </si>
  <si>
    <t>Union Focused Fund - Dir - Growth</t>
  </si>
  <si>
    <t>JM Focused Fund - Dir - Growth</t>
  </si>
  <si>
    <t>LIC MF Focused Fund - Dir - Growth</t>
  </si>
  <si>
    <t>ICICI Prudential Value Fund - Growth</t>
  </si>
  <si>
    <t>Banks (25.62)</t>
  </si>
  <si>
    <t>IT - Software (10.73)</t>
  </si>
  <si>
    <t>Diversified FMCG (7.86)</t>
  </si>
  <si>
    <t>Automobiles (7.23)</t>
  </si>
  <si>
    <t>SBI Contra Fund - Growth</t>
  </si>
  <si>
    <t>Banks (19.17)</t>
  </si>
  <si>
    <t>Pharmaceuticals &amp; Biotechnology (7.41)</t>
  </si>
  <si>
    <t>Petroleum Products (6.02)</t>
  </si>
  <si>
    <t>IT - Software (5.24)</t>
  </si>
  <si>
    <t>Invesco India Contra Fund - Growth</t>
  </si>
  <si>
    <t>Banks (19.64)</t>
  </si>
  <si>
    <t>IT - Software (8.71)</t>
  </si>
  <si>
    <t>Pharmaceuticals &amp; Biotechnology (7.27)</t>
  </si>
  <si>
    <t>Retailing (6.35)</t>
  </si>
  <si>
    <t>Construction (6.18)</t>
  </si>
  <si>
    <t>HSBC Value Fund - Reg - Growth</t>
  </si>
  <si>
    <t>Banks (21.49)</t>
  </si>
  <si>
    <t>Finance (7.85)</t>
  </si>
  <si>
    <t>Industrial Products (5.25)</t>
  </si>
  <si>
    <t>IT - Software (5.09)</t>
  </si>
  <si>
    <t>Capital Markets (4.6)</t>
  </si>
  <si>
    <t>Bandhan Value Fund - Reg - Growth</t>
  </si>
  <si>
    <t>Banks (22.98)</t>
  </si>
  <si>
    <t>IT - Software (7.17)</t>
  </si>
  <si>
    <t>Petroleum Products (6.72)</t>
  </si>
  <si>
    <t>Current Assets (6.38)</t>
  </si>
  <si>
    <t>Finance (6.11)</t>
  </si>
  <si>
    <t>UTI Value Fund - Growth</t>
  </si>
  <si>
    <t>Banks (29.02)</t>
  </si>
  <si>
    <t>IT - Software (7.71)</t>
  </si>
  <si>
    <t>Automobiles (6.99)</t>
  </si>
  <si>
    <t>Pharmaceuticals &amp; Biotechnology (6.03)</t>
  </si>
  <si>
    <t>Telecom - Services (4.35)</t>
  </si>
  <si>
    <t>Nippon India Value Fund - Reg - Growth</t>
  </si>
  <si>
    <t>Banks (26.04)</t>
  </si>
  <si>
    <t>Consumer Durables (9.21)</t>
  </si>
  <si>
    <t>Finance (7.17)</t>
  </si>
  <si>
    <t>Power (7)</t>
  </si>
  <si>
    <t>IT - Software (6.36)</t>
  </si>
  <si>
    <t>Tata Value Fund - Reg - Growth</t>
  </si>
  <si>
    <t>Banks (17.26)</t>
  </si>
  <si>
    <t>Finance (12.58)</t>
  </si>
  <si>
    <t>Power (9.68)</t>
  </si>
  <si>
    <t>Capital Markets (5.98)</t>
  </si>
  <si>
    <t>Telecom - Services (5.1)</t>
  </si>
  <si>
    <t>HDFC Value Fund - Growth</t>
  </si>
  <si>
    <t>IT - Software (7.12)</t>
  </si>
  <si>
    <t>Pharmaceuticals &amp; Biotechnology (5.4)</t>
  </si>
  <si>
    <t>Auto Components (4.84)</t>
  </si>
  <si>
    <t>Aditya Birla Sun Life Value Fund - Growth</t>
  </si>
  <si>
    <t>Banks (12.75)</t>
  </si>
  <si>
    <t>IT - Software (10.48)</t>
  </si>
  <si>
    <t>Auto Components (7.45)</t>
  </si>
  <si>
    <t>Finance (6.55)</t>
  </si>
  <si>
    <t>Industrial Products (6.51)</t>
  </si>
  <si>
    <t>Kotak Contra Fund - Reg - Growth</t>
  </si>
  <si>
    <t>Banks (22.14)</t>
  </si>
  <si>
    <t>Finance (9.93)</t>
  </si>
  <si>
    <t>Healthcare Services (7.32)</t>
  </si>
  <si>
    <t>IT - Software (5.71)</t>
  </si>
  <si>
    <t>Automobiles (4.68)</t>
  </si>
  <si>
    <t>Templeton India Value Fund - Growth</t>
  </si>
  <si>
    <t>Banks (27.4)</t>
  </si>
  <si>
    <t>IT - Software (9.48)</t>
  </si>
  <si>
    <t>Petroleum Products (7.09)</t>
  </si>
  <si>
    <t>Pharmaceuticals &amp; Biotechnology (6.74)</t>
  </si>
  <si>
    <t>Finance (5.86)</t>
  </si>
  <si>
    <t>DSP Value Fund - Reg - Growth</t>
  </si>
  <si>
    <t>Current Assets (12.34)</t>
  </si>
  <si>
    <t>Miscellaneous (8.37)</t>
  </si>
  <si>
    <t>Pharmaceuticals &amp; Biotechnology (6.57)</t>
  </si>
  <si>
    <t>Automobiles (6)</t>
  </si>
  <si>
    <t>Axis Value Fund - Reg - Growth</t>
  </si>
  <si>
    <t>Banks (20.87)</t>
  </si>
  <si>
    <t>Electrical Equipment (8.02)</t>
  </si>
  <si>
    <t>Finance (6.94)</t>
  </si>
  <si>
    <t>Auto Components (6.3)</t>
  </si>
  <si>
    <t>IT - Software (5.5)</t>
  </si>
  <si>
    <t>Sundaram Value Fund - Reg - Growth</t>
  </si>
  <si>
    <t>Banks (25.01)</t>
  </si>
  <si>
    <t>Petroleum Products (6.77)</t>
  </si>
  <si>
    <t>Power (5.4)</t>
  </si>
  <si>
    <t>Cement &amp; Cement Products (5.14)</t>
  </si>
  <si>
    <t>ICICI Prudential Value Fund - Dir - Growth</t>
  </si>
  <si>
    <t>SBI Contra Fund - Dir - Growth</t>
  </si>
  <si>
    <t>Invesco India Contra Fund - Dir - Growth</t>
  </si>
  <si>
    <t>HSBC Value Fund - Dir - Growth</t>
  </si>
  <si>
    <t>Bandhan Value Fund - Dir - Growth</t>
  </si>
  <si>
    <t>UTI Value Fund - Dir - Growth</t>
  </si>
  <si>
    <t>Nippon India Value Fund - Dir - Growth</t>
  </si>
  <si>
    <t>Tata Value Fund - Dir - Growth</t>
  </si>
  <si>
    <t>HDFC Value Fund - Dir - Growth</t>
  </si>
  <si>
    <t>Aditya Birla Sun Life Value Fund - Dir - Growth</t>
  </si>
  <si>
    <t>Kotak Contra Fund - Dir - Growth</t>
  </si>
  <si>
    <t>Templeton India Value Fund - Dir - Growth</t>
  </si>
  <si>
    <t>DSP Value Fund - Dir - Growth</t>
  </si>
  <si>
    <t>Axis Value Fund - Dir - Growth</t>
  </si>
  <si>
    <t>Sundaram Value Fund - Dir - Growth</t>
  </si>
  <si>
    <t>Quant Value Fund - Reg - Growth</t>
  </si>
  <si>
    <t>Power (21.8)</t>
  </si>
  <si>
    <t>Finance (17.5)</t>
  </si>
  <si>
    <t>Metals &amp; Minerals Trading (10.74)</t>
  </si>
  <si>
    <t>Petroleum Products (8.24)</t>
  </si>
  <si>
    <t>Telecom - Services (6.92)</t>
  </si>
  <si>
    <t>Canara Robeco Value Fund - Reg - Growth</t>
  </si>
  <si>
    <t>Banks (21.05)</t>
  </si>
  <si>
    <t>Petroleum Products (6.42)</t>
  </si>
  <si>
    <t>Finance (5.74)</t>
  </si>
  <si>
    <t>Pharmaceuticals &amp; Biotechnology (5.12)</t>
  </si>
  <si>
    <t>IT - Software (4.48)</t>
  </si>
  <si>
    <t>Quantum Value Fund - Growth</t>
  </si>
  <si>
    <t>Banks (25.7)</t>
  </si>
  <si>
    <t>IT - Software (15.52)</t>
  </si>
  <si>
    <t>Insurance (10.61)</t>
  </si>
  <si>
    <t>Automobiles (5.71)</t>
  </si>
  <si>
    <t>Current Assets (5.34)</t>
  </si>
  <si>
    <t>If redeemed bet. 0 Day to 365 Day Exit Load is 2%, If redeemed bet. 365 Day to 730 Day Exit Load is 1%</t>
  </si>
  <si>
    <t>Baroda BNP Paribas Value Fund - Reg - Growth</t>
  </si>
  <si>
    <t>Pharmaceuticals &amp; Biotechnology (11.76)</t>
  </si>
  <si>
    <t>Electrical Equipment (9.8)</t>
  </si>
  <si>
    <t>IT - Software (8.28)</t>
  </si>
  <si>
    <t>Power (7.39)</t>
  </si>
  <si>
    <t>Mahindra Manulife Value Fund - Reg - Growth</t>
  </si>
  <si>
    <t>Banks (16.52)</t>
  </si>
  <si>
    <t>Pharmaceuticals &amp; Biotechnology (9.04)</t>
  </si>
  <si>
    <t>IT - Software (7.28)</t>
  </si>
  <si>
    <t>Auto Components (7.23)</t>
  </si>
  <si>
    <t>Power (6.16)</t>
  </si>
  <si>
    <t>JM Value Fund - Growth</t>
  </si>
  <si>
    <t>Finance (13.64)</t>
  </si>
  <si>
    <t>Banks (12.87)</t>
  </si>
  <si>
    <t>Pharmaceuticals &amp; Biotechnology (5.89)</t>
  </si>
  <si>
    <t>IT - Software (5.49)</t>
  </si>
  <si>
    <t>Electrical Equipment (4.91)</t>
  </si>
  <si>
    <t>Union Value Fund - Reg - Growth</t>
  </si>
  <si>
    <t>Banks (19.81)</t>
  </si>
  <si>
    <t>Auto Components (6.6)</t>
  </si>
  <si>
    <t>Finance (5.55)</t>
  </si>
  <si>
    <t>Petroleum Products (5.1)</t>
  </si>
  <si>
    <t>ITI Value Fund - Reg - Growth</t>
  </si>
  <si>
    <t>Finance (9.13)</t>
  </si>
  <si>
    <t>Current Assets (6.18)</t>
  </si>
  <si>
    <t>Auto Components (5.57)</t>
  </si>
  <si>
    <t>Healthcare Services (5.47)</t>
  </si>
  <si>
    <t>LIC MF Value Fund - Reg - Growth</t>
  </si>
  <si>
    <t>Industrial Products (12.26)</t>
  </si>
  <si>
    <t>Auto Components (12.1)</t>
  </si>
  <si>
    <t>Pharmaceuticals &amp; Biotechnology (11.16)</t>
  </si>
  <si>
    <t>Banks (9.65)</t>
  </si>
  <si>
    <t>Automobiles (8.41)</t>
  </si>
  <si>
    <t>Motilal Oswal Contra Fund - Reg - Growth</t>
  </si>
  <si>
    <t>Electrical Equipment (16.85)</t>
  </si>
  <si>
    <t>Auto Components (13.58)</t>
  </si>
  <si>
    <t>IT - Software (10.95)</t>
  </si>
  <si>
    <t>Industrial Products (10.6)</t>
  </si>
  <si>
    <t>Banks (8.02)</t>
  </si>
  <si>
    <t>Groww Value Fund - Reg - Growth</t>
  </si>
  <si>
    <t>Banks (26)</t>
  </si>
  <si>
    <t>Current Assets (11.93)</t>
  </si>
  <si>
    <t>Pharmaceuticals &amp; Biotechnology (7.23)</t>
  </si>
  <si>
    <t>Automobiles (5.78)</t>
  </si>
  <si>
    <t>Petroleum Products (4.35)</t>
  </si>
  <si>
    <t>Quant Value Fund - Dir - Growth</t>
  </si>
  <si>
    <t>Canara Robeco Value Fund - Dir - Growth</t>
  </si>
  <si>
    <t>Quantum Value Fund -Dir- Growth</t>
  </si>
  <si>
    <t>Baroda BNP Paribas Value Fund - Dir - Growth</t>
  </si>
  <si>
    <t>Mahindra Manulife Value Fund - Dir - Growth</t>
  </si>
  <si>
    <t>JM Value Fund - Dir - Growth</t>
  </si>
  <si>
    <t>Union Value Fund - Dir - Growth</t>
  </si>
  <si>
    <t>ITI Value Fund - Dir - Growth</t>
  </si>
  <si>
    <t>LIC MF Value Fund - Dir - Growth</t>
  </si>
  <si>
    <t>Motilal Oswal Contra Fund - Dir - Growth</t>
  </si>
  <si>
    <t>Groww Value Fund - Dir - Growth</t>
  </si>
  <si>
    <t>BSE India Infrastructure TRI*</t>
  </si>
  <si>
    <t>Nifty Infrastructure TRI</t>
  </si>
  <si>
    <t>ICICI Prudential Infrastructure Fund - Growth</t>
  </si>
  <si>
    <t>Construction (19.24)</t>
  </si>
  <si>
    <t>Transport Services (11.86)</t>
  </si>
  <si>
    <t>Industrial Products (10.96)</t>
  </si>
  <si>
    <t>Realty (7.47)</t>
  </si>
  <si>
    <t>Cement &amp; Cement Products (6.8)</t>
  </si>
  <si>
    <t>If redeemed bet. 0 Day to 15 Day Exit Load is 1%</t>
  </si>
  <si>
    <t>Nippon India Power &amp; Infra Fund - Reg - Growth</t>
  </si>
  <si>
    <t>Power (19.71)</t>
  </si>
  <si>
    <t>Electrical Equipment (15.47)</t>
  </si>
  <si>
    <t>Construction (8.46)</t>
  </si>
  <si>
    <t>Petroleum Products (7.9)</t>
  </si>
  <si>
    <t>Auto Components (6.89)</t>
  </si>
  <si>
    <t>DSP India Tiger Fund - Reg - Growth</t>
  </si>
  <si>
    <t>Industrial Products (13.39)</t>
  </si>
  <si>
    <t>Current Assets (11.17)</t>
  </si>
  <si>
    <t>Construction (9.27)</t>
  </si>
  <si>
    <t>Power (6.66)</t>
  </si>
  <si>
    <t>Healthcare Services (6.13)</t>
  </si>
  <si>
    <t>SBI Infrastructure Fund - Growth</t>
  </si>
  <si>
    <t>Power (14.86)</t>
  </si>
  <si>
    <t>Cement &amp; Cement Products (10.49)</t>
  </si>
  <si>
    <t>Construction (9.96)</t>
  </si>
  <si>
    <t>Petroleum Products (9.92)</t>
  </si>
  <si>
    <t>Electrical Equipment (9.62)</t>
  </si>
  <si>
    <t>Franklin Build India Fund - Growth</t>
  </si>
  <si>
    <t>Power (15.49)</t>
  </si>
  <si>
    <t>Construction (11.46)</t>
  </si>
  <si>
    <t>Banks (10.11)</t>
  </si>
  <si>
    <t>Transport Services (9.92)</t>
  </si>
  <si>
    <t>Industrial Products (9.3)</t>
  </si>
  <si>
    <t>HSBC Infrastructure Fund - Reg - Growth</t>
  </si>
  <si>
    <t>Industrial Products (11.87)</t>
  </si>
  <si>
    <t>Construction (11.06)</t>
  </si>
  <si>
    <t>Aerospace &amp; Defense (9.98)</t>
  </si>
  <si>
    <t>Power (9.57)</t>
  </si>
  <si>
    <t>Nil, If redeemed bet. 0 Day to 90 Days Exit Load is 1%</t>
  </si>
  <si>
    <t>HDFC Infrastructure Fund - Growth</t>
  </si>
  <si>
    <t>Construction (21.62)</t>
  </si>
  <si>
    <t>Banks (9.5)</t>
  </si>
  <si>
    <t>Power (9.37)</t>
  </si>
  <si>
    <t>Transport Services (7.33)</t>
  </si>
  <si>
    <t>Electrical Equipment (5.98)</t>
  </si>
  <si>
    <t>Kotak Infrastructure &amp; Economic Reform Fund - Reg - Growth</t>
  </si>
  <si>
    <t>Construction (19.45)</t>
  </si>
  <si>
    <t>Industrial Products (10.56)</t>
  </si>
  <si>
    <t>Telecom - Services (9.35)</t>
  </si>
  <si>
    <t>Auto Components (8.91)</t>
  </si>
  <si>
    <t>Petroleum Products (7.98)</t>
  </si>
  <si>
    <t>UTI Infrastructure Fund - Growth</t>
  </si>
  <si>
    <t>Construction (13.99)</t>
  </si>
  <si>
    <t>Telecom - Services (13.33)</t>
  </si>
  <si>
    <t>Petroleum Products (8.46)</t>
  </si>
  <si>
    <t>Industrial Products (6.66)</t>
  </si>
  <si>
    <t>Power (6.29)</t>
  </si>
  <si>
    <t>Tata Infrastructure Fund - Reg - Growth</t>
  </si>
  <si>
    <t>Power (15.87)</t>
  </si>
  <si>
    <t>Industrial Products (14.17)</t>
  </si>
  <si>
    <t>Construction (13.41)</t>
  </si>
  <si>
    <t>Cement &amp; Cement Products (10.83)</t>
  </si>
  <si>
    <t>Electrical Equipment (8.18)</t>
  </si>
  <si>
    <t>If redeemed bet. 0 Day to 30 Days Exit Load is 0.25%</t>
  </si>
  <si>
    <t>Invesco India Infrastructure Fund - Growth</t>
  </si>
  <si>
    <t>Electrical Equipment (21.54)</t>
  </si>
  <si>
    <t>Industrial Manufacturing (14.5)</t>
  </si>
  <si>
    <t>Industrial Products (12.86)</t>
  </si>
  <si>
    <t>Construction (12.23)</t>
  </si>
  <si>
    <t>Aerospace &amp; Defense (5.85)</t>
  </si>
  <si>
    <t>Bandhan Infrastructure Fund - Reg - Growth</t>
  </si>
  <si>
    <t>Construction (19.51)</t>
  </si>
  <si>
    <t>Power (12.31)</t>
  </si>
  <si>
    <t>Electrical Equipment (7.42)</t>
  </si>
  <si>
    <t>Aerospace &amp; Defense (5.81)</t>
  </si>
  <si>
    <t>Aditya Birla Sun Life Infrastructure Fund - Growth</t>
  </si>
  <si>
    <t>Construction (12.34)</t>
  </si>
  <si>
    <t>Electrical Equipment (12.31)</t>
  </si>
  <si>
    <t>Industrial Products (11.08)</t>
  </si>
  <si>
    <t>Cement &amp; Cement Products (6.92)</t>
  </si>
  <si>
    <t>Power (5.98)</t>
  </si>
  <si>
    <t>LIC MF Infrastructure Fund - Growth</t>
  </si>
  <si>
    <t>Industrial Products (13.4)</t>
  </si>
  <si>
    <t>Electrical Equipment (11)</t>
  </si>
  <si>
    <t>Automobiles (7.86)</t>
  </si>
  <si>
    <t>Sundaram Infrastructure Advantage Fund - Reg - Growth</t>
  </si>
  <si>
    <t>Electrical Equipment (17.01)</t>
  </si>
  <si>
    <t>Construction (11.38)</t>
  </si>
  <si>
    <t>Power (10.54)</t>
  </si>
  <si>
    <t>Telecom - Services (10.03)</t>
  </si>
  <si>
    <t>Petroleum Products (8.48)</t>
  </si>
  <si>
    <t>ICICI Prudential Infrastructure Fund - Dir - Growth</t>
  </si>
  <si>
    <t>Nippon India Power &amp; Infra Fund - Dir - Growth</t>
  </si>
  <si>
    <t>DSP India Tiger Fund - Dir - Growth</t>
  </si>
  <si>
    <t>SBI Infrastructure Fund - Dir - Growth</t>
  </si>
  <si>
    <t>Franklin Build India Fund - Dir - Growth</t>
  </si>
  <si>
    <t>HSBC Infrastructure Fund - Dir - Growth</t>
  </si>
  <si>
    <t>HDFC Infrastructure Fund - Dir - Growth</t>
  </si>
  <si>
    <t>Kotak Infrastructure &amp; Economic Reform Fund - Dir - Growth</t>
  </si>
  <si>
    <t>UTI Infrastructure Fund - Dir - Growth</t>
  </si>
  <si>
    <t>Tata Infrastructure Fund - Dir - Growth</t>
  </si>
  <si>
    <t>Invesco India Infrastructure Fund - Dir - Growth</t>
  </si>
  <si>
    <t>Bandhan Infrastructure Fund - Dir - Growth</t>
  </si>
  <si>
    <t>Aditya Birla Sun Life Infrastructure Fund - Dir - Growth</t>
  </si>
  <si>
    <t>LIC MF Infrastructure Fund - Dir - Growth</t>
  </si>
  <si>
    <t>Sundaram Infrastructure Advantage Fund - Dir - Growth</t>
  </si>
  <si>
    <t>Quant Infrastructure Fund - Growth</t>
  </si>
  <si>
    <t>Power (23.52)</t>
  </si>
  <si>
    <t>Construction (17.12)</t>
  </si>
  <si>
    <t>Auto Components (9.93)</t>
  </si>
  <si>
    <t>Canara Robeco Infrastructure Fund - Growth</t>
  </si>
  <si>
    <t>Electrical Equipment (14.48)</t>
  </si>
  <si>
    <t>Power (11.65)</t>
  </si>
  <si>
    <t>Construction (9.94)</t>
  </si>
  <si>
    <t>Industrial Products (6.98)</t>
  </si>
  <si>
    <t>Bank of India Manufacturing &amp; Infrastructure Fund - Growth</t>
  </si>
  <si>
    <t>Pharmaceuticals &amp; Biotechnology (14.27)</t>
  </si>
  <si>
    <t>Construction (13.22)</t>
  </si>
  <si>
    <t>Consumer Durables (8.93)</t>
  </si>
  <si>
    <t>Power (6.6)</t>
  </si>
  <si>
    <t>Current Assets (6.24)</t>
  </si>
  <si>
    <t>Mirae Asset Infrastructure Fund - Reg - Growth</t>
  </si>
  <si>
    <t>Electrical Equipment (13.48)</t>
  </si>
  <si>
    <t>Power (12.49)</t>
  </si>
  <si>
    <t>Construction (10.94)</t>
  </si>
  <si>
    <t>Transport Services (10.19)</t>
  </si>
  <si>
    <t>Transport Infrastructure (6.99)</t>
  </si>
  <si>
    <t>Motilal Oswal Infrastructure Fund - Reg - Growth</t>
  </si>
  <si>
    <t>Electrical Equipment (35.61)</t>
  </si>
  <si>
    <t>Construction (10.23)</t>
  </si>
  <si>
    <t>Auto Components (8.68)</t>
  </si>
  <si>
    <t>Power (8.47)</t>
  </si>
  <si>
    <t>Taurus Infrastructure Fund - Reg - Growth</t>
  </si>
  <si>
    <t>Construction (16.1)</t>
  </si>
  <si>
    <t>Telecom - Services (14.06)</t>
  </si>
  <si>
    <t>Petroleum Products (12.28)</t>
  </si>
  <si>
    <t>Power (10.25)</t>
  </si>
  <si>
    <t>Cement &amp; Cement Products (7.15)</t>
  </si>
  <si>
    <t>Quant Infrastructure Fund - Dir - Growth</t>
  </si>
  <si>
    <t>Canara Robeco Infrastructure Fund - Dir - Growth</t>
  </si>
  <si>
    <t>Bank of India Manufacturing &amp; Infrastructure Fund - Dir - Growth</t>
  </si>
  <si>
    <t>Mirae Asset Infrastructure Fund - Dir - Growth</t>
  </si>
  <si>
    <t>Motilal Oswal Infrastructure Fund - Dir - Growth</t>
  </si>
  <si>
    <t>Taurus Infrastructure Fund - Dir - Growth</t>
  </si>
  <si>
    <t>BSE 200 TRI</t>
  </si>
  <si>
    <t>BSE 500 Shariah TRI*</t>
  </si>
  <si>
    <t>BSE Bankex TRI</t>
  </si>
  <si>
    <t>BSE Financial Services TRI</t>
  </si>
  <si>
    <t>BSE HC TRI</t>
  </si>
  <si>
    <t>BSE Oil &amp; Gas TRI</t>
  </si>
  <si>
    <t>BSE PSU TRI</t>
  </si>
  <si>
    <t>BSE Quality Total Return Index*</t>
  </si>
  <si>
    <t>BSE Select Business Groups Index*</t>
  </si>
  <si>
    <t>BSE Teck</t>
  </si>
  <si>
    <t>BSE Teck TRI</t>
  </si>
  <si>
    <t>MSCI Asia (ex-Japan) Standard Index*</t>
  </si>
  <si>
    <t>Nifty 200 Quality 30 Index TRI</t>
  </si>
  <si>
    <t>Nifty 200 TRI</t>
  </si>
  <si>
    <t>Nifty 500 Shariah TRI</t>
  </si>
  <si>
    <t>Nifty Auto TRI</t>
  </si>
  <si>
    <t>Nifty Commodities TRI</t>
  </si>
  <si>
    <t>Nifty Conglomerate 50 TRI</t>
  </si>
  <si>
    <t>Nifty Energy TRI</t>
  </si>
  <si>
    <t>Nifty Financial Services TRI</t>
  </si>
  <si>
    <t>Nifty FMCG TRI</t>
  </si>
  <si>
    <t>Nifty Healthcare TRI</t>
  </si>
  <si>
    <t>Nifty Housing Index</t>
  </si>
  <si>
    <t>Nifty Housing TRI</t>
  </si>
  <si>
    <t>Nifty India Consumption</t>
  </si>
  <si>
    <t>Nifty India Consumption TRI</t>
  </si>
  <si>
    <t>Nifty India Defence TRI</t>
  </si>
  <si>
    <t>Nifty India Manufacturing</t>
  </si>
  <si>
    <t>Nifty India Manufacturing TRI</t>
  </si>
  <si>
    <t>Nifty IPO</t>
  </si>
  <si>
    <t>Nifty IT TRI</t>
  </si>
  <si>
    <t>Nifty MNC TRI</t>
  </si>
  <si>
    <t>Nifty PSE TRI</t>
  </si>
  <si>
    <t>Nifty Rural TRI</t>
  </si>
  <si>
    <t>Nifty Services Sector TRI</t>
  </si>
  <si>
    <t>Nifty Transportation &amp; Logistics TRI</t>
  </si>
  <si>
    <t>NIFTY100 ESG TRI</t>
  </si>
  <si>
    <t>S&amp;P 500 TRI*</t>
  </si>
  <si>
    <t>S&amp;P 500*</t>
  </si>
  <si>
    <t>S&amp;P Global 1200 TRI*</t>
  </si>
  <si>
    <t>S&amp;P Japan 500 TRI*</t>
  </si>
  <si>
    <t>Taiwan Capitalization Weighted Stock Index</t>
  </si>
  <si>
    <t>Banking &amp; Financial Services (Reg)</t>
  </si>
  <si>
    <t>ICICI Prudential Banking and Financial Services Fund - Retail - Growth</t>
  </si>
  <si>
    <t>Banks (52.06)</t>
  </si>
  <si>
    <t>Finance (24.38)</t>
  </si>
  <si>
    <t>Insurance (13.44)</t>
  </si>
  <si>
    <t>Capital Markets (3.81)</t>
  </si>
  <si>
    <t>Current Assets (3.67)</t>
  </si>
  <si>
    <t>SBI Banking &amp; Financial Services Fund - Reg - Growth</t>
  </si>
  <si>
    <t>Banks (51.7)</t>
  </si>
  <si>
    <t>Finance (22.09)</t>
  </si>
  <si>
    <t>Insurance (12.15)</t>
  </si>
  <si>
    <t>Capital Markets (9.06)</t>
  </si>
  <si>
    <t>Current Assets (3.89)</t>
  </si>
  <si>
    <t>Nippon India Banking &amp; Financial Services Fund - Reg - Growth</t>
  </si>
  <si>
    <t>Banks (50.02)</t>
  </si>
  <si>
    <t>Finance (21.98)</t>
  </si>
  <si>
    <t>Insurance (11.74)</t>
  </si>
  <si>
    <t>Capital Markets (11.67)</t>
  </si>
  <si>
    <t>Financial Technology (Fintech) (2.76)</t>
  </si>
  <si>
    <t>HDFC Banking &amp; Financial Services Fund - Reg - Growth</t>
  </si>
  <si>
    <t>Banks (61.36)</t>
  </si>
  <si>
    <t>Finance (22.24)</t>
  </si>
  <si>
    <t>Insurance (7.17)</t>
  </si>
  <si>
    <t>Capital Markets (5.27)</t>
  </si>
  <si>
    <t>Miscellaneous (1.94)</t>
  </si>
  <si>
    <t>Aditya Birla Sun Life Banking and Financial Services Fund - Reg - Growth</t>
  </si>
  <si>
    <t>Banks (53.34)</t>
  </si>
  <si>
    <t>Finance (25.83)</t>
  </si>
  <si>
    <t>Capital Markets (7.87)</t>
  </si>
  <si>
    <t>Insurance (6.52)</t>
  </si>
  <si>
    <t>Tata Banking And Financial Services Fund - Reg - Growth</t>
  </si>
  <si>
    <t>Banks (47.58)</t>
  </si>
  <si>
    <t>Capital Markets (15.97)</t>
  </si>
  <si>
    <t>Insurance (14.09)</t>
  </si>
  <si>
    <t>Finance (12.29)</t>
  </si>
  <si>
    <t>Financial Technology (Fintech) (7.97)</t>
  </si>
  <si>
    <t>Mirae Asset Banking and Financial Services Fund - Reg - Growth</t>
  </si>
  <si>
    <t>Banks (59.37)</t>
  </si>
  <si>
    <t>Finance (18.15)</t>
  </si>
  <si>
    <t>Insurance (7.96)</t>
  </si>
  <si>
    <t>Capital Markets (7.43)</t>
  </si>
  <si>
    <t>Current Assets (4.79)</t>
  </si>
  <si>
    <t>DSP Banking and Financial Services Fund - Reg - Growth</t>
  </si>
  <si>
    <t>Banks (44.21)</t>
  </si>
  <si>
    <t>Finance (23.76)</t>
  </si>
  <si>
    <t>Insurance (10.96)</t>
  </si>
  <si>
    <t>Capital Markets (10.22)</t>
  </si>
  <si>
    <t>Current Assets (6.4)</t>
  </si>
  <si>
    <t>Invesco India Financial Services Fund - Reg - Growth</t>
  </si>
  <si>
    <t>Banks (50.2)</t>
  </si>
  <si>
    <t>Capital Markets (22.4)</t>
  </si>
  <si>
    <t>Finance (16.97)</t>
  </si>
  <si>
    <t>Insurance (5.63)</t>
  </si>
  <si>
    <t>Financial Technology (Fintech) (3.65)</t>
  </si>
  <si>
    <t>Sundaram Financial Services Opportunities Fund - Reg - Growth</t>
  </si>
  <si>
    <t>Banks (63.97)</t>
  </si>
  <si>
    <t>Finance (24.72)</t>
  </si>
  <si>
    <t>Financial Technology (Fintech) (3.32)</t>
  </si>
  <si>
    <t>Capital Markets (3.16)</t>
  </si>
  <si>
    <t>Miscellaneous (1.09)</t>
  </si>
  <si>
    <t>Kotak Banking &amp; Financial Services Fund - Reg - Growth</t>
  </si>
  <si>
    <t>Banks (59.39)</t>
  </si>
  <si>
    <t>Finance (21.39)</t>
  </si>
  <si>
    <t>Capital Markets (12.54)</t>
  </si>
  <si>
    <t>Insurance (2.99)</t>
  </si>
  <si>
    <t>Current Assets (1.88)</t>
  </si>
  <si>
    <t>UTI Banking and Financial Services Fund - Growth</t>
  </si>
  <si>
    <t>Banks (59.93)</t>
  </si>
  <si>
    <t>Finance (22.88)</t>
  </si>
  <si>
    <t>Insurance (9.78)</t>
  </si>
  <si>
    <t>Capital Markets (4.35)</t>
  </si>
  <si>
    <t>Current Assets (2.16)</t>
  </si>
  <si>
    <t>Bandhan Financial Services Fund - Reg - Growth</t>
  </si>
  <si>
    <t>Banks (49.34)</t>
  </si>
  <si>
    <t>Finance (23.81)</t>
  </si>
  <si>
    <t>Capital Markets (10.26)</t>
  </si>
  <si>
    <t>Insurance (8.11)</t>
  </si>
  <si>
    <t>Current Assets (3.93)</t>
  </si>
  <si>
    <t>HSBC Financial Services Fund - Reg - Growth</t>
  </si>
  <si>
    <t>Banks (37.09)</t>
  </si>
  <si>
    <t>Capital Markets (30.97)</t>
  </si>
  <si>
    <t>Finance (19.44)</t>
  </si>
  <si>
    <t>Financial Technology (Fintech) (5.3)</t>
  </si>
  <si>
    <t>Current Assets (4.14)</t>
  </si>
  <si>
    <t>Quant BFSI Fund - Reg - Growth</t>
  </si>
  <si>
    <t>Banks (38.83)</t>
  </si>
  <si>
    <t>Finance (34.34)</t>
  </si>
  <si>
    <t>Capital Markets (9.31)</t>
  </si>
  <si>
    <t>Insurance (7.5)</t>
  </si>
  <si>
    <t>Sovereign (6.07)</t>
  </si>
  <si>
    <t>WhiteOak Capital Banking &amp; Financial Services Fund - Reg - Growth</t>
  </si>
  <si>
    <t>Banks (47.62)</t>
  </si>
  <si>
    <t>Finance (31.51)</t>
  </si>
  <si>
    <t>Insurance (5.67)</t>
  </si>
  <si>
    <t>Current Assets (4.64)</t>
  </si>
  <si>
    <t>Canara Robeco Banking and Financial Services Fund - Reg - Growth</t>
  </si>
  <si>
    <t>Banks (47.33)</t>
  </si>
  <si>
    <t>Finance (18.35)</t>
  </si>
  <si>
    <t>Capital Markets (18.18)</t>
  </si>
  <si>
    <t>Financial Technology (Fintech) (5.75)</t>
  </si>
  <si>
    <t>Current Assets (5.36)</t>
  </si>
  <si>
    <t>Mahindra Manulife Banking and Financial Services Fund - Reg - Growth</t>
  </si>
  <si>
    <t>Banks (53.23)</t>
  </si>
  <si>
    <t>Finance (23.68)</t>
  </si>
  <si>
    <t>Capital Markets (11.38)</t>
  </si>
  <si>
    <t>Insurance (6.49)</t>
  </si>
  <si>
    <t>Financial Technology (Fintech) (2.75)</t>
  </si>
  <si>
    <t>Bajaj Finserv Banking and Financial Services Fund - Reg - Growth</t>
  </si>
  <si>
    <t>Banks (60.84)</t>
  </si>
  <si>
    <t>Finance (18.54)</t>
  </si>
  <si>
    <t>Current Assets (2.25)</t>
  </si>
  <si>
    <t>Baroda BNP Paribas Banking &amp; Financial Services Fund - Growth</t>
  </si>
  <si>
    <t>Banks (63.59)</t>
  </si>
  <si>
    <t>Finance (12.39)</t>
  </si>
  <si>
    <t>Capital Markets (10.06)</t>
  </si>
  <si>
    <t>Current Assets (5.64)</t>
  </si>
  <si>
    <t>Insurance (4.91)</t>
  </si>
  <si>
    <t>ITI Banking and Financial Services Fund - Reg - Growth</t>
  </si>
  <si>
    <t>Banks (56.41)</t>
  </si>
  <si>
    <t>Finance (23.5)</t>
  </si>
  <si>
    <t>Capital Markets (10.31)</t>
  </si>
  <si>
    <t>Current Assets (6.56)</t>
  </si>
  <si>
    <t>Insurance (3.22)</t>
  </si>
  <si>
    <t>Bank of India Banking &amp; Financial Services Fund - Reg - Growth</t>
  </si>
  <si>
    <t>Banks (47.87)</t>
  </si>
  <si>
    <t>Capital Markets (19.42)</t>
  </si>
  <si>
    <t>Finance (16.2)</t>
  </si>
  <si>
    <t>Insurance (5.96)</t>
  </si>
  <si>
    <t>Current Assets (5.54)</t>
  </si>
  <si>
    <t>Edelweiss Financial Services Fund - Reg - Growth</t>
  </si>
  <si>
    <t>Banks (57.54)</t>
  </si>
  <si>
    <t>Finance (21.06)</t>
  </si>
  <si>
    <t>Capital Markets (9.37)</t>
  </si>
  <si>
    <t>Insurance (9.37)</t>
  </si>
  <si>
    <t>Current Assets (1.53)</t>
  </si>
  <si>
    <t>LIC MF Banking &amp; Financial Services Fund - Reg - Growth</t>
  </si>
  <si>
    <t>Banks (55.08)</t>
  </si>
  <si>
    <t>Finance (18.32)</t>
  </si>
  <si>
    <t>Capital Markets (11.46)</t>
  </si>
  <si>
    <t>Current Assets (6)</t>
  </si>
  <si>
    <t>Financial Technology (Fintech) (5.02)</t>
  </si>
  <si>
    <t>Helios Financial Services Fund - Reg - Growth</t>
  </si>
  <si>
    <t>Banks (44.39)</t>
  </si>
  <si>
    <t>Finance (23.77)</t>
  </si>
  <si>
    <t>Capital Markets (22.51)</t>
  </si>
  <si>
    <t>Financial Technology (Fintech) (6.08)</t>
  </si>
  <si>
    <t>Current Assets (1.85)</t>
  </si>
  <si>
    <t>Motilal Oswal Financial Services Fund - Reg - Growth</t>
  </si>
  <si>
    <t>Banks (50.6)</t>
  </si>
  <si>
    <t>Finance (23.41)</t>
  </si>
  <si>
    <t>Capital Markets (12.74)</t>
  </si>
  <si>
    <t>Financial Technology (Fintech) (6.31)</t>
  </si>
  <si>
    <t>Insurance (4.23)</t>
  </si>
  <si>
    <t>Groww Banking &amp; Financial Services Fund - Reg - Growth</t>
  </si>
  <si>
    <t>Banks (46.51)</t>
  </si>
  <si>
    <t>Finance (25.28)</t>
  </si>
  <si>
    <t>Capital Markets (17.12)</t>
  </si>
  <si>
    <t>Insurance (4.53)</t>
  </si>
  <si>
    <t>Miscellaneous (2.75)</t>
  </si>
  <si>
    <t>Nil, If redeemed bet. 0 Day to 30 Days Exit Load is 1%</t>
  </si>
  <si>
    <t>Taurus Banking &amp; Financial Services Fund - Reg - Growth</t>
  </si>
  <si>
    <t>Banks (59.04)</t>
  </si>
  <si>
    <t>Finance (17.49)</t>
  </si>
  <si>
    <t>Capital Markets (13.15)</t>
  </si>
  <si>
    <t>Current Assets (5.9)</t>
  </si>
  <si>
    <t>Insurance (4.42)</t>
  </si>
  <si>
    <t>Consumption (Reg)</t>
  </si>
  <si>
    <t>Aditya Birla Sun Life Consumption Fund - Growth</t>
  </si>
  <si>
    <t>Retailing (20.15)</t>
  </si>
  <si>
    <t>Automobiles (11.7)</t>
  </si>
  <si>
    <t>Consumer Durables (10.14)</t>
  </si>
  <si>
    <t>Banks (9.86)</t>
  </si>
  <si>
    <t>Beverages (6.33)</t>
  </si>
  <si>
    <t>Mirae Asset Great Consumer Fund - Growth</t>
  </si>
  <si>
    <t>Consumer Durables (24.61)</t>
  </si>
  <si>
    <t>Automobiles (19.18)</t>
  </si>
  <si>
    <t>Retailing (18.84)</t>
  </si>
  <si>
    <t>Telecom - Services (6.29)</t>
  </si>
  <si>
    <t>Leisure Services (4.86)</t>
  </si>
  <si>
    <t>ICICI Prudential Bharat Consumption Fund - Reg - Growth</t>
  </si>
  <si>
    <t>Retailing (15.69)</t>
  </si>
  <si>
    <t>Consumer Durables (13.95)</t>
  </si>
  <si>
    <t>Automobiles (12)</t>
  </si>
  <si>
    <t>Diversified FMCG (11.34)</t>
  </si>
  <si>
    <t>Leisure Services (7.28)</t>
  </si>
  <si>
    <t>SBI Consumption Opportunities Fund - Growth</t>
  </si>
  <si>
    <t>Consumer Durables (24.24)</t>
  </si>
  <si>
    <t>Retailing (12.42)</t>
  </si>
  <si>
    <t>Automobiles (12.32)</t>
  </si>
  <si>
    <t>Leisure Services (7.53)</t>
  </si>
  <si>
    <t>Beverages (7.5)</t>
  </si>
  <si>
    <t>Axis Consumption Fund - Reg - Growth</t>
  </si>
  <si>
    <t>Automobiles (21.57)</t>
  </si>
  <si>
    <t>Retailing (11.7)</t>
  </si>
  <si>
    <t>Consumer Durables (11.56)</t>
  </si>
  <si>
    <t>Telecom - Services (9.17)</t>
  </si>
  <si>
    <t>Diversified FMCG (7.17)</t>
  </si>
  <si>
    <t>Tata India Consumer Fund - Reg - Growth</t>
  </si>
  <si>
    <t>Consumer Durables (18.48)</t>
  </si>
  <si>
    <t>Retailing (15.34)</t>
  </si>
  <si>
    <t>Beverages (13.76)</t>
  </si>
  <si>
    <t>Capital Markets (10.28)</t>
  </si>
  <si>
    <t>Food Products (9.57)</t>
  </si>
  <si>
    <t>Nippon India Consumption Fund - Reg - Growth</t>
  </si>
  <si>
    <t>Automobiles (20.2)</t>
  </si>
  <si>
    <t>Retailing (16.8)</t>
  </si>
  <si>
    <t>Consumer Durables (13.81)</t>
  </si>
  <si>
    <t>Beverages (9.21)</t>
  </si>
  <si>
    <t>Food Products (8.73)</t>
  </si>
  <si>
    <t>Canara Robeco Consumption Fund - Reg - Growth</t>
  </si>
  <si>
    <t>Automobiles (12.71)</t>
  </si>
  <si>
    <t>Consumer Durables (9.18)</t>
  </si>
  <si>
    <t>Banks (7.67)</t>
  </si>
  <si>
    <t>Kotak Consumption Fund - Reg - Growth</t>
  </si>
  <si>
    <t>Automobiles (18.5)</t>
  </si>
  <si>
    <t>Consumer Durables (13.33)</t>
  </si>
  <si>
    <t>Pharmaceuticals &amp; Biotechnology (11.66)</t>
  </si>
  <si>
    <t>Retailing (9.98)</t>
  </si>
  <si>
    <t>Beverages (7.74)</t>
  </si>
  <si>
    <t>HSBC Consumption Fund - Reg - Growth</t>
  </si>
  <si>
    <t>Consumer Durables (18.33)</t>
  </si>
  <si>
    <t>Automobiles (14.03)</t>
  </si>
  <si>
    <t>Retailing (13.46)</t>
  </si>
  <si>
    <t>Beverages (10.12)</t>
  </si>
  <si>
    <t>Sundaram Consumption Fund - Reg - Growth</t>
  </si>
  <si>
    <t>Automobiles (17.32)</t>
  </si>
  <si>
    <t>Consumer Durables (13.52)</t>
  </si>
  <si>
    <t>Retailing (12.4)</t>
  </si>
  <si>
    <t>Diversified FMCG (10.59)</t>
  </si>
  <si>
    <t>Telecom - Services (8.73)</t>
  </si>
  <si>
    <t>Baroda BNP Paribas India Consumption Fund - Reg - Growth</t>
  </si>
  <si>
    <t>Automobiles (29.02)</t>
  </si>
  <si>
    <t>Retailing (11.95)</t>
  </si>
  <si>
    <t>Consumer Durables (9.7)</t>
  </si>
  <si>
    <t>Telecom - Services (9.32)</t>
  </si>
  <si>
    <t>Food Products (8.89)</t>
  </si>
  <si>
    <t>Motilal Oswal Consumption Fund - Reg - Growth</t>
  </si>
  <si>
    <t>Consumer Durables (22.13)</t>
  </si>
  <si>
    <t>Retailing (14.85)</t>
  </si>
  <si>
    <t>Automobiles (10.71)</t>
  </si>
  <si>
    <t>Beverages (9.99)</t>
  </si>
  <si>
    <t>Telecom - Services (8.04)</t>
  </si>
  <si>
    <t>UTI India Consumer Fund - Growth</t>
  </si>
  <si>
    <t>Automobiles (24.84)</t>
  </si>
  <si>
    <t>Retailing (19.78)</t>
  </si>
  <si>
    <t>Consumer Durables (14.11)</t>
  </si>
  <si>
    <t>Telecom - Services (6.51)</t>
  </si>
  <si>
    <t>Diversified FMCG (5.67)</t>
  </si>
  <si>
    <t>Bajaj Finserv Consumption Fund - Reg - Growth</t>
  </si>
  <si>
    <t>Consumer Durables (29.1)</t>
  </si>
  <si>
    <t>Automobiles (11.65)</t>
  </si>
  <si>
    <t>Retailing (10.58)</t>
  </si>
  <si>
    <t>Food Products (8.26)</t>
  </si>
  <si>
    <t>Diversified FMCG (7.84)</t>
  </si>
  <si>
    <t>Invesco India Consumption Fund - Reg - Growth</t>
  </si>
  <si>
    <t>Retailing (17.16)</t>
  </si>
  <si>
    <t>Automobiles (11.68)</t>
  </si>
  <si>
    <t>Consumer Durables (9.6)</t>
  </si>
  <si>
    <t>Healthcare Services (9.43)</t>
  </si>
  <si>
    <t>Auto Components (9.43)</t>
  </si>
  <si>
    <t>Mahindra Manulife Consumption Fund - Reg - Growth</t>
  </si>
  <si>
    <t>Retailing (17.82)</t>
  </si>
  <si>
    <t>Automobiles (16.62)</t>
  </si>
  <si>
    <t>Consumer Durables (13.86)</t>
  </si>
  <si>
    <t>Telecom - Services (9.52)</t>
  </si>
  <si>
    <t>Diversified FMCG (8.47)</t>
  </si>
  <si>
    <t>Edelweiss Consumption Fund - Reg - Growth</t>
  </si>
  <si>
    <t>Automobiles (18.57)</t>
  </si>
  <si>
    <t>Consumer Durables (15.82)</t>
  </si>
  <si>
    <t>Retailing (10.49)</t>
  </si>
  <si>
    <t>Diversified FMCG (7.97)</t>
  </si>
  <si>
    <t>Food Products (5.32)</t>
  </si>
  <si>
    <t>LIC MF Consumption Fund - Reg - Growth</t>
  </si>
  <si>
    <t>Consumer Durables (13.18)</t>
  </si>
  <si>
    <t>Automobiles (9.69)</t>
  </si>
  <si>
    <t>Retailing (8.27)</t>
  </si>
  <si>
    <t>Leisure Services (6.43)</t>
  </si>
  <si>
    <t>Food Products (6.28)</t>
  </si>
  <si>
    <t>Bank of India Consumption Fund - Reg - Growth</t>
  </si>
  <si>
    <t>Telecom - Services (12)</t>
  </si>
  <si>
    <t>Consumer Durables (11.7)</t>
  </si>
  <si>
    <t>Retailing (11.14)</t>
  </si>
  <si>
    <t>Diversified FMCG (9.7)</t>
  </si>
  <si>
    <t>Automobiles (8.67)</t>
  </si>
  <si>
    <t>ITI Bharat Consumption Fund - Reg - Growth</t>
  </si>
  <si>
    <t>Automobiles (20.98)</t>
  </si>
  <si>
    <t>Retailing (11.22)</t>
  </si>
  <si>
    <t>Consumer Durables (10.82)</t>
  </si>
  <si>
    <t>Telecom - Services (7.95)</t>
  </si>
  <si>
    <t>Diversified FMCG (7.29)</t>
  </si>
  <si>
    <t>Union Consumption Fund - Reg - Growth</t>
  </si>
  <si>
    <t>Retailing (19.05)</t>
  </si>
  <si>
    <t>Automobiles (15.35)</t>
  </si>
  <si>
    <t>Consumer Durables (12.5)</t>
  </si>
  <si>
    <t>Beverages (7.77)</t>
  </si>
  <si>
    <t>Telecom - Services (7.33)</t>
  </si>
  <si>
    <t>Quant Consumption Fund - Reg - Growth</t>
  </si>
  <si>
    <t>Consumer Durables (28.1)</t>
  </si>
  <si>
    <t>Telecom - Services (16.8)</t>
  </si>
  <si>
    <t>Food Products (13.7)</t>
  </si>
  <si>
    <t>Finance (8.81)</t>
  </si>
  <si>
    <t>Leisure Services (8.27)</t>
  </si>
  <si>
    <t>WhiteOak Capital Consumption Opportunities Fund - Reg - Growth</t>
  </si>
  <si>
    <t>Retailing (15.17)</t>
  </si>
  <si>
    <t>Consumer Durables (13.66)</t>
  </si>
  <si>
    <t>Automobiles (12.39)</t>
  </si>
  <si>
    <t>Food Products (10.44)</t>
  </si>
  <si>
    <t>Telecom - Services (7.81)</t>
  </si>
  <si>
    <t>Business Cycle  (Reg)</t>
  </si>
  <si>
    <t>ICICI Prudential Business Cycle Fund - Reg - Growth</t>
  </si>
  <si>
    <t>Banks (23.23)</t>
  </si>
  <si>
    <t>Automobiles (11.1)</t>
  </si>
  <si>
    <t>Construction (7.12)</t>
  </si>
  <si>
    <t>Insurance (6.7)</t>
  </si>
  <si>
    <t>Petroleum Products (5.82)</t>
  </si>
  <si>
    <t>Kotak Business Cycle Fund - Reg - Growth</t>
  </si>
  <si>
    <t>Banks (16.86)</t>
  </si>
  <si>
    <t>Retailing (10.31)</t>
  </si>
  <si>
    <t>Automobiles (5.61)</t>
  </si>
  <si>
    <t>IT - Software (5.31)</t>
  </si>
  <si>
    <t>Tata Business Cycle Fund - Reg - Growth</t>
  </si>
  <si>
    <t>Banks (11.64)</t>
  </si>
  <si>
    <t>Healthcare Services (8.37)</t>
  </si>
  <si>
    <t>Finance (7.87)</t>
  </si>
  <si>
    <t>Power (7.59)</t>
  </si>
  <si>
    <t>Cement &amp; Cement Products (6.71)</t>
  </si>
  <si>
    <t>HDFC Business Cycle Fund - Reg - Growth</t>
  </si>
  <si>
    <t>Banks (17.63)</t>
  </si>
  <si>
    <t>Retailing (10.98)</t>
  </si>
  <si>
    <t>Finance (9.3)</t>
  </si>
  <si>
    <t>Pharmaceuticals &amp; Biotechnology (7.31)</t>
  </si>
  <si>
    <t>Telecom - Services (6.08)</t>
  </si>
  <si>
    <t>Axis Business Cycles Fund - Reg - Growth</t>
  </si>
  <si>
    <t>Banks (17.45)</t>
  </si>
  <si>
    <t>Chemicals &amp; Petrochemicals (6.38)</t>
  </si>
  <si>
    <t>Auto Components (5.48)</t>
  </si>
  <si>
    <t>Electrical Equipment (4.28)</t>
  </si>
  <si>
    <t>Aditya Birla Sun Life Business Cycle Fund - Reg - Growth</t>
  </si>
  <si>
    <t>Banks (17.58)</t>
  </si>
  <si>
    <t>Industrial Products (8.54)</t>
  </si>
  <si>
    <t>Healthcare Services (7.06)</t>
  </si>
  <si>
    <t>Auto Components (6.99)</t>
  </si>
  <si>
    <t>Sundaram Business Cycle Fund - Reg - Growth</t>
  </si>
  <si>
    <t>IT - Software (9.69)</t>
  </si>
  <si>
    <t>Finance (9.5)</t>
  </si>
  <si>
    <t>Banks (9.49)</t>
  </si>
  <si>
    <t>Capital Markets (7.97)</t>
  </si>
  <si>
    <t>Retailing (7.02)</t>
  </si>
  <si>
    <t>Edelweiss Business Cycle Fund - Reg - Growth</t>
  </si>
  <si>
    <t>Banks (16.53)</t>
  </si>
  <si>
    <t>Pharmaceuticals &amp; Biotechnology (11.63)</t>
  </si>
  <si>
    <t>Motilal Oswal Business Cycle Fund - Reg - Growth</t>
  </si>
  <si>
    <t>IT - Software (17.77)</t>
  </si>
  <si>
    <t>Banks (14.08)</t>
  </si>
  <si>
    <t>Consumer Durables (13.21)</t>
  </si>
  <si>
    <t>Retailing (11.18)</t>
  </si>
  <si>
    <t>Healthcare Services (7.26)</t>
  </si>
  <si>
    <t>Mahindra Manulife Business Cycle Fund - Reg - Growth</t>
  </si>
  <si>
    <t>Banks (14.56)</t>
  </si>
  <si>
    <t>Pharmaceuticals &amp; Biotechnology (10.7)</t>
  </si>
  <si>
    <t>Power (8.2)</t>
  </si>
  <si>
    <t>Cement &amp; Cement Products (8.15)</t>
  </si>
  <si>
    <t>IT - Software (6.76)</t>
  </si>
  <si>
    <t>Bandhan Business Cycle Fund - Reg - Growth</t>
  </si>
  <si>
    <t>Banks (22.21)</t>
  </si>
  <si>
    <t>Finance (8.71)</t>
  </si>
  <si>
    <t>Power (7.53)</t>
  </si>
  <si>
    <t>Construction (6.29)</t>
  </si>
  <si>
    <t>DSP Business Cycle Fund - Reg - Growth</t>
  </si>
  <si>
    <t>Banks (25.8)</t>
  </si>
  <si>
    <t>Current Assets (15.7)</t>
  </si>
  <si>
    <t>Automobiles (11.72)</t>
  </si>
  <si>
    <t>Consumer Durables (4.65)</t>
  </si>
  <si>
    <t>Construction (4.39)</t>
  </si>
  <si>
    <t>HSBC Business Cycles Fund - Reg - Growth</t>
  </si>
  <si>
    <t>Banks (14.37)</t>
  </si>
  <si>
    <t>Capital Markets (11.55)</t>
  </si>
  <si>
    <t>Electrical Equipment (8.59)</t>
  </si>
  <si>
    <t>Construction (7.4)</t>
  </si>
  <si>
    <t>Finance (6.69)</t>
  </si>
  <si>
    <t>Invesco India Business Cycle Fund - Reg - Growth</t>
  </si>
  <si>
    <t>Healthcare Services (12.04)</t>
  </si>
  <si>
    <t>Retailing (10.55)</t>
  </si>
  <si>
    <t>Capital Markets (7.42)</t>
  </si>
  <si>
    <t>Realty (7.07)</t>
  </si>
  <si>
    <t>Quant Business Cycle Fund - Reg - Growth</t>
  </si>
  <si>
    <t>Electrical Equipment (18.08)</t>
  </si>
  <si>
    <t>Finance (13.71)</t>
  </si>
  <si>
    <t>Power (10.57)</t>
  </si>
  <si>
    <t>Pharmaceuticals &amp; Biotechnology (9.96)</t>
  </si>
  <si>
    <t>Auto Components (7.22)</t>
  </si>
  <si>
    <t>Baroda BNP Paribas Business Cycle Fund - Reg - Growth</t>
  </si>
  <si>
    <t>Banks (17.97)</t>
  </si>
  <si>
    <t>Electrical Equipment (10.69)</t>
  </si>
  <si>
    <t>Pharmaceuticals &amp; Biotechnology (6.9)</t>
  </si>
  <si>
    <t>Petroleum Products (4.91)</t>
  </si>
  <si>
    <t>Union Business Cycle Fund - Reg - Growth</t>
  </si>
  <si>
    <t>Banks (19.34)</t>
  </si>
  <si>
    <t>Electrical Equipment (8.1)</t>
  </si>
  <si>
    <t>Construction (7.25)</t>
  </si>
  <si>
    <t>Aerospace &amp; Defense (6.88)</t>
  </si>
  <si>
    <t>Bank of India Business Cycle Fund - Reg - Growth</t>
  </si>
  <si>
    <t>Banks (13.13)</t>
  </si>
  <si>
    <t>Consumer Durables (10.99)</t>
  </si>
  <si>
    <t>Power (10.32)</t>
  </si>
  <si>
    <t>Electrical Equipment (7.91)</t>
  </si>
  <si>
    <t>Capital Markets (6.55)</t>
  </si>
  <si>
    <t>ITI Business Cycle Fund - Reg - Growth</t>
  </si>
  <si>
    <t>Banks (15.45)</t>
  </si>
  <si>
    <t>Industrial Products (6.6)</t>
  </si>
  <si>
    <t>Ferrous Metals (5.53)</t>
  </si>
  <si>
    <t>Power (5.41)</t>
  </si>
  <si>
    <t>Healthcare (Reg)</t>
  </si>
  <si>
    <t>Nippon India Pharma Fund - Reg - Growth</t>
  </si>
  <si>
    <t>Pharmaceuticals &amp; Biotechnology (72.34)</t>
  </si>
  <si>
    <t>Healthcare Services (21.91)</t>
  </si>
  <si>
    <t>Retailing (3.68)</t>
  </si>
  <si>
    <t>Current Assets (2.08)</t>
  </si>
  <si>
    <t>Miscellaneous (0)</t>
  </si>
  <si>
    <t>ICICI Prudential Pharma Healthcare and Diagnostics Fund - Reg - Growth</t>
  </si>
  <si>
    <t>Pharmaceuticals &amp; Biotechnology (78.74)</t>
  </si>
  <si>
    <t>Healthcare Services (12.12)</t>
  </si>
  <si>
    <t>Retailing (5.6)</t>
  </si>
  <si>
    <t>Miscellaneous (1.38)</t>
  </si>
  <si>
    <t>Chemicals &amp; Petrochemicals (1.19)</t>
  </si>
  <si>
    <t>SBI Healthcare Opportunities Fund - Growth</t>
  </si>
  <si>
    <t>Pharmaceuticals &amp; Biotechnology (64.86)</t>
  </si>
  <si>
    <t>Healthcare Services (25.88)</t>
  </si>
  <si>
    <t>Chemicals &amp; Petrochemicals (4.86)</t>
  </si>
  <si>
    <t>Current Assets (2.45)</t>
  </si>
  <si>
    <t>Healthcare Equipment &amp; Supplies (1.89)</t>
  </si>
  <si>
    <t>If redeemed bet. 0 Day to 15 Day Exit Load is 0.5%</t>
  </si>
  <si>
    <t>DSP Healthcare Fund - Reg - Growth</t>
  </si>
  <si>
    <t>Pharmaceuticals &amp; Biotechnology (62.39)</t>
  </si>
  <si>
    <t>Healthcare Services (26.59)</t>
  </si>
  <si>
    <t>Current Assets (6.34)</t>
  </si>
  <si>
    <t>Healthcare Equipment &amp; Supplies (2.49)</t>
  </si>
  <si>
    <t>Insurance (1.31)</t>
  </si>
  <si>
    <t>Mirae Asset Healthcare Fund - Reg - Growth</t>
  </si>
  <si>
    <t>Pharmaceuticals &amp; Biotechnology (75.08)</t>
  </si>
  <si>
    <t>Healthcare Services (22.79)</t>
  </si>
  <si>
    <t>Chemicals &amp; Petrochemicals (1.49)</t>
  </si>
  <si>
    <t>Current Assets (0.64)</t>
  </si>
  <si>
    <t>Mutual Funds (0.01)</t>
  </si>
  <si>
    <t>HDFC Pharma and Healthcare Fund - Reg - Growth</t>
  </si>
  <si>
    <t>Pharmaceuticals &amp; Biotechnology (71.18)</t>
  </si>
  <si>
    <t>Healthcare Services (26.88)</t>
  </si>
  <si>
    <t>Current Assets (1.3)</t>
  </si>
  <si>
    <t>Healthcare Equipment &amp; Supplies (0.63)</t>
  </si>
  <si>
    <t>Tata India Pharma And Healthcare Fund - Reg - Growth</t>
  </si>
  <si>
    <t>Pharmaceuticals &amp; Biotechnology (60.54)</t>
  </si>
  <si>
    <t>Healthcare Services (33.06)</t>
  </si>
  <si>
    <t>Fertilizers &amp; Agrochemicals (3.96)</t>
  </si>
  <si>
    <t>Personal Products (1.35)</t>
  </si>
  <si>
    <t>Current Assets (0.7)</t>
  </si>
  <si>
    <t>UTI Healthcare Fund - Growth</t>
  </si>
  <si>
    <t>Pharmaceuticals &amp; Biotechnology (67.9)</t>
  </si>
  <si>
    <t>Healthcare Services (23.68)</t>
  </si>
  <si>
    <t>Current Assets (5.55)</t>
  </si>
  <si>
    <t>Chemicals &amp; Petrochemicals (1.72)</t>
  </si>
  <si>
    <t>Healthcare Equipment &amp; Supplies (1.14)</t>
  </si>
  <si>
    <t>Aditya Birla Sun Life Pharma &amp; Healthcare Fund - Reg - Growth</t>
  </si>
  <si>
    <t>Pharmaceuticals &amp; Biotechnology (75.07)</t>
  </si>
  <si>
    <t>Healthcare Services (20.09)</t>
  </si>
  <si>
    <t>Current Assets (3.17)</t>
  </si>
  <si>
    <t>Miscellaneous (1.01)</t>
  </si>
  <si>
    <t>Chemicals &amp; Petrochemicals (0.65)</t>
  </si>
  <si>
    <t>WhiteOak Capital Pharma and Healthcare Fund - Reg - Growth</t>
  </si>
  <si>
    <t>Pharmaceuticals &amp; Biotechnology (64.72)</t>
  </si>
  <si>
    <t>Healthcare Services (28.73)</t>
  </si>
  <si>
    <t>Current Assets (4.25)</t>
  </si>
  <si>
    <t>Sovereign (4)</t>
  </si>
  <si>
    <t>Chemicals &amp; Petrochemicals (2.99)</t>
  </si>
  <si>
    <t>Kotak Healthcare Fund - Reg - Growth</t>
  </si>
  <si>
    <t>Pharmaceuticals &amp; Biotechnology (72.36)</t>
  </si>
  <si>
    <t>Healthcare Services (25.08)</t>
  </si>
  <si>
    <t>Healthcare Equipment &amp; Supplies (1.18)</t>
  </si>
  <si>
    <t>Current Assets (1.16)</t>
  </si>
  <si>
    <t>Miscellaneous (0.22)</t>
  </si>
  <si>
    <t>Baroda BNP Paribas Health and Wellness Fund (BBNPHW) - Reg - Growth</t>
  </si>
  <si>
    <t>Pharmaceuticals &amp; Biotechnology (68.51)</t>
  </si>
  <si>
    <t>Healthcare Services (17.51)</t>
  </si>
  <si>
    <t>Insurance (7.27)</t>
  </si>
  <si>
    <t>Current Assets (2.59)</t>
  </si>
  <si>
    <t>Retailing (1.65)</t>
  </si>
  <si>
    <t>Quant Healthcare Fund - Reg - Growth</t>
  </si>
  <si>
    <t>Pharmaceuticals &amp; Biotechnology (57.49)</t>
  </si>
  <si>
    <t>Telecom - Services (9.55)</t>
  </si>
  <si>
    <t>Insurance (9.12)</t>
  </si>
  <si>
    <t>Food Products (8.74)</t>
  </si>
  <si>
    <t>Healthcare Services (8.73)</t>
  </si>
  <si>
    <t>Bajaj Finserv Healthcare Fund - Reg - Growth</t>
  </si>
  <si>
    <t>Pharmaceuticals &amp; Biotechnology (65.72)</t>
  </si>
  <si>
    <t>Healthcare Services (19.04)</t>
  </si>
  <si>
    <t>Current Assets (2.66)</t>
  </si>
  <si>
    <t>Food Products (2.65)</t>
  </si>
  <si>
    <t>Consumer Durables (2.23)</t>
  </si>
  <si>
    <t>Bandhan Healthcare Fund - Reg - Growth</t>
  </si>
  <si>
    <t>Pharmaceuticals &amp; Biotechnology (64.64)</t>
  </si>
  <si>
    <t>Healthcare Services (28.93)</t>
  </si>
  <si>
    <t>Current Assets (3.71)</t>
  </si>
  <si>
    <t>Insurance (1.36)</t>
  </si>
  <si>
    <t>ITI Pharma and Healthcare Fund - Reg - Growth</t>
  </si>
  <si>
    <t>Pharmaceuticals &amp; Biotechnology (71.33)</t>
  </si>
  <si>
    <t>Healthcare Services (19.56)</t>
  </si>
  <si>
    <t>Chemicals &amp; Petrochemicals (2.42)</t>
  </si>
  <si>
    <t>Current Assets (1.99)</t>
  </si>
  <si>
    <t>Consumer Durables (1.47)</t>
  </si>
  <si>
    <t>PGIM India Healthcare Fund - Reg - Growth</t>
  </si>
  <si>
    <t>Pharmaceuticals &amp; Biotechnology (65.24)</t>
  </si>
  <si>
    <t>Healthcare Services (25.78)</t>
  </si>
  <si>
    <t>Chemicals &amp; Petrochemicals (3.1)</t>
  </si>
  <si>
    <t>Current Assets (2.1)</t>
  </si>
  <si>
    <t>Financial Technology (Fintech) (1.37)</t>
  </si>
  <si>
    <t>LIC MF Healthcare Fund - Reg - Growth</t>
  </si>
  <si>
    <t>Pharmaceuticals &amp; Biotechnology (60.57)</t>
  </si>
  <si>
    <t>Healthcare Services (26.97)</t>
  </si>
  <si>
    <t>Current Assets (7.08)</t>
  </si>
  <si>
    <t>Chemicals &amp; Petrochemicals (5.38)</t>
  </si>
  <si>
    <t>Technology (Reg)</t>
  </si>
  <si>
    <t>ICICI Prudential Technology Fund - Growth</t>
  </si>
  <si>
    <t>IT - Software (52.34)</t>
  </si>
  <si>
    <t>Telecom - Services (14.25)</t>
  </si>
  <si>
    <t>IT - Services (10.1)</t>
  </si>
  <si>
    <t>Current Assets (4.28)</t>
  </si>
  <si>
    <t>Tata Digital India Fund - Reg - Growth</t>
  </si>
  <si>
    <t>IT - Software (56.06)</t>
  </si>
  <si>
    <t>Retailing (7.76)</t>
  </si>
  <si>
    <t>Current Assets (7.11)</t>
  </si>
  <si>
    <t>Telecom - Services (6.09)</t>
  </si>
  <si>
    <t>Financial Technology (Fintech) (4.25)</t>
  </si>
  <si>
    <t>SBI Technology Opportunities Fund - Growth</t>
  </si>
  <si>
    <t>IT - Software (43.76)</t>
  </si>
  <si>
    <t>Telecom - Services (12.98)</t>
  </si>
  <si>
    <t>Retailing (12.93)</t>
  </si>
  <si>
    <t>Commercial Services &amp; Supplies (9.47)</t>
  </si>
  <si>
    <t>IT - Services (9.36)</t>
  </si>
  <si>
    <t>Aditya Birla Sun Life Digital India Fund - Growth</t>
  </si>
  <si>
    <t>IT - Software (58.31)</t>
  </si>
  <si>
    <t>Retailing (10.9)</t>
  </si>
  <si>
    <t>Telecom - Services (9.3)</t>
  </si>
  <si>
    <t>IT - Services (5.74)</t>
  </si>
  <si>
    <t>Commercial Services &amp; Supplies (3.99)</t>
  </si>
  <si>
    <t>Franklin India Technology Fund - Growth</t>
  </si>
  <si>
    <t>IT - Software (34.04)</t>
  </si>
  <si>
    <t>Telecom - Services (19.49)</t>
  </si>
  <si>
    <t>Retailing (14.54)</t>
  </si>
  <si>
    <t>IT - Services (8.94)</t>
  </si>
  <si>
    <t>Mutual Funds (8.38)</t>
  </si>
  <si>
    <t>HDFC Technology Fund - Reg - Growth</t>
  </si>
  <si>
    <t>IT - Software (58.44)</t>
  </si>
  <si>
    <t>Telecom - Services (19.28)</t>
  </si>
  <si>
    <t>Retailing (8.38)</t>
  </si>
  <si>
    <t>Commercial Services &amp; Supplies (5.9)</t>
  </si>
  <si>
    <t>IT - Services (5.08)</t>
  </si>
  <si>
    <t>Motilal Oswal Digital India Fund - Reg - Growth</t>
  </si>
  <si>
    <t>IT - Software (47.25)</t>
  </si>
  <si>
    <t>Financial Technology (Fintech) (14.34)</t>
  </si>
  <si>
    <t>Retailing (12.75)</t>
  </si>
  <si>
    <t>Commercial Services &amp; Supplies (7.86)</t>
  </si>
  <si>
    <t>Edelweiss Technology Fund - Reg - Growth</t>
  </si>
  <si>
    <t>IT - Software (40.07)</t>
  </si>
  <si>
    <t>IT - Hardware (10.58)</t>
  </si>
  <si>
    <t>Telecom - Services (10.37)</t>
  </si>
  <si>
    <t>Consumer Durables (7.7)</t>
  </si>
  <si>
    <t>Current Assets (4.52)</t>
  </si>
  <si>
    <t>Kotak Technology Fund - Reg - Growth</t>
  </si>
  <si>
    <t>IT - Software (49.63)</t>
  </si>
  <si>
    <t>Telecom - Services (24.36)</t>
  </si>
  <si>
    <t>Retailing (12.2)</t>
  </si>
  <si>
    <t>IT - Services (2.78)</t>
  </si>
  <si>
    <t>Consumer Durables (2.56)</t>
  </si>
  <si>
    <t>WhiteOak Capital Digital Bharat Fund - Reg - Growth</t>
  </si>
  <si>
    <t>IT - Software (35.98)</t>
  </si>
  <si>
    <t>Retailing (19.82)</t>
  </si>
  <si>
    <t>Current Assets (8.91)</t>
  </si>
  <si>
    <t>Sovereign (8.1)</t>
  </si>
  <si>
    <t>Invesco India Technology Fund - Reg - Growth</t>
  </si>
  <si>
    <t>IT - Software (42.97)</t>
  </si>
  <si>
    <t>Retailing (14.92)</t>
  </si>
  <si>
    <t>Capital Markets (8.41)</t>
  </si>
  <si>
    <t>IT - Services (7.54)</t>
  </si>
  <si>
    <t>Telecom - Services (4.72)</t>
  </si>
  <si>
    <t>Quant Teck Fund - Reg - Growth</t>
  </si>
  <si>
    <t>IT - Software (32.72)</t>
  </si>
  <si>
    <t>Telecom - Services (27.66)</t>
  </si>
  <si>
    <t>IT - Services (21.69)</t>
  </si>
  <si>
    <t>Metals &amp; Minerals Trading (6.52)</t>
  </si>
  <si>
    <t>Sovereign (6.49)</t>
  </si>
  <si>
    <t>LIC MF Technology Fund - Reg - Growth</t>
  </si>
  <si>
    <t>IT - Software (37.26)</t>
  </si>
  <si>
    <t>Telecom - Services (15.64)</t>
  </si>
  <si>
    <t>Current Assets (15.56)</t>
  </si>
  <si>
    <t>Electrical Equipment (7.03)</t>
  </si>
  <si>
    <t>Retailing (6.02)</t>
  </si>
  <si>
    <t>Manufacturing Fund (Reg)</t>
  </si>
  <si>
    <t>HDFC Manufacturing Fund - Reg - Growth</t>
  </si>
  <si>
    <t>Pharmaceuticals &amp; Biotechnology (14.98)</t>
  </si>
  <si>
    <t>Automobiles (13.96)</t>
  </si>
  <si>
    <t>Petroleum Products (8.95)</t>
  </si>
  <si>
    <t>Aerospace &amp; Defense (7.26)</t>
  </si>
  <si>
    <t>ICICI Prudential Manufacturing Fund - Reg - Growth</t>
  </si>
  <si>
    <t>Automobiles (13.55)</t>
  </si>
  <si>
    <t>Auto Components (10.42)</t>
  </si>
  <si>
    <t>Electrical Equipment (9.53)</t>
  </si>
  <si>
    <t>Industrial Products (9.49)</t>
  </si>
  <si>
    <t>Cement &amp; Cement Products (8.28)</t>
  </si>
  <si>
    <t>Axis India Manufacturing Fund - Reg - Growth</t>
  </si>
  <si>
    <t>Auto Components (14.07)</t>
  </si>
  <si>
    <t>Automobiles (14.05)</t>
  </si>
  <si>
    <t>Electrical Equipment (12.89)</t>
  </si>
  <si>
    <t>Pharmaceuticals &amp; Biotechnology (11.25)</t>
  </si>
  <si>
    <t>Industrial Products (7.81)</t>
  </si>
  <si>
    <t>Kotak Manufacture in India Fund - Reg - Growth</t>
  </si>
  <si>
    <t>Pharmaceuticals &amp; Biotechnology (15.23)</t>
  </si>
  <si>
    <t>Automobiles (15.16)</t>
  </si>
  <si>
    <t>Industrial Products (10.41)</t>
  </si>
  <si>
    <t>Petroleum Products (9.65)</t>
  </si>
  <si>
    <t>Non - Ferrous Metals (5.97)</t>
  </si>
  <si>
    <t>Canara Robeco Manufacturing Fund - Reg - Growth</t>
  </si>
  <si>
    <t>Electrical Equipment (18.09)</t>
  </si>
  <si>
    <t>Automobiles (12.5)</t>
  </si>
  <si>
    <t>Industrial Products (10.45)</t>
  </si>
  <si>
    <t>Pharmaceuticals &amp; Biotechnology (8.5)</t>
  </si>
  <si>
    <t>Consumer Durables (7.98)</t>
  </si>
  <si>
    <t>Aditya Birla Sun Life Manufacturing Equity Fund - Reg - Growth</t>
  </si>
  <si>
    <t>Auto Components (14.39)</t>
  </si>
  <si>
    <t>Industrial Products (12.97)</t>
  </si>
  <si>
    <t>Automobiles (10.48)</t>
  </si>
  <si>
    <t>Non - Ferrous Metals (7.33)</t>
  </si>
  <si>
    <t>Baroda BNP Paribas Manufacturing Fund - Reg - Growth</t>
  </si>
  <si>
    <t>Electrical Equipment (16.38)</t>
  </si>
  <si>
    <t>Pharmaceuticals &amp; Biotechnology (14.78)</t>
  </si>
  <si>
    <t>Automobiles (10.72)</t>
  </si>
  <si>
    <t>Auto Components (8.64)</t>
  </si>
  <si>
    <t>Non - Ferrous Metals (7.81)</t>
  </si>
  <si>
    <t>LIC MF Manufacturing Fund - Reg - Growth</t>
  </si>
  <si>
    <t>Industrial Products (15.58)</t>
  </si>
  <si>
    <t>Electrical Equipment (13.67)</t>
  </si>
  <si>
    <t>Pharmaceuticals &amp; Biotechnology (11.53)</t>
  </si>
  <si>
    <t>Automobiles (10.95)</t>
  </si>
  <si>
    <t>Auto Components (10.8)</t>
  </si>
  <si>
    <t>Quant Manufacturing Fund - Reg - Growth</t>
  </si>
  <si>
    <t>Electrical Equipment (15.88)</t>
  </si>
  <si>
    <t>Pharmaceuticals &amp; Biotechnology (14.18)</t>
  </si>
  <si>
    <t>Power (10.63)</t>
  </si>
  <si>
    <t>Auto Components (9.99)</t>
  </si>
  <si>
    <t>Metals &amp; Minerals Trading (9.26)</t>
  </si>
  <si>
    <t>Motilal Oswal Manufacturing Fund - Reg - Growth</t>
  </si>
  <si>
    <t>Electrical Equipment (30.88)</t>
  </si>
  <si>
    <t>Auto Components (11.17)</t>
  </si>
  <si>
    <t>Automobiles (10.63)</t>
  </si>
  <si>
    <t>Non - Ferrous Metals (8.97)</t>
  </si>
  <si>
    <t>Chemicals &amp; Petrochemicals (6.72)</t>
  </si>
  <si>
    <t>Invesco India Manufacturing Fund - Reg - Growth</t>
  </si>
  <si>
    <t>Auto Components (15.73)</t>
  </si>
  <si>
    <t>Industrial Products (15.43)</t>
  </si>
  <si>
    <t>Pharmaceuticals &amp; Biotechnology (13.79)</t>
  </si>
  <si>
    <t>Automobiles (12.74)</t>
  </si>
  <si>
    <t>Mahindra Manulife Manufacturing Fund - Reg - Growth</t>
  </si>
  <si>
    <t>Auto Components (14.91)</t>
  </si>
  <si>
    <t>Industrial Products (10.78)</t>
  </si>
  <si>
    <t>Automobiles (9.41)</t>
  </si>
  <si>
    <t>Current Assets (8.25)</t>
  </si>
  <si>
    <t>Innovation (Reg)</t>
  </si>
  <si>
    <t>ICICI Prudential Innovation Fund - Reg - Growth</t>
  </si>
  <si>
    <t>Pharmaceuticals &amp; Biotechnology (10.38)</t>
  </si>
  <si>
    <t>Automobiles (10.15)</t>
  </si>
  <si>
    <t>Retailing (9.64)</t>
  </si>
  <si>
    <t>IT - Software (8.58)</t>
  </si>
  <si>
    <t>Banks (7.68)</t>
  </si>
  <si>
    <t>SBI Innovative Opportunities Fund - Reg - Growth</t>
  </si>
  <si>
    <t>Retailing (25.28)</t>
  </si>
  <si>
    <t>Pharmaceuticals &amp; Biotechnology (10.42)</t>
  </si>
  <si>
    <t>Finance (6.95)</t>
  </si>
  <si>
    <t>IT - Software (6.14)</t>
  </si>
  <si>
    <t>Commercial Services &amp; Supplies (5.4)</t>
  </si>
  <si>
    <t>Nippon India Innovation Fund - Reg - Growth</t>
  </si>
  <si>
    <t>Retailing (21.06)</t>
  </si>
  <si>
    <t>Auto Components (10.84)</t>
  </si>
  <si>
    <t>Electrical Equipment (7.39)</t>
  </si>
  <si>
    <t>Banks (5.27)</t>
  </si>
  <si>
    <t>Healthcare Services (4.73)</t>
  </si>
  <si>
    <t>HDFC Innovation Fund - Reg - Growth</t>
  </si>
  <si>
    <t>Pharmaceuticals &amp; Biotechnology (17.37)</t>
  </si>
  <si>
    <t>Retailing (15.29)</t>
  </si>
  <si>
    <t>Aerospace &amp; Defense (7.34)</t>
  </si>
  <si>
    <t>Auto Components (5.92)</t>
  </si>
  <si>
    <t>Bandhan Innovation Fund - Reg - Growth</t>
  </si>
  <si>
    <t>Pharmaceuticals &amp; Biotechnology (9.79)</t>
  </si>
  <si>
    <t>Retailing (8.94)</t>
  </si>
  <si>
    <t>Automobiles (5.01)</t>
  </si>
  <si>
    <t>Electrical Equipment (4.9)</t>
  </si>
  <si>
    <t>Tata India Innovation Fund - Reg - Growth</t>
  </si>
  <si>
    <t>Banks (16.94)</t>
  </si>
  <si>
    <t>Healthcare Services (12.75)</t>
  </si>
  <si>
    <t>Pharmaceuticals &amp; Biotechnology (8.15)</t>
  </si>
  <si>
    <t>Retailing (6.71)</t>
  </si>
  <si>
    <t>Axis Innovation Fund - Reg - Growth</t>
  </si>
  <si>
    <t>Retailing (20.72)</t>
  </si>
  <si>
    <t>Chemicals &amp; Petrochemicals (8.02)</t>
  </si>
  <si>
    <t>Financial Technology (Fintech) (7.01)</t>
  </si>
  <si>
    <t>Electrical Equipment (6)</t>
  </si>
  <si>
    <t>IT - Services (4.94)</t>
  </si>
  <si>
    <t>Union Innovation &amp; Opportunities Fund - Reg - Growth</t>
  </si>
  <si>
    <t>Retailing (12.19)</t>
  </si>
  <si>
    <t>Auto Components (9.54)</t>
  </si>
  <si>
    <t>Pharmaceuticals &amp; Biotechnology (8.57)</t>
  </si>
  <si>
    <t>Electrical Equipment (8.49)</t>
  </si>
  <si>
    <t>IT - Services (6.46)</t>
  </si>
  <si>
    <t>Baroda BNP Paribas Innovation Fund - Reg - Growth</t>
  </si>
  <si>
    <t>Pharmaceuticals &amp; Biotechnology (12.74)</t>
  </si>
  <si>
    <t>Chemicals &amp; Petrochemicals (8.2)</t>
  </si>
  <si>
    <t>Retailing (7.36)</t>
  </si>
  <si>
    <t>Financial Technology (Fintech) (6.68)</t>
  </si>
  <si>
    <t>UTI Innovation Fund - Reg - Growth</t>
  </si>
  <si>
    <t>Retailing (26.47)</t>
  </si>
  <si>
    <t>IT - Software (16.57)</t>
  </si>
  <si>
    <t>Financial Technology (Fintech) (9.72)</t>
  </si>
  <si>
    <t>Electrical Equipment (9.42)</t>
  </si>
  <si>
    <t>IT - Services (6.84)</t>
  </si>
  <si>
    <t>Motilal Oswal Innovation Opportunities Fund - Reg - Growth</t>
  </si>
  <si>
    <t>Electrical Equipment (20.74)</t>
  </si>
  <si>
    <t>Consumer Durables (9.92)</t>
  </si>
  <si>
    <t>Leisure Services (9.25)</t>
  </si>
  <si>
    <t>Capital Markets (6.56)</t>
  </si>
  <si>
    <t>Mahindra Manulife Innovation Opportunities Fund - Reg - Growth</t>
  </si>
  <si>
    <t>Banks (9.11)</t>
  </si>
  <si>
    <t>Transport Services (6.49)</t>
  </si>
  <si>
    <t>IT - Software (5.75)</t>
  </si>
  <si>
    <t>Quant (Reg)</t>
  </si>
  <si>
    <t>SBI Quant Fund - Reg - Growth</t>
  </si>
  <si>
    <t>Banks (16.85)</t>
  </si>
  <si>
    <t>Finance (16.5)</t>
  </si>
  <si>
    <t>IT - Software (14.93)</t>
  </si>
  <si>
    <t>Automobiles (10.32)</t>
  </si>
  <si>
    <t>Consumable Fuels (5.59)</t>
  </si>
  <si>
    <t>Aditya Birla Sun Life Quant Fund - Reg - Growth</t>
  </si>
  <si>
    <t>Banks (14.97)</t>
  </si>
  <si>
    <t>Pharmaceuticals &amp; Biotechnology (12.33)</t>
  </si>
  <si>
    <t>Industrial Products (8.65)</t>
  </si>
  <si>
    <t>Cement &amp; Cement Products (6.79)</t>
  </si>
  <si>
    <t>Finance (6.56)</t>
  </si>
  <si>
    <t>Quant Quantamental Fund - Reg - Growth</t>
  </si>
  <si>
    <t>Power (15.07)</t>
  </si>
  <si>
    <t>Finance (12.68)</t>
  </si>
  <si>
    <t>Metals &amp; Minerals Trading (11.05)</t>
  </si>
  <si>
    <t>Pharmaceuticals &amp; Biotechnology (8.58)</t>
  </si>
  <si>
    <t>Banks (8.03)</t>
  </si>
  <si>
    <t>UTI Quant Fund - Reg - Growth</t>
  </si>
  <si>
    <t>Banks (17.77)</t>
  </si>
  <si>
    <t>IT - Software (11.6)</t>
  </si>
  <si>
    <t>Food Products (7.11)</t>
  </si>
  <si>
    <t>Aerospace &amp; Defense (5.27)</t>
  </si>
  <si>
    <t>360 ONE Quant Fund - Reg - Growth</t>
  </si>
  <si>
    <t>Finance (16.18)</t>
  </si>
  <si>
    <t>Industrial Products (12.75)</t>
  </si>
  <si>
    <t>Automobiles (11.83)</t>
  </si>
  <si>
    <t>Pharmaceuticals &amp; Biotechnology (10.73)</t>
  </si>
  <si>
    <t>Insurance (6)</t>
  </si>
  <si>
    <t>Axis Quant Fund - Reg - Growth</t>
  </si>
  <si>
    <t>Current Assets (23.65)</t>
  </si>
  <si>
    <t>Automobiles (10.57)</t>
  </si>
  <si>
    <t>Banks (8.93)</t>
  </si>
  <si>
    <t>Sovereign (8.91)</t>
  </si>
  <si>
    <t>Finance (7.94)</t>
  </si>
  <si>
    <t>DSP Quant Fund - Reg - Growth</t>
  </si>
  <si>
    <t>Pharmaceuticals &amp; Biotechnology (12.87)</t>
  </si>
  <si>
    <t>Banks (11.68)</t>
  </si>
  <si>
    <t>Automobiles (11.35)</t>
  </si>
  <si>
    <t>IT - Software (10.84)</t>
  </si>
  <si>
    <t>Telecom - Services (7.71)</t>
  </si>
  <si>
    <t>Kotak Quant Fund - Reg - Growth</t>
  </si>
  <si>
    <t>Pharmaceuticals &amp; Biotechnology (15.68)</t>
  </si>
  <si>
    <t>Banks (11.52)</t>
  </si>
  <si>
    <t>Finance (9.23)</t>
  </si>
  <si>
    <t>Ferrous Metals (7.89)</t>
  </si>
  <si>
    <t>Automobiles (7.1)</t>
  </si>
  <si>
    <t>Motilal Oswal Quant Fund - Reg - Growth</t>
  </si>
  <si>
    <t>Electrical Equipment (13.78)</t>
  </si>
  <si>
    <t>Petroleum Products (10.81)</t>
  </si>
  <si>
    <t>Pharmaceuticals &amp; Biotechnology (9.18)</t>
  </si>
  <si>
    <t>Consumer Durables (8.49)</t>
  </si>
  <si>
    <t>Automobiles (7.53)</t>
  </si>
  <si>
    <t>ICICI Prudential Quant Fund - Reg - Growth</t>
  </si>
  <si>
    <t>Banks (14.62)</t>
  </si>
  <si>
    <t>IT - Software (11.03)</t>
  </si>
  <si>
    <t>Finance (6.89)</t>
  </si>
  <si>
    <t>Cement &amp; Cement Products (6.31)</t>
  </si>
  <si>
    <t>Telecom - Services (6.22)</t>
  </si>
  <si>
    <t>Nippon India Quant Fund - Reg - Growth</t>
  </si>
  <si>
    <t>Banks (16.77)</t>
  </si>
  <si>
    <t>Automobiles (11.04)</t>
  </si>
  <si>
    <t>Finance (9.58)</t>
  </si>
  <si>
    <t>IT - Software (5.76)</t>
  </si>
  <si>
    <t>Petroleum Products (5.71)</t>
  </si>
  <si>
    <t>If redeemed bet. 0 Month to 1 Month Exit Load is 0.25%</t>
  </si>
  <si>
    <t>Please note that each quant fund uses a different model, so comparisons may not be appropriate.</t>
  </si>
  <si>
    <t>ESG (Reg)</t>
  </si>
  <si>
    <t>SBI ESG Exclusionary Strategy Fund - Growth</t>
  </si>
  <si>
    <t>Banks (28.28)</t>
  </si>
  <si>
    <t>Automobiles (8.4)</t>
  </si>
  <si>
    <t>IT - Software (6.75)</t>
  </si>
  <si>
    <t>Electrical Equipment (6.42)</t>
  </si>
  <si>
    <t>Consumer Durables (6.25)</t>
  </si>
  <si>
    <t>ICICI Prudential ESG Exclusionary Strategy Fund - Reg - Growth</t>
  </si>
  <si>
    <t>Banks (20.83)</t>
  </si>
  <si>
    <t>Pharmaceuticals &amp; Biotechnology (12.22)</t>
  </si>
  <si>
    <t>Automobiles (9.43)</t>
  </si>
  <si>
    <t>IT - Software (6.87)</t>
  </si>
  <si>
    <t>Retailing (6.22)</t>
  </si>
  <si>
    <t>Axis ESG Integration Strategy Fund - Reg - Growth</t>
  </si>
  <si>
    <t>Banks (20.32)</t>
  </si>
  <si>
    <t>Current Assets (8.14)</t>
  </si>
  <si>
    <t>Consumer Durables (7.12)</t>
  </si>
  <si>
    <t>Pharmaceuticals &amp; Biotechnology (6.62)</t>
  </si>
  <si>
    <t>Kotak ESG Exclusionary Strategy Fund - Reg - Growth</t>
  </si>
  <si>
    <t>Banks (21.98)</t>
  </si>
  <si>
    <t>IT - Software (9.26)</t>
  </si>
  <si>
    <t>Telecom - Services (8.75)</t>
  </si>
  <si>
    <t>Finance (8.56)</t>
  </si>
  <si>
    <t>Retailing (7.97)</t>
  </si>
  <si>
    <t>Baroda BNP Paribas ESG Best-in-class strategy Fund - Reg - Growth</t>
  </si>
  <si>
    <t>Banks (18.66)</t>
  </si>
  <si>
    <t>IT - Software (13.09)</t>
  </si>
  <si>
    <t>Automobiles (8.6)</t>
  </si>
  <si>
    <t>Telecom - Services (5.56)</t>
  </si>
  <si>
    <t>Aditya Birla Sun Life ESG Integration Strategy Fund - Reg - Growth</t>
  </si>
  <si>
    <t>Banks (28.17)</t>
  </si>
  <si>
    <t>IT - Software (9.82)</t>
  </si>
  <si>
    <t>Invesco India ESG Integration Strategy Fund - Reg - Growth</t>
  </si>
  <si>
    <t>Banks (19.66)</t>
  </si>
  <si>
    <t>Finance (11.64)</t>
  </si>
  <si>
    <t>IT - Software (10.72)</t>
  </si>
  <si>
    <t>Capital Markets (6.17)</t>
  </si>
  <si>
    <t>Automobiles (6.05)</t>
  </si>
  <si>
    <t>Nil, If redeemed bet. 0 Day to 365 Days Exit Load is 1%</t>
  </si>
  <si>
    <t>Quant Esg Integration Strategy Fund - Reg - Growth</t>
  </si>
  <si>
    <t>Telecom - Services (16.73)</t>
  </si>
  <si>
    <t>Finance (14.72)</t>
  </si>
  <si>
    <t>Metals &amp; Minerals Trading (10.29)</t>
  </si>
  <si>
    <t>Banks (9.31)</t>
  </si>
  <si>
    <t>Quantum ESG Best In Class Strategy Fund - Reg - Growth</t>
  </si>
  <si>
    <t>Automobiles (15.13)</t>
  </si>
  <si>
    <t>Consumer Durables (12.3)</t>
  </si>
  <si>
    <t>Banks (10.79)</t>
  </si>
  <si>
    <t>IT - Software (9.65)</t>
  </si>
  <si>
    <t>Insurance (8.18)</t>
  </si>
  <si>
    <t>WhiteOak Capital ESG Best-In-Class Strategy Fund - Reg - Growth</t>
  </si>
  <si>
    <t>Banks (21.92)</t>
  </si>
  <si>
    <t>IT - Software (8.91)</t>
  </si>
  <si>
    <t>Automobiles (6.84)</t>
  </si>
  <si>
    <t>Current Assets (6.52)</t>
  </si>
  <si>
    <t>Finance (6.41)</t>
  </si>
  <si>
    <t>Momentum Factor (Reg)</t>
  </si>
  <si>
    <t>ICICI Prudential Active Momentum Fund - Reg - Growth</t>
  </si>
  <si>
    <t>Banks (8.75)</t>
  </si>
  <si>
    <t>Electrical Equipment (8.6)</t>
  </si>
  <si>
    <t>Ferrous Metals (5.61)</t>
  </si>
  <si>
    <t>Current Assets (5.42)</t>
  </si>
  <si>
    <t>Aerospace &amp; Defense (5.38)</t>
  </si>
  <si>
    <t>Kotak Active Momentum Fund - Reg - Growth</t>
  </si>
  <si>
    <t>Pharmaceuticals &amp; Biotechnology (11.2)</t>
  </si>
  <si>
    <t>IT - Software (10.89)</t>
  </si>
  <si>
    <t>Banks (10.69)</t>
  </si>
  <si>
    <t>Finance (8.82)</t>
  </si>
  <si>
    <t>Automobiles (6.78)</t>
  </si>
  <si>
    <t>Quant Momentum Fund - Reg - Growth</t>
  </si>
  <si>
    <t>Finance (14.53)</t>
  </si>
  <si>
    <t>Pharmaceuticals &amp; Biotechnology (12.03)</t>
  </si>
  <si>
    <t>Banks (11.37)</t>
  </si>
  <si>
    <t>Metals &amp; Minerals Trading (11.22)</t>
  </si>
  <si>
    <t>Power (10.46)</t>
  </si>
  <si>
    <t>Axis Momentum Fund - Reg - Growth</t>
  </si>
  <si>
    <t>Finance (12.82)</t>
  </si>
  <si>
    <t>Automobiles (11.33)</t>
  </si>
  <si>
    <t>Insurance (6.01)</t>
  </si>
  <si>
    <t>Samco Active Momentum Fund - Reg - Growth</t>
  </si>
  <si>
    <t>Banks (19.31)</t>
  </si>
  <si>
    <t>Electrical Equipment (16.39)</t>
  </si>
  <si>
    <t>Finance (10.53)</t>
  </si>
  <si>
    <t>Pharmaceuticals &amp; Biotechnology (7.28)</t>
  </si>
  <si>
    <t>Auto Components (7.24)</t>
  </si>
  <si>
    <t>Union Active Momentum Fund - Reg - Growth</t>
  </si>
  <si>
    <t>Electrical Equipment (16.42)</t>
  </si>
  <si>
    <t>Industrial Products (14.27)</t>
  </si>
  <si>
    <t>Pharmaceuticals &amp; Biotechnology (12.46)</t>
  </si>
  <si>
    <t>Capital Markets (11.4)</t>
  </si>
  <si>
    <t>Power (5.17)</t>
  </si>
  <si>
    <t>Motilal Oswal Active Momentum Fund - Reg - Growth</t>
  </si>
  <si>
    <t>Electrical Equipment (22.9)</t>
  </si>
  <si>
    <t>Capital Markets (15.91)</t>
  </si>
  <si>
    <t>Telecom -  Equipment &amp; Accessories (8.3)</t>
  </si>
  <si>
    <t>Industrial Products (6.85)</t>
  </si>
  <si>
    <t>Nippon India Active Momentum Fund - Reg - Growth</t>
  </si>
  <si>
    <t>Banks (15.7)</t>
  </si>
  <si>
    <t>Retailing (7.8)</t>
  </si>
  <si>
    <t>Automobiles (6.72)</t>
  </si>
  <si>
    <t>Beverages (6.64)</t>
  </si>
  <si>
    <t>Finance (5.83)</t>
  </si>
  <si>
    <t>MNC (Reg)</t>
  </si>
  <si>
    <t>SBI MNC Fund - Growth</t>
  </si>
  <si>
    <t>Pharmaceuticals &amp; Biotechnology (21.68)</t>
  </si>
  <si>
    <t>Auto Components (12.71)</t>
  </si>
  <si>
    <t>Industrial Products (10.31)</t>
  </si>
  <si>
    <t>Chemicals &amp; Petrochemicals (9.24)</t>
  </si>
  <si>
    <t>Electrical Equipment (6.16)</t>
  </si>
  <si>
    <t>Aditya Birla Sun Life MNC Fund - Growth</t>
  </si>
  <si>
    <t>Pharmaceuticals &amp; Biotechnology (11.1)</t>
  </si>
  <si>
    <t>Auto Components (9.89)</t>
  </si>
  <si>
    <t>Industrial Products (8.19)</t>
  </si>
  <si>
    <t>Food Products (6.92)</t>
  </si>
  <si>
    <t>UTI MNC Fund - Growth</t>
  </si>
  <si>
    <t>Pharmaceuticals &amp; Biotechnology (15.98)</t>
  </si>
  <si>
    <t>Automobiles (11.02)</t>
  </si>
  <si>
    <t>IT - Software (8.83)</t>
  </si>
  <si>
    <t>Auto Components (8.75)</t>
  </si>
  <si>
    <t>Food Products (8.23)</t>
  </si>
  <si>
    <t>Kotak MNC Fund - Reg - Growth</t>
  </si>
  <si>
    <t>Electrical Equipment (16.59)</t>
  </si>
  <si>
    <t>Pharmaceuticals &amp; Biotechnology (15.79)</t>
  </si>
  <si>
    <t>Food Products (9.39)</t>
  </si>
  <si>
    <t>Automobiles (7.15)</t>
  </si>
  <si>
    <t>ICICI Prudential MNC Fund - Reg - Growth</t>
  </si>
  <si>
    <t>Pharmaceuticals &amp; Biotechnology (15.4)</t>
  </si>
  <si>
    <t>Auto Components (11.22)</t>
  </si>
  <si>
    <t>Food Products (9.98)</t>
  </si>
  <si>
    <t>Automobiles (9.08)</t>
  </si>
  <si>
    <t>Diversified FMCG (7.96)</t>
  </si>
  <si>
    <t>HDFC MNC Fund - Reg - Growth</t>
  </si>
  <si>
    <t>Food Products (14.42)</t>
  </si>
  <si>
    <t>Pharmaceuticals &amp; Biotechnology (13.25)</t>
  </si>
  <si>
    <t>Industrial Products (12.58)</t>
  </si>
  <si>
    <t>Automobiles (10.94)</t>
  </si>
  <si>
    <t>Electrical Equipment (10.58)</t>
  </si>
  <si>
    <t>Nippon India MNC Fund - Reg - Growth</t>
  </si>
  <si>
    <t>Food Products (12.53)</t>
  </si>
  <si>
    <t>Automobiles (10.52)</t>
  </si>
  <si>
    <t>Auto Components (10.06)</t>
  </si>
  <si>
    <t>Industrial Products (8.27)</t>
  </si>
  <si>
    <t>Special Situations (Reg)</t>
  </si>
  <si>
    <t>ICICI Prudential India Opportunities Fund - Reg - Growth</t>
  </si>
  <si>
    <t>Banks (19.01)</t>
  </si>
  <si>
    <t>Insurance (9)</t>
  </si>
  <si>
    <t>Pharmaceuticals &amp; Biotechnology (7.74)</t>
  </si>
  <si>
    <t>Retailing (5.38)</t>
  </si>
  <si>
    <t>Franklin India Opportunities Fund - Growth</t>
  </si>
  <si>
    <t>Industrial Products (12.76)</t>
  </si>
  <si>
    <t>Banks (11.83)</t>
  </si>
  <si>
    <t>Consumer Durables (10.47)</t>
  </si>
  <si>
    <t>Current Assets (7.27)</t>
  </si>
  <si>
    <t>Pharmaceuticals &amp; Biotechnology (7)</t>
  </si>
  <si>
    <t>WhiteOak Capital Special Opportunities Fund - Reg - Growth</t>
  </si>
  <si>
    <t>Banks (15.49)</t>
  </si>
  <si>
    <t>Electrical Equipment (8.17)</t>
  </si>
  <si>
    <t>Chemicals &amp; Petrochemicals (5.83)</t>
  </si>
  <si>
    <t>Current Assets (5.61)</t>
  </si>
  <si>
    <t>Kotak Special Opportunities Fund - Reg - Growth</t>
  </si>
  <si>
    <t>Banks (12.31)</t>
  </si>
  <si>
    <t>Pharmaceuticals &amp; Biotechnology (11.12)</t>
  </si>
  <si>
    <t>Automobiles (10.41)</t>
  </si>
  <si>
    <t>Consumer Durables (7.55)</t>
  </si>
  <si>
    <t>Healthcare Services (7.47)</t>
  </si>
  <si>
    <t>Aditya Birla Sun Life Special Opportunities Fund - Reg - Growth</t>
  </si>
  <si>
    <t>Banks (14.84)</t>
  </si>
  <si>
    <t>Industrial Manufacturing (6.9)</t>
  </si>
  <si>
    <t>Telecom - Services (6.71)</t>
  </si>
  <si>
    <t>IT - Software (6.58)</t>
  </si>
  <si>
    <t>Finance (5.07)</t>
  </si>
  <si>
    <t>Samco Special Opportunities Fund - Reg - Growth</t>
  </si>
  <si>
    <t>Banks (21.74)</t>
  </si>
  <si>
    <t>Electrical Equipment (18.37)</t>
  </si>
  <si>
    <t>Minerals &amp; Mining (9.17)</t>
  </si>
  <si>
    <t>Ferrous Metals (8.27)</t>
  </si>
  <si>
    <t>Motilal Oswal Special Opportunities Fund - Reg - Growth</t>
  </si>
  <si>
    <t>Auto Components (17.2)</t>
  </si>
  <si>
    <t>Finance (16.16)</t>
  </si>
  <si>
    <t>Electrical Equipment (10.6)</t>
  </si>
  <si>
    <t>Capital Markets (8.34)</t>
  </si>
  <si>
    <t>Industrial Manufacturing (6.44)</t>
  </si>
  <si>
    <t>International Markets (Reg)</t>
  </si>
  <si>
    <t>ICICI Prudential US Bluechip Equity Fund - Growth</t>
  </si>
  <si>
    <t>IT - Software (14.64)</t>
  </si>
  <si>
    <t>Commercial Services &amp; Supplies (6.79)</t>
  </si>
  <si>
    <t>Healthcare Services (6.76)</t>
  </si>
  <si>
    <t>Pharmaceuticals &amp; Biotechnology (6.56)</t>
  </si>
  <si>
    <t>Nippon India Taiwan Equity Fund - Reg - Growth</t>
  </si>
  <si>
    <t>IT - Hardware (27.85)</t>
  </si>
  <si>
    <t>Electrical Equipment (21.06)</t>
  </si>
  <si>
    <t>Industrial Manufacturing (16)</t>
  </si>
  <si>
    <t>Current Assets (12.17)</t>
  </si>
  <si>
    <t>Consumer Durables (6.88)</t>
  </si>
  <si>
    <t>Franklin Asian Equity Fund - Growth</t>
  </si>
  <si>
    <t>Industrial Products (12)</t>
  </si>
  <si>
    <t>Consumer Durables (11.16)</t>
  </si>
  <si>
    <t>IT - Hardware (11)</t>
  </si>
  <si>
    <t>Current Assets (6.65)</t>
  </si>
  <si>
    <t>Nippon India US Equity Opportunities Fund - Reg - Growth</t>
  </si>
  <si>
    <t>Commercial Services &amp; Supplies (20.25)</t>
  </si>
  <si>
    <t>Current Assets (12.84)</t>
  </si>
  <si>
    <t>IT - Services (10.8)</t>
  </si>
  <si>
    <t>Healthcare Services (9.71)</t>
  </si>
  <si>
    <t>IT - Software (8.4)</t>
  </si>
  <si>
    <t>Nippon India Japan Equity Fund - Reg - Growth</t>
  </si>
  <si>
    <t>Industrial Manufacturing (19.26)</t>
  </si>
  <si>
    <t>Current Assets (10.25)</t>
  </si>
  <si>
    <t>Finance (8.67)</t>
  </si>
  <si>
    <t>Commercial Services &amp; Supplies (6.93)</t>
  </si>
  <si>
    <t>Food Products (6.67)</t>
  </si>
  <si>
    <t>Aditya Birla Sun Life International Equity Fund - Growth</t>
  </si>
  <si>
    <t>IT - Hardware (9.4)</t>
  </si>
  <si>
    <t>Pharmaceuticals &amp; Biotechnology (8.14)</t>
  </si>
  <si>
    <t>Retailing (6.42)</t>
  </si>
  <si>
    <t>Commercial Services &amp; Supplies (6.3)</t>
  </si>
  <si>
    <t>Industrial Manufacturing (6.12)</t>
  </si>
  <si>
    <t>Transportation &amp; Logistics (Reg)</t>
  </si>
  <si>
    <t>UTI Transportation and Logistics Fund - Growth</t>
  </si>
  <si>
    <t>Automobiles (50.31)</t>
  </si>
  <si>
    <t>Auto Components (16.69)</t>
  </si>
  <si>
    <t>Retailing (9.36)</t>
  </si>
  <si>
    <t>Transport Infrastructure (7.06)</t>
  </si>
  <si>
    <t>Transport Services (5.47)</t>
  </si>
  <si>
    <t>ICICI Prudential Transportation and Logistics Fund - Reg - Growth</t>
  </si>
  <si>
    <t>Automobiles (41.31)</t>
  </si>
  <si>
    <t>Auto Components (23.04)</t>
  </si>
  <si>
    <t>Retailing (11.27)</t>
  </si>
  <si>
    <t>Transport Services (8.78)</t>
  </si>
  <si>
    <t>Current Assets (6.63)</t>
  </si>
  <si>
    <t>HDFC Transportation and Logistics Fund - Reg - Growth</t>
  </si>
  <si>
    <t>Auto Components (47.83)</t>
  </si>
  <si>
    <t>Automobiles (33.71)</t>
  </si>
  <si>
    <t>Agricultural, Commercial &amp; Construction Vehicles (6.9)</t>
  </si>
  <si>
    <t>Retailing (5.4)</t>
  </si>
  <si>
    <t>Industrial Products (3.02)</t>
  </si>
  <si>
    <t>Aditya Birla Sun Life Transportation and Logistics Fund - Reg - Growth</t>
  </si>
  <si>
    <t>Automobiles (37.45)</t>
  </si>
  <si>
    <t>Auto Components (28.38)</t>
  </si>
  <si>
    <t>Transport Services (5.77)</t>
  </si>
  <si>
    <t>Agricultural, Commercial &amp; Construction Vehicles (5.45)</t>
  </si>
  <si>
    <t>Bandhan Transportation and Logistics Fund - Reg - Growth</t>
  </si>
  <si>
    <t>Automobiles (38.12)</t>
  </si>
  <si>
    <t>Auto Components (29.41)</t>
  </si>
  <si>
    <t>Transport Services (7.36)</t>
  </si>
  <si>
    <t>Retailing (6.45)</t>
  </si>
  <si>
    <t>Current Assets (6.09)</t>
  </si>
  <si>
    <t>Kotak Transportation &amp; Logistics Fund - Reg - Growth</t>
  </si>
  <si>
    <t>Automobiles (31.74)</t>
  </si>
  <si>
    <t>Auto Components (24.02)</t>
  </si>
  <si>
    <t>Transport Services (16.12)</t>
  </si>
  <si>
    <t>Agricultural, Commercial &amp; Construction Vehicles (8.87)</t>
  </si>
  <si>
    <t>Retailing (8.29)</t>
  </si>
  <si>
    <t>Energy (Reg)</t>
  </si>
  <si>
    <t>SBI Energy Opportunities Fund - Reg - Growth</t>
  </si>
  <si>
    <t>Gas (21.42)</t>
  </si>
  <si>
    <t>Power (18.89)</t>
  </si>
  <si>
    <t>Petroleum Products (16.93)</t>
  </si>
  <si>
    <t>Industrial Products (8.29)</t>
  </si>
  <si>
    <t>Electrical Equipment (7.72)</t>
  </si>
  <si>
    <t>ICICI Prudential Energy Opportunities Fund - Reg - Growth</t>
  </si>
  <si>
    <t>Electrical Equipment (22.49)</t>
  </si>
  <si>
    <t>Power (15.78)</t>
  </si>
  <si>
    <t>Petroleum Products (15.31)</t>
  </si>
  <si>
    <t>Oil (10.54)</t>
  </si>
  <si>
    <t>Industrial Products (7.58)</t>
  </si>
  <si>
    <t>DSP Natural Resources &amp; New Energy Fund - Reg - Gth</t>
  </si>
  <si>
    <t>Petroleum Products (22.95)</t>
  </si>
  <si>
    <t>Ferrous Metals (14.63)</t>
  </si>
  <si>
    <t>Non - Ferrous Metals (13.21)</t>
  </si>
  <si>
    <t>Mutual Funds (13.11)</t>
  </si>
  <si>
    <t>Current Assets (10.37)</t>
  </si>
  <si>
    <t>Tata Resources &amp; Energy Fund - Reg - Growth</t>
  </si>
  <si>
    <t>Power (21.74)</t>
  </si>
  <si>
    <t>Cement &amp; Cement Products (15.22)</t>
  </si>
  <si>
    <t>Ferrous Metals (12.5)</t>
  </si>
  <si>
    <t>Chemicals &amp; Petrochemicals (5.66)</t>
  </si>
  <si>
    <t>Baroda BNP Paribas Energy Opportunities Fund - Reg - Growth</t>
  </si>
  <si>
    <t>Power (26.47)</t>
  </si>
  <si>
    <t>Electrical Equipment (17.11)</t>
  </si>
  <si>
    <t>Petroleum Products (12.8)</t>
  </si>
  <si>
    <t>Oil (9.82)</t>
  </si>
  <si>
    <t>Consumable Fuels (8.83)</t>
  </si>
  <si>
    <t>Kotak Energy Opportunities Fund - Reg - Growth</t>
  </si>
  <si>
    <t>Power (25.19)</t>
  </si>
  <si>
    <t>Electrical Equipment (21.65)</t>
  </si>
  <si>
    <t>Petroleum Products (17.22)</t>
  </si>
  <si>
    <t>Gas (7.27)</t>
  </si>
  <si>
    <t>Construction (6.97)</t>
  </si>
  <si>
    <t>PSU (Reg)</t>
  </si>
  <si>
    <t>SBI PSU Fund - Growth</t>
  </si>
  <si>
    <t>Banks (25.26)</t>
  </si>
  <si>
    <t>Power (17.85)</t>
  </si>
  <si>
    <t>Gas (15.06)</t>
  </si>
  <si>
    <t>Aerospace &amp; Defense (8.84)</t>
  </si>
  <si>
    <t>Insurance (5.95)</t>
  </si>
  <si>
    <t>Aditya Birla Sun Life PSU Equity Fund - Reg - Growth</t>
  </si>
  <si>
    <t>Power (15.46)</t>
  </si>
  <si>
    <t>Petroleum Products (7.34)</t>
  </si>
  <si>
    <t>Gas (7.22)</t>
  </si>
  <si>
    <t>ICICI Prudential PSU Equity Fund - Reg - Growth</t>
  </si>
  <si>
    <t>Power (19.38)</t>
  </si>
  <si>
    <t>Banks (18.44)</t>
  </si>
  <si>
    <t>Aerospace &amp; Defense (9.97)</t>
  </si>
  <si>
    <t>Oil (8.45)</t>
  </si>
  <si>
    <t>Insurance (7.23)</t>
  </si>
  <si>
    <t>Invesco India PSU Equity Fund - Growth</t>
  </si>
  <si>
    <t>Banks (21.02)</t>
  </si>
  <si>
    <t>Aerospace &amp; Defense (17.29)</t>
  </si>
  <si>
    <t>Power (15.65)</t>
  </si>
  <si>
    <t>Finance (5.87)</t>
  </si>
  <si>
    <t>Quant PSU Fund - Reg - Growth</t>
  </si>
  <si>
    <t>Power (29)</t>
  </si>
  <si>
    <t>Finance (22.49)</t>
  </si>
  <si>
    <t>Metals &amp; Minerals Trading (10.5)</t>
  </si>
  <si>
    <t>Minerals &amp; Mining (8.54)</t>
  </si>
  <si>
    <t>Services (Reg)</t>
  </si>
  <si>
    <t>Sundaram Services Fund - Reg - Growth</t>
  </si>
  <si>
    <t>Banks (19.29)</t>
  </si>
  <si>
    <t>Finance (12.48)</t>
  </si>
  <si>
    <t>Telecom - Services (9.06)</t>
  </si>
  <si>
    <t>Healthcare Services (7.01)</t>
  </si>
  <si>
    <t>Axis Services Opportunities Fund - Reg - Growth</t>
  </si>
  <si>
    <t>Healthcare Services (16.93)</t>
  </si>
  <si>
    <t>Banks (16.13)</t>
  </si>
  <si>
    <t>Retailing (11.68)</t>
  </si>
  <si>
    <t>Finance (10.12)</t>
  </si>
  <si>
    <t>Kotak Services Fund - Reg - Growth</t>
  </si>
  <si>
    <t>Banks (33.17)</t>
  </si>
  <si>
    <t>Current Assets (11.12)</t>
  </si>
  <si>
    <t>Finance (9.48)</t>
  </si>
  <si>
    <t>Power (8.35)</t>
  </si>
  <si>
    <t>Motilal Oswal Services Fund - Reg - Growth</t>
  </si>
  <si>
    <t>Finance (17.99)</t>
  </si>
  <si>
    <t>Capital Markets (16.35)</t>
  </si>
  <si>
    <t>Healthcare Services (15.37)</t>
  </si>
  <si>
    <t>IT - Software (15.35)</t>
  </si>
  <si>
    <t>Industrial Manufacturing (5.91)</t>
  </si>
  <si>
    <t>Shariah principles (Reg)</t>
  </si>
  <si>
    <t>Tata Ethical Fund - Reg - Growth</t>
  </si>
  <si>
    <t>IT - Software (25.58)</t>
  </si>
  <si>
    <t>Pharmaceuticals &amp; Biotechnology (11.44)</t>
  </si>
  <si>
    <t>Auto Components (8.55)</t>
  </si>
  <si>
    <t>Chemicals &amp; Petrochemicals (6.02)</t>
  </si>
  <si>
    <t>Consumer Durables (5.35)</t>
  </si>
  <si>
    <t>Taurus Ethical Fund - Reg - Growth</t>
  </si>
  <si>
    <t>IT - Software (19.48)</t>
  </si>
  <si>
    <t>Petroleum Products (10.52)</t>
  </si>
  <si>
    <t>Pharmaceuticals &amp; Biotechnology (10.51)</t>
  </si>
  <si>
    <t>Auto Components (6.79)</t>
  </si>
  <si>
    <t>Consumer Durables (6.65)</t>
  </si>
  <si>
    <t>Quantum Ethical Fund - Reg - Growth</t>
  </si>
  <si>
    <t>Automobiles (16.65)</t>
  </si>
  <si>
    <t>Consumer Durables (15.65)</t>
  </si>
  <si>
    <t>IT - Software (13.75)</t>
  </si>
  <si>
    <t>Current Assets (8.58)</t>
  </si>
  <si>
    <t>Electrical Equipment (6.91)</t>
  </si>
  <si>
    <t>The Wealth Company Ethical Fund - Reg - Growth</t>
  </si>
  <si>
    <t>IT - Software (15.42)</t>
  </si>
  <si>
    <t>Industrial Products (12.9)</t>
  </si>
  <si>
    <t>Electrical Equipment (7.4)</t>
  </si>
  <si>
    <t>Conglomerate (Reg)</t>
  </si>
  <si>
    <t>Aditya Birla Sun Life Conglomerate Fund - Reg - Growth</t>
  </si>
  <si>
    <t>Petroleum Products (11.77)</t>
  </si>
  <si>
    <t>Finance (8.94)</t>
  </si>
  <si>
    <t>Auto Components (6.75)</t>
  </si>
  <si>
    <t>Cement &amp; Cement Products (6.63)</t>
  </si>
  <si>
    <t>ICICI Prudential Conglomerate Fund - Reg - Growth</t>
  </si>
  <si>
    <t>Automobiles (15.55)</t>
  </si>
  <si>
    <t>Cement &amp; Cement Products (15.37)</t>
  </si>
  <si>
    <t>Ferrous Metals (11.78)</t>
  </si>
  <si>
    <t>Electrical Equipment (7.79)</t>
  </si>
  <si>
    <t>Finance (6.71)</t>
  </si>
  <si>
    <t>Baroda BNP Paribas Business Conglomerates Fund (BBNPC) - Reg - Growth</t>
  </si>
  <si>
    <t>Automobiles (11.63)</t>
  </si>
  <si>
    <t>Finance (10.14)</t>
  </si>
  <si>
    <t>Construction (8.81)</t>
  </si>
  <si>
    <t>Petroleum Products (7.94)</t>
  </si>
  <si>
    <t>IT - Software (7.05)</t>
  </si>
  <si>
    <t>multi factor (Reg)</t>
  </si>
  <si>
    <t>Sundaram Multi-Factor Fund - Reg - Growth</t>
  </si>
  <si>
    <t>Banks (17.96)</t>
  </si>
  <si>
    <t>Pharmaceuticals &amp; Biotechnology (8.11)</t>
  </si>
  <si>
    <t>Non - Ferrous Metals (4.92)</t>
  </si>
  <si>
    <t>Bandhan Multi-Factor Fund - Reg - Growth</t>
  </si>
  <si>
    <t>Automobiles (11.19)</t>
  </si>
  <si>
    <t>Oil (6.15)</t>
  </si>
  <si>
    <t>Franklin India Multi-Factor Fund - Reg - Growth</t>
  </si>
  <si>
    <t>Banks (21.25)</t>
  </si>
  <si>
    <t>Finance (6.48)</t>
  </si>
  <si>
    <t>Petroleum Products (6.21)</t>
  </si>
  <si>
    <t>IT - Software (5.58)</t>
  </si>
  <si>
    <t>If redeemed bet. 0 Day to 365 Days Exit Load is 0.5%</t>
  </si>
  <si>
    <t>Housing and Allied activities (Reg)</t>
  </si>
  <si>
    <t>ICICI Prudential Housing Opportunities Fund - Reg - Growth</t>
  </si>
  <si>
    <t>Banks (18.72)</t>
  </si>
  <si>
    <t>Consumer Durables (17.48)</t>
  </si>
  <si>
    <t>Realty (14.52)</t>
  </si>
  <si>
    <t>Cement &amp; Cement Products (12.66)</t>
  </si>
  <si>
    <t>Power (11.28)</t>
  </si>
  <si>
    <t>HDFC Housing Opportunities Fund - Reg - Growth</t>
  </si>
  <si>
    <t>Banks (28.26)</t>
  </si>
  <si>
    <t>Construction (13.94)</t>
  </si>
  <si>
    <t>Cement &amp; Cement Products (12.25)</t>
  </si>
  <si>
    <t>Consumer Durables (11.14)</t>
  </si>
  <si>
    <t>Power (8.14)</t>
  </si>
  <si>
    <t>Tata Housing Opportunities Fund - Reg - Growth</t>
  </si>
  <si>
    <t>Banks (21.13)</t>
  </si>
  <si>
    <t>Cement &amp; Cement Products (13.24)</t>
  </si>
  <si>
    <t>Consumer Durables (13.12)</t>
  </si>
  <si>
    <t>Ferrous Metals (10.92)</t>
  </si>
  <si>
    <t>Current Assets (9.84)</t>
  </si>
  <si>
    <t>Commodities (Reg)</t>
  </si>
  <si>
    <t>ICICI Prudential Commodities Fund - Reg - Growth</t>
  </si>
  <si>
    <t>Ferrous Metals (25.48)</t>
  </si>
  <si>
    <t>Chemicals &amp; Petrochemicals (17.48)</t>
  </si>
  <si>
    <t>Non - Ferrous Metals (10.6)</t>
  </si>
  <si>
    <t>Fertilizers &amp; Agrochemicals (7.74)</t>
  </si>
  <si>
    <t>Cement &amp; Cement Products (7.65)</t>
  </si>
  <si>
    <t>SBI Comma Fund - Growth</t>
  </si>
  <si>
    <t>Ferrous Metals (20.13)</t>
  </si>
  <si>
    <t>Power (11.76)</t>
  </si>
  <si>
    <t>Cement &amp; Cement Products (9.77)</t>
  </si>
  <si>
    <t>Oil (8.67)</t>
  </si>
  <si>
    <t>Petroleum Products (6.12)</t>
  </si>
  <si>
    <t>Quant Commodities Fund - Reg - Growth</t>
  </si>
  <si>
    <t>Power (27.3)</t>
  </si>
  <si>
    <t>Telecom - Services (16.82)</t>
  </si>
  <si>
    <t>Industrial Products (16.03)</t>
  </si>
  <si>
    <t>Metals &amp; Minerals Trading (9.86)</t>
  </si>
  <si>
    <t>Minerals &amp; Mining (9.69)</t>
  </si>
  <si>
    <t>Quality Factor (Reg)</t>
  </si>
  <si>
    <t>SBI QUALITY FUND - Reg - Growth</t>
  </si>
  <si>
    <t>IT - Software (10.68)</t>
  </si>
  <si>
    <t>Industrial Products (10.28)</t>
  </si>
  <si>
    <t>Food Products (10.18)</t>
  </si>
  <si>
    <t>Current Assets (7.51)</t>
  </si>
  <si>
    <t>ICICI Prudential Quality Fund - Reg - Growth</t>
  </si>
  <si>
    <t>Pharmaceuticals &amp; Biotechnology (14.02)</t>
  </si>
  <si>
    <t>Banks (11.45)</t>
  </si>
  <si>
    <t>Aerospace &amp; Defense (7.92)</t>
  </si>
  <si>
    <t>Finance (6.32)</t>
  </si>
  <si>
    <t>WhiteOak Capital Quality Equity Fund - Reg - Growth</t>
  </si>
  <si>
    <t>IT - Software (9.93)</t>
  </si>
  <si>
    <t>Consumer Durables (7.32)</t>
  </si>
  <si>
    <t>Exports and Services (Reg)</t>
  </si>
  <si>
    <t>ICICI Prudential Exports and Services Fund - Growth</t>
  </si>
  <si>
    <t>Banks (15.89)</t>
  </si>
  <si>
    <t>Capital Markets (12.73)</t>
  </si>
  <si>
    <t>IT - Software (11.09)</t>
  </si>
  <si>
    <t>Insurance (5.05)</t>
  </si>
  <si>
    <t>Pharmaceuticals &amp; Biotechnology (4.97)</t>
  </si>
  <si>
    <t>HSBC India Export Opportunities Fund - Reg - Growth</t>
  </si>
  <si>
    <t>Electrical Equipment (13.51)</t>
  </si>
  <si>
    <t>Pharmaceuticals &amp; Biotechnology (11.79)</t>
  </si>
  <si>
    <t>Textiles &amp; Apparels (7.3)</t>
  </si>
  <si>
    <t>Non - Ferrous Metals (6.72)</t>
  </si>
  <si>
    <t>Automobiles (6.42)</t>
  </si>
  <si>
    <t>Minimum Variance (Reg)</t>
  </si>
  <si>
    <t>ICICI Prudential Equity Minimum Variance Fund - Reg - Growth</t>
  </si>
  <si>
    <t>Banks (28.92)</t>
  </si>
  <si>
    <t>IT - Software (12.87)</t>
  </si>
  <si>
    <t>Petroleum Products (9.53)</t>
  </si>
  <si>
    <t>Cement &amp; Cement Products (6.7)</t>
  </si>
  <si>
    <t>Diversified FMCG (5.74)</t>
  </si>
  <si>
    <t>SBI Equity Minimum Variance Fund - Reg - Growth</t>
  </si>
  <si>
    <t>Pharmaceuticals &amp; Biotechnology (16.34)</t>
  </si>
  <si>
    <t>Diversified FMCG (13.77)</t>
  </si>
  <si>
    <t>IT - Software (7.02)</t>
  </si>
  <si>
    <t>Agricultural Food &amp; other Products (6.56)</t>
  </si>
  <si>
    <t>If redeemed bet. 0 Day to 15 Days Exit Load is 0.5%</t>
  </si>
  <si>
    <t>Rural and allied (Reg)</t>
  </si>
  <si>
    <t>ICICI Prudential Rural Opportunities Fund - Reg - Growth</t>
  </si>
  <si>
    <t>Automobiles (18.25)</t>
  </si>
  <si>
    <t>Banks (12.06)</t>
  </si>
  <si>
    <t>Diversified FMCG (10.97)</t>
  </si>
  <si>
    <t>Telecom - Services (9.53)</t>
  </si>
  <si>
    <t>Insurance (7.08)</t>
  </si>
  <si>
    <t>Kotak Rural Opportunities Fund - Reg - Growth</t>
  </si>
  <si>
    <t>Automobiles (15.22)</t>
  </si>
  <si>
    <t>Finance (13.03)</t>
  </si>
  <si>
    <t>Telecom - Services (11.7)</t>
  </si>
  <si>
    <t>Banks (9.95)</t>
  </si>
  <si>
    <t>Food Products (8.6)</t>
  </si>
  <si>
    <t>IPOs (Reg)</t>
  </si>
  <si>
    <t>Edelweiss Recently Listed IPO Fund - Reg - Growth</t>
  </si>
  <si>
    <t>Capital Markets (12.7)</t>
  </si>
  <si>
    <t>Retailing (9.41)</t>
  </si>
  <si>
    <t>Electrical Equipment (9.28)</t>
  </si>
  <si>
    <t>Consumer Durables (8.68)</t>
  </si>
  <si>
    <t>Pharmaceuticals &amp; Biotechnology (8.49)</t>
  </si>
  <si>
    <t>If redeemed bet. 0 Day to 180 Days Exit Load is 2%</t>
  </si>
  <si>
    <t>Defence (Reg)</t>
  </si>
  <si>
    <t>HDFC Defence Fund - Reg - Growth</t>
  </si>
  <si>
    <t>Aerospace &amp; Defense (45.69)</t>
  </si>
  <si>
    <t>Auto Components (17.58)</t>
  </si>
  <si>
    <t>Chemicals &amp; Petrochemicals (15.28)</t>
  </si>
  <si>
    <t>Electrical Equipment (6.29)</t>
  </si>
  <si>
    <t>Agricultural, Commercial &amp; Construction Vehicles (5.26)</t>
  </si>
  <si>
    <t>Non - Cyclical Consumer (Reg)</t>
  </si>
  <si>
    <t>HDFC Consumption Fund - Reg - Growth</t>
  </si>
  <si>
    <t>Retailing (21.74)</t>
  </si>
  <si>
    <t>Automobiles (16.16)</t>
  </si>
  <si>
    <t>Consumer Durables (8.69)</t>
  </si>
  <si>
    <t>Diversified FMCG (8.43)</t>
  </si>
  <si>
    <t>FMCG (Reg)</t>
  </si>
  <si>
    <t>ICICI Prudential FMCG - Growth</t>
  </si>
  <si>
    <t>Diversified FMCG (39.38)</t>
  </si>
  <si>
    <t>Food Products (15.51)</t>
  </si>
  <si>
    <t>Beverages (14.63)</t>
  </si>
  <si>
    <t>Personal Products (11.72)</t>
  </si>
  <si>
    <t>Agricultural Food &amp; other Products (7.76)</t>
  </si>
  <si>
    <t>Pioneering Innovations (Reg)</t>
  </si>
  <si>
    <t>Kotak Pioneer Fund - Reg - Growth</t>
  </si>
  <si>
    <t>Mutual Funds (19.85)</t>
  </si>
  <si>
    <t>Retailing (15.97)</t>
  </si>
  <si>
    <t>Healthcare Services (7.91)</t>
  </si>
  <si>
    <t>Auto Components (4.85)</t>
  </si>
  <si>
    <t>Auto (Reg)</t>
  </si>
  <si>
    <t>SBI Automotive Opportunities Fund - Reg - Growth</t>
  </si>
  <si>
    <t>Auto Components (45.5)</t>
  </si>
  <si>
    <t>Automobiles (38.5)</t>
  </si>
  <si>
    <t>Industrial Products (7.27)</t>
  </si>
  <si>
    <t>Current Assets (5.11)</t>
  </si>
  <si>
    <t>Agricultural, Commercial &amp; Construction Vehicles (3.53)</t>
  </si>
  <si>
    <t>Multi Sector Rotation (Reg)</t>
  </si>
  <si>
    <t>Shriram Multi Sector Rotation Fund - Reg - Growth</t>
  </si>
  <si>
    <t>Banks (16.54)</t>
  </si>
  <si>
    <t>Capital Markets (11.01)</t>
  </si>
  <si>
    <t>Healthcare Services (9.04)</t>
  </si>
  <si>
    <t>IT - Software (7.89)</t>
  </si>
  <si>
    <t>Leisure Services (5.96)</t>
  </si>
  <si>
    <t>Banking &amp; Financial Services (Dir)</t>
  </si>
  <si>
    <t>ICICI Prudential Banking and Financial Services Fund - Dir - Growth</t>
  </si>
  <si>
    <t>SBI Banking &amp; Financial Services Fund - Dir - Growth</t>
  </si>
  <si>
    <t>Nippon India Banking &amp; Financial Services Fund - Dir - Growth</t>
  </si>
  <si>
    <t>HDFC Banking &amp; Financial Services Fund - Dir - Growth</t>
  </si>
  <si>
    <t>Aditya Birla Sun Life Banking and Financial Services Fund - Dir - Growth</t>
  </si>
  <si>
    <t>Tata Banking And Financial Services Fund - Dir - Growth</t>
  </si>
  <si>
    <t>Mirae Asset Banking and Financial Services Fund - Dir - Growth</t>
  </si>
  <si>
    <t>DSP Banking and Financial Services Fund - Dir - Growth</t>
  </si>
  <si>
    <t>Invesco India Financial Services Fund - Dir - Growth</t>
  </si>
  <si>
    <t>Sundaram Financial Services Opportunities Fund - Dir - Growth</t>
  </si>
  <si>
    <t>Kotak Banking &amp; Financial Services Fund - Dir - Growth</t>
  </si>
  <si>
    <t>UTI Banking and Financial Services Fund - Dir - Growth</t>
  </si>
  <si>
    <t>Bandhan Financial Services Fund - Dir - Growth</t>
  </si>
  <si>
    <t>HSBC Financial Services Fund - Dir - Growth</t>
  </si>
  <si>
    <t>Quant BFSI Fund - Dir - Growth</t>
  </si>
  <si>
    <t>WhiteOak Capital Banking &amp; Financial Services Fund - Dir - Growth</t>
  </si>
  <si>
    <t>Canara Robeco Banking and Financial Services Fund - Dir - Growth</t>
  </si>
  <si>
    <t>Mahindra Manulife Banking and Financial Services Fund - Dir - Growth</t>
  </si>
  <si>
    <t>Bajaj Finserv Banking and Financial Services Fund - Dir - Growth</t>
  </si>
  <si>
    <t>Baroda BNP Paribas Banking &amp; Financial Services Fund - Dir - Growth</t>
  </si>
  <si>
    <t>ITI Banking and Financial Services Fund - Dir - Growth</t>
  </si>
  <si>
    <t>Bank of India Banking &amp; Financial Services Fund - Dir - Growth</t>
  </si>
  <si>
    <t>Edelweiss Financial Services Fund - Dir - Growth</t>
  </si>
  <si>
    <t>LIC MF Banking &amp; Financial Services Fund - Dir - Growth</t>
  </si>
  <si>
    <t>Helios Financial Services Fund - Dir - Growth</t>
  </si>
  <si>
    <t>Motilal Oswal Financial Services Fund - Dir - Growth</t>
  </si>
  <si>
    <t>Groww Banking &amp; Financial Services Fund - Dir - Growth</t>
  </si>
  <si>
    <t>Taurus Banking &amp; Financial Services Fund - Dir - Growth</t>
  </si>
  <si>
    <t>Consumption (Dir)</t>
  </si>
  <si>
    <t>Aditya Birla Sun Life Consumption Fund - Dir - Growth</t>
  </si>
  <si>
    <t>Mirae Asset Great Consumer Fund - Dir - Growth</t>
  </si>
  <si>
    <t>ICICI Prudential Bharat Consumption Fund - Dir - Growth</t>
  </si>
  <si>
    <t>SBI Consumption Opportunities Fund - Dir - Growth</t>
  </si>
  <si>
    <t>Axis Consumption Fund - Dir - Growth</t>
  </si>
  <si>
    <t>Tata India Consumer Fund - Dir - Growth</t>
  </si>
  <si>
    <t>Nippon India Consumption Fund - Dir - Growth</t>
  </si>
  <si>
    <t>Canara Robeco Consumption Fund - Dir - Growth</t>
  </si>
  <si>
    <t>Kotak Consumption Fund - Dir - Growth</t>
  </si>
  <si>
    <t>HSBC Consumption Fund - Dir - Growth</t>
  </si>
  <si>
    <t>Sundaram Consumption Fund - Dir - Growth</t>
  </si>
  <si>
    <t>Baroda BNP Paribas India Consumption Fund - Dir - Growth</t>
  </si>
  <si>
    <t>Motilal Oswal Consumption Fund - Dir - Growth</t>
  </si>
  <si>
    <t>UTI India Consumer Fund - Dir - Growth</t>
  </si>
  <si>
    <t>Bajaj Finserv Consumption Fund - Dir - Growth</t>
  </si>
  <si>
    <t>Invesco India Consumption Fund - Dir - Growth</t>
  </si>
  <si>
    <t>Mahindra Manulife Consumption Fund - Dir - Growth</t>
  </si>
  <si>
    <t>Edelweiss Consumption Fund - Dir - Growth</t>
  </si>
  <si>
    <t>LIC MF Consumption Fund - Dir - Growth</t>
  </si>
  <si>
    <t>Bank of India Consumption Fund - Dir - Growth</t>
  </si>
  <si>
    <t>ITI Bharat Consumption Fund - Dir - Growth</t>
  </si>
  <si>
    <t>Union Consumption Fund - Dir - Growth</t>
  </si>
  <si>
    <t>Quant Consumption Fund - Dir - Growth</t>
  </si>
  <si>
    <t>WhiteOak Capital Consumption Opportunities Fund - Dir - Growth</t>
  </si>
  <si>
    <t>Business Cycle  (Dir)</t>
  </si>
  <si>
    <t>ICICI Prudential Business Cycle Fund - Dir - Growth</t>
  </si>
  <si>
    <t>Kotak Business Cycle Fund - Dir - Growth</t>
  </si>
  <si>
    <t>Tata Business Cycle Fund - Dir - Growth</t>
  </si>
  <si>
    <t>HDFC Business Cycle Fund - Dir - Growth</t>
  </si>
  <si>
    <t>Axis Business Cycles Fund - Dir - Growth</t>
  </si>
  <si>
    <t>Aditya Birla Sun Life Business Cycle Fund - Dir - Growth</t>
  </si>
  <si>
    <t>Sundaram Business Cycle Fund - Dir - Growth</t>
  </si>
  <si>
    <t>Edelweiss Business Cycle Fund - Dir - Growth</t>
  </si>
  <si>
    <t>Motilal Oswal Business Cycle Fund - Dir - Growth</t>
  </si>
  <si>
    <t>Mahindra Manulife Business Cycle Fund - Dir - Growth</t>
  </si>
  <si>
    <t>Bandhan Business Cycle Fund - Dir - Growth</t>
  </si>
  <si>
    <t>DSP Business Cycle Fund - Dir - Growth</t>
  </si>
  <si>
    <t>HSBC Business Cycles Fund - Dir - Growth</t>
  </si>
  <si>
    <t>Invesco India Business Cycle Fund - Dir - Growth</t>
  </si>
  <si>
    <t>Quant Business Cycle Fund - Dir - Growth</t>
  </si>
  <si>
    <t>Baroda BNP Paribas Business Cycle Fund - Dir - Growth</t>
  </si>
  <si>
    <t>Union Business Cycle Fund - Dir - Growth</t>
  </si>
  <si>
    <t>Bank of India Business Cycle Fund - Dir - Growth</t>
  </si>
  <si>
    <t>ITI Business Cycle Fund - Dir - Growth</t>
  </si>
  <si>
    <t>Healthcare (Dir)</t>
  </si>
  <si>
    <t>Nippon India Pharma Fund - Dir - Growth</t>
  </si>
  <si>
    <t>ICICI Prudential Pharma Healthcare and Diagnostics Fund - Dir - Growth</t>
  </si>
  <si>
    <t>SBI Healthcare Opportunities Fund - Dir - Growth</t>
  </si>
  <si>
    <t>DSP Healthcare Fund - Dir - Growth</t>
  </si>
  <si>
    <t>Mirae Asset Healthcare Fund - Dir - Growth</t>
  </si>
  <si>
    <t>HDFC Pharma and Healthcare Fund - Dir - Growth</t>
  </si>
  <si>
    <t>Tata India Pharma And Healthcare Fund - Dir - Growth</t>
  </si>
  <si>
    <t>UTI Healthcare Fund - Dir - Growth</t>
  </si>
  <si>
    <t>Aditya Birla Sun Life Pharma &amp; Healthcare Fund - Dir - Growth</t>
  </si>
  <si>
    <t>WhiteOak Capital Pharma and Healthcare Fund - Dir - Growth</t>
  </si>
  <si>
    <t>Kotak Healthcare Fund - Dir - Growth</t>
  </si>
  <si>
    <t>Baroda BNP Paribas Health and Wellness Fund (BBNPHW) - Dir - Growth</t>
  </si>
  <si>
    <t>Quant Healthcare Fund - Dir - Growth</t>
  </si>
  <si>
    <t>Bajaj Finserv Healthcare Fund - Dir - Growth</t>
  </si>
  <si>
    <t>Bandhan Healthcare Fund - Dir - Growth</t>
  </si>
  <si>
    <t>ITI Pharma and Healthcare Fund - Dir - Growth</t>
  </si>
  <si>
    <t>PGIM India Healthcare Fund - Dir - Growth</t>
  </si>
  <si>
    <t>LIC MF Healthcare Fund - Dir - Growth</t>
  </si>
  <si>
    <t>Technology (Dir)</t>
  </si>
  <si>
    <t>ICICI Prudential Technology Fund - Dir - Growth</t>
  </si>
  <si>
    <t>Tata Digital India Fund - Dir - Growth</t>
  </si>
  <si>
    <t>SBI Technology Opportunities Fund - Dir - Growth</t>
  </si>
  <si>
    <t>Aditya Birla Sun Life Digital India Fund - Dir - Growth</t>
  </si>
  <si>
    <t>Franklin India Technology Fund - Dir - Growth</t>
  </si>
  <si>
    <t>HDFC Technology Fund - Dir - Growth</t>
  </si>
  <si>
    <t>Motilal Oswal Digital India Fund - Dir - Growth</t>
  </si>
  <si>
    <t>Edelweiss Technology Fund - Dir - Growth</t>
  </si>
  <si>
    <t>Kotak Technology Fund - Dir - Growth</t>
  </si>
  <si>
    <t>WhiteOak Capital Digital Bharat Fund - Dir - Growth</t>
  </si>
  <si>
    <t>Invesco India Technology Fund - Dir - Growth</t>
  </si>
  <si>
    <t>Quant Teck Fund - Dir - Growth</t>
  </si>
  <si>
    <t>LIC MF Technology Fund - Dir - Growth</t>
  </si>
  <si>
    <t>Manufacturing Fund (Dir)</t>
  </si>
  <si>
    <t>HDFC Manufacturing Fund - Dir - Growth</t>
  </si>
  <si>
    <t>ICICI Prudential Manufacturing Fund - Dir - Growth</t>
  </si>
  <si>
    <t>Axis India Manufacturing Fund - Dir - Growth</t>
  </si>
  <si>
    <t>Kotak Manufacture in India Fund - Dir - Growth</t>
  </si>
  <si>
    <t>Canara Robeco Manufacturing Fund - Dir - Growth</t>
  </si>
  <si>
    <t>Aditya Birla Sun Life Manufacturing Equity Fund - Dir - Growth</t>
  </si>
  <si>
    <t>Baroda BNP Paribas Manufacturing Fund - Dir - Growth</t>
  </si>
  <si>
    <t>LIC MF Manufacturing Fund - Dir - Growth</t>
  </si>
  <si>
    <t>Quant Manufacturing Fund - Dir - Growth</t>
  </si>
  <si>
    <t>Motilal Oswal Manufacturing Fund - Dir - Growth</t>
  </si>
  <si>
    <t>Invesco India Manufacturing Fund - Dir - Growth</t>
  </si>
  <si>
    <t>Mahindra Manulife Manufacturing Fund - Dir - Growth</t>
  </si>
  <si>
    <t>Innovation (Dir)</t>
  </si>
  <si>
    <t>ICICI Prudential Innovation Fund - Dir - Growth</t>
  </si>
  <si>
    <t>SBI Innovative Opportunities Fund - Dir - Growth</t>
  </si>
  <si>
    <t>Nippon India Innovation Fund - Dir - Growth</t>
  </si>
  <si>
    <t>HDFC Innovation Fund - Dir - Growth</t>
  </si>
  <si>
    <t>Bandhan Innovation Fund - Dir - Growth</t>
  </si>
  <si>
    <t>Tata India Innovation Fund - Dir - Growth</t>
  </si>
  <si>
    <t>Axis Innovation Fund - Dir - Growth</t>
  </si>
  <si>
    <t>Union Innovation &amp; Opportunities Fund - Dir - Growth</t>
  </si>
  <si>
    <t>Baroda BNP Paribas Innovation Fund - Dir - Growth</t>
  </si>
  <si>
    <t>UTI Innovation Fund - Dir - Growth</t>
  </si>
  <si>
    <t>Motilal Oswal Innovation Opportunities Fund - Dir - Growth</t>
  </si>
  <si>
    <t>Mahindra Manulife Innovation Opportunities Fund - Dir - Growth</t>
  </si>
  <si>
    <t>Quant (Dir)</t>
  </si>
  <si>
    <t>SBI Quant Fund - Dir - Growth</t>
  </si>
  <si>
    <t>Aditya Birla Sun Life Quant Fund - Dir - Growth</t>
  </si>
  <si>
    <t>Quant Quantamental Fund - Dir - Growth</t>
  </si>
  <si>
    <t>UTI Quant Fund - Dir - Growth</t>
  </si>
  <si>
    <t>360 ONE Quant Fund - Dir - Growth</t>
  </si>
  <si>
    <t>Axis Quant Fund - Dir - Growth</t>
  </si>
  <si>
    <t>DSP Quant Fund - Dir - Growth</t>
  </si>
  <si>
    <t>Kotak Quant Fund - Dir - Growth</t>
  </si>
  <si>
    <t>Motilal Oswal Quant Fund - Dir - Growth</t>
  </si>
  <si>
    <t>ICICI Prudential Quant Fund - Dir - Growth</t>
  </si>
  <si>
    <t>Nippon India Quant Fund - Dir - Growth</t>
  </si>
  <si>
    <t>ESG (Dir)</t>
  </si>
  <si>
    <t>SBI ESG Exclusionary Strategy Fund - Dir - Growth</t>
  </si>
  <si>
    <t>ICICI Prudential ESG Exclusionary Strategy Fund - Dir - Growth</t>
  </si>
  <si>
    <t>Axis ESG Integration Strategy Fund - Dir - Growth</t>
  </si>
  <si>
    <t>Kotak ESG Exclusionary Strategy Fund - Dir - Growth</t>
  </si>
  <si>
    <t>Baroda BNP Paribas ESG Best-in-class strategy Fund - Dir - Growth</t>
  </si>
  <si>
    <t>Aditya Birla Sun Life ESG Integration Strategy Fund - Dir - Growth</t>
  </si>
  <si>
    <t>Invesco India ESG Integration Strategy Fund - Dir - Growth</t>
  </si>
  <si>
    <t>Quant Esg Integration Strategy Fund - Dir - Growth</t>
  </si>
  <si>
    <t>Quantum ESG Best In Class Strategy Fund - Dir - Growth</t>
  </si>
  <si>
    <t>WhiteOak Capital ESG Best-In-Class Strategy Fund - Dir - Growth</t>
  </si>
  <si>
    <t>Momentum Factor (Dir)</t>
  </si>
  <si>
    <t>ICICI Prudential Active Momentum Fund - Dir - Growth</t>
  </si>
  <si>
    <t>Kotak Active Momentum Fund - Dir - Growth</t>
  </si>
  <si>
    <t>Quant Momentum Fund - Dir - Growth</t>
  </si>
  <si>
    <t>Axis Momentum Fund - Dir - Growth</t>
  </si>
  <si>
    <t>Samco Active Momentum Fund - Dir - Growth</t>
  </si>
  <si>
    <t>Union Active Momentum Fund - Dir - Growth</t>
  </si>
  <si>
    <t>Motilal Oswal Active Momentum Fund - Dir - Growth</t>
  </si>
  <si>
    <t>Nippon India Active Momentum Fund - Dir - Growth</t>
  </si>
  <si>
    <t>MNC (Dir)</t>
  </si>
  <si>
    <t>SBI MNC Fund - Dir - Growth</t>
  </si>
  <si>
    <t>Aditya Birla Sun Life MNC Fund - Dir - Growth</t>
  </si>
  <si>
    <t>UTI MNC Fund - Dir - Growth</t>
  </si>
  <si>
    <t>Kotak MNC Fund - Dir - Growth</t>
  </si>
  <si>
    <t>ICICI Prudential MNC Fund - Dir - Growth</t>
  </si>
  <si>
    <t>HDFC MNC Fund - Dir - Growth</t>
  </si>
  <si>
    <t>Nippon India MNC Fund - Dir - Growth</t>
  </si>
  <si>
    <t>Special Situations (Dir)</t>
  </si>
  <si>
    <t>ICICI Prudential India Opportunities Fund - Dir - Growth</t>
  </si>
  <si>
    <t>Franklin India Opportunities Fund - Dir - Growth</t>
  </si>
  <si>
    <t>WhiteOak Capital Special Opportunities Fund - Dir - Growth</t>
  </si>
  <si>
    <t>Kotak Special Opportunities Fund - Dir - Growth</t>
  </si>
  <si>
    <t>Aditya Birla Sun Life Special Opportunities Fund - Dir - Growth</t>
  </si>
  <si>
    <t>Samco Special Opportunities Fund - Dir - Growth</t>
  </si>
  <si>
    <t>Motilal Oswal Special Opportunities Fund - Dir - Growth</t>
  </si>
  <si>
    <t>International Markets (Dir)</t>
  </si>
  <si>
    <t>ICICI Prudential US Bluechip Equity Fund - Dir - Growth</t>
  </si>
  <si>
    <t>Nippon India Taiwan Equity Fund - Dir - Growth</t>
  </si>
  <si>
    <t>Franklin Asian Equity Fund - Dir - Growth</t>
  </si>
  <si>
    <t>Nippon India US Equity Opportunities Fund - Dir - Growth</t>
  </si>
  <si>
    <t>Nippon India Japan Equity Fund - Dir - Growth</t>
  </si>
  <si>
    <t>Aditya Birla Sun Life International Equity Fund - Dir - Growth</t>
  </si>
  <si>
    <t>Transportation &amp; Logistics (Dir)</t>
  </si>
  <si>
    <t>UTI Transportation and Logistics Fund - Dir - Growth</t>
  </si>
  <si>
    <t>ICICI Prudential Transportation and Logistics Fund - Dir - Growth</t>
  </si>
  <si>
    <t>HDFC Transportation and Logistics Fund - Dir - Growth</t>
  </si>
  <si>
    <t>Aditya Birla Sun Life Transportation and Logistics Fund - Dir - Growth</t>
  </si>
  <si>
    <t>Bandhan Transportation and Logistics Fund - Dir - Growth</t>
  </si>
  <si>
    <t>Kotak Transportation &amp; Logistics Fund - Dir - Growth</t>
  </si>
  <si>
    <t>Energy (Dir)</t>
  </si>
  <si>
    <t>SBI Energy Opportunities Fund - Dir - Growth</t>
  </si>
  <si>
    <t>ICICI Prudential Energy Opportunities Fund - Dir - Growth</t>
  </si>
  <si>
    <t>DSP Natural Resources &amp; New Energy Fund - Dir - Gth</t>
  </si>
  <si>
    <t>Tata Resources &amp; Energy Fund - Dir - Growth</t>
  </si>
  <si>
    <t>Baroda BNP Paribas Energy Opportunities Fund - Dir - Growth</t>
  </si>
  <si>
    <t>Kotak Energy Opportunities Fund - Dir - Growth</t>
  </si>
  <si>
    <t>PSU (Dir)</t>
  </si>
  <si>
    <t>SBI PSU Fund - Dir - Growth</t>
  </si>
  <si>
    <t>Aditya Birla Sun Life PSU Equity Fund - Dir - Growth</t>
  </si>
  <si>
    <t>ICICI Prudential PSU Equity Fund - Dir - Growth</t>
  </si>
  <si>
    <t>Invesco India PSU Equity Fund - Dir - Growth</t>
  </si>
  <si>
    <t>Quant PSU Fund - Dir - Growth</t>
  </si>
  <si>
    <t>Services (Dir)</t>
  </si>
  <si>
    <t>Sundaram Services Fund - Dir - Growth</t>
  </si>
  <si>
    <t>Axis Services Opportunities Fund - Dir - Growth</t>
  </si>
  <si>
    <t>Kotak Services Fund - Dir - Growth</t>
  </si>
  <si>
    <t>Motilal Oswal Services Fund - Dir - Growth</t>
  </si>
  <si>
    <t>Shariah principles (Dir)</t>
  </si>
  <si>
    <t>Tata Ethical Fund - Dir - Growth</t>
  </si>
  <si>
    <t>Taurus Ethical Fund - Dir - Growth</t>
  </si>
  <si>
    <t>Quantum Ethical Fund - Dir - Growth</t>
  </si>
  <si>
    <t>The Wealth Company Ethical Fund - Dir - Growth</t>
  </si>
  <si>
    <t>Conglomerate (Dir)</t>
  </si>
  <si>
    <t>Aditya Birla Sun Life Conglomerate Fund - Dir - Growth</t>
  </si>
  <si>
    <t>ICICI Prudential Conglomerate Fund - Dir - Growth</t>
  </si>
  <si>
    <t>Baroda BNP Paribas Business Conglomerates Fund (BBNPC) - Dir - Growth</t>
  </si>
  <si>
    <t>multi factor (Dir)</t>
  </si>
  <si>
    <t>Sundaram Multi-Factor Fund - Dir - Growth</t>
  </si>
  <si>
    <t>Bandhan Multi-Factor Fund - Dir - Growth</t>
  </si>
  <si>
    <t>Franklin India Multi-Factor Fund - Dir - Growth</t>
  </si>
  <si>
    <t>Housing and Allied activities (Dir)</t>
  </si>
  <si>
    <t>ICICI Prudential Housing Opportunities Fund - Dir - Growth</t>
  </si>
  <si>
    <t>HDFC Housing Opportunities Fund - Dir - Growth</t>
  </si>
  <si>
    <t>Tata Housing Opportunities Fund - Dir - Growth</t>
  </si>
  <si>
    <t>Commodities (Dir)</t>
  </si>
  <si>
    <t>ICICI Prudential Commodities Fund - Dir - Growth</t>
  </si>
  <si>
    <t>SBI Comma Fund - Dir - Growth</t>
  </si>
  <si>
    <t>Quant Commodities Fund - Dir - Growth</t>
  </si>
  <si>
    <t>Quality Factor (Dir)</t>
  </si>
  <si>
    <t>SBI QUALITY FUND - Dir - Growth</t>
  </si>
  <si>
    <t>ICICI Prudential Quality Fund - Dir - Growth</t>
  </si>
  <si>
    <t>WhiteOak Capital Quality Equity Fund - Dir - Growth</t>
  </si>
  <si>
    <t>Exports and Services (Dir)</t>
  </si>
  <si>
    <t>ICICI Prudential Exports and Services Fund - Dir - Growth</t>
  </si>
  <si>
    <t>HSBC India Export Opportunities Fund - Dir - Growth</t>
  </si>
  <si>
    <t>Minimum Variance (Dir)</t>
  </si>
  <si>
    <t>ICICI Prudential Equity Minimum Variance Fund - Dir - Growth</t>
  </si>
  <si>
    <t>SBI Equity Minimum Variance Fund - Dir - Growth</t>
  </si>
  <si>
    <t>Rural and allied (Dir)</t>
  </si>
  <si>
    <t>ICICI Prudential Rural Opportunities Fund - Dir - Growth</t>
  </si>
  <si>
    <t>Kotak Rural Opportunities Fund - Dir - Growth</t>
  </si>
  <si>
    <t>Multi Sector Rotation (Dir)</t>
  </si>
  <si>
    <t>Shriram Multi Sector Rotation Fund - Dir - Growth</t>
  </si>
  <si>
    <t>JioBlackRock Sector Rotation Fund - Dir - Growth</t>
  </si>
  <si>
    <t>Banks (20.42)</t>
  </si>
  <si>
    <t>Pharmaceuticals &amp; Biotechnology (7.16)</t>
  </si>
  <si>
    <t>Petroleum Products (5.87)</t>
  </si>
  <si>
    <t>Telecom - Services (5.49)</t>
  </si>
  <si>
    <t>IPOs (Dir)</t>
  </si>
  <si>
    <t>Edelweiss Recently Listed IPO Fund - Dir - Growth</t>
  </si>
  <si>
    <t>Defence (Dir)</t>
  </si>
  <si>
    <t>HDFC Defence Fund - Dir - Growth</t>
  </si>
  <si>
    <t>Non - Cyclical Consumer (Dir)</t>
  </si>
  <si>
    <t>HDFC Consumption Fund - Dir - Growth</t>
  </si>
  <si>
    <t>FMCG (Dir)</t>
  </si>
  <si>
    <t>ICICI Prudential FMCG - Dir - Growth</t>
  </si>
  <si>
    <t>Pioneering Innovations (Dir)</t>
  </si>
  <si>
    <t>Kotak Pioneer Fund - Dir - Growth</t>
  </si>
  <si>
    <t>Auto (Dir)</t>
  </si>
  <si>
    <t>SBI Automotive Opportunities Fund - Dir - Growth</t>
  </si>
  <si>
    <t>Axis ELSS Tax Saver Fund - Growth</t>
  </si>
  <si>
    <t>Banks (21.55)</t>
  </si>
  <si>
    <t>Pharmaceuticals &amp; Biotechnology (7.17)</t>
  </si>
  <si>
    <t>Electrical Equipment (5.54)</t>
  </si>
  <si>
    <t>Automobiles (5.13)</t>
  </si>
  <si>
    <t>SBI ELSS Tax Saver Fund - Growth</t>
  </si>
  <si>
    <t>Banks (24.96)</t>
  </si>
  <si>
    <t>Finance (7.15)</t>
  </si>
  <si>
    <t>Pharmaceuticals &amp; Biotechnology (6.3)</t>
  </si>
  <si>
    <t>IT - Software (5.78)</t>
  </si>
  <si>
    <t>Mirae Asset ELSS Tax Saver Fund - Reg - Growth</t>
  </si>
  <si>
    <t>Retailing (5.73)</t>
  </si>
  <si>
    <t>Telecom - Services (5.12)</t>
  </si>
  <si>
    <t>Petroleum Products (4.93)</t>
  </si>
  <si>
    <t>DSP ELSS Tax Saver Fund - Growth</t>
  </si>
  <si>
    <t>Banks (33.71)</t>
  </si>
  <si>
    <t>IT - Software (6.25)</t>
  </si>
  <si>
    <t>Current Assets (6.08)</t>
  </si>
  <si>
    <t>Finance (5.73)</t>
  </si>
  <si>
    <t>HDFC ELSS Taxsaver Fund - Growth</t>
  </si>
  <si>
    <t>Banks (34.35)</t>
  </si>
  <si>
    <t>Automobiles (11.09)</t>
  </si>
  <si>
    <t>Insurance (5.76)</t>
  </si>
  <si>
    <t>Telecom - Services (4.51)</t>
  </si>
  <si>
    <t>Nippon India ELSS Tax Saver Fund - Reg - Growth</t>
  </si>
  <si>
    <t>Banks (20.92)</t>
  </si>
  <si>
    <t>Finance (8.91)</t>
  </si>
  <si>
    <t>Power (7.29)</t>
  </si>
  <si>
    <t>Beverages (6.11)</t>
  </si>
  <si>
    <t>Pharmaceuticals &amp; Biotechnology (6.08)</t>
  </si>
  <si>
    <t>Aditya Birla Sun Life ELSS Tax Saver Fund - Growth</t>
  </si>
  <si>
    <t>Banks (23.41)</t>
  </si>
  <si>
    <t>Finance (8.25)</t>
  </si>
  <si>
    <t>Pharmaceuticals &amp; Biotechnology (4.75)</t>
  </si>
  <si>
    <t>ICICI Prudential ELSS Tax Saver Fund - Reg - Growth</t>
  </si>
  <si>
    <t>Banks (22.8)</t>
  </si>
  <si>
    <t>Automobiles (8.52)</t>
  </si>
  <si>
    <t>Petroleum Products (5.49)</t>
  </si>
  <si>
    <t>Canara Robeco ELSS Tax Saver - Growth</t>
  </si>
  <si>
    <t>Pharmaceuticals &amp; Biotechnology (5.23)</t>
  </si>
  <si>
    <t>IT - Software (4.62)</t>
  </si>
  <si>
    <t>Automobiles (4.45)</t>
  </si>
  <si>
    <t>Bandhan ELSS Tax saver Fund - Reg - Growth</t>
  </si>
  <si>
    <t>Banks (23.54)</t>
  </si>
  <si>
    <t>Petroleum Products (6.44)</t>
  </si>
  <si>
    <t>Current Assets (6.33)</t>
  </si>
  <si>
    <t>Franklin India ELSS Tax Saver Fund - Growth</t>
  </si>
  <si>
    <t>Banks (27.87)</t>
  </si>
  <si>
    <t>Current Assets (6.14)</t>
  </si>
  <si>
    <t>Construction (4.84)</t>
  </si>
  <si>
    <t>Power (4.32)</t>
  </si>
  <si>
    <t>Kotak ELSS Tax Saver Fund - Reg - Growth</t>
  </si>
  <si>
    <t>Banks (23.9)</t>
  </si>
  <si>
    <t>Petroleum Products (6.23)</t>
  </si>
  <si>
    <t>Construction (5.84)</t>
  </si>
  <si>
    <t>Motilal Oswal ELSS Tax Saver Fund - Reg - Growth</t>
  </si>
  <si>
    <t>Electrical Equipment (15.32)</t>
  </si>
  <si>
    <t>Finance (13.02)</t>
  </si>
  <si>
    <t>Capital Markets (12.78)</t>
  </si>
  <si>
    <t>Aerospace &amp; Defense (9.4)</t>
  </si>
  <si>
    <t>Tata ELSS Fund - Reg - Growth</t>
  </si>
  <si>
    <t>Banks (20.73)</t>
  </si>
  <si>
    <t>Industrial Products (7.49)</t>
  </si>
  <si>
    <t>Auto Components (7.28)</t>
  </si>
  <si>
    <t>Capital Markets (6.2)</t>
  </si>
  <si>
    <t>Telecom - Services (5.78)</t>
  </si>
  <si>
    <t>HSBC ELSS Tax saver Fund - Reg - Growth</t>
  </si>
  <si>
    <t>Banks (15.43)</t>
  </si>
  <si>
    <t>Electrical Equipment (10.91)</t>
  </si>
  <si>
    <t>IT - Software (7.54)</t>
  </si>
  <si>
    <t>Consumer Durables (5.8)</t>
  </si>
  <si>
    <t>UTI ELSS Tax Saver Fund - Growth</t>
  </si>
  <si>
    <t>Banks (26.43)</t>
  </si>
  <si>
    <t>IT - Software (8.61)</t>
  </si>
  <si>
    <t>Automobiles (5.68)</t>
  </si>
  <si>
    <t>Retailing (5.07)</t>
  </si>
  <si>
    <t>Consumer Durables (4.55)</t>
  </si>
  <si>
    <t>Axis ELSS Tax Saver Fund - Dir - Growth</t>
  </si>
  <si>
    <t>SBI ELSS Tax Saver Fund - Dir - Growth</t>
  </si>
  <si>
    <t>Mirae Asset ELSS Tax Saver Fund - Dir - Growth</t>
  </si>
  <si>
    <t>DSP ELSS Tax Saver Fund - Dir - Growth</t>
  </si>
  <si>
    <t>HDFC ELSS Taxsaver Fund - Dir - Growth</t>
  </si>
  <si>
    <t>Nippon India ELSS Tax Saver Fund - Dir - Growth</t>
  </si>
  <si>
    <t>Aditya Birla Sun Life ELSS Tax Saver Fund - Dir - Growth</t>
  </si>
  <si>
    <t>ICICI Prudential ELSS Tax Saver Fund - Dir - Growth</t>
  </si>
  <si>
    <t>Canara Robeco ELSS Tax Saver - Dir - Growth</t>
  </si>
  <si>
    <t>Bandhan ELSS Tax saver Fund - Dir - Growth</t>
  </si>
  <si>
    <t>Franklin India ELSS Tax Saver Fund - Dir - Growth</t>
  </si>
  <si>
    <t>Kotak ELSS Tax Saver Fund - Dir - Growth</t>
  </si>
  <si>
    <t>Motilal Oswal ELSS Tax Saver Fund - Dir - Growth</t>
  </si>
  <si>
    <t>Tata ELSS Fund - Dir - Growth</t>
  </si>
  <si>
    <t>HSBC ELSS Tax saver Fund - Dir - Growth</t>
  </si>
  <si>
    <t>UTI ELSS Tax Saver Fund - Dir - Growth</t>
  </si>
  <si>
    <t>Quant ELSS Tax Saver Fund - Growth</t>
  </si>
  <si>
    <t>Power (21.67)</t>
  </si>
  <si>
    <t>Banks (9.13)</t>
  </si>
  <si>
    <t>Petroleum Products (8.8)</t>
  </si>
  <si>
    <t>Auto Components (8.38)</t>
  </si>
  <si>
    <t>Construction (7.66)</t>
  </si>
  <si>
    <t>Parag Parikh ELSS Tax Saver Fund - Reg - Growth</t>
  </si>
  <si>
    <t>Banks (20.31)</t>
  </si>
  <si>
    <t>Finance (12.04)</t>
  </si>
  <si>
    <t>IT - Software (11.33)</t>
  </si>
  <si>
    <t>Automobiles (7.3)</t>
  </si>
  <si>
    <t>Power (7.16)</t>
  </si>
  <si>
    <t>Invesco India ELSS Tax Saver Fund - Growth</t>
  </si>
  <si>
    <t>Banks (15.32)</t>
  </si>
  <si>
    <t>Finance (6.77)</t>
  </si>
  <si>
    <t>Retailing (6.31)</t>
  </si>
  <si>
    <t>Industrial Products (5.19)</t>
  </si>
  <si>
    <t>Bank of India ELSS Tax Saver - Reg - Growth</t>
  </si>
  <si>
    <t>Banks (16.46)</t>
  </si>
  <si>
    <t>Electrical Equipment (5.62)</t>
  </si>
  <si>
    <t>Auto Components (5.58)</t>
  </si>
  <si>
    <t>Pharmaceuticals &amp; Biotechnology (5.51)</t>
  </si>
  <si>
    <t>Aerospace &amp; Defense (5.15)</t>
  </si>
  <si>
    <t>Sundaram ELSS Tax Saver Fund - Reg - Growth</t>
  </si>
  <si>
    <t>Banks (26.38)</t>
  </si>
  <si>
    <t>Industrial Products (4.99)</t>
  </si>
  <si>
    <t>Cement &amp; Cement Products (4.68)</t>
  </si>
  <si>
    <t>LIC MF ELSS Tax Saver - Growth</t>
  </si>
  <si>
    <t>Banks (23.27)</t>
  </si>
  <si>
    <t>Automobiles (7.8)</t>
  </si>
  <si>
    <t>Pharmaceuticals &amp; Biotechnology (7.26)</t>
  </si>
  <si>
    <t>Finance (6.99)</t>
  </si>
  <si>
    <t>Current Assets (5.27)</t>
  </si>
  <si>
    <t>Baroda BNP Paribas ELSS Tax Saver Fund - Growth</t>
  </si>
  <si>
    <t>Banks (19.87)</t>
  </si>
  <si>
    <t>Automobiles (7.28)</t>
  </si>
  <si>
    <t>Electrical Equipment (7.14)</t>
  </si>
  <si>
    <t>Petroleum Products (5.79)</t>
  </si>
  <si>
    <t>Chemicals &amp; Petrochemicals (4.87)</t>
  </si>
  <si>
    <t>Mahindra Manulife ELSS Tax Saver Fund - Reg - Growth</t>
  </si>
  <si>
    <t>Banks (22.53)</t>
  </si>
  <si>
    <t>IT - Software (8.31)</t>
  </si>
  <si>
    <t>Retailing (7.13)</t>
  </si>
  <si>
    <t>Pharmaceuticals &amp; Biotechnology (6.91)</t>
  </si>
  <si>
    <t>Telecom - Services (5.54)</t>
  </si>
  <si>
    <t>Union ELSS Tax Saver Fund - Growth</t>
  </si>
  <si>
    <t>Banks (21.37)</t>
  </si>
  <si>
    <t>Pharmaceuticals &amp; Biotechnology (6.45)</t>
  </si>
  <si>
    <t>Auto Components (5.46)</t>
  </si>
  <si>
    <t>Chemicals &amp; Petrochemicals (5.16)</t>
  </si>
  <si>
    <t>Electrical Equipment (5.02)</t>
  </si>
  <si>
    <t>PGIM India ELSS Tax Saver Fund - Reg - Growth</t>
  </si>
  <si>
    <t>Banks (20.29)</t>
  </si>
  <si>
    <t>Pharmaceuticals &amp; Biotechnology (6.84)</t>
  </si>
  <si>
    <t>Finance (5.16)</t>
  </si>
  <si>
    <t>Petroleum Products (4.05)</t>
  </si>
  <si>
    <t>Telecom - Services (3.95)</t>
  </si>
  <si>
    <t>WhiteOak Capital ELSS Tax Saver Fund - Reg - Growth</t>
  </si>
  <si>
    <t>Finance (8.12)</t>
  </si>
  <si>
    <t>Pharmaceuticals &amp; Biotechnology (6.27)</t>
  </si>
  <si>
    <t>IT - Software (5.85)</t>
  </si>
  <si>
    <t>Consumer Durables (5.18)</t>
  </si>
  <si>
    <t>Edelweiss ELSS Tax saver Fund - Growth</t>
  </si>
  <si>
    <t>Capital Markets (6.76)</t>
  </si>
  <si>
    <t>ITI ELSS Tax Saver Fund - Reg - Growth</t>
  </si>
  <si>
    <t>Banks (17.79)</t>
  </si>
  <si>
    <t>Finance (16.69)</t>
  </si>
  <si>
    <t>Industrial Products (9.46)</t>
  </si>
  <si>
    <t>Pharmaceuticals &amp; Biotechnology (5)</t>
  </si>
  <si>
    <t>Automobiles (4.88)</t>
  </si>
  <si>
    <t>NJ ELSS Tax Saver Scheme - Reg - Growth</t>
  </si>
  <si>
    <t>Pharmaceuticals &amp; Biotechnology (14.08)</t>
  </si>
  <si>
    <t>Finance (13.49)</t>
  </si>
  <si>
    <t>Healthcare Services (6.92)</t>
  </si>
  <si>
    <t>Capital Markets (5.88)</t>
  </si>
  <si>
    <t>Chemicals &amp; Petrochemicals (5.35)</t>
  </si>
  <si>
    <t>HSBC Tax Saver Equity Fund - Growth</t>
  </si>
  <si>
    <t>JM ELSS Tax Saver Fund - Growth</t>
  </si>
  <si>
    <t>Banks (12.21)</t>
  </si>
  <si>
    <t>Finance (10.45)</t>
  </si>
  <si>
    <t>Pharmaceuticals &amp; Biotechnology (4.59)</t>
  </si>
  <si>
    <t>Quantum ELSS Tax Saver Fund - Growth</t>
  </si>
  <si>
    <t>Banks (26.14)</t>
  </si>
  <si>
    <t>IT - Software (15.02)</t>
  </si>
  <si>
    <t>Insurance (10.52)</t>
  </si>
  <si>
    <t>Automobiles (5.93)</t>
  </si>
  <si>
    <t>Pharmaceuticals &amp; Biotechnology (5.31)</t>
  </si>
  <si>
    <t>Navi ELSS Tax Saver Nifty 50 Index Fund - Reg - Growth</t>
  </si>
  <si>
    <t>Banks (28.6)</t>
  </si>
  <si>
    <t>IT - Software (8.47)</t>
  </si>
  <si>
    <t>Petroleum Products (8.26)</t>
  </si>
  <si>
    <t>Automobiles (6.86)</t>
  </si>
  <si>
    <t>Telecom - Services (5.2)</t>
  </si>
  <si>
    <t>Samco ELSS Tax Saver Fund - Reg - Growth</t>
  </si>
  <si>
    <t>Industrial Products (27.84)</t>
  </si>
  <si>
    <t>Capital Markets (15.77)</t>
  </si>
  <si>
    <t>Pharmaceuticals &amp; Biotechnology (10.18)</t>
  </si>
  <si>
    <t>Finance (8.2)</t>
  </si>
  <si>
    <t>Banks (6.68)</t>
  </si>
  <si>
    <t>Bajaj Finserv ELSS Tax Saver Fund - Reg - Growth</t>
  </si>
  <si>
    <t>Banks (19.44)</t>
  </si>
  <si>
    <t>Pharmaceuticals &amp; Biotechnology (8.8)</t>
  </si>
  <si>
    <t>Auto Components (8.11)</t>
  </si>
  <si>
    <t>Consumer Durables (6.89)</t>
  </si>
  <si>
    <t>Petroleum Products (5.63)</t>
  </si>
  <si>
    <t>Taurus ELSS Tax Saver Fund - Reg - Growth</t>
  </si>
  <si>
    <t>Banks (17.1)</t>
  </si>
  <si>
    <t>Telecom - Services (8.36)</t>
  </si>
  <si>
    <t>Diversified FMCG (7.81)</t>
  </si>
  <si>
    <t>Current Assets (7.8)</t>
  </si>
  <si>
    <t>Healthcare Services (6.8)</t>
  </si>
  <si>
    <t>360 ONE ELSS Tax Saver Nifty 50 Index Fund - Reg - Growth</t>
  </si>
  <si>
    <t>Banks (28.49)</t>
  </si>
  <si>
    <t>IT - Software (8.44)</t>
  </si>
  <si>
    <t>Petroleum Products (8.23)</t>
  </si>
  <si>
    <t>Automobiles (6.82)</t>
  </si>
  <si>
    <t>Finance (5.13)</t>
  </si>
  <si>
    <t>Groww ELSS Tax Savings Fund - Reg - Growth</t>
  </si>
  <si>
    <t>Automobiles (7.37)</t>
  </si>
  <si>
    <t>Petroleum Products (5.48)</t>
  </si>
  <si>
    <t>IT - Software (5.1)</t>
  </si>
  <si>
    <t>Pharmaceuticals &amp; Biotechnology (4.91)</t>
  </si>
  <si>
    <t>Shriram ELSS Tax Saver Fund - Reg - Growth</t>
  </si>
  <si>
    <t>Banks (22.62)</t>
  </si>
  <si>
    <t>IT - Software (6.85)</t>
  </si>
  <si>
    <t>Petroleum Products (6.09)</t>
  </si>
  <si>
    <t>Healthcare Services (5.9)</t>
  </si>
  <si>
    <t>Automobiles (5.36)</t>
  </si>
  <si>
    <t>Navi ELSS Tax Saver Fund - Reg - Growth</t>
  </si>
  <si>
    <t>Quant ELSS Tax Saver Fund - Dir - Growth</t>
  </si>
  <si>
    <t>Parag Parikh ELSS Tax Saver Fund - Dir - Growth</t>
  </si>
  <si>
    <t>Invesco India ELSS Tax Saver Fund - Dir - Growth</t>
  </si>
  <si>
    <t>Bank of India ELSS Tax Saver - Dir - Growth</t>
  </si>
  <si>
    <t>Sundaram ELSS Tax Saver Fund - Dir</t>
  </si>
  <si>
    <t>LIC MF ELSS Tax Saver - Dir - Growth</t>
  </si>
  <si>
    <t>Baroda BNP Paribas ELSS Tax Saver Fund - Dir - Growth</t>
  </si>
  <si>
    <t>Mahindra Manulife ELSS Tax Saver Fund - Dir - Growth</t>
  </si>
  <si>
    <t>Union ELSS Tax Saver Fund - Dir - Growth</t>
  </si>
  <si>
    <t>PGIM India ELSS Tax Saver Fund - Dir - Growth</t>
  </si>
  <si>
    <t>WhiteOak Capital ELSS Tax Saver Fund - Dir - Growth</t>
  </si>
  <si>
    <t>Edelweiss ELSS Tax saver Fund - Dir- Growth</t>
  </si>
  <si>
    <t>ITI ELSS Tax Saver Fund - Dir - Growth</t>
  </si>
  <si>
    <t>NJ ELSS Tax Saver Scheme - Dir - Growth</t>
  </si>
  <si>
    <t>Zerodha ELSS Tax Saver Nifty LargeMidcap 250 Index Fund - Dir - Growth</t>
  </si>
  <si>
    <t>Pharmaceuticals &amp; Biotechnology (6.12)</t>
  </si>
  <si>
    <t>Finance (5.76)</t>
  </si>
  <si>
    <t>Electrical Equipment (4.82)</t>
  </si>
  <si>
    <t>HSBC Tax Saver Equity Fund - Dir - Growth</t>
  </si>
  <si>
    <t>JM ELSS Tax Saver Fund - Dir - Growth</t>
  </si>
  <si>
    <t>Quantum ELSS Tax Saver Fund - Dir - Growth</t>
  </si>
  <si>
    <t>Navi ELSS Tax Saver Nifty 50 Index Fund - Dir - Growth</t>
  </si>
  <si>
    <t>Samco ELSS Tax Saver Fund - Dir - Growth</t>
  </si>
  <si>
    <t>Bajaj Finserv ELSS Tax Saver Fund - Dir - Growth</t>
  </si>
  <si>
    <t>Taurus ELSS Tax Saver Fund - Dir - Growth</t>
  </si>
  <si>
    <t>360 ONE ELSS Tax Saver Nifty 50 Index Fund - Dir - Growth</t>
  </si>
  <si>
    <t>Groww ELSS Tax Savings Fund - Dir - Growth</t>
  </si>
  <si>
    <t>Shriram ELSS Tax Saver Fund - Dir - Growth</t>
  </si>
  <si>
    <t>Navi ELSS Tax Saver Fund - Dir - Growth</t>
  </si>
  <si>
    <t>BSE 1000 TRI*</t>
  </si>
  <si>
    <t>BSE 500 Momentum 50 TRI*</t>
  </si>
  <si>
    <t>BSE 500 Quality 50 TRI*</t>
  </si>
  <si>
    <t>BSE Clean Environment Total Return Index*</t>
  </si>
  <si>
    <t>BSE Enhanced Value Index TRI*</t>
  </si>
  <si>
    <t>BSE Financials Ex-Banks 30 TRI*</t>
  </si>
  <si>
    <t>BSE Housing TRI*</t>
  </si>
  <si>
    <t>BSE India Sector Leaders</t>
  </si>
  <si>
    <t>BSE India Sector Leaders TRI</t>
  </si>
  <si>
    <t>BSE INTERNET ECONOMY TRI</t>
  </si>
  <si>
    <t>BSE Low Volatility TRI*</t>
  </si>
  <si>
    <t>BSE Midcap 150 Momentum 30 Total Return Index*</t>
  </si>
  <si>
    <t>BSE Multicap Consumption 50:30:20 Index TRI*</t>
  </si>
  <si>
    <t>BSE PSU Bank TRI*</t>
  </si>
  <si>
    <t>BSE Select Business Groups Index (TRI)*</t>
  </si>
  <si>
    <t>BSE SENSEX Next 30 TRI</t>
  </si>
  <si>
    <t>BSE Sensex TRI</t>
  </si>
  <si>
    <t>CRISIL-IBX Financial Services 3-6 Months Debt Index*</t>
  </si>
  <si>
    <t>CRISIL-IBX Financial Services 9-12 Months Debt Index*</t>
  </si>
  <si>
    <t>MSCI India Domestic &amp; World Healthcare 45 Index*</t>
  </si>
  <si>
    <t>Nasdaq 100 TRI*</t>
  </si>
  <si>
    <t>Nifty 100 Low Volatility 30 TRI</t>
  </si>
  <si>
    <t>NIFTY 100 Quality 30 index TRI</t>
  </si>
  <si>
    <t>Nifty 200 Alpha 30 TRI</t>
  </si>
  <si>
    <t>Nifty 200 Momentum 30 Index TRI</t>
  </si>
  <si>
    <t>Nifty 50</t>
  </si>
  <si>
    <t>Nifty 50 Equal Weight TRI</t>
  </si>
  <si>
    <t>Nifty 50 Value 20 TRI</t>
  </si>
  <si>
    <t>Nifty 500 Multicap India Manufacturing 50:30:20 TRI</t>
  </si>
  <si>
    <t>Nifty 500 Multicap Infrastructure 50:30:20 TRI</t>
  </si>
  <si>
    <t>NIFTY 500 Value 50 TRI</t>
  </si>
  <si>
    <t>Nifty Alpha 50 TRI</t>
  </si>
  <si>
    <t>NIFTY Alpha Low Volatility 30</t>
  </si>
  <si>
    <t>NIFTY Alpha Low Volatility 30 TRI</t>
  </si>
  <si>
    <t>Nifty Bank TRI</t>
  </si>
  <si>
    <t>Nifty Capital Markets TRI</t>
  </si>
  <si>
    <t>Nifty Financial Services Ex-Banks TRI</t>
  </si>
  <si>
    <t>Nifty India Digital TRI</t>
  </si>
  <si>
    <t>Nifty India Railways PSU TRI</t>
  </si>
  <si>
    <t>Nifty India Tourism TRI</t>
  </si>
  <si>
    <t>Nifty Microcap 250 TRI</t>
  </si>
  <si>
    <t>Nifty Midcap 50 TRI</t>
  </si>
  <si>
    <t>Nifty Midcap150 Momentum 50 TRI</t>
  </si>
  <si>
    <t>NIFTY Midcap150 Quality 50 TRI</t>
  </si>
  <si>
    <t>Nifty MidSmall Financial Services TRI</t>
  </si>
  <si>
    <t>Nifty MidSmall Healthcare TRI</t>
  </si>
  <si>
    <t>Nifty MidSmall India Consumption TRI</t>
  </si>
  <si>
    <t>Nifty MidSmall IT &amp; Telecom TRI</t>
  </si>
  <si>
    <t>Nifty Mid-Smallcap 400 Momentum Quality 100 TRI</t>
  </si>
  <si>
    <t>Nifty Mid-Smallcap 400 TRI</t>
  </si>
  <si>
    <t>Nifty MidSmallcap400 50:50 TRI</t>
  </si>
  <si>
    <t>Nifty Next 50 TRI</t>
  </si>
  <si>
    <t>Nifty Non-Cyclical Consumer TRI</t>
  </si>
  <si>
    <t>Nifty Pharma TRI</t>
  </si>
  <si>
    <t>Nifty Private Bank TRI</t>
  </si>
  <si>
    <t>Nifty PSU Bank TRI</t>
  </si>
  <si>
    <t>Nifty Realty TRI</t>
  </si>
  <si>
    <t>Nifty Smallcap 50 TRI</t>
  </si>
  <si>
    <t>Nifty Smallcap250 Momentum Quality 100 TRI</t>
  </si>
  <si>
    <t>Nifty Smallcap250 Quality 50 TRI</t>
  </si>
  <si>
    <t>Nifty Top 10 Equal Weight TRI</t>
  </si>
  <si>
    <t>Nifty Top 15 Equal Weight TRI</t>
  </si>
  <si>
    <t>Nifty Top 20 Equal Weight TRI</t>
  </si>
  <si>
    <t>Nifty Total Market Momentum Quality 50 TRI</t>
  </si>
  <si>
    <t>Nifty Total Market TRI</t>
  </si>
  <si>
    <t>Nifty100 Equal Weight TRI</t>
  </si>
  <si>
    <t>Nifty200 Value 30 TRI</t>
  </si>
  <si>
    <t>Nifty500 Equal Weight TRI</t>
  </si>
  <si>
    <t>Nifty500 Flexicap Quality 30 TRI</t>
  </si>
  <si>
    <t>Nifty500 Low Volatility 50 TRI</t>
  </si>
  <si>
    <t>Nifty500 Momentum 50 TRI</t>
  </si>
  <si>
    <t>Nifty500 Multicap Momentum Quality 50 TRI</t>
  </si>
  <si>
    <t>Nifty500 Quality 50 TRI</t>
  </si>
  <si>
    <t>UTI Nifty 50 Index Fund - Growth</t>
  </si>
  <si>
    <t>Banks (28.57)</t>
  </si>
  <si>
    <t>IT - Software (8.46)</t>
  </si>
  <si>
    <t>Petroleum Products (8.25)</t>
  </si>
  <si>
    <t>Telecom - Services (5.19)</t>
  </si>
  <si>
    <t>HDFC Nifty 50 Index Fund</t>
  </si>
  <si>
    <t>If redeemed bet. 0 Day to 3 Day Exit Load is 0.25%</t>
  </si>
  <si>
    <t>ICICI Prudential Nifty 50 Index Fund - Reg - Growth</t>
  </si>
  <si>
    <t>Banks (28.56)</t>
  </si>
  <si>
    <t>SBI Nifty Index Fund - Growth</t>
  </si>
  <si>
    <t>If redeemed bet. 0 Day to 15 Day Exit Load is 0.2%</t>
  </si>
  <si>
    <t>ICICI Prudential Nifty Next 50 Index Fund - Growth</t>
  </si>
  <si>
    <t>Power (12.45)</t>
  </si>
  <si>
    <t>Finance (11.28)</t>
  </si>
  <si>
    <t>Electrical Equipment (6.72)</t>
  </si>
  <si>
    <t>Banks (6.47)</t>
  </si>
  <si>
    <t>UTI Nifty200 Momentum 30 Index Fund - Reg - Growth</t>
  </si>
  <si>
    <t>Finance (19.43)</t>
  </si>
  <si>
    <t>Banks (15.63)</t>
  </si>
  <si>
    <t>Non - Ferrous Metals (6.51)</t>
  </si>
  <si>
    <t>Capital Markets (5.99)</t>
  </si>
  <si>
    <t>HDFC BSE Sensex Index Fund</t>
  </si>
  <si>
    <t>Banks (34.82)</t>
  </si>
  <si>
    <t>Petroleum Products (10.08)</t>
  </si>
  <si>
    <t>IT - Software (9.62)</t>
  </si>
  <si>
    <t>Telecom - Services (5.89)</t>
  </si>
  <si>
    <t>UTI Nifty Next 50 Index Fund - Reg - Growth</t>
  </si>
  <si>
    <t>Motilal Oswal Nifty India Defence Index Fund - Reg - Growth</t>
  </si>
  <si>
    <t>Aerospace &amp; Defense (54.82)</t>
  </si>
  <si>
    <t>Auto Components (15.06)</t>
  </si>
  <si>
    <t>Chemicals &amp; Petrochemicals (12.83)</t>
  </si>
  <si>
    <t>Industrial Manufacturing (10.22)</t>
  </si>
  <si>
    <t>Electrical Equipment (4.87)</t>
  </si>
  <si>
    <t>Motilal Oswal S&amp;P 500 Index Fund(MOFSP500) - Reg - Growth</t>
  </si>
  <si>
    <t>IT - Hardware (14.06)</t>
  </si>
  <si>
    <t>Commercial Services &amp; Supplies (8.86)</t>
  </si>
  <si>
    <t>IT - Software (7.58)</t>
  </si>
  <si>
    <t>Navi Nifty 50 Index Fund - Reg - Growth</t>
  </si>
  <si>
    <t>Banks (28.58)</t>
  </si>
  <si>
    <t>Nippon India Index Fund - Nifty 50 Plan - Reg - Growth</t>
  </si>
  <si>
    <t>Automobiles (6.85)</t>
  </si>
  <si>
    <t>ICICI Prudential NASDAQ 100 Index Fund - Reg - Growth</t>
  </si>
  <si>
    <t>IT - Hardware (25.45)</t>
  </si>
  <si>
    <t>Commercial Services &amp; Supplies (11.01)</t>
  </si>
  <si>
    <t>IT - Software (10.96)</t>
  </si>
  <si>
    <t>Retailing (9.52)</t>
  </si>
  <si>
    <t>Consumer Durables (9.22)</t>
  </si>
  <si>
    <t>Motilal Oswal Nifty Midcap 150 Index Fund - Reg - Growth</t>
  </si>
  <si>
    <t>Banks (8.4)</t>
  </si>
  <si>
    <t>Pharmaceuticals &amp; Biotechnology (8.29)</t>
  </si>
  <si>
    <t>Electrical Equipment (8.13)</t>
  </si>
  <si>
    <t>Nippon India Nifty Smallcap 250 Index Fund - Reg - Growth</t>
  </si>
  <si>
    <t>Pharmaceuticals &amp; Biotechnology (9.14)</t>
  </si>
  <si>
    <t>Industrial Products (7.35)</t>
  </si>
  <si>
    <t>Auto Components (6.43)</t>
  </si>
  <si>
    <t>Motilal Oswal Nifty 500 Index Fund - Reg - Growth</t>
  </si>
  <si>
    <t>Banks (19.07)</t>
  </si>
  <si>
    <t>Finance (6.42)</t>
  </si>
  <si>
    <t>Petroleum Products (5.47)</t>
  </si>
  <si>
    <t>Pharmaceuticals &amp; Biotechnology (5.29)</t>
  </si>
  <si>
    <t>Bandhan Nifty 50 Index Fund - Reg - Growth</t>
  </si>
  <si>
    <t>DSP Nifty 50 Equal Weight Index Fund - Reg - Growth</t>
  </si>
  <si>
    <t>Automobiles (10.29)</t>
  </si>
  <si>
    <t>Banks (9.35)</t>
  </si>
  <si>
    <t>IT - Software (8.96)</t>
  </si>
  <si>
    <t>Finance (7.78)</t>
  </si>
  <si>
    <t>Pharmaceuticals &amp; Biotechnology (5.96)</t>
  </si>
  <si>
    <t>Nippon India Nifty Midcap 150 Index Fund - Reg - Growth</t>
  </si>
  <si>
    <t>Banks (8.27)</t>
  </si>
  <si>
    <t>Pharmaceuticals &amp; Biotechnology (8.16)</t>
  </si>
  <si>
    <t>Electrical Equipment (8)</t>
  </si>
  <si>
    <t>Capital Markets (7.62)</t>
  </si>
  <si>
    <t>Finance (5.19)</t>
  </si>
  <si>
    <t>HDFC NIFTY Next 50 Index Fund - Reg - Growth</t>
  </si>
  <si>
    <t>Power (11.56)</t>
  </si>
  <si>
    <t>Electrical Equipment (6.73)</t>
  </si>
  <si>
    <t>Motilal Oswal Nifty Microcap 250 Index Fund - Reg - Growth</t>
  </si>
  <si>
    <t>Consumer Durables (8.89)</t>
  </si>
  <si>
    <t>Industrial Products (8.75)</t>
  </si>
  <si>
    <t>Electrical Equipment (8.16)</t>
  </si>
  <si>
    <t>Banks (7.03)</t>
  </si>
  <si>
    <t>Pharmaceuticals &amp; Biotechnology (5.97)</t>
  </si>
  <si>
    <t>Motilal Oswal BSE Enhanced Value Index Fund - Reg - Growth</t>
  </si>
  <si>
    <t>Banks (26.36)</t>
  </si>
  <si>
    <t>Petroleum Products (17.92)</t>
  </si>
  <si>
    <t>Non - Ferrous Metals (9.27)</t>
  </si>
  <si>
    <t>Automobiles (8.85)</t>
  </si>
  <si>
    <t>SBI Nifty Next 50 Index Fund - Reg - Growth</t>
  </si>
  <si>
    <t>Power (12.46)</t>
  </si>
  <si>
    <t>Axis Nifty 100 Index Fund - Reg - Growth</t>
  </si>
  <si>
    <t>Banks (24.4)</t>
  </si>
  <si>
    <t>Petroleum Products (7.54)</t>
  </si>
  <si>
    <t>IT - Software (7.15)</t>
  </si>
  <si>
    <t>Automobiles (6.36)</t>
  </si>
  <si>
    <t>ICICI Prudential BSE Sensex Index Fund - Reg - Growth</t>
  </si>
  <si>
    <t>Banks (34.79)</t>
  </si>
  <si>
    <t>IT - Software (9.61)</t>
  </si>
  <si>
    <t>Telecom - Services (5.88)</t>
  </si>
  <si>
    <t>Construction (5.37)</t>
  </si>
  <si>
    <t>HDFC NIFTY50 Equal Weight Index Fund - Reg - Growth</t>
  </si>
  <si>
    <t>Edelweiss Nifty Midcap150 Momentum 50 Index Fund - Reg - Growth</t>
  </si>
  <si>
    <t>Banks (14.22)</t>
  </si>
  <si>
    <t>Finance (12.96)</t>
  </si>
  <si>
    <t>Capital Markets (10.82)</t>
  </si>
  <si>
    <t>Industrial Products (8.45)</t>
  </si>
  <si>
    <t>Electrical Equipment (6.34)</t>
  </si>
  <si>
    <t>Bandhan Nifty100 Low Volatility 30 Index Fund - Reg - Growth</t>
  </si>
  <si>
    <t>Pharmaceuticals &amp; Biotechnology (13.32)</t>
  </si>
  <si>
    <t>IT - Software (10.19)</t>
  </si>
  <si>
    <t>Food Products (7.15)</t>
  </si>
  <si>
    <t>Consumer Durables (7.14)</t>
  </si>
  <si>
    <t>TATA NIFTY 50 INDEX FUND - Reg</t>
  </si>
  <si>
    <t>If redeemed bet. 0 Days to 7 Days Exit Load is 0.25%</t>
  </si>
  <si>
    <t>SBI Nifty Smallcap 250 Index Fund - Reg - Growth</t>
  </si>
  <si>
    <t>Finance (9.52)</t>
  </si>
  <si>
    <t>Pharmaceuticals &amp; Biotechnology (9.15)</t>
  </si>
  <si>
    <t>Capital Markets (6.09)</t>
  </si>
  <si>
    <t>Aditya Birla Sun Life Nifty 50 Index Fund - Growth</t>
  </si>
  <si>
    <t>DSP Nifty Next 50 Index Fund - Reg - Growth</t>
  </si>
  <si>
    <t>Nippon India Nifty Alpha Low Volatility 30 Index Fund - Reg - Growth</t>
  </si>
  <si>
    <t>Banks (18.48)</t>
  </si>
  <si>
    <t>Automobiles (10.54)</t>
  </si>
  <si>
    <t>Insurance (10.02)</t>
  </si>
  <si>
    <t>Pharmaceuticals &amp; Biotechnology (9.69)</t>
  </si>
  <si>
    <t>Cement &amp; Cement Products (8.37)</t>
  </si>
  <si>
    <t>Navi Nifty Next 50 Index Fund - Reg - Growth</t>
  </si>
  <si>
    <t>Finance (11.29)</t>
  </si>
  <si>
    <t>Nippon India Nifty 500 Momentum 50 Index Fund - Reg - Growth</t>
  </si>
  <si>
    <t>Automobiles (19.25)</t>
  </si>
  <si>
    <t>Finance (18.94)</t>
  </si>
  <si>
    <t>Banks (11.15)</t>
  </si>
  <si>
    <t>Capital Markets (8.79)</t>
  </si>
  <si>
    <t>Non - Ferrous Metals (5.51)</t>
  </si>
  <si>
    <t>Tata Nifty Midcap 150 Momentum 50 Index Fund - Reg - Growth</t>
  </si>
  <si>
    <t>Banks (14.23)</t>
  </si>
  <si>
    <t>Finance (12.98)</t>
  </si>
  <si>
    <t>Capital Markets (10.83)</t>
  </si>
  <si>
    <t>Industrial Products (8.46)</t>
  </si>
  <si>
    <t>Electrical Equipment (6.35)</t>
  </si>
  <si>
    <t>DSP Nifty Top 10 Equal Weight Index Fund - Reg - Growth</t>
  </si>
  <si>
    <t>Banks (40.62)</t>
  </si>
  <si>
    <t>IT - Software (18.31)</t>
  </si>
  <si>
    <t>Construction (11.47)</t>
  </si>
  <si>
    <t>Telecom - Services (10.05)</t>
  </si>
  <si>
    <t>Diversified FMCG (9.75)</t>
  </si>
  <si>
    <t>Aditya Birla Sun Life Nifty India Defence Index Fund - Reg - Growth</t>
  </si>
  <si>
    <t>Aerospace &amp; Defense (54.94)</t>
  </si>
  <si>
    <t>Auto Components (15.09)</t>
  </si>
  <si>
    <t>Chemicals &amp; Petrochemicals (12.86)</t>
  </si>
  <si>
    <t>Industrial Manufacturing (10.25)</t>
  </si>
  <si>
    <t>Electrical Equipment (4.88)</t>
  </si>
  <si>
    <t>Kotak Nifty Next 50 Index Fund - Reg - Growth</t>
  </si>
  <si>
    <t>Power (12.39)</t>
  </si>
  <si>
    <t>Banks (6.48)</t>
  </si>
  <si>
    <t>Pharmaceuticals &amp; Biotechnology (6.28)</t>
  </si>
  <si>
    <t>Motilal Oswal Nifty Smallcap 250 Index Fund - Reg - Growth</t>
  </si>
  <si>
    <t>Kotak Nifty 50 Index Fund - Reg - Growth</t>
  </si>
  <si>
    <t>Banks (28.59)</t>
  </si>
  <si>
    <t>ICICI Prudential Nifty Midcap 150 Index Fund - Reg - Growth</t>
  </si>
  <si>
    <t>Banks (8.37)</t>
  </si>
  <si>
    <t>Capital Markets (8.2)</t>
  </si>
  <si>
    <t>Electrical Equipment (8.09)</t>
  </si>
  <si>
    <t>Finance (5.25)</t>
  </si>
  <si>
    <t>SBI Nifty Midcap 150 Index Fund - Reg - Growth</t>
  </si>
  <si>
    <t>Banks (8.39)</t>
  </si>
  <si>
    <t>Capital Markets (8.21)</t>
  </si>
  <si>
    <t>Finance (5.26)</t>
  </si>
  <si>
    <t>DSP Nifty 50 Index Fund - Reg - Growth</t>
  </si>
  <si>
    <t>Banks (28.54)</t>
  </si>
  <si>
    <t>IT - Software (8.45)</t>
  </si>
  <si>
    <t>SBI Nifty50 Equal Weight Index Fund - Reg - Growth</t>
  </si>
  <si>
    <t>Automobiles (10.3)</t>
  </si>
  <si>
    <t>Banks (9.36)</t>
  </si>
  <si>
    <t>IT - Software (8.97)</t>
  </si>
  <si>
    <t>If redeemed bet. 0 Day to 15 Days Exit Load is 0.25%</t>
  </si>
  <si>
    <t>Axis Nifty 50 Index Fund - Reg - Growth</t>
  </si>
  <si>
    <t>Motilal Oswal Nifty 200 Momentum 30 Index Fund - Reg - Growth</t>
  </si>
  <si>
    <t>Automobiles (16.66)</t>
  </si>
  <si>
    <t>Nippon India Nifty 50 Value 20 Index Fund - Reg - Growth</t>
  </si>
  <si>
    <t>Banks (40.58)</t>
  </si>
  <si>
    <t>IT - Software (22.4)</t>
  </si>
  <si>
    <t>Automobiles (9.07)</t>
  </si>
  <si>
    <t>Power (7.71)</t>
  </si>
  <si>
    <t>Diversified FMCG (6.77)</t>
  </si>
  <si>
    <t>Nippon India Index Fund - BSE Sensex Plan - Reg - Growth</t>
  </si>
  <si>
    <t>Banks (34.8)</t>
  </si>
  <si>
    <t>Motilal Oswal Nifty 50 Index Fund(MOFNIFTY50) - Reg - Growth</t>
  </si>
  <si>
    <t>Tata Nifty Capital Markets Index Fund - Reg - Growth</t>
  </si>
  <si>
    <t>Capital Markets (100.58)</t>
  </si>
  <si>
    <t>Current Assets (-0.58)</t>
  </si>
  <si>
    <t>Motilal Oswal Nifty 500 Momentum 50 Index Fund - Reg - Growth</t>
  </si>
  <si>
    <t>Automobiles (19.26)</t>
  </si>
  <si>
    <t>Finance (18.95)</t>
  </si>
  <si>
    <t>Banks (11.16)</t>
  </si>
  <si>
    <t>SBI Nifty 500 Index Fund - Reg - Growth</t>
  </si>
  <si>
    <t>UTI Nifty 500 Value 50 Index Fund - Reg - Growth</t>
  </si>
  <si>
    <t>Banks (17.17)</t>
  </si>
  <si>
    <t>Power (13.57)</t>
  </si>
  <si>
    <t>Non - Ferrous Metals (8.86)</t>
  </si>
  <si>
    <t>Petroleum Products (8.52)</t>
  </si>
  <si>
    <t>ICICI Prudential Nifty Bank Index Fund - Reg - Growth</t>
  </si>
  <si>
    <t>Banks (99.81)</t>
  </si>
  <si>
    <t>Current Assets (0.19)</t>
  </si>
  <si>
    <t>Franklin India NSE Nifty 50 Index Fund - Growth</t>
  </si>
  <si>
    <t>Banks (28.46)</t>
  </si>
  <si>
    <t>IT - Software (8.43)</t>
  </si>
  <si>
    <t>Petroleum Products (8.22)</t>
  </si>
  <si>
    <t>Automobiles (6.83)</t>
  </si>
  <si>
    <t>Telecom - Services (5.17)</t>
  </si>
  <si>
    <t>ICICI Prudential Nifty Smallcap 250 Index Fund - Reg - Growth</t>
  </si>
  <si>
    <t>Industrial Products (7.34)</t>
  </si>
  <si>
    <t>Auto Components (6.42)</t>
  </si>
  <si>
    <t>Axis Nifty Midcap 50 Index Fund - Reg - Growth</t>
  </si>
  <si>
    <t>Banks (12.29)</t>
  </si>
  <si>
    <t>Capital Markets (10.94)</t>
  </si>
  <si>
    <t>Pharmaceuticals &amp; Biotechnology (9.25)</t>
  </si>
  <si>
    <t>Electrical Equipment (7.16)</t>
  </si>
  <si>
    <t>If redeemed bet. 0 Day to 7 Days Exit Load is 0.25%,Nil</t>
  </si>
  <si>
    <t>HDFC NIFTY Smallcap 250 Index Fund - Reg - Growth</t>
  </si>
  <si>
    <t>Axis Nifty Smallcap 50 Index Fund - Reg - Growth</t>
  </si>
  <si>
    <t>Finance (14.73)</t>
  </si>
  <si>
    <t>Pharmaceuticals &amp; Biotechnology (12.44)</t>
  </si>
  <si>
    <t>Capital Markets (12.03)</t>
  </si>
  <si>
    <t>Banks (11.48)</t>
  </si>
  <si>
    <t>Healthcare Services (7.07)</t>
  </si>
  <si>
    <t>Motilal Oswal Nifty Bank Index Fund - Reg - Growth</t>
  </si>
  <si>
    <t>Banks (99.84)</t>
  </si>
  <si>
    <t>Current Assets (0.16)</t>
  </si>
  <si>
    <t>HDFC NIFTY Midcap 150 Index Fund - Reg - Growth</t>
  </si>
  <si>
    <t>Banks (8.38)</t>
  </si>
  <si>
    <t>Pharmaceuticals &amp; Biotechnology (8.27)</t>
  </si>
  <si>
    <t>HDFC NIFTY200 Momentum 30 Index Fund - Reg - Growth</t>
  </si>
  <si>
    <t>Finance (19.42)</t>
  </si>
  <si>
    <t>Navi Nifty Bank Index Fund - Reg - Growth</t>
  </si>
  <si>
    <t>Banks (99.41)</t>
  </si>
  <si>
    <t>Current Assets (0.59)</t>
  </si>
  <si>
    <t>Edelweiss Nifty500 Multicap Momentum Quality 50 Index Fund - Reg - Growth</t>
  </si>
  <si>
    <t>Capital Markets (24.34)</t>
  </si>
  <si>
    <t>Automobiles (13.62)</t>
  </si>
  <si>
    <t>Finance (9.34)</t>
  </si>
  <si>
    <t>Food Products (8.96)</t>
  </si>
  <si>
    <t>Consumer Durables (6.9)</t>
  </si>
  <si>
    <t>If redeemed bet. 0 Day to 30 Days Exit Load is 0.1%</t>
  </si>
  <si>
    <t>Bandhan Nifty Alpha 50 Index Fund - Reg - Growth</t>
  </si>
  <si>
    <t>Banks (18.98)</t>
  </si>
  <si>
    <t>Finance (12.94)</t>
  </si>
  <si>
    <t>Electrical Equipment (12.71)</t>
  </si>
  <si>
    <t>Capital Markets (6.95)</t>
  </si>
  <si>
    <t>Non - Ferrous Metals (6.82)</t>
  </si>
  <si>
    <t>UTI Nifty200 Quality 30 Index Fund - Reg - Growth</t>
  </si>
  <si>
    <t>IT - Software (20.62)</t>
  </si>
  <si>
    <t>Food Products (10.08)</t>
  </si>
  <si>
    <t>Consumer Durables (9.17)</t>
  </si>
  <si>
    <t>Aerospace &amp; Defense (8.81)</t>
  </si>
  <si>
    <t>Diversified FMCG (8.73)</t>
  </si>
  <si>
    <t>ICICI Prudential Nifty 200 Momentum 30 Index Fund - Reg - Growth</t>
  </si>
  <si>
    <t>Finance (19.45)</t>
  </si>
  <si>
    <t>Automobiles (16.67)</t>
  </si>
  <si>
    <t>Banks (15.64)</t>
  </si>
  <si>
    <t>Capital Markets (6)</t>
  </si>
  <si>
    <t>Kotak Nifty 200 Momentum 30 Index Fund - Reg - Growth</t>
  </si>
  <si>
    <t>Finance (19.37)</t>
  </si>
  <si>
    <t>Automobiles (16.58)</t>
  </si>
  <si>
    <t>Banks (15.69)</t>
  </si>
  <si>
    <t>Non - Ferrous Metals (6.58)</t>
  </si>
  <si>
    <t>Capital Markets (6.06)</t>
  </si>
  <si>
    <t>Motilal Oswal Nifty Capital Market Index Fund - Reg - Growth</t>
  </si>
  <si>
    <t>Capital Markets (99.85)</t>
  </si>
  <si>
    <t>Current Assets (0.15)</t>
  </si>
  <si>
    <t>Axis Nifty Next 50 Index Fund - Reg - Growth</t>
  </si>
  <si>
    <t>UTI BSE Low Volatility Index Fund - Reg - Growth</t>
  </si>
  <si>
    <t>Cement &amp; Cement Products (14.17)</t>
  </si>
  <si>
    <t>Banks (10.43)</t>
  </si>
  <si>
    <t>Consumer Durables (6.77)</t>
  </si>
  <si>
    <t>Food Products (6.69)</t>
  </si>
  <si>
    <t>Aditya Birla Sun Life Nifty 50 Equal Weight Index Fund - Reg - Growth</t>
  </si>
  <si>
    <t>Nippon India Nifty 500 Equal Weight Index Fund - Reg - Growth</t>
  </si>
  <si>
    <t>Finance (8.38)</t>
  </si>
  <si>
    <t>Pharmaceuticals &amp; Biotechnology (7.44)</t>
  </si>
  <si>
    <t>Auto Components (5.31)</t>
  </si>
  <si>
    <t>Banks (5.14)</t>
  </si>
  <si>
    <t>HDFC Nifty500 Multicap 50:25:25 Index Fund - Reg - Growth</t>
  </si>
  <si>
    <t>Banks (15.56)</t>
  </si>
  <si>
    <t>Finance (6.84)</t>
  </si>
  <si>
    <t>Pharmaceuticals &amp; Biotechnology (6.26)</t>
  </si>
  <si>
    <t>IT - Software (5.12)</t>
  </si>
  <si>
    <t>Petroleum Products (4.19)</t>
  </si>
  <si>
    <t>Motilal Oswal Nifty Next 50 Index Fund(MOFNEXT50) - Reg - Growth</t>
  </si>
  <si>
    <t>HDFC NIFTY 100 Equal Weight Index Fund - Reg - Growth</t>
  </si>
  <si>
    <t>Finance (10.36)</t>
  </si>
  <si>
    <t>Banks (8.04)</t>
  </si>
  <si>
    <t>Power (7.35)</t>
  </si>
  <si>
    <t>Automobiles (6.76)</t>
  </si>
  <si>
    <t>Aditya Birla Sun Life Nifty Midcap 150 Index Fund - Reg - Growth</t>
  </si>
  <si>
    <t>DSP Nifty Midcap 150 Quality 50 Index Fund - Reg - Growth</t>
  </si>
  <si>
    <t>Industrial Products (17)</t>
  </si>
  <si>
    <t>IT - Software (11.89)</t>
  </si>
  <si>
    <t>Capital Markets (9.33)</t>
  </si>
  <si>
    <t>Pharmaceuticals &amp; Biotechnology (7.51)</t>
  </si>
  <si>
    <t>Auto Components (6.91)</t>
  </si>
  <si>
    <t>HDFC Nifty LargeMidcap 250 Index Fund - Reg - Growth</t>
  </si>
  <si>
    <t>Banks (16.07)</t>
  </si>
  <si>
    <t>IT - Software (5.92)</t>
  </si>
  <si>
    <t>Electrical Equipment (4.81)</t>
  </si>
  <si>
    <t>ICICI Prudential Nifty IT Index Fund - Reg - Growth</t>
  </si>
  <si>
    <t>IT - Software (99.53)</t>
  </si>
  <si>
    <t>Current Assets (0.47)</t>
  </si>
  <si>
    <t>HDFC NIFTY 100 Index Fund - Reg - Growth</t>
  </si>
  <si>
    <t>Kotak NIFTY Midcap 150 Momentum 50 Index Fund - Reg - Growth</t>
  </si>
  <si>
    <t>Banks (14.21)</t>
  </si>
  <si>
    <t>Finance (12.95)</t>
  </si>
  <si>
    <t>Capital Markets (10.81)</t>
  </si>
  <si>
    <t>Navi Nifty Midcap 150 Index Fund - Reg - Growth</t>
  </si>
  <si>
    <t>TATA BSE SENSEX INDEX FUND - Reg</t>
  </si>
  <si>
    <t>HSBC Nifty 50 Index Fund - Reg - Growth</t>
  </si>
  <si>
    <t>LIC MF Nifty 50 Index Fund - Growth</t>
  </si>
  <si>
    <t>Telecom - Services (5.18)</t>
  </si>
  <si>
    <t>If redeemed bet. 0 Day to 7 Days Exit Load is 0.25%</t>
  </si>
  <si>
    <t>Groww Nifty Total Market Index Fund - Reg - Growth</t>
  </si>
  <si>
    <t>Banks (18.63)</t>
  </si>
  <si>
    <t>Pharmaceuticals &amp; Biotechnology (5.33)</t>
  </si>
  <si>
    <t>Petroleum Products (5.26)</t>
  </si>
  <si>
    <t>Edelweiss NIFTY Large Mid Cap 250 Index Fund - Reg - Growth</t>
  </si>
  <si>
    <t>Finance (5.77)</t>
  </si>
  <si>
    <t>Electrical Equipment (4.83)</t>
  </si>
  <si>
    <t>SBI BSE PSU BANK INDEX FUND - Reg - Growth</t>
  </si>
  <si>
    <t>Banks (99.28)</t>
  </si>
  <si>
    <t>Current Assets (0.72)</t>
  </si>
  <si>
    <t>Aditya Birla Sun Life Nifty Smallcap 50 Index Fund - Reg - Growth</t>
  </si>
  <si>
    <t>Finance (14.71)</t>
  </si>
  <si>
    <t>Pharmaceuticals &amp; Biotechnology (12.43)</t>
  </si>
  <si>
    <t>Capital Markets (12.02)</t>
  </si>
  <si>
    <t>Banks (11.47)</t>
  </si>
  <si>
    <t>SBI Nifty200 Quality 30 Index Fund - Reg - Growth</t>
  </si>
  <si>
    <t>IT - Software (20.63)</t>
  </si>
  <si>
    <t>Food Products (10.09)</t>
  </si>
  <si>
    <t>Aerospace &amp; Defense (8.82)</t>
  </si>
  <si>
    <t>DSP Nifty Smallcap250 Quality 50 Index Fund - Reg - Growth</t>
  </si>
  <si>
    <t>Capital Markets (20.39)</t>
  </si>
  <si>
    <t>Industrial Products (8.79)</t>
  </si>
  <si>
    <t>Pharmaceuticals &amp; Biotechnology (6.49)</t>
  </si>
  <si>
    <t>Personal Products (5.24)</t>
  </si>
  <si>
    <t>Fertilizers &amp; Agrochemicals (5.24)</t>
  </si>
  <si>
    <t>SBI BSE Sensex Index Fund - Reg - Growth</t>
  </si>
  <si>
    <t>Banks (34.89)</t>
  </si>
  <si>
    <t>Petroleum Products (10.1)</t>
  </si>
  <si>
    <t>Telecom - Services (5.9)</t>
  </si>
  <si>
    <t>Construction (5.39)</t>
  </si>
  <si>
    <t>If redeemed bet. 0 Day to 15 Days Exit Load is 0.2%</t>
  </si>
  <si>
    <t>Axis Nifty 500 Index Fund - Reg - Growth</t>
  </si>
  <si>
    <t>IT - Software (6.06)</t>
  </si>
  <si>
    <t>Petroleum Products (5.45)</t>
  </si>
  <si>
    <t>Pharmaceuticals &amp; Biotechnology (5.28)</t>
  </si>
  <si>
    <t>Kotak Nifty Commodities Index Fund - Reg - Growth</t>
  </si>
  <si>
    <t>Power (25.56)</t>
  </si>
  <si>
    <t>Ferrous Metals (15.69)</t>
  </si>
  <si>
    <t>Petroleum Products (15)</t>
  </si>
  <si>
    <t>Cement &amp; Cement Products (13.91)</t>
  </si>
  <si>
    <t>Non - Ferrous Metals (8.07)</t>
  </si>
  <si>
    <t>Tata Nifty Midcap 150 Index Fund - Reg - Growth</t>
  </si>
  <si>
    <t>Edelweiss Nifty 50 Index Fund - Reg - Growth</t>
  </si>
  <si>
    <t>HDFC BSE 500 Index Fund - Reg - Growth</t>
  </si>
  <si>
    <t>Banks (19.42)</t>
  </si>
  <si>
    <t>Finance (6.2)</t>
  </si>
  <si>
    <t>Petroleum Products (5.61)</t>
  </si>
  <si>
    <t>Pharmaceuticals &amp; Biotechnology (5.39)</t>
  </si>
  <si>
    <t>Edelweiss Nifty Next 50 Index Fund - Reg - Growth</t>
  </si>
  <si>
    <t>Power (12.42)</t>
  </si>
  <si>
    <t>ICICI Prudential Nifty LargeMidcap 250 Index Fund - Reg - Growth</t>
  </si>
  <si>
    <t>Banks (16.12)</t>
  </si>
  <si>
    <t>Electrical Equipment (4.8)</t>
  </si>
  <si>
    <t>SBI Nifty India Consumption Index Fund - Reg - Growth</t>
  </si>
  <si>
    <t>Automobiles (24.79)</t>
  </si>
  <si>
    <t>Diversified FMCG (14.46)</t>
  </si>
  <si>
    <t>Retailing (11.5)</t>
  </si>
  <si>
    <t>Consumer Durables (11.32)</t>
  </si>
  <si>
    <t>Telecom - Services (9.5)</t>
  </si>
  <si>
    <t>Axis Nifty India Defence Index Fund - Reg - Growth</t>
  </si>
  <si>
    <t>Aerospace &amp; Defense (54.88)</t>
  </si>
  <si>
    <t>Auto Components (15.08)</t>
  </si>
  <si>
    <t>Chemicals &amp; Petrochemicals (12.85)</t>
  </si>
  <si>
    <t>Industrial Manufacturing (10.24)</t>
  </si>
  <si>
    <t>ICICI Prudential Nifty50 Equal Weight Index Fund - Reg - Growth</t>
  </si>
  <si>
    <t>Automobiles (10.27)</t>
  </si>
  <si>
    <t>Pharmaceuticals &amp; Biotechnology (5.95)</t>
  </si>
  <si>
    <t>Aditya Birla Sun Life Nifty Next 50 Index Fund - Reg - Growth</t>
  </si>
  <si>
    <t>Power (11.5)</t>
  </si>
  <si>
    <t>UTI Nifty Midcap 150 Quality 50 Index Fund - Reg - Growth</t>
  </si>
  <si>
    <t>Industrial Products (17.01)</t>
  </si>
  <si>
    <t>IT - Software (11.9)</t>
  </si>
  <si>
    <t>Pharmaceuticals &amp; Biotechnology (7.52)</t>
  </si>
  <si>
    <t>Auto Components (6.92)</t>
  </si>
  <si>
    <t>Tata Nifty India Tourism Index Fund - Reg - Growth</t>
  </si>
  <si>
    <t>Leisure Services (62.88)</t>
  </si>
  <si>
    <t>Transport Services (19.97)</t>
  </si>
  <si>
    <t>Transport Infrastructure (17.21)</t>
  </si>
  <si>
    <t>Current Assets (-0.06)</t>
  </si>
  <si>
    <t>Tata BSE Select Business Groups Index Fund - Reg - Growth</t>
  </si>
  <si>
    <t>Petroleum Products (20.49)</t>
  </si>
  <si>
    <t>Construction (13.67)</t>
  </si>
  <si>
    <t>Automobiles (9.61)</t>
  </si>
  <si>
    <t>IT - Software (9.12)</t>
  </si>
  <si>
    <t>Ferrous Metals (9.08)</t>
  </si>
  <si>
    <t>Bandhan Nifty 100 Index Fund - Reg - Growth</t>
  </si>
  <si>
    <t>Banks (24.41)</t>
  </si>
  <si>
    <t>HDFC NIFTY100 Low Volatility 30 Index Fund - Reg - Growth</t>
  </si>
  <si>
    <t>Pharmaceuticals &amp; Biotechnology (13.31)</t>
  </si>
  <si>
    <t>Food Products (7.14)</t>
  </si>
  <si>
    <t>Consumer Durables (7.13)</t>
  </si>
  <si>
    <t>Edelweiss Nifty Smallcap 250 Index Fund - Reg - Growth</t>
  </si>
  <si>
    <t>SBI CRISIL-IBX Financial Services 9-12 Months Debt Index Fund - Reg - Growth</t>
  </si>
  <si>
    <t>Finance (77.23)</t>
  </si>
  <si>
    <t>ICICI Prudential Nifty Auto Index Fund - Reg - Growth</t>
  </si>
  <si>
    <t>Automobiles (75.06)</t>
  </si>
  <si>
    <t>Auto Components (20.94)</t>
  </si>
  <si>
    <t>Agricultural, Commercial &amp; Construction Vehicles (3.78)</t>
  </si>
  <si>
    <t>Current Assets (0.21)</t>
  </si>
  <si>
    <t>ICICI Prudential Nifty200 Value 30 Index Fund - Reg - Growth</t>
  </si>
  <si>
    <t>Banks (20.88)</t>
  </si>
  <si>
    <t>Finance (12.61)</t>
  </si>
  <si>
    <t>Power (12.25)</t>
  </si>
  <si>
    <t>Petroleum Products (10.47)</t>
  </si>
  <si>
    <t>Ferrous Metals (7.94)</t>
  </si>
  <si>
    <t>SBI CRISIL-IBX Financial Services 3-6 Months Debt Index Fund - Reg - Growth</t>
  </si>
  <si>
    <t>Finance (62.44)</t>
  </si>
  <si>
    <t>Banks (32.86)</t>
  </si>
  <si>
    <t>Current Assets (4.7)</t>
  </si>
  <si>
    <t>UTI Nifty Private Bank Index Fund - Reg - Growth</t>
  </si>
  <si>
    <t>Banks (100)</t>
  </si>
  <si>
    <t>Current Assets (0)</t>
  </si>
  <si>
    <t>Kotak Nifty Smallcap 50 Index Fund - Reg - Growth</t>
  </si>
  <si>
    <t>Capital Markets (12.04)</t>
  </si>
  <si>
    <t>Axis Nifty500 Value 50 Index Fund - Reg - Growth</t>
  </si>
  <si>
    <t>Banks (17.18)</t>
  </si>
  <si>
    <t>Power (13.55)</t>
  </si>
  <si>
    <t>Non - Ferrous Metals (8.85)</t>
  </si>
  <si>
    <t>Petroleum Products (8.53)</t>
  </si>
  <si>
    <t>Ferrous Metals (8.47)</t>
  </si>
  <si>
    <t>Nippon India Nifty IT Index Fund - Reg - Growth</t>
  </si>
  <si>
    <t>IT - Software (99.56)</t>
  </si>
  <si>
    <t>Current Assets (0.44)</t>
  </si>
  <si>
    <t>Tata Nifty200 Alpha 30 Index Fund - Reg - Growth</t>
  </si>
  <si>
    <t>Banks (20.8)</t>
  </si>
  <si>
    <t>Finance (13.76)</t>
  </si>
  <si>
    <t>Capital Markets (8.67)</t>
  </si>
  <si>
    <t>Pharmaceuticals &amp; Biotechnology (8.03)</t>
  </si>
  <si>
    <t>Industrial Products (7.63)</t>
  </si>
  <si>
    <t>Nippon India Nifty Bank Index Fund - Reg - Growth</t>
  </si>
  <si>
    <t>Banks (99.82)</t>
  </si>
  <si>
    <t>Current Assets (0.18)</t>
  </si>
  <si>
    <t>UTI BSE Sensex Index Fund - Reg - Growth</t>
  </si>
  <si>
    <t>HDFC BSE India Sector Leaders Index Fund - Reg - Growth</t>
  </si>
  <si>
    <t>IT - Software (7.29)</t>
  </si>
  <si>
    <t>Construction (6.6)</t>
  </si>
  <si>
    <t>Automobiles (5.53)</t>
  </si>
  <si>
    <t>DSP Nifty500 Flexicap Quality 30 Index Fund - Reg - Growth</t>
  </si>
  <si>
    <t>IT - Software (20.5)</t>
  </si>
  <si>
    <t>Consumer Durables (7.04)</t>
  </si>
  <si>
    <t>Auto Components (6.8)</t>
  </si>
  <si>
    <t>Edelweiss MSCI India Domestic &amp; World Healthcare 45 Index Fund - Reg - Growth</t>
  </si>
  <si>
    <t>Pharmaceuticals &amp; Biotechnology (78.9)</t>
  </si>
  <si>
    <t>Healthcare Services (18.02)</t>
  </si>
  <si>
    <t>Healthcare Equipment &amp; Supplies (1.79)</t>
  </si>
  <si>
    <t>Commercial Services &amp; Supplies (0.84)</t>
  </si>
  <si>
    <t>Current Assets (0.34)</t>
  </si>
  <si>
    <t>Tata Nifty MidSmall Healthcare Index Fund - Reg - Growth</t>
  </si>
  <si>
    <t>Pharmaceuticals &amp; Biotechnology (77.65)</t>
  </si>
  <si>
    <t>Healthcare Services (21.57)</t>
  </si>
  <si>
    <t>Healthcare Equipment &amp; Supplies (0.86)</t>
  </si>
  <si>
    <t>Current Assets (-0.08)</t>
  </si>
  <si>
    <t>SBI Nifty Bank Index Fund - Reg - Growth</t>
  </si>
  <si>
    <t>HSBC Nifty Next 50 Index Fund - Reg - Growth</t>
  </si>
  <si>
    <t>Power (12.27)</t>
  </si>
  <si>
    <t>Finance (11.31)</t>
  </si>
  <si>
    <t>Banks (6.49)</t>
  </si>
  <si>
    <t>Axis Nifty Bank Index Fund - Reg - Growth</t>
  </si>
  <si>
    <t>Banks (99.85)</t>
  </si>
  <si>
    <t>Axis Nifty500 Momentum 50 Index Fund - Reg - Growth</t>
  </si>
  <si>
    <t>Automobiles (19.24)</t>
  </si>
  <si>
    <t>Finance (18.93)</t>
  </si>
  <si>
    <t>Banks (11.14)</t>
  </si>
  <si>
    <t>HDFC Nifty100 Quality 30 Index Fund - Reg - Growth</t>
  </si>
  <si>
    <t>IT - Software (18.06)</t>
  </si>
  <si>
    <t>Automobiles (12.25)</t>
  </si>
  <si>
    <t>Food Products (10.03)</t>
  </si>
  <si>
    <t>Aerospace &amp; Defense (8.77)</t>
  </si>
  <si>
    <t>Diversified FMCG (8.72)</t>
  </si>
  <si>
    <t>UTI Nifty 50 Equal Weight Index Fund - Reg - Growth</t>
  </si>
  <si>
    <t>Edelweiss Nifty 100 Quality 30 Index Fund - Reg - Growth</t>
  </si>
  <si>
    <t>IT - Software (18.05)</t>
  </si>
  <si>
    <t>Diversified FMCG (8.71)</t>
  </si>
  <si>
    <t>HDFC Nifty India Digital Index Fund - Reg - Growth</t>
  </si>
  <si>
    <t>IT - Software (44.19)</t>
  </si>
  <si>
    <t>Retailing (21.76)</t>
  </si>
  <si>
    <t>Telecom - Services (15.33)</t>
  </si>
  <si>
    <t>Financial Technology (Fintech) (11.21)</t>
  </si>
  <si>
    <t>IT - Services (3.87)</t>
  </si>
  <si>
    <t>Sundaram Nifty 100 Equal Weight Fund - Growth</t>
  </si>
  <si>
    <t>Finance (10.37)</t>
  </si>
  <si>
    <t>Banks (8.05)</t>
  </si>
  <si>
    <t>Power (7.31)</t>
  </si>
  <si>
    <t>Automobiles (6.75)</t>
  </si>
  <si>
    <t>Pharmaceuticals &amp; Biotechnology (5.88)</t>
  </si>
  <si>
    <t>HDFC Nifty India Consumption Index Fund - Reg - Growth</t>
  </si>
  <si>
    <t>Automobiles (24.76)</t>
  </si>
  <si>
    <t>Retailing (11.48)</t>
  </si>
  <si>
    <t>Telecom - Services (9.49)</t>
  </si>
  <si>
    <t>ICICI Prudential Nifty Pharma Index Fund - Reg - Growth</t>
  </si>
  <si>
    <t>Pharmaceuticals &amp; Biotechnology (99.5)</t>
  </si>
  <si>
    <t>Current Assets (0.5)</t>
  </si>
  <si>
    <t>Groww Nifty Smallcap 250 Index Fund - Reg - Growth</t>
  </si>
  <si>
    <t>Finance (9.53)</t>
  </si>
  <si>
    <t>Pharmaceuticals &amp; Biotechnology (9.16)</t>
  </si>
  <si>
    <t>Industrial Products (7.36)</t>
  </si>
  <si>
    <t>TATA Nifty500 Multicap India Manufacturing 50:30:20 Index Fund - Reg - Growth</t>
  </si>
  <si>
    <t>Pharmaceuticals &amp; Biotechnology (22.46)</t>
  </si>
  <si>
    <t>Petroleum Products (10.06)</t>
  </si>
  <si>
    <t>Auto Components (6.55)</t>
  </si>
  <si>
    <t>Industrial Products (6.54)</t>
  </si>
  <si>
    <t>SBI Nifty200 Momentum 30 Index Fund - Reg - Growth</t>
  </si>
  <si>
    <t>Bandhan Nifty200 Momentum 30 Index Fund - Reg - Growth</t>
  </si>
  <si>
    <t>Finance (19.48)</t>
  </si>
  <si>
    <t>Automobiles (16.7)</t>
  </si>
  <si>
    <t>Banks (15.67)</t>
  </si>
  <si>
    <t>Non - Ferrous Metals (6.52)</t>
  </si>
  <si>
    <t>Capital Markets (6.01)</t>
  </si>
  <si>
    <t>Kotak Nifty 100 Low Volatility 30 Index Fund - Reg - Growth</t>
  </si>
  <si>
    <t>Axis NIFTY IT Index Fund - Reg - Growth</t>
  </si>
  <si>
    <t>IT - Software (99.5)</t>
  </si>
  <si>
    <t>Tata Nifty Next 50 Index Fund - Reg - Growth</t>
  </si>
  <si>
    <t>Power (12.52)</t>
  </si>
  <si>
    <t>UTI Nifty Midsmallcap 400 Momentum Quality 100 Index Fund - Reg - Growth</t>
  </si>
  <si>
    <t>Capital Markets (21.76)</t>
  </si>
  <si>
    <t>Industrial Products (10.14)</t>
  </si>
  <si>
    <t>Banks (9.42)</t>
  </si>
  <si>
    <t>Finance (7.34)</t>
  </si>
  <si>
    <t>HDFC NIFTY Realty Index Fund - Reg - Growth</t>
  </si>
  <si>
    <t>Realty (99.8)</t>
  </si>
  <si>
    <t>Current Assets (0.2)</t>
  </si>
  <si>
    <t>LIC MF Nifty Next 50 Index Fund - Growth</t>
  </si>
  <si>
    <t>Power (12.48)</t>
  </si>
  <si>
    <t>Electrical Equipment (6.71)</t>
  </si>
  <si>
    <t>Banks (6.42)</t>
  </si>
  <si>
    <t>Motilal Oswal Nifty MidSmall Financial Services Index Fund - Reg - Growth</t>
  </si>
  <si>
    <t>Banks (33.15)</t>
  </si>
  <si>
    <t>Capital Markets (32.91)</t>
  </si>
  <si>
    <t>Finance (12.55)</t>
  </si>
  <si>
    <t>Insurance (11.58)</t>
  </si>
  <si>
    <t>Financial Technology (Fintech) (9.65)</t>
  </si>
  <si>
    <t>ICICI Prudential Nifty50 Value 20 Index Fund - Reg - Growth</t>
  </si>
  <si>
    <t>Banks (40.67)</t>
  </si>
  <si>
    <t>IT - Software (22.45)</t>
  </si>
  <si>
    <t>Power (7.73)</t>
  </si>
  <si>
    <t>Diversified FMCG (6.78)</t>
  </si>
  <si>
    <t>Kotak Nifty Financial Services Ex-Bank Index Fund - Reg - Growth</t>
  </si>
  <si>
    <t>Finance (54.88)</t>
  </si>
  <si>
    <t>Capital Markets (22.92)</t>
  </si>
  <si>
    <t>Insurance (15.95)</t>
  </si>
  <si>
    <t>Financial Technology (Fintech) (6.16)</t>
  </si>
  <si>
    <t>Current Assets (0.09)</t>
  </si>
  <si>
    <t>Tata nifty auto index fund - Reg - Growth</t>
  </si>
  <si>
    <t>Automobiles (75.17)</t>
  </si>
  <si>
    <t>Auto Components (20.97)</t>
  </si>
  <si>
    <t>Edelweiss Nifty Alpha Low Volatility 30 Index Fund - Reg - Growth</t>
  </si>
  <si>
    <t>Banks (18.5)</t>
  </si>
  <si>
    <t>Automobiles (10.55)</t>
  </si>
  <si>
    <t>Insurance (10.03)</t>
  </si>
  <si>
    <t>Cement &amp; Cement Products (8.38)</t>
  </si>
  <si>
    <t>Nil, If redeemed bet. 0 Day to 15 Days Exit Load is 0.1%</t>
  </si>
  <si>
    <t>SBI Nifty IT Index Fund - Reg - Growth</t>
  </si>
  <si>
    <t>IT - Software (100.1)</t>
  </si>
  <si>
    <t>Current Assets (-0.1)</t>
  </si>
  <si>
    <t>Bandhan Nifty Midcap 150 Index Fund - Reg - Growth</t>
  </si>
  <si>
    <t>ICICI Prudential Nifty 500 Index Fund - Reg - Growth</t>
  </si>
  <si>
    <t>Banks (19.08)</t>
  </si>
  <si>
    <t>Pharmaceuticals &amp; Biotechnology (5.26)</t>
  </si>
  <si>
    <t>LIC MF BSE Sensex Index Fund - Growth</t>
  </si>
  <si>
    <t>Banks (34.84)</t>
  </si>
  <si>
    <t>Petroleum Products (10.09)</t>
  </si>
  <si>
    <t>IT - Software (9.58)</t>
  </si>
  <si>
    <t>Motilal Oswal BSE low Volatility Index Fund - Reg - Growth</t>
  </si>
  <si>
    <t>Cement &amp; Cement Products (14.18)</t>
  </si>
  <si>
    <t>Bandhan Nifty Smallcap 250 Index Fund - Reg - Growth</t>
  </si>
  <si>
    <t>Kotak BSE PSU Index Fund - Reg - Growth</t>
  </si>
  <si>
    <t>Banks (29.39)</t>
  </si>
  <si>
    <t>Power (16.78)</t>
  </si>
  <si>
    <t>Aerospace &amp; Defense (11.28)</t>
  </si>
  <si>
    <t>Finance (6.73)</t>
  </si>
  <si>
    <t>HDFC Nifty Top 20 Equal Weight Index Fund - Reg - Growth</t>
  </si>
  <si>
    <t>Banks (24.9)</t>
  </si>
  <si>
    <t>IT - Software (13.4)</t>
  </si>
  <si>
    <t>Automobiles (10.14)</t>
  </si>
  <si>
    <t>Diversified FMCG (9.97)</t>
  </si>
  <si>
    <t>Construction (5.73)</t>
  </si>
  <si>
    <t>UTI Nifty500 Shariah Index Fund - Reg - Growth</t>
  </si>
  <si>
    <t>IT - Software (18.58)</t>
  </si>
  <si>
    <t>Electrical Equipment (6.97)</t>
  </si>
  <si>
    <t>Industrial Products (6.06)</t>
  </si>
  <si>
    <t>Consumer Durables (5.75)</t>
  </si>
  <si>
    <t>Nippon India BSE Sensex Next 30 Index Fund - Reg - Growth</t>
  </si>
  <si>
    <t>Automobiles (16.75)</t>
  </si>
  <si>
    <t>Finance (10.51)</t>
  </si>
  <si>
    <t>Pharmaceuticals &amp; Biotechnology (9.42)</t>
  </si>
  <si>
    <t>Food Products (6.3)</t>
  </si>
  <si>
    <t>Non - Ferrous Metals (6.27)</t>
  </si>
  <si>
    <t>Kotak NIFTY Midcap 50 Index Fund - Reg - Growth</t>
  </si>
  <si>
    <t>Capital Markets (10.92)</t>
  </si>
  <si>
    <t>Pharmaceuticals &amp; Biotechnology (9.23)</t>
  </si>
  <si>
    <t>DSP Nifty IT Index Fund - Reg - Growth</t>
  </si>
  <si>
    <t>IT - Software (99.55)</t>
  </si>
  <si>
    <t>Current Assets (0.45)</t>
  </si>
  <si>
    <t>Axis Nifty500 Quality 50 Index Fund - Reg - Growth</t>
  </si>
  <si>
    <t>Capital Markets (22.15)</t>
  </si>
  <si>
    <t>Electrical Equipment (14.34)</t>
  </si>
  <si>
    <t>IT - Software (11.72)</t>
  </si>
  <si>
    <t>Aerospace &amp; Defense (6.31)</t>
  </si>
  <si>
    <t>Personal Products (5.37)</t>
  </si>
  <si>
    <t>DSP Nifty Private Bank Index Fund - Reg - Growth</t>
  </si>
  <si>
    <t>Banks (99.75)</t>
  </si>
  <si>
    <t>Current Assets (0.25)</t>
  </si>
  <si>
    <t>Aditya Birla Sun Life BSE 500 Quality 50 Index Fund - Reg - Growth</t>
  </si>
  <si>
    <t>Capital Markets (13.51)</t>
  </si>
  <si>
    <t>Electrical Equipment (12.82)</t>
  </si>
  <si>
    <t>IT - Software (11.96)</t>
  </si>
  <si>
    <t>Food Products (7.52)</t>
  </si>
  <si>
    <t>Diversified FMCG (7.12)</t>
  </si>
  <si>
    <t>If redeemed bet. 0 Day to 15 Days Exit Load is 0.1%</t>
  </si>
  <si>
    <t>Navi Nifty India Manufacturing Index Fund - Reg - Growth</t>
  </si>
  <si>
    <t>Automobiles (19.08)</t>
  </si>
  <si>
    <t>Pharmaceuticals &amp; Biotechnology (17.27)</t>
  </si>
  <si>
    <t>Ferrous Metals (9.02)</t>
  </si>
  <si>
    <t>Petroleum Products (7.29)</t>
  </si>
  <si>
    <t>Tata Nifty500 Multicap Infrastructure 50:30:20 Index Fund - Reg - Growth</t>
  </si>
  <si>
    <t>Telecom - Services (14.26)</t>
  </si>
  <si>
    <t>Petroleum Products (12.22)</t>
  </si>
  <si>
    <t>Power (11.32)</t>
  </si>
  <si>
    <t>Construction (10.81)</t>
  </si>
  <si>
    <t>Auto Components (8.51)</t>
  </si>
  <si>
    <t>UTI Nifty Alpha Low-Volatility 30 Index Fund - Reg - Growth</t>
  </si>
  <si>
    <t>Aditya Birla Sun Life BSE 500 Momentum 50 Index Fund - Reg - Growth</t>
  </si>
  <si>
    <t>Banks (20.75)</t>
  </si>
  <si>
    <t>Automobiles (10.92)</t>
  </si>
  <si>
    <t>Industrial Products (9.92)</t>
  </si>
  <si>
    <t>Electrical Equipment (6.7)</t>
  </si>
  <si>
    <t>UTI Nifty Midcap 150 Index Fund - Reg - Growth</t>
  </si>
  <si>
    <t>Axis Nifty Capital Markets Index Fund - Reg - Growth</t>
  </si>
  <si>
    <t>Capital Markets (99.1)</t>
  </si>
  <si>
    <t>Current Assets (0.9)</t>
  </si>
  <si>
    <t>Tata Nifty Financial Services Index Fund - Reg - Growth</t>
  </si>
  <si>
    <t>Banks (60.03)</t>
  </si>
  <si>
    <t>Finance (26.52)</t>
  </si>
  <si>
    <t>Insurance (7.64)</t>
  </si>
  <si>
    <t>Capital Markets (5.61)</t>
  </si>
  <si>
    <t>Motilal Oswal BSE Quality Index Fund - Reg - Growth</t>
  </si>
  <si>
    <t>Electrical Equipment (14.01)</t>
  </si>
  <si>
    <t>IT - Software (12.14)</t>
  </si>
  <si>
    <t>Diversified FMCG (10.77)</t>
  </si>
  <si>
    <t>Food Products (10.45)</t>
  </si>
  <si>
    <t>Capital Markets (8.23)</t>
  </si>
  <si>
    <t>Motilal Oswal BSE 1000 Index Fund - Reg - Growth</t>
  </si>
  <si>
    <t>Banks (18.56)</t>
  </si>
  <si>
    <t>Finance (6.22)</t>
  </si>
  <si>
    <t>IT - Software (5.94)</t>
  </si>
  <si>
    <t>Petroleum Products (5.28)</t>
  </si>
  <si>
    <t>SBI Nifty100 Low Volatility 30 Index Fund - Reg - Growth</t>
  </si>
  <si>
    <t>Kotak Nifty 50 Equal Weight Index Fund - Reg - Growth</t>
  </si>
  <si>
    <t>Automobiles (10.28)</t>
  </si>
  <si>
    <t>Pharmaceuticals &amp; Biotechnology (5.99)</t>
  </si>
  <si>
    <t>DSP Nifty Bank Index Fund - Reg - Growth</t>
  </si>
  <si>
    <t>Banks (99.79)</t>
  </si>
  <si>
    <t>Angel One Nifty Total Market Index Fund - Reg - Growth</t>
  </si>
  <si>
    <t>Banks (18.59)</t>
  </si>
  <si>
    <t>Pharmaceuticals &amp; Biotechnology (5.32)</t>
  </si>
  <si>
    <t>Petroleum Products (5.25)</t>
  </si>
  <si>
    <t>Tata BSE Quality Index Fund - Reg - Growth</t>
  </si>
  <si>
    <t>Electrical Equipment (14.02)</t>
  </si>
  <si>
    <t>IT - Software (12.15)</t>
  </si>
  <si>
    <t>Diversified FMCG (10.78)</t>
  </si>
  <si>
    <t>Capital Markets (8.24)</t>
  </si>
  <si>
    <t>Mirae Asset Nifty 50 Index Fund - Reg - Growth</t>
  </si>
  <si>
    <t>Kotak Nifty Smallcap 250 Index Fund - Reg - Growth</t>
  </si>
  <si>
    <t>Baroda BNP Paribas NIFTY 50 Index Fund - Reg - Growth</t>
  </si>
  <si>
    <t>Banks (28.51)</t>
  </si>
  <si>
    <t>Petroleum Products (8.32)</t>
  </si>
  <si>
    <t>IT - Software (8.25)</t>
  </si>
  <si>
    <t>Automobiles (6.9)</t>
  </si>
  <si>
    <t>Telecom - Services (5.22)</t>
  </si>
  <si>
    <t>Nil,Nil,Nil, If redeemed bet. 0 Day to 30 Days Exit Load is 0.2%</t>
  </si>
  <si>
    <t>Axis BSE Sensex Index Fund - Reg - Growth</t>
  </si>
  <si>
    <t>Banks (34.78)</t>
  </si>
  <si>
    <t>Petroleum Products (10.07)</t>
  </si>
  <si>
    <t>Groww Nifty India Railways PSU Index Fund - Reg - Growth</t>
  </si>
  <si>
    <t>Construction (22.46)</t>
  </si>
  <si>
    <t>Finance (20.05)</t>
  </si>
  <si>
    <t>Transport Services (17.03)</t>
  </si>
  <si>
    <t>Leisure Services (16.37)</t>
  </si>
  <si>
    <t>Power (5.94)</t>
  </si>
  <si>
    <t>Mirae Asset Nifty Total Market Index Fund - Reg - Growth</t>
  </si>
  <si>
    <t>Banks (18.54)</t>
  </si>
  <si>
    <t>Finance (6.29)</t>
  </si>
  <si>
    <t>IT - Software (5.89)</t>
  </si>
  <si>
    <t>Pharmaceuticals &amp; Biotechnology (5.3)</t>
  </si>
  <si>
    <t>Petroleum Products (5.23)</t>
  </si>
  <si>
    <t>Motilal Oswal Nifty MidSmall IT and Telecom Index Fund - Reg - Growth</t>
  </si>
  <si>
    <t>IT - Software (51.85)</t>
  </si>
  <si>
    <t>Telecom - Services (36.38)</t>
  </si>
  <si>
    <t>IT - Services (11.75)</t>
  </si>
  <si>
    <t>Current Assets (0.02)</t>
  </si>
  <si>
    <t>Tata Nifty Realty Index Fund - Reg - Growth</t>
  </si>
  <si>
    <t>Realty (99.95)</t>
  </si>
  <si>
    <t>Current Assets (0.05)</t>
  </si>
  <si>
    <t>Bandhan Nifty Total Market Index Fund - Reg - Growth</t>
  </si>
  <si>
    <t>Nippon India Nifty Realty Index Fund - Reg - Growth</t>
  </si>
  <si>
    <t>Realty (99.86)</t>
  </si>
  <si>
    <t>Current Assets (0.14)</t>
  </si>
  <si>
    <t>Nippon India Nifty Auto Index Fund - Reg - Growth</t>
  </si>
  <si>
    <t>Automobiles (74.86)</t>
  </si>
  <si>
    <t>Auto Components (20.91)</t>
  </si>
  <si>
    <t>Agricultural, Commercial &amp; Construction Vehicles (3.77)</t>
  </si>
  <si>
    <t>Nippon India Nifty 500 Quality 50 Index Fund - Reg - Growth</t>
  </si>
  <si>
    <t>Capital Markets (20.85)</t>
  </si>
  <si>
    <t>Electrical Equipment (14.75)</t>
  </si>
  <si>
    <t>IT - Software (12.06)</t>
  </si>
  <si>
    <t>Aerospace &amp; Defense (6.5)</t>
  </si>
  <si>
    <t>Personal Products (5.53)</t>
  </si>
  <si>
    <t>Kotak Nifty 100 Equal Weight Index Fund - Reg - Growth</t>
  </si>
  <si>
    <t>Finance (10.39)</t>
  </si>
  <si>
    <t>Banks (8.07)</t>
  </si>
  <si>
    <t>Power (7.56)</t>
  </si>
  <si>
    <t>Automobiles (6.77)</t>
  </si>
  <si>
    <t>Pharmaceuticals &amp; Biotechnology (5.9)</t>
  </si>
  <si>
    <t>Tata BSE Multicap Consumption 50:30:20 Index Fund - Reg - Growth</t>
  </si>
  <si>
    <t>Automobiles (21.08)</t>
  </si>
  <si>
    <t>Consumer Durables (15.9)</t>
  </si>
  <si>
    <t>Auto Components (12.85)</t>
  </si>
  <si>
    <t>Retailing (11.9)</t>
  </si>
  <si>
    <t>Diversified FMCG (9.09)</t>
  </si>
  <si>
    <t>Groww Nifty Non-Cyclical Consumer Index Fund - Reg - Growth</t>
  </si>
  <si>
    <t>Retailing (21.42)</t>
  </si>
  <si>
    <t>Consumer Durables (18.02)</t>
  </si>
  <si>
    <t>Diversified FMCG (17.94)</t>
  </si>
  <si>
    <t>Telecom - Services (10.55)</t>
  </si>
  <si>
    <t>Food Products (7.45)</t>
  </si>
  <si>
    <t>Kotak Nifty Top 10 Equal Weight Index Fund - Reg - Growth</t>
  </si>
  <si>
    <t>Banks (40.76)</t>
  </si>
  <si>
    <t>IT - Software (18.37)</t>
  </si>
  <si>
    <t>Construction (11.51)</t>
  </si>
  <si>
    <t>Telecom - Services (10.08)</t>
  </si>
  <si>
    <t>Diversified FMCG (9.53)</t>
  </si>
  <si>
    <t>Nippon India Nifty India Manufacturing Index Fund - Reg - Growth</t>
  </si>
  <si>
    <t>Automobiles (18.96)</t>
  </si>
  <si>
    <t>Pharmaceuticals &amp; Biotechnology (17.17)</t>
  </si>
  <si>
    <t>Ferrous Metals (8.56)</t>
  </si>
  <si>
    <t>Electrical Equipment (7.35)</t>
  </si>
  <si>
    <t>Bajaj Finserv Nifty 50 Index Fund - Reg - Growth</t>
  </si>
  <si>
    <t>Bandhan Nifty 500 Value 50 Index Fund - Reg - Growth</t>
  </si>
  <si>
    <t>Banks (17.25)</t>
  </si>
  <si>
    <t>Power (13.47)</t>
  </si>
  <si>
    <t>Non - Ferrous Metals (8.83)</t>
  </si>
  <si>
    <t>Petroleum Products (8.56)</t>
  </si>
  <si>
    <t>Ferrous Metals (8.45)</t>
  </si>
  <si>
    <t>Mirae Asset Nifty LargeMidcap 250 Index Fund - Reg - Growth</t>
  </si>
  <si>
    <t>Kotak Nifty Midcap 150 Index Fund - Reg - Growth</t>
  </si>
  <si>
    <t>Pharmaceuticals &amp; Biotechnology (8.25)</t>
  </si>
  <si>
    <t>Capital Markets (8.19)</t>
  </si>
  <si>
    <t>Angel One Nifty Total Market Momentum Quality 50 Index Fund - Reg - Growth</t>
  </si>
  <si>
    <t>Capital Markets (16.08)</t>
  </si>
  <si>
    <t>Automobiles (13.46)</t>
  </si>
  <si>
    <t>Electrical Equipment (12.36)</t>
  </si>
  <si>
    <t>Industrial Products (8.89)</t>
  </si>
  <si>
    <t>Finance (7.01)</t>
  </si>
  <si>
    <t>Motilal Oswal Nifty MidSmall Healthcare Index Fund - Reg - Growth</t>
  </si>
  <si>
    <t>Pharmaceuticals &amp; Biotechnology (77.53)</t>
  </si>
  <si>
    <t>Healthcare Services (21.56)</t>
  </si>
  <si>
    <t>Current Assets (0.06)</t>
  </si>
  <si>
    <t>Navi Nifty Smallcap250 Momentum Quality 100 Index Fund - Reg - Growth</t>
  </si>
  <si>
    <t>Capital Markets (16.92)</t>
  </si>
  <si>
    <t>Pharmaceuticals &amp; Biotechnology (9.77)</t>
  </si>
  <si>
    <t>Finance (9.12)</t>
  </si>
  <si>
    <t>Chemicals &amp; Petrochemicals (4.82)</t>
  </si>
  <si>
    <t>Bandhan Nifty 500 Momentum 50 Index Fund - Reg - Growth</t>
  </si>
  <si>
    <t>Aditya Birla Sun Life BSE India Infrastructure Index Fund - Reg - Growth</t>
  </si>
  <si>
    <t>Power (31.86)</t>
  </si>
  <si>
    <t>Construction (28.8)</t>
  </si>
  <si>
    <t>Transport Infrastructure (11.7)</t>
  </si>
  <si>
    <t>Oil (8.72)</t>
  </si>
  <si>
    <t>Finance (8.23)</t>
  </si>
  <si>
    <t>Kotak Nifty Alpha 50 Index Fund - Reg - Growth</t>
  </si>
  <si>
    <t>Electrical Equipment (12.73)</t>
  </si>
  <si>
    <t>Capital Markets (6.96)</t>
  </si>
  <si>
    <t>Kotak Nifty India Tourism Index Fund - Reg - Growth</t>
  </si>
  <si>
    <t>Leisure Services (62.82)</t>
  </si>
  <si>
    <t>Transport Services (19.95)</t>
  </si>
  <si>
    <t>Transport Infrastructure (17.19)</t>
  </si>
  <si>
    <t>Current Assets (0.03)</t>
  </si>
  <si>
    <t>Angel One Nifty 50 Index Fund - Reg - Growth</t>
  </si>
  <si>
    <t>Axis BSE India Sector Leaders Index Fund - Reg - Growth</t>
  </si>
  <si>
    <t>Banks (13.14)</t>
  </si>
  <si>
    <t>Edelweiss BSE Internet Economy Index Fund - Reg - Growth</t>
  </si>
  <si>
    <t>Retailing (33.24)</t>
  </si>
  <si>
    <t>Capital Markets (23.25)</t>
  </si>
  <si>
    <t>Telecom - Services (23.2)</t>
  </si>
  <si>
    <t>Financial Technology (Fintech) (16.19)</t>
  </si>
  <si>
    <t>Leisure Services (3.54)</t>
  </si>
  <si>
    <t>Bandhan Nifty Next 50 Index Fund - Reg - Growth</t>
  </si>
  <si>
    <t>Motilal Oswal BSE Financials ex Bank 30 Index Fund - Reg - Growth</t>
  </si>
  <si>
    <t>Finance (61.72)</t>
  </si>
  <si>
    <t>Insurance (19.22)</t>
  </si>
  <si>
    <t>Capital Markets (11.9)</t>
  </si>
  <si>
    <t>Financial Technology (Fintech) (6.96)</t>
  </si>
  <si>
    <t>ICICI Prudential Nifty Private Bank Index Fund - Reg - Growth</t>
  </si>
  <si>
    <t>Banks (99.5)</t>
  </si>
  <si>
    <t>Invesco India Nifty Bank Index Fund - Reg - Growth</t>
  </si>
  <si>
    <t>Banks (99.46)</t>
  </si>
  <si>
    <t>Current Assets (0.54)</t>
  </si>
  <si>
    <t>Bajaj Finserv Nifty Next 50 Index Fund - Reg - Growth</t>
  </si>
  <si>
    <t>Power (12.54)</t>
  </si>
  <si>
    <t>Finance (11.36)</t>
  </si>
  <si>
    <t>Electrical Equipment (6.77)</t>
  </si>
  <si>
    <t>Banks (6.52)</t>
  </si>
  <si>
    <t>Pharmaceuticals &amp; Biotechnology (6.31)</t>
  </si>
  <si>
    <t>UTI Nifty India Manufacturing Index Fund - Reg - Growth</t>
  </si>
  <si>
    <t>Automobiles (19.01)</t>
  </si>
  <si>
    <t>Pharmaceuticals &amp; Biotechnology (17.22)</t>
  </si>
  <si>
    <t>Ferrous Metals (8.97)</t>
  </si>
  <si>
    <t>Electrical Equipment (7.37)</t>
  </si>
  <si>
    <t>Petroleum Products (7.27)</t>
  </si>
  <si>
    <t>Nippon India Nifty 500 Low Volatility 50 Index Fund - Reg - Growth</t>
  </si>
  <si>
    <t>Automobiles (15.99)</t>
  </si>
  <si>
    <t>Pharmaceuticals &amp; Biotechnology (9.91)</t>
  </si>
  <si>
    <t>IT - Software (8.27)</t>
  </si>
  <si>
    <t>Insurance (7.52)</t>
  </si>
  <si>
    <t>Power (7.34)</t>
  </si>
  <si>
    <t>Bandhan Nifty IT Index Fund - Reg - Growth</t>
  </si>
  <si>
    <t>IT - Software (99.79)</t>
  </si>
  <si>
    <t>Kotak Nifty200 Value 30 Index Fund - Reg - Growth</t>
  </si>
  <si>
    <t>Finance (12.62)</t>
  </si>
  <si>
    <t>Petroleum Products (10.42)</t>
  </si>
  <si>
    <t>Ferrous Metals (8.04)</t>
  </si>
  <si>
    <t>Navi Nifty 500 Multicap 50:25:25 Index Fund - Reg</t>
  </si>
  <si>
    <t>Finance (6.75)</t>
  </si>
  <si>
    <t>Pharmaceuticals &amp; Biotechnology (6.19)</t>
  </si>
  <si>
    <t>IT - Software (5.07)</t>
  </si>
  <si>
    <t>Petroleum Products (4.14)</t>
  </si>
  <si>
    <t>Bandhan BSE India Sector Leaders Index Fund - Reg - Growth</t>
  </si>
  <si>
    <t>Banks (13.16)</t>
  </si>
  <si>
    <t>IT - Software (7.3)</t>
  </si>
  <si>
    <t>Telecom - Services (6.94)</t>
  </si>
  <si>
    <t>Construction (6.61)</t>
  </si>
  <si>
    <t>ICICI Prudential Nifty Top 15 Equal Weight Index Fund - Reg - Growth</t>
  </si>
  <si>
    <t>Banks (33.05)</t>
  </si>
  <si>
    <t>Automobiles (13.49)</t>
  </si>
  <si>
    <t>Diversified FMCG (13.24)</t>
  </si>
  <si>
    <t>IT - Software (12.13)</t>
  </si>
  <si>
    <t>Construction (7.6)</t>
  </si>
  <si>
    <t>ICICI Prudential Nifty200 Quality 30 Index Fund - Reg - Growth</t>
  </si>
  <si>
    <t>IT - Software (20.61)</t>
  </si>
  <si>
    <t>UTI BSE Housing Index Fund - Reg - Growth</t>
  </si>
  <si>
    <t>Cement &amp; Cement Products (27.02)</t>
  </si>
  <si>
    <t>Realty (25.74)</t>
  </si>
  <si>
    <t>Consumer Durables (24.75)</t>
  </si>
  <si>
    <t>Industrial Products (18.29)</t>
  </si>
  <si>
    <t>Finance (4.09)</t>
  </si>
  <si>
    <t>Motilal Oswal Nifty MidSmall India Consumption Index Fund - Reg - Growth</t>
  </si>
  <si>
    <t>Consumer Durables (18.38)</t>
  </si>
  <si>
    <t>Retailing (15.77)</t>
  </si>
  <si>
    <t>Realty (11.94)</t>
  </si>
  <si>
    <t>Pharmaceuticals &amp; Biotechnology (8.44)</t>
  </si>
  <si>
    <t>Automobiles (7.41)</t>
  </si>
  <si>
    <t>Kotak Nifty500 Momentum 50 Index Fund - Reg - Growth</t>
  </si>
  <si>
    <t>Automobiles (19.23)</t>
  </si>
  <si>
    <t>Finance (18.92)</t>
  </si>
  <si>
    <t>Non - Ferrous Metals (5.5)</t>
  </si>
  <si>
    <t>DSP BSE SENSEX Next 30 Index Fund - Reg - Growth</t>
  </si>
  <si>
    <t>Automobiles (16.68)</t>
  </si>
  <si>
    <t>Finance (10.47)</t>
  </si>
  <si>
    <t>Pharmaceuticals &amp; Biotechnology (9.38)</t>
  </si>
  <si>
    <t>Non - Ferrous Metals (6.25)</t>
  </si>
  <si>
    <t>Groww Nifty 50 Index Fund - Reg - Growth</t>
  </si>
  <si>
    <t>Baroda BNP Paribas Nifty200 Momentum 30 Index Fund - Reg - Growth</t>
  </si>
  <si>
    <t>Non - Ferrous Metals (6.47)</t>
  </si>
  <si>
    <t>If redeemed bet. 0 Day to 7 Days Exit Load is 0.2%</t>
  </si>
  <si>
    <t>Kotak BSE Sensex Index Fund - Reg - Growth</t>
  </si>
  <si>
    <t>Navi Nifty IT Index Fund - Reg - Growth</t>
  </si>
  <si>
    <t>IT - Software (98.7)</t>
  </si>
  <si>
    <t>DSP Nifty Healthcare Index Fund - Reg - Growth</t>
  </si>
  <si>
    <t>Pharmaceuticals &amp; Biotechnology (79.03)</t>
  </si>
  <si>
    <t>Healthcare Services (20.4)</t>
  </si>
  <si>
    <t>Current Assets (0.57)</t>
  </si>
  <si>
    <t>Bandhan BSE Healthcare Index Fund - Reg - Growth</t>
  </si>
  <si>
    <t>Pharmaceuticals &amp; Biotechnology (76.4)</t>
  </si>
  <si>
    <t>Healthcare Services (23.34)</t>
  </si>
  <si>
    <t>Healthcare Equipment &amp; Supplies (0.48)</t>
  </si>
  <si>
    <t>Current Assets (-0.22)</t>
  </si>
  <si>
    <t>Bandhan Nifty Bank Index Fund - Reg - Growth</t>
  </si>
  <si>
    <t>Banks (99.99)</t>
  </si>
  <si>
    <t>Current Assets (0.01)</t>
  </si>
  <si>
    <t>Navi BSE Sensex Index Fund - Regular - Growth</t>
  </si>
  <si>
    <t>Choice Nifty 50 Index Fund - Reg - Growth</t>
  </si>
  <si>
    <t>Banks (28.53)</t>
  </si>
  <si>
    <t>Choice Nifty Next 50 Index Fund - Reg - Growth</t>
  </si>
  <si>
    <t>Power (11.92)</t>
  </si>
  <si>
    <t>Finance (11.27)</t>
  </si>
  <si>
    <t>Invesco India BSE Sensex Index Fund - Reg - Growth</t>
  </si>
  <si>
    <t>Banks (34.37)</t>
  </si>
  <si>
    <t>Petroleum Products (9.95)</t>
  </si>
  <si>
    <t>IT - Software (9.5)</t>
  </si>
  <si>
    <t>Telecom - Services (5.81)</t>
  </si>
  <si>
    <t>Construction (5.31)</t>
  </si>
  <si>
    <t>Kotak Nifty 200 Quality 30 Index Fund - Reg - Growth</t>
  </si>
  <si>
    <t>Consumer Durables (9.16)</t>
  </si>
  <si>
    <t>DSP Nifty Midcap 150 Index Fund - Reg - Growth</t>
  </si>
  <si>
    <t>Finance (5.24)</t>
  </si>
  <si>
    <t>Groww Nifty Midcap 150 Index Fund - Reg - Growth</t>
  </si>
  <si>
    <t>DSP Nifty 500 Index Fund - Reg - Growth</t>
  </si>
  <si>
    <t>IT - Software (6.05)</t>
  </si>
  <si>
    <t>Kotak BSE Housing Index Fund - Reg - Growth</t>
  </si>
  <si>
    <t>Cement &amp; Cement Products (27.07)</t>
  </si>
  <si>
    <t>Realty (25.8)</t>
  </si>
  <si>
    <t>Consumer Durables (24.81)</t>
  </si>
  <si>
    <t>Industrial Products (18.34)</t>
  </si>
  <si>
    <t>Finance (4.1)</t>
  </si>
  <si>
    <t>DSP Nifty Smallcap 250 Index Fund - Reg - Growth</t>
  </si>
  <si>
    <t>Finance (9.47)</t>
  </si>
  <si>
    <t>Pharmaceuticals &amp; Biotechnology (9.1)</t>
  </si>
  <si>
    <t>Industrial Products (7.32)</t>
  </si>
  <si>
    <t>Auto Components (6.4)</t>
  </si>
  <si>
    <t>Capital Markets (6.05)</t>
  </si>
  <si>
    <t>Bandhan Nifty 200 Quality 30 Index Fund - Reg - Growth</t>
  </si>
  <si>
    <t>IT - Software (20.68)</t>
  </si>
  <si>
    <t>Food Products (10.11)</t>
  </si>
  <si>
    <t>Consumer Durables (9.19)</t>
  </si>
  <si>
    <t>Diversified FMCG (8.76)</t>
  </si>
  <si>
    <t>Navi Nifty MidSmallcap 400 Index Fund - Reg - Growth</t>
  </si>
  <si>
    <t>Pharmaceuticals &amp; Biotechnology (8.53)</t>
  </si>
  <si>
    <t>Capital Markets (7.47)</t>
  </si>
  <si>
    <t>Banks (7.31)</t>
  </si>
  <si>
    <t>Finance (6.66)</t>
  </si>
  <si>
    <t>Baroda BNP Paribas NIFTY Midcap 150 Index Fund - Reg - Growth</t>
  </si>
  <si>
    <t>Capital Markets (8.29)</t>
  </si>
  <si>
    <t>Electrical Equipment (8.04)</t>
  </si>
  <si>
    <t>Groww Nifty Next 50 Index Fund - Reg - Growth</t>
  </si>
  <si>
    <t>Power (12.4)</t>
  </si>
  <si>
    <t>Bandhan Nifty Alpha Low Volatility 30 Index Fund - Reg - Growth</t>
  </si>
  <si>
    <t>Insurance (10.06)</t>
  </si>
  <si>
    <t>Pharmaceuticals &amp; Biotechnology (9.72)</t>
  </si>
  <si>
    <t>Cement &amp; Cement Products (8.39)</t>
  </si>
  <si>
    <t>Groww Nifty PSU Bank Index Fund - Reg - Growth</t>
  </si>
  <si>
    <t>Banks (99.24)</t>
  </si>
  <si>
    <t>Current Assets (0.76)</t>
  </si>
  <si>
    <t>Taurus Nifty 50 Index Fund - Reg - Growth</t>
  </si>
  <si>
    <t>Banks (28.48)</t>
  </si>
  <si>
    <t>Groww Nifty Private Bank Index Fund - Reg - Growth</t>
  </si>
  <si>
    <t>Banks (100.09)</t>
  </si>
  <si>
    <t>Current Assets (-0.09)</t>
  </si>
  <si>
    <t>Groww Nifty Smallcap 250 Momentum Quality 100 Index Fund - Reg - Growth</t>
  </si>
  <si>
    <t>Kotak Nifty Alpha Low-Volatility 30 Index Fund - Reg - Growth</t>
  </si>
  <si>
    <t>Motilal Oswal BSE Clean Environment Index Fund - Reg - Growth</t>
  </si>
  <si>
    <t>Motilal Oswal BSE Midcap 150 Momentum 30 Index Fund - Reg - Growth</t>
  </si>
  <si>
    <t>UTI Nifty 50 Index Fund - Dir - Growth</t>
  </si>
  <si>
    <t>HDFC Nifty 50 Index Fund - Dir</t>
  </si>
  <si>
    <t>ICICI Prudential Nifty 50 Index Fund - Dir - Growth</t>
  </si>
  <si>
    <t>SBI Nifty Index Fund - Dir - Growth</t>
  </si>
  <si>
    <t>ICICI Prudential Nifty Next 50 Index Fund - Dir - Growth</t>
  </si>
  <si>
    <t>UTI Nifty200 Momentum 30 Index Fund - Dir - Growth</t>
  </si>
  <si>
    <t>HDFC BSE Sensex Index Fund - Dir</t>
  </si>
  <si>
    <t>UTI Nifty Next 50 Index Fund - Dir - Growth</t>
  </si>
  <si>
    <t>Motilal Oswal Nifty India Defence Index Fund - Dir - Growth</t>
  </si>
  <si>
    <t>Motilal Oswal S&amp;P 500 Index Fund(MOFSP500) - Dir - Growth</t>
  </si>
  <si>
    <t>Navi Nifty 50 Index Fund - Dir - Growth</t>
  </si>
  <si>
    <t>Nippon India Index Fund - Nifty 50 Plan - Dir - Growth</t>
  </si>
  <si>
    <t>ICICI Prudential NASDAQ 100 Index Fund - Dir - Growth</t>
  </si>
  <si>
    <t>Motilal Oswal Nifty Midcap 150 Index Fund - Dir - Growth</t>
  </si>
  <si>
    <t>Nippon India Nifty Smallcap 250 Index Fund - Dir - Growth</t>
  </si>
  <si>
    <t>Motilal Oswal Nifty 500 Index Fund - Dir - Growth</t>
  </si>
  <si>
    <t>Bandhan Nifty 50 Index Fund - Dir - Growth</t>
  </si>
  <si>
    <t>DSP Nifty 50 Equal Weight Index Fund - Dir - Growth</t>
  </si>
  <si>
    <t>Nippon India Nifty Midcap 150 Index Fund - Dir - Growth</t>
  </si>
  <si>
    <t>HDFC NIFTY Next 50 Index Fund - Dir - Growth</t>
  </si>
  <si>
    <t>Motilal Oswal Nifty Microcap 250 Index Fund - Dir - Growth</t>
  </si>
  <si>
    <t>Motilal Oswal BSE Enhanced Value Index Fund - Dir - Growth</t>
  </si>
  <si>
    <t>SBI Nifty Next 50 Index Fund - Dir - Growth</t>
  </si>
  <si>
    <t>Axis Nifty 100 Index Fund - Dir - Growth</t>
  </si>
  <si>
    <t>ICICI Prudential BSE Sensex Index Fund - Dir - Growth</t>
  </si>
  <si>
    <t>HDFC NIFTY50 Equal Weight Index Fund - Dir - Growth</t>
  </si>
  <si>
    <t>Edelweiss Nifty Midcap150 Momentum 50 Index Fund - Dir - Growth</t>
  </si>
  <si>
    <t>Bandhan Nifty100 Low Volatility 30 Index Fund - Dir - Growth</t>
  </si>
  <si>
    <t>TATA NIFTY 50 INDEX FUND - Dir</t>
  </si>
  <si>
    <t>SBI Nifty Smallcap 250 Index Fund - Dir - Growth</t>
  </si>
  <si>
    <t>Zerodha Nifty LargeMidcap 250 Index Fund - Dir</t>
  </si>
  <si>
    <t>Banks (16.08)</t>
  </si>
  <si>
    <t>Aditya Birla Sun Life Nifty 50 Index Fund - Dir - Growth</t>
  </si>
  <si>
    <t>DSP Nifty Next 50 Index Fund - Dir - Growth</t>
  </si>
  <si>
    <t>Nippon India Nifty Alpha Low Volatility 30 Index Fund - Dir - Growth</t>
  </si>
  <si>
    <t>Navi Nifty Next 50 Index Fund - Dir - Growth</t>
  </si>
  <si>
    <t>Nippon India Nifty 500 Momentum 50 Index Fund - Dir - Growth</t>
  </si>
  <si>
    <t>Tata Nifty Midcap 150 Momentum 50 Index Fund - Dir - Growth</t>
  </si>
  <si>
    <t>DSP Nifty Top 10 Equal Weight Index Fund - Dir - Growth</t>
  </si>
  <si>
    <t>Aditya Birla Sun Life Nifty India Defence Index Fund - Dir - Growth</t>
  </si>
  <si>
    <t>Kotak Nifty Next 50 Index Fund - Dir - Growth</t>
  </si>
  <si>
    <t>Motilal Oswal Nifty Smallcap 250 Index Fund - Dir - Growth</t>
  </si>
  <si>
    <t>Kotak Nifty 50 Index Fund - Dir - Growth</t>
  </si>
  <si>
    <t>ICICI Prudential Nifty Midcap 150 Index Fund - Dir - Growth</t>
  </si>
  <si>
    <t>SBI Nifty Midcap 150 Index Fund - Dir - Growth</t>
  </si>
  <si>
    <t>DSP Nifty 50 Index Fund - Dir - Growth</t>
  </si>
  <si>
    <t>SBI Nifty50 Equal Weight Index Fund - Dir - Growth</t>
  </si>
  <si>
    <t>Axis Nifty 50 Index Fund - Dir - Growth</t>
  </si>
  <si>
    <t>Motilal Oswal Nifty 200 Momentum 30 Index Fund - Dir - Growth</t>
  </si>
  <si>
    <t>Nippon India Nifty 50 Value 20 Index Fund - Dir - Growth</t>
  </si>
  <si>
    <t>Nippon India Index Fund - BSE Sensex Plan - Dir - Growth</t>
  </si>
  <si>
    <t>Motilal Oswal Nifty 50 Index Fund(MOFNIFTY50) - Dir - Growth</t>
  </si>
  <si>
    <t>Tata Nifty Capital Markets Index Fund - Dir - Growth</t>
  </si>
  <si>
    <t>Motilal Oswal Nifty 500 Momentum 50 Index Fund - Dir - Growth</t>
  </si>
  <si>
    <t>SBI Nifty 500 Index Fund - Dir - Growth</t>
  </si>
  <si>
    <t>UTI Nifty 500 Value 50 Index Fund - Dir - Growth</t>
  </si>
  <si>
    <t>ICICI Prudential Nifty Bank Index Fund - Dir - Growth</t>
  </si>
  <si>
    <t>Franklin India NSE Nifty 50 Index Fund - Dir - Growth</t>
  </si>
  <si>
    <t>ICICI Prudential Nifty Smallcap 250 Index Fund - Dir - Growth</t>
  </si>
  <si>
    <t>Axis Nifty Midcap 50 Index Fund - Dir - Growth</t>
  </si>
  <si>
    <t>HDFC NIFTY Smallcap 250 Index Fund - Dir - Growth</t>
  </si>
  <si>
    <t>Axis Nifty Smallcap 50 Index Fund - Dir - Growth</t>
  </si>
  <si>
    <t>Motilal Oswal Nifty Bank Index Fund - Dir - Growth</t>
  </si>
  <si>
    <t>HDFC NIFTY Midcap 150 Index Fund - Dir - Growth</t>
  </si>
  <si>
    <t>HDFC NIFTY200 Momentum 30 Index Fund - Dir - Growth</t>
  </si>
  <si>
    <t>Navi Nifty Bank Index Fund - Dir - Growth</t>
  </si>
  <si>
    <t>Edelweiss Nifty500 Multicap Momentum Quality 50 Index Fund - Dir - Growth</t>
  </si>
  <si>
    <t>Bandhan Nifty Alpha 50 Index Fund - Dir - Growth</t>
  </si>
  <si>
    <t>UTI Nifty200 Quality 30 Index Fund - Dir - Growth</t>
  </si>
  <si>
    <t>ICICI Prudential Nifty 200 Momentum 30 Index Fund - Dir - Growth</t>
  </si>
  <si>
    <t>Kotak Nifty 200 Momentum 30 Index Fund - Dir - Growth</t>
  </si>
  <si>
    <t>Motilal Oswal Nifty Capital Market Index Fund - Dir - Growth</t>
  </si>
  <si>
    <t>Axis Nifty Next 50 Index Fund - Dir - Growth</t>
  </si>
  <si>
    <t>UTI BSE Low Volatility Index Fund - Dir - Growth</t>
  </si>
  <si>
    <t>Aditya Birla Sun Life Nifty 50 Equal Weight Index Fund - Dir - Growth</t>
  </si>
  <si>
    <t>Nippon India Nifty 500 Equal Weight Index Fund - Dir - Growth</t>
  </si>
  <si>
    <t>HDFC Nifty500 Multicap 50:25:25 Index Fund - Dir - Growth</t>
  </si>
  <si>
    <t>Motilal Oswal Nifty Next 50 Index Fund(MOFNEXT50) - Dir - Growth</t>
  </si>
  <si>
    <t>HDFC NIFTY 100 Equal Weight Index Fund - Dir - Growth</t>
  </si>
  <si>
    <t>Aditya Birla Sun Life Nifty Midcap 150 Index Fund - Dir - Growth</t>
  </si>
  <si>
    <t>DSP Nifty Midcap 150 Quality 50 Index Fund - Dir - Growth</t>
  </si>
  <si>
    <t>HDFC Nifty LargeMidcap 250 Index Fund - Dir - Growth</t>
  </si>
  <si>
    <t>ICICI Prudential Nifty IT Index Fund - Dir - Growth</t>
  </si>
  <si>
    <t>HDFC NIFTY 100 Index Fund - Dir - Growth</t>
  </si>
  <si>
    <t>Kotak NIFTY Midcap 150 Momentum 50 Index Fund - Dir - Growth</t>
  </si>
  <si>
    <t>Navi Nifty Midcap 150 Index Fund - Dir - Growth</t>
  </si>
  <si>
    <t>TATA BSE SENSEX INDEX FUND - Dir</t>
  </si>
  <si>
    <t>HSBC Nifty 50 Index Fund - Dir - Growth</t>
  </si>
  <si>
    <t>LIC MF Nifty 50 Index Fund - Dir - Growth</t>
  </si>
  <si>
    <t>Groww Nifty Total Market Index Fund - Dir - Growth</t>
  </si>
  <si>
    <t>JioBlackRock Nifty Smallcap 250 Index Fund - Dir - Growth</t>
  </si>
  <si>
    <t>Edelweiss NIFTY Large Mid Cap 250 Index Fund - Dir - Growth</t>
  </si>
  <si>
    <t>SBI BSE PSU BANK INDEX FUND - Dir - Growth</t>
  </si>
  <si>
    <t>Aditya Birla Sun Life Nifty Smallcap 50 Index Fund - Dir - Growth</t>
  </si>
  <si>
    <t>SBI Nifty200 Quality 30 Index Fund - Dir - Growth</t>
  </si>
  <si>
    <t>DSP Nifty Smallcap250 Quality 50 Index Fund - Dir - Growth</t>
  </si>
  <si>
    <t>SBI BSE Sensex Index Fund - Dir - Growth</t>
  </si>
  <si>
    <t>Axis Nifty 500 Index Fund - Dir - Growth</t>
  </si>
  <si>
    <t>Kotak Nifty Commodities Index Fund - Dir - Growth</t>
  </si>
  <si>
    <t>Tata Nifty Midcap 150 Index Fund - Dir - Growth</t>
  </si>
  <si>
    <t>Edelweiss Nifty 50 Index Fund - Dir - Growth</t>
  </si>
  <si>
    <t>HDFC BSE 500 Index Fund - Dir - Growth</t>
  </si>
  <si>
    <t>Edelweiss Nifty Next 50 Index Fund - Dir - Growth</t>
  </si>
  <si>
    <t>ICICI Prudential Nifty LargeMidcap 250 Index Fund - Dir - Growth</t>
  </si>
  <si>
    <t>SBI Nifty India Consumption Index Fund - Dir - Growth</t>
  </si>
  <si>
    <t>JioBlackRock Nifty Midcap 150 Index Fund - Dir - Growth</t>
  </si>
  <si>
    <t>Axis Nifty India Defence Index Fund - Dir - Growth</t>
  </si>
  <si>
    <t>ICICI Prudential Nifty50 Equal Weight Index Fund - Dir - Growth</t>
  </si>
  <si>
    <t>Aditya Birla Sun Life Nifty Next 50 Index Fund - Dir - Growth</t>
  </si>
  <si>
    <t>JioBlackRock Nifty 50 Index Fund - Dir - Growth</t>
  </si>
  <si>
    <t>UTI Nifty Midcap 150 Quality 50 Index Fund - Dir - Growth</t>
  </si>
  <si>
    <t>Tata Nifty India Tourism Index Fund - Dir - Growth</t>
  </si>
  <si>
    <t>Tata BSE Select Business Groups Index Fund - Dir - Growth</t>
  </si>
  <si>
    <t>Bandhan Nifty 100 Index Fund - Dir - Growth</t>
  </si>
  <si>
    <t>HDFC NIFTY100 Low Volatility 30 Index Fund - Dir - Growth</t>
  </si>
  <si>
    <t>Edelweiss Nifty Smallcap 250 Index Fund - Dir - Growth</t>
  </si>
  <si>
    <t>ICICI Prudential Nifty Auto Index Fund - Dir - Growth</t>
  </si>
  <si>
    <t>ICICI Prudential Nifty200 Value 30 Index Fund - Dir - Growth</t>
  </si>
  <si>
    <t>UTI Nifty Private Bank Index Fund - Dir - Growth</t>
  </si>
  <si>
    <t>Kotak Nifty Smallcap 50 Index Fund - Dir - Growth</t>
  </si>
  <si>
    <t>Axis Nifty500 Value 50 Index Fund - Dir - Growth</t>
  </si>
  <si>
    <t>Nippon India Nifty IT Index Fund - Dir - Growth</t>
  </si>
  <si>
    <t>Tata Nifty200 Alpha 30 Index Fund - Dir - Growth</t>
  </si>
  <si>
    <t>JioBlackRock Nifty Next 50 Index Fund - Dir - Growth</t>
  </si>
  <si>
    <t>Power (12.41)</t>
  </si>
  <si>
    <t>Nippon India Nifty Bank Index Fund - Dir - Growth</t>
  </si>
  <si>
    <t>UTI BSE Sensex Index Fund - Dir - Growth</t>
  </si>
  <si>
    <t>HDFC BSE India Sector Leaders Index Fund - Dir - Growth</t>
  </si>
  <si>
    <t>DSP Nifty500 Flexicap Quality 30 Index Fund - Dir - Growth</t>
  </si>
  <si>
    <t>Edelweiss MSCI India Domestic &amp; World Healthcare 45 Index Fund - Dir - Growth</t>
  </si>
  <si>
    <t>Tata Nifty MidSmall Healthcare Index Fund - Dir - Growth</t>
  </si>
  <si>
    <t>SBI Nifty Bank Index Fund - Dir - Growth</t>
  </si>
  <si>
    <t>HSBC Nifty Next 50 Index Fund - Dir - Growth</t>
  </si>
  <si>
    <t>Axis Nifty Bank Index Fund - Dir - Growth</t>
  </si>
  <si>
    <t>Axis Nifty500 Momentum 50 Index Fund - Dir - Growth</t>
  </si>
  <si>
    <t>HDFC Nifty100 Quality 30 Index Fund - Dir - Growth</t>
  </si>
  <si>
    <t>UTI Nifty 50 Equal Weight Index Fund - Dir - Growth</t>
  </si>
  <si>
    <t>Edelweiss Nifty 100 Quality 30 Index Fund - Dir - Growth</t>
  </si>
  <si>
    <t>HDFC Nifty India Digital Index Fund - Dir - Growth</t>
  </si>
  <si>
    <t>Sundaram Nifty 100 Equal Weight Fund - Dir - Growth</t>
  </si>
  <si>
    <t>HDFC Nifty India Consumption Index Fund - Dir - Growth</t>
  </si>
  <si>
    <t>ICICI Prudential Nifty Pharma Index Fund - Dir - Growth</t>
  </si>
  <si>
    <t>Groww Nifty Smallcap 250 Index Fund - Dir - Growth</t>
  </si>
  <si>
    <t>TATA Nifty500 Multicap India Manufacturing 50:30:20 Index Fund - Dir - Growth</t>
  </si>
  <si>
    <t>SBI Nifty200 Momentum 30 Index Fund - Dir - Growth</t>
  </si>
  <si>
    <t>Bandhan Nifty200 Momentum 30 Index Fund - Dir - Growth</t>
  </si>
  <si>
    <t>Kotak Nifty 100 Low Volatility 30 Index Fund - Dir - Growth</t>
  </si>
  <si>
    <t>Axis NIFTY IT Index Fund - Dir - Growth</t>
  </si>
  <si>
    <t>Tata Nifty Next 50 Index Fund - Dir - Growth</t>
  </si>
  <si>
    <t>UTI Nifty Midsmallcap 400 Momentum Quality 100 Index Fund - Dir - Growth</t>
  </si>
  <si>
    <t>HDFC NIFTY Realty Index Fund - Dir - Growth</t>
  </si>
  <si>
    <t>LIC MF Nifty Next 50 Index Fund - Dir - Growth</t>
  </si>
  <si>
    <t>Motilal Oswal Nifty MidSmall Financial Services Index Fund - Dir - Growth</t>
  </si>
  <si>
    <t>ICICI Prudential Nifty50 Value 20 Index Fund - Dir - Growth</t>
  </si>
  <si>
    <t>Kotak Nifty Financial Services Ex-Bank Index Fund - Dir - Growth</t>
  </si>
  <si>
    <t>Tata nifty auto index fund - Dir - Growth</t>
  </si>
  <si>
    <t>Edelweiss Nifty Alpha Low Volatility 30 Index Fund - Dir - Growth</t>
  </si>
  <si>
    <t>SBI Nifty IT Index Fund - Dir - Growth</t>
  </si>
  <si>
    <t>Bandhan Nifty Midcap 150 Index Fund - Dir - Growth</t>
  </si>
  <si>
    <t>ICICI Prudential Nifty 500 Index Fund - Dir - Growth</t>
  </si>
  <si>
    <t>LIC MF BSE Sensex Index Fund - Dir - Growth</t>
  </si>
  <si>
    <t>Motilal Oswal BSE low Volatility Index Fund - Dir - Growth</t>
  </si>
  <si>
    <t>Bandhan Nifty Smallcap 250 Index Fund - Dir - Growth</t>
  </si>
  <si>
    <t>Kotak BSE PSU Index Fund - Dir - Growth</t>
  </si>
  <si>
    <t>HDFC Nifty Top 20 Equal Weight Index Fund - Dir - Growth</t>
  </si>
  <si>
    <t>UTI Nifty500 Shariah Index Fund - Dir - Growth</t>
  </si>
  <si>
    <t>Nippon India BSE Sensex Next 30 Index Fund - Dir - Growth</t>
  </si>
  <si>
    <t>Kotak NIFTY Midcap 50 Index Fund - Dir - Growth</t>
  </si>
  <si>
    <t>DSP Nifty IT Index Fund - Dir - Growth</t>
  </si>
  <si>
    <t>Axis Nifty500 Quality 50 Index Fund - Dir - Growth</t>
  </si>
  <si>
    <t>DSP Nifty Private Bank Index Fund - Dir - Growth</t>
  </si>
  <si>
    <t>Aditya Birla Sun Life BSE 500 Quality 50 Index Fund - Dir - Growth</t>
  </si>
  <si>
    <t>Navi Nifty India Manufacturing Index Fund - Dir - Growth</t>
  </si>
  <si>
    <t>Tata Nifty500 Multicap Infrastructure 50:30:20 Index Fund - Dir - Growth</t>
  </si>
  <si>
    <t>UTI Nifty Alpha Low-Volatility 30 Index Fund - Dir - Growth</t>
  </si>
  <si>
    <t>Aditya Birla Sun Life BSE 500 Momentum 50 Index Fund - Dir - Growth</t>
  </si>
  <si>
    <t>UTI Nifty Midcap 150 Index Fund - Dir - Growth</t>
  </si>
  <si>
    <t>Axis Nifty Capital Markets Index Fund - Dir - Growth</t>
  </si>
  <si>
    <t>Tata Nifty Financial Services Index Fund - Dir - Growth</t>
  </si>
  <si>
    <t>Motilal Oswal BSE Quality Index Fund - Dir - Growth</t>
  </si>
  <si>
    <t>Motilal Oswal BSE 1000 Index Fund - Dir - Growth</t>
  </si>
  <si>
    <t>SBI Nifty100 Low Volatility 30 Index Fund - Dir - Growth</t>
  </si>
  <si>
    <t>Kotak Nifty 50 Equal Weight Index Fund - Dir - Growth</t>
  </si>
  <si>
    <t>DSP Nifty Bank Index Fund - Dir - Growth</t>
  </si>
  <si>
    <t>Angel One Nifty Total Market Index Fund - Dir - Growth</t>
  </si>
  <si>
    <t>Nil,Nil</t>
  </si>
  <si>
    <t>Zerodha Nifty 50 Index Fund - Dir - Growth</t>
  </si>
  <si>
    <t>Tata BSE Quality Index Fund - Dir - Growth</t>
  </si>
  <si>
    <t>Mirae Asset Nifty 50 Index Fund - Dir - Growth</t>
  </si>
  <si>
    <t>Kotak Nifty Smallcap 250 Index Fund - Dir - Growth</t>
  </si>
  <si>
    <t>Baroda BNP Paribas NIFTY 50 Index Fund - Dir - Growth</t>
  </si>
  <si>
    <t>Nil,Nil,Nil,Nil, If redeemed bet. 0 Day to 30 Days Exit Load is 0.2%</t>
  </si>
  <si>
    <t>Axis BSE Sensex Index Fund - Dir - Growth</t>
  </si>
  <si>
    <t>Groww Nifty India Railways PSU Index Fund - Dir - Growth</t>
  </si>
  <si>
    <t>Mirae Asset Nifty Total Market Index Fund - Dir - Growth</t>
  </si>
  <si>
    <t>Motilal Oswal Nifty MidSmall IT and Telecom Index Fund - Dir - Growth</t>
  </si>
  <si>
    <t>Tata Nifty Realty Index Fund - Dir - Growth</t>
  </si>
  <si>
    <t>Bandhan Nifty Total Market Index Fund - Dir - Growth</t>
  </si>
  <si>
    <t>Nippon India Nifty Realty Index Fund - Dir - Growth</t>
  </si>
  <si>
    <t>Nippon India Nifty Auto Index Fund - Dir - Growth</t>
  </si>
  <si>
    <t>Nippon India Nifty 500 Quality 50 Index Fund - Dir - Growth</t>
  </si>
  <si>
    <t>Kotak Nifty 100 Equal Weight Index Fund - Dir - Growth</t>
  </si>
  <si>
    <t>Tata BSE Multicap Consumption 50:30:20 Index Fund - Dir - Growth</t>
  </si>
  <si>
    <t>Groww Nifty Non-Cyclical Consumer Index Fund - Dir - Growth</t>
  </si>
  <si>
    <t>Kotak Nifty Top 10 Equal Weight Index Fund - Dir - Growth</t>
  </si>
  <si>
    <t>Nippon India Nifty India Manufacturing Index Fund - Dir - Growth</t>
  </si>
  <si>
    <t>Bajaj Finserv Nifty 50 Index Fund - Dir - Growth</t>
  </si>
  <si>
    <t>Bandhan Nifty 500 Value 50 Index Fund - Dir - Growth</t>
  </si>
  <si>
    <t>Mirae Asset Nifty LargeMidcap 250 Index Fund - Dir - Growth</t>
  </si>
  <si>
    <t>Kotak Nifty Midcap 150 Index Fund - Dir - Growth</t>
  </si>
  <si>
    <t>Angel One Nifty Total Market Momentum Quality 50 Index Fund - Dir - Growth</t>
  </si>
  <si>
    <t>Motilal Oswal Nifty MidSmall Healthcare Index Fund - Dir - Growth</t>
  </si>
  <si>
    <t>Navi Nifty Smallcap250 Momentum Quality 100 Index Fund - Dir - Growth</t>
  </si>
  <si>
    <t>Bandhan Nifty 500 Momentum 50 Index Fund - Dir - Growth</t>
  </si>
  <si>
    <t>Aditya Birla Sun Life BSE India Infrastructure Index Fund - Dir - Growth</t>
  </si>
  <si>
    <t>Kotak Nifty Alpha 50 Index Fund - Dir - Growth</t>
  </si>
  <si>
    <t>Kotak Nifty India Tourism Index Fund - Dir - Growth</t>
  </si>
  <si>
    <t>Angel One Nifty 50 Index Fund - Dir - Growth</t>
  </si>
  <si>
    <t>Axis BSE India Sector Leaders Index Fund - Dir - Growth</t>
  </si>
  <si>
    <t>Edelweiss BSE Internet Economy Index Fund - Dir - Growth</t>
  </si>
  <si>
    <t>Bandhan Nifty Next 50 Index Fund - Dir - Growth</t>
  </si>
  <si>
    <t>Motilal Oswal BSE Financials ex Bank 30 Index Fund - Dir - Growth</t>
  </si>
  <si>
    <t>ICICI Prudential Nifty Private Bank Index Fund - Dir - Growth</t>
  </si>
  <si>
    <t>Invesco India Nifty Bank Index Fund - Dir - Growth</t>
  </si>
  <si>
    <t>Bajaj Finserv Nifty Next 50 Index Fund - Dir - Growth</t>
  </si>
  <si>
    <t>UTI Nifty India Manufacturing Index Fund - Dir - Growth</t>
  </si>
  <si>
    <t>Nippon India Nifty 500 Low Volatility 50 Index Fund - Dir - Growth</t>
  </si>
  <si>
    <t>Bandhan Nifty IT Index Fund - Dir - Growth</t>
  </si>
  <si>
    <t>Kotak Nifty200 Value 30 Index Fund - Dir - Growth</t>
  </si>
  <si>
    <t>Navi Nifty 500 Multicap 50:25:25 Index Fund - Dir</t>
  </si>
  <si>
    <t>Bandhan BSE India Sector Leaders Index Fund - Dir - Growth</t>
  </si>
  <si>
    <t>ICICI Prudential Nifty Top 15 Equal Weight Index Fund - Dir - Growth</t>
  </si>
  <si>
    <t>ICICI Prudential Nifty200 Quality 30 Index Fund - Dir - Growth</t>
  </si>
  <si>
    <t>UTI BSE Housing Index Fund - Dir - Growth</t>
  </si>
  <si>
    <t>Motilal Oswal Nifty MidSmall India Consumption Index Fund - Dir - Growth</t>
  </si>
  <si>
    <t>Kotak Nifty500 Momentum 50 Index Fund - Dir - Growth</t>
  </si>
  <si>
    <t>DSP BSE SENSEX Next 30 Index Fund - Dir - Growth</t>
  </si>
  <si>
    <t>Groww Nifty 50 Index Fund - Dir - Growth</t>
  </si>
  <si>
    <t>Baroda BNP Paribas Nifty200 Momentum 30 Index Fund - Dir - Growth</t>
  </si>
  <si>
    <t>Kotak BSE Sensex Index Fund - Dir - Growth</t>
  </si>
  <si>
    <t>Navi Nifty IT Index Fund - Dir - Growth</t>
  </si>
  <si>
    <t>DSP Nifty Healthcare Index Fund - Dir - Growth</t>
  </si>
  <si>
    <t>Bandhan BSE Healthcare Index Fund - Dir - Growth</t>
  </si>
  <si>
    <t>Bandhan Nifty Bank Index Fund - Dir - Growth</t>
  </si>
  <si>
    <t>Navi BSE Sensex Index Fund - Dir - Growth</t>
  </si>
  <si>
    <t>Choice Nifty 50 Index Fund - Dir - Growth</t>
  </si>
  <si>
    <t>Choice Nifty Next 50 Index Fund - Dir - Growth</t>
  </si>
  <si>
    <t>Invesco India BSE Sensex Index Fund - Dir - Growth</t>
  </si>
  <si>
    <t>Zerodha BSE SENSEX Index Fund - Dir - Growth</t>
  </si>
  <si>
    <t>IT - Software (9.6)</t>
  </si>
  <si>
    <t>Kotak Nifty 200 Quality 30 Index Fund - Dir - Growth</t>
  </si>
  <si>
    <t>DSP Nifty Midcap 150 Index Fund - Dir - Growth</t>
  </si>
  <si>
    <t>Groww Nifty Midcap 150 Index Fund - Dir - Growth</t>
  </si>
  <si>
    <t>DSP Nifty 500 Index Fund - Dir - Growth</t>
  </si>
  <si>
    <t>Kotak BSE Housing Index Fund - Dir - Growth</t>
  </si>
  <si>
    <t>DSP Nifty Smallcap 250 Index Fund - Dir - Growth</t>
  </si>
  <si>
    <t>Bandhan Nifty 200 Quality 30 Index Fund - Dir - Growth</t>
  </si>
  <si>
    <t>Navi Nifty MidSmallcap 400 Index Fund - Dir - Growth</t>
  </si>
  <si>
    <t>Zerodha Nifty MidSmallcap400 50 50 Index Fund - Dir - Growth</t>
  </si>
  <si>
    <t>Finance (7.31)</t>
  </si>
  <si>
    <t>Capital Markets (7.26)</t>
  </si>
  <si>
    <t>Banks (6.97)</t>
  </si>
  <si>
    <t>Industrial Products (5.87)</t>
  </si>
  <si>
    <t>Baroda BNP Paribas NIFTY Midcap 150 Index Fund - Dir - Growth</t>
  </si>
  <si>
    <t>Groww Nifty Next 50 Index Fund - Dir - Growth</t>
  </si>
  <si>
    <t>Bandhan Nifty Alpha Low Volatility 30 Index Fund - Dir - Growth</t>
  </si>
  <si>
    <t>Groww Nifty PSU Bank Index Fund - Dir - Growth</t>
  </si>
  <si>
    <t>Taurus Nifty 50 Index Fund - Dir - Growth</t>
  </si>
  <si>
    <t>Groww Nifty Private Bank Index Fund - Dir - Growth</t>
  </si>
  <si>
    <t>Groww Nifty Smallcap 250 Momentum Quality 100 Index Fund - Dir - Growth</t>
  </si>
  <si>
    <t>Kotak Nifty Alpha Low-Volatility 30 Index Fund - Dir - Growth</t>
  </si>
  <si>
    <t>Motilal Oswal BSE Clean Environment Index Fund - Dir - Growth</t>
  </si>
  <si>
    <t>Motilal Oswal BSE Midcap 150 Momentum 30 Index Fund - Dir - Growth</t>
  </si>
  <si>
    <t>BSE 200 Equal Weight TRI</t>
  </si>
  <si>
    <t>BSE 500 Dividend Leaders 50 TRI*</t>
  </si>
  <si>
    <t>BSE Bharat 22 Index TRI*</t>
  </si>
  <si>
    <t>BSE Capital Markets &amp; Insurance TRI</t>
  </si>
  <si>
    <t>BSE Hospitals Index TRI*</t>
  </si>
  <si>
    <t>BSE India Defence TRI*</t>
  </si>
  <si>
    <t>BSE MidCap Select Index TRI*</t>
  </si>
  <si>
    <t>BSE Power Index TRI</t>
  </si>
  <si>
    <t>BSE Select IPO TRI</t>
  </si>
  <si>
    <t>BSE SENSEX Next 50 TRI</t>
  </si>
  <si>
    <t>BSE Top 10 Banks TRI*</t>
  </si>
  <si>
    <t>Domestic Price of Physical Silver*</t>
  </si>
  <si>
    <t>Domestic price of Silver *</t>
  </si>
  <si>
    <t>Hang Seng TECH TRI*</t>
  </si>
  <si>
    <t>Hang Seng TRI*</t>
  </si>
  <si>
    <t>LBMA  Price of Silver *</t>
  </si>
  <si>
    <t>MSCI India Index TRI*</t>
  </si>
  <si>
    <t>MSCI India Index*</t>
  </si>
  <si>
    <t>NASDAQ Q-50 Total Return Index*</t>
  </si>
  <si>
    <t>Nifty 100 ESG Sector Leaders TRI</t>
  </si>
  <si>
    <t>Nifty 50 Shariah TRI</t>
  </si>
  <si>
    <t>Nifty 500 Healthcare index TRI</t>
  </si>
  <si>
    <t>Nifty Chemicals TRI</t>
  </si>
  <si>
    <t>Nifty CPSE TRI</t>
  </si>
  <si>
    <t>Nifty Dividend Opportunities 50 TRI</t>
  </si>
  <si>
    <t>Nifty EV and New Age Automotive TRI</t>
  </si>
  <si>
    <t>Nifty Growth Sectors 15 TRI</t>
  </si>
  <si>
    <t>Nifty India Infrastructure &amp; Logistics TRI</t>
  </si>
  <si>
    <t>Nifty India InternetTRI</t>
  </si>
  <si>
    <t>Nifty India New Age Consumption TRI</t>
  </si>
  <si>
    <t>Nifty Metal TRI</t>
  </si>
  <si>
    <t>Nifty Midcap 100 TRI</t>
  </si>
  <si>
    <t>Nifty Oil &amp; Gas TRI</t>
  </si>
  <si>
    <t>Nifty PSE</t>
  </si>
  <si>
    <t>Nifty Smallcap 100 TRI</t>
  </si>
  <si>
    <t>NYSE FANG+  TRI*</t>
  </si>
  <si>
    <t>Prices of Silver</t>
  </si>
  <si>
    <t>S&amp;P 500 TOP 50 TRI*</t>
  </si>
  <si>
    <t>SBI Nifty 50 ETF</t>
  </si>
  <si>
    <t>SBI BSE Sensex ETF</t>
  </si>
  <si>
    <t>Banks (34.81)</t>
  </si>
  <si>
    <t>UTI Nifty 50 ETF</t>
  </si>
  <si>
    <t>Nippon India ETF Nifty 50 BeES</t>
  </si>
  <si>
    <t>UTI BSE Sensex ETF</t>
  </si>
  <si>
    <t>ICICI Prudential Nifty 50 ETF</t>
  </si>
  <si>
    <t>Nippon India Silver ETF</t>
  </si>
  <si>
    <t>Miscellaneous (98.87)</t>
  </si>
  <si>
    <t>Current Assets (1.13)</t>
  </si>
  <si>
    <t>ICICI Prudential BSE Sensex ETF</t>
  </si>
  <si>
    <t>Nippon India ETF BSE Sensex</t>
  </si>
  <si>
    <t>CPSE ETF</t>
  </si>
  <si>
    <t>Power (44.6)</t>
  </si>
  <si>
    <t>Aerospace &amp; Defense (19.57)</t>
  </si>
  <si>
    <t>Oil (18.07)</t>
  </si>
  <si>
    <t>Consumable Fuels (14.56)</t>
  </si>
  <si>
    <t>Industrial Manufacturing (1.74)</t>
  </si>
  <si>
    <t>ICICI Prudential Silver ETF</t>
  </si>
  <si>
    <t>Miscellaneous (99.23)</t>
  </si>
  <si>
    <t>Current Assets (0.77)</t>
  </si>
  <si>
    <t>Motilal Oswal Nasdaq 100 ETF</t>
  </si>
  <si>
    <t>ICICI Prudential Bharat 22 ETF</t>
  </si>
  <si>
    <t>Power (20.39)</t>
  </si>
  <si>
    <t>Construction (15.88)</t>
  </si>
  <si>
    <t>Diversified FMCG (14.04)</t>
  </si>
  <si>
    <t>Petroleum Products (5.97)</t>
  </si>
  <si>
    <t>HDFC Silver ETF</t>
  </si>
  <si>
    <t>Miscellaneous (98.14)</t>
  </si>
  <si>
    <t>Current Assets (1.86)</t>
  </si>
  <si>
    <t>Nippon India ETF Nifty Next 50 Junior BeES</t>
  </si>
  <si>
    <t>Power (11.35)</t>
  </si>
  <si>
    <t>Nippon India ETF Nifty Bank BeES</t>
  </si>
  <si>
    <t>SBI Silver ETF</t>
  </si>
  <si>
    <t>Miscellaneous (98.31)</t>
  </si>
  <si>
    <t>Current Assets (1.69)</t>
  </si>
  <si>
    <t>Tata Silver Exchange Traded Fund</t>
  </si>
  <si>
    <t>Miscellaneous (97.65)</t>
  </si>
  <si>
    <t>Current Assets (2.35)</t>
  </si>
  <si>
    <t>HDFC NIFTY 50 ETF</t>
  </si>
  <si>
    <t>Mirae Asset Nifty 50 ETF</t>
  </si>
  <si>
    <t>Kotak Nifty Bank ETF</t>
  </si>
  <si>
    <t>Mirae Asset NYSE FANG Plus ETF</t>
  </si>
  <si>
    <t>IT - Hardware (26.05)</t>
  </si>
  <si>
    <t>IT - Services (16.33)</t>
  </si>
  <si>
    <t>Telecom -  Equipment &amp; Accessories (11.25)</t>
  </si>
  <si>
    <t>Retailing (10.26)</t>
  </si>
  <si>
    <t>Consumer Durables (9.93)</t>
  </si>
  <si>
    <t>Nippon India ETF Nifty PSU Bank BeES</t>
  </si>
  <si>
    <t>Banks (99.26)</t>
  </si>
  <si>
    <t>Current Assets (0.74)</t>
  </si>
  <si>
    <t>Kotak Silver ETF</t>
  </si>
  <si>
    <t>Miscellaneous (99.08)</t>
  </si>
  <si>
    <t>Current Assets (0.92)</t>
  </si>
  <si>
    <t>SBI Nifty Bank ETF</t>
  </si>
  <si>
    <t>Nippon India ETF Nifty Midcap 150</t>
  </si>
  <si>
    <t>Pharmaceuticals &amp; Biotechnology (8.31)</t>
  </si>
  <si>
    <t>Electrical Equipment (8.14)</t>
  </si>
  <si>
    <t>Capital Markets (7.76)</t>
  </si>
  <si>
    <t>Finance (5.28)</t>
  </si>
  <si>
    <t>Nippon India ETF Nifty IT</t>
  </si>
  <si>
    <t>IT - Software (99.65)</t>
  </si>
  <si>
    <t>Current Assets (0.35)</t>
  </si>
  <si>
    <t>ICICI Prudential Nifty 100 Low Volatility 30 ETF</t>
  </si>
  <si>
    <t>Kotak Nifty 50 ETF</t>
  </si>
  <si>
    <t>UTI Nifty Bank ETF</t>
  </si>
  <si>
    <t>Banks (99.83)</t>
  </si>
  <si>
    <t>Current Assets (0.17)</t>
  </si>
  <si>
    <t>Aditya Birla Sun Life Silver ETF</t>
  </si>
  <si>
    <t>Miscellaneous (98.76)</t>
  </si>
  <si>
    <t>Current Assets (1.24)</t>
  </si>
  <si>
    <t>ICICI Prudential Nifty Private Bank ETF</t>
  </si>
  <si>
    <t>Aditya Birla Sun Life Nifty 50 ETF</t>
  </si>
  <si>
    <t>SBI Nifty Next 50 ETF</t>
  </si>
  <si>
    <t>Power (12.55)</t>
  </si>
  <si>
    <t>Finance (11.26)</t>
  </si>
  <si>
    <t>Banks (6.46)</t>
  </si>
  <si>
    <t>ICICI Prudential Nifty Bank ETF</t>
  </si>
  <si>
    <t>Banks (99.89)</t>
  </si>
  <si>
    <t>Current Assets (0.11)</t>
  </si>
  <si>
    <t>HDFC NIFTY Bank ETF</t>
  </si>
  <si>
    <t>Banks (99.87)</t>
  </si>
  <si>
    <t>Current Assets (0.13)</t>
  </si>
  <si>
    <t>ICICI Prudential Nifty Next 50 ETF</t>
  </si>
  <si>
    <t>HDFC NIFTY Smallcap 250 ETF</t>
  </si>
  <si>
    <t>Aditya Birla Sun Life Nifty Bank ETF</t>
  </si>
  <si>
    <t>Kotak Nifty PSU Bank ETF</t>
  </si>
  <si>
    <t>UTI Nifty Next 50 ETF</t>
  </si>
  <si>
    <t>Power (12.58)</t>
  </si>
  <si>
    <t>Finance (11.25)</t>
  </si>
  <si>
    <t>Banks (6.45)</t>
  </si>
  <si>
    <t>Pharmaceuticals &amp; Biotechnology (6.25)</t>
  </si>
  <si>
    <t>Axis Silver ETF</t>
  </si>
  <si>
    <t>Miscellaneous (98.26)</t>
  </si>
  <si>
    <t>Current Assets (1.74)</t>
  </si>
  <si>
    <t>DSP Silver ETF</t>
  </si>
  <si>
    <t>Miscellaneous (99.49)</t>
  </si>
  <si>
    <t>Current Assets (0.51)</t>
  </si>
  <si>
    <t>Edelweiss Silver ETF</t>
  </si>
  <si>
    <t>Miscellaneous (98.17)</t>
  </si>
  <si>
    <t>Current Assets (1.83)</t>
  </si>
  <si>
    <t>Mirae Asset Nifty Midcap 150 ETF</t>
  </si>
  <si>
    <t>Nippon India Nifty Pharma ETF</t>
  </si>
  <si>
    <t>Pharmaceuticals &amp; Biotechnology (99.96)</t>
  </si>
  <si>
    <t>Current Assets (0.04)</t>
  </si>
  <si>
    <t>Kotak MSCI India ETF</t>
  </si>
  <si>
    <t>Banks (19.74)</t>
  </si>
  <si>
    <t>Petroleum Products (7.21)</t>
  </si>
  <si>
    <t>Automobiles (6.2)</t>
  </si>
  <si>
    <t>ICICI Prudential Nifty Alpha Low - Volatility 30 ETF</t>
  </si>
  <si>
    <t>UTI Silver Exchange Traded Fund</t>
  </si>
  <si>
    <t>Miscellaneous (98.7)</t>
  </si>
  <si>
    <t>Motilal Oswal Nifty India Defence ETF</t>
  </si>
  <si>
    <t>Aerospace &amp; Defense (55)</t>
  </si>
  <si>
    <t>Auto Components (15.11)</t>
  </si>
  <si>
    <t>Chemicals &amp; Petrochemicals (12.87)</t>
  </si>
  <si>
    <t>Industrial Manufacturing (10.26)</t>
  </si>
  <si>
    <t>Electrical Equipment (4.89)</t>
  </si>
  <si>
    <t>DSP Nifty 50 Equal Weight ETF</t>
  </si>
  <si>
    <t>Mirae Asset Nifty Next 50 ETF</t>
  </si>
  <si>
    <t>Zerodha Silver ETF</t>
  </si>
  <si>
    <t>Miscellaneous (99.42)</t>
  </si>
  <si>
    <t>Current Assets (0.58)</t>
  </si>
  <si>
    <t>Axis NIFTY 50 ETF</t>
  </si>
  <si>
    <t>Motilal Oswal Silver ETF</t>
  </si>
  <si>
    <t>Miscellaneous (97.85)</t>
  </si>
  <si>
    <t>Current Assets (2.15)</t>
  </si>
  <si>
    <t>Mirae Asset S&amp;P 500 TOP 50 ETF</t>
  </si>
  <si>
    <t>IT - Hardware (17.1)</t>
  </si>
  <si>
    <t>Consumer Durables (11.65)</t>
  </si>
  <si>
    <t>Commercial Services &amp; Supplies (10.4)</t>
  </si>
  <si>
    <t>IT - Software (10.31)</t>
  </si>
  <si>
    <t>Retailing (9.1)</t>
  </si>
  <si>
    <t>Mirae Asset Silver ETF</t>
  </si>
  <si>
    <t>Miscellaneous (98.35)</t>
  </si>
  <si>
    <t>Current Assets (1.65)</t>
  </si>
  <si>
    <t>ICICI Prudential Nifty Metal ETF</t>
  </si>
  <si>
    <t>Ferrous Metals (42.33)</t>
  </si>
  <si>
    <t>Non - Ferrous Metals (27.66)</t>
  </si>
  <si>
    <t>Metals &amp; Minerals Trading (8.71)</t>
  </si>
  <si>
    <t>Diversified Metals (6.22)</t>
  </si>
  <si>
    <t>Minerals &amp; Mining (5.51)</t>
  </si>
  <si>
    <t>SBI BSE PSU BANK ETF</t>
  </si>
  <si>
    <t>Banks (99.34)</t>
  </si>
  <si>
    <t>Current Assets (0.66)</t>
  </si>
  <si>
    <t>Nippon India ETF Hang Seng BeES</t>
  </si>
  <si>
    <t>Finance (28.71)</t>
  </si>
  <si>
    <t>Retailing (8.43)</t>
  </si>
  <si>
    <t>Telecom - Services (4.04)</t>
  </si>
  <si>
    <t>Mirae Asset Nifty Smallcap 250 Momentum Quality 100 ETF</t>
  </si>
  <si>
    <t>Capital Markets (16.71)</t>
  </si>
  <si>
    <t>Pharmaceuticals &amp; Biotechnology (9.65)</t>
  </si>
  <si>
    <t>Finance (9.01)</t>
  </si>
  <si>
    <t>Industrial Products (5.78)</t>
  </si>
  <si>
    <t>Chemicals &amp; Petrochemicals (4.76)</t>
  </si>
  <si>
    <t>Motilal Oswal Nifty Midcap 100 ETF</t>
  </si>
  <si>
    <t>Electrical Equipment (8.56)</t>
  </si>
  <si>
    <t>IT - Software (5.62)</t>
  </si>
  <si>
    <t>LIC MF Nifty 50 ETF</t>
  </si>
  <si>
    <t>Kotak Nifty Alpha 50 ETF</t>
  </si>
  <si>
    <t>Banks (18.96)</t>
  </si>
  <si>
    <t>Electrical Equipment (12.69)</t>
  </si>
  <si>
    <t>Capital Markets (6.94)</t>
  </si>
  <si>
    <t>Non - Ferrous Metals (6.81)</t>
  </si>
  <si>
    <t>ICICI Prudential Nifty FMCG ETF</t>
  </si>
  <si>
    <t>Diversified FMCG (45.63)</t>
  </si>
  <si>
    <t>Food Products (15.93)</t>
  </si>
  <si>
    <t>Beverages (14.33)</t>
  </si>
  <si>
    <t>Agricultural Food &amp; other Products (13.27)</t>
  </si>
  <si>
    <t>Personal Products (10.01)</t>
  </si>
  <si>
    <t>ICICI Prudential Nifty Midcap 150 ETF</t>
  </si>
  <si>
    <t>DSP Nifty Top 10 Equal Weight ETF</t>
  </si>
  <si>
    <t>Construction (11.48)</t>
  </si>
  <si>
    <t>LIC MF Nifty 100 ETF</t>
  </si>
  <si>
    <t>TATA NIFTY 50 EXCHANGE TRADED FUND</t>
  </si>
  <si>
    <t>LIC MF BSE Sensex ETF</t>
  </si>
  <si>
    <t>LIC MF Nifty Midcap 100 ETF</t>
  </si>
  <si>
    <t>Electrical Equipment (8.53)</t>
  </si>
  <si>
    <t>Pharmaceuticals &amp; Biotechnology (8.13)</t>
  </si>
  <si>
    <t>IT - Software (5.57)</t>
  </si>
  <si>
    <t>ICICI Prudential Nifty 200 Momentum 30 ETF</t>
  </si>
  <si>
    <t>DSP Nifty Private Bank ETF</t>
  </si>
  <si>
    <t>Banks (99.98)</t>
  </si>
  <si>
    <t>Mirae Asset Nifty Metal ETF</t>
  </si>
  <si>
    <t>Ferrous Metals (42.28)</t>
  </si>
  <si>
    <t>Non - Ferrous Metals (27.59)</t>
  </si>
  <si>
    <t>Metals &amp; Minerals Trading (8.72)</t>
  </si>
  <si>
    <t>Diversified Metals (6.21)</t>
  </si>
  <si>
    <t>HDFC BSE SENSEX ETF</t>
  </si>
  <si>
    <t>ICICI Prudential Nifty IT ETF</t>
  </si>
  <si>
    <t>IT - Software (99.7)</t>
  </si>
  <si>
    <t>Current Assets (0.3)</t>
  </si>
  <si>
    <t>Mirae Asset Nifty MidSmallcap400 Momentum Quality 100 ETF</t>
  </si>
  <si>
    <t>Capital Markets (21.81)</t>
  </si>
  <si>
    <t>Banks (9.43)</t>
  </si>
  <si>
    <t>DSP Nifty Bank ETF</t>
  </si>
  <si>
    <t>Mirae Asset Nifty Financial Services ETF</t>
  </si>
  <si>
    <t>Banks (60.05)</t>
  </si>
  <si>
    <t>Finance (26.54)</t>
  </si>
  <si>
    <t>Nippon India Nifty Auto ETF</t>
  </si>
  <si>
    <t>Automobiles (75.08)</t>
  </si>
  <si>
    <t>Mirae Asset Nifty 200 Alpha 30 ETF</t>
  </si>
  <si>
    <t>Finance (13.77)</t>
  </si>
  <si>
    <t>ICICI Prudential Nifty Infrastructure ETF</t>
  </si>
  <si>
    <t>Petroleum Products (21.52)</t>
  </si>
  <si>
    <t>Telecom - Services (16.71)</t>
  </si>
  <si>
    <t>Construction (12.93)</t>
  </si>
  <si>
    <t>Power (11.75)</t>
  </si>
  <si>
    <t>Cement &amp; Cement Products (8.54)</t>
  </si>
  <si>
    <t>SBI Nifty Private Bank ETF</t>
  </si>
  <si>
    <t>Bajaj Finserv Nifty Bank ETF</t>
  </si>
  <si>
    <t>Mirae Asset Hang Seng TECH ETF</t>
  </si>
  <si>
    <t>IT - Hardware (18.44)</t>
  </si>
  <si>
    <t>Retailing (13.66)</t>
  </si>
  <si>
    <t>Consumer Durables (11.75)</t>
  </si>
  <si>
    <t>IT - Services (9.93)</t>
  </si>
  <si>
    <t>HDFC NIFTY Private Bank ETF</t>
  </si>
  <si>
    <t>Motilal Oswal Nifty 500 Momentum 50 ETF</t>
  </si>
  <si>
    <t>ICICI Prudential BSE 500 ETF</t>
  </si>
  <si>
    <t>Banks (19.46)</t>
  </si>
  <si>
    <t>IT - Software (6.27)</t>
  </si>
  <si>
    <t>Petroleum Products (5.62)</t>
  </si>
  <si>
    <t>Nippon India ETF Nifty 100</t>
  </si>
  <si>
    <t>Banks (24.37)</t>
  </si>
  <si>
    <t>Petroleum Products (7.53)</t>
  </si>
  <si>
    <t>Automobiles (6.35)</t>
  </si>
  <si>
    <t>Finance (6.3)</t>
  </si>
  <si>
    <t>Axis NIFTY Bank ETF</t>
  </si>
  <si>
    <t>Banks (99.86)</t>
  </si>
  <si>
    <t>Groww Silver ETF</t>
  </si>
  <si>
    <t>Miscellaneous (98.25)</t>
  </si>
  <si>
    <t>Current Assets (1.75)</t>
  </si>
  <si>
    <t>Groww Nifty India Defence ETF</t>
  </si>
  <si>
    <t>Aerospace &amp; Defense (55.09)</t>
  </si>
  <si>
    <t>Auto Components (15.13)</t>
  </si>
  <si>
    <t>Chemicals &amp; Petrochemicals (12.89)</t>
  </si>
  <si>
    <t>Industrial Manufacturing (10.28)</t>
  </si>
  <si>
    <t>Mirae Asset Nifty Energy ETF</t>
  </si>
  <si>
    <t>Electrical Equipment (26.63)</t>
  </si>
  <si>
    <t>Power (24.69)</t>
  </si>
  <si>
    <t>Petroleum Products (14.56)</t>
  </si>
  <si>
    <t>Oil (12.18)</t>
  </si>
  <si>
    <t>Gas (12.1)</t>
  </si>
  <si>
    <t>DSP Nifty PSU Bank ETF</t>
  </si>
  <si>
    <t>Mirae Asset Nifty Bank ETF</t>
  </si>
  <si>
    <t>ICICI Prudential Nifty Oil &amp; Gas ETF</t>
  </si>
  <si>
    <t>Petroleum Products (59.15)</t>
  </si>
  <si>
    <t>Oil (22)</t>
  </si>
  <si>
    <t>Gas (18.85)</t>
  </si>
  <si>
    <t>Bandhan Silver ETF</t>
  </si>
  <si>
    <t>Miscellaneous (96.74)</t>
  </si>
  <si>
    <t>Current Assets (3.26)</t>
  </si>
  <si>
    <t>Motilal Oswal Nifty Realty ETF</t>
  </si>
  <si>
    <t>Realty (100.04)</t>
  </si>
  <si>
    <t>Current Assets (-0.04)</t>
  </si>
  <si>
    <t>ICICI Prudential Nifty Financial Services Ex-Bank ETF</t>
  </si>
  <si>
    <t>Finance (54.92)</t>
  </si>
  <si>
    <t>Capital Markets (22.94)</t>
  </si>
  <si>
    <t>Insurance (15.97)</t>
  </si>
  <si>
    <t>Groww Nifty EV &amp; New Age Automotive ETF</t>
  </si>
  <si>
    <t>Auto Components (34.33)</t>
  </si>
  <si>
    <t>Automobiles (30.51)</t>
  </si>
  <si>
    <t>Motilal Oswal Nifty 500 ETF</t>
  </si>
  <si>
    <t>Aditya Birla Sun Life BSE Top 10 Banks ETF</t>
  </si>
  <si>
    <t>Banks (99.88)</t>
  </si>
  <si>
    <t>Current Assets (0.12)</t>
  </si>
  <si>
    <t>DSP Nifty 50 ETF</t>
  </si>
  <si>
    <t>Banks (28.55)</t>
  </si>
  <si>
    <t>Groww BSE Power ETF</t>
  </si>
  <si>
    <t>Power (59.77)</t>
  </si>
  <si>
    <t>Electrical Equipment (40.3)</t>
  </si>
  <si>
    <t>Current Assets (-0.07)</t>
  </si>
  <si>
    <t>Aditya Birla Sun Life BSE Sensex ETF</t>
  </si>
  <si>
    <t>Zerodha Nifty Midcap 150 ETF</t>
  </si>
  <si>
    <t>DSP BSE Top 10 Banks ETF</t>
  </si>
  <si>
    <t>Mirae Asset Nifty India Manufacturing ETF</t>
  </si>
  <si>
    <t>Automobiles (19.06)</t>
  </si>
  <si>
    <t>Ferrous Metals (9.01)</t>
  </si>
  <si>
    <t>Kotak Nifty IT ETF</t>
  </si>
  <si>
    <t>IT - Software (99.64)</t>
  </si>
  <si>
    <t>Current Assets (0.36)</t>
  </si>
  <si>
    <t>Motilal Oswal Nifty Capital Market ETF</t>
  </si>
  <si>
    <t>Capital Markets (100.01)</t>
  </si>
  <si>
    <t>Current Assets (-0.01)</t>
  </si>
  <si>
    <t>Motilal Oswal Nifty Smallcap 250 ETF</t>
  </si>
  <si>
    <t>ICICI Prudential Nifty Auto ETF</t>
  </si>
  <si>
    <t>Automobiles (75.1)</t>
  </si>
  <si>
    <t>Auto Components (20.98)</t>
  </si>
  <si>
    <t>ICICI Prudential Nifty Healthcare ETF</t>
  </si>
  <si>
    <t>Pharmaceuticals &amp; Biotechnology (79.48)</t>
  </si>
  <si>
    <t>Healthcare Services (20.51)</t>
  </si>
  <si>
    <t>Kotak Nifty Midcap 50 ETF</t>
  </si>
  <si>
    <t>Nippon India ETF Nifty India Consumption</t>
  </si>
  <si>
    <t>Diversified FMCG (14.44)</t>
  </si>
  <si>
    <t>Retailing (11.49)</t>
  </si>
  <si>
    <t>Consumer Durables (11.31)</t>
  </si>
  <si>
    <t>Telecom - Services (9.48)</t>
  </si>
  <si>
    <t>Kotak Nifty 100 Low Volatility 30 ETF</t>
  </si>
  <si>
    <t>IT - Software (10.18)</t>
  </si>
  <si>
    <t>Nippon India ETF Nifty Infrastructure BeES</t>
  </si>
  <si>
    <t>Petroleum Products (21.48)</t>
  </si>
  <si>
    <t>Telecom - Services (16.68)</t>
  </si>
  <si>
    <t>Construction (12.91)</t>
  </si>
  <si>
    <t>Power (11.73)</t>
  </si>
  <si>
    <t>Cement &amp; Cement Products (8.52)</t>
  </si>
  <si>
    <t>ICICI Prudential Nifty50 Value 20 ETF</t>
  </si>
  <si>
    <t>IT - Software (22.42)</t>
  </si>
  <si>
    <t>Power (7.72)</t>
  </si>
  <si>
    <t>Motilal Oswal NASDAQ Q 50 ETF</t>
  </si>
  <si>
    <t>IT - Hardware (16.01)</t>
  </si>
  <si>
    <t>IT - Software (15.28)</t>
  </si>
  <si>
    <t>Pharmaceuticals &amp; Biotechnology (14.09)</t>
  </si>
  <si>
    <t>Transport Services (7.62)</t>
  </si>
  <si>
    <t>Retailing (6.09)</t>
  </si>
  <si>
    <t>Mirae Asset Nifty50 Equal Weight ETF</t>
  </si>
  <si>
    <t>Axis NIFTY IT ETF</t>
  </si>
  <si>
    <t>IT - Software (99.69)</t>
  </si>
  <si>
    <t>Current Assets (0.31)</t>
  </si>
  <si>
    <t>Bajaj Finserv Nifty 50 ETF</t>
  </si>
  <si>
    <t>Mirae Asset Nifty EV and New Age Automotive ETF</t>
  </si>
  <si>
    <t>Auto Components (34.28)</t>
  </si>
  <si>
    <t>Automobiles (30.47)</t>
  </si>
  <si>
    <t>Chemicals &amp; Petrochemicals (8.47)</t>
  </si>
  <si>
    <t>IT - Software (5.61)</t>
  </si>
  <si>
    <t>Tata Nifty India Digital Exchange Traded Fund</t>
  </si>
  <si>
    <t>IT - Software (44.18)</t>
  </si>
  <si>
    <t>Retailing (21.7)</t>
  </si>
  <si>
    <t>Telecom - Services (15.29)</t>
  </si>
  <si>
    <t>Financial Technology (Fintech) (11.18)</t>
  </si>
  <si>
    <t>IT - Services (3.85)</t>
  </si>
  <si>
    <t>Motilal Oswal BSE Enhanced Value ETF</t>
  </si>
  <si>
    <t>Petroleum Products (17.94)</t>
  </si>
  <si>
    <t>Non - Ferrous Metals (9.28)</t>
  </si>
  <si>
    <t>Finance (8.9)</t>
  </si>
  <si>
    <t>ICICI Prudential Nifty 100 ETF</t>
  </si>
  <si>
    <t>Zerodha Nifty 100 ETF</t>
  </si>
  <si>
    <t>Banks (24.42)</t>
  </si>
  <si>
    <t>Petroleum Products (7.55)</t>
  </si>
  <si>
    <t>Edelweiss Nifty LargeMidcap 250 ETF</t>
  </si>
  <si>
    <t>Banks (16.1)</t>
  </si>
  <si>
    <t>DSP Nifty IT ETF</t>
  </si>
  <si>
    <t>IT - Software (99.63)</t>
  </si>
  <si>
    <t>Current Assets (0.37)</t>
  </si>
  <si>
    <t>Nippon India ETF Nifty 50 Value 20</t>
  </si>
  <si>
    <t>Banks (40.6)</t>
  </si>
  <si>
    <t>IT - Software (22.41)</t>
  </si>
  <si>
    <t>HDFC NIFTY Midcap 150 ETF</t>
  </si>
  <si>
    <t>ICICI Prudential Nifty 200 Quality 30 ETF</t>
  </si>
  <si>
    <t>ICICI Prudential Nifty Commodities ETF</t>
  </si>
  <si>
    <t>Power (25.48)</t>
  </si>
  <si>
    <t>Ferrous Metals (15.65)</t>
  </si>
  <si>
    <t>Petroleum Products (14.97)</t>
  </si>
  <si>
    <t>Cement &amp; Cement Products (13.86)</t>
  </si>
  <si>
    <t>Non - Ferrous Metals (8.03)</t>
  </si>
  <si>
    <t>Groww Nifty India Railways PSU ETF</t>
  </si>
  <si>
    <t>Construction (22.63)</t>
  </si>
  <si>
    <t>Finance (20.21)</t>
  </si>
  <si>
    <t>Transport Services (17.16)</t>
  </si>
  <si>
    <t>Leisure Services (16.49)</t>
  </si>
  <si>
    <t>HDFC NIFTY NEXT 50 ETF</t>
  </si>
  <si>
    <t>Motilal Oswal Nifty 50 Equal Weight ETF</t>
  </si>
  <si>
    <t>ICICI Prudential Nifty PSU Bank ETF</t>
  </si>
  <si>
    <t>Banks (99.31)</t>
  </si>
  <si>
    <t>Current Assets (0.69)</t>
  </si>
  <si>
    <t>Motilal Oswal Nifty 200 Momentum 30 ETF</t>
  </si>
  <si>
    <t>AXIS BSE SENSEX ETF</t>
  </si>
  <si>
    <t>Nippon India ETF BSE Sensex Next 50</t>
  </si>
  <si>
    <t>Banks (15.17)</t>
  </si>
  <si>
    <t>ICICI Prudential BSE Midcap Select ETF</t>
  </si>
  <si>
    <t>Electrical Equipment (13.95)</t>
  </si>
  <si>
    <t>IT - Software (10.22)</t>
  </si>
  <si>
    <t>Financial Technology (Fintech) (7.82)</t>
  </si>
  <si>
    <t>Pharmaceuticals &amp; Biotechnology (6.98)</t>
  </si>
  <si>
    <t>Aditya Birla Sun Life Nifty Next 50 ETF</t>
  </si>
  <si>
    <t>HDFC NIFTY200 Momentum 30 ETF</t>
  </si>
  <si>
    <t>DSP Nifty Midcap 150 Quality 50 ETF</t>
  </si>
  <si>
    <t>Mirae Asset Nifty 100 ESG Sector Leaders ETF</t>
  </si>
  <si>
    <t>Banks (23.16)</t>
  </si>
  <si>
    <t>IT - Software (10.61)</t>
  </si>
  <si>
    <t>Petroleum Products (10.27)</t>
  </si>
  <si>
    <t>Finance (7.06)</t>
  </si>
  <si>
    <t>Power (6.9)</t>
  </si>
  <si>
    <t>Mirae Asset Nifty IT ETF</t>
  </si>
  <si>
    <t>Mirae Asset BSE India Defence ETF</t>
  </si>
  <si>
    <t>Aerospace &amp; Defense (47.46)</t>
  </si>
  <si>
    <t>Chemicals &amp; Petrochemicals (13.82)</t>
  </si>
  <si>
    <t>Industrial Manufacturing (10.5)</t>
  </si>
  <si>
    <t>Electrical Equipment (5.1)</t>
  </si>
  <si>
    <t>Metals &amp; Minerals Trading (5.1)</t>
  </si>
  <si>
    <t>Kotak Nifty Chemicals ETF</t>
  </si>
  <si>
    <t>Chemicals &amp; Petrochemicals (72.9)</t>
  </si>
  <si>
    <t>Fertilizers &amp; Agrochemicals (27.09)</t>
  </si>
  <si>
    <t>Invesco India Nifty 50 ETF</t>
  </si>
  <si>
    <t>Mirae Asset Nifty500 Multicap 50:25:25 ETF</t>
  </si>
  <si>
    <t>IT - Software (5.13)</t>
  </si>
  <si>
    <t>Zerodha Nifty Smallcap 100 ETF</t>
  </si>
  <si>
    <t>Finance (13.09)</t>
  </si>
  <si>
    <t>Capital Markets (9.28)</t>
  </si>
  <si>
    <t>Pharmaceuticals &amp; Biotechnology (8.46)</t>
  </si>
  <si>
    <t>Banks (8.19)</t>
  </si>
  <si>
    <t>Chemicals &amp; Petrochemicals (6.98)</t>
  </si>
  <si>
    <t>Kotak Nifty 50 Value 20 ETF</t>
  </si>
  <si>
    <t>Motilal Oswal Nifty Energy ETF</t>
  </si>
  <si>
    <t>Electrical Equipment (26.64)</t>
  </si>
  <si>
    <t>SBI NIFTY 200 Quality 30 ETF</t>
  </si>
  <si>
    <t>Aditya Birla Sun Life Nifty Healthcare ETF</t>
  </si>
  <si>
    <t>Pharmaceuticals &amp; Biotechnology (79.47)</t>
  </si>
  <si>
    <t>Nippon India ETF Nifty Dividend Opportunities 50</t>
  </si>
  <si>
    <t>IT - Software (22.72)</t>
  </si>
  <si>
    <t>Banks (14.69)</t>
  </si>
  <si>
    <t>Diversified FMCG (11.54)</t>
  </si>
  <si>
    <t>Power (8.7)</t>
  </si>
  <si>
    <t>Finance (7.09)</t>
  </si>
  <si>
    <t>Mirae Asset Nifty Smallcap 250 ETF</t>
  </si>
  <si>
    <t>HDFC NIFTY IT ETF</t>
  </si>
  <si>
    <t>IT - Software (99.72)</t>
  </si>
  <si>
    <t>Current Assets (0.28)</t>
  </si>
  <si>
    <t>SBI Nifty IT ETF</t>
  </si>
  <si>
    <t>IT - Software (99.68)</t>
  </si>
  <si>
    <t>Current Assets (0.32)</t>
  </si>
  <si>
    <t>Motilal Oswal BSE Low Volatility ETF</t>
  </si>
  <si>
    <t>Pharmaceuticals &amp; Biotechnology (9.59)</t>
  </si>
  <si>
    <t>Quantum Nifty 50 ETF - Growth</t>
  </si>
  <si>
    <t>Zerodha Nifty 50 ETF</t>
  </si>
  <si>
    <t>ICICI Prudential Nifty EV &amp; New Age Automotive ETF</t>
  </si>
  <si>
    <t>Auto Components (34.27)</t>
  </si>
  <si>
    <t>Automobiles (30.45)</t>
  </si>
  <si>
    <t>Mirae Asset Nifty PSU Bank ETF</t>
  </si>
  <si>
    <t>Nippon India ETF Nifty 50 Shariah BeES</t>
  </si>
  <si>
    <t>IT - Software (36.43)</t>
  </si>
  <si>
    <t>Pharmaceuticals &amp; Biotechnology (14.84)</t>
  </si>
  <si>
    <t>Diversified FMCG (8.13)</t>
  </si>
  <si>
    <t>Non - Ferrous Metals (6.93)</t>
  </si>
  <si>
    <t>Cement &amp; Cement Products (5.78)</t>
  </si>
  <si>
    <t>Motilal Oswal Nifty 50 ETF</t>
  </si>
  <si>
    <t>ICICI Prudential Nifty India Consumption ETF</t>
  </si>
  <si>
    <t>Automobiles (24.75)</t>
  </si>
  <si>
    <t>ICICI Prudential Nifty200 Value 30 ETF</t>
  </si>
  <si>
    <t>Banks (21.03)</t>
  </si>
  <si>
    <t>Finance (12.7)</t>
  </si>
  <si>
    <t>Power (12.14)</t>
  </si>
  <si>
    <t>Petroleum Products (10.54)</t>
  </si>
  <si>
    <t>Mirae Asset Nifty India New Age Consumption ETF</t>
  </si>
  <si>
    <t>Automobiles (24.26)</t>
  </si>
  <si>
    <t>Retailing (18.76)</t>
  </si>
  <si>
    <t>Consumer Durables (14.24)</t>
  </si>
  <si>
    <t>Realty (9.02)</t>
  </si>
  <si>
    <t>Telecom - Services (7.99)</t>
  </si>
  <si>
    <t>Groww BSE Hospitals ETF</t>
  </si>
  <si>
    <t>Healthcare Services (99.95)</t>
  </si>
  <si>
    <t>360 ONE Silver ETF</t>
  </si>
  <si>
    <t>Miscellaneous (98.12)</t>
  </si>
  <si>
    <t>Kotak Nifty MNC ETF</t>
  </si>
  <si>
    <t>Food Products (14.8)</t>
  </si>
  <si>
    <t>Electrical Equipment (14.08)</t>
  </si>
  <si>
    <t>Automobiles (11.74)</t>
  </si>
  <si>
    <t>Industrial Products (8.38)</t>
  </si>
  <si>
    <t>Mirae Asset Nifty 100 Low Volatility 30 ETF</t>
  </si>
  <si>
    <t>Banks (14.41)</t>
  </si>
  <si>
    <t>DSP BSE SENSEX Next 30 ETF</t>
  </si>
  <si>
    <t>Pharmaceuticals &amp; Biotechnology (9.41)</t>
  </si>
  <si>
    <t>HDFC NIFTY 100 ETF</t>
  </si>
  <si>
    <t>Aditya Birla Sun Life Nifty 200 Momentum 30 ETF</t>
  </si>
  <si>
    <t>Aditya Birla Sun Life Nifty IT ETF</t>
  </si>
  <si>
    <t>Angel One Nifty Total Market ETF</t>
  </si>
  <si>
    <t>IT - Software (5.9)</t>
  </si>
  <si>
    <t>Petroleum Products (5.24)</t>
  </si>
  <si>
    <t>Mirae Asset BSE Sensex ETF</t>
  </si>
  <si>
    <t>Groww Nifty Metal ETF</t>
  </si>
  <si>
    <t>Ferrous Metals (42.29)</t>
  </si>
  <si>
    <t>Non - Ferrous Metals (27.6)</t>
  </si>
  <si>
    <t>Metals &amp; Minerals Trading (8.73)</t>
  </si>
  <si>
    <t>Motilal Oswal Nifty Midcap150 Momentum 50 ETF</t>
  </si>
  <si>
    <t>Electrical Equipment (6.33)</t>
  </si>
  <si>
    <t>Motilal Oswal BSE Healthcare ETF</t>
  </si>
  <si>
    <t>Pharmaceuticals &amp; Biotechnology (76.11)</t>
  </si>
  <si>
    <t>Healthcare Services (23.25)</t>
  </si>
  <si>
    <t>Groww Nifty Capital Markets ETF</t>
  </si>
  <si>
    <t>Capital Markets (99.96)</t>
  </si>
  <si>
    <t>SBI Nifty 50 Equal Weight ETF</t>
  </si>
  <si>
    <t>Axis Nifty500 Value 50 ETF</t>
  </si>
  <si>
    <t>Banks (17.19)</t>
  </si>
  <si>
    <t>Power (13.58)</t>
  </si>
  <si>
    <t>Non - Ferrous Metals (8.87)</t>
  </si>
  <si>
    <t>Ferrous Metals (8.49)</t>
  </si>
  <si>
    <t>Kotak Nifty 200 Momentum 30 ETF</t>
  </si>
  <si>
    <t>HDFC NIFTY50 Value 20 ETF</t>
  </si>
  <si>
    <t>Banks (40.61)</t>
  </si>
  <si>
    <t>HDFC NIFTY PSU BANK ETF</t>
  </si>
  <si>
    <t>Banks (99.3)</t>
  </si>
  <si>
    <t>Kotak NIFTY India Consumption ETF</t>
  </si>
  <si>
    <t>Edelweiss Nifty500 Multicap Momentum Quality 50 ETF</t>
  </si>
  <si>
    <t>Capital Markets (24.3)</t>
  </si>
  <si>
    <t>Automobiles (13.61)</t>
  </si>
  <si>
    <t>Finance (9.31)</t>
  </si>
  <si>
    <t>Groww Nifty India Internet ETF</t>
  </si>
  <si>
    <t>Retailing (52.81)</t>
  </si>
  <si>
    <t>Financial Technology (Fintech) (26.5)</t>
  </si>
  <si>
    <t>Capital Markets (12.15)</t>
  </si>
  <si>
    <t>Leisure Services (5.9)</t>
  </si>
  <si>
    <t>Entertainment (1.51)</t>
  </si>
  <si>
    <t>UTI BSE Sensex Next 50 Exchange Traded Fund</t>
  </si>
  <si>
    <t>Banks (15.18)</t>
  </si>
  <si>
    <t>Finance (7.99)</t>
  </si>
  <si>
    <t>Power (6.32)</t>
  </si>
  <si>
    <t>Groww Nifty 50 ETF</t>
  </si>
  <si>
    <t>Banks (28.52)</t>
  </si>
  <si>
    <t>Mirae Asset Nifty India Internet ETF</t>
  </si>
  <si>
    <t>Retailing (52.79)</t>
  </si>
  <si>
    <t>Financial Technology (Fintech) (26.49)</t>
  </si>
  <si>
    <t>Motilal Oswal Nifty India Tourism ETF</t>
  </si>
  <si>
    <t>Transport Services (19.96)</t>
  </si>
  <si>
    <t>ANGEL ONE SILVER ETF</t>
  </si>
  <si>
    <t>Miscellaneous (94.3)</t>
  </si>
  <si>
    <t>Current Assets (3.21)</t>
  </si>
  <si>
    <t>Commodity (2.5)</t>
  </si>
  <si>
    <t>Kotak Nifty 100 Equal Weight ETF</t>
  </si>
  <si>
    <t>Finance (10.44)</t>
  </si>
  <si>
    <t>Banks (8.06)</t>
  </si>
  <si>
    <t>Power (7.48)</t>
  </si>
  <si>
    <t>Pharmaceuticals &amp; Biotechnology (5.93)</t>
  </si>
  <si>
    <t>Motilal Oswal BSE Quality ETF</t>
  </si>
  <si>
    <t>Electrical Equipment (14)</t>
  </si>
  <si>
    <t>Groww Nifty 500 Momentum 50 ETF</t>
  </si>
  <si>
    <t>Aditya Birla Sun Life Nifty 200 Quality 30 ETF</t>
  </si>
  <si>
    <t>SBI BSE Sensex Next 50 ETF</t>
  </si>
  <si>
    <t>Finance (8)</t>
  </si>
  <si>
    <t>Kotak BSE Sensex ETF</t>
  </si>
  <si>
    <t>SBI Nifty Consumption ETF</t>
  </si>
  <si>
    <t>Axis NIFTY Healthcare ETF</t>
  </si>
  <si>
    <t>Pharmaceuticals &amp; Biotechnology (79.44)</t>
  </si>
  <si>
    <t>Healthcare Services (20.5)</t>
  </si>
  <si>
    <t>HDFC BSE 500 ETF</t>
  </si>
  <si>
    <t>Banks (19.47)</t>
  </si>
  <si>
    <t>Bandhan Nifty 50 ETF</t>
  </si>
  <si>
    <t>HDFC NIFTY Growth Sectors 15 ETF</t>
  </si>
  <si>
    <t>IT - Software (30.73)</t>
  </si>
  <si>
    <t>Automobiles (28.28)</t>
  </si>
  <si>
    <t>Pharmaceuticals &amp; Biotechnology (16.1)</t>
  </si>
  <si>
    <t>Diversified FMCG (8.69)</t>
  </si>
  <si>
    <t>Consumer Durables (7.64)</t>
  </si>
  <si>
    <t>Angel One Nifty 50 ETF</t>
  </si>
  <si>
    <t>HDFC NIFTY100 Quality 30 ETF</t>
  </si>
  <si>
    <t>Automobiles (12.26)</t>
  </si>
  <si>
    <t>Aditya Birla Sun Life Nifty PSE ETF</t>
  </si>
  <si>
    <t>Power (27.03)</t>
  </si>
  <si>
    <t>Aerospace &amp; Defense (18.19)</t>
  </si>
  <si>
    <t>Petroleum Products (11.98)</t>
  </si>
  <si>
    <t>Oil (10.26)</t>
  </si>
  <si>
    <t>Finance (9.87)</t>
  </si>
  <si>
    <t>Mirae Asset BSE Select IPO ETF</t>
  </si>
  <si>
    <t>Retailing (16.47)</t>
  </si>
  <si>
    <t>Finance (14.02)</t>
  </si>
  <si>
    <t>Financial Technology (Fintech) (10)</t>
  </si>
  <si>
    <t>Pharmaceuticals &amp; Biotechnology (8.02)</t>
  </si>
  <si>
    <t>Electrical Equipment (7.69)</t>
  </si>
  <si>
    <t>Mirae Asset BSE 200 Equal Weight ETF</t>
  </si>
  <si>
    <t>Banks (9.19)</t>
  </si>
  <si>
    <t>Finance (7.19)</t>
  </si>
  <si>
    <t>Electrical Equipment (5.49)</t>
  </si>
  <si>
    <t>Power (5.02)</t>
  </si>
  <si>
    <t>Groww Nifty PSE ETF</t>
  </si>
  <si>
    <t>Power (27.04)</t>
  </si>
  <si>
    <t>Finance (9.88)</t>
  </si>
  <si>
    <t>Groww Nifty 200 ETF</t>
  </si>
  <si>
    <t>Petroleum Products (6.27)</t>
  </si>
  <si>
    <t>Automobiles (5.46)</t>
  </si>
  <si>
    <t>Groww Nifty Smallcap 250 ETF</t>
  </si>
  <si>
    <t>Finance (9.49)</t>
  </si>
  <si>
    <t>Pharmaceuticals &amp; Biotechnology (9.12)</t>
  </si>
  <si>
    <t>Edelweiss Nifty 50 ETF</t>
  </si>
  <si>
    <t>Kotak Nifty Next 50 ETF</t>
  </si>
  <si>
    <t>Power (12.47)</t>
  </si>
  <si>
    <t>Groww Nifty Realty ETF</t>
  </si>
  <si>
    <t>Realty (100)</t>
  </si>
  <si>
    <t>DSP Nifty Healthcare ETF</t>
  </si>
  <si>
    <t>Edelweiss BSE Capital Markets &amp; Insurance ETF</t>
  </si>
  <si>
    <t>Capital Markets (50.84)</t>
  </si>
  <si>
    <t>Insurance (48.99)</t>
  </si>
  <si>
    <t>Edelweiss BSE Sensex ETF</t>
  </si>
  <si>
    <t>Motilal Oswal Nifty 100 ETF</t>
  </si>
  <si>
    <t>DSP Nifty500 Flexicap Quality 30 ETF</t>
  </si>
  <si>
    <t>IT - Software (20.54)</t>
  </si>
  <si>
    <t>Capital Markets (16.38)</t>
  </si>
  <si>
    <t>Industrial Products (10.3)</t>
  </si>
  <si>
    <t>Consumer Durables (7.05)</t>
  </si>
  <si>
    <t>Auto Components (6.82)</t>
  </si>
  <si>
    <t>UTI Nifty Midcap 150 ETF</t>
  </si>
  <si>
    <t>Axis NIFTY India Consumption ETF</t>
  </si>
  <si>
    <t>ICICI Prudential Nifty Top 15 Equal Weight ETF</t>
  </si>
  <si>
    <t>Banks (33.13)</t>
  </si>
  <si>
    <t>Automobiles (13.52)</t>
  </si>
  <si>
    <t>Diversified FMCG (13.26)</t>
  </si>
  <si>
    <t>IT - Software (12.16)</t>
  </si>
  <si>
    <t>Construction (7.62)</t>
  </si>
  <si>
    <t>Tata Nifty Private Bank Exchange Traded Fund</t>
  </si>
  <si>
    <t>HDFC NIFTY100 Low Volatility 30 ETF</t>
  </si>
  <si>
    <t>Mirae Asset Nifty 500 Value 50 ETF</t>
  </si>
  <si>
    <t>Banks (17.2)</t>
  </si>
  <si>
    <t>Power (13.56)</t>
  </si>
  <si>
    <t>Kotak Nifty Midcap 150 ETF</t>
  </si>
  <si>
    <t>Mirae Asset Nifty Top 20 Equal Weight ETF</t>
  </si>
  <si>
    <t>Banks (24.91)</t>
  </si>
  <si>
    <t>Automobiles (10.16)</t>
  </si>
  <si>
    <t>Mirae Asset Nifty 500 Healthcare ETF</t>
  </si>
  <si>
    <t>Pharmaceuticals &amp; Biotechnology (75.37)</t>
  </si>
  <si>
    <t>Healthcare Services (24.14)</t>
  </si>
  <si>
    <t>Healthcare Equipment &amp; Supplies (0.41)</t>
  </si>
  <si>
    <t>Current Assets (0.08)</t>
  </si>
  <si>
    <t>SBI Nifty Midcap 150 ETF</t>
  </si>
  <si>
    <t>Groww Nifty Chemicals ETF</t>
  </si>
  <si>
    <t>Chemicals &amp; Petrochemicals (72.75)</t>
  </si>
  <si>
    <t>Mirae Asset BSE 500 Dividend Leaders 50 ETF</t>
  </si>
  <si>
    <t>IT - Software (23.06)</t>
  </si>
  <si>
    <t>Petroleum Products (10.98)</t>
  </si>
  <si>
    <t>Power (10.74)</t>
  </si>
  <si>
    <t>Non - Ferrous Metals (7.36)</t>
  </si>
  <si>
    <t>Aditya Birla Sun Life MSCI India ETF</t>
  </si>
  <si>
    <t>Banks (19.8)</t>
  </si>
  <si>
    <t>Petroleum Products (7.24)</t>
  </si>
  <si>
    <t>IT - Software (6.98)</t>
  </si>
  <si>
    <t>Mirae Asset Nifty India Infrastructure &amp; Logistics ETF</t>
  </si>
  <si>
    <t>Power (19.83)</t>
  </si>
  <si>
    <t>Electrical Equipment (14.25)</t>
  </si>
  <si>
    <t>Cement &amp; Cement Products (11.38)</t>
  </si>
  <si>
    <t>Telecom - Services (9.62)</t>
  </si>
  <si>
    <t>Aerospace &amp; Defense (8.21)</t>
  </si>
  <si>
    <t>Nippon India Nifty India Manufacturing ETF</t>
  </si>
  <si>
    <t>Automobiles (19.05)</t>
  </si>
  <si>
    <t>Pharmaceuticals &amp; Biotechnology (17.25)</t>
  </si>
  <si>
    <t>Ferrous Metals (8.59)</t>
  </si>
  <si>
    <t>Electrical Equipment (7.36)</t>
  </si>
  <si>
    <t>Petroleum Products (7.28)</t>
  </si>
  <si>
    <t>SBI BSE 100 ETF</t>
  </si>
  <si>
    <t>IT - Software (7.85)</t>
  </si>
  <si>
    <t>Petroleum Products (7.47)</t>
  </si>
  <si>
    <t>Automobiles (6.54)</t>
  </si>
  <si>
    <t>Finance (5.69)</t>
  </si>
  <si>
    <t>SBI Nifty Midcap 150 Momentum 50 ETF</t>
  </si>
  <si>
    <t>Finance (12.97)</t>
  </si>
  <si>
    <t>Industrial Products (8.44)</t>
  </si>
  <si>
    <t>DSP Nifty Next 50 ETF</t>
  </si>
  <si>
    <t>Groww Nifty Next 50 ETF</t>
  </si>
  <si>
    <t>Finance (11.2)</t>
  </si>
  <si>
    <t>Electrical Equipment (6.68)</t>
  </si>
  <si>
    <t>Banks (6.43)</t>
  </si>
  <si>
    <t>Pharmaceuticals &amp; Biotechnology (6.22)</t>
  </si>
  <si>
    <t>Edelweiss Nifty Next 50 ETF</t>
  </si>
  <si>
    <t>Power (10.84)</t>
  </si>
  <si>
    <t>Angel One Nifty Total Market Momentum Quality 50 ETF</t>
  </si>
  <si>
    <t>Capital Markets (16.06)</t>
  </si>
  <si>
    <t>Electrical Equipment (12.35)</t>
  </si>
  <si>
    <t>Industrial Products (8.9)</t>
  </si>
  <si>
    <t>Finance (7)</t>
  </si>
  <si>
    <t>Motilal Oswal Nifty Alpha 50 ETF</t>
  </si>
  <si>
    <t>Electrical Equipment (12.7)</t>
  </si>
  <si>
    <t>SBI Nifty Smallcap 250 ETF</t>
  </si>
  <si>
    <t>Pharmaceuticals &amp; Biotechnology (9.13)</t>
  </si>
  <si>
    <t>UTI Nifty IT ETF</t>
  </si>
  <si>
    <t>IT - Software (99.66)</t>
  </si>
  <si>
    <t>360 ONE MSCI India ETF</t>
  </si>
  <si>
    <t>Banks (18.04)</t>
  </si>
  <si>
    <t>Nippon India BSE Sensex Next 30 ETF</t>
  </si>
  <si>
    <t>Automobiles (16.76)</t>
  </si>
  <si>
    <t>Groww Nifty PSU Bank ETF</t>
  </si>
  <si>
    <t>Banks (99.06)</t>
  </si>
  <si>
    <t>Current Assets (0.94)</t>
  </si>
  <si>
    <t>Groww Nifty Midcap 150 ETF</t>
  </si>
  <si>
    <t>Finance (5.23)</t>
  </si>
  <si>
    <t>Groww Nifty Private Bank ETF</t>
  </si>
  <si>
    <t>Banks (99.66)</t>
  </si>
  <si>
    <t>SBI Nifty200 Value 30 ETF</t>
  </si>
  <si>
    <t>Finance (12.69)</t>
  </si>
  <si>
    <t>Ferrous Metals (6.98)</t>
  </si>
  <si>
    <t>Motilal Oswal BSE Top 10 Banks ETF</t>
  </si>
  <si>
    <t>DSP Nifty FMCG ETF</t>
  </si>
  <si>
    <t>Diversified FMCG (45.6)</t>
  </si>
  <si>
    <t>Food Products (15.91)</t>
  </si>
  <si>
    <t>Beverages (14.32)</t>
  </si>
  <si>
    <t>Agricultural Food &amp; other Products (13.26)</t>
  </si>
  <si>
    <t>Personal Products (10)</t>
  </si>
  <si>
    <t>DSP Nifty Midcap 150 ETF</t>
  </si>
  <si>
    <t>Motilal Oswal Nifty Services Sector ETF</t>
  </si>
  <si>
    <t>Banks (47.67)</t>
  </si>
  <si>
    <t>IT - Software (13.85)</t>
  </si>
  <si>
    <t>Telecom - Services (8.49)</t>
  </si>
  <si>
    <t>Finance (8.43)</t>
  </si>
  <si>
    <t>Power (5.83)</t>
  </si>
  <si>
    <t>DSP Nifty Smallcap 250 ETF</t>
  </si>
  <si>
    <t>Motilal Oswal BSE Select IPO ETF</t>
  </si>
  <si>
    <t>Retailing (16.46)</t>
  </si>
  <si>
    <t>Finance (14.01)</t>
  </si>
  <si>
    <t>Financial Technology (Fintech) (9.99)</t>
  </si>
  <si>
    <t>Groww Nifty 500 Low Volatility 50 ETF</t>
  </si>
  <si>
    <t>Automobiles (15.88)</t>
  </si>
  <si>
    <t>Power (7.32)</t>
  </si>
  <si>
    <t>Baroda BNP Paribas NIFTY Bank ETF</t>
  </si>
  <si>
    <t>Banks (99.74)</t>
  </si>
  <si>
    <t>Current Assets (0.26)</t>
  </si>
  <si>
    <t>DSP BSE Sensex ETF</t>
  </si>
  <si>
    <t>Motilal Oswal Nifty Next 50 ETF</t>
  </si>
  <si>
    <t>Finance (11.22)</t>
  </si>
  <si>
    <t>Electrical Equipment (6.69)</t>
  </si>
  <si>
    <t>Edelweiss Nifty Bank ETF</t>
  </si>
  <si>
    <t>DSP MSCI India ETF</t>
  </si>
  <si>
    <t>Banks (19.68)</t>
  </si>
  <si>
    <t>Petroleum Products (7.19)</t>
  </si>
  <si>
    <t>IT - Software (6.95)</t>
  </si>
  <si>
    <t>Motilal Oswal BSE India Infrastructure ETF</t>
  </si>
  <si>
    <t>Power (31.81)</t>
  </si>
  <si>
    <t>Construction (28.74)</t>
  </si>
  <si>
    <t>Transport Infrastructure (11.68)</t>
  </si>
  <si>
    <t>Oil (8.71)</t>
  </si>
  <si>
    <t>Finance (8.22)</t>
  </si>
  <si>
    <t>Kotak Nifty200 Quality 30 ETF</t>
  </si>
  <si>
    <t>Food Products (10.06)</t>
  </si>
  <si>
    <t>Aerospace &amp; Defense (8.8)</t>
  </si>
  <si>
    <t>Motilal Oswal Nifty MNC ETF</t>
  </si>
  <si>
    <t>Food Products (14.77)</t>
  </si>
  <si>
    <t>Electrical Equipment (14.07)</t>
  </si>
  <si>
    <t>Automobiles (11.75)</t>
  </si>
  <si>
    <t>Diversified FMCG (9.08)</t>
  </si>
  <si>
    <t>Motilal Oswal Nifty PSE ETF</t>
  </si>
  <si>
    <t>Power (26.99)</t>
  </si>
  <si>
    <t>Aerospace &amp; Defense (18.15)</t>
  </si>
  <si>
    <t>Petroleum Products (11.96)</t>
  </si>
  <si>
    <t>Oil (10.24)</t>
  </si>
  <si>
    <t>Finance (9.86)</t>
  </si>
  <si>
    <t>Motilal Oswal Nifty India Manufacturing ETF</t>
  </si>
  <si>
    <t>Pharmaceuticals &amp; Biotechnology (17.19)</t>
  </si>
  <si>
    <t>Ferrous Metals (9)</t>
  </si>
  <si>
    <t>Bandhan BSE Sensex ETF</t>
  </si>
  <si>
    <t>Construction (5.4)</t>
  </si>
  <si>
    <t>Groww Nifty Smallcap 250 Momentum Quality 100 ETF</t>
  </si>
  <si>
    <t>Domestic Price of Gold*</t>
  </si>
  <si>
    <t>Domestic Price of Physical Gold*</t>
  </si>
  <si>
    <t>Prices of Gold</t>
  </si>
  <si>
    <t>Nippon India ETF Gold BeES</t>
  </si>
  <si>
    <t>Miscellaneous (98.52)</t>
  </si>
  <si>
    <t>Current Assets (1.48)</t>
  </si>
  <si>
    <t>ICICI Prudential Gold ETF</t>
  </si>
  <si>
    <t>SBI Gold ETF</t>
  </si>
  <si>
    <t>Miscellaneous (98.39)</t>
  </si>
  <si>
    <t>Current Assets (1.61)</t>
  </si>
  <si>
    <t>HDFC Gold ETF</t>
  </si>
  <si>
    <t>Miscellaneous (98.62)</t>
  </si>
  <si>
    <t>Current Assets (1.38)</t>
  </si>
  <si>
    <t>Kotak Gold ETF</t>
  </si>
  <si>
    <t>Miscellaneous (98.67)</t>
  </si>
  <si>
    <t>Current Assets (1.33)</t>
  </si>
  <si>
    <t>Tata Gold Exchange Traded Fund</t>
  </si>
  <si>
    <t>Miscellaneous (97.63)</t>
  </si>
  <si>
    <t>Current Assets (2.37)</t>
  </si>
  <si>
    <t>Axis Gold ETF</t>
  </si>
  <si>
    <t>UTI Gold ETF</t>
  </si>
  <si>
    <t>Miscellaneous (98.94)</t>
  </si>
  <si>
    <t>Current Assets (1.06)</t>
  </si>
  <si>
    <t>Mirae Asset Gold ETF</t>
  </si>
  <si>
    <t>Miscellaneous (97.99)</t>
  </si>
  <si>
    <t>Current Assets (2.01)</t>
  </si>
  <si>
    <t>Aditya Birla Sun Life Gold ETF</t>
  </si>
  <si>
    <t>Miscellaneous (98.51)</t>
  </si>
  <si>
    <t>Current Assets (1.49)</t>
  </si>
  <si>
    <t>DSP Gold ETF</t>
  </si>
  <si>
    <t>Zerodha Gold ETF</t>
  </si>
  <si>
    <t>Motilal Oswal Gold ETF</t>
  </si>
  <si>
    <t>Miscellaneous (97.56)</t>
  </si>
  <si>
    <t>Current Assets (2.44)</t>
  </si>
  <si>
    <t>Edelweiss Gold ETF</t>
  </si>
  <si>
    <t>Miscellaneous (97.76)</t>
  </si>
  <si>
    <t>Current Assets (2.24)</t>
  </si>
  <si>
    <t>LIC MF Gold ETF</t>
  </si>
  <si>
    <t>Invesco India Gold ETF</t>
  </si>
  <si>
    <t>Miscellaneous (98.38)</t>
  </si>
  <si>
    <t>Current Assets (1.62)</t>
  </si>
  <si>
    <t>Quantum Gold Fund - Growth</t>
  </si>
  <si>
    <t>Miscellaneous (98.91)</t>
  </si>
  <si>
    <t>Current Assets (1.09)</t>
  </si>
  <si>
    <t>HSBC Gold ETF</t>
  </si>
  <si>
    <t>Miscellaneous (97.26)</t>
  </si>
  <si>
    <t>Current Assets (2.74)</t>
  </si>
  <si>
    <t>Groww Gold ETF</t>
  </si>
  <si>
    <t>Miscellaneous (97.72)</t>
  </si>
  <si>
    <t>Current Assets (2.28)</t>
  </si>
  <si>
    <t>Baroda BNP Paribas Gold ETF</t>
  </si>
  <si>
    <t>Miscellaneous (98.02)</t>
  </si>
  <si>
    <t>Current Assets (1.98)</t>
  </si>
  <si>
    <t>Union Gold ETF</t>
  </si>
  <si>
    <t>Miscellaneous (97.58)</t>
  </si>
  <si>
    <t>Current Assets (2.42)</t>
  </si>
  <si>
    <t>Bandhan Gold ETF</t>
  </si>
  <si>
    <t>Miscellaneous (97.1)</t>
  </si>
  <si>
    <t>Current Assets (2.9)</t>
  </si>
  <si>
    <t>360 ONE Gold ETF</t>
  </si>
  <si>
    <t>Miscellaneous (97.55)</t>
  </si>
  <si>
    <t>Angel One Gold ETF</t>
  </si>
  <si>
    <t>Miscellaneous (97.59)</t>
  </si>
  <si>
    <t>Current Assets (2.41)</t>
  </si>
  <si>
    <t>Choice Gold ETF</t>
  </si>
  <si>
    <t>Miscellaneous (97.87)</t>
  </si>
  <si>
    <t>Current Assets (2.13)</t>
  </si>
  <si>
    <t>The Wealth Company Gold ETF</t>
  </si>
  <si>
    <t>Miscellaneous (95.63)</t>
  </si>
  <si>
    <t>Current Assets (4.37)</t>
  </si>
  <si>
    <t>Bloomberg US Intermediate Treasury TRI*</t>
  </si>
  <si>
    <t>CRSP US Total Market Index*</t>
  </si>
  <si>
    <t>FTSE EPRA Nareit Asia ex Japan REITs Index*</t>
  </si>
  <si>
    <t>FTSE EPRA/NAREIT Developed Index*</t>
  </si>
  <si>
    <t>FTSE Gold Mine TRI*</t>
  </si>
  <si>
    <t>ICE 0-1 Year US Treasury Securities Index*</t>
  </si>
  <si>
    <t>Indxx Artificial Intelligence &amp; Big Data Index TRI*</t>
  </si>
  <si>
    <t>MSCI AC ASEAN 10/40 Index*</t>
  </si>
  <si>
    <t>MSCI AC Asia Pacific ex Japan TRI*</t>
  </si>
  <si>
    <t>MSCI AC World Index TRI*</t>
  </si>
  <si>
    <t>MSCI AC World Index*</t>
  </si>
  <si>
    <t>MSCI ACWI IMI Clean Energy Infrastructure Index*</t>
  </si>
  <si>
    <t>MSCI ACWI Metals and Mining 30% Buffer 10/40  Net Total Return Index*</t>
  </si>
  <si>
    <t>MSCI ACWI Net Total Return Index*</t>
  </si>
  <si>
    <t>MSCI ACWI*</t>
  </si>
  <si>
    <t>MSCI Brazil 10/40 Index TRI*</t>
  </si>
  <si>
    <t>MSCI Emerging Markets Index TRI*</t>
  </si>
  <si>
    <t>MSCI Emerging Markets Index*</t>
  </si>
  <si>
    <t>MSCI Europe Index - Net Total Return*</t>
  </si>
  <si>
    <t>MSCI Europe Index*</t>
  </si>
  <si>
    <t>MSCI Golden Dragon Index*</t>
  </si>
  <si>
    <t>MSCI World Consumer Discretionary Index- Net Total Return*</t>
  </si>
  <si>
    <t>MSCI World Index TRI*</t>
  </si>
  <si>
    <t>MSCI World Index*</t>
  </si>
  <si>
    <t>MSCI World Net Total Return Index*</t>
  </si>
  <si>
    <t>NASDAQ-100 Notional Index*</t>
  </si>
  <si>
    <t>Russel 1000 Equal Weighted Technology Index*</t>
  </si>
  <si>
    <t>Russell 1000 Growth Index*</t>
  </si>
  <si>
    <t>Russell 1000 Index</t>
  </si>
  <si>
    <t>Russell 1000 TR Index*</t>
  </si>
  <si>
    <t>Russell 3000 Growth Index</t>
  </si>
  <si>
    <t>S&amp;P Asia Pacific Ex- Japan REIT Index*</t>
  </si>
  <si>
    <t>S&amp;P Developed Ex-US BMI TRI*</t>
  </si>
  <si>
    <t>S&amp;P Global 1200*</t>
  </si>
  <si>
    <t>S&amp;P Oil &amp; Gas Exploration &amp; Production Select Industry Index*</t>
  </si>
  <si>
    <t>Solactive Autonomous &amp; Electric Vehicles Index TRI*</t>
  </si>
  <si>
    <t>Franklin U.S. Opportunities Equity Active Fund of Funds - Growth</t>
  </si>
  <si>
    <t>Mutual Funds (97.7)</t>
  </si>
  <si>
    <t>Current Assets (2.3)</t>
  </si>
  <si>
    <t>Kotak US Specific Equity Passive FOF - Reg - Growth</t>
  </si>
  <si>
    <t>Mutual Funds (99.94)</t>
  </si>
  <si>
    <t>Edelweiss US Technology Equity Fund of Fund - Reg - Growth</t>
  </si>
  <si>
    <t>Mutual Funds (96.82)</t>
  </si>
  <si>
    <t>Current Assets (3.18)</t>
  </si>
  <si>
    <t>Axis Greater China Equity Fund of Fund - Reg - Growth</t>
  </si>
  <si>
    <t>Mutual Funds (96.51)</t>
  </si>
  <si>
    <t>Current Assets (3.49)</t>
  </si>
  <si>
    <t>Edelweiss Greater China Equity Offshore Fund</t>
  </si>
  <si>
    <t>Mutual Funds (98.18)</t>
  </si>
  <si>
    <t>Current Assets (1.82)</t>
  </si>
  <si>
    <t>Axis Global Equity Alpha Fund of Fund - Reg - Growth</t>
  </si>
  <si>
    <t>Mutual Funds (96.5)</t>
  </si>
  <si>
    <t>Current Assets (3.5)</t>
  </si>
  <si>
    <t>PGIM India Global Equity Opportunities Fund of Fund - Growth</t>
  </si>
  <si>
    <t>Mutual Funds (98.09)</t>
  </si>
  <si>
    <t>Current Assets (1.91)</t>
  </si>
  <si>
    <t>Kotak Global Emerging Market Overseas Equity Omni FOF - Reg - Growth</t>
  </si>
  <si>
    <t>Mutual Funds (98.29)</t>
  </si>
  <si>
    <t>Current Assets (1.71)</t>
  </si>
  <si>
    <t>HDFC Developed World Overseas Equity Passive FOF - Reg - Growth</t>
  </si>
  <si>
    <t>Mutual Funds (99.86)</t>
  </si>
  <si>
    <t>DSP World Gold Mining Overseas Equity Omni FoF - Reg - Growth</t>
  </si>
  <si>
    <t>Mutual Funds (97.12)</t>
  </si>
  <si>
    <t>Current Assets (2.88)</t>
  </si>
  <si>
    <t>PGIM India Emerging Markets Equity Fund of Fund - Growth</t>
  </si>
  <si>
    <t>Mutual Funds (97.4)</t>
  </si>
  <si>
    <t>Current Assets (2.6)</t>
  </si>
  <si>
    <t>DSP Global Innovation Overseas Equity Omni FoF - Reg - Growth</t>
  </si>
  <si>
    <t>Mutual Funds (96.54)</t>
  </si>
  <si>
    <t>Current Assets (3.46)</t>
  </si>
  <si>
    <t>DSP US Specific Equity Omni FoF - Growth</t>
  </si>
  <si>
    <t>Mutual Funds (95.68)</t>
  </si>
  <si>
    <t>Current Assets (4.32)</t>
  </si>
  <si>
    <t>Navi Nasdaq100 US Specific Equity Passive FOF - Reg - Growth</t>
  </si>
  <si>
    <t>Mutual Funds (99.8)</t>
  </si>
  <si>
    <t>SBI US Specific Equity Active FoF - Reg - Growth</t>
  </si>
  <si>
    <t>Mutual Funds (97.42)</t>
  </si>
  <si>
    <t>Current Assets (2.58)</t>
  </si>
  <si>
    <t>Navi Total Stock Market US Specific Equity Passive FoF - Reg - Growth</t>
  </si>
  <si>
    <t>Mutual Funds (98.82)</t>
  </si>
  <si>
    <t>Current Assets (1.18)</t>
  </si>
  <si>
    <t>Axis Global Innovation Fund of Fund - Reg - Growth</t>
  </si>
  <si>
    <t>Mutual Funds (96.98)</t>
  </si>
  <si>
    <t>Current Assets (3.02)</t>
  </si>
  <si>
    <t>Kotak Global Innovation Overseas Equity Omni FOF - Reg - Growth</t>
  </si>
  <si>
    <t>Mutual Funds (98.31)</t>
  </si>
  <si>
    <t>Invesco India - Invesco Global Consumer Trends Fund of Fund - Reg - Growth</t>
  </si>
  <si>
    <t>Mutual Funds (96.76)</t>
  </si>
  <si>
    <t>Current Assets (3.24)</t>
  </si>
  <si>
    <t>Aditya Birla Sun Life US Equity Passive FOF - Reg - Growth</t>
  </si>
  <si>
    <t>Mutual Funds (99.19)</t>
  </si>
  <si>
    <t>Current Assets (0.81)</t>
  </si>
  <si>
    <t>Mirae Asset Global X Artificial Intelligence &amp; Technology ETF Fund of Fund - Reg - Growth</t>
  </si>
  <si>
    <t>Mutual Funds (99.76)</t>
  </si>
  <si>
    <t>Current Assets (0.24)</t>
  </si>
  <si>
    <t>HSBC Global Emerging Markets Fund - Growth</t>
  </si>
  <si>
    <t>Mutual Funds (97.59)</t>
  </si>
  <si>
    <t>Invesco India - Invesco EQQQ NASDAQ-100 ETF Fund of Fund - Reg - Growth</t>
  </si>
  <si>
    <t>Mutual Funds (99.45)</t>
  </si>
  <si>
    <t>Current Assets (0.55)</t>
  </si>
  <si>
    <t>ICICI Prudential Global Advantage Fund (FOF) - Reg - Growth</t>
  </si>
  <si>
    <t>Mutual Funds (98.01)</t>
  </si>
  <si>
    <t>Bandhan US specific Equity Active FOF - Reg - Growth</t>
  </si>
  <si>
    <t>Mutual Funds (97.76)</t>
  </si>
  <si>
    <t>Current Assets (2.23)</t>
  </si>
  <si>
    <t>Miscellaneous (0.01)</t>
  </si>
  <si>
    <t>Kotak Quality Overseas Equity Omni FOF - Reg - Growth</t>
  </si>
  <si>
    <t>Mutual Funds (97.86)</t>
  </si>
  <si>
    <t>Current Assets (2.14)</t>
  </si>
  <si>
    <t>HSBC Brazil Fund - Growth</t>
  </si>
  <si>
    <t>Mutual Funds (95.55)</t>
  </si>
  <si>
    <t>Current Assets (4.45)</t>
  </si>
  <si>
    <t>Aditya Birla Sun Life Global Emerging Opportunities Fund - Growth</t>
  </si>
  <si>
    <t>Mutual Funds (98.87)</t>
  </si>
  <si>
    <t>If redeemed bet. 0 Day to 28 Days Exit Load is 0.25%</t>
  </si>
  <si>
    <t>Invesco India - Invesco Global Equity Income Fund of Fund - Reg - Growth</t>
  </si>
  <si>
    <t>Mutual Funds (95.65)</t>
  </si>
  <si>
    <t>Current Assets (4.35)</t>
  </si>
  <si>
    <t>ICICI Prudential Strategic Metal and Energy Equity FoF - Reg - Growth</t>
  </si>
  <si>
    <t>Mutual Funds (99.43)</t>
  </si>
  <si>
    <t>Edelweiss Europe Dynamic Equity Offshore Fund</t>
  </si>
  <si>
    <t>Mutual Funds (96.25)</t>
  </si>
  <si>
    <t>Current Assets (3.75)</t>
  </si>
  <si>
    <t>Edelweiss Emerging Markets Opportunities Equity Offshore Fund</t>
  </si>
  <si>
    <t>Mutual Funds (96.22)</t>
  </si>
  <si>
    <t>Current Assets (3.78)</t>
  </si>
  <si>
    <t>Axis NASDAQ 100 US Specific Equity Passive FOF - Reg - Growth</t>
  </si>
  <si>
    <t>Mutual Funds (98.58)</t>
  </si>
  <si>
    <t>Current Assets (1.42)</t>
  </si>
  <si>
    <t>Aditya Birla Sun Life Global Excellence Equity Fund of Fund - Growth</t>
  </si>
  <si>
    <t>Mutual Funds (98.74)</t>
  </si>
  <si>
    <t>Current Assets (1.26)</t>
  </si>
  <si>
    <t>Edelweiss US Value Equity Offshore Fund</t>
  </si>
  <si>
    <t>Mutual Funds (97.5)</t>
  </si>
  <si>
    <t>Current Assets (2.5)</t>
  </si>
  <si>
    <t>Invesco India - Invesco Pan European Equity Fund of Fund - Reg - Growth</t>
  </si>
  <si>
    <t>Mutual Funds (95.32)</t>
  </si>
  <si>
    <t>Current Assets (4.68)</t>
  </si>
  <si>
    <t>DSP World Mining Overseas Equity Omni FoF - Reg - Growth</t>
  </si>
  <si>
    <t>Mutual Funds (96.33)</t>
  </si>
  <si>
    <t>Sundaram Global Brand Theme-Equity Active FOF - Reg - Growth</t>
  </si>
  <si>
    <t>Mutual Funds (97.77)</t>
  </si>
  <si>
    <t>Edelweiss Asean Equity Offshore Fund</t>
  </si>
  <si>
    <t>Mutual Funds (98)</t>
  </si>
  <si>
    <t>Current Assets (2)</t>
  </si>
  <si>
    <t>Bandhan US Treasury Bond 0-1 year specific Debt Passive FOF - Reg - Growth</t>
  </si>
  <si>
    <t>Mutual Funds (99.6)</t>
  </si>
  <si>
    <t>Current Assets (0.4)</t>
  </si>
  <si>
    <t>If redeemed bet. 0 Day to 7 Days Exit Load is 0.1%</t>
  </si>
  <si>
    <t>DSP Global Clean Energy Overseas Equity Omni FoF - Reg - Growth</t>
  </si>
  <si>
    <t>Mutual Funds (96.95)</t>
  </si>
  <si>
    <t>Current Assets (3.05)</t>
  </si>
  <si>
    <t>Kotak International REIT Overseas Equity Omni FOF - Reg - Growth</t>
  </si>
  <si>
    <t>Mutual Funds (99.03)</t>
  </si>
  <si>
    <t>Current Assets (0.97)</t>
  </si>
  <si>
    <t>ICICI Prudential Global Stable Equity Fund (FOF) - Reg - Growth</t>
  </si>
  <si>
    <t>Mutual Funds (99.5)</t>
  </si>
  <si>
    <t>Mirae Asset Hang Seng TECH ETF Fund of Fund - Reg - Growth</t>
  </si>
  <si>
    <t>Mutual Funds (99.89)</t>
  </si>
  <si>
    <t>Mirae Asset Global Electric &amp; Autonomous Vehicles Equity Passive FOF - Reg - Growth</t>
  </si>
  <si>
    <t>HSBC Asia Pacific (Ex Japan) Dividend Yield Fund - Reg - Growth</t>
  </si>
  <si>
    <t>Mutual Funds (97)</t>
  </si>
  <si>
    <t>Current Assets (3)</t>
  </si>
  <si>
    <t>PGIM India Global Select Real Estate Securities Fund of Fund - Reg - Growth</t>
  </si>
  <si>
    <t>Mutual Funds (96.97)</t>
  </si>
  <si>
    <t>Current Assets (3.03)</t>
  </si>
  <si>
    <t>HSBC Global Equity Climate Change FoF - Reg - Growth</t>
  </si>
  <si>
    <t>Mahindra Manulife Asia Pacific REIT FoF - Reg - Growth</t>
  </si>
  <si>
    <t>Mutual Funds (97.75)</t>
  </si>
  <si>
    <t>Current Assets (2.21)</t>
  </si>
  <si>
    <t>Miscellaneous (0.05)</t>
  </si>
  <si>
    <t>Baroda BNP Paribas Aqua Fund of Fund - Reg - Growth</t>
  </si>
  <si>
    <t>Mutual Funds (97.02)</t>
  </si>
  <si>
    <t>Current Assets (2.98)</t>
  </si>
  <si>
    <t>Axis US Specific Treasury Dynamic Debt Passive FOF - Reg - Growth</t>
  </si>
  <si>
    <t>Mutual Funds (98.4)</t>
  </si>
  <si>
    <t>Current Assets (1.6)</t>
  </si>
  <si>
    <t>Motilal Oswal Developed Market Ex US ETFs Overseas Equity Passive FOF - Reg - Growth</t>
  </si>
  <si>
    <t>Mutual Funds (99.66)</t>
  </si>
  <si>
    <t>Franklin India Feeder - Templeton European Opportunities Fund - Growth</t>
  </si>
  <si>
    <t>Franklin U.S. Opportunities Equity Active Fund of Funds - Dir - Growth</t>
  </si>
  <si>
    <t>Kotak US Specific Equity Passive FOF - Dir - Growth</t>
  </si>
  <si>
    <t>Edelweiss US Technology Equity Fund of Fund - Dir - Growth</t>
  </si>
  <si>
    <t>Axis Greater China Equity Fund of Fund - Dir - Growth</t>
  </si>
  <si>
    <t>Edelweiss Greater China Equity Offshore Fund - Dir</t>
  </si>
  <si>
    <t>Axis Global Equity Alpha Fund of Fund - Dir - Growth</t>
  </si>
  <si>
    <t>PGIM India Global Equity Opportunities Fund of Fund - Dir - Growth</t>
  </si>
  <si>
    <t>Kotak Global Emerging Market Overseas Equity Omni FOF - Dir - Growth</t>
  </si>
  <si>
    <t>HDFC Developed World Overseas Equity Passive FOF - Dir - Growth</t>
  </si>
  <si>
    <t>DSP World Gold Mining Overseas Equity Omni FoF - Dir - Growth</t>
  </si>
  <si>
    <t>PGIM India Emerging Markets Equity Fund of Fund - Dir - Growth</t>
  </si>
  <si>
    <t>DSP Global Innovation Overseas Equity Omni FoF - Dir - Growth</t>
  </si>
  <si>
    <t>DSP US Specific Equity Omni FoF - Dir - Growth</t>
  </si>
  <si>
    <t>Navi Nasdaq100 US Specific Equity Passive FOF - Dir - Growth</t>
  </si>
  <si>
    <t>SBI US Specific Equity Active FoF - Dir - Growth</t>
  </si>
  <si>
    <t>Navi Total Stock Market US Specific Equity Passive FoF - Dir - Growth</t>
  </si>
  <si>
    <t>Axis Global Innovation Fund of Fund - Dir - Growth</t>
  </si>
  <si>
    <t>Kotak Global Innovation Overseas Equity Omni FOF - Dir - Growth</t>
  </si>
  <si>
    <t>Invesco India - Invesco Global Consumer Trends Fund of Fund - Dir - Growth</t>
  </si>
  <si>
    <t>Aditya Birla Sun Life US Equity Passive FOF - Dir - Growth</t>
  </si>
  <si>
    <t>Mirae Asset Global X Artificial Intelligence &amp; Technology ETF Fund of Fund - Dir - Growth</t>
  </si>
  <si>
    <t>HSBC Global Emerging Markets Fund - Dir - Growth</t>
  </si>
  <si>
    <t>Invesco India - Invesco EQQQ NASDAQ-100 ETF Fund of Fund - Dir - Growth</t>
  </si>
  <si>
    <t>ICICI Prudential Global Advantage Fund (FOF) - Dir - Growth</t>
  </si>
  <si>
    <t>Bandhan US specific Equity Active FOF - Dir - Growth</t>
  </si>
  <si>
    <t>Kotak Quality Overseas Equity Omni FOF - Dir - Growth</t>
  </si>
  <si>
    <t>HSBC Brazil Fund - Dir - Growth</t>
  </si>
  <si>
    <t>Aditya Birla Sun Life Global Emerging Opportunities Fund - Dir - Growth</t>
  </si>
  <si>
    <t>Invesco India - Invesco Global Equity Income Fund of Fund - Dir - Growth</t>
  </si>
  <si>
    <t>ICICI Prudential Strategic Metal and Energy Equity FoF - Dir - Growth</t>
  </si>
  <si>
    <t>Edelweiss Europe Dynamic Equity Offshore Fund - Dir</t>
  </si>
  <si>
    <t>Edelweiss Emerging Markets Opportunities Equity Offshore Fund - Direct - Dir</t>
  </si>
  <si>
    <t>Axis NASDAQ 100 US Specific Equity Passive FOF - Dir - Growth</t>
  </si>
  <si>
    <t>Aditya Birla Sun Life Global Excellence Equity Fund of Fund - Dir - Growth</t>
  </si>
  <si>
    <t>Edelweiss US Value Equity Offshore Fund - Dir</t>
  </si>
  <si>
    <t>Invesco India - Invesco Pan European Equity Fund of Fund - Dir - Growth</t>
  </si>
  <si>
    <t>DSP World Mining Overseas Equity Omni FoF - Dir - Growth</t>
  </si>
  <si>
    <t>Sundaram Global Brand Theme-Equity Active FOF - Dir - Growth</t>
  </si>
  <si>
    <t>Edelweiss Asean Equity Offshore Fund - Dir</t>
  </si>
  <si>
    <t>Bandhan US Treasury Bond 0-1 year specific Debt Passive FOF - Dir - Growth</t>
  </si>
  <si>
    <t>DSP Global Clean Energy Overseas Equity Omni FoF - Dir - Growth</t>
  </si>
  <si>
    <t>Kotak International REIT Overseas Equity Omni FOF - Dir - Growth</t>
  </si>
  <si>
    <t>ICICI Prudential Global Stable Equity Fund (FOF) - Dir - Growth</t>
  </si>
  <si>
    <t>Mirae Asset Hang Seng TECH ETF Fund of Fund - Dir - Growth</t>
  </si>
  <si>
    <t>Mirae Asset Global Electric &amp; Autonomous Vehicles Equity Passive FOF - Dir - Growth</t>
  </si>
  <si>
    <t>HSBC Asia Pacific (Ex Japan) Dividend Yield Fund - Dir - Growth</t>
  </si>
  <si>
    <t>PGIM India Global Select Real Estate Securities Fund of Fund - Dir - Growth</t>
  </si>
  <si>
    <t>HSBC Global Equity Climate Change FoF - Dir - Growth</t>
  </si>
  <si>
    <t>Mahindra Manulife Asia Pacific REIT FoF - Dir - Growth</t>
  </si>
  <si>
    <t>Baroda BNP Paribas Aqua Fund of Fund - Dir - Growth</t>
  </si>
  <si>
    <t>Axis US Specific Treasury Dynamic Debt Passive FOF - Dir - Growth</t>
  </si>
  <si>
    <t>Motilal Oswal Developed Market Ex US ETFs Overseas Equity Passive FOF - Dir - Growth</t>
  </si>
  <si>
    <t>Franklin India Feeder - Templeton European Opportunities Fund - Dir - Growth</t>
  </si>
  <si>
    <t>CRISIL Hybrid 35+65 - Aggressive Index*</t>
  </si>
  <si>
    <t>CRISIL Hybrid 50+50 - Moderate Index*</t>
  </si>
  <si>
    <t>CRISIL Hybrid 85+15 - Conservative Index*</t>
  </si>
  <si>
    <t>Domestic Gold and Silver Prices *</t>
  </si>
  <si>
    <t>Nifty 5 Yr Benchmark G-Sec Index*</t>
  </si>
  <si>
    <t>Nifty 50 Hybrid composite debt 50:50 Index*</t>
  </si>
  <si>
    <t>NIFTY Composite Debt Index*</t>
  </si>
  <si>
    <t>ICICI Prudential Dynamic Asset Allocation Active FOF - Growth</t>
  </si>
  <si>
    <t>Mutual Funds (98.59)</t>
  </si>
  <si>
    <t>Current Assets (1.41)</t>
  </si>
  <si>
    <t>SBI Gold Fund - Growth</t>
  </si>
  <si>
    <t>Mutual Funds (100.06)</t>
  </si>
  <si>
    <t>HDFC Gold ETF Fund of Fund - Growth</t>
  </si>
  <si>
    <t>Mutual Funds (100)</t>
  </si>
  <si>
    <t>ICICI Prudential Aggressive Hybrid Active FOF - Growth</t>
  </si>
  <si>
    <t>Mutual Funds (98.89)</t>
  </si>
  <si>
    <t>Current Assets (1.11)</t>
  </si>
  <si>
    <t>Motilal Oswal Nasdaq 100 FOF - Reg - Growth</t>
  </si>
  <si>
    <t>Mutual Funds (100.04)</t>
  </si>
  <si>
    <t>Nippon India Gold Savings Fund - Reg - Growth</t>
  </si>
  <si>
    <t>Mutual Funds (99.99)</t>
  </si>
  <si>
    <t>Kotak Gold Fund - Reg - Growth</t>
  </si>
  <si>
    <t>Mutual Funds (99.79)</t>
  </si>
  <si>
    <t>ICICI Prudential Silver ETF FOF - Reg - Growth</t>
  </si>
  <si>
    <t>Mutual Funds (99.9)</t>
  </si>
  <si>
    <t>Current Assets (0.1)</t>
  </si>
  <si>
    <t>ICICI Prudential Gold ETF FOF - Growth</t>
  </si>
  <si>
    <t>HDFC Multi-Asset Active FOF - Reg - Growth</t>
  </si>
  <si>
    <t>HDFC Silver ETF Fund of Fund - Reg - Growth</t>
  </si>
  <si>
    <t>Mutual Funds (100.05)</t>
  </si>
  <si>
    <t>Current Assets (-0.05)</t>
  </si>
  <si>
    <t>Nippon India Silver ETF Fund of Fund - Reg - Growth</t>
  </si>
  <si>
    <t>Mutual Funds (99.95)</t>
  </si>
  <si>
    <t>SBI Silver ETF Fund Of Fund - Reg - Growth</t>
  </si>
  <si>
    <t>Mutual Funds (100.07)</t>
  </si>
  <si>
    <t>Edelweiss Gold and Silver ETF Fund of Fund - Reg - Growth</t>
  </si>
  <si>
    <t>Axis Gold Fund - Growth</t>
  </si>
  <si>
    <t>Mutual Funds (99.96)</t>
  </si>
  <si>
    <t>ICICI Prudential Bharat 22 FOF - Reg - Growth</t>
  </si>
  <si>
    <t>Mutual Funds (99.93)</t>
  </si>
  <si>
    <t>Current Assets (0.07)</t>
  </si>
  <si>
    <t>Motilal Oswal Gold and Silver Passive Fund of Funds - Reg - Growth</t>
  </si>
  <si>
    <t>Nippon India Multi - Asset Omni FoF - Reg - Growth</t>
  </si>
  <si>
    <t>Mutual Funds (96.49)</t>
  </si>
  <si>
    <t>Current Assets (3.51)</t>
  </si>
  <si>
    <t>Mirae Asset NYSE FANG Plus ETF Fund of Fund - Reg - Growth</t>
  </si>
  <si>
    <t>Kotak Multi Asset Omni FOF - Reg - Growth</t>
  </si>
  <si>
    <t>Mutual Funds (96.84)</t>
  </si>
  <si>
    <t>Current Assets (3.16)</t>
  </si>
  <si>
    <t>HDFC Diversified Equity All Cap Active FOF - Reg - Growth</t>
  </si>
  <si>
    <t>Mutual Funds (96.29)</t>
  </si>
  <si>
    <t>SBI Dynamic Asset Allocation Active FoF - Reg - Growth</t>
  </si>
  <si>
    <t>Mutual Funds (99.02)</t>
  </si>
  <si>
    <t>Current Assets (0.98)</t>
  </si>
  <si>
    <t>Aditya Birla Sun Life Gold Fund - Growth</t>
  </si>
  <si>
    <t>ICICI Prudential Passive Multi-Asset Fund of Funds - Reg - Growth</t>
  </si>
  <si>
    <t>Mutual Funds (98.55)</t>
  </si>
  <si>
    <t>Current Assets (1.45)</t>
  </si>
  <si>
    <t>Tata Gold ETF Fund of Fund - Reg - Growth</t>
  </si>
  <si>
    <t>Mutual Funds (99.68)</t>
  </si>
  <si>
    <t>If redeemed bet. 0 Day to 7 Days Exit Load is 0.5%</t>
  </si>
  <si>
    <t>Mirae Asset Gold Silver Passive FoF - Reg - Growth</t>
  </si>
  <si>
    <t>If redeemed bet. 0 Day to 15 Days Exit Load is 0.05%</t>
  </si>
  <si>
    <t>UTI Gold ETF Fund of Fund - Reg - Growth</t>
  </si>
  <si>
    <t>Aditya Birla Sun Life Silver ETF Fund of Fund - Reg - Growth</t>
  </si>
  <si>
    <t>Axis Multi-Asset Active FoF - Reg - Growth</t>
  </si>
  <si>
    <t>Mutual Funds (97.79)</t>
  </si>
  <si>
    <t>ICICI Prudential Nifty 100 Low Volatility 30 ETF FOF - Reg - Growth</t>
  </si>
  <si>
    <t>Mutual Funds (100.11)</t>
  </si>
  <si>
    <t>Current Assets (-0.11)</t>
  </si>
  <si>
    <t>Axis Silver Fund of Fund - Reg - Growth</t>
  </si>
  <si>
    <t>Mutual Funds (99.78)</t>
  </si>
  <si>
    <t>Current Assets (0.22)</t>
  </si>
  <si>
    <t>Franklin India Dynamic Asset Allocation Active Fund of Funds - Growth</t>
  </si>
  <si>
    <t>Mutual Funds (97.16)</t>
  </si>
  <si>
    <t>Current Assets (2.84)</t>
  </si>
  <si>
    <t>Tata Silver ETF Fund of Fund - Reg - Growth</t>
  </si>
  <si>
    <t>Kotak Gold Silver Passive FOF - Reg - Growth</t>
  </si>
  <si>
    <t>Mutual Funds (97.58)</t>
  </si>
  <si>
    <t>Kotak Silver ETF Fund of Fund - Reg - Growth</t>
  </si>
  <si>
    <t>Mutual Funds (99.06)</t>
  </si>
  <si>
    <t>Mirae Asset Diversified Equity Allocator Passive FOF - Reg - Growth</t>
  </si>
  <si>
    <t>If redeemed bet. 0 Day to 5 Days Exit Load is 0.05%</t>
  </si>
  <si>
    <t>Mirae Asset S&amp;P 500 Top 50 ETF Fund of Fund - Reg - Growth</t>
  </si>
  <si>
    <t>Mutual Funds (100.01)</t>
  </si>
  <si>
    <t>LIC MF Gold ETF Fund of Fund - Growth</t>
  </si>
  <si>
    <t>Mutual Funds (99.84)</t>
  </si>
  <si>
    <t>DSP Multi Asset Omni Fund of Funds - Reg - Growth</t>
  </si>
  <si>
    <t>Mutual Funds (98.7)</t>
  </si>
  <si>
    <t>DSP Silver ETF Fund of Fund - Reg - Growth</t>
  </si>
  <si>
    <t>Mutual Funds (99.85)</t>
  </si>
  <si>
    <t>ICICI Prudential Nifty Alpha Low - Volatility 30 ETF FOF - Reg - Growth</t>
  </si>
  <si>
    <t>Mutual Funds (99.92)</t>
  </si>
  <si>
    <t>Nippon India Nifty Next 50 Junior BeES FoF - Reg - Growth</t>
  </si>
  <si>
    <t>ICICI Prudential Diversified Equity All Cap Active FOF - Reg - Growth</t>
  </si>
  <si>
    <t>UTI Silver ETF Fund of Fund - Reg - Growth</t>
  </si>
  <si>
    <t>Mutual Funds (99.81)</t>
  </si>
  <si>
    <t>Axis Gold and Silver Passive FoF - Reg - Growth</t>
  </si>
  <si>
    <t>Mutual Funds (100.02)</t>
  </si>
  <si>
    <t>Current Assets (-0.02)</t>
  </si>
  <si>
    <t>Mirae Asset Gold ETF Fund of Fund - Reg - Growth</t>
  </si>
  <si>
    <t>Mutual Funds (100.09)</t>
  </si>
  <si>
    <t>Quantum Gold Savings Fund - Growth</t>
  </si>
  <si>
    <t>DSP Gold ETF Fund of Fund - Reg - Growth</t>
  </si>
  <si>
    <t>Invesco India Gold ETF Fund of Fund - Growth</t>
  </si>
  <si>
    <t>Mutual Funds (97.72)</t>
  </si>
  <si>
    <t>Edelweiss Multi Asset Omni Fund of Fund - Reg - Growth</t>
  </si>
  <si>
    <t>Mutual Funds (99.67)</t>
  </si>
  <si>
    <t>Current Assets (0.33)</t>
  </si>
  <si>
    <t>Aditya Birla Sun Life Multi-Asset Omni FOF - Growth</t>
  </si>
  <si>
    <t>Mutual Funds (98.71)</t>
  </si>
  <si>
    <t>Current Assets (1.29)</t>
  </si>
  <si>
    <t>If redeemed bet. 0 Days to 365 Days Exit Load is 1%</t>
  </si>
  <si>
    <t>HSBC Gold ETF Fund of Fund - Reg - Growth</t>
  </si>
  <si>
    <t>Mutual Funds (99.4)</t>
  </si>
  <si>
    <t>Current Assets (0.6)</t>
  </si>
  <si>
    <t>ICICI Prudential Diversified Equity All Cap Omni FOF - Reg - Growth</t>
  </si>
  <si>
    <t>Mutual Funds (96.46)</t>
  </si>
  <si>
    <t>Current Assets (3.54)</t>
  </si>
  <si>
    <t>Mirae Asset Nifty MidSmallcap400 Momentum Quality 100 ETF Fund of Fund - Reg - Growth</t>
  </si>
  <si>
    <t>Aditya Birla Sun Life Dynamic Asset Allocation Omni FOF - Growth</t>
  </si>
  <si>
    <t>Mutual Funds (98.6)</t>
  </si>
  <si>
    <t>Current Assets (1.4)</t>
  </si>
  <si>
    <t>Mirae Asset Nifty Smallcap 250 Momentum Quality 100 ETF Fund of Fund - Reg - Growth</t>
  </si>
  <si>
    <t>ICICI Prudential Multi Sector Passive FOF - Growth</t>
  </si>
  <si>
    <t>Mutual Funds (96.19)</t>
  </si>
  <si>
    <t>Current Assets (3.81)</t>
  </si>
  <si>
    <t>Nippon India Diversified Equity Flexicap Passive FoF - Reg - Growth</t>
  </si>
  <si>
    <t>BARODA BNP PARIBAS GOLD ETF FUND OF FUND - Reg - Growth</t>
  </si>
  <si>
    <t>Mirae Asset Nifty200 Alpha 30 ETF Fund of Fund - Reg - Growth</t>
  </si>
  <si>
    <t>Mutual Funds (100.14)</t>
  </si>
  <si>
    <t>Current Assets (-0.14)</t>
  </si>
  <si>
    <t>Union Diversified Equity All Cap Active FOF - Reg - Growth</t>
  </si>
  <si>
    <t>Mutual Funds (98.32)</t>
  </si>
  <si>
    <t>Current Assets (1.68)</t>
  </si>
  <si>
    <t>Union Gold ETF Fund of Fund - Reg - Growth</t>
  </si>
  <si>
    <t>Mutual Funds (99.22)</t>
  </si>
  <si>
    <t>Current Assets (0.78)</t>
  </si>
  <si>
    <t>Bandhan Silver ETF FOF - Reg - Growth</t>
  </si>
  <si>
    <t>Motilal Oswal Asset Allocation Passive Fund of Fund - Aggressive(MOFAAPFOF-A) - Reg - Growth</t>
  </si>
  <si>
    <t>Mutual Funds (99.49)</t>
  </si>
  <si>
    <t>Groww Nifty Ev &amp; New Age Automotive ETF FOF - Reg- Growth</t>
  </si>
  <si>
    <t>Bandhan Gold ETF FOF - Reg - Growth</t>
  </si>
  <si>
    <t>Groww Nifty India Defence ETF FOF - Reg - Growth</t>
  </si>
  <si>
    <t>Quantum Diversified Equity All Cap Active FOF - Growth</t>
  </si>
  <si>
    <t>Mutual Funds (99.07)</t>
  </si>
  <si>
    <t>Current Assets (0.93)</t>
  </si>
  <si>
    <t>BARODA BNP PARIBAS MULTI ASSET ACTIVE FUND OF FUNDS (BBNPPMAAFOF) - Reg - Growth</t>
  </si>
  <si>
    <t>Mutual Funds (99.42)</t>
  </si>
  <si>
    <t>Edelweiss Silver ETF Fund of Fund - Reg - Growth</t>
  </si>
  <si>
    <t>Groww Gold ETF FOF - Reg - Growth</t>
  </si>
  <si>
    <t>Mirae Asset Nifty India Manufacturing ETF Fund of Fund - Reg - Growth</t>
  </si>
  <si>
    <t>Tata Nifty India Digital ETF Fund of Fund - Reg - Growth</t>
  </si>
  <si>
    <t>Mutual Funds (99.97)</t>
  </si>
  <si>
    <t>If redeemed aft. 365 Day Exit Load is 1%</t>
  </si>
  <si>
    <t>HSBC Multi Asset Active FOF - Reg - Growth</t>
  </si>
  <si>
    <t>Mutual Funds (95.6)</t>
  </si>
  <si>
    <t>Current Assets (4.4)</t>
  </si>
  <si>
    <t>Groww Silver ETF FOF - Reg - Growth</t>
  </si>
  <si>
    <t>Mutual Funds (99.37)</t>
  </si>
  <si>
    <t>Current Assets (0.63)</t>
  </si>
  <si>
    <t>Mirae Asset Nifty Metal ETF FOF - Reg - Growth</t>
  </si>
  <si>
    <t>Mutual Funds (98.94)</t>
  </si>
  <si>
    <t>Mirae Asset Nifty 100 ESG Sector Leaders Fund of Fund - Reg - Growth</t>
  </si>
  <si>
    <t>Quantum Multi Asset Active FOF - Growth</t>
  </si>
  <si>
    <t>Mutual Funds (97.87)</t>
  </si>
  <si>
    <t>If redeemed aft. 90 Days Exit Load is 1%</t>
  </si>
  <si>
    <t>Groww Multi Asset Omni FOF - Reg - Growth</t>
  </si>
  <si>
    <t>Kotak Multi Asset Active FOF - Reg - Growth</t>
  </si>
  <si>
    <t>Mutual Funds (94.21)</t>
  </si>
  <si>
    <t>Current Assets (5.79)</t>
  </si>
  <si>
    <t>Motilal Oswal Asset Allocation Passive Fund of Fund - Conservative(MOFAAPFOF-C) - Reg - Growth</t>
  </si>
  <si>
    <t>Mutual Funds (99.23)</t>
  </si>
  <si>
    <t>Mirae Asset BSE India Defence ETF FOF - Reg - Growth</t>
  </si>
  <si>
    <t>Mutual Funds (98.88)</t>
  </si>
  <si>
    <t>Current Assets (1.12)</t>
  </si>
  <si>
    <t>ICICI Prudential BSE 500 ETF FOF - Reg - Growth</t>
  </si>
  <si>
    <t>Kotak Multi Factor Passive FOF - Reg - Growth</t>
  </si>
  <si>
    <t>Mutual Funds (91.67)</t>
  </si>
  <si>
    <t>Current Assets (8.33)</t>
  </si>
  <si>
    <t>HSBC Aggressive Hybrid Active FOF - Reg - Growth</t>
  </si>
  <si>
    <t>Mutual Funds (99.17)</t>
  </si>
  <si>
    <t>Current Assets (0.83)</t>
  </si>
  <si>
    <t>Aditya Birla Sun Life Aggressive Hybrid Omni FOF - Growth</t>
  </si>
  <si>
    <t>Mutual Funds (99.16)</t>
  </si>
  <si>
    <t>Current Assets (0.84)</t>
  </si>
  <si>
    <t>ICICI Prudential Nifty EV &amp; New Age Automotive ETF FOF - Reg - Growth</t>
  </si>
  <si>
    <t>Mutual Funds (99.2)</t>
  </si>
  <si>
    <t>Current Assets (0.8)</t>
  </si>
  <si>
    <t>Motilal Oswal Diversified Equity Flexicap Passive Fund of Funds - Reg - Growth</t>
  </si>
  <si>
    <t>Mutual Funds (99.35)</t>
  </si>
  <si>
    <t>Current Assets (0.65)</t>
  </si>
  <si>
    <t>Edelweiss Gold ETF FoF - Reg - Growth</t>
  </si>
  <si>
    <t>Axis Multi Factor Passive FoF - Reg - Growth</t>
  </si>
  <si>
    <t>Mutual Funds (97.07)</t>
  </si>
  <si>
    <t>Current Assets (2.93)</t>
  </si>
  <si>
    <t>Quantum Nifty 50 ETF Fund of Fund - Reg - Growth</t>
  </si>
  <si>
    <t>Angel One Gold ETF FOF - Reg - Growth</t>
  </si>
  <si>
    <t>Mutual Funds (99.98)</t>
  </si>
  <si>
    <t>Groww BSE Power ETF FOF - Reg - Growth</t>
  </si>
  <si>
    <t>Mutual Funds (97.38)</t>
  </si>
  <si>
    <t>Current Assets (2.62)</t>
  </si>
  <si>
    <t>Aditya Birla Sun Life Multi - Asset Passive FoF - Reg - Growth</t>
  </si>
  <si>
    <t>Mutual Funds (98.65)</t>
  </si>
  <si>
    <t>Current Assets (1.35)</t>
  </si>
  <si>
    <t>Motilal Oswal Multi Factor Passive Fund of Funds - Reg - Growth</t>
  </si>
  <si>
    <t>Mutual Funds (99.44)</t>
  </si>
  <si>
    <t>Current Assets (0.56)</t>
  </si>
  <si>
    <t>Mirae Asset Multi Factor Passive FOF - Reg - Growth</t>
  </si>
  <si>
    <t>Mutual Funds (99.47)</t>
  </si>
  <si>
    <t>Current Assets (0.53)</t>
  </si>
  <si>
    <t>Mirae Asset Silver ETF FOF - Reg - Growth</t>
  </si>
  <si>
    <t>Mutual Funds (99.53)</t>
  </si>
  <si>
    <t>Bandhan Aggressive Hybrid Passive FOF - Reg - Growth</t>
  </si>
  <si>
    <t>Mutual Funds (97.03)</t>
  </si>
  <si>
    <t>Current Assets (2.95)</t>
  </si>
  <si>
    <t>Miscellaneous (0.02)</t>
  </si>
  <si>
    <t>Groww BSE Hospitals ETF FOF - Reg - Growth</t>
  </si>
  <si>
    <t>Mutual Funds (99.59)</t>
  </si>
  <si>
    <t>Current Assets (0.41)</t>
  </si>
  <si>
    <t>Bandhan Multi-Asset Passive FOF - Reg - Growth</t>
  </si>
  <si>
    <t>Mutual Funds (96.04)</t>
  </si>
  <si>
    <t>Current Assets (3.94)</t>
  </si>
  <si>
    <t>Mirae Asset Nifty India New Age Consumption ETF Fund of Fund - Reg - Growth</t>
  </si>
  <si>
    <t>Mutual Funds (99.63)</t>
  </si>
  <si>
    <t>Aditya Birla Sun Life Conservative Hybrid Active FOF - Growth</t>
  </si>
  <si>
    <t>Mutual Funds (98.98)</t>
  </si>
  <si>
    <t>Current Assets (1.02)</t>
  </si>
  <si>
    <t>Groww Nifty Capital Markets ETF FOF - Reg - Growth</t>
  </si>
  <si>
    <t>Mutual Funds (97.55)</t>
  </si>
  <si>
    <t>The Wealth Company Gold ETF FOF - Reg - Growth</t>
  </si>
  <si>
    <t>Mutual Funds (98.23)</t>
  </si>
  <si>
    <t>Current Assets (1.77)</t>
  </si>
  <si>
    <t>Groww Nifty India Internet ETF FOF - Reg - Growth</t>
  </si>
  <si>
    <t>Groww Nifty PSE ETF FOF - Reg - Growth</t>
  </si>
  <si>
    <t>ANGEL ONE SILVER ETF FOF - Reg - Growth</t>
  </si>
  <si>
    <t>Groww Nifty 500 Momentum 50 ETF FoF - Reg - Growth</t>
  </si>
  <si>
    <t>Mirae Asset BSE Select IPO ETF Fund of Fund - Reg - Growth</t>
  </si>
  <si>
    <t>Groww Nifty 200 ETF FOF - Reg - Growth</t>
  </si>
  <si>
    <t>Mutual Funds (99.77)</t>
  </si>
  <si>
    <t>Current Assets (0.23)</t>
  </si>
  <si>
    <t>Mirae Asset BSE 200 Equal Weight ETF Fund of Fund - Reg - Growth</t>
  </si>
  <si>
    <t>Bandhan Conservative Hybrid Passive FOF - Reg - Growth</t>
  </si>
  <si>
    <t>Mutual Funds (98.73)</t>
  </si>
  <si>
    <t>HDFC Gold Silver Passive FOF - Reg - Growth</t>
  </si>
  <si>
    <t>ICICI Prudential Dynamic Asset Allocation Active FOF - Dir - Growth</t>
  </si>
  <si>
    <t>SBI Gold Fund - Dir - Growth</t>
  </si>
  <si>
    <t>HDFC Gold ETF Fund of Fund - Dir - Growth</t>
  </si>
  <si>
    <t>ICICI Prudential Aggressive Hybrid Active FOF - Dir - Growth</t>
  </si>
  <si>
    <t>Motilal Oswal Nasdaq 100 FOF - Dir - Growth</t>
  </si>
  <si>
    <t>Nippon India Gold Savings Fund - Dir - Growth</t>
  </si>
  <si>
    <t>Kotak Gold Fund - Dir - Growth</t>
  </si>
  <si>
    <t>ICICI Prudential Silver ETF FOF - Dir - Growth</t>
  </si>
  <si>
    <t>ICICI Prudential Gold ETF FOF - Dir - Growth</t>
  </si>
  <si>
    <t>HDFC Multi-Asset Active FOF - Dir - Growth</t>
  </si>
  <si>
    <t>HDFC Silver ETF Fund of Fund - Dir - Growth</t>
  </si>
  <si>
    <t>Nippon India Silver ETF Fund of Fund - Dir - Growth</t>
  </si>
  <si>
    <t>SBI Silver ETF Fund Of Fund - Dir - Growth</t>
  </si>
  <si>
    <t>Edelweiss Gold and Silver ETF Fund of Fund - Dir - Growth</t>
  </si>
  <si>
    <t>Axis Gold Fund - Dir - Growth</t>
  </si>
  <si>
    <t>ICICI Prudential Bharat 22 FOF - Dir - Growth</t>
  </si>
  <si>
    <t>Motilal Oswal Gold and Silver Passive Fund of Funds - Dir - Growth</t>
  </si>
  <si>
    <t>Nippon India Multi - Asset Omni FoF - Dir - Growth</t>
  </si>
  <si>
    <t>Mirae Asset NYSE FANG Plus ETF Fund of Fund - Dir - Growth</t>
  </si>
  <si>
    <t>Kotak Multi Asset Omni FOF - Dir - Growth</t>
  </si>
  <si>
    <t>HDFC Diversified Equity All Cap Active FOF - Dir - Growth</t>
  </si>
  <si>
    <t>SBI Dynamic Asset Allocation Active FoF - Dir - Growth</t>
  </si>
  <si>
    <t>Aditya Birla Sun Life Gold Fund - Dir - Growth</t>
  </si>
  <si>
    <t>ICICI Prudential Passive Multi-Asset Fund of Funds - Dir - Growth</t>
  </si>
  <si>
    <t>Tata Gold ETF Fund of Fund - Dir - Growth</t>
  </si>
  <si>
    <t>Mirae Asset Gold Silver Passive FoF - Dir - Growth</t>
  </si>
  <si>
    <t>UTI Gold ETF Fund of Fund - Dir - Growth</t>
  </si>
  <si>
    <t>Aditya Birla Sun Life Silver ETF Fund of Fund - Dir - Growth</t>
  </si>
  <si>
    <t>Axis Multi-Asset Active FoF - Dir - Growth</t>
  </si>
  <si>
    <t>ICICI Prudential Nifty 100 Low Volatility 30 ETF FOF - Dir - Growth</t>
  </si>
  <si>
    <t>Axis Silver Fund of Fund - Dir - Growth</t>
  </si>
  <si>
    <t>Franklin India Dynamic Asset Allocation Active Fund of Funds - Dir - Growth</t>
  </si>
  <si>
    <t>Tata Silver ETF Fund of Fund - Dir - Growth</t>
  </si>
  <si>
    <t>Kotak Gold Silver Passive FOF - Dir - Growth</t>
  </si>
  <si>
    <t>Kotak Silver ETF Fund of Fund - Dir - Growth</t>
  </si>
  <si>
    <t>Mirae Asset Diversified Equity Allocator Passive FOF - Dir - Growth</t>
  </si>
  <si>
    <t>Mirae Asset S&amp;P 500 Top 50 ETF Fund of Fund - Dir - Growth</t>
  </si>
  <si>
    <t>LIC MF Gold ETF Fund of Fund - Dir - Growth</t>
  </si>
  <si>
    <t>DSP Multi Asset Omni Fund of Funds - Dir - Growth</t>
  </si>
  <si>
    <t>DSP Silver ETF Fund of Fund - Dir - Growth</t>
  </si>
  <si>
    <t>ICICI Prudential Nifty Alpha Low - Volatility 30 ETF FOF - Dir - Growth</t>
  </si>
  <si>
    <t>Nippon India Nifty Next 50 Junior BeES FoF - Dir - Growth</t>
  </si>
  <si>
    <t>ICICI Prudential Diversified Equity All Cap Active FOF - Dir - Growth</t>
  </si>
  <si>
    <t>UTI Silver ETF Fund of Fund - Dir - Growth</t>
  </si>
  <si>
    <t>Axis Gold and Silver Passive FoF - Dir - Growth</t>
  </si>
  <si>
    <t>Mirae Asset Gold ETF Fund of Fund - Dir - Growth</t>
  </si>
  <si>
    <t>Quantum Gold Savings Fund - Dir- Growth</t>
  </si>
  <si>
    <t>DSP Gold ETF Fund of Fund - Dir - Growth</t>
  </si>
  <si>
    <t>Invesco India Gold ETF Fund of Fund - Dir - Growth</t>
  </si>
  <si>
    <t>Edelweiss Multi Asset Omni Fund of Fund - Dir - Growth</t>
  </si>
  <si>
    <t>Aditya Birla Sun Life Multi-Asset Omni FOF - Dir - Growth</t>
  </si>
  <si>
    <t>HSBC Gold ETF Fund of Fund - Dir - Growth</t>
  </si>
  <si>
    <t>Zerodha Gold ETF FoF - Dir - Growth</t>
  </si>
  <si>
    <t>ICICI Prudential Diversified Equity All Cap Omni FOF - Dir - Growth</t>
  </si>
  <si>
    <t>Mirae Asset Nifty MidSmallcap400 Momentum Quality 100 ETF Fund of Fund - Dir - Growth</t>
  </si>
  <si>
    <t>Zerodha Silver ETF FoF - Dir - Growth</t>
  </si>
  <si>
    <t>Aditya Birla Sun Life Dynamic Asset Allocation Omni FOF - Dir - Growth</t>
  </si>
  <si>
    <t>Mirae Asset Nifty Smallcap 250 Momentum Quality 100 ETF Fund of Fund - Dir - Growth</t>
  </si>
  <si>
    <t>ICICI Prudential Multi Sector Passive FOF - Dir - Growth</t>
  </si>
  <si>
    <t>Nippon India Diversified Equity Flexicap Passive FoF - Dir - Growth</t>
  </si>
  <si>
    <t>BARODA BNP PARIBAS GOLD ETF FUND OF FUND - Dir - Growth</t>
  </si>
  <si>
    <t>Mirae Asset Nifty200 Alpha 30 ETF Fund of Fund - Dir - Growth</t>
  </si>
  <si>
    <t>Union Diversified Equity All Cap Active FOF - Dir - Growth</t>
  </si>
  <si>
    <t>Union Gold ETF Fund of Fund - Dir - Growth</t>
  </si>
  <si>
    <t>Zerodha Multi Asset Passive FoF - Dir - Growth</t>
  </si>
  <si>
    <t>Bandhan Silver ETF FOF - Dir - Growth</t>
  </si>
  <si>
    <t>Motilal Oswal Asset Allocation Passive Fund of Fund - Aggressive(MOFAAPFOF-A) - Dir - Growth</t>
  </si>
  <si>
    <t>Groww Nifty Ev &amp; New Age Automotive ETF FOF - Dir - Growth</t>
  </si>
  <si>
    <t>Bandhan Gold ETF FOF - Dir - Growth</t>
  </si>
  <si>
    <t>Groww Nifty India Defence ETF FOF - Dir - Growth</t>
  </si>
  <si>
    <t>Quantum Diversified Equity All Cap Active FOF - Dir- Growth</t>
  </si>
  <si>
    <t>BARODA BNP PARIBAS MULTI ASSET ACTIVE FUND OF FUNDS (BBNPPMAAFOF) - Dir - Growth</t>
  </si>
  <si>
    <t>Edelweiss Silver ETF Fund of Fund - Dir - Growth</t>
  </si>
  <si>
    <t>Groww Gold ETF FOF - Dir - Growth</t>
  </si>
  <si>
    <t>Mirae Asset Nifty India Manufacturing ETF Fund of Fund - Dir - Growth</t>
  </si>
  <si>
    <t>Tata Nifty India Digital ETF Fund of Fund - Dir - Growth</t>
  </si>
  <si>
    <t>HSBC Multi Asset Active FOF - Dir - Growth</t>
  </si>
  <si>
    <t>Groww Silver ETF FOF - Dir - Growth</t>
  </si>
  <si>
    <t>Mirae Asset Nifty Metal ETF FOF - Dir - Growth</t>
  </si>
  <si>
    <t>Mirae Asset Nifty 100 ESG Sector Leaders Fund of Fund - Dir - Growth</t>
  </si>
  <si>
    <t>Quantum Multi Asset Active FOF - Dir- Growth</t>
  </si>
  <si>
    <t>If redeemed bet. 0 Days to 90 Days Exit Load is 1%</t>
  </si>
  <si>
    <t>Groww Multi Asset Omni FOF - Dir - Growth</t>
  </si>
  <si>
    <t>Kotak Multi Asset Active FOF - Dir - Growth</t>
  </si>
  <si>
    <t>Motilal Oswal Asset Allocation Passive Fund of Fund - Conservative(MOFAAPFOF-C) - Dir - Growth</t>
  </si>
  <si>
    <t>Mirae Asset BSE India Defence ETF FOF - Dir - Growth</t>
  </si>
  <si>
    <t>ICICI Prudential BSE 500 ETF FOF - Dir - Growth</t>
  </si>
  <si>
    <t>Kotak Multi Factor Passive FOF - Dir - Growth</t>
  </si>
  <si>
    <t>HSBC Aggressive Hybrid Active FOF - Dir - Growth</t>
  </si>
  <si>
    <t>Aditya Birla Sun Life Aggressive Hybrid Omni FOF - Dir - Growth</t>
  </si>
  <si>
    <t>ICICI Prudential Nifty EV &amp; New Age Automotive ETF FOF - Dir - Growth</t>
  </si>
  <si>
    <t>Motilal Oswal Diversified Equity Flexicap Passive Fund of Funds - Dir - Growth</t>
  </si>
  <si>
    <t>Edelweiss Gold ETF FoF - Dir - Growth</t>
  </si>
  <si>
    <t>Axis Multi Factor Passive FoF - Dir - Growth</t>
  </si>
  <si>
    <t>Quantum Nifty 50 ETF Fund of Fund - Dir - Growth</t>
  </si>
  <si>
    <t>Angel One Gold ETF FOF - Dir - Growth</t>
  </si>
  <si>
    <t>Groww BSE Power ETF FOF - Dir - Growth</t>
  </si>
  <si>
    <t>Aditya Birla Sun Life Multi - Asset Passive FoF - Dir - Growth</t>
  </si>
  <si>
    <t>Motilal Oswal Multi Factor Passive Fund of Funds - Dir - Growth</t>
  </si>
  <si>
    <t>Mirae Asset Multi Factor Passive FOF - Dir - Growth</t>
  </si>
  <si>
    <t>Mirae Asset Silver ETF FOF - Dir - Growth</t>
  </si>
  <si>
    <t>Bandhan Aggressive Hybrid Passive FOF - Dir - Growth</t>
  </si>
  <si>
    <t>Groww BSE Hospitals ETF FOF - Dir - Growth</t>
  </si>
  <si>
    <t>Bandhan Multi-Asset Passive FOF - Dir - Growth</t>
  </si>
  <si>
    <t>Mirae Asset Nifty India New Age Consumption ETF Fund of Fund - Dir - Growth</t>
  </si>
  <si>
    <t>Aditya Birla Sun Life Conservative Hybrid Active FOF - Dir - Growth</t>
  </si>
  <si>
    <t>Groww Nifty Capital Markets ETF FOF - Dir - Growth</t>
  </si>
  <si>
    <t>The Wealth Company Gold ETF FOF - Dir - Growth</t>
  </si>
  <si>
    <t>Groww Nifty India Internet ETF FOF - Dir - Growth</t>
  </si>
  <si>
    <t>Groww Nifty PSE ETF FOF - Dir - Growth</t>
  </si>
  <si>
    <t>ANGEL ONE SILVER ETF FOF - Dir - Growth</t>
  </si>
  <si>
    <t>Groww Nifty 500 Momentum 50 ETF FoF - Dir - Growth</t>
  </si>
  <si>
    <t>Mirae Asset BSE Select IPO ETF Fund of Fund - Dir - Growth</t>
  </si>
  <si>
    <t>Groww Nifty 200 ETF FOF - Dir - Growth</t>
  </si>
  <si>
    <t>Mirae Asset BSE 200 Equal Weight ETF Fund of Fund - Dir - Growth</t>
  </si>
  <si>
    <t>Bandhan Conservative Hybrid Passive FOF - Dir - Growth</t>
  </si>
  <si>
    <t>HDFC Gold Silver Passive FOF - Dir - Growth</t>
  </si>
  <si>
    <t>Fund Watch - Kotak Schemes Equity</t>
  </si>
  <si>
    <t>Kotak Schemes Equity(Growth option)</t>
  </si>
  <si>
    <t>Equity Funds - Regular Plan</t>
  </si>
  <si>
    <t>9/15'</t>
  </si>
  <si>
    <t>11/15'</t>
  </si>
  <si>
    <t>13/15'</t>
  </si>
  <si>
    <t>5/15'</t>
  </si>
  <si>
    <t>8/14'</t>
  </si>
  <si>
    <t>2/11'</t>
  </si>
  <si>
    <t>12/15'</t>
  </si>
  <si>
    <t>8/15'</t>
  </si>
  <si>
    <t>10/15'</t>
  </si>
  <si>
    <t>5/11'</t>
  </si>
  <si>
    <t>11/14'</t>
  </si>
  <si>
    <t>14/15'</t>
  </si>
  <si>
    <t>7/14'</t>
  </si>
  <si>
    <t>4/11'</t>
  </si>
  <si>
    <t>5/10'</t>
  </si>
  <si>
    <t>7/15'</t>
  </si>
  <si>
    <t>6/15'</t>
  </si>
  <si>
    <t>6/10'</t>
  </si>
  <si>
    <t>6/14'</t>
  </si>
  <si>
    <t>5/14'</t>
  </si>
  <si>
    <t>6/13'</t>
  </si>
  <si>
    <t>7/13'</t>
  </si>
  <si>
    <t>8/13'</t>
  </si>
  <si>
    <t>4/15'</t>
  </si>
  <si>
    <t>5/13'</t>
  </si>
  <si>
    <t>3/15'</t>
  </si>
  <si>
    <t>15/17'</t>
  </si>
  <si>
    <t>11/17'</t>
  </si>
  <si>
    <t>4/17'</t>
  </si>
  <si>
    <t>5/17'</t>
  </si>
  <si>
    <t>7/17'</t>
  </si>
  <si>
    <t>8/17'</t>
  </si>
  <si>
    <t>9/17'</t>
  </si>
  <si>
    <t>5/16'</t>
  </si>
  <si>
    <t>10/17'</t>
  </si>
  <si>
    <t>2/17'</t>
  </si>
  <si>
    <t>6/16'</t>
  </si>
  <si>
    <t>8/16'</t>
  </si>
  <si>
    <t>6/17'</t>
  </si>
  <si>
    <t>7/16'</t>
  </si>
  <si>
    <t>13/16'</t>
  </si>
  <si>
    <t>14/16'</t>
  </si>
  <si>
    <t>12/16'</t>
  </si>
  <si>
    <t>11/16'</t>
  </si>
  <si>
    <t>15/15'</t>
  </si>
  <si>
    <t>10/16'</t>
  </si>
  <si>
    <t>12/14'</t>
  </si>
  <si>
    <t>4/9'</t>
  </si>
  <si>
    <t>6/11'</t>
  </si>
  <si>
    <t>9/11'</t>
  </si>
  <si>
    <t>7/11'</t>
  </si>
  <si>
    <t>2/16'</t>
  </si>
  <si>
    <t>3/17'</t>
  </si>
  <si>
    <t>4/12'</t>
  </si>
  <si>
    <t>2/13'</t>
  </si>
  <si>
    <t>8/8'</t>
  </si>
  <si>
    <t>5/8'</t>
  </si>
  <si>
    <t>7/8'</t>
  </si>
  <si>
    <t>6/8'</t>
  </si>
  <si>
    <t>24/28'</t>
  </si>
  <si>
    <t>16/28'</t>
  </si>
  <si>
    <t>3/28'</t>
  </si>
  <si>
    <t>7/27'</t>
  </si>
  <si>
    <t>7/24'</t>
  </si>
  <si>
    <t>7/22'</t>
  </si>
  <si>
    <t>8/20'</t>
  </si>
  <si>
    <t>5/28'</t>
  </si>
  <si>
    <t>6/24'</t>
  </si>
  <si>
    <t>10/23'</t>
  </si>
  <si>
    <t>1/28'</t>
  </si>
  <si>
    <t>4/16'</t>
  </si>
  <si>
    <t>6/22'</t>
  </si>
  <si>
    <t>17/19'</t>
  </si>
  <si>
    <t>5/19'</t>
  </si>
  <si>
    <t>6/19'</t>
  </si>
  <si>
    <t>7/18'</t>
  </si>
  <si>
    <t>4/18'</t>
  </si>
  <si>
    <t>1/11'</t>
  </si>
  <si>
    <t>8/19'</t>
  </si>
  <si>
    <t>8/18'</t>
  </si>
  <si>
    <t>9/18'</t>
  </si>
  <si>
    <t>4/19'</t>
  </si>
  <si>
    <t>1/9'</t>
  </si>
  <si>
    <t>6/18'</t>
  </si>
  <si>
    <t>9/24'</t>
  </si>
  <si>
    <t>23/24'</t>
  </si>
  <si>
    <t>14/24'</t>
  </si>
  <si>
    <t>16/24'</t>
  </si>
  <si>
    <t>12/22'</t>
  </si>
  <si>
    <t>2/19'</t>
  </si>
  <si>
    <t>1/14'</t>
  </si>
  <si>
    <t>13/23'</t>
  </si>
  <si>
    <t>19/24'</t>
  </si>
  <si>
    <t>2/5'</t>
  </si>
  <si>
    <t>1/6'</t>
  </si>
  <si>
    <t>4/6'</t>
  </si>
  <si>
    <t>6/6'</t>
  </si>
  <si>
    <t>3/6'</t>
  </si>
  <si>
    <t>5/6'</t>
  </si>
  <si>
    <t>2/6'</t>
  </si>
  <si>
    <t>7/10'</t>
  </si>
  <si>
    <t>2/10'</t>
  </si>
  <si>
    <t>10/10'</t>
  </si>
  <si>
    <t>6/9'</t>
  </si>
  <si>
    <t>5/9'</t>
  </si>
  <si>
    <t>9/10'</t>
  </si>
  <si>
    <t>7/9'</t>
  </si>
  <si>
    <t>3/16'</t>
  </si>
  <si>
    <t>5/18'</t>
  </si>
  <si>
    <t>2/18'</t>
  </si>
  <si>
    <t>1/18'</t>
  </si>
  <si>
    <t>4/14'</t>
  </si>
  <si>
    <t>11/12'</t>
  </si>
  <si>
    <t>3/12'</t>
  </si>
  <si>
    <t>5/12'</t>
  </si>
  <si>
    <t>8/12'</t>
  </si>
  <si>
    <t>9/12'</t>
  </si>
  <si>
    <t>2/12'</t>
  </si>
  <si>
    <t>2/7'</t>
  </si>
  <si>
    <t>3/3'</t>
  </si>
  <si>
    <t>6/12'</t>
  </si>
  <si>
    <t>2/3'</t>
  </si>
  <si>
    <t>1/5'</t>
  </si>
  <si>
    <t>1/7'</t>
  </si>
  <si>
    <t>1/1'</t>
  </si>
  <si>
    <t>8/11'</t>
  </si>
  <si>
    <t>3/11'</t>
  </si>
  <si>
    <t>7/7'</t>
  </si>
  <si>
    <t>2/2'</t>
  </si>
  <si>
    <t>1/2'</t>
  </si>
  <si>
    <t>3/4'</t>
  </si>
  <si>
    <t>2/4'</t>
  </si>
  <si>
    <t>4/4'</t>
  </si>
  <si>
    <t>1/4'</t>
  </si>
  <si>
    <t>4/7'</t>
  </si>
  <si>
    <t>5/7'</t>
  </si>
  <si>
    <t>3/7'</t>
  </si>
  <si>
    <t>10/13'</t>
  </si>
  <si>
    <t>11/13'</t>
  </si>
  <si>
    <t>12/13'</t>
  </si>
  <si>
    <t>10/12'</t>
  </si>
  <si>
    <t>13/13'</t>
  </si>
  <si>
    <t>16/16'</t>
  </si>
  <si>
    <t>1/16'</t>
  </si>
  <si>
    <t>9/16'</t>
  </si>
  <si>
    <t>Average</t>
  </si>
  <si>
    <t>Equity Funds - Direct Plan</t>
  </si>
  <si>
    <t>10/14'</t>
  </si>
  <si>
    <t>4/13'</t>
  </si>
  <si>
    <t>1/13'</t>
  </si>
  <si>
    <t>3/13'</t>
  </si>
  <si>
    <t>17/28'</t>
  </si>
  <si>
    <t>9/20'</t>
  </si>
  <si>
    <t>7/19'</t>
  </si>
  <si>
    <t>10/24'</t>
  </si>
  <si>
    <t>13/24'</t>
  </si>
  <si>
    <t>15/24'</t>
  </si>
  <si>
    <t>18/24'</t>
  </si>
  <si>
    <t>8/10'</t>
  </si>
  <si>
    <t>4/8'</t>
  </si>
  <si>
    <t>3/14'</t>
  </si>
  <si>
    <t>7/12'</t>
  </si>
  <si>
    <t>Indices Performance</t>
  </si>
  <si>
    <t>*DISCLAIMER:Returns &lt;1 Yr Absolute, ≥ CAGR. Ratios is calculated for a period of 3 years with monthly rolling and monthly frequency and Risk-free rate(5.52) is based on the FBIL Overnight MIBOR rate of as on last working day of the month</t>
  </si>
  <si>
    <t>CRISIL Liquid Overnight A-I Index*</t>
  </si>
  <si>
    <t>CRISIL Liquid Overnight Index*</t>
  </si>
  <si>
    <t>CRISIL Overnight Index*</t>
  </si>
  <si>
    <t>Nifty 1D Rate Index</t>
  </si>
  <si>
    <t>SBI Overnight Fund - Dir - Growth</t>
  </si>
  <si>
    <t>ICICI Prudential Overnight Fund - Dir - Growth</t>
  </si>
  <si>
    <t>Axis Overnight Fund - Dir - Growth</t>
  </si>
  <si>
    <t>HDFC Overnight Fund - Dir - Growth</t>
  </si>
  <si>
    <t>Aditya Birla Sun Life Overnight Fund - Dir - Growth</t>
  </si>
  <si>
    <t>Kotak Overnight Fund - Dir - Growth</t>
  </si>
  <si>
    <t>Nippon India Overnight Fund - Dir - Growth</t>
  </si>
  <si>
    <t>HSBC Overnight Fund - Dir - Growth</t>
  </si>
  <si>
    <t>UTI Overnight Fund - Dir - Growth</t>
  </si>
  <si>
    <t>Tata Overnight Fund - Dir - Growth</t>
  </si>
  <si>
    <t>DSP Overnight Fund - Dir - Growth</t>
  </si>
  <si>
    <t>Mirae Asset Overnight Fund - Dir - Growth</t>
  </si>
  <si>
    <t>Sundaram Overnight Fund - Dir - Growth</t>
  </si>
  <si>
    <t>LIC MF Overnight Fund - Dir - Growth</t>
  </si>
  <si>
    <t>Franklin India Overnight Fund - Dir - Growth</t>
  </si>
  <si>
    <t>JioBlackRock Overnight Fund - Dir - Growth</t>
  </si>
  <si>
    <t>Bajaj Finserv Overnight Fund - Dir - Growth</t>
  </si>
  <si>
    <t>Bandhan Overnight Fund - Dir - Growth</t>
  </si>
  <si>
    <t>SBI Overnight Fund - Growth</t>
  </si>
  <si>
    <t>ICICI Prudential Overnight Fund - Reg - Growth</t>
  </si>
  <si>
    <t>Axis Overnight Fund - Reg - Growth</t>
  </si>
  <si>
    <t>HDFC Overnight Fund - Growth</t>
  </si>
  <si>
    <t>Aditya Birla Sun Life Overnight Fund - Reg - Growth</t>
  </si>
  <si>
    <t>Kotak Overnight Fund - Reg - Growth</t>
  </si>
  <si>
    <t>Nippon India Overnight Fund - Reg - Growth</t>
  </si>
  <si>
    <t>HSBC Overnight Fund - Reg - Growth</t>
  </si>
  <si>
    <t>UTI Overnight Fund - Growth</t>
  </si>
  <si>
    <t>Tata Overnight Fund - Reg - Growth</t>
  </si>
  <si>
    <t>DSP Overnight Fund - Reg - Growth</t>
  </si>
  <si>
    <t>Mirae Asset Overnight Fund - Reg - Growth</t>
  </si>
  <si>
    <t>Sundaram Overnight Fund - Reg - Growth</t>
  </si>
  <si>
    <t>LIC MF Overnight Fund - Reg - Growth</t>
  </si>
  <si>
    <t>Franklin India Overnight Fund - Reg - Growth</t>
  </si>
  <si>
    <t>Bajaj Finserv Overnight Fund - Reg - Growth</t>
  </si>
  <si>
    <t>Bandhan Overnight Fund - Reg - Growth</t>
  </si>
  <si>
    <t>Baroda BNP Paribas Overnight Fund - Dir - Growth</t>
  </si>
  <si>
    <t>360 ONE Overnight Fund - Dir - Growth</t>
  </si>
  <si>
    <t>Union Overnight Fund - Dir - Growth</t>
  </si>
  <si>
    <t>Canara Robeco Overnight Fund - Dir - Growth</t>
  </si>
  <si>
    <t>NJ Overnight Fund - Dir - Growth</t>
  </si>
  <si>
    <t>JM Overnight Fund - Dir - Growth</t>
  </si>
  <si>
    <t>Invesco India Overnight Fund - Dir - Growth</t>
  </si>
  <si>
    <t>Helios Overnight Fund - Dir</t>
  </si>
  <si>
    <t>Groww Overnight Fund - Dir - Growth</t>
  </si>
  <si>
    <t>Edelweiss Overnight Fund - Dir - Growth</t>
  </si>
  <si>
    <t>Zerodha Overnight Fund - Dir - Growth</t>
  </si>
  <si>
    <t>Bank of India Overnight Fund - Dir - Growth</t>
  </si>
  <si>
    <t>Quant Overnight Fund - Dir - Growth</t>
  </si>
  <si>
    <t>Shriram Overnight Fund - Dir - Growth</t>
  </si>
  <si>
    <t>Mahindra Manulife Overnight Fund - Dir - Growth</t>
  </si>
  <si>
    <t>PGIM India Overnight Fund - Dir - Growth</t>
  </si>
  <si>
    <t>TRUSTMF Overnight Fund - Dir - Growth</t>
  </si>
  <si>
    <t>Samco Overnight Fund - Dir - Growth</t>
  </si>
  <si>
    <t>ITI Overnight Fund - Dir - Growth</t>
  </si>
  <si>
    <t>Baroda BNP Paribas Overnight Fund - Reg - Growth</t>
  </si>
  <si>
    <t>360 ONE Overnight Fund - Reg - Growth</t>
  </si>
  <si>
    <t>Union Overnight Fund - Reg - Growth</t>
  </si>
  <si>
    <t>Canara Robeco Overnight Fund - Reg - Growth</t>
  </si>
  <si>
    <t>NJ Overnight Fund - Reg - Growth</t>
  </si>
  <si>
    <t>JM Overnight Fund - Reg - Growth</t>
  </si>
  <si>
    <t>Invesco India Overnight Fund - Reg - Growth</t>
  </si>
  <si>
    <t>Helios Overnight Fund - Reg</t>
  </si>
  <si>
    <t>Groww Overnight Fund - Reg - Growth</t>
  </si>
  <si>
    <t>Edelweiss Overnight Fund - Reg - Growth</t>
  </si>
  <si>
    <t>Bank of India Overnight Fund - Reg - Growth</t>
  </si>
  <si>
    <t>Quant Overnight Fund - Reg - Growth</t>
  </si>
  <si>
    <t>Shriram Overnight Fund - Reg - Growth</t>
  </si>
  <si>
    <t>Mahindra Manulife Overnight Fund - Reg - Growth</t>
  </si>
  <si>
    <t>PGIM India Overnight Fund - Reg - Growth</t>
  </si>
  <si>
    <t>TRUSTMF Overnight Fund - Reg - Growth</t>
  </si>
  <si>
    <t>Samco Overnight Fund - Reg - Growth</t>
  </si>
  <si>
    <t>ITI Overnight Fund - Reg - Growth</t>
  </si>
  <si>
    <t>CRISIL Liquid Debt A-I Index*</t>
  </si>
  <si>
    <t>NIFTY Liquid Index A-I*</t>
  </si>
  <si>
    <t>SBI Liquid Fund - Dir - Growth</t>
  </si>
  <si>
    <t>If redeemed bet. 7 Days to 7 Days Exit Load is Nil, If redeemed bet. 6 Days to 6 Days Exit Load is 0.0045%, If redeemed bet. 5 Days to 5 Days Exit Load is 0.005%, If redeemed bet. 4 Days to 4 Days Exit Load is 0.0055%, If redeemed bet. 3 Days to 3 Days Exit Load is 0.006%, If redeemed bet. 2 Days to 2 Days Exit Load is 0.0065%, If redeemed bet. 1 Day to 1 Day Exit Load is 0.007%</t>
  </si>
  <si>
    <t>HDFC Liquid Fund - Dir - Growth</t>
  </si>
  <si>
    <t>ICICI Prudential Liquid Fund - Dir - Growth</t>
  </si>
  <si>
    <t>Axis Liquid Fund - Dir - Growth</t>
  </si>
  <si>
    <t>Aditya Birla Sun Life Liquid Fund - Dir - Growth</t>
  </si>
  <si>
    <t>Kotak Liquid Fund - Dir - Growth</t>
  </si>
  <si>
    <t>UTI Liquid Fund -Dir- Growth</t>
  </si>
  <si>
    <t>Nippon India Liquid Fund - Dir - Growth</t>
  </si>
  <si>
    <t>Tata Liquid Fund - Dir - Growth</t>
  </si>
  <si>
    <t>DSP Liquidity Fund - Dir - Growth</t>
  </si>
  <si>
    <t>Bandhan Liquid Fund - Dir - Growth</t>
  </si>
  <si>
    <t>HSBC Liquid Fund - Dir - Growth</t>
  </si>
  <si>
    <t>LIC MF Liquid Fund - Dir - Growth</t>
  </si>
  <si>
    <t>Edelweiss Liquid Fund - Dir - Growth</t>
  </si>
  <si>
    <t>Invesco India Liquid Fund - Dir - Growth</t>
  </si>
  <si>
    <t>Baroda BNP Paribas Liquid Fund - Dir - Growth</t>
  </si>
  <si>
    <t>Mirae Asset Liquid Fund - Dir - Growth</t>
  </si>
  <si>
    <t>JioBlackRock Liquid Fund - Dir - Growth</t>
  </si>
  <si>
    <t>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</si>
  <si>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Franklin India Liquid Fund - Super IP - Dir - Growth</t>
  </si>
  <si>
    <t>SBI Liquid Fund - Reg - Growth</t>
  </si>
  <si>
    <t>HDFC Liquid Fund - Growth</t>
  </si>
  <si>
    <t>ICICI Prudential Liquid Fund - Reg - Growth</t>
  </si>
  <si>
    <t>Axis Liquid Fund - Growth</t>
  </si>
  <si>
    <t>Aditya Birla Sun Life Liquid Fund - Reg - Growth</t>
  </si>
  <si>
    <t>Kotak Liquid Fund - Reg - Growth</t>
  </si>
  <si>
    <t>UTI Liquid Fund - Reg - Growth</t>
  </si>
  <si>
    <t>Nippon India Liquid Fund - Reg - Growth</t>
  </si>
  <si>
    <t>Tata Liquid Fund - Reg - Growth</t>
  </si>
  <si>
    <t>DSP Liquidity Fund - Reg - Growth</t>
  </si>
  <si>
    <t>Bandhan Liquid Fund - Reg - Growth</t>
  </si>
  <si>
    <t>HSBC Liquid Fund - Growth</t>
  </si>
  <si>
    <t>LIC MF Liquid Fund - Growth</t>
  </si>
  <si>
    <t>Edelweiss Liquid Fund - Reg - Growth</t>
  </si>
  <si>
    <t>Invesco India Liquid Fund - Growth</t>
  </si>
  <si>
    <t>Baroda BNP Paribas Liquid Fund - Reg - Growth</t>
  </si>
  <si>
    <t>Mirae Asset Liquid Fund - Growth</t>
  </si>
  <si>
    <t>Franklin India Liquid Fund - Super IP - Growth</t>
  </si>
  <si>
    <t>Union Liquid Fund - Dir - Growth</t>
  </si>
  <si>
    <t>Sundaram Liquid Fund - Dir - Growth</t>
  </si>
  <si>
    <t>Canara Robeco Liquid - Dir - Growth</t>
  </si>
  <si>
    <t>Bajaj Finserv Liquid Fund - Dir - Growth</t>
  </si>
  <si>
    <t>Parag Parikh Liquid Fund - Dir - Growth</t>
  </si>
  <si>
    <t>JM Liquid Fund - Dir - Growth</t>
  </si>
  <si>
    <t>Bank of India Liquid Fund - Dir - Growth</t>
  </si>
  <si>
    <t>Quant Liquid Fund - Dir - Growth</t>
  </si>
  <si>
    <t>If redeemed bet. 1 Day to 1 Day Exit Load is 0.007%, If redeemed bet. 2 Day to 2 Day Exit Load is 0.0065%, If redeemed bet. 3 Day to 3 Day Exit Load is 0.006%, If redeemed bet. 4 Day to 4 Day Exit Load is 0.0055%, If redeemed bet. 5 Day to 5 Day Exit Load is 0.005%, If redeemed bet. 6 Day to 6 Day Exit Load is 0.0045%, If redeemed bet. 7 Day to 7 Day Exit Load is Nil</t>
  </si>
  <si>
    <t>Mahindra Manulife Liquid Fund - Dir - Growth</t>
  </si>
  <si>
    <t>TRUSTMF Liquid Fund - Dir - Growth</t>
  </si>
  <si>
    <t>Motilal Oswal Liquid Fund - Dir - Growth</t>
  </si>
  <si>
    <t>360 ONE Liquid Fund - Dir - Growth</t>
  </si>
  <si>
    <t>PGIM India Liquid Fund - Dir - Growth</t>
  </si>
  <si>
    <t>WhiteOak Capital Liquid Fund - Dir - Growth</t>
  </si>
  <si>
    <t>Quantum Liquid Fund - Dir - Growth</t>
  </si>
  <si>
    <t>The Wealth Company Liquid Fund - Dir - Growth</t>
  </si>
  <si>
    <t>Abakkus Liquid Fund - Dir - Growth</t>
  </si>
  <si>
    <t>Groww Liquid Fund - Dir- Growth</t>
  </si>
  <si>
    <t>Shriram Liquid Fund - Dir - Growth</t>
  </si>
  <si>
    <t>Unifi Liquid Fund - Dir - Growth</t>
  </si>
  <si>
    <t>Nil, 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</si>
  <si>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Capitalmind Liquid Fund - Dir - Growth</t>
  </si>
  <si>
    <t>Navi Liquid Fund - Dir - Growth</t>
  </si>
  <si>
    <t>ITI Liquid Fund - Dir - Growth</t>
  </si>
  <si>
    <t>Union Liquid Fund - Growth</t>
  </si>
  <si>
    <t>Sundaram Liquid Fund - Growth</t>
  </si>
  <si>
    <t>Canara Robeco Liquid - Reg - Growth</t>
  </si>
  <si>
    <t>Bajaj Finserv Liquid Fund - Reg - Growth</t>
  </si>
  <si>
    <t>Parag Parikh Liquid Fund - Reg - Growth</t>
  </si>
  <si>
    <t>JM Liquid Fund - Growth</t>
  </si>
  <si>
    <t>Bank of India Liquid Fund - Reg - Growth</t>
  </si>
  <si>
    <t>Quant Liquid Fund - Growth</t>
  </si>
  <si>
    <t>If redeemed bet. 1 Days to 1 Days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</si>
  <si>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Mahindra Manulife Liquid Fund - Reg - Growth</t>
  </si>
  <si>
    <t>TRUSTMF Liquid Fund - Reg - Growth</t>
  </si>
  <si>
    <t>Motilal Oswal Liquid Fund - Reg - Growth</t>
  </si>
  <si>
    <t>360 ONE Liquid Fund - Reg - Growth</t>
  </si>
  <si>
    <t>PGIM India Liquid Fund - Growth</t>
  </si>
  <si>
    <t>WhiteOak Capital Liquid Fund - Reg - Growth</t>
  </si>
  <si>
    <t>Quantum Liquid Fund - Growth</t>
  </si>
  <si>
    <t>The Wealth Company Liquid Fund - Reg - Growth</t>
  </si>
  <si>
    <t>Abakkus Liquid Fund - Reg - Growth</t>
  </si>
  <si>
    <t>Groww Liquid Fund - Growth</t>
  </si>
  <si>
    <t>Shriram Liquid Fund - Reg - Growth</t>
  </si>
  <si>
    <t>Unifi Liquid Fund - Reg - Growth</t>
  </si>
  <si>
    <t>Capitalmind Liquid Fund - Reg - Growth</t>
  </si>
  <si>
    <t>Navi Liquid Fund - Reg - Growth</t>
  </si>
  <si>
    <t>ITI Liquid Fund - Reg - Growth</t>
  </si>
  <si>
    <t>CRISIL Ultra Short Duration Debt A-I Index*</t>
  </si>
  <si>
    <t>CRISIL Ultra Short Duration Debt B-I Index*</t>
  </si>
  <si>
    <t>NIFTY Ultra Short Duration Debt Index A-I*</t>
  </si>
  <si>
    <t>Aditya Birla Sun Life Savings Fund - Dir - Growth</t>
  </si>
  <si>
    <t>HDFC Ultra Short Term Fund - Dir - Growth</t>
  </si>
  <si>
    <t>Kotak Savings Fund - Dir - Growth</t>
  </si>
  <si>
    <t>ICICI Prudential Ultra Short Term Fund - Dir - Growth</t>
  </si>
  <si>
    <t>SBI Ultra Short Duration Fund - Dir - Growth</t>
  </si>
  <si>
    <t>Nippon India Ultra Short Duration Fund - Dir - Growth</t>
  </si>
  <si>
    <t>Axis Ultra Short Duration Fund - Dir - Growth</t>
  </si>
  <si>
    <t>Tata Ultra Short Term Fund - Dir - Growth</t>
  </si>
  <si>
    <t>DSP Ultra Short Fund - Dir - Growth</t>
  </si>
  <si>
    <t>Bandhan Ultra Short Duration Fund - Dir - Growth</t>
  </si>
  <si>
    <t>UTI Ultra Short Duration Fund - Dir - Growth</t>
  </si>
  <si>
    <t>HSBC Ultra Short Duration Fund - Dir - Growth</t>
  </si>
  <si>
    <t>Sundaram Ultra Short Duration Fund - Dir - Growth</t>
  </si>
  <si>
    <t>Mirae Asset Ultra Short Duration Fund - Dir - Growth</t>
  </si>
  <si>
    <t>Invesco India Ultra Short Duration Fund - Dir - Growth</t>
  </si>
  <si>
    <t>Baroda BNP Paribas Ultra Short Duration Fund - Dir - Growth</t>
  </si>
  <si>
    <t>Aditya Birla Sun Life Savings Fund - Reg - Growth</t>
  </si>
  <si>
    <t>HDFC Ultra Short Term Fund - Reg - Growth</t>
  </si>
  <si>
    <t>Kotak Savings Fund - Reg - Growth</t>
  </si>
  <si>
    <t>ICICI Prudential Ultra Short Term Fund - Growth</t>
  </si>
  <si>
    <t>SBI Ultra Short Duration Fund - Growth</t>
  </si>
  <si>
    <t>Nippon India Ultra Short Duration Fund - Reg - Growth</t>
  </si>
  <si>
    <t>Axis Ultra Short Duration Fund - Reg - Growth</t>
  </si>
  <si>
    <t>Tata Ultra Short Term Fund - Reg - Growth</t>
  </si>
  <si>
    <t>DSP Ultra Short Fund - Reg - Growth</t>
  </si>
  <si>
    <t>Bandhan Ultra Short Duration Fund - Reg - Growth</t>
  </si>
  <si>
    <t>UTI Ultra Short Duration Fund - Growth</t>
  </si>
  <si>
    <t>HSBC Ultra Short Duration Fund - Reg - Growth</t>
  </si>
  <si>
    <t>Sundaram Ultra Short Duration Fund - Growth</t>
  </si>
  <si>
    <t>Mirae Asset Ultra Short Duration Fund - Reg - Growth</t>
  </si>
  <si>
    <t>Invesco India Ultra Short Duration Fund - Growth</t>
  </si>
  <si>
    <t>Baroda BNP Paribas Ultra Short Duration Fund - Reg - Growth</t>
  </si>
  <si>
    <t>WhiteOak Capital Ultra Short Duration Fund - Dir - Growth</t>
  </si>
  <si>
    <t>Canara Robeco Ultra Short Term Fund - Dir - Growth</t>
  </si>
  <si>
    <t>Motilal Oswal Ultra Short Term Fund - Dir - Growth</t>
  </si>
  <si>
    <t>LIC MF Ultra Short Duration Fund - Dir - Growth</t>
  </si>
  <si>
    <t>Franklin India Ultra Short Duration Fund - Dir - Growth</t>
  </si>
  <si>
    <t>Mahindra Manulife Ultra Short Duration Fund - Dir - Growth</t>
  </si>
  <si>
    <t>PGIM India Ultra Short Duration Fund - Dir - Growth</t>
  </si>
  <si>
    <t>ITI Ultra Short Duration Fund - Dir - Growth</t>
  </si>
  <si>
    <t>Bank of India Ultra Short Duration Fund - Dir - Growth</t>
  </si>
  <si>
    <t>WhiteOak Capital Ultra Short Duration Fund - Reg - Growth</t>
  </si>
  <si>
    <t>Canara Robeco Ultra Short Term Fund - Reg - Growth</t>
  </si>
  <si>
    <t>Motilal Oswal Ultra Short Term Fund - Reg - Growth</t>
  </si>
  <si>
    <t>LIC MF Ultra Short Duration Fund - Reg - Growth</t>
  </si>
  <si>
    <t>Franklin India Ultra Short Duration Fund - Reg - Growth</t>
  </si>
  <si>
    <t>Mahindra Manulife Ultra Short Duration Fund - Reg - Growth</t>
  </si>
  <si>
    <t>PGIM India Ultra Short Duration Fund - Growth</t>
  </si>
  <si>
    <t>ITI Ultra Short Duration Fund - Reg - Growth</t>
  </si>
  <si>
    <t>Bank of India Ultra Short Duration Fund - Reg - Growth</t>
  </si>
  <si>
    <t>CRISIL Low Duration Debt A-I Index*</t>
  </si>
  <si>
    <t>NIFTY Low Duration Debt Index A-I*</t>
  </si>
  <si>
    <t>ICICI Prudential Savings Fund - Dir - Growth</t>
  </si>
  <si>
    <t>HDFC Low Duration Fund - Dir - Growth</t>
  </si>
  <si>
    <t>Kotak Low Duration Fund - Dir - Growth</t>
  </si>
  <si>
    <t>SBI Low Duration Fund - Dir - Growth</t>
  </si>
  <si>
    <t>Aditya Birla Sun Life Low Duration Fund - Dir - Growth</t>
  </si>
  <si>
    <t>Nippon India Low Duration Fund - Dir - Growth</t>
  </si>
  <si>
    <t>Bandhan Low Duration Fund - Dir - Growth</t>
  </si>
  <si>
    <t>Axis Treasury Advantage Fund - Dir - Growth</t>
  </si>
  <si>
    <t>DSP Low Duration Fund - Dir - Growth</t>
  </si>
  <si>
    <t>UTI Low Duration Fund - Dir - Growth</t>
  </si>
  <si>
    <t>Tata Treasury Advantage Fund - Dir - Growth</t>
  </si>
  <si>
    <t>Mirae Asset Low Duration Fund - Dir - Growth</t>
  </si>
  <si>
    <t>Invesco India Low Duration Fund - Dir - Growth</t>
  </si>
  <si>
    <t>LIC MF Low Duration Fund - Dir - Growth</t>
  </si>
  <si>
    <t>Canara Robeco Savings Fund - Dir - Growth</t>
  </si>
  <si>
    <t>HSBC Low Duration Fund - Dir - Growth</t>
  </si>
  <si>
    <t>Union Low Duration Fund - Dir - Growth</t>
  </si>
  <si>
    <t>Franklin India Low Duration Fund (FILWD) - Dir - Growth</t>
  </si>
  <si>
    <t>ICICI Prudential Savings Fund - Reg - Growth</t>
  </si>
  <si>
    <t>HDFC Low Duration Fund - Growth</t>
  </si>
  <si>
    <t>Kotak Low Duration Fund - Std - Growth</t>
  </si>
  <si>
    <t>SBI Low Duration Fund - Growth</t>
  </si>
  <si>
    <t>Aditya Birla Sun Life Low Duration Fund - Reg - Growth</t>
  </si>
  <si>
    <t>Nippon India Low Duration Fund - Reg - Growth</t>
  </si>
  <si>
    <t>Bandhan Low Duration Fund - Reg - Growth</t>
  </si>
  <si>
    <t>Axis Treasury Advantage Fund - Growth</t>
  </si>
  <si>
    <t>DSP Low Duration Fund - Reg - Growth</t>
  </si>
  <si>
    <t>UTI Low Duration Fund - Reg - Growth</t>
  </si>
  <si>
    <t>Tata Treasury Advantage Fund - Reg - Growth</t>
  </si>
  <si>
    <t>Mirae Asset Low Duration Fund - Regular Savings Plan - Growth</t>
  </si>
  <si>
    <t>Invesco India Low Duration Fund - Growth</t>
  </si>
  <si>
    <t>LIC MF Low Duration Fund - Growth</t>
  </si>
  <si>
    <t>Canara Robeco Savings Fund - Reg - Growth</t>
  </si>
  <si>
    <t>HSBC Low Duration Fund - Reg - Growth</t>
  </si>
  <si>
    <t>Union Low Duration Fund - Reg - Growth</t>
  </si>
  <si>
    <t>Franklin India Low Duration Fund (FILWD) - Reg - Growth</t>
  </si>
  <si>
    <t>JioBlackRock Low Duration Fund - Dir - Growth</t>
  </si>
  <si>
    <t>Edelweiss Low Duration Fund - Dir - Growth</t>
  </si>
  <si>
    <t>Mahindra Manulife Low Duration Fund - Dir - Growth</t>
  </si>
  <si>
    <t>Bajaj Finserv Low Duration Fund - Dir - Growth</t>
  </si>
  <si>
    <t>Sundaram Low Duration Fund - Dir - Growth</t>
  </si>
  <si>
    <t>Baroda BNP Paribas Low Duration Fund - Dir - Growth</t>
  </si>
  <si>
    <t>JM Low Duration Fund - Dir - Growth</t>
  </si>
  <si>
    <t>Edelweiss Low Duration Fund - Reg - Growth</t>
  </si>
  <si>
    <t>Mahindra Manulife Low Duration Fund - Reg - Growth</t>
  </si>
  <si>
    <t>Bajaj Finserv Low Duration Fund - Reg - Growth</t>
  </si>
  <si>
    <t>Sundaram Low Duration Fund - Growth</t>
  </si>
  <si>
    <t>Baroda BNP Paribas Low Duration Fund - Growth</t>
  </si>
  <si>
    <t>JM Low Duration Fund - Growth</t>
  </si>
  <si>
    <t>CRISIL Money Market A-I Index*</t>
  </si>
  <si>
    <t>NIFTY Money Market Index A-I*</t>
  </si>
  <si>
    <t>SBI Savings Fund - Dir - Growth</t>
  </si>
  <si>
    <t>Tata Money Market Fund - Dir - Growth</t>
  </si>
  <si>
    <t>Kotak Money Market Fund - Dir - Growth</t>
  </si>
  <si>
    <t>ICICI Prudential Money Market Fund - Dir- Growth</t>
  </si>
  <si>
    <t>HDFC Money Market Fund - Dir - Growth</t>
  </si>
  <si>
    <t>Aditya Birla Sun Life Money Manager Fund - Dir - Growth</t>
  </si>
  <si>
    <t>Nippon India Money Market Fund - Dir - Growth</t>
  </si>
  <si>
    <t>UTI Money Market Fund -Dir- Growth</t>
  </si>
  <si>
    <t>Axis Money Market Fund - Dir - Growth</t>
  </si>
  <si>
    <t>Bandhan Money Market Fund - Dir - Growth</t>
  </si>
  <si>
    <t>DSP Savings Fund - Dir - Growth</t>
  </si>
  <si>
    <t>HSBC Money Market Fund - Dir - Growth</t>
  </si>
  <si>
    <t>Invesco India Money Market Fund - Dir - Growth</t>
  </si>
  <si>
    <t>LIC MF Money Market Fund - Dir - Growth</t>
  </si>
  <si>
    <t>Bajaj Finserv Money Market Fund - Dir - Growth</t>
  </si>
  <si>
    <t>Franklin India Money Market Fund - Dir - Growth</t>
  </si>
  <si>
    <t>Mirae Asset Money Market Fund - Dir - Growth</t>
  </si>
  <si>
    <t>Baroda BNP Paribas Money Market Fund - Dir - Growth</t>
  </si>
  <si>
    <t>JioBlackRock Money Market Fund - Dir - Growth</t>
  </si>
  <si>
    <t>Edelweiss Money Market Fund - Dir - Growth</t>
  </si>
  <si>
    <t>Sundaram Money Market Fund - Dir - Growth</t>
  </si>
  <si>
    <t>SBI Savings Fund - Growth</t>
  </si>
  <si>
    <t>Tata Money Market Fund - Reg - Growth</t>
  </si>
  <si>
    <t>Kotak Money Market Fund - Reg - Growth</t>
  </si>
  <si>
    <t>ICICI Prudential Money Market Fund - Reg - Growth</t>
  </si>
  <si>
    <t>HDFC Money Market Fund - Growth</t>
  </si>
  <si>
    <t>Aditya Birla Sun Life Money Manager Fund - Reg - Growth</t>
  </si>
  <si>
    <t>Nippon India Money Market Fund - Reg - Growth</t>
  </si>
  <si>
    <t>UTI Money Market Fund - Reg - Growth</t>
  </si>
  <si>
    <t>Axis Money Market Fund - Reg - Growth</t>
  </si>
  <si>
    <t>Bandhan Money Market Fund - Reg - Growth</t>
  </si>
  <si>
    <t>DSP Savings Fund - Growth</t>
  </si>
  <si>
    <t>HSBC Money Market Fund - Reg - Growth</t>
  </si>
  <si>
    <t>Invesco India Money Market Fund - Growth</t>
  </si>
  <si>
    <t>LIC MF Money Market Fund - Reg - Growth</t>
  </si>
  <si>
    <t>Bajaj Finserv Money Market Fund - Reg - Growth</t>
  </si>
  <si>
    <t>Franklin India Money Market Fund - Growth</t>
  </si>
  <si>
    <t>Mirae Asset Money Market Fund - Reg - Growth</t>
  </si>
  <si>
    <t>Baroda BNP Paribas Money Market Fund - Reg - Growth</t>
  </si>
  <si>
    <t>Edelweiss Money Market Fund - Ret - Growth</t>
  </si>
  <si>
    <t>Sundaram Money Market Fund - Reg - Growth</t>
  </si>
  <si>
    <t>Union Money Market Fund - Dir - Growth</t>
  </si>
  <si>
    <t>Bank of India Money Market Fund - Dir - Growth</t>
  </si>
  <si>
    <t>Shriram Money Market Fund - Dir - Growth</t>
  </si>
  <si>
    <t>PGIM India Money Market Fund - Dir - Growth</t>
  </si>
  <si>
    <t>TRUSTMF Money Market Fund - Dir - Growth</t>
  </si>
  <si>
    <t>Groww Money Market Fund - Dir - Growth</t>
  </si>
  <si>
    <t>Union Money Market Fund - Reg - Growth</t>
  </si>
  <si>
    <t>Bank of India Money Market Fund - Reg - Growth</t>
  </si>
  <si>
    <t>Shriram Money Market Fund - Reg - Growth</t>
  </si>
  <si>
    <t>PGIM India Money Market Fund - Reg - Growth</t>
  </si>
  <si>
    <t>TRUSTMF Money Market Fund - Reg - Growth</t>
  </si>
  <si>
    <t>Groww Money Market Fund - Reg - Growth</t>
  </si>
  <si>
    <t>CRISIL Short Duration Debt A-II Index*</t>
  </si>
  <si>
    <t>CRISIL Short Term Bond Index*</t>
  </si>
  <si>
    <t>NIFTY Short Duration Debt Index A-II*</t>
  </si>
  <si>
    <t>ICICI Prudential Short Term Fund - Dir - Growth</t>
  </si>
  <si>
    <t>Kotak Bond Short Term Fund - Dir - Growth</t>
  </si>
  <si>
    <t>HDFC Short Term Debt Fund - Dir - Growth</t>
  </si>
  <si>
    <t>SBI Short Term Debt Fund - Dir - Growth</t>
  </si>
  <si>
    <t>Axis Short Duration Fund - Dir - Growth</t>
  </si>
  <si>
    <t>Bandhan Short Duration Fund - Dir -Growth</t>
  </si>
  <si>
    <t>Nippon India Short Duration Fund - Dir - Growth</t>
  </si>
  <si>
    <t>Aditya Birla Sun Life Short Term Fund - Dir - Growth</t>
  </si>
  <si>
    <t>HSBC Short Duration Fund - Dir - Growth</t>
  </si>
  <si>
    <t>DSP Short Term Fund - Dir - Growth</t>
  </si>
  <si>
    <t>Tata Short Term Bond Fund - Dir - Growth</t>
  </si>
  <si>
    <t>UTI Short Duration Fund - Dir - Growth</t>
  </si>
  <si>
    <t>Invesco India Short Duration Fund - Dir - Growth</t>
  </si>
  <si>
    <t>ICICI Prudential Short Term Fund - Growth</t>
  </si>
  <si>
    <t>Kotak Bond Short Term Fund - Reg - Growth</t>
  </si>
  <si>
    <t>HDFC Short Term Debt Fund - Growth</t>
  </si>
  <si>
    <t>SBI Short Term Debt Fund - Growth</t>
  </si>
  <si>
    <t>Axis Short Duration Fund - Growth</t>
  </si>
  <si>
    <t>Bandhan Short Duration Fund - Reg - Growth</t>
  </si>
  <si>
    <t>Nippon India Short Duration Fund - Reg - Growth</t>
  </si>
  <si>
    <t>Aditya Birla Sun Life Short Term Fund - Reg - Growth</t>
  </si>
  <si>
    <t>HSBC Short Duration Fund - Reg - Growth</t>
  </si>
  <si>
    <t>DSP Short Term Fund - Growth</t>
  </si>
  <si>
    <t>Tata Short Term Bond Fund - Reg - Growth</t>
  </si>
  <si>
    <t>UTI Short Duration Fund - Reg - Growth</t>
  </si>
  <si>
    <t>Invesco India Short Duration Fund - Growth</t>
  </si>
  <si>
    <t>Mirae Asset Short Duration Fund - Dir - Growth</t>
  </si>
  <si>
    <t>Canara Robeco Short Duration Fund - Dir - Growth</t>
  </si>
  <si>
    <t>Bank of India Short Term Income Fund - Dir - Growth</t>
  </si>
  <si>
    <t>Baroda BNP Paribas Short Duration Fund - Dir - Growth</t>
  </si>
  <si>
    <t>Sundaram Short Duration Fund - Dir - Growth</t>
  </si>
  <si>
    <t>JioBlackRock Short Duration Fund - Dir - Growth</t>
  </si>
  <si>
    <t>LIC MF Short Duration Fund - Dir - Growth</t>
  </si>
  <si>
    <t>Union Short Duration Fund - Dir - Growth</t>
  </si>
  <si>
    <t>Groww Short Term Fund - Dir - Growth</t>
  </si>
  <si>
    <t>Mahindra Manulife Short Duration Fund - Dir - Growth</t>
  </si>
  <si>
    <t>JM Short Duration Fund - Dir - Growth</t>
  </si>
  <si>
    <t>TRUSTMF Short Duration Fund - Dir - Growth</t>
  </si>
  <si>
    <t>Franklin India STIP - Dir - Growth</t>
  </si>
  <si>
    <t>Mirae Asset Short Duration Fund - Reg - Growth</t>
  </si>
  <si>
    <t>Canara Robeco Short Duration Fund - Growth</t>
  </si>
  <si>
    <t>Bank of India Short Term Income Fund - Reg - Growth</t>
  </si>
  <si>
    <t>Baroda BNP Paribas Short Duration Fund - Growth</t>
  </si>
  <si>
    <t>Sundaram Short Duration Fund - Growth</t>
  </si>
  <si>
    <t>LIC MF Short Duration Fund - Reg - Growth</t>
  </si>
  <si>
    <t>Union Short Duration Fund - Reg - Growth</t>
  </si>
  <si>
    <t>Groww Short Term Fund - Reg - Growth</t>
  </si>
  <si>
    <t>Mahindra Manulife Short Duration Fund - Reg - Growth</t>
  </si>
  <si>
    <t>JM Short Duration Fund - Reg - Growth</t>
  </si>
  <si>
    <t>TRUSTMF Short Duration Fund - Reg - Growth</t>
  </si>
  <si>
    <t>Franklin India STIP - Growth</t>
  </si>
  <si>
    <t>CRISIL Medium Duration Debt A-III Index*</t>
  </si>
  <si>
    <t>NIFTY Medium Duration Debt Index A-III*</t>
  </si>
  <si>
    <t>SBI Medium Duration Fund - Dir - Growth</t>
  </si>
  <si>
    <t>ICICI Prudential Medium Term Bond Fund - Dir - Growth</t>
  </si>
  <si>
    <t>HDFC Medium Term Debt Fund - Dir - Growth</t>
  </si>
  <si>
    <t>Aditya Birla Sun Life Medium Term Plan - Dir - Growth</t>
  </si>
  <si>
    <t>Axis Strategic Bond Fund - Dir - Growth</t>
  </si>
  <si>
    <t>Kotak Medium Term Fund - Dir - Growth</t>
  </si>
  <si>
    <t>Bandhan Medium Duration Fund - Dir - Growth</t>
  </si>
  <si>
    <t>HSBC Medium Duration Fund - Dir - Growth</t>
  </si>
  <si>
    <t>DSP Bond Fund - Dir - Growth</t>
  </si>
  <si>
    <t>Nippon India Medium Duration Fund - Dir - Growth</t>
  </si>
  <si>
    <t>UTI Medium Duration Fund - Dir - Growth</t>
  </si>
  <si>
    <t>SBI Medium Duration Fund - Growth</t>
  </si>
  <si>
    <t>ICICI Prudential Medium Term Bond Fund - Growth</t>
  </si>
  <si>
    <t>HDFC Medium Term Debt Fund - Growth</t>
  </si>
  <si>
    <t>Aditya Birla Sun Life Medium Term Plan - Reg - Growth</t>
  </si>
  <si>
    <t>Axis Strategic Bond Fund - Growth</t>
  </si>
  <si>
    <t>Kotak Medium Term Fund - Reg - Growth</t>
  </si>
  <si>
    <t>Bandhan Medium Duration Fund - Reg - Growth</t>
  </si>
  <si>
    <t>HSBC Medium Duration Fund - Reg - Growth</t>
  </si>
  <si>
    <t>DSP Bond Fund - Growth</t>
  </si>
  <si>
    <t>Nippon India Medium Duration Fund - Reg - Growth</t>
  </si>
  <si>
    <t>UTI Medium Duration Fund - Reg - Growth</t>
  </si>
  <si>
    <t>Invesco India Medium Duration Fund - Dir - Growth</t>
  </si>
  <si>
    <t>Sundaram Medium Duration Fund - Dir - Growth</t>
  </si>
  <si>
    <t>Invesco India Medium Duration Fund - Reg - Growth</t>
  </si>
  <si>
    <t>Sundaram Medium Duration Fund - Reg - Growth</t>
  </si>
  <si>
    <t>CRISIL Medium to Long Duration Debt A-III Index*</t>
  </si>
  <si>
    <t>NIFTY Medium to Long Duration Debt Index A-III*</t>
  </si>
  <si>
    <t>ICICI Prudential Bond Fund - Dir - Growth</t>
  </si>
  <si>
    <t>SBI Medium to Long Duration Fund - Dir - Growth</t>
  </si>
  <si>
    <t>If redeemed bet. 0 Year to 1 Year Exit Load is 1%, If redeemed bet. 0 Year to 1 Year Exit Load is 1%</t>
  </si>
  <si>
    <t>Kotak Bond Fund - Dir - Growth</t>
  </si>
  <si>
    <t>Aditya Birla Sun Life Income Fund - Dir - Growth</t>
  </si>
  <si>
    <t>HDFC Income Fund - Dir - Growth</t>
  </si>
  <si>
    <t>Bandhan Medium to Long Duration Fund - Dir - Growth</t>
  </si>
  <si>
    <t>Nippon India Medium to Long Duration Fund - Dir - G P - Growth</t>
  </si>
  <si>
    <t>If redeemed bet. 0 Day to 15 Day Exit Load is 0.25%</t>
  </si>
  <si>
    <t>UTI Medium to Long Duration Fund - Dir - Growth</t>
  </si>
  <si>
    <t>HSBC Medium to Long Duration Fund - Dir - Growth</t>
  </si>
  <si>
    <t>ICICI Prudential Bond Fund - Growth</t>
  </si>
  <si>
    <t>SBI Medium to Long Duration Fund - Growth</t>
  </si>
  <si>
    <t>Kotak Bond Fund - Reg - Growth</t>
  </si>
  <si>
    <t>Aditya Birla Sun Life Income Fund - Reg - Growth</t>
  </si>
  <si>
    <t>HDFC Income Fund - Growth</t>
  </si>
  <si>
    <t>Bandhan Medium to Long Duration Fund - Reg - Growth</t>
  </si>
  <si>
    <t>Nippon India Medium to Long Duration Fund - Reg - G P - Growth</t>
  </si>
  <si>
    <t>UTI Medium to Long Duration Fund - Growth</t>
  </si>
  <si>
    <t>HSBC Medium to Long Duration Fund - Growth</t>
  </si>
  <si>
    <t>LIC MF Medium to Long Duration Fund - Dir - Growth</t>
  </si>
  <si>
    <t>Canara Robeco Income Fund - Dir - Growth</t>
  </si>
  <si>
    <t>Franklin India Medium to Long Duration Fund (FIMLDF) - Dir - Growth</t>
  </si>
  <si>
    <t>JM Medium to Long Duration Fund - Dir - Growth</t>
  </si>
  <si>
    <t>LIC MF Medium to Long Duration Fund - Growth</t>
  </si>
  <si>
    <t>Canara Robeco Income Fund - Growth</t>
  </si>
  <si>
    <t>Franklin India Medium to Long Duration Fund (FIMLDF) - Reg - Growth</t>
  </si>
  <si>
    <t>JM Medium to Long Duration Fund - Growth</t>
  </si>
  <si>
    <t>CRISIL Long Duration Debt A-III Index*</t>
  </si>
  <si>
    <t>NIFTY Long Duration Debt Index A-III*</t>
  </si>
  <si>
    <t>Nippon India Nivesh Lakshya Long Duration Fund - Dir - Growth</t>
  </si>
  <si>
    <t>HDFC Long Duration Debt Fund - Dir - Growth</t>
  </si>
  <si>
    <t>SBI Long Duration Fund - Dir - Growth</t>
  </si>
  <si>
    <t>ICICI Prudential Long Term Bond Fund - Dir - Growth</t>
  </si>
  <si>
    <t>Axis Long Duration Fund - Dir - Growth</t>
  </si>
  <si>
    <t>Aditya Birla Sun Life Long Duration Fund - Dir - Growth</t>
  </si>
  <si>
    <t>Kotak long duration fund - Dir - Growth</t>
  </si>
  <si>
    <t>UTI Long Duration Fund - Dir - Growth</t>
  </si>
  <si>
    <t>Bandhan Long Duration Fund - Dir - Growth</t>
  </si>
  <si>
    <t>Nippon India Nivesh Lakshya Long Duration Fund - Reg - Growth</t>
  </si>
  <si>
    <t>HDFC Long Duration Debt Fund - Reg - Growth</t>
  </si>
  <si>
    <t>SBI Long Duration Fund - Reg - Growth</t>
  </si>
  <si>
    <t>ICICI Prudential Long Term Bond Fund - Growth</t>
  </si>
  <si>
    <t>Axis Long Duration Fund - Reg - Growth</t>
  </si>
  <si>
    <t>Aditya Birla Sun Life Long Duration Fund - Reg - Growth</t>
  </si>
  <si>
    <t>Kotak long duration fund - Reg - Growth</t>
  </si>
  <si>
    <t>UTI Long Duration Fund - Reg - Growth</t>
  </si>
  <si>
    <t>Bandhan Long Duration Fund - Reg - Growth</t>
  </si>
  <si>
    <t>Franklin India Long Duration Fund (FILDrF) - Dir - Growth</t>
  </si>
  <si>
    <t>Mirae Asset Long Duration Fund - Dir - Growth</t>
  </si>
  <si>
    <t>Franklin India Long Duration Fund (FILDrF) - Reg - Growth</t>
  </si>
  <si>
    <t>Mirae Asset Long Duration Fund - Reg - Growth</t>
  </si>
  <si>
    <t>CRISIL Dynamic Bond A-III Index*</t>
  </si>
  <si>
    <t>NIFTY Composite Debt Index A-III*</t>
  </si>
  <si>
    <t>ICICI Prudential All Seasons Bond Fund - Dir - Growth</t>
  </si>
  <si>
    <t>Nippon India Dynamic Bond Fund - Dir - Growth</t>
  </si>
  <si>
    <t>SBI Dynamic Bond Fund - Dir - Growth</t>
  </si>
  <si>
    <t>Kotak Dynamic Bond Fund - Dir - Growth</t>
  </si>
  <si>
    <t>Bandhan Dynamic Bond Fund - Dir - Growth</t>
  </si>
  <si>
    <t>Aditya Birla Sun Life Dynamic Bond Fund - Dir - Growth</t>
  </si>
  <si>
    <t>If redeemed bet. 0 Day to 90 Day Exit Load is 0.5%</t>
  </si>
  <si>
    <t>Axis Dynamic Bond Fund - Dir - Growth</t>
  </si>
  <si>
    <t>DSP Strategic Bond Fund - Dir - Growth</t>
  </si>
  <si>
    <t>360 ONE Dynamic Bond Fund - Dir - Growth</t>
  </si>
  <si>
    <t>HDFC Dynamic Debt Fund - Dir - Growth</t>
  </si>
  <si>
    <t>UTI Dynamic Bond Fund - Dir - Growth</t>
  </si>
  <si>
    <t>HSBC Dynamic Bond Fund - Dir - Growth</t>
  </si>
  <si>
    <t>ICICI Prudential All Seasons Bond Fund - Growth</t>
  </si>
  <si>
    <t>Nippon India Dynamic Bond Fund - Reg - Growth</t>
  </si>
  <si>
    <t>SBI Dynamic Bond Fund - Growth</t>
  </si>
  <si>
    <t>Kotak Dynamic Bond Fund - Reg - Growth</t>
  </si>
  <si>
    <t>Bandhan Dynamic Bond Fund - Reg - Growth</t>
  </si>
  <si>
    <t>Aditya Birla Sun Life Dynamic Bond Fund - Ret - Growth</t>
  </si>
  <si>
    <t>Axis Dynamic Bond Fund - Growth</t>
  </si>
  <si>
    <t>DSP Strategic Bond Fund - Reg - Growth</t>
  </si>
  <si>
    <t>360 ONE Dynamic Bond Fund - Growth</t>
  </si>
  <si>
    <t>HDFC Dynamic Debt Fund - Growth</t>
  </si>
  <si>
    <t>UTI Dynamic Bond Fund - Reg - Growth</t>
  </si>
  <si>
    <t>HSBC Dynamic Bond Fund - Growth</t>
  </si>
  <si>
    <t>Baroda BNP Paribas Dynamic Bond Fund - Dir - Growth</t>
  </si>
  <si>
    <t>Mirae Asset Dynamic Bond Fund - Dir - Growth</t>
  </si>
  <si>
    <t>Union Dynamic Bond Fund - Dir - Growth</t>
  </si>
  <si>
    <t>Canara Robeco Dynamic Bond Fund - Dir - Growth</t>
  </si>
  <si>
    <t>Quantum Dynamic Bond Fund - Dir - Growth</t>
  </si>
  <si>
    <t>PGIM India Dynamic Bond Fund - Dir - Growth</t>
  </si>
  <si>
    <t>Mahindra Manulife Dynamic Bond Fund - Dir - Growth</t>
  </si>
  <si>
    <t>JM Dynamic Bond Fund - Dir - Growth</t>
  </si>
  <si>
    <t>Groww Dynamic Term Fund - Dir - Growth</t>
  </si>
  <si>
    <t>ITI Dynamic Bond Fund - Dir - Growth</t>
  </si>
  <si>
    <t>Baroda BNP Paribas Dynamic Bond Fund - Growth</t>
  </si>
  <si>
    <t>Mirae Asset Dynamic Bond Fund - Reg - Growth</t>
  </si>
  <si>
    <t>Union Dynamic Bond Fund - Growth</t>
  </si>
  <si>
    <t>Canara Robeco Dynamic Bond Fund - Reg - Growth</t>
  </si>
  <si>
    <t>Quantum Dynamic Bond Fund - Growth</t>
  </si>
  <si>
    <t>PGIM India Dynamic Bond Fund - Growth</t>
  </si>
  <si>
    <t>Mahindra Manulife Dynamic Bond Fund - Reg - Growth</t>
  </si>
  <si>
    <t>JM Dynamic Bond Fund - Growth</t>
  </si>
  <si>
    <t>Groww Dynamic Term Fund - Reg - Growth</t>
  </si>
  <si>
    <t>ITI Dynamic Bond Fund - Reg - Growth</t>
  </si>
  <si>
    <t>CRISIL Corporate Bond A-II Index*</t>
  </si>
  <si>
    <t>CRISIL Corporate Debt A-II Index*</t>
  </si>
  <si>
    <t>Nifty Corporate Bond Index A-II*</t>
  </si>
  <si>
    <t>ICICI Prudential Corporate Bond Fund - Dir - Growth</t>
  </si>
  <si>
    <t>HDFC Corporate Bond Fund - Dir - Growth</t>
  </si>
  <si>
    <t>Aditya Birla Sun Life Corporate Bond Fund - Dir - Growth</t>
  </si>
  <si>
    <t>SBI Corporate Bond Fund - Dir - Growth</t>
  </si>
  <si>
    <t>Kotak Corporate Bond Fund - Dir - Growth</t>
  </si>
  <si>
    <t>Bandhan Corporate Bond Fund - Dir - Growth</t>
  </si>
  <si>
    <t>Nippon India Corporate Bond Fund - Dir - Growth</t>
  </si>
  <si>
    <t>Axis Corporate Bond Fund - Dir - Growth</t>
  </si>
  <si>
    <t>HSBC Corporate Bond Fund - Dir - Growth</t>
  </si>
  <si>
    <t>UTI Corporate Bond Fund - Dir - Growth</t>
  </si>
  <si>
    <t>Invesco India Corporate Bond Fund - Dir - Growth</t>
  </si>
  <si>
    <t>Tata Corporate Bond Fund - Dir - Growth</t>
  </si>
  <si>
    <t>DSP Corporate Bond Fund - Dir - Growth</t>
  </si>
  <si>
    <t>Franklin India Corporate Debt Fund - Dir - Growth</t>
  </si>
  <si>
    <t>ICICI Prudential Corporate Bond Fund - Reg - Growth</t>
  </si>
  <si>
    <t>HDFC Corporate Bond Fund - Growth</t>
  </si>
  <si>
    <t>Aditya Birla Sun Life Corporate Bond Fund - Reg - Growth</t>
  </si>
  <si>
    <t>SBI Corporate Bond Fund - Reg - Growth</t>
  </si>
  <si>
    <t>Kotak Corporate Bond Fund - Std - Growth</t>
  </si>
  <si>
    <t>Bandhan Corporate Bond Fund - Reg - Growth</t>
  </si>
  <si>
    <t>Nippon India Corporate Bond Fund - Reg - Growth</t>
  </si>
  <si>
    <t>Axis Corporate Bond Fund - Reg - Growth</t>
  </si>
  <si>
    <t>HSBC Corporate Bond Fund - Reg - Growth</t>
  </si>
  <si>
    <t>UTI Corporate Bond Fund - Reg - Growth</t>
  </si>
  <si>
    <t>Invesco India Corporate Bond Fund - Growth</t>
  </si>
  <si>
    <t>Tata Corporate Bond Fund - Reg - Growth</t>
  </si>
  <si>
    <t>DSP Corporate Bond Fund - Reg - Growth</t>
  </si>
  <si>
    <t>Franklin India Corporate Debt Fund - Growth</t>
  </si>
  <si>
    <t>Sundaram Corporate Bond Fund - Dir - Growth</t>
  </si>
  <si>
    <t>Union Corporate Bond Fund - Dir - Growth</t>
  </si>
  <si>
    <t>Baroda BNP Paribas Corporate Bond Fund - Dir - Growth</t>
  </si>
  <si>
    <t>TRUSTMF Corporate Bond Fund - Dir - Growth</t>
  </si>
  <si>
    <t>Canara Robeco Corporate Bond Fund - Dir - Growth</t>
  </si>
  <si>
    <t>PGIM India Corporate Bond Fund - Dir - Growth</t>
  </si>
  <si>
    <t>Mirae Asset Corporate Bond Fund - Dir - Growth</t>
  </si>
  <si>
    <t>Sundaram Corporate Bond Fund - Reg - Growth</t>
  </si>
  <si>
    <t>Union Corporate Bond Fund - Reg - Growth</t>
  </si>
  <si>
    <t>Baroda BNP Paribas Corporate Bond Fund - Growth</t>
  </si>
  <si>
    <t>TRUSTMF Corporate Bond Fund - Reg - Growth</t>
  </si>
  <si>
    <t>Canara Robeco Corporate Bond Fund - Reg - Growth</t>
  </si>
  <si>
    <t>PGIM India Corporate Bond Fund - Growth</t>
  </si>
  <si>
    <t>Mirae Asset Corporate Bond Fund - Reg - Growth</t>
  </si>
  <si>
    <t>CRISIL Credit Risk Debt B-II Index*</t>
  </si>
  <si>
    <t>Nifty Credit Risk Bond Index B-II*</t>
  </si>
  <si>
    <t>HDFC Credit Risk Debt Fund - Dir - Growth</t>
  </si>
  <si>
    <t>If redeemed bet. 0 Month to 12 Month Exit Load is 1%, If redeemed bet. 12 Month to 18 Month Exit Load is 0.5%</t>
  </si>
  <si>
    <t>ICICI Prudential Credit Risk Fund - Dir - Growth</t>
  </si>
  <si>
    <t>SBI Credit Risk Fund - Dir - Growth</t>
  </si>
  <si>
    <t>If redeemed bet. 0 Month to 12 Month Exit Load is 3%, If redeemed bet. 12 Month to 24 Month Exit Load is 1.5%, If redeemed bet. 24 Month to 36 Month Exit Load is 0.75%</t>
  </si>
  <si>
    <t>Nippon India Credit Risk Fund - Dir - Growth</t>
  </si>
  <si>
    <t>Aditya Birla Sun Life Credit Risk Fund - Dir - Growth</t>
  </si>
  <si>
    <t>Kotak Credit Risk Fund - Dir - Growth</t>
  </si>
  <si>
    <t>HSBC Credit Risk Fund - Dir - Growth</t>
  </si>
  <si>
    <t>Axis Credit Risk Fund - Dir - Growth</t>
  </si>
  <si>
    <t>DSP Credit Risk Fund - Dir - Growth</t>
  </si>
  <si>
    <t>If redeemed bet. 0 Day to 360 Days Exit Load is 3%</t>
  </si>
  <si>
    <t>UTI Credit Risk Fund - Dir - Growth</t>
  </si>
  <si>
    <t>Bandhan Credit Risk Fund - Dir - Growth</t>
  </si>
  <si>
    <t>HDFC Credit Risk Debt Fund - Reg - Growth</t>
  </si>
  <si>
    <t>ICICI Prudential Credit Risk Fund - Growth</t>
  </si>
  <si>
    <t>SBI Credit Risk Fund - Growth</t>
  </si>
  <si>
    <t>Nippon India Credit Risk Fund - Reg - Growth</t>
  </si>
  <si>
    <t>Aditya Birla Sun Life Credit Risk Fund - Reg - Growth</t>
  </si>
  <si>
    <t>Kotak Credit Risk Fund - Reg - Growth</t>
  </si>
  <si>
    <t>HSBC Credit Risk Fund - Growth</t>
  </si>
  <si>
    <t>Axis Credit Risk Fund - Growth</t>
  </si>
  <si>
    <t>DSP Credit Risk Fund - Reg - Growth</t>
  </si>
  <si>
    <t>UTI Credit Risk Fund - Growth</t>
  </si>
  <si>
    <t>Bandhan Credit Risk Fund - Reg - Growth</t>
  </si>
  <si>
    <t>Baroda BNP Paribas Credit Risk Fund - Dir - Growth</t>
  </si>
  <si>
    <t>Invesco India Credit Risk Fund - Dir - Growth</t>
  </si>
  <si>
    <t>Bank of India Credit Risk Fund - Dir - Growth</t>
  </si>
  <si>
    <t>If redeemed bet. 0 Month to 12 Month Exit Load is 4%, If redeemed bet. 12 Month to 24 Month Exit Load is 3%, If redeemed bet. 24 Month to 36 Month Exit Load is 2%</t>
  </si>
  <si>
    <t>Baroda BNP Paribas Credit Risk Fund - Reg - Growth</t>
  </si>
  <si>
    <t>Invesco India Credit Risk Fund - Reg - Growth</t>
  </si>
  <si>
    <t>Bank of India Credit Risk Fund - Reg - Growth</t>
  </si>
  <si>
    <t>CRISIL Banking and PSU Debt A-II Index*</t>
  </si>
  <si>
    <t>Nifty Banking &amp; PSU Debt Index A-II*</t>
  </si>
  <si>
    <t>Axis Banking &amp; PSU Debt Fund - Dir - Growth</t>
  </si>
  <si>
    <t>Bandhan Banking and PSU Fund - Dir - Growth</t>
  </si>
  <si>
    <t>ICICI Prudential Banking &amp; PSU Debt Fund - Dir - Growth</t>
  </si>
  <si>
    <t>Aditya Birla Sun Life Banking &amp; PSU Debt Fund - Dir - Growth</t>
  </si>
  <si>
    <t>HDFC Banking and PSU Debt Fund - Dir - Growth</t>
  </si>
  <si>
    <t>Nippon India Banking and PSU Fund - Dir - Growth</t>
  </si>
  <si>
    <t>Kotak Banking and PSU Debt Fund - Dir - Growth</t>
  </si>
  <si>
    <t>HSBC Banking and PSU Debt Fund - Dir - Growth</t>
  </si>
  <si>
    <t>SBI Banking and PSU Fund - Dir - Growth</t>
  </si>
  <si>
    <t>DSP Banking &amp; PSU Debt Fund - Dir - Growth</t>
  </si>
  <si>
    <t>LIC MF Banking &amp; PSU Fund - Dir - Growth</t>
  </si>
  <si>
    <t>UTI Banking &amp; PSU Fund - Dir - Growth</t>
  </si>
  <si>
    <t>Franklin India Banking &amp; PSU Debt Fund - Dir - Growth</t>
  </si>
  <si>
    <t>Axis Banking &amp; PSU Debt Fund - Growth</t>
  </si>
  <si>
    <t>Bandhan Banking and PSU Fund - Reg - Growth</t>
  </si>
  <si>
    <t>ICICI Prudential Banking &amp; PSU Debt Fund - Reg - Growth</t>
  </si>
  <si>
    <t>Aditya Birla Sun Life Banking &amp; PSU Debt Fund - Reg - Growth</t>
  </si>
  <si>
    <t>HDFC Banking and PSU Debt Fund - Reg - Growth</t>
  </si>
  <si>
    <t>Nippon India Banking and PSU Fund - Reg - Growth</t>
  </si>
  <si>
    <t>Kotak Banking and PSU Debt Fund - Reg - Growth</t>
  </si>
  <si>
    <t>HSBC Banking and PSU Debt Fund - Growth</t>
  </si>
  <si>
    <t>SBI Banking and PSU Fund - Growth</t>
  </si>
  <si>
    <t>DSP Banking &amp; PSU Debt Fund - Reg - Growth</t>
  </si>
  <si>
    <t>LIC MF Banking &amp; PSU Fund - Growth</t>
  </si>
  <si>
    <t>UTI Banking &amp; PSU Fund - Reg - Growth</t>
  </si>
  <si>
    <t>Franklin India Banking &amp; PSU Debt Fund - Growth</t>
  </si>
  <si>
    <t>Edelweiss Banking &amp; PSU Debt Fund - Dir - Growth</t>
  </si>
  <si>
    <t>Bajaj Finserv Banking and PSU Debt Fund - Dir - Growth</t>
  </si>
  <si>
    <t>Sundaram Banking &amp; PSU Fund - Dir - Growth</t>
  </si>
  <si>
    <t>Canara Robeco Banking and PSU Debt Fund - Dir - Growth</t>
  </si>
  <si>
    <t>TRUSTMF Banking &amp; PSU Fund - Dir - Growth</t>
  </si>
  <si>
    <t>Invesco India Banking and PSU Fund - Dir - Growth</t>
  </si>
  <si>
    <t>Mirae Asset Banking and PSU Fund - Dir - Growth</t>
  </si>
  <si>
    <t>ITI Banking &amp; PSU Debt Fund - Dir - Growth</t>
  </si>
  <si>
    <t>Baroda BNP Paribas Banking and PSU Bond Fund - Dir - Growth</t>
  </si>
  <si>
    <t>Edelweiss Banking &amp; PSU Debt Fund - Reg - Growth</t>
  </si>
  <si>
    <t>Bajaj Finserv Banking and PSU Debt Fund - Reg - Growth</t>
  </si>
  <si>
    <t>Sundaram Banking &amp; PSU Fund - Reg - Growth</t>
  </si>
  <si>
    <t>Canara Robeco Banking and PSU Debt Fund - Reg - Growth</t>
  </si>
  <si>
    <t>TRUSTMF Banking &amp; PSU Fund - Reg - Growth</t>
  </si>
  <si>
    <t>Invesco India Banking and PSU Fund - Growth</t>
  </si>
  <si>
    <t>Mirae Asset Banking and PSU Fund - Reg - Growth</t>
  </si>
  <si>
    <t>ITI Banking &amp; PSU Debt Fund - Reg - Growth</t>
  </si>
  <si>
    <t>Baroda BNP Paribas Banking and PSU Bond Fund - Reg - Growth</t>
  </si>
  <si>
    <t>CRISIL Dynamic Gilt A-III Index*</t>
  </si>
  <si>
    <t>CRISIL Dynamic Gilt Index*</t>
  </si>
  <si>
    <t>Nifty All Duration G-Sec Index*</t>
  </si>
  <si>
    <t>SBI Gilt Fund - Dir - Growth</t>
  </si>
  <si>
    <t>ICICI Prudential Gilt Fund - Dir - Growth</t>
  </si>
  <si>
    <t>Kotak Gilt Fund - Dir - Growth</t>
  </si>
  <si>
    <t>HDFC Gilt Fund - Dir - Growth</t>
  </si>
  <si>
    <t>Bandhan Gilt Fund - Dir - Growth</t>
  </si>
  <si>
    <t>Nippon India Gilt Fund - Dir - Growth</t>
  </si>
  <si>
    <t>Aditya Birla Sun Life GSec Fund - Dir - Growth</t>
  </si>
  <si>
    <t>DSP Gilt Fund - Dir - Growth</t>
  </si>
  <si>
    <t>Tata Gilt Securities Fund Plan A - Dir - Growth</t>
  </si>
  <si>
    <t>Baroda BNP Paribas Gilt Fund - Dir - Growth</t>
  </si>
  <si>
    <t>UTI Gilt Fund - Dir - Growth</t>
  </si>
  <si>
    <t>Axis Gilt Fund - Dir - Growth</t>
  </si>
  <si>
    <t>HSBC Gilt Fund - Dir - Growth</t>
  </si>
  <si>
    <t>Invesco India Gilt Fund - Dir - Growth</t>
  </si>
  <si>
    <t>SBI Gilt Fund - Growth</t>
  </si>
  <si>
    <t>ICICI Prudential Gilt Fund - Growth</t>
  </si>
  <si>
    <t>Kotak Gilt Fund - Growth</t>
  </si>
  <si>
    <t>HDFC Gilt Fund - Growth</t>
  </si>
  <si>
    <t>Bandhan Gilt Fund - Reg - Growth (Re-launched)</t>
  </si>
  <si>
    <t>Nippon India Gilt Fund - Reg - Growth</t>
  </si>
  <si>
    <t>Aditya Birla Sun Life GSec Fund - Reg - Growth</t>
  </si>
  <si>
    <t>DSP Gilt Fund - Growth</t>
  </si>
  <si>
    <t>Tata Gilt Securities Fund - Reg - Growth</t>
  </si>
  <si>
    <t>Baroda BNP Paribas Gilt Fund - Growth</t>
  </si>
  <si>
    <t>UTI Gilt Fund - Growth</t>
  </si>
  <si>
    <t>Axis Gilt Fund - Growth</t>
  </si>
  <si>
    <t>HSBC Gilt Fund - Reg - Growth</t>
  </si>
  <si>
    <t>Invesco India Gilt Fund - Growth</t>
  </si>
  <si>
    <t>Franklin India Government Securities Fund - Dir - Growth</t>
  </si>
  <si>
    <t>Edelweiss G Sec Fund - Dir - Growth</t>
  </si>
  <si>
    <t>Canara Robeco Gilt Fund - Dir - Growth</t>
  </si>
  <si>
    <t>PGIM India Gilt Fund - Dir - Growth</t>
  </si>
  <si>
    <t>Union Gilt Fund - Dir - Growth</t>
  </si>
  <si>
    <t>Quant Gilt Fund - Dir - Growth</t>
  </si>
  <si>
    <t>LIC MF Gilt Fund - Dir - Growth</t>
  </si>
  <si>
    <t>If redeemed bet. 0 Day to 30 Day Exit Load is 0.25%</t>
  </si>
  <si>
    <t>Groww Gilt Fund - Dir - Growth</t>
  </si>
  <si>
    <t>Bajaj Finserv Gilt Fund - Dir - Growth</t>
  </si>
  <si>
    <t>Franklin India Government Securities Fund - Growth</t>
  </si>
  <si>
    <t>Edelweiss G Sec Fund - Reg - Growth</t>
  </si>
  <si>
    <t>Canara Robeco Gilt Fund - Growth</t>
  </si>
  <si>
    <t>PGIM India Gilt Fund - Growth</t>
  </si>
  <si>
    <t>Union Gilt Fund - Reg - Growth</t>
  </si>
  <si>
    <t>Quant Gilt Fund - Reg - Growth</t>
  </si>
  <si>
    <t>LIC MF Gilt Fund - Growth</t>
  </si>
  <si>
    <t>Groww Gilt Fund - Reg - Growth</t>
  </si>
  <si>
    <t>Bajaj Finserv Gilt Fund - Reg - Growth</t>
  </si>
  <si>
    <t>CRISIL 10 Yr Gilt Index*</t>
  </si>
  <si>
    <t>Nifty 10 yr Benchmark G-Sec Index*</t>
  </si>
  <si>
    <t>ICICI Prudential Constant Maturity Gilt Fund - Dir - Growth</t>
  </si>
  <si>
    <t>SBI Constant Maturity 10-Year Gilt Fund - Dir - Growth</t>
  </si>
  <si>
    <t>Bandhan Gilt Fund with 10 year constant duration Fund - Dir - Growth</t>
  </si>
  <si>
    <t>UTI Gilt Fund with 10 year Constant Duration - Dir - Growth</t>
  </si>
  <si>
    <t>DSP 10Y G-Sec Fund - Dir - Growth</t>
  </si>
  <si>
    <t>ICICI Prudential Constant Maturity Gilt Fund - Reg - Growth</t>
  </si>
  <si>
    <t>SBI Constant Maturity 10-Year Gilt Fund - Growth</t>
  </si>
  <si>
    <t>Bandhan Gilt Fund with 10 year constant duration Fund - Reg - Growth</t>
  </si>
  <si>
    <t>UTI Gilt Fund with 10 year Constant Duration - Reg - Growth</t>
  </si>
  <si>
    <t>DSP 10Y G-Sec Fund - Reg - Growth</t>
  </si>
  <si>
    <t>HDFC Floating Rate Debt Fund - Dir - Growth</t>
  </si>
  <si>
    <t>Aditya Birla Sun Life Floating Rate Fund - Dir - Growth</t>
  </si>
  <si>
    <t>ICICI Prudential Floating Interest Fund - Dir - Growth</t>
  </si>
  <si>
    <t>Nippon India Floater Fund - Dir - Growth</t>
  </si>
  <si>
    <t>Kotak Floating Rate Fund - Dir - Growth</t>
  </si>
  <si>
    <t>UTI Floater Fund - Dir - Growth</t>
  </si>
  <si>
    <t>SBI Floating Rate Debt Fund - Dir - Growth</t>
  </si>
  <si>
    <t>If redeemed bet. 0 Day to 3 Days Exit Load is 0.1%</t>
  </si>
  <si>
    <t>DSP Floater Fund - Dir - Growth</t>
  </si>
  <si>
    <t>Franklin India Floating Rate Fund - Dir - Growth</t>
  </si>
  <si>
    <t>Bandhan Floater Fund - Dir - Growth</t>
  </si>
  <si>
    <t>Axis Floater Fund - Dir - Growth</t>
  </si>
  <si>
    <t>Tata Floating Rate Fund - Dir - Growth</t>
  </si>
  <si>
    <t>HDFC Floating Rate Debt Fund - Growth</t>
  </si>
  <si>
    <t>Aditya Birla Sun Life Floating Rate Fund - Reg - Growth</t>
  </si>
  <si>
    <t>ICICI Prudential Floating Interest Fund - Growth</t>
  </si>
  <si>
    <t>Nippon India Floater Fund - Reg - Growth</t>
  </si>
  <si>
    <t>Kotak Floating Rate Fund - Reg - Growth</t>
  </si>
  <si>
    <t>UTI Floater Fund - Reg - Growth</t>
  </si>
  <si>
    <t>SBI Floating Rate Debt Fund - Reg - Growth</t>
  </si>
  <si>
    <t>DSP Floater Fund - Reg - Growth</t>
  </si>
  <si>
    <t>Franklin India Floating Rate Fund - Growth</t>
  </si>
  <si>
    <t>Bandhan Floater Fund - Reg - Growth</t>
  </si>
  <si>
    <t>Axis Floater Fund - Reg - Growth</t>
  </si>
  <si>
    <t>Tata Floating Rate Fund - Reg - Growth</t>
  </si>
  <si>
    <t>Bloomberg US Treasury 1-3 Year Index*</t>
  </si>
  <si>
    <t>Bloomberg US Treasury 3-10 Year Index*</t>
  </si>
  <si>
    <t>BSE Liquid Rate Index*</t>
  </si>
  <si>
    <t>CRISIL Broad Based Gilt Index*</t>
  </si>
  <si>
    <t>CRISIL Composite Bond Index*</t>
  </si>
  <si>
    <t>CRISIL IBX 50:50 Gilt Plus SDL Index  April 2028*</t>
  </si>
  <si>
    <t>CRISIL IBX 50:50 Gilt Plus SDL Index  April 2037*</t>
  </si>
  <si>
    <t>CRISIL IBX 50:50 Gilt Plus SDL Index  June 2027*</t>
  </si>
  <si>
    <t>CRISIL IBX 50:50 Gilt Plus SDL Index  Sep 2027*</t>
  </si>
  <si>
    <t>CRISIL IBX 50:50 Gilt Plus SDL Index - Sep 2028*</t>
  </si>
  <si>
    <t>CRISIL IBX 50:50 Gilt Plus SDL Short Duration Index*</t>
  </si>
  <si>
    <t>CRISIL IBX 50:50 PSU + SDL Index Â October 2025*</t>
  </si>
  <si>
    <t>CRISIL IBX 60:40 SDL + AAA PSU Index  April 2025*</t>
  </si>
  <si>
    <t>CRISIL IBX 60:40 SDL + AAA PSU Index  April 2026*</t>
  </si>
  <si>
    <t>CRISIL IBX 60:40 SDL + AAA PSU Index - April 2027*</t>
  </si>
  <si>
    <t>CRISIL IBX 70:30 CPSE Plus SDL - April 2025*</t>
  </si>
  <si>
    <t>CRISIL IBX 90:10 SDL plus Gilt Index  April 2032*</t>
  </si>
  <si>
    <t>CRISIL IBX 90:10 SDL Plus Gilt Index  September 2027*</t>
  </si>
  <si>
    <t>CRISIL IBX 90:10 SDL plus Gilt Index November 2026*</t>
  </si>
  <si>
    <t>CRISIL IBX AAA Financial Services Index  Sep 2027*</t>
  </si>
  <si>
    <t>CRISIL IBX AAA Financial Services Index Dec 2026*</t>
  </si>
  <si>
    <t>CRISIL IBX Gilt Apr 2028 Index*</t>
  </si>
  <si>
    <t>Crisil IBX Gilt Index - April 2032*</t>
  </si>
  <si>
    <t>CRISIL IBX Gilt Index  April 2033*</t>
  </si>
  <si>
    <t>Crisil IBX Gilt Index - June 2027*</t>
  </si>
  <si>
    <t>CRISIL IBX Gilt Index  June 2036*</t>
  </si>
  <si>
    <t>CRISIL IBX SDL Index  April 2033*</t>
  </si>
  <si>
    <t>CRISIL IBX SDL Index  June 2027*</t>
  </si>
  <si>
    <t>CRISIL IBX SDL Index  June 2032*</t>
  </si>
  <si>
    <t>CRISIL IBX SDL Index  June 2034*</t>
  </si>
  <si>
    <t>CRISIL IBX SDL Index  May 2027*</t>
  </si>
  <si>
    <t>CRISIL IBX SDL Index September-2027*</t>
  </si>
  <si>
    <t>CRISIL-IBX 10:90 Gilt + SDL Index - Dec 2029*</t>
  </si>
  <si>
    <t>CRISIL-IBX 50:50 Gilt Plus SDL Index - April 2033*</t>
  </si>
  <si>
    <t>CRISIL-IBX AAA Financial Services Index  Dec 2026*</t>
  </si>
  <si>
    <t>CRISIL-IBX AAA Financial Services Index  Jan 2028*</t>
  </si>
  <si>
    <t>CRISIL-IBX AAA NBFC Index  Jun 2027*</t>
  </si>
  <si>
    <t>CRISIL-IBX AAA NBFC-HFC Index  Dec 2025*</t>
  </si>
  <si>
    <t>CRISIL-IBX AAA NBFC-HFC Index  Sep 2026*</t>
  </si>
  <si>
    <t>CRISIL-IBX AAA NBFC-HFC Index Jun 2027*</t>
  </si>
  <si>
    <t>CRISIL-IBX Gilt Index  April 2026*</t>
  </si>
  <si>
    <t>CRISIL-IBX Gilt Index  April 2026-TRI*</t>
  </si>
  <si>
    <t>CRISIL-IBX Gilt Index - April 2028*</t>
  </si>
  <si>
    <t>CRISIL-IBX Gilt Index  April 2029*</t>
  </si>
  <si>
    <t>MSCI U.S. Government Bond Index*</t>
  </si>
  <si>
    <t>Nifty 5 yr Benchmark G-Sec Index - TRI*</t>
  </si>
  <si>
    <t>Nifty 8-13 yr G-Sec Index*</t>
  </si>
  <si>
    <t>Nifty AAA Bond Jun 2025 HTM Index*</t>
  </si>
  <si>
    <t>Nifty AAA Bond Plus SDL Apr 2026 50:50 Index*</t>
  </si>
  <si>
    <t>Nifty AAA CPSE Bond Plus SDL Apr 2027 60:40 Index*</t>
  </si>
  <si>
    <t>Nifty AAA Financial Services Bond Mar 2028 Index*</t>
  </si>
  <si>
    <t>Nifty AAA PSU Bond Plus SDL Sep 2026 50:50 Index*</t>
  </si>
  <si>
    <t>Nifty BHARAT Bond Index - April 2025*</t>
  </si>
  <si>
    <t>Nifty BHARAT Bond Index - April 2030*</t>
  </si>
  <si>
    <t>Nifty BHARAT Bond Index - April 2031*</t>
  </si>
  <si>
    <t>Nifty BHARAT Bond Index  April 2032*</t>
  </si>
  <si>
    <t>Nifty BHARAT Bond Index  April 2033*</t>
  </si>
  <si>
    <t>Nifty CPSE Bond Plus SDL Sep 2026 50:50 Index*</t>
  </si>
  <si>
    <t>Nifty G-Sec Apr 2029 Index*</t>
  </si>
  <si>
    <t>Nifty G-Sec Dec 2026 Index (TRI)*</t>
  </si>
  <si>
    <t>Nifty G-sec Dec 2026 Index*</t>
  </si>
  <si>
    <t>Nifty G-sec December-2030 Index*</t>
  </si>
  <si>
    <t>Nifty G-sec Jul 2027 Index*</t>
  </si>
  <si>
    <t>Nifty G-Sec July 2031 Index*</t>
  </si>
  <si>
    <t>Nifty G-Sec July 2033 Index*</t>
  </si>
  <si>
    <t>Nifty G-Sec Jun 2027 Index*</t>
  </si>
  <si>
    <t>Nifty G-Sec Jun 2036 Index*</t>
  </si>
  <si>
    <t>Nifty G-Sec Oct 2028 Index*</t>
  </si>
  <si>
    <t>Nifty G-Sec Sep 2027 Index*</t>
  </si>
  <si>
    <t>Nifty G-Sec Sep 2032 Index*</t>
  </si>
  <si>
    <t>Nifty LargeMidcap250 Plus 8-13 yr G-Sec 70:30 Index TRI*</t>
  </si>
  <si>
    <t>Nifty PSU Bond Plus SDL Apr 2026 50:50 Index*</t>
  </si>
  <si>
    <t>Nifty PSU Bond Plus SDL Apr 2027 50:50 Index*</t>
  </si>
  <si>
    <t>NIFTY PSU BOND PLUS SDL SEP 2027 40:60 Index*</t>
  </si>
  <si>
    <t>Nifty SDL Apr 2026 Top 20 Equal Weight Index*</t>
  </si>
  <si>
    <t>Nifty SDL Apr 2027 Index*</t>
  </si>
  <si>
    <t>Nifty SDL Dec 2028 Index*</t>
  </si>
  <si>
    <t>NIFTY SDL December 2026 Index*</t>
  </si>
  <si>
    <t>Nifty SDL Jul 2026 Index*</t>
  </si>
  <si>
    <t>Nifty SDL Jul 2033 Index*</t>
  </si>
  <si>
    <t>Nifty SDL Jun 2027 Index*</t>
  </si>
  <si>
    <t>Nifty SDL June 2028 Index*</t>
  </si>
  <si>
    <t>Nifty SDL Oct 2026 Index*</t>
  </si>
  <si>
    <t>Nifty SDL Plus AAA PSU Bond Apr 2026 75:25 Index*</t>
  </si>
  <si>
    <t>Nifty SDL Plus AAA PSU Bond Apr 2028 75:25 Index*</t>
  </si>
  <si>
    <t>Nifty SDL Plus AAA PSU Bond Dec 2027 60: 40 Index*</t>
  </si>
  <si>
    <t>Nifty SDL Plus AAA PSU Bond July 2028 60: 40 Index*</t>
  </si>
  <si>
    <t>NIFTY SDL Plus G-Sec Jun 2027 40:60 Index*</t>
  </si>
  <si>
    <t>Nifty SDL Plus G-Sec Jun 2028 30:70 Index*</t>
  </si>
  <si>
    <t>Nifty SDL Plus G-Sec Jun 2028 70:30 Index*</t>
  </si>
  <si>
    <t>Nifty SDL Plus G-Sec Jun 2029 70:30 Index*</t>
  </si>
  <si>
    <t>Nifty SDL Plus G-Sec Sep 2027 50:50 Index*</t>
  </si>
  <si>
    <t>Nifty SDL Plus PSU Bond Sep 2026 60:40 Index*</t>
  </si>
  <si>
    <t>Nifty SDL Sep 2025 Index*</t>
  </si>
  <si>
    <t>Nifty SDL Sep 2026 Index*</t>
  </si>
  <si>
    <t>Nifty SDL Sep 2027 Index*</t>
  </si>
  <si>
    <t>Nifty Short Duration Debt Index</t>
  </si>
  <si>
    <t>Nifty Short Duration G-Sec Index TRI*</t>
  </si>
  <si>
    <t>BHARAT Bond FOF - April 2030 - Dir - Growth</t>
  </si>
  <si>
    <t>ICICI Prudential Nifty PSU Bond Plus SDL Sep 2027 40:60 Index Fund - Dir - Growth</t>
  </si>
  <si>
    <t>SBI CPSE Bond Plus SDL Sep 2026 50:50 Index Fund - Dir - Growth</t>
  </si>
  <si>
    <t>If redeemed bet. 0 Day to 30 Days Exit Load is 0.15%</t>
  </si>
  <si>
    <t>Aditya Birla Sun Life Nifty SDL Plus PSU Bond Sep 2026 60:40 Index Fund - Dir - Growth</t>
  </si>
  <si>
    <t>Kotak Income Plus Arbitrage Omni FOF - Dir - Growth</t>
  </si>
  <si>
    <t>Kotak Nifty SDL Apr 2027 Top 12 Equal Weight Index Fund - Dir - Growth</t>
  </si>
  <si>
    <t>Bandhan CRISIL IBX Gilt June 2027 Index Fund - Dir - Growth</t>
  </si>
  <si>
    <t>Edelweiss Nifty PSU Bond Plus SDL Apr 2026 50:50 Index Fund - Dir - Growth</t>
  </si>
  <si>
    <t>BHARAT Bond FOF - April 2031 - Dir - Growth</t>
  </si>
  <si>
    <t>BHARAT Bond ETF FOF - April 2032 - Dir - Growth</t>
  </si>
  <si>
    <t>BHARAT Bond FOF - April 2025 - Dir - Growth</t>
  </si>
  <si>
    <t>Bandhan CRISIL IBX Gilt April 2028 Index Fund - Dir - Growth</t>
  </si>
  <si>
    <t>Aditya Birla Sun Life Nifty SDL Apr 2027 Index Fund - Dir - Growth</t>
  </si>
  <si>
    <t>Kotak Nifty SDL Apr 2032 Top 12 Equal Weight Index Fund - Dir - Growth</t>
  </si>
  <si>
    <t>ICICI Prudential Income plus Arbitrage Omni FOF - Dir - Growth</t>
  </si>
  <si>
    <t>Nippon India Nifty AAA CPSE Bond Plus SDL - Apr 2027 Maturity 60:40 Index Fund - Dir - Growth</t>
  </si>
  <si>
    <t>HDFC CRISIL-IBX Financial Services 3-6 Months Debt Index Fund - Dir - Growth</t>
  </si>
  <si>
    <t>Aditya Birla Sun Life CRISIL - IBX Financial Services 3 to 6 Months Debt Index Fund - Dir - Growth</t>
  </si>
  <si>
    <t>SBI CRISIL IBX Gilt Index  June 2036 Fund - Dir - Growth</t>
  </si>
  <si>
    <t>HDFC Income Plus Arbitrage Active FOF - Dir - Growth</t>
  </si>
  <si>
    <t>Edelweiss Nifty PSU Bond Plus SDL Apr 2027 50:50 Index Fund - Dir - Growth</t>
  </si>
  <si>
    <t>Axis Income Plus Arbitrage Active FOF - Dir - Growth</t>
  </si>
  <si>
    <t>BHARAT Bond ETF FOF - April 2033 - Dir - Growth</t>
  </si>
  <si>
    <t>Axis CRISIL IBX SDL May 2027 Index Fund - Dir - Growth</t>
  </si>
  <si>
    <t>HSBC CRISIL IBX 50:50 Gilt Plus SDL Apr 2028 Index Fund - Dir - Growth</t>
  </si>
  <si>
    <t>SBI CRISIL IBX Gilt Index April 2029 Fund - Dir - Growth</t>
  </si>
  <si>
    <t>SBI Income Plus Arbitrage Active FOF - Dir - Growth</t>
  </si>
  <si>
    <t>Axis CRISIL-IBX AAA Bond NBFC - Jun 2027 Index Fund - Dir - Growth</t>
  </si>
  <si>
    <t>DSP Nifty SDL Plus G-Sec Jun 2028 30:70 Index Fund - Dir - Growth</t>
  </si>
  <si>
    <t>Bandhan Income Plus Arbitrage Active FOF - Dir - Growth</t>
  </si>
  <si>
    <t>ICICI Prudential Nifty SDL Sep 2027 Index Fund - Dir - Growth</t>
  </si>
  <si>
    <t>Aditya Birla Sun Life CRISIL-IBX Financial Services 9-12 Months Debt Index Fund - Dir - Growth</t>
  </si>
  <si>
    <t>DSP Income Plus Arbitrage Omni FoF - Dir - Growth</t>
  </si>
  <si>
    <t>Aditya Birla Sun Life CRISIL IBX 60:40 SDL plus AAA PSU - Apr 2027 Index Fund - Dir - Growth</t>
  </si>
  <si>
    <t>SBI CRISIL IBX SDL Index September 2027 Fund - Dir - Growth</t>
  </si>
  <si>
    <t>HDFC Nifty G-sec Dec 2026 Index Fund - Dir - Growth</t>
  </si>
  <si>
    <t>Aditya Birla Sun Life Income plus Arbitrage Active FOF - Dir - Growth</t>
  </si>
  <si>
    <t>Kotak CRISIL-IBX Financial Services 9 to 12 Months Debt Index Fund - Dir - Growth</t>
  </si>
  <si>
    <t>Edelweiss CRISIL IBX 50:50 Gilt Plus SDL April 2037 Index Fund - Dir - Growth</t>
  </si>
  <si>
    <t>HDFC NIFTY G-sec Jun 2036 Index Fund - Dir - Growth</t>
  </si>
  <si>
    <t>ICICI Prudential Nifty SDL Dec 2028 Index Fund - Dir - Growth</t>
  </si>
  <si>
    <t>ICICI Prudential Nifty G-Sec Dec 2030 Index Fund - Dir - Growth</t>
  </si>
  <si>
    <t>HDFC CRISIL-IBX Financial Services 9-12 Months Debt Index Fund - Dir - Growth</t>
  </si>
  <si>
    <t>Tata CRISIL-IBX Gilt Index  April 2026 Index Fund - Dir - Growth</t>
  </si>
  <si>
    <t>Nippon India Nifty G-Sec Jun 2036 Maturity Index Fund - Dir - Growth</t>
  </si>
  <si>
    <t>Tata Nifty SDL Plus AAA PSU Bond Dec 2027 60: 40 Index Fund - Dir - Growth</t>
  </si>
  <si>
    <t>HDFC Nifty G- Sec Jun 2027 Index Fund - Dir - Growth</t>
  </si>
  <si>
    <t>HDFC Nifty G-Sec July 2031 Index Fund - Dir - Growth</t>
  </si>
  <si>
    <t>Nippon India Income Plus Arbitrage Active Fund of Fund - Dir - Growth</t>
  </si>
  <si>
    <t>Aditya Birla Sun Life CRISIL IBX Gilt Apr 2029 Index Fund - Dir - Growth</t>
  </si>
  <si>
    <t>HDFC Nifty G-Sec Sep 2032 Index Fund - Dir - Growth</t>
  </si>
  <si>
    <t>HSBC Income Plus Arbitrage Active FOF - Dir - Growth</t>
  </si>
  <si>
    <t>ICICI Prudential CRISIL-IBX Financial Services 3-6 Months Debt Index Fund - Dir - Growth</t>
  </si>
  <si>
    <t>Nippon India CRISIL-IBX Financial Services 9-12 Months Debt Index Fund - Dir - Growth</t>
  </si>
  <si>
    <t>Edelweiss CRISIL PSU Plus SDL 50: 50 Oct 2025 Index Fund - Dir - Growth</t>
  </si>
  <si>
    <t>Kotak Nifty SDL Plus AAA PSU Bond Jul 2028 60:40 Index Fund - Dir - Growth</t>
  </si>
  <si>
    <t>Kotak CRISIL-IBX AAA Financial Services Index-Sep 2027 Fund - Dir - Growth</t>
  </si>
  <si>
    <t>Mirae Asset Nifty SDL Jun 2027 Index Fund - Dir - Growth</t>
  </si>
  <si>
    <t>Axis CRISIL IBX 70:30 CPSE Plus SDL April 2025 Index Fund - Dir - Growth</t>
  </si>
  <si>
    <t>Bandhan Crisil IBX Gilt April 2032 Index Fund - Dir - Growth</t>
  </si>
  <si>
    <t>Bandhan CRISIL IBX 90:10 SDL Plus Gilt April 2032 Index Fund - Dir - Growth</t>
  </si>
  <si>
    <t>Aditya Birla Sun Life CRISIL IBX 50:50 Gilt Plus SDL Apr 2028 Index Fund - Dir - Growth</t>
  </si>
  <si>
    <t>Bandhan CRISIL-IBX Financial Services 3-6 Months Debt Index Fund - Dir - Growth</t>
  </si>
  <si>
    <t>Nippon India Nifty AAA PSU Bond Plus SDL - Sep 2026 Maturity 50:50 Index Fund - Dir - Growth</t>
  </si>
  <si>
    <t>Nippon India Nifty G-Sec Sep 2027 Maturity Index Fund - Dir - Growth</t>
  </si>
  <si>
    <t>Nippon India CRISIL-IBX Financial Services 3-6 Months Debt Index Fund - Dir - Growth</t>
  </si>
  <si>
    <t>Kotak CRISIL-IBX Financial Services 3-6 Months Debt Index Fund - Dir - Growth</t>
  </si>
  <si>
    <t>Axis CRISIL IBX 50:50 Gilt Plus SDL June 2028 Index Fund - Dir - Growth</t>
  </si>
  <si>
    <t>Nippon India Nifty SDL Plus G-Sec - Jun 2028 Maturity 70:30 Index Fund - Dir - Growth</t>
  </si>
  <si>
    <t>Bandhan Crisil IBX Gilt April 2026 Index Fund - Dir - Growth</t>
  </si>
  <si>
    <t>Nippon India Nifty SDL Plus G-Sec - Jun 2029 Maturity 70:30 Index Fund - Dir - Growth</t>
  </si>
  <si>
    <t>DSP CRISIL-IBX 50:50 Gilt Plus SDL - April 2033 Index Fund - Dir - Growth</t>
  </si>
  <si>
    <t>Axis CRISIL-IBX Financial Services 3-6 Months Debt Index Fund - Dir - Growth</t>
  </si>
  <si>
    <t>UTI CRISIL SDL Maturity April 2033 Index Fund - Dir - Growth</t>
  </si>
  <si>
    <t>Tata Income Plus Arbitrage Active FOF - Dir - Growth</t>
  </si>
  <si>
    <t>SBI CRISIL-IBX Financial Services 9-12 Months Debt Index Fund - Dir - Growth</t>
  </si>
  <si>
    <t>Kotak Nifty AAA Bond Financial Services Mar 2028 Index Fund - Dir - Growth</t>
  </si>
  <si>
    <t>ICICI Prudential Nifty SDL Sep 2026 Index Fund - Dir - Growth</t>
  </si>
  <si>
    <t>Invesco India Income Plus Arbitrage Active Fund of Fund - Dir - Growth</t>
  </si>
  <si>
    <t>Edelweiss Income Plus Arbitrage Omni Fund of Funds - Dir - Growth</t>
  </si>
  <si>
    <t>SBI CRISIL-IBX Financial Services 3-6 Months Debt Index Fund - Dir - Growth</t>
  </si>
  <si>
    <t>Mirae Asset CRISIL IBX Gilt Index  April 2033 Index Fund - Dir - Growth</t>
  </si>
  <si>
    <t>Kotak Nifty SDL Jul 2033 Index Fund - Dir - Growth</t>
  </si>
  <si>
    <t>HDFC Nifty SDL Oct 2026 Index Fund - Dir - Growth</t>
  </si>
  <si>
    <t>HSBC CRISIL IBX Gilt June 2027 Index Fund - Dir - Growth</t>
  </si>
  <si>
    <t>UTI Income Plus Arbitrage Active Fund of Fund - Dir - Growth</t>
  </si>
  <si>
    <t>Aditya Birla Sun Life CRISIL IBX Gilt April 2026 Index Fund - Dir - Growth</t>
  </si>
  <si>
    <t>HDFC NIFTY G- Sec Apr 2029 Index Fund - Dir - Growth</t>
  </si>
  <si>
    <t>Aditya Birla Sun Life CRISIL IBX SDL Jun 2032 Index Fund - Dir - Growth</t>
  </si>
  <si>
    <t>Aditya Birla Sun Life CRISIL-IBX AAA NBFC-HFC Index  Dec 2025 Fund - Dir - Growth</t>
  </si>
  <si>
    <t>Bandhan CRISIL IBX 90:10 SDL Plus Gilt September 2027 Index Fund - Dir - Growth</t>
  </si>
  <si>
    <t>Edelweiss CRISIL IBX 50:50 Gilt Plus SDL Short Duration Index Fund - Dir - Growth</t>
  </si>
  <si>
    <t>Aditya Birla Sun Life US Treasury 3-10 Year Bonds ETFs Passive FOF - Dir - Growth</t>
  </si>
  <si>
    <t>Aditya Birla Sun Life CRISIL IBX 60:40 SDL plus AAA PSU - Apr 2025 Index Fund - Dir - Growth</t>
  </si>
  <si>
    <t>Franklin India Income Plus Arbitrage Active Fund of Funds (FIPAF) - Dir - Growth</t>
  </si>
  <si>
    <t>Edelweiss CRISIL IBX 50:50 Gilt Plus SDL Sep 2028 Index Fund - Dir - Growth</t>
  </si>
  <si>
    <t>TATA Nifty G Sec Dec 2029 Index Fund - Dir - Growth</t>
  </si>
  <si>
    <t>Axis Nifty AAA Bond Plus SDL Apr 2026 50:50 ETF FOF - Dir - Growth</t>
  </si>
  <si>
    <t>Nippon India Nifty G-Sec Oct 2028 Maturity Index Fund - Dir - Growth</t>
  </si>
  <si>
    <t>Mirae Asset CRISIL-IBX Financial Services 9-12 Months Debt Index Fund - Dir - Growth</t>
  </si>
  <si>
    <t>UTI Nifty SDL Plus AAA PSU Bond Apr 2026 75:25 Index Fund - Dir - Growth</t>
  </si>
  <si>
    <t>Aditya Birla Sun Life CRISIL-IBX AAA NBFC-HFC Index Sep 2026 Fund - Dir - Growth</t>
  </si>
  <si>
    <t>Edelweiss CRISIL IBX AAA Financial Services Bond - Jan 2028 Index Fund - Dir - Growth</t>
  </si>
  <si>
    <t>Kotak CRISIL- IBX AAA Bond Financial Services Index - Dec 2026 Fund - Dir - Growth</t>
  </si>
  <si>
    <t>ICICI Prudential Diversified Debt Strategy Active FOF - Dir - Growth</t>
  </si>
  <si>
    <t>Nippon India CRISIL-IBX AAA Financial Services - Dec 2026 Index Fund - Dir - Growth</t>
  </si>
  <si>
    <t>Axis Income Plus Arbitrage Passive FOF - Dir - Growth</t>
  </si>
  <si>
    <t>Kotak Nifty SDL Jul 2026 Index Fund - Dir - Growth</t>
  </si>
  <si>
    <t>Edelweiss CRISIL IBX 50:50 Gilt Plus SDL June 2027 Index Fund - Dir - Growth</t>
  </si>
  <si>
    <t>Bandhan CRISIL IBX 90:10 SDL Plus Gilt November 2026 Index Fund - Dir - Growth</t>
  </si>
  <si>
    <t>Baroda BNP Paribas NIFTY SDL December 2026 Index Fund - Dir - Growth</t>
  </si>
  <si>
    <t>DSP Nifty SDL Plus G-Sec Sep 2027 50:50 Index Fund - Dir - Growth</t>
  </si>
  <si>
    <t>Nippon India CRISIL-IBX AAA Financial Services - Jan 2028 Index Fund - Dir - Growth</t>
  </si>
  <si>
    <t>Edelweiss CRISIL-IBX AAA Bond NBFC-HFC - Jun 2027 Index Fund - Dir - Growth</t>
  </si>
  <si>
    <t>Invesco India Nifty G-sec Jul 2027 Index Fund - Dir - Growth</t>
  </si>
  <si>
    <t>Mirae Asset Nifty SDL Jun 2028 Index Fund - Dir - Growth</t>
  </si>
  <si>
    <t>BARODA BNP PARIBAS INCOME PLUS ARBITRAGE ACTIVE FUND OF FUNDS (BBNPPIPAAFOF) - Dir - Growth</t>
  </si>
  <si>
    <t>Tata Nifty G-Sec Dec 2026 Index Fund - Dir - Growth</t>
  </si>
  <si>
    <t>Aditya Birla Sun Life US Treasury 1-3 Year Bonds ETFs Passive FOF - Dir - Growth</t>
  </si>
  <si>
    <t>Mirae Asset Nifty AAA PSU Bond Plus SDL Apr 2026 50:50 Index Fund - Dir - Growth</t>
  </si>
  <si>
    <t>DSP US Specific Debt Passive FoF - Dir - Growth</t>
  </si>
  <si>
    <t>Sundaram Income Plus Arbitrage Active FoF - Dir - Growth</t>
  </si>
  <si>
    <t>Axis Nifty SDL September 2026 Debt Index Fund - Dir - Growth</t>
  </si>
  <si>
    <t>UTI CRISIL SDL Maturity June 2027 Index Fund - Dir - Growth</t>
  </si>
  <si>
    <t>Union Income Plus Arbitrage Active FOF - Dir - Growth</t>
  </si>
  <si>
    <t>Motilal Oswal 5 Year G-Sec Fund of Fund - Dir - Growth</t>
  </si>
  <si>
    <t>HDFC NIFTY SDL Plus G-Sec Jun 2027 40:60 Index Fund - Dir - Growth</t>
  </si>
  <si>
    <t>Invesco India Nifty G-sec Sep 2032 Index Fund - Dir - Growth</t>
  </si>
  <si>
    <t>Edelweiss Nifty LargeMidcap250 Plus 8-13 yr G-Sec 70:30 Index Fund - Dir - Growth</t>
  </si>
  <si>
    <t>Aditya Birla Sun Life Nifty SDL Sep 2027 Index Fund - Dir - Growth</t>
  </si>
  <si>
    <t>Kotak Nifty AAA Bond Jun 2025 HTM Index Fund - Dir - Growth</t>
  </si>
  <si>
    <t>Axis CRISIL IBX 50:50 Gilt Plus SDL September 2027 Index Fund - Dir - Growth</t>
  </si>
  <si>
    <t>Aditya Birla Sun Life CRISIL IBX 60:40 SDL plus AAA PSU Apr 2026 Index Fund - Dir - Growth</t>
  </si>
  <si>
    <t>Aditya Birla Sun Life Nifty SDL Sep 2025 Index Fund - Dir - Growth</t>
  </si>
  <si>
    <t>UTI Nifty SDL Plus AAA PSU Bond Apr 2028 75:25 Index Fund - Dir - Growth</t>
  </si>
  <si>
    <t>Baroda BNP Paribas NIFTY SDL December 2028 Index Fund - Dir - Growth</t>
  </si>
  <si>
    <t>JioBlackRock Nifty 8-13 yr G-Sec Index Fund - Dir - Growth</t>
  </si>
  <si>
    <t>HDFC Income Plus Arbitrage Omni FOF - Dir - Growth</t>
  </si>
  <si>
    <t>If redeemed bet. 0 Day to 540 Days Exit Load is 1%</t>
  </si>
  <si>
    <t>Aditya Birla Sun Life CRISIL IBX Gilt April 2033 Index Fund - Dir - Growth</t>
  </si>
  <si>
    <t>Mirae Asset Income plus Arbitrage Active FOF - Dir - Growth</t>
  </si>
  <si>
    <t>PGIM India CRISIL IBX Gilt Index - Apr 2028 Fund - Dir - Growth</t>
  </si>
  <si>
    <t>Kotak Nifty G-Sec July 2033 Index Fund - Dir - Growth</t>
  </si>
  <si>
    <t>Aditya Birla Sun Life CRISIL IBX Gilt Apr 2028 Index Fund - Dir - Growth</t>
  </si>
  <si>
    <t>Axis CRISIL-IBX AAA Bond NBFC-HFC - Jun 2027 Index Fund - Dir - Growth</t>
  </si>
  <si>
    <t>Mahindra Manulife Income Plus Arbitrage Active FOF - Dir - Growth</t>
  </si>
  <si>
    <t>Zerodha Nifty Short Duration G-Sec Index Fund - Dir - Growth</t>
  </si>
  <si>
    <t>Zerodha Nifty LargeMidcap250 Plus 8-13 yr G-Sec 70:30 Index Fund - Dir - Growth</t>
  </si>
  <si>
    <t>ICICI Prudential CRISIL-IBX AAA Bond Financial Services Index - Dec 2026 Fund - Dir - Growth</t>
  </si>
  <si>
    <t>Aditya Birla Sun Life Crisil Ibx Gilt June 2027 Index Fund - Dir - Growth</t>
  </si>
  <si>
    <t>Aditya Birla Sun Life CRISIL-IBX AAA Financial Services Index Sep 2027 Fund - Dir - Growth</t>
  </si>
  <si>
    <t>Axis CRISIL-IBX AAA Bond Financial Services - Sep 2027 Index Fund - Dir - Growth</t>
  </si>
  <si>
    <t>Axis CRISIL IBX SDL June 2034 Debt Index Fund - Dir - Growth</t>
  </si>
  <si>
    <t>Bandhan CRISIL-IBX 10:90 Gilt Plus SDL Index - Dec 2029 Fund - Dir - Growth</t>
  </si>
  <si>
    <t>Axis Nifty AAA Bond Financial Services - Mar 2028 Index Fund - Dir - Growth</t>
  </si>
  <si>
    <t>DSP CRISIL-IBX Financial Services 3-6 Months Debt Index Fund - Dir - Growth</t>
  </si>
  <si>
    <t>Mirae Asset CRISIL-IBX Financial Services 3-6 Months Debt Index Fund - Dir - Growth</t>
  </si>
  <si>
    <t>BHARAT Bond ETF - April 2030</t>
  </si>
  <si>
    <t>BHARAT Bond ETF - April 2031</t>
  </si>
  <si>
    <t>Nippon India ETF Nifty 1D Rate Liquid BeES</t>
  </si>
  <si>
    <t>BHARAT Bond ETF - April 2032</t>
  </si>
  <si>
    <t>BHARAT Bond ETF - April 2025</t>
  </si>
  <si>
    <t>Zerodha Nifty 1D Rate Liquid ETF</t>
  </si>
  <si>
    <t>BHARAT Bond FOF - April 2030 - Reg - Growth</t>
  </si>
  <si>
    <t>ICICI Prudential Nifty PSU Bond Plus SDL Sep 2027 40:60 Index Fund - Reg - Growth</t>
  </si>
  <si>
    <t>SBI CPSE Bond Plus SDL Sep 2026 50:50 Index Fund - Reg - Growth</t>
  </si>
  <si>
    <t>Aditya Birla Sun Life Nifty SDL Plus PSU Bond Sep 2026 60:40 Index Fund - Reg - Growth</t>
  </si>
  <si>
    <t>Kotak Income Plus Arbitrage Omni FOF - Reg - Growth</t>
  </si>
  <si>
    <t>Kotak Nifty SDL Apr 2027 Top 12 Equal Weight Index Fund - Reg - Growth</t>
  </si>
  <si>
    <t>BHARAT Bond ETF April 2033</t>
  </si>
  <si>
    <t>Bandhan CRISIL IBX Gilt June 2027 Index Fund - Reg - Growth</t>
  </si>
  <si>
    <t>Edelweiss Nifty PSU Bond Plus SDL Apr 2026 50:50 Index Fund - Reg - Growth</t>
  </si>
  <si>
    <t>BHARAT Bond FOF - April 2031 - Reg - Growth</t>
  </si>
  <si>
    <t>BHARAT Bond ETF FOF - April 2032 - Reg - Growth</t>
  </si>
  <si>
    <t>Nippon India ETF Nifty SDL Apr 2026 Top 20 Equal Weight</t>
  </si>
  <si>
    <t>BHARAT Bond FOF - April 2025 - Reg - Growth</t>
  </si>
  <si>
    <t>Bandhan CRISIL IBX Gilt April 2028 Index Fund - Reg - Growth</t>
  </si>
  <si>
    <t>Aditya Birla Sun Life Nifty SDL Apr 2027 Index Fund - Reg - Growth</t>
  </si>
  <si>
    <t>SBI Nifty 10 yr Benchmark G-Sec ETF</t>
  </si>
  <si>
    <t>Kotak Nifty SDL Apr 2032 Top 12 Equal Weight Index Fund - Reg - Growth</t>
  </si>
  <si>
    <t>ICICI Prudential Income plus Arbitrage Omni FOF - Growth</t>
  </si>
  <si>
    <t>Nippon India Nifty AAA CPSE Bond Plus SDL - Apr 2027 Maturity 60:40 Index Fund - Reg - Growth</t>
  </si>
  <si>
    <t>HDFC CRISIL-IBX Financial Services 3-6 Months Debt Index Fund - Reg - Growth</t>
  </si>
  <si>
    <t>Aditya Birla Sun Life CRISIL - IBX Financial Services 3 to 6 Months Debt Index Fund - Reg - Growth</t>
  </si>
  <si>
    <t>SBI CRISIL IBX Gilt Index  June 2036 Fund - Reg - Growth</t>
  </si>
  <si>
    <t>Nippon India ETF Nifty 8-13 yr G-Sec Long Term Gilt</t>
  </si>
  <si>
    <t>HDFC Income Plus Arbitrage Active FOF - Growth</t>
  </si>
  <si>
    <t>Edelweiss Nifty PSU Bond Plus SDL Apr 2027 50:50 Index Fund - Reg - Growth</t>
  </si>
  <si>
    <t>Axis Income Plus Arbitrage Active FOF - Reg - Growth</t>
  </si>
  <si>
    <t>BHARAT Bond ETF FOF - April 2033 - Reg - Growth</t>
  </si>
  <si>
    <t>Axis CRISIL IBX SDL May 2027 Index Fund - Reg - Growth</t>
  </si>
  <si>
    <t>HSBC CRISIL IBX 50:50 Gilt Plus SDL Apr 2028 Index Fund - Reg - Growth</t>
  </si>
  <si>
    <t>SBI CRISIL IBX Gilt Index April 2029 Fund - Reg - Growth</t>
  </si>
  <si>
    <t>LIC MF Nifty 8-13 yr G-Sec ETF</t>
  </si>
  <si>
    <t>SBI Income Plus Arbitrage Active FOF - Reg - Growth</t>
  </si>
  <si>
    <t>Axis CRISIL-IBX AAA Bond NBFC - Jun 2027 Index Fund - Reg - Growth</t>
  </si>
  <si>
    <t>Kotak Nifty 1D Rate Liquid ETF</t>
  </si>
  <si>
    <t>DSP Nifty SDL Plus G-Sec Jun 2028 30:70 Index Fund - Reg - Growth</t>
  </si>
  <si>
    <t>DSP BSE Liquid Rate ETF</t>
  </si>
  <si>
    <t>Bandhan Income Plus Arbitrage Active FOF - Reg - Growth</t>
  </si>
  <si>
    <t>ICICI Prudential Nifty SDL Sep 2027 Index Fund - Reg - Growth</t>
  </si>
  <si>
    <t>Aditya Birla Sun Life CRISIL-IBX Financial Services 9-12 Months Debt Index Fund - Reg - Growth</t>
  </si>
  <si>
    <t>DSP Income Plus Arbitrage Omni FoF - Reg - Growth</t>
  </si>
  <si>
    <t>Aditya Birla Sun Life CRISIL IBX 60:40 SDL plus AAA PSU - Apr 2027 Index Fund - Reg - Growth</t>
  </si>
  <si>
    <t>SBI CRISIL IBX SDL Index September 2027 Fund - Reg - Growth</t>
  </si>
  <si>
    <t>ICICI Prudential BSE Liquid Rate ETF - IDCW</t>
  </si>
  <si>
    <t>HDFC Nifty G-sec Dec 2026 Index Fund - Reg - Growth</t>
  </si>
  <si>
    <t>Aditya Birla Sun Life Income plus Arbitrage Active FOF - Growth</t>
  </si>
  <si>
    <t>Kotak CRISIL-IBX Financial Services 9 to 12 Months Debt Index Fund - Reg - Growth</t>
  </si>
  <si>
    <t>Axis Nifty AAA Bond Plus SDL Apr 2026 50:50 ETF</t>
  </si>
  <si>
    <t>Edelweiss CRISIL IBX 50:50 Gilt Plus SDL April 2037 Index Fund - Reg - Growth</t>
  </si>
  <si>
    <t>ICICI Prudential BSE Liquid Rate ETF - Growth</t>
  </si>
  <si>
    <t>HDFC NIFTY G-sec Jun 2036 Index Fund - Reg - Growth</t>
  </si>
  <si>
    <t>ICICI Prudential Nifty SDL Dec 2028 Index Fund - Reg - Growth</t>
  </si>
  <si>
    <t>ICICI Prudential Nifty G-Sec Dec 2030 Index Fund - Reg - Growth</t>
  </si>
  <si>
    <t>HDFC CRISIL-IBX Financial Services 9-12 Months Debt Index Fund - Reg - Growth</t>
  </si>
  <si>
    <t>Tata CRISIL-IBX Gilt Index  April 2026 Index Fund - Reg - Growth</t>
  </si>
  <si>
    <t>Nippon India Nifty G-Sec Jun 2036 Maturity Index Fund - Reg - Growth</t>
  </si>
  <si>
    <t>Mirae Asset Nifty 1D Rate Liquid ETF - Growth</t>
  </si>
  <si>
    <t>Bajaj Finserv Nifty 1D Rate Liquid ETF - Growth</t>
  </si>
  <si>
    <t>Tata Nifty SDL Plus AAA PSU Bond Dec 2027 60: 40 Index Fund - Reg - Growth</t>
  </si>
  <si>
    <t>HDFC Nifty G- Sec Jun 2027 Index Fund - Reg - Growth</t>
  </si>
  <si>
    <t>HDFC Nifty G-Sec July 2031 Index Fund - Reg - Growth</t>
  </si>
  <si>
    <t>Nippon India Income Plus Arbitrage Active Fund of Fund - Reg - Growth</t>
  </si>
  <si>
    <t>Aditya Birla Sun Life CRISIL IBX Gilt Apr 2029 Index Fund - Reg - Growth</t>
  </si>
  <si>
    <t>HDFC Nifty G-Sec Sep 2032 Index Fund - Reg - Growth</t>
  </si>
  <si>
    <t>ICICI Prudential Nifty 10 yr Benchmark G-Sec ETF</t>
  </si>
  <si>
    <t>Mirae Asset Nifty 1D Rate Liquid ETF-IDCW</t>
  </si>
  <si>
    <t>HSBC Income Plus Arbitrage Active FOF - Reg - Growth</t>
  </si>
  <si>
    <t>ICICI Prudential CRISIL-IBX Financial Services 3-6 Months Debt Index Fund - Reg - Growth</t>
  </si>
  <si>
    <t>Nippon India CRISIL-IBX Financial Services 9-12 Months Debt Index Fund - Reg - Growth</t>
  </si>
  <si>
    <t>Edelweiss CRISIL PSU Plus SDL 50: 50 Oct 2025 Index Fund - Reg - Growth</t>
  </si>
  <si>
    <t>Kotak Nifty SDL Plus AAA PSU Bond Jul 2028 60:40 Index Fund - Reg - Growth</t>
  </si>
  <si>
    <t>Kotak CRISIL-IBX AAA Financial Services Index-Sep 2027 Fund - Reg - Growth</t>
  </si>
  <si>
    <t>DSP NIFTY 1D Rate Liquid ETF</t>
  </si>
  <si>
    <t>Mirae Asset Nifty SDL Jun 2027 Index Fund - Reg - Growth</t>
  </si>
  <si>
    <t>Axis CRISIL IBX 70:30 CPSE Plus SDL April 2025 Index Fund - Reg - Growth</t>
  </si>
  <si>
    <t>Bandhan Crisil IBX Gilt April 2032 Index Fund - Reg - Growth</t>
  </si>
  <si>
    <t>Bandhan CRISIL IBX 90:10 SDL Plus Gilt April 2032 Index Fund - Reg - Growth</t>
  </si>
  <si>
    <t>Aditya Birla Sun Life CRISIL IBX 50:50 Gilt Plus SDL Apr 2028 Index Fund - Reg - Growth</t>
  </si>
  <si>
    <t>Bandhan CRISIL-IBX Financial Services 3-6 Months Debt Index Fund - Reg - Growth</t>
  </si>
  <si>
    <t>Nippon India Nifty AAA PSU Bond Plus SDL - Sep 2026 Maturity 50:50 Index Fund - Reg - Growth</t>
  </si>
  <si>
    <t>Nippon India Nifty G-Sec Sep 2027 Maturity Index Fund - Reg - Growth</t>
  </si>
  <si>
    <t>Nippon India CRISIL-IBX Financial Services 3-6 Months Debt Index Fund - Reg - Growth</t>
  </si>
  <si>
    <t>Kotak CRISIL-IBX Financial Services 3-6 Months Debt Index Fund - Reg - Growth</t>
  </si>
  <si>
    <t>Axis CRISIL IBX 50:50 Gilt Plus SDL June 2028 Index Fund - Reg - Growth</t>
  </si>
  <si>
    <t>Nippon India Nifty SDL Plus G-Sec - Jun 2028 Maturity 70:30 Index Fund - Reg - Growth</t>
  </si>
  <si>
    <t>Bandhan Crisil IBX Gilt April 2026 Index Fund - Reg - Growth</t>
  </si>
  <si>
    <t>Nippon India Nifty SDL Plus G-Sec - Jun 2029 Maturity 70:30 Index Fund - Reg - Growth</t>
  </si>
  <si>
    <t>Angel One Nifty 1D Rate Liquid ETF - Growth</t>
  </si>
  <si>
    <t>DSP CRISIL-IBX 50:50 Gilt Plus SDL - April 2033 Index Fund - Reg - Growth</t>
  </si>
  <si>
    <t>Axis CRISIL-IBX Financial Services 3-6 Months Debt Index Fund - Reg - Growth</t>
  </si>
  <si>
    <t>UTI CRISIL SDL Maturity April 2033 Index Fund - Reg - Growth</t>
  </si>
  <si>
    <t>Nippon India ETF Nifty 5 yr Benchmark G-Sec</t>
  </si>
  <si>
    <t>Tata Income Plus Arbitrage Active FOF - Reg - Growth</t>
  </si>
  <si>
    <t>Kotak Nifty AAA Bond Financial Services Mar 2028 Index Fund - Reg - Growth</t>
  </si>
  <si>
    <t>ICICI Prudential Nifty SDL Sep 2026 Index Fund - Reg - Growth</t>
  </si>
  <si>
    <t>Invesco India Income Plus Arbitrage Active Fund of Fund - Reg - Growth</t>
  </si>
  <si>
    <t>Edelweiss Income Plus Arbitrage Omni Fund of Funds - Reg - Growth</t>
  </si>
  <si>
    <t>Mirae Asset CRISIL IBX Gilt Index  April 2033 Index Fund - Reg - Growth</t>
  </si>
  <si>
    <t>Kotak Nifty SDL Jul 2033 Index Fund - Reg - Growth</t>
  </si>
  <si>
    <t>HDFC Nifty SDL Oct 2026 Index Fund - Reg - Growth</t>
  </si>
  <si>
    <t>HSBC CRISIL IBX Gilt June 2027 Index Fund - Reg - Growth</t>
  </si>
  <si>
    <t>UTI Income Plus Arbitrage Active Fund of Fund - Reg - Growth</t>
  </si>
  <si>
    <t>Motilal Oswal Nifty 5 YR Benchmark G-Sec ETF</t>
  </si>
  <si>
    <t>Aditya Birla Sun Life CRISIL IBX Gilt April 2026 Index Fund - Reg - Growth</t>
  </si>
  <si>
    <t>HDFC NIFTY G- Sec Apr 2029 Index Fund - Reg - Growth</t>
  </si>
  <si>
    <t>Aditya Birla Sun Life CRISIL IBX SDL Jun 2032 Index Fund - Reg - Growth</t>
  </si>
  <si>
    <t>Aditya Birla Sun Life CRISIL-IBX AAA NBFC-HFC Index  Dec 2025 Fund - Reg - Growth</t>
  </si>
  <si>
    <t>Bandhan CRISIL IBX 90:10 SDL Plus Gilt September 2027 Index Fund - Reg - Growth</t>
  </si>
  <si>
    <t>Edelweiss CRISIL IBX 50:50 Gilt Plus SDL Short Duration Index Fund - Reg - Growth</t>
  </si>
  <si>
    <t>Aditya Birla Sun Life US Treasury 3-10 Year Bonds ETFs Passive FOF - Reg - Growth</t>
  </si>
  <si>
    <t>Aditya Birla Sun Life CRISIL IBX 60:40 SDL plus AAA PSU - Apr 2025 Index Fund - Reg - Growth</t>
  </si>
  <si>
    <t>Franklin India Income Plus Arbitrage Active Fund of Funds (FIPAF) - Reg - Growth</t>
  </si>
  <si>
    <t>Edelweiss CRISIL IBX 50:50 Gilt Plus SDL Sep 2028 Index Fund - Reg - Growth</t>
  </si>
  <si>
    <t>TATA Nifty G Sec Dec 2029 Index Fund - Reg - Growth</t>
  </si>
  <si>
    <t>Axis Nifty AAA Bond Plus SDL Apr 2026 50:50 ETF FOF - Reg - Growth</t>
  </si>
  <si>
    <t>Nippon India Nifty G-Sec Oct 2028 Maturity Index Fund - Reg - Growth</t>
  </si>
  <si>
    <t>Mirae Asset CRISIL-IBX Financial Services 9-12 Months Debt Index Fund - Reg - Growth</t>
  </si>
  <si>
    <t>Groww Nifty 1D Rate Liquid ETF</t>
  </si>
  <si>
    <t>Zerodha Nifty 8-13 Yr G-Sec ETF</t>
  </si>
  <si>
    <t>UTI Nifty SDL Plus AAA PSU Bond Apr 2026 75:25 Index Fund - Reg - Growth</t>
  </si>
  <si>
    <t>Nippon India Nifty 1D Rate Liquid ETF - Growth</t>
  </si>
  <si>
    <t>HDFC NIFTY 1D Rate Liquid ETF - Growth</t>
  </si>
  <si>
    <t>Aditya Birla Sun Life CRISIL-IBX AAA NBFC-HFC Index Sep 2026 Fund - Reg - Growth</t>
  </si>
  <si>
    <t>Edelweiss CRISIL IBX AAA Financial Services Bond - Jan 2028 Index Fund - Reg - Growth</t>
  </si>
  <si>
    <t>Kotak CRISIL- IBX AAA Bond Financial Services Index - Dec 2026 Fund - Reg - Growth</t>
  </si>
  <si>
    <t>ICICI Prudential Diversified Debt Strategy Active FOF - Growth</t>
  </si>
  <si>
    <t>Nippon India CRISIL-IBX AAA Financial Services - Dec 2026 Index Fund - Reg - Growth</t>
  </si>
  <si>
    <t>Axis Income Plus Arbitrage Passive FOF - Reg - Growth</t>
  </si>
  <si>
    <t>Kotak Nifty SDL Jul 2026 Index Fund - Reg - Growth</t>
  </si>
  <si>
    <t>Mirae Asset Nifty 8 - 13 yr G-sec ETF</t>
  </si>
  <si>
    <t>Edelweiss CRISIL IBX 50:50 Gilt Plus SDL June 2027 Index Fund - Reg - Growth</t>
  </si>
  <si>
    <t>Bandhan CRISIL IBX 90:10 SDL Plus Gilt November 2026 Index Fund - Reg - Growth</t>
  </si>
  <si>
    <t>Baroda BNP Paribas NIFTY SDL December 2026 Index Fund - Reg - Growth</t>
  </si>
  <si>
    <t>DSP Nifty SDL Plus G-Sec Sep 2027 50:50 Index Fund - Reg - Growth</t>
  </si>
  <si>
    <t>Nippon India CRISIL-IBX AAA Financial Services - Jan 2028 Index Fund - Reg - Growth</t>
  </si>
  <si>
    <t>Edelweiss CRISIL-IBX AAA Bond NBFC-HFC - Jun 2027 Index Fund - Reg - Growth</t>
  </si>
  <si>
    <t>Invesco India Nifty G-sec Jul 2027 Index Fund - Reg - Growth</t>
  </si>
  <si>
    <t>Mirae Asset Nifty SDL Jun 2028 Index Fund - Reg - Growth</t>
  </si>
  <si>
    <t>BARODA BNP PARIBAS INCOME PLUS ARBITRAGE ACTIVE FUND OF FUNDS (BBNPPIPAAFOF) - Reg - Growth</t>
  </si>
  <si>
    <t>Tata Nifty G-Sec Dec 2026 Index Fund - Reg - Growth</t>
  </si>
  <si>
    <t>Aditya Birla Sun Life US Treasury 1-3 Year Bonds ETFs Passive FOF - Reg - Growth</t>
  </si>
  <si>
    <t>Mirae Asset Nifty AAA PSU Bond Plus SDL Apr 2026 50:50 Index Fund - Reg - Growth</t>
  </si>
  <si>
    <t>DSP US Specific Debt Passive FoF - Reg - Growth</t>
  </si>
  <si>
    <t>Sundaram Income Plus Arbitrage Active FoF - Reg - Growth</t>
  </si>
  <si>
    <t>SBI NIFTY 1D Rate Liquid ETF - Growth</t>
  </si>
  <si>
    <t>Axis Nifty SDL September 2026 Debt Index Fund - Reg - Growth</t>
  </si>
  <si>
    <t>UTI CRISIL SDL Maturity June 2027 Index Fund - Reg - Growth</t>
  </si>
  <si>
    <t>Union Income Plus Arbitrage Active FOF - Reg - Growth</t>
  </si>
  <si>
    <t>Motilal Oswal 5 Year G-Sec Fund of Fund - Reg - Growth</t>
  </si>
  <si>
    <t>Edelweiss Nifty 1D Rate Liquid ETF - Growth</t>
  </si>
  <si>
    <t>SBI NIFTY 1D Rate Liquid ETF - IDCW</t>
  </si>
  <si>
    <t>HDFC NIFTY SDL Plus G-Sec Jun 2027 40:60 Index Fund - Reg - Growth</t>
  </si>
  <si>
    <t>Invesco India Nifty G-sec Sep 2032 Index Fund - Reg - Growth</t>
  </si>
  <si>
    <t>Edelweiss Nifty LargeMidcap250 Plus 8-13 yr G-Sec 70:30 Index Fund - Reg - Growth</t>
  </si>
  <si>
    <t>Aditya Birla Sun Life Nifty SDL Sep 2027 Index Fund - Reg - Growth</t>
  </si>
  <si>
    <t>Shriram Nifty 1D Rate Liquid ETF</t>
  </si>
  <si>
    <t>Kotak Nifty AAA Bond Jun 2025 HTM Index Fund - Reg - Growth</t>
  </si>
  <si>
    <t>Axis CRISIL IBX 50:50 Gilt Plus SDL September 2027 Index Fund - Reg - Growth</t>
  </si>
  <si>
    <t>Aditya Birla Sun Life CRISIL Liquid Overnight ETF</t>
  </si>
  <si>
    <t>Aditya Birla Sun Life CRISIL IBX 60:40 SDL plus AAA PSU Apr 2026 Index Fund - Reg - Growth</t>
  </si>
  <si>
    <t>Aditya Birla Sun Life Nifty SDL Sep 2025 Index Fund - Reg - Growth</t>
  </si>
  <si>
    <t>UTI Nifty SDL Plus AAA PSU Bond Apr 2028 75:25 Index Fund - Reg - Growth</t>
  </si>
  <si>
    <t>Aditya Birla Sun Life CRISIL 10 Year Gilt ETF</t>
  </si>
  <si>
    <t>Baroda BNP Paribas NIFTY SDL December 2028 Index Fund - Reg - Growth</t>
  </si>
  <si>
    <t>HDFC Income Plus Arbitrage Omni FOF - Reg - Growth</t>
  </si>
  <si>
    <t>Aditya Birla Sun Life CRISIL IBX Gilt April 2033 Index Fund - Reg - Growth</t>
  </si>
  <si>
    <t>UTI Nifty 5yr Benchmark G-Sec ETF</t>
  </si>
  <si>
    <t>UTI Nifty 10yr Benchmark G-Sec ETF</t>
  </si>
  <si>
    <t>Mirae Asset Income plus Arbitrage Active FOF - Reg - Growth</t>
  </si>
  <si>
    <t>PGIM India CRISIL IBX Gilt Index - Apr 2028 Fund - Reg - Growth</t>
  </si>
  <si>
    <t>Kotak Nifty G-Sec July 2033 Index Fund - Reg - Growth</t>
  </si>
  <si>
    <t>Aditya Birla Sun Life CRISIL IBX Gilt Apr 2028 Index Fund - Reg - Growth</t>
  </si>
  <si>
    <t>Axis CRISIL-IBX AAA Bond NBFC-HFC - Jun 2027 Index Fund - Reg - Growth</t>
  </si>
  <si>
    <t>ICICI Prudential Nifty 5 yr Benchmark G-SEC ETF</t>
  </si>
  <si>
    <t>Mahindra Manulife Income Plus Arbitrage Active FOF - Reg - Growth</t>
  </si>
  <si>
    <t>ICICI Prudential CRISIL-IBX AAA Bond Financial Services Index - Dec 2026 Fund - Reg - Growth</t>
  </si>
  <si>
    <t>Aditya Birla Sun Life Crisil Ibx Gilt June 2027 Index Fund - Reg - Growth</t>
  </si>
  <si>
    <t>Aditya Birla Sun Life CRISIL Broad Based Gilt ETF</t>
  </si>
  <si>
    <t>Aditya Birla Sun Life CRISIL-IBX AAA Financial Services Index Sep 2027 Fund - Reg - Growth</t>
  </si>
  <si>
    <t>Axis CRISIL-IBX AAA Bond Financial Services - Sep 2027 Index Fund - Reg - Growth</t>
  </si>
  <si>
    <t>Axis CRISIL IBX SDL June 2034 Debt Index Fund - Reg - Growth</t>
  </si>
  <si>
    <t>Bandhan CRISIL-IBX 10:90 Gilt Plus SDL Index - Dec 2029 Fund - Reg - Growth</t>
  </si>
  <si>
    <t>Axis Nifty AAA Bond Financial Services - Mar 2028 Index Fund - Reg - Growth</t>
  </si>
  <si>
    <t>DSP CRISIL-IBX Financial Services 3-6 Months Debt Index Fund - Reg - Growth</t>
  </si>
  <si>
    <t>Mirae Asset CRISIL-IBX Financial Services 3-6 Months Debt Index Fund - Reg - Growth</t>
  </si>
  <si>
    <t>Fund Watch - Kotak Schemes Debt</t>
  </si>
  <si>
    <t>Kotak Schemes Debt(Growth option)</t>
  </si>
  <si>
    <t>Debt Funds - Direct Plan</t>
  </si>
  <si>
    <t>10/19'</t>
  </si>
  <si>
    <t>14/19'</t>
  </si>
  <si>
    <t>10/18'</t>
  </si>
  <si>
    <t>11/18'</t>
  </si>
  <si>
    <t>13/18'</t>
  </si>
  <si>
    <t>15/18'</t>
  </si>
  <si>
    <t>15/19'</t>
  </si>
  <si>
    <t>15/16'</t>
  </si>
  <si>
    <t>14/18'</t>
  </si>
  <si>
    <t>18/21'</t>
  </si>
  <si>
    <t>16/21'</t>
  </si>
  <si>
    <t>19/21'</t>
  </si>
  <si>
    <t>12/21'</t>
  </si>
  <si>
    <t>14/21'</t>
  </si>
  <si>
    <t>8/21'</t>
  </si>
  <si>
    <t>6/21'</t>
  </si>
  <si>
    <t>7/21'</t>
  </si>
  <si>
    <t>11/20'</t>
  </si>
  <si>
    <t>13/21'</t>
  </si>
  <si>
    <t>10/21'</t>
  </si>
  <si>
    <t>9/13'</t>
  </si>
  <si>
    <t>10/11'</t>
  </si>
  <si>
    <t>11/11'</t>
  </si>
  <si>
    <t>8/9'</t>
  </si>
  <si>
    <t>2/9'</t>
  </si>
  <si>
    <t>3/9'</t>
  </si>
  <si>
    <t>9/9'</t>
  </si>
  <si>
    <t>9/14'</t>
  </si>
  <si>
    <t>1/12'</t>
  </si>
  <si>
    <t>13/14'</t>
  </si>
  <si>
    <t>4/10'</t>
  </si>
  <si>
    <t>12/12'</t>
  </si>
  <si>
    <t>76/124'</t>
  </si>
  <si>
    <t>109/136'</t>
  </si>
  <si>
    <t>112/136'</t>
  </si>
  <si>
    <t>111/136'</t>
  </si>
  <si>
    <t>106/136'</t>
  </si>
  <si>
    <t>13/131'</t>
  </si>
  <si>
    <t>12/126'</t>
  </si>
  <si>
    <t>14/122'</t>
  </si>
  <si>
    <t>12/116'</t>
  </si>
  <si>
    <t>54/132'</t>
  </si>
  <si>
    <t>15/126'</t>
  </si>
  <si>
    <t>13/124'</t>
  </si>
  <si>
    <t>13/117'</t>
  </si>
  <si>
    <t>99/136'</t>
  </si>
  <si>
    <t>114/124'</t>
  </si>
  <si>
    <t>127/136'</t>
  </si>
  <si>
    <t>117/136'</t>
  </si>
  <si>
    <t>80/136'</t>
  </si>
  <si>
    <t>68/136'</t>
  </si>
  <si>
    <t>43/131'</t>
  </si>
  <si>
    <t>59/126'</t>
  </si>
  <si>
    <t>54/122'</t>
  </si>
  <si>
    <t>18/116'</t>
  </si>
  <si>
    <t>68/132'</t>
  </si>
  <si>
    <t>82/126'</t>
  </si>
  <si>
    <t>70/124'</t>
  </si>
  <si>
    <t>18/117'</t>
  </si>
  <si>
    <t>91/136'</t>
  </si>
  <si>
    <t>71/124'</t>
  </si>
  <si>
    <t>96/136'</t>
  </si>
  <si>
    <t>103/136'</t>
  </si>
  <si>
    <t>119/136'</t>
  </si>
  <si>
    <t>114/136'</t>
  </si>
  <si>
    <t>8/131'</t>
  </si>
  <si>
    <t>9/126'</t>
  </si>
  <si>
    <t>9/122'</t>
  </si>
  <si>
    <t>9/116'</t>
  </si>
  <si>
    <t>48/132'</t>
  </si>
  <si>
    <t>10/126'</t>
  </si>
  <si>
    <t>10/124'</t>
  </si>
  <si>
    <t>9/117'</t>
  </si>
  <si>
    <t>118/136'</t>
  </si>
  <si>
    <t>64/124'</t>
  </si>
  <si>
    <t>70/136'</t>
  </si>
  <si>
    <t>79/136'</t>
  </si>
  <si>
    <t>92/136'</t>
  </si>
  <si>
    <t>94/136'</t>
  </si>
  <si>
    <t>26/131'</t>
  </si>
  <si>
    <t>35/126'</t>
  </si>
  <si>
    <t>69/132'</t>
  </si>
  <si>
    <t>43/126'</t>
  </si>
  <si>
    <t>41/124'</t>
  </si>
  <si>
    <t>42/124'</t>
  </si>
  <si>
    <t>64/136'</t>
  </si>
  <si>
    <t>61/136'</t>
  </si>
  <si>
    <t>44/136'</t>
  </si>
  <si>
    <t>46/136'</t>
  </si>
  <si>
    <t>63/131'</t>
  </si>
  <si>
    <t>47/126'</t>
  </si>
  <si>
    <t>32/122'</t>
  </si>
  <si>
    <t>42/116'</t>
  </si>
  <si>
    <t>53/91'</t>
  </si>
  <si>
    <t>5/86'</t>
  </si>
  <si>
    <t>58/132'</t>
  </si>
  <si>
    <t>52/126'</t>
  </si>
  <si>
    <t>36/124'</t>
  </si>
  <si>
    <t>46/117'</t>
  </si>
  <si>
    <t>41/136'</t>
  </si>
  <si>
    <t>50/124'</t>
  </si>
  <si>
    <t>77/136'</t>
  </si>
  <si>
    <t>85/136'</t>
  </si>
  <si>
    <t>57/136'</t>
  </si>
  <si>
    <t>67/131'</t>
  </si>
  <si>
    <t>93/126'</t>
  </si>
  <si>
    <t>92/122'</t>
  </si>
  <si>
    <t>65/132'</t>
  </si>
  <si>
    <t>109/126'</t>
  </si>
  <si>
    <t>101/124'</t>
  </si>
  <si>
    <t>63/136'</t>
  </si>
  <si>
    <t>9/124'</t>
  </si>
  <si>
    <t>45/136'</t>
  </si>
  <si>
    <t>16/136'</t>
  </si>
  <si>
    <t>19/136'</t>
  </si>
  <si>
    <t>18/136'</t>
  </si>
  <si>
    <t>81/131'</t>
  </si>
  <si>
    <t>85/126'</t>
  </si>
  <si>
    <t>112/122'</t>
  </si>
  <si>
    <t>102/116'</t>
  </si>
  <si>
    <t>22/91'</t>
  </si>
  <si>
    <t>15/132'</t>
  </si>
  <si>
    <t>73/126'</t>
  </si>
  <si>
    <t>94/124'</t>
  </si>
  <si>
    <t>102/117'</t>
  </si>
  <si>
    <t>81/124'</t>
  </si>
  <si>
    <t>52/136'</t>
  </si>
  <si>
    <t>90/136'</t>
  </si>
  <si>
    <t>108/136'</t>
  </si>
  <si>
    <t>122/136'</t>
  </si>
  <si>
    <t>86/131'</t>
  </si>
  <si>
    <t>31/126'</t>
  </si>
  <si>
    <t>15/122'</t>
  </si>
  <si>
    <t>29/116'</t>
  </si>
  <si>
    <t>42/91'</t>
  </si>
  <si>
    <t>29/86'</t>
  </si>
  <si>
    <t>110/132'</t>
  </si>
  <si>
    <t>24/126'</t>
  </si>
  <si>
    <t>14/124'</t>
  </si>
  <si>
    <t>20/117'</t>
  </si>
  <si>
    <t>5/124'</t>
  </si>
  <si>
    <t>3/136'</t>
  </si>
  <si>
    <t>4/136'</t>
  </si>
  <si>
    <t>6/136'</t>
  </si>
  <si>
    <t>112/131'</t>
  </si>
  <si>
    <t>19/126'</t>
  </si>
  <si>
    <t>11/122'</t>
  </si>
  <si>
    <t>106/116'</t>
  </si>
  <si>
    <t>48/91'</t>
  </si>
  <si>
    <t>52/86'</t>
  </si>
  <si>
    <t>18/132'</t>
  </si>
  <si>
    <t>11/126'</t>
  </si>
  <si>
    <t>53/124'</t>
  </si>
  <si>
    <t>108/117'</t>
  </si>
  <si>
    <t>2/136'</t>
  </si>
  <si>
    <t>111/124'</t>
  </si>
  <si>
    <t>125/136'</t>
  </si>
  <si>
    <t>133/136'</t>
  </si>
  <si>
    <t>84/131'</t>
  </si>
  <si>
    <t>64/126'</t>
  </si>
  <si>
    <t>84/122'</t>
  </si>
  <si>
    <t>47/116'</t>
  </si>
  <si>
    <t>86/91'</t>
  </si>
  <si>
    <t>82/86'</t>
  </si>
  <si>
    <t>128/132'</t>
  </si>
  <si>
    <t>62/126'</t>
  </si>
  <si>
    <t>67/124'</t>
  </si>
  <si>
    <t>47/117'</t>
  </si>
  <si>
    <t>122/124'</t>
  </si>
  <si>
    <t>14/136'</t>
  </si>
  <si>
    <t>22/136'</t>
  </si>
  <si>
    <t>23/136'</t>
  </si>
  <si>
    <t>21/131'</t>
  </si>
  <si>
    <t>83/126'</t>
  </si>
  <si>
    <t>99/122'</t>
  </si>
  <si>
    <t>115/116'</t>
  </si>
  <si>
    <t>88/91'</t>
  </si>
  <si>
    <t>83/86'</t>
  </si>
  <si>
    <t>20/132'</t>
  </si>
  <si>
    <t>23/126'</t>
  </si>
  <si>
    <t>91/124'</t>
  </si>
  <si>
    <t>116/117'</t>
  </si>
  <si>
    <t>13/136'</t>
  </si>
  <si>
    <t>95/124'</t>
  </si>
  <si>
    <t>59/136'</t>
  </si>
  <si>
    <t>54/136'</t>
  </si>
  <si>
    <t>38/136'</t>
  </si>
  <si>
    <t>39/136'</t>
  </si>
  <si>
    <t>110/131'</t>
  </si>
  <si>
    <t>106/126'</t>
  </si>
  <si>
    <t>74/122'</t>
  </si>
  <si>
    <t>84/116'</t>
  </si>
  <si>
    <t>29/91'</t>
  </si>
  <si>
    <t>46/86'</t>
  </si>
  <si>
    <t>77/132'</t>
  </si>
  <si>
    <t>114/126'</t>
  </si>
  <si>
    <t>88/124'</t>
  </si>
  <si>
    <t>88/117'</t>
  </si>
  <si>
    <t>37/136'</t>
  </si>
  <si>
    <t>Debt Funds - Regular Plan</t>
  </si>
  <si>
    <t>12/17'</t>
  </si>
  <si>
    <t>13/17'</t>
  </si>
  <si>
    <t>16/18'</t>
  </si>
  <si>
    <t>17/18'</t>
  </si>
  <si>
    <t>17/20'</t>
  </si>
  <si>
    <t>14/20'</t>
  </si>
  <si>
    <t>4/20'</t>
  </si>
  <si>
    <t>5/20'</t>
  </si>
  <si>
    <t>6/20'</t>
  </si>
  <si>
    <t>14/14'</t>
  </si>
  <si>
    <t>82/150'</t>
  </si>
  <si>
    <t>116/167'</t>
  </si>
  <si>
    <t>125/167'</t>
  </si>
  <si>
    <t>118/166'</t>
  </si>
  <si>
    <t>17/165'</t>
  </si>
  <si>
    <t>12/160'</t>
  </si>
  <si>
    <t>13/156'</t>
  </si>
  <si>
    <t>11/148'</t>
  </si>
  <si>
    <t>68/166'</t>
  </si>
  <si>
    <t>17/161'</t>
  </si>
  <si>
    <t>13/158'</t>
  </si>
  <si>
    <t>12/149'</t>
  </si>
  <si>
    <t>113/167'</t>
  </si>
  <si>
    <t>134/150'</t>
  </si>
  <si>
    <t>148/167'</t>
  </si>
  <si>
    <t>128/167'</t>
  </si>
  <si>
    <t>94/167'</t>
  </si>
  <si>
    <t>82/166'</t>
  </si>
  <si>
    <t>51/165'</t>
  </si>
  <si>
    <t>66/160'</t>
  </si>
  <si>
    <t>58/156'</t>
  </si>
  <si>
    <t>19/148'</t>
  </si>
  <si>
    <t>84/166'</t>
  </si>
  <si>
    <t>85/161'</t>
  </si>
  <si>
    <t>70/158'</t>
  </si>
  <si>
    <t>24/149'</t>
  </si>
  <si>
    <t>102/167'</t>
  </si>
  <si>
    <t>80/150'</t>
  </si>
  <si>
    <t>105/167'</t>
  </si>
  <si>
    <t>115/167'</t>
  </si>
  <si>
    <t>132/167'</t>
  </si>
  <si>
    <t>123/166'</t>
  </si>
  <si>
    <t>10/165'</t>
  </si>
  <si>
    <t>9/160'</t>
  </si>
  <si>
    <t>8/156'</t>
  </si>
  <si>
    <t>9/148'</t>
  </si>
  <si>
    <t>62/166'</t>
  </si>
  <si>
    <t>12/161'</t>
  </si>
  <si>
    <t>9/158'</t>
  </si>
  <si>
    <t>8/149'</t>
  </si>
  <si>
    <t>131/167'</t>
  </si>
  <si>
    <t>74/150'</t>
  </si>
  <si>
    <t>79/167'</t>
  </si>
  <si>
    <t>92/167'</t>
  </si>
  <si>
    <t>106/166'</t>
  </si>
  <si>
    <t>35/165'</t>
  </si>
  <si>
    <t>41/160'</t>
  </si>
  <si>
    <t>86/166'</t>
  </si>
  <si>
    <t>47/161'</t>
  </si>
  <si>
    <t>46/158'</t>
  </si>
  <si>
    <t>51/150'</t>
  </si>
  <si>
    <t>75/167'</t>
  </si>
  <si>
    <t>59/167'</t>
  </si>
  <si>
    <t>60/166'</t>
  </si>
  <si>
    <t>73/165'</t>
  </si>
  <si>
    <t>61/160'</t>
  </si>
  <si>
    <t>36/156'</t>
  </si>
  <si>
    <t>48/148'</t>
  </si>
  <si>
    <t>64/117'</t>
  </si>
  <si>
    <t>6/102'</t>
  </si>
  <si>
    <t>72/166'</t>
  </si>
  <si>
    <t>64/161'</t>
  </si>
  <si>
    <t>48/158'</t>
  </si>
  <si>
    <t>53/149'</t>
  </si>
  <si>
    <t>55/167'</t>
  </si>
  <si>
    <t>120/150'</t>
  </si>
  <si>
    <t>133/167'</t>
  </si>
  <si>
    <t>147/167'</t>
  </si>
  <si>
    <t>145/166'</t>
  </si>
  <si>
    <t>123/165'</t>
  </si>
  <si>
    <t>100/160'</t>
  </si>
  <si>
    <t>117/156'</t>
  </si>
  <si>
    <t>67/148'</t>
  </si>
  <si>
    <t>106/117'</t>
  </si>
  <si>
    <t>98/102'</t>
  </si>
  <si>
    <t>147/166'</t>
  </si>
  <si>
    <t>100/161'</t>
  </si>
  <si>
    <t>119/158'</t>
  </si>
  <si>
    <t>77/149'</t>
  </si>
  <si>
    <t>146/167'</t>
  </si>
  <si>
    <t>60/150'</t>
  </si>
  <si>
    <t>87/167'</t>
  </si>
  <si>
    <t>99/167'</t>
  </si>
  <si>
    <t>76/167'</t>
  </si>
  <si>
    <t>70/166'</t>
  </si>
  <si>
    <t>75/165'</t>
  </si>
  <si>
    <t>99/160'</t>
  </si>
  <si>
    <t>99/156'</t>
  </si>
  <si>
    <t>80/166'</t>
  </si>
  <si>
    <t>129/161'</t>
  </si>
  <si>
    <t>107/158'</t>
  </si>
  <si>
    <t>78/167'</t>
  </si>
  <si>
    <t>8/150'</t>
  </si>
  <si>
    <t>51/167'</t>
  </si>
  <si>
    <t>20/167'</t>
  </si>
  <si>
    <t>21/167'</t>
  </si>
  <si>
    <t>30/166'</t>
  </si>
  <si>
    <t>100/165'</t>
  </si>
  <si>
    <t>92/160'</t>
  </si>
  <si>
    <t>124/156'</t>
  </si>
  <si>
    <t>126/148'</t>
  </si>
  <si>
    <t>41/117'</t>
  </si>
  <si>
    <t>21/166'</t>
  </si>
  <si>
    <t>82/161'</t>
  </si>
  <si>
    <t>104/158'</t>
  </si>
  <si>
    <t>128/149'</t>
  </si>
  <si>
    <t>89/150'</t>
  </si>
  <si>
    <t>121/167'</t>
  </si>
  <si>
    <t>133/166'</t>
  </si>
  <si>
    <t>90/165'</t>
  </si>
  <si>
    <t>35/160'</t>
  </si>
  <si>
    <t>14/156'</t>
  </si>
  <si>
    <t>27/148'</t>
  </si>
  <si>
    <t>40/117'</t>
  </si>
  <si>
    <t>33/102'</t>
  </si>
  <si>
    <t>125/166'</t>
  </si>
  <si>
    <t>24/161'</t>
  </si>
  <si>
    <t>12/158'</t>
  </si>
  <si>
    <t>16/149'</t>
  </si>
  <si>
    <t>129/167'</t>
  </si>
  <si>
    <t>4/150'</t>
  </si>
  <si>
    <t>2/167'</t>
  </si>
  <si>
    <t>3/167'</t>
  </si>
  <si>
    <t>7/166'</t>
  </si>
  <si>
    <t>120/165'</t>
  </si>
  <si>
    <t>20/160'</t>
  </si>
  <si>
    <t>9/156'</t>
  </si>
  <si>
    <t>129/148'</t>
  </si>
  <si>
    <t>55/117'</t>
  </si>
  <si>
    <t>52/102'</t>
  </si>
  <si>
    <t>24/166'</t>
  </si>
  <si>
    <t>10/161'</t>
  </si>
  <si>
    <t>45/158'</t>
  </si>
  <si>
    <t>129/149'</t>
  </si>
  <si>
    <t>118/150'</t>
  </si>
  <si>
    <t>141/167'</t>
  </si>
  <si>
    <t>145/167'</t>
  </si>
  <si>
    <t>144/166'</t>
  </si>
  <si>
    <t>96/165'</t>
  </si>
  <si>
    <t>69/160'</t>
  </si>
  <si>
    <t>86/156'</t>
  </si>
  <si>
    <t>43/148'</t>
  </si>
  <si>
    <t>96/117'</t>
  </si>
  <si>
    <t>88/102'</t>
  </si>
  <si>
    <t>68/161'</t>
  </si>
  <si>
    <t>68/158'</t>
  </si>
  <si>
    <t>51/149'</t>
  </si>
  <si>
    <t>148/150'</t>
  </si>
  <si>
    <t>12/167'</t>
  </si>
  <si>
    <t>31/167'</t>
  </si>
  <si>
    <t>18/167'</t>
  </si>
  <si>
    <t>36/166'</t>
  </si>
  <si>
    <t>33/165'</t>
  </si>
  <si>
    <t>86/160'</t>
  </si>
  <si>
    <t>105/156'</t>
  </si>
  <si>
    <t>141/148'</t>
  </si>
  <si>
    <t>99/117'</t>
  </si>
  <si>
    <t>93/102'</t>
  </si>
  <si>
    <t>28/161'</t>
  </si>
  <si>
    <t>99/158'</t>
  </si>
  <si>
    <t>142/149'</t>
  </si>
  <si>
    <t>16/167'</t>
  </si>
  <si>
    <t>102/150'</t>
  </si>
  <si>
    <t>66/167'</t>
  </si>
  <si>
    <t>67/167'</t>
  </si>
  <si>
    <t>54/167'</t>
  </si>
  <si>
    <t>54/166'</t>
  </si>
  <si>
    <t>119/165'</t>
  </si>
  <si>
    <t>121/160'</t>
  </si>
  <si>
    <t>74/156'</t>
  </si>
  <si>
    <t>93/148'</t>
  </si>
  <si>
    <t>35/117'</t>
  </si>
  <si>
    <t>51/102'</t>
  </si>
  <si>
    <t>88/166'</t>
  </si>
  <si>
    <t>136/161'</t>
  </si>
  <si>
    <t>88/158'</t>
  </si>
  <si>
    <t>97/149'</t>
  </si>
  <si>
    <t>52/167'</t>
  </si>
  <si>
    <t>*DISCLAIMER:Returns &lt;1 Yr Simple Annualized, ≥ CAGR. Ratios is calculated for a period of 3 years with monthly rolling and monthly frequency and Risk-free rate(5.52) is based on the FBIL Overnight MIBOR rate of as on last working day of the month.</t>
  </si>
  <si>
    <t>NIFTY 50 Hybrid Composite Debt 65:35 Index</t>
  </si>
  <si>
    <t>SBI Equity Hybrid Fund - Growth</t>
  </si>
  <si>
    <t>Banks (17.37)</t>
  </si>
  <si>
    <t>Power (13.16)</t>
  </si>
  <si>
    <t>Finance (10.73)</t>
  </si>
  <si>
    <t>Retailing (5.87)</t>
  </si>
  <si>
    <t>Current Assets (5.76)</t>
  </si>
  <si>
    <t>ICICI Prudential Equity &amp; Debt Fund - Growth</t>
  </si>
  <si>
    <t>Sovereign (8.85)</t>
  </si>
  <si>
    <t>Pharmaceuticals &amp; Biotechnology (5.68)</t>
  </si>
  <si>
    <t>Retailing (5.26)</t>
  </si>
  <si>
    <t>HDFC Hybrid Equity Fund - Growth</t>
  </si>
  <si>
    <t>Banks (26.77)</t>
  </si>
  <si>
    <t>Finance (11.82)</t>
  </si>
  <si>
    <t>Sovereign (6.57)</t>
  </si>
  <si>
    <t>Petroleum Products (5.38)</t>
  </si>
  <si>
    <t>IT - Software (5.3)</t>
  </si>
  <si>
    <t>DSP Aggressive Hybrid Fund - Growth</t>
  </si>
  <si>
    <t>Banks (27.24)</t>
  </si>
  <si>
    <t>Sovereign (13.48)</t>
  </si>
  <si>
    <t>Pharmaceuticals &amp; Biotechnology (10.16)</t>
  </si>
  <si>
    <t>Insurance (5.98)</t>
  </si>
  <si>
    <t>Canara Robeco Equity Hybrid Fund - Growth</t>
  </si>
  <si>
    <t>Finance (18.8)</t>
  </si>
  <si>
    <t>Banks (15.9)</t>
  </si>
  <si>
    <t>Current Assets (5.13)</t>
  </si>
  <si>
    <t>IT - Software (4.86)</t>
  </si>
  <si>
    <t>Sovereign (4.13)</t>
  </si>
  <si>
    <t>Mirae Asset Aggressive Hybrid Fund - Reg - Growth</t>
  </si>
  <si>
    <t>Banks (19.59)</t>
  </si>
  <si>
    <t>Finance (16.41)</t>
  </si>
  <si>
    <t>Pharmaceuticals &amp; Biotechnology (7.89)</t>
  </si>
  <si>
    <t>Sovereign (4.1)</t>
  </si>
  <si>
    <t>Automobiles (3.93)</t>
  </si>
  <si>
    <t>Kotak Aggressive Hybrid Fund - Growth</t>
  </si>
  <si>
    <t>Finance (14.42)</t>
  </si>
  <si>
    <t>Sovereign (7.98)</t>
  </si>
  <si>
    <t>Sundaram Aggressive Hybrid Fund - Growth</t>
  </si>
  <si>
    <t>Finance (18.96)</t>
  </si>
  <si>
    <t>Banks (13.62)</t>
  </si>
  <si>
    <t>Sovereign (5.88)</t>
  </si>
  <si>
    <t>Automobiles (5.12)</t>
  </si>
  <si>
    <t>Miscellaneous (4.85)</t>
  </si>
  <si>
    <t>Aditya Birla Sun Life Equity Hybrid 95 Fund - Growth</t>
  </si>
  <si>
    <t>Finance (16.9)</t>
  </si>
  <si>
    <t>IT - Software (5.42)</t>
  </si>
  <si>
    <t>Sovereign (5.31)</t>
  </si>
  <si>
    <t>Pharmaceuticals &amp; Biotechnology (4.74)</t>
  </si>
  <si>
    <t>UTI Aggressive Hybrid Fund - Growth</t>
  </si>
  <si>
    <t>Finance (14.69)</t>
  </si>
  <si>
    <t>Banks (13.17)</t>
  </si>
  <si>
    <t>Sovereign (12.35)</t>
  </si>
  <si>
    <t>Pharmaceuticals &amp; Biotechnology (5.19)</t>
  </si>
  <si>
    <t>HSBC Aggressive Hybrid Fund - Reg - Growth</t>
  </si>
  <si>
    <t>Banks (22.02)</t>
  </si>
  <si>
    <t>Finance (16.26)</t>
  </si>
  <si>
    <t>Capital Markets (10.15)</t>
  </si>
  <si>
    <t>Electrical Equipment (8.85)</t>
  </si>
  <si>
    <t>Automobiles (4.84)</t>
  </si>
  <si>
    <t>Nippon India Aggressive Hybrid Fund - Reg - Growth</t>
  </si>
  <si>
    <t>Banks (17.02)</t>
  </si>
  <si>
    <t>Finance (7.92)</t>
  </si>
  <si>
    <t>Power (5.5)</t>
  </si>
  <si>
    <t>Construction (5.26)</t>
  </si>
  <si>
    <t>Retailing (4.86)</t>
  </si>
  <si>
    <t>Tata Aggressive Hybrid Fund - Reg - Growth</t>
  </si>
  <si>
    <t>Banks (17.67)</t>
  </si>
  <si>
    <t>Sovereign (8.82)</t>
  </si>
  <si>
    <t>Current Assets (6.89)</t>
  </si>
  <si>
    <t>Telecom - Services (6.57)</t>
  </si>
  <si>
    <t>Finance (5.54)</t>
  </si>
  <si>
    <t>Edelweiss Aggressive Hybrid Fund - Growth</t>
  </si>
  <si>
    <t>Finance (17.21)</t>
  </si>
  <si>
    <t>Banks (15.5)</t>
  </si>
  <si>
    <t>Current Assets (6.27)</t>
  </si>
  <si>
    <t>Telecom - Services (4.41)</t>
  </si>
  <si>
    <t>Franklin India Aggressive Hybrid Fund - Growth</t>
  </si>
  <si>
    <t>Banks (18.4)</t>
  </si>
  <si>
    <t>Finance (12.51)</t>
  </si>
  <si>
    <t>Food Products (9.02)</t>
  </si>
  <si>
    <t>Sovereign (6.28)</t>
  </si>
  <si>
    <t>IT - Software (4.07)</t>
  </si>
  <si>
    <t>SBI Equity Hybrid Fund - Dir - Growth</t>
  </si>
  <si>
    <t>ICICI Prudential Equity &amp; Debt Fund - Dir - Growth</t>
  </si>
  <si>
    <t>HDFC Hybrid Equity Fund - Dir - Growth</t>
  </si>
  <si>
    <t>DSP Aggressive Hybrid Fund - Dir - Growth</t>
  </si>
  <si>
    <t>Canara Robeco Equity Hybrid Fund - Dir - Growth</t>
  </si>
  <si>
    <t>Mirae Asset Aggressive Hybrid Fund - Dir - Growth</t>
  </si>
  <si>
    <t>Kotak Aggressive Hybrid Fund - Dir - Growth</t>
  </si>
  <si>
    <t>Sundaram Aggressive Hybrid Fund - Dir - Growth</t>
  </si>
  <si>
    <t>Aditya Birla Sun Life Equity Hybrid 95 Fund - Dir - Growth</t>
  </si>
  <si>
    <t>UTI Aggressive Hybrid Fund - Dir - Growth</t>
  </si>
  <si>
    <t>HSBC Aggressive Hybrid Fund - Dir - Growth</t>
  </si>
  <si>
    <t>Nippon India Aggressive Hybrid Fund - Dir - Growth</t>
  </si>
  <si>
    <t>Tata Aggressive Hybrid Fund - Dir - Growth</t>
  </si>
  <si>
    <t>Edelweiss Aggressive Hybrid Fund - Dir - Growth</t>
  </si>
  <si>
    <t>Franklin India Aggressive Hybrid Fund - Dir - Growth</t>
  </si>
  <si>
    <t>Mahindra Manulife Aggressive Hybrid Fund - Reg - Growth</t>
  </si>
  <si>
    <t>Banks (18.29)</t>
  </si>
  <si>
    <t>Finance (14.21)</t>
  </si>
  <si>
    <t>IT - Software (6.37)</t>
  </si>
  <si>
    <t>Retailing (5.75)</t>
  </si>
  <si>
    <t>Pharmaceuticals &amp; Biotechnology (4.76)</t>
  </si>
  <si>
    <t>Quant Aggressive Hybrid Fund - Growth</t>
  </si>
  <si>
    <t>Power (17.96)</t>
  </si>
  <si>
    <t>Sovereign (14.98)</t>
  </si>
  <si>
    <t>Metals &amp; Minerals Trading (9.8)</t>
  </si>
  <si>
    <t>Banks (8.43)</t>
  </si>
  <si>
    <t>Bandhan Aggressive Hybrid Fund - Reg - Growth</t>
  </si>
  <si>
    <t>Finance (19.3)</t>
  </si>
  <si>
    <t>Banks (16.9)</t>
  </si>
  <si>
    <t>Pharmaceuticals &amp; Biotechnology (4.64)</t>
  </si>
  <si>
    <t>Power (4.6)</t>
  </si>
  <si>
    <t>Petroleum Products (4.01)</t>
  </si>
  <si>
    <t>Bank of India Mid &amp; Small Cap Equity &amp; Debt Fund - Reg - Growth</t>
  </si>
  <si>
    <t>Finance (12.03)</t>
  </si>
  <si>
    <t>Banks (6.91)</t>
  </si>
  <si>
    <t>Auto Components (5.69)</t>
  </si>
  <si>
    <t>Axis Aggressive Hybrid Fund - Reg - Growth</t>
  </si>
  <si>
    <t>Finance (20.56)</t>
  </si>
  <si>
    <t>IT - Software (5.56)</t>
  </si>
  <si>
    <t>Petroleum Products (5.51)</t>
  </si>
  <si>
    <t>Pharmaceuticals &amp; Biotechnology (4.68)</t>
  </si>
  <si>
    <t>Baroda BNP Paribas Aggresive Hybrid Fund - Reg - Growth</t>
  </si>
  <si>
    <t>Finance (19.31)</t>
  </si>
  <si>
    <t>Banks (17.15)</t>
  </si>
  <si>
    <t>Electrical Equipment (7.08)</t>
  </si>
  <si>
    <t>Sovereign (5.5)</t>
  </si>
  <si>
    <t>Petroleum Products (5.4)</t>
  </si>
  <si>
    <t>Invesco India Aggressive Hybrid Fund - Reg - Growth</t>
  </si>
  <si>
    <t>Finance (11.19)</t>
  </si>
  <si>
    <t>IT - Software (9.7)</t>
  </si>
  <si>
    <t>Mutual Funds (7.59)</t>
  </si>
  <si>
    <t>Retailing (4.39)</t>
  </si>
  <si>
    <t>Union Aggressive Hybrid Fund - Reg - Growth</t>
  </si>
  <si>
    <t>Finance (21.95)</t>
  </si>
  <si>
    <t>Banks (15.84)</t>
  </si>
  <si>
    <t>Current Assets (7.44)</t>
  </si>
  <si>
    <t>Power (4.79)</t>
  </si>
  <si>
    <t>Telecom - Services (3.86)</t>
  </si>
  <si>
    <t>JM Aggressive Hybrid Fund - Growth</t>
  </si>
  <si>
    <t>Finance (13.34)</t>
  </si>
  <si>
    <t>Sovereign (6.38)</t>
  </si>
  <si>
    <t>Capital Markets (5.6)</t>
  </si>
  <si>
    <t>IT - Software (5.41)</t>
  </si>
  <si>
    <t>If redeemed bet. 0 Day to 60 Day Exit Load is 1%</t>
  </si>
  <si>
    <t>LIC MF Aggressive Hybrid Fund - Growth</t>
  </si>
  <si>
    <t>Sovereign (13.67)</t>
  </si>
  <si>
    <t>Current Assets (11.56)</t>
  </si>
  <si>
    <t>Finance (4.04)</t>
  </si>
  <si>
    <t>PGIM India Aggressive Hybrid Equity Fund - Growth</t>
  </si>
  <si>
    <t>Banks (17.06)</t>
  </si>
  <si>
    <t>Sovereign (15.25)</t>
  </si>
  <si>
    <t>Mutual Funds (11.23)</t>
  </si>
  <si>
    <t>Finance (4.55)</t>
  </si>
  <si>
    <t>Telecom - Services (3.68)</t>
  </si>
  <si>
    <t>Navi Aggressive Hybrid Fund - Reg - Growth</t>
  </si>
  <si>
    <t>Banks (18.12)</t>
  </si>
  <si>
    <t>Auto Components (11)</t>
  </si>
  <si>
    <t>Current Assets (10.52)</t>
  </si>
  <si>
    <t>Finance (10.21)</t>
  </si>
  <si>
    <t>Industrial Products (7.22)</t>
  </si>
  <si>
    <t>Groww Aggressive Hybrid Fund - Reg - Growth</t>
  </si>
  <si>
    <t>Current Assets (18.39)</t>
  </si>
  <si>
    <t>Finance (4.65)</t>
  </si>
  <si>
    <t>Pharmaceuticals &amp; Biotechnology (4.41)</t>
  </si>
  <si>
    <t>IT - Software (4.29)</t>
  </si>
  <si>
    <t>Shriram Aggressive Hybrid Fund - Reg - Growth</t>
  </si>
  <si>
    <t>Finance (16.91)</t>
  </si>
  <si>
    <t>Banks (15.09)</t>
  </si>
  <si>
    <t>Sovereign (7.19)</t>
  </si>
  <si>
    <t>Automobiles (5.15)</t>
  </si>
  <si>
    <t>Mahindra Manulife Aggressive Hybrid Fund - Dir - Growth</t>
  </si>
  <si>
    <t>Quant Aggressive Hybrid Fund - Dir - Growth</t>
  </si>
  <si>
    <t>Bandhan Aggressive Hybrid Fund - Dir - Growth</t>
  </si>
  <si>
    <t>Bank of India Mid &amp; Small Cap Equity &amp; Debt Fund - Dir - Growth</t>
  </si>
  <si>
    <t>Axis Aggressive Hybrid Fund - Dir - Growth</t>
  </si>
  <si>
    <t>Baroda BNP Paribas Aggresive Hybrid Fund - Dir - Growth</t>
  </si>
  <si>
    <t>Invesco India Aggressive Hybrid Fund - Dir - Growth</t>
  </si>
  <si>
    <t>Union Aggressive Hybrid Fund - Dir - Growth</t>
  </si>
  <si>
    <t>JM Aggressive Hybrid Fund - Dir - Growth</t>
  </si>
  <si>
    <t>LIC MF Aggressive Hybrid Fund - Dir - Growth</t>
  </si>
  <si>
    <t>PGIM India Aggressive Hybrid Equity Fund - Dir - Growth</t>
  </si>
  <si>
    <t>Navi Aggressive Hybrid Fund - Dir - Growth</t>
  </si>
  <si>
    <t>Groww Aggressive Hybrid Fund - Dir - Growth</t>
  </si>
  <si>
    <t>Shriram Aggressive Hybrid Fund - Dir - Growth</t>
  </si>
  <si>
    <t>CRISIL Hybrid 50+50  Moderate Index TRI*</t>
  </si>
  <si>
    <t>Nifty 50 Hybrid Composite Debt 50: 50 Index TRI*</t>
  </si>
  <si>
    <t>HDFC Balanced Advantage Fund - Growth</t>
  </si>
  <si>
    <t>Banks (21.4)</t>
  </si>
  <si>
    <t>Finance (15.71)</t>
  </si>
  <si>
    <t>Sovereign (9.26)</t>
  </si>
  <si>
    <t>Petroleum Products (5.32)</t>
  </si>
  <si>
    <t>IT - Software (4.82)</t>
  </si>
  <si>
    <t>ICICI Prudential Balanced Advantage Fund - Reg - Growth</t>
  </si>
  <si>
    <t>Banks (14.79)</t>
  </si>
  <si>
    <t>Sovereign (8.47)</t>
  </si>
  <si>
    <t>Finance (8.39)</t>
  </si>
  <si>
    <t>Automobiles (7.59)</t>
  </si>
  <si>
    <t>SBI Balanced Advantage Fund - Reg - Growth</t>
  </si>
  <si>
    <t>Miscellaneous (16.05)</t>
  </si>
  <si>
    <t>Finance (13.26)</t>
  </si>
  <si>
    <t>Banks (12.37)</t>
  </si>
  <si>
    <t>Sovereign (7.2)</t>
  </si>
  <si>
    <t>Power (5.66)</t>
  </si>
  <si>
    <t>Kotak Balanced Advantage Fund - Reg - Growth</t>
  </si>
  <si>
    <t>Banks (15.94)</t>
  </si>
  <si>
    <t>Sovereign (11.35)</t>
  </si>
  <si>
    <t>Finance (9.41)</t>
  </si>
  <si>
    <t>Current Assets (5.96)</t>
  </si>
  <si>
    <t>Miscellaneous (5.42)</t>
  </si>
  <si>
    <t>Edelweiss Balanced Advantage Fund - Growth</t>
  </si>
  <si>
    <t>Banks (17.55)</t>
  </si>
  <si>
    <t>Automobiles (5.88)</t>
  </si>
  <si>
    <t>Pharmaceuticals &amp; Biotechnology (4.58)</t>
  </si>
  <si>
    <t>Nippon India Balanced Advantage Fund - Reg - Growth</t>
  </si>
  <si>
    <t>Banks (14.65)</t>
  </si>
  <si>
    <t>Miscellaneous (11.43)</t>
  </si>
  <si>
    <t>Finance (11.15)</t>
  </si>
  <si>
    <t>Power (4.97)</t>
  </si>
  <si>
    <t>IT - Software (4.52)</t>
  </si>
  <si>
    <t>Aditya Birla Sun Life Balanced Advantage Fund - Growth</t>
  </si>
  <si>
    <t>Finance (11.67)</t>
  </si>
  <si>
    <t>Miscellaneous (10.94)</t>
  </si>
  <si>
    <t>IT - Software (6.17)</t>
  </si>
  <si>
    <t>Auto Components (4.31)</t>
  </si>
  <si>
    <t>Tata Balanced Advantage Fund - Reg - Growth</t>
  </si>
  <si>
    <t>Sovereign (15.69)</t>
  </si>
  <si>
    <t>Finance (12.33)</t>
  </si>
  <si>
    <t>Banks (8.9)</t>
  </si>
  <si>
    <t>Realty (6.74)</t>
  </si>
  <si>
    <t>Miscellaneous (6.57)</t>
  </si>
  <si>
    <t>Baroda BNP Paribas Balanced Advantage Fund - Reg - Growth</t>
  </si>
  <si>
    <t>Finance (9.62)</t>
  </si>
  <si>
    <t>Electrical Equipment (6.4)</t>
  </si>
  <si>
    <t>Power (6.22)</t>
  </si>
  <si>
    <t>Petroleum Products (5.08)</t>
  </si>
  <si>
    <t>Axis Balanced Advantage Fund - Reg - Growth</t>
  </si>
  <si>
    <t>Finance (16)</t>
  </si>
  <si>
    <t>Current Assets (15.76)</t>
  </si>
  <si>
    <t>Sovereign (8.29)</t>
  </si>
  <si>
    <t>IT - Software (5.01)</t>
  </si>
  <si>
    <t>DSP Dynamic Asset Allocation Fund - Reg - Growth</t>
  </si>
  <si>
    <t>Miscellaneous (23.16)</t>
  </si>
  <si>
    <t>Finance (19.61)</t>
  </si>
  <si>
    <t>Banks (19.48)</t>
  </si>
  <si>
    <t>Sovereign (8.68)</t>
  </si>
  <si>
    <t>Insurance (4.54)</t>
  </si>
  <si>
    <t>NJ Balanced Advantage Fund - Reg - Growth</t>
  </si>
  <si>
    <t>Miscellaneous (23.65)</t>
  </si>
  <si>
    <t>Banks (5.6)</t>
  </si>
  <si>
    <t>Automobiles (5.25)</t>
  </si>
  <si>
    <t>Current Assets (4.92)</t>
  </si>
  <si>
    <t>If redeemed bet. 0 Day to 30 Days Exit Load is 5%</t>
  </si>
  <si>
    <t>UTI Balanced Advantage Fund - Reg - Growth</t>
  </si>
  <si>
    <t>Finance (19.65)</t>
  </si>
  <si>
    <t>IT - Software (6.03)</t>
  </si>
  <si>
    <t>Sovereign (5.6)</t>
  </si>
  <si>
    <t>Automobiles (4.71)</t>
  </si>
  <si>
    <t>Franklin India Balanced Advantage Fund - Reg - Growth</t>
  </si>
  <si>
    <t>Banks (15.25)</t>
  </si>
  <si>
    <t>Finance (12.01)</t>
  </si>
  <si>
    <t>Miscellaneous (10.73)</t>
  </si>
  <si>
    <t>Food Products (8.71)</t>
  </si>
  <si>
    <t>Sovereign (6.47)</t>
  </si>
  <si>
    <t>Bandhan Balanced Advantage Fund - Reg - Growth</t>
  </si>
  <si>
    <t>Banks (27.29)</t>
  </si>
  <si>
    <t>Miscellaneous (11.55)</t>
  </si>
  <si>
    <t>Sovereign (6.22)</t>
  </si>
  <si>
    <t>Pharmaceuticals &amp; Biotechnology (3.75)</t>
  </si>
  <si>
    <t>HDFC Balanced Advantage Fund - Dir - Growth</t>
  </si>
  <si>
    <t>ICICI Prudential Balanced Advantage Fund - Dir - Growth</t>
  </si>
  <si>
    <t>SBI Balanced Advantage Fund - Dir - Growth</t>
  </si>
  <si>
    <t>Kotak Balanced Advantage Fund - Dir - Growth</t>
  </si>
  <si>
    <t>Edelweiss Balanced Advantage Fund - Dir - Growth</t>
  </si>
  <si>
    <t>Nippon India Balanced Advantage Fund - Dir - Growth</t>
  </si>
  <si>
    <t>Aditya Birla Sun Life Balanced Advantage Fund - Dir - Growth</t>
  </si>
  <si>
    <t>Tata Balanced Advantage Fund - Dir - Growth</t>
  </si>
  <si>
    <t>Baroda BNP Paribas Balanced Advantage Fund - Dir - Growth</t>
  </si>
  <si>
    <t>Axis Balanced Advantage Fund - Dir - Growth</t>
  </si>
  <si>
    <t>DSP Dynamic Asset Allocation Fund - Dir - Growth</t>
  </si>
  <si>
    <t>NJ Balanced Advantage Fund - Dir - Growth</t>
  </si>
  <si>
    <t>UTI Balanced Advantage Fund - Dir - Growth</t>
  </si>
  <si>
    <t>Franklin India Balanced Advantage Fund - Dir - Growth</t>
  </si>
  <si>
    <t>Bandhan Balanced Advantage Fund - Dir - Growth</t>
  </si>
  <si>
    <t>Parag Parikh Dynamic Asset Allocation Fund - Reg - Growth</t>
  </si>
  <si>
    <t>Sovereign (46.19)</t>
  </si>
  <si>
    <t>Miscellaneous (12.78)</t>
  </si>
  <si>
    <t>Realty (10.15)</t>
  </si>
  <si>
    <t>Mutual Funds (4)</t>
  </si>
  <si>
    <t>WhiteOak Capital Balanced Advantage Fund - Reg - Growth</t>
  </si>
  <si>
    <t>Finance (19.05)</t>
  </si>
  <si>
    <t>Banks (15.06)</t>
  </si>
  <si>
    <t>Sovereign (6.77)</t>
  </si>
  <si>
    <t>Realty (6.5)</t>
  </si>
  <si>
    <t>Current Assets (4.62)</t>
  </si>
  <si>
    <t>Mirae Asset Balanced Advantage Fund - Reg - Growth</t>
  </si>
  <si>
    <t>Banks (13.46)</t>
  </si>
  <si>
    <t>Miscellaneous (13.35)</t>
  </si>
  <si>
    <t>Finance (12.84)</t>
  </si>
  <si>
    <t>Sovereign (10.81)</t>
  </si>
  <si>
    <t>Sundaram Balanced Advantage Fund - Growth</t>
  </si>
  <si>
    <t>Finance (14.03)</t>
  </si>
  <si>
    <t>Miscellaneous (13.46)</t>
  </si>
  <si>
    <t>Sovereign (12.34)</t>
  </si>
  <si>
    <t>Banks (10.87)</t>
  </si>
  <si>
    <t>Automobiles (4.26)</t>
  </si>
  <si>
    <t>HSBC Balanced Advantage Fund - Reg - Growth</t>
  </si>
  <si>
    <t>Miscellaneous (25.25)</t>
  </si>
  <si>
    <t>Finance (15.74)</t>
  </si>
  <si>
    <t>Sovereign (11.97)</t>
  </si>
  <si>
    <t>Banks (11.54)</t>
  </si>
  <si>
    <t>Industrial Products (3.24)</t>
  </si>
  <si>
    <t>Unifi Dynamic Asset Allocation Fund - Reg - Growth</t>
  </si>
  <si>
    <t>Miscellaneous (39.24)</t>
  </si>
  <si>
    <t>Finance (21.05)</t>
  </si>
  <si>
    <t>Automobiles (7.19)</t>
  </si>
  <si>
    <t>Transport Infrastructure (7.01)</t>
  </si>
  <si>
    <t>Construction (6.52)</t>
  </si>
  <si>
    <t>If redeemed bet. 0 Day to 360 Days Exit Load is 1.5%</t>
  </si>
  <si>
    <t>Bajaj Finserv Balanced Advantage Fund - Reg - Growth</t>
  </si>
  <si>
    <t>Banks (20.25)</t>
  </si>
  <si>
    <t>Pharmaceuticals &amp; Biotechnology (9.53)</t>
  </si>
  <si>
    <t>Mutual Funds (8.72)</t>
  </si>
  <si>
    <t>Automobiles (5.65)</t>
  </si>
  <si>
    <t>Union Balanced Advantage Fund - Reg - Growth</t>
  </si>
  <si>
    <t>Banks (20.02)</t>
  </si>
  <si>
    <t>Finance (16.95)</t>
  </si>
  <si>
    <t>Miscellaneous (10.27)</t>
  </si>
  <si>
    <t>Power (5.39)</t>
  </si>
  <si>
    <t>Current Assets (4.88)</t>
  </si>
  <si>
    <t>Canara Robeco Balanced Advantage Fund - Regular - Growth</t>
  </si>
  <si>
    <t>Finance (19.66)</t>
  </si>
  <si>
    <t>Banks (15.82)</t>
  </si>
  <si>
    <t>Sovereign (9.51)</t>
  </si>
  <si>
    <t>Miscellaneous (7.54)</t>
  </si>
  <si>
    <t>IT - Software (4.34)</t>
  </si>
  <si>
    <t>Invesco India Balanced Advantage Fund - Growth</t>
  </si>
  <si>
    <t>Mutual Funds (17.74)</t>
  </si>
  <si>
    <t>Current Assets (14.97)</t>
  </si>
  <si>
    <t>Banks (14.28)</t>
  </si>
  <si>
    <t>IT - Software (7.64)</t>
  </si>
  <si>
    <t>If redeemed bet. 0 Month to 3 Month Exit Load is 0.25%</t>
  </si>
  <si>
    <t>Quant Dynamic Asset Allocation Fund - Reg - Growth</t>
  </si>
  <si>
    <t>Telecom - Services (11.46)</t>
  </si>
  <si>
    <t>Power (9.14)</t>
  </si>
  <si>
    <t>IT - Software (9)</t>
  </si>
  <si>
    <t>Petroleum Products (8.76)</t>
  </si>
  <si>
    <t>Mahindra Manulife Balanced Advantage Fund - Reg - Growth</t>
  </si>
  <si>
    <t>Banks (17.54)</t>
  </si>
  <si>
    <t>Finance (15.75)</t>
  </si>
  <si>
    <t>Current Assets (6.51)</t>
  </si>
  <si>
    <t>Sovereign (5.94)</t>
  </si>
  <si>
    <t>Pharmaceuticals &amp; Biotechnology (5.8)</t>
  </si>
  <si>
    <t>PGIM India Balanced Advantage Fund - Reg - Growth</t>
  </si>
  <si>
    <t>Sovereign (12.98)</t>
  </si>
  <si>
    <t>Finance (11)</t>
  </si>
  <si>
    <t>IT - Software (4.59)</t>
  </si>
  <si>
    <t>Motilal Oswal Balance Advantage Fund - Reg - Growth</t>
  </si>
  <si>
    <t>Finance (18.91)</t>
  </si>
  <si>
    <t>Current Assets (14.33)</t>
  </si>
  <si>
    <t>Banks (10.93)</t>
  </si>
  <si>
    <t>Electrical Equipment (6.08)</t>
  </si>
  <si>
    <t>Consumer Durables (6.03)</t>
  </si>
  <si>
    <t>360 ONE Balanced Hybrid Fund - Reg - Growth</t>
  </si>
  <si>
    <t>Finance (26.07)</t>
  </si>
  <si>
    <t>Sovereign (14.37)</t>
  </si>
  <si>
    <t>Realty (9.31)</t>
  </si>
  <si>
    <t>Electrical Equipment (6.17)</t>
  </si>
  <si>
    <t>LIC MF Balanced Advantage Fund - Reg - Growth</t>
  </si>
  <si>
    <t>Banks (14.11)</t>
  </si>
  <si>
    <t>Power (10.52)</t>
  </si>
  <si>
    <t>Current Assets (8.75)</t>
  </si>
  <si>
    <t>Finance (8.15)</t>
  </si>
  <si>
    <t>Electrical Equipment (7.77)</t>
  </si>
  <si>
    <t>ITI Balanced Advantage Fund - Reg - Growth</t>
  </si>
  <si>
    <t>Finance (16.42)</t>
  </si>
  <si>
    <t>Current Assets (14.55)</t>
  </si>
  <si>
    <t>Miscellaneous (9.41)</t>
  </si>
  <si>
    <t>Power (6.8)</t>
  </si>
  <si>
    <t>Helios Balanced Advantage Fund - Reg - Growth</t>
  </si>
  <si>
    <t>Miscellaneous (22.76)</t>
  </si>
  <si>
    <t>Banks (14.49)</t>
  </si>
  <si>
    <t>Finance (8.68)</t>
  </si>
  <si>
    <t>Sovereign (7.61)</t>
  </si>
  <si>
    <t>Capital Markets (6.44)</t>
  </si>
  <si>
    <t>Samco Dynamic Asset Allocation Fund - Reg - Growth</t>
  </si>
  <si>
    <t>Sovereign (12.76)</t>
  </si>
  <si>
    <t>Banks (10.24)</t>
  </si>
  <si>
    <t>Pharmaceuticals &amp; Biotechnology (7.38)</t>
  </si>
  <si>
    <t>Non - Ferrous Metals (6.98)</t>
  </si>
  <si>
    <t>Bank of India Balanced Advantage Fund - Reg - Growth</t>
  </si>
  <si>
    <t>Finance (15)</t>
  </si>
  <si>
    <t>Miscellaneous (13.85)</t>
  </si>
  <si>
    <t>Banks (11.66)</t>
  </si>
  <si>
    <t>Transport Infrastructure (6.16)</t>
  </si>
  <si>
    <t>Sovereign (5.8)</t>
  </si>
  <si>
    <t>Shriram Balanced Advantage Fund - Reg - Growth</t>
  </si>
  <si>
    <t>Finance (21.77)</t>
  </si>
  <si>
    <t>Current Assets (9.92)</t>
  </si>
  <si>
    <t>IT - Software (5.14)</t>
  </si>
  <si>
    <t>The Wealth Company Balanced Advantage Fund - Reg - Growth</t>
  </si>
  <si>
    <t>Finance (15.43)</t>
  </si>
  <si>
    <t>Current Assets (14.56)</t>
  </si>
  <si>
    <t>Capital Markets (4.02)</t>
  </si>
  <si>
    <t>Parag Parikh Dynamic Asset Allocation Fund - Dir - Growth</t>
  </si>
  <si>
    <t>WhiteOak Capital Balanced Advantage Fund - Dir - Growth</t>
  </si>
  <si>
    <t>Mirae Asset Balanced Advantage Fund - Dir - Growth</t>
  </si>
  <si>
    <t>Sundaram Balanced Advantage Fund - Dir - Growth</t>
  </si>
  <si>
    <t>HSBC Balanced Advantage Fund - Dir - Growth</t>
  </si>
  <si>
    <t>Unifi Dynamic Asset Allocation Fund - Dir - Growth</t>
  </si>
  <si>
    <t>Bajaj Finserv Balanced Advantage Fund - Dir - Growth</t>
  </si>
  <si>
    <t>Union Balanced Advantage Fund - Dir - Growth</t>
  </si>
  <si>
    <t>Canara Robeco Balanced Advantage Fund - Dir - Growth</t>
  </si>
  <si>
    <t>Invesco India Balanced Advantage Fund - Dir - Growth</t>
  </si>
  <si>
    <t>Quant Dynamic Asset Allocation Fund - Dir - Growth</t>
  </si>
  <si>
    <t>Mahindra Manulife Balanced Advantage Fund - Dir - Growth</t>
  </si>
  <si>
    <t>PGIM India Balanced Advantage Fund - Dir - Growth</t>
  </si>
  <si>
    <t>Motilal Oswal Balance Advantage Fund - Dir - Growth</t>
  </si>
  <si>
    <t>360 ONE Balanced Hybrid Fund - Dir - Growth</t>
  </si>
  <si>
    <t>LIC MF Balanced Advantage Fund - Dir - Growth</t>
  </si>
  <si>
    <t>ITI Balanced Advantage Fund - Dir - Growth</t>
  </si>
  <si>
    <t>Helios Balanced Advantage Fund - Dir - Growth</t>
  </si>
  <si>
    <t>Samco Dynamic Asset Allocation Fund - Dir - Growth</t>
  </si>
  <si>
    <t>Bank of India Balanced Advantage Fund - Dir - Growth</t>
  </si>
  <si>
    <t>Shriram Balanced Advantage Fund - Dir - Growth</t>
  </si>
  <si>
    <t>The Wealth Company Balanced Advantage Fund - Dir - Growth</t>
  </si>
  <si>
    <t>Crisil Equity Savings Index*</t>
  </si>
  <si>
    <t>Crisil Equity Savings TRI Index*</t>
  </si>
  <si>
    <t>NIFTY Equity Savings Index TRI*</t>
  </si>
  <si>
    <t>NIFTY Equity Savings Index*</t>
  </si>
  <si>
    <t>ICICI Prudential Equity Savings Fund - Reg - Growth</t>
  </si>
  <si>
    <t>Miscellaneous (53.8)</t>
  </si>
  <si>
    <t>Mutual Funds (16.18)</t>
  </si>
  <si>
    <t>Banks (6.9)</t>
  </si>
  <si>
    <t>Sovereign (4.16)</t>
  </si>
  <si>
    <t>Diversified FMCG (3.63)</t>
  </si>
  <si>
    <t>Kotak Equity Savings Fund - Reg - Growth</t>
  </si>
  <si>
    <t>Miscellaneous (33.01)</t>
  </si>
  <si>
    <t>Finance (11.48)</t>
  </si>
  <si>
    <t>Mutual Funds (8.89)</t>
  </si>
  <si>
    <t>Telecom - Services (5.13)</t>
  </si>
  <si>
    <t>HDFC Equity Savings Fund - Growth</t>
  </si>
  <si>
    <t>Miscellaneous (32.57)</t>
  </si>
  <si>
    <t>Finance (15.09)</t>
  </si>
  <si>
    <t>Banks (12.08)</t>
  </si>
  <si>
    <t>Sovereign (8.6)</t>
  </si>
  <si>
    <t>Current Assets (6.22)</t>
  </si>
  <si>
    <t>SBI Equity Savings Fund - Reg - Growth</t>
  </si>
  <si>
    <t>Miscellaneous (44.77)</t>
  </si>
  <si>
    <t>Finance (10.65)</t>
  </si>
  <si>
    <t>Banks (6.09)</t>
  </si>
  <si>
    <t>Sovereign (5.46)</t>
  </si>
  <si>
    <t>If redeemed bet. 0 Day to 15 Day Exit Load is 0.1%</t>
  </si>
  <si>
    <t>DSP Equity Savings Fund - Reg - Growth</t>
  </si>
  <si>
    <t>Miscellaneous (39.38)</t>
  </si>
  <si>
    <t>Banks (17.01)</t>
  </si>
  <si>
    <t>Sovereign (10.12)</t>
  </si>
  <si>
    <t>Finance (8.29)</t>
  </si>
  <si>
    <t>Insurance (3.86)</t>
  </si>
  <si>
    <t>Mirae Asset Equity Savings Fund - Reg - Growth</t>
  </si>
  <si>
    <t>Miscellaneous (29.14)</t>
  </si>
  <si>
    <t>Finance (13.16)</t>
  </si>
  <si>
    <t>Banks (10.58)</t>
  </si>
  <si>
    <t>Sovereign (8.3)</t>
  </si>
  <si>
    <t>Edelweiss Equity Savings Fund - Reg - Growth</t>
  </si>
  <si>
    <t>Miscellaneous (42.07)</t>
  </si>
  <si>
    <t>Finance (10.38)</t>
  </si>
  <si>
    <t>Mutual Funds (9.35)</t>
  </si>
  <si>
    <t>Current Assets (6.2)</t>
  </si>
  <si>
    <t>Banks (4.29)</t>
  </si>
  <si>
    <t>Aditya Birla Sun Life Equity Savings Fund - Reg - Growth</t>
  </si>
  <si>
    <t>Miscellaneous (48.34)</t>
  </si>
  <si>
    <t>Mutual Funds (10.27)</t>
  </si>
  <si>
    <t>Sovereign (8.04)</t>
  </si>
  <si>
    <t>Banks (6.29)</t>
  </si>
  <si>
    <t>Sundaram Equity Savings Fund - Growth</t>
  </si>
  <si>
    <t>Miscellaneous (49.5)</t>
  </si>
  <si>
    <t>Finance (8.85)</t>
  </si>
  <si>
    <t>Sovereign (6.97)</t>
  </si>
  <si>
    <t>Banks (6.26)</t>
  </si>
  <si>
    <t>HSBC Equity Savings Fund - Reg - Growth</t>
  </si>
  <si>
    <t>Miscellaneous (41.01)</t>
  </si>
  <si>
    <t>Sovereign (14.31)</t>
  </si>
  <si>
    <t>Electrical Equipment (8.63)</t>
  </si>
  <si>
    <t>Banks (6.95)</t>
  </si>
  <si>
    <t>Finance (4.49)</t>
  </si>
  <si>
    <t>Axis Equity Savings Fund - Reg - Growth</t>
  </si>
  <si>
    <t>Current Assets (38.85)</t>
  </si>
  <si>
    <t>Sovereign (10.75)</t>
  </si>
  <si>
    <t>Finance (10.35)</t>
  </si>
  <si>
    <t>Banks (7.42)</t>
  </si>
  <si>
    <t>Mutual Funds (2.97)</t>
  </si>
  <si>
    <t>Nippon India Equity Savings Fund - Reg - Growth</t>
  </si>
  <si>
    <t>Miscellaneous (45.75)</t>
  </si>
  <si>
    <t>Sovereign (12.68)</t>
  </si>
  <si>
    <t>Finance (10.16)</t>
  </si>
  <si>
    <t>Banks (7.71)</t>
  </si>
  <si>
    <t>Automobiles (3.05)</t>
  </si>
  <si>
    <t>UTI Equity Savings Fund - Reg - Growth</t>
  </si>
  <si>
    <t>Miscellaneous (32.54)</t>
  </si>
  <si>
    <t>Sovereign (21.04)</t>
  </si>
  <si>
    <t>Current Assets (6.94)</t>
  </si>
  <si>
    <t>Banks (6.72)</t>
  </si>
  <si>
    <t>IT - Software (4.49)</t>
  </si>
  <si>
    <t>Franklin India Equity Savings Fund - Reg - Growth</t>
  </si>
  <si>
    <t>Miscellaneous (54.1)</t>
  </si>
  <si>
    <t>Sovereign (12.47)</t>
  </si>
  <si>
    <t>Food Products (6.16)</t>
  </si>
  <si>
    <t>Banks (5.8)</t>
  </si>
  <si>
    <t>Finance (3.87)</t>
  </si>
  <si>
    <t>Mahindra Manulife Equity Savings Fund - Reg - Growth</t>
  </si>
  <si>
    <t>Current Assets (33.09)</t>
  </si>
  <si>
    <t>Finance (19.06)</t>
  </si>
  <si>
    <t>Banks (8.56)</t>
  </si>
  <si>
    <t>Sovereign (6.6)</t>
  </si>
  <si>
    <t>Realty (4.2)</t>
  </si>
  <si>
    <t>ICICI Prudential Equity Savings Fund - Dir - Growth</t>
  </si>
  <si>
    <t>Kotak Equity Savings Fund - Dir - Growth</t>
  </si>
  <si>
    <t>HDFC Equity Savings Fund - Dir - Growth</t>
  </si>
  <si>
    <t>SBI Equity Savings Fund - Dir - Growth</t>
  </si>
  <si>
    <t>DSP Equity Savings Fund - Dir - Growth</t>
  </si>
  <si>
    <t>Mirae Asset Equity Savings Fund - Dir - Growth</t>
  </si>
  <si>
    <t>Edelweiss Equity Savings Fund - Dir - Growth</t>
  </si>
  <si>
    <t>Aditya Birla Sun Life Equity Savings Fund - Dir - Growth</t>
  </si>
  <si>
    <t>Sundaram Equity Savings Fund - Dir - Growth</t>
  </si>
  <si>
    <t>HSBC Equity Savings Fund - Dir - Growth</t>
  </si>
  <si>
    <t>Axis Equity Savings Fund - Dir - Growth</t>
  </si>
  <si>
    <t>Nippon India Equity Savings Fund - Dir - Growth</t>
  </si>
  <si>
    <t>UTI Equity Savings Fund - Dir - Growth</t>
  </si>
  <si>
    <t>Franklin India Equity Savings Fund - Dir - Growth</t>
  </si>
  <si>
    <t>Mahindra Manulife Equity Savings Fund - Dir - Growth</t>
  </si>
  <si>
    <t>Bandhan Equity Savings Fund - Reg - Growth</t>
  </si>
  <si>
    <t>Miscellaneous (44.36)</t>
  </si>
  <si>
    <t>Finance (15.11)</t>
  </si>
  <si>
    <t>Sovereign (9.91)</t>
  </si>
  <si>
    <t>Mutual Funds (7.15)</t>
  </si>
  <si>
    <t>Current Assets (3.59)</t>
  </si>
  <si>
    <t>Invesco India Equity Savings Fund - Reg - Growth</t>
  </si>
  <si>
    <t>Current Assets (47.16)</t>
  </si>
  <si>
    <t>Sovereign (9.05)</t>
  </si>
  <si>
    <t>Banks (7.64)</t>
  </si>
  <si>
    <t>Mutual Funds (7.48)</t>
  </si>
  <si>
    <t>Finance (4.72)</t>
  </si>
  <si>
    <t>WhiteOak Capital Equity Savings Fund - Reg - Growth</t>
  </si>
  <si>
    <t>Miscellaneous (48.99)</t>
  </si>
  <si>
    <t>Sovereign (16.92)</t>
  </si>
  <si>
    <t>Realty (6.26)</t>
  </si>
  <si>
    <t>Banks (4.35)</t>
  </si>
  <si>
    <t>Tata Equity Savings Fund - Reg - Growth</t>
  </si>
  <si>
    <t>Baroda BNP Paribas Equity Savings Fund - Reg - Growth</t>
  </si>
  <si>
    <t>Current Assets (29.92)</t>
  </si>
  <si>
    <t>Finance (16.35)</t>
  </si>
  <si>
    <t>Sovereign (9.55)</t>
  </si>
  <si>
    <t>Banks (9.45)</t>
  </si>
  <si>
    <t>Power (7.75)</t>
  </si>
  <si>
    <t>Union Equity Savings Fund - Reg - Growth</t>
  </si>
  <si>
    <t>Miscellaneous (32.68)</t>
  </si>
  <si>
    <t>Finance (19.13)</t>
  </si>
  <si>
    <t>Current Assets (9.54)</t>
  </si>
  <si>
    <t>Banks (7.05)</t>
  </si>
  <si>
    <t>Sovereign (5.03)</t>
  </si>
  <si>
    <t>PGIM India Equity Savings Fund - Growth</t>
  </si>
  <si>
    <t>Current Assets (49.15)</t>
  </si>
  <si>
    <t>Sovereign (13.52)</t>
  </si>
  <si>
    <t>Banks (5.75)</t>
  </si>
  <si>
    <t>Power (5.57)</t>
  </si>
  <si>
    <t>quant Equity Savings Fund - Reg - Growth</t>
  </si>
  <si>
    <t>Miscellaneous (28.7)</t>
  </si>
  <si>
    <t>Current Assets (17.45)</t>
  </si>
  <si>
    <t>Banks (12.16)</t>
  </si>
  <si>
    <t>Mutual Funds (10.66)</t>
  </si>
  <si>
    <t>Power (8.63)</t>
  </si>
  <si>
    <t>Bajaj Finserv Equity Savings Fund - Reg - Growth</t>
  </si>
  <si>
    <t>Current Assets (52.19)</t>
  </si>
  <si>
    <t>Mutual Funds (23.92)</t>
  </si>
  <si>
    <t>Diversified FMCG (4.06)</t>
  </si>
  <si>
    <t>Industrial Products (3.76)</t>
  </si>
  <si>
    <t>Cigarettes &amp; Tobacco Products (2.8)</t>
  </si>
  <si>
    <t>LIC MF Equity Savings Fund - Growth</t>
  </si>
  <si>
    <t>Miscellaneous (36.07)</t>
  </si>
  <si>
    <t>Current Assets (23.29)</t>
  </si>
  <si>
    <t>Mutual Funds (11.92)</t>
  </si>
  <si>
    <t>Pharmaceuticals &amp; Biotechnology (4.49)</t>
  </si>
  <si>
    <t>Electrical Equipment (2.77)</t>
  </si>
  <si>
    <t>Bandhan Equity Savings Fund - Dir - Growth</t>
  </si>
  <si>
    <t>Invesco India Equity Savings Fund - Dir - Growth</t>
  </si>
  <si>
    <t>WhiteOak Capital Equity Savings Fund - Dir - Growth</t>
  </si>
  <si>
    <t>Tata Equity Savings Fund - Dir - Growth</t>
  </si>
  <si>
    <t>Baroda BNP Paribas Equity Savings Fund - Dir - Growth</t>
  </si>
  <si>
    <t>Union Equity Savings Fund - Dir - Growth</t>
  </si>
  <si>
    <t>PGIM India Equity Savings Fund - Dir - Growth</t>
  </si>
  <si>
    <t>quant Equity Savings Fund - Dir - Growth</t>
  </si>
  <si>
    <t>Bajaj Finserv Equity Savings Fund - Dir - Growth</t>
  </si>
  <si>
    <t>LIC MF Equity Savings Fund - Dir - Growth</t>
  </si>
  <si>
    <t>Nifty 50 Arbitrage Index</t>
  </si>
  <si>
    <t>Kotak Arbitrage Fund - Dir - Growth</t>
  </si>
  <si>
    <t>Miscellaneous (73.62)</t>
  </si>
  <si>
    <t>Mutual Funds (20.75)</t>
  </si>
  <si>
    <t>Banks (3.24)</t>
  </si>
  <si>
    <t>Finance (2.51)</t>
  </si>
  <si>
    <t>SBI Arbitrage Opportunities Fund - Dir - Growth</t>
  </si>
  <si>
    <t>Miscellaneous (75.6)</t>
  </si>
  <si>
    <t>Mutual Funds (17.68)</t>
  </si>
  <si>
    <t>Banks (4.17)</t>
  </si>
  <si>
    <t>Finance (1.64)</t>
  </si>
  <si>
    <t>Current Assets (1.21)</t>
  </si>
  <si>
    <t>ICICI Prudential Arbitrage Fund - Dir - Growth</t>
  </si>
  <si>
    <t>Miscellaneous (71.7)</t>
  </si>
  <si>
    <t>Mutual Funds (16.06)</t>
  </si>
  <si>
    <t>Banks (7.77)</t>
  </si>
  <si>
    <t>Finance (3.4)</t>
  </si>
  <si>
    <t>Current Assets (1.55)</t>
  </si>
  <si>
    <t>Invesco India Arbitrage Fund - Dir - Growth</t>
  </si>
  <si>
    <t>Current Assets (72.11)</t>
  </si>
  <si>
    <t>Mutual Funds (13.9)</t>
  </si>
  <si>
    <t>Finance (4.28)</t>
  </si>
  <si>
    <t>Sovereign (0.23)</t>
  </si>
  <si>
    <t>Aditya Birla Sun Life Arbitrage Fund - Dir - Growth</t>
  </si>
  <si>
    <t>Miscellaneous (71.22)</t>
  </si>
  <si>
    <t>Mutual Funds (15.1)</t>
  </si>
  <si>
    <t>Finance (6.85)</t>
  </si>
  <si>
    <t>Banks (5.63)</t>
  </si>
  <si>
    <t>Current Assets (1.66)</t>
  </si>
  <si>
    <t>HDFC Arbitrage Fund - WP - Dir - Growth</t>
  </si>
  <si>
    <t>Miscellaneous (69.37)</t>
  </si>
  <si>
    <t>Mutual Funds (16.59)</t>
  </si>
  <si>
    <t>Banks (10.8)</t>
  </si>
  <si>
    <t>Finance (2.57)</t>
  </si>
  <si>
    <t>Current Assets (1.1)</t>
  </si>
  <si>
    <t>Tata Arbitrage Fund - Dir - Growth</t>
  </si>
  <si>
    <t>Miscellaneous (66.23)</t>
  </si>
  <si>
    <t>Finance (16.58)</t>
  </si>
  <si>
    <t>Mutual Funds (13.44)</t>
  </si>
  <si>
    <t>Banks (3.26)</t>
  </si>
  <si>
    <t>Nippon India Arbitrage Fund - Dir - Growth</t>
  </si>
  <si>
    <t>Miscellaneous (70.77)</t>
  </si>
  <si>
    <t>Mutual Funds (22.3)</t>
  </si>
  <si>
    <t>Finance (5.05)</t>
  </si>
  <si>
    <t>Current Assets (1.7)</t>
  </si>
  <si>
    <t>Banks (0.46)</t>
  </si>
  <si>
    <t>Edelweiss Arbitrage Fund - Dir - Growth</t>
  </si>
  <si>
    <t>Miscellaneous (71.49)</t>
  </si>
  <si>
    <t>Mutual Funds (12.04)</t>
  </si>
  <si>
    <t>Finance (10.42)</t>
  </si>
  <si>
    <t>Banks (4.94)</t>
  </si>
  <si>
    <t>Sovereign (0.85)</t>
  </si>
  <si>
    <t>UTI Arbitrage Fund - Dir - Growth</t>
  </si>
  <si>
    <t>Miscellaneous (70.97)</t>
  </si>
  <si>
    <t>Mutual Funds (18.95)</t>
  </si>
  <si>
    <t>Banks (7.53)</t>
  </si>
  <si>
    <t>Finance (2.53)</t>
  </si>
  <si>
    <t>Current Assets (0.43)</t>
  </si>
  <si>
    <t>Axis Arbitrage Fund - Dir - Growth</t>
  </si>
  <si>
    <t>Current Assets (70.19)</t>
  </si>
  <si>
    <t>Mutual Funds (15.83)</t>
  </si>
  <si>
    <t>Banks (6.93)</t>
  </si>
  <si>
    <t>Capital Markets (0.96)</t>
  </si>
  <si>
    <t>Bandhan Arbitrage Fund - Dir - Growth</t>
  </si>
  <si>
    <t>Miscellaneous (71.3)</t>
  </si>
  <si>
    <t>Mutual Funds (25.26)</t>
  </si>
  <si>
    <t>Banks (3.58)</t>
  </si>
  <si>
    <t>Finance (0.21)</t>
  </si>
  <si>
    <t>Sovereign (0.05)</t>
  </si>
  <si>
    <t>DSP Arbitrage Fund - Dir - Growth</t>
  </si>
  <si>
    <t>Miscellaneous (67.06)</t>
  </si>
  <si>
    <t>Mutual Funds (11.22)</t>
  </si>
  <si>
    <t>Banks (9.69)</t>
  </si>
  <si>
    <t>Finance (8.78)</t>
  </si>
  <si>
    <t>Sovereign (1.88)</t>
  </si>
  <si>
    <t>Mirae Asset Arbitrage Fund - Dir - Growth</t>
  </si>
  <si>
    <t>Miscellaneous (80.26)</t>
  </si>
  <si>
    <t>Mutual Funds (13.24)</t>
  </si>
  <si>
    <t>Agricultural, Commercial &amp; Construction Vehicles (0)</t>
  </si>
  <si>
    <t>Textiles &amp; Apparels (0)</t>
  </si>
  <si>
    <t>HSBC Arbitrage Fund - Dir - Growth</t>
  </si>
  <si>
    <t>Miscellaneous (72.62)</t>
  </si>
  <si>
    <t>Mutual Funds (20.47)</t>
  </si>
  <si>
    <t>Banks (3.33)</t>
  </si>
  <si>
    <t>Sovereign (1.8)</t>
  </si>
  <si>
    <t>Current Assets (1.32)</t>
  </si>
  <si>
    <t>Kotak Arbitrage Fund - Reg - Growth</t>
  </si>
  <si>
    <t>SBI Arbitrage Opportunities Fund - Growth</t>
  </si>
  <si>
    <t>ICICI Prudential Arbitrage Fund - Reg - Growth</t>
  </si>
  <si>
    <t>Invesco India Arbitrage Fund - Growth</t>
  </si>
  <si>
    <t>Aditya Birla Sun Life Arbitrage Fund - Growth</t>
  </si>
  <si>
    <t>HDFC Arbitrage Fund - WP - Growth</t>
  </si>
  <si>
    <t>Tata Arbitrage Fund - Reg - Growth</t>
  </si>
  <si>
    <t>Nippon India Arbitrage Fund - Reg - Growth</t>
  </si>
  <si>
    <t>Edelweiss Arbitrage Fund - Reg - Growth</t>
  </si>
  <si>
    <t>UTI Arbitrage Fund - Growth</t>
  </si>
  <si>
    <t>Axis Arbitrage Fund - Reg - Growth</t>
  </si>
  <si>
    <t>Bandhan Arbitrage Fund - Reg - Growth</t>
  </si>
  <si>
    <t>DSP Arbitrage Fund - Reg - Growth</t>
  </si>
  <si>
    <t>Mirae Asset Arbitrage Fund - Reg - Growth</t>
  </si>
  <si>
    <t>HSBC Arbitrage Fund - Reg - Growth</t>
  </si>
  <si>
    <t>Motilal Oswal Arbitrage Fund - Dir - Growth</t>
  </si>
  <si>
    <t>Current Assets (74.43)</t>
  </si>
  <si>
    <t>Banks (11.81)</t>
  </si>
  <si>
    <t>Mutual Funds (7.87)</t>
  </si>
  <si>
    <t>Finance (3.51)</t>
  </si>
  <si>
    <t>Sovereign (2.77)</t>
  </si>
  <si>
    <t>Parag Parikh Arbitrage Fund - Dir - Growth</t>
  </si>
  <si>
    <t>Miscellaneous (67.68)</t>
  </si>
  <si>
    <t>Mutual Funds (15.25)</t>
  </si>
  <si>
    <t>Banks (7.47)</t>
  </si>
  <si>
    <t>WhiteOak Capital Arbitrage Fund - Dir - Growth</t>
  </si>
  <si>
    <t>Miscellaneous (71.28)</t>
  </si>
  <si>
    <t>Banks (10.9)</t>
  </si>
  <si>
    <t>Mutual Funds (8.31)</t>
  </si>
  <si>
    <t>Sovereign (7.64)</t>
  </si>
  <si>
    <t>Current Assets (2.4)</t>
  </si>
  <si>
    <t>Franklin India Arbitrage Fund - Dir - Growth</t>
  </si>
  <si>
    <t>Miscellaneous (68.19)</t>
  </si>
  <si>
    <t>Mutual Funds (10.5)</t>
  </si>
  <si>
    <t>Banks (10.42)</t>
  </si>
  <si>
    <t>Baroda BNP Paribas Arbitrage Fund - Dir - Growth</t>
  </si>
  <si>
    <t>Current Assets (73.97)</t>
  </si>
  <si>
    <t>Mutual Funds (26.65)</t>
  </si>
  <si>
    <t>Industrial Manufacturing (0)</t>
  </si>
  <si>
    <t>Personal Products (0)</t>
  </si>
  <si>
    <t>Chemicals &amp; Petrochemicals (0)</t>
  </si>
  <si>
    <t>Bajaj Finserv Arbitrage Fund - Dir - Growth</t>
  </si>
  <si>
    <t>Current Assets (75.05)</t>
  </si>
  <si>
    <t>Mutual Funds (23.1)</t>
  </si>
  <si>
    <t>Banks (2.31)</t>
  </si>
  <si>
    <t>IT - Software (0)</t>
  </si>
  <si>
    <t>JioBlackRock Arbitrage Fund - Dir - Growth</t>
  </si>
  <si>
    <t>Miscellaneous (74.82)</t>
  </si>
  <si>
    <t>Banks (12.58)</t>
  </si>
  <si>
    <t>Mutual Funds (12.49)</t>
  </si>
  <si>
    <t>Power (0)</t>
  </si>
  <si>
    <t>Sundaram Arbitrage Fund - Dir - Growth</t>
  </si>
  <si>
    <t>Miscellaneous (72.97)</t>
  </si>
  <si>
    <t>Sovereign (12.52)</t>
  </si>
  <si>
    <t>Mutual Funds (7.91)</t>
  </si>
  <si>
    <t>Current Assets (5.08)</t>
  </si>
  <si>
    <t>Capital Markets (2)</t>
  </si>
  <si>
    <t>quant Arbitrage Fund - Dir - Growth</t>
  </si>
  <si>
    <t>Miscellaneous (76.6)</t>
  </si>
  <si>
    <t>Mutual Funds (14.05)</t>
  </si>
  <si>
    <t>Sovereign (7.69)</t>
  </si>
  <si>
    <t>Fertilizers &amp; Agrochemicals (0)</t>
  </si>
  <si>
    <t>JM Arbitrage Fund - Dir - Growth</t>
  </si>
  <si>
    <t>Miscellaneous (78.81)</t>
  </si>
  <si>
    <t>Sovereign (8.58)</t>
  </si>
  <si>
    <t>Current Assets (6.6)</t>
  </si>
  <si>
    <t>Mutual Funds (5.3)</t>
  </si>
  <si>
    <t>Finance (1.31)</t>
  </si>
  <si>
    <t>If redeemed bet. 0 Day to 30 Day Exit Load is 0.5%</t>
  </si>
  <si>
    <t>NJ Arbitrage Fund - Dir - Growth</t>
  </si>
  <si>
    <t>Miscellaneous (83.93)</t>
  </si>
  <si>
    <t>Sovereign (11.7)</t>
  </si>
  <si>
    <t>Current Assets (5.15)</t>
  </si>
  <si>
    <t>Electrical Equipment (0)</t>
  </si>
  <si>
    <t>Union Arbitrage Fund - Dir - Growth</t>
  </si>
  <si>
    <t>Miscellaneous (71.78)</t>
  </si>
  <si>
    <t>Mutual Funds (16.33)</t>
  </si>
  <si>
    <t>Current Assets (6.57)</t>
  </si>
  <si>
    <t>Banks (5.76)</t>
  </si>
  <si>
    <t>Sovereign (0.12)</t>
  </si>
  <si>
    <t>LIC MF Arbitrage Fund - Dir - Growth</t>
  </si>
  <si>
    <t>Miscellaneous (65.69)</t>
  </si>
  <si>
    <t>Mutual Funds (22.65)</t>
  </si>
  <si>
    <t>Finance (8.59)</t>
  </si>
  <si>
    <t>Ferrous Metals (0.03)</t>
  </si>
  <si>
    <t>Old Bridge Arbitrage Fund - Dir - Growth</t>
  </si>
  <si>
    <t>Current Assets (89.92)</t>
  </si>
  <si>
    <t>Sovereign (10.96)</t>
  </si>
  <si>
    <t>Leisure Services (0)</t>
  </si>
  <si>
    <t>The Wealth Company Arbitrage Fund - Dir - Growth</t>
  </si>
  <si>
    <t>Miscellaneous (83.69)</t>
  </si>
  <si>
    <t>Current Assets (1.89)</t>
  </si>
  <si>
    <t>Ferrous Metals (0.01)</t>
  </si>
  <si>
    <t>Automobiles (0)</t>
  </si>
  <si>
    <t>Helios Arbitrage Fund - Dir - Growth</t>
  </si>
  <si>
    <t>Miscellaneous (76.85)</t>
  </si>
  <si>
    <t>Sovereign (21.3)</t>
  </si>
  <si>
    <t>Current Assets (2.49)</t>
  </si>
  <si>
    <t>Consumer Durables (0)</t>
  </si>
  <si>
    <t>Mahindra Manulife Arbitrage Fund - Dir - Growth</t>
  </si>
  <si>
    <t>Current Assets (78.92)</t>
  </si>
  <si>
    <t>Mutual Funds (21.5)</t>
  </si>
  <si>
    <t>Miscellaneous (0.08)</t>
  </si>
  <si>
    <t>PGIM India Arbitrage Fund - Dir - Growth</t>
  </si>
  <si>
    <t>Current Assets (69.12)</t>
  </si>
  <si>
    <t>Mutual Funds (20.34)</t>
  </si>
  <si>
    <t>Sovereign (11.05)</t>
  </si>
  <si>
    <t>Diversified FMCG (0)</t>
  </si>
  <si>
    <t>Fertilizers &amp; Agrochemicals (-0.01)</t>
  </si>
  <si>
    <t>ITI Arbitrage Fund - Dir - Growth</t>
  </si>
  <si>
    <t>Miscellaneous (71.17)</t>
  </si>
  <si>
    <t>Current Assets (18.72)</t>
  </si>
  <si>
    <t>Mutual Funds (10.65)</t>
  </si>
  <si>
    <t>Cement &amp; Cement Products (-0.01)</t>
  </si>
  <si>
    <t>TRUSTMF Arbitrage Fund - Dir - Growth</t>
  </si>
  <si>
    <t>Miscellaneous (75.17)</t>
  </si>
  <si>
    <t>Mutual Funds (14.14)</t>
  </si>
  <si>
    <t>Current Assets (11.38)</t>
  </si>
  <si>
    <t>Insurance (0)</t>
  </si>
  <si>
    <t>Groww Arbitrage Fund - Dir - Growth</t>
  </si>
  <si>
    <t>Current Assets (81.98)</t>
  </si>
  <si>
    <t>Mutual Funds (18.93)</t>
  </si>
  <si>
    <t>Gas (0)</t>
  </si>
  <si>
    <t>Bank of India Arbitrage Fund - Dir - Growth</t>
  </si>
  <si>
    <t>Current Assets (82.19)</t>
  </si>
  <si>
    <t>Mutual Funds (12.58)</t>
  </si>
  <si>
    <t>Sovereign (5.92)</t>
  </si>
  <si>
    <t>Agricultural Food &amp; other Products (0)</t>
  </si>
  <si>
    <t>Non - Ferrous Metals (-0.01)</t>
  </si>
  <si>
    <t>Samco Arbitrage Fund - Dir - Growth</t>
  </si>
  <si>
    <t>Current Assets (100.62)</t>
  </si>
  <si>
    <t>Auto Components (0.03)</t>
  </si>
  <si>
    <t>Insurance (-0.01)</t>
  </si>
  <si>
    <t>Capital Markets (-0.01)</t>
  </si>
  <si>
    <t>Food Products (-0.02)</t>
  </si>
  <si>
    <t>Capitalmind Arbitrage Fund - Dir - Growth</t>
  </si>
  <si>
    <t>Current Assets (85.11)</t>
  </si>
  <si>
    <t>Mutual Funds (14.91)</t>
  </si>
  <si>
    <t>Sovereign (0.72)</t>
  </si>
  <si>
    <t>Cement &amp; Cement Products (0)</t>
  </si>
  <si>
    <t>Motilal Oswal Arbitrage Fund - Reg - Growth</t>
  </si>
  <si>
    <t>Parag Parikh Arbitrage Fund - Reg - Growth</t>
  </si>
  <si>
    <t>WhiteOak Capital Arbitrage Fund - Reg - Growth</t>
  </si>
  <si>
    <t>Franklin India Arbitrage Fund - Reg - Growth</t>
  </si>
  <si>
    <t>Baroda BNP Paribas Arbitrage Fund - Reg - Growth</t>
  </si>
  <si>
    <t>Bajaj Finserv Arbitrage Fund - Reg - Growth</t>
  </si>
  <si>
    <t>Sundaram Arbitrage Fund - Reg - Growth</t>
  </si>
  <si>
    <t>quant Arbitrage Fund - Reg - Growth</t>
  </si>
  <si>
    <t>JM Arbitrage Fund - Reg - Growth</t>
  </si>
  <si>
    <t>NJ Arbitrage Fund - Reg - Growth</t>
  </si>
  <si>
    <t>Union Arbitrage Fund - Reg - Growth</t>
  </si>
  <si>
    <t>LIC MF Arbitrage Fund - Reg - Growth</t>
  </si>
  <si>
    <t>Old Bridge Arbitrage Fund - Reg - Growth</t>
  </si>
  <si>
    <t>The Wealth Company Arbitrage Fund - Reg - Growth</t>
  </si>
  <si>
    <t>Helios Arbitrage Fund - Reg - Growth</t>
  </si>
  <si>
    <t>Mahindra Manulife Arbitrage Fund - Reg - Growth</t>
  </si>
  <si>
    <t>PGIM India Arbitrage Fund - Reg - Growth</t>
  </si>
  <si>
    <t>ITI Arbitrage Fund - Reg - Growth</t>
  </si>
  <si>
    <t>TRUSTMF Arbitrage Fund - Reg - Growth</t>
  </si>
  <si>
    <t>Groww Arbitrage Fund - Reg - Growth</t>
  </si>
  <si>
    <t>Bank of India Arbitrage Fund - Reg - Growth</t>
  </si>
  <si>
    <t>Samco Arbitrage Fund - Reg - Growth</t>
  </si>
  <si>
    <t>Capitalmind Arbitrage Fund - Reg - Growth</t>
  </si>
  <si>
    <t>ICICI Prudential Multi-Asset Fund - Growth</t>
  </si>
  <si>
    <t>Banks (16.41)</t>
  </si>
  <si>
    <t>Mutual Funds (10.93)</t>
  </si>
  <si>
    <t>Miscellaneous (6.64)</t>
  </si>
  <si>
    <t>SBI Multi Asset Allocation Fund - Growth</t>
  </si>
  <si>
    <t>Finance (22.33)</t>
  </si>
  <si>
    <t>Mutual Funds (10.72)</t>
  </si>
  <si>
    <t>Realty (5.47)</t>
  </si>
  <si>
    <t>Power (5.26)</t>
  </si>
  <si>
    <t>Nippon India Multi Asset Allocation Fund - Reg - Growth</t>
  </si>
  <si>
    <t>Mutual Funds (17.49)</t>
  </si>
  <si>
    <t>Finance (13.58)</t>
  </si>
  <si>
    <t>Banks (11.92)</t>
  </si>
  <si>
    <t>Sovereign (6.44)</t>
  </si>
  <si>
    <t>Retailing (5.96)</t>
  </si>
  <si>
    <t>Kotak Multi Asset Allocation Fund -Reg - Growth</t>
  </si>
  <si>
    <t>Mutual Funds (13.31)</t>
  </si>
  <si>
    <t>Diversified FMCG (5.5)</t>
  </si>
  <si>
    <t>DSP Multi Asset Allocation Fund - Reg - Growth</t>
  </si>
  <si>
    <t>Mutual Funds (22.04)</t>
  </si>
  <si>
    <t>Miscellaneous (10.6)</t>
  </si>
  <si>
    <t>Sovereign (8.56)</t>
  </si>
  <si>
    <t>Current Assets (7.24)</t>
  </si>
  <si>
    <t>WhiteOak Capital Multi Asset Allocation Fund - Reg - Growth</t>
  </si>
  <si>
    <t>Miscellaneous (26.45)</t>
  </si>
  <si>
    <t>Finance (17.01)</t>
  </si>
  <si>
    <t>Current Assets (12.16)</t>
  </si>
  <si>
    <t>Realty (8.87)</t>
  </si>
  <si>
    <t>Sovereign (7.41)</t>
  </si>
  <si>
    <t>UTI Multi Asset Allocation Fund - Growth</t>
  </si>
  <si>
    <t>Banks (15.58)</t>
  </si>
  <si>
    <t>Mutual Funds (14.6)</t>
  </si>
  <si>
    <t>IT - Software (7.22)</t>
  </si>
  <si>
    <t>Finance (6.68)</t>
  </si>
  <si>
    <t>Sovereign (6.06)</t>
  </si>
  <si>
    <t>Aditya Birla Sun Life Multi Asset Allocation Fund - Reg - Growth</t>
  </si>
  <si>
    <t>Banks (15.28)</t>
  </si>
  <si>
    <t>Mutual Funds (13.87)</t>
  </si>
  <si>
    <t>Auto Components (4.34)</t>
  </si>
  <si>
    <t>HDFC Multi - Asset Allocation Fund - Growth</t>
  </si>
  <si>
    <t>Mutual Funds (12.57)</t>
  </si>
  <si>
    <t>Miscellaneous (12.25)</t>
  </si>
  <si>
    <t>Finance (7.39)</t>
  </si>
  <si>
    <t>Current Assets (6.23)</t>
  </si>
  <si>
    <t>Tata Multi Asset Allocation Fund - Reg - Growth</t>
  </si>
  <si>
    <t>Banks (13.26)</t>
  </si>
  <si>
    <t>Miscellaneous (12.91)</t>
  </si>
  <si>
    <t>Sovereign (6.24)</t>
  </si>
  <si>
    <t>Mutual Funds (5.58)</t>
  </si>
  <si>
    <t>Commodity (5.51)</t>
  </si>
  <si>
    <t>Mirae Asset Multi Asset Allocation Fund - Reg - Growth</t>
  </si>
  <si>
    <t>Mutual Funds (12.89)</t>
  </si>
  <si>
    <t>Miscellaneous (12.38)</t>
  </si>
  <si>
    <t>Bandhan Multi Asset Allocation Fund - Reg - Growth</t>
  </si>
  <si>
    <t>Mutual Funds (19.71)</t>
  </si>
  <si>
    <t>Miscellaneous (16.07)</t>
  </si>
  <si>
    <t>Banks (8.83)</t>
  </si>
  <si>
    <t>Current Assets (5.3)</t>
  </si>
  <si>
    <t>Sundaram Multi Asset Allocation Fund - Reg - Growth</t>
  </si>
  <si>
    <t>Mutual Funds (21.12)</t>
  </si>
  <si>
    <t>Sovereign (10.07)</t>
  </si>
  <si>
    <t>Automobiles (4.57)</t>
  </si>
  <si>
    <t>HSBC Multi Asset Allocation Fund - Reg - Growth</t>
  </si>
  <si>
    <t>Mutual Funds (12.22)</t>
  </si>
  <si>
    <t>Banks (11.43)</t>
  </si>
  <si>
    <t>Capital Markets (7.48)</t>
  </si>
  <si>
    <t>Franklin India Multi Asset Allocation Fund - Reg - Growth</t>
  </si>
  <si>
    <t>Mutual Funds (17)</t>
  </si>
  <si>
    <t>Banks (14.1)</t>
  </si>
  <si>
    <t>Finance (10.94)</t>
  </si>
  <si>
    <t>Retailing (4.45)</t>
  </si>
  <si>
    <t>Petroleum Products (3.9)</t>
  </si>
  <si>
    <t>ICICI Prudential Multi-Asset Fund - Dir - Growth</t>
  </si>
  <si>
    <t>SBI Multi Asset Allocation Fund - Dir - Growth</t>
  </si>
  <si>
    <t>Nippon India Multi Asset Allocation Fund - Dir - Growth</t>
  </si>
  <si>
    <t>Kotak Multi Asset Allocation Fund -Dir - Growth</t>
  </si>
  <si>
    <t>DSP Multi Asset Allocation Fund - Dir - Growth</t>
  </si>
  <si>
    <t>WhiteOak Capital Multi Asset Allocation Fund - Dir - Growth</t>
  </si>
  <si>
    <t>UTI Multi Asset Allocation Fund - Dir - Growth</t>
  </si>
  <si>
    <t>Aditya Birla Sun Life Multi Asset Allocation Fund - Dir - Growth</t>
  </si>
  <si>
    <t>HDFC Multi - Asset Allocation Fund - Dir - Growth</t>
  </si>
  <si>
    <t>Tata Multi Asset Allocation Fund - Dir - Growth</t>
  </si>
  <si>
    <t>Mirae Asset Multi Asset Allocation Fund - Dir - Growth</t>
  </si>
  <si>
    <t>Bandhan Multi Asset Allocation Fund - Dir - Growth</t>
  </si>
  <si>
    <t>Sundaram Multi Asset Allocation Fund - Dir - Growth</t>
  </si>
  <si>
    <t>HSBC Multi Asset Allocation Fund - Dir - Growth</t>
  </si>
  <si>
    <t>Franklin India Multi Asset Allocation Fund - Dir - Growth</t>
  </si>
  <si>
    <t>Quant Multi Asset Allocation Fund - Growth</t>
  </si>
  <si>
    <t>Current Assets (20.34)</t>
  </si>
  <si>
    <t>Mutual Funds (9.99)</t>
  </si>
  <si>
    <t>Banks (9.32)</t>
  </si>
  <si>
    <t>Power (8.36)</t>
  </si>
  <si>
    <t>Metals &amp; Minerals Trading (8.2)</t>
  </si>
  <si>
    <t>Edelweiss Multi Asset Allocation Fund - Reg - Growth</t>
  </si>
  <si>
    <t>Miscellaneous (61.79)</t>
  </si>
  <si>
    <t>Finance (44.21)</t>
  </si>
  <si>
    <t>Sovereign (7.06)</t>
  </si>
  <si>
    <t>Current Assets (2.82)</t>
  </si>
  <si>
    <t>Banks (2.25)</t>
  </si>
  <si>
    <t>If redeemed bet. 0 Day to 90 Days Exit Load is 0.25%</t>
  </si>
  <si>
    <t>Axis Multi Asset Allocation Fund - Growth</t>
  </si>
  <si>
    <t>Mutual Funds (14.4)</t>
  </si>
  <si>
    <t>Finance (10.02)</t>
  </si>
  <si>
    <t>Current Assets (6.77)</t>
  </si>
  <si>
    <t>Sovereign (4.06)</t>
  </si>
  <si>
    <t>Bajaj Finserv Multi Asset Allocation Fund - Reg - Growth</t>
  </si>
  <si>
    <t>Banks (18.89)</t>
  </si>
  <si>
    <t>Finance (8.55)</t>
  </si>
  <si>
    <t>Pharmaceuticals &amp; Biotechnology (6.68)</t>
  </si>
  <si>
    <t>Telecom - Services (4.34)</t>
  </si>
  <si>
    <t>Baroda BNP Paribas Multi Asset Fund - Reg - Growth</t>
  </si>
  <si>
    <t>Banks (15.91)</t>
  </si>
  <si>
    <t>Mutual Funds (15.11)</t>
  </si>
  <si>
    <t>Finance (8.51)</t>
  </si>
  <si>
    <t>Electrical Equipment (6.52)</t>
  </si>
  <si>
    <t>Power (4.65)</t>
  </si>
  <si>
    <t>Canara Robeco Multi Asset Allocation Fund - Reg - Growth</t>
  </si>
  <si>
    <t>Mutual Funds (13.84)</t>
  </si>
  <si>
    <t>Banks (13.5)</t>
  </si>
  <si>
    <t>Finance (8.02)</t>
  </si>
  <si>
    <t>Miscellaneous (8.01)</t>
  </si>
  <si>
    <t>Current Assets (7.84)</t>
  </si>
  <si>
    <t>Mahindra manulife multi asset allocation fund - Reg - Growth</t>
  </si>
  <si>
    <t>Mutual Funds (11.18)</t>
  </si>
  <si>
    <t>Pharmaceuticals &amp; Biotechnology (5.21)</t>
  </si>
  <si>
    <t>Capital Markets (5.09)</t>
  </si>
  <si>
    <t>Invesco India Multi Asset Allocation Fund - Reg - Growth</t>
  </si>
  <si>
    <t>Mutual Funds (45.64)</t>
  </si>
  <si>
    <t>Banks (12.09)</t>
  </si>
  <si>
    <t>Finance (7.47)</t>
  </si>
  <si>
    <t>Current Assets (4.16)</t>
  </si>
  <si>
    <t>LIC MF Multi Asset Allocation Fund - Reg - Growth</t>
  </si>
  <si>
    <t>Mutual Funds (18.84)</t>
  </si>
  <si>
    <t>Banks (13.6)</t>
  </si>
  <si>
    <t>Sovereign (5.77)</t>
  </si>
  <si>
    <t>Automobiles (5.41)</t>
  </si>
  <si>
    <t>Current Assets (4.04)</t>
  </si>
  <si>
    <t>Union Multi Asset Allocation Fund - Reg - Growth</t>
  </si>
  <si>
    <t>Banks (17.8)</t>
  </si>
  <si>
    <t>Mutual Funds (17.73)</t>
  </si>
  <si>
    <t>Finance (7.08)</t>
  </si>
  <si>
    <t>Current Assets (6.15)</t>
  </si>
  <si>
    <t>Miscellaneous (5.24)</t>
  </si>
  <si>
    <t>360 ONE Multi Asset Allocation Fund - Reg - Growth</t>
  </si>
  <si>
    <t>Mutual Funds (25.89)</t>
  </si>
  <si>
    <t>Finance (20.82)</t>
  </si>
  <si>
    <t>Current Assets (11.78)</t>
  </si>
  <si>
    <t>Samco Multi Asset Allocation Fund - Reg - Growth</t>
  </si>
  <si>
    <t>Current Assets (16.4)</t>
  </si>
  <si>
    <t>Sovereign (11.07)</t>
  </si>
  <si>
    <t>Banks (10.44)</t>
  </si>
  <si>
    <t>Pharmaceuticals &amp; Biotechnology (8.71)</t>
  </si>
  <si>
    <t>Groww Multi Asset Allocation Fund - Reg - Growth</t>
  </si>
  <si>
    <t>Banks (17.51)</t>
  </si>
  <si>
    <t>Mutual Funds (16.79)</t>
  </si>
  <si>
    <t>Current Assets (15.45)</t>
  </si>
  <si>
    <t>Capital Markets (4.67)</t>
  </si>
  <si>
    <t>Bank of India Multi Asset Allocation Fund - Reg - Growth</t>
  </si>
  <si>
    <t>Finance (38.24)</t>
  </si>
  <si>
    <t>Mutual Funds (13.8)</t>
  </si>
  <si>
    <t>Banks (6.73)</t>
  </si>
  <si>
    <t>Sovereign (6.5)</t>
  </si>
  <si>
    <t>Current Assets (6.48)</t>
  </si>
  <si>
    <t>PGIM India Multi Asset Allocation Fund - Reg - Growth</t>
  </si>
  <si>
    <t>Mutual Funds (20.53)</t>
  </si>
  <si>
    <t>Current Assets (17.04)</t>
  </si>
  <si>
    <t>Banks (7.65)</t>
  </si>
  <si>
    <t>Auto Components (3.61)</t>
  </si>
  <si>
    <t>The Wealth Company Multi Asset Allocation Fund - Reg - Growth</t>
  </si>
  <si>
    <t>Mutual Funds (14.22)</t>
  </si>
  <si>
    <t>Finance (12.43)</t>
  </si>
  <si>
    <t>Current Assets (8.77)</t>
  </si>
  <si>
    <t>IT - Software (6.18)</t>
  </si>
  <si>
    <t>Shriram Multi Asset Allocation Fund - Reg - Growth</t>
  </si>
  <si>
    <t>Mutual Funds (15.63)</t>
  </si>
  <si>
    <t>Finance (11.8)</t>
  </si>
  <si>
    <t>Current Assets (8.37)</t>
  </si>
  <si>
    <t>Pharmaceuticals &amp; Biotechnology (5.46)</t>
  </si>
  <si>
    <t>Motilal Oswal Multi Asset Fund(MOFMAF) - Reg - Growth</t>
  </si>
  <si>
    <t>Quantum Multi Asset Allocation Fund - Reg - Growth</t>
  </si>
  <si>
    <t>Sovereign (28.98)</t>
  </si>
  <si>
    <t>Banks (16.58)</t>
  </si>
  <si>
    <t>Mutual Funds (15.61)</t>
  </si>
  <si>
    <t>IT - Software (7.8)</t>
  </si>
  <si>
    <t>Insurance (4.74)</t>
  </si>
  <si>
    <t>Capitalmind Multi Asset Allocation Fund - Reg - Growth</t>
  </si>
  <si>
    <t>Current Assets (22.56)</t>
  </si>
  <si>
    <t>Mutual Funds (21.01)</t>
  </si>
  <si>
    <t>Finance (15.99)</t>
  </si>
  <si>
    <t>Sovereign (5)</t>
  </si>
  <si>
    <t>Quant Multi Asset Allocation Fund - Dir - Growth</t>
  </si>
  <si>
    <t>Edelweiss Multi Asset Allocation Fund - Dir - Growth</t>
  </si>
  <si>
    <t>Axis Multi Asset Allocation Fund - Dir - Growth</t>
  </si>
  <si>
    <t>Bajaj Finserv Multi Asset Allocation Fund - Dir - Growth</t>
  </si>
  <si>
    <t>Baroda BNP Paribas Multi Asset Fund - Dir - Growth</t>
  </si>
  <si>
    <t>Canara Robeco Multi Asset Allocation Fund - Dir - Growth</t>
  </si>
  <si>
    <t>Mahindra manulife multi asset allocation fund - Dir - Growth</t>
  </si>
  <si>
    <t>Invesco India Multi Asset Allocation Fund - Dir - Growth</t>
  </si>
  <si>
    <t>LIC MF Multi Asset Allocation Fund - Dir - Growth</t>
  </si>
  <si>
    <t>Union Multi Asset Allocation Fund - Dir - Growth</t>
  </si>
  <si>
    <t>360 ONE Multi Asset Allocation Fund - Dir - Growth</t>
  </si>
  <si>
    <t>Samco Multi Asset Allocation Fund - Dir - Growth</t>
  </si>
  <si>
    <t>Groww Multi Asset Allocation Fund - Dir - Growth</t>
  </si>
  <si>
    <t>Bank of India Multi Asset Allocation Fund - Dir - Growth</t>
  </si>
  <si>
    <t>PGIM India Multi Asset Allocation Fund - Dir - Growth</t>
  </si>
  <si>
    <t>The Wealth Company Multi Asset Allocation Fund - Dir - Growth</t>
  </si>
  <si>
    <t>Shriram Multi Asset Allocation Fund - Dir - Growth</t>
  </si>
  <si>
    <t>Motilal Oswal Multi Asset Fund(MOFMAF) - Dir - Growth</t>
  </si>
  <si>
    <t>Quantum Multi Asset Allocation Fund - Dir - Growth</t>
  </si>
  <si>
    <t>Capitalmind Multi Asset Allocation Fund - Dir - Growth</t>
  </si>
  <si>
    <t>NIFTY 50 Hybrid Composite Debt 15:85 Index</t>
  </si>
  <si>
    <t>SBI Conservative Hybrid Fund - Dir - Growth</t>
  </si>
  <si>
    <t>Finance (30.86)</t>
  </si>
  <si>
    <t>Power (8.61)</t>
  </si>
  <si>
    <t>Sovereign (5.99)</t>
  </si>
  <si>
    <t>Metals &amp; Minerals Trading (5.35)</t>
  </si>
  <si>
    <t>Parag Parikh Conservative Hybrid Fund - Dir - Growth</t>
  </si>
  <si>
    <t>Sovereign (60.37)</t>
  </si>
  <si>
    <t>Finance (13.47)</t>
  </si>
  <si>
    <t>Realty (10.72)</t>
  </si>
  <si>
    <t>Current Assets (3.48)</t>
  </si>
  <si>
    <t>Power (2.81)</t>
  </si>
  <si>
    <t>ICICI Prudential Regular Savings Fund - Dir - Growth</t>
  </si>
  <si>
    <t>Finance (27.07)</t>
  </si>
  <si>
    <t>Sovereign (16.02)</t>
  </si>
  <si>
    <t>Realty (6.46)</t>
  </si>
  <si>
    <t>Pharmaceuticals &amp; Biotechnology (4.33)</t>
  </si>
  <si>
    <t>HDFC Hybrid Debt Fund - Dir - Growth</t>
  </si>
  <si>
    <t>Sovereign (36.78)</t>
  </si>
  <si>
    <t>Banks (8.7)</t>
  </si>
  <si>
    <t>Power (3.92)</t>
  </si>
  <si>
    <t>Construction (2.46)</t>
  </si>
  <si>
    <t>Kotak Debt Hybrid Fund - Dir - Growth</t>
  </si>
  <si>
    <t>Sovereign (25.79)</t>
  </si>
  <si>
    <t>Finance (19.95)</t>
  </si>
  <si>
    <t>Current Assets (15.23)</t>
  </si>
  <si>
    <t>Retailing (3.81)</t>
  </si>
  <si>
    <t>UTI Conservative Hybrid Fund - Dir - Growth</t>
  </si>
  <si>
    <t>Finance (33.37)</t>
  </si>
  <si>
    <t>Sovereign (30.63)</t>
  </si>
  <si>
    <t>Banks (14.48)</t>
  </si>
  <si>
    <t>Current Assets (2.71)</t>
  </si>
  <si>
    <t>Pharmaceuticals &amp; Biotechnology (2.58)</t>
  </si>
  <si>
    <t>Aditya Birla Sun Life Regular Savings Fund - Dir - Growth</t>
  </si>
  <si>
    <t>Finance (37.5)</t>
  </si>
  <si>
    <t>Sovereign (15.81)</t>
  </si>
  <si>
    <t>Banks (6.89)</t>
  </si>
  <si>
    <t>Power (4.92)</t>
  </si>
  <si>
    <t>Current Assets (3.88)</t>
  </si>
  <si>
    <t>Nippon India Conservative Hybrid Fund - Dir - Growth</t>
  </si>
  <si>
    <t>Finance (22.07)</t>
  </si>
  <si>
    <t>Realty (15.04)</t>
  </si>
  <si>
    <t>Sovereign (12.43)</t>
  </si>
  <si>
    <t>Transport Infrastructure (11.77)</t>
  </si>
  <si>
    <t>Construction (7.92)</t>
  </si>
  <si>
    <t>Baroda BNP Paribas Conservative Hybrid Fund - Dir - Growth</t>
  </si>
  <si>
    <t>Finance (47.41)</t>
  </si>
  <si>
    <t>Sovereign (11.75)</t>
  </si>
  <si>
    <t>Petroleum Products (7.58)</t>
  </si>
  <si>
    <t>Banks (6.07)</t>
  </si>
  <si>
    <t>Power (5.97)</t>
  </si>
  <si>
    <t>If redeemed bet. 0 Month to 6 Month Exit Load is 1%</t>
  </si>
  <si>
    <t>Canara Robeco Conservative Hybrid Fund - Dir - Growth</t>
  </si>
  <si>
    <t>Finance (36.05)</t>
  </si>
  <si>
    <t>Sovereign (23.89)</t>
  </si>
  <si>
    <t>Banks (12.33)</t>
  </si>
  <si>
    <t>Current Assets (7.02)</t>
  </si>
  <si>
    <t>Petroleum Products (2.67)</t>
  </si>
  <si>
    <t>Axis Conservative Hybrid Fund - Dir - Growth</t>
  </si>
  <si>
    <t>Sovereign (46.83)</t>
  </si>
  <si>
    <t>Finance (20.38)</t>
  </si>
  <si>
    <t>Banks (5.43)</t>
  </si>
  <si>
    <t>Power (3.38)</t>
  </si>
  <si>
    <t>Franklin India Conservative Hybrid Fund - Dir - Growth</t>
  </si>
  <si>
    <t>Finance (35.83)</t>
  </si>
  <si>
    <t>Current Assets (20.33)</t>
  </si>
  <si>
    <t>Food Products (9.81)</t>
  </si>
  <si>
    <t>Sovereign (2.61)</t>
  </si>
  <si>
    <t>DSP Regular Savings Fund - Dir - Growth</t>
  </si>
  <si>
    <t>Sovereign (54.3)</t>
  </si>
  <si>
    <t>Banks (14.31)</t>
  </si>
  <si>
    <t>Finance (12.56)</t>
  </si>
  <si>
    <t>Insurance (2.29)</t>
  </si>
  <si>
    <t>HSBC Conservative Hybrid Fund - Dir - Growth</t>
  </si>
  <si>
    <t>Sovereign (40.16)</t>
  </si>
  <si>
    <t>Finance (21.43)</t>
  </si>
  <si>
    <t>Current Assets (19.85)</t>
  </si>
  <si>
    <t>Banks (7.22)</t>
  </si>
  <si>
    <t>Electrical Equipment (3.71)</t>
  </si>
  <si>
    <t>Bandhan Conservative Hybrid Fund - Dir - Growth</t>
  </si>
  <si>
    <t>Finance (45.4)</t>
  </si>
  <si>
    <t>Sovereign (19.74)</t>
  </si>
  <si>
    <t>Mutual Funds (11.87)</t>
  </si>
  <si>
    <t>Current Assets (6.97)</t>
  </si>
  <si>
    <t>Diversified (5.18)</t>
  </si>
  <si>
    <t>SBI Conservative Hybrid Fund - Growth</t>
  </si>
  <si>
    <t>Parag Parikh Conservative Hybrid Fund - Reg - Growth</t>
  </si>
  <si>
    <t>ICICI Prudential Regular Savings Fund - Growth</t>
  </si>
  <si>
    <t>HDFC Hybrid Debt Fund - Growth</t>
  </si>
  <si>
    <t>Kotak Debt Hybrid Fund - Reg - Growth</t>
  </si>
  <si>
    <t>UTI Conservative Hybrid Fund - Growth</t>
  </si>
  <si>
    <t>Aditya Birla Sun Life Regular Savings Fund - Reg - Growth</t>
  </si>
  <si>
    <t>Nippon India Conservative Hybrid Fund - Reg - Growth</t>
  </si>
  <si>
    <t>Baroda BNP Paribas Conservative Hybrid Fund - Growth</t>
  </si>
  <si>
    <t>Canara Robeco Conservative Hybrid Fund - Growth</t>
  </si>
  <si>
    <t>Axis Conservative Hybrid Fund - Growth</t>
  </si>
  <si>
    <t>Franklin India Conservative Hybrid Fund - Growth</t>
  </si>
  <si>
    <t>DSP Regular Savings Fund - Growth</t>
  </si>
  <si>
    <t>HSBC Conservative Hybrid Fund - Growth</t>
  </si>
  <si>
    <t>Bandhan Conservative Hybrid Fund - Reg - Growth</t>
  </si>
  <si>
    <t>Bank of India Conservative Hybrid Fund - Dir - Growth</t>
  </si>
  <si>
    <t>Finance (39.64)</t>
  </si>
  <si>
    <t>Current Assets (19.34)</t>
  </si>
  <si>
    <t>Sovereign (18.02)</t>
  </si>
  <si>
    <t>Chemicals &amp; Petrochemicals (3.12)</t>
  </si>
  <si>
    <t>Power (2.49)</t>
  </si>
  <si>
    <t>LIC MF Conservative Hybrid Fund - Dir - Cumulative</t>
  </si>
  <si>
    <t>Sovereign (52.06)</t>
  </si>
  <si>
    <t>Banks (14.92)</t>
  </si>
  <si>
    <t>Power (8.93)</t>
  </si>
  <si>
    <t>Sundaram Conservative Hybrid Fund - Dir - Growth</t>
  </si>
  <si>
    <t>Current Assets (53.28)</t>
  </si>
  <si>
    <t>Sovereign (26.44)</t>
  </si>
  <si>
    <t>Banks (5.87)</t>
  </si>
  <si>
    <t>IT - Software (2.76)</t>
  </si>
  <si>
    <t>Telecom - Services (2.36)</t>
  </si>
  <si>
    <t>Bank of India Conservative Hybrid Fund - Reg - Growth</t>
  </si>
  <si>
    <t>LIC MF Conservative Hybrid Fund - Cumulative</t>
  </si>
  <si>
    <t>Sundaram Conservative Hybrid Fund - Reg - Growth</t>
  </si>
  <si>
    <t>Balanced Hybrid - Direct Plan (Other)</t>
  </si>
  <si>
    <t>WhiteOak Capital Balanced Hybrid Fund - Dir - Growth</t>
  </si>
  <si>
    <t>Finance (26.81)</t>
  </si>
  <si>
    <t>Banks (13.54)</t>
  </si>
  <si>
    <t>Current Assets (8.43)</t>
  </si>
  <si>
    <t>Sovereign (8.16)</t>
  </si>
  <si>
    <t>Realty (4.09)</t>
  </si>
  <si>
    <t>Balanced Hybrid - Regular Plan (Other)</t>
  </si>
  <si>
    <t>WhiteOak Capital Balanced Hybrid Fund - Reg - Growth</t>
  </si>
  <si>
    <t>Fund Watch - Kotak Aggressive Hybrid</t>
  </si>
  <si>
    <t>Kotak Schemes Hybrid(Growth option)</t>
  </si>
  <si>
    <t>Hybrid Funds - Regular Plan</t>
  </si>
  <si>
    <t>2/15'</t>
  </si>
  <si>
    <t>Hybrid Funds - Direct Plan</t>
  </si>
  <si>
    <t>Fund Watch - Kotak Conservative Hybrid</t>
  </si>
  <si>
    <t>1/15'</t>
  </si>
  <si>
    <t>2/14'</t>
  </si>
  <si>
    <t>BSE CD TRI</t>
  </si>
  <si>
    <t>BSE Industrials TRI</t>
  </si>
  <si>
    <t>Nifty Media TRI</t>
  </si>
  <si>
    <t>Source: MFI Explorer</t>
  </si>
  <si>
    <t>Source: Refinitiv, As on Jun 18,2026</t>
  </si>
  <si>
    <t>Source: NSDL, SEBI &amp; NSE;^ As on 18-Jun-2026;* As on 16-Jun-2026</t>
  </si>
  <si>
    <t>Source: NSDL, SEBI ;^ As on18-Jun-2026;* As on 16-Jun-2026</t>
  </si>
  <si>
    <t>Source: Refinitiv, CCIL</t>
  </si>
  <si>
    <t>Source: Refinitiv</t>
  </si>
  <si>
    <t>Multicap</t>
  </si>
  <si>
    <t>Flexicap</t>
  </si>
  <si>
    <t>Largecap</t>
  </si>
  <si>
    <t>Large &amp; Mid</t>
  </si>
  <si>
    <t>Midcap</t>
  </si>
  <si>
    <t>Smallcap</t>
  </si>
  <si>
    <t>Dividend Yield Fund</t>
  </si>
  <si>
    <t>Focused Fund</t>
  </si>
  <si>
    <t>Contra Value Fund</t>
  </si>
  <si>
    <t>Sectoral-Infrastructure</t>
  </si>
  <si>
    <t>Sectoral-Thematic</t>
  </si>
  <si>
    <t>ELSS</t>
  </si>
  <si>
    <t>Equity Index Fund</t>
  </si>
  <si>
    <t>ETFs</t>
  </si>
  <si>
    <t>Gold ETFs</t>
  </si>
  <si>
    <t>FoF - Overseas</t>
  </si>
  <si>
    <t>FoF - Domestic</t>
  </si>
  <si>
    <t>Overnight</t>
  </si>
  <si>
    <t>Liquid</t>
  </si>
  <si>
    <t>Ultra Short Duration</t>
  </si>
  <si>
    <t>Low Duration</t>
  </si>
  <si>
    <t>Money Market</t>
  </si>
  <si>
    <t>Short Duration</t>
  </si>
  <si>
    <t>Medium Duration</t>
  </si>
  <si>
    <t>Medium to Long Duration</t>
  </si>
  <si>
    <t>Long Duration</t>
  </si>
  <si>
    <t>Dynamic Bond</t>
  </si>
  <si>
    <t>Credit Risk</t>
  </si>
  <si>
    <t>BPSU</t>
  </si>
  <si>
    <t>Gilt Fund with 10 years</t>
  </si>
  <si>
    <t>Floater</t>
  </si>
  <si>
    <t>Debt – ETFs, Index Funds, FOF</t>
  </si>
  <si>
    <t>Aggressive Hybrid</t>
  </si>
  <si>
    <t>BAF</t>
  </si>
  <si>
    <t>EQ Savings</t>
  </si>
  <si>
    <t>Arbitrage</t>
  </si>
  <si>
    <t>Multi Asset</t>
  </si>
  <si>
    <t>Conservative Hybrid</t>
  </si>
  <si>
    <t>Balanced Hybrid</t>
  </si>
  <si>
    <t>On-going NFOs</t>
  </si>
  <si>
    <t>Fund Name</t>
  </si>
  <si>
    <t>Nature</t>
  </si>
  <si>
    <t>Sub Nature</t>
  </si>
  <si>
    <t>Open Date</t>
  </si>
  <si>
    <t>Close Date</t>
  </si>
  <si>
    <t>Open Ended Funds</t>
  </si>
  <si>
    <t>Motilal Oswal BSE Clean Environment Index Fund</t>
  </si>
  <si>
    <t>Other</t>
  </si>
  <si>
    <t>Index Funds</t>
  </si>
  <si>
    <t>05/06/2026</t>
  </si>
  <si>
    <t>19/06/2026</t>
  </si>
  <si>
    <t>WhiteOak Capital Aggressive Hybrid Fund</t>
  </si>
  <si>
    <t>Hybrid</t>
  </si>
  <si>
    <t>Aggressive Hybrid Fund</t>
  </si>
  <si>
    <t>08/06/2026</t>
  </si>
  <si>
    <t>22/06/2026</t>
  </si>
  <si>
    <t>Tata Multi Sector Passive FOF</t>
  </si>
  <si>
    <t>06/07/2026</t>
  </si>
  <si>
    <t>HDFC Nifty Auto Index Fund</t>
  </si>
  <si>
    <t>03/07/2026</t>
  </si>
  <si>
    <t>Motilal Oswal BSE Midcap 150 Momentum 30 Index Fund</t>
  </si>
  <si>
    <t>17/07/2026</t>
  </si>
  <si>
    <t xml:space="preserve">NFOs launched in last 3 months </t>
  </si>
  <si>
    <t>Allotment Date</t>
  </si>
  <si>
    <t>Duration</t>
  </si>
  <si>
    <t>AUM (Rs. Crs.)</t>
  </si>
  <si>
    <t>ETFs - Others</t>
  </si>
  <si>
    <t>06/03/2026</t>
  </si>
  <si>
    <t>20/03/2026</t>
  </si>
  <si>
    <t>24/03/2026</t>
  </si>
  <si>
    <t>Groww Nifty PSU Bank Index Fund</t>
  </si>
  <si>
    <t>Kotak Quality Overseas Equity Omni FOF</t>
  </si>
  <si>
    <t>25/03/2026</t>
  </si>
  <si>
    <t>16/03/2026</t>
  </si>
  <si>
    <t>30/03/2026</t>
  </si>
  <si>
    <t>Edelweiss Nifty LargeMidcap250 Plus 8-13 yr G-Sec 70:30 Index Fund</t>
  </si>
  <si>
    <t>18/03/2026</t>
  </si>
  <si>
    <t>01/04/2026</t>
  </si>
  <si>
    <t>07/04/2026</t>
  </si>
  <si>
    <t>HSBC Gold ETF Fund of Fund</t>
  </si>
  <si>
    <t>19/03/2026</t>
  </si>
  <si>
    <t>HDFC CRISIL-IBX Financial Services 9-12 Months Debt Index Fund</t>
  </si>
  <si>
    <t>23/03/2026</t>
  </si>
  <si>
    <t>Choice Nifty 50 Index Fund</t>
  </si>
  <si>
    <t>02/04/2026</t>
  </si>
  <si>
    <t>Choice Nifty Next 50 Index Fund</t>
  </si>
  <si>
    <t>Zerodha Nifty MidSmallcap400 50 50 Index Fund</t>
  </si>
  <si>
    <t>06/04/2026</t>
  </si>
  <si>
    <t>09/04/2026</t>
  </si>
  <si>
    <t>JioBlackRock Large Cap Fund</t>
  </si>
  <si>
    <t>Equity</t>
  </si>
  <si>
    <t>Large Cap Fund</t>
  </si>
  <si>
    <t>10/04/2026</t>
  </si>
  <si>
    <t>Zerodha Nifty LargeMidcap250 Plus 8-13 yr G-Sec 70:30 Index Fund</t>
  </si>
  <si>
    <t>15/04/2026</t>
  </si>
  <si>
    <t>20/04/2026</t>
  </si>
  <si>
    <t>05/04/2026</t>
  </si>
  <si>
    <t>Groww Arbitrage Fund</t>
  </si>
  <si>
    <t>Arbitrage Fund</t>
  </si>
  <si>
    <t>08/04/2026</t>
  </si>
  <si>
    <t>22/04/2026</t>
  </si>
  <si>
    <t>28/04/2026</t>
  </si>
  <si>
    <t>Kotak Multi Asset Active FOF</t>
  </si>
  <si>
    <t>27/04/2026</t>
  </si>
  <si>
    <t>Axis Nifty India Defence Index Fund</t>
  </si>
  <si>
    <t>24/04/2026</t>
  </si>
  <si>
    <t>29/04/2026</t>
  </si>
  <si>
    <t>SBI CRISIL-IBX Financial Services 9-12 Months Debt Index Fund</t>
  </si>
  <si>
    <t>21/04/2026</t>
  </si>
  <si>
    <t>SBI CRISIL-IBX Financial Services 3-6 Months Debt Index Fund</t>
  </si>
  <si>
    <t>Invesco India BSE Sensex Index Fund</t>
  </si>
  <si>
    <t>23/04/2026</t>
  </si>
  <si>
    <t>07/05/2026</t>
  </si>
  <si>
    <t>13/05/2026</t>
  </si>
  <si>
    <t>Invesco India Nifty Bank Index Fund</t>
  </si>
  <si>
    <t>Axis Nifty Capital Markets Index Fund</t>
  </si>
  <si>
    <t>04/05/2026</t>
  </si>
  <si>
    <t>15/05/2026</t>
  </si>
  <si>
    <t>20/05/2026</t>
  </si>
  <si>
    <t>14/05/2026</t>
  </si>
  <si>
    <t>06/05/2026</t>
  </si>
  <si>
    <t>22/05/2026</t>
  </si>
  <si>
    <t>Groww Nifty Private Bank Index Fund</t>
  </si>
  <si>
    <t>25/05/2026</t>
  </si>
  <si>
    <t>18/05/2026</t>
  </si>
  <si>
    <t>Motilal Oswal Contra Fund</t>
  </si>
  <si>
    <t>Contra Fund</t>
  </si>
  <si>
    <t>08/05/2026</t>
  </si>
  <si>
    <t>29/05/2026</t>
  </si>
  <si>
    <t>12/05/2026</t>
  </si>
  <si>
    <t>SBI Nifty G-sec Jul 2031 Index Fund</t>
  </si>
  <si>
    <t>19/05/2026</t>
  </si>
  <si>
    <t>26/05/2026</t>
  </si>
  <si>
    <t>SBI CRISIL-IBX 10:90 Gilt plus SDL Index - Dec 2029 Index Fund</t>
  </si>
  <si>
    <t>The Wealth Company Large &amp; Mid Cap Fund</t>
  </si>
  <si>
    <t>Large &amp; Mid Cap Fund</t>
  </si>
  <si>
    <t>21/05/2026</t>
  </si>
  <si>
    <t>04/06/2026</t>
  </si>
  <si>
    <t>10/06/2026</t>
  </si>
  <si>
    <t>12/06/2026</t>
  </si>
  <si>
    <t>16/06/2026</t>
  </si>
  <si>
    <t>Groww Nifty Smallcap 250 Momentum Quality 100 Index Fund</t>
  </si>
  <si>
    <t>17/06/2026</t>
  </si>
  <si>
    <t>Kotak Nifty Alpha Low-Volatility 30 Index Fund</t>
  </si>
  <si>
    <t>ICICI Prudential Nifty Smallcap 250 ETF</t>
  </si>
  <si>
    <t>09/06/2026</t>
  </si>
  <si>
    <t xml:space="preserve">Filings with SEBI in last 3 months </t>
  </si>
  <si>
    <t>Filling Date</t>
  </si>
  <si>
    <t>Groww Nifty Cements ETF</t>
  </si>
  <si>
    <t>Quantum Flexi Cap Fund</t>
  </si>
  <si>
    <t>Flexi Cap Fund</t>
  </si>
  <si>
    <t>Zerodha Life Cycle Fund 2046</t>
  </si>
  <si>
    <t>Thematic</t>
  </si>
  <si>
    <t>Kotak Nifty Private Bank ETF</t>
  </si>
  <si>
    <t>UTI Nifty 500 Index Fund</t>
  </si>
  <si>
    <t>UTI Nifty 500 Exchange Traded Fund</t>
  </si>
  <si>
    <t>UTI BSE India Sector Leaders Exchange Traded Fund</t>
  </si>
  <si>
    <t>Zerodha Life Cycle Fund 2051</t>
  </si>
  <si>
    <t>15/06/2026</t>
  </si>
  <si>
    <t>BARODA BNP PARIBAS SERVICES FUND</t>
  </si>
  <si>
    <t>Sectoral</t>
  </si>
  <si>
    <t>Franklin India Short Term Fund</t>
  </si>
  <si>
    <t>Debt</t>
  </si>
  <si>
    <t>Short Duration Fund</t>
  </si>
  <si>
    <t>UTI BSE India Sector Leaders Index Fund</t>
  </si>
  <si>
    <t>Axis Nifty50 Equal Weight Index Fund</t>
  </si>
  <si>
    <t>ICICI Prudential Life Cycle Fund 2031</t>
  </si>
  <si>
    <t>ICICI Prudential Life Cycle Fund 2041</t>
  </si>
  <si>
    <t>ICICI Prudential Life Cycle Fund 2036</t>
  </si>
  <si>
    <t>Zerodha Life Cycle Fund 2036</t>
  </si>
  <si>
    <t>Zerodha Arbitrage Fund</t>
  </si>
  <si>
    <t>Zerodha Life Cycle Fund 2041</t>
  </si>
  <si>
    <t>Edelweiss Nifty Metal ETF</t>
  </si>
  <si>
    <t>03/06/2026</t>
  </si>
  <si>
    <t>Kotak Nifty Bank Index Fund</t>
  </si>
  <si>
    <t>Kotak BSE Hospitals Index Fund</t>
  </si>
  <si>
    <t>Edelweiss Nifty Energy ETF</t>
  </si>
  <si>
    <t>02/06/2026</t>
  </si>
  <si>
    <t>Mirae Asset BSE Midcap 150 Momentum 30 ETF</t>
  </si>
  <si>
    <t>01/06/2026</t>
  </si>
  <si>
    <t>Mirae Asset BSE Midcap 150 Momentum 30 ETF FOF</t>
  </si>
  <si>
    <t>Shriram Ultra Short Term Fund</t>
  </si>
  <si>
    <t>Ultra Short Duration Fund</t>
  </si>
  <si>
    <t>TRUSTMF Large &amp; Mid Cap Fund</t>
  </si>
  <si>
    <t>27/05/2026</t>
  </si>
  <si>
    <t>Kotak Nifty Capital Markets Index Fund</t>
  </si>
  <si>
    <t>NJ Value Fund</t>
  </si>
  <si>
    <t>Value Fund</t>
  </si>
  <si>
    <t>NJ Momentum Fund</t>
  </si>
  <si>
    <t>Kotak Nifty 500 Index Fund</t>
  </si>
  <si>
    <t>Kotak Nifty India Defence Index Fund</t>
  </si>
  <si>
    <t>Kotak Diversified Equity All cap Omni FOF</t>
  </si>
  <si>
    <t>ICICI Prudential Balanced Hybrid Fund</t>
  </si>
  <si>
    <t>Balanced Hybrid Fund</t>
  </si>
  <si>
    <t>ICICI Prudential Multi-Asset Active FOF</t>
  </si>
  <si>
    <t>ICICI Prudential BSE Power ETF</t>
  </si>
  <si>
    <t>ICICI Prudential Nifty Pharma ETF</t>
  </si>
  <si>
    <t>Axis Fixed Maturity Plan - Series 131 -132</t>
  </si>
  <si>
    <t>FMP</t>
  </si>
  <si>
    <t>DSP Multi Asset Passive Fund of Funds</t>
  </si>
  <si>
    <t>30/04/2026</t>
  </si>
  <si>
    <t>Axis Sector Rotation Fund</t>
  </si>
  <si>
    <t>Shriram Gold ETF Passive FoF</t>
  </si>
  <si>
    <t>HDFC Gold Silver Passive FOF</t>
  </si>
  <si>
    <t>Aditya Birla Sun Life Gold Silver Passive FOF</t>
  </si>
  <si>
    <t>SBI CRISIL-IBX 10:90 Gilt + SDL Index - Dec 2029 Index Fund</t>
  </si>
  <si>
    <t>27/03/2026</t>
  </si>
  <si>
    <t>UTI Nifty 1D Rate Liquid ETF - Growth</t>
  </si>
  <si>
    <t>All Fund Snapshot</t>
  </si>
  <si>
    <t>Average Annualised Returns of Mutual Funds (%)</t>
  </si>
  <si>
    <t>(As on June 18, 2026)</t>
  </si>
  <si>
    <t>No of Funds</t>
  </si>
  <si>
    <t>*DISCLAIMER:Returns &lt;1 Yr Absolute,  ≥ CAGR. Ratios is calculated for a period of 3 years with monthly rolling and monthly frequency and Risk-free rate(5.52 )is based on the FBIL Overnight MIBOR rate of as on last working day of the month.</t>
  </si>
  <si>
    <t>*DISCLAIMER:Returns &lt;1 Yr Simple Annualized,  ≥  CAGR. Ratios is calculated for a period of 3 years with monthly rolling and monthly frequency and Risk-free rate(5.52 )is based on the FBIL Overnight MIBOR rate of as on last working day of the month.</t>
  </si>
  <si>
    <t>*DISCLAIMER:Returns &lt;1 Yr Absolute,  ≥  CAGR. Ratios is calculated for a period of 3 years with monthly rolling and monthly frequency and Risk-free rate(5.52 )is based on the FBIL Overnight MIBOR rate of as on last working day of the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</si>
</sst>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dd\ mmmm\ yyyy"/>
    <numFmt numFmtId="177" formatCode="0.0"/>
    <numFmt numFmtId="179" formatCode="[$-409]mmm\-yy;@"/>
    <numFmt numFmtId="180" formatCode="[$-409]mmmm\ dd\,\ yyyy;@"/>
    <numFmt numFmtId="182" formatCode="0.0#"/>
    <numFmt numFmtId="183" formatCode="0.0000"/>
  </numFmts>
  <fonts count="60" x14ac:knownFonts="1">
    <font>
      <sz val="11"/>
      <color theme="1"/>
      <name val="Calibri"/>
      <family val="2"/>
      <scheme val="minor"/>
    </font>
    <font>
      <sz val="10"/>
      <name val="Arial"/>
      <family val="2"/>
    </font>
    <font>
      <b/>
      <sz val="8.5"/>
      <name val="Trebuchet MS"/>
      <family val="2"/>
    </font>
    <font>
      <b/>
      <sz val="8"/>
      <name val="Trebuchet MS"/>
      <family val="2"/>
    </font>
    <font>
      <sz val="8"/>
      <name val="Trebuchet MS"/>
      <family val="2"/>
    </font>
    <font>
      <b/>
      <sz val="11"/>
      <color indexed="9"/>
      <name val="Calibri"/>
      <family val="2"/>
    </font>
    <font>
      <sz val="10"/>
      <name val="Calibri"/>
      <family val="2"/>
    </font>
    <font>
      <sz val="10"/>
      <name val="Ubuntu"/>
      <family val="2"/>
    </font>
    <font>
      <sz val="10"/>
      <name val="Ubuntu Light"/>
      <family val="2"/>
    </font>
    <font>
      <b/>
      <sz val="11"/>
      <color indexed="9"/>
      <name val="Ubuntu"/>
      <family val="2"/>
    </font>
    <font>
      <b/>
      <sz val="11"/>
      <name val="Calibri"/>
      <family val="2"/>
    </font>
    <font>
      <b/>
      <sz val="11"/>
      <name val="Ubuntu Light"/>
      <family val="2"/>
    </font>
    <font>
      <b/>
      <i/>
      <sz val="8"/>
      <name val="Ubuntu Light"/>
      <family val="2"/>
    </font>
    <font>
      <sz val="8"/>
      <name val="Book Antiqua"/>
      <family val="1"/>
    </font>
    <font>
      <b/>
      <sz val="8"/>
      <name val="Book Antiqua"/>
      <family val="1"/>
    </font>
    <font>
      <i/>
      <sz val="8"/>
      <name val="Book Antiqua"/>
      <family val="1"/>
    </font>
    <font>
      <sz val="11"/>
      <name val="Book Antiqua"/>
      <family val="1"/>
    </font>
    <font>
      <b/>
      <sz val="8"/>
      <color indexed="8"/>
      <name val="Tahoma"/>
      <family val="2"/>
    </font>
    <font>
      <sz val="11"/>
      <color theme="0"/>
      <name val="Calibri"/>
      <family val="2"/>
      <scheme val="minor"/>
    </font>
    <font>
      <b/>
      <sz val="11"/>
      <color theme="0"/>
      <name val="Calibri"/>
      <family val="2"/>
      <scheme val="minor"/>
    </font>
    <font>
      <u/>
      <sz val="9.9"/>
      <color theme="10"/>
      <name val="Calibri"/>
      <family val="2"/>
    </font>
    <font>
      <u/>
      <sz val="11"/>
      <color theme="10"/>
      <name val="Calibri"/>
      <family val="2"/>
      <scheme val="minor"/>
    </font>
    <font>
      <b/>
      <sz val="11"/>
      <color theme="1"/>
      <name val="Calibri"/>
      <family val="2"/>
      <scheme val="minor"/>
    </font>
    <font>
      <sz val="11"/>
      <color rgb="FFFF0000"/>
      <name val="Calibri"/>
      <family val="2"/>
      <scheme val="minor"/>
    </font>
    <font>
      <b/>
      <sz val="10"/>
      <color theme="0"/>
      <name val="Trebuchet MS"/>
      <family val="2"/>
    </font>
    <font>
      <b/>
      <sz val="7"/>
      <color theme="0"/>
      <name val="Trebuchet MS"/>
      <family val="2"/>
    </font>
    <font>
      <sz val="10"/>
      <color theme="1"/>
      <name val="Arial"/>
      <family val="2"/>
    </font>
    <font>
      <b/>
      <sz val="11"/>
      <color rgb="FFFFFFFF"/>
      <name val="Calibri"/>
      <family val="2"/>
      <scheme val="minor"/>
    </font>
    <font>
      <b/>
      <sz val="12"/>
      <color rgb="FF0070C0"/>
      <name val="Arial"/>
      <family val="2"/>
    </font>
    <font>
      <sz val="8"/>
      <color theme="1"/>
      <name val="Book Antiqua"/>
      <family val="1"/>
    </font>
    <font>
      <b/>
      <sz val="16"/>
      <color theme="1"/>
      <name val="Book Antiqua"/>
      <family val="1"/>
    </font>
    <font>
      <b/>
      <sz val="8"/>
      <color theme="1"/>
      <name val="Book Antiqua"/>
      <family val="1"/>
    </font>
    <font>
      <b/>
      <sz val="11"/>
      <color rgb="FF666699"/>
      <name val="Book Antiqua"/>
      <family val="1"/>
    </font>
    <font>
      <i/>
      <sz val="8"/>
      <color theme="1"/>
      <name val="Book Antiqua"/>
      <family val="1"/>
    </font>
    <font>
      <b/>
      <sz val="8"/>
      <color rgb="FFFFFFFF"/>
      <name val="Book Antiqua"/>
      <family val="1"/>
    </font>
    <font>
      <b/>
      <sz val="20"/>
      <color theme="0"/>
      <name val="Calibri"/>
      <family val="2"/>
      <scheme val="minor"/>
    </font>
    <font>
      <b/>
      <sz val="12"/>
      <color theme="0"/>
      <name val="Bell MT"/>
      <family val="1"/>
    </font>
    <font>
      <b/>
      <sz val="10"/>
      <color rgb="FF336699"/>
      <name val="Calibri"/>
      <family val="2"/>
      <scheme val="minor"/>
    </font>
    <font>
      <b/>
      <sz val="9"/>
      <color rgb="FF336699"/>
      <name val="Calibri"/>
      <family val="2"/>
      <scheme val="minor"/>
    </font>
    <font>
      <sz val="10"/>
      <name val="Calibri"/>
      <family val="2"/>
      <scheme val="minor"/>
    </font>
    <font>
      <b/>
      <sz val="10"/>
      <color theme="0"/>
      <name val="Calibri"/>
      <family val="2"/>
      <scheme val="minor"/>
    </font>
    <font>
      <b/>
      <sz val="9"/>
      <color theme="0"/>
      <name val="Calibri"/>
      <family val="2"/>
      <scheme val="minor"/>
    </font>
    <font>
      <sz val="9"/>
      <name val="Calibri"/>
      <family val="2"/>
      <scheme val="minor"/>
    </font>
    <font>
      <i/>
      <sz val="8"/>
      <name val="Calibri"/>
      <family val="2"/>
      <scheme val="minor"/>
    </font>
    <font>
      <b/>
      <sz val="11"/>
      <name val="Calibri"/>
      <family val="2"/>
      <scheme val="minor"/>
    </font>
    <font>
      <b/>
      <sz val="10"/>
      <name val="Calibri"/>
      <family val="2"/>
      <scheme val="minor"/>
    </font>
    <font>
      <b/>
      <sz val="16"/>
      <color rgb="FFFF0000"/>
      <name val="Calibri"/>
      <family val="2"/>
      <scheme val="minor"/>
    </font>
    <font>
      <b/>
      <sz val="24"/>
      <color theme="0"/>
      <name val="Calibri"/>
      <family val="2"/>
      <scheme val="minor"/>
    </font>
    <font>
      <b/>
      <sz val="11"/>
      <color theme="0"/>
      <name val="Ubuntu"/>
      <family val="2"/>
    </font>
    <font>
      <b/>
      <sz val="11"/>
      <color indexed="9"/>
      <name val="Calibri"/>
      <family val="2"/>
      <scheme val="minor"/>
    </font>
    <font>
      <b/>
      <sz val="14"/>
      <color rgb="FFFFFFFF"/>
      <name val="Calibri"/>
      <family val="2"/>
      <scheme val="minor"/>
    </font>
    <font>
      <b/>
      <sz val="8"/>
      <color rgb="FFFF0000"/>
      <name val="Book Antiqua"/>
      <family val="1"/>
    </font>
    <font>
      <sz val="11"/>
      <color theme="1"/>
      <name val="Book Antiqua"/>
      <family val="1"/>
    </font>
    <font>
      <sz val="10"/>
      <color theme="1"/>
      <name val="Calibri"/>
      <family val="2"/>
      <scheme val="minor"/>
    </font>
    <font>
      <sz val="11"/>
      <color indexed="9"/>
      <name val="Calibri"/>
      <family val="2"/>
      <scheme val="minor"/>
    </font>
    <font>
      <sz val="8"/>
      <color rgb="FF000000"/>
      <name val="Book Antiqua"/>
      <family val="1"/>
    </font>
    <font>
      <b/>
      <sz val="16"/>
      <color rgb="FF666699"/>
      <name val="Verdana"/>
      <family val="2"/>
    </font>
    <font>
      <b/>
      <sz val="11"/>
      <color rgb="FF666699"/>
      <name val="Verdana"/>
      <family val="2"/>
    </font>
    <font>
      <b/>
      <sz val="11"/>
      <color rgb="FF000000"/>
      <name val="Verdana"/>
      <family val="2"/>
    </font>
    <font>
      <b/>
      <sz val="8"/>
      <color rgb="FF666699"/>
      <name val="Book Antiqua"/>
      <family val="1"/>
    </font>
  </fonts>
  <fills count="13">
    <fill>
      <patternFill patternType="none"/>
    </fill>
    <fill>
      <patternFill patternType="gray125"/>
    </fill>
    <fill>
      <patternFill patternType="solid">
        <fgColor rgb="FF0369C0"/>
        <bgColor indexed="64"/>
      </patternFill>
    </fill>
    <fill>
      <patternFill patternType="solid">
        <fgColor theme="4" tint="0.79998168889431442"/>
        <bgColor indexed="64"/>
      </patternFill>
    </fill>
    <fill>
      <patternFill patternType="solid">
        <fgColor rgb="FFF1EFFF"/>
        <bgColor indexed="64"/>
      </patternFill>
    </fill>
    <fill>
      <patternFill patternType="solid">
        <fgColor theme="0"/>
        <bgColor indexed="64"/>
      </patternFill>
    </fill>
    <fill>
      <patternFill patternType="solid">
        <fgColor rgb="FFFFFFFF"/>
        <bgColor indexed="64"/>
      </patternFill>
    </fill>
    <fill>
      <patternFill patternType="solid">
        <fgColor rgb="FF336699"/>
        <bgColor indexed="64"/>
      </patternFill>
    </fill>
    <fill>
      <patternFill patternType="solid">
        <fgColor rgb="FFED1C24"/>
        <bgColor indexed="64"/>
      </patternFill>
    </fill>
    <fill>
      <patternFill patternType="solid">
        <fgColor theme="0" tint="-4.9989318521683403E-2"/>
        <bgColor indexed="64"/>
      </patternFill>
    </fill>
    <fill>
      <patternFill patternType="solid">
        <fgColor rgb="FF0070C0"/>
        <bgColor indexed="64"/>
      </patternFill>
    </fill>
    <fill>
      <patternFill patternType="solid">
        <fgColor rgb="FFFFDDDE"/>
        <bgColor indexed="64"/>
      </patternFill>
    </fill>
    <fill>
      <patternFill patternType="solid">
        <fgColor rgb="FFBFBFBF"/>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0"/>
      </top>
      <bottom style="thin">
        <color indexed="64"/>
      </bottom>
      <diagonal/>
    </border>
    <border>
      <left/>
      <right style="thin">
        <color indexed="64"/>
      </right>
      <top style="thin">
        <color indexed="0"/>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0"/>
      </left>
      <right style="thin">
        <color indexed="0"/>
      </right>
      <top style="thin">
        <color indexed="0"/>
      </top>
      <bottom style="thin">
        <color indexed="64"/>
      </bottom>
      <diagonal/>
    </border>
    <border>
      <left style="thin">
        <color indexed="0"/>
      </left>
      <right style="thin">
        <color indexed="0"/>
      </right>
      <top style="thin">
        <color indexed="64"/>
      </top>
      <bottom/>
      <diagonal/>
    </border>
    <border>
      <left style="thin">
        <color indexed="0"/>
      </left>
      <right style="thin">
        <color indexed="0"/>
      </right>
      <top/>
      <bottom/>
      <diagonal/>
    </border>
    <border>
      <left style="thin">
        <color indexed="0"/>
      </left>
      <right style="thin">
        <color indexed="0"/>
      </right>
      <top/>
      <bottom style="thin">
        <color indexed="64"/>
      </bottom>
      <diagonal/>
    </border>
    <border>
      <left style="thin">
        <color indexed="0"/>
      </left>
      <right style="thin">
        <color indexed="0"/>
      </right>
      <top style="thin">
        <color indexed="64"/>
      </top>
      <bottom style="thin">
        <color indexed="64"/>
      </bottom>
      <diagonal/>
    </border>
    <border>
      <left style="thin">
        <color indexed="64"/>
      </left>
      <right/>
      <top style="thin">
        <color indexed="0"/>
      </top>
      <bottom style="thin">
        <color indexed="64"/>
      </bottom>
      <diagonal/>
    </border>
    <border>
      <left style="thin">
        <color indexed="64"/>
      </left>
      <right/>
      <top/>
      <bottom/>
      <diagonal/>
    </border>
    <border>
      <left style="thin">
        <color indexed="64"/>
      </left>
      <right style="thin">
        <color indexed="64"/>
      </right>
      <top style="thin">
        <color indexed="0"/>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0"/>
      </bottom>
      <diagonal/>
    </border>
    <border>
      <left style="thin">
        <color indexed="64"/>
      </left>
      <right style="thin">
        <color indexed="64"/>
      </right>
      <top/>
      <bottom style="thin">
        <color indexed="0"/>
      </bottom>
      <diagonal/>
    </border>
    <border>
      <left style="thin">
        <color indexed="64"/>
      </left>
      <right/>
      <top/>
      <bottom style="thin">
        <color indexed="0"/>
      </bottom>
      <diagonal/>
    </border>
    <border>
      <left/>
      <right style="thin">
        <color indexed="64"/>
      </right>
      <top/>
      <bottom style="thin">
        <color indexed="0"/>
      </bottom>
      <diagonal/>
    </border>
    <border>
      <left/>
      <right style="thin">
        <color indexed="0"/>
      </right>
      <top style="thin">
        <color indexed="0"/>
      </top>
      <bottom style="thin">
        <color indexed="64"/>
      </bottom>
      <diagonal/>
    </border>
    <border>
      <left/>
      <right style="thin">
        <color indexed="0"/>
      </right>
      <top style="thin">
        <color indexed="64"/>
      </top>
      <bottom/>
      <diagonal/>
    </border>
    <border>
      <left/>
      <right style="thin">
        <color indexed="0"/>
      </right>
      <top/>
      <bottom/>
      <diagonal/>
    </border>
    <border>
      <left/>
      <right style="thin">
        <color indexed="0"/>
      </right>
      <top/>
      <bottom style="thin">
        <color indexed="64"/>
      </bottom>
      <diagonal/>
    </border>
    <border>
      <left/>
      <right style="thin">
        <color indexed="0"/>
      </right>
      <top style="thin">
        <color indexed="64"/>
      </top>
      <bottom style="thin">
        <color indexed="64"/>
      </bottom>
      <diagonal/>
    </border>
    <border>
      <left style="thin">
        <color indexed="0"/>
      </left>
      <right style="thin">
        <color indexed="64"/>
      </right>
      <top style="thin">
        <color indexed="64"/>
      </top>
      <bottom style="thin">
        <color indexed="64"/>
      </bottom>
      <diagonal/>
    </border>
    <border>
      <left style="thin">
        <color indexed="64"/>
      </left>
      <right style="thin">
        <color indexed="0"/>
      </right>
      <top/>
      <bottom/>
      <diagonal/>
    </border>
    <border>
      <left style="thin">
        <color indexed="64"/>
      </left>
      <right style="thin">
        <color indexed="0"/>
      </right>
      <top style="thin">
        <color indexed="64"/>
      </top>
      <bottom/>
      <diagonal/>
    </border>
    <border>
      <left style="thin">
        <color indexed="64"/>
      </left>
      <right style="thin">
        <color indexed="0"/>
      </right>
      <top/>
      <bottom style="thin">
        <color indexed="64"/>
      </bottom>
      <diagonal/>
    </border>
    <border>
      <left style="thin">
        <color indexed="64"/>
      </left>
      <right style="thin">
        <color indexed="0"/>
      </right>
      <top style="thin">
        <color indexed="64"/>
      </top>
      <bottom style="thin">
        <color indexed="64"/>
      </bottom>
      <diagonal/>
    </border>
    <border>
      <left style="thin">
        <color indexed="64"/>
      </left>
      <right/>
      <top style="thin">
        <color indexed="64"/>
      </top>
      <bottom style="thin">
        <color indexed="0"/>
      </bottom>
      <diagonal/>
    </border>
    <border>
      <left/>
      <right/>
      <top style="thin">
        <color indexed="64"/>
      </top>
      <bottom style="thin">
        <color indexed="0"/>
      </bottom>
      <diagonal/>
    </border>
    <border>
      <left/>
      <right style="thin">
        <color indexed="64"/>
      </right>
      <top style="thin">
        <color indexed="64"/>
      </top>
      <bottom style="thin">
        <color indexed="0"/>
      </bottom>
      <diagonal/>
    </border>
    <border>
      <left/>
      <right style="thin">
        <color indexed="0"/>
      </right>
      <top style="thin">
        <color indexed="64"/>
      </top>
      <bottom style="thin">
        <color indexed="0"/>
      </bottom>
      <diagonal/>
    </border>
    <border>
      <left style="thin">
        <color indexed="0"/>
      </left>
      <right style="thin">
        <color indexed="0"/>
      </right>
      <top/>
      <bottom style="thin">
        <color indexed="0"/>
      </bottom>
      <diagonal/>
    </border>
    <border>
      <left style="thin">
        <color indexed="0"/>
      </left>
      <right style="thin">
        <color indexed="64"/>
      </right>
      <top style="thin">
        <color indexed="64"/>
      </top>
      <bottom/>
      <diagonal/>
    </border>
    <border>
      <left style="thin">
        <color indexed="0"/>
      </left>
      <right style="thin">
        <color indexed="64"/>
      </right>
      <top/>
      <bottom style="thin">
        <color indexed="0"/>
      </bottom>
      <diagonal/>
    </border>
    <border>
      <left style="thin">
        <color indexed="0"/>
      </left>
      <right/>
      <top style="thin">
        <color indexed="64"/>
      </top>
      <bottom style="thin">
        <color indexed="0"/>
      </bottom>
      <diagonal/>
    </border>
    <border>
      <left style="thin">
        <color indexed="0"/>
      </left>
      <right/>
      <top style="thin">
        <color indexed="64"/>
      </top>
      <bottom style="thin">
        <color indexed="64"/>
      </bottom>
      <diagonal/>
    </border>
    <border>
      <left/>
      <right style="thin">
        <color indexed="0"/>
      </right>
      <top/>
      <bottom style="thin">
        <color indexed="0"/>
      </bottom>
      <diagonal/>
    </border>
    <border>
      <left style="thin">
        <color indexed="0"/>
      </left>
      <right/>
      <top style="thin">
        <color indexed="64"/>
      </top>
      <bottom/>
      <diagonal/>
    </border>
    <border>
      <left style="thin">
        <color indexed="0"/>
      </left>
      <right/>
      <top/>
      <bottom/>
      <diagonal/>
    </border>
    <border>
      <left style="thin">
        <color indexed="0"/>
      </left>
      <right/>
      <top/>
      <bottom style="thin">
        <color indexed="64"/>
      </bottom>
      <diagonal/>
    </border>
    <border>
      <left style="thin">
        <color indexed="0"/>
      </left>
      <right style="thin">
        <color indexed="64"/>
      </right>
      <top/>
      <bottom/>
      <diagonal/>
    </border>
    <border>
      <left style="thin">
        <color indexed="0"/>
      </left>
      <right style="thin">
        <color indexed="64"/>
      </right>
      <top/>
      <bottom style="thin">
        <color indexed="64"/>
      </bottom>
      <diagonal/>
    </border>
    <border>
      <left style="thin">
        <color indexed="0"/>
      </left>
      <right style="thin">
        <color indexed="64"/>
      </right>
      <top style="thin">
        <color indexed="0"/>
      </top>
      <bottom style="thin">
        <color indexed="64"/>
      </bottom>
      <diagonal/>
    </border>
    <border>
      <left style="dotted">
        <color indexed="64"/>
      </left>
      <right style="dotted">
        <color indexed="64"/>
      </right>
      <top style="dotted">
        <color indexed="64"/>
      </top>
      <bottom style="dotted">
        <color indexed="64"/>
      </bottom>
      <diagonal/>
    </border>
    <border>
      <left style="thin">
        <color indexed="9"/>
      </left>
      <right style="thin">
        <color indexed="9"/>
      </right>
      <top style="thin">
        <color indexed="9"/>
      </top>
      <bottom style="thin">
        <color indexed="9"/>
      </bottom>
      <diagonal/>
    </border>
    <border>
      <left style="thin">
        <color theme="0" tint="-0.14996795556505021"/>
      </left>
      <right/>
      <top/>
      <bottom/>
      <diagonal/>
    </border>
    <border>
      <left/>
      <right/>
      <top/>
      <bottom style="thin">
        <color rgb="FF0077BD"/>
      </bottom>
      <diagonal/>
    </border>
    <border>
      <left/>
      <right/>
      <top/>
      <bottom style="thin">
        <color theme="4"/>
      </bottom>
      <diagonal/>
    </border>
    <border>
      <left/>
      <right/>
      <top style="thin">
        <color rgb="FF0077BD"/>
      </top>
      <bottom/>
      <diagonal/>
    </border>
  </borders>
  <cellStyleXfs count="4">
    <xf numFmtId="0" fontId="0" fillId="0" borderId="0"/>
    <xf numFmtId="0" fontId="20" fillId="0" borderId="0" applyNumberFormat="0" applyFill="0" applyBorder="0" applyAlignment="0" applyProtection="0">
      <alignment vertical="top"/>
      <protection locked="0"/>
    </xf>
    <xf numFmtId="0" fontId="21" fillId="0" borderId="0" applyNumberFormat="0" applyFill="0" applyBorder="0" applyAlignment="0" applyProtection="0"/>
    <xf numFmtId="0" fontId="1" fillId="0" borderId="0"/>
  </cellStyleXfs>
  <cellXfs count="1135">
    <xf numFmtId="0" fontId="0" fillId="0" borderId="0" xfId="0"/>
    <xf numFmtId="0" fontId="20" fillId="0" borderId="0" xfId="1" applyAlignment="1" applyProtection="1"/>
    <xf numFmtId="0" fontId="0" fillId="0" borderId="0" xfId="0" applyAlignment="1">
      <alignment vertical="center"/>
    </xf>
    <xf numFmtId="0" fontId="22" fillId="0" borderId="0" xfId="0" applyFont="1" applyAlignment="1">
      <alignment vertical="center"/>
    </xf>
    <xf numFmtId="0" fontId="22" fillId="0" borderId="0" xfId="0" applyFont="1"/>
    <xf numFmtId="0" fontId="0" fillId="0" borderId="0" xfId="0" applyAlignment="1"/>
    <xf numFmtId="179" fontId="24" fillId="2" borderId="57" xfId="0" applyNumberFormat="1" applyFont="1" applyFill="1" applyBorder="1" applyAlignment="1">
      <alignment vertical="center"/>
    </xf>
    <xf numFmtId="179" fontId="24" fillId="2" borderId="0" xfId="0" applyNumberFormat="1" applyFont="1" applyFill="1" applyAlignment="1">
      <alignment vertical="center"/>
    </xf>
    <xf numFmtId="179" fontId="25" fillId="2" borderId="0" xfId="0" applyNumberFormat="1" applyFont="1" applyFill="1" applyAlignment="1">
      <alignment vertical="top"/>
    </xf>
    <xf numFmtId="179" fontId="2" fillId="3" borderId="57" xfId="0" applyNumberFormat="1" applyFont="1" applyFill="1" applyBorder="1" applyAlignment="1">
      <alignment horizontal="left" vertical="center"/>
    </xf>
    <xf numFmtId="179" fontId="3" fillId="4" borderId="57" xfId="0" applyNumberFormat="1" applyFont="1" applyFill="1" applyBorder="1" applyAlignment="1">
      <alignment horizontal="left" vertical="center"/>
    </xf>
    <xf numFmtId="3" fontId="4" fillId="4" borderId="0" xfId="0" applyNumberFormat="1" applyFont="1" applyFill="1" applyAlignment="1">
      <alignment horizontal="right" vertical="center"/>
    </xf>
    <xf numFmtId="0" fontId="1" fillId="0" borderId="0" xfId="0" applyFont="1"/>
    <xf numFmtId="0" fontId="26" fillId="0" borderId="0" xfId="0" applyFont="1"/>
    <xf numFmtId="2" fontId="0" fillId="0" borderId="0" xfId="0" applyNumberFormat="1"/>
    <xf numFmtId="0" fontId="0" fillId="0" borderId="0" xfId="0"/>
    <xf numFmtId="0" fontId="18" fillId="5" borderId="0" xfId="0" applyFont="1" applyFill="1"/>
    <xf numFmtId="0" fontId="27" fillId="5" borderId="0" xfId="0" applyFont="1" applyFill="1" applyAlignment="1">
      <alignment horizontal="center"/>
    </xf>
    <xf numFmtId="0" fontId="28" fillId="5" borderId="0" xfId="0" applyFont="1" applyFill="1" applyAlignment="1">
      <alignment horizontal="center"/>
    </xf>
    <xf numFmtId="0" fontId="19" fillId="5" borderId="0" xfId="0" applyFont="1" applyFill="1" applyAlignment="1">
      <alignment horizontal="center"/>
    </xf>
    <xf numFmtId="15" fontId="23" fillId="5" borderId="0" xfId="0" applyNumberFormat="1" applyFont="1" applyFill="1"/>
    <xf numFmtId="0" fontId="29" fillId="0" borderId="0" xfId="0" applyFont="1"/>
    <xf numFmtId="0" fontId="29" fillId="0" borderId="0" xfId="0" applyFont="1" applyAlignment="1"/>
    <xf numFmtId="0" fontId="30" fillId="0" borderId="0" xfId="0" applyFont="1" applyAlignment="1">
      <alignment horizontal="left"/>
    </xf>
    <xf numFmtId="0" fontId="31" fillId="0" borderId="1" xfId="0" applyFont="1" applyBorder="1" applyAlignment="1">
      <alignment horizontal="center" vertical="center" wrapText="1"/>
    </xf>
    <xf numFmtId="0" fontId="29" fillId="0" borderId="0" xfId="0" applyFont="1" applyBorder="1"/>
    <xf numFmtId="0" fontId="29" fillId="0" borderId="2" xfId="0" applyFont="1" applyBorder="1"/>
    <xf numFmtId="0" fontId="29" fillId="0" borderId="3" xfId="0" applyFont="1" applyBorder="1"/>
    <xf numFmtId="0" fontId="31" fillId="0" borderId="4" xfId="0" applyFont="1" applyBorder="1" applyAlignment="1">
      <alignment horizontal="center" vertical="center" wrapText="1"/>
    </xf>
    <xf numFmtId="182" fontId="32" fillId="6" borderId="5" xfId="0" applyNumberFormat="1" applyFont="1" applyFill="1" applyBorder="1" applyAlignment="1">
      <alignment horizontal="left" vertical="center"/>
    </xf>
    <xf numFmtId="0" fontId="29" fillId="0" borderId="5" xfId="0" applyFont="1" applyBorder="1"/>
    <xf numFmtId="0" fontId="29" fillId="0" borderId="6" xfId="0" applyFont="1" applyBorder="1"/>
    <xf numFmtId="0" fontId="29" fillId="0" borderId="7" xfId="0" applyFont="1" applyBorder="1" applyAlignment="1">
      <alignment horizontal="left"/>
    </xf>
    <xf numFmtId="0" fontId="29" fillId="0" borderId="7" xfId="0" applyFont="1" applyBorder="1"/>
    <xf numFmtId="0" fontId="29" fillId="0" borderId="8" xfId="0" applyFont="1" applyBorder="1"/>
    <xf numFmtId="0" fontId="29" fillId="0" borderId="0" xfId="0" applyFont="1" applyBorder="1" applyAlignment="1">
      <alignment horizontal="left"/>
    </xf>
    <xf numFmtId="0" fontId="33" fillId="0" borderId="7" xfId="0" applyFont="1" applyBorder="1" applyAlignment="1">
      <alignment horizontal="left"/>
    </xf>
    <xf numFmtId="0" fontId="33" fillId="0" borderId="0" xfId="0" applyFont="1" applyBorder="1" applyAlignment="1">
      <alignment horizontal="left"/>
    </xf>
    <xf numFmtId="0" fontId="33" fillId="0" borderId="3" xfId="0" applyFont="1" applyBorder="1" applyAlignment="1">
      <alignment horizontal="left"/>
    </xf>
    <xf numFmtId="182" fontId="32" fillId="6" borderId="9" xfId="0" applyNumberFormat="1" applyFont="1" applyFill="1" applyBorder="1" applyAlignment="1">
      <alignment horizontal="left" vertical="center"/>
    </xf>
    <xf numFmtId="0" fontId="29" fillId="0" borderId="9" xfId="0" applyFont="1" applyBorder="1"/>
    <xf numFmtId="0" fontId="29" fillId="0" borderId="10" xfId="0" applyFont="1" applyBorder="1"/>
    <xf numFmtId="0" fontId="29" fillId="0" borderId="11" xfId="0" applyFont="1" applyBorder="1"/>
    <xf numFmtId="0" fontId="29" fillId="0" borderId="12" xfId="0" applyFont="1" applyBorder="1"/>
    <xf numFmtId="0" fontId="29" fillId="0" borderId="13" xfId="0" applyFont="1" applyBorder="1"/>
    <xf numFmtId="0" fontId="29" fillId="0" borderId="14" xfId="0" applyFont="1" applyBorder="1"/>
    <xf numFmtId="0" fontId="29" fillId="0" borderId="15" xfId="0" applyFont="1" applyBorder="1"/>
    <xf numFmtId="0" fontId="29" fillId="0" borderId="7" xfId="0" applyFont="1" applyBorder="1" applyAlignment="1">
      <alignment horizontal="center" vertical="center"/>
    </xf>
    <xf numFmtId="0" fontId="29" fillId="0" borderId="0" xfId="0" applyFont="1" applyBorder="1" applyAlignment="1">
      <alignment horizontal="center" vertical="center"/>
    </xf>
    <xf numFmtId="0" fontId="29" fillId="0" borderId="3" xfId="0" applyFont="1" applyBorder="1" applyAlignment="1">
      <alignment horizontal="center" vertical="center"/>
    </xf>
    <xf numFmtId="0" fontId="29" fillId="0" borderId="9" xfId="0" applyFont="1" applyBorder="1" applyAlignment="1">
      <alignment horizontal="center" vertical="center"/>
    </xf>
    <xf numFmtId="1" fontId="29" fillId="0" borderId="7" xfId="0" applyNumberFormat="1" applyFont="1" applyBorder="1" applyAlignment="1">
      <alignment horizontal="center" vertical="center"/>
    </xf>
    <xf numFmtId="1" fontId="29" fillId="0" borderId="0" xfId="0" applyNumberFormat="1" applyFont="1" applyBorder="1" applyAlignment="1">
      <alignment horizontal="center" vertical="center"/>
    </xf>
    <xf numFmtId="1" fontId="29" fillId="0" borderId="3" xfId="0" applyNumberFormat="1" applyFont="1" applyBorder="1" applyAlignment="1">
      <alignment horizontal="center" vertical="center"/>
    </xf>
    <xf numFmtId="1" fontId="29" fillId="0" borderId="9" xfId="0" applyNumberFormat="1" applyFont="1" applyBorder="1" applyAlignment="1">
      <alignment horizontal="center" vertical="center"/>
    </xf>
    <xf numFmtId="183" fontId="29" fillId="0" borderId="7" xfId="0" applyNumberFormat="1" applyFont="1" applyBorder="1" applyAlignment="1">
      <alignment horizontal="center" vertical="center"/>
    </xf>
    <xf numFmtId="183" fontId="29" fillId="0" borderId="0" xfId="0" applyNumberFormat="1" applyFont="1" applyBorder="1" applyAlignment="1">
      <alignment horizontal="center" vertical="center"/>
    </xf>
    <xf numFmtId="183" fontId="29" fillId="0" borderId="3" xfId="0" applyNumberFormat="1" applyFont="1" applyBorder="1" applyAlignment="1">
      <alignment horizontal="center" vertical="center"/>
    </xf>
    <xf numFmtId="183" fontId="29" fillId="0" borderId="9" xfId="0" applyNumberFormat="1" applyFont="1" applyBorder="1" applyAlignment="1">
      <alignment horizontal="center" vertical="center"/>
    </xf>
    <xf numFmtId="2" fontId="29" fillId="0" borderId="7" xfId="0" applyNumberFormat="1" applyFont="1" applyBorder="1" applyAlignment="1">
      <alignment horizontal="center" vertical="center"/>
    </xf>
    <xf numFmtId="2" fontId="29" fillId="0" borderId="0" xfId="0" applyNumberFormat="1" applyFont="1" applyBorder="1" applyAlignment="1">
      <alignment horizontal="center" vertical="center"/>
    </xf>
    <xf numFmtId="2" fontId="29" fillId="0" borderId="3" xfId="0" applyNumberFormat="1" applyFont="1" applyBorder="1" applyAlignment="1">
      <alignment horizontal="center" vertical="center"/>
    </xf>
    <xf numFmtId="2" fontId="29" fillId="0" borderId="9" xfId="0" applyNumberFormat="1" applyFont="1" applyBorder="1" applyAlignment="1">
      <alignment horizontal="center" vertical="center"/>
    </xf>
    <xf numFmtId="0" fontId="29" fillId="0" borderId="16" xfId="0" applyFont="1" applyBorder="1"/>
    <xf numFmtId="0" fontId="29" fillId="0" borderId="17" xfId="0" applyFont="1" applyBorder="1"/>
    <xf numFmtId="0" fontId="29" fillId="0" borderId="18" xfId="0" applyFont="1" applyBorder="1"/>
    <xf numFmtId="0" fontId="29" fillId="0" borderId="4" xfId="0" applyFont="1" applyBorder="1"/>
    <xf numFmtId="0" fontId="29" fillId="0" borderId="19" xfId="0" applyFont="1" applyBorder="1"/>
    <xf numFmtId="0" fontId="29" fillId="0" borderId="20" xfId="0" applyFont="1" applyBorder="1"/>
    <xf numFmtId="0" fontId="29" fillId="0" borderId="1" xfId="0" applyFont="1" applyBorder="1"/>
    <xf numFmtId="2" fontId="29" fillId="0" borderId="21" xfId="0" applyNumberFormat="1" applyFont="1" applyBorder="1" applyAlignment="1">
      <alignment horizontal="center" vertical="center"/>
    </xf>
    <xf numFmtId="2" fontId="29" fillId="0" borderId="17" xfId="0" applyNumberFormat="1" applyFont="1" applyBorder="1" applyAlignment="1">
      <alignment horizontal="center" vertical="center"/>
    </xf>
    <xf numFmtId="2" fontId="29" fillId="0" borderId="22" xfId="0" applyNumberFormat="1" applyFont="1" applyBorder="1" applyAlignment="1">
      <alignment horizontal="center" vertical="center"/>
    </xf>
    <xf numFmtId="2" fontId="29" fillId="0" borderId="23" xfId="0" applyNumberFormat="1" applyFont="1" applyBorder="1" applyAlignment="1">
      <alignment horizontal="center" vertical="center"/>
    </xf>
    <xf numFmtId="0" fontId="31" fillId="0" borderId="23" xfId="0" applyFont="1" applyBorder="1" applyAlignment="1">
      <alignment horizontal="center" vertical="center" wrapText="1"/>
    </xf>
    <xf numFmtId="0" fontId="31" fillId="0" borderId="10" xfId="0" applyFont="1" applyBorder="1" applyAlignment="1">
      <alignment horizontal="center" vertical="center" wrapText="1"/>
    </xf>
    <xf numFmtId="0" fontId="31" fillId="0" borderId="15" xfId="0" applyFont="1" applyBorder="1" applyAlignment="1">
      <alignment horizontal="center" vertical="center" wrapText="1"/>
    </xf>
    <xf numFmtId="0" fontId="31" fillId="0" borderId="12" xfId="0" applyFont="1" applyBorder="1" applyAlignment="1">
      <alignment horizontal="center" vertical="center" wrapText="1"/>
    </xf>
    <xf numFmtId="0" fontId="29" fillId="0" borderId="12" xfId="0" applyFont="1" applyBorder="1" applyAlignment="1">
      <alignment horizontal="center" vertical="center"/>
    </xf>
    <xf numFmtId="0" fontId="29" fillId="0" borderId="13" xfId="0" applyFont="1" applyBorder="1" applyAlignment="1">
      <alignment horizontal="center" vertical="center"/>
    </xf>
    <xf numFmtId="0" fontId="29" fillId="0" borderId="14" xfId="0" applyFont="1" applyBorder="1" applyAlignment="1">
      <alignment horizontal="center" vertical="center"/>
    </xf>
    <xf numFmtId="0" fontId="29" fillId="0" borderId="15" xfId="0" applyFont="1" applyBorder="1" applyAlignment="1">
      <alignment horizontal="center" vertical="center"/>
    </xf>
    <xf numFmtId="0" fontId="31" fillId="0" borderId="21" xfId="0" applyFont="1" applyBorder="1" applyAlignment="1">
      <alignment horizontal="center" vertical="center" wrapText="1"/>
    </xf>
    <xf numFmtId="0" fontId="31" fillId="0" borderId="8" xfId="0" applyFont="1" applyBorder="1" applyAlignment="1">
      <alignment horizontal="center" vertical="center" wrapText="1"/>
    </xf>
    <xf numFmtId="0" fontId="29" fillId="0" borderId="7" xfId="0" applyFont="1" applyBorder="1" applyAlignment="1"/>
    <xf numFmtId="0" fontId="29" fillId="0" borderId="0" xfId="0" applyFont="1" applyBorder="1" applyAlignment="1"/>
    <xf numFmtId="0" fontId="29" fillId="0" borderId="3" xfId="0" applyFont="1" applyBorder="1" applyAlignment="1"/>
    <xf numFmtId="0" fontId="29" fillId="0" borderId="9" xfId="0" applyFont="1" applyBorder="1" applyAlignment="1"/>
    <xf numFmtId="2" fontId="29" fillId="0" borderId="8" xfId="0" applyNumberFormat="1" applyFont="1" applyBorder="1" applyAlignment="1">
      <alignment horizontal="center" vertical="center"/>
    </xf>
    <xf numFmtId="2" fontId="29" fillId="0" borderId="2" xfId="0" applyNumberFormat="1" applyFont="1" applyBorder="1" applyAlignment="1">
      <alignment horizontal="center" vertical="center"/>
    </xf>
    <xf numFmtId="2" fontId="29" fillId="0" borderId="24" xfId="0" applyNumberFormat="1" applyFont="1" applyBorder="1" applyAlignment="1">
      <alignment horizontal="center" vertical="center"/>
    </xf>
    <xf numFmtId="2" fontId="29" fillId="0" borderId="10" xfId="0" applyNumberFormat="1" applyFont="1" applyBorder="1" applyAlignment="1">
      <alignment horizontal="center" vertical="center"/>
    </xf>
    <xf numFmtId="2" fontId="29" fillId="0" borderId="7" xfId="0" applyNumberFormat="1" applyFont="1" applyBorder="1" applyAlignment="1">
      <alignment horizontal="center" vertical="center" wrapText="1"/>
    </xf>
    <xf numFmtId="2" fontId="29" fillId="0" borderId="0" xfId="0" applyNumberFormat="1" applyFont="1" applyBorder="1" applyAlignment="1">
      <alignment horizontal="center" vertical="center" wrapText="1"/>
    </xf>
    <xf numFmtId="2" fontId="29" fillId="0" borderId="3" xfId="0" applyNumberFormat="1" applyFont="1" applyBorder="1" applyAlignment="1">
      <alignment horizontal="center" vertical="center" wrapText="1"/>
    </xf>
    <xf numFmtId="2" fontId="29" fillId="0" borderId="9" xfId="0" applyNumberFormat="1" applyFont="1" applyBorder="1" applyAlignment="1">
      <alignment horizontal="center" vertical="center" wrapText="1"/>
    </xf>
    <xf numFmtId="0" fontId="34" fillId="0" borderId="0" xfId="0" applyFont="1" applyFill="1" applyBorder="1" applyAlignment="1">
      <alignment horizontal="left"/>
    </xf>
    <xf numFmtId="0" fontId="34" fillId="0" borderId="13" xfId="0" applyFont="1" applyFill="1" applyBorder="1"/>
    <xf numFmtId="1" fontId="34" fillId="0" borderId="0" xfId="0" applyNumberFormat="1" applyFont="1" applyFill="1" applyBorder="1" applyAlignment="1">
      <alignment horizontal="center" vertical="center"/>
    </xf>
    <xf numFmtId="183" fontId="34" fillId="0" borderId="0" xfId="0" applyNumberFormat="1" applyFont="1" applyFill="1" applyBorder="1" applyAlignment="1">
      <alignment horizontal="center" vertical="center"/>
    </xf>
    <xf numFmtId="2" fontId="34" fillId="0" borderId="0" xfId="0" applyNumberFormat="1" applyFont="1" applyFill="1" applyBorder="1" applyAlignment="1">
      <alignment horizontal="center" vertical="center"/>
    </xf>
    <xf numFmtId="0" fontId="34" fillId="0" borderId="19" xfId="0" applyFont="1" applyFill="1" applyBorder="1"/>
    <xf numFmtId="2" fontId="34" fillId="0" borderId="17" xfId="0" applyNumberFormat="1" applyFont="1" applyFill="1" applyBorder="1" applyAlignment="1">
      <alignment horizontal="center" vertical="center"/>
    </xf>
    <xf numFmtId="0" fontId="34" fillId="0" borderId="13" xfId="0" applyFont="1" applyFill="1" applyBorder="1" applyAlignment="1">
      <alignment horizontal="center" vertical="center"/>
    </xf>
    <xf numFmtId="0" fontId="34" fillId="0" borderId="0" xfId="0" applyFont="1" applyFill="1" applyBorder="1" applyAlignment="1">
      <alignment horizontal="center" vertical="center"/>
    </xf>
    <xf numFmtId="0" fontId="34" fillId="0" borderId="0" xfId="0" applyFont="1" applyFill="1" applyBorder="1" applyAlignment="1"/>
    <xf numFmtId="2" fontId="34" fillId="0" borderId="2" xfId="0" applyNumberFormat="1" applyFont="1" applyFill="1" applyBorder="1" applyAlignment="1">
      <alignment horizontal="center" vertical="center"/>
    </xf>
    <xf numFmtId="0" fontId="29" fillId="0" borderId="0" xfId="0" applyFont="1" applyFill="1"/>
    <xf numFmtId="0" fontId="29" fillId="0" borderId="0" xfId="0" applyFont="1" applyFill="1" applyBorder="1" applyAlignment="1">
      <alignment horizontal="left"/>
    </xf>
    <xf numFmtId="0" fontId="29" fillId="0" borderId="13" xfId="0" applyFont="1" applyFill="1" applyBorder="1"/>
    <xf numFmtId="1" fontId="29" fillId="0" borderId="0" xfId="0" applyNumberFormat="1" applyFont="1" applyFill="1" applyBorder="1" applyAlignment="1">
      <alignment horizontal="center" vertical="center"/>
    </xf>
    <xf numFmtId="183" fontId="29" fillId="0" borderId="0" xfId="0" applyNumberFormat="1" applyFont="1" applyFill="1" applyBorder="1" applyAlignment="1">
      <alignment horizontal="center" vertical="center"/>
    </xf>
    <xf numFmtId="2" fontId="29" fillId="0" borderId="0" xfId="0" applyNumberFormat="1" applyFont="1" applyFill="1" applyBorder="1" applyAlignment="1">
      <alignment horizontal="center" vertical="center"/>
    </xf>
    <xf numFmtId="0" fontId="29" fillId="0" borderId="19" xfId="0" applyFont="1" applyFill="1" applyBorder="1"/>
    <xf numFmtId="2" fontId="29" fillId="0" borderId="17" xfId="0" applyNumberFormat="1" applyFont="1" applyFill="1" applyBorder="1" applyAlignment="1">
      <alignment horizontal="center" vertical="center"/>
    </xf>
    <xf numFmtId="0" fontId="29" fillId="0" borderId="13" xfId="0" applyFont="1" applyFill="1" applyBorder="1" applyAlignment="1">
      <alignment horizontal="center" vertical="center"/>
    </xf>
    <xf numFmtId="0" fontId="29" fillId="0" borderId="0" xfId="0" applyFont="1" applyFill="1" applyBorder="1" applyAlignment="1">
      <alignment horizontal="center" vertical="center"/>
    </xf>
    <xf numFmtId="0" fontId="29" fillId="0" borderId="0" xfId="0" applyFont="1" applyFill="1" applyBorder="1"/>
    <xf numFmtId="0" fontId="29" fillId="0" borderId="0" xfId="0" applyFont="1" applyFill="1" applyBorder="1" applyAlignment="1"/>
    <xf numFmtId="2" fontId="29" fillId="0" borderId="2" xfId="0" applyNumberFormat="1" applyFont="1" applyFill="1" applyBorder="1" applyAlignment="1">
      <alignment horizontal="center" vertical="center"/>
    </xf>
    <xf numFmtId="1" fontId="29" fillId="0" borderId="3" xfId="0" applyNumberFormat="1" applyFont="1" applyFill="1" applyBorder="1" applyAlignment="1">
      <alignment horizontal="center" vertical="center"/>
    </xf>
    <xf numFmtId="2" fontId="29" fillId="0" borderId="3" xfId="0" applyNumberFormat="1" applyFont="1" applyFill="1" applyBorder="1" applyAlignment="1">
      <alignment horizontal="center" vertical="center"/>
    </xf>
    <xf numFmtId="0" fontId="29" fillId="0" borderId="20" xfId="0" applyFont="1" applyFill="1" applyBorder="1"/>
    <xf numFmtId="2" fontId="29" fillId="0" borderId="22" xfId="0" applyNumberFormat="1" applyFont="1" applyFill="1" applyBorder="1" applyAlignment="1">
      <alignment horizontal="center" vertical="center"/>
    </xf>
    <xf numFmtId="0" fontId="29" fillId="0" borderId="3" xfId="0" applyFont="1" applyFill="1" applyBorder="1"/>
    <xf numFmtId="2" fontId="29" fillId="0" borderId="24" xfId="0" applyNumberFormat="1" applyFont="1" applyFill="1" applyBorder="1" applyAlignment="1">
      <alignment horizontal="center" vertical="center"/>
    </xf>
    <xf numFmtId="0" fontId="29" fillId="0" borderId="7" xfId="0" applyFont="1" applyFill="1" applyBorder="1" applyAlignment="1">
      <alignment horizontal="left"/>
    </xf>
    <xf numFmtId="0" fontId="29" fillId="0" borderId="12" xfId="0" applyFont="1" applyFill="1" applyBorder="1"/>
    <xf numFmtId="1" fontId="29" fillId="0" borderId="7" xfId="0" applyNumberFormat="1" applyFont="1" applyFill="1" applyBorder="1" applyAlignment="1">
      <alignment horizontal="center" vertical="center"/>
    </xf>
    <xf numFmtId="183" fontId="29" fillId="0" borderId="7" xfId="0" applyNumberFormat="1" applyFont="1" applyFill="1" applyBorder="1" applyAlignment="1">
      <alignment horizontal="center" vertical="center"/>
    </xf>
    <xf numFmtId="2" fontId="29" fillId="0" borderId="7" xfId="0" applyNumberFormat="1" applyFont="1" applyFill="1" applyBorder="1" applyAlignment="1">
      <alignment horizontal="center" vertical="center"/>
    </xf>
    <xf numFmtId="0" fontId="29" fillId="0" borderId="4" xfId="0" applyFont="1" applyFill="1" applyBorder="1"/>
    <xf numFmtId="2" fontId="29" fillId="0" borderId="21" xfId="0" applyNumberFormat="1" applyFont="1" applyFill="1" applyBorder="1" applyAlignment="1">
      <alignment horizontal="center" vertical="center"/>
    </xf>
    <xf numFmtId="0" fontId="29" fillId="0" borderId="12" xfId="0" applyFont="1" applyFill="1" applyBorder="1" applyAlignment="1">
      <alignment horizontal="center" vertical="center"/>
    </xf>
    <xf numFmtId="0" fontId="29" fillId="0" borderId="7" xfId="0" applyFont="1" applyFill="1" applyBorder="1" applyAlignment="1">
      <alignment horizontal="center" vertical="center"/>
    </xf>
    <xf numFmtId="0" fontId="29" fillId="0" borderId="7" xfId="0" applyFont="1" applyFill="1" applyBorder="1"/>
    <xf numFmtId="0" fontId="29" fillId="0" borderId="7" xfId="0" applyFont="1" applyFill="1" applyBorder="1" applyAlignment="1"/>
    <xf numFmtId="2" fontId="29" fillId="0" borderId="8" xfId="0" applyNumberFormat="1" applyFont="1" applyFill="1" applyBorder="1" applyAlignment="1">
      <alignment horizontal="center" vertical="center"/>
    </xf>
    <xf numFmtId="0" fontId="29" fillId="0" borderId="8" xfId="0" applyFont="1" applyFill="1" applyBorder="1"/>
    <xf numFmtId="0" fontId="29" fillId="0" borderId="2" xfId="0" applyFont="1" applyFill="1" applyBorder="1"/>
    <xf numFmtId="0" fontId="29" fillId="0" borderId="25" xfId="0" applyFont="1" applyFill="1" applyBorder="1"/>
    <xf numFmtId="0" fontId="29" fillId="0" borderId="26" xfId="0" applyFont="1" applyFill="1" applyBorder="1"/>
    <xf numFmtId="2" fontId="29" fillId="0" borderId="25" xfId="0" applyNumberFormat="1" applyFont="1" applyFill="1" applyBorder="1" applyAlignment="1">
      <alignment horizontal="center" vertical="center"/>
    </xf>
    <xf numFmtId="2" fontId="29" fillId="0" borderId="27" xfId="0" applyNumberFormat="1" applyFont="1" applyFill="1" applyBorder="1" applyAlignment="1">
      <alignment horizontal="center" vertical="center"/>
    </xf>
    <xf numFmtId="1" fontId="29" fillId="0" borderId="25" xfId="0" applyNumberFormat="1" applyFont="1" applyFill="1" applyBorder="1" applyAlignment="1">
      <alignment horizontal="center" vertical="center"/>
    </xf>
    <xf numFmtId="0" fontId="29" fillId="0" borderId="28" xfId="0" applyFont="1" applyFill="1" applyBorder="1"/>
    <xf numFmtId="0" fontId="29" fillId="0" borderId="17" xfId="0" applyFont="1" applyBorder="1" applyAlignment="1"/>
    <xf numFmtId="0" fontId="29" fillId="0" borderId="17" xfId="0" applyFont="1" applyFill="1" applyBorder="1" applyAlignment="1"/>
    <xf numFmtId="0" fontId="29" fillId="0" borderId="21" xfId="0" applyFont="1" applyBorder="1" applyAlignment="1"/>
    <xf numFmtId="0" fontId="29" fillId="0" borderId="22" xfId="0" applyFont="1" applyBorder="1" applyAlignment="1"/>
    <xf numFmtId="0" fontId="29" fillId="0" borderId="23" xfId="0" applyFont="1" applyBorder="1" applyAlignment="1"/>
    <xf numFmtId="2" fontId="29" fillId="0" borderId="7" xfId="0" applyNumberFormat="1" applyFont="1" applyFill="1" applyBorder="1" applyAlignment="1">
      <alignment horizontal="center" vertical="center" wrapText="1"/>
    </xf>
    <xf numFmtId="2" fontId="29" fillId="0" borderId="0" xfId="0" applyNumberFormat="1" applyFont="1" applyFill="1" applyBorder="1" applyAlignment="1">
      <alignment horizontal="center" vertical="center" wrapText="1"/>
    </xf>
    <xf numFmtId="2" fontId="34" fillId="0" borderId="0" xfId="0" applyNumberFormat="1" applyFont="1" applyFill="1" applyBorder="1" applyAlignment="1">
      <alignment horizontal="center" vertical="center" wrapText="1"/>
    </xf>
    <xf numFmtId="0" fontId="35" fillId="7" borderId="0" xfId="3" applyFont="1" applyFill="1" applyAlignment="1">
      <alignment horizontal="left" vertical="center"/>
    </xf>
    <xf numFmtId="0" fontId="36" fillId="7" borderId="0" xfId="3" applyFont="1" applyFill="1" applyAlignment="1">
      <alignment horizontal="right" vertical="center"/>
    </xf>
    <xf numFmtId="0" fontId="6" fillId="0" borderId="0" xfId="3" applyFont="1" applyAlignment="1">
      <alignment vertical="center"/>
    </xf>
    <xf numFmtId="0" fontId="36" fillId="8" borderId="0" xfId="3" applyFont="1" applyFill="1" applyAlignment="1">
      <alignment horizontal="right" vertical="center"/>
    </xf>
    <xf numFmtId="0" fontId="37" fillId="0" borderId="58" xfId="3" applyFont="1" applyBorder="1" applyAlignment="1">
      <alignment vertical="center"/>
    </xf>
    <xf numFmtId="15" fontId="38" fillId="0" borderId="58" xfId="3" applyNumberFormat="1" applyFont="1" applyBorder="1" applyAlignment="1">
      <alignment horizontal="center" vertical="center"/>
    </xf>
    <xf numFmtId="15" fontId="38" fillId="0" borderId="59" xfId="3" applyNumberFormat="1" applyFont="1" applyBorder="1" applyAlignment="1">
      <alignment horizontal="center" vertical="center"/>
    </xf>
    <xf numFmtId="0" fontId="38" fillId="0" borderId="58" xfId="3" applyFont="1" applyBorder="1" applyAlignment="1">
      <alignment horizontal="center" vertical="center" wrapText="1"/>
    </xf>
    <xf numFmtId="0" fontId="7" fillId="0" borderId="0" xfId="3" applyFont="1" applyAlignment="1">
      <alignment horizontal="justify" vertical="center" wrapText="1"/>
    </xf>
    <xf numFmtId="0" fontId="37" fillId="0" borderId="59" xfId="3" applyFont="1" applyBorder="1" applyAlignment="1">
      <alignment horizontal="left" vertical="center" indent="1"/>
    </xf>
    <xf numFmtId="0" fontId="38" fillId="0" borderId="59" xfId="3" applyFont="1" applyBorder="1" applyAlignment="1">
      <alignment horizontal="center" vertical="center" wrapText="1"/>
    </xf>
    <xf numFmtId="0" fontId="38" fillId="0" borderId="59" xfId="3" applyFont="1" applyBorder="1" applyAlignment="1">
      <alignment horizontal="center" vertical="center"/>
    </xf>
    <xf numFmtId="0" fontId="39" fillId="0" borderId="0" xfId="3" applyFont="1" applyAlignment="1">
      <alignment vertical="center"/>
    </xf>
    <xf numFmtId="4" fontId="39" fillId="0" borderId="0" xfId="3" applyNumberFormat="1" applyFont="1" applyAlignment="1">
      <alignment horizontal="center" vertical="center"/>
    </xf>
    <xf numFmtId="0" fontId="8" fillId="0" borderId="0" xfId="3" applyFont="1" applyAlignment="1">
      <alignment horizontal="justify" vertical="center" wrapText="1"/>
    </xf>
    <xf numFmtId="177" fontId="39" fillId="0" borderId="0" xfId="0" applyNumberFormat="1" applyFont="1" applyAlignment="1">
      <alignment vertical="center"/>
    </xf>
    <xf numFmtId="4" fontId="39" fillId="0" borderId="0" xfId="0" applyNumberFormat="1" applyFont="1" applyAlignment="1">
      <alignment horizontal="center" vertical="center"/>
    </xf>
    <xf numFmtId="0" fontId="39" fillId="9" borderId="0" xfId="3" applyFont="1" applyFill="1" applyAlignment="1">
      <alignment vertical="center"/>
    </xf>
    <xf numFmtId="4" fontId="39" fillId="9" borderId="0" xfId="3" applyNumberFormat="1" applyFont="1" applyFill="1" applyAlignment="1">
      <alignment horizontal="center" vertical="center"/>
    </xf>
    <xf numFmtId="2" fontId="39" fillId="9" borderId="0" xfId="3" applyNumberFormat="1" applyFont="1" applyFill="1" applyAlignment="1">
      <alignment horizontal="center" vertical="center"/>
    </xf>
    <xf numFmtId="177" fontId="39" fillId="9" borderId="0" xfId="0" applyNumberFormat="1" applyFont="1" applyFill="1" applyAlignment="1">
      <alignment vertical="center"/>
    </xf>
    <xf numFmtId="4" fontId="39" fillId="9" borderId="0" xfId="0" applyNumberFormat="1" applyFont="1" applyFill="1" applyAlignment="1">
      <alignment horizontal="center" vertical="center"/>
    </xf>
    <xf numFmtId="0" fontId="40" fillId="7" borderId="58" xfId="3" applyFont="1" applyFill="1" applyBorder="1" applyAlignment="1">
      <alignment vertical="center"/>
    </xf>
    <xf numFmtId="15" fontId="41" fillId="7" borderId="58" xfId="3" applyNumberFormat="1" applyFont="1" applyFill="1" applyBorder="1" applyAlignment="1">
      <alignment horizontal="center" vertical="center"/>
    </xf>
    <xf numFmtId="15" fontId="41" fillId="7" borderId="59" xfId="3" applyNumberFormat="1" applyFont="1" applyFill="1" applyBorder="1" applyAlignment="1">
      <alignment horizontal="center" vertical="center"/>
    </xf>
    <xf numFmtId="0" fontId="41" fillId="7" borderId="58" xfId="3" applyFont="1" applyFill="1" applyBorder="1" applyAlignment="1">
      <alignment horizontal="center" vertical="center" wrapText="1"/>
    </xf>
    <xf numFmtId="0" fontId="6" fillId="0" borderId="0" xfId="3" applyFont="1" applyAlignment="1">
      <alignment vertical="center" wrapText="1"/>
    </xf>
    <xf numFmtId="0" fontId="39" fillId="0" borderId="0" xfId="3" applyFont="1" applyAlignment="1">
      <alignment vertical="center" wrapText="1"/>
    </xf>
    <xf numFmtId="0" fontId="39" fillId="9" borderId="0" xfId="3" applyFont="1" applyFill="1" applyAlignment="1">
      <alignment vertical="center" wrapText="1"/>
    </xf>
    <xf numFmtId="0" fontId="6" fillId="0" borderId="0" xfId="3" applyFont="1" applyAlignment="1">
      <alignment horizontal="justify" vertical="center" wrapText="1"/>
    </xf>
    <xf numFmtId="0" fontId="10" fillId="0" borderId="0" xfId="3" applyFont="1" applyAlignment="1">
      <alignment vertical="top"/>
    </xf>
    <xf numFmtId="0" fontId="39" fillId="0" borderId="0" xfId="3" applyFont="1" applyAlignment="1">
      <alignment horizontal="left" vertical="center" indent="1"/>
    </xf>
    <xf numFmtId="0" fontId="11" fillId="0" borderId="0" xfId="3" applyFont="1" applyAlignment="1">
      <alignment vertical="center"/>
    </xf>
    <xf numFmtId="0" fontId="8" fillId="0" borderId="0" xfId="3" applyFont="1" applyAlignment="1">
      <alignment vertical="center"/>
    </xf>
    <xf numFmtId="0" fontId="12" fillId="0" borderId="0" xfId="3" applyFont="1" applyAlignment="1">
      <alignment horizontal="left" vertical="center" indent="1"/>
    </xf>
    <xf numFmtId="0" fontId="5" fillId="0" borderId="0" xfId="3" applyFont="1" applyAlignment="1">
      <alignment horizontal="left" vertical="center"/>
    </xf>
    <xf numFmtId="0" fontId="37" fillId="0" borderId="58" xfId="3" applyFont="1" applyBorder="1" applyAlignment="1">
      <alignment horizontal="left" vertical="center" indent="1"/>
    </xf>
    <xf numFmtId="15" fontId="37" fillId="0" borderId="58" xfId="3" applyNumberFormat="1" applyFont="1" applyBorder="1" applyAlignment="1">
      <alignment horizontal="center" vertical="center"/>
    </xf>
    <xf numFmtId="0" fontId="37" fillId="0" borderId="58" xfId="3" applyFont="1" applyBorder="1" applyAlignment="1">
      <alignment horizontal="center" vertical="center" wrapText="1"/>
    </xf>
    <xf numFmtId="0" fontId="37" fillId="0" borderId="0" xfId="3" applyFont="1" applyAlignment="1">
      <alignment horizontal="left" vertical="center" indent="1"/>
    </xf>
    <xf numFmtId="15" fontId="37" fillId="0" borderId="0" xfId="3" applyNumberFormat="1" applyFont="1" applyAlignment="1">
      <alignment horizontal="center" vertical="center"/>
    </xf>
    <xf numFmtId="0" fontId="37" fillId="0" borderId="0" xfId="3" applyFont="1" applyAlignment="1">
      <alignment horizontal="center" vertical="center"/>
    </xf>
    <xf numFmtId="0" fontId="37" fillId="0" borderId="58" xfId="3" applyFont="1" applyBorder="1" applyAlignment="1">
      <alignment horizontal="center" vertical="center"/>
    </xf>
    <xf numFmtId="0" fontId="37" fillId="0" borderId="0" xfId="3" applyFont="1" applyAlignment="1">
      <alignment horizontal="center" vertical="center" wrapText="1"/>
    </xf>
    <xf numFmtId="10" fontId="39" fillId="0" borderId="0" xfId="3" applyNumberFormat="1" applyFont="1" applyAlignment="1">
      <alignment horizontal="center" vertical="center"/>
    </xf>
    <xf numFmtId="10" fontId="39" fillId="0" borderId="0" xfId="3" applyNumberFormat="1" applyFont="1" applyAlignment="1">
      <alignment horizontal="center" vertical="center" wrapText="1"/>
    </xf>
    <xf numFmtId="0" fontId="39" fillId="0" borderId="60" xfId="3" applyFont="1" applyBorder="1" applyAlignment="1">
      <alignment horizontal="left" vertical="center" indent="1"/>
    </xf>
    <xf numFmtId="10" fontId="39" fillId="0" borderId="60" xfId="3" applyNumberFormat="1" applyFont="1" applyBorder="1" applyAlignment="1">
      <alignment horizontal="center" vertical="center"/>
    </xf>
    <xf numFmtId="10" fontId="39" fillId="0" borderId="60" xfId="3" applyNumberFormat="1" applyFont="1" applyBorder="1" applyAlignment="1">
      <alignment horizontal="center" vertical="center" wrapText="1"/>
    </xf>
    <xf numFmtId="0" fontId="39" fillId="9" borderId="0" xfId="3" applyFont="1" applyFill="1" applyAlignment="1">
      <alignment horizontal="left" vertical="center" indent="1"/>
    </xf>
    <xf numFmtId="10" fontId="39" fillId="9" borderId="0" xfId="3" applyNumberFormat="1" applyFont="1" applyFill="1" applyAlignment="1">
      <alignment horizontal="center" vertical="center"/>
    </xf>
    <xf numFmtId="0" fontId="39" fillId="9" borderId="58" xfId="3" applyFont="1" applyFill="1" applyBorder="1" applyAlignment="1">
      <alignment horizontal="left" vertical="center" indent="1"/>
    </xf>
    <xf numFmtId="10" fontId="39" fillId="9" borderId="58" xfId="3" applyNumberFormat="1" applyFont="1" applyFill="1" applyBorder="1" applyAlignment="1">
      <alignment horizontal="center" vertical="center"/>
    </xf>
    <xf numFmtId="0" fontId="39" fillId="9" borderId="58" xfId="3" applyFont="1" applyFill="1" applyBorder="1" applyAlignment="1">
      <alignment horizontal="center" vertical="center"/>
    </xf>
    <xf numFmtId="1" fontId="42" fillId="0" borderId="0" xfId="3" applyNumberFormat="1" applyFont="1" applyAlignment="1">
      <alignment horizontal="right" vertical="center"/>
    </xf>
    <xf numFmtId="2" fontId="42" fillId="0" borderId="0" xfId="3" applyNumberFormat="1" applyFont="1" applyAlignment="1">
      <alignment horizontal="right" vertical="center"/>
    </xf>
    <xf numFmtId="0" fontId="39" fillId="0" borderId="0" xfId="3" applyFont="1" applyAlignment="1">
      <alignment horizontal="justify" vertical="center" wrapText="1"/>
    </xf>
    <xf numFmtId="0" fontId="43" fillId="0" borderId="0" xfId="3" applyFont="1" applyAlignment="1">
      <alignment vertical="center"/>
    </xf>
    <xf numFmtId="0" fontId="19" fillId="0" borderId="0" xfId="3" applyFont="1" applyAlignment="1">
      <alignment vertical="center"/>
    </xf>
    <xf numFmtId="0" fontId="38" fillId="0" borderId="59" xfId="3" applyFont="1" applyBorder="1" applyAlignment="1">
      <alignment horizontal="left" vertical="center" indent="1"/>
    </xf>
    <xf numFmtId="15" fontId="38" fillId="0" borderId="59" xfId="0" applyNumberFormat="1" applyFont="1" applyBorder="1" applyAlignment="1">
      <alignment horizontal="center" vertical="center"/>
    </xf>
    <xf numFmtId="3" fontId="39" fillId="0" borderId="0" xfId="0" applyNumberFormat="1" applyFont="1" applyAlignment="1">
      <alignment horizontal="center" vertical="center"/>
    </xf>
    <xf numFmtId="3" fontId="39" fillId="9" borderId="0" xfId="0" applyNumberFormat="1" applyFont="1" applyFill="1" applyAlignment="1">
      <alignment horizontal="center" vertical="center"/>
    </xf>
    <xf numFmtId="0" fontId="44" fillId="0" borderId="0" xfId="3" applyFont="1" applyAlignment="1">
      <alignment vertical="top"/>
    </xf>
    <xf numFmtId="0" fontId="37" fillId="0" borderId="0" xfId="3" applyFont="1" applyFill="1" applyBorder="1" applyAlignment="1">
      <alignment horizontal="left" vertical="center" indent="1"/>
    </xf>
    <xf numFmtId="15" fontId="38" fillId="0" borderId="0" xfId="3" applyNumberFormat="1" applyFont="1" applyFill="1" applyBorder="1" applyAlignment="1">
      <alignment horizontal="center" vertical="center"/>
    </xf>
    <xf numFmtId="0" fontId="38" fillId="0" borderId="0" xfId="3" applyFont="1" applyFill="1" applyBorder="1" applyAlignment="1">
      <alignment horizontal="center" vertical="center" wrapText="1"/>
    </xf>
    <xf numFmtId="0" fontId="38" fillId="0" borderId="0" xfId="3" applyFont="1" applyFill="1" applyBorder="1" applyAlignment="1">
      <alignment horizontal="center" vertical="center"/>
    </xf>
    <xf numFmtId="177" fontId="45" fillId="0" borderId="0" xfId="0" applyNumberFormat="1" applyFont="1" applyAlignment="1">
      <alignment vertical="center"/>
    </xf>
    <xf numFmtId="177" fontId="45" fillId="0" borderId="0" xfId="0" applyNumberFormat="1" applyFont="1" applyFill="1" applyAlignment="1">
      <alignment vertical="center"/>
    </xf>
    <xf numFmtId="0" fontId="6" fillId="0" borderId="0" xfId="3" applyFont="1" applyFill="1" applyAlignment="1">
      <alignment vertical="center"/>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7"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8" xfId="0" applyFont="1" applyBorder="1" applyAlignment="1">
      <alignment horizontal="center" vertical="center" wrapText="1"/>
    </xf>
    <xf numFmtId="0" fontId="31" fillId="0" borderId="1" xfId="0" applyFont="1" applyBorder="1" applyAlignment="1">
      <alignment horizontal="center" vertical="center" wrapText="1"/>
    </xf>
    <xf numFmtId="2" fontId="29" fillId="0" borderId="0" xfId="0" applyNumberFormat="1" applyFont="1"/>
    <xf numFmtId="2" fontId="31" fillId="0" borderId="1" xfId="0" applyNumberFormat="1" applyFont="1" applyBorder="1" applyAlignment="1">
      <alignment horizontal="center" vertical="center" wrapText="1"/>
    </xf>
    <xf numFmtId="2" fontId="29" fillId="0" borderId="5" xfId="0" applyNumberFormat="1" applyFont="1" applyBorder="1"/>
    <xf numFmtId="2" fontId="29" fillId="0" borderId="16" xfId="0" applyNumberFormat="1" applyFont="1" applyBorder="1"/>
    <xf numFmtId="1" fontId="29" fillId="0" borderId="0" xfId="0" applyNumberFormat="1" applyFont="1"/>
    <xf numFmtId="1" fontId="31" fillId="0" borderId="1" xfId="0" applyNumberFormat="1" applyFont="1" applyBorder="1" applyAlignment="1">
      <alignment horizontal="center" vertical="center" wrapText="1"/>
    </xf>
    <xf numFmtId="1" fontId="31" fillId="0" borderId="23" xfId="0" applyNumberFormat="1" applyFont="1" applyBorder="1" applyAlignment="1">
      <alignment horizontal="center" vertical="center" wrapText="1"/>
    </xf>
    <xf numFmtId="1" fontId="29" fillId="0" borderId="5" xfId="0" applyNumberFormat="1" applyFont="1" applyBorder="1"/>
    <xf numFmtId="2" fontId="31" fillId="0" borderId="10" xfId="0" applyNumberFormat="1" applyFont="1" applyBorder="1" applyAlignment="1">
      <alignment horizontal="center" vertical="center" wrapText="1"/>
    </xf>
    <xf numFmtId="2" fontId="31" fillId="0" borderId="23" xfId="0" applyNumberFormat="1" applyFont="1" applyBorder="1" applyAlignment="1">
      <alignment horizontal="center" vertical="center" wrapText="1"/>
    </xf>
    <xf numFmtId="2" fontId="29" fillId="0" borderId="9" xfId="0" applyNumberFormat="1" applyFont="1" applyBorder="1"/>
    <xf numFmtId="1" fontId="31" fillId="0" borderId="10" xfId="0" applyNumberFormat="1" applyFont="1" applyBorder="1" applyAlignment="1">
      <alignment horizontal="center" vertical="center" wrapText="1"/>
    </xf>
    <xf numFmtId="1" fontId="29" fillId="0" borderId="9" xfId="0" applyNumberFormat="1" applyFont="1" applyBorder="1"/>
    <xf numFmtId="1" fontId="29" fillId="0" borderId="7" xfId="0" applyNumberFormat="1" applyFont="1" applyFill="1" applyBorder="1"/>
    <xf numFmtId="1" fontId="29" fillId="0" borderId="0" xfId="0" applyNumberFormat="1" applyFont="1" applyFill="1" applyBorder="1"/>
    <xf numFmtId="1" fontId="29" fillId="0" borderId="25" xfId="0" applyNumberFormat="1" applyFont="1" applyFill="1" applyBorder="1"/>
    <xf numFmtId="0" fontId="31" fillId="0" borderId="21" xfId="0" applyFont="1" applyBorder="1" applyAlignment="1">
      <alignment horizontal="center" vertical="center" wrapText="1"/>
    </xf>
    <xf numFmtId="0" fontId="29" fillId="0" borderId="21" xfId="0" applyFont="1" applyBorder="1"/>
    <xf numFmtId="0" fontId="29" fillId="0" borderId="17" xfId="0" applyFont="1" applyFill="1" applyBorder="1"/>
    <xf numFmtId="0" fontId="29" fillId="0" borderId="22" xfId="0" applyFont="1" applyBorder="1"/>
    <xf numFmtId="0" fontId="29" fillId="0" borderId="23" xfId="0" applyFont="1" applyBorder="1"/>
    <xf numFmtId="0" fontId="29" fillId="0" borderId="21" xfId="0" applyFont="1" applyFill="1" applyBorder="1"/>
    <xf numFmtId="0" fontId="29" fillId="0" borderId="22" xfId="0" applyFont="1" applyFill="1" applyBorder="1"/>
    <xf numFmtId="2" fontId="29" fillId="0" borderId="4" xfId="0" applyNumberFormat="1" applyFont="1" applyBorder="1" applyAlignment="1">
      <alignment horizontal="center" vertical="center"/>
    </xf>
    <xf numFmtId="2" fontId="29" fillId="0" borderId="19" xfId="0" applyNumberFormat="1" applyFont="1" applyBorder="1" applyAlignment="1">
      <alignment horizontal="center" vertical="center"/>
    </xf>
    <xf numFmtId="2" fontId="29" fillId="0" borderId="19" xfId="0" applyNumberFormat="1" applyFont="1" applyFill="1" applyBorder="1" applyAlignment="1">
      <alignment horizontal="center" vertical="center"/>
    </xf>
    <xf numFmtId="2" fontId="34" fillId="0" borderId="19" xfId="0" applyNumberFormat="1" applyFont="1" applyFill="1" applyBorder="1" applyAlignment="1">
      <alignment horizontal="center" vertical="center"/>
    </xf>
    <xf numFmtId="2" fontId="29" fillId="0" borderId="20" xfId="0" applyNumberFormat="1" applyFont="1" applyBorder="1" applyAlignment="1">
      <alignment horizontal="center" vertical="center"/>
    </xf>
    <xf numFmtId="2" fontId="29" fillId="0" borderId="1" xfId="0" applyNumberFormat="1" applyFont="1" applyBorder="1" applyAlignment="1">
      <alignment horizontal="center" vertical="center"/>
    </xf>
    <xf numFmtId="2" fontId="29" fillId="0" borderId="4" xfId="0" applyNumberFormat="1" applyFont="1" applyFill="1" applyBorder="1" applyAlignment="1">
      <alignment horizontal="center" vertical="center"/>
    </xf>
    <xf numFmtId="2" fontId="29" fillId="0" borderId="20" xfId="0" applyNumberFormat="1" applyFont="1" applyFill="1" applyBorder="1" applyAlignment="1">
      <alignment horizontal="center" vertical="center"/>
    </xf>
    <xf numFmtId="0" fontId="29" fillId="0" borderId="29" xfId="0" applyFont="1" applyBorder="1"/>
    <xf numFmtId="0" fontId="29" fillId="0" borderId="30" xfId="0" applyFont="1" applyBorder="1"/>
    <xf numFmtId="0" fontId="29" fillId="0" borderId="31" xfId="0" applyFont="1" applyBorder="1"/>
    <xf numFmtId="0" fontId="29" fillId="0" borderId="31" xfId="0" applyFont="1" applyFill="1" applyBorder="1"/>
    <xf numFmtId="0" fontId="29" fillId="0" borderId="32" xfId="0" applyFont="1" applyBorder="1"/>
    <xf numFmtId="0" fontId="29" fillId="0" borderId="33" xfId="0" applyFont="1" applyBorder="1"/>
    <xf numFmtId="0" fontId="29" fillId="0" borderId="24" xfId="0" applyFont="1" applyBorder="1"/>
    <xf numFmtId="2" fontId="31" fillId="0" borderId="4" xfId="0" applyNumberFormat="1" applyFont="1" applyBorder="1" applyAlignment="1">
      <alignment horizontal="center" vertical="center" wrapText="1"/>
    </xf>
    <xf numFmtId="2" fontId="31" fillId="0" borderId="23" xfId="0" applyNumberFormat="1" applyFont="1" applyBorder="1" applyAlignment="1">
      <alignment horizontal="center" vertical="center" wrapText="1"/>
    </xf>
    <xf numFmtId="2" fontId="31" fillId="0" borderId="10" xfId="0" applyNumberFormat="1" applyFont="1" applyBorder="1" applyAlignment="1">
      <alignment horizontal="center" vertical="center" wrapText="1"/>
    </xf>
    <xf numFmtId="2" fontId="29" fillId="0" borderId="7" xfId="0" applyNumberFormat="1" applyFont="1" applyBorder="1"/>
    <xf numFmtId="2" fontId="29" fillId="0" borderId="0" xfId="0" applyNumberFormat="1" applyFont="1" applyBorder="1"/>
    <xf numFmtId="2" fontId="29" fillId="0" borderId="0" xfId="0" applyNumberFormat="1" applyFont="1" applyFill="1" applyBorder="1"/>
    <xf numFmtId="2" fontId="29" fillId="0" borderId="3" xfId="0" applyNumberFormat="1" applyFont="1" applyBorder="1"/>
    <xf numFmtId="2" fontId="29" fillId="0" borderId="10" xfId="0" applyNumberFormat="1" applyFont="1" applyBorder="1"/>
    <xf numFmtId="2" fontId="29" fillId="0" borderId="3" xfId="0" applyNumberFormat="1" applyFont="1" applyFill="1" applyBorder="1"/>
    <xf numFmtId="2" fontId="29" fillId="0" borderId="0" xfId="0" applyNumberFormat="1" applyFont="1" applyAlignment="1">
      <alignment horizontal="center"/>
    </xf>
    <xf numFmtId="2" fontId="29" fillId="0" borderId="16" xfId="0" applyNumberFormat="1" applyFont="1" applyBorder="1" applyAlignment="1">
      <alignment horizontal="center"/>
    </xf>
    <xf numFmtId="2" fontId="29" fillId="0" borderId="5" xfId="0" applyNumberFormat="1" applyFont="1" applyBorder="1" applyAlignment="1">
      <alignment horizontal="center"/>
    </xf>
    <xf numFmtId="2" fontId="29" fillId="0" borderId="6" xfId="0" applyNumberFormat="1" applyFont="1" applyBorder="1" applyAlignment="1">
      <alignment horizontal="center"/>
    </xf>
    <xf numFmtId="2" fontId="29" fillId="0" borderId="7" xfId="0" applyNumberFormat="1" applyFont="1" applyBorder="1" applyAlignment="1">
      <alignment horizontal="center"/>
    </xf>
    <xf numFmtId="2" fontId="29" fillId="0" borderId="8" xfId="0" applyNumberFormat="1" applyFont="1" applyBorder="1" applyAlignment="1">
      <alignment horizontal="center"/>
    </xf>
    <xf numFmtId="2" fontId="29" fillId="0" borderId="0" xfId="0" applyNumberFormat="1" applyFont="1" applyBorder="1" applyAlignment="1">
      <alignment horizontal="center"/>
    </xf>
    <xf numFmtId="2" fontId="29" fillId="0" borderId="2" xfId="0" applyNumberFormat="1" applyFont="1" applyBorder="1" applyAlignment="1">
      <alignment horizontal="center"/>
    </xf>
    <xf numFmtId="2" fontId="29" fillId="0" borderId="0" xfId="0" applyNumberFormat="1" applyFont="1" applyFill="1" applyBorder="1" applyAlignment="1">
      <alignment horizontal="center"/>
    </xf>
    <xf numFmtId="2" fontId="29" fillId="0" borderId="3" xfId="0" applyNumberFormat="1" applyFont="1" applyBorder="1" applyAlignment="1">
      <alignment horizontal="center"/>
    </xf>
    <xf numFmtId="2" fontId="29" fillId="0" borderId="24" xfId="0" applyNumberFormat="1" applyFont="1" applyBorder="1" applyAlignment="1">
      <alignment horizontal="center"/>
    </xf>
    <xf numFmtId="2" fontId="29" fillId="0" borderId="9" xfId="0" applyNumberFormat="1" applyFont="1" applyBorder="1" applyAlignment="1">
      <alignment horizontal="center"/>
    </xf>
    <xf numFmtId="2" fontId="29" fillId="0" borderId="10" xfId="0" applyNumberFormat="1" applyFont="1" applyBorder="1" applyAlignment="1">
      <alignment horizontal="center"/>
    </xf>
    <xf numFmtId="2" fontId="29" fillId="0" borderId="7" xfId="0" applyNumberFormat="1" applyFont="1" applyFill="1" applyBorder="1" applyAlignment="1">
      <alignment horizontal="center"/>
    </xf>
    <xf numFmtId="2" fontId="29" fillId="0" borderId="25" xfId="0" applyNumberFormat="1" applyFont="1" applyFill="1" applyBorder="1" applyAlignment="1">
      <alignment horizontal="center"/>
    </xf>
    <xf numFmtId="0" fontId="29" fillId="0" borderId="27" xfId="0" applyFont="1" applyFill="1" applyBorder="1"/>
    <xf numFmtId="1" fontId="29" fillId="0" borderId="2" xfId="0" applyNumberFormat="1" applyFont="1" applyBorder="1" applyAlignment="1">
      <alignment horizontal="center" vertical="center"/>
    </xf>
    <xf numFmtId="1" fontId="29" fillId="0" borderId="2" xfId="0" applyNumberFormat="1" applyFont="1" applyFill="1" applyBorder="1" applyAlignment="1">
      <alignment horizontal="center" vertical="center"/>
    </xf>
    <xf numFmtId="1" fontId="29" fillId="0" borderId="8" xfId="0" applyNumberFormat="1" applyFont="1" applyBorder="1" applyAlignment="1">
      <alignment horizontal="center" vertical="center"/>
    </xf>
    <xf numFmtId="1" fontId="29" fillId="0" borderId="24" xfId="0" applyNumberFormat="1" applyFont="1" applyBorder="1" applyAlignment="1">
      <alignment horizontal="center" vertical="center"/>
    </xf>
    <xf numFmtId="1" fontId="29" fillId="0" borderId="10" xfId="0" applyNumberFormat="1" applyFont="1" applyBorder="1" applyAlignment="1">
      <alignment horizontal="center" vertical="center"/>
    </xf>
    <xf numFmtId="2" fontId="31" fillId="0" borderId="4" xfId="0" applyNumberFormat="1" applyFont="1" applyBorder="1" applyAlignment="1">
      <alignment horizontal="center" vertical="center" wrapText="1"/>
    </xf>
    <xf numFmtId="2" fontId="29" fillId="0" borderId="23" xfId="0" applyNumberFormat="1" applyFont="1" applyBorder="1"/>
    <xf numFmtId="1" fontId="29" fillId="0" borderId="17" xfId="0" applyNumberFormat="1" applyFont="1" applyBorder="1" applyAlignment="1">
      <alignment horizontal="center" vertical="center"/>
    </xf>
    <xf numFmtId="1" fontId="29" fillId="0" borderId="17" xfId="0" applyNumberFormat="1" applyFont="1" applyFill="1" applyBorder="1" applyAlignment="1">
      <alignment horizontal="center" vertical="center"/>
    </xf>
    <xf numFmtId="1" fontId="29" fillId="0" borderId="21" xfId="0" applyNumberFormat="1" applyFont="1" applyBorder="1" applyAlignment="1">
      <alignment horizontal="center" vertical="center"/>
    </xf>
    <xf numFmtId="1" fontId="29" fillId="0" borderId="22" xfId="0" applyNumberFormat="1" applyFont="1" applyBorder="1" applyAlignment="1">
      <alignment horizontal="center" vertical="center"/>
    </xf>
    <xf numFmtId="1" fontId="29" fillId="0" borderId="23" xfId="0" applyNumberFormat="1" applyFont="1" applyBorder="1" applyAlignment="1">
      <alignment horizontal="center" vertical="center"/>
    </xf>
    <xf numFmtId="1" fontId="29" fillId="0" borderId="22" xfId="0" applyNumberFormat="1" applyFont="1" applyFill="1" applyBorder="1" applyAlignment="1">
      <alignment horizontal="center" vertical="center"/>
    </xf>
    <xf numFmtId="1" fontId="29" fillId="0" borderId="23" xfId="0" applyNumberFormat="1" applyFont="1" applyBorder="1"/>
    <xf numFmtId="1" fontId="29" fillId="0" borderId="10" xfId="0" applyNumberFormat="1" applyFont="1" applyBorder="1"/>
    <xf numFmtId="1" fontId="29" fillId="0" borderId="0" xfId="0" applyNumberFormat="1" applyFont="1" applyBorder="1"/>
    <xf numFmtId="1" fontId="29" fillId="0" borderId="2" xfId="0" applyNumberFormat="1" applyFont="1" applyBorder="1"/>
    <xf numFmtId="1" fontId="29" fillId="0" borderId="2" xfId="0" applyNumberFormat="1" applyFont="1" applyFill="1" applyBorder="1"/>
    <xf numFmtId="1" fontId="29" fillId="0" borderId="3" xfId="0" applyNumberFormat="1" applyFont="1" applyFill="1" applyBorder="1"/>
    <xf numFmtId="1" fontId="29" fillId="0" borderId="24" xfId="0" applyNumberFormat="1" applyFont="1" applyFill="1" applyBorder="1"/>
    <xf numFmtId="0" fontId="33" fillId="0" borderId="21" xfId="0" applyFont="1" applyBorder="1" applyAlignment="1">
      <alignment horizontal="left"/>
    </xf>
    <xf numFmtId="1" fontId="29" fillId="0" borderId="7" xfId="0" applyNumberFormat="1" applyFont="1" applyBorder="1"/>
    <xf numFmtId="0" fontId="33" fillId="0" borderId="17" xfId="0" applyFont="1" applyBorder="1" applyAlignment="1">
      <alignment horizontal="left"/>
    </xf>
    <xf numFmtId="0" fontId="33" fillId="0" borderId="22" xfId="0" applyFont="1" applyBorder="1" applyAlignment="1">
      <alignment horizontal="left"/>
    </xf>
    <xf numFmtId="1" fontId="29" fillId="0" borderId="3" xfId="0" applyNumberFormat="1" applyFont="1" applyBorder="1"/>
    <xf numFmtId="182" fontId="32" fillId="6" borderId="23" xfId="0" applyNumberFormat="1" applyFont="1" applyFill="1" applyBorder="1" applyAlignment="1">
      <alignment horizontal="left" vertical="center"/>
    </xf>
    <xf numFmtId="2" fontId="29" fillId="0" borderId="7" xfId="0" applyNumberFormat="1" applyFont="1" applyFill="1" applyBorder="1"/>
    <xf numFmtId="2" fontId="29" fillId="0" borderId="25" xfId="0" applyNumberFormat="1" applyFont="1" applyFill="1" applyBorder="1"/>
    <xf numFmtId="2" fontId="31" fillId="0" borderId="8"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0" fontId="13" fillId="0" borderId="7" xfId="0" applyFont="1" applyBorder="1" applyAlignment="1">
      <alignment horizontal="left"/>
    </xf>
    <xf numFmtId="1" fontId="13" fillId="0" borderId="7" xfId="0" applyNumberFormat="1" applyFont="1" applyBorder="1" applyAlignment="1">
      <alignment horizontal="center" vertical="center"/>
    </xf>
    <xf numFmtId="183" fontId="13" fillId="0" borderId="7" xfId="0" applyNumberFormat="1" applyFont="1" applyBorder="1" applyAlignment="1">
      <alignment horizontal="center" vertical="center"/>
    </xf>
    <xf numFmtId="2" fontId="13" fillId="0" borderId="7" xfId="0" applyNumberFormat="1" applyFont="1" applyBorder="1" applyAlignment="1">
      <alignment horizontal="center" vertical="center"/>
    </xf>
    <xf numFmtId="0" fontId="13" fillId="0" borderId="4" xfId="0" applyFont="1" applyBorder="1"/>
    <xf numFmtId="2" fontId="13" fillId="0" borderId="21" xfId="0" applyNumberFormat="1" applyFont="1" applyBorder="1" applyAlignment="1">
      <alignment horizontal="center" vertical="center"/>
    </xf>
    <xf numFmtId="0" fontId="13" fillId="0" borderId="12" xfId="0" applyFont="1" applyBorder="1" applyAlignment="1">
      <alignment horizontal="center" vertical="center"/>
    </xf>
    <xf numFmtId="2" fontId="13" fillId="0" borderId="8" xfId="0" applyNumberFormat="1" applyFont="1" applyBorder="1" applyAlignment="1">
      <alignment horizontal="center" vertical="center"/>
    </xf>
    <xf numFmtId="0" fontId="13" fillId="0" borderId="0" xfId="0" applyFont="1"/>
    <xf numFmtId="0" fontId="13" fillId="0" borderId="0" xfId="0" applyFont="1" applyBorder="1" applyAlignment="1">
      <alignment horizontal="left"/>
    </xf>
    <xf numFmtId="1" fontId="13" fillId="0" borderId="0" xfId="0" applyNumberFormat="1" applyFont="1" applyBorder="1" applyAlignment="1">
      <alignment horizontal="center" vertical="center"/>
    </xf>
    <xf numFmtId="183" fontId="13" fillId="0" borderId="0" xfId="0" applyNumberFormat="1" applyFont="1" applyBorder="1" applyAlignment="1">
      <alignment horizontal="center" vertical="center"/>
    </xf>
    <xf numFmtId="2" fontId="13" fillId="0" borderId="0" xfId="0" applyNumberFormat="1" applyFont="1" applyBorder="1" applyAlignment="1">
      <alignment horizontal="center" vertical="center"/>
    </xf>
    <xf numFmtId="0" fontId="13" fillId="0" borderId="19" xfId="0" applyFont="1" applyBorder="1"/>
    <xf numFmtId="2" fontId="13" fillId="0" borderId="17" xfId="0" applyNumberFormat="1" applyFont="1" applyBorder="1" applyAlignment="1">
      <alignment horizontal="center" vertical="center"/>
    </xf>
    <xf numFmtId="0" fontId="13" fillId="0" borderId="13" xfId="0" applyFont="1" applyBorder="1" applyAlignment="1">
      <alignment horizontal="center" vertical="center"/>
    </xf>
    <xf numFmtId="2" fontId="13" fillId="0" borderId="2" xfId="0" applyNumberFormat="1" applyFont="1" applyBorder="1" applyAlignment="1">
      <alignment horizontal="center" vertical="center"/>
    </xf>
    <xf numFmtId="0" fontId="13" fillId="0" borderId="0" xfId="0" applyFont="1" applyFill="1" applyBorder="1" applyAlignment="1">
      <alignment horizontal="left"/>
    </xf>
    <xf numFmtId="1" fontId="13" fillId="0" borderId="0" xfId="0" applyNumberFormat="1" applyFont="1" applyFill="1" applyBorder="1" applyAlignment="1">
      <alignment horizontal="center" vertical="center"/>
    </xf>
    <xf numFmtId="183" fontId="13" fillId="0" borderId="0" xfId="0" applyNumberFormat="1" applyFont="1" applyFill="1" applyBorder="1" applyAlignment="1">
      <alignment horizontal="center" vertical="center"/>
    </xf>
    <xf numFmtId="2" fontId="13" fillId="0" borderId="0" xfId="0" applyNumberFormat="1" applyFont="1" applyFill="1" applyBorder="1" applyAlignment="1">
      <alignment horizontal="center" vertical="center"/>
    </xf>
    <xf numFmtId="0" fontId="13" fillId="0" borderId="19" xfId="0" applyFont="1" applyFill="1" applyBorder="1"/>
    <xf numFmtId="2" fontId="13" fillId="0" borderId="17" xfId="0" applyNumberFormat="1" applyFont="1" applyFill="1" applyBorder="1" applyAlignment="1">
      <alignment horizontal="center" vertical="center"/>
    </xf>
    <xf numFmtId="0" fontId="13" fillId="0" borderId="13" xfId="0" applyFont="1" applyFill="1" applyBorder="1" applyAlignment="1">
      <alignment horizontal="center" vertical="center"/>
    </xf>
    <xf numFmtId="0" fontId="13" fillId="0" borderId="0" xfId="0" applyFont="1" applyFill="1" applyBorder="1"/>
    <xf numFmtId="0" fontId="13" fillId="0" borderId="0" xfId="0" applyFont="1" applyFill="1" applyBorder="1" applyAlignment="1"/>
    <xf numFmtId="2" fontId="13" fillId="0" borderId="2" xfId="0" applyNumberFormat="1" applyFont="1" applyFill="1" applyBorder="1" applyAlignment="1">
      <alignment horizontal="center" vertical="center"/>
    </xf>
    <xf numFmtId="0" fontId="13" fillId="0" borderId="0" xfId="0" applyFont="1" applyFill="1"/>
    <xf numFmtId="0" fontId="14" fillId="0" borderId="0" xfId="0" applyFont="1" applyFill="1" applyBorder="1" applyAlignment="1">
      <alignment horizontal="left"/>
    </xf>
    <xf numFmtId="1" fontId="14" fillId="0" borderId="0" xfId="0" applyNumberFormat="1" applyFont="1" applyFill="1" applyBorder="1" applyAlignment="1">
      <alignment horizontal="center" vertical="center"/>
    </xf>
    <xf numFmtId="2" fontId="14" fillId="0" borderId="0" xfId="0" applyNumberFormat="1" applyFont="1" applyFill="1" applyBorder="1" applyAlignment="1">
      <alignment horizontal="center" vertical="center"/>
    </xf>
    <xf numFmtId="2" fontId="14" fillId="0" borderId="17" xfId="0" applyNumberFormat="1" applyFont="1" applyFill="1" applyBorder="1" applyAlignment="1">
      <alignment horizontal="center" vertical="center"/>
    </xf>
    <xf numFmtId="2" fontId="13" fillId="0" borderId="4" xfId="0" applyNumberFormat="1" applyFont="1" applyBorder="1" applyAlignment="1">
      <alignment horizontal="center" vertical="center"/>
    </xf>
    <xf numFmtId="2" fontId="13" fillId="0" borderId="19" xfId="0" applyNumberFormat="1" applyFont="1" applyBorder="1" applyAlignment="1">
      <alignment horizontal="center" vertical="center"/>
    </xf>
    <xf numFmtId="2" fontId="13" fillId="0" borderId="19" xfId="0" applyNumberFormat="1" applyFont="1" applyFill="1" applyBorder="1" applyAlignment="1">
      <alignment horizontal="center" vertical="center"/>
    </xf>
    <xf numFmtId="2" fontId="13" fillId="0" borderId="0" xfId="0" applyNumberFormat="1" applyFont="1" applyFill="1" applyBorder="1"/>
    <xf numFmtId="0" fontId="13" fillId="0" borderId="7" xfId="0" applyFont="1" applyBorder="1" applyAlignment="1">
      <alignment horizontal="center"/>
    </xf>
    <xf numFmtId="0" fontId="13" fillId="0" borderId="12" xfId="0" applyFont="1" applyBorder="1" applyAlignment="1">
      <alignment horizontal="center"/>
    </xf>
    <xf numFmtId="0" fontId="13" fillId="0" borderId="4" xfId="0" applyFont="1" applyBorder="1" applyAlignment="1">
      <alignment horizontal="center"/>
    </xf>
    <xf numFmtId="2" fontId="13" fillId="0" borderId="7" xfId="0" applyNumberFormat="1" applyFont="1" applyBorder="1" applyAlignment="1">
      <alignment horizontal="center"/>
    </xf>
    <xf numFmtId="0" fontId="13" fillId="0" borderId="0" xfId="0" applyFont="1" applyBorder="1" applyAlignment="1">
      <alignment horizontal="center"/>
    </xf>
    <xf numFmtId="0" fontId="13" fillId="0" borderId="13" xfId="0" applyFont="1" applyBorder="1" applyAlignment="1">
      <alignment horizontal="center"/>
    </xf>
    <xf numFmtId="0" fontId="13" fillId="0" borderId="19" xfId="0" applyFont="1" applyBorder="1" applyAlignment="1">
      <alignment horizontal="center"/>
    </xf>
    <xf numFmtId="2" fontId="13" fillId="0" borderId="0" xfId="0" applyNumberFormat="1" applyFont="1" applyBorder="1" applyAlignment="1">
      <alignment horizontal="center"/>
    </xf>
    <xf numFmtId="0" fontId="13" fillId="0" borderId="0" xfId="0" applyFont="1" applyFill="1" applyBorder="1" applyAlignment="1">
      <alignment horizontal="center"/>
    </xf>
    <xf numFmtId="0" fontId="13" fillId="0" borderId="13" xfId="0" applyFont="1" applyFill="1" applyBorder="1" applyAlignment="1">
      <alignment horizontal="center"/>
    </xf>
    <xf numFmtId="0" fontId="13" fillId="0" borderId="19" xfId="0" applyFont="1" applyFill="1" applyBorder="1" applyAlignment="1">
      <alignment horizontal="center"/>
    </xf>
    <xf numFmtId="2" fontId="13" fillId="0" borderId="0" xfId="0" applyNumberFormat="1" applyFont="1" applyFill="1" applyBorder="1" applyAlignment="1">
      <alignment horizontal="center"/>
    </xf>
    <xf numFmtId="0" fontId="13" fillId="0" borderId="14" xfId="0" applyFont="1" applyBorder="1" applyAlignment="1">
      <alignment horizontal="center"/>
    </xf>
    <xf numFmtId="1" fontId="13" fillId="0" borderId="3" xfId="0" applyNumberFormat="1" applyFont="1" applyBorder="1" applyAlignment="1">
      <alignment horizontal="center" vertical="center"/>
    </xf>
    <xf numFmtId="183" fontId="13" fillId="0" borderId="3" xfId="0" applyNumberFormat="1" applyFont="1" applyBorder="1" applyAlignment="1">
      <alignment horizontal="center" vertical="center"/>
    </xf>
    <xf numFmtId="2" fontId="13" fillId="0" borderId="3" xfId="0" applyNumberFormat="1" applyFont="1" applyBorder="1" applyAlignment="1">
      <alignment horizontal="center" vertical="center"/>
    </xf>
    <xf numFmtId="0" fontId="13" fillId="0" borderId="20" xfId="0" applyFont="1" applyBorder="1" applyAlignment="1">
      <alignment horizontal="center"/>
    </xf>
    <xf numFmtId="2" fontId="13" fillId="0" borderId="22" xfId="0" applyNumberFormat="1" applyFont="1" applyBorder="1" applyAlignment="1">
      <alignment horizontal="center" vertical="center"/>
    </xf>
    <xf numFmtId="0" fontId="13" fillId="0" borderId="14" xfId="0" applyFont="1" applyBorder="1" applyAlignment="1">
      <alignment horizontal="center" vertical="center"/>
    </xf>
    <xf numFmtId="2" fontId="13" fillId="0" borderId="20" xfId="0" applyNumberFormat="1" applyFont="1" applyBorder="1" applyAlignment="1">
      <alignment horizontal="center" vertical="center"/>
    </xf>
    <xf numFmtId="2" fontId="13" fillId="0" borderId="3" xfId="0" applyNumberFormat="1" applyFont="1" applyBorder="1" applyAlignment="1">
      <alignment horizontal="center"/>
    </xf>
    <xf numFmtId="0" fontId="13" fillId="0" borderId="3" xfId="0" applyFont="1" applyBorder="1" applyAlignment="1">
      <alignment horizontal="center"/>
    </xf>
    <xf numFmtId="2" fontId="13" fillId="0" borderId="24" xfId="0" applyNumberFormat="1" applyFont="1" applyBorder="1" applyAlignment="1">
      <alignment horizontal="center" vertical="center"/>
    </xf>
    <xf numFmtId="0" fontId="13" fillId="0" borderId="15" xfId="0" applyFont="1" applyBorder="1" applyAlignment="1">
      <alignment horizontal="center"/>
    </xf>
    <xf numFmtId="1" fontId="13" fillId="0" borderId="9" xfId="0" applyNumberFormat="1" applyFont="1" applyBorder="1" applyAlignment="1">
      <alignment horizontal="center" vertical="center"/>
    </xf>
    <xf numFmtId="183" fontId="13" fillId="0" borderId="9" xfId="0" applyNumberFormat="1" applyFont="1" applyBorder="1" applyAlignment="1">
      <alignment horizontal="center" vertical="center"/>
    </xf>
    <xf numFmtId="2" fontId="13" fillId="0" borderId="9" xfId="0" applyNumberFormat="1" applyFont="1" applyBorder="1" applyAlignment="1">
      <alignment horizontal="center" vertical="center"/>
    </xf>
    <xf numFmtId="0" fontId="13" fillId="0" borderId="1" xfId="0" applyFont="1" applyBorder="1" applyAlignment="1">
      <alignment horizontal="center"/>
    </xf>
    <xf numFmtId="2" fontId="13" fillId="0" borderId="23" xfId="0" applyNumberFormat="1" applyFont="1" applyBorder="1" applyAlignment="1">
      <alignment horizontal="center" vertical="center"/>
    </xf>
    <xf numFmtId="0" fontId="13" fillId="0" borderId="15" xfId="0" applyFont="1" applyBorder="1" applyAlignment="1">
      <alignment horizontal="center" vertical="center"/>
    </xf>
    <xf numFmtId="2" fontId="13" fillId="0" borderId="1" xfId="0" applyNumberFormat="1" applyFont="1" applyBorder="1" applyAlignment="1">
      <alignment horizontal="center" vertical="center"/>
    </xf>
    <xf numFmtId="2" fontId="13" fillId="0" borderId="9" xfId="0" applyNumberFormat="1" applyFont="1" applyBorder="1" applyAlignment="1">
      <alignment horizontal="center"/>
    </xf>
    <xf numFmtId="0" fontId="13" fillId="0" borderId="9" xfId="0" applyFont="1" applyBorder="1" applyAlignment="1">
      <alignment horizontal="center"/>
    </xf>
    <xf numFmtId="2" fontId="13" fillId="0" borderId="10" xfId="0" applyNumberFormat="1" applyFont="1" applyBorder="1" applyAlignment="1">
      <alignment horizontal="center" vertical="center"/>
    </xf>
    <xf numFmtId="0" fontId="14" fillId="0" borderId="0" xfId="0" applyFont="1" applyFill="1" applyBorder="1" applyAlignment="1">
      <alignment horizontal="center"/>
    </xf>
    <xf numFmtId="0" fontId="14" fillId="0" borderId="19" xfId="0" applyFont="1" applyFill="1" applyBorder="1" applyAlignment="1">
      <alignment horizontal="center"/>
    </xf>
    <xf numFmtId="2" fontId="14" fillId="0" borderId="0" xfId="0" applyNumberFormat="1" applyFont="1" applyFill="1" applyBorder="1" applyAlignment="1">
      <alignment horizontal="center"/>
    </xf>
    <xf numFmtId="0" fontId="13" fillId="0" borderId="7" xfId="0" applyFont="1" applyFill="1" applyBorder="1" applyAlignment="1">
      <alignment horizontal="center"/>
    </xf>
    <xf numFmtId="0" fontId="13" fillId="0" borderId="12" xfId="0" applyFont="1" applyFill="1" applyBorder="1" applyAlignment="1">
      <alignment horizontal="center"/>
    </xf>
    <xf numFmtId="1" fontId="13" fillId="0" borderId="7" xfId="0" applyNumberFormat="1" applyFont="1" applyFill="1" applyBorder="1" applyAlignment="1">
      <alignment horizontal="center" vertical="center"/>
    </xf>
    <xf numFmtId="183" fontId="13" fillId="0" borderId="7" xfId="0" applyNumberFormat="1" applyFont="1" applyFill="1" applyBorder="1" applyAlignment="1">
      <alignment horizontal="center" vertical="center"/>
    </xf>
    <xf numFmtId="2" fontId="13" fillId="0" borderId="7" xfId="0" applyNumberFormat="1" applyFont="1" applyFill="1" applyBorder="1" applyAlignment="1">
      <alignment horizontal="center" vertical="center"/>
    </xf>
    <xf numFmtId="0" fontId="13" fillId="0" borderId="4" xfId="0" applyFont="1" applyFill="1" applyBorder="1" applyAlignment="1">
      <alignment horizontal="center"/>
    </xf>
    <xf numFmtId="2" fontId="13" fillId="0" borderId="21" xfId="0" applyNumberFormat="1" applyFont="1" applyFill="1" applyBorder="1" applyAlignment="1">
      <alignment horizontal="center" vertical="center"/>
    </xf>
    <xf numFmtId="0" fontId="13" fillId="0" borderId="12" xfId="0" applyFont="1" applyFill="1" applyBorder="1" applyAlignment="1">
      <alignment horizontal="center" vertical="center"/>
    </xf>
    <xf numFmtId="2" fontId="13" fillId="0" borderId="4" xfId="0" applyNumberFormat="1" applyFont="1" applyFill="1" applyBorder="1" applyAlignment="1">
      <alignment horizontal="center" vertical="center"/>
    </xf>
    <xf numFmtId="2" fontId="13" fillId="0" borderId="7" xfId="0" applyNumberFormat="1" applyFont="1" applyFill="1" applyBorder="1" applyAlignment="1">
      <alignment horizontal="center"/>
    </xf>
    <xf numFmtId="2" fontId="13" fillId="0" borderId="8" xfId="0" applyNumberFormat="1" applyFont="1" applyFill="1" applyBorder="1" applyAlignment="1">
      <alignment horizontal="center" vertical="center"/>
    </xf>
    <xf numFmtId="0" fontId="13" fillId="0" borderId="3" xfId="0" applyFont="1" applyFill="1" applyBorder="1" applyAlignment="1">
      <alignment horizontal="center"/>
    </xf>
    <xf numFmtId="0" fontId="13" fillId="0" borderId="14" xfId="0" applyFont="1" applyFill="1" applyBorder="1" applyAlignment="1">
      <alignment horizontal="center"/>
    </xf>
    <xf numFmtId="1" fontId="13" fillId="0" borderId="3" xfId="0" applyNumberFormat="1" applyFont="1" applyFill="1" applyBorder="1" applyAlignment="1">
      <alignment horizontal="center" vertical="center"/>
    </xf>
    <xf numFmtId="183" fontId="13" fillId="0" borderId="3" xfId="0" applyNumberFormat="1" applyFont="1" applyFill="1" applyBorder="1" applyAlignment="1">
      <alignment horizontal="center" vertical="center"/>
    </xf>
    <xf numFmtId="2" fontId="13" fillId="0" borderId="3" xfId="0" applyNumberFormat="1" applyFont="1" applyFill="1" applyBorder="1" applyAlignment="1">
      <alignment horizontal="center" vertical="center"/>
    </xf>
    <xf numFmtId="0" fontId="13" fillId="0" borderId="20" xfId="0" applyFont="1" applyFill="1" applyBorder="1" applyAlignment="1">
      <alignment horizontal="center"/>
    </xf>
    <xf numFmtId="2" fontId="13" fillId="0" borderId="22" xfId="0" applyNumberFormat="1" applyFont="1" applyFill="1" applyBorder="1" applyAlignment="1">
      <alignment horizontal="center" vertical="center"/>
    </xf>
    <xf numFmtId="0" fontId="13" fillId="0" borderId="14" xfId="0" applyFont="1" applyFill="1" applyBorder="1" applyAlignment="1">
      <alignment horizontal="center" vertical="center"/>
    </xf>
    <xf numFmtId="2" fontId="13" fillId="0" borderId="20" xfId="0" applyNumberFormat="1" applyFont="1" applyFill="1" applyBorder="1" applyAlignment="1">
      <alignment horizontal="center" vertical="center"/>
    </xf>
    <xf numFmtId="2" fontId="13" fillId="0" borderId="3" xfId="0" applyNumberFormat="1" applyFont="1" applyFill="1" applyBorder="1" applyAlignment="1">
      <alignment horizontal="center"/>
    </xf>
    <xf numFmtId="2" fontId="13" fillId="0" borderId="24" xfId="0" applyNumberFormat="1" applyFont="1" applyFill="1" applyBorder="1" applyAlignment="1">
      <alignment horizontal="center" vertical="center"/>
    </xf>
    <xf numFmtId="1" fontId="13" fillId="0" borderId="9" xfId="0" applyNumberFormat="1" applyFont="1" applyBorder="1" applyAlignment="1">
      <alignment horizontal="center"/>
    </xf>
    <xf numFmtId="0" fontId="13" fillId="0" borderId="10" xfId="0" applyFont="1" applyBorder="1" applyAlignment="1">
      <alignment horizontal="center"/>
    </xf>
    <xf numFmtId="0" fontId="13" fillId="0" borderId="0" xfId="0" applyFont="1" applyAlignment="1">
      <alignment horizontal="center"/>
    </xf>
    <xf numFmtId="1" fontId="13" fillId="0" borderId="7" xfId="0" applyNumberFormat="1" applyFont="1" applyFill="1" applyBorder="1" applyAlignment="1">
      <alignment horizontal="center"/>
    </xf>
    <xf numFmtId="0" fontId="13" fillId="0" borderId="8" xfId="0" applyFont="1" applyFill="1" applyBorder="1" applyAlignment="1">
      <alignment horizontal="center"/>
    </xf>
    <xf numFmtId="0" fontId="13" fillId="0" borderId="0" xfId="0" applyFont="1" applyFill="1" applyAlignment="1">
      <alignment horizontal="center"/>
    </xf>
    <xf numFmtId="1" fontId="13" fillId="0" borderId="0" xfId="0" applyNumberFormat="1" applyFont="1" applyFill="1" applyBorder="1" applyAlignment="1">
      <alignment horizontal="center"/>
    </xf>
    <xf numFmtId="0" fontId="13" fillId="0" borderId="2" xfId="0" applyFont="1" applyFill="1" applyBorder="1" applyAlignment="1">
      <alignment horizontal="center"/>
    </xf>
    <xf numFmtId="0" fontId="13" fillId="0" borderId="25" xfId="0" applyFont="1" applyFill="1" applyBorder="1" applyAlignment="1">
      <alignment horizontal="center"/>
    </xf>
    <xf numFmtId="0" fontId="13" fillId="0" borderId="26" xfId="0" applyFont="1" applyFill="1" applyBorder="1" applyAlignment="1">
      <alignment horizontal="center"/>
    </xf>
    <xf numFmtId="2" fontId="13" fillId="0" borderId="25" xfId="0" applyNumberFormat="1" applyFont="1" applyFill="1" applyBorder="1" applyAlignment="1">
      <alignment horizontal="center" vertical="center"/>
    </xf>
    <xf numFmtId="2" fontId="13" fillId="0" borderId="27" xfId="0" applyNumberFormat="1" applyFont="1" applyFill="1" applyBorder="1" applyAlignment="1">
      <alignment horizontal="center" vertical="center"/>
    </xf>
    <xf numFmtId="1" fontId="13" fillId="0" borderId="25" xfId="0" applyNumberFormat="1" applyFont="1" applyFill="1" applyBorder="1" applyAlignment="1">
      <alignment horizontal="center" vertical="center"/>
    </xf>
    <xf numFmtId="1" fontId="13" fillId="0" borderId="25" xfId="0" applyNumberFormat="1" applyFont="1" applyFill="1" applyBorder="1" applyAlignment="1">
      <alignment horizontal="center"/>
    </xf>
    <xf numFmtId="2" fontId="13" fillId="0" borderId="25" xfId="0" applyNumberFormat="1" applyFont="1" applyFill="1" applyBorder="1" applyAlignment="1">
      <alignment horizontal="center"/>
    </xf>
    <xf numFmtId="0" fontId="13" fillId="0" borderId="28" xfId="0" applyFont="1" applyFill="1" applyBorder="1" applyAlignment="1">
      <alignment horizontal="center"/>
    </xf>
    <xf numFmtId="0" fontId="14" fillId="0" borderId="7" xfId="0" applyFont="1" applyFill="1" applyBorder="1" applyAlignment="1">
      <alignment horizontal="center"/>
    </xf>
    <xf numFmtId="1" fontId="14" fillId="0" borderId="7" xfId="0" applyNumberFormat="1" applyFont="1" applyFill="1" applyBorder="1" applyAlignment="1">
      <alignment horizontal="center" vertical="center"/>
    </xf>
    <xf numFmtId="2" fontId="14" fillId="0" borderId="7" xfId="0" applyNumberFormat="1" applyFont="1" applyFill="1" applyBorder="1" applyAlignment="1">
      <alignment horizontal="center" vertical="center"/>
    </xf>
    <xf numFmtId="0" fontId="14" fillId="0" borderId="4" xfId="0" applyFont="1" applyFill="1" applyBorder="1" applyAlignment="1">
      <alignment horizontal="center"/>
    </xf>
    <xf numFmtId="2" fontId="14" fillId="0" borderId="21" xfId="0" applyNumberFormat="1" applyFont="1" applyFill="1" applyBorder="1" applyAlignment="1">
      <alignment horizontal="center" vertical="center"/>
    </xf>
    <xf numFmtId="2" fontId="14" fillId="0" borderId="7" xfId="0" applyNumberFormat="1" applyFont="1" applyFill="1" applyBorder="1" applyAlignment="1">
      <alignment horizontal="center"/>
    </xf>
    <xf numFmtId="0" fontId="14" fillId="0" borderId="20" xfId="0" applyFont="1" applyFill="1" applyBorder="1" applyAlignment="1">
      <alignment horizontal="center"/>
    </xf>
    <xf numFmtId="0" fontId="14" fillId="0" borderId="0" xfId="0" applyFont="1" applyAlignment="1">
      <alignment horizontal="center"/>
    </xf>
    <xf numFmtId="1" fontId="14" fillId="0" borderId="7" xfId="0" applyNumberFormat="1" applyFont="1" applyFill="1" applyBorder="1" applyAlignment="1">
      <alignment horizontal="center"/>
    </xf>
    <xf numFmtId="0" fontId="14" fillId="0" borderId="8" xfId="0" applyFont="1" applyFill="1" applyBorder="1" applyAlignment="1">
      <alignment horizontal="center"/>
    </xf>
    <xf numFmtId="0" fontId="14" fillId="0" borderId="0" xfId="0" applyFont="1" applyFill="1" applyAlignment="1">
      <alignment horizontal="center"/>
    </xf>
    <xf numFmtId="1" fontId="14" fillId="0" borderId="0" xfId="0" applyNumberFormat="1" applyFont="1" applyFill="1" applyBorder="1" applyAlignment="1">
      <alignment horizontal="center"/>
    </xf>
    <xf numFmtId="0" fontId="14" fillId="0" borderId="2" xfId="0" applyFont="1" applyFill="1" applyBorder="1" applyAlignment="1">
      <alignment horizontal="center"/>
    </xf>
    <xf numFmtId="0" fontId="14" fillId="0" borderId="25" xfId="0" applyFont="1" applyFill="1" applyBorder="1" applyAlignment="1">
      <alignment horizontal="center"/>
    </xf>
    <xf numFmtId="0" fontId="14" fillId="0" borderId="26" xfId="0" applyFont="1" applyFill="1" applyBorder="1" applyAlignment="1">
      <alignment horizontal="center"/>
    </xf>
    <xf numFmtId="2" fontId="14" fillId="0" borderId="25" xfId="0" applyNumberFormat="1" applyFont="1" applyFill="1" applyBorder="1" applyAlignment="1">
      <alignment horizontal="center" vertical="center"/>
    </xf>
    <xf numFmtId="2" fontId="14" fillId="0" borderId="27" xfId="0" applyNumberFormat="1" applyFont="1" applyFill="1" applyBorder="1" applyAlignment="1">
      <alignment horizontal="center" vertical="center"/>
    </xf>
    <xf numFmtId="1" fontId="14" fillId="0" borderId="25" xfId="0" applyNumberFormat="1" applyFont="1" applyFill="1" applyBorder="1" applyAlignment="1">
      <alignment horizontal="center" vertical="center"/>
    </xf>
    <xf numFmtId="1" fontId="14" fillId="0" borderId="25" xfId="0" applyNumberFormat="1" applyFont="1" applyFill="1" applyBorder="1" applyAlignment="1">
      <alignment horizontal="center"/>
    </xf>
    <xf numFmtId="2" fontId="14" fillId="0" borderId="25" xfId="0" applyNumberFormat="1" applyFont="1" applyFill="1" applyBorder="1" applyAlignment="1">
      <alignment horizontal="center"/>
    </xf>
    <xf numFmtId="0" fontId="14" fillId="0" borderId="28" xfId="0" applyFont="1" applyFill="1" applyBorder="1" applyAlignment="1">
      <alignment horizontal="center"/>
    </xf>
    <xf numFmtId="0" fontId="13" fillId="0" borderId="21" xfId="0" applyFont="1" applyBorder="1" applyAlignment="1">
      <alignment horizontal="center"/>
    </xf>
    <xf numFmtId="2" fontId="13" fillId="0" borderId="8" xfId="0" applyNumberFormat="1" applyFont="1" applyBorder="1" applyAlignment="1">
      <alignment horizontal="center"/>
    </xf>
    <xf numFmtId="0" fontId="13" fillId="0" borderId="30" xfId="0" applyFont="1" applyBorder="1" applyAlignment="1">
      <alignment horizontal="center"/>
    </xf>
    <xf numFmtId="0" fontId="13" fillId="0" borderId="17" xfId="0" applyFont="1" applyBorder="1" applyAlignment="1">
      <alignment horizontal="center"/>
    </xf>
    <xf numFmtId="2" fontId="13" fillId="0" borderId="2" xfId="0" applyNumberFormat="1" applyFont="1" applyBorder="1" applyAlignment="1">
      <alignment horizontal="center"/>
    </xf>
    <xf numFmtId="0" fontId="13" fillId="0" borderId="31" xfId="0" applyFont="1" applyBorder="1" applyAlignment="1">
      <alignment horizontal="center"/>
    </xf>
    <xf numFmtId="0" fontId="13" fillId="0" borderId="17" xfId="0" applyFont="1" applyFill="1" applyBorder="1" applyAlignment="1">
      <alignment horizontal="center"/>
    </xf>
    <xf numFmtId="2" fontId="13" fillId="0" borderId="2" xfId="0" applyNumberFormat="1" applyFont="1" applyFill="1" applyBorder="1" applyAlignment="1">
      <alignment horizontal="center"/>
    </xf>
    <xf numFmtId="0" fontId="13" fillId="0" borderId="31" xfId="0" applyFont="1" applyFill="1" applyBorder="1" applyAlignment="1">
      <alignment horizontal="center"/>
    </xf>
    <xf numFmtId="0" fontId="13" fillId="0" borderId="22" xfId="0" applyFont="1" applyBorder="1" applyAlignment="1">
      <alignment horizontal="center"/>
    </xf>
    <xf numFmtId="2" fontId="13" fillId="0" borderId="24" xfId="0" applyNumberFormat="1" applyFont="1" applyBorder="1" applyAlignment="1">
      <alignment horizontal="center"/>
    </xf>
    <xf numFmtId="0" fontId="13" fillId="0" borderId="23" xfId="0" applyFont="1" applyBorder="1" applyAlignment="1">
      <alignment horizontal="center"/>
    </xf>
    <xf numFmtId="2" fontId="13" fillId="0" borderId="10" xfId="0" applyNumberFormat="1" applyFont="1" applyBorder="1" applyAlignment="1">
      <alignment horizontal="center"/>
    </xf>
    <xf numFmtId="0" fontId="13" fillId="0" borderId="21" xfId="0" applyFont="1" applyFill="1" applyBorder="1" applyAlignment="1">
      <alignment horizontal="center"/>
    </xf>
    <xf numFmtId="2" fontId="13" fillId="0" borderId="8" xfId="0" applyNumberFormat="1" applyFont="1" applyFill="1" applyBorder="1" applyAlignment="1">
      <alignment horizontal="center"/>
    </xf>
    <xf numFmtId="0" fontId="13" fillId="0" borderId="30" xfId="0" applyFont="1" applyFill="1" applyBorder="1" applyAlignment="1">
      <alignment horizontal="center"/>
    </xf>
    <xf numFmtId="0" fontId="13" fillId="0" borderId="22" xfId="0" applyFont="1" applyFill="1" applyBorder="1" applyAlignment="1">
      <alignment horizontal="center"/>
    </xf>
    <xf numFmtId="2" fontId="13" fillId="0" borderId="24" xfId="0" applyNumberFormat="1" applyFont="1" applyFill="1" applyBorder="1" applyAlignment="1">
      <alignment horizontal="center"/>
    </xf>
    <xf numFmtId="2" fontId="13" fillId="0" borderId="4" xfId="0" applyNumberFormat="1" applyFont="1" applyFill="1" applyBorder="1" applyAlignment="1">
      <alignment horizontal="center"/>
    </xf>
    <xf numFmtId="2" fontId="13" fillId="0" borderId="19" xfId="0" applyNumberFormat="1" applyFont="1" applyFill="1" applyBorder="1" applyAlignment="1">
      <alignment horizontal="center"/>
    </xf>
    <xf numFmtId="2" fontId="13" fillId="0" borderId="20" xfId="0" applyNumberFormat="1" applyFont="1" applyFill="1" applyBorder="1" applyAlignment="1">
      <alignment horizontal="center"/>
    </xf>
    <xf numFmtId="0" fontId="13" fillId="0" borderId="7" xfId="0" applyFont="1" applyFill="1" applyBorder="1" applyAlignment="1">
      <alignment horizontal="left"/>
    </xf>
    <xf numFmtId="0" fontId="13" fillId="0" borderId="4" xfId="0" applyFont="1" applyFill="1" applyBorder="1"/>
    <xf numFmtId="0" fontId="14" fillId="0" borderId="7" xfId="0" applyFont="1" applyFill="1" applyBorder="1" applyAlignment="1">
      <alignment horizontal="left"/>
    </xf>
    <xf numFmtId="0" fontId="13" fillId="0" borderId="3" xfId="0" applyFont="1" applyFill="1" applyBorder="1" applyAlignment="1">
      <alignment horizontal="left"/>
    </xf>
    <xf numFmtId="0" fontId="13" fillId="0" borderId="20" xfId="0" applyFont="1" applyFill="1" applyBorder="1"/>
    <xf numFmtId="0" fontId="13" fillId="0" borderId="22" xfId="0" applyFont="1" applyFill="1" applyBorder="1"/>
    <xf numFmtId="2" fontId="13" fillId="0" borderId="7" xfId="0" applyNumberFormat="1" applyFont="1" applyFill="1" applyBorder="1"/>
    <xf numFmtId="0" fontId="29" fillId="0" borderId="0" xfId="0" applyFont="1" applyAlignment="1">
      <alignment horizontal="left"/>
    </xf>
    <xf numFmtId="0" fontId="29" fillId="0" borderId="25" xfId="0" applyFont="1" applyFill="1" applyBorder="1" applyAlignment="1">
      <alignment horizontal="left"/>
    </xf>
    <xf numFmtId="0" fontId="13" fillId="0" borderId="7" xfId="0" applyFont="1" applyFill="1" applyBorder="1"/>
    <xf numFmtId="1" fontId="13" fillId="0" borderId="7" xfId="0" applyNumberFormat="1" applyFont="1" applyFill="1" applyBorder="1"/>
    <xf numFmtId="0" fontId="13" fillId="0" borderId="8" xfId="0" applyFont="1" applyFill="1" applyBorder="1"/>
    <xf numFmtId="1" fontId="13" fillId="0" borderId="0" xfId="0" applyNumberFormat="1" applyFont="1" applyFill="1" applyBorder="1"/>
    <xf numFmtId="0" fontId="13" fillId="0" borderId="2" xfId="0" applyFont="1" applyFill="1" applyBorder="1"/>
    <xf numFmtId="0" fontId="13" fillId="0" borderId="25" xfId="0" applyFont="1" applyFill="1" applyBorder="1" applyAlignment="1">
      <alignment horizontal="left"/>
    </xf>
    <xf numFmtId="0" fontId="13" fillId="0" borderId="25" xfId="0" applyFont="1" applyFill="1" applyBorder="1"/>
    <xf numFmtId="0" fontId="13" fillId="0" borderId="26" xfId="0" applyFont="1" applyFill="1" applyBorder="1"/>
    <xf numFmtId="1" fontId="13" fillId="0" borderId="25" xfId="0" applyNumberFormat="1" applyFont="1" applyFill="1" applyBorder="1"/>
    <xf numFmtId="2" fontId="13" fillId="0" borderId="25" xfId="0" applyNumberFormat="1" applyFont="1" applyFill="1" applyBorder="1"/>
    <xf numFmtId="0" fontId="13" fillId="0" borderId="28" xfId="0" applyFont="1" applyFill="1" applyBorder="1"/>
    <xf numFmtId="0" fontId="14" fillId="0" borderId="25" xfId="0" applyFont="1" applyFill="1" applyBorder="1" applyAlignment="1">
      <alignment horizontal="left"/>
    </xf>
    <xf numFmtId="0" fontId="13" fillId="0" borderId="3" xfId="0" applyFont="1" applyFill="1" applyBorder="1"/>
    <xf numFmtId="0" fontId="13" fillId="0" borderId="24" xfId="0" applyFont="1" applyFill="1" applyBorder="1"/>
    <xf numFmtId="0" fontId="29" fillId="0" borderId="24" xfId="0" applyFont="1" applyFill="1" applyBorder="1"/>
    <xf numFmtId="0" fontId="15" fillId="0" borderId="7" xfId="0" applyFont="1" applyBorder="1" applyAlignment="1">
      <alignment horizontal="left"/>
    </xf>
    <xf numFmtId="0" fontId="15" fillId="0" borderId="0" xfId="0" applyFont="1" applyBorder="1" applyAlignment="1">
      <alignment horizontal="left"/>
    </xf>
    <xf numFmtId="0" fontId="15" fillId="0" borderId="3" xfId="0" applyFont="1" applyBorder="1" applyAlignment="1">
      <alignment horizontal="left"/>
    </xf>
    <xf numFmtId="0" fontId="13" fillId="0" borderId="0" xfId="0" applyFont="1" applyFill="1" applyAlignment="1"/>
    <xf numFmtId="0" fontId="13" fillId="0" borderId="13" xfId="0" applyFont="1" applyFill="1" applyBorder="1" applyAlignment="1"/>
    <xf numFmtId="1" fontId="13" fillId="0" borderId="0" xfId="0" applyNumberFormat="1" applyFont="1" applyFill="1" applyBorder="1" applyAlignment="1">
      <alignment vertical="center"/>
    </xf>
    <xf numFmtId="183" fontId="13" fillId="0" borderId="0" xfId="0" applyNumberFormat="1" applyFont="1" applyFill="1" applyBorder="1" applyAlignment="1">
      <alignment vertical="center"/>
    </xf>
    <xf numFmtId="2" fontId="13" fillId="0" borderId="0" xfId="0" applyNumberFormat="1" applyFont="1" applyFill="1" applyBorder="1" applyAlignment="1">
      <alignment vertical="center"/>
    </xf>
    <xf numFmtId="0" fontId="13" fillId="0" borderId="19" xfId="0" applyFont="1" applyFill="1" applyBorder="1" applyAlignment="1"/>
    <xf numFmtId="2" fontId="13" fillId="0" borderId="17" xfId="0" applyNumberFormat="1" applyFont="1" applyFill="1" applyBorder="1" applyAlignment="1">
      <alignment vertical="center"/>
    </xf>
    <xf numFmtId="2" fontId="13" fillId="0" borderId="19" xfId="0" applyNumberFormat="1" applyFont="1" applyFill="1" applyBorder="1" applyAlignment="1">
      <alignment vertical="center"/>
    </xf>
    <xf numFmtId="2" fontId="13" fillId="0" borderId="0" xfId="0" applyNumberFormat="1" applyFont="1" applyFill="1" applyBorder="1" applyAlignment="1"/>
    <xf numFmtId="2" fontId="13" fillId="0" borderId="2" xfId="0" applyNumberFormat="1" applyFont="1" applyFill="1" applyBorder="1" applyAlignment="1">
      <alignment vertical="center"/>
    </xf>
    <xf numFmtId="1" fontId="13" fillId="0" borderId="0" xfId="0" applyNumberFormat="1" applyFont="1" applyFill="1" applyBorder="1" applyAlignment="1"/>
    <xf numFmtId="0" fontId="13" fillId="0" borderId="2" xfId="0" applyFont="1" applyFill="1" applyBorder="1" applyAlignment="1"/>
    <xf numFmtId="0" fontId="13" fillId="0" borderId="12" xfId="0" applyFont="1" applyFill="1" applyBorder="1" applyAlignment="1">
      <alignment horizontal="left"/>
    </xf>
    <xf numFmtId="1" fontId="13" fillId="0" borderId="7" xfId="0" applyNumberFormat="1" applyFont="1" applyFill="1" applyBorder="1" applyAlignment="1">
      <alignment horizontal="left" vertical="center"/>
    </xf>
    <xf numFmtId="183" fontId="13" fillId="0" borderId="7" xfId="0" applyNumberFormat="1" applyFont="1" applyFill="1" applyBorder="1" applyAlignment="1">
      <alignment horizontal="left" vertical="center"/>
    </xf>
    <xf numFmtId="2" fontId="13" fillId="0" borderId="7" xfId="0" applyNumberFormat="1" applyFont="1" applyFill="1" applyBorder="1" applyAlignment="1">
      <alignment horizontal="left" vertical="center"/>
    </xf>
    <xf numFmtId="0" fontId="13" fillId="0" borderId="4" xfId="0" applyFont="1" applyFill="1" applyBorder="1" applyAlignment="1">
      <alignment horizontal="left"/>
    </xf>
    <xf numFmtId="0" fontId="13" fillId="0" borderId="12" xfId="0" applyFont="1" applyFill="1" applyBorder="1" applyAlignment="1">
      <alignment horizontal="left" vertical="center"/>
    </xf>
    <xf numFmtId="2" fontId="13" fillId="0" borderId="4" xfId="0" applyNumberFormat="1" applyFont="1" applyFill="1" applyBorder="1" applyAlignment="1">
      <alignment horizontal="left" vertical="center"/>
    </xf>
    <xf numFmtId="2" fontId="13" fillId="0" borderId="7" xfId="0" applyNumberFormat="1" applyFont="1" applyFill="1" applyBorder="1" applyAlignment="1">
      <alignment horizontal="left"/>
    </xf>
    <xf numFmtId="2" fontId="13" fillId="0" borderId="8" xfId="0" applyNumberFormat="1" applyFont="1" applyFill="1" applyBorder="1" applyAlignment="1">
      <alignment horizontal="left" vertical="center"/>
    </xf>
    <xf numFmtId="0" fontId="13" fillId="0" borderId="0" xfId="0" applyFont="1" applyFill="1" applyAlignment="1">
      <alignment horizontal="left"/>
    </xf>
    <xf numFmtId="0" fontId="13" fillId="0" borderId="13" xfId="0" applyFont="1" applyFill="1" applyBorder="1" applyAlignment="1">
      <alignment horizontal="left"/>
    </xf>
    <xf numFmtId="1" fontId="13" fillId="0" borderId="0" xfId="0" applyNumberFormat="1" applyFont="1" applyFill="1" applyBorder="1" applyAlignment="1">
      <alignment horizontal="left" vertical="center"/>
    </xf>
    <xf numFmtId="183" fontId="13" fillId="0" borderId="0" xfId="0" applyNumberFormat="1" applyFont="1" applyFill="1" applyBorder="1" applyAlignment="1">
      <alignment horizontal="left" vertical="center"/>
    </xf>
    <xf numFmtId="2" fontId="13" fillId="0" borderId="0" xfId="0" applyNumberFormat="1" applyFont="1" applyFill="1" applyBorder="1" applyAlignment="1">
      <alignment horizontal="left" vertical="center"/>
    </xf>
    <xf numFmtId="0" fontId="13" fillId="0" borderId="19" xfId="0" applyFont="1" applyFill="1" applyBorder="1" applyAlignment="1">
      <alignment horizontal="left"/>
    </xf>
    <xf numFmtId="0" fontId="13" fillId="0" borderId="13" xfId="0" applyFont="1" applyFill="1" applyBorder="1" applyAlignment="1">
      <alignment horizontal="left" vertical="center"/>
    </xf>
    <xf numFmtId="2" fontId="13" fillId="0" borderId="19" xfId="0" applyNumberFormat="1" applyFont="1" applyFill="1" applyBorder="1" applyAlignment="1">
      <alignment horizontal="left" vertical="center"/>
    </xf>
    <xf numFmtId="2" fontId="13" fillId="0" borderId="0" xfId="0" applyNumberFormat="1" applyFont="1" applyFill="1" applyBorder="1" applyAlignment="1">
      <alignment horizontal="left"/>
    </xf>
    <xf numFmtId="2" fontId="13" fillId="0" borderId="2" xfId="0" applyNumberFormat="1" applyFont="1" applyFill="1" applyBorder="1" applyAlignment="1">
      <alignment horizontal="left" vertical="center"/>
    </xf>
    <xf numFmtId="2" fontId="29" fillId="0" borderId="19" xfId="0" applyNumberFormat="1" applyFont="1" applyBorder="1"/>
    <xf numFmtId="2" fontId="29" fillId="0" borderId="1" xfId="0" applyNumberFormat="1" applyFont="1" applyBorder="1"/>
    <xf numFmtId="2" fontId="29" fillId="0" borderId="4" xfId="0" applyNumberFormat="1" applyFont="1" applyBorder="1"/>
    <xf numFmtId="2" fontId="29" fillId="0" borderId="20" xfId="0" applyNumberFormat="1" applyFont="1" applyBorder="1"/>
    <xf numFmtId="0" fontId="29" fillId="0" borderId="8" xfId="0" applyFont="1" applyBorder="1" applyAlignment="1"/>
    <xf numFmtId="0" fontId="29" fillId="0" borderId="2" xfId="0" applyFont="1" applyBorder="1" applyAlignment="1"/>
    <xf numFmtId="0" fontId="29" fillId="0" borderId="1" xfId="0" applyFont="1" applyBorder="1" applyAlignment="1"/>
    <xf numFmtId="0" fontId="13" fillId="0" borderId="24" xfId="0" applyFont="1" applyFill="1" applyBorder="1" applyAlignment="1">
      <alignment horizontal="center"/>
    </xf>
    <xf numFmtId="2" fontId="29" fillId="0" borderId="15" xfId="0" applyNumberFormat="1" applyFont="1" applyBorder="1"/>
    <xf numFmtId="2" fontId="29" fillId="0" borderId="12" xfId="0" applyNumberFormat="1" applyFont="1" applyBorder="1"/>
    <xf numFmtId="2" fontId="29" fillId="0" borderId="13" xfId="0" applyNumberFormat="1" applyFont="1" applyBorder="1"/>
    <xf numFmtId="2" fontId="29" fillId="0" borderId="14" xfId="0" applyNumberFormat="1" applyFont="1" applyBorder="1"/>
    <xf numFmtId="2" fontId="29" fillId="0" borderId="2" xfId="0" applyNumberFormat="1" applyFont="1" applyBorder="1"/>
    <xf numFmtId="2" fontId="29" fillId="0" borderId="28" xfId="0" applyNumberFormat="1" applyFont="1" applyFill="1" applyBorder="1" applyAlignment="1">
      <alignment horizontal="center" vertical="center"/>
    </xf>
    <xf numFmtId="1" fontId="29" fillId="0" borderId="4" xfId="0" applyNumberFormat="1" applyFont="1" applyBorder="1" applyAlignment="1">
      <alignment horizontal="center" vertical="center"/>
    </xf>
    <xf numFmtId="1" fontId="29" fillId="0" borderId="19" xfId="0" applyNumberFormat="1" applyFont="1" applyBorder="1" applyAlignment="1">
      <alignment horizontal="center" vertical="center"/>
    </xf>
    <xf numFmtId="1" fontId="29" fillId="0" borderId="19" xfId="0" applyNumberFormat="1" applyFont="1" applyFill="1" applyBorder="1" applyAlignment="1">
      <alignment horizontal="center" vertical="center"/>
    </xf>
    <xf numFmtId="1" fontId="29" fillId="0" borderId="20" xfId="0" applyNumberFormat="1" applyFont="1" applyBorder="1" applyAlignment="1">
      <alignment horizontal="center" vertical="center"/>
    </xf>
    <xf numFmtId="1" fontId="29" fillId="0" borderId="1" xfId="0" applyNumberFormat="1" applyFont="1" applyBorder="1" applyAlignment="1">
      <alignment horizontal="center" vertical="center"/>
    </xf>
    <xf numFmtId="1" fontId="29" fillId="0" borderId="20" xfId="0" applyNumberFormat="1" applyFont="1" applyFill="1" applyBorder="1" applyAlignment="1">
      <alignment horizontal="center" vertical="center"/>
    </xf>
    <xf numFmtId="0" fontId="29" fillId="0" borderId="34" xfId="0" applyFont="1" applyBorder="1"/>
    <xf numFmtId="1" fontId="29" fillId="0" borderId="30" xfId="0" applyNumberFormat="1" applyFont="1" applyBorder="1"/>
    <xf numFmtId="1" fontId="29" fillId="0" borderId="31" xfId="0" applyNumberFormat="1" applyFont="1" applyBorder="1"/>
    <xf numFmtId="1" fontId="29" fillId="0" borderId="31" xfId="0" applyNumberFormat="1" applyFont="1" applyFill="1" applyBorder="1"/>
    <xf numFmtId="1" fontId="29" fillId="0" borderId="32" xfId="0" applyNumberFormat="1" applyFont="1" applyBorder="1"/>
    <xf numFmtId="1" fontId="29" fillId="0" borderId="33" xfId="0" applyNumberFormat="1" applyFont="1" applyBorder="1"/>
    <xf numFmtId="1" fontId="29" fillId="0" borderId="28" xfId="0" applyNumberFormat="1" applyFont="1" applyFill="1" applyBorder="1"/>
    <xf numFmtId="0" fontId="29" fillId="0" borderId="35" xfId="0" applyFont="1" applyBorder="1" applyAlignment="1"/>
    <xf numFmtId="1" fontId="29" fillId="0" borderId="24" xfId="0" applyNumberFormat="1" applyFont="1" applyBorder="1"/>
    <xf numFmtId="1" fontId="13" fillId="0" borderId="19" xfId="0" applyNumberFormat="1" applyFont="1" applyBorder="1" applyAlignment="1">
      <alignment horizontal="center" vertical="center"/>
    </xf>
    <xf numFmtId="1" fontId="13" fillId="0" borderId="19" xfId="0" applyNumberFormat="1" applyFont="1" applyFill="1" applyBorder="1" applyAlignment="1">
      <alignment horizontal="center" vertical="center"/>
    </xf>
    <xf numFmtId="1" fontId="13" fillId="0" borderId="31" xfId="0" applyNumberFormat="1" applyFont="1" applyBorder="1" applyAlignment="1">
      <alignment horizontal="center"/>
    </xf>
    <xf numFmtId="0" fontId="13" fillId="0" borderId="2" xfId="0" applyFont="1" applyBorder="1" applyAlignment="1">
      <alignment horizontal="center"/>
    </xf>
    <xf numFmtId="1" fontId="13" fillId="0" borderId="31" xfId="0" applyNumberFormat="1" applyFont="1" applyFill="1" applyBorder="1" applyAlignment="1">
      <alignment horizontal="center"/>
    </xf>
    <xf numFmtId="1" fontId="13" fillId="0" borderId="2" xfId="0" applyNumberFormat="1" applyFont="1" applyFill="1" applyBorder="1" applyAlignment="1">
      <alignment horizontal="center"/>
    </xf>
    <xf numFmtId="2" fontId="13" fillId="0" borderId="28" xfId="0" applyNumberFormat="1" applyFont="1" applyFill="1" applyBorder="1" applyAlignment="1">
      <alignment horizontal="center" vertical="center"/>
    </xf>
    <xf numFmtId="1" fontId="13" fillId="0" borderId="20" xfId="0" applyNumberFormat="1" applyFont="1" applyFill="1" applyBorder="1" applyAlignment="1">
      <alignment horizontal="center" vertical="center"/>
    </xf>
    <xf numFmtId="1" fontId="13" fillId="0" borderId="28" xfId="0" applyNumberFormat="1" applyFont="1" applyFill="1" applyBorder="1" applyAlignment="1">
      <alignment horizontal="center"/>
    </xf>
    <xf numFmtId="2" fontId="29" fillId="0" borderId="8" xfId="0" applyNumberFormat="1" applyFont="1" applyBorder="1"/>
    <xf numFmtId="2" fontId="29" fillId="0" borderId="24" xfId="0" applyNumberFormat="1" applyFont="1" applyBorder="1"/>
    <xf numFmtId="0" fontId="29" fillId="0" borderId="4" xfId="0" applyFont="1" applyBorder="1" applyAlignment="1">
      <alignment horizontal="center" vertical="center"/>
    </xf>
    <xf numFmtId="0" fontId="29" fillId="0" borderId="19" xfId="0" applyFont="1" applyBorder="1" applyAlignment="1">
      <alignment horizontal="center" vertical="center"/>
    </xf>
    <xf numFmtId="0" fontId="29" fillId="0" borderId="20" xfId="0" applyFont="1" applyBorder="1" applyAlignment="1">
      <alignment horizontal="center" vertical="center"/>
    </xf>
    <xf numFmtId="0" fontId="29" fillId="0" borderId="1" xfId="0" applyFont="1" applyBorder="1" applyAlignment="1">
      <alignment horizontal="center" vertical="center"/>
    </xf>
    <xf numFmtId="0" fontId="13" fillId="0" borderId="19" xfId="0" applyFont="1" applyBorder="1" applyAlignment="1">
      <alignment horizontal="center" vertical="center"/>
    </xf>
    <xf numFmtId="0" fontId="13" fillId="0" borderId="19" xfId="0" applyFont="1" applyFill="1" applyBorder="1" applyAlignment="1">
      <alignment horizontal="center" vertical="center"/>
    </xf>
    <xf numFmtId="2" fontId="29" fillId="0" borderId="33" xfId="0" applyNumberFormat="1" applyFont="1" applyBorder="1"/>
    <xf numFmtId="2" fontId="29" fillId="0" borderId="30" xfId="0" applyNumberFormat="1" applyFont="1" applyBorder="1"/>
    <xf numFmtId="2" fontId="29" fillId="0" borderId="7" xfId="0" applyNumberFormat="1" applyFont="1" applyBorder="1" applyAlignment="1"/>
    <xf numFmtId="2" fontId="29" fillId="0" borderId="31" xfId="0" applyNumberFormat="1" applyFont="1" applyBorder="1"/>
    <xf numFmtId="2" fontId="29" fillId="0" borderId="0" xfId="0" applyNumberFormat="1" applyFont="1" applyBorder="1" applyAlignment="1"/>
    <xf numFmtId="2" fontId="29" fillId="0" borderId="32" xfId="0" applyNumberFormat="1" applyFont="1" applyBorder="1"/>
    <xf numFmtId="2" fontId="29" fillId="0" borderId="3" xfId="0" applyNumberFormat="1" applyFont="1" applyBorder="1" applyAlignment="1"/>
    <xf numFmtId="2" fontId="29" fillId="0" borderId="9" xfId="0" applyNumberFormat="1" applyFont="1" applyBorder="1" applyAlignment="1"/>
    <xf numFmtId="2" fontId="13" fillId="0" borderId="31" xfId="0" applyNumberFormat="1" applyFont="1" applyBorder="1" applyAlignment="1">
      <alignment horizontal="center"/>
    </xf>
    <xf numFmtId="2" fontId="13" fillId="0" borderId="31" xfId="0" applyNumberFormat="1" applyFont="1" applyFill="1" applyBorder="1" applyAlignment="1">
      <alignment horizontal="center"/>
    </xf>
    <xf numFmtId="0" fontId="29" fillId="0" borderId="19" xfId="0" applyFont="1" applyFill="1" applyBorder="1" applyAlignment="1">
      <alignment horizontal="center" vertical="center"/>
    </xf>
    <xf numFmtId="0" fontId="29" fillId="0" borderId="19" xfId="0" applyFont="1" applyBorder="1" applyAlignment="1"/>
    <xf numFmtId="0" fontId="29" fillId="0" borderId="19" xfId="0" applyFont="1" applyFill="1" applyBorder="1" applyAlignment="1"/>
    <xf numFmtId="1" fontId="13" fillId="0" borderId="17" xfId="0" applyNumberFormat="1" applyFont="1" applyBorder="1" applyAlignment="1">
      <alignment horizontal="center" vertical="center"/>
    </xf>
    <xf numFmtId="1" fontId="13" fillId="0" borderId="2" xfId="0" applyNumberFormat="1" applyFont="1" applyBorder="1" applyAlignment="1">
      <alignment horizontal="center" vertical="center"/>
    </xf>
    <xf numFmtId="1" fontId="13" fillId="0" borderId="17" xfId="0" applyNumberFormat="1" applyFont="1" applyFill="1" applyBorder="1" applyAlignment="1">
      <alignment horizontal="center" vertical="center"/>
    </xf>
    <xf numFmtId="1" fontId="13" fillId="0" borderId="2" xfId="0" applyNumberFormat="1" applyFont="1" applyFill="1" applyBorder="1" applyAlignment="1">
      <alignment horizontal="center" vertical="center"/>
    </xf>
    <xf numFmtId="0" fontId="29" fillId="0" borderId="4" xfId="0" applyFont="1" applyBorder="1" applyAlignment="1"/>
    <xf numFmtId="0" fontId="29" fillId="0" borderId="20" xfId="0" applyFont="1" applyBorder="1" applyAlignment="1"/>
    <xf numFmtId="1" fontId="13" fillId="0" borderId="0" xfId="0" applyNumberFormat="1" applyFont="1" applyBorder="1" applyAlignment="1">
      <alignment horizontal="center"/>
    </xf>
    <xf numFmtId="2" fontId="29" fillId="0" borderId="2" xfId="0" applyNumberFormat="1" applyFont="1" applyFill="1" applyBorder="1"/>
    <xf numFmtId="2" fontId="29" fillId="0" borderId="31" xfId="0" applyNumberFormat="1" applyFont="1" applyFill="1" applyBorder="1"/>
    <xf numFmtId="2" fontId="29" fillId="0" borderId="0" xfId="0" applyNumberFormat="1" applyFont="1" applyFill="1" applyBorder="1" applyAlignment="1"/>
    <xf numFmtId="2" fontId="29" fillId="0" borderId="0" xfId="0" applyNumberFormat="1" applyFont="1" applyFill="1"/>
    <xf numFmtId="0" fontId="13" fillId="0" borderId="35" xfId="0" applyFont="1" applyBorder="1" applyAlignment="1">
      <alignment horizontal="center"/>
    </xf>
    <xf numFmtId="0" fontId="15" fillId="0" borderId="21" xfId="0" applyFont="1" applyBorder="1" applyAlignment="1">
      <alignment horizontal="left"/>
    </xf>
    <xf numFmtId="1" fontId="13" fillId="0" borderId="4" xfId="0" applyNumberFormat="1" applyFont="1" applyBorder="1" applyAlignment="1">
      <alignment horizontal="center" vertical="center"/>
    </xf>
    <xf numFmtId="0" fontId="13" fillId="0" borderId="4" xfId="0" applyFont="1" applyBorder="1" applyAlignment="1">
      <alignment horizontal="center" vertical="center"/>
    </xf>
    <xf numFmtId="0" fontId="15" fillId="0" borderId="17" xfId="0" applyFont="1" applyBorder="1" applyAlignment="1">
      <alignment horizontal="left"/>
    </xf>
    <xf numFmtId="0" fontId="15" fillId="0" borderId="22" xfId="0" applyFont="1" applyBorder="1" applyAlignment="1">
      <alignment horizontal="left"/>
    </xf>
    <xf numFmtId="0" fontId="13" fillId="0" borderId="20" xfId="0" applyFont="1" applyBorder="1"/>
    <xf numFmtId="1" fontId="13" fillId="0" borderId="20" xfId="0" applyNumberFormat="1" applyFont="1" applyBorder="1" applyAlignment="1">
      <alignment horizontal="center" vertical="center"/>
    </xf>
    <xf numFmtId="0" fontId="13" fillId="0" borderId="20" xfId="0" applyFont="1" applyBorder="1" applyAlignment="1">
      <alignment horizontal="center" vertical="center"/>
    </xf>
    <xf numFmtId="0" fontId="13" fillId="0" borderId="1" xfId="0" applyFont="1" applyBorder="1"/>
    <xf numFmtId="1" fontId="13" fillId="0" borderId="1" xfId="0" applyNumberFormat="1" applyFont="1" applyBorder="1" applyAlignment="1">
      <alignment horizontal="center" vertical="center"/>
    </xf>
    <xf numFmtId="0" fontId="13" fillId="0" borderId="1" xfId="0" applyFont="1" applyBorder="1" applyAlignment="1">
      <alignment horizontal="center" vertical="center"/>
    </xf>
    <xf numFmtId="1" fontId="13" fillId="0" borderId="30" xfId="0" applyNumberFormat="1" applyFont="1" applyBorder="1" applyAlignment="1">
      <alignment horizontal="center"/>
    </xf>
    <xf numFmtId="2" fontId="13" fillId="0" borderId="30" xfId="0" applyNumberFormat="1" applyFont="1" applyBorder="1" applyAlignment="1">
      <alignment horizontal="center"/>
    </xf>
    <xf numFmtId="0" fontId="13" fillId="0" borderId="8" xfId="0" applyFont="1" applyBorder="1" applyAlignment="1">
      <alignment horizontal="center"/>
    </xf>
    <xf numFmtId="1" fontId="13" fillId="0" borderId="32" xfId="0" applyNumberFormat="1" applyFont="1" applyBorder="1" applyAlignment="1">
      <alignment horizontal="center"/>
    </xf>
    <xf numFmtId="2" fontId="13" fillId="0" borderId="32" xfId="0" applyNumberFormat="1" applyFont="1" applyBorder="1" applyAlignment="1">
      <alignment horizontal="center"/>
    </xf>
    <xf numFmtId="0" fontId="13" fillId="0" borderId="24" xfId="0" applyFont="1" applyBorder="1" applyAlignment="1">
      <alignment horizontal="center"/>
    </xf>
    <xf numFmtId="1" fontId="13" fillId="0" borderId="33" xfId="0" applyNumberFormat="1" applyFont="1" applyBorder="1" applyAlignment="1">
      <alignment horizontal="center"/>
    </xf>
    <xf numFmtId="2" fontId="13" fillId="0" borderId="33" xfId="0" applyNumberFormat="1" applyFont="1" applyBorder="1" applyAlignment="1">
      <alignment horizontal="center"/>
    </xf>
    <xf numFmtId="1" fontId="13" fillId="0" borderId="4" xfId="0" applyNumberFormat="1" applyFont="1" applyFill="1" applyBorder="1" applyAlignment="1">
      <alignment horizontal="center" vertical="center"/>
    </xf>
    <xf numFmtId="1" fontId="29" fillId="0" borderId="8" xfId="0" applyNumberFormat="1" applyFont="1" applyBorder="1"/>
    <xf numFmtId="1" fontId="13" fillId="0" borderId="2" xfId="0" applyNumberFormat="1" applyFont="1" applyBorder="1" applyAlignment="1">
      <alignment horizontal="center"/>
    </xf>
    <xf numFmtId="2" fontId="13" fillId="0" borderId="0" xfId="0" applyNumberFormat="1" applyFont="1" applyFill="1" applyAlignment="1">
      <alignment horizontal="center"/>
    </xf>
    <xf numFmtId="1" fontId="13" fillId="0" borderId="3" xfId="0" applyNumberFormat="1" applyFont="1" applyFill="1" applyBorder="1" applyAlignment="1">
      <alignment horizontal="center"/>
    </xf>
    <xf numFmtId="0" fontId="31" fillId="0" borderId="19" xfId="0" applyFont="1" applyBorder="1" applyAlignment="1">
      <alignment horizontal="center" vertical="center" wrapText="1"/>
    </xf>
    <xf numFmtId="1" fontId="13" fillId="0" borderId="19" xfId="0" applyNumberFormat="1" applyFont="1" applyFill="1" applyBorder="1" applyAlignment="1">
      <alignment vertical="center"/>
    </xf>
    <xf numFmtId="0" fontId="13" fillId="0" borderId="19" xfId="0" applyFont="1" applyFill="1" applyBorder="1" applyAlignment="1">
      <alignment vertical="center"/>
    </xf>
    <xf numFmtId="2" fontId="13" fillId="0" borderId="2" xfId="0" applyNumberFormat="1" applyFont="1" applyFill="1" applyBorder="1" applyAlignment="1"/>
    <xf numFmtId="2" fontId="13" fillId="0" borderId="31" xfId="0" applyNumberFormat="1" applyFont="1" applyFill="1" applyBorder="1" applyAlignment="1"/>
    <xf numFmtId="0" fontId="13" fillId="0" borderId="31" xfId="0" applyFont="1" applyFill="1" applyBorder="1" applyAlignment="1"/>
    <xf numFmtId="182" fontId="32" fillId="6" borderId="0" xfId="0" applyNumberFormat="1" applyFont="1" applyFill="1" applyBorder="1" applyAlignment="1">
      <alignment horizontal="left" vertical="center"/>
    </xf>
    <xf numFmtId="0" fontId="14" fillId="0" borderId="1" xfId="0" applyFont="1" applyBorder="1" applyAlignment="1">
      <alignment horizontal="center" vertical="center" wrapText="1"/>
    </xf>
    <xf numFmtId="0" fontId="14" fillId="0" borderId="4"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19" xfId="0" applyFont="1" applyBorder="1" applyAlignment="1">
      <alignment horizontal="center" vertical="center" wrapText="1"/>
    </xf>
    <xf numFmtId="0" fontId="29" fillId="0" borderId="36" xfId="0" applyFont="1" applyBorder="1"/>
    <xf numFmtId="0" fontId="29" fillId="0" borderId="35" xfId="0" applyFont="1" applyBorder="1"/>
    <xf numFmtId="0" fontId="29" fillId="0" borderId="37" xfId="0" applyFont="1" applyBorder="1"/>
    <xf numFmtId="0" fontId="29" fillId="0" borderId="38" xfId="0" applyFont="1" applyBorder="1"/>
    <xf numFmtId="0" fontId="13" fillId="0" borderId="35" xfId="0" applyFont="1" applyFill="1" applyBorder="1" applyAlignment="1">
      <alignment horizontal="center"/>
    </xf>
    <xf numFmtId="2" fontId="13" fillId="0" borderId="7" xfId="0" applyNumberFormat="1" applyFont="1" applyFill="1" applyBorder="1" applyAlignment="1">
      <alignment horizontal="center" vertical="center" wrapText="1"/>
    </xf>
    <xf numFmtId="2" fontId="13" fillId="0" borderId="0" xfId="0" applyNumberFormat="1" applyFont="1" applyFill="1" applyBorder="1" applyAlignment="1">
      <alignment horizontal="center" vertical="center" wrapText="1"/>
    </xf>
    <xf numFmtId="0" fontId="13" fillId="0" borderId="18" xfId="0" applyFont="1" applyBorder="1"/>
    <xf numFmtId="2" fontId="13" fillId="0" borderId="7" xfId="0" applyNumberFormat="1" applyFont="1" applyBorder="1" applyAlignment="1">
      <alignment horizontal="center" vertical="center" wrapText="1"/>
    </xf>
    <xf numFmtId="2" fontId="13" fillId="0" borderId="0" xfId="0" applyNumberFormat="1" applyFont="1" applyBorder="1" applyAlignment="1">
      <alignment horizontal="center" vertical="center" wrapText="1"/>
    </xf>
    <xf numFmtId="2" fontId="13" fillId="0" borderId="3" xfId="0" applyNumberFormat="1" applyFont="1" applyBorder="1" applyAlignment="1">
      <alignment horizontal="center" vertical="center" wrapText="1"/>
    </xf>
    <xf numFmtId="2" fontId="13" fillId="0" borderId="9" xfId="0" applyNumberFormat="1" applyFont="1" applyBorder="1" applyAlignment="1">
      <alignment horizontal="center" vertical="center" wrapText="1"/>
    </xf>
    <xf numFmtId="182" fontId="16" fillId="6" borderId="9" xfId="0" applyNumberFormat="1" applyFont="1" applyFill="1" applyBorder="1" applyAlignment="1">
      <alignment horizontal="left" vertical="center"/>
    </xf>
    <xf numFmtId="0" fontId="31" fillId="0" borderId="21" xfId="0" applyFont="1" applyBorder="1" applyAlignment="1">
      <alignment horizontal="center" vertical="center" wrapText="1"/>
    </xf>
    <xf numFmtId="0" fontId="31" fillId="0" borderId="7" xfId="0"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13" fillId="0" borderId="12" xfId="0" applyFont="1" applyBorder="1"/>
    <xf numFmtId="2" fontId="13" fillId="0" borderId="7" xfId="0" applyNumberFormat="1" applyFont="1" applyBorder="1"/>
    <xf numFmtId="0" fontId="13" fillId="0" borderId="7" xfId="0" applyFont="1" applyBorder="1" applyAlignment="1"/>
    <xf numFmtId="0" fontId="13" fillId="0" borderId="13" xfId="0" applyFont="1" applyBorder="1"/>
    <xf numFmtId="2" fontId="13" fillId="0" borderId="0" xfId="0" applyNumberFormat="1" applyFont="1" applyBorder="1"/>
    <xf numFmtId="0" fontId="13" fillId="0" borderId="0" xfId="0" applyFont="1" applyBorder="1" applyAlignment="1"/>
    <xf numFmtId="0" fontId="13" fillId="0" borderId="13" xfId="0" applyFont="1" applyFill="1" applyBorder="1"/>
    <xf numFmtId="1" fontId="29" fillId="0" borderId="0" xfId="0" applyNumberFormat="1" applyFont="1" applyAlignment="1">
      <alignment horizontal="center"/>
    </xf>
    <xf numFmtId="1" fontId="29" fillId="0" borderId="5" xfId="0" applyNumberFormat="1" applyFont="1" applyBorder="1" applyAlignment="1">
      <alignment horizontal="center"/>
    </xf>
    <xf numFmtId="0" fontId="29" fillId="0" borderId="24" xfId="0" applyFont="1" applyBorder="1" applyAlignment="1"/>
    <xf numFmtId="0" fontId="29" fillId="0" borderId="10" xfId="0" applyFont="1" applyBorder="1" applyAlignment="1"/>
    <xf numFmtId="2" fontId="13" fillId="0" borderId="12" xfId="0" applyNumberFormat="1" applyFont="1" applyFill="1" applyBorder="1" applyAlignment="1">
      <alignment horizontal="center"/>
    </xf>
    <xf numFmtId="2" fontId="13" fillId="0" borderId="13" xfId="0" applyNumberFormat="1" applyFont="1" applyFill="1" applyBorder="1" applyAlignment="1">
      <alignment horizontal="center"/>
    </xf>
    <xf numFmtId="1" fontId="13" fillId="0" borderId="31" xfId="0" applyNumberFormat="1" applyFont="1" applyBorder="1"/>
    <xf numFmtId="2" fontId="13" fillId="0" borderId="2" xfId="0" applyNumberFormat="1" applyFont="1" applyBorder="1"/>
    <xf numFmtId="2" fontId="13" fillId="0" borderId="31" xfId="0" applyNumberFormat="1" applyFont="1" applyBorder="1"/>
    <xf numFmtId="2" fontId="13" fillId="0" borderId="0" xfId="0" applyNumberFormat="1" applyFont="1" applyBorder="1" applyAlignment="1"/>
    <xf numFmtId="0" fontId="13" fillId="0" borderId="17" xfId="0" applyFont="1" applyBorder="1" applyAlignment="1"/>
    <xf numFmtId="0" fontId="13" fillId="0" borderId="2" xfId="0" applyFont="1" applyBorder="1"/>
    <xf numFmtId="1" fontId="13" fillId="0" borderId="31" xfId="0" applyNumberFormat="1" applyFont="1" applyFill="1" applyBorder="1"/>
    <xf numFmtId="2" fontId="13" fillId="0" borderId="2" xfId="0" applyNumberFormat="1" applyFont="1" applyFill="1" applyBorder="1"/>
    <xf numFmtId="2" fontId="13" fillId="0" borderId="31" xfId="0" applyNumberFormat="1" applyFont="1" applyFill="1" applyBorder="1"/>
    <xf numFmtId="0" fontId="13" fillId="0" borderId="17" xfId="0" applyFont="1" applyFill="1" applyBorder="1" applyAlignment="1"/>
    <xf numFmtId="0" fontId="13" fillId="0" borderId="21" xfId="0" applyFont="1" applyFill="1" applyBorder="1" applyAlignment="1">
      <alignment horizontal="left"/>
    </xf>
    <xf numFmtId="0" fontId="13" fillId="0" borderId="17" xfId="0" applyFont="1" applyFill="1" applyBorder="1" applyAlignment="1">
      <alignment horizontal="left"/>
    </xf>
    <xf numFmtId="0" fontId="13" fillId="0" borderId="22" xfId="0" applyFont="1" applyFill="1" applyBorder="1" applyAlignment="1">
      <alignment horizontal="left"/>
    </xf>
    <xf numFmtId="0" fontId="31" fillId="0" borderId="30"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0" fontId="30" fillId="0" borderId="0" xfId="0" applyFont="1" applyAlignment="1"/>
    <xf numFmtId="182" fontId="32" fillId="6" borderId="23" xfId="0" applyNumberFormat="1" applyFont="1" applyFill="1" applyBorder="1" applyAlignment="1">
      <alignment vertical="center"/>
    </xf>
    <xf numFmtId="0" fontId="33" fillId="0" borderId="21" xfId="0" applyFont="1" applyBorder="1" applyAlignment="1"/>
    <xf numFmtId="0" fontId="33" fillId="0" borderId="17" xfId="0" applyFont="1" applyBorder="1" applyAlignment="1"/>
    <xf numFmtId="0" fontId="33" fillId="0" borderId="22" xfId="0" applyFont="1" applyBorder="1" applyAlignment="1"/>
    <xf numFmtId="0" fontId="13" fillId="0" borderId="25" xfId="0" applyFont="1" applyFill="1" applyBorder="1" applyAlignment="1"/>
    <xf numFmtId="0" fontId="13" fillId="0" borderId="17" xfId="0" applyFont="1" applyBorder="1" applyAlignment="1">
      <alignment horizontal="left"/>
    </xf>
    <xf numFmtId="1" fontId="13" fillId="0" borderId="8" xfId="0" applyNumberFormat="1" applyFont="1" applyFill="1" applyBorder="1" applyAlignment="1">
      <alignment horizontal="center"/>
    </xf>
    <xf numFmtId="1" fontId="13" fillId="0" borderId="24" xfId="0" applyNumberFormat="1" applyFont="1" applyFill="1" applyBorder="1" applyAlignment="1">
      <alignment horizontal="center"/>
    </xf>
    <xf numFmtId="0" fontId="13" fillId="0" borderId="12" xfId="0" applyFont="1" applyFill="1" applyBorder="1"/>
    <xf numFmtId="0" fontId="13" fillId="0" borderId="7" xfId="0" applyFont="1" applyFill="1" applyBorder="1" applyAlignment="1"/>
    <xf numFmtId="2" fontId="31" fillId="0" borderId="10"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29" fillId="0" borderId="0" xfId="0" applyFont="1" applyAlignment="1">
      <alignment horizontal="right"/>
    </xf>
    <xf numFmtId="0" fontId="29" fillId="0" borderId="5" xfId="0" applyFont="1" applyBorder="1" applyAlignment="1">
      <alignment horizontal="right"/>
    </xf>
    <xf numFmtId="15" fontId="13" fillId="0" borderId="7" xfId="0" applyNumberFormat="1" applyFont="1" applyBorder="1" applyAlignment="1">
      <alignment horizontal="right"/>
    </xf>
    <xf numFmtId="15" fontId="13" fillId="0" borderId="0" xfId="0" applyNumberFormat="1" applyFont="1" applyBorder="1" applyAlignment="1">
      <alignment horizontal="right"/>
    </xf>
    <xf numFmtId="15" fontId="13" fillId="0" borderId="0" xfId="0" applyNumberFormat="1" applyFont="1" applyFill="1" applyBorder="1" applyAlignment="1">
      <alignment horizontal="right"/>
    </xf>
    <xf numFmtId="15" fontId="29" fillId="0" borderId="7" xfId="0" applyNumberFormat="1" applyFont="1" applyBorder="1" applyAlignment="1">
      <alignment horizontal="right"/>
    </xf>
    <xf numFmtId="15" fontId="29" fillId="0" borderId="0" xfId="0" applyNumberFormat="1" applyFont="1" applyBorder="1" applyAlignment="1">
      <alignment horizontal="right"/>
    </xf>
    <xf numFmtId="15" fontId="29" fillId="0" borderId="3" xfId="0" applyNumberFormat="1" applyFont="1" applyBorder="1" applyAlignment="1">
      <alignment horizontal="right"/>
    </xf>
    <xf numFmtId="15" fontId="29" fillId="0" borderId="9" xfId="0" applyNumberFormat="1" applyFont="1" applyBorder="1" applyAlignment="1">
      <alignment horizontal="right"/>
    </xf>
    <xf numFmtId="15" fontId="13" fillId="0" borderId="7" xfId="0" applyNumberFormat="1" applyFont="1" applyFill="1" applyBorder="1" applyAlignment="1">
      <alignment horizontal="right"/>
    </xf>
    <xf numFmtId="15" fontId="13" fillId="0" borderId="3" xfId="0" applyNumberFormat="1" applyFont="1" applyFill="1" applyBorder="1" applyAlignment="1">
      <alignment horizontal="right"/>
    </xf>
    <xf numFmtId="0" fontId="29" fillId="0" borderId="9" xfId="0" applyFont="1" applyBorder="1" applyAlignment="1">
      <alignment horizontal="right"/>
    </xf>
    <xf numFmtId="0" fontId="29" fillId="0" borderId="7" xfId="0" applyFont="1" applyFill="1" applyBorder="1" applyAlignment="1">
      <alignment horizontal="right"/>
    </xf>
    <xf numFmtId="0" fontId="29" fillId="0" borderId="0" xfId="0" applyFont="1" applyFill="1" applyBorder="1" applyAlignment="1">
      <alignment horizontal="right"/>
    </xf>
    <xf numFmtId="0" fontId="29" fillId="0" borderId="25" xfId="0" applyFont="1" applyFill="1" applyBorder="1" applyAlignment="1">
      <alignment horizontal="right"/>
    </xf>
    <xf numFmtId="0" fontId="13" fillId="0" borderId="7" xfId="0" applyFont="1" applyFill="1" applyBorder="1" applyAlignment="1">
      <alignment horizontal="right"/>
    </xf>
    <xf numFmtId="0" fontId="13" fillId="0" borderId="0" xfId="0" applyFont="1" applyFill="1" applyBorder="1" applyAlignment="1">
      <alignment horizontal="right"/>
    </xf>
    <xf numFmtId="0" fontId="13" fillId="0" borderId="25" xfId="0" applyFont="1" applyFill="1" applyBorder="1" applyAlignment="1">
      <alignment horizontal="right"/>
    </xf>
    <xf numFmtId="15" fontId="29" fillId="0" borderId="7" xfId="0" applyNumberFormat="1" applyFont="1" applyFill="1" applyBorder="1" applyAlignment="1">
      <alignment horizontal="right"/>
    </xf>
    <xf numFmtId="15" fontId="29" fillId="0" borderId="0" xfId="0" applyNumberFormat="1" applyFont="1" applyFill="1" applyBorder="1" applyAlignment="1">
      <alignment horizontal="right"/>
    </xf>
    <xf numFmtId="2" fontId="29" fillId="0" borderId="3" xfId="0" applyNumberFormat="1" applyFont="1" applyFill="1" applyBorder="1" applyAlignment="1">
      <alignment horizontal="center"/>
    </xf>
    <xf numFmtId="15" fontId="34" fillId="0" borderId="0" xfId="0" applyNumberFormat="1" applyFont="1" applyFill="1" applyBorder="1" applyAlignment="1">
      <alignment horizontal="right"/>
    </xf>
    <xf numFmtId="2" fontId="34" fillId="0" borderId="0" xfId="0" applyNumberFormat="1" applyFont="1" applyFill="1" applyBorder="1" applyAlignment="1">
      <alignment horizontal="center"/>
    </xf>
    <xf numFmtId="15" fontId="13" fillId="0" borderId="3" xfId="0" applyNumberFormat="1" applyFont="1" applyBorder="1" applyAlignment="1">
      <alignment horizontal="right"/>
    </xf>
    <xf numFmtId="15" fontId="13" fillId="0" borderId="9" xfId="0" applyNumberFormat="1" applyFont="1" applyBorder="1" applyAlignment="1">
      <alignment horizontal="right"/>
    </xf>
    <xf numFmtId="0" fontId="13" fillId="0" borderId="9" xfId="0" applyFont="1" applyBorder="1" applyAlignment="1">
      <alignment horizontal="right"/>
    </xf>
    <xf numFmtId="0" fontId="14" fillId="0" borderId="7" xfId="0" applyFont="1" applyFill="1" applyBorder="1" applyAlignment="1">
      <alignment horizontal="right"/>
    </xf>
    <xf numFmtId="0" fontId="14" fillId="0" borderId="0" xfId="0" applyFont="1" applyFill="1" applyBorder="1" applyAlignment="1">
      <alignment horizontal="right"/>
    </xf>
    <xf numFmtId="0" fontId="14" fillId="0" borderId="25" xfId="0" applyFont="1" applyFill="1" applyBorder="1" applyAlignment="1">
      <alignment horizontal="right"/>
    </xf>
    <xf numFmtId="0" fontId="13" fillId="0" borderId="3" xfId="0" applyFont="1" applyFill="1" applyBorder="1" applyAlignment="1">
      <alignment horizontal="right"/>
    </xf>
    <xf numFmtId="0" fontId="13" fillId="0" borderId="21" xfId="0" applyFont="1" applyBorder="1" applyAlignment="1">
      <alignment horizontal="left"/>
    </xf>
    <xf numFmtId="0" fontId="13" fillId="0" borderId="12" xfId="0" applyFont="1" applyBorder="1" applyAlignment="1">
      <alignment horizontal="left"/>
    </xf>
    <xf numFmtId="1" fontId="13" fillId="0" borderId="7" xfId="0" applyNumberFormat="1" applyFont="1" applyBorder="1" applyAlignment="1">
      <alignment horizontal="left" vertical="center"/>
    </xf>
    <xf numFmtId="183" fontId="13" fillId="0" borderId="7" xfId="0" applyNumberFormat="1" applyFont="1" applyBorder="1" applyAlignment="1">
      <alignment horizontal="left" vertical="center"/>
    </xf>
    <xf numFmtId="2" fontId="13" fillId="0" borderId="7" xfId="0" applyNumberFormat="1" applyFont="1" applyBorder="1" applyAlignment="1">
      <alignment horizontal="left" vertical="center"/>
    </xf>
    <xf numFmtId="0" fontId="13" fillId="0" borderId="4" xfId="0" applyFont="1" applyBorder="1" applyAlignment="1">
      <alignment horizontal="left"/>
    </xf>
    <xf numFmtId="2" fontId="13" fillId="0" borderId="4" xfId="0" applyNumberFormat="1" applyFont="1" applyBorder="1" applyAlignment="1">
      <alignment horizontal="left" vertical="center"/>
    </xf>
    <xf numFmtId="2" fontId="13" fillId="0" borderId="21" xfId="0" applyNumberFormat="1" applyFont="1" applyBorder="1" applyAlignment="1">
      <alignment horizontal="left" vertical="center"/>
    </xf>
    <xf numFmtId="2" fontId="13" fillId="0" borderId="8" xfId="0" applyNumberFormat="1" applyFont="1" applyBorder="1" applyAlignment="1">
      <alignment horizontal="left" vertical="center"/>
    </xf>
    <xf numFmtId="2" fontId="13" fillId="0" borderId="7" xfId="0" applyNumberFormat="1" applyFont="1" applyBorder="1" applyAlignment="1">
      <alignment horizontal="left"/>
    </xf>
    <xf numFmtId="1" fontId="13" fillId="0" borderId="4" xfId="0" applyNumberFormat="1" applyFont="1" applyBorder="1" applyAlignment="1">
      <alignment horizontal="left" vertical="center"/>
    </xf>
    <xf numFmtId="1" fontId="13" fillId="0" borderId="7" xfId="0" applyNumberFormat="1" applyFont="1" applyBorder="1" applyAlignment="1">
      <alignment horizontal="left"/>
    </xf>
    <xf numFmtId="0" fontId="13" fillId="0" borderId="4" xfId="0" applyFont="1" applyBorder="1" applyAlignment="1">
      <alignment horizontal="left" vertical="center"/>
    </xf>
    <xf numFmtId="2" fontId="13" fillId="0" borderId="8" xfId="0" applyNumberFormat="1" applyFont="1" applyBorder="1" applyAlignment="1">
      <alignment horizontal="left"/>
    </xf>
    <xf numFmtId="2" fontId="13" fillId="0" borderId="30" xfId="0" applyNumberFormat="1" applyFont="1" applyBorder="1" applyAlignment="1">
      <alignment horizontal="left"/>
    </xf>
    <xf numFmtId="0" fontId="13" fillId="0" borderId="8" xfId="0" applyFont="1" applyBorder="1" applyAlignment="1">
      <alignment horizontal="left"/>
    </xf>
    <xf numFmtId="0" fontId="13" fillId="0" borderId="13" xfId="0" applyFont="1" applyBorder="1" applyAlignment="1">
      <alignment horizontal="left"/>
    </xf>
    <xf numFmtId="1" fontId="13" fillId="0" borderId="0" xfId="0" applyNumberFormat="1" applyFont="1" applyBorder="1" applyAlignment="1">
      <alignment horizontal="left" vertical="center"/>
    </xf>
    <xf numFmtId="183" fontId="13" fillId="0" borderId="0" xfId="0" applyNumberFormat="1" applyFont="1" applyBorder="1" applyAlignment="1">
      <alignment horizontal="left" vertical="center"/>
    </xf>
    <xf numFmtId="2" fontId="13" fillId="0" borderId="0" xfId="0" applyNumberFormat="1" applyFont="1" applyBorder="1" applyAlignment="1">
      <alignment horizontal="left" vertical="center"/>
    </xf>
    <xf numFmtId="0" fontId="13" fillId="0" borderId="19" xfId="0" applyFont="1" applyBorder="1" applyAlignment="1">
      <alignment horizontal="left"/>
    </xf>
    <xf numFmtId="2" fontId="13" fillId="0" borderId="19" xfId="0" applyNumberFormat="1" applyFont="1" applyBorder="1" applyAlignment="1">
      <alignment horizontal="left" vertical="center"/>
    </xf>
    <xf numFmtId="2" fontId="13" fillId="0" borderId="17" xfId="0" applyNumberFormat="1" applyFont="1" applyBorder="1" applyAlignment="1">
      <alignment horizontal="left" vertical="center"/>
    </xf>
    <xf numFmtId="2" fontId="13" fillId="0" borderId="2" xfId="0" applyNumberFormat="1" applyFont="1" applyBorder="1" applyAlignment="1">
      <alignment horizontal="left" vertical="center"/>
    </xf>
    <xf numFmtId="2" fontId="13" fillId="0" borderId="0" xfId="0" applyNumberFormat="1" applyFont="1" applyBorder="1" applyAlignment="1">
      <alignment horizontal="left"/>
    </xf>
    <xf numFmtId="1" fontId="13" fillId="0" borderId="19" xfId="0" applyNumberFormat="1" applyFont="1" applyBorder="1" applyAlignment="1">
      <alignment horizontal="left" vertical="center"/>
    </xf>
    <xf numFmtId="1" fontId="13" fillId="0" borderId="0" xfId="0" applyNumberFormat="1" applyFont="1" applyBorder="1" applyAlignment="1">
      <alignment horizontal="left"/>
    </xf>
    <xf numFmtId="0" fontId="13" fillId="0" borderId="19" xfId="0" applyFont="1" applyBorder="1" applyAlignment="1">
      <alignment horizontal="left" vertical="center"/>
    </xf>
    <xf numFmtId="2" fontId="13" fillId="0" borderId="2" xfId="0" applyNumberFormat="1" applyFont="1" applyBorder="1" applyAlignment="1">
      <alignment horizontal="left"/>
    </xf>
    <xf numFmtId="2" fontId="13" fillId="0" borderId="31" xfId="0" applyNumberFormat="1" applyFont="1" applyBorder="1" applyAlignment="1">
      <alignment horizontal="left"/>
    </xf>
    <xf numFmtId="0" fontId="13" fillId="0" borderId="2" xfId="0" applyFont="1" applyBorder="1" applyAlignment="1">
      <alignment horizontal="left"/>
    </xf>
    <xf numFmtId="0" fontId="13" fillId="0" borderId="22" xfId="0" applyFont="1" applyBorder="1" applyAlignment="1">
      <alignment horizontal="left"/>
    </xf>
    <xf numFmtId="0" fontId="13" fillId="0" borderId="14" xfId="0" applyFont="1" applyBorder="1" applyAlignment="1">
      <alignment horizontal="left"/>
    </xf>
    <xf numFmtId="1" fontId="13" fillId="0" borderId="3" xfId="0" applyNumberFormat="1" applyFont="1" applyBorder="1" applyAlignment="1">
      <alignment horizontal="left" vertical="center"/>
    </xf>
    <xf numFmtId="183" fontId="13" fillId="0" borderId="3" xfId="0" applyNumberFormat="1" applyFont="1" applyBorder="1" applyAlignment="1">
      <alignment horizontal="left" vertical="center"/>
    </xf>
    <xf numFmtId="2" fontId="13" fillId="0" borderId="3" xfId="0" applyNumberFormat="1" applyFont="1" applyBorder="1" applyAlignment="1">
      <alignment horizontal="left" vertical="center"/>
    </xf>
    <xf numFmtId="0" fontId="13" fillId="0" borderId="20" xfId="0" applyFont="1" applyBorder="1" applyAlignment="1">
      <alignment horizontal="left"/>
    </xf>
    <xf numFmtId="2" fontId="13" fillId="0" borderId="20" xfId="0" applyNumberFormat="1" applyFont="1" applyBorder="1" applyAlignment="1">
      <alignment horizontal="left" vertical="center"/>
    </xf>
    <xf numFmtId="2" fontId="13" fillId="0" borderId="22" xfId="0" applyNumberFormat="1" applyFont="1" applyBorder="1" applyAlignment="1">
      <alignment horizontal="left" vertical="center"/>
    </xf>
    <xf numFmtId="2" fontId="13" fillId="0" borderId="24" xfId="0" applyNumberFormat="1" applyFont="1" applyBorder="1" applyAlignment="1">
      <alignment horizontal="left" vertical="center"/>
    </xf>
    <xf numFmtId="2" fontId="13" fillId="0" borderId="3" xfId="0" applyNumberFormat="1" applyFont="1" applyBorder="1" applyAlignment="1">
      <alignment horizontal="left"/>
    </xf>
    <xf numFmtId="1" fontId="13" fillId="0" borderId="20" xfId="0" applyNumberFormat="1" applyFont="1" applyBorder="1" applyAlignment="1">
      <alignment horizontal="left" vertical="center"/>
    </xf>
    <xf numFmtId="1" fontId="13" fillId="0" borderId="3" xfId="0" applyNumberFormat="1" applyFont="1" applyBorder="1" applyAlignment="1">
      <alignment horizontal="left"/>
    </xf>
    <xf numFmtId="0" fontId="13" fillId="0" borderId="20" xfId="0" applyFont="1" applyBorder="1" applyAlignment="1">
      <alignment horizontal="left" vertical="center"/>
    </xf>
    <xf numFmtId="2" fontId="13" fillId="0" borderId="24" xfId="0" applyNumberFormat="1" applyFont="1" applyBorder="1" applyAlignment="1">
      <alignment horizontal="left"/>
    </xf>
    <xf numFmtId="2" fontId="13" fillId="0" borderId="32" xfId="0" applyNumberFormat="1" applyFont="1" applyBorder="1" applyAlignment="1">
      <alignment horizontal="left"/>
    </xf>
    <xf numFmtId="0" fontId="13" fillId="0" borderId="24" xfId="0" applyFont="1" applyBorder="1" applyAlignment="1">
      <alignment horizontal="left"/>
    </xf>
    <xf numFmtId="0" fontId="29" fillId="0" borderId="0" xfId="0" applyFont="1" applyBorder="1" applyAlignment="1">
      <alignment horizontal="right"/>
    </xf>
    <xf numFmtId="0" fontId="29" fillId="0" borderId="0" xfId="0" applyFont="1" applyAlignment="1">
      <alignment horizontal="center"/>
    </xf>
    <xf numFmtId="0" fontId="29" fillId="0" borderId="5" xfId="0" applyFont="1" applyBorder="1" applyAlignment="1">
      <alignment horizontal="center"/>
    </xf>
    <xf numFmtId="0" fontId="29" fillId="0" borderId="7" xfId="0" applyFont="1" applyFill="1" applyBorder="1" applyAlignment="1">
      <alignment horizontal="center"/>
    </xf>
    <xf numFmtId="0" fontId="29" fillId="0" borderId="0" xfId="0" applyFont="1" applyFill="1" applyBorder="1" applyAlignment="1">
      <alignment horizontal="center"/>
    </xf>
    <xf numFmtId="0" fontId="34" fillId="0" borderId="0" xfId="0" applyFont="1" applyFill="1" applyBorder="1" applyAlignment="1">
      <alignment horizontal="center"/>
    </xf>
    <xf numFmtId="0" fontId="29" fillId="0" borderId="7" xfId="0" applyFont="1" applyBorder="1" applyAlignment="1">
      <alignment horizontal="center"/>
    </xf>
    <xf numFmtId="0" fontId="29" fillId="0" borderId="0" xfId="0" applyFont="1" applyBorder="1" applyAlignment="1">
      <alignment horizontal="center"/>
    </xf>
    <xf numFmtId="0" fontId="29" fillId="0" borderId="3" xfId="0" applyFont="1" applyBorder="1" applyAlignment="1">
      <alignment horizontal="center"/>
    </xf>
    <xf numFmtId="0" fontId="29" fillId="0" borderId="9" xfId="0" applyFont="1" applyBorder="1" applyAlignment="1">
      <alignment horizontal="center"/>
    </xf>
    <xf numFmtId="0" fontId="29" fillId="0" borderId="25" xfId="0" applyFont="1" applyFill="1" applyBorder="1" applyAlignment="1">
      <alignment horizontal="center"/>
    </xf>
    <xf numFmtId="0" fontId="29" fillId="0" borderId="30" xfId="0" applyFont="1" applyFill="1" applyBorder="1"/>
    <xf numFmtId="0" fontId="34" fillId="0" borderId="31" xfId="0" applyFont="1" applyFill="1" applyBorder="1"/>
    <xf numFmtId="0" fontId="29" fillId="0" borderId="32" xfId="0" applyFont="1" applyFill="1" applyBorder="1"/>
    <xf numFmtId="0" fontId="29" fillId="0" borderId="16" xfId="0" applyFont="1" applyBorder="1" applyAlignment="1">
      <alignment horizontal="center"/>
    </xf>
    <xf numFmtId="0" fontId="29" fillId="0" borderId="6" xfId="0" applyFont="1" applyBorder="1" applyAlignment="1">
      <alignment horizontal="center"/>
    </xf>
    <xf numFmtId="0" fontId="29" fillId="0" borderId="8" xfId="0" applyFont="1" applyFill="1" applyBorder="1" applyAlignment="1">
      <alignment horizontal="center"/>
    </xf>
    <xf numFmtId="0" fontId="29" fillId="0" borderId="2" xfId="0" applyFont="1" applyFill="1" applyBorder="1" applyAlignment="1">
      <alignment horizontal="center"/>
    </xf>
    <xf numFmtId="0" fontId="34" fillId="0" borderId="2" xfId="0" applyFont="1" applyFill="1" applyBorder="1" applyAlignment="1">
      <alignment horizontal="center"/>
    </xf>
    <xf numFmtId="0" fontId="29" fillId="0" borderId="8" xfId="0" applyFont="1" applyBorder="1" applyAlignment="1">
      <alignment horizontal="center"/>
    </xf>
    <xf numFmtId="0" fontId="29" fillId="0" borderId="2" xfId="0" applyFont="1" applyBorder="1" applyAlignment="1">
      <alignment horizontal="center"/>
    </xf>
    <xf numFmtId="0" fontId="29" fillId="0" borderId="24" xfId="0" applyFont="1" applyBorder="1" applyAlignment="1">
      <alignment horizontal="center"/>
    </xf>
    <xf numFmtId="0" fontId="29" fillId="0" borderId="10" xfId="0" applyFont="1" applyBorder="1" applyAlignment="1">
      <alignment horizontal="center"/>
    </xf>
    <xf numFmtId="2" fontId="31" fillId="0" borderId="10"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31" fillId="0" borderId="30" xfId="0" applyFont="1" applyBorder="1" applyAlignment="1">
      <alignment horizontal="center" vertical="center" wrapText="1"/>
    </xf>
    <xf numFmtId="2" fontId="31" fillId="0" borderId="10" xfId="0" applyNumberFormat="1" applyFont="1" applyBorder="1" applyAlignment="1">
      <alignment horizontal="center" vertical="center" wrapText="1"/>
    </xf>
    <xf numFmtId="0" fontId="31" fillId="0" borderId="23"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10"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34" fillId="10" borderId="0" xfId="0" applyFont="1" applyFill="1" applyBorder="1" applyAlignment="1">
      <alignment horizontal="left"/>
    </xf>
    <xf numFmtId="0" fontId="34" fillId="10" borderId="13" xfId="0" applyFont="1" applyFill="1" applyBorder="1" applyAlignment="1">
      <alignment horizontal="center"/>
    </xf>
    <xf numFmtId="15" fontId="34" fillId="10" borderId="0" xfId="0" applyNumberFormat="1" applyFont="1" applyFill="1" applyBorder="1" applyAlignment="1">
      <alignment horizontal="right"/>
    </xf>
    <xf numFmtId="1" fontId="34" fillId="10" borderId="0" xfId="0" applyNumberFormat="1" applyFont="1" applyFill="1" applyBorder="1" applyAlignment="1">
      <alignment horizontal="center" vertical="center"/>
    </xf>
    <xf numFmtId="183" fontId="34" fillId="10" borderId="0" xfId="0" applyNumberFormat="1" applyFont="1" applyFill="1" applyBorder="1" applyAlignment="1">
      <alignment horizontal="center" vertical="center"/>
    </xf>
    <xf numFmtId="2" fontId="34" fillId="10" borderId="0" xfId="0" applyNumberFormat="1" applyFont="1" applyFill="1" applyBorder="1" applyAlignment="1">
      <alignment horizontal="center" vertical="center"/>
    </xf>
    <xf numFmtId="0" fontId="34" fillId="10" borderId="19" xfId="0" applyFont="1" applyFill="1" applyBorder="1" applyAlignment="1">
      <alignment horizontal="center"/>
    </xf>
    <xf numFmtId="2" fontId="34" fillId="10" borderId="17" xfId="0" applyNumberFormat="1" applyFont="1" applyFill="1" applyBorder="1" applyAlignment="1">
      <alignment horizontal="center" vertical="center"/>
    </xf>
    <xf numFmtId="0" fontId="34" fillId="10" borderId="13" xfId="0" applyFont="1" applyFill="1" applyBorder="1" applyAlignment="1">
      <alignment horizontal="center" vertical="center"/>
    </xf>
    <xf numFmtId="0" fontId="34" fillId="10" borderId="17" xfId="0" applyFont="1" applyFill="1" applyBorder="1" applyAlignment="1">
      <alignment horizontal="center"/>
    </xf>
    <xf numFmtId="2" fontId="34" fillId="10" borderId="19" xfId="0" applyNumberFormat="1" applyFont="1" applyFill="1" applyBorder="1" applyAlignment="1">
      <alignment horizontal="center" vertical="center"/>
    </xf>
    <xf numFmtId="2" fontId="34" fillId="10" borderId="0" xfId="0" applyNumberFormat="1" applyFont="1" applyFill="1" applyBorder="1" applyAlignment="1">
      <alignment horizontal="center"/>
    </xf>
    <xf numFmtId="2" fontId="34" fillId="10" borderId="2" xfId="0" applyNumberFormat="1" applyFont="1" applyFill="1" applyBorder="1" applyAlignment="1">
      <alignment horizontal="center"/>
    </xf>
    <xf numFmtId="0" fontId="34" fillId="10" borderId="31" xfId="0" applyFont="1" applyFill="1" applyBorder="1" applyAlignment="1">
      <alignment horizontal="center"/>
    </xf>
    <xf numFmtId="0" fontId="34" fillId="10" borderId="0" xfId="0" applyFont="1" applyFill="1" applyBorder="1" applyAlignment="1">
      <alignment horizontal="center"/>
    </xf>
    <xf numFmtId="2" fontId="34" fillId="10" borderId="2" xfId="0" applyNumberFormat="1" applyFont="1" applyFill="1" applyBorder="1" applyAlignment="1">
      <alignment horizontal="center" vertical="center"/>
    </xf>
    <xf numFmtId="1" fontId="29" fillId="11" borderId="0" xfId="0" applyNumberFormat="1" applyFont="1" applyFill="1" applyBorder="1" applyAlignment="1">
      <alignment horizontal="center" vertical="center"/>
    </xf>
    <xf numFmtId="0" fontId="34" fillId="10" borderId="13" xfId="0" applyFont="1" applyFill="1" applyBorder="1"/>
    <xf numFmtId="0" fontId="34" fillId="10" borderId="19" xfId="0" applyFont="1" applyFill="1" applyBorder="1"/>
    <xf numFmtId="0" fontId="34" fillId="10" borderId="0" xfId="0" applyFont="1" applyFill="1" applyBorder="1" applyAlignment="1"/>
    <xf numFmtId="2" fontId="34" fillId="10" borderId="0" xfId="0" applyNumberFormat="1" applyFont="1" applyFill="1" applyBorder="1"/>
    <xf numFmtId="0" fontId="13" fillId="0" borderId="15" xfId="0" applyFont="1" applyFill="1" applyBorder="1" applyAlignment="1">
      <alignment horizontal="center"/>
    </xf>
    <xf numFmtId="15" fontId="13" fillId="0" borderId="9" xfId="0" applyNumberFormat="1" applyFont="1" applyFill="1" applyBorder="1" applyAlignment="1">
      <alignment horizontal="right"/>
    </xf>
    <xf numFmtId="1" fontId="13" fillId="0" borderId="9" xfId="0" applyNumberFormat="1" applyFont="1" applyFill="1" applyBorder="1" applyAlignment="1">
      <alignment horizontal="center" vertical="center"/>
    </xf>
    <xf numFmtId="183" fontId="13" fillId="0" borderId="9" xfId="0" applyNumberFormat="1" applyFont="1" applyFill="1" applyBorder="1" applyAlignment="1">
      <alignment horizontal="center" vertical="center"/>
    </xf>
    <xf numFmtId="2" fontId="13" fillId="0" borderId="9" xfId="0" applyNumberFormat="1" applyFont="1" applyFill="1" applyBorder="1" applyAlignment="1">
      <alignment horizontal="center" vertical="center"/>
    </xf>
    <xf numFmtId="0" fontId="13" fillId="0" borderId="1" xfId="0" applyFont="1" applyFill="1" applyBorder="1" applyAlignment="1">
      <alignment horizontal="center"/>
    </xf>
    <xf numFmtId="2" fontId="13" fillId="0" borderId="23" xfId="0" applyNumberFormat="1" applyFont="1" applyFill="1" applyBorder="1" applyAlignment="1">
      <alignment horizontal="center" vertical="center"/>
    </xf>
    <xf numFmtId="0" fontId="13" fillId="0" borderId="15" xfId="0" applyFont="1" applyFill="1" applyBorder="1" applyAlignment="1">
      <alignment horizontal="center" vertical="center"/>
    </xf>
    <xf numFmtId="2" fontId="13" fillId="0" borderId="1" xfId="0" applyNumberFormat="1" applyFont="1" applyFill="1" applyBorder="1" applyAlignment="1">
      <alignment horizontal="center" vertical="center"/>
    </xf>
    <xf numFmtId="2" fontId="13" fillId="0" borderId="9" xfId="0" applyNumberFormat="1" applyFont="1" applyFill="1" applyBorder="1" applyAlignment="1">
      <alignment horizontal="center"/>
    </xf>
    <xf numFmtId="0" fontId="13" fillId="0" borderId="9" xfId="0" applyFont="1" applyFill="1" applyBorder="1" applyAlignment="1">
      <alignment horizontal="center"/>
    </xf>
    <xf numFmtId="2" fontId="13" fillId="0" borderId="10" xfId="0" applyNumberFormat="1" applyFont="1" applyFill="1" applyBorder="1" applyAlignment="1">
      <alignment horizontal="center" vertical="center"/>
    </xf>
    <xf numFmtId="0" fontId="32" fillId="0" borderId="23" xfId="0" applyFont="1" applyFill="1" applyBorder="1" applyAlignment="1">
      <alignment horizontal="left"/>
    </xf>
    <xf numFmtId="15" fontId="29" fillId="0" borderId="5" xfId="0" applyNumberFormat="1" applyFont="1" applyBorder="1" applyAlignment="1">
      <alignment horizontal="right"/>
    </xf>
    <xf numFmtId="1" fontId="29" fillId="0" borderId="5" xfId="0" applyNumberFormat="1" applyFont="1" applyBorder="1" applyAlignment="1">
      <alignment horizontal="center" vertical="center"/>
    </xf>
    <xf numFmtId="183" fontId="29" fillId="0" borderId="5" xfId="0" applyNumberFormat="1" applyFont="1" applyBorder="1" applyAlignment="1">
      <alignment horizontal="center" vertical="center"/>
    </xf>
    <xf numFmtId="2" fontId="29" fillId="0" borderId="5" xfId="0" applyNumberFormat="1" applyFont="1" applyBorder="1" applyAlignment="1">
      <alignment horizontal="center" vertical="center"/>
    </xf>
    <xf numFmtId="2" fontId="29" fillId="0" borderId="16" xfId="0" applyNumberFormat="1" applyFont="1" applyBorder="1" applyAlignment="1">
      <alignment horizontal="center" vertical="center"/>
    </xf>
    <xf numFmtId="0" fontId="29" fillId="0" borderId="11" xfId="0" applyFont="1" applyBorder="1" applyAlignment="1">
      <alignment horizontal="center" vertical="center"/>
    </xf>
    <xf numFmtId="2" fontId="29" fillId="0" borderId="18" xfId="0" applyNumberFormat="1" applyFont="1" applyBorder="1" applyAlignment="1">
      <alignment horizontal="center" vertical="center"/>
    </xf>
    <xf numFmtId="0" fontId="29" fillId="0" borderId="5" xfId="0" applyFont="1" applyBorder="1" applyAlignment="1"/>
    <xf numFmtId="2" fontId="29" fillId="0" borderId="6" xfId="0" applyNumberFormat="1" applyFont="1" applyBorder="1" applyAlignment="1">
      <alignment horizontal="center" vertical="center"/>
    </xf>
    <xf numFmtId="182" fontId="32" fillId="6" borderId="16" xfId="0" applyNumberFormat="1" applyFont="1" applyFill="1" applyBorder="1" applyAlignment="1">
      <alignment horizontal="left" vertical="center"/>
    </xf>
    <xf numFmtId="0" fontId="15" fillId="0" borderId="21" xfId="0" applyFont="1" applyFill="1" applyBorder="1" applyAlignment="1">
      <alignment horizontal="left"/>
    </xf>
    <xf numFmtId="0" fontId="15" fillId="0" borderId="17" xfId="0" applyFont="1" applyFill="1" applyBorder="1" applyAlignment="1">
      <alignment horizontal="left"/>
    </xf>
    <xf numFmtId="0" fontId="15" fillId="0" borderId="22" xfId="0" applyFont="1" applyFill="1" applyBorder="1" applyAlignment="1">
      <alignment horizontal="left"/>
    </xf>
    <xf numFmtId="0" fontId="51" fillId="0" borderId="0" xfId="0" applyFont="1" applyFill="1" applyBorder="1" applyAlignment="1">
      <alignment horizontal="left"/>
    </xf>
    <xf numFmtId="1" fontId="13" fillId="11" borderId="0" xfId="0" applyNumberFormat="1" applyFont="1" applyFill="1" applyBorder="1" applyAlignment="1">
      <alignment horizontal="center" vertical="center"/>
    </xf>
    <xf numFmtId="0" fontId="34" fillId="10" borderId="7" xfId="0" applyFont="1" applyFill="1" applyBorder="1" applyAlignment="1">
      <alignment horizontal="left"/>
    </xf>
    <xf numFmtId="0" fontId="34" fillId="10" borderId="12" xfId="0" applyFont="1" applyFill="1" applyBorder="1" applyAlignment="1">
      <alignment horizontal="center"/>
    </xf>
    <xf numFmtId="15" fontId="34" fillId="10" borderId="7" xfId="0" applyNumberFormat="1" applyFont="1" applyFill="1" applyBorder="1" applyAlignment="1">
      <alignment horizontal="right"/>
    </xf>
    <xf numFmtId="1" fontId="34" fillId="10" borderId="7" xfId="0" applyNumberFormat="1" applyFont="1" applyFill="1" applyBorder="1" applyAlignment="1">
      <alignment horizontal="center" vertical="center"/>
    </xf>
    <xf numFmtId="183" fontId="34" fillId="10" borderId="7" xfId="0" applyNumberFormat="1" applyFont="1" applyFill="1" applyBorder="1" applyAlignment="1">
      <alignment horizontal="center" vertical="center"/>
    </xf>
    <xf numFmtId="2" fontId="34" fillId="10" borderId="7" xfId="0" applyNumberFormat="1" applyFont="1" applyFill="1" applyBorder="1" applyAlignment="1">
      <alignment horizontal="center" vertical="center"/>
    </xf>
    <xf numFmtId="0" fontId="34" fillId="10" borderId="4" xfId="0" applyFont="1" applyFill="1" applyBorder="1" applyAlignment="1">
      <alignment horizontal="center"/>
    </xf>
    <xf numFmtId="2" fontId="34" fillId="10" borderId="21" xfId="0" applyNumberFormat="1" applyFont="1" applyFill="1" applyBorder="1" applyAlignment="1">
      <alignment horizontal="center" vertical="center"/>
    </xf>
    <xf numFmtId="0" fontId="34" fillId="10" borderId="12" xfId="0" applyFont="1" applyFill="1" applyBorder="1" applyAlignment="1">
      <alignment horizontal="center" vertical="center"/>
    </xf>
    <xf numFmtId="2" fontId="34" fillId="10" borderId="4" xfId="0" applyNumberFormat="1" applyFont="1" applyFill="1" applyBorder="1" applyAlignment="1">
      <alignment horizontal="center" vertical="center"/>
    </xf>
    <xf numFmtId="2" fontId="34" fillId="10" borderId="7" xfId="0" applyNumberFormat="1" applyFont="1" applyFill="1" applyBorder="1" applyAlignment="1">
      <alignment horizontal="center"/>
    </xf>
    <xf numFmtId="0" fontId="34" fillId="10" borderId="7" xfId="0" applyFont="1" applyFill="1" applyBorder="1" applyAlignment="1">
      <alignment horizontal="center"/>
    </xf>
    <xf numFmtId="2" fontId="34" fillId="10" borderId="8" xfId="0" applyNumberFormat="1" applyFont="1" applyFill="1" applyBorder="1" applyAlignment="1">
      <alignment horizontal="center" vertical="center"/>
    </xf>
    <xf numFmtId="1" fontId="13" fillId="11" borderId="0" xfId="0" applyNumberFormat="1" applyFont="1" applyFill="1" applyBorder="1" applyAlignment="1">
      <alignment horizontal="left" vertical="center"/>
    </xf>
    <xf numFmtId="2" fontId="13" fillId="11" borderId="0" xfId="0" applyNumberFormat="1" applyFont="1" applyFill="1" applyBorder="1" applyAlignment="1">
      <alignment horizontal="left" vertical="center"/>
    </xf>
    <xf numFmtId="2" fontId="13" fillId="11" borderId="0" xfId="0" applyNumberFormat="1" applyFont="1" applyFill="1" applyBorder="1" applyAlignment="1">
      <alignment horizontal="center" vertical="center"/>
    </xf>
    <xf numFmtId="2" fontId="34" fillId="10" borderId="19" xfId="0" applyNumberFormat="1" applyFont="1" applyFill="1" applyBorder="1" applyAlignment="1">
      <alignment horizontal="center"/>
    </xf>
    <xf numFmtId="0" fontId="34" fillId="10" borderId="2" xfId="0" applyFont="1" applyFill="1" applyBorder="1" applyAlignment="1">
      <alignment horizontal="center"/>
    </xf>
    <xf numFmtId="0" fontId="52" fillId="0" borderId="0" xfId="0" applyFont="1" applyAlignment="1"/>
    <xf numFmtId="0" fontId="52" fillId="0" borderId="0" xfId="0" applyFont="1"/>
    <xf numFmtId="0" fontId="33" fillId="0" borderId="0" xfId="0" applyFont="1" applyBorder="1"/>
    <xf numFmtId="0" fontId="52" fillId="0" borderId="0" xfId="0" applyFont="1" applyBorder="1"/>
    <xf numFmtId="0" fontId="33" fillId="0" borderId="3" xfId="0" applyFont="1" applyBorder="1"/>
    <xf numFmtId="0" fontId="52" fillId="0" borderId="3" xfId="0" applyFont="1" applyBorder="1"/>
    <xf numFmtId="0" fontId="33" fillId="0" borderId="7" xfId="0" applyFont="1" applyBorder="1"/>
    <xf numFmtId="0" fontId="52" fillId="0" borderId="7" xfId="0" applyFont="1" applyBorder="1"/>
    <xf numFmtId="0" fontId="52" fillId="0" borderId="49" xfId="0" applyFont="1" applyBorder="1"/>
    <xf numFmtId="0" fontId="52" fillId="0" borderId="50" xfId="0" applyFont="1" applyBorder="1"/>
    <xf numFmtId="0" fontId="52" fillId="0" borderId="51" xfId="0" applyFont="1" applyBorder="1"/>
    <xf numFmtId="2" fontId="34" fillId="10" borderId="2" xfId="0" applyNumberFormat="1" applyFont="1" applyFill="1" applyBorder="1"/>
    <xf numFmtId="0" fontId="52" fillId="0" borderId="8" xfId="0" applyFont="1" applyBorder="1"/>
    <xf numFmtId="0" fontId="52" fillId="0" borderId="2" xfId="0" applyFont="1" applyBorder="1"/>
    <xf numFmtId="0" fontId="52" fillId="0" borderId="24" xfId="0" applyFont="1" applyBorder="1"/>
    <xf numFmtId="0" fontId="52" fillId="0" borderId="9" xfId="0" applyFont="1" applyBorder="1"/>
    <xf numFmtId="0" fontId="29" fillId="0" borderId="3" xfId="0" applyFont="1" applyFill="1" applyBorder="1" applyAlignment="1">
      <alignment horizontal="right"/>
    </xf>
    <xf numFmtId="0" fontId="52" fillId="0" borderId="10" xfId="0" applyFont="1" applyBorder="1"/>
    <xf numFmtId="2" fontId="29" fillId="0" borderId="8" xfId="0" applyNumberFormat="1" applyFont="1" applyFill="1" applyBorder="1" applyAlignment="1">
      <alignment horizontal="center"/>
    </xf>
    <xf numFmtId="2" fontId="29" fillId="0" borderId="2" xfId="0" applyNumberFormat="1" applyFont="1" applyFill="1" applyBorder="1" applyAlignment="1">
      <alignment horizontal="center"/>
    </xf>
    <xf numFmtId="0" fontId="52" fillId="0" borderId="47" xfId="0" applyFont="1" applyBorder="1"/>
    <xf numFmtId="0" fontId="29" fillId="0" borderId="44" xfId="0" applyFont="1" applyFill="1" applyBorder="1"/>
    <xf numFmtId="0" fontId="29" fillId="0" borderId="52" xfId="0" applyFont="1" applyFill="1" applyBorder="1"/>
    <xf numFmtId="0" fontId="13" fillId="0" borderId="52" xfId="0" applyFont="1" applyFill="1" applyBorder="1"/>
    <xf numFmtId="0" fontId="13" fillId="0" borderId="52" xfId="0" applyFont="1" applyFill="1" applyBorder="1" applyAlignment="1">
      <alignment horizontal="center"/>
    </xf>
    <xf numFmtId="0" fontId="29" fillId="0" borderId="50" xfId="0" applyFont="1" applyFill="1" applyBorder="1"/>
    <xf numFmtId="0" fontId="13" fillId="0" borderId="50" xfId="0" applyFont="1" applyFill="1" applyBorder="1" applyAlignment="1">
      <alignment horizontal="center"/>
    </xf>
    <xf numFmtId="0" fontId="13" fillId="0" borderId="53" xfId="0" applyFont="1" applyFill="1" applyBorder="1" applyAlignment="1">
      <alignment horizontal="center"/>
    </xf>
    <xf numFmtId="2" fontId="34" fillId="10" borderId="13" xfId="0" applyNumberFormat="1" applyFont="1" applyFill="1" applyBorder="1" applyAlignment="1">
      <alignment horizontal="center"/>
    </xf>
    <xf numFmtId="1" fontId="34" fillId="10" borderId="19" xfId="0" applyNumberFormat="1" applyFont="1" applyFill="1" applyBorder="1" applyAlignment="1">
      <alignment horizontal="center" vertical="center"/>
    </xf>
    <xf numFmtId="1" fontId="34" fillId="10" borderId="31" xfId="0" applyNumberFormat="1" applyFont="1" applyFill="1" applyBorder="1" applyAlignment="1">
      <alignment horizontal="center"/>
    </xf>
    <xf numFmtId="0" fontId="34" fillId="10" borderId="19" xfId="0" applyFont="1" applyFill="1" applyBorder="1" applyAlignment="1">
      <alignment horizontal="center" vertical="center"/>
    </xf>
    <xf numFmtId="2" fontId="34" fillId="10" borderId="31" xfId="0" applyNumberFormat="1" applyFont="1" applyFill="1" applyBorder="1" applyAlignment="1">
      <alignment horizontal="center"/>
    </xf>
    <xf numFmtId="2" fontId="29" fillId="11" borderId="0" xfId="0" applyNumberFormat="1" applyFont="1" applyFill="1" applyBorder="1" applyAlignment="1">
      <alignment horizontal="center" vertical="center"/>
    </xf>
    <xf numFmtId="1" fontId="34" fillId="10" borderId="17" xfId="0" applyNumberFormat="1" applyFont="1" applyFill="1" applyBorder="1" applyAlignment="1">
      <alignment horizontal="center" vertical="center"/>
    </xf>
    <xf numFmtId="1" fontId="34" fillId="10" borderId="0" xfId="0" applyNumberFormat="1" applyFont="1" applyFill="1" applyBorder="1" applyAlignment="1">
      <alignment horizontal="center"/>
    </xf>
    <xf numFmtId="1" fontId="34" fillId="10" borderId="2" xfId="0" applyNumberFormat="1" applyFont="1" applyFill="1" applyBorder="1" applyAlignment="1">
      <alignment horizontal="center" vertical="center"/>
    </xf>
    <xf numFmtId="0" fontId="34" fillId="10" borderId="0" xfId="0" applyFont="1" applyFill="1" applyAlignment="1">
      <alignment horizontal="center"/>
    </xf>
    <xf numFmtId="0" fontId="34" fillId="10" borderId="0" xfId="0" applyFont="1" applyFill="1"/>
    <xf numFmtId="1" fontId="34" fillId="10" borderId="2" xfId="0" applyNumberFormat="1" applyFont="1" applyFill="1" applyBorder="1" applyAlignment="1">
      <alignment horizontal="center"/>
    </xf>
    <xf numFmtId="1" fontId="34" fillId="10" borderId="31" xfId="0" applyNumberFormat="1" applyFont="1" applyFill="1" applyBorder="1"/>
    <xf numFmtId="2" fontId="34" fillId="10" borderId="31" xfId="0" applyNumberFormat="1" applyFont="1" applyFill="1" applyBorder="1"/>
    <xf numFmtId="2" fontId="34" fillId="10" borderId="0" xfId="0" applyNumberFormat="1" applyFont="1" applyFill="1" applyBorder="1" applyAlignment="1"/>
    <xf numFmtId="0" fontId="34" fillId="10" borderId="17" xfId="0" applyFont="1" applyFill="1" applyBorder="1" applyAlignment="1"/>
    <xf numFmtId="0" fontId="34" fillId="10" borderId="2" xfId="0" applyFont="1" applyFill="1" applyBorder="1"/>
    <xf numFmtId="2" fontId="13" fillId="11" borderId="0" xfId="0" applyNumberFormat="1" applyFont="1" applyFill="1" applyBorder="1" applyAlignment="1">
      <alignment horizontal="center"/>
    </xf>
    <xf numFmtId="2" fontId="13" fillId="11" borderId="31" xfId="0" applyNumberFormat="1" applyFont="1" applyFill="1" applyBorder="1" applyAlignment="1">
      <alignment horizontal="center"/>
    </xf>
    <xf numFmtId="0" fontId="29" fillId="0" borderId="54" xfId="0" applyFont="1" applyBorder="1"/>
    <xf numFmtId="2" fontId="29" fillId="0" borderId="6" xfId="0" applyNumberFormat="1" applyFont="1" applyBorder="1"/>
    <xf numFmtId="1" fontId="29" fillId="0" borderId="29" xfId="0" applyNumberFormat="1" applyFont="1" applyBorder="1"/>
    <xf numFmtId="1" fontId="29" fillId="0" borderId="6" xfId="0" applyNumberFormat="1" applyFont="1" applyBorder="1"/>
    <xf numFmtId="0" fontId="29" fillId="0" borderId="49" xfId="0" applyFont="1" applyBorder="1"/>
    <xf numFmtId="0" fontId="29" fillId="0" borderId="50" xfId="0" applyFont="1" applyBorder="1"/>
    <xf numFmtId="0" fontId="29" fillId="0" borderId="51" xfId="0" applyFont="1" applyBorder="1"/>
    <xf numFmtId="0" fontId="29" fillId="0" borderId="47" xfId="0" applyFont="1" applyBorder="1"/>
    <xf numFmtId="0" fontId="13" fillId="0" borderId="44" xfId="0" applyFont="1" applyFill="1" applyBorder="1" applyAlignment="1">
      <alignment horizontal="center"/>
    </xf>
    <xf numFmtId="2" fontId="34" fillId="10" borderId="0" xfId="0" applyNumberFormat="1" applyFont="1" applyFill="1" applyBorder="1" applyAlignment="1">
      <alignment horizontal="center" vertical="center" wrapText="1"/>
    </xf>
    <xf numFmtId="0" fontId="34" fillId="10" borderId="0" xfId="0" applyFont="1" applyFill="1" applyBorder="1" applyAlignment="1">
      <alignment horizontal="center" vertical="center"/>
    </xf>
    <xf numFmtId="0" fontId="34" fillId="10" borderId="31" xfId="0" applyFont="1" applyFill="1" applyBorder="1"/>
    <xf numFmtId="2" fontId="34" fillId="10" borderId="7" xfId="0" applyNumberFormat="1" applyFont="1" applyFill="1" applyBorder="1" applyAlignment="1">
      <alignment horizontal="center" vertical="center" wrapText="1"/>
    </xf>
    <xf numFmtId="0" fontId="13" fillId="0" borderId="37" xfId="0" applyFont="1" applyFill="1" applyBorder="1" applyAlignment="1">
      <alignment horizontal="center"/>
    </xf>
    <xf numFmtId="0" fontId="29" fillId="0" borderId="49" xfId="0" applyFont="1" applyFill="1" applyBorder="1"/>
    <xf numFmtId="0" fontId="13" fillId="0" borderId="36" xfId="0" applyFont="1" applyFill="1" applyBorder="1" applyAlignment="1">
      <alignment horizontal="center"/>
    </xf>
    <xf numFmtId="0" fontId="13" fillId="0" borderId="49" xfId="0" applyFont="1" applyFill="1" applyBorder="1" applyAlignment="1">
      <alignment horizontal="center"/>
    </xf>
    <xf numFmtId="0" fontId="29" fillId="0" borderId="53" xfId="0" applyFont="1" applyFill="1" applyBorder="1"/>
    <xf numFmtId="2" fontId="6" fillId="0" borderId="0" xfId="3" applyNumberFormat="1" applyFont="1" applyAlignment="1">
      <alignment horizontal="center" vertical="center"/>
    </xf>
    <xf numFmtId="2" fontId="10" fillId="0" borderId="0" xfId="3" applyNumberFormat="1" applyFont="1" applyAlignment="1">
      <alignment horizontal="center" vertical="center"/>
    </xf>
    <xf numFmtId="1" fontId="4" fillId="4" borderId="0" xfId="0" applyNumberFormat="1" applyFont="1" applyFill="1" applyAlignment="1">
      <alignment horizontal="center" vertical="center"/>
    </xf>
    <xf numFmtId="0" fontId="53" fillId="0" borderId="55" xfId="0" applyFont="1" applyFill="1" applyBorder="1"/>
    <xf numFmtId="0" fontId="53" fillId="0" borderId="55" xfId="0" applyFont="1" applyFill="1" applyBorder="1" applyAlignment="1">
      <alignment horizontal="center" vertical="center"/>
    </xf>
    <xf numFmtId="49" fontId="53" fillId="0" borderId="55" xfId="0" applyNumberFormat="1" applyFont="1" applyFill="1" applyBorder="1" applyAlignment="1">
      <alignment horizontal="center" vertical="center"/>
    </xf>
    <xf numFmtId="0" fontId="54" fillId="10" borderId="56" xfId="0" applyFont="1" applyFill="1" applyBorder="1" applyAlignment="1">
      <alignment horizontal="center" vertical="center" wrapText="1"/>
    </xf>
    <xf numFmtId="0" fontId="49" fillId="10" borderId="56" xfId="0" applyFont="1" applyFill="1" applyBorder="1" applyAlignment="1">
      <alignment horizontal="center" vertical="center" wrapText="1"/>
    </xf>
    <xf numFmtId="0" fontId="55" fillId="0" borderId="0" xfId="0" applyFont="1" applyFill="1" applyBorder="1" applyAlignment="1">
      <alignment horizontal="left"/>
    </xf>
    <xf numFmtId="0" fontId="55" fillId="0" borderId="12" xfId="0" applyFont="1" applyFill="1" applyBorder="1" applyAlignment="1">
      <alignment horizontal="center"/>
    </xf>
    <xf numFmtId="15" fontId="55" fillId="0" borderId="7" xfId="0" applyNumberFormat="1" applyFont="1" applyFill="1" applyBorder="1" applyAlignment="1">
      <alignment horizontal="right"/>
    </xf>
    <xf numFmtId="1" fontId="55" fillId="0" borderId="7" xfId="0" applyNumberFormat="1" applyFont="1" applyFill="1" applyBorder="1" applyAlignment="1">
      <alignment horizontal="center" vertical="center"/>
    </xf>
    <xf numFmtId="183" fontId="55" fillId="0" borderId="7" xfId="0" applyNumberFormat="1" applyFont="1" applyFill="1" applyBorder="1" applyAlignment="1">
      <alignment horizontal="center" vertical="center"/>
    </xf>
    <xf numFmtId="2" fontId="55" fillId="0" borderId="7" xfId="0" applyNumberFormat="1" applyFont="1" applyFill="1" applyBorder="1" applyAlignment="1">
      <alignment horizontal="center" vertical="center"/>
    </xf>
    <xf numFmtId="0" fontId="55" fillId="0" borderId="4" xfId="0" applyFont="1" applyFill="1" applyBorder="1" applyAlignment="1">
      <alignment horizontal="center"/>
    </xf>
    <xf numFmtId="2" fontId="55" fillId="0" borderId="21" xfId="0" applyNumberFormat="1" applyFont="1" applyFill="1" applyBorder="1" applyAlignment="1">
      <alignment horizontal="center" vertical="center"/>
    </xf>
    <xf numFmtId="1" fontId="55" fillId="0" borderId="7" xfId="0" quotePrefix="1" applyNumberFormat="1" applyFont="1" applyFill="1" applyBorder="1" applyAlignment="1">
      <alignment horizontal="center" vertical="center"/>
    </xf>
    <xf numFmtId="0" fontId="55" fillId="0" borderId="12" xfId="0" applyFont="1" applyFill="1" applyBorder="1" applyAlignment="1">
      <alignment horizontal="center" vertical="center"/>
    </xf>
    <xf numFmtId="2" fontId="55" fillId="0" borderId="4" xfId="0" applyNumberFormat="1" applyFont="1" applyFill="1" applyBorder="1" applyAlignment="1">
      <alignment horizontal="center" vertical="center"/>
    </xf>
    <xf numFmtId="2" fontId="55" fillId="0" borderId="7" xfId="0" applyNumberFormat="1" applyFont="1" applyFill="1" applyBorder="1" applyAlignment="1">
      <alignment horizontal="center"/>
    </xf>
    <xf numFmtId="2" fontId="55" fillId="0" borderId="8" xfId="0" applyNumberFormat="1" applyFont="1" applyFill="1" applyBorder="1" applyAlignment="1">
      <alignment horizontal="center"/>
    </xf>
    <xf numFmtId="0" fontId="55" fillId="0" borderId="13" xfId="0" applyFont="1" applyFill="1" applyBorder="1" applyAlignment="1">
      <alignment horizontal="center"/>
    </xf>
    <xf numFmtId="15" fontId="55" fillId="0" borderId="0" xfId="0" applyNumberFormat="1" applyFont="1" applyFill="1" applyBorder="1" applyAlignment="1">
      <alignment horizontal="right"/>
    </xf>
    <xf numFmtId="1" fontId="55" fillId="0" borderId="0" xfId="0" applyNumberFormat="1" applyFont="1" applyFill="1" applyBorder="1" applyAlignment="1">
      <alignment horizontal="center" vertical="center"/>
    </xf>
    <xf numFmtId="183" fontId="55" fillId="0" borderId="0" xfId="0" applyNumberFormat="1" applyFont="1" applyFill="1" applyBorder="1" applyAlignment="1">
      <alignment horizontal="center" vertical="center"/>
    </xf>
    <xf numFmtId="2" fontId="55" fillId="0" borderId="0" xfId="0" applyNumberFormat="1" applyFont="1" applyFill="1" applyBorder="1" applyAlignment="1">
      <alignment horizontal="center" vertical="center"/>
    </xf>
    <xf numFmtId="0" fontId="55" fillId="0" borderId="19" xfId="0" applyFont="1" applyFill="1" applyBorder="1" applyAlignment="1">
      <alignment horizontal="center"/>
    </xf>
    <xf numFmtId="2" fontId="55" fillId="0" borderId="17" xfId="0" applyNumberFormat="1" applyFont="1" applyFill="1" applyBorder="1" applyAlignment="1">
      <alignment horizontal="center" vertical="center"/>
    </xf>
    <xf numFmtId="1" fontId="55" fillId="0" borderId="0" xfId="0" quotePrefix="1" applyNumberFormat="1" applyFont="1" applyFill="1" applyBorder="1" applyAlignment="1">
      <alignment horizontal="center" vertical="center"/>
    </xf>
    <xf numFmtId="0" fontId="55" fillId="0" borderId="13" xfId="0" applyFont="1" applyFill="1" applyBorder="1" applyAlignment="1">
      <alignment horizontal="center" vertical="center"/>
    </xf>
    <xf numFmtId="2" fontId="55" fillId="0" borderId="19" xfId="0" applyNumberFormat="1" applyFont="1" applyFill="1" applyBorder="1" applyAlignment="1">
      <alignment horizontal="center" vertical="center"/>
    </xf>
    <xf numFmtId="2" fontId="55" fillId="0" borderId="0" xfId="0" applyNumberFormat="1" applyFont="1" applyFill="1" applyBorder="1" applyAlignment="1">
      <alignment horizontal="center"/>
    </xf>
    <xf numFmtId="2" fontId="55" fillId="0" borderId="2" xfId="0" applyNumberFormat="1" applyFont="1" applyFill="1" applyBorder="1" applyAlignment="1">
      <alignment horizontal="center"/>
    </xf>
    <xf numFmtId="0" fontId="55" fillId="0" borderId="13" xfId="0" applyFont="1" applyFill="1" applyBorder="1"/>
    <xf numFmtId="0" fontId="55" fillId="0" borderId="19" xfId="0" applyFont="1" applyFill="1" applyBorder="1"/>
    <xf numFmtId="2" fontId="55" fillId="0" borderId="0" xfId="0" applyNumberFormat="1" applyFont="1" applyFill="1" applyBorder="1"/>
    <xf numFmtId="2" fontId="55" fillId="0" borderId="2" xfId="0" applyNumberFormat="1" applyFont="1" applyFill="1" applyBorder="1"/>
    <xf numFmtId="2" fontId="55" fillId="0" borderId="8" xfId="0" applyNumberFormat="1" applyFont="1" applyFill="1" applyBorder="1" applyAlignment="1">
      <alignment horizontal="center" vertical="center"/>
    </xf>
    <xf numFmtId="1" fontId="55" fillId="0" borderId="4" xfId="0" applyNumberFormat="1" applyFont="1" applyFill="1" applyBorder="1" applyAlignment="1">
      <alignment horizontal="center" vertical="center"/>
    </xf>
    <xf numFmtId="1" fontId="55" fillId="0" borderId="30" xfId="0" quotePrefix="1" applyNumberFormat="1" applyFont="1" applyFill="1" applyBorder="1" applyAlignment="1">
      <alignment horizontal="center"/>
    </xf>
    <xf numFmtId="1" fontId="55" fillId="0" borderId="8" xfId="0" quotePrefix="1" applyNumberFormat="1" applyFont="1" applyFill="1" applyBorder="1" applyAlignment="1">
      <alignment horizontal="center" vertical="center"/>
    </xf>
    <xf numFmtId="0" fontId="55" fillId="0" borderId="17" xfId="0" applyFont="1" applyFill="1" applyBorder="1" applyAlignment="1">
      <alignment horizontal="center"/>
    </xf>
    <xf numFmtId="2" fontId="55" fillId="0" borderId="2" xfId="0" applyNumberFormat="1" applyFont="1" applyFill="1" applyBorder="1" applyAlignment="1">
      <alignment horizontal="center" vertical="center"/>
    </xf>
    <xf numFmtId="1" fontId="55" fillId="0" borderId="17" xfId="0" quotePrefix="1" applyNumberFormat="1" applyFont="1" applyFill="1" applyBorder="1" applyAlignment="1">
      <alignment horizontal="center" vertical="center"/>
    </xf>
    <xf numFmtId="1" fontId="55" fillId="0" borderId="0" xfId="0" quotePrefix="1" applyNumberFormat="1" applyFont="1" applyFill="1" applyBorder="1" applyAlignment="1">
      <alignment horizontal="center"/>
    </xf>
    <xf numFmtId="1" fontId="55" fillId="0" borderId="2" xfId="0" quotePrefix="1" applyNumberFormat="1" applyFont="1" applyFill="1" applyBorder="1" applyAlignment="1">
      <alignment horizontal="center" vertical="center"/>
    </xf>
    <xf numFmtId="1" fontId="55" fillId="0" borderId="19" xfId="0" applyNumberFormat="1" applyFont="1" applyFill="1" applyBorder="1" applyAlignment="1">
      <alignment horizontal="center" vertical="center"/>
    </xf>
    <xf numFmtId="1" fontId="55" fillId="0" borderId="31" xfId="0" quotePrefix="1" applyNumberFormat="1" applyFont="1" applyFill="1" applyBorder="1" applyAlignment="1">
      <alignment horizontal="center"/>
    </xf>
    <xf numFmtId="0" fontId="55" fillId="0" borderId="52" xfId="0" applyFont="1" applyFill="1" applyBorder="1" applyAlignment="1">
      <alignment horizontal="center"/>
    </xf>
    <xf numFmtId="1" fontId="55" fillId="0" borderId="2" xfId="0" quotePrefix="1" applyNumberFormat="1" applyFont="1" applyFill="1" applyBorder="1" applyAlignment="1">
      <alignment horizontal="center"/>
    </xf>
    <xf numFmtId="0" fontId="55" fillId="0" borderId="52" xfId="0" applyFont="1" applyFill="1" applyBorder="1"/>
    <xf numFmtId="1" fontId="55" fillId="0" borderId="31" xfId="0" quotePrefix="1" applyNumberFormat="1" applyFont="1" applyFill="1" applyBorder="1"/>
    <xf numFmtId="0" fontId="55" fillId="0" borderId="0" xfId="0" applyFont="1" applyFill="1" applyBorder="1" applyAlignment="1"/>
    <xf numFmtId="1" fontId="55" fillId="0" borderId="31" xfId="0" applyNumberFormat="1" applyFont="1" applyFill="1" applyBorder="1" applyAlignment="1">
      <alignment horizontal="center"/>
    </xf>
    <xf numFmtId="1" fontId="55" fillId="0" borderId="2" xfId="0" applyNumberFormat="1" applyFont="1" applyFill="1" applyBorder="1" applyAlignment="1">
      <alignment horizontal="center" vertical="center"/>
    </xf>
    <xf numFmtId="0" fontId="55" fillId="0" borderId="12" xfId="0" applyFont="1" applyFill="1" applyBorder="1"/>
    <xf numFmtId="2" fontId="55" fillId="0" borderId="7" xfId="0" applyNumberFormat="1" applyFont="1" applyFill="1" applyBorder="1" applyAlignment="1">
      <alignment horizontal="center" vertical="center" wrapText="1"/>
    </xf>
    <xf numFmtId="0" fontId="55" fillId="0" borderId="4" xfId="0" applyFont="1" applyFill="1" applyBorder="1"/>
    <xf numFmtId="0" fontId="55" fillId="0" borderId="7" xfId="0" quotePrefix="1" applyFont="1" applyFill="1" applyBorder="1" applyAlignment="1">
      <alignment horizontal="center" vertical="center"/>
    </xf>
    <xf numFmtId="0" fontId="55" fillId="0" borderId="7" xfId="0" applyFont="1" applyFill="1" applyBorder="1" applyAlignment="1">
      <alignment horizontal="center"/>
    </xf>
    <xf numFmtId="0" fontId="55" fillId="0" borderId="8" xfId="0" applyFont="1" applyFill="1" applyBorder="1" applyAlignment="1">
      <alignment horizontal="center"/>
    </xf>
    <xf numFmtId="0" fontId="55" fillId="0" borderId="30" xfId="0" applyFont="1" applyFill="1" applyBorder="1"/>
    <xf numFmtId="0" fontId="55" fillId="0" borderId="7" xfId="0" applyFont="1" applyFill="1" applyBorder="1" applyAlignment="1"/>
    <xf numFmtId="2" fontId="55" fillId="0" borderId="0" xfId="0" applyNumberFormat="1" applyFont="1" applyFill="1" applyBorder="1" applyAlignment="1">
      <alignment horizontal="center" vertical="center" wrapText="1"/>
    </xf>
    <xf numFmtId="0" fontId="55" fillId="0" borderId="0" xfId="0" applyFont="1" applyFill="1" applyBorder="1" applyAlignment="1">
      <alignment horizontal="center"/>
    </xf>
    <xf numFmtId="0" fontId="57" fillId="0" borderId="0" xfId="0" applyFont="1" applyAlignment="1"/>
    <xf numFmtId="0" fontId="58" fillId="0" borderId="0" xfId="0" applyFont="1" applyAlignment="1"/>
    <xf numFmtId="0" fontId="59" fillId="0" borderId="0" xfId="0" applyFont="1" applyAlignment="1">
      <alignment horizontal="center" vertical="center" wrapText="1"/>
    </xf>
    <xf numFmtId="0" fontId="31" fillId="0" borderId="3" xfId="0" applyFont="1" applyBorder="1"/>
    <xf numFmtId="1" fontId="31" fillId="0" borderId="7" xfId="0" applyNumberFormat="1" applyFont="1" applyBorder="1" applyAlignment="1">
      <alignment horizontal="center" vertical="center"/>
    </xf>
    <xf numFmtId="2" fontId="31" fillId="0" borderId="7" xfId="0" applyNumberFormat="1" applyFont="1" applyBorder="1" applyAlignment="1">
      <alignment horizontal="center" vertical="center"/>
    </xf>
    <xf numFmtId="2" fontId="31" fillId="0" borderId="8" xfId="0" applyNumberFormat="1" applyFont="1" applyBorder="1" applyAlignment="1">
      <alignment horizontal="center" vertical="center"/>
    </xf>
    <xf numFmtId="0" fontId="31" fillId="0" borderId="7" xfId="0" applyFont="1" applyBorder="1" applyAlignment="1"/>
    <xf numFmtId="180" fontId="46" fillId="5" borderId="0" xfId="0" applyNumberFormat="1" applyFont="1" applyFill="1" applyAlignment="1">
      <alignment horizontal="center" vertical="top"/>
    </xf>
    <xf numFmtId="0" fontId="49" fillId="8" borderId="0" xfId="3" applyFont="1" applyFill="1" applyAlignment="1">
      <alignment horizontal="left" vertical="center"/>
    </xf>
    <xf numFmtId="0" fontId="9" fillId="8" borderId="0" xfId="3" applyFont="1" applyFill="1" applyAlignment="1">
      <alignment horizontal="left" vertical="center"/>
    </xf>
    <xf numFmtId="0" fontId="19" fillId="8" borderId="0" xfId="3" applyFont="1" applyFill="1" applyAlignment="1">
      <alignment horizontal="center" vertical="center"/>
    </xf>
    <xf numFmtId="0" fontId="19" fillId="8" borderId="0" xfId="3" applyFont="1" applyFill="1" applyAlignment="1">
      <alignment vertical="center"/>
    </xf>
    <xf numFmtId="0" fontId="0" fillId="6" borderId="0" xfId="0" applyFill="1"/>
    <xf numFmtId="176" fontId="47" fillId="7" borderId="0" xfId="3" applyNumberFormat="1" applyFont="1" applyFill="1" applyAlignment="1">
      <alignment horizontal="right" vertical="center"/>
    </xf>
    <xf numFmtId="0" fontId="48" fillId="0" borderId="0" xfId="0" applyFont="1" applyAlignment="1">
      <alignment horizontal="center" vertical="center"/>
    </xf>
    <xf numFmtId="0" fontId="0" fillId="0" borderId="0" xfId="0" applyAlignment="1">
      <alignment horizontal="center"/>
    </xf>
    <xf numFmtId="0" fontId="56" fillId="0" borderId="1" xfId="0" applyFont="1" applyBorder="1" applyAlignment="1">
      <alignment horizontal="center" vertical="center" wrapText="1"/>
    </xf>
    <xf numFmtId="0" fontId="0" fillId="0" borderId="1" xfId="0" applyBorder="1" applyAlignment="1">
      <alignment horizontal="center" vertical="center" wrapText="1"/>
    </xf>
    <xf numFmtId="0" fontId="31" fillId="0" borderId="7" xfId="0" applyFont="1" applyBorder="1" applyAlignment="1">
      <alignment horizontal="center" vertical="center" wrapText="1"/>
    </xf>
    <xf numFmtId="0" fontId="31" fillId="0" borderId="0" xfId="0" applyFont="1" applyBorder="1" applyAlignment="1">
      <alignment horizontal="center" vertical="center" wrapText="1"/>
    </xf>
    <xf numFmtId="2" fontId="31" fillId="0" borderId="23" xfId="0" applyNumberFormat="1" applyFont="1" applyBorder="1" applyAlignment="1">
      <alignment horizontal="center" vertical="center" wrapText="1"/>
    </xf>
    <xf numFmtId="2" fontId="31" fillId="0" borderId="9" xfId="0" applyNumberFormat="1" applyFont="1" applyBorder="1" applyAlignment="1">
      <alignment horizontal="center" vertical="center" wrapText="1"/>
    </xf>
    <xf numFmtId="2" fontId="31" fillId="0" borderId="10"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2" fontId="31" fillId="0" borderId="7"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1" fontId="31" fillId="0" borderId="21" xfId="0" applyNumberFormat="1" applyFont="1" applyBorder="1" applyAlignment="1">
      <alignment horizontal="center" vertical="center" wrapText="1"/>
    </xf>
    <xf numFmtId="1" fontId="31" fillId="0" borderId="7" xfId="0" applyNumberFormat="1" applyFont="1" applyBorder="1" applyAlignment="1">
      <alignment horizontal="center" vertical="center" wrapText="1"/>
    </xf>
    <xf numFmtId="1" fontId="31" fillId="0" borderId="30" xfId="0" applyNumberFormat="1" applyFont="1" applyBorder="1" applyAlignment="1">
      <alignment horizontal="center" vertical="center" wrapText="1"/>
    </xf>
    <xf numFmtId="2" fontId="31" fillId="0" borderId="49" xfId="0" applyNumberFormat="1" applyFont="1" applyBorder="1" applyAlignment="1">
      <alignment horizontal="center" vertical="center" wrapText="1"/>
    </xf>
    <xf numFmtId="2" fontId="31" fillId="0" borderId="30" xfId="0" applyNumberFormat="1" applyFont="1" applyBorder="1" applyAlignment="1">
      <alignment horizontal="center" vertical="center" wrapText="1"/>
    </xf>
    <xf numFmtId="1" fontId="31" fillId="0" borderId="49" xfId="0" applyNumberFormat="1" applyFont="1" applyBorder="1" applyAlignment="1">
      <alignment horizontal="center" vertical="center" wrapText="1"/>
    </xf>
    <xf numFmtId="1" fontId="31" fillId="0" borderId="8"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13"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19" xfId="0" applyFont="1" applyBorder="1" applyAlignment="1">
      <alignment horizontal="center" vertical="center" wrapText="1"/>
    </xf>
    <xf numFmtId="0" fontId="31" fillId="0" borderId="0" xfId="0" applyFont="1" applyAlignment="1">
      <alignment horizontal="left"/>
    </xf>
    <xf numFmtId="0" fontId="31" fillId="0" borderId="15" xfId="0" applyFont="1" applyBorder="1" applyAlignment="1">
      <alignment horizontal="center" vertical="center" wrapText="1"/>
    </xf>
    <xf numFmtId="0" fontId="22" fillId="0" borderId="12" xfId="0" applyFont="1" applyBorder="1" applyAlignment="1">
      <alignment horizontal="center" vertical="center" wrapText="1"/>
    </xf>
    <xf numFmtId="0" fontId="31" fillId="0" borderId="30" xfId="0" applyFont="1" applyBorder="1" applyAlignment="1">
      <alignment horizontal="center" vertical="center" wrapText="1"/>
    </xf>
    <xf numFmtId="0" fontId="31" fillId="0" borderId="25" xfId="0" applyFont="1" applyBorder="1" applyAlignment="1">
      <alignment horizontal="center" vertical="center" wrapText="1"/>
    </xf>
    <xf numFmtId="2" fontId="31" fillId="0" borderId="47" xfId="0" applyNumberFormat="1" applyFont="1" applyBorder="1" applyAlignment="1">
      <alignment horizontal="center" vertical="center" wrapText="1"/>
    </xf>
    <xf numFmtId="0" fontId="31" fillId="0" borderId="23"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8" xfId="0" applyFont="1" applyBorder="1" applyAlignment="1">
      <alignment horizontal="center" vertical="center" wrapText="1"/>
    </xf>
    <xf numFmtId="0" fontId="31" fillId="0" borderId="26" xfId="0" applyFont="1" applyBorder="1" applyAlignment="1">
      <alignment horizontal="center" vertical="center" wrapText="1"/>
    </xf>
    <xf numFmtId="2" fontId="31" fillId="0" borderId="39" xfId="0" applyNumberFormat="1" applyFont="1" applyBorder="1" applyAlignment="1">
      <alignment horizontal="center" vertical="center" wrapText="1"/>
    </xf>
    <xf numFmtId="2" fontId="31" fillId="0" borderId="40" xfId="0" applyNumberFormat="1" applyFont="1" applyBorder="1" applyAlignment="1">
      <alignment horizontal="center" vertical="center" wrapText="1"/>
    </xf>
    <xf numFmtId="2" fontId="31" fillId="0" borderId="41" xfId="0" applyNumberFormat="1" applyFont="1" applyBorder="1" applyAlignment="1">
      <alignment horizontal="center" vertical="center" wrapText="1"/>
    </xf>
    <xf numFmtId="0" fontId="31" fillId="0" borderId="44" xfId="0" applyFont="1" applyBorder="1" applyAlignment="1">
      <alignment horizontal="center" vertical="center" wrapText="1"/>
    </xf>
    <xf numFmtId="0" fontId="31" fillId="0" borderId="45" xfId="0" applyFont="1" applyBorder="1" applyAlignment="1">
      <alignment horizontal="center" vertical="center" wrapText="1"/>
    </xf>
    <xf numFmtId="0" fontId="31" fillId="0" borderId="43" xfId="0" applyFont="1" applyBorder="1" applyAlignment="1">
      <alignment horizontal="center" vertical="center" wrapText="1"/>
    </xf>
    <xf numFmtId="2" fontId="31" fillId="0" borderId="46" xfId="0" applyNumberFormat="1" applyFont="1" applyBorder="1" applyAlignment="1">
      <alignment horizontal="center" vertical="center" wrapText="1"/>
    </xf>
    <xf numFmtId="2" fontId="31" fillId="0" borderId="42" xfId="0" applyNumberFormat="1" applyFont="1" applyBorder="1" applyAlignment="1">
      <alignment horizontal="center" vertical="center" wrapText="1"/>
    </xf>
    <xf numFmtId="1" fontId="31" fillId="0" borderId="46" xfId="0" applyNumberFormat="1" applyFont="1" applyBorder="1" applyAlignment="1">
      <alignment horizontal="center" vertical="center" wrapText="1"/>
    </xf>
    <xf numFmtId="1" fontId="31" fillId="0" borderId="40" xfId="0" applyNumberFormat="1" applyFont="1" applyBorder="1" applyAlignment="1">
      <alignment horizontal="center" vertical="center" wrapText="1"/>
    </xf>
    <xf numFmtId="1" fontId="31" fillId="0" borderId="41" xfId="0" applyNumberFormat="1" applyFont="1" applyBorder="1" applyAlignment="1">
      <alignment horizontal="center" vertical="center" wrapText="1"/>
    </xf>
    <xf numFmtId="1" fontId="31" fillId="0" borderId="39" xfId="0" applyNumberFormat="1" applyFont="1" applyBorder="1" applyAlignment="1">
      <alignment horizontal="center" vertical="center" wrapText="1"/>
    </xf>
    <xf numFmtId="1" fontId="31" fillId="0" borderId="42" xfId="0" applyNumberFormat="1" applyFont="1" applyBorder="1" applyAlignment="1">
      <alignment horizontal="center" vertical="center" wrapText="1"/>
    </xf>
    <xf numFmtId="2" fontId="22" fillId="0" borderId="1" xfId="0" applyNumberFormat="1" applyFont="1" applyBorder="1" applyAlignment="1">
      <alignment horizontal="center" vertical="center" wrapText="1"/>
    </xf>
    <xf numFmtId="0" fontId="31"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23" xfId="0" applyFont="1" applyBorder="1" applyAlignment="1">
      <alignment horizontal="center" vertical="center" wrapText="1"/>
    </xf>
    <xf numFmtId="0" fontId="22" fillId="0" borderId="4"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22" fillId="0" borderId="4" xfId="0" applyNumberFormat="1" applyFont="1" applyBorder="1" applyAlignment="1">
      <alignment horizontal="center" vertical="center" wrapText="1"/>
    </xf>
    <xf numFmtId="0" fontId="31" fillId="0" borderId="10" xfId="0" applyFont="1" applyBorder="1" applyAlignment="1">
      <alignment horizontal="center" vertical="center" wrapText="1"/>
    </xf>
    <xf numFmtId="0" fontId="22" fillId="0" borderId="8" xfId="0" applyFont="1" applyBorder="1" applyAlignment="1">
      <alignment horizontal="center" vertical="center" wrapText="1"/>
    </xf>
    <xf numFmtId="2" fontId="22" fillId="0" borderId="21" xfId="0" applyNumberFormat="1" applyFont="1" applyBorder="1" applyAlignment="1">
      <alignment horizontal="center" vertical="center" wrapText="1"/>
    </xf>
    <xf numFmtId="1" fontId="22" fillId="0" borderId="4" xfId="0" applyNumberFormat="1" applyFont="1" applyBorder="1" applyAlignment="1">
      <alignment horizontal="center" vertical="center" wrapText="1"/>
    </xf>
    <xf numFmtId="1" fontId="22" fillId="0" borderId="21" xfId="0" applyNumberFormat="1" applyFont="1" applyBorder="1" applyAlignment="1">
      <alignment horizontal="center" vertical="center" wrapText="1"/>
    </xf>
    <xf numFmtId="2" fontId="22" fillId="0" borderId="23" xfId="0" applyNumberFormat="1" applyFont="1" applyBorder="1" applyAlignment="1">
      <alignment horizontal="center" vertical="center" wrapText="1"/>
    </xf>
    <xf numFmtId="1" fontId="31" fillId="0" borderId="4" xfId="0" applyNumberFormat="1" applyFont="1" applyBorder="1" applyAlignment="1">
      <alignment horizontal="center" vertical="center" wrapText="1"/>
    </xf>
    <xf numFmtId="0" fontId="22" fillId="0" borderId="7" xfId="0"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2" xfId="0" applyFont="1" applyBorder="1" applyAlignment="1">
      <alignment horizontal="left"/>
    </xf>
    <xf numFmtId="2" fontId="22" fillId="0" borderId="7" xfId="0" applyNumberFormat="1" applyFont="1" applyBorder="1" applyAlignment="1">
      <alignment horizontal="center" vertical="center" wrapText="1"/>
    </xf>
    <xf numFmtId="0" fontId="22" fillId="0" borderId="21" xfId="0" applyFont="1" applyBorder="1" applyAlignment="1">
      <alignment horizontal="center" vertical="center" wrapText="1"/>
    </xf>
    <xf numFmtId="0" fontId="31" fillId="0" borderId="8" xfId="0" applyFont="1" applyBorder="1" applyAlignment="1">
      <alignment horizontal="center" vertical="center" wrapText="1"/>
    </xf>
    <xf numFmtId="0" fontId="22" fillId="0" borderId="30" xfId="0" applyFont="1" applyBorder="1" applyAlignment="1">
      <alignment horizontal="center" vertical="center" wrapText="1"/>
    </xf>
    <xf numFmtId="0" fontId="22" fillId="0" borderId="19" xfId="0" applyFont="1" applyBorder="1" applyAlignment="1">
      <alignment horizontal="center" vertical="center" wrapText="1"/>
    </xf>
    <xf numFmtId="0" fontId="31" fillId="0" borderId="47" xfId="0" applyFont="1" applyBorder="1" applyAlignment="1">
      <alignment horizontal="center" vertical="center" wrapText="1"/>
    </xf>
    <xf numFmtId="0" fontId="22" fillId="0" borderId="49" xfId="0" applyFont="1" applyBorder="1" applyAlignment="1">
      <alignment horizontal="center" vertical="center" wrapText="1"/>
    </xf>
    <xf numFmtId="0" fontId="31" fillId="0" borderId="4" xfId="0" applyFont="1" applyBorder="1" applyAlignment="1">
      <alignment horizontal="left"/>
    </xf>
    <xf numFmtId="0" fontId="31" fillId="0" borderId="19" xfId="0" applyFont="1" applyBorder="1" applyAlignment="1">
      <alignment horizontal="left"/>
    </xf>
    <xf numFmtId="0" fontId="31" fillId="0" borderId="0" xfId="0" applyFont="1" applyAlignment="1"/>
    <xf numFmtId="0" fontId="14" fillId="0" borderId="1" xfId="0" applyFont="1" applyBorder="1" applyAlignment="1">
      <alignment horizontal="center" vertical="center" wrapText="1"/>
    </xf>
    <xf numFmtId="0" fontId="44" fillId="0" borderId="4" xfId="0" applyFont="1" applyBorder="1" applyAlignment="1">
      <alignment horizontal="center" vertical="center" wrapText="1"/>
    </xf>
    <xf numFmtId="0" fontId="54" fillId="10" borderId="56" xfId="0" applyFont="1" applyFill="1" applyBorder="1" applyAlignment="1">
      <alignment horizontal="center" vertical="center" wrapText="1"/>
    </xf>
    <xf numFmtId="0" fontId="17" fillId="12" borderId="0" xfId="0" applyFont="1" applyFill="1" applyAlignment="1">
      <alignment horizontal="center" vertical="center"/>
    </xf>
    <xf numFmtId="0" fontId="49" fillId="10" borderId="56" xfId="0" applyFont="1" applyFill="1" applyBorder="1" applyAlignment="1">
      <alignment horizontal="center" vertical="center" wrapText="1"/>
    </xf>
    <xf numFmtId="0" fontId="50" fillId="8" borderId="0" xfId="0" applyFont="1" applyFill="1" applyAlignment="1">
      <alignment horizontal="center" vertical="top" wrapText="1"/>
    </xf>
    <xf numFmtId="0" fontId="0" fillId="6" borderId="0" xfId="0" applyFill="1" applyAlignment="1"/>
    <xf numFmtId="0" fontId="53" fillId="0" borderId="55" xfId="0" applyFont="1" applyBorder="1" applyAlignment="1">
      <alignment horizontal="center" vertical="center"/>
    </xf>
  </cellXfs>
  <cellStyles count="4">
    <cellStyle name="Hyperlink" xfId="1" builtinId="8"/>
    <cellStyle name="Hyperlink 2" xfId="2" xr:uid="{A53901BA-2A10-4F73-95B7-5211BEB80C7A}"/>
    <cellStyle name="Normal" xfId="0" builtinId="0"/>
    <cellStyle name="Normal 2" xfId="3" xr:uid="{E7B0AB5E-EC43-4DD4-ADFB-A6A75132C7C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'Graph Data'!$C$9</c:f>
              <c:strCache>
                <c:ptCount val="1"/>
                <c:pt idx="0">
                  <c:v>Monthly Performance of different markets as on July 28, 2021</c:v>
                </c:pt>
              </c:strCache>
            </c:strRef>
          </c:tx>
          <c:spPr>
            <a:solidFill>
              <a:srgbClr val="5B9BD5"/>
            </a:solidFill>
            <a:ln w="25400">
              <a:noFill/>
            </a:ln>
          </c:spPr>
          <c:invertIfNegative val="1"/>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'Graph Data'!$B$10:$B$20</c:f>
              <c:numCache>
                <c:formatCode>General</c:formatCode>
                <c:ptCount val="11"/>
              </c:numCache>
            </c:numRef>
          </c:cat>
          <c:val>
            <c:numRef>
              <c:f>'Graph Data'!$C$10:$C$20</c:f>
              <c:numCache>
                <c:formatCode>0.00</c:formatCode>
                <c:ptCount val="11"/>
              </c:numCache>
            </c:numRef>
          </c:val>
          <c:extLst>
            <c:ext xmlns:c14="http://schemas.microsoft.com/office/drawing/2007/8/2/chart" uri="{6F2FDCE9-48DA-4B69-8628-5D25D57E5C99}">
              <c14:invertSolidFillFmt>
                <c14:spPr xmlns:c14="http://schemas.microsoft.com/office/drawing/2007/8/2/chart">
                  <a:solidFill>
                    <a:srgbClr val="ED7D31"/>
                  </a:solidFill>
                  <a:ln w="25400">
                    <a:noFill/>
                  </a:ln>
                </c14:spPr>
              </c14:invertSolidFillFmt>
            </c:ext>
            <c:ext xmlns:c16="http://schemas.microsoft.com/office/drawing/2014/chart" uri="{C3380CC4-5D6E-409C-BE32-E72D297353CC}">
              <c16:uniqueId val="{00000000-8BDB-438E-B402-F688B60C6944}"/>
            </c:ext>
          </c:extLst>
        </c:ser>
        <c:dLbls>
          <c:showLegendKey val="0"/>
          <c:showVal val="0"/>
          <c:showCatName val="0"/>
          <c:showSerName val="0"/>
          <c:showPercent val="0"/>
          <c:showBubbleSize val="0"/>
        </c:dLbls>
        <c:gapWidth val="182"/>
        <c:axId val="1373923439"/>
        <c:axId val="1"/>
      </c:barChart>
      <c:catAx>
        <c:axId val="1373923439"/>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500"/>
        <c:noMultiLvlLbl val="0"/>
      </c:catAx>
      <c:valAx>
        <c:axId val="1"/>
        <c:scaling>
          <c:orientation val="minMax"/>
          <c:min val="-15"/>
        </c:scaling>
        <c:delete val="0"/>
        <c:axPos val="b"/>
        <c:numFmt formatCode="0.00"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923439"/>
        <c:crosses val="autoZero"/>
        <c:crossBetween val="between"/>
      </c:valAx>
      <c:spPr>
        <a:noFill/>
        <a:ln w="25400">
          <a:noFill/>
        </a:ln>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3" Type="http://schemas.openxmlformats.org/officeDocument/2006/relationships/hyperlink" Target="#'Sectoral-Thematic'!A1"/><Relationship Id="rId18" Type="http://schemas.openxmlformats.org/officeDocument/2006/relationships/hyperlink" Target="#'FoF - Overseas'!A1"/><Relationship Id="rId26" Type="http://schemas.openxmlformats.org/officeDocument/2006/relationships/hyperlink" Target="#Overnight!A1"/><Relationship Id="rId39" Type="http://schemas.openxmlformats.org/officeDocument/2006/relationships/hyperlink" Target="#Gilt!A1"/><Relationship Id="rId21" Type="http://schemas.openxmlformats.org/officeDocument/2006/relationships/hyperlink" Target="#BAF!A1"/><Relationship Id="rId34" Type="http://schemas.openxmlformats.org/officeDocument/2006/relationships/hyperlink" Target="#'Long Duration'!A1"/><Relationship Id="rId42" Type="http://schemas.openxmlformats.org/officeDocument/2006/relationships/hyperlink" Target="#'Kotak Schemes Equity'!A1"/><Relationship Id="rId47" Type="http://schemas.openxmlformats.org/officeDocument/2006/relationships/hyperlink" Target="#NFOs!A1"/><Relationship Id="rId50" Type="http://schemas.openxmlformats.org/officeDocument/2006/relationships/hyperlink" Target="#'Balanced Hybrid'!A1"/><Relationship Id="rId7" Type="http://schemas.openxmlformats.org/officeDocument/2006/relationships/hyperlink" Target="#Midcap!A1"/><Relationship Id="rId2" Type="http://schemas.openxmlformats.org/officeDocument/2006/relationships/hyperlink" Target="#Summary!A1"/><Relationship Id="rId16" Type="http://schemas.openxmlformats.org/officeDocument/2006/relationships/hyperlink" Target="#ETFs!A1"/><Relationship Id="rId29" Type="http://schemas.openxmlformats.org/officeDocument/2006/relationships/hyperlink" Target="#'Low Duration'!A1"/><Relationship Id="rId11" Type="http://schemas.openxmlformats.org/officeDocument/2006/relationships/hyperlink" Target="#'Contra Value Fund'!A1"/><Relationship Id="rId24" Type="http://schemas.openxmlformats.org/officeDocument/2006/relationships/hyperlink" Target="#'Multi Asset'!A1"/><Relationship Id="rId32" Type="http://schemas.openxmlformats.org/officeDocument/2006/relationships/hyperlink" Target="#'Medium Duration'!A1"/><Relationship Id="rId37" Type="http://schemas.openxmlformats.org/officeDocument/2006/relationships/hyperlink" Target="#'Credit Risk'!A1"/><Relationship Id="rId40" Type="http://schemas.openxmlformats.org/officeDocument/2006/relationships/hyperlink" Target="#'Gilt Fund with 10 years'!A1"/><Relationship Id="rId45" Type="http://schemas.openxmlformats.org/officeDocument/2006/relationships/hyperlink" Target="#'Kotak Conservative Hybrid'!A1"/><Relationship Id="rId5" Type="http://schemas.openxmlformats.org/officeDocument/2006/relationships/hyperlink" Target="#Largecap!A1"/><Relationship Id="rId15" Type="http://schemas.openxmlformats.org/officeDocument/2006/relationships/hyperlink" Target="#'Equity Index Fund'!A1"/><Relationship Id="rId23" Type="http://schemas.openxmlformats.org/officeDocument/2006/relationships/hyperlink" Target="#Arbitrage!A1"/><Relationship Id="rId28" Type="http://schemas.openxmlformats.org/officeDocument/2006/relationships/hyperlink" Target="#'Ultra Short Duration'!A1"/><Relationship Id="rId36" Type="http://schemas.openxmlformats.org/officeDocument/2006/relationships/hyperlink" Target="#'Corporate Bond'!A1"/><Relationship Id="rId49" Type="http://schemas.openxmlformats.org/officeDocument/2006/relationships/hyperlink" Target="#'Debt &#8211; ETFs, Index Funds, FOF'!A1"/><Relationship Id="rId10" Type="http://schemas.openxmlformats.org/officeDocument/2006/relationships/hyperlink" Target="#'Focused Fund'!A1"/><Relationship Id="rId19" Type="http://schemas.openxmlformats.org/officeDocument/2006/relationships/hyperlink" Target="#'FoF - Domestic'!A1"/><Relationship Id="rId31" Type="http://schemas.openxmlformats.org/officeDocument/2006/relationships/hyperlink" Target="#'Short Duration'!A1"/><Relationship Id="rId44" Type="http://schemas.openxmlformats.org/officeDocument/2006/relationships/hyperlink" Target="#'Kotak Aggressive Hybrid'!A1"/><Relationship Id="rId4" Type="http://schemas.openxmlformats.org/officeDocument/2006/relationships/hyperlink" Target="#Flexicap!A1"/><Relationship Id="rId9" Type="http://schemas.openxmlformats.org/officeDocument/2006/relationships/hyperlink" Target="#'Dividend Yield Fund'!A1"/><Relationship Id="rId14" Type="http://schemas.openxmlformats.org/officeDocument/2006/relationships/hyperlink" Target="#ELSS!A1"/><Relationship Id="rId22" Type="http://schemas.openxmlformats.org/officeDocument/2006/relationships/hyperlink" Target="#'EQ Savings'!A1"/><Relationship Id="rId27" Type="http://schemas.openxmlformats.org/officeDocument/2006/relationships/hyperlink" Target="#Liquid!A1"/><Relationship Id="rId30" Type="http://schemas.openxmlformats.org/officeDocument/2006/relationships/hyperlink" Target="#'Money Market'!A1"/><Relationship Id="rId35" Type="http://schemas.openxmlformats.org/officeDocument/2006/relationships/hyperlink" Target="#'Dynamic Bond'!A1"/><Relationship Id="rId43" Type="http://schemas.openxmlformats.org/officeDocument/2006/relationships/hyperlink" Target="#'Kotak Schemes Debt'!A1"/><Relationship Id="rId48" Type="http://schemas.openxmlformats.org/officeDocument/2006/relationships/image" Target="../media/image1.emf"/><Relationship Id="rId8" Type="http://schemas.openxmlformats.org/officeDocument/2006/relationships/hyperlink" Target="#Smallcap!A1"/><Relationship Id="rId3" Type="http://schemas.openxmlformats.org/officeDocument/2006/relationships/hyperlink" Target="#Multicap!A1"/><Relationship Id="rId12" Type="http://schemas.openxmlformats.org/officeDocument/2006/relationships/hyperlink" Target="#'Sectoral-Infrastructure'!A1"/><Relationship Id="rId17" Type="http://schemas.openxmlformats.org/officeDocument/2006/relationships/hyperlink" Target="#'Gold ETFs'!A1"/><Relationship Id="rId25" Type="http://schemas.openxmlformats.org/officeDocument/2006/relationships/hyperlink" Target="#'Conservative Hybrid'!A1"/><Relationship Id="rId33" Type="http://schemas.openxmlformats.org/officeDocument/2006/relationships/hyperlink" Target="#'Medium to Long Duration'!A1"/><Relationship Id="rId38" Type="http://schemas.openxmlformats.org/officeDocument/2006/relationships/hyperlink" Target="#BPSU!A1"/><Relationship Id="rId46" Type="http://schemas.openxmlformats.org/officeDocument/2006/relationships/hyperlink" Target="#'Market Performance'!A1"/><Relationship Id="rId20" Type="http://schemas.openxmlformats.org/officeDocument/2006/relationships/hyperlink" Target="#'Aggressive Hybrid'!A1"/><Relationship Id="rId41" Type="http://schemas.openxmlformats.org/officeDocument/2006/relationships/hyperlink" Target="#Floater!A1"/><Relationship Id="rId1" Type="http://schemas.openxmlformats.org/officeDocument/2006/relationships/hyperlink" Target="#Disclaimer!A1"/><Relationship Id="rId6" Type="http://schemas.openxmlformats.org/officeDocument/2006/relationships/hyperlink" Target="#'Large &amp; Mid'!A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hyperlink" Target="#'Home'!B8"/></Relationships>
</file>

<file path=xl/drawings/_rels/drawing4.xml.rels><?xml version="1.0" encoding="UTF-8" standalone="yes"?>
<Relationships xmlns="http://schemas.openxmlformats.org/package/2006/relationships"><Relationship Id="rId1" Type="http://schemas.openxmlformats.org/officeDocument/2006/relationships/hyperlink" Target="#'Home'!B8"/></Relationships>
</file>

<file path=xl/drawings/_rels/drawing5.xml.rels><?xml version="1.0" encoding="UTF-8" standalone="yes"?>
<Relationships xmlns="http://schemas.openxmlformats.org/package/2006/relationships"><Relationship Id="rId1" Type="http://schemas.openxmlformats.org/officeDocument/2006/relationships/hyperlink" Target="#'Home'!B8"/></Relationships>
</file>

<file path=xl/drawings/_rels/drawing6.xml.rels><?xml version="1.0" encoding="UTF-8" standalone="yes"?>
<Relationships xmlns="http://schemas.openxmlformats.org/package/2006/relationships"><Relationship Id="rId1" Type="http://schemas.openxmlformats.org/officeDocument/2006/relationships/hyperlink" Target="#'Home'!B8"/></Relationships>
</file>

<file path=xl/drawings/_rels/drawing7.xml.rels><?xml version="1.0" encoding="UTF-8" standalone="yes"?>
<Relationships xmlns="http://schemas.openxmlformats.org/package/2006/relationships"><Relationship Id="rId1" Type="http://schemas.openxmlformats.org/officeDocument/2006/relationships/hyperlink" Target="#'Home'!B8"/></Relationships>
</file>

<file path=xl/drawings/_rels/drawing8.xml.rels><?xml version="1.0" encoding="UTF-8" standalone="yes"?>
<Relationships xmlns="http://schemas.openxmlformats.org/package/2006/relationships"><Relationship Id="rId1" Type="http://schemas.openxmlformats.org/officeDocument/2006/relationships/hyperlink" Target="#'Home'!B8"/></Relationships>
</file>

<file path=xl/drawings/_rels/drawing9.xml.rels><?xml version="1.0" encoding="UTF-8" standalone="yes"?>
<Relationships xmlns="http://schemas.openxmlformats.org/package/2006/relationships"><Relationship Id="rId1" Type="http://schemas.openxmlformats.org/officeDocument/2006/relationships/hyperlink" Target="#'Home'!B8"/></Relationships>
</file>

<file path=xl/drawings/_rels/drawing10.xml.rels><?xml version="1.0" encoding="UTF-8" standalone="yes"?>
<Relationships xmlns="http://schemas.openxmlformats.org/package/2006/relationships"><Relationship Id="rId1" Type="http://schemas.openxmlformats.org/officeDocument/2006/relationships/hyperlink" Target="#'Home'!B8"/></Relationships>
</file>

<file path=xl/drawings/_rels/drawing11.xml.rels><?xml version="1.0" encoding="UTF-8" standalone="yes"?>
<Relationships xmlns="http://schemas.openxmlformats.org/package/2006/relationships"><Relationship Id="rId1" Type="http://schemas.openxmlformats.org/officeDocument/2006/relationships/hyperlink" Target="#'Home'!B8"/></Relationships>
</file>

<file path=xl/drawings/_rels/drawing12.xml.rels><?xml version="1.0" encoding="UTF-8" standalone="yes"?>
<Relationships xmlns="http://schemas.openxmlformats.org/package/2006/relationships"><Relationship Id="rId1" Type="http://schemas.openxmlformats.org/officeDocument/2006/relationships/hyperlink" Target="#'Home'!B8"/></Relationships>
</file>

<file path=xl/drawings/_rels/drawing13.xml.rels><?xml version="1.0" encoding="UTF-8" standalone="yes"?>
<Relationships xmlns="http://schemas.openxmlformats.org/package/2006/relationships"><Relationship Id="rId1" Type="http://schemas.openxmlformats.org/officeDocument/2006/relationships/hyperlink" Target="#'Home'!B8"/></Relationships>
</file>

<file path=xl/drawings/_rels/drawing14.xml.rels><?xml version="1.0" encoding="UTF-8" standalone="yes"?>
<Relationships xmlns="http://schemas.openxmlformats.org/package/2006/relationships"><Relationship Id="rId1" Type="http://schemas.openxmlformats.org/officeDocument/2006/relationships/hyperlink" Target="#'Home'!B8"/></Relationships>
</file>

<file path=xl/drawings/_rels/drawing15.xml.rels><?xml version="1.0" encoding="UTF-8" standalone="yes"?>
<Relationships xmlns="http://schemas.openxmlformats.org/package/2006/relationships"><Relationship Id="rId1" Type="http://schemas.openxmlformats.org/officeDocument/2006/relationships/hyperlink" Target="#'Home'!B8"/></Relationships>
</file>

<file path=xl/drawings/_rels/drawing16.xml.rels><?xml version="1.0" encoding="UTF-8" standalone="yes"?>
<Relationships xmlns="http://schemas.openxmlformats.org/package/2006/relationships"><Relationship Id="rId1" Type="http://schemas.openxmlformats.org/officeDocument/2006/relationships/hyperlink" Target="#'Home'!B8"/></Relationships>
</file>

<file path=xl/drawings/_rels/drawing17.xml.rels><?xml version="1.0" encoding="UTF-8" standalone="yes"?>
<Relationships xmlns="http://schemas.openxmlformats.org/package/2006/relationships"><Relationship Id="rId1" Type="http://schemas.openxmlformats.org/officeDocument/2006/relationships/hyperlink" Target="#'Home'!B8"/></Relationships>
</file>

<file path=xl/drawings/_rels/drawing18.xml.rels><?xml version="1.0" encoding="UTF-8" standalone="yes"?>
<Relationships xmlns="http://schemas.openxmlformats.org/package/2006/relationships"><Relationship Id="rId1" Type="http://schemas.openxmlformats.org/officeDocument/2006/relationships/hyperlink" Target="#'Home'!B8"/></Relationships>
</file>

<file path=xl/drawings/_rels/drawing19.xml.rels><?xml version="1.0" encoding="UTF-8" standalone="yes"?>
<Relationships xmlns="http://schemas.openxmlformats.org/package/2006/relationships"><Relationship Id="rId1" Type="http://schemas.openxmlformats.org/officeDocument/2006/relationships/hyperlink" Target="#'Home'!B8"/></Relationships>
</file>

<file path=xl/drawings/_rels/drawing20.xml.rels><?xml version="1.0" encoding="UTF-8" standalone="yes"?>
<Relationships xmlns="http://schemas.openxmlformats.org/package/2006/relationships"><Relationship Id="rId1" Type="http://schemas.openxmlformats.org/officeDocument/2006/relationships/hyperlink" Target="#'Home'!B8"/></Relationships>
</file>

<file path=xl/drawings/_rels/drawing21.xml.rels><?xml version="1.0" encoding="UTF-8" standalone="yes"?>
<Relationships xmlns="http://schemas.openxmlformats.org/package/2006/relationships"><Relationship Id="rId1" Type="http://schemas.openxmlformats.org/officeDocument/2006/relationships/hyperlink" Target="#'Home'!B8"/></Relationships>
</file>

<file path=xl/drawings/_rels/drawing22.xml.rels><?xml version="1.0" encoding="UTF-8" standalone="yes"?>
<Relationships xmlns="http://schemas.openxmlformats.org/package/2006/relationships"><Relationship Id="rId1" Type="http://schemas.openxmlformats.org/officeDocument/2006/relationships/hyperlink" Target="#'Home'!B8"/></Relationships>
</file>

<file path=xl/drawings/_rels/drawing23.xml.rels><?xml version="1.0" encoding="UTF-8" standalone="yes"?>
<Relationships xmlns="http://schemas.openxmlformats.org/package/2006/relationships"><Relationship Id="rId1" Type="http://schemas.openxmlformats.org/officeDocument/2006/relationships/hyperlink" Target="#'Home'!B8"/></Relationships>
</file>

<file path=xl/drawings/_rels/drawing24.xml.rels><?xml version="1.0" encoding="UTF-8" standalone="yes"?>
<Relationships xmlns="http://schemas.openxmlformats.org/package/2006/relationships"><Relationship Id="rId1" Type="http://schemas.openxmlformats.org/officeDocument/2006/relationships/hyperlink" Target="#'Home'!B8"/></Relationships>
</file>

<file path=xl/drawings/_rels/drawing25.xml.rels><?xml version="1.0" encoding="UTF-8" standalone="yes"?>
<Relationships xmlns="http://schemas.openxmlformats.org/package/2006/relationships"><Relationship Id="rId1" Type="http://schemas.openxmlformats.org/officeDocument/2006/relationships/hyperlink" Target="#'Home'!B8"/></Relationships>
</file>

<file path=xl/drawings/_rels/drawing26.xml.rels><?xml version="1.0" encoding="UTF-8" standalone="yes"?>
<Relationships xmlns="http://schemas.openxmlformats.org/package/2006/relationships"><Relationship Id="rId1" Type="http://schemas.openxmlformats.org/officeDocument/2006/relationships/hyperlink" Target="#'Home'!B8"/></Relationships>
</file>

<file path=xl/drawings/_rels/drawing27.xml.rels><?xml version="1.0" encoding="UTF-8" standalone="yes"?>
<Relationships xmlns="http://schemas.openxmlformats.org/package/2006/relationships"><Relationship Id="rId1" Type="http://schemas.openxmlformats.org/officeDocument/2006/relationships/hyperlink" Target="#'Home'!B8"/></Relationships>
</file>

<file path=xl/drawings/_rels/drawing28.xml.rels><?xml version="1.0" encoding="UTF-8" standalone="yes"?>
<Relationships xmlns="http://schemas.openxmlformats.org/package/2006/relationships"><Relationship Id="rId1" Type="http://schemas.openxmlformats.org/officeDocument/2006/relationships/hyperlink" Target="#'Home'!B8"/></Relationships>
</file>

<file path=xl/drawings/_rels/drawing29.xml.rels><?xml version="1.0" encoding="UTF-8" standalone="yes"?>
<Relationships xmlns="http://schemas.openxmlformats.org/package/2006/relationships"><Relationship Id="rId1" Type="http://schemas.openxmlformats.org/officeDocument/2006/relationships/hyperlink" Target="#'Home'!B8"/></Relationships>
</file>

<file path=xl/drawings/_rels/drawing30.xml.rels><?xml version="1.0" encoding="UTF-8" standalone="yes"?>
<Relationships xmlns="http://schemas.openxmlformats.org/package/2006/relationships"><Relationship Id="rId1" Type="http://schemas.openxmlformats.org/officeDocument/2006/relationships/hyperlink" Target="#'Home'!B8"/></Relationships>
</file>

<file path=xl/drawings/_rels/drawing31.xml.rels><?xml version="1.0" encoding="UTF-8" standalone="yes"?>
<Relationships xmlns="http://schemas.openxmlformats.org/package/2006/relationships"><Relationship Id="rId1" Type="http://schemas.openxmlformats.org/officeDocument/2006/relationships/hyperlink" Target="#'Home'!B8"/></Relationships>
</file>

<file path=xl/drawings/_rels/drawing32.xml.rels><?xml version="1.0" encoding="UTF-8" standalone="yes"?>
<Relationships xmlns="http://schemas.openxmlformats.org/package/2006/relationships"><Relationship Id="rId1" Type="http://schemas.openxmlformats.org/officeDocument/2006/relationships/hyperlink" Target="#'Home'!B8"/></Relationships>
</file>

<file path=xl/drawings/_rels/drawing33.xml.rels><?xml version="1.0" encoding="UTF-8" standalone="yes"?>
<Relationships xmlns="http://schemas.openxmlformats.org/package/2006/relationships"><Relationship Id="rId1" Type="http://schemas.openxmlformats.org/officeDocument/2006/relationships/hyperlink" Target="#'Home'!B8"/></Relationships>
</file>

<file path=xl/drawings/_rels/drawing34.xml.rels><?xml version="1.0" encoding="UTF-8" standalone="yes"?>
<Relationships xmlns="http://schemas.openxmlformats.org/package/2006/relationships"><Relationship Id="rId1" Type="http://schemas.openxmlformats.org/officeDocument/2006/relationships/hyperlink" Target="#'Home'!B8"/></Relationships>
</file>

<file path=xl/drawings/_rels/drawing35.xml.rels><?xml version="1.0" encoding="UTF-8" standalone="yes"?>
<Relationships xmlns="http://schemas.openxmlformats.org/package/2006/relationships"><Relationship Id="rId1" Type="http://schemas.openxmlformats.org/officeDocument/2006/relationships/hyperlink" Target="#'Home'!B8"/></Relationships>
</file>

<file path=xl/drawings/_rels/drawing36.xml.rels><?xml version="1.0" encoding="UTF-8" standalone="yes"?>
<Relationships xmlns="http://schemas.openxmlformats.org/package/2006/relationships"><Relationship Id="rId1" Type="http://schemas.openxmlformats.org/officeDocument/2006/relationships/hyperlink" Target="#'Home'!B8"/></Relationships>
</file>

<file path=xl/drawings/_rels/drawing37.xml.rels><?xml version="1.0" encoding="UTF-8" standalone="yes"?>
<Relationships xmlns="http://schemas.openxmlformats.org/package/2006/relationships"><Relationship Id="rId1" Type="http://schemas.openxmlformats.org/officeDocument/2006/relationships/hyperlink" Target="#'Home'!B8"/></Relationships>
</file>

<file path=xl/drawings/_rels/drawing38.xml.rels><?xml version="1.0" encoding="UTF-8" standalone="yes"?>
<Relationships xmlns="http://schemas.openxmlformats.org/package/2006/relationships"><Relationship Id="rId1" Type="http://schemas.openxmlformats.org/officeDocument/2006/relationships/hyperlink" Target="#'Home'!B8"/></Relationships>
</file>

<file path=xl/drawings/_rels/drawing39.xml.rels><?xml version="1.0" encoding="UTF-8" standalone="yes"?>
<Relationships xmlns="http://schemas.openxmlformats.org/package/2006/relationships"><Relationship Id="rId1" Type="http://schemas.openxmlformats.org/officeDocument/2006/relationships/hyperlink" Target="#'Home'!B8"/></Relationships>
</file>

<file path=xl/drawings/_rels/drawing40.xml.rels><?xml version="1.0" encoding="UTF-8" standalone="yes"?>
<Relationships xmlns="http://schemas.openxmlformats.org/package/2006/relationships"><Relationship Id="rId1" Type="http://schemas.openxmlformats.org/officeDocument/2006/relationships/hyperlink" Target="#'Home'!B8"/></Relationships>
</file>

<file path=xl/drawings/_rels/drawing41.xml.rels><?xml version="1.0" encoding="UTF-8" standalone="yes"?>
<Relationships xmlns="http://schemas.openxmlformats.org/package/2006/relationships"><Relationship Id="rId1" Type="http://schemas.openxmlformats.org/officeDocument/2006/relationships/hyperlink" Target="#'Home'!B8"/></Relationships>
</file>

<file path=xl/drawings/_rels/drawing42.xml.rels><?xml version="1.0" encoding="UTF-8" standalone="yes"?>
<Relationships xmlns="http://schemas.openxmlformats.org/package/2006/relationships"><Relationship Id="rId1" Type="http://schemas.openxmlformats.org/officeDocument/2006/relationships/hyperlink" Target="#'Home'!B8"/></Relationships>
</file>

<file path=xl/drawings/_rels/drawing43.xml.rels><?xml version="1.0" encoding="UTF-8" standalone="yes"?>
<Relationships xmlns="http://schemas.openxmlformats.org/package/2006/relationships"><Relationship Id="rId1" Type="http://schemas.openxmlformats.org/officeDocument/2006/relationships/hyperlink" Target="#'Home'!B8"/></Relationships>
</file>

<file path=xl/drawings/_rels/drawing44.xml.rels><?xml version="1.0" encoding="UTF-8" standalone="yes"?>
<Relationships xmlns="http://schemas.openxmlformats.org/package/2006/relationships"><Relationship Id="rId1" Type="http://schemas.openxmlformats.org/officeDocument/2006/relationships/hyperlink" Target="#'Home'!B8"/></Relationships>
</file>

<file path=xl/drawings/_rels/drawing45.xml.rels><?xml version="1.0" encoding="UTF-8" standalone="yes"?>
<Relationships xmlns="http://schemas.openxmlformats.org/package/2006/relationships"><Relationship Id="rId1" Type="http://schemas.openxmlformats.org/officeDocument/2006/relationships/hyperlink" Target="#'Home'!B8"/></Relationships>
</file>

<file path=xl/drawings/_rels/drawing46.xml.rels><?xml version="1.0" encoding="UTF-8" standalone="yes"?>
<Relationships xmlns="http://schemas.openxmlformats.org/package/2006/relationships"><Relationship Id="rId1" Type="http://schemas.openxmlformats.org/officeDocument/2006/relationships/hyperlink" Target="#'Home'!B8"/></Relationships>
</file>

<file path=xl/drawings/_rels/drawing47.xml.rels><?xml version="1.0" encoding="UTF-8" standalone="yes"?>
<Relationships xmlns="http://schemas.openxmlformats.org/package/2006/relationships"><Relationship Id="rId1" Type="http://schemas.openxmlformats.org/officeDocument/2006/relationships/hyperlink" Target="#'Home'!B8"/></Relationships>
</file>

<file path=xl/drawings/_rels/drawing48.xml.rels><?xml version="1.0" encoding="UTF-8" standalone="yes"?>
<Relationships xmlns="http://schemas.openxmlformats.org/package/2006/relationships"><Relationship Id="rId1" Type="http://schemas.openxmlformats.org/officeDocument/2006/relationships/hyperlink" Target="#'Home'!B8"/></Relationships>
</file>

<file path=xl/drawings/_rels/drawing49.xml.rels><?xml version="1.0" encoding="UTF-8" standalone="yes"?>
<Relationships xmlns="http://schemas.openxmlformats.org/package/2006/relationships"><Relationship Id="rId1" Type="http://schemas.openxmlformats.org/officeDocument/2006/relationships/hyperlink" Target="#'Home'!B8"/></Relationships>
</file>

<file path=xl/drawings/_rels/drawing50.xml.rels><?xml version="1.0" encoding="UTF-8" standalone="yes"?>
<Relationships xmlns="http://schemas.openxmlformats.org/package/2006/relationships"><Relationship Id="rId1" Type="http://schemas.openxmlformats.org/officeDocument/2006/relationships/hyperlink" Target="#'Home'!B8"/></Relationships>
</file>

<file path=xl/drawings/_rels/drawing5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4</xdr:col>
      <xdr:colOff>13335</xdr:colOff>
      <xdr:row>1</xdr:row>
      <xdr:rowOff>76201</xdr:rowOff>
    </xdr:from>
    <xdr:to>
      <xdr:col>17</xdr:col>
      <xdr:colOff>603938</xdr:colOff>
      <xdr:row>3</xdr:row>
      <xdr:rowOff>47009</xdr:rowOff>
    </xdr:to>
    <xdr:sp macro="" textlink="">
      <xdr:nvSpPr>
        <xdr:cNvPr id="2" name="TextBox 1">
          <a:extLst>
            <a:ext uri="{FF2B5EF4-FFF2-40B4-BE49-F238E27FC236}">
              <a16:creationId xmlns:a16="http://schemas.microsoft.com/office/drawing/2014/main" id="{56F477B5-CDCD-ED58-F152-48AA9B51140B}"/>
            </a:ext>
          </a:extLst>
        </xdr:cNvPr>
        <xdr:cNvSpPr txBox="1"/>
      </xdr:nvSpPr>
      <xdr:spPr>
        <a:xfrm>
          <a:off x="2527935" y="259081"/>
          <a:ext cx="8700820" cy="339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lang="en-IN" sz="2400" b="1" baseline="0">
              <a:solidFill>
                <a:srgbClr val="336699"/>
              </a:solidFill>
            </a:rPr>
            <a:t>All Fund Snapshot</a:t>
          </a:r>
          <a:endParaRPr lang="en-IN" sz="2400" b="1">
            <a:solidFill>
              <a:srgbClr val="336699"/>
            </a:solidFill>
          </a:endParaRPr>
        </a:p>
      </xdr:txBody>
    </xdr:sp>
    <xdr:clientData/>
  </xdr:twoCellAnchor>
  <xdr:twoCellAnchor>
    <xdr:from>
      <xdr:col>8</xdr:col>
      <xdr:colOff>457877</xdr:colOff>
      <xdr:row>27</xdr:row>
      <xdr:rowOff>4040</xdr:rowOff>
    </xdr:from>
    <xdr:to>
      <xdr:col>10</xdr:col>
      <xdr:colOff>36234</xdr:colOff>
      <xdr:row>28</xdr:row>
      <xdr:rowOff>2489</xdr:rowOff>
    </xdr:to>
    <xdr:sp macro="" textlink="">
      <xdr:nvSpPr>
        <xdr:cNvPr id="3" name="TextBox 2">
          <a:hlinkClick xmlns:r="http://schemas.openxmlformats.org/officeDocument/2006/relationships" r:id="rId1"/>
          <a:extLst>
            <a:ext uri="{FF2B5EF4-FFF2-40B4-BE49-F238E27FC236}">
              <a16:creationId xmlns:a16="http://schemas.microsoft.com/office/drawing/2014/main" id="{73EEF445-906D-D32C-299F-7916CFC6B4CD}"/>
            </a:ext>
          </a:extLst>
        </xdr:cNvPr>
        <xdr:cNvSpPr txBox="1"/>
      </xdr:nvSpPr>
      <xdr:spPr bwMode="auto">
        <a:xfrm>
          <a:off x="5454692" y="4758920"/>
          <a:ext cx="829949" cy="181329"/>
        </a:xfrm>
        <a:prstGeom prst="roundRect">
          <a:avLst>
            <a:gd name="adj" fmla="val 0"/>
          </a:avLst>
        </a:prstGeom>
        <a:solidFill>
          <a:schemeClr val="bg1"/>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900" b="1">
              <a:solidFill>
                <a:srgbClr val="034EA2"/>
              </a:solidFill>
            </a:rPr>
            <a:t>Disclaimer</a:t>
          </a:r>
        </a:p>
      </xdr:txBody>
    </xdr:sp>
    <xdr:clientData/>
  </xdr:twoCellAnchor>
  <xdr:twoCellAnchor>
    <xdr:from>
      <xdr:col>6</xdr:col>
      <xdr:colOff>184916</xdr:colOff>
      <xdr:row>21</xdr:row>
      <xdr:rowOff>35848</xdr:rowOff>
    </xdr:from>
    <xdr:to>
      <xdr:col>12</xdr:col>
      <xdr:colOff>185501</xdr:colOff>
      <xdr:row>22</xdr:row>
      <xdr:rowOff>120161</xdr:rowOff>
    </xdr:to>
    <xdr:sp macro="" textlink="">
      <xdr:nvSpPr>
        <xdr:cNvPr id="4" name="TextBox 3">
          <a:hlinkClick xmlns:r="http://schemas.openxmlformats.org/officeDocument/2006/relationships" r:id="rId2"/>
          <a:extLst>
            <a:ext uri="{FF2B5EF4-FFF2-40B4-BE49-F238E27FC236}">
              <a16:creationId xmlns:a16="http://schemas.microsoft.com/office/drawing/2014/main" id="{3920DC72-E321-0823-0FEA-DCFBB6CB91DB}"/>
            </a:ext>
          </a:extLst>
        </xdr:cNvPr>
        <xdr:cNvSpPr txBox="1"/>
      </xdr:nvSpPr>
      <xdr:spPr bwMode="auto">
        <a:xfrm>
          <a:off x="3933956" y="3693448"/>
          <a:ext cx="3759131" cy="257659"/>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Summary of Performance &amp; Others</a:t>
          </a:r>
        </a:p>
      </xdr:txBody>
    </xdr:sp>
    <xdr:clientData/>
  </xdr:twoCellAnchor>
  <xdr:twoCellAnchor>
    <xdr:from>
      <xdr:col>0</xdr:col>
      <xdr:colOff>413444</xdr:colOff>
      <xdr:row>6</xdr:row>
      <xdr:rowOff>27644</xdr:rowOff>
    </xdr:from>
    <xdr:to>
      <xdr:col>6</xdr:col>
      <xdr:colOff>597578</xdr:colOff>
      <xdr:row>7</xdr:row>
      <xdr:rowOff>120519</xdr:rowOff>
    </xdr:to>
    <xdr:sp macro="" textlink="">
      <xdr:nvSpPr>
        <xdr:cNvPr id="5" name="TextBox 4">
          <a:extLst>
            <a:ext uri="{FF2B5EF4-FFF2-40B4-BE49-F238E27FC236}">
              <a16:creationId xmlns:a16="http://schemas.microsoft.com/office/drawing/2014/main" id="{7AC57CFC-48DA-BFAC-8FE0-16CD5F5C3569}"/>
            </a:ext>
          </a:extLst>
        </xdr:cNvPr>
        <xdr:cNvSpPr txBox="1"/>
      </xdr:nvSpPr>
      <xdr:spPr bwMode="auto">
        <a:xfrm>
          <a:off x="403919" y="1103334"/>
          <a:ext cx="3942687" cy="297166"/>
        </a:xfrm>
        <a:prstGeom prst="rect">
          <a:avLst/>
        </a:prstGeom>
        <a:gradFill flip="none" rotWithShape="1">
          <a:gsLst>
            <a:gs pos="5000">
              <a:srgbClr val="336699"/>
            </a:gs>
            <a:gs pos="100000">
              <a:schemeClr val="accent5">
                <a:lumMod val="75000"/>
                <a:shade val="67500"/>
                <a:satMod val="115000"/>
                <a:alpha val="90000"/>
              </a:schemeClr>
            </a:gs>
          </a:gsLst>
          <a:lin ang="16200000" scaled="1"/>
          <a:tileRect/>
        </a:gradFill>
        <a:ln w="9525" cmpd="sng">
          <a:gradFill flip="none" rotWithShape="1">
            <a:gsLst>
              <a:gs pos="0">
                <a:schemeClr val="accent5">
                  <a:alpha val="12000"/>
                  <a:lumMod val="11000"/>
                </a:schemeClr>
              </a:gs>
              <a:gs pos="48000">
                <a:schemeClr val="accent5">
                  <a:lumMod val="97000"/>
                  <a:lumOff val="3000"/>
                </a:schemeClr>
              </a:gs>
              <a:gs pos="100000">
                <a:schemeClr val="accent5">
                  <a:lumMod val="60000"/>
                  <a:lumOff val="40000"/>
                </a:schemeClr>
              </a:gs>
            </a:gsLst>
            <a:lin ang="5400000" scaled="0"/>
            <a:tileRect/>
          </a:gra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Equity,FOFs &amp; ETFs Funds</a:t>
          </a:r>
        </a:p>
      </xdr:txBody>
    </xdr:sp>
    <xdr:clientData/>
  </xdr:twoCellAnchor>
  <xdr:twoCellAnchor>
    <xdr:from>
      <xdr:col>0</xdr:col>
      <xdr:colOff>407490</xdr:colOff>
      <xdr:row>8</xdr:row>
      <xdr:rowOff>27359</xdr:rowOff>
    </xdr:from>
    <xdr:to>
      <xdr:col>2</xdr:col>
      <xdr:colOff>458668</xdr:colOff>
      <xdr:row>9</xdr:row>
      <xdr:rowOff>159235</xdr:rowOff>
    </xdr:to>
    <xdr:sp macro="" textlink="">
      <xdr:nvSpPr>
        <xdr:cNvPr id="6" name="TextBox 5">
          <a:hlinkClick xmlns:r="http://schemas.openxmlformats.org/officeDocument/2006/relationships" r:id="rId3"/>
          <a:extLst>
            <a:ext uri="{FF2B5EF4-FFF2-40B4-BE49-F238E27FC236}">
              <a16:creationId xmlns:a16="http://schemas.microsoft.com/office/drawing/2014/main" id="{4B9E9574-6084-B5B6-FE1F-CDE460BF4301}"/>
            </a:ext>
          </a:extLst>
        </xdr:cNvPr>
        <xdr:cNvSpPr txBox="1"/>
      </xdr:nvSpPr>
      <xdr:spPr bwMode="auto">
        <a:xfrm>
          <a:off x="405585" y="1468809"/>
          <a:ext cx="129317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Multicap</a:t>
          </a:r>
        </a:p>
      </xdr:txBody>
    </xdr:sp>
    <xdr:clientData/>
  </xdr:twoCellAnchor>
  <xdr:twoCellAnchor>
    <xdr:from>
      <xdr:col>2</xdr:col>
      <xdr:colOff>498930</xdr:colOff>
      <xdr:row>8</xdr:row>
      <xdr:rowOff>27359</xdr:rowOff>
    </xdr:from>
    <xdr:to>
      <xdr:col>4</xdr:col>
      <xdr:colOff>511899</xdr:colOff>
      <xdr:row>9</xdr:row>
      <xdr:rowOff>159235</xdr:rowOff>
    </xdr:to>
    <xdr:sp macro="" textlink="">
      <xdr:nvSpPr>
        <xdr:cNvPr id="7" name="TextBox 6">
          <a:hlinkClick xmlns:r="http://schemas.openxmlformats.org/officeDocument/2006/relationships" r:id="rId4"/>
          <a:extLst>
            <a:ext uri="{FF2B5EF4-FFF2-40B4-BE49-F238E27FC236}">
              <a16:creationId xmlns:a16="http://schemas.microsoft.com/office/drawing/2014/main" id="{20EA89DC-1DF0-6632-518B-6BE494B3D471}"/>
            </a:ext>
          </a:extLst>
        </xdr:cNvPr>
        <xdr:cNvSpPr txBox="1"/>
      </xdr:nvSpPr>
      <xdr:spPr bwMode="auto">
        <a:xfrm>
          <a:off x="1739085" y="1468809"/>
          <a:ext cx="1285521"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Flexicap</a:t>
          </a:r>
        </a:p>
      </xdr:txBody>
    </xdr:sp>
    <xdr:clientData/>
  </xdr:twoCellAnchor>
  <xdr:twoCellAnchor>
    <xdr:from>
      <xdr:col>4</xdr:col>
      <xdr:colOff>586560</xdr:colOff>
      <xdr:row>8</xdr:row>
      <xdr:rowOff>27359</xdr:rowOff>
    </xdr:from>
    <xdr:to>
      <xdr:col>6</xdr:col>
      <xdr:colOff>597778</xdr:colOff>
      <xdr:row>9</xdr:row>
      <xdr:rowOff>159235</xdr:rowOff>
    </xdr:to>
    <xdr:sp macro="" textlink="">
      <xdr:nvSpPr>
        <xdr:cNvPr id="8" name="TextBox 7">
          <a:hlinkClick xmlns:r="http://schemas.openxmlformats.org/officeDocument/2006/relationships" r:id="rId5"/>
          <a:extLst>
            <a:ext uri="{FF2B5EF4-FFF2-40B4-BE49-F238E27FC236}">
              <a16:creationId xmlns:a16="http://schemas.microsoft.com/office/drawing/2014/main" id="{AFA82506-517B-8DC4-D5B3-510275C601AD}"/>
            </a:ext>
          </a:extLst>
        </xdr:cNvPr>
        <xdr:cNvSpPr txBox="1"/>
      </xdr:nvSpPr>
      <xdr:spPr bwMode="auto">
        <a:xfrm>
          <a:off x="3072585" y="1468809"/>
          <a:ext cx="127409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Largecap</a:t>
          </a:r>
        </a:p>
      </xdr:txBody>
    </xdr:sp>
    <xdr:clientData/>
  </xdr:twoCellAnchor>
  <xdr:twoCellAnchor>
    <xdr:from>
      <xdr:col>0</xdr:col>
      <xdr:colOff>407490</xdr:colOff>
      <xdr:row>9</xdr:row>
      <xdr:rowOff>186516</xdr:rowOff>
    </xdr:from>
    <xdr:to>
      <xdr:col>2</xdr:col>
      <xdr:colOff>458668</xdr:colOff>
      <xdr:row>11</xdr:row>
      <xdr:rowOff>159957</xdr:rowOff>
    </xdr:to>
    <xdr:sp macro="" textlink="">
      <xdr:nvSpPr>
        <xdr:cNvPr id="9" name="TextBox 8">
          <a:hlinkClick xmlns:r="http://schemas.openxmlformats.org/officeDocument/2006/relationships" r:id="rId6"/>
          <a:extLst>
            <a:ext uri="{FF2B5EF4-FFF2-40B4-BE49-F238E27FC236}">
              <a16:creationId xmlns:a16="http://schemas.microsoft.com/office/drawing/2014/main" id="{5AA31FEA-8B6E-7F01-1F6C-05D231DE7533}"/>
            </a:ext>
          </a:extLst>
        </xdr:cNvPr>
        <xdr:cNvSpPr txBox="1"/>
      </xdr:nvSpPr>
      <xdr:spPr bwMode="auto">
        <a:xfrm>
          <a:off x="405585" y="1832664"/>
          <a:ext cx="129317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 &amp; Mid</a:t>
          </a:r>
        </a:p>
      </xdr:txBody>
    </xdr:sp>
    <xdr:clientData/>
  </xdr:twoCellAnchor>
  <xdr:twoCellAnchor>
    <xdr:from>
      <xdr:col>2</xdr:col>
      <xdr:colOff>498930</xdr:colOff>
      <xdr:row>9</xdr:row>
      <xdr:rowOff>186516</xdr:rowOff>
    </xdr:from>
    <xdr:to>
      <xdr:col>4</xdr:col>
      <xdr:colOff>511899</xdr:colOff>
      <xdr:row>11</xdr:row>
      <xdr:rowOff>159957</xdr:rowOff>
    </xdr:to>
    <xdr:sp macro="" textlink="">
      <xdr:nvSpPr>
        <xdr:cNvPr id="10" name="TextBox 9">
          <a:hlinkClick xmlns:r="http://schemas.openxmlformats.org/officeDocument/2006/relationships" r:id="rId7"/>
          <a:extLst>
            <a:ext uri="{FF2B5EF4-FFF2-40B4-BE49-F238E27FC236}">
              <a16:creationId xmlns:a16="http://schemas.microsoft.com/office/drawing/2014/main" id="{1623D2FE-93A9-4E2F-B516-5B63B0EEEC03}"/>
            </a:ext>
          </a:extLst>
        </xdr:cNvPr>
        <xdr:cNvSpPr txBox="1"/>
      </xdr:nvSpPr>
      <xdr:spPr bwMode="auto">
        <a:xfrm>
          <a:off x="1739085" y="1832664"/>
          <a:ext cx="1285521"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Midcap</a:t>
          </a:r>
        </a:p>
      </xdr:txBody>
    </xdr:sp>
    <xdr:clientData/>
  </xdr:twoCellAnchor>
  <xdr:twoCellAnchor>
    <xdr:from>
      <xdr:col>4</xdr:col>
      <xdr:colOff>586560</xdr:colOff>
      <xdr:row>9</xdr:row>
      <xdr:rowOff>186516</xdr:rowOff>
    </xdr:from>
    <xdr:to>
      <xdr:col>6</xdr:col>
      <xdr:colOff>597778</xdr:colOff>
      <xdr:row>11</xdr:row>
      <xdr:rowOff>159957</xdr:rowOff>
    </xdr:to>
    <xdr:sp macro="" textlink="">
      <xdr:nvSpPr>
        <xdr:cNvPr id="11" name="TextBox 10">
          <a:hlinkClick xmlns:r="http://schemas.openxmlformats.org/officeDocument/2006/relationships" r:id="rId8"/>
          <a:extLst>
            <a:ext uri="{FF2B5EF4-FFF2-40B4-BE49-F238E27FC236}">
              <a16:creationId xmlns:a16="http://schemas.microsoft.com/office/drawing/2014/main" id="{D8DD589F-60E4-3489-78DF-CDACCED1AD9F}"/>
            </a:ext>
          </a:extLst>
        </xdr:cNvPr>
        <xdr:cNvSpPr txBox="1"/>
      </xdr:nvSpPr>
      <xdr:spPr bwMode="auto">
        <a:xfrm>
          <a:off x="3072585" y="1832664"/>
          <a:ext cx="127409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Smallcap</a:t>
          </a:r>
        </a:p>
      </xdr:txBody>
    </xdr:sp>
    <xdr:clientData/>
  </xdr:twoCellAnchor>
  <xdr:twoCellAnchor>
    <xdr:from>
      <xdr:col>0</xdr:col>
      <xdr:colOff>407490</xdr:colOff>
      <xdr:row>12</xdr:row>
      <xdr:rowOff>54</xdr:rowOff>
    </xdr:from>
    <xdr:to>
      <xdr:col>2</xdr:col>
      <xdr:colOff>458668</xdr:colOff>
      <xdr:row>13</xdr:row>
      <xdr:rowOff>148621</xdr:rowOff>
    </xdr:to>
    <xdr:sp macro="" textlink="">
      <xdr:nvSpPr>
        <xdr:cNvPr id="12" name="TextBox 11">
          <a:hlinkClick xmlns:r="http://schemas.openxmlformats.org/officeDocument/2006/relationships" r:id="rId9"/>
          <a:extLst>
            <a:ext uri="{FF2B5EF4-FFF2-40B4-BE49-F238E27FC236}">
              <a16:creationId xmlns:a16="http://schemas.microsoft.com/office/drawing/2014/main" id="{4083607D-683F-29D2-1D79-5FD473CE1EA7}"/>
            </a:ext>
          </a:extLst>
        </xdr:cNvPr>
        <xdr:cNvSpPr txBox="1"/>
      </xdr:nvSpPr>
      <xdr:spPr bwMode="auto">
        <a:xfrm>
          <a:off x="405585" y="2194614"/>
          <a:ext cx="129317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Dividend Yield Fund</a:t>
          </a:r>
        </a:p>
      </xdr:txBody>
    </xdr:sp>
    <xdr:clientData/>
  </xdr:twoCellAnchor>
  <xdr:twoCellAnchor>
    <xdr:from>
      <xdr:col>2</xdr:col>
      <xdr:colOff>498930</xdr:colOff>
      <xdr:row>12</xdr:row>
      <xdr:rowOff>54</xdr:rowOff>
    </xdr:from>
    <xdr:to>
      <xdr:col>4</xdr:col>
      <xdr:colOff>511899</xdr:colOff>
      <xdr:row>13</xdr:row>
      <xdr:rowOff>148621</xdr:rowOff>
    </xdr:to>
    <xdr:sp macro="" textlink="">
      <xdr:nvSpPr>
        <xdr:cNvPr id="13" name="TextBox 12">
          <a:hlinkClick xmlns:r="http://schemas.openxmlformats.org/officeDocument/2006/relationships" r:id="rId10"/>
          <a:extLst>
            <a:ext uri="{FF2B5EF4-FFF2-40B4-BE49-F238E27FC236}">
              <a16:creationId xmlns:a16="http://schemas.microsoft.com/office/drawing/2014/main" id="{5A54B0CD-8928-D2A7-D978-6D4F32093415}"/>
            </a:ext>
          </a:extLst>
        </xdr:cNvPr>
        <xdr:cNvSpPr txBox="1"/>
      </xdr:nvSpPr>
      <xdr:spPr bwMode="auto">
        <a:xfrm>
          <a:off x="1739085" y="2194614"/>
          <a:ext cx="1285521"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Focused Fund</a:t>
          </a:r>
        </a:p>
      </xdr:txBody>
    </xdr:sp>
    <xdr:clientData/>
  </xdr:twoCellAnchor>
  <xdr:twoCellAnchor>
    <xdr:from>
      <xdr:col>4</xdr:col>
      <xdr:colOff>586560</xdr:colOff>
      <xdr:row>12</xdr:row>
      <xdr:rowOff>54</xdr:rowOff>
    </xdr:from>
    <xdr:to>
      <xdr:col>6</xdr:col>
      <xdr:colOff>597778</xdr:colOff>
      <xdr:row>13</xdr:row>
      <xdr:rowOff>148621</xdr:rowOff>
    </xdr:to>
    <xdr:sp macro="" textlink="">
      <xdr:nvSpPr>
        <xdr:cNvPr id="14" name="TextBox 13">
          <a:hlinkClick xmlns:r="http://schemas.openxmlformats.org/officeDocument/2006/relationships" r:id="rId11"/>
          <a:extLst>
            <a:ext uri="{FF2B5EF4-FFF2-40B4-BE49-F238E27FC236}">
              <a16:creationId xmlns:a16="http://schemas.microsoft.com/office/drawing/2014/main" id="{53EDF30D-1AB0-8950-562D-59A86CAC3932}"/>
            </a:ext>
          </a:extLst>
        </xdr:cNvPr>
        <xdr:cNvSpPr txBox="1"/>
      </xdr:nvSpPr>
      <xdr:spPr bwMode="auto">
        <a:xfrm>
          <a:off x="3072585" y="2194614"/>
          <a:ext cx="127409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Contra Value Fund</a:t>
          </a:r>
        </a:p>
      </xdr:txBody>
    </xdr:sp>
    <xdr:clientData/>
  </xdr:twoCellAnchor>
  <xdr:twoCellAnchor>
    <xdr:from>
      <xdr:col>0</xdr:col>
      <xdr:colOff>407490</xdr:colOff>
      <xdr:row>13</xdr:row>
      <xdr:rowOff>160709</xdr:rowOff>
    </xdr:from>
    <xdr:to>
      <xdr:col>2</xdr:col>
      <xdr:colOff>461906</xdr:colOff>
      <xdr:row>15</xdr:row>
      <xdr:rowOff>119261</xdr:rowOff>
    </xdr:to>
    <xdr:sp macro="" textlink="">
      <xdr:nvSpPr>
        <xdr:cNvPr id="15" name="TextBox 14">
          <a:hlinkClick xmlns:r="http://schemas.openxmlformats.org/officeDocument/2006/relationships" r:id="rId12"/>
          <a:extLst>
            <a:ext uri="{FF2B5EF4-FFF2-40B4-BE49-F238E27FC236}">
              <a16:creationId xmlns:a16="http://schemas.microsoft.com/office/drawing/2014/main" id="{444C46F5-7EC6-B339-3564-5D4B3985534B}"/>
            </a:ext>
          </a:extLst>
        </xdr:cNvPr>
        <xdr:cNvSpPr txBox="1"/>
      </xdr:nvSpPr>
      <xdr:spPr bwMode="auto">
        <a:xfrm>
          <a:off x="408760" y="2603591"/>
          <a:ext cx="1324416" cy="33208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Sectoral-Infrastructure</a:t>
          </a:r>
        </a:p>
      </xdr:txBody>
    </xdr:sp>
    <xdr:clientData/>
  </xdr:twoCellAnchor>
  <xdr:twoCellAnchor>
    <xdr:from>
      <xdr:col>2</xdr:col>
      <xdr:colOff>498930</xdr:colOff>
      <xdr:row>13</xdr:row>
      <xdr:rowOff>160709</xdr:rowOff>
    </xdr:from>
    <xdr:to>
      <xdr:col>4</xdr:col>
      <xdr:colOff>511899</xdr:colOff>
      <xdr:row>15</xdr:row>
      <xdr:rowOff>119261</xdr:rowOff>
    </xdr:to>
    <xdr:sp macro="" textlink="">
      <xdr:nvSpPr>
        <xdr:cNvPr id="16" name="TextBox 15">
          <a:hlinkClick xmlns:r="http://schemas.openxmlformats.org/officeDocument/2006/relationships" r:id="rId13"/>
          <a:extLst>
            <a:ext uri="{FF2B5EF4-FFF2-40B4-BE49-F238E27FC236}">
              <a16:creationId xmlns:a16="http://schemas.microsoft.com/office/drawing/2014/main" id="{077989D1-C703-B4B4-7919-1A2B21D182F4}"/>
            </a:ext>
          </a:extLst>
        </xdr:cNvPr>
        <xdr:cNvSpPr txBox="1"/>
      </xdr:nvSpPr>
      <xdr:spPr bwMode="auto">
        <a:xfrm>
          <a:off x="1739085" y="2536244"/>
          <a:ext cx="1285521"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Sectoral-Thematic</a:t>
          </a:r>
        </a:p>
      </xdr:txBody>
    </xdr:sp>
    <xdr:clientData/>
  </xdr:twoCellAnchor>
  <xdr:twoCellAnchor>
    <xdr:from>
      <xdr:col>4</xdr:col>
      <xdr:colOff>586560</xdr:colOff>
      <xdr:row>13</xdr:row>
      <xdr:rowOff>160709</xdr:rowOff>
    </xdr:from>
    <xdr:to>
      <xdr:col>6</xdr:col>
      <xdr:colOff>597778</xdr:colOff>
      <xdr:row>15</xdr:row>
      <xdr:rowOff>119261</xdr:rowOff>
    </xdr:to>
    <xdr:sp macro="" textlink="">
      <xdr:nvSpPr>
        <xdr:cNvPr id="17" name="TextBox 16">
          <a:hlinkClick xmlns:r="http://schemas.openxmlformats.org/officeDocument/2006/relationships" r:id="rId14"/>
          <a:extLst>
            <a:ext uri="{FF2B5EF4-FFF2-40B4-BE49-F238E27FC236}">
              <a16:creationId xmlns:a16="http://schemas.microsoft.com/office/drawing/2014/main" id="{7D3688D5-5E78-49AF-8899-F63DAD1D2D4B}"/>
            </a:ext>
          </a:extLst>
        </xdr:cNvPr>
        <xdr:cNvSpPr txBox="1"/>
      </xdr:nvSpPr>
      <xdr:spPr bwMode="auto">
        <a:xfrm>
          <a:off x="3072585" y="2536244"/>
          <a:ext cx="1274094"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ELSS</a:t>
          </a:r>
        </a:p>
      </xdr:txBody>
    </xdr:sp>
    <xdr:clientData/>
  </xdr:twoCellAnchor>
  <xdr:twoCellAnchor>
    <xdr:from>
      <xdr:col>0</xdr:col>
      <xdr:colOff>407490</xdr:colOff>
      <xdr:row>15</xdr:row>
      <xdr:rowOff>151819</xdr:rowOff>
    </xdr:from>
    <xdr:to>
      <xdr:col>2</xdr:col>
      <xdr:colOff>458668</xdr:colOff>
      <xdr:row>17</xdr:row>
      <xdr:rowOff>112211</xdr:rowOff>
    </xdr:to>
    <xdr:sp macro="" textlink="">
      <xdr:nvSpPr>
        <xdr:cNvPr id="18" name="TextBox 17">
          <a:hlinkClick xmlns:r="http://schemas.openxmlformats.org/officeDocument/2006/relationships" r:id="rId15"/>
          <a:extLst>
            <a:ext uri="{FF2B5EF4-FFF2-40B4-BE49-F238E27FC236}">
              <a16:creationId xmlns:a16="http://schemas.microsoft.com/office/drawing/2014/main" id="{F2376C51-F2DB-4462-5CE9-0289E4E5E48C}"/>
            </a:ext>
          </a:extLst>
        </xdr:cNvPr>
        <xdr:cNvSpPr txBox="1"/>
      </xdr:nvSpPr>
      <xdr:spPr bwMode="auto">
        <a:xfrm>
          <a:off x="405585" y="2894384"/>
          <a:ext cx="1293174" cy="330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Equity Index Fund</a:t>
          </a:r>
        </a:p>
      </xdr:txBody>
    </xdr:sp>
    <xdr:clientData/>
  </xdr:twoCellAnchor>
  <xdr:twoCellAnchor>
    <xdr:from>
      <xdr:col>2</xdr:col>
      <xdr:colOff>524517</xdr:colOff>
      <xdr:row>15</xdr:row>
      <xdr:rowOff>162688</xdr:rowOff>
    </xdr:from>
    <xdr:to>
      <xdr:col>4</xdr:col>
      <xdr:colOff>532440</xdr:colOff>
      <xdr:row>17</xdr:row>
      <xdr:rowOff>114153</xdr:rowOff>
    </xdr:to>
    <xdr:sp macro="" textlink="">
      <xdr:nvSpPr>
        <xdr:cNvPr id="19" name="TextBox 18">
          <a:hlinkClick xmlns:r="http://schemas.openxmlformats.org/officeDocument/2006/relationships" r:id="rId16"/>
          <a:extLst>
            <a:ext uri="{FF2B5EF4-FFF2-40B4-BE49-F238E27FC236}">
              <a16:creationId xmlns:a16="http://schemas.microsoft.com/office/drawing/2014/main" id="{163029DE-D37C-19C8-6124-324A1FE8E0F2}"/>
            </a:ext>
          </a:extLst>
        </xdr:cNvPr>
        <xdr:cNvSpPr txBox="1"/>
      </xdr:nvSpPr>
      <xdr:spPr bwMode="auto">
        <a:xfrm>
          <a:off x="1761497" y="2905253"/>
          <a:ext cx="1268399" cy="3159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ETFs</a:t>
          </a:r>
        </a:p>
      </xdr:txBody>
    </xdr:sp>
    <xdr:clientData/>
  </xdr:twoCellAnchor>
  <xdr:twoCellAnchor>
    <xdr:from>
      <xdr:col>4</xdr:col>
      <xdr:colOff>587905</xdr:colOff>
      <xdr:row>15</xdr:row>
      <xdr:rowOff>153723</xdr:rowOff>
    </xdr:from>
    <xdr:to>
      <xdr:col>6</xdr:col>
      <xdr:colOff>601000</xdr:colOff>
      <xdr:row>17</xdr:row>
      <xdr:rowOff>114641</xdr:rowOff>
    </xdr:to>
    <xdr:sp macro="" textlink="">
      <xdr:nvSpPr>
        <xdr:cNvPr id="20" name="TextBox 19">
          <a:hlinkClick xmlns:r="http://schemas.openxmlformats.org/officeDocument/2006/relationships" r:id="rId17"/>
          <a:extLst>
            <a:ext uri="{FF2B5EF4-FFF2-40B4-BE49-F238E27FC236}">
              <a16:creationId xmlns:a16="http://schemas.microsoft.com/office/drawing/2014/main" id="{383F2D70-7A05-1796-088C-9D4B16E4AC2D}"/>
            </a:ext>
          </a:extLst>
        </xdr:cNvPr>
        <xdr:cNvSpPr txBox="1"/>
      </xdr:nvSpPr>
      <xdr:spPr bwMode="auto">
        <a:xfrm>
          <a:off x="3073930" y="2888668"/>
          <a:ext cx="1274095" cy="33298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Gold ETFs</a:t>
          </a:r>
        </a:p>
      </xdr:txBody>
    </xdr:sp>
    <xdr:clientData/>
  </xdr:twoCellAnchor>
  <xdr:twoCellAnchor>
    <xdr:from>
      <xdr:col>1</xdr:col>
      <xdr:colOff>445142</xdr:colOff>
      <xdr:row>17</xdr:row>
      <xdr:rowOff>132843</xdr:rowOff>
    </xdr:from>
    <xdr:to>
      <xdr:col>3</xdr:col>
      <xdr:colOff>487605</xdr:colOff>
      <xdr:row>19</xdr:row>
      <xdr:rowOff>119548</xdr:rowOff>
    </xdr:to>
    <xdr:sp macro="" textlink="">
      <xdr:nvSpPr>
        <xdr:cNvPr id="21" name="TextBox 20">
          <a:hlinkClick xmlns:r="http://schemas.openxmlformats.org/officeDocument/2006/relationships" r:id="rId18"/>
          <a:extLst>
            <a:ext uri="{FF2B5EF4-FFF2-40B4-BE49-F238E27FC236}">
              <a16:creationId xmlns:a16="http://schemas.microsoft.com/office/drawing/2014/main" id="{17E4D790-4D77-AFEC-ED7E-57A9EBD722D4}"/>
            </a:ext>
          </a:extLst>
        </xdr:cNvPr>
        <xdr:cNvSpPr txBox="1"/>
      </xdr:nvSpPr>
      <xdr:spPr bwMode="auto">
        <a:xfrm>
          <a:off x="1061092" y="3255138"/>
          <a:ext cx="1298955"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FoF - Overseas</a:t>
          </a:r>
        </a:p>
      </xdr:txBody>
    </xdr:sp>
    <xdr:clientData/>
  </xdr:twoCellAnchor>
  <xdr:twoCellAnchor>
    <xdr:from>
      <xdr:col>3</xdr:col>
      <xdr:colOff>530382</xdr:colOff>
      <xdr:row>17</xdr:row>
      <xdr:rowOff>132843</xdr:rowOff>
    </xdr:from>
    <xdr:to>
      <xdr:col>5</xdr:col>
      <xdr:colOff>598581</xdr:colOff>
      <xdr:row>19</xdr:row>
      <xdr:rowOff>119548</xdr:rowOff>
    </xdr:to>
    <xdr:sp macro="" textlink="">
      <xdr:nvSpPr>
        <xdr:cNvPr id="22" name="TextBox 21">
          <a:hlinkClick xmlns:r="http://schemas.openxmlformats.org/officeDocument/2006/relationships" r:id="rId19"/>
          <a:extLst>
            <a:ext uri="{FF2B5EF4-FFF2-40B4-BE49-F238E27FC236}">
              <a16:creationId xmlns:a16="http://schemas.microsoft.com/office/drawing/2014/main" id="{DAEC13CC-DB53-B990-5359-C4BCD53415FE}"/>
            </a:ext>
          </a:extLst>
        </xdr:cNvPr>
        <xdr:cNvSpPr txBox="1"/>
      </xdr:nvSpPr>
      <xdr:spPr bwMode="auto">
        <a:xfrm>
          <a:off x="2402997" y="3255138"/>
          <a:ext cx="1291211"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0" tIns="0" rIns="0" bIns="0" rtlCol="0" anchor="ctr"/>
        <a:lstStyle/>
        <a:p>
          <a:pPr marL="0" indent="0" algn="ctr"/>
          <a:r>
            <a:rPr lang="en-IN" sz="1100" b="1">
              <a:solidFill>
                <a:srgbClr val="336699"/>
              </a:solidFill>
              <a:latin typeface="+mn-lt"/>
              <a:ea typeface="+mn-ea"/>
              <a:cs typeface="+mn-cs"/>
            </a:rPr>
            <a:t>FoF - Domestic</a:t>
          </a:r>
        </a:p>
      </xdr:txBody>
    </xdr:sp>
    <xdr:clientData/>
  </xdr:twoCellAnchor>
  <xdr:twoCellAnchor>
    <xdr:from>
      <xdr:col>7</xdr:col>
      <xdr:colOff>117535</xdr:colOff>
      <xdr:row>6</xdr:row>
      <xdr:rowOff>27644</xdr:rowOff>
    </xdr:from>
    <xdr:to>
      <xdr:col>11</xdr:col>
      <xdr:colOff>269865</xdr:colOff>
      <xdr:row>7</xdr:row>
      <xdr:rowOff>120519</xdr:rowOff>
    </xdr:to>
    <xdr:sp macro="" textlink="">
      <xdr:nvSpPr>
        <xdr:cNvPr id="23" name="TextBox 22">
          <a:extLst>
            <a:ext uri="{FF2B5EF4-FFF2-40B4-BE49-F238E27FC236}">
              <a16:creationId xmlns:a16="http://schemas.microsoft.com/office/drawing/2014/main" id="{7D1834B9-3A0D-3361-A307-607A9D6A76E1}"/>
            </a:ext>
          </a:extLst>
        </xdr:cNvPr>
        <xdr:cNvSpPr txBox="1"/>
      </xdr:nvSpPr>
      <xdr:spPr bwMode="auto">
        <a:xfrm>
          <a:off x="4491415" y="1103334"/>
          <a:ext cx="2649827"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Hybrid Funds</a:t>
          </a:r>
        </a:p>
      </xdr:txBody>
    </xdr:sp>
    <xdr:clientData/>
  </xdr:twoCellAnchor>
  <xdr:twoCellAnchor>
    <xdr:from>
      <xdr:col>7</xdr:col>
      <xdr:colOff>136980</xdr:colOff>
      <xdr:row>8</xdr:row>
      <xdr:rowOff>36884</xdr:rowOff>
    </xdr:from>
    <xdr:to>
      <xdr:col>9</xdr:col>
      <xdr:colOff>205750</xdr:colOff>
      <xdr:row>11</xdr:row>
      <xdr:rowOff>57</xdr:rowOff>
    </xdr:to>
    <xdr:sp macro="" textlink="">
      <xdr:nvSpPr>
        <xdr:cNvPr id="24" name="TextBox 23">
          <a:hlinkClick xmlns:r="http://schemas.openxmlformats.org/officeDocument/2006/relationships" r:id="rId20"/>
          <a:extLst>
            <a:ext uri="{FF2B5EF4-FFF2-40B4-BE49-F238E27FC236}">
              <a16:creationId xmlns:a16="http://schemas.microsoft.com/office/drawing/2014/main" id="{B1C862CD-00EC-406C-65C3-CCB059CCD65B}"/>
            </a:ext>
          </a:extLst>
        </xdr:cNvPr>
        <xdr:cNvSpPr txBox="1"/>
      </xdr:nvSpPr>
      <xdr:spPr bwMode="auto">
        <a:xfrm>
          <a:off x="4513400" y="1499924"/>
          <a:ext cx="1304415"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Aggressive Hybrid</a:t>
          </a:r>
        </a:p>
      </xdr:txBody>
    </xdr:sp>
    <xdr:clientData/>
  </xdr:twoCellAnchor>
  <xdr:twoCellAnchor>
    <xdr:from>
      <xdr:col>9</xdr:col>
      <xdr:colOff>213180</xdr:colOff>
      <xdr:row>8</xdr:row>
      <xdr:rowOff>36884</xdr:rowOff>
    </xdr:from>
    <xdr:to>
      <xdr:col>11</xdr:col>
      <xdr:colOff>270449</xdr:colOff>
      <xdr:row>11</xdr:row>
      <xdr:rowOff>57</xdr:rowOff>
    </xdr:to>
    <xdr:sp macro="" textlink="">
      <xdr:nvSpPr>
        <xdr:cNvPr id="25" name="TextBox 24">
          <a:hlinkClick xmlns:r="http://schemas.openxmlformats.org/officeDocument/2006/relationships" r:id="rId21"/>
          <a:extLst>
            <a:ext uri="{FF2B5EF4-FFF2-40B4-BE49-F238E27FC236}">
              <a16:creationId xmlns:a16="http://schemas.microsoft.com/office/drawing/2014/main" id="{89745DC8-9A5E-11CD-2A11-87DBF64E56AF}"/>
            </a:ext>
          </a:extLst>
        </xdr:cNvPr>
        <xdr:cNvSpPr txBox="1"/>
      </xdr:nvSpPr>
      <xdr:spPr bwMode="auto">
        <a:xfrm>
          <a:off x="5839280" y="1499924"/>
          <a:ext cx="1302457"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BAF</a:t>
          </a:r>
        </a:p>
      </xdr:txBody>
    </xdr:sp>
    <xdr:clientData/>
  </xdr:twoCellAnchor>
  <xdr:twoCellAnchor>
    <xdr:from>
      <xdr:col>7</xdr:col>
      <xdr:colOff>136980</xdr:colOff>
      <xdr:row>11</xdr:row>
      <xdr:rowOff>35614</xdr:rowOff>
    </xdr:from>
    <xdr:to>
      <xdr:col>9</xdr:col>
      <xdr:colOff>205750</xdr:colOff>
      <xdr:row>14</xdr:row>
      <xdr:rowOff>253</xdr:rowOff>
    </xdr:to>
    <xdr:sp macro="" textlink="">
      <xdr:nvSpPr>
        <xdr:cNvPr id="26" name="TextBox 25">
          <a:hlinkClick xmlns:r="http://schemas.openxmlformats.org/officeDocument/2006/relationships" r:id="rId22"/>
          <a:extLst>
            <a:ext uri="{FF2B5EF4-FFF2-40B4-BE49-F238E27FC236}">
              <a16:creationId xmlns:a16="http://schemas.microsoft.com/office/drawing/2014/main" id="{01F2832F-0C28-71EC-F71A-912764761BBD}"/>
            </a:ext>
          </a:extLst>
        </xdr:cNvPr>
        <xdr:cNvSpPr txBox="1"/>
      </xdr:nvSpPr>
      <xdr:spPr bwMode="auto">
        <a:xfrm>
          <a:off x="4513400" y="2047294"/>
          <a:ext cx="1304415"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 Savings</a:t>
          </a:r>
        </a:p>
      </xdr:txBody>
    </xdr:sp>
    <xdr:clientData/>
  </xdr:twoCellAnchor>
  <xdr:twoCellAnchor>
    <xdr:from>
      <xdr:col>9</xdr:col>
      <xdr:colOff>213180</xdr:colOff>
      <xdr:row>11</xdr:row>
      <xdr:rowOff>35614</xdr:rowOff>
    </xdr:from>
    <xdr:to>
      <xdr:col>11</xdr:col>
      <xdr:colOff>270449</xdr:colOff>
      <xdr:row>14</xdr:row>
      <xdr:rowOff>253</xdr:rowOff>
    </xdr:to>
    <xdr:sp macro="" textlink="">
      <xdr:nvSpPr>
        <xdr:cNvPr id="27" name="TextBox 26">
          <a:hlinkClick xmlns:r="http://schemas.openxmlformats.org/officeDocument/2006/relationships" r:id="rId23"/>
          <a:extLst>
            <a:ext uri="{FF2B5EF4-FFF2-40B4-BE49-F238E27FC236}">
              <a16:creationId xmlns:a16="http://schemas.microsoft.com/office/drawing/2014/main" id="{46BAB764-E385-B367-3A82-93FD1C40CD95}"/>
            </a:ext>
          </a:extLst>
        </xdr:cNvPr>
        <xdr:cNvSpPr txBox="1"/>
      </xdr:nvSpPr>
      <xdr:spPr bwMode="auto">
        <a:xfrm>
          <a:off x="5839280" y="2047294"/>
          <a:ext cx="1302457"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Arbitrage</a:t>
          </a:r>
        </a:p>
      </xdr:txBody>
    </xdr:sp>
    <xdr:clientData/>
  </xdr:twoCellAnchor>
  <xdr:twoCellAnchor>
    <xdr:from>
      <xdr:col>7</xdr:col>
      <xdr:colOff>136980</xdr:colOff>
      <xdr:row>14</xdr:row>
      <xdr:rowOff>26724</xdr:rowOff>
    </xdr:from>
    <xdr:to>
      <xdr:col>9</xdr:col>
      <xdr:colOff>205750</xdr:colOff>
      <xdr:row>17</xdr:row>
      <xdr:rowOff>798</xdr:rowOff>
    </xdr:to>
    <xdr:sp macro="" textlink="">
      <xdr:nvSpPr>
        <xdr:cNvPr id="28" name="TextBox 27">
          <a:hlinkClick xmlns:r="http://schemas.openxmlformats.org/officeDocument/2006/relationships" r:id="rId24"/>
          <a:extLst>
            <a:ext uri="{FF2B5EF4-FFF2-40B4-BE49-F238E27FC236}">
              <a16:creationId xmlns:a16="http://schemas.microsoft.com/office/drawing/2014/main" id="{AC81D867-17CB-3A08-96CC-F8790EC2FAF5}"/>
            </a:ext>
          </a:extLst>
        </xdr:cNvPr>
        <xdr:cNvSpPr txBox="1"/>
      </xdr:nvSpPr>
      <xdr:spPr bwMode="auto">
        <a:xfrm>
          <a:off x="4513400" y="2587044"/>
          <a:ext cx="1304415"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 Asset</a:t>
          </a:r>
        </a:p>
      </xdr:txBody>
    </xdr:sp>
    <xdr:clientData/>
  </xdr:twoCellAnchor>
  <xdr:twoCellAnchor>
    <xdr:from>
      <xdr:col>9</xdr:col>
      <xdr:colOff>213180</xdr:colOff>
      <xdr:row>14</xdr:row>
      <xdr:rowOff>26724</xdr:rowOff>
    </xdr:from>
    <xdr:to>
      <xdr:col>11</xdr:col>
      <xdr:colOff>270449</xdr:colOff>
      <xdr:row>17</xdr:row>
      <xdr:rowOff>798</xdr:rowOff>
    </xdr:to>
    <xdr:sp macro="" textlink="">
      <xdr:nvSpPr>
        <xdr:cNvPr id="29" name="TextBox 28">
          <a:hlinkClick xmlns:r="http://schemas.openxmlformats.org/officeDocument/2006/relationships" r:id="rId25"/>
          <a:extLst>
            <a:ext uri="{FF2B5EF4-FFF2-40B4-BE49-F238E27FC236}">
              <a16:creationId xmlns:a16="http://schemas.microsoft.com/office/drawing/2014/main" id="{FBFC2E09-5A0D-4B11-9EC6-F70021BDAF99}"/>
            </a:ext>
          </a:extLst>
        </xdr:cNvPr>
        <xdr:cNvSpPr txBox="1"/>
      </xdr:nvSpPr>
      <xdr:spPr bwMode="auto">
        <a:xfrm>
          <a:off x="5839280" y="2587044"/>
          <a:ext cx="1302457"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Conservative Hybrid</a:t>
          </a:r>
        </a:p>
      </xdr:txBody>
    </xdr:sp>
    <xdr:clientData/>
  </xdr:twoCellAnchor>
  <xdr:twoCellAnchor>
    <xdr:from>
      <xdr:col>11</xdr:col>
      <xdr:colOff>424874</xdr:colOff>
      <xdr:row>6</xdr:row>
      <xdr:rowOff>27644</xdr:rowOff>
    </xdr:from>
    <xdr:to>
      <xdr:col>17</xdr:col>
      <xdr:colOff>648298</xdr:colOff>
      <xdr:row>7</xdr:row>
      <xdr:rowOff>120519</xdr:rowOff>
    </xdr:to>
    <xdr:sp macro="" textlink="">
      <xdr:nvSpPr>
        <xdr:cNvPr id="30" name="TextBox 29">
          <a:extLst>
            <a:ext uri="{FF2B5EF4-FFF2-40B4-BE49-F238E27FC236}">
              <a16:creationId xmlns:a16="http://schemas.microsoft.com/office/drawing/2014/main" id="{80F03BD5-2587-0023-CEAC-C13CEEC4B990}"/>
            </a:ext>
          </a:extLst>
        </xdr:cNvPr>
        <xdr:cNvSpPr txBox="1"/>
      </xdr:nvSpPr>
      <xdr:spPr bwMode="auto">
        <a:xfrm>
          <a:off x="7296209" y="1103334"/>
          <a:ext cx="3947738"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Debt Funds</a:t>
          </a:r>
        </a:p>
      </xdr:txBody>
    </xdr:sp>
    <xdr:clientData/>
  </xdr:twoCellAnchor>
  <xdr:twoCellAnchor>
    <xdr:from>
      <xdr:col>11</xdr:col>
      <xdr:colOff>458925</xdr:colOff>
      <xdr:row>8</xdr:row>
      <xdr:rowOff>25454</xdr:rowOff>
    </xdr:from>
    <xdr:to>
      <xdr:col>13</xdr:col>
      <xdr:colOff>510149</xdr:colOff>
      <xdr:row>9</xdr:row>
      <xdr:rowOff>152470</xdr:rowOff>
    </xdr:to>
    <xdr:sp macro="" textlink="">
      <xdr:nvSpPr>
        <xdr:cNvPr id="31" name="TextBox 30">
          <a:hlinkClick xmlns:r="http://schemas.openxmlformats.org/officeDocument/2006/relationships" r:id="rId26"/>
          <a:extLst>
            <a:ext uri="{FF2B5EF4-FFF2-40B4-BE49-F238E27FC236}">
              <a16:creationId xmlns:a16="http://schemas.microsoft.com/office/drawing/2014/main" id="{65975CFF-F893-F716-13D5-4C8C6A220FC4}"/>
            </a:ext>
          </a:extLst>
        </xdr:cNvPr>
        <xdr:cNvSpPr txBox="1"/>
      </xdr:nvSpPr>
      <xdr:spPr bwMode="auto">
        <a:xfrm>
          <a:off x="7330260" y="1466904"/>
          <a:ext cx="1285626"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Overnight</a:t>
          </a:r>
        </a:p>
      </xdr:txBody>
    </xdr:sp>
    <xdr:clientData/>
  </xdr:twoCellAnchor>
  <xdr:twoCellAnchor>
    <xdr:from>
      <xdr:col>13</xdr:col>
      <xdr:colOff>561795</xdr:colOff>
      <xdr:row>8</xdr:row>
      <xdr:rowOff>25454</xdr:rowOff>
    </xdr:from>
    <xdr:to>
      <xdr:col>15</xdr:col>
      <xdr:colOff>562332</xdr:colOff>
      <xdr:row>9</xdr:row>
      <xdr:rowOff>152470</xdr:rowOff>
    </xdr:to>
    <xdr:sp macro="" textlink="">
      <xdr:nvSpPr>
        <xdr:cNvPr id="32" name="TextBox 31">
          <a:hlinkClick xmlns:r="http://schemas.openxmlformats.org/officeDocument/2006/relationships" r:id="rId27"/>
          <a:extLst>
            <a:ext uri="{FF2B5EF4-FFF2-40B4-BE49-F238E27FC236}">
              <a16:creationId xmlns:a16="http://schemas.microsoft.com/office/drawing/2014/main" id="{434C965B-BDF5-7798-2621-C6DA407BC602}"/>
            </a:ext>
          </a:extLst>
        </xdr:cNvPr>
        <xdr:cNvSpPr txBox="1"/>
      </xdr:nvSpPr>
      <xdr:spPr bwMode="auto">
        <a:xfrm>
          <a:off x="8656140" y="1466904"/>
          <a:ext cx="1270453"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Liquid</a:t>
          </a:r>
        </a:p>
      </xdr:txBody>
    </xdr:sp>
    <xdr:clientData/>
  </xdr:twoCellAnchor>
  <xdr:twoCellAnchor>
    <xdr:from>
      <xdr:col>15</xdr:col>
      <xdr:colOff>593545</xdr:colOff>
      <xdr:row>8</xdr:row>
      <xdr:rowOff>25454</xdr:rowOff>
    </xdr:from>
    <xdr:to>
      <xdr:col>17</xdr:col>
      <xdr:colOff>650700</xdr:colOff>
      <xdr:row>9</xdr:row>
      <xdr:rowOff>152470</xdr:rowOff>
    </xdr:to>
    <xdr:sp macro="" textlink="">
      <xdr:nvSpPr>
        <xdr:cNvPr id="33" name="TextBox 32">
          <a:hlinkClick xmlns:r="http://schemas.openxmlformats.org/officeDocument/2006/relationships" r:id="rId28"/>
          <a:extLst>
            <a:ext uri="{FF2B5EF4-FFF2-40B4-BE49-F238E27FC236}">
              <a16:creationId xmlns:a16="http://schemas.microsoft.com/office/drawing/2014/main" id="{432E6DC4-6927-68DF-9FFF-54A8521C292F}"/>
            </a:ext>
          </a:extLst>
        </xdr:cNvPr>
        <xdr:cNvSpPr txBox="1"/>
      </xdr:nvSpPr>
      <xdr:spPr bwMode="auto">
        <a:xfrm>
          <a:off x="9966780" y="1466904"/>
          <a:ext cx="1279498"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Ultra Short Duration</a:t>
          </a:r>
        </a:p>
      </xdr:txBody>
    </xdr:sp>
    <xdr:clientData/>
  </xdr:twoCellAnchor>
  <xdr:twoCellAnchor>
    <xdr:from>
      <xdr:col>11</xdr:col>
      <xdr:colOff>458925</xdr:colOff>
      <xdr:row>10</xdr:row>
      <xdr:rowOff>54</xdr:rowOff>
    </xdr:from>
    <xdr:to>
      <xdr:col>13</xdr:col>
      <xdr:colOff>510149</xdr:colOff>
      <xdr:row>11</xdr:row>
      <xdr:rowOff>148621</xdr:rowOff>
    </xdr:to>
    <xdr:sp macro="" textlink="">
      <xdr:nvSpPr>
        <xdr:cNvPr id="34" name="TextBox 33">
          <a:hlinkClick xmlns:r="http://schemas.openxmlformats.org/officeDocument/2006/relationships" r:id="rId29"/>
          <a:extLst>
            <a:ext uri="{FF2B5EF4-FFF2-40B4-BE49-F238E27FC236}">
              <a16:creationId xmlns:a16="http://schemas.microsoft.com/office/drawing/2014/main" id="{EC5A0BC2-AD33-2934-F2A7-1963B9DA5345}"/>
            </a:ext>
          </a:extLst>
        </xdr:cNvPr>
        <xdr:cNvSpPr txBox="1"/>
      </xdr:nvSpPr>
      <xdr:spPr bwMode="auto">
        <a:xfrm>
          <a:off x="7330260" y="1828854"/>
          <a:ext cx="1285626"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Low Duration</a:t>
          </a:r>
        </a:p>
      </xdr:txBody>
    </xdr:sp>
    <xdr:clientData/>
  </xdr:twoCellAnchor>
  <xdr:twoCellAnchor>
    <xdr:from>
      <xdr:col>13</xdr:col>
      <xdr:colOff>561795</xdr:colOff>
      <xdr:row>10</xdr:row>
      <xdr:rowOff>54</xdr:rowOff>
    </xdr:from>
    <xdr:to>
      <xdr:col>15</xdr:col>
      <xdr:colOff>562332</xdr:colOff>
      <xdr:row>11</xdr:row>
      <xdr:rowOff>148621</xdr:rowOff>
    </xdr:to>
    <xdr:sp macro="" textlink="">
      <xdr:nvSpPr>
        <xdr:cNvPr id="35" name="TextBox 34">
          <a:hlinkClick xmlns:r="http://schemas.openxmlformats.org/officeDocument/2006/relationships" r:id="rId30"/>
          <a:extLst>
            <a:ext uri="{FF2B5EF4-FFF2-40B4-BE49-F238E27FC236}">
              <a16:creationId xmlns:a16="http://schemas.microsoft.com/office/drawing/2014/main" id="{0DC358CD-86D4-C5D1-CE33-A328E72E0543}"/>
            </a:ext>
          </a:extLst>
        </xdr:cNvPr>
        <xdr:cNvSpPr txBox="1"/>
      </xdr:nvSpPr>
      <xdr:spPr bwMode="auto">
        <a:xfrm>
          <a:off x="8656140" y="1828854"/>
          <a:ext cx="1270453"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Money Market</a:t>
          </a:r>
        </a:p>
      </xdr:txBody>
    </xdr:sp>
    <xdr:clientData/>
  </xdr:twoCellAnchor>
  <xdr:twoCellAnchor>
    <xdr:from>
      <xdr:col>15</xdr:col>
      <xdr:colOff>593545</xdr:colOff>
      <xdr:row>10</xdr:row>
      <xdr:rowOff>54</xdr:rowOff>
    </xdr:from>
    <xdr:to>
      <xdr:col>17</xdr:col>
      <xdr:colOff>650700</xdr:colOff>
      <xdr:row>11</xdr:row>
      <xdr:rowOff>148621</xdr:rowOff>
    </xdr:to>
    <xdr:sp macro="" textlink="">
      <xdr:nvSpPr>
        <xdr:cNvPr id="36" name="TextBox 35">
          <a:hlinkClick xmlns:r="http://schemas.openxmlformats.org/officeDocument/2006/relationships" r:id="rId31"/>
          <a:extLst>
            <a:ext uri="{FF2B5EF4-FFF2-40B4-BE49-F238E27FC236}">
              <a16:creationId xmlns:a16="http://schemas.microsoft.com/office/drawing/2014/main" id="{A33B4E60-EDF2-69A9-EDF9-F5ACEA5873F0}"/>
            </a:ext>
          </a:extLst>
        </xdr:cNvPr>
        <xdr:cNvSpPr txBox="1"/>
      </xdr:nvSpPr>
      <xdr:spPr bwMode="auto">
        <a:xfrm>
          <a:off x="9966780" y="1828854"/>
          <a:ext cx="1279498"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Short Duration</a:t>
          </a:r>
        </a:p>
      </xdr:txBody>
    </xdr:sp>
    <xdr:clientData/>
  </xdr:twoCellAnchor>
  <xdr:twoCellAnchor>
    <xdr:from>
      <xdr:col>11</xdr:col>
      <xdr:colOff>458925</xdr:colOff>
      <xdr:row>11</xdr:row>
      <xdr:rowOff>160709</xdr:rowOff>
    </xdr:from>
    <xdr:to>
      <xdr:col>13</xdr:col>
      <xdr:colOff>510149</xdr:colOff>
      <xdr:row>13</xdr:row>
      <xdr:rowOff>125046</xdr:rowOff>
    </xdr:to>
    <xdr:sp macro="" textlink="">
      <xdr:nvSpPr>
        <xdr:cNvPr id="37" name="TextBox 36">
          <a:hlinkClick xmlns:r="http://schemas.openxmlformats.org/officeDocument/2006/relationships" r:id="rId32"/>
          <a:extLst>
            <a:ext uri="{FF2B5EF4-FFF2-40B4-BE49-F238E27FC236}">
              <a16:creationId xmlns:a16="http://schemas.microsoft.com/office/drawing/2014/main" id="{472DB720-AB4C-D0D2-605A-508F1DF64B66}"/>
            </a:ext>
          </a:extLst>
        </xdr:cNvPr>
        <xdr:cNvSpPr txBox="1"/>
      </xdr:nvSpPr>
      <xdr:spPr bwMode="auto">
        <a:xfrm>
          <a:off x="7330260" y="2170484"/>
          <a:ext cx="1285626"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Medium Duration</a:t>
          </a:r>
        </a:p>
      </xdr:txBody>
    </xdr:sp>
    <xdr:clientData/>
  </xdr:twoCellAnchor>
  <xdr:twoCellAnchor>
    <xdr:from>
      <xdr:col>13</xdr:col>
      <xdr:colOff>561795</xdr:colOff>
      <xdr:row>11</xdr:row>
      <xdr:rowOff>160709</xdr:rowOff>
    </xdr:from>
    <xdr:to>
      <xdr:col>15</xdr:col>
      <xdr:colOff>562332</xdr:colOff>
      <xdr:row>13</xdr:row>
      <xdr:rowOff>125046</xdr:rowOff>
    </xdr:to>
    <xdr:sp macro="" textlink="">
      <xdr:nvSpPr>
        <xdr:cNvPr id="38" name="TextBox 37">
          <a:hlinkClick xmlns:r="http://schemas.openxmlformats.org/officeDocument/2006/relationships" r:id="rId33"/>
          <a:extLst>
            <a:ext uri="{FF2B5EF4-FFF2-40B4-BE49-F238E27FC236}">
              <a16:creationId xmlns:a16="http://schemas.microsoft.com/office/drawing/2014/main" id="{0635D0C8-5A05-0355-A6D0-85819E06AB6F}"/>
            </a:ext>
          </a:extLst>
        </xdr:cNvPr>
        <xdr:cNvSpPr txBox="1"/>
      </xdr:nvSpPr>
      <xdr:spPr bwMode="auto">
        <a:xfrm>
          <a:off x="8656140" y="2170484"/>
          <a:ext cx="1270453"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Medium to Long Duration</a:t>
          </a:r>
        </a:p>
      </xdr:txBody>
    </xdr:sp>
    <xdr:clientData/>
  </xdr:twoCellAnchor>
  <xdr:twoCellAnchor>
    <xdr:from>
      <xdr:col>15</xdr:col>
      <xdr:colOff>593545</xdr:colOff>
      <xdr:row>11</xdr:row>
      <xdr:rowOff>160709</xdr:rowOff>
    </xdr:from>
    <xdr:to>
      <xdr:col>17</xdr:col>
      <xdr:colOff>650700</xdr:colOff>
      <xdr:row>13</xdr:row>
      <xdr:rowOff>125046</xdr:rowOff>
    </xdr:to>
    <xdr:sp macro="" textlink="">
      <xdr:nvSpPr>
        <xdr:cNvPr id="39" name="TextBox 38">
          <a:hlinkClick xmlns:r="http://schemas.openxmlformats.org/officeDocument/2006/relationships" r:id="rId34"/>
          <a:extLst>
            <a:ext uri="{FF2B5EF4-FFF2-40B4-BE49-F238E27FC236}">
              <a16:creationId xmlns:a16="http://schemas.microsoft.com/office/drawing/2014/main" id="{C589E120-65E2-E9A5-DDA2-C3EA76828A7B}"/>
            </a:ext>
          </a:extLst>
        </xdr:cNvPr>
        <xdr:cNvSpPr txBox="1"/>
      </xdr:nvSpPr>
      <xdr:spPr bwMode="auto">
        <a:xfrm>
          <a:off x="9966780" y="2170484"/>
          <a:ext cx="1279498"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Long Duration</a:t>
          </a:r>
        </a:p>
      </xdr:txBody>
    </xdr:sp>
    <xdr:clientData/>
  </xdr:twoCellAnchor>
  <xdr:twoCellAnchor>
    <xdr:from>
      <xdr:col>11</xdr:col>
      <xdr:colOff>458925</xdr:colOff>
      <xdr:row>13</xdr:row>
      <xdr:rowOff>160709</xdr:rowOff>
    </xdr:from>
    <xdr:to>
      <xdr:col>13</xdr:col>
      <xdr:colOff>510149</xdr:colOff>
      <xdr:row>15</xdr:row>
      <xdr:rowOff>118235</xdr:rowOff>
    </xdr:to>
    <xdr:sp macro="" textlink="">
      <xdr:nvSpPr>
        <xdr:cNvPr id="40" name="TextBox 39">
          <a:hlinkClick xmlns:r="http://schemas.openxmlformats.org/officeDocument/2006/relationships" r:id="rId35"/>
          <a:extLst>
            <a:ext uri="{FF2B5EF4-FFF2-40B4-BE49-F238E27FC236}">
              <a16:creationId xmlns:a16="http://schemas.microsoft.com/office/drawing/2014/main" id="{88D179FC-6D34-C925-D4C1-E2048E1FD16B}"/>
            </a:ext>
          </a:extLst>
        </xdr:cNvPr>
        <xdr:cNvSpPr txBox="1"/>
      </xdr:nvSpPr>
      <xdr:spPr bwMode="auto">
        <a:xfrm>
          <a:off x="7330260" y="2536244"/>
          <a:ext cx="1285626"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Dynamic Bond</a:t>
          </a:r>
        </a:p>
      </xdr:txBody>
    </xdr:sp>
    <xdr:clientData/>
  </xdr:twoCellAnchor>
  <xdr:twoCellAnchor>
    <xdr:from>
      <xdr:col>13</xdr:col>
      <xdr:colOff>561795</xdr:colOff>
      <xdr:row>13</xdr:row>
      <xdr:rowOff>160709</xdr:rowOff>
    </xdr:from>
    <xdr:to>
      <xdr:col>15</xdr:col>
      <xdr:colOff>562332</xdr:colOff>
      <xdr:row>15</xdr:row>
      <xdr:rowOff>118235</xdr:rowOff>
    </xdr:to>
    <xdr:sp macro="" textlink="">
      <xdr:nvSpPr>
        <xdr:cNvPr id="41" name="TextBox 40">
          <a:hlinkClick xmlns:r="http://schemas.openxmlformats.org/officeDocument/2006/relationships" r:id="rId36"/>
          <a:extLst>
            <a:ext uri="{FF2B5EF4-FFF2-40B4-BE49-F238E27FC236}">
              <a16:creationId xmlns:a16="http://schemas.microsoft.com/office/drawing/2014/main" id="{718271D9-5460-D9F7-9AF8-9E5855CA63ED}"/>
            </a:ext>
          </a:extLst>
        </xdr:cNvPr>
        <xdr:cNvSpPr txBox="1"/>
      </xdr:nvSpPr>
      <xdr:spPr bwMode="auto">
        <a:xfrm>
          <a:off x="8656140" y="2536244"/>
          <a:ext cx="1270453"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Corporate Bond</a:t>
          </a:r>
        </a:p>
      </xdr:txBody>
    </xdr:sp>
    <xdr:clientData/>
  </xdr:twoCellAnchor>
  <xdr:twoCellAnchor>
    <xdr:from>
      <xdr:col>15</xdr:col>
      <xdr:colOff>593545</xdr:colOff>
      <xdr:row>13</xdr:row>
      <xdr:rowOff>160709</xdr:rowOff>
    </xdr:from>
    <xdr:to>
      <xdr:col>17</xdr:col>
      <xdr:colOff>650700</xdr:colOff>
      <xdr:row>15</xdr:row>
      <xdr:rowOff>118235</xdr:rowOff>
    </xdr:to>
    <xdr:sp macro="" textlink="">
      <xdr:nvSpPr>
        <xdr:cNvPr id="42" name="TextBox 41">
          <a:hlinkClick xmlns:r="http://schemas.openxmlformats.org/officeDocument/2006/relationships" r:id="rId37"/>
          <a:extLst>
            <a:ext uri="{FF2B5EF4-FFF2-40B4-BE49-F238E27FC236}">
              <a16:creationId xmlns:a16="http://schemas.microsoft.com/office/drawing/2014/main" id="{AACBC5E0-28C2-E00B-A632-BCBC07BD6212}"/>
            </a:ext>
          </a:extLst>
        </xdr:cNvPr>
        <xdr:cNvSpPr txBox="1"/>
      </xdr:nvSpPr>
      <xdr:spPr bwMode="auto">
        <a:xfrm>
          <a:off x="9966780" y="2536244"/>
          <a:ext cx="1279498"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Credit Risk</a:t>
          </a:r>
        </a:p>
      </xdr:txBody>
    </xdr:sp>
    <xdr:clientData/>
  </xdr:twoCellAnchor>
  <xdr:twoCellAnchor>
    <xdr:from>
      <xdr:col>11</xdr:col>
      <xdr:colOff>458925</xdr:colOff>
      <xdr:row>15</xdr:row>
      <xdr:rowOff>161979</xdr:rowOff>
    </xdr:from>
    <xdr:to>
      <xdr:col>13</xdr:col>
      <xdr:colOff>510149</xdr:colOff>
      <xdr:row>17</xdr:row>
      <xdr:rowOff>113994</xdr:rowOff>
    </xdr:to>
    <xdr:sp macro="" textlink="">
      <xdr:nvSpPr>
        <xdr:cNvPr id="43" name="TextBox 42">
          <a:hlinkClick xmlns:r="http://schemas.openxmlformats.org/officeDocument/2006/relationships" r:id="rId38"/>
          <a:extLst>
            <a:ext uri="{FF2B5EF4-FFF2-40B4-BE49-F238E27FC236}">
              <a16:creationId xmlns:a16="http://schemas.microsoft.com/office/drawing/2014/main" id="{60108CBF-7007-9D83-7AE8-ACC74349B486}"/>
            </a:ext>
          </a:extLst>
        </xdr:cNvPr>
        <xdr:cNvSpPr txBox="1"/>
      </xdr:nvSpPr>
      <xdr:spPr bwMode="auto">
        <a:xfrm>
          <a:off x="7330260" y="2903274"/>
          <a:ext cx="1285626"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BPSU</a:t>
          </a:r>
        </a:p>
      </xdr:txBody>
    </xdr:sp>
    <xdr:clientData/>
  </xdr:twoCellAnchor>
  <xdr:twoCellAnchor>
    <xdr:from>
      <xdr:col>13</xdr:col>
      <xdr:colOff>561795</xdr:colOff>
      <xdr:row>15</xdr:row>
      <xdr:rowOff>161979</xdr:rowOff>
    </xdr:from>
    <xdr:to>
      <xdr:col>15</xdr:col>
      <xdr:colOff>562332</xdr:colOff>
      <xdr:row>17</xdr:row>
      <xdr:rowOff>113994</xdr:rowOff>
    </xdr:to>
    <xdr:sp macro="" textlink="">
      <xdr:nvSpPr>
        <xdr:cNvPr id="44" name="TextBox 43">
          <a:hlinkClick xmlns:r="http://schemas.openxmlformats.org/officeDocument/2006/relationships" r:id="rId39"/>
          <a:extLst>
            <a:ext uri="{FF2B5EF4-FFF2-40B4-BE49-F238E27FC236}">
              <a16:creationId xmlns:a16="http://schemas.microsoft.com/office/drawing/2014/main" id="{BD3F91B4-D203-6A9C-C708-3DD20BD00718}"/>
            </a:ext>
          </a:extLst>
        </xdr:cNvPr>
        <xdr:cNvSpPr txBox="1"/>
      </xdr:nvSpPr>
      <xdr:spPr bwMode="auto">
        <a:xfrm>
          <a:off x="8656140" y="2903274"/>
          <a:ext cx="1270453"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Gilt</a:t>
          </a:r>
        </a:p>
      </xdr:txBody>
    </xdr:sp>
    <xdr:clientData/>
  </xdr:twoCellAnchor>
  <xdr:twoCellAnchor>
    <xdr:from>
      <xdr:col>15</xdr:col>
      <xdr:colOff>593545</xdr:colOff>
      <xdr:row>15</xdr:row>
      <xdr:rowOff>161979</xdr:rowOff>
    </xdr:from>
    <xdr:to>
      <xdr:col>17</xdr:col>
      <xdr:colOff>650700</xdr:colOff>
      <xdr:row>17</xdr:row>
      <xdr:rowOff>113994</xdr:rowOff>
    </xdr:to>
    <xdr:sp macro="" textlink="">
      <xdr:nvSpPr>
        <xdr:cNvPr id="45" name="TextBox 44">
          <a:hlinkClick xmlns:r="http://schemas.openxmlformats.org/officeDocument/2006/relationships" r:id="rId40"/>
          <a:extLst>
            <a:ext uri="{FF2B5EF4-FFF2-40B4-BE49-F238E27FC236}">
              <a16:creationId xmlns:a16="http://schemas.microsoft.com/office/drawing/2014/main" id="{7E435883-049B-5B11-B754-3DBBBD88CDBC}"/>
            </a:ext>
          </a:extLst>
        </xdr:cNvPr>
        <xdr:cNvSpPr txBox="1"/>
      </xdr:nvSpPr>
      <xdr:spPr bwMode="auto">
        <a:xfrm>
          <a:off x="9966780" y="2903274"/>
          <a:ext cx="1279498"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Gilt Fund with 10 years</a:t>
          </a:r>
        </a:p>
      </xdr:txBody>
    </xdr:sp>
    <xdr:clientData/>
  </xdr:twoCellAnchor>
  <xdr:twoCellAnchor>
    <xdr:from>
      <xdr:col>12</xdr:col>
      <xdr:colOff>134471</xdr:colOff>
      <xdr:row>17</xdr:row>
      <xdr:rowOff>155069</xdr:rowOff>
    </xdr:from>
    <xdr:to>
      <xdr:col>14</xdr:col>
      <xdr:colOff>486664</xdr:colOff>
      <xdr:row>19</xdr:row>
      <xdr:rowOff>119653</xdr:rowOff>
    </xdr:to>
    <xdr:sp macro="" textlink="">
      <xdr:nvSpPr>
        <xdr:cNvPr id="46" name="TextBox 45">
          <a:hlinkClick xmlns:r="http://schemas.openxmlformats.org/officeDocument/2006/relationships" r:id="rId41"/>
          <a:extLst>
            <a:ext uri="{FF2B5EF4-FFF2-40B4-BE49-F238E27FC236}">
              <a16:creationId xmlns:a16="http://schemas.microsoft.com/office/drawing/2014/main" id="{C6469C5A-D30B-7827-1A40-C3A1B1E257C1}"/>
            </a:ext>
          </a:extLst>
        </xdr:cNvPr>
        <xdr:cNvSpPr txBox="1"/>
      </xdr:nvSpPr>
      <xdr:spPr bwMode="auto">
        <a:xfrm>
          <a:off x="7630646" y="3268474"/>
          <a:ext cx="1597388" cy="32396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Floater</a:t>
          </a:r>
          <a:endParaRPr lang="en-IN" sz="1100" b="1" baseline="0">
            <a:solidFill>
              <a:srgbClr val="336699"/>
            </a:solidFill>
            <a:latin typeface="+mn-lt"/>
            <a:ea typeface="+mn-ea"/>
            <a:cs typeface="+mn-cs"/>
          </a:endParaRPr>
        </a:p>
      </xdr:txBody>
    </xdr:sp>
    <xdr:clientData/>
  </xdr:twoCellAnchor>
  <xdr:twoCellAnchor>
    <xdr:from>
      <xdr:col>0</xdr:col>
      <xdr:colOff>527505</xdr:colOff>
      <xdr:row>23</xdr:row>
      <xdr:rowOff>3864</xdr:rowOff>
    </xdr:from>
    <xdr:to>
      <xdr:col>5</xdr:col>
      <xdr:colOff>3556</xdr:colOff>
      <xdr:row>24</xdr:row>
      <xdr:rowOff>166022</xdr:rowOff>
    </xdr:to>
    <xdr:sp macro="" textlink="">
      <xdr:nvSpPr>
        <xdr:cNvPr id="47" name="TextBox 46">
          <a:hlinkClick xmlns:r="http://schemas.openxmlformats.org/officeDocument/2006/relationships" r:id="rId42"/>
          <a:extLst>
            <a:ext uri="{FF2B5EF4-FFF2-40B4-BE49-F238E27FC236}">
              <a16:creationId xmlns:a16="http://schemas.microsoft.com/office/drawing/2014/main" id="{7C55C6B2-09B8-33C0-370E-AAB99FFEEB82}"/>
            </a:ext>
          </a:extLst>
        </xdr:cNvPr>
        <xdr:cNvSpPr txBox="1"/>
      </xdr:nvSpPr>
      <xdr:spPr bwMode="auto">
        <a:xfrm>
          <a:off x="517980" y="4027224"/>
          <a:ext cx="2609867"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Kotak Schemes Equity</a:t>
          </a:r>
          <a:endParaRPr lang="en-IN" sz="1100" b="0">
            <a:solidFill>
              <a:srgbClr val="336699"/>
            </a:solidFill>
            <a:latin typeface="+mn-lt"/>
            <a:ea typeface="+mn-ea"/>
            <a:cs typeface="+mn-cs"/>
          </a:endParaRPr>
        </a:p>
      </xdr:txBody>
    </xdr:sp>
    <xdr:clientData/>
  </xdr:twoCellAnchor>
  <xdr:twoCellAnchor>
    <xdr:from>
      <xdr:col>5</xdr:col>
      <xdr:colOff>36650</xdr:colOff>
      <xdr:row>23</xdr:row>
      <xdr:rowOff>3864</xdr:rowOff>
    </xdr:from>
    <xdr:to>
      <xdr:col>9</xdr:col>
      <xdr:colOff>181003</xdr:colOff>
      <xdr:row>24</xdr:row>
      <xdr:rowOff>166022</xdr:rowOff>
    </xdr:to>
    <xdr:sp macro="" textlink="">
      <xdr:nvSpPr>
        <xdr:cNvPr id="48" name="TextBox 47">
          <a:hlinkClick xmlns:r="http://schemas.openxmlformats.org/officeDocument/2006/relationships" r:id="rId43"/>
          <a:extLst>
            <a:ext uri="{FF2B5EF4-FFF2-40B4-BE49-F238E27FC236}">
              <a16:creationId xmlns:a16="http://schemas.microsoft.com/office/drawing/2014/main" id="{8D875A16-AF6F-7EAD-F6C4-DB7330A94384}"/>
            </a:ext>
          </a:extLst>
        </xdr:cNvPr>
        <xdr:cNvSpPr txBox="1"/>
      </xdr:nvSpPr>
      <xdr:spPr bwMode="auto">
        <a:xfrm>
          <a:off x="3160850" y="402722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Schemes Debt</a:t>
          </a:r>
          <a:endParaRPr lang="en-IN" sz="1100" b="0" baseline="0">
            <a:solidFill>
              <a:srgbClr val="336699"/>
            </a:solidFill>
            <a:latin typeface="+mn-lt"/>
            <a:ea typeface="+mn-ea"/>
            <a:cs typeface="+mn-cs"/>
          </a:endParaRPr>
        </a:p>
      </xdr:txBody>
    </xdr:sp>
    <xdr:clientData/>
  </xdr:twoCellAnchor>
  <xdr:twoCellAnchor>
    <xdr:from>
      <xdr:col>9</xdr:col>
      <xdr:colOff>213180</xdr:colOff>
      <xdr:row>23</xdr:row>
      <xdr:rowOff>3864</xdr:rowOff>
    </xdr:from>
    <xdr:to>
      <xdr:col>13</xdr:col>
      <xdr:colOff>362937</xdr:colOff>
      <xdr:row>24</xdr:row>
      <xdr:rowOff>166022</xdr:rowOff>
    </xdr:to>
    <xdr:sp macro="" textlink="">
      <xdr:nvSpPr>
        <xdr:cNvPr id="49" name="TextBox 48">
          <a:hlinkClick xmlns:r="http://schemas.openxmlformats.org/officeDocument/2006/relationships" r:id="rId44"/>
          <a:extLst>
            <a:ext uri="{FF2B5EF4-FFF2-40B4-BE49-F238E27FC236}">
              <a16:creationId xmlns:a16="http://schemas.microsoft.com/office/drawing/2014/main" id="{B09EC631-F375-A941-91C4-E205381EAE12}"/>
            </a:ext>
          </a:extLst>
        </xdr:cNvPr>
        <xdr:cNvSpPr txBox="1"/>
      </xdr:nvSpPr>
      <xdr:spPr bwMode="auto">
        <a:xfrm>
          <a:off x="5839280" y="402722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Aggressive Hybrid</a:t>
          </a:r>
          <a:endParaRPr lang="en-IN" sz="1100" b="0" baseline="0">
            <a:solidFill>
              <a:srgbClr val="336699"/>
            </a:solidFill>
            <a:latin typeface="+mn-lt"/>
            <a:ea typeface="+mn-ea"/>
            <a:cs typeface="+mn-cs"/>
          </a:endParaRPr>
        </a:p>
      </xdr:txBody>
    </xdr:sp>
    <xdr:clientData/>
  </xdr:twoCellAnchor>
  <xdr:twoCellAnchor>
    <xdr:from>
      <xdr:col>13</xdr:col>
      <xdr:colOff>403680</xdr:colOff>
      <xdr:row>23</xdr:row>
      <xdr:rowOff>3864</xdr:rowOff>
    </xdr:from>
    <xdr:to>
      <xdr:col>17</xdr:col>
      <xdr:colOff>541671</xdr:colOff>
      <xdr:row>24</xdr:row>
      <xdr:rowOff>166022</xdr:rowOff>
    </xdr:to>
    <xdr:sp macro="" textlink="">
      <xdr:nvSpPr>
        <xdr:cNvPr id="50" name="TextBox 49">
          <a:hlinkClick xmlns:r="http://schemas.openxmlformats.org/officeDocument/2006/relationships" r:id="rId45"/>
          <a:extLst>
            <a:ext uri="{FF2B5EF4-FFF2-40B4-BE49-F238E27FC236}">
              <a16:creationId xmlns:a16="http://schemas.microsoft.com/office/drawing/2014/main" id="{718A6E15-934E-D006-FFB6-ADC769365BBF}"/>
            </a:ext>
          </a:extLst>
        </xdr:cNvPr>
        <xdr:cNvSpPr txBox="1"/>
      </xdr:nvSpPr>
      <xdr:spPr bwMode="auto">
        <a:xfrm>
          <a:off x="8509455" y="4027224"/>
          <a:ext cx="265066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Conservative Hybrid</a:t>
          </a:r>
          <a:endParaRPr lang="en-IN" sz="1100" b="0" baseline="0">
            <a:solidFill>
              <a:srgbClr val="336699"/>
            </a:solidFill>
            <a:latin typeface="+mn-lt"/>
            <a:ea typeface="+mn-ea"/>
            <a:cs typeface="+mn-cs"/>
          </a:endParaRPr>
        </a:p>
      </xdr:txBody>
    </xdr:sp>
    <xdr:clientData/>
  </xdr:twoCellAnchor>
  <xdr:twoCellAnchor>
    <xdr:from>
      <xdr:col>5</xdr:col>
      <xdr:colOff>36650</xdr:colOff>
      <xdr:row>24</xdr:row>
      <xdr:rowOff>176659</xdr:rowOff>
    </xdr:from>
    <xdr:to>
      <xdr:col>9</xdr:col>
      <xdr:colOff>181003</xdr:colOff>
      <xdr:row>26</xdr:row>
      <xdr:rowOff>172668</xdr:rowOff>
    </xdr:to>
    <xdr:sp macro="" textlink="">
      <xdr:nvSpPr>
        <xdr:cNvPr id="51" name="TextBox 50">
          <a:hlinkClick xmlns:r="http://schemas.openxmlformats.org/officeDocument/2006/relationships" r:id="rId46"/>
          <a:extLst>
            <a:ext uri="{FF2B5EF4-FFF2-40B4-BE49-F238E27FC236}">
              <a16:creationId xmlns:a16="http://schemas.microsoft.com/office/drawing/2014/main" id="{92218087-0567-D96E-3974-9DAAFFC734B3}"/>
            </a:ext>
          </a:extLst>
        </xdr:cNvPr>
        <xdr:cNvSpPr txBox="1"/>
      </xdr:nvSpPr>
      <xdr:spPr bwMode="auto">
        <a:xfrm>
          <a:off x="3160850" y="439298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Daily Market Dashboard</a:t>
          </a:r>
        </a:p>
      </xdr:txBody>
    </xdr:sp>
    <xdr:clientData/>
  </xdr:twoCellAnchor>
  <xdr:twoCellAnchor>
    <xdr:from>
      <xdr:col>9</xdr:col>
      <xdr:colOff>213180</xdr:colOff>
      <xdr:row>24</xdr:row>
      <xdr:rowOff>177780</xdr:rowOff>
    </xdr:from>
    <xdr:to>
      <xdr:col>13</xdr:col>
      <xdr:colOff>362937</xdr:colOff>
      <xdr:row>26</xdr:row>
      <xdr:rowOff>172881</xdr:rowOff>
    </xdr:to>
    <xdr:sp macro="" textlink="">
      <xdr:nvSpPr>
        <xdr:cNvPr id="52" name="TextBox 51">
          <a:hlinkClick xmlns:r="http://schemas.openxmlformats.org/officeDocument/2006/relationships" r:id="rId47"/>
          <a:extLst>
            <a:ext uri="{FF2B5EF4-FFF2-40B4-BE49-F238E27FC236}">
              <a16:creationId xmlns:a16="http://schemas.microsoft.com/office/drawing/2014/main" id="{97543DAC-2217-CB7E-FAC9-D80E068EFCA9}"/>
            </a:ext>
          </a:extLst>
        </xdr:cNvPr>
        <xdr:cNvSpPr txBox="1"/>
      </xdr:nvSpPr>
      <xdr:spPr bwMode="auto">
        <a:xfrm>
          <a:off x="5839280" y="439298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New Filings, NFOs (History &amp; On-going) </a:t>
          </a:r>
        </a:p>
      </xdr:txBody>
    </xdr:sp>
    <xdr:clientData/>
  </xdr:twoCellAnchor>
  <xdr:twoCellAnchor>
    <xdr:from>
      <xdr:col>0</xdr:col>
      <xdr:colOff>365760</xdr:colOff>
      <xdr:row>28</xdr:row>
      <xdr:rowOff>19051</xdr:rowOff>
    </xdr:from>
    <xdr:to>
      <xdr:col>18</xdr:col>
      <xdr:colOff>1168</xdr:colOff>
      <xdr:row>29</xdr:row>
      <xdr:rowOff>72840</xdr:rowOff>
    </xdr:to>
    <xdr:sp macro="" textlink="">
      <xdr:nvSpPr>
        <xdr:cNvPr id="53" name="Rectangle 52">
          <a:extLst>
            <a:ext uri="{FF2B5EF4-FFF2-40B4-BE49-F238E27FC236}">
              <a16:creationId xmlns:a16="http://schemas.microsoft.com/office/drawing/2014/main" id="{4D792E95-A536-A72E-A113-790F0919C8F0}"/>
            </a:ext>
          </a:extLst>
        </xdr:cNvPr>
        <xdr:cNvSpPr/>
      </xdr:nvSpPr>
      <xdr:spPr>
        <a:xfrm>
          <a:off x="361315" y="4949191"/>
          <a:ext cx="10886294" cy="244438"/>
        </a:xfrm>
        <a:prstGeom prst="rect">
          <a:avLst/>
        </a:prstGeom>
        <a:solidFill>
          <a:srgbClr val="ED1C24"/>
        </a:solid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solidFill>
                <a:schemeClr val="bg1"/>
              </a:solidFill>
              <a:latin typeface="+mn-lt"/>
            </a:rPr>
            <a:t>MUTUAL FUND INVESTMENTS ARE SUBJECT TO MARKET RISKS, READ ALL SCHEME RELATED DOCUMENTS CAREFULLY.</a:t>
          </a:r>
        </a:p>
      </xdr:txBody>
    </xdr:sp>
    <xdr:clientData/>
  </xdr:twoCellAnchor>
  <xdr:twoCellAnchor>
    <xdr:from>
      <xdr:col>0</xdr:col>
      <xdr:colOff>414020</xdr:colOff>
      <xdr:row>4</xdr:row>
      <xdr:rowOff>156210</xdr:rowOff>
    </xdr:from>
    <xdr:to>
      <xdr:col>17</xdr:col>
      <xdr:colOff>648980</xdr:colOff>
      <xdr:row>5</xdr:row>
      <xdr:rowOff>126013</xdr:rowOff>
    </xdr:to>
    <xdr:sp macro="" textlink="">
      <xdr:nvSpPr>
        <xdr:cNvPr id="54" name="Rectangle 53">
          <a:extLst>
            <a:ext uri="{FF2B5EF4-FFF2-40B4-BE49-F238E27FC236}">
              <a16:creationId xmlns:a16="http://schemas.microsoft.com/office/drawing/2014/main" id="{CA1410F6-99AD-34BD-30BC-E834AF3F370D}"/>
            </a:ext>
          </a:extLst>
        </xdr:cNvPr>
        <xdr:cNvSpPr/>
      </xdr:nvSpPr>
      <xdr:spPr>
        <a:xfrm>
          <a:off x="412115" y="887730"/>
          <a:ext cx="10832462" cy="152683"/>
        </a:xfrm>
        <a:prstGeom prst="rect">
          <a:avLst/>
        </a:prstGeom>
        <a:solidFill>
          <a:srgbClr val="ED1C2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editAs="oneCell">
    <xdr:from>
      <xdr:col>1</xdr:col>
      <xdr:colOff>0</xdr:colOff>
      <xdr:row>0</xdr:row>
      <xdr:rowOff>171450</xdr:rowOff>
    </xdr:from>
    <xdr:to>
      <xdr:col>3</xdr:col>
      <xdr:colOff>101600</xdr:colOff>
      <xdr:row>4</xdr:row>
      <xdr:rowOff>25400</xdr:rowOff>
    </xdr:to>
    <xdr:pic>
      <xdr:nvPicPr>
        <xdr:cNvPr id="707457" name="Picture 61">
          <a:extLst>
            <a:ext uri="{FF2B5EF4-FFF2-40B4-BE49-F238E27FC236}">
              <a16:creationId xmlns:a16="http://schemas.microsoft.com/office/drawing/2014/main" id="{CCCD648A-3675-9B2E-E8CD-6EE7A46D9FFF}"/>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635000" y="171450"/>
          <a:ext cx="1371600" cy="596900"/>
        </a:xfrm>
        <a:prstGeom prst="rect">
          <a:avLst/>
        </a:prstGeom>
        <a:solidFill>
          <a:srgbClr val="B4C7E7"/>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522088</xdr:colOff>
      <xdr:row>17</xdr:row>
      <xdr:rowOff>132135</xdr:rowOff>
    </xdr:from>
    <xdr:to>
      <xdr:col>17</xdr:col>
      <xdr:colOff>599238</xdr:colOff>
      <xdr:row>19</xdr:row>
      <xdr:rowOff>126912</xdr:rowOff>
    </xdr:to>
    <xdr:sp macro="" textlink="">
      <xdr:nvSpPr>
        <xdr:cNvPr id="56" name="TextBox 55">
          <a:hlinkClick xmlns:r="http://schemas.openxmlformats.org/officeDocument/2006/relationships" r:id="rId49"/>
          <a:extLst>
            <a:ext uri="{FF2B5EF4-FFF2-40B4-BE49-F238E27FC236}">
              <a16:creationId xmlns:a16="http://schemas.microsoft.com/office/drawing/2014/main" id="{22295743-4054-0E1B-E1AC-DC387FC2762C}"/>
            </a:ext>
          </a:extLst>
        </xdr:cNvPr>
        <xdr:cNvSpPr txBox="1"/>
      </xdr:nvSpPr>
      <xdr:spPr bwMode="auto">
        <a:xfrm>
          <a:off x="9297340" y="3213304"/>
          <a:ext cx="1953365" cy="34568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IN" sz="1100" b="1">
              <a:solidFill>
                <a:srgbClr val="336699"/>
              </a:solidFill>
              <a:latin typeface="+mn-lt"/>
              <a:ea typeface="+mn-ea"/>
              <a:cs typeface="+mn-cs"/>
            </a:rPr>
            <a:t>Debt – ETFs, Index Funds, FOF</a:t>
          </a:r>
        </a:p>
      </xdr:txBody>
    </xdr:sp>
    <xdr:clientData/>
  </xdr:twoCellAnchor>
  <xdr:twoCellAnchor>
    <xdr:from>
      <xdr:col>8</xdr:col>
      <xdr:colOff>134471</xdr:colOff>
      <xdr:row>17</xdr:row>
      <xdr:rowOff>37353</xdr:rowOff>
    </xdr:from>
    <xdr:to>
      <xdr:col>10</xdr:col>
      <xdr:colOff>191740</xdr:colOff>
      <xdr:row>20</xdr:row>
      <xdr:rowOff>11427</xdr:rowOff>
    </xdr:to>
    <xdr:sp macro="" textlink="">
      <xdr:nvSpPr>
        <xdr:cNvPr id="55" name="TextBox 54">
          <a:hlinkClick xmlns:r="http://schemas.openxmlformats.org/officeDocument/2006/relationships" r:id="rId50"/>
          <a:extLst>
            <a:ext uri="{FF2B5EF4-FFF2-40B4-BE49-F238E27FC236}">
              <a16:creationId xmlns:a16="http://schemas.microsoft.com/office/drawing/2014/main" id="{F9BF607F-387F-D7DB-1C20-D9AE0161F893}"/>
            </a:ext>
          </a:extLst>
        </xdr:cNvPr>
        <xdr:cNvSpPr txBox="1"/>
      </xdr:nvSpPr>
      <xdr:spPr bwMode="auto">
        <a:xfrm>
          <a:off x="5214471" y="3227294"/>
          <a:ext cx="1327269" cy="53436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Balanced Hybrid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14</xdr:row>
      <xdr:rowOff>0</xdr:rowOff>
    </xdr:from>
    <xdr:to>
      <xdr:col>17</xdr:col>
      <xdr:colOff>146050</xdr:colOff>
      <xdr:row>28</xdr:row>
      <xdr:rowOff>76200</xdr:rowOff>
    </xdr:to>
    <xdr:graphicFrame macro="">
      <xdr:nvGraphicFramePr>
        <xdr:cNvPr id="81270" name="Chart 3">
          <a:extLst>
            <a:ext uri="{FF2B5EF4-FFF2-40B4-BE49-F238E27FC236}">
              <a16:creationId xmlns:a16="http://schemas.microsoft.com/office/drawing/2014/main" id="{FD078DB4-B812-5275-5507-CCAF76D4B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2286000</xdr:colOff>
      <xdr:row>0</xdr:row>
      <xdr:rowOff>203200</xdr:rowOff>
    </xdr:from>
    <xdr:to>
      <xdr:col>0</xdr:col>
      <xdr:colOff>3429000</xdr:colOff>
      <xdr:row>1</xdr:row>
      <xdr:rowOff>381000</xdr:rowOff>
    </xdr:to>
    <xdr:sp macro="" textlink="">
      <xdr:nvSpPr>
        <xdr:cNvPr id="2" name="Rounded Rectangle 3">
          <a:hlinkClick xmlns:r="http://schemas.openxmlformats.org/officeDocument/2006/relationships" r:id="rId1"/>
          <a:extLst>
            <a:ext uri="{FF2B5EF4-FFF2-40B4-BE49-F238E27FC236}">
              <a16:creationId xmlns:a16="http://schemas.microsoft.com/office/drawing/2014/main" id="{727BF47D-7514-7ED4-837D-2700C3774AB3}"/>
            </a:ext>
          </a:extLst>
        </xdr:cNvPr>
        <xdr:cNvSpPr/>
      </xdr:nvSpPr>
      <xdr:spPr>
        <a:xfrm>
          <a:off x="1562100" y="203200"/>
          <a:ext cx="0" cy="444500"/>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lnSpc>
              <a:spcPts val="1100"/>
            </a:lnSpc>
          </a:pP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xdr:from>
      <xdr:col>1</xdr:col>
      <xdr:colOff>175825</xdr:colOff>
      <xdr:row>0</xdr:row>
      <xdr:rowOff>204047</xdr:rowOff>
    </xdr:from>
    <xdr:to>
      <xdr:col>2</xdr:col>
      <xdr:colOff>565475</xdr:colOff>
      <xdr:row>2</xdr:row>
      <xdr:rowOff>2293</xdr:rowOff>
    </xdr:to>
    <xdr:sp macro="" textlink="">
      <xdr:nvSpPr>
        <xdr:cNvPr id="3" name="Rounded Rectangle 5">
          <a:hlinkClick xmlns:r="http://schemas.openxmlformats.org/officeDocument/2006/relationships" r:id="rId1"/>
          <a:extLst>
            <a:ext uri="{FF2B5EF4-FFF2-40B4-BE49-F238E27FC236}">
              <a16:creationId xmlns:a16="http://schemas.microsoft.com/office/drawing/2014/main" id="{42DB472E-6C9A-EF9E-AB63-F3BA44477DD9}"/>
            </a:ext>
          </a:extLst>
        </xdr:cNvPr>
        <xdr:cNvSpPr/>
      </xdr:nvSpPr>
      <xdr:spPr>
        <a:xfrm>
          <a:off x="1737925" y="204047"/>
          <a:ext cx="1128834" cy="452296"/>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editAs="oneCell">
    <xdr:from>
      <xdr:col>0</xdr:col>
      <xdr:colOff>107950</xdr:colOff>
      <xdr:row>0</xdr:row>
      <xdr:rowOff>88900</xdr:rowOff>
    </xdr:from>
    <xdr:to>
      <xdr:col>0</xdr:col>
      <xdr:colOff>1466850</xdr:colOff>
      <xdr:row>2</xdr:row>
      <xdr:rowOff>31750</xdr:rowOff>
    </xdr:to>
    <xdr:pic>
      <xdr:nvPicPr>
        <xdr:cNvPr id="617763" name="Picture 7">
          <a:extLst>
            <a:ext uri="{FF2B5EF4-FFF2-40B4-BE49-F238E27FC236}">
              <a16:creationId xmlns:a16="http://schemas.microsoft.com/office/drawing/2014/main" id="{FB452415-6AD0-5B40-13FA-BD84D1CF36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950" y="88900"/>
          <a:ext cx="135890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04F6575-6D12-CE1B-4ECD-C2CB3D18A20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1</xdr:row>
      <xdr:rowOff>133350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C97F99D-109F-650A-C2EE-2C9D398172A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3E2F9C3-C11F-9616-C55A-A323CD2430A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40622F7-ABAC-6491-E6B3-69E7306F60C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B260C35-47A6-E62A-AA69-292B88C47C2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415CF8B-EE41-8AA5-A7E2-003043C88D3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7A41F59-C91C-6A6E-4E8F-B203F5178F3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7C495BE-6E5B-EC9C-A672-C37F904C355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1D98ABD-65A7-5622-279E-D684C2323A7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42E053E-15CA-814D-BF8C-1859AF3F9C2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3017E22-293C-CF82-E78F-55FDCFF5045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761825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F57BE93-1168-372E-23EE-3D34752AC21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D8DEC67-A3A2-D1F5-B0E8-1BE415D73A7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2C0C824-11DC-D297-81FC-D5DEE26FF48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1AE213A-F17D-E70C-40DD-59E8411F8DA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CACE2AE-DBD9-FAD0-ABBC-21B0FCD78F21}"/>
            </a:ext>
          </a:extLst>
        </xdr:cNvPr>
        <xdr:cNvSpPr/>
      </xdr:nvSpPr>
      <xdr:spPr>
        <a:xfrm>
          <a:off x="49530" y="63500"/>
          <a:ext cx="722593"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C23FBC5-CFF3-E91A-E36D-F3E5FC6B4D7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79DF283-02B5-30BF-B8EF-41A82D38CB6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756845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2D83C30-4571-829E-01F5-7C02CCCA1BF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5B10297-3A7B-4863-DCB3-8B8B9432934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39FA7F4-17DA-FBD3-D232-784A252CFB1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CF2A661-F2EA-029A-EED4-5EDED0A4C50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447BF2C-DCF9-6511-A0F4-F15B88096D1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520CFB6-4301-1D9E-56DA-D2992A7F8CA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D35693A-FB26-11A5-14FC-3C3FF39BF29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C7D2EC5-1E9B-DB0A-F926-1FF3F96D56E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A9D0E2A-20E1-6361-5DDD-D8BE4ABBB9D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71120</xdr:colOff>
      <xdr:row>0</xdr:row>
      <xdr:rowOff>63500</xdr:rowOff>
    </xdr:from>
    <xdr:to>
      <xdr:col>0</xdr:col>
      <xdr:colOff>777492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139CDB5-1FDC-0ABC-B680-ED9B47E2C39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C7F2704-5782-F5C5-23D8-00D0C5328AB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A0E264A-9E60-B9B9-44EF-9D1A0EEF44D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7B17897-5958-55E1-2B58-6C79AB45261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6A4DB4C-BF48-B22E-CA1E-F78042381C1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20B76AB-AF55-A7B4-1267-2F2F9F13484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AF82D36-1FE9-009F-FA69-10582B43D1E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796456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19D976E-729B-8581-FD7C-ED3C12A91A7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4B6E636-400C-BE7F-542C-833EDCCBE22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2BB5F5B-4017-9A3E-5818-A1A98DCAA79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6131BE6-BFD2-CC69-B4A6-A5E174DBBDF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1BF31E5-B5C6-8BE2-BD55-04DD7290F10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03B8124-936C-A133-A94F-84D1508204C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8E59216-4473-9306-49EE-617DF92F7FB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601FEFC-F672-6ECB-1C87-9008A24DED5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CEAC389-D9C6-DAD4-9BC2-BE6AFE48FC9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1D36B8E-29AB-3376-6D49-49D7143E606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767241</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C7E2858-4A20-AF10-DCE5-3DB14D8015E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E987303-0697-8A1F-BD56-A542D0F74EB8}"/>
            </a:ext>
          </a:extLst>
        </xdr:cNvPr>
        <xdr:cNvSpPr/>
      </xdr:nvSpPr>
      <xdr:spPr>
        <a:xfrm>
          <a:off x="63500" y="63500"/>
          <a:ext cx="715101"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13E3BF4-7039-D32A-3BA5-FC80D50819C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222506</xdr:colOff>
      <xdr:row>0</xdr:row>
      <xdr:rowOff>235324</xdr:rowOff>
    </xdr:to>
    <xdr:sp macro="" textlink="">
      <xdr:nvSpPr>
        <xdr:cNvPr id="2" name="Rectangle 1">
          <a:extLst>
            <a:ext uri="{FF2B5EF4-FFF2-40B4-BE49-F238E27FC236}">
              <a16:creationId xmlns:a16="http://schemas.microsoft.com/office/drawing/2014/main" id="{487521CC-9030-D046-70BA-EAF1F158ABF1}"/>
            </a:ext>
          </a:extLst>
        </xdr:cNvPr>
        <xdr:cNvSpPr/>
      </xdr:nvSpPr>
      <xdr:spPr>
        <a:xfrm>
          <a:off x="0" y="0"/>
          <a:ext cx="235324" cy="1876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0</xdr:col>
      <xdr:colOff>8964</xdr:colOff>
      <xdr:row>5</xdr:row>
      <xdr:rowOff>0</xdr:rowOff>
    </xdr:from>
    <xdr:to>
      <xdr:col>6</xdr:col>
      <xdr:colOff>1277726</xdr:colOff>
      <xdr:row>21</xdr:row>
      <xdr:rowOff>106186</xdr:rowOff>
    </xdr:to>
    <xdr:sp macro="" textlink="">
      <xdr:nvSpPr>
        <xdr:cNvPr id="6" name="TextBox 5">
          <a:extLst>
            <a:ext uri="{FF2B5EF4-FFF2-40B4-BE49-F238E27FC236}">
              <a16:creationId xmlns:a16="http://schemas.microsoft.com/office/drawing/2014/main" id="{BABE28F7-2DA6-77E9-61FA-7E2212DBC6FD}"/>
            </a:ext>
          </a:extLst>
        </xdr:cNvPr>
        <xdr:cNvSpPr txBox="1"/>
      </xdr:nvSpPr>
      <xdr:spPr>
        <a:xfrm>
          <a:off x="8964" y="1228165"/>
          <a:ext cx="10008409" cy="2931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00000"/>
            </a:lnSpc>
          </a:pP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The information on this document is provided for information purposes only. It does not constitute any offer, recommendation or solicitation to any person to enter into any transaction or adopt any hedging, trading or investment strategy, nor does it constitute any prediction of likely future movements in rates or prices or any representation that any such future movements will not exceed those shown in any illustration. Users of this document should seek advice regarding the appropriateness of investing in any securities, financial instruments or investment strategies referred to on this document and should understand that statements regarding future prospects may not be realized. The recipient of this material is solely responsible for any action taken based on this material. Opinions, projections and estimates are subject to change without notice.</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algn="just">
            <a:lnSpc>
              <a:spcPct val="100000"/>
            </a:lnSpc>
          </a:pP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is not an investment adviser, and is not purporting to provide you with investment, legal or tax advice.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or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Mutual Fund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(acting through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Trustee Company Limited</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accepts no liability and will not be liable for any loss or damage arising directly or indirectly (including special, incidental or consequential loss or damage) from your use of this document, howsoever arising, and including any loss, damage or expense arising from, but not limited to, any defect, error, imperfection, fault, mistake or inaccuracy with this document, its contents or associated services, or due to any unavailability of the document or any part thereof or any contents or associated services. </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Source: ICRA Analytics Ltd. Readers are requested to click here for ICRA Analytics disclaimer ‐ https://icraanalytics.com/home/Disclaimer</a:t>
          </a:r>
          <a:endPar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0</xdr:col>
      <xdr:colOff>254000</xdr:colOff>
      <xdr:row>0</xdr:row>
      <xdr:rowOff>196850</xdr:rowOff>
    </xdr:from>
    <xdr:to>
      <xdr:col>0</xdr:col>
      <xdr:colOff>1619250</xdr:colOff>
      <xdr:row>2</xdr:row>
      <xdr:rowOff>247650</xdr:rowOff>
    </xdr:to>
    <xdr:pic>
      <xdr:nvPicPr>
        <xdr:cNvPr id="512542" name="Picture 6">
          <a:extLst>
            <a:ext uri="{FF2B5EF4-FFF2-40B4-BE49-F238E27FC236}">
              <a16:creationId xmlns:a16="http://schemas.microsoft.com/office/drawing/2014/main" id="{F8A9D32B-4F7E-827E-C2A5-5D3ADB214E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000" y="196850"/>
          <a:ext cx="1365250" cy="584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7.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8.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9.bin"/></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10.bin"/></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0C41A-8963-429E-B7A6-E66C97E9B29D}">
  <sheetPr codeName="Sheet1"/>
  <dimension ref="B4:R25"/>
  <sheetViews>
    <sheetView tabSelected="1" zoomScale="85" zoomScaleNormal="85" workbookViewId="0"/>
  </sheetViews>
  <sheetFormatPr defaultColWidth="9.08984375" defaultRowHeight="14.5" x14ac:dyDescent="0.35"/>
  <cols>
    <col min="1" max="17" width="9.08984375" style="16"/>
    <col min="18" max="18" width="9.90625" style="16" bestFit="1" customWidth="1"/>
    <col min="19" max="16384" width="9.08984375" style="16"/>
  </cols>
  <sheetData>
    <row r="4" spans="8:18" ht="15" customHeight="1" x14ac:dyDescent="0.35">
      <c r="H4" s="1046">
        <v>46191</v>
      </c>
      <c r="I4" s="1046"/>
      <c r="J4" s="1046"/>
      <c r="K4" s="1046"/>
      <c r="L4" s="1046"/>
      <c r="M4" s="1046"/>
      <c r="N4" s="1046"/>
      <c r="O4" s="1046"/>
      <c r="R4" s="20"/>
    </row>
    <row r="5" spans="8:18" ht="15" customHeight="1" x14ac:dyDescent="0.35">
      <c r="H5" s="1046"/>
      <c r="I5" s="1046"/>
      <c r="J5" s="1046"/>
      <c r="K5" s="1046"/>
      <c r="L5" s="1046"/>
      <c r="M5" s="1046"/>
      <c r="N5" s="1046"/>
      <c r="O5" s="1046"/>
    </row>
    <row r="17" spans="2:16" x14ac:dyDescent="0.35">
      <c r="P17" s="16" t="s">
        <v>0</v>
      </c>
    </row>
    <row r="18" spans="2:16" x14ac:dyDescent="0.35">
      <c r="M18" s="19"/>
    </row>
    <row r="22" spans="2:16" ht="15.5" x14ac:dyDescent="0.35">
      <c r="B22" s="18"/>
    </row>
    <row r="25" spans="2:16" x14ac:dyDescent="0.35">
      <c r="B25" s="17" t="s">
        <v>1</v>
      </c>
      <c r="C25" s="17" t="s">
        <v>1</v>
      </c>
    </row>
  </sheetData>
  <mergeCells count="1">
    <mergeCell ref="H4:O5"/>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6D24C-8BAF-4B9B-9F6A-EC17B1A7815C}">
  <sheetPr codeName="Sheet3"/>
  <dimension ref="B2:AD20"/>
  <sheetViews>
    <sheetView topLeftCell="Q1" workbookViewId="0">
      <selection activeCell="X8" sqref="X8"/>
    </sheetView>
  </sheetViews>
  <sheetFormatPr defaultRowHeight="14.5" x14ac:dyDescent="0.35"/>
  <cols>
    <col min="2" max="2" width="25.36328125" bestFit="1" customWidth="1"/>
    <col min="25" max="25" width="8.6328125" style="15" customWidth="1"/>
    <col min="27" max="27" width="21.453125" bestFit="1" customWidth="1"/>
    <col min="28" max="28" width="10.36328125" style="15" bestFit="1" customWidth="1"/>
    <col min="29" max="29" width="30.6328125" bestFit="1" customWidth="1"/>
    <col min="30" max="30" width="12.90625" bestFit="1" customWidth="1"/>
    <col min="31" max="31" width="10.36328125" bestFit="1" customWidth="1"/>
  </cols>
  <sheetData>
    <row r="2" spans="2:30" x14ac:dyDescent="0.35">
      <c r="B2" s="6" t="s">
        <v>5</v>
      </c>
      <c r="C2" s="7"/>
      <c r="D2" s="7"/>
      <c r="E2" s="7"/>
      <c r="G2" s="6" t="s">
        <v>6</v>
      </c>
      <c r="H2" s="8"/>
      <c r="I2" s="8"/>
      <c r="AA2" s="4" t="s">
        <v>14</v>
      </c>
      <c r="AB2" s="4" t="s">
        <v>40</v>
      </c>
      <c r="AC2" s="4" t="s">
        <v>13</v>
      </c>
      <c r="AD2" s="4" t="s">
        <v>15</v>
      </c>
    </row>
    <row r="3" spans="2:30" x14ac:dyDescent="0.35">
      <c r="B3" s="9" t="s">
        <v>7</v>
      </c>
      <c r="C3" s="9" t="s">
        <v>8</v>
      </c>
      <c r="D3" s="9" t="s">
        <v>9</v>
      </c>
      <c r="E3" s="9" t="s">
        <v>10</v>
      </c>
      <c r="G3" s="9" t="s">
        <v>7</v>
      </c>
      <c r="H3" s="9" t="s">
        <v>8</v>
      </c>
      <c r="I3" s="9" t="s">
        <v>10</v>
      </c>
      <c r="AA3" t="s">
        <v>37</v>
      </c>
      <c r="AB3" t="s">
        <v>41</v>
      </c>
      <c r="AC3" s="13" t="s">
        <v>36</v>
      </c>
      <c r="AD3" t="s">
        <v>16</v>
      </c>
    </row>
    <row r="4" spans="2:30" x14ac:dyDescent="0.35">
      <c r="B4" s="10" t="s">
        <v>11</v>
      </c>
      <c r="C4" s="11" t="s">
        <v>0</v>
      </c>
      <c r="D4" s="11"/>
      <c r="E4" s="11"/>
      <c r="G4" s="10" t="s">
        <v>11</v>
      </c>
      <c r="H4" s="11"/>
      <c r="I4" s="11"/>
      <c r="AA4" t="s">
        <v>35</v>
      </c>
      <c r="AB4" s="15" t="s">
        <v>41</v>
      </c>
      <c r="AC4" s="13" t="s">
        <v>35</v>
      </c>
      <c r="AD4" t="s">
        <v>17</v>
      </c>
    </row>
    <row r="5" spans="2:30" x14ac:dyDescent="0.35">
      <c r="B5" s="10" t="s">
        <v>12</v>
      </c>
      <c r="C5" s="11"/>
      <c r="D5" s="11"/>
      <c r="E5" s="11"/>
      <c r="G5" s="10" t="s">
        <v>12</v>
      </c>
      <c r="H5" s="11"/>
      <c r="I5" s="11"/>
      <c r="AA5" t="s">
        <v>34</v>
      </c>
      <c r="AB5" s="15" t="s">
        <v>41</v>
      </c>
      <c r="AC5" s="13" t="s">
        <v>34</v>
      </c>
      <c r="AD5" t="s">
        <v>18</v>
      </c>
    </row>
    <row r="6" spans="2:30" x14ac:dyDescent="0.35">
      <c r="B6" s="10"/>
      <c r="C6" s="11"/>
      <c r="D6" s="11"/>
      <c r="E6" s="11"/>
      <c r="AA6" t="s">
        <v>38</v>
      </c>
      <c r="AB6" s="15" t="s">
        <v>41</v>
      </c>
      <c r="AC6" s="13" t="s">
        <v>33</v>
      </c>
      <c r="AD6" t="s">
        <v>19</v>
      </c>
    </row>
    <row r="7" spans="2:30" x14ac:dyDescent="0.35">
      <c r="AA7" t="s">
        <v>420</v>
      </c>
      <c r="AB7" s="15" t="s">
        <v>41</v>
      </c>
      <c r="AC7" s="12" t="s">
        <v>420</v>
      </c>
      <c r="AD7" t="s">
        <v>20</v>
      </c>
    </row>
    <row r="8" spans="2:30" x14ac:dyDescent="0.35">
      <c r="AA8" t="s">
        <v>32</v>
      </c>
      <c r="AB8" s="15" t="s">
        <v>41</v>
      </c>
      <c r="AC8" s="15" t="s">
        <v>32</v>
      </c>
      <c r="AD8" t="s">
        <v>21</v>
      </c>
    </row>
    <row r="9" spans="2:30" x14ac:dyDescent="0.35">
      <c r="B9" s="12"/>
      <c r="C9" s="12" t="s">
        <v>42</v>
      </c>
      <c r="AA9" t="s">
        <v>31</v>
      </c>
      <c r="AB9" s="15" t="s">
        <v>41</v>
      </c>
      <c r="AC9" s="13" t="s">
        <v>31</v>
      </c>
      <c r="AD9" t="s">
        <v>22</v>
      </c>
    </row>
    <row r="10" spans="2:30" x14ac:dyDescent="0.35">
      <c r="B10" s="13"/>
      <c r="C10" s="14"/>
      <c r="AA10" t="s">
        <v>39</v>
      </c>
      <c r="AB10" s="15" t="s">
        <v>41</v>
      </c>
      <c r="AC10" s="13" t="s">
        <v>30</v>
      </c>
      <c r="AD10" t="s">
        <v>23</v>
      </c>
    </row>
    <row r="11" spans="2:30" x14ac:dyDescent="0.35">
      <c r="B11" s="13"/>
      <c r="C11" s="14"/>
      <c r="E11">
        <f>MIN(C10:C20)</f>
        <v>0</v>
      </c>
      <c r="AA11" t="s">
        <v>29</v>
      </c>
      <c r="AB11" s="15" t="s">
        <v>41</v>
      </c>
      <c r="AC11" s="13" t="s">
        <v>29</v>
      </c>
      <c r="AD11" t="s">
        <v>24</v>
      </c>
    </row>
    <row r="12" spans="2:30" x14ac:dyDescent="0.35">
      <c r="B12" s="13"/>
      <c r="C12" s="14"/>
      <c r="E12">
        <f>MAX(C10:C20)</f>
        <v>0</v>
      </c>
      <c r="AA12" t="s">
        <v>28</v>
      </c>
      <c r="AB12" s="15" t="s">
        <v>41</v>
      </c>
      <c r="AC12" s="13" t="s">
        <v>28</v>
      </c>
      <c r="AD12" t="s">
        <v>25</v>
      </c>
    </row>
    <row r="13" spans="2:30" x14ac:dyDescent="0.35">
      <c r="B13" s="13"/>
      <c r="C13" s="14"/>
      <c r="AA13" t="s">
        <v>27</v>
      </c>
      <c r="AB13" s="15" t="s">
        <v>41</v>
      </c>
      <c r="AC13" s="13" t="s">
        <v>27</v>
      </c>
      <c r="AD13" t="s">
        <v>26</v>
      </c>
    </row>
    <row r="14" spans="2:30" x14ac:dyDescent="0.35">
      <c r="B14" s="13"/>
      <c r="C14" s="14"/>
    </row>
    <row r="15" spans="2:30" x14ac:dyDescent="0.35">
      <c r="B15" s="13"/>
      <c r="C15" s="14"/>
    </row>
    <row r="16" spans="2:30" x14ac:dyDescent="0.35">
      <c r="B16" s="13"/>
      <c r="C16" s="14"/>
    </row>
    <row r="17" spans="2:3" x14ac:dyDescent="0.35">
      <c r="B17" s="13"/>
      <c r="C17" s="14"/>
    </row>
    <row r="18" spans="2:3" x14ac:dyDescent="0.35">
      <c r="B18" s="13"/>
      <c r="C18" s="14"/>
    </row>
    <row r="19" spans="2:3" x14ac:dyDescent="0.35">
      <c r="B19" s="13"/>
      <c r="C19" s="14"/>
    </row>
    <row r="20" spans="2:3" x14ac:dyDescent="0.35">
      <c r="B20" s="13"/>
      <c r="C20" s="14"/>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54065-8E23-45D9-9187-1F94B5C27560}">
  <dimension ref="A1:O83"/>
  <sheetViews>
    <sheetView showGridLines="0" zoomScaleNormal="100" workbookViewId="0">
      <selection sqref="A1:O2"/>
    </sheetView>
  </sheetViews>
  <sheetFormatPr defaultColWidth="8.6328125" defaultRowHeight="13" x14ac:dyDescent="0.35"/>
  <cols>
    <col min="1" max="1" width="22.36328125" style="156" customWidth="1"/>
    <col min="2" max="3" width="10.54296875" style="156" customWidth="1"/>
    <col min="4" max="4" width="9" style="156" customWidth="1"/>
    <col min="5" max="5" width="9.90625" style="156" customWidth="1"/>
    <col min="6" max="6" width="12.6328125" style="156" customWidth="1"/>
    <col min="7" max="7" width="9" style="156" customWidth="1"/>
    <col min="8" max="8" width="2.6328125" style="156" customWidth="1"/>
    <col min="9" max="9" width="26.453125" style="156" customWidth="1"/>
    <col min="10" max="10" width="11" style="156" bestFit="1" customWidth="1"/>
    <col min="11" max="11" width="9.36328125" style="156" customWidth="1"/>
    <col min="12" max="12" width="9" style="156" customWidth="1"/>
    <col min="13" max="13" width="10.453125" style="156" customWidth="1"/>
    <col min="14" max="14" width="11.6328125" style="156" customWidth="1"/>
    <col min="15" max="15" width="8.36328125" style="156" customWidth="1"/>
    <col min="16" max="16384" width="8.6328125" style="156"/>
  </cols>
  <sheetData>
    <row r="1" spans="1:15" s="15" customFormat="1" ht="21" customHeight="1" x14ac:dyDescent="0.35">
      <c r="A1" s="1054"/>
      <c r="B1" s="1054"/>
      <c r="C1" s="1054"/>
      <c r="D1" s="1054"/>
      <c r="E1" s="1054"/>
      <c r="F1" s="1054"/>
      <c r="G1" s="1054"/>
      <c r="H1" s="1054"/>
      <c r="I1" s="1054"/>
      <c r="J1" s="1054"/>
      <c r="K1" s="1054"/>
      <c r="L1" s="1054"/>
      <c r="M1" s="1054"/>
      <c r="N1" s="1054"/>
      <c r="O1" s="1054"/>
    </row>
    <row r="2" spans="1:15" s="15" customFormat="1" ht="30.65" customHeight="1" x14ac:dyDescent="0.35">
      <c r="A2" s="1054"/>
      <c r="B2" s="1054"/>
      <c r="C2" s="1054"/>
      <c r="D2" s="1054"/>
      <c r="E2" s="1054"/>
      <c r="F2" s="1054"/>
      <c r="G2" s="1054"/>
      <c r="H2" s="1054"/>
      <c r="I2" s="1054"/>
      <c r="J2" s="1054"/>
      <c r="K2" s="1054"/>
      <c r="L2" s="1054"/>
      <c r="M2" s="1054"/>
      <c r="N2" s="1054"/>
      <c r="O2" s="1054"/>
    </row>
    <row r="3" spans="1:15" s="15" customFormat="1" ht="26.25" customHeight="1" x14ac:dyDescent="0.35">
      <c r="A3" s="1051"/>
      <c r="B3" s="1051"/>
      <c r="C3" s="1051"/>
      <c r="D3" s="1051"/>
      <c r="E3" s="1051"/>
      <c r="F3" s="1051"/>
      <c r="G3" s="1051"/>
      <c r="H3" s="1051"/>
      <c r="I3" s="1051"/>
      <c r="J3" s="1051"/>
      <c r="K3" s="1051"/>
      <c r="L3" s="1051"/>
      <c r="M3" s="1051"/>
      <c r="N3" s="1051"/>
      <c r="O3" s="1051"/>
    </row>
    <row r="4" spans="1:15" ht="31" x14ac:dyDescent="0.35">
      <c r="A4" s="154" t="s">
        <v>351</v>
      </c>
      <c r="B4" s="155"/>
      <c r="C4" s="155"/>
      <c r="D4" s="155"/>
      <c r="E4" s="155"/>
      <c r="F4" s="155"/>
      <c r="G4" s="155"/>
      <c r="H4" s="155"/>
      <c r="I4" s="155"/>
      <c r="J4" s="155"/>
      <c r="K4" s="155"/>
      <c r="L4" s="1052">
        <v>46191</v>
      </c>
      <c r="M4" s="1052"/>
      <c r="N4" s="1052"/>
      <c r="O4" s="1052"/>
    </row>
    <row r="5" spans="1:15" ht="14" x14ac:dyDescent="0.35">
      <c r="A5" s="1053"/>
      <c r="B5" s="1053"/>
      <c r="C5" s="1053"/>
      <c r="D5" s="1053"/>
      <c r="E5" s="1053"/>
      <c r="F5" s="1053"/>
      <c r="G5" s="1053"/>
      <c r="H5" s="1053"/>
      <c r="I5" s="1053"/>
      <c r="J5" s="1053"/>
      <c r="K5" s="1053"/>
      <c r="L5" s="1053"/>
      <c r="M5" s="1053"/>
      <c r="N5" s="1053"/>
      <c r="O5" s="1053"/>
    </row>
    <row r="6" spans="1:15" ht="16" x14ac:dyDescent="0.35">
      <c r="A6" s="1047" t="s">
        <v>352</v>
      </c>
      <c r="B6" s="1047"/>
      <c r="C6" s="1047"/>
      <c r="D6" s="1047"/>
      <c r="E6" s="1047"/>
      <c r="F6" s="1047"/>
      <c r="G6" s="1047"/>
      <c r="H6" s="157"/>
      <c r="I6" s="1047" t="s">
        <v>353</v>
      </c>
      <c r="J6" s="1047"/>
      <c r="K6" s="1047"/>
      <c r="L6" s="1047"/>
      <c r="M6" s="1047"/>
      <c r="N6" s="1047"/>
      <c r="O6" s="1047"/>
    </row>
    <row r="7" spans="1:15" ht="13.5" x14ac:dyDescent="0.35">
      <c r="A7" s="158" t="s">
        <v>354</v>
      </c>
      <c r="B7" s="159" t="s">
        <v>3</v>
      </c>
      <c r="C7" s="160" t="s">
        <v>355</v>
      </c>
      <c r="D7" s="161" t="s">
        <v>356</v>
      </c>
      <c r="E7" s="161" t="s">
        <v>4</v>
      </c>
      <c r="F7" s="161" t="s">
        <v>357</v>
      </c>
      <c r="G7" s="161" t="s">
        <v>358</v>
      </c>
      <c r="H7" s="162"/>
      <c r="I7" s="163" t="s">
        <v>359</v>
      </c>
      <c r="J7" s="160" t="s">
        <v>3</v>
      </c>
      <c r="K7" s="160" t="s">
        <v>355</v>
      </c>
      <c r="L7" s="164" t="s">
        <v>356</v>
      </c>
      <c r="M7" s="165" t="s">
        <v>4</v>
      </c>
      <c r="N7" s="165" t="s">
        <v>357</v>
      </c>
      <c r="O7" s="164" t="s">
        <v>358</v>
      </c>
    </row>
    <row r="8" spans="1:15" x14ac:dyDescent="0.35">
      <c r="A8" s="166" t="s">
        <v>4395</v>
      </c>
      <c r="B8" s="167">
        <v>2.92</v>
      </c>
      <c r="C8" s="167">
        <v>1.17</v>
      </c>
      <c r="D8" s="167">
        <v>-8.08</v>
      </c>
      <c r="E8" s="167">
        <v>-4.01</v>
      </c>
      <c r="F8" s="167">
        <v>8.06</v>
      </c>
      <c r="G8" s="167">
        <v>9.39</v>
      </c>
      <c r="H8" s="168"/>
      <c r="I8" s="169" t="s">
        <v>10045</v>
      </c>
      <c r="J8" s="170">
        <v>4.5401999999999996</v>
      </c>
      <c r="K8" s="170">
        <v>9.4574999999999996</v>
      </c>
      <c r="L8" s="170">
        <v>2.2875000000000001</v>
      </c>
      <c r="M8" s="170">
        <v>4.0702999999999996</v>
      </c>
      <c r="N8" s="170">
        <v>16.852900000000002</v>
      </c>
      <c r="O8" s="170">
        <v>15.893000000000001</v>
      </c>
    </row>
    <row r="9" spans="1:15" x14ac:dyDescent="0.35">
      <c r="A9" s="171" t="s">
        <v>978</v>
      </c>
      <c r="B9" s="172">
        <v>3.01</v>
      </c>
      <c r="C9" s="172">
        <v>3.49</v>
      </c>
      <c r="D9" s="172">
        <v>-3.77</v>
      </c>
      <c r="E9" s="173">
        <v>0.4</v>
      </c>
      <c r="F9" s="173">
        <v>11.43</v>
      </c>
      <c r="G9" s="173">
        <v>10.84</v>
      </c>
      <c r="H9" s="168"/>
      <c r="I9" s="174" t="s">
        <v>10046</v>
      </c>
      <c r="J9" s="175">
        <v>4.1649000000000003</v>
      </c>
      <c r="K9" s="175">
        <v>6.2770000000000001</v>
      </c>
      <c r="L9" s="175">
        <v>-1.3207</v>
      </c>
      <c r="M9" s="175">
        <v>1.3458000000000001</v>
      </c>
      <c r="N9" s="175">
        <v>13.708600000000001</v>
      </c>
      <c r="O9" s="175">
        <v>11.6441</v>
      </c>
    </row>
    <row r="10" spans="1:15" x14ac:dyDescent="0.35">
      <c r="A10" s="166" t="s">
        <v>2503</v>
      </c>
      <c r="B10" s="167">
        <v>3.05</v>
      </c>
      <c r="C10" s="167">
        <v>4.87</v>
      </c>
      <c r="D10" s="167">
        <v>-2.17</v>
      </c>
      <c r="E10" s="167">
        <v>1.84</v>
      </c>
      <c r="F10" s="167">
        <v>13.05</v>
      </c>
      <c r="G10" s="167">
        <v>12.15</v>
      </c>
      <c r="H10" s="168"/>
      <c r="I10" s="169" t="s">
        <v>10047</v>
      </c>
      <c r="J10" s="170">
        <v>3.1257999999999999</v>
      </c>
      <c r="K10" s="170">
        <v>3.1871999999999998</v>
      </c>
      <c r="L10" s="170">
        <v>-4.3208000000000002</v>
      </c>
      <c r="M10" s="170">
        <v>-0.73680000000000001</v>
      </c>
      <c r="N10" s="170">
        <v>11.2567</v>
      </c>
      <c r="O10" s="170">
        <v>10.782999999999999</v>
      </c>
    </row>
    <row r="11" spans="1:15" x14ac:dyDescent="0.35">
      <c r="A11" s="171" t="s">
        <v>426</v>
      </c>
      <c r="B11" s="172">
        <v>2.37</v>
      </c>
      <c r="C11" s="172">
        <v>1.91</v>
      </c>
      <c r="D11" s="172">
        <v>-6.03</v>
      </c>
      <c r="E11" s="173">
        <v>-1.56</v>
      </c>
      <c r="F11" s="173">
        <v>9.86</v>
      </c>
      <c r="G11" s="173">
        <v>10.27</v>
      </c>
      <c r="H11" s="168"/>
      <c r="I11" s="174" t="s">
        <v>10048</v>
      </c>
      <c r="J11" s="175">
        <v>4.0705</v>
      </c>
      <c r="K11" s="175">
        <v>7.2408999999999999</v>
      </c>
      <c r="L11" s="175">
        <v>1.1533</v>
      </c>
      <c r="M11" s="175">
        <v>3.6768999999999998</v>
      </c>
      <c r="N11" s="175">
        <v>16.226700000000001</v>
      </c>
      <c r="O11" s="175">
        <v>14.638999999999999</v>
      </c>
    </row>
    <row r="12" spans="1:15" x14ac:dyDescent="0.35">
      <c r="A12" s="166" t="s">
        <v>665</v>
      </c>
      <c r="B12" s="167">
        <v>3.45</v>
      </c>
      <c r="C12" s="167">
        <v>6.1</v>
      </c>
      <c r="D12" s="167">
        <v>-0.88</v>
      </c>
      <c r="E12" s="167">
        <v>2.16</v>
      </c>
      <c r="F12" s="167">
        <v>13.77</v>
      </c>
      <c r="G12" s="167">
        <v>12.73</v>
      </c>
      <c r="H12" s="168"/>
      <c r="I12" s="169" t="s">
        <v>10049</v>
      </c>
      <c r="J12" s="170">
        <v>3.9693999999999998</v>
      </c>
      <c r="K12" s="170">
        <v>10.3245</v>
      </c>
      <c r="L12" s="170">
        <v>4.6977000000000002</v>
      </c>
      <c r="M12" s="170">
        <v>6.7382</v>
      </c>
      <c r="N12" s="170">
        <v>19.324400000000001</v>
      </c>
      <c r="O12" s="170">
        <v>17.395700000000001</v>
      </c>
    </row>
    <row r="13" spans="1:15" x14ac:dyDescent="0.35">
      <c r="A13" s="171" t="s">
        <v>1221</v>
      </c>
      <c r="B13" s="172">
        <v>3.1</v>
      </c>
      <c r="C13" s="172">
        <v>6.98</v>
      </c>
      <c r="D13" s="172">
        <v>0.51</v>
      </c>
      <c r="E13" s="173">
        <v>4.1100000000000003</v>
      </c>
      <c r="F13" s="173">
        <v>16.190000000000001</v>
      </c>
      <c r="G13" s="173">
        <v>14.89</v>
      </c>
      <c r="H13" s="168"/>
      <c r="I13" s="174" t="s">
        <v>10050</v>
      </c>
      <c r="J13" s="175">
        <v>6.2805</v>
      </c>
      <c r="K13" s="175">
        <v>14.990500000000001</v>
      </c>
      <c r="L13" s="175">
        <v>7.8609999999999998</v>
      </c>
      <c r="M13" s="175">
        <v>4.7241999999999997</v>
      </c>
      <c r="N13" s="175">
        <v>16.571200000000001</v>
      </c>
      <c r="O13" s="175">
        <v>17.2239</v>
      </c>
    </row>
    <row r="14" spans="1:15" x14ac:dyDescent="0.35">
      <c r="A14" s="166" t="s">
        <v>1446</v>
      </c>
      <c r="B14" s="167">
        <v>3.19</v>
      </c>
      <c r="C14" s="167">
        <v>10.46</v>
      </c>
      <c r="D14" s="167">
        <v>4.8499999999999996</v>
      </c>
      <c r="E14" s="167">
        <v>7.86</v>
      </c>
      <c r="F14" s="167">
        <v>20.84</v>
      </c>
      <c r="G14" s="167">
        <v>18.82</v>
      </c>
      <c r="H14" s="168"/>
      <c r="I14" s="169" t="s">
        <v>10051</v>
      </c>
      <c r="J14" s="170">
        <v>2.3908999999999998</v>
      </c>
      <c r="K14" s="170">
        <v>4.8017000000000003</v>
      </c>
      <c r="L14" s="170">
        <v>-7.9399999999999998E-2</v>
      </c>
      <c r="M14" s="170">
        <v>2.3212999999999999</v>
      </c>
      <c r="N14" s="170">
        <v>15.5511</v>
      </c>
      <c r="O14" s="170">
        <v>14.748799999999999</v>
      </c>
    </row>
    <row r="15" spans="1:15" x14ac:dyDescent="0.35">
      <c r="A15" s="171" t="s">
        <v>4430</v>
      </c>
      <c r="B15" s="172">
        <v>5.86</v>
      </c>
      <c r="C15" s="172">
        <v>10.85</v>
      </c>
      <c r="D15" s="172">
        <v>7.49</v>
      </c>
      <c r="E15" s="173">
        <v>9.7899999999999991</v>
      </c>
      <c r="F15" s="173">
        <v>19.190000000000001</v>
      </c>
      <c r="G15" s="173">
        <v>14.6</v>
      </c>
      <c r="H15" s="168"/>
      <c r="I15" s="174" t="s">
        <v>10052</v>
      </c>
      <c r="J15" s="175">
        <v>3.7656000000000001</v>
      </c>
      <c r="K15" s="175">
        <v>5.9702000000000002</v>
      </c>
      <c r="L15" s="175">
        <v>-1.2525999999999999</v>
      </c>
      <c r="M15" s="175">
        <v>1.6231</v>
      </c>
      <c r="N15" s="175">
        <v>13.9382</v>
      </c>
      <c r="O15" s="175">
        <v>12.716100000000001</v>
      </c>
    </row>
    <row r="16" spans="1:15" x14ac:dyDescent="0.35">
      <c r="A16" s="171" t="s">
        <v>1670</v>
      </c>
      <c r="B16" s="172">
        <v>6.97</v>
      </c>
      <c r="C16" s="172">
        <v>16.329999999999998</v>
      </c>
      <c r="D16" s="172">
        <v>8.9700000000000006</v>
      </c>
      <c r="E16" s="173">
        <v>3.34</v>
      </c>
      <c r="F16" s="173">
        <v>19.68</v>
      </c>
      <c r="G16" s="173">
        <v>17.25</v>
      </c>
      <c r="H16" s="168"/>
      <c r="I16" s="169" t="s">
        <v>10053</v>
      </c>
      <c r="J16" s="170">
        <v>3.0876999999999999</v>
      </c>
      <c r="K16" s="170">
        <v>4.6715</v>
      </c>
      <c r="L16" s="170">
        <v>-1.4575</v>
      </c>
      <c r="M16" s="170">
        <v>2.2401</v>
      </c>
      <c r="N16" s="170">
        <v>15.861499999999999</v>
      </c>
      <c r="O16" s="170">
        <v>14.9518</v>
      </c>
    </row>
    <row r="17" spans="1:15" x14ac:dyDescent="0.35">
      <c r="A17" s="176" t="s">
        <v>360</v>
      </c>
      <c r="B17" s="177" t="s">
        <v>3</v>
      </c>
      <c r="C17" s="178" t="s">
        <v>355</v>
      </c>
      <c r="D17" s="179" t="s">
        <v>356</v>
      </c>
      <c r="E17" s="179" t="s">
        <v>4</v>
      </c>
      <c r="F17" s="179" t="s">
        <v>357</v>
      </c>
      <c r="G17" s="179" t="s">
        <v>358</v>
      </c>
      <c r="H17" s="168"/>
      <c r="I17" s="174" t="s">
        <v>10054</v>
      </c>
      <c r="J17" s="175">
        <v>4.8700999999999999</v>
      </c>
      <c r="K17" s="175">
        <v>12.335900000000001</v>
      </c>
      <c r="L17" s="175">
        <v>9.9685000000000006</v>
      </c>
      <c r="M17" s="175">
        <v>8.1173999999999999</v>
      </c>
      <c r="N17" s="175">
        <v>20.959099999999999</v>
      </c>
      <c r="O17" s="175">
        <v>20.928100000000001</v>
      </c>
    </row>
    <row r="18" spans="1:15" x14ac:dyDescent="0.35">
      <c r="A18" s="166" t="s">
        <v>10036</v>
      </c>
      <c r="B18" s="167">
        <v>6.21</v>
      </c>
      <c r="C18" s="167">
        <v>8.66</v>
      </c>
      <c r="D18" s="167">
        <v>1.73</v>
      </c>
      <c r="E18" s="167">
        <v>6.18</v>
      </c>
      <c r="F18" s="167">
        <v>12.89</v>
      </c>
      <c r="G18" s="167">
        <v>12.02</v>
      </c>
      <c r="H18" s="168"/>
      <c r="I18" s="169" t="s">
        <v>10055</v>
      </c>
      <c r="J18" s="170" t="s">
        <v>430</v>
      </c>
      <c r="K18" s="170" t="s">
        <v>430</v>
      </c>
      <c r="L18" s="170" t="s">
        <v>430</v>
      </c>
      <c r="M18" s="170" t="s">
        <v>430</v>
      </c>
      <c r="N18" s="170" t="s">
        <v>430</v>
      </c>
      <c r="O18" s="170" t="s">
        <v>430</v>
      </c>
    </row>
    <row r="19" spans="1:15" x14ac:dyDescent="0.35">
      <c r="A19" s="171" t="s">
        <v>10037</v>
      </c>
      <c r="B19" s="172">
        <v>8.56</v>
      </c>
      <c r="C19" s="172">
        <v>18.670000000000002</v>
      </c>
      <c r="D19" s="172">
        <v>17.989999999999998</v>
      </c>
      <c r="E19" s="173">
        <v>13.84</v>
      </c>
      <c r="F19" s="173">
        <v>26.91</v>
      </c>
      <c r="G19" s="173">
        <v>30.47</v>
      </c>
      <c r="H19" s="168"/>
      <c r="I19" s="174" t="s">
        <v>10056</v>
      </c>
      <c r="J19" s="175">
        <v>3.7953000000000001</v>
      </c>
      <c r="K19" s="175">
        <v>5.7381000000000002</v>
      </c>
      <c r="L19" s="175">
        <v>-0.53879999999999995</v>
      </c>
      <c r="M19" s="175">
        <v>1.6514</v>
      </c>
      <c r="N19" s="175">
        <v>14.381399999999999</v>
      </c>
      <c r="O19" s="175">
        <v>12.988200000000001</v>
      </c>
    </row>
    <row r="20" spans="1:15" x14ac:dyDescent="0.35">
      <c r="A20" s="166" t="s">
        <v>2505</v>
      </c>
      <c r="B20" s="167">
        <v>4.59</v>
      </c>
      <c r="C20" s="167">
        <v>4.74</v>
      </c>
      <c r="D20" s="167">
        <v>-1.74</v>
      </c>
      <c r="E20" s="167">
        <v>15.97</v>
      </c>
      <c r="F20" s="167">
        <v>22.95</v>
      </c>
      <c r="G20" s="167">
        <v>21.85</v>
      </c>
      <c r="H20" s="168"/>
      <c r="I20" s="169" t="s">
        <v>10057</v>
      </c>
      <c r="J20" s="170">
        <v>3.4998</v>
      </c>
      <c r="K20" s="170">
        <v>6.9231999999999996</v>
      </c>
      <c r="L20" s="170">
        <v>0.24299999999999999</v>
      </c>
      <c r="M20" s="170">
        <v>2.125</v>
      </c>
      <c r="N20" s="170">
        <v>14.486000000000001</v>
      </c>
      <c r="O20" s="170">
        <v>11.8035</v>
      </c>
    </row>
    <row r="21" spans="1:15" x14ac:dyDescent="0.35">
      <c r="A21" s="171" t="s">
        <v>4413</v>
      </c>
      <c r="B21" s="172">
        <v>8.27</v>
      </c>
      <c r="C21" s="172">
        <v>4.9400000000000004</v>
      </c>
      <c r="D21" s="172">
        <v>-1.45</v>
      </c>
      <c r="E21" s="173">
        <v>4.6500000000000004</v>
      </c>
      <c r="F21" s="173">
        <v>10.42</v>
      </c>
      <c r="G21" s="173">
        <v>11.72</v>
      </c>
      <c r="H21" s="168"/>
      <c r="I21" s="174" t="s">
        <v>10058</v>
      </c>
      <c r="J21" s="175">
        <v>2.5045999999999999</v>
      </c>
      <c r="K21" s="175">
        <v>5.5479000000000003</v>
      </c>
      <c r="L21" s="175">
        <v>1.2245999999999999</v>
      </c>
      <c r="M21" s="175">
        <v>11.7852</v>
      </c>
      <c r="N21" s="175">
        <v>15.9718</v>
      </c>
      <c r="O21" s="175">
        <v>12.0913</v>
      </c>
    </row>
    <row r="22" spans="1:15" x14ac:dyDescent="0.35">
      <c r="A22" s="166" t="s">
        <v>2509</v>
      </c>
      <c r="B22" s="167">
        <v>4.87</v>
      </c>
      <c r="C22" s="167">
        <v>2.74</v>
      </c>
      <c r="D22" s="167">
        <v>-2.27</v>
      </c>
      <c r="E22" s="167">
        <v>1.68</v>
      </c>
      <c r="F22" s="167">
        <v>11.86</v>
      </c>
      <c r="G22" s="167">
        <v>11.06</v>
      </c>
      <c r="H22" s="168"/>
      <c r="I22" s="169" t="s">
        <v>10059</v>
      </c>
      <c r="J22" s="170">
        <v>-5.9938000000000002</v>
      </c>
      <c r="K22" s="170">
        <v>-4.4691000000000001</v>
      </c>
      <c r="L22" s="170">
        <v>11.4863</v>
      </c>
      <c r="M22" s="170">
        <v>47.6188</v>
      </c>
      <c r="N22" s="170">
        <v>34.030200000000001</v>
      </c>
      <c r="O22" s="170">
        <v>24.364000000000001</v>
      </c>
    </row>
    <row r="23" spans="1:15" x14ac:dyDescent="0.35">
      <c r="A23" s="171" t="s">
        <v>2510</v>
      </c>
      <c r="B23" s="172">
        <v>-2.35</v>
      </c>
      <c r="C23" s="172">
        <v>3.41</v>
      </c>
      <c r="D23" s="172">
        <v>-8.76</v>
      </c>
      <c r="E23" s="173">
        <v>-8.02</v>
      </c>
      <c r="F23" s="173">
        <v>-0.3</v>
      </c>
      <c r="G23" s="173">
        <v>8.16</v>
      </c>
      <c r="H23" s="168"/>
      <c r="I23" s="174" t="s">
        <v>10060</v>
      </c>
      <c r="J23" s="175">
        <v>0.56679999999999997</v>
      </c>
      <c r="K23" s="175">
        <v>13.696300000000001</v>
      </c>
      <c r="L23" s="175">
        <v>19.139399999999998</v>
      </c>
      <c r="M23" s="175">
        <v>40.668100000000003</v>
      </c>
      <c r="N23" s="175">
        <v>22.579699999999999</v>
      </c>
      <c r="O23" s="175">
        <v>12.0106</v>
      </c>
    </row>
    <row r="24" spans="1:15" x14ac:dyDescent="0.35">
      <c r="A24" s="166" t="s">
        <v>2511</v>
      </c>
      <c r="B24" s="167">
        <v>-1.39</v>
      </c>
      <c r="C24" s="167">
        <v>7.58</v>
      </c>
      <c r="D24" s="167">
        <v>7.17</v>
      </c>
      <c r="E24" s="167">
        <v>11.41</v>
      </c>
      <c r="F24" s="167">
        <v>22.31</v>
      </c>
      <c r="G24" s="167">
        <v>13.59</v>
      </c>
      <c r="H24" s="168"/>
      <c r="I24" s="169" t="s">
        <v>10061</v>
      </c>
      <c r="J24" s="170">
        <v>-1.0607</v>
      </c>
      <c r="K24" s="170">
        <v>3.133</v>
      </c>
      <c r="L24" s="170">
        <v>6.9478999999999997</v>
      </c>
      <c r="M24" s="170">
        <v>31.855599999999999</v>
      </c>
      <c r="N24" s="170">
        <v>23.588799999999999</v>
      </c>
      <c r="O24" s="170">
        <v>16.102900000000002</v>
      </c>
    </row>
    <row r="25" spans="1:15" x14ac:dyDescent="0.35">
      <c r="A25" s="171" t="s">
        <v>2520</v>
      </c>
      <c r="B25" s="172">
        <v>0.6</v>
      </c>
      <c r="C25" s="172">
        <v>-3.16</v>
      </c>
      <c r="D25" s="172">
        <v>-25.55</v>
      </c>
      <c r="E25" s="173">
        <v>-25.5</v>
      </c>
      <c r="F25" s="173">
        <v>1.97</v>
      </c>
      <c r="G25" s="173">
        <v>2.1</v>
      </c>
      <c r="H25" s="168"/>
      <c r="I25" s="174"/>
      <c r="J25" s="175"/>
      <c r="K25" s="175"/>
      <c r="L25" s="175"/>
      <c r="M25" s="175"/>
      <c r="N25" s="175"/>
      <c r="O25" s="175"/>
    </row>
    <row r="26" spans="1:15" x14ac:dyDescent="0.35">
      <c r="A26" s="166" t="s">
        <v>10038</v>
      </c>
      <c r="B26" s="167">
        <v>7.83</v>
      </c>
      <c r="C26" s="167">
        <v>12</v>
      </c>
      <c r="D26" s="167">
        <v>8.8699999999999992</v>
      </c>
      <c r="E26" s="167">
        <v>-10.46</v>
      </c>
      <c r="F26" s="167">
        <v>-5.18</v>
      </c>
      <c r="G26" s="167">
        <v>-3.34</v>
      </c>
      <c r="H26" s="168"/>
      <c r="I26" s="169"/>
      <c r="J26" s="170"/>
      <c r="K26" s="170"/>
      <c r="L26" s="170"/>
      <c r="M26" s="170"/>
      <c r="N26" s="170"/>
      <c r="O26" s="170"/>
    </row>
    <row r="27" spans="1:15" ht="14" x14ac:dyDescent="0.35">
      <c r="A27" s="171" t="s">
        <v>5714</v>
      </c>
      <c r="B27" s="172">
        <v>-0.85</v>
      </c>
      <c r="C27" s="172">
        <v>12.66</v>
      </c>
      <c r="D27" s="172">
        <v>24.62</v>
      </c>
      <c r="E27" s="173">
        <v>43.87</v>
      </c>
      <c r="F27" s="173">
        <v>28.76</v>
      </c>
      <c r="G27" s="173">
        <v>22.41</v>
      </c>
      <c r="H27" s="168"/>
      <c r="I27" s="1048" t="s">
        <v>361</v>
      </c>
      <c r="J27" s="1048"/>
      <c r="K27" s="1048"/>
      <c r="L27" s="1048"/>
      <c r="M27" s="1048"/>
      <c r="N27" s="1048"/>
      <c r="O27" s="1048"/>
    </row>
    <row r="28" spans="1:15" x14ac:dyDescent="0.25">
      <c r="A28" s="166" t="s">
        <v>4435</v>
      </c>
      <c r="B28" s="167">
        <v>9.08</v>
      </c>
      <c r="C28" s="167">
        <v>12.25</v>
      </c>
      <c r="D28" s="167">
        <v>-5.74</v>
      </c>
      <c r="E28" s="167">
        <v>-18.43</v>
      </c>
      <c r="F28" s="167">
        <v>16.96</v>
      </c>
      <c r="G28" s="167">
        <v>19.36</v>
      </c>
      <c r="H28" s="168"/>
      <c r="I28" s="13" t="s">
        <v>362</v>
      </c>
      <c r="J28" s="973">
        <v>-6.82</v>
      </c>
    </row>
    <row r="29" spans="1:15" x14ac:dyDescent="0.25">
      <c r="A29" s="171"/>
      <c r="B29" s="172"/>
      <c r="C29" s="172"/>
      <c r="D29" s="172"/>
      <c r="E29" s="173"/>
      <c r="F29" s="173"/>
      <c r="G29" s="173"/>
      <c r="H29" s="168"/>
      <c r="I29" s="13" t="s">
        <v>365</v>
      </c>
      <c r="J29" s="973">
        <v>-6.47</v>
      </c>
    </row>
    <row r="30" spans="1:15" x14ac:dyDescent="0.25">
      <c r="A30" s="176" t="s">
        <v>364</v>
      </c>
      <c r="B30" s="177" t="s">
        <v>3</v>
      </c>
      <c r="C30" s="178" t="s">
        <v>355</v>
      </c>
      <c r="D30" s="179" t="s">
        <v>356</v>
      </c>
      <c r="E30" s="179" t="s">
        <v>4</v>
      </c>
      <c r="F30" s="179" t="s">
        <v>357</v>
      </c>
      <c r="G30" s="179" t="s">
        <v>358</v>
      </c>
      <c r="H30" s="168"/>
      <c r="I30" s="13" t="s">
        <v>367</v>
      </c>
      <c r="J30" s="973">
        <v>-0.99</v>
      </c>
    </row>
    <row r="31" spans="1:15" x14ac:dyDescent="0.25">
      <c r="A31" s="181" t="s">
        <v>2506</v>
      </c>
      <c r="B31" s="167">
        <v>-0.28000000000000003</v>
      </c>
      <c r="C31" s="167">
        <v>6.41</v>
      </c>
      <c r="D31" s="167">
        <v>10.6</v>
      </c>
      <c r="E31" s="167">
        <v>18.46</v>
      </c>
      <c r="F31" s="167">
        <v>19.41</v>
      </c>
      <c r="G31" s="167">
        <v>15.99</v>
      </c>
      <c r="H31" s="168"/>
      <c r="I31" s="13" t="s">
        <v>363</v>
      </c>
      <c r="J31" s="973">
        <v>-0.27</v>
      </c>
    </row>
    <row r="32" spans="1:15" x14ac:dyDescent="0.25">
      <c r="A32" s="182" t="s">
        <v>5707</v>
      </c>
      <c r="B32" s="172">
        <v>-5.38</v>
      </c>
      <c r="C32" s="172">
        <v>-3.03</v>
      </c>
      <c r="D32" s="172">
        <v>12.59</v>
      </c>
      <c r="E32" s="173">
        <v>6.97</v>
      </c>
      <c r="F32" s="173">
        <v>31.57</v>
      </c>
      <c r="G32" s="173">
        <v>31.46</v>
      </c>
      <c r="H32" s="168"/>
      <c r="I32" s="13" t="s">
        <v>369</v>
      </c>
      <c r="J32" s="973">
        <v>1.85</v>
      </c>
    </row>
    <row r="33" spans="1:15" x14ac:dyDescent="0.25">
      <c r="A33" s="181" t="s">
        <v>2508</v>
      </c>
      <c r="B33" s="167">
        <v>2.4500000000000002</v>
      </c>
      <c r="C33" s="167">
        <v>12.03</v>
      </c>
      <c r="D33" s="167">
        <v>17.93</v>
      </c>
      <c r="E33" s="167">
        <v>14.88</v>
      </c>
      <c r="F33" s="167">
        <v>19.38</v>
      </c>
      <c r="G33" s="167">
        <v>16.739999999999998</v>
      </c>
      <c r="H33" s="168"/>
      <c r="I33" s="13" t="s">
        <v>372</v>
      </c>
      <c r="J33" s="973">
        <v>2.66</v>
      </c>
    </row>
    <row r="34" spans="1:15" ht="26" x14ac:dyDescent="0.25">
      <c r="A34" s="182" t="s">
        <v>2515</v>
      </c>
      <c r="B34" s="172">
        <v>2.65</v>
      </c>
      <c r="C34" s="172">
        <v>6.27</v>
      </c>
      <c r="D34" s="172">
        <v>-3.86</v>
      </c>
      <c r="E34" s="173">
        <v>2.25</v>
      </c>
      <c r="F34" s="173">
        <v>13</v>
      </c>
      <c r="G34" s="173">
        <v>13.99</v>
      </c>
      <c r="H34" s="168"/>
      <c r="I34" s="13" t="s">
        <v>419</v>
      </c>
      <c r="J34" s="973">
        <v>2.78</v>
      </c>
    </row>
    <row r="35" spans="1:15" x14ac:dyDescent="0.25">
      <c r="A35" s="181" t="s">
        <v>2347</v>
      </c>
      <c r="B35" s="167">
        <v>2.3199999999999998</v>
      </c>
      <c r="C35" s="167">
        <v>6.2</v>
      </c>
      <c r="D35" s="167">
        <v>0.74</v>
      </c>
      <c r="E35" s="167">
        <v>6.55</v>
      </c>
      <c r="F35" s="167">
        <v>19.57</v>
      </c>
      <c r="G35" s="167">
        <v>17.940000000000001</v>
      </c>
      <c r="H35" s="168"/>
      <c r="I35" s="13" t="s">
        <v>368</v>
      </c>
      <c r="J35" s="973">
        <v>4.32</v>
      </c>
    </row>
    <row r="36" spans="1:15" x14ac:dyDescent="0.25">
      <c r="A36" s="182" t="s">
        <v>2521</v>
      </c>
      <c r="B36" s="172">
        <v>3.56</v>
      </c>
      <c r="C36" s="172">
        <v>10.97</v>
      </c>
      <c r="D36" s="172">
        <v>9.41</v>
      </c>
      <c r="E36" s="173">
        <v>17.12</v>
      </c>
      <c r="F36" s="173">
        <v>15.7</v>
      </c>
      <c r="G36" s="173">
        <v>14.99</v>
      </c>
      <c r="H36" s="168"/>
      <c r="I36" s="13" t="s">
        <v>371</v>
      </c>
      <c r="J36" s="973">
        <v>5.73</v>
      </c>
    </row>
    <row r="37" spans="1:15" x14ac:dyDescent="0.25">
      <c r="A37" s="181" t="s">
        <v>2522</v>
      </c>
      <c r="B37" s="167">
        <v>-1.49</v>
      </c>
      <c r="C37" s="167">
        <v>1.45</v>
      </c>
      <c r="D37" s="167">
        <v>8.86</v>
      </c>
      <c r="E37" s="167">
        <v>5.5</v>
      </c>
      <c r="F37" s="167">
        <v>28.94</v>
      </c>
      <c r="G37" s="167">
        <v>26.58</v>
      </c>
      <c r="H37" s="168"/>
      <c r="I37" s="13" t="s">
        <v>366</v>
      </c>
      <c r="J37" s="973">
        <v>16.829999999999998</v>
      </c>
    </row>
    <row r="38" spans="1:15" x14ac:dyDescent="0.25">
      <c r="A38" s="182" t="s">
        <v>2524</v>
      </c>
      <c r="B38" s="172">
        <v>3.44</v>
      </c>
      <c r="C38" s="172">
        <v>1.0900000000000001</v>
      </c>
      <c r="D38" s="172">
        <v>-7.73</v>
      </c>
      <c r="E38" s="173">
        <v>-5.0199999999999996</v>
      </c>
      <c r="F38" s="173">
        <v>9.6</v>
      </c>
      <c r="G38" s="173">
        <v>8.51</v>
      </c>
      <c r="H38" s="168"/>
      <c r="I38" s="13" t="s">
        <v>370</v>
      </c>
      <c r="J38" s="973">
        <v>20.59</v>
      </c>
    </row>
    <row r="39" spans="1:15" ht="14.5" x14ac:dyDescent="0.35">
      <c r="H39" s="183"/>
      <c r="J39" s="974"/>
      <c r="K39" s="184"/>
      <c r="L39" s="184"/>
      <c r="M39" s="184"/>
      <c r="N39" s="184"/>
      <c r="O39" s="184"/>
    </row>
    <row r="40" spans="1:15" ht="14.75" customHeight="1" x14ac:dyDescent="0.35">
      <c r="A40" s="185" t="s">
        <v>10039</v>
      </c>
      <c r="B40" s="15"/>
      <c r="C40" s="15"/>
      <c r="D40" s="15"/>
      <c r="E40" s="15"/>
      <c r="F40" s="15"/>
      <c r="G40" s="15"/>
      <c r="H40" s="183"/>
      <c r="I40" s="185" t="s">
        <v>10040</v>
      </c>
      <c r="J40" s="185"/>
      <c r="K40" s="184"/>
      <c r="L40" s="184"/>
      <c r="M40" s="184"/>
      <c r="N40" s="184"/>
      <c r="O40" s="184"/>
    </row>
    <row r="41" spans="1:15" ht="14" x14ac:dyDescent="0.35">
      <c r="A41" s="1048" t="s">
        <v>373</v>
      </c>
      <c r="B41" s="1048"/>
      <c r="C41" s="1048"/>
      <c r="D41" s="1048"/>
      <c r="E41" s="1048"/>
      <c r="F41" s="1048"/>
      <c r="G41" s="1048"/>
      <c r="H41" s="183"/>
      <c r="I41" s="1048" t="s">
        <v>374</v>
      </c>
      <c r="J41" s="1048"/>
      <c r="K41" s="1048"/>
      <c r="L41" s="1048"/>
      <c r="M41" s="1048"/>
      <c r="N41" s="1048"/>
      <c r="O41" s="1048"/>
    </row>
    <row r="42" spans="1:15" ht="14.4" customHeight="1" x14ac:dyDescent="0.35">
      <c r="A42" s="9" t="s">
        <v>7</v>
      </c>
      <c r="B42" s="9" t="s">
        <v>8</v>
      </c>
      <c r="C42" s="9" t="s">
        <v>9</v>
      </c>
      <c r="D42" s="9" t="s">
        <v>10</v>
      </c>
      <c r="I42" s="9" t="s">
        <v>7</v>
      </c>
      <c r="J42" s="9" t="s">
        <v>8</v>
      </c>
      <c r="K42" s="9" t="s">
        <v>10</v>
      </c>
    </row>
    <row r="43" spans="1:15" x14ac:dyDescent="0.35">
      <c r="A43" s="10" t="s">
        <v>11</v>
      </c>
      <c r="B43" s="975">
        <v>-58664.29</v>
      </c>
      <c r="C43" s="975">
        <v>66215.05</v>
      </c>
      <c r="D43" s="975">
        <v>42380.17</v>
      </c>
      <c r="I43" s="10" t="s">
        <v>11</v>
      </c>
      <c r="J43" s="975">
        <v>7840.45</v>
      </c>
      <c r="K43" s="975">
        <v>-74958.570000000007</v>
      </c>
    </row>
    <row r="44" spans="1:15" x14ac:dyDescent="0.35">
      <c r="A44" s="10" t="s">
        <v>12</v>
      </c>
      <c r="B44" s="975">
        <v>-283596.74</v>
      </c>
      <c r="C44" s="975">
        <v>444306.29</v>
      </c>
      <c r="D44" s="975">
        <v>286181.03999999998</v>
      </c>
      <c r="I44" s="10" t="s">
        <v>12</v>
      </c>
      <c r="J44" s="975">
        <v>4445.4399999999996</v>
      </c>
      <c r="K44" s="975">
        <v>-456321.57</v>
      </c>
    </row>
    <row r="45" spans="1:15" ht="13.5" x14ac:dyDescent="0.35">
      <c r="A45" s="186"/>
      <c r="B45" s="187"/>
      <c r="C45" s="187"/>
      <c r="D45" s="187"/>
      <c r="E45" s="187"/>
      <c r="F45" s="187"/>
      <c r="G45" s="187"/>
      <c r="H45" s="183"/>
    </row>
    <row r="46" spans="1:15" ht="13.5" x14ac:dyDescent="0.35">
      <c r="A46" s="186"/>
      <c r="B46" s="187"/>
      <c r="C46" s="187"/>
      <c r="D46" s="187"/>
      <c r="E46" s="187"/>
      <c r="F46" s="187"/>
      <c r="G46" s="187"/>
      <c r="H46" s="183"/>
    </row>
    <row r="47" spans="1:15" ht="14.5" x14ac:dyDescent="0.35">
      <c r="B47" s="187"/>
      <c r="C47" s="187"/>
      <c r="D47" s="187"/>
      <c r="E47" s="187"/>
      <c r="F47" s="187"/>
      <c r="G47" s="187"/>
      <c r="H47" s="183"/>
      <c r="I47" s="188"/>
      <c r="J47" s="189"/>
      <c r="K47" s="189"/>
      <c r="L47" s="189"/>
      <c r="M47" s="189"/>
      <c r="N47" s="189"/>
      <c r="O47" s="180"/>
    </row>
    <row r="48" spans="1:15" ht="14.5" x14ac:dyDescent="0.35">
      <c r="A48" s="15"/>
      <c r="B48" s="15"/>
      <c r="C48" s="15"/>
      <c r="D48" s="15"/>
      <c r="E48" s="15"/>
      <c r="F48" s="15"/>
      <c r="G48" s="15"/>
      <c r="H48" s="183"/>
      <c r="I48" s="184"/>
      <c r="J48" s="184"/>
      <c r="K48" s="184"/>
      <c r="L48" s="184"/>
      <c r="M48" s="184"/>
      <c r="N48" s="184"/>
      <c r="O48" s="184"/>
    </row>
    <row r="49" spans="1:15" ht="14.5" x14ac:dyDescent="0.35">
      <c r="A49" s="185" t="s">
        <v>10041</v>
      </c>
      <c r="B49" s="15"/>
      <c r="C49" s="15"/>
      <c r="D49" s="15"/>
      <c r="E49" s="15"/>
      <c r="F49" s="15"/>
      <c r="G49" s="15"/>
      <c r="H49" s="183"/>
      <c r="I49" s="185" t="s">
        <v>10042</v>
      </c>
      <c r="J49" s="184"/>
      <c r="K49" s="184"/>
      <c r="L49" s="184"/>
      <c r="M49" s="184"/>
      <c r="N49" s="184"/>
      <c r="O49" s="184"/>
    </row>
    <row r="50" spans="1:15" ht="14.5" x14ac:dyDescent="0.35">
      <c r="A50" s="1049" t="s">
        <v>375</v>
      </c>
      <c r="B50" s="1049"/>
      <c r="C50" s="1049"/>
      <c r="D50" s="1049"/>
      <c r="E50" s="1049"/>
      <c r="F50" s="1049"/>
      <c r="G50" s="1049"/>
      <c r="H50" s="1049"/>
      <c r="I50" s="1049"/>
      <c r="J50" s="1049"/>
      <c r="K50" s="1049"/>
      <c r="L50" s="1049"/>
      <c r="M50" s="1049"/>
      <c r="N50" s="1049"/>
      <c r="O50" s="1049"/>
    </row>
    <row r="51" spans="1:15" ht="26" x14ac:dyDescent="0.35">
      <c r="A51" s="190" t="s">
        <v>354</v>
      </c>
      <c r="B51" s="191">
        <v>46191</v>
      </c>
      <c r="C51" s="192" t="s">
        <v>376</v>
      </c>
      <c r="D51" s="192" t="s">
        <v>377</v>
      </c>
      <c r="E51" s="192" t="s">
        <v>378</v>
      </c>
      <c r="F51" s="192" t="s">
        <v>379</v>
      </c>
      <c r="G51" s="192" t="s">
        <v>380</v>
      </c>
      <c r="H51" s="166"/>
      <c r="I51" s="193" t="s">
        <v>354</v>
      </c>
      <c r="J51" s="194">
        <v>46191</v>
      </c>
      <c r="K51" s="195" t="s">
        <v>376</v>
      </c>
      <c r="L51" s="195" t="s">
        <v>377</v>
      </c>
      <c r="M51" s="195" t="s">
        <v>381</v>
      </c>
      <c r="N51" s="196" t="s">
        <v>379</v>
      </c>
      <c r="O51" s="197" t="s">
        <v>380</v>
      </c>
    </row>
    <row r="52" spans="1:15" x14ac:dyDescent="0.35">
      <c r="A52" s="185" t="s">
        <v>382</v>
      </c>
      <c r="B52" s="198">
        <v>5.33E-2</v>
      </c>
      <c r="C52" s="198">
        <v>5.2699999999999997E-2</v>
      </c>
      <c r="D52" s="199">
        <v>5.1799999999999999E-2</v>
      </c>
      <c r="E52" s="199">
        <v>5.28E-2</v>
      </c>
      <c r="F52" s="199">
        <v>5.3600000000000002E-2</v>
      </c>
      <c r="G52" s="199">
        <v>5.2699999999999997E-2</v>
      </c>
      <c r="H52" s="199"/>
      <c r="I52" s="200" t="s">
        <v>383</v>
      </c>
      <c r="J52" s="201">
        <v>7.4639999999999998E-2</v>
      </c>
      <c r="K52" s="202">
        <v>7.6189999999999994E-2</v>
      </c>
      <c r="L52" s="202">
        <v>7.7229999999999993E-2</v>
      </c>
      <c r="M52" s="202">
        <v>7.1389999999999995E-2</v>
      </c>
      <c r="N52" s="202">
        <v>6.9370000000000001E-2</v>
      </c>
      <c r="O52" s="202">
        <v>6.8529999999999994E-2</v>
      </c>
    </row>
    <row r="53" spans="1:15" x14ac:dyDescent="0.35">
      <c r="A53" s="203" t="s">
        <v>384</v>
      </c>
      <c r="B53" s="204">
        <v>5.04E-2</v>
      </c>
      <c r="C53" s="204">
        <v>5.1299999999999998E-2</v>
      </c>
      <c r="D53" s="204">
        <v>5.0700000000000002E-2</v>
      </c>
      <c r="E53" s="204">
        <v>5.1700000000000003E-2</v>
      </c>
      <c r="F53" s="204">
        <v>5.1499999999999997E-2</v>
      </c>
      <c r="G53" s="204">
        <v>5.1900000000000002E-2</v>
      </c>
      <c r="H53" s="198"/>
      <c r="I53" s="203" t="s">
        <v>385</v>
      </c>
      <c r="J53" s="204">
        <v>7.3459999999999998E-2</v>
      </c>
      <c r="K53" s="204">
        <v>7.5130000000000002E-2</v>
      </c>
      <c r="L53" s="204">
        <v>7.6520000000000005E-2</v>
      </c>
      <c r="M53" s="204">
        <v>7.2730000000000003E-2</v>
      </c>
      <c r="N53" s="204">
        <v>7.0150000000000004E-2</v>
      </c>
      <c r="O53" s="204">
        <v>7.1160000000000001E-2</v>
      </c>
    </row>
    <row r="54" spans="1:15" x14ac:dyDescent="0.35">
      <c r="A54" s="185" t="s">
        <v>386</v>
      </c>
      <c r="B54" s="198">
        <v>5.2499999999999998E-2</v>
      </c>
      <c r="C54" s="198">
        <v>5.2499999999999998E-2</v>
      </c>
      <c r="D54" s="199">
        <v>5.2499999999999998E-2</v>
      </c>
      <c r="E54" s="199">
        <v>5.2499999999999998E-2</v>
      </c>
      <c r="F54" s="199">
        <v>5.2499999999999998E-2</v>
      </c>
      <c r="G54" s="199">
        <v>5.5E-2</v>
      </c>
      <c r="H54" s="199"/>
      <c r="I54" s="185" t="s">
        <v>387</v>
      </c>
      <c r="J54" s="198">
        <v>7.3020000000000002E-2</v>
      </c>
      <c r="K54" s="199">
        <v>7.3639999999999997E-2</v>
      </c>
      <c r="L54" s="199">
        <v>7.6300000000000007E-2</v>
      </c>
      <c r="M54" s="199">
        <v>7.3330000000000006E-2</v>
      </c>
      <c r="N54" s="199">
        <v>7.1330000000000005E-2</v>
      </c>
      <c r="O54" s="199">
        <v>7.1220000000000006E-2</v>
      </c>
    </row>
    <row r="55" spans="1:15" x14ac:dyDescent="0.35">
      <c r="A55" s="203" t="s">
        <v>388</v>
      </c>
      <c r="B55" s="204">
        <v>3.3500000000000002E-2</v>
      </c>
      <c r="C55" s="204">
        <v>3.3500000000000002E-2</v>
      </c>
      <c r="D55" s="204">
        <v>3.3500000000000002E-2</v>
      </c>
      <c r="E55" s="204">
        <v>3.3500000000000002E-2</v>
      </c>
      <c r="F55" s="204">
        <v>3.3500000000000002E-2</v>
      </c>
      <c r="G55" s="204">
        <v>3.3500000000000002E-2</v>
      </c>
      <c r="H55" s="198"/>
      <c r="I55" s="203" t="s">
        <v>389</v>
      </c>
      <c r="J55" s="204">
        <v>5.7509999999999999E-2</v>
      </c>
      <c r="K55" s="204" t="s">
        <v>430</v>
      </c>
      <c r="L55" s="204">
        <v>6.1440000000000002E-2</v>
      </c>
      <c r="M55" s="204">
        <v>5.6669999999999998E-2</v>
      </c>
      <c r="N55" s="204">
        <v>5.4919999999999997E-2</v>
      </c>
      <c r="O55" s="204">
        <v>5.5870000000000003E-2</v>
      </c>
    </row>
    <row r="56" spans="1:15" x14ac:dyDescent="0.35">
      <c r="A56" s="185" t="s">
        <v>390</v>
      </c>
      <c r="B56" s="198">
        <v>6.6500000000000004E-2</v>
      </c>
      <c r="C56" s="198">
        <v>6.9199999999999998E-2</v>
      </c>
      <c r="D56" s="199">
        <v>7.1300000000000002E-2</v>
      </c>
      <c r="E56" s="199">
        <v>7.3499999999999996E-2</v>
      </c>
      <c r="F56" s="199">
        <v>6.0999999999999999E-2</v>
      </c>
      <c r="G56" s="199">
        <v>5.96E-2</v>
      </c>
      <c r="H56" s="199"/>
      <c r="I56" s="185" t="s">
        <v>391</v>
      </c>
      <c r="J56" s="198">
        <v>6.2850000000000003E-2</v>
      </c>
      <c r="K56" s="199">
        <v>6.2729999999999994E-2</v>
      </c>
      <c r="L56" s="199">
        <v>6.633E-2</v>
      </c>
      <c r="M56" s="199">
        <v>6.1719999999999997E-2</v>
      </c>
      <c r="N56" s="199">
        <v>6.0630000000000003E-2</v>
      </c>
      <c r="O56" s="199">
        <v>5.815E-2</v>
      </c>
    </row>
    <row r="57" spans="1:15" x14ac:dyDescent="0.35">
      <c r="A57" s="203" t="s">
        <v>392</v>
      </c>
      <c r="B57" s="204">
        <v>7.3999999999999996E-2</v>
      </c>
      <c r="C57" s="204">
        <v>7.5999999999999998E-2</v>
      </c>
      <c r="D57" s="204">
        <v>7.7200000000000005E-2</v>
      </c>
      <c r="E57" s="204">
        <v>7.0199999999999999E-2</v>
      </c>
      <c r="F57" s="204">
        <v>6.6699999999999995E-2</v>
      </c>
      <c r="G57" s="204">
        <v>6.4199999999999993E-2</v>
      </c>
      <c r="H57" s="198"/>
      <c r="I57" s="203" t="s">
        <v>393</v>
      </c>
      <c r="J57" s="204">
        <v>6.4850000000000005E-2</v>
      </c>
      <c r="K57" s="204">
        <v>6.5210000000000004E-2</v>
      </c>
      <c r="L57" s="204">
        <v>6.9500000000000006E-2</v>
      </c>
      <c r="M57" s="204">
        <v>6.4229999999999995E-2</v>
      </c>
      <c r="N57" s="204">
        <v>6.3130000000000006E-2</v>
      </c>
      <c r="O57" s="204">
        <v>5.944E-2</v>
      </c>
    </row>
    <row r="58" spans="1:15" x14ac:dyDescent="0.35">
      <c r="A58" s="185" t="s">
        <v>394</v>
      </c>
      <c r="B58" s="198">
        <v>6.5500000000000003E-2</v>
      </c>
      <c r="C58" s="198">
        <v>6.9199999999999998E-2</v>
      </c>
      <c r="D58" s="199">
        <v>7.0999999999999994E-2</v>
      </c>
      <c r="E58" s="199">
        <v>7.4099999999999999E-2</v>
      </c>
      <c r="F58" s="199">
        <v>6.08E-2</v>
      </c>
      <c r="G58" s="199">
        <v>6.0499999999999998E-2</v>
      </c>
      <c r="H58" s="199"/>
      <c r="I58" s="185" t="s">
        <v>395</v>
      </c>
      <c r="J58" s="198">
        <v>6.8390000000000006E-2</v>
      </c>
      <c r="K58" s="199">
        <v>6.9269999999999998E-2</v>
      </c>
      <c r="L58" s="199">
        <v>7.1340000000000001E-2</v>
      </c>
      <c r="M58" s="199">
        <v>6.7339999999999997E-2</v>
      </c>
      <c r="N58" s="199">
        <v>6.5759999999999999E-2</v>
      </c>
      <c r="O58" s="199">
        <v>6.2609999999999999E-2</v>
      </c>
    </row>
    <row r="59" spans="1:15" x14ac:dyDescent="0.35">
      <c r="A59" s="205" t="s">
        <v>396</v>
      </c>
      <c r="B59" s="206">
        <v>7.4499999999999997E-2</v>
      </c>
      <c r="C59" s="206">
        <v>7.4999999999999997E-2</v>
      </c>
      <c r="D59" s="206">
        <v>7.5899999999999995E-2</v>
      </c>
      <c r="E59" s="206">
        <v>7.1099999999999997E-2</v>
      </c>
      <c r="F59" s="206">
        <v>6.6600000000000006E-2</v>
      </c>
      <c r="G59" s="206">
        <v>6.2300000000000001E-2</v>
      </c>
      <c r="H59" s="198"/>
      <c r="I59" s="205" t="s">
        <v>397</v>
      </c>
      <c r="J59" s="207">
        <v>681.61</v>
      </c>
      <c r="K59" s="207">
        <v>682.32100000000003</v>
      </c>
      <c r="L59" s="207">
        <v>688.89400000000001</v>
      </c>
      <c r="M59" s="207">
        <v>709.75900000000001</v>
      </c>
      <c r="N59" s="207">
        <v>688.94899999999996</v>
      </c>
      <c r="O59" s="207">
        <v>698.95</v>
      </c>
    </row>
    <row r="60" spans="1:15" x14ac:dyDescent="0.35">
      <c r="A60" s="185" t="s">
        <v>10043</v>
      </c>
      <c r="B60" s="208"/>
      <c r="C60" s="208"/>
      <c r="D60" s="208"/>
      <c r="E60" s="209"/>
      <c r="F60" s="209"/>
      <c r="G60" s="181"/>
      <c r="H60" s="210"/>
      <c r="I60" s="185" t="s">
        <v>10044</v>
      </c>
      <c r="J60" s="211"/>
      <c r="K60" s="211"/>
      <c r="L60" s="211"/>
      <c r="M60" s="211"/>
      <c r="N60" s="211"/>
      <c r="O60" s="211"/>
    </row>
    <row r="61" spans="1:15" ht="14.5" x14ac:dyDescent="0.35">
      <c r="A61" s="1050" t="s">
        <v>398</v>
      </c>
      <c r="B61" s="1050"/>
      <c r="C61" s="1050"/>
      <c r="D61" s="1050"/>
      <c r="E61" s="1050"/>
      <c r="F61" s="1050"/>
      <c r="G61" s="1050"/>
      <c r="H61" s="212"/>
      <c r="I61" s="1047" t="s">
        <v>399</v>
      </c>
      <c r="J61" s="1047"/>
      <c r="K61" s="1047"/>
      <c r="L61" s="1047"/>
      <c r="M61" s="1047"/>
      <c r="N61" s="1047"/>
      <c r="O61" s="1047"/>
    </row>
    <row r="62" spans="1:15" x14ac:dyDescent="0.35">
      <c r="A62" s="213" t="s">
        <v>400</v>
      </c>
      <c r="B62" s="214">
        <v>46191</v>
      </c>
      <c r="C62" s="214" t="s">
        <v>376</v>
      </c>
      <c r="D62" s="214" t="s">
        <v>377</v>
      </c>
      <c r="E62" s="214" t="s">
        <v>381</v>
      </c>
      <c r="F62" s="214" t="s">
        <v>379</v>
      </c>
      <c r="G62" s="214" t="s">
        <v>380</v>
      </c>
      <c r="H62" s="210"/>
      <c r="I62" s="163" t="s">
        <v>401</v>
      </c>
      <c r="J62" s="160" t="s">
        <v>3</v>
      </c>
      <c r="K62" s="160" t="s">
        <v>402</v>
      </c>
      <c r="L62" s="164" t="s">
        <v>356</v>
      </c>
      <c r="M62" s="165" t="s">
        <v>4</v>
      </c>
      <c r="N62" s="165" t="s">
        <v>357</v>
      </c>
      <c r="O62" s="164" t="s">
        <v>358</v>
      </c>
    </row>
    <row r="63" spans="1:15" x14ac:dyDescent="0.35">
      <c r="A63" s="169" t="s">
        <v>403</v>
      </c>
      <c r="B63" s="215">
        <v>171</v>
      </c>
      <c r="C63" s="215" t="s">
        <v>430</v>
      </c>
      <c r="D63" s="215">
        <v>158</v>
      </c>
      <c r="E63" s="215">
        <v>147</v>
      </c>
      <c r="F63" s="215">
        <v>144</v>
      </c>
      <c r="G63" s="215">
        <v>127</v>
      </c>
      <c r="H63" s="210"/>
      <c r="I63" s="169" t="s">
        <v>10062</v>
      </c>
      <c r="J63" s="170">
        <v>5.0913000000000004</v>
      </c>
      <c r="K63" s="170">
        <v>5.1146000000000003</v>
      </c>
      <c r="L63" s="170">
        <v>5.0933999999999999</v>
      </c>
      <c r="M63" s="170">
        <v>5.2694000000000001</v>
      </c>
      <c r="N63" s="170">
        <v>6.1086</v>
      </c>
      <c r="O63" s="170">
        <v>5.5183999999999997</v>
      </c>
    </row>
    <row r="64" spans="1:15" x14ac:dyDescent="0.35">
      <c r="A64" s="174" t="s">
        <v>404</v>
      </c>
      <c r="B64" s="216">
        <v>106</v>
      </c>
      <c r="C64" s="216">
        <v>124</v>
      </c>
      <c r="D64" s="216">
        <v>102</v>
      </c>
      <c r="E64" s="216">
        <v>110</v>
      </c>
      <c r="F64" s="216">
        <v>95</v>
      </c>
      <c r="G64" s="216">
        <v>130</v>
      </c>
      <c r="H64" s="210"/>
      <c r="I64" s="174" t="s">
        <v>10063</v>
      </c>
      <c r="J64" s="175">
        <v>7.2706</v>
      </c>
      <c r="K64" s="175">
        <v>7.1299000000000001</v>
      </c>
      <c r="L64" s="175">
        <v>6.5370999999999997</v>
      </c>
      <c r="M64" s="175">
        <v>6.2178000000000004</v>
      </c>
      <c r="N64" s="175">
        <v>6.8798000000000004</v>
      </c>
      <c r="O64" s="175">
        <v>6.0857999999999999</v>
      </c>
    </row>
    <row r="65" spans="1:15" x14ac:dyDescent="0.35">
      <c r="A65" s="169" t="s">
        <v>405</v>
      </c>
      <c r="B65" s="215">
        <v>82</v>
      </c>
      <c r="C65" s="215">
        <v>84</v>
      </c>
      <c r="D65" s="215">
        <v>68</v>
      </c>
      <c r="E65" s="215">
        <v>91</v>
      </c>
      <c r="F65" s="215">
        <v>82</v>
      </c>
      <c r="G65" s="215">
        <v>118</v>
      </c>
      <c r="H65" s="210"/>
      <c r="I65" s="169" t="s">
        <v>10064</v>
      </c>
      <c r="J65" s="170">
        <v>8.1393000000000004</v>
      </c>
      <c r="K65" s="170">
        <v>6.5168999999999997</v>
      </c>
      <c r="L65" s="170">
        <v>5.9371999999999998</v>
      </c>
      <c r="M65" s="170">
        <v>5.9116</v>
      </c>
      <c r="N65" s="170">
        <v>6.7984999999999998</v>
      </c>
      <c r="O65" s="170">
        <v>6.0357000000000003</v>
      </c>
    </row>
    <row r="66" spans="1:15" x14ac:dyDescent="0.35">
      <c r="A66" s="174" t="s">
        <v>406</v>
      </c>
      <c r="B66" s="216">
        <v>78</v>
      </c>
      <c r="C66" s="216">
        <v>80</v>
      </c>
      <c r="D66" s="216">
        <v>70</v>
      </c>
      <c r="E66" s="216">
        <v>66</v>
      </c>
      <c r="F66" s="216">
        <v>71</v>
      </c>
      <c r="G66" s="216">
        <v>99</v>
      </c>
      <c r="H66" s="210"/>
      <c r="I66" s="174" t="s">
        <v>10065</v>
      </c>
      <c r="J66" s="175">
        <v>10.053800000000001</v>
      </c>
      <c r="K66" s="175">
        <v>6.1159999999999997</v>
      </c>
      <c r="L66" s="175">
        <v>5.5125000000000002</v>
      </c>
      <c r="M66" s="175">
        <v>5.7164999999999999</v>
      </c>
      <c r="N66" s="175">
        <v>6.9279999999999999</v>
      </c>
      <c r="O66" s="175">
        <v>6.0909000000000004</v>
      </c>
    </row>
    <row r="67" spans="1:15" x14ac:dyDescent="0.35">
      <c r="A67" s="169" t="s">
        <v>407</v>
      </c>
      <c r="B67" s="215">
        <v>193</v>
      </c>
      <c r="C67" s="215" t="s">
        <v>430</v>
      </c>
      <c r="D67" s="215">
        <v>194</v>
      </c>
      <c r="E67" s="215">
        <v>171</v>
      </c>
      <c r="F67" s="215">
        <v>189</v>
      </c>
      <c r="G67" s="215">
        <v>201</v>
      </c>
      <c r="H67" s="210"/>
      <c r="I67" s="169" t="s">
        <v>10066</v>
      </c>
      <c r="J67" s="170">
        <v>8.6440999999999999</v>
      </c>
      <c r="K67" s="170">
        <v>6.3316999999999997</v>
      </c>
      <c r="L67" s="170">
        <v>5.8901000000000003</v>
      </c>
      <c r="M67" s="170">
        <v>5.9588999999999999</v>
      </c>
      <c r="N67" s="170">
        <v>7.0244999999999997</v>
      </c>
      <c r="O67" s="170">
        <v>6.1936</v>
      </c>
    </row>
    <row r="68" spans="1:15" x14ac:dyDescent="0.35">
      <c r="A68" s="174" t="s">
        <v>408</v>
      </c>
      <c r="B68" s="216">
        <v>150</v>
      </c>
      <c r="C68" s="216">
        <v>162</v>
      </c>
      <c r="D68" s="216">
        <v>152</v>
      </c>
      <c r="E68" s="216">
        <v>148</v>
      </c>
      <c r="F68" s="216">
        <v>151</v>
      </c>
      <c r="G68" s="216">
        <v>182</v>
      </c>
      <c r="H68" s="210"/>
      <c r="I68" s="174" t="s">
        <v>10067</v>
      </c>
      <c r="J68" s="175">
        <v>16.714099999999998</v>
      </c>
      <c r="K68" s="175">
        <v>6.0784000000000002</v>
      </c>
      <c r="L68" s="175">
        <v>4.9470999999999998</v>
      </c>
      <c r="M68" s="175">
        <v>4.9123999999999999</v>
      </c>
      <c r="N68" s="175">
        <v>6.9602000000000004</v>
      </c>
      <c r="O68" s="175">
        <v>6.0124000000000004</v>
      </c>
    </row>
    <row r="69" spans="1:15" x14ac:dyDescent="0.35">
      <c r="A69" s="169" t="s">
        <v>409</v>
      </c>
      <c r="B69" s="215">
        <v>128</v>
      </c>
      <c r="C69" s="215">
        <v>128</v>
      </c>
      <c r="D69" s="215">
        <v>119</v>
      </c>
      <c r="E69" s="215">
        <v>122</v>
      </c>
      <c r="F69" s="215">
        <v>133</v>
      </c>
      <c r="G69" s="215">
        <v>179</v>
      </c>
      <c r="H69" s="210"/>
      <c r="I69" s="169" t="s">
        <v>10068</v>
      </c>
      <c r="J69" s="170">
        <v>19.514800000000001</v>
      </c>
      <c r="K69" s="170">
        <v>6.9080000000000004</v>
      </c>
      <c r="L69" s="170">
        <v>5.9016999999999999</v>
      </c>
      <c r="M69" s="170">
        <v>5.7305999999999999</v>
      </c>
      <c r="N69" s="170">
        <v>7.4210000000000003</v>
      </c>
      <c r="O69" s="170">
        <v>6.9485000000000001</v>
      </c>
    </row>
    <row r="70" spans="1:15" x14ac:dyDescent="0.35">
      <c r="A70" s="174" t="s">
        <v>410</v>
      </c>
      <c r="B70" s="216">
        <v>70</v>
      </c>
      <c r="C70" s="216">
        <v>72</v>
      </c>
      <c r="D70" s="216">
        <v>54</v>
      </c>
      <c r="E70" s="216">
        <v>78</v>
      </c>
      <c r="F70" s="216">
        <v>106</v>
      </c>
      <c r="G70" s="216">
        <v>150</v>
      </c>
      <c r="H70" s="210"/>
      <c r="I70" s="174" t="s">
        <v>10069</v>
      </c>
      <c r="J70" s="175">
        <v>23.384499999999999</v>
      </c>
      <c r="K70" s="175">
        <v>6.22</v>
      </c>
      <c r="L70" s="175">
        <v>4.2915000000000001</v>
      </c>
      <c r="M70" s="175">
        <v>3.0682</v>
      </c>
      <c r="N70" s="175">
        <v>6.0162000000000004</v>
      </c>
      <c r="O70" s="175">
        <v>5.5263</v>
      </c>
    </row>
    <row r="71" spans="1:15" x14ac:dyDescent="0.35">
      <c r="A71" s="169" t="s">
        <v>10044</v>
      </c>
      <c r="B71" s="166"/>
      <c r="C71" s="166"/>
      <c r="D71" s="166"/>
      <c r="E71" s="166"/>
      <c r="F71" s="166"/>
      <c r="G71" s="166"/>
      <c r="H71" s="210"/>
      <c r="I71" s="169" t="s">
        <v>10070</v>
      </c>
      <c r="J71" s="170">
        <v>31.6309</v>
      </c>
      <c r="K71" s="170">
        <v>5.3785999999999996</v>
      </c>
      <c r="L71" s="170">
        <v>2.7452000000000001</v>
      </c>
      <c r="M71" s="170">
        <v>1.1240000000000001</v>
      </c>
      <c r="N71" s="170">
        <v>5.6554000000000002</v>
      </c>
      <c r="O71" s="170">
        <v>5.2660999999999998</v>
      </c>
    </row>
    <row r="72" spans="1:15" ht="14.5" x14ac:dyDescent="0.35">
      <c r="A72" s="1047" t="s">
        <v>411</v>
      </c>
      <c r="B72" s="1047"/>
      <c r="C72" s="1047"/>
      <c r="D72" s="1047"/>
      <c r="E72" s="1047"/>
      <c r="F72" s="1047"/>
      <c r="G72" s="1047"/>
      <c r="H72" s="210"/>
      <c r="I72" s="174" t="s">
        <v>10071</v>
      </c>
      <c r="J72" s="175">
        <v>22.5274</v>
      </c>
      <c r="K72" s="175">
        <v>6.5754999999999999</v>
      </c>
      <c r="L72" s="175">
        <v>5.1436999999999999</v>
      </c>
      <c r="M72" s="175">
        <v>3.8889</v>
      </c>
      <c r="N72" s="175">
        <v>6.7079000000000004</v>
      </c>
      <c r="O72" s="175">
        <v>6.1683000000000003</v>
      </c>
    </row>
    <row r="73" spans="1:15" x14ac:dyDescent="0.35">
      <c r="A73" s="163" t="s">
        <v>412</v>
      </c>
      <c r="B73" s="160" t="s">
        <v>3</v>
      </c>
      <c r="C73" s="160" t="s">
        <v>402</v>
      </c>
      <c r="D73" s="164" t="s">
        <v>356</v>
      </c>
      <c r="E73" s="165" t="s">
        <v>4</v>
      </c>
      <c r="F73" s="165" t="s">
        <v>357</v>
      </c>
      <c r="G73" s="164" t="s">
        <v>358</v>
      </c>
      <c r="H73" s="210"/>
      <c r="I73" s="169" t="s">
        <v>202</v>
      </c>
      <c r="J73" s="170">
        <v>17.905200000000001</v>
      </c>
      <c r="K73" s="170">
        <v>6.1726000000000001</v>
      </c>
      <c r="L73" s="170">
        <v>4.9035000000000002</v>
      </c>
      <c r="M73" s="170">
        <v>4.8365999999999998</v>
      </c>
      <c r="N73" s="170">
        <v>7.0960000000000001</v>
      </c>
      <c r="O73" s="170">
        <v>6.0769000000000002</v>
      </c>
    </row>
    <row r="74" spans="1:15" x14ac:dyDescent="0.35">
      <c r="A74" s="169" t="s">
        <v>10077</v>
      </c>
      <c r="B74" s="170">
        <v>2.7835999999999999</v>
      </c>
      <c r="C74" s="170">
        <v>3.8755000000000002</v>
      </c>
      <c r="D74" s="170">
        <v>-1.0791999999999999</v>
      </c>
      <c r="E74" s="170">
        <v>1.6778</v>
      </c>
      <c r="F74" s="170">
        <v>11.9215</v>
      </c>
      <c r="G74" s="170">
        <v>11.161300000000001</v>
      </c>
      <c r="H74" s="210"/>
      <c r="I74" s="174" t="s">
        <v>10072</v>
      </c>
      <c r="J74" s="175">
        <v>16.485399999999998</v>
      </c>
      <c r="K74" s="175">
        <v>9.3262</v>
      </c>
      <c r="L74" s="175">
        <v>7.7458999999999998</v>
      </c>
      <c r="M74" s="175">
        <v>7.1444999999999999</v>
      </c>
      <c r="N74" s="175">
        <v>8.9581</v>
      </c>
      <c r="O74" s="175">
        <v>7.8987999999999996</v>
      </c>
    </row>
    <row r="75" spans="1:15" x14ac:dyDescent="0.35">
      <c r="A75" s="174" t="s">
        <v>10078</v>
      </c>
      <c r="B75" s="175">
        <v>2.3374999999999999</v>
      </c>
      <c r="C75" s="175">
        <v>3.5375000000000001</v>
      </c>
      <c r="D75" s="175">
        <v>-0.1181</v>
      </c>
      <c r="E75" s="175">
        <v>2.9799000000000002</v>
      </c>
      <c r="F75" s="175">
        <v>10.931699999999999</v>
      </c>
      <c r="G75" s="175">
        <v>10.0745</v>
      </c>
      <c r="H75" s="210"/>
      <c r="I75" s="169" t="s">
        <v>10073</v>
      </c>
      <c r="J75" s="170">
        <v>17.3292</v>
      </c>
      <c r="K75" s="170">
        <v>6.2232000000000003</v>
      </c>
      <c r="L75" s="170">
        <v>4.9320000000000004</v>
      </c>
      <c r="M75" s="170">
        <v>4.7990000000000004</v>
      </c>
      <c r="N75" s="170">
        <v>6.8757000000000001</v>
      </c>
      <c r="O75" s="170">
        <v>5.9957000000000003</v>
      </c>
    </row>
    <row r="76" spans="1:15" x14ac:dyDescent="0.35">
      <c r="A76" s="169" t="s">
        <v>10079</v>
      </c>
      <c r="B76" s="170">
        <v>15.7044</v>
      </c>
      <c r="C76" s="170">
        <v>8.6716999999999995</v>
      </c>
      <c r="D76" s="170">
        <v>2.0137999999999998</v>
      </c>
      <c r="E76" s="170">
        <v>4.4558</v>
      </c>
      <c r="F76" s="170">
        <v>9.0647000000000002</v>
      </c>
      <c r="G76" s="170">
        <v>8.2525999999999993</v>
      </c>
      <c r="H76" s="210"/>
      <c r="I76" s="174" t="s">
        <v>204</v>
      </c>
      <c r="J76" s="175">
        <v>28.431999999999999</v>
      </c>
      <c r="K76" s="175">
        <v>6.0805999999999996</v>
      </c>
      <c r="L76" s="175">
        <v>4.0423999999999998</v>
      </c>
      <c r="M76" s="175">
        <v>2.165</v>
      </c>
      <c r="N76" s="175">
        <v>5.9661</v>
      </c>
      <c r="O76" s="175">
        <v>5.2882999999999996</v>
      </c>
    </row>
    <row r="77" spans="1:15" x14ac:dyDescent="0.35">
      <c r="A77" s="174" t="s">
        <v>10080</v>
      </c>
      <c r="B77" s="175">
        <v>5.0895000000000001</v>
      </c>
      <c r="C77" s="175">
        <v>5.1544999999999996</v>
      </c>
      <c r="D77" s="175">
        <v>5.8193000000000001</v>
      </c>
      <c r="E77" s="175">
        <v>5.7579000000000002</v>
      </c>
      <c r="F77" s="175">
        <v>6.8337000000000003</v>
      </c>
      <c r="G77" s="175">
        <v>5.9481999999999999</v>
      </c>
      <c r="H77" s="210"/>
      <c r="I77" s="169" t="s">
        <v>10074</v>
      </c>
      <c r="J77" s="170">
        <v>28.87</v>
      </c>
      <c r="K77" s="170">
        <v>4.2503000000000002</v>
      </c>
      <c r="L77" s="170">
        <v>3.9782000000000002</v>
      </c>
      <c r="M77" s="170">
        <v>2.8201000000000001</v>
      </c>
      <c r="N77" s="170">
        <v>6.7641</v>
      </c>
      <c r="O77" s="170">
        <v>5.5305</v>
      </c>
    </row>
    <row r="78" spans="1:15" x14ac:dyDescent="0.35">
      <c r="A78" s="169" t="s">
        <v>10081</v>
      </c>
      <c r="B78" s="170">
        <v>14.9695</v>
      </c>
      <c r="C78" s="170">
        <v>12.3828</v>
      </c>
      <c r="D78" s="170">
        <v>5.7454000000000001</v>
      </c>
      <c r="E78" s="170">
        <v>12.4709</v>
      </c>
      <c r="F78" s="170">
        <v>15.720800000000001</v>
      </c>
      <c r="G78" s="170">
        <v>13.992599999999999</v>
      </c>
      <c r="H78" s="183"/>
      <c r="I78" s="174" t="s">
        <v>10075</v>
      </c>
      <c r="J78" s="175">
        <v>14.246499999999999</v>
      </c>
      <c r="K78" s="175">
        <v>6.3452999999999999</v>
      </c>
      <c r="L78" s="175">
        <v>5.8090000000000002</v>
      </c>
      <c r="M78" s="175">
        <v>5.6238000000000001</v>
      </c>
      <c r="N78" s="175">
        <v>7.4325999999999999</v>
      </c>
      <c r="O78" s="175">
        <v>6.3475999999999999</v>
      </c>
    </row>
    <row r="79" spans="1:15" x14ac:dyDescent="0.35">
      <c r="A79" s="174" t="s">
        <v>10082</v>
      </c>
      <c r="B79" s="175">
        <v>21.2362</v>
      </c>
      <c r="C79" s="175">
        <v>7.7979000000000003</v>
      </c>
      <c r="D79" s="175">
        <v>2.6232000000000002</v>
      </c>
      <c r="E79" s="175">
        <v>3.2372000000000001</v>
      </c>
      <c r="F79" s="175">
        <v>8.1249000000000002</v>
      </c>
      <c r="G79" s="175">
        <v>7.5162000000000004</v>
      </c>
      <c r="H79" s="183"/>
      <c r="I79" s="169" t="s">
        <v>10076</v>
      </c>
      <c r="J79" s="170">
        <v>13.8858</v>
      </c>
      <c r="K79" s="170">
        <v>5.6292</v>
      </c>
      <c r="L79" s="170">
        <v>5.2135999999999996</v>
      </c>
      <c r="M79" s="170">
        <v>5.0458999999999996</v>
      </c>
      <c r="N79" s="170">
        <v>7.218</v>
      </c>
      <c r="O79" s="170">
        <v>6.3906000000000001</v>
      </c>
    </row>
    <row r="80" spans="1:15" ht="14.5" x14ac:dyDescent="0.35">
      <c r="A80" s="169" t="s">
        <v>10083</v>
      </c>
      <c r="B80" s="170">
        <v>3.0621</v>
      </c>
      <c r="C80" s="170">
        <v>4.7202000000000002</v>
      </c>
      <c r="D80" s="170">
        <v>0.98350000000000004</v>
      </c>
      <c r="E80" s="170">
        <v>3.2757999999999998</v>
      </c>
      <c r="F80" s="170" t="s">
        <v>430</v>
      </c>
      <c r="G80" s="170" t="s">
        <v>430</v>
      </c>
      <c r="H80" s="217"/>
      <c r="I80" s="218"/>
      <c r="J80" s="219"/>
      <c r="K80" s="219"/>
      <c r="L80" s="220"/>
      <c r="M80" s="221"/>
      <c r="N80" s="221"/>
      <c r="O80" s="220"/>
    </row>
    <row r="81" spans="1:15" ht="14.5" x14ac:dyDescent="0.35">
      <c r="A81" s="169"/>
      <c r="B81" s="170"/>
      <c r="C81" s="170"/>
      <c r="D81" s="170"/>
      <c r="E81" s="170"/>
      <c r="F81" s="170"/>
      <c r="G81" s="170"/>
      <c r="H81" s="217"/>
      <c r="I81" s="218"/>
      <c r="J81" s="219"/>
      <c r="K81" s="219"/>
      <c r="L81" s="220"/>
      <c r="M81" s="221"/>
      <c r="N81" s="221"/>
      <c r="O81" s="220"/>
    </row>
    <row r="82" spans="1:15" x14ac:dyDescent="0.35">
      <c r="A82" s="222" t="s">
        <v>413</v>
      </c>
    </row>
    <row r="83" spans="1:15" s="224" customFormat="1" x14ac:dyDescent="0.35">
      <c r="A83" s="223" t="s">
        <v>414</v>
      </c>
    </row>
  </sheetData>
  <mergeCells count="13">
    <mergeCell ref="A3:O3"/>
    <mergeCell ref="L4:O4"/>
    <mergeCell ref="A5:O5"/>
    <mergeCell ref="A6:G6"/>
    <mergeCell ref="I6:O6"/>
    <mergeCell ref="A1:O2"/>
    <mergeCell ref="A72:G72"/>
    <mergeCell ref="I27:O27"/>
    <mergeCell ref="A41:G41"/>
    <mergeCell ref="I41:O41"/>
    <mergeCell ref="A50:O50"/>
    <mergeCell ref="A61:G61"/>
    <mergeCell ref="I61:O61"/>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34465-5233-4FAF-AE6B-74012DF6D178}">
  <dimension ref="A1:Q253"/>
  <sheetViews>
    <sheetView showGridLines="0" zoomScaleNormal="100" workbookViewId="0">
      <pane xSplit="2" ySplit="6" topLeftCell="C7" activePane="bottomRight" state="frozen"/>
      <selection pane="topRight" activeCell="C1" sqref="C1"/>
      <selection pane="bottomLeft" activeCell="A7" sqref="A7"/>
      <selection pane="bottomRight" sqref="A1:P4"/>
    </sheetView>
  </sheetViews>
  <sheetFormatPr defaultRowHeight="14.5" x14ac:dyDescent="0.35"/>
  <cols>
    <col min="1" max="1" width="40.6328125" customWidth="1"/>
    <col min="2" max="16" width="10.6328125" customWidth="1"/>
  </cols>
  <sheetData>
    <row r="1" spans="1:17" ht="33" customHeight="1" x14ac:dyDescent="0.35">
      <c r="A1" s="1055" t="s">
        <v>10253</v>
      </c>
      <c r="B1" s="1056"/>
      <c r="C1" s="1056"/>
      <c r="D1" s="1056"/>
      <c r="E1" s="1056"/>
      <c r="F1" s="1056"/>
      <c r="G1" s="1056"/>
      <c r="H1" s="1056"/>
      <c r="I1" s="1056"/>
      <c r="J1" s="1056"/>
      <c r="K1" s="1056"/>
      <c r="L1" s="1056"/>
      <c r="M1" s="1056"/>
      <c r="N1" s="1056"/>
      <c r="O1" s="1056"/>
      <c r="P1" s="1056"/>
    </row>
    <row r="2" spans="1:17" ht="33" customHeight="1" x14ac:dyDescent="0.35">
      <c r="A2" s="1056"/>
      <c r="B2" s="1056"/>
      <c r="C2" s="1056"/>
      <c r="D2" s="1056"/>
      <c r="E2" s="1056"/>
      <c r="F2" s="1056"/>
      <c r="G2" s="1056"/>
      <c r="H2" s="1056"/>
      <c r="I2" s="1056"/>
      <c r="J2" s="1056"/>
      <c r="K2" s="1056"/>
      <c r="L2" s="1056"/>
      <c r="M2" s="1056"/>
      <c r="N2" s="1056"/>
      <c r="O2" s="1056"/>
      <c r="P2" s="1056"/>
    </row>
    <row r="3" spans="1:17" ht="33" customHeight="1" x14ac:dyDescent="0.35">
      <c r="A3" s="1056"/>
      <c r="B3" s="1056"/>
      <c r="C3" s="1056"/>
      <c r="D3" s="1056"/>
      <c r="E3" s="1056"/>
      <c r="F3" s="1056"/>
      <c r="G3" s="1056"/>
      <c r="H3" s="1056"/>
      <c r="I3" s="1056"/>
      <c r="J3" s="1056"/>
      <c r="K3" s="1056"/>
      <c r="L3" s="1056"/>
      <c r="M3" s="1056"/>
      <c r="N3" s="1056"/>
      <c r="O3" s="1056"/>
      <c r="P3" s="1056"/>
    </row>
    <row r="4" spans="1:17" ht="33" customHeight="1" x14ac:dyDescent="0.35">
      <c r="A4" s="1056"/>
      <c r="B4" s="1056"/>
      <c r="C4" s="1056"/>
      <c r="D4" s="1056"/>
      <c r="E4" s="1056"/>
      <c r="F4" s="1056"/>
      <c r="G4" s="1056"/>
      <c r="H4" s="1056"/>
      <c r="I4" s="1056"/>
      <c r="J4" s="1056"/>
      <c r="K4" s="1056"/>
      <c r="L4" s="1056"/>
      <c r="M4" s="1056"/>
      <c r="N4" s="1056"/>
      <c r="O4" s="1056"/>
      <c r="P4" s="1056"/>
    </row>
    <row r="5" spans="1:17" ht="15" customHeight="1" x14ac:dyDescent="0.35">
      <c r="A5" s="1038" t="s">
        <v>10254</v>
      </c>
      <c r="B5" s="1038"/>
      <c r="C5" s="1038"/>
      <c r="D5" s="1038"/>
      <c r="E5" s="1038"/>
      <c r="F5" s="1038"/>
      <c r="G5" s="1038"/>
      <c r="H5" s="1038"/>
      <c r="I5" s="1038"/>
      <c r="J5" s="1038"/>
      <c r="K5" s="1038"/>
      <c r="L5" s="1038"/>
      <c r="M5" s="1038"/>
      <c r="N5" s="1038"/>
      <c r="O5" s="1039" t="s">
        <v>10255</v>
      </c>
      <c r="P5" s="1038"/>
    </row>
    <row r="6" spans="1:17" ht="40" customHeight="1" x14ac:dyDescent="0.35">
      <c r="B6" s="1040" t="s">
        <v>10256</v>
      </c>
      <c r="C6" s="1040" t="s">
        <v>3</v>
      </c>
      <c r="D6" s="1040" t="s">
        <v>50</v>
      </c>
      <c r="E6" s="1040" t="s">
        <v>51</v>
      </c>
      <c r="F6" s="1040" t="s">
        <v>188</v>
      </c>
      <c r="G6" s="1040" t="s">
        <v>4</v>
      </c>
      <c r="H6" s="1040" t="s">
        <v>52</v>
      </c>
      <c r="I6" s="1040" t="s">
        <v>53</v>
      </c>
      <c r="J6" s="1040" t="s">
        <v>54</v>
      </c>
      <c r="K6" s="1040" t="s">
        <v>55</v>
      </c>
      <c r="L6" s="1040" t="s">
        <v>421</v>
      </c>
      <c r="M6" s="1040" t="s">
        <v>422</v>
      </c>
      <c r="N6" s="1040" t="s">
        <v>423</v>
      </c>
      <c r="O6" s="1040" t="s">
        <v>424</v>
      </c>
      <c r="P6" s="1040" t="s">
        <v>11</v>
      </c>
      <c r="Q6" s="1040"/>
    </row>
    <row r="7" spans="1:17" x14ac:dyDescent="0.35">
      <c r="A7" s="1041" t="s">
        <v>10045</v>
      </c>
      <c r="B7" s="1041"/>
      <c r="C7" s="1041"/>
      <c r="D7" s="1041"/>
      <c r="E7" s="1041"/>
      <c r="F7" s="1041"/>
      <c r="G7" s="1041"/>
      <c r="H7" s="1041"/>
      <c r="I7" s="1041"/>
      <c r="J7" s="1041"/>
      <c r="K7" s="1041"/>
      <c r="L7" s="1041"/>
      <c r="M7" s="1041"/>
      <c r="N7" s="1041"/>
      <c r="O7" s="1041"/>
      <c r="P7" s="1041"/>
    </row>
    <row r="8" spans="1:17" x14ac:dyDescent="0.35">
      <c r="A8" s="84" t="s">
        <v>92</v>
      </c>
      <c r="B8" s="51">
        <v>15</v>
      </c>
      <c r="C8" s="59">
        <v>4.5401999999999996</v>
      </c>
      <c r="D8" s="59">
        <v>9.4574999999999996</v>
      </c>
      <c r="E8" s="59">
        <v>2.2875000000000001</v>
      </c>
      <c r="F8" s="59"/>
      <c r="G8" s="59">
        <v>4.0702999999999996</v>
      </c>
      <c r="H8" s="59">
        <v>4.7237</v>
      </c>
      <c r="I8" s="59">
        <v>16.852900000000002</v>
      </c>
      <c r="J8" s="59">
        <v>15.893000000000001</v>
      </c>
      <c r="K8" s="59">
        <v>14.840999999999999</v>
      </c>
      <c r="L8" s="59">
        <v>16.289400000000001</v>
      </c>
      <c r="M8" s="59">
        <v>0.95469999999999999</v>
      </c>
      <c r="N8" s="59">
        <v>3.9655</v>
      </c>
      <c r="O8" s="59">
        <v>1.2322</v>
      </c>
      <c r="P8" s="88">
        <v>2.7755000000000001</v>
      </c>
    </row>
    <row r="9" spans="1:17" x14ac:dyDescent="0.35">
      <c r="A9" s="85" t="s">
        <v>97</v>
      </c>
      <c r="B9" s="52">
        <v>15</v>
      </c>
      <c r="C9" s="60">
        <v>4.6420000000000003</v>
      </c>
      <c r="D9" s="60">
        <v>9.7645</v>
      </c>
      <c r="E9" s="60">
        <v>2.8618000000000001</v>
      </c>
      <c r="F9" s="60"/>
      <c r="G9" s="60">
        <v>5.2687999999999997</v>
      </c>
      <c r="H9" s="60">
        <v>5.9428000000000001</v>
      </c>
      <c r="I9" s="60">
        <v>18.181899999999999</v>
      </c>
      <c r="J9" s="60">
        <v>17.238499999999998</v>
      </c>
      <c r="K9" s="60">
        <v>16.018000000000001</v>
      </c>
      <c r="L9" s="60">
        <v>16.567900000000002</v>
      </c>
      <c r="M9" s="60">
        <v>1.4833000000000001</v>
      </c>
      <c r="N9" s="60">
        <v>4.8148</v>
      </c>
      <c r="O9" s="60">
        <v>2.3649</v>
      </c>
      <c r="P9" s="89">
        <v>2.8317000000000001</v>
      </c>
    </row>
    <row r="10" spans="1:17" x14ac:dyDescent="0.35">
      <c r="A10" s="85" t="s">
        <v>98</v>
      </c>
      <c r="B10" s="52">
        <v>17</v>
      </c>
      <c r="C10" s="60">
        <v>4.4867999999999997</v>
      </c>
      <c r="D10" s="60">
        <v>10.431900000000001</v>
      </c>
      <c r="E10" s="60">
        <v>3.5935000000000001</v>
      </c>
      <c r="F10" s="60"/>
      <c r="G10" s="60">
        <v>4.8838999999999997</v>
      </c>
      <c r="H10" s="60">
        <v>3.4948999999999999</v>
      </c>
      <c r="I10" s="60">
        <v>16.222300000000001</v>
      </c>
      <c r="J10" s="60">
        <v>13.655799999999999</v>
      </c>
      <c r="K10" s="60">
        <v>15.545500000000001</v>
      </c>
      <c r="L10" s="60">
        <v>16.5976</v>
      </c>
      <c r="M10" s="60">
        <v>2.1873999999999998</v>
      </c>
      <c r="N10" s="60">
        <v>5.6852</v>
      </c>
      <c r="O10" s="60">
        <v>2.1320999999999999</v>
      </c>
      <c r="P10" s="89">
        <v>2.7610999999999999</v>
      </c>
    </row>
    <row r="11" spans="1:17" x14ac:dyDescent="0.35">
      <c r="A11" s="85" t="s">
        <v>99</v>
      </c>
      <c r="B11" s="52">
        <v>17</v>
      </c>
      <c r="C11" s="60">
        <v>4.6125999999999996</v>
      </c>
      <c r="D11" s="60">
        <v>10.8261</v>
      </c>
      <c r="E11" s="60">
        <v>4.3282999999999996</v>
      </c>
      <c r="F11" s="60"/>
      <c r="G11" s="60">
        <v>6.3695000000000004</v>
      </c>
      <c r="H11" s="60">
        <v>4.8895999999999997</v>
      </c>
      <c r="I11" s="60">
        <v>17.729600000000001</v>
      </c>
      <c r="J11" s="60">
        <v>15.134600000000001</v>
      </c>
      <c r="K11" s="60">
        <v>16.639700000000001</v>
      </c>
      <c r="L11" s="60">
        <v>16.9587</v>
      </c>
      <c r="M11" s="60">
        <v>2.8696999999999999</v>
      </c>
      <c r="N11" s="60">
        <v>6.7794999999999996</v>
      </c>
      <c r="O11" s="60">
        <v>3.5282</v>
      </c>
      <c r="P11" s="89">
        <v>2.8416999999999999</v>
      </c>
    </row>
    <row r="12" spans="1:17" x14ac:dyDescent="0.35">
      <c r="A12" s="1045" t="s">
        <v>10046</v>
      </c>
      <c r="B12" s="1042"/>
      <c r="C12" s="1043"/>
      <c r="D12" s="1043"/>
      <c r="E12" s="1043"/>
      <c r="F12" s="1043"/>
      <c r="G12" s="1043"/>
      <c r="H12" s="1043"/>
      <c r="I12" s="1043"/>
      <c r="J12" s="1043"/>
      <c r="K12" s="1043"/>
      <c r="L12" s="1043"/>
      <c r="M12" s="1043"/>
      <c r="N12" s="1043"/>
      <c r="O12" s="1043"/>
      <c r="P12" s="1044"/>
    </row>
    <row r="13" spans="1:17" x14ac:dyDescent="0.35">
      <c r="A13" s="85" t="s">
        <v>102</v>
      </c>
      <c r="B13" s="52">
        <v>15</v>
      </c>
      <c r="C13" s="60">
        <v>4.1649000000000003</v>
      </c>
      <c r="D13" s="60">
        <v>6.2770000000000001</v>
      </c>
      <c r="E13" s="60">
        <v>-1.3207</v>
      </c>
      <c r="F13" s="60"/>
      <c r="G13" s="60">
        <v>1.3458000000000001</v>
      </c>
      <c r="H13" s="60">
        <v>3.5074999999999998</v>
      </c>
      <c r="I13" s="60">
        <v>13.708600000000001</v>
      </c>
      <c r="J13" s="60">
        <v>11.6441</v>
      </c>
      <c r="K13" s="60">
        <v>13.2989</v>
      </c>
      <c r="L13" s="60">
        <v>12.9903</v>
      </c>
      <c r="M13" s="60">
        <v>-2.2153</v>
      </c>
      <c r="N13" s="60">
        <v>0.95789999999999997</v>
      </c>
      <c r="O13" s="60">
        <v>-1.3849</v>
      </c>
      <c r="P13" s="89">
        <v>2.964</v>
      </c>
    </row>
    <row r="14" spans="1:17" x14ac:dyDescent="0.35">
      <c r="A14" s="85" t="s">
        <v>103</v>
      </c>
      <c r="B14" s="52">
        <v>15</v>
      </c>
      <c r="C14" s="60">
        <v>4.2499000000000002</v>
      </c>
      <c r="D14" s="60">
        <v>6.5297999999999998</v>
      </c>
      <c r="E14" s="60">
        <v>-0.86119999999999997</v>
      </c>
      <c r="F14" s="60"/>
      <c r="G14" s="60">
        <v>2.3073000000000001</v>
      </c>
      <c r="H14" s="60">
        <v>4.4913999999999996</v>
      </c>
      <c r="I14" s="60">
        <v>14.7699</v>
      </c>
      <c r="J14" s="60">
        <v>12.627000000000001</v>
      </c>
      <c r="K14" s="60">
        <v>14.2805</v>
      </c>
      <c r="L14" s="60">
        <v>13.215199999999999</v>
      </c>
      <c r="M14" s="60">
        <v>-1.7937000000000001</v>
      </c>
      <c r="N14" s="60">
        <v>1.6372</v>
      </c>
      <c r="O14" s="60">
        <v>-0.48020000000000002</v>
      </c>
      <c r="P14" s="89">
        <v>3.0175999999999998</v>
      </c>
    </row>
    <row r="15" spans="1:17" x14ac:dyDescent="0.35">
      <c r="A15" s="85" t="s">
        <v>104</v>
      </c>
      <c r="B15" s="52">
        <v>30</v>
      </c>
      <c r="C15" s="60">
        <v>3.7229999999999999</v>
      </c>
      <c r="D15" s="60">
        <v>7.3817000000000004</v>
      </c>
      <c r="E15" s="60">
        <v>0.55379999999999996</v>
      </c>
      <c r="F15" s="60"/>
      <c r="G15" s="60">
        <v>2.5354000000000001</v>
      </c>
      <c r="H15" s="60">
        <v>1.5167999999999999</v>
      </c>
      <c r="I15" s="60">
        <v>13.302199999999999</v>
      </c>
      <c r="J15" s="60">
        <v>12.668799999999999</v>
      </c>
      <c r="K15" s="60">
        <v>14.154400000000001</v>
      </c>
      <c r="L15" s="60">
        <v>14.0288</v>
      </c>
      <c r="M15" s="60">
        <v>-0.61439999999999995</v>
      </c>
      <c r="N15" s="60">
        <v>2.5299999999999998</v>
      </c>
      <c r="O15" s="60">
        <v>-0.37140000000000001</v>
      </c>
      <c r="P15" s="89">
        <v>2.4405999999999999</v>
      </c>
    </row>
    <row r="16" spans="1:17" x14ac:dyDescent="0.35">
      <c r="A16" s="85" t="s">
        <v>105</v>
      </c>
      <c r="B16" s="52">
        <v>30</v>
      </c>
      <c r="C16" s="60">
        <v>3.8174000000000001</v>
      </c>
      <c r="D16" s="60">
        <v>7.6379000000000001</v>
      </c>
      <c r="E16" s="60">
        <v>1.0992</v>
      </c>
      <c r="F16" s="60"/>
      <c r="G16" s="60">
        <v>3.8491</v>
      </c>
      <c r="H16" s="60">
        <v>2.8399000000000001</v>
      </c>
      <c r="I16" s="60">
        <v>14.7468</v>
      </c>
      <c r="J16" s="60">
        <v>14.0138</v>
      </c>
      <c r="K16" s="60">
        <v>15.2637</v>
      </c>
      <c r="L16" s="60">
        <v>14.264099999999999</v>
      </c>
      <c r="M16" s="60">
        <v>-0.14180000000000001</v>
      </c>
      <c r="N16" s="60">
        <v>3.468</v>
      </c>
      <c r="O16" s="60">
        <v>0.86180000000000001</v>
      </c>
      <c r="P16" s="89">
        <v>2.5190000000000001</v>
      </c>
    </row>
    <row r="17" spans="1:16" x14ac:dyDescent="0.35">
      <c r="A17" s="1045" t="s">
        <v>10047</v>
      </c>
      <c r="B17" s="1042"/>
      <c r="C17" s="1043"/>
      <c r="D17" s="1043"/>
      <c r="E17" s="1043"/>
      <c r="F17" s="1043"/>
      <c r="G17" s="1043"/>
      <c r="H17" s="1043"/>
      <c r="I17" s="1043"/>
      <c r="J17" s="1043"/>
      <c r="K17" s="1043"/>
      <c r="L17" s="1043"/>
      <c r="M17" s="1043"/>
      <c r="N17" s="1043"/>
      <c r="O17" s="1043"/>
      <c r="P17" s="1044"/>
    </row>
    <row r="18" spans="1:16" x14ac:dyDescent="0.35">
      <c r="A18" s="85" t="s">
        <v>108</v>
      </c>
      <c r="B18" s="52">
        <v>15</v>
      </c>
      <c r="C18" s="60">
        <v>3.1257999999999999</v>
      </c>
      <c r="D18" s="60">
        <v>3.1871999999999998</v>
      </c>
      <c r="E18" s="60">
        <v>-4.3208000000000002</v>
      </c>
      <c r="F18" s="60"/>
      <c r="G18" s="60">
        <v>-0.73680000000000001</v>
      </c>
      <c r="H18" s="60">
        <v>2.5131999999999999</v>
      </c>
      <c r="I18" s="60">
        <v>11.2567</v>
      </c>
      <c r="J18" s="60">
        <v>10.782999999999999</v>
      </c>
      <c r="K18" s="60">
        <v>12.373100000000001</v>
      </c>
      <c r="L18" s="60">
        <v>9.8528000000000002</v>
      </c>
      <c r="M18" s="60">
        <v>-5.4001000000000001</v>
      </c>
      <c r="N18" s="60">
        <v>-0.77749999999999997</v>
      </c>
      <c r="O18" s="60">
        <v>-3.3603000000000001</v>
      </c>
      <c r="P18" s="89">
        <v>2.8574999999999999</v>
      </c>
    </row>
    <row r="19" spans="1:16" x14ac:dyDescent="0.35">
      <c r="A19" s="85" t="s">
        <v>109</v>
      </c>
      <c r="B19" s="52">
        <v>15</v>
      </c>
      <c r="C19" s="60">
        <v>3.2016</v>
      </c>
      <c r="D19" s="60">
        <v>3.4148999999999998</v>
      </c>
      <c r="E19" s="60">
        <v>-3.8996</v>
      </c>
      <c r="F19" s="60"/>
      <c r="G19" s="60">
        <v>0.15110000000000001</v>
      </c>
      <c r="H19" s="60">
        <v>3.4413999999999998</v>
      </c>
      <c r="I19" s="60">
        <v>12.238799999999999</v>
      </c>
      <c r="J19" s="60">
        <v>11.790800000000001</v>
      </c>
      <c r="K19" s="60">
        <v>13.403499999999999</v>
      </c>
      <c r="L19" s="60">
        <v>10.0593</v>
      </c>
      <c r="M19" s="60">
        <v>-5.0132000000000003</v>
      </c>
      <c r="N19" s="60">
        <v>-0.14630000000000001</v>
      </c>
      <c r="O19" s="60">
        <v>-2.5234999999999999</v>
      </c>
      <c r="P19" s="89">
        <v>2.9077999999999999</v>
      </c>
    </row>
    <row r="20" spans="1:16" x14ac:dyDescent="0.35">
      <c r="A20" s="85" t="s">
        <v>110</v>
      </c>
      <c r="B20" s="52">
        <v>19</v>
      </c>
      <c r="C20" s="60">
        <v>3.2391000000000001</v>
      </c>
      <c r="D20" s="60">
        <v>4.0227000000000004</v>
      </c>
      <c r="E20" s="60">
        <v>-2.5125000000000002</v>
      </c>
      <c r="F20" s="60"/>
      <c r="G20" s="60">
        <v>0.2205</v>
      </c>
      <c r="H20" s="60">
        <v>1.0178</v>
      </c>
      <c r="I20" s="60">
        <v>11.6851</v>
      </c>
      <c r="J20" s="60">
        <v>10.2262</v>
      </c>
      <c r="K20" s="60">
        <v>11.49</v>
      </c>
      <c r="L20" s="60">
        <v>10.637499999999999</v>
      </c>
      <c r="M20" s="60">
        <v>-3.7139000000000002</v>
      </c>
      <c r="N20" s="60">
        <v>0.56950000000000001</v>
      </c>
      <c r="O20" s="60">
        <v>-2.7764000000000002</v>
      </c>
      <c r="P20" s="89">
        <v>2.4115000000000002</v>
      </c>
    </row>
    <row r="21" spans="1:16" x14ac:dyDescent="0.35">
      <c r="A21" s="85" t="s">
        <v>111</v>
      </c>
      <c r="B21" s="52">
        <v>20</v>
      </c>
      <c r="C21" s="60">
        <v>3.3108</v>
      </c>
      <c r="D21" s="60">
        <v>4.3609</v>
      </c>
      <c r="E21" s="60">
        <v>-1.8712</v>
      </c>
      <c r="F21" s="60"/>
      <c r="G21" s="60">
        <v>1.5572999999999999</v>
      </c>
      <c r="H21" s="60">
        <v>2.3376999999999999</v>
      </c>
      <c r="I21" s="60">
        <v>13.1264</v>
      </c>
      <c r="J21" s="60">
        <v>11.5939</v>
      </c>
      <c r="K21" s="60">
        <v>12.7829</v>
      </c>
      <c r="L21" s="60">
        <v>10.941599999999999</v>
      </c>
      <c r="M21" s="60">
        <v>-3.1259999999999999</v>
      </c>
      <c r="N21" s="60">
        <v>1.5262</v>
      </c>
      <c r="O21" s="60">
        <v>-1.5304</v>
      </c>
      <c r="P21" s="89">
        <v>2.4952999999999999</v>
      </c>
    </row>
    <row r="22" spans="1:16" x14ac:dyDescent="0.35">
      <c r="A22" s="1045" t="s">
        <v>10048</v>
      </c>
      <c r="B22" s="1042"/>
      <c r="C22" s="1043"/>
      <c r="D22" s="1043"/>
      <c r="E22" s="1043"/>
      <c r="F22" s="1043"/>
      <c r="G22" s="1043"/>
      <c r="H22" s="1043"/>
      <c r="I22" s="1043"/>
      <c r="J22" s="1043"/>
      <c r="K22" s="1043"/>
      <c r="L22" s="1043"/>
      <c r="M22" s="1043"/>
      <c r="N22" s="1043"/>
      <c r="O22" s="1043"/>
      <c r="P22" s="1044"/>
    </row>
    <row r="23" spans="1:16" x14ac:dyDescent="0.35">
      <c r="A23" s="85" t="s">
        <v>114</v>
      </c>
      <c r="B23" s="52">
        <v>15</v>
      </c>
      <c r="C23" s="60">
        <v>4.0705</v>
      </c>
      <c r="D23" s="60">
        <v>7.2408999999999999</v>
      </c>
      <c r="E23" s="60">
        <v>1.1533</v>
      </c>
      <c r="F23" s="60"/>
      <c r="G23" s="60">
        <v>3.6768999999999998</v>
      </c>
      <c r="H23" s="60">
        <v>4.2207999999999997</v>
      </c>
      <c r="I23" s="60">
        <v>16.226700000000001</v>
      </c>
      <c r="J23" s="60">
        <v>14.638999999999999</v>
      </c>
      <c r="K23" s="60">
        <v>14.7462</v>
      </c>
      <c r="L23" s="60">
        <v>14.4215</v>
      </c>
      <c r="M23" s="60">
        <v>-0.36720000000000003</v>
      </c>
      <c r="N23" s="60">
        <v>3.0933999999999999</v>
      </c>
      <c r="O23" s="60">
        <v>0.72509999999999997</v>
      </c>
      <c r="P23" s="89">
        <v>2.7986</v>
      </c>
    </row>
    <row r="24" spans="1:16" x14ac:dyDescent="0.35">
      <c r="A24" s="85" t="s">
        <v>115</v>
      </c>
      <c r="B24" s="52">
        <v>15</v>
      </c>
      <c r="C24" s="60">
        <v>4.1540999999999997</v>
      </c>
      <c r="D24" s="60">
        <v>7.5004999999999997</v>
      </c>
      <c r="E24" s="60">
        <v>1.6412</v>
      </c>
      <c r="F24" s="60"/>
      <c r="G24" s="60">
        <v>4.6841999999999997</v>
      </c>
      <c r="H24" s="60">
        <v>5.2404000000000002</v>
      </c>
      <c r="I24" s="60">
        <v>17.377300000000002</v>
      </c>
      <c r="J24" s="60">
        <v>15.8049</v>
      </c>
      <c r="K24" s="60">
        <v>15.8703</v>
      </c>
      <c r="L24" s="60">
        <v>14.6591</v>
      </c>
      <c r="M24" s="60">
        <v>7.8200000000000006E-2</v>
      </c>
      <c r="N24" s="60">
        <v>3.8083</v>
      </c>
      <c r="O24" s="60">
        <v>1.6712</v>
      </c>
      <c r="P24" s="89">
        <v>2.8534000000000002</v>
      </c>
    </row>
    <row r="25" spans="1:16" x14ac:dyDescent="0.35">
      <c r="A25" s="85" t="s">
        <v>116</v>
      </c>
      <c r="B25" s="52">
        <v>19</v>
      </c>
      <c r="C25" s="60">
        <v>3.5973999999999999</v>
      </c>
      <c r="D25" s="60">
        <v>7.7213000000000003</v>
      </c>
      <c r="E25" s="60">
        <v>1.2641</v>
      </c>
      <c r="F25" s="60"/>
      <c r="G25" s="60">
        <v>3.3521000000000001</v>
      </c>
      <c r="H25" s="60">
        <v>2.8086000000000002</v>
      </c>
      <c r="I25" s="60">
        <v>15.165800000000001</v>
      </c>
      <c r="J25" s="60">
        <v>13.798500000000001</v>
      </c>
      <c r="K25" s="60">
        <v>13.825699999999999</v>
      </c>
      <c r="L25" s="60">
        <v>14.343</v>
      </c>
      <c r="M25" s="60">
        <v>-0.15310000000000001</v>
      </c>
      <c r="N25" s="60">
        <v>3.8877999999999999</v>
      </c>
      <c r="O25" s="60">
        <v>-0.3548</v>
      </c>
      <c r="P25" s="89">
        <v>2.1454</v>
      </c>
    </row>
    <row r="26" spans="1:16" x14ac:dyDescent="0.35">
      <c r="A26" s="85" t="s">
        <v>117</v>
      </c>
      <c r="B26" s="52">
        <v>19</v>
      </c>
      <c r="C26" s="60">
        <v>3.7168000000000001</v>
      </c>
      <c r="D26" s="60">
        <v>8.0914999999999999</v>
      </c>
      <c r="E26" s="60">
        <v>1.9555</v>
      </c>
      <c r="F26" s="60"/>
      <c r="G26" s="60">
        <v>4.7572999999999999</v>
      </c>
      <c r="H26" s="60">
        <v>4.1806999999999999</v>
      </c>
      <c r="I26" s="60">
        <v>16.616499999999998</v>
      </c>
      <c r="J26" s="60">
        <v>15.3009</v>
      </c>
      <c r="K26" s="60">
        <v>15.150399999999999</v>
      </c>
      <c r="L26" s="60">
        <v>14.6798</v>
      </c>
      <c r="M26" s="60">
        <v>0.48749999999999999</v>
      </c>
      <c r="N26" s="60">
        <v>4.9184000000000001</v>
      </c>
      <c r="O26" s="60">
        <v>0.96640000000000004</v>
      </c>
      <c r="P26" s="89">
        <v>2.2262</v>
      </c>
    </row>
    <row r="27" spans="1:16" x14ac:dyDescent="0.35">
      <c r="A27" s="1045" t="s">
        <v>10049</v>
      </c>
      <c r="B27" s="1042"/>
      <c r="C27" s="1043"/>
      <c r="D27" s="1043"/>
      <c r="E27" s="1043"/>
      <c r="F27" s="1043"/>
      <c r="G27" s="1043"/>
      <c r="H27" s="1043"/>
      <c r="I27" s="1043"/>
      <c r="J27" s="1043"/>
      <c r="K27" s="1043"/>
      <c r="L27" s="1043"/>
      <c r="M27" s="1043"/>
      <c r="N27" s="1043"/>
      <c r="O27" s="1043"/>
      <c r="P27" s="1044"/>
    </row>
    <row r="28" spans="1:16" x14ac:dyDescent="0.35">
      <c r="A28" s="85" t="s">
        <v>120</v>
      </c>
      <c r="B28" s="52">
        <v>17</v>
      </c>
      <c r="C28" s="60">
        <v>3.9693999999999998</v>
      </c>
      <c r="D28" s="60">
        <v>10.3245</v>
      </c>
      <c r="E28" s="60">
        <v>4.6977000000000002</v>
      </c>
      <c r="F28" s="60"/>
      <c r="G28" s="60">
        <v>6.7382</v>
      </c>
      <c r="H28" s="60">
        <v>5.5384000000000002</v>
      </c>
      <c r="I28" s="60">
        <v>19.324400000000001</v>
      </c>
      <c r="J28" s="60">
        <v>17.395700000000001</v>
      </c>
      <c r="K28" s="60">
        <v>16.436699999999998</v>
      </c>
      <c r="L28" s="60">
        <v>17.294</v>
      </c>
      <c r="M28" s="60">
        <v>3.1126</v>
      </c>
      <c r="N28" s="60">
        <v>6.9722</v>
      </c>
      <c r="O28" s="60">
        <v>3.3917000000000002</v>
      </c>
      <c r="P28" s="89">
        <v>2.419</v>
      </c>
    </row>
    <row r="29" spans="1:16" x14ac:dyDescent="0.35">
      <c r="A29" s="85" t="s">
        <v>121</v>
      </c>
      <c r="B29" s="52">
        <v>17</v>
      </c>
      <c r="C29" s="60">
        <v>4.0494000000000003</v>
      </c>
      <c r="D29" s="60">
        <v>10.579800000000001</v>
      </c>
      <c r="E29" s="60">
        <v>5.1833</v>
      </c>
      <c r="F29" s="60"/>
      <c r="G29" s="60">
        <v>7.7449000000000003</v>
      </c>
      <c r="H29" s="60">
        <v>6.5458999999999996</v>
      </c>
      <c r="I29" s="60">
        <v>20.482700000000001</v>
      </c>
      <c r="J29" s="60">
        <v>18.590699999999998</v>
      </c>
      <c r="K29" s="60">
        <v>17.651399999999999</v>
      </c>
      <c r="L29" s="60">
        <v>17.525700000000001</v>
      </c>
      <c r="M29" s="60">
        <v>3.5556000000000001</v>
      </c>
      <c r="N29" s="60">
        <v>7.6882000000000001</v>
      </c>
      <c r="O29" s="60">
        <v>4.3331999999999997</v>
      </c>
      <c r="P29" s="89">
        <v>2.4702000000000002</v>
      </c>
    </row>
    <row r="30" spans="1:16" x14ac:dyDescent="0.35">
      <c r="A30" s="85" t="s">
        <v>122</v>
      </c>
      <c r="B30" s="52">
        <v>16</v>
      </c>
      <c r="C30" s="60">
        <v>4.1003999999999996</v>
      </c>
      <c r="D30" s="60">
        <v>11.4741</v>
      </c>
      <c r="E30" s="60">
        <v>6.0270000000000001</v>
      </c>
      <c r="F30" s="60"/>
      <c r="G30" s="60">
        <v>7.7880000000000003</v>
      </c>
      <c r="H30" s="60">
        <v>3.4748000000000001</v>
      </c>
      <c r="I30" s="60">
        <v>18.914400000000001</v>
      </c>
      <c r="J30" s="60">
        <v>15.8294</v>
      </c>
      <c r="K30" s="60">
        <v>15.9557</v>
      </c>
      <c r="L30" s="60">
        <v>17.809699999999999</v>
      </c>
      <c r="M30" s="60">
        <v>4.4598000000000004</v>
      </c>
      <c r="N30" s="60">
        <v>7.6981000000000002</v>
      </c>
      <c r="O30" s="60">
        <v>4.8129999999999997</v>
      </c>
      <c r="P30" s="89">
        <v>2.0739999999999998</v>
      </c>
    </row>
    <row r="31" spans="1:16" x14ac:dyDescent="0.35">
      <c r="A31" s="85" t="s">
        <v>123</v>
      </c>
      <c r="B31" s="52">
        <v>16</v>
      </c>
      <c r="C31" s="60">
        <v>4.2210000000000001</v>
      </c>
      <c r="D31" s="60">
        <v>11.8323</v>
      </c>
      <c r="E31" s="60">
        <v>6.6992000000000003</v>
      </c>
      <c r="F31" s="60"/>
      <c r="G31" s="60">
        <v>9.1906999999999996</v>
      </c>
      <c r="H31" s="60">
        <v>4.8242000000000003</v>
      </c>
      <c r="I31" s="60">
        <v>20.493500000000001</v>
      </c>
      <c r="J31" s="60">
        <v>17.357199999999999</v>
      </c>
      <c r="K31" s="60">
        <v>17.189599999999999</v>
      </c>
      <c r="L31" s="60">
        <v>18.152200000000001</v>
      </c>
      <c r="M31" s="60">
        <v>5.0682999999999998</v>
      </c>
      <c r="N31" s="60">
        <v>8.6760000000000002</v>
      </c>
      <c r="O31" s="60">
        <v>6.1178999999999997</v>
      </c>
      <c r="P31" s="89">
        <v>2.1516999999999999</v>
      </c>
    </row>
    <row r="32" spans="1:16" x14ac:dyDescent="0.35">
      <c r="A32" s="1045" t="s">
        <v>10050</v>
      </c>
      <c r="B32" s="1042"/>
      <c r="C32" s="1043"/>
      <c r="D32" s="1043"/>
      <c r="E32" s="1043"/>
      <c r="F32" s="1043"/>
      <c r="G32" s="1043"/>
      <c r="H32" s="1043"/>
      <c r="I32" s="1043"/>
      <c r="J32" s="1043"/>
      <c r="K32" s="1043"/>
      <c r="L32" s="1043"/>
      <c r="M32" s="1043"/>
      <c r="N32" s="1043"/>
      <c r="O32" s="1043"/>
      <c r="P32" s="1044"/>
    </row>
    <row r="33" spans="1:16" x14ac:dyDescent="0.35">
      <c r="A33" s="85" t="s">
        <v>126</v>
      </c>
      <c r="B33" s="52">
        <v>16</v>
      </c>
      <c r="C33" s="60">
        <v>6.2805</v>
      </c>
      <c r="D33" s="60">
        <v>14.990500000000001</v>
      </c>
      <c r="E33" s="60">
        <v>7.8609999999999998</v>
      </c>
      <c r="F33" s="60"/>
      <c r="G33" s="60">
        <v>4.7241999999999997</v>
      </c>
      <c r="H33" s="60">
        <v>3.9053</v>
      </c>
      <c r="I33" s="60">
        <v>16.571200000000001</v>
      </c>
      <c r="J33" s="60">
        <v>17.2239</v>
      </c>
      <c r="K33" s="60">
        <v>17.157499999999999</v>
      </c>
      <c r="L33" s="60">
        <v>21.5154</v>
      </c>
      <c r="M33" s="60">
        <v>6.1436999999999999</v>
      </c>
      <c r="N33" s="60">
        <v>6.2262000000000004</v>
      </c>
      <c r="O33" s="60">
        <v>1.9942</v>
      </c>
      <c r="P33" s="89">
        <v>3.9195000000000002</v>
      </c>
    </row>
    <row r="34" spans="1:16" x14ac:dyDescent="0.35">
      <c r="A34" s="85" t="s">
        <v>127</v>
      </c>
      <c r="B34" s="52">
        <v>16</v>
      </c>
      <c r="C34" s="60">
        <v>6.3700999999999999</v>
      </c>
      <c r="D34" s="60">
        <v>15.2889</v>
      </c>
      <c r="E34" s="60">
        <v>8.4192999999999998</v>
      </c>
      <c r="F34" s="60"/>
      <c r="G34" s="60">
        <v>5.8324999999999996</v>
      </c>
      <c r="H34" s="60">
        <v>5.0309999999999997</v>
      </c>
      <c r="I34" s="60">
        <v>17.845300000000002</v>
      </c>
      <c r="J34" s="60">
        <v>18.5959</v>
      </c>
      <c r="K34" s="60">
        <v>18.394100000000002</v>
      </c>
      <c r="L34" s="60">
        <v>21.7866</v>
      </c>
      <c r="M34" s="60">
        <v>6.6536</v>
      </c>
      <c r="N34" s="60">
        <v>7.0213000000000001</v>
      </c>
      <c r="O34" s="60">
        <v>3.0371999999999999</v>
      </c>
      <c r="P34" s="89">
        <v>3.9765999999999999</v>
      </c>
    </row>
    <row r="35" spans="1:16" x14ac:dyDescent="0.35">
      <c r="A35" s="85" t="s">
        <v>128</v>
      </c>
      <c r="B35" s="52">
        <v>20</v>
      </c>
      <c r="C35" s="60">
        <v>7.1386000000000003</v>
      </c>
      <c r="D35" s="60">
        <v>18.585100000000001</v>
      </c>
      <c r="E35" s="60">
        <v>12.077400000000001</v>
      </c>
      <c r="F35" s="60"/>
      <c r="G35" s="60">
        <v>10.8119</v>
      </c>
      <c r="H35" s="60">
        <v>5.6409000000000002</v>
      </c>
      <c r="I35" s="60">
        <v>19.3964</v>
      </c>
      <c r="J35" s="60">
        <v>18.142600000000002</v>
      </c>
      <c r="K35" s="60">
        <v>17.109500000000001</v>
      </c>
      <c r="L35" s="60">
        <v>23.750499999999999</v>
      </c>
      <c r="M35" s="60">
        <v>9.8531999999999993</v>
      </c>
      <c r="N35" s="60">
        <v>11.159000000000001</v>
      </c>
      <c r="O35" s="60">
        <v>7.8733000000000004</v>
      </c>
      <c r="P35" s="89">
        <v>3.8864000000000001</v>
      </c>
    </row>
    <row r="36" spans="1:16" x14ac:dyDescent="0.35">
      <c r="A36" s="85" t="s">
        <v>129</v>
      </c>
      <c r="B36" s="52">
        <v>20</v>
      </c>
      <c r="C36" s="60">
        <v>7.2720000000000002</v>
      </c>
      <c r="D36" s="60">
        <v>18.991800000000001</v>
      </c>
      <c r="E36" s="60">
        <v>12.8536</v>
      </c>
      <c r="F36" s="60"/>
      <c r="G36" s="60">
        <v>12.3264</v>
      </c>
      <c r="H36" s="60">
        <v>7.0594999999999999</v>
      </c>
      <c r="I36" s="60">
        <v>20.965800000000002</v>
      </c>
      <c r="J36" s="60">
        <v>19.711300000000001</v>
      </c>
      <c r="K36" s="60">
        <v>18.164200000000001</v>
      </c>
      <c r="L36" s="60">
        <v>24.134699999999999</v>
      </c>
      <c r="M36" s="60">
        <v>10.5594</v>
      </c>
      <c r="N36" s="60">
        <v>12.243</v>
      </c>
      <c r="O36" s="60">
        <v>9.2973999999999997</v>
      </c>
      <c r="P36" s="89">
        <v>3.9754</v>
      </c>
    </row>
    <row r="37" spans="1:16" x14ac:dyDescent="0.35">
      <c r="A37" s="1045" t="s">
        <v>10051</v>
      </c>
      <c r="B37" s="1042"/>
      <c r="C37" s="1043"/>
      <c r="D37" s="1043"/>
      <c r="E37" s="1043"/>
      <c r="F37" s="1043"/>
      <c r="G37" s="1043"/>
      <c r="H37" s="1043"/>
      <c r="I37" s="1043"/>
      <c r="J37" s="1043"/>
      <c r="K37" s="1043"/>
      <c r="L37" s="1043"/>
      <c r="M37" s="1043"/>
      <c r="N37" s="1043"/>
      <c r="O37" s="1043"/>
      <c r="P37" s="1044"/>
    </row>
    <row r="38" spans="1:16" x14ac:dyDescent="0.35">
      <c r="A38" s="85" t="s">
        <v>132</v>
      </c>
      <c r="B38" s="52">
        <v>11</v>
      </c>
      <c r="C38" s="60">
        <v>2.3908999999999998</v>
      </c>
      <c r="D38" s="60">
        <v>4.8017000000000003</v>
      </c>
      <c r="E38" s="60">
        <v>-7.9399999999999998E-2</v>
      </c>
      <c r="F38" s="60"/>
      <c r="G38" s="60">
        <v>2.3212999999999999</v>
      </c>
      <c r="H38" s="60">
        <v>1.9189000000000001</v>
      </c>
      <c r="I38" s="60">
        <v>15.5511</v>
      </c>
      <c r="J38" s="60">
        <v>14.748799999999999</v>
      </c>
      <c r="K38" s="60">
        <v>14.4819</v>
      </c>
      <c r="L38" s="60">
        <v>10.9116</v>
      </c>
      <c r="M38" s="60">
        <v>-1.6652</v>
      </c>
      <c r="N38" s="60">
        <v>2.7361</v>
      </c>
      <c r="O38" s="60">
        <v>0.1019</v>
      </c>
      <c r="P38" s="89">
        <v>1.9317</v>
      </c>
    </row>
    <row r="39" spans="1:16" x14ac:dyDescent="0.35">
      <c r="A39" s="85" t="s">
        <v>133</v>
      </c>
      <c r="B39" s="52">
        <v>11</v>
      </c>
      <c r="C39" s="60">
        <v>2.4864999999999999</v>
      </c>
      <c r="D39" s="60">
        <v>5.0983999999999998</v>
      </c>
      <c r="E39" s="60">
        <v>0.4728</v>
      </c>
      <c r="F39" s="60"/>
      <c r="G39" s="60">
        <v>3.4996999999999998</v>
      </c>
      <c r="H39" s="60">
        <v>3.0535000000000001</v>
      </c>
      <c r="I39" s="60">
        <v>16.8371</v>
      </c>
      <c r="J39" s="60">
        <v>16.032</v>
      </c>
      <c r="K39" s="60">
        <v>15.399699999999999</v>
      </c>
      <c r="L39" s="60">
        <v>11.182</v>
      </c>
      <c r="M39" s="60">
        <v>-1.1629</v>
      </c>
      <c r="N39" s="60">
        <v>3.5646</v>
      </c>
      <c r="O39" s="60">
        <v>1.2138</v>
      </c>
      <c r="P39" s="89">
        <v>1.9931000000000001</v>
      </c>
    </row>
    <row r="40" spans="1:16" x14ac:dyDescent="0.35">
      <c r="A40" s="1045" t="s">
        <v>10052</v>
      </c>
      <c r="B40" s="1042"/>
      <c r="C40" s="1043"/>
      <c r="D40" s="1043"/>
      <c r="E40" s="1043"/>
      <c r="F40" s="1043"/>
      <c r="G40" s="1043"/>
      <c r="H40" s="1043"/>
      <c r="I40" s="1043"/>
      <c r="J40" s="1043"/>
      <c r="K40" s="1043"/>
      <c r="L40" s="1043"/>
      <c r="M40" s="1043"/>
      <c r="N40" s="1043"/>
      <c r="O40" s="1043"/>
      <c r="P40" s="1044"/>
    </row>
    <row r="41" spans="1:16" x14ac:dyDescent="0.35">
      <c r="A41" s="85" t="s">
        <v>136</v>
      </c>
      <c r="B41" s="52">
        <v>17</v>
      </c>
      <c r="C41" s="60">
        <v>3.7656000000000001</v>
      </c>
      <c r="D41" s="60">
        <v>5.9702000000000002</v>
      </c>
      <c r="E41" s="60">
        <v>-1.2525999999999999</v>
      </c>
      <c r="F41" s="60"/>
      <c r="G41" s="60">
        <v>1.6231</v>
      </c>
      <c r="H41" s="60">
        <v>3.7427000000000001</v>
      </c>
      <c r="I41" s="60">
        <v>13.9382</v>
      </c>
      <c r="J41" s="60">
        <v>12.716100000000001</v>
      </c>
      <c r="K41" s="60">
        <v>13.5741</v>
      </c>
      <c r="L41" s="60">
        <v>12.958</v>
      </c>
      <c r="M41" s="60">
        <v>-2.3807999999999998</v>
      </c>
      <c r="N41" s="60">
        <v>1.633</v>
      </c>
      <c r="O41" s="60">
        <v>-1.0526</v>
      </c>
      <c r="P41" s="89">
        <v>2.8852000000000002</v>
      </c>
    </row>
    <row r="42" spans="1:16" x14ac:dyDescent="0.35">
      <c r="A42" s="85" t="s">
        <v>137</v>
      </c>
      <c r="B42" s="52">
        <v>17</v>
      </c>
      <c r="C42" s="60">
        <v>3.8599000000000001</v>
      </c>
      <c r="D42" s="60">
        <v>6.2601000000000004</v>
      </c>
      <c r="E42" s="60">
        <v>-0.71479999999999999</v>
      </c>
      <c r="F42" s="60"/>
      <c r="G42" s="60">
        <v>2.7486999999999999</v>
      </c>
      <c r="H42" s="60">
        <v>4.8963000000000001</v>
      </c>
      <c r="I42" s="60">
        <v>15.2319</v>
      </c>
      <c r="J42" s="60">
        <v>14.046200000000001</v>
      </c>
      <c r="K42" s="60">
        <v>14.7745</v>
      </c>
      <c r="L42" s="60">
        <v>13.220700000000001</v>
      </c>
      <c r="M42" s="60">
        <v>-1.8877999999999999</v>
      </c>
      <c r="N42" s="60">
        <v>2.4306999999999999</v>
      </c>
      <c r="O42" s="60">
        <v>0.01</v>
      </c>
      <c r="P42" s="89">
        <v>2.9464999999999999</v>
      </c>
    </row>
    <row r="43" spans="1:16" x14ac:dyDescent="0.35">
      <c r="A43" s="85" t="s">
        <v>138</v>
      </c>
      <c r="B43" s="52">
        <v>11</v>
      </c>
      <c r="C43" s="60">
        <v>4.2</v>
      </c>
      <c r="D43" s="60">
        <v>8.6758000000000006</v>
      </c>
      <c r="E43" s="60">
        <v>2.2652000000000001</v>
      </c>
      <c r="F43" s="60"/>
      <c r="G43" s="60">
        <v>4.0174000000000003</v>
      </c>
      <c r="H43" s="60">
        <v>2.0493000000000001</v>
      </c>
      <c r="I43" s="60">
        <v>12.271100000000001</v>
      </c>
      <c r="J43" s="60">
        <v>11.3169</v>
      </c>
      <c r="K43" s="60">
        <v>13.0768</v>
      </c>
      <c r="L43" s="60">
        <v>15.969200000000001</v>
      </c>
      <c r="M43" s="60">
        <v>0.82099999999999995</v>
      </c>
      <c r="N43" s="60">
        <v>4.4781000000000004</v>
      </c>
      <c r="O43" s="60">
        <v>1.0001</v>
      </c>
      <c r="P43" s="89">
        <v>2.5169000000000001</v>
      </c>
    </row>
    <row r="44" spans="1:16" x14ac:dyDescent="0.35">
      <c r="A44" s="85" t="s">
        <v>139</v>
      </c>
      <c r="B44" s="52">
        <v>11</v>
      </c>
      <c r="C44" s="60">
        <v>4.3223000000000003</v>
      </c>
      <c r="D44" s="60">
        <v>9.0512999999999995</v>
      </c>
      <c r="E44" s="60">
        <v>2.9666999999999999</v>
      </c>
      <c r="F44" s="60"/>
      <c r="G44" s="60">
        <v>5.4473000000000003</v>
      </c>
      <c r="H44" s="60">
        <v>3.4457</v>
      </c>
      <c r="I44" s="60">
        <v>13.7516</v>
      </c>
      <c r="J44" s="60">
        <v>12.764900000000001</v>
      </c>
      <c r="K44" s="60">
        <v>14.4071</v>
      </c>
      <c r="L44" s="60">
        <v>16.313800000000001</v>
      </c>
      <c r="M44" s="60">
        <v>1.4613</v>
      </c>
      <c r="N44" s="60">
        <v>5.5063000000000004</v>
      </c>
      <c r="O44" s="60">
        <v>2.3403</v>
      </c>
      <c r="P44" s="89">
        <v>2.5972</v>
      </c>
    </row>
    <row r="45" spans="1:16" x14ac:dyDescent="0.35">
      <c r="A45" s="1045" t="s">
        <v>10053</v>
      </c>
      <c r="B45" s="1042"/>
      <c r="C45" s="1043"/>
      <c r="D45" s="1043"/>
      <c r="E45" s="1043"/>
      <c r="F45" s="1043"/>
      <c r="G45" s="1043"/>
      <c r="H45" s="1043"/>
      <c r="I45" s="1043"/>
      <c r="J45" s="1043"/>
      <c r="K45" s="1043"/>
      <c r="L45" s="1043"/>
      <c r="M45" s="1043"/>
      <c r="N45" s="1043"/>
      <c r="O45" s="1043"/>
      <c r="P45" s="1044"/>
    </row>
    <row r="46" spans="1:16" x14ac:dyDescent="0.35">
      <c r="A46" s="85" t="s">
        <v>142</v>
      </c>
      <c r="B46" s="52">
        <v>15</v>
      </c>
      <c r="C46" s="60">
        <v>3.0876999999999999</v>
      </c>
      <c r="D46" s="60">
        <v>4.6715</v>
      </c>
      <c r="E46" s="60">
        <v>-1.4575</v>
      </c>
      <c r="F46" s="60"/>
      <c r="G46" s="60">
        <v>2.2401</v>
      </c>
      <c r="H46" s="60">
        <v>2.9611999999999998</v>
      </c>
      <c r="I46" s="60">
        <v>15.861499999999999</v>
      </c>
      <c r="J46" s="60">
        <v>14.9518</v>
      </c>
      <c r="K46" s="60">
        <v>14.5579</v>
      </c>
      <c r="L46" s="60">
        <v>11.0648</v>
      </c>
      <c r="M46" s="60">
        <v>-3.0333999999999999</v>
      </c>
      <c r="N46" s="60">
        <v>2.3008999999999999</v>
      </c>
      <c r="O46" s="60">
        <v>-0.30809999999999998</v>
      </c>
      <c r="P46" s="89">
        <v>2.3782999999999999</v>
      </c>
    </row>
    <row r="47" spans="1:16" x14ac:dyDescent="0.35">
      <c r="A47" s="85" t="s">
        <v>143</v>
      </c>
      <c r="B47" s="52">
        <v>15</v>
      </c>
      <c r="C47" s="60">
        <v>3.165</v>
      </c>
      <c r="D47" s="60">
        <v>4.9065000000000003</v>
      </c>
      <c r="E47" s="60">
        <v>-1.0108999999999999</v>
      </c>
      <c r="F47" s="60"/>
      <c r="G47" s="60">
        <v>3.1755</v>
      </c>
      <c r="H47" s="60">
        <v>3.9056000000000002</v>
      </c>
      <c r="I47" s="60">
        <v>16.936699999999998</v>
      </c>
      <c r="J47" s="60">
        <v>15.985799999999999</v>
      </c>
      <c r="K47" s="60">
        <v>15.621</v>
      </c>
      <c r="L47" s="60">
        <v>11.2837</v>
      </c>
      <c r="M47" s="60">
        <v>-2.6225999999999998</v>
      </c>
      <c r="N47" s="60">
        <v>2.9681999999999999</v>
      </c>
      <c r="O47" s="60">
        <v>0.57189999999999996</v>
      </c>
      <c r="P47" s="89">
        <v>2.4264000000000001</v>
      </c>
    </row>
    <row r="48" spans="1:16" x14ac:dyDescent="0.35">
      <c r="A48" s="85" t="s">
        <v>144</v>
      </c>
      <c r="B48" s="52">
        <v>11</v>
      </c>
      <c r="C48" s="60">
        <v>4.0778999999999996</v>
      </c>
      <c r="D48" s="60">
        <v>8.3714999999999993</v>
      </c>
      <c r="E48" s="60">
        <v>2.6859000000000002</v>
      </c>
      <c r="F48" s="60"/>
      <c r="G48" s="60">
        <v>4.8113999999999999</v>
      </c>
      <c r="H48" s="60">
        <v>1.4832000000000001</v>
      </c>
      <c r="I48" s="60">
        <v>15.375500000000001</v>
      </c>
      <c r="J48" s="60">
        <v>13.0495</v>
      </c>
      <c r="K48" s="60">
        <v>13.214499999999999</v>
      </c>
      <c r="L48" s="60">
        <v>15.5001</v>
      </c>
      <c r="M48" s="60">
        <v>1.0455000000000001</v>
      </c>
      <c r="N48" s="60">
        <v>5.2892999999999999</v>
      </c>
      <c r="O48" s="60">
        <v>1.6975</v>
      </c>
      <c r="P48" s="89">
        <v>2.3847</v>
      </c>
    </row>
    <row r="49" spans="1:16" x14ac:dyDescent="0.35">
      <c r="A49" s="85" t="s">
        <v>145</v>
      </c>
      <c r="B49" s="52">
        <v>11</v>
      </c>
      <c r="C49" s="60">
        <v>4.2019000000000002</v>
      </c>
      <c r="D49" s="60">
        <v>8.7507999999999999</v>
      </c>
      <c r="E49" s="60">
        <v>3.3868</v>
      </c>
      <c r="F49" s="60"/>
      <c r="G49" s="60">
        <v>6.2636000000000003</v>
      </c>
      <c r="H49" s="60">
        <v>2.8363</v>
      </c>
      <c r="I49" s="60">
        <v>16.897099999999998</v>
      </c>
      <c r="J49" s="60">
        <v>14.4169</v>
      </c>
      <c r="K49" s="60">
        <v>13.6782</v>
      </c>
      <c r="L49" s="60">
        <v>15.842000000000001</v>
      </c>
      <c r="M49" s="60">
        <v>1.6860999999999999</v>
      </c>
      <c r="N49" s="60">
        <v>6.3193000000000001</v>
      </c>
      <c r="O49" s="60">
        <v>3.0602999999999998</v>
      </c>
      <c r="P49" s="89">
        <v>2.4626000000000001</v>
      </c>
    </row>
    <row r="50" spans="1:16" x14ac:dyDescent="0.35">
      <c r="A50" s="1045" t="s">
        <v>10054</v>
      </c>
      <c r="B50" s="1042"/>
      <c r="C50" s="1043"/>
      <c r="D50" s="1043"/>
      <c r="E50" s="1043"/>
      <c r="F50" s="1043"/>
      <c r="G50" s="1043"/>
      <c r="H50" s="1043"/>
      <c r="I50" s="1043"/>
      <c r="J50" s="1043"/>
      <c r="K50" s="1043"/>
      <c r="L50" s="1043"/>
      <c r="M50" s="1043"/>
      <c r="N50" s="1043"/>
      <c r="O50" s="1043"/>
      <c r="P50" s="1044"/>
    </row>
    <row r="51" spans="1:16" x14ac:dyDescent="0.35">
      <c r="A51" s="85" t="s">
        <v>148</v>
      </c>
      <c r="B51" s="52">
        <v>15</v>
      </c>
      <c r="C51" s="60">
        <v>4.8700999999999999</v>
      </c>
      <c r="D51" s="60">
        <v>12.335900000000001</v>
      </c>
      <c r="E51" s="60">
        <v>9.9685000000000006</v>
      </c>
      <c r="F51" s="60"/>
      <c r="G51" s="60">
        <v>8.1173999999999999</v>
      </c>
      <c r="H51" s="60">
        <v>1.292</v>
      </c>
      <c r="I51" s="60">
        <v>20.959099999999999</v>
      </c>
      <c r="J51" s="60">
        <v>20.928100000000001</v>
      </c>
      <c r="K51" s="60">
        <v>16.338200000000001</v>
      </c>
      <c r="L51" s="60">
        <v>19.138400000000001</v>
      </c>
      <c r="M51" s="60">
        <v>7.8803999999999998</v>
      </c>
      <c r="N51" s="60">
        <v>8.7494999999999994</v>
      </c>
      <c r="O51" s="60">
        <v>4.7797000000000001</v>
      </c>
      <c r="P51" s="89">
        <v>2.1539999999999999</v>
      </c>
    </row>
    <row r="52" spans="1:16" x14ac:dyDescent="0.35">
      <c r="A52" s="85" t="s">
        <v>149</v>
      </c>
      <c r="B52" s="52">
        <v>15</v>
      </c>
      <c r="C52" s="60">
        <v>4.9527999999999999</v>
      </c>
      <c r="D52" s="60">
        <v>12.601800000000001</v>
      </c>
      <c r="E52" s="60">
        <v>10.494999999999999</v>
      </c>
      <c r="F52" s="60"/>
      <c r="G52" s="60">
        <v>9.1640999999999995</v>
      </c>
      <c r="H52" s="60">
        <v>2.2772000000000001</v>
      </c>
      <c r="I52" s="60">
        <v>22.110399999999998</v>
      </c>
      <c r="J52" s="60">
        <v>22.044599999999999</v>
      </c>
      <c r="K52" s="60">
        <v>17.397300000000001</v>
      </c>
      <c r="L52" s="60">
        <v>19.381599999999999</v>
      </c>
      <c r="M52" s="60">
        <v>8.3579000000000008</v>
      </c>
      <c r="N52" s="60">
        <v>9.4962999999999997</v>
      </c>
      <c r="O52" s="60">
        <v>5.7587999999999999</v>
      </c>
      <c r="P52" s="89">
        <v>2.2058</v>
      </c>
    </row>
    <row r="53" spans="1:16" x14ac:dyDescent="0.35">
      <c r="A53" s="85" t="s">
        <v>150</v>
      </c>
      <c r="B53" s="52">
        <v>6</v>
      </c>
      <c r="C53" s="60">
        <v>3.9603999999999999</v>
      </c>
      <c r="D53" s="60">
        <v>11.9634</v>
      </c>
      <c r="E53" s="60">
        <v>9.6240000000000006</v>
      </c>
      <c r="F53" s="60"/>
      <c r="G53" s="60">
        <v>10.3725</v>
      </c>
      <c r="H53" s="60">
        <v>1.3806</v>
      </c>
      <c r="I53" s="60">
        <v>20.521999999999998</v>
      </c>
      <c r="J53" s="60">
        <v>19.3596</v>
      </c>
      <c r="K53" s="60">
        <v>17.438600000000001</v>
      </c>
      <c r="L53" s="60">
        <v>18.492699999999999</v>
      </c>
      <c r="M53" s="60">
        <v>7.1531000000000002</v>
      </c>
      <c r="N53" s="60">
        <v>8.5649999999999995</v>
      </c>
      <c r="O53" s="60">
        <v>6.9997999999999996</v>
      </c>
      <c r="P53" s="89">
        <v>1.1071</v>
      </c>
    </row>
    <row r="54" spans="1:16" x14ac:dyDescent="0.35">
      <c r="A54" s="85" t="s">
        <v>151</v>
      </c>
      <c r="B54" s="52">
        <v>6</v>
      </c>
      <c r="C54" s="60">
        <v>4.07</v>
      </c>
      <c r="D54" s="60">
        <v>12.311299999999999</v>
      </c>
      <c r="E54" s="60">
        <v>10.3222</v>
      </c>
      <c r="F54" s="60"/>
      <c r="G54" s="60">
        <v>11.600099999999999</v>
      </c>
      <c r="H54" s="60">
        <v>2.5588000000000002</v>
      </c>
      <c r="I54" s="60">
        <v>21.903500000000001</v>
      </c>
      <c r="J54" s="60">
        <v>20.727699999999999</v>
      </c>
      <c r="K54" s="60">
        <v>18.605899999999998</v>
      </c>
      <c r="L54" s="60">
        <v>18.808599999999998</v>
      </c>
      <c r="M54" s="60">
        <v>7.7893999999999997</v>
      </c>
      <c r="N54" s="60">
        <v>9.4687999999999999</v>
      </c>
      <c r="O54" s="60">
        <v>8.1576000000000004</v>
      </c>
      <c r="P54" s="89">
        <v>1.1738</v>
      </c>
    </row>
    <row r="55" spans="1:16" x14ac:dyDescent="0.35">
      <c r="A55" s="1045" t="s">
        <v>10055</v>
      </c>
      <c r="B55" s="1042"/>
      <c r="C55" s="1043"/>
      <c r="D55" s="1043"/>
      <c r="E55" s="1043"/>
      <c r="F55" s="1043"/>
      <c r="G55" s="1043"/>
      <c r="H55" s="1043"/>
      <c r="I55" s="1043"/>
      <c r="J55" s="1043"/>
      <c r="K55" s="1043"/>
      <c r="L55" s="1043"/>
      <c r="M55" s="1043"/>
      <c r="N55" s="1043"/>
      <c r="O55" s="1043"/>
      <c r="P55" s="1044"/>
    </row>
    <row r="56" spans="1:16" x14ac:dyDescent="0.35">
      <c r="A56" s="85" t="s">
        <v>2532</v>
      </c>
      <c r="B56" s="52">
        <v>28</v>
      </c>
      <c r="C56" s="60">
        <v>5.1825999999999999</v>
      </c>
      <c r="D56" s="60">
        <v>5.2483000000000004</v>
      </c>
      <c r="E56" s="60">
        <v>0.46379999999999999</v>
      </c>
      <c r="F56" s="60"/>
      <c r="G56" s="60">
        <v>4.9001999999999999</v>
      </c>
      <c r="H56" s="60">
        <v>8.3737999999999992</v>
      </c>
      <c r="I56" s="60">
        <v>13.4696</v>
      </c>
      <c r="J56" s="60">
        <v>12.6568</v>
      </c>
      <c r="K56" s="60">
        <v>13.158899999999999</v>
      </c>
      <c r="L56" s="60">
        <v>14.699199999999999</v>
      </c>
      <c r="M56" s="60">
        <v>-1.25</v>
      </c>
      <c r="N56" s="60">
        <v>6.0635000000000003</v>
      </c>
      <c r="O56" s="60">
        <v>1.6314</v>
      </c>
      <c r="P56" s="89">
        <v>4.4866000000000001</v>
      </c>
    </row>
    <row r="57" spans="1:16" x14ac:dyDescent="0.35">
      <c r="A57" s="85" t="s">
        <v>2698</v>
      </c>
      <c r="B57" s="52">
        <v>24</v>
      </c>
      <c r="C57" s="60">
        <v>3.4123999999999999</v>
      </c>
      <c r="D57" s="60">
        <v>7.3563999999999998</v>
      </c>
      <c r="E57" s="60">
        <v>-3.0105</v>
      </c>
      <c r="F57" s="60"/>
      <c r="G57" s="60">
        <v>-1.1993</v>
      </c>
      <c r="H57" s="60">
        <v>-0.21310000000000001</v>
      </c>
      <c r="I57" s="60">
        <v>10.434900000000001</v>
      </c>
      <c r="J57" s="60">
        <v>12.223599999999999</v>
      </c>
      <c r="K57" s="60">
        <v>13.626300000000001</v>
      </c>
      <c r="L57" s="60">
        <v>13.5838</v>
      </c>
      <c r="M57" s="60">
        <v>-4.3158000000000003</v>
      </c>
      <c r="N57" s="60">
        <v>-4.1681999999999997</v>
      </c>
      <c r="O57" s="60">
        <v>-3.8191000000000002</v>
      </c>
      <c r="P57" s="89">
        <v>3.2151999999999998</v>
      </c>
    </row>
    <row r="58" spans="1:16" x14ac:dyDescent="0.35">
      <c r="A58" s="85" t="s">
        <v>2840</v>
      </c>
      <c r="B58" s="52">
        <v>19</v>
      </c>
      <c r="C58" s="60">
        <v>4.3814000000000002</v>
      </c>
      <c r="D58" s="60">
        <v>8.7386999999999997</v>
      </c>
      <c r="E58" s="60">
        <v>1.7425999999999999</v>
      </c>
      <c r="F58" s="60"/>
      <c r="G58" s="60">
        <v>3.2812000000000001</v>
      </c>
      <c r="H58" s="60">
        <v>2.4365999999999999</v>
      </c>
      <c r="I58" s="60">
        <v>14.9176</v>
      </c>
      <c r="J58" s="60">
        <v>16.545100000000001</v>
      </c>
      <c r="K58" s="60">
        <v>13.687900000000001</v>
      </c>
      <c r="L58" s="60">
        <v>15.6488</v>
      </c>
      <c r="M58" s="60">
        <v>0.38250000000000001</v>
      </c>
      <c r="N58" s="60">
        <v>3.2399</v>
      </c>
      <c r="O58" s="60">
        <v>0.313</v>
      </c>
      <c r="P58" s="89">
        <v>2.6562000000000001</v>
      </c>
    </row>
    <row r="59" spans="1:16" x14ac:dyDescent="0.35">
      <c r="A59" s="85" t="s">
        <v>2944</v>
      </c>
      <c r="B59" s="52">
        <v>18</v>
      </c>
      <c r="C59" s="60">
        <v>0.86629999999999996</v>
      </c>
      <c r="D59" s="60">
        <v>11.1028</v>
      </c>
      <c r="E59" s="60">
        <v>9.7260000000000009</v>
      </c>
      <c r="F59" s="60"/>
      <c r="G59" s="60">
        <v>11.015000000000001</v>
      </c>
      <c r="H59" s="60">
        <v>12.8194</v>
      </c>
      <c r="I59" s="60">
        <v>22.186299999999999</v>
      </c>
      <c r="J59" s="60">
        <v>13.89</v>
      </c>
      <c r="K59" s="60">
        <v>13.9557</v>
      </c>
      <c r="L59" s="60">
        <v>13.6335</v>
      </c>
      <c r="M59" s="60">
        <v>8.8612000000000002</v>
      </c>
      <c r="N59" s="60">
        <v>10.3483</v>
      </c>
      <c r="O59" s="60">
        <v>7.9457000000000004</v>
      </c>
      <c r="P59" s="89">
        <v>1.7593000000000001</v>
      </c>
    </row>
    <row r="60" spans="1:16" x14ac:dyDescent="0.35">
      <c r="A60" s="85" t="s">
        <v>3051</v>
      </c>
      <c r="B60" s="52">
        <v>13</v>
      </c>
      <c r="C60" s="60">
        <v>2.7627000000000002</v>
      </c>
      <c r="D60" s="60">
        <v>6.5572999999999997</v>
      </c>
      <c r="E60" s="60">
        <v>-14.7454</v>
      </c>
      <c r="F60" s="60"/>
      <c r="G60" s="60">
        <v>-12.934200000000001</v>
      </c>
      <c r="H60" s="60">
        <v>-2.5442</v>
      </c>
      <c r="I60" s="60">
        <v>8.0647000000000002</v>
      </c>
      <c r="J60" s="60">
        <v>6.9930000000000003</v>
      </c>
      <c r="K60" s="60">
        <v>14.6911</v>
      </c>
      <c r="L60" s="60">
        <v>11.232100000000001</v>
      </c>
      <c r="M60" s="60">
        <v>-13.985300000000001</v>
      </c>
      <c r="N60" s="60">
        <v>-8.1241000000000003</v>
      </c>
      <c r="O60" s="60">
        <v>-14.3178</v>
      </c>
      <c r="P60" s="89">
        <v>0.35439999999999999</v>
      </c>
    </row>
    <row r="61" spans="1:16" x14ac:dyDescent="0.35">
      <c r="A61" s="85" t="s">
        <v>3127</v>
      </c>
      <c r="B61" s="52">
        <v>12</v>
      </c>
      <c r="C61" s="60">
        <v>4.5366999999999997</v>
      </c>
      <c r="D61" s="60">
        <v>12.176600000000001</v>
      </c>
      <c r="E61" s="60">
        <v>10.3308</v>
      </c>
      <c r="F61" s="60"/>
      <c r="G61" s="60">
        <v>12.2439</v>
      </c>
      <c r="H61" s="60">
        <v>4.2706999999999997</v>
      </c>
      <c r="I61" s="60">
        <v>21.055</v>
      </c>
      <c r="J61" s="60">
        <v>17.307400000000001</v>
      </c>
      <c r="K61" s="60">
        <v>14.055899999999999</v>
      </c>
      <c r="L61" s="60">
        <v>18.747499999999999</v>
      </c>
      <c r="M61" s="60">
        <v>7.8552</v>
      </c>
      <c r="N61" s="60">
        <v>9.2050999999999998</v>
      </c>
      <c r="O61" s="60">
        <v>8.9672000000000001</v>
      </c>
      <c r="P61" s="89">
        <v>1.6464000000000001</v>
      </c>
    </row>
    <row r="62" spans="1:16" x14ac:dyDescent="0.35">
      <c r="A62" s="85" t="s">
        <v>3196</v>
      </c>
      <c r="B62" s="52">
        <v>12</v>
      </c>
      <c r="C62" s="60">
        <v>5.8779000000000003</v>
      </c>
      <c r="D62" s="60">
        <v>12.2692</v>
      </c>
      <c r="E62" s="60">
        <v>2.6051000000000002</v>
      </c>
      <c r="F62" s="60"/>
      <c r="G62" s="60">
        <v>5.4653</v>
      </c>
      <c r="H62" s="60">
        <v>5.2823000000000002</v>
      </c>
      <c r="I62" s="60">
        <v>17.177</v>
      </c>
      <c r="J62" s="60">
        <v>11.1973</v>
      </c>
      <c r="K62" s="60" t="s">
        <v>430</v>
      </c>
      <c r="L62" s="60">
        <v>18.403600000000001</v>
      </c>
      <c r="M62" s="60">
        <v>1.5549999999999999</v>
      </c>
      <c r="N62" s="60">
        <v>3.3637999999999999</v>
      </c>
      <c r="O62" s="60">
        <v>2.8523000000000001</v>
      </c>
      <c r="P62" s="89">
        <v>2.7923</v>
      </c>
    </row>
    <row r="63" spans="1:16" x14ac:dyDescent="0.35">
      <c r="A63" s="85" t="s">
        <v>3262</v>
      </c>
      <c r="B63" s="52">
        <v>11</v>
      </c>
      <c r="C63" s="60">
        <v>2.7082000000000002</v>
      </c>
      <c r="D63" s="60">
        <v>5.0159000000000002</v>
      </c>
      <c r="E63" s="60">
        <v>-0.6744</v>
      </c>
      <c r="F63" s="60"/>
      <c r="G63" s="60">
        <v>2.5245000000000002</v>
      </c>
      <c r="H63" s="60">
        <v>1.0627</v>
      </c>
      <c r="I63" s="60">
        <v>13.8934</v>
      </c>
      <c r="J63" s="60">
        <v>13.4809</v>
      </c>
      <c r="K63" s="60">
        <v>14.3116</v>
      </c>
      <c r="L63" s="60">
        <v>11.807</v>
      </c>
      <c r="M63" s="60">
        <v>-2.3843999999999999</v>
      </c>
      <c r="N63" s="60">
        <v>3.0295000000000001</v>
      </c>
      <c r="O63" s="60">
        <v>-0.84440000000000004</v>
      </c>
      <c r="P63" s="89">
        <v>1.3197000000000001</v>
      </c>
    </row>
    <row r="64" spans="1:16" x14ac:dyDescent="0.35">
      <c r="A64" s="85" t="s">
        <v>3330</v>
      </c>
      <c r="B64" s="52">
        <v>10</v>
      </c>
      <c r="C64" s="60">
        <v>3.8795999999999999</v>
      </c>
      <c r="D64" s="60">
        <v>6.3343999999999996</v>
      </c>
      <c r="E64" s="60">
        <v>-2.5695000000000001</v>
      </c>
      <c r="F64" s="60"/>
      <c r="G64" s="60">
        <v>-0.95879999999999999</v>
      </c>
      <c r="H64" s="60">
        <v>1.6507000000000001</v>
      </c>
      <c r="I64" s="60">
        <v>11.6785</v>
      </c>
      <c r="J64" s="60">
        <v>10.2325</v>
      </c>
      <c r="K64" s="60">
        <v>11.9435</v>
      </c>
      <c r="L64" s="60">
        <v>12.8482</v>
      </c>
      <c r="M64" s="60">
        <v>-3.3218999999999999</v>
      </c>
      <c r="N64" s="60">
        <v>0.45450000000000002</v>
      </c>
      <c r="O64" s="60">
        <v>-3.3778000000000001</v>
      </c>
      <c r="P64" s="89">
        <v>2.5682999999999998</v>
      </c>
    </row>
    <row r="65" spans="1:16" x14ac:dyDescent="0.35">
      <c r="A65" s="85" t="s">
        <v>3386</v>
      </c>
      <c r="B65" s="52">
        <v>8</v>
      </c>
      <c r="C65" s="60">
        <v>5.5831999999999997</v>
      </c>
      <c r="D65" s="60">
        <v>12.483000000000001</v>
      </c>
      <c r="E65" s="60">
        <v>7.6642000000000001</v>
      </c>
      <c r="F65" s="60"/>
      <c r="G65" s="60">
        <v>8.7232000000000003</v>
      </c>
      <c r="H65" s="60">
        <v>0.7591</v>
      </c>
      <c r="I65" s="60" t="s">
        <v>430</v>
      </c>
      <c r="J65" s="60" t="s">
        <v>430</v>
      </c>
      <c r="K65" s="60" t="s">
        <v>430</v>
      </c>
      <c r="L65" s="60">
        <v>18.554200000000002</v>
      </c>
      <c r="M65" s="60">
        <v>4.9223999999999997</v>
      </c>
      <c r="N65" s="60">
        <v>10.107200000000001</v>
      </c>
      <c r="O65" s="60">
        <v>5.1852999999999998</v>
      </c>
      <c r="P65" s="89">
        <v>2.2195</v>
      </c>
    </row>
    <row r="66" spans="1:16" x14ac:dyDescent="0.35">
      <c r="A66" s="85" t="s">
        <v>3432</v>
      </c>
      <c r="B66" s="52">
        <v>7</v>
      </c>
      <c r="C66" s="60">
        <v>3.2565</v>
      </c>
      <c r="D66" s="60">
        <v>9.5078999999999994</v>
      </c>
      <c r="E66" s="60">
        <v>3.3953000000000002</v>
      </c>
      <c r="F66" s="60"/>
      <c r="G66" s="60">
        <v>6.6997</v>
      </c>
      <c r="H66" s="60">
        <v>-0.6734</v>
      </c>
      <c r="I66" s="60">
        <v>9.2200000000000006</v>
      </c>
      <c r="J66" s="60">
        <v>9.3819999999999997</v>
      </c>
      <c r="K66" s="60">
        <v>9.8291000000000004</v>
      </c>
      <c r="L66" s="60">
        <v>14.962199999999999</v>
      </c>
      <c r="M66" s="60">
        <v>2.2321</v>
      </c>
      <c r="N66" s="60">
        <v>4.4805999999999999</v>
      </c>
      <c r="O66" s="60">
        <v>4.6852999999999998</v>
      </c>
      <c r="P66" s="89">
        <v>1.3888</v>
      </c>
    </row>
    <row r="67" spans="1:16" x14ac:dyDescent="0.35">
      <c r="A67" s="85" t="s">
        <v>3472</v>
      </c>
      <c r="B67" s="52">
        <v>7</v>
      </c>
      <c r="C67" s="60">
        <v>5.5316999999999998</v>
      </c>
      <c r="D67" s="60">
        <v>11.501799999999999</v>
      </c>
      <c r="E67" s="60">
        <v>4.7008999999999999</v>
      </c>
      <c r="F67" s="60"/>
      <c r="G67" s="60">
        <v>7.1696999999999997</v>
      </c>
      <c r="H67" s="60">
        <v>4.7195</v>
      </c>
      <c r="I67" s="60">
        <v>20.488900000000001</v>
      </c>
      <c r="J67" s="60">
        <v>17.828099999999999</v>
      </c>
      <c r="K67" s="60">
        <v>16.152999999999999</v>
      </c>
      <c r="L67" s="60">
        <v>18.576699999999999</v>
      </c>
      <c r="M67" s="60">
        <v>2.5002</v>
      </c>
      <c r="N67" s="60">
        <v>7.0342000000000002</v>
      </c>
      <c r="O67" s="60">
        <v>4.7051999999999996</v>
      </c>
      <c r="P67" s="89">
        <v>2.9559000000000002</v>
      </c>
    </row>
    <row r="68" spans="1:16" x14ac:dyDescent="0.35">
      <c r="A68" s="85" t="s">
        <v>3512</v>
      </c>
      <c r="B68" s="52">
        <v>6</v>
      </c>
      <c r="C68" s="60">
        <v>2.3216000000000001</v>
      </c>
      <c r="D68" s="60">
        <v>17.863099999999999</v>
      </c>
      <c r="E68" s="60">
        <v>32.695300000000003</v>
      </c>
      <c r="F68" s="60"/>
      <c r="G68" s="60">
        <v>58.188299999999998</v>
      </c>
      <c r="H68" s="60">
        <v>31.4758</v>
      </c>
      <c r="I68" s="60">
        <v>24.423100000000002</v>
      </c>
      <c r="J68" s="60">
        <v>9.9435000000000002</v>
      </c>
      <c r="K68" s="60">
        <v>12.8904</v>
      </c>
      <c r="L68" s="60">
        <v>19.272200000000002</v>
      </c>
      <c r="M68" s="60">
        <v>28.973299999999998</v>
      </c>
      <c r="N68" s="60">
        <v>36.619599999999998</v>
      </c>
      <c r="O68" s="60">
        <v>54.172899999999998</v>
      </c>
      <c r="P68" s="89">
        <v>-0.80910000000000004</v>
      </c>
    </row>
    <row r="69" spans="1:16" x14ac:dyDescent="0.35">
      <c r="A69" s="85" t="s">
        <v>3547</v>
      </c>
      <c r="B69" s="52">
        <v>6</v>
      </c>
      <c r="C69" s="60">
        <v>5.8818999999999999</v>
      </c>
      <c r="D69" s="60">
        <v>6.5145999999999997</v>
      </c>
      <c r="E69" s="60">
        <v>-1.3220000000000001</v>
      </c>
      <c r="F69" s="60"/>
      <c r="G69" s="60">
        <v>13.0639</v>
      </c>
      <c r="H69" s="60">
        <v>3.4950999999999999</v>
      </c>
      <c r="I69" s="60">
        <v>19.8919</v>
      </c>
      <c r="J69" s="60">
        <v>18.278300000000002</v>
      </c>
      <c r="K69" s="60">
        <v>12.329000000000001</v>
      </c>
      <c r="L69" s="60">
        <v>14.6075</v>
      </c>
      <c r="M69" s="60">
        <v>-2.7121</v>
      </c>
      <c r="N69" s="60">
        <v>-0.4869</v>
      </c>
      <c r="O69" s="60">
        <v>9.2277000000000005</v>
      </c>
      <c r="P69" s="89">
        <v>3.4079000000000002</v>
      </c>
    </row>
    <row r="70" spans="1:16" x14ac:dyDescent="0.35">
      <c r="A70" s="85" t="s">
        <v>3583</v>
      </c>
      <c r="B70" s="52">
        <v>6</v>
      </c>
      <c r="C70" s="60">
        <v>2.0773000000000001</v>
      </c>
      <c r="D70" s="60">
        <v>7.9833999999999996</v>
      </c>
      <c r="E70" s="60">
        <v>11.3383</v>
      </c>
      <c r="F70" s="60"/>
      <c r="G70" s="60">
        <v>12.8192</v>
      </c>
      <c r="H70" s="60">
        <v>5.2602000000000002</v>
      </c>
      <c r="I70" s="60">
        <v>19.6693</v>
      </c>
      <c r="J70" s="60">
        <v>15.298</v>
      </c>
      <c r="K70" s="60">
        <v>17.2149</v>
      </c>
      <c r="L70" s="60">
        <v>12.2963</v>
      </c>
      <c r="M70" s="60">
        <v>7.4837999999999996</v>
      </c>
      <c r="N70" s="60">
        <v>10.843400000000001</v>
      </c>
      <c r="O70" s="60">
        <v>9.8530999999999995</v>
      </c>
      <c r="P70" s="89">
        <v>-0.25729999999999997</v>
      </c>
    </row>
    <row r="71" spans="1:16" x14ac:dyDescent="0.35">
      <c r="A71" s="85" t="s">
        <v>3619</v>
      </c>
      <c r="B71" s="52">
        <v>5</v>
      </c>
      <c r="C71" s="60">
        <v>2.3115000000000001</v>
      </c>
      <c r="D71" s="60">
        <v>5.3833000000000002</v>
      </c>
      <c r="E71" s="60">
        <v>8.1967999999999996</v>
      </c>
      <c r="F71" s="60"/>
      <c r="G71" s="60">
        <v>8.4093999999999998</v>
      </c>
      <c r="H71" s="60">
        <v>0.124</v>
      </c>
      <c r="I71" s="60">
        <v>26.102</v>
      </c>
      <c r="J71" s="60">
        <v>23.433499999999999</v>
      </c>
      <c r="K71" s="60">
        <v>16.113299999999999</v>
      </c>
      <c r="L71" s="60">
        <v>12.541600000000001</v>
      </c>
      <c r="M71" s="60">
        <v>4.1096000000000004</v>
      </c>
      <c r="N71" s="60">
        <v>8.0378000000000007</v>
      </c>
      <c r="O71" s="60">
        <v>5.8480999999999996</v>
      </c>
      <c r="P71" s="89">
        <v>1.5025999999999999</v>
      </c>
    </row>
    <row r="72" spans="1:16" x14ac:dyDescent="0.35">
      <c r="A72" s="85" t="s">
        <v>3646</v>
      </c>
      <c r="B72" s="52">
        <v>4</v>
      </c>
      <c r="C72" s="60">
        <v>4.2736999999999998</v>
      </c>
      <c r="D72" s="60">
        <v>7.7205000000000004</v>
      </c>
      <c r="E72" s="60">
        <v>-1.1173999999999999</v>
      </c>
      <c r="F72" s="60"/>
      <c r="G72" s="60">
        <v>5.2446000000000002</v>
      </c>
      <c r="H72" s="60">
        <v>7.4844999999999997</v>
      </c>
      <c r="I72" s="60">
        <v>14.7691</v>
      </c>
      <c r="J72" s="60">
        <v>14.893800000000001</v>
      </c>
      <c r="K72" s="60" t="s">
        <v>430</v>
      </c>
      <c r="L72" s="60">
        <v>14.3225</v>
      </c>
      <c r="M72" s="60">
        <v>-2.1463999999999999</v>
      </c>
      <c r="N72" s="60">
        <v>2.1251000000000002</v>
      </c>
      <c r="O72" s="60">
        <v>1.3513999999999999</v>
      </c>
      <c r="P72" s="89">
        <v>3.5402999999999998</v>
      </c>
    </row>
    <row r="73" spans="1:16" x14ac:dyDescent="0.35">
      <c r="A73" s="85" t="s">
        <v>3668</v>
      </c>
      <c r="B73" s="52">
        <v>4</v>
      </c>
      <c r="C73" s="60">
        <v>2.8776999999999999</v>
      </c>
      <c r="D73" s="60">
        <v>6.0058999999999996</v>
      </c>
      <c r="E73" s="60">
        <v>-2.4731999999999998</v>
      </c>
      <c r="F73" s="60"/>
      <c r="G73" s="60">
        <v>-2.9550000000000001</v>
      </c>
      <c r="H73" s="60">
        <v>-2.9563000000000001</v>
      </c>
      <c r="I73" s="60">
        <v>9.1859000000000002</v>
      </c>
      <c r="J73" s="60">
        <v>8.9566999999999997</v>
      </c>
      <c r="K73" s="60">
        <v>11.727399999999999</v>
      </c>
      <c r="L73" s="60">
        <v>11.2502</v>
      </c>
      <c r="M73" s="60">
        <v>-3.1335000000000002</v>
      </c>
      <c r="N73" s="60">
        <v>-1.1921999999999999</v>
      </c>
      <c r="O73" s="60">
        <v>-4.9863</v>
      </c>
      <c r="P73" s="89">
        <v>1.0515000000000001</v>
      </c>
    </row>
    <row r="74" spans="1:16" x14ac:dyDescent="0.35">
      <c r="A74" s="85" t="s">
        <v>3691</v>
      </c>
      <c r="B74" s="52">
        <v>3</v>
      </c>
      <c r="C74" s="60">
        <v>3.6798000000000002</v>
      </c>
      <c r="D74" s="60">
        <v>7.3516000000000004</v>
      </c>
      <c r="E74" s="60">
        <v>0.36499999999999999</v>
      </c>
      <c r="F74" s="60"/>
      <c r="G74" s="60">
        <v>2.649</v>
      </c>
      <c r="H74" s="60" t="s">
        <v>430</v>
      </c>
      <c r="I74" s="60" t="s">
        <v>430</v>
      </c>
      <c r="J74" s="60" t="s">
        <v>430</v>
      </c>
      <c r="K74" s="60" t="s">
        <v>430</v>
      </c>
      <c r="L74" s="60">
        <v>14.418200000000001</v>
      </c>
      <c r="M74" s="60">
        <v>-1.2414000000000001</v>
      </c>
      <c r="N74" s="60">
        <v>1.0327999999999999</v>
      </c>
      <c r="O74" s="60">
        <v>-0.4587</v>
      </c>
      <c r="P74" s="89">
        <v>1.9623999999999999</v>
      </c>
    </row>
    <row r="75" spans="1:16" x14ac:dyDescent="0.35">
      <c r="A75" s="85" t="s">
        <v>3709</v>
      </c>
      <c r="B75" s="52">
        <v>3</v>
      </c>
      <c r="C75" s="60">
        <v>1.3711</v>
      </c>
      <c r="D75" s="60">
        <v>1.9000999999999999</v>
      </c>
      <c r="E75" s="60">
        <v>-3.5438999999999998</v>
      </c>
      <c r="F75" s="60"/>
      <c r="G75" s="60" t="s">
        <v>430</v>
      </c>
      <c r="H75" s="60" t="s">
        <v>430</v>
      </c>
      <c r="I75" s="60" t="s">
        <v>430</v>
      </c>
      <c r="J75" s="60" t="s">
        <v>430</v>
      </c>
      <c r="K75" s="60" t="s">
        <v>430</v>
      </c>
      <c r="L75" s="60">
        <v>7.8806000000000003</v>
      </c>
      <c r="M75" s="60">
        <v>-6.0126999999999997</v>
      </c>
      <c r="N75" s="60">
        <v>0.31830000000000003</v>
      </c>
      <c r="O75" s="60" t="s">
        <v>430</v>
      </c>
      <c r="P75" s="89">
        <v>0.88260000000000005</v>
      </c>
    </row>
    <row r="76" spans="1:16" x14ac:dyDescent="0.35">
      <c r="A76" s="85" t="s">
        <v>3723</v>
      </c>
      <c r="B76" s="52">
        <v>3</v>
      </c>
      <c r="C76" s="60">
        <v>3.4830999999999999</v>
      </c>
      <c r="D76" s="60">
        <v>6.6943999999999999</v>
      </c>
      <c r="E76" s="60">
        <v>0.66810000000000003</v>
      </c>
      <c r="F76" s="60"/>
      <c r="G76" s="60">
        <v>-0.49199999999999999</v>
      </c>
      <c r="H76" s="60">
        <v>-1.8011999999999999</v>
      </c>
      <c r="I76" s="60">
        <v>12.6943</v>
      </c>
      <c r="J76" s="60">
        <v>13.7226</v>
      </c>
      <c r="K76" s="60" t="s">
        <v>430</v>
      </c>
      <c r="L76" s="60">
        <v>14.287599999999999</v>
      </c>
      <c r="M76" s="60">
        <v>-0.88219999999999998</v>
      </c>
      <c r="N76" s="60">
        <v>0.65429999999999999</v>
      </c>
      <c r="O76" s="60">
        <v>-2.4647000000000001</v>
      </c>
      <c r="P76" s="89">
        <v>2.2707999999999999</v>
      </c>
    </row>
    <row r="77" spans="1:16" x14ac:dyDescent="0.35">
      <c r="A77" s="85" t="s">
        <v>3742</v>
      </c>
      <c r="B77" s="52">
        <v>3</v>
      </c>
      <c r="C77" s="60">
        <v>1.5038</v>
      </c>
      <c r="D77" s="60">
        <v>12.0533</v>
      </c>
      <c r="E77" s="60">
        <v>12.180999999999999</v>
      </c>
      <c r="F77" s="60"/>
      <c r="G77" s="60">
        <v>16.175699999999999</v>
      </c>
      <c r="H77" s="60">
        <v>6.9661</v>
      </c>
      <c r="I77" s="60">
        <v>18.5749</v>
      </c>
      <c r="J77" s="60">
        <v>14.791700000000001</v>
      </c>
      <c r="K77" s="60">
        <v>16.243300000000001</v>
      </c>
      <c r="L77" s="60">
        <v>17.2729</v>
      </c>
      <c r="M77" s="60">
        <v>7.4648000000000003</v>
      </c>
      <c r="N77" s="60">
        <v>12.836499999999999</v>
      </c>
      <c r="O77" s="60">
        <v>11.372</v>
      </c>
      <c r="P77" s="89">
        <v>-0.94089999999999996</v>
      </c>
    </row>
    <row r="78" spans="1:16" x14ac:dyDescent="0.35">
      <c r="A78" s="85" t="s">
        <v>3761</v>
      </c>
      <c r="B78" s="52">
        <v>3</v>
      </c>
      <c r="C78" s="60">
        <v>3.3999000000000001</v>
      </c>
      <c r="D78" s="60">
        <v>6.1513</v>
      </c>
      <c r="E78" s="60">
        <v>-3.5705</v>
      </c>
      <c r="F78" s="60"/>
      <c r="G78" s="60">
        <v>-1.0875999999999999</v>
      </c>
      <c r="H78" s="60" t="s">
        <v>430</v>
      </c>
      <c r="I78" s="60" t="s">
        <v>430</v>
      </c>
      <c r="J78" s="60" t="s">
        <v>430</v>
      </c>
      <c r="K78" s="60" t="s">
        <v>430</v>
      </c>
      <c r="L78" s="60">
        <v>11.948700000000001</v>
      </c>
      <c r="M78" s="60">
        <v>-4.2370000000000001</v>
      </c>
      <c r="N78" s="60">
        <v>0.19339999999999999</v>
      </c>
      <c r="O78" s="60">
        <v>-3.2509000000000001</v>
      </c>
      <c r="P78" s="89">
        <v>2.5124</v>
      </c>
    </row>
    <row r="79" spans="1:16" x14ac:dyDescent="0.35">
      <c r="A79" s="85" t="s">
        <v>3775</v>
      </c>
      <c r="B79" s="52">
        <v>2</v>
      </c>
      <c r="C79" s="60">
        <v>5.8746999999999998</v>
      </c>
      <c r="D79" s="60">
        <v>11.653700000000001</v>
      </c>
      <c r="E79" s="60">
        <v>3.9819</v>
      </c>
      <c r="F79" s="60"/>
      <c r="G79" s="60">
        <v>7.3230000000000004</v>
      </c>
      <c r="H79" s="60">
        <v>6.6291000000000002</v>
      </c>
      <c r="I79" s="60">
        <v>17.743400000000001</v>
      </c>
      <c r="J79" s="60">
        <v>16.2272</v>
      </c>
      <c r="K79" s="60">
        <v>14.030099999999999</v>
      </c>
      <c r="L79" s="60">
        <v>17.252500000000001</v>
      </c>
      <c r="M79" s="60">
        <v>2.7738999999999998</v>
      </c>
      <c r="N79" s="60">
        <v>8.2089999999999996</v>
      </c>
      <c r="O79" s="60">
        <v>5.2464000000000004</v>
      </c>
      <c r="P79" s="89">
        <v>3.1292</v>
      </c>
    </row>
    <row r="80" spans="1:16" x14ac:dyDescent="0.35">
      <c r="A80" s="85" t="s">
        <v>3788</v>
      </c>
      <c r="B80" s="52">
        <v>2</v>
      </c>
      <c r="C80" s="60">
        <v>0.79779999999999995</v>
      </c>
      <c r="D80" s="60">
        <v>3.9868999999999999</v>
      </c>
      <c r="E80" s="60">
        <v>-3.3056000000000001</v>
      </c>
      <c r="F80" s="60"/>
      <c r="G80" s="60">
        <v>1.0495000000000001</v>
      </c>
      <c r="H80" s="60">
        <v>0.64980000000000004</v>
      </c>
      <c r="I80" s="60">
        <v>9.6372</v>
      </c>
      <c r="J80" s="60">
        <v>10.4085</v>
      </c>
      <c r="K80" s="60" t="s">
        <v>430</v>
      </c>
      <c r="L80" s="60">
        <v>9.6161999999999992</v>
      </c>
      <c r="M80" s="60">
        <v>-4.4009</v>
      </c>
      <c r="N80" s="60">
        <v>0.82899999999999996</v>
      </c>
      <c r="O80" s="60">
        <v>-1.1809000000000001</v>
      </c>
      <c r="P80" s="89">
        <v>1.2444999999999999</v>
      </c>
    </row>
    <row r="81" spans="1:16" x14ac:dyDescent="0.35">
      <c r="A81" s="85" t="s">
        <v>3801</v>
      </c>
      <c r="B81" s="52">
        <v>2</v>
      </c>
      <c r="C81" s="60">
        <v>0.71430000000000005</v>
      </c>
      <c r="D81" s="60">
        <v>9.9400000000000002E-2</v>
      </c>
      <c r="E81" s="60">
        <v>-4.9866999999999999</v>
      </c>
      <c r="F81" s="60"/>
      <c r="G81" s="60">
        <v>0.55400000000000005</v>
      </c>
      <c r="H81" s="60" t="s">
        <v>430</v>
      </c>
      <c r="I81" s="60" t="s">
        <v>430</v>
      </c>
      <c r="J81" s="60" t="s">
        <v>430</v>
      </c>
      <c r="K81" s="60" t="s">
        <v>430</v>
      </c>
      <c r="L81" s="60">
        <v>6.9771999999999998</v>
      </c>
      <c r="M81" s="60">
        <v>-6.6009000000000002</v>
      </c>
      <c r="N81" s="60">
        <v>-4.0529000000000002</v>
      </c>
      <c r="O81" s="60">
        <v>-2.0682999999999998</v>
      </c>
      <c r="P81" s="89">
        <v>1.6133</v>
      </c>
    </row>
    <row r="82" spans="1:16" x14ac:dyDescent="0.35">
      <c r="A82" s="85" t="s">
        <v>3814</v>
      </c>
      <c r="B82" s="52">
        <v>1</v>
      </c>
      <c r="C82" s="60">
        <v>9.9910999999999994</v>
      </c>
      <c r="D82" s="60">
        <v>22.510999999999999</v>
      </c>
      <c r="E82" s="60">
        <v>16.012599999999999</v>
      </c>
      <c r="F82" s="60"/>
      <c r="G82" s="60">
        <v>19.9724</v>
      </c>
      <c r="H82" s="60">
        <v>8.9365000000000006</v>
      </c>
      <c r="I82" s="60">
        <v>18.421500000000002</v>
      </c>
      <c r="J82" s="60">
        <v>13.1183</v>
      </c>
      <c r="K82" s="60" t="s">
        <v>430</v>
      </c>
      <c r="L82" s="60">
        <v>28.613499999999998</v>
      </c>
      <c r="M82" s="60">
        <v>12.963200000000001</v>
      </c>
      <c r="N82" s="60">
        <v>12.656599999999999</v>
      </c>
      <c r="O82" s="60">
        <v>15.186199999999999</v>
      </c>
      <c r="P82" s="89">
        <v>4.9558</v>
      </c>
    </row>
    <row r="83" spans="1:16" x14ac:dyDescent="0.35">
      <c r="A83" s="85" t="s">
        <v>3822</v>
      </c>
      <c r="B83" s="52">
        <v>1</v>
      </c>
      <c r="C83" s="60">
        <v>8.3055000000000003</v>
      </c>
      <c r="D83" s="60">
        <v>21.1768</v>
      </c>
      <c r="E83" s="60">
        <v>31.4634</v>
      </c>
      <c r="F83" s="60"/>
      <c r="G83" s="60">
        <v>14.9064</v>
      </c>
      <c r="H83" s="60">
        <v>10.125999999999999</v>
      </c>
      <c r="I83" s="60">
        <v>42.371699999999997</v>
      </c>
      <c r="J83" s="60" t="s">
        <v>430</v>
      </c>
      <c r="K83" s="60" t="s">
        <v>430</v>
      </c>
      <c r="L83" s="60">
        <v>34.241399999999999</v>
      </c>
      <c r="M83" s="60">
        <v>25.066299999999998</v>
      </c>
      <c r="N83" s="60">
        <v>23.444400000000002</v>
      </c>
      <c r="O83" s="60">
        <v>13.885400000000001</v>
      </c>
      <c r="P83" s="89">
        <v>5.0053999999999998</v>
      </c>
    </row>
    <row r="84" spans="1:16" x14ac:dyDescent="0.35">
      <c r="A84" s="85" t="s">
        <v>3829</v>
      </c>
      <c r="B84" s="52">
        <v>1</v>
      </c>
      <c r="C84" s="60">
        <v>2.4355000000000002</v>
      </c>
      <c r="D84" s="60">
        <v>5.9741999999999997</v>
      </c>
      <c r="E84" s="60">
        <v>-4.0667999999999997</v>
      </c>
      <c r="F84" s="60"/>
      <c r="G84" s="60">
        <v>-2.2223999999999999</v>
      </c>
      <c r="H84" s="60">
        <v>0.59970000000000001</v>
      </c>
      <c r="I84" s="60" t="s">
        <v>430</v>
      </c>
      <c r="J84" s="60" t="s">
        <v>430</v>
      </c>
      <c r="K84" s="60" t="s">
        <v>430</v>
      </c>
      <c r="L84" s="60">
        <v>12.121700000000001</v>
      </c>
      <c r="M84" s="60">
        <v>-5.5904999999999996</v>
      </c>
      <c r="N84" s="60">
        <v>-6.8853</v>
      </c>
      <c r="O84" s="60">
        <v>-5.3967999999999998</v>
      </c>
      <c r="P84" s="89">
        <v>2.4276</v>
      </c>
    </row>
    <row r="85" spans="1:16" x14ac:dyDescent="0.35">
      <c r="A85" s="85" t="s">
        <v>3835</v>
      </c>
      <c r="B85" s="52">
        <v>1</v>
      </c>
      <c r="C85" s="60">
        <v>-2.2334999999999998</v>
      </c>
      <c r="D85" s="60">
        <v>2.0634000000000001</v>
      </c>
      <c r="E85" s="60">
        <v>-9.8671000000000006</v>
      </c>
      <c r="F85" s="60"/>
      <c r="G85" s="60">
        <v>-11.280200000000001</v>
      </c>
      <c r="H85" s="60">
        <v>-7.3524000000000003</v>
      </c>
      <c r="I85" s="60">
        <v>-1.3501000000000001</v>
      </c>
      <c r="J85" s="60">
        <v>7.2773000000000003</v>
      </c>
      <c r="K85" s="60">
        <v>9.6280000000000001</v>
      </c>
      <c r="L85" s="60">
        <v>7.3331999999999997</v>
      </c>
      <c r="M85" s="60">
        <v>-11.1852</v>
      </c>
      <c r="N85" s="60">
        <v>-11.429500000000001</v>
      </c>
      <c r="O85" s="60">
        <v>-12.446899999999999</v>
      </c>
      <c r="P85" s="89">
        <v>0.41749999999999998</v>
      </c>
    </row>
    <row r="86" spans="1:16" x14ac:dyDescent="0.35">
      <c r="A86" s="85" t="s">
        <v>3842</v>
      </c>
      <c r="B86" s="52">
        <v>1</v>
      </c>
      <c r="C86" s="60">
        <v>3.6267</v>
      </c>
      <c r="D86" s="60">
        <v>12.1145</v>
      </c>
      <c r="E86" s="60">
        <v>6.3532000000000002</v>
      </c>
      <c r="F86" s="60"/>
      <c r="G86" s="60">
        <v>10.5023</v>
      </c>
      <c r="H86" s="60">
        <v>7.8116000000000003</v>
      </c>
      <c r="I86" s="60">
        <v>19.227599999999999</v>
      </c>
      <c r="J86" s="60">
        <v>15.287599999999999</v>
      </c>
      <c r="K86" s="60" t="s">
        <v>430</v>
      </c>
      <c r="L86" s="60">
        <v>18.148599999999998</v>
      </c>
      <c r="M86" s="60">
        <v>4.9591000000000003</v>
      </c>
      <c r="N86" s="60">
        <v>5.3701999999999996</v>
      </c>
      <c r="O86" s="60">
        <v>6.782</v>
      </c>
      <c r="P86" s="89">
        <v>1.4907999999999999</v>
      </c>
    </row>
    <row r="87" spans="1:16" x14ac:dyDescent="0.35">
      <c r="A87" s="85" t="s">
        <v>3848</v>
      </c>
      <c r="B87" s="52">
        <v>1</v>
      </c>
      <c r="C87" s="60">
        <v>6.4016000000000002</v>
      </c>
      <c r="D87" s="60">
        <v>9.7940000000000005</v>
      </c>
      <c r="E87" s="60">
        <v>7.9553000000000003</v>
      </c>
      <c r="F87" s="60"/>
      <c r="G87" s="60">
        <v>25.825500000000002</v>
      </c>
      <c r="H87" s="60">
        <v>6.2619999999999996</v>
      </c>
      <c r="I87" s="60" t="s">
        <v>430</v>
      </c>
      <c r="J87" s="60" t="s">
        <v>430</v>
      </c>
      <c r="K87" s="60" t="s">
        <v>430</v>
      </c>
      <c r="L87" s="60">
        <v>16.3019</v>
      </c>
      <c r="M87" s="60">
        <v>4.7866</v>
      </c>
      <c r="N87" s="60">
        <v>12.3874</v>
      </c>
      <c r="O87" s="60">
        <v>22.1892</v>
      </c>
      <c r="P87" s="89">
        <v>2.6082000000000001</v>
      </c>
    </row>
    <row r="88" spans="1:16" x14ac:dyDescent="0.35">
      <c r="A88" s="85" t="s">
        <v>3855</v>
      </c>
      <c r="B88" s="52">
        <v>1</v>
      </c>
      <c r="C88" s="60">
        <v>4.6658999999999997</v>
      </c>
      <c r="D88" s="60">
        <v>8.0066000000000006</v>
      </c>
      <c r="E88" s="60">
        <v>0.39319999999999999</v>
      </c>
      <c r="F88" s="60"/>
      <c r="G88" s="60">
        <v>2.4211</v>
      </c>
      <c r="H88" s="60" t="s">
        <v>430</v>
      </c>
      <c r="I88" s="60" t="s">
        <v>430</v>
      </c>
      <c r="J88" s="60" t="s">
        <v>430</v>
      </c>
      <c r="K88" s="60" t="s">
        <v>430</v>
      </c>
      <c r="L88" s="60">
        <v>14.8871</v>
      </c>
      <c r="M88" s="60">
        <v>-1.7125999999999999</v>
      </c>
      <c r="N88" s="60">
        <v>4.2302999999999997</v>
      </c>
      <c r="O88" s="60">
        <v>-2.4874999999999998</v>
      </c>
      <c r="P88" s="89">
        <v>3.2442000000000002</v>
      </c>
    </row>
    <row r="89" spans="1:16" x14ac:dyDescent="0.35">
      <c r="A89" s="85" t="s">
        <v>3862</v>
      </c>
      <c r="B89" s="52">
        <v>28</v>
      </c>
      <c r="C89" s="60">
        <v>5.3052999999999999</v>
      </c>
      <c r="D89" s="60">
        <v>5.6106999999999996</v>
      </c>
      <c r="E89" s="60">
        <v>1.1489</v>
      </c>
      <c r="F89" s="60"/>
      <c r="G89" s="60">
        <v>6.3205999999999998</v>
      </c>
      <c r="H89" s="60">
        <v>9.8289000000000009</v>
      </c>
      <c r="I89" s="60">
        <v>14.8736</v>
      </c>
      <c r="J89" s="60">
        <v>13.9718</v>
      </c>
      <c r="K89" s="60">
        <v>14.4229</v>
      </c>
      <c r="L89" s="60">
        <v>15.041499999999999</v>
      </c>
      <c r="M89" s="60">
        <v>-0.62280000000000002</v>
      </c>
      <c r="N89" s="60">
        <v>7.0997000000000003</v>
      </c>
      <c r="O89" s="60">
        <v>2.9590999999999998</v>
      </c>
      <c r="P89" s="89">
        <v>4.5678000000000001</v>
      </c>
    </row>
    <row r="90" spans="1:16" x14ac:dyDescent="0.35">
      <c r="A90" s="85" t="s">
        <v>3891</v>
      </c>
      <c r="B90" s="52">
        <v>24</v>
      </c>
      <c r="C90" s="60">
        <v>3.5293999999999999</v>
      </c>
      <c r="D90" s="60">
        <v>7.7249999999999996</v>
      </c>
      <c r="E90" s="60">
        <v>-2.3523999999999998</v>
      </c>
      <c r="F90" s="60"/>
      <c r="G90" s="60">
        <v>0.10680000000000001</v>
      </c>
      <c r="H90" s="60">
        <v>1.0511999999999999</v>
      </c>
      <c r="I90" s="60">
        <v>11.7685</v>
      </c>
      <c r="J90" s="60">
        <v>13.583600000000001</v>
      </c>
      <c r="K90" s="60">
        <v>14.9016</v>
      </c>
      <c r="L90" s="60">
        <v>13.9132</v>
      </c>
      <c r="M90" s="60">
        <v>-3.7214</v>
      </c>
      <c r="N90" s="60">
        <v>-3.2732000000000001</v>
      </c>
      <c r="O90" s="60">
        <v>-2.5872000000000002</v>
      </c>
      <c r="P90" s="89">
        <v>3.2892999999999999</v>
      </c>
    </row>
    <row r="91" spans="1:16" x14ac:dyDescent="0.35">
      <c r="A91" s="85" t="s">
        <v>3916</v>
      </c>
      <c r="B91" s="52">
        <v>19</v>
      </c>
      <c r="C91" s="60">
        <v>4.4935</v>
      </c>
      <c r="D91" s="60">
        <v>9.0976999999999997</v>
      </c>
      <c r="E91" s="60">
        <v>2.3984000000000001</v>
      </c>
      <c r="F91" s="60"/>
      <c r="G91" s="60">
        <v>4.6723999999999997</v>
      </c>
      <c r="H91" s="60">
        <v>3.7721</v>
      </c>
      <c r="I91" s="60">
        <v>16.397200000000002</v>
      </c>
      <c r="J91" s="60">
        <v>17.8599</v>
      </c>
      <c r="K91" s="60">
        <v>14.768800000000001</v>
      </c>
      <c r="L91" s="60">
        <v>15.991</v>
      </c>
      <c r="M91" s="60">
        <v>0.98350000000000004</v>
      </c>
      <c r="N91" s="60">
        <v>4.2149000000000001</v>
      </c>
      <c r="O91" s="60">
        <v>1.6133</v>
      </c>
      <c r="P91" s="89">
        <v>2.7193999999999998</v>
      </c>
    </row>
    <row r="92" spans="1:16" x14ac:dyDescent="0.35">
      <c r="A92" s="85" t="s">
        <v>3936</v>
      </c>
      <c r="B92" s="52">
        <v>18</v>
      </c>
      <c r="C92" s="60">
        <v>0.98199999999999998</v>
      </c>
      <c r="D92" s="60">
        <v>11.493399999999999</v>
      </c>
      <c r="E92" s="60">
        <v>10.5015</v>
      </c>
      <c r="F92" s="60"/>
      <c r="G92" s="60">
        <v>12.556800000000001</v>
      </c>
      <c r="H92" s="60">
        <v>14.3276</v>
      </c>
      <c r="I92" s="60">
        <v>23.718699999999998</v>
      </c>
      <c r="J92" s="60">
        <v>15.266500000000001</v>
      </c>
      <c r="K92" s="60">
        <v>15.2563</v>
      </c>
      <c r="L92" s="60">
        <v>13.9779</v>
      </c>
      <c r="M92" s="60">
        <v>9.5754000000000001</v>
      </c>
      <c r="N92" s="60">
        <v>11.4582</v>
      </c>
      <c r="O92" s="60">
        <v>9.4171999999999993</v>
      </c>
      <c r="P92" s="89">
        <v>1.8394999999999999</v>
      </c>
    </row>
    <row r="93" spans="1:16" x14ac:dyDescent="0.35">
      <c r="A93" s="85" t="s">
        <v>3955</v>
      </c>
      <c r="B93" s="52">
        <v>13</v>
      </c>
      <c r="C93" s="60">
        <v>2.8654000000000002</v>
      </c>
      <c r="D93" s="60">
        <v>6.9031000000000002</v>
      </c>
      <c r="E93" s="60">
        <v>-14.193099999999999</v>
      </c>
      <c r="F93" s="60"/>
      <c r="G93" s="60">
        <v>-11.790699999999999</v>
      </c>
      <c r="H93" s="60">
        <v>-1.3409</v>
      </c>
      <c r="I93" s="60">
        <v>9.1950000000000003</v>
      </c>
      <c r="J93" s="60">
        <v>8.2011000000000003</v>
      </c>
      <c r="K93" s="60">
        <v>15.9297</v>
      </c>
      <c r="L93" s="60">
        <v>11.533099999999999</v>
      </c>
      <c r="M93" s="60">
        <v>-13.476800000000001</v>
      </c>
      <c r="N93" s="60">
        <v>-7.2660999999999998</v>
      </c>
      <c r="O93" s="60">
        <v>-13.2272</v>
      </c>
      <c r="P93" s="89">
        <v>0.4158</v>
      </c>
    </row>
    <row r="94" spans="1:16" x14ac:dyDescent="0.35">
      <c r="A94" s="85" t="s">
        <v>3969</v>
      </c>
      <c r="B94" s="52">
        <v>12</v>
      </c>
      <c r="C94" s="60">
        <v>4.6432000000000002</v>
      </c>
      <c r="D94" s="60">
        <v>12.5281</v>
      </c>
      <c r="E94" s="60">
        <v>11.038</v>
      </c>
      <c r="F94" s="60"/>
      <c r="G94" s="60">
        <v>13.7096</v>
      </c>
      <c r="H94" s="60">
        <v>5.5777000000000001</v>
      </c>
      <c r="I94" s="60">
        <v>22.468299999999999</v>
      </c>
      <c r="J94" s="60">
        <v>18.414400000000001</v>
      </c>
      <c r="K94" s="60">
        <v>15.106999999999999</v>
      </c>
      <c r="L94" s="60">
        <v>19.067699999999999</v>
      </c>
      <c r="M94" s="60">
        <v>8.4855</v>
      </c>
      <c r="N94" s="60">
        <v>10.2128</v>
      </c>
      <c r="O94" s="60">
        <v>10.3447</v>
      </c>
      <c r="P94" s="89">
        <v>1.7063999999999999</v>
      </c>
    </row>
    <row r="95" spans="1:16" x14ac:dyDescent="0.35">
      <c r="A95" s="85" t="s">
        <v>3982</v>
      </c>
      <c r="B95" s="52">
        <v>12</v>
      </c>
      <c r="C95" s="60">
        <v>5.9896000000000003</v>
      </c>
      <c r="D95" s="60">
        <v>12.6442</v>
      </c>
      <c r="E95" s="60">
        <v>3.2524999999999999</v>
      </c>
      <c r="F95" s="60"/>
      <c r="G95" s="60">
        <v>6.8250999999999999</v>
      </c>
      <c r="H95" s="60">
        <v>6.6757</v>
      </c>
      <c r="I95" s="60">
        <v>18.473600000000001</v>
      </c>
      <c r="J95" s="60">
        <v>12.553699999999999</v>
      </c>
      <c r="K95" s="60" t="s">
        <v>430</v>
      </c>
      <c r="L95" s="60">
        <v>18.735199999999999</v>
      </c>
      <c r="M95" s="60">
        <v>2.1463000000000001</v>
      </c>
      <c r="N95" s="60">
        <v>4.3051000000000004</v>
      </c>
      <c r="O95" s="60">
        <v>4.1395</v>
      </c>
      <c r="P95" s="89">
        <v>2.8704999999999998</v>
      </c>
    </row>
    <row r="96" spans="1:16" x14ac:dyDescent="0.35">
      <c r="A96" s="85" t="s">
        <v>3995</v>
      </c>
      <c r="B96" s="52">
        <v>11</v>
      </c>
      <c r="C96" s="60">
        <v>2.7902</v>
      </c>
      <c r="D96" s="60">
        <v>5.2560000000000002</v>
      </c>
      <c r="E96" s="60">
        <v>-0.18959999999999999</v>
      </c>
      <c r="F96" s="60"/>
      <c r="G96" s="60">
        <v>3.5552000000000001</v>
      </c>
      <c r="H96" s="60">
        <v>1.5653999999999999</v>
      </c>
      <c r="I96" s="60">
        <v>15.052099999999999</v>
      </c>
      <c r="J96" s="60">
        <v>14.475</v>
      </c>
      <c r="K96" s="60">
        <v>15.0885</v>
      </c>
      <c r="L96" s="60">
        <v>12.041399999999999</v>
      </c>
      <c r="M96" s="60">
        <v>-1.9466000000000001</v>
      </c>
      <c r="N96" s="60">
        <v>3.7530000000000001</v>
      </c>
      <c r="O96" s="60">
        <v>0.105</v>
      </c>
      <c r="P96" s="89">
        <v>1.3665</v>
      </c>
    </row>
    <row r="97" spans="1:16" x14ac:dyDescent="0.35">
      <c r="A97" s="85" t="s">
        <v>4007</v>
      </c>
      <c r="B97" s="52">
        <v>10</v>
      </c>
      <c r="C97" s="60">
        <v>3.9956</v>
      </c>
      <c r="D97" s="60">
        <v>6.6990999999999996</v>
      </c>
      <c r="E97" s="60">
        <v>-1.9538</v>
      </c>
      <c r="F97" s="60"/>
      <c r="G97" s="60">
        <v>0.28060000000000002</v>
      </c>
      <c r="H97" s="60">
        <v>2.8624999999999998</v>
      </c>
      <c r="I97" s="60">
        <v>13.037000000000001</v>
      </c>
      <c r="J97" s="60">
        <v>11.6396</v>
      </c>
      <c r="K97" s="60">
        <v>12.772500000000001</v>
      </c>
      <c r="L97" s="60">
        <v>13.160399999999999</v>
      </c>
      <c r="M97" s="60">
        <v>-2.7705000000000002</v>
      </c>
      <c r="N97" s="60">
        <v>1.3644000000000001</v>
      </c>
      <c r="O97" s="60">
        <v>-2.2044000000000001</v>
      </c>
      <c r="P97" s="89">
        <v>2.6478999999999999</v>
      </c>
    </row>
    <row r="98" spans="1:16" x14ac:dyDescent="0.35">
      <c r="A98" s="85" t="s">
        <v>4018</v>
      </c>
      <c r="B98" s="52">
        <v>8</v>
      </c>
      <c r="C98" s="60">
        <v>5.6704999999999997</v>
      </c>
      <c r="D98" s="60">
        <v>12.77</v>
      </c>
      <c r="E98" s="60">
        <v>8.2547999999999995</v>
      </c>
      <c r="F98" s="60"/>
      <c r="G98" s="60">
        <v>9.8589000000000002</v>
      </c>
      <c r="H98" s="60">
        <v>2.0863</v>
      </c>
      <c r="I98" s="60" t="s">
        <v>430</v>
      </c>
      <c r="J98" s="60" t="s">
        <v>430</v>
      </c>
      <c r="K98" s="60" t="s">
        <v>430</v>
      </c>
      <c r="L98" s="60">
        <v>18.8124</v>
      </c>
      <c r="M98" s="60">
        <v>5.4436</v>
      </c>
      <c r="N98" s="60">
        <v>10.986700000000001</v>
      </c>
      <c r="O98" s="60">
        <v>6.2530000000000001</v>
      </c>
      <c r="P98" s="89">
        <v>2.2725</v>
      </c>
    </row>
    <row r="99" spans="1:16" x14ac:dyDescent="0.35">
      <c r="A99" s="85" t="s">
        <v>4027</v>
      </c>
      <c r="B99" s="52">
        <v>7</v>
      </c>
      <c r="C99" s="60">
        <v>3.3424999999999998</v>
      </c>
      <c r="D99" s="60">
        <v>9.7795000000000005</v>
      </c>
      <c r="E99" s="60">
        <v>3.9121000000000001</v>
      </c>
      <c r="F99" s="60"/>
      <c r="G99" s="60">
        <v>7.7481999999999998</v>
      </c>
      <c r="H99" s="60">
        <v>0.20180000000000001</v>
      </c>
      <c r="I99" s="60">
        <v>10.203900000000001</v>
      </c>
      <c r="J99" s="60">
        <v>10.341200000000001</v>
      </c>
      <c r="K99" s="60">
        <v>10.739000000000001</v>
      </c>
      <c r="L99" s="60">
        <v>15.2018</v>
      </c>
      <c r="M99" s="60">
        <v>2.7019000000000002</v>
      </c>
      <c r="N99" s="60">
        <v>5.2314999999999996</v>
      </c>
      <c r="O99" s="60">
        <v>5.6845999999999997</v>
      </c>
      <c r="P99" s="89">
        <v>1.4432</v>
      </c>
    </row>
    <row r="100" spans="1:16" x14ac:dyDescent="0.35">
      <c r="A100" s="85" t="s">
        <v>4035</v>
      </c>
      <c r="B100" s="52">
        <v>7</v>
      </c>
      <c r="C100" s="60">
        <v>5.6292</v>
      </c>
      <c r="D100" s="60">
        <v>11.8225</v>
      </c>
      <c r="E100" s="60">
        <v>5.2759999999999998</v>
      </c>
      <c r="F100" s="60"/>
      <c r="G100" s="60">
        <v>8.5725999999999996</v>
      </c>
      <c r="H100" s="60">
        <v>6.0858999999999996</v>
      </c>
      <c r="I100" s="60">
        <v>21.845199999999998</v>
      </c>
      <c r="J100" s="60">
        <v>19.174700000000001</v>
      </c>
      <c r="K100" s="60">
        <v>17.215699999999998</v>
      </c>
      <c r="L100" s="60">
        <v>18.873699999999999</v>
      </c>
      <c r="M100" s="60">
        <v>3.0078999999999998</v>
      </c>
      <c r="N100" s="60">
        <v>7.8693999999999997</v>
      </c>
      <c r="O100" s="60">
        <v>6.0053000000000001</v>
      </c>
      <c r="P100" s="89">
        <v>3.0265</v>
      </c>
    </row>
    <row r="101" spans="1:16" x14ac:dyDescent="0.35">
      <c r="A101" s="85" t="s">
        <v>4043</v>
      </c>
      <c r="B101" s="52">
        <v>6</v>
      </c>
      <c r="C101" s="60">
        <v>2.4028</v>
      </c>
      <c r="D101" s="60">
        <v>18.1572</v>
      </c>
      <c r="E101" s="60">
        <v>33.378399999999999</v>
      </c>
      <c r="F101" s="60"/>
      <c r="G101" s="60">
        <v>59.845799999999997</v>
      </c>
      <c r="H101" s="60">
        <v>32.807000000000002</v>
      </c>
      <c r="I101" s="60">
        <v>25.696100000000001</v>
      </c>
      <c r="J101" s="60">
        <v>11.012600000000001</v>
      </c>
      <c r="K101" s="60">
        <v>13.901</v>
      </c>
      <c r="L101" s="60">
        <v>19.527999999999999</v>
      </c>
      <c r="M101" s="60">
        <v>29.587299999999999</v>
      </c>
      <c r="N101" s="60">
        <v>37.627000000000002</v>
      </c>
      <c r="O101" s="60">
        <v>55.735500000000002</v>
      </c>
      <c r="P101" s="89">
        <v>-0.75860000000000005</v>
      </c>
    </row>
    <row r="102" spans="1:16" x14ac:dyDescent="0.35">
      <c r="A102" s="85" t="s">
        <v>4050</v>
      </c>
      <c r="B102" s="52">
        <v>6</v>
      </c>
      <c r="C102" s="60">
        <v>5.9786000000000001</v>
      </c>
      <c r="D102" s="60">
        <v>6.8513999999999999</v>
      </c>
      <c r="E102" s="60">
        <v>-0.6996</v>
      </c>
      <c r="F102" s="60"/>
      <c r="G102" s="60">
        <v>14.510199999999999</v>
      </c>
      <c r="H102" s="60">
        <v>4.7865000000000002</v>
      </c>
      <c r="I102" s="60">
        <v>21.427299999999999</v>
      </c>
      <c r="J102" s="60">
        <v>19.651199999999999</v>
      </c>
      <c r="K102" s="60">
        <v>13.6251</v>
      </c>
      <c r="L102" s="60">
        <v>14.9186</v>
      </c>
      <c r="M102" s="60">
        <v>-2.1476000000000002</v>
      </c>
      <c r="N102" s="60">
        <v>0.40920000000000001</v>
      </c>
      <c r="O102" s="60">
        <v>10.5762</v>
      </c>
      <c r="P102" s="89">
        <v>3.4626999999999999</v>
      </c>
    </row>
    <row r="103" spans="1:16" x14ac:dyDescent="0.35">
      <c r="A103" s="85" t="s">
        <v>4057</v>
      </c>
      <c r="B103" s="52">
        <v>6</v>
      </c>
      <c r="C103" s="60">
        <v>2.1833</v>
      </c>
      <c r="D103" s="60">
        <v>8.3254000000000001</v>
      </c>
      <c r="E103" s="60">
        <v>12.032299999999999</v>
      </c>
      <c r="F103" s="60"/>
      <c r="G103" s="60">
        <v>14.291600000000001</v>
      </c>
      <c r="H103" s="60">
        <v>6.5839999999999996</v>
      </c>
      <c r="I103" s="60">
        <v>21.282</v>
      </c>
      <c r="J103" s="60">
        <v>16.8828</v>
      </c>
      <c r="K103" s="60">
        <v>18.775300000000001</v>
      </c>
      <c r="L103" s="60">
        <v>12.5916</v>
      </c>
      <c r="M103" s="60">
        <v>8.1027000000000005</v>
      </c>
      <c r="N103" s="60">
        <v>11.860799999999999</v>
      </c>
      <c r="O103" s="60">
        <v>11.231</v>
      </c>
      <c r="P103" s="89">
        <v>-0.18920000000000001</v>
      </c>
    </row>
    <row r="104" spans="1:16" x14ac:dyDescent="0.35">
      <c r="A104" s="85" t="s">
        <v>4064</v>
      </c>
      <c r="B104" s="52">
        <v>5</v>
      </c>
      <c r="C104" s="60">
        <v>2.4097</v>
      </c>
      <c r="D104" s="60">
        <v>5.7060000000000004</v>
      </c>
      <c r="E104" s="60">
        <v>8.8454999999999995</v>
      </c>
      <c r="F104" s="60"/>
      <c r="G104" s="60">
        <v>9.7158999999999995</v>
      </c>
      <c r="H104" s="60">
        <v>1.3603000000000001</v>
      </c>
      <c r="I104" s="60">
        <v>27.665400000000002</v>
      </c>
      <c r="J104" s="60">
        <v>25.012899999999998</v>
      </c>
      <c r="K104" s="60">
        <v>17.447900000000001</v>
      </c>
      <c r="L104" s="60">
        <v>12.830299999999999</v>
      </c>
      <c r="M104" s="60">
        <v>4.6881000000000004</v>
      </c>
      <c r="N104" s="60">
        <v>8.9629999999999992</v>
      </c>
      <c r="O104" s="60">
        <v>7.0743999999999998</v>
      </c>
      <c r="P104" s="89">
        <v>1.5666</v>
      </c>
    </row>
    <row r="105" spans="1:16" x14ac:dyDescent="0.35">
      <c r="A105" s="85" t="s">
        <v>4070</v>
      </c>
      <c r="B105" s="52">
        <v>4</v>
      </c>
      <c r="C105" s="60">
        <v>4.4047000000000001</v>
      </c>
      <c r="D105" s="60">
        <v>8.0558999999999994</v>
      </c>
      <c r="E105" s="60">
        <v>-0.49309999999999998</v>
      </c>
      <c r="F105" s="60"/>
      <c r="G105" s="60">
        <v>6.2565999999999997</v>
      </c>
      <c r="H105" s="60">
        <v>8.7215000000000007</v>
      </c>
      <c r="I105" s="60">
        <v>16.097100000000001</v>
      </c>
      <c r="J105" s="60">
        <v>16.326499999999999</v>
      </c>
      <c r="K105" s="60" t="s">
        <v>430</v>
      </c>
      <c r="L105" s="60">
        <v>14.649100000000001</v>
      </c>
      <c r="M105" s="60">
        <v>-1.5538000000000001</v>
      </c>
      <c r="N105" s="60">
        <v>2.9801000000000002</v>
      </c>
      <c r="O105" s="60">
        <v>2.3046000000000002</v>
      </c>
      <c r="P105" s="89">
        <v>3.6122000000000001</v>
      </c>
    </row>
    <row r="106" spans="1:16" x14ac:dyDescent="0.35">
      <c r="A106" s="85" t="s">
        <v>4075</v>
      </c>
      <c r="B106" s="52">
        <v>4</v>
      </c>
      <c r="C106" s="60">
        <v>3.0038</v>
      </c>
      <c r="D106" s="60">
        <v>6.3574999999999999</v>
      </c>
      <c r="E106" s="60">
        <v>-1.8091999999999999</v>
      </c>
      <c r="F106" s="60"/>
      <c r="G106" s="60">
        <v>-1.6072</v>
      </c>
      <c r="H106" s="60">
        <v>-1.6862999999999999</v>
      </c>
      <c r="I106" s="60">
        <v>10.582800000000001</v>
      </c>
      <c r="J106" s="60">
        <v>10.299899999999999</v>
      </c>
      <c r="K106" s="60">
        <v>12.9696</v>
      </c>
      <c r="L106" s="60">
        <v>11.5898</v>
      </c>
      <c r="M106" s="60">
        <v>-2.5085999999999999</v>
      </c>
      <c r="N106" s="60">
        <v>-0.21229999999999999</v>
      </c>
      <c r="O106" s="60">
        <v>-3.7231999999999998</v>
      </c>
      <c r="P106" s="89">
        <v>1.1267</v>
      </c>
    </row>
    <row r="107" spans="1:16" x14ac:dyDescent="0.35">
      <c r="A107" s="85" t="s">
        <v>4080</v>
      </c>
      <c r="B107" s="52">
        <v>3</v>
      </c>
      <c r="C107" s="60">
        <v>3.8149999999999999</v>
      </c>
      <c r="D107" s="60">
        <v>7.7606999999999999</v>
      </c>
      <c r="E107" s="60">
        <v>1.0699000000000001</v>
      </c>
      <c r="F107" s="60"/>
      <c r="G107" s="60">
        <v>4.0376000000000003</v>
      </c>
      <c r="H107" s="60" t="s">
        <v>430</v>
      </c>
      <c r="I107" s="60" t="s">
        <v>430</v>
      </c>
      <c r="J107" s="60" t="s">
        <v>430</v>
      </c>
      <c r="K107" s="60" t="s">
        <v>430</v>
      </c>
      <c r="L107" s="60">
        <v>14.777900000000001</v>
      </c>
      <c r="M107" s="60">
        <v>-0.62309999999999999</v>
      </c>
      <c r="N107" s="60">
        <v>2.125</v>
      </c>
      <c r="O107" s="60">
        <v>0.81889999999999996</v>
      </c>
      <c r="P107" s="89">
        <v>2.0366</v>
      </c>
    </row>
    <row r="108" spans="1:16" x14ac:dyDescent="0.35">
      <c r="A108" s="85" t="s">
        <v>4084</v>
      </c>
      <c r="B108" s="52">
        <v>3</v>
      </c>
      <c r="C108" s="60">
        <v>1.5069999999999999</v>
      </c>
      <c r="D108" s="60">
        <v>2.3043999999999998</v>
      </c>
      <c r="E108" s="60">
        <v>-2.774</v>
      </c>
      <c r="F108" s="60"/>
      <c r="G108" s="60" t="s">
        <v>430</v>
      </c>
      <c r="H108" s="60" t="s">
        <v>430</v>
      </c>
      <c r="I108" s="60" t="s">
        <v>430</v>
      </c>
      <c r="J108" s="60" t="s">
        <v>430</v>
      </c>
      <c r="K108" s="60" t="s">
        <v>430</v>
      </c>
      <c r="L108" s="60">
        <v>8.2468000000000004</v>
      </c>
      <c r="M108" s="60">
        <v>-5.3193000000000001</v>
      </c>
      <c r="N108" s="60">
        <v>1.4634</v>
      </c>
      <c r="O108" s="60" t="s">
        <v>430</v>
      </c>
      <c r="P108" s="89">
        <v>0.96970000000000001</v>
      </c>
    </row>
    <row r="109" spans="1:16" x14ac:dyDescent="0.35">
      <c r="A109" s="85" t="s">
        <v>4088</v>
      </c>
      <c r="B109" s="52">
        <v>3</v>
      </c>
      <c r="C109" s="60">
        <v>3.5777000000000001</v>
      </c>
      <c r="D109" s="60">
        <v>6.9939</v>
      </c>
      <c r="E109" s="60">
        <v>1.2352000000000001</v>
      </c>
      <c r="F109" s="60"/>
      <c r="G109" s="60">
        <v>0.66180000000000005</v>
      </c>
      <c r="H109" s="60">
        <v>-0.62770000000000004</v>
      </c>
      <c r="I109" s="60">
        <v>14.075699999999999</v>
      </c>
      <c r="J109" s="60">
        <v>14.8553</v>
      </c>
      <c r="K109" s="60" t="s">
        <v>430</v>
      </c>
      <c r="L109" s="60">
        <v>14.565</v>
      </c>
      <c r="M109" s="60">
        <v>-0.36830000000000002</v>
      </c>
      <c r="N109" s="60">
        <v>1.4830000000000001</v>
      </c>
      <c r="O109" s="60">
        <v>-1.3653999999999999</v>
      </c>
      <c r="P109" s="89">
        <v>2.3414000000000001</v>
      </c>
    </row>
    <row r="110" spans="1:16" x14ac:dyDescent="0.35">
      <c r="A110" s="85" t="s">
        <v>4092</v>
      </c>
      <c r="B110" s="52">
        <v>3</v>
      </c>
      <c r="C110" s="60">
        <v>1.589</v>
      </c>
      <c r="D110" s="60">
        <v>12.3551</v>
      </c>
      <c r="E110" s="60">
        <v>12.771599999999999</v>
      </c>
      <c r="F110" s="60"/>
      <c r="G110" s="60">
        <v>17.4055</v>
      </c>
      <c r="H110" s="60">
        <v>8.1000999999999994</v>
      </c>
      <c r="I110" s="60">
        <v>19.561599999999999</v>
      </c>
      <c r="J110" s="60">
        <v>15.8314</v>
      </c>
      <c r="K110" s="60">
        <v>17.001200000000001</v>
      </c>
      <c r="L110" s="60">
        <v>17.532599999999999</v>
      </c>
      <c r="M110" s="60">
        <v>7.9901999999999997</v>
      </c>
      <c r="N110" s="60">
        <v>13.690200000000001</v>
      </c>
      <c r="O110" s="60">
        <v>12.512</v>
      </c>
      <c r="P110" s="89">
        <v>-0.88129999999999997</v>
      </c>
    </row>
    <row r="111" spans="1:16" x14ac:dyDescent="0.35">
      <c r="A111" s="85" t="s">
        <v>4096</v>
      </c>
      <c r="B111" s="52">
        <v>3</v>
      </c>
      <c r="C111" s="60">
        <v>3.4998</v>
      </c>
      <c r="D111" s="60">
        <v>6.4854000000000003</v>
      </c>
      <c r="E111" s="60">
        <v>-2.8940999999999999</v>
      </c>
      <c r="F111" s="60"/>
      <c r="G111" s="60">
        <v>0.31719999999999998</v>
      </c>
      <c r="H111" s="60" t="s">
        <v>430</v>
      </c>
      <c r="I111" s="60" t="s">
        <v>430</v>
      </c>
      <c r="J111" s="60" t="s">
        <v>430</v>
      </c>
      <c r="K111" s="60" t="s">
        <v>430</v>
      </c>
      <c r="L111" s="60">
        <v>12.287800000000001</v>
      </c>
      <c r="M111" s="60">
        <v>-3.6345000000000001</v>
      </c>
      <c r="N111" s="60">
        <v>1.1668000000000001</v>
      </c>
      <c r="O111" s="60">
        <v>-1.9036</v>
      </c>
      <c r="P111" s="89">
        <v>2.5842999999999998</v>
      </c>
    </row>
    <row r="112" spans="1:16" x14ac:dyDescent="0.35">
      <c r="A112" s="85" t="s">
        <v>4100</v>
      </c>
      <c r="B112" s="52">
        <v>2</v>
      </c>
      <c r="C112" s="60">
        <v>5.9622999999999999</v>
      </c>
      <c r="D112" s="60">
        <v>11.926</v>
      </c>
      <c r="E112" s="60">
        <v>4.4825999999999997</v>
      </c>
      <c r="F112" s="60"/>
      <c r="G112" s="60">
        <v>8.3751999999999995</v>
      </c>
      <c r="H112" s="60">
        <v>7.2660999999999998</v>
      </c>
      <c r="I112" s="60">
        <v>18.459399999999999</v>
      </c>
      <c r="J112" s="60">
        <v>16.888999999999999</v>
      </c>
      <c r="K112" s="60">
        <v>14.7963</v>
      </c>
      <c r="L112" s="60">
        <v>17.501899999999999</v>
      </c>
      <c r="M112" s="60">
        <v>3.2324000000000002</v>
      </c>
      <c r="N112" s="60">
        <v>8.9624000000000006</v>
      </c>
      <c r="O112" s="60">
        <v>6.2404000000000002</v>
      </c>
      <c r="P112" s="89">
        <v>3.1829999999999998</v>
      </c>
    </row>
    <row r="113" spans="1:16" x14ac:dyDescent="0.35">
      <c r="A113" s="85" t="s">
        <v>4103</v>
      </c>
      <c r="B113" s="52">
        <v>2</v>
      </c>
      <c r="C113" s="60">
        <v>0.88800000000000001</v>
      </c>
      <c r="D113" s="60">
        <v>4.1452999999999998</v>
      </c>
      <c r="E113" s="60">
        <v>-2.9315000000000002</v>
      </c>
      <c r="F113" s="60"/>
      <c r="G113" s="60">
        <v>1.8310999999999999</v>
      </c>
      <c r="H113" s="60">
        <v>0.98209999999999997</v>
      </c>
      <c r="I113" s="60">
        <v>9.9943000000000008</v>
      </c>
      <c r="J113" s="60">
        <v>10.7799</v>
      </c>
      <c r="K113" s="60" t="s">
        <v>430</v>
      </c>
      <c r="L113" s="60">
        <v>9.8354999999999997</v>
      </c>
      <c r="M113" s="60">
        <v>-4.0735000000000001</v>
      </c>
      <c r="N113" s="60">
        <v>1.4168000000000001</v>
      </c>
      <c r="O113" s="60">
        <v>-0.41439999999999999</v>
      </c>
      <c r="P113" s="89">
        <v>1.2827999999999999</v>
      </c>
    </row>
    <row r="114" spans="1:16" x14ac:dyDescent="0.35">
      <c r="A114" s="85" t="s">
        <v>4106</v>
      </c>
      <c r="B114" s="52">
        <v>2</v>
      </c>
      <c r="C114" s="60">
        <v>0.82279999999999998</v>
      </c>
      <c r="D114" s="60">
        <v>0.43070000000000003</v>
      </c>
      <c r="E114" s="60">
        <v>-4.3623000000000003</v>
      </c>
      <c r="F114" s="60"/>
      <c r="G114" s="60">
        <v>1.7463</v>
      </c>
      <c r="H114" s="60" t="s">
        <v>430</v>
      </c>
      <c r="I114" s="60" t="s">
        <v>430</v>
      </c>
      <c r="J114" s="60" t="s">
        <v>430</v>
      </c>
      <c r="K114" s="60" t="s">
        <v>430</v>
      </c>
      <c r="L114" s="60">
        <v>7.2992999999999997</v>
      </c>
      <c r="M114" s="60">
        <v>-6.0446999999999997</v>
      </c>
      <c r="N114" s="60">
        <v>-3.2343000000000002</v>
      </c>
      <c r="O114" s="60">
        <v>-0.9839</v>
      </c>
      <c r="P114" s="89">
        <v>1.6848000000000001</v>
      </c>
    </row>
    <row r="115" spans="1:16" x14ac:dyDescent="0.35">
      <c r="A115" s="85" t="s">
        <v>4109</v>
      </c>
      <c r="B115" s="52">
        <v>2</v>
      </c>
      <c r="C115" s="60">
        <v>4.0232000000000001</v>
      </c>
      <c r="D115" s="60">
        <v>7.1134000000000004</v>
      </c>
      <c r="E115" s="60">
        <v>1.2271000000000001</v>
      </c>
      <c r="F115" s="60"/>
      <c r="G115" s="60">
        <v>4.1467000000000001</v>
      </c>
      <c r="H115" s="60" t="s">
        <v>430</v>
      </c>
      <c r="I115" s="60" t="s">
        <v>430</v>
      </c>
      <c r="J115" s="60" t="s">
        <v>430</v>
      </c>
      <c r="K115" s="60" t="s">
        <v>430</v>
      </c>
      <c r="L115" s="60">
        <v>14.0433</v>
      </c>
      <c r="M115" s="60">
        <v>-0.95350000000000001</v>
      </c>
      <c r="N115" s="60">
        <v>5.4646999999999997</v>
      </c>
      <c r="O115" s="60">
        <v>-0.90310000000000001</v>
      </c>
      <c r="P115" s="89">
        <v>2.9552999999999998</v>
      </c>
    </row>
    <row r="116" spans="1:16" x14ac:dyDescent="0.35">
      <c r="A116" s="85" t="s">
        <v>4116</v>
      </c>
      <c r="B116" s="52">
        <v>1</v>
      </c>
      <c r="C116" s="60">
        <v>10.1074</v>
      </c>
      <c r="D116" s="60">
        <v>22.9009</v>
      </c>
      <c r="E116" s="60">
        <v>16.748200000000001</v>
      </c>
      <c r="F116" s="60"/>
      <c r="G116" s="60">
        <v>21.516200000000001</v>
      </c>
      <c r="H116" s="60">
        <v>10.334899999999999</v>
      </c>
      <c r="I116" s="60">
        <v>19.942499999999999</v>
      </c>
      <c r="J116" s="60">
        <v>14.608700000000001</v>
      </c>
      <c r="K116" s="60" t="s">
        <v>430</v>
      </c>
      <c r="L116" s="60">
        <v>28.964600000000001</v>
      </c>
      <c r="M116" s="60">
        <v>13.628</v>
      </c>
      <c r="N116" s="60">
        <v>13.685700000000001</v>
      </c>
      <c r="O116" s="60">
        <v>16.619</v>
      </c>
      <c r="P116" s="89">
        <v>5.0273000000000003</v>
      </c>
    </row>
    <row r="117" spans="1:16" x14ac:dyDescent="0.35">
      <c r="A117" s="85" t="s">
        <v>4118</v>
      </c>
      <c r="B117" s="52">
        <v>1</v>
      </c>
      <c r="C117" s="60">
        <v>8.3882999999999992</v>
      </c>
      <c r="D117" s="60">
        <v>21.473600000000001</v>
      </c>
      <c r="E117" s="60">
        <v>32.109900000000003</v>
      </c>
      <c r="F117" s="60"/>
      <c r="G117" s="60">
        <v>16.073599999999999</v>
      </c>
      <c r="H117" s="60">
        <v>11.2911</v>
      </c>
      <c r="I117" s="60">
        <v>43.97</v>
      </c>
      <c r="J117" s="60" t="s">
        <v>430</v>
      </c>
      <c r="K117" s="60" t="s">
        <v>430</v>
      </c>
      <c r="L117" s="60">
        <v>34.5197</v>
      </c>
      <c r="M117" s="60">
        <v>25.637799999999999</v>
      </c>
      <c r="N117" s="60">
        <v>24.3308</v>
      </c>
      <c r="O117" s="60">
        <v>15.005100000000001</v>
      </c>
      <c r="P117" s="89">
        <v>5.0590999999999999</v>
      </c>
    </row>
    <row r="118" spans="1:16" x14ac:dyDescent="0.35">
      <c r="A118" s="85" t="s">
        <v>4120</v>
      </c>
      <c r="B118" s="52">
        <v>1</v>
      </c>
      <c r="C118" s="60">
        <v>2.5226999999999999</v>
      </c>
      <c r="D118" s="60">
        <v>6.2729999999999997</v>
      </c>
      <c r="E118" s="60">
        <v>-3.5093000000000001</v>
      </c>
      <c r="F118" s="60"/>
      <c r="G118" s="60">
        <v>-1.0567</v>
      </c>
      <c r="H118" s="60">
        <v>1.8048</v>
      </c>
      <c r="I118" s="60" t="s">
        <v>430</v>
      </c>
      <c r="J118" s="60" t="s">
        <v>430</v>
      </c>
      <c r="K118" s="60" t="s">
        <v>430</v>
      </c>
      <c r="L118" s="60">
        <v>12.3925</v>
      </c>
      <c r="M118" s="60">
        <v>-5.0822000000000003</v>
      </c>
      <c r="N118" s="60">
        <v>-6.0983999999999998</v>
      </c>
      <c r="O118" s="60">
        <v>-4.3154000000000003</v>
      </c>
      <c r="P118" s="89">
        <v>2.4847999999999999</v>
      </c>
    </row>
    <row r="119" spans="1:16" x14ac:dyDescent="0.35">
      <c r="A119" s="85" t="s">
        <v>4122</v>
      </c>
      <c r="B119" s="52">
        <v>1</v>
      </c>
      <c r="C119" s="60">
        <v>-2.1718999999999999</v>
      </c>
      <c r="D119" s="60">
        <v>2.266</v>
      </c>
      <c r="E119" s="60">
        <v>-9.5042000000000009</v>
      </c>
      <c r="F119" s="60"/>
      <c r="G119" s="60">
        <v>-10.531499999999999</v>
      </c>
      <c r="H119" s="60">
        <v>-6.5589000000000004</v>
      </c>
      <c r="I119" s="60">
        <v>-0.50380000000000003</v>
      </c>
      <c r="J119" s="60">
        <v>8.1976999999999993</v>
      </c>
      <c r="K119" s="60">
        <v>10.532299999999999</v>
      </c>
      <c r="L119" s="60">
        <v>7.5145999999999997</v>
      </c>
      <c r="M119" s="60">
        <v>-10.852600000000001</v>
      </c>
      <c r="N119" s="60">
        <v>-10.9056</v>
      </c>
      <c r="O119" s="60">
        <v>-11.7362</v>
      </c>
      <c r="P119" s="89">
        <v>0.4582</v>
      </c>
    </row>
    <row r="120" spans="1:16" x14ac:dyDescent="0.35">
      <c r="A120" s="85" t="s">
        <v>4124</v>
      </c>
      <c r="B120" s="52">
        <v>1</v>
      </c>
      <c r="C120" s="60">
        <v>3.7374000000000001</v>
      </c>
      <c r="D120" s="60">
        <v>12.493600000000001</v>
      </c>
      <c r="E120" s="60">
        <v>7.0716999999999999</v>
      </c>
      <c r="F120" s="60"/>
      <c r="G120" s="60">
        <v>12.0215</v>
      </c>
      <c r="H120" s="60">
        <v>9.3086000000000002</v>
      </c>
      <c r="I120" s="60">
        <v>20.904199999999999</v>
      </c>
      <c r="J120" s="60">
        <v>17.0061</v>
      </c>
      <c r="K120" s="60" t="s">
        <v>430</v>
      </c>
      <c r="L120" s="60">
        <v>18.4864</v>
      </c>
      <c r="M120" s="60">
        <v>5.6185</v>
      </c>
      <c r="N120" s="60">
        <v>6.3963000000000001</v>
      </c>
      <c r="O120" s="60">
        <v>8.1966999999999999</v>
      </c>
      <c r="P120" s="89">
        <v>1.5610999999999999</v>
      </c>
    </row>
    <row r="121" spans="1:16" x14ac:dyDescent="0.35">
      <c r="A121" s="85" t="s">
        <v>4126</v>
      </c>
      <c r="B121" s="52">
        <v>1</v>
      </c>
      <c r="C121" s="60">
        <v>6.4934000000000003</v>
      </c>
      <c r="D121" s="60">
        <v>10.0784</v>
      </c>
      <c r="E121" s="60">
        <v>8.5158000000000005</v>
      </c>
      <c r="F121" s="60"/>
      <c r="G121" s="60">
        <v>27.1386</v>
      </c>
      <c r="H121" s="60">
        <v>7.4511000000000003</v>
      </c>
      <c r="I121" s="60" t="s">
        <v>430</v>
      </c>
      <c r="J121" s="60" t="s">
        <v>430</v>
      </c>
      <c r="K121" s="60" t="s">
        <v>430</v>
      </c>
      <c r="L121" s="60">
        <v>16.561299999999999</v>
      </c>
      <c r="M121" s="60">
        <v>5.2912999999999997</v>
      </c>
      <c r="N121" s="60">
        <v>13.2119</v>
      </c>
      <c r="O121" s="60">
        <v>23.416699999999999</v>
      </c>
      <c r="P121" s="89">
        <v>2.665</v>
      </c>
    </row>
    <row r="122" spans="1:16" x14ac:dyDescent="0.35">
      <c r="A122" s="1045" t="s">
        <v>10056</v>
      </c>
      <c r="B122" s="1042"/>
      <c r="C122" s="1043"/>
      <c r="D122" s="1043"/>
      <c r="E122" s="1043"/>
      <c r="F122" s="1043"/>
      <c r="G122" s="1043"/>
      <c r="H122" s="1043"/>
      <c r="I122" s="1043"/>
      <c r="J122" s="1043"/>
      <c r="K122" s="1043"/>
      <c r="L122" s="1043"/>
      <c r="M122" s="1043"/>
      <c r="N122" s="1043"/>
      <c r="O122" s="1043"/>
      <c r="P122" s="1044"/>
    </row>
    <row r="123" spans="1:16" x14ac:dyDescent="0.35">
      <c r="A123" s="85" t="s">
        <v>156</v>
      </c>
      <c r="B123" s="52">
        <v>16</v>
      </c>
      <c r="C123" s="60">
        <v>3.7953000000000001</v>
      </c>
      <c r="D123" s="60">
        <v>5.7381000000000002</v>
      </c>
      <c r="E123" s="60">
        <v>-0.53879999999999995</v>
      </c>
      <c r="F123" s="60"/>
      <c r="G123" s="60">
        <v>1.6514</v>
      </c>
      <c r="H123" s="60">
        <v>2.9984999999999999</v>
      </c>
      <c r="I123" s="60">
        <v>14.381399999999999</v>
      </c>
      <c r="J123" s="60">
        <v>12.988200000000001</v>
      </c>
      <c r="K123" s="60">
        <v>13.7418</v>
      </c>
      <c r="L123" s="60">
        <v>12.589499999999999</v>
      </c>
      <c r="M123" s="60">
        <v>-1.8779999999999999</v>
      </c>
      <c r="N123" s="60">
        <v>1.8022</v>
      </c>
      <c r="O123" s="60">
        <v>-1.0956999999999999</v>
      </c>
      <c r="P123" s="89">
        <v>2.9750999999999999</v>
      </c>
    </row>
    <row r="124" spans="1:16" x14ac:dyDescent="0.35">
      <c r="A124" s="85" t="s">
        <v>157</v>
      </c>
      <c r="B124" s="52">
        <v>16</v>
      </c>
      <c r="C124" s="60">
        <v>3.8721999999999999</v>
      </c>
      <c r="D124" s="60">
        <v>5.9718</v>
      </c>
      <c r="E124" s="60">
        <v>-0.1031</v>
      </c>
      <c r="F124" s="60"/>
      <c r="G124" s="60">
        <v>2.5520999999999998</v>
      </c>
      <c r="H124" s="60">
        <v>3.91</v>
      </c>
      <c r="I124" s="60">
        <v>15.403499999999999</v>
      </c>
      <c r="J124" s="60">
        <v>14.0289</v>
      </c>
      <c r="K124" s="60">
        <v>14.8401</v>
      </c>
      <c r="L124" s="60">
        <v>12.8032</v>
      </c>
      <c r="M124" s="60">
        <v>-1.4789000000000001</v>
      </c>
      <c r="N124" s="60">
        <v>2.4447999999999999</v>
      </c>
      <c r="O124" s="60">
        <v>-0.24859999999999999</v>
      </c>
      <c r="P124" s="89">
        <v>3.0240999999999998</v>
      </c>
    </row>
    <row r="125" spans="1:16" x14ac:dyDescent="0.35">
      <c r="A125" s="85" t="s">
        <v>158</v>
      </c>
      <c r="B125" s="52">
        <v>25</v>
      </c>
      <c r="C125" s="60">
        <v>3.4893999999999998</v>
      </c>
      <c r="D125" s="60">
        <v>5.9672999999999998</v>
      </c>
      <c r="E125" s="60">
        <v>-1.8637999999999999</v>
      </c>
      <c r="F125" s="60"/>
      <c r="G125" s="60">
        <v>-0.46010000000000001</v>
      </c>
      <c r="H125" s="60">
        <v>0.42009999999999997</v>
      </c>
      <c r="I125" s="60">
        <v>12.0084</v>
      </c>
      <c r="J125" s="60">
        <v>11.725</v>
      </c>
      <c r="K125" s="60">
        <v>13.945600000000001</v>
      </c>
      <c r="L125" s="60">
        <v>12.6355</v>
      </c>
      <c r="M125" s="60">
        <v>-2.9889000000000001</v>
      </c>
      <c r="N125" s="60">
        <v>0.27039999999999997</v>
      </c>
      <c r="O125" s="60">
        <v>-3.3504999999999998</v>
      </c>
      <c r="P125" s="89">
        <v>2.6015000000000001</v>
      </c>
    </row>
    <row r="126" spans="1:16" x14ac:dyDescent="0.35">
      <c r="A126" s="85" t="s">
        <v>159</v>
      </c>
      <c r="B126" s="52">
        <v>26</v>
      </c>
      <c r="C126" s="60">
        <v>3.5800999999999998</v>
      </c>
      <c r="D126" s="60">
        <v>6.3381999999999996</v>
      </c>
      <c r="E126" s="60">
        <v>-1.173</v>
      </c>
      <c r="F126" s="60"/>
      <c r="G126" s="60">
        <v>0.94240000000000002</v>
      </c>
      <c r="H126" s="60">
        <v>1.7637</v>
      </c>
      <c r="I126" s="60">
        <v>13.3919</v>
      </c>
      <c r="J126" s="60">
        <v>13.1229</v>
      </c>
      <c r="K126" s="60">
        <v>14.902200000000001</v>
      </c>
      <c r="L126" s="60">
        <v>13.0007</v>
      </c>
      <c r="M126" s="60">
        <v>-2.3624000000000001</v>
      </c>
      <c r="N126" s="60">
        <v>1.3326</v>
      </c>
      <c r="O126" s="60">
        <v>-2.0291000000000001</v>
      </c>
      <c r="P126" s="89">
        <v>2.6459999999999999</v>
      </c>
    </row>
    <row r="127" spans="1:16" x14ac:dyDescent="0.35">
      <c r="A127" s="1045" t="s">
        <v>10057</v>
      </c>
      <c r="B127" s="1042"/>
      <c r="C127" s="1043"/>
      <c r="D127" s="1043"/>
      <c r="E127" s="1043"/>
      <c r="F127" s="1043"/>
      <c r="G127" s="1043"/>
      <c r="H127" s="1043"/>
      <c r="I127" s="1043"/>
      <c r="J127" s="1043"/>
      <c r="K127" s="1043"/>
      <c r="L127" s="1043"/>
      <c r="M127" s="1043"/>
      <c r="N127" s="1043"/>
      <c r="O127" s="1043"/>
      <c r="P127" s="1044"/>
    </row>
    <row r="128" spans="1:16" x14ac:dyDescent="0.35">
      <c r="A128" s="85" t="s">
        <v>163</v>
      </c>
      <c r="B128" s="52">
        <v>258</v>
      </c>
      <c r="C128" s="60">
        <v>3.4998</v>
      </c>
      <c r="D128" s="60">
        <v>6.9231999999999996</v>
      </c>
      <c r="E128" s="60">
        <v>0.24299999999999999</v>
      </c>
      <c r="F128" s="60"/>
      <c r="G128" s="60">
        <v>2.125</v>
      </c>
      <c r="H128" s="60">
        <v>1.3508</v>
      </c>
      <c r="I128" s="60">
        <v>14.486000000000001</v>
      </c>
      <c r="J128" s="60">
        <v>11.8035</v>
      </c>
      <c r="K128" s="60">
        <v>12.073499999999999</v>
      </c>
      <c r="L128" s="60">
        <v>14.187799999999999</v>
      </c>
      <c r="M128" s="60">
        <v>-1.2332000000000001</v>
      </c>
      <c r="N128" s="60">
        <v>3.3321000000000001</v>
      </c>
      <c r="O128" s="60">
        <v>-0.7863</v>
      </c>
      <c r="P128" s="89">
        <v>2.2298</v>
      </c>
    </row>
    <row r="129" spans="1:16" x14ac:dyDescent="0.35">
      <c r="A129" s="85" t="s">
        <v>164</v>
      </c>
      <c r="B129" s="52">
        <v>264</v>
      </c>
      <c r="C129" s="60">
        <v>3.5828000000000002</v>
      </c>
      <c r="D129" s="60">
        <v>7.0720999999999998</v>
      </c>
      <c r="E129" s="60">
        <v>0.51190000000000002</v>
      </c>
      <c r="F129" s="60"/>
      <c r="G129" s="60">
        <v>2.6932</v>
      </c>
      <c r="H129" s="60">
        <v>1.9031</v>
      </c>
      <c r="I129" s="60">
        <v>15.0702</v>
      </c>
      <c r="J129" s="60">
        <v>12.321899999999999</v>
      </c>
      <c r="K129" s="60">
        <v>12.519500000000001</v>
      </c>
      <c r="L129" s="60">
        <v>14.3269</v>
      </c>
      <c r="M129" s="60">
        <v>-0.99350000000000005</v>
      </c>
      <c r="N129" s="60">
        <v>3.7705000000000002</v>
      </c>
      <c r="O129" s="60">
        <v>-0.2487</v>
      </c>
      <c r="P129" s="89">
        <v>2.2835999999999999</v>
      </c>
    </row>
    <row r="130" spans="1:16" x14ac:dyDescent="0.35">
      <c r="A130" s="1045" t="s">
        <v>10058</v>
      </c>
      <c r="B130" s="1042"/>
      <c r="C130" s="1043"/>
      <c r="D130" s="1043"/>
      <c r="E130" s="1043"/>
      <c r="F130" s="1043"/>
      <c r="G130" s="1043"/>
      <c r="H130" s="1043"/>
      <c r="I130" s="1043"/>
      <c r="J130" s="1043"/>
      <c r="K130" s="1043"/>
      <c r="L130" s="1043"/>
      <c r="M130" s="1043"/>
      <c r="N130" s="1043"/>
      <c r="O130" s="1043"/>
      <c r="P130" s="1044"/>
    </row>
    <row r="131" spans="1:16" x14ac:dyDescent="0.35">
      <c r="A131" s="85" t="s">
        <v>165</v>
      </c>
      <c r="B131" s="52">
        <v>272</v>
      </c>
      <c r="C131" s="60">
        <v>2.5045999999999999</v>
      </c>
      <c r="D131" s="60">
        <v>5.5479000000000003</v>
      </c>
      <c r="E131" s="60">
        <v>1.2245999999999999</v>
      </c>
      <c r="F131" s="60"/>
      <c r="G131" s="60">
        <v>11.7852</v>
      </c>
      <c r="H131" s="60">
        <v>7.2218</v>
      </c>
      <c r="I131" s="60">
        <v>15.9718</v>
      </c>
      <c r="J131" s="60">
        <v>12.0913</v>
      </c>
      <c r="K131" s="60">
        <v>13.267200000000001</v>
      </c>
      <c r="L131" s="60">
        <v>12.5878</v>
      </c>
      <c r="M131" s="60">
        <v>-1.1003000000000001</v>
      </c>
      <c r="N131" s="60">
        <v>8.1943999999999999</v>
      </c>
      <c r="O131" s="60">
        <v>9.5601000000000003</v>
      </c>
      <c r="P131" s="89">
        <v>1.5283</v>
      </c>
    </row>
    <row r="132" spans="1:16" x14ac:dyDescent="0.35">
      <c r="A132" s="1045" t="s">
        <v>10059</v>
      </c>
      <c r="B132" s="1042"/>
      <c r="C132" s="1043"/>
      <c r="D132" s="1043"/>
      <c r="E132" s="1043"/>
      <c r="F132" s="1043"/>
      <c r="G132" s="1043"/>
      <c r="H132" s="1043"/>
      <c r="I132" s="1043"/>
      <c r="J132" s="1043"/>
      <c r="K132" s="1043"/>
      <c r="L132" s="1043"/>
      <c r="M132" s="1043"/>
      <c r="N132" s="1043"/>
      <c r="O132" s="1043"/>
      <c r="P132" s="1044"/>
    </row>
    <row r="133" spans="1:16" x14ac:dyDescent="0.35">
      <c r="A133" s="85" t="s">
        <v>168</v>
      </c>
      <c r="B133" s="52">
        <v>26</v>
      </c>
      <c r="C133" s="60">
        <v>-5.9938000000000002</v>
      </c>
      <c r="D133" s="60">
        <v>-4.4691000000000001</v>
      </c>
      <c r="E133" s="60">
        <v>11.4863</v>
      </c>
      <c r="F133" s="60"/>
      <c r="G133" s="60">
        <v>47.6188</v>
      </c>
      <c r="H133" s="60">
        <v>42.592399999999998</v>
      </c>
      <c r="I133" s="60">
        <v>34.030200000000001</v>
      </c>
      <c r="J133" s="60">
        <v>24.364000000000001</v>
      </c>
      <c r="K133" s="60">
        <v>15.8331</v>
      </c>
      <c r="L133" s="60">
        <v>0.83660000000000001</v>
      </c>
      <c r="M133" s="60">
        <v>10.823700000000001</v>
      </c>
      <c r="N133" s="60">
        <v>27.7469</v>
      </c>
      <c r="O133" s="60">
        <v>52.611199999999997</v>
      </c>
      <c r="P133" s="89">
        <v>-5.1355000000000004</v>
      </c>
    </row>
    <row r="134" spans="1:16" x14ac:dyDescent="0.35">
      <c r="A134" s="1045" t="s">
        <v>10060</v>
      </c>
      <c r="B134" s="1042"/>
      <c r="C134" s="1043"/>
      <c r="D134" s="1043"/>
      <c r="E134" s="1043"/>
      <c r="F134" s="1043"/>
      <c r="G134" s="1043"/>
      <c r="H134" s="1043"/>
      <c r="I134" s="1043"/>
      <c r="J134" s="1043"/>
      <c r="K134" s="1043"/>
      <c r="L134" s="1043"/>
      <c r="M134" s="1043"/>
      <c r="N134" s="1043"/>
      <c r="O134" s="1043"/>
      <c r="P134" s="1044"/>
    </row>
    <row r="135" spans="1:16" x14ac:dyDescent="0.35">
      <c r="A135" s="85" t="s">
        <v>173</v>
      </c>
      <c r="B135" s="52">
        <v>53</v>
      </c>
      <c r="C135" s="60">
        <v>0.56679999999999997</v>
      </c>
      <c r="D135" s="60">
        <v>13.696300000000001</v>
      </c>
      <c r="E135" s="60">
        <v>19.139399999999998</v>
      </c>
      <c r="F135" s="60"/>
      <c r="G135" s="60">
        <v>40.668100000000003</v>
      </c>
      <c r="H135" s="60">
        <v>27.152999999999999</v>
      </c>
      <c r="I135" s="60">
        <v>22.579699999999999</v>
      </c>
      <c r="J135" s="60">
        <v>12.0106</v>
      </c>
      <c r="K135" s="60">
        <v>12.653499999999999</v>
      </c>
      <c r="L135" s="60">
        <v>16.0517</v>
      </c>
      <c r="M135" s="60">
        <v>17.1938</v>
      </c>
      <c r="N135" s="60">
        <v>21.793399999999998</v>
      </c>
      <c r="O135" s="60">
        <v>38.4101</v>
      </c>
      <c r="P135" s="89">
        <v>-1.6744000000000001</v>
      </c>
    </row>
    <row r="136" spans="1:16" x14ac:dyDescent="0.35">
      <c r="A136" s="85" t="s">
        <v>174</v>
      </c>
      <c r="B136" s="52">
        <v>53</v>
      </c>
      <c r="C136" s="60">
        <v>0.62570000000000003</v>
      </c>
      <c r="D136" s="60">
        <v>13.886699999999999</v>
      </c>
      <c r="E136" s="60">
        <v>19.5246</v>
      </c>
      <c r="F136" s="60"/>
      <c r="G136" s="60">
        <v>41.570300000000003</v>
      </c>
      <c r="H136" s="60">
        <v>27.969799999999999</v>
      </c>
      <c r="I136" s="60">
        <v>23.389900000000001</v>
      </c>
      <c r="J136" s="60">
        <v>12.870699999999999</v>
      </c>
      <c r="K136" s="60">
        <v>13.487</v>
      </c>
      <c r="L136" s="60">
        <v>16.217099999999999</v>
      </c>
      <c r="M136" s="60">
        <v>17.544</v>
      </c>
      <c r="N136" s="60">
        <v>22.351400000000002</v>
      </c>
      <c r="O136" s="60">
        <v>39.268799999999999</v>
      </c>
      <c r="P136" s="89">
        <v>-1.6414</v>
      </c>
    </row>
    <row r="137" spans="1:16" x14ac:dyDescent="0.35">
      <c r="A137" s="1045" t="s">
        <v>10061</v>
      </c>
      <c r="B137" s="1042"/>
      <c r="C137" s="1043"/>
      <c r="D137" s="1043"/>
      <c r="E137" s="1043"/>
      <c r="F137" s="1043"/>
      <c r="G137" s="1043"/>
      <c r="H137" s="1043"/>
      <c r="I137" s="1043"/>
      <c r="J137" s="1043"/>
      <c r="K137" s="1043"/>
      <c r="L137" s="1043"/>
      <c r="M137" s="1043"/>
      <c r="N137" s="1043"/>
      <c r="O137" s="1043"/>
      <c r="P137" s="1044"/>
    </row>
    <row r="138" spans="1:16" x14ac:dyDescent="0.35">
      <c r="A138" s="85" t="s">
        <v>177</v>
      </c>
      <c r="B138" s="52">
        <v>113</v>
      </c>
      <c r="C138" s="60">
        <v>-1.0607</v>
      </c>
      <c r="D138" s="60">
        <v>3.133</v>
      </c>
      <c r="E138" s="60">
        <v>6.9478999999999997</v>
      </c>
      <c r="F138" s="60"/>
      <c r="G138" s="60">
        <v>31.855599999999999</v>
      </c>
      <c r="H138" s="60">
        <v>22.706700000000001</v>
      </c>
      <c r="I138" s="60">
        <v>23.588799999999999</v>
      </c>
      <c r="J138" s="60">
        <v>16.102900000000002</v>
      </c>
      <c r="K138" s="60">
        <v>13.117100000000001</v>
      </c>
      <c r="L138" s="60">
        <v>9.3155000000000001</v>
      </c>
      <c r="M138" s="60">
        <v>4.3578999999999999</v>
      </c>
      <c r="N138" s="60">
        <v>18.525200000000002</v>
      </c>
      <c r="O138" s="60">
        <v>32.6785</v>
      </c>
      <c r="P138" s="89">
        <v>-1.3706</v>
      </c>
    </row>
    <row r="139" spans="1:16" x14ac:dyDescent="0.35">
      <c r="A139" s="85" t="s">
        <v>178</v>
      </c>
      <c r="B139" s="52">
        <v>116</v>
      </c>
      <c r="C139" s="60">
        <v>-1.1182000000000001</v>
      </c>
      <c r="D139" s="60">
        <v>3.1259999999999999</v>
      </c>
      <c r="E139" s="60">
        <v>7.3253000000000004</v>
      </c>
      <c r="F139" s="60"/>
      <c r="G139" s="60">
        <v>32.625500000000002</v>
      </c>
      <c r="H139" s="60">
        <v>23.260300000000001</v>
      </c>
      <c r="I139" s="60">
        <v>24.149100000000001</v>
      </c>
      <c r="J139" s="60">
        <v>16.693899999999999</v>
      </c>
      <c r="K139" s="60">
        <v>13.6297</v>
      </c>
      <c r="L139" s="60">
        <v>9.3293999999999997</v>
      </c>
      <c r="M139" s="60">
        <v>4.6447000000000003</v>
      </c>
      <c r="N139" s="60">
        <v>19.446899999999999</v>
      </c>
      <c r="O139" s="60">
        <v>33.4861</v>
      </c>
      <c r="P139" s="89">
        <v>-1.4227000000000001</v>
      </c>
    </row>
    <row r="140" spans="1:16" x14ac:dyDescent="0.35">
      <c r="A140" s="1045" t="s">
        <v>10062</v>
      </c>
      <c r="B140" s="1042"/>
      <c r="C140" s="1043"/>
      <c r="D140" s="1043"/>
      <c r="E140" s="1043"/>
      <c r="F140" s="1043"/>
      <c r="G140" s="1043"/>
      <c r="H140" s="1043"/>
      <c r="I140" s="1043"/>
      <c r="J140" s="1043"/>
      <c r="K140" s="1043"/>
      <c r="L140" s="1043"/>
      <c r="M140" s="1043"/>
      <c r="N140" s="1043"/>
      <c r="O140" s="1043"/>
      <c r="P140" s="1044"/>
    </row>
    <row r="141" spans="1:16" x14ac:dyDescent="0.35">
      <c r="A141" s="85" t="s">
        <v>215</v>
      </c>
      <c r="B141" s="52">
        <v>18</v>
      </c>
      <c r="C141" s="60">
        <v>5.1681999999999997</v>
      </c>
      <c r="D141" s="60">
        <v>5.1883999999999997</v>
      </c>
      <c r="E141" s="60">
        <v>5.1702000000000004</v>
      </c>
      <c r="F141" s="60">
        <v>5.2815000000000003</v>
      </c>
      <c r="G141" s="60">
        <v>5.3484999999999996</v>
      </c>
      <c r="H141" s="60">
        <v>5.8982999999999999</v>
      </c>
      <c r="I141" s="60">
        <v>6.1951999999999998</v>
      </c>
      <c r="J141" s="60">
        <v>5.6096000000000004</v>
      </c>
      <c r="K141" s="60">
        <v>5.4433999999999996</v>
      </c>
      <c r="L141" s="60">
        <v>5.1177999999999999</v>
      </c>
      <c r="M141" s="60">
        <v>5.1478000000000002</v>
      </c>
      <c r="N141" s="60">
        <v>5.2637999999999998</v>
      </c>
      <c r="O141" s="60">
        <v>5.3430999999999997</v>
      </c>
      <c r="P141" s="89">
        <v>5.1304999999999996</v>
      </c>
    </row>
    <row r="142" spans="1:16" x14ac:dyDescent="0.35">
      <c r="A142" s="85" t="s">
        <v>216</v>
      </c>
      <c r="B142" s="52">
        <v>17</v>
      </c>
      <c r="C142" s="60">
        <v>5.0913000000000004</v>
      </c>
      <c r="D142" s="60">
        <v>5.1146000000000003</v>
      </c>
      <c r="E142" s="60">
        <v>5.0933999999999999</v>
      </c>
      <c r="F142" s="60">
        <v>5.2035999999999998</v>
      </c>
      <c r="G142" s="60">
        <v>5.2694000000000001</v>
      </c>
      <c r="H142" s="60">
        <v>5.8156999999999996</v>
      </c>
      <c r="I142" s="60">
        <v>6.1086</v>
      </c>
      <c r="J142" s="60">
        <v>5.5183999999999997</v>
      </c>
      <c r="K142" s="60">
        <v>5.3578999999999999</v>
      </c>
      <c r="L142" s="60">
        <v>5.0427999999999997</v>
      </c>
      <c r="M142" s="60">
        <v>5.0716000000000001</v>
      </c>
      <c r="N142" s="60">
        <v>5.1860999999999997</v>
      </c>
      <c r="O142" s="60">
        <v>5.2640000000000002</v>
      </c>
      <c r="P142" s="89">
        <v>5.0534999999999997</v>
      </c>
    </row>
    <row r="143" spans="1:16" x14ac:dyDescent="0.35">
      <c r="A143" s="85" t="s">
        <v>217</v>
      </c>
      <c r="B143" s="52">
        <v>19</v>
      </c>
      <c r="C143" s="60">
        <v>5.0904999999999996</v>
      </c>
      <c r="D143" s="60">
        <v>5.1288999999999998</v>
      </c>
      <c r="E143" s="60">
        <v>5.0880000000000001</v>
      </c>
      <c r="F143" s="60">
        <v>5.1989999999999998</v>
      </c>
      <c r="G143" s="60">
        <v>5.2664</v>
      </c>
      <c r="H143" s="60">
        <v>5.8261000000000003</v>
      </c>
      <c r="I143" s="60">
        <v>6.1508000000000003</v>
      </c>
      <c r="J143" s="60">
        <v>5.5738000000000003</v>
      </c>
      <c r="K143" s="60" t="s">
        <v>430</v>
      </c>
      <c r="L143" s="60">
        <v>5.0678000000000001</v>
      </c>
      <c r="M143" s="60">
        <v>5.0686999999999998</v>
      </c>
      <c r="N143" s="60">
        <v>5.1821000000000002</v>
      </c>
      <c r="O143" s="60">
        <v>5.26</v>
      </c>
      <c r="P143" s="89">
        <v>5.0461</v>
      </c>
    </row>
    <row r="144" spans="1:16" x14ac:dyDescent="0.35">
      <c r="A144" s="85" t="s">
        <v>218</v>
      </c>
      <c r="B144" s="52">
        <v>18</v>
      </c>
      <c r="C144" s="60">
        <v>5.0208000000000004</v>
      </c>
      <c r="D144" s="60">
        <v>5.0601000000000003</v>
      </c>
      <c r="E144" s="60">
        <v>5.0160999999999998</v>
      </c>
      <c r="F144" s="60">
        <v>5.1257999999999999</v>
      </c>
      <c r="G144" s="60">
        <v>5.1917999999999997</v>
      </c>
      <c r="H144" s="60">
        <v>5.7474999999999996</v>
      </c>
      <c r="I144" s="60">
        <v>6.0677000000000003</v>
      </c>
      <c r="J144" s="60">
        <v>5.5030000000000001</v>
      </c>
      <c r="K144" s="60" t="s">
        <v>430</v>
      </c>
      <c r="L144" s="60">
        <v>4.9996</v>
      </c>
      <c r="M144" s="60">
        <v>4.9966999999999997</v>
      </c>
      <c r="N144" s="60">
        <v>5.1089000000000002</v>
      </c>
      <c r="O144" s="60">
        <v>5.1856</v>
      </c>
      <c r="P144" s="89">
        <v>4.9767000000000001</v>
      </c>
    </row>
    <row r="145" spans="1:16" x14ac:dyDescent="0.35">
      <c r="A145" s="1045" t="s">
        <v>10063</v>
      </c>
      <c r="B145" s="1042"/>
      <c r="C145" s="1043"/>
      <c r="D145" s="1043"/>
      <c r="E145" s="1043"/>
      <c r="F145" s="1043"/>
      <c r="G145" s="1043"/>
      <c r="H145" s="1043"/>
      <c r="I145" s="1043"/>
      <c r="J145" s="1043"/>
      <c r="K145" s="1043"/>
      <c r="L145" s="1043"/>
      <c r="M145" s="1043"/>
      <c r="N145" s="1043"/>
      <c r="O145" s="1043"/>
      <c r="P145" s="1044"/>
    </row>
    <row r="146" spans="1:16" x14ac:dyDescent="0.35">
      <c r="A146" s="85" t="s">
        <v>221</v>
      </c>
      <c r="B146" s="52">
        <v>19</v>
      </c>
      <c r="C146" s="60">
        <v>7.3735999999999997</v>
      </c>
      <c r="D146" s="60">
        <v>7.2331000000000003</v>
      </c>
      <c r="E146" s="60">
        <v>6.6441999999999997</v>
      </c>
      <c r="F146" s="60">
        <v>6.4248000000000003</v>
      </c>
      <c r="G146" s="60">
        <v>6.3270999999999997</v>
      </c>
      <c r="H146" s="60">
        <v>6.8144</v>
      </c>
      <c r="I146" s="60">
        <v>6.9916</v>
      </c>
      <c r="J146" s="60">
        <v>6.1985999999999999</v>
      </c>
      <c r="K146" s="60">
        <v>6.1429999999999998</v>
      </c>
      <c r="L146" s="60">
        <v>7.2674000000000003</v>
      </c>
      <c r="M146" s="60">
        <v>6.6353999999999997</v>
      </c>
      <c r="N146" s="60">
        <v>6.4337</v>
      </c>
      <c r="O146" s="60">
        <v>6.3258000000000001</v>
      </c>
      <c r="P146" s="89">
        <v>8.1936999999999998</v>
      </c>
    </row>
    <row r="147" spans="1:16" x14ac:dyDescent="0.35">
      <c r="A147" s="85" t="s">
        <v>222</v>
      </c>
      <c r="B147" s="52">
        <v>18</v>
      </c>
      <c r="C147" s="60">
        <v>7.2706</v>
      </c>
      <c r="D147" s="60">
        <v>7.1299000000000001</v>
      </c>
      <c r="E147" s="60">
        <v>6.5370999999999997</v>
      </c>
      <c r="F147" s="60">
        <v>6.3159999999999998</v>
      </c>
      <c r="G147" s="60">
        <v>6.2178000000000004</v>
      </c>
      <c r="H147" s="60">
        <v>6.7039</v>
      </c>
      <c r="I147" s="60">
        <v>6.8798000000000004</v>
      </c>
      <c r="J147" s="60">
        <v>6.0857999999999999</v>
      </c>
      <c r="K147" s="60">
        <v>6.0400999999999998</v>
      </c>
      <c r="L147" s="60">
        <v>7.1604000000000001</v>
      </c>
      <c r="M147" s="60">
        <v>6.5289000000000001</v>
      </c>
      <c r="N147" s="60">
        <v>6.3250999999999999</v>
      </c>
      <c r="O147" s="60">
        <v>6.2168000000000001</v>
      </c>
      <c r="P147" s="89">
        <v>8.0936000000000003</v>
      </c>
    </row>
    <row r="148" spans="1:16" x14ac:dyDescent="0.35">
      <c r="A148" s="85" t="s">
        <v>223</v>
      </c>
      <c r="B148" s="52">
        <v>23</v>
      </c>
      <c r="C148" s="60">
        <v>6.9690000000000003</v>
      </c>
      <c r="D148" s="60">
        <v>6.8963000000000001</v>
      </c>
      <c r="E148" s="60">
        <v>6.4097999999999997</v>
      </c>
      <c r="F148" s="60">
        <v>6.2439</v>
      </c>
      <c r="G148" s="60">
        <v>6.1764999999999999</v>
      </c>
      <c r="H148" s="60">
        <v>6.6820000000000004</v>
      </c>
      <c r="I148" s="60">
        <v>6.8548</v>
      </c>
      <c r="J148" s="60">
        <v>6.0799000000000003</v>
      </c>
      <c r="K148" s="60">
        <v>5.9238</v>
      </c>
      <c r="L148" s="60">
        <v>6.9257</v>
      </c>
      <c r="M148" s="60">
        <v>6.4032999999999998</v>
      </c>
      <c r="N148" s="60">
        <v>6.2503000000000002</v>
      </c>
      <c r="O148" s="60">
        <v>6.1749000000000001</v>
      </c>
      <c r="P148" s="89">
        <v>7.6558999999999999</v>
      </c>
    </row>
    <row r="149" spans="1:16" x14ac:dyDescent="0.35">
      <c r="A149" s="85" t="s">
        <v>224</v>
      </c>
      <c r="B149" s="52">
        <v>23</v>
      </c>
      <c r="C149" s="60">
        <v>6.8407</v>
      </c>
      <c r="D149" s="60">
        <v>6.7683999999999997</v>
      </c>
      <c r="E149" s="60">
        <v>6.2786</v>
      </c>
      <c r="F149" s="60">
        <v>6.1140999999999996</v>
      </c>
      <c r="G149" s="60">
        <v>6.0448000000000004</v>
      </c>
      <c r="H149" s="60">
        <v>6.5507</v>
      </c>
      <c r="I149" s="60">
        <v>6.7298999999999998</v>
      </c>
      <c r="J149" s="60">
        <v>5.9596999999999998</v>
      </c>
      <c r="K149" s="60">
        <v>5.8461999999999996</v>
      </c>
      <c r="L149" s="60">
        <v>6.7984</v>
      </c>
      <c r="M149" s="60">
        <v>6.2725999999999997</v>
      </c>
      <c r="N149" s="60">
        <v>6.1208999999999998</v>
      </c>
      <c r="O149" s="60">
        <v>6.0434000000000001</v>
      </c>
      <c r="P149" s="89">
        <v>7.5274999999999999</v>
      </c>
    </row>
    <row r="150" spans="1:16" x14ac:dyDescent="0.35">
      <c r="A150" s="1045" t="s">
        <v>10064</v>
      </c>
      <c r="B150" s="1042"/>
      <c r="C150" s="1043"/>
      <c r="D150" s="1043"/>
      <c r="E150" s="1043"/>
      <c r="F150" s="1043"/>
      <c r="G150" s="1043"/>
      <c r="H150" s="1043"/>
      <c r="I150" s="1043"/>
      <c r="J150" s="1043"/>
      <c r="K150" s="1043"/>
      <c r="L150" s="1043"/>
      <c r="M150" s="1043"/>
      <c r="N150" s="1043"/>
      <c r="O150" s="1043"/>
      <c r="P150" s="1044"/>
    </row>
    <row r="151" spans="1:16" x14ac:dyDescent="0.35">
      <c r="A151" s="85" t="s">
        <v>227</v>
      </c>
      <c r="B151" s="52">
        <v>16</v>
      </c>
      <c r="C151" s="60">
        <v>8.6374999999999993</v>
      </c>
      <c r="D151" s="60">
        <v>7.0118</v>
      </c>
      <c r="E151" s="60">
        <v>6.4401999999999999</v>
      </c>
      <c r="F151" s="60">
        <v>6.3959000000000001</v>
      </c>
      <c r="G151" s="60">
        <v>6.4351000000000003</v>
      </c>
      <c r="H151" s="60">
        <v>7.2294</v>
      </c>
      <c r="I151" s="60">
        <v>7.3224</v>
      </c>
      <c r="J151" s="60">
        <v>6.5575999999999999</v>
      </c>
      <c r="K151" s="60">
        <v>6.6925999999999997</v>
      </c>
      <c r="L151" s="60">
        <v>7.157</v>
      </c>
      <c r="M151" s="60">
        <v>6.3691000000000004</v>
      </c>
      <c r="N151" s="60">
        <v>6.3609999999999998</v>
      </c>
      <c r="O151" s="60">
        <v>6.4180000000000001</v>
      </c>
      <c r="P151" s="89">
        <v>11.8368</v>
      </c>
    </row>
    <row r="152" spans="1:16" x14ac:dyDescent="0.35">
      <c r="A152" s="85" t="s">
        <v>228</v>
      </c>
      <c r="B152" s="52">
        <v>16</v>
      </c>
      <c r="C152" s="60">
        <v>8.1393000000000004</v>
      </c>
      <c r="D152" s="60">
        <v>6.5168999999999997</v>
      </c>
      <c r="E152" s="60">
        <v>5.9371999999999998</v>
      </c>
      <c r="F152" s="60">
        <v>5.8807999999999998</v>
      </c>
      <c r="G152" s="60">
        <v>5.9116</v>
      </c>
      <c r="H152" s="60">
        <v>6.7031999999999998</v>
      </c>
      <c r="I152" s="60">
        <v>6.7984999999999998</v>
      </c>
      <c r="J152" s="60">
        <v>6.0357000000000003</v>
      </c>
      <c r="K152" s="60">
        <v>6.1161000000000003</v>
      </c>
      <c r="L152" s="60">
        <v>6.6558999999999999</v>
      </c>
      <c r="M152" s="60">
        <v>5.8684000000000003</v>
      </c>
      <c r="N152" s="60">
        <v>5.8471000000000002</v>
      </c>
      <c r="O152" s="60">
        <v>5.8959000000000001</v>
      </c>
      <c r="P152" s="89">
        <v>11.340199999999999</v>
      </c>
    </row>
    <row r="153" spans="1:16" x14ac:dyDescent="0.35">
      <c r="A153" s="85" t="s">
        <v>229</v>
      </c>
      <c r="B153" s="52">
        <v>9</v>
      </c>
      <c r="C153" s="60">
        <v>8.2865000000000002</v>
      </c>
      <c r="D153" s="60">
        <v>7.0932000000000004</v>
      </c>
      <c r="E153" s="60">
        <v>6.3659999999999997</v>
      </c>
      <c r="F153" s="60">
        <v>6.2351999999999999</v>
      </c>
      <c r="G153" s="60">
        <v>6.2752999999999997</v>
      </c>
      <c r="H153" s="60">
        <v>6.9256000000000002</v>
      </c>
      <c r="I153" s="60">
        <v>6.9865000000000004</v>
      </c>
      <c r="J153" s="60">
        <v>6.1402999999999999</v>
      </c>
      <c r="K153" s="60">
        <v>6.0193000000000003</v>
      </c>
      <c r="L153" s="60">
        <v>7.1837999999999997</v>
      </c>
      <c r="M153" s="60">
        <v>6.3125</v>
      </c>
      <c r="N153" s="60">
        <v>6.2127999999999997</v>
      </c>
      <c r="O153" s="60">
        <v>6.2516999999999996</v>
      </c>
      <c r="P153" s="89">
        <v>10.873799999999999</v>
      </c>
    </row>
    <row r="154" spans="1:16" x14ac:dyDescent="0.35">
      <c r="A154" s="85" t="s">
        <v>230</v>
      </c>
      <c r="B154" s="52">
        <v>9</v>
      </c>
      <c r="C154" s="60">
        <v>7.6303000000000001</v>
      </c>
      <c r="D154" s="60">
        <v>6.4368999999999996</v>
      </c>
      <c r="E154" s="60">
        <v>5.7340999999999998</v>
      </c>
      <c r="F154" s="60">
        <v>5.5964999999999998</v>
      </c>
      <c r="G154" s="60">
        <v>5.6196000000000002</v>
      </c>
      <c r="H154" s="60">
        <v>6.2641</v>
      </c>
      <c r="I154" s="60">
        <v>6.3364000000000003</v>
      </c>
      <c r="J154" s="60">
        <v>5.5384000000000002</v>
      </c>
      <c r="K154" s="60">
        <v>5.5481999999999996</v>
      </c>
      <c r="L154" s="60">
        <v>6.5255000000000001</v>
      </c>
      <c r="M154" s="60">
        <v>5.6813000000000002</v>
      </c>
      <c r="N154" s="60">
        <v>5.5751999999999997</v>
      </c>
      <c r="O154" s="60">
        <v>5.5953999999999997</v>
      </c>
      <c r="P154" s="89">
        <v>10.216900000000001</v>
      </c>
    </row>
    <row r="155" spans="1:16" x14ac:dyDescent="0.35">
      <c r="A155" s="1045" t="s">
        <v>10065</v>
      </c>
      <c r="B155" s="1042"/>
      <c r="C155" s="1043"/>
      <c r="D155" s="1043"/>
      <c r="E155" s="1043"/>
      <c r="F155" s="1043"/>
      <c r="G155" s="1043"/>
      <c r="H155" s="1043"/>
      <c r="I155" s="1043"/>
      <c r="J155" s="1043"/>
      <c r="K155" s="1043"/>
      <c r="L155" s="1043"/>
      <c r="M155" s="1043"/>
      <c r="N155" s="1043"/>
      <c r="O155" s="1043"/>
      <c r="P155" s="1044"/>
    </row>
    <row r="156" spans="1:16" x14ac:dyDescent="0.35">
      <c r="A156" s="85" t="s">
        <v>233</v>
      </c>
      <c r="B156" s="52">
        <v>18</v>
      </c>
      <c r="C156" s="60">
        <v>10.4975</v>
      </c>
      <c r="D156" s="60">
        <v>6.5532000000000004</v>
      </c>
      <c r="E156" s="60">
        <v>5.9778000000000002</v>
      </c>
      <c r="F156" s="60">
        <v>6.1212999999999997</v>
      </c>
      <c r="G156" s="60">
        <v>6.1886000000000001</v>
      </c>
      <c r="H156" s="60">
        <v>7.3620999999999999</v>
      </c>
      <c r="I156" s="60">
        <v>7.3977000000000004</v>
      </c>
      <c r="J156" s="60">
        <v>6.5602999999999998</v>
      </c>
      <c r="K156" s="60">
        <v>6.8773</v>
      </c>
      <c r="L156" s="60">
        <v>7.1558000000000002</v>
      </c>
      <c r="M156" s="60">
        <v>5.907</v>
      </c>
      <c r="N156" s="60">
        <v>6.0528000000000004</v>
      </c>
      <c r="O156" s="60">
        <v>6.1833</v>
      </c>
      <c r="P156" s="89">
        <v>14.3118</v>
      </c>
    </row>
    <row r="157" spans="1:16" x14ac:dyDescent="0.35">
      <c r="A157" s="85" t="s">
        <v>234</v>
      </c>
      <c r="B157" s="52">
        <v>18</v>
      </c>
      <c r="C157" s="60">
        <v>10.053800000000001</v>
      </c>
      <c r="D157" s="60">
        <v>6.1159999999999997</v>
      </c>
      <c r="E157" s="60">
        <v>5.5125000000000002</v>
      </c>
      <c r="F157" s="60">
        <v>5.6429</v>
      </c>
      <c r="G157" s="60">
        <v>5.7164999999999999</v>
      </c>
      <c r="H157" s="60">
        <v>6.89</v>
      </c>
      <c r="I157" s="60">
        <v>6.9279999999999999</v>
      </c>
      <c r="J157" s="60">
        <v>6.0909000000000004</v>
      </c>
      <c r="K157" s="60">
        <v>6.4207000000000001</v>
      </c>
      <c r="L157" s="60">
        <v>6.7081</v>
      </c>
      <c r="M157" s="60">
        <v>5.4450000000000003</v>
      </c>
      <c r="N157" s="60">
        <v>5.5762999999999998</v>
      </c>
      <c r="O157" s="60">
        <v>5.7127999999999997</v>
      </c>
      <c r="P157" s="89">
        <v>13.8691</v>
      </c>
    </row>
    <row r="158" spans="1:16" x14ac:dyDescent="0.35">
      <c r="A158" s="85" t="s">
        <v>235</v>
      </c>
      <c r="B158" s="52">
        <v>7</v>
      </c>
      <c r="C158" s="60">
        <v>10.137600000000001</v>
      </c>
      <c r="D158" s="60">
        <v>6.6238999999999999</v>
      </c>
      <c r="E158" s="60">
        <v>6.0246000000000004</v>
      </c>
      <c r="F158" s="60">
        <v>6.0612000000000004</v>
      </c>
      <c r="G158" s="60">
        <v>6.1839000000000004</v>
      </c>
      <c r="H158" s="60">
        <v>7.343</v>
      </c>
      <c r="I158" s="60">
        <v>7.3771000000000004</v>
      </c>
      <c r="J158" s="60">
        <v>6.4612999999999996</v>
      </c>
      <c r="K158" s="60">
        <v>5.9996</v>
      </c>
      <c r="L158" s="60">
        <v>7.2948000000000004</v>
      </c>
      <c r="M158" s="60">
        <v>5.8878000000000004</v>
      </c>
      <c r="N158" s="60">
        <v>6.0129999999999999</v>
      </c>
      <c r="O158" s="60">
        <v>6.1757999999999997</v>
      </c>
      <c r="P158" s="89">
        <v>13.5877</v>
      </c>
    </row>
    <row r="159" spans="1:16" x14ac:dyDescent="0.35">
      <c r="A159" s="85" t="s">
        <v>236</v>
      </c>
      <c r="B159" s="52">
        <v>6</v>
      </c>
      <c r="C159" s="60">
        <v>9.5723000000000003</v>
      </c>
      <c r="D159" s="60">
        <v>5.9874999999999998</v>
      </c>
      <c r="E159" s="60">
        <v>5.3125</v>
      </c>
      <c r="F159" s="60">
        <v>5.3238000000000003</v>
      </c>
      <c r="G159" s="60">
        <v>5.4348999999999998</v>
      </c>
      <c r="H159" s="60">
        <v>6.6050000000000004</v>
      </c>
      <c r="I159" s="60">
        <v>6.6496000000000004</v>
      </c>
      <c r="J159" s="60">
        <v>5.7514000000000003</v>
      </c>
      <c r="K159" s="60">
        <v>5.4569999999999999</v>
      </c>
      <c r="L159" s="60">
        <v>6.6782000000000004</v>
      </c>
      <c r="M159" s="60">
        <v>5.1817000000000002</v>
      </c>
      <c r="N159" s="60">
        <v>5.2786</v>
      </c>
      <c r="O159" s="60">
        <v>5.4283000000000001</v>
      </c>
      <c r="P159" s="89">
        <v>13.025499999999999</v>
      </c>
    </row>
    <row r="160" spans="1:16" x14ac:dyDescent="0.35">
      <c r="A160" s="1045" t="s">
        <v>10066</v>
      </c>
      <c r="B160" s="1042"/>
      <c r="C160" s="1043"/>
      <c r="D160" s="1043"/>
      <c r="E160" s="1043"/>
      <c r="F160" s="1043"/>
      <c r="G160" s="1043"/>
      <c r="H160" s="1043"/>
      <c r="I160" s="1043"/>
      <c r="J160" s="1043"/>
      <c r="K160" s="1043"/>
      <c r="L160" s="1043"/>
      <c r="M160" s="1043"/>
      <c r="N160" s="1043"/>
      <c r="O160" s="1043"/>
      <c r="P160" s="1044"/>
    </row>
    <row r="161" spans="1:16" x14ac:dyDescent="0.35">
      <c r="A161" s="85" t="s">
        <v>239</v>
      </c>
      <c r="B161" s="52">
        <v>21</v>
      </c>
      <c r="C161" s="60">
        <v>8.8902000000000001</v>
      </c>
      <c r="D161" s="60">
        <v>6.5724999999999998</v>
      </c>
      <c r="E161" s="60">
        <v>6.1448999999999998</v>
      </c>
      <c r="F161" s="60">
        <v>6.1520999999999999</v>
      </c>
      <c r="G161" s="60">
        <v>6.2251000000000003</v>
      </c>
      <c r="H161" s="60">
        <v>7.2070999999999996</v>
      </c>
      <c r="I161" s="60">
        <v>7.2859999999999996</v>
      </c>
      <c r="J161" s="60">
        <v>6.4546999999999999</v>
      </c>
      <c r="K161" s="60">
        <v>6.6852999999999998</v>
      </c>
      <c r="L161" s="60">
        <v>7.0244999999999997</v>
      </c>
      <c r="M161" s="60">
        <v>6.0609000000000002</v>
      </c>
      <c r="N161" s="60">
        <v>6.1220999999999997</v>
      </c>
      <c r="O161" s="60">
        <v>6.2042000000000002</v>
      </c>
      <c r="P161" s="89">
        <v>12.9963</v>
      </c>
    </row>
    <row r="162" spans="1:16" x14ac:dyDescent="0.35">
      <c r="A162" s="85" t="s">
        <v>240</v>
      </c>
      <c r="B162" s="52">
        <v>20</v>
      </c>
      <c r="C162" s="60">
        <v>8.6440999999999999</v>
      </c>
      <c r="D162" s="60">
        <v>6.3316999999999997</v>
      </c>
      <c r="E162" s="60">
        <v>5.8901000000000003</v>
      </c>
      <c r="F162" s="60">
        <v>5.8949999999999996</v>
      </c>
      <c r="G162" s="60">
        <v>5.9588999999999999</v>
      </c>
      <c r="H162" s="60">
        <v>6.9343000000000004</v>
      </c>
      <c r="I162" s="60">
        <v>7.0244999999999997</v>
      </c>
      <c r="J162" s="60">
        <v>6.1936</v>
      </c>
      <c r="K162" s="60">
        <v>6.3922999999999996</v>
      </c>
      <c r="L162" s="60">
        <v>6.7934999999999999</v>
      </c>
      <c r="M162" s="60">
        <v>5.8042999999999996</v>
      </c>
      <c r="N162" s="60">
        <v>5.8665000000000003</v>
      </c>
      <c r="O162" s="60">
        <v>5.9385000000000003</v>
      </c>
      <c r="P162" s="89">
        <v>12.7469</v>
      </c>
    </row>
    <row r="163" spans="1:16" x14ac:dyDescent="0.35">
      <c r="A163" s="85" t="s">
        <v>241</v>
      </c>
      <c r="B163" s="52">
        <v>6</v>
      </c>
      <c r="C163" s="60">
        <v>8.6095000000000006</v>
      </c>
      <c r="D163" s="60">
        <v>6.5880999999999998</v>
      </c>
      <c r="E163" s="60">
        <v>6.1120000000000001</v>
      </c>
      <c r="F163" s="60">
        <v>6.2050999999999998</v>
      </c>
      <c r="G163" s="60">
        <v>6.2378</v>
      </c>
      <c r="H163" s="60">
        <v>7.1029999999999998</v>
      </c>
      <c r="I163" s="60">
        <v>7.1344000000000003</v>
      </c>
      <c r="J163" s="60">
        <v>6.4481999999999999</v>
      </c>
      <c r="K163" s="60" t="s">
        <v>430</v>
      </c>
      <c r="L163" s="60">
        <v>6.8121</v>
      </c>
      <c r="M163" s="60">
        <v>6.0331999999999999</v>
      </c>
      <c r="N163" s="60">
        <v>6.1833999999999998</v>
      </c>
      <c r="O163" s="60">
        <v>6.2248999999999999</v>
      </c>
      <c r="P163" s="89">
        <v>12.1389</v>
      </c>
    </row>
    <row r="164" spans="1:16" x14ac:dyDescent="0.35">
      <c r="A164" s="85" t="s">
        <v>242</v>
      </c>
      <c r="B164" s="52">
        <v>6</v>
      </c>
      <c r="C164" s="60">
        <v>8.1854999999999993</v>
      </c>
      <c r="D164" s="60">
        <v>6.1536999999999997</v>
      </c>
      <c r="E164" s="60">
        <v>5.6492000000000004</v>
      </c>
      <c r="F164" s="60">
        <v>5.7561</v>
      </c>
      <c r="G164" s="60">
        <v>5.7789000000000001</v>
      </c>
      <c r="H164" s="60">
        <v>6.6632999999999996</v>
      </c>
      <c r="I164" s="60">
        <v>6.6961000000000004</v>
      </c>
      <c r="J164" s="60">
        <v>6.0016999999999996</v>
      </c>
      <c r="K164" s="60" t="s">
        <v>430</v>
      </c>
      <c r="L164" s="60">
        <v>6.3818000000000001</v>
      </c>
      <c r="M164" s="60">
        <v>5.5717999999999996</v>
      </c>
      <c r="N164" s="60">
        <v>5.7365000000000004</v>
      </c>
      <c r="O164" s="60">
        <v>5.7679</v>
      </c>
      <c r="P164" s="89">
        <v>11.7196</v>
      </c>
    </row>
    <row r="165" spans="1:16" x14ac:dyDescent="0.35">
      <c r="A165" s="1045" t="s">
        <v>10067</v>
      </c>
      <c r="B165" s="1042"/>
      <c r="C165" s="1043"/>
      <c r="D165" s="1043"/>
      <c r="E165" s="1043"/>
      <c r="F165" s="1043"/>
      <c r="G165" s="1043"/>
      <c r="H165" s="1043"/>
      <c r="I165" s="1043"/>
      <c r="J165" s="1043"/>
      <c r="K165" s="1043"/>
      <c r="L165" s="1043"/>
      <c r="M165" s="1043"/>
      <c r="N165" s="1043"/>
      <c r="O165" s="1043"/>
      <c r="P165" s="1044"/>
    </row>
    <row r="166" spans="1:16" x14ac:dyDescent="0.35">
      <c r="A166" s="85" t="s">
        <v>245</v>
      </c>
      <c r="B166" s="52">
        <v>13</v>
      </c>
      <c r="C166" s="60">
        <v>17.2746</v>
      </c>
      <c r="D166" s="60">
        <v>6.6269999999999998</v>
      </c>
      <c r="E166" s="60">
        <v>5.5065999999999997</v>
      </c>
      <c r="F166" s="60">
        <v>5.7774000000000001</v>
      </c>
      <c r="G166" s="60">
        <v>5.4939999999999998</v>
      </c>
      <c r="H166" s="60">
        <v>7.6528999999999998</v>
      </c>
      <c r="I166" s="60">
        <v>7.5567000000000002</v>
      </c>
      <c r="J166" s="60">
        <v>6.6481000000000003</v>
      </c>
      <c r="K166" s="60">
        <v>7.3338999999999999</v>
      </c>
      <c r="L166" s="60">
        <v>8.8795999999999999</v>
      </c>
      <c r="M166" s="60">
        <v>5.4420000000000002</v>
      </c>
      <c r="N166" s="60">
        <v>5.7107000000000001</v>
      </c>
      <c r="O166" s="60">
        <v>5.6132999999999997</v>
      </c>
      <c r="P166" s="89">
        <v>21.6891</v>
      </c>
    </row>
    <row r="167" spans="1:16" x14ac:dyDescent="0.35">
      <c r="A167" s="85" t="s">
        <v>246</v>
      </c>
      <c r="B167" s="52">
        <v>13</v>
      </c>
      <c r="C167" s="60">
        <v>16.714099999999998</v>
      </c>
      <c r="D167" s="60">
        <v>6.0784000000000002</v>
      </c>
      <c r="E167" s="60">
        <v>4.9470999999999998</v>
      </c>
      <c r="F167" s="60">
        <v>5.2034000000000002</v>
      </c>
      <c r="G167" s="60">
        <v>4.9123999999999999</v>
      </c>
      <c r="H167" s="60">
        <v>7.0549999999999997</v>
      </c>
      <c r="I167" s="60">
        <v>6.9602000000000004</v>
      </c>
      <c r="J167" s="60">
        <v>6.0124000000000004</v>
      </c>
      <c r="K167" s="60">
        <v>6.6706000000000003</v>
      </c>
      <c r="L167" s="60">
        <v>8.3191000000000006</v>
      </c>
      <c r="M167" s="60">
        <v>4.8851000000000004</v>
      </c>
      <c r="N167" s="60">
        <v>5.1386000000000003</v>
      </c>
      <c r="O167" s="60">
        <v>5.0324999999999998</v>
      </c>
      <c r="P167" s="89">
        <v>21.131900000000002</v>
      </c>
    </row>
    <row r="168" spans="1:16" x14ac:dyDescent="0.35">
      <c r="A168" s="85" t="s">
        <v>247</v>
      </c>
      <c r="B168" s="52">
        <v>13</v>
      </c>
      <c r="C168" s="60">
        <v>15.985900000000001</v>
      </c>
      <c r="D168" s="60">
        <v>6.4763000000000002</v>
      </c>
      <c r="E168" s="60">
        <v>5.3471000000000002</v>
      </c>
      <c r="F168" s="60">
        <v>5.4783999999999997</v>
      </c>
      <c r="G168" s="60">
        <v>5.3158000000000003</v>
      </c>
      <c r="H168" s="60">
        <v>7.5742000000000003</v>
      </c>
      <c r="I168" s="60">
        <v>7.4048999999999996</v>
      </c>
      <c r="J168" s="60">
        <v>6.9215999999999998</v>
      </c>
      <c r="K168" s="60">
        <v>6.6904000000000003</v>
      </c>
      <c r="L168" s="60">
        <v>8.5221</v>
      </c>
      <c r="M168" s="60">
        <v>5.2446999999999999</v>
      </c>
      <c r="N168" s="60">
        <v>5.4245000000000001</v>
      </c>
      <c r="O168" s="60">
        <v>5.4377000000000004</v>
      </c>
      <c r="P168" s="89">
        <v>19.954699999999999</v>
      </c>
    </row>
    <row r="169" spans="1:16" x14ac:dyDescent="0.35">
      <c r="A169" s="85" t="s">
        <v>248</v>
      </c>
      <c r="B169" s="52">
        <v>12</v>
      </c>
      <c r="C169" s="60">
        <v>15.765599999999999</v>
      </c>
      <c r="D169" s="60">
        <v>5.8310000000000004</v>
      </c>
      <c r="E169" s="60">
        <v>4.6773999999999996</v>
      </c>
      <c r="F169" s="60">
        <v>4.7882999999999996</v>
      </c>
      <c r="G169" s="60">
        <v>4.6138000000000003</v>
      </c>
      <c r="H169" s="60">
        <v>6.7984999999999998</v>
      </c>
      <c r="I169" s="60">
        <v>6.6189999999999998</v>
      </c>
      <c r="J169" s="60">
        <v>6.1054000000000004</v>
      </c>
      <c r="K169" s="60">
        <v>5.9222000000000001</v>
      </c>
      <c r="L169" s="60">
        <v>7.9481000000000002</v>
      </c>
      <c r="M169" s="60">
        <v>4.5774999999999997</v>
      </c>
      <c r="N169" s="60">
        <v>4.7369000000000003</v>
      </c>
      <c r="O169" s="60">
        <v>4.7365000000000004</v>
      </c>
      <c r="P169" s="89">
        <v>19.670200000000001</v>
      </c>
    </row>
    <row r="170" spans="1:16" x14ac:dyDescent="0.35">
      <c r="A170" s="1045" t="s">
        <v>10068</v>
      </c>
      <c r="B170" s="1042"/>
      <c r="C170" s="1043"/>
      <c r="D170" s="1043"/>
      <c r="E170" s="1043"/>
      <c r="F170" s="1043"/>
      <c r="G170" s="1043"/>
      <c r="H170" s="1043"/>
      <c r="I170" s="1043"/>
      <c r="J170" s="1043"/>
      <c r="K170" s="1043"/>
      <c r="L170" s="1043"/>
      <c r="M170" s="1043"/>
      <c r="N170" s="1043"/>
      <c r="O170" s="1043"/>
      <c r="P170" s="1044"/>
    </row>
    <row r="171" spans="1:16" x14ac:dyDescent="0.35">
      <c r="A171" s="85" t="s">
        <v>251</v>
      </c>
      <c r="B171" s="52">
        <v>11</v>
      </c>
      <c r="C171" s="60">
        <v>20.170400000000001</v>
      </c>
      <c r="D171" s="60">
        <v>7.5686</v>
      </c>
      <c r="E171" s="60">
        <v>6.5685000000000002</v>
      </c>
      <c r="F171" s="60">
        <v>6.6555999999999997</v>
      </c>
      <c r="G171" s="60">
        <v>6.4104000000000001</v>
      </c>
      <c r="H171" s="60">
        <v>8.4479000000000006</v>
      </c>
      <c r="I171" s="60">
        <v>8.1165000000000003</v>
      </c>
      <c r="J171" s="60">
        <v>7.6551</v>
      </c>
      <c r="K171" s="60">
        <v>7.3719999999999999</v>
      </c>
      <c r="L171" s="60">
        <v>10.617599999999999</v>
      </c>
      <c r="M171" s="60">
        <v>6.4564000000000004</v>
      </c>
      <c r="N171" s="60">
        <v>6.6226000000000003</v>
      </c>
      <c r="O171" s="60">
        <v>6.5654000000000003</v>
      </c>
      <c r="P171" s="89">
        <v>23.4101</v>
      </c>
    </row>
    <row r="172" spans="1:16" x14ac:dyDescent="0.35">
      <c r="A172" s="85" t="s">
        <v>252</v>
      </c>
      <c r="B172" s="52">
        <v>11</v>
      </c>
      <c r="C172" s="60">
        <v>19.514800000000001</v>
      </c>
      <c r="D172" s="60">
        <v>6.9080000000000004</v>
      </c>
      <c r="E172" s="60">
        <v>5.9016999999999999</v>
      </c>
      <c r="F172" s="60">
        <v>5.9820000000000002</v>
      </c>
      <c r="G172" s="60">
        <v>5.7305999999999999</v>
      </c>
      <c r="H172" s="60">
        <v>7.7534999999999998</v>
      </c>
      <c r="I172" s="60">
        <v>7.4210000000000003</v>
      </c>
      <c r="J172" s="60">
        <v>6.9485000000000001</v>
      </c>
      <c r="K172" s="60">
        <v>6.6322999999999999</v>
      </c>
      <c r="L172" s="60">
        <v>9.9517000000000007</v>
      </c>
      <c r="M172" s="60">
        <v>5.7907000000000002</v>
      </c>
      <c r="N172" s="60">
        <v>5.9500999999999999</v>
      </c>
      <c r="O172" s="60">
        <v>5.8856000000000002</v>
      </c>
      <c r="P172" s="89">
        <v>22.7559</v>
      </c>
    </row>
    <row r="173" spans="1:16" x14ac:dyDescent="0.35">
      <c r="A173" s="85" t="s">
        <v>253</v>
      </c>
      <c r="B173" s="52">
        <v>2</v>
      </c>
      <c r="C173" s="60">
        <v>18.4236</v>
      </c>
      <c r="D173" s="60">
        <v>5.0603999999999996</v>
      </c>
      <c r="E173" s="60">
        <v>4.3959000000000001</v>
      </c>
      <c r="F173" s="60">
        <v>4.5776000000000003</v>
      </c>
      <c r="G173" s="60">
        <v>4.0747</v>
      </c>
      <c r="H173" s="60">
        <v>6.6273</v>
      </c>
      <c r="I173" s="60">
        <v>6.59</v>
      </c>
      <c r="J173" s="60">
        <v>5.0195999999999996</v>
      </c>
      <c r="K173" s="60">
        <v>6.2176</v>
      </c>
      <c r="L173" s="60">
        <v>9.1288999999999998</v>
      </c>
      <c r="M173" s="60">
        <v>4.3692000000000002</v>
      </c>
      <c r="N173" s="60">
        <v>4.6791999999999998</v>
      </c>
      <c r="O173" s="60">
        <v>4.2390999999999996</v>
      </c>
      <c r="P173" s="89">
        <v>21.230899999999998</v>
      </c>
    </row>
    <row r="174" spans="1:16" x14ac:dyDescent="0.35">
      <c r="A174" s="85" t="s">
        <v>254</v>
      </c>
      <c r="B174" s="52">
        <v>2</v>
      </c>
      <c r="C174" s="60">
        <v>17.654299999999999</v>
      </c>
      <c r="D174" s="60">
        <v>4.2276999999999996</v>
      </c>
      <c r="E174" s="60">
        <v>3.5059</v>
      </c>
      <c r="F174" s="60">
        <v>3.7061000000000002</v>
      </c>
      <c r="G174" s="60">
        <v>3.2204000000000002</v>
      </c>
      <c r="H174" s="60">
        <v>5.7704000000000004</v>
      </c>
      <c r="I174" s="60">
        <v>5.7248000000000001</v>
      </c>
      <c r="J174" s="60">
        <v>4.0826000000000002</v>
      </c>
      <c r="K174" s="60">
        <v>5.2641999999999998</v>
      </c>
      <c r="L174" s="60">
        <v>8.3082999999999991</v>
      </c>
      <c r="M174" s="60">
        <v>3.4815</v>
      </c>
      <c r="N174" s="60">
        <v>3.8054999999999999</v>
      </c>
      <c r="O174" s="60">
        <v>3.3816999999999999</v>
      </c>
      <c r="P174" s="89">
        <v>20.464500000000001</v>
      </c>
    </row>
    <row r="175" spans="1:16" x14ac:dyDescent="0.35">
      <c r="A175" s="1045" t="s">
        <v>10069</v>
      </c>
      <c r="B175" s="1042"/>
      <c r="C175" s="1043"/>
      <c r="D175" s="1043"/>
      <c r="E175" s="1043"/>
      <c r="F175" s="1043"/>
      <c r="G175" s="1043"/>
      <c r="H175" s="1043"/>
      <c r="I175" s="1043"/>
      <c r="J175" s="1043"/>
      <c r="K175" s="1043"/>
      <c r="L175" s="1043"/>
      <c r="M175" s="1043"/>
      <c r="N175" s="1043"/>
      <c r="O175" s="1043"/>
      <c r="P175" s="1044"/>
    </row>
    <row r="176" spans="1:16" x14ac:dyDescent="0.35">
      <c r="A176" s="85" t="s">
        <v>257</v>
      </c>
      <c r="B176" s="52">
        <v>9</v>
      </c>
      <c r="C176" s="60">
        <v>23.981400000000001</v>
      </c>
      <c r="D176" s="60">
        <v>6.7500999999999998</v>
      </c>
      <c r="E176" s="60">
        <v>4.8124000000000002</v>
      </c>
      <c r="F176" s="60">
        <v>4.6909000000000001</v>
      </c>
      <c r="G176" s="60">
        <v>3.6576</v>
      </c>
      <c r="H176" s="60">
        <v>6.4101999999999997</v>
      </c>
      <c r="I176" s="60">
        <v>6.7049000000000003</v>
      </c>
      <c r="J176" s="60">
        <v>6.274</v>
      </c>
      <c r="K176" s="60">
        <v>7.0712000000000002</v>
      </c>
      <c r="L176" s="60">
        <v>12.4283</v>
      </c>
      <c r="M176" s="60">
        <v>4.6512000000000002</v>
      </c>
      <c r="N176" s="60">
        <v>4.7088000000000001</v>
      </c>
      <c r="O176" s="60">
        <v>3.8180000000000001</v>
      </c>
      <c r="P176" s="89">
        <v>26.944099999999999</v>
      </c>
    </row>
    <row r="177" spans="1:16" x14ac:dyDescent="0.35">
      <c r="A177" s="85" t="s">
        <v>258</v>
      </c>
      <c r="B177" s="52">
        <v>9</v>
      </c>
      <c r="C177" s="60">
        <v>23.384499999999999</v>
      </c>
      <c r="D177" s="60">
        <v>6.22</v>
      </c>
      <c r="E177" s="60">
        <v>4.2915000000000001</v>
      </c>
      <c r="F177" s="60">
        <v>4.1249000000000002</v>
      </c>
      <c r="G177" s="60">
        <v>3.0682</v>
      </c>
      <c r="H177" s="60">
        <v>5.7462999999999997</v>
      </c>
      <c r="I177" s="60">
        <v>6.0162000000000004</v>
      </c>
      <c r="J177" s="60">
        <v>5.5263</v>
      </c>
      <c r="K177" s="60">
        <v>6.2991000000000001</v>
      </c>
      <c r="L177" s="60">
        <v>11.805400000000001</v>
      </c>
      <c r="M177" s="60">
        <v>4.1401000000000003</v>
      </c>
      <c r="N177" s="60">
        <v>4.1471999999999998</v>
      </c>
      <c r="O177" s="60">
        <v>3.2332999999999998</v>
      </c>
      <c r="P177" s="89">
        <v>26.361899999999999</v>
      </c>
    </row>
    <row r="178" spans="1:16" x14ac:dyDescent="0.35">
      <c r="A178" s="85" t="s">
        <v>259</v>
      </c>
      <c r="B178" s="52">
        <v>4</v>
      </c>
      <c r="C178" s="60">
        <v>21.848600000000001</v>
      </c>
      <c r="D178" s="60">
        <v>5.2167000000000003</v>
      </c>
      <c r="E178" s="60">
        <v>4.5646000000000004</v>
      </c>
      <c r="F178" s="60">
        <v>4.5578000000000003</v>
      </c>
      <c r="G178" s="60">
        <v>3.5609999999999999</v>
      </c>
      <c r="H178" s="60">
        <v>6.6673</v>
      </c>
      <c r="I178" s="60">
        <v>6.7769000000000004</v>
      </c>
      <c r="J178" s="60">
        <v>5.8098999999999998</v>
      </c>
      <c r="K178" s="60">
        <v>6.2933000000000003</v>
      </c>
      <c r="L178" s="60">
        <v>10.9063</v>
      </c>
      <c r="M178" s="60">
        <v>4.5738000000000003</v>
      </c>
      <c r="N178" s="60">
        <v>4.5867000000000004</v>
      </c>
      <c r="O178" s="60">
        <v>3.7115</v>
      </c>
      <c r="P178" s="89">
        <v>24.814800000000002</v>
      </c>
    </row>
    <row r="179" spans="1:16" x14ac:dyDescent="0.35">
      <c r="A179" s="85" t="s">
        <v>260</v>
      </c>
      <c r="B179" s="52">
        <v>4</v>
      </c>
      <c r="C179" s="60">
        <v>21.224399999999999</v>
      </c>
      <c r="D179" s="60">
        <v>4.5994000000000002</v>
      </c>
      <c r="E179" s="60">
        <v>3.9077999999999999</v>
      </c>
      <c r="F179" s="60">
        <v>3.8458000000000001</v>
      </c>
      <c r="G179" s="60">
        <v>2.8241999999999998</v>
      </c>
      <c r="H179" s="60">
        <v>5.7866999999999997</v>
      </c>
      <c r="I179" s="60">
        <v>5.8731999999999998</v>
      </c>
      <c r="J179" s="60">
        <v>4.9653</v>
      </c>
      <c r="K179" s="60">
        <v>5.4283999999999999</v>
      </c>
      <c r="L179" s="60">
        <v>10.2829</v>
      </c>
      <c r="M179" s="60">
        <v>3.9295</v>
      </c>
      <c r="N179" s="60">
        <v>3.8799000000000001</v>
      </c>
      <c r="O179" s="60">
        <v>2.9769999999999999</v>
      </c>
      <c r="P179" s="89">
        <v>24.1965</v>
      </c>
    </row>
    <row r="180" spans="1:16" x14ac:dyDescent="0.35">
      <c r="A180" s="1045" t="s">
        <v>10070</v>
      </c>
      <c r="B180" s="1042"/>
      <c r="C180" s="1043"/>
      <c r="D180" s="1043"/>
      <c r="E180" s="1043"/>
      <c r="F180" s="1043"/>
      <c r="G180" s="1043"/>
      <c r="H180" s="1043"/>
      <c r="I180" s="1043"/>
      <c r="J180" s="1043"/>
      <c r="K180" s="1043"/>
      <c r="L180" s="1043"/>
      <c r="M180" s="1043"/>
      <c r="N180" s="1043"/>
      <c r="O180" s="1043"/>
      <c r="P180" s="1044"/>
    </row>
    <row r="181" spans="1:16" x14ac:dyDescent="0.35">
      <c r="A181" s="85" t="s">
        <v>417</v>
      </c>
      <c r="B181" s="52">
        <v>9</v>
      </c>
      <c r="C181" s="60">
        <v>32.101900000000001</v>
      </c>
      <c r="D181" s="60">
        <v>5.8137999999999996</v>
      </c>
      <c r="E181" s="60">
        <v>3.2033</v>
      </c>
      <c r="F181" s="60">
        <v>2.8923000000000001</v>
      </c>
      <c r="G181" s="60">
        <v>1.5901000000000001</v>
      </c>
      <c r="H181" s="60">
        <v>4.8334999999999999</v>
      </c>
      <c r="I181" s="60">
        <v>6.1935000000000002</v>
      </c>
      <c r="J181" s="60">
        <v>5.7145999999999999</v>
      </c>
      <c r="K181" s="60">
        <v>7.4352999999999998</v>
      </c>
      <c r="L181" s="60">
        <v>17.139800000000001</v>
      </c>
      <c r="M181" s="60">
        <v>2.5341</v>
      </c>
      <c r="N181" s="60">
        <v>2.7690000000000001</v>
      </c>
      <c r="O181" s="60">
        <v>1.7008000000000001</v>
      </c>
      <c r="P181" s="89">
        <v>31.436900000000001</v>
      </c>
    </row>
    <row r="182" spans="1:16" x14ac:dyDescent="0.35">
      <c r="A182" s="85" t="s">
        <v>418</v>
      </c>
      <c r="B182" s="52">
        <v>9</v>
      </c>
      <c r="C182" s="60">
        <v>31.6309</v>
      </c>
      <c r="D182" s="60">
        <v>5.3785999999999996</v>
      </c>
      <c r="E182" s="60">
        <v>2.7452000000000001</v>
      </c>
      <c r="F182" s="60">
        <v>2.4262000000000001</v>
      </c>
      <c r="G182" s="60">
        <v>1.1240000000000001</v>
      </c>
      <c r="H182" s="60">
        <v>4.3406000000000002</v>
      </c>
      <c r="I182" s="60">
        <v>5.6554000000000002</v>
      </c>
      <c r="J182" s="60">
        <v>5.2660999999999998</v>
      </c>
      <c r="K182" s="60">
        <v>6.7892999999999999</v>
      </c>
      <c r="L182" s="60">
        <v>16.700399999999998</v>
      </c>
      <c r="M182" s="60">
        <v>2.0800999999999998</v>
      </c>
      <c r="N182" s="60">
        <v>2.3045</v>
      </c>
      <c r="O182" s="60">
        <v>1.2338</v>
      </c>
      <c r="P182" s="89">
        <v>30.963000000000001</v>
      </c>
    </row>
    <row r="183" spans="1:16" x14ac:dyDescent="0.35">
      <c r="A183" s="85" t="s">
        <v>263</v>
      </c>
      <c r="B183" s="52">
        <v>2</v>
      </c>
      <c r="C183" s="60">
        <v>28.908300000000001</v>
      </c>
      <c r="D183" s="60">
        <v>4.4859</v>
      </c>
      <c r="E183" s="60">
        <v>3.5339</v>
      </c>
      <c r="F183" s="60">
        <v>3.4438</v>
      </c>
      <c r="G183" s="60">
        <v>2.4887000000000001</v>
      </c>
      <c r="H183" s="60" t="s">
        <v>430</v>
      </c>
      <c r="I183" s="60" t="s">
        <v>430</v>
      </c>
      <c r="J183" s="60" t="s">
        <v>430</v>
      </c>
      <c r="K183" s="60" t="s">
        <v>430</v>
      </c>
      <c r="L183" s="60">
        <v>15.2073</v>
      </c>
      <c r="M183" s="60">
        <v>2.8855</v>
      </c>
      <c r="N183" s="60">
        <v>3.4055</v>
      </c>
      <c r="O183" s="60">
        <v>2.5583999999999998</v>
      </c>
      <c r="P183" s="89">
        <v>28.428100000000001</v>
      </c>
    </row>
    <row r="184" spans="1:16" x14ac:dyDescent="0.35">
      <c r="A184" s="85" t="s">
        <v>264</v>
      </c>
      <c r="B184" s="52">
        <v>2</v>
      </c>
      <c r="C184" s="60">
        <v>28.3781</v>
      </c>
      <c r="D184" s="60">
        <v>3.9659</v>
      </c>
      <c r="E184" s="60">
        <v>3.0230000000000001</v>
      </c>
      <c r="F184" s="60">
        <v>2.9855999999999998</v>
      </c>
      <c r="G184" s="60">
        <v>2.0240999999999998</v>
      </c>
      <c r="H184" s="60" t="s">
        <v>430</v>
      </c>
      <c r="I184" s="60" t="s">
        <v>430</v>
      </c>
      <c r="J184" s="60" t="s">
        <v>430</v>
      </c>
      <c r="K184" s="60" t="s">
        <v>430</v>
      </c>
      <c r="L184" s="60">
        <v>14.680400000000001</v>
      </c>
      <c r="M184" s="60">
        <v>2.3748999999999998</v>
      </c>
      <c r="N184" s="60">
        <v>2.9426999999999999</v>
      </c>
      <c r="O184" s="60">
        <v>2.0969000000000002</v>
      </c>
      <c r="P184" s="89">
        <v>27.898900000000001</v>
      </c>
    </row>
    <row r="185" spans="1:16" x14ac:dyDescent="0.35">
      <c r="A185" s="1045" t="s">
        <v>10071</v>
      </c>
      <c r="B185" s="1042"/>
      <c r="C185" s="1043"/>
      <c r="D185" s="1043"/>
      <c r="E185" s="1043"/>
      <c r="F185" s="1043"/>
      <c r="G185" s="1043"/>
      <c r="H185" s="1043"/>
      <c r="I185" s="1043"/>
      <c r="J185" s="1043"/>
      <c r="K185" s="1043"/>
      <c r="L185" s="1043"/>
      <c r="M185" s="1043"/>
      <c r="N185" s="1043"/>
      <c r="O185" s="1043"/>
      <c r="P185" s="1044"/>
    </row>
    <row r="186" spans="1:16" x14ac:dyDescent="0.35">
      <c r="A186" s="85" t="s">
        <v>267</v>
      </c>
      <c r="B186" s="52">
        <v>12</v>
      </c>
      <c r="C186" s="60">
        <v>23.1252</v>
      </c>
      <c r="D186" s="60">
        <v>7.1670999999999996</v>
      </c>
      <c r="E186" s="60">
        <v>5.7441000000000004</v>
      </c>
      <c r="F186" s="60">
        <v>5.5739999999999998</v>
      </c>
      <c r="G186" s="60">
        <v>4.5136000000000003</v>
      </c>
      <c r="H186" s="60">
        <v>7.0358000000000001</v>
      </c>
      <c r="I186" s="60">
        <v>7.3697999999999997</v>
      </c>
      <c r="J186" s="60">
        <v>6.8474000000000004</v>
      </c>
      <c r="K186" s="60">
        <v>7.4848999999999997</v>
      </c>
      <c r="L186" s="60">
        <v>12.3131</v>
      </c>
      <c r="M186" s="60">
        <v>5.6372999999999998</v>
      </c>
      <c r="N186" s="60">
        <v>5.5484999999999998</v>
      </c>
      <c r="O186" s="60">
        <v>4.6765999999999996</v>
      </c>
      <c r="P186" s="89">
        <v>26.790900000000001</v>
      </c>
    </row>
    <row r="187" spans="1:16" x14ac:dyDescent="0.35">
      <c r="A187" s="85" t="s">
        <v>268</v>
      </c>
      <c r="B187" s="52">
        <v>12</v>
      </c>
      <c r="C187" s="60">
        <v>22.5274</v>
      </c>
      <c r="D187" s="60">
        <v>6.5754999999999999</v>
      </c>
      <c r="E187" s="60">
        <v>5.1436999999999999</v>
      </c>
      <c r="F187" s="60">
        <v>4.9577999999999998</v>
      </c>
      <c r="G187" s="60">
        <v>3.8889</v>
      </c>
      <c r="H187" s="60">
        <v>6.3814000000000002</v>
      </c>
      <c r="I187" s="60">
        <v>6.7079000000000004</v>
      </c>
      <c r="J187" s="60">
        <v>6.1683000000000003</v>
      </c>
      <c r="K187" s="60">
        <v>6.7906000000000004</v>
      </c>
      <c r="L187" s="60">
        <v>11.715199999999999</v>
      </c>
      <c r="M187" s="60">
        <v>5.0396000000000001</v>
      </c>
      <c r="N187" s="60">
        <v>4.9344999999999999</v>
      </c>
      <c r="O187" s="60">
        <v>4.0522999999999998</v>
      </c>
      <c r="P187" s="89">
        <v>26.196000000000002</v>
      </c>
    </row>
    <row r="188" spans="1:16" x14ac:dyDescent="0.35">
      <c r="A188" s="85" t="s">
        <v>269</v>
      </c>
      <c r="B188" s="52">
        <v>10</v>
      </c>
      <c r="C188" s="60">
        <v>18.299499999999998</v>
      </c>
      <c r="D188" s="60">
        <v>5.2918000000000003</v>
      </c>
      <c r="E188" s="60">
        <v>3.9521999999999999</v>
      </c>
      <c r="F188" s="60">
        <v>3.9209999999999998</v>
      </c>
      <c r="G188" s="60">
        <v>2.9941</v>
      </c>
      <c r="H188" s="60">
        <v>6.0819999999999999</v>
      </c>
      <c r="I188" s="60">
        <v>6.5754000000000001</v>
      </c>
      <c r="J188" s="60">
        <v>5.7854999999999999</v>
      </c>
      <c r="K188" s="60">
        <v>6.9368999999999996</v>
      </c>
      <c r="L188" s="60">
        <v>9.7077000000000009</v>
      </c>
      <c r="M188" s="60">
        <v>3.6633</v>
      </c>
      <c r="N188" s="60">
        <v>3.8506</v>
      </c>
      <c r="O188" s="60">
        <v>3.2023999999999999</v>
      </c>
      <c r="P188" s="89">
        <v>21.291799999999999</v>
      </c>
    </row>
    <row r="189" spans="1:16" x14ac:dyDescent="0.35">
      <c r="A189" s="85" t="s">
        <v>270</v>
      </c>
      <c r="B189" s="52">
        <v>10</v>
      </c>
      <c r="C189" s="60">
        <v>17.4436</v>
      </c>
      <c r="D189" s="60">
        <v>4.4362000000000004</v>
      </c>
      <c r="E189" s="60">
        <v>3.0876000000000001</v>
      </c>
      <c r="F189" s="60">
        <v>3.0470999999999999</v>
      </c>
      <c r="G189" s="60">
        <v>2.1217999999999999</v>
      </c>
      <c r="H189" s="60">
        <v>5.1833</v>
      </c>
      <c r="I189" s="60">
        <v>5.6738</v>
      </c>
      <c r="J189" s="60">
        <v>4.9457000000000004</v>
      </c>
      <c r="K189" s="60">
        <v>6.0065999999999997</v>
      </c>
      <c r="L189" s="60">
        <v>8.8469999999999995</v>
      </c>
      <c r="M189" s="60">
        <v>2.8014000000000001</v>
      </c>
      <c r="N189" s="60">
        <v>2.9781</v>
      </c>
      <c r="O189" s="60">
        <v>2.3289</v>
      </c>
      <c r="P189" s="89">
        <v>20.4377</v>
      </c>
    </row>
    <row r="190" spans="1:16" x14ac:dyDescent="0.35">
      <c r="A190" s="1045" t="s">
        <v>202</v>
      </c>
      <c r="B190" s="1042"/>
      <c r="C190" s="1043"/>
      <c r="D190" s="1043"/>
      <c r="E190" s="1043"/>
      <c r="F190" s="1043"/>
      <c r="G190" s="1043"/>
      <c r="H190" s="1043"/>
      <c r="I190" s="1043"/>
      <c r="J190" s="1043"/>
      <c r="K190" s="1043"/>
      <c r="L190" s="1043"/>
      <c r="M190" s="1043"/>
      <c r="N190" s="1043"/>
      <c r="O190" s="1043"/>
      <c r="P190" s="1044"/>
    </row>
    <row r="191" spans="1:16" x14ac:dyDescent="0.35">
      <c r="A191" s="85" t="s">
        <v>273</v>
      </c>
      <c r="B191" s="52">
        <v>14</v>
      </c>
      <c r="C191" s="60">
        <v>18.271599999999999</v>
      </c>
      <c r="D191" s="60">
        <v>6.5331999999999999</v>
      </c>
      <c r="E191" s="60">
        <v>5.2690999999999999</v>
      </c>
      <c r="F191" s="60">
        <v>5.5347999999999997</v>
      </c>
      <c r="G191" s="60">
        <v>5.2123999999999997</v>
      </c>
      <c r="H191" s="60">
        <v>7.5787000000000004</v>
      </c>
      <c r="I191" s="60">
        <v>7.4810999999999996</v>
      </c>
      <c r="J191" s="60">
        <v>6.4524999999999997</v>
      </c>
      <c r="K191" s="60">
        <v>7.4916</v>
      </c>
      <c r="L191" s="60">
        <v>9.1605000000000008</v>
      </c>
      <c r="M191" s="60">
        <v>5.1121999999999996</v>
      </c>
      <c r="N191" s="60">
        <v>5.4672000000000001</v>
      </c>
      <c r="O191" s="60">
        <v>5.3460000000000001</v>
      </c>
      <c r="P191" s="89">
        <v>22.2806</v>
      </c>
    </row>
    <row r="192" spans="1:16" x14ac:dyDescent="0.35">
      <c r="A192" s="85" t="s">
        <v>274</v>
      </c>
      <c r="B192" s="52">
        <v>14</v>
      </c>
      <c r="C192" s="60">
        <v>17.905200000000001</v>
      </c>
      <c r="D192" s="60">
        <v>6.1726000000000001</v>
      </c>
      <c r="E192" s="60">
        <v>4.9035000000000002</v>
      </c>
      <c r="F192" s="60">
        <v>5.1618000000000004</v>
      </c>
      <c r="G192" s="60">
        <v>4.8365999999999998</v>
      </c>
      <c r="H192" s="60">
        <v>7.1923000000000004</v>
      </c>
      <c r="I192" s="60">
        <v>7.0960000000000001</v>
      </c>
      <c r="J192" s="60">
        <v>6.0769000000000002</v>
      </c>
      <c r="K192" s="60">
        <v>7.1242000000000001</v>
      </c>
      <c r="L192" s="60">
        <v>8.7978000000000005</v>
      </c>
      <c r="M192" s="60">
        <v>4.7477999999999998</v>
      </c>
      <c r="N192" s="60">
        <v>5.0952999999999999</v>
      </c>
      <c r="O192" s="60">
        <v>4.9705000000000004</v>
      </c>
      <c r="P192" s="89">
        <v>21.916599999999999</v>
      </c>
    </row>
    <row r="193" spans="1:16" x14ac:dyDescent="0.35">
      <c r="A193" s="85" t="s">
        <v>275</v>
      </c>
      <c r="B193" s="52">
        <v>7</v>
      </c>
      <c r="C193" s="60">
        <v>18.027699999999999</v>
      </c>
      <c r="D193" s="60">
        <v>6.3128000000000002</v>
      </c>
      <c r="E193" s="60">
        <v>4.9062999999999999</v>
      </c>
      <c r="F193" s="60">
        <v>5.1159999999999997</v>
      </c>
      <c r="G193" s="60">
        <v>4.8407999999999998</v>
      </c>
      <c r="H193" s="60">
        <v>7.2706999999999997</v>
      </c>
      <c r="I193" s="60">
        <v>7.1496000000000004</v>
      </c>
      <c r="J193" s="60">
        <v>6.1006999999999998</v>
      </c>
      <c r="K193" s="60">
        <v>6.9842000000000004</v>
      </c>
      <c r="L193" s="60">
        <v>8.7403999999999993</v>
      </c>
      <c r="M193" s="60">
        <v>4.7839999999999998</v>
      </c>
      <c r="N193" s="60">
        <v>5.0552000000000001</v>
      </c>
      <c r="O193" s="60">
        <v>4.9745999999999997</v>
      </c>
      <c r="P193" s="89">
        <v>21.662099999999999</v>
      </c>
    </row>
    <row r="194" spans="1:16" x14ac:dyDescent="0.35">
      <c r="A194" s="85" t="s">
        <v>276</v>
      </c>
      <c r="B194" s="52">
        <v>7</v>
      </c>
      <c r="C194" s="60">
        <v>17.590199999999999</v>
      </c>
      <c r="D194" s="60">
        <v>5.8667999999999996</v>
      </c>
      <c r="E194" s="60">
        <v>4.4457000000000004</v>
      </c>
      <c r="F194" s="60">
        <v>4.6516999999999999</v>
      </c>
      <c r="G194" s="60">
        <v>4.3742000000000001</v>
      </c>
      <c r="H194" s="60">
        <v>6.8108000000000004</v>
      </c>
      <c r="I194" s="60">
        <v>6.6849999999999996</v>
      </c>
      <c r="J194" s="60">
        <v>5.6247999999999996</v>
      </c>
      <c r="K194" s="60">
        <v>6.3895</v>
      </c>
      <c r="L194" s="60">
        <v>8.2984000000000009</v>
      </c>
      <c r="M194" s="60">
        <v>4.3251999999999997</v>
      </c>
      <c r="N194" s="60">
        <v>4.5915999999999997</v>
      </c>
      <c r="O194" s="60">
        <v>4.5082000000000004</v>
      </c>
      <c r="P194" s="89">
        <v>21.226700000000001</v>
      </c>
    </row>
    <row r="195" spans="1:16" x14ac:dyDescent="0.35">
      <c r="A195" s="1045" t="s">
        <v>10072</v>
      </c>
      <c r="B195" s="1042"/>
      <c r="C195" s="1043"/>
      <c r="D195" s="1043"/>
      <c r="E195" s="1043"/>
      <c r="F195" s="1043"/>
      <c r="G195" s="1043"/>
      <c r="H195" s="1043"/>
      <c r="I195" s="1043"/>
      <c r="J195" s="1043"/>
      <c r="K195" s="1043"/>
      <c r="L195" s="1043"/>
      <c r="M195" s="1043"/>
      <c r="N195" s="1043"/>
      <c r="O195" s="1043"/>
      <c r="P195" s="1044"/>
    </row>
    <row r="196" spans="1:16" x14ac:dyDescent="0.35">
      <c r="A196" s="85" t="s">
        <v>279</v>
      </c>
      <c r="B196" s="52">
        <v>11</v>
      </c>
      <c r="C196" s="60">
        <v>17.241199999999999</v>
      </c>
      <c r="D196" s="60">
        <v>10.0924</v>
      </c>
      <c r="E196" s="60">
        <v>8.5343</v>
      </c>
      <c r="F196" s="60">
        <v>8.1812000000000005</v>
      </c>
      <c r="G196" s="60">
        <v>7.9627999999999997</v>
      </c>
      <c r="H196" s="60">
        <v>10.347</v>
      </c>
      <c r="I196" s="60">
        <v>9.7958999999999996</v>
      </c>
      <c r="J196" s="60">
        <v>8.7354000000000003</v>
      </c>
      <c r="K196" s="60">
        <v>7.6620999999999997</v>
      </c>
      <c r="L196" s="60">
        <v>12.212999999999999</v>
      </c>
      <c r="M196" s="60">
        <v>8.5563000000000002</v>
      </c>
      <c r="N196" s="60">
        <v>8.1715999999999998</v>
      </c>
      <c r="O196" s="60">
        <v>8.0411999999999999</v>
      </c>
      <c r="P196" s="89">
        <v>18.881399999999999</v>
      </c>
    </row>
    <row r="197" spans="1:16" x14ac:dyDescent="0.35">
      <c r="A197" s="85" t="s">
        <v>280</v>
      </c>
      <c r="B197" s="52">
        <v>11</v>
      </c>
      <c r="C197" s="60">
        <v>16.485399999999998</v>
      </c>
      <c r="D197" s="60">
        <v>9.3262</v>
      </c>
      <c r="E197" s="60">
        <v>7.7458999999999998</v>
      </c>
      <c r="F197" s="60">
        <v>7.3757999999999999</v>
      </c>
      <c r="G197" s="60">
        <v>7.1444999999999999</v>
      </c>
      <c r="H197" s="60">
        <v>9.5091999999999999</v>
      </c>
      <c r="I197" s="60">
        <v>8.9581</v>
      </c>
      <c r="J197" s="60">
        <v>7.8987999999999996</v>
      </c>
      <c r="K197" s="60">
        <v>6.8038999999999996</v>
      </c>
      <c r="L197" s="60">
        <v>11.448700000000001</v>
      </c>
      <c r="M197" s="60">
        <v>7.7710999999999997</v>
      </c>
      <c r="N197" s="60">
        <v>7.3681000000000001</v>
      </c>
      <c r="O197" s="60">
        <v>7.2233999999999998</v>
      </c>
      <c r="P197" s="89">
        <v>18.1295</v>
      </c>
    </row>
    <row r="198" spans="1:16" x14ac:dyDescent="0.35">
      <c r="A198" s="85" t="s">
        <v>281</v>
      </c>
      <c r="B198" s="52">
        <v>3</v>
      </c>
      <c r="C198" s="60">
        <v>13.287699999999999</v>
      </c>
      <c r="D198" s="60">
        <v>16.0625</v>
      </c>
      <c r="E198" s="60">
        <v>14.482699999999999</v>
      </c>
      <c r="F198" s="60">
        <v>12.186</v>
      </c>
      <c r="G198" s="60">
        <v>10.6709</v>
      </c>
      <c r="H198" s="60">
        <v>9.9594000000000005</v>
      </c>
      <c r="I198" s="60">
        <v>9.3089999999999993</v>
      </c>
      <c r="J198" s="60">
        <v>15.1431</v>
      </c>
      <c r="K198" s="60">
        <v>5.9408000000000003</v>
      </c>
      <c r="L198" s="60">
        <v>18.466000000000001</v>
      </c>
      <c r="M198" s="60">
        <v>15.0517</v>
      </c>
      <c r="N198" s="60">
        <v>12.1921</v>
      </c>
      <c r="O198" s="60">
        <v>10.8591</v>
      </c>
      <c r="P198" s="89">
        <v>14.6944</v>
      </c>
    </row>
    <row r="199" spans="1:16" x14ac:dyDescent="0.35">
      <c r="A199" s="85" t="s">
        <v>282</v>
      </c>
      <c r="B199" s="52">
        <v>3</v>
      </c>
      <c r="C199" s="60">
        <v>12.459</v>
      </c>
      <c r="D199" s="60">
        <v>15.2386</v>
      </c>
      <c r="E199" s="60">
        <v>13.651400000000001</v>
      </c>
      <c r="F199" s="60">
        <v>11.345499999999999</v>
      </c>
      <c r="G199" s="60">
        <v>9.8222000000000005</v>
      </c>
      <c r="H199" s="60">
        <v>9.1106999999999996</v>
      </c>
      <c r="I199" s="60">
        <v>8.4811999999999994</v>
      </c>
      <c r="J199" s="60">
        <v>14.301500000000001</v>
      </c>
      <c r="K199" s="60">
        <v>5.1635999999999997</v>
      </c>
      <c r="L199" s="60">
        <v>17.620200000000001</v>
      </c>
      <c r="M199" s="60">
        <v>14.221500000000001</v>
      </c>
      <c r="N199" s="60">
        <v>11.353199999999999</v>
      </c>
      <c r="O199" s="60">
        <v>10.0114</v>
      </c>
      <c r="P199" s="89">
        <v>13.8683</v>
      </c>
    </row>
    <row r="200" spans="1:16" x14ac:dyDescent="0.35">
      <c r="A200" s="1045" t="s">
        <v>10073</v>
      </c>
      <c r="B200" s="1042"/>
      <c r="C200" s="1043"/>
      <c r="D200" s="1043"/>
      <c r="E200" s="1043"/>
      <c r="F200" s="1043"/>
      <c r="G200" s="1043"/>
      <c r="H200" s="1043"/>
      <c r="I200" s="1043"/>
      <c r="J200" s="1043"/>
      <c r="K200" s="1043"/>
      <c r="L200" s="1043"/>
      <c r="M200" s="1043"/>
      <c r="N200" s="1043"/>
      <c r="O200" s="1043"/>
      <c r="P200" s="1044"/>
    </row>
    <row r="201" spans="1:16" x14ac:dyDescent="0.35">
      <c r="A201" s="85" t="s">
        <v>285</v>
      </c>
      <c r="B201" s="52">
        <v>13</v>
      </c>
      <c r="C201" s="60">
        <v>17.660599999999999</v>
      </c>
      <c r="D201" s="60">
        <v>6.5548000000000002</v>
      </c>
      <c r="E201" s="60">
        <v>5.2717000000000001</v>
      </c>
      <c r="F201" s="60">
        <v>5.5542999999999996</v>
      </c>
      <c r="G201" s="60">
        <v>5.1520999999999999</v>
      </c>
      <c r="H201" s="60">
        <v>7.3339999999999996</v>
      </c>
      <c r="I201" s="60">
        <v>7.2504999999999997</v>
      </c>
      <c r="J201" s="60">
        <v>6.3791000000000002</v>
      </c>
      <c r="K201" s="60">
        <v>7.3048999999999999</v>
      </c>
      <c r="L201" s="60">
        <v>9.0048999999999992</v>
      </c>
      <c r="M201" s="60">
        <v>5.1111000000000004</v>
      </c>
      <c r="N201" s="60">
        <v>5.4532999999999996</v>
      </c>
      <c r="O201" s="60">
        <v>5.2995999999999999</v>
      </c>
      <c r="P201" s="89">
        <v>22.198499999999999</v>
      </c>
    </row>
    <row r="202" spans="1:16" x14ac:dyDescent="0.35">
      <c r="A202" s="85" t="s">
        <v>286</v>
      </c>
      <c r="B202" s="52">
        <v>13</v>
      </c>
      <c r="C202" s="60">
        <v>17.3292</v>
      </c>
      <c r="D202" s="60">
        <v>6.2232000000000003</v>
      </c>
      <c r="E202" s="60">
        <v>4.9320000000000004</v>
      </c>
      <c r="F202" s="60">
        <v>5.2051999999999996</v>
      </c>
      <c r="G202" s="60">
        <v>4.7990000000000004</v>
      </c>
      <c r="H202" s="60">
        <v>6.9663000000000004</v>
      </c>
      <c r="I202" s="60">
        <v>6.8757000000000001</v>
      </c>
      <c r="J202" s="60">
        <v>5.9957000000000003</v>
      </c>
      <c r="K202" s="60">
        <v>6.9204999999999997</v>
      </c>
      <c r="L202" s="60">
        <v>8.6720000000000006</v>
      </c>
      <c r="M202" s="60">
        <v>4.7732999999999999</v>
      </c>
      <c r="N202" s="60">
        <v>5.1055000000000001</v>
      </c>
      <c r="O202" s="60">
        <v>4.9466999999999999</v>
      </c>
      <c r="P202" s="89">
        <v>21.8687</v>
      </c>
    </row>
    <row r="203" spans="1:16" x14ac:dyDescent="0.35">
      <c r="A203" s="85" t="s">
        <v>287</v>
      </c>
      <c r="B203" s="52">
        <v>9</v>
      </c>
      <c r="C203" s="60">
        <v>16.600100000000001</v>
      </c>
      <c r="D203" s="60">
        <v>5.8182999999999998</v>
      </c>
      <c r="E203" s="60">
        <v>4.7397</v>
      </c>
      <c r="F203" s="60">
        <v>4.9985999999999997</v>
      </c>
      <c r="G203" s="60">
        <v>4.6753</v>
      </c>
      <c r="H203" s="60">
        <v>7.0869</v>
      </c>
      <c r="I203" s="60">
        <v>7.0079000000000002</v>
      </c>
      <c r="J203" s="60">
        <v>6.0354999999999999</v>
      </c>
      <c r="K203" s="60">
        <v>6.9583000000000004</v>
      </c>
      <c r="L203" s="60">
        <v>8.2195</v>
      </c>
      <c r="M203" s="60">
        <v>4.5880000000000001</v>
      </c>
      <c r="N203" s="60">
        <v>4.9523000000000001</v>
      </c>
      <c r="O203" s="60">
        <v>4.8589000000000002</v>
      </c>
      <c r="P203" s="89">
        <v>20.612400000000001</v>
      </c>
    </row>
    <row r="204" spans="1:16" x14ac:dyDescent="0.35">
      <c r="A204" s="85" t="s">
        <v>288</v>
      </c>
      <c r="B204" s="52">
        <v>9</v>
      </c>
      <c r="C204" s="60">
        <v>16.215900000000001</v>
      </c>
      <c r="D204" s="60">
        <v>5.4366000000000003</v>
      </c>
      <c r="E204" s="60">
        <v>4.3497000000000003</v>
      </c>
      <c r="F204" s="60">
        <v>4.6022999999999996</v>
      </c>
      <c r="G204" s="60">
        <v>4.2752999999999997</v>
      </c>
      <c r="H204" s="60">
        <v>6.6763000000000003</v>
      </c>
      <c r="I204" s="60">
        <v>6.6341999999999999</v>
      </c>
      <c r="J204" s="60">
        <v>5.6489000000000003</v>
      </c>
      <c r="K204" s="60">
        <v>6.6654</v>
      </c>
      <c r="L204" s="60">
        <v>7.8311000000000002</v>
      </c>
      <c r="M204" s="60">
        <v>4.1996000000000002</v>
      </c>
      <c r="N204" s="60">
        <v>4.5571000000000002</v>
      </c>
      <c r="O204" s="60">
        <v>4.4585999999999997</v>
      </c>
      <c r="P204" s="89">
        <v>20.231000000000002</v>
      </c>
    </row>
    <row r="205" spans="1:16" x14ac:dyDescent="0.35">
      <c r="A205" s="1045" t="s">
        <v>204</v>
      </c>
      <c r="B205" s="1042"/>
      <c r="C205" s="1043"/>
      <c r="D205" s="1043"/>
      <c r="E205" s="1043"/>
      <c r="F205" s="1043"/>
      <c r="G205" s="1043"/>
      <c r="H205" s="1043"/>
      <c r="I205" s="1043"/>
      <c r="J205" s="1043"/>
      <c r="K205" s="1043"/>
      <c r="L205" s="1043"/>
      <c r="M205" s="1043"/>
      <c r="N205" s="1043"/>
      <c r="O205" s="1043"/>
      <c r="P205" s="1044"/>
    </row>
    <row r="206" spans="1:16" x14ac:dyDescent="0.35">
      <c r="A206" s="85" t="s">
        <v>291</v>
      </c>
      <c r="B206" s="52">
        <v>14</v>
      </c>
      <c r="C206" s="60">
        <v>29.097000000000001</v>
      </c>
      <c r="D206" s="60">
        <v>6.7169999999999996</v>
      </c>
      <c r="E206" s="60">
        <v>4.6997999999999998</v>
      </c>
      <c r="F206" s="60">
        <v>4.1414999999999997</v>
      </c>
      <c r="G206" s="60">
        <v>2.8249</v>
      </c>
      <c r="H206" s="60">
        <v>5.8414000000000001</v>
      </c>
      <c r="I206" s="60">
        <v>6.6524000000000001</v>
      </c>
      <c r="J206" s="60">
        <v>5.9894999999999996</v>
      </c>
      <c r="K206" s="60">
        <v>7.5427999999999997</v>
      </c>
      <c r="L206" s="60">
        <v>15.975099999999999</v>
      </c>
      <c r="M206" s="60">
        <v>4.2483000000000004</v>
      </c>
      <c r="N206" s="60">
        <v>4.1768999999999998</v>
      </c>
      <c r="O206" s="60">
        <v>2.9925999999999999</v>
      </c>
      <c r="P206" s="89">
        <v>30.5808</v>
      </c>
    </row>
    <row r="207" spans="1:16" x14ac:dyDescent="0.35">
      <c r="A207" s="85" t="s">
        <v>292</v>
      </c>
      <c r="B207" s="52">
        <v>14</v>
      </c>
      <c r="C207" s="60">
        <v>28.431999999999999</v>
      </c>
      <c r="D207" s="60">
        <v>6.0805999999999996</v>
      </c>
      <c r="E207" s="60">
        <v>4.0423999999999998</v>
      </c>
      <c r="F207" s="60">
        <v>3.4782000000000002</v>
      </c>
      <c r="G207" s="60">
        <v>2.165</v>
      </c>
      <c r="H207" s="60">
        <v>5.1558000000000002</v>
      </c>
      <c r="I207" s="60">
        <v>5.9661</v>
      </c>
      <c r="J207" s="60">
        <v>5.2882999999999996</v>
      </c>
      <c r="K207" s="60">
        <v>6.8106</v>
      </c>
      <c r="L207" s="60">
        <v>15.3072</v>
      </c>
      <c r="M207" s="60">
        <v>3.5943000000000001</v>
      </c>
      <c r="N207" s="60">
        <v>3.5144000000000002</v>
      </c>
      <c r="O207" s="60">
        <v>2.3317000000000001</v>
      </c>
      <c r="P207" s="89">
        <v>29.9207</v>
      </c>
    </row>
    <row r="208" spans="1:16" x14ac:dyDescent="0.35">
      <c r="A208" s="85" t="s">
        <v>293</v>
      </c>
      <c r="B208" s="52">
        <v>9</v>
      </c>
      <c r="C208" s="60">
        <v>24.272200000000002</v>
      </c>
      <c r="D208" s="60">
        <v>4.9743000000000004</v>
      </c>
      <c r="E208" s="60">
        <v>3.3900999999999999</v>
      </c>
      <c r="F208" s="60">
        <v>2.9005000000000001</v>
      </c>
      <c r="G208" s="60">
        <v>1.8036000000000001</v>
      </c>
      <c r="H208" s="60">
        <v>5.1334</v>
      </c>
      <c r="I208" s="60">
        <v>5.9600999999999997</v>
      </c>
      <c r="J208" s="60">
        <v>5.4809999999999999</v>
      </c>
      <c r="K208" s="60">
        <v>6.9715999999999996</v>
      </c>
      <c r="L208" s="60">
        <v>13.139099999999999</v>
      </c>
      <c r="M208" s="60">
        <v>2.7402000000000002</v>
      </c>
      <c r="N208" s="60">
        <v>2.8500999999999999</v>
      </c>
      <c r="O208" s="60">
        <v>1.946</v>
      </c>
      <c r="P208" s="89">
        <v>25.767800000000001</v>
      </c>
    </row>
    <row r="209" spans="1:16" x14ac:dyDescent="0.35">
      <c r="A209" s="85" t="s">
        <v>294</v>
      </c>
      <c r="B209" s="52">
        <v>9</v>
      </c>
      <c r="C209" s="60">
        <v>23.498100000000001</v>
      </c>
      <c r="D209" s="60">
        <v>4.2237</v>
      </c>
      <c r="E209" s="60">
        <v>2.6278999999999999</v>
      </c>
      <c r="F209" s="60">
        <v>2.1286</v>
      </c>
      <c r="G209" s="60">
        <v>1.0363</v>
      </c>
      <c r="H209" s="60">
        <v>4.3956</v>
      </c>
      <c r="I209" s="60">
        <v>5.2107000000000001</v>
      </c>
      <c r="J209" s="60">
        <v>4.7324999999999999</v>
      </c>
      <c r="K209" s="60">
        <v>6.2382999999999997</v>
      </c>
      <c r="L209" s="60">
        <v>12.3705</v>
      </c>
      <c r="M209" s="60">
        <v>1.9833000000000001</v>
      </c>
      <c r="N209" s="60">
        <v>2.0794999999999999</v>
      </c>
      <c r="O209" s="60">
        <v>1.1769000000000001</v>
      </c>
      <c r="P209" s="89">
        <v>24.993200000000002</v>
      </c>
    </row>
    <row r="210" spans="1:16" x14ac:dyDescent="0.35">
      <c r="A210" s="1045" t="s">
        <v>10074</v>
      </c>
      <c r="B210" s="1042"/>
      <c r="C210" s="1043"/>
      <c r="D210" s="1043"/>
      <c r="E210" s="1043"/>
      <c r="F210" s="1043"/>
      <c r="G210" s="1043"/>
      <c r="H210" s="1043"/>
      <c r="I210" s="1043"/>
      <c r="J210" s="1043"/>
      <c r="K210" s="1043"/>
      <c r="L210" s="1043"/>
      <c r="M210" s="1043"/>
      <c r="N210" s="1043"/>
      <c r="O210" s="1043"/>
      <c r="P210" s="1044"/>
    </row>
    <row r="211" spans="1:16" x14ac:dyDescent="0.35">
      <c r="A211" s="85" t="s">
        <v>297</v>
      </c>
      <c r="B211" s="52">
        <v>5</v>
      </c>
      <c r="C211" s="60">
        <v>29.137799999999999</v>
      </c>
      <c r="D211" s="60">
        <v>4.5189000000000004</v>
      </c>
      <c r="E211" s="60">
        <v>4.2530000000000001</v>
      </c>
      <c r="F211" s="60">
        <v>4.2506000000000004</v>
      </c>
      <c r="G211" s="60">
        <v>3.0992000000000002</v>
      </c>
      <c r="H211" s="60">
        <v>7.0590999999999999</v>
      </c>
      <c r="I211" s="60">
        <v>7.0575999999999999</v>
      </c>
      <c r="J211" s="60">
        <v>5.7595000000000001</v>
      </c>
      <c r="K211" s="60">
        <v>7.7241</v>
      </c>
      <c r="L211" s="60">
        <v>13.464499999999999</v>
      </c>
      <c r="M211" s="60">
        <v>4.1345999999999998</v>
      </c>
      <c r="N211" s="60">
        <v>4.6387</v>
      </c>
      <c r="O211" s="60">
        <v>3.4068000000000001</v>
      </c>
      <c r="P211" s="89">
        <v>26.538699999999999</v>
      </c>
    </row>
    <row r="212" spans="1:16" x14ac:dyDescent="0.35">
      <c r="A212" s="85" t="s">
        <v>298</v>
      </c>
      <c r="B212" s="52">
        <v>5</v>
      </c>
      <c r="C212" s="60">
        <v>28.87</v>
      </c>
      <c r="D212" s="60">
        <v>4.2503000000000002</v>
      </c>
      <c r="E212" s="60">
        <v>3.9782000000000002</v>
      </c>
      <c r="F212" s="60">
        <v>3.9716999999999998</v>
      </c>
      <c r="G212" s="60">
        <v>2.8201000000000001</v>
      </c>
      <c r="H212" s="60">
        <v>6.7667999999999999</v>
      </c>
      <c r="I212" s="60">
        <v>6.7641</v>
      </c>
      <c r="J212" s="60">
        <v>5.5305</v>
      </c>
      <c r="K212" s="60">
        <v>7.4904999999999999</v>
      </c>
      <c r="L212" s="60">
        <v>13.192399999999999</v>
      </c>
      <c r="M212" s="60">
        <v>3.8603999999999998</v>
      </c>
      <c r="N212" s="60">
        <v>4.3593000000000002</v>
      </c>
      <c r="O212" s="60">
        <v>3.1271</v>
      </c>
      <c r="P212" s="89">
        <v>26.273199999999999</v>
      </c>
    </row>
    <row r="213" spans="1:16" x14ac:dyDescent="0.35">
      <c r="A213" s="1045" t="s">
        <v>10075</v>
      </c>
      <c r="B213" s="1042"/>
      <c r="C213" s="1043"/>
      <c r="D213" s="1043"/>
      <c r="E213" s="1043"/>
      <c r="F213" s="1043"/>
      <c r="G213" s="1043"/>
      <c r="H213" s="1043"/>
      <c r="I213" s="1043"/>
      <c r="J213" s="1043"/>
      <c r="K213" s="1043"/>
      <c r="L213" s="1043"/>
      <c r="M213" s="1043"/>
      <c r="N213" s="1043"/>
      <c r="O213" s="1043"/>
      <c r="P213" s="1044"/>
    </row>
    <row r="214" spans="1:16" x14ac:dyDescent="0.35">
      <c r="A214" s="85" t="s">
        <v>301</v>
      </c>
      <c r="B214" s="52">
        <v>12</v>
      </c>
      <c r="C214" s="60">
        <v>14.631399999999999</v>
      </c>
      <c r="D214" s="60">
        <v>6.7218</v>
      </c>
      <c r="E214" s="60">
        <v>6.1993</v>
      </c>
      <c r="F214" s="60">
        <v>6.3791000000000002</v>
      </c>
      <c r="G214" s="60">
        <v>6.0353000000000003</v>
      </c>
      <c r="H214" s="60">
        <v>7.7675999999999998</v>
      </c>
      <c r="I214" s="60">
        <v>7.8505000000000003</v>
      </c>
      <c r="J214" s="60">
        <v>6.7717000000000001</v>
      </c>
      <c r="K214" s="60">
        <v>7.3667999999999996</v>
      </c>
      <c r="L214" s="60">
        <v>8.3470999999999993</v>
      </c>
      <c r="M214" s="60">
        <v>6.1906999999999996</v>
      </c>
      <c r="N214" s="60">
        <v>6.3388</v>
      </c>
      <c r="O214" s="60">
        <v>6.0945999999999998</v>
      </c>
      <c r="P214" s="89">
        <v>19.206</v>
      </c>
    </row>
    <row r="215" spans="1:16" x14ac:dyDescent="0.35">
      <c r="A215" s="85" t="s">
        <v>302</v>
      </c>
      <c r="B215" s="52">
        <v>12</v>
      </c>
      <c r="C215" s="60">
        <v>14.246499999999999</v>
      </c>
      <c r="D215" s="60">
        <v>6.3452999999999999</v>
      </c>
      <c r="E215" s="60">
        <v>5.8090000000000002</v>
      </c>
      <c r="F215" s="60">
        <v>5.9753999999999996</v>
      </c>
      <c r="G215" s="60">
        <v>5.6238000000000001</v>
      </c>
      <c r="H215" s="60">
        <v>7.3536000000000001</v>
      </c>
      <c r="I215" s="60">
        <v>7.4325999999999999</v>
      </c>
      <c r="J215" s="60">
        <v>6.3475999999999999</v>
      </c>
      <c r="K215" s="60">
        <v>6.9062999999999999</v>
      </c>
      <c r="L215" s="60">
        <v>7.9733000000000001</v>
      </c>
      <c r="M215" s="60">
        <v>5.8029000000000002</v>
      </c>
      <c r="N215" s="60">
        <v>5.9363999999999999</v>
      </c>
      <c r="O215" s="60">
        <v>5.6837999999999997</v>
      </c>
      <c r="P215" s="89">
        <v>18.819400000000002</v>
      </c>
    </row>
    <row r="216" spans="1:16" x14ac:dyDescent="0.35">
      <c r="A216" s="85" t="s">
        <v>303</v>
      </c>
      <c r="B216" s="52">
        <v>1</v>
      </c>
      <c r="C216" s="60">
        <v>21.432200000000002</v>
      </c>
      <c r="D216" s="60">
        <v>8.4722000000000008</v>
      </c>
      <c r="E216" s="60">
        <v>7.1254999999999997</v>
      </c>
      <c r="F216" s="60">
        <v>6.9622000000000002</v>
      </c>
      <c r="G216" s="60">
        <v>5.8243999999999998</v>
      </c>
      <c r="H216" s="60">
        <v>8.0693999999999999</v>
      </c>
      <c r="I216" s="60">
        <v>8.1709999999999994</v>
      </c>
      <c r="J216" s="60" t="s">
        <v>430</v>
      </c>
      <c r="K216" s="60" t="s">
        <v>430</v>
      </c>
      <c r="L216" s="60">
        <v>13.5977</v>
      </c>
      <c r="M216" s="60">
        <v>6.9625000000000004</v>
      </c>
      <c r="N216" s="60">
        <v>7.0271999999999997</v>
      </c>
      <c r="O216" s="60">
        <v>5.9878</v>
      </c>
      <c r="P216" s="89">
        <v>24.501100000000001</v>
      </c>
    </row>
    <row r="217" spans="1:16" x14ac:dyDescent="0.35">
      <c r="A217" s="85" t="s">
        <v>304</v>
      </c>
      <c r="B217" s="52">
        <v>1</v>
      </c>
      <c r="C217" s="60">
        <v>21.126100000000001</v>
      </c>
      <c r="D217" s="60">
        <v>8.2727000000000004</v>
      </c>
      <c r="E217" s="60">
        <v>6.8697999999999997</v>
      </c>
      <c r="F217" s="60">
        <v>6.6839000000000004</v>
      </c>
      <c r="G217" s="60">
        <v>5.5270999999999999</v>
      </c>
      <c r="H217" s="60">
        <v>7.7436999999999996</v>
      </c>
      <c r="I217" s="60">
        <v>7.8263999999999996</v>
      </c>
      <c r="J217" s="60" t="s">
        <v>430</v>
      </c>
      <c r="K217" s="60" t="s">
        <v>430</v>
      </c>
      <c r="L217" s="60">
        <v>13.414199999999999</v>
      </c>
      <c r="M217" s="60">
        <v>6.7117000000000004</v>
      </c>
      <c r="N217" s="60">
        <v>6.7511999999999999</v>
      </c>
      <c r="O217" s="60">
        <v>5.6927000000000003</v>
      </c>
      <c r="P217" s="89">
        <v>24.196400000000001</v>
      </c>
    </row>
    <row r="218" spans="1:16" x14ac:dyDescent="0.35">
      <c r="A218" s="1045" t="s">
        <v>10076</v>
      </c>
      <c r="B218" s="1042"/>
      <c r="C218" s="1043"/>
      <c r="D218" s="1043"/>
      <c r="E218" s="1043"/>
      <c r="F218" s="1043"/>
      <c r="G218" s="1043"/>
      <c r="H218" s="1043"/>
      <c r="I218" s="1043"/>
      <c r="J218" s="1043"/>
      <c r="K218" s="1043"/>
      <c r="L218" s="1043"/>
      <c r="M218" s="1043"/>
      <c r="N218" s="1043"/>
      <c r="O218" s="1043"/>
      <c r="P218" s="1044"/>
    </row>
    <row r="219" spans="1:16" x14ac:dyDescent="0.35">
      <c r="A219" s="85" t="s">
        <v>307</v>
      </c>
      <c r="B219" s="52">
        <v>156</v>
      </c>
      <c r="C219" s="60">
        <v>13.843299999999999</v>
      </c>
      <c r="D219" s="60">
        <v>5.9932999999999996</v>
      </c>
      <c r="E219" s="60">
        <v>5.6192000000000002</v>
      </c>
      <c r="F219" s="60">
        <v>5.8766999999999996</v>
      </c>
      <c r="G219" s="60">
        <v>5.5106000000000002</v>
      </c>
      <c r="H219" s="60">
        <v>7.5982000000000003</v>
      </c>
      <c r="I219" s="60">
        <v>7.5410000000000004</v>
      </c>
      <c r="J219" s="60">
        <v>7.3802000000000003</v>
      </c>
      <c r="K219" s="60">
        <v>8.4352</v>
      </c>
      <c r="L219" s="60">
        <v>8.2399000000000004</v>
      </c>
      <c r="M219" s="60">
        <v>5.6066000000000003</v>
      </c>
      <c r="N219" s="60">
        <v>5.8341000000000003</v>
      </c>
      <c r="O219" s="60">
        <v>5.6436000000000002</v>
      </c>
      <c r="P219" s="89">
        <v>17.407599999999999</v>
      </c>
    </row>
    <row r="220" spans="1:16" x14ac:dyDescent="0.35">
      <c r="A220" s="85" t="s">
        <v>308</v>
      </c>
      <c r="B220" s="52">
        <v>190</v>
      </c>
      <c r="C220" s="60">
        <v>13.8858</v>
      </c>
      <c r="D220" s="60">
        <v>5.6292</v>
      </c>
      <c r="E220" s="60">
        <v>5.2135999999999996</v>
      </c>
      <c r="F220" s="60">
        <v>5.4215</v>
      </c>
      <c r="G220" s="60">
        <v>5.0458999999999996</v>
      </c>
      <c r="H220" s="60">
        <v>7.1710000000000003</v>
      </c>
      <c r="I220" s="60">
        <v>7.218</v>
      </c>
      <c r="J220" s="60">
        <v>6.3906000000000001</v>
      </c>
      <c r="K220" s="60">
        <v>7.2310999999999996</v>
      </c>
      <c r="L220" s="60">
        <v>8.0665999999999993</v>
      </c>
      <c r="M220" s="60">
        <v>5.1971999999999996</v>
      </c>
      <c r="N220" s="60">
        <v>5.4047000000000001</v>
      </c>
      <c r="O220" s="60">
        <v>5.1790000000000003</v>
      </c>
      <c r="P220" s="89">
        <v>16.8187</v>
      </c>
    </row>
    <row r="221" spans="1:16" x14ac:dyDescent="0.35">
      <c r="A221" s="1045" t="s">
        <v>10077</v>
      </c>
      <c r="B221" s="1042"/>
      <c r="C221" s="1043"/>
      <c r="D221" s="1043"/>
      <c r="E221" s="1043"/>
      <c r="F221" s="1043"/>
      <c r="G221" s="1043"/>
      <c r="H221" s="1043"/>
      <c r="I221" s="1043"/>
      <c r="J221" s="1043"/>
      <c r="K221" s="1043"/>
      <c r="L221" s="1043"/>
      <c r="M221" s="1043"/>
      <c r="N221" s="1043"/>
      <c r="O221" s="1043"/>
      <c r="P221" s="1044"/>
    </row>
    <row r="222" spans="1:16" x14ac:dyDescent="0.35">
      <c r="A222" s="85" t="s">
        <v>316</v>
      </c>
      <c r="B222" s="52">
        <v>15</v>
      </c>
      <c r="C222" s="60">
        <v>2.7835999999999999</v>
      </c>
      <c r="D222" s="60">
        <v>3.8755000000000002</v>
      </c>
      <c r="E222" s="60">
        <v>-1.0791999999999999</v>
      </c>
      <c r="F222" s="60"/>
      <c r="G222" s="60">
        <v>1.6778</v>
      </c>
      <c r="H222" s="60">
        <v>4.0582000000000003</v>
      </c>
      <c r="I222" s="60">
        <v>11.9215</v>
      </c>
      <c r="J222" s="60">
        <v>11.161300000000001</v>
      </c>
      <c r="K222" s="60">
        <v>11.7155</v>
      </c>
      <c r="L222" s="60">
        <v>9.0981000000000005</v>
      </c>
      <c r="M222" s="60">
        <v>-2.0158999999999998</v>
      </c>
      <c r="N222" s="60">
        <v>1.2512000000000001</v>
      </c>
      <c r="O222" s="60">
        <v>-0.41599999999999998</v>
      </c>
      <c r="P222" s="89">
        <v>2.2345000000000002</v>
      </c>
    </row>
    <row r="223" spans="1:16" x14ac:dyDescent="0.35">
      <c r="A223" s="85" t="s">
        <v>317</v>
      </c>
      <c r="B223" s="52">
        <v>15</v>
      </c>
      <c r="C223" s="60">
        <v>2.8645999999999998</v>
      </c>
      <c r="D223" s="60">
        <v>4.1256000000000004</v>
      </c>
      <c r="E223" s="60">
        <v>-0.60140000000000005</v>
      </c>
      <c r="F223" s="60"/>
      <c r="G223" s="60">
        <v>2.6728000000000001</v>
      </c>
      <c r="H223" s="60">
        <v>5.0793999999999997</v>
      </c>
      <c r="I223" s="60">
        <v>13.026400000000001</v>
      </c>
      <c r="J223" s="60">
        <v>12.2738</v>
      </c>
      <c r="K223" s="60">
        <v>12.889900000000001</v>
      </c>
      <c r="L223" s="60">
        <v>9.3228000000000009</v>
      </c>
      <c r="M223" s="60">
        <v>-1.5770999999999999</v>
      </c>
      <c r="N223" s="60">
        <v>1.9564999999999999</v>
      </c>
      <c r="O223" s="60">
        <v>0.52490000000000003</v>
      </c>
      <c r="P223" s="89">
        <v>2.2863000000000002</v>
      </c>
    </row>
    <row r="224" spans="1:16" x14ac:dyDescent="0.35">
      <c r="A224" s="85" t="s">
        <v>318</v>
      </c>
      <c r="B224" s="52">
        <v>14</v>
      </c>
      <c r="C224" s="60">
        <v>2.9275000000000002</v>
      </c>
      <c r="D224" s="60">
        <v>5.4744000000000002</v>
      </c>
      <c r="E224" s="60">
        <v>0.19339999999999999</v>
      </c>
      <c r="F224" s="60"/>
      <c r="G224" s="60">
        <v>2.2464</v>
      </c>
      <c r="H224" s="60">
        <v>2.9247999999999998</v>
      </c>
      <c r="I224" s="60">
        <v>11.9558</v>
      </c>
      <c r="J224" s="60">
        <v>10.610300000000001</v>
      </c>
      <c r="K224" s="60">
        <v>10.9758</v>
      </c>
      <c r="L224" s="60">
        <v>10.7639</v>
      </c>
      <c r="M224" s="60">
        <v>-0.89859999999999995</v>
      </c>
      <c r="N224" s="60">
        <v>2.0663</v>
      </c>
      <c r="O224" s="60">
        <v>-0.13320000000000001</v>
      </c>
      <c r="P224" s="89">
        <v>2.1661000000000001</v>
      </c>
    </row>
    <row r="225" spans="1:16" x14ac:dyDescent="0.35">
      <c r="A225" s="85" t="s">
        <v>319</v>
      </c>
      <c r="B225" s="52">
        <v>14</v>
      </c>
      <c r="C225" s="60">
        <v>3.0487000000000002</v>
      </c>
      <c r="D225" s="60">
        <v>5.8503999999999996</v>
      </c>
      <c r="E225" s="60">
        <v>0.89680000000000004</v>
      </c>
      <c r="F225" s="60"/>
      <c r="G225" s="60">
        <v>3.6972999999999998</v>
      </c>
      <c r="H225" s="60">
        <v>4.4027000000000003</v>
      </c>
      <c r="I225" s="60">
        <v>13.5656</v>
      </c>
      <c r="J225" s="60">
        <v>12.190899999999999</v>
      </c>
      <c r="K225" s="60">
        <v>12.312900000000001</v>
      </c>
      <c r="L225" s="60">
        <v>11.1015</v>
      </c>
      <c r="M225" s="60">
        <v>-0.25159999999999999</v>
      </c>
      <c r="N225" s="60">
        <v>3.0994000000000002</v>
      </c>
      <c r="O225" s="60">
        <v>1.2353000000000001</v>
      </c>
      <c r="P225" s="89">
        <v>2.2469999999999999</v>
      </c>
    </row>
    <row r="226" spans="1:16" x14ac:dyDescent="0.35">
      <c r="A226" s="1045" t="s">
        <v>10078</v>
      </c>
      <c r="B226" s="1042"/>
      <c r="C226" s="1043"/>
      <c r="D226" s="1043"/>
      <c r="E226" s="1043"/>
      <c r="F226" s="1043"/>
      <c r="G226" s="1043"/>
      <c r="H226" s="1043"/>
      <c r="I226" s="1043"/>
      <c r="J226" s="1043"/>
      <c r="K226" s="1043"/>
      <c r="L226" s="1043"/>
      <c r="M226" s="1043"/>
      <c r="N226" s="1043"/>
      <c r="O226" s="1043"/>
      <c r="P226" s="1044"/>
    </row>
    <row r="227" spans="1:16" x14ac:dyDescent="0.35">
      <c r="A227" s="85" t="s">
        <v>322</v>
      </c>
      <c r="B227" s="52">
        <v>15</v>
      </c>
      <c r="C227" s="60">
        <v>2.3374999999999999</v>
      </c>
      <c r="D227" s="60">
        <v>3.5375000000000001</v>
      </c>
      <c r="E227" s="60">
        <v>-0.1181</v>
      </c>
      <c r="F227" s="60"/>
      <c r="G227" s="60">
        <v>2.9799000000000002</v>
      </c>
      <c r="H227" s="60">
        <v>4.5682</v>
      </c>
      <c r="I227" s="60">
        <v>10.931699999999999</v>
      </c>
      <c r="J227" s="60">
        <v>10.0745</v>
      </c>
      <c r="K227" s="60">
        <v>10.8088</v>
      </c>
      <c r="L227" s="60">
        <v>7.5121000000000002</v>
      </c>
      <c r="M227" s="60">
        <v>-0.97589999999999999</v>
      </c>
      <c r="N227" s="60">
        <v>2.6110000000000002</v>
      </c>
      <c r="O227" s="60">
        <v>1.3552</v>
      </c>
      <c r="P227" s="89">
        <v>1.9453</v>
      </c>
    </row>
    <row r="228" spans="1:16" x14ac:dyDescent="0.35">
      <c r="A228" s="85" t="s">
        <v>323</v>
      </c>
      <c r="B228" s="52">
        <v>15</v>
      </c>
      <c r="C228" s="60">
        <v>2.4316</v>
      </c>
      <c r="D228" s="60">
        <v>3.8188</v>
      </c>
      <c r="E228" s="60">
        <v>0.43409999999999999</v>
      </c>
      <c r="F228" s="60"/>
      <c r="G228" s="60">
        <v>4.1307999999999998</v>
      </c>
      <c r="H228" s="60">
        <v>5.7420999999999998</v>
      </c>
      <c r="I228" s="60">
        <v>12.177300000000001</v>
      </c>
      <c r="J228" s="60">
        <v>11.334199999999999</v>
      </c>
      <c r="K228" s="60">
        <v>12.003399999999999</v>
      </c>
      <c r="L228" s="60">
        <v>7.7628000000000004</v>
      </c>
      <c r="M228" s="60">
        <v>-0.4672</v>
      </c>
      <c r="N228" s="60">
        <v>3.4272999999999998</v>
      </c>
      <c r="O228" s="60">
        <v>2.4466999999999999</v>
      </c>
      <c r="P228" s="89">
        <v>2.0062000000000002</v>
      </c>
    </row>
    <row r="229" spans="1:16" x14ac:dyDescent="0.35">
      <c r="A229" s="85" t="s">
        <v>324</v>
      </c>
      <c r="B229" s="52">
        <v>22</v>
      </c>
      <c r="C229" s="60">
        <v>2.2881999999999998</v>
      </c>
      <c r="D229" s="60">
        <v>3.3151999999999999</v>
      </c>
      <c r="E229" s="60">
        <v>-0.747</v>
      </c>
      <c r="F229" s="60"/>
      <c r="G229" s="60">
        <v>1.2694000000000001</v>
      </c>
      <c r="H229" s="60">
        <v>2.1309999999999998</v>
      </c>
      <c r="I229" s="60">
        <v>9.2219999999999995</v>
      </c>
      <c r="J229" s="60">
        <v>7.3663999999999996</v>
      </c>
      <c r="K229" s="60">
        <v>8.0792000000000002</v>
      </c>
      <c r="L229" s="60">
        <v>7.2782</v>
      </c>
      <c r="M229" s="60">
        <v>-1.4863</v>
      </c>
      <c r="N229" s="60">
        <v>1.2528999999999999</v>
      </c>
      <c r="O229" s="60">
        <v>-0.51170000000000004</v>
      </c>
      <c r="P229" s="89">
        <v>1.6777</v>
      </c>
    </row>
    <row r="230" spans="1:16" x14ac:dyDescent="0.35">
      <c r="A230" s="85" t="s">
        <v>325</v>
      </c>
      <c r="B230" s="52">
        <v>22</v>
      </c>
      <c r="C230" s="60">
        <v>2.4113000000000002</v>
      </c>
      <c r="D230" s="60">
        <v>3.6802999999999999</v>
      </c>
      <c r="E230" s="60">
        <v>-7.8899999999999998E-2</v>
      </c>
      <c r="F230" s="60"/>
      <c r="G230" s="60">
        <v>2.6513</v>
      </c>
      <c r="H230" s="60">
        <v>3.5811999999999999</v>
      </c>
      <c r="I230" s="60">
        <v>10.830399999999999</v>
      </c>
      <c r="J230" s="60">
        <v>8.9311000000000007</v>
      </c>
      <c r="K230" s="60">
        <v>9.3935999999999993</v>
      </c>
      <c r="L230" s="60">
        <v>7.5964</v>
      </c>
      <c r="M230" s="60">
        <v>-0.86890000000000001</v>
      </c>
      <c r="N230" s="60">
        <v>2.2237</v>
      </c>
      <c r="O230" s="60">
        <v>0.80069999999999997</v>
      </c>
      <c r="P230" s="89">
        <v>1.7599</v>
      </c>
    </row>
    <row r="231" spans="1:16" x14ac:dyDescent="0.35">
      <c r="A231" s="1045" t="s">
        <v>10079</v>
      </c>
      <c r="B231" s="1042"/>
      <c r="C231" s="1043"/>
      <c r="D231" s="1043"/>
      <c r="E231" s="1043"/>
      <c r="F231" s="1043"/>
      <c r="G231" s="1043"/>
      <c r="H231" s="1043"/>
      <c r="I231" s="1043"/>
      <c r="J231" s="1043"/>
      <c r="K231" s="1043"/>
      <c r="L231" s="1043"/>
      <c r="M231" s="1043"/>
      <c r="N231" s="1043"/>
      <c r="O231" s="1043"/>
      <c r="P231" s="1044"/>
    </row>
    <row r="232" spans="1:16" x14ac:dyDescent="0.35">
      <c r="A232" s="85" t="s">
        <v>329</v>
      </c>
      <c r="B232" s="52">
        <v>15</v>
      </c>
      <c r="C232" s="60">
        <v>15.7044</v>
      </c>
      <c r="D232" s="60">
        <v>8.6716999999999995</v>
      </c>
      <c r="E232" s="60">
        <v>2.0137999999999998</v>
      </c>
      <c r="F232" s="60">
        <v>2.7353000000000001</v>
      </c>
      <c r="G232" s="60">
        <v>4.4558</v>
      </c>
      <c r="H232" s="60">
        <v>5.4976000000000003</v>
      </c>
      <c r="I232" s="60">
        <v>9.0647000000000002</v>
      </c>
      <c r="J232" s="60">
        <v>8.2525999999999993</v>
      </c>
      <c r="K232" s="60">
        <v>8.3316999999999997</v>
      </c>
      <c r="L232" s="60">
        <v>18.784600000000001</v>
      </c>
      <c r="M232" s="60">
        <v>0.98809999999999998</v>
      </c>
      <c r="N232" s="60">
        <v>4.1364000000000001</v>
      </c>
      <c r="O232" s="60">
        <v>3.5514999999999999</v>
      </c>
      <c r="P232" s="89">
        <v>24.508099999999999</v>
      </c>
    </row>
    <row r="233" spans="1:16" x14ac:dyDescent="0.35">
      <c r="A233" s="85" t="s">
        <v>328</v>
      </c>
      <c r="B233" s="52">
        <v>15</v>
      </c>
      <c r="C233" s="60">
        <v>16.594100000000001</v>
      </c>
      <c r="D233" s="60">
        <v>9.6235999999999997</v>
      </c>
      <c r="E233" s="60">
        <v>2.9702999999999999</v>
      </c>
      <c r="F233" s="60">
        <v>3.7136999999999998</v>
      </c>
      <c r="G233" s="60">
        <v>5.4608999999999996</v>
      </c>
      <c r="H233" s="60">
        <v>6.5186999999999999</v>
      </c>
      <c r="I233" s="60">
        <v>10.1206</v>
      </c>
      <c r="J233" s="60">
        <v>9.3501999999999992</v>
      </c>
      <c r="K233" s="60">
        <v>9.4139999999999997</v>
      </c>
      <c r="L233" s="60">
        <v>19.758400000000002</v>
      </c>
      <c r="M233" s="60">
        <v>1.9359</v>
      </c>
      <c r="N233" s="60">
        <v>5.1170999999999998</v>
      </c>
      <c r="O233" s="60">
        <v>4.5437000000000003</v>
      </c>
      <c r="P233" s="89">
        <v>25.3657</v>
      </c>
    </row>
    <row r="234" spans="1:16" x14ac:dyDescent="0.35">
      <c r="A234" s="85" t="s">
        <v>331</v>
      </c>
      <c r="B234" s="52">
        <v>10</v>
      </c>
      <c r="C234" s="60">
        <v>14.6541</v>
      </c>
      <c r="D234" s="60">
        <v>9.9207999999999998</v>
      </c>
      <c r="E234" s="60">
        <v>2.0146000000000002</v>
      </c>
      <c r="F234" s="60">
        <v>2.0464000000000002</v>
      </c>
      <c r="G234" s="60">
        <v>3.0093999999999999</v>
      </c>
      <c r="H234" s="60">
        <v>4.3434999999999997</v>
      </c>
      <c r="I234" s="60">
        <v>7.5523999999999996</v>
      </c>
      <c r="J234" s="60">
        <v>6.6603000000000003</v>
      </c>
      <c r="K234" s="60">
        <v>6.6101999999999999</v>
      </c>
      <c r="L234" s="60">
        <v>20.197399999999998</v>
      </c>
      <c r="M234" s="60">
        <v>1.3977999999999999</v>
      </c>
      <c r="N234" s="60">
        <v>3.3028</v>
      </c>
      <c r="O234" s="60">
        <v>2.2206000000000001</v>
      </c>
      <c r="P234" s="89">
        <v>19.354299999999999</v>
      </c>
    </row>
    <row r="235" spans="1:16" x14ac:dyDescent="0.35">
      <c r="A235" s="85" t="s">
        <v>330</v>
      </c>
      <c r="B235" s="52">
        <v>10</v>
      </c>
      <c r="C235" s="60">
        <v>15.833299999999999</v>
      </c>
      <c r="D235" s="60">
        <v>11.0863</v>
      </c>
      <c r="E235" s="60">
        <v>3.1583000000000001</v>
      </c>
      <c r="F235" s="60">
        <v>3.2071000000000001</v>
      </c>
      <c r="G235" s="60">
        <v>4.1058000000000003</v>
      </c>
      <c r="H235" s="60">
        <v>5.3822999999999999</v>
      </c>
      <c r="I235" s="60">
        <v>8.6214999999999993</v>
      </c>
      <c r="J235" s="60">
        <v>7.7407000000000004</v>
      </c>
      <c r="K235" s="60">
        <v>7.7264999999999997</v>
      </c>
      <c r="L235" s="60">
        <v>21.395700000000001</v>
      </c>
      <c r="M235" s="60">
        <v>2.5158999999999998</v>
      </c>
      <c r="N235" s="60">
        <v>4.4675000000000002</v>
      </c>
      <c r="O235" s="60">
        <v>3.3161999999999998</v>
      </c>
      <c r="P235" s="89">
        <v>20.480699999999999</v>
      </c>
    </row>
    <row r="236" spans="1:16" x14ac:dyDescent="0.35">
      <c r="A236" s="1045" t="s">
        <v>10080</v>
      </c>
      <c r="B236" s="1042"/>
      <c r="C236" s="1043"/>
      <c r="D236" s="1043"/>
      <c r="E236" s="1043"/>
      <c r="F236" s="1043"/>
      <c r="G236" s="1043"/>
      <c r="H236" s="1043"/>
      <c r="I236" s="1043"/>
      <c r="J236" s="1043"/>
      <c r="K236" s="1043"/>
      <c r="L236" s="1043"/>
      <c r="M236" s="1043"/>
      <c r="N236" s="1043"/>
      <c r="O236" s="1043"/>
      <c r="P236" s="1044"/>
    </row>
    <row r="237" spans="1:16" x14ac:dyDescent="0.35">
      <c r="A237" s="85" t="s">
        <v>334</v>
      </c>
      <c r="B237" s="52">
        <v>15</v>
      </c>
      <c r="C237" s="60">
        <v>5.7348999999999997</v>
      </c>
      <c r="D237" s="60">
        <v>5.7981999999999996</v>
      </c>
      <c r="E237" s="60">
        <v>6.4714</v>
      </c>
      <c r="F237" s="60">
        <v>6.6303999999999998</v>
      </c>
      <c r="G237" s="60">
        <v>6.4370000000000003</v>
      </c>
      <c r="H237" s="60">
        <v>7.0486000000000004</v>
      </c>
      <c r="I237" s="60">
        <v>7.5259999999999998</v>
      </c>
      <c r="J237" s="60">
        <v>6.6369999999999996</v>
      </c>
      <c r="K237" s="60">
        <v>6.3906000000000001</v>
      </c>
      <c r="L237" s="60">
        <v>5.7899000000000003</v>
      </c>
      <c r="M237" s="60">
        <v>6.3648999999999996</v>
      </c>
      <c r="N237" s="60">
        <v>6.6395999999999997</v>
      </c>
      <c r="O237" s="60">
        <v>6.4428000000000001</v>
      </c>
      <c r="P237" s="89">
        <v>13.349600000000001</v>
      </c>
    </row>
    <row r="238" spans="1:16" x14ac:dyDescent="0.35">
      <c r="A238" s="85" t="s">
        <v>335</v>
      </c>
      <c r="B238" s="52">
        <v>15</v>
      </c>
      <c r="C238" s="60">
        <v>5.0895000000000001</v>
      </c>
      <c r="D238" s="60">
        <v>5.1544999999999996</v>
      </c>
      <c r="E238" s="60">
        <v>5.8193000000000001</v>
      </c>
      <c r="F238" s="60">
        <v>5.9637000000000002</v>
      </c>
      <c r="G238" s="60">
        <v>5.7579000000000002</v>
      </c>
      <c r="H238" s="60">
        <v>6.3619000000000003</v>
      </c>
      <c r="I238" s="60">
        <v>6.8337000000000003</v>
      </c>
      <c r="J238" s="60">
        <v>5.9481999999999999</v>
      </c>
      <c r="K238" s="60">
        <v>5.7381000000000002</v>
      </c>
      <c r="L238" s="60">
        <v>5.1379000000000001</v>
      </c>
      <c r="M238" s="60">
        <v>5.7161</v>
      </c>
      <c r="N238" s="60">
        <v>5.9745999999999997</v>
      </c>
      <c r="O238" s="60">
        <v>5.766</v>
      </c>
      <c r="P238" s="89">
        <v>12.694100000000001</v>
      </c>
    </row>
    <row r="239" spans="1:16" x14ac:dyDescent="0.35">
      <c r="A239" s="85" t="s">
        <v>336</v>
      </c>
      <c r="B239" s="52">
        <v>24</v>
      </c>
      <c r="C239" s="60">
        <v>5.1483999999999996</v>
      </c>
      <c r="D239" s="60">
        <v>5.7004000000000001</v>
      </c>
      <c r="E239" s="60">
        <v>6.4242999999999997</v>
      </c>
      <c r="F239" s="60">
        <v>6.5595999999999997</v>
      </c>
      <c r="G239" s="60">
        <v>6.3517000000000001</v>
      </c>
      <c r="H239" s="60">
        <v>6.7462999999999997</v>
      </c>
      <c r="I239" s="60">
        <v>7.1736000000000004</v>
      </c>
      <c r="J239" s="60">
        <v>6.1422999999999996</v>
      </c>
      <c r="K239" s="60">
        <v>5.5270999999999999</v>
      </c>
      <c r="L239" s="60">
        <v>5.5957999999999997</v>
      </c>
      <c r="M239" s="60">
        <v>6.3353999999999999</v>
      </c>
      <c r="N239" s="60">
        <v>6.5698999999999996</v>
      </c>
      <c r="O239" s="60">
        <v>6.3654999999999999</v>
      </c>
      <c r="P239" s="89">
        <v>12.6501</v>
      </c>
    </row>
    <row r="240" spans="1:16" x14ac:dyDescent="0.35">
      <c r="A240" s="85" t="s">
        <v>337</v>
      </c>
      <c r="B240" s="52">
        <v>23</v>
      </c>
      <c r="C240" s="60">
        <v>4.3849</v>
      </c>
      <c r="D240" s="60">
        <v>4.9364999999999997</v>
      </c>
      <c r="E240" s="60">
        <v>5.6424000000000003</v>
      </c>
      <c r="F240" s="60">
        <v>5.7895000000000003</v>
      </c>
      <c r="G240" s="60">
        <v>5.5862999999999996</v>
      </c>
      <c r="H240" s="60">
        <v>6.0321999999999996</v>
      </c>
      <c r="I240" s="60">
        <v>6.4294000000000002</v>
      </c>
      <c r="J240" s="60">
        <v>5.4269999999999996</v>
      </c>
      <c r="K240" s="60">
        <v>4.9111000000000002</v>
      </c>
      <c r="L240" s="60">
        <v>4.8362999999999996</v>
      </c>
      <c r="M240" s="60">
        <v>5.5492999999999997</v>
      </c>
      <c r="N240" s="60">
        <v>5.8047000000000004</v>
      </c>
      <c r="O240" s="60">
        <v>5.5987999999999998</v>
      </c>
      <c r="P240" s="89">
        <v>11.8367</v>
      </c>
    </row>
    <row r="241" spans="1:16" x14ac:dyDescent="0.35">
      <c r="A241" s="1045" t="s">
        <v>10081</v>
      </c>
      <c r="B241" s="1042"/>
      <c r="C241" s="1043"/>
      <c r="D241" s="1043"/>
      <c r="E241" s="1043"/>
      <c r="F241" s="1043"/>
      <c r="G241" s="1043"/>
      <c r="H241" s="1043"/>
      <c r="I241" s="1043"/>
      <c r="J241" s="1043"/>
      <c r="K241" s="1043"/>
      <c r="L241" s="1043"/>
      <c r="M241" s="1043"/>
      <c r="N241" s="1043"/>
      <c r="O241" s="1043"/>
      <c r="P241" s="1044"/>
    </row>
    <row r="242" spans="1:16" x14ac:dyDescent="0.35">
      <c r="A242" s="85" t="s">
        <v>341</v>
      </c>
      <c r="B242" s="52">
        <v>15</v>
      </c>
      <c r="C242" s="60">
        <v>14.9695</v>
      </c>
      <c r="D242" s="60">
        <v>12.3828</v>
      </c>
      <c r="E242" s="60">
        <v>5.7454000000000001</v>
      </c>
      <c r="F242" s="60">
        <v>9.9733000000000001</v>
      </c>
      <c r="G242" s="60">
        <v>12.4709</v>
      </c>
      <c r="H242" s="60">
        <v>10.793200000000001</v>
      </c>
      <c r="I242" s="60">
        <v>15.720800000000001</v>
      </c>
      <c r="J242" s="60">
        <v>13.992599999999999</v>
      </c>
      <c r="K242" s="60">
        <v>12.214</v>
      </c>
      <c r="L242" s="60">
        <v>36.127899999999997</v>
      </c>
      <c r="M242" s="60">
        <v>2.8915999999999999</v>
      </c>
      <c r="N242" s="60">
        <v>11.5288</v>
      </c>
      <c r="O242" s="60">
        <v>11.587300000000001</v>
      </c>
      <c r="P242" s="89">
        <v>14.352</v>
      </c>
    </row>
    <row r="243" spans="1:16" x14ac:dyDescent="0.35">
      <c r="A243" s="85" t="s">
        <v>340</v>
      </c>
      <c r="B243" s="52">
        <v>15</v>
      </c>
      <c r="C243" s="60">
        <v>16.144100000000002</v>
      </c>
      <c r="D243" s="60">
        <v>13.5953</v>
      </c>
      <c r="E243" s="60">
        <v>6.9786999999999999</v>
      </c>
      <c r="F243" s="60">
        <v>11.2849</v>
      </c>
      <c r="G243" s="60">
        <v>13.8277</v>
      </c>
      <c r="H243" s="60">
        <v>12.1723</v>
      </c>
      <c r="I243" s="60">
        <v>17.023700000000002</v>
      </c>
      <c r="J243" s="60">
        <v>15.25</v>
      </c>
      <c r="K243" s="60">
        <v>13.2141</v>
      </c>
      <c r="L243" s="60">
        <v>37.397199999999998</v>
      </c>
      <c r="M243" s="60">
        <v>4.1032999999999999</v>
      </c>
      <c r="N243" s="60">
        <v>12.847799999999999</v>
      </c>
      <c r="O243" s="60">
        <v>12.926500000000001</v>
      </c>
      <c r="P243" s="89">
        <v>15.523300000000001</v>
      </c>
    </row>
    <row r="244" spans="1:16" x14ac:dyDescent="0.35">
      <c r="A244" s="85" t="s">
        <v>342</v>
      </c>
      <c r="B244" s="52">
        <v>20</v>
      </c>
      <c r="C244" s="60">
        <v>9.9946000000000002</v>
      </c>
      <c r="D244" s="60">
        <v>9.8003999999999998</v>
      </c>
      <c r="E244" s="60">
        <v>5.5856000000000003</v>
      </c>
      <c r="F244" s="60">
        <v>9.8678000000000008</v>
      </c>
      <c r="G244" s="60">
        <v>10.362500000000001</v>
      </c>
      <c r="H244" s="60">
        <v>8.1895000000000007</v>
      </c>
      <c r="I244" s="60">
        <v>17.430700000000002</v>
      </c>
      <c r="J244" s="60">
        <v>14.834300000000001</v>
      </c>
      <c r="K244" s="60">
        <v>14.5099</v>
      </c>
      <c r="L244" s="60">
        <v>30.849</v>
      </c>
      <c r="M244" s="60">
        <v>3.5339999999999998</v>
      </c>
      <c r="N244" s="60">
        <v>10.5847</v>
      </c>
      <c r="O244" s="60">
        <v>9.4595000000000002</v>
      </c>
      <c r="P244" s="89">
        <v>11.346299999999999</v>
      </c>
    </row>
    <row r="245" spans="1:16" x14ac:dyDescent="0.35">
      <c r="A245" s="85" t="s">
        <v>343</v>
      </c>
      <c r="B245" s="52">
        <v>20</v>
      </c>
      <c r="C245" s="60">
        <v>11.4316</v>
      </c>
      <c r="D245" s="60">
        <v>11.221500000000001</v>
      </c>
      <c r="E245" s="60">
        <v>7.008</v>
      </c>
      <c r="F245" s="60">
        <v>11.2851</v>
      </c>
      <c r="G245" s="60">
        <v>11.8225</v>
      </c>
      <c r="H245" s="60">
        <v>9.5594000000000001</v>
      </c>
      <c r="I245" s="60">
        <v>18.861000000000001</v>
      </c>
      <c r="J245" s="60">
        <v>16.404499999999999</v>
      </c>
      <c r="K245" s="60">
        <v>15.686299999999999</v>
      </c>
      <c r="L245" s="60">
        <v>32.350900000000003</v>
      </c>
      <c r="M245" s="60">
        <v>4.9348000000000001</v>
      </c>
      <c r="N245" s="60">
        <v>12.0274</v>
      </c>
      <c r="O245" s="60">
        <v>10.8874</v>
      </c>
      <c r="P245" s="89">
        <v>12.7782</v>
      </c>
    </row>
    <row r="246" spans="1:16" x14ac:dyDescent="0.35">
      <c r="A246" s="1045" t="s">
        <v>10082</v>
      </c>
      <c r="B246" s="1042"/>
      <c r="C246" s="1043"/>
      <c r="D246" s="1043"/>
      <c r="E246" s="1043"/>
      <c r="F246" s="1043"/>
      <c r="G246" s="1043"/>
      <c r="H246" s="1043"/>
      <c r="I246" s="1043"/>
      <c r="J246" s="1043"/>
      <c r="K246" s="1043"/>
      <c r="L246" s="1043"/>
      <c r="M246" s="1043"/>
      <c r="N246" s="1043"/>
      <c r="O246" s="1043"/>
      <c r="P246" s="1044"/>
    </row>
    <row r="247" spans="1:16" x14ac:dyDescent="0.35">
      <c r="A247" s="85" t="s">
        <v>346</v>
      </c>
      <c r="B247" s="52">
        <v>15</v>
      </c>
      <c r="C247" s="60">
        <v>22.067900000000002</v>
      </c>
      <c r="D247" s="60">
        <v>8.6427999999999994</v>
      </c>
      <c r="E247" s="60">
        <v>3.4685000000000001</v>
      </c>
      <c r="F247" s="60">
        <v>3.5566</v>
      </c>
      <c r="G247" s="60">
        <v>4.1052</v>
      </c>
      <c r="H247" s="60">
        <v>6.4206000000000003</v>
      </c>
      <c r="I247" s="60">
        <v>9.0403000000000002</v>
      </c>
      <c r="J247" s="60">
        <v>8.4564000000000004</v>
      </c>
      <c r="K247" s="60">
        <v>8.6567000000000007</v>
      </c>
      <c r="L247" s="60">
        <v>18.306999999999999</v>
      </c>
      <c r="M247" s="60">
        <v>2.6903999999999999</v>
      </c>
      <c r="N247" s="60">
        <v>4.3906999999999998</v>
      </c>
      <c r="O247" s="60">
        <v>3.6312000000000002</v>
      </c>
      <c r="P247" s="89">
        <v>26.781400000000001</v>
      </c>
    </row>
    <row r="248" spans="1:16" x14ac:dyDescent="0.35">
      <c r="A248" s="85" t="s">
        <v>347</v>
      </c>
      <c r="B248" s="52">
        <v>15</v>
      </c>
      <c r="C248" s="60">
        <v>21.2362</v>
      </c>
      <c r="D248" s="60">
        <v>7.7979000000000003</v>
      </c>
      <c r="E248" s="60">
        <v>2.6232000000000002</v>
      </c>
      <c r="F248" s="60">
        <v>2.7027000000000001</v>
      </c>
      <c r="G248" s="60">
        <v>3.2372000000000001</v>
      </c>
      <c r="H248" s="60">
        <v>5.5309999999999997</v>
      </c>
      <c r="I248" s="60">
        <v>8.1249000000000002</v>
      </c>
      <c r="J248" s="60">
        <v>7.5162000000000004</v>
      </c>
      <c r="K248" s="60">
        <v>7.6302000000000003</v>
      </c>
      <c r="L248" s="60">
        <v>17.450900000000001</v>
      </c>
      <c r="M248" s="60">
        <v>1.849</v>
      </c>
      <c r="N248" s="60">
        <v>3.5329999999999999</v>
      </c>
      <c r="O248" s="60">
        <v>2.7684000000000002</v>
      </c>
      <c r="P248" s="89">
        <v>25.953800000000001</v>
      </c>
    </row>
    <row r="249" spans="1:16" x14ac:dyDescent="0.35">
      <c r="A249" s="85" t="s">
        <v>348</v>
      </c>
      <c r="B249" s="52">
        <v>3</v>
      </c>
      <c r="C249" s="60">
        <v>17.474</v>
      </c>
      <c r="D249" s="60">
        <v>4.2858999999999998</v>
      </c>
      <c r="E249" s="60">
        <v>1.0858000000000001</v>
      </c>
      <c r="F249" s="60">
        <v>2.2778999999999998</v>
      </c>
      <c r="G249" s="60">
        <v>2.0907</v>
      </c>
      <c r="H249" s="60">
        <v>4.4659000000000004</v>
      </c>
      <c r="I249" s="60">
        <v>6.8079999999999998</v>
      </c>
      <c r="J249" s="60">
        <v>8.0431000000000008</v>
      </c>
      <c r="K249" s="60">
        <v>7.3335999999999997</v>
      </c>
      <c r="L249" s="60">
        <v>13.2234</v>
      </c>
      <c r="M249" s="60">
        <v>3.4099999999999998E-2</v>
      </c>
      <c r="N249" s="60">
        <v>3.2686000000000002</v>
      </c>
      <c r="O249" s="60">
        <v>1.5650999999999999</v>
      </c>
      <c r="P249" s="89">
        <v>21.991499999999998</v>
      </c>
    </row>
    <row r="250" spans="1:16" x14ac:dyDescent="0.35">
      <c r="A250" s="85" t="s">
        <v>349</v>
      </c>
      <c r="B250" s="52">
        <v>3</v>
      </c>
      <c r="C250" s="60">
        <v>16.549499999999998</v>
      </c>
      <c r="D250" s="60">
        <v>3.3700999999999999</v>
      </c>
      <c r="E250" s="60">
        <v>0.28079999999999999</v>
      </c>
      <c r="F250" s="60">
        <v>1.4308000000000001</v>
      </c>
      <c r="G250" s="60">
        <v>1.2152000000000001</v>
      </c>
      <c r="H250" s="60">
        <v>3.5076000000000001</v>
      </c>
      <c r="I250" s="60">
        <v>5.8507999999999996</v>
      </c>
      <c r="J250" s="60">
        <v>7.1379000000000001</v>
      </c>
      <c r="K250" s="60">
        <v>6.4473000000000003</v>
      </c>
      <c r="L250" s="60">
        <v>12.2545</v>
      </c>
      <c r="M250" s="60">
        <v>-0.77049999999999996</v>
      </c>
      <c r="N250" s="60">
        <v>2.419</v>
      </c>
      <c r="O250" s="60">
        <v>0.71030000000000004</v>
      </c>
      <c r="P250" s="89">
        <v>21.0684</v>
      </c>
    </row>
    <row r="251" spans="1:16" x14ac:dyDescent="0.35">
      <c r="A251" s="1045" t="s">
        <v>10083</v>
      </c>
      <c r="B251" s="1042"/>
      <c r="C251" s="1043"/>
      <c r="D251" s="1043"/>
      <c r="E251" s="1043"/>
      <c r="F251" s="1043"/>
      <c r="G251" s="1043"/>
      <c r="H251" s="1043"/>
      <c r="I251" s="1043"/>
      <c r="J251" s="1043"/>
      <c r="K251" s="1043"/>
      <c r="L251" s="1043"/>
      <c r="M251" s="1043"/>
      <c r="N251" s="1043"/>
      <c r="O251" s="1043"/>
      <c r="P251" s="1044"/>
    </row>
    <row r="252" spans="1:16" x14ac:dyDescent="0.35">
      <c r="A252" s="85" t="s">
        <v>10019</v>
      </c>
      <c r="B252" s="52">
        <v>2</v>
      </c>
      <c r="C252" s="60">
        <v>3.1981999999999999</v>
      </c>
      <c r="D252" s="60">
        <v>5.1295999999999999</v>
      </c>
      <c r="E252" s="60">
        <v>1.7585999999999999</v>
      </c>
      <c r="F252" s="60"/>
      <c r="G252" s="60">
        <v>4.8566000000000003</v>
      </c>
      <c r="H252" s="60">
        <v>6.4071999999999996</v>
      </c>
      <c r="I252" s="60" t="s">
        <v>430</v>
      </c>
      <c r="J252" s="60" t="s">
        <v>430</v>
      </c>
      <c r="K252" s="60" t="s">
        <v>430</v>
      </c>
      <c r="L252" s="60">
        <v>8.4876000000000005</v>
      </c>
      <c r="M252" s="60">
        <v>1.0669</v>
      </c>
      <c r="N252" s="60">
        <v>3.6764999999999999</v>
      </c>
      <c r="O252" s="60">
        <v>3.2057000000000002</v>
      </c>
      <c r="P252" s="89">
        <v>2.3113999999999999</v>
      </c>
    </row>
    <row r="253" spans="1:16" x14ac:dyDescent="0.35">
      <c r="A253" s="86" t="s">
        <v>10026</v>
      </c>
      <c r="B253" s="53">
        <v>2</v>
      </c>
      <c r="C253" s="61">
        <v>3.0621</v>
      </c>
      <c r="D253" s="61">
        <v>4.7202000000000002</v>
      </c>
      <c r="E253" s="61">
        <v>0.98350000000000004</v>
      </c>
      <c r="F253" s="61"/>
      <c r="G253" s="61">
        <v>3.2757999999999998</v>
      </c>
      <c r="H253" s="61">
        <v>4.8185000000000002</v>
      </c>
      <c r="I253" s="61" t="s">
        <v>430</v>
      </c>
      <c r="J253" s="61" t="s">
        <v>430</v>
      </c>
      <c r="K253" s="61" t="s">
        <v>430</v>
      </c>
      <c r="L253" s="61">
        <v>8.1273999999999997</v>
      </c>
      <c r="M253" s="61">
        <v>0.3513</v>
      </c>
      <c r="N253" s="61">
        <v>2.5491000000000001</v>
      </c>
      <c r="O253" s="61">
        <v>1.6964999999999999</v>
      </c>
      <c r="P253" s="90">
        <v>2.2242999999999999</v>
      </c>
    </row>
  </sheetData>
  <mergeCells count="1">
    <mergeCell ref="A1:P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199D5-4A9E-4323-850D-85E514F9519D}">
  <sheetPr codeName="Sheet5"/>
  <dimension ref="A1:BE96"/>
  <sheetViews>
    <sheetView workbookViewId="0">
      <pane xSplit="2" ySplit="1" topLeftCell="C76" activePane="bottomRight" state="frozen"/>
      <selection pane="topRight" activeCell="C1" sqref="C1"/>
      <selection pane="bottomLeft" activeCell="A8" sqref="A8"/>
      <selection pane="bottomRight"/>
    </sheetView>
  </sheetViews>
  <sheetFormatPr defaultRowHeight="14.5" x14ac:dyDescent="0.35"/>
  <cols>
    <col min="1" max="1" width="51" style="909" bestFit="1" customWidth="1"/>
    <col min="2" max="2" width="1.1796875" style="909" customWidth="1"/>
    <col min="3" max="3" width="9.08984375" style="909" bestFit="1" customWidth="1"/>
    <col min="4" max="4" width="1.1796875" style="909" customWidth="1"/>
    <col min="5" max="5" width="6.453125" style="909" bestFit="1" customWidth="1"/>
    <col min="6" max="6" width="1.1796875" style="909" customWidth="1"/>
    <col min="7" max="7" width="6.08984375" style="909" bestFit="1" customWidth="1"/>
    <col min="8" max="8" width="1.1796875" style="909" customWidth="1"/>
    <col min="9" max="9" width="4.453125" style="909" bestFit="1" customWidth="1"/>
    <col min="10" max="10" width="5.08984375" style="909" bestFit="1" customWidth="1"/>
    <col min="11" max="11" width="6.26953125" style="909" bestFit="1" customWidth="1"/>
    <col min="12" max="13" width="6.90625" style="909" bestFit="1" customWidth="1"/>
    <col min="14" max="14" width="4.7265625" style="909" bestFit="1" customWidth="1"/>
    <col min="15" max="17" width="5.36328125" style="909" bestFit="1" customWidth="1"/>
    <col min="18" max="18" width="6.08984375" style="909" bestFit="1" customWidth="1"/>
    <col min="19" max="19" width="8.1796875" style="909" bestFit="1" customWidth="1"/>
    <col min="20" max="20" width="7.36328125" style="909" bestFit="1" customWidth="1"/>
    <col min="21" max="21" width="7.81640625" style="909" bestFit="1" customWidth="1"/>
    <col min="22" max="22" width="7" style="909" bestFit="1" customWidth="1"/>
    <col min="23" max="23" width="4.26953125" style="909" bestFit="1" customWidth="1"/>
    <col min="24" max="24" width="7" style="909" bestFit="1" customWidth="1"/>
    <col min="25" max="25" width="1.1796875" style="909" customWidth="1"/>
    <col min="26" max="26" width="4.453125" style="909" bestFit="1" customWidth="1"/>
    <col min="27" max="27" width="5.08984375" style="909" bestFit="1" customWidth="1"/>
    <col min="28" max="28" width="6.26953125" style="909" bestFit="1" customWidth="1"/>
    <col min="29" max="30" width="6.90625" style="909" bestFit="1" customWidth="1"/>
    <col min="31" max="31" width="4.7265625" style="909" bestFit="1" customWidth="1"/>
    <col min="32" max="34" width="5.36328125" style="909" bestFit="1" customWidth="1"/>
    <col min="35" max="35" width="6.08984375" style="909" bestFit="1" customWidth="1"/>
    <col min="36" max="36" width="8.1796875" style="909" bestFit="1" customWidth="1"/>
    <col min="37" max="37" width="7.36328125" style="909" bestFit="1" customWidth="1"/>
    <col min="38" max="38" width="7.81640625" style="909" bestFit="1" customWidth="1"/>
    <col min="39" max="39" width="7" style="909" bestFit="1" customWidth="1"/>
    <col min="40" max="40" width="4.36328125" style="909" bestFit="1" customWidth="1"/>
    <col min="41" max="41" width="1.1796875" style="909" customWidth="1"/>
    <col min="42" max="42" width="6.08984375" style="909" bestFit="1" customWidth="1"/>
    <col min="43" max="45" width="5.36328125" style="909" bestFit="1" customWidth="1"/>
    <col min="46" max="46" width="4.7265625" style="909" bestFit="1" customWidth="1"/>
    <col min="47" max="47" width="1.1796875" style="909" customWidth="1"/>
    <col min="48" max="48" width="6.08984375" style="909" bestFit="1" customWidth="1"/>
    <col min="49" max="51" width="5.36328125" style="909" bestFit="1" customWidth="1"/>
    <col min="52" max="52" width="4.7265625" style="909" bestFit="1" customWidth="1"/>
    <col min="53" max="53" width="1.1796875" style="909" customWidth="1"/>
    <col min="54" max="54" width="6" style="909" bestFit="1" customWidth="1"/>
    <col min="55" max="55" width="8.6328125" style="909" bestFit="1" customWidth="1"/>
    <col min="56" max="56" width="5.36328125" style="909" bestFit="1" customWidth="1"/>
    <col min="57" max="57" width="5.1796875" style="909" bestFit="1" customWidth="1"/>
    <col min="58" max="16384" width="8.7265625" style="909"/>
  </cols>
  <sheetData>
    <row r="1" spans="1:57" x14ac:dyDescent="0.35">
      <c r="A1" s="908"/>
    </row>
    <row r="3" spans="1:57" ht="20.5" x14ac:dyDescent="0.45">
      <c r="A3" s="23" t="s">
        <v>7121</v>
      </c>
    </row>
    <row r="4" spans="1:57" x14ac:dyDescent="0.35">
      <c r="A4" s="909" t="s">
        <v>425</v>
      </c>
    </row>
    <row r="5" spans="1:57" ht="27" customHeight="1" x14ac:dyDescent="0.35">
      <c r="A5" s="1076" t="s">
        <v>7122</v>
      </c>
      <c r="B5" s="1077"/>
      <c r="C5" s="1072" t="s">
        <v>44</v>
      </c>
      <c r="D5" s="1072"/>
      <c r="E5" s="1072" t="s">
        <v>45</v>
      </c>
      <c r="F5" s="1072"/>
      <c r="G5" s="1072" t="s">
        <v>46</v>
      </c>
      <c r="H5" s="1074"/>
      <c r="I5" s="839" t="s">
        <v>48</v>
      </c>
      <c r="J5" s="839" t="s">
        <v>49</v>
      </c>
      <c r="K5" s="839" t="s">
        <v>3</v>
      </c>
      <c r="L5" s="839" t="s">
        <v>50</v>
      </c>
      <c r="M5" s="839" t="s">
        <v>51</v>
      </c>
      <c r="N5" s="839" t="s">
        <v>4</v>
      </c>
      <c r="O5" s="839" t="s">
        <v>52</v>
      </c>
      <c r="P5" s="839" t="s">
        <v>53</v>
      </c>
      <c r="Q5" s="839" t="s">
        <v>54</v>
      </c>
      <c r="R5" s="839" t="s">
        <v>55</v>
      </c>
      <c r="S5" s="839" t="s">
        <v>421</v>
      </c>
      <c r="T5" s="839" t="s">
        <v>422</v>
      </c>
      <c r="U5" s="839" t="s">
        <v>423</v>
      </c>
      <c r="V5" s="839" t="s">
        <v>424</v>
      </c>
      <c r="W5" s="839" t="s">
        <v>11</v>
      </c>
      <c r="X5" s="839" t="s">
        <v>56</v>
      </c>
      <c r="Y5" s="835"/>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2"/>
      <c r="AP5" s="827" t="s">
        <v>55</v>
      </c>
      <c r="AQ5" s="839" t="s">
        <v>69</v>
      </c>
      <c r="AR5" s="839" t="s">
        <v>54</v>
      </c>
      <c r="AS5" s="839" t="s">
        <v>53</v>
      </c>
      <c r="AT5" s="833" t="s">
        <v>4</v>
      </c>
      <c r="AU5" s="834"/>
      <c r="AV5" s="246" t="s">
        <v>55</v>
      </c>
      <c r="AW5" s="240" t="s">
        <v>69</v>
      </c>
      <c r="AX5" s="240" t="s">
        <v>54</v>
      </c>
      <c r="AY5" s="240" t="s">
        <v>53</v>
      </c>
      <c r="AZ5" s="240" t="s">
        <v>4</v>
      </c>
      <c r="BA5" s="1057"/>
      <c r="BB5" s="1059" t="s">
        <v>76</v>
      </c>
      <c r="BC5" s="1060"/>
      <c r="BD5" s="1060"/>
      <c r="BE5" s="1061"/>
    </row>
    <row r="6" spans="1:57" ht="27" customHeight="1" x14ac:dyDescent="0.35">
      <c r="A6" s="1076"/>
      <c r="B6" s="1078"/>
      <c r="C6" s="1073"/>
      <c r="D6" s="1073"/>
      <c r="E6" s="1073"/>
      <c r="F6" s="1073"/>
      <c r="G6" s="1073"/>
      <c r="H6" s="1075"/>
      <c r="I6" s="1062" t="s">
        <v>47</v>
      </c>
      <c r="J6" s="1063"/>
      <c r="K6" s="1063"/>
      <c r="L6" s="1063"/>
      <c r="M6" s="1064"/>
      <c r="N6" s="1062" t="s">
        <v>57</v>
      </c>
      <c r="O6" s="1063"/>
      <c r="P6" s="1063"/>
      <c r="Q6" s="1063"/>
      <c r="R6" s="1063"/>
      <c r="S6" s="1063"/>
      <c r="T6" s="1063"/>
      <c r="U6" s="1063"/>
      <c r="V6" s="1063"/>
      <c r="W6" s="1063"/>
      <c r="X6" s="1064"/>
      <c r="Y6" s="831"/>
      <c r="Z6" s="1065" t="s">
        <v>68</v>
      </c>
      <c r="AA6" s="1066"/>
      <c r="AB6" s="1066"/>
      <c r="AC6" s="1066"/>
      <c r="AD6" s="1066"/>
      <c r="AE6" s="1066"/>
      <c r="AF6" s="1066"/>
      <c r="AG6" s="1066"/>
      <c r="AH6" s="1066"/>
      <c r="AI6" s="1066"/>
      <c r="AJ6" s="1066"/>
      <c r="AK6" s="1066"/>
      <c r="AL6" s="1066"/>
      <c r="AM6" s="1066"/>
      <c r="AN6" s="1067"/>
      <c r="AO6" s="1073"/>
      <c r="AP6" s="1068" t="s">
        <v>70</v>
      </c>
      <c r="AQ6" s="1063"/>
      <c r="AR6" s="1063"/>
      <c r="AS6" s="1063"/>
      <c r="AT6" s="1069"/>
      <c r="AU6" s="830"/>
      <c r="AV6" s="1070" t="s">
        <v>71</v>
      </c>
      <c r="AW6" s="1066"/>
      <c r="AX6" s="1066"/>
      <c r="AY6" s="1066"/>
      <c r="AZ6" s="1071"/>
      <c r="BA6" s="1058"/>
      <c r="BB6" s="837" t="s">
        <v>72</v>
      </c>
      <c r="BC6" s="837" t="s">
        <v>73</v>
      </c>
      <c r="BD6" s="837" t="s">
        <v>74</v>
      </c>
      <c r="BE6" s="837" t="s">
        <v>75</v>
      </c>
    </row>
    <row r="7" spans="1:57" x14ac:dyDescent="0.35">
      <c r="A7" s="29" t="s">
        <v>7123</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30"/>
      <c r="BB7" s="283"/>
      <c r="BC7" s="284"/>
      <c r="BD7" s="284"/>
      <c r="BE7" s="285"/>
    </row>
    <row r="8" spans="1:57" x14ac:dyDescent="0.35">
      <c r="A8" s="981" t="s">
        <v>437</v>
      </c>
      <c r="B8" s="982"/>
      <c r="C8" s="983">
        <v>44468</v>
      </c>
      <c r="D8" s="982"/>
      <c r="E8" s="984">
        <v>27197.200000000001</v>
      </c>
      <c r="F8" s="982"/>
      <c r="G8" s="985">
        <v>19.931000000000001</v>
      </c>
      <c r="H8" s="987"/>
      <c r="I8" s="986">
        <v>0.58030000000000004</v>
      </c>
      <c r="J8" s="986">
        <v>5.1435000000000004</v>
      </c>
      <c r="K8" s="986">
        <v>3.7046999999999999</v>
      </c>
      <c r="L8" s="986">
        <v>7.0236000000000001</v>
      </c>
      <c r="M8" s="986">
        <v>1.1417999999999999</v>
      </c>
      <c r="N8" s="988">
        <v>7.0350999999999999</v>
      </c>
      <c r="O8" s="986">
        <v>4.1508000000000003</v>
      </c>
      <c r="P8" s="986">
        <v>20.330400000000001</v>
      </c>
      <c r="Q8" s="986" t="s">
        <v>430</v>
      </c>
      <c r="R8" s="986" t="s">
        <v>430</v>
      </c>
      <c r="S8" s="986">
        <v>14.080500000000001</v>
      </c>
      <c r="T8" s="986">
        <v>-1.2094</v>
      </c>
      <c r="U8" s="986">
        <v>3.8289</v>
      </c>
      <c r="V8" s="986">
        <v>4.4272999999999998</v>
      </c>
      <c r="W8" s="986">
        <v>2.6366000000000001</v>
      </c>
      <c r="X8" s="986">
        <v>15.7317</v>
      </c>
      <c r="Y8" s="987"/>
      <c r="Z8" s="989" t="s">
        <v>7124</v>
      </c>
      <c r="AA8" s="989" t="s">
        <v>7124</v>
      </c>
      <c r="AB8" s="989" t="s">
        <v>7125</v>
      </c>
      <c r="AC8" s="989" t="s">
        <v>7126</v>
      </c>
      <c r="AD8" s="989" t="s">
        <v>7124</v>
      </c>
      <c r="AE8" s="989" t="s">
        <v>7127</v>
      </c>
      <c r="AF8" s="989" t="s">
        <v>7128</v>
      </c>
      <c r="AG8" s="989" t="s">
        <v>7129</v>
      </c>
      <c r="AH8" s="984" t="s">
        <v>430</v>
      </c>
      <c r="AI8" s="984" t="s">
        <v>430</v>
      </c>
      <c r="AJ8" s="989" t="s">
        <v>7125</v>
      </c>
      <c r="AK8" s="989" t="s">
        <v>7130</v>
      </c>
      <c r="AL8" s="989" t="s">
        <v>7131</v>
      </c>
      <c r="AM8" s="989" t="s">
        <v>7127</v>
      </c>
      <c r="AN8" s="989" t="s">
        <v>7132</v>
      </c>
      <c r="AO8" s="982"/>
      <c r="AP8" s="986" t="s">
        <v>430</v>
      </c>
      <c r="AQ8" s="986" t="s">
        <v>430</v>
      </c>
      <c r="AR8" s="986" t="s">
        <v>430</v>
      </c>
      <c r="AS8" s="986">
        <v>10.220000000000001</v>
      </c>
      <c r="AT8" s="986">
        <v>4.7</v>
      </c>
      <c r="AU8" s="990"/>
      <c r="AV8" s="984" t="s">
        <v>430</v>
      </c>
      <c r="AW8" s="984" t="s">
        <v>430</v>
      </c>
      <c r="AX8" s="984" t="s">
        <v>430</v>
      </c>
      <c r="AY8" s="989" t="s">
        <v>7133</v>
      </c>
      <c r="AZ8" s="989" t="s">
        <v>7131</v>
      </c>
      <c r="BA8" s="986"/>
      <c r="BB8" s="988">
        <v>14.981463723315301</v>
      </c>
      <c r="BC8" s="992">
        <v>1.0355064431379399</v>
      </c>
      <c r="BD8" s="992">
        <v>8.7879932491618407E-2</v>
      </c>
      <c r="BE8" s="993">
        <v>0.36149947231381901</v>
      </c>
    </row>
    <row r="9" spans="1:57" x14ac:dyDescent="0.35">
      <c r="A9" s="981" t="s">
        <v>671</v>
      </c>
      <c r="B9" s="994"/>
      <c r="C9" s="995">
        <v>40067</v>
      </c>
      <c r="D9" s="994"/>
      <c r="E9" s="996">
        <v>55631.4</v>
      </c>
      <c r="F9" s="994"/>
      <c r="G9" s="997">
        <v>85.138999999999996</v>
      </c>
      <c r="H9" s="999"/>
      <c r="I9" s="998">
        <v>0.38440000000000002</v>
      </c>
      <c r="J9" s="998">
        <v>4.5048000000000004</v>
      </c>
      <c r="K9" s="998">
        <v>3.125</v>
      </c>
      <c r="L9" s="998">
        <v>3.6095000000000002</v>
      </c>
      <c r="M9" s="998">
        <v>-0.77159999999999995</v>
      </c>
      <c r="N9" s="1000">
        <v>0.88990000000000002</v>
      </c>
      <c r="O9" s="998">
        <v>2.7593000000000001</v>
      </c>
      <c r="P9" s="998">
        <v>13.679399999999999</v>
      </c>
      <c r="Q9" s="998">
        <v>12.163500000000001</v>
      </c>
      <c r="R9" s="998">
        <v>13.6035</v>
      </c>
      <c r="S9" s="998">
        <v>11.1084</v>
      </c>
      <c r="T9" s="998">
        <v>-2.2963</v>
      </c>
      <c r="U9" s="998">
        <v>1.5373000000000001</v>
      </c>
      <c r="V9" s="998">
        <v>-2.1379999999999999</v>
      </c>
      <c r="W9" s="998">
        <v>2.1709000000000001</v>
      </c>
      <c r="X9" s="998">
        <v>13.615399999999999</v>
      </c>
      <c r="Y9" s="999"/>
      <c r="Z9" s="1001" t="s">
        <v>7134</v>
      </c>
      <c r="AA9" s="1001" t="s">
        <v>7125</v>
      </c>
      <c r="AB9" s="1001" t="s">
        <v>7135</v>
      </c>
      <c r="AC9" s="1001" t="s">
        <v>7126</v>
      </c>
      <c r="AD9" s="1001" t="s">
        <v>7127</v>
      </c>
      <c r="AE9" s="1001" t="s">
        <v>7131</v>
      </c>
      <c r="AF9" s="1001" t="s">
        <v>7132</v>
      </c>
      <c r="AG9" s="1001" t="s">
        <v>7136</v>
      </c>
      <c r="AH9" s="1001" t="s">
        <v>7137</v>
      </c>
      <c r="AI9" s="1001" t="s">
        <v>7138</v>
      </c>
      <c r="AJ9" s="1001" t="s">
        <v>7130</v>
      </c>
      <c r="AK9" s="1001" t="s">
        <v>7139</v>
      </c>
      <c r="AL9" s="1001" t="s">
        <v>7140</v>
      </c>
      <c r="AM9" s="1001" t="s">
        <v>7124</v>
      </c>
      <c r="AN9" s="1001" t="s">
        <v>7126</v>
      </c>
      <c r="AO9" s="994"/>
      <c r="AP9" s="998">
        <v>13.02</v>
      </c>
      <c r="AQ9" s="998">
        <v>13.58</v>
      </c>
      <c r="AR9" s="998">
        <v>11.26</v>
      </c>
      <c r="AS9" s="998">
        <v>7.32</v>
      </c>
      <c r="AT9" s="998">
        <v>-1.07</v>
      </c>
      <c r="AU9" s="1002"/>
      <c r="AV9" s="1001" t="s">
        <v>7141</v>
      </c>
      <c r="AW9" s="1001" t="s">
        <v>7133</v>
      </c>
      <c r="AX9" s="1001" t="s">
        <v>7137</v>
      </c>
      <c r="AY9" s="1001" t="s">
        <v>7142</v>
      </c>
      <c r="AZ9" s="1001" t="s">
        <v>7124</v>
      </c>
      <c r="BA9" s="1003"/>
      <c r="BB9" s="998">
        <v>12.6967524750203</v>
      </c>
      <c r="BC9" s="1004">
        <v>0.95658025455916296</v>
      </c>
      <c r="BD9" s="1004">
        <v>6.1812470545841998E-2</v>
      </c>
      <c r="BE9" s="1005">
        <v>8.4450508414525796E-2</v>
      </c>
    </row>
    <row r="10" spans="1:57" x14ac:dyDescent="0.35">
      <c r="A10" s="981" t="s">
        <v>1033</v>
      </c>
      <c r="B10" s="994"/>
      <c r="C10" s="995">
        <v>37656</v>
      </c>
      <c r="D10" s="994"/>
      <c r="E10" s="996">
        <v>10752.5</v>
      </c>
      <c r="F10" s="994"/>
      <c r="G10" s="997">
        <v>562.13300000000004</v>
      </c>
      <c r="H10" s="999"/>
      <c r="I10" s="998">
        <v>0.37230000000000002</v>
      </c>
      <c r="J10" s="998">
        <v>4.5888999999999998</v>
      </c>
      <c r="K10" s="998">
        <v>3.2025999999999999</v>
      </c>
      <c r="L10" s="998">
        <v>2.5617999999999999</v>
      </c>
      <c r="M10" s="998">
        <v>-4.2481999999999998</v>
      </c>
      <c r="N10" s="1000">
        <v>-0.57569999999999999</v>
      </c>
      <c r="O10" s="998">
        <v>2.0301</v>
      </c>
      <c r="P10" s="998">
        <v>11.7087</v>
      </c>
      <c r="Q10" s="998">
        <v>10.7128</v>
      </c>
      <c r="R10" s="998">
        <v>12.3551</v>
      </c>
      <c r="S10" s="998">
        <v>9.2042000000000002</v>
      </c>
      <c r="T10" s="998">
        <v>-5.5083000000000002</v>
      </c>
      <c r="U10" s="998">
        <v>-0.73060000000000003</v>
      </c>
      <c r="V10" s="998">
        <v>-3.3026</v>
      </c>
      <c r="W10" s="998">
        <v>2.7749999999999999</v>
      </c>
      <c r="X10" s="998">
        <v>17.867699999999999</v>
      </c>
      <c r="Y10" s="999"/>
      <c r="Z10" s="1001" t="s">
        <v>7128</v>
      </c>
      <c r="AA10" s="1001" t="s">
        <v>7131</v>
      </c>
      <c r="AB10" s="1001" t="s">
        <v>7131</v>
      </c>
      <c r="AC10" s="1001" t="s">
        <v>7125</v>
      </c>
      <c r="AD10" s="1001" t="s">
        <v>7139</v>
      </c>
      <c r="AE10" s="1001" t="s">
        <v>7139</v>
      </c>
      <c r="AF10" s="1001" t="s">
        <v>7124</v>
      </c>
      <c r="AG10" s="1001" t="s">
        <v>7143</v>
      </c>
      <c r="AH10" s="1001" t="s">
        <v>7128</v>
      </c>
      <c r="AI10" s="1001" t="s">
        <v>7144</v>
      </c>
      <c r="AJ10" s="1001" t="s">
        <v>7125</v>
      </c>
      <c r="AK10" s="1001" t="s">
        <v>7131</v>
      </c>
      <c r="AL10" s="1001" t="s">
        <v>7140</v>
      </c>
      <c r="AM10" s="1001" t="s">
        <v>7140</v>
      </c>
      <c r="AN10" s="1001" t="s">
        <v>7131</v>
      </c>
      <c r="AO10" s="994"/>
      <c r="AP10" s="998">
        <v>12.33</v>
      </c>
      <c r="AQ10" s="998">
        <v>12.37</v>
      </c>
      <c r="AR10" s="998">
        <v>9.18</v>
      </c>
      <c r="AS10" s="998">
        <v>4.97</v>
      </c>
      <c r="AT10" s="998">
        <v>-4.43</v>
      </c>
      <c r="AU10" s="1002"/>
      <c r="AV10" s="1001" t="s">
        <v>7144</v>
      </c>
      <c r="AW10" s="1001" t="s">
        <v>7145</v>
      </c>
      <c r="AX10" s="1001" t="s">
        <v>7136</v>
      </c>
      <c r="AY10" s="1001" t="s">
        <v>7142</v>
      </c>
      <c r="AZ10" s="1001" t="s">
        <v>7139</v>
      </c>
      <c r="BA10" s="1003"/>
      <c r="BB10" s="998">
        <v>12.1683349526496</v>
      </c>
      <c r="BC10" s="1004">
        <v>1.0025882806478901</v>
      </c>
      <c r="BD10" s="1004">
        <v>5.1061580908928698E-2</v>
      </c>
      <c r="BE10" s="1005">
        <v>7.6524436264786902E-2</v>
      </c>
    </row>
    <row r="11" spans="1:57" x14ac:dyDescent="0.35">
      <c r="A11" s="981" t="s">
        <v>1240</v>
      </c>
      <c r="B11" s="994"/>
      <c r="C11" s="995">
        <v>38239</v>
      </c>
      <c r="D11" s="994"/>
      <c r="E11" s="996">
        <v>30974.7</v>
      </c>
      <c r="F11" s="994"/>
      <c r="G11" s="997">
        <v>349.45499999999998</v>
      </c>
      <c r="H11" s="999"/>
      <c r="I11" s="998">
        <v>0.47560000000000002</v>
      </c>
      <c r="J11" s="998">
        <v>5.7724000000000002</v>
      </c>
      <c r="K11" s="998">
        <v>4.3323999999999998</v>
      </c>
      <c r="L11" s="998">
        <v>4.4714999999999998</v>
      </c>
      <c r="M11" s="998">
        <v>0.69679999999999997</v>
      </c>
      <c r="N11" s="1000">
        <v>4.3693999999999997</v>
      </c>
      <c r="O11" s="998">
        <v>2.306</v>
      </c>
      <c r="P11" s="998">
        <v>15.5595</v>
      </c>
      <c r="Q11" s="998">
        <v>14.818099999999999</v>
      </c>
      <c r="R11" s="998">
        <v>15.440300000000001</v>
      </c>
      <c r="S11" s="998">
        <v>11.884</v>
      </c>
      <c r="T11" s="998">
        <v>-0.82640000000000002</v>
      </c>
      <c r="U11" s="998">
        <v>3.1644000000000001</v>
      </c>
      <c r="V11" s="998">
        <v>1.2212000000000001</v>
      </c>
      <c r="W11" s="998">
        <v>3.5146000000000002</v>
      </c>
      <c r="X11" s="998">
        <v>17.7178</v>
      </c>
      <c r="Y11" s="999"/>
      <c r="Z11" s="1001" t="s">
        <v>7146</v>
      </c>
      <c r="AA11" s="1001" t="s">
        <v>7147</v>
      </c>
      <c r="AB11" s="1001" t="s">
        <v>7140</v>
      </c>
      <c r="AC11" s="1001" t="s">
        <v>7130</v>
      </c>
      <c r="AD11" s="1001" t="s">
        <v>7140</v>
      </c>
      <c r="AE11" s="1001" t="s">
        <v>7139</v>
      </c>
      <c r="AF11" s="1001" t="s">
        <v>7126</v>
      </c>
      <c r="AG11" s="1001" t="s">
        <v>7131</v>
      </c>
      <c r="AH11" s="1001" t="s">
        <v>7139</v>
      </c>
      <c r="AI11" s="1001" t="s">
        <v>7148</v>
      </c>
      <c r="AJ11" s="1001" t="s">
        <v>7130</v>
      </c>
      <c r="AK11" s="1001" t="s">
        <v>7131</v>
      </c>
      <c r="AL11" s="1001" t="s">
        <v>7124</v>
      </c>
      <c r="AM11" s="1001" t="s">
        <v>7131</v>
      </c>
      <c r="AN11" s="1001" t="s">
        <v>7149</v>
      </c>
      <c r="AO11" s="994"/>
      <c r="AP11" s="998">
        <v>15.41</v>
      </c>
      <c r="AQ11" s="998">
        <v>16.32</v>
      </c>
      <c r="AR11" s="998">
        <v>13.34</v>
      </c>
      <c r="AS11" s="998">
        <v>8.44</v>
      </c>
      <c r="AT11" s="998">
        <v>2.06</v>
      </c>
      <c r="AU11" s="1002"/>
      <c r="AV11" s="1001" t="s">
        <v>7148</v>
      </c>
      <c r="AW11" s="1001" t="s">
        <v>7136</v>
      </c>
      <c r="AX11" s="1001" t="s">
        <v>7139</v>
      </c>
      <c r="AY11" s="1001" t="s">
        <v>7124</v>
      </c>
      <c r="AZ11" s="1001" t="s">
        <v>7124</v>
      </c>
      <c r="BA11" s="1003"/>
      <c r="BB11" s="998">
        <v>13.453910095347201</v>
      </c>
      <c r="BC11" s="1004">
        <v>0.945848565683304</v>
      </c>
      <c r="BD11" s="1004">
        <v>7.1487233939518793E-2</v>
      </c>
      <c r="BE11" s="1005">
        <v>9.3242011627850396E-2</v>
      </c>
    </row>
    <row r="12" spans="1:57" x14ac:dyDescent="0.35">
      <c r="A12" s="981" t="s">
        <v>1453</v>
      </c>
      <c r="B12" s="1006"/>
      <c r="C12" s="995">
        <v>39171</v>
      </c>
      <c r="D12" s="1006"/>
      <c r="E12" s="996">
        <v>66741.5</v>
      </c>
      <c r="F12" s="1006"/>
      <c r="G12" s="997">
        <v>144.00800000000001</v>
      </c>
      <c r="H12" s="1007"/>
      <c r="I12" s="998">
        <v>0.16139999999999999</v>
      </c>
      <c r="J12" s="998">
        <v>5.2889999999999997</v>
      </c>
      <c r="K12" s="998">
        <v>4.7788000000000004</v>
      </c>
      <c r="L12" s="998">
        <v>11.2684</v>
      </c>
      <c r="M12" s="998">
        <v>7.2748999999999997</v>
      </c>
      <c r="N12" s="1000">
        <v>8.7559000000000005</v>
      </c>
      <c r="O12" s="998">
        <v>6.6063000000000001</v>
      </c>
      <c r="P12" s="998">
        <v>19.996700000000001</v>
      </c>
      <c r="Q12" s="998">
        <v>17.892600000000002</v>
      </c>
      <c r="R12" s="998">
        <v>17.6831</v>
      </c>
      <c r="S12" s="998">
        <v>18.063500000000001</v>
      </c>
      <c r="T12" s="998">
        <v>5.4324000000000003</v>
      </c>
      <c r="U12" s="998">
        <v>6.3936000000000002</v>
      </c>
      <c r="V12" s="998">
        <v>5.2074999999999996</v>
      </c>
      <c r="W12" s="998">
        <v>3.5604</v>
      </c>
      <c r="X12" s="998">
        <v>14.876099999999999</v>
      </c>
      <c r="Y12" s="1007"/>
      <c r="Z12" s="1001" t="s">
        <v>7150</v>
      </c>
      <c r="AA12" s="1001" t="s">
        <v>7151</v>
      </c>
      <c r="AB12" s="1001" t="s">
        <v>7152</v>
      </c>
      <c r="AC12" s="1001" t="s">
        <v>7153</v>
      </c>
      <c r="AD12" s="1001" t="s">
        <v>7152</v>
      </c>
      <c r="AE12" s="1001" t="s">
        <v>7153</v>
      </c>
      <c r="AF12" s="1001" t="s">
        <v>7154</v>
      </c>
      <c r="AG12" s="1001" t="s">
        <v>7155</v>
      </c>
      <c r="AH12" s="1001" t="s">
        <v>7156</v>
      </c>
      <c r="AI12" s="1001" t="s">
        <v>7157</v>
      </c>
      <c r="AJ12" s="1001" t="s">
        <v>7153</v>
      </c>
      <c r="AK12" s="1001" t="s">
        <v>7152</v>
      </c>
      <c r="AL12" s="1001" t="s">
        <v>7158</v>
      </c>
      <c r="AM12" s="1001" t="s">
        <v>7154</v>
      </c>
      <c r="AN12" s="1001" t="s">
        <v>7159</v>
      </c>
      <c r="AO12" s="1006"/>
      <c r="AP12" s="998">
        <v>18.809999999999999</v>
      </c>
      <c r="AQ12" s="998">
        <v>20.92</v>
      </c>
      <c r="AR12" s="998">
        <v>17.27</v>
      </c>
      <c r="AS12" s="998">
        <v>13.7</v>
      </c>
      <c r="AT12" s="998">
        <v>11.59</v>
      </c>
      <c r="AU12" s="1002"/>
      <c r="AV12" s="1001" t="s">
        <v>7160</v>
      </c>
      <c r="AW12" s="1001" t="s">
        <v>7161</v>
      </c>
      <c r="AX12" s="1001" t="s">
        <v>7155</v>
      </c>
      <c r="AY12" s="1001" t="s">
        <v>7162</v>
      </c>
      <c r="AZ12" s="1001" t="s">
        <v>7153</v>
      </c>
      <c r="BA12" s="1003"/>
      <c r="BB12" s="998">
        <v>15.4412416160395</v>
      </c>
      <c r="BC12" s="1004">
        <v>0.88745739288916103</v>
      </c>
      <c r="BD12" s="1004">
        <v>8.5773259849442701E-2</v>
      </c>
      <c r="BE12" s="1005">
        <v>0.18078249309715799</v>
      </c>
    </row>
    <row r="13" spans="1:57" x14ac:dyDescent="0.35">
      <c r="A13" s="981" t="s">
        <v>1706</v>
      </c>
      <c r="B13" s="1006"/>
      <c r="C13" s="995">
        <v>38407</v>
      </c>
      <c r="D13" s="1006"/>
      <c r="E13" s="996">
        <v>18251.3</v>
      </c>
      <c r="F13" s="1006"/>
      <c r="G13" s="997">
        <v>262.50400000000002</v>
      </c>
      <c r="H13" s="1007"/>
      <c r="I13" s="998">
        <v>0.6623</v>
      </c>
      <c r="J13" s="998">
        <v>4.5395000000000003</v>
      </c>
      <c r="K13" s="998">
        <v>4.6996000000000002</v>
      </c>
      <c r="L13" s="998">
        <v>13.0046</v>
      </c>
      <c r="M13" s="998">
        <v>6.6798999999999999</v>
      </c>
      <c r="N13" s="1000">
        <v>0.5998</v>
      </c>
      <c r="O13" s="998">
        <v>-6.8500000000000005E-2</v>
      </c>
      <c r="P13" s="998">
        <v>13.0357</v>
      </c>
      <c r="Q13" s="998">
        <v>13.7509</v>
      </c>
      <c r="R13" s="998">
        <v>16.738600000000002</v>
      </c>
      <c r="S13" s="998">
        <v>20.360600000000002</v>
      </c>
      <c r="T13" s="998">
        <v>5.1032999999999999</v>
      </c>
      <c r="U13" s="998">
        <v>3.3847</v>
      </c>
      <c r="V13" s="998">
        <v>-1.619</v>
      </c>
      <c r="W13" s="998">
        <v>3.4163999999999999</v>
      </c>
      <c r="X13" s="998">
        <v>16.558700000000002</v>
      </c>
      <c r="Y13" s="1007"/>
      <c r="Z13" s="1001" t="s">
        <v>7163</v>
      </c>
      <c r="AA13" s="1001" t="s">
        <v>7164</v>
      </c>
      <c r="AB13" s="1001" t="s">
        <v>7165</v>
      </c>
      <c r="AC13" s="1001" t="s">
        <v>7166</v>
      </c>
      <c r="AD13" s="1001" t="s">
        <v>7167</v>
      </c>
      <c r="AE13" s="1001" t="s">
        <v>7165</v>
      </c>
      <c r="AF13" s="1001" t="s">
        <v>7164</v>
      </c>
      <c r="AG13" s="1001" t="s">
        <v>7126</v>
      </c>
      <c r="AH13" s="1001" t="s">
        <v>7168</v>
      </c>
      <c r="AI13" s="1001" t="s">
        <v>7141</v>
      </c>
      <c r="AJ13" s="1001" t="s">
        <v>7169</v>
      </c>
      <c r="AK13" s="1001" t="s">
        <v>7169</v>
      </c>
      <c r="AL13" s="1001" t="s">
        <v>7166</v>
      </c>
      <c r="AM13" s="1001" t="s">
        <v>7165</v>
      </c>
      <c r="AN13" s="1001" t="s">
        <v>7169</v>
      </c>
      <c r="AO13" s="1006"/>
      <c r="AP13" s="998">
        <v>17.309999999999999</v>
      </c>
      <c r="AQ13" s="998">
        <v>18.34</v>
      </c>
      <c r="AR13" s="998">
        <v>11.03</v>
      </c>
      <c r="AS13" s="998">
        <v>6.26</v>
      </c>
      <c r="AT13" s="998">
        <v>9</v>
      </c>
      <c r="AU13" s="1002"/>
      <c r="AV13" s="1001" t="s">
        <v>7141</v>
      </c>
      <c r="AW13" s="1001" t="s">
        <v>7170</v>
      </c>
      <c r="AX13" s="1001" t="s">
        <v>7168</v>
      </c>
      <c r="AY13" s="1001" t="s">
        <v>7130</v>
      </c>
      <c r="AZ13" s="1001" t="s">
        <v>7167</v>
      </c>
      <c r="BA13" s="1003"/>
      <c r="BB13" s="998">
        <v>16.994088536505799</v>
      </c>
      <c r="BC13" s="1004">
        <v>0.79578052667160304</v>
      </c>
      <c r="BD13" s="1004">
        <v>5.0280803998587399E-2</v>
      </c>
      <c r="BE13" s="1005">
        <v>-0.18611576344560299</v>
      </c>
    </row>
    <row r="14" spans="1:57" x14ac:dyDescent="0.35">
      <c r="A14" s="981" t="s">
        <v>1971</v>
      </c>
      <c r="B14" s="1006"/>
      <c r="C14" s="995">
        <v>46049</v>
      </c>
      <c r="D14" s="1006"/>
      <c r="E14" s="996">
        <v>232.126</v>
      </c>
      <c r="F14" s="1006"/>
      <c r="G14" s="997">
        <v>9.6630000000000003</v>
      </c>
      <c r="H14" s="1007"/>
      <c r="I14" s="998">
        <v>0.46789999999999998</v>
      </c>
      <c r="J14" s="998">
        <v>4.4762000000000004</v>
      </c>
      <c r="K14" s="998">
        <v>2.2755999999999998</v>
      </c>
      <c r="L14" s="998">
        <v>2.7978999999999998</v>
      </c>
      <c r="M14" s="998" t="s">
        <v>430</v>
      </c>
      <c r="N14" s="1000" t="s">
        <v>430</v>
      </c>
      <c r="O14" s="998" t="s">
        <v>430</v>
      </c>
      <c r="P14" s="998" t="s">
        <v>430</v>
      </c>
      <c r="Q14" s="998" t="s">
        <v>430</v>
      </c>
      <c r="R14" s="998" t="s">
        <v>430</v>
      </c>
      <c r="S14" s="998">
        <v>9.2728999999999999</v>
      </c>
      <c r="T14" s="998" t="s">
        <v>430</v>
      </c>
      <c r="U14" s="998" t="s">
        <v>430</v>
      </c>
      <c r="V14" s="998" t="s">
        <v>430</v>
      </c>
      <c r="W14" s="998">
        <v>2.5796000000000001</v>
      </c>
      <c r="X14" s="998">
        <v>-3.37</v>
      </c>
      <c r="Y14" s="1007"/>
      <c r="Z14" s="1001" t="s">
        <v>7171</v>
      </c>
      <c r="AA14" s="1001" t="s">
        <v>7129</v>
      </c>
      <c r="AB14" s="1001" t="s">
        <v>7172</v>
      </c>
      <c r="AC14" s="1001" t="s">
        <v>7173</v>
      </c>
      <c r="AD14" s="996" t="s">
        <v>430</v>
      </c>
      <c r="AE14" s="996" t="s">
        <v>430</v>
      </c>
      <c r="AF14" s="996" t="s">
        <v>430</v>
      </c>
      <c r="AG14" s="996" t="s">
        <v>430</v>
      </c>
      <c r="AH14" s="996" t="s">
        <v>430</v>
      </c>
      <c r="AI14" s="996" t="s">
        <v>430</v>
      </c>
      <c r="AJ14" s="1001" t="s">
        <v>7174</v>
      </c>
      <c r="AK14" s="996" t="s">
        <v>430</v>
      </c>
      <c r="AL14" s="996" t="s">
        <v>430</v>
      </c>
      <c r="AM14" s="996" t="s">
        <v>430</v>
      </c>
      <c r="AN14" s="1001" t="s">
        <v>7129</v>
      </c>
      <c r="AO14" s="1006"/>
      <c r="AP14" s="998" t="s">
        <v>430</v>
      </c>
      <c r="AQ14" s="998" t="s">
        <v>430</v>
      </c>
      <c r="AR14" s="998" t="s">
        <v>430</v>
      </c>
      <c r="AS14" s="998" t="s">
        <v>430</v>
      </c>
      <c r="AT14" s="998" t="s">
        <v>430</v>
      </c>
      <c r="AU14" s="1002"/>
      <c r="AV14" s="996" t="s">
        <v>430</v>
      </c>
      <c r="AW14" s="996" t="s">
        <v>430</v>
      </c>
      <c r="AX14" s="996" t="s">
        <v>430</v>
      </c>
      <c r="AY14" s="996" t="s">
        <v>430</v>
      </c>
      <c r="AZ14" s="996" t="s">
        <v>430</v>
      </c>
      <c r="BA14" s="1003"/>
      <c r="BB14" s="998">
        <v>15.7535759940458</v>
      </c>
      <c r="BC14" s="1008">
        <v>0.839431412254386</v>
      </c>
      <c r="BD14" s="1008">
        <v>-9.3476242812651794E-2</v>
      </c>
      <c r="BE14" s="1009">
        <v>-0.83946615663982804</v>
      </c>
    </row>
    <row r="15" spans="1:57" x14ac:dyDescent="0.35">
      <c r="A15" s="981" t="s">
        <v>2044</v>
      </c>
      <c r="B15" s="994"/>
      <c r="C15" s="995">
        <v>43662</v>
      </c>
      <c r="D15" s="994"/>
      <c r="E15" s="996">
        <v>4219.83</v>
      </c>
      <c r="F15" s="994"/>
      <c r="G15" s="997">
        <v>26.97</v>
      </c>
      <c r="H15" s="999"/>
      <c r="I15" s="998">
        <v>0.64559999999999995</v>
      </c>
      <c r="J15" s="998">
        <v>5.4958</v>
      </c>
      <c r="K15" s="998">
        <v>4.9824999999999999</v>
      </c>
      <c r="L15" s="998">
        <v>6.0724999999999998</v>
      </c>
      <c r="M15" s="998">
        <v>1.9390000000000001</v>
      </c>
      <c r="N15" s="1000">
        <v>9.1769999999999996</v>
      </c>
      <c r="O15" s="998">
        <v>5.9938000000000002</v>
      </c>
      <c r="P15" s="998">
        <v>15.5158</v>
      </c>
      <c r="Q15" s="998">
        <v>13.1586</v>
      </c>
      <c r="R15" s="998" t="s">
        <v>430</v>
      </c>
      <c r="S15" s="998">
        <v>13.500500000000001</v>
      </c>
      <c r="T15" s="998">
        <v>-0.23669999999999999</v>
      </c>
      <c r="U15" s="998">
        <v>6.3067000000000002</v>
      </c>
      <c r="V15" s="998">
        <v>5.6818</v>
      </c>
      <c r="W15" s="998">
        <v>3.6391</v>
      </c>
      <c r="X15" s="998">
        <v>15.395099999999999</v>
      </c>
      <c r="Y15" s="999"/>
      <c r="Z15" s="1001" t="s">
        <v>7175</v>
      </c>
      <c r="AA15" s="1001" t="s">
        <v>7152</v>
      </c>
      <c r="AB15" s="1001" t="s">
        <v>7152</v>
      </c>
      <c r="AC15" s="1001" t="s">
        <v>7156</v>
      </c>
      <c r="AD15" s="1001" t="s">
        <v>7176</v>
      </c>
      <c r="AE15" s="1001" t="s">
        <v>7159</v>
      </c>
      <c r="AF15" s="1001" t="s">
        <v>7152</v>
      </c>
      <c r="AG15" s="1001" t="s">
        <v>7160</v>
      </c>
      <c r="AH15" s="1001" t="s">
        <v>7127</v>
      </c>
      <c r="AI15" s="996" t="s">
        <v>430</v>
      </c>
      <c r="AJ15" s="1001" t="s">
        <v>7156</v>
      </c>
      <c r="AK15" s="1001" t="s">
        <v>7162</v>
      </c>
      <c r="AL15" s="1001" t="s">
        <v>7176</v>
      </c>
      <c r="AM15" s="1001" t="s">
        <v>7176</v>
      </c>
      <c r="AN15" s="1001" t="s">
        <v>7153</v>
      </c>
      <c r="AO15" s="994"/>
      <c r="AP15" s="998" t="s">
        <v>430</v>
      </c>
      <c r="AQ15" s="998">
        <v>15.06</v>
      </c>
      <c r="AR15" s="998">
        <v>12.82</v>
      </c>
      <c r="AS15" s="998">
        <v>10.74</v>
      </c>
      <c r="AT15" s="998">
        <v>5.94</v>
      </c>
      <c r="AU15" s="1002"/>
      <c r="AV15" s="996" t="s">
        <v>430</v>
      </c>
      <c r="AW15" s="1001" t="s">
        <v>7177</v>
      </c>
      <c r="AX15" s="1001" t="s">
        <v>7140</v>
      </c>
      <c r="AY15" s="1001" t="s">
        <v>7175</v>
      </c>
      <c r="AZ15" s="1001" t="s">
        <v>7176</v>
      </c>
      <c r="BA15" s="1003"/>
      <c r="BB15" s="998">
        <v>12.2755701642979</v>
      </c>
      <c r="BC15" s="1004">
        <v>0.91833746415710005</v>
      </c>
      <c r="BD15" s="1004">
        <v>7.4525015196172897E-2</v>
      </c>
      <c r="BE15" s="1005">
        <v>0.242469657770124</v>
      </c>
    </row>
    <row r="16" spans="1:57" x14ac:dyDescent="0.35">
      <c r="A16" s="981" t="s">
        <v>2228</v>
      </c>
      <c r="B16" s="994"/>
      <c r="C16" s="995">
        <v>38560</v>
      </c>
      <c r="D16" s="994"/>
      <c r="E16" s="996">
        <v>5270.71</v>
      </c>
      <c r="F16" s="994"/>
      <c r="G16" s="997">
        <v>151.548</v>
      </c>
      <c r="H16" s="999"/>
      <c r="I16" s="998">
        <v>0.30709999999999998</v>
      </c>
      <c r="J16" s="998">
        <v>4.2793000000000001</v>
      </c>
      <c r="K16" s="998">
        <v>3.8540999999999999</v>
      </c>
      <c r="L16" s="998">
        <v>4.0808999999999997</v>
      </c>
      <c r="M16" s="998">
        <v>-1.411</v>
      </c>
      <c r="N16" s="1000">
        <v>2.8685</v>
      </c>
      <c r="O16" s="998">
        <v>2.0785999999999998</v>
      </c>
      <c r="P16" s="998">
        <v>17.039200000000001</v>
      </c>
      <c r="Q16" s="998">
        <v>15.228199999999999</v>
      </c>
      <c r="R16" s="998">
        <v>15.857900000000001</v>
      </c>
      <c r="S16" s="998">
        <v>11.201000000000001</v>
      </c>
      <c r="T16" s="998">
        <v>-3.4314</v>
      </c>
      <c r="U16" s="998">
        <v>1.2514000000000001</v>
      </c>
      <c r="V16" s="998">
        <v>-0.23960000000000001</v>
      </c>
      <c r="W16" s="998">
        <v>2.5310000000000001</v>
      </c>
      <c r="X16" s="998">
        <v>13.885199999999999</v>
      </c>
      <c r="Y16" s="999"/>
      <c r="Z16" s="1001" t="s">
        <v>7146</v>
      </c>
      <c r="AA16" s="1001" t="s">
        <v>7132</v>
      </c>
      <c r="AB16" s="1001" t="s">
        <v>7127</v>
      </c>
      <c r="AC16" s="1001" t="s">
        <v>7124</v>
      </c>
      <c r="AD16" s="1001" t="s">
        <v>7140</v>
      </c>
      <c r="AE16" s="1001" t="s">
        <v>7140</v>
      </c>
      <c r="AF16" s="1001" t="s">
        <v>7132</v>
      </c>
      <c r="AG16" s="1001" t="s">
        <v>7139</v>
      </c>
      <c r="AH16" s="1001" t="s">
        <v>7136</v>
      </c>
      <c r="AI16" s="1001" t="s">
        <v>7178</v>
      </c>
      <c r="AJ16" s="1001" t="s">
        <v>7131</v>
      </c>
      <c r="AK16" s="1001" t="s">
        <v>7139</v>
      </c>
      <c r="AL16" s="1001" t="s">
        <v>7131</v>
      </c>
      <c r="AM16" s="1001" t="s">
        <v>7140</v>
      </c>
      <c r="AN16" s="1001" t="s">
        <v>7139</v>
      </c>
      <c r="AO16" s="994"/>
      <c r="AP16" s="998">
        <v>15.82</v>
      </c>
      <c r="AQ16" s="998">
        <v>16.690000000000001</v>
      </c>
      <c r="AR16" s="998">
        <v>13.72</v>
      </c>
      <c r="AS16" s="998">
        <v>7.77</v>
      </c>
      <c r="AT16" s="998">
        <v>-0.4</v>
      </c>
      <c r="AU16" s="1002"/>
      <c r="AV16" s="1001" t="s">
        <v>7148</v>
      </c>
      <c r="AW16" s="1001" t="s">
        <v>7146</v>
      </c>
      <c r="AX16" s="1001" t="s">
        <v>7142</v>
      </c>
      <c r="AY16" s="1001" t="s">
        <v>7140</v>
      </c>
      <c r="AZ16" s="1001" t="s">
        <v>7140</v>
      </c>
      <c r="BA16" s="1003"/>
      <c r="BB16" s="998">
        <v>13.786953552282601</v>
      </c>
      <c r="BC16" s="1004">
        <v>1.0488650855374999</v>
      </c>
      <c r="BD16" s="1004">
        <v>7.6225996208535707E-2</v>
      </c>
      <c r="BE16" s="1005">
        <v>0.282990134886769</v>
      </c>
    </row>
    <row r="17" spans="1:57" x14ac:dyDescent="0.35">
      <c r="A17" s="981" t="s">
        <v>2391</v>
      </c>
      <c r="B17" s="994"/>
      <c r="C17" s="995">
        <v>39503</v>
      </c>
      <c r="D17" s="994"/>
      <c r="E17" s="996">
        <v>2414.87</v>
      </c>
      <c r="F17" s="994"/>
      <c r="G17" s="997">
        <v>69.284999999999997</v>
      </c>
      <c r="H17" s="999"/>
      <c r="I17" s="998">
        <v>0.54859999999999998</v>
      </c>
      <c r="J17" s="998">
        <v>6.6760000000000002</v>
      </c>
      <c r="K17" s="998">
        <v>5.7205000000000004</v>
      </c>
      <c r="L17" s="998">
        <v>11.5</v>
      </c>
      <c r="M17" s="998">
        <v>8.4374000000000002</v>
      </c>
      <c r="N17" s="1000">
        <v>7.4969000000000001</v>
      </c>
      <c r="O17" s="998">
        <v>-0.56810000000000005</v>
      </c>
      <c r="P17" s="998">
        <v>17.3931</v>
      </c>
      <c r="Q17" s="998">
        <v>20.534700000000001</v>
      </c>
      <c r="R17" s="998">
        <v>15.9422</v>
      </c>
      <c r="S17" s="998">
        <v>19.197900000000001</v>
      </c>
      <c r="T17" s="998">
        <v>6.0019999999999998</v>
      </c>
      <c r="U17" s="998">
        <v>8.2375000000000007</v>
      </c>
      <c r="V17" s="998">
        <v>3.8988999999999998</v>
      </c>
      <c r="W17" s="998">
        <v>2.5638999999999998</v>
      </c>
      <c r="X17" s="998">
        <v>11.141999999999999</v>
      </c>
      <c r="Y17" s="999"/>
      <c r="Z17" s="1001" t="s">
        <v>7124</v>
      </c>
      <c r="AA17" s="1001" t="s">
        <v>7147</v>
      </c>
      <c r="AB17" s="1001" t="s">
        <v>7127</v>
      </c>
      <c r="AC17" s="1001" t="s">
        <v>7132</v>
      </c>
      <c r="AD17" s="1001" t="s">
        <v>7124</v>
      </c>
      <c r="AE17" s="1001" t="s">
        <v>7131</v>
      </c>
      <c r="AF17" s="1001" t="s">
        <v>7130</v>
      </c>
      <c r="AG17" s="1001" t="s">
        <v>7126</v>
      </c>
      <c r="AH17" s="1001" t="s">
        <v>7124</v>
      </c>
      <c r="AI17" s="1001" t="s">
        <v>7124</v>
      </c>
      <c r="AJ17" s="1001" t="s">
        <v>7124</v>
      </c>
      <c r="AK17" s="1001" t="s">
        <v>7124</v>
      </c>
      <c r="AL17" s="1001" t="s">
        <v>7124</v>
      </c>
      <c r="AM17" s="1001" t="s">
        <v>7124</v>
      </c>
      <c r="AN17" s="1001" t="s">
        <v>7147</v>
      </c>
      <c r="AO17" s="994"/>
      <c r="AP17" s="998">
        <v>18.02</v>
      </c>
      <c r="AQ17" s="998">
        <v>21.4</v>
      </c>
      <c r="AR17" s="998">
        <v>16.89</v>
      </c>
      <c r="AS17" s="998">
        <v>10.26</v>
      </c>
      <c r="AT17" s="998">
        <v>12.65</v>
      </c>
      <c r="AU17" s="1002"/>
      <c r="AV17" s="1001" t="s">
        <v>7139</v>
      </c>
      <c r="AW17" s="1001" t="s">
        <v>7125</v>
      </c>
      <c r="AX17" s="1001" t="s">
        <v>7125</v>
      </c>
      <c r="AY17" s="1001" t="s">
        <v>7132</v>
      </c>
      <c r="AZ17" s="1001" t="s">
        <v>7124</v>
      </c>
      <c r="BA17" s="1003"/>
      <c r="BB17" s="998">
        <v>19.457237375735499</v>
      </c>
      <c r="BC17" s="1004">
        <v>1.1472445028015501</v>
      </c>
      <c r="BD17" s="1004">
        <v>6.1551157282706603E-2</v>
      </c>
      <c r="BE17" s="1005">
        <v>-0.18415785622901101</v>
      </c>
    </row>
    <row r="18" spans="1:57" x14ac:dyDescent="0.35">
      <c r="A18" s="981" t="s">
        <v>3393</v>
      </c>
      <c r="B18" s="994"/>
      <c r="C18" s="995">
        <v>45889</v>
      </c>
      <c r="D18" s="994"/>
      <c r="E18" s="996">
        <v>1477.46</v>
      </c>
      <c r="F18" s="994"/>
      <c r="G18" s="997">
        <v>10.513</v>
      </c>
      <c r="H18" s="999"/>
      <c r="I18" s="998">
        <v>0.31490000000000001</v>
      </c>
      <c r="J18" s="998">
        <v>4.5446</v>
      </c>
      <c r="K18" s="998">
        <v>2.8871000000000002</v>
      </c>
      <c r="L18" s="998">
        <v>7.8367000000000004</v>
      </c>
      <c r="M18" s="998">
        <v>2.5659000000000001</v>
      </c>
      <c r="N18" s="1000" t="s">
        <v>430</v>
      </c>
      <c r="O18" s="998" t="s">
        <v>430</v>
      </c>
      <c r="P18" s="998" t="s">
        <v>430</v>
      </c>
      <c r="Q18" s="998" t="s">
        <v>430</v>
      </c>
      <c r="R18" s="998" t="s">
        <v>430</v>
      </c>
      <c r="S18" s="998">
        <v>13.8017</v>
      </c>
      <c r="T18" s="998">
        <v>-0.21829999999999999</v>
      </c>
      <c r="U18" s="998">
        <v>6.0312999999999999</v>
      </c>
      <c r="V18" s="998" t="s">
        <v>430</v>
      </c>
      <c r="W18" s="998">
        <v>0.67030000000000001</v>
      </c>
      <c r="X18" s="998">
        <v>5.13</v>
      </c>
      <c r="Y18" s="999"/>
      <c r="Z18" s="1001" t="s">
        <v>7179</v>
      </c>
      <c r="AA18" s="1001" t="s">
        <v>7180</v>
      </c>
      <c r="AB18" s="1001" t="s">
        <v>7181</v>
      </c>
      <c r="AC18" s="1001" t="s">
        <v>7182</v>
      </c>
      <c r="AD18" s="1001" t="s">
        <v>7181</v>
      </c>
      <c r="AE18" s="996" t="s">
        <v>430</v>
      </c>
      <c r="AF18" s="996" t="s">
        <v>430</v>
      </c>
      <c r="AG18" s="996" t="s">
        <v>430</v>
      </c>
      <c r="AH18" s="996" t="s">
        <v>430</v>
      </c>
      <c r="AI18" s="996" t="s">
        <v>430</v>
      </c>
      <c r="AJ18" s="1001" t="s">
        <v>7182</v>
      </c>
      <c r="AK18" s="1001" t="s">
        <v>7181</v>
      </c>
      <c r="AL18" s="1001" t="s">
        <v>7181</v>
      </c>
      <c r="AM18" s="996" t="s">
        <v>430</v>
      </c>
      <c r="AN18" s="1001" t="s">
        <v>7179</v>
      </c>
      <c r="AO18" s="994"/>
      <c r="AP18" s="998" t="s">
        <v>430</v>
      </c>
      <c r="AQ18" s="998" t="s">
        <v>430</v>
      </c>
      <c r="AR18" s="998" t="s">
        <v>430</v>
      </c>
      <c r="AS18" s="998" t="s">
        <v>430</v>
      </c>
      <c r="AT18" s="998" t="s">
        <v>430</v>
      </c>
      <c r="AU18" s="1002"/>
      <c r="AV18" s="996" t="s">
        <v>430</v>
      </c>
      <c r="AW18" s="996" t="s">
        <v>430</v>
      </c>
      <c r="AX18" s="996" t="s">
        <v>430</v>
      </c>
      <c r="AY18" s="996" t="s">
        <v>430</v>
      </c>
      <c r="AZ18" s="996" t="s">
        <v>430</v>
      </c>
      <c r="BA18" s="1003"/>
      <c r="BB18" s="998">
        <v>12.7976341792429</v>
      </c>
      <c r="BC18" s="1004">
        <v>1.04992732619688</v>
      </c>
      <c r="BD18" s="1004">
        <v>-3.6520297383916701E-3</v>
      </c>
      <c r="BE18" s="1005">
        <v>0.47684113973977998</v>
      </c>
    </row>
    <row r="19" spans="1:57" x14ac:dyDescent="0.35">
      <c r="A19" s="981" t="s">
        <v>2592</v>
      </c>
      <c r="B19" s="994"/>
      <c r="C19" s="995">
        <v>44984</v>
      </c>
      <c r="D19" s="994"/>
      <c r="E19" s="996">
        <v>1526.06</v>
      </c>
      <c r="F19" s="994"/>
      <c r="G19" s="997">
        <v>16.225999999999999</v>
      </c>
      <c r="H19" s="999"/>
      <c r="I19" s="998">
        <v>0.4768</v>
      </c>
      <c r="J19" s="998">
        <v>6.0106999999999999</v>
      </c>
      <c r="K19" s="998">
        <v>6.4489000000000001</v>
      </c>
      <c r="L19" s="998">
        <v>6.0938999999999997</v>
      </c>
      <c r="M19" s="998">
        <v>1.9540999999999999</v>
      </c>
      <c r="N19" s="1000">
        <v>6.3651</v>
      </c>
      <c r="O19" s="998">
        <v>8.5286000000000008</v>
      </c>
      <c r="P19" s="998">
        <v>13.4895</v>
      </c>
      <c r="Q19" s="998" t="s">
        <v>430</v>
      </c>
      <c r="R19" s="998" t="s">
        <v>430</v>
      </c>
      <c r="S19" s="998">
        <v>16.0824</v>
      </c>
      <c r="T19" s="998">
        <v>0.40839999999999999</v>
      </c>
      <c r="U19" s="998">
        <v>7.2439</v>
      </c>
      <c r="V19" s="998">
        <v>2.6572</v>
      </c>
      <c r="W19" s="998">
        <v>5.8102</v>
      </c>
      <c r="X19" s="998">
        <v>15.762700000000001</v>
      </c>
      <c r="Y19" s="999"/>
      <c r="Z19" s="1001" t="s">
        <v>7183</v>
      </c>
      <c r="AA19" s="1001" t="s">
        <v>7184</v>
      </c>
      <c r="AB19" s="1001" t="s">
        <v>7185</v>
      </c>
      <c r="AC19" s="1001" t="s">
        <v>7186</v>
      </c>
      <c r="AD19" s="1001" t="s">
        <v>7187</v>
      </c>
      <c r="AE19" s="1001" t="s">
        <v>7188</v>
      </c>
      <c r="AF19" s="1001" t="s">
        <v>7189</v>
      </c>
      <c r="AG19" s="1001" t="s">
        <v>7124</v>
      </c>
      <c r="AH19" s="996" t="s">
        <v>430</v>
      </c>
      <c r="AI19" s="996" t="s">
        <v>430</v>
      </c>
      <c r="AJ19" s="1001" t="s">
        <v>7190</v>
      </c>
      <c r="AK19" s="1001" t="s">
        <v>7191</v>
      </c>
      <c r="AL19" s="1001" t="s">
        <v>7192</v>
      </c>
      <c r="AM19" s="1001" t="s">
        <v>7188</v>
      </c>
      <c r="AN19" s="1001" t="s">
        <v>7193</v>
      </c>
      <c r="AO19" s="994"/>
      <c r="AP19" s="998" t="s">
        <v>430</v>
      </c>
      <c r="AQ19" s="998" t="s">
        <v>430</v>
      </c>
      <c r="AR19" s="998" t="s">
        <v>430</v>
      </c>
      <c r="AS19" s="998">
        <v>10.67</v>
      </c>
      <c r="AT19" s="998">
        <v>5.79</v>
      </c>
      <c r="AU19" s="1002"/>
      <c r="AV19" s="996" t="s">
        <v>430</v>
      </c>
      <c r="AW19" s="996" t="s">
        <v>430</v>
      </c>
      <c r="AX19" s="996" t="s">
        <v>430</v>
      </c>
      <c r="AY19" s="1001" t="s">
        <v>7194</v>
      </c>
      <c r="AZ19" s="1001" t="s">
        <v>7195</v>
      </c>
      <c r="BA19" s="1003"/>
      <c r="BB19" s="998">
        <v>14.327410501820401</v>
      </c>
      <c r="BC19" s="1004">
        <v>0.96778880524507005</v>
      </c>
      <c r="BD19" s="1004">
        <v>4.9528904689363003E-2</v>
      </c>
      <c r="BE19" s="1005">
        <v>0.23136096836129599</v>
      </c>
    </row>
    <row r="20" spans="1:57" x14ac:dyDescent="0.35">
      <c r="A20" s="981" t="s">
        <v>2847</v>
      </c>
      <c r="B20" s="994"/>
      <c r="C20" s="995">
        <v>44832</v>
      </c>
      <c r="D20" s="994"/>
      <c r="E20" s="996">
        <v>3240.21</v>
      </c>
      <c r="F20" s="994"/>
      <c r="G20" s="997">
        <v>16.692</v>
      </c>
      <c r="H20" s="999"/>
      <c r="I20" s="998">
        <v>0.49370000000000003</v>
      </c>
      <c r="J20" s="998">
        <v>3.9935</v>
      </c>
      <c r="K20" s="998">
        <v>5.1067</v>
      </c>
      <c r="L20" s="998">
        <v>9.7218999999999998</v>
      </c>
      <c r="M20" s="998">
        <v>2.9481000000000002</v>
      </c>
      <c r="N20" s="1000">
        <v>5.2725</v>
      </c>
      <c r="O20" s="998">
        <v>6.0492999999999997</v>
      </c>
      <c r="P20" s="998">
        <v>15.3497</v>
      </c>
      <c r="Q20" s="998" t="s">
        <v>430</v>
      </c>
      <c r="R20" s="998" t="s">
        <v>430</v>
      </c>
      <c r="S20" s="998">
        <v>16.094000000000001</v>
      </c>
      <c r="T20" s="998">
        <v>0.6573</v>
      </c>
      <c r="U20" s="998">
        <v>2.9798</v>
      </c>
      <c r="V20" s="998">
        <v>2.5748000000000002</v>
      </c>
      <c r="W20" s="998">
        <v>3.7736999999999998</v>
      </c>
      <c r="X20" s="998">
        <v>14.7523</v>
      </c>
      <c r="Y20" s="999"/>
      <c r="Z20" s="1001" t="s">
        <v>7158</v>
      </c>
      <c r="AA20" s="1001" t="s">
        <v>7196</v>
      </c>
      <c r="AB20" s="1001" t="s">
        <v>7197</v>
      </c>
      <c r="AC20" s="1001" t="s">
        <v>7198</v>
      </c>
      <c r="AD20" s="1001" t="s">
        <v>7199</v>
      </c>
      <c r="AE20" s="1001" t="s">
        <v>7200</v>
      </c>
      <c r="AF20" s="1001" t="s">
        <v>7201</v>
      </c>
      <c r="AG20" s="1001" t="s">
        <v>7171</v>
      </c>
      <c r="AH20" s="996" t="s">
        <v>430</v>
      </c>
      <c r="AI20" s="996" t="s">
        <v>430</v>
      </c>
      <c r="AJ20" s="1001" t="s">
        <v>7202</v>
      </c>
      <c r="AK20" s="1001" t="s">
        <v>7203</v>
      </c>
      <c r="AL20" s="1001" t="s">
        <v>7204</v>
      </c>
      <c r="AM20" s="1001" t="s">
        <v>7200</v>
      </c>
      <c r="AN20" s="1001" t="s">
        <v>7205</v>
      </c>
      <c r="AO20" s="994"/>
      <c r="AP20" s="998" t="s">
        <v>430</v>
      </c>
      <c r="AQ20" s="998" t="s">
        <v>430</v>
      </c>
      <c r="AR20" s="998" t="s">
        <v>430</v>
      </c>
      <c r="AS20" s="998">
        <v>10.55</v>
      </c>
      <c r="AT20" s="998">
        <v>6.06</v>
      </c>
      <c r="AU20" s="1002"/>
      <c r="AV20" s="996" t="s">
        <v>430</v>
      </c>
      <c r="AW20" s="996" t="s">
        <v>430</v>
      </c>
      <c r="AX20" s="996" t="s">
        <v>430</v>
      </c>
      <c r="AY20" s="1001" t="s">
        <v>7206</v>
      </c>
      <c r="AZ20" s="1001" t="s">
        <v>7207</v>
      </c>
      <c r="BA20" s="1003"/>
      <c r="BB20" s="998">
        <v>13.782540949493001</v>
      </c>
      <c r="BC20" s="1004">
        <v>0.99587325410715799</v>
      </c>
      <c r="BD20" s="1004">
        <v>6.9899356818394501E-2</v>
      </c>
      <c r="BE20" s="1005">
        <v>0.234254964809751</v>
      </c>
    </row>
    <row r="21" spans="1:57" x14ac:dyDescent="0.35">
      <c r="A21" s="981" t="s">
        <v>2745</v>
      </c>
      <c r="B21" s="994"/>
      <c r="C21" s="995">
        <v>45246</v>
      </c>
      <c r="D21" s="994"/>
      <c r="E21" s="996">
        <v>1689.27</v>
      </c>
      <c r="F21" s="994"/>
      <c r="G21" s="997">
        <v>13.612</v>
      </c>
      <c r="H21" s="999"/>
      <c r="I21" s="998">
        <v>0.41310000000000002</v>
      </c>
      <c r="J21" s="998">
        <v>3.8845999999999998</v>
      </c>
      <c r="K21" s="998">
        <v>2.9262999999999999</v>
      </c>
      <c r="L21" s="998">
        <v>5.9960000000000004</v>
      </c>
      <c r="M21" s="998">
        <v>-4.0598000000000001</v>
      </c>
      <c r="N21" s="1000">
        <v>3.3561000000000001</v>
      </c>
      <c r="O21" s="998">
        <v>4.6929999999999996</v>
      </c>
      <c r="P21" s="998" t="s">
        <v>430</v>
      </c>
      <c r="Q21" s="998" t="s">
        <v>430</v>
      </c>
      <c r="R21" s="998" t="s">
        <v>430</v>
      </c>
      <c r="S21" s="998">
        <v>12.152900000000001</v>
      </c>
      <c r="T21" s="998">
        <v>-5.6032999999999999</v>
      </c>
      <c r="U21" s="998">
        <v>-3.3719000000000001</v>
      </c>
      <c r="V21" s="998">
        <v>0.74009999999999998</v>
      </c>
      <c r="W21" s="998">
        <v>2.585</v>
      </c>
      <c r="X21" s="998">
        <v>12.6488</v>
      </c>
      <c r="Y21" s="999"/>
      <c r="Z21" s="1001" t="s">
        <v>7208</v>
      </c>
      <c r="AA21" s="1001" t="s">
        <v>7209</v>
      </c>
      <c r="AB21" s="1001" t="s">
        <v>7210</v>
      </c>
      <c r="AC21" s="1001" t="s">
        <v>7211</v>
      </c>
      <c r="AD21" s="1001" t="s">
        <v>7212</v>
      </c>
      <c r="AE21" s="1001" t="s">
        <v>7213</v>
      </c>
      <c r="AF21" s="1001" t="s">
        <v>7214</v>
      </c>
      <c r="AG21" s="996" t="s">
        <v>430</v>
      </c>
      <c r="AH21" s="996" t="s">
        <v>430</v>
      </c>
      <c r="AI21" s="996" t="s">
        <v>430</v>
      </c>
      <c r="AJ21" s="1001" t="s">
        <v>7211</v>
      </c>
      <c r="AK21" s="1001" t="s">
        <v>7215</v>
      </c>
      <c r="AL21" s="1001" t="s">
        <v>7198</v>
      </c>
      <c r="AM21" s="1001" t="s">
        <v>7213</v>
      </c>
      <c r="AN21" s="1001" t="s">
        <v>7216</v>
      </c>
      <c r="AO21" s="994"/>
      <c r="AP21" s="998" t="s">
        <v>430</v>
      </c>
      <c r="AQ21" s="998" t="s">
        <v>430</v>
      </c>
      <c r="AR21" s="998" t="s">
        <v>430</v>
      </c>
      <c r="AS21" s="998" t="s">
        <v>430</v>
      </c>
      <c r="AT21" s="998">
        <v>-3.37</v>
      </c>
      <c r="AU21" s="1002"/>
      <c r="AV21" s="996" t="s">
        <v>430</v>
      </c>
      <c r="AW21" s="996" t="s">
        <v>430</v>
      </c>
      <c r="AX21" s="996" t="s">
        <v>430</v>
      </c>
      <c r="AY21" s="996" t="s">
        <v>430</v>
      </c>
      <c r="AZ21" s="1001" t="s">
        <v>7198</v>
      </c>
      <c r="BA21" s="1003"/>
      <c r="BB21" s="998">
        <v>14.8616918511982</v>
      </c>
      <c r="BC21" s="1004">
        <v>1.0273200739997701</v>
      </c>
      <c r="BD21" s="1004">
        <v>4.2669776672072703E-2</v>
      </c>
      <c r="BE21" s="1005">
        <v>0.16992229309305501</v>
      </c>
    </row>
    <row r="22" spans="1:57" x14ac:dyDescent="0.35">
      <c r="A22" s="981" t="s">
        <v>3613</v>
      </c>
      <c r="B22" s="994"/>
      <c r="C22" s="995">
        <v>45772</v>
      </c>
      <c r="D22" s="994"/>
      <c r="E22" s="996">
        <v>271.77499999999998</v>
      </c>
      <c r="F22" s="994"/>
      <c r="G22" s="997">
        <v>10.93</v>
      </c>
      <c r="H22" s="999"/>
      <c r="I22" s="998">
        <v>0.44109999999999999</v>
      </c>
      <c r="J22" s="998">
        <v>5.5019</v>
      </c>
      <c r="K22" s="998">
        <v>4.5433000000000003</v>
      </c>
      <c r="L22" s="998">
        <v>8.1643000000000008</v>
      </c>
      <c r="M22" s="998">
        <v>10.3817</v>
      </c>
      <c r="N22" s="1000">
        <v>7.4729999999999999</v>
      </c>
      <c r="O22" s="998" t="s">
        <v>430</v>
      </c>
      <c r="P22" s="998" t="s">
        <v>430</v>
      </c>
      <c r="Q22" s="998" t="s">
        <v>430</v>
      </c>
      <c r="R22" s="998" t="s">
        <v>430</v>
      </c>
      <c r="S22" s="998">
        <v>13.6647</v>
      </c>
      <c r="T22" s="998">
        <v>7.0205000000000002</v>
      </c>
      <c r="U22" s="998">
        <v>7.6211000000000002</v>
      </c>
      <c r="V22" s="998">
        <v>4.9951999999999996</v>
      </c>
      <c r="W22" s="998">
        <v>0.59830000000000005</v>
      </c>
      <c r="X22" s="998">
        <v>8.0545000000000009</v>
      </c>
      <c r="Y22" s="999"/>
      <c r="Z22" s="1001" t="s">
        <v>7217</v>
      </c>
      <c r="AA22" s="1001" t="s">
        <v>7218</v>
      </c>
      <c r="AB22" s="1001" t="s">
        <v>7218</v>
      </c>
      <c r="AC22" s="1001" t="s">
        <v>7219</v>
      </c>
      <c r="AD22" s="1001" t="s">
        <v>7219</v>
      </c>
      <c r="AE22" s="1001" t="s">
        <v>7220</v>
      </c>
      <c r="AF22" s="996" t="s">
        <v>430</v>
      </c>
      <c r="AG22" s="996" t="s">
        <v>430</v>
      </c>
      <c r="AH22" s="996" t="s">
        <v>430</v>
      </c>
      <c r="AI22" s="996" t="s">
        <v>430</v>
      </c>
      <c r="AJ22" s="1001" t="s">
        <v>7219</v>
      </c>
      <c r="AK22" s="1001" t="s">
        <v>7221</v>
      </c>
      <c r="AL22" s="1001" t="s">
        <v>7222</v>
      </c>
      <c r="AM22" s="1001" t="s">
        <v>7220</v>
      </c>
      <c r="AN22" s="1001" t="s">
        <v>7223</v>
      </c>
      <c r="AO22" s="994"/>
      <c r="AP22" s="998" t="s">
        <v>430</v>
      </c>
      <c r="AQ22" s="998" t="s">
        <v>430</v>
      </c>
      <c r="AR22" s="998" t="s">
        <v>430</v>
      </c>
      <c r="AS22" s="998" t="s">
        <v>430</v>
      </c>
      <c r="AT22" s="998">
        <v>13.36</v>
      </c>
      <c r="AU22" s="1002"/>
      <c r="AV22" s="996" t="s">
        <v>430</v>
      </c>
      <c r="AW22" s="996" t="s">
        <v>430</v>
      </c>
      <c r="AX22" s="996" t="s">
        <v>430</v>
      </c>
      <c r="AY22" s="996" t="s">
        <v>430</v>
      </c>
      <c r="AZ22" s="1001" t="s">
        <v>7219</v>
      </c>
      <c r="BA22" s="1003"/>
      <c r="BB22" s="998">
        <v>12.8118867658201</v>
      </c>
      <c r="BC22" s="1004">
        <v>0.89928332098582198</v>
      </c>
      <c r="BD22" s="1004">
        <v>1.4266769653670099E-2</v>
      </c>
      <c r="BE22" s="1005">
        <v>-0.42905279938702201</v>
      </c>
    </row>
    <row r="23" spans="1:57" x14ac:dyDescent="0.35">
      <c r="A23" s="981" t="s">
        <v>3348</v>
      </c>
      <c r="B23" s="994"/>
      <c r="C23" s="995">
        <v>44176</v>
      </c>
      <c r="D23" s="994"/>
      <c r="E23" s="996">
        <v>749.86900000000003</v>
      </c>
      <c r="F23" s="994"/>
      <c r="G23" s="997">
        <v>16.63</v>
      </c>
      <c r="H23" s="999"/>
      <c r="I23" s="998">
        <v>0.29549999999999998</v>
      </c>
      <c r="J23" s="998">
        <v>5.2998000000000003</v>
      </c>
      <c r="K23" s="998">
        <v>3.3433000000000002</v>
      </c>
      <c r="L23" s="998">
        <v>2.1938</v>
      </c>
      <c r="M23" s="998">
        <v>-5.1395</v>
      </c>
      <c r="N23" s="1000">
        <v>-1.4401999999999999</v>
      </c>
      <c r="O23" s="998">
        <v>-0.1978</v>
      </c>
      <c r="P23" s="998">
        <v>10.299099999999999</v>
      </c>
      <c r="Q23" s="998">
        <v>8.0683000000000007</v>
      </c>
      <c r="R23" s="998" t="s">
        <v>430</v>
      </c>
      <c r="S23" s="998">
        <v>8.9349000000000007</v>
      </c>
      <c r="T23" s="998">
        <v>-6.1195000000000004</v>
      </c>
      <c r="U23" s="998">
        <v>-2.2282000000000002</v>
      </c>
      <c r="V23" s="998">
        <v>-3.8673000000000002</v>
      </c>
      <c r="W23" s="998">
        <v>2.7938999999999998</v>
      </c>
      <c r="X23" s="998">
        <v>9.6390999999999991</v>
      </c>
      <c r="Y23" s="999"/>
      <c r="Z23" s="1001" t="s">
        <v>7224</v>
      </c>
      <c r="AA23" s="1001" t="s">
        <v>7225</v>
      </c>
      <c r="AB23" s="1001" t="s">
        <v>7138</v>
      </c>
      <c r="AC23" s="1001" t="s">
        <v>7226</v>
      </c>
      <c r="AD23" s="1001" t="s">
        <v>7227</v>
      </c>
      <c r="AE23" s="1001" t="s">
        <v>7228</v>
      </c>
      <c r="AF23" s="1001" t="s">
        <v>7181</v>
      </c>
      <c r="AG23" s="1001" t="s">
        <v>7180</v>
      </c>
      <c r="AH23" s="1001" t="s">
        <v>7182</v>
      </c>
      <c r="AI23" s="996" t="s">
        <v>430</v>
      </c>
      <c r="AJ23" s="1001" t="s">
        <v>7229</v>
      </c>
      <c r="AK23" s="1001" t="s">
        <v>7230</v>
      </c>
      <c r="AL23" s="1001" t="s">
        <v>7228</v>
      </c>
      <c r="AM23" s="1001" t="s">
        <v>7228</v>
      </c>
      <c r="AN23" s="1001" t="s">
        <v>7225</v>
      </c>
      <c r="AO23" s="994"/>
      <c r="AP23" s="998" t="s">
        <v>430</v>
      </c>
      <c r="AQ23" s="998" t="s">
        <v>430</v>
      </c>
      <c r="AR23" s="998">
        <v>7.25</v>
      </c>
      <c r="AS23" s="998">
        <v>3.16</v>
      </c>
      <c r="AT23" s="998">
        <v>-6.14</v>
      </c>
      <c r="AU23" s="1002"/>
      <c r="AV23" s="996" t="s">
        <v>430</v>
      </c>
      <c r="AW23" s="996" t="s">
        <v>430</v>
      </c>
      <c r="AX23" s="1001" t="s">
        <v>7180</v>
      </c>
      <c r="AY23" s="1001" t="s">
        <v>7182</v>
      </c>
      <c r="AZ23" s="1001" t="s">
        <v>7227</v>
      </c>
      <c r="BA23" s="1003"/>
      <c r="BB23" s="998">
        <v>12.7581300055389</v>
      </c>
      <c r="BC23" s="1004">
        <v>0.95089892907525997</v>
      </c>
      <c r="BD23" s="1004">
        <v>4.0916619477987998E-2</v>
      </c>
      <c r="BE23" s="1005">
        <v>-0.10742940416732</v>
      </c>
    </row>
    <row r="24" spans="1:57" x14ac:dyDescent="0.35">
      <c r="A24" s="981" t="s">
        <v>3005</v>
      </c>
      <c r="B24" s="994"/>
      <c r="C24" s="995">
        <v>45271</v>
      </c>
      <c r="D24" s="994"/>
      <c r="E24" s="996">
        <v>577.29999999999995</v>
      </c>
      <c r="F24" s="994"/>
      <c r="G24" s="997">
        <v>15.346</v>
      </c>
      <c r="H24" s="999"/>
      <c r="I24" s="998">
        <v>0.96719999999999995</v>
      </c>
      <c r="J24" s="998">
        <v>1.2069000000000001</v>
      </c>
      <c r="K24" s="998">
        <v>2.6351</v>
      </c>
      <c r="L24" s="998">
        <v>14.2666</v>
      </c>
      <c r="M24" s="998">
        <v>16.381</v>
      </c>
      <c r="N24" s="1000">
        <v>17.5398</v>
      </c>
      <c r="O24" s="998">
        <v>14.634</v>
      </c>
      <c r="P24" s="998" t="s">
        <v>430</v>
      </c>
      <c r="Q24" s="998" t="s">
        <v>430</v>
      </c>
      <c r="R24" s="998" t="s">
        <v>430</v>
      </c>
      <c r="S24" s="998">
        <v>16.717400000000001</v>
      </c>
      <c r="T24" s="998">
        <v>15.8276</v>
      </c>
      <c r="U24" s="998">
        <v>16.9041</v>
      </c>
      <c r="V24" s="998">
        <v>14.1221</v>
      </c>
      <c r="W24" s="998">
        <v>2.5253999999999999</v>
      </c>
      <c r="X24" s="998">
        <v>18.52</v>
      </c>
      <c r="Y24" s="999"/>
      <c r="Z24" s="1001" t="s">
        <v>7231</v>
      </c>
      <c r="AA24" s="1001" t="s">
        <v>7232</v>
      </c>
      <c r="AB24" s="1001" t="s">
        <v>7233</v>
      </c>
      <c r="AC24" s="1001" t="s">
        <v>7233</v>
      </c>
      <c r="AD24" s="1001" t="s">
        <v>7234</v>
      </c>
      <c r="AE24" s="1001" t="s">
        <v>7175</v>
      </c>
      <c r="AF24" s="1001" t="s">
        <v>7235</v>
      </c>
      <c r="AG24" s="996" t="s">
        <v>430</v>
      </c>
      <c r="AH24" s="996" t="s">
        <v>430</v>
      </c>
      <c r="AI24" s="996" t="s">
        <v>430</v>
      </c>
      <c r="AJ24" s="1001" t="s">
        <v>7233</v>
      </c>
      <c r="AK24" s="1001" t="s">
        <v>7234</v>
      </c>
      <c r="AL24" s="1001" t="s">
        <v>7159</v>
      </c>
      <c r="AM24" s="1001" t="s">
        <v>7159</v>
      </c>
      <c r="AN24" s="1001" t="s">
        <v>7233</v>
      </c>
      <c r="AO24" s="994"/>
      <c r="AP24" s="998" t="s">
        <v>430</v>
      </c>
      <c r="AQ24" s="998" t="s">
        <v>430</v>
      </c>
      <c r="AR24" s="998" t="s">
        <v>430</v>
      </c>
      <c r="AS24" s="998" t="s">
        <v>430</v>
      </c>
      <c r="AT24" s="998">
        <v>26.27</v>
      </c>
      <c r="AU24" s="1002"/>
      <c r="AV24" s="996" t="s">
        <v>430</v>
      </c>
      <c r="AW24" s="996" t="s">
        <v>430</v>
      </c>
      <c r="AX24" s="996" t="s">
        <v>430</v>
      </c>
      <c r="AY24" s="996" t="s">
        <v>430</v>
      </c>
      <c r="AZ24" s="1001" t="s">
        <v>7159</v>
      </c>
      <c r="BA24" s="1003"/>
      <c r="BB24" s="998">
        <v>13.954349707851801</v>
      </c>
      <c r="BC24" s="1004">
        <v>0.99349115542551703</v>
      </c>
      <c r="BD24" s="1004">
        <v>7.5104721110243203E-2</v>
      </c>
      <c r="BE24" s="1005">
        <v>9.9349038895535896E-2</v>
      </c>
    </row>
    <row r="25" spans="1:57" x14ac:dyDescent="0.35">
      <c r="A25" s="981" t="s">
        <v>3145</v>
      </c>
      <c r="B25" s="994"/>
      <c r="C25" s="995">
        <v>44614</v>
      </c>
      <c r="D25" s="994"/>
      <c r="E25" s="996">
        <v>2789.93</v>
      </c>
      <c r="F25" s="994"/>
      <c r="G25" s="997">
        <v>21.021999999999998</v>
      </c>
      <c r="H25" s="999"/>
      <c r="I25" s="998">
        <v>0.12859999999999999</v>
      </c>
      <c r="J25" s="998">
        <v>5.2046999999999999</v>
      </c>
      <c r="K25" s="998">
        <v>5.0679999999999996</v>
      </c>
      <c r="L25" s="998">
        <v>9.6438000000000006</v>
      </c>
      <c r="M25" s="998">
        <v>9.5351999999999997</v>
      </c>
      <c r="N25" s="1000">
        <v>15.677099999999999</v>
      </c>
      <c r="O25" s="998">
        <v>5.8883000000000001</v>
      </c>
      <c r="P25" s="998">
        <v>20.024000000000001</v>
      </c>
      <c r="Q25" s="998" t="s">
        <v>430</v>
      </c>
      <c r="R25" s="998" t="s">
        <v>430</v>
      </c>
      <c r="S25" s="998">
        <v>15.3344</v>
      </c>
      <c r="T25" s="998">
        <v>6.2952000000000004</v>
      </c>
      <c r="U25" s="998">
        <v>10.7996</v>
      </c>
      <c r="V25" s="998">
        <v>11.605399999999999</v>
      </c>
      <c r="W25" s="998">
        <v>2.5813999999999999</v>
      </c>
      <c r="X25" s="998">
        <v>18.7637</v>
      </c>
      <c r="Y25" s="999"/>
      <c r="Z25" s="1001" t="s">
        <v>7236</v>
      </c>
      <c r="AA25" s="1001" t="s">
        <v>7237</v>
      </c>
      <c r="AB25" s="1001" t="s">
        <v>7238</v>
      </c>
      <c r="AC25" s="1001" t="s">
        <v>7239</v>
      </c>
      <c r="AD25" s="1001" t="s">
        <v>7240</v>
      </c>
      <c r="AE25" s="1001" t="s">
        <v>7241</v>
      </c>
      <c r="AF25" s="1001" t="s">
        <v>7242</v>
      </c>
      <c r="AG25" s="1001" t="s">
        <v>7243</v>
      </c>
      <c r="AH25" s="996" t="s">
        <v>430</v>
      </c>
      <c r="AI25" s="996" t="s">
        <v>430</v>
      </c>
      <c r="AJ25" s="1001" t="s">
        <v>7240</v>
      </c>
      <c r="AK25" s="1001" t="s">
        <v>7240</v>
      </c>
      <c r="AL25" s="1001" t="s">
        <v>7244</v>
      </c>
      <c r="AM25" s="1001" t="s">
        <v>7177</v>
      </c>
      <c r="AN25" s="1001" t="s">
        <v>7177</v>
      </c>
      <c r="AO25" s="994"/>
      <c r="AP25" s="998" t="s">
        <v>430</v>
      </c>
      <c r="AQ25" s="998" t="s">
        <v>430</v>
      </c>
      <c r="AR25" s="998" t="s">
        <v>430</v>
      </c>
      <c r="AS25" s="998">
        <v>14.52</v>
      </c>
      <c r="AT25" s="998">
        <v>16.14</v>
      </c>
      <c r="AU25" s="1002"/>
      <c r="AV25" s="996" t="s">
        <v>430</v>
      </c>
      <c r="AW25" s="996" t="s">
        <v>430</v>
      </c>
      <c r="AX25" s="996" t="s">
        <v>430</v>
      </c>
      <c r="AY25" s="1001" t="s">
        <v>7245</v>
      </c>
      <c r="AZ25" s="1001" t="s">
        <v>7239</v>
      </c>
      <c r="BA25" s="1003"/>
      <c r="BB25" s="998">
        <v>14.7215844264314</v>
      </c>
      <c r="BC25" s="1004">
        <v>0.968185285022932</v>
      </c>
      <c r="BD25" s="1004">
        <v>9.0063634812539997E-2</v>
      </c>
      <c r="BE25" s="1005">
        <v>0.12750109060131301</v>
      </c>
    </row>
    <row r="26" spans="1:57" x14ac:dyDescent="0.35">
      <c r="A26" s="981" t="s">
        <v>3450</v>
      </c>
      <c r="B26" s="994"/>
      <c r="C26" s="995">
        <v>45593</v>
      </c>
      <c r="D26" s="994"/>
      <c r="E26" s="996">
        <v>2142.4</v>
      </c>
      <c r="F26" s="994"/>
      <c r="G26" s="997">
        <v>12.305</v>
      </c>
      <c r="H26" s="999"/>
      <c r="I26" s="998">
        <v>0.48180000000000001</v>
      </c>
      <c r="J26" s="998">
        <v>5.4503000000000004</v>
      </c>
      <c r="K26" s="998">
        <v>5.6948999999999996</v>
      </c>
      <c r="L26" s="998">
        <v>17.470199999999998</v>
      </c>
      <c r="M26" s="998">
        <v>16.348299999999998</v>
      </c>
      <c r="N26" s="1000">
        <v>24.104900000000001</v>
      </c>
      <c r="O26" s="998" t="s">
        <v>430</v>
      </c>
      <c r="P26" s="998" t="s">
        <v>430</v>
      </c>
      <c r="Q26" s="998" t="s">
        <v>430</v>
      </c>
      <c r="R26" s="998" t="s">
        <v>430</v>
      </c>
      <c r="S26" s="998">
        <v>22.730899999999998</v>
      </c>
      <c r="T26" s="998">
        <v>14.422499999999999</v>
      </c>
      <c r="U26" s="998">
        <v>18.499600000000001</v>
      </c>
      <c r="V26" s="998">
        <v>21.518899999999999</v>
      </c>
      <c r="W26" s="998">
        <v>2.67</v>
      </c>
      <c r="X26" s="998">
        <v>13.496600000000001</v>
      </c>
      <c r="Y26" s="999"/>
      <c r="Z26" s="1001" t="s">
        <v>7246</v>
      </c>
      <c r="AA26" s="1001" t="s">
        <v>7247</v>
      </c>
      <c r="AB26" s="1001" t="s">
        <v>7247</v>
      </c>
      <c r="AC26" s="1001" t="s">
        <v>7247</v>
      </c>
      <c r="AD26" s="1001" t="s">
        <v>7247</v>
      </c>
      <c r="AE26" s="1001" t="s">
        <v>7218</v>
      </c>
      <c r="AF26" s="996" t="s">
        <v>430</v>
      </c>
      <c r="AG26" s="996" t="s">
        <v>430</v>
      </c>
      <c r="AH26" s="996" t="s">
        <v>430</v>
      </c>
      <c r="AI26" s="996" t="s">
        <v>430</v>
      </c>
      <c r="AJ26" s="1001" t="s">
        <v>7247</v>
      </c>
      <c r="AK26" s="1001" t="s">
        <v>7247</v>
      </c>
      <c r="AL26" s="1001" t="s">
        <v>7247</v>
      </c>
      <c r="AM26" s="1001" t="s">
        <v>7218</v>
      </c>
      <c r="AN26" s="1001" t="s">
        <v>7247</v>
      </c>
      <c r="AO26" s="994"/>
      <c r="AP26" s="998" t="s">
        <v>430</v>
      </c>
      <c r="AQ26" s="998" t="s">
        <v>430</v>
      </c>
      <c r="AR26" s="998" t="s">
        <v>430</v>
      </c>
      <c r="AS26" s="998" t="s">
        <v>430</v>
      </c>
      <c r="AT26" s="998">
        <v>31.69</v>
      </c>
      <c r="AU26" s="1002"/>
      <c r="AV26" s="996" t="s">
        <v>430</v>
      </c>
      <c r="AW26" s="996" t="s">
        <v>430</v>
      </c>
      <c r="AX26" s="996" t="s">
        <v>430</v>
      </c>
      <c r="AY26" s="996" t="s">
        <v>430</v>
      </c>
      <c r="AZ26" s="1001" t="s">
        <v>7218</v>
      </c>
      <c r="BA26" s="1003"/>
      <c r="BB26" s="998">
        <v>14.3571972585717</v>
      </c>
      <c r="BC26" s="1004">
        <v>1.0814893290219101</v>
      </c>
      <c r="BD26" s="1004">
        <v>5.4891372961344803E-2</v>
      </c>
      <c r="BE26" s="1005">
        <v>0.20599433240155601</v>
      </c>
    </row>
    <row r="27" spans="1:57" x14ac:dyDescent="0.35">
      <c r="A27" s="981" t="s">
        <v>3843</v>
      </c>
      <c r="B27" s="994"/>
      <c r="C27" s="995">
        <v>43769</v>
      </c>
      <c r="D27" s="994"/>
      <c r="E27" s="996">
        <v>3767.24</v>
      </c>
      <c r="F27" s="994"/>
      <c r="G27" s="997">
        <v>33.631</v>
      </c>
      <c r="H27" s="999"/>
      <c r="I27" s="998" t="s">
        <v>430</v>
      </c>
      <c r="J27" s="998">
        <v>3.6585999999999999</v>
      </c>
      <c r="K27" s="998">
        <v>3.6267</v>
      </c>
      <c r="L27" s="998">
        <v>12.1145</v>
      </c>
      <c r="M27" s="998">
        <v>6.3532000000000002</v>
      </c>
      <c r="N27" s="1000">
        <v>10.5023</v>
      </c>
      <c r="O27" s="998">
        <v>7.8116000000000003</v>
      </c>
      <c r="P27" s="998">
        <v>19.227599999999999</v>
      </c>
      <c r="Q27" s="998">
        <v>15.287599999999999</v>
      </c>
      <c r="R27" s="998" t="s">
        <v>430</v>
      </c>
      <c r="S27" s="998">
        <v>18.148599999999998</v>
      </c>
      <c r="T27" s="998">
        <v>4.9591000000000003</v>
      </c>
      <c r="U27" s="998">
        <v>5.3701999999999996</v>
      </c>
      <c r="V27" s="998">
        <v>6.782</v>
      </c>
      <c r="W27" s="998">
        <v>1.4907999999999999</v>
      </c>
      <c r="X27" s="998">
        <v>20.0642</v>
      </c>
      <c r="Y27" s="999"/>
      <c r="Z27" s="996" t="s">
        <v>430</v>
      </c>
      <c r="AA27" s="1001" t="s">
        <v>7248</v>
      </c>
      <c r="AB27" s="1001" t="s">
        <v>7248</v>
      </c>
      <c r="AC27" s="1001" t="s">
        <v>7248</v>
      </c>
      <c r="AD27" s="1001" t="s">
        <v>7248</v>
      </c>
      <c r="AE27" s="1001" t="s">
        <v>7248</v>
      </c>
      <c r="AF27" s="1001" t="s">
        <v>7248</v>
      </c>
      <c r="AG27" s="1001" t="s">
        <v>7248</v>
      </c>
      <c r="AH27" s="1001" t="s">
        <v>7248</v>
      </c>
      <c r="AI27" s="996" t="s">
        <v>430</v>
      </c>
      <c r="AJ27" s="1001" t="s">
        <v>7248</v>
      </c>
      <c r="AK27" s="1001" t="s">
        <v>7248</v>
      </c>
      <c r="AL27" s="1001" t="s">
        <v>7248</v>
      </c>
      <c r="AM27" s="1001" t="s">
        <v>7248</v>
      </c>
      <c r="AN27" s="1001" t="s">
        <v>7248</v>
      </c>
      <c r="AO27" s="994"/>
      <c r="AP27" s="998" t="s">
        <v>430</v>
      </c>
      <c r="AQ27" s="998" t="s">
        <v>430</v>
      </c>
      <c r="AR27" s="998">
        <v>16.559999999999999</v>
      </c>
      <c r="AS27" s="998">
        <v>13.92</v>
      </c>
      <c r="AT27" s="998">
        <v>12.34</v>
      </c>
      <c r="AU27" s="1002"/>
      <c r="AV27" s="996" t="s">
        <v>430</v>
      </c>
      <c r="AW27" s="996" t="s">
        <v>430</v>
      </c>
      <c r="AX27" s="1001" t="s">
        <v>7248</v>
      </c>
      <c r="AY27" s="1001" t="s">
        <v>7248</v>
      </c>
      <c r="AZ27" s="1001" t="s">
        <v>7248</v>
      </c>
      <c r="BA27" s="1003"/>
      <c r="BB27" s="998">
        <v>13.271495874535001</v>
      </c>
      <c r="BC27" s="1004">
        <v>0.925044507954777</v>
      </c>
      <c r="BD27" s="1004">
        <v>9.4370456089396995E-2</v>
      </c>
      <c r="BE27" s="1005">
        <v>0.63498389504450403</v>
      </c>
    </row>
    <row r="28" spans="1:57" x14ac:dyDescent="0.35">
      <c r="A28" s="981" t="s">
        <v>3304</v>
      </c>
      <c r="B28" s="994"/>
      <c r="C28" s="995">
        <v>45140</v>
      </c>
      <c r="D28" s="994"/>
      <c r="E28" s="996">
        <v>495.52100000000002</v>
      </c>
      <c r="F28" s="994"/>
      <c r="G28" s="997">
        <v>15.066000000000001</v>
      </c>
      <c r="H28" s="999"/>
      <c r="I28" s="998">
        <v>0.30630000000000002</v>
      </c>
      <c r="J28" s="998">
        <v>4.2484999999999999</v>
      </c>
      <c r="K28" s="998">
        <v>1.756</v>
      </c>
      <c r="L28" s="998">
        <v>4.3495999999999997</v>
      </c>
      <c r="M28" s="998">
        <v>0.46679999999999999</v>
      </c>
      <c r="N28" s="1000">
        <v>4.4870999999999999</v>
      </c>
      <c r="O28" s="998">
        <v>-1.6002000000000001</v>
      </c>
      <c r="P28" s="998" t="s">
        <v>430</v>
      </c>
      <c r="Q28" s="998" t="s">
        <v>430</v>
      </c>
      <c r="R28" s="998" t="s">
        <v>430</v>
      </c>
      <c r="S28" s="998">
        <v>11.2621</v>
      </c>
      <c r="T28" s="998">
        <v>-1.6772</v>
      </c>
      <c r="U28" s="998">
        <v>2.3157999999999999</v>
      </c>
      <c r="V28" s="998">
        <v>0.75570000000000004</v>
      </c>
      <c r="W28" s="998">
        <v>1.3317000000000001</v>
      </c>
      <c r="X28" s="998">
        <v>15.2966</v>
      </c>
      <c r="Y28" s="999"/>
      <c r="Z28" s="1001" t="s">
        <v>7133</v>
      </c>
      <c r="AA28" s="1001" t="s">
        <v>7174</v>
      </c>
      <c r="AB28" s="1001" t="s">
        <v>7249</v>
      </c>
      <c r="AC28" s="1001" t="s">
        <v>7172</v>
      </c>
      <c r="AD28" s="1001" t="s">
        <v>7137</v>
      </c>
      <c r="AE28" s="1001" t="s">
        <v>7250</v>
      </c>
      <c r="AF28" s="1001" t="s">
        <v>7251</v>
      </c>
      <c r="AG28" s="996" t="s">
        <v>430</v>
      </c>
      <c r="AH28" s="996" t="s">
        <v>430</v>
      </c>
      <c r="AI28" s="996" t="s">
        <v>430</v>
      </c>
      <c r="AJ28" s="1001" t="s">
        <v>7172</v>
      </c>
      <c r="AK28" s="1001" t="s">
        <v>7250</v>
      </c>
      <c r="AL28" s="1001" t="s">
        <v>7133</v>
      </c>
      <c r="AM28" s="1001" t="s">
        <v>7250</v>
      </c>
      <c r="AN28" s="1001" t="s">
        <v>7172</v>
      </c>
      <c r="AO28" s="994"/>
      <c r="AP28" s="998" t="s">
        <v>430</v>
      </c>
      <c r="AQ28" s="998" t="s">
        <v>430</v>
      </c>
      <c r="AR28" s="998" t="s">
        <v>430</v>
      </c>
      <c r="AS28" s="998" t="s">
        <v>430</v>
      </c>
      <c r="AT28" s="998">
        <v>0.57999999999999996</v>
      </c>
      <c r="AU28" s="1002"/>
      <c r="AV28" s="996" t="s">
        <v>430</v>
      </c>
      <c r="AW28" s="996" t="s">
        <v>430</v>
      </c>
      <c r="AX28" s="996" t="s">
        <v>430</v>
      </c>
      <c r="AY28" s="996" t="s">
        <v>430</v>
      </c>
      <c r="AZ28" s="1001" t="s">
        <v>7133</v>
      </c>
      <c r="BA28" s="1003"/>
      <c r="BB28" s="998">
        <v>15.861892100476799</v>
      </c>
      <c r="BC28" s="1004">
        <v>1.09682356197053</v>
      </c>
      <c r="BD28" s="1004">
        <v>5.3891837244696601E-2</v>
      </c>
      <c r="BE28" s="1005">
        <v>0.286271405328063</v>
      </c>
    </row>
    <row r="29" spans="1:57" x14ac:dyDescent="0.35">
      <c r="A29" s="981" t="s">
        <v>3808</v>
      </c>
      <c r="B29" s="994"/>
      <c r="C29" s="995">
        <v>45988</v>
      </c>
      <c r="D29" s="994"/>
      <c r="E29" s="996">
        <v>788.91399999999999</v>
      </c>
      <c r="F29" s="994"/>
      <c r="G29" s="997">
        <v>9.548</v>
      </c>
      <c r="H29" s="999"/>
      <c r="I29" s="998">
        <v>0.3468</v>
      </c>
      <c r="J29" s="998">
        <v>4.5324999999999998</v>
      </c>
      <c r="K29" s="998">
        <v>0.22040000000000001</v>
      </c>
      <c r="L29" s="998">
        <v>-1.2923</v>
      </c>
      <c r="M29" s="998">
        <v>-4.8339999999999996</v>
      </c>
      <c r="N29" s="1000" t="s">
        <v>430</v>
      </c>
      <c r="O29" s="998" t="s">
        <v>430</v>
      </c>
      <c r="P29" s="998" t="s">
        <v>430</v>
      </c>
      <c r="Q29" s="998" t="s">
        <v>430</v>
      </c>
      <c r="R29" s="998" t="s">
        <v>430</v>
      </c>
      <c r="S29" s="998">
        <v>5.5960999999999999</v>
      </c>
      <c r="T29" s="998">
        <v>-6.4379999999999997</v>
      </c>
      <c r="U29" s="998" t="s">
        <v>430</v>
      </c>
      <c r="V29" s="998" t="s">
        <v>430</v>
      </c>
      <c r="W29" s="998">
        <v>0.87690000000000001</v>
      </c>
      <c r="X29" s="998">
        <v>-4.5199999999999996</v>
      </c>
      <c r="Y29" s="999"/>
      <c r="Z29" s="1001" t="s">
        <v>7252</v>
      </c>
      <c r="AA29" s="1001" t="s">
        <v>7253</v>
      </c>
      <c r="AB29" s="1001" t="s">
        <v>7252</v>
      </c>
      <c r="AC29" s="1001" t="s">
        <v>7252</v>
      </c>
      <c r="AD29" s="1001" t="s">
        <v>7253</v>
      </c>
      <c r="AE29" s="996" t="s">
        <v>430</v>
      </c>
      <c r="AF29" s="996" t="s">
        <v>430</v>
      </c>
      <c r="AG29" s="996" t="s">
        <v>430</v>
      </c>
      <c r="AH29" s="996" t="s">
        <v>430</v>
      </c>
      <c r="AI29" s="996" t="s">
        <v>430</v>
      </c>
      <c r="AJ29" s="1001" t="s">
        <v>7252</v>
      </c>
      <c r="AK29" s="1001" t="s">
        <v>7253</v>
      </c>
      <c r="AL29" s="996" t="s">
        <v>430</v>
      </c>
      <c r="AM29" s="996" t="s">
        <v>430</v>
      </c>
      <c r="AN29" s="1001" t="s">
        <v>7252</v>
      </c>
      <c r="AO29" s="994"/>
      <c r="AP29" s="998" t="s">
        <v>430</v>
      </c>
      <c r="AQ29" s="998" t="s">
        <v>430</v>
      </c>
      <c r="AR29" s="998" t="s">
        <v>430</v>
      </c>
      <c r="AS29" s="998" t="s">
        <v>430</v>
      </c>
      <c r="AT29" s="998" t="s">
        <v>430</v>
      </c>
      <c r="AU29" s="1002"/>
      <c r="AV29" s="996" t="s">
        <v>430</v>
      </c>
      <c r="AW29" s="996" t="s">
        <v>430</v>
      </c>
      <c r="AX29" s="996" t="s">
        <v>430</v>
      </c>
      <c r="AY29" s="996" t="s">
        <v>430</v>
      </c>
      <c r="AZ29" s="996" t="s">
        <v>430</v>
      </c>
      <c r="BA29" s="1003"/>
      <c r="BB29" s="998">
        <v>17.5866881296682</v>
      </c>
      <c r="BC29" s="1004">
        <v>1.0664470393681</v>
      </c>
      <c r="BD29" s="1004">
        <v>-6.6424301907056005E-2</v>
      </c>
      <c r="BE29" s="1005">
        <v>-0.27811080594013199</v>
      </c>
    </row>
    <row r="30" spans="1:57" x14ac:dyDescent="0.35">
      <c r="A30" s="981" t="s">
        <v>3657</v>
      </c>
      <c r="B30" s="994"/>
      <c r="C30" s="995">
        <v>46078</v>
      </c>
      <c r="D30" s="994"/>
      <c r="E30" s="996">
        <v>747.19799999999998</v>
      </c>
      <c r="F30" s="994"/>
      <c r="G30" s="997">
        <v>10.288</v>
      </c>
      <c r="H30" s="999"/>
      <c r="I30" s="998">
        <v>0.64570000000000005</v>
      </c>
      <c r="J30" s="998">
        <v>4.4679000000000002</v>
      </c>
      <c r="K30" s="998">
        <v>4.3090000000000002</v>
      </c>
      <c r="L30" s="998">
        <v>3.4074</v>
      </c>
      <c r="M30" s="998" t="s">
        <v>430</v>
      </c>
      <c r="N30" s="1000" t="s">
        <v>430</v>
      </c>
      <c r="O30" s="998" t="s">
        <v>430</v>
      </c>
      <c r="P30" s="998" t="s">
        <v>430</v>
      </c>
      <c r="Q30" s="998" t="s">
        <v>430</v>
      </c>
      <c r="R30" s="998" t="s">
        <v>430</v>
      </c>
      <c r="S30" s="998">
        <v>7.5701000000000001</v>
      </c>
      <c r="T30" s="998" t="s">
        <v>430</v>
      </c>
      <c r="U30" s="998" t="s">
        <v>430</v>
      </c>
      <c r="V30" s="998" t="s">
        <v>430</v>
      </c>
      <c r="W30" s="998">
        <v>4.2244999999999999</v>
      </c>
      <c r="X30" s="998">
        <v>2.88</v>
      </c>
      <c r="Y30" s="999"/>
      <c r="Z30" s="1001" t="s">
        <v>7245</v>
      </c>
      <c r="AA30" s="1001" t="s">
        <v>7254</v>
      </c>
      <c r="AB30" s="1001" t="s">
        <v>7255</v>
      </c>
      <c r="AC30" s="1001" t="s">
        <v>7256</v>
      </c>
      <c r="AD30" s="996" t="s">
        <v>430</v>
      </c>
      <c r="AE30" s="996" t="s">
        <v>430</v>
      </c>
      <c r="AF30" s="996" t="s">
        <v>430</v>
      </c>
      <c r="AG30" s="996" t="s">
        <v>430</v>
      </c>
      <c r="AH30" s="996" t="s">
        <v>430</v>
      </c>
      <c r="AI30" s="996" t="s">
        <v>430</v>
      </c>
      <c r="AJ30" s="1001" t="s">
        <v>7256</v>
      </c>
      <c r="AK30" s="996" t="s">
        <v>430</v>
      </c>
      <c r="AL30" s="996" t="s">
        <v>430</v>
      </c>
      <c r="AM30" s="996" t="s">
        <v>430</v>
      </c>
      <c r="AN30" s="1001" t="s">
        <v>7257</v>
      </c>
      <c r="AO30" s="994"/>
      <c r="AP30" s="998" t="s">
        <v>430</v>
      </c>
      <c r="AQ30" s="998" t="s">
        <v>430</v>
      </c>
      <c r="AR30" s="998" t="s">
        <v>430</v>
      </c>
      <c r="AS30" s="998" t="s">
        <v>430</v>
      </c>
      <c r="AT30" s="998" t="s">
        <v>430</v>
      </c>
      <c r="AU30" s="1002"/>
      <c r="AV30" s="996" t="s">
        <v>430</v>
      </c>
      <c r="AW30" s="996" t="s">
        <v>430</v>
      </c>
      <c r="AX30" s="996" t="s">
        <v>430</v>
      </c>
      <c r="AY30" s="996" t="s">
        <v>430</v>
      </c>
      <c r="AZ30" s="996" t="s">
        <v>430</v>
      </c>
      <c r="BA30" s="1003"/>
      <c r="BB30" s="998">
        <v>19.5367194068419</v>
      </c>
      <c r="BC30" s="1004">
        <v>1.2771630485893799</v>
      </c>
      <c r="BD30" s="1004">
        <v>3.9670771959710797E-2</v>
      </c>
      <c r="BE30" s="1005">
        <v>0.81245308714981601</v>
      </c>
    </row>
    <row r="31" spans="1:57" x14ac:dyDescent="0.35">
      <c r="A31" s="981" t="s">
        <v>3489</v>
      </c>
      <c r="B31" s="994"/>
      <c r="C31" s="995">
        <v>45472</v>
      </c>
      <c r="D31" s="994"/>
      <c r="E31" s="996">
        <v>1445.65</v>
      </c>
      <c r="F31" s="994"/>
      <c r="G31" s="997">
        <v>10.577999999999999</v>
      </c>
      <c r="H31" s="999"/>
      <c r="I31" s="998">
        <v>0.61829999999999996</v>
      </c>
      <c r="J31" s="998">
        <v>4.7742000000000004</v>
      </c>
      <c r="K31" s="998">
        <v>5.3376000000000001</v>
      </c>
      <c r="L31" s="998">
        <v>16.8582</v>
      </c>
      <c r="M31" s="998">
        <v>8.2148000000000003</v>
      </c>
      <c r="N31" s="1000">
        <v>10.799200000000001</v>
      </c>
      <c r="O31" s="998" t="s">
        <v>430</v>
      </c>
      <c r="P31" s="998" t="s">
        <v>430</v>
      </c>
      <c r="Q31" s="998" t="s">
        <v>430</v>
      </c>
      <c r="R31" s="998" t="s">
        <v>430</v>
      </c>
      <c r="S31" s="998">
        <v>23.6614</v>
      </c>
      <c r="T31" s="998">
        <v>5.3060999999999998</v>
      </c>
      <c r="U31" s="998">
        <v>10.625400000000001</v>
      </c>
      <c r="V31" s="998">
        <v>9.4465000000000003</v>
      </c>
      <c r="W31" s="998">
        <v>3.3512</v>
      </c>
      <c r="X31" s="998">
        <v>2.8936000000000002</v>
      </c>
      <c r="Y31" s="999"/>
      <c r="Z31" s="1001" t="s">
        <v>7223</v>
      </c>
      <c r="AA31" s="1001" t="s">
        <v>7258</v>
      </c>
      <c r="AB31" s="1001" t="s">
        <v>7259</v>
      </c>
      <c r="AC31" s="1001" t="s">
        <v>7247</v>
      </c>
      <c r="AD31" s="1001" t="s">
        <v>7242</v>
      </c>
      <c r="AE31" s="1001" t="s">
        <v>7223</v>
      </c>
      <c r="AF31" s="996" t="s">
        <v>430</v>
      </c>
      <c r="AG31" s="996" t="s">
        <v>430</v>
      </c>
      <c r="AH31" s="996" t="s">
        <v>430</v>
      </c>
      <c r="AI31" s="996" t="s">
        <v>430</v>
      </c>
      <c r="AJ31" s="1001" t="s">
        <v>7247</v>
      </c>
      <c r="AK31" s="1001" t="s">
        <v>7242</v>
      </c>
      <c r="AL31" s="1001" t="s">
        <v>7260</v>
      </c>
      <c r="AM31" s="1001" t="s">
        <v>7223</v>
      </c>
      <c r="AN31" s="1001" t="s">
        <v>7260</v>
      </c>
      <c r="AO31" s="994"/>
      <c r="AP31" s="998" t="s">
        <v>430</v>
      </c>
      <c r="AQ31" s="998" t="s">
        <v>430</v>
      </c>
      <c r="AR31" s="998" t="s">
        <v>430</v>
      </c>
      <c r="AS31" s="998" t="s">
        <v>430</v>
      </c>
      <c r="AT31" s="998">
        <v>18.57</v>
      </c>
      <c r="AU31" s="1002"/>
      <c r="AV31" s="996" t="s">
        <v>430</v>
      </c>
      <c r="AW31" s="996" t="s">
        <v>430</v>
      </c>
      <c r="AX31" s="996" t="s">
        <v>430</v>
      </c>
      <c r="AY31" s="996" t="s">
        <v>430</v>
      </c>
      <c r="AZ31" s="1001" t="s">
        <v>7218</v>
      </c>
      <c r="BA31" s="1003"/>
      <c r="BB31" s="998">
        <v>16.007688833518099</v>
      </c>
      <c r="BC31" s="1004">
        <v>1.14377005010343</v>
      </c>
      <c r="BD31" s="1004">
        <v>-8.4473511801145592E-3</v>
      </c>
      <c r="BE31" s="1005">
        <v>0.22673629127634501</v>
      </c>
    </row>
    <row r="32" spans="1:57" x14ac:dyDescent="0.35">
      <c r="A32" s="981" t="s">
        <v>3098</v>
      </c>
      <c r="B32" s="994"/>
      <c r="C32" s="995">
        <v>45355</v>
      </c>
      <c r="D32" s="994"/>
      <c r="E32" s="996">
        <v>524.81600000000003</v>
      </c>
      <c r="F32" s="994"/>
      <c r="G32" s="997">
        <v>9.7010000000000005</v>
      </c>
      <c r="H32" s="999"/>
      <c r="I32" s="998" t="s">
        <v>430</v>
      </c>
      <c r="J32" s="998">
        <v>3.7317999999999998</v>
      </c>
      <c r="K32" s="998">
        <v>1.1679999999999999</v>
      </c>
      <c r="L32" s="998">
        <v>-0.1235</v>
      </c>
      <c r="M32" s="998">
        <v>-18.982800000000001</v>
      </c>
      <c r="N32" s="1000">
        <v>-17.5169</v>
      </c>
      <c r="O32" s="998">
        <v>-3.2465000000000002</v>
      </c>
      <c r="P32" s="998" t="s">
        <v>430</v>
      </c>
      <c r="Q32" s="998" t="s">
        <v>430</v>
      </c>
      <c r="R32" s="998" t="s">
        <v>430</v>
      </c>
      <c r="S32" s="998">
        <v>2.9392999999999998</v>
      </c>
      <c r="T32" s="998">
        <v>-18.072800000000001</v>
      </c>
      <c r="U32" s="998">
        <v>-11.016299999999999</v>
      </c>
      <c r="V32" s="998">
        <v>-19.090900000000001</v>
      </c>
      <c r="W32" s="998">
        <v>0.26869999999999999</v>
      </c>
      <c r="X32" s="998">
        <v>-1.3182</v>
      </c>
      <c r="Y32" s="999"/>
      <c r="Z32" s="996" t="s">
        <v>430</v>
      </c>
      <c r="AA32" s="1001" t="s">
        <v>7261</v>
      </c>
      <c r="AB32" s="1001" t="s">
        <v>7262</v>
      </c>
      <c r="AC32" s="1001" t="s">
        <v>7263</v>
      </c>
      <c r="AD32" s="1001" t="s">
        <v>7240</v>
      </c>
      <c r="AE32" s="1001" t="s">
        <v>7264</v>
      </c>
      <c r="AF32" s="1001" t="s">
        <v>7228</v>
      </c>
      <c r="AG32" s="996" t="s">
        <v>430</v>
      </c>
      <c r="AH32" s="996" t="s">
        <v>430</v>
      </c>
      <c r="AI32" s="996" t="s">
        <v>430</v>
      </c>
      <c r="AJ32" s="1001" t="s">
        <v>7265</v>
      </c>
      <c r="AK32" s="1001" t="s">
        <v>7240</v>
      </c>
      <c r="AL32" s="1001" t="s">
        <v>7240</v>
      </c>
      <c r="AM32" s="1001" t="s">
        <v>7264</v>
      </c>
      <c r="AN32" s="1001" t="s">
        <v>7144</v>
      </c>
      <c r="AO32" s="994"/>
      <c r="AP32" s="998" t="s">
        <v>430</v>
      </c>
      <c r="AQ32" s="998" t="s">
        <v>430</v>
      </c>
      <c r="AR32" s="998" t="s">
        <v>430</v>
      </c>
      <c r="AS32" s="998" t="s">
        <v>430</v>
      </c>
      <c r="AT32" s="998">
        <v>-22.2</v>
      </c>
      <c r="AU32" s="1002"/>
      <c r="AV32" s="996" t="s">
        <v>430</v>
      </c>
      <c r="AW32" s="996" t="s">
        <v>430</v>
      </c>
      <c r="AX32" s="996" t="s">
        <v>430</v>
      </c>
      <c r="AY32" s="996" t="s">
        <v>430</v>
      </c>
      <c r="AZ32" s="1001" t="s">
        <v>7236</v>
      </c>
      <c r="BA32" s="1003"/>
      <c r="BB32" s="998">
        <v>20.113973187187099</v>
      </c>
      <c r="BC32" s="1004">
        <v>0.97769464180566501</v>
      </c>
      <c r="BD32" s="1004">
        <v>-1.9812965097121299E-2</v>
      </c>
      <c r="BE32" s="1005">
        <v>0.25142248049266203</v>
      </c>
    </row>
    <row r="33" spans="1:57" x14ac:dyDescent="0.35">
      <c r="A33" s="981" t="s">
        <v>3577</v>
      </c>
      <c r="B33" s="994"/>
      <c r="C33" s="995">
        <v>45642</v>
      </c>
      <c r="D33" s="994"/>
      <c r="E33" s="996">
        <v>497.63299999999998</v>
      </c>
      <c r="F33" s="994"/>
      <c r="G33" s="997">
        <v>10.978</v>
      </c>
      <c r="H33" s="999"/>
      <c r="I33" s="998">
        <v>0.45750000000000002</v>
      </c>
      <c r="J33" s="998">
        <v>5.5069999999999997</v>
      </c>
      <c r="K33" s="998">
        <v>3.1766999999999999</v>
      </c>
      <c r="L33" s="998">
        <v>3.5855999999999999</v>
      </c>
      <c r="M33" s="998">
        <v>-4.2811000000000003</v>
      </c>
      <c r="N33" s="1000">
        <v>7.7648000000000001</v>
      </c>
      <c r="O33" s="998" t="s">
        <v>430</v>
      </c>
      <c r="P33" s="998" t="s">
        <v>430</v>
      </c>
      <c r="Q33" s="998" t="s">
        <v>430</v>
      </c>
      <c r="R33" s="998" t="s">
        <v>430</v>
      </c>
      <c r="S33" s="998">
        <v>11.780900000000001</v>
      </c>
      <c r="T33" s="998">
        <v>-5.5250000000000004</v>
      </c>
      <c r="U33" s="998">
        <v>-3.8536000000000001</v>
      </c>
      <c r="V33" s="998">
        <v>4.2842000000000002</v>
      </c>
      <c r="W33" s="998">
        <v>2.7324999999999999</v>
      </c>
      <c r="X33" s="998">
        <v>6.4</v>
      </c>
      <c r="Y33" s="999"/>
      <c r="Z33" s="1001" t="s">
        <v>7223</v>
      </c>
      <c r="AA33" s="1001" t="s">
        <v>7221</v>
      </c>
      <c r="AB33" s="1001" t="s">
        <v>7220</v>
      </c>
      <c r="AC33" s="1001" t="s">
        <v>7220</v>
      </c>
      <c r="AD33" s="1001" t="s">
        <v>7220</v>
      </c>
      <c r="AE33" s="1001" t="s">
        <v>7220</v>
      </c>
      <c r="AF33" s="996" t="s">
        <v>430</v>
      </c>
      <c r="AG33" s="996" t="s">
        <v>430</v>
      </c>
      <c r="AH33" s="996" t="s">
        <v>430</v>
      </c>
      <c r="AI33" s="996" t="s">
        <v>430</v>
      </c>
      <c r="AJ33" s="1001" t="s">
        <v>7220</v>
      </c>
      <c r="AK33" s="1001" t="s">
        <v>7220</v>
      </c>
      <c r="AL33" s="1001" t="s">
        <v>7220</v>
      </c>
      <c r="AM33" s="1001" t="s">
        <v>7220</v>
      </c>
      <c r="AN33" s="1001" t="s">
        <v>7222</v>
      </c>
      <c r="AO33" s="994"/>
      <c r="AP33" s="998" t="s">
        <v>430</v>
      </c>
      <c r="AQ33" s="998" t="s">
        <v>430</v>
      </c>
      <c r="AR33" s="998" t="s">
        <v>430</v>
      </c>
      <c r="AS33" s="998" t="s">
        <v>430</v>
      </c>
      <c r="AT33" s="998">
        <v>-3.66</v>
      </c>
      <c r="AU33" s="1002"/>
      <c r="AV33" s="996" t="s">
        <v>430</v>
      </c>
      <c r="AW33" s="996" t="s">
        <v>430</v>
      </c>
      <c r="AX33" s="996" t="s">
        <v>430</v>
      </c>
      <c r="AY33" s="996" t="s">
        <v>430</v>
      </c>
      <c r="AZ33" s="1001" t="s">
        <v>7220</v>
      </c>
      <c r="BA33" s="1003"/>
      <c r="BB33" s="998">
        <v>14.9902265281592</v>
      </c>
      <c r="BC33" s="1004">
        <v>0.81562195584665897</v>
      </c>
      <c r="BD33" s="1004">
        <v>1.0280871280524099E-2</v>
      </c>
      <c r="BE33" s="1005">
        <v>1.3870410717995101E-2</v>
      </c>
    </row>
    <row r="34" spans="1:57" x14ac:dyDescent="0.35">
      <c r="A34" s="981" t="s">
        <v>4179</v>
      </c>
      <c r="B34" s="994"/>
      <c r="C34" s="995">
        <v>38679</v>
      </c>
      <c r="D34" s="994"/>
      <c r="E34" s="996">
        <v>6165.96</v>
      </c>
      <c r="F34" s="994"/>
      <c r="G34" s="997">
        <v>114.958</v>
      </c>
      <c r="H34" s="999"/>
      <c r="I34" s="998">
        <v>0.55100000000000005</v>
      </c>
      <c r="J34" s="998">
        <v>5.3491</v>
      </c>
      <c r="K34" s="998">
        <v>4.7845000000000004</v>
      </c>
      <c r="L34" s="998">
        <v>5.3501000000000003</v>
      </c>
      <c r="M34" s="998">
        <v>-0.7974</v>
      </c>
      <c r="N34" s="1000">
        <v>0.69810000000000005</v>
      </c>
      <c r="O34" s="998">
        <v>-0.45269999999999999</v>
      </c>
      <c r="P34" s="998">
        <v>12.217499999999999</v>
      </c>
      <c r="Q34" s="998">
        <v>12.426399999999999</v>
      </c>
      <c r="R34" s="998">
        <v>14.1858</v>
      </c>
      <c r="S34" s="998">
        <v>12.409700000000001</v>
      </c>
      <c r="T34" s="998">
        <v>-2.0834000000000001</v>
      </c>
      <c r="U34" s="998">
        <v>1.0078</v>
      </c>
      <c r="V34" s="998">
        <v>-2.4449000000000001</v>
      </c>
      <c r="W34" s="998">
        <v>3.778</v>
      </c>
      <c r="X34" s="998">
        <v>12.597899999999999</v>
      </c>
      <c r="Y34" s="999"/>
      <c r="Z34" s="1001" t="s">
        <v>7194</v>
      </c>
      <c r="AA34" s="1001" t="s">
        <v>7231</v>
      </c>
      <c r="AB34" s="1001" t="s">
        <v>7231</v>
      </c>
      <c r="AC34" s="1001" t="s">
        <v>7161</v>
      </c>
      <c r="AD34" s="1001" t="s">
        <v>7160</v>
      </c>
      <c r="AE34" s="1001" t="s">
        <v>7169</v>
      </c>
      <c r="AF34" s="1001" t="s">
        <v>7266</v>
      </c>
      <c r="AG34" s="1001" t="s">
        <v>7164</v>
      </c>
      <c r="AH34" s="1001" t="s">
        <v>7169</v>
      </c>
      <c r="AI34" s="1001" t="s">
        <v>7163</v>
      </c>
      <c r="AJ34" s="1001" t="s">
        <v>7163</v>
      </c>
      <c r="AK34" s="1001" t="s">
        <v>7163</v>
      </c>
      <c r="AL34" s="1001" t="s">
        <v>7167</v>
      </c>
      <c r="AM34" s="1001" t="s">
        <v>7166</v>
      </c>
      <c r="AN34" s="1001" t="s">
        <v>7267</v>
      </c>
      <c r="AO34" s="994"/>
      <c r="AP34" s="998">
        <v>13.64</v>
      </c>
      <c r="AQ34" s="998">
        <v>13.87</v>
      </c>
      <c r="AR34" s="998">
        <v>10.220000000000001</v>
      </c>
      <c r="AS34" s="998">
        <v>5.13</v>
      </c>
      <c r="AT34" s="998">
        <v>-0.19</v>
      </c>
      <c r="AU34" s="1002"/>
      <c r="AV34" s="1001" t="s">
        <v>7169</v>
      </c>
      <c r="AW34" s="1001" t="s">
        <v>7167</v>
      </c>
      <c r="AX34" s="1001" t="s">
        <v>7167</v>
      </c>
      <c r="AY34" s="1001" t="s">
        <v>7165</v>
      </c>
      <c r="AZ34" s="1001" t="s">
        <v>7268</v>
      </c>
      <c r="BA34" s="1003"/>
      <c r="BB34" s="998">
        <v>13.503109661031599</v>
      </c>
      <c r="BC34" s="1004">
        <v>0.99902817651615705</v>
      </c>
      <c r="BD34" s="1004">
        <v>5.20514689019533E-2</v>
      </c>
      <c r="BE34" s="1005">
        <v>-2.8588989469745901E-2</v>
      </c>
    </row>
    <row r="35" spans="1:57" x14ac:dyDescent="0.35">
      <c r="A35" s="914" t="s">
        <v>7269</v>
      </c>
      <c r="B35" s="916"/>
      <c r="C35" s="915"/>
      <c r="D35" s="915"/>
      <c r="E35" s="915"/>
      <c r="F35" s="915"/>
      <c r="G35" s="915"/>
      <c r="H35" s="915"/>
      <c r="I35" s="70">
        <f t="shared" ref="I35:X35" si="0">IFERROR(ROUND(AVERAGE(I8:I34),2),"--")</f>
        <v>0.46</v>
      </c>
      <c r="J35" s="59">
        <f t="shared" si="0"/>
        <v>4.75</v>
      </c>
      <c r="K35" s="59">
        <f t="shared" si="0"/>
        <v>3.84</v>
      </c>
      <c r="L35" s="59">
        <f t="shared" si="0"/>
        <v>7.11</v>
      </c>
      <c r="M35" s="59">
        <f t="shared" si="0"/>
        <v>2.27</v>
      </c>
      <c r="N35" s="70">
        <f t="shared" si="0"/>
        <v>5.9</v>
      </c>
      <c r="O35" s="59">
        <f t="shared" si="0"/>
        <v>3.55</v>
      </c>
      <c r="P35" s="59">
        <f t="shared" si="0"/>
        <v>15.66</v>
      </c>
      <c r="Q35" s="59">
        <f t="shared" si="0"/>
        <v>14</v>
      </c>
      <c r="R35" s="59">
        <f t="shared" si="0"/>
        <v>15.23</v>
      </c>
      <c r="S35" s="59">
        <f t="shared" si="0"/>
        <v>13.58</v>
      </c>
      <c r="T35" s="59">
        <f t="shared" si="0"/>
        <v>0.49</v>
      </c>
      <c r="U35" s="59">
        <f t="shared" si="0"/>
        <v>4.26</v>
      </c>
      <c r="V35" s="59">
        <f t="shared" si="0"/>
        <v>2.92</v>
      </c>
      <c r="W35" s="59">
        <f t="shared" si="0"/>
        <v>2.65</v>
      </c>
      <c r="X35" s="88">
        <f t="shared" si="0"/>
        <v>11.28</v>
      </c>
      <c r="Y35" s="59"/>
      <c r="Z35" s="59"/>
      <c r="AA35" s="59"/>
      <c r="AB35" s="59"/>
      <c r="AC35" s="59"/>
      <c r="AD35" s="59"/>
      <c r="AE35" s="59"/>
      <c r="AF35" s="59"/>
      <c r="AG35" s="59"/>
      <c r="AH35" s="59"/>
      <c r="AI35" s="59"/>
      <c r="AJ35" s="59"/>
      <c r="AK35" s="59"/>
      <c r="AL35" s="59"/>
      <c r="AM35" s="59"/>
      <c r="AN35" s="59"/>
      <c r="AO35" s="59"/>
      <c r="AP35" s="59">
        <f>IFERROR(ROUND(AVERAGE(AP8:AP34),2),"--")</f>
        <v>15.55</v>
      </c>
      <c r="AQ35" s="59">
        <f>IFERROR(ROUND(AVERAGE(AQ8:AQ34),2),"--")</f>
        <v>16.510000000000002</v>
      </c>
      <c r="AR35" s="59">
        <f>IFERROR(ROUND(AVERAGE(AR8:AR34),2),"--")</f>
        <v>12.69</v>
      </c>
      <c r="AS35" s="59">
        <f>IFERROR(ROUND(AVERAGE(AS8:AS34),2),"--")</f>
        <v>9.18</v>
      </c>
      <c r="AT35" s="59">
        <f>IFERROR(ROUND(AVERAGE(AT8:AT34),2),"--")</f>
        <v>5.88</v>
      </c>
      <c r="AU35" s="915"/>
      <c r="AV35" s="915"/>
      <c r="AW35" s="915"/>
      <c r="AX35" s="915"/>
      <c r="AY35" s="915"/>
      <c r="AZ35" s="915"/>
      <c r="BA35" s="915"/>
      <c r="BB35" s="915"/>
      <c r="BC35" s="915"/>
      <c r="BD35" s="915"/>
      <c r="BE35" s="920"/>
    </row>
    <row r="36" spans="1:57" x14ac:dyDescent="0.35">
      <c r="A36" s="910" t="s">
        <v>94</v>
      </c>
      <c r="B36" s="917"/>
      <c r="C36" s="911"/>
      <c r="D36" s="911"/>
      <c r="E36" s="911"/>
      <c r="F36" s="911"/>
      <c r="G36" s="911"/>
      <c r="H36" s="911"/>
      <c r="I36" s="71">
        <f t="shared" ref="I36:X36" si="1">IF(COUNTIF(I8:I34,"--") = 27,"--",ROUND(MAX(I8:I34),2))</f>
        <v>0.97</v>
      </c>
      <c r="J36" s="60">
        <f t="shared" si="1"/>
        <v>6.68</v>
      </c>
      <c r="K36" s="60">
        <f t="shared" si="1"/>
        <v>6.45</v>
      </c>
      <c r="L36" s="60">
        <f t="shared" si="1"/>
        <v>17.47</v>
      </c>
      <c r="M36" s="60">
        <f t="shared" si="1"/>
        <v>16.38</v>
      </c>
      <c r="N36" s="71">
        <f t="shared" si="1"/>
        <v>24.1</v>
      </c>
      <c r="O36" s="60">
        <f t="shared" si="1"/>
        <v>14.63</v>
      </c>
      <c r="P36" s="60">
        <f t="shared" si="1"/>
        <v>20.329999999999998</v>
      </c>
      <c r="Q36" s="60">
        <f t="shared" si="1"/>
        <v>20.53</v>
      </c>
      <c r="R36" s="60">
        <f t="shared" si="1"/>
        <v>17.68</v>
      </c>
      <c r="S36" s="60">
        <f t="shared" si="1"/>
        <v>23.66</v>
      </c>
      <c r="T36" s="60">
        <f t="shared" si="1"/>
        <v>15.83</v>
      </c>
      <c r="U36" s="60">
        <f t="shared" si="1"/>
        <v>18.5</v>
      </c>
      <c r="V36" s="60">
        <f t="shared" si="1"/>
        <v>21.52</v>
      </c>
      <c r="W36" s="60">
        <f t="shared" si="1"/>
        <v>5.81</v>
      </c>
      <c r="X36" s="89">
        <f t="shared" si="1"/>
        <v>20.059999999999999</v>
      </c>
      <c r="Y36" s="60"/>
      <c r="Z36" s="60"/>
      <c r="AA36" s="60"/>
      <c r="AB36" s="60"/>
      <c r="AC36" s="60"/>
      <c r="AD36" s="60"/>
      <c r="AE36" s="60"/>
      <c r="AF36" s="60"/>
      <c r="AG36" s="60"/>
      <c r="AH36" s="60"/>
      <c r="AI36" s="60"/>
      <c r="AJ36" s="60"/>
      <c r="AK36" s="60"/>
      <c r="AL36" s="60"/>
      <c r="AM36" s="60"/>
      <c r="AN36" s="60"/>
      <c r="AO36" s="60"/>
      <c r="AP36" s="60">
        <f>IF(COUNTIF(AP8:AP34,"--") = 27,"--",ROUND(MAX(AP8:AP34),2))</f>
        <v>18.809999999999999</v>
      </c>
      <c r="AQ36" s="60">
        <f>IF(COUNTIF(AQ8:AQ34,"--") = 27,"--",ROUND(MAX(AQ8:AQ34),2))</f>
        <v>21.4</v>
      </c>
      <c r="AR36" s="60">
        <f>IF(COUNTIF(AR8:AR34,"--") = 27,"--",ROUND(MAX(AR8:AR34),2))</f>
        <v>17.27</v>
      </c>
      <c r="AS36" s="60">
        <f>IF(COUNTIF(AS8:AS34,"--") = 27,"--",ROUND(MAX(AS8:AS34),2))</f>
        <v>14.52</v>
      </c>
      <c r="AT36" s="60">
        <f>IF(COUNTIF(AT8:AT34,"--") = 27,"--",ROUND(MAX(AT8:AT34),2))</f>
        <v>31.69</v>
      </c>
      <c r="AU36" s="911"/>
      <c r="AV36" s="911"/>
      <c r="AW36" s="911"/>
      <c r="AX36" s="911"/>
      <c r="AY36" s="911"/>
      <c r="AZ36" s="911"/>
      <c r="BA36" s="911"/>
      <c r="BB36" s="911"/>
      <c r="BC36" s="911"/>
      <c r="BD36" s="911"/>
      <c r="BE36" s="921"/>
    </row>
    <row r="37" spans="1:57" x14ac:dyDescent="0.35">
      <c r="A37" s="910" t="s">
        <v>95</v>
      </c>
      <c r="B37" s="917"/>
      <c r="C37" s="911"/>
      <c r="D37" s="911"/>
      <c r="E37" s="911"/>
      <c r="F37" s="911"/>
      <c r="G37" s="911"/>
      <c r="H37" s="911"/>
      <c r="I37" s="71">
        <f t="shared" ref="I37:X37" si="2">IF(COUNTIF(I8:I34,"--") = 27,"--",ROUND(MIN(I8:I34),2))</f>
        <v>0.13</v>
      </c>
      <c r="J37" s="60">
        <f t="shared" si="2"/>
        <v>1.21</v>
      </c>
      <c r="K37" s="60">
        <f t="shared" si="2"/>
        <v>0.22</v>
      </c>
      <c r="L37" s="60">
        <f t="shared" si="2"/>
        <v>-1.29</v>
      </c>
      <c r="M37" s="60">
        <f t="shared" si="2"/>
        <v>-18.98</v>
      </c>
      <c r="N37" s="71">
        <f t="shared" si="2"/>
        <v>-17.52</v>
      </c>
      <c r="O37" s="60">
        <f t="shared" si="2"/>
        <v>-3.25</v>
      </c>
      <c r="P37" s="60">
        <f t="shared" si="2"/>
        <v>10.3</v>
      </c>
      <c r="Q37" s="60">
        <f t="shared" si="2"/>
        <v>8.07</v>
      </c>
      <c r="R37" s="60">
        <f t="shared" si="2"/>
        <v>12.36</v>
      </c>
      <c r="S37" s="60">
        <f t="shared" si="2"/>
        <v>2.94</v>
      </c>
      <c r="T37" s="60">
        <f t="shared" si="2"/>
        <v>-18.07</v>
      </c>
      <c r="U37" s="60">
        <f t="shared" si="2"/>
        <v>-11.02</v>
      </c>
      <c r="V37" s="60">
        <f t="shared" si="2"/>
        <v>-19.09</v>
      </c>
      <c r="W37" s="60">
        <f t="shared" si="2"/>
        <v>0.27</v>
      </c>
      <c r="X37" s="89">
        <f t="shared" si="2"/>
        <v>-4.5199999999999996</v>
      </c>
      <c r="Y37" s="60"/>
      <c r="Z37" s="60"/>
      <c r="AA37" s="60"/>
      <c r="AB37" s="60"/>
      <c r="AC37" s="60"/>
      <c r="AD37" s="60"/>
      <c r="AE37" s="60"/>
      <c r="AF37" s="60"/>
      <c r="AG37" s="60"/>
      <c r="AH37" s="60"/>
      <c r="AI37" s="60"/>
      <c r="AJ37" s="60"/>
      <c r="AK37" s="60"/>
      <c r="AL37" s="60"/>
      <c r="AM37" s="60"/>
      <c r="AN37" s="60"/>
      <c r="AO37" s="60"/>
      <c r="AP37" s="60">
        <f>IF(COUNTIF(AP8:AP34,"--") = 27,"--",ROUND(MIN(AP8:AP34),2))</f>
        <v>12.33</v>
      </c>
      <c r="AQ37" s="60">
        <f>IF(COUNTIF(AQ8:AQ34,"--") = 27,"--",ROUND(MIN(AQ8:AQ34),2))</f>
        <v>12.37</v>
      </c>
      <c r="AR37" s="60">
        <f>IF(COUNTIF(AR8:AR34,"--") = 27,"--",ROUND(MIN(AR8:AR34),2))</f>
        <v>7.25</v>
      </c>
      <c r="AS37" s="60">
        <f>IF(COUNTIF(AS8:AS34,"--") = 27,"--",ROUND(MIN(AS8:AS34),2))</f>
        <v>3.16</v>
      </c>
      <c r="AT37" s="60">
        <f>IF(COUNTIF(AT8:AT34,"--") = 27,"--",ROUND(MIN(AT8:AT34),2))</f>
        <v>-22.2</v>
      </c>
      <c r="AU37" s="911"/>
      <c r="AV37" s="911"/>
      <c r="AW37" s="911"/>
      <c r="AX37" s="911"/>
      <c r="AY37" s="911"/>
      <c r="AZ37" s="911"/>
      <c r="BA37" s="911"/>
      <c r="BB37" s="911"/>
      <c r="BC37" s="911"/>
      <c r="BD37" s="911"/>
      <c r="BE37" s="921"/>
    </row>
    <row r="38" spans="1:57" x14ac:dyDescent="0.35">
      <c r="A38" s="912" t="s">
        <v>96</v>
      </c>
      <c r="B38" s="918"/>
      <c r="C38" s="913"/>
      <c r="D38" s="913"/>
      <c r="E38" s="913"/>
      <c r="F38" s="913"/>
      <c r="G38" s="913"/>
      <c r="H38" s="913"/>
      <c r="I38" s="72">
        <f t="shared" ref="I38:X38" si="3">IFERROR(ROUND(MEDIAN(I8:I34),2),"--")</f>
        <v>0.47</v>
      </c>
      <c r="J38" s="61">
        <f t="shared" si="3"/>
        <v>4.59</v>
      </c>
      <c r="K38" s="61">
        <f t="shared" si="3"/>
        <v>3.85</v>
      </c>
      <c r="L38" s="61">
        <f t="shared" si="3"/>
        <v>6.07</v>
      </c>
      <c r="M38" s="61">
        <f t="shared" si="3"/>
        <v>1.94</v>
      </c>
      <c r="N38" s="72">
        <f t="shared" si="3"/>
        <v>6.37</v>
      </c>
      <c r="O38" s="61">
        <f t="shared" si="3"/>
        <v>2.76</v>
      </c>
      <c r="P38" s="61">
        <f t="shared" si="3"/>
        <v>15.52</v>
      </c>
      <c r="Q38" s="61">
        <f t="shared" si="3"/>
        <v>13.75</v>
      </c>
      <c r="R38" s="61">
        <f t="shared" si="3"/>
        <v>15.65</v>
      </c>
      <c r="S38" s="61">
        <f t="shared" si="3"/>
        <v>13.5</v>
      </c>
      <c r="T38" s="61">
        <f t="shared" si="3"/>
        <v>-0.24</v>
      </c>
      <c r="U38" s="61">
        <f t="shared" si="3"/>
        <v>3.61</v>
      </c>
      <c r="V38" s="61">
        <f t="shared" si="3"/>
        <v>2.66</v>
      </c>
      <c r="W38" s="61">
        <f t="shared" si="3"/>
        <v>2.64</v>
      </c>
      <c r="X38" s="90">
        <f t="shared" si="3"/>
        <v>13.62</v>
      </c>
      <c r="Y38" s="61"/>
      <c r="Z38" s="61"/>
      <c r="AA38" s="61"/>
      <c r="AB38" s="61"/>
      <c r="AC38" s="61"/>
      <c r="AD38" s="61"/>
      <c r="AE38" s="61"/>
      <c r="AF38" s="61"/>
      <c r="AG38" s="61"/>
      <c r="AH38" s="61"/>
      <c r="AI38" s="61"/>
      <c r="AJ38" s="61"/>
      <c r="AK38" s="61"/>
      <c r="AL38" s="61"/>
      <c r="AM38" s="61"/>
      <c r="AN38" s="61"/>
      <c r="AO38" s="61"/>
      <c r="AP38" s="61">
        <f>IFERROR(ROUND(MEDIAN(AP8:AP34),2),"--")</f>
        <v>15.62</v>
      </c>
      <c r="AQ38" s="61">
        <f>IFERROR(ROUND(MEDIAN(AQ8:AQ34),2),"--")</f>
        <v>16.32</v>
      </c>
      <c r="AR38" s="61">
        <f>IFERROR(ROUND(MEDIAN(AR8:AR34),2),"--")</f>
        <v>12.82</v>
      </c>
      <c r="AS38" s="61">
        <f>IFERROR(ROUND(MEDIAN(AS8:AS34),2),"--")</f>
        <v>10.220000000000001</v>
      </c>
      <c r="AT38" s="61">
        <f>IFERROR(ROUND(MEDIAN(AT8:AT34),2),"--")</f>
        <v>5.79</v>
      </c>
      <c r="AU38" s="913"/>
      <c r="AV38" s="913"/>
      <c r="AW38" s="913"/>
      <c r="AX38" s="913"/>
      <c r="AY38" s="913"/>
      <c r="AZ38" s="913"/>
      <c r="BA38" s="913"/>
      <c r="BB38" s="913"/>
      <c r="BC38" s="913"/>
      <c r="BD38" s="913"/>
      <c r="BE38" s="922"/>
    </row>
    <row r="39" spans="1:57" x14ac:dyDescent="0.35">
      <c r="A39" s="39" t="s">
        <v>7270</v>
      </c>
      <c r="B39" s="923"/>
      <c r="C39" s="923"/>
      <c r="D39" s="923"/>
      <c r="E39" s="923"/>
      <c r="F39" s="923"/>
      <c r="G39" s="923"/>
      <c r="H39" s="923"/>
      <c r="I39" s="923"/>
      <c r="J39" s="923"/>
      <c r="K39" s="923"/>
      <c r="L39" s="923"/>
      <c r="M39" s="923"/>
      <c r="N39" s="923"/>
      <c r="O39" s="923"/>
      <c r="P39" s="923"/>
      <c r="Q39" s="923"/>
      <c r="R39" s="923"/>
      <c r="S39" s="923"/>
      <c r="T39" s="923"/>
      <c r="U39" s="923"/>
      <c r="V39" s="923"/>
      <c r="W39" s="923"/>
      <c r="X39" s="923"/>
      <c r="Y39" s="923"/>
      <c r="Z39" s="923"/>
      <c r="AA39" s="923"/>
      <c r="AB39" s="923"/>
      <c r="AC39" s="923"/>
      <c r="AD39" s="923"/>
      <c r="AE39" s="923"/>
      <c r="AF39" s="923"/>
      <c r="AG39" s="923"/>
      <c r="AH39" s="923"/>
      <c r="AI39" s="923"/>
      <c r="AJ39" s="923"/>
      <c r="AK39" s="923"/>
      <c r="AL39" s="923"/>
      <c r="AM39" s="923"/>
      <c r="AN39" s="923"/>
      <c r="AO39" s="923"/>
      <c r="AP39" s="923"/>
      <c r="AQ39" s="923"/>
      <c r="AR39" s="923"/>
      <c r="AS39" s="923"/>
      <c r="AT39" s="923"/>
      <c r="AU39" s="923"/>
      <c r="AV39" s="923"/>
      <c r="AW39" s="923"/>
      <c r="AX39" s="923"/>
      <c r="AY39" s="923"/>
      <c r="AZ39" s="923"/>
      <c r="BA39" s="923"/>
      <c r="BB39" s="923"/>
      <c r="BC39" s="923"/>
      <c r="BD39" s="923"/>
      <c r="BE39" s="923"/>
    </row>
    <row r="40" spans="1:57" x14ac:dyDescent="0.35">
      <c r="A40" s="981" t="s">
        <v>527</v>
      </c>
      <c r="B40" s="982"/>
      <c r="C40" s="983">
        <v>44468</v>
      </c>
      <c r="D40" s="982"/>
      <c r="E40" s="984">
        <v>27197.200000000001</v>
      </c>
      <c r="F40" s="982"/>
      <c r="G40" s="985">
        <v>21.311</v>
      </c>
      <c r="H40" s="987"/>
      <c r="I40" s="986">
        <v>0.58050000000000002</v>
      </c>
      <c r="J40" s="986">
        <v>5.1668000000000003</v>
      </c>
      <c r="K40" s="986">
        <v>3.8092000000000001</v>
      </c>
      <c r="L40" s="986">
        <v>7.3331999999999997</v>
      </c>
      <c r="M40" s="986">
        <v>1.7182999999999999</v>
      </c>
      <c r="N40" s="988">
        <v>8.2931000000000008</v>
      </c>
      <c r="O40" s="986">
        <v>5.4145000000000003</v>
      </c>
      <c r="P40" s="986">
        <v>21.847899999999999</v>
      </c>
      <c r="Q40" s="986" t="s">
        <v>430</v>
      </c>
      <c r="R40" s="986" t="s">
        <v>430</v>
      </c>
      <c r="S40" s="986">
        <v>14.360099999999999</v>
      </c>
      <c r="T40" s="986">
        <v>-0.6804</v>
      </c>
      <c r="U40" s="986">
        <v>4.6914999999999996</v>
      </c>
      <c r="V40" s="986">
        <v>5.6150000000000002</v>
      </c>
      <c r="W40" s="986">
        <v>2.7035999999999998</v>
      </c>
      <c r="X40" s="986">
        <v>17.384699999999999</v>
      </c>
      <c r="Y40" s="987"/>
      <c r="Z40" s="989" t="s">
        <v>7124</v>
      </c>
      <c r="AA40" s="989" t="s">
        <v>7124</v>
      </c>
      <c r="AB40" s="989" t="s">
        <v>7130</v>
      </c>
      <c r="AC40" s="989" t="s">
        <v>7126</v>
      </c>
      <c r="AD40" s="989" t="s">
        <v>7124</v>
      </c>
      <c r="AE40" s="989" t="s">
        <v>7127</v>
      </c>
      <c r="AF40" s="989" t="s">
        <v>7128</v>
      </c>
      <c r="AG40" s="989" t="s">
        <v>7129</v>
      </c>
      <c r="AH40" s="984" t="s">
        <v>430</v>
      </c>
      <c r="AI40" s="984" t="s">
        <v>430</v>
      </c>
      <c r="AJ40" s="989" t="s">
        <v>7125</v>
      </c>
      <c r="AK40" s="989" t="s">
        <v>7130</v>
      </c>
      <c r="AL40" s="989" t="s">
        <v>7131</v>
      </c>
      <c r="AM40" s="989" t="s">
        <v>7127</v>
      </c>
      <c r="AN40" s="989" t="s">
        <v>7124</v>
      </c>
      <c r="AO40" s="982"/>
      <c r="AP40" s="986" t="s">
        <v>430</v>
      </c>
      <c r="AQ40" s="986" t="s">
        <v>430</v>
      </c>
      <c r="AR40" s="986" t="s">
        <v>430</v>
      </c>
      <c r="AS40" s="986">
        <v>11.6</v>
      </c>
      <c r="AT40" s="986">
        <v>5.91</v>
      </c>
      <c r="AU40" s="990"/>
      <c r="AV40" s="984" t="s">
        <v>430</v>
      </c>
      <c r="AW40" s="984" t="s">
        <v>430</v>
      </c>
      <c r="AX40" s="984" t="s">
        <v>430</v>
      </c>
      <c r="AY40" s="989" t="s">
        <v>7133</v>
      </c>
      <c r="AZ40" s="989" t="s">
        <v>7131</v>
      </c>
      <c r="BA40" s="986"/>
      <c r="BB40" s="988">
        <v>15.0082939440145</v>
      </c>
      <c r="BC40" s="992">
        <v>1.03735399267383</v>
      </c>
      <c r="BD40" s="992">
        <v>9.4880913454621102E-2</v>
      </c>
      <c r="BE40" s="993">
        <v>0.46722605459209998</v>
      </c>
    </row>
    <row r="41" spans="1:57" x14ac:dyDescent="0.35">
      <c r="A41" s="981" t="s">
        <v>756</v>
      </c>
      <c r="B41" s="994"/>
      <c r="C41" s="995">
        <v>41275</v>
      </c>
      <c r="D41" s="994"/>
      <c r="E41" s="996">
        <v>55631.4</v>
      </c>
      <c r="F41" s="994"/>
      <c r="G41" s="997">
        <v>96.655000000000001</v>
      </c>
      <c r="H41" s="999"/>
      <c r="I41" s="998">
        <v>0.38740000000000002</v>
      </c>
      <c r="J41" s="998">
        <v>4.5224000000000002</v>
      </c>
      <c r="K41" s="998">
        <v>3.1987999999999999</v>
      </c>
      <c r="L41" s="998">
        <v>3.8285</v>
      </c>
      <c r="M41" s="998">
        <v>-0.35570000000000002</v>
      </c>
      <c r="N41" s="1000">
        <v>1.7453000000000001</v>
      </c>
      <c r="O41" s="998">
        <v>3.6347</v>
      </c>
      <c r="P41" s="998">
        <v>14.6548</v>
      </c>
      <c r="Q41" s="998">
        <v>13.16</v>
      </c>
      <c r="R41" s="998">
        <v>14.7044</v>
      </c>
      <c r="S41" s="998">
        <v>11.3101</v>
      </c>
      <c r="T41" s="998">
        <v>-1.9158999999999999</v>
      </c>
      <c r="U41" s="998">
        <v>2.1496</v>
      </c>
      <c r="V41" s="998">
        <v>-1.3362000000000001</v>
      </c>
      <c r="W41" s="998">
        <v>2.2187999999999999</v>
      </c>
      <c r="X41" s="998">
        <v>15.8134</v>
      </c>
      <c r="Y41" s="999"/>
      <c r="Z41" s="1001" t="s">
        <v>7271</v>
      </c>
      <c r="AA41" s="1001" t="s">
        <v>7125</v>
      </c>
      <c r="AB41" s="1001" t="s">
        <v>7135</v>
      </c>
      <c r="AC41" s="1001" t="s">
        <v>7126</v>
      </c>
      <c r="AD41" s="1001" t="s">
        <v>7140</v>
      </c>
      <c r="AE41" s="1001" t="s">
        <v>7132</v>
      </c>
      <c r="AF41" s="1001" t="s">
        <v>7132</v>
      </c>
      <c r="AG41" s="1001" t="s">
        <v>7136</v>
      </c>
      <c r="AH41" s="1001" t="s">
        <v>7137</v>
      </c>
      <c r="AI41" s="1001" t="s">
        <v>7138</v>
      </c>
      <c r="AJ41" s="1001" t="s">
        <v>7130</v>
      </c>
      <c r="AK41" s="1001" t="s">
        <v>7139</v>
      </c>
      <c r="AL41" s="1001" t="s">
        <v>7140</v>
      </c>
      <c r="AM41" s="1001" t="s">
        <v>7125</v>
      </c>
      <c r="AN41" s="1001" t="s">
        <v>7126</v>
      </c>
      <c r="AO41" s="994"/>
      <c r="AP41" s="998">
        <v>14.07</v>
      </c>
      <c r="AQ41" s="998">
        <v>14.62</v>
      </c>
      <c r="AR41" s="998">
        <v>12.25</v>
      </c>
      <c r="AS41" s="998">
        <v>8.25</v>
      </c>
      <c r="AT41" s="998">
        <v>-0.24</v>
      </c>
      <c r="AU41" s="1002"/>
      <c r="AV41" s="1001" t="s">
        <v>7141</v>
      </c>
      <c r="AW41" s="1001" t="s">
        <v>7172</v>
      </c>
      <c r="AX41" s="1001" t="s">
        <v>7137</v>
      </c>
      <c r="AY41" s="1001" t="s">
        <v>7142</v>
      </c>
      <c r="AZ41" s="1001" t="s">
        <v>7124</v>
      </c>
      <c r="BA41" s="1003"/>
      <c r="BB41" s="998">
        <v>12.706895516246099</v>
      </c>
      <c r="BC41" s="1004">
        <v>0.95738680061402304</v>
      </c>
      <c r="BD41" s="1004">
        <v>6.7454401984710505E-2</v>
      </c>
      <c r="BE41" s="1005">
        <v>0.15617838964609401</v>
      </c>
    </row>
    <row r="42" spans="1:57" x14ac:dyDescent="0.35">
      <c r="A42" s="981" t="s">
        <v>1078</v>
      </c>
      <c r="B42" s="994"/>
      <c r="C42" s="995">
        <v>41275</v>
      </c>
      <c r="D42" s="994"/>
      <c r="E42" s="996">
        <v>10752.5</v>
      </c>
      <c r="F42" s="994"/>
      <c r="G42" s="997">
        <v>653.20600000000002</v>
      </c>
      <c r="H42" s="999"/>
      <c r="I42" s="998">
        <v>0.37530000000000002</v>
      </c>
      <c r="J42" s="998">
        <v>4.6109999999999998</v>
      </c>
      <c r="K42" s="998">
        <v>3.2995000000000001</v>
      </c>
      <c r="L42" s="998">
        <v>2.8475000000000001</v>
      </c>
      <c r="M42" s="998">
        <v>-3.7198000000000002</v>
      </c>
      <c r="N42" s="1000">
        <v>0.53510000000000002</v>
      </c>
      <c r="O42" s="998">
        <v>3.1840999999999999</v>
      </c>
      <c r="P42" s="998">
        <v>12.994400000000001</v>
      </c>
      <c r="Q42" s="998">
        <v>12.040699999999999</v>
      </c>
      <c r="R42" s="998">
        <v>13.7041</v>
      </c>
      <c r="S42" s="998">
        <v>9.4641999999999999</v>
      </c>
      <c r="T42" s="998">
        <v>-5.0240999999999998</v>
      </c>
      <c r="U42" s="998">
        <v>5.6800000000000003E-2</v>
      </c>
      <c r="V42" s="998">
        <v>-2.2584</v>
      </c>
      <c r="W42" s="998">
        <v>2.8371</v>
      </c>
      <c r="X42" s="998">
        <v>14.0566</v>
      </c>
      <c r="Y42" s="999"/>
      <c r="Z42" s="1001" t="s">
        <v>7128</v>
      </c>
      <c r="AA42" s="1001" t="s">
        <v>7131</v>
      </c>
      <c r="AB42" s="1001" t="s">
        <v>7139</v>
      </c>
      <c r="AC42" s="1001" t="s">
        <v>7132</v>
      </c>
      <c r="AD42" s="1001" t="s">
        <v>7139</v>
      </c>
      <c r="AE42" s="1001" t="s">
        <v>7127</v>
      </c>
      <c r="AF42" s="1001" t="s">
        <v>7124</v>
      </c>
      <c r="AG42" s="1001" t="s">
        <v>7235</v>
      </c>
      <c r="AH42" s="1001" t="s">
        <v>7142</v>
      </c>
      <c r="AI42" s="1001" t="s">
        <v>7148</v>
      </c>
      <c r="AJ42" s="1001" t="s">
        <v>7125</v>
      </c>
      <c r="AK42" s="1001" t="s">
        <v>7139</v>
      </c>
      <c r="AL42" s="1001" t="s">
        <v>7127</v>
      </c>
      <c r="AM42" s="1001" t="s">
        <v>7127</v>
      </c>
      <c r="AN42" s="1001" t="s">
        <v>7131</v>
      </c>
      <c r="AO42" s="994"/>
      <c r="AP42" s="998">
        <v>13.68</v>
      </c>
      <c r="AQ42" s="998">
        <v>13.76</v>
      </c>
      <c r="AR42" s="998">
        <v>10.5</v>
      </c>
      <c r="AS42" s="998">
        <v>6.2</v>
      </c>
      <c r="AT42" s="998">
        <v>-3.37</v>
      </c>
      <c r="AU42" s="1002"/>
      <c r="AV42" s="1001" t="s">
        <v>7272</v>
      </c>
      <c r="AW42" s="1001" t="s">
        <v>7148</v>
      </c>
      <c r="AX42" s="1001" t="s">
        <v>7144</v>
      </c>
      <c r="AY42" s="1001" t="s">
        <v>7143</v>
      </c>
      <c r="AZ42" s="1001" t="s">
        <v>7139</v>
      </c>
      <c r="BA42" s="1003"/>
      <c r="BB42" s="998">
        <v>12.184509958848</v>
      </c>
      <c r="BC42" s="1004">
        <v>1.0039563353327801</v>
      </c>
      <c r="BD42" s="1004">
        <v>5.8944901635260498E-2</v>
      </c>
      <c r="BE42" s="1005">
        <v>0.172661351843648</v>
      </c>
    </row>
    <row r="43" spans="1:57" x14ac:dyDescent="0.35">
      <c r="A43" s="981" t="s">
        <v>1312</v>
      </c>
      <c r="B43" s="994"/>
      <c r="C43" s="995">
        <v>41275</v>
      </c>
      <c r="D43" s="994"/>
      <c r="E43" s="996">
        <v>30974.7</v>
      </c>
      <c r="F43" s="994"/>
      <c r="G43" s="997">
        <v>404.964</v>
      </c>
      <c r="H43" s="999"/>
      <c r="I43" s="998">
        <v>0.47810000000000002</v>
      </c>
      <c r="J43" s="998">
        <v>5.7927</v>
      </c>
      <c r="K43" s="998">
        <v>4.4227999999999996</v>
      </c>
      <c r="L43" s="998">
        <v>4.7401</v>
      </c>
      <c r="M43" s="998">
        <v>1.2114</v>
      </c>
      <c r="N43" s="1000">
        <v>5.4511000000000003</v>
      </c>
      <c r="O43" s="998">
        <v>3.3868999999999998</v>
      </c>
      <c r="P43" s="998">
        <v>16.807400000000001</v>
      </c>
      <c r="Q43" s="998">
        <v>16.1252</v>
      </c>
      <c r="R43" s="998">
        <v>16.797999999999998</v>
      </c>
      <c r="S43" s="998">
        <v>12.129899999999999</v>
      </c>
      <c r="T43" s="998">
        <v>-0.35599999999999998</v>
      </c>
      <c r="U43" s="998">
        <v>3.9241000000000001</v>
      </c>
      <c r="V43" s="998">
        <v>2.2351999999999999</v>
      </c>
      <c r="W43" s="998">
        <v>3.5724</v>
      </c>
      <c r="X43" s="998">
        <v>16.671600000000002</v>
      </c>
      <c r="Y43" s="999"/>
      <c r="Z43" s="1001" t="s">
        <v>7146</v>
      </c>
      <c r="AA43" s="1001" t="s">
        <v>7147</v>
      </c>
      <c r="AB43" s="1001" t="s">
        <v>7140</v>
      </c>
      <c r="AC43" s="1001" t="s">
        <v>7130</v>
      </c>
      <c r="AD43" s="1001" t="s">
        <v>7139</v>
      </c>
      <c r="AE43" s="1001" t="s">
        <v>7139</v>
      </c>
      <c r="AF43" s="1001" t="s">
        <v>7130</v>
      </c>
      <c r="AG43" s="1001" t="s">
        <v>7131</v>
      </c>
      <c r="AH43" s="1001" t="s">
        <v>7139</v>
      </c>
      <c r="AI43" s="1001" t="s">
        <v>7272</v>
      </c>
      <c r="AJ43" s="1001" t="s">
        <v>7130</v>
      </c>
      <c r="AK43" s="1001" t="s">
        <v>7139</v>
      </c>
      <c r="AL43" s="1001" t="s">
        <v>7124</v>
      </c>
      <c r="AM43" s="1001" t="s">
        <v>7131</v>
      </c>
      <c r="AN43" s="1001" t="s">
        <v>7149</v>
      </c>
      <c r="AO43" s="994"/>
      <c r="AP43" s="998">
        <v>16.73</v>
      </c>
      <c r="AQ43" s="998">
        <v>17.68</v>
      </c>
      <c r="AR43" s="998">
        <v>14.62</v>
      </c>
      <c r="AS43" s="998">
        <v>9.6199999999999992</v>
      </c>
      <c r="AT43" s="998">
        <v>3.11</v>
      </c>
      <c r="AU43" s="1002"/>
      <c r="AV43" s="1001" t="s">
        <v>7148</v>
      </c>
      <c r="AW43" s="1001" t="s">
        <v>7142</v>
      </c>
      <c r="AX43" s="1001" t="s">
        <v>7140</v>
      </c>
      <c r="AY43" s="1001" t="s">
        <v>7131</v>
      </c>
      <c r="AZ43" s="1001" t="s">
        <v>7131</v>
      </c>
      <c r="BA43" s="1003"/>
      <c r="BB43" s="998">
        <v>13.470496531323001</v>
      </c>
      <c r="BC43" s="1004">
        <v>0.94708727914790802</v>
      </c>
      <c r="BD43" s="1004">
        <v>7.8173904863886701E-2</v>
      </c>
      <c r="BE43" s="1005">
        <v>0.18336303879292401</v>
      </c>
    </row>
    <row r="44" spans="1:57" x14ac:dyDescent="0.35">
      <c r="A44" s="981" t="s">
        <v>1545</v>
      </c>
      <c r="B44" s="1006"/>
      <c r="C44" s="995">
        <v>41275</v>
      </c>
      <c r="D44" s="1006"/>
      <c r="E44" s="996">
        <v>66741.5</v>
      </c>
      <c r="F44" s="1006"/>
      <c r="G44" s="997">
        <v>168.24100000000001</v>
      </c>
      <c r="H44" s="1007"/>
      <c r="I44" s="998">
        <v>0.1643</v>
      </c>
      <c r="J44" s="998">
        <v>5.3091999999999997</v>
      </c>
      <c r="K44" s="998">
        <v>4.8681000000000001</v>
      </c>
      <c r="L44" s="998">
        <v>11.5479</v>
      </c>
      <c r="M44" s="998">
        <v>7.8121999999999998</v>
      </c>
      <c r="N44" s="1000">
        <v>9.8609000000000009</v>
      </c>
      <c r="O44" s="998">
        <v>7.7070999999999996</v>
      </c>
      <c r="P44" s="998">
        <v>21.273099999999999</v>
      </c>
      <c r="Q44" s="998">
        <v>19.2287</v>
      </c>
      <c r="R44" s="998">
        <v>19.114000000000001</v>
      </c>
      <c r="S44" s="998">
        <v>18.317900000000002</v>
      </c>
      <c r="T44" s="998">
        <v>5.9225000000000003</v>
      </c>
      <c r="U44" s="998">
        <v>7.1612</v>
      </c>
      <c r="V44" s="998">
        <v>6.2403000000000004</v>
      </c>
      <c r="W44" s="998">
        <v>3.6177000000000001</v>
      </c>
      <c r="X44" s="998">
        <v>20.3293</v>
      </c>
      <c r="Y44" s="1007"/>
      <c r="Z44" s="1001" t="s">
        <v>7150</v>
      </c>
      <c r="AA44" s="1001" t="s">
        <v>7151</v>
      </c>
      <c r="AB44" s="1001" t="s">
        <v>7152</v>
      </c>
      <c r="AC44" s="1001" t="s">
        <v>7153</v>
      </c>
      <c r="AD44" s="1001" t="s">
        <v>7152</v>
      </c>
      <c r="AE44" s="1001" t="s">
        <v>7162</v>
      </c>
      <c r="AF44" s="1001" t="s">
        <v>7154</v>
      </c>
      <c r="AG44" s="1001" t="s">
        <v>7154</v>
      </c>
      <c r="AH44" s="1001" t="s">
        <v>7156</v>
      </c>
      <c r="AI44" s="1001" t="s">
        <v>7194</v>
      </c>
      <c r="AJ44" s="1001" t="s">
        <v>7153</v>
      </c>
      <c r="AK44" s="1001" t="s">
        <v>7152</v>
      </c>
      <c r="AL44" s="1001" t="s">
        <v>7158</v>
      </c>
      <c r="AM44" s="1001" t="s">
        <v>7154</v>
      </c>
      <c r="AN44" s="1001" t="s">
        <v>7159</v>
      </c>
      <c r="AO44" s="1006"/>
      <c r="AP44" s="998">
        <v>20.18</v>
      </c>
      <c r="AQ44" s="998">
        <v>22.34</v>
      </c>
      <c r="AR44" s="998">
        <v>18.559999999999999</v>
      </c>
      <c r="AS44" s="998">
        <v>14.89</v>
      </c>
      <c r="AT44" s="998">
        <v>12.7</v>
      </c>
      <c r="AU44" s="1002"/>
      <c r="AV44" s="1001" t="s">
        <v>7194</v>
      </c>
      <c r="AW44" s="1001" t="s">
        <v>7161</v>
      </c>
      <c r="AX44" s="1001" t="s">
        <v>7155</v>
      </c>
      <c r="AY44" s="1001" t="s">
        <v>7162</v>
      </c>
      <c r="AZ44" s="1001" t="s">
        <v>7153</v>
      </c>
      <c r="BA44" s="1003"/>
      <c r="BB44" s="998">
        <v>15.459528287026201</v>
      </c>
      <c r="BC44" s="1004">
        <v>0.88858357109706598</v>
      </c>
      <c r="BD44" s="1004">
        <v>9.1505174872772294E-2</v>
      </c>
      <c r="BE44" s="1005">
        <v>0.26951240113307401</v>
      </c>
    </row>
    <row r="45" spans="1:57" x14ac:dyDescent="0.35">
      <c r="A45" s="981" t="s">
        <v>1770</v>
      </c>
      <c r="B45" s="1006"/>
      <c r="C45" s="995">
        <v>41275</v>
      </c>
      <c r="D45" s="1006"/>
      <c r="E45" s="996">
        <v>18251.3</v>
      </c>
      <c r="F45" s="1006"/>
      <c r="G45" s="997">
        <v>311.16500000000002</v>
      </c>
      <c r="H45" s="1007"/>
      <c r="I45" s="998">
        <v>0.66510000000000002</v>
      </c>
      <c r="J45" s="998">
        <v>4.5616000000000003</v>
      </c>
      <c r="K45" s="998">
        <v>4.7976000000000001</v>
      </c>
      <c r="L45" s="998">
        <v>13.318199999999999</v>
      </c>
      <c r="M45" s="998">
        <v>7.2713000000000001</v>
      </c>
      <c r="N45" s="1000">
        <v>1.7267999999999999</v>
      </c>
      <c r="O45" s="998">
        <v>1.0609</v>
      </c>
      <c r="P45" s="998">
        <v>14.3508</v>
      </c>
      <c r="Q45" s="998">
        <v>15.175000000000001</v>
      </c>
      <c r="R45" s="998">
        <v>18.302</v>
      </c>
      <c r="S45" s="998">
        <v>20.6463</v>
      </c>
      <c r="T45" s="998">
        <v>5.6440000000000001</v>
      </c>
      <c r="U45" s="998">
        <v>4.2087000000000003</v>
      </c>
      <c r="V45" s="998">
        <v>-0.55349999999999999</v>
      </c>
      <c r="W45" s="998">
        <v>3.4788000000000001</v>
      </c>
      <c r="X45" s="998">
        <v>18.8429</v>
      </c>
      <c r="Y45" s="1007"/>
      <c r="Z45" s="1001" t="s">
        <v>7163</v>
      </c>
      <c r="AA45" s="1001" t="s">
        <v>7164</v>
      </c>
      <c r="AB45" s="1001" t="s">
        <v>7165</v>
      </c>
      <c r="AC45" s="1001" t="s">
        <v>7166</v>
      </c>
      <c r="AD45" s="1001" t="s">
        <v>7167</v>
      </c>
      <c r="AE45" s="1001" t="s">
        <v>7165</v>
      </c>
      <c r="AF45" s="1001" t="s">
        <v>7164</v>
      </c>
      <c r="AG45" s="1001" t="s">
        <v>7126</v>
      </c>
      <c r="AH45" s="1001" t="s">
        <v>7168</v>
      </c>
      <c r="AI45" s="1001" t="s">
        <v>7141</v>
      </c>
      <c r="AJ45" s="1001" t="s">
        <v>7169</v>
      </c>
      <c r="AK45" s="1001" t="s">
        <v>7169</v>
      </c>
      <c r="AL45" s="1001" t="s">
        <v>7166</v>
      </c>
      <c r="AM45" s="1001" t="s">
        <v>7165</v>
      </c>
      <c r="AN45" s="1001" t="s">
        <v>7169</v>
      </c>
      <c r="AO45" s="1006"/>
      <c r="AP45" s="998">
        <v>18.84</v>
      </c>
      <c r="AQ45" s="998">
        <v>19.940000000000001</v>
      </c>
      <c r="AR45" s="998">
        <v>12.38</v>
      </c>
      <c r="AS45" s="998">
        <v>7.48</v>
      </c>
      <c r="AT45" s="998">
        <v>10.18</v>
      </c>
      <c r="AU45" s="1002"/>
      <c r="AV45" s="1001" t="s">
        <v>7138</v>
      </c>
      <c r="AW45" s="1001" t="s">
        <v>7170</v>
      </c>
      <c r="AX45" s="1001" t="s">
        <v>7135</v>
      </c>
      <c r="AY45" s="1001" t="s">
        <v>7130</v>
      </c>
      <c r="AZ45" s="1001" t="s">
        <v>7167</v>
      </c>
      <c r="BA45" s="1003"/>
      <c r="BB45" s="998">
        <v>17.015944129480701</v>
      </c>
      <c r="BC45" s="1004">
        <v>0.79680886804613005</v>
      </c>
      <c r="BD45" s="1004">
        <v>5.5983321515472799E-2</v>
      </c>
      <c r="BE45" s="1005">
        <v>-8.9327824602193601E-2</v>
      </c>
    </row>
    <row r="46" spans="1:57" x14ac:dyDescent="0.35">
      <c r="A46" s="981" t="s">
        <v>1986</v>
      </c>
      <c r="B46" s="1006"/>
      <c r="C46" s="995">
        <v>46049</v>
      </c>
      <c r="D46" s="1006"/>
      <c r="E46" s="996">
        <v>232.126</v>
      </c>
      <c r="F46" s="1006"/>
      <c r="G46" s="997">
        <v>9.7200000000000006</v>
      </c>
      <c r="H46" s="1007"/>
      <c r="I46" s="998">
        <v>0.47549999999999998</v>
      </c>
      <c r="J46" s="998">
        <v>4.5049000000000001</v>
      </c>
      <c r="K46" s="998">
        <v>2.3912</v>
      </c>
      <c r="L46" s="998">
        <v>3.1846999999999999</v>
      </c>
      <c r="M46" s="998" t="s">
        <v>430</v>
      </c>
      <c r="N46" s="1000" t="s">
        <v>430</v>
      </c>
      <c r="O46" s="998" t="s">
        <v>430</v>
      </c>
      <c r="P46" s="998" t="s">
        <v>430</v>
      </c>
      <c r="Q46" s="998" t="s">
        <v>430</v>
      </c>
      <c r="R46" s="998" t="s">
        <v>430</v>
      </c>
      <c r="S46" s="998">
        <v>9.6198999999999995</v>
      </c>
      <c r="T46" s="998" t="s">
        <v>430</v>
      </c>
      <c r="U46" s="998" t="s">
        <v>430</v>
      </c>
      <c r="V46" s="998" t="s">
        <v>430</v>
      </c>
      <c r="W46" s="998">
        <v>2.6616</v>
      </c>
      <c r="X46" s="998">
        <v>-2.8</v>
      </c>
      <c r="Y46" s="1007"/>
      <c r="Z46" s="1001" t="s">
        <v>7171</v>
      </c>
      <c r="AA46" s="1001" t="s">
        <v>7129</v>
      </c>
      <c r="AB46" s="1001" t="s">
        <v>7172</v>
      </c>
      <c r="AC46" s="1001" t="s">
        <v>7249</v>
      </c>
      <c r="AD46" s="996" t="s">
        <v>430</v>
      </c>
      <c r="AE46" s="996" t="s">
        <v>430</v>
      </c>
      <c r="AF46" s="996" t="s">
        <v>430</v>
      </c>
      <c r="AG46" s="996" t="s">
        <v>430</v>
      </c>
      <c r="AH46" s="996" t="s">
        <v>430</v>
      </c>
      <c r="AI46" s="996" t="s">
        <v>430</v>
      </c>
      <c r="AJ46" s="1001" t="s">
        <v>7174</v>
      </c>
      <c r="AK46" s="996" t="s">
        <v>430</v>
      </c>
      <c r="AL46" s="996" t="s">
        <v>430</v>
      </c>
      <c r="AM46" s="996" t="s">
        <v>430</v>
      </c>
      <c r="AN46" s="1001" t="s">
        <v>7129</v>
      </c>
      <c r="AO46" s="1006"/>
      <c r="AP46" s="998" t="s">
        <v>430</v>
      </c>
      <c r="AQ46" s="998" t="s">
        <v>430</v>
      </c>
      <c r="AR46" s="998" t="s">
        <v>430</v>
      </c>
      <c r="AS46" s="998" t="s">
        <v>430</v>
      </c>
      <c r="AT46" s="998" t="s">
        <v>430</v>
      </c>
      <c r="AU46" s="1002"/>
      <c r="AV46" s="996" t="s">
        <v>430</v>
      </c>
      <c r="AW46" s="996" t="s">
        <v>430</v>
      </c>
      <c r="AX46" s="996" t="s">
        <v>430</v>
      </c>
      <c r="AY46" s="996" t="s">
        <v>430</v>
      </c>
      <c r="AZ46" s="996" t="s">
        <v>430</v>
      </c>
      <c r="BA46" s="1003"/>
      <c r="BB46" s="998">
        <v>15.76596664449</v>
      </c>
      <c r="BC46" s="1008">
        <v>0.84011676657741696</v>
      </c>
      <c r="BD46" s="1008">
        <v>-8.5569187700804294E-2</v>
      </c>
      <c r="BE46" s="1009">
        <v>-0.71544511057059801</v>
      </c>
    </row>
    <row r="47" spans="1:57" x14ac:dyDescent="0.35">
      <c r="A47" s="981" t="s">
        <v>2091</v>
      </c>
      <c r="B47" s="994"/>
      <c r="C47" s="995">
        <v>43662</v>
      </c>
      <c r="D47" s="994"/>
      <c r="E47" s="996">
        <v>4219.83</v>
      </c>
      <c r="F47" s="994"/>
      <c r="G47" s="997">
        <v>30.006</v>
      </c>
      <c r="H47" s="999"/>
      <c r="I47" s="998">
        <v>0.65069999999999995</v>
      </c>
      <c r="J47" s="998">
        <v>5.5248999999999997</v>
      </c>
      <c r="K47" s="998">
        <v>5.1035000000000004</v>
      </c>
      <c r="L47" s="998">
        <v>6.4268999999999998</v>
      </c>
      <c r="M47" s="998">
        <v>2.6162000000000001</v>
      </c>
      <c r="N47" s="1000">
        <v>10.6457</v>
      </c>
      <c r="O47" s="998">
        <v>7.4321000000000002</v>
      </c>
      <c r="P47" s="998">
        <v>17.1035</v>
      </c>
      <c r="Q47" s="998">
        <v>14.818300000000001</v>
      </c>
      <c r="R47" s="998" t="s">
        <v>430</v>
      </c>
      <c r="S47" s="998">
        <v>13.827199999999999</v>
      </c>
      <c r="T47" s="998">
        <v>0.38140000000000002</v>
      </c>
      <c r="U47" s="998">
        <v>7.3253000000000004</v>
      </c>
      <c r="V47" s="998">
        <v>7.0533999999999999</v>
      </c>
      <c r="W47" s="998">
        <v>3.7157</v>
      </c>
      <c r="X47" s="998">
        <v>17.185400000000001</v>
      </c>
      <c r="Y47" s="999"/>
      <c r="Z47" s="1001" t="s">
        <v>7175</v>
      </c>
      <c r="AA47" s="1001" t="s">
        <v>7152</v>
      </c>
      <c r="AB47" s="1001" t="s">
        <v>7152</v>
      </c>
      <c r="AC47" s="1001" t="s">
        <v>7156</v>
      </c>
      <c r="AD47" s="1001" t="s">
        <v>7176</v>
      </c>
      <c r="AE47" s="1001" t="s">
        <v>7159</v>
      </c>
      <c r="AF47" s="1001" t="s">
        <v>7152</v>
      </c>
      <c r="AG47" s="1001" t="s">
        <v>7160</v>
      </c>
      <c r="AH47" s="1001" t="s">
        <v>7127</v>
      </c>
      <c r="AI47" s="996" t="s">
        <v>430</v>
      </c>
      <c r="AJ47" s="1001" t="s">
        <v>7156</v>
      </c>
      <c r="AK47" s="1001" t="s">
        <v>7153</v>
      </c>
      <c r="AL47" s="1001" t="s">
        <v>7176</v>
      </c>
      <c r="AM47" s="1001" t="s">
        <v>7159</v>
      </c>
      <c r="AN47" s="1001" t="s">
        <v>7153</v>
      </c>
      <c r="AO47" s="994"/>
      <c r="AP47" s="998" t="s">
        <v>430</v>
      </c>
      <c r="AQ47" s="998">
        <v>16.8</v>
      </c>
      <c r="AR47" s="998">
        <v>14.42</v>
      </c>
      <c r="AS47" s="998">
        <v>12.27</v>
      </c>
      <c r="AT47" s="998">
        <v>7.35</v>
      </c>
      <c r="AU47" s="1002"/>
      <c r="AV47" s="996" t="s">
        <v>430</v>
      </c>
      <c r="AW47" s="1001" t="s">
        <v>7237</v>
      </c>
      <c r="AX47" s="1001" t="s">
        <v>7127</v>
      </c>
      <c r="AY47" s="1001" t="s">
        <v>7175</v>
      </c>
      <c r="AZ47" s="1001" t="s">
        <v>7176</v>
      </c>
      <c r="BA47" s="1003"/>
      <c r="BB47" s="998">
        <v>12.2946181198985</v>
      </c>
      <c r="BC47" s="1004">
        <v>0.91980659196539005</v>
      </c>
      <c r="BD47" s="1004">
        <v>8.3840474867758405E-2</v>
      </c>
      <c r="BE47" s="1005">
        <v>0.357343593707455</v>
      </c>
    </row>
    <row r="48" spans="1:57" x14ac:dyDescent="0.35">
      <c r="A48" s="981" t="s">
        <v>2266</v>
      </c>
      <c r="B48" s="994"/>
      <c r="C48" s="995">
        <v>41275</v>
      </c>
      <c r="D48" s="994"/>
      <c r="E48" s="996">
        <v>5270.71</v>
      </c>
      <c r="F48" s="994"/>
      <c r="G48" s="997">
        <v>180.816</v>
      </c>
      <c r="H48" s="999"/>
      <c r="I48" s="998">
        <v>0.31069999999999998</v>
      </c>
      <c r="J48" s="998">
        <v>4.3038999999999996</v>
      </c>
      <c r="K48" s="998">
        <v>3.9655999999999998</v>
      </c>
      <c r="L48" s="998">
        <v>4.4128999999999996</v>
      </c>
      <c r="M48" s="998">
        <v>-0.78900000000000003</v>
      </c>
      <c r="N48" s="1000">
        <v>4.1843000000000004</v>
      </c>
      <c r="O48" s="998">
        <v>3.4032</v>
      </c>
      <c r="P48" s="998">
        <v>18.577300000000001</v>
      </c>
      <c r="Q48" s="998">
        <v>16.7776</v>
      </c>
      <c r="R48" s="998">
        <v>17.4741</v>
      </c>
      <c r="S48" s="998">
        <v>11.5054</v>
      </c>
      <c r="T48" s="998">
        <v>-2.8654000000000002</v>
      </c>
      <c r="U48" s="998">
        <v>2.1715</v>
      </c>
      <c r="V48" s="998">
        <v>0.99360000000000004</v>
      </c>
      <c r="W48" s="998">
        <v>2.6017000000000001</v>
      </c>
      <c r="X48" s="998">
        <v>16.381</v>
      </c>
      <c r="Y48" s="999"/>
      <c r="Z48" s="1001" t="s">
        <v>7146</v>
      </c>
      <c r="AA48" s="1001" t="s">
        <v>7132</v>
      </c>
      <c r="AB48" s="1001" t="s">
        <v>7127</v>
      </c>
      <c r="AC48" s="1001" t="s">
        <v>7124</v>
      </c>
      <c r="AD48" s="1001" t="s">
        <v>7140</v>
      </c>
      <c r="AE48" s="1001" t="s">
        <v>7140</v>
      </c>
      <c r="AF48" s="1001" t="s">
        <v>7124</v>
      </c>
      <c r="AG48" s="1001" t="s">
        <v>7140</v>
      </c>
      <c r="AH48" s="1001" t="s">
        <v>7143</v>
      </c>
      <c r="AI48" s="1001" t="s">
        <v>7273</v>
      </c>
      <c r="AJ48" s="1001" t="s">
        <v>7131</v>
      </c>
      <c r="AK48" s="1001" t="s">
        <v>7139</v>
      </c>
      <c r="AL48" s="1001" t="s">
        <v>7131</v>
      </c>
      <c r="AM48" s="1001" t="s">
        <v>7140</v>
      </c>
      <c r="AN48" s="1001" t="s">
        <v>7139</v>
      </c>
      <c r="AO48" s="994"/>
      <c r="AP48" s="998">
        <v>17.399999999999999</v>
      </c>
      <c r="AQ48" s="998">
        <v>18.309999999999999</v>
      </c>
      <c r="AR48" s="998">
        <v>15.28</v>
      </c>
      <c r="AS48" s="998">
        <v>9.2100000000000009</v>
      </c>
      <c r="AT48" s="998">
        <v>0.87</v>
      </c>
      <c r="AU48" s="1002"/>
      <c r="AV48" s="1001" t="s">
        <v>7274</v>
      </c>
      <c r="AW48" s="1001" t="s">
        <v>7145</v>
      </c>
      <c r="AX48" s="1001" t="s">
        <v>7235</v>
      </c>
      <c r="AY48" s="1001" t="s">
        <v>7140</v>
      </c>
      <c r="AZ48" s="1001" t="s">
        <v>7140</v>
      </c>
      <c r="BA48" s="1003"/>
      <c r="BB48" s="998">
        <v>13.8052181494165</v>
      </c>
      <c r="BC48" s="1004">
        <v>1.05025094645473</v>
      </c>
      <c r="BD48" s="1004">
        <v>8.41483892882849E-2</v>
      </c>
      <c r="BE48" s="1005">
        <v>0.39273806866790101</v>
      </c>
    </row>
    <row r="49" spans="1:57" x14ac:dyDescent="0.35">
      <c r="A49" s="981" t="s">
        <v>2444</v>
      </c>
      <c r="B49" s="994"/>
      <c r="C49" s="995">
        <v>41275</v>
      </c>
      <c r="D49" s="994"/>
      <c r="E49" s="996">
        <v>2414.87</v>
      </c>
      <c r="F49" s="994"/>
      <c r="G49" s="997">
        <v>82.76</v>
      </c>
      <c r="H49" s="999"/>
      <c r="I49" s="998">
        <v>0.55279999999999996</v>
      </c>
      <c r="J49" s="998">
        <v>6.7031000000000001</v>
      </c>
      <c r="K49" s="998">
        <v>5.8380000000000001</v>
      </c>
      <c r="L49" s="998">
        <v>11.8696</v>
      </c>
      <c r="M49" s="998">
        <v>9.1517999999999997</v>
      </c>
      <c r="N49" s="1000">
        <v>8.9334000000000007</v>
      </c>
      <c r="O49" s="998">
        <v>0.77129999999999999</v>
      </c>
      <c r="P49" s="998">
        <v>19.0016</v>
      </c>
      <c r="Q49" s="998">
        <v>22.2151</v>
      </c>
      <c r="R49" s="998">
        <v>17.5898</v>
      </c>
      <c r="S49" s="998">
        <v>19.5349</v>
      </c>
      <c r="T49" s="998">
        <v>6.6509</v>
      </c>
      <c r="U49" s="998">
        <v>9.2670999999999992</v>
      </c>
      <c r="V49" s="998">
        <v>5.2404000000000002</v>
      </c>
      <c r="W49" s="998">
        <v>2.6366000000000001</v>
      </c>
      <c r="X49" s="998">
        <v>17.905999999999999</v>
      </c>
      <c r="Y49" s="999"/>
      <c r="Z49" s="1001" t="s">
        <v>7124</v>
      </c>
      <c r="AA49" s="1001" t="s">
        <v>7147</v>
      </c>
      <c r="AB49" s="1001" t="s">
        <v>7127</v>
      </c>
      <c r="AC49" s="1001" t="s">
        <v>7124</v>
      </c>
      <c r="AD49" s="1001" t="s">
        <v>7124</v>
      </c>
      <c r="AE49" s="1001" t="s">
        <v>7131</v>
      </c>
      <c r="AF49" s="1001" t="s">
        <v>7125</v>
      </c>
      <c r="AG49" s="1001" t="s">
        <v>7130</v>
      </c>
      <c r="AH49" s="1001" t="s">
        <v>7131</v>
      </c>
      <c r="AI49" s="1001" t="s">
        <v>7124</v>
      </c>
      <c r="AJ49" s="1001" t="s">
        <v>7124</v>
      </c>
      <c r="AK49" s="1001" t="s">
        <v>7124</v>
      </c>
      <c r="AL49" s="1001" t="s">
        <v>7124</v>
      </c>
      <c r="AM49" s="1001" t="s">
        <v>7124</v>
      </c>
      <c r="AN49" s="1001" t="s">
        <v>7147</v>
      </c>
      <c r="AO49" s="994"/>
      <c r="AP49" s="998">
        <v>19.59</v>
      </c>
      <c r="AQ49" s="998">
        <v>23.14</v>
      </c>
      <c r="AR49" s="998">
        <v>18.559999999999999</v>
      </c>
      <c r="AS49" s="998">
        <v>11.77</v>
      </c>
      <c r="AT49" s="998">
        <v>14.12</v>
      </c>
      <c r="AU49" s="1002"/>
      <c r="AV49" s="1001" t="s">
        <v>7139</v>
      </c>
      <c r="AW49" s="1001" t="s">
        <v>7124</v>
      </c>
      <c r="AX49" s="1001" t="s">
        <v>7125</v>
      </c>
      <c r="AY49" s="1001" t="s">
        <v>7132</v>
      </c>
      <c r="AZ49" s="1001" t="s">
        <v>7124</v>
      </c>
      <c r="BA49" s="1003"/>
      <c r="BB49" s="998">
        <v>19.481870698016301</v>
      </c>
      <c r="BC49" s="1004">
        <v>1.14886386485724</v>
      </c>
      <c r="BD49" s="1004">
        <v>6.7408754092203593E-2</v>
      </c>
      <c r="BE49" s="1005">
        <v>-7.0475107997489503E-2</v>
      </c>
    </row>
    <row r="50" spans="1:57" x14ac:dyDescent="0.35">
      <c r="A50" s="981" t="s">
        <v>4020</v>
      </c>
      <c r="B50" s="994"/>
      <c r="C50" s="995">
        <v>45889</v>
      </c>
      <c r="D50" s="994"/>
      <c r="E50" s="996">
        <v>1477.46</v>
      </c>
      <c r="F50" s="994"/>
      <c r="G50" s="997">
        <v>10.632999999999999</v>
      </c>
      <c r="H50" s="999"/>
      <c r="I50" s="998">
        <v>0.31130000000000002</v>
      </c>
      <c r="J50" s="998">
        <v>4.5629</v>
      </c>
      <c r="K50" s="998">
        <v>3.0030000000000001</v>
      </c>
      <c r="L50" s="998">
        <v>8.2019000000000002</v>
      </c>
      <c r="M50" s="998">
        <v>3.2631000000000001</v>
      </c>
      <c r="N50" s="1000" t="s">
        <v>430</v>
      </c>
      <c r="O50" s="998" t="s">
        <v>430</v>
      </c>
      <c r="P50" s="998" t="s">
        <v>430</v>
      </c>
      <c r="Q50" s="998" t="s">
        <v>430</v>
      </c>
      <c r="R50" s="998" t="s">
        <v>430</v>
      </c>
      <c r="S50" s="998">
        <v>14.137</v>
      </c>
      <c r="T50" s="998">
        <v>0.41549999999999998</v>
      </c>
      <c r="U50" s="998">
        <v>7.0688000000000004</v>
      </c>
      <c r="V50" s="998" t="s">
        <v>430</v>
      </c>
      <c r="W50" s="998">
        <v>0.73899999999999999</v>
      </c>
      <c r="X50" s="998">
        <v>6.33</v>
      </c>
      <c r="Y50" s="999"/>
      <c r="Z50" s="1001" t="s">
        <v>7179</v>
      </c>
      <c r="AA50" s="1001" t="s">
        <v>7180</v>
      </c>
      <c r="AB50" s="1001" t="s">
        <v>7182</v>
      </c>
      <c r="AC50" s="1001" t="s">
        <v>7182</v>
      </c>
      <c r="AD50" s="1001" t="s">
        <v>7181</v>
      </c>
      <c r="AE50" s="996" t="s">
        <v>430</v>
      </c>
      <c r="AF50" s="996" t="s">
        <v>430</v>
      </c>
      <c r="AG50" s="996" t="s">
        <v>430</v>
      </c>
      <c r="AH50" s="996" t="s">
        <v>430</v>
      </c>
      <c r="AI50" s="996" t="s">
        <v>430</v>
      </c>
      <c r="AJ50" s="1001" t="s">
        <v>7182</v>
      </c>
      <c r="AK50" s="1001" t="s">
        <v>7181</v>
      </c>
      <c r="AL50" s="1001" t="s">
        <v>7181</v>
      </c>
      <c r="AM50" s="996" t="s">
        <v>430</v>
      </c>
      <c r="AN50" s="1001" t="s">
        <v>7179</v>
      </c>
      <c r="AO50" s="994"/>
      <c r="AP50" s="998" t="s">
        <v>430</v>
      </c>
      <c r="AQ50" s="998" t="s">
        <v>430</v>
      </c>
      <c r="AR50" s="998" t="s">
        <v>430</v>
      </c>
      <c r="AS50" s="998" t="s">
        <v>430</v>
      </c>
      <c r="AT50" s="998" t="s">
        <v>430</v>
      </c>
      <c r="AU50" s="1002"/>
      <c r="AV50" s="996" t="s">
        <v>430</v>
      </c>
      <c r="AW50" s="996" t="s">
        <v>430</v>
      </c>
      <c r="AX50" s="996" t="s">
        <v>430</v>
      </c>
      <c r="AY50" s="996" t="s">
        <v>430</v>
      </c>
      <c r="AZ50" s="996" t="s">
        <v>430</v>
      </c>
      <c r="BA50" s="1003"/>
      <c r="BB50" s="998">
        <v>12.821282060688601</v>
      </c>
      <c r="BC50" s="1004">
        <v>1.0518854435482099</v>
      </c>
      <c r="BD50" s="1004">
        <v>5.3039488846237598E-3</v>
      </c>
      <c r="BE50" s="1005">
        <v>0.592558380334685</v>
      </c>
    </row>
    <row r="51" spans="1:57" x14ac:dyDescent="0.35">
      <c r="A51" s="981" t="s">
        <v>3873</v>
      </c>
      <c r="B51" s="994"/>
      <c r="C51" s="995">
        <v>44984</v>
      </c>
      <c r="D51" s="994"/>
      <c r="E51" s="996">
        <v>1526.06</v>
      </c>
      <c r="F51" s="994"/>
      <c r="G51" s="997">
        <v>17.081</v>
      </c>
      <c r="H51" s="999"/>
      <c r="I51" s="998">
        <v>0.4824</v>
      </c>
      <c r="J51" s="998">
        <v>6.0471000000000004</v>
      </c>
      <c r="K51" s="998">
        <v>6.5831</v>
      </c>
      <c r="L51" s="998">
        <v>6.49</v>
      </c>
      <c r="M51" s="998">
        <v>2.6934</v>
      </c>
      <c r="N51" s="1000">
        <v>7.9367999999999999</v>
      </c>
      <c r="O51" s="998">
        <v>10.154299999999999</v>
      </c>
      <c r="P51" s="998">
        <v>15.2469</v>
      </c>
      <c r="Q51" s="998" t="s">
        <v>430</v>
      </c>
      <c r="R51" s="998" t="s">
        <v>430</v>
      </c>
      <c r="S51" s="998">
        <v>16.442799999999998</v>
      </c>
      <c r="T51" s="998">
        <v>1.083</v>
      </c>
      <c r="U51" s="998">
        <v>8.3613999999999997</v>
      </c>
      <c r="V51" s="998">
        <v>4.1207000000000003</v>
      </c>
      <c r="W51" s="998">
        <v>5.8958000000000004</v>
      </c>
      <c r="X51" s="998">
        <v>17.574400000000001</v>
      </c>
      <c r="Y51" s="999"/>
      <c r="Z51" s="1001" t="s">
        <v>7183</v>
      </c>
      <c r="AA51" s="1001" t="s">
        <v>7275</v>
      </c>
      <c r="AB51" s="1001" t="s">
        <v>7185</v>
      </c>
      <c r="AC51" s="1001" t="s">
        <v>7186</v>
      </c>
      <c r="AD51" s="1001" t="s">
        <v>7187</v>
      </c>
      <c r="AE51" s="1001" t="s">
        <v>7188</v>
      </c>
      <c r="AF51" s="1001" t="s">
        <v>7276</v>
      </c>
      <c r="AG51" s="1001" t="s">
        <v>7140</v>
      </c>
      <c r="AH51" s="996" t="s">
        <v>430</v>
      </c>
      <c r="AI51" s="996" t="s">
        <v>430</v>
      </c>
      <c r="AJ51" s="1001" t="s">
        <v>7190</v>
      </c>
      <c r="AK51" s="1001" t="s">
        <v>7191</v>
      </c>
      <c r="AL51" s="1001" t="s">
        <v>7192</v>
      </c>
      <c r="AM51" s="1001" t="s">
        <v>7188</v>
      </c>
      <c r="AN51" s="1001" t="s">
        <v>7193</v>
      </c>
      <c r="AO51" s="994"/>
      <c r="AP51" s="998" t="s">
        <v>430</v>
      </c>
      <c r="AQ51" s="998" t="s">
        <v>430</v>
      </c>
      <c r="AR51" s="998" t="s">
        <v>430</v>
      </c>
      <c r="AS51" s="998">
        <v>12.36</v>
      </c>
      <c r="AT51" s="998">
        <v>7.33</v>
      </c>
      <c r="AU51" s="1002"/>
      <c r="AV51" s="996" t="s">
        <v>430</v>
      </c>
      <c r="AW51" s="996" t="s">
        <v>430</v>
      </c>
      <c r="AX51" s="996" t="s">
        <v>430</v>
      </c>
      <c r="AY51" s="1001" t="s">
        <v>7157</v>
      </c>
      <c r="AZ51" s="1001" t="s">
        <v>7195</v>
      </c>
      <c r="BA51" s="1003"/>
      <c r="BB51" s="998">
        <v>14.3521288696429</v>
      </c>
      <c r="BC51" s="1004">
        <v>0.96938796217799506</v>
      </c>
      <c r="BD51" s="1004">
        <v>5.85570528304774E-2</v>
      </c>
      <c r="BE51" s="1005">
        <v>0.36136811937220997</v>
      </c>
    </row>
    <row r="52" spans="1:57" x14ac:dyDescent="0.35">
      <c r="A52" s="981" t="s">
        <v>3918</v>
      </c>
      <c r="B52" s="994"/>
      <c r="C52" s="995">
        <v>44832</v>
      </c>
      <c r="D52" s="994"/>
      <c r="E52" s="996">
        <v>3240.21</v>
      </c>
      <c r="F52" s="994"/>
      <c r="G52" s="997">
        <v>17.654</v>
      </c>
      <c r="H52" s="999"/>
      <c r="I52" s="998">
        <v>0.501</v>
      </c>
      <c r="J52" s="998">
        <v>4.0183999999999997</v>
      </c>
      <c r="K52" s="998">
        <v>5.2274000000000003</v>
      </c>
      <c r="L52" s="998">
        <v>10.0898</v>
      </c>
      <c r="M52" s="998">
        <v>3.6337000000000002</v>
      </c>
      <c r="N52" s="1000">
        <v>6.6836000000000002</v>
      </c>
      <c r="O52" s="998">
        <v>7.5232000000000001</v>
      </c>
      <c r="P52" s="998">
        <v>17.0227</v>
      </c>
      <c r="Q52" s="998" t="s">
        <v>430</v>
      </c>
      <c r="R52" s="998" t="s">
        <v>430</v>
      </c>
      <c r="S52" s="998">
        <v>16.428100000000001</v>
      </c>
      <c r="T52" s="998">
        <v>1.2735000000000001</v>
      </c>
      <c r="U52" s="998">
        <v>3.9571000000000001</v>
      </c>
      <c r="V52" s="998">
        <v>3.9081999999999999</v>
      </c>
      <c r="W52" s="998">
        <v>3.8471000000000002</v>
      </c>
      <c r="X52" s="998">
        <v>16.4923</v>
      </c>
      <c r="Y52" s="999"/>
      <c r="Z52" s="1001" t="s">
        <v>7158</v>
      </c>
      <c r="AA52" s="1001" t="s">
        <v>7196</v>
      </c>
      <c r="AB52" s="1001" t="s">
        <v>7197</v>
      </c>
      <c r="AC52" s="1001" t="s">
        <v>7198</v>
      </c>
      <c r="AD52" s="1001" t="s">
        <v>7199</v>
      </c>
      <c r="AE52" s="1001" t="s">
        <v>7232</v>
      </c>
      <c r="AF52" s="1001" t="s">
        <v>7201</v>
      </c>
      <c r="AG52" s="1001" t="s">
        <v>7171</v>
      </c>
      <c r="AH52" s="996" t="s">
        <v>430</v>
      </c>
      <c r="AI52" s="996" t="s">
        <v>430</v>
      </c>
      <c r="AJ52" s="1001" t="s">
        <v>7277</v>
      </c>
      <c r="AK52" s="1001" t="s">
        <v>7203</v>
      </c>
      <c r="AL52" s="1001" t="s">
        <v>7204</v>
      </c>
      <c r="AM52" s="1001" t="s">
        <v>7200</v>
      </c>
      <c r="AN52" s="1001" t="s">
        <v>7205</v>
      </c>
      <c r="AO52" s="994"/>
      <c r="AP52" s="998" t="s">
        <v>430</v>
      </c>
      <c r="AQ52" s="998" t="s">
        <v>430</v>
      </c>
      <c r="AR52" s="998" t="s">
        <v>430</v>
      </c>
      <c r="AS52" s="998">
        <v>12.12</v>
      </c>
      <c r="AT52" s="998">
        <v>7.46</v>
      </c>
      <c r="AU52" s="1002"/>
      <c r="AV52" s="996" t="s">
        <v>430</v>
      </c>
      <c r="AW52" s="996" t="s">
        <v>430</v>
      </c>
      <c r="AX52" s="996" t="s">
        <v>430</v>
      </c>
      <c r="AY52" s="1001" t="s">
        <v>7206</v>
      </c>
      <c r="AZ52" s="1001" t="s">
        <v>7207</v>
      </c>
      <c r="BA52" s="1003"/>
      <c r="BB52" s="998">
        <v>13.8069247589581</v>
      </c>
      <c r="BC52" s="1004">
        <v>0.99767423904726005</v>
      </c>
      <c r="BD52" s="1004">
        <v>7.8646181677714797E-2</v>
      </c>
      <c r="BE52" s="1005">
        <v>0.35540752601221298</v>
      </c>
    </row>
    <row r="53" spans="1:57" x14ac:dyDescent="0.35">
      <c r="A53" s="981" t="s">
        <v>3900</v>
      </c>
      <c r="B53" s="994"/>
      <c r="C53" s="995">
        <v>45246</v>
      </c>
      <c r="D53" s="994"/>
      <c r="E53" s="996">
        <v>1689.27</v>
      </c>
      <c r="F53" s="994"/>
      <c r="G53" s="997">
        <v>14.183</v>
      </c>
      <c r="H53" s="999"/>
      <c r="I53" s="998">
        <v>0.41060000000000002</v>
      </c>
      <c r="J53" s="998">
        <v>3.9123999999999999</v>
      </c>
      <c r="K53" s="998">
        <v>3.0516999999999999</v>
      </c>
      <c r="L53" s="998">
        <v>6.3990999999999998</v>
      </c>
      <c r="M53" s="998">
        <v>-3.3329</v>
      </c>
      <c r="N53" s="1000">
        <v>4.9427000000000003</v>
      </c>
      <c r="O53" s="998">
        <v>6.3367000000000004</v>
      </c>
      <c r="P53" s="998" t="s">
        <v>430</v>
      </c>
      <c r="Q53" s="998" t="s">
        <v>430</v>
      </c>
      <c r="R53" s="998" t="s">
        <v>430</v>
      </c>
      <c r="S53" s="998">
        <v>12.518800000000001</v>
      </c>
      <c r="T53" s="998">
        <v>-4.9397000000000002</v>
      </c>
      <c r="U53" s="998">
        <v>-2.3209</v>
      </c>
      <c r="V53" s="998">
        <v>2.2345999999999999</v>
      </c>
      <c r="W53" s="998">
        <v>2.6711999999999998</v>
      </c>
      <c r="X53" s="998">
        <v>14.451000000000001</v>
      </c>
      <c r="Y53" s="999"/>
      <c r="Z53" s="1001" t="s">
        <v>7278</v>
      </c>
      <c r="AA53" s="1001" t="s">
        <v>7209</v>
      </c>
      <c r="AB53" s="1001" t="s">
        <v>7279</v>
      </c>
      <c r="AC53" s="1001" t="s">
        <v>7280</v>
      </c>
      <c r="AD53" s="1001" t="s">
        <v>7212</v>
      </c>
      <c r="AE53" s="1001" t="s">
        <v>7213</v>
      </c>
      <c r="AF53" s="1001" t="s">
        <v>7214</v>
      </c>
      <c r="AG53" s="996" t="s">
        <v>430</v>
      </c>
      <c r="AH53" s="996" t="s">
        <v>430</v>
      </c>
      <c r="AI53" s="996" t="s">
        <v>430</v>
      </c>
      <c r="AJ53" s="1001" t="s">
        <v>7211</v>
      </c>
      <c r="AK53" s="1001" t="s">
        <v>7215</v>
      </c>
      <c r="AL53" s="1001" t="s">
        <v>7198</v>
      </c>
      <c r="AM53" s="1001" t="s">
        <v>7213</v>
      </c>
      <c r="AN53" s="1001" t="s">
        <v>7281</v>
      </c>
      <c r="AO53" s="994"/>
      <c r="AP53" s="998" t="s">
        <v>430</v>
      </c>
      <c r="AQ53" s="998" t="s">
        <v>430</v>
      </c>
      <c r="AR53" s="998" t="s">
        <v>430</v>
      </c>
      <c r="AS53" s="998" t="s">
        <v>430</v>
      </c>
      <c r="AT53" s="998">
        <v>-1.91</v>
      </c>
      <c r="AU53" s="1002"/>
      <c r="AV53" s="996" t="s">
        <v>430</v>
      </c>
      <c r="AW53" s="996" t="s">
        <v>430</v>
      </c>
      <c r="AX53" s="996" t="s">
        <v>430</v>
      </c>
      <c r="AY53" s="996" t="s">
        <v>430</v>
      </c>
      <c r="AZ53" s="1001" t="s">
        <v>7198</v>
      </c>
      <c r="BA53" s="1003"/>
      <c r="BB53" s="998">
        <v>14.8910981611439</v>
      </c>
      <c r="BC53" s="1004">
        <v>1.0293602419002701</v>
      </c>
      <c r="BD53" s="1004">
        <v>5.1597484180839502E-2</v>
      </c>
      <c r="BE53" s="1005">
        <v>0.30319851676223097</v>
      </c>
    </row>
    <row r="54" spans="1:57" x14ac:dyDescent="0.35">
      <c r="A54" s="981" t="s">
        <v>4063</v>
      </c>
      <c r="B54" s="994"/>
      <c r="C54" s="995">
        <v>45772</v>
      </c>
      <c r="D54" s="994"/>
      <c r="E54" s="996">
        <v>271.77499999999998</v>
      </c>
      <c r="F54" s="994"/>
      <c r="G54" s="997">
        <v>11.122999999999999</v>
      </c>
      <c r="H54" s="999"/>
      <c r="I54" s="998">
        <v>0.4425</v>
      </c>
      <c r="J54" s="998">
        <v>5.5312999999999999</v>
      </c>
      <c r="K54" s="998">
        <v>4.6772</v>
      </c>
      <c r="L54" s="998">
        <v>8.5912000000000006</v>
      </c>
      <c r="M54" s="998">
        <v>11.23</v>
      </c>
      <c r="N54" s="1000">
        <v>9.1239000000000008</v>
      </c>
      <c r="O54" s="998" t="s">
        <v>430</v>
      </c>
      <c r="P54" s="998" t="s">
        <v>430</v>
      </c>
      <c r="Q54" s="998" t="s">
        <v>430</v>
      </c>
      <c r="R54" s="998" t="s">
        <v>430</v>
      </c>
      <c r="S54" s="998">
        <v>14.035299999999999</v>
      </c>
      <c r="T54" s="998">
        <v>7.7809999999999997</v>
      </c>
      <c r="U54" s="998">
        <v>8.8036999999999992</v>
      </c>
      <c r="V54" s="998">
        <v>6.5523999999999996</v>
      </c>
      <c r="W54" s="998">
        <v>0.67889999999999995</v>
      </c>
      <c r="X54" s="998">
        <v>9.7147000000000006</v>
      </c>
      <c r="Y54" s="999"/>
      <c r="Z54" s="1001" t="s">
        <v>7217</v>
      </c>
      <c r="AA54" s="1001" t="s">
        <v>7218</v>
      </c>
      <c r="AB54" s="1001" t="s">
        <v>7218</v>
      </c>
      <c r="AC54" s="1001" t="s">
        <v>7219</v>
      </c>
      <c r="AD54" s="1001" t="s">
        <v>7219</v>
      </c>
      <c r="AE54" s="1001" t="s">
        <v>7220</v>
      </c>
      <c r="AF54" s="996" t="s">
        <v>430</v>
      </c>
      <c r="AG54" s="996" t="s">
        <v>430</v>
      </c>
      <c r="AH54" s="996" t="s">
        <v>430</v>
      </c>
      <c r="AI54" s="996" t="s">
        <v>430</v>
      </c>
      <c r="AJ54" s="1001" t="s">
        <v>7219</v>
      </c>
      <c r="AK54" s="1001" t="s">
        <v>7221</v>
      </c>
      <c r="AL54" s="1001" t="s">
        <v>7222</v>
      </c>
      <c r="AM54" s="1001" t="s">
        <v>7220</v>
      </c>
      <c r="AN54" s="1001" t="s">
        <v>7223</v>
      </c>
      <c r="AO54" s="994"/>
      <c r="AP54" s="998" t="s">
        <v>430</v>
      </c>
      <c r="AQ54" s="998" t="s">
        <v>430</v>
      </c>
      <c r="AR54" s="998" t="s">
        <v>430</v>
      </c>
      <c r="AS54" s="998" t="s">
        <v>430</v>
      </c>
      <c r="AT54" s="998">
        <v>15.08</v>
      </c>
      <c r="AU54" s="1002"/>
      <c r="AV54" s="996" t="s">
        <v>430</v>
      </c>
      <c r="AW54" s="996" t="s">
        <v>430</v>
      </c>
      <c r="AX54" s="996" t="s">
        <v>430</v>
      </c>
      <c r="AY54" s="996" t="s">
        <v>430</v>
      </c>
      <c r="AZ54" s="1001" t="s">
        <v>7219</v>
      </c>
      <c r="BA54" s="1003"/>
      <c r="BB54" s="998">
        <v>12.842075342967201</v>
      </c>
      <c r="BC54" s="1004">
        <v>0.90161159454643602</v>
      </c>
      <c r="BD54" s="1004">
        <v>2.4266707758102701E-2</v>
      </c>
      <c r="BE54" s="1005">
        <v>-0.301786213196018</v>
      </c>
    </row>
    <row r="55" spans="1:57" x14ac:dyDescent="0.35">
      <c r="A55" s="981" t="s">
        <v>4011</v>
      </c>
      <c r="B55" s="994"/>
      <c r="C55" s="995">
        <v>44176</v>
      </c>
      <c r="D55" s="994"/>
      <c r="E55" s="996">
        <v>749.86900000000003</v>
      </c>
      <c r="F55" s="994"/>
      <c r="G55" s="997">
        <v>18.155999999999999</v>
      </c>
      <c r="H55" s="999"/>
      <c r="I55" s="998">
        <v>0.29830000000000001</v>
      </c>
      <c r="J55" s="998">
        <v>5.3315999999999999</v>
      </c>
      <c r="K55" s="998">
        <v>3.4647999999999999</v>
      </c>
      <c r="L55" s="998">
        <v>2.5647000000000002</v>
      </c>
      <c r="M55" s="998">
        <v>-4.4522000000000004</v>
      </c>
      <c r="N55" s="1000">
        <v>-1.6500000000000001E-2</v>
      </c>
      <c r="O55" s="998">
        <v>1.2513000000000001</v>
      </c>
      <c r="P55" s="998">
        <v>11.9368</v>
      </c>
      <c r="Q55" s="998">
        <v>9.7780000000000005</v>
      </c>
      <c r="R55" s="998" t="s">
        <v>430</v>
      </c>
      <c r="S55" s="998">
        <v>9.2748000000000008</v>
      </c>
      <c r="T55" s="998">
        <v>-5.4866999999999999</v>
      </c>
      <c r="U55" s="998">
        <v>-1.2186999999999999</v>
      </c>
      <c r="V55" s="998">
        <v>-2.5234000000000001</v>
      </c>
      <c r="W55" s="998">
        <v>2.8727</v>
      </c>
      <c r="X55" s="998">
        <v>11.396599999999999</v>
      </c>
      <c r="Y55" s="999"/>
      <c r="Z55" s="1001" t="s">
        <v>7282</v>
      </c>
      <c r="AA55" s="1001" t="s">
        <v>7225</v>
      </c>
      <c r="AB55" s="1001" t="s">
        <v>7141</v>
      </c>
      <c r="AC55" s="1001" t="s">
        <v>7226</v>
      </c>
      <c r="AD55" s="1001" t="s">
        <v>7227</v>
      </c>
      <c r="AE55" s="1001" t="s">
        <v>7171</v>
      </c>
      <c r="AF55" s="1001" t="s">
        <v>7182</v>
      </c>
      <c r="AG55" s="1001" t="s">
        <v>7283</v>
      </c>
      <c r="AH55" s="1001" t="s">
        <v>7182</v>
      </c>
      <c r="AI55" s="996" t="s">
        <v>430</v>
      </c>
      <c r="AJ55" s="1001" t="s">
        <v>7229</v>
      </c>
      <c r="AK55" s="1001" t="s">
        <v>7230</v>
      </c>
      <c r="AL55" s="1001" t="s">
        <v>7228</v>
      </c>
      <c r="AM55" s="1001" t="s">
        <v>7171</v>
      </c>
      <c r="AN55" s="1001" t="s">
        <v>7225</v>
      </c>
      <c r="AO55" s="994"/>
      <c r="AP55" s="998" t="s">
        <v>430</v>
      </c>
      <c r="AQ55" s="998" t="s">
        <v>430</v>
      </c>
      <c r="AR55" s="998">
        <v>8.92</v>
      </c>
      <c r="AS55" s="998">
        <v>4.71</v>
      </c>
      <c r="AT55" s="998">
        <v>-4.7699999999999996</v>
      </c>
      <c r="AU55" s="1002"/>
      <c r="AV55" s="996" t="s">
        <v>430</v>
      </c>
      <c r="AW55" s="996" t="s">
        <v>430</v>
      </c>
      <c r="AX55" s="1001" t="s">
        <v>7180</v>
      </c>
      <c r="AY55" s="1001" t="s">
        <v>7180</v>
      </c>
      <c r="AZ55" s="1001" t="s">
        <v>7227</v>
      </c>
      <c r="BA55" s="1003"/>
      <c r="BB55" s="998">
        <v>12.7800760187612</v>
      </c>
      <c r="BC55" s="1004">
        <v>0.95253348172533003</v>
      </c>
      <c r="BD55" s="1004">
        <v>5.0604052391212198E-2</v>
      </c>
      <c r="BE55" s="1005">
        <v>1.6192687014112399E-2</v>
      </c>
    </row>
    <row r="56" spans="1:57" x14ac:dyDescent="0.35">
      <c r="A56" s="981" t="s">
        <v>3947</v>
      </c>
      <c r="B56" s="994"/>
      <c r="C56" s="995">
        <v>45271</v>
      </c>
      <c r="D56" s="994"/>
      <c r="E56" s="996">
        <v>577.29999999999995</v>
      </c>
      <c r="F56" s="994"/>
      <c r="G56" s="997">
        <v>15.993</v>
      </c>
      <c r="H56" s="999"/>
      <c r="I56" s="998">
        <v>0.97230000000000005</v>
      </c>
      <c r="J56" s="998">
        <v>1.2406999999999999</v>
      </c>
      <c r="K56" s="998">
        <v>2.7761999999999998</v>
      </c>
      <c r="L56" s="998">
        <v>14.727399999999999</v>
      </c>
      <c r="M56" s="998">
        <v>17.328099999999999</v>
      </c>
      <c r="N56" s="1000">
        <v>19.457699999999999</v>
      </c>
      <c r="O56" s="998">
        <v>16.517800000000001</v>
      </c>
      <c r="P56" s="998" t="s">
        <v>430</v>
      </c>
      <c r="Q56" s="998" t="s">
        <v>430</v>
      </c>
      <c r="R56" s="998" t="s">
        <v>430</v>
      </c>
      <c r="S56" s="998">
        <v>17.1219</v>
      </c>
      <c r="T56" s="998">
        <v>16.694600000000001</v>
      </c>
      <c r="U56" s="998">
        <v>18.2652</v>
      </c>
      <c r="V56" s="998">
        <v>15.924899999999999</v>
      </c>
      <c r="W56" s="998">
        <v>2.6179000000000001</v>
      </c>
      <c r="X56" s="998">
        <v>20.477799999999998</v>
      </c>
      <c r="Y56" s="999"/>
      <c r="Z56" s="1001" t="s">
        <v>7231</v>
      </c>
      <c r="AA56" s="1001" t="s">
        <v>7232</v>
      </c>
      <c r="AB56" s="1001" t="s">
        <v>7233</v>
      </c>
      <c r="AC56" s="1001" t="s">
        <v>7233</v>
      </c>
      <c r="AD56" s="1001" t="s">
        <v>7234</v>
      </c>
      <c r="AE56" s="1001" t="s">
        <v>7175</v>
      </c>
      <c r="AF56" s="1001" t="s">
        <v>7284</v>
      </c>
      <c r="AG56" s="996" t="s">
        <v>430</v>
      </c>
      <c r="AH56" s="996" t="s">
        <v>430</v>
      </c>
      <c r="AI56" s="996" t="s">
        <v>430</v>
      </c>
      <c r="AJ56" s="1001" t="s">
        <v>7233</v>
      </c>
      <c r="AK56" s="1001" t="s">
        <v>7234</v>
      </c>
      <c r="AL56" s="1001" t="s">
        <v>7159</v>
      </c>
      <c r="AM56" s="1001" t="s">
        <v>7159</v>
      </c>
      <c r="AN56" s="1001" t="s">
        <v>7233</v>
      </c>
      <c r="AO56" s="994"/>
      <c r="AP56" s="998" t="s">
        <v>430</v>
      </c>
      <c r="AQ56" s="998" t="s">
        <v>430</v>
      </c>
      <c r="AR56" s="998" t="s">
        <v>430</v>
      </c>
      <c r="AS56" s="998" t="s">
        <v>430</v>
      </c>
      <c r="AT56" s="998">
        <v>28.27</v>
      </c>
      <c r="AU56" s="1002"/>
      <c r="AV56" s="996" t="s">
        <v>430</v>
      </c>
      <c r="AW56" s="996" t="s">
        <v>430</v>
      </c>
      <c r="AX56" s="996" t="s">
        <v>430</v>
      </c>
      <c r="AY56" s="996" t="s">
        <v>430</v>
      </c>
      <c r="AZ56" s="1001" t="s">
        <v>7159</v>
      </c>
      <c r="BA56" s="1003"/>
      <c r="BB56" s="998">
        <v>13.9750860093333</v>
      </c>
      <c r="BC56" s="1004">
        <v>0.99504545911666198</v>
      </c>
      <c r="BD56" s="1004">
        <v>8.4902583813360702E-2</v>
      </c>
      <c r="BE56" s="1005">
        <v>0.23634819647934599</v>
      </c>
    </row>
    <row r="57" spans="1:57" x14ac:dyDescent="0.35">
      <c r="A57" s="981" t="s">
        <v>3973</v>
      </c>
      <c r="B57" s="994"/>
      <c r="C57" s="995">
        <v>44614</v>
      </c>
      <c r="D57" s="994"/>
      <c r="E57" s="996">
        <v>2789.93</v>
      </c>
      <c r="F57" s="994"/>
      <c r="G57" s="997">
        <v>22.478999999999999</v>
      </c>
      <c r="H57" s="999"/>
      <c r="I57" s="998">
        <v>0.1336</v>
      </c>
      <c r="J57" s="998">
        <v>5.2337999999999996</v>
      </c>
      <c r="K57" s="998">
        <v>5.1943999999999999</v>
      </c>
      <c r="L57" s="998">
        <v>10.023999999999999</v>
      </c>
      <c r="M57" s="998">
        <v>10.293900000000001</v>
      </c>
      <c r="N57" s="1000">
        <v>17.304200000000002</v>
      </c>
      <c r="O57" s="998">
        <v>7.4138999999999999</v>
      </c>
      <c r="P57" s="998">
        <v>21.807400000000001</v>
      </c>
      <c r="Q57" s="998" t="s">
        <v>430</v>
      </c>
      <c r="R57" s="998" t="s">
        <v>430</v>
      </c>
      <c r="S57" s="998">
        <v>15.6744</v>
      </c>
      <c r="T57" s="998">
        <v>6.9766000000000004</v>
      </c>
      <c r="U57" s="998">
        <v>11.908200000000001</v>
      </c>
      <c r="V57" s="998">
        <v>13.124700000000001</v>
      </c>
      <c r="W57" s="998">
        <v>2.6579000000000002</v>
      </c>
      <c r="X57" s="998">
        <v>20.620100000000001</v>
      </c>
      <c r="Y57" s="999"/>
      <c r="Z57" s="1001" t="s">
        <v>7236</v>
      </c>
      <c r="AA57" s="1001" t="s">
        <v>7237</v>
      </c>
      <c r="AB57" s="1001" t="s">
        <v>7238</v>
      </c>
      <c r="AC57" s="1001" t="s">
        <v>7239</v>
      </c>
      <c r="AD57" s="1001" t="s">
        <v>7239</v>
      </c>
      <c r="AE57" s="1001" t="s">
        <v>7241</v>
      </c>
      <c r="AF57" s="1001" t="s">
        <v>7242</v>
      </c>
      <c r="AG57" s="1001" t="s">
        <v>7245</v>
      </c>
      <c r="AH57" s="996" t="s">
        <v>430</v>
      </c>
      <c r="AI57" s="996" t="s">
        <v>430</v>
      </c>
      <c r="AJ57" s="1001" t="s">
        <v>7240</v>
      </c>
      <c r="AK57" s="1001" t="s">
        <v>7240</v>
      </c>
      <c r="AL57" s="1001" t="s">
        <v>7238</v>
      </c>
      <c r="AM57" s="1001" t="s">
        <v>7237</v>
      </c>
      <c r="AN57" s="1001" t="s">
        <v>7177</v>
      </c>
      <c r="AO57" s="994"/>
      <c r="AP57" s="998" t="s">
        <v>430</v>
      </c>
      <c r="AQ57" s="998" t="s">
        <v>430</v>
      </c>
      <c r="AR57" s="998" t="s">
        <v>430</v>
      </c>
      <c r="AS57" s="998">
        <v>16.190000000000001</v>
      </c>
      <c r="AT57" s="998">
        <v>17.75</v>
      </c>
      <c r="AU57" s="1002"/>
      <c r="AV57" s="996" t="s">
        <v>430</v>
      </c>
      <c r="AW57" s="996" t="s">
        <v>430</v>
      </c>
      <c r="AX57" s="996" t="s">
        <v>430</v>
      </c>
      <c r="AY57" s="1001" t="s">
        <v>7245</v>
      </c>
      <c r="AZ57" s="1001" t="s">
        <v>7285</v>
      </c>
      <c r="BA57" s="1003"/>
      <c r="BB57" s="998">
        <v>14.7452213568577</v>
      </c>
      <c r="BC57" s="1004">
        <v>0.96992759980426801</v>
      </c>
      <c r="BD57" s="1004">
        <v>9.844449736501E-2</v>
      </c>
      <c r="BE57" s="1005">
        <v>0.25105102929358802</v>
      </c>
    </row>
    <row r="58" spans="1:57" x14ac:dyDescent="0.35">
      <c r="A58" s="981" t="s">
        <v>4031</v>
      </c>
      <c r="B58" s="994"/>
      <c r="C58" s="995">
        <v>45593</v>
      </c>
      <c r="D58" s="994"/>
      <c r="E58" s="996">
        <v>2142.4</v>
      </c>
      <c r="F58" s="994"/>
      <c r="G58" s="997">
        <v>12.599</v>
      </c>
      <c r="H58" s="999"/>
      <c r="I58" s="998">
        <v>0.47849999999999998</v>
      </c>
      <c r="J58" s="998">
        <v>5.4751000000000003</v>
      </c>
      <c r="K58" s="998">
        <v>5.8205999999999998</v>
      </c>
      <c r="L58" s="998">
        <v>17.879899999999999</v>
      </c>
      <c r="M58" s="998">
        <v>17.167300000000001</v>
      </c>
      <c r="N58" s="1000">
        <v>25.8767</v>
      </c>
      <c r="O58" s="998" t="s">
        <v>430</v>
      </c>
      <c r="P58" s="998" t="s">
        <v>430</v>
      </c>
      <c r="Q58" s="998" t="s">
        <v>430</v>
      </c>
      <c r="R58" s="998" t="s">
        <v>430</v>
      </c>
      <c r="S58" s="998">
        <v>23.097200000000001</v>
      </c>
      <c r="T58" s="998">
        <v>15.1751</v>
      </c>
      <c r="U58" s="998">
        <v>19.694099999999999</v>
      </c>
      <c r="V58" s="998">
        <v>23.1935</v>
      </c>
      <c r="W58" s="998">
        <v>2.7399</v>
      </c>
      <c r="X58" s="998">
        <v>15.1442</v>
      </c>
      <c r="Y58" s="999"/>
      <c r="Z58" s="1001" t="s">
        <v>7246</v>
      </c>
      <c r="AA58" s="1001" t="s">
        <v>7247</v>
      </c>
      <c r="AB58" s="1001" t="s">
        <v>7247</v>
      </c>
      <c r="AC58" s="1001" t="s">
        <v>7247</v>
      </c>
      <c r="AD58" s="1001" t="s">
        <v>7247</v>
      </c>
      <c r="AE58" s="1001" t="s">
        <v>7218</v>
      </c>
      <c r="AF58" s="996" t="s">
        <v>430</v>
      </c>
      <c r="AG58" s="996" t="s">
        <v>430</v>
      </c>
      <c r="AH58" s="996" t="s">
        <v>430</v>
      </c>
      <c r="AI58" s="996" t="s">
        <v>430</v>
      </c>
      <c r="AJ58" s="1001" t="s">
        <v>7247</v>
      </c>
      <c r="AK58" s="1001" t="s">
        <v>7247</v>
      </c>
      <c r="AL58" s="1001" t="s">
        <v>7247</v>
      </c>
      <c r="AM58" s="1001" t="s">
        <v>7218</v>
      </c>
      <c r="AN58" s="1001" t="s">
        <v>7247</v>
      </c>
      <c r="AO58" s="994"/>
      <c r="AP58" s="998" t="s">
        <v>430</v>
      </c>
      <c r="AQ58" s="998" t="s">
        <v>430</v>
      </c>
      <c r="AR58" s="998" t="s">
        <v>430</v>
      </c>
      <c r="AS58" s="998" t="s">
        <v>430</v>
      </c>
      <c r="AT58" s="998">
        <v>33.520000000000003</v>
      </c>
      <c r="AU58" s="1002"/>
      <c r="AV58" s="996" t="s">
        <v>430</v>
      </c>
      <c r="AW58" s="996" t="s">
        <v>430</v>
      </c>
      <c r="AX58" s="996" t="s">
        <v>430</v>
      </c>
      <c r="AY58" s="996" t="s">
        <v>430</v>
      </c>
      <c r="AZ58" s="1001" t="s">
        <v>7218</v>
      </c>
      <c r="BA58" s="1003"/>
      <c r="BB58" s="998">
        <v>14.369018461242799</v>
      </c>
      <c r="BC58" s="1004">
        <v>1.0822135511908699</v>
      </c>
      <c r="BD58" s="1004">
        <v>6.3265379612924305E-2</v>
      </c>
      <c r="BE58" s="1005">
        <v>0.32657967122327303</v>
      </c>
    </row>
    <row r="59" spans="1:57" x14ac:dyDescent="0.35">
      <c r="A59" s="981" t="s">
        <v>4125</v>
      </c>
      <c r="B59" s="994"/>
      <c r="C59" s="995">
        <v>43769</v>
      </c>
      <c r="D59" s="994"/>
      <c r="E59" s="996">
        <v>3767.24</v>
      </c>
      <c r="F59" s="994"/>
      <c r="G59" s="997">
        <v>37.277000000000001</v>
      </c>
      <c r="H59" s="999"/>
      <c r="I59" s="998" t="s">
        <v>430</v>
      </c>
      <c r="J59" s="998">
        <v>3.6825999999999999</v>
      </c>
      <c r="K59" s="998">
        <v>3.7374000000000001</v>
      </c>
      <c r="L59" s="998">
        <v>12.493600000000001</v>
      </c>
      <c r="M59" s="998">
        <v>7.0716999999999999</v>
      </c>
      <c r="N59" s="1000">
        <v>12.0215</v>
      </c>
      <c r="O59" s="998">
        <v>9.3086000000000002</v>
      </c>
      <c r="P59" s="998">
        <v>20.904199999999999</v>
      </c>
      <c r="Q59" s="998">
        <v>17.0061</v>
      </c>
      <c r="R59" s="998" t="s">
        <v>430</v>
      </c>
      <c r="S59" s="998">
        <v>18.4864</v>
      </c>
      <c r="T59" s="998">
        <v>5.6185</v>
      </c>
      <c r="U59" s="998">
        <v>6.3963000000000001</v>
      </c>
      <c r="V59" s="998">
        <v>8.1966999999999999</v>
      </c>
      <c r="W59" s="998">
        <v>1.5610999999999999</v>
      </c>
      <c r="X59" s="998">
        <v>21.9419</v>
      </c>
      <c r="Y59" s="999"/>
      <c r="Z59" s="996" t="s">
        <v>430</v>
      </c>
      <c r="AA59" s="1001" t="s">
        <v>7248</v>
      </c>
      <c r="AB59" s="1001" t="s">
        <v>7248</v>
      </c>
      <c r="AC59" s="1001" t="s">
        <v>7248</v>
      </c>
      <c r="AD59" s="1001" t="s">
        <v>7248</v>
      </c>
      <c r="AE59" s="1001" t="s">
        <v>7248</v>
      </c>
      <c r="AF59" s="1001" t="s">
        <v>7248</v>
      </c>
      <c r="AG59" s="1001" t="s">
        <v>7248</v>
      </c>
      <c r="AH59" s="1001" t="s">
        <v>7248</v>
      </c>
      <c r="AI59" s="996" t="s">
        <v>430</v>
      </c>
      <c r="AJ59" s="1001" t="s">
        <v>7248</v>
      </c>
      <c r="AK59" s="1001" t="s">
        <v>7248</v>
      </c>
      <c r="AL59" s="1001" t="s">
        <v>7248</v>
      </c>
      <c r="AM59" s="1001" t="s">
        <v>7248</v>
      </c>
      <c r="AN59" s="1001" t="s">
        <v>7248</v>
      </c>
      <c r="AO59" s="994"/>
      <c r="AP59" s="998" t="s">
        <v>430</v>
      </c>
      <c r="AQ59" s="998" t="s">
        <v>430</v>
      </c>
      <c r="AR59" s="998">
        <v>18.239999999999998</v>
      </c>
      <c r="AS59" s="998">
        <v>15.53</v>
      </c>
      <c r="AT59" s="998">
        <v>13.84</v>
      </c>
      <c r="AU59" s="1002"/>
      <c r="AV59" s="996" t="s">
        <v>430</v>
      </c>
      <c r="AW59" s="996" t="s">
        <v>430</v>
      </c>
      <c r="AX59" s="1001" t="s">
        <v>7248</v>
      </c>
      <c r="AY59" s="1001" t="s">
        <v>7248</v>
      </c>
      <c r="AZ59" s="1001" t="s">
        <v>7248</v>
      </c>
      <c r="BA59" s="1003"/>
      <c r="BB59" s="998">
        <v>13.290081245069</v>
      </c>
      <c r="BC59" s="1004">
        <v>0.926493446877101</v>
      </c>
      <c r="BD59" s="1004">
        <v>0.103174721590403</v>
      </c>
      <c r="BE59" s="1005">
        <v>0.75278006392527697</v>
      </c>
    </row>
    <row r="60" spans="1:57" x14ac:dyDescent="0.35">
      <c r="A60" s="981" t="s">
        <v>4003</v>
      </c>
      <c r="B60" s="994"/>
      <c r="C60" s="995">
        <v>45140</v>
      </c>
      <c r="D60" s="994"/>
      <c r="E60" s="996">
        <v>495.52100000000002</v>
      </c>
      <c r="F60" s="994"/>
      <c r="G60" s="997">
        <v>15.233000000000001</v>
      </c>
      <c r="H60" s="999"/>
      <c r="I60" s="998">
        <v>0.3095</v>
      </c>
      <c r="J60" s="998">
        <v>4.2571000000000003</v>
      </c>
      <c r="K60" s="998">
        <v>1.8045</v>
      </c>
      <c r="L60" s="998">
        <v>4.5073999999999996</v>
      </c>
      <c r="M60" s="998">
        <v>0.78069999999999995</v>
      </c>
      <c r="N60" s="1000">
        <v>5.1349</v>
      </c>
      <c r="O60" s="998">
        <v>-1.1198999999999999</v>
      </c>
      <c r="P60" s="998" t="s">
        <v>430</v>
      </c>
      <c r="Q60" s="998" t="s">
        <v>430</v>
      </c>
      <c r="R60" s="998" t="s">
        <v>430</v>
      </c>
      <c r="S60" s="998">
        <v>11.4093</v>
      </c>
      <c r="T60" s="998">
        <v>-1.3854</v>
      </c>
      <c r="U60" s="998">
        <v>2.7797999999999998</v>
      </c>
      <c r="V60" s="998">
        <v>1.3573999999999999</v>
      </c>
      <c r="W60" s="998">
        <v>1.3573999999999999</v>
      </c>
      <c r="X60" s="998">
        <v>15.738899999999999</v>
      </c>
      <c r="Y60" s="999"/>
      <c r="Z60" s="1001" t="s">
        <v>7133</v>
      </c>
      <c r="AA60" s="1001" t="s">
        <v>7174</v>
      </c>
      <c r="AB60" s="1001" t="s">
        <v>7173</v>
      </c>
      <c r="AC60" s="1001" t="s">
        <v>7172</v>
      </c>
      <c r="AD60" s="1001" t="s">
        <v>7137</v>
      </c>
      <c r="AE60" s="1001" t="s">
        <v>7250</v>
      </c>
      <c r="AF60" s="1001" t="s">
        <v>7181</v>
      </c>
      <c r="AG60" s="996" t="s">
        <v>430</v>
      </c>
      <c r="AH60" s="996" t="s">
        <v>430</v>
      </c>
      <c r="AI60" s="996" t="s">
        <v>430</v>
      </c>
      <c r="AJ60" s="1001" t="s">
        <v>7172</v>
      </c>
      <c r="AK60" s="1001" t="s">
        <v>7137</v>
      </c>
      <c r="AL60" s="1001" t="s">
        <v>7172</v>
      </c>
      <c r="AM60" s="1001" t="s">
        <v>7250</v>
      </c>
      <c r="AN60" s="1001" t="s">
        <v>7172</v>
      </c>
      <c r="AO60" s="994"/>
      <c r="AP60" s="998" t="s">
        <v>430</v>
      </c>
      <c r="AQ60" s="998" t="s">
        <v>430</v>
      </c>
      <c r="AR60" s="998" t="s">
        <v>430</v>
      </c>
      <c r="AS60" s="998" t="s">
        <v>430</v>
      </c>
      <c r="AT60" s="998">
        <v>1.21</v>
      </c>
      <c r="AU60" s="1002"/>
      <c r="AV60" s="996" t="s">
        <v>430</v>
      </c>
      <c r="AW60" s="996" t="s">
        <v>430</v>
      </c>
      <c r="AX60" s="996" t="s">
        <v>430</v>
      </c>
      <c r="AY60" s="996" t="s">
        <v>430</v>
      </c>
      <c r="AZ60" s="1001" t="s">
        <v>7137</v>
      </c>
      <c r="BA60" s="1003"/>
      <c r="BB60" s="998">
        <v>15.8549981202667</v>
      </c>
      <c r="BC60" s="1004">
        <v>1.0972975596896799</v>
      </c>
      <c r="BD60" s="1004">
        <v>5.5979062516586998E-2</v>
      </c>
      <c r="BE60" s="1005">
        <v>0.318747124935714</v>
      </c>
    </row>
    <row r="61" spans="1:57" x14ac:dyDescent="0.35">
      <c r="A61" s="981" t="s">
        <v>4108</v>
      </c>
      <c r="B61" s="994"/>
      <c r="C61" s="995">
        <v>45988</v>
      </c>
      <c r="D61" s="994"/>
      <c r="E61" s="996">
        <v>788.91399999999999</v>
      </c>
      <c r="F61" s="994"/>
      <c r="G61" s="997">
        <v>9.6319999999999997</v>
      </c>
      <c r="H61" s="999"/>
      <c r="I61" s="998">
        <v>0.35420000000000001</v>
      </c>
      <c r="J61" s="998">
        <v>4.5593000000000004</v>
      </c>
      <c r="K61" s="998">
        <v>0.36470000000000002</v>
      </c>
      <c r="L61" s="998">
        <v>-0.88500000000000001</v>
      </c>
      <c r="M61" s="998">
        <v>-4.0732999999999997</v>
      </c>
      <c r="N61" s="1000" t="s">
        <v>430</v>
      </c>
      <c r="O61" s="998" t="s">
        <v>430</v>
      </c>
      <c r="P61" s="998" t="s">
        <v>430</v>
      </c>
      <c r="Q61" s="998" t="s">
        <v>430</v>
      </c>
      <c r="R61" s="998" t="s">
        <v>430</v>
      </c>
      <c r="S61" s="998">
        <v>5.9626000000000001</v>
      </c>
      <c r="T61" s="998">
        <v>-5.7442000000000002</v>
      </c>
      <c r="U61" s="998" t="s">
        <v>430</v>
      </c>
      <c r="V61" s="998" t="s">
        <v>430</v>
      </c>
      <c r="W61" s="998">
        <v>0.96440000000000003</v>
      </c>
      <c r="X61" s="998">
        <v>-3.68</v>
      </c>
      <c r="Y61" s="999"/>
      <c r="Z61" s="1001" t="s">
        <v>7252</v>
      </c>
      <c r="AA61" s="1001" t="s">
        <v>7253</v>
      </c>
      <c r="AB61" s="1001" t="s">
        <v>7252</v>
      </c>
      <c r="AC61" s="1001" t="s">
        <v>7252</v>
      </c>
      <c r="AD61" s="1001" t="s">
        <v>7253</v>
      </c>
      <c r="AE61" s="996" t="s">
        <v>430</v>
      </c>
      <c r="AF61" s="996" t="s">
        <v>430</v>
      </c>
      <c r="AG61" s="996" t="s">
        <v>430</v>
      </c>
      <c r="AH61" s="996" t="s">
        <v>430</v>
      </c>
      <c r="AI61" s="996" t="s">
        <v>430</v>
      </c>
      <c r="AJ61" s="1001" t="s">
        <v>7252</v>
      </c>
      <c r="AK61" s="1001" t="s">
        <v>7253</v>
      </c>
      <c r="AL61" s="996" t="s">
        <v>430</v>
      </c>
      <c r="AM61" s="996" t="s">
        <v>430</v>
      </c>
      <c r="AN61" s="1001" t="s">
        <v>7252</v>
      </c>
      <c r="AO61" s="994"/>
      <c r="AP61" s="998" t="s">
        <v>430</v>
      </c>
      <c r="AQ61" s="998" t="s">
        <v>430</v>
      </c>
      <c r="AR61" s="998" t="s">
        <v>430</v>
      </c>
      <c r="AS61" s="998" t="s">
        <v>430</v>
      </c>
      <c r="AT61" s="998" t="s">
        <v>430</v>
      </c>
      <c r="AU61" s="1002"/>
      <c r="AV61" s="996" t="s">
        <v>430</v>
      </c>
      <c r="AW61" s="996" t="s">
        <v>430</v>
      </c>
      <c r="AX61" s="996" t="s">
        <v>430</v>
      </c>
      <c r="AY61" s="996" t="s">
        <v>430</v>
      </c>
      <c r="AZ61" s="996" t="s">
        <v>430</v>
      </c>
      <c r="BA61" s="1003"/>
      <c r="BB61" s="998">
        <v>17.629484247189001</v>
      </c>
      <c r="BC61" s="1004">
        <v>1.0692028389485499</v>
      </c>
      <c r="BD61" s="1004">
        <v>-5.8771041446406602E-2</v>
      </c>
      <c r="BE61" s="1005">
        <v>-0.143730441824545</v>
      </c>
    </row>
    <row r="62" spans="1:57" x14ac:dyDescent="0.35">
      <c r="A62" s="981" t="s">
        <v>4073</v>
      </c>
      <c r="B62" s="994"/>
      <c r="C62" s="995">
        <v>46078</v>
      </c>
      <c r="D62" s="994"/>
      <c r="E62" s="996">
        <v>747.19799999999998</v>
      </c>
      <c r="F62" s="994"/>
      <c r="G62" s="997">
        <v>10.334</v>
      </c>
      <c r="H62" s="999"/>
      <c r="I62" s="998">
        <v>0.64280000000000004</v>
      </c>
      <c r="J62" s="998">
        <v>4.4999000000000002</v>
      </c>
      <c r="K62" s="998">
        <v>4.4366000000000003</v>
      </c>
      <c r="L62" s="998">
        <v>3.7863000000000002</v>
      </c>
      <c r="M62" s="998" t="s">
        <v>430</v>
      </c>
      <c r="N62" s="1000" t="s">
        <v>430</v>
      </c>
      <c r="O62" s="998" t="s">
        <v>430</v>
      </c>
      <c r="P62" s="998" t="s">
        <v>430</v>
      </c>
      <c r="Q62" s="998" t="s">
        <v>430</v>
      </c>
      <c r="R62" s="998" t="s">
        <v>430</v>
      </c>
      <c r="S62" s="998">
        <v>7.9043999999999999</v>
      </c>
      <c r="T62" s="998" t="s">
        <v>430</v>
      </c>
      <c r="U62" s="998" t="s">
        <v>430</v>
      </c>
      <c r="V62" s="998" t="s">
        <v>430</v>
      </c>
      <c r="W62" s="998">
        <v>4.3101000000000003</v>
      </c>
      <c r="X62" s="998">
        <v>3.34</v>
      </c>
      <c r="Y62" s="999"/>
      <c r="Z62" s="1001" t="s">
        <v>7245</v>
      </c>
      <c r="AA62" s="1001" t="s">
        <v>7254</v>
      </c>
      <c r="AB62" s="1001" t="s">
        <v>7255</v>
      </c>
      <c r="AC62" s="1001" t="s">
        <v>7256</v>
      </c>
      <c r="AD62" s="996" t="s">
        <v>430</v>
      </c>
      <c r="AE62" s="996" t="s">
        <v>430</v>
      </c>
      <c r="AF62" s="996" t="s">
        <v>430</v>
      </c>
      <c r="AG62" s="996" t="s">
        <v>430</v>
      </c>
      <c r="AH62" s="996" t="s">
        <v>430</v>
      </c>
      <c r="AI62" s="996" t="s">
        <v>430</v>
      </c>
      <c r="AJ62" s="1001" t="s">
        <v>7256</v>
      </c>
      <c r="AK62" s="996" t="s">
        <v>430</v>
      </c>
      <c r="AL62" s="996" t="s">
        <v>430</v>
      </c>
      <c r="AM62" s="996" t="s">
        <v>430</v>
      </c>
      <c r="AN62" s="1001" t="s">
        <v>7257</v>
      </c>
      <c r="AO62" s="994"/>
      <c r="AP62" s="998" t="s">
        <v>430</v>
      </c>
      <c r="AQ62" s="998" t="s">
        <v>430</v>
      </c>
      <c r="AR62" s="998" t="s">
        <v>430</v>
      </c>
      <c r="AS62" s="998" t="s">
        <v>430</v>
      </c>
      <c r="AT62" s="998" t="s">
        <v>430</v>
      </c>
      <c r="AU62" s="1002"/>
      <c r="AV62" s="996" t="s">
        <v>430</v>
      </c>
      <c r="AW62" s="996" t="s">
        <v>430</v>
      </c>
      <c r="AX62" s="996" t="s">
        <v>430</v>
      </c>
      <c r="AY62" s="996" t="s">
        <v>430</v>
      </c>
      <c r="AZ62" s="996" t="s">
        <v>430</v>
      </c>
      <c r="BA62" s="1003"/>
      <c r="BB62" s="998">
        <v>19.559199743034899</v>
      </c>
      <c r="BC62" s="1004">
        <v>1.27865079192704</v>
      </c>
      <c r="BD62" s="1004">
        <v>4.5938048040520797E-2</v>
      </c>
      <c r="BE62" s="1005">
        <v>0.93597138975199401</v>
      </c>
    </row>
    <row r="63" spans="1:57" x14ac:dyDescent="0.35">
      <c r="A63" s="981" t="s">
        <v>4039</v>
      </c>
      <c r="B63" s="994"/>
      <c r="C63" s="995">
        <v>45472</v>
      </c>
      <c r="D63" s="994"/>
      <c r="E63" s="996">
        <v>1445.65</v>
      </c>
      <c r="F63" s="994"/>
      <c r="G63" s="997">
        <v>10.871</v>
      </c>
      <c r="H63" s="999"/>
      <c r="I63" s="998">
        <v>0.62949999999999995</v>
      </c>
      <c r="J63" s="998">
        <v>4.8109999999999999</v>
      </c>
      <c r="K63" s="998">
        <v>5.4720000000000004</v>
      </c>
      <c r="L63" s="998">
        <v>17.270800000000001</v>
      </c>
      <c r="M63" s="998">
        <v>8.9497</v>
      </c>
      <c r="N63" s="1000">
        <v>12.3385</v>
      </c>
      <c r="O63" s="998" t="s">
        <v>430</v>
      </c>
      <c r="P63" s="998" t="s">
        <v>430</v>
      </c>
      <c r="Q63" s="998" t="s">
        <v>430</v>
      </c>
      <c r="R63" s="998" t="s">
        <v>430</v>
      </c>
      <c r="S63" s="998">
        <v>24.041499999999999</v>
      </c>
      <c r="T63" s="998">
        <v>5.9757999999999996</v>
      </c>
      <c r="U63" s="998">
        <v>11.7037</v>
      </c>
      <c r="V63" s="998">
        <v>10.917299999999999</v>
      </c>
      <c r="W63" s="998">
        <v>3.4348000000000001</v>
      </c>
      <c r="X63" s="998">
        <v>4.3307000000000002</v>
      </c>
      <c r="Y63" s="999"/>
      <c r="Z63" s="1001" t="s">
        <v>7223</v>
      </c>
      <c r="AA63" s="1001" t="s">
        <v>7258</v>
      </c>
      <c r="AB63" s="1001" t="s">
        <v>7259</v>
      </c>
      <c r="AC63" s="1001" t="s">
        <v>7247</v>
      </c>
      <c r="AD63" s="1001" t="s">
        <v>7242</v>
      </c>
      <c r="AE63" s="1001" t="s">
        <v>7223</v>
      </c>
      <c r="AF63" s="996" t="s">
        <v>430</v>
      </c>
      <c r="AG63" s="996" t="s">
        <v>430</v>
      </c>
      <c r="AH63" s="996" t="s">
        <v>430</v>
      </c>
      <c r="AI63" s="996" t="s">
        <v>430</v>
      </c>
      <c r="AJ63" s="1001" t="s">
        <v>7247</v>
      </c>
      <c r="AK63" s="1001" t="s">
        <v>7242</v>
      </c>
      <c r="AL63" s="1001" t="s">
        <v>7260</v>
      </c>
      <c r="AM63" s="1001" t="s">
        <v>7223</v>
      </c>
      <c r="AN63" s="1001" t="s">
        <v>7260</v>
      </c>
      <c r="AO63" s="994"/>
      <c r="AP63" s="998" t="s">
        <v>430</v>
      </c>
      <c r="AQ63" s="998" t="s">
        <v>430</v>
      </c>
      <c r="AR63" s="998" t="s">
        <v>430</v>
      </c>
      <c r="AS63" s="998" t="s">
        <v>430</v>
      </c>
      <c r="AT63" s="998">
        <v>20.170000000000002</v>
      </c>
      <c r="AU63" s="1002"/>
      <c r="AV63" s="996" t="s">
        <v>430</v>
      </c>
      <c r="AW63" s="996" t="s">
        <v>430</v>
      </c>
      <c r="AX63" s="996" t="s">
        <v>430</v>
      </c>
      <c r="AY63" s="996" t="s">
        <v>430</v>
      </c>
      <c r="AZ63" s="1001" t="s">
        <v>7218</v>
      </c>
      <c r="BA63" s="1003"/>
      <c r="BB63" s="998">
        <v>16.026455454428898</v>
      </c>
      <c r="BC63" s="1004">
        <v>1.1451023889385501</v>
      </c>
      <c r="BD63" s="1004">
        <v>-1.21381037780588E-3</v>
      </c>
      <c r="BE63" s="1005">
        <v>0.34292741605240901</v>
      </c>
    </row>
    <row r="64" spans="1:57" x14ac:dyDescent="0.35">
      <c r="A64" s="981" t="s">
        <v>3964</v>
      </c>
      <c r="B64" s="994"/>
      <c r="C64" s="995">
        <v>45355</v>
      </c>
      <c r="D64" s="994"/>
      <c r="E64" s="996">
        <v>524.81600000000003</v>
      </c>
      <c r="F64" s="994"/>
      <c r="G64" s="997">
        <v>10.029999999999999</v>
      </c>
      <c r="H64" s="999"/>
      <c r="I64" s="998" t="s">
        <v>430</v>
      </c>
      <c r="J64" s="998">
        <v>3.7549999999999999</v>
      </c>
      <c r="K64" s="998">
        <v>1.2824</v>
      </c>
      <c r="L64" s="998">
        <v>0.24990000000000001</v>
      </c>
      <c r="M64" s="998">
        <v>-18.382300000000001</v>
      </c>
      <c r="N64" s="1000">
        <v>-16.29</v>
      </c>
      <c r="O64" s="998">
        <v>-1.8257000000000001</v>
      </c>
      <c r="P64" s="998" t="s">
        <v>430</v>
      </c>
      <c r="Q64" s="998" t="s">
        <v>430</v>
      </c>
      <c r="R64" s="998" t="s">
        <v>430</v>
      </c>
      <c r="S64" s="998">
        <v>3.2743000000000002</v>
      </c>
      <c r="T64" s="998">
        <v>-17.509699999999999</v>
      </c>
      <c r="U64" s="998">
        <v>-10.0771</v>
      </c>
      <c r="V64" s="998">
        <v>-17.934899999999999</v>
      </c>
      <c r="W64" s="998">
        <v>0.34010000000000001</v>
      </c>
      <c r="X64" s="998">
        <v>0.13100000000000001</v>
      </c>
      <c r="Y64" s="999"/>
      <c r="Z64" s="996" t="s">
        <v>430</v>
      </c>
      <c r="AA64" s="1001" t="s">
        <v>7261</v>
      </c>
      <c r="AB64" s="1001" t="s">
        <v>7262</v>
      </c>
      <c r="AC64" s="1001" t="s">
        <v>7263</v>
      </c>
      <c r="AD64" s="1001" t="s">
        <v>7240</v>
      </c>
      <c r="AE64" s="1001" t="s">
        <v>7264</v>
      </c>
      <c r="AF64" s="1001" t="s">
        <v>7171</v>
      </c>
      <c r="AG64" s="996" t="s">
        <v>430</v>
      </c>
      <c r="AH64" s="996" t="s">
        <v>430</v>
      </c>
      <c r="AI64" s="996" t="s">
        <v>430</v>
      </c>
      <c r="AJ64" s="1001" t="s">
        <v>7265</v>
      </c>
      <c r="AK64" s="1001" t="s">
        <v>7239</v>
      </c>
      <c r="AL64" s="1001" t="s">
        <v>7239</v>
      </c>
      <c r="AM64" s="1001" t="s">
        <v>7264</v>
      </c>
      <c r="AN64" s="1001" t="s">
        <v>7272</v>
      </c>
      <c r="AO64" s="994"/>
      <c r="AP64" s="998" t="s">
        <v>430</v>
      </c>
      <c r="AQ64" s="998" t="s">
        <v>430</v>
      </c>
      <c r="AR64" s="998" t="s">
        <v>430</v>
      </c>
      <c r="AS64" s="998" t="s">
        <v>430</v>
      </c>
      <c r="AT64" s="998">
        <v>-21.04</v>
      </c>
      <c r="AU64" s="1002"/>
      <c r="AV64" s="996" t="s">
        <v>430</v>
      </c>
      <c r="AW64" s="996" t="s">
        <v>430</v>
      </c>
      <c r="AX64" s="996" t="s">
        <v>430</v>
      </c>
      <c r="AY64" s="996" t="s">
        <v>430</v>
      </c>
      <c r="AZ64" s="1001" t="s">
        <v>7240</v>
      </c>
      <c r="BA64" s="1003"/>
      <c r="BB64" s="998">
        <v>20.133607258267499</v>
      </c>
      <c r="BC64" s="1004">
        <v>0.97869839667583403</v>
      </c>
      <c r="BD64" s="1004">
        <v>-1.37657180682789E-2</v>
      </c>
      <c r="BE64" s="1005">
        <v>0.373453631930311</v>
      </c>
    </row>
    <row r="65" spans="1:57" x14ac:dyDescent="0.35">
      <c r="A65" s="981" t="s">
        <v>4056</v>
      </c>
      <c r="B65" s="994"/>
      <c r="C65" s="995">
        <v>45642</v>
      </c>
      <c r="D65" s="994"/>
      <c r="E65" s="996">
        <v>497.63299999999998</v>
      </c>
      <c r="F65" s="994"/>
      <c r="G65" s="997">
        <v>11.243</v>
      </c>
      <c r="H65" s="999"/>
      <c r="I65" s="998">
        <v>0.4647</v>
      </c>
      <c r="J65" s="998">
        <v>5.5382999999999996</v>
      </c>
      <c r="K65" s="998">
        <v>3.3174000000000001</v>
      </c>
      <c r="L65" s="998">
        <v>4.0056000000000003</v>
      </c>
      <c r="M65" s="998">
        <v>-3.5266999999999999</v>
      </c>
      <c r="N65" s="1000">
        <v>9.4741999999999997</v>
      </c>
      <c r="O65" s="998" t="s">
        <v>430</v>
      </c>
      <c r="P65" s="998" t="s">
        <v>430</v>
      </c>
      <c r="Q65" s="998" t="s">
        <v>430</v>
      </c>
      <c r="R65" s="998" t="s">
        <v>430</v>
      </c>
      <c r="S65" s="998">
        <v>12.172000000000001</v>
      </c>
      <c r="T65" s="998">
        <v>-4.8331999999999997</v>
      </c>
      <c r="U65" s="998">
        <v>-2.7589999999999999</v>
      </c>
      <c r="V65" s="998">
        <v>5.8962000000000003</v>
      </c>
      <c r="W65" s="998">
        <v>2.8260000000000001</v>
      </c>
      <c r="X65" s="998">
        <v>8.1007999999999996</v>
      </c>
      <c r="Y65" s="999"/>
      <c r="Z65" s="1001" t="s">
        <v>7218</v>
      </c>
      <c r="AA65" s="1001" t="s">
        <v>7221</v>
      </c>
      <c r="AB65" s="1001" t="s">
        <v>7220</v>
      </c>
      <c r="AC65" s="1001" t="s">
        <v>7220</v>
      </c>
      <c r="AD65" s="1001" t="s">
        <v>7220</v>
      </c>
      <c r="AE65" s="1001" t="s">
        <v>7220</v>
      </c>
      <c r="AF65" s="996" t="s">
        <v>430</v>
      </c>
      <c r="AG65" s="996" t="s">
        <v>430</v>
      </c>
      <c r="AH65" s="996" t="s">
        <v>430</v>
      </c>
      <c r="AI65" s="996" t="s">
        <v>430</v>
      </c>
      <c r="AJ65" s="1001" t="s">
        <v>7220</v>
      </c>
      <c r="AK65" s="1001" t="s">
        <v>7220</v>
      </c>
      <c r="AL65" s="1001" t="s">
        <v>7220</v>
      </c>
      <c r="AM65" s="1001" t="s">
        <v>7220</v>
      </c>
      <c r="AN65" s="1001" t="s">
        <v>7222</v>
      </c>
      <c r="AO65" s="994"/>
      <c r="AP65" s="998" t="s">
        <v>430</v>
      </c>
      <c r="AQ65" s="998" t="s">
        <v>430</v>
      </c>
      <c r="AR65" s="998" t="s">
        <v>430</v>
      </c>
      <c r="AS65" s="998" t="s">
        <v>430</v>
      </c>
      <c r="AT65" s="998">
        <v>-2.12</v>
      </c>
      <c r="AU65" s="1002"/>
      <c r="AV65" s="996" t="s">
        <v>430</v>
      </c>
      <c r="AW65" s="996" t="s">
        <v>430</v>
      </c>
      <c r="AX65" s="996" t="s">
        <v>430</v>
      </c>
      <c r="AY65" s="996" t="s">
        <v>430</v>
      </c>
      <c r="AZ65" s="1001" t="s">
        <v>7220</v>
      </c>
      <c r="BA65" s="1003"/>
      <c r="BB65" s="998">
        <v>15.007566425029299</v>
      </c>
      <c r="BC65" s="1004">
        <v>0.81621237122295198</v>
      </c>
      <c r="BD65" s="1004">
        <v>1.91568541119496E-2</v>
      </c>
      <c r="BE65" s="1005">
        <v>0.14715406287938801</v>
      </c>
    </row>
    <row r="66" spans="1:57" x14ac:dyDescent="0.35">
      <c r="A66" s="981" t="s">
        <v>4216</v>
      </c>
      <c r="B66" s="994"/>
      <c r="C66" s="995">
        <v>41275</v>
      </c>
      <c r="D66" s="994"/>
      <c r="E66" s="996">
        <v>6165.96</v>
      </c>
      <c r="F66" s="994"/>
      <c r="G66" s="997">
        <v>136.07400000000001</v>
      </c>
      <c r="H66" s="999"/>
      <c r="I66" s="998">
        <v>0.55349999999999999</v>
      </c>
      <c r="J66" s="998">
        <v>5.3718000000000004</v>
      </c>
      <c r="K66" s="998">
        <v>4.8868999999999998</v>
      </c>
      <c r="L66" s="998">
        <v>5.6589999999999998</v>
      </c>
      <c r="M66" s="998">
        <v>-0.2258</v>
      </c>
      <c r="N66" s="1000">
        <v>1.8571</v>
      </c>
      <c r="O66" s="998">
        <v>0.69469999999999998</v>
      </c>
      <c r="P66" s="998">
        <v>13.5444</v>
      </c>
      <c r="Q66" s="998">
        <v>13.829599999999999</v>
      </c>
      <c r="R66" s="998">
        <v>15.638400000000001</v>
      </c>
      <c r="S66" s="998">
        <v>12.692500000000001</v>
      </c>
      <c r="T66" s="998">
        <v>-1.5597000000000001</v>
      </c>
      <c r="U66" s="998">
        <v>1.8395999999999999</v>
      </c>
      <c r="V66" s="998">
        <v>-1.3592</v>
      </c>
      <c r="W66" s="998">
        <v>3.8431999999999999</v>
      </c>
      <c r="X66" s="998">
        <v>15.1633</v>
      </c>
      <c r="Y66" s="999"/>
      <c r="Z66" s="1001" t="s">
        <v>7194</v>
      </c>
      <c r="AA66" s="1001" t="s">
        <v>7231</v>
      </c>
      <c r="AB66" s="1001" t="s">
        <v>7231</v>
      </c>
      <c r="AC66" s="1001" t="s">
        <v>7163</v>
      </c>
      <c r="AD66" s="1001" t="s">
        <v>7160</v>
      </c>
      <c r="AE66" s="1001" t="s">
        <v>7268</v>
      </c>
      <c r="AF66" s="1001" t="s">
        <v>7266</v>
      </c>
      <c r="AG66" s="1001" t="s">
        <v>7164</v>
      </c>
      <c r="AH66" s="1001" t="s">
        <v>7169</v>
      </c>
      <c r="AI66" s="1001" t="s">
        <v>7160</v>
      </c>
      <c r="AJ66" s="1001" t="s">
        <v>7163</v>
      </c>
      <c r="AK66" s="1001" t="s">
        <v>7163</v>
      </c>
      <c r="AL66" s="1001" t="s">
        <v>7169</v>
      </c>
      <c r="AM66" s="1001" t="s">
        <v>7169</v>
      </c>
      <c r="AN66" s="1001" t="s">
        <v>7267</v>
      </c>
      <c r="AO66" s="994"/>
      <c r="AP66" s="998">
        <v>15.07</v>
      </c>
      <c r="AQ66" s="998">
        <v>15.35</v>
      </c>
      <c r="AR66" s="998">
        <v>11.59</v>
      </c>
      <c r="AS66" s="998">
        <v>6.38</v>
      </c>
      <c r="AT66" s="998">
        <v>0.95</v>
      </c>
      <c r="AU66" s="1002"/>
      <c r="AV66" s="1001" t="s">
        <v>7161</v>
      </c>
      <c r="AW66" s="1001" t="s">
        <v>7167</v>
      </c>
      <c r="AX66" s="1001" t="s">
        <v>7268</v>
      </c>
      <c r="AY66" s="1001" t="s">
        <v>7164</v>
      </c>
      <c r="AZ66" s="1001" t="s">
        <v>7268</v>
      </c>
      <c r="BA66" s="1003"/>
      <c r="BB66" s="998">
        <v>13.521208775988301</v>
      </c>
      <c r="BC66" s="1004">
        <v>1.00044442858722</v>
      </c>
      <c r="BD66" s="1004">
        <v>5.9339043227127797E-2</v>
      </c>
      <c r="BE66" s="1005">
        <v>6.9852990806297005E-2</v>
      </c>
    </row>
    <row r="67" spans="1:57" x14ac:dyDescent="0.35">
      <c r="A67" s="914" t="s">
        <v>7269</v>
      </c>
      <c r="B67" s="916"/>
      <c r="C67" s="915"/>
      <c r="D67" s="915"/>
      <c r="E67" s="915"/>
      <c r="F67" s="915"/>
      <c r="G67" s="915"/>
      <c r="H67" s="915"/>
      <c r="I67" s="70">
        <f t="shared" ref="I67:X67" si="4">IFERROR(ROUND(AVERAGE(I40:I66),2),"--")</f>
        <v>0.47</v>
      </c>
      <c r="J67" s="59">
        <f t="shared" si="4"/>
        <v>4.7699999999999996</v>
      </c>
      <c r="K67" s="59">
        <f t="shared" si="4"/>
        <v>3.96</v>
      </c>
      <c r="L67" s="59">
        <f t="shared" si="4"/>
        <v>7.47</v>
      </c>
      <c r="M67" s="59">
        <f t="shared" si="4"/>
        <v>2.93</v>
      </c>
      <c r="N67" s="70">
        <f t="shared" si="4"/>
        <v>7.27</v>
      </c>
      <c r="O67" s="59">
        <f t="shared" si="4"/>
        <v>4.8600000000000003</v>
      </c>
      <c r="P67" s="59">
        <f t="shared" si="4"/>
        <v>17.14</v>
      </c>
      <c r="Q67" s="59">
        <f t="shared" si="4"/>
        <v>15.47</v>
      </c>
      <c r="R67" s="59">
        <f t="shared" si="4"/>
        <v>16.670000000000002</v>
      </c>
      <c r="S67" s="59">
        <f t="shared" si="4"/>
        <v>13.9</v>
      </c>
      <c r="T67" s="59">
        <f t="shared" si="4"/>
        <v>1.0900000000000001</v>
      </c>
      <c r="U67" s="59">
        <f t="shared" si="4"/>
        <v>5.22</v>
      </c>
      <c r="V67" s="59">
        <f t="shared" si="4"/>
        <v>4.21</v>
      </c>
      <c r="W67" s="59">
        <f t="shared" si="4"/>
        <v>2.72</v>
      </c>
      <c r="X67" s="88">
        <f t="shared" si="4"/>
        <v>12.93</v>
      </c>
      <c r="Y67" s="59"/>
      <c r="Z67" s="59"/>
      <c r="AA67" s="59"/>
      <c r="AB67" s="59"/>
      <c r="AC67" s="59"/>
      <c r="AD67" s="59"/>
      <c r="AE67" s="59"/>
      <c r="AF67" s="59"/>
      <c r="AG67" s="59"/>
      <c r="AH67" s="59"/>
      <c r="AI67" s="59"/>
      <c r="AJ67" s="59"/>
      <c r="AK67" s="59"/>
      <c r="AL67" s="59"/>
      <c r="AM67" s="59"/>
      <c r="AN67" s="59"/>
      <c r="AO67" s="59"/>
      <c r="AP67" s="59">
        <f>IFERROR(ROUND(AVERAGE(AP40:AP66),2),"--")</f>
        <v>16.95</v>
      </c>
      <c r="AQ67" s="59">
        <f>IFERROR(ROUND(AVERAGE(AQ40:AQ66),2),"--")</f>
        <v>17.989999999999998</v>
      </c>
      <c r="AR67" s="59">
        <f>IFERROR(ROUND(AVERAGE(AR40:AR66),2),"--")</f>
        <v>14.12</v>
      </c>
      <c r="AS67" s="59">
        <f>IFERROR(ROUND(AVERAGE(AS40:AS66),2),"--")</f>
        <v>10.57</v>
      </c>
      <c r="AT67" s="59">
        <f>IFERROR(ROUND(AVERAGE(AT40:AT66),2),"--")</f>
        <v>7.23</v>
      </c>
      <c r="AU67" s="915"/>
      <c r="AV67" s="915"/>
      <c r="AW67" s="915"/>
      <c r="AX67" s="915"/>
      <c r="AY67" s="915"/>
      <c r="AZ67" s="915"/>
      <c r="BA67" s="915"/>
      <c r="BB67" s="915"/>
      <c r="BC67" s="915"/>
      <c r="BD67" s="915"/>
      <c r="BE67" s="920"/>
    </row>
    <row r="68" spans="1:57" x14ac:dyDescent="0.35">
      <c r="A68" s="910" t="s">
        <v>94</v>
      </c>
      <c r="B68" s="917"/>
      <c r="C68" s="911"/>
      <c r="D68" s="911"/>
      <c r="E68" s="911"/>
      <c r="F68" s="911"/>
      <c r="G68" s="911"/>
      <c r="H68" s="911"/>
      <c r="I68" s="71">
        <f t="shared" ref="I68:X68" si="5">IF(COUNTIF(I40:I66,"--") = 27,"--",ROUND(MAX(I40:I66),2))</f>
        <v>0.97</v>
      </c>
      <c r="J68" s="60">
        <f t="shared" si="5"/>
        <v>6.7</v>
      </c>
      <c r="K68" s="60">
        <f t="shared" si="5"/>
        <v>6.58</v>
      </c>
      <c r="L68" s="60">
        <f t="shared" si="5"/>
        <v>17.88</v>
      </c>
      <c r="M68" s="60">
        <f t="shared" si="5"/>
        <v>17.329999999999998</v>
      </c>
      <c r="N68" s="71">
        <f t="shared" si="5"/>
        <v>25.88</v>
      </c>
      <c r="O68" s="60">
        <f t="shared" si="5"/>
        <v>16.52</v>
      </c>
      <c r="P68" s="60">
        <f t="shared" si="5"/>
        <v>21.85</v>
      </c>
      <c r="Q68" s="60">
        <f t="shared" si="5"/>
        <v>22.22</v>
      </c>
      <c r="R68" s="60">
        <f t="shared" si="5"/>
        <v>19.11</v>
      </c>
      <c r="S68" s="60">
        <f t="shared" si="5"/>
        <v>24.04</v>
      </c>
      <c r="T68" s="60">
        <f t="shared" si="5"/>
        <v>16.690000000000001</v>
      </c>
      <c r="U68" s="60">
        <f t="shared" si="5"/>
        <v>19.690000000000001</v>
      </c>
      <c r="V68" s="60">
        <f t="shared" si="5"/>
        <v>23.19</v>
      </c>
      <c r="W68" s="60">
        <f t="shared" si="5"/>
        <v>5.9</v>
      </c>
      <c r="X68" s="89">
        <f t="shared" si="5"/>
        <v>21.94</v>
      </c>
      <c r="Y68" s="60"/>
      <c r="Z68" s="60"/>
      <c r="AA68" s="60"/>
      <c r="AB68" s="60"/>
      <c r="AC68" s="60"/>
      <c r="AD68" s="60"/>
      <c r="AE68" s="60"/>
      <c r="AF68" s="60"/>
      <c r="AG68" s="60"/>
      <c r="AH68" s="60"/>
      <c r="AI68" s="60"/>
      <c r="AJ68" s="60"/>
      <c r="AK68" s="60"/>
      <c r="AL68" s="60"/>
      <c r="AM68" s="60"/>
      <c r="AN68" s="60"/>
      <c r="AO68" s="60"/>
      <c r="AP68" s="60">
        <f>IF(COUNTIF(AP40:AP66,"--") = 27,"--",ROUND(MAX(AP40:AP66),2))</f>
        <v>20.18</v>
      </c>
      <c r="AQ68" s="60">
        <f>IF(COUNTIF(AQ40:AQ66,"--") = 27,"--",ROUND(MAX(AQ40:AQ66),2))</f>
        <v>23.14</v>
      </c>
      <c r="AR68" s="60">
        <f>IF(COUNTIF(AR40:AR66,"--") = 27,"--",ROUND(MAX(AR40:AR66),2))</f>
        <v>18.559999999999999</v>
      </c>
      <c r="AS68" s="60">
        <f>IF(COUNTIF(AS40:AS66,"--") = 27,"--",ROUND(MAX(AS40:AS66),2))</f>
        <v>16.190000000000001</v>
      </c>
      <c r="AT68" s="60">
        <f>IF(COUNTIF(AT40:AT66,"--") = 27,"--",ROUND(MAX(AT40:AT66),2))</f>
        <v>33.520000000000003</v>
      </c>
      <c r="AU68" s="911"/>
      <c r="AV68" s="911"/>
      <c r="AW68" s="911"/>
      <c r="AX68" s="911"/>
      <c r="AY68" s="911"/>
      <c r="AZ68" s="911"/>
      <c r="BA68" s="911"/>
      <c r="BB68" s="911"/>
      <c r="BC68" s="911"/>
      <c r="BD68" s="911"/>
      <c r="BE68" s="921"/>
    </row>
    <row r="69" spans="1:57" x14ac:dyDescent="0.35">
      <c r="A69" s="910" t="s">
        <v>95</v>
      </c>
      <c r="B69" s="917"/>
      <c r="C69" s="911"/>
      <c r="D69" s="911"/>
      <c r="E69" s="911"/>
      <c r="F69" s="911"/>
      <c r="G69" s="911"/>
      <c r="H69" s="911"/>
      <c r="I69" s="71">
        <f t="shared" ref="I69:X69" si="6">IF(COUNTIF(I40:I66,"--") = 27,"--",ROUND(MIN(I40:I66),2))</f>
        <v>0.13</v>
      </c>
      <c r="J69" s="60">
        <f t="shared" si="6"/>
        <v>1.24</v>
      </c>
      <c r="K69" s="60">
        <f t="shared" si="6"/>
        <v>0.36</v>
      </c>
      <c r="L69" s="60">
        <f t="shared" si="6"/>
        <v>-0.89</v>
      </c>
      <c r="M69" s="60">
        <f t="shared" si="6"/>
        <v>-18.38</v>
      </c>
      <c r="N69" s="71">
        <f t="shared" si="6"/>
        <v>-16.29</v>
      </c>
      <c r="O69" s="60">
        <f t="shared" si="6"/>
        <v>-1.83</v>
      </c>
      <c r="P69" s="60">
        <f t="shared" si="6"/>
        <v>11.94</v>
      </c>
      <c r="Q69" s="60">
        <f t="shared" si="6"/>
        <v>9.7799999999999994</v>
      </c>
      <c r="R69" s="60">
        <f t="shared" si="6"/>
        <v>13.7</v>
      </c>
      <c r="S69" s="60">
        <f t="shared" si="6"/>
        <v>3.27</v>
      </c>
      <c r="T69" s="60">
        <f t="shared" si="6"/>
        <v>-17.510000000000002</v>
      </c>
      <c r="U69" s="60">
        <f t="shared" si="6"/>
        <v>-10.08</v>
      </c>
      <c r="V69" s="60">
        <f t="shared" si="6"/>
        <v>-17.93</v>
      </c>
      <c r="W69" s="60">
        <f t="shared" si="6"/>
        <v>0.34</v>
      </c>
      <c r="X69" s="89">
        <f t="shared" si="6"/>
        <v>-3.68</v>
      </c>
      <c r="Y69" s="60"/>
      <c r="Z69" s="60"/>
      <c r="AA69" s="60"/>
      <c r="AB69" s="60"/>
      <c r="AC69" s="60"/>
      <c r="AD69" s="60"/>
      <c r="AE69" s="60"/>
      <c r="AF69" s="60"/>
      <c r="AG69" s="60"/>
      <c r="AH69" s="60"/>
      <c r="AI69" s="60"/>
      <c r="AJ69" s="60"/>
      <c r="AK69" s="60"/>
      <c r="AL69" s="60"/>
      <c r="AM69" s="60"/>
      <c r="AN69" s="60"/>
      <c r="AO69" s="60"/>
      <c r="AP69" s="60">
        <f>IF(COUNTIF(AP40:AP66,"--") = 27,"--",ROUND(MIN(AP40:AP66),2))</f>
        <v>13.68</v>
      </c>
      <c r="AQ69" s="60">
        <f>IF(COUNTIF(AQ40:AQ66,"--") = 27,"--",ROUND(MIN(AQ40:AQ66),2))</f>
        <v>13.76</v>
      </c>
      <c r="AR69" s="60">
        <f>IF(COUNTIF(AR40:AR66,"--") = 27,"--",ROUND(MIN(AR40:AR66),2))</f>
        <v>8.92</v>
      </c>
      <c r="AS69" s="60">
        <f>IF(COUNTIF(AS40:AS66,"--") = 27,"--",ROUND(MIN(AS40:AS66),2))</f>
        <v>4.71</v>
      </c>
      <c r="AT69" s="60">
        <f>IF(COUNTIF(AT40:AT66,"--") = 27,"--",ROUND(MIN(AT40:AT66),2))</f>
        <v>-21.04</v>
      </c>
      <c r="AU69" s="911"/>
      <c r="AV69" s="911"/>
      <c r="AW69" s="911"/>
      <c r="AX69" s="911"/>
      <c r="AY69" s="911"/>
      <c r="AZ69" s="911"/>
      <c r="BA69" s="911"/>
      <c r="BB69" s="911"/>
      <c r="BC69" s="911"/>
      <c r="BD69" s="911"/>
      <c r="BE69" s="921"/>
    </row>
    <row r="70" spans="1:57" x14ac:dyDescent="0.35">
      <c r="A70" s="912" t="s">
        <v>96</v>
      </c>
      <c r="B70" s="918"/>
      <c r="C70" s="913"/>
      <c r="D70" s="913"/>
      <c r="E70" s="913"/>
      <c r="F70" s="913"/>
      <c r="G70" s="913"/>
      <c r="H70" s="913"/>
      <c r="I70" s="72">
        <f t="shared" ref="I70:X70" si="7">IFERROR(ROUND(MEDIAN(I40:I66),2),"--")</f>
        <v>0.48</v>
      </c>
      <c r="J70" s="61">
        <f t="shared" si="7"/>
        <v>4.6100000000000003</v>
      </c>
      <c r="K70" s="61">
        <f t="shared" si="7"/>
        <v>3.97</v>
      </c>
      <c r="L70" s="61">
        <f t="shared" si="7"/>
        <v>6.43</v>
      </c>
      <c r="M70" s="61">
        <f t="shared" si="7"/>
        <v>2.62</v>
      </c>
      <c r="N70" s="72">
        <f t="shared" si="7"/>
        <v>7.94</v>
      </c>
      <c r="O70" s="61">
        <f t="shared" si="7"/>
        <v>3.63</v>
      </c>
      <c r="P70" s="61">
        <f t="shared" si="7"/>
        <v>17.02</v>
      </c>
      <c r="Q70" s="61">
        <f t="shared" si="7"/>
        <v>15.18</v>
      </c>
      <c r="R70" s="61">
        <f t="shared" si="7"/>
        <v>17.14</v>
      </c>
      <c r="S70" s="61">
        <f t="shared" si="7"/>
        <v>13.83</v>
      </c>
      <c r="T70" s="61">
        <f t="shared" si="7"/>
        <v>0.38</v>
      </c>
      <c r="U70" s="61">
        <f t="shared" si="7"/>
        <v>4.45</v>
      </c>
      <c r="V70" s="61">
        <f t="shared" si="7"/>
        <v>4.12</v>
      </c>
      <c r="W70" s="61">
        <f t="shared" si="7"/>
        <v>2.7</v>
      </c>
      <c r="X70" s="90">
        <f t="shared" si="7"/>
        <v>15.74</v>
      </c>
      <c r="Y70" s="61"/>
      <c r="Z70" s="61"/>
      <c r="AA70" s="61"/>
      <c r="AB70" s="61"/>
      <c r="AC70" s="61"/>
      <c r="AD70" s="61"/>
      <c r="AE70" s="61"/>
      <c r="AF70" s="61"/>
      <c r="AG70" s="61"/>
      <c r="AH70" s="61"/>
      <c r="AI70" s="61"/>
      <c r="AJ70" s="61"/>
      <c r="AK70" s="61"/>
      <c r="AL70" s="61"/>
      <c r="AM70" s="61"/>
      <c r="AN70" s="61"/>
      <c r="AO70" s="61"/>
      <c r="AP70" s="61">
        <f>IFERROR(ROUND(MEDIAN(AP40:AP66),2),"--")</f>
        <v>17.07</v>
      </c>
      <c r="AQ70" s="61">
        <f>IFERROR(ROUND(MEDIAN(AQ40:AQ66),2),"--")</f>
        <v>17.68</v>
      </c>
      <c r="AR70" s="61">
        <f>IFERROR(ROUND(MEDIAN(AR40:AR66),2),"--")</f>
        <v>14.42</v>
      </c>
      <c r="AS70" s="61">
        <f>IFERROR(ROUND(MEDIAN(AS40:AS66),2),"--")</f>
        <v>11.6</v>
      </c>
      <c r="AT70" s="61">
        <f>IFERROR(ROUND(MEDIAN(AT40:AT66),2),"--")</f>
        <v>7.33</v>
      </c>
      <c r="AU70" s="913"/>
      <c r="AV70" s="913"/>
      <c r="AW70" s="913"/>
      <c r="AX70" s="913"/>
      <c r="AY70" s="913"/>
      <c r="AZ70" s="913"/>
      <c r="BA70" s="913"/>
      <c r="BB70" s="913"/>
      <c r="BC70" s="913"/>
      <c r="BD70" s="913"/>
      <c r="BE70" s="922"/>
    </row>
    <row r="71" spans="1:57" x14ac:dyDescent="0.35">
      <c r="A71" s="39" t="s">
        <v>7286</v>
      </c>
      <c r="B71" s="928"/>
      <c r="C71" s="923"/>
      <c r="D71" s="923"/>
      <c r="E71" s="923"/>
      <c r="F71" s="923"/>
      <c r="G71" s="923"/>
      <c r="H71" s="923"/>
      <c r="I71" s="923"/>
      <c r="J71" s="923"/>
      <c r="K71" s="923"/>
      <c r="L71" s="923"/>
      <c r="M71" s="923"/>
      <c r="N71" s="923"/>
      <c r="O71" s="923"/>
      <c r="P71" s="923"/>
      <c r="Q71" s="923"/>
      <c r="R71" s="923"/>
      <c r="S71" s="923"/>
      <c r="T71" s="923"/>
      <c r="U71" s="923"/>
      <c r="V71" s="923"/>
      <c r="W71" s="923"/>
      <c r="X71" s="923"/>
      <c r="Y71" s="923"/>
      <c r="Z71" s="923"/>
      <c r="AA71" s="923"/>
      <c r="AB71" s="923"/>
      <c r="AC71" s="923"/>
      <c r="AD71" s="923"/>
      <c r="AE71" s="923"/>
      <c r="AF71" s="923"/>
      <c r="AG71" s="923"/>
      <c r="AH71" s="923"/>
      <c r="AI71" s="923"/>
      <c r="AJ71" s="923"/>
      <c r="AK71" s="923"/>
      <c r="AL71" s="923"/>
      <c r="AM71" s="923"/>
      <c r="AN71" s="923"/>
      <c r="AO71" s="923"/>
      <c r="AP71" s="923"/>
      <c r="AQ71" s="923"/>
      <c r="AR71" s="923"/>
      <c r="AS71" s="923"/>
      <c r="AT71" s="923"/>
      <c r="AU71" s="923"/>
      <c r="AV71" s="923"/>
      <c r="AW71" s="923"/>
      <c r="AX71" s="923"/>
      <c r="AY71" s="923"/>
      <c r="AZ71" s="923"/>
      <c r="BA71" s="923"/>
      <c r="BB71" s="923"/>
      <c r="BC71" s="923"/>
      <c r="BD71" s="923"/>
      <c r="BE71" s="925"/>
    </row>
    <row r="72" spans="1:57" x14ac:dyDescent="0.35">
      <c r="A72" s="126" t="s">
        <v>427</v>
      </c>
      <c r="B72" s="929"/>
      <c r="C72" s="727"/>
      <c r="D72" s="131"/>
      <c r="E72" s="135"/>
      <c r="F72" s="131"/>
      <c r="G72" s="135"/>
      <c r="H72" s="131"/>
      <c r="I72" s="130">
        <v>0.47049999999999997</v>
      </c>
      <c r="J72" s="130">
        <v>5.1635</v>
      </c>
      <c r="K72" s="130">
        <v>4.0248999999999997</v>
      </c>
      <c r="L72" s="130">
        <v>8.4464000000000006</v>
      </c>
      <c r="M72" s="130">
        <v>1.5334000000000001</v>
      </c>
      <c r="N72" s="132">
        <v>3.1177000000000001</v>
      </c>
      <c r="O72" s="130">
        <v>3.2126000000000001</v>
      </c>
      <c r="P72" s="130">
        <v>16.000699999999998</v>
      </c>
      <c r="Q72" s="130">
        <v>14.5932</v>
      </c>
      <c r="R72" s="130">
        <v>15.322699999999999</v>
      </c>
      <c r="S72" s="130">
        <v>15.6302</v>
      </c>
      <c r="T72" s="130">
        <v>-0.3347</v>
      </c>
      <c r="U72" s="130">
        <v>3.9943</v>
      </c>
      <c r="V72" s="130">
        <v>-0.11119999999999999</v>
      </c>
      <c r="W72" s="130">
        <v>2.5962999999999998</v>
      </c>
      <c r="X72" s="130">
        <v>12.5219</v>
      </c>
      <c r="Y72" s="131"/>
      <c r="Z72" s="128"/>
      <c r="AA72" s="128"/>
      <c r="AB72" s="128"/>
      <c r="AC72" s="128"/>
      <c r="AD72" s="128"/>
      <c r="AE72" s="128"/>
      <c r="AF72" s="128"/>
      <c r="AG72" s="128"/>
      <c r="AH72" s="128"/>
      <c r="AI72" s="128"/>
      <c r="AJ72" s="128"/>
      <c r="AK72" s="128"/>
      <c r="AL72" s="128"/>
      <c r="AM72" s="128"/>
      <c r="AN72" s="128"/>
      <c r="AO72" s="131"/>
      <c r="AP72" s="130">
        <v>15.6</v>
      </c>
      <c r="AQ72" s="130">
        <v>17.07</v>
      </c>
      <c r="AR72" s="130">
        <v>13.1</v>
      </c>
      <c r="AS72" s="130">
        <v>8.18</v>
      </c>
      <c r="AT72" s="130">
        <v>4.32</v>
      </c>
      <c r="AU72" s="131"/>
      <c r="AV72" s="248"/>
      <c r="AW72" s="248"/>
      <c r="AX72" s="248"/>
      <c r="AY72" s="248"/>
      <c r="AZ72" s="248"/>
      <c r="BA72" s="135"/>
      <c r="BB72" s="295"/>
      <c r="BC72" s="295"/>
      <c r="BD72" s="295"/>
      <c r="BE72" s="926"/>
    </row>
    <row r="73" spans="1:57" x14ac:dyDescent="0.35">
      <c r="A73" s="108" t="s">
        <v>426</v>
      </c>
      <c r="B73" s="930"/>
      <c r="C73" s="728"/>
      <c r="D73" s="113"/>
      <c r="E73" s="117"/>
      <c r="F73" s="113"/>
      <c r="G73" s="117"/>
      <c r="H73" s="113"/>
      <c r="I73" s="112">
        <v>0.3417</v>
      </c>
      <c r="J73" s="112">
        <v>4.3840000000000003</v>
      </c>
      <c r="K73" s="112">
        <v>2.3673999999999999</v>
      </c>
      <c r="L73" s="112">
        <v>1.9080999999999999</v>
      </c>
      <c r="M73" s="112">
        <v>-6.0259999999999998</v>
      </c>
      <c r="N73" s="114">
        <v>-1.5584</v>
      </c>
      <c r="O73" s="112">
        <v>2.3706</v>
      </c>
      <c r="P73" s="112">
        <v>9.8620999999999999</v>
      </c>
      <c r="Q73" s="112">
        <v>10.273</v>
      </c>
      <c r="R73" s="112">
        <v>12.7857</v>
      </c>
      <c r="S73" s="112">
        <v>8.5085999999999995</v>
      </c>
      <c r="T73" s="112">
        <v>-7.1555</v>
      </c>
      <c r="U73" s="112">
        <v>-1.2805</v>
      </c>
      <c r="V73" s="112">
        <v>-4.4438000000000004</v>
      </c>
      <c r="W73" s="112">
        <v>2.7181999999999999</v>
      </c>
      <c r="X73" s="112">
        <v>8.0239999999999991</v>
      </c>
      <c r="Y73" s="113"/>
      <c r="Z73" s="110"/>
      <c r="AA73" s="110"/>
      <c r="AB73" s="110"/>
      <c r="AC73" s="110"/>
      <c r="AD73" s="110"/>
      <c r="AE73" s="110"/>
      <c r="AF73" s="110"/>
      <c r="AG73" s="110"/>
      <c r="AH73" s="110"/>
      <c r="AI73" s="110"/>
      <c r="AJ73" s="110"/>
      <c r="AK73" s="110"/>
      <c r="AL73" s="110"/>
      <c r="AM73" s="110"/>
      <c r="AN73" s="110"/>
      <c r="AO73" s="113"/>
      <c r="AP73" s="112">
        <v>12</v>
      </c>
      <c r="AQ73" s="112">
        <v>11.52</v>
      </c>
      <c r="AR73" s="112">
        <v>8.01</v>
      </c>
      <c r="AS73" s="112">
        <v>3.74</v>
      </c>
      <c r="AT73" s="112">
        <v>-6.36</v>
      </c>
      <c r="AU73" s="113"/>
      <c r="AV73" s="249"/>
      <c r="AW73" s="249"/>
      <c r="AX73" s="249"/>
      <c r="AY73" s="249"/>
      <c r="AZ73" s="249"/>
      <c r="BA73" s="117"/>
      <c r="BB73" s="290"/>
      <c r="BC73" s="290"/>
      <c r="BD73" s="290"/>
      <c r="BE73" s="927"/>
    </row>
    <row r="74" spans="1:57" x14ac:dyDescent="0.35">
      <c r="A74" s="345" t="s">
        <v>665</v>
      </c>
      <c r="B74" s="931"/>
      <c r="C74" s="731"/>
      <c r="D74" s="352"/>
      <c r="E74" s="352"/>
      <c r="F74" s="352"/>
      <c r="G74" s="352"/>
      <c r="H74" s="349"/>
      <c r="I74" s="348">
        <v>0.42</v>
      </c>
      <c r="J74" s="348">
        <v>4.9702000000000002</v>
      </c>
      <c r="K74" s="348">
        <v>3.4493999999999998</v>
      </c>
      <c r="L74" s="348">
        <v>6.1044999999999998</v>
      </c>
      <c r="M74" s="348">
        <v>-0.87670000000000003</v>
      </c>
      <c r="N74" s="350">
        <v>2.1612</v>
      </c>
      <c r="O74" s="348">
        <v>2.8607</v>
      </c>
      <c r="P74" s="348">
        <v>13.7721</v>
      </c>
      <c r="Q74" s="348">
        <v>12.726000000000001</v>
      </c>
      <c r="R74" s="348">
        <v>14.2087</v>
      </c>
      <c r="S74" s="348">
        <v>13.2644</v>
      </c>
      <c r="T74" s="348">
        <v>-2.4552</v>
      </c>
      <c r="U74" s="348">
        <v>2.5533999999999999</v>
      </c>
      <c r="V74" s="348">
        <v>-0.95079999999999998</v>
      </c>
      <c r="W74" s="348">
        <v>2.4925000000000002</v>
      </c>
      <c r="X74" s="348" t="s">
        <v>428</v>
      </c>
      <c r="Y74" s="349"/>
      <c r="Z74" s="346"/>
      <c r="AA74" s="346"/>
      <c r="AB74" s="346"/>
      <c r="AC74" s="346"/>
      <c r="AD74" s="346"/>
      <c r="AE74" s="346"/>
      <c r="AF74" s="346"/>
      <c r="AG74" s="346"/>
      <c r="AH74" s="346"/>
      <c r="AI74" s="346"/>
      <c r="AJ74" s="346"/>
      <c r="AK74" s="346"/>
      <c r="AL74" s="346"/>
      <c r="AM74" s="346"/>
      <c r="AN74" s="346"/>
      <c r="AO74" s="349"/>
      <c r="AP74" s="348">
        <v>13.95</v>
      </c>
      <c r="AQ74" s="348">
        <v>14.54</v>
      </c>
      <c r="AR74" s="348">
        <v>11.16</v>
      </c>
      <c r="AS74" s="348">
        <v>6.87</v>
      </c>
      <c r="AT74" s="348">
        <v>1.03</v>
      </c>
      <c r="AU74" s="349"/>
      <c r="AV74" s="493"/>
      <c r="AW74" s="493"/>
      <c r="AX74" s="493"/>
      <c r="AY74" s="493"/>
      <c r="AZ74" s="493"/>
      <c r="BA74" s="349"/>
      <c r="BB74" s="363"/>
      <c r="BC74" s="363"/>
      <c r="BD74" s="363"/>
      <c r="BE74" s="682"/>
    </row>
    <row r="75" spans="1:57" x14ac:dyDescent="0.35">
      <c r="A75" s="345" t="s">
        <v>978</v>
      </c>
      <c r="B75" s="932"/>
      <c r="C75" s="731"/>
      <c r="D75" s="374"/>
      <c r="E75" s="372"/>
      <c r="F75" s="374"/>
      <c r="G75" s="372"/>
      <c r="H75" s="374"/>
      <c r="I75" s="348">
        <v>0.36530000000000001</v>
      </c>
      <c r="J75" s="348">
        <v>4.7226999999999997</v>
      </c>
      <c r="K75" s="348">
        <v>3.0072999999999999</v>
      </c>
      <c r="L75" s="348">
        <v>3.4891000000000001</v>
      </c>
      <c r="M75" s="348">
        <v>-3.7734000000000001</v>
      </c>
      <c r="N75" s="350">
        <v>0.39910000000000001</v>
      </c>
      <c r="O75" s="348">
        <v>2.1469</v>
      </c>
      <c r="P75" s="348">
        <v>11.4316</v>
      </c>
      <c r="Q75" s="348">
        <v>10.840999999999999</v>
      </c>
      <c r="R75" s="348">
        <v>13.107900000000001</v>
      </c>
      <c r="S75" s="348">
        <v>10.5679</v>
      </c>
      <c r="T75" s="348">
        <v>-5.0880999999999998</v>
      </c>
      <c r="U75" s="348">
        <v>0.28220000000000001</v>
      </c>
      <c r="V75" s="348">
        <v>-2.6034000000000002</v>
      </c>
      <c r="W75" s="348">
        <v>2.6162999999999998</v>
      </c>
      <c r="X75" s="348">
        <v>16.518599999999999</v>
      </c>
      <c r="Y75" s="374"/>
      <c r="Z75" s="346"/>
      <c r="AA75" s="346"/>
      <c r="AB75" s="346"/>
      <c r="AC75" s="346"/>
      <c r="AD75" s="346"/>
      <c r="AE75" s="346"/>
      <c r="AF75" s="346"/>
      <c r="AG75" s="346"/>
      <c r="AH75" s="346"/>
      <c r="AI75" s="346"/>
      <c r="AJ75" s="346"/>
      <c r="AK75" s="346"/>
      <c r="AL75" s="346"/>
      <c r="AM75" s="346"/>
      <c r="AN75" s="346"/>
      <c r="AO75" s="374"/>
      <c r="AP75" s="348">
        <v>12.38</v>
      </c>
      <c r="AQ75" s="348">
        <v>12.27</v>
      </c>
      <c r="AR75" s="348">
        <v>9.0299999999999994</v>
      </c>
      <c r="AS75" s="348">
        <v>5.08</v>
      </c>
      <c r="AT75" s="348">
        <v>-3.16</v>
      </c>
      <c r="AU75" s="374"/>
      <c r="AV75" s="429"/>
      <c r="AW75" s="429"/>
      <c r="AX75" s="429"/>
      <c r="AY75" s="429"/>
      <c r="AZ75" s="429"/>
      <c r="BA75" s="374"/>
      <c r="BB75" s="375"/>
      <c r="BC75" s="375"/>
      <c r="BD75" s="375"/>
      <c r="BE75" s="467"/>
    </row>
    <row r="76" spans="1:57" x14ac:dyDescent="0.35">
      <c r="A76" s="345" t="s">
        <v>1221</v>
      </c>
      <c r="B76" s="932"/>
      <c r="C76" s="731"/>
      <c r="D76" s="374"/>
      <c r="E76" s="372"/>
      <c r="F76" s="374"/>
      <c r="G76" s="372"/>
      <c r="H76" s="374"/>
      <c r="I76" s="348">
        <v>0.41980000000000001</v>
      </c>
      <c r="J76" s="348">
        <v>5.0467000000000004</v>
      </c>
      <c r="K76" s="348">
        <v>3.1002000000000001</v>
      </c>
      <c r="L76" s="348">
        <v>6.9772999999999996</v>
      </c>
      <c r="M76" s="348">
        <v>0.50549999999999995</v>
      </c>
      <c r="N76" s="350">
        <v>4.1079999999999997</v>
      </c>
      <c r="O76" s="348">
        <v>3.8803999999999998</v>
      </c>
      <c r="P76" s="348">
        <v>16.1846</v>
      </c>
      <c r="Q76" s="348">
        <v>14.886799999999999</v>
      </c>
      <c r="R76" s="348">
        <v>15.9626</v>
      </c>
      <c r="S76" s="348">
        <v>14.254799999999999</v>
      </c>
      <c r="T76" s="348">
        <v>-1.0479000000000001</v>
      </c>
      <c r="U76" s="348">
        <v>4.7117000000000004</v>
      </c>
      <c r="V76" s="348">
        <v>1.0613999999999999</v>
      </c>
      <c r="W76" s="348">
        <v>2.0274999999999999</v>
      </c>
      <c r="X76" s="348" t="s">
        <v>430</v>
      </c>
      <c r="Y76" s="374"/>
      <c r="Z76" s="346"/>
      <c r="AA76" s="346"/>
      <c r="AB76" s="346"/>
      <c r="AC76" s="346"/>
      <c r="AD76" s="346"/>
      <c r="AE76" s="346"/>
      <c r="AF76" s="346"/>
      <c r="AG76" s="346"/>
      <c r="AH76" s="346"/>
      <c r="AI76" s="346"/>
      <c r="AJ76" s="346"/>
      <c r="AK76" s="346"/>
      <c r="AL76" s="346"/>
      <c r="AM76" s="346"/>
      <c r="AN76" s="346"/>
      <c r="AO76" s="374"/>
      <c r="AP76" s="348">
        <v>15.95</v>
      </c>
      <c r="AQ76" s="348">
        <v>17.12</v>
      </c>
      <c r="AR76" s="348">
        <v>13.49</v>
      </c>
      <c r="AS76" s="348">
        <v>8.76</v>
      </c>
      <c r="AT76" s="348">
        <v>3.59</v>
      </c>
      <c r="AU76" s="374"/>
      <c r="AV76" s="429"/>
      <c r="AW76" s="429"/>
      <c r="AX76" s="429"/>
      <c r="AY76" s="429"/>
      <c r="AZ76" s="429"/>
      <c r="BA76" s="374"/>
      <c r="BB76" s="375"/>
      <c r="BC76" s="375"/>
      <c r="BD76" s="375"/>
      <c r="BE76" s="467"/>
    </row>
    <row r="77" spans="1:57" x14ac:dyDescent="0.35">
      <c r="A77" s="108" t="s">
        <v>1446</v>
      </c>
      <c r="B77" s="933"/>
      <c r="C77" s="728"/>
      <c r="D77" s="117"/>
      <c r="E77" s="117"/>
      <c r="F77" s="117"/>
      <c r="G77" s="117"/>
      <c r="H77" s="113"/>
      <c r="I77" s="112">
        <v>0.47089999999999999</v>
      </c>
      <c r="J77" s="112">
        <v>5.3512000000000004</v>
      </c>
      <c r="K77" s="112">
        <v>3.1878000000000002</v>
      </c>
      <c r="L77" s="112">
        <v>10.4598</v>
      </c>
      <c r="M77" s="112">
        <v>4.8475999999999999</v>
      </c>
      <c r="N77" s="114">
        <v>7.8560999999999996</v>
      </c>
      <c r="O77" s="112">
        <v>5.4892000000000003</v>
      </c>
      <c r="P77" s="112">
        <v>20.836099999999998</v>
      </c>
      <c r="Q77" s="112">
        <v>18.819700000000001</v>
      </c>
      <c r="R77" s="112">
        <v>18.636099999999999</v>
      </c>
      <c r="S77" s="112">
        <v>17.938300000000002</v>
      </c>
      <c r="T77" s="112">
        <v>3.0394999999999999</v>
      </c>
      <c r="U77" s="112">
        <v>9.2073</v>
      </c>
      <c r="V77" s="112">
        <v>4.7381000000000002</v>
      </c>
      <c r="W77" s="112">
        <v>1.4832000000000001</v>
      </c>
      <c r="X77" s="112">
        <v>15.830399999999999</v>
      </c>
      <c r="Y77" s="113"/>
      <c r="Z77" s="110"/>
      <c r="AA77" s="110"/>
      <c r="AB77" s="110"/>
      <c r="AC77" s="110"/>
      <c r="AD77" s="110"/>
      <c r="AE77" s="110"/>
      <c r="AF77" s="110"/>
      <c r="AG77" s="110"/>
      <c r="AH77" s="110"/>
      <c r="AI77" s="110"/>
      <c r="AJ77" s="110"/>
      <c r="AK77" s="110"/>
      <c r="AL77" s="110"/>
      <c r="AM77" s="110"/>
      <c r="AN77" s="110"/>
      <c r="AO77" s="113"/>
      <c r="AP77" s="112">
        <v>19.34</v>
      </c>
      <c r="AQ77" s="112">
        <v>21.91</v>
      </c>
      <c r="AR77" s="112">
        <v>17.87</v>
      </c>
      <c r="AS77" s="112">
        <v>12.32</v>
      </c>
      <c r="AT77" s="112">
        <v>10.55</v>
      </c>
      <c r="AU77" s="113"/>
      <c r="AV77" s="249"/>
      <c r="AW77" s="249"/>
      <c r="AX77" s="249"/>
      <c r="AY77" s="249"/>
      <c r="AZ77" s="249"/>
      <c r="BA77" s="113"/>
      <c r="BB77" s="290"/>
      <c r="BC77" s="290"/>
      <c r="BD77" s="290"/>
      <c r="BE77" s="927"/>
    </row>
    <row r="78" spans="1:57" x14ac:dyDescent="0.35">
      <c r="A78" s="117" t="s">
        <v>1670</v>
      </c>
      <c r="B78" s="933"/>
      <c r="C78" s="728"/>
      <c r="D78" s="117"/>
      <c r="E78" s="117"/>
      <c r="F78" s="117"/>
      <c r="G78" s="117"/>
      <c r="H78" s="113"/>
      <c r="I78" s="112">
        <v>0.6774</v>
      </c>
      <c r="J78" s="112">
        <v>5.8522999999999996</v>
      </c>
      <c r="K78" s="112">
        <v>6.9680999999999997</v>
      </c>
      <c r="L78" s="112">
        <v>16.332599999999999</v>
      </c>
      <c r="M78" s="112">
        <v>8.9703999999999997</v>
      </c>
      <c r="N78" s="114">
        <v>3.3374999999999999</v>
      </c>
      <c r="O78" s="112">
        <v>2.3651</v>
      </c>
      <c r="P78" s="112">
        <v>19.6738</v>
      </c>
      <c r="Q78" s="112">
        <v>17.249099999999999</v>
      </c>
      <c r="R78" s="112">
        <v>15.719799999999999</v>
      </c>
      <c r="S78" s="112">
        <v>23.368200000000002</v>
      </c>
      <c r="T78" s="112">
        <v>5.75</v>
      </c>
      <c r="U78" s="112">
        <v>5.7895000000000003</v>
      </c>
      <c r="V78" s="112">
        <v>-0.47670000000000001</v>
      </c>
      <c r="W78" s="112">
        <v>3.6854</v>
      </c>
      <c r="X78" s="112" t="s">
        <v>430</v>
      </c>
      <c r="Y78" s="113"/>
      <c r="Z78" s="110"/>
      <c r="AA78" s="110"/>
      <c r="AB78" s="110"/>
      <c r="AC78" s="110"/>
      <c r="AD78" s="110"/>
      <c r="AE78" s="110"/>
      <c r="AF78" s="110"/>
      <c r="AG78" s="110"/>
      <c r="AH78" s="110"/>
      <c r="AI78" s="110"/>
      <c r="AJ78" s="110"/>
      <c r="AK78" s="110"/>
      <c r="AL78" s="110"/>
      <c r="AM78" s="110"/>
      <c r="AN78" s="110"/>
      <c r="AO78" s="113"/>
      <c r="AP78" s="112">
        <v>17.61</v>
      </c>
      <c r="AQ78" s="112">
        <v>21.37</v>
      </c>
      <c r="AR78" s="112">
        <v>15.89</v>
      </c>
      <c r="AS78" s="112">
        <v>9.57</v>
      </c>
      <c r="AT78" s="112">
        <v>13.08</v>
      </c>
      <c r="AU78" s="113"/>
      <c r="AV78" s="249"/>
      <c r="AW78" s="249"/>
      <c r="AX78" s="249"/>
      <c r="AY78" s="249"/>
      <c r="AZ78" s="249"/>
      <c r="BA78" s="113"/>
      <c r="BB78" s="290"/>
      <c r="BC78" s="290"/>
      <c r="BD78" s="290"/>
      <c r="BE78" s="927"/>
    </row>
    <row r="79" spans="1:57" x14ac:dyDescent="0.35">
      <c r="A79" s="345" t="s">
        <v>2347</v>
      </c>
      <c r="B79" s="934"/>
      <c r="C79" s="731"/>
      <c r="D79" s="372"/>
      <c r="E79" s="372"/>
      <c r="F79" s="372"/>
      <c r="G79" s="372"/>
      <c r="H79" s="374"/>
      <c r="I79" s="348">
        <v>0.31419999999999998</v>
      </c>
      <c r="J79" s="348">
        <v>5.2804000000000002</v>
      </c>
      <c r="K79" s="348">
        <v>2.3155999999999999</v>
      </c>
      <c r="L79" s="348">
        <v>6.2023000000000001</v>
      </c>
      <c r="M79" s="348">
        <v>0.7429</v>
      </c>
      <c r="N79" s="350">
        <v>6.5542999999999996</v>
      </c>
      <c r="O79" s="348">
        <v>3.3692000000000002</v>
      </c>
      <c r="P79" s="348">
        <v>19.5625</v>
      </c>
      <c r="Q79" s="348">
        <v>17.939499999999999</v>
      </c>
      <c r="R79" s="348">
        <v>14.6113</v>
      </c>
      <c r="S79" s="348">
        <v>11.231</v>
      </c>
      <c r="T79" s="348">
        <v>-0.86150000000000004</v>
      </c>
      <c r="U79" s="348">
        <v>5.9637000000000002</v>
      </c>
      <c r="V79" s="348">
        <v>1.8376999999999999</v>
      </c>
      <c r="W79" s="348">
        <v>1.6883999999999999</v>
      </c>
      <c r="X79" s="348">
        <v>5.1323999999999996</v>
      </c>
      <c r="Y79" s="374"/>
      <c r="Z79" s="346"/>
      <c r="AA79" s="346"/>
      <c r="AB79" s="346"/>
      <c r="AC79" s="346"/>
      <c r="AD79" s="346"/>
      <c r="AE79" s="346"/>
      <c r="AF79" s="346"/>
      <c r="AG79" s="346"/>
      <c r="AH79" s="346"/>
      <c r="AI79" s="346"/>
      <c r="AJ79" s="346"/>
      <c r="AK79" s="346"/>
      <c r="AL79" s="346"/>
      <c r="AM79" s="346"/>
      <c r="AN79" s="346"/>
      <c r="AO79" s="374"/>
      <c r="AP79" s="348">
        <v>16.73</v>
      </c>
      <c r="AQ79" s="348">
        <v>19.04</v>
      </c>
      <c r="AR79" s="348">
        <v>16.170000000000002</v>
      </c>
      <c r="AS79" s="348">
        <v>10.37</v>
      </c>
      <c r="AT79" s="348">
        <v>4.79</v>
      </c>
      <c r="AU79" s="374"/>
      <c r="AV79" s="429"/>
      <c r="AW79" s="429"/>
      <c r="AX79" s="429"/>
      <c r="AY79" s="429"/>
      <c r="AZ79" s="429"/>
      <c r="BA79" s="374"/>
      <c r="BB79" s="375"/>
      <c r="BC79" s="375"/>
      <c r="BD79" s="375"/>
      <c r="BE79" s="467"/>
    </row>
    <row r="80" spans="1:57" x14ac:dyDescent="0.35">
      <c r="A80" s="345" t="s">
        <v>2509</v>
      </c>
      <c r="B80" s="932"/>
      <c r="C80" s="731"/>
      <c r="D80" s="374"/>
      <c r="E80" s="372"/>
      <c r="F80" s="374"/>
      <c r="G80" s="372"/>
      <c r="H80" s="374"/>
      <c r="I80" s="348">
        <v>0.67030000000000001</v>
      </c>
      <c r="J80" s="348">
        <v>5.6852</v>
      </c>
      <c r="K80" s="348">
        <v>4.8661000000000003</v>
      </c>
      <c r="L80" s="348">
        <v>2.7370999999999999</v>
      </c>
      <c r="M80" s="348">
        <v>-2.2692000000000001</v>
      </c>
      <c r="N80" s="350">
        <v>1.6778999999999999</v>
      </c>
      <c r="O80" s="348">
        <v>9.3442000000000007</v>
      </c>
      <c r="P80" s="348">
        <v>11.8596</v>
      </c>
      <c r="Q80" s="348">
        <v>11.064299999999999</v>
      </c>
      <c r="R80" s="348">
        <v>14.829000000000001</v>
      </c>
      <c r="S80" s="348">
        <v>13.2098</v>
      </c>
      <c r="T80" s="348">
        <v>-3.4946000000000002</v>
      </c>
      <c r="U80" s="348">
        <v>2.448</v>
      </c>
      <c r="V80" s="348">
        <v>-1.5791999999999999</v>
      </c>
      <c r="W80" s="348">
        <v>4.8432000000000004</v>
      </c>
      <c r="X80" s="348">
        <v>13.5983</v>
      </c>
      <c r="Y80" s="374"/>
      <c r="Z80" s="346"/>
      <c r="AA80" s="346"/>
      <c r="AB80" s="346"/>
      <c r="AC80" s="346"/>
      <c r="AD80" s="346"/>
      <c r="AE80" s="346"/>
      <c r="AF80" s="346"/>
      <c r="AG80" s="346"/>
      <c r="AH80" s="346"/>
      <c r="AI80" s="346"/>
      <c r="AJ80" s="346"/>
      <c r="AK80" s="346"/>
      <c r="AL80" s="346"/>
      <c r="AM80" s="346"/>
      <c r="AN80" s="346"/>
      <c r="AO80" s="374"/>
      <c r="AP80" s="348">
        <v>12.97</v>
      </c>
      <c r="AQ80" s="348">
        <v>12.65</v>
      </c>
      <c r="AR80" s="348">
        <v>10.88</v>
      </c>
      <c r="AS80" s="348">
        <v>9.23</v>
      </c>
      <c r="AT80" s="348">
        <v>-1.73</v>
      </c>
      <c r="AU80" s="374"/>
      <c r="AV80" s="429"/>
      <c r="AW80" s="429"/>
      <c r="AX80" s="429"/>
      <c r="AY80" s="429"/>
      <c r="AZ80" s="429"/>
      <c r="BA80" s="374"/>
      <c r="BB80" s="375"/>
      <c r="BC80" s="375"/>
      <c r="BD80" s="375"/>
      <c r="BE80" s="467"/>
    </row>
    <row r="81" spans="1:57" x14ac:dyDescent="0.35">
      <c r="A81" s="345" t="s">
        <v>2515</v>
      </c>
      <c r="B81" s="932"/>
      <c r="C81" s="731"/>
      <c r="D81" s="374"/>
      <c r="E81" s="372"/>
      <c r="F81" s="374"/>
      <c r="G81" s="372"/>
      <c r="H81" s="374"/>
      <c r="I81" s="348">
        <v>0.52510000000000001</v>
      </c>
      <c r="J81" s="348">
        <v>5.1468999999999996</v>
      </c>
      <c r="K81" s="348">
        <v>2.6526000000000001</v>
      </c>
      <c r="L81" s="348">
        <v>6.2709000000000001</v>
      </c>
      <c r="M81" s="348">
        <v>-3.8576000000000001</v>
      </c>
      <c r="N81" s="350">
        <v>2.2511999999999999</v>
      </c>
      <c r="O81" s="348">
        <v>2.4163999999999999</v>
      </c>
      <c r="P81" s="348">
        <v>12.9991</v>
      </c>
      <c r="Q81" s="348">
        <v>13.992900000000001</v>
      </c>
      <c r="R81" s="348">
        <v>13.5359</v>
      </c>
      <c r="S81" s="348">
        <v>12.503</v>
      </c>
      <c r="T81" s="348">
        <v>-5.3122999999999996</v>
      </c>
      <c r="U81" s="348">
        <v>-3.4767999999999999</v>
      </c>
      <c r="V81" s="348">
        <v>-1.3009999999999999</v>
      </c>
      <c r="W81" s="348">
        <v>3.1560999999999999</v>
      </c>
      <c r="X81" s="348">
        <v>12.7318</v>
      </c>
      <c r="Y81" s="374"/>
      <c r="Z81" s="346"/>
      <c r="AA81" s="346"/>
      <c r="AB81" s="346"/>
      <c r="AC81" s="346"/>
      <c r="AD81" s="346"/>
      <c r="AE81" s="346"/>
      <c r="AF81" s="346"/>
      <c r="AG81" s="346"/>
      <c r="AH81" s="346"/>
      <c r="AI81" s="346"/>
      <c r="AJ81" s="346"/>
      <c r="AK81" s="346"/>
      <c r="AL81" s="346"/>
      <c r="AM81" s="346"/>
      <c r="AN81" s="346"/>
      <c r="AO81" s="374"/>
      <c r="AP81" s="348">
        <v>13.51</v>
      </c>
      <c r="AQ81" s="348">
        <v>14.15</v>
      </c>
      <c r="AR81" s="348">
        <v>11.48</v>
      </c>
      <c r="AS81" s="348">
        <v>6.26</v>
      </c>
      <c r="AT81" s="348">
        <v>-4.18</v>
      </c>
      <c r="AU81" s="374"/>
      <c r="AV81" s="429"/>
      <c r="AW81" s="429"/>
      <c r="AX81" s="429"/>
      <c r="AY81" s="429"/>
      <c r="AZ81" s="429"/>
      <c r="BA81" s="374"/>
      <c r="BB81" s="375"/>
      <c r="BC81" s="375"/>
      <c r="BD81" s="375"/>
      <c r="BE81" s="467"/>
    </row>
    <row r="82" spans="1:57" x14ac:dyDescent="0.35">
      <c r="A82" s="345" t="s">
        <v>2508</v>
      </c>
      <c r="B82" s="932"/>
      <c r="C82" s="731"/>
      <c r="D82" s="374"/>
      <c r="E82" s="372"/>
      <c r="F82" s="374"/>
      <c r="G82" s="372"/>
      <c r="H82" s="374"/>
      <c r="I82" s="348">
        <v>0.54390000000000005</v>
      </c>
      <c r="J82" s="348">
        <v>4.6871</v>
      </c>
      <c r="K82" s="348">
        <v>2.4466999999999999</v>
      </c>
      <c r="L82" s="348">
        <v>12.0327</v>
      </c>
      <c r="M82" s="348">
        <v>17.9329</v>
      </c>
      <c r="N82" s="350">
        <v>14.8766</v>
      </c>
      <c r="O82" s="348">
        <v>0.29459999999999997</v>
      </c>
      <c r="P82" s="348">
        <v>19.372699999999998</v>
      </c>
      <c r="Q82" s="348">
        <v>16.740500000000001</v>
      </c>
      <c r="R82" s="348">
        <v>19.1127</v>
      </c>
      <c r="S82" s="348">
        <v>16.186900000000001</v>
      </c>
      <c r="T82" s="348">
        <v>15.057499999999999</v>
      </c>
      <c r="U82" s="348">
        <v>16.326699999999999</v>
      </c>
      <c r="V82" s="348">
        <v>12.026300000000001</v>
      </c>
      <c r="W82" s="348">
        <v>-0.95789999999999997</v>
      </c>
      <c r="X82" s="348">
        <v>17.803699999999999</v>
      </c>
      <c r="Y82" s="374"/>
      <c r="Z82" s="346"/>
      <c r="AA82" s="346"/>
      <c r="AB82" s="346"/>
      <c r="AC82" s="346"/>
      <c r="AD82" s="346"/>
      <c r="AE82" s="346"/>
      <c r="AF82" s="346"/>
      <c r="AG82" s="346"/>
      <c r="AH82" s="346"/>
      <c r="AI82" s="346"/>
      <c r="AJ82" s="346"/>
      <c r="AK82" s="346"/>
      <c r="AL82" s="346"/>
      <c r="AM82" s="346"/>
      <c r="AN82" s="346"/>
      <c r="AO82" s="374"/>
      <c r="AP82" s="348">
        <v>17.03</v>
      </c>
      <c r="AQ82" s="348">
        <v>17.53</v>
      </c>
      <c r="AR82" s="348">
        <v>14.16</v>
      </c>
      <c r="AS82" s="348">
        <v>11.4</v>
      </c>
      <c r="AT82" s="348">
        <v>26.48</v>
      </c>
      <c r="AU82" s="374"/>
      <c r="AV82" s="429"/>
      <c r="AW82" s="429"/>
      <c r="AX82" s="429"/>
      <c r="AY82" s="429"/>
      <c r="AZ82" s="429"/>
      <c r="BA82" s="374"/>
      <c r="BB82" s="375"/>
      <c r="BC82" s="375"/>
      <c r="BD82" s="375"/>
      <c r="BE82" s="467"/>
    </row>
    <row r="83" spans="1:57" x14ac:dyDescent="0.35">
      <c r="A83" s="345" t="s">
        <v>2526</v>
      </c>
      <c r="B83" s="932"/>
      <c r="C83" s="731"/>
      <c r="D83" s="374"/>
      <c r="E83" s="372"/>
      <c r="F83" s="374"/>
      <c r="G83" s="372"/>
      <c r="H83" s="374"/>
      <c r="I83" s="348">
        <v>0.2954</v>
      </c>
      <c r="J83" s="348">
        <v>4.5888</v>
      </c>
      <c r="K83" s="348">
        <v>3.5024999999999999</v>
      </c>
      <c r="L83" s="348">
        <v>4.0317999999999996</v>
      </c>
      <c r="M83" s="348">
        <v>-3.3956</v>
      </c>
      <c r="N83" s="350">
        <v>2.2906</v>
      </c>
      <c r="O83" s="348">
        <v>3.5375999999999999</v>
      </c>
      <c r="P83" s="348">
        <v>12.628299999999999</v>
      </c>
      <c r="Q83" s="348">
        <v>10.4937</v>
      </c>
      <c r="R83" s="348">
        <v>13.8553</v>
      </c>
      <c r="S83" s="348">
        <v>11.086399999999999</v>
      </c>
      <c r="T83" s="348">
        <v>-4.5377999999999998</v>
      </c>
      <c r="U83" s="348">
        <v>1.4996</v>
      </c>
      <c r="V83" s="348">
        <v>-0.74819999999999998</v>
      </c>
      <c r="W83" s="348">
        <v>2.222</v>
      </c>
      <c r="X83" s="348">
        <v>13.1739</v>
      </c>
      <c r="Y83" s="374"/>
      <c r="Z83" s="346"/>
      <c r="AA83" s="346"/>
      <c r="AB83" s="346"/>
      <c r="AC83" s="346"/>
      <c r="AD83" s="346"/>
      <c r="AE83" s="346"/>
      <c r="AF83" s="346"/>
      <c r="AG83" s="346"/>
      <c r="AH83" s="346"/>
      <c r="AI83" s="346"/>
      <c r="AJ83" s="346"/>
      <c r="AK83" s="346"/>
      <c r="AL83" s="346"/>
      <c r="AM83" s="346"/>
      <c r="AN83" s="346"/>
      <c r="AO83" s="374"/>
      <c r="AP83" s="348">
        <v>13.21</v>
      </c>
      <c r="AQ83" s="348">
        <v>12.74</v>
      </c>
      <c r="AR83" s="348">
        <v>9.4499999999999993</v>
      </c>
      <c r="AS83" s="348">
        <v>6.23</v>
      </c>
      <c r="AT83" s="348">
        <v>-1.98</v>
      </c>
      <c r="AU83" s="374"/>
      <c r="AV83" s="429"/>
      <c r="AW83" s="429"/>
      <c r="AX83" s="429"/>
      <c r="AY83" s="429"/>
      <c r="AZ83" s="429"/>
      <c r="BA83" s="374"/>
      <c r="BB83" s="375"/>
      <c r="BC83" s="375"/>
      <c r="BD83" s="375"/>
      <c r="BE83" s="467"/>
    </row>
    <row r="84" spans="1:57" x14ac:dyDescent="0.35">
      <c r="A84" s="345" t="s">
        <v>2511</v>
      </c>
      <c r="B84" s="932"/>
      <c r="C84" s="731"/>
      <c r="D84" s="374"/>
      <c r="E84" s="372"/>
      <c r="F84" s="374"/>
      <c r="G84" s="372"/>
      <c r="H84" s="374"/>
      <c r="I84" s="348">
        <v>0.97689999999999999</v>
      </c>
      <c r="J84" s="348">
        <v>0.34279999999999999</v>
      </c>
      <c r="K84" s="348">
        <v>-1.3928</v>
      </c>
      <c r="L84" s="348">
        <v>7.5805999999999996</v>
      </c>
      <c r="M84" s="348">
        <v>7.1723999999999997</v>
      </c>
      <c r="N84" s="350">
        <v>11.4076</v>
      </c>
      <c r="O84" s="348">
        <v>12.0162</v>
      </c>
      <c r="P84" s="348">
        <v>22.308199999999999</v>
      </c>
      <c r="Q84" s="348">
        <v>13.593999999999999</v>
      </c>
      <c r="R84" s="348">
        <v>11.0617</v>
      </c>
      <c r="S84" s="348">
        <v>9.6164000000000005</v>
      </c>
      <c r="T84" s="348">
        <v>6.5312000000000001</v>
      </c>
      <c r="U84" s="348">
        <v>10.3127</v>
      </c>
      <c r="V84" s="348">
        <v>8.1468000000000007</v>
      </c>
      <c r="W84" s="348">
        <v>1.1162000000000001</v>
      </c>
      <c r="X84" s="348">
        <v>18.8018</v>
      </c>
      <c r="Y84" s="374"/>
      <c r="Z84" s="346"/>
      <c r="AA84" s="346"/>
      <c r="AB84" s="346"/>
      <c r="AC84" s="346"/>
      <c r="AD84" s="346"/>
      <c r="AE84" s="346"/>
      <c r="AF84" s="346"/>
      <c r="AG84" s="346"/>
      <c r="AH84" s="346"/>
      <c r="AI84" s="346"/>
      <c r="AJ84" s="346"/>
      <c r="AK84" s="346"/>
      <c r="AL84" s="346"/>
      <c r="AM84" s="346"/>
      <c r="AN84" s="346"/>
      <c r="AO84" s="374"/>
      <c r="AP84" s="348">
        <v>15.45</v>
      </c>
      <c r="AQ84" s="348">
        <v>17.91</v>
      </c>
      <c r="AR84" s="348">
        <v>16.93</v>
      </c>
      <c r="AS84" s="348">
        <v>14.01</v>
      </c>
      <c r="AT84" s="348">
        <v>11.92</v>
      </c>
      <c r="AU84" s="374"/>
      <c r="AV84" s="429"/>
      <c r="AW84" s="429"/>
      <c r="AX84" s="429"/>
      <c r="AY84" s="429"/>
      <c r="AZ84" s="429"/>
      <c r="BA84" s="374"/>
      <c r="BB84" s="375"/>
      <c r="BC84" s="375"/>
      <c r="BD84" s="375"/>
      <c r="BE84" s="467"/>
    </row>
    <row r="85" spans="1:57" x14ac:dyDescent="0.35">
      <c r="A85" s="345" t="s">
        <v>2518</v>
      </c>
      <c r="B85" s="932"/>
      <c r="C85" s="731"/>
      <c r="D85" s="374"/>
      <c r="E85" s="372"/>
      <c r="F85" s="374"/>
      <c r="G85" s="372"/>
      <c r="H85" s="374"/>
      <c r="I85" s="348">
        <v>0.2737</v>
      </c>
      <c r="J85" s="348">
        <v>4.1492000000000004</v>
      </c>
      <c r="K85" s="348">
        <v>3.0577000000000001</v>
      </c>
      <c r="L85" s="348">
        <v>7.7752999999999997</v>
      </c>
      <c r="M85" s="348">
        <v>6.9427000000000003</v>
      </c>
      <c r="N85" s="350">
        <v>14.351100000000001</v>
      </c>
      <c r="O85" s="348">
        <v>5.1266999999999996</v>
      </c>
      <c r="P85" s="348">
        <v>21.540600000000001</v>
      </c>
      <c r="Q85" s="348">
        <v>18.283200000000001</v>
      </c>
      <c r="R85" s="348">
        <v>15.495100000000001</v>
      </c>
      <c r="S85" s="348">
        <v>14.5235</v>
      </c>
      <c r="T85" s="348">
        <v>4.4752000000000001</v>
      </c>
      <c r="U85" s="348">
        <v>9.0495999999999999</v>
      </c>
      <c r="V85" s="348">
        <v>11.159000000000001</v>
      </c>
      <c r="W85" s="348">
        <v>1.0677000000000001</v>
      </c>
      <c r="X85" s="348">
        <v>19.517099999999999</v>
      </c>
      <c r="Y85" s="374"/>
      <c r="Z85" s="346"/>
      <c r="AA85" s="346"/>
      <c r="AB85" s="346"/>
      <c r="AC85" s="346"/>
      <c r="AD85" s="346"/>
      <c r="AE85" s="346"/>
      <c r="AF85" s="346"/>
      <c r="AG85" s="346"/>
      <c r="AH85" s="346"/>
      <c r="AI85" s="346"/>
      <c r="AJ85" s="346"/>
      <c r="AK85" s="346"/>
      <c r="AL85" s="346"/>
      <c r="AM85" s="346"/>
      <c r="AN85" s="346"/>
      <c r="AO85" s="374"/>
      <c r="AP85" s="348">
        <v>17.73</v>
      </c>
      <c r="AQ85" s="348">
        <v>21.39</v>
      </c>
      <c r="AR85" s="348">
        <v>18.54</v>
      </c>
      <c r="AS85" s="348">
        <v>14.87</v>
      </c>
      <c r="AT85" s="348">
        <v>13.1</v>
      </c>
      <c r="AU85" s="374"/>
      <c r="AV85" s="429"/>
      <c r="AW85" s="429"/>
      <c r="AX85" s="429"/>
      <c r="AY85" s="429"/>
      <c r="AZ85" s="429"/>
      <c r="BA85" s="374"/>
      <c r="BB85" s="375"/>
      <c r="BC85" s="375"/>
      <c r="BD85" s="375"/>
      <c r="BE85" s="467"/>
    </row>
    <row r="86" spans="1:57" x14ac:dyDescent="0.35">
      <c r="A86" s="345" t="s">
        <v>2521</v>
      </c>
      <c r="B86" s="932"/>
      <c r="C86" s="731"/>
      <c r="D86" s="374"/>
      <c r="E86" s="372"/>
      <c r="F86" s="374"/>
      <c r="G86" s="372"/>
      <c r="H86" s="374"/>
      <c r="I86" s="348">
        <v>1.18E-2</v>
      </c>
      <c r="J86" s="348">
        <v>4.7763</v>
      </c>
      <c r="K86" s="348">
        <v>3.5556000000000001</v>
      </c>
      <c r="L86" s="348">
        <v>10.9732</v>
      </c>
      <c r="M86" s="348">
        <v>9.4077000000000002</v>
      </c>
      <c r="N86" s="350">
        <v>17.120100000000001</v>
      </c>
      <c r="O86" s="348">
        <v>4.5861999999999998</v>
      </c>
      <c r="P86" s="348">
        <v>15.6938</v>
      </c>
      <c r="Q86" s="348">
        <v>14.9877</v>
      </c>
      <c r="R86" s="348">
        <v>15.007099999999999</v>
      </c>
      <c r="S86" s="348">
        <v>17.693100000000001</v>
      </c>
      <c r="T86" s="348">
        <v>7.3384</v>
      </c>
      <c r="U86" s="348">
        <v>10.181699999999999</v>
      </c>
      <c r="V86" s="348">
        <v>14.1556</v>
      </c>
      <c r="W86" s="348">
        <v>0.74129999999999996</v>
      </c>
      <c r="X86" s="348">
        <v>8.2922999999999991</v>
      </c>
      <c r="Y86" s="374"/>
      <c r="Z86" s="346"/>
      <c r="AA86" s="346"/>
      <c r="AB86" s="346"/>
      <c r="AC86" s="346"/>
      <c r="AD86" s="346"/>
      <c r="AE86" s="346"/>
      <c r="AF86" s="346"/>
      <c r="AG86" s="346"/>
      <c r="AH86" s="346"/>
      <c r="AI86" s="346"/>
      <c r="AJ86" s="346"/>
      <c r="AK86" s="346"/>
      <c r="AL86" s="346"/>
      <c r="AM86" s="346"/>
      <c r="AN86" s="346"/>
      <c r="AO86" s="374"/>
      <c r="AP86" s="348">
        <v>14.5</v>
      </c>
      <c r="AQ86" s="348">
        <v>16.07</v>
      </c>
      <c r="AR86" s="348">
        <v>15.05</v>
      </c>
      <c r="AS86" s="348">
        <v>13.49</v>
      </c>
      <c r="AT86" s="348">
        <v>17.21</v>
      </c>
      <c r="AU86" s="374"/>
      <c r="AV86" s="429"/>
      <c r="AW86" s="429"/>
      <c r="AX86" s="429"/>
      <c r="AY86" s="429"/>
      <c r="AZ86" s="429"/>
      <c r="BA86" s="374"/>
      <c r="BB86" s="375"/>
      <c r="BC86" s="375"/>
      <c r="BD86" s="375"/>
      <c r="BE86" s="467"/>
    </row>
    <row r="87" spans="1:57" x14ac:dyDescent="0.35">
      <c r="A87" s="37" t="s">
        <v>2503</v>
      </c>
      <c r="B87" s="44"/>
      <c r="C87" s="721"/>
      <c r="D87" s="44"/>
      <c r="E87" s="52"/>
      <c r="F87" s="44"/>
      <c r="G87" s="56"/>
      <c r="H87" s="67"/>
      <c r="I87" s="60">
        <v>0.3745</v>
      </c>
      <c r="J87" s="60">
        <v>4.8074000000000003</v>
      </c>
      <c r="K87" s="60">
        <v>3.0491999999999999</v>
      </c>
      <c r="L87" s="60">
        <v>4.8749000000000002</v>
      </c>
      <c r="M87" s="60">
        <v>-2.1724999999999999</v>
      </c>
      <c r="N87" s="71">
        <v>1.8444</v>
      </c>
      <c r="O87" s="60">
        <v>2.9878999999999998</v>
      </c>
      <c r="P87" s="60">
        <v>13.0519</v>
      </c>
      <c r="Q87" s="60">
        <v>12.1463</v>
      </c>
      <c r="R87" s="60">
        <v>13.818099999999999</v>
      </c>
      <c r="S87" s="60">
        <v>12.063000000000001</v>
      </c>
      <c r="T87" s="60">
        <v>-3.5286</v>
      </c>
      <c r="U87" s="60">
        <v>2.1777000000000002</v>
      </c>
      <c r="V87" s="60">
        <v>-1.1625000000000001</v>
      </c>
      <c r="W87" s="60">
        <v>2.3148</v>
      </c>
      <c r="X87" s="60">
        <v>12.148199999999999</v>
      </c>
      <c r="Y87" s="67"/>
      <c r="Z87" s="52"/>
      <c r="AA87" s="52"/>
      <c r="AB87" s="52"/>
      <c r="AC87" s="52"/>
      <c r="AD87" s="52"/>
      <c r="AE87" s="52"/>
      <c r="AF87" s="52"/>
      <c r="AG87" s="52"/>
      <c r="AH87" s="52"/>
      <c r="AI87" s="52"/>
      <c r="AJ87" s="52"/>
      <c r="AK87" s="52"/>
      <c r="AL87" s="52"/>
      <c r="AM87" s="52"/>
      <c r="AN87" s="52"/>
      <c r="AO87" s="44"/>
      <c r="AP87" s="60">
        <v>13.42</v>
      </c>
      <c r="AQ87" s="60">
        <v>13.77</v>
      </c>
      <c r="AR87" s="60">
        <v>10.55</v>
      </c>
      <c r="AS87" s="60">
        <v>6.47</v>
      </c>
      <c r="AT87" s="60">
        <v>-0.49</v>
      </c>
      <c r="AU87" s="79"/>
      <c r="AV87" s="52"/>
      <c r="AW87" s="52"/>
      <c r="AX87" s="52"/>
      <c r="AY87" s="52"/>
      <c r="AZ87" s="52"/>
      <c r="BA87" s="259"/>
      <c r="BB87" s="60"/>
      <c r="BC87" s="277"/>
      <c r="BD87" s="277"/>
      <c r="BE87" s="551"/>
    </row>
    <row r="88" spans="1:57" x14ac:dyDescent="0.35">
      <c r="A88" s="345" t="s">
        <v>2523</v>
      </c>
      <c r="B88" s="932"/>
      <c r="C88" s="731"/>
      <c r="D88" s="374"/>
      <c r="E88" s="372"/>
      <c r="F88" s="374"/>
      <c r="G88" s="372"/>
      <c r="H88" s="374"/>
      <c r="I88" s="348">
        <v>0.4965</v>
      </c>
      <c r="J88" s="348">
        <v>4.9202000000000004</v>
      </c>
      <c r="K88" s="348">
        <v>2.0295999999999998</v>
      </c>
      <c r="L88" s="348">
        <v>3.1389999999999998</v>
      </c>
      <c r="M88" s="348">
        <v>-2.7519999999999998</v>
      </c>
      <c r="N88" s="350">
        <v>6.2929000000000004</v>
      </c>
      <c r="O88" s="348">
        <v>2.5632999999999999</v>
      </c>
      <c r="P88" s="348">
        <v>13.067399999999999</v>
      </c>
      <c r="Q88" s="348">
        <v>14.2202</v>
      </c>
      <c r="R88" s="348">
        <v>12.5877</v>
      </c>
      <c r="S88" s="348">
        <v>10.7986</v>
      </c>
      <c r="T88" s="348">
        <v>-4.5251999999999999</v>
      </c>
      <c r="U88" s="348">
        <v>0.4526</v>
      </c>
      <c r="V88" s="348">
        <v>2.7299000000000002</v>
      </c>
      <c r="W88" s="348">
        <v>1.8683000000000001</v>
      </c>
      <c r="X88" s="348">
        <v>-4.2713999999999999</v>
      </c>
      <c r="Y88" s="374"/>
      <c r="Z88" s="346"/>
      <c r="AA88" s="346"/>
      <c r="AB88" s="346"/>
      <c r="AC88" s="346"/>
      <c r="AD88" s="346"/>
      <c r="AE88" s="346"/>
      <c r="AF88" s="346"/>
      <c r="AG88" s="346"/>
      <c r="AH88" s="346"/>
      <c r="AI88" s="346"/>
      <c r="AJ88" s="346"/>
      <c r="AK88" s="346"/>
      <c r="AL88" s="346"/>
      <c r="AM88" s="346"/>
      <c r="AN88" s="346"/>
      <c r="AO88" s="374"/>
      <c r="AP88" s="348">
        <v>13.44</v>
      </c>
      <c r="AQ88" s="348">
        <v>15.2</v>
      </c>
      <c r="AR88" s="348">
        <v>12.21</v>
      </c>
      <c r="AS88" s="348">
        <v>7.26</v>
      </c>
      <c r="AT88" s="348">
        <v>-1.93</v>
      </c>
      <c r="AU88" s="374"/>
      <c r="AV88" s="429"/>
      <c r="AW88" s="429"/>
      <c r="AX88" s="429"/>
      <c r="AY88" s="429"/>
      <c r="AZ88" s="429"/>
      <c r="BA88" s="374"/>
      <c r="BB88" s="375"/>
      <c r="BC88" s="375"/>
      <c r="BD88" s="375"/>
      <c r="BE88" s="467"/>
    </row>
    <row r="89" spans="1:57" x14ac:dyDescent="0.35">
      <c r="A89" s="345" t="s">
        <v>2524</v>
      </c>
      <c r="B89" s="932"/>
      <c r="C89" s="731"/>
      <c r="D89" s="374"/>
      <c r="E89" s="372"/>
      <c r="F89" s="374"/>
      <c r="G89" s="372"/>
      <c r="H89" s="374"/>
      <c r="I89" s="348">
        <v>0.46400000000000002</v>
      </c>
      <c r="J89" s="348">
        <v>4.7291999999999996</v>
      </c>
      <c r="K89" s="348">
        <v>3.4438</v>
      </c>
      <c r="L89" s="348">
        <v>1.0869</v>
      </c>
      <c r="M89" s="348">
        <v>-7.7340999999999998</v>
      </c>
      <c r="N89" s="350">
        <v>-5.0176999999999996</v>
      </c>
      <c r="O89" s="348">
        <v>3.2991000000000001</v>
      </c>
      <c r="P89" s="348">
        <v>9.5954999999999995</v>
      </c>
      <c r="Q89" s="348">
        <v>8.5085999999999995</v>
      </c>
      <c r="R89" s="348">
        <v>12.5732</v>
      </c>
      <c r="S89" s="348">
        <v>8.8467000000000002</v>
      </c>
      <c r="T89" s="348">
        <v>-8.1439000000000004</v>
      </c>
      <c r="U89" s="348">
        <v>-2.7309000000000001</v>
      </c>
      <c r="V89" s="348">
        <v>-7.8632999999999997</v>
      </c>
      <c r="W89" s="348">
        <v>3.8001</v>
      </c>
      <c r="X89" s="348">
        <v>-5.7030000000000003</v>
      </c>
      <c r="Y89" s="374"/>
      <c r="Z89" s="346"/>
      <c r="AA89" s="346"/>
      <c r="AB89" s="346"/>
      <c r="AC89" s="346"/>
      <c r="AD89" s="346"/>
      <c r="AE89" s="346"/>
      <c r="AF89" s="346"/>
      <c r="AG89" s="346"/>
      <c r="AH89" s="346"/>
      <c r="AI89" s="346"/>
      <c r="AJ89" s="346"/>
      <c r="AK89" s="346"/>
      <c r="AL89" s="346"/>
      <c r="AM89" s="346"/>
      <c r="AN89" s="346"/>
      <c r="AO89" s="374"/>
      <c r="AP89" s="348">
        <v>11.07</v>
      </c>
      <c r="AQ89" s="348">
        <v>9.91</v>
      </c>
      <c r="AR89" s="348">
        <v>6.44</v>
      </c>
      <c r="AS89" s="348">
        <v>3</v>
      </c>
      <c r="AT89" s="348">
        <v>-9.24</v>
      </c>
      <c r="AU89" s="374"/>
      <c r="AV89" s="429"/>
      <c r="AW89" s="429"/>
      <c r="AX89" s="429"/>
      <c r="AY89" s="429"/>
      <c r="AZ89" s="429"/>
      <c r="BA89" s="374"/>
      <c r="BB89" s="375"/>
      <c r="BC89" s="375"/>
      <c r="BD89" s="375"/>
      <c r="BE89" s="467"/>
    </row>
    <row r="90" spans="1:57" x14ac:dyDescent="0.35">
      <c r="A90" s="345" t="s">
        <v>2500</v>
      </c>
      <c r="B90" s="373"/>
      <c r="C90" s="719"/>
      <c r="D90" s="373"/>
      <c r="E90" s="346"/>
      <c r="F90" s="373"/>
      <c r="G90" s="347"/>
      <c r="H90" s="374"/>
      <c r="I90" s="348">
        <v>-0.76519999999999999</v>
      </c>
      <c r="J90" s="348">
        <v>3.2995999999999999</v>
      </c>
      <c r="K90" s="348">
        <v>0.18709999999999999</v>
      </c>
      <c r="L90" s="348">
        <v>-1.3568</v>
      </c>
      <c r="M90" s="348">
        <v>-19.877700000000001</v>
      </c>
      <c r="N90" s="350">
        <v>-17.821300000000001</v>
      </c>
      <c r="O90" s="348">
        <v>-3.86</v>
      </c>
      <c r="P90" s="348">
        <v>6.4077999999999999</v>
      </c>
      <c r="Q90" s="348">
        <v>4.6772</v>
      </c>
      <c r="R90" s="348">
        <v>11.283200000000001</v>
      </c>
      <c r="S90" s="348">
        <v>1.5515000000000001</v>
      </c>
      <c r="T90" s="348">
        <v>-19.0961</v>
      </c>
      <c r="U90" s="348">
        <v>-8.6951000000000001</v>
      </c>
      <c r="V90" s="348">
        <v>-19.196899999999999</v>
      </c>
      <c r="W90" s="348">
        <v>-0.17269999999999999</v>
      </c>
      <c r="X90" s="348">
        <v>-3.5145</v>
      </c>
      <c r="Y90" s="374"/>
      <c r="Z90" s="346"/>
      <c r="AA90" s="346"/>
      <c r="AB90" s="346"/>
      <c r="AC90" s="346"/>
      <c r="AD90" s="346"/>
      <c r="AE90" s="346"/>
      <c r="AF90" s="346"/>
      <c r="AG90" s="346"/>
      <c r="AH90" s="346"/>
      <c r="AI90" s="346"/>
      <c r="AJ90" s="346"/>
      <c r="AK90" s="346"/>
      <c r="AL90" s="346"/>
      <c r="AM90" s="346"/>
      <c r="AN90" s="346"/>
      <c r="AO90" s="373"/>
      <c r="AP90" s="348">
        <v>10.39</v>
      </c>
      <c r="AQ90" s="348">
        <v>6.65</v>
      </c>
      <c r="AR90" s="348">
        <v>0.05</v>
      </c>
      <c r="AS90" s="348">
        <v>-6.7</v>
      </c>
      <c r="AT90" s="348">
        <v>-22.16</v>
      </c>
      <c r="AU90" s="351"/>
      <c r="AV90" s="346"/>
      <c r="AW90" s="346"/>
      <c r="AX90" s="346"/>
      <c r="AY90" s="346"/>
      <c r="AZ90" s="346"/>
      <c r="BA90" s="362"/>
      <c r="BB90" s="348"/>
      <c r="BC90" s="375"/>
      <c r="BD90" s="375"/>
      <c r="BE90" s="467"/>
    </row>
    <row r="91" spans="1:57" x14ac:dyDescent="0.35">
      <c r="A91" s="484" t="s">
        <v>2525</v>
      </c>
      <c r="B91" s="935"/>
      <c r="C91" s="744"/>
      <c r="D91" s="417"/>
      <c r="E91" s="412"/>
      <c r="F91" s="417"/>
      <c r="G91" s="412"/>
      <c r="H91" s="417"/>
      <c r="I91" s="416">
        <v>0.31919999999999998</v>
      </c>
      <c r="J91" s="416">
        <v>5.5397999999999996</v>
      </c>
      <c r="K91" s="416">
        <v>5.5881999999999996</v>
      </c>
      <c r="L91" s="416">
        <v>5.8369999999999997</v>
      </c>
      <c r="M91" s="416">
        <v>-2.9117000000000002</v>
      </c>
      <c r="N91" s="418">
        <v>10.507099999999999</v>
      </c>
      <c r="O91" s="416">
        <v>1.3038000000000001</v>
      </c>
      <c r="P91" s="416">
        <v>21.443100000000001</v>
      </c>
      <c r="Q91" s="416">
        <v>20.488900000000001</v>
      </c>
      <c r="R91" s="416">
        <v>14.824400000000001</v>
      </c>
      <c r="S91" s="416">
        <v>14.3222</v>
      </c>
      <c r="T91" s="416">
        <v>-4.5762999999999998</v>
      </c>
      <c r="U91" s="416">
        <v>-2.9365000000000001</v>
      </c>
      <c r="V91" s="416">
        <v>6.4253999999999998</v>
      </c>
      <c r="W91" s="416">
        <v>2.9727000000000001</v>
      </c>
      <c r="X91" s="416">
        <v>4.7634999999999996</v>
      </c>
      <c r="Y91" s="417"/>
      <c r="Z91" s="414"/>
      <c r="AA91" s="414"/>
      <c r="AB91" s="414"/>
      <c r="AC91" s="414"/>
      <c r="AD91" s="414"/>
      <c r="AE91" s="414"/>
      <c r="AF91" s="414"/>
      <c r="AG91" s="414"/>
      <c r="AH91" s="414"/>
      <c r="AI91" s="414"/>
      <c r="AJ91" s="414"/>
      <c r="AK91" s="414"/>
      <c r="AL91" s="414"/>
      <c r="AM91" s="414"/>
      <c r="AN91" s="414"/>
      <c r="AO91" s="417"/>
      <c r="AP91" s="416">
        <v>17.61</v>
      </c>
      <c r="AQ91" s="416">
        <v>22.25</v>
      </c>
      <c r="AR91" s="416">
        <v>19.07</v>
      </c>
      <c r="AS91" s="416">
        <v>10.94</v>
      </c>
      <c r="AT91" s="416">
        <v>-1.1000000000000001</v>
      </c>
      <c r="AU91" s="417"/>
      <c r="AV91" s="633"/>
      <c r="AW91" s="633"/>
      <c r="AX91" s="633"/>
      <c r="AY91" s="633"/>
      <c r="AZ91" s="633"/>
      <c r="BA91" s="417"/>
      <c r="BB91" s="421"/>
      <c r="BC91" s="421"/>
      <c r="BD91" s="421"/>
      <c r="BE91" s="477"/>
    </row>
    <row r="95" spans="1:57" x14ac:dyDescent="0.35">
      <c r="A95" s="22" t="s">
        <v>179</v>
      </c>
    </row>
    <row r="96" spans="1:57" x14ac:dyDescent="0.35">
      <c r="A96" s="22" t="s">
        <v>7287</v>
      </c>
    </row>
  </sheetData>
  <mergeCells count="16">
    <mergeCell ref="G5:G6"/>
    <mergeCell ref="H5:H6"/>
    <mergeCell ref="AO5:AO6"/>
    <mergeCell ref="A5:A6"/>
    <mergeCell ref="B5:B6"/>
    <mergeCell ref="C5:C6"/>
    <mergeCell ref="D5:D6"/>
    <mergeCell ref="E5:E6"/>
    <mergeCell ref="F5:F6"/>
    <mergeCell ref="BA5:BA6"/>
    <mergeCell ref="BB5:BE5"/>
    <mergeCell ref="I6:M6"/>
    <mergeCell ref="N6:X6"/>
    <mergeCell ref="Z6:AN6"/>
    <mergeCell ref="AP6:AT6"/>
    <mergeCell ref="AV6:AZ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4D8C-6625-4F12-8A57-294D5D044142}">
  <sheetPr codeName="Sheet6"/>
  <dimension ref="A1:BR9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8"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6" width="5.54296875" style="282" bestFit="1" customWidth="1"/>
    <col min="57" max="57" width="5.36328125" style="282" bestFit="1" customWidth="1"/>
    <col min="58" max="58" width="1.1796875" style="21" customWidth="1"/>
    <col min="59" max="62" width="7.6328125" style="282" customWidth="1"/>
    <col min="63" max="63" width="1.1796875" style="21" customWidth="1"/>
    <col min="64" max="68" width="15.6328125" style="21" customWidth="1"/>
    <col min="69" max="69" width="1.1796875" style="21" customWidth="1"/>
    <col min="70" max="70" width="30.453125" style="21" customWidth="1"/>
    <col min="71" max="16384" width="8.90625" style="21"/>
  </cols>
  <sheetData>
    <row r="1" spans="1:70" ht="33" customHeight="1" x14ac:dyDescent="0.25">
      <c r="A1" s="488" t="s">
        <v>43</v>
      </c>
    </row>
    <row r="3" spans="1:70" ht="20.5" x14ac:dyDescent="0.45">
      <c r="A3" s="23" t="s">
        <v>89</v>
      </c>
    </row>
    <row r="4" spans="1:70" x14ac:dyDescent="0.25">
      <c r="A4" s="488" t="s">
        <v>425</v>
      </c>
    </row>
    <row r="5" spans="1:70" ht="33" x14ac:dyDescent="0.25">
      <c r="A5" s="1076" t="s">
        <v>90</v>
      </c>
      <c r="B5" s="1077"/>
      <c r="C5" s="1072" t="s">
        <v>44</v>
      </c>
      <c r="D5" s="1072"/>
      <c r="E5" s="1072" t="s">
        <v>45</v>
      </c>
      <c r="F5" s="1072"/>
      <c r="G5" s="1072" t="s">
        <v>46</v>
      </c>
      <c r="H5" s="1074"/>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26"/>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2"/>
      <c r="AP5" s="243" t="s">
        <v>55</v>
      </c>
      <c r="AQ5" s="236" t="s">
        <v>69</v>
      </c>
      <c r="AR5" s="236" t="s">
        <v>54</v>
      </c>
      <c r="AS5" s="236" t="s">
        <v>53</v>
      </c>
      <c r="AT5" s="244" t="s">
        <v>4</v>
      </c>
      <c r="AU5" s="225"/>
      <c r="AV5" s="246" t="s">
        <v>55</v>
      </c>
      <c r="AW5" s="240" t="s">
        <v>69</v>
      </c>
      <c r="AX5" s="240" t="s">
        <v>54</v>
      </c>
      <c r="AY5" s="240" t="s">
        <v>53</v>
      </c>
      <c r="AZ5" s="240" t="s">
        <v>4</v>
      </c>
      <c r="BA5" s="1057"/>
      <c r="BB5" s="1059" t="s">
        <v>76</v>
      </c>
      <c r="BC5" s="1060"/>
      <c r="BD5" s="1060"/>
      <c r="BE5" s="1061"/>
      <c r="BF5" s="1079"/>
      <c r="BG5" s="1081" t="s">
        <v>81</v>
      </c>
      <c r="BH5" s="1060"/>
      <c r="BI5" s="1060"/>
      <c r="BJ5" s="1061"/>
      <c r="BK5" s="1057"/>
      <c r="BL5" s="1082" t="s">
        <v>87</v>
      </c>
      <c r="BM5" s="1083"/>
      <c r="BN5" s="1083"/>
      <c r="BO5" s="1083"/>
      <c r="BP5" s="1084"/>
      <c r="BQ5" s="1072"/>
      <c r="BR5" s="1090" t="s">
        <v>88</v>
      </c>
    </row>
    <row r="6" spans="1:70" ht="33" customHeight="1" x14ac:dyDescent="0.25">
      <c r="A6" s="1076"/>
      <c r="B6" s="1078"/>
      <c r="C6" s="1092"/>
      <c r="D6" s="1092"/>
      <c r="E6" s="1092"/>
      <c r="F6" s="1092"/>
      <c r="G6" s="1092"/>
      <c r="H6" s="1086"/>
      <c r="I6" s="1087" t="s">
        <v>47</v>
      </c>
      <c r="J6" s="1088"/>
      <c r="K6" s="1088"/>
      <c r="L6" s="1088"/>
      <c r="M6" s="1089"/>
      <c r="N6" s="1087" t="s">
        <v>57</v>
      </c>
      <c r="O6" s="1088"/>
      <c r="P6" s="1088"/>
      <c r="Q6" s="1088"/>
      <c r="R6" s="1088"/>
      <c r="S6" s="1088"/>
      <c r="T6" s="1088"/>
      <c r="U6" s="1088"/>
      <c r="V6" s="1088"/>
      <c r="W6" s="1088"/>
      <c r="X6" s="1089"/>
      <c r="Y6" s="227"/>
      <c r="Z6" s="1098" t="s">
        <v>68</v>
      </c>
      <c r="AA6" s="1096"/>
      <c r="AB6" s="1096"/>
      <c r="AC6" s="1096"/>
      <c r="AD6" s="1096"/>
      <c r="AE6" s="1096"/>
      <c r="AF6" s="1096"/>
      <c r="AG6" s="1096"/>
      <c r="AH6" s="1096"/>
      <c r="AI6" s="1096"/>
      <c r="AJ6" s="1096"/>
      <c r="AK6" s="1096"/>
      <c r="AL6" s="1096"/>
      <c r="AM6" s="1096"/>
      <c r="AN6" s="1099"/>
      <c r="AO6" s="1092"/>
      <c r="AP6" s="1093" t="s">
        <v>70</v>
      </c>
      <c r="AQ6" s="1088"/>
      <c r="AR6" s="1088"/>
      <c r="AS6" s="1088"/>
      <c r="AT6" s="1094"/>
      <c r="AU6" s="77"/>
      <c r="AV6" s="1095" t="s">
        <v>71</v>
      </c>
      <c r="AW6" s="1096"/>
      <c r="AX6" s="1096"/>
      <c r="AY6" s="1096"/>
      <c r="AZ6" s="1097"/>
      <c r="BA6" s="1080"/>
      <c r="BB6" s="273" t="s">
        <v>72</v>
      </c>
      <c r="BC6" s="273" t="s">
        <v>73</v>
      </c>
      <c r="BD6" s="273" t="s">
        <v>74</v>
      </c>
      <c r="BE6" s="273" t="s">
        <v>75</v>
      </c>
      <c r="BF6" s="1080"/>
      <c r="BG6" s="236" t="s">
        <v>77</v>
      </c>
      <c r="BH6" s="236" t="s">
        <v>78</v>
      </c>
      <c r="BI6" s="236" t="s">
        <v>79</v>
      </c>
      <c r="BJ6" s="236" t="s">
        <v>80</v>
      </c>
      <c r="BK6" s="1080"/>
      <c r="BL6" s="228" t="s">
        <v>82</v>
      </c>
      <c r="BM6" s="228" t="s">
        <v>83</v>
      </c>
      <c r="BN6" s="228" t="s">
        <v>84</v>
      </c>
      <c r="BO6" s="228" t="s">
        <v>85</v>
      </c>
      <c r="BP6" s="228" t="s">
        <v>86</v>
      </c>
      <c r="BQ6" s="1085"/>
      <c r="BR6" s="1091"/>
    </row>
    <row r="7" spans="1:70" ht="14.5" x14ac:dyDescent="0.25">
      <c r="A7" s="29" t="s">
        <v>92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30"/>
      <c r="BB7" s="283"/>
      <c r="BC7" s="284"/>
      <c r="BD7" s="284"/>
      <c r="BE7" s="285"/>
      <c r="BF7" s="266"/>
      <c r="BG7" s="291"/>
      <c r="BH7" s="291"/>
      <c r="BI7" s="291"/>
      <c r="BJ7" s="291"/>
      <c r="BK7" s="42"/>
      <c r="BL7" s="27"/>
      <c r="BM7" s="27"/>
      <c r="BN7" s="27"/>
      <c r="BO7" s="27"/>
      <c r="BP7" s="27"/>
      <c r="BQ7" s="42"/>
      <c r="BR7" s="31"/>
    </row>
    <row r="8" spans="1:70" x14ac:dyDescent="0.25">
      <c r="A8" s="328" t="s">
        <v>429</v>
      </c>
      <c r="B8" s="365"/>
      <c r="C8" s="717">
        <v>38439</v>
      </c>
      <c r="D8" s="365"/>
      <c r="E8" s="329">
        <v>54302</v>
      </c>
      <c r="F8" s="365"/>
      <c r="G8" s="330">
        <v>302.69170000000003</v>
      </c>
      <c r="H8" s="366"/>
      <c r="I8" s="331">
        <v>0.6321</v>
      </c>
      <c r="J8" s="331">
        <v>5.2718999999999996</v>
      </c>
      <c r="K8" s="331">
        <v>3.6263000000000001</v>
      </c>
      <c r="L8" s="331">
        <v>6.89</v>
      </c>
      <c r="M8" s="331">
        <v>2.0558999999999998</v>
      </c>
      <c r="N8" s="333">
        <v>2.4678</v>
      </c>
      <c r="O8" s="331">
        <v>2.6579000000000002</v>
      </c>
      <c r="P8" s="331">
        <v>17.507400000000001</v>
      </c>
      <c r="Q8" s="331">
        <v>19.936800000000002</v>
      </c>
      <c r="R8" s="331">
        <v>15.714</v>
      </c>
      <c r="S8" s="331">
        <v>14.0344</v>
      </c>
      <c r="T8" s="331">
        <v>0.68300000000000005</v>
      </c>
      <c r="U8" s="331">
        <v>2.0459999999999998</v>
      </c>
      <c r="V8" s="331">
        <v>-8.5000000000000006E-3</v>
      </c>
      <c r="W8" s="331">
        <v>2.0596000000000001</v>
      </c>
      <c r="X8" s="331">
        <v>17.417400000000001</v>
      </c>
      <c r="Y8" s="366"/>
      <c r="Z8" s="329">
        <v>6</v>
      </c>
      <c r="AA8" s="329">
        <v>8</v>
      </c>
      <c r="AB8" s="329">
        <v>13</v>
      </c>
      <c r="AC8" s="329">
        <v>14</v>
      </c>
      <c r="AD8" s="329">
        <v>7</v>
      </c>
      <c r="AE8" s="329">
        <v>9</v>
      </c>
      <c r="AF8" s="329">
        <v>12</v>
      </c>
      <c r="AG8" s="329">
        <v>6</v>
      </c>
      <c r="AH8" s="329">
        <v>1</v>
      </c>
      <c r="AI8" s="329">
        <v>1</v>
      </c>
      <c r="AJ8" s="329">
        <v>12</v>
      </c>
      <c r="AK8" s="329">
        <v>7</v>
      </c>
      <c r="AL8" s="329">
        <v>10</v>
      </c>
      <c r="AM8" s="329">
        <v>9</v>
      </c>
      <c r="AN8" s="329">
        <v>14</v>
      </c>
      <c r="AO8" s="365"/>
      <c r="AP8" s="331">
        <v>17.440000000000001</v>
      </c>
      <c r="AQ8" s="331">
        <v>20.14</v>
      </c>
      <c r="AR8" s="331">
        <v>15.97</v>
      </c>
      <c r="AS8" s="331">
        <v>8.8000000000000007</v>
      </c>
      <c r="AT8" s="331">
        <v>3.31</v>
      </c>
      <c r="AU8" s="334"/>
      <c r="AV8" s="329">
        <v>1</v>
      </c>
      <c r="AW8" s="329">
        <v>1</v>
      </c>
      <c r="AX8" s="329">
        <v>2</v>
      </c>
      <c r="AY8" s="329">
        <v>7</v>
      </c>
      <c r="AZ8" s="329">
        <v>9</v>
      </c>
      <c r="BA8" s="331"/>
      <c r="BB8" s="333">
        <v>13.7555667631937</v>
      </c>
      <c r="BC8" s="367">
        <v>0.90931905392063905</v>
      </c>
      <c r="BD8" s="367">
        <v>8.0235062542879904E-2</v>
      </c>
      <c r="BE8" s="461">
        <v>0.26499363772376899</v>
      </c>
      <c r="BF8" s="462"/>
      <c r="BG8" s="331">
        <v>43.582299999999996</v>
      </c>
      <c r="BH8" s="331">
        <v>28.497299999999999</v>
      </c>
      <c r="BI8" s="331">
        <v>27.482099999999999</v>
      </c>
      <c r="BJ8" s="331">
        <v>0.43830000000000002</v>
      </c>
      <c r="BK8" s="365"/>
      <c r="BL8" s="364" t="s">
        <v>431</v>
      </c>
      <c r="BM8" s="364" t="s">
        <v>432</v>
      </c>
      <c r="BN8" s="364" t="s">
        <v>433</v>
      </c>
      <c r="BO8" s="364" t="s">
        <v>434</v>
      </c>
      <c r="BP8" s="364" t="s">
        <v>435</v>
      </c>
      <c r="BQ8" s="365"/>
      <c r="BR8" s="335" t="s">
        <v>436</v>
      </c>
    </row>
    <row r="9" spans="1:70" ht="11" x14ac:dyDescent="0.3">
      <c r="A9" s="841" t="s">
        <v>437</v>
      </c>
      <c r="B9" s="842"/>
      <c r="C9" s="843">
        <v>44468</v>
      </c>
      <c r="D9" s="842"/>
      <c r="E9" s="844">
        <v>27197.200000000001</v>
      </c>
      <c r="F9" s="842"/>
      <c r="G9" s="845">
        <v>19.931000000000001</v>
      </c>
      <c r="H9" s="847"/>
      <c r="I9" s="846">
        <v>0.58030000000000004</v>
      </c>
      <c r="J9" s="846">
        <v>5.1435000000000004</v>
      </c>
      <c r="K9" s="846">
        <v>3.7046999999999999</v>
      </c>
      <c r="L9" s="846">
        <v>7.0236000000000001</v>
      </c>
      <c r="M9" s="846">
        <v>1.1417999999999999</v>
      </c>
      <c r="N9" s="848">
        <v>7.0350999999999999</v>
      </c>
      <c r="O9" s="846">
        <v>4.1508000000000003</v>
      </c>
      <c r="P9" s="846">
        <v>20.330400000000001</v>
      </c>
      <c r="Q9" s="846" t="s">
        <v>430</v>
      </c>
      <c r="R9" s="846" t="s">
        <v>430</v>
      </c>
      <c r="S9" s="846">
        <v>14.080500000000001</v>
      </c>
      <c r="T9" s="846">
        <v>-1.2094</v>
      </c>
      <c r="U9" s="846">
        <v>3.8289</v>
      </c>
      <c r="V9" s="846">
        <v>4.4272999999999998</v>
      </c>
      <c r="W9" s="846">
        <v>2.6366000000000001</v>
      </c>
      <c r="X9" s="846">
        <v>15.7317</v>
      </c>
      <c r="Y9" s="847"/>
      <c r="Z9" s="844">
        <v>9</v>
      </c>
      <c r="AA9" s="844">
        <v>9</v>
      </c>
      <c r="AB9" s="844">
        <v>11</v>
      </c>
      <c r="AC9" s="844">
        <v>13</v>
      </c>
      <c r="AD9" s="844">
        <v>9</v>
      </c>
      <c r="AE9" s="844">
        <v>5</v>
      </c>
      <c r="AF9" s="844">
        <v>8</v>
      </c>
      <c r="AG9" s="844">
        <v>2</v>
      </c>
      <c r="AH9" s="844" t="s">
        <v>430</v>
      </c>
      <c r="AI9" s="844" t="s">
        <v>430</v>
      </c>
      <c r="AJ9" s="844">
        <v>11</v>
      </c>
      <c r="AK9" s="844">
        <v>12</v>
      </c>
      <c r="AL9" s="844">
        <v>8</v>
      </c>
      <c r="AM9" s="844">
        <v>5</v>
      </c>
      <c r="AN9" s="844">
        <v>10</v>
      </c>
      <c r="AO9" s="842"/>
      <c r="AP9" s="846" t="s">
        <v>430</v>
      </c>
      <c r="AQ9" s="846" t="s">
        <v>430</v>
      </c>
      <c r="AR9" s="846" t="s">
        <v>430</v>
      </c>
      <c r="AS9" s="846">
        <v>10.220000000000001</v>
      </c>
      <c r="AT9" s="846">
        <v>4.7</v>
      </c>
      <c r="AU9" s="849"/>
      <c r="AV9" s="844" t="s">
        <v>430</v>
      </c>
      <c r="AW9" s="844" t="s">
        <v>430</v>
      </c>
      <c r="AX9" s="844" t="s">
        <v>430</v>
      </c>
      <c r="AY9" s="844">
        <v>5</v>
      </c>
      <c r="AZ9" s="844">
        <v>8</v>
      </c>
      <c r="BA9" s="846"/>
      <c r="BB9" s="848">
        <v>14.981463723315301</v>
      </c>
      <c r="BC9" s="852">
        <v>1.0355064431379399</v>
      </c>
      <c r="BD9" s="852">
        <v>8.7879932491618407E-2</v>
      </c>
      <c r="BE9" s="853">
        <v>0.36149947231381901</v>
      </c>
      <c r="BF9" s="854"/>
      <c r="BG9" s="846">
        <v>40.4208</v>
      </c>
      <c r="BH9" s="846">
        <v>26.552199999999999</v>
      </c>
      <c r="BI9" s="846">
        <v>30.1418</v>
      </c>
      <c r="BJ9" s="846">
        <v>2.8852000000000002</v>
      </c>
      <c r="BK9" s="842"/>
      <c r="BL9" s="855" t="s">
        <v>438</v>
      </c>
      <c r="BM9" s="855" t="s">
        <v>439</v>
      </c>
      <c r="BN9" s="855" t="s">
        <v>440</v>
      </c>
      <c r="BO9" s="855" t="s">
        <v>441</v>
      </c>
      <c r="BP9" s="855" t="s">
        <v>442</v>
      </c>
      <c r="BQ9" s="842"/>
      <c r="BR9" s="856" t="s">
        <v>443</v>
      </c>
    </row>
    <row r="10" spans="1:70" s="107" customFormat="1" x14ac:dyDescent="0.25">
      <c r="A10" s="345" t="s">
        <v>444</v>
      </c>
      <c r="B10" s="373"/>
      <c r="C10" s="719">
        <v>44628</v>
      </c>
      <c r="D10" s="373"/>
      <c r="E10" s="346">
        <v>23523.5</v>
      </c>
      <c r="F10" s="373"/>
      <c r="G10" s="347">
        <v>16.930599999999998</v>
      </c>
      <c r="H10" s="374"/>
      <c r="I10" s="348">
        <v>1.0848</v>
      </c>
      <c r="J10" s="348">
        <v>4.4699</v>
      </c>
      <c r="K10" s="348">
        <v>3.2271999999999998</v>
      </c>
      <c r="L10" s="348">
        <v>7.7298</v>
      </c>
      <c r="M10" s="348">
        <v>1.0728</v>
      </c>
      <c r="N10" s="350">
        <v>0.93720000000000003</v>
      </c>
      <c r="O10" s="348">
        <v>4.9386999999999999</v>
      </c>
      <c r="P10" s="348">
        <v>14.428000000000001</v>
      </c>
      <c r="Q10" s="348" t="s">
        <v>430</v>
      </c>
      <c r="R10" s="348" t="s">
        <v>430</v>
      </c>
      <c r="S10" s="348">
        <v>13.797000000000001</v>
      </c>
      <c r="T10" s="348">
        <v>-0.2198</v>
      </c>
      <c r="U10" s="348">
        <v>0.52790000000000004</v>
      </c>
      <c r="V10" s="348">
        <v>-1.5976999999999999</v>
      </c>
      <c r="W10" s="348">
        <v>2.3083999999999998</v>
      </c>
      <c r="X10" s="348">
        <v>13.0839</v>
      </c>
      <c r="Y10" s="374"/>
      <c r="Z10" s="346">
        <v>1</v>
      </c>
      <c r="AA10" s="346">
        <v>15</v>
      </c>
      <c r="AB10" s="346">
        <v>15</v>
      </c>
      <c r="AC10" s="346">
        <v>10</v>
      </c>
      <c r="AD10" s="346">
        <v>10</v>
      </c>
      <c r="AE10" s="346">
        <v>12</v>
      </c>
      <c r="AF10" s="346">
        <v>5</v>
      </c>
      <c r="AG10" s="346">
        <v>9</v>
      </c>
      <c r="AH10" s="346" t="s">
        <v>430</v>
      </c>
      <c r="AI10" s="346" t="s">
        <v>430</v>
      </c>
      <c r="AJ10" s="346">
        <v>13</v>
      </c>
      <c r="AK10" s="346">
        <v>9</v>
      </c>
      <c r="AL10" s="346">
        <v>12</v>
      </c>
      <c r="AM10" s="346">
        <v>12</v>
      </c>
      <c r="AN10" s="346">
        <v>13</v>
      </c>
      <c r="AO10" s="373"/>
      <c r="AP10" s="348" t="s">
        <v>430</v>
      </c>
      <c r="AQ10" s="348" t="s">
        <v>430</v>
      </c>
      <c r="AR10" s="348" t="s">
        <v>430</v>
      </c>
      <c r="AS10" s="348">
        <v>7.83</v>
      </c>
      <c r="AT10" s="348">
        <v>1.4</v>
      </c>
      <c r="AU10" s="351"/>
      <c r="AV10" s="346" t="s">
        <v>430</v>
      </c>
      <c r="AW10" s="346" t="s">
        <v>430</v>
      </c>
      <c r="AX10" s="346" t="s">
        <v>430</v>
      </c>
      <c r="AY10" s="346">
        <v>9</v>
      </c>
      <c r="AZ10" s="346">
        <v>12</v>
      </c>
      <c r="BA10" s="348"/>
      <c r="BB10" s="350">
        <v>12.2461011543078</v>
      </c>
      <c r="BC10" s="375">
        <v>0.81492517973109302</v>
      </c>
      <c r="BD10" s="375">
        <v>6.8958942725808103E-2</v>
      </c>
      <c r="BE10" s="467">
        <v>9.2854629033105401E-2</v>
      </c>
      <c r="BF10" s="468"/>
      <c r="BG10" s="348">
        <v>40.441899999999997</v>
      </c>
      <c r="BH10" s="348">
        <v>29.011199999999999</v>
      </c>
      <c r="BI10" s="348">
        <v>28.566199999999998</v>
      </c>
      <c r="BJ10" s="348">
        <v>1.9806999999999999</v>
      </c>
      <c r="BK10" s="373"/>
      <c r="BL10" s="372" t="s">
        <v>445</v>
      </c>
      <c r="BM10" s="372" t="s">
        <v>446</v>
      </c>
      <c r="BN10" s="372" t="s">
        <v>447</v>
      </c>
      <c r="BO10" s="372" t="s">
        <v>448</v>
      </c>
      <c r="BP10" s="372" t="s">
        <v>449</v>
      </c>
      <c r="BQ10" s="373"/>
      <c r="BR10" s="354" t="s">
        <v>450</v>
      </c>
    </row>
    <row r="11" spans="1:70" s="107" customFormat="1" x14ac:dyDescent="0.25">
      <c r="A11" s="345" t="s">
        <v>451</v>
      </c>
      <c r="B11" s="373"/>
      <c r="C11" s="719">
        <v>44540</v>
      </c>
      <c r="D11" s="373"/>
      <c r="E11" s="346">
        <v>20148.3</v>
      </c>
      <c r="F11" s="373"/>
      <c r="G11" s="347">
        <v>18.646999999999998</v>
      </c>
      <c r="H11" s="374"/>
      <c r="I11" s="348">
        <v>0.54459999999999997</v>
      </c>
      <c r="J11" s="348">
        <v>5.4992999999999999</v>
      </c>
      <c r="K11" s="348">
        <v>3.9062000000000001</v>
      </c>
      <c r="L11" s="348">
        <v>5.9850000000000003</v>
      </c>
      <c r="M11" s="348">
        <v>-1.7544999999999999</v>
      </c>
      <c r="N11" s="350">
        <v>-0.62880000000000003</v>
      </c>
      <c r="O11" s="348">
        <v>0.4753</v>
      </c>
      <c r="P11" s="348">
        <v>14.849399999999999</v>
      </c>
      <c r="Q11" s="348" t="s">
        <v>430</v>
      </c>
      <c r="R11" s="348" t="s">
        <v>430</v>
      </c>
      <c r="S11" s="348">
        <v>12.7797</v>
      </c>
      <c r="T11" s="348">
        <v>-2.8144</v>
      </c>
      <c r="U11" s="348">
        <v>-1.0699999999999999E-2</v>
      </c>
      <c r="V11" s="348">
        <v>-3.1827999999999999</v>
      </c>
      <c r="W11" s="348">
        <v>3.0221</v>
      </c>
      <c r="X11" s="348">
        <v>14.769299999999999</v>
      </c>
      <c r="Y11" s="374"/>
      <c r="Z11" s="346">
        <v>10</v>
      </c>
      <c r="AA11" s="346">
        <v>5</v>
      </c>
      <c r="AB11" s="346">
        <v>10</v>
      </c>
      <c r="AC11" s="346">
        <v>15</v>
      </c>
      <c r="AD11" s="346">
        <v>14</v>
      </c>
      <c r="AE11" s="346">
        <v>13</v>
      </c>
      <c r="AF11" s="346">
        <v>14</v>
      </c>
      <c r="AG11" s="346">
        <v>7</v>
      </c>
      <c r="AH11" s="346" t="s">
        <v>430</v>
      </c>
      <c r="AI11" s="346" t="s">
        <v>430</v>
      </c>
      <c r="AJ11" s="346">
        <v>15</v>
      </c>
      <c r="AK11" s="346">
        <v>15</v>
      </c>
      <c r="AL11" s="346">
        <v>15</v>
      </c>
      <c r="AM11" s="346">
        <v>13</v>
      </c>
      <c r="AN11" s="346">
        <v>5</v>
      </c>
      <c r="AO11" s="373"/>
      <c r="AP11" s="348" t="s">
        <v>430</v>
      </c>
      <c r="AQ11" s="348" t="s">
        <v>430</v>
      </c>
      <c r="AR11" s="348" t="s">
        <v>430</v>
      </c>
      <c r="AS11" s="348">
        <v>5.54</v>
      </c>
      <c r="AT11" s="348">
        <v>-1.25</v>
      </c>
      <c r="AU11" s="351"/>
      <c r="AV11" s="346" t="s">
        <v>430</v>
      </c>
      <c r="AW11" s="346" t="s">
        <v>430</v>
      </c>
      <c r="AX11" s="346" t="s">
        <v>430</v>
      </c>
      <c r="AY11" s="346">
        <v>11</v>
      </c>
      <c r="AZ11" s="346">
        <v>15</v>
      </c>
      <c r="BA11" s="348"/>
      <c r="BB11" s="350">
        <v>14.871992419222501</v>
      </c>
      <c r="BC11" s="375">
        <v>1.03859218371253</v>
      </c>
      <c r="BD11" s="375">
        <v>6.3417185545192198E-2</v>
      </c>
      <c r="BE11" s="467">
        <v>-1.47766925789751E-2</v>
      </c>
      <c r="BF11" s="468"/>
      <c r="BG11" s="348">
        <v>44.401400000000002</v>
      </c>
      <c r="BH11" s="348">
        <v>25.9419</v>
      </c>
      <c r="BI11" s="348">
        <v>26.4833</v>
      </c>
      <c r="BJ11" s="348">
        <v>3.1734</v>
      </c>
      <c r="BK11" s="373"/>
      <c r="BL11" s="372" t="s">
        <v>452</v>
      </c>
      <c r="BM11" s="372" t="s">
        <v>453</v>
      </c>
      <c r="BN11" s="372" t="s">
        <v>454</v>
      </c>
      <c r="BO11" s="372" t="s">
        <v>455</v>
      </c>
      <c r="BP11" s="372" t="s">
        <v>456</v>
      </c>
      <c r="BQ11" s="373"/>
      <c r="BR11" s="354" t="s">
        <v>443</v>
      </c>
    </row>
    <row r="12" spans="1:70" s="107" customFormat="1" x14ac:dyDescent="0.25">
      <c r="A12" s="345" t="s">
        <v>457</v>
      </c>
      <c r="B12" s="373"/>
      <c r="C12" s="719">
        <v>34608</v>
      </c>
      <c r="D12" s="373"/>
      <c r="E12" s="346">
        <v>18161.3</v>
      </c>
      <c r="F12" s="373"/>
      <c r="G12" s="347">
        <v>855.2</v>
      </c>
      <c r="H12" s="374"/>
      <c r="I12" s="348">
        <v>0.2873</v>
      </c>
      <c r="J12" s="348">
        <v>5.9897999999999998</v>
      </c>
      <c r="K12" s="348">
        <v>4.6422999999999996</v>
      </c>
      <c r="L12" s="348">
        <v>12.1294</v>
      </c>
      <c r="M12" s="348">
        <v>8.7652999999999999</v>
      </c>
      <c r="N12" s="350">
        <v>8.6022999999999996</v>
      </c>
      <c r="O12" s="348">
        <v>7.2534000000000001</v>
      </c>
      <c r="P12" s="348">
        <v>18.770199999999999</v>
      </c>
      <c r="Q12" s="348">
        <v>16.747199999999999</v>
      </c>
      <c r="R12" s="348">
        <v>15.1502</v>
      </c>
      <c r="S12" s="348">
        <v>19.651900000000001</v>
      </c>
      <c r="T12" s="348">
        <v>6.1082000000000001</v>
      </c>
      <c r="U12" s="348">
        <v>10.094099999999999</v>
      </c>
      <c r="V12" s="348">
        <v>6.7039</v>
      </c>
      <c r="W12" s="348">
        <v>1.909</v>
      </c>
      <c r="X12" s="348">
        <v>15.048999999999999</v>
      </c>
      <c r="Y12" s="374"/>
      <c r="Z12" s="346">
        <v>14</v>
      </c>
      <c r="AA12" s="346">
        <v>2</v>
      </c>
      <c r="AB12" s="346">
        <v>8</v>
      </c>
      <c r="AC12" s="346">
        <v>2</v>
      </c>
      <c r="AD12" s="346">
        <v>1</v>
      </c>
      <c r="AE12" s="346">
        <v>2</v>
      </c>
      <c r="AF12" s="346">
        <v>2</v>
      </c>
      <c r="AG12" s="346">
        <v>4</v>
      </c>
      <c r="AH12" s="346">
        <v>2</v>
      </c>
      <c r="AI12" s="346">
        <v>2</v>
      </c>
      <c r="AJ12" s="346">
        <v>2</v>
      </c>
      <c r="AK12" s="346">
        <v>1</v>
      </c>
      <c r="AL12" s="346">
        <v>1</v>
      </c>
      <c r="AM12" s="346">
        <v>1</v>
      </c>
      <c r="AN12" s="346">
        <v>15</v>
      </c>
      <c r="AO12" s="373"/>
      <c r="AP12" s="348">
        <v>16.239999999999998</v>
      </c>
      <c r="AQ12" s="348">
        <v>18.510000000000002</v>
      </c>
      <c r="AR12" s="348">
        <v>16.14</v>
      </c>
      <c r="AS12" s="348">
        <v>12.16</v>
      </c>
      <c r="AT12" s="348">
        <v>14.42</v>
      </c>
      <c r="AU12" s="351"/>
      <c r="AV12" s="346">
        <v>2</v>
      </c>
      <c r="AW12" s="346">
        <v>3</v>
      </c>
      <c r="AX12" s="346">
        <v>1</v>
      </c>
      <c r="AY12" s="346">
        <v>1</v>
      </c>
      <c r="AZ12" s="346">
        <v>1</v>
      </c>
      <c r="BA12" s="348"/>
      <c r="BB12" s="350">
        <v>12.6100459233742</v>
      </c>
      <c r="BC12" s="375">
        <v>0.86637445092899201</v>
      </c>
      <c r="BD12" s="375">
        <v>9.3108472792480898E-2</v>
      </c>
      <c r="BE12" s="467">
        <v>0.37502575529892401</v>
      </c>
      <c r="BF12" s="468"/>
      <c r="BG12" s="348">
        <v>33.277799999999999</v>
      </c>
      <c r="BH12" s="348">
        <v>34.983899999999998</v>
      </c>
      <c r="BI12" s="348">
        <v>26.462800000000001</v>
      </c>
      <c r="BJ12" s="348">
        <v>5.2755000000000001</v>
      </c>
      <c r="BK12" s="373"/>
      <c r="BL12" s="372" t="s">
        <v>458</v>
      </c>
      <c r="BM12" s="372" t="s">
        <v>459</v>
      </c>
      <c r="BN12" s="372" t="s">
        <v>460</v>
      </c>
      <c r="BO12" s="372" t="s">
        <v>461</v>
      </c>
      <c r="BP12" s="372" t="s">
        <v>462</v>
      </c>
      <c r="BQ12" s="373"/>
      <c r="BR12" s="354" t="s">
        <v>463</v>
      </c>
    </row>
    <row r="13" spans="1:70" s="107" customFormat="1" x14ac:dyDescent="0.25">
      <c r="A13" s="345" t="s">
        <v>464</v>
      </c>
      <c r="B13" s="373"/>
      <c r="C13" s="719">
        <v>44547</v>
      </c>
      <c r="D13" s="373"/>
      <c r="E13" s="346">
        <v>10220.9</v>
      </c>
      <c r="F13" s="373"/>
      <c r="G13" s="347">
        <v>18.46</v>
      </c>
      <c r="H13" s="374"/>
      <c r="I13" s="348">
        <v>0.43530000000000002</v>
      </c>
      <c r="J13" s="348">
        <v>4.6485000000000003</v>
      </c>
      <c r="K13" s="348">
        <v>4.9459999999999997</v>
      </c>
      <c r="L13" s="348">
        <v>9.2954000000000008</v>
      </c>
      <c r="M13" s="348">
        <v>3.5914999999999999</v>
      </c>
      <c r="N13" s="350">
        <v>5.4856999999999996</v>
      </c>
      <c r="O13" s="348">
        <v>5.8048000000000002</v>
      </c>
      <c r="P13" s="348">
        <v>19.2864</v>
      </c>
      <c r="Q13" s="348" t="s">
        <v>430</v>
      </c>
      <c r="R13" s="348" t="s">
        <v>430</v>
      </c>
      <c r="S13" s="348">
        <v>15.664199999999999</v>
      </c>
      <c r="T13" s="348">
        <v>2.1017999999999999</v>
      </c>
      <c r="U13" s="348">
        <v>4.4118000000000004</v>
      </c>
      <c r="V13" s="348">
        <v>2.3281999999999998</v>
      </c>
      <c r="W13" s="348">
        <v>2.6696</v>
      </c>
      <c r="X13" s="348">
        <v>14.5799</v>
      </c>
      <c r="Y13" s="374"/>
      <c r="Z13" s="346">
        <v>12</v>
      </c>
      <c r="AA13" s="346">
        <v>13</v>
      </c>
      <c r="AB13" s="346">
        <v>5</v>
      </c>
      <c r="AC13" s="346">
        <v>9</v>
      </c>
      <c r="AD13" s="346">
        <v>6</v>
      </c>
      <c r="AE13" s="346">
        <v>7</v>
      </c>
      <c r="AF13" s="346">
        <v>3</v>
      </c>
      <c r="AG13" s="346">
        <v>3</v>
      </c>
      <c r="AH13" s="346" t="s">
        <v>430</v>
      </c>
      <c r="AI13" s="346" t="s">
        <v>430</v>
      </c>
      <c r="AJ13" s="346">
        <v>9</v>
      </c>
      <c r="AK13" s="346">
        <v>6</v>
      </c>
      <c r="AL13" s="346">
        <v>6</v>
      </c>
      <c r="AM13" s="346">
        <v>7</v>
      </c>
      <c r="AN13" s="346">
        <v>9</v>
      </c>
      <c r="AO13" s="373"/>
      <c r="AP13" s="348" t="s">
        <v>430</v>
      </c>
      <c r="AQ13" s="348" t="s">
        <v>430</v>
      </c>
      <c r="AR13" s="348" t="s">
        <v>430</v>
      </c>
      <c r="AS13" s="348">
        <v>11.12</v>
      </c>
      <c r="AT13" s="348">
        <v>7.2</v>
      </c>
      <c r="AU13" s="351"/>
      <c r="AV13" s="346" t="s">
        <v>430</v>
      </c>
      <c r="AW13" s="346" t="s">
        <v>430</v>
      </c>
      <c r="AX13" s="346" t="s">
        <v>430</v>
      </c>
      <c r="AY13" s="346">
        <v>4</v>
      </c>
      <c r="AZ13" s="346">
        <v>6</v>
      </c>
      <c r="BA13" s="348"/>
      <c r="BB13" s="350">
        <v>14.1939788763904</v>
      </c>
      <c r="BC13" s="375">
        <v>0.97570325617807396</v>
      </c>
      <c r="BD13" s="375">
        <v>8.7208719315471001E-2</v>
      </c>
      <c r="BE13" s="467">
        <v>0.33792597657486501</v>
      </c>
      <c r="BF13" s="468"/>
      <c r="BG13" s="348">
        <v>40.957599999999999</v>
      </c>
      <c r="BH13" s="348">
        <v>25.8429</v>
      </c>
      <c r="BI13" s="348">
        <v>29.0381</v>
      </c>
      <c r="BJ13" s="348">
        <v>4.1614000000000004</v>
      </c>
      <c r="BK13" s="373"/>
      <c r="BL13" s="372" t="s">
        <v>465</v>
      </c>
      <c r="BM13" s="372" t="s">
        <v>466</v>
      </c>
      <c r="BN13" s="372" t="s">
        <v>467</v>
      </c>
      <c r="BO13" s="372" t="s">
        <v>468</v>
      </c>
      <c r="BP13" s="372" t="s">
        <v>469</v>
      </c>
      <c r="BQ13" s="373"/>
      <c r="BR13" s="354" t="s">
        <v>436</v>
      </c>
    </row>
    <row r="14" spans="1:70" s="107" customFormat="1" x14ac:dyDescent="0.25">
      <c r="A14" s="345" t="s">
        <v>470</v>
      </c>
      <c r="B14" s="373"/>
      <c r="C14" s="719">
        <v>44323</v>
      </c>
      <c r="D14" s="373"/>
      <c r="E14" s="346">
        <v>6971.36</v>
      </c>
      <c r="F14" s="373"/>
      <c r="G14" s="347">
        <v>20.350000000000001</v>
      </c>
      <c r="H14" s="374"/>
      <c r="I14" s="348">
        <v>0.44419999999999998</v>
      </c>
      <c r="J14" s="348">
        <v>4.9509999999999996</v>
      </c>
      <c r="K14" s="348">
        <v>5.2222999999999997</v>
      </c>
      <c r="L14" s="348">
        <v>10.4178</v>
      </c>
      <c r="M14" s="348">
        <v>3.6151</v>
      </c>
      <c r="N14" s="350">
        <v>5.3857999999999997</v>
      </c>
      <c r="O14" s="348">
        <v>3.9578000000000002</v>
      </c>
      <c r="P14" s="348">
        <v>14.5885</v>
      </c>
      <c r="Q14" s="348">
        <v>13.6906</v>
      </c>
      <c r="R14" s="348" t="s">
        <v>430</v>
      </c>
      <c r="S14" s="348">
        <v>16.752700000000001</v>
      </c>
      <c r="T14" s="348">
        <v>2.4672999999999998</v>
      </c>
      <c r="U14" s="348">
        <v>5.2767999999999997</v>
      </c>
      <c r="V14" s="348">
        <v>2.0049999999999999</v>
      </c>
      <c r="W14" s="348">
        <v>2.4672999999999998</v>
      </c>
      <c r="X14" s="348">
        <v>14.8927</v>
      </c>
      <c r="Y14" s="374"/>
      <c r="Z14" s="346">
        <v>11</v>
      </c>
      <c r="AA14" s="346">
        <v>11</v>
      </c>
      <c r="AB14" s="346">
        <v>4</v>
      </c>
      <c r="AC14" s="346">
        <v>7</v>
      </c>
      <c r="AD14" s="346">
        <v>5</v>
      </c>
      <c r="AE14" s="346">
        <v>8</v>
      </c>
      <c r="AF14" s="346">
        <v>9</v>
      </c>
      <c r="AG14" s="346">
        <v>8</v>
      </c>
      <c r="AH14" s="346">
        <v>4</v>
      </c>
      <c r="AI14" s="346" t="s">
        <v>430</v>
      </c>
      <c r="AJ14" s="346">
        <v>8</v>
      </c>
      <c r="AK14" s="346">
        <v>5</v>
      </c>
      <c r="AL14" s="346">
        <v>5</v>
      </c>
      <c r="AM14" s="346">
        <v>8</v>
      </c>
      <c r="AN14" s="346">
        <v>11</v>
      </c>
      <c r="AO14" s="373"/>
      <c r="AP14" s="348" t="s">
        <v>430</v>
      </c>
      <c r="AQ14" s="348" t="s">
        <v>430</v>
      </c>
      <c r="AR14" s="348">
        <v>12.45</v>
      </c>
      <c r="AS14" s="348">
        <v>9.02</v>
      </c>
      <c r="AT14" s="348">
        <v>7.61</v>
      </c>
      <c r="AU14" s="351"/>
      <c r="AV14" s="346" t="s">
        <v>430</v>
      </c>
      <c r="AW14" s="346" t="s">
        <v>430</v>
      </c>
      <c r="AX14" s="346">
        <v>4</v>
      </c>
      <c r="AY14" s="346">
        <v>6</v>
      </c>
      <c r="AZ14" s="346">
        <v>5</v>
      </c>
      <c r="BA14" s="348"/>
      <c r="BB14" s="350">
        <v>14.452333483390801</v>
      </c>
      <c r="BC14" s="375">
        <v>1.0023611800621</v>
      </c>
      <c r="BD14" s="375">
        <v>6.2719151370439E-2</v>
      </c>
      <c r="BE14" s="467">
        <v>-1.80618459943498E-2</v>
      </c>
      <c r="BF14" s="468"/>
      <c r="BG14" s="348">
        <v>37.498100000000001</v>
      </c>
      <c r="BH14" s="348">
        <v>30.351700000000001</v>
      </c>
      <c r="BI14" s="348">
        <v>28.436699999999998</v>
      </c>
      <c r="BJ14" s="348">
        <v>3.7134999999999998</v>
      </c>
      <c r="BK14" s="373"/>
      <c r="BL14" s="372" t="s">
        <v>471</v>
      </c>
      <c r="BM14" s="372" t="s">
        <v>472</v>
      </c>
      <c r="BN14" s="372" t="s">
        <v>473</v>
      </c>
      <c r="BO14" s="372" t="s">
        <v>474</v>
      </c>
      <c r="BP14" s="372" t="s">
        <v>475</v>
      </c>
      <c r="BQ14" s="373"/>
      <c r="BR14" s="354" t="s">
        <v>476</v>
      </c>
    </row>
    <row r="15" spans="1:70" s="107" customFormat="1" x14ac:dyDescent="0.25">
      <c r="A15" s="345" t="s">
        <v>477</v>
      </c>
      <c r="B15" s="373"/>
      <c r="C15" s="719">
        <v>42866</v>
      </c>
      <c r="D15" s="373"/>
      <c r="E15" s="346">
        <v>6861.09</v>
      </c>
      <c r="F15" s="373"/>
      <c r="G15" s="347">
        <v>37.7318</v>
      </c>
      <c r="H15" s="374"/>
      <c r="I15" s="348">
        <v>0.63749999999999996</v>
      </c>
      <c r="J15" s="348">
        <v>5.6505000000000001</v>
      </c>
      <c r="K15" s="348">
        <v>4.5575999999999999</v>
      </c>
      <c r="L15" s="348">
        <v>10.934100000000001</v>
      </c>
      <c r="M15" s="348">
        <v>6.7450000000000001</v>
      </c>
      <c r="N15" s="350">
        <v>8.2139000000000006</v>
      </c>
      <c r="O15" s="348">
        <v>5.4850000000000003</v>
      </c>
      <c r="P15" s="348">
        <v>18.625800000000002</v>
      </c>
      <c r="Q15" s="348">
        <v>16.443899999999999</v>
      </c>
      <c r="R15" s="348" t="s">
        <v>430</v>
      </c>
      <c r="S15" s="348">
        <v>17.000399999999999</v>
      </c>
      <c r="T15" s="348">
        <v>4.7480000000000002</v>
      </c>
      <c r="U15" s="348">
        <v>9.4891000000000005</v>
      </c>
      <c r="V15" s="348">
        <v>4.5335000000000001</v>
      </c>
      <c r="W15" s="348">
        <v>2.8081</v>
      </c>
      <c r="X15" s="348">
        <v>15.693199999999999</v>
      </c>
      <c r="Y15" s="374"/>
      <c r="Z15" s="346">
        <v>5</v>
      </c>
      <c r="AA15" s="346">
        <v>3</v>
      </c>
      <c r="AB15" s="346">
        <v>9</v>
      </c>
      <c r="AC15" s="346">
        <v>4</v>
      </c>
      <c r="AD15" s="346">
        <v>2</v>
      </c>
      <c r="AE15" s="346">
        <v>3</v>
      </c>
      <c r="AF15" s="346">
        <v>4</v>
      </c>
      <c r="AG15" s="346">
        <v>5</v>
      </c>
      <c r="AH15" s="346">
        <v>3</v>
      </c>
      <c r="AI15" s="346" t="s">
        <v>430</v>
      </c>
      <c r="AJ15" s="346">
        <v>7</v>
      </c>
      <c r="AK15" s="346">
        <v>2</v>
      </c>
      <c r="AL15" s="346">
        <v>2</v>
      </c>
      <c r="AM15" s="346">
        <v>4</v>
      </c>
      <c r="AN15" s="346">
        <v>6</v>
      </c>
      <c r="AO15" s="373"/>
      <c r="AP15" s="348" t="s">
        <v>430</v>
      </c>
      <c r="AQ15" s="348">
        <v>19.059999999999999</v>
      </c>
      <c r="AR15" s="348">
        <v>15.24</v>
      </c>
      <c r="AS15" s="348">
        <v>11.15</v>
      </c>
      <c r="AT15" s="348">
        <v>11.33</v>
      </c>
      <c r="AU15" s="351"/>
      <c r="AV15" s="346" t="s">
        <v>430</v>
      </c>
      <c r="AW15" s="346">
        <v>2</v>
      </c>
      <c r="AX15" s="346">
        <v>3</v>
      </c>
      <c r="AY15" s="346">
        <v>3</v>
      </c>
      <c r="AZ15" s="346">
        <v>3</v>
      </c>
      <c r="BA15" s="348"/>
      <c r="BB15" s="350">
        <v>15.0201281900771</v>
      </c>
      <c r="BC15" s="375">
        <v>1.04014034020222</v>
      </c>
      <c r="BD15" s="375">
        <v>8.1515904129845496E-2</v>
      </c>
      <c r="BE15" s="467">
        <v>0.26503483525378002</v>
      </c>
      <c r="BF15" s="468"/>
      <c r="BG15" s="348">
        <v>37.250700000000002</v>
      </c>
      <c r="BH15" s="348">
        <v>29.675899999999999</v>
      </c>
      <c r="BI15" s="348">
        <v>27.236799999999999</v>
      </c>
      <c r="BJ15" s="348">
        <v>5.8365999999999998</v>
      </c>
      <c r="BK15" s="373"/>
      <c r="BL15" s="372" t="s">
        <v>478</v>
      </c>
      <c r="BM15" s="372" t="s">
        <v>479</v>
      </c>
      <c r="BN15" s="372" t="s">
        <v>480</v>
      </c>
      <c r="BO15" s="372" t="s">
        <v>481</v>
      </c>
      <c r="BP15" s="372" t="s">
        <v>482</v>
      </c>
      <c r="BQ15" s="373"/>
      <c r="BR15" s="354" t="s">
        <v>476</v>
      </c>
    </row>
    <row r="16" spans="1:70" s="107" customFormat="1" x14ac:dyDescent="0.25">
      <c r="A16" s="345" t="s">
        <v>483</v>
      </c>
      <c r="B16" s="373"/>
      <c r="C16" s="719">
        <v>44956</v>
      </c>
      <c r="D16" s="373"/>
      <c r="E16" s="346">
        <v>5825.12</v>
      </c>
      <c r="F16" s="373"/>
      <c r="G16" s="347">
        <v>19.679200000000002</v>
      </c>
      <c r="H16" s="374"/>
      <c r="I16" s="348">
        <v>0.65620000000000001</v>
      </c>
      <c r="J16" s="348">
        <v>5.6436999999999999</v>
      </c>
      <c r="K16" s="348">
        <v>4.6927000000000003</v>
      </c>
      <c r="L16" s="348">
        <v>11.6595</v>
      </c>
      <c r="M16" s="348">
        <v>5.0712000000000002</v>
      </c>
      <c r="N16" s="350">
        <v>7.6025</v>
      </c>
      <c r="O16" s="348">
        <v>4.3418999999999999</v>
      </c>
      <c r="P16" s="348">
        <v>20.365600000000001</v>
      </c>
      <c r="Q16" s="348" t="s">
        <v>430</v>
      </c>
      <c r="R16" s="348" t="s">
        <v>430</v>
      </c>
      <c r="S16" s="348">
        <v>17.703499999999998</v>
      </c>
      <c r="T16" s="348">
        <v>3.6009000000000002</v>
      </c>
      <c r="U16" s="348">
        <v>6.9230999999999998</v>
      </c>
      <c r="V16" s="348">
        <v>4.7011000000000003</v>
      </c>
      <c r="W16" s="348">
        <v>3.2134999999999998</v>
      </c>
      <c r="X16" s="348">
        <v>22.149799999999999</v>
      </c>
      <c r="Y16" s="374"/>
      <c r="Z16" s="346">
        <v>3</v>
      </c>
      <c r="AA16" s="346">
        <v>4</v>
      </c>
      <c r="AB16" s="346">
        <v>7</v>
      </c>
      <c r="AC16" s="346">
        <v>3</v>
      </c>
      <c r="AD16" s="346">
        <v>4</v>
      </c>
      <c r="AE16" s="346">
        <v>4</v>
      </c>
      <c r="AF16" s="346">
        <v>7</v>
      </c>
      <c r="AG16" s="346">
        <v>1</v>
      </c>
      <c r="AH16" s="346" t="s">
        <v>430</v>
      </c>
      <c r="AI16" s="346" t="s">
        <v>430</v>
      </c>
      <c r="AJ16" s="346">
        <v>5</v>
      </c>
      <c r="AK16" s="346">
        <v>3</v>
      </c>
      <c r="AL16" s="346">
        <v>4</v>
      </c>
      <c r="AM16" s="346">
        <v>3</v>
      </c>
      <c r="AN16" s="346">
        <v>3</v>
      </c>
      <c r="AO16" s="373"/>
      <c r="AP16" s="348" t="s">
        <v>430</v>
      </c>
      <c r="AQ16" s="348" t="s">
        <v>430</v>
      </c>
      <c r="AR16" s="348" t="s">
        <v>430</v>
      </c>
      <c r="AS16" s="348">
        <v>11.25</v>
      </c>
      <c r="AT16" s="348">
        <v>10.54</v>
      </c>
      <c r="AU16" s="351"/>
      <c r="AV16" s="346" t="s">
        <v>430</v>
      </c>
      <c r="AW16" s="346" t="s">
        <v>430</v>
      </c>
      <c r="AX16" s="346" t="s">
        <v>430</v>
      </c>
      <c r="AY16" s="346">
        <v>2</v>
      </c>
      <c r="AZ16" s="346">
        <v>4</v>
      </c>
      <c r="BA16" s="348"/>
      <c r="BB16" s="350">
        <v>15.581211385549</v>
      </c>
      <c r="BC16" s="375">
        <v>1.06124344912477</v>
      </c>
      <c r="BD16" s="375">
        <v>8.5691760544872098E-2</v>
      </c>
      <c r="BE16" s="467">
        <v>0.35637307555563602</v>
      </c>
      <c r="BF16" s="468"/>
      <c r="BG16" s="348">
        <v>40.886200000000002</v>
      </c>
      <c r="BH16" s="348">
        <v>28.837399999999999</v>
      </c>
      <c r="BI16" s="348">
        <v>29.819500000000001</v>
      </c>
      <c r="BJ16" s="348">
        <v>0.45689999999999997</v>
      </c>
      <c r="BK16" s="373"/>
      <c r="BL16" s="372" t="s">
        <v>484</v>
      </c>
      <c r="BM16" s="372" t="s">
        <v>485</v>
      </c>
      <c r="BN16" s="372" t="s">
        <v>486</v>
      </c>
      <c r="BO16" s="372" t="s">
        <v>487</v>
      </c>
      <c r="BP16" s="372" t="s">
        <v>488</v>
      </c>
      <c r="BQ16" s="373"/>
      <c r="BR16" s="354" t="s">
        <v>443</v>
      </c>
    </row>
    <row r="17" spans="1:70" s="107" customFormat="1" x14ac:dyDescent="0.25">
      <c r="A17" s="345" t="s">
        <v>489</v>
      </c>
      <c r="B17" s="373"/>
      <c r="C17" s="719">
        <v>45135</v>
      </c>
      <c r="D17" s="373"/>
      <c r="E17" s="346">
        <v>5456.96</v>
      </c>
      <c r="F17" s="373"/>
      <c r="G17" s="347">
        <v>14.59</v>
      </c>
      <c r="H17" s="374"/>
      <c r="I17" s="348">
        <v>0.62070000000000003</v>
      </c>
      <c r="J17" s="348">
        <v>5.4953000000000003</v>
      </c>
      <c r="K17" s="348">
        <v>3.5486</v>
      </c>
      <c r="L17" s="348">
        <v>7.0433000000000003</v>
      </c>
      <c r="M17" s="348">
        <v>-0.74829999999999997</v>
      </c>
      <c r="N17" s="350">
        <v>1.8855</v>
      </c>
      <c r="O17" s="348">
        <v>3.3858999999999999</v>
      </c>
      <c r="P17" s="348" t="s">
        <v>430</v>
      </c>
      <c r="Q17" s="348" t="s">
        <v>430</v>
      </c>
      <c r="R17" s="348" t="s">
        <v>430</v>
      </c>
      <c r="S17" s="348">
        <v>13.540900000000001</v>
      </c>
      <c r="T17" s="348">
        <v>-2.0804999999999998</v>
      </c>
      <c r="U17" s="348">
        <v>1.8855</v>
      </c>
      <c r="V17" s="348">
        <v>-1.2186999999999999</v>
      </c>
      <c r="W17" s="348">
        <v>3.4018000000000002</v>
      </c>
      <c r="X17" s="348">
        <v>13.9475</v>
      </c>
      <c r="Y17" s="374"/>
      <c r="Z17" s="346">
        <v>8</v>
      </c>
      <c r="AA17" s="346">
        <v>6</v>
      </c>
      <c r="AB17" s="346">
        <v>14</v>
      </c>
      <c r="AC17" s="346">
        <v>12</v>
      </c>
      <c r="AD17" s="346">
        <v>13</v>
      </c>
      <c r="AE17" s="346">
        <v>11</v>
      </c>
      <c r="AF17" s="346">
        <v>10</v>
      </c>
      <c r="AG17" s="346" t="s">
        <v>430</v>
      </c>
      <c r="AH17" s="346" t="s">
        <v>430</v>
      </c>
      <c r="AI17" s="346" t="s">
        <v>430</v>
      </c>
      <c r="AJ17" s="346">
        <v>14</v>
      </c>
      <c r="AK17" s="346">
        <v>13</v>
      </c>
      <c r="AL17" s="346">
        <v>11</v>
      </c>
      <c r="AM17" s="346">
        <v>11</v>
      </c>
      <c r="AN17" s="346">
        <v>2</v>
      </c>
      <c r="AO17" s="373"/>
      <c r="AP17" s="348" t="s">
        <v>430</v>
      </c>
      <c r="AQ17" s="348" t="s">
        <v>430</v>
      </c>
      <c r="AR17" s="348" t="s">
        <v>430</v>
      </c>
      <c r="AS17" s="348" t="s">
        <v>430</v>
      </c>
      <c r="AT17" s="348">
        <v>1.28</v>
      </c>
      <c r="AU17" s="351"/>
      <c r="AV17" s="346" t="s">
        <v>430</v>
      </c>
      <c r="AW17" s="346" t="s">
        <v>430</v>
      </c>
      <c r="AX17" s="346" t="s">
        <v>430</v>
      </c>
      <c r="AY17" s="346" t="s">
        <v>430</v>
      </c>
      <c r="AZ17" s="346">
        <v>14</v>
      </c>
      <c r="BA17" s="348"/>
      <c r="BB17" s="350">
        <v>13.479723665972701</v>
      </c>
      <c r="BC17" s="375">
        <v>0.89420371508904095</v>
      </c>
      <c r="BD17" s="375">
        <v>5.4627121710701901E-2</v>
      </c>
      <c r="BE17" s="467">
        <v>0.11920721489255701</v>
      </c>
      <c r="BF17" s="468"/>
      <c r="BG17" s="348">
        <v>43.660699999999999</v>
      </c>
      <c r="BH17" s="348">
        <v>27.305</v>
      </c>
      <c r="BI17" s="348">
        <v>26.8734</v>
      </c>
      <c r="BJ17" s="348">
        <v>2.1608999999999998</v>
      </c>
      <c r="BK17" s="373"/>
      <c r="BL17" s="372" t="s">
        <v>490</v>
      </c>
      <c r="BM17" s="372" t="s">
        <v>491</v>
      </c>
      <c r="BN17" s="372" t="s">
        <v>492</v>
      </c>
      <c r="BO17" s="372" t="s">
        <v>493</v>
      </c>
      <c r="BP17" s="372" t="s">
        <v>494</v>
      </c>
      <c r="BQ17" s="373"/>
      <c r="BR17" s="354" t="s">
        <v>443</v>
      </c>
    </row>
    <row r="18" spans="1:70" s="107" customFormat="1" x14ac:dyDescent="0.25">
      <c r="A18" s="345" t="s">
        <v>495</v>
      </c>
      <c r="B18" s="373"/>
      <c r="C18" s="719">
        <v>45159</v>
      </c>
      <c r="D18" s="373"/>
      <c r="E18" s="346">
        <v>5227.45</v>
      </c>
      <c r="F18" s="373"/>
      <c r="G18" s="347">
        <v>14.467000000000001</v>
      </c>
      <c r="H18" s="374"/>
      <c r="I18" s="348">
        <v>0.65400000000000003</v>
      </c>
      <c r="J18" s="348">
        <v>4.6285999999999996</v>
      </c>
      <c r="K18" s="348">
        <v>3.6838000000000002</v>
      </c>
      <c r="L18" s="348">
        <v>7.2186000000000003</v>
      </c>
      <c r="M18" s="348">
        <v>-0.57730000000000004</v>
      </c>
      <c r="N18" s="350">
        <v>2.3633000000000002</v>
      </c>
      <c r="O18" s="348">
        <v>4.4561000000000002</v>
      </c>
      <c r="P18" s="348" t="s">
        <v>430</v>
      </c>
      <c r="Q18" s="348" t="s">
        <v>430</v>
      </c>
      <c r="R18" s="348" t="s">
        <v>430</v>
      </c>
      <c r="S18" s="348">
        <v>14.3727</v>
      </c>
      <c r="T18" s="348">
        <v>-2.1309999999999998</v>
      </c>
      <c r="U18" s="348">
        <v>2.06</v>
      </c>
      <c r="V18" s="348">
        <v>-0.26889999999999997</v>
      </c>
      <c r="W18" s="348">
        <v>2.3849999999999998</v>
      </c>
      <c r="X18" s="348">
        <v>13.952299999999999</v>
      </c>
      <c r="Y18" s="374"/>
      <c r="Z18" s="346">
        <v>4</v>
      </c>
      <c r="AA18" s="346">
        <v>14</v>
      </c>
      <c r="AB18" s="346">
        <v>12</v>
      </c>
      <c r="AC18" s="346">
        <v>11</v>
      </c>
      <c r="AD18" s="346">
        <v>12</v>
      </c>
      <c r="AE18" s="346">
        <v>10</v>
      </c>
      <c r="AF18" s="346">
        <v>6</v>
      </c>
      <c r="AG18" s="346" t="s">
        <v>430</v>
      </c>
      <c r="AH18" s="346" t="s">
        <v>430</v>
      </c>
      <c r="AI18" s="346" t="s">
        <v>430</v>
      </c>
      <c r="AJ18" s="346">
        <v>10</v>
      </c>
      <c r="AK18" s="346">
        <v>14</v>
      </c>
      <c r="AL18" s="346">
        <v>9</v>
      </c>
      <c r="AM18" s="346">
        <v>10</v>
      </c>
      <c r="AN18" s="346">
        <v>12</v>
      </c>
      <c r="AO18" s="373"/>
      <c r="AP18" s="348" t="s">
        <v>430</v>
      </c>
      <c r="AQ18" s="348" t="s">
        <v>430</v>
      </c>
      <c r="AR18" s="348" t="s">
        <v>430</v>
      </c>
      <c r="AS18" s="348" t="s">
        <v>430</v>
      </c>
      <c r="AT18" s="348">
        <v>1.66</v>
      </c>
      <c r="AU18" s="351"/>
      <c r="AV18" s="346" t="s">
        <v>430</v>
      </c>
      <c r="AW18" s="346" t="s">
        <v>430</v>
      </c>
      <c r="AX18" s="346" t="s">
        <v>430</v>
      </c>
      <c r="AY18" s="346" t="s">
        <v>430</v>
      </c>
      <c r="AZ18" s="346">
        <v>11</v>
      </c>
      <c r="BA18" s="348"/>
      <c r="BB18" s="350">
        <v>14.0565807429548</v>
      </c>
      <c r="BC18" s="375">
        <v>0.97575038259384805</v>
      </c>
      <c r="BD18" s="375">
        <v>4.2841109786138698E-2</v>
      </c>
      <c r="BE18" s="467">
        <v>7.7217834135136401E-2</v>
      </c>
      <c r="BF18" s="468"/>
      <c r="BG18" s="348">
        <v>33.939900000000002</v>
      </c>
      <c r="BH18" s="348">
        <v>32.485599999999998</v>
      </c>
      <c r="BI18" s="348">
        <v>31.0352</v>
      </c>
      <c r="BJ18" s="348">
        <v>2.5392999999999999</v>
      </c>
      <c r="BK18" s="373"/>
      <c r="BL18" s="372" t="s">
        <v>496</v>
      </c>
      <c r="BM18" s="372" t="s">
        <v>497</v>
      </c>
      <c r="BN18" s="372" t="s">
        <v>498</v>
      </c>
      <c r="BO18" s="372" t="s">
        <v>499</v>
      </c>
      <c r="BP18" s="372" t="s">
        <v>500</v>
      </c>
      <c r="BQ18" s="373"/>
      <c r="BR18" s="354" t="s">
        <v>443</v>
      </c>
    </row>
    <row r="19" spans="1:70" s="107" customFormat="1" x14ac:dyDescent="0.25">
      <c r="A19" s="345" t="s">
        <v>501</v>
      </c>
      <c r="B19" s="373"/>
      <c r="C19" s="719">
        <v>45502</v>
      </c>
      <c r="D19" s="373"/>
      <c r="E19" s="346">
        <v>5002.42</v>
      </c>
      <c r="F19" s="373"/>
      <c r="G19" s="347">
        <v>10.573399999999999</v>
      </c>
      <c r="H19" s="374"/>
      <c r="I19" s="348">
        <v>0.62619999999999998</v>
      </c>
      <c r="J19" s="348">
        <v>5.14</v>
      </c>
      <c r="K19" s="348">
        <v>5.6167999999999996</v>
      </c>
      <c r="L19" s="348">
        <v>9.9106000000000005</v>
      </c>
      <c r="M19" s="348">
        <v>0.84499999999999997</v>
      </c>
      <c r="N19" s="350">
        <v>6.2995000000000001</v>
      </c>
      <c r="O19" s="348" t="s">
        <v>430</v>
      </c>
      <c r="P19" s="348" t="s">
        <v>430</v>
      </c>
      <c r="Q19" s="348" t="s">
        <v>430</v>
      </c>
      <c r="R19" s="348" t="s">
        <v>430</v>
      </c>
      <c r="S19" s="348">
        <v>17.088000000000001</v>
      </c>
      <c r="T19" s="348">
        <v>-0.45569999999999999</v>
      </c>
      <c r="U19" s="348">
        <v>3.8603999999999998</v>
      </c>
      <c r="V19" s="348">
        <v>2.7471000000000001</v>
      </c>
      <c r="W19" s="348">
        <v>3.0516000000000001</v>
      </c>
      <c r="X19" s="348">
        <v>2.9977999999999998</v>
      </c>
      <c r="Y19" s="374"/>
      <c r="Z19" s="346">
        <v>7</v>
      </c>
      <c r="AA19" s="346">
        <v>10</v>
      </c>
      <c r="AB19" s="346">
        <v>2</v>
      </c>
      <c r="AC19" s="346">
        <v>8</v>
      </c>
      <c r="AD19" s="346">
        <v>11</v>
      </c>
      <c r="AE19" s="346">
        <v>6</v>
      </c>
      <c r="AF19" s="346" t="s">
        <v>430</v>
      </c>
      <c r="AG19" s="346" t="s">
        <v>430</v>
      </c>
      <c r="AH19" s="346" t="s">
        <v>430</v>
      </c>
      <c r="AI19" s="346" t="s">
        <v>430</v>
      </c>
      <c r="AJ19" s="346">
        <v>6</v>
      </c>
      <c r="AK19" s="346">
        <v>10</v>
      </c>
      <c r="AL19" s="346">
        <v>7</v>
      </c>
      <c r="AM19" s="346">
        <v>6</v>
      </c>
      <c r="AN19" s="346">
        <v>4</v>
      </c>
      <c r="AO19" s="373"/>
      <c r="AP19" s="348" t="s">
        <v>430</v>
      </c>
      <c r="AQ19" s="348" t="s">
        <v>430</v>
      </c>
      <c r="AR19" s="348" t="s">
        <v>430</v>
      </c>
      <c r="AS19" s="348" t="s">
        <v>430</v>
      </c>
      <c r="AT19" s="348">
        <v>5.38</v>
      </c>
      <c r="AU19" s="351"/>
      <c r="AV19" s="346" t="s">
        <v>430</v>
      </c>
      <c r="AW19" s="346" t="s">
        <v>430</v>
      </c>
      <c r="AX19" s="346" t="s">
        <v>430</v>
      </c>
      <c r="AY19" s="346" t="s">
        <v>430</v>
      </c>
      <c r="AZ19" s="346">
        <v>7</v>
      </c>
      <c r="BA19" s="348"/>
      <c r="BB19" s="350">
        <v>15.644710232762501</v>
      </c>
      <c r="BC19" s="375">
        <v>1.0485111401046801</v>
      </c>
      <c r="BD19" s="375">
        <v>-7.5933629887145401E-3</v>
      </c>
      <c r="BE19" s="467">
        <v>0.11372801871858799</v>
      </c>
      <c r="BF19" s="468"/>
      <c r="BG19" s="348">
        <v>34.287700000000001</v>
      </c>
      <c r="BH19" s="348">
        <v>27.222899999999999</v>
      </c>
      <c r="BI19" s="348">
        <v>30.839600000000001</v>
      </c>
      <c r="BJ19" s="348">
        <v>7.6497999999999999</v>
      </c>
      <c r="BK19" s="373"/>
      <c r="BL19" s="372" t="s">
        <v>502</v>
      </c>
      <c r="BM19" s="372" t="s">
        <v>503</v>
      </c>
      <c r="BN19" s="372" t="s">
        <v>504</v>
      </c>
      <c r="BO19" s="372" t="s">
        <v>505</v>
      </c>
      <c r="BP19" s="372" t="s">
        <v>506</v>
      </c>
      <c r="BQ19" s="373"/>
      <c r="BR19" s="354" t="s">
        <v>443</v>
      </c>
    </row>
    <row r="20" spans="1:70" s="107" customFormat="1" x14ac:dyDescent="0.25">
      <c r="A20" s="345" t="s">
        <v>507</v>
      </c>
      <c r="B20" s="373"/>
      <c r="C20" s="719">
        <v>45461</v>
      </c>
      <c r="D20" s="373"/>
      <c r="E20" s="346">
        <v>4203.54</v>
      </c>
      <c r="F20" s="373"/>
      <c r="G20" s="347">
        <v>13.1008</v>
      </c>
      <c r="H20" s="374"/>
      <c r="I20" s="348">
        <v>0.1598</v>
      </c>
      <c r="J20" s="348">
        <v>5.4679000000000002</v>
      </c>
      <c r="K20" s="348">
        <v>6.2385000000000002</v>
      </c>
      <c r="L20" s="348">
        <v>14.2339</v>
      </c>
      <c r="M20" s="348">
        <v>-1.913</v>
      </c>
      <c r="N20" s="350">
        <v>-1.6861999999999999</v>
      </c>
      <c r="O20" s="348">
        <v>14.4587</v>
      </c>
      <c r="P20" s="348" t="s">
        <v>430</v>
      </c>
      <c r="Q20" s="348" t="s">
        <v>430</v>
      </c>
      <c r="R20" s="348" t="s">
        <v>430</v>
      </c>
      <c r="S20" s="348">
        <v>21.563700000000001</v>
      </c>
      <c r="T20" s="348">
        <v>-0.67549999999999999</v>
      </c>
      <c r="U20" s="348">
        <v>3.1300000000000001E-2</v>
      </c>
      <c r="V20" s="348">
        <v>-4.2003000000000004</v>
      </c>
      <c r="W20" s="348">
        <v>2.7425000000000002</v>
      </c>
      <c r="X20" s="348">
        <v>14.4587</v>
      </c>
      <c r="Y20" s="374"/>
      <c r="Z20" s="346">
        <v>15</v>
      </c>
      <c r="AA20" s="346">
        <v>7</v>
      </c>
      <c r="AB20" s="346">
        <v>1</v>
      </c>
      <c r="AC20" s="346">
        <v>1</v>
      </c>
      <c r="AD20" s="346">
        <v>15</v>
      </c>
      <c r="AE20" s="346">
        <v>14</v>
      </c>
      <c r="AF20" s="346">
        <v>1</v>
      </c>
      <c r="AG20" s="346" t="s">
        <v>430</v>
      </c>
      <c r="AH20" s="346" t="s">
        <v>430</v>
      </c>
      <c r="AI20" s="346" t="s">
        <v>430</v>
      </c>
      <c r="AJ20" s="346">
        <v>1</v>
      </c>
      <c r="AK20" s="346">
        <v>11</v>
      </c>
      <c r="AL20" s="346">
        <v>14</v>
      </c>
      <c r="AM20" s="346">
        <v>14</v>
      </c>
      <c r="AN20" s="346">
        <v>7</v>
      </c>
      <c r="AO20" s="373"/>
      <c r="AP20" s="348" t="s">
        <v>430</v>
      </c>
      <c r="AQ20" s="348" t="s">
        <v>430</v>
      </c>
      <c r="AR20" s="348" t="s">
        <v>430</v>
      </c>
      <c r="AS20" s="348" t="s">
        <v>430</v>
      </c>
      <c r="AT20" s="348">
        <v>1.33</v>
      </c>
      <c r="AU20" s="351"/>
      <c r="AV20" s="346" t="s">
        <v>430</v>
      </c>
      <c r="AW20" s="346" t="s">
        <v>430</v>
      </c>
      <c r="AX20" s="346" t="s">
        <v>430</v>
      </c>
      <c r="AY20" s="346" t="s">
        <v>430</v>
      </c>
      <c r="AZ20" s="346">
        <v>13</v>
      </c>
      <c r="BA20" s="348"/>
      <c r="BB20" s="350">
        <v>20.7447228268177</v>
      </c>
      <c r="BC20" s="375">
        <v>1.21238157072843</v>
      </c>
      <c r="BD20" s="375">
        <v>4.0754895169615203E-2</v>
      </c>
      <c r="BE20" s="467">
        <v>0.97795945237280901</v>
      </c>
      <c r="BF20" s="468"/>
      <c r="BG20" s="348">
        <v>35.043599999999998</v>
      </c>
      <c r="BH20" s="348">
        <v>29.839400000000001</v>
      </c>
      <c r="BI20" s="348">
        <v>31.306699999999999</v>
      </c>
      <c r="BJ20" s="348">
        <v>3.8102999999999998</v>
      </c>
      <c r="BK20" s="373"/>
      <c r="BL20" s="372" t="s">
        <v>431</v>
      </c>
      <c r="BM20" s="372" t="s">
        <v>508</v>
      </c>
      <c r="BN20" s="372" t="s">
        <v>509</v>
      </c>
      <c r="BO20" s="372" t="s">
        <v>510</v>
      </c>
      <c r="BP20" s="372" t="s">
        <v>511</v>
      </c>
      <c r="BQ20" s="373"/>
      <c r="BR20" s="354" t="s">
        <v>443</v>
      </c>
    </row>
    <row r="21" spans="1:70" s="107" customFormat="1" x14ac:dyDescent="0.25">
      <c r="A21" s="345" t="s">
        <v>512</v>
      </c>
      <c r="B21" s="373"/>
      <c r="C21" s="719">
        <v>39524</v>
      </c>
      <c r="D21" s="373"/>
      <c r="E21" s="346">
        <v>4233.87</v>
      </c>
      <c r="F21" s="373"/>
      <c r="G21" s="347">
        <v>127.46</v>
      </c>
      <c r="H21" s="374"/>
      <c r="I21" s="348">
        <v>0.74299999999999999</v>
      </c>
      <c r="J21" s="348">
        <v>6.7594000000000003</v>
      </c>
      <c r="K21" s="348">
        <v>5.5481999999999996</v>
      </c>
      <c r="L21" s="348">
        <v>10.4793</v>
      </c>
      <c r="M21" s="348">
        <v>1.2713000000000001</v>
      </c>
      <c r="N21" s="350">
        <v>-2.2621000000000002</v>
      </c>
      <c r="O21" s="348">
        <v>1.6153</v>
      </c>
      <c r="P21" s="348">
        <v>14.3591</v>
      </c>
      <c r="Q21" s="348">
        <v>12.6464</v>
      </c>
      <c r="R21" s="348">
        <v>13.658899999999999</v>
      </c>
      <c r="S21" s="348">
        <v>18.380199999999999</v>
      </c>
      <c r="T21" s="348">
        <v>0.6714</v>
      </c>
      <c r="U21" s="348">
        <v>0.19650000000000001</v>
      </c>
      <c r="V21" s="348">
        <v>-5.0648</v>
      </c>
      <c r="W21" s="348">
        <v>4.2191000000000001</v>
      </c>
      <c r="X21" s="348">
        <v>14.9519</v>
      </c>
      <c r="Y21" s="374"/>
      <c r="Z21" s="346">
        <v>2</v>
      </c>
      <c r="AA21" s="346">
        <v>1</v>
      </c>
      <c r="AB21" s="346">
        <v>3</v>
      </c>
      <c r="AC21" s="346">
        <v>6</v>
      </c>
      <c r="AD21" s="346">
        <v>8</v>
      </c>
      <c r="AE21" s="346">
        <v>15</v>
      </c>
      <c r="AF21" s="346">
        <v>13</v>
      </c>
      <c r="AG21" s="346">
        <v>10</v>
      </c>
      <c r="AH21" s="346">
        <v>5</v>
      </c>
      <c r="AI21" s="346">
        <v>3</v>
      </c>
      <c r="AJ21" s="346">
        <v>3</v>
      </c>
      <c r="AK21" s="346">
        <v>8</v>
      </c>
      <c r="AL21" s="346">
        <v>13</v>
      </c>
      <c r="AM21" s="346">
        <v>15</v>
      </c>
      <c r="AN21" s="346">
        <v>1</v>
      </c>
      <c r="AO21" s="373"/>
      <c r="AP21" s="348">
        <v>13.75</v>
      </c>
      <c r="AQ21" s="348">
        <v>14.83</v>
      </c>
      <c r="AR21" s="348">
        <v>11.13</v>
      </c>
      <c r="AS21" s="348">
        <v>5.73</v>
      </c>
      <c r="AT21" s="348">
        <v>2.08</v>
      </c>
      <c r="AU21" s="351"/>
      <c r="AV21" s="346">
        <v>3</v>
      </c>
      <c r="AW21" s="346">
        <v>4</v>
      </c>
      <c r="AX21" s="346">
        <v>5</v>
      </c>
      <c r="AY21" s="346">
        <v>10</v>
      </c>
      <c r="AZ21" s="346">
        <v>10</v>
      </c>
      <c r="BA21" s="348"/>
      <c r="BB21" s="350">
        <v>16.465097727177699</v>
      </c>
      <c r="BC21" s="375">
        <v>1.11439983963122</v>
      </c>
      <c r="BD21" s="375">
        <v>5.50987765240901E-2</v>
      </c>
      <c r="BE21" s="467">
        <v>-0.120628936747886</v>
      </c>
      <c r="BF21" s="468"/>
      <c r="BG21" s="348">
        <v>35.816200000000002</v>
      </c>
      <c r="BH21" s="348">
        <v>33.844799999999999</v>
      </c>
      <c r="BI21" s="348">
        <v>27.069099999999999</v>
      </c>
      <c r="BJ21" s="348">
        <v>3.2698999999999998</v>
      </c>
      <c r="BK21" s="373"/>
      <c r="BL21" s="372" t="s">
        <v>513</v>
      </c>
      <c r="BM21" s="372" t="s">
        <v>514</v>
      </c>
      <c r="BN21" s="372" t="s">
        <v>515</v>
      </c>
      <c r="BO21" s="372" t="s">
        <v>516</v>
      </c>
      <c r="BP21" s="372" t="s">
        <v>517</v>
      </c>
      <c r="BQ21" s="373"/>
      <c r="BR21" s="354" t="s">
        <v>518</v>
      </c>
    </row>
    <row r="22" spans="1:70" s="107" customFormat="1" x14ac:dyDescent="0.25">
      <c r="A22" s="345" t="s">
        <v>519</v>
      </c>
      <c r="B22" s="373"/>
      <c r="C22" s="719">
        <v>44959</v>
      </c>
      <c r="D22" s="373"/>
      <c r="E22" s="346">
        <v>3425.23</v>
      </c>
      <c r="F22" s="373"/>
      <c r="G22" s="347">
        <v>15.3377</v>
      </c>
      <c r="H22" s="374"/>
      <c r="I22" s="348">
        <v>0.3599</v>
      </c>
      <c r="J22" s="348">
        <v>4.7298999999999998</v>
      </c>
      <c r="K22" s="348">
        <v>4.9420000000000002</v>
      </c>
      <c r="L22" s="348">
        <v>10.9129</v>
      </c>
      <c r="M22" s="348">
        <v>5.1311999999999998</v>
      </c>
      <c r="N22" s="350">
        <v>9.3535000000000004</v>
      </c>
      <c r="O22" s="348">
        <v>3.1505000000000001</v>
      </c>
      <c r="P22" s="348">
        <v>12.271000000000001</v>
      </c>
      <c r="Q22" s="348" t="s">
        <v>430</v>
      </c>
      <c r="R22" s="348" t="s">
        <v>430</v>
      </c>
      <c r="S22" s="348">
        <v>17.930599999999998</v>
      </c>
      <c r="T22" s="348">
        <v>3.5268000000000002</v>
      </c>
      <c r="U22" s="348">
        <v>8.8621999999999996</v>
      </c>
      <c r="V22" s="348">
        <v>6.5792000000000002</v>
      </c>
      <c r="W22" s="348">
        <v>2.7376</v>
      </c>
      <c r="X22" s="348">
        <v>13.5101</v>
      </c>
      <c r="Y22" s="374"/>
      <c r="Z22" s="346">
        <v>13</v>
      </c>
      <c r="AA22" s="346">
        <v>12</v>
      </c>
      <c r="AB22" s="346">
        <v>6</v>
      </c>
      <c r="AC22" s="346">
        <v>5</v>
      </c>
      <c r="AD22" s="346">
        <v>3</v>
      </c>
      <c r="AE22" s="346">
        <v>1</v>
      </c>
      <c r="AF22" s="346">
        <v>11</v>
      </c>
      <c r="AG22" s="346">
        <v>11</v>
      </c>
      <c r="AH22" s="346" t="s">
        <v>430</v>
      </c>
      <c r="AI22" s="346" t="s">
        <v>430</v>
      </c>
      <c r="AJ22" s="346">
        <v>4</v>
      </c>
      <c r="AK22" s="346">
        <v>4</v>
      </c>
      <c r="AL22" s="346">
        <v>3</v>
      </c>
      <c r="AM22" s="346">
        <v>2</v>
      </c>
      <c r="AN22" s="346">
        <v>8</v>
      </c>
      <c r="AO22" s="373"/>
      <c r="AP22" s="348" t="s">
        <v>430</v>
      </c>
      <c r="AQ22" s="348" t="s">
        <v>430</v>
      </c>
      <c r="AR22" s="348" t="s">
        <v>430</v>
      </c>
      <c r="AS22" s="348">
        <v>8.42</v>
      </c>
      <c r="AT22" s="348">
        <v>12.14</v>
      </c>
      <c r="AU22" s="351"/>
      <c r="AV22" s="346" t="s">
        <v>430</v>
      </c>
      <c r="AW22" s="346" t="s">
        <v>430</v>
      </c>
      <c r="AX22" s="346" t="s">
        <v>430</v>
      </c>
      <c r="AY22" s="346">
        <v>8</v>
      </c>
      <c r="AZ22" s="346">
        <v>2</v>
      </c>
      <c r="BA22" s="348"/>
      <c r="BB22" s="350">
        <v>14.0966354252927</v>
      </c>
      <c r="BC22" s="375">
        <v>0.96365219798354596</v>
      </c>
      <c r="BD22" s="375">
        <v>5.0860433368711801E-2</v>
      </c>
      <c r="BE22" s="467">
        <v>-0.17183679832600299</v>
      </c>
      <c r="BF22" s="468"/>
      <c r="BG22" s="348">
        <v>39.320999999999998</v>
      </c>
      <c r="BH22" s="348">
        <v>26.388100000000001</v>
      </c>
      <c r="BI22" s="348">
        <v>28.142600000000002</v>
      </c>
      <c r="BJ22" s="348">
        <v>6.1482999999999999</v>
      </c>
      <c r="BK22" s="373"/>
      <c r="BL22" s="372" t="s">
        <v>520</v>
      </c>
      <c r="BM22" s="372" t="s">
        <v>521</v>
      </c>
      <c r="BN22" s="372" t="s">
        <v>522</v>
      </c>
      <c r="BO22" s="372" t="s">
        <v>523</v>
      </c>
      <c r="BP22" s="372" t="s">
        <v>524</v>
      </c>
      <c r="BQ22" s="373"/>
      <c r="BR22" s="354" t="s">
        <v>525</v>
      </c>
    </row>
    <row r="23" spans="1:70" x14ac:dyDescent="0.25">
      <c r="A23" s="36" t="s">
        <v>93</v>
      </c>
      <c r="B23" s="43"/>
      <c r="C23" s="720"/>
      <c r="D23" s="43"/>
      <c r="E23" s="51"/>
      <c r="F23" s="43"/>
      <c r="G23" s="55"/>
      <c r="H23" s="66"/>
      <c r="I23" s="59">
        <v>0.56440000000000001</v>
      </c>
      <c r="J23" s="59">
        <v>5.2992999999999997</v>
      </c>
      <c r="K23" s="59">
        <v>4.5401999999999996</v>
      </c>
      <c r="L23" s="59">
        <v>9.4574999999999996</v>
      </c>
      <c r="M23" s="59">
        <v>2.2875000000000001</v>
      </c>
      <c r="N23" s="70">
        <v>4.0702999999999996</v>
      </c>
      <c r="O23" s="59">
        <v>4.7237</v>
      </c>
      <c r="P23" s="59">
        <v>16.852900000000002</v>
      </c>
      <c r="Q23" s="59">
        <v>15.893000000000001</v>
      </c>
      <c r="R23" s="59">
        <v>14.840999999999999</v>
      </c>
      <c r="S23" s="59">
        <v>16.289400000000001</v>
      </c>
      <c r="T23" s="59">
        <v>0.95469999999999999</v>
      </c>
      <c r="U23" s="59">
        <v>3.9655</v>
      </c>
      <c r="V23" s="59">
        <v>1.2322</v>
      </c>
      <c r="W23" s="59">
        <v>2.7755000000000001</v>
      </c>
      <c r="X23" s="59">
        <v>14.478999999999999</v>
      </c>
      <c r="Y23" s="66"/>
      <c r="Z23" s="51">
        <v>15</v>
      </c>
      <c r="AA23" s="51">
        <v>15</v>
      </c>
      <c r="AB23" s="51">
        <v>15</v>
      </c>
      <c r="AC23" s="51">
        <v>15</v>
      </c>
      <c r="AD23" s="51">
        <v>15</v>
      </c>
      <c r="AE23" s="51">
        <v>15</v>
      </c>
      <c r="AF23" s="51">
        <v>14</v>
      </c>
      <c r="AG23" s="51">
        <v>11</v>
      </c>
      <c r="AH23" s="51">
        <v>5</v>
      </c>
      <c r="AI23" s="51">
        <v>3</v>
      </c>
      <c r="AJ23" s="51">
        <v>15</v>
      </c>
      <c r="AK23" s="51">
        <v>15</v>
      </c>
      <c r="AL23" s="51">
        <v>15</v>
      </c>
      <c r="AM23" s="51">
        <v>15</v>
      </c>
      <c r="AN23" s="51">
        <v>15</v>
      </c>
      <c r="AO23" s="43"/>
      <c r="AP23" s="59">
        <v>15.81</v>
      </c>
      <c r="AQ23" s="59">
        <v>18.135000000000002</v>
      </c>
      <c r="AR23" s="59">
        <v>14.186</v>
      </c>
      <c r="AS23" s="59">
        <v>9.2036363636363596</v>
      </c>
      <c r="AT23" s="59">
        <v>5.5419999999999998</v>
      </c>
      <c r="AU23" s="78"/>
      <c r="AV23" s="51">
        <v>3</v>
      </c>
      <c r="AW23" s="51">
        <v>4</v>
      </c>
      <c r="AX23" s="51">
        <v>5</v>
      </c>
      <c r="AY23" s="51">
        <v>11</v>
      </c>
      <c r="AZ23" s="51">
        <v>15</v>
      </c>
      <c r="BA23" s="59"/>
      <c r="BB23" s="70"/>
      <c r="BC23" s="286"/>
      <c r="BD23" s="286"/>
      <c r="BE23" s="287"/>
      <c r="BF23" s="267"/>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1.0848</v>
      </c>
      <c r="J24" s="60">
        <v>6.7594000000000003</v>
      </c>
      <c r="K24" s="60">
        <v>6.2385000000000002</v>
      </c>
      <c r="L24" s="60">
        <v>14.2339</v>
      </c>
      <c r="M24" s="60">
        <v>8.7652999999999999</v>
      </c>
      <c r="N24" s="71">
        <v>9.3535000000000004</v>
      </c>
      <c r="O24" s="60">
        <v>14.4587</v>
      </c>
      <c r="P24" s="60">
        <v>20.365600000000001</v>
      </c>
      <c r="Q24" s="60">
        <v>19.936800000000002</v>
      </c>
      <c r="R24" s="60">
        <v>15.714</v>
      </c>
      <c r="S24" s="60">
        <v>21.563700000000001</v>
      </c>
      <c r="T24" s="60">
        <v>6.1082000000000001</v>
      </c>
      <c r="U24" s="60">
        <v>10.094099999999999</v>
      </c>
      <c r="V24" s="60">
        <v>6.7039</v>
      </c>
      <c r="W24" s="60">
        <v>4.2191000000000001</v>
      </c>
      <c r="X24" s="60">
        <v>22.149799999999999</v>
      </c>
      <c r="Y24" s="67"/>
      <c r="Z24" s="52"/>
      <c r="AA24" s="52"/>
      <c r="AB24" s="52"/>
      <c r="AC24" s="52"/>
      <c r="AD24" s="52"/>
      <c r="AE24" s="52"/>
      <c r="AF24" s="52"/>
      <c r="AG24" s="52"/>
      <c r="AH24" s="52"/>
      <c r="AI24" s="52"/>
      <c r="AJ24" s="52"/>
      <c r="AK24" s="52"/>
      <c r="AL24" s="52"/>
      <c r="AM24" s="52"/>
      <c r="AN24" s="52"/>
      <c r="AO24" s="44"/>
      <c r="AP24" s="60">
        <v>17.440000000000001</v>
      </c>
      <c r="AQ24" s="60">
        <v>20.14</v>
      </c>
      <c r="AR24" s="60">
        <v>16.14</v>
      </c>
      <c r="AS24" s="60">
        <v>12.16</v>
      </c>
      <c r="AT24" s="60">
        <v>14.42</v>
      </c>
      <c r="AU24" s="79"/>
      <c r="AV24" s="52"/>
      <c r="AW24" s="52"/>
      <c r="AX24" s="52"/>
      <c r="AY24" s="52"/>
      <c r="AZ24" s="52"/>
      <c r="BA24" s="60"/>
      <c r="BB24" s="71"/>
      <c r="BC24" s="288"/>
      <c r="BD24" s="288"/>
      <c r="BE24" s="289"/>
      <c r="BF24" s="268"/>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0.1598</v>
      </c>
      <c r="J25" s="60">
        <v>4.4699</v>
      </c>
      <c r="K25" s="60">
        <v>3.2271999999999998</v>
      </c>
      <c r="L25" s="60">
        <v>5.9850000000000003</v>
      </c>
      <c r="M25" s="60">
        <v>-1.913</v>
      </c>
      <c r="N25" s="71">
        <v>-2.2621000000000002</v>
      </c>
      <c r="O25" s="60">
        <v>0.4753</v>
      </c>
      <c r="P25" s="60">
        <v>12.271000000000001</v>
      </c>
      <c r="Q25" s="60">
        <v>12.6464</v>
      </c>
      <c r="R25" s="60">
        <v>13.658899999999999</v>
      </c>
      <c r="S25" s="60">
        <v>12.7797</v>
      </c>
      <c r="T25" s="60">
        <v>-2.8144</v>
      </c>
      <c r="U25" s="60">
        <v>-1.0699999999999999E-2</v>
      </c>
      <c r="V25" s="60">
        <v>-5.0648</v>
      </c>
      <c r="W25" s="60">
        <v>1.909</v>
      </c>
      <c r="X25" s="60">
        <v>2.9977999999999998</v>
      </c>
      <c r="Y25" s="67"/>
      <c r="Z25" s="52"/>
      <c r="AA25" s="52"/>
      <c r="AB25" s="52"/>
      <c r="AC25" s="52"/>
      <c r="AD25" s="52"/>
      <c r="AE25" s="52"/>
      <c r="AF25" s="52"/>
      <c r="AG25" s="52"/>
      <c r="AH25" s="52"/>
      <c r="AI25" s="52"/>
      <c r="AJ25" s="52"/>
      <c r="AK25" s="52"/>
      <c r="AL25" s="52"/>
      <c r="AM25" s="52"/>
      <c r="AN25" s="52"/>
      <c r="AO25" s="44"/>
      <c r="AP25" s="60">
        <v>13.75</v>
      </c>
      <c r="AQ25" s="60">
        <v>14.83</v>
      </c>
      <c r="AR25" s="60">
        <v>11.13</v>
      </c>
      <c r="AS25" s="60">
        <v>5.54</v>
      </c>
      <c r="AT25" s="60">
        <v>-1.25</v>
      </c>
      <c r="AU25" s="79"/>
      <c r="AV25" s="52"/>
      <c r="AW25" s="52"/>
      <c r="AX25" s="52"/>
      <c r="AY25" s="52"/>
      <c r="AZ25" s="52"/>
      <c r="BA25" s="60"/>
      <c r="BB25" s="71"/>
      <c r="BC25" s="288"/>
      <c r="BD25" s="288"/>
      <c r="BE25" s="289"/>
      <c r="BF25" s="268"/>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0.62070000000000003</v>
      </c>
      <c r="J26" s="61">
        <v>5.2718999999999996</v>
      </c>
      <c r="K26" s="61">
        <v>4.6422999999999996</v>
      </c>
      <c r="L26" s="61">
        <v>9.9106000000000005</v>
      </c>
      <c r="M26" s="61">
        <v>1.2713000000000001</v>
      </c>
      <c r="N26" s="72">
        <v>5.3857999999999997</v>
      </c>
      <c r="O26" s="61">
        <v>4.2463499999999996</v>
      </c>
      <c r="P26" s="61">
        <v>17.507400000000001</v>
      </c>
      <c r="Q26" s="61">
        <v>16.443899999999999</v>
      </c>
      <c r="R26" s="61">
        <v>15.1502</v>
      </c>
      <c r="S26" s="61">
        <v>16.752700000000001</v>
      </c>
      <c r="T26" s="61">
        <v>0.6714</v>
      </c>
      <c r="U26" s="61">
        <v>3.8289</v>
      </c>
      <c r="V26" s="61">
        <v>2.0049999999999999</v>
      </c>
      <c r="W26" s="61">
        <v>2.7376</v>
      </c>
      <c r="X26" s="61">
        <v>14.769299999999999</v>
      </c>
      <c r="Y26" s="68"/>
      <c r="Z26" s="53"/>
      <c r="AA26" s="53"/>
      <c r="AB26" s="53"/>
      <c r="AC26" s="53"/>
      <c r="AD26" s="53"/>
      <c r="AE26" s="53"/>
      <c r="AF26" s="53"/>
      <c r="AG26" s="53"/>
      <c r="AH26" s="53"/>
      <c r="AI26" s="53"/>
      <c r="AJ26" s="53"/>
      <c r="AK26" s="53"/>
      <c r="AL26" s="53"/>
      <c r="AM26" s="53"/>
      <c r="AN26" s="53"/>
      <c r="AO26" s="45"/>
      <c r="AP26" s="61">
        <v>16.239999999999998</v>
      </c>
      <c r="AQ26" s="61">
        <v>18.78</v>
      </c>
      <c r="AR26" s="61">
        <v>15.24</v>
      </c>
      <c r="AS26" s="61">
        <v>9.02</v>
      </c>
      <c r="AT26" s="61">
        <v>4.7</v>
      </c>
      <c r="AU26" s="80"/>
      <c r="AV26" s="53"/>
      <c r="AW26" s="53"/>
      <c r="AX26" s="53"/>
      <c r="AY26" s="53"/>
      <c r="AZ26" s="53"/>
      <c r="BA26" s="61"/>
      <c r="BB26" s="72"/>
      <c r="BC26" s="291"/>
      <c r="BD26" s="291"/>
      <c r="BE26" s="292"/>
      <c r="BF26" s="270"/>
      <c r="BG26" s="61"/>
      <c r="BH26" s="61"/>
      <c r="BI26" s="61"/>
      <c r="BJ26" s="61"/>
      <c r="BK26" s="45"/>
      <c r="BL26" s="86"/>
      <c r="BM26" s="86"/>
      <c r="BN26" s="86"/>
      <c r="BO26" s="86"/>
      <c r="BP26" s="86"/>
      <c r="BQ26" s="45"/>
      <c r="BR26" s="90"/>
    </row>
    <row r="27" spans="1:70" ht="14.5" x14ac:dyDescent="0.25">
      <c r="A27" s="39" t="s">
        <v>97</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62"/>
      <c r="BB27" s="73"/>
      <c r="BC27" s="293"/>
      <c r="BD27" s="293"/>
      <c r="BE27" s="294"/>
      <c r="BF27" s="271"/>
      <c r="BG27" s="62"/>
      <c r="BH27" s="62"/>
      <c r="BI27" s="62"/>
      <c r="BJ27" s="62"/>
      <c r="BK27" s="46"/>
      <c r="BL27" s="87"/>
      <c r="BM27" s="87"/>
      <c r="BN27" s="87"/>
      <c r="BO27" s="87"/>
      <c r="BP27" s="87"/>
      <c r="BQ27" s="46"/>
      <c r="BR27" s="91"/>
    </row>
    <row r="28" spans="1:70" x14ac:dyDescent="0.25">
      <c r="A28" s="328" t="s">
        <v>526</v>
      </c>
      <c r="B28" s="365"/>
      <c r="C28" s="717">
        <v>41275</v>
      </c>
      <c r="D28" s="365"/>
      <c r="E28" s="329">
        <v>54302</v>
      </c>
      <c r="F28" s="365"/>
      <c r="G28" s="330">
        <v>334.4699</v>
      </c>
      <c r="H28" s="366"/>
      <c r="I28" s="331">
        <v>0.6341</v>
      </c>
      <c r="J28" s="331">
        <v>5.2868000000000004</v>
      </c>
      <c r="K28" s="331">
        <v>3.6896</v>
      </c>
      <c r="L28" s="331">
        <v>7.0846</v>
      </c>
      <c r="M28" s="331">
        <v>2.4386999999999999</v>
      </c>
      <c r="N28" s="333">
        <v>3.2591999999999999</v>
      </c>
      <c r="O28" s="331">
        <v>3.4698000000000002</v>
      </c>
      <c r="P28" s="331">
        <v>18.430599999999998</v>
      </c>
      <c r="Q28" s="331">
        <v>20.844999999999999</v>
      </c>
      <c r="R28" s="331">
        <v>16.569900000000001</v>
      </c>
      <c r="S28" s="331">
        <v>14.212999999999999</v>
      </c>
      <c r="T28" s="331">
        <v>1.0325</v>
      </c>
      <c r="U28" s="331">
        <v>2.6017000000000001</v>
      </c>
      <c r="V28" s="331">
        <v>0.73740000000000006</v>
      </c>
      <c r="W28" s="331">
        <v>2.0998999999999999</v>
      </c>
      <c r="X28" s="331">
        <v>16.186399999999999</v>
      </c>
      <c r="Y28" s="366"/>
      <c r="Z28" s="329">
        <v>6</v>
      </c>
      <c r="AA28" s="329">
        <v>8</v>
      </c>
      <c r="AB28" s="329">
        <v>14</v>
      </c>
      <c r="AC28" s="329">
        <v>14</v>
      </c>
      <c r="AD28" s="329">
        <v>7</v>
      </c>
      <c r="AE28" s="329">
        <v>10</v>
      </c>
      <c r="AF28" s="329">
        <v>12</v>
      </c>
      <c r="AG28" s="329">
        <v>6</v>
      </c>
      <c r="AH28" s="329">
        <v>1</v>
      </c>
      <c r="AI28" s="329">
        <v>1</v>
      </c>
      <c r="AJ28" s="329">
        <v>12</v>
      </c>
      <c r="AK28" s="329">
        <v>8</v>
      </c>
      <c r="AL28" s="329">
        <v>11</v>
      </c>
      <c r="AM28" s="329">
        <v>10</v>
      </c>
      <c r="AN28" s="329">
        <v>14</v>
      </c>
      <c r="AO28" s="365"/>
      <c r="AP28" s="331">
        <v>18.3</v>
      </c>
      <c r="AQ28" s="331">
        <v>21.08</v>
      </c>
      <c r="AR28" s="331">
        <v>16.91</v>
      </c>
      <c r="AS28" s="331">
        <v>9.68</v>
      </c>
      <c r="AT28" s="331">
        <v>4.08</v>
      </c>
      <c r="AU28" s="334"/>
      <c r="AV28" s="329">
        <v>1</v>
      </c>
      <c r="AW28" s="329">
        <v>1</v>
      </c>
      <c r="AX28" s="329">
        <v>3</v>
      </c>
      <c r="AY28" s="329">
        <v>8</v>
      </c>
      <c r="AZ28" s="329">
        <v>9</v>
      </c>
      <c r="BA28" s="331"/>
      <c r="BB28" s="333">
        <v>13.7627443288974</v>
      </c>
      <c r="BC28" s="367">
        <v>0.90977184329504601</v>
      </c>
      <c r="BD28" s="367">
        <v>8.4996554319854298E-2</v>
      </c>
      <c r="BE28" s="461">
        <v>0.33068310642979498</v>
      </c>
      <c r="BF28" s="462"/>
      <c r="BG28" s="331">
        <v>43.582299999999996</v>
      </c>
      <c r="BH28" s="331">
        <v>28.497299999999999</v>
      </c>
      <c r="BI28" s="331">
        <v>27.482099999999999</v>
      </c>
      <c r="BJ28" s="331">
        <v>0.43830000000000002</v>
      </c>
      <c r="BK28" s="365"/>
      <c r="BL28" s="364" t="s">
        <v>431</v>
      </c>
      <c r="BM28" s="364" t="s">
        <v>432</v>
      </c>
      <c r="BN28" s="364" t="s">
        <v>433</v>
      </c>
      <c r="BO28" s="364" t="s">
        <v>434</v>
      </c>
      <c r="BP28" s="364" t="s">
        <v>435</v>
      </c>
      <c r="BQ28" s="365"/>
      <c r="BR28" s="335" t="s">
        <v>436</v>
      </c>
    </row>
    <row r="29" spans="1:70" s="107" customFormat="1" ht="11" x14ac:dyDescent="0.3">
      <c r="A29" s="841" t="s">
        <v>527</v>
      </c>
      <c r="B29" s="842"/>
      <c r="C29" s="843">
        <v>44468</v>
      </c>
      <c r="D29" s="842"/>
      <c r="E29" s="844">
        <v>27197.200000000001</v>
      </c>
      <c r="F29" s="842"/>
      <c r="G29" s="845">
        <v>21.311</v>
      </c>
      <c r="H29" s="847"/>
      <c r="I29" s="846">
        <v>0.58050000000000002</v>
      </c>
      <c r="J29" s="846">
        <v>5.1668000000000003</v>
      </c>
      <c r="K29" s="846">
        <v>3.8092000000000001</v>
      </c>
      <c r="L29" s="846">
        <v>7.3331999999999997</v>
      </c>
      <c r="M29" s="846">
        <v>1.7182999999999999</v>
      </c>
      <c r="N29" s="848">
        <v>8.2931000000000008</v>
      </c>
      <c r="O29" s="846">
        <v>5.4145000000000003</v>
      </c>
      <c r="P29" s="846">
        <v>21.847899999999999</v>
      </c>
      <c r="Q29" s="846" t="s">
        <v>430</v>
      </c>
      <c r="R29" s="846" t="s">
        <v>430</v>
      </c>
      <c r="S29" s="846">
        <v>14.360099999999999</v>
      </c>
      <c r="T29" s="846">
        <v>-0.6804</v>
      </c>
      <c r="U29" s="846">
        <v>4.6914999999999996</v>
      </c>
      <c r="V29" s="846">
        <v>5.6150000000000002</v>
      </c>
      <c r="W29" s="846">
        <v>2.7035999999999998</v>
      </c>
      <c r="X29" s="846">
        <v>17.384699999999999</v>
      </c>
      <c r="Y29" s="847"/>
      <c r="Z29" s="844">
        <v>9</v>
      </c>
      <c r="AA29" s="844">
        <v>9</v>
      </c>
      <c r="AB29" s="844">
        <v>12</v>
      </c>
      <c r="AC29" s="844">
        <v>13</v>
      </c>
      <c r="AD29" s="844">
        <v>9</v>
      </c>
      <c r="AE29" s="844">
        <v>5</v>
      </c>
      <c r="AF29" s="844">
        <v>8</v>
      </c>
      <c r="AG29" s="844">
        <v>2</v>
      </c>
      <c r="AH29" s="844" t="s">
        <v>430</v>
      </c>
      <c r="AI29" s="844" t="s">
        <v>430</v>
      </c>
      <c r="AJ29" s="844">
        <v>11</v>
      </c>
      <c r="AK29" s="844">
        <v>12</v>
      </c>
      <c r="AL29" s="844">
        <v>8</v>
      </c>
      <c r="AM29" s="844">
        <v>5</v>
      </c>
      <c r="AN29" s="844">
        <v>9</v>
      </c>
      <c r="AO29" s="842"/>
      <c r="AP29" s="846" t="s">
        <v>430</v>
      </c>
      <c r="AQ29" s="846" t="s">
        <v>430</v>
      </c>
      <c r="AR29" s="846" t="s">
        <v>430</v>
      </c>
      <c r="AS29" s="846">
        <v>11.6</v>
      </c>
      <c r="AT29" s="846">
        <v>5.91</v>
      </c>
      <c r="AU29" s="849"/>
      <c r="AV29" s="844" t="s">
        <v>430</v>
      </c>
      <c r="AW29" s="844" t="s">
        <v>430</v>
      </c>
      <c r="AX29" s="844" t="s">
        <v>430</v>
      </c>
      <c r="AY29" s="844">
        <v>5</v>
      </c>
      <c r="AZ29" s="844">
        <v>8</v>
      </c>
      <c r="BA29" s="846"/>
      <c r="BB29" s="848">
        <v>15.0082939440145</v>
      </c>
      <c r="BC29" s="852">
        <v>1.03735399267383</v>
      </c>
      <c r="BD29" s="852">
        <v>9.4880913454621102E-2</v>
      </c>
      <c r="BE29" s="853">
        <v>0.46722605459209998</v>
      </c>
      <c r="BF29" s="854"/>
      <c r="BG29" s="846">
        <v>40.4208</v>
      </c>
      <c r="BH29" s="846">
        <v>26.552199999999999</v>
      </c>
      <c r="BI29" s="846">
        <v>30.1418</v>
      </c>
      <c r="BJ29" s="846">
        <v>2.8852000000000002</v>
      </c>
      <c r="BK29" s="842"/>
      <c r="BL29" s="855" t="s">
        <v>438</v>
      </c>
      <c r="BM29" s="855" t="s">
        <v>439</v>
      </c>
      <c r="BN29" s="855" t="s">
        <v>440</v>
      </c>
      <c r="BO29" s="855" t="s">
        <v>441</v>
      </c>
      <c r="BP29" s="855" t="s">
        <v>442</v>
      </c>
      <c r="BQ29" s="842"/>
      <c r="BR29" s="856" t="s">
        <v>443</v>
      </c>
    </row>
    <row r="30" spans="1:70" s="107" customFormat="1" x14ac:dyDescent="0.25">
      <c r="A30" s="345" t="s">
        <v>528</v>
      </c>
      <c r="B30" s="373"/>
      <c r="C30" s="719">
        <v>44628</v>
      </c>
      <c r="D30" s="373"/>
      <c r="E30" s="346">
        <v>23523.5</v>
      </c>
      <c r="F30" s="373"/>
      <c r="G30" s="347">
        <v>17.601400000000002</v>
      </c>
      <c r="H30" s="374"/>
      <c r="I30" s="348">
        <v>1.0866</v>
      </c>
      <c r="J30" s="348">
        <v>4.4854000000000003</v>
      </c>
      <c r="K30" s="348">
        <v>3.2934000000000001</v>
      </c>
      <c r="L30" s="348">
        <v>7.9402999999999997</v>
      </c>
      <c r="M30" s="348">
        <v>1.4771000000000001</v>
      </c>
      <c r="N30" s="350">
        <v>1.7622</v>
      </c>
      <c r="O30" s="348">
        <v>5.7979000000000003</v>
      </c>
      <c r="P30" s="348">
        <v>15.373900000000001</v>
      </c>
      <c r="Q30" s="348" t="s">
        <v>430</v>
      </c>
      <c r="R30" s="348" t="s">
        <v>430</v>
      </c>
      <c r="S30" s="348">
        <v>13.9854</v>
      </c>
      <c r="T30" s="348">
        <v>0.14910000000000001</v>
      </c>
      <c r="U30" s="348">
        <v>1.1127</v>
      </c>
      <c r="V30" s="348">
        <v>-0.81989999999999996</v>
      </c>
      <c r="W30" s="348">
        <v>2.3504</v>
      </c>
      <c r="X30" s="348">
        <v>14.114699999999999</v>
      </c>
      <c r="Y30" s="374"/>
      <c r="Z30" s="346">
        <v>1</v>
      </c>
      <c r="AA30" s="346">
        <v>15</v>
      </c>
      <c r="AB30" s="346">
        <v>15</v>
      </c>
      <c r="AC30" s="346">
        <v>10</v>
      </c>
      <c r="AD30" s="346">
        <v>11</v>
      </c>
      <c r="AE30" s="346">
        <v>12</v>
      </c>
      <c r="AF30" s="346">
        <v>6</v>
      </c>
      <c r="AG30" s="346">
        <v>10</v>
      </c>
      <c r="AH30" s="346" t="s">
        <v>430</v>
      </c>
      <c r="AI30" s="346" t="s">
        <v>430</v>
      </c>
      <c r="AJ30" s="346">
        <v>13</v>
      </c>
      <c r="AK30" s="346">
        <v>10</v>
      </c>
      <c r="AL30" s="346">
        <v>12</v>
      </c>
      <c r="AM30" s="346">
        <v>12</v>
      </c>
      <c r="AN30" s="346">
        <v>13</v>
      </c>
      <c r="AO30" s="373"/>
      <c r="AP30" s="348" t="s">
        <v>430</v>
      </c>
      <c r="AQ30" s="348" t="s">
        <v>430</v>
      </c>
      <c r="AR30" s="348" t="s">
        <v>430</v>
      </c>
      <c r="AS30" s="348">
        <v>8.73</v>
      </c>
      <c r="AT30" s="348">
        <v>2.21</v>
      </c>
      <c r="AU30" s="351"/>
      <c r="AV30" s="346" t="s">
        <v>430</v>
      </c>
      <c r="AW30" s="346" t="s">
        <v>430</v>
      </c>
      <c r="AX30" s="346" t="s">
        <v>430</v>
      </c>
      <c r="AY30" s="346">
        <v>9</v>
      </c>
      <c r="AZ30" s="346">
        <v>14</v>
      </c>
      <c r="BA30" s="348"/>
      <c r="BB30" s="350">
        <v>12.2566064359845</v>
      </c>
      <c r="BC30" s="375">
        <v>0.81571095030876495</v>
      </c>
      <c r="BD30" s="375">
        <v>7.4600984968479403E-2</v>
      </c>
      <c r="BE30" s="467">
        <v>0.162006619790903</v>
      </c>
      <c r="BF30" s="468"/>
      <c r="BG30" s="348">
        <v>40.441899999999997</v>
      </c>
      <c r="BH30" s="348">
        <v>29.011199999999999</v>
      </c>
      <c r="BI30" s="348">
        <v>28.566199999999998</v>
      </c>
      <c r="BJ30" s="348">
        <v>1.9806999999999999</v>
      </c>
      <c r="BK30" s="373"/>
      <c r="BL30" s="372" t="s">
        <v>445</v>
      </c>
      <c r="BM30" s="372" t="s">
        <v>446</v>
      </c>
      <c r="BN30" s="372" t="s">
        <v>447</v>
      </c>
      <c r="BO30" s="372" t="s">
        <v>448</v>
      </c>
      <c r="BP30" s="372" t="s">
        <v>449</v>
      </c>
      <c r="BQ30" s="373"/>
      <c r="BR30" s="354" t="s">
        <v>450</v>
      </c>
    </row>
    <row r="31" spans="1:70" s="107" customFormat="1" x14ac:dyDescent="0.25">
      <c r="A31" s="345" t="s">
        <v>529</v>
      </c>
      <c r="B31" s="373"/>
      <c r="C31" s="719">
        <v>44540</v>
      </c>
      <c r="D31" s="373"/>
      <c r="E31" s="346">
        <v>20148.3</v>
      </c>
      <c r="F31" s="373"/>
      <c r="G31" s="347">
        <v>19.655999999999999</v>
      </c>
      <c r="H31" s="374"/>
      <c r="I31" s="348">
        <v>0.55249999999999999</v>
      </c>
      <c r="J31" s="348">
        <v>5.5186000000000002</v>
      </c>
      <c r="K31" s="348">
        <v>3.9780000000000002</v>
      </c>
      <c r="L31" s="348">
        <v>6.2199</v>
      </c>
      <c r="M31" s="348">
        <v>-1.3153999999999999</v>
      </c>
      <c r="N31" s="350">
        <v>0.2908</v>
      </c>
      <c r="O31" s="348">
        <v>1.4291</v>
      </c>
      <c r="P31" s="348">
        <v>16.0227</v>
      </c>
      <c r="Q31" s="348" t="s">
        <v>430</v>
      </c>
      <c r="R31" s="348" t="s">
        <v>430</v>
      </c>
      <c r="S31" s="348">
        <v>12.9915</v>
      </c>
      <c r="T31" s="348">
        <v>-2.4129</v>
      </c>
      <c r="U31" s="348">
        <v>0.64</v>
      </c>
      <c r="V31" s="348">
        <v>-2.3207</v>
      </c>
      <c r="W31" s="348">
        <v>3.0674999999999999</v>
      </c>
      <c r="X31" s="348">
        <v>16.1142</v>
      </c>
      <c r="Y31" s="374"/>
      <c r="Z31" s="346">
        <v>10</v>
      </c>
      <c r="AA31" s="346">
        <v>5</v>
      </c>
      <c r="AB31" s="346">
        <v>10</v>
      </c>
      <c r="AC31" s="346">
        <v>15</v>
      </c>
      <c r="AD31" s="346">
        <v>14</v>
      </c>
      <c r="AE31" s="346">
        <v>13</v>
      </c>
      <c r="AF31" s="346">
        <v>14</v>
      </c>
      <c r="AG31" s="346">
        <v>7</v>
      </c>
      <c r="AH31" s="346" t="s">
        <v>430</v>
      </c>
      <c r="AI31" s="346" t="s">
        <v>430</v>
      </c>
      <c r="AJ31" s="346">
        <v>15</v>
      </c>
      <c r="AK31" s="346">
        <v>15</v>
      </c>
      <c r="AL31" s="346">
        <v>15</v>
      </c>
      <c r="AM31" s="346">
        <v>13</v>
      </c>
      <c r="AN31" s="346">
        <v>5</v>
      </c>
      <c r="AO31" s="373"/>
      <c r="AP31" s="348" t="s">
        <v>430</v>
      </c>
      <c r="AQ31" s="348" t="s">
        <v>430</v>
      </c>
      <c r="AR31" s="348" t="s">
        <v>430</v>
      </c>
      <c r="AS31" s="348">
        <v>6.58</v>
      </c>
      <c r="AT31" s="348">
        <v>-0.37</v>
      </c>
      <c r="AU31" s="351"/>
      <c r="AV31" s="346" t="s">
        <v>430</v>
      </c>
      <c r="AW31" s="346" t="s">
        <v>430</v>
      </c>
      <c r="AX31" s="346" t="s">
        <v>430</v>
      </c>
      <c r="AY31" s="346">
        <v>11</v>
      </c>
      <c r="AZ31" s="346">
        <v>15</v>
      </c>
      <c r="BA31" s="348"/>
      <c r="BB31" s="350">
        <v>14.898094118503099</v>
      </c>
      <c r="BC31" s="375">
        <v>1.0403176443161699</v>
      </c>
      <c r="BD31" s="375">
        <v>6.9144635684666306E-2</v>
      </c>
      <c r="BE31" s="467">
        <v>7.0615264398344396E-2</v>
      </c>
      <c r="BF31" s="468"/>
      <c r="BG31" s="348">
        <v>44.401400000000002</v>
      </c>
      <c r="BH31" s="348">
        <v>25.9419</v>
      </c>
      <c r="BI31" s="348">
        <v>26.4833</v>
      </c>
      <c r="BJ31" s="348">
        <v>3.1734</v>
      </c>
      <c r="BK31" s="373"/>
      <c r="BL31" s="372" t="s">
        <v>452</v>
      </c>
      <c r="BM31" s="372" t="s">
        <v>453</v>
      </c>
      <c r="BN31" s="372" t="s">
        <v>454</v>
      </c>
      <c r="BO31" s="372" t="s">
        <v>455</v>
      </c>
      <c r="BP31" s="372" t="s">
        <v>456</v>
      </c>
      <c r="BQ31" s="373"/>
      <c r="BR31" s="354" t="s">
        <v>443</v>
      </c>
    </row>
    <row r="32" spans="1:70" s="107" customFormat="1" x14ac:dyDescent="0.25">
      <c r="A32" s="345" t="s">
        <v>530</v>
      </c>
      <c r="B32" s="373"/>
      <c r="C32" s="719">
        <v>41275</v>
      </c>
      <c r="D32" s="373"/>
      <c r="E32" s="346">
        <v>18161.3</v>
      </c>
      <c r="F32" s="373"/>
      <c r="G32" s="347">
        <v>961.22</v>
      </c>
      <c r="H32" s="374"/>
      <c r="I32" s="348">
        <v>0.28899999999999998</v>
      </c>
      <c r="J32" s="348">
        <v>6.0048000000000004</v>
      </c>
      <c r="K32" s="348">
        <v>4.7081</v>
      </c>
      <c r="L32" s="348">
        <v>12.347200000000001</v>
      </c>
      <c r="M32" s="348">
        <v>9.1885999999999992</v>
      </c>
      <c r="N32" s="350">
        <v>9.4646000000000008</v>
      </c>
      <c r="O32" s="348">
        <v>8.1083999999999996</v>
      </c>
      <c r="P32" s="348">
        <v>19.727499999999999</v>
      </c>
      <c r="Q32" s="348">
        <v>17.730499999999999</v>
      </c>
      <c r="R32" s="348">
        <v>16.229199999999999</v>
      </c>
      <c r="S32" s="348">
        <v>19.848400000000002</v>
      </c>
      <c r="T32" s="348">
        <v>6.4909999999999997</v>
      </c>
      <c r="U32" s="348">
        <v>10.7141</v>
      </c>
      <c r="V32" s="348">
        <v>7.5225999999999997</v>
      </c>
      <c r="W32" s="348">
        <v>1.9504999999999999</v>
      </c>
      <c r="X32" s="348">
        <v>16.503399999999999</v>
      </c>
      <c r="Y32" s="374"/>
      <c r="Z32" s="346">
        <v>14</v>
      </c>
      <c r="AA32" s="346">
        <v>2</v>
      </c>
      <c r="AB32" s="346">
        <v>8</v>
      </c>
      <c r="AC32" s="346">
        <v>2</v>
      </c>
      <c r="AD32" s="346">
        <v>1</v>
      </c>
      <c r="AE32" s="346">
        <v>3</v>
      </c>
      <c r="AF32" s="346">
        <v>2</v>
      </c>
      <c r="AG32" s="346">
        <v>5</v>
      </c>
      <c r="AH32" s="346">
        <v>3</v>
      </c>
      <c r="AI32" s="346">
        <v>2</v>
      </c>
      <c r="AJ32" s="346">
        <v>2</v>
      </c>
      <c r="AK32" s="346">
        <v>1</v>
      </c>
      <c r="AL32" s="346">
        <v>1</v>
      </c>
      <c r="AM32" s="346">
        <v>2</v>
      </c>
      <c r="AN32" s="346">
        <v>15</v>
      </c>
      <c r="AO32" s="373"/>
      <c r="AP32" s="348">
        <v>17.25</v>
      </c>
      <c r="AQ32" s="348">
        <v>19.54</v>
      </c>
      <c r="AR32" s="348">
        <v>17.100000000000001</v>
      </c>
      <c r="AS32" s="348">
        <v>13.07</v>
      </c>
      <c r="AT32" s="348">
        <v>15.3</v>
      </c>
      <c r="AU32" s="351"/>
      <c r="AV32" s="346">
        <v>2</v>
      </c>
      <c r="AW32" s="346">
        <v>3</v>
      </c>
      <c r="AX32" s="346">
        <v>1</v>
      </c>
      <c r="AY32" s="346">
        <v>1</v>
      </c>
      <c r="AZ32" s="346">
        <v>1</v>
      </c>
      <c r="BA32" s="348"/>
      <c r="BB32" s="350">
        <v>12.620599029005099</v>
      </c>
      <c r="BC32" s="375">
        <v>0.86709439681607503</v>
      </c>
      <c r="BD32" s="375">
        <v>9.8429666655450193E-2</v>
      </c>
      <c r="BE32" s="467">
        <v>0.44250097089566598</v>
      </c>
      <c r="BF32" s="468"/>
      <c r="BG32" s="348">
        <v>33.277799999999999</v>
      </c>
      <c r="BH32" s="348">
        <v>34.983899999999998</v>
      </c>
      <c r="BI32" s="348">
        <v>26.462800000000001</v>
      </c>
      <c r="BJ32" s="348">
        <v>5.2755000000000001</v>
      </c>
      <c r="BK32" s="373"/>
      <c r="BL32" s="372" t="s">
        <v>458</v>
      </c>
      <c r="BM32" s="372" t="s">
        <v>459</v>
      </c>
      <c r="BN32" s="372" t="s">
        <v>460</v>
      </c>
      <c r="BO32" s="372" t="s">
        <v>461</v>
      </c>
      <c r="BP32" s="372" t="s">
        <v>462</v>
      </c>
      <c r="BQ32" s="373"/>
      <c r="BR32" s="354" t="s">
        <v>463</v>
      </c>
    </row>
    <row r="33" spans="1:70" s="107" customFormat="1" x14ac:dyDescent="0.25">
      <c r="A33" s="345" t="s">
        <v>531</v>
      </c>
      <c r="B33" s="373"/>
      <c r="C33" s="719">
        <v>44547</v>
      </c>
      <c r="D33" s="373"/>
      <c r="E33" s="346">
        <v>10220.9</v>
      </c>
      <c r="F33" s="373"/>
      <c r="G33" s="347">
        <v>19.54</v>
      </c>
      <c r="H33" s="374"/>
      <c r="I33" s="348">
        <v>0.35949999999999999</v>
      </c>
      <c r="J33" s="348">
        <v>4.6039000000000003</v>
      </c>
      <c r="K33" s="348">
        <v>4.9973000000000001</v>
      </c>
      <c r="L33" s="348">
        <v>9.5290999999999997</v>
      </c>
      <c r="M33" s="348">
        <v>4.1022999999999996</v>
      </c>
      <c r="N33" s="350">
        <v>6.6012000000000004</v>
      </c>
      <c r="O33" s="348">
        <v>6.9279999999999999</v>
      </c>
      <c r="P33" s="348">
        <v>20.6462</v>
      </c>
      <c r="Q33" s="348" t="s">
        <v>430</v>
      </c>
      <c r="R33" s="348" t="s">
        <v>430</v>
      </c>
      <c r="S33" s="348">
        <v>15.8956</v>
      </c>
      <c r="T33" s="348">
        <v>2.5722</v>
      </c>
      <c r="U33" s="348">
        <v>5.1668000000000003</v>
      </c>
      <c r="V33" s="348">
        <v>3.3862000000000001</v>
      </c>
      <c r="W33" s="348">
        <v>2.68</v>
      </c>
      <c r="X33" s="348">
        <v>16.035499999999999</v>
      </c>
      <c r="Y33" s="374"/>
      <c r="Z33" s="346">
        <v>13</v>
      </c>
      <c r="AA33" s="346">
        <v>14</v>
      </c>
      <c r="AB33" s="346">
        <v>6</v>
      </c>
      <c r="AC33" s="346">
        <v>9</v>
      </c>
      <c r="AD33" s="346">
        <v>6</v>
      </c>
      <c r="AE33" s="346">
        <v>7</v>
      </c>
      <c r="AF33" s="346">
        <v>4</v>
      </c>
      <c r="AG33" s="346">
        <v>3</v>
      </c>
      <c r="AH33" s="346" t="s">
        <v>430</v>
      </c>
      <c r="AI33" s="346" t="s">
        <v>430</v>
      </c>
      <c r="AJ33" s="346">
        <v>9</v>
      </c>
      <c r="AK33" s="346">
        <v>6</v>
      </c>
      <c r="AL33" s="346">
        <v>6</v>
      </c>
      <c r="AM33" s="346">
        <v>7</v>
      </c>
      <c r="AN33" s="346">
        <v>10</v>
      </c>
      <c r="AO33" s="373"/>
      <c r="AP33" s="348" t="s">
        <v>430</v>
      </c>
      <c r="AQ33" s="348" t="s">
        <v>430</v>
      </c>
      <c r="AR33" s="348" t="s">
        <v>430</v>
      </c>
      <c r="AS33" s="348">
        <v>12.36</v>
      </c>
      <c r="AT33" s="348">
        <v>8.2899999999999991</v>
      </c>
      <c r="AU33" s="351"/>
      <c r="AV33" s="346" t="s">
        <v>430</v>
      </c>
      <c r="AW33" s="346" t="s">
        <v>430</v>
      </c>
      <c r="AX33" s="346" t="s">
        <v>430</v>
      </c>
      <c r="AY33" s="346">
        <v>4</v>
      </c>
      <c r="AZ33" s="346">
        <v>6</v>
      </c>
      <c r="BA33" s="348"/>
      <c r="BB33" s="350">
        <v>14.219076115542601</v>
      </c>
      <c r="BC33" s="375">
        <v>0.97704947490702798</v>
      </c>
      <c r="BD33" s="375">
        <v>9.3754427447237706E-2</v>
      </c>
      <c r="BE33" s="467">
        <v>0.43194694943779899</v>
      </c>
      <c r="BF33" s="468"/>
      <c r="BG33" s="348">
        <v>40.957599999999999</v>
      </c>
      <c r="BH33" s="348">
        <v>25.8429</v>
      </c>
      <c r="BI33" s="348">
        <v>29.0381</v>
      </c>
      <c r="BJ33" s="348">
        <v>4.1614000000000004</v>
      </c>
      <c r="BK33" s="373"/>
      <c r="BL33" s="372" t="s">
        <v>465</v>
      </c>
      <c r="BM33" s="372" t="s">
        <v>466</v>
      </c>
      <c r="BN33" s="372" t="s">
        <v>467</v>
      </c>
      <c r="BO33" s="372" t="s">
        <v>468</v>
      </c>
      <c r="BP33" s="372" t="s">
        <v>469</v>
      </c>
      <c r="BQ33" s="373"/>
      <c r="BR33" s="354" t="s">
        <v>436</v>
      </c>
    </row>
    <row r="34" spans="1:70" s="107" customFormat="1" x14ac:dyDescent="0.25">
      <c r="A34" s="345" t="s">
        <v>532</v>
      </c>
      <c r="B34" s="373"/>
      <c r="C34" s="719">
        <v>44323</v>
      </c>
      <c r="D34" s="373"/>
      <c r="E34" s="346">
        <v>6971.36</v>
      </c>
      <c r="F34" s="373"/>
      <c r="G34" s="347">
        <v>21.81</v>
      </c>
      <c r="H34" s="374"/>
      <c r="I34" s="348">
        <v>0.41439999999999999</v>
      </c>
      <c r="J34" s="348">
        <v>5.0072000000000001</v>
      </c>
      <c r="K34" s="348">
        <v>5.3113999999999999</v>
      </c>
      <c r="L34" s="348">
        <v>10.710699999999999</v>
      </c>
      <c r="M34" s="348">
        <v>4.1547000000000001</v>
      </c>
      <c r="N34" s="350">
        <v>6.4941000000000004</v>
      </c>
      <c r="O34" s="348">
        <v>5.0858999999999996</v>
      </c>
      <c r="P34" s="348">
        <v>15.9054</v>
      </c>
      <c r="Q34" s="348">
        <v>15.2332</v>
      </c>
      <c r="R34" s="348" t="s">
        <v>430</v>
      </c>
      <c r="S34" s="348">
        <v>17.006399999999999</v>
      </c>
      <c r="T34" s="348">
        <v>2.9744999999999999</v>
      </c>
      <c r="U34" s="348">
        <v>6.0797999999999996</v>
      </c>
      <c r="V34" s="348">
        <v>3.0718000000000001</v>
      </c>
      <c r="W34" s="348">
        <v>2.4906000000000001</v>
      </c>
      <c r="X34" s="348">
        <v>16.4587</v>
      </c>
      <c r="Y34" s="374"/>
      <c r="Z34" s="346">
        <v>11</v>
      </c>
      <c r="AA34" s="346">
        <v>11</v>
      </c>
      <c r="AB34" s="346">
        <v>4</v>
      </c>
      <c r="AC34" s="346">
        <v>7</v>
      </c>
      <c r="AD34" s="346">
        <v>5</v>
      </c>
      <c r="AE34" s="346">
        <v>8</v>
      </c>
      <c r="AF34" s="346">
        <v>9</v>
      </c>
      <c r="AG34" s="346">
        <v>8</v>
      </c>
      <c r="AH34" s="346">
        <v>4</v>
      </c>
      <c r="AI34" s="346" t="s">
        <v>430</v>
      </c>
      <c r="AJ34" s="346">
        <v>8</v>
      </c>
      <c r="AK34" s="346">
        <v>5</v>
      </c>
      <c r="AL34" s="346">
        <v>5</v>
      </c>
      <c r="AM34" s="346">
        <v>8</v>
      </c>
      <c r="AN34" s="346">
        <v>11</v>
      </c>
      <c r="AO34" s="373"/>
      <c r="AP34" s="348" t="s">
        <v>430</v>
      </c>
      <c r="AQ34" s="348" t="s">
        <v>430</v>
      </c>
      <c r="AR34" s="348">
        <v>13.82</v>
      </c>
      <c r="AS34" s="348">
        <v>10.23</v>
      </c>
      <c r="AT34" s="348">
        <v>8.7200000000000006</v>
      </c>
      <c r="AU34" s="351"/>
      <c r="AV34" s="346" t="s">
        <v>430</v>
      </c>
      <c r="AW34" s="346" t="s">
        <v>430</v>
      </c>
      <c r="AX34" s="346">
        <v>4</v>
      </c>
      <c r="AY34" s="346">
        <v>6</v>
      </c>
      <c r="AZ34" s="346">
        <v>5</v>
      </c>
      <c r="BA34" s="348"/>
      <c r="BB34" s="350">
        <v>14.4634973577769</v>
      </c>
      <c r="BC34" s="375">
        <v>1.00356016559296</v>
      </c>
      <c r="BD34" s="375">
        <v>6.9360572187542893E-2</v>
      </c>
      <c r="BE34" s="467">
        <v>7.7590664238185697E-2</v>
      </c>
      <c r="BF34" s="468"/>
      <c r="BG34" s="348">
        <v>37.498100000000001</v>
      </c>
      <c r="BH34" s="348">
        <v>30.351700000000001</v>
      </c>
      <c r="BI34" s="348">
        <v>28.436699999999998</v>
      </c>
      <c r="BJ34" s="348">
        <v>3.7134999999999998</v>
      </c>
      <c r="BK34" s="373"/>
      <c r="BL34" s="372" t="s">
        <v>471</v>
      </c>
      <c r="BM34" s="372" t="s">
        <v>472</v>
      </c>
      <c r="BN34" s="372" t="s">
        <v>473</v>
      </c>
      <c r="BO34" s="372" t="s">
        <v>474</v>
      </c>
      <c r="BP34" s="372" t="s">
        <v>475</v>
      </c>
      <c r="BQ34" s="373"/>
      <c r="BR34" s="354" t="s">
        <v>476</v>
      </c>
    </row>
    <row r="35" spans="1:70" s="107" customFormat="1" x14ac:dyDescent="0.25">
      <c r="A35" s="345" t="s">
        <v>533</v>
      </c>
      <c r="B35" s="373"/>
      <c r="C35" s="719">
        <v>42866</v>
      </c>
      <c r="D35" s="373"/>
      <c r="E35" s="346">
        <v>6861.09</v>
      </c>
      <c r="F35" s="373"/>
      <c r="G35" s="347">
        <v>44.330300000000001</v>
      </c>
      <c r="H35" s="374"/>
      <c r="I35" s="348">
        <v>0.6411</v>
      </c>
      <c r="J35" s="348">
        <v>5.6772</v>
      </c>
      <c r="K35" s="348">
        <v>4.6748000000000003</v>
      </c>
      <c r="L35" s="348">
        <v>11.3088</v>
      </c>
      <c r="M35" s="348">
        <v>7.4583000000000004</v>
      </c>
      <c r="N35" s="350">
        <v>9.6890999999999998</v>
      </c>
      <c r="O35" s="348">
        <v>6.9539999999999997</v>
      </c>
      <c r="P35" s="348">
        <v>20.335100000000001</v>
      </c>
      <c r="Q35" s="348">
        <v>18.291699999999999</v>
      </c>
      <c r="R35" s="348" t="s">
        <v>430</v>
      </c>
      <c r="S35" s="348">
        <v>17.3399</v>
      </c>
      <c r="T35" s="348">
        <v>5.3963000000000001</v>
      </c>
      <c r="U35" s="348">
        <v>10.548</v>
      </c>
      <c r="V35" s="348">
        <v>5.9101999999999997</v>
      </c>
      <c r="W35" s="348">
        <v>2.8822000000000001</v>
      </c>
      <c r="X35" s="348">
        <v>17.758199999999999</v>
      </c>
      <c r="Y35" s="374"/>
      <c r="Z35" s="346">
        <v>5</v>
      </c>
      <c r="AA35" s="346">
        <v>3</v>
      </c>
      <c r="AB35" s="346">
        <v>9</v>
      </c>
      <c r="AC35" s="346">
        <v>5</v>
      </c>
      <c r="AD35" s="346">
        <v>2</v>
      </c>
      <c r="AE35" s="346">
        <v>2</v>
      </c>
      <c r="AF35" s="346">
        <v>3</v>
      </c>
      <c r="AG35" s="346">
        <v>4</v>
      </c>
      <c r="AH35" s="346">
        <v>2</v>
      </c>
      <c r="AI35" s="346" t="s">
        <v>430</v>
      </c>
      <c r="AJ35" s="346">
        <v>7</v>
      </c>
      <c r="AK35" s="346">
        <v>2</v>
      </c>
      <c r="AL35" s="346">
        <v>2</v>
      </c>
      <c r="AM35" s="346">
        <v>4</v>
      </c>
      <c r="AN35" s="346">
        <v>6</v>
      </c>
      <c r="AO35" s="373"/>
      <c r="AP35" s="348" t="s">
        <v>430</v>
      </c>
      <c r="AQ35" s="348">
        <v>21</v>
      </c>
      <c r="AR35" s="348">
        <v>16.989999999999998</v>
      </c>
      <c r="AS35" s="348">
        <v>12.72</v>
      </c>
      <c r="AT35" s="348">
        <v>12.81</v>
      </c>
      <c r="AU35" s="351"/>
      <c r="AV35" s="346" t="s">
        <v>430</v>
      </c>
      <c r="AW35" s="346">
        <v>2</v>
      </c>
      <c r="AX35" s="346">
        <v>2</v>
      </c>
      <c r="AY35" s="346">
        <v>2</v>
      </c>
      <c r="AZ35" s="346">
        <v>3</v>
      </c>
      <c r="BA35" s="348"/>
      <c r="BB35" s="350">
        <v>15.046709544939599</v>
      </c>
      <c r="BC35" s="375">
        <v>1.0420933530438801</v>
      </c>
      <c r="BD35" s="375">
        <v>8.9468540665690294E-2</v>
      </c>
      <c r="BE35" s="467">
        <v>0.38506134346014798</v>
      </c>
      <c r="BF35" s="468"/>
      <c r="BG35" s="348">
        <v>37.250700000000002</v>
      </c>
      <c r="BH35" s="348">
        <v>29.675899999999999</v>
      </c>
      <c r="BI35" s="348">
        <v>27.236799999999999</v>
      </c>
      <c r="BJ35" s="348">
        <v>5.8365999999999998</v>
      </c>
      <c r="BK35" s="373"/>
      <c r="BL35" s="372" t="s">
        <v>478</v>
      </c>
      <c r="BM35" s="372" t="s">
        <v>479</v>
      </c>
      <c r="BN35" s="372" t="s">
        <v>480</v>
      </c>
      <c r="BO35" s="372" t="s">
        <v>481</v>
      </c>
      <c r="BP35" s="372" t="s">
        <v>482</v>
      </c>
      <c r="BQ35" s="373"/>
      <c r="BR35" s="354" t="s">
        <v>476</v>
      </c>
    </row>
    <row r="36" spans="1:70" s="107" customFormat="1" x14ac:dyDescent="0.25">
      <c r="A36" s="345" t="s">
        <v>534</v>
      </c>
      <c r="B36" s="373"/>
      <c r="C36" s="719">
        <v>44956</v>
      </c>
      <c r="D36" s="373"/>
      <c r="E36" s="346">
        <v>5825.12</v>
      </c>
      <c r="F36" s="373"/>
      <c r="G36" s="347">
        <v>20.566500000000001</v>
      </c>
      <c r="H36" s="374"/>
      <c r="I36" s="348">
        <v>0.65980000000000005</v>
      </c>
      <c r="J36" s="348">
        <v>5.6692</v>
      </c>
      <c r="K36" s="348">
        <v>4.8048999999999999</v>
      </c>
      <c r="L36" s="348">
        <v>12.0137</v>
      </c>
      <c r="M36" s="348">
        <v>5.7256999999999998</v>
      </c>
      <c r="N36" s="350">
        <v>8.9598999999999993</v>
      </c>
      <c r="O36" s="348">
        <v>5.6683000000000003</v>
      </c>
      <c r="P36" s="348">
        <v>21.933800000000002</v>
      </c>
      <c r="Q36" s="348" t="s">
        <v>430</v>
      </c>
      <c r="R36" s="348" t="s">
        <v>430</v>
      </c>
      <c r="S36" s="348">
        <v>18.029399999999999</v>
      </c>
      <c r="T36" s="348">
        <v>4.2000999999999999</v>
      </c>
      <c r="U36" s="348">
        <v>7.8836000000000004</v>
      </c>
      <c r="V36" s="348">
        <v>5.9774000000000003</v>
      </c>
      <c r="W36" s="348">
        <v>3.2848999999999999</v>
      </c>
      <c r="X36" s="348">
        <v>23.752400000000002</v>
      </c>
      <c r="Y36" s="374"/>
      <c r="Z36" s="346">
        <v>4</v>
      </c>
      <c r="AA36" s="346">
        <v>4</v>
      </c>
      <c r="AB36" s="346">
        <v>7</v>
      </c>
      <c r="AC36" s="346">
        <v>3</v>
      </c>
      <c r="AD36" s="346">
        <v>4</v>
      </c>
      <c r="AE36" s="346">
        <v>4</v>
      </c>
      <c r="AF36" s="346">
        <v>7</v>
      </c>
      <c r="AG36" s="346">
        <v>1</v>
      </c>
      <c r="AH36" s="346" t="s">
        <v>430</v>
      </c>
      <c r="AI36" s="346" t="s">
        <v>430</v>
      </c>
      <c r="AJ36" s="346">
        <v>5</v>
      </c>
      <c r="AK36" s="346">
        <v>4</v>
      </c>
      <c r="AL36" s="346">
        <v>4</v>
      </c>
      <c r="AM36" s="346">
        <v>3</v>
      </c>
      <c r="AN36" s="346">
        <v>3</v>
      </c>
      <c r="AO36" s="373"/>
      <c r="AP36" s="348" t="s">
        <v>430</v>
      </c>
      <c r="AQ36" s="348" t="s">
        <v>430</v>
      </c>
      <c r="AR36" s="348" t="s">
        <v>430</v>
      </c>
      <c r="AS36" s="348">
        <v>12.7</v>
      </c>
      <c r="AT36" s="348">
        <v>11.92</v>
      </c>
      <c r="AU36" s="351"/>
      <c r="AV36" s="346" t="s">
        <v>430</v>
      </c>
      <c r="AW36" s="346" t="s">
        <v>430</v>
      </c>
      <c r="AX36" s="346" t="s">
        <v>430</v>
      </c>
      <c r="AY36" s="346">
        <v>3</v>
      </c>
      <c r="AZ36" s="346">
        <v>4</v>
      </c>
      <c r="BA36" s="348"/>
      <c r="BB36" s="350">
        <v>15.603066076029201</v>
      </c>
      <c r="BC36" s="375">
        <v>1.06282862678054</v>
      </c>
      <c r="BD36" s="375">
        <v>9.2635260921641704E-2</v>
      </c>
      <c r="BE36" s="467">
        <v>0.46512369314350599</v>
      </c>
      <c r="BF36" s="468"/>
      <c r="BG36" s="348">
        <v>40.886200000000002</v>
      </c>
      <c r="BH36" s="348">
        <v>28.837399999999999</v>
      </c>
      <c r="BI36" s="348">
        <v>29.819500000000001</v>
      </c>
      <c r="BJ36" s="348">
        <v>0.45689999999999997</v>
      </c>
      <c r="BK36" s="373"/>
      <c r="BL36" s="372" t="s">
        <v>484</v>
      </c>
      <c r="BM36" s="372" t="s">
        <v>485</v>
      </c>
      <c r="BN36" s="372" t="s">
        <v>486</v>
      </c>
      <c r="BO36" s="372" t="s">
        <v>487</v>
      </c>
      <c r="BP36" s="372" t="s">
        <v>488</v>
      </c>
      <c r="BQ36" s="373"/>
      <c r="BR36" s="354" t="s">
        <v>443</v>
      </c>
    </row>
    <row r="37" spans="1:70" s="107" customFormat="1" x14ac:dyDescent="0.25">
      <c r="A37" s="345" t="s">
        <v>535</v>
      </c>
      <c r="B37" s="373"/>
      <c r="C37" s="719">
        <v>45135</v>
      </c>
      <c r="D37" s="373"/>
      <c r="E37" s="346">
        <v>5456.96</v>
      </c>
      <c r="F37" s="373"/>
      <c r="G37" s="347">
        <v>15.21</v>
      </c>
      <c r="H37" s="374"/>
      <c r="I37" s="348">
        <v>0.59519999999999995</v>
      </c>
      <c r="J37" s="348">
        <v>5.4785000000000004</v>
      </c>
      <c r="K37" s="348">
        <v>3.7517</v>
      </c>
      <c r="L37" s="348">
        <v>7.4153000000000002</v>
      </c>
      <c r="M37" s="348">
        <v>-6.5699999999999995E-2</v>
      </c>
      <c r="N37" s="350">
        <v>3.2587000000000002</v>
      </c>
      <c r="O37" s="348">
        <v>4.8704999999999998</v>
      </c>
      <c r="P37" s="348" t="s">
        <v>430</v>
      </c>
      <c r="Q37" s="348" t="s">
        <v>430</v>
      </c>
      <c r="R37" s="348" t="s">
        <v>430</v>
      </c>
      <c r="S37" s="348">
        <v>13.847300000000001</v>
      </c>
      <c r="T37" s="348">
        <v>-1.4258</v>
      </c>
      <c r="U37" s="348">
        <v>2.9093</v>
      </c>
      <c r="V37" s="348">
        <v>0.13170000000000001</v>
      </c>
      <c r="W37" s="348">
        <v>3.4693999999999998</v>
      </c>
      <c r="X37" s="348">
        <v>15.5984</v>
      </c>
      <c r="Y37" s="374"/>
      <c r="Z37" s="346">
        <v>8</v>
      </c>
      <c r="AA37" s="346">
        <v>7</v>
      </c>
      <c r="AB37" s="346">
        <v>13</v>
      </c>
      <c r="AC37" s="346">
        <v>12</v>
      </c>
      <c r="AD37" s="346">
        <v>13</v>
      </c>
      <c r="AE37" s="346">
        <v>11</v>
      </c>
      <c r="AF37" s="346">
        <v>10</v>
      </c>
      <c r="AG37" s="346" t="s">
        <v>430</v>
      </c>
      <c r="AH37" s="346" t="s">
        <v>430</v>
      </c>
      <c r="AI37" s="346" t="s">
        <v>430</v>
      </c>
      <c r="AJ37" s="346">
        <v>14</v>
      </c>
      <c r="AK37" s="346">
        <v>13</v>
      </c>
      <c r="AL37" s="346">
        <v>10</v>
      </c>
      <c r="AM37" s="346">
        <v>11</v>
      </c>
      <c r="AN37" s="346">
        <v>2</v>
      </c>
      <c r="AO37" s="373"/>
      <c r="AP37" s="348" t="s">
        <v>430</v>
      </c>
      <c r="AQ37" s="348" t="s">
        <v>430</v>
      </c>
      <c r="AR37" s="348" t="s">
        <v>430</v>
      </c>
      <c r="AS37" s="348" t="s">
        <v>430</v>
      </c>
      <c r="AT37" s="348">
        <v>2.69</v>
      </c>
      <c r="AU37" s="351"/>
      <c r="AV37" s="346" t="s">
        <v>430</v>
      </c>
      <c r="AW37" s="346" t="s">
        <v>430</v>
      </c>
      <c r="AX37" s="346" t="s">
        <v>430</v>
      </c>
      <c r="AY37" s="346" t="s">
        <v>430</v>
      </c>
      <c r="AZ37" s="346">
        <v>12</v>
      </c>
      <c r="BA37" s="348"/>
      <c r="BB37" s="350">
        <v>13.467765602332699</v>
      </c>
      <c r="BC37" s="375">
        <v>0.89362477950868602</v>
      </c>
      <c r="BD37" s="375">
        <v>6.3635392913753697E-2</v>
      </c>
      <c r="BE37" s="467">
        <v>0.24027482847547199</v>
      </c>
      <c r="BF37" s="468"/>
      <c r="BG37" s="348">
        <v>43.660699999999999</v>
      </c>
      <c r="BH37" s="348">
        <v>27.305</v>
      </c>
      <c r="BI37" s="348">
        <v>26.8734</v>
      </c>
      <c r="BJ37" s="348">
        <v>2.1608999999999998</v>
      </c>
      <c r="BK37" s="373"/>
      <c r="BL37" s="372" t="s">
        <v>490</v>
      </c>
      <c r="BM37" s="372" t="s">
        <v>491</v>
      </c>
      <c r="BN37" s="372" t="s">
        <v>492</v>
      </c>
      <c r="BO37" s="372" t="s">
        <v>493</v>
      </c>
      <c r="BP37" s="372" t="s">
        <v>494</v>
      </c>
      <c r="BQ37" s="373"/>
      <c r="BR37" s="354" t="s">
        <v>443</v>
      </c>
    </row>
    <row r="38" spans="1:70" s="107" customFormat="1" x14ac:dyDescent="0.25">
      <c r="A38" s="345" t="s">
        <v>536</v>
      </c>
      <c r="B38" s="373"/>
      <c r="C38" s="719">
        <v>45159</v>
      </c>
      <c r="D38" s="373"/>
      <c r="E38" s="346">
        <v>5227.45</v>
      </c>
      <c r="F38" s="373"/>
      <c r="G38" s="347">
        <v>15.085000000000001</v>
      </c>
      <c r="H38" s="374"/>
      <c r="I38" s="348">
        <v>0.66059999999999997</v>
      </c>
      <c r="J38" s="348">
        <v>4.6624999999999996</v>
      </c>
      <c r="K38" s="348">
        <v>3.8197000000000001</v>
      </c>
      <c r="L38" s="348">
        <v>7.6116000000000001</v>
      </c>
      <c r="M38" s="348">
        <v>0.1394</v>
      </c>
      <c r="N38" s="350">
        <v>3.8483000000000001</v>
      </c>
      <c r="O38" s="348">
        <v>5.9825999999999997</v>
      </c>
      <c r="P38" s="348" t="s">
        <v>430</v>
      </c>
      <c r="Q38" s="348" t="s">
        <v>430</v>
      </c>
      <c r="R38" s="348" t="s">
        <v>430</v>
      </c>
      <c r="S38" s="348">
        <v>14.7323</v>
      </c>
      <c r="T38" s="348">
        <v>-1.4761</v>
      </c>
      <c r="U38" s="348">
        <v>3.1171000000000002</v>
      </c>
      <c r="V38" s="348">
        <v>1.1262000000000001</v>
      </c>
      <c r="W38" s="348">
        <v>2.4657</v>
      </c>
      <c r="X38" s="348">
        <v>15.650700000000001</v>
      </c>
      <c r="Y38" s="374"/>
      <c r="Z38" s="346">
        <v>3</v>
      </c>
      <c r="AA38" s="346">
        <v>13</v>
      </c>
      <c r="AB38" s="346">
        <v>11</v>
      </c>
      <c r="AC38" s="346">
        <v>11</v>
      </c>
      <c r="AD38" s="346">
        <v>12</v>
      </c>
      <c r="AE38" s="346">
        <v>9</v>
      </c>
      <c r="AF38" s="346">
        <v>5</v>
      </c>
      <c r="AG38" s="346" t="s">
        <v>430</v>
      </c>
      <c r="AH38" s="346" t="s">
        <v>430</v>
      </c>
      <c r="AI38" s="346" t="s">
        <v>430</v>
      </c>
      <c r="AJ38" s="346">
        <v>10</v>
      </c>
      <c r="AK38" s="346">
        <v>14</v>
      </c>
      <c r="AL38" s="346">
        <v>9</v>
      </c>
      <c r="AM38" s="346">
        <v>9</v>
      </c>
      <c r="AN38" s="346">
        <v>12</v>
      </c>
      <c r="AO38" s="373"/>
      <c r="AP38" s="348" t="s">
        <v>430</v>
      </c>
      <c r="AQ38" s="348" t="s">
        <v>430</v>
      </c>
      <c r="AR38" s="348" t="s">
        <v>430</v>
      </c>
      <c r="AS38" s="348" t="s">
        <v>430</v>
      </c>
      <c r="AT38" s="348">
        <v>3.13</v>
      </c>
      <c r="AU38" s="351"/>
      <c r="AV38" s="346" t="s">
        <v>430</v>
      </c>
      <c r="AW38" s="346" t="s">
        <v>430</v>
      </c>
      <c r="AX38" s="346" t="s">
        <v>430</v>
      </c>
      <c r="AY38" s="346" t="s">
        <v>430</v>
      </c>
      <c r="AZ38" s="346">
        <v>11</v>
      </c>
      <c r="BA38" s="348"/>
      <c r="BB38" s="350">
        <v>14.0811444136191</v>
      </c>
      <c r="BC38" s="375">
        <v>0.97753936182325696</v>
      </c>
      <c r="BD38" s="375">
        <v>5.1605684084249599E-2</v>
      </c>
      <c r="BE38" s="467">
        <v>0.20072288333944899</v>
      </c>
      <c r="BF38" s="468"/>
      <c r="BG38" s="348">
        <v>33.939900000000002</v>
      </c>
      <c r="BH38" s="348">
        <v>32.485599999999998</v>
      </c>
      <c r="BI38" s="348">
        <v>31.0352</v>
      </c>
      <c r="BJ38" s="348">
        <v>2.5392999999999999</v>
      </c>
      <c r="BK38" s="373"/>
      <c r="BL38" s="372" t="s">
        <v>496</v>
      </c>
      <c r="BM38" s="372" t="s">
        <v>497</v>
      </c>
      <c r="BN38" s="372" t="s">
        <v>498</v>
      </c>
      <c r="BO38" s="372" t="s">
        <v>499</v>
      </c>
      <c r="BP38" s="372" t="s">
        <v>500</v>
      </c>
      <c r="BQ38" s="373"/>
      <c r="BR38" s="354" t="s">
        <v>443</v>
      </c>
    </row>
    <row r="39" spans="1:70" s="107" customFormat="1" x14ac:dyDescent="0.25">
      <c r="A39" s="345" t="s">
        <v>537</v>
      </c>
      <c r="B39" s="373"/>
      <c r="C39" s="719">
        <v>45502</v>
      </c>
      <c r="D39" s="373"/>
      <c r="E39" s="346">
        <v>5002.42</v>
      </c>
      <c r="F39" s="373"/>
      <c r="G39" s="347">
        <v>10.866199999999999</v>
      </c>
      <c r="H39" s="374"/>
      <c r="I39" s="348">
        <v>0.62880000000000003</v>
      </c>
      <c r="J39" s="348">
        <v>5.1662999999999997</v>
      </c>
      <c r="K39" s="348">
        <v>5.7363</v>
      </c>
      <c r="L39" s="348">
        <v>10.2843</v>
      </c>
      <c r="M39" s="348">
        <v>1.5239</v>
      </c>
      <c r="N39" s="350">
        <v>7.7750000000000004</v>
      </c>
      <c r="O39" s="348" t="s">
        <v>430</v>
      </c>
      <c r="P39" s="348" t="s">
        <v>430</v>
      </c>
      <c r="Q39" s="348" t="s">
        <v>430</v>
      </c>
      <c r="R39" s="348" t="s">
        <v>430</v>
      </c>
      <c r="S39" s="348">
        <v>17.4331</v>
      </c>
      <c r="T39" s="348">
        <v>0.16589999999999999</v>
      </c>
      <c r="U39" s="348">
        <v>4.8689</v>
      </c>
      <c r="V39" s="348">
        <v>4.1233000000000004</v>
      </c>
      <c r="W39" s="348">
        <v>3.1272000000000002</v>
      </c>
      <c r="X39" s="348">
        <v>4.4989999999999997</v>
      </c>
      <c r="Y39" s="374"/>
      <c r="Z39" s="346">
        <v>7</v>
      </c>
      <c r="AA39" s="346">
        <v>10</v>
      </c>
      <c r="AB39" s="346">
        <v>2</v>
      </c>
      <c r="AC39" s="346">
        <v>8</v>
      </c>
      <c r="AD39" s="346">
        <v>10</v>
      </c>
      <c r="AE39" s="346">
        <v>6</v>
      </c>
      <c r="AF39" s="346" t="s">
        <v>430</v>
      </c>
      <c r="AG39" s="346" t="s">
        <v>430</v>
      </c>
      <c r="AH39" s="346" t="s">
        <v>430</v>
      </c>
      <c r="AI39" s="346" t="s">
        <v>430</v>
      </c>
      <c r="AJ39" s="346">
        <v>6</v>
      </c>
      <c r="AK39" s="346">
        <v>9</v>
      </c>
      <c r="AL39" s="346">
        <v>7</v>
      </c>
      <c r="AM39" s="346">
        <v>6</v>
      </c>
      <c r="AN39" s="346">
        <v>4</v>
      </c>
      <c r="AO39" s="373"/>
      <c r="AP39" s="348" t="s">
        <v>430</v>
      </c>
      <c r="AQ39" s="348" t="s">
        <v>430</v>
      </c>
      <c r="AR39" s="348" t="s">
        <v>430</v>
      </c>
      <c r="AS39" s="348" t="s">
        <v>430</v>
      </c>
      <c r="AT39" s="348">
        <v>6.8</v>
      </c>
      <c r="AU39" s="351"/>
      <c r="AV39" s="346" t="s">
        <v>430</v>
      </c>
      <c r="AW39" s="346" t="s">
        <v>430</v>
      </c>
      <c r="AX39" s="346" t="s">
        <v>430</v>
      </c>
      <c r="AY39" s="346" t="s">
        <v>430</v>
      </c>
      <c r="AZ39" s="346">
        <v>7</v>
      </c>
      <c r="BA39" s="348"/>
      <c r="BB39" s="350">
        <v>15.666387808389301</v>
      </c>
      <c r="BC39" s="375">
        <v>1.04991596066604</v>
      </c>
      <c r="BD39" s="375">
        <v>1.4981421695995701E-4</v>
      </c>
      <c r="BE39" s="467">
        <v>0.23518257124151901</v>
      </c>
      <c r="BF39" s="468"/>
      <c r="BG39" s="348">
        <v>34.287700000000001</v>
      </c>
      <c r="BH39" s="348">
        <v>27.222899999999999</v>
      </c>
      <c r="BI39" s="348">
        <v>30.839600000000001</v>
      </c>
      <c r="BJ39" s="348">
        <v>7.6497999999999999</v>
      </c>
      <c r="BK39" s="373"/>
      <c r="BL39" s="372" t="s">
        <v>502</v>
      </c>
      <c r="BM39" s="372" t="s">
        <v>503</v>
      </c>
      <c r="BN39" s="372" t="s">
        <v>504</v>
      </c>
      <c r="BO39" s="372" t="s">
        <v>505</v>
      </c>
      <c r="BP39" s="372" t="s">
        <v>506</v>
      </c>
      <c r="BQ39" s="373"/>
      <c r="BR39" s="354" t="s">
        <v>443</v>
      </c>
    </row>
    <row r="40" spans="1:70" s="107" customFormat="1" x14ac:dyDescent="0.25">
      <c r="A40" s="345" t="s">
        <v>538</v>
      </c>
      <c r="B40" s="373"/>
      <c r="C40" s="719">
        <v>45461</v>
      </c>
      <c r="D40" s="373"/>
      <c r="E40" s="346">
        <v>4203.54</v>
      </c>
      <c r="F40" s="373"/>
      <c r="G40" s="347">
        <v>13.4452</v>
      </c>
      <c r="H40" s="374"/>
      <c r="I40" s="348">
        <v>0.16309999999999999</v>
      </c>
      <c r="J40" s="348">
        <v>5.4913999999999996</v>
      </c>
      <c r="K40" s="348">
        <v>6.3441999999999998</v>
      </c>
      <c r="L40" s="348">
        <v>14.5618</v>
      </c>
      <c r="M40" s="348">
        <v>-1.3738999999999999</v>
      </c>
      <c r="N40" s="350">
        <v>-0.52239999999999998</v>
      </c>
      <c r="O40" s="348">
        <v>15.9534</v>
      </c>
      <c r="P40" s="348" t="s">
        <v>430</v>
      </c>
      <c r="Q40" s="348" t="s">
        <v>430</v>
      </c>
      <c r="R40" s="348" t="s">
        <v>430</v>
      </c>
      <c r="S40" s="348">
        <v>21.871200000000002</v>
      </c>
      <c r="T40" s="348">
        <v>-0.17</v>
      </c>
      <c r="U40" s="348">
        <v>0.84299999999999997</v>
      </c>
      <c r="V40" s="348">
        <v>-3.1088</v>
      </c>
      <c r="W40" s="348">
        <v>2.8086000000000002</v>
      </c>
      <c r="X40" s="348">
        <v>15.9534</v>
      </c>
      <c r="Y40" s="374"/>
      <c r="Z40" s="346">
        <v>15</v>
      </c>
      <c r="AA40" s="346">
        <v>6</v>
      </c>
      <c r="AB40" s="346">
        <v>1</v>
      </c>
      <c r="AC40" s="346">
        <v>1</v>
      </c>
      <c r="AD40" s="346">
        <v>15</v>
      </c>
      <c r="AE40" s="346">
        <v>14</v>
      </c>
      <c r="AF40" s="346">
        <v>1</v>
      </c>
      <c r="AG40" s="346" t="s">
        <v>430</v>
      </c>
      <c r="AH40" s="346" t="s">
        <v>430</v>
      </c>
      <c r="AI40" s="346" t="s">
        <v>430</v>
      </c>
      <c r="AJ40" s="346">
        <v>1</v>
      </c>
      <c r="AK40" s="346">
        <v>11</v>
      </c>
      <c r="AL40" s="346">
        <v>14</v>
      </c>
      <c r="AM40" s="346">
        <v>14</v>
      </c>
      <c r="AN40" s="346">
        <v>8</v>
      </c>
      <c r="AO40" s="373"/>
      <c r="AP40" s="348" t="s">
        <v>430</v>
      </c>
      <c r="AQ40" s="348" t="s">
        <v>430</v>
      </c>
      <c r="AR40" s="348" t="s">
        <v>430</v>
      </c>
      <c r="AS40" s="348" t="s">
        <v>430</v>
      </c>
      <c r="AT40" s="348">
        <v>2.44</v>
      </c>
      <c r="AU40" s="351"/>
      <c r="AV40" s="346" t="s">
        <v>430</v>
      </c>
      <c r="AW40" s="346" t="s">
        <v>430</v>
      </c>
      <c r="AX40" s="346" t="s">
        <v>430</v>
      </c>
      <c r="AY40" s="346" t="s">
        <v>430</v>
      </c>
      <c r="AZ40" s="346">
        <v>13</v>
      </c>
      <c r="BA40" s="348"/>
      <c r="BB40" s="350">
        <v>20.781052432212402</v>
      </c>
      <c r="BC40" s="375">
        <v>1.2139554223540301</v>
      </c>
      <c r="BD40" s="375">
        <v>4.5967534132147998E-2</v>
      </c>
      <c r="BE40" s="467">
        <v>1.08793620349611</v>
      </c>
      <c r="BF40" s="468"/>
      <c r="BG40" s="348">
        <v>35.043599999999998</v>
      </c>
      <c r="BH40" s="348">
        <v>29.839400000000001</v>
      </c>
      <c r="BI40" s="348">
        <v>31.306699999999999</v>
      </c>
      <c r="BJ40" s="348">
        <v>3.8102999999999998</v>
      </c>
      <c r="BK40" s="373"/>
      <c r="BL40" s="372" t="s">
        <v>431</v>
      </c>
      <c r="BM40" s="372" t="s">
        <v>508</v>
      </c>
      <c r="BN40" s="372" t="s">
        <v>509</v>
      </c>
      <c r="BO40" s="372" t="s">
        <v>510</v>
      </c>
      <c r="BP40" s="372" t="s">
        <v>511</v>
      </c>
      <c r="BQ40" s="373"/>
      <c r="BR40" s="354" t="s">
        <v>443</v>
      </c>
    </row>
    <row r="41" spans="1:70" s="107" customFormat="1" x14ac:dyDescent="0.25">
      <c r="A41" s="345" t="s">
        <v>539</v>
      </c>
      <c r="B41" s="373"/>
      <c r="C41" s="719">
        <v>41275</v>
      </c>
      <c r="D41" s="373"/>
      <c r="E41" s="346">
        <v>4233.87</v>
      </c>
      <c r="F41" s="373"/>
      <c r="G41" s="347">
        <v>153.30000000000001</v>
      </c>
      <c r="H41" s="374"/>
      <c r="I41" s="348">
        <v>0.74260000000000004</v>
      </c>
      <c r="J41" s="348">
        <v>6.7846000000000002</v>
      </c>
      <c r="K41" s="348">
        <v>5.6440000000000001</v>
      </c>
      <c r="L41" s="348">
        <v>10.7979</v>
      </c>
      <c r="M41" s="348">
        <v>1.8740000000000001</v>
      </c>
      <c r="N41" s="350">
        <v>-1.0968</v>
      </c>
      <c r="O41" s="348">
        <v>2.8506</v>
      </c>
      <c r="P41" s="348">
        <v>15.770200000000001</v>
      </c>
      <c r="Q41" s="348">
        <v>14.092000000000001</v>
      </c>
      <c r="R41" s="348">
        <v>15.255000000000001</v>
      </c>
      <c r="S41" s="348">
        <v>18.671600000000002</v>
      </c>
      <c r="T41" s="348">
        <v>1.2215</v>
      </c>
      <c r="U41" s="348">
        <v>1.0547</v>
      </c>
      <c r="V41" s="348">
        <v>-3.9653999999999998</v>
      </c>
      <c r="W41" s="348">
        <v>4.2786</v>
      </c>
      <c r="X41" s="348">
        <v>17.335699999999999</v>
      </c>
      <c r="Y41" s="374"/>
      <c r="Z41" s="346">
        <v>2</v>
      </c>
      <c r="AA41" s="346">
        <v>1</v>
      </c>
      <c r="AB41" s="346">
        <v>3</v>
      </c>
      <c r="AC41" s="346">
        <v>6</v>
      </c>
      <c r="AD41" s="346">
        <v>8</v>
      </c>
      <c r="AE41" s="346">
        <v>15</v>
      </c>
      <c r="AF41" s="346">
        <v>13</v>
      </c>
      <c r="AG41" s="346">
        <v>9</v>
      </c>
      <c r="AH41" s="346">
        <v>5</v>
      </c>
      <c r="AI41" s="346">
        <v>3</v>
      </c>
      <c r="AJ41" s="346">
        <v>3</v>
      </c>
      <c r="AK41" s="346">
        <v>7</v>
      </c>
      <c r="AL41" s="346">
        <v>13</v>
      </c>
      <c r="AM41" s="346">
        <v>15</v>
      </c>
      <c r="AN41" s="346">
        <v>1</v>
      </c>
      <c r="AO41" s="373"/>
      <c r="AP41" s="348">
        <v>15.26</v>
      </c>
      <c r="AQ41" s="348">
        <v>16.37</v>
      </c>
      <c r="AR41" s="348">
        <v>12.57</v>
      </c>
      <c r="AS41" s="348">
        <v>7.05</v>
      </c>
      <c r="AT41" s="348">
        <v>3.27</v>
      </c>
      <c r="AU41" s="351"/>
      <c r="AV41" s="346">
        <v>3</v>
      </c>
      <c r="AW41" s="346">
        <v>4</v>
      </c>
      <c r="AX41" s="346">
        <v>5</v>
      </c>
      <c r="AY41" s="346">
        <v>10</v>
      </c>
      <c r="AZ41" s="346">
        <v>10</v>
      </c>
      <c r="BA41" s="348"/>
      <c r="BB41" s="350">
        <v>16.482461135991599</v>
      </c>
      <c r="BC41" s="375">
        <v>1.1156488691951501</v>
      </c>
      <c r="BD41" s="375">
        <v>6.13632816054469E-2</v>
      </c>
      <c r="BE41" s="467">
        <v>-1.7569780282410598E-2</v>
      </c>
      <c r="BF41" s="468"/>
      <c r="BG41" s="348">
        <v>35.816200000000002</v>
      </c>
      <c r="BH41" s="348">
        <v>33.844799999999999</v>
      </c>
      <c r="BI41" s="348">
        <v>27.069099999999999</v>
      </c>
      <c r="BJ41" s="348">
        <v>3.2698999999999998</v>
      </c>
      <c r="BK41" s="373"/>
      <c r="BL41" s="372" t="s">
        <v>513</v>
      </c>
      <c r="BM41" s="372" t="s">
        <v>514</v>
      </c>
      <c r="BN41" s="372" t="s">
        <v>515</v>
      </c>
      <c r="BO41" s="372" t="s">
        <v>516</v>
      </c>
      <c r="BP41" s="372" t="s">
        <v>517</v>
      </c>
      <c r="BQ41" s="373"/>
      <c r="BR41" s="354" t="s">
        <v>518</v>
      </c>
    </row>
    <row r="42" spans="1:70" s="107" customFormat="1" x14ac:dyDescent="0.25">
      <c r="A42" s="345" t="s">
        <v>540</v>
      </c>
      <c r="B42" s="373"/>
      <c r="C42" s="719">
        <v>44959</v>
      </c>
      <c r="D42" s="373"/>
      <c r="E42" s="346">
        <v>3425.23</v>
      </c>
      <c r="F42" s="373"/>
      <c r="G42" s="347">
        <v>16.158899999999999</v>
      </c>
      <c r="H42" s="374"/>
      <c r="I42" s="348">
        <v>0.36399999999999999</v>
      </c>
      <c r="J42" s="348">
        <v>4.7584999999999997</v>
      </c>
      <c r="K42" s="348">
        <v>5.0670999999999999</v>
      </c>
      <c r="L42" s="348">
        <v>11.3094</v>
      </c>
      <c r="M42" s="348">
        <v>5.8815</v>
      </c>
      <c r="N42" s="350">
        <v>10.954800000000001</v>
      </c>
      <c r="O42" s="348">
        <v>4.6855000000000002</v>
      </c>
      <c r="P42" s="348">
        <v>14.007199999999999</v>
      </c>
      <c r="Q42" s="348" t="s">
        <v>430</v>
      </c>
      <c r="R42" s="348" t="s">
        <v>430</v>
      </c>
      <c r="S42" s="348">
        <v>18.2927</v>
      </c>
      <c r="T42" s="348">
        <v>4.2112999999999996</v>
      </c>
      <c r="U42" s="348">
        <v>9.9910999999999994</v>
      </c>
      <c r="V42" s="348">
        <v>8.0869999999999997</v>
      </c>
      <c r="W42" s="348">
        <v>2.8161999999999998</v>
      </c>
      <c r="X42" s="348">
        <v>15.277699999999999</v>
      </c>
      <c r="Y42" s="374"/>
      <c r="Z42" s="346">
        <v>12</v>
      </c>
      <c r="AA42" s="346">
        <v>12</v>
      </c>
      <c r="AB42" s="346">
        <v>5</v>
      </c>
      <c r="AC42" s="346">
        <v>4</v>
      </c>
      <c r="AD42" s="346">
        <v>3</v>
      </c>
      <c r="AE42" s="346">
        <v>1</v>
      </c>
      <c r="AF42" s="346">
        <v>11</v>
      </c>
      <c r="AG42" s="346">
        <v>11</v>
      </c>
      <c r="AH42" s="346" t="s">
        <v>430</v>
      </c>
      <c r="AI42" s="346" t="s">
        <v>430</v>
      </c>
      <c r="AJ42" s="346">
        <v>4</v>
      </c>
      <c r="AK42" s="346">
        <v>3</v>
      </c>
      <c r="AL42" s="346">
        <v>3</v>
      </c>
      <c r="AM42" s="346">
        <v>1</v>
      </c>
      <c r="AN42" s="346">
        <v>7</v>
      </c>
      <c r="AO42" s="373"/>
      <c r="AP42" s="348" t="s">
        <v>430</v>
      </c>
      <c r="AQ42" s="348" t="s">
        <v>430</v>
      </c>
      <c r="AR42" s="348" t="s">
        <v>430</v>
      </c>
      <c r="AS42" s="348">
        <v>10.029999999999999</v>
      </c>
      <c r="AT42" s="348">
        <v>13.74</v>
      </c>
      <c r="AU42" s="351"/>
      <c r="AV42" s="346" t="s">
        <v>430</v>
      </c>
      <c r="AW42" s="346" t="s">
        <v>430</v>
      </c>
      <c r="AX42" s="346" t="s">
        <v>430</v>
      </c>
      <c r="AY42" s="346">
        <v>7</v>
      </c>
      <c r="AZ42" s="346">
        <v>2</v>
      </c>
      <c r="BA42" s="348"/>
      <c r="BB42" s="350">
        <v>14.1270910207946</v>
      </c>
      <c r="BC42" s="375">
        <v>0.96595359073558895</v>
      </c>
      <c r="BD42" s="375">
        <v>5.9957593709156001E-2</v>
      </c>
      <c r="BE42" s="467">
        <v>-4.38940269341049E-2</v>
      </c>
      <c r="BF42" s="468"/>
      <c r="BG42" s="348">
        <v>39.320999999999998</v>
      </c>
      <c r="BH42" s="348">
        <v>26.388100000000001</v>
      </c>
      <c r="BI42" s="348">
        <v>28.142600000000002</v>
      </c>
      <c r="BJ42" s="348">
        <v>6.1482999999999999</v>
      </c>
      <c r="BK42" s="373"/>
      <c r="BL42" s="372" t="s">
        <v>520</v>
      </c>
      <c r="BM42" s="372" t="s">
        <v>521</v>
      </c>
      <c r="BN42" s="372" t="s">
        <v>522</v>
      </c>
      <c r="BO42" s="372" t="s">
        <v>523</v>
      </c>
      <c r="BP42" s="372" t="s">
        <v>524</v>
      </c>
      <c r="BQ42" s="373"/>
      <c r="BR42" s="354" t="s">
        <v>525</v>
      </c>
    </row>
    <row r="43" spans="1:70" x14ac:dyDescent="0.25">
      <c r="A43" s="36" t="s">
        <v>93</v>
      </c>
      <c r="B43" s="43"/>
      <c r="C43" s="720"/>
      <c r="D43" s="43"/>
      <c r="E43" s="51"/>
      <c r="F43" s="43"/>
      <c r="G43" s="55"/>
      <c r="H43" s="66"/>
      <c r="I43" s="59">
        <v>0.55810000000000004</v>
      </c>
      <c r="J43" s="59">
        <v>5.3174000000000001</v>
      </c>
      <c r="K43" s="59">
        <v>4.6420000000000003</v>
      </c>
      <c r="L43" s="59">
        <v>9.7645</v>
      </c>
      <c r="M43" s="59">
        <v>2.8618000000000001</v>
      </c>
      <c r="N43" s="70">
        <v>5.2687999999999997</v>
      </c>
      <c r="O43" s="59">
        <v>5.9428000000000001</v>
      </c>
      <c r="P43" s="59">
        <v>18.181899999999999</v>
      </c>
      <c r="Q43" s="59">
        <v>17.238499999999998</v>
      </c>
      <c r="R43" s="59">
        <v>16.018000000000001</v>
      </c>
      <c r="S43" s="59">
        <v>16.567900000000002</v>
      </c>
      <c r="T43" s="59">
        <v>1.4833000000000001</v>
      </c>
      <c r="U43" s="59">
        <v>4.8148</v>
      </c>
      <c r="V43" s="59">
        <v>2.3649</v>
      </c>
      <c r="W43" s="59">
        <v>2.8317000000000001</v>
      </c>
      <c r="X43" s="59">
        <v>15.908200000000001</v>
      </c>
      <c r="Y43" s="66"/>
      <c r="Z43" s="51">
        <v>15</v>
      </c>
      <c r="AA43" s="51">
        <v>15</v>
      </c>
      <c r="AB43" s="51">
        <v>15</v>
      </c>
      <c r="AC43" s="51">
        <v>15</v>
      </c>
      <c r="AD43" s="51">
        <v>15</v>
      </c>
      <c r="AE43" s="51">
        <v>15</v>
      </c>
      <c r="AF43" s="51">
        <v>14</v>
      </c>
      <c r="AG43" s="51">
        <v>11</v>
      </c>
      <c r="AH43" s="51">
        <v>5</v>
      </c>
      <c r="AI43" s="51">
        <v>3</v>
      </c>
      <c r="AJ43" s="51">
        <v>15</v>
      </c>
      <c r="AK43" s="51">
        <v>15</v>
      </c>
      <c r="AL43" s="51">
        <v>15</v>
      </c>
      <c r="AM43" s="51">
        <v>15</v>
      </c>
      <c r="AN43" s="51">
        <v>15</v>
      </c>
      <c r="AO43" s="43"/>
      <c r="AP43" s="59">
        <v>16.936666666666699</v>
      </c>
      <c r="AQ43" s="59">
        <v>19.497499999999999</v>
      </c>
      <c r="AR43" s="59">
        <v>15.478</v>
      </c>
      <c r="AS43" s="59">
        <v>10.431818181818199</v>
      </c>
      <c r="AT43" s="59">
        <v>6.7293333333333303</v>
      </c>
      <c r="AU43" s="78"/>
      <c r="AV43" s="51">
        <v>3</v>
      </c>
      <c r="AW43" s="51">
        <v>4</v>
      </c>
      <c r="AX43" s="51">
        <v>5</v>
      </c>
      <c r="AY43" s="51">
        <v>11</v>
      </c>
      <c r="AZ43" s="51">
        <v>15</v>
      </c>
      <c r="BA43" s="59"/>
      <c r="BB43" s="70"/>
      <c r="BC43" s="286"/>
      <c r="BD43" s="286"/>
      <c r="BE43" s="287"/>
      <c r="BF43" s="267"/>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1.0866</v>
      </c>
      <c r="J44" s="60">
        <v>6.7846000000000002</v>
      </c>
      <c r="K44" s="60">
        <v>6.3441999999999998</v>
      </c>
      <c r="L44" s="60">
        <v>14.5618</v>
      </c>
      <c r="M44" s="60">
        <v>9.1885999999999992</v>
      </c>
      <c r="N44" s="71">
        <v>10.954800000000001</v>
      </c>
      <c r="O44" s="60">
        <v>15.9534</v>
      </c>
      <c r="P44" s="60">
        <v>21.933800000000002</v>
      </c>
      <c r="Q44" s="60">
        <v>20.844999999999999</v>
      </c>
      <c r="R44" s="60">
        <v>16.569900000000001</v>
      </c>
      <c r="S44" s="60">
        <v>21.871200000000002</v>
      </c>
      <c r="T44" s="60">
        <v>6.4909999999999997</v>
      </c>
      <c r="U44" s="60">
        <v>10.7141</v>
      </c>
      <c r="V44" s="60">
        <v>8.0869999999999997</v>
      </c>
      <c r="W44" s="60">
        <v>4.2786</v>
      </c>
      <c r="X44" s="60">
        <v>23.752400000000002</v>
      </c>
      <c r="Y44" s="67"/>
      <c r="Z44" s="52"/>
      <c r="AA44" s="52"/>
      <c r="AB44" s="52"/>
      <c r="AC44" s="52"/>
      <c r="AD44" s="52"/>
      <c r="AE44" s="52"/>
      <c r="AF44" s="52"/>
      <c r="AG44" s="52"/>
      <c r="AH44" s="52"/>
      <c r="AI44" s="52"/>
      <c r="AJ44" s="52"/>
      <c r="AK44" s="52"/>
      <c r="AL44" s="52"/>
      <c r="AM44" s="52"/>
      <c r="AN44" s="52"/>
      <c r="AO44" s="44"/>
      <c r="AP44" s="60">
        <v>18.3</v>
      </c>
      <c r="AQ44" s="60">
        <v>21.08</v>
      </c>
      <c r="AR44" s="60">
        <v>17.100000000000001</v>
      </c>
      <c r="AS44" s="60">
        <v>13.07</v>
      </c>
      <c r="AT44" s="60">
        <v>15.3</v>
      </c>
      <c r="AU44" s="79"/>
      <c r="AV44" s="52"/>
      <c r="AW44" s="52"/>
      <c r="AX44" s="52"/>
      <c r="AY44" s="52"/>
      <c r="AZ44" s="52"/>
      <c r="BA44" s="60"/>
      <c r="BB44" s="71"/>
      <c r="BC44" s="288"/>
      <c r="BD44" s="288"/>
      <c r="BE44" s="289"/>
      <c r="BF44" s="268"/>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0.16309999999999999</v>
      </c>
      <c r="J45" s="60">
        <v>4.4854000000000003</v>
      </c>
      <c r="K45" s="60">
        <v>3.2934000000000001</v>
      </c>
      <c r="L45" s="60">
        <v>6.2199</v>
      </c>
      <c r="M45" s="60">
        <v>-1.3738999999999999</v>
      </c>
      <c r="N45" s="71">
        <v>-1.0968</v>
      </c>
      <c r="O45" s="60">
        <v>1.4291</v>
      </c>
      <c r="P45" s="60">
        <v>14.007199999999999</v>
      </c>
      <c r="Q45" s="60">
        <v>14.092000000000001</v>
      </c>
      <c r="R45" s="60">
        <v>15.255000000000001</v>
      </c>
      <c r="S45" s="60">
        <v>12.9915</v>
      </c>
      <c r="T45" s="60">
        <v>-2.4129</v>
      </c>
      <c r="U45" s="60">
        <v>0.64</v>
      </c>
      <c r="V45" s="60">
        <v>-3.9653999999999998</v>
      </c>
      <c r="W45" s="60">
        <v>1.9504999999999999</v>
      </c>
      <c r="X45" s="60">
        <v>4.4989999999999997</v>
      </c>
      <c r="Y45" s="67"/>
      <c r="Z45" s="52"/>
      <c r="AA45" s="52"/>
      <c r="AB45" s="52"/>
      <c r="AC45" s="52"/>
      <c r="AD45" s="52"/>
      <c r="AE45" s="52"/>
      <c r="AF45" s="52"/>
      <c r="AG45" s="52"/>
      <c r="AH45" s="52"/>
      <c r="AI45" s="52"/>
      <c r="AJ45" s="52"/>
      <c r="AK45" s="52"/>
      <c r="AL45" s="52"/>
      <c r="AM45" s="52"/>
      <c r="AN45" s="52"/>
      <c r="AO45" s="44"/>
      <c r="AP45" s="60">
        <v>15.26</v>
      </c>
      <c r="AQ45" s="60">
        <v>16.37</v>
      </c>
      <c r="AR45" s="60">
        <v>12.57</v>
      </c>
      <c r="AS45" s="60">
        <v>6.58</v>
      </c>
      <c r="AT45" s="60">
        <v>-0.37</v>
      </c>
      <c r="AU45" s="79"/>
      <c r="AV45" s="52"/>
      <c r="AW45" s="52"/>
      <c r="AX45" s="52"/>
      <c r="AY45" s="52"/>
      <c r="AZ45" s="52"/>
      <c r="BA45" s="60"/>
      <c r="BB45" s="71"/>
      <c r="BC45" s="288"/>
      <c r="BD45" s="288"/>
      <c r="BE45" s="289"/>
      <c r="BF45" s="268"/>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0.59519999999999995</v>
      </c>
      <c r="J46" s="61">
        <v>5.2868000000000004</v>
      </c>
      <c r="K46" s="61">
        <v>4.7081</v>
      </c>
      <c r="L46" s="61">
        <v>10.2843</v>
      </c>
      <c r="M46" s="61">
        <v>1.8740000000000001</v>
      </c>
      <c r="N46" s="72">
        <v>6.4941000000000004</v>
      </c>
      <c r="O46" s="61">
        <v>5.5414000000000003</v>
      </c>
      <c r="P46" s="61">
        <v>18.430599999999998</v>
      </c>
      <c r="Q46" s="61">
        <v>17.730499999999999</v>
      </c>
      <c r="R46" s="61">
        <v>16.229199999999999</v>
      </c>
      <c r="S46" s="61">
        <v>17.006399999999999</v>
      </c>
      <c r="T46" s="61">
        <v>1.0325</v>
      </c>
      <c r="U46" s="61">
        <v>4.6914999999999996</v>
      </c>
      <c r="V46" s="61">
        <v>3.0718000000000001</v>
      </c>
      <c r="W46" s="61">
        <v>2.8086000000000002</v>
      </c>
      <c r="X46" s="61">
        <v>16.1142</v>
      </c>
      <c r="Y46" s="68"/>
      <c r="Z46" s="53"/>
      <c r="AA46" s="53"/>
      <c r="AB46" s="53"/>
      <c r="AC46" s="53"/>
      <c r="AD46" s="53"/>
      <c r="AE46" s="53"/>
      <c r="AF46" s="53"/>
      <c r="AG46" s="53"/>
      <c r="AH46" s="53"/>
      <c r="AI46" s="53"/>
      <c r="AJ46" s="53"/>
      <c r="AK46" s="53"/>
      <c r="AL46" s="53"/>
      <c r="AM46" s="53"/>
      <c r="AN46" s="53"/>
      <c r="AO46" s="45"/>
      <c r="AP46" s="61">
        <v>17.25</v>
      </c>
      <c r="AQ46" s="61">
        <v>20.27</v>
      </c>
      <c r="AR46" s="61">
        <v>16.91</v>
      </c>
      <c r="AS46" s="61">
        <v>10.23</v>
      </c>
      <c r="AT46" s="61">
        <v>5.91</v>
      </c>
      <c r="AU46" s="80"/>
      <c r="AV46" s="53"/>
      <c r="AW46" s="53"/>
      <c r="AX46" s="53"/>
      <c r="AY46" s="53"/>
      <c r="AZ46" s="53"/>
      <c r="BA46" s="61"/>
      <c r="BB46" s="72"/>
      <c r="BC46" s="291"/>
      <c r="BD46" s="291"/>
      <c r="BE46" s="292"/>
      <c r="BF46" s="270"/>
      <c r="BG46" s="61"/>
      <c r="BH46" s="61"/>
      <c r="BI46" s="61"/>
      <c r="BJ46" s="61"/>
      <c r="BK46" s="45"/>
      <c r="BL46" s="86"/>
      <c r="BM46" s="86"/>
      <c r="BN46" s="86"/>
      <c r="BO46" s="86"/>
      <c r="BP46" s="86"/>
      <c r="BQ46" s="45"/>
      <c r="BR46" s="90"/>
    </row>
    <row r="47" spans="1:70" ht="14.5" x14ac:dyDescent="0.25">
      <c r="A47" s="39" t="s">
        <v>98</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62"/>
      <c r="BB47" s="73"/>
      <c r="BC47" s="293"/>
      <c r="BD47" s="293"/>
      <c r="BE47" s="294"/>
      <c r="BF47" s="271"/>
      <c r="BG47" s="62"/>
      <c r="BH47" s="62"/>
      <c r="BI47" s="62"/>
      <c r="BJ47" s="62"/>
      <c r="BK47" s="46"/>
      <c r="BL47" s="87"/>
      <c r="BM47" s="87"/>
      <c r="BN47" s="87"/>
      <c r="BO47" s="87"/>
      <c r="BP47" s="87"/>
      <c r="BQ47" s="46"/>
      <c r="BR47" s="91"/>
    </row>
    <row r="48" spans="1:70" s="107" customFormat="1" x14ac:dyDescent="0.25">
      <c r="A48" s="481" t="s">
        <v>541</v>
      </c>
      <c r="B48" s="402"/>
      <c r="C48" s="724">
        <v>36985</v>
      </c>
      <c r="D48" s="402"/>
      <c r="E48" s="403">
        <v>7627.88</v>
      </c>
      <c r="F48" s="402"/>
      <c r="G48" s="404">
        <v>650.96799999999996</v>
      </c>
      <c r="H48" s="406"/>
      <c r="I48" s="405">
        <v>1.27</v>
      </c>
      <c r="J48" s="405">
        <v>3.8832</v>
      </c>
      <c r="K48" s="405">
        <v>4.0834999999999999</v>
      </c>
      <c r="L48" s="405">
        <v>15.2271</v>
      </c>
      <c r="M48" s="405">
        <v>7.6797000000000004</v>
      </c>
      <c r="N48" s="407">
        <v>4.6414</v>
      </c>
      <c r="O48" s="405">
        <v>-4.1482999999999999</v>
      </c>
      <c r="P48" s="405">
        <v>12.208500000000001</v>
      </c>
      <c r="Q48" s="405">
        <v>13.0434</v>
      </c>
      <c r="R48" s="405">
        <v>17.4756</v>
      </c>
      <c r="S48" s="405">
        <v>21.39</v>
      </c>
      <c r="T48" s="405">
        <v>6.94</v>
      </c>
      <c r="U48" s="405">
        <v>6.891</v>
      </c>
      <c r="V48" s="405">
        <v>1.3399000000000001</v>
      </c>
      <c r="W48" s="405">
        <v>1.397</v>
      </c>
      <c r="X48" s="405">
        <v>18.006</v>
      </c>
      <c r="Y48" s="406"/>
      <c r="Z48" s="403">
        <v>1</v>
      </c>
      <c r="AA48" s="403">
        <v>15</v>
      </c>
      <c r="AB48" s="403">
        <v>11</v>
      </c>
      <c r="AC48" s="403">
        <v>1</v>
      </c>
      <c r="AD48" s="403">
        <v>4</v>
      </c>
      <c r="AE48" s="403">
        <v>9</v>
      </c>
      <c r="AF48" s="403">
        <v>11</v>
      </c>
      <c r="AG48" s="403">
        <v>8</v>
      </c>
      <c r="AH48" s="403">
        <v>3</v>
      </c>
      <c r="AI48" s="403">
        <v>1</v>
      </c>
      <c r="AJ48" s="403">
        <v>2</v>
      </c>
      <c r="AK48" s="403">
        <v>2</v>
      </c>
      <c r="AL48" s="403">
        <v>7</v>
      </c>
      <c r="AM48" s="403">
        <v>9</v>
      </c>
      <c r="AN48" s="403">
        <v>16</v>
      </c>
      <c r="AO48" s="402"/>
      <c r="AP48" s="405">
        <v>17.489999999999998</v>
      </c>
      <c r="AQ48" s="405">
        <v>16.940000000000001</v>
      </c>
      <c r="AR48" s="405">
        <v>9.7899999999999991</v>
      </c>
      <c r="AS48" s="405">
        <v>5.16</v>
      </c>
      <c r="AT48" s="405">
        <v>14.28</v>
      </c>
      <c r="AU48" s="408"/>
      <c r="AV48" s="403">
        <v>1</v>
      </c>
      <c r="AW48" s="403">
        <v>1</v>
      </c>
      <c r="AX48" s="403">
        <v>4</v>
      </c>
      <c r="AY48" s="403">
        <v>8</v>
      </c>
      <c r="AZ48" s="403">
        <v>4</v>
      </c>
      <c r="BA48" s="405"/>
      <c r="BB48" s="407">
        <v>15.063454942341499</v>
      </c>
      <c r="BC48" s="410">
        <v>0.97507635233007395</v>
      </c>
      <c r="BD48" s="410">
        <v>4.7785472614916197E-2</v>
      </c>
      <c r="BE48" s="474">
        <v>-0.17952022227606201</v>
      </c>
      <c r="BF48" s="475"/>
      <c r="BG48" s="405">
        <v>29.450500000000002</v>
      </c>
      <c r="BH48" s="405">
        <v>18.3078</v>
      </c>
      <c r="BI48" s="405">
        <v>29.959299999999999</v>
      </c>
      <c r="BJ48" s="405">
        <v>22.282399999999999</v>
      </c>
      <c r="BK48" s="402"/>
      <c r="BL48" s="401" t="s">
        <v>542</v>
      </c>
      <c r="BM48" s="401" t="s">
        <v>543</v>
      </c>
      <c r="BN48" s="401" t="s">
        <v>544</v>
      </c>
      <c r="BO48" s="401" t="s">
        <v>545</v>
      </c>
      <c r="BP48" s="401" t="s">
        <v>546</v>
      </c>
      <c r="BQ48" s="402"/>
      <c r="BR48" s="411" t="s">
        <v>547</v>
      </c>
    </row>
    <row r="49" spans="1:70" s="107" customFormat="1" x14ac:dyDescent="0.25">
      <c r="A49" s="345" t="s">
        <v>548</v>
      </c>
      <c r="B49" s="373"/>
      <c r="C49" s="719">
        <v>45191</v>
      </c>
      <c r="D49" s="373"/>
      <c r="E49" s="346">
        <v>3770.44</v>
      </c>
      <c r="F49" s="373"/>
      <c r="G49" s="347">
        <v>15.563000000000001</v>
      </c>
      <c r="H49" s="374"/>
      <c r="I49" s="348">
        <v>0.45829999999999999</v>
      </c>
      <c r="J49" s="348">
        <v>4.4497</v>
      </c>
      <c r="K49" s="348">
        <v>4.1073000000000004</v>
      </c>
      <c r="L49" s="348">
        <v>9.6295000000000002</v>
      </c>
      <c r="M49" s="348">
        <v>1.6657999999999999</v>
      </c>
      <c r="N49" s="350">
        <v>5.8996000000000004</v>
      </c>
      <c r="O49" s="348">
        <v>8.0962999999999994</v>
      </c>
      <c r="P49" s="348" t="s">
        <v>430</v>
      </c>
      <c r="Q49" s="348" t="s">
        <v>430</v>
      </c>
      <c r="R49" s="348" t="s">
        <v>430</v>
      </c>
      <c r="S49" s="348">
        <v>15.667</v>
      </c>
      <c r="T49" s="348">
        <v>0.83579999999999999</v>
      </c>
      <c r="U49" s="348">
        <v>4.6955999999999998</v>
      </c>
      <c r="V49" s="348">
        <v>2.8483000000000001</v>
      </c>
      <c r="W49" s="348">
        <v>2.6515</v>
      </c>
      <c r="X49" s="348">
        <v>17.520600000000002</v>
      </c>
      <c r="Y49" s="374"/>
      <c r="Z49" s="346">
        <v>11</v>
      </c>
      <c r="AA49" s="346">
        <v>12</v>
      </c>
      <c r="AB49" s="346">
        <v>10</v>
      </c>
      <c r="AC49" s="346">
        <v>10</v>
      </c>
      <c r="AD49" s="346">
        <v>12</v>
      </c>
      <c r="AE49" s="346">
        <v>8</v>
      </c>
      <c r="AF49" s="346">
        <v>1</v>
      </c>
      <c r="AG49" s="346" t="s">
        <v>430</v>
      </c>
      <c r="AH49" s="346" t="s">
        <v>430</v>
      </c>
      <c r="AI49" s="346" t="s">
        <v>430</v>
      </c>
      <c r="AJ49" s="346">
        <v>12</v>
      </c>
      <c r="AK49" s="346">
        <v>11</v>
      </c>
      <c r="AL49" s="346">
        <v>11</v>
      </c>
      <c r="AM49" s="346">
        <v>8</v>
      </c>
      <c r="AN49" s="346">
        <v>13</v>
      </c>
      <c r="AO49" s="373"/>
      <c r="AP49" s="348" t="s">
        <v>430</v>
      </c>
      <c r="AQ49" s="348" t="s">
        <v>430</v>
      </c>
      <c r="AR49" s="348" t="s">
        <v>430</v>
      </c>
      <c r="AS49" s="348" t="s">
        <v>430</v>
      </c>
      <c r="AT49" s="348">
        <v>5.82</v>
      </c>
      <c r="AU49" s="351"/>
      <c r="AV49" s="346" t="s">
        <v>430</v>
      </c>
      <c r="AW49" s="346" t="s">
        <v>430</v>
      </c>
      <c r="AX49" s="346" t="s">
        <v>430</v>
      </c>
      <c r="AY49" s="346" t="s">
        <v>430</v>
      </c>
      <c r="AZ49" s="346">
        <v>10</v>
      </c>
      <c r="BA49" s="348"/>
      <c r="BB49" s="350">
        <v>14.3764602733303</v>
      </c>
      <c r="BC49" s="375">
        <v>0.97451515039006398</v>
      </c>
      <c r="BD49" s="375">
        <v>6.7483566956996796E-2</v>
      </c>
      <c r="BE49" s="467">
        <v>0.394860098388368</v>
      </c>
      <c r="BF49" s="468"/>
      <c r="BG49" s="348">
        <v>29.101199999999999</v>
      </c>
      <c r="BH49" s="348">
        <v>26.099</v>
      </c>
      <c r="BI49" s="348">
        <v>30.861599999999999</v>
      </c>
      <c r="BJ49" s="348">
        <v>13.9382</v>
      </c>
      <c r="BK49" s="373"/>
      <c r="BL49" s="372" t="s">
        <v>549</v>
      </c>
      <c r="BM49" s="372" t="s">
        <v>550</v>
      </c>
      <c r="BN49" s="372" t="s">
        <v>551</v>
      </c>
      <c r="BO49" s="372" t="s">
        <v>552</v>
      </c>
      <c r="BP49" s="372" t="s">
        <v>553</v>
      </c>
      <c r="BQ49" s="373"/>
      <c r="BR49" s="354" t="s">
        <v>554</v>
      </c>
    </row>
    <row r="50" spans="1:70" s="107" customFormat="1" x14ac:dyDescent="0.25">
      <c r="A50" s="345" t="s">
        <v>555</v>
      </c>
      <c r="B50" s="373"/>
      <c r="C50" s="719">
        <v>37876</v>
      </c>
      <c r="D50" s="373"/>
      <c r="E50" s="346">
        <v>3331.01</v>
      </c>
      <c r="F50" s="373"/>
      <c r="G50" s="347">
        <v>290.84469999999999</v>
      </c>
      <c r="H50" s="374"/>
      <c r="I50" s="348">
        <v>0.42320000000000002</v>
      </c>
      <c r="J50" s="348">
        <v>4.5953999999999997</v>
      </c>
      <c r="K50" s="348">
        <v>2.9457</v>
      </c>
      <c r="L50" s="348">
        <v>9.1128999999999998</v>
      </c>
      <c r="M50" s="348">
        <v>1.758</v>
      </c>
      <c r="N50" s="350">
        <v>3.6042999999999998</v>
      </c>
      <c r="O50" s="348">
        <v>2.4295</v>
      </c>
      <c r="P50" s="348">
        <v>15.779</v>
      </c>
      <c r="Q50" s="348">
        <v>15.274800000000001</v>
      </c>
      <c r="R50" s="348">
        <v>14.404500000000001</v>
      </c>
      <c r="S50" s="348">
        <v>14.786199999999999</v>
      </c>
      <c r="T50" s="348">
        <v>0.88629999999999998</v>
      </c>
      <c r="U50" s="348">
        <v>4.0046999999999997</v>
      </c>
      <c r="V50" s="348">
        <v>1.1868000000000001</v>
      </c>
      <c r="W50" s="348">
        <v>1.4011</v>
      </c>
      <c r="X50" s="348">
        <v>15.9444</v>
      </c>
      <c r="Y50" s="374"/>
      <c r="Z50" s="346">
        <v>15</v>
      </c>
      <c r="AA50" s="346">
        <v>11</v>
      </c>
      <c r="AB50" s="346">
        <v>17</v>
      </c>
      <c r="AC50" s="346">
        <v>12</v>
      </c>
      <c r="AD50" s="346">
        <v>11</v>
      </c>
      <c r="AE50" s="346">
        <v>11</v>
      </c>
      <c r="AF50" s="346">
        <v>9</v>
      </c>
      <c r="AG50" s="346">
        <v>5</v>
      </c>
      <c r="AH50" s="346">
        <v>1</v>
      </c>
      <c r="AI50" s="346">
        <v>3</v>
      </c>
      <c r="AJ50" s="346">
        <v>14</v>
      </c>
      <c r="AK50" s="346">
        <v>10</v>
      </c>
      <c r="AL50" s="346">
        <v>12</v>
      </c>
      <c r="AM50" s="346">
        <v>10</v>
      </c>
      <c r="AN50" s="346">
        <v>15</v>
      </c>
      <c r="AO50" s="373"/>
      <c r="AP50" s="348">
        <v>15.28</v>
      </c>
      <c r="AQ50" s="348">
        <v>16.690000000000001</v>
      </c>
      <c r="AR50" s="348">
        <v>12.81</v>
      </c>
      <c r="AS50" s="348">
        <v>8.06</v>
      </c>
      <c r="AT50" s="348">
        <v>4.6100000000000003</v>
      </c>
      <c r="AU50" s="351"/>
      <c r="AV50" s="346">
        <v>2</v>
      </c>
      <c r="AW50" s="346">
        <v>2</v>
      </c>
      <c r="AX50" s="346">
        <v>2</v>
      </c>
      <c r="AY50" s="346">
        <v>5</v>
      </c>
      <c r="AZ50" s="346">
        <v>11</v>
      </c>
      <c r="BA50" s="348"/>
      <c r="BB50" s="350">
        <v>14.1983063377061</v>
      </c>
      <c r="BC50" s="375">
        <v>0.953743349616202</v>
      </c>
      <c r="BD50" s="375">
        <v>6.8576984265841995E-2</v>
      </c>
      <c r="BE50" s="467">
        <v>9.4018395740635002E-2</v>
      </c>
      <c r="BF50" s="468"/>
      <c r="BG50" s="348">
        <v>36.499299999999998</v>
      </c>
      <c r="BH50" s="348">
        <v>30.902899999999999</v>
      </c>
      <c r="BI50" s="348">
        <v>28.860800000000001</v>
      </c>
      <c r="BJ50" s="348">
        <v>3.7370000000000001</v>
      </c>
      <c r="BK50" s="373"/>
      <c r="BL50" s="372" t="s">
        <v>556</v>
      </c>
      <c r="BM50" s="372" t="s">
        <v>557</v>
      </c>
      <c r="BN50" s="372" t="s">
        <v>558</v>
      </c>
      <c r="BO50" s="372" t="s">
        <v>559</v>
      </c>
      <c r="BP50" s="372" t="s">
        <v>560</v>
      </c>
      <c r="BQ50" s="373"/>
      <c r="BR50" s="354" t="s">
        <v>443</v>
      </c>
    </row>
    <row r="51" spans="1:70" s="107" customFormat="1" x14ac:dyDescent="0.25">
      <c r="A51" s="345" t="s">
        <v>561</v>
      </c>
      <c r="B51" s="373"/>
      <c r="C51" s="719">
        <v>45224</v>
      </c>
      <c r="D51" s="373"/>
      <c r="E51" s="346">
        <v>3319.31</v>
      </c>
      <c r="F51" s="373"/>
      <c r="G51" s="347">
        <v>15.490600000000001</v>
      </c>
      <c r="H51" s="374"/>
      <c r="I51" s="348">
        <v>0.47020000000000001</v>
      </c>
      <c r="J51" s="348">
        <v>5.0808999999999997</v>
      </c>
      <c r="K51" s="348">
        <v>3.5821000000000001</v>
      </c>
      <c r="L51" s="348">
        <v>8.2228999999999992</v>
      </c>
      <c r="M51" s="348">
        <v>2.7664</v>
      </c>
      <c r="N51" s="350">
        <v>4.3075000000000001</v>
      </c>
      <c r="O51" s="348">
        <v>4.1169000000000002</v>
      </c>
      <c r="P51" s="348" t="s">
        <v>430</v>
      </c>
      <c r="Q51" s="348" t="s">
        <v>430</v>
      </c>
      <c r="R51" s="348" t="s">
        <v>430</v>
      </c>
      <c r="S51" s="348">
        <v>14.8652</v>
      </c>
      <c r="T51" s="348">
        <v>0.80430000000000001</v>
      </c>
      <c r="U51" s="348">
        <v>6.0433000000000003</v>
      </c>
      <c r="V51" s="348">
        <v>1.173</v>
      </c>
      <c r="W51" s="348">
        <v>2.4809000000000001</v>
      </c>
      <c r="X51" s="348">
        <v>17.9621</v>
      </c>
      <c r="Y51" s="374"/>
      <c r="Z51" s="346">
        <v>9</v>
      </c>
      <c r="AA51" s="346">
        <v>8</v>
      </c>
      <c r="AB51" s="346">
        <v>15</v>
      </c>
      <c r="AC51" s="346">
        <v>14</v>
      </c>
      <c r="AD51" s="346">
        <v>10</v>
      </c>
      <c r="AE51" s="346">
        <v>10</v>
      </c>
      <c r="AF51" s="346">
        <v>5</v>
      </c>
      <c r="AG51" s="346" t="s">
        <v>430</v>
      </c>
      <c r="AH51" s="346" t="s">
        <v>430</v>
      </c>
      <c r="AI51" s="346" t="s">
        <v>430</v>
      </c>
      <c r="AJ51" s="346">
        <v>13</v>
      </c>
      <c r="AK51" s="346">
        <v>12</v>
      </c>
      <c r="AL51" s="346">
        <v>9</v>
      </c>
      <c r="AM51" s="346">
        <v>11</v>
      </c>
      <c r="AN51" s="346">
        <v>14</v>
      </c>
      <c r="AO51" s="373"/>
      <c r="AP51" s="348" t="s">
        <v>430</v>
      </c>
      <c r="AQ51" s="348" t="s">
        <v>430</v>
      </c>
      <c r="AR51" s="348" t="s">
        <v>430</v>
      </c>
      <c r="AS51" s="348" t="s">
        <v>430</v>
      </c>
      <c r="AT51" s="348">
        <v>5.93</v>
      </c>
      <c r="AU51" s="351"/>
      <c r="AV51" s="346" t="s">
        <v>430</v>
      </c>
      <c r="AW51" s="346" t="s">
        <v>430</v>
      </c>
      <c r="AX51" s="346" t="s">
        <v>430</v>
      </c>
      <c r="AY51" s="346" t="s">
        <v>430</v>
      </c>
      <c r="AZ51" s="346">
        <v>9</v>
      </c>
      <c r="BA51" s="348"/>
      <c r="BB51" s="350">
        <v>15.6383439414953</v>
      </c>
      <c r="BC51" s="375">
        <v>1.0539144436730901</v>
      </c>
      <c r="BD51" s="375">
        <v>5.2836522151599001E-2</v>
      </c>
      <c r="BE51" s="467">
        <v>0.24722859874532399</v>
      </c>
      <c r="BF51" s="468"/>
      <c r="BG51" s="348">
        <v>43.747599999999998</v>
      </c>
      <c r="BH51" s="348">
        <v>28.2254</v>
      </c>
      <c r="BI51" s="348">
        <v>26.9815</v>
      </c>
      <c r="BJ51" s="348">
        <v>1.0455000000000001</v>
      </c>
      <c r="BK51" s="373"/>
      <c r="BL51" s="372" t="s">
        <v>562</v>
      </c>
      <c r="BM51" s="372" t="s">
        <v>563</v>
      </c>
      <c r="BN51" s="372" t="s">
        <v>564</v>
      </c>
      <c r="BO51" s="372" t="s">
        <v>565</v>
      </c>
      <c r="BP51" s="372" t="s">
        <v>566</v>
      </c>
      <c r="BQ51" s="373"/>
      <c r="BR51" s="354" t="s">
        <v>476</v>
      </c>
    </row>
    <row r="52" spans="1:70" s="107" customFormat="1" x14ac:dyDescent="0.25">
      <c r="A52" s="345" t="s">
        <v>567</v>
      </c>
      <c r="B52" s="373"/>
      <c r="C52" s="719">
        <v>44532</v>
      </c>
      <c r="D52" s="373"/>
      <c r="E52" s="346">
        <v>2998.15</v>
      </c>
      <c r="F52" s="373"/>
      <c r="G52" s="347">
        <v>17.440999999999999</v>
      </c>
      <c r="H52" s="374"/>
      <c r="I52" s="348">
        <v>0.53610000000000002</v>
      </c>
      <c r="J52" s="348">
        <v>5.2119999999999997</v>
      </c>
      <c r="K52" s="348">
        <v>3.7414000000000001</v>
      </c>
      <c r="L52" s="348">
        <v>8.4369999999999994</v>
      </c>
      <c r="M52" s="348">
        <v>0.91420000000000001</v>
      </c>
      <c r="N52" s="350">
        <v>2.4314</v>
      </c>
      <c r="O52" s="348">
        <v>2.8212999999999999</v>
      </c>
      <c r="P52" s="348">
        <v>14.538399999999999</v>
      </c>
      <c r="Q52" s="348" t="s">
        <v>430</v>
      </c>
      <c r="R52" s="348" t="s">
        <v>430</v>
      </c>
      <c r="S52" s="348">
        <v>15.917899999999999</v>
      </c>
      <c r="T52" s="348">
        <v>-0.51339999999999997</v>
      </c>
      <c r="U52" s="348">
        <v>3.4889999999999999</v>
      </c>
      <c r="V52" s="348">
        <v>0.59989999999999999</v>
      </c>
      <c r="W52" s="348">
        <v>2.8117999999999999</v>
      </c>
      <c r="X52" s="348">
        <v>13.0183</v>
      </c>
      <c r="Y52" s="374"/>
      <c r="Z52" s="346">
        <v>8</v>
      </c>
      <c r="AA52" s="346">
        <v>6</v>
      </c>
      <c r="AB52" s="346">
        <v>14</v>
      </c>
      <c r="AC52" s="346">
        <v>13</v>
      </c>
      <c r="AD52" s="346">
        <v>14</v>
      </c>
      <c r="AE52" s="346">
        <v>12</v>
      </c>
      <c r="AF52" s="346">
        <v>7</v>
      </c>
      <c r="AG52" s="346">
        <v>6</v>
      </c>
      <c r="AH52" s="346" t="s">
        <v>430</v>
      </c>
      <c r="AI52" s="346" t="s">
        <v>430</v>
      </c>
      <c r="AJ52" s="346">
        <v>11</v>
      </c>
      <c r="AK52" s="346">
        <v>14</v>
      </c>
      <c r="AL52" s="346">
        <v>13</v>
      </c>
      <c r="AM52" s="346">
        <v>12</v>
      </c>
      <c r="AN52" s="346">
        <v>10</v>
      </c>
      <c r="AO52" s="373"/>
      <c r="AP52" s="348" t="s">
        <v>430</v>
      </c>
      <c r="AQ52" s="348" t="s">
        <v>430</v>
      </c>
      <c r="AR52" s="348" t="s">
        <v>430</v>
      </c>
      <c r="AS52" s="348">
        <v>7.57</v>
      </c>
      <c r="AT52" s="348">
        <v>4.26</v>
      </c>
      <c r="AU52" s="351"/>
      <c r="AV52" s="346" t="s">
        <v>430</v>
      </c>
      <c r="AW52" s="346" t="s">
        <v>430</v>
      </c>
      <c r="AX52" s="346" t="s">
        <v>430</v>
      </c>
      <c r="AY52" s="346">
        <v>6</v>
      </c>
      <c r="AZ52" s="346">
        <v>12</v>
      </c>
      <c r="BA52" s="348"/>
      <c r="BB52" s="350">
        <v>12.8131177213142</v>
      </c>
      <c r="BC52" s="375">
        <v>0.89201476340142904</v>
      </c>
      <c r="BD52" s="375">
        <v>6.7970956741587096E-2</v>
      </c>
      <c r="BE52" s="467">
        <v>4.8194879285613397E-2</v>
      </c>
      <c r="BF52" s="468"/>
      <c r="BG52" s="348">
        <v>43.909199999999998</v>
      </c>
      <c r="BH52" s="348">
        <v>26.039100000000001</v>
      </c>
      <c r="BI52" s="348">
        <v>26.188199999999998</v>
      </c>
      <c r="BJ52" s="348">
        <v>3.8635000000000002</v>
      </c>
      <c r="BK52" s="373"/>
      <c r="BL52" s="372" t="s">
        <v>568</v>
      </c>
      <c r="BM52" s="372" t="s">
        <v>569</v>
      </c>
      <c r="BN52" s="372" t="s">
        <v>570</v>
      </c>
      <c r="BO52" s="372" t="s">
        <v>571</v>
      </c>
      <c r="BP52" s="372" t="s">
        <v>572</v>
      </c>
      <c r="BQ52" s="373"/>
      <c r="BR52" s="354" t="s">
        <v>443</v>
      </c>
    </row>
    <row r="53" spans="1:70" s="107" customFormat="1" x14ac:dyDescent="0.25">
      <c r="A53" s="345" t="s">
        <v>573</v>
      </c>
      <c r="B53" s="373"/>
      <c r="C53" s="719">
        <v>45321</v>
      </c>
      <c r="D53" s="373"/>
      <c r="E53" s="346">
        <v>2894.05</v>
      </c>
      <c r="F53" s="373"/>
      <c r="G53" s="347">
        <v>12.122999999999999</v>
      </c>
      <c r="H53" s="374"/>
      <c r="I53" s="348">
        <v>0.55569999999999997</v>
      </c>
      <c r="J53" s="348">
        <v>4.1494999999999997</v>
      </c>
      <c r="K53" s="348">
        <v>4.0332999999999997</v>
      </c>
      <c r="L53" s="348">
        <v>9.5617000000000001</v>
      </c>
      <c r="M53" s="348">
        <v>1.4307000000000001</v>
      </c>
      <c r="N53" s="350">
        <v>1.0334000000000001</v>
      </c>
      <c r="O53" s="348">
        <v>1.3809</v>
      </c>
      <c r="P53" s="348" t="s">
        <v>430</v>
      </c>
      <c r="Q53" s="348" t="s">
        <v>430</v>
      </c>
      <c r="R53" s="348" t="s">
        <v>430</v>
      </c>
      <c r="S53" s="348">
        <v>16.882000000000001</v>
      </c>
      <c r="T53" s="348">
        <v>-5.7700000000000001E-2</v>
      </c>
      <c r="U53" s="348">
        <v>0.9073</v>
      </c>
      <c r="V53" s="348">
        <v>-1.1174999999999999</v>
      </c>
      <c r="W53" s="348">
        <v>2.6938</v>
      </c>
      <c r="X53" s="348">
        <v>8.4121000000000006</v>
      </c>
      <c r="Y53" s="374"/>
      <c r="Z53" s="346">
        <v>7</v>
      </c>
      <c r="AA53" s="346">
        <v>14</v>
      </c>
      <c r="AB53" s="346">
        <v>12</v>
      </c>
      <c r="AC53" s="346">
        <v>11</v>
      </c>
      <c r="AD53" s="346">
        <v>13</v>
      </c>
      <c r="AE53" s="346">
        <v>15</v>
      </c>
      <c r="AF53" s="346">
        <v>10</v>
      </c>
      <c r="AG53" s="346" t="s">
        <v>430</v>
      </c>
      <c r="AH53" s="346" t="s">
        <v>430</v>
      </c>
      <c r="AI53" s="346" t="s">
        <v>430</v>
      </c>
      <c r="AJ53" s="346">
        <v>7</v>
      </c>
      <c r="AK53" s="346">
        <v>13</v>
      </c>
      <c r="AL53" s="346">
        <v>15</v>
      </c>
      <c r="AM53" s="346">
        <v>15</v>
      </c>
      <c r="AN53" s="346">
        <v>12</v>
      </c>
      <c r="AO53" s="373"/>
      <c r="AP53" s="348" t="s">
        <v>430</v>
      </c>
      <c r="AQ53" s="348" t="s">
        <v>430</v>
      </c>
      <c r="AR53" s="348" t="s">
        <v>430</v>
      </c>
      <c r="AS53" s="348" t="s">
        <v>430</v>
      </c>
      <c r="AT53" s="348">
        <v>3.21</v>
      </c>
      <c r="AU53" s="351"/>
      <c r="AV53" s="346" t="s">
        <v>430</v>
      </c>
      <c r="AW53" s="346" t="s">
        <v>430</v>
      </c>
      <c r="AX53" s="346" t="s">
        <v>430</v>
      </c>
      <c r="AY53" s="346" t="s">
        <v>430</v>
      </c>
      <c r="AZ53" s="346">
        <v>13</v>
      </c>
      <c r="BA53" s="348"/>
      <c r="BB53" s="350">
        <v>15.8135491374082</v>
      </c>
      <c r="BC53" s="375">
        <v>1.0010624499167</v>
      </c>
      <c r="BD53" s="375">
        <v>1.7862059229672898E-2</v>
      </c>
      <c r="BE53" s="467">
        <v>0.163367754988369</v>
      </c>
      <c r="BF53" s="468"/>
      <c r="BG53" s="348">
        <v>29.854900000000001</v>
      </c>
      <c r="BH53" s="348">
        <v>25.525500000000001</v>
      </c>
      <c r="BI53" s="348">
        <v>36.512999999999998</v>
      </c>
      <c r="BJ53" s="348">
        <v>8.1066000000000003</v>
      </c>
      <c r="BK53" s="373"/>
      <c r="BL53" s="372" t="s">
        <v>574</v>
      </c>
      <c r="BM53" s="372" t="s">
        <v>575</v>
      </c>
      <c r="BN53" s="372" t="s">
        <v>576</v>
      </c>
      <c r="BO53" s="372" t="s">
        <v>577</v>
      </c>
      <c r="BP53" s="372" t="s">
        <v>578</v>
      </c>
      <c r="BQ53" s="373"/>
      <c r="BR53" s="354" t="s">
        <v>436</v>
      </c>
    </row>
    <row r="54" spans="1:70" s="107" customFormat="1" x14ac:dyDescent="0.25">
      <c r="A54" s="345" t="s">
        <v>579</v>
      </c>
      <c r="B54" s="373"/>
      <c r="C54" s="719">
        <v>36824</v>
      </c>
      <c r="D54" s="373"/>
      <c r="E54" s="346">
        <v>2906.81</v>
      </c>
      <c r="F54" s="373"/>
      <c r="G54" s="347">
        <v>380.30309999999997</v>
      </c>
      <c r="H54" s="374"/>
      <c r="I54" s="348">
        <v>0.44819999999999999</v>
      </c>
      <c r="J54" s="348">
        <v>6.1544999999999996</v>
      </c>
      <c r="K54" s="348">
        <v>4.8975999999999997</v>
      </c>
      <c r="L54" s="348">
        <v>7.1506999999999996</v>
      </c>
      <c r="M54" s="348">
        <v>-0.98750000000000004</v>
      </c>
      <c r="N54" s="350">
        <v>2.1345999999999998</v>
      </c>
      <c r="O54" s="348">
        <v>2.7743000000000002</v>
      </c>
      <c r="P54" s="348">
        <v>14.487</v>
      </c>
      <c r="Q54" s="348">
        <v>13.7599</v>
      </c>
      <c r="R54" s="348">
        <v>14.756500000000001</v>
      </c>
      <c r="S54" s="348">
        <v>13.895099999999999</v>
      </c>
      <c r="T54" s="348">
        <v>-2.6151</v>
      </c>
      <c r="U54" s="348">
        <v>0.48209999999999997</v>
      </c>
      <c r="V54" s="348">
        <v>-0.60070000000000001</v>
      </c>
      <c r="W54" s="348">
        <v>3.6926000000000001</v>
      </c>
      <c r="X54" s="348">
        <v>15.2318</v>
      </c>
      <c r="Y54" s="374"/>
      <c r="Z54" s="346">
        <v>13</v>
      </c>
      <c r="AA54" s="346">
        <v>2</v>
      </c>
      <c r="AB54" s="346">
        <v>8</v>
      </c>
      <c r="AC54" s="346">
        <v>15</v>
      </c>
      <c r="AD54" s="346">
        <v>15</v>
      </c>
      <c r="AE54" s="346">
        <v>13</v>
      </c>
      <c r="AF54" s="346">
        <v>8</v>
      </c>
      <c r="AG54" s="346">
        <v>7</v>
      </c>
      <c r="AH54" s="346">
        <v>2</v>
      </c>
      <c r="AI54" s="346">
        <v>2</v>
      </c>
      <c r="AJ54" s="346">
        <v>15</v>
      </c>
      <c r="AK54" s="346">
        <v>15</v>
      </c>
      <c r="AL54" s="346">
        <v>16</v>
      </c>
      <c r="AM54" s="346">
        <v>13</v>
      </c>
      <c r="AN54" s="346">
        <v>1</v>
      </c>
      <c r="AO54" s="373"/>
      <c r="AP54" s="348">
        <v>14.16</v>
      </c>
      <c r="AQ54" s="348">
        <v>15.21</v>
      </c>
      <c r="AR54" s="348">
        <v>11.24</v>
      </c>
      <c r="AS54" s="348">
        <v>6.77</v>
      </c>
      <c r="AT54" s="348">
        <v>0.44</v>
      </c>
      <c r="AU54" s="351"/>
      <c r="AV54" s="346">
        <v>3</v>
      </c>
      <c r="AW54" s="346">
        <v>4</v>
      </c>
      <c r="AX54" s="346">
        <v>3</v>
      </c>
      <c r="AY54" s="346">
        <v>7</v>
      </c>
      <c r="AZ54" s="346">
        <v>14</v>
      </c>
      <c r="BA54" s="348"/>
      <c r="BB54" s="350">
        <v>13.9631297979797</v>
      </c>
      <c r="BC54" s="375">
        <v>0.96269071355602898</v>
      </c>
      <c r="BD54" s="375">
        <v>6.2041071667821801E-2</v>
      </c>
      <c r="BE54" s="467">
        <v>-2.16234501912312E-2</v>
      </c>
      <c r="BF54" s="468"/>
      <c r="BG54" s="348">
        <v>43.150300000000001</v>
      </c>
      <c r="BH54" s="348">
        <v>26.026700000000002</v>
      </c>
      <c r="BI54" s="348">
        <v>27.630299999999998</v>
      </c>
      <c r="BJ54" s="348">
        <v>3.1926999999999999</v>
      </c>
      <c r="BK54" s="373"/>
      <c r="BL54" s="372" t="s">
        <v>580</v>
      </c>
      <c r="BM54" s="372" t="s">
        <v>581</v>
      </c>
      <c r="BN54" s="372" t="s">
        <v>582</v>
      </c>
      <c r="BO54" s="372" t="s">
        <v>583</v>
      </c>
      <c r="BP54" s="372" t="s">
        <v>584</v>
      </c>
      <c r="BQ54" s="373"/>
      <c r="BR54" s="354" t="s">
        <v>443</v>
      </c>
    </row>
    <row r="55" spans="1:70" s="107" customFormat="1" x14ac:dyDescent="0.25">
      <c r="A55" s="345" t="s">
        <v>585</v>
      </c>
      <c r="B55" s="373"/>
      <c r="C55" s="719">
        <v>45793</v>
      </c>
      <c r="D55" s="373"/>
      <c r="E55" s="346">
        <v>2014.65</v>
      </c>
      <c r="F55" s="373"/>
      <c r="G55" s="347">
        <v>10.297000000000001</v>
      </c>
      <c r="H55" s="374"/>
      <c r="I55" s="348">
        <v>0.24440000000000001</v>
      </c>
      <c r="J55" s="348">
        <v>4.2988</v>
      </c>
      <c r="K55" s="348">
        <v>3.1598000000000002</v>
      </c>
      <c r="L55" s="348">
        <v>6.2016999999999998</v>
      </c>
      <c r="M55" s="348">
        <v>-1.9193</v>
      </c>
      <c r="N55" s="350">
        <v>1.6947000000000001</v>
      </c>
      <c r="O55" s="348" t="s">
        <v>430</v>
      </c>
      <c r="P55" s="348" t="s">
        <v>430</v>
      </c>
      <c r="Q55" s="348" t="s">
        <v>430</v>
      </c>
      <c r="R55" s="348" t="s">
        <v>430</v>
      </c>
      <c r="S55" s="348">
        <v>12.3538</v>
      </c>
      <c r="T55" s="348">
        <v>-3.3155000000000001</v>
      </c>
      <c r="U55" s="348">
        <v>1.2427999999999999</v>
      </c>
      <c r="V55" s="348">
        <v>-0.81200000000000006</v>
      </c>
      <c r="W55" s="348">
        <v>2.8445</v>
      </c>
      <c r="X55" s="348">
        <v>2.7204000000000002</v>
      </c>
      <c r="Y55" s="374"/>
      <c r="Z55" s="346">
        <v>17</v>
      </c>
      <c r="AA55" s="346">
        <v>13</v>
      </c>
      <c r="AB55" s="346">
        <v>16</v>
      </c>
      <c r="AC55" s="346">
        <v>16</v>
      </c>
      <c r="AD55" s="346">
        <v>16</v>
      </c>
      <c r="AE55" s="346">
        <v>14</v>
      </c>
      <c r="AF55" s="346" t="s">
        <v>430</v>
      </c>
      <c r="AG55" s="346" t="s">
        <v>430</v>
      </c>
      <c r="AH55" s="346" t="s">
        <v>430</v>
      </c>
      <c r="AI55" s="346" t="s">
        <v>430</v>
      </c>
      <c r="AJ55" s="346">
        <v>16</v>
      </c>
      <c r="AK55" s="346">
        <v>17</v>
      </c>
      <c r="AL55" s="346">
        <v>14</v>
      </c>
      <c r="AM55" s="346">
        <v>14</v>
      </c>
      <c r="AN55" s="346">
        <v>9</v>
      </c>
      <c r="AO55" s="373"/>
      <c r="AP55" s="348" t="s">
        <v>430</v>
      </c>
      <c r="AQ55" s="348" t="s">
        <v>430</v>
      </c>
      <c r="AR55" s="348" t="s">
        <v>430</v>
      </c>
      <c r="AS55" s="348" t="s">
        <v>430</v>
      </c>
      <c r="AT55" s="348">
        <v>-0.02</v>
      </c>
      <c r="AU55" s="351"/>
      <c r="AV55" s="346" t="s">
        <v>430</v>
      </c>
      <c r="AW55" s="346" t="s">
        <v>430</v>
      </c>
      <c r="AX55" s="346" t="s">
        <v>430</v>
      </c>
      <c r="AY55" s="346" t="s">
        <v>430</v>
      </c>
      <c r="AZ55" s="346">
        <v>15</v>
      </c>
      <c r="BA55" s="348"/>
      <c r="BB55" s="350">
        <v>9.8991027791339405</v>
      </c>
      <c r="BC55" s="375">
        <v>0.87549048163237597</v>
      </c>
      <c r="BD55" s="375">
        <v>-1.9245424339802999E-2</v>
      </c>
      <c r="BE55" s="467">
        <v>-0.13321944155159199</v>
      </c>
      <c r="BF55" s="468"/>
      <c r="BG55" s="348">
        <v>35.671799999999998</v>
      </c>
      <c r="BH55" s="348">
        <v>26.2927</v>
      </c>
      <c r="BI55" s="348">
        <v>32.580800000000004</v>
      </c>
      <c r="BJ55" s="348">
        <v>5.4546999999999999</v>
      </c>
      <c r="BK55" s="373"/>
      <c r="BL55" s="372" t="s">
        <v>586</v>
      </c>
      <c r="BM55" s="372" t="s">
        <v>587</v>
      </c>
      <c r="BN55" s="372" t="s">
        <v>588</v>
      </c>
      <c r="BO55" s="372" t="s">
        <v>589</v>
      </c>
      <c r="BP55" s="372" t="s">
        <v>494</v>
      </c>
      <c r="BQ55" s="373"/>
      <c r="BR55" s="354" t="s">
        <v>476</v>
      </c>
    </row>
    <row r="56" spans="1:70" s="107" customFormat="1" x14ac:dyDescent="0.25">
      <c r="A56" s="345" t="s">
        <v>590</v>
      </c>
      <c r="B56" s="373"/>
      <c r="C56" s="719">
        <v>44865</v>
      </c>
      <c r="D56" s="373"/>
      <c r="E56" s="346">
        <v>2007.45</v>
      </c>
      <c r="F56" s="373"/>
      <c r="G56" s="347">
        <v>17.855899999999998</v>
      </c>
      <c r="H56" s="374"/>
      <c r="I56" s="348">
        <v>0.247</v>
      </c>
      <c r="J56" s="348">
        <v>4.7530999999999999</v>
      </c>
      <c r="K56" s="348">
        <v>5.7789000000000001</v>
      </c>
      <c r="L56" s="348">
        <v>11.0745</v>
      </c>
      <c r="M56" s="348">
        <v>4.4314999999999998</v>
      </c>
      <c r="N56" s="350">
        <v>5.9710000000000001</v>
      </c>
      <c r="O56" s="348">
        <v>5.6436000000000002</v>
      </c>
      <c r="P56" s="348">
        <v>18.488299999999999</v>
      </c>
      <c r="Q56" s="348" t="s">
        <v>430</v>
      </c>
      <c r="R56" s="348" t="s">
        <v>430</v>
      </c>
      <c r="S56" s="348">
        <v>18.986999999999998</v>
      </c>
      <c r="T56" s="348">
        <v>3.0638000000000001</v>
      </c>
      <c r="U56" s="348">
        <v>6.4028999999999998</v>
      </c>
      <c r="V56" s="348">
        <v>3.7995000000000001</v>
      </c>
      <c r="W56" s="348">
        <v>3.2831000000000001</v>
      </c>
      <c r="X56" s="348">
        <v>17.302299999999999</v>
      </c>
      <c r="Y56" s="374"/>
      <c r="Z56" s="346">
        <v>16</v>
      </c>
      <c r="AA56" s="346">
        <v>10</v>
      </c>
      <c r="AB56" s="346">
        <v>1</v>
      </c>
      <c r="AC56" s="346">
        <v>7</v>
      </c>
      <c r="AD56" s="346">
        <v>8</v>
      </c>
      <c r="AE56" s="346">
        <v>7</v>
      </c>
      <c r="AF56" s="346">
        <v>3</v>
      </c>
      <c r="AG56" s="346">
        <v>2</v>
      </c>
      <c r="AH56" s="346" t="s">
        <v>430</v>
      </c>
      <c r="AI56" s="346" t="s">
        <v>430</v>
      </c>
      <c r="AJ56" s="346">
        <v>5</v>
      </c>
      <c r="AK56" s="346">
        <v>8</v>
      </c>
      <c r="AL56" s="346">
        <v>8</v>
      </c>
      <c r="AM56" s="346">
        <v>5</v>
      </c>
      <c r="AN56" s="346">
        <v>6</v>
      </c>
      <c r="AO56" s="373"/>
      <c r="AP56" s="348" t="s">
        <v>430</v>
      </c>
      <c r="AQ56" s="348" t="s">
        <v>430</v>
      </c>
      <c r="AR56" s="348" t="s">
        <v>430</v>
      </c>
      <c r="AS56" s="348">
        <v>11.6</v>
      </c>
      <c r="AT56" s="348">
        <v>10.3</v>
      </c>
      <c r="AU56" s="351"/>
      <c r="AV56" s="346" t="s">
        <v>430</v>
      </c>
      <c r="AW56" s="346" t="s">
        <v>430</v>
      </c>
      <c r="AX56" s="346" t="s">
        <v>430</v>
      </c>
      <c r="AY56" s="346">
        <v>2</v>
      </c>
      <c r="AZ56" s="346">
        <v>7</v>
      </c>
      <c r="BA56" s="348"/>
      <c r="BB56" s="350">
        <v>15.1023510724053</v>
      </c>
      <c r="BC56" s="375">
        <v>0.98173431190553595</v>
      </c>
      <c r="BD56" s="375">
        <v>7.6914636703015196E-2</v>
      </c>
      <c r="BE56" s="467">
        <v>0.25611652647147898</v>
      </c>
      <c r="BF56" s="468"/>
      <c r="BG56" s="348">
        <v>38.999299999999998</v>
      </c>
      <c r="BH56" s="348">
        <v>28.532299999999999</v>
      </c>
      <c r="BI56" s="348">
        <v>28.584599999999998</v>
      </c>
      <c r="BJ56" s="348">
        <v>3.8837999999999999</v>
      </c>
      <c r="BK56" s="373"/>
      <c r="BL56" s="372" t="s">
        <v>591</v>
      </c>
      <c r="BM56" s="372" t="s">
        <v>592</v>
      </c>
      <c r="BN56" s="372" t="s">
        <v>593</v>
      </c>
      <c r="BO56" s="372" t="s">
        <v>594</v>
      </c>
      <c r="BP56" s="372" t="s">
        <v>595</v>
      </c>
      <c r="BQ56" s="373"/>
      <c r="BR56" s="354" t="s">
        <v>436</v>
      </c>
    </row>
    <row r="57" spans="1:70" s="107" customFormat="1" x14ac:dyDescent="0.25">
      <c r="A57" s="345" t="s">
        <v>596</v>
      </c>
      <c r="B57" s="373"/>
      <c r="C57" s="719">
        <v>43601</v>
      </c>
      <c r="D57" s="373"/>
      <c r="E57" s="346">
        <v>1452.98</v>
      </c>
      <c r="F57" s="373"/>
      <c r="G57" s="347">
        <v>25.4925</v>
      </c>
      <c r="H57" s="374"/>
      <c r="I57" s="348">
        <v>0.58950000000000002</v>
      </c>
      <c r="J57" s="348">
        <v>5.7960000000000003</v>
      </c>
      <c r="K57" s="348">
        <v>5.6166999999999998</v>
      </c>
      <c r="L57" s="348">
        <v>12.819100000000001</v>
      </c>
      <c r="M57" s="348">
        <v>7.8212000000000002</v>
      </c>
      <c r="N57" s="350">
        <v>8.7790999999999997</v>
      </c>
      <c r="O57" s="348">
        <v>3.5882000000000001</v>
      </c>
      <c r="P57" s="348">
        <v>18.432099999999998</v>
      </c>
      <c r="Q57" s="348">
        <v>12.545</v>
      </c>
      <c r="R57" s="348" t="s">
        <v>430</v>
      </c>
      <c r="S57" s="348">
        <v>19.499099999999999</v>
      </c>
      <c r="T57" s="348">
        <v>5.6969000000000003</v>
      </c>
      <c r="U57" s="348">
        <v>11.4373</v>
      </c>
      <c r="V57" s="348">
        <v>6.2775999999999996</v>
      </c>
      <c r="W57" s="348">
        <v>3.1221000000000001</v>
      </c>
      <c r="X57" s="348">
        <v>14.097</v>
      </c>
      <c r="Y57" s="374"/>
      <c r="Z57" s="346">
        <v>5</v>
      </c>
      <c r="AA57" s="346">
        <v>3</v>
      </c>
      <c r="AB57" s="346">
        <v>2</v>
      </c>
      <c r="AC57" s="346">
        <v>5</v>
      </c>
      <c r="AD57" s="346">
        <v>3</v>
      </c>
      <c r="AE57" s="346">
        <v>4</v>
      </c>
      <c r="AF57" s="346">
        <v>6</v>
      </c>
      <c r="AG57" s="346">
        <v>3</v>
      </c>
      <c r="AH57" s="346">
        <v>4</v>
      </c>
      <c r="AI57" s="346" t="s">
        <v>430</v>
      </c>
      <c r="AJ57" s="346">
        <v>4</v>
      </c>
      <c r="AK57" s="346">
        <v>4</v>
      </c>
      <c r="AL57" s="346">
        <v>3</v>
      </c>
      <c r="AM57" s="346">
        <v>3</v>
      </c>
      <c r="AN57" s="346">
        <v>7</v>
      </c>
      <c r="AO57" s="373"/>
      <c r="AP57" s="348" t="s">
        <v>430</v>
      </c>
      <c r="AQ57" s="348">
        <v>15.59</v>
      </c>
      <c r="AR57" s="348">
        <v>15.25</v>
      </c>
      <c r="AS57" s="348">
        <v>11.34</v>
      </c>
      <c r="AT57" s="348">
        <v>15.66</v>
      </c>
      <c r="AU57" s="351"/>
      <c r="AV57" s="346" t="s">
        <v>430</v>
      </c>
      <c r="AW57" s="346">
        <v>3</v>
      </c>
      <c r="AX57" s="346">
        <v>1</v>
      </c>
      <c r="AY57" s="346">
        <v>3</v>
      </c>
      <c r="AZ57" s="346">
        <v>2</v>
      </c>
      <c r="BA57" s="348"/>
      <c r="BB57" s="350">
        <v>15.335815991461001</v>
      </c>
      <c r="BC57" s="375">
        <v>1.06031277521684</v>
      </c>
      <c r="BD57" s="375">
        <v>7.8743308648710597E-2</v>
      </c>
      <c r="BE57" s="467">
        <v>0.22964291367867701</v>
      </c>
      <c r="BF57" s="468"/>
      <c r="BG57" s="348">
        <v>41.786200000000001</v>
      </c>
      <c r="BH57" s="348">
        <v>25.154699999999998</v>
      </c>
      <c r="BI57" s="348">
        <v>28.887</v>
      </c>
      <c r="BJ57" s="348">
        <v>4.1721000000000004</v>
      </c>
      <c r="BK57" s="373"/>
      <c r="BL57" s="372" t="s">
        <v>597</v>
      </c>
      <c r="BM57" s="372" t="s">
        <v>598</v>
      </c>
      <c r="BN57" s="372" t="s">
        <v>599</v>
      </c>
      <c r="BO57" s="372" t="s">
        <v>600</v>
      </c>
      <c r="BP57" s="372" t="s">
        <v>601</v>
      </c>
      <c r="BQ57" s="373"/>
      <c r="BR57" s="354" t="s">
        <v>602</v>
      </c>
    </row>
    <row r="58" spans="1:70" s="107" customFormat="1" x14ac:dyDescent="0.25">
      <c r="A58" s="345" t="s">
        <v>603</v>
      </c>
      <c r="B58" s="373"/>
      <c r="C58" s="719">
        <v>44914</v>
      </c>
      <c r="D58" s="373"/>
      <c r="E58" s="346">
        <v>1397.33</v>
      </c>
      <c r="F58" s="373"/>
      <c r="G58" s="347">
        <v>16.84</v>
      </c>
      <c r="H58" s="374"/>
      <c r="I58" s="348">
        <v>0.7177</v>
      </c>
      <c r="J58" s="348">
        <v>4.8567999999999998</v>
      </c>
      <c r="K58" s="348">
        <v>5.1843000000000004</v>
      </c>
      <c r="L58" s="348">
        <v>10.571199999999999</v>
      </c>
      <c r="M58" s="348">
        <v>5.1843000000000004</v>
      </c>
      <c r="N58" s="350">
        <v>8.8559000000000001</v>
      </c>
      <c r="O58" s="348">
        <v>5.5696000000000003</v>
      </c>
      <c r="P58" s="348">
        <v>16.163399999999999</v>
      </c>
      <c r="Q58" s="348" t="s">
        <v>430</v>
      </c>
      <c r="R58" s="348" t="s">
        <v>430</v>
      </c>
      <c r="S58" s="348">
        <v>16.6205</v>
      </c>
      <c r="T58" s="348">
        <v>3.6945999999999999</v>
      </c>
      <c r="U58" s="348">
        <v>7.3979999999999997</v>
      </c>
      <c r="V58" s="348">
        <v>5.5137999999999998</v>
      </c>
      <c r="W58" s="348">
        <v>3.06</v>
      </c>
      <c r="X58" s="348">
        <v>16.063199999999998</v>
      </c>
      <c r="Y58" s="374"/>
      <c r="Z58" s="346">
        <v>3</v>
      </c>
      <c r="AA58" s="346">
        <v>9</v>
      </c>
      <c r="AB58" s="346">
        <v>5</v>
      </c>
      <c r="AC58" s="346">
        <v>8</v>
      </c>
      <c r="AD58" s="346">
        <v>7</v>
      </c>
      <c r="AE58" s="346">
        <v>3</v>
      </c>
      <c r="AF58" s="346">
        <v>4</v>
      </c>
      <c r="AG58" s="346">
        <v>4</v>
      </c>
      <c r="AH58" s="346" t="s">
        <v>430</v>
      </c>
      <c r="AI58" s="346" t="s">
        <v>430</v>
      </c>
      <c r="AJ58" s="346">
        <v>8</v>
      </c>
      <c r="AK58" s="346">
        <v>7</v>
      </c>
      <c r="AL58" s="346">
        <v>6</v>
      </c>
      <c r="AM58" s="346">
        <v>4</v>
      </c>
      <c r="AN58" s="346">
        <v>8</v>
      </c>
      <c r="AO58" s="373"/>
      <c r="AP58" s="348" t="s">
        <v>430</v>
      </c>
      <c r="AQ58" s="348" t="s">
        <v>430</v>
      </c>
      <c r="AR58" s="348" t="s">
        <v>430</v>
      </c>
      <c r="AS58" s="348">
        <v>10.33</v>
      </c>
      <c r="AT58" s="348">
        <v>10.75</v>
      </c>
      <c r="AU58" s="351"/>
      <c r="AV58" s="346" t="s">
        <v>430</v>
      </c>
      <c r="AW58" s="346" t="s">
        <v>430</v>
      </c>
      <c r="AX58" s="346" t="s">
        <v>430</v>
      </c>
      <c r="AY58" s="346">
        <v>4</v>
      </c>
      <c r="AZ58" s="346">
        <v>6</v>
      </c>
      <c r="BA58" s="348"/>
      <c r="BB58" s="350">
        <v>13.797996981153201</v>
      </c>
      <c r="BC58" s="375">
        <v>0.94445686930938899</v>
      </c>
      <c r="BD58" s="375">
        <v>7.3519532354017494E-2</v>
      </c>
      <c r="BE58" s="467">
        <v>0.14332877755067</v>
      </c>
      <c r="BF58" s="468"/>
      <c r="BG58" s="348">
        <v>33.080599999999997</v>
      </c>
      <c r="BH58" s="348">
        <v>26.501300000000001</v>
      </c>
      <c r="BI58" s="348">
        <v>34.967799999999997</v>
      </c>
      <c r="BJ58" s="348">
        <v>5.4503000000000004</v>
      </c>
      <c r="BK58" s="373"/>
      <c r="BL58" s="372" t="s">
        <v>604</v>
      </c>
      <c r="BM58" s="372" t="s">
        <v>605</v>
      </c>
      <c r="BN58" s="372" t="s">
        <v>606</v>
      </c>
      <c r="BO58" s="372" t="s">
        <v>607</v>
      </c>
      <c r="BP58" s="372" t="s">
        <v>608</v>
      </c>
      <c r="BQ58" s="373"/>
      <c r="BR58" s="354" t="s">
        <v>547</v>
      </c>
    </row>
    <row r="59" spans="1:70" s="107" customFormat="1" x14ac:dyDescent="0.25">
      <c r="A59" s="345" t="s">
        <v>609</v>
      </c>
      <c r="B59" s="373"/>
      <c r="C59" s="719">
        <v>45715</v>
      </c>
      <c r="D59" s="373"/>
      <c r="E59" s="346">
        <v>1394.67</v>
      </c>
      <c r="F59" s="373"/>
      <c r="G59" s="347">
        <v>11.949</v>
      </c>
      <c r="H59" s="374"/>
      <c r="I59" s="348">
        <v>1.0145</v>
      </c>
      <c r="J59" s="348">
        <v>6.3078000000000003</v>
      </c>
      <c r="K59" s="348">
        <v>5.0553999999999997</v>
      </c>
      <c r="L59" s="348">
        <v>13.0143</v>
      </c>
      <c r="M59" s="348">
        <v>5.9589999999999996</v>
      </c>
      <c r="N59" s="350">
        <v>6.8400999999999996</v>
      </c>
      <c r="O59" s="348" t="s">
        <v>430</v>
      </c>
      <c r="P59" s="348" t="s">
        <v>430</v>
      </c>
      <c r="Q59" s="348" t="s">
        <v>430</v>
      </c>
      <c r="R59" s="348" t="s">
        <v>430</v>
      </c>
      <c r="S59" s="348">
        <v>18.942900000000002</v>
      </c>
      <c r="T59" s="348">
        <v>3.9676</v>
      </c>
      <c r="U59" s="348">
        <v>9.7547999999999995</v>
      </c>
      <c r="V59" s="348">
        <v>3.7509999999999999</v>
      </c>
      <c r="W59" s="348">
        <v>3.4277000000000002</v>
      </c>
      <c r="X59" s="348">
        <v>14.63</v>
      </c>
      <c r="Y59" s="374"/>
      <c r="Z59" s="346">
        <v>2</v>
      </c>
      <c r="AA59" s="346">
        <v>1</v>
      </c>
      <c r="AB59" s="346">
        <v>7</v>
      </c>
      <c r="AC59" s="346">
        <v>4</v>
      </c>
      <c r="AD59" s="346">
        <v>5</v>
      </c>
      <c r="AE59" s="346">
        <v>6</v>
      </c>
      <c r="AF59" s="346" t="s">
        <v>430</v>
      </c>
      <c r="AG59" s="346" t="s">
        <v>430</v>
      </c>
      <c r="AH59" s="346" t="s">
        <v>430</v>
      </c>
      <c r="AI59" s="346" t="s">
        <v>430</v>
      </c>
      <c r="AJ59" s="346">
        <v>6</v>
      </c>
      <c r="AK59" s="346">
        <v>5</v>
      </c>
      <c r="AL59" s="346">
        <v>5</v>
      </c>
      <c r="AM59" s="346">
        <v>7</v>
      </c>
      <c r="AN59" s="346">
        <v>4</v>
      </c>
      <c r="AO59" s="373"/>
      <c r="AP59" s="348" t="s">
        <v>430</v>
      </c>
      <c r="AQ59" s="348" t="s">
        <v>430</v>
      </c>
      <c r="AR59" s="348" t="s">
        <v>430</v>
      </c>
      <c r="AS59" s="348" t="s">
        <v>430</v>
      </c>
      <c r="AT59" s="348">
        <v>12.51</v>
      </c>
      <c r="AU59" s="351"/>
      <c r="AV59" s="346" t="s">
        <v>430</v>
      </c>
      <c r="AW59" s="346" t="s">
        <v>430</v>
      </c>
      <c r="AX59" s="346" t="s">
        <v>430</v>
      </c>
      <c r="AY59" s="346" t="s">
        <v>430</v>
      </c>
      <c r="AZ59" s="346">
        <v>5</v>
      </c>
      <c r="BA59" s="348"/>
      <c r="BB59" s="350">
        <v>13.0162604312741</v>
      </c>
      <c r="BC59" s="375">
        <v>1.02154522262819</v>
      </c>
      <c r="BD59" s="375">
        <v>5.6721008061253998E-2</v>
      </c>
      <c r="BE59" s="467">
        <v>9.1837483359566499E-2</v>
      </c>
      <c r="BF59" s="468"/>
      <c r="BG59" s="348">
        <v>36.2973</v>
      </c>
      <c r="BH59" s="348">
        <v>28.909500000000001</v>
      </c>
      <c r="BI59" s="348">
        <v>30.430900000000001</v>
      </c>
      <c r="BJ59" s="348">
        <v>4.3623000000000003</v>
      </c>
      <c r="BK59" s="373"/>
      <c r="BL59" s="372" t="s">
        <v>610</v>
      </c>
      <c r="BM59" s="372" t="s">
        <v>611</v>
      </c>
      <c r="BN59" s="372" t="s">
        <v>612</v>
      </c>
      <c r="BO59" s="372" t="s">
        <v>613</v>
      </c>
      <c r="BP59" s="372" t="s">
        <v>614</v>
      </c>
      <c r="BQ59" s="373"/>
      <c r="BR59" s="354" t="s">
        <v>615</v>
      </c>
    </row>
    <row r="60" spans="1:70" s="107" customFormat="1" x14ac:dyDescent="0.25">
      <c r="A60" s="345" t="s">
        <v>616</v>
      </c>
      <c r="B60" s="373"/>
      <c r="C60" s="719">
        <v>44988</v>
      </c>
      <c r="D60" s="373"/>
      <c r="E60" s="346">
        <v>1159.8</v>
      </c>
      <c r="F60" s="373"/>
      <c r="G60" s="347">
        <v>19.399999999999999</v>
      </c>
      <c r="H60" s="374"/>
      <c r="I60" s="348">
        <v>0.46610000000000001</v>
      </c>
      <c r="J60" s="348">
        <v>5.3775000000000004</v>
      </c>
      <c r="K60" s="348">
        <v>4.3010999999999999</v>
      </c>
      <c r="L60" s="348">
        <v>11.430199999999999</v>
      </c>
      <c r="M60" s="348">
        <v>5.9530000000000003</v>
      </c>
      <c r="N60" s="350">
        <v>10.4155</v>
      </c>
      <c r="O60" s="348">
        <v>6.1721000000000004</v>
      </c>
      <c r="P60" s="348">
        <v>19.6816</v>
      </c>
      <c r="Q60" s="348" t="s">
        <v>430</v>
      </c>
      <c r="R60" s="348" t="s">
        <v>430</v>
      </c>
      <c r="S60" s="348">
        <v>16.306999999999999</v>
      </c>
      <c r="T60" s="348">
        <v>3.91</v>
      </c>
      <c r="U60" s="348">
        <v>11.047499999999999</v>
      </c>
      <c r="V60" s="348">
        <v>7.9577</v>
      </c>
      <c r="W60" s="348">
        <v>3.3014000000000001</v>
      </c>
      <c r="X60" s="348">
        <v>22.270399999999999</v>
      </c>
      <c r="Y60" s="374"/>
      <c r="Z60" s="346">
        <v>10</v>
      </c>
      <c r="AA60" s="346">
        <v>4</v>
      </c>
      <c r="AB60" s="346">
        <v>9</v>
      </c>
      <c r="AC60" s="346">
        <v>6</v>
      </c>
      <c r="AD60" s="346">
        <v>6</v>
      </c>
      <c r="AE60" s="346">
        <v>2</v>
      </c>
      <c r="AF60" s="346">
        <v>2</v>
      </c>
      <c r="AG60" s="346">
        <v>1</v>
      </c>
      <c r="AH60" s="346" t="s">
        <v>430</v>
      </c>
      <c r="AI60" s="346" t="s">
        <v>430</v>
      </c>
      <c r="AJ60" s="346">
        <v>10</v>
      </c>
      <c r="AK60" s="346">
        <v>6</v>
      </c>
      <c r="AL60" s="346">
        <v>4</v>
      </c>
      <c r="AM60" s="346">
        <v>2</v>
      </c>
      <c r="AN60" s="346">
        <v>5</v>
      </c>
      <c r="AO60" s="373"/>
      <c r="AP60" s="348" t="s">
        <v>430</v>
      </c>
      <c r="AQ60" s="348" t="s">
        <v>430</v>
      </c>
      <c r="AR60" s="348" t="s">
        <v>430</v>
      </c>
      <c r="AS60" s="348">
        <v>12.68</v>
      </c>
      <c r="AT60" s="348">
        <v>14.42</v>
      </c>
      <c r="AU60" s="351"/>
      <c r="AV60" s="346" t="s">
        <v>430</v>
      </c>
      <c r="AW60" s="346" t="s">
        <v>430</v>
      </c>
      <c r="AX60" s="346" t="s">
        <v>430</v>
      </c>
      <c r="AY60" s="346">
        <v>1</v>
      </c>
      <c r="AZ60" s="346">
        <v>3</v>
      </c>
      <c r="BA60" s="348"/>
      <c r="BB60" s="350">
        <v>13.6118560709892</v>
      </c>
      <c r="BC60" s="375">
        <v>0.93413404324025895</v>
      </c>
      <c r="BD60" s="375">
        <v>9.1059026482692096E-2</v>
      </c>
      <c r="BE60" s="467">
        <v>0.37790982584792399</v>
      </c>
      <c r="BF60" s="468"/>
      <c r="BG60" s="348">
        <v>33.261000000000003</v>
      </c>
      <c r="BH60" s="348">
        <v>28.6007</v>
      </c>
      <c r="BI60" s="348">
        <v>32.570799999999998</v>
      </c>
      <c r="BJ60" s="348">
        <v>5.5674999999999999</v>
      </c>
      <c r="BK60" s="373"/>
      <c r="BL60" s="372" t="s">
        <v>617</v>
      </c>
      <c r="BM60" s="372" t="s">
        <v>618</v>
      </c>
      <c r="BN60" s="372" t="s">
        <v>619</v>
      </c>
      <c r="BO60" s="372" t="s">
        <v>620</v>
      </c>
      <c r="BP60" s="372" t="s">
        <v>621</v>
      </c>
      <c r="BQ60" s="373"/>
      <c r="BR60" s="354" t="s">
        <v>443</v>
      </c>
    </row>
    <row r="61" spans="1:70" s="107" customFormat="1" x14ac:dyDescent="0.25">
      <c r="A61" s="345" t="s">
        <v>622</v>
      </c>
      <c r="B61" s="373"/>
      <c r="C61" s="719">
        <v>45642</v>
      </c>
      <c r="D61" s="373"/>
      <c r="E61" s="346">
        <v>653.30200000000002</v>
      </c>
      <c r="F61" s="373"/>
      <c r="G61" s="347">
        <v>11.497299999999999</v>
      </c>
      <c r="H61" s="374"/>
      <c r="I61" s="348">
        <v>0.44469999999999998</v>
      </c>
      <c r="J61" s="348">
        <v>5.3513000000000002</v>
      </c>
      <c r="K61" s="348">
        <v>5.4518000000000004</v>
      </c>
      <c r="L61" s="348">
        <v>15.1919</v>
      </c>
      <c r="M61" s="348">
        <v>9.0929000000000002</v>
      </c>
      <c r="N61" s="350">
        <v>14.956899999999999</v>
      </c>
      <c r="O61" s="348" t="s">
        <v>430</v>
      </c>
      <c r="P61" s="348" t="s">
        <v>430</v>
      </c>
      <c r="Q61" s="348" t="s">
        <v>430</v>
      </c>
      <c r="R61" s="348" t="s">
        <v>430</v>
      </c>
      <c r="S61" s="348">
        <v>21.7986</v>
      </c>
      <c r="T61" s="348">
        <v>8.0898000000000003</v>
      </c>
      <c r="U61" s="348">
        <v>12.1732</v>
      </c>
      <c r="V61" s="348">
        <v>11.1387</v>
      </c>
      <c r="W61" s="348">
        <v>3.4878999999999998</v>
      </c>
      <c r="X61" s="348">
        <v>9.7202999999999999</v>
      </c>
      <c r="Y61" s="374"/>
      <c r="Z61" s="346">
        <v>14</v>
      </c>
      <c r="AA61" s="346">
        <v>5</v>
      </c>
      <c r="AB61" s="346">
        <v>3</v>
      </c>
      <c r="AC61" s="346">
        <v>2</v>
      </c>
      <c r="AD61" s="346">
        <v>1</v>
      </c>
      <c r="AE61" s="346">
        <v>1</v>
      </c>
      <c r="AF61" s="346" t="s">
        <v>430</v>
      </c>
      <c r="AG61" s="346" t="s">
        <v>430</v>
      </c>
      <c r="AH61" s="346" t="s">
        <v>430</v>
      </c>
      <c r="AI61" s="346" t="s">
        <v>430</v>
      </c>
      <c r="AJ61" s="346">
        <v>1</v>
      </c>
      <c r="AK61" s="346">
        <v>1</v>
      </c>
      <c r="AL61" s="346">
        <v>1</v>
      </c>
      <c r="AM61" s="346">
        <v>1</v>
      </c>
      <c r="AN61" s="346">
        <v>2</v>
      </c>
      <c r="AO61" s="373"/>
      <c r="AP61" s="348" t="s">
        <v>430</v>
      </c>
      <c r="AQ61" s="348" t="s">
        <v>430</v>
      </c>
      <c r="AR61" s="348" t="s">
        <v>430</v>
      </c>
      <c r="AS61" s="348" t="s">
        <v>430</v>
      </c>
      <c r="AT61" s="348">
        <v>19.12</v>
      </c>
      <c r="AU61" s="351"/>
      <c r="AV61" s="346" t="s">
        <v>430</v>
      </c>
      <c r="AW61" s="346" t="s">
        <v>430</v>
      </c>
      <c r="AX61" s="346" t="s">
        <v>430</v>
      </c>
      <c r="AY61" s="346" t="s">
        <v>430</v>
      </c>
      <c r="AZ61" s="346">
        <v>1</v>
      </c>
      <c r="BA61" s="348"/>
      <c r="BB61" s="350">
        <v>15.538185528737699</v>
      </c>
      <c r="BC61" s="375">
        <v>1.08811060793952</v>
      </c>
      <c r="BD61" s="375">
        <v>2.6420425302725401E-2</v>
      </c>
      <c r="BE61" s="467">
        <v>0.67366782110138401</v>
      </c>
      <c r="BF61" s="468"/>
      <c r="BG61" s="348">
        <v>26.184899999999999</v>
      </c>
      <c r="BH61" s="348">
        <v>28.3352</v>
      </c>
      <c r="BI61" s="348">
        <v>33.552900000000001</v>
      </c>
      <c r="BJ61" s="348">
        <v>11.927</v>
      </c>
      <c r="BK61" s="373"/>
      <c r="BL61" s="372" t="s">
        <v>623</v>
      </c>
      <c r="BM61" s="372" t="s">
        <v>624</v>
      </c>
      <c r="BN61" s="372" t="s">
        <v>625</v>
      </c>
      <c r="BO61" s="372" t="s">
        <v>626</v>
      </c>
      <c r="BP61" s="372" t="s">
        <v>627</v>
      </c>
      <c r="BQ61" s="373"/>
      <c r="BR61" s="354" t="s">
        <v>443</v>
      </c>
    </row>
    <row r="62" spans="1:70" s="107" customFormat="1" x14ac:dyDescent="0.25">
      <c r="A62" s="345" t="s">
        <v>628</v>
      </c>
      <c r="B62" s="373"/>
      <c r="C62" s="719">
        <v>45859</v>
      </c>
      <c r="D62" s="373"/>
      <c r="E62" s="346">
        <v>567.47</v>
      </c>
      <c r="F62" s="373"/>
      <c r="G62" s="347">
        <v>11.09</v>
      </c>
      <c r="H62" s="374"/>
      <c r="I62" s="348">
        <v>0.45290000000000002</v>
      </c>
      <c r="J62" s="348">
        <v>3.7418</v>
      </c>
      <c r="K62" s="348">
        <v>5.3181000000000003</v>
      </c>
      <c r="L62" s="348">
        <v>13.627000000000001</v>
      </c>
      <c r="M62" s="348">
        <v>8.0897000000000006</v>
      </c>
      <c r="N62" s="350" t="s">
        <v>430</v>
      </c>
      <c r="O62" s="348" t="s">
        <v>430</v>
      </c>
      <c r="P62" s="348" t="s">
        <v>430</v>
      </c>
      <c r="Q62" s="348" t="s">
        <v>430</v>
      </c>
      <c r="R62" s="348" t="s">
        <v>430</v>
      </c>
      <c r="S62" s="348">
        <v>19.504300000000001</v>
      </c>
      <c r="T62" s="348">
        <v>5.9217000000000004</v>
      </c>
      <c r="U62" s="348">
        <v>11.4573</v>
      </c>
      <c r="V62" s="348" t="s">
        <v>430</v>
      </c>
      <c r="W62" s="348">
        <v>2.7804000000000002</v>
      </c>
      <c r="X62" s="348">
        <v>10.9</v>
      </c>
      <c r="Y62" s="374"/>
      <c r="Z62" s="346">
        <v>12</v>
      </c>
      <c r="AA62" s="346">
        <v>16</v>
      </c>
      <c r="AB62" s="346">
        <v>4</v>
      </c>
      <c r="AC62" s="346">
        <v>3</v>
      </c>
      <c r="AD62" s="346">
        <v>2</v>
      </c>
      <c r="AE62" s="346" t="s">
        <v>430</v>
      </c>
      <c r="AF62" s="346" t="s">
        <v>430</v>
      </c>
      <c r="AG62" s="346" t="s">
        <v>430</v>
      </c>
      <c r="AH62" s="346" t="s">
        <v>430</v>
      </c>
      <c r="AI62" s="346" t="s">
        <v>430</v>
      </c>
      <c r="AJ62" s="346">
        <v>3</v>
      </c>
      <c r="AK62" s="346">
        <v>3</v>
      </c>
      <c r="AL62" s="346">
        <v>2</v>
      </c>
      <c r="AM62" s="346" t="s">
        <v>430</v>
      </c>
      <c r="AN62" s="346">
        <v>11</v>
      </c>
      <c r="AO62" s="373"/>
      <c r="AP62" s="348" t="s">
        <v>430</v>
      </c>
      <c r="AQ62" s="348" t="s">
        <v>430</v>
      </c>
      <c r="AR62" s="348" t="s">
        <v>430</v>
      </c>
      <c r="AS62" s="348" t="s">
        <v>430</v>
      </c>
      <c r="AT62" s="348" t="s">
        <v>430</v>
      </c>
      <c r="AU62" s="351"/>
      <c r="AV62" s="346" t="s">
        <v>430</v>
      </c>
      <c r="AW62" s="346" t="s">
        <v>430</v>
      </c>
      <c r="AX62" s="346" t="s">
        <v>430</v>
      </c>
      <c r="AY62" s="346" t="s">
        <v>430</v>
      </c>
      <c r="AZ62" s="346" t="s">
        <v>430</v>
      </c>
      <c r="BA62" s="348"/>
      <c r="BB62" s="350">
        <v>13.4464978898986</v>
      </c>
      <c r="BC62" s="375">
        <v>1.0571936485869999</v>
      </c>
      <c r="BD62" s="375">
        <v>4.2651046315475803E-2</v>
      </c>
      <c r="BE62" s="467">
        <v>0.67413515837827298</v>
      </c>
      <c r="BF62" s="468"/>
      <c r="BG62" s="348">
        <v>33.8386</v>
      </c>
      <c r="BH62" s="348">
        <v>31.6508</v>
      </c>
      <c r="BI62" s="348">
        <v>30.340499999999999</v>
      </c>
      <c r="BJ62" s="348">
        <v>4.1700999999999997</v>
      </c>
      <c r="BK62" s="373"/>
      <c r="BL62" s="372" t="s">
        <v>629</v>
      </c>
      <c r="BM62" s="372" t="s">
        <v>630</v>
      </c>
      <c r="BN62" s="372" t="s">
        <v>631</v>
      </c>
      <c r="BO62" s="372" t="s">
        <v>632</v>
      </c>
      <c r="BP62" s="372" t="s">
        <v>633</v>
      </c>
      <c r="BQ62" s="373"/>
      <c r="BR62" s="354" t="s">
        <v>615</v>
      </c>
    </row>
    <row r="63" spans="1:70" s="107" customFormat="1" x14ac:dyDescent="0.25">
      <c r="A63" s="345" t="s">
        <v>634</v>
      </c>
      <c r="B63" s="373"/>
      <c r="C63" s="719">
        <v>45545</v>
      </c>
      <c r="D63" s="373"/>
      <c r="E63" s="346">
        <v>427.36799999999999</v>
      </c>
      <c r="F63" s="373"/>
      <c r="G63" s="347">
        <v>10.210000000000001</v>
      </c>
      <c r="H63" s="374"/>
      <c r="I63" s="348">
        <v>0.59109999999999996</v>
      </c>
      <c r="J63" s="348">
        <v>5.1493000000000002</v>
      </c>
      <c r="K63" s="348">
        <v>5.1493000000000002</v>
      </c>
      <c r="L63" s="348">
        <v>10.021599999999999</v>
      </c>
      <c r="M63" s="348">
        <v>4.0774999999999997</v>
      </c>
      <c r="N63" s="350">
        <v>6.9109999999999996</v>
      </c>
      <c r="O63" s="348" t="s">
        <v>430</v>
      </c>
      <c r="P63" s="348" t="s">
        <v>430</v>
      </c>
      <c r="Q63" s="348" t="s">
        <v>430</v>
      </c>
      <c r="R63" s="348" t="s">
        <v>430</v>
      </c>
      <c r="S63" s="348">
        <v>16.419599999999999</v>
      </c>
      <c r="T63" s="348">
        <v>2.9234</v>
      </c>
      <c r="U63" s="348">
        <v>4.8254999999999999</v>
      </c>
      <c r="V63" s="348">
        <v>3.7602000000000002</v>
      </c>
      <c r="W63" s="348">
        <v>3.4447999999999999</v>
      </c>
      <c r="X63" s="348">
        <v>1.1812</v>
      </c>
      <c r="Y63" s="374"/>
      <c r="Z63" s="346">
        <v>4</v>
      </c>
      <c r="AA63" s="346">
        <v>7</v>
      </c>
      <c r="AB63" s="346">
        <v>6</v>
      </c>
      <c r="AC63" s="346">
        <v>9</v>
      </c>
      <c r="AD63" s="346">
        <v>9</v>
      </c>
      <c r="AE63" s="346">
        <v>5</v>
      </c>
      <c r="AF63" s="346" t="s">
        <v>430</v>
      </c>
      <c r="AG63" s="346" t="s">
        <v>430</v>
      </c>
      <c r="AH63" s="346" t="s">
        <v>430</v>
      </c>
      <c r="AI63" s="346" t="s">
        <v>430</v>
      </c>
      <c r="AJ63" s="346">
        <v>9</v>
      </c>
      <c r="AK63" s="346">
        <v>9</v>
      </c>
      <c r="AL63" s="346">
        <v>10</v>
      </c>
      <c r="AM63" s="346">
        <v>6</v>
      </c>
      <c r="AN63" s="346">
        <v>3</v>
      </c>
      <c r="AO63" s="373"/>
      <c r="AP63" s="348" t="s">
        <v>430</v>
      </c>
      <c r="AQ63" s="348" t="s">
        <v>430</v>
      </c>
      <c r="AR63" s="348" t="s">
        <v>430</v>
      </c>
      <c r="AS63" s="348" t="s">
        <v>430</v>
      </c>
      <c r="AT63" s="348">
        <v>7.67</v>
      </c>
      <c r="AU63" s="351"/>
      <c r="AV63" s="346" t="s">
        <v>430</v>
      </c>
      <c r="AW63" s="346" t="s">
        <v>430</v>
      </c>
      <c r="AX63" s="346" t="s">
        <v>430</v>
      </c>
      <c r="AY63" s="346" t="s">
        <v>430</v>
      </c>
      <c r="AZ63" s="346">
        <v>8</v>
      </c>
      <c r="BA63" s="348"/>
      <c r="BB63" s="350">
        <v>14.847627647752001</v>
      </c>
      <c r="BC63" s="375">
        <v>0.98498085938101199</v>
      </c>
      <c r="BD63" s="375">
        <v>-2.1208449365207001E-2</v>
      </c>
      <c r="BE63" s="467">
        <v>8.9646452280888606E-2</v>
      </c>
      <c r="BF63" s="468"/>
      <c r="BG63" s="348">
        <v>42.253999999999998</v>
      </c>
      <c r="BH63" s="348">
        <v>26.616499999999998</v>
      </c>
      <c r="BI63" s="348">
        <v>28.4328</v>
      </c>
      <c r="BJ63" s="348">
        <v>2.6966999999999999</v>
      </c>
      <c r="BK63" s="373"/>
      <c r="BL63" s="372" t="s">
        <v>635</v>
      </c>
      <c r="BM63" s="372" t="s">
        <v>636</v>
      </c>
      <c r="BN63" s="372" t="s">
        <v>637</v>
      </c>
      <c r="BO63" s="372" t="s">
        <v>638</v>
      </c>
      <c r="BP63" s="372" t="s">
        <v>639</v>
      </c>
      <c r="BQ63" s="373"/>
      <c r="BR63" s="354" t="s">
        <v>602</v>
      </c>
    </row>
    <row r="64" spans="1:70" s="107" customFormat="1" x14ac:dyDescent="0.25">
      <c r="A64" s="345" t="s">
        <v>640</v>
      </c>
      <c r="B64" s="373"/>
      <c r="C64" s="719">
        <v>45595</v>
      </c>
      <c r="D64" s="373"/>
      <c r="E64" s="346">
        <v>242.43</v>
      </c>
      <c r="F64" s="373"/>
      <c r="G64" s="347">
        <v>8.59</v>
      </c>
      <c r="H64" s="374"/>
      <c r="I64" s="348">
        <v>0.58550000000000002</v>
      </c>
      <c r="J64" s="348">
        <v>3.6187999999999998</v>
      </c>
      <c r="K64" s="348">
        <v>3.8694000000000002</v>
      </c>
      <c r="L64" s="348">
        <v>6.0494000000000003</v>
      </c>
      <c r="M64" s="348">
        <v>-2.8281000000000001</v>
      </c>
      <c r="N64" s="350">
        <v>-10.334</v>
      </c>
      <c r="O64" s="348" t="s">
        <v>430</v>
      </c>
      <c r="P64" s="348" t="s">
        <v>430</v>
      </c>
      <c r="Q64" s="348" t="s">
        <v>430</v>
      </c>
      <c r="R64" s="348" t="s">
        <v>430</v>
      </c>
      <c r="S64" s="348">
        <v>8.3228000000000009</v>
      </c>
      <c r="T64" s="348">
        <v>-3.0474000000000001</v>
      </c>
      <c r="U64" s="348">
        <v>-5.6044</v>
      </c>
      <c r="V64" s="348">
        <v>-12.7033</v>
      </c>
      <c r="W64" s="348">
        <v>1.0588</v>
      </c>
      <c r="X64" s="348">
        <v>-8.8878000000000004</v>
      </c>
      <c r="Y64" s="374"/>
      <c r="Z64" s="346">
        <v>6</v>
      </c>
      <c r="AA64" s="346">
        <v>17</v>
      </c>
      <c r="AB64" s="346">
        <v>13</v>
      </c>
      <c r="AC64" s="346">
        <v>17</v>
      </c>
      <c r="AD64" s="346">
        <v>17</v>
      </c>
      <c r="AE64" s="346">
        <v>16</v>
      </c>
      <c r="AF64" s="346" t="s">
        <v>430</v>
      </c>
      <c r="AG64" s="346" t="s">
        <v>430</v>
      </c>
      <c r="AH64" s="346" t="s">
        <v>430</v>
      </c>
      <c r="AI64" s="346" t="s">
        <v>430</v>
      </c>
      <c r="AJ64" s="346">
        <v>17</v>
      </c>
      <c r="AK64" s="346">
        <v>16</v>
      </c>
      <c r="AL64" s="346">
        <v>17</v>
      </c>
      <c r="AM64" s="346">
        <v>16</v>
      </c>
      <c r="AN64" s="346">
        <v>17</v>
      </c>
      <c r="AO64" s="373"/>
      <c r="AP64" s="348" t="s">
        <v>430</v>
      </c>
      <c r="AQ64" s="348" t="s">
        <v>430</v>
      </c>
      <c r="AR64" s="348" t="s">
        <v>430</v>
      </c>
      <c r="AS64" s="348" t="s">
        <v>430</v>
      </c>
      <c r="AT64" s="348">
        <v>-6.4</v>
      </c>
      <c r="AU64" s="351"/>
      <c r="AV64" s="346" t="s">
        <v>430</v>
      </c>
      <c r="AW64" s="346" t="s">
        <v>430</v>
      </c>
      <c r="AX64" s="346" t="s">
        <v>430</v>
      </c>
      <c r="AY64" s="346" t="s">
        <v>430</v>
      </c>
      <c r="AZ64" s="346">
        <v>16</v>
      </c>
      <c r="BA64" s="348"/>
      <c r="BB64" s="350">
        <v>11.973982520151401</v>
      </c>
      <c r="BC64" s="375">
        <v>0.76133008788392598</v>
      </c>
      <c r="BD64" s="375">
        <v>-8.1428497526663604E-2</v>
      </c>
      <c r="BE64" s="467">
        <v>-1.0144053367547601</v>
      </c>
      <c r="BF64" s="468"/>
      <c r="BG64" s="348">
        <v>18.228000000000002</v>
      </c>
      <c r="BH64" s="348">
        <v>22.0168</v>
      </c>
      <c r="BI64" s="348">
        <v>45.453099999999999</v>
      </c>
      <c r="BJ64" s="348">
        <v>14.302099999999999</v>
      </c>
      <c r="BK64" s="373"/>
      <c r="BL64" s="372" t="s">
        <v>641</v>
      </c>
      <c r="BM64" s="372" t="s">
        <v>642</v>
      </c>
      <c r="BN64" s="372" t="s">
        <v>643</v>
      </c>
      <c r="BO64" s="372" t="s">
        <v>644</v>
      </c>
      <c r="BP64" s="372" t="s">
        <v>645</v>
      </c>
      <c r="BQ64" s="373"/>
      <c r="BR64" s="354" t="s">
        <v>436</v>
      </c>
    </row>
    <row r="65" spans="1:70" x14ac:dyDescent="0.25">
      <c r="A65" s="36" t="s">
        <v>93</v>
      </c>
      <c r="B65" s="43"/>
      <c r="C65" s="720"/>
      <c r="D65" s="43"/>
      <c r="E65" s="51"/>
      <c r="F65" s="43"/>
      <c r="G65" s="55"/>
      <c r="H65" s="66"/>
      <c r="I65" s="59">
        <v>0.55969999999999998</v>
      </c>
      <c r="J65" s="59">
        <v>4.8692000000000002</v>
      </c>
      <c r="K65" s="59">
        <v>4.4867999999999997</v>
      </c>
      <c r="L65" s="59">
        <v>10.431900000000001</v>
      </c>
      <c r="M65" s="59">
        <v>3.5935000000000001</v>
      </c>
      <c r="N65" s="70">
        <v>4.8838999999999997</v>
      </c>
      <c r="O65" s="59">
        <v>3.4948999999999999</v>
      </c>
      <c r="P65" s="59">
        <v>16.222300000000001</v>
      </c>
      <c r="Q65" s="59">
        <v>13.655799999999999</v>
      </c>
      <c r="R65" s="59">
        <v>15.545500000000001</v>
      </c>
      <c r="S65" s="59">
        <v>16.5976</v>
      </c>
      <c r="T65" s="59">
        <v>2.1873999999999998</v>
      </c>
      <c r="U65" s="59">
        <v>5.6852</v>
      </c>
      <c r="V65" s="59">
        <v>2.1320999999999999</v>
      </c>
      <c r="W65" s="59">
        <v>2.7610999999999999</v>
      </c>
      <c r="X65" s="59">
        <v>12.123100000000001</v>
      </c>
      <c r="Y65" s="66"/>
      <c r="Z65" s="51">
        <v>17</v>
      </c>
      <c r="AA65" s="51">
        <v>17</v>
      </c>
      <c r="AB65" s="51">
        <v>17</v>
      </c>
      <c r="AC65" s="51">
        <v>17</v>
      </c>
      <c r="AD65" s="51">
        <v>17</v>
      </c>
      <c r="AE65" s="51">
        <v>16</v>
      </c>
      <c r="AF65" s="51">
        <v>11</v>
      </c>
      <c r="AG65" s="51">
        <v>8</v>
      </c>
      <c r="AH65" s="51">
        <v>4</v>
      </c>
      <c r="AI65" s="51">
        <v>3</v>
      </c>
      <c r="AJ65" s="51">
        <v>17</v>
      </c>
      <c r="AK65" s="51">
        <v>17</v>
      </c>
      <c r="AL65" s="51">
        <v>17</v>
      </c>
      <c r="AM65" s="51">
        <v>16</v>
      </c>
      <c r="AN65" s="51">
        <v>17</v>
      </c>
      <c r="AO65" s="43"/>
      <c r="AP65" s="59">
        <v>15.643333333333301</v>
      </c>
      <c r="AQ65" s="59">
        <v>16.107500000000002</v>
      </c>
      <c r="AR65" s="59">
        <v>12.272500000000001</v>
      </c>
      <c r="AS65" s="59">
        <v>9.1887500000000006</v>
      </c>
      <c r="AT65" s="59">
        <v>7.66</v>
      </c>
      <c r="AU65" s="78"/>
      <c r="AV65" s="51">
        <v>3</v>
      </c>
      <c r="AW65" s="51">
        <v>4</v>
      </c>
      <c r="AX65" s="51">
        <v>4</v>
      </c>
      <c r="AY65" s="51">
        <v>8</v>
      </c>
      <c r="AZ65" s="51">
        <v>16</v>
      </c>
      <c r="BA65" s="59"/>
      <c r="BB65" s="70"/>
      <c r="BC65" s="286"/>
      <c r="BD65" s="286"/>
      <c r="BE65" s="287"/>
      <c r="BF65" s="267"/>
      <c r="BG65" s="59"/>
      <c r="BH65" s="59"/>
      <c r="BI65" s="59"/>
      <c r="BJ65" s="59"/>
      <c r="BK65" s="43"/>
      <c r="BL65" s="84"/>
      <c r="BM65" s="84"/>
      <c r="BN65" s="84"/>
      <c r="BO65" s="84"/>
      <c r="BP65" s="84"/>
      <c r="BQ65" s="43"/>
      <c r="BR65" s="88"/>
    </row>
    <row r="66" spans="1:70" x14ac:dyDescent="0.25">
      <c r="A66" s="37" t="s">
        <v>94</v>
      </c>
      <c r="B66" s="44"/>
      <c r="C66" s="721"/>
      <c r="D66" s="44"/>
      <c r="E66" s="52"/>
      <c r="F66" s="44"/>
      <c r="G66" s="56"/>
      <c r="H66" s="67"/>
      <c r="I66" s="60">
        <v>1.27</v>
      </c>
      <c r="J66" s="60">
        <v>6.3078000000000003</v>
      </c>
      <c r="K66" s="60">
        <v>5.7789000000000001</v>
      </c>
      <c r="L66" s="60">
        <v>15.2271</v>
      </c>
      <c r="M66" s="60">
        <v>9.0929000000000002</v>
      </c>
      <c r="N66" s="71">
        <v>14.956899999999999</v>
      </c>
      <c r="O66" s="60">
        <v>8.0962999999999994</v>
      </c>
      <c r="P66" s="60">
        <v>19.6816</v>
      </c>
      <c r="Q66" s="60">
        <v>15.274800000000001</v>
      </c>
      <c r="R66" s="60">
        <v>17.4756</v>
      </c>
      <c r="S66" s="60">
        <v>21.7986</v>
      </c>
      <c r="T66" s="60">
        <v>8.0898000000000003</v>
      </c>
      <c r="U66" s="60">
        <v>12.1732</v>
      </c>
      <c r="V66" s="60">
        <v>11.1387</v>
      </c>
      <c r="W66" s="60">
        <v>3.6926000000000001</v>
      </c>
      <c r="X66" s="60">
        <v>22.270399999999999</v>
      </c>
      <c r="Y66" s="67"/>
      <c r="Z66" s="52"/>
      <c r="AA66" s="52"/>
      <c r="AB66" s="52"/>
      <c r="AC66" s="52"/>
      <c r="AD66" s="52"/>
      <c r="AE66" s="52"/>
      <c r="AF66" s="52"/>
      <c r="AG66" s="52"/>
      <c r="AH66" s="52"/>
      <c r="AI66" s="52"/>
      <c r="AJ66" s="52"/>
      <c r="AK66" s="52"/>
      <c r="AL66" s="52"/>
      <c r="AM66" s="52"/>
      <c r="AN66" s="52"/>
      <c r="AO66" s="44"/>
      <c r="AP66" s="60">
        <v>17.489999999999998</v>
      </c>
      <c r="AQ66" s="60">
        <v>16.940000000000001</v>
      </c>
      <c r="AR66" s="60">
        <v>15.25</v>
      </c>
      <c r="AS66" s="60">
        <v>12.68</v>
      </c>
      <c r="AT66" s="60">
        <v>19.12</v>
      </c>
      <c r="AU66" s="79"/>
      <c r="AV66" s="52"/>
      <c r="AW66" s="52"/>
      <c r="AX66" s="52"/>
      <c r="AY66" s="52"/>
      <c r="AZ66" s="52"/>
      <c r="BA66" s="60"/>
      <c r="BB66" s="71"/>
      <c r="BC66" s="288"/>
      <c r="BD66" s="288"/>
      <c r="BE66" s="289"/>
      <c r="BF66" s="268"/>
      <c r="BG66" s="60"/>
      <c r="BH66" s="60"/>
      <c r="BI66" s="60"/>
      <c r="BJ66" s="60"/>
      <c r="BK66" s="44"/>
      <c r="BL66" s="85"/>
      <c r="BM66" s="85"/>
      <c r="BN66" s="85"/>
      <c r="BO66" s="85"/>
      <c r="BP66" s="85"/>
      <c r="BQ66" s="44"/>
      <c r="BR66" s="89"/>
    </row>
    <row r="67" spans="1:70" x14ac:dyDescent="0.25">
      <c r="A67" s="37" t="s">
        <v>95</v>
      </c>
      <c r="B67" s="44"/>
      <c r="C67" s="721"/>
      <c r="D67" s="44"/>
      <c r="E67" s="52"/>
      <c r="F67" s="44"/>
      <c r="G67" s="56"/>
      <c r="H67" s="67"/>
      <c r="I67" s="60">
        <v>0.24440000000000001</v>
      </c>
      <c r="J67" s="60">
        <v>3.6187999999999998</v>
      </c>
      <c r="K67" s="60">
        <v>2.9457</v>
      </c>
      <c r="L67" s="60">
        <v>6.0494000000000003</v>
      </c>
      <c r="M67" s="60">
        <v>-2.8281000000000001</v>
      </c>
      <c r="N67" s="71">
        <v>-10.334</v>
      </c>
      <c r="O67" s="60">
        <v>-4.1482999999999999</v>
      </c>
      <c r="P67" s="60">
        <v>12.208500000000001</v>
      </c>
      <c r="Q67" s="60">
        <v>12.545</v>
      </c>
      <c r="R67" s="60">
        <v>14.404500000000001</v>
      </c>
      <c r="S67" s="60">
        <v>8.3228000000000009</v>
      </c>
      <c r="T67" s="60">
        <v>-3.3155000000000001</v>
      </c>
      <c r="U67" s="60">
        <v>-5.6044</v>
      </c>
      <c r="V67" s="60">
        <v>-12.7033</v>
      </c>
      <c r="W67" s="60">
        <v>1.0588</v>
      </c>
      <c r="X67" s="60">
        <v>-8.8878000000000004</v>
      </c>
      <c r="Y67" s="67"/>
      <c r="Z67" s="52"/>
      <c r="AA67" s="52"/>
      <c r="AB67" s="52"/>
      <c r="AC67" s="52"/>
      <c r="AD67" s="52"/>
      <c r="AE67" s="52"/>
      <c r="AF67" s="52"/>
      <c r="AG67" s="52"/>
      <c r="AH67" s="52"/>
      <c r="AI67" s="52"/>
      <c r="AJ67" s="52"/>
      <c r="AK67" s="52"/>
      <c r="AL67" s="52"/>
      <c r="AM67" s="52"/>
      <c r="AN67" s="52"/>
      <c r="AO67" s="44"/>
      <c r="AP67" s="60">
        <v>14.16</v>
      </c>
      <c r="AQ67" s="60">
        <v>15.21</v>
      </c>
      <c r="AR67" s="60">
        <v>9.7899999999999991</v>
      </c>
      <c r="AS67" s="60">
        <v>5.16</v>
      </c>
      <c r="AT67" s="60">
        <v>-6.4</v>
      </c>
      <c r="AU67" s="79"/>
      <c r="AV67" s="52"/>
      <c r="AW67" s="52"/>
      <c r="AX67" s="52"/>
      <c r="AY67" s="52"/>
      <c r="AZ67" s="52"/>
      <c r="BA67" s="60"/>
      <c r="BB67" s="71"/>
      <c r="BC67" s="288"/>
      <c r="BD67" s="288"/>
      <c r="BE67" s="289"/>
      <c r="BF67" s="268"/>
      <c r="BG67" s="60"/>
      <c r="BH67" s="60"/>
      <c r="BI67" s="60"/>
      <c r="BJ67" s="60"/>
      <c r="BK67" s="44"/>
      <c r="BL67" s="85"/>
      <c r="BM67" s="85"/>
      <c r="BN67" s="85"/>
      <c r="BO67" s="85"/>
      <c r="BP67" s="85"/>
      <c r="BQ67" s="44"/>
      <c r="BR67" s="89"/>
    </row>
    <row r="68" spans="1:70" x14ac:dyDescent="0.25">
      <c r="A68" s="38" t="s">
        <v>96</v>
      </c>
      <c r="B68" s="45"/>
      <c r="C68" s="722"/>
      <c r="D68" s="45"/>
      <c r="E68" s="53"/>
      <c r="F68" s="45"/>
      <c r="G68" s="57"/>
      <c r="H68" s="68"/>
      <c r="I68" s="61">
        <v>0.47020000000000001</v>
      </c>
      <c r="J68" s="61">
        <v>4.8567999999999998</v>
      </c>
      <c r="K68" s="61">
        <v>4.3010999999999999</v>
      </c>
      <c r="L68" s="61">
        <v>10.021599999999999</v>
      </c>
      <c r="M68" s="61">
        <v>4.0774999999999997</v>
      </c>
      <c r="N68" s="72">
        <v>5.2705000000000002</v>
      </c>
      <c r="O68" s="61">
        <v>3.5882000000000001</v>
      </c>
      <c r="P68" s="61">
        <v>15.9712</v>
      </c>
      <c r="Q68" s="61">
        <v>13.4017</v>
      </c>
      <c r="R68" s="61">
        <v>14.756500000000001</v>
      </c>
      <c r="S68" s="61">
        <v>16.419599999999999</v>
      </c>
      <c r="T68" s="61">
        <v>2.9234</v>
      </c>
      <c r="U68" s="61">
        <v>6.0433000000000003</v>
      </c>
      <c r="V68" s="61">
        <v>1.3399000000000001</v>
      </c>
      <c r="W68" s="61">
        <v>2.8445</v>
      </c>
      <c r="X68" s="61">
        <v>14.63</v>
      </c>
      <c r="Y68" s="68"/>
      <c r="Z68" s="53"/>
      <c r="AA68" s="53"/>
      <c r="AB68" s="53"/>
      <c r="AC68" s="53"/>
      <c r="AD68" s="53"/>
      <c r="AE68" s="53"/>
      <c r="AF68" s="53"/>
      <c r="AG68" s="53"/>
      <c r="AH68" s="53"/>
      <c r="AI68" s="53"/>
      <c r="AJ68" s="53"/>
      <c r="AK68" s="53"/>
      <c r="AL68" s="53"/>
      <c r="AM68" s="53"/>
      <c r="AN68" s="53"/>
      <c r="AO68" s="45"/>
      <c r="AP68" s="61">
        <v>15.28</v>
      </c>
      <c r="AQ68" s="61">
        <v>16.14</v>
      </c>
      <c r="AR68" s="61">
        <v>12.02</v>
      </c>
      <c r="AS68" s="61">
        <v>9.1999999999999993</v>
      </c>
      <c r="AT68" s="61">
        <v>6.8</v>
      </c>
      <c r="AU68" s="80"/>
      <c r="AV68" s="53"/>
      <c r="AW68" s="53"/>
      <c r="AX68" s="53"/>
      <c r="AY68" s="53"/>
      <c r="AZ68" s="53"/>
      <c r="BA68" s="61"/>
      <c r="BB68" s="72"/>
      <c r="BC68" s="291"/>
      <c r="BD68" s="291"/>
      <c r="BE68" s="292"/>
      <c r="BF68" s="270"/>
      <c r="BG68" s="61"/>
      <c r="BH68" s="61"/>
      <c r="BI68" s="61"/>
      <c r="BJ68" s="61"/>
      <c r="BK68" s="45"/>
      <c r="BL68" s="86"/>
      <c r="BM68" s="86"/>
      <c r="BN68" s="86"/>
      <c r="BO68" s="86"/>
      <c r="BP68" s="86"/>
      <c r="BQ68" s="45"/>
      <c r="BR68" s="90"/>
    </row>
    <row r="69" spans="1:70" ht="14.5" x14ac:dyDescent="0.25">
      <c r="A69" s="39" t="s">
        <v>99</v>
      </c>
      <c r="B69" s="46"/>
      <c r="C69" s="723"/>
      <c r="D69" s="46"/>
      <c r="E69" s="54"/>
      <c r="F69" s="46"/>
      <c r="G69" s="58"/>
      <c r="H69" s="69"/>
      <c r="I69" s="62"/>
      <c r="J69" s="62"/>
      <c r="K69" s="62"/>
      <c r="L69" s="62"/>
      <c r="M69" s="62"/>
      <c r="N69" s="73"/>
      <c r="O69" s="62"/>
      <c r="P69" s="62"/>
      <c r="Q69" s="62"/>
      <c r="R69" s="62"/>
      <c r="S69" s="62"/>
      <c r="T69" s="62"/>
      <c r="U69" s="62"/>
      <c r="V69" s="62"/>
      <c r="W69" s="62"/>
      <c r="X69" s="62"/>
      <c r="Y69" s="69"/>
      <c r="Z69" s="54"/>
      <c r="AA69" s="54"/>
      <c r="AB69" s="54"/>
      <c r="AC69" s="54"/>
      <c r="AD69" s="54"/>
      <c r="AE69" s="54"/>
      <c r="AF69" s="54"/>
      <c r="AG69" s="54"/>
      <c r="AH69" s="54"/>
      <c r="AI69" s="54"/>
      <c r="AJ69" s="54"/>
      <c r="AK69" s="54"/>
      <c r="AL69" s="54"/>
      <c r="AM69" s="54"/>
      <c r="AN69" s="54"/>
      <c r="AO69" s="46"/>
      <c r="AP69" s="62"/>
      <c r="AQ69" s="62"/>
      <c r="AR69" s="62"/>
      <c r="AS69" s="62"/>
      <c r="AT69" s="62"/>
      <c r="AU69" s="81"/>
      <c r="AV69" s="54"/>
      <c r="AW69" s="54"/>
      <c r="AX69" s="54"/>
      <c r="AY69" s="54"/>
      <c r="AZ69" s="54"/>
      <c r="BA69" s="62"/>
      <c r="BB69" s="73"/>
      <c r="BC69" s="293"/>
      <c r="BD69" s="293"/>
      <c r="BE69" s="294"/>
      <c r="BF69" s="271"/>
      <c r="BG69" s="62"/>
      <c r="BH69" s="62"/>
      <c r="BI69" s="62"/>
      <c r="BJ69" s="62"/>
      <c r="BK69" s="46"/>
      <c r="BL69" s="87"/>
      <c r="BM69" s="87"/>
      <c r="BN69" s="87"/>
      <c r="BO69" s="87"/>
      <c r="BP69" s="87"/>
      <c r="BQ69" s="46"/>
      <c r="BR69" s="91"/>
    </row>
    <row r="70" spans="1:70" s="107" customFormat="1" x14ac:dyDescent="0.25">
      <c r="A70" s="481" t="s">
        <v>646</v>
      </c>
      <c r="B70" s="402"/>
      <c r="C70" s="724">
        <v>41281</v>
      </c>
      <c r="D70" s="402"/>
      <c r="E70" s="403">
        <v>7627.88</v>
      </c>
      <c r="F70" s="402"/>
      <c r="G70" s="404">
        <v>716.81190000000004</v>
      </c>
      <c r="H70" s="406"/>
      <c r="I70" s="405">
        <v>1.2730999999999999</v>
      </c>
      <c r="J70" s="405">
        <v>3.9056999999999999</v>
      </c>
      <c r="K70" s="405">
        <v>4.1835000000000004</v>
      </c>
      <c r="L70" s="405">
        <v>15.554</v>
      </c>
      <c r="M70" s="405">
        <v>8.2764000000000006</v>
      </c>
      <c r="N70" s="407">
        <v>5.8163999999999998</v>
      </c>
      <c r="O70" s="405">
        <v>-3.0587</v>
      </c>
      <c r="P70" s="405">
        <v>13.4542</v>
      </c>
      <c r="Q70" s="405">
        <v>14.484</v>
      </c>
      <c r="R70" s="405">
        <v>18.559699999999999</v>
      </c>
      <c r="S70" s="405">
        <v>21.6874</v>
      </c>
      <c r="T70" s="405">
        <v>7.4903000000000004</v>
      </c>
      <c r="U70" s="405">
        <v>7.7431999999999999</v>
      </c>
      <c r="V70" s="405">
        <v>2.4390999999999998</v>
      </c>
      <c r="W70" s="405">
        <v>1.4598</v>
      </c>
      <c r="X70" s="405">
        <v>18.4009</v>
      </c>
      <c r="Y70" s="406"/>
      <c r="Z70" s="403">
        <v>1</v>
      </c>
      <c r="AA70" s="403">
        <v>15</v>
      </c>
      <c r="AB70" s="403">
        <v>11</v>
      </c>
      <c r="AC70" s="403">
        <v>2</v>
      </c>
      <c r="AD70" s="403">
        <v>4</v>
      </c>
      <c r="AE70" s="403">
        <v>10</v>
      </c>
      <c r="AF70" s="403">
        <v>11</v>
      </c>
      <c r="AG70" s="403">
        <v>8</v>
      </c>
      <c r="AH70" s="403">
        <v>4</v>
      </c>
      <c r="AI70" s="403">
        <v>1</v>
      </c>
      <c r="AJ70" s="403">
        <v>2</v>
      </c>
      <c r="AK70" s="403">
        <v>2</v>
      </c>
      <c r="AL70" s="403">
        <v>7</v>
      </c>
      <c r="AM70" s="403">
        <v>10</v>
      </c>
      <c r="AN70" s="403">
        <v>16</v>
      </c>
      <c r="AO70" s="402"/>
      <c r="AP70" s="405">
        <v>18.850000000000001</v>
      </c>
      <c r="AQ70" s="405">
        <v>18.53</v>
      </c>
      <c r="AR70" s="405">
        <v>11.09</v>
      </c>
      <c r="AS70" s="405">
        <v>6.33</v>
      </c>
      <c r="AT70" s="405">
        <v>15.53</v>
      </c>
      <c r="AU70" s="408"/>
      <c r="AV70" s="403">
        <v>1</v>
      </c>
      <c r="AW70" s="403">
        <v>1</v>
      </c>
      <c r="AX70" s="403">
        <v>4</v>
      </c>
      <c r="AY70" s="403">
        <v>8</v>
      </c>
      <c r="AZ70" s="403">
        <v>4</v>
      </c>
      <c r="BA70" s="405"/>
      <c r="BB70" s="407">
        <v>15.071711550860099</v>
      </c>
      <c r="BC70" s="410">
        <v>0.97587050273821496</v>
      </c>
      <c r="BD70" s="410">
        <v>5.3964731790305302E-2</v>
      </c>
      <c r="BE70" s="474">
        <v>-8.6726126973026604E-2</v>
      </c>
      <c r="BF70" s="475"/>
      <c r="BG70" s="405">
        <v>29.450500000000002</v>
      </c>
      <c r="BH70" s="405">
        <v>18.3078</v>
      </c>
      <c r="BI70" s="405">
        <v>29.959299999999999</v>
      </c>
      <c r="BJ70" s="405">
        <v>22.282399999999999</v>
      </c>
      <c r="BK70" s="402"/>
      <c r="BL70" s="401" t="s">
        <v>542</v>
      </c>
      <c r="BM70" s="401" t="s">
        <v>543</v>
      </c>
      <c r="BN70" s="401" t="s">
        <v>544</v>
      </c>
      <c r="BO70" s="401" t="s">
        <v>545</v>
      </c>
      <c r="BP70" s="401" t="s">
        <v>546</v>
      </c>
      <c r="BQ70" s="402"/>
      <c r="BR70" s="411" t="s">
        <v>547</v>
      </c>
    </row>
    <row r="71" spans="1:70" s="107" customFormat="1" x14ac:dyDescent="0.25">
      <c r="A71" s="345" t="s">
        <v>647</v>
      </c>
      <c r="B71" s="373"/>
      <c r="C71" s="719">
        <v>45191</v>
      </c>
      <c r="D71" s="373"/>
      <c r="E71" s="346">
        <v>3770.44</v>
      </c>
      <c r="F71" s="373"/>
      <c r="G71" s="347">
        <v>16.244</v>
      </c>
      <c r="H71" s="374"/>
      <c r="I71" s="348">
        <v>0.45760000000000001</v>
      </c>
      <c r="J71" s="348">
        <v>4.4764999999999997</v>
      </c>
      <c r="K71" s="348">
        <v>4.2283999999999997</v>
      </c>
      <c r="L71" s="348">
        <v>10.0169</v>
      </c>
      <c r="M71" s="348">
        <v>2.3565999999999998</v>
      </c>
      <c r="N71" s="350">
        <v>7.4196999999999997</v>
      </c>
      <c r="O71" s="348">
        <v>9.7378999999999998</v>
      </c>
      <c r="P71" s="348" t="s">
        <v>430</v>
      </c>
      <c r="Q71" s="348" t="s">
        <v>430</v>
      </c>
      <c r="R71" s="348" t="s">
        <v>430</v>
      </c>
      <c r="S71" s="348">
        <v>16.020299999999999</v>
      </c>
      <c r="T71" s="348">
        <v>1.4742999999999999</v>
      </c>
      <c r="U71" s="348">
        <v>5.7483000000000004</v>
      </c>
      <c r="V71" s="348">
        <v>4.2686000000000002</v>
      </c>
      <c r="W71" s="348">
        <v>2.7321</v>
      </c>
      <c r="X71" s="348">
        <v>19.3721</v>
      </c>
      <c r="Y71" s="374"/>
      <c r="Z71" s="346">
        <v>11</v>
      </c>
      <c r="AA71" s="346">
        <v>12</v>
      </c>
      <c r="AB71" s="346">
        <v>10</v>
      </c>
      <c r="AC71" s="346">
        <v>10</v>
      </c>
      <c r="AD71" s="346">
        <v>11</v>
      </c>
      <c r="AE71" s="346">
        <v>8</v>
      </c>
      <c r="AF71" s="346">
        <v>1</v>
      </c>
      <c r="AG71" s="346" t="s">
        <v>430</v>
      </c>
      <c r="AH71" s="346" t="s">
        <v>430</v>
      </c>
      <c r="AI71" s="346" t="s">
        <v>430</v>
      </c>
      <c r="AJ71" s="346">
        <v>12</v>
      </c>
      <c r="AK71" s="346">
        <v>11</v>
      </c>
      <c r="AL71" s="346">
        <v>11</v>
      </c>
      <c r="AM71" s="346">
        <v>8</v>
      </c>
      <c r="AN71" s="346">
        <v>13</v>
      </c>
      <c r="AO71" s="373"/>
      <c r="AP71" s="348" t="s">
        <v>430</v>
      </c>
      <c r="AQ71" s="348" t="s">
        <v>430</v>
      </c>
      <c r="AR71" s="348" t="s">
        <v>430</v>
      </c>
      <c r="AS71" s="348" t="s">
        <v>430</v>
      </c>
      <c r="AT71" s="348">
        <v>7.28</v>
      </c>
      <c r="AU71" s="351"/>
      <c r="AV71" s="346" t="s">
        <v>430</v>
      </c>
      <c r="AW71" s="346" t="s">
        <v>430</v>
      </c>
      <c r="AX71" s="346" t="s">
        <v>430</v>
      </c>
      <c r="AY71" s="346" t="s">
        <v>430</v>
      </c>
      <c r="AZ71" s="346">
        <v>10</v>
      </c>
      <c r="BA71" s="348"/>
      <c r="BB71" s="350">
        <v>14.407184760007301</v>
      </c>
      <c r="BC71" s="375">
        <v>0.97654957799379805</v>
      </c>
      <c r="BD71" s="375">
        <v>7.6473817951159206E-2</v>
      </c>
      <c r="BE71" s="467">
        <v>0.52525665886385597</v>
      </c>
      <c r="BF71" s="468"/>
      <c r="BG71" s="348">
        <v>29.101199999999999</v>
      </c>
      <c r="BH71" s="348">
        <v>26.099</v>
      </c>
      <c r="BI71" s="348">
        <v>30.861599999999999</v>
      </c>
      <c r="BJ71" s="348">
        <v>13.9382</v>
      </c>
      <c r="BK71" s="373"/>
      <c r="BL71" s="372" t="s">
        <v>549</v>
      </c>
      <c r="BM71" s="372" t="s">
        <v>550</v>
      </c>
      <c r="BN71" s="372" t="s">
        <v>551</v>
      </c>
      <c r="BO71" s="372" t="s">
        <v>552</v>
      </c>
      <c r="BP71" s="372" t="s">
        <v>553</v>
      </c>
      <c r="BQ71" s="373"/>
      <c r="BR71" s="354" t="s">
        <v>554</v>
      </c>
    </row>
    <row r="72" spans="1:70" s="107" customFormat="1" x14ac:dyDescent="0.25">
      <c r="A72" s="345" t="s">
        <v>648</v>
      </c>
      <c r="B72" s="373"/>
      <c r="C72" s="719">
        <v>41276</v>
      </c>
      <c r="D72" s="373"/>
      <c r="E72" s="346">
        <v>3331.01</v>
      </c>
      <c r="F72" s="373"/>
      <c r="G72" s="347">
        <v>329.6019</v>
      </c>
      <c r="H72" s="374"/>
      <c r="I72" s="348">
        <v>0.42620000000000002</v>
      </c>
      <c r="J72" s="348">
        <v>4.6167999999999996</v>
      </c>
      <c r="K72" s="348">
        <v>3.0394999999999999</v>
      </c>
      <c r="L72" s="348">
        <v>9.4071999999999996</v>
      </c>
      <c r="M72" s="348">
        <v>2.2991999999999999</v>
      </c>
      <c r="N72" s="350">
        <v>4.7007000000000003</v>
      </c>
      <c r="O72" s="348">
        <v>3.5179999999999998</v>
      </c>
      <c r="P72" s="348">
        <v>16.988700000000001</v>
      </c>
      <c r="Q72" s="348">
        <v>16.458300000000001</v>
      </c>
      <c r="R72" s="348">
        <v>15.5046</v>
      </c>
      <c r="S72" s="348">
        <v>15.0525</v>
      </c>
      <c r="T72" s="348">
        <v>1.3847</v>
      </c>
      <c r="U72" s="348">
        <v>4.7941000000000003</v>
      </c>
      <c r="V72" s="348">
        <v>2.2225999999999999</v>
      </c>
      <c r="W72" s="348">
        <v>1.4608000000000001</v>
      </c>
      <c r="X72" s="348">
        <v>14.8757</v>
      </c>
      <c r="Y72" s="374"/>
      <c r="Z72" s="346">
        <v>15</v>
      </c>
      <c r="AA72" s="346">
        <v>11</v>
      </c>
      <c r="AB72" s="346">
        <v>17</v>
      </c>
      <c r="AC72" s="346">
        <v>12</v>
      </c>
      <c r="AD72" s="346">
        <v>12</v>
      </c>
      <c r="AE72" s="346">
        <v>11</v>
      </c>
      <c r="AF72" s="346">
        <v>9</v>
      </c>
      <c r="AG72" s="346">
        <v>5</v>
      </c>
      <c r="AH72" s="346">
        <v>1</v>
      </c>
      <c r="AI72" s="346">
        <v>3</v>
      </c>
      <c r="AJ72" s="346">
        <v>14</v>
      </c>
      <c r="AK72" s="346">
        <v>12</v>
      </c>
      <c r="AL72" s="346">
        <v>12</v>
      </c>
      <c r="AM72" s="346">
        <v>11</v>
      </c>
      <c r="AN72" s="346">
        <v>15</v>
      </c>
      <c r="AO72" s="373"/>
      <c r="AP72" s="348">
        <v>16.399999999999999</v>
      </c>
      <c r="AQ72" s="348">
        <v>17.920000000000002</v>
      </c>
      <c r="AR72" s="348">
        <v>14.02</v>
      </c>
      <c r="AS72" s="348">
        <v>9.23</v>
      </c>
      <c r="AT72" s="348">
        <v>5.71</v>
      </c>
      <c r="AU72" s="351"/>
      <c r="AV72" s="346">
        <v>2</v>
      </c>
      <c r="AW72" s="346">
        <v>2</v>
      </c>
      <c r="AX72" s="346">
        <v>2</v>
      </c>
      <c r="AY72" s="346">
        <v>5</v>
      </c>
      <c r="AZ72" s="346">
        <v>11</v>
      </c>
      <c r="BA72" s="348"/>
      <c r="BB72" s="350">
        <v>14.2091172523017</v>
      </c>
      <c r="BC72" s="375">
        <v>0.95449652040878596</v>
      </c>
      <c r="BD72" s="375">
        <v>7.4711181757631195E-2</v>
      </c>
      <c r="BE72" s="467">
        <v>0.18122664095156299</v>
      </c>
      <c r="BF72" s="468"/>
      <c r="BG72" s="348">
        <v>36.499299999999998</v>
      </c>
      <c r="BH72" s="348">
        <v>30.902899999999999</v>
      </c>
      <c r="BI72" s="348">
        <v>28.860800000000001</v>
      </c>
      <c r="BJ72" s="348">
        <v>3.7370000000000001</v>
      </c>
      <c r="BK72" s="373"/>
      <c r="BL72" s="372" t="s">
        <v>556</v>
      </c>
      <c r="BM72" s="372" t="s">
        <v>557</v>
      </c>
      <c r="BN72" s="372" t="s">
        <v>558</v>
      </c>
      <c r="BO72" s="372" t="s">
        <v>559</v>
      </c>
      <c r="BP72" s="372" t="s">
        <v>560</v>
      </c>
      <c r="BQ72" s="373"/>
      <c r="BR72" s="354" t="s">
        <v>443</v>
      </c>
    </row>
    <row r="73" spans="1:70" s="107" customFormat="1" x14ac:dyDescent="0.25">
      <c r="A73" s="345" t="s">
        <v>649</v>
      </c>
      <c r="B73" s="373"/>
      <c r="C73" s="719">
        <v>45224</v>
      </c>
      <c r="D73" s="373"/>
      <c r="E73" s="346">
        <v>3319.31</v>
      </c>
      <c r="F73" s="373"/>
      <c r="G73" s="347">
        <v>16.142099999999999</v>
      </c>
      <c r="H73" s="374"/>
      <c r="I73" s="348">
        <v>0.4743</v>
      </c>
      <c r="J73" s="348">
        <v>5.1096000000000004</v>
      </c>
      <c r="K73" s="348">
        <v>3.7063000000000001</v>
      </c>
      <c r="L73" s="348">
        <v>8.6103000000000005</v>
      </c>
      <c r="M73" s="348">
        <v>3.5074999999999998</v>
      </c>
      <c r="N73" s="350">
        <v>5.8505000000000003</v>
      </c>
      <c r="O73" s="348">
        <v>5.7149000000000001</v>
      </c>
      <c r="P73" s="348" t="s">
        <v>430</v>
      </c>
      <c r="Q73" s="348" t="s">
        <v>430</v>
      </c>
      <c r="R73" s="348" t="s">
        <v>430</v>
      </c>
      <c r="S73" s="348">
        <v>15.217599999999999</v>
      </c>
      <c r="T73" s="348">
        <v>1.478</v>
      </c>
      <c r="U73" s="348">
        <v>7.1539999999999999</v>
      </c>
      <c r="V73" s="348">
        <v>2.6198000000000001</v>
      </c>
      <c r="W73" s="348">
        <v>2.5598999999999998</v>
      </c>
      <c r="X73" s="348">
        <v>19.810700000000001</v>
      </c>
      <c r="Y73" s="374"/>
      <c r="Z73" s="346">
        <v>10</v>
      </c>
      <c r="AA73" s="346">
        <v>8</v>
      </c>
      <c r="AB73" s="346">
        <v>15</v>
      </c>
      <c r="AC73" s="346">
        <v>14</v>
      </c>
      <c r="AD73" s="346">
        <v>10</v>
      </c>
      <c r="AE73" s="346">
        <v>9</v>
      </c>
      <c r="AF73" s="346">
        <v>5</v>
      </c>
      <c r="AG73" s="346" t="s">
        <v>430</v>
      </c>
      <c r="AH73" s="346" t="s">
        <v>430</v>
      </c>
      <c r="AI73" s="346" t="s">
        <v>430</v>
      </c>
      <c r="AJ73" s="346">
        <v>13</v>
      </c>
      <c r="AK73" s="346">
        <v>10</v>
      </c>
      <c r="AL73" s="346">
        <v>9</v>
      </c>
      <c r="AM73" s="346">
        <v>9</v>
      </c>
      <c r="AN73" s="346">
        <v>14</v>
      </c>
      <c r="AO73" s="373"/>
      <c r="AP73" s="348" t="s">
        <v>430</v>
      </c>
      <c r="AQ73" s="348" t="s">
        <v>430</v>
      </c>
      <c r="AR73" s="348" t="s">
        <v>430</v>
      </c>
      <c r="AS73" s="348" t="s">
        <v>430</v>
      </c>
      <c r="AT73" s="348">
        <v>7.46</v>
      </c>
      <c r="AU73" s="351"/>
      <c r="AV73" s="346" t="s">
        <v>430</v>
      </c>
      <c r="AW73" s="346" t="s">
        <v>430</v>
      </c>
      <c r="AX73" s="346" t="s">
        <v>430</v>
      </c>
      <c r="AY73" s="346" t="s">
        <v>430</v>
      </c>
      <c r="AZ73" s="346">
        <v>9</v>
      </c>
      <c r="BA73" s="348"/>
      <c r="BB73" s="350">
        <v>15.663394125258501</v>
      </c>
      <c r="BC73" s="375">
        <v>1.0555851968880701</v>
      </c>
      <c r="BD73" s="375">
        <v>6.1107756166139102E-2</v>
      </c>
      <c r="BE73" s="467">
        <v>0.37718980776129601</v>
      </c>
      <c r="BF73" s="468"/>
      <c r="BG73" s="348">
        <v>43.747599999999998</v>
      </c>
      <c r="BH73" s="348">
        <v>28.2254</v>
      </c>
      <c r="BI73" s="348">
        <v>26.9815</v>
      </c>
      <c r="BJ73" s="348">
        <v>1.0455000000000001</v>
      </c>
      <c r="BK73" s="373"/>
      <c r="BL73" s="372" t="s">
        <v>562</v>
      </c>
      <c r="BM73" s="372" t="s">
        <v>563</v>
      </c>
      <c r="BN73" s="372" t="s">
        <v>564</v>
      </c>
      <c r="BO73" s="372" t="s">
        <v>565</v>
      </c>
      <c r="BP73" s="372" t="s">
        <v>566</v>
      </c>
      <c r="BQ73" s="373"/>
      <c r="BR73" s="354" t="s">
        <v>476</v>
      </c>
    </row>
    <row r="74" spans="1:70" s="107" customFormat="1" x14ac:dyDescent="0.25">
      <c r="A74" s="345" t="s">
        <v>650</v>
      </c>
      <c r="B74" s="373"/>
      <c r="C74" s="719">
        <v>44532</v>
      </c>
      <c r="D74" s="373"/>
      <c r="E74" s="346">
        <v>2998.15</v>
      </c>
      <c r="F74" s="373"/>
      <c r="G74" s="347">
        <v>18.693999999999999</v>
      </c>
      <c r="H74" s="374"/>
      <c r="I74" s="348">
        <v>0.54320000000000002</v>
      </c>
      <c r="J74" s="348">
        <v>5.2412000000000001</v>
      </c>
      <c r="K74" s="348">
        <v>3.8613</v>
      </c>
      <c r="L74" s="348">
        <v>8.8188999999999993</v>
      </c>
      <c r="M74" s="348">
        <v>1.6144000000000001</v>
      </c>
      <c r="N74" s="350">
        <v>3.8613</v>
      </c>
      <c r="O74" s="348">
        <v>4.2737999999999996</v>
      </c>
      <c r="P74" s="348">
        <v>16.200099999999999</v>
      </c>
      <c r="Q74" s="348" t="s">
        <v>430</v>
      </c>
      <c r="R74" s="348" t="s">
        <v>430</v>
      </c>
      <c r="S74" s="348">
        <v>16.263400000000001</v>
      </c>
      <c r="T74" s="348">
        <v>0.1285</v>
      </c>
      <c r="U74" s="348">
        <v>4.5175000000000001</v>
      </c>
      <c r="V74" s="348">
        <v>1.9523999999999999</v>
      </c>
      <c r="W74" s="348">
        <v>2.8895</v>
      </c>
      <c r="X74" s="348">
        <v>14.756600000000001</v>
      </c>
      <c r="Y74" s="374"/>
      <c r="Z74" s="346">
        <v>8</v>
      </c>
      <c r="AA74" s="346">
        <v>6</v>
      </c>
      <c r="AB74" s="346">
        <v>14</v>
      </c>
      <c r="AC74" s="346">
        <v>13</v>
      </c>
      <c r="AD74" s="346">
        <v>14</v>
      </c>
      <c r="AE74" s="346">
        <v>12</v>
      </c>
      <c r="AF74" s="346">
        <v>7</v>
      </c>
      <c r="AG74" s="346">
        <v>6</v>
      </c>
      <c r="AH74" s="346" t="s">
        <v>430</v>
      </c>
      <c r="AI74" s="346" t="s">
        <v>430</v>
      </c>
      <c r="AJ74" s="346">
        <v>11</v>
      </c>
      <c r="AK74" s="346">
        <v>14</v>
      </c>
      <c r="AL74" s="346">
        <v>13</v>
      </c>
      <c r="AM74" s="346">
        <v>12</v>
      </c>
      <c r="AN74" s="346">
        <v>11</v>
      </c>
      <c r="AO74" s="373"/>
      <c r="AP74" s="348" t="s">
        <v>430</v>
      </c>
      <c r="AQ74" s="348" t="s">
        <v>430</v>
      </c>
      <c r="AR74" s="348" t="s">
        <v>430</v>
      </c>
      <c r="AS74" s="348">
        <v>9.1300000000000008</v>
      </c>
      <c r="AT74" s="348">
        <v>5.7</v>
      </c>
      <c r="AU74" s="351"/>
      <c r="AV74" s="346" t="s">
        <v>430</v>
      </c>
      <c r="AW74" s="346" t="s">
        <v>430</v>
      </c>
      <c r="AX74" s="346" t="s">
        <v>430</v>
      </c>
      <c r="AY74" s="346">
        <v>6</v>
      </c>
      <c r="AZ74" s="346">
        <v>12</v>
      </c>
      <c r="BA74" s="348"/>
      <c r="BB74" s="350">
        <v>12.837934430363299</v>
      </c>
      <c r="BC74" s="375">
        <v>0.89365359304838698</v>
      </c>
      <c r="BD74" s="375">
        <v>7.7356057216642501E-2</v>
      </c>
      <c r="BE74" s="467">
        <v>0.16885547034991299</v>
      </c>
      <c r="BF74" s="468"/>
      <c r="BG74" s="348">
        <v>43.909199999999998</v>
      </c>
      <c r="BH74" s="348">
        <v>26.039100000000001</v>
      </c>
      <c r="BI74" s="348">
        <v>26.188199999999998</v>
      </c>
      <c r="BJ74" s="348">
        <v>3.8635000000000002</v>
      </c>
      <c r="BK74" s="373"/>
      <c r="BL74" s="372" t="s">
        <v>568</v>
      </c>
      <c r="BM74" s="372" t="s">
        <v>569</v>
      </c>
      <c r="BN74" s="372" t="s">
        <v>570</v>
      </c>
      <c r="BO74" s="372" t="s">
        <v>571</v>
      </c>
      <c r="BP74" s="372" t="s">
        <v>572</v>
      </c>
      <c r="BQ74" s="373"/>
      <c r="BR74" s="354" t="s">
        <v>443</v>
      </c>
    </row>
    <row r="75" spans="1:70" s="107" customFormat="1" x14ac:dyDescent="0.25">
      <c r="A75" s="345" t="s">
        <v>651</v>
      </c>
      <c r="B75" s="373"/>
      <c r="C75" s="719">
        <v>45321</v>
      </c>
      <c r="D75" s="373"/>
      <c r="E75" s="346">
        <v>2894.05</v>
      </c>
      <c r="F75" s="373"/>
      <c r="G75" s="347">
        <v>12.558</v>
      </c>
      <c r="H75" s="374"/>
      <c r="I75" s="348">
        <v>0.55249999999999999</v>
      </c>
      <c r="J75" s="348">
        <v>4.1725000000000003</v>
      </c>
      <c r="K75" s="348">
        <v>4.1466000000000003</v>
      </c>
      <c r="L75" s="348">
        <v>9.9457000000000004</v>
      </c>
      <c r="M75" s="348">
        <v>2.1474000000000002</v>
      </c>
      <c r="N75" s="350">
        <v>2.4807999999999999</v>
      </c>
      <c r="O75" s="348">
        <v>2.8746</v>
      </c>
      <c r="P75" s="348" t="s">
        <v>430</v>
      </c>
      <c r="Q75" s="348" t="s">
        <v>430</v>
      </c>
      <c r="R75" s="348" t="s">
        <v>430</v>
      </c>
      <c r="S75" s="348">
        <v>17.233000000000001</v>
      </c>
      <c r="T75" s="348">
        <v>0.59279999999999999</v>
      </c>
      <c r="U75" s="348">
        <v>1.9400999999999999</v>
      </c>
      <c r="V75" s="348">
        <v>0.2555</v>
      </c>
      <c r="W75" s="348">
        <v>2.766</v>
      </c>
      <c r="X75" s="348">
        <v>10.0275</v>
      </c>
      <c r="Y75" s="374"/>
      <c r="Z75" s="346">
        <v>7</v>
      </c>
      <c r="AA75" s="346">
        <v>14</v>
      </c>
      <c r="AB75" s="346">
        <v>12</v>
      </c>
      <c r="AC75" s="346">
        <v>11</v>
      </c>
      <c r="AD75" s="346">
        <v>13</v>
      </c>
      <c r="AE75" s="346">
        <v>15</v>
      </c>
      <c r="AF75" s="346">
        <v>10</v>
      </c>
      <c r="AG75" s="346" t="s">
        <v>430</v>
      </c>
      <c r="AH75" s="346" t="s">
        <v>430</v>
      </c>
      <c r="AI75" s="346" t="s">
        <v>430</v>
      </c>
      <c r="AJ75" s="346">
        <v>7</v>
      </c>
      <c r="AK75" s="346">
        <v>13</v>
      </c>
      <c r="AL75" s="346">
        <v>15</v>
      </c>
      <c r="AM75" s="346">
        <v>15</v>
      </c>
      <c r="AN75" s="346">
        <v>12</v>
      </c>
      <c r="AO75" s="373"/>
      <c r="AP75" s="348" t="s">
        <v>430</v>
      </c>
      <c r="AQ75" s="348" t="s">
        <v>430</v>
      </c>
      <c r="AR75" s="348" t="s">
        <v>430</v>
      </c>
      <c r="AS75" s="348" t="s">
        <v>430</v>
      </c>
      <c r="AT75" s="348">
        <v>4.6500000000000004</v>
      </c>
      <c r="AU75" s="351"/>
      <c r="AV75" s="346" t="s">
        <v>430</v>
      </c>
      <c r="AW75" s="346" t="s">
        <v>430</v>
      </c>
      <c r="AX75" s="346" t="s">
        <v>430</v>
      </c>
      <c r="AY75" s="346" t="s">
        <v>430</v>
      </c>
      <c r="AZ75" s="346">
        <v>13</v>
      </c>
      <c r="BA75" s="348"/>
      <c r="BB75" s="350">
        <v>15.834691339492</v>
      </c>
      <c r="BC75" s="375">
        <v>1.0023197547107601</v>
      </c>
      <c r="BD75" s="375">
        <v>2.5674982763666799E-2</v>
      </c>
      <c r="BE75" s="467">
        <v>0.28731105133647</v>
      </c>
      <c r="BF75" s="468"/>
      <c r="BG75" s="348">
        <v>29.854900000000001</v>
      </c>
      <c r="BH75" s="348">
        <v>25.525500000000001</v>
      </c>
      <c r="BI75" s="348">
        <v>36.512999999999998</v>
      </c>
      <c r="BJ75" s="348">
        <v>8.1066000000000003</v>
      </c>
      <c r="BK75" s="373"/>
      <c r="BL75" s="372" t="s">
        <v>574</v>
      </c>
      <c r="BM75" s="372" t="s">
        <v>575</v>
      </c>
      <c r="BN75" s="372" t="s">
        <v>576</v>
      </c>
      <c r="BO75" s="372" t="s">
        <v>577</v>
      </c>
      <c r="BP75" s="372" t="s">
        <v>578</v>
      </c>
      <c r="BQ75" s="373"/>
      <c r="BR75" s="354" t="s">
        <v>436</v>
      </c>
    </row>
    <row r="76" spans="1:70" s="107" customFormat="1" x14ac:dyDescent="0.25">
      <c r="A76" s="345" t="s">
        <v>652</v>
      </c>
      <c r="B76" s="373"/>
      <c r="C76" s="719">
        <v>41275</v>
      </c>
      <c r="D76" s="373"/>
      <c r="E76" s="346">
        <v>2906.81</v>
      </c>
      <c r="F76" s="373"/>
      <c r="G76" s="347">
        <v>427.5027</v>
      </c>
      <c r="H76" s="374"/>
      <c r="I76" s="348">
        <v>0.45100000000000001</v>
      </c>
      <c r="J76" s="348">
        <v>6.1755000000000004</v>
      </c>
      <c r="K76" s="348">
        <v>4.9894999999999996</v>
      </c>
      <c r="L76" s="348">
        <v>7.4355000000000002</v>
      </c>
      <c r="M76" s="348">
        <v>-0.45569999999999999</v>
      </c>
      <c r="N76" s="350">
        <v>3.2252000000000001</v>
      </c>
      <c r="O76" s="348">
        <v>3.8746</v>
      </c>
      <c r="P76" s="348">
        <v>15.730499999999999</v>
      </c>
      <c r="Q76" s="348">
        <v>14.983000000000001</v>
      </c>
      <c r="R76" s="348">
        <v>15.854900000000001</v>
      </c>
      <c r="S76" s="348">
        <v>14.1532</v>
      </c>
      <c r="T76" s="348">
        <v>-2.1299000000000001</v>
      </c>
      <c r="U76" s="348">
        <v>1.2517</v>
      </c>
      <c r="V76" s="348">
        <v>0.42599999999999999</v>
      </c>
      <c r="W76" s="348">
        <v>3.7511999999999999</v>
      </c>
      <c r="X76" s="348">
        <v>15.956200000000001</v>
      </c>
      <c r="Y76" s="374"/>
      <c r="Z76" s="346">
        <v>12</v>
      </c>
      <c r="AA76" s="346">
        <v>2</v>
      </c>
      <c r="AB76" s="346">
        <v>8</v>
      </c>
      <c r="AC76" s="346">
        <v>15</v>
      </c>
      <c r="AD76" s="346">
        <v>15</v>
      </c>
      <c r="AE76" s="346">
        <v>14</v>
      </c>
      <c r="AF76" s="346">
        <v>8</v>
      </c>
      <c r="AG76" s="346">
        <v>7</v>
      </c>
      <c r="AH76" s="346">
        <v>2</v>
      </c>
      <c r="AI76" s="346">
        <v>2</v>
      </c>
      <c r="AJ76" s="346">
        <v>15</v>
      </c>
      <c r="AK76" s="346">
        <v>15</v>
      </c>
      <c r="AL76" s="346">
        <v>16</v>
      </c>
      <c r="AM76" s="346">
        <v>14</v>
      </c>
      <c r="AN76" s="346">
        <v>1</v>
      </c>
      <c r="AO76" s="373"/>
      <c r="AP76" s="348">
        <v>15.32</v>
      </c>
      <c r="AQ76" s="348">
        <v>16.47</v>
      </c>
      <c r="AR76" s="348">
        <v>12.49</v>
      </c>
      <c r="AS76" s="348">
        <v>7.94</v>
      </c>
      <c r="AT76" s="348">
        <v>1.5</v>
      </c>
      <c r="AU76" s="351"/>
      <c r="AV76" s="346">
        <v>3</v>
      </c>
      <c r="AW76" s="346">
        <v>4</v>
      </c>
      <c r="AX76" s="346">
        <v>3</v>
      </c>
      <c r="AY76" s="346">
        <v>7</v>
      </c>
      <c r="AZ76" s="346">
        <v>14</v>
      </c>
      <c r="BA76" s="348"/>
      <c r="BB76" s="350">
        <v>13.978007007869</v>
      </c>
      <c r="BC76" s="375">
        <v>0.963752272498406</v>
      </c>
      <c r="BD76" s="375">
        <v>6.8519302582789599E-2</v>
      </c>
      <c r="BE76" s="467">
        <v>6.8873205635826995E-2</v>
      </c>
      <c r="BF76" s="468"/>
      <c r="BG76" s="348">
        <v>43.150300000000001</v>
      </c>
      <c r="BH76" s="348">
        <v>26.026700000000002</v>
      </c>
      <c r="BI76" s="348">
        <v>27.630299999999998</v>
      </c>
      <c r="BJ76" s="348">
        <v>3.1926999999999999</v>
      </c>
      <c r="BK76" s="373"/>
      <c r="BL76" s="372" t="s">
        <v>580</v>
      </c>
      <c r="BM76" s="372" t="s">
        <v>581</v>
      </c>
      <c r="BN76" s="372" t="s">
        <v>582</v>
      </c>
      <c r="BO76" s="372" t="s">
        <v>583</v>
      </c>
      <c r="BP76" s="372" t="s">
        <v>584</v>
      </c>
      <c r="BQ76" s="373"/>
      <c r="BR76" s="354" t="s">
        <v>443</v>
      </c>
    </row>
    <row r="77" spans="1:70" s="107" customFormat="1" x14ac:dyDescent="0.25">
      <c r="A77" s="345" t="s">
        <v>653</v>
      </c>
      <c r="B77" s="373"/>
      <c r="C77" s="719">
        <v>45793</v>
      </c>
      <c r="D77" s="373"/>
      <c r="E77" s="346">
        <v>2014.65</v>
      </c>
      <c r="F77" s="373"/>
      <c r="G77" s="347">
        <v>10.4696</v>
      </c>
      <c r="H77" s="374"/>
      <c r="I77" s="348">
        <v>0.248</v>
      </c>
      <c r="J77" s="348">
        <v>4.3277000000000001</v>
      </c>
      <c r="K77" s="348">
        <v>3.2841</v>
      </c>
      <c r="L77" s="348">
        <v>6.5803000000000003</v>
      </c>
      <c r="M77" s="348">
        <v>-1.2366999999999999</v>
      </c>
      <c r="N77" s="350">
        <v>3.2444000000000002</v>
      </c>
      <c r="O77" s="348" t="s">
        <v>430</v>
      </c>
      <c r="P77" s="348" t="s">
        <v>430</v>
      </c>
      <c r="Q77" s="348" t="s">
        <v>430</v>
      </c>
      <c r="R77" s="348" t="s">
        <v>430</v>
      </c>
      <c r="S77" s="348">
        <v>12.7012</v>
      </c>
      <c r="T77" s="348">
        <v>-2.6934999999999998</v>
      </c>
      <c r="U77" s="348">
        <v>2.2951000000000001</v>
      </c>
      <c r="V77" s="348">
        <v>0.64600000000000002</v>
      </c>
      <c r="W77" s="348">
        <v>2.9247000000000001</v>
      </c>
      <c r="X77" s="348">
        <v>4.2984</v>
      </c>
      <c r="Y77" s="374"/>
      <c r="Z77" s="346">
        <v>17</v>
      </c>
      <c r="AA77" s="346">
        <v>13</v>
      </c>
      <c r="AB77" s="346">
        <v>16</v>
      </c>
      <c r="AC77" s="346">
        <v>16</v>
      </c>
      <c r="AD77" s="346">
        <v>16</v>
      </c>
      <c r="AE77" s="346">
        <v>13</v>
      </c>
      <c r="AF77" s="346" t="s">
        <v>430</v>
      </c>
      <c r="AG77" s="346" t="s">
        <v>430</v>
      </c>
      <c r="AH77" s="346" t="s">
        <v>430</v>
      </c>
      <c r="AI77" s="346" t="s">
        <v>430</v>
      </c>
      <c r="AJ77" s="346">
        <v>16</v>
      </c>
      <c r="AK77" s="346">
        <v>17</v>
      </c>
      <c r="AL77" s="346">
        <v>14</v>
      </c>
      <c r="AM77" s="346">
        <v>13</v>
      </c>
      <c r="AN77" s="346">
        <v>9</v>
      </c>
      <c r="AO77" s="373"/>
      <c r="AP77" s="348" t="s">
        <v>430</v>
      </c>
      <c r="AQ77" s="348" t="s">
        <v>430</v>
      </c>
      <c r="AR77" s="348" t="s">
        <v>430</v>
      </c>
      <c r="AS77" s="348" t="s">
        <v>430</v>
      </c>
      <c r="AT77" s="348">
        <v>1.42</v>
      </c>
      <c r="AU77" s="351"/>
      <c r="AV77" s="346" t="s">
        <v>430</v>
      </c>
      <c r="AW77" s="346" t="s">
        <v>430</v>
      </c>
      <c r="AX77" s="346" t="s">
        <v>430</v>
      </c>
      <c r="AY77" s="346" t="s">
        <v>430</v>
      </c>
      <c r="AZ77" s="346">
        <v>15</v>
      </c>
      <c r="BA77" s="348"/>
      <c r="BB77" s="350">
        <v>9.9299495977095997</v>
      </c>
      <c r="BC77" s="375">
        <v>0.87779331596327903</v>
      </c>
      <c r="BD77" s="375">
        <v>-6.2513890346041802E-3</v>
      </c>
      <c r="BE77" s="467">
        <v>-4.6322861806334598E-3</v>
      </c>
      <c r="BF77" s="468"/>
      <c r="BG77" s="348">
        <v>35.671799999999998</v>
      </c>
      <c r="BH77" s="348">
        <v>26.2927</v>
      </c>
      <c r="BI77" s="348">
        <v>32.580800000000004</v>
      </c>
      <c r="BJ77" s="348">
        <v>5.4546999999999999</v>
      </c>
      <c r="BK77" s="373"/>
      <c r="BL77" s="372" t="s">
        <v>586</v>
      </c>
      <c r="BM77" s="372" t="s">
        <v>587</v>
      </c>
      <c r="BN77" s="372" t="s">
        <v>588</v>
      </c>
      <c r="BO77" s="372" t="s">
        <v>589</v>
      </c>
      <c r="BP77" s="372" t="s">
        <v>494</v>
      </c>
      <c r="BQ77" s="373"/>
      <c r="BR77" s="354" t="s">
        <v>476</v>
      </c>
    </row>
    <row r="78" spans="1:70" s="107" customFormat="1" x14ac:dyDescent="0.25">
      <c r="A78" s="345" t="s">
        <v>654</v>
      </c>
      <c r="B78" s="373"/>
      <c r="C78" s="719">
        <v>44865</v>
      </c>
      <c r="D78" s="373"/>
      <c r="E78" s="346">
        <v>2007.45</v>
      </c>
      <c r="F78" s="373"/>
      <c r="G78" s="347">
        <v>18.933299999999999</v>
      </c>
      <c r="H78" s="374"/>
      <c r="I78" s="348">
        <v>0.251</v>
      </c>
      <c r="J78" s="348">
        <v>4.7809999999999997</v>
      </c>
      <c r="K78" s="348">
        <v>5.9028</v>
      </c>
      <c r="L78" s="348">
        <v>11.4556</v>
      </c>
      <c r="M78" s="348">
        <v>5.1745000000000001</v>
      </c>
      <c r="N78" s="350">
        <v>7.5499000000000001</v>
      </c>
      <c r="O78" s="348">
        <v>7.2675000000000001</v>
      </c>
      <c r="P78" s="348">
        <v>20.361599999999999</v>
      </c>
      <c r="Q78" s="348" t="s">
        <v>430</v>
      </c>
      <c r="R78" s="348" t="s">
        <v>430</v>
      </c>
      <c r="S78" s="348">
        <v>19.342300000000002</v>
      </c>
      <c r="T78" s="348">
        <v>3.7406999999999999</v>
      </c>
      <c r="U78" s="348">
        <v>7.5180999999999996</v>
      </c>
      <c r="V78" s="348">
        <v>5.2938000000000001</v>
      </c>
      <c r="W78" s="348">
        <v>3.3612000000000002</v>
      </c>
      <c r="X78" s="348">
        <v>19.209399999999999</v>
      </c>
      <c r="Y78" s="374"/>
      <c r="Z78" s="346">
        <v>16</v>
      </c>
      <c r="AA78" s="346">
        <v>10</v>
      </c>
      <c r="AB78" s="346">
        <v>1</v>
      </c>
      <c r="AC78" s="346">
        <v>7</v>
      </c>
      <c r="AD78" s="346">
        <v>8</v>
      </c>
      <c r="AE78" s="346">
        <v>7</v>
      </c>
      <c r="AF78" s="346">
        <v>3</v>
      </c>
      <c r="AG78" s="346">
        <v>3</v>
      </c>
      <c r="AH78" s="346" t="s">
        <v>430</v>
      </c>
      <c r="AI78" s="346" t="s">
        <v>430</v>
      </c>
      <c r="AJ78" s="346">
        <v>5</v>
      </c>
      <c r="AK78" s="346">
        <v>9</v>
      </c>
      <c r="AL78" s="346">
        <v>8</v>
      </c>
      <c r="AM78" s="346">
        <v>6</v>
      </c>
      <c r="AN78" s="346">
        <v>6</v>
      </c>
      <c r="AO78" s="373"/>
      <c r="AP78" s="348" t="s">
        <v>430</v>
      </c>
      <c r="AQ78" s="348" t="s">
        <v>430</v>
      </c>
      <c r="AR78" s="348" t="s">
        <v>430</v>
      </c>
      <c r="AS78" s="348">
        <v>13.35</v>
      </c>
      <c r="AT78" s="348">
        <v>11.87</v>
      </c>
      <c r="AU78" s="351"/>
      <c r="AV78" s="346" t="s">
        <v>430</v>
      </c>
      <c r="AW78" s="346" t="s">
        <v>430</v>
      </c>
      <c r="AX78" s="346" t="s">
        <v>430</v>
      </c>
      <c r="AY78" s="346">
        <v>2</v>
      </c>
      <c r="AZ78" s="346">
        <v>7</v>
      </c>
      <c r="BA78" s="348"/>
      <c r="BB78" s="350">
        <v>15.128240143550499</v>
      </c>
      <c r="BC78" s="375">
        <v>0.98356568388126597</v>
      </c>
      <c r="BD78" s="375">
        <v>8.5599639989882806E-2</v>
      </c>
      <c r="BE78" s="467">
        <v>0.387807475372137</v>
      </c>
      <c r="BF78" s="468"/>
      <c r="BG78" s="348">
        <v>38.999299999999998</v>
      </c>
      <c r="BH78" s="348">
        <v>28.532299999999999</v>
      </c>
      <c r="BI78" s="348">
        <v>28.584599999999998</v>
      </c>
      <c r="BJ78" s="348">
        <v>3.8837999999999999</v>
      </c>
      <c r="BK78" s="373"/>
      <c r="BL78" s="372" t="s">
        <v>591</v>
      </c>
      <c r="BM78" s="372" t="s">
        <v>592</v>
      </c>
      <c r="BN78" s="372" t="s">
        <v>593</v>
      </c>
      <c r="BO78" s="372" t="s">
        <v>594</v>
      </c>
      <c r="BP78" s="372" t="s">
        <v>595</v>
      </c>
      <c r="BQ78" s="373"/>
      <c r="BR78" s="354" t="s">
        <v>436</v>
      </c>
    </row>
    <row r="79" spans="1:70" s="107" customFormat="1" x14ac:dyDescent="0.25">
      <c r="A79" s="345" t="s">
        <v>655</v>
      </c>
      <c r="B79" s="373"/>
      <c r="C79" s="719">
        <v>43601</v>
      </c>
      <c r="D79" s="373"/>
      <c r="E79" s="346">
        <v>1452.98</v>
      </c>
      <c r="F79" s="373"/>
      <c r="G79" s="347">
        <v>29.2042</v>
      </c>
      <c r="H79" s="374"/>
      <c r="I79" s="348">
        <v>0.59350000000000003</v>
      </c>
      <c r="J79" s="348">
        <v>5.8254000000000001</v>
      </c>
      <c r="K79" s="348">
        <v>5.7487000000000004</v>
      </c>
      <c r="L79" s="348">
        <v>13.2437</v>
      </c>
      <c r="M79" s="348">
        <v>8.6567000000000007</v>
      </c>
      <c r="N79" s="350">
        <v>10.403700000000001</v>
      </c>
      <c r="O79" s="348">
        <v>5.2237999999999998</v>
      </c>
      <c r="P79" s="348">
        <v>20.379799999999999</v>
      </c>
      <c r="Q79" s="348">
        <v>14.6129</v>
      </c>
      <c r="R79" s="348" t="s">
        <v>430</v>
      </c>
      <c r="S79" s="348">
        <v>19.878499999999999</v>
      </c>
      <c r="T79" s="348">
        <v>6.4565000000000001</v>
      </c>
      <c r="U79" s="348">
        <v>12.649699999999999</v>
      </c>
      <c r="V79" s="348">
        <v>7.8143000000000002</v>
      </c>
      <c r="W79" s="348">
        <v>3.2052999999999998</v>
      </c>
      <c r="X79" s="348">
        <v>16.303699999999999</v>
      </c>
      <c r="Y79" s="374"/>
      <c r="Z79" s="346">
        <v>4</v>
      </c>
      <c r="AA79" s="346">
        <v>3</v>
      </c>
      <c r="AB79" s="346">
        <v>2</v>
      </c>
      <c r="AC79" s="346">
        <v>5</v>
      </c>
      <c r="AD79" s="346">
        <v>3</v>
      </c>
      <c r="AE79" s="346">
        <v>3</v>
      </c>
      <c r="AF79" s="346">
        <v>6</v>
      </c>
      <c r="AG79" s="346">
        <v>2</v>
      </c>
      <c r="AH79" s="346">
        <v>3</v>
      </c>
      <c r="AI79" s="346" t="s">
        <v>430</v>
      </c>
      <c r="AJ79" s="346">
        <v>4</v>
      </c>
      <c r="AK79" s="346">
        <v>4</v>
      </c>
      <c r="AL79" s="346">
        <v>3</v>
      </c>
      <c r="AM79" s="346">
        <v>3</v>
      </c>
      <c r="AN79" s="346">
        <v>7</v>
      </c>
      <c r="AO79" s="373"/>
      <c r="AP79" s="348" t="s">
        <v>430</v>
      </c>
      <c r="AQ79" s="348">
        <v>17.71</v>
      </c>
      <c r="AR79" s="348">
        <v>17.239999999999998</v>
      </c>
      <c r="AS79" s="348">
        <v>13.12</v>
      </c>
      <c r="AT79" s="348">
        <v>17.39</v>
      </c>
      <c r="AU79" s="351"/>
      <c r="AV79" s="346" t="s">
        <v>430</v>
      </c>
      <c r="AW79" s="346">
        <v>3</v>
      </c>
      <c r="AX79" s="346">
        <v>1</v>
      </c>
      <c r="AY79" s="346">
        <v>3</v>
      </c>
      <c r="AZ79" s="346">
        <v>2</v>
      </c>
      <c r="BA79" s="348"/>
      <c r="BB79" s="350">
        <v>15.3639972983196</v>
      </c>
      <c r="BC79" s="375">
        <v>1.0623455987277599</v>
      </c>
      <c r="BD79" s="375">
        <v>8.7644346584242097E-2</v>
      </c>
      <c r="BE79" s="467">
        <v>0.36674260762737998</v>
      </c>
      <c r="BF79" s="468"/>
      <c r="BG79" s="348">
        <v>41.786200000000001</v>
      </c>
      <c r="BH79" s="348">
        <v>25.154699999999998</v>
      </c>
      <c r="BI79" s="348">
        <v>28.887</v>
      </c>
      <c r="BJ79" s="348">
        <v>4.1721000000000004</v>
      </c>
      <c r="BK79" s="373"/>
      <c r="BL79" s="372" t="s">
        <v>597</v>
      </c>
      <c r="BM79" s="372" t="s">
        <v>598</v>
      </c>
      <c r="BN79" s="372" t="s">
        <v>599</v>
      </c>
      <c r="BO79" s="372" t="s">
        <v>600</v>
      </c>
      <c r="BP79" s="372" t="s">
        <v>601</v>
      </c>
      <c r="BQ79" s="373"/>
      <c r="BR79" s="354" t="s">
        <v>602</v>
      </c>
    </row>
    <row r="80" spans="1:70" s="107" customFormat="1" x14ac:dyDescent="0.25">
      <c r="A80" s="345" t="s">
        <v>656</v>
      </c>
      <c r="B80" s="373"/>
      <c r="C80" s="719">
        <v>44914</v>
      </c>
      <c r="D80" s="373"/>
      <c r="E80" s="346">
        <v>1397.33</v>
      </c>
      <c r="F80" s="373"/>
      <c r="G80" s="347">
        <v>17.61</v>
      </c>
      <c r="H80" s="374"/>
      <c r="I80" s="348">
        <v>0.74370000000000003</v>
      </c>
      <c r="J80" s="348">
        <v>4.8838999999999997</v>
      </c>
      <c r="K80" s="348">
        <v>5.3230000000000004</v>
      </c>
      <c r="L80" s="348">
        <v>10.8942</v>
      </c>
      <c r="M80" s="348">
        <v>5.7657999999999996</v>
      </c>
      <c r="N80" s="350">
        <v>10.1313</v>
      </c>
      <c r="O80" s="348">
        <v>6.8654999999999999</v>
      </c>
      <c r="P80" s="348">
        <v>17.648199999999999</v>
      </c>
      <c r="Q80" s="348" t="s">
        <v>430</v>
      </c>
      <c r="R80" s="348" t="s">
        <v>430</v>
      </c>
      <c r="S80" s="348">
        <v>16.932300000000001</v>
      </c>
      <c r="T80" s="348">
        <v>4.2629000000000001</v>
      </c>
      <c r="U80" s="348">
        <v>8.3026</v>
      </c>
      <c r="V80" s="348">
        <v>6.7272999999999996</v>
      </c>
      <c r="W80" s="348">
        <v>3.1030000000000002</v>
      </c>
      <c r="X80" s="348">
        <v>17.555900000000001</v>
      </c>
      <c r="Y80" s="374"/>
      <c r="Z80" s="346">
        <v>3</v>
      </c>
      <c r="AA80" s="346">
        <v>9</v>
      </c>
      <c r="AB80" s="346">
        <v>5</v>
      </c>
      <c r="AC80" s="346">
        <v>8</v>
      </c>
      <c r="AD80" s="346">
        <v>7</v>
      </c>
      <c r="AE80" s="346">
        <v>4</v>
      </c>
      <c r="AF80" s="346">
        <v>4</v>
      </c>
      <c r="AG80" s="346">
        <v>4</v>
      </c>
      <c r="AH80" s="346" t="s">
        <v>430</v>
      </c>
      <c r="AI80" s="346" t="s">
        <v>430</v>
      </c>
      <c r="AJ80" s="346">
        <v>8</v>
      </c>
      <c r="AK80" s="346">
        <v>7</v>
      </c>
      <c r="AL80" s="346">
        <v>6</v>
      </c>
      <c r="AM80" s="346">
        <v>4</v>
      </c>
      <c r="AN80" s="346">
        <v>8</v>
      </c>
      <c r="AO80" s="373"/>
      <c r="AP80" s="348" t="s">
        <v>430</v>
      </c>
      <c r="AQ80" s="348" t="s">
        <v>430</v>
      </c>
      <c r="AR80" s="348" t="s">
        <v>430</v>
      </c>
      <c r="AS80" s="348">
        <v>11.7</v>
      </c>
      <c r="AT80" s="348">
        <v>12.05</v>
      </c>
      <c r="AU80" s="351"/>
      <c r="AV80" s="346" t="s">
        <v>430</v>
      </c>
      <c r="AW80" s="346" t="s">
        <v>430</v>
      </c>
      <c r="AX80" s="346" t="s">
        <v>430</v>
      </c>
      <c r="AY80" s="346">
        <v>4</v>
      </c>
      <c r="AZ80" s="346">
        <v>6</v>
      </c>
      <c r="BA80" s="348"/>
      <c r="BB80" s="350">
        <v>13.8286452794348</v>
      </c>
      <c r="BC80" s="375">
        <v>0.94695240520542201</v>
      </c>
      <c r="BD80" s="375">
        <v>8.10658465971036E-2</v>
      </c>
      <c r="BE80" s="467">
        <v>0.24763564086291501</v>
      </c>
      <c r="BF80" s="468"/>
      <c r="BG80" s="348">
        <v>33.080599999999997</v>
      </c>
      <c r="BH80" s="348">
        <v>26.501300000000001</v>
      </c>
      <c r="BI80" s="348">
        <v>34.967799999999997</v>
      </c>
      <c r="BJ80" s="348">
        <v>5.4503000000000004</v>
      </c>
      <c r="BK80" s="373"/>
      <c r="BL80" s="372" t="s">
        <v>604</v>
      </c>
      <c r="BM80" s="372" t="s">
        <v>605</v>
      </c>
      <c r="BN80" s="372" t="s">
        <v>606</v>
      </c>
      <c r="BO80" s="372" t="s">
        <v>607</v>
      </c>
      <c r="BP80" s="372" t="s">
        <v>608</v>
      </c>
      <c r="BQ80" s="373"/>
      <c r="BR80" s="354" t="s">
        <v>547</v>
      </c>
    </row>
    <row r="81" spans="1:70" s="107" customFormat="1" x14ac:dyDescent="0.25">
      <c r="A81" s="345" t="s">
        <v>657</v>
      </c>
      <c r="B81" s="373"/>
      <c r="C81" s="719">
        <v>45715</v>
      </c>
      <c r="D81" s="373"/>
      <c r="E81" s="346">
        <v>1394.67</v>
      </c>
      <c r="F81" s="373"/>
      <c r="G81" s="347">
        <v>12.191000000000001</v>
      </c>
      <c r="H81" s="374"/>
      <c r="I81" s="348">
        <v>1.0192000000000001</v>
      </c>
      <c r="J81" s="348">
        <v>6.3415999999999997</v>
      </c>
      <c r="K81" s="348">
        <v>5.1946000000000003</v>
      </c>
      <c r="L81" s="348">
        <v>13.446899999999999</v>
      </c>
      <c r="M81" s="348">
        <v>6.7233000000000001</v>
      </c>
      <c r="N81" s="350">
        <v>8.4512</v>
      </c>
      <c r="O81" s="348" t="s">
        <v>430</v>
      </c>
      <c r="P81" s="348" t="s">
        <v>430</v>
      </c>
      <c r="Q81" s="348" t="s">
        <v>430</v>
      </c>
      <c r="R81" s="348" t="s">
        <v>430</v>
      </c>
      <c r="S81" s="348">
        <v>19.3324</v>
      </c>
      <c r="T81" s="348">
        <v>4.6707000000000001</v>
      </c>
      <c r="U81" s="348">
        <v>10.9079</v>
      </c>
      <c r="V81" s="348">
        <v>5.2582000000000004</v>
      </c>
      <c r="W81" s="348">
        <v>3.5065</v>
      </c>
      <c r="X81" s="348">
        <v>16.405999999999999</v>
      </c>
      <c r="Y81" s="374"/>
      <c r="Z81" s="346">
        <v>2</v>
      </c>
      <c r="AA81" s="346">
        <v>1</v>
      </c>
      <c r="AB81" s="346">
        <v>7</v>
      </c>
      <c r="AC81" s="346">
        <v>4</v>
      </c>
      <c r="AD81" s="346">
        <v>5</v>
      </c>
      <c r="AE81" s="346">
        <v>6</v>
      </c>
      <c r="AF81" s="346" t="s">
        <v>430</v>
      </c>
      <c r="AG81" s="346" t="s">
        <v>430</v>
      </c>
      <c r="AH81" s="346" t="s">
        <v>430</v>
      </c>
      <c r="AI81" s="346" t="s">
        <v>430</v>
      </c>
      <c r="AJ81" s="346">
        <v>6</v>
      </c>
      <c r="AK81" s="346">
        <v>5</v>
      </c>
      <c r="AL81" s="346">
        <v>5</v>
      </c>
      <c r="AM81" s="346">
        <v>7</v>
      </c>
      <c r="AN81" s="346">
        <v>4</v>
      </c>
      <c r="AO81" s="373"/>
      <c r="AP81" s="348" t="s">
        <v>430</v>
      </c>
      <c r="AQ81" s="348" t="s">
        <v>430</v>
      </c>
      <c r="AR81" s="348" t="s">
        <v>430</v>
      </c>
      <c r="AS81" s="348" t="s">
        <v>430</v>
      </c>
      <c r="AT81" s="348">
        <v>14.14</v>
      </c>
      <c r="AU81" s="351"/>
      <c r="AV81" s="346" t="s">
        <v>430</v>
      </c>
      <c r="AW81" s="346" t="s">
        <v>430</v>
      </c>
      <c r="AX81" s="346" t="s">
        <v>430</v>
      </c>
      <c r="AY81" s="346" t="s">
        <v>430</v>
      </c>
      <c r="AZ81" s="346">
        <v>5</v>
      </c>
      <c r="BA81" s="348"/>
      <c r="BB81" s="350">
        <v>13.0524251833743</v>
      </c>
      <c r="BC81" s="375">
        <v>1.02491108525982</v>
      </c>
      <c r="BD81" s="375">
        <v>6.6437437386546394E-2</v>
      </c>
      <c r="BE81" s="467">
        <v>0.218581754051591</v>
      </c>
      <c r="BF81" s="468"/>
      <c r="BG81" s="348">
        <v>36.2973</v>
      </c>
      <c r="BH81" s="348">
        <v>28.909500000000001</v>
      </c>
      <c r="BI81" s="348">
        <v>30.430900000000001</v>
      </c>
      <c r="BJ81" s="348">
        <v>4.3623000000000003</v>
      </c>
      <c r="BK81" s="373"/>
      <c r="BL81" s="372" t="s">
        <v>610</v>
      </c>
      <c r="BM81" s="372" t="s">
        <v>611</v>
      </c>
      <c r="BN81" s="372" t="s">
        <v>612</v>
      </c>
      <c r="BO81" s="372" t="s">
        <v>613</v>
      </c>
      <c r="BP81" s="372" t="s">
        <v>614</v>
      </c>
      <c r="BQ81" s="373"/>
      <c r="BR81" s="354" t="s">
        <v>615</v>
      </c>
    </row>
    <row r="82" spans="1:70" s="107" customFormat="1" x14ac:dyDescent="0.25">
      <c r="A82" s="345" t="s">
        <v>658</v>
      </c>
      <c r="B82" s="373"/>
      <c r="C82" s="719">
        <v>44988</v>
      </c>
      <c r="D82" s="373"/>
      <c r="E82" s="346">
        <v>1159.8</v>
      </c>
      <c r="F82" s="373"/>
      <c r="G82" s="347">
        <v>20.14</v>
      </c>
      <c r="H82" s="374"/>
      <c r="I82" s="348">
        <v>0.499</v>
      </c>
      <c r="J82" s="348">
        <v>5.3898000000000001</v>
      </c>
      <c r="K82" s="348">
        <v>4.4606000000000003</v>
      </c>
      <c r="L82" s="348">
        <v>11.8268</v>
      </c>
      <c r="M82" s="348">
        <v>6.6737000000000002</v>
      </c>
      <c r="N82" s="350">
        <v>11.8889</v>
      </c>
      <c r="O82" s="348">
        <v>7.4931999999999999</v>
      </c>
      <c r="P82" s="348">
        <v>21.073499999999999</v>
      </c>
      <c r="Q82" s="348" t="s">
        <v>430</v>
      </c>
      <c r="R82" s="348" t="s">
        <v>430</v>
      </c>
      <c r="S82" s="348">
        <v>16.686</v>
      </c>
      <c r="T82" s="348">
        <v>4.5690999999999997</v>
      </c>
      <c r="U82" s="348">
        <v>12.1381</v>
      </c>
      <c r="V82" s="348">
        <v>9.3376999999999999</v>
      </c>
      <c r="W82" s="348">
        <v>3.3881000000000001</v>
      </c>
      <c r="X82" s="348">
        <v>23.667100000000001</v>
      </c>
      <c r="Y82" s="374"/>
      <c r="Z82" s="346">
        <v>9</v>
      </c>
      <c r="AA82" s="346">
        <v>4</v>
      </c>
      <c r="AB82" s="346">
        <v>9</v>
      </c>
      <c r="AC82" s="346">
        <v>6</v>
      </c>
      <c r="AD82" s="346">
        <v>6</v>
      </c>
      <c r="AE82" s="346">
        <v>2</v>
      </c>
      <c r="AF82" s="346">
        <v>2</v>
      </c>
      <c r="AG82" s="346">
        <v>1</v>
      </c>
      <c r="AH82" s="346" t="s">
        <v>430</v>
      </c>
      <c r="AI82" s="346" t="s">
        <v>430</v>
      </c>
      <c r="AJ82" s="346">
        <v>10</v>
      </c>
      <c r="AK82" s="346">
        <v>6</v>
      </c>
      <c r="AL82" s="346">
        <v>4</v>
      </c>
      <c r="AM82" s="346">
        <v>2</v>
      </c>
      <c r="AN82" s="346">
        <v>5</v>
      </c>
      <c r="AO82" s="373"/>
      <c r="AP82" s="348" t="s">
        <v>430</v>
      </c>
      <c r="AQ82" s="348" t="s">
        <v>430</v>
      </c>
      <c r="AR82" s="348" t="s">
        <v>430</v>
      </c>
      <c r="AS82" s="348">
        <v>14.08</v>
      </c>
      <c r="AT82" s="348">
        <v>15.95</v>
      </c>
      <c r="AU82" s="351"/>
      <c r="AV82" s="346" t="s">
        <v>430</v>
      </c>
      <c r="AW82" s="346" t="s">
        <v>430</v>
      </c>
      <c r="AX82" s="346" t="s">
        <v>430</v>
      </c>
      <c r="AY82" s="346">
        <v>1</v>
      </c>
      <c r="AZ82" s="346">
        <v>3</v>
      </c>
      <c r="BA82" s="348"/>
      <c r="BB82" s="350">
        <v>13.593482951944299</v>
      </c>
      <c r="BC82" s="375">
        <v>0.93363658551348905</v>
      </c>
      <c r="BD82" s="375">
        <v>9.8352227215230098E-2</v>
      </c>
      <c r="BE82" s="467">
        <v>0.47583560362649402</v>
      </c>
      <c r="BF82" s="468"/>
      <c r="BG82" s="348">
        <v>33.261000000000003</v>
      </c>
      <c r="BH82" s="348">
        <v>28.6007</v>
      </c>
      <c r="BI82" s="348">
        <v>32.570799999999998</v>
      </c>
      <c r="BJ82" s="348">
        <v>5.5674999999999999</v>
      </c>
      <c r="BK82" s="373"/>
      <c r="BL82" s="372" t="s">
        <v>617</v>
      </c>
      <c r="BM82" s="372" t="s">
        <v>618</v>
      </c>
      <c r="BN82" s="372" t="s">
        <v>619</v>
      </c>
      <c r="BO82" s="372" t="s">
        <v>620</v>
      </c>
      <c r="BP82" s="372" t="s">
        <v>621</v>
      </c>
      <c r="BQ82" s="373"/>
      <c r="BR82" s="354" t="s">
        <v>443</v>
      </c>
    </row>
    <row r="83" spans="1:70" s="107" customFormat="1" x14ac:dyDescent="0.25">
      <c r="A83" s="345" t="s">
        <v>659</v>
      </c>
      <c r="B83" s="373"/>
      <c r="C83" s="719">
        <v>45642</v>
      </c>
      <c r="D83" s="373"/>
      <c r="E83" s="346">
        <v>653.30200000000002</v>
      </c>
      <c r="F83" s="373"/>
      <c r="G83" s="347">
        <v>11.820600000000001</v>
      </c>
      <c r="H83" s="374"/>
      <c r="I83" s="348">
        <v>0.44950000000000001</v>
      </c>
      <c r="J83" s="348">
        <v>5.3876999999999997</v>
      </c>
      <c r="K83" s="348">
        <v>5.6165000000000003</v>
      </c>
      <c r="L83" s="348">
        <v>15.7271</v>
      </c>
      <c r="M83" s="348">
        <v>10.102499999999999</v>
      </c>
      <c r="N83" s="350">
        <v>17.094799999999999</v>
      </c>
      <c r="O83" s="348" t="s">
        <v>430</v>
      </c>
      <c r="P83" s="348" t="s">
        <v>430</v>
      </c>
      <c r="Q83" s="348" t="s">
        <v>430</v>
      </c>
      <c r="R83" s="348" t="s">
        <v>430</v>
      </c>
      <c r="S83" s="348">
        <v>22.284199999999998</v>
      </c>
      <c r="T83" s="348">
        <v>9.0180000000000007</v>
      </c>
      <c r="U83" s="348">
        <v>13.664</v>
      </c>
      <c r="V83" s="348">
        <v>13.1364</v>
      </c>
      <c r="W83" s="348">
        <v>3.5912999999999999</v>
      </c>
      <c r="X83" s="348">
        <v>11.762</v>
      </c>
      <c r="Y83" s="374"/>
      <c r="Z83" s="346">
        <v>13</v>
      </c>
      <c r="AA83" s="346">
        <v>5</v>
      </c>
      <c r="AB83" s="346">
        <v>3</v>
      </c>
      <c r="AC83" s="346">
        <v>1</v>
      </c>
      <c r="AD83" s="346">
        <v>1</v>
      </c>
      <c r="AE83" s="346">
        <v>1</v>
      </c>
      <c r="AF83" s="346" t="s">
        <v>430</v>
      </c>
      <c r="AG83" s="346" t="s">
        <v>430</v>
      </c>
      <c r="AH83" s="346" t="s">
        <v>430</v>
      </c>
      <c r="AI83" s="346" t="s">
        <v>430</v>
      </c>
      <c r="AJ83" s="346">
        <v>1</v>
      </c>
      <c r="AK83" s="346">
        <v>1</v>
      </c>
      <c r="AL83" s="346">
        <v>1</v>
      </c>
      <c r="AM83" s="346">
        <v>1</v>
      </c>
      <c r="AN83" s="346">
        <v>2</v>
      </c>
      <c r="AO83" s="373"/>
      <c r="AP83" s="348" t="s">
        <v>430</v>
      </c>
      <c r="AQ83" s="348" t="s">
        <v>430</v>
      </c>
      <c r="AR83" s="348" t="s">
        <v>430</v>
      </c>
      <c r="AS83" s="348" t="s">
        <v>430</v>
      </c>
      <c r="AT83" s="348">
        <v>21.29</v>
      </c>
      <c r="AU83" s="351"/>
      <c r="AV83" s="346" t="s">
        <v>430</v>
      </c>
      <c r="AW83" s="346" t="s">
        <v>430</v>
      </c>
      <c r="AX83" s="346" t="s">
        <v>430</v>
      </c>
      <c r="AY83" s="346" t="s">
        <v>430</v>
      </c>
      <c r="AZ83" s="346">
        <v>1</v>
      </c>
      <c r="BA83" s="348"/>
      <c r="BB83" s="350">
        <v>15.564031080709199</v>
      </c>
      <c r="BC83" s="375">
        <v>1.0896936452815</v>
      </c>
      <c r="BD83" s="375">
        <v>3.6316280219633901E-2</v>
      </c>
      <c r="BE83" s="467">
        <v>0.82875289763202997</v>
      </c>
      <c r="BF83" s="468"/>
      <c r="BG83" s="348">
        <v>26.184899999999999</v>
      </c>
      <c r="BH83" s="348">
        <v>28.3352</v>
      </c>
      <c r="BI83" s="348">
        <v>33.552900000000001</v>
      </c>
      <c r="BJ83" s="348">
        <v>11.927</v>
      </c>
      <c r="BK83" s="373"/>
      <c r="BL83" s="372" t="s">
        <v>623</v>
      </c>
      <c r="BM83" s="372" t="s">
        <v>624</v>
      </c>
      <c r="BN83" s="372" t="s">
        <v>625</v>
      </c>
      <c r="BO83" s="372" t="s">
        <v>626</v>
      </c>
      <c r="BP83" s="372" t="s">
        <v>627</v>
      </c>
      <c r="BQ83" s="373"/>
      <c r="BR83" s="354" t="s">
        <v>443</v>
      </c>
    </row>
    <row r="84" spans="1:70" s="107" customFormat="1" x14ac:dyDescent="0.25">
      <c r="A84" s="345" t="s">
        <v>660</v>
      </c>
      <c r="B84" s="373"/>
      <c r="C84" s="719">
        <v>45859</v>
      </c>
      <c r="D84" s="373"/>
      <c r="E84" s="346">
        <v>567.47</v>
      </c>
      <c r="F84" s="373"/>
      <c r="G84" s="347">
        <v>11.28</v>
      </c>
      <c r="H84" s="374"/>
      <c r="I84" s="348">
        <v>0.44519999999999998</v>
      </c>
      <c r="J84" s="348">
        <v>3.7717999999999998</v>
      </c>
      <c r="K84" s="348">
        <v>5.5191999999999997</v>
      </c>
      <c r="L84" s="348">
        <v>14.17</v>
      </c>
      <c r="M84" s="348">
        <v>9.0908999999999995</v>
      </c>
      <c r="N84" s="350" t="s">
        <v>430</v>
      </c>
      <c r="O84" s="348" t="s">
        <v>430</v>
      </c>
      <c r="P84" s="348" t="s">
        <v>430</v>
      </c>
      <c r="Q84" s="348" t="s">
        <v>430</v>
      </c>
      <c r="R84" s="348" t="s">
        <v>430</v>
      </c>
      <c r="S84" s="348">
        <v>20</v>
      </c>
      <c r="T84" s="348">
        <v>6.9194000000000004</v>
      </c>
      <c r="U84" s="348">
        <v>12.9129</v>
      </c>
      <c r="V84" s="348" t="s">
        <v>430</v>
      </c>
      <c r="W84" s="348">
        <v>2.9197000000000002</v>
      </c>
      <c r="X84" s="348">
        <v>12.8</v>
      </c>
      <c r="Y84" s="374"/>
      <c r="Z84" s="346">
        <v>14</v>
      </c>
      <c r="AA84" s="346">
        <v>16</v>
      </c>
      <c r="AB84" s="346">
        <v>4</v>
      </c>
      <c r="AC84" s="346">
        <v>3</v>
      </c>
      <c r="AD84" s="346">
        <v>2</v>
      </c>
      <c r="AE84" s="346" t="s">
        <v>430</v>
      </c>
      <c r="AF84" s="346" t="s">
        <v>430</v>
      </c>
      <c r="AG84" s="346" t="s">
        <v>430</v>
      </c>
      <c r="AH84" s="346" t="s">
        <v>430</v>
      </c>
      <c r="AI84" s="346" t="s">
        <v>430</v>
      </c>
      <c r="AJ84" s="346">
        <v>3</v>
      </c>
      <c r="AK84" s="346">
        <v>3</v>
      </c>
      <c r="AL84" s="346">
        <v>2</v>
      </c>
      <c r="AM84" s="346" t="s">
        <v>430</v>
      </c>
      <c r="AN84" s="346">
        <v>10</v>
      </c>
      <c r="AO84" s="373"/>
      <c r="AP84" s="348" t="s">
        <v>430</v>
      </c>
      <c r="AQ84" s="348" t="s">
        <v>430</v>
      </c>
      <c r="AR84" s="348" t="s">
        <v>430</v>
      </c>
      <c r="AS84" s="348" t="s">
        <v>430</v>
      </c>
      <c r="AT84" s="348" t="s">
        <v>430</v>
      </c>
      <c r="AU84" s="351"/>
      <c r="AV84" s="346" t="s">
        <v>430</v>
      </c>
      <c r="AW84" s="346" t="s">
        <v>430</v>
      </c>
      <c r="AX84" s="346" t="s">
        <v>430</v>
      </c>
      <c r="AY84" s="346" t="s">
        <v>430</v>
      </c>
      <c r="AZ84" s="346" t="s">
        <v>430</v>
      </c>
      <c r="BA84" s="348"/>
      <c r="BB84" s="350">
        <v>13.4484112376381</v>
      </c>
      <c r="BC84" s="375">
        <v>1.0558835397403801</v>
      </c>
      <c r="BD84" s="375">
        <v>5.3911271748881003E-2</v>
      </c>
      <c r="BE84" s="467">
        <v>0.82552420547587102</v>
      </c>
      <c r="BF84" s="468"/>
      <c r="BG84" s="348">
        <v>33.8386</v>
      </c>
      <c r="BH84" s="348">
        <v>31.6508</v>
      </c>
      <c r="BI84" s="348">
        <v>30.340499999999999</v>
      </c>
      <c r="BJ84" s="348">
        <v>4.1700999999999997</v>
      </c>
      <c r="BK84" s="373"/>
      <c r="BL84" s="372" t="s">
        <v>629</v>
      </c>
      <c r="BM84" s="372" t="s">
        <v>630</v>
      </c>
      <c r="BN84" s="372" t="s">
        <v>631</v>
      </c>
      <c r="BO84" s="372" t="s">
        <v>632</v>
      </c>
      <c r="BP84" s="372" t="s">
        <v>633</v>
      </c>
      <c r="BQ84" s="373"/>
      <c r="BR84" s="354" t="s">
        <v>615</v>
      </c>
    </row>
    <row r="85" spans="1:70" s="107" customFormat="1" x14ac:dyDescent="0.25">
      <c r="A85" s="345" t="s">
        <v>661</v>
      </c>
      <c r="B85" s="373"/>
      <c r="C85" s="719">
        <v>45545</v>
      </c>
      <c r="D85" s="373"/>
      <c r="E85" s="346">
        <v>427.36799999999999</v>
      </c>
      <c r="F85" s="373"/>
      <c r="G85" s="347">
        <v>10.52</v>
      </c>
      <c r="H85" s="374"/>
      <c r="I85" s="348">
        <v>0.5736</v>
      </c>
      <c r="J85" s="348">
        <v>5.2</v>
      </c>
      <c r="K85" s="348">
        <v>5.2</v>
      </c>
      <c r="L85" s="348">
        <v>10.388199999999999</v>
      </c>
      <c r="M85" s="348">
        <v>4.8853</v>
      </c>
      <c r="N85" s="350">
        <v>8.6776999999999997</v>
      </c>
      <c r="O85" s="348" t="s">
        <v>430</v>
      </c>
      <c r="P85" s="348" t="s">
        <v>430</v>
      </c>
      <c r="Q85" s="348" t="s">
        <v>430</v>
      </c>
      <c r="R85" s="348" t="s">
        <v>430</v>
      </c>
      <c r="S85" s="348">
        <v>16.7592</v>
      </c>
      <c r="T85" s="348">
        <v>3.7475000000000001</v>
      </c>
      <c r="U85" s="348">
        <v>6.1554000000000002</v>
      </c>
      <c r="V85" s="348">
        <v>5.4108000000000001</v>
      </c>
      <c r="W85" s="348">
        <v>3.5432999999999999</v>
      </c>
      <c r="X85" s="348">
        <v>2.9056999999999999</v>
      </c>
      <c r="Y85" s="374"/>
      <c r="Z85" s="346">
        <v>5</v>
      </c>
      <c r="AA85" s="346">
        <v>7</v>
      </c>
      <c r="AB85" s="346">
        <v>6</v>
      </c>
      <c r="AC85" s="346">
        <v>9</v>
      </c>
      <c r="AD85" s="346">
        <v>9</v>
      </c>
      <c r="AE85" s="346">
        <v>5</v>
      </c>
      <c r="AF85" s="346" t="s">
        <v>430</v>
      </c>
      <c r="AG85" s="346" t="s">
        <v>430</v>
      </c>
      <c r="AH85" s="346" t="s">
        <v>430</v>
      </c>
      <c r="AI85" s="346" t="s">
        <v>430</v>
      </c>
      <c r="AJ85" s="346">
        <v>9</v>
      </c>
      <c r="AK85" s="346">
        <v>8</v>
      </c>
      <c r="AL85" s="346">
        <v>10</v>
      </c>
      <c r="AM85" s="346">
        <v>5</v>
      </c>
      <c r="AN85" s="346">
        <v>3</v>
      </c>
      <c r="AO85" s="373"/>
      <c r="AP85" s="348" t="s">
        <v>430</v>
      </c>
      <c r="AQ85" s="348" t="s">
        <v>430</v>
      </c>
      <c r="AR85" s="348" t="s">
        <v>430</v>
      </c>
      <c r="AS85" s="348" t="s">
        <v>430</v>
      </c>
      <c r="AT85" s="348">
        <v>9.35</v>
      </c>
      <c r="AU85" s="351"/>
      <c r="AV85" s="346" t="s">
        <v>430</v>
      </c>
      <c r="AW85" s="346" t="s">
        <v>430</v>
      </c>
      <c r="AX85" s="346" t="s">
        <v>430</v>
      </c>
      <c r="AY85" s="346" t="s">
        <v>430</v>
      </c>
      <c r="AZ85" s="346">
        <v>8</v>
      </c>
      <c r="BA85" s="348"/>
      <c r="BB85" s="350">
        <v>14.857148921693801</v>
      </c>
      <c r="BC85" s="375">
        <v>0.98614011492904896</v>
      </c>
      <c r="BD85" s="375">
        <v>-1.15948075686327E-2</v>
      </c>
      <c r="BE85" s="467">
        <v>0.232751946666654</v>
      </c>
      <c r="BF85" s="468"/>
      <c r="BG85" s="348">
        <v>42.253999999999998</v>
      </c>
      <c r="BH85" s="348">
        <v>26.616499999999998</v>
      </c>
      <c r="BI85" s="348">
        <v>28.4328</v>
      </c>
      <c r="BJ85" s="348">
        <v>2.6966999999999999</v>
      </c>
      <c r="BK85" s="373"/>
      <c r="BL85" s="372" t="s">
        <v>635</v>
      </c>
      <c r="BM85" s="372" t="s">
        <v>636</v>
      </c>
      <c r="BN85" s="372" t="s">
        <v>637</v>
      </c>
      <c r="BO85" s="372" t="s">
        <v>638</v>
      </c>
      <c r="BP85" s="372" t="s">
        <v>639</v>
      </c>
      <c r="BQ85" s="373"/>
      <c r="BR85" s="354" t="s">
        <v>602</v>
      </c>
    </row>
    <row r="86" spans="1:70" s="107" customFormat="1" x14ac:dyDescent="0.25">
      <c r="A86" s="345" t="s">
        <v>662</v>
      </c>
      <c r="B86" s="373"/>
      <c r="C86" s="719">
        <v>45595</v>
      </c>
      <c r="D86" s="373"/>
      <c r="E86" s="346">
        <v>242.43</v>
      </c>
      <c r="F86" s="373"/>
      <c r="G86" s="347">
        <v>8.82</v>
      </c>
      <c r="H86" s="374"/>
      <c r="I86" s="348">
        <v>0.57010000000000005</v>
      </c>
      <c r="J86" s="348">
        <v>3.6427999999999998</v>
      </c>
      <c r="K86" s="348">
        <v>4.0094000000000003</v>
      </c>
      <c r="L86" s="348">
        <v>6.5217000000000001</v>
      </c>
      <c r="M86" s="348">
        <v>-2</v>
      </c>
      <c r="N86" s="350">
        <v>-8.8842999999999996</v>
      </c>
      <c r="O86" s="348" t="s">
        <v>430</v>
      </c>
      <c r="P86" s="348" t="s">
        <v>430</v>
      </c>
      <c r="Q86" s="348" t="s">
        <v>430</v>
      </c>
      <c r="R86" s="348" t="s">
        <v>430</v>
      </c>
      <c r="S86" s="348">
        <v>8.7545999999999999</v>
      </c>
      <c r="T86" s="348">
        <v>-2.3256000000000001</v>
      </c>
      <c r="U86" s="348">
        <v>-4.4420000000000002</v>
      </c>
      <c r="V86" s="348">
        <v>-11.3568</v>
      </c>
      <c r="W86" s="348">
        <v>1.1468</v>
      </c>
      <c r="X86" s="348">
        <v>-7.4015000000000004</v>
      </c>
      <c r="Y86" s="374"/>
      <c r="Z86" s="346">
        <v>6</v>
      </c>
      <c r="AA86" s="346">
        <v>17</v>
      </c>
      <c r="AB86" s="346">
        <v>13</v>
      </c>
      <c r="AC86" s="346">
        <v>17</v>
      </c>
      <c r="AD86" s="346">
        <v>17</v>
      </c>
      <c r="AE86" s="346">
        <v>16</v>
      </c>
      <c r="AF86" s="346" t="s">
        <v>430</v>
      </c>
      <c r="AG86" s="346" t="s">
        <v>430</v>
      </c>
      <c r="AH86" s="346" t="s">
        <v>430</v>
      </c>
      <c r="AI86" s="346" t="s">
        <v>430</v>
      </c>
      <c r="AJ86" s="346">
        <v>17</v>
      </c>
      <c r="AK86" s="346">
        <v>16</v>
      </c>
      <c r="AL86" s="346">
        <v>17</v>
      </c>
      <c r="AM86" s="346">
        <v>16</v>
      </c>
      <c r="AN86" s="346">
        <v>17</v>
      </c>
      <c r="AO86" s="373"/>
      <c r="AP86" s="348" t="s">
        <v>430</v>
      </c>
      <c r="AQ86" s="348" t="s">
        <v>430</v>
      </c>
      <c r="AR86" s="348" t="s">
        <v>430</v>
      </c>
      <c r="AS86" s="348" t="s">
        <v>430</v>
      </c>
      <c r="AT86" s="348">
        <v>-4.79</v>
      </c>
      <c r="AU86" s="351"/>
      <c r="AV86" s="346" t="s">
        <v>430</v>
      </c>
      <c r="AW86" s="346" t="s">
        <v>430</v>
      </c>
      <c r="AX86" s="346" t="s">
        <v>430</v>
      </c>
      <c r="AY86" s="346" t="s">
        <v>430</v>
      </c>
      <c r="AZ86" s="346">
        <v>16</v>
      </c>
      <c r="BA86" s="348"/>
      <c r="BB86" s="350">
        <v>11.989079641599499</v>
      </c>
      <c r="BC86" s="375">
        <v>0.76133446787606696</v>
      </c>
      <c r="BD86" s="375">
        <v>-7.0234059245532804E-2</v>
      </c>
      <c r="BE86" s="467">
        <v>-0.88142388714316799</v>
      </c>
      <c r="BF86" s="468"/>
      <c r="BG86" s="348">
        <v>18.228000000000002</v>
      </c>
      <c r="BH86" s="348">
        <v>22.0168</v>
      </c>
      <c r="BI86" s="348">
        <v>45.453099999999999</v>
      </c>
      <c r="BJ86" s="348">
        <v>14.302099999999999</v>
      </c>
      <c r="BK86" s="373"/>
      <c r="BL86" s="372" t="s">
        <v>641</v>
      </c>
      <c r="BM86" s="372" t="s">
        <v>642</v>
      </c>
      <c r="BN86" s="372" t="s">
        <v>643</v>
      </c>
      <c r="BO86" s="372" t="s">
        <v>644</v>
      </c>
      <c r="BP86" s="372" t="s">
        <v>645</v>
      </c>
      <c r="BQ86" s="373"/>
      <c r="BR86" s="354" t="s">
        <v>436</v>
      </c>
    </row>
    <row r="87" spans="1:70" x14ac:dyDescent="0.25">
      <c r="A87" s="36" t="s">
        <v>93</v>
      </c>
      <c r="B87" s="43"/>
      <c r="C87" s="720"/>
      <c r="D87" s="43"/>
      <c r="E87" s="51"/>
      <c r="F87" s="43"/>
      <c r="G87" s="55"/>
      <c r="H87" s="66"/>
      <c r="I87" s="59">
        <v>0.56299999999999994</v>
      </c>
      <c r="J87" s="59">
        <v>4.8970000000000002</v>
      </c>
      <c r="K87" s="59">
        <v>4.6125999999999996</v>
      </c>
      <c r="L87" s="59">
        <v>10.8261</v>
      </c>
      <c r="M87" s="59">
        <v>4.3282999999999996</v>
      </c>
      <c r="N87" s="70">
        <v>6.3695000000000004</v>
      </c>
      <c r="O87" s="59">
        <v>4.8895999999999997</v>
      </c>
      <c r="P87" s="59">
        <v>17.729600000000001</v>
      </c>
      <c r="Q87" s="59">
        <v>15.134600000000001</v>
      </c>
      <c r="R87" s="59">
        <v>16.639700000000001</v>
      </c>
      <c r="S87" s="59">
        <v>16.9587</v>
      </c>
      <c r="T87" s="59">
        <v>2.8696999999999999</v>
      </c>
      <c r="U87" s="59">
        <v>6.7794999999999996</v>
      </c>
      <c r="V87" s="59">
        <v>3.5282</v>
      </c>
      <c r="W87" s="59">
        <v>2.8416999999999999</v>
      </c>
      <c r="X87" s="59">
        <v>13.571</v>
      </c>
      <c r="Y87" s="66"/>
      <c r="Z87" s="51">
        <v>17</v>
      </c>
      <c r="AA87" s="51">
        <v>17</v>
      </c>
      <c r="AB87" s="51">
        <v>17</v>
      </c>
      <c r="AC87" s="51">
        <v>17</v>
      </c>
      <c r="AD87" s="51">
        <v>17</v>
      </c>
      <c r="AE87" s="51">
        <v>16</v>
      </c>
      <c r="AF87" s="51">
        <v>11</v>
      </c>
      <c r="AG87" s="51">
        <v>8</v>
      </c>
      <c r="AH87" s="51">
        <v>4</v>
      </c>
      <c r="AI87" s="51">
        <v>3</v>
      </c>
      <c r="AJ87" s="51">
        <v>17</v>
      </c>
      <c r="AK87" s="51">
        <v>17</v>
      </c>
      <c r="AL87" s="51">
        <v>17</v>
      </c>
      <c r="AM87" s="51">
        <v>16</v>
      </c>
      <c r="AN87" s="51">
        <v>17</v>
      </c>
      <c r="AO87" s="43"/>
      <c r="AP87" s="59">
        <v>16.856666666666701</v>
      </c>
      <c r="AQ87" s="59">
        <v>17.657499999999999</v>
      </c>
      <c r="AR87" s="59">
        <v>13.71</v>
      </c>
      <c r="AS87" s="59">
        <v>10.61</v>
      </c>
      <c r="AT87" s="59">
        <v>9.15625</v>
      </c>
      <c r="AU87" s="78"/>
      <c r="AV87" s="51">
        <v>3</v>
      </c>
      <c r="AW87" s="51">
        <v>4</v>
      </c>
      <c r="AX87" s="51">
        <v>4</v>
      </c>
      <c r="AY87" s="51">
        <v>8</v>
      </c>
      <c r="AZ87" s="51">
        <v>16</v>
      </c>
      <c r="BA87" s="59"/>
      <c r="BB87" s="70"/>
      <c r="BC87" s="286"/>
      <c r="BD87" s="286"/>
      <c r="BE87" s="287"/>
      <c r="BF87" s="267"/>
      <c r="BG87" s="59"/>
      <c r="BH87" s="59"/>
      <c r="BI87" s="59"/>
      <c r="BJ87" s="59"/>
      <c r="BK87" s="43"/>
      <c r="BL87" s="84"/>
      <c r="BM87" s="84"/>
      <c r="BN87" s="84"/>
      <c r="BO87" s="84"/>
      <c r="BP87" s="84"/>
      <c r="BQ87" s="43"/>
      <c r="BR87" s="88"/>
    </row>
    <row r="88" spans="1:70" x14ac:dyDescent="0.25">
      <c r="A88" s="37" t="s">
        <v>94</v>
      </c>
      <c r="B88" s="44"/>
      <c r="C88" s="721"/>
      <c r="D88" s="44"/>
      <c r="E88" s="52"/>
      <c r="F88" s="44"/>
      <c r="G88" s="56"/>
      <c r="H88" s="67"/>
      <c r="I88" s="60">
        <v>1.2730999999999999</v>
      </c>
      <c r="J88" s="60">
        <v>6.3415999999999997</v>
      </c>
      <c r="K88" s="60">
        <v>5.9028</v>
      </c>
      <c r="L88" s="60">
        <v>15.7271</v>
      </c>
      <c r="M88" s="60">
        <v>10.102499999999999</v>
      </c>
      <c r="N88" s="71">
        <v>17.094799999999999</v>
      </c>
      <c r="O88" s="60">
        <v>9.7378999999999998</v>
      </c>
      <c r="P88" s="60">
        <v>21.073499999999999</v>
      </c>
      <c r="Q88" s="60">
        <v>16.458300000000001</v>
      </c>
      <c r="R88" s="60">
        <v>18.559699999999999</v>
      </c>
      <c r="S88" s="60">
        <v>22.284199999999998</v>
      </c>
      <c r="T88" s="60">
        <v>9.0180000000000007</v>
      </c>
      <c r="U88" s="60">
        <v>13.664</v>
      </c>
      <c r="V88" s="60">
        <v>13.1364</v>
      </c>
      <c r="W88" s="60">
        <v>3.7511999999999999</v>
      </c>
      <c r="X88" s="60">
        <v>23.667100000000001</v>
      </c>
      <c r="Y88" s="67"/>
      <c r="Z88" s="52"/>
      <c r="AA88" s="52"/>
      <c r="AB88" s="52"/>
      <c r="AC88" s="52"/>
      <c r="AD88" s="52"/>
      <c r="AE88" s="52"/>
      <c r="AF88" s="52"/>
      <c r="AG88" s="52"/>
      <c r="AH88" s="52"/>
      <c r="AI88" s="52"/>
      <c r="AJ88" s="52"/>
      <c r="AK88" s="52"/>
      <c r="AL88" s="52"/>
      <c r="AM88" s="52"/>
      <c r="AN88" s="52"/>
      <c r="AO88" s="44"/>
      <c r="AP88" s="60">
        <v>18.850000000000001</v>
      </c>
      <c r="AQ88" s="60">
        <v>18.53</v>
      </c>
      <c r="AR88" s="60">
        <v>17.239999999999998</v>
      </c>
      <c r="AS88" s="60">
        <v>14.08</v>
      </c>
      <c r="AT88" s="60">
        <v>21.29</v>
      </c>
      <c r="AU88" s="79"/>
      <c r="AV88" s="52"/>
      <c r="AW88" s="52"/>
      <c r="AX88" s="52"/>
      <c r="AY88" s="52"/>
      <c r="AZ88" s="52"/>
      <c r="BA88" s="60"/>
      <c r="BB88" s="71"/>
      <c r="BC88" s="288"/>
      <c r="BD88" s="288"/>
      <c r="BE88" s="289"/>
      <c r="BF88" s="268"/>
      <c r="BG88" s="60"/>
      <c r="BH88" s="60"/>
      <c r="BI88" s="60"/>
      <c r="BJ88" s="60"/>
      <c r="BK88" s="44"/>
      <c r="BL88" s="85"/>
      <c r="BM88" s="85"/>
      <c r="BN88" s="85"/>
      <c r="BO88" s="85"/>
      <c r="BP88" s="85"/>
      <c r="BQ88" s="44"/>
      <c r="BR88" s="89"/>
    </row>
    <row r="89" spans="1:70" x14ac:dyDescent="0.25">
      <c r="A89" s="37" t="s">
        <v>95</v>
      </c>
      <c r="B89" s="44"/>
      <c r="C89" s="721"/>
      <c r="D89" s="66"/>
      <c r="E89" s="52"/>
      <c r="F89" s="44"/>
      <c r="G89" s="56"/>
      <c r="H89" s="67"/>
      <c r="I89" s="60">
        <v>0.248</v>
      </c>
      <c r="J89" s="60">
        <v>3.6427999999999998</v>
      </c>
      <c r="K89" s="60">
        <v>3.0394999999999999</v>
      </c>
      <c r="L89" s="60">
        <v>6.5217000000000001</v>
      </c>
      <c r="M89" s="60">
        <v>-2</v>
      </c>
      <c r="N89" s="71">
        <v>-8.8842999999999996</v>
      </c>
      <c r="O89" s="60">
        <v>-3.0587</v>
      </c>
      <c r="P89" s="60">
        <v>13.4542</v>
      </c>
      <c r="Q89" s="60">
        <v>14.484</v>
      </c>
      <c r="R89" s="60">
        <v>15.5046</v>
      </c>
      <c r="S89" s="60">
        <v>8.7545999999999999</v>
      </c>
      <c r="T89" s="60">
        <v>-2.6934999999999998</v>
      </c>
      <c r="U89" s="60">
        <v>-4.4420000000000002</v>
      </c>
      <c r="V89" s="60">
        <v>-11.3568</v>
      </c>
      <c r="W89" s="60">
        <v>1.1468</v>
      </c>
      <c r="X89" s="60">
        <v>-7.4015000000000004</v>
      </c>
      <c r="Y89" s="67"/>
      <c r="Z89" s="52"/>
      <c r="AA89" s="52"/>
      <c r="AB89" s="52"/>
      <c r="AC89" s="52"/>
      <c r="AD89" s="52"/>
      <c r="AE89" s="52"/>
      <c r="AF89" s="52"/>
      <c r="AG89" s="52"/>
      <c r="AH89" s="52"/>
      <c r="AI89" s="52"/>
      <c r="AJ89" s="52"/>
      <c r="AK89" s="52"/>
      <c r="AL89" s="52"/>
      <c r="AM89" s="52"/>
      <c r="AN89" s="52"/>
      <c r="AO89" s="44"/>
      <c r="AP89" s="60">
        <v>15.32</v>
      </c>
      <c r="AQ89" s="60">
        <v>16.47</v>
      </c>
      <c r="AR89" s="60">
        <v>11.09</v>
      </c>
      <c r="AS89" s="60">
        <v>6.33</v>
      </c>
      <c r="AT89" s="60">
        <v>-4.79</v>
      </c>
      <c r="AU89" s="79"/>
      <c r="AV89" s="52"/>
      <c r="AW89" s="52"/>
      <c r="AX89" s="52"/>
      <c r="AY89" s="52"/>
      <c r="AZ89" s="52"/>
      <c r="BA89" s="60"/>
      <c r="BB89" s="71"/>
      <c r="BC89" s="288"/>
      <c r="BD89" s="288"/>
      <c r="BE89" s="289"/>
      <c r="BF89" s="268"/>
      <c r="BG89" s="60"/>
      <c r="BH89" s="60"/>
      <c r="BI89" s="60"/>
      <c r="BJ89" s="60"/>
      <c r="BK89" s="44"/>
      <c r="BL89" s="85"/>
      <c r="BM89" s="85"/>
      <c r="BN89" s="85"/>
      <c r="BO89" s="85"/>
      <c r="BP89" s="85"/>
      <c r="BQ89" s="44"/>
      <c r="BR89" s="89"/>
    </row>
    <row r="90" spans="1:70" x14ac:dyDescent="0.25">
      <c r="A90" s="38" t="s">
        <v>96</v>
      </c>
      <c r="B90" s="69"/>
      <c r="C90" s="722"/>
      <c r="D90" s="68"/>
      <c r="E90" s="53"/>
      <c r="F90" s="45"/>
      <c r="G90" s="57"/>
      <c r="H90" s="68"/>
      <c r="I90" s="61">
        <v>0.499</v>
      </c>
      <c r="J90" s="61">
        <v>4.8838999999999997</v>
      </c>
      <c r="K90" s="61">
        <v>4.4606000000000003</v>
      </c>
      <c r="L90" s="61">
        <v>10.388199999999999</v>
      </c>
      <c r="M90" s="61">
        <v>4.8853</v>
      </c>
      <c r="N90" s="72">
        <v>6.6351000000000004</v>
      </c>
      <c r="O90" s="61">
        <v>5.2237999999999998</v>
      </c>
      <c r="P90" s="61">
        <v>17.3184</v>
      </c>
      <c r="Q90" s="61">
        <v>14.798</v>
      </c>
      <c r="R90" s="61">
        <v>15.854900000000001</v>
      </c>
      <c r="S90" s="61">
        <v>16.7592</v>
      </c>
      <c r="T90" s="61">
        <v>3.7406999999999999</v>
      </c>
      <c r="U90" s="61">
        <v>7.1539999999999999</v>
      </c>
      <c r="V90" s="61">
        <v>2.6198000000000001</v>
      </c>
      <c r="W90" s="61">
        <v>2.9247000000000001</v>
      </c>
      <c r="X90" s="61">
        <v>15.956200000000001</v>
      </c>
      <c r="Y90" s="68"/>
      <c r="Z90" s="53"/>
      <c r="AA90" s="53"/>
      <c r="AB90" s="53"/>
      <c r="AC90" s="53"/>
      <c r="AD90" s="53"/>
      <c r="AE90" s="53"/>
      <c r="AF90" s="53"/>
      <c r="AG90" s="53"/>
      <c r="AH90" s="53"/>
      <c r="AI90" s="53"/>
      <c r="AJ90" s="53"/>
      <c r="AK90" s="53"/>
      <c r="AL90" s="53"/>
      <c r="AM90" s="53"/>
      <c r="AN90" s="53"/>
      <c r="AO90" s="45"/>
      <c r="AP90" s="61">
        <v>16.399999999999999</v>
      </c>
      <c r="AQ90" s="61">
        <v>17.82</v>
      </c>
      <c r="AR90" s="61">
        <v>13.26</v>
      </c>
      <c r="AS90" s="61">
        <v>10.46</v>
      </c>
      <c r="AT90" s="61">
        <v>8.4</v>
      </c>
      <c r="AU90" s="80"/>
      <c r="AV90" s="53"/>
      <c r="AW90" s="53"/>
      <c r="AX90" s="53"/>
      <c r="AY90" s="53"/>
      <c r="AZ90" s="53"/>
      <c r="BA90" s="61"/>
      <c r="BB90" s="72"/>
      <c r="BC90" s="291"/>
      <c r="BD90" s="291"/>
      <c r="BE90" s="292"/>
      <c r="BF90" s="270"/>
      <c r="BG90" s="61"/>
      <c r="BH90" s="61"/>
      <c r="BI90" s="61"/>
      <c r="BJ90" s="61"/>
      <c r="BK90" s="45"/>
      <c r="BL90" s="86"/>
      <c r="BM90" s="86"/>
      <c r="BN90" s="86"/>
      <c r="BO90" s="86"/>
      <c r="BP90" s="86"/>
      <c r="BQ90" s="45"/>
      <c r="BR90" s="90"/>
    </row>
    <row r="91" spans="1:70" ht="14.5" x14ac:dyDescent="0.25">
      <c r="A91" s="39" t="s">
        <v>91</v>
      </c>
      <c r="B91" s="69"/>
      <c r="C91" s="726"/>
      <c r="D91" s="69"/>
      <c r="E91" s="40"/>
      <c r="F91" s="69"/>
      <c r="G91" s="40"/>
      <c r="H91" s="69"/>
      <c r="I91" s="62"/>
      <c r="J91" s="62"/>
      <c r="K91" s="62"/>
      <c r="L91" s="62"/>
      <c r="M91" s="62"/>
      <c r="N91" s="73"/>
      <c r="O91" s="62"/>
      <c r="P91" s="62"/>
      <c r="Q91" s="62"/>
      <c r="R91" s="62"/>
      <c r="S91" s="62"/>
      <c r="T91" s="62"/>
      <c r="U91" s="62"/>
      <c r="V91" s="62"/>
      <c r="W91" s="62"/>
      <c r="X91" s="62"/>
      <c r="Y91" s="69"/>
      <c r="Z91" s="54"/>
      <c r="AA91" s="54"/>
      <c r="AB91" s="54"/>
      <c r="AC91" s="54"/>
      <c r="AD91" s="54"/>
      <c r="AE91" s="54"/>
      <c r="AF91" s="54"/>
      <c r="AG91" s="54"/>
      <c r="AH91" s="54"/>
      <c r="AI91" s="54"/>
      <c r="AJ91" s="54"/>
      <c r="AK91" s="54"/>
      <c r="AL91" s="54"/>
      <c r="AM91" s="54"/>
      <c r="AN91" s="54"/>
      <c r="AO91" s="69"/>
      <c r="AP91" s="245"/>
      <c r="AQ91" s="245"/>
      <c r="AR91" s="245"/>
      <c r="AS91" s="245"/>
      <c r="AT91" s="245"/>
      <c r="AU91" s="69"/>
      <c r="AV91" s="247"/>
      <c r="AW91" s="247"/>
      <c r="AX91" s="247"/>
      <c r="AY91" s="247"/>
      <c r="AZ91" s="247"/>
      <c r="BA91" s="40"/>
      <c r="BB91" s="293"/>
      <c r="BC91" s="293"/>
      <c r="BD91" s="293"/>
      <c r="BE91" s="293"/>
      <c r="BF91" s="40"/>
      <c r="BG91" s="293"/>
      <c r="BH91" s="293"/>
      <c r="BI91" s="293"/>
      <c r="BJ91" s="293"/>
      <c r="BK91" s="40"/>
      <c r="BL91" s="40"/>
      <c r="BM91" s="41"/>
      <c r="BQ91" s="69"/>
      <c r="BR91" s="41"/>
    </row>
    <row r="92" spans="1:70" s="107" customFormat="1" x14ac:dyDescent="0.25">
      <c r="A92" s="126" t="s">
        <v>426</v>
      </c>
      <c r="B92" s="131"/>
      <c r="C92" s="727"/>
      <c r="D92" s="131"/>
      <c r="E92" s="135"/>
      <c r="F92" s="131"/>
      <c r="G92" s="135"/>
      <c r="H92" s="131"/>
      <c r="I92" s="130">
        <v>0.3417</v>
      </c>
      <c r="J92" s="130">
        <v>4.3840000000000003</v>
      </c>
      <c r="K92" s="130">
        <v>2.3673999999999999</v>
      </c>
      <c r="L92" s="130">
        <v>1.9080999999999999</v>
      </c>
      <c r="M92" s="130">
        <v>-6.0259999999999998</v>
      </c>
      <c r="N92" s="132">
        <v>-1.5584</v>
      </c>
      <c r="O92" s="130">
        <v>2.3706</v>
      </c>
      <c r="P92" s="130">
        <v>9.8620999999999999</v>
      </c>
      <c r="Q92" s="130">
        <v>10.273</v>
      </c>
      <c r="R92" s="130">
        <v>12.7857</v>
      </c>
      <c r="S92" s="130">
        <v>8.5085999999999995</v>
      </c>
      <c r="T92" s="130">
        <v>-7.1555</v>
      </c>
      <c r="U92" s="130">
        <v>-1.2805</v>
      </c>
      <c r="V92" s="130">
        <v>-4.4438000000000004</v>
      </c>
      <c r="W92" s="130">
        <v>2.7181999999999999</v>
      </c>
      <c r="X92" s="130" t="s">
        <v>428</v>
      </c>
      <c r="Y92" s="131"/>
      <c r="Z92" s="128"/>
      <c r="AA92" s="128"/>
      <c r="AB92" s="128"/>
      <c r="AC92" s="128"/>
      <c r="AD92" s="128"/>
      <c r="AE92" s="128"/>
      <c r="AF92" s="128"/>
      <c r="AG92" s="128"/>
      <c r="AH92" s="128"/>
      <c r="AI92" s="128"/>
      <c r="AJ92" s="128"/>
      <c r="AK92" s="128"/>
      <c r="AL92" s="128"/>
      <c r="AM92" s="128"/>
      <c r="AN92" s="128"/>
      <c r="AO92" s="131"/>
      <c r="AP92" s="130">
        <v>12</v>
      </c>
      <c r="AQ92" s="130">
        <v>11.52</v>
      </c>
      <c r="AR92" s="130">
        <v>8.01</v>
      </c>
      <c r="AS92" s="130">
        <v>3.74</v>
      </c>
      <c r="AT92" s="130">
        <v>-6.36</v>
      </c>
      <c r="AU92" s="131"/>
      <c r="AV92" s="248"/>
      <c r="AW92" s="248"/>
      <c r="AX92" s="248"/>
      <c r="AY92" s="248"/>
      <c r="AZ92" s="248"/>
      <c r="BA92" s="135"/>
      <c r="BB92" s="295"/>
      <c r="BC92" s="295"/>
      <c r="BD92" s="295"/>
      <c r="BE92" s="295"/>
      <c r="BF92" s="135"/>
      <c r="BG92" s="295"/>
      <c r="BH92" s="295"/>
      <c r="BI92" s="295"/>
      <c r="BJ92" s="295"/>
      <c r="BK92" s="135"/>
      <c r="BL92" s="135"/>
      <c r="BM92" s="138"/>
      <c r="BN92" s="256"/>
      <c r="BO92" s="135"/>
      <c r="BP92" s="135"/>
      <c r="BQ92" s="131"/>
      <c r="BR92" s="138"/>
    </row>
    <row r="93" spans="1:70" s="107" customFormat="1" x14ac:dyDescent="0.25">
      <c r="A93" s="489" t="s">
        <v>427</v>
      </c>
      <c r="B93" s="122"/>
      <c r="C93" s="729"/>
      <c r="D93" s="122"/>
      <c r="E93" s="140"/>
      <c r="F93" s="122"/>
      <c r="G93" s="140"/>
      <c r="H93" s="141"/>
      <c r="I93" s="142">
        <v>0.47049999999999997</v>
      </c>
      <c r="J93" s="142">
        <v>5.1635</v>
      </c>
      <c r="K93" s="142">
        <v>4.0248999999999997</v>
      </c>
      <c r="L93" s="142">
        <v>8.4464000000000006</v>
      </c>
      <c r="M93" s="142">
        <v>1.5334000000000001</v>
      </c>
      <c r="N93" s="143">
        <v>3.1177000000000001</v>
      </c>
      <c r="O93" s="142">
        <v>3.2126000000000001</v>
      </c>
      <c r="P93" s="142">
        <v>16.000699999999998</v>
      </c>
      <c r="Q93" s="142">
        <v>14.5932</v>
      </c>
      <c r="R93" s="142">
        <v>15.322699999999999</v>
      </c>
      <c r="S93" s="142">
        <v>15.6302</v>
      </c>
      <c r="T93" s="142">
        <v>-0.3347</v>
      </c>
      <c r="U93" s="142">
        <v>3.9943</v>
      </c>
      <c r="V93" s="142">
        <v>-0.11119999999999999</v>
      </c>
      <c r="W93" s="142">
        <v>2.5962999999999998</v>
      </c>
      <c r="X93" s="142">
        <v>12.5219</v>
      </c>
      <c r="Y93" s="141"/>
      <c r="Z93" s="144"/>
      <c r="AA93" s="144"/>
      <c r="AB93" s="144"/>
      <c r="AC93" s="144"/>
      <c r="AD93" s="144"/>
      <c r="AE93" s="144"/>
      <c r="AF93" s="144"/>
      <c r="AG93" s="144"/>
      <c r="AH93" s="144"/>
      <c r="AI93" s="144"/>
      <c r="AJ93" s="144"/>
      <c r="AK93" s="144"/>
      <c r="AL93" s="144"/>
      <c r="AM93" s="144"/>
      <c r="AN93" s="144"/>
      <c r="AO93" s="141"/>
      <c r="AP93" s="142">
        <v>15.6</v>
      </c>
      <c r="AQ93" s="142">
        <v>17.07</v>
      </c>
      <c r="AR93" s="142">
        <v>13.1</v>
      </c>
      <c r="AS93" s="142">
        <v>8.18</v>
      </c>
      <c r="AT93" s="142">
        <v>4.32</v>
      </c>
      <c r="AU93" s="141"/>
      <c r="AV93" s="250"/>
      <c r="AW93" s="250"/>
      <c r="AX93" s="250"/>
      <c r="AY93" s="250"/>
      <c r="AZ93" s="250"/>
      <c r="BA93" s="140"/>
      <c r="BB93" s="296"/>
      <c r="BC93" s="296"/>
      <c r="BD93" s="296"/>
      <c r="BE93" s="296"/>
      <c r="BF93" s="140"/>
      <c r="BG93" s="296"/>
      <c r="BH93" s="296"/>
      <c r="BI93" s="296"/>
      <c r="BJ93" s="296"/>
      <c r="BK93" s="140"/>
      <c r="BL93" s="140"/>
      <c r="BM93" s="145"/>
      <c r="BN93" s="257"/>
      <c r="BO93" s="124"/>
      <c r="BP93" s="124"/>
      <c r="BQ93" s="122"/>
      <c r="BR93" s="504"/>
    </row>
    <row r="97" spans="1:1" hidden="1" x14ac:dyDescent="0.25">
      <c r="A97" s="488" t="s">
        <v>179</v>
      </c>
    </row>
    <row r="98" spans="1:1" x14ac:dyDescent="0.25">
      <c r="A98" s="488" t="s">
        <v>10257</v>
      </c>
    </row>
    <row r="99" spans="1:1" x14ac:dyDescent="0.25">
      <c r="A99"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48232-9327-4411-A074-0FA1CEA3B6CA}">
  <sheetPr codeName="Sheet7"/>
  <dimension ref="A1:BR127"/>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6.453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29.453125" style="21" customWidth="1"/>
    <col min="71" max="16384" width="8.90625" style="21"/>
  </cols>
  <sheetData>
    <row r="1" spans="1:70" ht="33" customHeight="1" x14ac:dyDescent="0.25">
      <c r="A1" s="488" t="s">
        <v>43</v>
      </c>
    </row>
    <row r="3" spans="1:70" ht="20.5" x14ac:dyDescent="0.45">
      <c r="A3" s="23" t="s">
        <v>100</v>
      </c>
    </row>
    <row r="4" spans="1:70" x14ac:dyDescent="0.25">
      <c r="A4" s="488" t="s">
        <v>425</v>
      </c>
    </row>
    <row r="5" spans="1:70" ht="33" x14ac:dyDescent="0.25">
      <c r="A5" s="1076" t="s">
        <v>101</v>
      </c>
      <c r="B5" s="1077"/>
      <c r="C5" s="1083" t="s">
        <v>44</v>
      </c>
      <c r="D5" s="1077"/>
      <c r="E5" s="1083" t="s">
        <v>45</v>
      </c>
      <c r="F5" s="1077"/>
      <c r="G5" s="1083" t="s">
        <v>46</v>
      </c>
      <c r="H5" s="110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275" t="s">
        <v>55</v>
      </c>
      <c r="AQ5" s="236" t="s">
        <v>69</v>
      </c>
      <c r="AR5" s="236" t="s">
        <v>54</v>
      </c>
      <c r="AS5" s="236" t="s">
        <v>53</v>
      </c>
      <c r="AT5" s="274" t="s">
        <v>4</v>
      </c>
      <c r="AU5" s="76"/>
      <c r="AV5" s="246" t="s">
        <v>55</v>
      </c>
      <c r="AW5" s="240" t="s">
        <v>69</v>
      </c>
      <c r="AX5" s="240" t="s">
        <v>54</v>
      </c>
      <c r="AY5" s="240" t="s">
        <v>53</v>
      </c>
      <c r="AZ5" s="241" t="s">
        <v>4</v>
      </c>
      <c r="BA5" s="1101"/>
      <c r="BB5" s="1061" t="s">
        <v>76</v>
      </c>
      <c r="BC5" s="1100"/>
      <c r="BD5" s="1100"/>
      <c r="BE5" s="1112"/>
      <c r="BF5" s="1077"/>
      <c r="BG5" s="1061" t="s">
        <v>81</v>
      </c>
      <c r="BH5" s="1100"/>
      <c r="BI5" s="1100"/>
      <c r="BJ5" s="1100"/>
      <c r="BK5" s="1101"/>
      <c r="BL5" s="1101" t="s">
        <v>87</v>
      </c>
      <c r="BM5" s="1102"/>
      <c r="BN5" s="1102"/>
      <c r="BO5" s="1102"/>
      <c r="BP5" s="1103"/>
      <c r="BQ5" s="1077"/>
      <c r="BR5" s="1107" t="s">
        <v>88</v>
      </c>
    </row>
    <row r="6" spans="1:70" ht="14.5" x14ac:dyDescent="0.25">
      <c r="A6" s="1076"/>
      <c r="B6" s="1078"/>
      <c r="C6" s="1114"/>
      <c r="D6" s="1078"/>
      <c r="E6" s="1114"/>
      <c r="F6" s="1078"/>
      <c r="G6" s="1114"/>
      <c r="H6" s="1104"/>
      <c r="I6" s="1105" t="s">
        <v>47</v>
      </c>
      <c r="J6" s="1106"/>
      <c r="K6" s="1106"/>
      <c r="L6" s="1106"/>
      <c r="M6" s="1106"/>
      <c r="N6" s="1105" t="s">
        <v>57</v>
      </c>
      <c r="O6" s="1106"/>
      <c r="P6" s="1106"/>
      <c r="Q6" s="1106"/>
      <c r="R6" s="1106"/>
      <c r="S6" s="1106"/>
      <c r="T6" s="1106"/>
      <c r="U6" s="1106"/>
      <c r="V6" s="1106"/>
      <c r="W6" s="1106"/>
      <c r="X6" s="1106"/>
      <c r="Y6" s="28"/>
      <c r="Z6" s="1113" t="s">
        <v>68</v>
      </c>
      <c r="AA6" s="1110"/>
      <c r="AB6" s="1110"/>
      <c r="AC6" s="1110"/>
      <c r="AD6" s="1110"/>
      <c r="AE6" s="1110"/>
      <c r="AF6" s="1110"/>
      <c r="AG6" s="1110"/>
      <c r="AH6" s="1110"/>
      <c r="AI6" s="1110"/>
      <c r="AJ6" s="1110"/>
      <c r="AK6" s="1110"/>
      <c r="AL6" s="1110"/>
      <c r="AM6" s="1110"/>
      <c r="AN6" s="1111"/>
      <c r="AO6" s="1078"/>
      <c r="AP6" s="1064" t="s">
        <v>70</v>
      </c>
      <c r="AQ6" s="1106"/>
      <c r="AR6" s="1106"/>
      <c r="AS6" s="1106"/>
      <c r="AT6" s="1109"/>
      <c r="AU6" s="77"/>
      <c r="AV6" s="1071" t="s">
        <v>71</v>
      </c>
      <c r="AW6" s="1110"/>
      <c r="AX6" s="1110"/>
      <c r="AY6" s="1110"/>
      <c r="AZ6" s="1111"/>
      <c r="BA6" s="1104"/>
      <c r="BB6" s="326" t="s">
        <v>72</v>
      </c>
      <c r="BC6" s="303" t="s">
        <v>73</v>
      </c>
      <c r="BD6" s="303" t="s">
        <v>74</v>
      </c>
      <c r="BE6" s="327" t="s">
        <v>75</v>
      </c>
      <c r="BF6" s="1078"/>
      <c r="BG6" s="326" t="s">
        <v>77</v>
      </c>
      <c r="BH6" s="303" t="s">
        <v>78</v>
      </c>
      <c r="BI6" s="303" t="s">
        <v>79</v>
      </c>
      <c r="BJ6" s="327" t="s">
        <v>80</v>
      </c>
      <c r="BK6" s="1078"/>
      <c r="BL6" s="83" t="s">
        <v>82</v>
      </c>
      <c r="BM6" s="28" t="s">
        <v>83</v>
      </c>
      <c r="BN6" s="28" t="s">
        <v>84</v>
      </c>
      <c r="BO6" s="28" t="s">
        <v>85</v>
      </c>
      <c r="BP6" s="82" t="s">
        <v>86</v>
      </c>
      <c r="BQ6" s="1078"/>
      <c r="BR6" s="1108"/>
    </row>
    <row r="7" spans="1:70" ht="14.5" x14ac:dyDescent="0.25">
      <c r="A7" s="29" t="s">
        <v>102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x14ac:dyDescent="0.25">
      <c r="A8" s="328" t="s">
        <v>666</v>
      </c>
      <c r="B8" s="365"/>
      <c r="C8" s="717">
        <v>34700</v>
      </c>
      <c r="D8" s="365"/>
      <c r="E8" s="329">
        <v>105428</v>
      </c>
      <c r="F8" s="365"/>
      <c r="G8" s="330">
        <v>2001.569</v>
      </c>
      <c r="H8" s="366"/>
      <c r="I8" s="331">
        <v>0.55220000000000002</v>
      </c>
      <c r="J8" s="331">
        <v>4.0273000000000003</v>
      </c>
      <c r="K8" s="331">
        <v>3.5992999999999999</v>
      </c>
      <c r="L8" s="331">
        <v>3.7134</v>
      </c>
      <c r="M8" s="331">
        <v>-2.2553999999999998</v>
      </c>
      <c r="N8" s="333">
        <v>2.4514999999999998</v>
      </c>
      <c r="O8" s="331">
        <v>6.1939000000000002</v>
      </c>
      <c r="P8" s="331">
        <v>17.367899999999999</v>
      </c>
      <c r="Q8" s="331">
        <v>17.865500000000001</v>
      </c>
      <c r="R8" s="331">
        <v>15.991099999999999</v>
      </c>
      <c r="S8" s="331">
        <v>10.122</v>
      </c>
      <c r="T8" s="331">
        <v>-3.4154</v>
      </c>
      <c r="U8" s="331">
        <v>-7.1300000000000002E-2</v>
      </c>
      <c r="V8" s="331">
        <v>0.14050000000000001</v>
      </c>
      <c r="W8" s="331">
        <v>3.2210000000000001</v>
      </c>
      <c r="X8" s="331">
        <v>18.331600000000002</v>
      </c>
      <c r="Y8" s="366"/>
      <c r="Z8" s="329">
        <v>1</v>
      </c>
      <c r="AA8" s="329">
        <v>14</v>
      </c>
      <c r="AB8" s="329">
        <v>10</v>
      </c>
      <c r="AC8" s="329">
        <v>12</v>
      </c>
      <c r="AD8" s="329">
        <v>11</v>
      </c>
      <c r="AE8" s="329">
        <v>6</v>
      </c>
      <c r="AF8" s="329">
        <v>2</v>
      </c>
      <c r="AG8" s="329">
        <v>2</v>
      </c>
      <c r="AH8" s="329">
        <v>1</v>
      </c>
      <c r="AI8" s="329">
        <v>1</v>
      </c>
      <c r="AJ8" s="329">
        <v>13</v>
      </c>
      <c r="AK8" s="329">
        <v>12</v>
      </c>
      <c r="AL8" s="329">
        <v>10</v>
      </c>
      <c r="AM8" s="329">
        <v>4</v>
      </c>
      <c r="AN8" s="329">
        <v>5</v>
      </c>
      <c r="AO8" s="365"/>
      <c r="AP8" s="331">
        <v>16.809999999999999</v>
      </c>
      <c r="AQ8" s="331">
        <v>18.940000000000001</v>
      </c>
      <c r="AR8" s="331">
        <v>15.36</v>
      </c>
      <c r="AS8" s="331">
        <v>9.16</v>
      </c>
      <c r="AT8" s="331">
        <v>-1.85</v>
      </c>
      <c r="AU8" s="334"/>
      <c r="AV8" s="329">
        <v>1</v>
      </c>
      <c r="AW8" s="329">
        <v>1</v>
      </c>
      <c r="AX8" s="329">
        <v>1</v>
      </c>
      <c r="AY8" s="329">
        <v>3</v>
      </c>
      <c r="AZ8" s="329">
        <v>11</v>
      </c>
      <c r="BA8" s="360"/>
      <c r="BB8" s="331">
        <v>11.800940832757201</v>
      </c>
      <c r="BC8" s="367">
        <v>0.86993158071425303</v>
      </c>
      <c r="BD8" s="367">
        <v>8.9443185483544102E-2</v>
      </c>
      <c r="BE8" s="367">
        <v>0.41858706107048499</v>
      </c>
      <c r="BF8" s="365"/>
      <c r="BG8" s="331">
        <v>75.367099999999994</v>
      </c>
      <c r="BH8" s="331">
        <v>9.5455000000000005</v>
      </c>
      <c r="BI8" s="331">
        <v>7.76281</v>
      </c>
      <c r="BJ8" s="331">
        <v>7.3245899999999997</v>
      </c>
      <c r="BK8" s="365"/>
      <c r="BL8" s="364" t="s">
        <v>667</v>
      </c>
      <c r="BM8" s="364" t="s">
        <v>668</v>
      </c>
      <c r="BN8" s="364" t="s">
        <v>669</v>
      </c>
      <c r="BO8" s="364" t="s">
        <v>494</v>
      </c>
      <c r="BP8" s="364" t="s">
        <v>670</v>
      </c>
      <c r="BQ8" s="365"/>
      <c r="BR8" s="335" t="s">
        <v>518</v>
      </c>
    </row>
    <row r="9" spans="1:70" ht="11" x14ac:dyDescent="0.3">
      <c r="A9" s="841" t="s">
        <v>671</v>
      </c>
      <c r="B9" s="842"/>
      <c r="C9" s="843">
        <v>40067</v>
      </c>
      <c r="D9" s="842"/>
      <c r="E9" s="844">
        <v>55631.4</v>
      </c>
      <c r="F9" s="842"/>
      <c r="G9" s="845">
        <v>85.138999999999996</v>
      </c>
      <c r="H9" s="847"/>
      <c r="I9" s="846">
        <v>0.38440000000000002</v>
      </c>
      <c r="J9" s="846">
        <v>4.5048000000000004</v>
      </c>
      <c r="K9" s="846">
        <v>3.125</v>
      </c>
      <c r="L9" s="846">
        <v>3.6095000000000002</v>
      </c>
      <c r="M9" s="846">
        <v>-0.77159999999999995</v>
      </c>
      <c r="N9" s="848">
        <v>0.88990000000000002</v>
      </c>
      <c r="O9" s="846">
        <v>2.7593000000000001</v>
      </c>
      <c r="P9" s="846">
        <v>13.679399999999999</v>
      </c>
      <c r="Q9" s="846">
        <v>12.163500000000001</v>
      </c>
      <c r="R9" s="846">
        <v>13.6035</v>
      </c>
      <c r="S9" s="846">
        <v>11.1084</v>
      </c>
      <c r="T9" s="846">
        <v>-2.2963</v>
      </c>
      <c r="U9" s="846">
        <v>1.5373000000000001</v>
      </c>
      <c r="V9" s="846">
        <v>-2.1379999999999999</v>
      </c>
      <c r="W9" s="846">
        <v>2.1709000000000001</v>
      </c>
      <c r="X9" s="846">
        <v>13.615399999999999</v>
      </c>
      <c r="Y9" s="847"/>
      <c r="Z9" s="844">
        <v>11</v>
      </c>
      <c r="AA9" s="844">
        <v>11</v>
      </c>
      <c r="AB9" s="844">
        <v>14</v>
      </c>
      <c r="AC9" s="844">
        <v>13</v>
      </c>
      <c r="AD9" s="844">
        <v>5</v>
      </c>
      <c r="AE9" s="844">
        <v>8</v>
      </c>
      <c r="AF9" s="844">
        <v>10</v>
      </c>
      <c r="AG9" s="844">
        <v>7</v>
      </c>
      <c r="AH9" s="844">
        <v>4</v>
      </c>
      <c r="AI9" s="844">
        <v>5</v>
      </c>
      <c r="AJ9" s="844">
        <v>12</v>
      </c>
      <c r="AK9" s="844">
        <v>7</v>
      </c>
      <c r="AL9" s="844">
        <v>6</v>
      </c>
      <c r="AM9" s="844">
        <v>9</v>
      </c>
      <c r="AN9" s="844">
        <v>13</v>
      </c>
      <c r="AO9" s="842"/>
      <c r="AP9" s="846">
        <v>13.02</v>
      </c>
      <c r="AQ9" s="846">
        <v>13.58</v>
      </c>
      <c r="AR9" s="846">
        <v>11.26</v>
      </c>
      <c r="AS9" s="846">
        <v>7.32</v>
      </c>
      <c r="AT9" s="846">
        <v>-1.07</v>
      </c>
      <c r="AU9" s="849"/>
      <c r="AV9" s="844">
        <v>6</v>
      </c>
      <c r="AW9" s="844">
        <v>5</v>
      </c>
      <c r="AX9" s="844">
        <v>4</v>
      </c>
      <c r="AY9" s="844">
        <v>6</v>
      </c>
      <c r="AZ9" s="844">
        <v>9</v>
      </c>
      <c r="BA9" s="851"/>
      <c r="BB9" s="846">
        <v>12.6967524750203</v>
      </c>
      <c r="BC9" s="852">
        <v>0.95658025455916296</v>
      </c>
      <c r="BD9" s="852">
        <v>6.1812470545841998E-2</v>
      </c>
      <c r="BE9" s="852">
        <v>8.4450508414525796E-2</v>
      </c>
      <c r="BF9" s="842"/>
      <c r="BG9" s="846">
        <v>65.191999999999993</v>
      </c>
      <c r="BH9" s="846">
        <v>27.7575</v>
      </c>
      <c r="BI9" s="846">
        <v>4.0347499999999998</v>
      </c>
      <c r="BJ9" s="846">
        <v>3.0157500000000002</v>
      </c>
      <c r="BK9" s="842"/>
      <c r="BL9" s="855" t="s">
        <v>672</v>
      </c>
      <c r="BM9" s="855" t="s">
        <v>673</v>
      </c>
      <c r="BN9" s="855" t="s">
        <v>674</v>
      </c>
      <c r="BO9" s="855" t="s">
        <v>675</v>
      </c>
      <c r="BP9" s="855" t="s">
        <v>676</v>
      </c>
      <c r="BQ9" s="842"/>
      <c r="BR9" s="856" t="s">
        <v>443</v>
      </c>
    </row>
    <row r="10" spans="1:70" s="107" customFormat="1" x14ac:dyDescent="0.25">
      <c r="A10" s="345" t="s">
        <v>677</v>
      </c>
      <c r="B10" s="373"/>
      <c r="C10" s="719">
        <v>36034</v>
      </c>
      <c r="D10" s="373"/>
      <c r="E10" s="346">
        <v>26623.3</v>
      </c>
      <c r="F10" s="373"/>
      <c r="G10" s="347">
        <v>1884.69</v>
      </c>
      <c r="H10" s="374"/>
      <c r="I10" s="348">
        <v>0.30070000000000002</v>
      </c>
      <c r="J10" s="348">
        <v>4.0323000000000002</v>
      </c>
      <c r="K10" s="348">
        <v>3.5402</v>
      </c>
      <c r="L10" s="348">
        <v>7.4283000000000001</v>
      </c>
      <c r="M10" s="348">
        <v>0.81579999999999997</v>
      </c>
      <c r="N10" s="350">
        <v>6.3745000000000003</v>
      </c>
      <c r="O10" s="348">
        <v>6.9023000000000003</v>
      </c>
      <c r="P10" s="348">
        <v>16.1143</v>
      </c>
      <c r="Q10" s="348">
        <v>12.685499999999999</v>
      </c>
      <c r="R10" s="348">
        <v>14.316700000000001</v>
      </c>
      <c r="S10" s="348">
        <v>13.593</v>
      </c>
      <c r="T10" s="348">
        <v>-0.45629999999999998</v>
      </c>
      <c r="U10" s="348">
        <v>6.5012999999999996</v>
      </c>
      <c r="V10" s="348">
        <v>3.6957</v>
      </c>
      <c r="W10" s="348">
        <v>2.0411999999999999</v>
      </c>
      <c r="X10" s="348">
        <v>20.715399999999999</v>
      </c>
      <c r="Y10" s="374"/>
      <c r="Z10" s="346">
        <v>13</v>
      </c>
      <c r="AA10" s="346">
        <v>13</v>
      </c>
      <c r="AB10" s="346">
        <v>11</v>
      </c>
      <c r="AC10" s="346">
        <v>6</v>
      </c>
      <c r="AD10" s="346">
        <v>3</v>
      </c>
      <c r="AE10" s="346">
        <v>2</v>
      </c>
      <c r="AF10" s="346">
        <v>1</v>
      </c>
      <c r="AG10" s="346">
        <v>3</v>
      </c>
      <c r="AH10" s="346">
        <v>3</v>
      </c>
      <c r="AI10" s="346">
        <v>2</v>
      </c>
      <c r="AJ10" s="346">
        <v>8</v>
      </c>
      <c r="AK10" s="346">
        <v>3</v>
      </c>
      <c r="AL10" s="346">
        <v>1</v>
      </c>
      <c r="AM10" s="346">
        <v>2</v>
      </c>
      <c r="AN10" s="346">
        <v>14</v>
      </c>
      <c r="AO10" s="373"/>
      <c r="AP10" s="348">
        <v>13.91</v>
      </c>
      <c r="AQ10" s="348">
        <v>15.19</v>
      </c>
      <c r="AR10" s="348">
        <v>12.98</v>
      </c>
      <c r="AS10" s="348">
        <v>10.31</v>
      </c>
      <c r="AT10" s="348">
        <v>5.81</v>
      </c>
      <c r="AU10" s="351"/>
      <c r="AV10" s="346">
        <v>3</v>
      </c>
      <c r="AW10" s="346">
        <v>3</v>
      </c>
      <c r="AX10" s="346">
        <v>2</v>
      </c>
      <c r="AY10" s="346">
        <v>1</v>
      </c>
      <c r="AZ10" s="346">
        <v>2</v>
      </c>
      <c r="BA10" s="362"/>
      <c r="BB10" s="348">
        <v>12.3168376139415</v>
      </c>
      <c r="BC10" s="375">
        <v>0.95077955428194705</v>
      </c>
      <c r="BD10" s="375">
        <v>7.8972885757699396E-2</v>
      </c>
      <c r="BE10" s="375">
        <v>0.27657610433534702</v>
      </c>
      <c r="BF10" s="373"/>
      <c r="BG10" s="348">
        <v>55.378100000000003</v>
      </c>
      <c r="BH10" s="348">
        <v>25.415700000000001</v>
      </c>
      <c r="BI10" s="348">
        <v>17.880800000000001</v>
      </c>
      <c r="BJ10" s="348">
        <v>1.3253999999999999</v>
      </c>
      <c r="BK10" s="373"/>
      <c r="BL10" s="372" t="s">
        <v>678</v>
      </c>
      <c r="BM10" s="372" t="s">
        <v>679</v>
      </c>
      <c r="BN10" s="372" t="s">
        <v>680</v>
      </c>
      <c r="BO10" s="372" t="s">
        <v>681</v>
      </c>
      <c r="BP10" s="372" t="s">
        <v>682</v>
      </c>
      <c r="BQ10" s="373"/>
      <c r="BR10" s="354" t="s">
        <v>476</v>
      </c>
    </row>
    <row r="11" spans="1:70" s="107" customFormat="1" x14ac:dyDescent="0.25">
      <c r="A11" s="345" t="s">
        <v>683</v>
      </c>
      <c r="B11" s="373"/>
      <c r="C11" s="719">
        <v>38624</v>
      </c>
      <c r="D11" s="373"/>
      <c r="E11" s="346">
        <v>22680.400000000001</v>
      </c>
      <c r="F11" s="373"/>
      <c r="G11" s="347">
        <v>106.6112</v>
      </c>
      <c r="H11" s="374"/>
      <c r="I11" s="348" t="s">
        <v>430</v>
      </c>
      <c r="J11" s="348">
        <v>3.7730999999999999</v>
      </c>
      <c r="K11" s="348">
        <v>2.2644000000000002</v>
      </c>
      <c r="L11" s="348">
        <v>2.8936999999999999</v>
      </c>
      <c r="M11" s="348">
        <v>-4.4776999999999996</v>
      </c>
      <c r="N11" s="350">
        <v>-3.8600000000000002E-2</v>
      </c>
      <c r="O11" s="348">
        <v>0.65500000000000003</v>
      </c>
      <c r="P11" s="348">
        <v>9.2569999999999997</v>
      </c>
      <c r="Q11" s="348">
        <v>9.4868000000000006</v>
      </c>
      <c r="R11" s="348">
        <v>11.8842</v>
      </c>
      <c r="S11" s="348">
        <v>9.6951000000000001</v>
      </c>
      <c r="T11" s="348">
        <v>-5.6943000000000001</v>
      </c>
      <c r="U11" s="348">
        <v>-1.4938</v>
      </c>
      <c r="V11" s="348">
        <v>-2.6427</v>
      </c>
      <c r="W11" s="348">
        <v>1.1536</v>
      </c>
      <c r="X11" s="348">
        <v>12.0943</v>
      </c>
      <c r="Y11" s="374"/>
      <c r="Z11" s="346" t="s">
        <v>430</v>
      </c>
      <c r="AA11" s="346">
        <v>15</v>
      </c>
      <c r="AB11" s="346">
        <v>15</v>
      </c>
      <c r="AC11" s="346">
        <v>15</v>
      </c>
      <c r="AD11" s="346">
        <v>15</v>
      </c>
      <c r="AE11" s="346">
        <v>12</v>
      </c>
      <c r="AF11" s="346">
        <v>14</v>
      </c>
      <c r="AG11" s="346">
        <v>13</v>
      </c>
      <c r="AH11" s="346">
        <v>10</v>
      </c>
      <c r="AI11" s="346">
        <v>8</v>
      </c>
      <c r="AJ11" s="346">
        <v>15</v>
      </c>
      <c r="AK11" s="346">
        <v>15</v>
      </c>
      <c r="AL11" s="346">
        <v>13</v>
      </c>
      <c r="AM11" s="346">
        <v>12</v>
      </c>
      <c r="AN11" s="346">
        <v>15</v>
      </c>
      <c r="AO11" s="373"/>
      <c r="AP11" s="348">
        <v>11.05</v>
      </c>
      <c r="AQ11" s="348">
        <v>10.91</v>
      </c>
      <c r="AR11" s="348">
        <v>7.37</v>
      </c>
      <c r="AS11" s="348">
        <v>3.17</v>
      </c>
      <c r="AT11" s="348">
        <v>-4.6399999999999997</v>
      </c>
      <c r="AU11" s="351"/>
      <c r="AV11" s="346">
        <v>9</v>
      </c>
      <c r="AW11" s="346">
        <v>10</v>
      </c>
      <c r="AX11" s="346">
        <v>10</v>
      </c>
      <c r="AY11" s="346">
        <v>13</v>
      </c>
      <c r="AZ11" s="346">
        <v>15</v>
      </c>
      <c r="BA11" s="362"/>
      <c r="BB11" s="348">
        <v>11.191593317730399</v>
      </c>
      <c r="BC11" s="375">
        <v>0.856796415617048</v>
      </c>
      <c r="BD11" s="375">
        <v>3.8507699358563699E-2</v>
      </c>
      <c r="BE11" s="375">
        <v>-0.113276700890017</v>
      </c>
      <c r="BF11" s="373"/>
      <c r="BG11" s="348">
        <v>63.530999999999999</v>
      </c>
      <c r="BH11" s="348">
        <v>13.916700000000001</v>
      </c>
      <c r="BI11" s="348">
        <v>16.1845</v>
      </c>
      <c r="BJ11" s="348">
        <v>6.3677999999999999</v>
      </c>
      <c r="BK11" s="373"/>
      <c r="BL11" s="372" t="s">
        <v>684</v>
      </c>
      <c r="BM11" s="372" t="s">
        <v>685</v>
      </c>
      <c r="BN11" s="372" t="s">
        <v>686</v>
      </c>
      <c r="BO11" s="372" t="s">
        <v>687</v>
      </c>
      <c r="BP11" s="372" t="s">
        <v>688</v>
      </c>
      <c r="BQ11" s="373"/>
      <c r="BR11" s="354" t="s">
        <v>689</v>
      </c>
    </row>
    <row r="12" spans="1:70" s="107" customFormat="1" x14ac:dyDescent="0.25">
      <c r="A12" s="345" t="s">
        <v>690</v>
      </c>
      <c r="B12" s="373"/>
      <c r="C12" s="719">
        <v>33714</v>
      </c>
      <c r="D12" s="373"/>
      <c r="E12" s="346">
        <v>22923.8</v>
      </c>
      <c r="F12" s="373"/>
      <c r="G12" s="347">
        <v>307.92349999999999</v>
      </c>
      <c r="H12" s="374"/>
      <c r="I12" s="348">
        <v>0.27979999999999999</v>
      </c>
      <c r="J12" s="348">
        <v>5.3451000000000004</v>
      </c>
      <c r="K12" s="348">
        <v>4.4147999999999996</v>
      </c>
      <c r="L12" s="348">
        <v>8.5004000000000008</v>
      </c>
      <c r="M12" s="348">
        <v>-3.9407000000000001</v>
      </c>
      <c r="N12" s="350">
        <v>-4.4485000000000001</v>
      </c>
      <c r="O12" s="348">
        <v>1.7290000000000001</v>
      </c>
      <c r="P12" s="348">
        <v>7.5377000000000001</v>
      </c>
      <c r="Q12" s="348">
        <v>6.1002999999999998</v>
      </c>
      <c r="R12" s="348">
        <v>11.6449</v>
      </c>
      <c r="S12" s="348">
        <v>14.6868</v>
      </c>
      <c r="T12" s="348">
        <v>-4.1153000000000004</v>
      </c>
      <c r="U12" s="348">
        <v>-3.7595999999999998</v>
      </c>
      <c r="V12" s="348">
        <v>-6.718</v>
      </c>
      <c r="W12" s="348">
        <v>4.1639999999999997</v>
      </c>
      <c r="X12" s="348">
        <v>12.097899999999999</v>
      </c>
      <c r="Y12" s="374"/>
      <c r="Z12" s="346">
        <v>14</v>
      </c>
      <c r="AA12" s="346">
        <v>4</v>
      </c>
      <c r="AB12" s="346">
        <v>5</v>
      </c>
      <c r="AC12" s="346">
        <v>2</v>
      </c>
      <c r="AD12" s="346">
        <v>14</v>
      </c>
      <c r="AE12" s="346">
        <v>15</v>
      </c>
      <c r="AF12" s="346">
        <v>13</v>
      </c>
      <c r="AG12" s="346">
        <v>14</v>
      </c>
      <c r="AH12" s="346">
        <v>11</v>
      </c>
      <c r="AI12" s="346">
        <v>9</v>
      </c>
      <c r="AJ12" s="346">
        <v>3</v>
      </c>
      <c r="AK12" s="346">
        <v>13</v>
      </c>
      <c r="AL12" s="346">
        <v>15</v>
      </c>
      <c r="AM12" s="346">
        <v>14</v>
      </c>
      <c r="AN12" s="346">
        <v>2</v>
      </c>
      <c r="AO12" s="373"/>
      <c r="AP12" s="348">
        <v>10.41</v>
      </c>
      <c r="AQ12" s="348">
        <v>9.0500000000000007</v>
      </c>
      <c r="AR12" s="348">
        <v>5.25</v>
      </c>
      <c r="AS12" s="348">
        <v>2.66</v>
      </c>
      <c r="AT12" s="348">
        <v>-4.1900000000000004</v>
      </c>
      <c r="AU12" s="351"/>
      <c r="AV12" s="346">
        <v>10</v>
      </c>
      <c r="AW12" s="346">
        <v>11</v>
      </c>
      <c r="AX12" s="346">
        <v>11</v>
      </c>
      <c r="AY12" s="346">
        <v>14</v>
      </c>
      <c r="AZ12" s="346">
        <v>13</v>
      </c>
      <c r="BA12" s="362"/>
      <c r="BB12" s="348">
        <v>13.023115088632199</v>
      </c>
      <c r="BC12" s="375">
        <v>0.93557673780114303</v>
      </c>
      <c r="BD12" s="375">
        <v>2.84796985114034E-2</v>
      </c>
      <c r="BE12" s="375">
        <v>-0.31409486234976502</v>
      </c>
      <c r="BF12" s="373"/>
      <c r="BG12" s="348">
        <v>58.619700000000002</v>
      </c>
      <c r="BH12" s="348">
        <v>25.716000000000001</v>
      </c>
      <c r="BI12" s="348">
        <v>12.7858</v>
      </c>
      <c r="BJ12" s="348">
        <v>2.8784999999999998</v>
      </c>
      <c r="BK12" s="373"/>
      <c r="BL12" s="372" t="s">
        <v>691</v>
      </c>
      <c r="BM12" s="372" t="s">
        <v>692</v>
      </c>
      <c r="BN12" s="372" t="s">
        <v>693</v>
      </c>
      <c r="BO12" s="372" t="s">
        <v>694</v>
      </c>
      <c r="BP12" s="372" t="s">
        <v>695</v>
      </c>
      <c r="BQ12" s="373"/>
      <c r="BR12" s="354" t="s">
        <v>518</v>
      </c>
    </row>
    <row r="13" spans="1:70" s="107" customFormat="1" x14ac:dyDescent="0.25">
      <c r="A13" s="345" t="s">
        <v>696</v>
      </c>
      <c r="B13" s="373"/>
      <c r="C13" s="719">
        <v>44394</v>
      </c>
      <c r="D13" s="373"/>
      <c r="E13" s="346">
        <v>22191.599999999999</v>
      </c>
      <c r="F13" s="373"/>
      <c r="G13" s="347">
        <v>19.52</v>
      </c>
      <c r="H13" s="374"/>
      <c r="I13" s="348">
        <v>0.4632</v>
      </c>
      <c r="J13" s="348">
        <v>5.2290999999999999</v>
      </c>
      <c r="K13" s="348">
        <v>6.0293000000000001</v>
      </c>
      <c r="L13" s="348">
        <v>8.0841999999999992</v>
      </c>
      <c r="M13" s="348">
        <v>-0.61099999999999999</v>
      </c>
      <c r="N13" s="350">
        <v>6.9588999999999999</v>
      </c>
      <c r="O13" s="348">
        <v>5.3433000000000002</v>
      </c>
      <c r="P13" s="348">
        <v>15.7247</v>
      </c>
      <c r="Q13" s="348" t="s">
        <v>430</v>
      </c>
      <c r="R13" s="348" t="s">
        <v>430</v>
      </c>
      <c r="S13" s="348">
        <v>14.554</v>
      </c>
      <c r="T13" s="348">
        <v>-1.3643000000000001</v>
      </c>
      <c r="U13" s="348">
        <v>1.4553</v>
      </c>
      <c r="V13" s="348">
        <v>4.6087999999999996</v>
      </c>
      <c r="W13" s="348">
        <v>3.9403999999999999</v>
      </c>
      <c r="X13" s="348">
        <v>14.551600000000001</v>
      </c>
      <c r="Y13" s="374"/>
      <c r="Z13" s="346">
        <v>5</v>
      </c>
      <c r="AA13" s="346">
        <v>5</v>
      </c>
      <c r="AB13" s="346">
        <v>2</v>
      </c>
      <c r="AC13" s="346">
        <v>4</v>
      </c>
      <c r="AD13" s="346">
        <v>4</v>
      </c>
      <c r="AE13" s="346">
        <v>1</v>
      </c>
      <c r="AF13" s="346">
        <v>5</v>
      </c>
      <c r="AG13" s="346">
        <v>4</v>
      </c>
      <c r="AH13" s="346" t="s">
        <v>430</v>
      </c>
      <c r="AI13" s="346" t="s">
        <v>430</v>
      </c>
      <c r="AJ13" s="346">
        <v>4</v>
      </c>
      <c r="AK13" s="346">
        <v>4</v>
      </c>
      <c r="AL13" s="346">
        <v>7</v>
      </c>
      <c r="AM13" s="346">
        <v>1</v>
      </c>
      <c r="AN13" s="346">
        <v>3</v>
      </c>
      <c r="AO13" s="373"/>
      <c r="AP13" s="348" t="s">
        <v>430</v>
      </c>
      <c r="AQ13" s="348" t="s">
        <v>430</v>
      </c>
      <c r="AR13" s="348" t="s">
        <v>430</v>
      </c>
      <c r="AS13" s="348">
        <v>9.48</v>
      </c>
      <c r="AT13" s="348">
        <v>3.32</v>
      </c>
      <c r="AU13" s="351"/>
      <c r="AV13" s="346" t="s">
        <v>430</v>
      </c>
      <c r="AW13" s="346" t="s">
        <v>430</v>
      </c>
      <c r="AX13" s="346" t="s">
        <v>430</v>
      </c>
      <c r="AY13" s="346">
        <v>2</v>
      </c>
      <c r="AZ13" s="346">
        <v>4</v>
      </c>
      <c r="BA13" s="362"/>
      <c r="BB13" s="348">
        <v>13.9679826851592</v>
      </c>
      <c r="BC13" s="375">
        <v>1.0341726797915201</v>
      </c>
      <c r="BD13" s="375">
        <v>7.05187948444604E-2</v>
      </c>
      <c r="BE13" s="375">
        <v>0.26038472737225798</v>
      </c>
      <c r="BF13" s="373"/>
      <c r="BG13" s="348">
        <v>61.131999999999998</v>
      </c>
      <c r="BH13" s="348">
        <v>8.86496</v>
      </c>
      <c r="BI13" s="348">
        <v>27.3764</v>
      </c>
      <c r="BJ13" s="348">
        <v>2.6266400000000001</v>
      </c>
      <c r="BK13" s="373"/>
      <c r="BL13" s="372" t="s">
        <v>697</v>
      </c>
      <c r="BM13" s="372" t="s">
        <v>698</v>
      </c>
      <c r="BN13" s="372" t="s">
        <v>699</v>
      </c>
      <c r="BO13" s="372" t="s">
        <v>700</v>
      </c>
      <c r="BP13" s="372" t="s">
        <v>701</v>
      </c>
      <c r="BQ13" s="373"/>
      <c r="BR13" s="354" t="s">
        <v>463</v>
      </c>
    </row>
    <row r="14" spans="1:70" s="107" customFormat="1" x14ac:dyDescent="0.25">
      <c r="A14" s="345" t="s">
        <v>702</v>
      </c>
      <c r="B14" s="373"/>
      <c r="C14" s="719">
        <v>34606</v>
      </c>
      <c r="D14" s="373"/>
      <c r="E14" s="346">
        <v>19304</v>
      </c>
      <c r="F14" s="373"/>
      <c r="G14" s="347">
        <v>1593.1188</v>
      </c>
      <c r="H14" s="374"/>
      <c r="I14" s="348">
        <v>0.40610000000000002</v>
      </c>
      <c r="J14" s="348">
        <v>4.9217000000000004</v>
      </c>
      <c r="K14" s="348">
        <v>3.8725000000000001</v>
      </c>
      <c r="L14" s="348">
        <v>3.4889999999999999</v>
      </c>
      <c r="M14" s="348">
        <v>-3.5491999999999999</v>
      </c>
      <c r="N14" s="350">
        <v>-2.2772000000000001</v>
      </c>
      <c r="O14" s="348">
        <v>2.0495999999999999</v>
      </c>
      <c r="P14" s="348">
        <v>14.4129</v>
      </c>
      <c r="Q14" s="348">
        <v>13.857100000000001</v>
      </c>
      <c r="R14" s="348">
        <v>13.327</v>
      </c>
      <c r="S14" s="348">
        <v>10.105700000000001</v>
      </c>
      <c r="T14" s="348">
        <v>-4.3594999999999997</v>
      </c>
      <c r="U14" s="348">
        <v>-0.42270000000000002</v>
      </c>
      <c r="V14" s="348">
        <v>-4.6760999999999999</v>
      </c>
      <c r="W14" s="348">
        <v>2.8429000000000002</v>
      </c>
      <c r="X14" s="348">
        <v>17.323399999999999</v>
      </c>
      <c r="Y14" s="374"/>
      <c r="Z14" s="346">
        <v>9</v>
      </c>
      <c r="AA14" s="346">
        <v>8</v>
      </c>
      <c r="AB14" s="346">
        <v>9</v>
      </c>
      <c r="AC14" s="346">
        <v>14</v>
      </c>
      <c r="AD14" s="346">
        <v>12</v>
      </c>
      <c r="AE14" s="346">
        <v>13</v>
      </c>
      <c r="AF14" s="346">
        <v>12</v>
      </c>
      <c r="AG14" s="346">
        <v>6</v>
      </c>
      <c r="AH14" s="346">
        <v>2</v>
      </c>
      <c r="AI14" s="346">
        <v>6</v>
      </c>
      <c r="AJ14" s="346">
        <v>14</v>
      </c>
      <c r="AK14" s="346">
        <v>14</v>
      </c>
      <c r="AL14" s="346">
        <v>12</v>
      </c>
      <c r="AM14" s="346">
        <v>13</v>
      </c>
      <c r="AN14" s="346">
        <v>10</v>
      </c>
      <c r="AO14" s="373"/>
      <c r="AP14" s="348">
        <v>14.16</v>
      </c>
      <c r="AQ14" s="348">
        <v>15.39</v>
      </c>
      <c r="AR14" s="348">
        <v>11.12</v>
      </c>
      <c r="AS14" s="348">
        <v>5.01</v>
      </c>
      <c r="AT14" s="348">
        <v>-3.76</v>
      </c>
      <c r="AU14" s="351"/>
      <c r="AV14" s="346">
        <v>2</v>
      </c>
      <c r="AW14" s="346">
        <v>2</v>
      </c>
      <c r="AX14" s="346">
        <v>5</v>
      </c>
      <c r="AY14" s="346">
        <v>11</v>
      </c>
      <c r="AZ14" s="346">
        <v>12</v>
      </c>
      <c r="BA14" s="362"/>
      <c r="BB14" s="348">
        <v>12.6272973952454</v>
      </c>
      <c r="BC14" s="375">
        <v>0.960561271494354</v>
      </c>
      <c r="BD14" s="375">
        <v>6.6837374170945901E-2</v>
      </c>
      <c r="BE14" s="375">
        <v>0.21570677331858301</v>
      </c>
      <c r="BF14" s="373"/>
      <c r="BG14" s="348">
        <v>74.337100000000007</v>
      </c>
      <c r="BH14" s="348">
        <v>11.9262</v>
      </c>
      <c r="BI14" s="348">
        <v>8.9419299999999993</v>
      </c>
      <c r="BJ14" s="348">
        <v>4.7947699999999998</v>
      </c>
      <c r="BK14" s="373"/>
      <c r="BL14" s="372" t="s">
        <v>703</v>
      </c>
      <c r="BM14" s="372" t="s">
        <v>704</v>
      </c>
      <c r="BN14" s="372" t="s">
        <v>705</v>
      </c>
      <c r="BO14" s="372" t="s">
        <v>706</v>
      </c>
      <c r="BP14" s="372" t="s">
        <v>707</v>
      </c>
      <c r="BQ14" s="373"/>
      <c r="BR14" s="354" t="s">
        <v>518</v>
      </c>
    </row>
    <row r="15" spans="1:70" s="107" customFormat="1" x14ac:dyDescent="0.25">
      <c r="A15" s="345" t="s">
        <v>708</v>
      </c>
      <c r="B15" s="373"/>
      <c r="C15" s="719">
        <v>37880</v>
      </c>
      <c r="D15" s="373"/>
      <c r="E15" s="346">
        <v>13328.6</v>
      </c>
      <c r="F15" s="373"/>
      <c r="G15" s="347">
        <v>338.04</v>
      </c>
      <c r="H15" s="374"/>
      <c r="I15" s="348">
        <v>0.47260000000000002</v>
      </c>
      <c r="J15" s="348">
        <v>5.1380999999999997</v>
      </c>
      <c r="K15" s="348">
        <v>3.1396000000000002</v>
      </c>
      <c r="L15" s="348">
        <v>5.1970000000000001</v>
      </c>
      <c r="M15" s="348">
        <v>-2.077</v>
      </c>
      <c r="N15" s="350">
        <v>0.64910000000000001</v>
      </c>
      <c r="O15" s="348">
        <v>2.8348</v>
      </c>
      <c r="P15" s="348">
        <v>12.0909</v>
      </c>
      <c r="Q15" s="348">
        <v>11.0702</v>
      </c>
      <c r="R15" s="348">
        <v>14.188800000000001</v>
      </c>
      <c r="S15" s="348">
        <v>12.2013</v>
      </c>
      <c r="T15" s="348">
        <v>-3.2568000000000001</v>
      </c>
      <c r="U15" s="348">
        <v>-0.1565</v>
      </c>
      <c r="V15" s="348">
        <v>-2.2808000000000002</v>
      </c>
      <c r="W15" s="348">
        <v>2.9542999999999999</v>
      </c>
      <c r="X15" s="348">
        <v>16.7209</v>
      </c>
      <c r="Y15" s="374"/>
      <c r="Z15" s="346">
        <v>4</v>
      </c>
      <c r="AA15" s="346">
        <v>6</v>
      </c>
      <c r="AB15" s="346">
        <v>13</v>
      </c>
      <c r="AC15" s="346">
        <v>11</v>
      </c>
      <c r="AD15" s="346">
        <v>10</v>
      </c>
      <c r="AE15" s="346">
        <v>10</v>
      </c>
      <c r="AF15" s="346">
        <v>9</v>
      </c>
      <c r="AG15" s="346">
        <v>12</v>
      </c>
      <c r="AH15" s="346">
        <v>7</v>
      </c>
      <c r="AI15" s="346">
        <v>4</v>
      </c>
      <c r="AJ15" s="346">
        <v>11</v>
      </c>
      <c r="AK15" s="346">
        <v>10</v>
      </c>
      <c r="AL15" s="346">
        <v>11</v>
      </c>
      <c r="AM15" s="346">
        <v>11</v>
      </c>
      <c r="AN15" s="346">
        <v>9</v>
      </c>
      <c r="AO15" s="373"/>
      <c r="AP15" s="348">
        <v>13.28</v>
      </c>
      <c r="AQ15" s="348">
        <v>12.88</v>
      </c>
      <c r="AR15" s="348">
        <v>9.75</v>
      </c>
      <c r="AS15" s="348">
        <v>6.26</v>
      </c>
      <c r="AT15" s="348">
        <v>-1.71</v>
      </c>
      <c r="AU15" s="351"/>
      <c r="AV15" s="346">
        <v>5</v>
      </c>
      <c r="AW15" s="346">
        <v>7</v>
      </c>
      <c r="AX15" s="346">
        <v>9</v>
      </c>
      <c r="AY15" s="346">
        <v>9</v>
      </c>
      <c r="AZ15" s="346">
        <v>10</v>
      </c>
      <c r="BA15" s="362"/>
      <c r="BB15" s="348">
        <v>12.0304845065153</v>
      </c>
      <c r="BC15" s="375">
        <v>0.92362785125804403</v>
      </c>
      <c r="BD15" s="375">
        <v>5.4988307161796798E-2</v>
      </c>
      <c r="BE15" s="375">
        <v>1.43715719192788E-2</v>
      </c>
      <c r="BF15" s="373"/>
      <c r="BG15" s="348">
        <v>72.842799999999997</v>
      </c>
      <c r="BH15" s="348">
        <v>18.172499999999999</v>
      </c>
      <c r="BI15" s="348">
        <v>3.9318</v>
      </c>
      <c r="BJ15" s="348">
        <v>5.0529000000000002</v>
      </c>
      <c r="BK15" s="373"/>
      <c r="BL15" s="372" t="s">
        <v>709</v>
      </c>
      <c r="BM15" s="372" t="s">
        <v>710</v>
      </c>
      <c r="BN15" s="372" t="s">
        <v>455</v>
      </c>
      <c r="BO15" s="372" t="s">
        <v>711</v>
      </c>
      <c r="BP15" s="372" t="s">
        <v>712</v>
      </c>
      <c r="BQ15" s="373"/>
      <c r="BR15" s="354" t="s">
        <v>518</v>
      </c>
    </row>
    <row r="16" spans="1:70" s="107" customFormat="1" x14ac:dyDescent="0.25">
      <c r="A16" s="345" t="s">
        <v>713</v>
      </c>
      <c r="B16" s="373"/>
      <c r="C16" s="719">
        <v>41757</v>
      </c>
      <c r="D16" s="373"/>
      <c r="E16" s="346">
        <v>13195.1</v>
      </c>
      <c r="F16" s="373"/>
      <c r="G16" s="347">
        <v>58.301499999999997</v>
      </c>
      <c r="H16" s="374"/>
      <c r="I16" s="348">
        <v>0.40970000000000001</v>
      </c>
      <c r="J16" s="348">
        <v>6.1382000000000003</v>
      </c>
      <c r="K16" s="348">
        <v>5.8234000000000004</v>
      </c>
      <c r="L16" s="348">
        <v>8.0288000000000004</v>
      </c>
      <c r="M16" s="348">
        <v>-3.5796999999999999</v>
      </c>
      <c r="N16" s="350">
        <v>-3.5743</v>
      </c>
      <c r="O16" s="348">
        <v>2.9449000000000001</v>
      </c>
      <c r="P16" s="348">
        <v>18.096699999999998</v>
      </c>
      <c r="Q16" s="348">
        <v>12.139200000000001</v>
      </c>
      <c r="R16" s="348">
        <v>12.6005</v>
      </c>
      <c r="S16" s="348">
        <v>14.1944</v>
      </c>
      <c r="T16" s="348">
        <v>-3.2738</v>
      </c>
      <c r="U16" s="348">
        <v>-2.5442</v>
      </c>
      <c r="V16" s="348">
        <v>-8.2355999999999998</v>
      </c>
      <c r="W16" s="348">
        <v>2.3119000000000001</v>
      </c>
      <c r="X16" s="348">
        <v>15.6191</v>
      </c>
      <c r="Y16" s="374"/>
      <c r="Z16" s="346">
        <v>8</v>
      </c>
      <c r="AA16" s="346">
        <v>1</v>
      </c>
      <c r="AB16" s="346">
        <v>3</v>
      </c>
      <c r="AC16" s="346">
        <v>5</v>
      </c>
      <c r="AD16" s="346">
        <v>13</v>
      </c>
      <c r="AE16" s="346">
        <v>14</v>
      </c>
      <c r="AF16" s="346">
        <v>8</v>
      </c>
      <c r="AG16" s="346">
        <v>1</v>
      </c>
      <c r="AH16" s="346">
        <v>5</v>
      </c>
      <c r="AI16" s="346">
        <v>7</v>
      </c>
      <c r="AJ16" s="346">
        <v>6</v>
      </c>
      <c r="AK16" s="346">
        <v>11</v>
      </c>
      <c r="AL16" s="346">
        <v>14</v>
      </c>
      <c r="AM16" s="346">
        <v>15</v>
      </c>
      <c r="AN16" s="346">
        <v>12</v>
      </c>
      <c r="AO16" s="373"/>
      <c r="AP16" s="348">
        <v>12.08</v>
      </c>
      <c r="AQ16" s="348">
        <v>13.65</v>
      </c>
      <c r="AR16" s="348">
        <v>12.78</v>
      </c>
      <c r="AS16" s="348">
        <v>6.89</v>
      </c>
      <c r="AT16" s="348">
        <v>-4.41</v>
      </c>
      <c r="AU16" s="351"/>
      <c r="AV16" s="346">
        <v>7</v>
      </c>
      <c r="AW16" s="346">
        <v>4</v>
      </c>
      <c r="AX16" s="346">
        <v>3</v>
      </c>
      <c r="AY16" s="346">
        <v>7</v>
      </c>
      <c r="AZ16" s="346">
        <v>14</v>
      </c>
      <c r="BA16" s="362"/>
      <c r="BB16" s="348">
        <v>16.872700720627599</v>
      </c>
      <c r="BC16" s="375">
        <v>1.17943099845606</v>
      </c>
      <c r="BD16" s="375">
        <v>6.9173254264324593E-2</v>
      </c>
      <c r="BE16" s="375">
        <v>0.303610708280379</v>
      </c>
      <c r="BF16" s="373"/>
      <c r="BG16" s="348">
        <v>40.555199999999999</v>
      </c>
      <c r="BH16" s="348">
        <v>40.045999999999999</v>
      </c>
      <c r="BI16" s="348">
        <v>14.090999999999999</v>
      </c>
      <c r="BJ16" s="348">
        <v>5.3078000000000003</v>
      </c>
      <c r="BK16" s="373"/>
      <c r="BL16" s="372" t="s">
        <v>714</v>
      </c>
      <c r="BM16" s="372" t="s">
        <v>715</v>
      </c>
      <c r="BN16" s="372" t="s">
        <v>716</v>
      </c>
      <c r="BO16" s="372" t="s">
        <v>717</v>
      </c>
      <c r="BP16" s="372" t="s">
        <v>718</v>
      </c>
      <c r="BQ16" s="373"/>
      <c r="BR16" s="354" t="s">
        <v>443</v>
      </c>
    </row>
    <row r="17" spans="1:70" s="107" customFormat="1" x14ac:dyDescent="0.25">
      <c r="A17" s="345" t="s">
        <v>719</v>
      </c>
      <c r="B17" s="373"/>
      <c r="C17" s="719">
        <v>43059</v>
      </c>
      <c r="D17" s="373"/>
      <c r="E17" s="346">
        <v>13005.6</v>
      </c>
      <c r="F17" s="373"/>
      <c r="G17" s="347">
        <v>27.1</v>
      </c>
      <c r="H17" s="374"/>
      <c r="I17" s="348">
        <v>0.51929999999999998</v>
      </c>
      <c r="J17" s="348">
        <v>5.4065000000000003</v>
      </c>
      <c r="K17" s="348">
        <v>6.0664999999999996</v>
      </c>
      <c r="L17" s="348">
        <v>8.3132999999999999</v>
      </c>
      <c r="M17" s="348">
        <v>2.8853</v>
      </c>
      <c r="N17" s="350">
        <v>2.9243999999999999</v>
      </c>
      <c r="O17" s="348">
        <v>3.6808000000000001</v>
      </c>
      <c r="P17" s="348">
        <v>12.9057</v>
      </c>
      <c r="Q17" s="348">
        <v>10.0557</v>
      </c>
      <c r="R17" s="348" t="s">
        <v>430</v>
      </c>
      <c r="S17" s="348">
        <v>15.6143</v>
      </c>
      <c r="T17" s="348">
        <v>2.0716000000000001</v>
      </c>
      <c r="U17" s="348">
        <v>2.6126</v>
      </c>
      <c r="V17" s="348">
        <v>-0.22090000000000001</v>
      </c>
      <c r="W17" s="348">
        <v>4.3109999999999999</v>
      </c>
      <c r="X17" s="348">
        <v>12.3202</v>
      </c>
      <c r="Y17" s="374"/>
      <c r="Z17" s="346">
        <v>2</v>
      </c>
      <c r="AA17" s="346">
        <v>3</v>
      </c>
      <c r="AB17" s="346">
        <v>1</v>
      </c>
      <c r="AC17" s="346">
        <v>3</v>
      </c>
      <c r="AD17" s="346">
        <v>2</v>
      </c>
      <c r="AE17" s="346">
        <v>4</v>
      </c>
      <c r="AF17" s="346">
        <v>6</v>
      </c>
      <c r="AG17" s="346">
        <v>11</v>
      </c>
      <c r="AH17" s="346">
        <v>9</v>
      </c>
      <c r="AI17" s="346" t="s">
        <v>430</v>
      </c>
      <c r="AJ17" s="346">
        <v>1</v>
      </c>
      <c r="AK17" s="346">
        <v>1</v>
      </c>
      <c r="AL17" s="346">
        <v>3</v>
      </c>
      <c r="AM17" s="346">
        <v>5</v>
      </c>
      <c r="AN17" s="346">
        <v>1</v>
      </c>
      <c r="AO17" s="373"/>
      <c r="AP17" s="348" t="s">
        <v>430</v>
      </c>
      <c r="AQ17" s="348">
        <v>11.96</v>
      </c>
      <c r="AR17" s="348">
        <v>10.050000000000001</v>
      </c>
      <c r="AS17" s="348">
        <v>8.18</v>
      </c>
      <c r="AT17" s="348">
        <v>4.5199999999999996</v>
      </c>
      <c r="AU17" s="351"/>
      <c r="AV17" s="346" t="s">
        <v>430</v>
      </c>
      <c r="AW17" s="346">
        <v>9</v>
      </c>
      <c r="AX17" s="346">
        <v>8</v>
      </c>
      <c r="AY17" s="346">
        <v>5</v>
      </c>
      <c r="AZ17" s="346">
        <v>3</v>
      </c>
      <c r="BA17" s="362"/>
      <c r="BB17" s="348">
        <v>13.9492386223745</v>
      </c>
      <c r="BC17" s="375">
        <v>1.0228669598078499</v>
      </c>
      <c r="BD17" s="375">
        <v>5.5509155722001297E-2</v>
      </c>
      <c r="BE17" s="375">
        <v>2.5411039766069399E-2</v>
      </c>
      <c r="BF17" s="373"/>
      <c r="BG17" s="348">
        <v>57.802300000000002</v>
      </c>
      <c r="BH17" s="348">
        <v>18.804200000000002</v>
      </c>
      <c r="BI17" s="348">
        <v>14.759</v>
      </c>
      <c r="BJ17" s="348">
        <v>8.6344999999999992</v>
      </c>
      <c r="BK17" s="373"/>
      <c r="BL17" s="372" t="s">
        <v>720</v>
      </c>
      <c r="BM17" s="372" t="s">
        <v>721</v>
      </c>
      <c r="BN17" s="372" t="s">
        <v>722</v>
      </c>
      <c r="BO17" s="372" t="s">
        <v>723</v>
      </c>
      <c r="BP17" s="372" t="s">
        <v>724</v>
      </c>
      <c r="BQ17" s="373"/>
      <c r="BR17" s="354" t="s">
        <v>436</v>
      </c>
    </row>
    <row r="18" spans="1:70" s="107" customFormat="1" x14ac:dyDescent="0.25">
      <c r="A18" s="345" t="s">
        <v>725</v>
      </c>
      <c r="B18" s="373"/>
      <c r="C18" s="719">
        <v>39240</v>
      </c>
      <c r="D18" s="373"/>
      <c r="E18" s="346">
        <v>12143.7</v>
      </c>
      <c r="F18" s="373"/>
      <c r="G18" s="347">
        <v>102.197</v>
      </c>
      <c r="H18" s="374"/>
      <c r="I18" s="348">
        <v>0.41170000000000001</v>
      </c>
      <c r="J18" s="348">
        <v>4.9347000000000003</v>
      </c>
      <c r="K18" s="348">
        <v>4.2538999999999998</v>
      </c>
      <c r="L18" s="348">
        <v>6.0014000000000003</v>
      </c>
      <c r="M18" s="348">
        <v>-1.7762</v>
      </c>
      <c r="N18" s="350">
        <v>-3.7199999999999997E-2</v>
      </c>
      <c r="O18" s="348">
        <v>2.4382000000000001</v>
      </c>
      <c r="P18" s="348">
        <v>13.077400000000001</v>
      </c>
      <c r="Q18" s="348">
        <v>11.0669</v>
      </c>
      <c r="R18" s="348">
        <v>14.252599999999999</v>
      </c>
      <c r="S18" s="348">
        <v>13.051</v>
      </c>
      <c r="T18" s="348">
        <v>-2.5320999999999998</v>
      </c>
      <c r="U18" s="348">
        <v>0.57279999999999998</v>
      </c>
      <c r="V18" s="348">
        <v>-2.2355999999999998</v>
      </c>
      <c r="W18" s="348">
        <v>3.3797000000000001</v>
      </c>
      <c r="X18" s="348">
        <v>12.981199999999999</v>
      </c>
      <c r="Y18" s="374"/>
      <c r="Z18" s="346">
        <v>7</v>
      </c>
      <c r="AA18" s="346">
        <v>7</v>
      </c>
      <c r="AB18" s="346">
        <v>6</v>
      </c>
      <c r="AC18" s="346">
        <v>9</v>
      </c>
      <c r="AD18" s="346">
        <v>9</v>
      </c>
      <c r="AE18" s="346">
        <v>11</v>
      </c>
      <c r="AF18" s="346">
        <v>11</v>
      </c>
      <c r="AG18" s="346">
        <v>9</v>
      </c>
      <c r="AH18" s="346">
        <v>8</v>
      </c>
      <c r="AI18" s="346">
        <v>3</v>
      </c>
      <c r="AJ18" s="346">
        <v>9</v>
      </c>
      <c r="AK18" s="346">
        <v>8</v>
      </c>
      <c r="AL18" s="346">
        <v>8</v>
      </c>
      <c r="AM18" s="346">
        <v>10</v>
      </c>
      <c r="AN18" s="346">
        <v>4</v>
      </c>
      <c r="AO18" s="373"/>
      <c r="AP18" s="348">
        <v>13.48</v>
      </c>
      <c r="AQ18" s="348">
        <v>13.5</v>
      </c>
      <c r="AR18" s="348">
        <v>10.56</v>
      </c>
      <c r="AS18" s="348">
        <v>6.05</v>
      </c>
      <c r="AT18" s="348">
        <v>-0.27</v>
      </c>
      <c r="AU18" s="351"/>
      <c r="AV18" s="346">
        <v>4</v>
      </c>
      <c r="AW18" s="346">
        <v>6</v>
      </c>
      <c r="AX18" s="346">
        <v>6</v>
      </c>
      <c r="AY18" s="346">
        <v>10</v>
      </c>
      <c r="AZ18" s="346">
        <v>8</v>
      </c>
      <c r="BA18" s="362"/>
      <c r="BB18" s="348">
        <v>13.533530251200499</v>
      </c>
      <c r="BC18" s="375">
        <v>1.0062636844083199</v>
      </c>
      <c r="BD18" s="375">
        <v>5.8100043716097602E-2</v>
      </c>
      <c r="BE18" s="375">
        <v>4.9555487888622497E-2</v>
      </c>
      <c r="BF18" s="373"/>
      <c r="BG18" s="348">
        <v>57.920699999999997</v>
      </c>
      <c r="BH18" s="348">
        <v>22.1098</v>
      </c>
      <c r="BI18" s="348">
        <v>10.7828</v>
      </c>
      <c r="BJ18" s="348">
        <v>9.1867000000000001</v>
      </c>
      <c r="BK18" s="373"/>
      <c r="BL18" s="372" t="s">
        <v>726</v>
      </c>
      <c r="BM18" s="372" t="s">
        <v>727</v>
      </c>
      <c r="BN18" s="372" t="s">
        <v>723</v>
      </c>
      <c r="BO18" s="372" t="s">
        <v>728</v>
      </c>
      <c r="BP18" s="372" t="s">
        <v>729</v>
      </c>
      <c r="BQ18" s="373"/>
      <c r="BR18" s="354" t="s">
        <v>730</v>
      </c>
    </row>
    <row r="19" spans="1:70" s="107" customFormat="1" x14ac:dyDescent="0.25">
      <c r="A19" s="345" t="s">
        <v>731</v>
      </c>
      <c r="B19" s="373"/>
      <c r="C19" s="719">
        <v>44421</v>
      </c>
      <c r="D19" s="373"/>
      <c r="E19" s="346">
        <v>9537.0300000000007</v>
      </c>
      <c r="F19" s="373"/>
      <c r="G19" s="347">
        <v>16.542100000000001</v>
      </c>
      <c r="H19" s="374"/>
      <c r="I19" s="348">
        <v>0.43959999999999999</v>
      </c>
      <c r="J19" s="348">
        <v>5.5148999999999999</v>
      </c>
      <c r="K19" s="348">
        <v>4.1791999999999998</v>
      </c>
      <c r="L19" s="348">
        <v>6.8101000000000003</v>
      </c>
      <c r="M19" s="348">
        <v>-1.2954000000000001</v>
      </c>
      <c r="N19" s="350">
        <v>0.754</v>
      </c>
      <c r="O19" s="348">
        <v>0.26769999999999999</v>
      </c>
      <c r="P19" s="348">
        <v>12.914199999999999</v>
      </c>
      <c r="Q19" s="348" t="s">
        <v>430</v>
      </c>
      <c r="R19" s="348" t="s">
        <v>430</v>
      </c>
      <c r="S19" s="348">
        <v>14.400600000000001</v>
      </c>
      <c r="T19" s="348">
        <v>-2.1230000000000002</v>
      </c>
      <c r="U19" s="348">
        <v>0.51529999999999998</v>
      </c>
      <c r="V19" s="348">
        <v>-1.5949</v>
      </c>
      <c r="W19" s="348">
        <v>2.5649999999999999</v>
      </c>
      <c r="X19" s="348">
        <v>10.936999999999999</v>
      </c>
      <c r="Y19" s="374"/>
      <c r="Z19" s="346">
        <v>6</v>
      </c>
      <c r="AA19" s="346">
        <v>2</v>
      </c>
      <c r="AB19" s="346">
        <v>7</v>
      </c>
      <c r="AC19" s="346">
        <v>8</v>
      </c>
      <c r="AD19" s="346">
        <v>7</v>
      </c>
      <c r="AE19" s="346">
        <v>9</v>
      </c>
      <c r="AF19" s="346">
        <v>15</v>
      </c>
      <c r="AG19" s="346">
        <v>10</v>
      </c>
      <c r="AH19" s="346" t="s">
        <v>430</v>
      </c>
      <c r="AI19" s="346" t="s">
        <v>430</v>
      </c>
      <c r="AJ19" s="346">
        <v>5</v>
      </c>
      <c r="AK19" s="346">
        <v>6</v>
      </c>
      <c r="AL19" s="346">
        <v>9</v>
      </c>
      <c r="AM19" s="346">
        <v>8</v>
      </c>
      <c r="AN19" s="346">
        <v>11</v>
      </c>
      <c r="AO19" s="373"/>
      <c r="AP19" s="348" t="s">
        <v>430</v>
      </c>
      <c r="AQ19" s="348" t="s">
        <v>430</v>
      </c>
      <c r="AR19" s="348" t="s">
        <v>430</v>
      </c>
      <c r="AS19" s="348">
        <v>4.9800000000000004</v>
      </c>
      <c r="AT19" s="348">
        <v>0.3</v>
      </c>
      <c r="AU19" s="351"/>
      <c r="AV19" s="346" t="s">
        <v>430</v>
      </c>
      <c r="AW19" s="346" t="s">
        <v>430</v>
      </c>
      <c r="AX19" s="346" t="s">
        <v>430</v>
      </c>
      <c r="AY19" s="346">
        <v>12</v>
      </c>
      <c r="AZ19" s="346">
        <v>6</v>
      </c>
      <c r="BA19" s="362"/>
      <c r="BB19" s="348">
        <v>13.766086633480899</v>
      </c>
      <c r="BC19" s="375">
        <v>1.0354756875147</v>
      </c>
      <c r="BD19" s="375">
        <v>5.3415577585329603E-2</v>
      </c>
      <c r="BE19" s="375">
        <v>-2.28075214045728E-2</v>
      </c>
      <c r="BF19" s="373"/>
      <c r="BG19" s="348">
        <v>61.032699999999998</v>
      </c>
      <c r="BH19" s="348">
        <v>22.160599999999999</v>
      </c>
      <c r="BI19" s="348">
        <v>13.8719</v>
      </c>
      <c r="BJ19" s="348">
        <v>2.9348000000000001</v>
      </c>
      <c r="BK19" s="373"/>
      <c r="BL19" s="372" t="s">
        <v>732</v>
      </c>
      <c r="BM19" s="372" t="s">
        <v>733</v>
      </c>
      <c r="BN19" s="372" t="s">
        <v>734</v>
      </c>
      <c r="BO19" s="372" t="s">
        <v>735</v>
      </c>
      <c r="BP19" s="372" t="s">
        <v>736</v>
      </c>
      <c r="BQ19" s="373"/>
      <c r="BR19" s="354" t="s">
        <v>436</v>
      </c>
    </row>
    <row r="20" spans="1:70" s="107" customFormat="1" x14ac:dyDescent="0.25">
      <c r="A20" s="345" t="s">
        <v>737</v>
      </c>
      <c r="B20" s="373"/>
      <c r="C20" s="719">
        <v>44775</v>
      </c>
      <c r="D20" s="373"/>
      <c r="E20" s="346">
        <v>8442.7199999999993</v>
      </c>
      <c r="F20" s="373"/>
      <c r="G20" s="347">
        <v>17.457000000000001</v>
      </c>
      <c r="H20" s="374"/>
      <c r="I20" s="348">
        <v>0.38529999999999998</v>
      </c>
      <c r="J20" s="348">
        <v>4.3205</v>
      </c>
      <c r="K20" s="348">
        <v>3.9788000000000001</v>
      </c>
      <c r="L20" s="348">
        <v>7.3550000000000004</v>
      </c>
      <c r="M20" s="348">
        <v>-0.77300000000000002</v>
      </c>
      <c r="N20" s="350">
        <v>2.6278999999999999</v>
      </c>
      <c r="O20" s="348">
        <v>5.6086999999999998</v>
      </c>
      <c r="P20" s="348">
        <v>15.5966</v>
      </c>
      <c r="Q20" s="348" t="s">
        <v>430</v>
      </c>
      <c r="R20" s="348" t="s">
        <v>430</v>
      </c>
      <c r="S20" s="348">
        <v>13.763400000000001</v>
      </c>
      <c r="T20" s="348">
        <v>-1.4953000000000001</v>
      </c>
      <c r="U20" s="348">
        <v>2.3210999999999999</v>
      </c>
      <c r="V20" s="348">
        <v>-0.33679999999999999</v>
      </c>
      <c r="W20" s="348">
        <v>3.0518999999999998</v>
      </c>
      <c r="X20" s="348">
        <v>15.4442</v>
      </c>
      <c r="Y20" s="374"/>
      <c r="Z20" s="346">
        <v>10</v>
      </c>
      <c r="AA20" s="346">
        <v>12</v>
      </c>
      <c r="AB20" s="346">
        <v>8</v>
      </c>
      <c r="AC20" s="346">
        <v>7</v>
      </c>
      <c r="AD20" s="346">
        <v>6</v>
      </c>
      <c r="AE20" s="346">
        <v>5</v>
      </c>
      <c r="AF20" s="346">
        <v>4</v>
      </c>
      <c r="AG20" s="346">
        <v>5</v>
      </c>
      <c r="AH20" s="346" t="s">
        <v>430</v>
      </c>
      <c r="AI20" s="346" t="s">
        <v>430</v>
      </c>
      <c r="AJ20" s="346">
        <v>7</v>
      </c>
      <c r="AK20" s="346">
        <v>5</v>
      </c>
      <c r="AL20" s="346">
        <v>4</v>
      </c>
      <c r="AM20" s="346">
        <v>6</v>
      </c>
      <c r="AN20" s="346">
        <v>8</v>
      </c>
      <c r="AO20" s="373"/>
      <c r="AP20" s="348" t="s">
        <v>430</v>
      </c>
      <c r="AQ20" s="348" t="s">
        <v>430</v>
      </c>
      <c r="AR20" s="348" t="s">
        <v>430</v>
      </c>
      <c r="AS20" s="348">
        <v>8.3800000000000008</v>
      </c>
      <c r="AT20" s="348">
        <v>1.62</v>
      </c>
      <c r="AU20" s="351"/>
      <c r="AV20" s="346" t="s">
        <v>430</v>
      </c>
      <c r="AW20" s="346" t="s">
        <v>430</v>
      </c>
      <c r="AX20" s="346" t="s">
        <v>430</v>
      </c>
      <c r="AY20" s="346">
        <v>4</v>
      </c>
      <c r="AZ20" s="346">
        <v>5</v>
      </c>
      <c r="BA20" s="362"/>
      <c r="BB20" s="348">
        <v>13.1297428903182</v>
      </c>
      <c r="BC20" s="375">
        <v>0.99602749443808403</v>
      </c>
      <c r="BD20" s="375">
        <v>7.3601338222242602E-2</v>
      </c>
      <c r="BE20" s="375">
        <v>0.26847350732341002</v>
      </c>
      <c r="BF20" s="373"/>
      <c r="BG20" s="348">
        <v>50.760800000000003</v>
      </c>
      <c r="BH20" s="348">
        <v>7.4873399999999997</v>
      </c>
      <c r="BI20" s="348">
        <v>29.338799999999999</v>
      </c>
      <c r="BJ20" s="348">
        <v>12.41306</v>
      </c>
      <c r="BK20" s="373"/>
      <c r="BL20" s="372" t="s">
        <v>738</v>
      </c>
      <c r="BM20" s="372" t="s">
        <v>739</v>
      </c>
      <c r="BN20" s="372" t="s">
        <v>740</v>
      </c>
      <c r="BO20" s="372" t="s">
        <v>741</v>
      </c>
      <c r="BP20" s="372" t="s">
        <v>742</v>
      </c>
      <c r="BQ20" s="373"/>
      <c r="BR20" s="354" t="s">
        <v>554</v>
      </c>
    </row>
    <row r="21" spans="1:70" s="107" customFormat="1" x14ac:dyDescent="0.25">
      <c r="A21" s="345" t="s">
        <v>743</v>
      </c>
      <c r="B21" s="373"/>
      <c r="C21" s="719">
        <v>38623</v>
      </c>
      <c r="D21" s="373"/>
      <c r="E21" s="346">
        <v>7465.24</v>
      </c>
      <c r="F21" s="373"/>
      <c r="G21" s="347">
        <v>209.67599999999999</v>
      </c>
      <c r="H21" s="374"/>
      <c r="I21" s="348">
        <v>0.33300000000000002</v>
      </c>
      <c r="J21" s="348">
        <v>4.8737000000000004</v>
      </c>
      <c r="K21" s="348">
        <v>3.2094</v>
      </c>
      <c r="L21" s="348">
        <v>5.2971000000000004</v>
      </c>
      <c r="M21" s="348">
        <v>-1.6704000000000001</v>
      </c>
      <c r="N21" s="350">
        <v>1.512</v>
      </c>
      <c r="O21" s="348">
        <v>3.3264</v>
      </c>
      <c r="P21" s="348">
        <v>13.144299999999999</v>
      </c>
      <c r="Q21" s="348">
        <v>11.5939</v>
      </c>
      <c r="R21" s="348">
        <v>11.180099999999999</v>
      </c>
      <c r="S21" s="348">
        <v>12.2547</v>
      </c>
      <c r="T21" s="348">
        <v>-2.7128999999999999</v>
      </c>
      <c r="U21" s="348">
        <v>2.0341</v>
      </c>
      <c r="V21" s="348">
        <v>-0.71499999999999997</v>
      </c>
      <c r="W21" s="348">
        <v>3.2058</v>
      </c>
      <c r="X21" s="348">
        <v>15.807700000000001</v>
      </c>
      <c r="Y21" s="374"/>
      <c r="Z21" s="346">
        <v>12</v>
      </c>
      <c r="AA21" s="346">
        <v>10</v>
      </c>
      <c r="AB21" s="346">
        <v>12</v>
      </c>
      <c r="AC21" s="346">
        <v>10</v>
      </c>
      <c r="AD21" s="346">
        <v>8</v>
      </c>
      <c r="AE21" s="346">
        <v>7</v>
      </c>
      <c r="AF21" s="346">
        <v>7</v>
      </c>
      <c r="AG21" s="346">
        <v>8</v>
      </c>
      <c r="AH21" s="346">
        <v>6</v>
      </c>
      <c r="AI21" s="346">
        <v>10</v>
      </c>
      <c r="AJ21" s="346">
        <v>10</v>
      </c>
      <c r="AK21" s="346">
        <v>9</v>
      </c>
      <c r="AL21" s="346">
        <v>5</v>
      </c>
      <c r="AM21" s="346">
        <v>7</v>
      </c>
      <c r="AN21" s="346">
        <v>6</v>
      </c>
      <c r="AO21" s="373"/>
      <c r="AP21" s="348">
        <v>11.68</v>
      </c>
      <c r="AQ21" s="348">
        <v>12.81</v>
      </c>
      <c r="AR21" s="348">
        <v>10.36</v>
      </c>
      <c r="AS21" s="348">
        <v>6.78</v>
      </c>
      <c r="AT21" s="348">
        <v>0.11</v>
      </c>
      <c r="AU21" s="351"/>
      <c r="AV21" s="346">
        <v>8</v>
      </c>
      <c r="AW21" s="346">
        <v>8</v>
      </c>
      <c r="AX21" s="346">
        <v>7</v>
      </c>
      <c r="AY21" s="346">
        <v>8</v>
      </c>
      <c r="AZ21" s="346">
        <v>7</v>
      </c>
      <c r="BA21" s="362"/>
      <c r="BB21" s="348">
        <v>11.4615922372685</v>
      </c>
      <c r="BC21" s="375">
        <v>0.862661606480567</v>
      </c>
      <c r="BD21" s="375">
        <v>6.6137847899908203E-2</v>
      </c>
      <c r="BE21" s="375">
        <v>0.153598258628732</v>
      </c>
      <c r="BF21" s="373"/>
      <c r="BG21" s="348">
        <v>71.124600000000001</v>
      </c>
      <c r="BH21" s="348">
        <v>11.2811</v>
      </c>
      <c r="BI21" s="348">
        <v>13.279299999999999</v>
      </c>
      <c r="BJ21" s="348">
        <v>4.3150000000000004</v>
      </c>
      <c r="BK21" s="373"/>
      <c r="BL21" s="372" t="s">
        <v>744</v>
      </c>
      <c r="BM21" s="372" t="s">
        <v>745</v>
      </c>
      <c r="BN21" s="372" t="s">
        <v>746</v>
      </c>
      <c r="BO21" s="372" t="s">
        <v>747</v>
      </c>
      <c r="BP21" s="372" t="s">
        <v>748</v>
      </c>
      <c r="BQ21" s="373"/>
      <c r="BR21" s="354" t="s">
        <v>443</v>
      </c>
    </row>
    <row r="22" spans="1:70" s="107" customFormat="1" x14ac:dyDescent="0.25">
      <c r="A22" s="345" t="s">
        <v>749</v>
      </c>
      <c r="B22" s="373"/>
      <c r="C22" s="719">
        <v>45152</v>
      </c>
      <c r="D22" s="373"/>
      <c r="E22" s="346">
        <v>7604.11</v>
      </c>
      <c r="F22" s="373"/>
      <c r="G22" s="347">
        <v>15.208</v>
      </c>
      <c r="H22" s="374"/>
      <c r="I22" s="348">
        <v>0.51549999999999996</v>
      </c>
      <c r="J22" s="348">
        <v>4.8754999999999997</v>
      </c>
      <c r="K22" s="348">
        <v>4.9768999999999997</v>
      </c>
      <c r="L22" s="348">
        <v>9.4337</v>
      </c>
      <c r="M22" s="348">
        <v>3.2660999999999998</v>
      </c>
      <c r="N22" s="350">
        <v>5.4207999999999998</v>
      </c>
      <c r="O22" s="348">
        <v>5.8791000000000002</v>
      </c>
      <c r="P22" s="348" t="s">
        <v>430</v>
      </c>
      <c r="Q22" s="348" t="s">
        <v>430</v>
      </c>
      <c r="R22" s="348" t="s">
        <v>430</v>
      </c>
      <c r="S22" s="348">
        <v>15.509600000000001</v>
      </c>
      <c r="T22" s="348">
        <v>1.7938000000000001</v>
      </c>
      <c r="U22" s="348">
        <v>5.2675000000000001</v>
      </c>
      <c r="V22" s="348">
        <v>2.5766</v>
      </c>
      <c r="W22" s="348">
        <v>3.1469999999999998</v>
      </c>
      <c r="X22" s="348">
        <v>15.8675</v>
      </c>
      <c r="Y22" s="374"/>
      <c r="Z22" s="346">
        <v>3</v>
      </c>
      <c r="AA22" s="346">
        <v>9</v>
      </c>
      <c r="AB22" s="346">
        <v>4</v>
      </c>
      <c r="AC22" s="346">
        <v>1</v>
      </c>
      <c r="AD22" s="346">
        <v>1</v>
      </c>
      <c r="AE22" s="346">
        <v>3</v>
      </c>
      <c r="AF22" s="346">
        <v>3</v>
      </c>
      <c r="AG22" s="346" t="s">
        <v>430</v>
      </c>
      <c r="AH22" s="346" t="s">
        <v>430</v>
      </c>
      <c r="AI22" s="346" t="s">
        <v>430</v>
      </c>
      <c r="AJ22" s="346">
        <v>2</v>
      </c>
      <c r="AK22" s="346">
        <v>2</v>
      </c>
      <c r="AL22" s="346">
        <v>2</v>
      </c>
      <c r="AM22" s="346">
        <v>3</v>
      </c>
      <c r="AN22" s="346">
        <v>7</v>
      </c>
      <c r="AO22" s="373"/>
      <c r="AP22" s="348" t="s">
        <v>430</v>
      </c>
      <c r="AQ22" s="348" t="s">
        <v>430</v>
      </c>
      <c r="AR22" s="348" t="s">
        <v>430</v>
      </c>
      <c r="AS22" s="348" t="s">
        <v>430</v>
      </c>
      <c r="AT22" s="348">
        <v>6.59</v>
      </c>
      <c r="AU22" s="351"/>
      <c r="AV22" s="346" t="s">
        <v>430</v>
      </c>
      <c r="AW22" s="346" t="s">
        <v>430</v>
      </c>
      <c r="AX22" s="346" t="s">
        <v>430</v>
      </c>
      <c r="AY22" s="346" t="s">
        <v>430</v>
      </c>
      <c r="AZ22" s="346">
        <v>1</v>
      </c>
      <c r="BA22" s="362"/>
      <c r="BB22" s="348">
        <v>13.102587997016</v>
      </c>
      <c r="BC22" s="375">
        <v>0.92413169279275698</v>
      </c>
      <c r="BD22" s="375">
        <v>6.4861002002547796E-2</v>
      </c>
      <c r="BE22" s="375">
        <v>0.36630390462920398</v>
      </c>
      <c r="BF22" s="373"/>
      <c r="BG22" s="348">
        <v>43.7851</v>
      </c>
      <c r="BH22" s="348">
        <v>23.614100000000001</v>
      </c>
      <c r="BI22" s="348">
        <v>29.549800000000001</v>
      </c>
      <c r="BJ22" s="348">
        <v>3.0510000000000002</v>
      </c>
      <c r="BK22" s="373"/>
      <c r="BL22" s="372" t="s">
        <v>750</v>
      </c>
      <c r="BM22" s="372" t="s">
        <v>751</v>
      </c>
      <c r="BN22" s="372" t="s">
        <v>752</v>
      </c>
      <c r="BO22" s="372" t="s">
        <v>753</v>
      </c>
      <c r="BP22" s="372" t="s">
        <v>754</v>
      </c>
      <c r="BQ22" s="373"/>
      <c r="BR22" s="354" t="s">
        <v>615</v>
      </c>
    </row>
    <row r="23" spans="1:70" x14ac:dyDescent="0.25">
      <c r="A23" s="36" t="s">
        <v>93</v>
      </c>
      <c r="B23" s="43"/>
      <c r="C23" s="720"/>
      <c r="D23" s="43"/>
      <c r="E23" s="51"/>
      <c r="F23" s="43"/>
      <c r="G23" s="55"/>
      <c r="H23" s="66"/>
      <c r="I23" s="59">
        <v>0.41949999999999998</v>
      </c>
      <c r="J23" s="59">
        <v>4.8689999999999998</v>
      </c>
      <c r="K23" s="59">
        <v>4.1649000000000003</v>
      </c>
      <c r="L23" s="59">
        <v>6.2770000000000001</v>
      </c>
      <c r="M23" s="59">
        <v>-1.3207</v>
      </c>
      <c r="N23" s="70">
        <v>1.3458000000000001</v>
      </c>
      <c r="O23" s="59">
        <v>3.5074999999999998</v>
      </c>
      <c r="P23" s="59">
        <v>13.708600000000001</v>
      </c>
      <c r="Q23" s="59">
        <v>11.6441</v>
      </c>
      <c r="R23" s="59">
        <v>13.2989</v>
      </c>
      <c r="S23" s="59">
        <v>12.9903</v>
      </c>
      <c r="T23" s="59">
        <v>-2.2153</v>
      </c>
      <c r="U23" s="59">
        <v>0.95789999999999997</v>
      </c>
      <c r="V23" s="59">
        <v>-1.3849</v>
      </c>
      <c r="W23" s="59">
        <v>2.964</v>
      </c>
      <c r="X23" s="59">
        <v>14.9618</v>
      </c>
      <c r="Y23" s="66"/>
      <c r="Z23" s="51">
        <v>14</v>
      </c>
      <c r="AA23" s="51">
        <v>15</v>
      </c>
      <c r="AB23" s="51">
        <v>15</v>
      </c>
      <c r="AC23" s="51">
        <v>15</v>
      </c>
      <c r="AD23" s="51">
        <v>15</v>
      </c>
      <c r="AE23" s="51">
        <v>15</v>
      </c>
      <c r="AF23" s="51">
        <v>15</v>
      </c>
      <c r="AG23" s="51">
        <v>14</v>
      </c>
      <c r="AH23" s="51">
        <v>11</v>
      </c>
      <c r="AI23" s="51">
        <v>10</v>
      </c>
      <c r="AJ23" s="51">
        <v>15</v>
      </c>
      <c r="AK23" s="51">
        <v>15</v>
      </c>
      <c r="AL23" s="51">
        <v>15</v>
      </c>
      <c r="AM23" s="51">
        <v>15</v>
      </c>
      <c r="AN23" s="51">
        <v>15</v>
      </c>
      <c r="AO23" s="43"/>
      <c r="AP23" s="59">
        <v>12.988</v>
      </c>
      <c r="AQ23" s="59">
        <v>13.441818181818199</v>
      </c>
      <c r="AR23" s="59">
        <v>10.621818181818201</v>
      </c>
      <c r="AS23" s="59">
        <v>6.7592857142857099</v>
      </c>
      <c r="AT23" s="59">
        <v>2.4666666666666701E-2</v>
      </c>
      <c r="AU23" s="78"/>
      <c r="AV23" s="51">
        <v>10</v>
      </c>
      <c r="AW23" s="51">
        <v>11</v>
      </c>
      <c r="AX23" s="51">
        <v>11</v>
      </c>
      <c r="AY23" s="51">
        <v>14</v>
      </c>
      <c r="AZ23" s="51">
        <v>15</v>
      </c>
      <c r="BA23" s="258"/>
      <c r="BB23" s="59"/>
      <c r="BC23" s="276"/>
      <c r="BD23" s="276"/>
      <c r="BE23" s="276"/>
      <c r="BF23" s="43"/>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0.55220000000000002</v>
      </c>
      <c r="J24" s="60">
        <v>6.1382000000000003</v>
      </c>
      <c r="K24" s="60">
        <v>6.0664999999999996</v>
      </c>
      <c r="L24" s="60">
        <v>9.4337</v>
      </c>
      <c r="M24" s="60">
        <v>3.2660999999999998</v>
      </c>
      <c r="N24" s="71">
        <v>6.9588999999999999</v>
      </c>
      <c r="O24" s="60">
        <v>6.9023000000000003</v>
      </c>
      <c r="P24" s="60">
        <v>18.096699999999998</v>
      </c>
      <c r="Q24" s="60">
        <v>17.865500000000001</v>
      </c>
      <c r="R24" s="60">
        <v>15.991099999999999</v>
      </c>
      <c r="S24" s="60">
        <v>15.6143</v>
      </c>
      <c r="T24" s="60">
        <v>2.0716000000000001</v>
      </c>
      <c r="U24" s="60">
        <v>6.5012999999999996</v>
      </c>
      <c r="V24" s="60">
        <v>4.6087999999999996</v>
      </c>
      <c r="W24" s="60">
        <v>4.3109999999999999</v>
      </c>
      <c r="X24" s="60">
        <v>20.715399999999999</v>
      </c>
      <c r="Y24" s="67"/>
      <c r="Z24" s="52"/>
      <c r="AA24" s="52"/>
      <c r="AB24" s="52"/>
      <c r="AC24" s="52"/>
      <c r="AD24" s="52"/>
      <c r="AE24" s="52"/>
      <c r="AF24" s="52"/>
      <c r="AG24" s="52"/>
      <c r="AH24" s="52"/>
      <c r="AI24" s="52"/>
      <c r="AJ24" s="52"/>
      <c r="AK24" s="52"/>
      <c r="AL24" s="52"/>
      <c r="AM24" s="52"/>
      <c r="AN24" s="52"/>
      <c r="AO24" s="44"/>
      <c r="AP24" s="60">
        <v>16.809999999999999</v>
      </c>
      <c r="AQ24" s="60">
        <v>18.940000000000001</v>
      </c>
      <c r="AR24" s="60">
        <v>15.36</v>
      </c>
      <c r="AS24" s="60">
        <v>10.31</v>
      </c>
      <c r="AT24" s="60">
        <v>6.59</v>
      </c>
      <c r="AU24" s="79"/>
      <c r="AV24" s="52"/>
      <c r="AW24" s="52"/>
      <c r="AX24" s="52"/>
      <c r="AY24" s="52"/>
      <c r="AZ24" s="52"/>
      <c r="BA24" s="259"/>
      <c r="BB24" s="60"/>
      <c r="BC24" s="277"/>
      <c r="BD24" s="277"/>
      <c r="BE24" s="277"/>
      <c r="BF24" s="44"/>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0.27979999999999999</v>
      </c>
      <c r="J25" s="60">
        <v>3.7730999999999999</v>
      </c>
      <c r="K25" s="60">
        <v>2.2644000000000002</v>
      </c>
      <c r="L25" s="60">
        <v>2.8936999999999999</v>
      </c>
      <c r="M25" s="60">
        <v>-4.4776999999999996</v>
      </c>
      <c r="N25" s="71">
        <v>-4.4485000000000001</v>
      </c>
      <c r="O25" s="60">
        <v>0.26769999999999999</v>
      </c>
      <c r="P25" s="60">
        <v>7.5377000000000001</v>
      </c>
      <c r="Q25" s="60">
        <v>6.1002999999999998</v>
      </c>
      <c r="R25" s="60">
        <v>11.180099999999999</v>
      </c>
      <c r="S25" s="60">
        <v>9.6951000000000001</v>
      </c>
      <c r="T25" s="60">
        <v>-5.6943000000000001</v>
      </c>
      <c r="U25" s="60">
        <v>-3.7595999999999998</v>
      </c>
      <c r="V25" s="60">
        <v>-8.2355999999999998</v>
      </c>
      <c r="W25" s="60">
        <v>1.1536</v>
      </c>
      <c r="X25" s="60">
        <v>10.936999999999999</v>
      </c>
      <c r="Y25" s="67"/>
      <c r="Z25" s="52"/>
      <c r="AA25" s="52"/>
      <c r="AB25" s="52"/>
      <c r="AC25" s="52"/>
      <c r="AD25" s="52"/>
      <c r="AE25" s="52"/>
      <c r="AF25" s="52"/>
      <c r="AG25" s="52"/>
      <c r="AH25" s="52"/>
      <c r="AI25" s="52"/>
      <c r="AJ25" s="52"/>
      <c r="AK25" s="52"/>
      <c r="AL25" s="52"/>
      <c r="AM25" s="52"/>
      <c r="AN25" s="52"/>
      <c r="AO25" s="44"/>
      <c r="AP25" s="60">
        <v>10.41</v>
      </c>
      <c r="AQ25" s="60">
        <v>9.0500000000000007</v>
      </c>
      <c r="AR25" s="60">
        <v>5.25</v>
      </c>
      <c r="AS25" s="60">
        <v>2.66</v>
      </c>
      <c r="AT25" s="60">
        <v>-4.6399999999999997</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0.41070000000000001</v>
      </c>
      <c r="J26" s="61">
        <v>4.9217000000000004</v>
      </c>
      <c r="K26" s="61">
        <v>3.9788000000000001</v>
      </c>
      <c r="L26" s="61">
        <v>6.8101000000000003</v>
      </c>
      <c r="M26" s="61">
        <v>-1.6704000000000001</v>
      </c>
      <c r="N26" s="72">
        <v>0.88990000000000002</v>
      </c>
      <c r="O26" s="61">
        <v>2.9449000000000001</v>
      </c>
      <c r="P26" s="61">
        <v>13.411799999999999</v>
      </c>
      <c r="Q26" s="61">
        <v>11.5939</v>
      </c>
      <c r="R26" s="61">
        <v>13.465299999999999</v>
      </c>
      <c r="S26" s="61">
        <v>13.593</v>
      </c>
      <c r="T26" s="61">
        <v>-2.5320999999999998</v>
      </c>
      <c r="U26" s="61">
        <v>0.57279999999999998</v>
      </c>
      <c r="V26" s="61">
        <v>-1.5949</v>
      </c>
      <c r="W26" s="61">
        <v>3.0518999999999998</v>
      </c>
      <c r="X26" s="61">
        <v>15.4442</v>
      </c>
      <c r="Y26" s="68"/>
      <c r="Z26" s="53"/>
      <c r="AA26" s="53"/>
      <c r="AB26" s="53"/>
      <c r="AC26" s="53"/>
      <c r="AD26" s="53"/>
      <c r="AE26" s="53"/>
      <c r="AF26" s="53"/>
      <c r="AG26" s="53"/>
      <c r="AH26" s="53"/>
      <c r="AI26" s="53"/>
      <c r="AJ26" s="53"/>
      <c r="AK26" s="53"/>
      <c r="AL26" s="53"/>
      <c r="AM26" s="53"/>
      <c r="AN26" s="53"/>
      <c r="AO26" s="45"/>
      <c r="AP26" s="61">
        <v>13.15</v>
      </c>
      <c r="AQ26" s="61">
        <v>13.5</v>
      </c>
      <c r="AR26" s="61">
        <v>10.56</v>
      </c>
      <c r="AS26" s="61">
        <v>6.84</v>
      </c>
      <c r="AT26" s="61">
        <v>-0.27</v>
      </c>
      <c r="AU26" s="80"/>
      <c r="AV26" s="53"/>
      <c r="AW26" s="53"/>
      <c r="AX26" s="53"/>
      <c r="AY26" s="53"/>
      <c r="AZ26" s="53"/>
      <c r="BA26" s="262"/>
      <c r="BB26" s="61"/>
      <c r="BC26" s="279"/>
      <c r="BD26" s="279"/>
      <c r="BE26" s="279"/>
      <c r="BF26" s="45"/>
      <c r="BG26" s="61"/>
      <c r="BH26" s="61"/>
      <c r="BI26" s="61"/>
      <c r="BJ26" s="61"/>
      <c r="BK26" s="45"/>
      <c r="BL26" s="86"/>
      <c r="BM26" s="86"/>
      <c r="BN26" s="86"/>
      <c r="BO26" s="86"/>
      <c r="BP26" s="86"/>
      <c r="BQ26" s="45"/>
      <c r="BR26" s="90"/>
    </row>
    <row r="27" spans="1:70" ht="14.5" x14ac:dyDescent="0.25">
      <c r="A27" s="39" t="s">
        <v>103</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46"/>
      <c r="BG27" s="62"/>
      <c r="BH27" s="62"/>
      <c r="BI27" s="62"/>
      <c r="BJ27" s="62"/>
      <c r="BK27" s="46"/>
      <c r="BL27" s="87"/>
      <c r="BM27" s="87"/>
      <c r="BN27" s="87"/>
      <c r="BO27" s="87"/>
      <c r="BP27" s="87"/>
      <c r="BQ27" s="46"/>
      <c r="BR27" s="91"/>
    </row>
    <row r="28" spans="1:70" x14ac:dyDescent="0.25">
      <c r="A28" s="328" t="s">
        <v>755</v>
      </c>
      <c r="B28" s="365"/>
      <c r="C28" s="717">
        <v>41275</v>
      </c>
      <c r="D28" s="365"/>
      <c r="E28" s="329">
        <v>105428</v>
      </c>
      <c r="F28" s="365"/>
      <c r="G28" s="330">
        <v>2201.4780000000001</v>
      </c>
      <c r="H28" s="366"/>
      <c r="I28" s="331">
        <v>0.55379999999999996</v>
      </c>
      <c r="J28" s="331">
        <v>4.0391000000000004</v>
      </c>
      <c r="K28" s="331">
        <v>3.6514000000000002</v>
      </c>
      <c r="L28" s="331">
        <v>3.8780000000000001</v>
      </c>
      <c r="M28" s="331">
        <v>-1.9408000000000001</v>
      </c>
      <c r="N28" s="333">
        <v>3.1273</v>
      </c>
      <c r="O28" s="331">
        <v>6.8912000000000004</v>
      </c>
      <c r="P28" s="331">
        <v>18.1432</v>
      </c>
      <c r="Q28" s="331">
        <v>18.639900000000001</v>
      </c>
      <c r="R28" s="331">
        <v>16.800699999999999</v>
      </c>
      <c r="S28" s="331">
        <v>10.2674</v>
      </c>
      <c r="T28" s="331">
        <v>-3.1280999999999999</v>
      </c>
      <c r="U28" s="331">
        <v>0.39760000000000001</v>
      </c>
      <c r="V28" s="331">
        <v>0.7792</v>
      </c>
      <c r="W28" s="331">
        <v>3.2545999999999999</v>
      </c>
      <c r="X28" s="331">
        <v>16.039400000000001</v>
      </c>
      <c r="Y28" s="366"/>
      <c r="Z28" s="329">
        <v>1</v>
      </c>
      <c r="AA28" s="329">
        <v>14</v>
      </c>
      <c r="AB28" s="329">
        <v>10</v>
      </c>
      <c r="AC28" s="329">
        <v>12</v>
      </c>
      <c r="AD28" s="329">
        <v>11</v>
      </c>
      <c r="AE28" s="329">
        <v>6</v>
      </c>
      <c r="AF28" s="329">
        <v>4</v>
      </c>
      <c r="AG28" s="329">
        <v>2</v>
      </c>
      <c r="AH28" s="329">
        <v>1</v>
      </c>
      <c r="AI28" s="329">
        <v>1</v>
      </c>
      <c r="AJ28" s="329">
        <v>14</v>
      </c>
      <c r="AK28" s="329">
        <v>12</v>
      </c>
      <c r="AL28" s="329">
        <v>11</v>
      </c>
      <c r="AM28" s="329">
        <v>5</v>
      </c>
      <c r="AN28" s="329">
        <v>5</v>
      </c>
      <c r="AO28" s="365"/>
      <c r="AP28" s="331">
        <v>17.57</v>
      </c>
      <c r="AQ28" s="331">
        <v>19.75</v>
      </c>
      <c r="AR28" s="331">
        <v>16.149999999999999</v>
      </c>
      <c r="AS28" s="331">
        <v>9.91</v>
      </c>
      <c r="AT28" s="331">
        <v>-1.22</v>
      </c>
      <c r="AU28" s="334"/>
      <c r="AV28" s="329">
        <v>1</v>
      </c>
      <c r="AW28" s="329">
        <v>1</v>
      </c>
      <c r="AX28" s="329">
        <v>1</v>
      </c>
      <c r="AY28" s="329">
        <v>3</v>
      </c>
      <c r="AZ28" s="329">
        <v>11</v>
      </c>
      <c r="BA28" s="360"/>
      <c r="BB28" s="331">
        <v>11.8097543208919</v>
      </c>
      <c r="BC28" s="367">
        <v>0.87055968259105898</v>
      </c>
      <c r="BD28" s="367">
        <v>9.4100318661187093E-2</v>
      </c>
      <c r="BE28" s="367">
        <v>0.47391509687461397</v>
      </c>
      <c r="BF28" s="365"/>
      <c r="BG28" s="331">
        <v>75.367099999999994</v>
      </c>
      <c r="BH28" s="331">
        <v>9.5455000000000005</v>
      </c>
      <c r="BI28" s="331">
        <v>7.76281</v>
      </c>
      <c r="BJ28" s="331">
        <v>7.3245899999999997</v>
      </c>
      <c r="BK28" s="365"/>
      <c r="BL28" s="364" t="s">
        <v>667</v>
      </c>
      <c r="BM28" s="364" t="s">
        <v>668</v>
      </c>
      <c r="BN28" s="364" t="s">
        <v>669</v>
      </c>
      <c r="BO28" s="364" t="s">
        <v>494</v>
      </c>
      <c r="BP28" s="364" t="s">
        <v>670</v>
      </c>
      <c r="BQ28" s="365"/>
      <c r="BR28" s="335" t="s">
        <v>518</v>
      </c>
    </row>
    <row r="29" spans="1:70" s="107" customFormat="1" ht="11" x14ac:dyDescent="0.3">
      <c r="A29" s="841" t="s">
        <v>756</v>
      </c>
      <c r="B29" s="842"/>
      <c r="C29" s="843">
        <v>41275</v>
      </c>
      <c r="D29" s="842"/>
      <c r="E29" s="844">
        <v>55631.4</v>
      </c>
      <c r="F29" s="842"/>
      <c r="G29" s="845">
        <v>96.655000000000001</v>
      </c>
      <c r="H29" s="847"/>
      <c r="I29" s="846">
        <v>0.38740000000000002</v>
      </c>
      <c r="J29" s="846">
        <v>4.5224000000000002</v>
      </c>
      <c r="K29" s="846">
        <v>3.1987999999999999</v>
      </c>
      <c r="L29" s="846">
        <v>3.8285</v>
      </c>
      <c r="M29" s="846">
        <v>-0.35570000000000002</v>
      </c>
      <c r="N29" s="848">
        <v>1.7453000000000001</v>
      </c>
      <c r="O29" s="846">
        <v>3.6347</v>
      </c>
      <c r="P29" s="846">
        <v>14.6548</v>
      </c>
      <c r="Q29" s="846">
        <v>13.16</v>
      </c>
      <c r="R29" s="846">
        <v>14.7044</v>
      </c>
      <c r="S29" s="846">
        <v>11.3101</v>
      </c>
      <c r="T29" s="846">
        <v>-1.9158999999999999</v>
      </c>
      <c r="U29" s="846">
        <v>2.1496</v>
      </c>
      <c r="V29" s="846">
        <v>-1.3362000000000001</v>
      </c>
      <c r="W29" s="846">
        <v>2.2187999999999999</v>
      </c>
      <c r="X29" s="846">
        <v>15.8134</v>
      </c>
      <c r="Y29" s="847"/>
      <c r="Z29" s="844">
        <v>10</v>
      </c>
      <c r="AA29" s="844">
        <v>11</v>
      </c>
      <c r="AB29" s="844">
        <v>14</v>
      </c>
      <c r="AC29" s="844">
        <v>13</v>
      </c>
      <c r="AD29" s="844">
        <v>6</v>
      </c>
      <c r="AE29" s="844">
        <v>10</v>
      </c>
      <c r="AF29" s="844">
        <v>10</v>
      </c>
      <c r="AG29" s="844">
        <v>7</v>
      </c>
      <c r="AH29" s="844">
        <v>4</v>
      </c>
      <c r="AI29" s="844">
        <v>5</v>
      </c>
      <c r="AJ29" s="844">
        <v>12</v>
      </c>
      <c r="AK29" s="844">
        <v>7</v>
      </c>
      <c r="AL29" s="844">
        <v>6</v>
      </c>
      <c r="AM29" s="844">
        <v>11</v>
      </c>
      <c r="AN29" s="844">
        <v>13</v>
      </c>
      <c r="AO29" s="842"/>
      <c r="AP29" s="846">
        <v>14.07</v>
      </c>
      <c r="AQ29" s="846">
        <v>14.62</v>
      </c>
      <c r="AR29" s="846">
        <v>12.25</v>
      </c>
      <c r="AS29" s="846">
        <v>8.25</v>
      </c>
      <c r="AT29" s="846">
        <v>-0.24</v>
      </c>
      <c r="AU29" s="849"/>
      <c r="AV29" s="844">
        <v>6</v>
      </c>
      <c r="AW29" s="844">
        <v>6</v>
      </c>
      <c r="AX29" s="844">
        <v>4</v>
      </c>
      <c r="AY29" s="844">
        <v>6</v>
      </c>
      <c r="AZ29" s="844">
        <v>9</v>
      </c>
      <c r="BA29" s="851"/>
      <c r="BB29" s="846">
        <v>12.706895516246099</v>
      </c>
      <c r="BC29" s="852">
        <v>0.95738680061402304</v>
      </c>
      <c r="BD29" s="852">
        <v>6.7454401984710505E-2</v>
      </c>
      <c r="BE29" s="852">
        <v>0.15617838964609401</v>
      </c>
      <c r="BF29" s="842"/>
      <c r="BG29" s="846">
        <v>65.191999999999993</v>
      </c>
      <c r="BH29" s="846">
        <v>27.7575</v>
      </c>
      <c r="BI29" s="846">
        <v>4.0347499999999998</v>
      </c>
      <c r="BJ29" s="846">
        <v>3.0157500000000002</v>
      </c>
      <c r="BK29" s="842"/>
      <c r="BL29" s="855" t="s">
        <v>672</v>
      </c>
      <c r="BM29" s="855" t="s">
        <v>673</v>
      </c>
      <c r="BN29" s="855" t="s">
        <v>674</v>
      </c>
      <c r="BO29" s="855" t="s">
        <v>675</v>
      </c>
      <c r="BP29" s="855" t="s">
        <v>676</v>
      </c>
      <c r="BQ29" s="842"/>
      <c r="BR29" s="856" t="s">
        <v>443</v>
      </c>
    </row>
    <row r="30" spans="1:70" s="107" customFormat="1" x14ac:dyDescent="0.25">
      <c r="A30" s="345" t="s">
        <v>757</v>
      </c>
      <c r="B30" s="373"/>
      <c r="C30" s="719">
        <v>41275</v>
      </c>
      <c r="D30" s="373"/>
      <c r="E30" s="346">
        <v>26623.3</v>
      </c>
      <c r="F30" s="373"/>
      <c r="G30" s="347">
        <v>2121.5100000000002</v>
      </c>
      <c r="H30" s="374"/>
      <c r="I30" s="348">
        <v>0.30309999999999998</v>
      </c>
      <c r="J30" s="348">
        <v>4.0476000000000001</v>
      </c>
      <c r="K30" s="348">
        <v>3.6059999999999999</v>
      </c>
      <c r="L30" s="348">
        <v>7.6361999999999997</v>
      </c>
      <c r="M30" s="348">
        <v>1.2094</v>
      </c>
      <c r="N30" s="350">
        <v>7.2271000000000001</v>
      </c>
      <c r="O30" s="348">
        <v>7.7495000000000003</v>
      </c>
      <c r="P30" s="348">
        <v>17.0456</v>
      </c>
      <c r="Q30" s="348">
        <v>13.618</v>
      </c>
      <c r="R30" s="348">
        <v>15.3514</v>
      </c>
      <c r="S30" s="348">
        <v>13.780099999999999</v>
      </c>
      <c r="T30" s="348">
        <v>-9.6100000000000005E-2</v>
      </c>
      <c r="U30" s="348">
        <v>7.1032000000000002</v>
      </c>
      <c r="V30" s="348">
        <v>4.4935</v>
      </c>
      <c r="W30" s="348">
        <v>2.0834999999999999</v>
      </c>
      <c r="X30" s="348">
        <v>16.269200000000001</v>
      </c>
      <c r="Y30" s="374"/>
      <c r="Z30" s="346">
        <v>13</v>
      </c>
      <c r="AA30" s="346">
        <v>13</v>
      </c>
      <c r="AB30" s="346">
        <v>11</v>
      </c>
      <c r="AC30" s="346">
        <v>7</v>
      </c>
      <c r="AD30" s="346">
        <v>3</v>
      </c>
      <c r="AE30" s="346">
        <v>2</v>
      </c>
      <c r="AF30" s="346">
        <v>1</v>
      </c>
      <c r="AG30" s="346">
        <v>4</v>
      </c>
      <c r="AH30" s="346">
        <v>3</v>
      </c>
      <c r="AI30" s="346">
        <v>3</v>
      </c>
      <c r="AJ30" s="346">
        <v>8</v>
      </c>
      <c r="AK30" s="346">
        <v>3</v>
      </c>
      <c r="AL30" s="346">
        <v>1</v>
      </c>
      <c r="AM30" s="346">
        <v>2</v>
      </c>
      <c r="AN30" s="346">
        <v>14</v>
      </c>
      <c r="AO30" s="373"/>
      <c r="AP30" s="348">
        <v>14.87</v>
      </c>
      <c r="AQ30" s="348">
        <v>16.16</v>
      </c>
      <c r="AR30" s="348">
        <v>13.9</v>
      </c>
      <c r="AS30" s="348">
        <v>11.21</v>
      </c>
      <c r="AT30" s="348">
        <v>6.65</v>
      </c>
      <c r="AU30" s="351"/>
      <c r="AV30" s="346">
        <v>3</v>
      </c>
      <c r="AW30" s="346">
        <v>3</v>
      </c>
      <c r="AX30" s="346">
        <v>2</v>
      </c>
      <c r="AY30" s="346">
        <v>1</v>
      </c>
      <c r="AZ30" s="346">
        <v>2</v>
      </c>
      <c r="BA30" s="362"/>
      <c r="BB30" s="348">
        <v>12.3267573006564</v>
      </c>
      <c r="BC30" s="375">
        <v>0.95154789131655104</v>
      </c>
      <c r="BD30" s="375">
        <v>8.4401698243564596E-2</v>
      </c>
      <c r="BE30" s="375">
        <v>0.34371660106575702</v>
      </c>
      <c r="BF30" s="373"/>
      <c r="BG30" s="348">
        <v>55.378100000000003</v>
      </c>
      <c r="BH30" s="348">
        <v>25.415700000000001</v>
      </c>
      <c r="BI30" s="348">
        <v>17.880800000000001</v>
      </c>
      <c r="BJ30" s="348">
        <v>1.3253999999999999</v>
      </c>
      <c r="BK30" s="373"/>
      <c r="BL30" s="372" t="s">
        <v>678</v>
      </c>
      <c r="BM30" s="372" t="s">
        <v>679</v>
      </c>
      <c r="BN30" s="372" t="s">
        <v>680</v>
      </c>
      <c r="BO30" s="372" t="s">
        <v>681</v>
      </c>
      <c r="BP30" s="372" t="s">
        <v>682</v>
      </c>
      <c r="BQ30" s="373"/>
      <c r="BR30" s="354" t="s">
        <v>476</v>
      </c>
    </row>
    <row r="31" spans="1:70" s="107" customFormat="1" x14ac:dyDescent="0.25">
      <c r="A31" s="345" t="s">
        <v>758</v>
      </c>
      <c r="B31" s="373"/>
      <c r="C31" s="719">
        <v>41278</v>
      </c>
      <c r="D31" s="373"/>
      <c r="E31" s="346">
        <v>22680.400000000001</v>
      </c>
      <c r="F31" s="373"/>
      <c r="G31" s="347">
        <v>119.9697</v>
      </c>
      <c r="H31" s="374"/>
      <c r="I31" s="348" t="s">
        <v>430</v>
      </c>
      <c r="J31" s="348">
        <v>3.7867999999999999</v>
      </c>
      <c r="K31" s="348">
        <v>2.3311999999999999</v>
      </c>
      <c r="L31" s="348">
        <v>3.1004</v>
      </c>
      <c r="M31" s="348">
        <v>-4.0895000000000001</v>
      </c>
      <c r="N31" s="350">
        <v>0.78320000000000001</v>
      </c>
      <c r="O31" s="348">
        <v>1.4857</v>
      </c>
      <c r="P31" s="348">
        <v>10.17</v>
      </c>
      <c r="Q31" s="348">
        <v>10.4361</v>
      </c>
      <c r="R31" s="348">
        <v>12.951700000000001</v>
      </c>
      <c r="S31" s="348">
        <v>9.8834999999999997</v>
      </c>
      <c r="T31" s="348">
        <v>-5.3387000000000002</v>
      </c>
      <c r="U31" s="348">
        <v>-0.91779999999999995</v>
      </c>
      <c r="V31" s="348">
        <v>-1.8708</v>
      </c>
      <c r="W31" s="348">
        <v>1.1952</v>
      </c>
      <c r="X31" s="348">
        <v>14.6663</v>
      </c>
      <c r="Y31" s="374"/>
      <c r="Z31" s="346" t="s">
        <v>430</v>
      </c>
      <c r="AA31" s="346">
        <v>15</v>
      </c>
      <c r="AB31" s="346">
        <v>15</v>
      </c>
      <c r="AC31" s="346">
        <v>15</v>
      </c>
      <c r="AD31" s="346">
        <v>15</v>
      </c>
      <c r="AE31" s="346">
        <v>12</v>
      </c>
      <c r="AF31" s="346">
        <v>15</v>
      </c>
      <c r="AG31" s="346">
        <v>13</v>
      </c>
      <c r="AH31" s="346">
        <v>10</v>
      </c>
      <c r="AI31" s="346">
        <v>8</v>
      </c>
      <c r="AJ31" s="346">
        <v>15</v>
      </c>
      <c r="AK31" s="346">
        <v>15</v>
      </c>
      <c r="AL31" s="346">
        <v>13</v>
      </c>
      <c r="AM31" s="346">
        <v>12</v>
      </c>
      <c r="AN31" s="346">
        <v>15</v>
      </c>
      <c r="AO31" s="373"/>
      <c r="AP31" s="348">
        <v>12.07</v>
      </c>
      <c r="AQ31" s="348">
        <v>11.92</v>
      </c>
      <c r="AR31" s="348">
        <v>8.3000000000000007</v>
      </c>
      <c r="AS31" s="348">
        <v>4.05</v>
      </c>
      <c r="AT31" s="348">
        <v>-3.85</v>
      </c>
      <c r="AU31" s="351"/>
      <c r="AV31" s="346">
        <v>9</v>
      </c>
      <c r="AW31" s="346">
        <v>10</v>
      </c>
      <c r="AX31" s="346">
        <v>10</v>
      </c>
      <c r="AY31" s="346">
        <v>13</v>
      </c>
      <c r="AZ31" s="346">
        <v>15</v>
      </c>
      <c r="BA31" s="362"/>
      <c r="BB31" s="348">
        <v>11.2018645945321</v>
      </c>
      <c r="BC31" s="375">
        <v>0.85757372859381598</v>
      </c>
      <c r="BD31" s="375">
        <v>4.4737861692945802E-2</v>
      </c>
      <c r="BE31" s="375">
        <v>-4.3585493913103603E-2</v>
      </c>
      <c r="BF31" s="373"/>
      <c r="BG31" s="348">
        <v>63.530999999999999</v>
      </c>
      <c r="BH31" s="348">
        <v>13.916700000000001</v>
      </c>
      <c r="BI31" s="348">
        <v>16.1845</v>
      </c>
      <c r="BJ31" s="348">
        <v>6.3677999999999999</v>
      </c>
      <c r="BK31" s="373"/>
      <c r="BL31" s="372" t="s">
        <v>684</v>
      </c>
      <c r="BM31" s="372" t="s">
        <v>685</v>
      </c>
      <c r="BN31" s="372" t="s">
        <v>686</v>
      </c>
      <c r="BO31" s="372" t="s">
        <v>687</v>
      </c>
      <c r="BP31" s="372" t="s">
        <v>688</v>
      </c>
      <c r="BQ31" s="373"/>
      <c r="BR31" s="354" t="s">
        <v>689</v>
      </c>
    </row>
    <row r="32" spans="1:70" s="107" customFormat="1" x14ac:dyDescent="0.25">
      <c r="A32" s="345" t="s">
        <v>759</v>
      </c>
      <c r="B32" s="373"/>
      <c r="C32" s="719">
        <v>41275</v>
      </c>
      <c r="D32" s="373"/>
      <c r="E32" s="346">
        <v>22923.8</v>
      </c>
      <c r="F32" s="373"/>
      <c r="G32" s="347">
        <v>332.17590000000001</v>
      </c>
      <c r="H32" s="374"/>
      <c r="I32" s="348">
        <v>0.28149999999999997</v>
      </c>
      <c r="J32" s="348">
        <v>5.3575999999999997</v>
      </c>
      <c r="K32" s="348">
        <v>4.4695999999999998</v>
      </c>
      <c r="L32" s="348">
        <v>8.6698000000000004</v>
      </c>
      <c r="M32" s="348">
        <v>-3.6410999999999998</v>
      </c>
      <c r="N32" s="350">
        <v>-3.8359000000000001</v>
      </c>
      <c r="O32" s="348">
        <v>2.3769</v>
      </c>
      <c r="P32" s="348">
        <v>8.2690999999999999</v>
      </c>
      <c r="Q32" s="348">
        <v>6.8817000000000004</v>
      </c>
      <c r="R32" s="348">
        <v>12.3643</v>
      </c>
      <c r="S32" s="348">
        <v>14.8401</v>
      </c>
      <c r="T32" s="348">
        <v>-3.8378000000000001</v>
      </c>
      <c r="U32" s="348">
        <v>-3.3245</v>
      </c>
      <c r="V32" s="348">
        <v>-6.1402999999999999</v>
      </c>
      <c r="W32" s="348">
        <v>4.1993</v>
      </c>
      <c r="X32" s="348">
        <v>13.13</v>
      </c>
      <c r="Y32" s="374"/>
      <c r="Z32" s="346">
        <v>14</v>
      </c>
      <c r="AA32" s="346">
        <v>4</v>
      </c>
      <c r="AB32" s="346">
        <v>5</v>
      </c>
      <c r="AC32" s="346">
        <v>2</v>
      </c>
      <c r="AD32" s="346">
        <v>14</v>
      </c>
      <c r="AE32" s="346">
        <v>15</v>
      </c>
      <c r="AF32" s="346">
        <v>13</v>
      </c>
      <c r="AG32" s="346">
        <v>14</v>
      </c>
      <c r="AH32" s="346">
        <v>11</v>
      </c>
      <c r="AI32" s="346">
        <v>9</v>
      </c>
      <c r="AJ32" s="346">
        <v>3</v>
      </c>
      <c r="AK32" s="346">
        <v>13</v>
      </c>
      <c r="AL32" s="346">
        <v>15</v>
      </c>
      <c r="AM32" s="346">
        <v>14</v>
      </c>
      <c r="AN32" s="346">
        <v>2</v>
      </c>
      <c r="AO32" s="373"/>
      <c r="AP32" s="348">
        <v>11.2</v>
      </c>
      <c r="AQ32" s="348">
        <v>9.8699999999999992</v>
      </c>
      <c r="AR32" s="348">
        <v>5.99</v>
      </c>
      <c r="AS32" s="348">
        <v>3.34</v>
      </c>
      <c r="AT32" s="348">
        <v>-3.6</v>
      </c>
      <c r="AU32" s="351"/>
      <c r="AV32" s="346">
        <v>10</v>
      </c>
      <c r="AW32" s="346">
        <v>11</v>
      </c>
      <c r="AX32" s="346">
        <v>11</v>
      </c>
      <c r="AY32" s="346">
        <v>14</v>
      </c>
      <c r="AZ32" s="346">
        <v>13</v>
      </c>
      <c r="BA32" s="362"/>
      <c r="BB32" s="348">
        <v>13.036169352761799</v>
      </c>
      <c r="BC32" s="375">
        <v>0.936727994077176</v>
      </c>
      <c r="BD32" s="375">
        <v>3.2843478999274603E-2</v>
      </c>
      <c r="BE32" s="375">
        <v>-0.25767899996754201</v>
      </c>
      <c r="BF32" s="373"/>
      <c r="BG32" s="348">
        <v>58.619700000000002</v>
      </c>
      <c r="BH32" s="348">
        <v>25.716000000000001</v>
      </c>
      <c r="BI32" s="348">
        <v>12.7858</v>
      </c>
      <c r="BJ32" s="348">
        <v>2.8784999999999998</v>
      </c>
      <c r="BK32" s="373"/>
      <c r="BL32" s="372" t="s">
        <v>691</v>
      </c>
      <c r="BM32" s="372" t="s">
        <v>692</v>
      </c>
      <c r="BN32" s="372" t="s">
        <v>693</v>
      </c>
      <c r="BO32" s="372" t="s">
        <v>694</v>
      </c>
      <c r="BP32" s="372" t="s">
        <v>695</v>
      </c>
      <c r="BQ32" s="373"/>
      <c r="BR32" s="354" t="s">
        <v>518</v>
      </c>
    </row>
    <row r="33" spans="1:70" s="107" customFormat="1" x14ac:dyDescent="0.25">
      <c r="A33" s="345" t="s">
        <v>760</v>
      </c>
      <c r="B33" s="373"/>
      <c r="C33" s="719">
        <v>44394</v>
      </c>
      <c r="D33" s="373"/>
      <c r="E33" s="346">
        <v>22191.599999999999</v>
      </c>
      <c r="F33" s="373"/>
      <c r="G33" s="347">
        <v>20.65</v>
      </c>
      <c r="H33" s="374"/>
      <c r="I33" s="348">
        <v>0.48659999999999998</v>
      </c>
      <c r="J33" s="348">
        <v>5.3033999999999999</v>
      </c>
      <c r="K33" s="348">
        <v>6.1696999999999997</v>
      </c>
      <c r="L33" s="348">
        <v>8.3989999999999991</v>
      </c>
      <c r="M33" s="348">
        <v>-0.14510000000000001</v>
      </c>
      <c r="N33" s="350">
        <v>7.9455999999999998</v>
      </c>
      <c r="O33" s="348">
        <v>6.3140999999999998</v>
      </c>
      <c r="P33" s="348">
        <v>16.839200000000002</v>
      </c>
      <c r="Q33" s="348" t="s">
        <v>430</v>
      </c>
      <c r="R33" s="348" t="s">
        <v>430</v>
      </c>
      <c r="S33" s="348">
        <v>14.786</v>
      </c>
      <c r="T33" s="348">
        <v>-0.95920000000000005</v>
      </c>
      <c r="U33" s="348">
        <v>2.1265999999999998</v>
      </c>
      <c r="V33" s="348">
        <v>5.5726000000000004</v>
      </c>
      <c r="W33" s="348">
        <v>4.0301999999999998</v>
      </c>
      <c r="X33" s="348">
        <v>15.868499999999999</v>
      </c>
      <c r="Y33" s="374"/>
      <c r="Z33" s="346">
        <v>4</v>
      </c>
      <c r="AA33" s="346">
        <v>5</v>
      </c>
      <c r="AB33" s="346">
        <v>1</v>
      </c>
      <c r="AC33" s="346">
        <v>4</v>
      </c>
      <c r="AD33" s="346">
        <v>4</v>
      </c>
      <c r="AE33" s="346">
        <v>1</v>
      </c>
      <c r="AF33" s="346">
        <v>5</v>
      </c>
      <c r="AG33" s="346">
        <v>5</v>
      </c>
      <c r="AH33" s="346" t="s">
        <v>430</v>
      </c>
      <c r="AI33" s="346" t="s">
        <v>430</v>
      </c>
      <c r="AJ33" s="346">
        <v>4</v>
      </c>
      <c r="AK33" s="346">
        <v>5</v>
      </c>
      <c r="AL33" s="346">
        <v>7</v>
      </c>
      <c r="AM33" s="346">
        <v>1</v>
      </c>
      <c r="AN33" s="346">
        <v>3</v>
      </c>
      <c r="AO33" s="373"/>
      <c r="AP33" s="348" t="s">
        <v>430</v>
      </c>
      <c r="AQ33" s="348" t="s">
        <v>430</v>
      </c>
      <c r="AR33" s="348" t="s">
        <v>430</v>
      </c>
      <c r="AS33" s="348">
        <v>10.53</v>
      </c>
      <c r="AT33" s="348">
        <v>4.3099999999999996</v>
      </c>
      <c r="AU33" s="351"/>
      <c r="AV33" s="346" t="s">
        <v>430</v>
      </c>
      <c r="AW33" s="346" t="s">
        <v>430</v>
      </c>
      <c r="AX33" s="346" t="s">
        <v>430</v>
      </c>
      <c r="AY33" s="346">
        <v>2</v>
      </c>
      <c r="AZ33" s="346">
        <v>4</v>
      </c>
      <c r="BA33" s="362"/>
      <c r="BB33" s="348">
        <v>14.051456046448701</v>
      </c>
      <c r="BC33" s="375">
        <v>1.0402610558448599</v>
      </c>
      <c r="BD33" s="375">
        <v>7.6097576522665702E-2</v>
      </c>
      <c r="BE33" s="375">
        <v>0.34039519123588802</v>
      </c>
      <c r="BF33" s="373"/>
      <c r="BG33" s="348">
        <v>61.131999999999998</v>
      </c>
      <c r="BH33" s="348">
        <v>8.86496</v>
      </c>
      <c r="BI33" s="348">
        <v>27.3764</v>
      </c>
      <c r="BJ33" s="348">
        <v>2.6266400000000001</v>
      </c>
      <c r="BK33" s="373"/>
      <c r="BL33" s="372" t="s">
        <v>697</v>
      </c>
      <c r="BM33" s="372" t="s">
        <v>698</v>
      </c>
      <c r="BN33" s="372" t="s">
        <v>699</v>
      </c>
      <c r="BO33" s="372" t="s">
        <v>700</v>
      </c>
      <c r="BP33" s="372" t="s">
        <v>701</v>
      </c>
      <c r="BQ33" s="373"/>
      <c r="BR33" s="354" t="s">
        <v>463</v>
      </c>
    </row>
    <row r="34" spans="1:70" s="107" customFormat="1" x14ac:dyDescent="0.25">
      <c r="A34" s="345" t="s">
        <v>761</v>
      </c>
      <c r="B34" s="373"/>
      <c r="C34" s="719">
        <v>41275</v>
      </c>
      <c r="D34" s="373"/>
      <c r="E34" s="346">
        <v>19304</v>
      </c>
      <c r="F34" s="373"/>
      <c r="G34" s="347">
        <v>1786.4204999999999</v>
      </c>
      <c r="H34" s="374"/>
      <c r="I34" s="348">
        <v>0.40820000000000001</v>
      </c>
      <c r="J34" s="348">
        <v>4.9372999999999996</v>
      </c>
      <c r="K34" s="348">
        <v>3.9407000000000001</v>
      </c>
      <c r="L34" s="348">
        <v>3.6894999999999998</v>
      </c>
      <c r="M34" s="348">
        <v>-3.1728999999999998</v>
      </c>
      <c r="N34" s="350">
        <v>-1.5004</v>
      </c>
      <c r="O34" s="348">
        <v>2.8538000000000001</v>
      </c>
      <c r="P34" s="348">
        <v>15.310499999999999</v>
      </c>
      <c r="Q34" s="348">
        <v>14.7296</v>
      </c>
      <c r="R34" s="348">
        <v>14.2911</v>
      </c>
      <c r="S34" s="348">
        <v>10.29</v>
      </c>
      <c r="T34" s="348">
        <v>-4.0137</v>
      </c>
      <c r="U34" s="348">
        <v>0.13980000000000001</v>
      </c>
      <c r="V34" s="348">
        <v>-3.9436</v>
      </c>
      <c r="W34" s="348">
        <v>2.8864999999999998</v>
      </c>
      <c r="X34" s="348">
        <v>15.5947</v>
      </c>
      <c r="Y34" s="374"/>
      <c r="Z34" s="346">
        <v>9</v>
      </c>
      <c r="AA34" s="346">
        <v>8</v>
      </c>
      <c r="AB34" s="346">
        <v>9</v>
      </c>
      <c r="AC34" s="346">
        <v>14</v>
      </c>
      <c r="AD34" s="346">
        <v>13</v>
      </c>
      <c r="AE34" s="346">
        <v>13</v>
      </c>
      <c r="AF34" s="346">
        <v>12</v>
      </c>
      <c r="AG34" s="346">
        <v>6</v>
      </c>
      <c r="AH34" s="346">
        <v>2</v>
      </c>
      <c r="AI34" s="346">
        <v>6</v>
      </c>
      <c r="AJ34" s="346">
        <v>13</v>
      </c>
      <c r="AK34" s="346">
        <v>14</v>
      </c>
      <c r="AL34" s="346">
        <v>12</v>
      </c>
      <c r="AM34" s="346">
        <v>13</v>
      </c>
      <c r="AN34" s="346">
        <v>10</v>
      </c>
      <c r="AO34" s="373"/>
      <c r="AP34" s="348">
        <v>15.07</v>
      </c>
      <c r="AQ34" s="348">
        <v>16.329999999999998</v>
      </c>
      <c r="AR34" s="348">
        <v>12.02</v>
      </c>
      <c r="AS34" s="348">
        <v>5.87</v>
      </c>
      <c r="AT34" s="348">
        <v>-3.01</v>
      </c>
      <c r="AU34" s="351"/>
      <c r="AV34" s="346">
        <v>2</v>
      </c>
      <c r="AW34" s="346">
        <v>2</v>
      </c>
      <c r="AX34" s="346">
        <v>5</v>
      </c>
      <c r="AY34" s="346">
        <v>12</v>
      </c>
      <c r="AZ34" s="346">
        <v>12</v>
      </c>
      <c r="BA34" s="362"/>
      <c r="BB34" s="348">
        <v>12.636008391102701</v>
      </c>
      <c r="BC34" s="375">
        <v>0.96120547478722596</v>
      </c>
      <c r="BD34" s="375">
        <v>7.2045548486290398E-2</v>
      </c>
      <c r="BE34" s="375">
        <v>0.281678177522939</v>
      </c>
      <c r="BF34" s="373"/>
      <c r="BG34" s="348">
        <v>74.337100000000007</v>
      </c>
      <c r="BH34" s="348">
        <v>11.9262</v>
      </c>
      <c r="BI34" s="348">
        <v>8.9419299999999993</v>
      </c>
      <c r="BJ34" s="348">
        <v>4.7947699999999998</v>
      </c>
      <c r="BK34" s="373"/>
      <c r="BL34" s="372" t="s">
        <v>703</v>
      </c>
      <c r="BM34" s="372" t="s">
        <v>704</v>
      </c>
      <c r="BN34" s="372" t="s">
        <v>705</v>
      </c>
      <c r="BO34" s="372" t="s">
        <v>706</v>
      </c>
      <c r="BP34" s="372" t="s">
        <v>707</v>
      </c>
      <c r="BQ34" s="373"/>
      <c r="BR34" s="354" t="s">
        <v>518</v>
      </c>
    </row>
    <row r="35" spans="1:70" s="107" customFormat="1" x14ac:dyDescent="0.25">
      <c r="A35" s="345" t="s">
        <v>762</v>
      </c>
      <c r="B35" s="373"/>
      <c r="C35" s="719">
        <v>41276</v>
      </c>
      <c r="D35" s="373"/>
      <c r="E35" s="346">
        <v>13328.6</v>
      </c>
      <c r="F35" s="373"/>
      <c r="G35" s="347">
        <v>383.06</v>
      </c>
      <c r="H35" s="374"/>
      <c r="I35" s="348">
        <v>0.4748</v>
      </c>
      <c r="J35" s="348">
        <v>5.1611000000000002</v>
      </c>
      <c r="K35" s="348">
        <v>3.2395</v>
      </c>
      <c r="L35" s="348">
        <v>5.4970999999999997</v>
      </c>
      <c r="M35" s="348">
        <v>-1.5219</v>
      </c>
      <c r="N35" s="350">
        <v>1.8018000000000001</v>
      </c>
      <c r="O35" s="348">
        <v>4.0103999999999997</v>
      </c>
      <c r="P35" s="348">
        <v>13.379799999999999</v>
      </c>
      <c r="Q35" s="348">
        <v>12.429500000000001</v>
      </c>
      <c r="R35" s="348">
        <v>15.414899999999999</v>
      </c>
      <c r="S35" s="348">
        <v>12.476100000000001</v>
      </c>
      <c r="T35" s="348">
        <v>-2.7469999999999999</v>
      </c>
      <c r="U35" s="348">
        <v>0.65959999999999996</v>
      </c>
      <c r="V35" s="348">
        <v>-1.1994</v>
      </c>
      <c r="W35" s="348">
        <v>3.0202</v>
      </c>
      <c r="X35" s="348">
        <v>14.159599999999999</v>
      </c>
      <c r="Y35" s="374"/>
      <c r="Z35" s="346">
        <v>5</v>
      </c>
      <c r="AA35" s="346">
        <v>6</v>
      </c>
      <c r="AB35" s="346">
        <v>13</v>
      </c>
      <c r="AC35" s="346">
        <v>10</v>
      </c>
      <c r="AD35" s="346">
        <v>10</v>
      </c>
      <c r="AE35" s="346">
        <v>9</v>
      </c>
      <c r="AF35" s="346">
        <v>8</v>
      </c>
      <c r="AG35" s="346">
        <v>12</v>
      </c>
      <c r="AH35" s="346">
        <v>6</v>
      </c>
      <c r="AI35" s="346">
        <v>2</v>
      </c>
      <c r="AJ35" s="346">
        <v>10</v>
      </c>
      <c r="AK35" s="346">
        <v>10</v>
      </c>
      <c r="AL35" s="346">
        <v>10</v>
      </c>
      <c r="AM35" s="346">
        <v>9</v>
      </c>
      <c r="AN35" s="346">
        <v>9</v>
      </c>
      <c r="AO35" s="373"/>
      <c r="AP35" s="348">
        <v>14.63</v>
      </c>
      <c r="AQ35" s="348">
        <v>14.31</v>
      </c>
      <c r="AR35" s="348">
        <v>11.07</v>
      </c>
      <c r="AS35" s="348">
        <v>7.51</v>
      </c>
      <c r="AT35" s="348">
        <v>-0.6</v>
      </c>
      <c r="AU35" s="351"/>
      <c r="AV35" s="346">
        <v>5</v>
      </c>
      <c r="AW35" s="346">
        <v>7</v>
      </c>
      <c r="AX35" s="346">
        <v>9</v>
      </c>
      <c r="AY35" s="346">
        <v>9</v>
      </c>
      <c r="AZ35" s="346">
        <v>10</v>
      </c>
      <c r="BA35" s="362"/>
      <c r="BB35" s="348">
        <v>12.0436470323046</v>
      </c>
      <c r="BC35" s="375">
        <v>0.92460600602487097</v>
      </c>
      <c r="BD35" s="375">
        <v>6.2946384582258194E-2</v>
      </c>
      <c r="BE35" s="375">
        <v>0.110254262299964</v>
      </c>
      <c r="BF35" s="373"/>
      <c r="BG35" s="348">
        <v>72.842799999999997</v>
      </c>
      <c r="BH35" s="348">
        <v>18.172499999999999</v>
      </c>
      <c r="BI35" s="348">
        <v>3.9318</v>
      </c>
      <c r="BJ35" s="348">
        <v>5.0529000000000002</v>
      </c>
      <c r="BK35" s="373"/>
      <c r="BL35" s="372" t="s">
        <v>709</v>
      </c>
      <c r="BM35" s="372" t="s">
        <v>710</v>
      </c>
      <c r="BN35" s="372" t="s">
        <v>455</v>
      </c>
      <c r="BO35" s="372" t="s">
        <v>711</v>
      </c>
      <c r="BP35" s="372" t="s">
        <v>712</v>
      </c>
      <c r="BQ35" s="373"/>
      <c r="BR35" s="354" t="s">
        <v>518</v>
      </c>
    </row>
    <row r="36" spans="1:70" s="107" customFormat="1" x14ac:dyDescent="0.25">
      <c r="A36" s="345" t="s">
        <v>763</v>
      </c>
      <c r="B36" s="373"/>
      <c r="C36" s="719">
        <v>41757</v>
      </c>
      <c r="D36" s="373"/>
      <c r="E36" s="346">
        <v>13195.1</v>
      </c>
      <c r="F36" s="373"/>
      <c r="G36" s="347">
        <v>65.117999999999995</v>
      </c>
      <c r="H36" s="374"/>
      <c r="I36" s="348">
        <v>0.41220000000000001</v>
      </c>
      <c r="J36" s="348">
        <v>6.1553000000000004</v>
      </c>
      <c r="K36" s="348">
        <v>5.8987999999999996</v>
      </c>
      <c r="L36" s="348">
        <v>8.2594999999999992</v>
      </c>
      <c r="M36" s="348">
        <v>-3.1640999999999999</v>
      </c>
      <c r="N36" s="350">
        <v>-2.7441</v>
      </c>
      <c r="O36" s="348">
        <v>3.8361999999999998</v>
      </c>
      <c r="P36" s="348">
        <v>19.106100000000001</v>
      </c>
      <c r="Q36" s="348">
        <v>13.1053</v>
      </c>
      <c r="R36" s="348">
        <v>13.601100000000001</v>
      </c>
      <c r="S36" s="348">
        <v>14.4017</v>
      </c>
      <c r="T36" s="348">
        <v>-2.8866000000000001</v>
      </c>
      <c r="U36" s="348">
        <v>-1.9446000000000001</v>
      </c>
      <c r="V36" s="348">
        <v>-7.4713000000000003</v>
      </c>
      <c r="W36" s="348">
        <v>2.3589000000000002</v>
      </c>
      <c r="X36" s="348">
        <v>16.676300000000001</v>
      </c>
      <c r="Y36" s="374"/>
      <c r="Z36" s="346">
        <v>8</v>
      </c>
      <c r="AA36" s="346">
        <v>1</v>
      </c>
      <c r="AB36" s="346">
        <v>3</v>
      </c>
      <c r="AC36" s="346">
        <v>5</v>
      </c>
      <c r="AD36" s="346">
        <v>12</v>
      </c>
      <c r="AE36" s="346">
        <v>14</v>
      </c>
      <c r="AF36" s="346">
        <v>9</v>
      </c>
      <c r="AG36" s="346">
        <v>1</v>
      </c>
      <c r="AH36" s="346">
        <v>5</v>
      </c>
      <c r="AI36" s="346">
        <v>7</v>
      </c>
      <c r="AJ36" s="346">
        <v>6</v>
      </c>
      <c r="AK36" s="346">
        <v>11</v>
      </c>
      <c r="AL36" s="346">
        <v>14</v>
      </c>
      <c r="AM36" s="346">
        <v>15</v>
      </c>
      <c r="AN36" s="346">
        <v>12</v>
      </c>
      <c r="AO36" s="373"/>
      <c r="AP36" s="348">
        <v>13.06</v>
      </c>
      <c r="AQ36" s="348">
        <v>14.66</v>
      </c>
      <c r="AR36" s="348">
        <v>13.78</v>
      </c>
      <c r="AS36" s="348">
        <v>7.85</v>
      </c>
      <c r="AT36" s="348">
        <v>-3.6</v>
      </c>
      <c r="AU36" s="351"/>
      <c r="AV36" s="346">
        <v>7</v>
      </c>
      <c r="AW36" s="346">
        <v>5</v>
      </c>
      <c r="AX36" s="346">
        <v>3</v>
      </c>
      <c r="AY36" s="346">
        <v>7</v>
      </c>
      <c r="AZ36" s="346">
        <v>13</v>
      </c>
      <c r="BA36" s="362"/>
      <c r="BB36" s="348">
        <v>16.8815217672147</v>
      </c>
      <c r="BC36" s="375">
        <v>1.17998511277344</v>
      </c>
      <c r="BD36" s="375">
        <v>7.34086393803417E-2</v>
      </c>
      <c r="BE36" s="375">
        <v>0.37531493601497501</v>
      </c>
      <c r="BF36" s="373"/>
      <c r="BG36" s="348">
        <v>40.555199999999999</v>
      </c>
      <c r="BH36" s="348">
        <v>40.045999999999999</v>
      </c>
      <c r="BI36" s="348">
        <v>14.090999999999999</v>
      </c>
      <c r="BJ36" s="348">
        <v>5.3078000000000003</v>
      </c>
      <c r="BK36" s="373"/>
      <c r="BL36" s="372" t="s">
        <v>714</v>
      </c>
      <c r="BM36" s="372" t="s">
        <v>715</v>
      </c>
      <c r="BN36" s="372" t="s">
        <v>716</v>
      </c>
      <c r="BO36" s="372" t="s">
        <v>717</v>
      </c>
      <c r="BP36" s="372" t="s">
        <v>718</v>
      </c>
      <c r="BQ36" s="373"/>
      <c r="BR36" s="354" t="s">
        <v>443</v>
      </c>
    </row>
    <row r="37" spans="1:70" s="107" customFormat="1" x14ac:dyDescent="0.25">
      <c r="A37" s="345" t="s">
        <v>764</v>
      </c>
      <c r="B37" s="373"/>
      <c r="C37" s="719">
        <v>43059</v>
      </c>
      <c r="D37" s="373"/>
      <c r="E37" s="346">
        <v>13005.6</v>
      </c>
      <c r="F37" s="373"/>
      <c r="G37" s="347">
        <v>30.2</v>
      </c>
      <c r="H37" s="374"/>
      <c r="I37" s="348">
        <v>0.53259999999999996</v>
      </c>
      <c r="J37" s="348">
        <v>5.4469000000000003</v>
      </c>
      <c r="K37" s="348">
        <v>6.1510999999999996</v>
      </c>
      <c r="L37" s="348">
        <v>8.5939999999999994</v>
      </c>
      <c r="M37" s="348">
        <v>3.3893</v>
      </c>
      <c r="N37" s="350">
        <v>3.9944999999999999</v>
      </c>
      <c r="O37" s="348">
        <v>4.7370999999999999</v>
      </c>
      <c r="P37" s="348">
        <v>14.0413</v>
      </c>
      <c r="Q37" s="348">
        <v>11.245699999999999</v>
      </c>
      <c r="R37" s="348" t="s">
        <v>430</v>
      </c>
      <c r="S37" s="348">
        <v>15.842000000000001</v>
      </c>
      <c r="T37" s="348">
        <v>2.5467</v>
      </c>
      <c r="U37" s="348">
        <v>3.3538999999999999</v>
      </c>
      <c r="V37" s="348">
        <v>0.76739999999999997</v>
      </c>
      <c r="W37" s="348">
        <v>4.3537999999999997</v>
      </c>
      <c r="X37" s="348">
        <v>13.7469</v>
      </c>
      <c r="Y37" s="374"/>
      <c r="Z37" s="346">
        <v>2</v>
      </c>
      <c r="AA37" s="346">
        <v>3</v>
      </c>
      <c r="AB37" s="346">
        <v>2</v>
      </c>
      <c r="AC37" s="346">
        <v>3</v>
      </c>
      <c r="AD37" s="346">
        <v>2</v>
      </c>
      <c r="AE37" s="346">
        <v>4</v>
      </c>
      <c r="AF37" s="346">
        <v>6</v>
      </c>
      <c r="AG37" s="346">
        <v>10</v>
      </c>
      <c r="AH37" s="346">
        <v>9</v>
      </c>
      <c r="AI37" s="346" t="s">
        <v>430</v>
      </c>
      <c r="AJ37" s="346">
        <v>1</v>
      </c>
      <c r="AK37" s="346">
        <v>1</v>
      </c>
      <c r="AL37" s="346">
        <v>3</v>
      </c>
      <c r="AM37" s="346">
        <v>6</v>
      </c>
      <c r="AN37" s="346">
        <v>1</v>
      </c>
      <c r="AO37" s="373"/>
      <c r="AP37" s="348" t="s">
        <v>430</v>
      </c>
      <c r="AQ37" s="348">
        <v>13.22</v>
      </c>
      <c r="AR37" s="348">
        <v>11.2</v>
      </c>
      <c r="AS37" s="348">
        <v>9.3000000000000007</v>
      </c>
      <c r="AT37" s="348">
        <v>5.58</v>
      </c>
      <c r="AU37" s="351"/>
      <c r="AV37" s="346" t="s">
        <v>430</v>
      </c>
      <c r="AW37" s="346">
        <v>9</v>
      </c>
      <c r="AX37" s="346">
        <v>7</v>
      </c>
      <c r="AY37" s="346">
        <v>5</v>
      </c>
      <c r="AZ37" s="346">
        <v>3</v>
      </c>
      <c r="BA37" s="362"/>
      <c r="BB37" s="348">
        <v>13.954697560418399</v>
      </c>
      <c r="BC37" s="375">
        <v>1.0233431517349201</v>
      </c>
      <c r="BD37" s="375">
        <v>6.1528255575327803E-2</v>
      </c>
      <c r="BE37" s="375">
        <v>0.10936013149457199</v>
      </c>
      <c r="BF37" s="373"/>
      <c r="BG37" s="348">
        <v>57.802300000000002</v>
      </c>
      <c r="BH37" s="348">
        <v>18.804200000000002</v>
      </c>
      <c r="BI37" s="348">
        <v>14.759</v>
      </c>
      <c r="BJ37" s="348">
        <v>8.6344999999999992</v>
      </c>
      <c r="BK37" s="373"/>
      <c r="BL37" s="372" t="s">
        <v>720</v>
      </c>
      <c r="BM37" s="372" t="s">
        <v>721</v>
      </c>
      <c r="BN37" s="372" t="s">
        <v>722</v>
      </c>
      <c r="BO37" s="372" t="s">
        <v>723</v>
      </c>
      <c r="BP37" s="372" t="s">
        <v>724</v>
      </c>
      <c r="BQ37" s="373"/>
      <c r="BR37" s="354" t="s">
        <v>436</v>
      </c>
    </row>
    <row r="38" spans="1:70" s="107" customFormat="1" x14ac:dyDescent="0.25">
      <c r="A38" s="345" t="s">
        <v>765</v>
      </c>
      <c r="B38" s="373"/>
      <c r="C38" s="719">
        <v>41275</v>
      </c>
      <c r="D38" s="373"/>
      <c r="E38" s="346">
        <v>12143.7</v>
      </c>
      <c r="F38" s="373"/>
      <c r="G38" s="347">
        <v>114.723</v>
      </c>
      <c r="H38" s="374"/>
      <c r="I38" s="348">
        <v>0.41489999999999999</v>
      </c>
      <c r="J38" s="348">
        <v>4.9558</v>
      </c>
      <c r="K38" s="348">
        <v>4.3457999999999997</v>
      </c>
      <c r="L38" s="348">
        <v>6.2801</v>
      </c>
      <c r="M38" s="348">
        <v>-1.2667999999999999</v>
      </c>
      <c r="N38" s="350">
        <v>1.0223</v>
      </c>
      <c r="O38" s="348">
        <v>3.5116999999999998</v>
      </c>
      <c r="P38" s="348">
        <v>14.2561</v>
      </c>
      <c r="Q38" s="348">
        <v>12.2569</v>
      </c>
      <c r="R38" s="348">
        <v>15.3444</v>
      </c>
      <c r="S38" s="348">
        <v>13.3055</v>
      </c>
      <c r="T38" s="348">
        <v>-2.0625</v>
      </c>
      <c r="U38" s="348">
        <v>1.3338000000000001</v>
      </c>
      <c r="V38" s="348">
        <v>-1.2327999999999999</v>
      </c>
      <c r="W38" s="348">
        <v>3.4388999999999998</v>
      </c>
      <c r="X38" s="348">
        <v>14.7195</v>
      </c>
      <c r="Y38" s="374"/>
      <c r="Z38" s="346">
        <v>7</v>
      </c>
      <c r="AA38" s="346">
        <v>7</v>
      </c>
      <c r="AB38" s="346">
        <v>6</v>
      </c>
      <c r="AC38" s="346">
        <v>9</v>
      </c>
      <c r="AD38" s="346">
        <v>8</v>
      </c>
      <c r="AE38" s="346">
        <v>11</v>
      </c>
      <c r="AF38" s="346">
        <v>11</v>
      </c>
      <c r="AG38" s="346">
        <v>9</v>
      </c>
      <c r="AH38" s="346">
        <v>8</v>
      </c>
      <c r="AI38" s="346">
        <v>4</v>
      </c>
      <c r="AJ38" s="346">
        <v>9</v>
      </c>
      <c r="AK38" s="346">
        <v>8</v>
      </c>
      <c r="AL38" s="346">
        <v>9</v>
      </c>
      <c r="AM38" s="346">
        <v>10</v>
      </c>
      <c r="AN38" s="346">
        <v>4</v>
      </c>
      <c r="AO38" s="373"/>
      <c r="AP38" s="348">
        <v>14.65</v>
      </c>
      <c r="AQ38" s="348">
        <v>14.75</v>
      </c>
      <c r="AR38" s="348">
        <v>11.75</v>
      </c>
      <c r="AS38" s="348">
        <v>7.19</v>
      </c>
      <c r="AT38" s="348">
        <v>0.77</v>
      </c>
      <c r="AU38" s="351"/>
      <c r="AV38" s="346">
        <v>4</v>
      </c>
      <c r="AW38" s="346">
        <v>4</v>
      </c>
      <c r="AX38" s="346">
        <v>6</v>
      </c>
      <c r="AY38" s="346">
        <v>10</v>
      </c>
      <c r="AZ38" s="346">
        <v>8</v>
      </c>
      <c r="BA38" s="362"/>
      <c r="BB38" s="348">
        <v>13.546522585770999</v>
      </c>
      <c r="BC38" s="375">
        <v>1.0072126546017499</v>
      </c>
      <c r="BD38" s="375">
        <v>6.4516754909042004E-2</v>
      </c>
      <c r="BE38" s="375">
        <v>0.13653967082787499</v>
      </c>
      <c r="BF38" s="373"/>
      <c r="BG38" s="348">
        <v>57.920699999999997</v>
      </c>
      <c r="BH38" s="348">
        <v>22.1098</v>
      </c>
      <c r="BI38" s="348">
        <v>10.7828</v>
      </c>
      <c r="BJ38" s="348">
        <v>9.1867000000000001</v>
      </c>
      <c r="BK38" s="373"/>
      <c r="BL38" s="372" t="s">
        <v>726</v>
      </c>
      <c r="BM38" s="372" t="s">
        <v>727</v>
      </c>
      <c r="BN38" s="372" t="s">
        <v>723</v>
      </c>
      <c r="BO38" s="372" t="s">
        <v>728</v>
      </c>
      <c r="BP38" s="372" t="s">
        <v>729</v>
      </c>
      <c r="BQ38" s="373"/>
      <c r="BR38" s="354" t="s">
        <v>730</v>
      </c>
    </row>
    <row r="39" spans="1:70" s="107" customFormat="1" x14ac:dyDescent="0.25">
      <c r="A39" s="345" t="s">
        <v>766</v>
      </c>
      <c r="B39" s="373"/>
      <c r="C39" s="719">
        <v>44421</v>
      </c>
      <c r="D39" s="373"/>
      <c r="E39" s="346">
        <v>9537.0300000000007</v>
      </c>
      <c r="F39" s="373"/>
      <c r="G39" s="347">
        <v>17.6966</v>
      </c>
      <c r="H39" s="374"/>
      <c r="I39" s="348">
        <v>0.44330000000000003</v>
      </c>
      <c r="J39" s="348">
        <v>5.5392000000000001</v>
      </c>
      <c r="K39" s="348">
        <v>4.2859999999999996</v>
      </c>
      <c r="L39" s="348">
        <v>7.1391</v>
      </c>
      <c r="M39" s="348">
        <v>-0.68020000000000003</v>
      </c>
      <c r="N39" s="350">
        <v>2.0352999999999999</v>
      </c>
      <c r="O39" s="348">
        <v>1.5570999999999999</v>
      </c>
      <c r="P39" s="348">
        <v>14.3803</v>
      </c>
      <c r="Q39" s="348" t="s">
        <v>430</v>
      </c>
      <c r="R39" s="348" t="s">
        <v>430</v>
      </c>
      <c r="S39" s="348">
        <v>14.7052</v>
      </c>
      <c r="T39" s="348">
        <v>-1.5569999999999999</v>
      </c>
      <c r="U39" s="348">
        <v>1.4201999999999999</v>
      </c>
      <c r="V39" s="348">
        <v>-0.3861</v>
      </c>
      <c r="W39" s="348">
        <v>2.633</v>
      </c>
      <c r="X39" s="348">
        <v>12.491199999999999</v>
      </c>
      <c r="Y39" s="374"/>
      <c r="Z39" s="346">
        <v>6</v>
      </c>
      <c r="AA39" s="346">
        <v>2</v>
      </c>
      <c r="AB39" s="346">
        <v>7</v>
      </c>
      <c r="AC39" s="346">
        <v>8</v>
      </c>
      <c r="AD39" s="346">
        <v>7</v>
      </c>
      <c r="AE39" s="346">
        <v>8</v>
      </c>
      <c r="AF39" s="346">
        <v>14</v>
      </c>
      <c r="AG39" s="346">
        <v>8</v>
      </c>
      <c r="AH39" s="346" t="s">
        <v>430</v>
      </c>
      <c r="AI39" s="346" t="s">
        <v>430</v>
      </c>
      <c r="AJ39" s="346">
        <v>5</v>
      </c>
      <c r="AK39" s="346">
        <v>6</v>
      </c>
      <c r="AL39" s="346">
        <v>8</v>
      </c>
      <c r="AM39" s="346">
        <v>8</v>
      </c>
      <c r="AN39" s="346">
        <v>11</v>
      </c>
      <c r="AO39" s="373"/>
      <c r="AP39" s="348" t="s">
        <v>430</v>
      </c>
      <c r="AQ39" s="348" t="s">
        <v>430</v>
      </c>
      <c r="AR39" s="348" t="s">
        <v>430</v>
      </c>
      <c r="AS39" s="348">
        <v>6.36</v>
      </c>
      <c r="AT39" s="348">
        <v>1.55</v>
      </c>
      <c r="AU39" s="351"/>
      <c r="AV39" s="346" t="s">
        <v>430</v>
      </c>
      <c r="AW39" s="346" t="s">
        <v>430</v>
      </c>
      <c r="AX39" s="346" t="s">
        <v>430</v>
      </c>
      <c r="AY39" s="346">
        <v>11</v>
      </c>
      <c r="AZ39" s="346">
        <v>6</v>
      </c>
      <c r="BA39" s="362"/>
      <c r="BB39" s="348">
        <v>13.7849930707407</v>
      </c>
      <c r="BC39" s="375">
        <v>1.0368583474700399</v>
      </c>
      <c r="BD39" s="375">
        <v>6.12579920717084E-2</v>
      </c>
      <c r="BE39" s="375">
        <v>8.5297681759556696E-2</v>
      </c>
      <c r="BF39" s="373"/>
      <c r="BG39" s="348">
        <v>61.032699999999998</v>
      </c>
      <c r="BH39" s="348">
        <v>22.160599999999999</v>
      </c>
      <c r="BI39" s="348">
        <v>13.8719</v>
      </c>
      <c r="BJ39" s="348">
        <v>2.9348000000000001</v>
      </c>
      <c r="BK39" s="373"/>
      <c r="BL39" s="372" t="s">
        <v>732</v>
      </c>
      <c r="BM39" s="372" t="s">
        <v>733</v>
      </c>
      <c r="BN39" s="372" t="s">
        <v>734</v>
      </c>
      <c r="BO39" s="372" t="s">
        <v>735</v>
      </c>
      <c r="BP39" s="372" t="s">
        <v>736</v>
      </c>
      <c r="BQ39" s="373"/>
      <c r="BR39" s="354" t="s">
        <v>436</v>
      </c>
    </row>
    <row r="40" spans="1:70" s="107" customFormat="1" x14ac:dyDescent="0.25">
      <c r="A40" s="345" t="s">
        <v>767</v>
      </c>
      <c r="B40" s="373"/>
      <c r="C40" s="719">
        <v>44775</v>
      </c>
      <c r="D40" s="373"/>
      <c r="E40" s="346">
        <v>8442.7199999999993</v>
      </c>
      <c r="F40" s="373"/>
      <c r="G40" s="347">
        <v>18.466999999999999</v>
      </c>
      <c r="H40" s="374"/>
      <c r="I40" s="348">
        <v>0.38600000000000001</v>
      </c>
      <c r="J40" s="348">
        <v>4.3391999999999999</v>
      </c>
      <c r="K40" s="348">
        <v>4.0922000000000001</v>
      </c>
      <c r="L40" s="348">
        <v>7.6919000000000004</v>
      </c>
      <c r="M40" s="348">
        <v>-0.15140000000000001</v>
      </c>
      <c r="N40" s="350">
        <v>3.9573999999999998</v>
      </c>
      <c r="O40" s="348">
        <v>7.0358000000000001</v>
      </c>
      <c r="P40" s="348">
        <v>17.221699999999998</v>
      </c>
      <c r="Q40" s="348" t="s">
        <v>430</v>
      </c>
      <c r="R40" s="348" t="s">
        <v>430</v>
      </c>
      <c r="S40" s="348">
        <v>14.0783</v>
      </c>
      <c r="T40" s="348">
        <v>-0.92279999999999995</v>
      </c>
      <c r="U40" s="348">
        <v>3.2541000000000002</v>
      </c>
      <c r="V40" s="348">
        <v>0.91259999999999997</v>
      </c>
      <c r="W40" s="348">
        <v>3.1215000000000002</v>
      </c>
      <c r="X40" s="348">
        <v>17.130099999999999</v>
      </c>
      <c r="Y40" s="374"/>
      <c r="Z40" s="346">
        <v>11</v>
      </c>
      <c r="AA40" s="346">
        <v>12</v>
      </c>
      <c r="AB40" s="346">
        <v>8</v>
      </c>
      <c r="AC40" s="346">
        <v>6</v>
      </c>
      <c r="AD40" s="346">
        <v>5</v>
      </c>
      <c r="AE40" s="346">
        <v>5</v>
      </c>
      <c r="AF40" s="346">
        <v>3</v>
      </c>
      <c r="AG40" s="346">
        <v>3</v>
      </c>
      <c r="AH40" s="346" t="s">
        <v>430</v>
      </c>
      <c r="AI40" s="346" t="s">
        <v>430</v>
      </c>
      <c r="AJ40" s="346">
        <v>7</v>
      </c>
      <c r="AK40" s="346">
        <v>4</v>
      </c>
      <c r="AL40" s="346">
        <v>4</v>
      </c>
      <c r="AM40" s="346">
        <v>4</v>
      </c>
      <c r="AN40" s="346">
        <v>8</v>
      </c>
      <c r="AO40" s="373"/>
      <c r="AP40" s="348" t="s">
        <v>430</v>
      </c>
      <c r="AQ40" s="348" t="s">
        <v>430</v>
      </c>
      <c r="AR40" s="348" t="s">
        <v>430</v>
      </c>
      <c r="AS40" s="348">
        <v>9.89</v>
      </c>
      <c r="AT40" s="348">
        <v>2.89</v>
      </c>
      <c r="AU40" s="351"/>
      <c r="AV40" s="346" t="s">
        <v>430</v>
      </c>
      <c r="AW40" s="346" t="s">
        <v>430</v>
      </c>
      <c r="AX40" s="346" t="s">
        <v>430</v>
      </c>
      <c r="AY40" s="346">
        <v>4</v>
      </c>
      <c r="AZ40" s="346">
        <v>5</v>
      </c>
      <c r="BA40" s="362"/>
      <c r="BB40" s="348">
        <v>13.150970806956799</v>
      </c>
      <c r="BC40" s="375">
        <v>0.99767801669275902</v>
      </c>
      <c r="BD40" s="375">
        <v>8.2506532767114907E-2</v>
      </c>
      <c r="BE40" s="375">
        <v>0.38599138159441798</v>
      </c>
      <c r="BF40" s="373"/>
      <c r="BG40" s="348">
        <v>50.760800000000003</v>
      </c>
      <c r="BH40" s="348">
        <v>7.4873399999999997</v>
      </c>
      <c r="BI40" s="348">
        <v>29.338799999999999</v>
      </c>
      <c r="BJ40" s="348">
        <v>12.41306</v>
      </c>
      <c r="BK40" s="373"/>
      <c r="BL40" s="372" t="s">
        <v>738</v>
      </c>
      <c r="BM40" s="372" t="s">
        <v>739</v>
      </c>
      <c r="BN40" s="372" t="s">
        <v>740</v>
      </c>
      <c r="BO40" s="372" t="s">
        <v>741</v>
      </c>
      <c r="BP40" s="372" t="s">
        <v>742</v>
      </c>
      <c r="BQ40" s="373"/>
      <c r="BR40" s="354" t="s">
        <v>554</v>
      </c>
    </row>
    <row r="41" spans="1:70" s="107" customFormat="1" x14ac:dyDescent="0.25">
      <c r="A41" s="345" t="s">
        <v>768</v>
      </c>
      <c r="B41" s="373"/>
      <c r="C41" s="719">
        <v>41275</v>
      </c>
      <c r="D41" s="373"/>
      <c r="E41" s="346">
        <v>7465.24</v>
      </c>
      <c r="F41" s="373"/>
      <c r="G41" s="347">
        <v>230.77799999999999</v>
      </c>
      <c r="H41" s="374"/>
      <c r="I41" s="348">
        <v>0.33479999999999999</v>
      </c>
      <c r="J41" s="348">
        <v>4.8880999999999997</v>
      </c>
      <c r="K41" s="348">
        <v>3.2734999999999999</v>
      </c>
      <c r="L41" s="348">
        <v>5.4927000000000001</v>
      </c>
      <c r="M41" s="348">
        <v>-1.3089999999999999</v>
      </c>
      <c r="N41" s="350">
        <v>2.2522000000000002</v>
      </c>
      <c r="O41" s="348">
        <v>4.0717999999999996</v>
      </c>
      <c r="P41" s="348">
        <v>13.960599999999999</v>
      </c>
      <c r="Q41" s="348">
        <v>12.3939</v>
      </c>
      <c r="R41" s="348">
        <v>11.981400000000001</v>
      </c>
      <c r="S41" s="348">
        <v>12.434200000000001</v>
      </c>
      <c r="T41" s="348">
        <v>-2.3807</v>
      </c>
      <c r="U41" s="348">
        <v>2.5684999999999998</v>
      </c>
      <c r="V41" s="348">
        <v>-1.43E-2</v>
      </c>
      <c r="W41" s="348">
        <v>3.2467000000000001</v>
      </c>
      <c r="X41" s="348">
        <v>13.804399999999999</v>
      </c>
      <c r="Y41" s="374"/>
      <c r="Z41" s="346">
        <v>12</v>
      </c>
      <c r="AA41" s="346">
        <v>10</v>
      </c>
      <c r="AB41" s="346">
        <v>12</v>
      </c>
      <c r="AC41" s="346">
        <v>11</v>
      </c>
      <c r="AD41" s="346">
        <v>9</v>
      </c>
      <c r="AE41" s="346">
        <v>7</v>
      </c>
      <c r="AF41" s="346">
        <v>7</v>
      </c>
      <c r="AG41" s="346">
        <v>11</v>
      </c>
      <c r="AH41" s="346">
        <v>7</v>
      </c>
      <c r="AI41" s="346">
        <v>10</v>
      </c>
      <c r="AJ41" s="346">
        <v>11</v>
      </c>
      <c r="AK41" s="346">
        <v>9</v>
      </c>
      <c r="AL41" s="346">
        <v>5</v>
      </c>
      <c r="AM41" s="346">
        <v>7</v>
      </c>
      <c r="AN41" s="346">
        <v>6</v>
      </c>
      <c r="AO41" s="373"/>
      <c r="AP41" s="348">
        <v>12.48</v>
      </c>
      <c r="AQ41" s="348">
        <v>13.64</v>
      </c>
      <c r="AR41" s="348">
        <v>11.17</v>
      </c>
      <c r="AS41" s="348">
        <v>7.57</v>
      </c>
      <c r="AT41" s="348">
        <v>0.84</v>
      </c>
      <c r="AU41" s="351"/>
      <c r="AV41" s="346">
        <v>8</v>
      </c>
      <c r="AW41" s="346">
        <v>8</v>
      </c>
      <c r="AX41" s="346">
        <v>8</v>
      </c>
      <c r="AY41" s="346">
        <v>8</v>
      </c>
      <c r="AZ41" s="346">
        <v>7</v>
      </c>
      <c r="BA41" s="362"/>
      <c r="BB41" s="348">
        <v>11.469377073605299</v>
      </c>
      <c r="BC41" s="375">
        <v>0.86323244981666403</v>
      </c>
      <c r="BD41" s="375">
        <v>7.13854877372192E-2</v>
      </c>
      <c r="BE41" s="375">
        <v>0.213900314433565</v>
      </c>
      <c r="BF41" s="373"/>
      <c r="BG41" s="348">
        <v>71.124600000000001</v>
      </c>
      <c r="BH41" s="348">
        <v>11.2811</v>
      </c>
      <c r="BI41" s="348">
        <v>13.279299999999999</v>
      </c>
      <c r="BJ41" s="348">
        <v>4.3150000000000004</v>
      </c>
      <c r="BK41" s="373"/>
      <c r="BL41" s="372" t="s">
        <v>744</v>
      </c>
      <c r="BM41" s="372" t="s">
        <v>745</v>
      </c>
      <c r="BN41" s="372" t="s">
        <v>746</v>
      </c>
      <c r="BO41" s="372" t="s">
        <v>747</v>
      </c>
      <c r="BP41" s="372" t="s">
        <v>748</v>
      </c>
      <c r="BQ41" s="373"/>
      <c r="BR41" s="354" t="s">
        <v>443</v>
      </c>
    </row>
    <row r="42" spans="1:70" s="107" customFormat="1" x14ac:dyDescent="0.25">
      <c r="A42" s="345" t="s">
        <v>769</v>
      </c>
      <c r="B42" s="373"/>
      <c r="C42" s="719">
        <v>45152</v>
      </c>
      <c r="D42" s="373"/>
      <c r="E42" s="346">
        <v>7604.11</v>
      </c>
      <c r="F42" s="373"/>
      <c r="G42" s="347">
        <v>15.821999999999999</v>
      </c>
      <c r="H42" s="374"/>
      <c r="I42" s="348">
        <v>0.52100000000000002</v>
      </c>
      <c r="J42" s="348">
        <v>4.8996000000000004</v>
      </c>
      <c r="K42" s="348">
        <v>5.0946999999999996</v>
      </c>
      <c r="L42" s="348">
        <v>9.7911000000000001</v>
      </c>
      <c r="M42" s="348">
        <v>3.9211999999999998</v>
      </c>
      <c r="N42" s="350">
        <v>6.7972000000000001</v>
      </c>
      <c r="O42" s="348">
        <v>7.3053999999999997</v>
      </c>
      <c r="P42" s="348" t="s">
        <v>430</v>
      </c>
      <c r="Q42" s="348" t="s">
        <v>430</v>
      </c>
      <c r="R42" s="348" t="s">
        <v>430</v>
      </c>
      <c r="S42" s="348">
        <v>15.827199999999999</v>
      </c>
      <c r="T42" s="348">
        <v>2.3944999999999999</v>
      </c>
      <c r="U42" s="348">
        <v>6.2378</v>
      </c>
      <c r="V42" s="348">
        <v>3.8666</v>
      </c>
      <c r="W42" s="348">
        <v>3.2229000000000001</v>
      </c>
      <c r="X42" s="348">
        <v>17.489899999999999</v>
      </c>
      <c r="Y42" s="374"/>
      <c r="Z42" s="346">
        <v>3</v>
      </c>
      <c r="AA42" s="346">
        <v>9</v>
      </c>
      <c r="AB42" s="346">
        <v>4</v>
      </c>
      <c r="AC42" s="346">
        <v>1</v>
      </c>
      <c r="AD42" s="346">
        <v>1</v>
      </c>
      <c r="AE42" s="346">
        <v>3</v>
      </c>
      <c r="AF42" s="346">
        <v>2</v>
      </c>
      <c r="AG42" s="346" t="s">
        <v>430</v>
      </c>
      <c r="AH42" s="346" t="s">
        <v>430</v>
      </c>
      <c r="AI42" s="346" t="s">
        <v>430</v>
      </c>
      <c r="AJ42" s="346">
        <v>2</v>
      </c>
      <c r="AK42" s="346">
        <v>2</v>
      </c>
      <c r="AL42" s="346">
        <v>2</v>
      </c>
      <c r="AM42" s="346">
        <v>3</v>
      </c>
      <c r="AN42" s="346">
        <v>7</v>
      </c>
      <c r="AO42" s="373"/>
      <c r="AP42" s="348" t="s">
        <v>430</v>
      </c>
      <c r="AQ42" s="348" t="s">
        <v>430</v>
      </c>
      <c r="AR42" s="348" t="s">
        <v>430</v>
      </c>
      <c r="AS42" s="348" t="s">
        <v>430</v>
      </c>
      <c r="AT42" s="348">
        <v>7.95</v>
      </c>
      <c r="AU42" s="351"/>
      <c r="AV42" s="346" t="s">
        <v>430</v>
      </c>
      <c r="AW42" s="346" t="s">
        <v>430</v>
      </c>
      <c r="AX42" s="346" t="s">
        <v>430</v>
      </c>
      <c r="AY42" s="346" t="s">
        <v>430</v>
      </c>
      <c r="AZ42" s="346">
        <v>1</v>
      </c>
      <c r="BA42" s="362"/>
      <c r="BB42" s="348">
        <v>13.130323703516799</v>
      </c>
      <c r="BC42" s="375">
        <v>0.92566733478890195</v>
      </c>
      <c r="BD42" s="375">
        <v>7.3675224801406494E-2</v>
      </c>
      <c r="BE42" s="375">
        <v>0.48303295888077402</v>
      </c>
      <c r="BF42" s="373"/>
      <c r="BG42" s="348">
        <v>43.7851</v>
      </c>
      <c r="BH42" s="348">
        <v>23.614100000000001</v>
      </c>
      <c r="BI42" s="348">
        <v>29.549800000000001</v>
      </c>
      <c r="BJ42" s="348">
        <v>3.0510000000000002</v>
      </c>
      <c r="BK42" s="373"/>
      <c r="BL42" s="372" t="s">
        <v>750</v>
      </c>
      <c r="BM42" s="372" t="s">
        <v>751</v>
      </c>
      <c r="BN42" s="372" t="s">
        <v>752</v>
      </c>
      <c r="BO42" s="372" t="s">
        <v>753</v>
      </c>
      <c r="BP42" s="372" t="s">
        <v>754</v>
      </c>
      <c r="BQ42" s="373"/>
      <c r="BR42" s="354" t="s">
        <v>615</v>
      </c>
    </row>
    <row r="43" spans="1:70" x14ac:dyDescent="0.25">
      <c r="A43" s="36" t="s">
        <v>93</v>
      </c>
      <c r="B43" s="43"/>
      <c r="C43" s="720"/>
      <c r="D43" s="43"/>
      <c r="E43" s="51"/>
      <c r="F43" s="43"/>
      <c r="G43" s="55"/>
      <c r="H43" s="66"/>
      <c r="I43" s="59">
        <v>0.42430000000000001</v>
      </c>
      <c r="J43" s="59">
        <v>4.8920000000000003</v>
      </c>
      <c r="K43" s="59">
        <v>4.2499000000000002</v>
      </c>
      <c r="L43" s="59">
        <v>6.5297999999999998</v>
      </c>
      <c r="M43" s="59">
        <v>-0.86119999999999997</v>
      </c>
      <c r="N43" s="70">
        <v>2.3073000000000001</v>
      </c>
      <c r="O43" s="59">
        <v>4.4913999999999996</v>
      </c>
      <c r="P43" s="59">
        <v>14.7699</v>
      </c>
      <c r="Q43" s="59">
        <v>12.627000000000001</v>
      </c>
      <c r="R43" s="59">
        <v>14.2805</v>
      </c>
      <c r="S43" s="59">
        <v>13.215199999999999</v>
      </c>
      <c r="T43" s="59">
        <v>-1.7937000000000001</v>
      </c>
      <c r="U43" s="59">
        <v>1.6372</v>
      </c>
      <c r="V43" s="59">
        <v>-0.48020000000000002</v>
      </c>
      <c r="W43" s="59">
        <v>3.0175999999999998</v>
      </c>
      <c r="X43" s="59">
        <v>15.173299999999999</v>
      </c>
      <c r="Y43" s="66"/>
      <c r="Z43" s="51">
        <v>14</v>
      </c>
      <c r="AA43" s="51">
        <v>15</v>
      </c>
      <c r="AB43" s="51">
        <v>15</v>
      </c>
      <c r="AC43" s="51">
        <v>15</v>
      </c>
      <c r="AD43" s="51">
        <v>15</v>
      </c>
      <c r="AE43" s="51">
        <v>15</v>
      </c>
      <c r="AF43" s="51">
        <v>15</v>
      </c>
      <c r="AG43" s="51">
        <v>14</v>
      </c>
      <c r="AH43" s="51">
        <v>11</v>
      </c>
      <c r="AI43" s="51">
        <v>10</v>
      </c>
      <c r="AJ43" s="51">
        <v>15</v>
      </c>
      <c r="AK43" s="51">
        <v>15</v>
      </c>
      <c r="AL43" s="51">
        <v>15</v>
      </c>
      <c r="AM43" s="51">
        <v>15</v>
      </c>
      <c r="AN43" s="51">
        <v>15</v>
      </c>
      <c r="AO43" s="43"/>
      <c r="AP43" s="59">
        <v>13.967000000000001</v>
      </c>
      <c r="AQ43" s="59">
        <v>14.4754545454545</v>
      </c>
      <c r="AR43" s="59">
        <v>11.5981818181818</v>
      </c>
      <c r="AS43" s="59">
        <v>7.7735714285714304</v>
      </c>
      <c r="AT43" s="59">
        <v>0.96133333333333304</v>
      </c>
      <c r="AU43" s="78"/>
      <c r="AV43" s="51">
        <v>10</v>
      </c>
      <c r="AW43" s="51">
        <v>11</v>
      </c>
      <c r="AX43" s="51">
        <v>11</v>
      </c>
      <c r="AY43" s="51">
        <v>14</v>
      </c>
      <c r="AZ43" s="51">
        <v>15</v>
      </c>
      <c r="BA43" s="258"/>
      <c r="BB43" s="59"/>
      <c r="BC43" s="276"/>
      <c r="BD43" s="276"/>
      <c r="BE43" s="276"/>
      <c r="BF43" s="43"/>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0.55379999999999996</v>
      </c>
      <c r="J44" s="60">
        <v>6.1553000000000004</v>
      </c>
      <c r="K44" s="60">
        <v>6.1696999999999997</v>
      </c>
      <c r="L44" s="60">
        <v>9.7911000000000001</v>
      </c>
      <c r="M44" s="60">
        <v>3.9211999999999998</v>
      </c>
      <c r="N44" s="71">
        <v>7.9455999999999998</v>
      </c>
      <c r="O44" s="60">
        <v>7.7495000000000003</v>
      </c>
      <c r="P44" s="60">
        <v>19.106100000000001</v>
      </c>
      <c r="Q44" s="60">
        <v>18.639900000000001</v>
      </c>
      <c r="R44" s="60">
        <v>16.800699999999999</v>
      </c>
      <c r="S44" s="60">
        <v>15.842000000000001</v>
      </c>
      <c r="T44" s="60">
        <v>2.5467</v>
      </c>
      <c r="U44" s="60">
        <v>7.1032000000000002</v>
      </c>
      <c r="V44" s="60">
        <v>5.5726000000000004</v>
      </c>
      <c r="W44" s="60">
        <v>4.3537999999999997</v>
      </c>
      <c r="X44" s="60">
        <v>17.489899999999999</v>
      </c>
      <c r="Y44" s="67"/>
      <c r="Z44" s="52"/>
      <c r="AA44" s="52"/>
      <c r="AB44" s="52"/>
      <c r="AC44" s="52"/>
      <c r="AD44" s="52"/>
      <c r="AE44" s="52"/>
      <c r="AF44" s="52"/>
      <c r="AG44" s="52"/>
      <c r="AH44" s="52"/>
      <c r="AI44" s="52"/>
      <c r="AJ44" s="52"/>
      <c r="AK44" s="52"/>
      <c r="AL44" s="52"/>
      <c r="AM44" s="52"/>
      <c r="AN44" s="52"/>
      <c r="AO44" s="44"/>
      <c r="AP44" s="60">
        <v>17.57</v>
      </c>
      <c r="AQ44" s="60">
        <v>19.75</v>
      </c>
      <c r="AR44" s="60">
        <v>16.149999999999999</v>
      </c>
      <c r="AS44" s="60">
        <v>11.21</v>
      </c>
      <c r="AT44" s="60">
        <v>7.95</v>
      </c>
      <c r="AU44" s="79"/>
      <c r="AV44" s="52"/>
      <c r="AW44" s="52"/>
      <c r="AX44" s="52"/>
      <c r="AY44" s="52"/>
      <c r="AZ44" s="52"/>
      <c r="BA44" s="259"/>
      <c r="BB44" s="60"/>
      <c r="BC44" s="277"/>
      <c r="BD44" s="277"/>
      <c r="BE44" s="277"/>
      <c r="BF44" s="44"/>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0.28149999999999997</v>
      </c>
      <c r="J45" s="60">
        <v>3.7867999999999999</v>
      </c>
      <c r="K45" s="60">
        <v>2.3311999999999999</v>
      </c>
      <c r="L45" s="60">
        <v>3.1004</v>
      </c>
      <c r="M45" s="60">
        <v>-4.0895000000000001</v>
      </c>
      <c r="N45" s="71">
        <v>-3.8359000000000001</v>
      </c>
      <c r="O45" s="60">
        <v>1.4857</v>
      </c>
      <c r="P45" s="60">
        <v>8.2690999999999999</v>
      </c>
      <c r="Q45" s="60">
        <v>6.8817000000000004</v>
      </c>
      <c r="R45" s="60">
        <v>11.981400000000001</v>
      </c>
      <c r="S45" s="60">
        <v>9.8834999999999997</v>
      </c>
      <c r="T45" s="60">
        <v>-5.3387000000000002</v>
      </c>
      <c r="U45" s="60">
        <v>-3.3245</v>
      </c>
      <c r="V45" s="60">
        <v>-7.4713000000000003</v>
      </c>
      <c r="W45" s="60">
        <v>1.1952</v>
      </c>
      <c r="X45" s="60">
        <v>12.491199999999999</v>
      </c>
      <c r="Y45" s="67"/>
      <c r="Z45" s="52"/>
      <c r="AA45" s="52"/>
      <c r="AB45" s="52"/>
      <c r="AC45" s="52"/>
      <c r="AD45" s="52"/>
      <c r="AE45" s="52"/>
      <c r="AF45" s="52"/>
      <c r="AG45" s="52"/>
      <c r="AH45" s="52"/>
      <c r="AI45" s="52"/>
      <c r="AJ45" s="52"/>
      <c r="AK45" s="52"/>
      <c r="AL45" s="52"/>
      <c r="AM45" s="52"/>
      <c r="AN45" s="52"/>
      <c r="AO45" s="44"/>
      <c r="AP45" s="60">
        <v>11.2</v>
      </c>
      <c r="AQ45" s="60">
        <v>9.8699999999999992</v>
      </c>
      <c r="AR45" s="60">
        <v>5.99</v>
      </c>
      <c r="AS45" s="60">
        <v>3.34</v>
      </c>
      <c r="AT45" s="60">
        <v>-3.85</v>
      </c>
      <c r="AU45" s="79"/>
      <c r="AV45" s="52"/>
      <c r="AW45" s="52"/>
      <c r="AX45" s="52"/>
      <c r="AY45" s="52"/>
      <c r="AZ45" s="52"/>
      <c r="BA45" s="259"/>
      <c r="BB45" s="60"/>
      <c r="BC45" s="277"/>
      <c r="BD45" s="277"/>
      <c r="BE45" s="277"/>
      <c r="BF45" s="44"/>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0.41354999999999997</v>
      </c>
      <c r="J46" s="61">
        <v>4.9372999999999996</v>
      </c>
      <c r="K46" s="61">
        <v>4.0922000000000001</v>
      </c>
      <c r="L46" s="61">
        <v>7.1391</v>
      </c>
      <c r="M46" s="61">
        <v>-1.2667999999999999</v>
      </c>
      <c r="N46" s="72">
        <v>2.0352999999999999</v>
      </c>
      <c r="O46" s="61">
        <v>4.0103999999999997</v>
      </c>
      <c r="P46" s="61">
        <v>14.5176</v>
      </c>
      <c r="Q46" s="61">
        <v>12.429500000000001</v>
      </c>
      <c r="R46" s="61">
        <v>14.4978</v>
      </c>
      <c r="S46" s="61">
        <v>13.780099999999999</v>
      </c>
      <c r="T46" s="61">
        <v>-2.0625</v>
      </c>
      <c r="U46" s="61">
        <v>1.4201999999999999</v>
      </c>
      <c r="V46" s="61">
        <v>-0.3861</v>
      </c>
      <c r="W46" s="61">
        <v>3.1215000000000002</v>
      </c>
      <c r="X46" s="61">
        <v>15.5947</v>
      </c>
      <c r="Y46" s="68"/>
      <c r="Z46" s="53"/>
      <c r="AA46" s="53"/>
      <c r="AB46" s="53"/>
      <c r="AC46" s="53"/>
      <c r="AD46" s="53"/>
      <c r="AE46" s="53"/>
      <c r="AF46" s="53"/>
      <c r="AG46" s="53"/>
      <c r="AH46" s="53"/>
      <c r="AI46" s="53"/>
      <c r="AJ46" s="53"/>
      <c r="AK46" s="53"/>
      <c r="AL46" s="53"/>
      <c r="AM46" s="53"/>
      <c r="AN46" s="53"/>
      <c r="AO46" s="45"/>
      <c r="AP46" s="61">
        <v>14.35</v>
      </c>
      <c r="AQ46" s="61">
        <v>14.62</v>
      </c>
      <c r="AR46" s="61">
        <v>11.75</v>
      </c>
      <c r="AS46" s="61">
        <v>7.71</v>
      </c>
      <c r="AT46" s="61">
        <v>0.77</v>
      </c>
      <c r="AU46" s="80"/>
      <c r="AV46" s="53"/>
      <c r="AW46" s="53"/>
      <c r="AX46" s="53"/>
      <c r="AY46" s="53"/>
      <c r="AZ46" s="53"/>
      <c r="BA46" s="262"/>
      <c r="BB46" s="61"/>
      <c r="BC46" s="279"/>
      <c r="BD46" s="279"/>
      <c r="BE46" s="279"/>
      <c r="BF46" s="45"/>
      <c r="BG46" s="61"/>
      <c r="BH46" s="61"/>
      <c r="BI46" s="61"/>
      <c r="BJ46" s="61"/>
      <c r="BK46" s="45"/>
      <c r="BL46" s="86"/>
      <c r="BM46" s="86"/>
      <c r="BN46" s="86"/>
      <c r="BO46" s="86"/>
      <c r="BP46" s="86"/>
      <c r="BQ46" s="45"/>
      <c r="BR46" s="90"/>
    </row>
    <row r="47" spans="1:70" ht="14.5" x14ac:dyDescent="0.25">
      <c r="A47" s="39" t="s">
        <v>104</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46"/>
      <c r="BG47" s="62"/>
      <c r="BH47" s="62"/>
      <c r="BI47" s="62"/>
      <c r="BJ47" s="62"/>
      <c r="BK47" s="46"/>
      <c r="BL47" s="87"/>
      <c r="BM47" s="87"/>
      <c r="BN47" s="87"/>
      <c r="BO47" s="87"/>
      <c r="BP47" s="87"/>
      <c r="BQ47" s="46"/>
      <c r="BR47" s="91"/>
    </row>
    <row r="48" spans="1:70" s="355" customFormat="1" x14ac:dyDescent="0.25">
      <c r="A48" s="481" t="s">
        <v>770</v>
      </c>
      <c r="B48" s="402"/>
      <c r="C48" s="724">
        <v>41418</v>
      </c>
      <c r="D48" s="402"/>
      <c r="E48" s="403">
        <v>143617</v>
      </c>
      <c r="F48" s="402"/>
      <c r="G48" s="404">
        <v>82.376800000000003</v>
      </c>
      <c r="H48" s="406"/>
      <c r="I48" s="405" t="s">
        <v>430</v>
      </c>
      <c r="J48" s="405">
        <v>2.0345</v>
      </c>
      <c r="K48" s="405">
        <v>-0.4506</v>
      </c>
      <c r="L48" s="405">
        <v>0.87680000000000002</v>
      </c>
      <c r="M48" s="405">
        <v>-4.4119999999999999</v>
      </c>
      <c r="N48" s="407">
        <v>-1.3989</v>
      </c>
      <c r="O48" s="405">
        <v>4.9204999999999997</v>
      </c>
      <c r="P48" s="405">
        <v>14.415100000000001</v>
      </c>
      <c r="Q48" s="405">
        <v>14.331799999999999</v>
      </c>
      <c r="R48" s="405">
        <v>16.880500000000001</v>
      </c>
      <c r="S48" s="405">
        <v>5.2545999999999999</v>
      </c>
      <c r="T48" s="405">
        <v>-5.3951000000000002</v>
      </c>
      <c r="U48" s="405">
        <v>-2.395</v>
      </c>
      <c r="V48" s="405">
        <v>-3.4005000000000001</v>
      </c>
      <c r="W48" s="405">
        <v>0.22919999999999999</v>
      </c>
      <c r="X48" s="405">
        <v>17.502700000000001</v>
      </c>
      <c r="Y48" s="406"/>
      <c r="Z48" s="403" t="s">
        <v>430</v>
      </c>
      <c r="AA48" s="403">
        <v>29</v>
      </c>
      <c r="AB48" s="403">
        <v>28</v>
      </c>
      <c r="AC48" s="403">
        <v>28</v>
      </c>
      <c r="AD48" s="403">
        <v>26</v>
      </c>
      <c r="AE48" s="403">
        <v>20</v>
      </c>
      <c r="AF48" s="403">
        <v>2</v>
      </c>
      <c r="AG48" s="403">
        <v>8</v>
      </c>
      <c r="AH48" s="403">
        <v>4</v>
      </c>
      <c r="AI48" s="403">
        <v>2</v>
      </c>
      <c r="AJ48" s="403">
        <v>28</v>
      </c>
      <c r="AK48" s="403">
        <v>26</v>
      </c>
      <c r="AL48" s="403">
        <v>25</v>
      </c>
      <c r="AM48" s="403">
        <v>19</v>
      </c>
      <c r="AN48" s="403">
        <v>28</v>
      </c>
      <c r="AO48" s="402"/>
      <c r="AP48" s="405">
        <v>16.690000000000001</v>
      </c>
      <c r="AQ48" s="405">
        <v>16.190000000000001</v>
      </c>
      <c r="AR48" s="405">
        <v>11.83</v>
      </c>
      <c r="AS48" s="405">
        <v>6.36</v>
      </c>
      <c r="AT48" s="405">
        <v>-6.08</v>
      </c>
      <c r="AU48" s="408"/>
      <c r="AV48" s="403">
        <v>2</v>
      </c>
      <c r="AW48" s="403">
        <v>3</v>
      </c>
      <c r="AX48" s="403">
        <v>6</v>
      </c>
      <c r="AY48" s="403">
        <v>11</v>
      </c>
      <c r="AZ48" s="403">
        <v>23</v>
      </c>
      <c r="BA48" s="409"/>
      <c r="BB48" s="405">
        <v>9.0719007626475303</v>
      </c>
      <c r="BC48" s="410">
        <v>0.61910893813717505</v>
      </c>
      <c r="BD48" s="410">
        <v>8.74422569400954E-2</v>
      </c>
      <c r="BE48" s="410">
        <v>0.38002162131511902</v>
      </c>
      <c r="BF48" s="402"/>
      <c r="BG48" s="405">
        <v>64.158299999999997</v>
      </c>
      <c r="BH48" s="405">
        <v>1.7746500000000001</v>
      </c>
      <c r="BI48" s="405">
        <v>3.8629600000000002</v>
      </c>
      <c r="BJ48" s="405">
        <v>30.204090000000001</v>
      </c>
      <c r="BK48" s="402"/>
      <c r="BL48" s="401" t="s">
        <v>771</v>
      </c>
      <c r="BM48" s="401" t="s">
        <v>772</v>
      </c>
      <c r="BN48" s="401" t="s">
        <v>773</v>
      </c>
      <c r="BO48" s="401" t="s">
        <v>774</v>
      </c>
      <c r="BP48" s="401" t="s">
        <v>775</v>
      </c>
      <c r="BQ48" s="402"/>
      <c r="BR48" s="411" t="s">
        <v>776</v>
      </c>
    </row>
    <row r="49" spans="1:70" s="355" customFormat="1" x14ac:dyDescent="0.25">
      <c r="A49" s="345" t="s">
        <v>777</v>
      </c>
      <c r="B49" s="373"/>
      <c r="C49" s="719">
        <v>45243</v>
      </c>
      <c r="D49" s="373"/>
      <c r="E49" s="346">
        <v>7377.91</v>
      </c>
      <c r="F49" s="373"/>
      <c r="G49" s="347">
        <v>15.19</v>
      </c>
      <c r="H49" s="374"/>
      <c r="I49" s="348">
        <v>0.66269999999999996</v>
      </c>
      <c r="J49" s="348">
        <v>5.8536999999999999</v>
      </c>
      <c r="K49" s="348">
        <v>5.0484</v>
      </c>
      <c r="L49" s="348">
        <v>10.1523</v>
      </c>
      <c r="M49" s="348">
        <v>2.4275000000000002</v>
      </c>
      <c r="N49" s="350">
        <v>8.8109000000000002</v>
      </c>
      <c r="O49" s="348">
        <v>6.3507999999999996</v>
      </c>
      <c r="P49" s="348" t="s">
        <v>430</v>
      </c>
      <c r="Q49" s="348" t="s">
        <v>430</v>
      </c>
      <c r="R49" s="348" t="s">
        <v>430</v>
      </c>
      <c r="S49" s="348">
        <v>17.934799999999999</v>
      </c>
      <c r="T49" s="348">
        <v>0.66269999999999996</v>
      </c>
      <c r="U49" s="348">
        <v>3.8988</v>
      </c>
      <c r="V49" s="348">
        <v>5.3398000000000003</v>
      </c>
      <c r="W49" s="348">
        <v>3.1928999999999998</v>
      </c>
      <c r="X49" s="348">
        <v>17.463699999999999</v>
      </c>
      <c r="Y49" s="374"/>
      <c r="Z49" s="346">
        <v>4</v>
      </c>
      <c r="AA49" s="346">
        <v>3</v>
      </c>
      <c r="AB49" s="346">
        <v>8</v>
      </c>
      <c r="AC49" s="346">
        <v>8</v>
      </c>
      <c r="AD49" s="346">
        <v>8</v>
      </c>
      <c r="AE49" s="346">
        <v>4</v>
      </c>
      <c r="AF49" s="346">
        <v>1</v>
      </c>
      <c r="AG49" s="346" t="s">
        <v>430</v>
      </c>
      <c r="AH49" s="346" t="s">
        <v>430</v>
      </c>
      <c r="AI49" s="346" t="s">
        <v>430</v>
      </c>
      <c r="AJ49" s="346">
        <v>6</v>
      </c>
      <c r="AK49" s="346">
        <v>8</v>
      </c>
      <c r="AL49" s="346">
        <v>9</v>
      </c>
      <c r="AM49" s="346">
        <v>4</v>
      </c>
      <c r="AN49" s="346">
        <v>9</v>
      </c>
      <c r="AO49" s="373"/>
      <c r="AP49" s="348" t="s">
        <v>430</v>
      </c>
      <c r="AQ49" s="348" t="s">
        <v>430</v>
      </c>
      <c r="AR49" s="348" t="s">
        <v>430</v>
      </c>
      <c r="AS49" s="348" t="s">
        <v>430</v>
      </c>
      <c r="AT49" s="348">
        <v>6.94</v>
      </c>
      <c r="AU49" s="351"/>
      <c r="AV49" s="346" t="s">
        <v>430</v>
      </c>
      <c r="AW49" s="346" t="s">
        <v>430</v>
      </c>
      <c r="AX49" s="346" t="s">
        <v>430</v>
      </c>
      <c r="AY49" s="346" t="s">
        <v>430</v>
      </c>
      <c r="AZ49" s="346">
        <v>7</v>
      </c>
      <c r="BA49" s="362"/>
      <c r="BB49" s="348">
        <v>14.8384105182674</v>
      </c>
      <c r="BC49" s="375">
        <v>1.0502540269156699</v>
      </c>
      <c r="BD49" s="375">
        <v>6.1428280602729597E-2</v>
      </c>
      <c r="BE49" s="375">
        <v>0.40531422791763899</v>
      </c>
      <c r="BF49" s="373"/>
      <c r="BG49" s="348">
        <v>61.033999999999999</v>
      </c>
      <c r="BH49" s="348">
        <v>22.767499999999998</v>
      </c>
      <c r="BI49" s="348">
        <v>14.6106</v>
      </c>
      <c r="BJ49" s="348">
        <v>1.5879000000000001</v>
      </c>
      <c r="BK49" s="373"/>
      <c r="BL49" s="372" t="s">
        <v>778</v>
      </c>
      <c r="BM49" s="372" t="s">
        <v>779</v>
      </c>
      <c r="BN49" s="372" t="s">
        <v>780</v>
      </c>
      <c r="BO49" s="372" t="s">
        <v>781</v>
      </c>
      <c r="BP49" s="372" t="s">
        <v>782</v>
      </c>
      <c r="BQ49" s="373"/>
      <c r="BR49" s="354" t="s">
        <v>476</v>
      </c>
    </row>
    <row r="50" spans="1:70" s="355" customFormat="1" x14ac:dyDescent="0.25">
      <c r="A50" s="345" t="s">
        <v>783</v>
      </c>
      <c r="B50" s="373"/>
      <c r="C50" s="719">
        <v>39736</v>
      </c>
      <c r="D50" s="373"/>
      <c r="E50" s="346">
        <v>6988.91</v>
      </c>
      <c r="F50" s="373"/>
      <c r="G50" s="347">
        <v>108.56610000000001</v>
      </c>
      <c r="H50" s="374"/>
      <c r="I50" s="348">
        <v>1.6271</v>
      </c>
      <c r="J50" s="348">
        <v>4.0637999999999996</v>
      </c>
      <c r="K50" s="348">
        <v>5.8239999999999998</v>
      </c>
      <c r="L50" s="348">
        <v>16.322500000000002</v>
      </c>
      <c r="M50" s="348">
        <v>10.521100000000001</v>
      </c>
      <c r="N50" s="350">
        <v>13.284700000000001</v>
      </c>
      <c r="O50" s="348">
        <v>1.4583999999999999</v>
      </c>
      <c r="P50" s="348">
        <v>18.424800000000001</v>
      </c>
      <c r="Q50" s="348">
        <v>16.646699999999999</v>
      </c>
      <c r="R50" s="348">
        <v>19.5703</v>
      </c>
      <c r="S50" s="348">
        <v>23.9011</v>
      </c>
      <c r="T50" s="348">
        <v>9.6553000000000004</v>
      </c>
      <c r="U50" s="348">
        <v>13.4191</v>
      </c>
      <c r="V50" s="348">
        <v>9.3050999999999995</v>
      </c>
      <c r="W50" s="348">
        <v>0.88200000000000001</v>
      </c>
      <c r="X50" s="348">
        <v>14.436299999999999</v>
      </c>
      <c r="Y50" s="374"/>
      <c r="Z50" s="346">
        <v>1</v>
      </c>
      <c r="AA50" s="346">
        <v>23</v>
      </c>
      <c r="AB50" s="346">
        <v>7</v>
      </c>
      <c r="AC50" s="346">
        <v>1</v>
      </c>
      <c r="AD50" s="346">
        <v>1</v>
      </c>
      <c r="AE50" s="346">
        <v>1</v>
      </c>
      <c r="AF50" s="346">
        <v>18</v>
      </c>
      <c r="AG50" s="346">
        <v>2</v>
      </c>
      <c r="AH50" s="346">
        <v>2</v>
      </c>
      <c r="AI50" s="346">
        <v>1</v>
      </c>
      <c r="AJ50" s="346">
        <v>1</v>
      </c>
      <c r="AK50" s="346">
        <v>1</v>
      </c>
      <c r="AL50" s="346">
        <v>1</v>
      </c>
      <c r="AM50" s="346">
        <v>1</v>
      </c>
      <c r="AN50" s="346">
        <v>27</v>
      </c>
      <c r="AO50" s="373"/>
      <c r="AP50" s="348">
        <v>20.12</v>
      </c>
      <c r="AQ50" s="348">
        <v>21.92</v>
      </c>
      <c r="AR50" s="348">
        <v>15.25</v>
      </c>
      <c r="AS50" s="348">
        <v>11.43</v>
      </c>
      <c r="AT50" s="348">
        <v>22.64</v>
      </c>
      <c r="AU50" s="351"/>
      <c r="AV50" s="346">
        <v>1</v>
      </c>
      <c r="AW50" s="346">
        <v>1</v>
      </c>
      <c r="AX50" s="346">
        <v>2</v>
      </c>
      <c r="AY50" s="346">
        <v>2</v>
      </c>
      <c r="AZ50" s="346">
        <v>1</v>
      </c>
      <c r="BA50" s="362"/>
      <c r="BB50" s="348">
        <v>16.184185523559901</v>
      </c>
      <c r="BC50" s="375">
        <v>1.1044064606555799</v>
      </c>
      <c r="BD50" s="375">
        <v>7.2339058695847502E-2</v>
      </c>
      <c r="BE50" s="375">
        <v>0.36214959399042901</v>
      </c>
      <c r="BF50" s="373"/>
      <c r="BG50" s="348">
        <v>63.863799999999998</v>
      </c>
      <c r="BH50" s="348">
        <v>12.85</v>
      </c>
      <c r="BI50" s="348">
        <v>5.2254500000000004</v>
      </c>
      <c r="BJ50" s="348">
        <v>18.060749999999999</v>
      </c>
      <c r="BK50" s="373"/>
      <c r="BL50" s="372" t="s">
        <v>784</v>
      </c>
      <c r="BM50" s="372" t="s">
        <v>785</v>
      </c>
      <c r="BN50" s="372" t="s">
        <v>786</v>
      </c>
      <c r="BO50" s="372" t="s">
        <v>787</v>
      </c>
      <c r="BP50" s="372" t="s">
        <v>788</v>
      </c>
      <c r="BQ50" s="373"/>
      <c r="BR50" s="354" t="s">
        <v>547</v>
      </c>
    </row>
    <row r="51" spans="1:70" s="355" customFormat="1" x14ac:dyDescent="0.25">
      <c r="A51" s="345" t="s">
        <v>789</v>
      </c>
      <c r="B51" s="373"/>
      <c r="C51" s="719">
        <v>42067</v>
      </c>
      <c r="D51" s="373"/>
      <c r="E51" s="346">
        <v>5846.73</v>
      </c>
      <c r="F51" s="373"/>
      <c r="G51" s="347">
        <v>36.11</v>
      </c>
      <c r="H51" s="374"/>
      <c r="I51" s="348">
        <v>0.41710000000000003</v>
      </c>
      <c r="J51" s="348">
        <v>4.7881999999999998</v>
      </c>
      <c r="K51" s="348">
        <v>3.6749999999999998</v>
      </c>
      <c r="L51" s="348">
        <v>6.2058999999999997</v>
      </c>
      <c r="M51" s="348">
        <v>-0.90559999999999996</v>
      </c>
      <c r="N51" s="350">
        <v>1.2052</v>
      </c>
      <c r="O51" s="348">
        <v>3.3454000000000002</v>
      </c>
      <c r="P51" s="348">
        <v>10.011799999999999</v>
      </c>
      <c r="Q51" s="348">
        <v>9.4356000000000009</v>
      </c>
      <c r="R51" s="348">
        <v>13.8028</v>
      </c>
      <c r="S51" s="348">
        <v>12.8085</v>
      </c>
      <c r="T51" s="348">
        <v>-1.9016999999999999</v>
      </c>
      <c r="U51" s="348">
        <v>0.97870000000000001</v>
      </c>
      <c r="V51" s="348">
        <v>-1.7415</v>
      </c>
      <c r="W51" s="348">
        <v>2.9948999999999999</v>
      </c>
      <c r="X51" s="348">
        <v>12.035</v>
      </c>
      <c r="Y51" s="374"/>
      <c r="Z51" s="346">
        <v>18</v>
      </c>
      <c r="AA51" s="346">
        <v>13</v>
      </c>
      <c r="AB51" s="346">
        <v>17</v>
      </c>
      <c r="AC51" s="346">
        <v>18</v>
      </c>
      <c r="AD51" s="346">
        <v>17</v>
      </c>
      <c r="AE51" s="346">
        <v>15</v>
      </c>
      <c r="AF51" s="346">
        <v>8</v>
      </c>
      <c r="AG51" s="346">
        <v>18</v>
      </c>
      <c r="AH51" s="346">
        <v>12</v>
      </c>
      <c r="AI51" s="346">
        <v>5</v>
      </c>
      <c r="AJ51" s="346">
        <v>19</v>
      </c>
      <c r="AK51" s="346">
        <v>17</v>
      </c>
      <c r="AL51" s="346">
        <v>16</v>
      </c>
      <c r="AM51" s="346">
        <v>14</v>
      </c>
      <c r="AN51" s="346">
        <v>10</v>
      </c>
      <c r="AO51" s="373"/>
      <c r="AP51" s="348">
        <v>13.25</v>
      </c>
      <c r="AQ51" s="348">
        <v>12.78</v>
      </c>
      <c r="AR51" s="348">
        <v>8.18</v>
      </c>
      <c r="AS51" s="348">
        <v>5.62</v>
      </c>
      <c r="AT51" s="348">
        <v>-0.17</v>
      </c>
      <c r="AU51" s="351"/>
      <c r="AV51" s="346">
        <v>7</v>
      </c>
      <c r="AW51" s="346">
        <v>8</v>
      </c>
      <c r="AX51" s="346">
        <v>12</v>
      </c>
      <c r="AY51" s="346">
        <v>13</v>
      </c>
      <c r="AZ51" s="346">
        <v>17</v>
      </c>
      <c r="BA51" s="362"/>
      <c r="BB51" s="348">
        <v>12.4188007317632</v>
      </c>
      <c r="BC51" s="375">
        <v>0.94176073681708405</v>
      </c>
      <c r="BD51" s="375">
        <v>4.1171514653247997E-2</v>
      </c>
      <c r="BE51" s="375">
        <v>-0.17821607691369801</v>
      </c>
      <c r="BF51" s="373"/>
      <c r="BG51" s="348">
        <v>58.305399999999999</v>
      </c>
      <c r="BH51" s="348">
        <v>23.226600000000001</v>
      </c>
      <c r="BI51" s="348">
        <v>16.073899999999998</v>
      </c>
      <c r="BJ51" s="348">
        <v>2.3940999999999999</v>
      </c>
      <c r="BK51" s="373"/>
      <c r="BL51" s="372" t="s">
        <v>790</v>
      </c>
      <c r="BM51" s="372" t="s">
        <v>550</v>
      </c>
      <c r="BN51" s="372" t="s">
        <v>791</v>
      </c>
      <c r="BO51" s="372" t="s">
        <v>792</v>
      </c>
      <c r="BP51" s="372" t="s">
        <v>793</v>
      </c>
      <c r="BQ51" s="373"/>
      <c r="BR51" s="354" t="s">
        <v>602</v>
      </c>
    </row>
    <row r="52" spans="1:70" s="355" customFormat="1" x14ac:dyDescent="0.25">
      <c r="A52" s="345" t="s">
        <v>794</v>
      </c>
      <c r="B52" s="373"/>
      <c r="C52" s="719">
        <v>38041</v>
      </c>
      <c r="D52" s="373"/>
      <c r="E52" s="346">
        <v>5625.26</v>
      </c>
      <c r="F52" s="373"/>
      <c r="G52" s="347">
        <v>226.47659999999999</v>
      </c>
      <c r="H52" s="374"/>
      <c r="I52" s="348">
        <v>0.39960000000000001</v>
      </c>
      <c r="J52" s="348">
        <v>5.6654999999999998</v>
      </c>
      <c r="K52" s="348">
        <v>3.7633000000000001</v>
      </c>
      <c r="L52" s="348">
        <v>10.211600000000001</v>
      </c>
      <c r="M52" s="348">
        <v>3.9790999999999999</v>
      </c>
      <c r="N52" s="350">
        <v>4.5902000000000003</v>
      </c>
      <c r="O52" s="348">
        <v>4.4061000000000003</v>
      </c>
      <c r="P52" s="348">
        <v>17.346900000000002</v>
      </c>
      <c r="Q52" s="348">
        <v>14.2638</v>
      </c>
      <c r="R52" s="348">
        <v>13.1197</v>
      </c>
      <c r="S52" s="348">
        <v>17.730799999999999</v>
      </c>
      <c r="T52" s="348">
        <v>1.8267</v>
      </c>
      <c r="U52" s="348">
        <v>4.7068000000000003</v>
      </c>
      <c r="V52" s="348">
        <v>1.6387</v>
      </c>
      <c r="W52" s="348">
        <v>1.6870000000000001</v>
      </c>
      <c r="X52" s="348">
        <v>14.996600000000001</v>
      </c>
      <c r="Y52" s="374"/>
      <c r="Z52" s="346">
        <v>19</v>
      </c>
      <c r="AA52" s="346">
        <v>5</v>
      </c>
      <c r="AB52" s="346">
        <v>16</v>
      </c>
      <c r="AC52" s="346">
        <v>7</v>
      </c>
      <c r="AD52" s="346">
        <v>5</v>
      </c>
      <c r="AE52" s="346">
        <v>8</v>
      </c>
      <c r="AF52" s="346">
        <v>5</v>
      </c>
      <c r="AG52" s="346">
        <v>5</v>
      </c>
      <c r="AH52" s="346">
        <v>5</v>
      </c>
      <c r="AI52" s="346">
        <v>6</v>
      </c>
      <c r="AJ52" s="346">
        <v>8</v>
      </c>
      <c r="AK52" s="346">
        <v>7</v>
      </c>
      <c r="AL52" s="346">
        <v>7</v>
      </c>
      <c r="AM52" s="346">
        <v>8</v>
      </c>
      <c r="AN52" s="346">
        <v>21</v>
      </c>
      <c r="AO52" s="373"/>
      <c r="AP52" s="348">
        <v>14.09</v>
      </c>
      <c r="AQ52" s="348">
        <v>16.02</v>
      </c>
      <c r="AR52" s="348">
        <v>13.75</v>
      </c>
      <c r="AS52" s="348">
        <v>9.86</v>
      </c>
      <c r="AT52" s="348">
        <v>6.95</v>
      </c>
      <c r="AU52" s="351"/>
      <c r="AV52" s="346">
        <v>5</v>
      </c>
      <c r="AW52" s="346">
        <v>4</v>
      </c>
      <c r="AX52" s="346">
        <v>3</v>
      </c>
      <c r="AY52" s="346">
        <v>4</v>
      </c>
      <c r="AZ52" s="346">
        <v>6</v>
      </c>
      <c r="BA52" s="362"/>
      <c r="BB52" s="348">
        <v>14.7892494925054</v>
      </c>
      <c r="BC52" s="375">
        <v>1.10605206121088</v>
      </c>
      <c r="BD52" s="375">
        <v>7.3082367991763805E-2</v>
      </c>
      <c r="BE52" s="375">
        <v>0.27102938287968298</v>
      </c>
      <c r="BF52" s="373"/>
      <c r="BG52" s="348">
        <v>48.369100000000003</v>
      </c>
      <c r="BH52" s="348">
        <v>24.861599999999999</v>
      </c>
      <c r="BI52" s="348">
        <v>24.950600000000001</v>
      </c>
      <c r="BJ52" s="348">
        <v>1.8187</v>
      </c>
      <c r="BK52" s="373"/>
      <c r="BL52" s="372" t="s">
        <v>795</v>
      </c>
      <c r="BM52" s="372" t="s">
        <v>796</v>
      </c>
      <c r="BN52" s="372" t="s">
        <v>797</v>
      </c>
      <c r="BO52" s="372" t="s">
        <v>798</v>
      </c>
      <c r="BP52" s="372" t="s">
        <v>799</v>
      </c>
      <c r="BQ52" s="373"/>
      <c r="BR52" s="354" t="s">
        <v>443</v>
      </c>
    </row>
    <row r="53" spans="1:70" s="355" customFormat="1" x14ac:dyDescent="0.25">
      <c r="A53" s="345" t="s">
        <v>800</v>
      </c>
      <c r="B53" s="373"/>
      <c r="C53" s="719">
        <v>39714</v>
      </c>
      <c r="D53" s="373"/>
      <c r="E53" s="346">
        <v>5133.3599999999997</v>
      </c>
      <c r="F53" s="373"/>
      <c r="G53" s="347">
        <v>96.552999999999997</v>
      </c>
      <c r="H53" s="374"/>
      <c r="I53" s="348">
        <v>0.55959999999999999</v>
      </c>
      <c r="J53" s="348">
        <v>4.7285000000000004</v>
      </c>
      <c r="K53" s="348">
        <v>3.7669000000000001</v>
      </c>
      <c r="L53" s="348">
        <v>8.3346999999999998</v>
      </c>
      <c r="M53" s="348">
        <v>0.51470000000000005</v>
      </c>
      <c r="N53" s="350">
        <v>0.14949999999999999</v>
      </c>
      <c r="O53" s="348">
        <v>-2.2010999999999998</v>
      </c>
      <c r="P53" s="348">
        <v>16.123699999999999</v>
      </c>
      <c r="Q53" s="348">
        <v>16.636800000000001</v>
      </c>
      <c r="R53" s="348">
        <v>16.462399999999999</v>
      </c>
      <c r="S53" s="348">
        <v>15.870699999999999</v>
      </c>
      <c r="T53" s="348">
        <v>-0.45639999999999997</v>
      </c>
      <c r="U53" s="348">
        <v>-1.18E-2</v>
      </c>
      <c r="V53" s="348">
        <v>-2.8980000000000001</v>
      </c>
      <c r="W53" s="348">
        <v>2.8551000000000002</v>
      </c>
      <c r="X53" s="348">
        <v>13.6305</v>
      </c>
      <c r="Y53" s="374"/>
      <c r="Z53" s="346">
        <v>10</v>
      </c>
      <c r="AA53" s="346">
        <v>14</v>
      </c>
      <c r="AB53" s="346">
        <v>15</v>
      </c>
      <c r="AC53" s="346">
        <v>13</v>
      </c>
      <c r="AD53" s="346">
        <v>13</v>
      </c>
      <c r="AE53" s="346">
        <v>17</v>
      </c>
      <c r="AF53" s="346">
        <v>21</v>
      </c>
      <c r="AG53" s="346">
        <v>6</v>
      </c>
      <c r="AH53" s="346">
        <v>3</v>
      </c>
      <c r="AI53" s="346">
        <v>3</v>
      </c>
      <c r="AJ53" s="346">
        <v>10</v>
      </c>
      <c r="AK53" s="346">
        <v>13</v>
      </c>
      <c r="AL53" s="346">
        <v>21</v>
      </c>
      <c r="AM53" s="346">
        <v>18</v>
      </c>
      <c r="AN53" s="346">
        <v>11</v>
      </c>
      <c r="AO53" s="373"/>
      <c r="AP53" s="348">
        <v>15.99</v>
      </c>
      <c r="AQ53" s="348">
        <v>16.93</v>
      </c>
      <c r="AR53" s="348">
        <v>13.4</v>
      </c>
      <c r="AS53" s="348">
        <v>5.05</v>
      </c>
      <c r="AT53" s="348">
        <v>1.65</v>
      </c>
      <c r="AU53" s="351"/>
      <c r="AV53" s="346">
        <v>3</v>
      </c>
      <c r="AW53" s="346">
        <v>2</v>
      </c>
      <c r="AX53" s="346">
        <v>4</v>
      </c>
      <c r="AY53" s="346">
        <v>15</v>
      </c>
      <c r="AZ53" s="346">
        <v>13</v>
      </c>
      <c r="BA53" s="362"/>
      <c r="BB53" s="348">
        <v>15.619890666453401</v>
      </c>
      <c r="BC53" s="375">
        <v>1.0872114963322499</v>
      </c>
      <c r="BD53" s="375">
        <v>6.9207025270207598E-2</v>
      </c>
      <c r="BE53" s="375">
        <v>0.31922253341523499</v>
      </c>
      <c r="BF53" s="373"/>
      <c r="BG53" s="348">
        <v>59.592399999999998</v>
      </c>
      <c r="BH53" s="348">
        <v>15.5418</v>
      </c>
      <c r="BI53" s="348">
        <v>22.966200000000001</v>
      </c>
      <c r="BJ53" s="348">
        <v>1.8996</v>
      </c>
      <c r="BK53" s="373"/>
      <c r="BL53" s="372" t="s">
        <v>801</v>
      </c>
      <c r="BM53" s="372" t="s">
        <v>802</v>
      </c>
      <c r="BN53" s="372" t="s">
        <v>803</v>
      </c>
      <c r="BO53" s="372" t="s">
        <v>804</v>
      </c>
      <c r="BP53" s="372" t="s">
        <v>805</v>
      </c>
      <c r="BQ53" s="373"/>
      <c r="BR53" s="354" t="s">
        <v>463</v>
      </c>
    </row>
    <row r="54" spans="1:70" s="355" customFormat="1" x14ac:dyDescent="0.25">
      <c r="A54" s="345" t="s">
        <v>806</v>
      </c>
      <c r="B54" s="373"/>
      <c r="C54" s="719">
        <v>44606</v>
      </c>
      <c r="D54" s="373"/>
      <c r="E54" s="346">
        <v>5142.6099999999997</v>
      </c>
      <c r="F54" s="373"/>
      <c r="G54" s="347">
        <v>18.809999999999999</v>
      </c>
      <c r="H54" s="374"/>
      <c r="I54" s="348">
        <v>0.48080000000000001</v>
      </c>
      <c r="J54" s="348">
        <v>6.6931000000000003</v>
      </c>
      <c r="K54" s="348">
        <v>5.8525999999999998</v>
      </c>
      <c r="L54" s="348">
        <v>11.367699999999999</v>
      </c>
      <c r="M54" s="348">
        <v>0.6421</v>
      </c>
      <c r="N54" s="350">
        <v>1.4016</v>
      </c>
      <c r="O54" s="348">
        <v>4.7889999999999997</v>
      </c>
      <c r="P54" s="348">
        <v>18.1127</v>
      </c>
      <c r="Q54" s="348" t="s">
        <v>430</v>
      </c>
      <c r="R54" s="348" t="s">
        <v>430</v>
      </c>
      <c r="S54" s="348">
        <v>19.428599999999999</v>
      </c>
      <c r="T54" s="348">
        <v>5.3199999999999997E-2</v>
      </c>
      <c r="U54" s="348">
        <v>5.3199999999999997E-2</v>
      </c>
      <c r="V54" s="348">
        <v>-2.4378000000000002</v>
      </c>
      <c r="W54" s="348">
        <v>4.6745000000000001</v>
      </c>
      <c r="X54" s="348">
        <v>15.661099999999999</v>
      </c>
      <c r="Y54" s="374"/>
      <c r="Z54" s="346">
        <v>14</v>
      </c>
      <c r="AA54" s="346">
        <v>1</v>
      </c>
      <c r="AB54" s="346">
        <v>6</v>
      </c>
      <c r="AC54" s="346">
        <v>4</v>
      </c>
      <c r="AD54" s="346">
        <v>12</v>
      </c>
      <c r="AE54" s="346">
        <v>14</v>
      </c>
      <c r="AF54" s="346">
        <v>3</v>
      </c>
      <c r="AG54" s="346">
        <v>4</v>
      </c>
      <c r="AH54" s="346" t="s">
        <v>430</v>
      </c>
      <c r="AI54" s="346" t="s">
        <v>430</v>
      </c>
      <c r="AJ54" s="346">
        <v>2</v>
      </c>
      <c r="AK54" s="346">
        <v>12</v>
      </c>
      <c r="AL54" s="346">
        <v>20</v>
      </c>
      <c r="AM54" s="346">
        <v>16</v>
      </c>
      <c r="AN54" s="346">
        <v>2</v>
      </c>
      <c r="AO54" s="373"/>
      <c r="AP54" s="348" t="s">
        <v>430</v>
      </c>
      <c r="AQ54" s="348" t="s">
        <v>430</v>
      </c>
      <c r="AR54" s="348" t="s">
        <v>430</v>
      </c>
      <c r="AS54" s="348">
        <v>9.5399999999999991</v>
      </c>
      <c r="AT54" s="348">
        <v>2.77</v>
      </c>
      <c r="AU54" s="351"/>
      <c r="AV54" s="346" t="s">
        <v>430</v>
      </c>
      <c r="AW54" s="346" t="s">
        <v>430</v>
      </c>
      <c r="AX54" s="346" t="s">
        <v>430</v>
      </c>
      <c r="AY54" s="346">
        <v>5</v>
      </c>
      <c r="AZ54" s="346">
        <v>12</v>
      </c>
      <c r="BA54" s="362"/>
      <c r="BB54" s="348">
        <v>15.7578236936415</v>
      </c>
      <c r="BC54" s="375">
        <v>1.14206675371809</v>
      </c>
      <c r="BD54" s="375">
        <v>7.3915633535759404E-2</v>
      </c>
      <c r="BE54" s="375">
        <v>0.36453009258007602</v>
      </c>
      <c r="BF54" s="373"/>
      <c r="BG54" s="348">
        <v>46.628799999999998</v>
      </c>
      <c r="BH54" s="348">
        <v>29.294899999999998</v>
      </c>
      <c r="BI54" s="348">
        <v>22.157699999999998</v>
      </c>
      <c r="BJ54" s="348">
        <v>1.9186000000000001</v>
      </c>
      <c r="BK54" s="373"/>
      <c r="BL54" s="372" t="s">
        <v>807</v>
      </c>
      <c r="BM54" s="372" t="s">
        <v>808</v>
      </c>
      <c r="BN54" s="372" t="s">
        <v>809</v>
      </c>
      <c r="BO54" s="372" t="s">
        <v>810</v>
      </c>
      <c r="BP54" s="372" t="s">
        <v>811</v>
      </c>
      <c r="BQ54" s="373"/>
      <c r="BR54" s="354" t="s">
        <v>443</v>
      </c>
    </row>
    <row r="55" spans="1:70" s="355" customFormat="1" x14ac:dyDescent="0.25">
      <c r="A55" s="345" t="s">
        <v>812</v>
      </c>
      <c r="B55" s="373"/>
      <c r="C55" s="719">
        <v>46020</v>
      </c>
      <c r="D55" s="373"/>
      <c r="E55" s="346">
        <v>5037.33</v>
      </c>
      <c r="F55" s="373"/>
      <c r="G55" s="347">
        <v>10.773999999999999</v>
      </c>
      <c r="H55" s="374"/>
      <c r="I55" s="348">
        <v>0.2979</v>
      </c>
      <c r="J55" s="348">
        <v>5.0301999999999998</v>
      </c>
      <c r="K55" s="348">
        <v>6.7366999999999999</v>
      </c>
      <c r="L55" s="348">
        <v>12.030799999999999</v>
      </c>
      <c r="M55" s="348" t="s">
        <v>430</v>
      </c>
      <c r="N55" s="350" t="s">
        <v>430</v>
      </c>
      <c r="O55" s="348" t="s">
        <v>430</v>
      </c>
      <c r="P55" s="348" t="s">
        <v>430</v>
      </c>
      <c r="Q55" s="348" t="s">
        <v>430</v>
      </c>
      <c r="R55" s="348" t="s">
        <v>430</v>
      </c>
      <c r="S55" s="348">
        <v>18.656400000000001</v>
      </c>
      <c r="T55" s="348">
        <v>7.4391999999999996</v>
      </c>
      <c r="U55" s="348" t="s">
        <v>430</v>
      </c>
      <c r="V55" s="348" t="s">
        <v>430</v>
      </c>
      <c r="W55" s="348">
        <v>4.2175000000000002</v>
      </c>
      <c r="X55" s="348">
        <v>7.74</v>
      </c>
      <c r="Y55" s="374"/>
      <c r="Z55" s="346">
        <v>22</v>
      </c>
      <c r="AA55" s="346">
        <v>9</v>
      </c>
      <c r="AB55" s="346">
        <v>2</v>
      </c>
      <c r="AC55" s="346">
        <v>2</v>
      </c>
      <c r="AD55" s="346" t="s">
        <v>430</v>
      </c>
      <c r="AE55" s="346" t="s">
        <v>430</v>
      </c>
      <c r="AF55" s="346" t="s">
        <v>430</v>
      </c>
      <c r="AG55" s="346" t="s">
        <v>430</v>
      </c>
      <c r="AH55" s="346" t="s">
        <v>430</v>
      </c>
      <c r="AI55" s="346" t="s">
        <v>430</v>
      </c>
      <c r="AJ55" s="346">
        <v>4</v>
      </c>
      <c r="AK55" s="346">
        <v>2</v>
      </c>
      <c r="AL55" s="346" t="s">
        <v>430</v>
      </c>
      <c r="AM55" s="346" t="s">
        <v>430</v>
      </c>
      <c r="AN55" s="346">
        <v>3</v>
      </c>
      <c r="AO55" s="373"/>
      <c r="AP55" s="348" t="s">
        <v>430</v>
      </c>
      <c r="AQ55" s="348" t="s">
        <v>430</v>
      </c>
      <c r="AR55" s="348" t="s">
        <v>430</v>
      </c>
      <c r="AS55" s="348" t="s">
        <v>430</v>
      </c>
      <c r="AT55" s="348" t="s">
        <v>430</v>
      </c>
      <c r="AU55" s="351"/>
      <c r="AV55" s="346" t="s">
        <v>430</v>
      </c>
      <c r="AW55" s="346" t="s">
        <v>430</v>
      </c>
      <c r="AX55" s="346" t="s">
        <v>430</v>
      </c>
      <c r="AY55" s="346" t="s">
        <v>430</v>
      </c>
      <c r="AZ55" s="346" t="s">
        <v>430</v>
      </c>
      <c r="BA55" s="362"/>
      <c r="BB55" s="348">
        <v>17.234337758617599</v>
      </c>
      <c r="BC55" s="375">
        <v>1.02952728313383</v>
      </c>
      <c r="BD55" s="375">
        <v>6.8131403865279605E-2</v>
      </c>
      <c r="BE55" s="375">
        <v>1.7947680723900801</v>
      </c>
      <c r="BF55" s="373"/>
      <c r="BG55" s="348">
        <v>39.967500000000001</v>
      </c>
      <c r="BH55" s="348">
        <v>19.419699999999999</v>
      </c>
      <c r="BI55" s="348">
        <v>30.361699999999999</v>
      </c>
      <c r="BJ55" s="348">
        <v>10.251099999999999</v>
      </c>
      <c r="BK55" s="373"/>
      <c r="BL55" s="372" t="s">
        <v>813</v>
      </c>
      <c r="BM55" s="372" t="s">
        <v>814</v>
      </c>
      <c r="BN55" s="372" t="s">
        <v>815</v>
      </c>
      <c r="BO55" s="372" t="s">
        <v>816</v>
      </c>
      <c r="BP55" s="372" t="s">
        <v>817</v>
      </c>
      <c r="BQ55" s="373"/>
      <c r="BR55" s="354" t="s">
        <v>476</v>
      </c>
    </row>
    <row r="56" spans="1:70" s="355" customFormat="1" x14ac:dyDescent="0.25">
      <c r="A56" s="345" t="s">
        <v>818</v>
      </c>
      <c r="B56" s="373"/>
      <c r="C56" s="719">
        <v>44981</v>
      </c>
      <c r="D56" s="373"/>
      <c r="E56" s="346">
        <v>4213.6899999999996</v>
      </c>
      <c r="F56" s="373"/>
      <c r="G56" s="347">
        <v>15.993</v>
      </c>
      <c r="H56" s="374"/>
      <c r="I56" s="348">
        <v>0.42699999999999999</v>
      </c>
      <c r="J56" s="348">
        <v>4.6661999999999999</v>
      </c>
      <c r="K56" s="348">
        <v>3.0344000000000002</v>
      </c>
      <c r="L56" s="348">
        <v>4.8377999999999997</v>
      </c>
      <c r="M56" s="348">
        <v>-1.2229000000000001</v>
      </c>
      <c r="N56" s="350">
        <v>3.0941999999999998</v>
      </c>
      <c r="O56" s="348">
        <v>4.3905000000000003</v>
      </c>
      <c r="P56" s="348">
        <v>13.4991</v>
      </c>
      <c r="Q56" s="348" t="s">
        <v>430</v>
      </c>
      <c r="R56" s="348" t="s">
        <v>430</v>
      </c>
      <c r="S56" s="348">
        <v>11.8626</v>
      </c>
      <c r="T56" s="348">
        <v>-3.0669</v>
      </c>
      <c r="U56" s="348">
        <v>2.8355999999999999</v>
      </c>
      <c r="V56" s="348">
        <v>0.56589999999999996</v>
      </c>
      <c r="W56" s="348">
        <v>2.2570000000000001</v>
      </c>
      <c r="X56" s="348">
        <v>15.216900000000001</v>
      </c>
      <c r="Y56" s="374"/>
      <c r="Z56" s="346">
        <v>17</v>
      </c>
      <c r="AA56" s="346">
        <v>16</v>
      </c>
      <c r="AB56" s="346">
        <v>20</v>
      </c>
      <c r="AC56" s="346">
        <v>22</v>
      </c>
      <c r="AD56" s="346">
        <v>18</v>
      </c>
      <c r="AE56" s="346">
        <v>10</v>
      </c>
      <c r="AF56" s="346">
        <v>6</v>
      </c>
      <c r="AG56" s="346">
        <v>10</v>
      </c>
      <c r="AH56" s="346" t="s">
        <v>430</v>
      </c>
      <c r="AI56" s="346" t="s">
        <v>430</v>
      </c>
      <c r="AJ56" s="346">
        <v>20</v>
      </c>
      <c r="AK56" s="346">
        <v>20</v>
      </c>
      <c r="AL56" s="346">
        <v>11</v>
      </c>
      <c r="AM56" s="346">
        <v>10</v>
      </c>
      <c r="AN56" s="346">
        <v>17</v>
      </c>
      <c r="AO56" s="373"/>
      <c r="AP56" s="348" t="s">
        <v>430</v>
      </c>
      <c r="AQ56" s="348" t="s">
        <v>430</v>
      </c>
      <c r="AR56" s="348" t="s">
        <v>430</v>
      </c>
      <c r="AS56" s="348">
        <v>7.56</v>
      </c>
      <c r="AT56" s="348">
        <v>0.64</v>
      </c>
      <c r="AU56" s="351"/>
      <c r="AV56" s="346" t="s">
        <v>430</v>
      </c>
      <c r="AW56" s="346" t="s">
        <v>430</v>
      </c>
      <c r="AX56" s="346" t="s">
        <v>430</v>
      </c>
      <c r="AY56" s="346">
        <v>8</v>
      </c>
      <c r="AZ56" s="346">
        <v>15</v>
      </c>
      <c r="BA56" s="362"/>
      <c r="BB56" s="348">
        <v>12.5806390697685</v>
      </c>
      <c r="BC56" s="375">
        <v>0.96510193692305102</v>
      </c>
      <c r="BD56" s="375">
        <v>6.1099829541821998E-2</v>
      </c>
      <c r="BE56" s="375">
        <v>6.2068561533536799E-2</v>
      </c>
      <c r="BF56" s="373"/>
      <c r="BG56" s="348">
        <v>61.0792</v>
      </c>
      <c r="BH56" s="348">
        <v>24.7133</v>
      </c>
      <c r="BI56" s="348">
        <v>11.743</v>
      </c>
      <c r="BJ56" s="348">
        <v>2.4645000000000001</v>
      </c>
      <c r="BK56" s="373"/>
      <c r="BL56" s="372" t="s">
        <v>819</v>
      </c>
      <c r="BM56" s="372" t="s">
        <v>820</v>
      </c>
      <c r="BN56" s="372" t="s">
        <v>821</v>
      </c>
      <c r="BO56" s="372" t="s">
        <v>822</v>
      </c>
      <c r="BP56" s="372" t="s">
        <v>823</v>
      </c>
      <c r="BQ56" s="373"/>
      <c r="BR56" s="354" t="s">
        <v>443</v>
      </c>
    </row>
    <row r="57" spans="1:70" s="355" customFormat="1" x14ac:dyDescent="0.25">
      <c r="A57" s="345" t="s">
        <v>824</v>
      </c>
      <c r="B57" s="373"/>
      <c r="C57" s="719">
        <v>43349</v>
      </c>
      <c r="D57" s="373"/>
      <c r="E57" s="346">
        <v>3670.2</v>
      </c>
      <c r="F57" s="373"/>
      <c r="G57" s="347">
        <v>23.583500000000001</v>
      </c>
      <c r="H57" s="374"/>
      <c r="I57" s="348">
        <v>9.8000000000000004E-2</v>
      </c>
      <c r="J57" s="348">
        <v>4.1402999999999999</v>
      </c>
      <c r="K57" s="348">
        <v>1.2685</v>
      </c>
      <c r="L57" s="348">
        <v>2.6745000000000001</v>
      </c>
      <c r="M57" s="348">
        <v>-4.2842000000000002</v>
      </c>
      <c r="N57" s="350">
        <v>-2.3454000000000002</v>
      </c>
      <c r="O57" s="348">
        <v>2.7446999999999999</v>
      </c>
      <c r="P57" s="348">
        <v>11.9214</v>
      </c>
      <c r="Q57" s="348">
        <v>10.3264</v>
      </c>
      <c r="R57" s="348" t="s">
        <v>430</v>
      </c>
      <c r="S57" s="348">
        <v>9.4382000000000001</v>
      </c>
      <c r="T57" s="348">
        <v>-5.5979999999999999</v>
      </c>
      <c r="U57" s="348">
        <v>-2.1042000000000001</v>
      </c>
      <c r="V57" s="348">
        <v>-4.9367000000000001</v>
      </c>
      <c r="W57" s="348">
        <v>1.0299</v>
      </c>
      <c r="X57" s="348">
        <v>11.648899999999999</v>
      </c>
      <c r="Y57" s="374"/>
      <c r="Z57" s="346">
        <v>28</v>
      </c>
      <c r="AA57" s="346">
        <v>21</v>
      </c>
      <c r="AB57" s="346">
        <v>26</v>
      </c>
      <c r="AC57" s="346">
        <v>27</v>
      </c>
      <c r="AD57" s="346">
        <v>25</v>
      </c>
      <c r="AE57" s="346">
        <v>23</v>
      </c>
      <c r="AF57" s="346">
        <v>12</v>
      </c>
      <c r="AG57" s="346">
        <v>13</v>
      </c>
      <c r="AH57" s="346">
        <v>11</v>
      </c>
      <c r="AI57" s="346" t="s">
        <v>430</v>
      </c>
      <c r="AJ57" s="346">
        <v>27</v>
      </c>
      <c r="AK57" s="346">
        <v>27</v>
      </c>
      <c r="AL57" s="346">
        <v>24</v>
      </c>
      <c r="AM57" s="346">
        <v>23</v>
      </c>
      <c r="AN57" s="346">
        <v>26</v>
      </c>
      <c r="AO57" s="373"/>
      <c r="AP57" s="348" t="s">
        <v>430</v>
      </c>
      <c r="AQ57" s="348">
        <v>11.61</v>
      </c>
      <c r="AR57" s="348">
        <v>9.15</v>
      </c>
      <c r="AS57" s="348">
        <v>4.78</v>
      </c>
      <c r="AT57" s="348">
        <v>-5.67</v>
      </c>
      <c r="AU57" s="351"/>
      <c r="AV57" s="346" t="s">
        <v>430</v>
      </c>
      <c r="AW57" s="346">
        <v>9</v>
      </c>
      <c r="AX57" s="346">
        <v>10</v>
      </c>
      <c r="AY57" s="346">
        <v>16</v>
      </c>
      <c r="AZ57" s="346">
        <v>22</v>
      </c>
      <c r="BA57" s="362"/>
      <c r="BB57" s="348">
        <v>11.685260976075799</v>
      </c>
      <c r="BC57" s="375">
        <v>0.85816930605085495</v>
      </c>
      <c r="BD57" s="375">
        <v>5.91160177896747E-2</v>
      </c>
      <c r="BE57" s="375">
        <v>6.2471251221120801E-2</v>
      </c>
      <c r="BF57" s="373"/>
      <c r="BG57" s="348">
        <v>62.104300000000002</v>
      </c>
      <c r="BH57" s="348">
        <v>14.8277</v>
      </c>
      <c r="BI57" s="348">
        <v>17.310099999999998</v>
      </c>
      <c r="BJ57" s="348">
        <v>5.7579000000000002</v>
      </c>
      <c r="BK57" s="373"/>
      <c r="BL57" s="372" t="s">
        <v>825</v>
      </c>
      <c r="BM57" s="372" t="s">
        <v>826</v>
      </c>
      <c r="BN57" s="372" t="s">
        <v>827</v>
      </c>
      <c r="BO57" s="372" t="s">
        <v>828</v>
      </c>
      <c r="BP57" s="372" t="s">
        <v>829</v>
      </c>
      <c r="BQ57" s="373"/>
      <c r="BR57" s="354" t="s">
        <v>525</v>
      </c>
    </row>
    <row r="58" spans="1:70" s="355" customFormat="1" x14ac:dyDescent="0.25">
      <c r="A58" s="345" t="s">
        <v>830</v>
      </c>
      <c r="B58" s="373"/>
      <c r="C58" s="719">
        <v>42038</v>
      </c>
      <c r="D58" s="373"/>
      <c r="E58" s="346">
        <v>3470.8</v>
      </c>
      <c r="F58" s="373"/>
      <c r="G58" s="347">
        <v>38.341000000000001</v>
      </c>
      <c r="H58" s="374"/>
      <c r="I58" s="348">
        <v>0.31919999999999998</v>
      </c>
      <c r="J58" s="348">
        <v>4.4572000000000003</v>
      </c>
      <c r="K58" s="348">
        <v>2.1608999999999998</v>
      </c>
      <c r="L58" s="348">
        <v>4.0884999999999998</v>
      </c>
      <c r="M58" s="348">
        <v>-2.0087999999999999</v>
      </c>
      <c r="N58" s="350">
        <v>2.2808999999999999</v>
      </c>
      <c r="O58" s="348">
        <v>2.3927999999999998</v>
      </c>
      <c r="P58" s="348">
        <v>15.043900000000001</v>
      </c>
      <c r="Q58" s="348">
        <v>13.627000000000001</v>
      </c>
      <c r="R58" s="348">
        <v>14.5946</v>
      </c>
      <c r="S58" s="348">
        <v>10.4992</v>
      </c>
      <c r="T58" s="348">
        <v>-3.8517999999999999</v>
      </c>
      <c r="U58" s="348">
        <v>2.0712000000000002</v>
      </c>
      <c r="V58" s="348">
        <v>-0.78149999999999997</v>
      </c>
      <c r="W58" s="348">
        <v>1.9625999999999999</v>
      </c>
      <c r="X58" s="348">
        <v>12.5375</v>
      </c>
      <c r="Y58" s="374"/>
      <c r="Z58" s="346">
        <v>21</v>
      </c>
      <c r="AA58" s="346">
        <v>20</v>
      </c>
      <c r="AB58" s="346">
        <v>24</v>
      </c>
      <c r="AC58" s="346">
        <v>25</v>
      </c>
      <c r="AD58" s="346">
        <v>20</v>
      </c>
      <c r="AE58" s="346">
        <v>12</v>
      </c>
      <c r="AF58" s="346">
        <v>14</v>
      </c>
      <c r="AG58" s="346">
        <v>7</v>
      </c>
      <c r="AH58" s="346">
        <v>6</v>
      </c>
      <c r="AI58" s="346">
        <v>4</v>
      </c>
      <c r="AJ58" s="346">
        <v>24</v>
      </c>
      <c r="AK58" s="346">
        <v>21</v>
      </c>
      <c r="AL58" s="346">
        <v>12</v>
      </c>
      <c r="AM58" s="346">
        <v>13</v>
      </c>
      <c r="AN58" s="346">
        <v>20</v>
      </c>
      <c r="AO58" s="373"/>
      <c r="AP58" s="348">
        <v>14.27</v>
      </c>
      <c r="AQ58" s="348">
        <v>15.09</v>
      </c>
      <c r="AR58" s="348">
        <v>12.09</v>
      </c>
      <c r="AS58" s="348">
        <v>7.28</v>
      </c>
      <c r="AT58" s="348">
        <v>-0.99</v>
      </c>
      <c r="AU58" s="351"/>
      <c r="AV58" s="346">
        <v>4</v>
      </c>
      <c r="AW58" s="346">
        <v>5</v>
      </c>
      <c r="AX58" s="346">
        <v>5</v>
      </c>
      <c r="AY58" s="346">
        <v>9</v>
      </c>
      <c r="AZ58" s="346">
        <v>19</v>
      </c>
      <c r="BA58" s="362"/>
      <c r="BB58" s="348">
        <v>13.5609237708601</v>
      </c>
      <c r="BC58" s="375">
        <v>1.0314120814696199</v>
      </c>
      <c r="BD58" s="375">
        <v>6.7020551714146198E-2</v>
      </c>
      <c r="BE58" s="375">
        <v>0.15370480131792799</v>
      </c>
      <c r="BF58" s="373"/>
      <c r="BG58" s="348">
        <v>61.848199999999999</v>
      </c>
      <c r="BH58" s="348">
        <v>27.136399999999998</v>
      </c>
      <c r="BI58" s="348">
        <v>7.4977200000000002</v>
      </c>
      <c r="BJ58" s="348">
        <v>3.5176799999999999</v>
      </c>
      <c r="BK58" s="373"/>
      <c r="BL58" s="372" t="s">
        <v>831</v>
      </c>
      <c r="BM58" s="372" t="s">
        <v>832</v>
      </c>
      <c r="BN58" s="372" t="s">
        <v>833</v>
      </c>
      <c r="BO58" s="372" t="s">
        <v>834</v>
      </c>
      <c r="BP58" s="372" t="s">
        <v>835</v>
      </c>
      <c r="BQ58" s="373"/>
      <c r="BR58" s="354" t="s">
        <v>476</v>
      </c>
    </row>
    <row r="59" spans="1:70" s="355" customFormat="1" x14ac:dyDescent="0.25">
      <c r="A59" s="345" t="s">
        <v>836</v>
      </c>
      <c r="B59" s="373"/>
      <c r="C59" s="719">
        <v>45174</v>
      </c>
      <c r="D59" s="373"/>
      <c r="E59" s="346">
        <v>2604.0700000000002</v>
      </c>
      <c r="F59" s="373"/>
      <c r="G59" s="347">
        <v>12.73</v>
      </c>
      <c r="H59" s="374"/>
      <c r="I59" s="348">
        <v>0.47360000000000002</v>
      </c>
      <c r="J59" s="348">
        <v>2.8271000000000002</v>
      </c>
      <c r="K59" s="348">
        <v>0.31519999999999998</v>
      </c>
      <c r="L59" s="348">
        <v>4.1734999999999998</v>
      </c>
      <c r="M59" s="348">
        <v>-3.9245000000000001</v>
      </c>
      <c r="N59" s="350">
        <v>-3.9245000000000001</v>
      </c>
      <c r="O59" s="348">
        <v>-4.9485999999999999</v>
      </c>
      <c r="P59" s="348" t="s">
        <v>430</v>
      </c>
      <c r="Q59" s="348" t="s">
        <v>430</v>
      </c>
      <c r="R59" s="348" t="s">
        <v>430</v>
      </c>
      <c r="S59" s="348">
        <v>10.2165</v>
      </c>
      <c r="T59" s="348">
        <v>-4.6441999999999997</v>
      </c>
      <c r="U59" s="348">
        <v>-4.1416000000000004</v>
      </c>
      <c r="V59" s="348">
        <v>-5.7735000000000003</v>
      </c>
      <c r="W59" s="348">
        <v>1.5962000000000001</v>
      </c>
      <c r="X59" s="348">
        <v>9.0493000000000006</v>
      </c>
      <c r="Y59" s="374"/>
      <c r="Z59" s="346">
        <v>15</v>
      </c>
      <c r="AA59" s="346">
        <v>27</v>
      </c>
      <c r="AB59" s="346">
        <v>27</v>
      </c>
      <c r="AC59" s="346">
        <v>24</v>
      </c>
      <c r="AD59" s="346">
        <v>23</v>
      </c>
      <c r="AE59" s="346">
        <v>24</v>
      </c>
      <c r="AF59" s="346">
        <v>22</v>
      </c>
      <c r="AG59" s="346" t="s">
        <v>430</v>
      </c>
      <c r="AH59" s="346" t="s">
        <v>430</v>
      </c>
      <c r="AI59" s="346" t="s">
        <v>430</v>
      </c>
      <c r="AJ59" s="346">
        <v>25</v>
      </c>
      <c r="AK59" s="346">
        <v>24</v>
      </c>
      <c r="AL59" s="346">
        <v>26</v>
      </c>
      <c r="AM59" s="346">
        <v>24</v>
      </c>
      <c r="AN59" s="346">
        <v>22</v>
      </c>
      <c r="AO59" s="373"/>
      <c r="AP59" s="348" t="s">
        <v>430</v>
      </c>
      <c r="AQ59" s="348" t="s">
        <v>430</v>
      </c>
      <c r="AR59" s="348" t="s">
        <v>430</v>
      </c>
      <c r="AS59" s="348" t="s">
        <v>430</v>
      </c>
      <c r="AT59" s="348">
        <v>-6.5</v>
      </c>
      <c r="AU59" s="351"/>
      <c r="AV59" s="346" t="s">
        <v>430</v>
      </c>
      <c r="AW59" s="346" t="s">
        <v>430</v>
      </c>
      <c r="AX59" s="346" t="s">
        <v>430</v>
      </c>
      <c r="AY59" s="346" t="s">
        <v>430</v>
      </c>
      <c r="AZ59" s="346">
        <v>25</v>
      </c>
      <c r="BA59" s="362"/>
      <c r="BB59" s="348">
        <v>14.8406830276106</v>
      </c>
      <c r="BC59" s="375">
        <v>1.01274205732769</v>
      </c>
      <c r="BD59" s="375">
        <v>2.11190335637494E-2</v>
      </c>
      <c r="BE59" s="375">
        <v>-0.118537426064292</v>
      </c>
      <c r="BF59" s="373"/>
      <c r="BG59" s="348">
        <v>60.691299999999998</v>
      </c>
      <c r="BH59" s="348">
        <v>17.886700000000001</v>
      </c>
      <c r="BI59" s="348">
        <v>18.331399999999999</v>
      </c>
      <c r="BJ59" s="348">
        <v>3.0905999999999998</v>
      </c>
      <c r="BK59" s="373"/>
      <c r="BL59" s="372" t="s">
        <v>837</v>
      </c>
      <c r="BM59" s="372" t="s">
        <v>838</v>
      </c>
      <c r="BN59" s="372" t="s">
        <v>839</v>
      </c>
      <c r="BO59" s="372" t="s">
        <v>840</v>
      </c>
      <c r="BP59" s="372" t="s">
        <v>841</v>
      </c>
      <c r="BQ59" s="373"/>
      <c r="BR59" s="354" t="s">
        <v>463</v>
      </c>
    </row>
    <row r="60" spans="1:70" s="355" customFormat="1" x14ac:dyDescent="0.25">
      <c r="A60" s="345" t="s">
        <v>842</v>
      </c>
      <c r="B60" s="373"/>
      <c r="C60" s="719">
        <v>44011</v>
      </c>
      <c r="D60" s="373"/>
      <c r="E60" s="346">
        <v>2565.0700000000002</v>
      </c>
      <c r="F60" s="373"/>
      <c r="G60" s="347">
        <v>37.11</v>
      </c>
      <c r="H60" s="374"/>
      <c r="I60" s="348">
        <v>0.59640000000000004</v>
      </c>
      <c r="J60" s="348">
        <v>5.1275000000000004</v>
      </c>
      <c r="K60" s="348">
        <v>4.4763999999999999</v>
      </c>
      <c r="L60" s="348">
        <v>10.71</v>
      </c>
      <c r="M60" s="348">
        <v>6.9760999999999997</v>
      </c>
      <c r="N60" s="350">
        <v>9.5013000000000005</v>
      </c>
      <c r="O60" s="348">
        <v>2.7502</v>
      </c>
      <c r="P60" s="348">
        <v>20.8749</v>
      </c>
      <c r="Q60" s="348">
        <v>16.874600000000001</v>
      </c>
      <c r="R60" s="348" t="s">
        <v>430</v>
      </c>
      <c r="S60" s="348">
        <v>16.7348</v>
      </c>
      <c r="T60" s="348">
        <v>5.0381999999999998</v>
      </c>
      <c r="U60" s="348">
        <v>7.6588000000000003</v>
      </c>
      <c r="V60" s="348">
        <v>6.3323999999999998</v>
      </c>
      <c r="W60" s="348">
        <v>2.6556000000000002</v>
      </c>
      <c r="X60" s="348">
        <v>24.552</v>
      </c>
      <c r="Y60" s="374"/>
      <c r="Z60" s="346">
        <v>7</v>
      </c>
      <c r="AA60" s="346">
        <v>8</v>
      </c>
      <c r="AB60" s="346">
        <v>11</v>
      </c>
      <c r="AC60" s="346">
        <v>6</v>
      </c>
      <c r="AD60" s="346">
        <v>2</v>
      </c>
      <c r="AE60" s="346">
        <v>3</v>
      </c>
      <c r="AF60" s="346">
        <v>11</v>
      </c>
      <c r="AG60" s="346">
        <v>1</v>
      </c>
      <c r="AH60" s="346">
        <v>1</v>
      </c>
      <c r="AI60" s="346" t="s">
        <v>430</v>
      </c>
      <c r="AJ60" s="346">
        <v>9</v>
      </c>
      <c r="AK60" s="346">
        <v>3</v>
      </c>
      <c r="AL60" s="346">
        <v>4</v>
      </c>
      <c r="AM60" s="346">
        <v>3</v>
      </c>
      <c r="AN60" s="346">
        <v>14</v>
      </c>
      <c r="AO60" s="373"/>
      <c r="AP60" s="348" t="s">
        <v>430</v>
      </c>
      <c r="AQ60" s="348" t="s">
        <v>430</v>
      </c>
      <c r="AR60" s="348">
        <v>16.11</v>
      </c>
      <c r="AS60" s="348">
        <v>11.36</v>
      </c>
      <c r="AT60" s="348">
        <v>12.25</v>
      </c>
      <c r="AU60" s="351"/>
      <c r="AV60" s="346" t="s">
        <v>430</v>
      </c>
      <c r="AW60" s="346" t="s">
        <v>430</v>
      </c>
      <c r="AX60" s="346">
        <v>1</v>
      </c>
      <c r="AY60" s="346">
        <v>3</v>
      </c>
      <c r="AZ60" s="346">
        <v>4</v>
      </c>
      <c r="BA60" s="362"/>
      <c r="BB60" s="348">
        <v>16.660295456653099</v>
      </c>
      <c r="BC60" s="375">
        <v>1.1736462715678599</v>
      </c>
      <c r="BD60" s="375">
        <v>7.9795824591776199E-2</v>
      </c>
      <c r="BE60" s="375">
        <v>0.50707555641251001</v>
      </c>
      <c r="BF60" s="373"/>
      <c r="BG60" s="348">
        <v>48.376600000000003</v>
      </c>
      <c r="BH60" s="348">
        <v>17.138300000000001</v>
      </c>
      <c r="BI60" s="348">
        <v>30.020499999999998</v>
      </c>
      <c r="BJ60" s="348">
        <v>4.4645999999999999</v>
      </c>
      <c r="BK60" s="373"/>
      <c r="BL60" s="372" t="s">
        <v>843</v>
      </c>
      <c r="BM60" s="372" t="s">
        <v>844</v>
      </c>
      <c r="BN60" s="372" t="s">
        <v>608</v>
      </c>
      <c r="BO60" s="372" t="s">
        <v>845</v>
      </c>
      <c r="BP60" s="372" t="s">
        <v>846</v>
      </c>
      <c r="BQ60" s="373"/>
      <c r="BR60" s="354" t="s">
        <v>476</v>
      </c>
    </row>
    <row r="61" spans="1:70" s="355" customFormat="1" x14ac:dyDescent="0.25">
      <c r="A61" s="345" t="s">
        <v>847</v>
      </c>
      <c r="B61" s="373"/>
      <c r="C61" s="719">
        <v>40704</v>
      </c>
      <c r="D61" s="373"/>
      <c r="E61" s="346">
        <v>2338.3000000000002</v>
      </c>
      <c r="F61" s="373"/>
      <c r="G61" s="347">
        <v>50.97</v>
      </c>
      <c r="H61" s="374"/>
      <c r="I61" s="348">
        <v>0.69140000000000001</v>
      </c>
      <c r="J61" s="348">
        <v>4.8981000000000003</v>
      </c>
      <c r="K61" s="348">
        <v>4.0629</v>
      </c>
      <c r="L61" s="348">
        <v>6.0991</v>
      </c>
      <c r="M61" s="348">
        <v>-0.74</v>
      </c>
      <c r="N61" s="350">
        <v>0.97070000000000001</v>
      </c>
      <c r="O61" s="348">
        <v>2.2936000000000001</v>
      </c>
      <c r="P61" s="348">
        <v>12.1191</v>
      </c>
      <c r="Q61" s="348">
        <v>11.5886</v>
      </c>
      <c r="R61" s="348">
        <v>13.0756</v>
      </c>
      <c r="S61" s="348">
        <v>12.9404</v>
      </c>
      <c r="T61" s="348">
        <v>-2.0937000000000001</v>
      </c>
      <c r="U61" s="348">
        <v>1.0106999999999999</v>
      </c>
      <c r="V61" s="348">
        <v>-2.0185</v>
      </c>
      <c r="W61" s="348">
        <v>2.7</v>
      </c>
      <c r="X61" s="348">
        <v>11.442600000000001</v>
      </c>
      <c r="Y61" s="374"/>
      <c r="Z61" s="346">
        <v>2</v>
      </c>
      <c r="AA61" s="346">
        <v>10</v>
      </c>
      <c r="AB61" s="346">
        <v>13</v>
      </c>
      <c r="AC61" s="346">
        <v>19</v>
      </c>
      <c r="AD61" s="346">
        <v>16</v>
      </c>
      <c r="AE61" s="346">
        <v>16</v>
      </c>
      <c r="AF61" s="346">
        <v>15</v>
      </c>
      <c r="AG61" s="346">
        <v>12</v>
      </c>
      <c r="AH61" s="346">
        <v>8</v>
      </c>
      <c r="AI61" s="346">
        <v>7</v>
      </c>
      <c r="AJ61" s="346">
        <v>18</v>
      </c>
      <c r="AK61" s="346">
        <v>18</v>
      </c>
      <c r="AL61" s="346">
        <v>15</v>
      </c>
      <c r="AM61" s="346">
        <v>15</v>
      </c>
      <c r="AN61" s="346">
        <v>13</v>
      </c>
      <c r="AO61" s="373"/>
      <c r="AP61" s="348">
        <v>13.27</v>
      </c>
      <c r="AQ61" s="348">
        <v>13.43</v>
      </c>
      <c r="AR61" s="348">
        <v>9.73</v>
      </c>
      <c r="AS61" s="348">
        <v>5.46</v>
      </c>
      <c r="AT61" s="348">
        <v>0.27</v>
      </c>
      <c r="AU61" s="351"/>
      <c r="AV61" s="346">
        <v>6</v>
      </c>
      <c r="AW61" s="346">
        <v>6</v>
      </c>
      <c r="AX61" s="346">
        <v>9</v>
      </c>
      <c r="AY61" s="346">
        <v>14</v>
      </c>
      <c r="AZ61" s="346">
        <v>16</v>
      </c>
      <c r="BA61" s="362"/>
      <c r="BB61" s="348">
        <v>12.598949652731701</v>
      </c>
      <c r="BC61" s="375">
        <v>0.96121843689100295</v>
      </c>
      <c r="BD61" s="375">
        <v>5.5441497636376097E-2</v>
      </c>
      <c r="BE61" s="375">
        <v>2.5001388923312402E-2</v>
      </c>
      <c r="BF61" s="373"/>
      <c r="BG61" s="348">
        <v>53.3643</v>
      </c>
      <c r="BH61" s="348">
        <v>16.694199999999999</v>
      </c>
      <c r="BI61" s="348">
        <v>25.990100000000002</v>
      </c>
      <c r="BJ61" s="348">
        <v>3.9514</v>
      </c>
      <c r="BK61" s="373"/>
      <c r="BL61" s="372" t="s">
        <v>750</v>
      </c>
      <c r="BM61" s="372" t="s">
        <v>848</v>
      </c>
      <c r="BN61" s="372" t="s">
        <v>849</v>
      </c>
      <c r="BO61" s="372" t="s">
        <v>850</v>
      </c>
      <c r="BP61" s="372" t="s">
        <v>851</v>
      </c>
      <c r="BQ61" s="373"/>
      <c r="BR61" s="354" t="s">
        <v>547</v>
      </c>
    </row>
    <row r="62" spans="1:70" s="355" customFormat="1" x14ac:dyDescent="0.25">
      <c r="A62" s="345" t="s">
        <v>852</v>
      </c>
      <c r="B62" s="373"/>
      <c r="C62" s="719">
        <v>45107</v>
      </c>
      <c r="D62" s="373"/>
      <c r="E62" s="346">
        <v>2102.64</v>
      </c>
      <c r="F62" s="373"/>
      <c r="G62" s="347">
        <v>15.546099999999999</v>
      </c>
      <c r="H62" s="374"/>
      <c r="I62" s="348">
        <v>0.6129</v>
      </c>
      <c r="J62" s="348">
        <v>5.6055999999999999</v>
      </c>
      <c r="K62" s="348">
        <v>5.9669999999999996</v>
      </c>
      <c r="L62" s="348">
        <v>10.8978</v>
      </c>
      <c r="M62" s="348">
        <v>3.5626000000000002</v>
      </c>
      <c r="N62" s="350">
        <v>4.915</v>
      </c>
      <c r="O62" s="348">
        <v>2.9876999999999998</v>
      </c>
      <c r="P62" s="348" t="s">
        <v>430</v>
      </c>
      <c r="Q62" s="348" t="s">
        <v>430</v>
      </c>
      <c r="R62" s="348" t="s">
        <v>430</v>
      </c>
      <c r="S62" s="348">
        <v>18.268999999999998</v>
      </c>
      <c r="T62" s="348">
        <v>2.2097000000000002</v>
      </c>
      <c r="U62" s="348">
        <v>5.0660999999999996</v>
      </c>
      <c r="V62" s="348">
        <v>1.649</v>
      </c>
      <c r="W62" s="348">
        <v>3.593</v>
      </c>
      <c r="X62" s="348">
        <v>16.017099999999999</v>
      </c>
      <c r="Y62" s="374"/>
      <c r="Z62" s="346">
        <v>5</v>
      </c>
      <c r="AA62" s="346">
        <v>6</v>
      </c>
      <c r="AB62" s="346">
        <v>5</v>
      </c>
      <c r="AC62" s="346">
        <v>5</v>
      </c>
      <c r="AD62" s="346">
        <v>6</v>
      </c>
      <c r="AE62" s="346">
        <v>7</v>
      </c>
      <c r="AF62" s="346">
        <v>10</v>
      </c>
      <c r="AG62" s="346" t="s">
        <v>430</v>
      </c>
      <c r="AH62" s="346" t="s">
        <v>430</v>
      </c>
      <c r="AI62" s="346" t="s">
        <v>430</v>
      </c>
      <c r="AJ62" s="346">
        <v>5</v>
      </c>
      <c r="AK62" s="346">
        <v>6</v>
      </c>
      <c r="AL62" s="346">
        <v>5</v>
      </c>
      <c r="AM62" s="346">
        <v>7</v>
      </c>
      <c r="AN62" s="346">
        <v>4</v>
      </c>
      <c r="AO62" s="373"/>
      <c r="AP62" s="348" t="s">
        <v>430</v>
      </c>
      <c r="AQ62" s="348" t="s">
        <v>430</v>
      </c>
      <c r="AR62" s="348" t="s">
        <v>430</v>
      </c>
      <c r="AS62" s="348">
        <v>9.34</v>
      </c>
      <c r="AT62" s="348">
        <v>8.0299999999999994</v>
      </c>
      <c r="AU62" s="351"/>
      <c r="AV62" s="346" t="s">
        <v>430</v>
      </c>
      <c r="AW62" s="346" t="s">
        <v>430</v>
      </c>
      <c r="AX62" s="346" t="s">
        <v>430</v>
      </c>
      <c r="AY62" s="346">
        <v>6</v>
      </c>
      <c r="AZ62" s="346">
        <v>5</v>
      </c>
      <c r="BA62" s="362"/>
      <c r="BB62" s="348">
        <v>14.5681248801079</v>
      </c>
      <c r="BC62" s="375">
        <v>1.08176697090965</v>
      </c>
      <c r="BD62" s="375">
        <v>6.0020604891384402E-2</v>
      </c>
      <c r="BE62" s="375">
        <v>0.35536470882711302</v>
      </c>
      <c r="BF62" s="373"/>
      <c r="BG62" s="348">
        <v>49.193300000000001</v>
      </c>
      <c r="BH62" s="348">
        <v>23.636900000000001</v>
      </c>
      <c r="BI62" s="348">
        <v>23.7454</v>
      </c>
      <c r="BJ62" s="348">
        <v>3.4243999999999999</v>
      </c>
      <c r="BK62" s="373"/>
      <c r="BL62" s="372" t="s">
        <v>853</v>
      </c>
      <c r="BM62" s="372" t="s">
        <v>854</v>
      </c>
      <c r="BN62" s="372" t="s">
        <v>855</v>
      </c>
      <c r="BO62" s="372" t="s">
        <v>856</v>
      </c>
      <c r="BP62" s="372" t="s">
        <v>857</v>
      </c>
      <c r="BQ62" s="373"/>
      <c r="BR62" s="354" t="s">
        <v>443</v>
      </c>
    </row>
    <row r="63" spans="1:70" s="355" customFormat="1" x14ac:dyDescent="0.25">
      <c r="A63" s="345" t="s">
        <v>858</v>
      </c>
      <c r="B63" s="373"/>
      <c r="C63" s="719">
        <v>44810</v>
      </c>
      <c r="D63" s="373"/>
      <c r="E63" s="346">
        <v>1998.34</v>
      </c>
      <c r="F63" s="373"/>
      <c r="G63" s="347">
        <v>14.317500000000001</v>
      </c>
      <c r="H63" s="374"/>
      <c r="I63" s="348">
        <v>0.2949</v>
      </c>
      <c r="J63" s="348">
        <v>4.8224999999999998</v>
      </c>
      <c r="K63" s="348">
        <v>2.464</v>
      </c>
      <c r="L63" s="348">
        <v>2.8386</v>
      </c>
      <c r="M63" s="348">
        <v>-5.1809000000000003</v>
      </c>
      <c r="N63" s="350">
        <v>-1.4136</v>
      </c>
      <c r="O63" s="348">
        <v>2.5407000000000002</v>
      </c>
      <c r="P63" s="348">
        <v>10.388999999999999</v>
      </c>
      <c r="Q63" s="348" t="s">
        <v>430</v>
      </c>
      <c r="R63" s="348" t="s">
        <v>430</v>
      </c>
      <c r="S63" s="348">
        <v>9.6966999999999999</v>
      </c>
      <c r="T63" s="348">
        <v>-6.4057000000000004</v>
      </c>
      <c r="U63" s="348">
        <v>-2.0369000000000002</v>
      </c>
      <c r="V63" s="348">
        <v>-3.8422999999999998</v>
      </c>
      <c r="W63" s="348">
        <v>2.1080999999999999</v>
      </c>
      <c r="X63" s="348">
        <v>9.9502000000000006</v>
      </c>
      <c r="Y63" s="374"/>
      <c r="Z63" s="346">
        <v>23</v>
      </c>
      <c r="AA63" s="346">
        <v>11</v>
      </c>
      <c r="AB63" s="346">
        <v>23</v>
      </c>
      <c r="AC63" s="346">
        <v>26</v>
      </c>
      <c r="AD63" s="346">
        <v>27</v>
      </c>
      <c r="AE63" s="346">
        <v>21</v>
      </c>
      <c r="AF63" s="346">
        <v>13</v>
      </c>
      <c r="AG63" s="346">
        <v>17</v>
      </c>
      <c r="AH63" s="346" t="s">
        <v>430</v>
      </c>
      <c r="AI63" s="346" t="s">
        <v>430</v>
      </c>
      <c r="AJ63" s="346">
        <v>26</v>
      </c>
      <c r="AK63" s="346">
        <v>28</v>
      </c>
      <c r="AL63" s="346">
        <v>23</v>
      </c>
      <c r="AM63" s="346">
        <v>20</v>
      </c>
      <c r="AN63" s="346">
        <v>18</v>
      </c>
      <c r="AO63" s="373"/>
      <c r="AP63" s="348" t="s">
        <v>430</v>
      </c>
      <c r="AQ63" s="348" t="s">
        <v>430</v>
      </c>
      <c r="AR63" s="348" t="s">
        <v>430</v>
      </c>
      <c r="AS63" s="348">
        <v>3.83</v>
      </c>
      <c r="AT63" s="348">
        <v>-6.31</v>
      </c>
      <c r="AU63" s="351"/>
      <c r="AV63" s="346" t="s">
        <v>430</v>
      </c>
      <c r="AW63" s="346" t="s">
        <v>430</v>
      </c>
      <c r="AX63" s="346" t="s">
        <v>430</v>
      </c>
      <c r="AY63" s="346">
        <v>18</v>
      </c>
      <c r="AZ63" s="346">
        <v>24</v>
      </c>
      <c r="BA63" s="362"/>
      <c r="BB63" s="348">
        <v>12.0673482250255</v>
      </c>
      <c r="BC63" s="375">
        <v>0.91530774269918602</v>
      </c>
      <c r="BD63" s="375">
        <v>4.5361693915686598E-2</v>
      </c>
      <c r="BE63" s="375">
        <v>-0.122753806299639</v>
      </c>
      <c r="BF63" s="373"/>
      <c r="BG63" s="348">
        <v>64.495599999999996</v>
      </c>
      <c r="BH63" s="348">
        <v>13.6791</v>
      </c>
      <c r="BI63" s="348">
        <v>18.201499999999999</v>
      </c>
      <c r="BJ63" s="348">
        <v>3.6238000000000001</v>
      </c>
      <c r="BK63" s="373"/>
      <c r="BL63" s="372" t="s">
        <v>859</v>
      </c>
      <c r="BM63" s="372" t="s">
        <v>860</v>
      </c>
      <c r="BN63" s="372" t="s">
        <v>861</v>
      </c>
      <c r="BO63" s="372" t="s">
        <v>862</v>
      </c>
      <c r="BP63" s="372" t="s">
        <v>863</v>
      </c>
      <c r="BQ63" s="373"/>
      <c r="BR63" s="354" t="s">
        <v>443</v>
      </c>
    </row>
    <row r="64" spans="1:70" s="355" customFormat="1" x14ac:dyDescent="0.25">
      <c r="A64" s="345" t="s">
        <v>864</v>
      </c>
      <c r="B64" s="373"/>
      <c r="C64" s="719">
        <v>44431</v>
      </c>
      <c r="D64" s="373"/>
      <c r="E64" s="346">
        <v>1564.41</v>
      </c>
      <c r="F64" s="373"/>
      <c r="G64" s="347">
        <v>15.7904</v>
      </c>
      <c r="H64" s="374"/>
      <c r="I64" s="348">
        <v>0.4446</v>
      </c>
      <c r="J64" s="348">
        <v>4.8109999999999999</v>
      </c>
      <c r="K64" s="348">
        <v>2.7934000000000001</v>
      </c>
      <c r="L64" s="348">
        <v>4.2690000000000001</v>
      </c>
      <c r="M64" s="348">
        <v>-3.9823</v>
      </c>
      <c r="N64" s="350">
        <v>-1.5555000000000001</v>
      </c>
      <c r="O64" s="348">
        <v>1.1182000000000001</v>
      </c>
      <c r="P64" s="348">
        <v>11.416399999999999</v>
      </c>
      <c r="Q64" s="348" t="s">
        <v>430</v>
      </c>
      <c r="R64" s="348" t="s">
        <v>430</v>
      </c>
      <c r="S64" s="348">
        <v>10.544499999999999</v>
      </c>
      <c r="T64" s="348">
        <v>-4.9348999999999998</v>
      </c>
      <c r="U64" s="348">
        <v>-1.1549</v>
      </c>
      <c r="V64" s="348">
        <v>-4.3822999999999999</v>
      </c>
      <c r="W64" s="348">
        <v>2.7679999999999998</v>
      </c>
      <c r="X64" s="348">
        <v>9.9369999999999994</v>
      </c>
      <c r="Y64" s="374"/>
      <c r="Z64" s="346">
        <v>16</v>
      </c>
      <c r="AA64" s="346">
        <v>12</v>
      </c>
      <c r="AB64" s="346">
        <v>22</v>
      </c>
      <c r="AC64" s="346">
        <v>23</v>
      </c>
      <c r="AD64" s="346">
        <v>24</v>
      </c>
      <c r="AE64" s="346">
        <v>22</v>
      </c>
      <c r="AF64" s="346">
        <v>19</v>
      </c>
      <c r="AG64" s="346">
        <v>16</v>
      </c>
      <c r="AH64" s="346" t="s">
        <v>430</v>
      </c>
      <c r="AI64" s="346" t="s">
        <v>430</v>
      </c>
      <c r="AJ64" s="346">
        <v>23</v>
      </c>
      <c r="AK64" s="346">
        <v>25</v>
      </c>
      <c r="AL64" s="346">
        <v>22</v>
      </c>
      <c r="AM64" s="346">
        <v>22</v>
      </c>
      <c r="AN64" s="346">
        <v>12</v>
      </c>
      <c r="AO64" s="373"/>
      <c r="AP64" s="348" t="s">
        <v>430</v>
      </c>
      <c r="AQ64" s="348" t="s">
        <v>430</v>
      </c>
      <c r="AR64" s="348" t="s">
        <v>430</v>
      </c>
      <c r="AS64" s="348">
        <v>4.01</v>
      </c>
      <c r="AT64" s="348">
        <v>-4.09</v>
      </c>
      <c r="AU64" s="351"/>
      <c r="AV64" s="346" t="s">
        <v>430</v>
      </c>
      <c r="AW64" s="346" t="s">
        <v>430</v>
      </c>
      <c r="AX64" s="346" t="s">
        <v>430</v>
      </c>
      <c r="AY64" s="346">
        <v>17</v>
      </c>
      <c r="AZ64" s="346">
        <v>21</v>
      </c>
      <c r="BA64" s="362"/>
      <c r="BB64" s="348">
        <v>13.004714810288499</v>
      </c>
      <c r="BC64" s="375">
        <v>0.99988465523134495</v>
      </c>
      <c r="BD64" s="375">
        <v>5.0519395482338303E-2</v>
      </c>
      <c r="BE64" s="375">
        <v>-7.5082428500839904E-2</v>
      </c>
      <c r="BF64" s="373"/>
      <c r="BG64" s="348">
        <v>60.6691</v>
      </c>
      <c r="BH64" s="348">
        <v>22.922599999999999</v>
      </c>
      <c r="BI64" s="348">
        <v>15.568</v>
      </c>
      <c r="BJ64" s="348">
        <v>0.84030000000000005</v>
      </c>
      <c r="BK64" s="373"/>
      <c r="BL64" s="372" t="s">
        <v>865</v>
      </c>
      <c r="BM64" s="372" t="s">
        <v>866</v>
      </c>
      <c r="BN64" s="372" t="s">
        <v>867</v>
      </c>
      <c r="BO64" s="372" t="s">
        <v>868</v>
      </c>
      <c r="BP64" s="372" t="s">
        <v>869</v>
      </c>
      <c r="BQ64" s="373"/>
      <c r="BR64" s="354" t="s">
        <v>476</v>
      </c>
    </row>
    <row r="65" spans="1:70" s="355" customFormat="1" x14ac:dyDescent="0.25">
      <c r="A65" s="345" t="s">
        <v>870</v>
      </c>
      <c r="B65" s="373"/>
      <c r="C65" s="719">
        <v>44978</v>
      </c>
      <c r="D65" s="373"/>
      <c r="E65" s="346">
        <v>1385.91</v>
      </c>
      <c r="F65" s="373"/>
      <c r="G65" s="347">
        <v>19.0398</v>
      </c>
      <c r="H65" s="374"/>
      <c r="I65" s="348">
        <v>0.17630000000000001</v>
      </c>
      <c r="J65" s="348">
        <v>5.1590999999999996</v>
      </c>
      <c r="K65" s="348">
        <v>6.8804999999999996</v>
      </c>
      <c r="L65" s="348">
        <v>11.5036</v>
      </c>
      <c r="M65" s="348">
        <v>5.9425999999999997</v>
      </c>
      <c r="N65" s="350">
        <v>7.8808999999999996</v>
      </c>
      <c r="O65" s="348">
        <v>4.7464000000000004</v>
      </c>
      <c r="P65" s="348">
        <v>18.270199999999999</v>
      </c>
      <c r="Q65" s="348" t="s">
        <v>430</v>
      </c>
      <c r="R65" s="348" t="s">
        <v>430</v>
      </c>
      <c r="S65" s="348">
        <v>18.939299999999999</v>
      </c>
      <c r="T65" s="348">
        <v>3.7088000000000001</v>
      </c>
      <c r="U65" s="348">
        <v>8.8810000000000002</v>
      </c>
      <c r="V65" s="348">
        <v>5.0095000000000001</v>
      </c>
      <c r="W65" s="348">
        <v>4.8395000000000001</v>
      </c>
      <c r="X65" s="348">
        <v>21.381499999999999</v>
      </c>
      <c r="Y65" s="374"/>
      <c r="Z65" s="346">
        <v>25</v>
      </c>
      <c r="AA65" s="346">
        <v>7</v>
      </c>
      <c r="AB65" s="346">
        <v>1</v>
      </c>
      <c r="AC65" s="346">
        <v>3</v>
      </c>
      <c r="AD65" s="346">
        <v>3</v>
      </c>
      <c r="AE65" s="346">
        <v>5</v>
      </c>
      <c r="AF65" s="346">
        <v>4</v>
      </c>
      <c r="AG65" s="346">
        <v>3</v>
      </c>
      <c r="AH65" s="346" t="s">
        <v>430</v>
      </c>
      <c r="AI65" s="346" t="s">
        <v>430</v>
      </c>
      <c r="AJ65" s="346">
        <v>3</v>
      </c>
      <c r="AK65" s="346">
        <v>5</v>
      </c>
      <c r="AL65" s="346">
        <v>3</v>
      </c>
      <c r="AM65" s="346">
        <v>5</v>
      </c>
      <c r="AN65" s="346">
        <v>1</v>
      </c>
      <c r="AO65" s="373"/>
      <c r="AP65" s="348" t="s">
        <v>430</v>
      </c>
      <c r="AQ65" s="348" t="s">
        <v>430</v>
      </c>
      <c r="AR65" s="348" t="s">
        <v>430</v>
      </c>
      <c r="AS65" s="348">
        <v>11.56</v>
      </c>
      <c r="AT65" s="348">
        <v>12.93</v>
      </c>
      <c r="AU65" s="351"/>
      <c r="AV65" s="346" t="s">
        <v>430</v>
      </c>
      <c r="AW65" s="346" t="s">
        <v>430</v>
      </c>
      <c r="AX65" s="346" t="s">
        <v>430</v>
      </c>
      <c r="AY65" s="346">
        <v>1</v>
      </c>
      <c r="AZ65" s="346">
        <v>2</v>
      </c>
      <c r="BA65" s="362"/>
      <c r="BB65" s="348">
        <v>15.2525430871198</v>
      </c>
      <c r="BC65" s="375">
        <v>1.1195498147065699</v>
      </c>
      <c r="BD65" s="375">
        <v>7.8484049437213599E-2</v>
      </c>
      <c r="BE65" s="375">
        <v>0.377394877303312</v>
      </c>
      <c r="BF65" s="373"/>
      <c r="BG65" s="348">
        <v>50.4405</v>
      </c>
      <c r="BH65" s="348">
        <v>13.298500000000001</v>
      </c>
      <c r="BI65" s="348">
        <v>26.997699999999998</v>
      </c>
      <c r="BJ65" s="348">
        <v>9.2632999999999992</v>
      </c>
      <c r="BK65" s="373"/>
      <c r="BL65" s="372" t="s">
        <v>871</v>
      </c>
      <c r="BM65" s="372" t="s">
        <v>872</v>
      </c>
      <c r="BN65" s="372" t="s">
        <v>873</v>
      </c>
      <c r="BO65" s="372" t="s">
        <v>874</v>
      </c>
      <c r="BP65" s="372" t="s">
        <v>875</v>
      </c>
      <c r="BQ65" s="373"/>
      <c r="BR65" s="354" t="s">
        <v>602</v>
      </c>
    </row>
    <row r="66" spans="1:70" s="355" customFormat="1" x14ac:dyDescent="0.25">
      <c r="A66" s="345" t="s">
        <v>876</v>
      </c>
      <c r="B66" s="373"/>
      <c r="C66" s="719">
        <v>44790</v>
      </c>
      <c r="D66" s="373"/>
      <c r="E66" s="346">
        <v>1237.8900000000001</v>
      </c>
      <c r="F66" s="373"/>
      <c r="G66" s="347">
        <v>15.7484</v>
      </c>
      <c r="H66" s="374"/>
      <c r="I66" s="348">
        <v>0.36899999999999999</v>
      </c>
      <c r="J66" s="348">
        <v>4.5030000000000001</v>
      </c>
      <c r="K66" s="348">
        <v>3.0533000000000001</v>
      </c>
      <c r="L66" s="348">
        <v>7.3452000000000002</v>
      </c>
      <c r="M66" s="348">
        <v>1.4461999999999999</v>
      </c>
      <c r="N66" s="350">
        <v>2.3580000000000001</v>
      </c>
      <c r="O66" s="348">
        <v>1.9534</v>
      </c>
      <c r="P66" s="348">
        <v>13.7399</v>
      </c>
      <c r="Q66" s="348" t="s">
        <v>430</v>
      </c>
      <c r="R66" s="348" t="s">
        <v>430</v>
      </c>
      <c r="S66" s="348">
        <v>14.064299999999999</v>
      </c>
      <c r="T66" s="348">
        <v>-0.56379999999999997</v>
      </c>
      <c r="U66" s="348">
        <v>4.6224999999999996</v>
      </c>
      <c r="V66" s="348">
        <v>-0.41799999999999998</v>
      </c>
      <c r="W66" s="348">
        <v>1.4716</v>
      </c>
      <c r="X66" s="348">
        <v>12.5604</v>
      </c>
      <c r="Y66" s="374"/>
      <c r="Z66" s="346">
        <v>20</v>
      </c>
      <c r="AA66" s="346">
        <v>19</v>
      </c>
      <c r="AB66" s="346">
        <v>19</v>
      </c>
      <c r="AC66" s="346">
        <v>16</v>
      </c>
      <c r="AD66" s="346">
        <v>11</v>
      </c>
      <c r="AE66" s="346">
        <v>11</v>
      </c>
      <c r="AF66" s="346">
        <v>16</v>
      </c>
      <c r="AG66" s="346">
        <v>9</v>
      </c>
      <c r="AH66" s="346" t="s">
        <v>430</v>
      </c>
      <c r="AI66" s="346" t="s">
        <v>430</v>
      </c>
      <c r="AJ66" s="346">
        <v>16</v>
      </c>
      <c r="AK66" s="346">
        <v>14</v>
      </c>
      <c r="AL66" s="346">
        <v>8</v>
      </c>
      <c r="AM66" s="346">
        <v>11</v>
      </c>
      <c r="AN66" s="346">
        <v>24</v>
      </c>
      <c r="AO66" s="373"/>
      <c r="AP66" s="348" t="s">
        <v>430</v>
      </c>
      <c r="AQ66" s="348" t="s">
        <v>430</v>
      </c>
      <c r="AR66" s="348" t="s">
        <v>430</v>
      </c>
      <c r="AS66" s="348">
        <v>6.83</v>
      </c>
      <c r="AT66" s="348">
        <v>3.44</v>
      </c>
      <c r="AU66" s="351"/>
      <c r="AV66" s="346" t="s">
        <v>430</v>
      </c>
      <c r="AW66" s="346" t="s">
        <v>430</v>
      </c>
      <c r="AX66" s="346" t="s">
        <v>430</v>
      </c>
      <c r="AY66" s="346">
        <v>10</v>
      </c>
      <c r="AZ66" s="346">
        <v>11</v>
      </c>
      <c r="BA66" s="362"/>
      <c r="BB66" s="348">
        <v>13.932848675834199</v>
      </c>
      <c r="BC66" s="375">
        <v>1.03011016098705</v>
      </c>
      <c r="BD66" s="375">
        <v>5.77589400839119E-2</v>
      </c>
      <c r="BE66" s="375">
        <v>5.0543990774811802E-2</v>
      </c>
      <c r="BF66" s="373"/>
      <c r="BG66" s="348">
        <v>53.012700000000002</v>
      </c>
      <c r="BH66" s="348">
        <v>33.2074</v>
      </c>
      <c r="BI66" s="348">
        <v>9.4036600000000004</v>
      </c>
      <c r="BJ66" s="348">
        <v>4.3762400000000001</v>
      </c>
      <c r="BK66" s="373"/>
      <c r="BL66" s="372" t="s">
        <v>877</v>
      </c>
      <c r="BM66" s="372" t="s">
        <v>878</v>
      </c>
      <c r="BN66" s="372" t="s">
        <v>879</v>
      </c>
      <c r="BO66" s="372" t="s">
        <v>880</v>
      </c>
      <c r="BP66" s="372" t="s">
        <v>881</v>
      </c>
      <c r="BQ66" s="373"/>
      <c r="BR66" s="354" t="s">
        <v>436</v>
      </c>
    </row>
    <row r="67" spans="1:70" s="355" customFormat="1" x14ac:dyDescent="0.25">
      <c r="A67" s="345" t="s">
        <v>882</v>
      </c>
      <c r="B67" s="373"/>
      <c r="C67" s="719">
        <v>45408</v>
      </c>
      <c r="D67" s="373"/>
      <c r="E67" s="346">
        <v>971.48</v>
      </c>
      <c r="F67" s="373"/>
      <c r="G67" s="347">
        <v>11.58</v>
      </c>
      <c r="H67" s="374"/>
      <c r="I67" s="348">
        <v>0.17299999999999999</v>
      </c>
      <c r="J67" s="348">
        <v>3.6705000000000001</v>
      </c>
      <c r="K67" s="348">
        <v>4.3243</v>
      </c>
      <c r="L67" s="348">
        <v>8.2242999999999995</v>
      </c>
      <c r="M67" s="348">
        <v>2.2065000000000001</v>
      </c>
      <c r="N67" s="350">
        <v>2.1164000000000001</v>
      </c>
      <c r="O67" s="348">
        <v>3.2141999999999999</v>
      </c>
      <c r="P67" s="348" t="s">
        <v>430</v>
      </c>
      <c r="Q67" s="348" t="s">
        <v>430</v>
      </c>
      <c r="R67" s="348" t="s">
        <v>430</v>
      </c>
      <c r="S67" s="348">
        <v>14.3139</v>
      </c>
      <c r="T67" s="348">
        <v>0.25969999999999999</v>
      </c>
      <c r="U67" s="348">
        <v>3.6705000000000001</v>
      </c>
      <c r="V67" s="348">
        <v>-0.51549999999999996</v>
      </c>
      <c r="W67" s="348">
        <v>2.2968000000000002</v>
      </c>
      <c r="X67" s="348">
        <v>7.0774999999999997</v>
      </c>
      <c r="Y67" s="374"/>
      <c r="Z67" s="346">
        <v>26</v>
      </c>
      <c r="AA67" s="346">
        <v>25</v>
      </c>
      <c r="AB67" s="346">
        <v>12</v>
      </c>
      <c r="AC67" s="346">
        <v>14</v>
      </c>
      <c r="AD67" s="346">
        <v>9</v>
      </c>
      <c r="AE67" s="346">
        <v>13</v>
      </c>
      <c r="AF67" s="346">
        <v>9</v>
      </c>
      <c r="AG67" s="346" t="s">
        <v>430</v>
      </c>
      <c r="AH67" s="346" t="s">
        <v>430</v>
      </c>
      <c r="AI67" s="346" t="s">
        <v>430</v>
      </c>
      <c r="AJ67" s="346">
        <v>14</v>
      </c>
      <c r="AK67" s="346">
        <v>11</v>
      </c>
      <c r="AL67" s="346">
        <v>10</v>
      </c>
      <c r="AM67" s="346">
        <v>12</v>
      </c>
      <c r="AN67" s="346">
        <v>16</v>
      </c>
      <c r="AO67" s="373"/>
      <c r="AP67" s="348" t="s">
        <v>430</v>
      </c>
      <c r="AQ67" s="348" t="s">
        <v>430</v>
      </c>
      <c r="AR67" s="348" t="s">
        <v>430</v>
      </c>
      <c r="AS67" s="348" t="s">
        <v>430</v>
      </c>
      <c r="AT67" s="348">
        <v>4.32</v>
      </c>
      <c r="AU67" s="351"/>
      <c r="AV67" s="346" t="s">
        <v>430</v>
      </c>
      <c r="AW67" s="346" t="s">
        <v>430</v>
      </c>
      <c r="AX67" s="346" t="s">
        <v>430</v>
      </c>
      <c r="AY67" s="346" t="s">
        <v>430</v>
      </c>
      <c r="AZ67" s="346">
        <v>9</v>
      </c>
      <c r="BA67" s="362"/>
      <c r="BB67" s="348">
        <v>14.7418231594462</v>
      </c>
      <c r="BC67" s="375">
        <v>1.0463217152114599</v>
      </c>
      <c r="BD67" s="375">
        <v>9.3243978200168304E-3</v>
      </c>
      <c r="BE67" s="375">
        <v>6.7929208858432497E-2</v>
      </c>
      <c r="BF67" s="373"/>
      <c r="BG67" s="348">
        <v>53.669600000000003</v>
      </c>
      <c r="BH67" s="348">
        <v>26.0365</v>
      </c>
      <c r="BI67" s="348">
        <v>16.010300000000001</v>
      </c>
      <c r="BJ67" s="348">
        <v>4.2835999999999999</v>
      </c>
      <c r="BK67" s="373"/>
      <c r="BL67" s="372" t="s">
        <v>883</v>
      </c>
      <c r="BM67" s="372" t="s">
        <v>459</v>
      </c>
      <c r="BN67" s="372" t="s">
        <v>884</v>
      </c>
      <c r="BO67" s="372" t="s">
        <v>885</v>
      </c>
      <c r="BP67" s="372" t="s">
        <v>886</v>
      </c>
      <c r="BQ67" s="373"/>
      <c r="BR67" s="354" t="s">
        <v>615</v>
      </c>
    </row>
    <row r="68" spans="1:70" s="355" customFormat="1" x14ac:dyDescent="0.25">
      <c r="A68" s="345" t="s">
        <v>887</v>
      </c>
      <c r="B68" s="373"/>
      <c r="C68" s="719">
        <v>34074</v>
      </c>
      <c r="D68" s="373"/>
      <c r="E68" s="346">
        <v>1025.03</v>
      </c>
      <c r="F68" s="373"/>
      <c r="G68" s="347">
        <v>100.5378</v>
      </c>
      <c r="H68" s="374"/>
      <c r="I68" s="348">
        <v>0.66590000000000005</v>
      </c>
      <c r="J68" s="348">
        <v>6.1448</v>
      </c>
      <c r="K68" s="348">
        <v>5.9821</v>
      </c>
      <c r="L68" s="348">
        <v>8.8674999999999997</v>
      </c>
      <c r="M68" s="348">
        <v>0.32719999999999999</v>
      </c>
      <c r="N68" s="350">
        <v>6.4477000000000002</v>
      </c>
      <c r="O68" s="348">
        <v>1.4863</v>
      </c>
      <c r="P68" s="348">
        <v>11.774900000000001</v>
      </c>
      <c r="Q68" s="348">
        <v>10.4649</v>
      </c>
      <c r="R68" s="348">
        <v>10.1823</v>
      </c>
      <c r="S68" s="348">
        <v>15.7034</v>
      </c>
      <c r="T68" s="348">
        <v>-1.8335999999999999</v>
      </c>
      <c r="U68" s="348">
        <v>1.7969999999999999</v>
      </c>
      <c r="V68" s="348">
        <v>3.4403999999999999</v>
      </c>
      <c r="W68" s="348">
        <v>3.4704000000000002</v>
      </c>
      <c r="X68" s="348">
        <v>7.1996000000000002</v>
      </c>
      <c r="Y68" s="374"/>
      <c r="Z68" s="346">
        <v>3</v>
      </c>
      <c r="AA68" s="346">
        <v>2</v>
      </c>
      <c r="AB68" s="346">
        <v>4</v>
      </c>
      <c r="AC68" s="346">
        <v>11</v>
      </c>
      <c r="AD68" s="346">
        <v>14</v>
      </c>
      <c r="AE68" s="346">
        <v>6</v>
      </c>
      <c r="AF68" s="346">
        <v>17</v>
      </c>
      <c r="AG68" s="346">
        <v>15</v>
      </c>
      <c r="AH68" s="346">
        <v>9</v>
      </c>
      <c r="AI68" s="346">
        <v>8</v>
      </c>
      <c r="AJ68" s="346">
        <v>11</v>
      </c>
      <c r="AK68" s="346">
        <v>16</v>
      </c>
      <c r="AL68" s="346">
        <v>13</v>
      </c>
      <c r="AM68" s="346">
        <v>6</v>
      </c>
      <c r="AN68" s="346">
        <v>7</v>
      </c>
      <c r="AO68" s="373"/>
      <c r="AP68" s="348">
        <v>10.85</v>
      </c>
      <c r="AQ68" s="348">
        <v>11.56</v>
      </c>
      <c r="AR68" s="348">
        <v>9.8699999999999992</v>
      </c>
      <c r="AS68" s="348">
        <v>6.22</v>
      </c>
      <c r="AT68" s="348">
        <v>3.49</v>
      </c>
      <c r="AU68" s="351"/>
      <c r="AV68" s="346">
        <v>8</v>
      </c>
      <c r="AW68" s="346">
        <v>10</v>
      </c>
      <c r="AX68" s="346">
        <v>8</v>
      </c>
      <c r="AY68" s="346">
        <v>12</v>
      </c>
      <c r="AZ68" s="346">
        <v>10</v>
      </c>
      <c r="BA68" s="362"/>
      <c r="BB68" s="348">
        <v>15.3123839775946</v>
      </c>
      <c r="BC68" s="375">
        <v>1.10311976887505</v>
      </c>
      <c r="BD68" s="375">
        <v>4.4369016067477798E-2</v>
      </c>
      <c r="BE68" s="375">
        <v>-0.128261681145868</v>
      </c>
      <c r="BF68" s="373"/>
      <c r="BG68" s="348">
        <v>45.0381</v>
      </c>
      <c r="BH68" s="348">
        <v>34.076999999999998</v>
      </c>
      <c r="BI68" s="348">
        <v>18.372699999999998</v>
      </c>
      <c r="BJ68" s="348">
        <v>2.5122</v>
      </c>
      <c r="BK68" s="373"/>
      <c r="BL68" s="372" t="s">
        <v>888</v>
      </c>
      <c r="BM68" s="372" t="s">
        <v>889</v>
      </c>
      <c r="BN68" s="372" t="s">
        <v>873</v>
      </c>
      <c r="BO68" s="372" t="s">
        <v>890</v>
      </c>
      <c r="BP68" s="372" t="s">
        <v>891</v>
      </c>
      <c r="BQ68" s="373"/>
      <c r="BR68" s="354" t="s">
        <v>476</v>
      </c>
    </row>
    <row r="69" spans="1:70" s="355" customFormat="1" x14ac:dyDescent="0.25">
      <c r="A69" s="345" t="s">
        <v>892</v>
      </c>
      <c r="B69" s="373"/>
      <c r="C69" s="719">
        <v>45873</v>
      </c>
      <c r="D69" s="373"/>
      <c r="E69" s="346">
        <v>435.34</v>
      </c>
      <c r="F69" s="373"/>
      <c r="G69" s="347">
        <v>9.7866999999999997</v>
      </c>
      <c r="H69" s="374"/>
      <c r="I69" s="348">
        <v>0.26429999999999998</v>
      </c>
      <c r="J69" s="348">
        <v>2.4603000000000002</v>
      </c>
      <c r="K69" s="348">
        <v>-0.71619999999999995</v>
      </c>
      <c r="L69" s="348">
        <v>1.0200000000000001E-2</v>
      </c>
      <c r="M69" s="348">
        <v>-2.0948000000000002</v>
      </c>
      <c r="N69" s="350" t="s">
        <v>430</v>
      </c>
      <c r="O69" s="348" t="s">
        <v>430</v>
      </c>
      <c r="P69" s="348" t="s">
        <v>430</v>
      </c>
      <c r="Q69" s="348" t="s">
        <v>430</v>
      </c>
      <c r="R69" s="348" t="s">
        <v>430</v>
      </c>
      <c r="S69" s="348">
        <v>3.9380000000000002</v>
      </c>
      <c r="T69" s="348">
        <v>-4.2134999999999998</v>
      </c>
      <c r="U69" s="348">
        <v>1.698</v>
      </c>
      <c r="V69" s="348" t="s">
        <v>430</v>
      </c>
      <c r="W69" s="348">
        <v>-0.66080000000000005</v>
      </c>
      <c r="X69" s="348">
        <v>-2.133</v>
      </c>
      <c r="Y69" s="374"/>
      <c r="Z69" s="346">
        <v>24</v>
      </c>
      <c r="AA69" s="346">
        <v>28</v>
      </c>
      <c r="AB69" s="346">
        <v>29</v>
      </c>
      <c r="AC69" s="346">
        <v>29</v>
      </c>
      <c r="AD69" s="346">
        <v>21</v>
      </c>
      <c r="AE69" s="346" t="s">
        <v>430</v>
      </c>
      <c r="AF69" s="346" t="s">
        <v>430</v>
      </c>
      <c r="AG69" s="346" t="s">
        <v>430</v>
      </c>
      <c r="AH69" s="346" t="s">
        <v>430</v>
      </c>
      <c r="AI69" s="346" t="s">
        <v>430</v>
      </c>
      <c r="AJ69" s="346">
        <v>29</v>
      </c>
      <c r="AK69" s="346">
        <v>23</v>
      </c>
      <c r="AL69" s="346">
        <v>14</v>
      </c>
      <c r="AM69" s="346" t="s">
        <v>430</v>
      </c>
      <c r="AN69" s="346">
        <v>29</v>
      </c>
      <c r="AO69" s="373"/>
      <c r="AP69" s="348" t="s">
        <v>430</v>
      </c>
      <c r="AQ69" s="348" t="s">
        <v>430</v>
      </c>
      <c r="AR69" s="348" t="s">
        <v>430</v>
      </c>
      <c r="AS69" s="348" t="s">
        <v>430</v>
      </c>
      <c r="AT69" s="348" t="s">
        <v>430</v>
      </c>
      <c r="AU69" s="351"/>
      <c r="AV69" s="346" t="s">
        <v>430</v>
      </c>
      <c r="AW69" s="346" t="s">
        <v>430</v>
      </c>
      <c r="AX69" s="346" t="s">
        <v>430</v>
      </c>
      <c r="AY69" s="346" t="s">
        <v>430</v>
      </c>
      <c r="AZ69" s="346" t="s">
        <v>430</v>
      </c>
      <c r="BA69" s="362"/>
      <c r="BB69" s="348">
        <v>6.8398001289676502</v>
      </c>
      <c r="BC69" s="375">
        <v>0.450137480918264</v>
      </c>
      <c r="BD69" s="375">
        <v>-8.4745672178650797E-2</v>
      </c>
      <c r="BE69" s="375">
        <v>-0.47460942958352997</v>
      </c>
      <c r="BF69" s="373"/>
      <c r="BG69" s="348">
        <v>36.424799999999998</v>
      </c>
      <c r="BH69" s="348">
        <v>31.127300000000002</v>
      </c>
      <c r="BI69" s="348">
        <v>22.171900000000001</v>
      </c>
      <c r="BJ69" s="348">
        <v>10.276</v>
      </c>
      <c r="BK69" s="373"/>
      <c r="BL69" s="372" t="s">
        <v>893</v>
      </c>
      <c r="BM69" s="372" t="s">
        <v>894</v>
      </c>
      <c r="BN69" s="372" t="s">
        <v>895</v>
      </c>
      <c r="BO69" s="372" t="s">
        <v>896</v>
      </c>
      <c r="BP69" s="372" t="s">
        <v>897</v>
      </c>
      <c r="BQ69" s="373"/>
      <c r="BR69" s="354" t="s">
        <v>436</v>
      </c>
    </row>
    <row r="70" spans="1:70" s="355" customFormat="1" x14ac:dyDescent="0.25">
      <c r="A70" s="345" t="s">
        <v>898</v>
      </c>
      <c r="B70" s="373"/>
      <c r="C70" s="719">
        <v>35067</v>
      </c>
      <c r="D70" s="373"/>
      <c r="E70" s="346">
        <v>346.33600000000001</v>
      </c>
      <c r="F70" s="373"/>
      <c r="G70" s="347">
        <v>221.9</v>
      </c>
      <c r="H70" s="374"/>
      <c r="I70" s="348">
        <v>0.5665</v>
      </c>
      <c r="J70" s="348">
        <v>3.3631000000000002</v>
      </c>
      <c r="K70" s="348">
        <v>2.8934000000000002</v>
      </c>
      <c r="L70" s="348">
        <v>5.3155999999999999</v>
      </c>
      <c r="M70" s="348">
        <v>-0.29210000000000003</v>
      </c>
      <c r="N70" s="350">
        <v>-0.47539999999999999</v>
      </c>
      <c r="O70" s="348">
        <v>-1.1406000000000001</v>
      </c>
      <c r="P70" s="348">
        <v>12.3268</v>
      </c>
      <c r="Q70" s="348">
        <v>10.3996</v>
      </c>
      <c r="R70" s="348">
        <v>9.7017000000000007</v>
      </c>
      <c r="S70" s="348">
        <v>14.246</v>
      </c>
      <c r="T70" s="348">
        <v>-1.4347000000000001</v>
      </c>
      <c r="U70" s="348">
        <v>0.6714</v>
      </c>
      <c r="V70" s="348">
        <v>-2.8544</v>
      </c>
      <c r="W70" s="348">
        <v>1.2733000000000001</v>
      </c>
      <c r="X70" s="348">
        <v>12.104699999999999</v>
      </c>
      <c r="Y70" s="374"/>
      <c r="Z70" s="346">
        <v>9</v>
      </c>
      <c r="AA70" s="346">
        <v>26</v>
      </c>
      <c r="AB70" s="346">
        <v>21</v>
      </c>
      <c r="AC70" s="346">
        <v>20</v>
      </c>
      <c r="AD70" s="346">
        <v>15</v>
      </c>
      <c r="AE70" s="346">
        <v>19</v>
      </c>
      <c r="AF70" s="346">
        <v>20</v>
      </c>
      <c r="AG70" s="346">
        <v>11</v>
      </c>
      <c r="AH70" s="346">
        <v>10</v>
      </c>
      <c r="AI70" s="346">
        <v>9</v>
      </c>
      <c r="AJ70" s="346">
        <v>15</v>
      </c>
      <c r="AK70" s="346">
        <v>15</v>
      </c>
      <c r="AL70" s="346">
        <v>17</v>
      </c>
      <c r="AM70" s="346">
        <v>17</v>
      </c>
      <c r="AN70" s="346">
        <v>25</v>
      </c>
      <c r="AO70" s="373"/>
      <c r="AP70" s="348">
        <v>9.93</v>
      </c>
      <c r="AQ70" s="348">
        <v>11.11</v>
      </c>
      <c r="AR70" s="348">
        <v>8.5299999999999994</v>
      </c>
      <c r="AS70" s="348">
        <v>3.46</v>
      </c>
      <c r="AT70" s="348">
        <v>-0.41</v>
      </c>
      <c r="AU70" s="351"/>
      <c r="AV70" s="346">
        <v>9</v>
      </c>
      <c r="AW70" s="346">
        <v>11</v>
      </c>
      <c r="AX70" s="346">
        <v>11</v>
      </c>
      <c r="AY70" s="346">
        <v>19</v>
      </c>
      <c r="AZ70" s="346">
        <v>18</v>
      </c>
      <c r="BA70" s="362"/>
      <c r="BB70" s="348">
        <v>13.0838562735703</v>
      </c>
      <c r="BC70" s="375">
        <v>0.97000438423743696</v>
      </c>
      <c r="BD70" s="375">
        <v>4.9803405292124597E-2</v>
      </c>
      <c r="BE70" s="375">
        <v>-2.8038759245151802E-2</v>
      </c>
      <c r="BF70" s="373"/>
      <c r="BG70" s="348">
        <v>57.087899999999998</v>
      </c>
      <c r="BH70" s="348">
        <v>9.4605399999999999</v>
      </c>
      <c r="BI70" s="348">
        <v>24.483599999999999</v>
      </c>
      <c r="BJ70" s="348">
        <v>8.9679599999999997</v>
      </c>
      <c r="BK70" s="373"/>
      <c r="BL70" s="372" t="s">
        <v>899</v>
      </c>
      <c r="BM70" s="372" t="s">
        <v>900</v>
      </c>
      <c r="BN70" s="372" t="s">
        <v>901</v>
      </c>
      <c r="BO70" s="372" t="s">
        <v>902</v>
      </c>
      <c r="BP70" s="372" t="s">
        <v>903</v>
      </c>
      <c r="BQ70" s="373"/>
      <c r="BR70" s="354" t="s">
        <v>904</v>
      </c>
    </row>
    <row r="71" spans="1:70" s="355" customFormat="1" x14ac:dyDescent="0.25">
      <c r="A71" s="345" t="s">
        <v>905</v>
      </c>
      <c r="B71" s="373"/>
      <c r="C71" s="719">
        <v>44596</v>
      </c>
      <c r="D71" s="373"/>
      <c r="E71" s="346">
        <v>284.88</v>
      </c>
      <c r="F71" s="373"/>
      <c r="G71" s="347">
        <v>9.99</v>
      </c>
      <c r="H71" s="374"/>
      <c r="I71" s="348">
        <v>0.60419999999999996</v>
      </c>
      <c r="J71" s="348">
        <v>4.7169999999999996</v>
      </c>
      <c r="K71" s="348">
        <v>3.3092000000000001</v>
      </c>
      <c r="L71" s="348">
        <v>7.7670000000000003</v>
      </c>
      <c r="M71" s="348">
        <v>2.6720999999999999</v>
      </c>
      <c r="N71" s="350">
        <v>-7.4142999999999999</v>
      </c>
      <c r="O71" s="348">
        <v>-11.0281</v>
      </c>
      <c r="P71" s="348">
        <v>-6.6500000000000004E-2</v>
      </c>
      <c r="Q71" s="348" t="s">
        <v>430</v>
      </c>
      <c r="R71" s="348" t="s">
        <v>430</v>
      </c>
      <c r="S71" s="348">
        <v>13.3939</v>
      </c>
      <c r="T71" s="348">
        <v>0.60419999999999996</v>
      </c>
      <c r="U71" s="348">
        <v>0.2006</v>
      </c>
      <c r="V71" s="348">
        <v>-9.9187999999999992</v>
      </c>
      <c r="W71" s="348">
        <v>2.0428999999999999</v>
      </c>
      <c r="X71" s="348">
        <v>-2.29E-2</v>
      </c>
      <c r="Y71" s="374"/>
      <c r="Z71" s="346">
        <v>6</v>
      </c>
      <c r="AA71" s="346">
        <v>15</v>
      </c>
      <c r="AB71" s="346">
        <v>18</v>
      </c>
      <c r="AC71" s="346">
        <v>15</v>
      </c>
      <c r="AD71" s="346">
        <v>7</v>
      </c>
      <c r="AE71" s="346">
        <v>25</v>
      </c>
      <c r="AF71" s="346">
        <v>24</v>
      </c>
      <c r="AG71" s="346">
        <v>20</v>
      </c>
      <c r="AH71" s="346" t="s">
        <v>430</v>
      </c>
      <c r="AI71" s="346" t="s">
        <v>430</v>
      </c>
      <c r="AJ71" s="346">
        <v>17</v>
      </c>
      <c r="AK71" s="346">
        <v>9</v>
      </c>
      <c r="AL71" s="346">
        <v>19</v>
      </c>
      <c r="AM71" s="346">
        <v>25</v>
      </c>
      <c r="AN71" s="346">
        <v>19</v>
      </c>
      <c r="AO71" s="373"/>
      <c r="AP71" s="348" t="s">
        <v>430</v>
      </c>
      <c r="AQ71" s="348" t="s">
        <v>430</v>
      </c>
      <c r="AR71" s="348" t="s">
        <v>430</v>
      </c>
      <c r="AS71" s="348">
        <v>-4.9400000000000004</v>
      </c>
      <c r="AT71" s="348">
        <v>0.72</v>
      </c>
      <c r="AU71" s="351"/>
      <c r="AV71" s="346" t="s">
        <v>430</v>
      </c>
      <c r="AW71" s="346" t="s">
        <v>430</v>
      </c>
      <c r="AX71" s="346" t="s">
        <v>430</v>
      </c>
      <c r="AY71" s="346">
        <v>21</v>
      </c>
      <c r="AZ71" s="346">
        <v>14</v>
      </c>
      <c r="BA71" s="362"/>
      <c r="BB71" s="348">
        <v>17.9353276219462</v>
      </c>
      <c r="BC71" s="375">
        <v>1.17876613832039</v>
      </c>
      <c r="BD71" s="375">
        <v>-8.6689672669974498E-3</v>
      </c>
      <c r="BE71" s="375">
        <v>-1.01852289472924</v>
      </c>
      <c r="BF71" s="373"/>
      <c r="BG71" s="348">
        <v>26.8855</v>
      </c>
      <c r="BH71" s="348">
        <v>33.817500000000003</v>
      </c>
      <c r="BI71" s="348">
        <v>37.763800000000003</v>
      </c>
      <c r="BJ71" s="348">
        <v>1.5331999999999999</v>
      </c>
      <c r="BK71" s="373"/>
      <c r="BL71" s="372" t="s">
        <v>906</v>
      </c>
      <c r="BM71" s="372" t="s">
        <v>907</v>
      </c>
      <c r="BN71" s="372" t="s">
        <v>908</v>
      </c>
      <c r="BO71" s="372" t="s">
        <v>909</v>
      </c>
      <c r="BP71" s="372" t="s">
        <v>910</v>
      </c>
      <c r="BQ71" s="373"/>
      <c r="BR71" s="354" t="s">
        <v>436</v>
      </c>
    </row>
    <row r="72" spans="1:70" s="355" customFormat="1" x14ac:dyDescent="0.25">
      <c r="A72" s="345" t="s">
        <v>911</v>
      </c>
      <c r="B72" s="373"/>
      <c r="C72" s="719">
        <v>43290</v>
      </c>
      <c r="D72" s="373"/>
      <c r="E72" s="346">
        <v>278.31</v>
      </c>
      <c r="F72" s="373"/>
      <c r="G72" s="347">
        <v>24.4741</v>
      </c>
      <c r="H72" s="374"/>
      <c r="I72" s="348">
        <v>0.50019999999999998</v>
      </c>
      <c r="J72" s="348">
        <v>5.6798999999999999</v>
      </c>
      <c r="K72" s="348">
        <v>6.3148</v>
      </c>
      <c r="L72" s="348">
        <v>9.9208999999999996</v>
      </c>
      <c r="M72" s="348">
        <v>5.0711000000000004</v>
      </c>
      <c r="N72" s="350">
        <v>9.8201999999999998</v>
      </c>
      <c r="O72" s="348">
        <v>4.1264000000000003</v>
      </c>
      <c r="P72" s="348">
        <v>11.8682</v>
      </c>
      <c r="Q72" s="348">
        <v>11.6227</v>
      </c>
      <c r="R72" s="348" t="s">
        <v>430</v>
      </c>
      <c r="S72" s="348">
        <v>17.821400000000001</v>
      </c>
      <c r="T72" s="348">
        <v>3.8129</v>
      </c>
      <c r="U72" s="348">
        <v>9.0122</v>
      </c>
      <c r="V72" s="348">
        <v>6.7247000000000003</v>
      </c>
      <c r="W72" s="348">
        <v>3.5672999999999999</v>
      </c>
      <c r="X72" s="348">
        <v>11.919700000000001</v>
      </c>
      <c r="Y72" s="374"/>
      <c r="Z72" s="346">
        <v>13</v>
      </c>
      <c r="AA72" s="346">
        <v>4</v>
      </c>
      <c r="AB72" s="346">
        <v>3</v>
      </c>
      <c r="AC72" s="346">
        <v>9</v>
      </c>
      <c r="AD72" s="346">
        <v>4</v>
      </c>
      <c r="AE72" s="346">
        <v>2</v>
      </c>
      <c r="AF72" s="346">
        <v>7</v>
      </c>
      <c r="AG72" s="346">
        <v>14</v>
      </c>
      <c r="AH72" s="346">
        <v>7</v>
      </c>
      <c r="AI72" s="346" t="s">
        <v>430</v>
      </c>
      <c r="AJ72" s="346">
        <v>7</v>
      </c>
      <c r="AK72" s="346">
        <v>4</v>
      </c>
      <c r="AL72" s="346">
        <v>2</v>
      </c>
      <c r="AM72" s="346">
        <v>2</v>
      </c>
      <c r="AN72" s="346">
        <v>5</v>
      </c>
      <c r="AO72" s="373"/>
      <c r="AP72" s="348" t="s">
        <v>430</v>
      </c>
      <c r="AQ72" s="348">
        <v>13.13</v>
      </c>
      <c r="AR72" s="348">
        <v>10.82</v>
      </c>
      <c r="AS72" s="348">
        <v>8.61</v>
      </c>
      <c r="AT72" s="348">
        <v>12.39</v>
      </c>
      <c r="AU72" s="351"/>
      <c r="AV72" s="346" t="s">
        <v>430</v>
      </c>
      <c r="AW72" s="346">
        <v>7</v>
      </c>
      <c r="AX72" s="346">
        <v>7</v>
      </c>
      <c r="AY72" s="346">
        <v>7</v>
      </c>
      <c r="AZ72" s="346">
        <v>3</v>
      </c>
      <c r="BA72" s="362"/>
      <c r="BB72" s="348">
        <v>13.048905259326199</v>
      </c>
      <c r="BC72" s="375">
        <v>0.96771299130757404</v>
      </c>
      <c r="BD72" s="375">
        <v>5.23080685263091E-2</v>
      </c>
      <c r="BE72" s="375">
        <v>-2.59550129507479E-2</v>
      </c>
      <c r="BF72" s="373"/>
      <c r="BG72" s="348">
        <v>41.041800000000002</v>
      </c>
      <c r="BH72" s="348">
        <v>11.698499999999999</v>
      </c>
      <c r="BI72" s="348">
        <v>38.665399999999998</v>
      </c>
      <c r="BJ72" s="348">
        <v>8.5943000000000005</v>
      </c>
      <c r="BK72" s="373"/>
      <c r="BL72" s="372" t="s">
        <v>912</v>
      </c>
      <c r="BM72" s="372" t="s">
        <v>913</v>
      </c>
      <c r="BN72" s="372" t="s">
        <v>914</v>
      </c>
      <c r="BO72" s="372" t="s">
        <v>915</v>
      </c>
      <c r="BP72" s="372" t="s">
        <v>916</v>
      </c>
      <c r="BQ72" s="373"/>
      <c r="BR72" s="354" t="s">
        <v>554</v>
      </c>
    </row>
    <row r="73" spans="1:70" s="355" customFormat="1" x14ac:dyDescent="0.25">
      <c r="A73" s="345" t="s">
        <v>917</v>
      </c>
      <c r="B73" s="373"/>
      <c r="C73" s="719">
        <v>45944</v>
      </c>
      <c r="D73" s="373"/>
      <c r="E73" s="346">
        <v>241.33799999999999</v>
      </c>
      <c r="F73" s="373"/>
      <c r="G73" s="347">
        <v>9.9411000000000005</v>
      </c>
      <c r="H73" s="374"/>
      <c r="I73" s="348">
        <v>0.1673</v>
      </c>
      <c r="J73" s="348">
        <v>3.7942</v>
      </c>
      <c r="K73" s="348">
        <v>1.5963000000000001</v>
      </c>
      <c r="L73" s="348">
        <v>6.2526000000000002</v>
      </c>
      <c r="M73" s="348">
        <v>-1.2809999999999999</v>
      </c>
      <c r="N73" s="350" t="s">
        <v>430</v>
      </c>
      <c r="O73" s="348" t="s">
        <v>430</v>
      </c>
      <c r="P73" s="348" t="s">
        <v>430</v>
      </c>
      <c r="Q73" s="348" t="s">
        <v>430</v>
      </c>
      <c r="R73" s="348" t="s">
        <v>430</v>
      </c>
      <c r="S73" s="348">
        <v>14.734999999999999</v>
      </c>
      <c r="T73" s="348">
        <v>-2.5268000000000002</v>
      </c>
      <c r="U73" s="348" t="s">
        <v>430</v>
      </c>
      <c r="V73" s="348" t="s">
        <v>430</v>
      </c>
      <c r="W73" s="348">
        <v>1.5382</v>
      </c>
      <c r="X73" s="348">
        <v>-0.58899999999999997</v>
      </c>
      <c r="Y73" s="374"/>
      <c r="Z73" s="346">
        <v>27</v>
      </c>
      <c r="AA73" s="346">
        <v>24</v>
      </c>
      <c r="AB73" s="346">
        <v>25</v>
      </c>
      <c r="AC73" s="346">
        <v>17</v>
      </c>
      <c r="AD73" s="346">
        <v>19</v>
      </c>
      <c r="AE73" s="346" t="s">
        <v>430</v>
      </c>
      <c r="AF73" s="346" t="s">
        <v>430</v>
      </c>
      <c r="AG73" s="346" t="s">
        <v>430</v>
      </c>
      <c r="AH73" s="346" t="s">
        <v>430</v>
      </c>
      <c r="AI73" s="346" t="s">
        <v>430</v>
      </c>
      <c r="AJ73" s="346">
        <v>13</v>
      </c>
      <c r="AK73" s="346">
        <v>19</v>
      </c>
      <c r="AL73" s="346" t="s">
        <v>430</v>
      </c>
      <c r="AM73" s="346" t="s">
        <v>430</v>
      </c>
      <c r="AN73" s="346">
        <v>23</v>
      </c>
      <c r="AO73" s="373"/>
      <c r="AP73" s="348" t="s">
        <v>430</v>
      </c>
      <c r="AQ73" s="348" t="s">
        <v>430</v>
      </c>
      <c r="AR73" s="348" t="s">
        <v>430</v>
      </c>
      <c r="AS73" s="348" t="s">
        <v>430</v>
      </c>
      <c r="AT73" s="348" t="s">
        <v>430</v>
      </c>
      <c r="AU73" s="351"/>
      <c r="AV73" s="346" t="s">
        <v>430</v>
      </c>
      <c r="AW73" s="346" t="s">
        <v>430</v>
      </c>
      <c r="AX73" s="346" t="s">
        <v>430</v>
      </c>
      <c r="AY73" s="346" t="s">
        <v>430</v>
      </c>
      <c r="AZ73" s="346" t="s">
        <v>430</v>
      </c>
      <c r="BA73" s="362"/>
      <c r="BB73" s="348">
        <v>12.579162326134499</v>
      </c>
      <c r="BC73" s="375">
        <v>0.87079713087594701</v>
      </c>
      <c r="BD73" s="375">
        <v>-3.9407987961334899E-2</v>
      </c>
      <c r="BE73" s="375">
        <v>-1.81873217746715E-2</v>
      </c>
      <c r="BF73" s="373"/>
      <c r="BG73" s="348">
        <v>56.751600000000003</v>
      </c>
      <c r="BH73" s="348">
        <v>19.122699999999998</v>
      </c>
      <c r="BI73" s="348">
        <v>20.037099999999999</v>
      </c>
      <c r="BJ73" s="348">
        <v>4.0885999999999996</v>
      </c>
      <c r="BK73" s="373"/>
      <c r="BL73" s="372" t="s">
        <v>918</v>
      </c>
      <c r="BM73" s="372" t="s">
        <v>919</v>
      </c>
      <c r="BN73" s="372" t="s">
        <v>920</v>
      </c>
      <c r="BO73" s="372" t="s">
        <v>921</v>
      </c>
      <c r="BP73" s="372" t="s">
        <v>922</v>
      </c>
      <c r="BQ73" s="373"/>
      <c r="BR73" s="354" t="s">
        <v>463</v>
      </c>
    </row>
    <row r="74" spans="1:70" s="355" customFormat="1" x14ac:dyDescent="0.25">
      <c r="A74" s="345" t="s">
        <v>923</v>
      </c>
      <c r="B74" s="373"/>
      <c r="C74" s="719">
        <v>45814</v>
      </c>
      <c r="D74" s="373"/>
      <c r="E74" s="346">
        <v>199.041</v>
      </c>
      <c r="F74" s="373"/>
      <c r="G74" s="347">
        <v>10.384499999999999</v>
      </c>
      <c r="H74" s="374"/>
      <c r="I74" s="348">
        <v>0.59189999999999998</v>
      </c>
      <c r="J74" s="348">
        <v>4.6623999999999999</v>
      </c>
      <c r="K74" s="348">
        <v>4.7976000000000001</v>
      </c>
      <c r="L74" s="348">
        <v>8.5484000000000009</v>
      </c>
      <c r="M74" s="348">
        <v>1.6035999999999999</v>
      </c>
      <c r="N74" s="350">
        <v>3.4251</v>
      </c>
      <c r="O74" s="348" t="s">
        <v>430</v>
      </c>
      <c r="P74" s="348" t="s">
        <v>430</v>
      </c>
      <c r="Q74" s="348" t="s">
        <v>430</v>
      </c>
      <c r="R74" s="348" t="s">
        <v>430</v>
      </c>
      <c r="S74" s="348">
        <v>15.1275</v>
      </c>
      <c r="T74" s="348">
        <v>0.5363</v>
      </c>
      <c r="U74" s="348">
        <v>4.9173</v>
      </c>
      <c r="V74" s="348">
        <v>0.84</v>
      </c>
      <c r="W74" s="348">
        <v>3.3891</v>
      </c>
      <c r="X74" s="348">
        <v>3.7204000000000002</v>
      </c>
      <c r="Y74" s="374"/>
      <c r="Z74" s="346">
        <v>8</v>
      </c>
      <c r="AA74" s="346">
        <v>17</v>
      </c>
      <c r="AB74" s="346">
        <v>10</v>
      </c>
      <c r="AC74" s="346">
        <v>12</v>
      </c>
      <c r="AD74" s="346">
        <v>10</v>
      </c>
      <c r="AE74" s="346">
        <v>9</v>
      </c>
      <c r="AF74" s="346" t="s">
        <v>430</v>
      </c>
      <c r="AG74" s="346" t="s">
        <v>430</v>
      </c>
      <c r="AH74" s="346" t="s">
        <v>430</v>
      </c>
      <c r="AI74" s="346" t="s">
        <v>430</v>
      </c>
      <c r="AJ74" s="346">
        <v>12</v>
      </c>
      <c r="AK74" s="346">
        <v>10</v>
      </c>
      <c r="AL74" s="346">
        <v>6</v>
      </c>
      <c r="AM74" s="346">
        <v>9</v>
      </c>
      <c r="AN74" s="346">
        <v>8</v>
      </c>
      <c r="AO74" s="373"/>
      <c r="AP74" s="348" t="s">
        <v>430</v>
      </c>
      <c r="AQ74" s="348" t="s">
        <v>430</v>
      </c>
      <c r="AR74" s="348" t="s">
        <v>430</v>
      </c>
      <c r="AS74" s="348" t="s">
        <v>430</v>
      </c>
      <c r="AT74" s="348">
        <v>5.39</v>
      </c>
      <c r="AU74" s="351"/>
      <c r="AV74" s="346" t="s">
        <v>430</v>
      </c>
      <c r="AW74" s="346" t="s">
        <v>430</v>
      </c>
      <c r="AX74" s="346" t="s">
        <v>430</v>
      </c>
      <c r="AY74" s="346" t="s">
        <v>430</v>
      </c>
      <c r="AZ74" s="346">
        <v>8</v>
      </c>
      <c r="BA74" s="362"/>
      <c r="BB74" s="348">
        <v>10.985751187518</v>
      </c>
      <c r="BC74" s="375">
        <v>1.0040498875923101</v>
      </c>
      <c r="BD74" s="375">
        <v>-1.1534529766396601E-2</v>
      </c>
      <c r="BE74" s="375">
        <v>0.10632872540909399</v>
      </c>
      <c r="BF74" s="373"/>
      <c r="BG74" s="348">
        <v>54.862400000000001</v>
      </c>
      <c r="BH74" s="348">
        <v>8.7564200000000003</v>
      </c>
      <c r="BI74" s="348">
        <v>32.185600000000001</v>
      </c>
      <c r="BJ74" s="348">
        <v>4.1955799999999996</v>
      </c>
      <c r="BK74" s="373"/>
      <c r="BL74" s="372" t="s">
        <v>924</v>
      </c>
      <c r="BM74" s="372" t="s">
        <v>925</v>
      </c>
      <c r="BN74" s="372" t="s">
        <v>926</v>
      </c>
      <c r="BO74" s="372" t="s">
        <v>927</v>
      </c>
      <c r="BP74" s="372" t="s">
        <v>861</v>
      </c>
      <c r="BQ74" s="373"/>
      <c r="BR74" s="354" t="s">
        <v>436</v>
      </c>
    </row>
    <row r="75" spans="1:70" s="355" customFormat="1" x14ac:dyDescent="0.25">
      <c r="A75" s="345" t="s">
        <v>928</v>
      </c>
      <c r="B75" s="373"/>
      <c r="C75" s="719">
        <v>46083</v>
      </c>
      <c r="D75" s="373"/>
      <c r="E75" s="346">
        <v>194.58099999999999</v>
      </c>
      <c r="F75" s="373"/>
      <c r="G75" s="347">
        <v>10.96</v>
      </c>
      <c r="H75" s="374"/>
      <c r="I75" s="348">
        <v>0.55049999999999999</v>
      </c>
      <c r="J75" s="348">
        <v>4.0835999999999997</v>
      </c>
      <c r="K75" s="348">
        <v>4.8803999999999998</v>
      </c>
      <c r="L75" s="348">
        <v>9.3811999999999998</v>
      </c>
      <c r="M75" s="348" t="s">
        <v>430</v>
      </c>
      <c r="N75" s="350" t="s">
        <v>430</v>
      </c>
      <c r="O75" s="348" t="s">
        <v>430</v>
      </c>
      <c r="P75" s="348" t="s">
        <v>430</v>
      </c>
      <c r="Q75" s="348" t="s">
        <v>430</v>
      </c>
      <c r="R75" s="348" t="s">
        <v>430</v>
      </c>
      <c r="S75" s="348">
        <v>11.269</v>
      </c>
      <c r="T75" s="348" t="s">
        <v>430</v>
      </c>
      <c r="U75" s="348" t="s">
        <v>430</v>
      </c>
      <c r="V75" s="348" t="s">
        <v>430</v>
      </c>
      <c r="W75" s="348">
        <v>3.4939</v>
      </c>
      <c r="X75" s="348">
        <v>9.6</v>
      </c>
      <c r="Y75" s="374"/>
      <c r="Z75" s="346">
        <v>11</v>
      </c>
      <c r="AA75" s="346">
        <v>22</v>
      </c>
      <c r="AB75" s="346">
        <v>9</v>
      </c>
      <c r="AC75" s="346">
        <v>10</v>
      </c>
      <c r="AD75" s="346" t="s">
        <v>430</v>
      </c>
      <c r="AE75" s="346" t="s">
        <v>430</v>
      </c>
      <c r="AF75" s="346" t="s">
        <v>430</v>
      </c>
      <c r="AG75" s="346" t="s">
        <v>430</v>
      </c>
      <c r="AH75" s="346" t="s">
        <v>430</v>
      </c>
      <c r="AI75" s="346" t="s">
        <v>430</v>
      </c>
      <c r="AJ75" s="346">
        <v>22</v>
      </c>
      <c r="AK75" s="346" t="s">
        <v>430</v>
      </c>
      <c r="AL75" s="346" t="s">
        <v>430</v>
      </c>
      <c r="AM75" s="346" t="s">
        <v>430</v>
      </c>
      <c r="AN75" s="346">
        <v>6</v>
      </c>
      <c r="AO75" s="373"/>
      <c r="AP75" s="348" t="s">
        <v>430</v>
      </c>
      <c r="AQ75" s="348" t="s">
        <v>430</v>
      </c>
      <c r="AR75" s="348" t="s">
        <v>430</v>
      </c>
      <c r="AS75" s="348" t="s">
        <v>430</v>
      </c>
      <c r="AT75" s="348" t="s">
        <v>430</v>
      </c>
      <c r="AU75" s="351"/>
      <c r="AV75" s="346" t="s">
        <v>430</v>
      </c>
      <c r="AW75" s="346" t="s">
        <v>430</v>
      </c>
      <c r="AX75" s="346" t="s">
        <v>430</v>
      </c>
      <c r="AY75" s="346" t="s">
        <v>430</v>
      </c>
      <c r="AZ75" s="346" t="s">
        <v>430</v>
      </c>
      <c r="BA75" s="362"/>
      <c r="BB75" s="348">
        <v>12.7716446872366</v>
      </c>
      <c r="BC75" s="375">
        <v>1.0793713114754699</v>
      </c>
      <c r="BD75" s="375">
        <v>0.20548176529832399</v>
      </c>
      <c r="BE75" s="375">
        <v>0.988922820052895</v>
      </c>
      <c r="BF75" s="373"/>
      <c r="BG75" s="348">
        <v>26.828600000000002</v>
      </c>
      <c r="BH75" s="348">
        <v>17.8459</v>
      </c>
      <c r="BI75" s="348">
        <v>43.1447</v>
      </c>
      <c r="BJ75" s="348">
        <v>12.1808</v>
      </c>
      <c r="BK75" s="373"/>
      <c r="BL75" s="372" t="s">
        <v>929</v>
      </c>
      <c r="BM75" s="372" t="s">
        <v>930</v>
      </c>
      <c r="BN75" s="372" t="s">
        <v>931</v>
      </c>
      <c r="BO75" s="372" t="s">
        <v>932</v>
      </c>
      <c r="BP75" s="372" t="s">
        <v>933</v>
      </c>
      <c r="BQ75" s="373"/>
      <c r="BR75" s="354" t="s">
        <v>443</v>
      </c>
    </row>
    <row r="76" spans="1:70" s="355" customFormat="1" x14ac:dyDescent="0.25">
      <c r="A76" s="345" t="s">
        <v>934</v>
      </c>
      <c r="B76" s="373"/>
      <c r="C76" s="719">
        <v>43371</v>
      </c>
      <c r="D76" s="373"/>
      <c r="E76" s="346">
        <v>132.607</v>
      </c>
      <c r="F76" s="373"/>
      <c r="G76" s="347">
        <v>19.7529</v>
      </c>
      <c r="H76" s="374"/>
      <c r="I76" s="348">
        <v>0.53080000000000005</v>
      </c>
      <c r="J76" s="348">
        <v>4.5376000000000003</v>
      </c>
      <c r="K76" s="348">
        <v>3.8932000000000002</v>
      </c>
      <c r="L76" s="348">
        <v>4.8415999999999997</v>
      </c>
      <c r="M76" s="348">
        <v>-2.6105999999999998</v>
      </c>
      <c r="N76" s="350">
        <v>-0.33900000000000002</v>
      </c>
      <c r="O76" s="348">
        <v>-6.2948000000000004</v>
      </c>
      <c r="P76" s="348">
        <v>8.4313000000000002</v>
      </c>
      <c r="Q76" s="348">
        <v>8.4760000000000009</v>
      </c>
      <c r="R76" s="348" t="s">
        <v>430</v>
      </c>
      <c r="S76" s="348">
        <v>11.4975</v>
      </c>
      <c r="T76" s="348">
        <v>-4.0903</v>
      </c>
      <c r="U76" s="348">
        <v>0.45619999999999999</v>
      </c>
      <c r="V76" s="348">
        <v>-4.2103000000000002</v>
      </c>
      <c r="W76" s="348">
        <v>2.6503000000000001</v>
      </c>
      <c r="X76" s="348">
        <v>9.2104999999999997</v>
      </c>
      <c r="Y76" s="374"/>
      <c r="Z76" s="346">
        <v>12</v>
      </c>
      <c r="AA76" s="346">
        <v>18</v>
      </c>
      <c r="AB76" s="346">
        <v>14</v>
      </c>
      <c r="AC76" s="346">
        <v>21</v>
      </c>
      <c r="AD76" s="346">
        <v>22</v>
      </c>
      <c r="AE76" s="346">
        <v>18</v>
      </c>
      <c r="AF76" s="346">
        <v>23</v>
      </c>
      <c r="AG76" s="346">
        <v>19</v>
      </c>
      <c r="AH76" s="346">
        <v>13</v>
      </c>
      <c r="AI76" s="346" t="s">
        <v>430</v>
      </c>
      <c r="AJ76" s="346">
        <v>21</v>
      </c>
      <c r="AK76" s="346">
        <v>22</v>
      </c>
      <c r="AL76" s="346">
        <v>18</v>
      </c>
      <c r="AM76" s="346">
        <v>21</v>
      </c>
      <c r="AN76" s="346">
        <v>15</v>
      </c>
      <c r="AO76" s="373"/>
      <c r="AP76" s="348" t="s">
        <v>430</v>
      </c>
      <c r="AQ76" s="348">
        <v>8.6199999999999992</v>
      </c>
      <c r="AR76" s="348">
        <v>5.6</v>
      </c>
      <c r="AS76" s="348">
        <v>0.13</v>
      </c>
      <c r="AT76" s="348">
        <v>-2.42</v>
      </c>
      <c r="AU76" s="351"/>
      <c r="AV76" s="346" t="s">
        <v>430</v>
      </c>
      <c r="AW76" s="346">
        <v>12</v>
      </c>
      <c r="AX76" s="346">
        <v>13</v>
      </c>
      <c r="AY76" s="346">
        <v>20</v>
      </c>
      <c r="AZ76" s="346">
        <v>20</v>
      </c>
      <c r="BA76" s="362"/>
      <c r="BB76" s="348">
        <v>15.301512449736601</v>
      </c>
      <c r="BC76" s="375">
        <v>1.1041419490998701</v>
      </c>
      <c r="BD76" s="375">
        <v>2.85923056654304E-2</v>
      </c>
      <c r="BE76" s="375">
        <v>-0.37089996739405201</v>
      </c>
      <c r="BF76" s="373"/>
      <c r="BG76" s="348">
        <v>64.385599999999997</v>
      </c>
      <c r="BH76" s="348">
        <v>10.903600000000001</v>
      </c>
      <c r="BI76" s="348">
        <v>21.857600000000001</v>
      </c>
      <c r="BJ76" s="348">
        <v>2.8532000000000002</v>
      </c>
      <c r="BK76" s="373"/>
      <c r="BL76" s="372" t="s">
        <v>935</v>
      </c>
      <c r="BM76" s="372" t="s">
        <v>936</v>
      </c>
      <c r="BN76" s="372" t="s">
        <v>937</v>
      </c>
      <c r="BO76" s="372" t="s">
        <v>938</v>
      </c>
      <c r="BP76" s="372" t="s">
        <v>939</v>
      </c>
      <c r="BQ76" s="373"/>
      <c r="BR76" s="354" t="s">
        <v>476</v>
      </c>
    </row>
    <row r="77" spans="1:70" s="355" customFormat="1" x14ac:dyDescent="0.25">
      <c r="A77" s="345" t="s">
        <v>940</v>
      </c>
      <c r="B77" s="373"/>
      <c r="C77" s="719" t="s">
        <v>430</v>
      </c>
      <c r="D77" s="373"/>
      <c r="E77" s="346">
        <v>3222.03</v>
      </c>
      <c r="F77" s="373"/>
      <c r="G77" s="347" t="s">
        <v>430</v>
      </c>
      <c r="H77" s="374"/>
      <c r="I77" s="348" t="s">
        <v>430</v>
      </c>
      <c r="J77" s="348" t="s">
        <v>430</v>
      </c>
      <c r="K77" s="348" t="s">
        <v>430</v>
      </c>
      <c r="L77" s="348" t="s">
        <v>430</v>
      </c>
      <c r="M77" s="348" t="s">
        <v>430</v>
      </c>
      <c r="N77" s="350" t="s">
        <v>430</v>
      </c>
      <c r="O77" s="348" t="s">
        <v>430</v>
      </c>
      <c r="P77" s="348" t="s">
        <v>430</v>
      </c>
      <c r="Q77" s="348" t="s">
        <v>430</v>
      </c>
      <c r="R77" s="348" t="s">
        <v>430</v>
      </c>
      <c r="S77" s="348" t="s">
        <v>430</v>
      </c>
      <c r="T77" s="348" t="s">
        <v>430</v>
      </c>
      <c r="U77" s="348" t="s">
        <v>430</v>
      </c>
      <c r="V77" s="348" t="s">
        <v>430</v>
      </c>
      <c r="W77" s="348" t="s">
        <v>430</v>
      </c>
      <c r="X77" s="348" t="s">
        <v>430</v>
      </c>
      <c r="Y77" s="374"/>
      <c r="Z77" s="346" t="s">
        <v>430</v>
      </c>
      <c r="AA77" s="346" t="s">
        <v>430</v>
      </c>
      <c r="AB77" s="346" t="s">
        <v>430</v>
      </c>
      <c r="AC77" s="346" t="s">
        <v>430</v>
      </c>
      <c r="AD77" s="346" t="s">
        <v>430</v>
      </c>
      <c r="AE77" s="346" t="s">
        <v>430</v>
      </c>
      <c r="AF77" s="346" t="s">
        <v>430</v>
      </c>
      <c r="AG77" s="346" t="s">
        <v>430</v>
      </c>
      <c r="AH77" s="346" t="s">
        <v>430</v>
      </c>
      <c r="AI77" s="346" t="s">
        <v>430</v>
      </c>
      <c r="AJ77" s="346" t="s">
        <v>430</v>
      </c>
      <c r="AK77" s="346" t="s">
        <v>430</v>
      </c>
      <c r="AL77" s="346" t="s">
        <v>430</v>
      </c>
      <c r="AM77" s="346" t="s">
        <v>430</v>
      </c>
      <c r="AN77" s="346" t="s">
        <v>430</v>
      </c>
      <c r="AO77" s="373"/>
      <c r="AP77" s="348" t="s">
        <v>430</v>
      </c>
      <c r="AQ77" s="348" t="s">
        <v>430</v>
      </c>
      <c r="AR77" s="348" t="s">
        <v>430</v>
      </c>
      <c r="AS77" s="348" t="s">
        <v>430</v>
      </c>
      <c r="AT77" s="348" t="s">
        <v>430</v>
      </c>
      <c r="AU77" s="351"/>
      <c r="AV77" s="346" t="s">
        <v>430</v>
      </c>
      <c r="AW77" s="346" t="s">
        <v>430</v>
      </c>
      <c r="AX77" s="346" t="s">
        <v>430</v>
      </c>
      <c r="AY77" s="346" t="s">
        <v>430</v>
      </c>
      <c r="AZ77" s="346" t="s">
        <v>430</v>
      </c>
      <c r="BA77" s="362"/>
      <c r="BB77" s="348" t="s">
        <v>430</v>
      </c>
      <c r="BC77" s="375">
        <v>0</v>
      </c>
      <c r="BD77" s="375">
        <v>0</v>
      </c>
      <c r="BE77" s="375" t="s">
        <v>430</v>
      </c>
      <c r="BF77" s="373"/>
      <c r="BG77" s="348">
        <v>62.833300000000001</v>
      </c>
      <c r="BH77" s="348">
        <v>15.0662</v>
      </c>
      <c r="BI77" s="348">
        <v>19.8841</v>
      </c>
      <c r="BJ77" s="348">
        <v>2.2164000000000001</v>
      </c>
      <c r="BK77" s="373"/>
      <c r="BL77" s="372" t="s">
        <v>430</v>
      </c>
      <c r="BM77" s="372" t="s">
        <v>430</v>
      </c>
      <c r="BN77" s="372" t="s">
        <v>430</v>
      </c>
      <c r="BO77" s="372" t="s">
        <v>430</v>
      </c>
      <c r="BP77" s="372" t="s">
        <v>430</v>
      </c>
      <c r="BQ77" s="373"/>
      <c r="BR77" s="354" t="s">
        <v>554</v>
      </c>
    </row>
    <row r="78" spans="1:70" x14ac:dyDescent="0.25">
      <c r="A78" s="36" t="s">
        <v>93</v>
      </c>
      <c r="B78" s="43"/>
      <c r="C78" s="720"/>
      <c r="D78" s="43"/>
      <c r="E78" s="51"/>
      <c r="F78" s="43"/>
      <c r="G78" s="55"/>
      <c r="H78" s="66"/>
      <c r="I78" s="59">
        <v>0.4844</v>
      </c>
      <c r="J78" s="59">
        <v>4.5857999999999999</v>
      </c>
      <c r="K78" s="59">
        <v>3.7229999999999999</v>
      </c>
      <c r="L78" s="59">
        <v>7.3817000000000004</v>
      </c>
      <c r="M78" s="59">
        <v>0.55379999999999996</v>
      </c>
      <c r="N78" s="70">
        <v>2.5354000000000001</v>
      </c>
      <c r="O78" s="59">
        <v>1.5167999999999999</v>
      </c>
      <c r="P78" s="59">
        <v>13.302199999999999</v>
      </c>
      <c r="Q78" s="59">
        <v>12.668799999999999</v>
      </c>
      <c r="R78" s="59">
        <v>14.154400000000001</v>
      </c>
      <c r="S78" s="59">
        <v>14.0288</v>
      </c>
      <c r="T78" s="59">
        <v>-0.61439999999999995</v>
      </c>
      <c r="U78" s="59">
        <v>2.5299999999999998</v>
      </c>
      <c r="V78" s="59">
        <v>-0.37140000000000001</v>
      </c>
      <c r="W78" s="59">
        <v>2.4405999999999999</v>
      </c>
      <c r="X78" s="59">
        <v>11.2361</v>
      </c>
      <c r="Y78" s="66"/>
      <c r="Z78" s="51">
        <v>28</v>
      </c>
      <c r="AA78" s="51">
        <v>29</v>
      </c>
      <c r="AB78" s="51">
        <v>29</v>
      </c>
      <c r="AC78" s="51">
        <v>29</v>
      </c>
      <c r="AD78" s="51">
        <v>27</v>
      </c>
      <c r="AE78" s="51">
        <v>25</v>
      </c>
      <c r="AF78" s="51">
        <v>24</v>
      </c>
      <c r="AG78" s="51">
        <v>20</v>
      </c>
      <c r="AH78" s="51">
        <v>13</v>
      </c>
      <c r="AI78" s="51">
        <v>9</v>
      </c>
      <c r="AJ78" s="51">
        <v>29</v>
      </c>
      <c r="AK78" s="51">
        <v>28</v>
      </c>
      <c r="AL78" s="51">
        <v>26</v>
      </c>
      <c r="AM78" s="51">
        <v>25</v>
      </c>
      <c r="AN78" s="51">
        <v>29</v>
      </c>
      <c r="AO78" s="43"/>
      <c r="AP78" s="59">
        <v>14.2733333333333</v>
      </c>
      <c r="AQ78" s="59">
        <v>14.032500000000001</v>
      </c>
      <c r="AR78" s="59">
        <v>11.100769230769201</v>
      </c>
      <c r="AS78" s="59">
        <v>6.35</v>
      </c>
      <c r="AT78" s="59">
        <v>2.8872</v>
      </c>
      <c r="AU78" s="78"/>
      <c r="AV78" s="51">
        <v>9</v>
      </c>
      <c r="AW78" s="51">
        <v>12</v>
      </c>
      <c r="AX78" s="51">
        <v>13</v>
      </c>
      <c r="AY78" s="51">
        <v>21</v>
      </c>
      <c r="AZ78" s="51">
        <v>25</v>
      </c>
      <c r="BA78" s="258"/>
      <c r="BB78" s="59"/>
      <c r="BC78" s="276"/>
      <c r="BD78" s="276"/>
      <c r="BE78" s="276"/>
      <c r="BF78" s="43"/>
      <c r="BG78" s="59"/>
      <c r="BH78" s="59"/>
      <c r="BI78" s="59"/>
      <c r="BJ78" s="59"/>
      <c r="BK78" s="43"/>
      <c r="BL78" s="84"/>
      <c r="BM78" s="84"/>
      <c r="BN78" s="84"/>
      <c r="BO78" s="84"/>
      <c r="BP78" s="84"/>
      <c r="BQ78" s="43"/>
      <c r="BR78" s="88"/>
    </row>
    <row r="79" spans="1:70" x14ac:dyDescent="0.25">
      <c r="A79" s="37" t="s">
        <v>94</v>
      </c>
      <c r="B79" s="44"/>
      <c r="C79" s="721"/>
      <c r="D79" s="44"/>
      <c r="E79" s="52"/>
      <c r="F79" s="44"/>
      <c r="G79" s="56"/>
      <c r="H79" s="67"/>
      <c r="I79" s="60">
        <v>1.6271</v>
      </c>
      <c r="J79" s="60">
        <v>6.6931000000000003</v>
      </c>
      <c r="K79" s="60">
        <v>6.8804999999999996</v>
      </c>
      <c r="L79" s="60">
        <v>16.322500000000002</v>
      </c>
      <c r="M79" s="60">
        <v>10.521100000000001</v>
      </c>
      <c r="N79" s="71">
        <v>13.284700000000001</v>
      </c>
      <c r="O79" s="60">
        <v>6.3507999999999996</v>
      </c>
      <c r="P79" s="60">
        <v>20.8749</v>
      </c>
      <c r="Q79" s="60">
        <v>16.874600000000001</v>
      </c>
      <c r="R79" s="60">
        <v>19.5703</v>
      </c>
      <c r="S79" s="60">
        <v>23.9011</v>
      </c>
      <c r="T79" s="60">
        <v>9.6553000000000004</v>
      </c>
      <c r="U79" s="60">
        <v>13.4191</v>
      </c>
      <c r="V79" s="60">
        <v>9.3050999999999995</v>
      </c>
      <c r="W79" s="60">
        <v>4.8395000000000001</v>
      </c>
      <c r="X79" s="60">
        <v>24.552</v>
      </c>
      <c r="Y79" s="67"/>
      <c r="Z79" s="52"/>
      <c r="AA79" s="52"/>
      <c r="AB79" s="52"/>
      <c r="AC79" s="52"/>
      <c r="AD79" s="52"/>
      <c r="AE79" s="52"/>
      <c r="AF79" s="52"/>
      <c r="AG79" s="52"/>
      <c r="AH79" s="52"/>
      <c r="AI79" s="52"/>
      <c r="AJ79" s="52"/>
      <c r="AK79" s="52"/>
      <c r="AL79" s="52"/>
      <c r="AM79" s="52"/>
      <c r="AN79" s="52"/>
      <c r="AO79" s="44"/>
      <c r="AP79" s="60">
        <v>20.12</v>
      </c>
      <c r="AQ79" s="60">
        <v>21.92</v>
      </c>
      <c r="AR79" s="60">
        <v>16.11</v>
      </c>
      <c r="AS79" s="60">
        <v>11.56</v>
      </c>
      <c r="AT79" s="60">
        <v>22.64</v>
      </c>
      <c r="AU79" s="79"/>
      <c r="AV79" s="52"/>
      <c r="AW79" s="52"/>
      <c r="AX79" s="52"/>
      <c r="AY79" s="52"/>
      <c r="AZ79" s="52"/>
      <c r="BA79" s="259"/>
      <c r="BB79" s="60"/>
      <c r="BC79" s="277"/>
      <c r="BD79" s="277"/>
      <c r="BE79" s="277"/>
      <c r="BF79" s="44"/>
      <c r="BG79" s="60"/>
      <c r="BH79" s="60"/>
      <c r="BI79" s="60"/>
      <c r="BJ79" s="60"/>
      <c r="BK79" s="44"/>
      <c r="BL79" s="85"/>
      <c r="BM79" s="85"/>
      <c r="BN79" s="85"/>
      <c r="BO79" s="85"/>
      <c r="BP79" s="85"/>
      <c r="BQ79" s="44"/>
      <c r="BR79" s="89"/>
    </row>
    <row r="80" spans="1:70" x14ac:dyDescent="0.25">
      <c r="A80" s="37" t="s">
        <v>95</v>
      </c>
      <c r="B80" s="44"/>
      <c r="C80" s="721"/>
      <c r="D80" s="44"/>
      <c r="E80" s="52"/>
      <c r="F80" s="44"/>
      <c r="G80" s="56"/>
      <c r="H80" s="67"/>
      <c r="I80" s="60">
        <v>9.8000000000000004E-2</v>
      </c>
      <c r="J80" s="60">
        <v>2.0345</v>
      </c>
      <c r="K80" s="60">
        <v>-0.71619999999999995</v>
      </c>
      <c r="L80" s="60">
        <v>1.0200000000000001E-2</v>
      </c>
      <c r="M80" s="60">
        <v>-5.1809000000000003</v>
      </c>
      <c r="N80" s="71">
        <v>-7.4142999999999999</v>
      </c>
      <c r="O80" s="60">
        <v>-11.0281</v>
      </c>
      <c r="P80" s="60">
        <v>-6.6500000000000004E-2</v>
      </c>
      <c r="Q80" s="60">
        <v>8.4760000000000009</v>
      </c>
      <c r="R80" s="60">
        <v>9.7017000000000007</v>
      </c>
      <c r="S80" s="60">
        <v>3.9380000000000002</v>
      </c>
      <c r="T80" s="60">
        <v>-6.4057000000000004</v>
      </c>
      <c r="U80" s="60">
        <v>-4.1416000000000004</v>
      </c>
      <c r="V80" s="60">
        <v>-9.9187999999999992</v>
      </c>
      <c r="W80" s="60">
        <v>-0.66080000000000005</v>
      </c>
      <c r="X80" s="60">
        <v>-2.133</v>
      </c>
      <c r="Y80" s="67"/>
      <c r="Z80" s="52"/>
      <c r="AA80" s="52"/>
      <c r="AB80" s="52"/>
      <c r="AC80" s="52"/>
      <c r="AD80" s="52"/>
      <c r="AE80" s="52"/>
      <c r="AF80" s="52"/>
      <c r="AG80" s="52"/>
      <c r="AH80" s="52"/>
      <c r="AI80" s="52"/>
      <c r="AJ80" s="52"/>
      <c r="AK80" s="52"/>
      <c r="AL80" s="52"/>
      <c r="AM80" s="52"/>
      <c r="AN80" s="52"/>
      <c r="AO80" s="44"/>
      <c r="AP80" s="60">
        <v>9.93</v>
      </c>
      <c r="AQ80" s="60">
        <v>8.6199999999999992</v>
      </c>
      <c r="AR80" s="60">
        <v>5.6</v>
      </c>
      <c r="AS80" s="60">
        <v>-4.9400000000000004</v>
      </c>
      <c r="AT80" s="60">
        <v>-6.5</v>
      </c>
      <c r="AU80" s="79"/>
      <c r="AV80" s="52"/>
      <c r="AW80" s="52"/>
      <c r="AX80" s="52"/>
      <c r="AY80" s="52"/>
      <c r="AZ80" s="52"/>
      <c r="BA80" s="259"/>
      <c r="BB80" s="60"/>
      <c r="BC80" s="277"/>
      <c r="BD80" s="277"/>
      <c r="BE80" s="277"/>
      <c r="BF80" s="44"/>
      <c r="BG80" s="60"/>
      <c r="BH80" s="60"/>
      <c r="BI80" s="60"/>
      <c r="BJ80" s="60"/>
      <c r="BK80" s="44"/>
      <c r="BL80" s="85"/>
      <c r="BM80" s="85"/>
      <c r="BN80" s="85"/>
      <c r="BO80" s="85"/>
      <c r="BP80" s="85"/>
      <c r="BQ80" s="44"/>
      <c r="BR80" s="89"/>
    </row>
    <row r="81" spans="1:70" x14ac:dyDescent="0.25">
      <c r="A81" s="38" t="s">
        <v>96</v>
      </c>
      <c r="B81" s="45"/>
      <c r="C81" s="722"/>
      <c r="D81" s="45"/>
      <c r="E81" s="53"/>
      <c r="F81" s="45"/>
      <c r="G81" s="57"/>
      <c r="H81" s="68"/>
      <c r="I81" s="61">
        <v>0.47720000000000001</v>
      </c>
      <c r="J81" s="61">
        <v>4.7169999999999996</v>
      </c>
      <c r="K81" s="61">
        <v>3.7669000000000001</v>
      </c>
      <c r="L81" s="61">
        <v>7.7670000000000003</v>
      </c>
      <c r="M81" s="61">
        <v>0.32719999999999999</v>
      </c>
      <c r="N81" s="72">
        <v>2.1164000000000001</v>
      </c>
      <c r="O81" s="61">
        <v>2.6427</v>
      </c>
      <c r="P81" s="61">
        <v>12.913</v>
      </c>
      <c r="Q81" s="61">
        <v>11.6227</v>
      </c>
      <c r="R81" s="61">
        <v>13.8028</v>
      </c>
      <c r="S81" s="61">
        <v>14.246</v>
      </c>
      <c r="T81" s="61">
        <v>-1.4347000000000001</v>
      </c>
      <c r="U81" s="61">
        <v>1.0106999999999999</v>
      </c>
      <c r="V81" s="61">
        <v>-2.0185</v>
      </c>
      <c r="W81" s="61">
        <v>2.6503000000000001</v>
      </c>
      <c r="X81" s="61">
        <v>11.919700000000001</v>
      </c>
      <c r="Y81" s="68"/>
      <c r="Z81" s="53"/>
      <c r="AA81" s="53"/>
      <c r="AB81" s="53"/>
      <c r="AC81" s="53"/>
      <c r="AD81" s="53"/>
      <c r="AE81" s="53"/>
      <c r="AF81" s="53"/>
      <c r="AG81" s="53"/>
      <c r="AH81" s="53"/>
      <c r="AI81" s="53"/>
      <c r="AJ81" s="53"/>
      <c r="AK81" s="53"/>
      <c r="AL81" s="53"/>
      <c r="AM81" s="53"/>
      <c r="AN81" s="53"/>
      <c r="AO81" s="45"/>
      <c r="AP81" s="61">
        <v>14.09</v>
      </c>
      <c r="AQ81" s="61">
        <v>13.28</v>
      </c>
      <c r="AR81" s="61">
        <v>10.82</v>
      </c>
      <c r="AS81" s="61">
        <v>6.36</v>
      </c>
      <c r="AT81" s="61">
        <v>1.65</v>
      </c>
      <c r="AU81" s="80"/>
      <c r="AV81" s="53"/>
      <c r="AW81" s="53"/>
      <c r="AX81" s="53"/>
      <c r="AY81" s="53"/>
      <c r="AZ81" s="53"/>
      <c r="BA81" s="262"/>
      <c r="BB81" s="61"/>
      <c r="BC81" s="279"/>
      <c r="BD81" s="279"/>
      <c r="BE81" s="279"/>
      <c r="BF81" s="45"/>
      <c r="BG81" s="61"/>
      <c r="BH81" s="61"/>
      <c r="BI81" s="61"/>
      <c r="BJ81" s="61"/>
      <c r="BK81" s="45"/>
      <c r="BL81" s="86"/>
      <c r="BM81" s="86"/>
      <c r="BN81" s="86"/>
      <c r="BO81" s="86"/>
      <c r="BP81" s="86"/>
      <c r="BQ81" s="45"/>
      <c r="BR81" s="90"/>
    </row>
    <row r="82" spans="1:70" ht="14.5" x14ac:dyDescent="0.25">
      <c r="A82" s="39" t="s">
        <v>105</v>
      </c>
      <c r="B82" s="46"/>
      <c r="C82" s="723"/>
      <c r="D82" s="46"/>
      <c r="E82" s="54"/>
      <c r="F82" s="46"/>
      <c r="G82" s="58"/>
      <c r="H82" s="69"/>
      <c r="I82" s="62"/>
      <c r="J82" s="62"/>
      <c r="K82" s="62"/>
      <c r="L82" s="62"/>
      <c r="M82" s="62"/>
      <c r="N82" s="73"/>
      <c r="O82" s="62"/>
      <c r="P82" s="62"/>
      <c r="Q82" s="62"/>
      <c r="R82" s="62"/>
      <c r="S82" s="62"/>
      <c r="T82" s="62"/>
      <c r="U82" s="62"/>
      <c r="V82" s="62"/>
      <c r="W82" s="62"/>
      <c r="X82" s="62"/>
      <c r="Y82" s="69"/>
      <c r="Z82" s="54"/>
      <c r="AA82" s="54"/>
      <c r="AB82" s="54"/>
      <c r="AC82" s="54"/>
      <c r="AD82" s="54"/>
      <c r="AE82" s="54"/>
      <c r="AF82" s="54"/>
      <c r="AG82" s="54"/>
      <c r="AH82" s="54"/>
      <c r="AI82" s="54"/>
      <c r="AJ82" s="54"/>
      <c r="AK82" s="54"/>
      <c r="AL82" s="54"/>
      <c r="AM82" s="54"/>
      <c r="AN82" s="54"/>
      <c r="AO82" s="46"/>
      <c r="AP82" s="62"/>
      <c r="AQ82" s="62"/>
      <c r="AR82" s="62"/>
      <c r="AS82" s="62"/>
      <c r="AT82" s="62"/>
      <c r="AU82" s="81"/>
      <c r="AV82" s="54"/>
      <c r="AW82" s="54"/>
      <c r="AX82" s="54"/>
      <c r="AY82" s="54"/>
      <c r="AZ82" s="54"/>
      <c r="BA82" s="263"/>
      <c r="BB82" s="62"/>
      <c r="BC82" s="245"/>
      <c r="BD82" s="245"/>
      <c r="BE82" s="245"/>
      <c r="BF82" s="46"/>
      <c r="BG82" s="62"/>
      <c r="BH82" s="62"/>
      <c r="BI82" s="62"/>
      <c r="BJ82" s="62"/>
      <c r="BK82" s="46"/>
      <c r="BL82" s="87"/>
      <c r="BM82" s="87"/>
      <c r="BN82" s="87"/>
      <c r="BO82" s="87"/>
      <c r="BP82" s="87"/>
      <c r="BQ82" s="46"/>
      <c r="BR82" s="91"/>
    </row>
    <row r="83" spans="1:70" s="107" customFormat="1" x14ac:dyDescent="0.25">
      <c r="A83" s="481" t="s">
        <v>941</v>
      </c>
      <c r="B83" s="402"/>
      <c r="C83" s="724">
        <v>41418</v>
      </c>
      <c r="D83" s="402"/>
      <c r="E83" s="403">
        <v>143617</v>
      </c>
      <c r="F83" s="402"/>
      <c r="G83" s="404">
        <v>90.2928</v>
      </c>
      <c r="H83" s="406"/>
      <c r="I83" s="405" t="s">
        <v>430</v>
      </c>
      <c r="J83" s="405">
        <v>2.0442</v>
      </c>
      <c r="K83" s="405">
        <v>-0.4027</v>
      </c>
      <c r="L83" s="405">
        <v>1.0262</v>
      </c>
      <c r="M83" s="405">
        <v>-4.1174999999999997</v>
      </c>
      <c r="N83" s="407">
        <v>-0.77310000000000001</v>
      </c>
      <c r="O83" s="405">
        <v>5.6131000000000002</v>
      </c>
      <c r="P83" s="405">
        <v>15.2057</v>
      </c>
      <c r="Q83" s="405">
        <v>15.246</v>
      </c>
      <c r="R83" s="405">
        <v>17.777899999999999</v>
      </c>
      <c r="S83" s="405">
        <v>5.3863000000000003</v>
      </c>
      <c r="T83" s="405">
        <v>-5.1256000000000004</v>
      </c>
      <c r="U83" s="405">
        <v>-1.9575</v>
      </c>
      <c r="V83" s="405">
        <v>-2.8096000000000001</v>
      </c>
      <c r="W83" s="405">
        <v>0.25969999999999999</v>
      </c>
      <c r="X83" s="405">
        <v>18.330300000000001</v>
      </c>
      <c r="Y83" s="406"/>
      <c r="Z83" s="403" t="s">
        <v>430</v>
      </c>
      <c r="AA83" s="403">
        <v>30</v>
      </c>
      <c r="AB83" s="403">
        <v>29</v>
      </c>
      <c r="AC83" s="403">
        <v>29</v>
      </c>
      <c r="AD83" s="403">
        <v>27</v>
      </c>
      <c r="AE83" s="403">
        <v>22</v>
      </c>
      <c r="AF83" s="403">
        <v>6</v>
      </c>
      <c r="AG83" s="403">
        <v>8</v>
      </c>
      <c r="AH83" s="403">
        <v>6</v>
      </c>
      <c r="AI83" s="403">
        <v>2</v>
      </c>
      <c r="AJ83" s="403">
        <v>29</v>
      </c>
      <c r="AK83" s="403">
        <v>28</v>
      </c>
      <c r="AL83" s="403">
        <v>25</v>
      </c>
      <c r="AM83" s="403">
        <v>21</v>
      </c>
      <c r="AN83" s="403">
        <v>29</v>
      </c>
      <c r="AO83" s="402"/>
      <c r="AP83" s="405">
        <v>17.64</v>
      </c>
      <c r="AQ83" s="405">
        <v>17.16</v>
      </c>
      <c r="AR83" s="405">
        <v>12.67</v>
      </c>
      <c r="AS83" s="405">
        <v>7.09</v>
      </c>
      <c r="AT83" s="405">
        <v>-5.49</v>
      </c>
      <c r="AU83" s="408"/>
      <c r="AV83" s="403">
        <v>2</v>
      </c>
      <c r="AW83" s="403">
        <v>3</v>
      </c>
      <c r="AX83" s="403">
        <v>7</v>
      </c>
      <c r="AY83" s="403">
        <v>12</v>
      </c>
      <c r="AZ83" s="403">
        <v>25</v>
      </c>
      <c r="BA83" s="409"/>
      <c r="BB83" s="405">
        <v>9.0834773629050094</v>
      </c>
      <c r="BC83" s="410">
        <v>0.61983664599233801</v>
      </c>
      <c r="BD83" s="410">
        <v>9.3761003501659404E-2</v>
      </c>
      <c r="BE83" s="410">
        <v>0.43794436273187598</v>
      </c>
      <c r="BF83" s="402"/>
      <c r="BG83" s="405">
        <v>64.158299999999997</v>
      </c>
      <c r="BH83" s="405">
        <v>1.7746500000000001</v>
      </c>
      <c r="BI83" s="405">
        <v>3.8629600000000002</v>
      </c>
      <c r="BJ83" s="405">
        <v>30.204090000000001</v>
      </c>
      <c r="BK83" s="402"/>
      <c r="BL83" s="401" t="s">
        <v>771</v>
      </c>
      <c r="BM83" s="401" t="s">
        <v>772</v>
      </c>
      <c r="BN83" s="401" t="s">
        <v>773</v>
      </c>
      <c r="BO83" s="401" t="s">
        <v>774</v>
      </c>
      <c r="BP83" s="401" t="s">
        <v>775</v>
      </c>
      <c r="BQ83" s="402"/>
      <c r="BR83" s="411" t="s">
        <v>776</v>
      </c>
    </row>
    <row r="84" spans="1:70" s="107" customFormat="1" x14ac:dyDescent="0.25">
      <c r="A84" s="345" t="s">
        <v>942</v>
      </c>
      <c r="B84" s="373"/>
      <c r="C84" s="719">
        <v>45243</v>
      </c>
      <c r="D84" s="373"/>
      <c r="E84" s="346">
        <v>7377.91</v>
      </c>
      <c r="F84" s="373"/>
      <c r="G84" s="347">
        <v>15.77</v>
      </c>
      <c r="H84" s="374"/>
      <c r="I84" s="348">
        <v>0.70240000000000002</v>
      </c>
      <c r="J84" s="348">
        <v>5.91</v>
      </c>
      <c r="K84" s="348">
        <v>5.2035</v>
      </c>
      <c r="L84" s="348">
        <v>10.5116</v>
      </c>
      <c r="M84" s="348">
        <v>3.1393</v>
      </c>
      <c r="N84" s="350">
        <v>10.2797</v>
      </c>
      <c r="O84" s="348">
        <v>7.8414999999999999</v>
      </c>
      <c r="P84" s="348" t="s">
        <v>430</v>
      </c>
      <c r="Q84" s="348" t="s">
        <v>430</v>
      </c>
      <c r="R84" s="348" t="s">
        <v>430</v>
      </c>
      <c r="S84" s="348">
        <v>18.304600000000001</v>
      </c>
      <c r="T84" s="348">
        <v>1.2845</v>
      </c>
      <c r="U84" s="348">
        <v>4.9234999999999998</v>
      </c>
      <c r="V84" s="348">
        <v>6.7705000000000002</v>
      </c>
      <c r="W84" s="348">
        <v>3.2744</v>
      </c>
      <c r="X84" s="348">
        <v>19.1707</v>
      </c>
      <c r="Y84" s="374"/>
      <c r="Z84" s="346">
        <v>3</v>
      </c>
      <c r="AA84" s="346">
        <v>3</v>
      </c>
      <c r="AB84" s="346">
        <v>8</v>
      </c>
      <c r="AC84" s="346">
        <v>7</v>
      </c>
      <c r="AD84" s="346">
        <v>8</v>
      </c>
      <c r="AE84" s="346">
        <v>4</v>
      </c>
      <c r="AF84" s="346">
        <v>1</v>
      </c>
      <c r="AG84" s="346" t="s">
        <v>430</v>
      </c>
      <c r="AH84" s="346" t="s">
        <v>430</v>
      </c>
      <c r="AI84" s="346" t="s">
        <v>430</v>
      </c>
      <c r="AJ84" s="346">
        <v>6</v>
      </c>
      <c r="AK84" s="346">
        <v>8</v>
      </c>
      <c r="AL84" s="346">
        <v>9</v>
      </c>
      <c r="AM84" s="346">
        <v>4</v>
      </c>
      <c r="AN84" s="346">
        <v>9</v>
      </c>
      <c r="AO84" s="373"/>
      <c r="AP84" s="348" t="s">
        <v>430</v>
      </c>
      <c r="AQ84" s="348" t="s">
        <v>430</v>
      </c>
      <c r="AR84" s="348" t="s">
        <v>430</v>
      </c>
      <c r="AS84" s="348" t="s">
        <v>430</v>
      </c>
      <c r="AT84" s="348">
        <v>8.3800000000000008</v>
      </c>
      <c r="AU84" s="351"/>
      <c r="AV84" s="346" t="s">
        <v>430</v>
      </c>
      <c r="AW84" s="346" t="s">
        <v>430</v>
      </c>
      <c r="AX84" s="346" t="s">
        <v>430</v>
      </c>
      <c r="AY84" s="346" t="s">
        <v>430</v>
      </c>
      <c r="AZ84" s="346">
        <v>6</v>
      </c>
      <c r="BA84" s="362"/>
      <c r="BB84" s="348">
        <v>14.8898176156078</v>
      </c>
      <c r="BC84" s="375">
        <v>1.05427991847813</v>
      </c>
      <c r="BD84" s="375">
        <v>6.9476622703596697E-2</v>
      </c>
      <c r="BE84" s="375">
        <v>0.52637009183002603</v>
      </c>
      <c r="BF84" s="373"/>
      <c r="BG84" s="348">
        <v>61.033999999999999</v>
      </c>
      <c r="BH84" s="348">
        <v>22.767499999999998</v>
      </c>
      <c r="BI84" s="348">
        <v>14.6106</v>
      </c>
      <c r="BJ84" s="348">
        <v>1.5879000000000001</v>
      </c>
      <c r="BK84" s="373"/>
      <c r="BL84" s="372" t="s">
        <v>778</v>
      </c>
      <c r="BM84" s="372" t="s">
        <v>779</v>
      </c>
      <c r="BN84" s="372" t="s">
        <v>780</v>
      </c>
      <c r="BO84" s="372" t="s">
        <v>781</v>
      </c>
      <c r="BP84" s="372" t="s">
        <v>782</v>
      </c>
      <c r="BQ84" s="373"/>
      <c r="BR84" s="354" t="s">
        <v>476</v>
      </c>
    </row>
    <row r="85" spans="1:70" s="107" customFormat="1" x14ac:dyDescent="0.25">
      <c r="A85" s="345" t="s">
        <v>943</v>
      </c>
      <c r="B85" s="373"/>
      <c r="C85" s="719">
        <v>41281</v>
      </c>
      <c r="D85" s="373"/>
      <c r="E85" s="346">
        <v>6988.91</v>
      </c>
      <c r="F85" s="373"/>
      <c r="G85" s="347">
        <v>121.9224</v>
      </c>
      <c r="H85" s="374"/>
      <c r="I85" s="348">
        <v>1.6304000000000001</v>
      </c>
      <c r="J85" s="348">
        <v>4.0869999999999997</v>
      </c>
      <c r="K85" s="348">
        <v>5.9283000000000001</v>
      </c>
      <c r="L85" s="348">
        <v>16.660900000000002</v>
      </c>
      <c r="M85" s="348">
        <v>11.1478</v>
      </c>
      <c r="N85" s="350">
        <v>14.577999999999999</v>
      </c>
      <c r="O85" s="348">
        <v>2.6362000000000001</v>
      </c>
      <c r="P85" s="348">
        <v>19.822600000000001</v>
      </c>
      <c r="Q85" s="348">
        <v>17.914000000000001</v>
      </c>
      <c r="R85" s="348">
        <v>20.782699999999998</v>
      </c>
      <c r="S85" s="348">
        <v>24.212299999999999</v>
      </c>
      <c r="T85" s="348">
        <v>10.2333</v>
      </c>
      <c r="U85" s="348">
        <v>14.3408</v>
      </c>
      <c r="V85" s="348">
        <v>10.510899999999999</v>
      </c>
      <c r="W85" s="348">
        <v>0.94620000000000004</v>
      </c>
      <c r="X85" s="348">
        <v>18.871099999999998</v>
      </c>
      <c r="Y85" s="374"/>
      <c r="Z85" s="346">
        <v>1</v>
      </c>
      <c r="AA85" s="346">
        <v>24</v>
      </c>
      <c r="AB85" s="346">
        <v>6</v>
      </c>
      <c r="AC85" s="346">
        <v>1</v>
      </c>
      <c r="AD85" s="346">
        <v>1</v>
      </c>
      <c r="AE85" s="346">
        <v>1</v>
      </c>
      <c r="AF85" s="346">
        <v>18</v>
      </c>
      <c r="AG85" s="346">
        <v>3</v>
      </c>
      <c r="AH85" s="346">
        <v>3</v>
      </c>
      <c r="AI85" s="346">
        <v>1</v>
      </c>
      <c r="AJ85" s="346">
        <v>1</v>
      </c>
      <c r="AK85" s="346">
        <v>1</v>
      </c>
      <c r="AL85" s="346">
        <v>1</v>
      </c>
      <c r="AM85" s="346">
        <v>1</v>
      </c>
      <c r="AN85" s="346">
        <v>28</v>
      </c>
      <c r="AO85" s="373"/>
      <c r="AP85" s="348">
        <v>21.38</v>
      </c>
      <c r="AQ85" s="348">
        <v>23.32</v>
      </c>
      <c r="AR85" s="348">
        <v>16.66</v>
      </c>
      <c r="AS85" s="348">
        <v>12.71</v>
      </c>
      <c r="AT85" s="348">
        <v>24.01</v>
      </c>
      <c r="AU85" s="351"/>
      <c r="AV85" s="346">
        <v>1</v>
      </c>
      <c r="AW85" s="346">
        <v>1</v>
      </c>
      <c r="AX85" s="346">
        <v>2</v>
      </c>
      <c r="AY85" s="346">
        <v>3</v>
      </c>
      <c r="AZ85" s="346">
        <v>1</v>
      </c>
      <c r="BA85" s="362"/>
      <c r="BB85" s="348">
        <v>16.1998211180818</v>
      </c>
      <c r="BC85" s="375">
        <v>1.10586129489554</v>
      </c>
      <c r="BD85" s="375">
        <v>7.8430939406033101E-2</v>
      </c>
      <c r="BE85" s="375">
        <v>0.46090286858038199</v>
      </c>
      <c r="BF85" s="373"/>
      <c r="BG85" s="348">
        <v>63.863799999999998</v>
      </c>
      <c r="BH85" s="348">
        <v>12.85</v>
      </c>
      <c r="BI85" s="348">
        <v>5.2254500000000004</v>
      </c>
      <c r="BJ85" s="348">
        <v>18.060749999999999</v>
      </c>
      <c r="BK85" s="373"/>
      <c r="BL85" s="372" t="s">
        <v>784</v>
      </c>
      <c r="BM85" s="372" t="s">
        <v>785</v>
      </c>
      <c r="BN85" s="372" t="s">
        <v>786</v>
      </c>
      <c r="BO85" s="372" t="s">
        <v>787</v>
      </c>
      <c r="BP85" s="372" t="s">
        <v>788</v>
      </c>
      <c r="BQ85" s="373"/>
      <c r="BR85" s="354" t="s">
        <v>547</v>
      </c>
    </row>
    <row r="86" spans="1:70" s="107" customFormat="1" x14ac:dyDescent="0.25">
      <c r="A86" s="345" t="s">
        <v>944</v>
      </c>
      <c r="B86" s="373"/>
      <c r="C86" s="719">
        <v>42067</v>
      </c>
      <c r="D86" s="373"/>
      <c r="E86" s="346">
        <v>5846.73</v>
      </c>
      <c r="F86" s="373"/>
      <c r="G86" s="347">
        <v>42.72</v>
      </c>
      <c r="H86" s="374"/>
      <c r="I86" s="348">
        <v>0.42309999999999998</v>
      </c>
      <c r="J86" s="348">
        <v>4.8343999999999996</v>
      </c>
      <c r="K86" s="348">
        <v>3.7900999999999998</v>
      </c>
      <c r="L86" s="348">
        <v>6.5602</v>
      </c>
      <c r="M86" s="348">
        <v>-0.25679999999999997</v>
      </c>
      <c r="N86" s="350">
        <v>2.5444</v>
      </c>
      <c r="O86" s="348">
        <v>4.7412000000000001</v>
      </c>
      <c r="P86" s="348">
        <v>11.5007</v>
      </c>
      <c r="Q86" s="348">
        <v>11.0746</v>
      </c>
      <c r="R86" s="348">
        <v>15.660600000000001</v>
      </c>
      <c r="S86" s="348">
        <v>13.1356</v>
      </c>
      <c r="T86" s="348">
        <v>-1.2939000000000001</v>
      </c>
      <c r="U86" s="348">
        <v>1.9327000000000001</v>
      </c>
      <c r="V86" s="348">
        <v>-0.48920000000000002</v>
      </c>
      <c r="W86" s="348">
        <v>3.0888</v>
      </c>
      <c r="X86" s="348">
        <v>13.7142</v>
      </c>
      <c r="Y86" s="374"/>
      <c r="Z86" s="346">
        <v>18</v>
      </c>
      <c r="AA86" s="346">
        <v>14</v>
      </c>
      <c r="AB86" s="346">
        <v>17</v>
      </c>
      <c r="AC86" s="346">
        <v>18</v>
      </c>
      <c r="AD86" s="346">
        <v>17</v>
      </c>
      <c r="AE86" s="346">
        <v>15</v>
      </c>
      <c r="AF86" s="346">
        <v>9</v>
      </c>
      <c r="AG86" s="346">
        <v>18</v>
      </c>
      <c r="AH86" s="346">
        <v>11</v>
      </c>
      <c r="AI86" s="346">
        <v>5</v>
      </c>
      <c r="AJ86" s="346">
        <v>19</v>
      </c>
      <c r="AK86" s="346">
        <v>15</v>
      </c>
      <c r="AL86" s="346">
        <v>15</v>
      </c>
      <c r="AM86" s="346">
        <v>14</v>
      </c>
      <c r="AN86" s="346">
        <v>10</v>
      </c>
      <c r="AO86" s="373"/>
      <c r="AP86" s="348">
        <v>15.12</v>
      </c>
      <c r="AQ86" s="348">
        <v>14.59</v>
      </c>
      <c r="AR86" s="348">
        <v>9.7100000000000009</v>
      </c>
      <c r="AS86" s="348">
        <v>7.07</v>
      </c>
      <c r="AT86" s="348">
        <v>1.1499999999999999</v>
      </c>
      <c r="AU86" s="351"/>
      <c r="AV86" s="346">
        <v>5</v>
      </c>
      <c r="AW86" s="346">
        <v>8</v>
      </c>
      <c r="AX86" s="346">
        <v>11</v>
      </c>
      <c r="AY86" s="346">
        <v>13</v>
      </c>
      <c r="AZ86" s="346">
        <v>17</v>
      </c>
      <c r="BA86" s="362"/>
      <c r="BB86" s="348">
        <v>12.433684332808401</v>
      </c>
      <c r="BC86" s="375">
        <v>0.94300367028409604</v>
      </c>
      <c r="BD86" s="375">
        <v>5.0266692883126102E-2</v>
      </c>
      <c r="BE86" s="375">
        <v>-6.5426744153215394E-2</v>
      </c>
      <c r="BF86" s="373"/>
      <c r="BG86" s="348">
        <v>58.305399999999999</v>
      </c>
      <c r="BH86" s="348">
        <v>23.226600000000001</v>
      </c>
      <c r="BI86" s="348">
        <v>16.073899999999998</v>
      </c>
      <c r="BJ86" s="348">
        <v>2.3940999999999999</v>
      </c>
      <c r="BK86" s="373"/>
      <c r="BL86" s="372" t="s">
        <v>790</v>
      </c>
      <c r="BM86" s="372" t="s">
        <v>550</v>
      </c>
      <c r="BN86" s="372" t="s">
        <v>791</v>
      </c>
      <c r="BO86" s="372" t="s">
        <v>792</v>
      </c>
      <c r="BP86" s="372" t="s">
        <v>793</v>
      </c>
      <c r="BQ86" s="373"/>
      <c r="BR86" s="354" t="s">
        <v>602</v>
      </c>
    </row>
    <row r="87" spans="1:70" s="107" customFormat="1" x14ac:dyDescent="0.25">
      <c r="A87" s="345" t="s">
        <v>945</v>
      </c>
      <c r="B87" s="373"/>
      <c r="C87" s="719">
        <v>41275</v>
      </c>
      <c r="D87" s="373"/>
      <c r="E87" s="346">
        <v>5625.26</v>
      </c>
      <c r="F87" s="373"/>
      <c r="G87" s="347">
        <v>254.3579</v>
      </c>
      <c r="H87" s="374"/>
      <c r="I87" s="348">
        <v>0.40189999999999998</v>
      </c>
      <c r="J87" s="348">
        <v>5.6820000000000004</v>
      </c>
      <c r="K87" s="348">
        <v>3.835</v>
      </c>
      <c r="L87" s="348">
        <v>10.434699999999999</v>
      </c>
      <c r="M87" s="348">
        <v>4.3777999999999997</v>
      </c>
      <c r="N87" s="350">
        <v>5.3813000000000004</v>
      </c>
      <c r="O87" s="348">
        <v>5.2037000000000004</v>
      </c>
      <c r="P87" s="348">
        <v>18.237200000000001</v>
      </c>
      <c r="Q87" s="348">
        <v>15.287100000000001</v>
      </c>
      <c r="R87" s="348">
        <v>14.145300000000001</v>
      </c>
      <c r="S87" s="348">
        <v>17.940799999999999</v>
      </c>
      <c r="T87" s="348">
        <v>2.19</v>
      </c>
      <c r="U87" s="348">
        <v>5.2790999999999997</v>
      </c>
      <c r="V87" s="348">
        <v>2.3824000000000001</v>
      </c>
      <c r="W87" s="348">
        <v>1.7323999999999999</v>
      </c>
      <c r="X87" s="348">
        <v>15.1008</v>
      </c>
      <c r="Y87" s="374"/>
      <c r="Z87" s="346">
        <v>20</v>
      </c>
      <c r="AA87" s="346">
        <v>5</v>
      </c>
      <c r="AB87" s="346">
        <v>16</v>
      </c>
      <c r="AC87" s="346">
        <v>8</v>
      </c>
      <c r="AD87" s="346">
        <v>5</v>
      </c>
      <c r="AE87" s="346">
        <v>8</v>
      </c>
      <c r="AF87" s="346">
        <v>7</v>
      </c>
      <c r="AG87" s="346">
        <v>5</v>
      </c>
      <c r="AH87" s="346">
        <v>5</v>
      </c>
      <c r="AI87" s="346">
        <v>6</v>
      </c>
      <c r="AJ87" s="346">
        <v>8</v>
      </c>
      <c r="AK87" s="346">
        <v>7</v>
      </c>
      <c r="AL87" s="346">
        <v>8</v>
      </c>
      <c r="AM87" s="346">
        <v>8</v>
      </c>
      <c r="AN87" s="346">
        <v>22</v>
      </c>
      <c r="AO87" s="373"/>
      <c r="AP87" s="348">
        <v>15.12</v>
      </c>
      <c r="AQ87" s="348">
        <v>17.09</v>
      </c>
      <c r="AR87" s="348">
        <v>14.69</v>
      </c>
      <c r="AS87" s="348">
        <v>10.71</v>
      </c>
      <c r="AT87" s="348">
        <v>7.76</v>
      </c>
      <c r="AU87" s="351"/>
      <c r="AV87" s="346">
        <v>5</v>
      </c>
      <c r="AW87" s="346">
        <v>4</v>
      </c>
      <c r="AX87" s="346">
        <v>4</v>
      </c>
      <c r="AY87" s="346">
        <v>6</v>
      </c>
      <c r="AZ87" s="346">
        <v>7</v>
      </c>
      <c r="BA87" s="362"/>
      <c r="BB87" s="348">
        <v>14.800447345038201</v>
      </c>
      <c r="BC87" s="375">
        <v>1.10690201528916</v>
      </c>
      <c r="BD87" s="375">
        <v>7.7361481577902E-2</v>
      </c>
      <c r="BE87" s="375">
        <v>0.33455824376799898</v>
      </c>
      <c r="BF87" s="373"/>
      <c r="BG87" s="348">
        <v>48.369100000000003</v>
      </c>
      <c r="BH87" s="348">
        <v>24.861599999999999</v>
      </c>
      <c r="BI87" s="348">
        <v>24.950600000000001</v>
      </c>
      <c r="BJ87" s="348">
        <v>1.8187</v>
      </c>
      <c r="BK87" s="373"/>
      <c r="BL87" s="372" t="s">
        <v>795</v>
      </c>
      <c r="BM87" s="372" t="s">
        <v>796</v>
      </c>
      <c r="BN87" s="372" t="s">
        <v>797</v>
      </c>
      <c r="BO87" s="372" t="s">
        <v>798</v>
      </c>
      <c r="BP87" s="372" t="s">
        <v>799</v>
      </c>
      <c r="BQ87" s="373"/>
      <c r="BR87" s="354" t="s">
        <v>443</v>
      </c>
    </row>
    <row r="88" spans="1:70" s="107" customFormat="1" x14ac:dyDescent="0.25">
      <c r="A88" s="345" t="s">
        <v>946</v>
      </c>
      <c r="B88" s="373"/>
      <c r="C88" s="719">
        <v>41275</v>
      </c>
      <c r="D88" s="373"/>
      <c r="E88" s="346">
        <v>5133.3599999999997</v>
      </c>
      <c r="F88" s="373"/>
      <c r="G88" s="347">
        <v>111.10299999999999</v>
      </c>
      <c r="H88" s="374"/>
      <c r="I88" s="348">
        <v>0.56289999999999996</v>
      </c>
      <c r="J88" s="348">
        <v>4.7530000000000001</v>
      </c>
      <c r="K88" s="348">
        <v>3.8744000000000001</v>
      </c>
      <c r="L88" s="348">
        <v>8.6626999999999992</v>
      </c>
      <c r="M88" s="348">
        <v>1.1216999999999999</v>
      </c>
      <c r="N88" s="350">
        <v>1.3905000000000001</v>
      </c>
      <c r="O88" s="348">
        <v>-0.94069999999999998</v>
      </c>
      <c r="P88" s="348">
        <v>17.6755</v>
      </c>
      <c r="Q88" s="348">
        <v>17.9556</v>
      </c>
      <c r="R88" s="348">
        <v>17.681899999999999</v>
      </c>
      <c r="S88" s="348">
        <v>16.172699999999999</v>
      </c>
      <c r="T88" s="348">
        <v>0.10050000000000001</v>
      </c>
      <c r="U88" s="348">
        <v>0.86370000000000002</v>
      </c>
      <c r="V88" s="348">
        <v>-1.7362</v>
      </c>
      <c r="W88" s="348">
        <v>2.9238</v>
      </c>
      <c r="X88" s="348">
        <v>16.791799999999999</v>
      </c>
      <c r="Y88" s="374"/>
      <c r="Z88" s="346">
        <v>10</v>
      </c>
      <c r="AA88" s="346">
        <v>15</v>
      </c>
      <c r="AB88" s="346">
        <v>15</v>
      </c>
      <c r="AC88" s="346">
        <v>14</v>
      </c>
      <c r="AD88" s="346">
        <v>13</v>
      </c>
      <c r="AE88" s="346">
        <v>17</v>
      </c>
      <c r="AF88" s="346">
        <v>20</v>
      </c>
      <c r="AG88" s="346">
        <v>6</v>
      </c>
      <c r="AH88" s="346">
        <v>2</v>
      </c>
      <c r="AI88" s="346">
        <v>3</v>
      </c>
      <c r="AJ88" s="346">
        <v>10</v>
      </c>
      <c r="AK88" s="346">
        <v>13</v>
      </c>
      <c r="AL88" s="346">
        <v>20</v>
      </c>
      <c r="AM88" s="346">
        <v>17</v>
      </c>
      <c r="AN88" s="346">
        <v>11</v>
      </c>
      <c r="AO88" s="373"/>
      <c r="AP88" s="348">
        <v>17.21</v>
      </c>
      <c r="AQ88" s="348">
        <v>18.309999999999999</v>
      </c>
      <c r="AR88" s="348">
        <v>14.87</v>
      </c>
      <c r="AS88" s="348">
        <v>6.46</v>
      </c>
      <c r="AT88" s="348">
        <v>2.88</v>
      </c>
      <c r="AU88" s="351"/>
      <c r="AV88" s="346">
        <v>3</v>
      </c>
      <c r="AW88" s="346">
        <v>2</v>
      </c>
      <c r="AX88" s="346">
        <v>3</v>
      </c>
      <c r="AY88" s="346">
        <v>15</v>
      </c>
      <c r="AZ88" s="346">
        <v>13</v>
      </c>
      <c r="BA88" s="362"/>
      <c r="BB88" s="348">
        <v>15.6424682061068</v>
      </c>
      <c r="BC88" s="375">
        <v>1.0886254782475699</v>
      </c>
      <c r="BD88" s="375">
        <v>7.6258735794166699E-2</v>
      </c>
      <c r="BE88" s="375">
        <v>0.43010047142748098</v>
      </c>
      <c r="BF88" s="373"/>
      <c r="BG88" s="348">
        <v>59.592399999999998</v>
      </c>
      <c r="BH88" s="348">
        <v>15.5418</v>
      </c>
      <c r="BI88" s="348">
        <v>22.966200000000001</v>
      </c>
      <c r="BJ88" s="348">
        <v>1.8996</v>
      </c>
      <c r="BK88" s="373"/>
      <c r="BL88" s="372" t="s">
        <v>801</v>
      </c>
      <c r="BM88" s="372" t="s">
        <v>802</v>
      </c>
      <c r="BN88" s="372" t="s">
        <v>803</v>
      </c>
      <c r="BO88" s="372" t="s">
        <v>804</v>
      </c>
      <c r="BP88" s="372" t="s">
        <v>805</v>
      </c>
      <c r="BQ88" s="373"/>
      <c r="BR88" s="354" t="s">
        <v>463</v>
      </c>
    </row>
    <row r="89" spans="1:70" s="107" customFormat="1" x14ac:dyDescent="0.25">
      <c r="A89" s="345" t="s">
        <v>947</v>
      </c>
      <c r="B89" s="373"/>
      <c r="C89" s="719">
        <v>44606</v>
      </c>
      <c r="D89" s="373"/>
      <c r="E89" s="346">
        <v>5142.6099999999997</v>
      </c>
      <c r="F89" s="373"/>
      <c r="G89" s="347">
        <v>20.079999999999998</v>
      </c>
      <c r="H89" s="374"/>
      <c r="I89" s="348">
        <v>0.45019999999999999</v>
      </c>
      <c r="J89" s="348">
        <v>6.6950000000000003</v>
      </c>
      <c r="K89" s="348">
        <v>5.9071999999999996</v>
      </c>
      <c r="L89" s="348">
        <v>11.679600000000001</v>
      </c>
      <c r="M89" s="348">
        <v>1.3118000000000001</v>
      </c>
      <c r="N89" s="350">
        <v>2.7109999999999999</v>
      </c>
      <c r="O89" s="348">
        <v>6.1818</v>
      </c>
      <c r="P89" s="348">
        <v>19.770399999999999</v>
      </c>
      <c r="Q89" s="348" t="s">
        <v>430</v>
      </c>
      <c r="R89" s="348" t="s">
        <v>430</v>
      </c>
      <c r="S89" s="348">
        <v>19.7376</v>
      </c>
      <c r="T89" s="348">
        <v>0.60119999999999996</v>
      </c>
      <c r="U89" s="348">
        <v>0.95530000000000004</v>
      </c>
      <c r="V89" s="348">
        <v>-1.2297</v>
      </c>
      <c r="W89" s="348">
        <v>4.6924000000000001</v>
      </c>
      <c r="X89" s="348">
        <v>17.4145</v>
      </c>
      <c r="Y89" s="374"/>
      <c r="Z89" s="346">
        <v>15</v>
      </c>
      <c r="AA89" s="346">
        <v>1</v>
      </c>
      <c r="AB89" s="346">
        <v>7</v>
      </c>
      <c r="AC89" s="346">
        <v>4</v>
      </c>
      <c r="AD89" s="346">
        <v>12</v>
      </c>
      <c r="AE89" s="346">
        <v>14</v>
      </c>
      <c r="AF89" s="346">
        <v>3</v>
      </c>
      <c r="AG89" s="346">
        <v>4</v>
      </c>
      <c r="AH89" s="346" t="s">
        <v>430</v>
      </c>
      <c r="AI89" s="346" t="s">
        <v>430</v>
      </c>
      <c r="AJ89" s="346">
        <v>2</v>
      </c>
      <c r="AK89" s="346">
        <v>12</v>
      </c>
      <c r="AL89" s="346">
        <v>19</v>
      </c>
      <c r="AM89" s="346">
        <v>16</v>
      </c>
      <c r="AN89" s="346">
        <v>2</v>
      </c>
      <c r="AO89" s="373"/>
      <c r="AP89" s="348" t="s">
        <v>430</v>
      </c>
      <c r="AQ89" s="348" t="s">
        <v>430</v>
      </c>
      <c r="AR89" s="348" t="s">
        <v>430</v>
      </c>
      <c r="AS89" s="348">
        <v>11.05</v>
      </c>
      <c r="AT89" s="348">
        <v>4.01</v>
      </c>
      <c r="AU89" s="351"/>
      <c r="AV89" s="346" t="s">
        <v>430</v>
      </c>
      <c r="AW89" s="346" t="s">
        <v>430</v>
      </c>
      <c r="AX89" s="346" t="s">
        <v>430</v>
      </c>
      <c r="AY89" s="346">
        <v>5</v>
      </c>
      <c r="AZ89" s="346">
        <v>12</v>
      </c>
      <c r="BA89" s="362"/>
      <c r="BB89" s="348">
        <v>15.7815724653298</v>
      </c>
      <c r="BC89" s="375">
        <v>1.1445741306772299</v>
      </c>
      <c r="BD89" s="375">
        <v>8.13476167212588E-2</v>
      </c>
      <c r="BE89" s="375">
        <v>0.48181701897183399</v>
      </c>
      <c r="BF89" s="373"/>
      <c r="BG89" s="348">
        <v>46.628799999999998</v>
      </c>
      <c r="BH89" s="348">
        <v>29.294899999999998</v>
      </c>
      <c r="BI89" s="348">
        <v>22.157699999999998</v>
      </c>
      <c r="BJ89" s="348">
        <v>1.9186000000000001</v>
      </c>
      <c r="BK89" s="373"/>
      <c r="BL89" s="372" t="s">
        <v>807</v>
      </c>
      <c r="BM89" s="372" t="s">
        <v>808</v>
      </c>
      <c r="BN89" s="372" t="s">
        <v>809</v>
      </c>
      <c r="BO89" s="372" t="s">
        <v>810</v>
      </c>
      <c r="BP89" s="372" t="s">
        <v>811</v>
      </c>
      <c r="BQ89" s="373"/>
      <c r="BR89" s="354" t="s">
        <v>443</v>
      </c>
    </row>
    <row r="90" spans="1:70" s="107" customFormat="1" x14ac:dyDescent="0.25">
      <c r="A90" s="345" t="s">
        <v>948</v>
      </c>
      <c r="B90" s="373"/>
      <c r="C90" s="719">
        <v>46020</v>
      </c>
      <c r="D90" s="373"/>
      <c r="E90" s="346">
        <v>5037.33</v>
      </c>
      <c r="F90" s="373"/>
      <c r="G90" s="347">
        <v>10.847</v>
      </c>
      <c r="H90" s="374"/>
      <c r="I90" s="348">
        <v>0.2959</v>
      </c>
      <c r="J90" s="348">
        <v>5.0659000000000001</v>
      </c>
      <c r="K90" s="348">
        <v>6.8564999999999996</v>
      </c>
      <c r="L90" s="348">
        <v>12.415800000000001</v>
      </c>
      <c r="M90" s="348" t="s">
        <v>430</v>
      </c>
      <c r="N90" s="350" t="s">
        <v>430</v>
      </c>
      <c r="O90" s="348" t="s">
        <v>430</v>
      </c>
      <c r="P90" s="348" t="s">
        <v>430</v>
      </c>
      <c r="Q90" s="348" t="s">
        <v>430</v>
      </c>
      <c r="R90" s="348" t="s">
        <v>430</v>
      </c>
      <c r="S90" s="348">
        <v>19.014700000000001</v>
      </c>
      <c r="T90" s="348">
        <v>8.1562999999999999</v>
      </c>
      <c r="U90" s="348" t="s">
        <v>430</v>
      </c>
      <c r="V90" s="348" t="s">
        <v>430</v>
      </c>
      <c r="W90" s="348">
        <v>4.2980999999999998</v>
      </c>
      <c r="X90" s="348">
        <v>8.4700000000000006</v>
      </c>
      <c r="Y90" s="374"/>
      <c r="Z90" s="346">
        <v>24</v>
      </c>
      <c r="AA90" s="346">
        <v>10</v>
      </c>
      <c r="AB90" s="346">
        <v>2</v>
      </c>
      <c r="AC90" s="346">
        <v>2</v>
      </c>
      <c r="AD90" s="346" t="s">
        <v>430</v>
      </c>
      <c r="AE90" s="346" t="s">
        <v>430</v>
      </c>
      <c r="AF90" s="346" t="s">
        <v>430</v>
      </c>
      <c r="AG90" s="346" t="s">
        <v>430</v>
      </c>
      <c r="AH90" s="346" t="s">
        <v>430</v>
      </c>
      <c r="AI90" s="346" t="s">
        <v>430</v>
      </c>
      <c r="AJ90" s="346">
        <v>4</v>
      </c>
      <c r="AK90" s="346">
        <v>2</v>
      </c>
      <c r="AL90" s="346" t="s">
        <v>430</v>
      </c>
      <c r="AM90" s="346" t="s">
        <v>430</v>
      </c>
      <c r="AN90" s="346">
        <v>3</v>
      </c>
      <c r="AO90" s="373"/>
      <c r="AP90" s="348" t="s">
        <v>430</v>
      </c>
      <c r="AQ90" s="348" t="s">
        <v>430</v>
      </c>
      <c r="AR90" s="348" t="s">
        <v>430</v>
      </c>
      <c r="AS90" s="348" t="s">
        <v>430</v>
      </c>
      <c r="AT90" s="348" t="s">
        <v>430</v>
      </c>
      <c r="AU90" s="351"/>
      <c r="AV90" s="346" t="s">
        <v>430</v>
      </c>
      <c r="AW90" s="346" t="s">
        <v>430</v>
      </c>
      <c r="AX90" s="346" t="s">
        <v>430</v>
      </c>
      <c r="AY90" s="346" t="s">
        <v>430</v>
      </c>
      <c r="AZ90" s="346" t="s">
        <v>430</v>
      </c>
      <c r="BA90" s="362"/>
      <c r="BB90" s="348">
        <v>17.232016976780798</v>
      </c>
      <c r="BC90" s="375">
        <v>1.02935500153959</v>
      </c>
      <c r="BD90" s="375">
        <v>7.5032237665805704E-2</v>
      </c>
      <c r="BE90" s="375">
        <v>1.9134213932457</v>
      </c>
      <c r="BF90" s="373"/>
      <c r="BG90" s="348">
        <v>39.967500000000001</v>
      </c>
      <c r="BH90" s="348">
        <v>19.419699999999999</v>
      </c>
      <c r="BI90" s="348">
        <v>30.361699999999999</v>
      </c>
      <c r="BJ90" s="348">
        <v>10.251099999999999</v>
      </c>
      <c r="BK90" s="373"/>
      <c r="BL90" s="372" t="s">
        <v>813</v>
      </c>
      <c r="BM90" s="372" t="s">
        <v>814</v>
      </c>
      <c r="BN90" s="372" t="s">
        <v>815</v>
      </c>
      <c r="BO90" s="372" t="s">
        <v>816</v>
      </c>
      <c r="BP90" s="372" t="s">
        <v>817</v>
      </c>
      <c r="BQ90" s="373"/>
      <c r="BR90" s="354" t="s">
        <v>476</v>
      </c>
    </row>
    <row r="91" spans="1:70" s="107" customFormat="1" x14ac:dyDescent="0.25">
      <c r="A91" s="345" t="s">
        <v>949</v>
      </c>
      <c r="B91" s="373"/>
      <c r="C91" s="719">
        <v>44981</v>
      </c>
      <c r="D91" s="373"/>
      <c r="E91" s="346">
        <v>4213.6899999999996</v>
      </c>
      <c r="F91" s="373"/>
      <c r="G91" s="347">
        <v>16.794</v>
      </c>
      <c r="H91" s="374"/>
      <c r="I91" s="348">
        <v>0.43059999999999998</v>
      </c>
      <c r="J91" s="348">
        <v>4.6942000000000004</v>
      </c>
      <c r="K91" s="348">
        <v>3.1572</v>
      </c>
      <c r="L91" s="348">
        <v>5.2123999999999997</v>
      </c>
      <c r="M91" s="348">
        <v>-0.51539999999999997</v>
      </c>
      <c r="N91" s="350">
        <v>4.5704000000000002</v>
      </c>
      <c r="O91" s="348">
        <v>5.8994</v>
      </c>
      <c r="P91" s="348">
        <v>15.162100000000001</v>
      </c>
      <c r="Q91" s="348" t="s">
        <v>430</v>
      </c>
      <c r="R91" s="348" t="s">
        <v>430</v>
      </c>
      <c r="S91" s="348">
        <v>12.206899999999999</v>
      </c>
      <c r="T91" s="348">
        <v>-2.4228999999999998</v>
      </c>
      <c r="U91" s="348">
        <v>3.8910999999999998</v>
      </c>
      <c r="V91" s="348">
        <v>1.9548000000000001</v>
      </c>
      <c r="W91" s="348">
        <v>2.34</v>
      </c>
      <c r="X91" s="348">
        <v>16.928000000000001</v>
      </c>
      <c r="Y91" s="374"/>
      <c r="Z91" s="346">
        <v>17</v>
      </c>
      <c r="AA91" s="346">
        <v>17</v>
      </c>
      <c r="AB91" s="346">
        <v>21</v>
      </c>
      <c r="AC91" s="346">
        <v>22</v>
      </c>
      <c r="AD91" s="346">
        <v>19</v>
      </c>
      <c r="AE91" s="346">
        <v>10</v>
      </c>
      <c r="AF91" s="346">
        <v>5</v>
      </c>
      <c r="AG91" s="346">
        <v>10</v>
      </c>
      <c r="AH91" s="346" t="s">
        <v>430</v>
      </c>
      <c r="AI91" s="346" t="s">
        <v>430</v>
      </c>
      <c r="AJ91" s="346">
        <v>20</v>
      </c>
      <c r="AK91" s="346">
        <v>20</v>
      </c>
      <c r="AL91" s="346">
        <v>11</v>
      </c>
      <c r="AM91" s="346">
        <v>10</v>
      </c>
      <c r="AN91" s="346">
        <v>18</v>
      </c>
      <c r="AO91" s="373"/>
      <c r="AP91" s="348" t="s">
        <v>430</v>
      </c>
      <c r="AQ91" s="348" t="s">
        <v>430</v>
      </c>
      <c r="AR91" s="348" t="s">
        <v>430</v>
      </c>
      <c r="AS91" s="348">
        <v>9.15</v>
      </c>
      <c r="AT91" s="348">
        <v>2.08</v>
      </c>
      <c r="AU91" s="351"/>
      <c r="AV91" s="346" t="s">
        <v>430</v>
      </c>
      <c r="AW91" s="346" t="s">
        <v>430</v>
      </c>
      <c r="AX91" s="346" t="s">
        <v>430</v>
      </c>
      <c r="AY91" s="346">
        <v>8</v>
      </c>
      <c r="AZ91" s="346">
        <v>15</v>
      </c>
      <c r="BA91" s="362"/>
      <c r="BB91" s="348">
        <v>12.599431750042999</v>
      </c>
      <c r="BC91" s="375">
        <v>0.96659937144907804</v>
      </c>
      <c r="BD91" s="375">
        <v>7.0777863025918902E-2</v>
      </c>
      <c r="BE91" s="375">
        <v>0.18405815596826</v>
      </c>
      <c r="BF91" s="373"/>
      <c r="BG91" s="348">
        <v>61.0792</v>
      </c>
      <c r="BH91" s="348">
        <v>24.7133</v>
      </c>
      <c r="BI91" s="348">
        <v>11.743</v>
      </c>
      <c r="BJ91" s="348">
        <v>2.4645000000000001</v>
      </c>
      <c r="BK91" s="373"/>
      <c r="BL91" s="372" t="s">
        <v>819</v>
      </c>
      <c r="BM91" s="372" t="s">
        <v>820</v>
      </c>
      <c r="BN91" s="372" t="s">
        <v>821</v>
      </c>
      <c r="BO91" s="372" t="s">
        <v>822</v>
      </c>
      <c r="BP91" s="372" t="s">
        <v>823</v>
      </c>
      <c r="BQ91" s="373"/>
      <c r="BR91" s="354" t="s">
        <v>443</v>
      </c>
    </row>
    <row r="92" spans="1:70" s="107" customFormat="1" x14ac:dyDescent="0.25">
      <c r="A92" s="345" t="s">
        <v>950</v>
      </c>
      <c r="B92" s="373"/>
      <c r="C92" s="719">
        <v>43349</v>
      </c>
      <c r="D92" s="373"/>
      <c r="E92" s="346">
        <v>3670.2</v>
      </c>
      <c r="F92" s="373"/>
      <c r="G92" s="347">
        <v>26.4878</v>
      </c>
      <c r="H92" s="374"/>
      <c r="I92" s="348">
        <v>0.1013</v>
      </c>
      <c r="J92" s="348">
        <v>4.1654</v>
      </c>
      <c r="K92" s="348">
        <v>1.3754999999999999</v>
      </c>
      <c r="L92" s="348">
        <v>2.9980000000000002</v>
      </c>
      <c r="M92" s="348">
        <v>-3.6793</v>
      </c>
      <c r="N92" s="350">
        <v>-1.1022000000000001</v>
      </c>
      <c r="O92" s="348">
        <v>4.0579000000000001</v>
      </c>
      <c r="P92" s="348">
        <v>13.3513</v>
      </c>
      <c r="Q92" s="348">
        <v>11.778600000000001</v>
      </c>
      <c r="R92" s="348" t="s">
        <v>430</v>
      </c>
      <c r="S92" s="348">
        <v>9.7334999999999994</v>
      </c>
      <c r="T92" s="348">
        <v>-5.0446</v>
      </c>
      <c r="U92" s="348">
        <v>-1.2128000000000001</v>
      </c>
      <c r="V92" s="348">
        <v>-3.7654000000000001</v>
      </c>
      <c r="W92" s="348">
        <v>1.0989</v>
      </c>
      <c r="X92" s="348">
        <v>13.326700000000001</v>
      </c>
      <c r="Y92" s="374"/>
      <c r="Z92" s="346">
        <v>29</v>
      </c>
      <c r="AA92" s="346">
        <v>22</v>
      </c>
      <c r="AB92" s="346">
        <v>27</v>
      </c>
      <c r="AC92" s="346">
        <v>28</v>
      </c>
      <c r="AD92" s="346">
        <v>26</v>
      </c>
      <c r="AE92" s="346">
        <v>23</v>
      </c>
      <c r="AF92" s="346">
        <v>12</v>
      </c>
      <c r="AG92" s="346">
        <v>13</v>
      </c>
      <c r="AH92" s="346">
        <v>9</v>
      </c>
      <c r="AI92" s="346" t="s">
        <v>430</v>
      </c>
      <c r="AJ92" s="346">
        <v>28</v>
      </c>
      <c r="AK92" s="346">
        <v>27</v>
      </c>
      <c r="AL92" s="346">
        <v>24</v>
      </c>
      <c r="AM92" s="346">
        <v>23</v>
      </c>
      <c r="AN92" s="346">
        <v>27</v>
      </c>
      <c r="AO92" s="373"/>
      <c r="AP92" s="348" t="s">
        <v>430</v>
      </c>
      <c r="AQ92" s="348">
        <v>13.16</v>
      </c>
      <c r="AR92" s="348">
        <v>10.59</v>
      </c>
      <c r="AS92" s="348">
        <v>6.16</v>
      </c>
      <c r="AT92" s="348">
        <v>-4.4800000000000004</v>
      </c>
      <c r="AU92" s="351"/>
      <c r="AV92" s="346" t="s">
        <v>430</v>
      </c>
      <c r="AW92" s="346">
        <v>9</v>
      </c>
      <c r="AX92" s="346">
        <v>10</v>
      </c>
      <c r="AY92" s="346">
        <v>16</v>
      </c>
      <c r="AZ92" s="346">
        <v>22</v>
      </c>
      <c r="BA92" s="362"/>
      <c r="BB92" s="348">
        <v>11.699326321858001</v>
      </c>
      <c r="BC92" s="375">
        <v>0.85917472715400101</v>
      </c>
      <c r="BD92" s="375">
        <v>6.8209737844031698E-2</v>
      </c>
      <c r="BE92" s="375">
        <v>0.168957010538754</v>
      </c>
      <c r="BF92" s="373"/>
      <c r="BG92" s="348">
        <v>62.104300000000002</v>
      </c>
      <c r="BH92" s="348">
        <v>14.8277</v>
      </c>
      <c r="BI92" s="348">
        <v>17.310099999999998</v>
      </c>
      <c r="BJ92" s="348">
        <v>5.7579000000000002</v>
      </c>
      <c r="BK92" s="373"/>
      <c r="BL92" s="372" t="s">
        <v>825</v>
      </c>
      <c r="BM92" s="372" t="s">
        <v>826</v>
      </c>
      <c r="BN92" s="372" t="s">
        <v>827</v>
      </c>
      <c r="BO92" s="372" t="s">
        <v>828</v>
      </c>
      <c r="BP92" s="372" t="s">
        <v>829</v>
      </c>
      <c r="BQ92" s="373"/>
      <c r="BR92" s="354" t="s">
        <v>525</v>
      </c>
    </row>
    <row r="93" spans="1:70" s="107" customFormat="1" x14ac:dyDescent="0.25">
      <c r="A93" s="345" t="s">
        <v>951</v>
      </c>
      <c r="B93" s="373"/>
      <c r="C93" s="719">
        <v>42038</v>
      </c>
      <c r="D93" s="373"/>
      <c r="E93" s="346">
        <v>3470.8</v>
      </c>
      <c r="F93" s="373"/>
      <c r="G93" s="347">
        <v>44.942</v>
      </c>
      <c r="H93" s="374"/>
      <c r="I93" s="348">
        <v>0.32369999999999999</v>
      </c>
      <c r="J93" s="348">
        <v>4.4847000000000001</v>
      </c>
      <c r="K93" s="348">
        <v>2.2827000000000002</v>
      </c>
      <c r="L93" s="348">
        <v>4.4580000000000002</v>
      </c>
      <c r="M93" s="348">
        <v>-1.3066</v>
      </c>
      <c r="N93" s="350">
        <v>3.7801999999999998</v>
      </c>
      <c r="O93" s="348">
        <v>3.9266999999999999</v>
      </c>
      <c r="P93" s="348">
        <v>16.8081</v>
      </c>
      <c r="Q93" s="348">
        <v>15.4536</v>
      </c>
      <c r="R93" s="348">
        <v>16.262</v>
      </c>
      <c r="S93" s="348">
        <v>10.8338</v>
      </c>
      <c r="T93" s="348">
        <v>-3.2132000000000001</v>
      </c>
      <c r="U93" s="348">
        <v>3.13</v>
      </c>
      <c r="V93" s="348">
        <v>0.62239999999999995</v>
      </c>
      <c r="W93" s="348">
        <v>2.0411999999999999</v>
      </c>
      <c r="X93" s="348">
        <v>14.1197</v>
      </c>
      <c r="Y93" s="374"/>
      <c r="Z93" s="346">
        <v>22</v>
      </c>
      <c r="AA93" s="346">
        <v>21</v>
      </c>
      <c r="AB93" s="346">
        <v>25</v>
      </c>
      <c r="AC93" s="346">
        <v>26</v>
      </c>
      <c r="AD93" s="346">
        <v>20</v>
      </c>
      <c r="AE93" s="346">
        <v>12</v>
      </c>
      <c r="AF93" s="346">
        <v>14</v>
      </c>
      <c r="AG93" s="346">
        <v>7</v>
      </c>
      <c r="AH93" s="346">
        <v>4</v>
      </c>
      <c r="AI93" s="346">
        <v>4</v>
      </c>
      <c r="AJ93" s="346">
        <v>25</v>
      </c>
      <c r="AK93" s="346">
        <v>21</v>
      </c>
      <c r="AL93" s="346">
        <v>12</v>
      </c>
      <c r="AM93" s="346">
        <v>13</v>
      </c>
      <c r="AN93" s="346">
        <v>20</v>
      </c>
      <c r="AO93" s="373"/>
      <c r="AP93" s="348">
        <v>16.100000000000001</v>
      </c>
      <c r="AQ93" s="348">
        <v>17.010000000000002</v>
      </c>
      <c r="AR93" s="348">
        <v>13.88</v>
      </c>
      <c r="AS93" s="348">
        <v>8.94</v>
      </c>
      <c r="AT93" s="348">
        <v>0.44</v>
      </c>
      <c r="AU93" s="351"/>
      <c r="AV93" s="346">
        <v>4</v>
      </c>
      <c r="AW93" s="346">
        <v>5</v>
      </c>
      <c r="AX93" s="346">
        <v>5</v>
      </c>
      <c r="AY93" s="346">
        <v>9</v>
      </c>
      <c r="AZ93" s="346">
        <v>18</v>
      </c>
      <c r="BA93" s="362"/>
      <c r="BB93" s="348">
        <v>13.583718954995501</v>
      </c>
      <c r="BC93" s="375">
        <v>1.0331287053277101</v>
      </c>
      <c r="BD93" s="375">
        <v>7.6412082175151899E-2</v>
      </c>
      <c r="BE93" s="375">
        <v>0.28154761894074498</v>
      </c>
      <c r="BF93" s="373"/>
      <c r="BG93" s="348">
        <v>61.848199999999999</v>
      </c>
      <c r="BH93" s="348">
        <v>27.136399999999998</v>
      </c>
      <c r="BI93" s="348">
        <v>7.4977200000000002</v>
      </c>
      <c r="BJ93" s="348">
        <v>3.5176799999999999</v>
      </c>
      <c r="BK93" s="373"/>
      <c r="BL93" s="372" t="s">
        <v>831</v>
      </c>
      <c r="BM93" s="372" t="s">
        <v>832</v>
      </c>
      <c r="BN93" s="372" t="s">
        <v>833</v>
      </c>
      <c r="BO93" s="372" t="s">
        <v>834</v>
      </c>
      <c r="BP93" s="372" t="s">
        <v>835</v>
      </c>
      <c r="BQ93" s="373"/>
      <c r="BR93" s="354" t="s">
        <v>476</v>
      </c>
    </row>
    <row r="94" spans="1:70" s="107" customFormat="1" x14ac:dyDescent="0.25">
      <c r="A94" s="345" t="s">
        <v>952</v>
      </c>
      <c r="B94" s="373"/>
      <c r="C94" s="719">
        <v>45943</v>
      </c>
      <c r="D94" s="373"/>
      <c r="E94" s="346">
        <v>3222.03</v>
      </c>
      <c r="F94" s="373"/>
      <c r="G94" s="347">
        <v>9.9090000000000007</v>
      </c>
      <c r="H94" s="374"/>
      <c r="I94" s="348">
        <v>0.41239999999999999</v>
      </c>
      <c r="J94" s="348">
        <v>5.1430999999999996</v>
      </c>
      <c r="K94" s="348">
        <v>3.2381000000000002</v>
      </c>
      <c r="L94" s="348">
        <v>4.7462999999999997</v>
      </c>
      <c r="M94" s="348">
        <v>-1.8911</v>
      </c>
      <c r="N94" s="350" t="s">
        <v>430</v>
      </c>
      <c r="O94" s="348" t="s">
        <v>430</v>
      </c>
      <c r="P94" s="348" t="s">
        <v>430</v>
      </c>
      <c r="Q94" s="348" t="s">
        <v>430</v>
      </c>
      <c r="R94" s="348" t="s">
        <v>430</v>
      </c>
      <c r="S94" s="348">
        <v>11.5878</v>
      </c>
      <c r="T94" s="348">
        <v>-3.6089000000000002</v>
      </c>
      <c r="U94" s="348" t="s">
        <v>430</v>
      </c>
      <c r="V94" s="348" t="s">
        <v>430</v>
      </c>
      <c r="W94" s="348">
        <v>2.7010000000000001</v>
      </c>
      <c r="X94" s="348">
        <v>-0.91</v>
      </c>
      <c r="Y94" s="374"/>
      <c r="Z94" s="346">
        <v>19</v>
      </c>
      <c r="AA94" s="346">
        <v>8</v>
      </c>
      <c r="AB94" s="346">
        <v>19</v>
      </c>
      <c r="AC94" s="346">
        <v>23</v>
      </c>
      <c r="AD94" s="346">
        <v>23</v>
      </c>
      <c r="AE94" s="346" t="s">
        <v>430</v>
      </c>
      <c r="AF94" s="346" t="s">
        <v>430</v>
      </c>
      <c r="AG94" s="346" t="s">
        <v>430</v>
      </c>
      <c r="AH94" s="346" t="s">
        <v>430</v>
      </c>
      <c r="AI94" s="346" t="s">
        <v>430</v>
      </c>
      <c r="AJ94" s="346">
        <v>23</v>
      </c>
      <c r="AK94" s="346">
        <v>24</v>
      </c>
      <c r="AL94" s="346" t="s">
        <v>430</v>
      </c>
      <c r="AM94" s="346" t="s">
        <v>430</v>
      </c>
      <c r="AN94" s="346">
        <v>16</v>
      </c>
      <c r="AO94" s="373"/>
      <c r="AP94" s="348" t="s">
        <v>430</v>
      </c>
      <c r="AQ94" s="348" t="s">
        <v>430</v>
      </c>
      <c r="AR94" s="348" t="s">
        <v>430</v>
      </c>
      <c r="AS94" s="348" t="s">
        <v>430</v>
      </c>
      <c r="AT94" s="348" t="s">
        <v>430</v>
      </c>
      <c r="AU94" s="351"/>
      <c r="AV94" s="346" t="s">
        <v>430</v>
      </c>
      <c r="AW94" s="346" t="s">
        <v>430</v>
      </c>
      <c r="AX94" s="346" t="s">
        <v>430</v>
      </c>
      <c r="AY94" s="346" t="s">
        <v>430</v>
      </c>
      <c r="AZ94" s="346" t="s">
        <v>430</v>
      </c>
      <c r="BA94" s="362"/>
      <c r="BB94" s="348">
        <v>13.3120027999498</v>
      </c>
      <c r="BC94" s="375">
        <v>1.05042893693601</v>
      </c>
      <c r="BD94" s="375">
        <v>-4.6140595766649299E-2</v>
      </c>
      <c r="BE94" s="375">
        <v>-3.8184181662090103E-2</v>
      </c>
      <c r="BF94" s="373"/>
      <c r="BG94" s="348">
        <v>62.833300000000001</v>
      </c>
      <c r="BH94" s="348">
        <v>15.0662</v>
      </c>
      <c r="BI94" s="348">
        <v>19.8841</v>
      </c>
      <c r="BJ94" s="348">
        <v>2.2164000000000001</v>
      </c>
      <c r="BK94" s="373"/>
      <c r="BL94" s="372" t="s">
        <v>953</v>
      </c>
      <c r="BM94" s="372" t="s">
        <v>954</v>
      </c>
      <c r="BN94" s="372" t="s">
        <v>955</v>
      </c>
      <c r="BO94" s="372" t="s">
        <v>956</v>
      </c>
      <c r="BP94" s="372" t="s">
        <v>957</v>
      </c>
      <c r="BQ94" s="373"/>
      <c r="BR94" s="354" t="s">
        <v>554</v>
      </c>
    </row>
    <row r="95" spans="1:70" s="107" customFormat="1" x14ac:dyDescent="0.25">
      <c r="A95" s="345" t="s">
        <v>958</v>
      </c>
      <c r="B95" s="373"/>
      <c r="C95" s="719">
        <v>45174</v>
      </c>
      <c r="D95" s="373"/>
      <c r="E95" s="346">
        <v>2604.0700000000002</v>
      </c>
      <c r="F95" s="373"/>
      <c r="G95" s="347">
        <v>13.3</v>
      </c>
      <c r="H95" s="374"/>
      <c r="I95" s="348">
        <v>0.45319999999999999</v>
      </c>
      <c r="J95" s="348">
        <v>2.7820999999999998</v>
      </c>
      <c r="K95" s="348">
        <v>0.45319999999999999</v>
      </c>
      <c r="L95" s="348">
        <v>4.5597000000000003</v>
      </c>
      <c r="M95" s="348">
        <v>-3.2023000000000001</v>
      </c>
      <c r="N95" s="350">
        <v>-2.4927000000000001</v>
      </c>
      <c r="O95" s="348">
        <v>-3.5598999999999998</v>
      </c>
      <c r="P95" s="348" t="s">
        <v>430</v>
      </c>
      <c r="Q95" s="348" t="s">
        <v>430</v>
      </c>
      <c r="R95" s="348" t="s">
        <v>430</v>
      </c>
      <c r="S95" s="348">
        <v>10.556900000000001</v>
      </c>
      <c r="T95" s="348">
        <v>-4.0404</v>
      </c>
      <c r="U95" s="348">
        <v>-3.1318000000000001</v>
      </c>
      <c r="V95" s="348">
        <v>-4.3853</v>
      </c>
      <c r="W95" s="348">
        <v>1.6819999999999999</v>
      </c>
      <c r="X95" s="348">
        <v>10.777200000000001</v>
      </c>
      <c r="Y95" s="374"/>
      <c r="Z95" s="346">
        <v>14</v>
      </c>
      <c r="AA95" s="346">
        <v>28</v>
      </c>
      <c r="AB95" s="346">
        <v>28</v>
      </c>
      <c r="AC95" s="346">
        <v>25</v>
      </c>
      <c r="AD95" s="346">
        <v>24</v>
      </c>
      <c r="AE95" s="346">
        <v>24</v>
      </c>
      <c r="AF95" s="346">
        <v>22</v>
      </c>
      <c r="AG95" s="346" t="s">
        <v>430</v>
      </c>
      <c r="AH95" s="346" t="s">
        <v>430</v>
      </c>
      <c r="AI95" s="346" t="s">
        <v>430</v>
      </c>
      <c r="AJ95" s="346">
        <v>26</v>
      </c>
      <c r="AK95" s="346">
        <v>25</v>
      </c>
      <c r="AL95" s="346">
        <v>26</v>
      </c>
      <c r="AM95" s="346">
        <v>24</v>
      </c>
      <c r="AN95" s="346">
        <v>23</v>
      </c>
      <c r="AO95" s="373"/>
      <c r="AP95" s="348" t="s">
        <v>430</v>
      </c>
      <c r="AQ95" s="348" t="s">
        <v>430</v>
      </c>
      <c r="AR95" s="348" t="s">
        <v>430</v>
      </c>
      <c r="AS95" s="348" t="s">
        <v>430</v>
      </c>
      <c r="AT95" s="348">
        <v>-5.13</v>
      </c>
      <c r="AU95" s="351"/>
      <c r="AV95" s="346" t="s">
        <v>430</v>
      </c>
      <c r="AW95" s="346" t="s">
        <v>430</v>
      </c>
      <c r="AX95" s="346" t="s">
        <v>430</v>
      </c>
      <c r="AY95" s="346" t="s">
        <v>430</v>
      </c>
      <c r="AZ95" s="346">
        <v>24</v>
      </c>
      <c r="BA95" s="362"/>
      <c r="BB95" s="348">
        <v>14.922521020990599</v>
      </c>
      <c r="BC95" s="375">
        <v>1.0196907332918601</v>
      </c>
      <c r="BD95" s="375">
        <v>2.9820910871485602E-2</v>
      </c>
      <c r="BE95" s="375">
        <v>1.00810865669225E-2</v>
      </c>
      <c r="BF95" s="373"/>
      <c r="BG95" s="348">
        <v>60.691299999999998</v>
      </c>
      <c r="BH95" s="348">
        <v>17.886700000000001</v>
      </c>
      <c r="BI95" s="348">
        <v>18.331399999999999</v>
      </c>
      <c r="BJ95" s="348">
        <v>3.0905999999999998</v>
      </c>
      <c r="BK95" s="373"/>
      <c r="BL95" s="372" t="s">
        <v>837</v>
      </c>
      <c r="BM95" s="372" t="s">
        <v>838</v>
      </c>
      <c r="BN95" s="372" t="s">
        <v>839</v>
      </c>
      <c r="BO95" s="372" t="s">
        <v>840</v>
      </c>
      <c r="BP95" s="372" t="s">
        <v>841</v>
      </c>
      <c r="BQ95" s="373"/>
      <c r="BR95" s="354" t="s">
        <v>463</v>
      </c>
    </row>
    <row r="96" spans="1:70" s="107" customFormat="1" x14ac:dyDescent="0.25">
      <c r="A96" s="345" t="s">
        <v>959</v>
      </c>
      <c r="B96" s="373"/>
      <c r="C96" s="719">
        <v>44011</v>
      </c>
      <c r="D96" s="373"/>
      <c r="E96" s="346">
        <v>2565.0700000000002</v>
      </c>
      <c r="F96" s="373"/>
      <c r="G96" s="347">
        <v>40.71</v>
      </c>
      <c r="H96" s="374"/>
      <c r="I96" s="348">
        <v>0.59299999999999997</v>
      </c>
      <c r="J96" s="348">
        <v>5.1395</v>
      </c>
      <c r="K96" s="348">
        <v>4.5991999999999997</v>
      </c>
      <c r="L96" s="348">
        <v>11.1081</v>
      </c>
      <c r="M96" s="348">
        <v>7.6984000000000004</v>
      </c>
      <c r="N96" s="350">
        <v>11.047499999999999</v>
      </c>
      <c r="O96" s="348">
        <v>4.2617000000000003</v>
      </c>
      <c r="P96" s="348">
        <v>22.608799999999999</v>
      </c>
      <c r="Q96" s="348">
        <v>18.628799999999998</v>
      </c>
      <c r="R96" s="348" t="s">
        <v>430</v>
      </c>
      <c r="S96" s="348">
        <v>17.0837</v>
      </c>
      <c r="T96" s="348">
        <v>5.7127999999999997</v>
      </c>
      <c r="U96" s="348">
        <v>8.734</v>
      </c>
      <c r="V96" s="348">
        <v>7.7839999999999998</v>
      </c>
      <c r="W96" s="348">
        <v>2.7252000000000001</v>
      </c>
      <c r="X96" s="348">
        <v>26.497800000000002</v>
      </c>
      <c r="Y96" s="374"/>
      <c r="Z96" s="346">
        <v>7</v>
      </c>
      <c r="AA96" s="346">
        <v>9</v>
      </c>
      <c r="AB96" s="346">
        <v>11</v>
      </c>
      <c r="AC96" s="346">
        <v>6</v>
      </c>
      <c r="AD96" s="346">
        <v>2</v>
      </c>
      <c r="AE96" s="346">
        <v>3</v>
      </c>
      <c r="AF96" s="346">
        <v>11</v>
      </c>
      <c r="AG96" s="346">
        <v>1</v>
      </c>
      <c r="AH96" s="346">
        <v>1</v>
      </c>
      <c r="AI96" s="346" t="s">
        <v>430</v>
      </c>
      <c r="AJ96" s="346">
        <v>9</v>
      </c>
      <c r="AK96" s="346">
        <v>3</v>
      </c>
      <c r="AL96" s="346">
        <v>4</v>
      </c>
      <c r="AM96" s="346">
        <v>3</v>
      </c>
      <c r="AN96" s="346">
        <v>15</v>
      </c>
      <c r="AO96" s="373"/>
      <c r="AP96" s="348" t="s">
        <v>430</v>
      </c>
      <c r="AQ96" s="348" t="s">
        <v>430</v>
      </c>
      <c r="AR96" s="348">
        <v>17.850000000000001</v>
      </c>
      <c r="AS96" s="348">
        <v>13.01</v>
      </c>
      <c r="AT96" s="348">
        <v>13.82</v>
      </c>
      <c r="AU96" s="351"/>
      <c r="AV96" s="346" t="s">
        <v>430</v>
      </c>
      <c r="AW96" s="346" t="s">
        <v>430</v>
      </c>
      <c r="AX96" s="346">
        <v>1</v>
      </c>
      <c r="AY96" s="346">
        <v>2</v>
      </c>
      <c r="AZ96" s="346">
        <v>4</v>
      </c>
      <c r="BA96" s="362"/>
      <c r="BB96" s="348">
        <v>16.6711668990399</v>
      </c>
      <c r="BC96" s="375">
        <v>1.17430086480803</v>
      </c>
      <c r="BD96" s="375">
        <v>8.70850128249014E-2</v>
      </c>
      <c r="BE96" s="375">
        <v>0.62900366756140003</v>
      </c>
      <c r="BF96" s="373"/>
      <c r="BG96" s="348">
        <v>48.376600000000003</v>
      </c>
      <c r="BH96" s="348">
        <v>17.138300000000001</v>
      </c>
      <c r="BI96" s="348">
        <v>30.020499999999998</v>
      </c>
      <c r="BJ96" s="348">
        <v>4.4645999999999999</v>
      </c>
      <c r="BK96" s="373"/>
      <c r="BL96" s="372" t="s">
        <v>843</v>
      </c>
      <c r="BM96" s="372" t="s">
        <v>844</v>
      </c>
      <c r="BN96" s="372" t="s">
        <v>608</v>
      </c>
      <c r="BO96" s="372" t="s">
        <v>845</v>
      </c>
      <c r="BP96" s="372" t="s">
        <v>846</v>
      </c>
      <c r="BQ96" s="373"/>
      <c r="BR96" s="354" t="s">
        <v>476</v>
      </c>
    </row>
    <row r="97" spans="1:70" s="107" customFormat="1" x14ac:dyDescent="0.25">
      <c r="A97" s="345" t="s">
        <v>960</v>
      </c>
      <c r="B97" s="373"/>
      <c r="C97" s="719">
        <v>41275</v>
      </c>
      <c r="D97" s="373"/>
      <c r="E97" s="346">
        <v>2338.3000000000002</v>
      </c>
      <c r="F97" s="373"/>
      <c r="G97" s="347">
        <v>57.32</v>
      </c>
      <c r="H97" s="374"/>
      <c r="I97" s="348">
        <v>0.70269999999999999</v>
      </c>
      <c r="J97" s="348">
        <v>4.9240000000000004</v>
      </c>
      <c r="K97" s="348">
        <v>4.1614000000000004</v>
      </c>
      <c r="L97" s="348">
        <v>6.3845999999999998</v>
      </c>
      <c r="M97" s="348">
        <v>-0.2089</v>
      </c>
      <c r="N97" s="350">
        <v>2.0836999999999999</v>
      </c>
      <c r="O97" s="348">
        <v>3.4312</v>
      </c>
      <c r="P97" s="348">
        <v>13.3963</v>
      </c>
      <c r="Q97" s="348">
        <v>12.8413</v>
      </c>
      <c r="R97" s="348">
        <v>14.100099999999999</v>
      </c>
      <c r="S97" s="348">
        <v>13.2135</v>
      </c>
      <c r="T97" s="348">
        <v>-1.6134999999999999</v>
      </c>
      <c r="U97" s="348">
        <v>1.7936000000000001</v>
      </c>
      <c r="V97" s="348">
        <v>-0.98460000000000003</v>
      </c>
      <c r="W97" s="348">
        <v>2.7793000000000001</v>
      </c>
      <c r="X97" s="348">
        <v>13.1235</v>
      </c>
      <c r="Y97" s="374"/>
      <c r="Z97" s="346">
        <v>2</v>
      </c>
      <c r="AA97" s="346">
        <v>11</v>
      </c>
      <c r="AB97" s="346">
        <v>13</v>
      </c>
      <c r="AC97" s="346">
        <v>19</v>
      </c>
      <c r="AD97" s="346">
        <v>15</v>
      </c>
      <c r="AE97" s="346">
        <v>16</v>
      </c>
      <c r="AF97" s="346">
        <v>15</v>
      </c>
      <c r="AG97" s="346">
        <v>12</v>
      </c>
      <c r="AH97" s="346">
        <v>8</v>
      </c>
      <c r="AI97" s="346">
        <v>7</v>
      </c>
      <c r="AJ97" s="346">
        <v>18</v>
      </c>
      <c r="AK97" s="346">
        <v>18</v>
      </c>
      <c r="AL97" s="346">
        <v>16</v>
      </c>
      <c r="AM97" s="346">
        <v>15</v>
      </c>
      <c r="AN97" s="346">
        <v>13</v>
      </c>
      <c r="AO97" s="373"/>
      <c r="AP97" s="348">
        <v>14.41</v>
      </c>
      <c r="AQ97" s="348">
        <v>14.73</v>
      </c>
      <c r="AR97" s="348">
        <v>11</v>
      </c>
      <c r="AS97" s="348">
        <v>6.66</v>
      </c>
      <c r="AT97" s="348">
        <v>1.35</v>
      </c>
      <c r="AU97" s="351"/>
      <c r="AV97" s="346">
        <v>7</v>
      </c>
      <c r="AW97" s="346">
        <v>7</v>
      </c>
      <c r="AX97" s="346">
        <v>8</v>
      </c>
      <c r="AY97" s="346">
        <v>14</v>
      </c>
      <c r="AZ97" s="346">
        <v>16</v>
      </c>
      <c r="BA97" s="362"/>
      <c r="BB97" s="348">
        <v>12.6138426208393</v>
      </c>
      <c r="BC97" s="375">
        <v>0.96215881468068798</v>
      </c>
      <c r="BD97" s="375">
        <v>6.2930562380961896E-2</v>
      </c>
      <c r="BE97" s="375">
        <v>0.119634060749906</v>
      </c>
      <c r="BF97" s="373"/>
      <c r="BG97" s="348">
        <v>53.3643</v>
      </c>
      <c r="BH97" s="348">
        <v>16.694199999999999</v>
      </c>
      <c r="BI97" s="348">
        <v>25.990100000000002</v>
      </c>
      <c r="BJ97" s="348">
        <v>3.9514</v>
      </c>
      <c r="BK97" s="373"/>
      <c r="BL97" s="372" t="s">
        <v>750</v>
      </c>
      <c r="BM97" s="372" t="s">
        <v>848</v>
      </c>
      <c r="BN97" s="372" t="s">
        <v>849</v>
      </c>
      <c r="BO97" s="372" t="s">
        <v>850</v>
      </c>
      <c r="BP97" s="372" t="s">
        <v>851</v>
      </c>
      <c r="BQ97" s="373"/>
      <c r="BR97" s="354" t="s">
        <v>547</v>
      </c>
    </row>
    <row r="98" spans="1:70" s="107" customFormat="1" x14ac:dyDescent="0.25">
      <c r="A98" s="345" t="s">
        <v>961</v>
      </c>
      <c r="B98" s="373"/>
      <c r="C98" s="719">
        <v>45107</v>
      </c>
      <c r="D98" s="373"/>
      <c r="E98" s="346">
        <v>2102.64</v>
      </c>
      <c r="F98" s="373"/>
      <c r="G98" s="347">
        <v>16.283799999999999</v>
      </c>
      <c r="H98" s="374"/>
      <c r="I98" s="348">
        <v>0.61670000000000003</v>
      </c>
      <c r="J98" s="348">
        <v>5.6353999999999997</v>
      </c>
      <c r="K98" s="348">
        <v>6.0986000000000002</v>
      </c>
      <c r="L98" s="348">
        <v>11.3095</v>
      </c>
      <c r="M98" s="348">
        <v>4.3352000000000004</v>
      </c>
      <c r="N98" s="350">
        <v>6.5045000000000002</v>
      </c>
      <c r="O98" s="348">
        <v>4.6055000000000001</v>
      </c>
      <c r="P98" s="348" t="s">
        <v>430</v>
      </c>
      <c r="Q98" s="348" t="s">
        <v>430</v>
      </c>
      <c r="R98" s="348" t="s">
        <v>430</v>
      </c>
      <c r="S98" s="348">
        <v>18.644200000000001</v>
      </c>
      <c r="T98" s="348">
        <v>2.9167999999999998</v>
      </c>
      <c r="U98" s="348">
        <v>6.1962000000000002</v>
      </c>
      <c r="V98" s="348">
        <v>3.1371000000000002</v>
      </c>
      <c r="W98" s="348">
        <v>3.6755</v>
      </c>
      <c r="X98" s="348">
        <v>17.842400000000001</v>
      </c>
      <c r="Y98" s="374"/>
      <c r="Z98" s="346">
        <v>5</v>
      </c>
      <c r="AA98" s="346">
        <v>6</v>
      </c>
      <c r="AB98" s="346">
        <v>4</v>
      </c>
      <c r="AC98" s="346">
        <v>5</v>
      </c>
      <c r="AD98" s="346">
        <v>6</v>
      </c>
      <c r="AE98" s="346">
        <v>7</v>
      </c>
      <c r="AF98" s="346">
        <v>10</v>
      </c>
      <c r="AG98" s="346" t="s">
        <v>430</v>
      </c>
      <c r="AH98" s="346" t="s">
        <v>430</v>
      </c>
      <c r="AI98" s="346" t="s">
        <v>430</v>
      </c>
      <c r="AJ98" s="346">
        <v>5</v>
      </c>
      <c r="AK98" s="346">
        <v>6</v>
      </c>
      <c r="AL98" s="346">
        <v>5</v>
      </c>
      <c r="AM98" s="346">
        <v>7</v>
      </c>
      <c r="AN98" s="346">
        <v>4</v>
      </c>
      <c r="AO98" s="373"/>
      <c r="AP98" s="348" t="s">
        <v>430</v>
      </c>
      <c r="AQ98" s="348" t="s">
        <v>430</v>
      </c>
      <c r="AR98" s="348" t="s">
        <v>430</v>
      </c>
      <c r="AS98" s="348">
        <v>11.08</v>
      </c>
      <c r="AT98" s="348">
        <v>9.6199999999999992</v>
      </c>
      <c r="AU98" s="351"/>
      <c r="AV98" s="346" t="s">
        <v>430</v>
      </c>
      <c r="AW98" s="346" t="s">
        <v>430</v>
      </c>
      <c r="AX98" s="346" t="s">
        <v>430</v>
      </c>
      <c r="AY98" s="346">
        <v>4</v>
      </c>
      <c r="AZ98" s="346">
        <v>5</v>
      </c>
      <c r="BA98" s="362"/>
      <c r="BB98" s="348">
        <v>14.596451939701399</v>
      </c>
      <c r="BC98" s="375">
        <v>1.0834968723006599</v>
      </c>
      <c r="BD98" s="375">
        <v>6.8959086141012205E-2</v>
      </c>
      <c r="BE98" s="375">
        <v>0.48670503549231298</v>
      </c>
      <c r="BF98" s="373"/>
      <c r="BG98" s="348">
        <v>49.193300000000001</v>
      </c>
      <c r="BH98" s="348">
        <v>23.636900000000001</v>
      </c>
      <c r="BI98" s="348">
        <v>23.7454</v>
      </c>
      <c r="BJ98" s="348">
        <v>3.4243999999999999</v>
      </c>
      <c r="BK98" s="373"/>
      <c r="BL98" s="372" t="s">
        <v>853</v>
      </c>
      <c r="BM98" s="372" t="s">
        <v>854</v>
      </c>
      <c r="BN98" s="372" t="s">
        <v>855</v>
      </c>
      <c r="BO98" s="372" t="s">
        <v>856</v>
      </c>
      <c r="BP98" s="372" t="s">
        <v>857</v>
      </c>
      <c r="BQ98" s="373"/>
      <c r="BR98" s="354" t="s">
        <v>443</v>
      </c>
    </row>
    <row r="99" spans="1:70" s="107" customFormat="1" x14ac:dyDescent="0.25">
      <c r="A99" s="345" t="s">
        <v>962</v>
      </c>
      <c r="B99" s="373"/>
      <c r="C99" s="719">
        <v>44810</v>
      </c>
      <c r="D99" s="373"/>
      <c r="E99" s="346">
        <v>1998.34</v>
      </c>
      <c r="F99" s="373"/>
      <c r="G99" s="347">
        <v>15.164300000000001</v>
      </c>
      <c r="H99" s="374"/>
      <c r="I99" s="348">
        <v>0.29830000000000001</v>
      </c>
      <c r="J99" s="348">
        <v>4.8482000000000003</v>
      </c>
      <c r="K99" s="348">
        <v>2.5785999999999998</v>
      </c>
      <c r="L99" s="348">
        <v>3.1802999999999999</v>
      </c>
      <c r="M99" s="348">
        <v>-4.5514000000000001</v>
      </c>
      <c r="N99" s="350">
        <v>-6.59E-2</v>
      </c>
      <c r="O99" s="348">
        <v>3.9571999999999998</v>
      </c>
      <c r="P99" s="348">
        <v>11.991</v>
      </c>
      <c r="Q99" s="348" t="s">
        <v>430</v>
      </c>
      <c r="R99" s="348" t="s">
        <v>430</v>
      </c>
      <c r="S99" s="348">
        <v>10.0098</v>
      </c>
      <c r="T99" s="348">
        <v>-5.8299000000000003</v>
      </c>
      <c r="U99" s="348">
        <v>-1.0892999999999999</v>
      </c>
      <c r="V99" s="348">
        <v>-2.5718999999999999</v>
      </c>
      <c r="W99" s="348">
        <v>2.1812</v>
      </c>
      <c r="X99" s="348">
        <v>11.6327</v>
      </c>
      <c r="Y99" s="374"/>
      <c r="Z99" s="346">
        <v>23</v>
      </c>
      <c r="AA99" s="346">
        <v>12</v>
      </c>
      <c r="AB99" s="346">
        <v>24</v>
      </c>
      <c r="AC99" s="346">
        <v>27</v>
      </c>
      <c r="AD99" s="346">
        <v>28</v>
      </c>
      <c r="AE99" s="346">
        <v>20</v>
      </c>
      <c r="AF99" s="346">
        <v>13</v>
      </c>
      <c r="AG99" s="346">
        <v>17</v>
      </c>
      <c r="AH99" s="346" t="s">
        <v>430</v>
      </c>
      <c r="AI99" s="346" t="s">
        <v>430</v>
      </c>
      <c r="AJ99" s="346">
        <v>27</v>
      </c>
      <c r="AK99" s="346">
        <v>29</v>
      </c>
      <c r="AL99" s="346">
        <v>23</v>
      </c>
      <c r="AM99" s="346">
        <v>18</v>
      </c>
      <c r="AN99" s="346">
        <v>19</v>
      </c>
      <c r="AO99" s="373"/>
      <c r="AP99" s="348" t="s">
        <v>430</v>
      </c>
      <c r="AQ99" s="348" t="s">
        <v>430</v>
      </c>
      <c r="AR99" s="348" t="s">
        <v>430</v>
      </c>
      <c r="AS99" s="348">
        <v>5.32</v>
      </c>
      <c r="AT99" s="348">
        <v>-5.05</v>
      </c>
      <c r="AU99" s="351"/>
      <c r="AV99" s="346" t="s">
        <v>430</v>
      </c>
      <c r="AW99" s="346" t="s">
        <v>430</v>
      </c>
      <c r="AX99" s="346" t="s">
        <v>430</v>
      </c>
      <c r="AY99" s="346">
        <v>18</v>
      </c>
      <c r="AZ99" s="346">
        <v>23</v>
      </c>
      <c r="BA99" s="362"/>
      <c r="BB99" s="348">
        <v>12.0920916686396</v>
      </c>
      <c r="BC99" s="375">
        <v>0.91705421076087001</v>
      </c>
      <c r="BD99" s="375">
        <v>5.5375469993905899E-2</v>
      </c>
      <c r="BE99" s="375">
        <v>-1.8225926797059699E-3</v>
      </c>
      <c r="BF99" s="373"/>
      <c r="BG99" s="348">
        <v>64.495599999999996</v>
      </c>
      <c r="BH99" s="348">
        <v>13.6791</v>
      </c>
      <c r="BI99" s="348">
        <v>18.201499999999999</v>
      </c>
      <c r="BJ99" s="348">
        <v>3.6238000000000001</v>
      </c>
      <c r="BK99" s="373"/>
      <c r="BL99" s="372" t="s">
        <v>859</v>
      </c>
      <c r="BM99" s="372" t="s">
        <v>860</v>
      </c>
      <c r="BN99" s="372" t="s">
        <v>861</v>
      </c>
      <c r="BO99" s="372" t="s">
        <v>862</v>
      </c>
      <c r="BP99" s="372" t="s">
        <v>863</v>
      </c>
      <c r="BQ99" s="373"/>
      <c r="BR99" s="354" t="s">
        <v>443</v>
      </c>
    </row>
    <row r="100" spans="1:70" s="107" customFormat="1" x14ac:dyDescent="0.25">
      <c r="A100" s="345" t="s">
        <v>963</v>
      </c>
      <c r="B100" s="373"/>
      <c r="C100" s="719">
        <v>44431</v>
      </c>
      <c r="D100" s="373"/>
      <c r="E100" s="346">
        <v>1564.41</v>
      </c>
      <c r="F100" s="373"/>
      <c r="G100" s="347">
        <v>17.2165</v>
      </c>
      <c r="H100" s="374"/>
      <c r="I100" s="348">
        <v>0.44869999999999999</v>
      </c>
      <c r="J100" s="348">
        <v>4.8418999999999999</v>
      </c>
      <c r="K100" s="348">
        <v>2.9283000000000001</v>
      </c>
      <c r="L100" s="348">
        <v>4.6748000000000003</v>
      </c>
      <c r="M100" s="348">
        <v>-3.2307999999999999</v>
      </c>
      <c r="N100" s="350">
        <v>2.5600000000000001E-2</v>
      </c>
      <c r="O100" s="348">
        <v>2.7707000000000002</v>
      </c>
      <c r="P100" s="348">
        <v>13.2752</v>
      </c>
      <c r="Q100" s="348" t="s">
        <v>430</v>
      </c>
      <c r="R100" s="348" t="s">
        <v>430</v>
      </c>
      <c r="S100" s="348">
        <v>10.9139</v>
      </c>
      <c r="T100" s="348">
        <v>-4.2458999999999998</v>
      </c>
      <c r="U100" s="348">
        <v>-3.1399999999999997E-2</v>
      </c>
      <c r="V100" s="348">
        <v>-2.899</v>
      </c>
      <c r="W100" s="348">
        <v>2.8544999999999998</v>
      </c>
      <c r="X100" s="348">
        <v>11.9262</v>
      </c>
      <c r="Y100" s="374"/>
      <c r="Z100" s="346">
        <v>16</v>
      </c>
      <c r="AA100" s="346">
        <v>13</v>
      </c>
      <c r="AB100" s="346">
        <v>22</v>
      </c>
      <c r="AC100" s="346">
        <v>24</v>
      </c>
      <c r="AD100" s="346">
        <v>25</v>
      </c>
      <c r="AE100" s="346">
        <v>19</v>
      </c>
      <c r="AF100" s="346">
        <v>17</v>
      </c>
      <c r="AG100" s="346">
        <v>14</v>
      </c>
      <c r="AH100" s="346" t="s">
        <v>430</v>
      </c>
      <c r="AI100" s="346" t="s">
        <v>430</v>
      </c>
      <c r="AJ100" s="346">
        <v>24</v>
      </c>
      <c r="AK100" s="346">
        <v>26</v>
      </c>
      <c r="AL100" s="346">
        <v>22</v>
      </c>
      <c r="AM100" s="346">
        <v>22</v>
      </c>
      <c r="AN100" s="346">
        <v>12</v>
      </c>
      <c r="AO100" s="373"/>
      <c r="AP100" s="348" t="s">
        <v>430</v>
      </c>
      <c r="AQ100" s="348" t="s">
        <v>430</v>
      </c>
      <c r="AR100" s="348" t="s">
        <v>430</v>
      </c>
      <c r="AS100" s="348">
        <v>5.76</v>
      </c>
      <c r="AT100" s="348">
        <v>-2.58</v>
      </c>
      <c r="AU100" s="351"/>
      <c r="AV100" s="346" t="s">
        <v>430</v>
      </c>
      <c r="AW100" s="346" t="s">
        <v>430</v>
      </c>
      <c r="AX100" s="346" t="s">
        <v>430</v>
      </c>
      <c r="AY100" s="346">
        <v>17</v>
      </c>
      <c r="AZ100" s="346">
        <v>21</v>
      </c>
      <c r="BA100" s="362"/>
      <c r="BB100" s="348">
        <v>13.0305952002712</v>
      </c>
      <c r="BC100" s="375">
        <v>1.0018800280617199</v>
      </c>
      <c r="BD100" s="375">
        <v>6.11590221021538E-2</v>
      </c>
      <c r="BE100" s="375">
        <v>6.3404774117100896E-2</v>
      </c>
      <c r="BF100" s="373"/>
      <c r="BG100" s="348">
        <v>60.6691</v>
      </c>
      <c r="BH100" s="348">
        <v>22.922599999999999</v>
      </c>
      <c r="BI100" s="348">
        <v>15.568</v>
      </c>
      <c r="BJ100" s="348">
        <v>0.84030000000000005</v>
      </c>
      <c r="BK100" s="373"/>
      <c r="BL100" s="372" t="s">
        <v>865</v>
      </c>
      <c r="BM100" s="372" t="s">
        <v>866</v>
      </c>
      <c r="BN100" s="372" t="s">
        <v>867</v>
      </c>
      <c r="BO100" s="372" t="s">
        <v>868</v>
      </c>
      <c r="BP100" s="372" t="s">
        <v>869</v>
      </c>
      <c r="BQ100" s="373"/>
      <c r="BR100" s="354" t="s">
        <v>476</v>
      </c>
    </row>
    <row r="101" spans="1:70" s="107" customFormat="1" x14ac:dyDescent="0.25">
      <c r="A101" s="345" t="s">
        <v>964</v>
      </c>
      <c r="B101" s="373"/>
      <c r="C101" s="719">
        <v>44978</v>
      </c>
      <c r="D101" s="373"/>
      <c r="E101" s="346">
        <v>1385.91</v>
      </c>
      <c r="F101" s="373"/>
      <c r="G101" s="347">
        <v>20.158000000000001</v>
      </c>
      <c r="H101" s="374"/>
      <c r="I101" s="348">
        <v>0.1804</v>
      </c>
      <c r="J101" s="348">
        <v>5.1885000000000003</v>
      </c>
      <c r="K101" s="348">
        <v>7.0138999999999996</v>
      </c>
      <c r="L101" s="348">
        <v>11.923</v>
      </c>
      <c r="M101" s="348">
        <v>6.7617000000000003</v>
      </c>
      <c r="N101" s="350">
        <v>9.5067000000000004</v>
      </c>
      <c r="O101" s="348">
        <v>6.4374000000000002</v>
      </c>
      <c r="P101" s="348">
        <v>20.265999999999998</v>
      </c>
      <c r="Q101" s="348" t="s">
        <v>430</v>
      </c>
      <c r="R101" s="348" t="s">
        <v>430</v>
      </c>
      <c r="S101" s="348">
        <v>19.316199999999998</v>
      </c>
      <c r="T101" s="348">
        <v>4.4520999999999997</v>
      </c>
      <c r="U101" s="348">
        <v>10.067</v>
      </c>
      <c r="V101" s="348">
        <v>6.5388000000000002</v>
      </c>
      <c r="W101" s="348">
        <v>4.9234999999999998</v>
      </c>
      <c r="X101" s="348">
        <v>23.483899999999998</v>
      </c>
      <c r="Y101" s="374"/>
      <c r="Z101" s="346">
        <v>27</v>
      </c>
      <c r="AA101" s="346">
        <v>7</v>
      </c>
      <c r="AB101" s="346">
        <v>1</v>
      </c>
      <c r="AC101" s="346">
        <v>3</v>
      </c>
      <c r="AD101" s="346">
        <v>3</v>
      </c>
      <c r="AE101" s="346">
        <v>5</v>
      </c>
      <c r="AF101" s="346">
        <v>2</v>
      </c>
      <c r="AG101" s="346">
        <v>2</v>
      </c>
      <c r="AH101" s="346" t="s">
        <v>430</v>
      </c>
      <c r="AI101" s="346" t="s">
        <v>430</v>
      </c>
      <c r="AJ101" s="346">
        <v>3</v>
      </c>
      <c r="AK101" s="346">
        <v>5</v>
      </c>
      <c r="AL101" s="346">
        <v>3</v>
      </c>
      <c r="AM101" s="346">
        <v>5</v>
      </c>
      <c r="AN101" s="346">
        <v>1</v>
      </c>
      <c r="AO101" s="373"/>
      <c r="AP101" s="348" t="s">
        <v>430</v>
      </c>
      <c r="AQ101" s="348" t="s">
        <v>430</v>
      </c>
      <c r="AR101" s="348" t="s">
        <v>430</v>
      </c>
      <c r="AS101" s="348">
        <v>13.39</v>
      </c>
      <c r="AT101" s="348">
        <v>14.62</v>
      </c>
      <c r="AU101" s="351"/>
      <c r="AV101" s="346" t="s">
        <v>430</v>
      </c>
      <c r="AW101" s="346" t="s">
        <v>430</v>
      </c>
      <c r="AX101" s="346" t="s">
        <v>430</v>
      </c>
      <c r="AY101" s="346">
        <v>1</v>
      </c>
      <c r="AZ101" s="346">
        <v>2</v>
      </c>
      <c r="BA101" s="362"/>
      <c r="BB101" s="348">
        <v>15.2773245349762</v>
      </c>
      <c r="BC101" s="375">
        <v>1.1217545021805599</v>
      </c>
      <c r="BD101" s="375">
        <v>8.7697211157516594E-2</v>
      </c>
      <c r="BE101" s="375">
        <v>0.51847810944720096</v>
      </c>
      <c r="BF101" s="373"/>
      <c r="BG101" s="348">
        <v>50.4405</v>
      </c>
      <c r="BH101" s="348">
        <v>13.298500000000001</v>
      </c>
      <c r="BI101" s="348">
        <v>26.997699999999998</v>
      </c>
      <c r="BJ101" s="348">
        <v>9.2632999999999992</v>
      </c>
      <c r="BK101" s="373"/>
      <c r="BL101" s="372" t="s">
        <v>871</v>
      </c>
      <c r="BM101" s="372" t="s">
        <v>872</v>
      </c>
      <c r="BN101" s="372" t="s">
        <v>873</v>
      </c>
      <c r="BO101" s="372" t="s">
        <v>874</v>
      </c>
      <c r="BP101" s="372" t="s">
        <v>875</v>
      </c>
      <c r="BQ101" s="373"/>
      <c r="BR101" s="354" t="s">
        <v>602</v>
      </c>
    </row>
    <row r="102" spans="1:70" s="107" customFormat="1" x14ac:dyDescent="0.25">
      <c r="A102" s="345" t="s">
        <v>965</v>
      </c>
      <c r="B102" s="373"/>
      <c r="C102" s="719">
        <v>44790</v>
      </c>
      <c r="D102" s="373"/>
      <c r="E102" s="346">
        <v>1237.8900000000001</v>
      </c>
      <c r="F102" s="373"/>
      <c r="G102" s="347">
        <v>16.601400000000002</v>
      </c>
      <c r="H102" s="374"/>
      <c r="I102" s="348">
        <v>0.373</v>
      </c>
      <c r="J102" s="348">
        <v>4.5277000000000003</v>
      </c>
      <c r="K102" s="348">
        <v>3.1579000000000002</v>
      </c>
      <c r="L102" s="348">
        <v>7.6670999999999996</v>
      </c>
      <c r="M102" s="348">
        <v>2.0438000000000001</v>
      </c>
      <c r="N102" s="350">
        <v>3.5865</v>
      </c>
      <c r="O102" s="348">
        <v>3.1894999999999998</v>
      </c>
      <c r="P102" s="348">
        <v>15.1736</v>
      </c>
      <c r="Q102" s="348" t="s">
        <v>430</v>
      </c>
      <c r="R102" s="348" t="s">
        <v>430</v>
      </c>
      <c r="S102" s="348">
        <v>14.3591</v>
      </c>
      <c r="T102" s="348">
        <v>-1.9300000000000001E-2</v>
      </c>
      <c r="U102" s="348">
        <v>5.5141999999999998</v>
      </c>
      <c r="V102" s="348">
        <v>0.73670000000000002</v>
      </c>
      <c r="W102" s="348">
        <v>1.5382</v>
      </c>
      <c r="X102" s="348">
        <v>14.117900000000001</v>
      </c>
      <c r="Y102" s="374"/>
      <c r="Z102" s="346">
        <v>21</v>
      </c>
      <c r="AA102" s="346">
        <v>20</v>
      </c>
      <c r="AB102" s="346">
        <v>20</v>
      </c>
      <c r="AC102" s="346">
        <v>16</v>
      </c>
      <c r="AD102" s="346">
        <v>11</v>
      </c>
      <c r="AE102" s="346">
        <v>13</v>
      </c>
      <c r="AF102" s="346">
        <v>16</v>
      </c>
      <c r="AG102" s="346">
        <v>9</v>
      </c>
      <c r="AH102" s="346" t="s">
        <v>430</v>
      </c>
      <c r="AI102" s="346" t="s">
        <v>430</v>
      </c>
      <c r="AJ102" s="346">
        <v>15</v>
      </c>
      <c r="AK102" s="346">
        <v>14</v>
      </c>
      <c r="AL102" s="346">
        <v>7</v>
      </c>
      <c r="AM102" s="346">
        <v>12</v>
      </c>
      <c r="AN102" s="346">
        <v>25</v>
      </c>
      <c r="AO102" s="373"/>
      <c r="AP102" s="348" t="s">
        <v>430</v>
      </c>
      <c r="AQ102" s="348" t="s">
        <v>430</v>
      </c>
      <c r="AR102" s="348" t="s">
        <v>430</v>
      </c>
      <c r="AS102" s="348">
        <v>8.15</v>
      </c>
      <c r="AT102" s="348">
        <v>4.66</v>
      </c>
      <c r="AU102" s="351"/>
      <c r="AV102" s="346" t="s">
        <v>430</v>
      </c>
      <c r="AW102" s="346" t="s">
        <v>430</v>
      </c>
      <c r="AX102" s="346" t="s">
        <v>430</v>
      </c>
      <c r="AY102" s="346">
        <v>10</v>
      </c>
      <c r="AZ102" s="346">
        <v>10</v>
      </c>
      <c r="BA102" s="362"/>
      <c r="BB102" s="348">
        <v>13.9567398710545</v>
      </c>
      <c r="BC102" s="375">
        <v>1.0321865612990699</v>
      </c>
      <c r="BD102" s="375">
        <v>6.5342453199264697E-2</v>
      </c>
      <c r="BE102" s="375">
        <v>0.15624478928923899</v>
      </c>
      <c r="BF102" s="373"/>
      <c r="BG102" s="348">
        <v>53.012700000000002</v>
      </c>
      <c r="BH102" s="348">
        <v>33.2074</v>
      </c>
      <c r="BI102" s="348">
        <v>9.4036600000000004</v>
      </c>
      <c r="BJ102" s="348">
        <v>4.3762400000000001</v>
      </c>
      <c r="BK102" s="373"/>
      <c r="BL102" s="372" t="s">
        <v>877</v>
      </c>
      <c r="BM102" s="372" t="s">
        <v>878</v>
      </c>
      <c r="BN102" s="372" t="s">
        <v>879</v>
      </c>
      <c r="BO102" s="372" t="s">
        <v>880</v>
      </c>
      <c r="BP102" s="372" t="s">
        <v>881</v>
      </c>
      <c r="BQ102" s="373"/>
      <c r="BR102" s="354" t="s">
        <v>436</v>
      </c>
    </row>
    <row r="103" spans="1:70" s="107" customFormat="1" x14ac:dyDescent="0.25">
      <c r="A103" s="345" t="s">
        <v>966</v>
      </c>
      <c r="B103" s="373"/>
      <c r="C103" s="719">
        <v>45408</v>
      </c>
      <c r="D103" s="373"/>
      <c r="E103" s="346">
        <v>971.48</v>
      </c>
      <c r="F103" s="373"/>
      <c r="G103" s="347">
        <v>12.01</v>
      </c>
      <c r="H103" s="374"/>
      <c r="I103" s="348">
        <v>0.25040000000000001</v>
      </c>
      <c r="J103" s="348">
        <v>3.7132999999999998</v>
      </c>
      <c r="K103" s="348">
        <v>4.4348000000000001</v>
      </c>
      <c r="L103" s="348">
        <v>8.7861999999999991</v>
      </c>
      <c r="M103" s="348">
        <v>3.0901000000000001</v>
      </c>
      <c r="N103" s="350">
        <v>3.8927</v>
      </c>
      <c r="O103" s="348">
        <v>4.9683000000000002</v>
      </c>
      <c r="P103" s="348" t="s">
        <v>430</v>
      </c>
      <c r="Q103" s="348" t="s">
        <v>430</v>
      </c>
      <c r="R103" s="348" t="s">
        <v>430</v>
      </c>
      <c r="S103" s="348">
        <v>14.7087</v>
      </c>
      <c r="T103" s="348">
        <v>1.0093000000000001</v>
      </c>
      <c r="U103" s="348">
        <v>4.8907999999999996</v>
      </c>
      <c r="V103" s="348">
        <v>1.0943000000000001</v>
      </c>
      <c r="W103" s="348">
        <v>2.4744000000000002</v>
      </c>
      <c r="X103" s="348">
        <v>8.9129000000000005</v>
      </c>
      <c r="Y103" s="374"/>
      <c r="Z103" s="346">
        <v>26</v>
      </c>
      <c r="AA103" s="346">
        <v>26</v>
      </c>
      <c r="AB103" s="346">
        <v>12</v>
      </c>
      <c r="AC103" s="346">
        <v>13</v>
      </c>
      <c r="AD103" s="346">
        <v>9</v>
      </c>
      <c r="AE103" s="346">
        <v>11</v>
      </c>
      <c r="AF103" s="346">
        <v>8</v>
      </c>
      <c r="AG103" s="346" t="s">
        <v>430</v>
      </c>
      <c r="AH103" s="346" t="s">
        <v>430</v>
      </c>
      <c r="AI103" s="346" t="s">
        <v>430</v>
      </c>
      <c r="AJ103" s="346">
        <v>14</v>
      </c>
      <c r="AK103" s="346">
        <v>11</v>
      </c>
      <c r="AL103" s="346">
        <v>10</v>
      </c>
      <c r="AM103" s="346">
        <v>11</v>
      </c>
      <c r="AN103" s="346">
        <v>17</v>
      </c>
      <c r="AO103" s="373"/>
      <c r="AP103" s="348" t="s">
        <v>430</v>
      </c>
      <c r="AQ103" s="348" t="s">
        <v>430</v>
      </c>
      <c r="AR103" s="348" t="s">
        <v>430</v>
      </c>
      <c r="AS103" s="348" t="s">
        <v>430</v>
      </c>
      <c r="AT103" s="348">
        <v>6.05</v>
      </c>
      <c r="AU103" s="351"/>
      <c r="AV103" s="346" t="s">
        <v>430</v>
      </c>
      <c r="AW103" s="346" t="s">
        <v>430</v>
      </c>
      <c r="AX103" s="346" t="s">
        <v>430</v>
      </c>
      <c r="AY103" s="346" t="s">
        <v>430</v>
      </c>
      <c r="AZ103" s="346">
        <v>9</v>
      </c>
      <c r="BA103" s="362"/>
      <c r="BB103" s="348">
        <v>14.7925241430775</v>
      </c>
      <c r="BC103" s="375">
        <v>1.0507807559747999</v>
      </c>
      <c r="BD103" s="375">
        <v>1.8975604102182499E-2</v>
      </c>
      <c r="BE103" s="375">
        <v>0.21087135798234299</v>
      </c>
      <c r="BF103" s="373"/>
      <c r="BG103" s="348">
        <v>53.669600000000003</v>
      </c>
      <c r="BH103" s="348">
        <v>26.0365</v>
      </c>
      <c r="BI103" s="348">
        <v>16.010300000000001</v>
      </c>
      <c r="BJ103" s="348">
        <v>4.2835999999999999</v>
      </c>
      <c r="BK103" s="373"/>
      <c r="BL103" s="372" t="s">
        <v>883</v>
      </c>
      <c r="BM103" s="372" t="s">
        <v>459</v>
      </c>
      <c r="BN103" s="372" t="s">
        <v>884</v>
      </c>
      <c r="BO103" s="372" t="s">
        <v>885</v>
      </c>
      <c r="BP103" s="372" t="s">
        <v>886</v>
      </c>
      <c r="BQ103" s="373"/>
      <c r="BR103" s="354" t="s">
        <v>615</v>
      </c>
    </row>
    <row r="104" spans="1:70" s="107" customFormat="1" x14ac:dyDescent="0.25">
      <c r="A104" s="345" t="s">
        <v>967</v>
      </c>
      <c r="B104" s="373"/>
      <c r="C104" s="719">
        <v>41275</v>
      </c>
      <c r="D104" s="373"/>
      <c r="E104" s="346">
        <v>1025.03</v>
      </c>
      <c r="F104" s="373"/>
      <c r="G104" s="347">
        <v>111.7154</v>
      </c>
      <c r="H104" s="374"/>
      <c r="I104" s="348">
        <v>0.66900000000000004</v>
      </c>
      <c r="J104" s="348">
        <v>6.1675000000000004</v>
      </c>
      <c r="K104" s="348">
        <v>6.0827</v>
      </c>
      <c r="L104" s="348">
        <v>9.1601999999999997</v>
      </c>
      <c r="M104" s="348">
        <v>0.79920000000000002</v>
      </c>
      <c r="N104" s="350">
        <v>7.4543999999999997</v>
      </c>
      <c r="O104" s="348">
        <v>2.4735999999999998</v>
      </c>
      <c r="P104" s="348">
        <v>12.809100000000001</v>
      </c>
      <c r="Q104" s="348">
        <v>11.4612</v>
      </c>
      <c r="R104" s="348">
        <v>11.1351</v>
      </c>
      <c r="S104" s="348">
        <v>15.983700000000001</v>
      </c>
      <c r="T104" s="348">
        <v>-1.4041999999999999</v>
      </c>
      <c r="U104" s="348">
        <v>2.4811999999999999</v>
      </c>
      <c r="V104" s="348">
        <v>4.3834999999999997</v>
      </c>
      <c r="W104" s="348">
        <v>3.5337000000000001</v>
      </c>
      <c r="X104" s="348">
        <v>10.9765</v>
      </c>
      <c r="Y104" s="374"/>
      <c r="Z104" s="346">
        <v>4</v>
      </c>
      <c r="AA104" s="346">
        <v>2</v>
      </c>
      <c r="AB104" s="346">
        <v>5</v>
      </c>
      <c r="AC104" s="346">
        <v>11</v>
      </c>
      <c r="AD104" s="346">
        <v>14</v>
      </c>
      <c r="AE104" s="346">
        <v>6</v>
      </c>
      <c r="AF104" s="346">
        <v>19</v>
      </c>
      <c r="AG104" s="346">
        <v>15</v>
      </c>
      <c r="AH104" s="346">
        <v>10</v>
      </c>
      <c r="AI104" s="346">
        <v>8</v>
      </c>
      <c r="AJ104" s="346">
        <v>11</v>
      </c>
      <c r="AK104" s="346">
        <v>17</v>
      </c>
      <c r="AL104" s="346">
        <v>14</v>
      </c>
      <c r="AM104" s="346">
        <v>6</v>
      </c>
      <c r="AN104" s="346">
        <v>7</v>
      </c>
      <c r="AO104" s="373"/>
      <c r="AP104" s="348">
        <v>11.83</v>
      </c>
      <c r="AQ104" s="348">
        <v>12.6</v>
      </c>
      <c r="AR104" s="348">
        <v>10.9</v>
      </c>
      <c r="AS104" s="348">
        <v>7.25</v>
      </c>
      <c r="AT104" s="348">
        <v>4.47</v>
      </c>
      <c r="AU104" s="351"/>
      <c r="AV104" s="346">
        <v>8</v>
      </c>
      <c r="AW104" s="346">
        <v>10</v>
      </c>
      <c r="AX104" s="346">
        <v>9</v>
      </c>
      <c r="AY104" s="346">
        <v>11</v>
      </c>
      <c r="AZ104" s="346">
        <v>11</v>
      </c>
      <c r="BA104" s="362"/>
      <c r="BB104" s="348">
        <v>15.322196166026901</v>
      </c>
      <c r="BC104" s="375">
        <v>1.1036094835105501</v>
      </c>
      <c r="BD104" s="375">
        <v>4.9396693825984397E-2</v>
      </c>
      <c r="BE104" s="375">
        <v>-5.1149807225295198E-2</v>
      </c>
      <c r="BF104" s="373"/>
      <c r="BG104" s="348">
        <v>45.0381</v>
      </c>
      <c r="BH104" s="348">
        <v>34.076999999999998</v>
      </c>
      <c r="BI104" s="348">
        <v>18.372699999999998</v>
      </c>
      <c r="BJ104" s="348">
        <v>2.5122</v>
      </c>
      <c r="BK104" s="373"/>
      <c r="BL104" s="372" t="s">
        <v>888</v>
      </c>
      <c r="BM104" s="372" t="s">
        <v>889</v>
      </c>
      <c r="BN104" s="372" t="s">
        <v>873</v>
      </c>
      <c r="BO104" s="372" t="s">
        <v>890</v>
      </c>
      <c r="BP104" s="372" t="s">
        <v>891</v>
      </c>
      <c r="BQ104" s="373"/>
      <c r="BR104" s="354" t="s">
        <v>476</v>
      </c>
    </row>
    <row r="105" spans="1:70" s="107" customFormat="1" x14ac:dyDescent="0.25">
      <c r="A105" s="345" t="s">
        <v>968</v>
      </c>
      <c r="B105" s="373"/>
      <c r="C105" s="719">
        <v>45873</v>
      </c>
      <c r="D105" s="373"/>
      <c r="E105" s="346">
        <v>435.34</v>
      </c>
      <c r="F105" s="373"/>
      <c r="G105" s="347">
        <v>9.9074000000000009</v>
      </c>
      <c r="H105" s="374"/>
      <c r="I105" s="348">
        <v>0.26719999999999999</v>
      </c>
      <c r="J105" s="348">
        <v>2.4878999999999998</v>
      </c>
      <c r="K105" s="348">
        <v>-0.59699999999999998</v>
      </c>
      <c r="L105" s="348">
        <v>0.36880000000000002</v>
      </c>
      <c r="M105" s="348">
        <v>-1.4041999999999999</v>
      </c>
      <c r="N105" s="350" t="s">
        <v>430</v>
      </c>
      <c r="O105" s="348" t="s">
        <v>430</v>
      </c>
      <c r="P105" s="348" t="s">
        <v>430</v>
      </c>
      <c r="Q105" s="348" t="s">
        <v>430</v>
      </c>
      <c r="R105" s="348" t="s">
        <v>430</v>
      </c>
      <c r="S105" s="348">
        <v>4.2587999999999999</v>
      </c>
      <c r="T105" s="348">
        <v>-3.5861000000000001</v>
      </c>
      <c r="U105" s="348">
        <v>2.7248000000000001</v>
      </c>
      <c r="V105" s="348" t="s">
        <v>430</v>
      </c>
      <c r="W105" s="348">
        <v>-0.58499999999999996</v>
      </c>
      <c r="X105" s="348">
        <v>-0.92600000000000005</v>
      </c>
      <c r="Y105" s="374"/>
      <c r="Z105" s="346">
        <v>25</v>
      </c>
      <c r="AA105" s="346">
        <v>29</v>
      </c>
      <c r="AB105" s="346">
        <v>30</v>
      </c>
      <c r="AC105" s="346">
        <v>30</v>
      </c>
      <c r="AD105" s="346">
        <v>21</v>
      </c>
      <c r="AE105" s="346" t="s">
        <v>430</v>
      </c>
      <c r="AF105" s="346" t="s">
        <v>430</v>
      </c>
      <c r="AG105" s="346" t="s">
        <v>430</v>
      </c>
      <c r="AH105" s="346" t="s">
        <v>430</v>
      </c>
      <c r="AI105" s="346" t="s">
        <v>430</v>
      </c>
      <c r="AJ105" s="346">
        <v>30</v>
      </c>
      <c r="AK105" s="346">
        <v>23</v>
      </c>
      <c r="AL105" s="346">
        <v>13</v>
      </c>
      <c r="AM105" s="346" t="s">
        <v>430</v>
      </c>
      <c r="AN105" s="346">
        <v>30</v>
      </c>
      <c r="AO105" s="373"/>
      <c r="AP105" s="348" t="s">
        <v>430</v>
      </c>
      <c r="AQ105" s="348" t="s">
        <v>430</v>
      </c>
      <c r="AR105" s="348" t="s">
        <v>430</v>
      </c>
      <c r="AS105" s="348" t="s">
        <v>430</v>
      </c>
      <c r="AT105" s="348" t="s">
        <v>430</v>
      </c>
      <c r="AU105" s="351"/>
      <c r="AV105" s="346" t="s">
        <v>430</v>
      </c>
      <c r="AW105" s="346" t="s">
        <v>430</v>
      </c>
      <c r="AX105" s="346" t="s">
        <v>430</v>
      </c>
      <c r="AY105" s="346" t="s">
        <v>430</v>
      </c>
      <c r="AZ105" s="346" t="s">
        <v>430</v>
      </c>
      <c r="BA105" s="362"/>
      <c r="BB105" s="348">
        <v>6.8500893245979704</v>
      </c>
      <c r="BC105" s="375">
        <v>0.45146873177419</v>
      </c>
      <c r="BD105" s="375">
        <v>-6.7556961904894103E-2</v>
      </c>
      <c r="BE105" s="375">
        <v>-0.35742656266376899</v>
      </c>
      <c r="BF105" s="373"/>
      <c r="BG105" s="348">
        <v>36.424799999999998</v>
      </c>
      <c r="BH105" s="348">
        <v>31.127300000000002</v>
      </c>
      <c r="BI105" s="348">
        <v>22.171900000000001</v>
      </c>
      <c r="BJ105" s="348">
        <v>10.276</v>
      </c>
      <c r="BK105" s="373"/>
      <c r="BL105" s="372" t="s">
        <v>893</v>
      </c>
      <c r="BM105" s="372" t="s">
        <v>894</v>
      </c>
      <c r="BN105" s="372" t="s">
        <v>895</v>
      </c>
      <c r="BO105" s="372" t="s">
        <v>896</v>
      </c>
      <c r="BP105" s="372" t="s">
        <v>897</v>
      </c>
      <c r="BQ105" s="373"/>
      <c r="BR105" s="354" t="s">
        <v>436</v>
      </c>
    </row>
    <row r="106" spans="1:70" s="107" customFormat="1" x14ac:dyDescent="0.25">
      <c r="A106" s="345" t="s">
        <v>969</v>
      </c>
      <c r="B106" s="373"/>
      <c r="C106" s="719">
        <v>41275</v>
      </c>
      <c r="D106" s="373"/>
      <c r="E106" s="346">
        <v>346.33600000000001</v>
      </c>
      <c r="F106" s="373"/>
      <c r="G106" s="347">
        <v>231</v>
      </c>
      <c r="H106" s="374"/>
      <c r="I106" s="348">
        <v>0.56599999999999995</v>
      </c>
      <c r="J106" s="348">
        <v>3.3650000000000002</v>
      </c>
      <c r="K106" s="348">
        <v>2.8999000000000001</v>
      </c>
      <c r="L106" s="348">
        <v>5.3304</v>
      </c>
      <c r="M106" s="348">
        <v>-0.25480000000000003</v>
      </c>
      <c r="N106" s="350">
        <v>-0.40529999999999999</v>
      </c>
      <c r="O106" s="348">
        <v>-1.0733999999999999</v>
      </c>
      <c r="P106" s="348">
        <v>12.396800000000001</v>
      </c>
      <c r="Q106" s="348">
        <v>10.4589</v>
      </c>
      <c r="R106" s="348">
        <v>9.8274000000000008</v>
      </c>
      <c r="S106" s="348">
        <v>14.260300000000001</v>
      </c>
      <c r="T106" s="348">
        <v>-1.4</v>
      </c>
      <c r="U106" s="348">
        <v>0.7238</v>
      </c>
      <c r="V106" s="348">
        <v>-2.786</v>
      </c>
      <c r="W106" s="348">
        <v>1.2758</v>
      </c>
      <c r="X106" s="348">
        <v>9.9962</v>
      </c>
      <c r="Y106" s="374"/>
      <c r="Z106" s="346">
        <v>9</v>
      </c>
      <c r="AA106" s="346">
        <v>27</v>
      </c>
      <c r="AB106" s="346">
        <v>23</v>
      </c>
      <c r="AC106" s="346">
        <v>20</v>
      </c>
      <c r="AD106" s="346">
        <v>16</v>
      </c>
      <c r="AE106" s="346">
        <v>21</v>
      </c>
      <c r="AF106" s="346">
        <v>21</v>
      </c>
      <c r="AG106" s="346">
        <v>16</v>
      </c>
      <c r="AH106" s="346">
        <v>12</v>
      </c>
      <c r="AI106" s="346">
        <v>9</v>
      </c>
      <c r="AJ106" s="346">
        <v>16</v>
      </c>
      <c r="AK106" s="346">
        <v>16</v>
      </c>
      <c r="AL106" s="346">
        <v>21</v>
      </c>
      <c r="AM106" s="346">
        <v>20</v>
      </c>
      <c r="AN106" s="346">
        <v>26</v>
      </c>
      <c r="AO106" s="373"/>
      <c r="AP106" s="348">
        <v>10.01</v>
      </c>
      <c r="AQ106" s="348">
        <v>11.18</v>
      </c>
      <c r="AR106" s="348">
        <v>8.59</v>
      </c>
      <c r="AS106" s="348">
        <v>3.53</v>
      </c>
      <c r="AT106" s="348">
        <v>-0.34</v>
      </c>
      <c r="AU106" s="351"/>
      <c r="AV106" s="346">
        <v>9</v>
      </c>
      <c r="AW106" s="346">
        <v>11</v>
      </c>
      <c r="AX106" s="346">
        <v>12</v>
      </c>
      <c r="AY106" s="346">
        <v>19</v>
      </c>
      <c r="AZ106" s="346">
        <v>19</v>
      </c>
      <c r="BA106" s="362"/>
      <c r="BB106" s="348">
        <v>13.081941038825001</v>
      </c>
      <c r="BC106" s="375">
        <v>0.96982775246679498</v>
      </c>
      <c r="BD106" s="375">
        <v>5.0209199588845899E-2</v>
      </c>
      <c r="BE106" s="375">
        <v>-2.2701805648556402E-2</v>
      </c>
      <c r="BF106" s="373"/>
      <c r="BG106" s="348">
        <v>57.087899999999998</v>
      </c>
      <c r="BH106" s="348">
        <v>9.4605399999999999</v>
      </c>
      <c r="BI106" s="348">
        <v>24.483599999999999</v>
      </c>
      <c r="BJ106" s="348">
        <v>8.9679599999999997</v>
      </c>
      <c r="BK106" s="373"/>
      <c r="BL106" s="372" t="s">
        <v>899</v>
      </c>
      <c r="BM106" s="372" t="s">
        <v>900</v>
      </c>
      <c r="BN106" s="372" t="s">
        <v>901</v>
      </c>
      <c r="BO106" s="372" t="s">
        <v>902</v>
      </c>
      <c r="BP106" s="372" t="s">
        <v>903</v>
      </c>
      <c r="BQ106" s="373"/>
      <c r="BR106" s="354" t="s">
        <v>904</v>
      </c>
    </row>
    <row r="107" spans="1:70" s="107" customFormat="1" x14ac:dyDescent="0.25">
      <c r="A107" s="345" t="s">
        <v>970</v>
      </c>
      <c r="B107" s="373"/>
      <c r="C107" s="719">
        <v>44596</v>
      </c>
      <c r="D107" s="373"/>
      <c r="E107" s="346">
        <v>284.88</v>
      </c>
      <c r="F107" s="373"/>
      <c r="G107" s="347">
        <v>10.64</v>
      </c>
      <c r="H107" s="374"/>
      <c r="I107" s="348">
        <v>0.56710000000000005</v>
      </c>
      <c r="J107" s="348">
        <v>4.7244000000000002</v>
      </c>
      <c r="K107" s="348">
        <v>3.4014000000000002</v>
      </c>
      <c r="L107" s="348">
        <v>8.1301000000000005</v>
      </c>
      <c r="M107" s="348">
        <v>3.4014000000000002</v>
      </c>
      <c r="N107" s="350">
        <v>-6.09</v>
      </c>
      <c r="O107" s="348">
        <v>-9.7736999999999998</v>
      </c>
      <c r="P107" s="348">
        <v>1.3149</v>
      </c>
      <c r="Q107" s="348" t="s">
        <v>430</v>
      </c>
      <c r="R107" s="348" t="s">
        <v>430</v>
      </c>
      <c r="S107" s="348">
        <v>13.796799999999999</v>
      </c>
      <c r="T107" s="348">
        <v>1.2369000000000001</v>
      </c>
      <c r="U107" s="348">
        <v>1.2369000000000001</v>
      </c>
      <c r="V107" s="348">
        <v>-8.6694999999999993</v>
      </c>
      <c r="W107" s="348">
        <v>2.0133999999999999</v>
      </c>
      <c r="X107" s="348">
        <v>1.4297</v>
      </c>
      <c r="Y107" s="374"/>
      <c r="Z107" s="346">
        <v>8</v>
      </c>
      <c r="AA107" s="346">
        <v>16</v>
      </c>
      <c r="AB107" s="346">
        <v>18</v>
      </c>
      <c r="AC107" s="346">
        <v>15</v>
      </c>
      <c r="AD107" s="346">
        <v>7</v>
      </c>
      <c r="AE107" s="346">
        <v>25</v>
      </c>
      <c r="AF107" s="346">
        <v>24</v>
      </c>
      <c r="AG107" s="346">
        <v>20</v>
      </c>
      <c r="AH107" s="346" t="s">
        <v>430</v>
      </c>
      <c r="AI107" s="346" t="s">
        <v>430</v>
      </c>
      <c r="AJ107" s="346">
        <v>17</v>
      </c>
      <c r="AK107" s="346">
        <v>9</v>
      </c>
      <c r="AL107" s="346">
        <v>18</v>
      </c>
      <c r="AM107" s="346">
        <v>25</v>
      </c>
      <c r="AN107" s="346">
        <v>21</v>
      </c>
      <c r="AO107" s="373"/>
      <c r="AP107" s="348" t="s">
        <v>430</v>
      </c>
      <c r="AQ107" s="348" t="s">
        <v>430</v>
      </c>
      <c r="AR107" s="348" t="s">
        <v>430</v>
      </c>
      <c r="AS107" s="348">
        <v>-3.62</v>
      </c>
      <c r="AT107" s="348">
        <v>2.13</v>
      </c>
      <c r="AU107" s="351"/>
      <c r="AV107" s="346" t="s">
        <v>430</v>
      </c>
      <c r="AW107" s="346" t="s">
        <v>430</v>
      </c>
      <c r="AX107" s="346" t="s">
        <v>430</v>
      </c>
      <c r="AY107" s="346">
        <v>21</v>
      </c>
      <c r="AZ107" s="346">
        <v>14</v>
      </c>
      <c r="BA107" s="362"/>
      <c r="BB107" s="348">
        <v>17.979537186555799</v>
      </c>
      <c r="BC107" s="375">
        <v>1.1822240486214699</v>
      </c>
      <c r="BD107" s="375">
        <v>-2.1346827671650101E-3</v>
      </c>
      <c r="BE107" s="375">
        <v>-0.90395446880268004</v>
      </c>
      <c r="BF107" s="373"/>
      <c r="BG107" s="348">
        <v>26.8855</v>
      </c>
      <c r="BH107" s="348">
        <v>33.817500000000003</v>
      </c>
      <c r="BI107" s="348">
        <v>37.763800000000003</v>
      </c>
      <c r="BJ107" s="348">
        <v>1.5331999999999999</v>
      </c>
      <c r="BK107" s="373"/>
      <c r="BL107" s="372" t="s">
        <v>906</v>
      </c>
      <c r="BM107" s="372" t="s">
        <v>907</v>
      </c>
      <c r="BN107" s="372" t="s">
        <v>908</v>
      </c>
      <c r="BO107" s="372" t="s">
        <v>909</v>
      </c>
      <c r="BP107" s="372" t="s">
        <v>910</v>
      </c>
      <c r="BQ107" s="373"/>
      <c r="BR107" s="354" t="s">
        <v>436</v>
      </c>
    </row>
    <row r="108" spans="1:70" s="107" customFormat="1" x14ac:dyDescent="0.25">
      <c r="A108" s="345" t="s">
        <v>971</v>
      </c>
      <c r="B108" s="373"/>
      <c r="C108" s="719">
        <v>43290</v>
      </c>
      <c r="D108" s="373"/>
      <c r="E108" s="346">
        <v>278.31</v>
      </c>
      <c r="F108" s="373"/>
      <c r="G108" s="347">
        <v>28.568300000000001</v>
      </c>
      <c r="H108" s="374"/>
      <c r="I108" s="348">
        <v>0.50519999999999998</v>
      </c>
      <c r="J108" s="348">
        <v>5.7176999999999998</v>
      </c>
      <c r="K108" s="348">
        <v>6.4844999999999997</v>
      </c>
      <c r="L108" s="348">
        <v>10.433199999999999</v>
      </c>
      <c r="M108" s="348">
        <v>5.9969999999999999</v>
      </c>
      <c r="N108" s="350">
        <v>11.7394</v>
      </c>
      <c r="O108" s="348">
        <v>6.0126999999999997</v>
      </c>
      <c r="P108" s="348">
        <v>13.917199999999999</v>
      </c>
      <c r="Q108" s="348">
        <v>13.7098</v>
      </c>
      <c r="R108" s="348" t="s">
        <v>430</v>
      </c>
      <c r="S108" s="348">
        <v>18.300599999999999</v>
      </c>
      <c r="T108" s="348">
        <v>4.6653000000000002</v>
      </c>
      <c r="U108" s="348">
        <v>10.3726</v>
      </c>
      <c r="V108" s="348">
        <v>8.5231999999999992</v>
      </c>
      <c r="W108" s="348">
        <v>3.6739999999999999</v>
      </c>
      <c r="X108" s="348">
        <v>14.119199999999999</v>
      </c>
      <c r="Y108" s="374"/>
      <c r="Z108" s="346">
        <v>13</v>
      </c>
      <c r="AA108" s="346">
        <v>4</v>
      </c>
      <c r="AB108" s="346">
        <v>3</v>
      </c>
      <c r="AC108" s="346">
        <v>9</v>
      </c>
      <c r="AD108" s="346">
        <v>4</v>
      </c>
      <c r="AE108" s="346">
        <v>2</v>
      </c>
      <c r="AF108" s="346">
        <v>4</v>
      </c>
      <c r="AG108" s="346">
        <v>11</v>
      </c>
      <c r="AH108" s="346">
        <v>7</v>
      </c>
      <c r="AI108" s="346" t="s">
        <v>430</v>
      </c>
      <c r="AJ108" s="346">
        <v>7</v>
      </c>
      <c r="AK108" s="346">
        <v>4</v>
      </c>
      <c r="AL108" s="346">
        <v>2</v>
      </c>
      <c r="AM108" s="346">
        <v>2</v>
      </c>
      <c r="AN108" s="346">
        <v>5</v>
      </c>
      <c r="AO108" s="373"/>
      <c r="AP108" s="348" t="s">
        <v>430</v>
      </c>
      <c r="AQ108" s="348">
        <v>15.31</v>
      </c>
      <c r="AR108" s="348">
        <v>12.87</v>
      </c>
      <c r="AS108" s="348">
        <v>10.57</v>
      </c>
      <c r="AT108" s="348">
        <v>14.35</v>
      </c>
      <c r="AU108" s="351"/>
      <c r="AV108" s="346" t="s">
        <v>430</v>
      </c>
      <c r="AW108" s="346">
        <v>6</v>
      </c>
      <c r="AX108" s="346">
        <v>6</v>
      </c>
      <c r="AY108" s="346">
        <v>7</v>
      </c>
      <c r="AZ108" s="346">
        <v>3</v>
      </c>
      <c r="BA108" s="362"/>
      <c r="BB108" s="348">
        <v>13.073077216282099</v>
      </c>
      <c r="BC108" s="375">
        <v>0.96965546526131596</v>
      </c>
      <c r="BD108" s="375">
        <v>6.3938749487531296E-2</v>
      </c>
      <c r="BE108" s="375">
        <v>0.12593596940434501</v>
      </c>
      <c r="BF108" s="373"/>
      <c r="BG108" s="348">
        <v>41.041800000000002</v>
      </c>
      <c r="BH108" s="348">
        <v>11.698499999999999</v>
      </c>
      <c r="BI108" s="348">
        <v>38.665399999999998</v>
      </c>
      <c r="BJ108" s="348">
        <v>8.5943000000000005</v>
      </c>
      <c r="BK108" s="373"/>
      <c r="BL108" s="372" t="s">
        <v>912</v>
      </c>
      <c r="BM108" s="372" t="s">
        <v>913</v>
      </c>
      <c r="BN108" s="372" t="s">
        <v>914</v>
      </c>
      <c r="BO108" s="372" t="s">
        <v>915</v>
      </c>
      <c r="BP108" s="372" t="s">
        <v>916</v>
      </c>
      <c r="BQ108" s="373"/>
      <c r="BR108" s="354" t="s">
        <v>554</v>
      </c>
    </row>
    <row r="109" spans="1:70" s="107" customFormat="1" x14ac:dyDescent="0.25">
      <c r="A109" s="345" t="s">
        <v>972</v>
      </c>
      <c r="B109" s="373"/>
      <c r="C109" s="719">
        <v>45944</v>
      </c>
      <c r="D109" s="373"/>
      <c r="E109" s="346">
        <v>241.33799999999999</v>
      </c>
      <c r="F109" s="373"/>
      <c r="G109" s="347">
        <v>10.076700000000001</v>
      </c>
      <c r="H109" s="374"/>
      <c r="I109" s="348">
        <v>0.17299999999999999</v>
      </c>
      <c r="J109" s="348">
        <v>3.8353000000000002</v>
      </c>
      <c r="K109" s="348">
        <v>1.7746</v>
      </c>
      <c r="L109" s="348">
        <v>6.8013000000000003</v>
      </c>
      <c r="M109" s="348">
        <v>-0.29189999999999999</v>
      </c>
      <c r="N109" s="350" t="s">
        <v>430</v>
      </c>
      <c r="O109" s="348" t="s">
        <v>430</v>
      </c>
      <c r="P109" s="348" t="s">
        <v>430</v>
      </c>
      <c r="Q109" s="348" t="s">
        <v>430</v>
      </c>
      <c r="R109" s="348" t="s">
        <v>430</v>
      </c>
      <c r="S109" s="348">
        <v>15.2479</v>
      </c>
      <c r="T109" s="348">
        <v>-1.6177999999999999</v>
      </c>
      <c r="U109" s="348" t="s">
        <v>430</v>
      </c>
      <c r="V109" s="348" t="s">
        <v>430</v>
      </c>
      <c r="W109" s="348">
        <v>1.6534</v>
      </c>
      <c r="X109" s="348">
        <v>0.76700000000000002</v>
      </c>
      <c r="Y109" s="374"/>
      <c r="Z109" s="346">
        <v>28</v>
      </c>
      <c r="AA109" s="346">
        <v>25</v>
      </c>
      <c r="AB109" s="346">
        <v>26</v>
      </c>
      <c r="AC109" s="346">
        <v>17</v>
      </c>
      <c r="AD109" s="346">
        <v>18</v>
      </c>
      <c r="AE109" s="346" t="s">
        <v>430</v>
      </c>
      <c r="AF109" s="346" t="s">
        <v>430</v>
      </c>
      <c r="AG109" s="346" t="s">
        <v>430</v>
      </c>
      <c r="AH109" s="346" t="s">
        <v>430</v>
      </c>
      <c r="AI109" s="346" t="s">
        <v>430</v>
      </c>
      <c r="AJ109" s="346">
        <v>13</v>
      </c>
      <c r="AK109" s="346">
        <v>19</v>
      </c>
      <c r="AL109" s="346" t="s">
        <v>430</v>
      </c>
      <c r="AM109" s="346" t="s">
        <v>430</v>
      </c>
      <c r="AN109" s="346">
        <v>24</v>
      </c>
      <c r="AO109" s="373"/>
      <c r="AP109" s="348" t="s">
        <v>430</v>
      </c>
      <c r="AQ109" s="348" t="s">
        <v>430</v>
      </c>
      <c r="AR109" s="348" t="s">
        <v>430</v>
      </c>
      <c r="AS109" s="348" t="s">
        <v>430</v>
      </c>
      <c r="AT109" s="348" t="s">
        <v>430</v>
      </c>
      <c r="AU109" s="351"/>
      <c r="AV109" s="346" t="s">
        <v>430</v>
      </c>
      <c r="AW109" s="346" t="s">
        <v>430</v>
      </c>
      <c r="AX109" s="346" t="s">
        <v>430</v>
      </c>
      <c r="AY109" s="346" t="s">
        <v>430</v>
      </c>
      <c r="AZ109" s="346" t="s">
        <v>430</v>
      </c>
      <c r="BA109" s="362"/>
      <c r="BB109" s="348">
        <v>12.6106666723646</v>
      </c>
      <c r="BC109" s="375">
        <v>0.87422794446074503</v>
      </c>
      <c r="BD109" s="375">
        <v>-2.58665094557862E-2</v>
      </c>
      <c r="BE109" s="375">
        <v>0.15321963400073799</v>
      </c>
      <c r="BF109" s="373"/>
      <c r="BG109" s="348">
        <v>56.751600000000003</v>
      </c>
      <c r="BH109" s="348">
        <v>19.122699999999998</v>
      </c>
      <c r="BI109" s="348">
        <v>20.037099999999999</v>
      </c>
      <c r="BJ109" s="348">
        <v>4.0885999999999996</v>
      </c>
      <c r="BK109" s="373"/>
      <c r="BL109" s="372" t="s">
        <v>918</v>
      </c>
      <c r="BM109" s="372" t="s">
        <v>919</v>
      </c>
      <c r="BN109" s="372" t="s">
        <v>920</v>
      </c>
      <c r="BO109" s="372" t="s">
        <v>921</v>
      </c>
      <c r="BP109" s="372" t="s">
        <v>922</v>
      </c>
      <c r="BQ109" s="373"/>
      <c r="BR109" s="354" t="s">
        <v>463</v>
      </c>
    </row>
    <row r="110" spans="1:70" s="107" customFormat="1" x14ac:dyDescent="0.25">
      <c r="A110" s="345" t="s">
        <v>973</v>
      </c>
      <c r="B110" s="373"/>
      <c r="C110" s="719">
        <v>45814</v>
      </c>
      <c r="D110" s="373"/>
      <c r="E110" s="346">
        <v>199.041</v>
      </c>
      <c r="F110" s="373"/>
      <c r="G110" s="347">
        <v>10.5252</v>
      </c>
      <c r="H110" s="374"/>
      <c r="I110" s="348">
        <v>0.59640000000000004</v>
      </c>
      <c r="J110" s="348">
        <v>4.6887999999999996</v>
      </c>
      <c r="K110" s="348">
        <v>4.9142000000000001</v>
      </c>
      <c r="L110" s="348">
        <v>8.9034999999999993</v>
      </c>
      <c r="M110" s="348">
        <v>2.2629000000000001</v>
      </c>
      <c r="N110" s="350">
        <v>4.7774000000000001</v>
      </c>
      <c r="O110" s="348" t="s">
        <v>430</v>
      </c>
      <c r="P110" s="348" t="s">
        <v>430</v>
      </c>
      <c r="Q110" s="348" t="s">
        <v>430</v>
      </c>
      <c r="R110" s="348" t="s">
        <v>430</v>
      </c>
      <c r="S110" s="348">
        <v>15.450900000000001</v>
      </c>
      <c r="T110" s="348">
        <v>1.1415999999999999</v>
      </c>
      <c r="U110" s="348">
        <v>5.8958000000000004</v>
      </c>
      <c r="V110" s="348">
        <v>2.1160000000000001</v>
      </c>
      <c r="W110" s="348">
        <v>3.4621</v>
      </c>
      <c r="X110" s="348">
        <v>5.0807000000000002</v>
      </c>
      <c r="Y110" s="374"/>
      <c r="Z110" s="346">
        <v>6</v>
      </c>
      <c r="AA110" s="346">
        <v>18</v>
      </c>
      <c r="AB110" s="346">
        <v>10</v>
      </c>
      <c r="AC110" s="346">
        <v>12</v>
      </c>
      <c r="AD110" s="346">
        <v>10</v>
      </c>
      <c r="AE110" s="346">
        <v>9</v>
      </c>
      <c r="AF110" s="346" t="s">
        <v>430</v>
      </c>
      <c r="AG110" s="346" t="s">
        <v>430</v>
      </c>
      <c r="AH110" s="346" t="s">
        <v>430</v>
      </c>
      <c r="AI110" s="346" t="s">
        <v>430</v>
      </c>
      <c r="AJ110" s="346">
        <v>12</v>
      </c>
      <c r="AK110" s="346">
        <v>10</v>
      </c>
      <c r="AL110" s="346">
        <v>6</v>
      </c>
      <c r="AM110" s="346">
        <v>9</v>
      </c>
      <c r="AN110" s="346">
        <v>8</v>
      </c>
      <c r="AO110" s="373"/>
      <c r="AP110" s="348" t="s">
        <v>430</v>
      </c>
      <c r="AQ110" s="348" t="s">
        <v>430</v>
      </c>
      <c r="AR110" s="348" t="s">
        <v>430</v>
      </c>
      <c r="AS110" s="348" t="s">
        <v>430</v>
      </c>
      <c r="AT110" s="348">
        <v>6.75</v>
      </c>
      <c r="AU110" s="351"/>
      <c r="AV110" s="346" t="s">
        <v>430</v>
      </c>
      <c r="AW110" s="346" t="s">
        <v>430</v>
      </c>
      <c r="AX110" s="346" t="s">
        <v>430</v>
      </c>
      <c r="AY110" s="346" t="s">
        <v>430</v>
      </c>
      <c r="AZ110" s="346">
        <v>8</v>
      </c>
      <c r="BA110" s="362"/>
      <c r="BB110" s="348">
        <v>11.003599120447101</v>
      </c>
      <c r="BC110" s="375">
        <v>1.0057875987981499</v>
      </c>
      <c r="BD110" s="375">
        <v>-1.6357697807140999E-3</v>
      </c>
      <c r="BE110" s="375">
        <v>0.215448174642867</v>
      </c>
      <c r="BF110" s="373"/>
      <c r="BG110" s="348">
        <v>54.862400000000001</v>
      </c>
      <c r="BH110" s="348">
        <v>8.7564200000000003</v>
      </c>
      <c r="BI110" s="348">
        <v>32.185600000000001</v>
      </c>
      <c r="BJ110" s="348">
        <v>4.1955799999999996</v>
      </c>
      <c r="BK110" s="373"/>
      <c r="BL110" s="372" t="s">
        <v>924</v>
      </c>
      <c r="BM110" s="372" t="s">
        <v>925</v>
      </c>
      <c r="BN110" s="372" t="s">
        <v>926</v>
      </c>
      <c r="BO110" s="372" t="s">
        <v>927</v>
      </c>
      <c r="BP110" s="372" t="s">
        <v>861</v>
      </c>
      <c r="BQ110" s="373"/>
      <c r="BR110" s="354" t="s">
        <v>436</v>
      </c>
    </row>
    <row r="111" spans="1:70" s="107" customFormat="1" x14ac:dyDescent="0.25">
      <c r="A111" s="345" t="s">
        <v>974</v>
      </c>
      <c r="B111" s="373"/>
      <c r="C111" s="719">
        <v>46083</v>
      </c>
      <c r="D111" s="373"/>
      <c r="E111" s="346">
        <v>194.58099999999999</v>
      </c>
      <c r="F111" s="373"/>
      <c r="G111" s="347">
        <v>11.01</v>
      </c>
      <c r="H111" s="374"/>
      <c r="I111" s="348">
        <v>0.54790000000000005</v>
      </c>
      <c r="J111" s="348">
        <v>4.1627000000000001</v>
      </c>
      <c r="K111" s="348">
        <v>5.0572999999999997</v>
      </c>
      <c r="L111" s="348">
        <v>9.7706999999999997</v>
      </c>
      <c r="M111" s="348" t="s">
        <v>430</v>
      </c>
      <c r="N111" s="350" t="s">
        <v>430</v>
      </c>
      <c r="O111" s="348" t="s">
        <v>430</v>
      </c>
      <c r="P111" s="348" t="s">
        <v>430</v>
      </c>
      <c r="Q111" s="348" t="s">
        <v>430</v>
      </c>
      <c r="R111" s="348" t="s">
        <v>430</v>
      </c>
      <c r="S111" s="348">
        <v>11.6633</v>
      </c>
      <c r="T111" s="348" t="s">
        <v>430</v>
      </c>
      <c r="U111" s="348" t="s">
        <v>430</v>
      </c>
      <c r="V111" s="348" t="s">
        <v>430</v>
      </c>
      <c r="W111" s="348">
        <v>3.5748000000000002</v>
      </c>
      <c r="X111" s="348">
        <v>10.1</v>
      </c>
      <c r="Y111" s="374"/>
      <c r="Z111" s="346">
        <v>11</v>
      </c>
      <c r="AA111" s="346">
        <v>23</v>
      </c>
      <c r="AB111" s="346">
        <v>9</v>
      </c>
      <c r="AC111" s="346">
        <v>10</v>
      </c>
      <c r="AD111" s="346" t="s">
        <v>430</v>
      </c>
      <c r="AE111" s="346" t="s">
        <v>430</v>
      </c>
      <c r="AF111" s="346" t="s">
        <v>430</v>
      </c>
      <c r="AG111" s="346" t="s">
        <v>430</v>
      </c>
      <c r="AH111" s="346" t="s">
        <v>430</v>
      </c>
      <c r="AI111" s="346" t="s">
        <v>430</v>
      </c>
      <c r="AJ111" s="346">
        <v>22</v>
      </c>
      <c r="AK111" s="346" t="s">
        <v>430</v>
      </c>
      <c r="AL111" s="346" t="s">
        <v>430</v>
      </c>
      <c r="AM111" s="346" t="s">
        <v>430</v>
      </c>
      <c r="AN111" s="346">
        <v>6</v>
      </c>
      <c r="AO111" s="373"/>
      <c r="AP111" s="348" t="s">
        <v>430</v>
      </c>
      <c r="AQ111" s="348" t="s">
        <v>430</v>
      </c>
      <c r="AR111" s="348" t="s">
        <v>430</v>
      </c>
      <c r="AS111" s="348" t="s">
        <v>430</v>
      </c>
      <c r="AT111" s="348" t="s">
        <v>430</v>
      </c>
      <c r="AU111" s="351"/>
      <c r="AV111" s="346" t="s">
        <v>430</v>
      </c>
      <c r="AW111" s="346" t="s">
        <v>430</v>
      </c>
      <c r="AX111" s="346" t="s">
        <v>430</v>
      </c>
      <c r="AY111" s="346" t="s">
        <v>430</v>
      </c>
      <c r="AZ111" s="346" t="s">
        <v>430</v>
      </c>
      <c r="BA111" s="362"/>
      <c r="BB111" s="348">
        <v>12.8387635532687</v>
      </c>
      <c r="BC111" s="375">
        <v>1.0842943801576499</v>
      </c>
      <c r="BD111" s="375">
        <v>0.21395337807772499</v>
      </c>
      <c r="BE111" s="375">
        <v>1.1040203332769301</v>
      </c>
      <c r="BF111" s="373"/>
      <c r="BG111" s="348">
        <v>26.828600000000002</v>
      </c>
      <c r="BH111" s="348">
        <v>17.8459</v>
      </c>
      <c r="BI111" s="348">
        <v>43.1447</v>
      </c>
      <c r="BJ111" s="348">
        <v>12.1808</v>
      </c>
      <c r="BK111" s="373"/>
      <c r="BL111" s="372" t="s">
        <v>929</v>
      </c>
      <c r="BM111" s="372" t="s">
        <v>930</v>
      </c>
      <c r="BN111" s="372" t="s">
        <v>931</v>
      </c>
      <c r="BO111" s="372" t="s">
        <v>932</v>
      </c>
      <c r="BP111" s="372" t="s">
        <v>933</v>
      </c>
      <c r="BQ111" s="373"/>
      <c r="BR111" s="354" t="s">
        <v>443</v>
      </c>
    </row>
    <row r="112" spans="1:70" s="107" customFormat="1" x14ac:dyDescent="0.25">
      <c r="A112" s="345" t="s">
        <v>975</v>
      </c>
      <c r="B112" s="373"/>
      <c r="C112" s="719">
        <v>43371</v>
      </c>
      <c r="D112" s="373"/>
      <c r="E112" s="346">
        <v>132.607</v>
      </c>
      <c r="F112" s="373"/>
      <c r="G112" s="347">
        <v>22.628900000000002</v>
      </c>
      <c r="H112" s="374"/>
      <c r="I112" s="348">
        <v>0.53490000000000004</v>
      </c>
      <c r="J112" s="348">
        <v>4.5688000000000004</v>
      </c>
      <c r="K112" s="348">
        <v>4.0313999999999997</v>
      </c>
      <c r="L112" s="348">
        <v>5.2801</v>
      </c>
      <c r="M112" s="348">
        <v>-1.7996000000000001</v>
      </c>
      <c r="N112" s="350">
        <v>1.3023</v>
      </c>
      <c r="O112" s="348">
        <v>-4.7032999999999996</v>
      </c>
      <c r="P112" s="348">
        <v>10.253500000000001</v>
      </c>
      <c r="Q112" s="348">
        <v>10.3698</v>
      </c>
      <c r="R112" s="348" t="s">
        <v>430</v>
      </c>
      <c r="S112" s="348">
        <v>11.8874</v>
      </c>
      <c r="T112" s="348">
        <v>-3.3460999999999999</v>
      </c>
      <c r="U112" s="348">
        <v>1.6426000000000001</v>
      </c>
      <c r="V112" s="348">
        <v>-2.6840000000000002</v>
      </c>
      <c r="W112" s="348">
        <v>2.7382</v>
      </c>
      <c r="X112" s="348">
        <v>11.148899999999999</v>
      </c>
      <c r="Y112" s="374"/>
      <c r="Z112" s="346">
        <v>12</v>
      </c>
      <c r="AA112" s="346">
        <v>19</v>
      </c>
      <c r="AB112" s="346">
        <v>14</v>
      </c>
      <c r="AC112" s="346">
        <v>21</v>
      </c>
      <c r="AD112" s="346">
        <v>22</v>
      </c>
      <c r="AE112" s="346">
        <v>18</v>
      </c>
      <c r="AF112" s="346">
        <v>23</v>
      </c>
      <c r="AG112" s="346">
        <v>19</v>
      </c>
      <c r="AH112" s="346">
        <v>13</v>
      </c>
      <c r="AI112" s="346" t="s">
        <v>430</v>
      </c>
      <c r="AJ112" s="346">
        <v>21</v>
      </c>
      <c r="AK112" s="346">
        <v>22</v>
      </c>
      <c r="AL112" s="346">
        <v>17</v>
      </c>
      <c r="AM112" s="346">
        <v>19</v>
      </c>
      <c r="AN112" s="346">
        <v>14</v>
      </c>
      <c r="AO112" s="373"/>
      <c r="AP112" s="348" t="s">
        <v>430</v>
      </c>
      <c r="AQ112" s="348">
        <v>10.6</v>
      </c>
      <c r="AR112" s="348">
        <v>7.46</v>
      </c>
      <c r="AS112" s="348">
        <v>1.83</v>
      </c>
      <c r="AT112" s="348">
        <v>-0.81</v>
      </c>
      <c r="AU112" s="351"/>
      <c r="AV112" s="346" t="s">
        <v>430</v>
      </c>
      <c r="AW112" s="346">
        <v>12</v>
      </c>
      <c r="AX112" s="346">
        <v>13</v>
      </c>
      <c r="AY112" s="346">
        <v>20</v>
      </c>
      <c r="AZ112" s="346">
        <v>20</v>
      </c>
      <c r="BA112" s="362"/>
      <c r="BB112" s="348">
        <v>15.3269243739744</v>
      </c>
      <c r="BC112" s="375">
        <v>1.10631385936715</v>
      </c>
      <c r="BD112" s="375">
        <v>3.7725517575021197E-2</v>
      </c>
      <c r="BE112" s="375">
        <v>-0.231779513419793</v>
      </c>
      <c r="BF112" s="373"/>
      <c r="BG112" s="348">
        <v>64.385599999999997</v>
      </c>
      <c r="BH112" s="348">
        <v>10.903600000000001</v>
      </c>
      <c r="BI112" s="348">
        <v>21.857600000000001</v>
      </c>
      <c r="BJ112" s="348">
        <v>2.8532000000000002</v>
      </c>
      <c r="BK112" s="373"/>
      <c r="BL112" s="372" t="s">
        <v>935</v>
      </c>
      <c r="BM112" s="372" t="s">
        <v>936</v>
      </c>
      <c r="BN112" s="372" t="s">
        <v>937</v>
      </c>
      <c r="BO112" s="372" t="s">
        <v>938</v>
      </c>
      <c r="BP112" s="372" t="s">
        <v>939</v>
      </c>
      <c r="BQ112" s="373"/>
      <c r="BR112" s="354" t="s">
        <v>476</v>
      </c>
    </row>
    <row r="113" spans="1:70" x14ac:dyDescent="0.25">
      <c r="A113" s="36" t="s">
        <v>93</v>
      </c>
      <c r="B113" s="43"/>
      <c r="C113" s="720"/>
      <c r="D113" s="43"/>
      <c r="E113" s="51"/>
      <c r="F113" s="43"/>
      <c r="G113" s="55"/>
      <c r="H113" s="66"/>
      <c r="I113" s="59">
        <v>0.4854</v>
      </c>
      <c r="J113" s="59">
        <v>4.6292999999999997</v>
      </c>
      <c r="K113" s="59">
        <v>3.8174000000000001</v>
      </c>
      <c r="L113" s="59">
        <v>7.6379000000000001</v>
      </c>
      <c r="M113" s="59">
        <v>1.0992</v>
      </c>
      <c r="N113" s="70">
        <v>3.8491</v>
      </c>
      <c r="O113" s="59">
        <v>2.8399000000000001</v>
      </c>
      <c r="P113" s="59">
        <v>14.7468</v>
      </c>
      <c r="Q113" s="59">
        <v>14.0138</v>
      </c>
      <c r="R113" s="59">
        <v>15.2637</v>
      </c>
      <c r="S113" s="59">
        <v>14.264099999999999</v>
      </c>
      <c r="T113" s="59">
        <v>-0.14180000000000001</v>
      </c>
      <c r="U113" s="59">
        <v>3.468</v>
      </c>
      <c r="V113" s="59">
        <v>0.86180000000000001</v>
      </c>
      <c r="W113" s="59">
        <v>2.5190000000000001</v>
      </c>
      <c r="X113" s="59">
        <v>12.411199999999999</v>
      </c>
      <c r="Y113" s="66"/>
      <c r="Z113" s="51">
        <v>29</v>
      </c>
      <c r="AA113" s="51">
        <v>30</v>
      </c>
      <c r="AB113" s="51">
        <v>30</v>
      </c>
      <c r="AC113" s="51">
        <v>30</v>
      </c>
      <c r="AD113" s="51">
        <v>28</v>
      </c>
      <c r="AE113" s="51">
        <v>25</v>
      </c>
      <c r="AF113" s="51">
        <v>24</v>
      </c>
      <c r="AG113" s="51">
        <v>20</v>
      </c>
      <c r="AH113" s="51">
        <v>13</v>
      </c>
      <c r="AI113" s="51">
        <v>9</v>
      </c>
      <c r="AJ113" s="51">
        <v>30</v>
      </c>
      <c r="AK113" s="51">
        <v>29</v>
      </c>
      <c r="AL113" s="51">
        <v>26</v>
      </c>
      <c r="AM113" s="51">
        <v>25</v>
      </c>
      <c r="AN113" s="51">
        <v>30</v>
      </c>
      <c r="AO113" s="43"/>
      <c r="AP113" s="59">
        <v>15.424444444444401</v>
      </c>
      <c r="AQ113" s="59">
        <v>15.421666666666701</v>
      </c>
      <c r="AR113" s="59">
        <v>12.441538461538499</v>
      </c>
      <c r="AS113" s="59">
        <v>7.7271428571428604</v>
      </c>
      <c r="AT113" s="59">
        <v>4.1859999999999999</v>
      </c>
      <c r="AU113" s="78"/>
      <c r="AV113" s="51">
        <v>9</v>
      </c>
      <c r="AW113" s="51">
        <v>12</v>
      </c>
      <c r="AX113" s="51">
        <v>13</v>
      </c>
      <c r="AY113" s="51">
        <v>21</v>
      </c>
      <c r="AZ113" s="51">
        <v>25</v>
      </c>
      <c r="BA113" s="258"/>
      <c r="BB113" s="59"/>
      <c r="BC113" s="276"/>
      <c r="BD113" s="276"/>
      <c r="BE113" s="276"/>
      <c r="BF113" s="43"/>
      <c r="BG113" s="59"/>
      <c r="BH113" s="59"/>
      <c r="BI113" s="59"/>
      <c r="BJ113" s="59"/>
      <c r="BK113" s="43"/>
      <c r="BL113" s="84"/>
      <c r="BM113" s="84"/>
      <c r="BN113" s="84"/>
      <c r="BO113" s="84"/>
      <c r="BP113" s="84"/>
      <c r="BQ113" s="43"/>
      <c r="BR113" s="88"/>
    </row>
    <row r="114" spans="1:70" x14ac:dyDescent="0.25">
      <c r="A114" s="37" t="s">
        <v>94</v>
      </c>
      <c r="B114" s="44"/>
      <c r="C114" s="721"/>
      <c r="D114" s="44"/>
      <c r="E114" s="52"/>
      <c r="F114" s="44"/>
      <c r="G114" s="56"/>
      <c r="H114" s="67"/>
      <c r="I114" s="60">
        <v>1.6304000000000001</v>
      </c>
      <c r="J114" s="60">
        <v>6.6950000000000003</v>
      </c>
      <c r="K114" s="60">
        <v>7.0138999999999996</v>
      </c>
      <c r="L114" s="60">
        <v>16.660900000000002</v>
      </c>
      <c r="M114" s="60">
        <v>11.1478</v>
      </c>
      <c r="N114" s="71">
        <v>14.577999999999999</v>
      </c>
      <c r="O114" s="60">
        <v>7.8414999999999999</v>
      </c>
      <c r="P114" s="60">
        <v>22.608799999999999</v>
      </c>
      <c r="Q114" s="60">
        <v>18.628799999999998</v>
      </c>
      <c r="R114" s="60">
        <v>20.782699999999998</v>
      </c>
      <c r="S114" s="60">
        <v>24.212299999999999</v>
      </c>
      <c r="T114" s="60">
        <v>10.2333</v>
      </c>
      <c r="U114" s="60">
        <v>14.3408</v>
      </c>
      <c r="V114" s="60">
        <v>10.510899999999999</v>
      </c>
      <c r="W114" s="60">
        <v>4.9234999999999998</v>
      </c>
      <c r="X114" s="60">
        <v>26.497800000000002</v>
      </c>
      <c r="Y114" s="67"/>
      <c r="Z114" s="52"/>
      <c r="AA114" s="52"/>
      <c r="AB114" s="52"/>
      <c r="AC114" s="52"/>
      <c r="AD114" s="52"/>
      <c r="AE114" s="52"/>
      <c r="AF114" s="52"/>
      <c r="AG114" s="52"/>
      <c r="AH114" s="52"/>
      <c r="AI114" s="52"/>
      <c r="AJ114" s="52"/>
      <c r="AK114" s="52"/>
      <c r="AL114" s="52"/>
      <c r="AM114" s="52"/>
      <c r="AN114" s="52"/>
      <c r="AO114" s="44"/>
      <c r="AP114" s="60">
        <v>21.38</v>
      </c>
      <c r="AQ114" s="60">
        <v>23.32</v>
      </c>
      <c r="AR114" s="60">
        <v>17.850000000000001</v>
      </c>
      <c r="AS114" s="60">
        <v>13.39</v>
      </c>
      <c r="AT114" s="60">
        <v>24.01</v>
      </c>
      <c r="AU114" s="79"/>
      <c r="AV114" s="52"/>
      <c r="AW114" s="52"/>
      <c r="AX114" s="52"/>
      <c r="AY114" s="52"/>
      <c r="AZ114" s="52"/>
      <c r="BA114" s="259"/>
      <c r="BB114" s="60"/>
      <c r="BC114" s="277"/>
      <c r="BD114" s="277"/>
      <c r="BE114" s="277"/>
      <c r="BF114" s="44"/>
      <c r="BG114" s="60"/>
      <c r="BH114" s="60"/>
      <c r="BI114" s="60"/>
      <c r="BJ114" s="60"/>
      <c r="BK114" s="44"/>
      <c r="BL114" s="85"/>
      <c r="BM114" s="85"/>
      <c r="BN114" s="85"/>
      <c r="BO114" s="85"/>
      <c r="BP114" s="85"/>
      <c r="BQ114" s="44"/>
      <c r="BR114" s="89"/>
    </row>
    <row r="115" spans="1:70" x14ac:dyDescent="0.25">
      <c r="A115" s="37" t="s">
        <v>95</v>
      </c>
      <c r="B115" s="44"/>
      <c r="C115" s="721"/>
      <c r="D115" s="44"/>
      <c r="E115" s="52"/>
      <c r="F115" s="44"/>
      <c r="G115" s="56"/>
      <c r="H115" s="67"/>
      <c r="I115" s="60">
        <v>0.1013</v>
      </c>
      <c r="J115" s="60">
        <v>2.0442</v>
      </c>
      <c r="K115" s="60">
        <v>-0.59699999999999998</v>
      </c>
      <c r="L115" s="60">
        <v>0.36880000000000002</v>
      </c>
      <c r="M115" s="60">
        <v>-4.5514000000000001</v>
      </c>
      <c r="N115" s="71">
        <v>-6.09</v>
      </c>
      <c r="O115" s="60">
        <v>-9.7736999999999998</v>
      </c>
      <c r="P115" s="60">
        <v>1.3149</v>
      </c>
      <c r="Q115" s="60">
        <v>10.3698</v>
      </c>
      <c r="R115" s="60">
        <v>9.8274000000000008</v>
      </c>
      <c r="S115" s="60">
        <v>4.2587999999999999</v>
      </c>
      <c r="T115" s="60">
        <v>-5.8299000000000003</v>
      </c>
      <c r="U115" s="60">
        <v>-3.1318000000000001</v>
      </c>
      <c r="V115" s="60">
        <v>-8.6694999999999993</v>
      </c>
      <c r="W115" s="60">
        <v>-0.58499999999999996</v>
      </c>
      <c r="X115" s="60">
        <v>-0.92600000000000005</v>
      </c>
      <c r="Y115" s="67"/>
      <c r="Z115" s="52"/>
      <c r="AA115" s="52"/>
      <c r="AB115" s="52"/>
      <c r="AC115" s="52"/>
      <c r="AD115" s="52"/>
      <c r="AE115" s="52"/>
      <c r="AF115" s="52"/>
      <c r="AG115" s="52"/>
      <c r="AH115" s="52"/>
      <c r="AI115" s="52"/>
      <c r="AJ115" s="52"/>
      <c r="AK115" s="52"/>
      <c r="AL115" s="52"/>
      <c r="AM115" s="52"/>
      <c r="AN115" s="52"/>
      <c r="AO115" s="44"/>
      <c r="AP115" s="60">
        <v>10.01</v>
      </c>
      <c r="AQ115" s="60">
        <v>10.6</v>
      </c>
      <c r="AR115" s="60">
        <v>7.46</v>
      </c>
      <c r="AS115" s="60">
        <v>-3.62</v>
      </c>
      <c r="AT115" s="60">
        <v>-5.49</v>
      </c>
      <c r="AU115" s="79"/>
      <c r="AV115" s="52"/>
      <c r="AW115" s="52"/>
      <c r="AX115" s="52"/>
      <c r="AY115" s="52"/>
      <c r="AZ115" s="52"/>
      <c r="BA115" s="259"/>
      <c r="BB115" s="60"/>
      <c r="BC115" s="277"/>
      <c r="BD115" s="277"/>
      <c r="BE115" s="277"/>
      <c r="BF115" s="44"/>
      <c r="BG115" s="60"/>
      <c r="BH115" s="60"/>
      <c r="BI115" s="60"/>
      <c r="BJ115" s="60"/>
      <c r="BK115" s="44"/>
      <c r="BL115" s="85"/>
      <c r="BM115" s="85"/>
      <c r="BN115" s="85"/>
      <c r="BO115" s="85"/>
      <c r="BP115" s="85"/>
      <c r="BQ115" s="66"/>
      <c r="BR115" s="89"/>
    </row>
    <row r="116" spans="1:70" x14ac:dyDescent="0.25">
      <c r="A116" s="38" t="s">
        <v>96</v>
      </c>
      <c r="B116" s="69"/>
      <c r="C116" s="722"/>
      <c r="D116" s="45"/>
      <c r="E116" s="53"/>
      <c r="F116" s="45"/>
      <c r="G116" s="57"/>
      <c r="H116" s="68"/>
      <c r="I116" s="61">
        <v>0.45019999999999999</v>
      </c>
      <c r="J116" s="61">
        <v>4.7386999999999997</v>
      </c>
      <c r="K116" s="61">
        <v>3.8546999999999998</v>
      </c>
      <c r="L116" s="61">
        <v>7.8986000000000001</v>
      </c>
      <c r="M116" s="61">
        <v>0.29515000000000002</v>
      </c>
      <c r="N116" s="72">
        <v>3.5865</v>
      </c>
      <c r="O116" s="61">
        <v>4.0075500000000002</v>
      </c>
      <c r="P116" s="61">
        <v>14.5397</v>
      </c>
      <c r="Q116" s="61">
        <v>13.7098</v>
      </c>
      <c r="R116" s="61">
        <v>15.660600000000001</v>
      </c>
      <c r="S116" s="61">
        <v>14.309699999999999</v>
      </c>
      <c r="T116" s="61">
        <v>-1.347</v>
      </c>
      <c r="U116" s="61">
        <v>1.8632</v>
      </c>
      <c r="V116" s="61">
        <v>-1.1072</v>
      </c>
      <c r="W116" s="61">
        <v>2.7130999999999998</v>
      </c>
      <c r="X116" s="61">
        <v>13.225099999999999</v>
      </c>
      <c r="Y116" s="68"/>
      <c r="Z116" s="53"/>
      <c r="AA116" s="53"/>
      <c r="AB116" s="53"/>
      <c r="AC116" s="53"/>
      <c r="AD116" s="53"/>
      <c r="AE116" s="53"/>
      <c r="AF116" s="53"/>
      <c r="AG116" s="53"/>
      <c r="AH116" s="53"/>
      <c r="AI116" s="53"/>
      <c r="AJ116" s="53"/>
      <c r="AK116" s="53"/>
      <c r="AL116" s="53"/>
      <c r="AM116" s="53"/>
      <c r="AN116" s="53"/>
      <c r="AO116" s="45"/>
      <c r="AP116" s="61">
        <v>15.12</v>
      </c>
      <c r="AQ116" s="61">
        <v>15.02</v>
      </c>
      <c r="AR116" s="61">
        <v>12.67</v>
      </c>
      <c r="AS116" s="61">
        <v>7.25</v>
      </c>
      <c r="AT116" s="61">
        <v>2.88</v>
      </c>
      <c r="AU116" s="80"/>
      <c r="AV116" s="53"/>
      <c r="AW116" s="53"/>
      <c r="AX116" s="53"/>
      <c r="AY116" s="53"/>
      <c r="AZ116" s="53"/>
      <c r="BA116" s="262"/>
      <c r="BB116" s="61"/>
      <c r="BC116" s="279"/>
      <c r="BD116" s="279"/>
      <c r="BE116" s="279"/>
      <c r="BF116" s="45"/>
      <c r="BG116" s="61"/>
      <c r="BH116" s="61"/>
      <c r="BI116" s="61"/>
      <c r="BJ116" s="61"/>
      <c r="BK116" s="45"/>
      <c r="BL116" s="86"/>
      <c r="BM116" s="86"/>
      <c r="BN116" s="86"/>
      <c r="BO116" s="86"/>
      <c r="BP116" s="86"/>
      <c r="BQ116" s="68"/>
      <c r="BR116" s="90"/>
    </row>
    <row r="117" spans="1:70" ht="14.5" x14ac:dyDescent="0.25">
      <c r="A117" s="39" t="s">
        <v>91</v>
      </c>
      <c r="B117" s="69"/>
      <c r="C117" s="726"/>
      <c r="D117" s="40"/>
      <c r="E117" s="40"/>
      <c r="F117" s="40"/>
      <c r="G117" s="40"/>
      <c r="H117" s="69"/>
      <c r="I117" s="62"/>
      <c r="J117" s="62"/>
      <c r="K117" s="62"/>
      <c r="L117" s="62"/>
      <c r="M117" s="62"/>
      <c r="N117" s="73"/>
      <c r="O117" s="62"/>
      <c r="P117" s="62"/>
      <c r="Q117" s="62"/>
      <c r="R117" s="62"/>
      <c r="S117" s="62"/>
      <c r="T117" s="62"/>
      <c r="U117" s="62"/>
      <c r="V117" s="62"/>
      <c r="W117" s="62"/>
      <c r="X117" s="62"/>
      <c r="Y117" s="69"/>
      <c r="Z117" s="54"/>
      <c r="AA117" s="54"/>
      <c r="AB117" s="54"/>
      <c r="AC117" s="54"/>
      <c r="AD117" s="54"/>
      <c r="AE117" s="54"/>
      <c r="AF117" s="54"/>
      <c r="AG117" s="54"/>
      <c r="AH117" s="54"/>
      <c r="AI117" s="54"/>
      <c r="AJ117" s="54"/>
      <c r="AK117" s="54"/>
      <c r="AL117" s="54"/>
      <c r="AM117" s="54"/>
      <c r="AN117" s="54"/>
      <c r="AO117" s="69"/>
      <c r="AP117" s="245"/>
      <c r="AQ117" s="245"/>
      <c r="AR117" s="245"/>
      <c r="AS117" s="245"/>
      <c r="AT117" s="245"/>
      <c r="AU117" s="69"/>
      <c r="AV117" s="247"/>
      <c r="AW117" s="247"/>
      <c r="AX117" s="247"/>
      <c r="AY117" s="247"/>
      <c r="AZ117" s="247"/>
      <c r="BA117" s="69"/>
      <c r="BB117" s="245"/>
      <c r="BC117" s="245"/>
      <c r="BD117" s="245"/>
      <c r="BE117" s="245"/>
      <c r="BF117" s="40"/>
      <c r="BG117" s="245"/>
      <c r="BH117" s="245"/>
      <c r="BI117" s="245"/>
      <c r="BJ117" s="245"/>
      <c r="BK117" s="40"/>
      <c r="BL117" s="40"/>
      <c r="BM117" s="41"/>
      <c r="BN117" s="255"/>
      <c r="BO117" s="40"/>
      <c r="BP117" s="40"/>
      <c r="BQ117" s="69"/>
      <c r="BR117" s="69"/>
    </row>
    <row r="118" spans="1:70" s="107" customFormat="1" x14ac:dyDescent="0.25">
      <c r="A118" s="481" t="s">
        <v>663</v>
      </c>
      <c r="B118" s="482"/>
      <c r="C118" s="730"/>
      <c r="D118" s="490"/>
      <c r="E118" s="490"/>
      <c r="F118" s="490"/>
      <c r="G118" s="490"/>
      <c r="H118" s="482"/>
      <c r="I118" s="405">
        <v>0.44069999999999998</v>
      </c>
      <c r="J118" s="405">
        <v>4.9404000000000003</v>
      </c>
      <c r="K118" s="405">
        <v>3.4460000000000002</v>
      </c>
      <c r="L118" s="405">
        <v>5.9051999999999998</v>
      </c>
      <c r="M118" s="405">
        <v>-1.2455000000000001</v>
      </c>
      <c r="N118" s="407">
        <v>1.8371</v>
      </c>
      <c r="O118" s="405">
        <v>2.4556</v>
      </c>
      <c r="P118" s="405">
        <v>13.361800000000001</v>
      </c>
      <c r="Q118" s="405">
        <v>12.526199999999999</v>
      </c>
      <c r="R118" s="405">
        <v>14.230600000000001</v>
      </c>
      <c r="S118" s="405">
        <v>12.9483</v>
      </c>
      <c r="T118" s="405">
        <v>-2.8016000000000001</v>
      </c>
      <c r="U118" s="405">
        <v>2.0804</v>
      </c>
      <c r="V118" s="405">
        <v>-1.2175</v>
      </c>
      <c r="W118" s="405">
        <v>2.4982000000000002</v>
      </c>
      <c r="X118" s="405" t="s">
        <v>428</v>
      </c>
      <c r="Y118" s="482"/>
      <c r="Z118" s="403"/>
      <c r="AA118" s="403"/>
      <c r="AB118" s="403"/>
      <c r="AC118" s="403"/>
      <c r="AD118" s="403"/>
      <c r="AE118" s="403"/>
      <c r="AF118" s="403"/>
      <c r="AG118" s="403"/>
      <c r="AH118" s="403"/>
      <c r="AI118" s="403"/>
      <c r="AJ118" s="403"/>
      <c r="AK118" s="403"/>
      <c r="AL118" s="403"/>
      <c r="AM118" s="403"/>
      <c r="AN118" s="403"/>
      <c r="AO118" s="482"/>
      <c r="AP118" s="405">
        <v>13.89</v>
      </c>
      <c r="AQ118" s="405">
        <v>14.36</v>
      </c>
      <c r="AR118" s="405">
        <v>10.83</v>
      </c>
      <c r="AS118" s="405">
        <v>6.45</v>
      </c>
      <c r="AT118" s="405">
        <v>0.45</v>
      </c>
      <c r="AU118" s="482"/>
      <c r="AV118" s="491"/>
      <c r="AW118" s="491"/>
      <c r="AX118" s="491"/>
      <c r="AY118" s="491"/>
      <c r="AZ118" s="491"/>
      <c r="BA118" s="482"/>
      <c r="BB118" s="487"/>
      <c r="BC118" s="487"/>
      <c r="BD118" s="487"/>
      <c r="BE118" s="487"/>
      <c r="BF118" s="490"/>
      <c r="BG118" s="487"/>
      <c r="BH118" s="487"/>
      <c r="BI118" s="487"/>
      <c r="BJ118" s="487"/>
      <c r="BK118" s="490"/>
      <c r="BL118" s="490"/>
      <c r="BM118" s="492"/>
      <c r="BN118" s="355"/>
      <c r="BO118" s="355"/>
      <c r="BP118" s="355"/>
      <c r="BQ118" s="349"/>
      <c r="BR118" s="349"/>
    </row>
    <row r="119" spans="1:70" s="107" customFormat="1" x14ac:dyDescent="0.25">
      <c r="A119" s="345" t="s">
        <v>426</v>
      </c>
      <c r="B119" s="349"/>
      <c r="C119" s="731"/>
      <c r="D119" s="352"/>
      <c r="E119" s="352"/>
      <c r="F119" s="352"/>
      <c r="G119" s="352"/>
      <c r="H119" s="349"/>
      <c r="I119" s="348">
        <v>0.3417</v>
      </c>
      <c r="J119" s="348">
        <v>4.3840000000000003</v>
      </c>
      <c r="K119" s="348">
        <v>2.3673999999999999</v>
      </c>
      <c r="L119" s="348">
        <v>1.9080999999999999</v>
      </c>
      <c r="M119" s="348">
        <v>-6.0259999999999998</v>
      </c>
      <c r="N119" s="350">
        <v>-1.5584</v>
      </c>
      <c r="O119" s="348">
        <v>2.3706</v>
      </c>
      <c r="P119" s="348">
        <v>9.8620999999999999</v>
      </c>
      <c r="Q119" s="348">
        <v>10.273</v>
      </c>
      <c r="R119" s="348">
        <v>12.7857</v>
      </c>
      <c r="S119" s="348">
        <v>8.5085999999999995</v>
      </c>
      <c r="T119" s="348">
        <v>-7.1555</v>
      </c>
      <c r="U119" s="348">
        <v>-1.2805</v>
      </c>
      <c r="V119" s="348">
        <v>-4.4438000000000004</v>
      </c>
      <c r="W119" s="348">
        <v>2.7181999999999999</v>
      </c>
      <c r="X119" s="348" t="s">
        <v>428</v>
      </c>
      <c r="Y119" s="349"/>
      <c r="Z119" s="346"/>
      <c r="AA119" s="346"/>
      <c r="AB119" s="346"/>
      <c r="AC119" s="346"/>
      <c r="AD119" s="346"/>
      <c r="AE119" s="346"/>
      <c r="AF119" s="346"/>
      <c r="AG119" s="346"/>
      <c r="AH119" s="346"/>
      <c r="AI119" s="346"/>
      <c r="AJ119" s="346"/>
      <c r="AK119" s="346"/>
      <c r="AL119" s="346"/>
      <c r="AM119" s="346"/>
      <c r="AN119" s="346"/>
      <c r="AO119" s="349"/>
      <c r="AP119" s="348">
        <v>12</v>
      </c>
      <c r="AQ119" s="348">
        <v>11.52</v>
      </c>
      <c r="AR119" s="348">
        <v>8.01</v>
      </c>
      <c r="AS119" s="348">
        <v>3.74</v>
      </c>
      <c r="AT119" s="348">
        <v>-6.36</v>
      </c>
      <c r="AU119" s="349"/>
      <c r="AV119" s="493"/>
      <c r="AW119" s="493"/>
      <c r="AX119" s="493"/>
      <c r="AY119" s="493"/>
      <c r="AZ119" s="493"/>
      <c r="BA119" s="349"/>
      <c r="BB119" s="363"/>
      <c r="BC119" s="363"/>
      <c r="BD119" s="363"/>
      <c r="BE119" s="363"/>
      <c r="BF119" s="352"/>
      <c r="BG119" s="363"/>
      <c r="BH119" s="363"/>
      <c r="BI119" s="363"/>
      <c r="BJ119" s="363"/>
      <c r="BK119" s="352"/>
      <c r="BL119" s="352"/>
      <c r="BM119" s="494"/>
      <c r="BN119" s="355"/>
      <c r="BO119" s="355"/>
      <c r="BP119" s="355"/>
      <c r="BQ119" s="349"/>
      <c r="BR119" s="349"/>
    </row>
    <row r="120" spans="1:70" s="107" customFormat="1" x14ac:dyDescent="0.25">
      <c r="A120" s="345" t="s">
        <v>664</v>
      </c>
      <c r="B120" s="349"/>
      <c r="C120" s="731"/>
      <c r="D120" s="352"/>
      <c r="E120" s="352"/>
      <c r="F120" s="352"/>
      <c r="G120" s="352"/>
      <c r="H120" s="349"/>
      <c r="I120" s="348">
        <v>0.41870000000000002</v>
      </c>
      <c r="J120" s="348">
        <v>4.9379</v>
      </c>
      <c r="K120" s="348">
        <v>3.3186</v>
      </c>
      <c r="L120" s="348">
        <v>5.8814000000000002</v>
      </c>
      <c r="M120" s="348">
        <v>-1.2134</v>
      </c>
      <c r="N120" s="350">
        <v>1.2267999999999999</v>
      </c>
      <c r="O120" s="348">
        <v>1.9444999999999999</v>
      </c>
      <c r="P120" s="348">
        <v>12.7339</v>
      </c>
      <c r="Q120" s="348">
        <v>11.6251</v>
      </c>
      <c r="R120" s="348">
        <v>12.9788</v>
      </c>
      <c r="S120" s="348">
        <v>13.047499999999999</v>
      </c>
      <c r="T120" s="348">
        <v>-2.7862</v>
      </c>
      <c r="U120" s="348">
        <v>2.0777000000000001</v>
      </c>
      <c r="V120" s="348">
        <v>-1.7392000000000001</v>
      </c>
      <c r="W120" s="348">
        <v>2.4251</v>
      </c>
      <c r="X120" s="348" t="s">
        <v>428</v>
      </c>
      <c r="Y120" s="349"/>
      <c r="Z120" s="346"/>
      <c r="AA120" s="346"/>
      <c r="AB120" s="346"/>
      <c r="AC120" s="346"/>
      <c r="AD120" s="346"/>
      <c r="AE120" s="346"/>
      <c r="AF120" s="346"/>
      <c r="AG120" s="346"/>
      <c r="AH120" s="346"/>
      <c r="AI120" s="346"/>
      <c r="AJ120" s="346"/>
      <c r="AK120" s="346"/>
      <c r="AL120" s="346"/>
      <c r="AM120" s="346"/>
      <c r="AN120" s="346"/>
      <c r="AO120" s="349"/>
      <c r="AP120" s="348">
        <v>12.79</v>
      </c>
      <c r="AQ120" s="348">
        <v>13.38</v>
      </c>
      <c r="AR120" s="348">
        <v>10.1</v>
      </c>
      <c r="AS120" s="348">
        <v>5.9</v>
      </c>
      <c r="AT120" s="348">
        <v>0.32</v>
      </c>
      <c r="AU120" s="349"/>
      <c r="AV120" s="493"/>
      <c r="AW120" s="493"/>
      <c r="AX120" s="493"/>
      <c r="AY120" s="493"/>
      <c r="AZ120" s="493"/>
      <c r="BA120" s="349"/>
      <c r="BB120" s="363"/>
      <c r="BC120" s="363"/>
      <c r="BD120" s="363"/>
      <c r="BE120" s="363"/>
      <c r="BF120" s="352"/>
      <c r="BG120" s="363"/>
      <c r="BH120" s="363"/>
      <c r="BI120" s="363"/>
      <c r="BJ120" s="363"/>
      <c r="BK120" s="352"/>
      <c r="BL120" s="352"/>
      <c r="BM120" s="494"/>
      <c r="BN120" s="355"/>
      <c r="BO120" s="355"/>
      <c r="BP120" s="355"/>
      <c r="BQ120" s="349"/>
      <c r="BR120" s="349"/>
    </row>
    <row r="121" spans="1:70" s="107" customFormat="1" x14ac:dyDescent="0.25">
      <c r="A121" s="495" t="s">
        <v>665</v>
      </c>
      <c r="B121" s="485"/>
      <c r="C121" s="732"/>
      <c r="D121" s="496"/>
      <c r="E121" s="496"/>
      <c r="F121" s="496"/>
      <c r="G121" s="496"/>
      <c r="H121" s="497"/>
      <c r="I121" s="433">
        <v>0.42</v>
      </c>
      <c r="J121" s="433">
        <v>4.9702000000000002</v>
      </c>
      <c r="K121" s="433">
        <v>3.4493999999999998</v>
      </c>
      <c r="L121" s="433">
        <v>6.1044999999999998</v>
      </c>
      <c r="M121" s="433">
        <v>-0.87670000000000003</v>
      </c>
      <c r="N121" s="434">
        <v>2.1612</v>
      </c>
      <c r="O121" s="433">
        <v>2.8607</v>
      </c>
      <c r="P121" s="433">
        <v>13.7721</v>
      </c>
      <c r="Q121" s="433">
        <v>12.726000000000001</v>
      </c>
      <c r="R121" s="433">
        <v>14.2087</v>
      </c>
      <c r="S121" s="433">
        <v>13.2644</v>
      </c>
      <c r="T121" s="433">
        <v>-2.4552</v>
      </c>
      <c r="U121" s="433">
        <v>2.5533999999999999</v>
      </c>
      <c r="V121" s="433">
        <v>-0.95079999999999998</v>
      </c>
      <c r="W121" s="433">
        <v>2.4925000000000002</v>
      </c>
      <c r="X121" s="433">
        <v>12.398300000000001</v>
      </c>
      <c r="Y121" s="497"/>
      <c r="Z121" s="435"/>
      <c r="AA121" s="435"/>
      <c r="AB121" s="435"/>
      <c r="AC121" s="435"/>
      <c r="AD121" s="435"/>
      <c r="AE121" s="435"/>
      <c r="AF121" s="435"/>
      <c r="AG121" s="435"/>
      <c r="AH121" s="435"/>
      <c r="AI121" s="435"/>
      <c r="AJ121" s="435"/>
      <c r="AK121" s="435"/>
      <c r="AL121" s="435"/>
      <c r="AM121" s="435"/>
      <c r="AN121" s="435"/>
      <c r="AO121" s="497"/>
      <c r="AP121" s="433">
        <v>13.95</v>
      </c>
      <c r="AQ121" s="433">
        <v>14.54</v>
      </c>
      <c r="AR121" s="433">
        <v>11.16</v>
      </c>
      <c r="AS121" s="433">
        <v>6.87</v>
      </c>
      <c r="AT121" s="433">
        <v>1.03</v>
      </c>
      <c r="AU121" s="497"/>
      <c r="AV121" s="498"/>
      <c r="AW121" s="498"/>
      <c r="AX121" s="498"/>
      <c r="AY121" s="498"/>
      <c r="AZ121" s="498"/>
      <c r="BA121" s="485"/>
      <c r="BB121" s="499"/>
      <c r="BC121" s="499"/>
      <c r="BD121" s="499"/>
      <c r="BE121" s="499"/>
      <c r="BF121" s="496"/>
      <c r="BG121" s="499"/>
      <c r="BH121" s="499"/>
      <c r="BI121" s="499"/>
      <c r="BJ121" s="499"/>
      <c r="BK121" s="496"/>
      <c r="BL121" s="496"/>
      <c r="BM121" s="500"/>
      <c r="BN121" s="486"/>
      <c r="BO121" s="502"/>
      <c r="BP121" s="503"/>
      <c r="BQ121" s="485"/>
      <c r="BR121" s="485"/>
    </row>
    <row r="125" spans="1:70" hidden="1" x14ac:dyDescent="0.25">
      <c r="A125" s="488" t="s">
        <v>179</v>
      </c>
    </row>
    <row r="126" spans="1:70" x14ac:dyDescent="0.25">
      <c r="A126" s="488" t="s">
        <v>10257</v>
      </c>
    </row>
    <row r="127" spans="1:70" x14ac:dyDescent="0.25">
      <c r="A127"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559B0-44CD-4EA6-8DB1-3EA01C42AA92}">
  <sheetPr codeName="Sheet8"/>
  <dimension ref="A1:BR106"/>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7.8164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7" style="235" bestFit="1" customWidth="1"/>
    <col min="57" max="57" width="7.81640625" style="235" bestFit="1" customWidth="1"/>
    <col min="58" max="58" width="1.1796875" style="21" customWidth="1"/>
    <col min="59" max="62" width="7.6328125" style="235" customWidth="1"/>
    <col min="63" max="63" width="1.08984375" style="21" customWidth="1"/>
    <col min="64" max="68" width="15.6328125" style="21" customWidth="1"/>
    <col min="69" max="69" width="1.1796875" style="21" customWidth="1"/>
    <col min="70" max="70" width="23.36328125" style="21" customWidth="1"/>
    <col min="71" max="16384" width="8.90625" style="21"/>
  </cols>
  <sheetData>
    <row r="1" spans="1:70" ht="33" customHeight="1" x14ac:dyDescent="0.25">
      <c r="A1" s="488" t="s">
        <v>43</v>
      </c>
    </row>
    <row r="3" spans="1:70" ht="20.5" x14ac:dyDescent="0.45">
      <c r="A3" s="23" t="s">
        <v>106</v>
      </c>
    </row>
    <row r="4" spans="1:70" x14ac:dyDescent="0.25">
      <c r="A4" s="488" t="s">
        <v>425</v>
      </c>
    </row>
    <row r="5" spans="1:70" ht="33" x14ac:dyDescent="0.25">
      <c r="A5" s="1076" t="s">
        <v>107</v>
      </c>
      <c r="B5" s="1077"/>
      <c r="C5" s="1083" t="s">
        <v>44</v>
      </c>
      <c r="D5" s="1077"/>
      <c r="E5" s="1083" t="s">
        <v>45</v>
      </c>
      <c r="F5" s="1077"/>
      <c r="G5" s="1083" t="s">
        <v>46</v>
      </c>
      <c r="H5" s="110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275" t="s">
        <v>55</v>
      </c>
      <c r="AQ5" s="236" t="s">
        <v>69</v>
      </c>
      <c r="AR5" s="236" t="s">
        <v>54</v>
      </c>
      <c r="AS5" s="236" t="s">
        <v>53</v>
      </c>
      <c r="AT5" s="274" t="s">
        <v>4</v>
      </c>
      <c r="AU5" s="76"/>
      <c r="AV5" s="246" t="s">
        <v>55</v>
      </c>
      <c r="AW5" s="240" t="s">
        <v>69</v>
      </c>
      <c r="AX5" s="240" t="s">
        <v>54</v>
      </c>
      <c r="AY5" s="240" t="s">
        <v>53</v>
      </c>
      <c r="AZ5" s="241" t="s">
        <v>4</v>
      </c>
      <c r="BA5" s="1101"/>
      <c r="BB5" s="1061" t="s">
        <v>76</v>
      </c>
      <c r="BC5" s="1100"/>
      <c r="BD5" s="1100"/>
      <c r="BE5" s="1112"/>
      <c r="BF5" s="1101"/>
      <c r="BG5" s="1061" t="s">
        <v>81</v>
      </c>
      <c r="BH5" s="1100"/>
      <c r="BI5" s="1100"/>
      <c r="BJ5" s="1100"/>
      <c r="BK5" s="1101"/>
      <c r="BL5" s="1101" t="s">
        <v>87</v>
      </c>
      <c r="BM5" s="1102"/>
      <c r="BN5" s="1102"/>
      <c r="BO5" s="1102"/>
      <c r="BP5" s="1103"/>
      <c r="BQ5" s="1077"/>
      <c r="BR5" s="1107" t="s">
        <v>88</v>
      </c>
    </row>
    <row r="6" spans="1:70" ht="14.5" x14ac:dyDescent="0.25">
      <c r="A6" s="1076"/>
      <c r="B6" s="1078"/>
      <c r="C6" s="1114"/>
      <c r="D6" s="1078"/>
      <c r="E6" s="1114"/>
      <c r="F6" s="1078"/>
      <c r="G6" s="1114"/>
      <c r="H6" s="1104"/>
      <c r="I6" s="1105" t="s">
        <v>47</v>
      </c>
      <c r="J6" s="1106"/>
      <c r="K6" s="1106"/>
      <c r="L6" s="1106"/>
      <c r="M6" s="1106"/>
      <c r="N6" s="1105" t="s">
        <v>57</v>
      </c>
      <c r="O6" s="1106"/>
      <c r="P6" s="1106"/>
      <c r="Q6" s="1106"/>
      <c r="R6" s="1106"/>
      <c r="S6" s="1106"/>
      <c r="T6" s="1106"/>
      <c r="U6" s="1106"/>
      <c r="V6" s="1106"/>
      <c r="W6" s="1106"/>
      <c r="X6" s="1106"/>
      <c r="Y6" s="28"/>
      <c r="Z6" s="1113" t="s">
        <v>68</v>
      </c>
      <c r="AA6" s="1110"/>
      <c r="AB6" s="1110"/>
      <c r="AC6" s="1110"/>
      <c r="AD6" s="1110"/>
      <c r="AE6" s="1110"/>
      <c r="AF6" s="1110"/>
      <c r="AG6" s="1110"/>
      <c r="AH6" s="1110"/>
      <c r="AI6" s="1110"/>
      <c r="AJ6" s="1110"/>
      <c r="AK6" s="1110"/>
      <c r="AL6" s="1110"/>
      <c r="AM6" s="1110"/>
      <c r="AN6" s="1111"/>
      <c r="AO6" s="1078"/>
      <c r="AP6" s="1064" t="s">
        <v>70</v>
      </c>
      <c r="AQ6" s="1106"/>
      <c r="AR6" s="1106"/>
      <c r="AS6" s="1106"/>
      <c r="AT6" s="1109"/>
      <c r="AU6" s="77"/>
      <c r="AV6" s="1071" t="s">
        <v>71</v>
      </c>
      <c r="AW6" s="1110"/>
      <c r="AX6" s="1110"/>
      <c r="AY6" s="1110"/>
      <c r="AZ6" s="1111"/>
      <c r="BA6" s="1104"/>
      <c r="BB6" s="326" t="s">
        <v>72</v>
      </c>
      <c r="BC6" s="303" t="s">
        <v>73</v>
      </c>
      <c r="BD6" s="303" t="s">
        <v>74</v>
      </c>
      <c r="BE6" s="327" t="s">
        <v>75</v>
      </c>
      <c r="BF6" s="1104"/>
      <c r="BG6" s="326" t="s">
        <v>77</v>
      </c>
      <c r="BH6" s="303" t="s">
        <v>78</v>
      </c>
      <c r="BI6" s="303" t="s">
        <v>79</v>
      </c>
      <c r="BJ6" s="327" t="s">
        <v>80</v>
      </c>
      <c r="BK6" s="1078"/>
      <c r="BL6" s="83" t="s">
        <v>82</v>
      </c>
      <c r="BM6" s="28" t="s">
        <v>83</v>
      </c>
      <c r="BN6" s="28" t="s">
        <v>84</v>
      </c>
      <c r="BO6" s="28" t="s">
        <v>85</v>
      </c>
      <c r="BP6" s="82" t="s">
        <v>86</v>
      </c>
      <c r="BQ6" s="1078"/>
      <c r="BR6" s="1108"/>
    </row>
    <row r="7" spans="1:70" ht="14.5" x14ac:dyDescent="0.25">
      <c r="A7" s="29" t="s">
        <v>108</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s="446" customFormat="1" ht="11" x14ac:dyDescent="0.3">
      <c r="A8" s="328" t="s">
        <v>979</v>
      </c>
      <c r="B8" s="365"/>
      <c r="C8" s="717">
        <v>39591</v>
      </c>
      <c r="D8" s="365"/>
      <c r="E8" s="329">
        <v>79360.100000000006</v>
      </c>
      <c r="F8" s="365"/>
      <c r="G8" s="330">
        <v>108.42</v>
      </c>
      <c r="H8" s="366"/>
      <c r="I8" s="331">
        <v>0.43540000000000001</v>
      </c>
      <c r="J8" s="331">
        <v>4.5617000000000001</v>
      </c>
      <c r="K8" s="331">
        <v>2.8165</v>
      </c>
      <c r="L8" s="331">
        <v>2.3313000000000001</v>
      </c>
      <c r="M8" s="331">
        <v>-5.0945</v>
      </c>
      <c r="N8" s="333">
        <v>-0.48649999999999999</v>
      </c>
      <c r="O8" s="331">
        <v>3.0284</v>
      </c>
      <c r="P8" s="331">
        <v>13.8612</v>
      </c>
      <c r="Q8" s="331">
        <v>13.559699999999999</v>
      </c>
      <c r="R8" s="331">
        <v>13.873699999999999</v>
      </c>
      <c r="S8" s="331">
        <v>8.5610999999999997</v>
      </c>
      <c r="T8" s="331">
        <v>-6.1379999999999999</v>
      </c>
      <c r="U8" s="331">
        <v>-1.2118</v>
      </c>
      <c r="V8" s="331">
        <v>-2.8755999999999999</v>
      </c>
      <c r="W8" s="331">
        <v>2.7385999999999999</v>
      </c>
      <c r="X8" s="331">
        <v>14.0892</v>
      </c>
      <c r="Y8" s="366"/>
      <c r="Z8" s="329">
        <v>6</v>
      </c>
      <c r="AA8" s="329">
        <v>11</v>
      </c>
      <c r="AB8" s="329">
        <v>11</v>
      </c>
      <c r="AC8" s="329">
        <v>13</v>
      </c>
      <c r="AD8" s="329">
        <v>12</v>
      </c>
      <c r="AE8" s="329">
        <v>6</v>
      </c>
      <c r="AF8" s="329">
        <v>5</v>
      </c>
      <c r="AG8" s="329">
        <v>2</v>
      </c>
      <c r="AH8" s="329">
        <v>2</v>
      </c>
      <c r="AI8" s="329">
        <v>2</v>
      </c>
      <c r="AJ8" s="329">
        <v>13</v>
      </c>
      <c r="AK8" s="329">
        <v>12</v>
      </c>
      <c r="AL8" s="329">
        <v>9</v>
      </c>
      <c r="AM8" s="329">
        <v>5</v>
      </c>
      <c r="AN8" s="329">
        <v>9</v>
      </c>
      <c r="AO8" s="365"/>
      <c r="AP8" s="331">
        <v>13.72</v>
      </c>
      <c r="AQ8" s="331">
        <v>14.34</v>
      </c>
      <c r="AR8" s="331">
        <v>11.05</v>
      </c>
      <c r="AS8" s="331">
        <v>5.58</v>
      </c>
      <c r="AT8" s="331">
        <v>-5</v>
      </c>
      <c r="AU8" s="334"/>
      <c r="AV8" s="329">
        <v>2</v>
      </c>
      <c r="AW8" s="329">
        <v>2</v>
      </c>
      <c r="AX8" s="329">
        <v>2</v>
      </c>
      <c r="AY8" s="329">
        <v>3</v>
      </c>
      <c r="AZ8" s="329">
        <v>10</v>
      </c>
      <c r="BA8" s="360"/>
      <c r="BB8" s="331">
        <v>11.3403887635437</v>
      </c>
      <c r="BC8" s="367">
        <v>0.93611663341292894</v>
      </c>
      <c r="BD8" s="367">
        <v>6.8997684607249296E-2</v>
      </c>
      <c r="BE8" s="367">
        <v>0.27377150971988601</v>
      </c>
      <c r="BF8" s="366"/>
      <c r="BG8" s="331">
        <v>86.323999999999998</v>
      </c>
      <c r="BH8" s="331">
        <v>7.8704400000000003</v>
      </c>
      <c r="BI8" s="331">
        <v>2.0767999999999998E-2</v>
      </c>
      <c r="BJ8" s="331">
        <v>5.7847920000000004</v>
      </c>
      <c r="BK8" s="365"/>
      <c r="BL8" s="364" t="s">
        <v>980</v>
      </c>
      <c r="BM8" s="364" t="s">
        <v>981</v>
      </c>
      <c r="BN8" s="364" t="s">
        <v>982</v>
      </c>
      <c r="BO8" s="364" t="s">
        <v>983</v>
      </c>
      <c r="BP8" s="364" t="s">
        <v>735</v>
      </c>
      <c r="BQ8" s="365"/>
      <c r="BR8" s="335" t="s">
        <v>463</v>
      </c>
    </row>
    <row r="9" spans="1:70" s="446" customFormat="1" ht="11" x14ac:dyDescent="0.3">
      <c r="A9" s="337" t="s">
        <v>984</v>
      </c>
      <c r="B9" s="369"/>
      <c r="C9" s="718">
        <v>38762</v>
      </c>
      <c r="D9" s="369"/>
      <c r="E9" s="338">
        <v>55071.7</v>
      </c>
      <c r="F9" s="369"/>
      <c r="G9" s="339">
        <v>94.031000000000006</v>
      </c>
      <c r="H9" s="370"/>
      <c r="I9" s="340">
        <v>0.4728</v>
      </c>
      <c r="J9" s="340">
        <v>4.9779</v>
      </c>
      <c r="K9" s="340">
        <v>3.9367999999999999</v>
      </c>
      <c r="L9" s="340">
        <v>5.5063000000000004</v>
      </c>
      <c r="M9" s="340">
        <v>-1.1489</v>
      </c>
      <c r="N9" s="342">
        <v>2.9891999999999999</v>
      </c>
      <c r="O9" s="340">
        <v>4.0172999999999996</v>
      </c>
      <c r="P9" s="340">
        <v>10.970499999999999</v>
      </c>
      <c r="Q9" s="340">
        <v>11.541499999999999</v>
      </c>
      <c r="R9" s="340">
        <v>12.193</v>
      </c>
      <c r="S9" s="340">
        <v>12.2163</v>
      </c>
      <c r="T9" s="340">
        <v>-2.3567</v>
      </c>
      <c r="U9" s="340">
        <v>3.0688</v>
      </c>
      <c r="V9" s="340">
        <v>-4.5400000000000003E-2</v>
      </c>
      <c r="W9" s="340">
        <v>3.085</v>
      </c>
      <c r="X9" s="340">
        <v>11.639699999999999</v>
      </c>
      <c r="Y9" s="370"/>
      <c r="Z9" s="338">
        <v>3</v>
      </c>
      <c r="AA9" s="338">
        <v>3</v>
      </c>
      <c r="AB9" s="338">
        <v>2</v>
      </c>
      <c r="AC9" s="338">
        <v>1</v>
      </c>
      <c r="AD9" s="338">
        <v>1</v>
      </c>
      <c r="AE9" s="338">
        <v>1</v>
      </c>
      <c r="AF9" s="338">
        <v>2</v>
      </c>
      <c r="AG9" s="338">
        <v>9</v>
      </c>
      <c r="AH9" s="338">
        <v>4</v>
      </c>
      <c r="AI9" s="338">
        <v>7</v>
      </c>
      <c r="AJ9" s="338">
        <v>1</v>
      </c>
      <c r="AK9" s="338">
        <v>1</v>
      </c>
      <c r="AL9" s="338">
        <v>1</v>
      </c>
      <c r="AM9" s="338">
        <v>1</v>
      </c>
      <c r="AN9" s="338">
        <v>5</v>
      </c>
      <c r="AO9" s="369"/>
      <c r="AP9" s="340">
        <v>12.4</v>
      </c>
      <c r="AQ9" s="340">
        <v>12.92</v>
      </c>
      <c r="AR9" s="340">
        <v>10</v>
      </c>
      <c r="AS9" s="340">
        <v>6.7</v>
      </c>
      <c r="AT9" s="340">
        <v>1.42</v>
      </c>
      <c r="AU9" s="343"/>
      <c r="AV9" s="338">
        <v>4</v>
      </c>
      <c r="AW9" s="338">
        <v>4</v>
      </c>
      <c r="AX9" s="338">
        <v>4</v>
      </c>
      <c r="AY9" s="338">
        <v>1</v>
      </c>
      <c r="AZ9" s="338">
        <v>1</v>
      </c>
      <c r="BA9" s="361"/>
      <c r="BB9" s="340">
        <v>11.0805472046964</v>
      </c>
      <c r="BC9" s="371">
        <v>0.90560493578190204</v>
      </c>
      <c r="BD9" s="371">
        <v>5.1727732772158398E-2</v>
      </c>
      <c r="BE9" s="371">
        <v>8.0917883370347901E-2</v>
      </c>
      <c r="BF9" s="370"/>
      <c r="BG9" s="340">
        <v>80.214100000000002</v>
      </c>
      <c r="BH9" s="340">
        <v>12.7155</v>
      </c>
      <c r="BI9" s="340">
        <v>3.0335299999999998</v>
      </c>
      <c r="BJ9" s="340">
        <v>4.0368700000000004</v>
      </c>
      <c r="BK9" s="369"/>
      <c r="BL9" s="368" t="s">
        <v>985</v>
      </c>
      <c r="BM9" s="368" t="s">
        <v>986</v>
      </c>
      <c r="BN9" s="368" t="s">
        <v>987</v>
      </c>
      <c r="BO9" s="368" t="s">
        <v>988</v>
      </c>
      <c r="BP9" s="368" t="s">
        <v>989</v>
      </c>
      <c r="BQ9" s="369"/>
      <c r="BR9" s="344" t="s">
        <v>450</v>
      </c>
    </row>
    <row r="10" spans="1:70" s="449" customFormat="1" ht="11" x14ac:dyDescent="0.3">
      <c r="A10" s="345" t="s">
        <v>990</v>
      </c>
      <c r="B10" s="373"/>
      <c r="C10" s="719">
        <v>39302</v>
      </c>
      <c r="D10" s="373"/>
      <c r="E10" s="346">
        <v>53183.4</v>
      </c>
      <c r="F10" s="373"/>
      <c r="G10" s="347">
        <v>89.861800000000002</v>
      </c>
      <c r="H10" s="374"/>
      <c r="I10" s="348">
        <v>0.38159999999999999</v>
      </c>
      <c r="J10" s="348">
        <v>4.9954000000000001</v>
      </c>
      <c r="K10" s="348">
        <v>3.0508999999999999</v>
      </c>
      <c r="L10" s="348">
        <v>3.3298000000000001</v>
      </c>
      <c r="M10" s="348">
        <v>-3.3378000000000001</v>
      </c>
      <c r="N10" s="350">
        <v>0.43030000000000002</v>
      </c>
      <c r="O10" s="348">
        <v>2.8860999999999999</v>
      </c>
      <c r="P10" s="348">
        <v>13.9831</v>
      </c>
      <c r="Q10" s="348">
        <v>15.446099999999999</v>
      </c>
      <c r="R10" s="348">
        <v>14.4275</v>
      </c>
      <c r="S10" s="348">
        <v>10.243399999999999</v>
      </c>
      <c r="T10" s="348">
        <v>-4.4791999999999996</v>
      </c>
      <c r="U10" s="348">
        <v>-0.87280000000000002</v>
      </c>
      <c r="V10" s="348">
        <v>-2.0983999999999998</v>
      </c>
      <c r="W10" s="348">
        <v>2.5211999999999999</v>
      </c>
      <c r="X10" s="348">
        <v>12.3371</v>
      </c>
      <c r="Y10" s="374"/>
      <c r="Z10" s="346">
        <v>7</v>
      </c>
      <c r="AA10" s="346">
        <v>2</v>
      </c>
      <c r="AB10" s="346">
        <v>9</v>
      </c>
      <c r="AC10" s="346">
        <v>5</v>
      </c>
      <c r="AD10" s="346">
        <v>3</v>
      </c>
      <c r="AE10" s="346">
        <v>3</v>
      </c>
      <c r="AF10" s="346">
        <v>6</v>
      </c>
      <c r="AG10" s="346">
        <v>1</v>
      </c>
      <c r="AH10" s="346">
        <v>1</v>
      </c>
      <c r="AI10" s="346">
        <v>1</v>
      </c>
      <c r="AJ10" s="346">
        <v>5</v>
      </c>
      <c r="AK10" s="346">
        <v>3</v>
      </c>
      <c r="AL10" s="346">
        <v>8</v>
      </c>
      <c r="AM10" s="346">
        <v>3</v>
      </c>
      <c r="AN10" s="346">
        <v>11</v>
      </c>
      <c r="AO10" s="373"/>
      <c r="AP10" s="348">
        <v>14.54</v>
      </c>
      <c r="AQ10" s="348">
        <v>15.89</v>
      </c>
      <c r="AR10" s="348">
        <v>12.44</v>
      </c>
      <c r="AS10" s="348">
        <v>6.2</v>
      </c>
      <c r="AT10" s="348">
        <v>-3.21</v>
      </c>
      <c r="AU10" s="351"/>
      <c r="AV10" s="346">
        <v>1</v>
      </c>
      <c r="AW10" s="346">
        <v>1</v>
      </c>
      <c r="AX10" s="346">
        <v>1</v>
      </c>
      <c r="AY10" s="346">
        <v>2</v>
      </c>
      <c r="AZ10" s="346">
        <v>3</v>
      </c>
      <c r="BA10" s="362"/>
      <c r="BB10" s="348">
        <v>12.058927023707</v>
      </c>
      <c r="BC10" s="375">
        <v>0.99026880601946399</v>
      </c>
      <c r="BD10" s="375">
        <v>6.6561396497353306E-2</v>
      </c>
      <c r="BE10" s="375">
        <v>0.26438514006781899</v>
      </c>
      <c r="BF10" s="374"/>
      <c r="BG10" s="348">
        <v>83.065899999999999</v>
      </c>
      <c r="BH10" s="348">
        <v>13.505599999999999</v>
      </c>
      <c r="BI10" s="348">
        <v>2.6715499999999999</v>
      </c>
      <c r="BJ10" s="348">
        <v>0.75695000000000001</v>
      </c>
      <c r="BK10" s="373"/>
      <c r="BL10" s="372" t="s">
        <v>991</v>
      </c>
      <c r="BM10" s="372" t="s">
        <v>992</v>
      </c>
      <c r="BN10" s="372" t="s">
        <v>993</v>
      </c>
      <c r="BO10" s="372" t="s">
        <v>994</v>
      </c>
      <c r="BP10" s="372" t="s">
        <v>995</v>
      </c>
      <c r="BQ10" s="373"/>
      <c r="BR10" s="354" t="s">
        <v>996</v>
      </c>
    </row>
    <row r="11" spans="1:70" s="449" customFormat="1" ht="11" x14ac:dyDescent="0.3">
      <c r="A11" s="345" t="s">
        <v>997</v>
      </c>
      <c r="B11" s="373"/>
      <c r="C11" s="719">
        <v>35349</v>
      </c>
      <c r="D11" s="373"/>
      <c r="E11" s="346">
        <v>38825.800000000003</v>
      </c>
      <c r="F11" s="373"/>
      <c r="G11" s="347">
        <v>1115.212</v>
      </c>
      <c r="H11" s="374"/>
      <c r="I11" s="348">
        <v>0.5827</v>
      </c>
      <c r="J11" s="348">
        <v>4.58</v>
      </c>
      <c r="K11" s="348">
        <v>3.2172999999999998</v>
      </c>
      <c r="L11" s="348">
        <v>2.4247999999999998</v>
      </c>
      <c r="M11" s="348">
        <v>-4.2842000000000002</v>
      </c>
      <c r="N11" s="350">
        <v>-0.44230000000000003</v>
      </c>
      <c r="O11" s="348">
        <v>1.1440999999999999</v>
      </c>
      <c r="P11" s="348">
        <v>11.4781</v>
      </c>
      <c r="Q11" s="348">
        <v>12.401899999999999</v>
      </c>
      <c r="R11" s="348">
        <v>12.791</v>
      </c>
      <c r="S11" s="348">
        <v>9.3914000000000009</v>
      </c>
      <c r="T11" s="348">
        <v>-5.5064000000000002</v>
      </c>
      <c r="U11" s="348">
        <v>-0.69699999999999995</v>
      </c>
      <c r="V11" s="348">
        <v>-3.3744000000000001</v>
      </c>
      <c r="W11" s="348">
        <v>3.1695000000000002</v>
      </c>
      <c r="X11" s="348">
        <v>17.982700000000001</v>
      </c>
      <c r="Y11" s="374"/>
      <c r="Z11" s="346">
        <v>1</v>
      </c>
      <c r="AA11" s="346">
        <v>9</v>
      </c>
      <c r="AB11" s="346">
        <v>7</v>
      </c>
      <c r="AC11" s="346">
        <v>12</v>
      </c>
      <c r="AD11" s="346">
        <v>8</v>
      </c>
      <c r="AE11" s="346">
        <v>5</v>
      </c>
      <c r="AF11" s="346">
        <v>12</v>
      </c>
      <c r="AG11" s="346">
        <v>6</v>
      </c>
      <c r="AH11" s="346">
        <v>3</v>
      </c>
      <c r="AI11" s="346">
        <v>4</v>
      </c>
      <c r="AJ11" s="346">
        <v>9</v>
      </c>
      <c r="AK11" s="346">
        <v>7</v>
      </c>
      <c r="AL11" s="346">
        <v>5</v>
      </c>
      <c r="AM11" s="346">
        <v>7</v>
      </c>
      <c r="AN11" s="346">
        <v>4</v>
      </c>
      <c r="AO11" s="373"/>
      <c r="AP11" s="348">
        <v>12.38</v>
      </c>
      <c r="AQ11" s="348">
        <v>13.09</v>
      </c>
      <c r="AR11" s="348">
        <v>9.61</v>
      </c>
      <c r="AS11" s="348">
        <v>3.62</v>
      </c>
      <c r="AT11" s="348">
        <v>-4.51</v>
      </c>
      <c r="AU11" s="351"/>
      <c r="AV11" s="346">
        <v>5</v>
      </c>
      <c r="AW11" s="346">
        <v>3</v>
      </c>
      <c r="AX11" s="346">
        <v>5</v>
      </c>
      <c r="AY11" s="346">
        <v>11</v>
      </c>
      <c r="AZ11" s="346">
        <v>8</v>
      </c>
      <c r="BA11" s="362"/>
      <c r="BB11" s="348">
        <v>11.377350625977099</v>
      </c>
      <c r="BC11" s="375">
        <v>0.94065440896021402</v>
      </c>
      <c r="BD11" s="375">
        <v>5.2728061130676497E-2</v>
      </c>
      <c r="BE11" s="375">
        <v>8.8750738674210503E-2</v>
      </c>
      <c r="BF11" s="374"/>
      <c r="BG11" s="348">
        <v>83.529799999999994</v>
      </c>
      <c r="BH11" s="348">
        <v>13.8005</v>
      </c>
      <c r="BI11" s="348" t="s">
        <v>430</v>
      </c>
      <c r="BJ11" s="348">
        <v>2.6697000000000002</v>
      </c>
      <c r="BK11" s="373"/>
      <c r="BL11" s="372" t="s">
        <v>998</v>
      </c>
      <c r="BM11" s="372" t="s">
        <v>999</v>
      </c>
      <c r="BN11" s="372" t="s">
        <v>1000</v>
      </c>
      <c r="BO11" s="372" t="s">
        <v>1001</v>
      </c>
      <c r="BP11" s="372" t="s">
        <v>1002</v>
      </c>
      <c r="BQ11" s="373"/>
      <c r="BR11" s="354" t="s">
        <v>518</v>
      </c>
    </row>
    <row r="12" spans="1:70" s="449" customFormat="1" ht="11" x14ac:dyDescent="0.3">
      <c r="A12" s="345" t="s">
        <v>1003</v>
      </c>
      <c r="B12" s="373"/>
      <c r="C12" s="719">
        <v>39542</v>
      </c>
      <c r="D12" s="373"/>
      <c r="E12" s="346">
        <v>38713.199999999997</v>
      </c>
      <c r="F12" s="373"/>
      <c r="G12" s="347">
        <v>111.14700000000001</v>
      </c>
      <c r="H12" s="374"/>
      <c r="I12" s="348">
        <v>0.17760000000000001</v>
      </c>
      <c r="J12" s="348">
        <v>5.0736999999999997</v>
      </c>
      <c r="K12" s="348">
        <v>3.7816000000000001</v>
      </c>
      <c r="L12" s="348">
        <v>4.0887000000000002</v>
      </c>
      <c r="M12" s="348">
        <v>-4.5530999999999997</v>
      </c>
      <c r="N12" s="350">
        <v>0.1036</v>
      </c>
      <c r="O12" s="348">
        <v>3.2797000000000001</v>
      </c>
      <c r="P12" s="348">
        <v>10.0566</v>
      </c>
      <c r="Q12" s="348">
        <v>9.5783000000000005</v>
      </c>
      <c r="R12" s="348">
        <v>12.7719</v>
      </c>
      <c r="S12" s="348">
        <v>11.507199999999999</v>
      </c>
      <c r="T12" s="348">
        <v>-5.6548999999999996</v>
      </c>
      <c r="U12" s="348">
        <v>-0.34699999999999998</v>
      </c>
      <c r="V12" s="348">
        <v>-2.5445000000000002</v>
      </c>
      <c r="W12" s="348">
        <v>3.1776</v>
      </c>
      <c r="X12" s="348">
        <v>14.134</v>
      </c>
      <c r="Y12" s="374"/>
      <c r="Z12" s="346">
        <v>13</v>
      </c>
      <c r="AA12" s="346">
        <v>1</v>
      </c>
      <c r="AB12" s="346">
        <v>3</v>
      </c>
      <c r="AC12" s="346">
        <v>4</v>
      </c>
      <c r="AD12" s="346">
        <v>9</v>
      </c>
      <c r="AE12" s="346">
        <v>4</v>
      </c>
      <c r="AF12" s="346">
        <v>4</v>
      </c>
      <c r="AG12" s="346">
        <v>11</v>
      </c>
      <c r="AH12" s="346">
        <v>10</v>
      </c>
      <c r="AI12" s="346">
        <v>5</v>
      </c>
      <c r="AJ12" s="346">
        <v>4</v>
      </c>
      <c r="AK12" s="346">
        <v>9</v>
      </c>
      <c r="AL12" s="346">
        <v>4</v>
      </c>
      <c r="AM12" s="346">
        <v>4</v>
      </c>
      <c r="AN12" s="346">
        <v>3</v>
      </c>
      <c r="AO12" s="373"/>
      <c r="AP12" s="348">
        <v>11.38</v>
      </c>
      <c r="AQ12" s="348">
        <v>11</v>
      </c>
      <c r="AR12" s="348">
        <v>8</v>
      </c>
      <c r="AS12" s="348">
        <v>4.74</v>
      </c>
      <c r="AT12" s="348">
        <v>-3.5</v>
      </c>
      <c r="AU12" s="351"/>
      <c r="AV12" s="346">
        <v>10</v>
      </c>
      <c r="AW12" s="346">
        <v>11</v>
      </c>
      <c r="AX12" s="346">
        <v>11</v>
      </c>
      <c r="AY12" s="346">
        <v>7</v>
      </c>
      <c r="AZ12" s="346">
        <v>4</v>
      </c>
      <c r="BA12" s="362"/>
      <c r="BB12" s="348">
        <v>11.751897320327499</v>
      </c>
      <c r="BC12" s="375">
        <v>0.96485411777858199</v>
      </c>
      <c r="BD12" s="375">
        <v>4.1702547757201898E-2</v>
      </c>
      <c r="BE12" s="375">
        <v>-3.4221047934424702E-2</v>
      </c>
      <c r="BF12" s="374"/>
      <c r="BG12" s="348">
        <v>86.128</v>
      </c>
      <c r="BH12" s="348">
        <v>6.4898499999999997</v>
      </c>
      <c r="BI12" s="348">
        <v>5.1770399999999999</v>
      </c>
      <c r="BJ12" s="348">
        <v>2.2051099999999999</v>
      </c>
      <c r="BK12" s="373"/>
      <c r="BL12" s="372" t="s">
        <v>1004</v>
      </c>
      <c r="BM12" s="372" t="s">
        <v>1005</v>
      </c>
      <c r="BN12" s="372" t="s">
        <v>1006</v>
      </c>
      <c r="BO12" s="372" t="s">
        <v>1007</v>
      </c>
      <c r="BP12" s="372" t="s">
        <v>1008</v>
      </c>
      <c r="BQ12" s="373"/>
      <c r="BR12" s="354" t="s">
        <v>443</v>
      </c>
    </row>
    <row r="13" spans="1:70" s="449" customFormat="1" ht="11" x14ac:dyDescent="0.3">
      <c r="A13" s="345" t="s">
        <v>1009</v>
      </c>
      <c r="B13" s="373"/>
      <c r="C13" s="719">
        <v>40183</v>
      </c>
      <c r="D13" s="373"/>
      <c r="E13" s="346">
        <v>30729.7</v>
      </c>
      <c r="F13" s="373"/>
      <c r="G13" s="347">
        <v>58.86</v>
      </c>
      <c r="H13" s="374"/>
      <c r="I13" s="348">
        <v>0.34089999999999998</v>
      </c>
      <c r="J13" s="348">
        <v>4.6028000000000002</v>
      </c>
      <c r="K13" s="348">
        <v>3.4992000000000001</v>
      </c>
      <c r="L13" s="348">
        <v>2.7584</v>
      </c>
      <c r="M13" s="348">
        <v>-4.1368</v>
      </c>
      <c r="N13" s="350">
        <v>-1.2582</v>
      </c>
      <c r="O13" s="348">
        <v>0.74729999999999996</v>
      </c>
      <c r="P13" s="348">
        <v>9.1588999999999992</v>
      </c>
      <c r="Q13" s="348">
        <v>7.1322999999999999</v>
      </c>
      <c r="R13" s="348">
        <v>11.7453</v>
      </c>
      <c r="S13" s="348">
        <v>9.4459</v>
      </c>
      <c r="T13" s="348">
        <v>-5.0491999999999999</v>
      </c>
      <c r="U13" s="348">
        <v>-1.6213</v>
      </c>
      <c r="V13" s="348">
        <v>-4.4325000000000001</v>
      </c>
      <c r="W13" s="348">
        <v>3.4264999999999999</v>
      </c>
      <c r="X13" s="348">
        <v>11.37</v>
      </c>
      <c r="Y13" s="374"/>
      <c r="Z13" s="346">
        <v>11</v>
      </c>
      <c r="AA13" s="346">
        <v>7</v>
      </c>
      <c r="AB13" s="346">
        <v>4</v>
      </c>
      <c r="AC13" s="346">
        <v>9</v>
      </c>
      <c r="AD13" s="346">
        <v>6</v>
      </c>
      <c r="AE13" s="346">
        <v>10</v>
      </c>
      <c r="AF13" s="346">
        <v>14</v>
      </c>
      <c r="AG13" s="346">
        <v>12</v>
      </c>
      <c r="AH13" s="346">
        <v>14</v>
      </c>
      <c r="AI13" s="346">
        <v>10</v>
      </c>
      <c r="AJ13" s="346">
        <v>8</v>
      </c>
      <c r="AK13" s="346">
        <v>5</v>
      </c>
      <c r="AL13" s="346">
        <v>12</v>
      </c>
      <c r="AM13" s="346">
        <v>12</v>
      </c>
      <c r="AN13" s="346">
        <v>2</v>
      </c>
      <c r="AO13" s="373"/>
      <c r="AP13" s="348">
        <v>10.29</v>
      </c>
      <c r="AQ13" s="348">
        <v>8.77</v>
      </c>
      <c r="AR13" s="348">
        <v>6.37</v>
      </c>
      <c r="AS13" s="348">
        <v>3.38</v>
      </c>
      <c r="AT13" s="348">
        <v>-4.88</v>
      </c>
      <c r="AU13" s="351"/>
      <c r="AV13" s="346">
        <v>13</v>
      </c>
      <c r="AW13" s="346">
        <v>13</v>
      </c>
      <c r="AX13" s="346">
        <v>14</v>
      </c>
      <c r="AY13" s="346">
        <v>12</v>
      </c>
      <c r="AZ13" s="346">
        <v>9</v>
      </c>
      <c r="BA13" s="362"/>
      <c r="BB13" s="348">
        <v>11.4021291048767</v>
      </c>
      <c r="BC13" s="375">
        <v>0.92886664047247003</v>
      </c>
      <c r="BD13" s="375">
        <v>3.7799278270522998E-2</v>
      </c>
      <c r="BE13" s="375">
        <v>-7.3905661871912096E-2</v>
      </c>
      <c r="BF13" s="374"/>
      <c r="BG13" s="348">
        <v>90.469200000000001</v>
      </c>
      <c r="BH13" s="348">
        <v>1.31131</v>
      </c>
      <c r="BI13" s="348" t="s">
        <v>430</v>
      </c>
      <c r="BJ13" s="348">
        <v>8.2194900000000004</v>
      </c>
      <c r="BK13" s="373"/>
      <c r="BL13" s="372" t="s">
        <v>1010</v>
      </c>
      <c r="BM13" s="372" t="s">
        <v>1011</v>
      </c>
      <c r="BN13" s="372" t="s">
        <v>1012</v>
      </c>
      <c r="BO13" s="372" t="s">
        <v>1013</v>
      </c>
      <c r="BP13" s="372" t="s">
        <v>1014</v>
      </c>
      <c r="BQ13" s="373"/>
      <c r="BR13" s="354" t="s">
        <v>1015</v>
      </c>
    </row>
    <row r="14" spans="1:70" s="449" customFormat="1" ht="11" x14ac:dyDescent="0.3">
      <c r="A14" s="345" t="s">
        <v>1016</v>
      </c>
      <c r="B14" s="373"/>
      <c r="C14" s="719">
        <v>37498</v>
      </c>
      <c r="D14" s="373"/>
      <c r="E14" s="346">
        <v>29183.200000000001</v>
      </c>
      <c r="F14" s="373"/>
      <c r="G14" s="347">
        <v>511.53</v>
      </c>
      <c r="H14" s="374"/>
      <c r="I14" s="348">
        <v>0.33739999999999998</v>
      </c>
      <c r="J14" s="348">
        <v>4.5731000000000002</v>
      </c>
      <c r="K14" s="348">
        <v>2.9712000000000001</v>
      </c>
      <c r="L14" s="348">
        <v>3.2435</v>
      </c>
      <c r="M14" s="348">
        <v>-5.5049999999999999</v>
      </c>
      <c r="N14" s="350">
        <v>-2.0019999999999998</v>
      </c>
      <c r="O14" s="348">
        <v>1.8</v>
      </c>
      <c r="P14" s="348">
        <v>11.2256</v>
      </c>
      <c r="Q14" s="348">
        <v>11.1189</v>
      </c>
      <c r="R14" s="348">
        <v>11.8935</v>
      </c>
      <c r="S14" s="348">
        <v>9.7162000000000006</v>
      </c>
      <c r="T14" s="348">
        <v>-6.65</v>
      </c>
      <c r="U14" s="348">
        <v>-1.5038</v>
      </c>
      <c r="V14" s="348">
        <v>-4.6969000000000003</v>
      </c>
      <c r="W14" s="348">
        <v>2.2629999999999999</v>
      </c>
      <c r="X14" s="348">
        <v>17.964600000000001</v>
      </c>
      <c r="Y14" s="374"/>
      <c r="Z14" s="346">
        <v>12</v>
      </c>
      <c r="AA14" s="346">
        <v>10</v>
      </c>
      <c r="AB14" s="346">
        <v>10</v>
      </c>
      <c r="AC14" s="346">
        <v>6</v>
      </c>
      <c r="AD14" s="346">
        <v>13</v>
      </c>
      <c r="AE14" s="346">
        <v>12</v>
      </c>
      <c r="AF14" s="346">
        <v>10</v>
      </c>
      <c r="AG14" s="346">
        <v>7</v>
      </c>
      <c r="AH14" s="346">
        <v>6</v>
      </c>
      <c r="AI14" s="346">
        <v>9</v>
      </c>
      <c r="AJ14" s="346">
        <v>7</v>
      </c>
      <c r="AK14" s="346">
        <v>14</v>
      </c>
      <c r="AL14" s="346">
        <v>11</v>
      </c>
      <c r="AM14" s="346">
        <v>13</v>
      </c>
      <c r="AN14" s="346">
        <v>13</v>
      </c>
      <c r="AO14" s="373"/>
      <c r="AP14" s="348">
        <v>11.73</v>
      </c>
      <c r="AQ14" s="348">
        <v>12.23</v>
      </c>
      <c r="AR14" s="348">
        <v>8.93</v>
      </c>
      <c r="AS14" s="348">
        <v>4.26</v>
      </c>
      <c r="AT14" s="348">
        <v>-5.84</v>
      </c>
      <c r="AU14" s="351"/>
      <c r="AV14" s="346">
        <v>8</v>
      </c>
      <c r="AW14" s="346">
        <v>8</v>
      </c>
      <c r="AX14" s="346">
        <v>8</v>
      </c>
      <c r="AY14" s="346">
        <v>9</v>
      </c>
      <c r="AZ14" s="346">
        <v>13</v>
      </c>
      <c r="BA14" s="362"/>
      <c r="BB14" s="348">
        <v>12.136713070605801</v>
      </c>
      <c r="BC14" s="375">
        <v>1.00511050331088</v>
      </c>
      <c r="BD14" s="375">
        <v>4.9888288032870799E-2</v>
      </c>
      <c r="BE14" s="375">
        <v>5.9299269362214198E-2</v>
      </c>
      <c r="BF14" s="374"/>
      <c r="BG14" s="348">
        <v>80.795400000000001</v>
      </c>
      <c r="BH14" s="348">
        <v>9.2072199999999995</v>
      </c>
      <c r="BI14" s="348">
        <v>8.2069899999999993</v>
      </c>
      <c r="BJ14" s="348">
        <v>1.7903899999999999</v>
      </c>
      <c r="BK14" s="373"/>
      <c r="BL14" s="372" t="s">
        <v>1017</v>
      </c>
      <c r="BM14" s="372" t="s">
        <v>1018</v>
      </c>
      <c r="BN14" s="372" t="s">
        <v>1019</v>
      </c>
      <c r="BO14" s="372" t="s">
        <v>1020</v>
      </c>
      <c r="BP14" s="372" t="s">
        <v>1021</v>
      </c>
      <c r="BQ14" s="373"/>
      <c r="BR14" s="354" t="s">
        <v>476</v>
      </c>
    </row>
    <row r="15" spans="1:70" s="449" customFormat="1" ht="11" x14ac:dyDescent="0.3">
      <c r="A15" s="345" t="s">
        <v>1022</v>
      </c>
      <c r="B15" s="373"/>
      <c r="C15" s="719">
        <v>40410</v>
      </c>
      <c r="D15" s="373"/>
      <c r="E15" s="346">
        <v>16758.7</v>
      </c>
      <c r="F15" s="373"/>
      <c r="G15" s="347">
        <v>61.02</v>
      </c>
      <c r="H15" s="374"/>
      <c r="I15" s="348">
        <v>0.3453</v>
      </c>
      <c r="J15" s="348">
        <v>4.7553999999999998</v>
      </c>
      <c r="K15" s="348">
        <v>2.7791999999999999</v>
      </c>
      <c r="L15" s="348">
        <v>2.8658000000000001</v>
      </c>
      <c r="M15" s="348">
        <v>-4.9088000000000003</v>
      </c>
      <c r="N15" s="350">
        <v>-2.2585000000000002</v>
      </c>
      <c r="O15" s="348">
        <v>2.2273000000000001</v>
      </c>
      <c r="P15" s="348">
        <v>11.0655</v>
      </c>
      <c r="Q15" s="348">
        <v>10.1274</v>
      </c>
      <c r="R15" s="348">
        <v>13.5076</v>
      </c>
      <c r="S15" s="348">
        <v>9.7285000000000004</v>
      </c>
      <c r="T15" s="348">
        <v>-5.8624000000000001</v>
      </c>
      <c r="U15" s="348">
        <v>-1.7866</v>
      </c>
      <c r="V15" s="348">
        <v>-4.9385000000000003</v>
      </c>
      <c r="W15" s="348">
        <v>3.0394999999999999</v>
      </c>
      <c r="X15" s="348">
        <v>12.0968</v>
      </c>
      <c r="Y15" s="374"/>
      <c r="Z15" s="346">
        <v>10</v>
      </c>
      <c r="AA15" s="346">
        <v>6</v>
      </c>
      <c r="AB15" s="346">
        <v>12</v>
      </c>
      <c r="AC15" s="346">
        <v>8</v>
      </c>
      <c r="AD15" s="346">
        <v>11</v>
      </c>
      <c r="AE15" s="346">
        <v>13</v>
      </c>
      <c r="AF15" s="346">
        <v>8</v>
      </c>
      <c r="AG15" s="346">
        <v>8</v>
      </c>
      <c r="AH15" s="346">
        <v>9</v>
      </c>
      <c r="AI15" s="346">
        <v>3</v>
      </c>
      <c r="AJ15" s="346">
        <v>6</v>
      </c>
      <c r="AK15" s="346">
        <v>11</v>
      </c>
      <c r="AL15" s="346">
        <v>14</v>
      </c>
      <c r="AM15" s="346">
        <v>14</v>
      </c>
      <c r="AN15" s="346">
        <v>6</v>
      </c>
      <c r="AO15" s="373"/>
      <c r="AP15" s="348">
        <v>12.58</v>
      </c>
      <c r="AQ15" s="348">
        <v>11.79</v>
      </c>
      <c r="AR15" s="348">
        <v>8.68</v>
      </c>
      <c r="AS15" s="348">
        <v>4.34</v>
      </c>
      <c r="AT15" s="348">
        <v>-5.69</v>
      </c>
      <c r="AU15" s="351"/>
      <c r="AV15" s="346">
        <v>3</v>
      </c>
      <c r="AW15" s="346">
        <v>9</v>
      </c>
      <c r="AX15" s="346">
        <v>9</v>
      </c>
      <c r="AY15" s="346">
        <v>8</v>
      </c>
      <c r="AZ15" s="346">
        <v>12</v>
      </c>
      <c r="BA15" s="362"/>
      <c r="BB15" s="348">
        <v>11.461628006656801</v>
      </c>
      <c r="BC15" s="375">
        <v>0.95904911362546796</v>
      </c>
      <c r="BD15" s="375">
        <v>4.9586339501136903E-2</v>
      </c>
      <c r="BE15" s="375">
        <v>4.7036176947710798E-2</v>
      </c>
      <c r="BF15" s="374"/>
      <c r="BG15" s="348">
        <v>89.567599999999999</v>
      </c>
      <c r="BH15" s="348">
        <v>6.9999900000000004</v>
      </c>
      <c r="BI15" s="348" t="s">
        <v>430</v>
      </c>
      <c r="BJ15" s="348">
        <v>3.43241</v>
      </c>
      <c r="BK15" s="373"/>
      <c r="BL15" s="372" t="s">
        <v>1023</v>
      </c>
      <c r="BM15" s="372" t="s">
        <v>994</v>
      </c>
      <c r="BN15" s="372" t="s">
        <v>1024</v>
      </c>
      <c r="BO15" s="372" t="s">
        <v>1025</v>
      </c>
      <c r="BP15" s="372" t="s">
        <v>1026</v>
      </c>
      <c r="BQ15" s="373"/>
      <c r="BR15" s="354" t="s">
        <v>518</v>
      </c>
    </row>
    <row r="16" spans="1:70" s="449" customFormat="1" ht="11" x14ac:dyDescent="0.3">
      <c r="A16" s="345" t="s">
        <v>1027</v>
      </c>
      <c r="B16" s="373"/>
      <c r="C16" s="719">
        <v>31674</v>
      </c>
      <c r="D16" s="373"/>
      <c r="E16" s="346">
        <v>12119</v>
      </c>
      <c r="F16" s="373"/>
      <c r="G16" s="347">
        <v>262.24829999999997</v>
      </c>
      <c r="H16" s="374"/>
      <c r="I16" s="348">
        <v>8.1000000000000003E-2</v>
      </c>
      <c r="J16" s="348">
        <v>4.4127999999999998</v>
      </c>
      <c r="K16" s="348">
        <v>2.3348</v>
      </c>
      <c r="L16" s="348">
        <v>2.5891000000000002</v>
      </c>
      <c r="M16" s="348">
        <v>-6.7271000000000001</v>
      </c>
      <c r="N16" s="350">
        <v>-3.5665</v>
      </c>
      <c r="O16" s="348">
        <v>0.43080000000000002</v>
      </c>
      <c r="P16" s="348">
        <v>8.9277999999999995</v>
      </c>
      <c r="Q16" s="348">
        <v>8.5846</v>
      </c>
      <c r="R16" s="348">
        <v>11.368600000000001</v>
      </c>
      <c r="S16" s="348">
        <v>8.9421999999999997</v>
      </c>
      <c r="T16" s="348">
        <v>-7.5403000000000002</v>
      </c>
      <c r="U16" s="348">
        <v>-3.1476000000000002</v>
      </c>
      <c r="V16" s="348">
        <v>-5.7370999999999999</v>
      </c>
      <c r="W16" s="348">
        <v>2.5139999999999998</v>
      </c>
      <c r="X16" s="348">
        <v>14.7417</v>
      </c>
      <c r="Y16" s="374"/>
      <c r="Z16" s="346">
        <v>14</v>
      </c>
      <c r="AA16" s="346">
        <v>13</v>
      </c>
      <c r="AB16" s="346">
        <v>14</v>
      </c>
      <c r="AC16" s="346">
        <v>10</v>
      </c>
      <c r="AD16" s="346">
        <v>15</v>
      </c>
      <c r="AE16" s="346">
        <v>15</v>
      </c>
      <c r="AF16" s="346">
        <v>15</v>
      </c>
      <c r="AG16" s="346">
        <v>14</v>
      </c>
      <c r="AH16" s="346">
        <v>13</v>
      </c>
      <c r="AI16" s="346">
        <v>12</v>
      </c>
      <c r="AJ16" s="346">
        <v>12</v>
      </c>
      <c r="AK16" s="346">
        <v>15</v>
      </c>
      <c r="AL16" s="346">
        <v>15</v>
      </c>
      <c r="AM16" s="346">
        <v>15</v>
      </c>
      <c r="AN16" s="346">
        <v>12</v>
      </c>
      <c r="AO16" s="373"/>
      <c r="AP16" s="348">
        <v>10.59</v>
      </c>
      <c r="AQ16" s="348">
        <v>10.039999999999999</v>
      </c>
      <c r="AR16" s="348">
        <v>6.43</v>
      </c>
      <c r="AS16" s="348">
        <v>2.2400000000000002</v>
      </c>
      <c r="AT16" s="348">
        <v>-7.56</v>
      </c>
      <c r="AU16" s="351"/>
      <c r="AV16" s="346">
        <v>12</v>
      </c>
      <c r="AW16" s="346">
        <v>12</v>
      </c>
      <c r="AX16" s="346">
        <v>13</v>
      </c>
      <c r="AY16" s="346">
        <v>14</v>
      </c>
      <c r="AZ16" s="346">
        <v>15</v>
      </c>
      <c r="BA16" s="362"/>
      <c r="BB16" s="348">
        <v>11.676055757008401</v>
      </c>
      <c r="BC16" s="375">
        <v>0.96359050278268898</v>
      </c>
      <c r="BD16" s="375">
        <v>3.6113769915159598E-2</v>
      </c>
      <c r="BE16" s="375">
        <v>-0.102106142449276</v>
      </c>
      <c r="BF16" s="374"/>
      <c r="BG16" s="348">
        <v>86.157499999999999</v>
      </c>
      <c r="BH16" s="348">
        <v>8.9947999999999997</v>
      </c>
      <c r="BI16" s="348">
        <v>1.65628</v>
      </c>
      <c r="BJ16" s="348">
        <v>3.1914199999999999</v>
      </c>
      <c r="BK16" s="373"/>
      <c r="BL16" s="372" t="s">
        <v>1028</v>
      </c>
      <c r="BM16" s="372" t="s">
        <v>1029</v>
      </c>
      <c r="BN16" s="372" t="s">
        <v>1030</v>
      </c>
      <c r="BO16" s="372" t="s">
        <v>1031</v>
      </c>
      <c r="BP16" s="372" t="s">
        <v>1032</v>
      </c>
      <c r="BQ16" s="373"/>
      <c r="BR16" s="354" t="s">
        <v>518</v>
      </c>
    </row>
    <row r="17" spans="1:70" s="449" customFormat="1" ht="11" x14ac:dyDescent="0.3">
      <c r="A17" s="841" t="s">
        <v>1033</v>
      </c>
      <c r="B17" s="842"/>
      <c r="C17" s="843">
        <v>37656</v>
      </c>
      <c r="D17" s="842"/>
      <c r="E17" s="844">
        <v>10752.5</v>
      </c>
      <c r="F17" s="842"/>
      <c r="G17" s="845">
        <v>562.13300000000004</v>
      </c>
      <c r="H17" s="847"/>
      <c r="I17" s="846">
        <v>0.37230000000000002</v>
      </c>
      <c r="J17" s="846">
        <v>4.5888999999999998</v>
      </c>
      <c r="K17" s="846">
        <v>3.2025999999999999</v>
      </c>
      <c r="L17" s="846">
        <v>2.5617999999999999</v>
      </c>
      <c r="M17" s="846">
        <v>-4.2481999999999998</v>
      </c>
      <c r="N17" s="848">
        <v>-0.57569999999999999</v>
      </c>
      <c r="O17" s="846">
        <v>2.0301</v>
      </c>
      <c r="P17" s="846">
        <v>11.7087</v>
      </c>
      <c r="Q17" s="846">
        <v>10.7128</v>
      </c>
      <c r="R17" s="846">
        <v>12.3551</v>
      </c>
      <c r="S17" s="846">
        <v>9.2042000000000002</v>
      </c>
      <c r="T17" s="846">
        <v>-5.5083000000000002</v>
      </c>
      <c r="U17" s="846">
        <v>-0.73060000000000003</v>
      </c>
      <c r="V17" s="846">
        <v>-3.3026</v>
      </c>
      <c r="W17" s="846">
        <v>2.7749999999999999</v>
      </c>
      <c r="X17" s="846">
        <v>17.867699999999999</v>
      </c>
      <c r="Y17" s="847"/>
      <c r="Z17" s="844">
        <v>8</v>
      </c>
      <c r="AA17" s="844">
        <v>8</v>
      </c>
      <c r="AB17" s="844">
        <v>8</v>
      </c>
      <c r="AC17" s="844">
        <v>11</v>
      </c>
      <c r="AD17" s="844">
        <v>7</v>
      </c>
      <c r="AE17" s="844">
        <v>7</v>
      </c>
      <c r="AF17" s="844">
        <v>9</v>
      </c>
      <c r="AG17" s="844">
        <v>5</v>
      </c>
      <c r="AH17" s="844">
        <v>8</v>
      </c>
      <c r="AI17" s="844">
        <v>6</v>
      </c>
      <c r="AJ17" s="844">
        <v>11</v>
      </c>
      <c r="AK17" s="844">
        <v>8</v>
      </c>
      <c r="AL17" s="844">
        <v>6</v>
      </c>
      <c r="AM17" s="844">
        <v>6</v>
      </c>
      <c r="AN17" s="844">
        <v>8</v>
      </c>
      <c r="AO17" s="842"/>
      <c r="AP17" s="846">
        <v>12.33</v>
      </c>
      <c r="AQ17" s="846">
        <v>12.37</v>
      </c>
      <c r="AR17" s="846">
        <v>9.18</v>
      </c>
      <c r="AS17" s="846">
        <v>4.97</v>
      </c>
      <c r="AT17" s="846">
        <v>-4.43</v>
      </c>
      <c r="AU17" s="849"/>
      <c r="AV17" s="844">
        <v>6</v>
      </c>
      <c r="AW17" s="844">
        <v>7</v>
      </c>
      <c r="AX17" s="844">
        <v>7</v>
      </c>
      <c r="AY17" s="844">
        <v>6</v>
      </c>
      <c r="AZ17" s="844">
        <v>7</v>
      </c>
      <c r="BA17" s="851"/>
      <c r="BB17" s="846">
        <v>12.1683349526496</v>
      </c>
      <c r="BC17" s="852">
        <v>1.0025882806478901</v>
      </c>
      <c r="BD17" s="852">
        <v>5.1061580908928698E-2</v>
      </c>
      <c r="BE17" s="852">
        <v>7.6524436264786902E-2</v>
      </c>
      <c r="BF17" s="847"/>
      <c r="BG17" s="846">
        <v>84.7971</v>
      </c>
      <c r="BH17" s="846">
        <v>7.69435</v>
      </c>
      <c r="BI17" s="846">
        <v>3.5951</v>
      </c>
      <c r="BJ17" s="846">
        <v>3.9134500000000001</v>
      </c>
      <c r="BK17" s="842"/>
      <c r="BL17" s="855" t="s">
        <v>1034</v>
      </c>
      <c r="BM17" s="855" t="s">
        <v>1035</v>
      </c>
      <c r="BN17" s="855" t="s">
        <v>1036</v>
      </c>
      <c r="BO17" s="855" t="s">
        <v>1037</v>
      </c>
      <c r="BP17" s="855" t="s">
        <v>1038</v>
      </c>
      <c r="BQ17" s="842"/>
      <c r="BR17" s="856" t="s">
        <v>443</v>
      </c>
    </row>
    <row r="18" spans="1:70" s="449" customFormat="1" ht="11" x14ac:dyDescent="0.3">
      <c r="A18" s="345" t="s">
        <v>1039</v>
      </c>
      <c r="B18" s="373"/>
      <c r="C18" s="719">
        <v>37690</v>
      </c>
      <c r="D18" s="373"/>
      <c r="E18" s="346">
        <v>7276.94</v>
      </c>
      <c r="F18" s="373"/>
      <c r="G18" s="347">
        <v>459.13</v>
      </c>
      <c r="H18" s="374"/>
      <c r="I18" s="348">
        <v>0.34599999999999997</v>
      </c>
      <c r="J18" s="348">
        <v>4.4912000000000001</v>
      </c>
      <c r="K18" s="348">
        <v>2.0257000000000001</v>
      </c>
      <c r="L18" s="348">
        <v>2.1160000000000001</v>
      </c>
      <c r="M18" s="348">
        <v>-4.7481999999999998</v>
      </c>
      <c r="N18" s="350">
        <v>-2.6819999999999999</v>
      </c>
      <c r="O18" s="348">
        <v>3.4487999999999999</v>
      </c>
      <c r="P18" s="348">
        <v>13.427300000000001</v>
      </c>
      <c r="Q18" s="348">
        <v>10.9894</v>
      </c>
      <c r="R18" s="348">
        <v>11.4308</v>
      </c>
      <c r="S18" s="348">
        <v>8.4910999999999994</v>
      </c>
      <c r="T18" s="348">
        <v>-5.7854999999999999</v>
      </c>
      <c r="U18" s="348">
        <v>-1.6677</v>
      </c>
      <c r="V18" s="348">
        <v>-4.3548999999999998</v>
      </c>
      <c r="W18" s="348">
        <v>2.7136</v>
      </c>
      <c r="X18" s="348">
        <v>17.857500000000002</v>
      </c>
      <c r="Y18" s="374"/>
      <c r="Z18" s="346">
        <v>9</v>
      </c>
      <c r="AA18" s="346">
        <v>12</v>
      </c>
      <c r="AB18" s="346">
        <v>15</v>
      </c>
      <c r="AC18" s="346">
        <v>14</v>
      </c>
      <c r="AD18" s="346">
        <v>10</v>
      </c>
      <c r="AE18" s="346">
        <v>14</v>
      </c>
      <c r="AF18" s="346">
        <v>3</v>
      </c>
      <c r="AG18" s="346">
        <v>3</v>
      </c>
      <c r="AH18" s="346">
        <v>7</v>
      </c>
      <c r="AI18" s="346">
        <v>11</v>
      </c>
      <c r="AJ18" s="346">
        <v>14</v>
      </c>
      <c r="AK18" s="346">
        <v>10</v>
      </c>
      <c r="AL18" s="346">
        <v>13</v>
      </c>
      <c r="AM18" s="346">
        <v>10</v>
      </c>
      <c r="AN18" s="346">
        <v>10</v>
      </c>
      <c r="AO18" s="373"/>
      <c r="AP18" s="348">
        <v>11.53</v>
      </c>
      <c r="AQ18" s="348">
        <v>12.4</v>
      </c>
      <c r="AR18" s="348">
        <v>10.38</v>
      </c>
      <c r="AS18" s="348">
        <v>5.31</v>
      </c>
      <c r="AT18" s="348">
        <v>-5.39</v>
      </c>
      <c r="AU18" s="351"/>
      <c r="AV18" s="346">
        <v>9</v>
      </c>
      <c r="AW18" s="346">
        <v>6</v>
      </c>
      <c r="AX18" s="346">
        <v>3</v>
      </c>
      <c r="AY18" s="346">
        <v>5</v>
      </c>
      <c r="AZ18" s="346">
        <v>11</v>
      </c>
      <c r="BA18" s="362"/>
      <c r="BB18" s="348">
        <v>10.6644447204734</v>
      </c>
      <c r="BC18" s="375">
        <v>0.85955037709127302</v>
      </c>
      <c r="BD18" s="375">
        <v>6.8094507133213605E-2</v>
      </c>
      <c r="BE18" s="375">
        <v>0.25910742145139098</v>
      </c>
      <c r="BF18" s="374"/>
      <c r="BG18" s="348">
        <v>86.953999999999994</v>
      </c>
      <c r="BH18" s="348">
        <v>6.5395399999999997</v>
      </c>
      <c r="BI18" s="348">
        <v>2.1804399999999999</v>
      </c>
      <c r="BJ18" s="348">
        <v>4.3260199999999998</v>
      </c>
      <c r="BK18" s="373"/>
      <c r="BL18" s="372" t="s">
        <v>1040</v>
      </c>
      <c r="BM18" s="372" t="s">
        <v>1041</v>
      </c>
      <c r="BN18" s="372" t="s">
        <v>1042</v>
      </c>
      <c r="BO18" s="372" t="s">
        <v>1043</v>
      </c>
      <c r="BP18" s="372" t="s">
        <v>1044</v>
      </c>
      <c r="BQ18" s="373"/>
      <c r="BR18" s="354" t="s">
        <v>730</v>
      </c>
    </row>
    <row r="19" spans="1:70" s="449" customFormat="1" ht="11" x14ac:dyDescent="0.3">
      <c r="A19" s="345" t="s">
        <v>1045</v>
      </c>
      <c r="B19" s="373"/>
      <c r="C19" s="719">
        <v>34304</v>
      </c>
      <c r="D19" s="373"/>
      <c r="E19" s="346">
        <v>7294.01</v>
      </c>
      <c r="F19" s="373"/>
      <c r="G19" s="347">
        <v>995.89880000000005</v>
      </c>
      <c r="H19" s="374"/>
      <c r="I19" s="348" t="s">
        <v>430</v>
      </c>
      <c r="J19" s="348">
        <v>4.2080000000000002</v>
      </c>
      <c r="K19" s="348">
        <v>2.5941999999999998</v>
      </c>
      <c r="L19" s="348">
        <v>1.6414</v>
      </c>
      <c r="M19" s="348">
        <v>-5.8456999999999999</v>
      </c>
      <c r="N19" s="350">
        <v>-1.1999</v>
      </c>
      <c r="O19" s="348">
        <v>2.4849999999999999</v>
      </c>
      <c r="P19" s="348">
        <v>10.9518</v>
      </c>
      <c r="Q19" s="348">
        <v>9.0153999999999996</v>
      </c>
      <c r="R19" s="348">
        <v>10.578099999999999</v>
      </c>
      <c r="S19" s="348">
        <v>7.6534000000000004</v>
      </c>
      <c r="T19" s="348">
        <v>-6.4424999999999999</v>
      </c>
      <c r="U19" s="348">
        <v>-1.4188000000000001</v>
      </c>
      <c r="V19" s="348">
        <v>-4.3587999999999996</v>
      </c>
      <c r="W19" s="348">
        <v>2.242</v>
      </c>
      <c r="X19" s="348">
        <v>18.3126</v>
      </c>
      <c r="Y19" s="374"/>
      <c r="Z19" s="346" t="s">
        <v>430</v>
      </c>
      <c r="AA19" s="346">
        <v>15</v>
      </c>
      <c r="AB19" s="346">
        <v>13</v>
      </c>
      <c r="AC19" s="346">
        <v>15</v>
      </c>
      <c r="AD19" s="346">
        <v>14</v>
      </c>
      <c r="AE19" s="346">
        <v>9</v>
      </c>
      <c r="AF19" s="346">
        <v>7</v>
      </c>
      <c r="AG19" s="346">
        <v>10</v>
      </c>
      <c r="AH19" s="346">
        <v>12</v>
      </c>
      <c r="AI19" s="346">
        <v>13</v>
      </c>
      <c r="AJ19" s="346">
        <v>15</v>
      </c>
      <c r="AK19" s="346">
        <v>13</v>
      </c>
      <c r="AL19" s="346">
        <v>10</v>
      </c>
      <c r="AM19" s="346">
        <v>11</v>
      </c>
      <c r="AN19" s="346">
        <v>14</v>
      </c>
      <c r="AO19" s="373"/>
      <c r="AP19" s="348">
        <v>10.77</v>
      </c>
      <c r="AQ19" s="348">
        <v>11.32</v>
      </c>
      <c r="AR19" s="348">
        <v>8.09</v>
      </c>
      <c r="AS19" s="348">
        <v>4.1900000000000004</v>
      </c>
      <c r="AT19" s="348">
        <v>-6.42</v>
      </c>
      <c r="AU19" s="351"/>
      <c r="AV19" s="346">
        <v>11</v>
      </c>
      <c r="AW19" s="346">
        <v>10</v>
      </c>
      <c r="AX19" s="346">
        <v>10</v>
      </c>
      <c r="AY19" s="346">
        <v>10</v>
      </c>
      <c r="AZ19" s="346">
        <v>14</v>
      </c>
      <c r="BA19" s="362"/>
      <c r="BB19" s="348">
        <v>11.5239367068968</v>
      </c>
      <c r="BC19" s="375">
        <v>0.94909494632028601</v>
      </c>
      <c r="BD19" s="375">
        <v>4.7907429554530402E-2</v>
      </c>
      <c r="BE19" s="375">
        <v>0.17219888743387299</v>
      </c>
      <c r="BF19" s="374"/>
      <c r="BG19" s="348">
        <v>85.329400000000007</v>
      </c>
      <c r="BH19" s="348">
        <v>9.8084100000000003</v>
      </c>
      <c r="BI19" s="348">
        <v>2.8383500000000002</v>
      </c>
      <c r="BJ19" s="348">
        <v>2.0238399999999999</v>
      </c>
      <c r="BK19" s="373"/>
      <c r="BL19" s="372" t="s">
        <v>1046</v>
      </c>
      <c r="BM19" s="372" t="s">
        <v>1047</v>
      </c>
      <c r="BN19" s="372" t="s">
        <v>1048</v>
      </c>
      <c r="BO19" s="372" t="s">
        <v>1049</v>
      </c>
      <c r="BP19" s="372" t="s">
        <v>1050</v>
      </c>
      <c r="BQ19" s="373"/>
      <c r="BR19" s="354" t="s">
        <v>518</v>
      </c>
    </row>
    <row r="20" spans="1:70" s="449" customFormat="1" ht="11" x14ac:dyDescent="0.3">
      <c r="A20" s="345" t="s">
        <v>1051</v>
      </c>
      <c r="B20" s="373"/>
      <c r="C20" s="719">
        <v>45328</v>
      </c>
      <c r="D20" s="373"/>
      <c r="E20" s="346">
        <v>3188.64</v>
      </c>
      <c r="F20" s="373"/>
      <c r="G20" s="347">
        <v>13.52</v>
      </c>
      <c r="H20" s="374"/>
      <c r="I20" s="348">
        <v>0.45700000000000002</v>
      </c>
      <c r="J20" s="348">
        <v>4.8444000000000003</v>
      </c>
      <c r="K20" s="348">
        <v>3.4842</v>
      </c>
      <c r="L20" s="348">
        <v>4.3853999999999997</v>
      </c>
      <c r="M20" s="348">
        <v>-4.1154999999999999</v>
      </c>
      <c r="N20" s="350">
        <v>-0.79979999999999996</v>
      </c>
      <c r="O20" s="348">
        <v>7.5335000000000001</v>
      </c>
      <c r="P20" s="348" t="s">
        <v>430</v>
      </c>
      <c r="Q20" s="348" t="s">
        <v>430</v>
      </c>
      <c r="R20" s="348" t="s">
        <v>430</v>
      </c>
      <c r="S20" s="348">
        <v>11.6221</v>
      </c>
      <c r="T20" s="348">
        <v>-5.1520999999999999</v>
      </c>
      <c r="U20" s="348">
        <v>-0.83760000000000001</v>
      </c>
      <c r="V20" s="348">
        <v>-3.5552999999999999</v>
      </c>
      <c r="W20" s="348">
        <v>3.0009000000000001</v>
      </c>
      <c r="X20" s="348">
        <v>13.6045</v>
      </c>
      <c r="Y20" s="374"/>
      <c r="Z20" s="346">
        <v>4</v>
      </c>
      <c r="AA20" s="346">
        <v>4</v>
      </c>
      <c r="AB20" s="346">
        <v>5</v>
      </c>
      <c r="AC20" s="346">
        <v>3</v>
      </c>
      <c r="AD20" s="346">
        <v>5</v>
      </c>
      <c r="AE20" s="346">
        <v>8</v>
      </c>
      <c r="AF20" s="346">
        <v>1</v>
      </c>
      <c r="AG20" s="346" t="s">
        <v>430</v>
      </c>
      <c r="AH20" s="346" t="s">
        <v>430</v>
      </c>
      <c r="AI20" s="346" t="s">
        <v>430</v>
      </c>
      <c r="AJ20" s="346">
        <v>3</v>
      </c>
      <c r="AK20" s="346">
        <v>6</v>
      </c>
      <c r="AL20" s="346">
        <v>7</v>
      </c>
      <c r="AM20" s="346">
        <v>9</v>
      </c>
      <c r="AN20" s="346">
        <v>7</v>
      </c>
      <c r="AO20" s="373"/>
      <c r="AP20" s="348" t="s">
        <v>430</v>
      </c>
      <c r="AQ20" s="348" t="s">
        <v>430</v>
      </c>
      <c r="AR20" s="348" t="s">
        <v>430</v>
      </c>
      <c r="AS20" s="348" t="s">
        <v>430</v>
      </c>
      <c r="AT20" s="348">
        <v>-4.2</v>
      </c>
      <c r="AU20" s="351"/>
      <c r="AV20" s="346" t="s">
        <v>430</v>
      </c>
      <c r="AW20" s="346" t="s">
        <v>430</v>
      </c>
      <c r="AX20" s="346" t="s">
        <v>430</v>
      </c>
      <c r="AY20" s="346" t="s">
        <v>430</v>
      </c>
      <c r="AZ20" s="346">
        <v>6</v>
      </c>
      <c r="BA20" s="362"/>
      <c r="BB20" s="348">
        <v>12.896641536800599</v>
      </c>
      <c r="BC20" s="375">
        <v>1.0738953257663899</v>
      </c>
      <c r="BD20" s="375">
        <v>4.96946706317693E-2</v>
      </c>
      <c r="BE20" s="375">
        <v>0.66329542758019899</v>
      </c>
      <c r="BF20" s="374"/>
      <c r="BG20" s="348">
        <v>79.402600000000007</v>
      </c>
      <c r="BH20" s="348">
        <v>3.9658899999999999</v>
      </c>
      <c r="BI20" s="348">
        <v>15.315799999999999</v>
      </c>
      <c r="BJ20" s="348">
        <v>1.3157099999999999</v>
      </c>
      <c r="BK20" s="373"/>
      <c r="BL20" s="372" t="s">
        <v>1052</v>
      </c>
      <c r="BM20" s="372" t="s">
        <v>1053</v>
      </c>
      <c r="BN20" s="372" t="s">
        <v>1054</v>
      </c>
      <c r="BO20" s="372" t="s">
        <v>1055</v>
      </c>
      <c r="BP20" s="372" t="s">
        <v>1056</v>
      </c>
      <c r="BQ20" s="373"/>
      <c r="BR20" s="354" t="s">
        <v>443</v>
      </c>
    </row>
    <row r="21" spans="1:70" s="449" customFormat="1" ht="11" x14ac:dyDescent="0.3">
      <c r="A21" s="345" t="s">
        <v>1057</v>
      </c>
      <c r="B21" s="373"/>
      <c r="C21" s="719">
        <v>44115</v>
      </c>
      <c r="D21" s="373"/>
      <c r="E21" s="346">
        <v>3085.09</v>
      </c>
      <c r="F21" s="373"/>
      <c r="G21" s="347">
        <v>20.726400000000002</v>
      </c>
      <c r="H21" s="374"/>
      <c r="I21" s="348">
        <v>0.44340000000000002</v>
      </c>
      <c r="J21" s="348">
        <v>4.7709000000000001</v>
      </c>
      <c r="K21" s="348">
        <v>3.9489999999999998</v>
      </c>
      <c r="L21" s="348">
        <v>3.1760000000000002</v>
      </c>
      <c r="M21" s="348">
        <v>-3.7244000000000002</v>
      </c>
      <c r="N21" s="350">
        <v>-1.3545</v>
      </c>
      <c r="O21" s="348">
        <v>0.9032</v>
      </c>
      <c r="P21" s="348">
        <v>9.0558999999999994</v>
      </c>
      <c r="Q21" s="348">
        <v>9.4527000000000001</v>
      </c>
      <c r="R21" s="348" t="s">
        <v>430</v>
      </c>
      <c r="S21" s="348">
        <v>9.2393000000000001</v>
      </c>
      <c r="T21" s="348">
        <v>-4.9212999999999996</v>
      </c>
      <c r="U21" s="348">
        <v>-0.20169999999999999</v>
      </c>
      <c r="V21" s="348">
        <v>-3.5326</v>
      </c>
      <c r="W21" s="348">
        <v>3.9605000000000001</v>
      </c>
      <c r="X21" s="348">
        <v>13.6713</v>
      </c>
      <c r="Y21" s="374"/>
      <c r="Z21" s="346">
        <v>5</v>
      </c>
      <c r="AA21" s="346">
        <v>5</v>
      </c>
      <c r="AB21" s="346">
        <v>1</v>
      </c>
      <c r="AC21" s="346">
        <v>7</v>
      </c>
      <c r="AD21" s="346">
        <v>4</v>
      </c>
      <c r="AE21" s="346">
        <v>11</v>
      </c>
      <c r="AF21" s="346">
        <v>13</v>
      </c>
      <c r="AG21" s="346">
        <v>13</v>
      </c>
      <c r="AH21" s="346">
        <v>11</v>
      </c>
      <c r="AI21" s="346" t="s">
        <v>430</v>
      </c>
      <c r="AJ21" s="346">
        <v>10</v>
      </c>
      <c r="AK21" s="346">
        <v>4</v>
      </c>
      <c r="AL21" s="346">
        <v>3</v>
      </c>
      <c r="AM21" s="346">
        <v>8</v>
      </c>
      <c r="AN21" s="346">
        <v>1</v>
      </c>
      <c r="AO21" s="373"/>
      <c r="AP21" s="348" t="s">
        <v>430</v>
      </c>
      <c r="AQ21" s="348" t="s">
        <v>430</v>
      </c>
      <c r="AR21" s="348">
        <v>7.07</v>
      </c>
      <c r="AS21" s="348">
        <v>2.79</v>
      </c>
      <c r="AT21" s="348">
        <v>-3.54</v>
      </c>
      <c r="AU21" s="351"/>
      <c r="AV21" s="346" t="s">
        <v>430</v>
      </c>
      <c r="AW21" s="346" t="s">
        <v>430</v>
      </c>
      <c r="AX21" s="346">
        <v>12</v>
      </c>
      <c r="AY21" s="346">
        <v>13</v>
      </c>
      <c r="AZ21" s="346">
        <v>5</v>
      </c>
      <c r="BA21" s="362"/>
      <c r="BB21" s="348">
        <v>11.1676023764532</v>
      </c>
      <c r="BC21" s="375">
        <v>0.92165883471711496</v>
      </c>
      <c r="BD21" s="375">
        <v>3.7271473563718502E-2</v>
      </c>
      <c r="BE21" s="375">
        <v>-8.4599642314298201E-2</v>
      </c>
      <c r="BF21" s="374"/>
      <c r="BG21" s="348">
        <v>80.019800000000004</v>
      </c>
      <c r="BH21" s="348">
        <v>11.665900000000001</v>
      </c>
      <c r="BI21" s="348">
        <v>5.2462600000000004</v>
      </c>
      <c r="BJ21" s="348">
        <v>3.0680399999999999</v>
      </c>
      <c r="BK21" s="373"/>
      <c r="BL21" s="372" t="s">
        <v>1058</v>
      </c>
      <c r="BM21" s="372" t="s">
        <v>1059</v>
      </c>
      <c r="BN21" s="372" t="s">
        <v>1060</v>
      </c>
      <c r="BO21" s="372" t="s">
        <v>1061</v>
      </c>
      <c r="BP21" s="372" t="s">
        <v>1062</v>
      </c>
      <c r="BQ21" s="373"/>
      <c r="BR21" s="354" t="s">
        <v>443</v>
      </c>
    </row>
    <row r="22" spans="1:70" s="449" customFormat="1" ht="11" x14ac:dyDescent="0.3">
      <c r="A22" s="345" t="s">
        <v>1063</v>
      </c>
      <c r="B22" s="373"/>
      <c r="C22" s="719">
        <v>35922</v>
      </c>
      <c r="D22" s="373"/>
      <c r="E22" s="346">
        <v>2729.11</v>
      </c>
      <c r="F22" s="373"/>
      <c r="G22" s="347">
        <v>505.4778</v>
      </c>
      <c r="H22" s="374"/>
      <c r="I22" s="348">
        <v>0.51939999999999997</v>
      </c>
      <c r="J22" s="348">
        <v>4.3631000000000002</v>
      </c>
      <c r="K22" s="348">
        <v>3.2443</v>
      </c>
      <c r="L22" s="348">
        <v>4.7892000000000001</v>
      </c>
      <c r="M22" s="348">
        <v>-2.4331</v>
      </c>
      <c r="N22" s="350">
        <v>2.0508999999999999</v>
      </c>
      <c r="O22" s="348">
        <v>1.7363</v>
      </c>
      <c r="P22" s="348">
        <v>11.722899999999999</v>
      </c>
      <c r="Q22" s="348">
        <v>11.300700000000001</v>
      </c>
      <c r="R22" s="348">
        <v>11.9148</v>
      </c>
      <c r="S22" s="348">
        <v>11.829800000000001</v>
      </c>
      <c r="T22" s="348">
        <v>-3.9542999999999999</v>
      </c>
      <c r="U22" s="348">
        <v>1.3137000000000001</v>
      </c>
      <c r="V22" s="348">
        <v>-0.55730000000000002</v>
      </c>
      <c r="W22" s="348">
        <v>2.2353000000000001</v>
      </c>
      <c r="X22" s="348">
        <v>18.217099999999999</v>
      </c>
      <c r="Y22" s="374"/>
      <c r="Z22" s="346">
        <v>2</v>
      </c>
      <c r="AA22" s="346">
        <v>14</v>
      </c>
      <c r="AB22" s="346">
        <v>6</v>
      </c>
      <c r="AC22" s="346">
        <v>2</v>
      </c>
      <c r="AD22" s="346">
        <v>2</v>
      </c>
      <c r="AE22" s="346">
        <v>2</v>
      </c>
      <c r="AF22" s="346">
        <v>11</v>
      </c>
      <c r="AG22" s="346">
        <v>4</v>
      </c>
      <c r="AH22" s="346">
        <v>5</v>
      </c>
      <c r="AI22" s="346">
        <v>8</v>
      </c>
      <c r="AJ22" s="346">
        <v>2</v>
      </c>
      <c r="AK22" s="346">
        <v>2</v>
      </c>
      <c r="AL22" s="346">
        <v>2</v>
      </c>
      <c r="AM22" s="346">
        <v>2</v>
      </c>
      <c r="AN22" s="346">
        <v>15</v>
      </c>
      <c r="AO22" s="373"/>
      <c r="AP22" s="348">
        <v>12.07</v>
      </c>
      <c r="AQ22" s="348">
        <v>12.64</v>
      </c>
      <c r="AR22" s="348">
        <v>9.61</v>
      </c>
      <c r="AS22" s="348">
        <v>5.57</v>
      </c>
      <c r="AT22" s="348">
        <v>-0.6</v>
      </c>
      <c r="AU22" s="351"/>
      <c r="AV22" s="346">
        <v>7</v>
      </c>
      <c r="AW22" s="346">
        <v>5</v>
      </c>
      <c r="AX22" s="346">
        <v>5</v>
      </c>
      <c r="AY22" s="346">
        <v>4</v>
      </c>
      <c r="AZ22" s="346">
        <v>2</v>
      </c>
      <c r="BA22" s="362"/>
      <c r="BB22" s="348">
        <v>12.094779279500999</v>
      </c>
      <c r="BC22" s="375">
        <v>0.99927724964387099</v>
      </c>
      <c r="BD22" s="375">
        <v>5.34075380176171E-2</v>
      </c>
      <c r="BE22" s="375">
        <v>0.102941626582814</v>
      </c>
      <c r="BF22" s="374"/>
      <c r="BG22" s="348">
        <v>86.641199999999998</v>
      </c>
      <c r="BH22" s="348">
        <v>6.2325200000000001</v>
      </c>
      <c r="BI22" s="348">
        <v>4.7438399999999996</v>
      </c>
      <c r="BJ22" s="348">
        <v>2.3824399999999999</v>
      </c>
      <c r="BK22" s="373"/>
      <c r="BL22" s="372" t="s">
        <v>1064</v>
      </c>
      <c r="BM22" s="372" t="s">
        <v>1065</v>
      </c>
      <c r="BN22" s="372" t="s">
        <v>1066</v>
      </c>
      <c r="BO22" s="372" t="s">
        <v>1067</v>
      </c>
      <c r="BP22" s="372" t="s">
        <v>1068</v>
      </c>
      <c r="BQ22" s="373"/>
      <c r="BR22" s="354" t="s">
        <v>525</v>
      </c>
    </row>
    <row r="23" spans="1:70" x14ac:dyDescent="0.25">
      <c r="A23" s="36" t="s">
        <v>93</v>
      </c>
      <c r="B23" s="43"/>
      <c r="C23" s="720"/>
      <c r="D23" s="43"/>
      <c r="E23" s="51"/>
      <c r="F23" s="43"/>
      <c r="G23" s="55"/>
      <c r="H23" s="66"/>
      <c r="I23" s="59">
        <v>0.37809999999999999</v>
      </c>
      <c r="J23" s="59">
        <v>4.6532999999999998</v>
      </c>
      <c r="K23" s="59">
        <v>3.1257999999999999</v>
      </c>
      <c r="L23" s="59">
        <v>3.1871999999999998</v>
      </c>
      <c r="M23" s="59">
        <v>-4.3208000000000002</v>
      </c>
      <c r="N23" s="70">
        <v>-0.73680000000000001</v>
      </c>
      <c r="O23" s="59">
        <v>2.5131999999999999</v>
      </c>
      <c r="P23" s="59">
        <v>11.2567</v>
      </c>
      <c r="Q23" s="59">
        <v>10.782999999999999</v>
      </c>
      <c r="R23" s="59">
        <v>12.373100000000001</v>
      </c>
      <c r="S23" s="59">
        <v>9.8528000000000002</v>
      </c>
      <c r="T23" s="59">
        <v>-5.4001000000000001</v>
      </c>
      <c r="U23" s="59">
        <v>-0.77749999999999997</v>
      </c>
      <c r="V23" s="59">
        <v>-3.3603000000000001</v>
      </c>
      <c r="W23" s="59">
        <v>2.8574999999999999</v>
      </c>
      <c r="X23" s="59">
        <v>15.059100000000001</v>
      </c>
      <c r="Y23" s="66"/>
      <c r="Z23" s="51">
        <v>14</v>
      </c>
      <c r="AA23" s="51">
        <v>15</v>
      </c>
      <c r="AB23" s="51">
        <v>15</v>
      </c>
      <c r="AC23" s="51">
        <v>15</v>
      </c>
      <c r="AD23" s="51">
        <v>15</v>
      </c>
      <c r="AE23" s="51">
        <v>15</v>
      </c>
      <c r="AF23" s="51">
        <v>15</v>
      </c>
      <c r="AG23" s="51">
        <v>14</v>
      </c>
      <c r="AH23" s="51">
        <v>14</v>
      </c>
      <c r="AI23" s="51">
        <v>13</v>
      </c>
      <c r="AJ23" s="51">
        <v>15</v>
      </c>
      <c r="AK23" s="51">
        <v>15</v>
      </c>
      <c r="AL23" s="51">
        <v>15</v>
      </c>
      <c r="AM23" s="51">
        <v>15</v>
      </c>
      <c r="AN23" s="51">
        <v>15</v>
      </c>
      <c r="AO23" s="43"/>
      <c r="AP23" s="59">
        <v>12.0238461538462</v>
      </c>
      <c r="AQ23" s="59">
        <v>12.2153846153846</v>
      </c>
      <c r="AR23" s="59">
        <v>8.9885714285714293</v>
      </c>
      <c r="AS23" s="59">
        <v>4.5635714285714304</v>
      </c>
      <c r="AT23" s="59">
        <v>-4.2233333333333301</v>
      </c>
      <c r="AU23" s="78"/>
      <c r="AV23" s="51">
        <v>13</v>
      </c>
      <c r="AW23" s="51">
        <v>13</v>
      </c>
      <c r="AX23" s="51">
        <v>14</v>
      </c>
      <c r="AY23" s="51">
        <v>14</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0.5827</v>
      </c>
      <c r="J24" s="60">
        <v>5.0736999999999997</v>
      </c>
      <c r="K24" s="60">
        <v>3.9489999999999998</v>
      </c>
      <c r="L24" s="60">
        <v>5.5063000000000004</v>
      </c>
      <c r="M24" s="60">
        <v>-1.1489</v>
      </c>
      <c r="N24" s="71">
        <v>2.9891999999999999</v>
      </c>
      <c r="O24" s="60">
        <v>7.5335000000000001</v>
      </c>
      <c r="P24" s="60">
        <v>13.9831</v>
      </c>
      <c r="Q24" s="60">
        <v>15.446099999999999</v>
      </c>
      <c r="R24" s="60">
        <v>14.4275</v>
      </c>
      <c r="S24" s="60">
        <v>12.2163</v>
      </c>
      <c r="T24" s="60">
        <v>-2.3567</v>
      </c>
      <c r="U24" s="60">
        <v>3.0688</v>
      </c>
      <c r="V24" s="60">
        <v>-4.5400000000000003E-2</v>
      </c>
      <c r="W24" s="60">
        <v>3.9605000000000001</v>
      </c>
      <c r="X24" s="60">
        <v>18.3126</v>
      </c>
      <c r="Y24" s="67"/>
      <c r="Z24" s="52"/>
      <c r="AA24" s="52"/>
      <c r="AB24" s="52"/>
      <c r="AC24" s="52"/>
      <c r="AD24" s="52"/>
      <c r="AE24" s="52"/>
      <c r="AF24" s="52"/>
      <c r="AG24" s="52"/>
      <c r="AH24" s="52"/>
      <c r="AI24" s="52"/>
      <c r="AJ24" s="52"/>
      <c r="AK24" s="52"/>
      <c r="AL24" s="52"/>
      <c r="AM24" s="52"/>
      <c r="AN24" s="52"/>
      <c r="AO24" s="44"/>
      <c r="AP24" s="60">
        <v>14.54</v>
      </c>
      <c r="AQ24" s="60">
        <v>15.89</v>
      </c>
      <c r="AR24" s="60">
        <v>12.44</v>
      </c>
      <c r="AS24" s="60">
        <v>6.7</v>
      </c>
      <c r="AT24" s="60">
        <v>1.42</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8.1000000000000003E-2</v>
      </c>
      <c r="J25" s="60">
        <v>4.2080000000000002</v>
      </c>
      <c r="K25" s="60">
        <v>2.0257000000000001</v>
      </c>
      <c r="L25" s="60">
        <v>1.6414</v>
      </c>
      <c r="M25" s="60">
        <v>-6.7271000000000001</v>
      </c>
      <c r="N25" s="71">
        <v>-3.5665</v>
      </c>
      <c r="O25" s="60">
        <v>0.43080000000000002</v>
      </c>
      <c r="P25" s="60">
        <v>8.9277999999999995</v>
      </c>
      <c r="Q25" s="60">
        <v>7.1322999999999999</v>
      </c>
      <c r="R25" s="60">
        <v>10.578099999999999</v>
      </c>
      <c r="S25" s="60">
        <v>7.6534000000000004</v>
      </c>
      <c r="T25" s="60">
        <v>-7.5403000000000002</v>
      </c>
      <c r="U25" s="60">
        <v>-3.1476000000000002</v>
      </c>
      <c r="V25" s="60">
        <v>-5.7370999999999999</v>
      </c>
      <c r="W25" s="60">
        <v>2.2353000000000001</v>
      </c>
      <c r="X25" s="60">
        <v>11.37</v>
      </c>
      <c r="Y25" s="67"/>
      <c r="Z25" s="52"/>
      <c r="AA25" s="52"/>
      <c r="AB25" s="52"/>
      <c r="AC25" s="52"/>
      <c r="AD25" s="52"/>
      <c r="AE25" s="52"/>
      <c r="AF25" s="52"/>
      <c r="AG25" s="52"/>
      <c r="AH25" s="52"/>
      <c r="AI25" s="52"/>
      <c r="AJ25" s="52"/>
      <c r="AK25" s="52"/>
      <c r="AL25" s="52"/>
      <c r="AM25" s="52"/>
      <c r="AN25" s="52"/>
      <c r="AO25" s="44"/>
      <c r="AP25" s="60">
        <v>10.29</v>
      </c>
      <c r="AQ25" s="60">
        <v>8.77</v>
      </c>
      <c r="AR25" s="60">
        <v>6.37</v>
      </c>
      <c r="AS25" s="60">
        <v>2.2400000000000002</v>
      </c>
      <c r="AT25" s="60">
        <v>-7.56</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0.37695000000000001</v>
      </c>
      <c r="J26" s="61">
        <v>4.5888999999999998</v>
      </c>
      <c r="K26" s="61">
        <v>3.2025999999999999</v>
      </c>
      <c r="L26" s="61">
        <v>2.8658000000000001</v>
      </c>
      <c r="M26" s="61">
        <v>-4.2842000000000002</v>
      </c>
      <c r="N26" s="72">
        <v>-0.79979999999999996</v>
      </c>
      <c r="O26" s="61">
        <v>2.2273000000000001</v>
      </c>
      <c r="P26" s="61">
        <v>11.1456</v>
      </c>
      <c r="Q26" s="61">
        <v>10.851100000000001</v>
      </c>
      <c r="R26" s="61">
        <v>12.193</v>
      </c>
      <c r="S26" s="61">
        <v>9.4459</v>
      </c>
      <c r="T26" s="61">
        <v>-5.5083000000000002</v>
      </c>
      <c r="U26" s="61">
        <v>-0.87280000000000002</v>
      </c>
      <c r="V26" s="61">
        <v>-3.5326</v>
      </c>
      <c r="W26" s="61">
        <v>2.7749999999999999</v>
      </c>
      <c r="X26" s="61">
        <v>14.134</v>
      </c>
      <c r="Y26" s="68"/>
      <c r="Z26" s="53"/>
      <c r="AA26" s="53"/>
      <c r="AB26" s="53"/>
      <c r="AC26" s="53"/>
      <c r="AD26" s="53"/>
      <c r="AE26" s="53"/>
      <c r="AF26" s="53"/>
      <c r="AG26" s="53"/>
      <c r="AH26" s="53"/>
      <c r="AI26" s="53"/>
      <c r="AJ26" s="53"/>
      <c r="AK26" s="53"/>
      <c r="AL26" s="53"/>
      <c r="AM26" s="53"/>
      <c r="AN26" s="53"/>
      <c r="AO26" s="45"/>
      <c r="AP26" s="61">
        <v>12.07</v>
      </c>
      <c r="AQ26" s="61">
        <v>12.37</v>
      </c>
      <c r="AR26" s="61">
        <v>9.06</v>
      </c>
      <c r="AS26" s="61">
        <v>4.54</v>
      </c>
      <c r="AT26" s="61">
        <v>-4.51</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109</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1069</v>
      </c>
      <c r="B28" s="365"/>
      <c r="C28" s="717">
        <v>41275</v>
      </c>
      <c r="D28" s="365"/>
      <c r="E28" s="329">
        <v>79360.100000000006</v>
      </c>
      <c r="F28" s="365"/>
      <c r="G28" s="330">
        <v>119.66</v>
      </c>
      <c r="H28" s="366"/>
      <c r="I28" s="331">
        <v>0.4365</v>
      </c>
      <c r="J28" s="331">
        <v>4.5796000000000001</v>
      </c>
      <c r="K28" s="331">
        <v>2.8624999999999998</v>
      </c>
      <c r="L28" s="331">
        <v>2.4573999999999998</v>
      </c>
      <c r="M28" s="331">
        <v>-4.8429000000000002</v>
      </c>
      <c r="N28" s="333">
        <v>5.8500000000000003E-2</v>
      </c>
      <c r="O28" s="331">
        <v>3.6038999999999999</v>
      </c>
      <c r="P28" s="331">
        <v>14.5024</v>
      </c>
      <c r="Q28" s="331">
        <v>14.2233</v>
      </c>
      <c r="R28" s="331">
        <v>14.6686</v>
      </c>
      <c r="S28" s="331">
        <v>8.6730999999999998</v>
      </c>
      <c r="T28" s="331">
        <v>-5.9055</v>
      </c>
      <c r="U28" s="331">
        <v>-0.82879999999999998</v>
      </c>
      <c r="V28" s="331">
        <v>-2.3582000000000001</v>
      </c>
      <c r="W28" s="331">
        <v>2.7742</v>
      </c>
      <c r="X28" s="331">
        <v>14.8447</v>
      </c>
      <c r="Y28" s="366"/>
      <c r="Z28" s="329">
        <v>6</v>
      </c>
      <c r="AA28" s="329">
        <v>11</v>
      </c>
      <c r="AB28" s="329">
        <v>12</v>
      </c>
      <c r="AC28" s="329">
        <v>13</v>
      </c>
      <c r="AD28" s="329">
        <v>12</v>
      </c>
      <c r="AE28" s="329">
        <v>8</v>
      </c>
      <c r="AF28" s="329">
        <v>6</v>
      </c>
      <c r="AG28" s="329">
        <v>2</v>
      </c>
      <c r="AH28" s="329">
        <v>2</v>
      </c>
      <c r="AI28" s="329">
        <v>3</v>
      </c>
      <c r="AJ28" s="329">
        <v>14</v>
      </c>
      <c r="AK28" s="329">
        <v>12</v>
      </c>
      <c r="AL28" s="329">
        <v>9</v>
      </c>
      <c r="AM28" s="329">
        <v>7</v>
      </c>
      <c r="AN28" s="329">
        <v>9</v>
      </c>
      <c r="AO28" s="365"/>
      <c r="AP28" s="331">
        <v>14.44</v>
      </c>
      <c r="AQ28" s="331">
        <v>15.03</v>
      </c>
      <c r="AR28" s="331">
        <v>11.71</v>
      </c>
      <c r="AS28" s="331">
        <v>6.18</v>
      </c>
      <c r="AT28" s="331">
        <v>-4.49</v>
      </c>
      <c r="AU28" s="334"/>
      <c r="AV28" s="329">
        <v>2</v>
      </c>
      <c r="AW28" s="329">
        <v>2</v>
      </c>
      <c r="AX28" s="329">
        <v>2</v>
      </c>
      <c r="AY28" s="329">
        <v>6</v>
      </c>
      <c r="AZ28" s="329">
        <v>11</v>
      </c>
      <c r="BA28" s="360"/>
      <c r="BB28" s="331">
        <v>11.3425097990796</v>
      </c>
      <c r="BC28" s="367">
        <v>0.93620577565603103</v>
      </c>
      <c r="BD28" s="367">
        <v>7.3163225407043897E-2</v>
      </c>
      <c r="BE28" s="367">
        <v>0.32111710339382799</v>
      </c>
      <c r="BF28" s="366"/>
      <c r="BG28" s="331">
        <v>86.323999999999998</v>
      </c>
      <c r="BH28" s="331">
        <v>7.8704400000000003</v>
      </c>
      <c r="BI28" s="331">
        <v>2.0767999999999998E-2</v>
      </c>
      <c r="BJ28" s="331">
        <v>5.7847920000000004</v>
      </c>
      <c r="BK28" s="365"/>
      <c r="BL28" s="364" t="s">
        <v>980</v>
      </c>
      <c r="BM28" s="364" t="s">
        <v>981</v>
      </c>
      <c r="BN28" s="364" t="s">
        <v>982</v>
      </c>
      <c r="BO28" s="364" t="s">
        <v>983</v>
      </c>
      <c r="BP28" s="364" t="s">
        <v>735</v>
      </c>
      <c r="BQ28" s="365"/>
      <c r="BR28" s="335" t="s">
        <v>463</v>
      </c>
    </row>
    <row r="29" spans="1:70" s="107" customFormat="1" x14ac:dyDescent="0.25">
      <c r="A29" s="345" t="s">
        <v>1070</v>
      </c>
      <c r="B29" s="373"/>
      <c r="C29" s="719">
        <v>41275</v>
      </c>
      <c r="D29" s="373"/>
      <c r="E29" s="346">
        <v>55071.7</v>
      </c>
      <c r="F29" s="373"/>
      <c r="G29" s="347">
        <v>104.80200000000001</v>
      </c>
      <c r="H29" s="374"/>
      <c r="I29" s="348">
        <v>0.47470000000000001</v>
      </c>
      <c r="J29" s="348">
        <v>4.9908999999999999</v>
      </c>
      <c r="K29" s="348">
        <v>3.9927999999999999</v>
      </c>
      <c r="L29" s="348">
        <v>5.6783000000000001</v>
      </c>
      <c r="M29" s="348">
        <v>-0.8216</v>
      </c>
      <c r="N29" s="350">
        <v>3.6829000000000001</v>
      </c>
      <c r="O29" s="348">
        <v>4.7244000000000002</v>
      </c>
      <c r="P29" s="348">
        <v>11.733499999999999</v>
      </c>
      <c r="Q29" s="348">
        <v>12.327199999999999</v>
      </c>
      <c r="R29" s="348">
        <v>13.109400000000001</v>
      </c>
      <c r="S29" s="348">
        <v>12.3725</v>
      </c>
      <c r="T29" s="348">
        <v>-2.0571000000000002</v>
      </c>
      <c r="U29" s="348">
        <v>3.5608</v>
      </c>
      <c r="V29" s="348">
        <v>0.60519999999999996</v>
      </c>
      <c r="W29" s="348">
        <v>3.1204999999999998</v>
      </c>
      <c r="X29" s="348">
        <v>14.600099999999999</v>
      </c>
      <c r="Y29" s="374"/>
      <c r="Z29" s="346">
        <v>3</v>
      </c>
      <c r="AA29" s="346">
        <v>3</v>
      </c>
      <c r="AB29" s="346">
        <v>2</v>
      </c>
      <c r="AC29" s="346">
        <v>1</v>
      </c>
      <c r="AD29" s="346">
        <v>1</v>
      </c>
      <c r="AE29" s="346">
        <v>1</v>
      </c>
      <c r="AF29" s="346">
        <v>2</v>
      </c>
      <c r="AG29" s="346">
        <v>10</v>
      </c>
      <c r="AH29" s="346">
        <v>5</v>
      </c>
      <c r="AI29" s="346">
        <v>8</v>
      </c>
      <c r="AJ29" s="346">
        <v>1</v>
      </c>
      <c r="AK29" s="346">
        <v>1</v>
      </c>
      <c r="AL29" s="346">
        <v>1</v>
      </c>
      <c r="AM29" s="346">
        <v>1</v>
      </c>
      <c r="AN29" s="346">
        <v>5</v>
      </c>
      <c r="AO29" s="373"/>
      <c r="AP29" s="348">
        <v>13.24</v>
      </c>
      <c r="AQ29" s="348">
        <v>13.74</v>
      </c>
      <c r="AR29" s="348">
        <v>10.78</v>
      </c>
      <c r="AS29" s="348">
        <v>7.44</v>
      </c>
      <c r="AT29" s="348">
        <v>2.09</v>
      </c>
      <c r="AU29" s="351"/>
      <c r="AV29" s="346">
        <v>5</v>
      </c>
      <c r="AW29" s="346">
        <v>6</v>
      </c>
      <c r="AX29" s="346">
        <v>4</v>
      </c>
      <c r="AY29" s="346">
        <v>1</v>
      </c>
      <c r="AZ29" s="346">
        <v>1</v>
      </c>
      <c r="BA29" s="362"/>
      <c r="BB29" s="348">
        <v>11.0886626046824</v>
      </c>
      <c r="BC29" s="375">
        <v>0.90630968684595004</v>
      </c>
      <c r="BD29" s="375">
        <v>5.6913189049144997E-2</v>
      </c>
      <c r="BE29" s="375">
        <v>0.138454372831782</v>
      </c>
      <c r="BF29" s="374"/>
      <c r="BG29" s="348">
        <v>80.214100000000002</v>
      </c>
      <c r="BH29" s="348">
        <v>12.7155</v>
      </c>
      <c r="BI29" s="348">
        <v>3.0335299999999998</v>
      </c>
      <c r="BJ29" s="348">
        <v>4.0368700000000004</v>
      </c>
      <c r="BK29" s="373"/>
      <c r="BL29" s="372" t="s">
        <v>985</v>
      </c>
      <c r="BM29" s="372" t="s">
        <v>986</v>
      </c>
      <c r="BN29" s="372" t="s">
        <v>987</v>
      </c>
      <c r="BO29" s="372" t="s">
        <v>988</v>
      </c>
      <c r="BP29" s="372" t="s">
        <v>989</v>
      </c>
      <c r="BQ29" s="373"/>
      <c r="BR29" s="354" t="s">
        <v>450</v>
      </c>
    </row>
    <row r="30" spans="1:70" s="107" customFormat="1" x14ac:dyDescent="0.25">
      <c r="A30" s="345" t="s">
        <v>1071</v>
      </c>
      <c r="B30" s="373"/>
      <c r="C30" s="719">
        <v>41275</v>
      </c>
      <c r="D30" s="373"/>
      <c r="E30" s="346">
        <v>53183.4</v>
      </c>
      <c r="F30" s="373"/>
      <c r="G30" s="347">
        <v>100.9901</v>
      </c>
      <c r="H30" s="374"/>
      <c r="I30" s="348">
        <v>0.38379999999999997</v>
      </c>
      <c r="J30" s="348">
        <v>5.0107999999999997</v>
      </c>
      <c r="K30" s="348">
        <v>3.1172</v>
      </c>
      <c r="L30" s="348">
        <v>3.5278</v>
      </c>
      <c r="M30" s="348">
        <v>-2.9573999999999998</v>
      </c>
      <c r="N30" s="350">
        <v>1.2484999999999999</v>
      </c>
      <c r="O30" s="348">
        <v>3.7603</v>
      </c>
      <c r="P30" s="348">
        <v>14.9521</v>
      </c>
      <c r="Q30" s="348">
        <v>16.4223</v>
      </c>
      <c r="R30" s="348">
        <v>15.468</v>
      </c>
      <c r="S30" s="348">
        <v>10.426</v>
      </c>
      <c r="T30" s="348">
        <v>-4.1313000000000004</v>
      </c>
      <c r="U30" s="348">
        <v>-0.30590000000000001</v>
      </c>
      <c r="V30" s="348">
        <v>-1.3288</v>
      </c>
      <c r="W30" s="348">
        <v>2.5638000000000001</v>
      </c>
      <c r="X30" s="348">
        <v>15.521699999999999</v>
      </c>
      <c r="Y30" s="374"/>
      <c r="Z30" s="346">
        <v>7</v>
      </c>
      <c r="AA30" s="346">
        <v>2</v>
      </c>
      <c r="AB30" s="346">
        <v>9</v>
      </c>
      <c r="AC30" s="346">
        <v>5</v>
      </c>
      <c r="AD30" s="346">
        <v>3</v>
      </c>
      <c r="AE30" s="346">
        <v>3</v>
      </c>
      <c r="AF30" s="346">
        <v>5</v>
      </c>
      <c r="AG30" s="346">
        <v>1</v>
      </c>
      <c r="AH30" s="346">
        <v>1</v>
      </c>
      <c r="AI30" s="346">
        <v>1</v>
      </c>
      <c r="AJ30" s="346">
        <v>5</v>
      </c>
      <c r="AK30" s="346">
        <v>3</v>
      </c>
      <c r="AL30" s="346">
        <v>8</v>
      </c>
      <c r="AM30" s="346">
        <v>3</v>
      </c>
      <c r="AN30" s="346">
        <v>11</v>
      </c>
      <c r="AO30" s="373"/>
      <c r="AP30" s="348">
        <v>15.53</v>
      </c>
      <c r="AQ30" s="348">
        <v>16.91</v>
      </c>
      <c r="AR30" s="348">
        <v>13.43</v>
      </c>
      <c r="AS30" s="348">
        <v>7.13</v>
      </c>
      <c r="AT30" s="348">
        <v>-2.44</v>
      </c>
      <c r="AU30" s="351"/>
      <c r="AV30" s="346">
        <v>1</v>
      </c>
      <c r="AW30" s="346">
        <v>1</v>
      </c>
      <c r="AX30" s="346">
        <v>1</v>
      </c>
      <c r="AY30" s="346">
        <v>2</v>
      </c>
      <c r="AZ30" s="346">
        <v>4</v>
      </c>
      <c r="BA30" s="362"/>
      <c r="BB30" s="348">
        <v>12.067824863196501</v>
      </c>
      <c r="BC30" s="375">
        <v>0.99097708072870605</v>
      </c>
      <c r="BD30" s="375">
        <v>7.2431574141583299E-2</v>
      </c>
      <c r="BE30" s="375">
        <v>0.33543267620467798</v>
      </c>
      <c r="BF30" s="374"/>
      <c r="BG30" s="348">
        <v>83.065899999999999</v>
      </c>
      <c r="BH30" s="348">
        <v>13.505599999999999</v>
      </c>
      <c r="BI30" s="348">
        <v>2.6715499999999999</v>
      </c>
      <c r="BJ30" s="348">
        <v>0.75695000000000001</v>
      </c>
      <c r="BK30" s="373"/>
      <c r="BL30" s="372" t="s">
        <v>991</v>
      </c>
      <c r="BM30" s="372" t="s">
        <v>992</v>
      </c>
      <c r="BN30" s="372" t="s">
        <v>993</v>
      </c>
      <c r="BO30" s="372" t="s">
        <v>994</v>
      </c>
      <c r="BP30" s="372" t="s">
        <v>995</v>
      </c>
      <c r="BQ30" s="373"/>
      <c r="BR30" s="354" t="s">
        <v>996</v>
      </c>
    </row>
    <row r="31" spans="1:70" s="107" customFormat="1" x14ac:dyDescent="0.25">
      <c r="A31" s="345" t="s">
        <v>1072</v>
      </c>
      <c r="B31" s="373"/>
      <c r="C31" s="719">
        <v>41275</v>
      </c>
      <c r="D31" s="373"/>
      <c r="E31" s="346">
        <v>38825.800000000003</v>
      </c>
      <c r="F31" s="373"/>
      <c r="G31" s="347">
        <v>1212.71</v>
      </c>
      <c r="H31" s="374"/>
      <c r="I31" s="348">
        <v>0.58420000000000005</v>
      </c>
      <c r="J31" s="348">
        <v>4.5909000000000004</v>
      </c>
      <c r="K31" s="348">
        <v>3.2650000000000001</v>
      </c>
      <c r="L31" s="348">
        <v>2.57</v>
      </c>
      <c r="M31" s="348">
        <v>-4.0068999999999999</v>
      </c>
      <c r="N31" s="350">
        <v>0.15290000000000001</v>
      </c>
      <c r="O31" s="348">
        <v>1.7536</v>
      </c>
      <c r="P31" s="348">
        <v>12.1396</v>
      </c>
      <c r="Q31" s="348">
        <v>13.070499999999999</v>
      </c>
      <c r="R31" s="348">
        <v>13.501200000000001</v>
      </c>
      <c r="S31" s="348">
        <v>9.5208999999999993</v>
      </c>
      <c r="T31" s="348">
        <v>-5.2535999999999996</v>
      </c>
      <c r="U31" s="348">
        <v>-0.27560000000000001</v>
      </c>
      <c r="V31" s="348">
        <v>-2.8159000000000001</v>
      </c>
      <c r="W31" s="348">
        <v>3.2002000000000002</v>
      </c>
      <c r="X31" s="348">
        <v>13.1768</v>
      </c>
      <c r="Y31" s="374"/>
      <c r="Z31" s="346">
        <v>1</v>
      </c>
      <c r="AA31" s="346">
        <v>9</v>
      </c>
      <c r="AB31" s="346">
        <v>8</v>
      </c>
      <c r="AC31" s="346">
        <v>12</v>
      </c>
      <c r="AD31" s="346">
        <v>8</v>
      </c>
      <c r="AE31" s="346">
        <v>7</v>
      </c>
      <c r="AF31" s="346">
        <v>13</v>
      </c>
      <c r="AG31" s="346">
        <v>7</v>
      </c>
      <c r="AH31" s="346">
        <v>3</v>
      </c>
      <c r="AI31" s="346">
        <v>6</v>
      </c>
      <c r="AJ31" s="346">
        <v>10</v>
      </c>
      <c r="AK31" s="346">
        <v>9</v>
      </c>
      <c r="AL31" s="346">
        <v>7</v>
      </c>
      <c r="AM31" s="346">
        <v>9</v>
      </c>
      <c r="AN31" s="346">
        <v>4</v>
      </c>
      <c r="AO31" s="373"/>
      <c r="AP31" s="348">
        <v>13.06</v>
      </c>
      <c r="AQ31" s="348">
        <v>13.8</v>
      </c>
      <c r="AR31" s="348">
        <v>10.29</v>
      </c>
      <c r="AS31" s="348">
        <v>4.26</v>
      </c>
      <c r="AT31" s="348">
        <v>-3.95</v>
      </c>
      <c r="AU31" s="351"/>
      <c r="AV31" s="346">
        <v>7</v>
      </c>
      <c r="AW31" s="346">
        <v>3</v>
      </c>
      <c r="AX31" s="346">
        <v>7</v>
      </c>
      <c r="AY31" s="346">
        <v>12</v>
      </c>
      <c r="AZ31" s="346">
        <v>8</v>
      </c>
      <c r="BA31" s="362"/>
      <c r="BB31" s="348">
        <v>11.3831268498847</v>
      </c>
      <c r="BC31" s="375">
        <v>0.94114710565974702</v>
      </c>
      <c r="BD31" s="375">
        <v>5.7082611532351397E-2</v>
      </c>
      <c r="BE31" s="375">
        <v>0.13835597424571</v>
      </c>
      <c r="BF31" s="374"/>
      <c r="BG31" s="348">
        <v>83.529799999999994</v>
      </c>
      <c r="BH31" s="348">
        <v>13.8005</v>
      </c>
      <c r="BI31" s="348" t="s">
        <v>430</v>
      </c>
      <c r="BJ31" s="348">
        <v>2.6697000000000002</v>
      </c>
      <c r="BK31" s="373"/>
      <c r="BL31" s="372" t="s">
        <v>998</v>
      </c>
      <c r="BM31" s="372" t="s">
        <v>999</v>
      </c>
      <c r="BN31" s="372" t="s">
        <v>1000</v>
      </c>
      <c r="BO31" s="372" t="s">
        <v>1001</v>
      </c>
      <c r="BP31" s="372" t="s">
        <v>1002</v>
      </c>
      <c r="BQ31" s="373"/>
      <c r="BR31" s="354" t="s">
        <v>518</v>
      </c>
    </row>
    <row r="32" spans="1:70" s="107" customFormat="1" x14ac:dyDescent="0.25">
      <c r="A32" s="345" t="s">
        <v>1073</v>
      </c>
      <c r="B32" s="373"/>
      <c r="C32" s="719">
        <v>41275</v>
      </c>
      <c r="D32" s="373"/>
      <c r="E32" s="346">
        <v>38713.199999999997</v>
      </c>
      <c r="F32" s="373"/>
      <c r="G32" s="347">
        <v>126.401</v>
      </c>
      <c r="H32" s="374"/>
      <c r="I32" s="348">
        <v>0.1799</v>
      </c>
      <c r="J32" s="348">
        <v>5.0925000000000002</v>
      </c>
      <c r="K32" s="348">
        <v>3.8662000000000001</v>
      </c>
      <c r="L32" s="348">
        <v>4.3411999999999997</v>
      </c>
      <c r="M32" s="348">
        <v>-4.0933999999999999</v>
      </c>
      <c r="N32" s="350">
        <v>1.0788</v>
      </c>
      <c r="O32" s="348">
        <v>4.2827000000000002</v>
      </c>
      <c r="P32" s="348">
        <v>11.132999999999999</v>
      </c>
      <c r="Q32" s="348">
        <v>10.6807</v>
      </c>
      <c r="R32" s="348">
        <v>13.8698</v>
      </c>
      <c r="S32" s="348">
        <v>11.739599999999999</v>
      </c>
      <c r="T32" s="348">
        <v>-5.2331000000000003</v>
      </c>
      <c r="U32" s="348">
        <v>0.3453</v>
      </c>
      <c r="V32" s="348">
        <v>-1.6266</v>
      </c>
      <c r="W32" s="348">
        <v>3.2307999999999999</v>
      </c>
      <c r="X32" s="348">
        <v>15.192500000000001</v>
      </c>
      <c r="Y32" s="374"/>
      <c r="Z32" s="346">
        <v>13</v>
      </c>
      <c r="AA32" s="346">
        <v>1</v>
      </c>
      <c r="AB32" s="346">
        <v>3</v>
      </c>
      <c r="AC32" s="346">
        <v>4</v>
      </c>
      <c r="AD32" s="346">
        <v>9</v>
      </c>
      <c r="AE32" s="346">
        <v>4</v>
      </c>
      <c r="AF32" s="346">
        <v>4</v>
      </c>
      <c r="AG32" s="346">
        <v>11</v>
      </c>
      <c r="AH32" s="346">
        <v>11</v>
      </c>
      <c r="AI32" s="346">
        <v>4</v>
      </c>
      <c r="AJ32" s="346">
        <v>4</v>
      </c>
      <c r="AK32" s="346">
        <v>8</v>
      </c>
      <c r="AL32" s="346">
        <v>4</v>
      </c>
      <c r="AM32" s="346">
        <v>4</v>
      </c>
      <c r="AN32" s="346">
        <v>3</v>
      </c>
      <c r="AO32" s="373"/>
      <c r="AP32" s="348">
        <v>12.52</v>
      </c>
      <c r="AQ32" s="348">
        <v>12.16</v>
      </c>
      <c r="AR32" s="348">
        <v>9.09</v>
      </c>
      <c r="AS32" s="348">
        <v>5.79</v>
      </c>
      <c r="AT32" s="348">
        <v>-2.57</v>
      </c>
      <c r="AU32" s="351"/>
      <c r="AV32" s="346">
        <v>8</v>
      </c>
      <c r="AW32" s="346">
        <v>11</v>
      </c>
      <c r="AX32" s="346">
        <v>10</v>
      </c>
      <c r="AY32" s="346">
        <v>7</v>
      </c>
      <c r="AZ32" s="346">
        <v>5</v>
      </c>
      <c r="BA32" s="362"/>
      <c r="BB32" s="348">
        <v>11.7631107418119</v>
      </c>
      <c r="BC32" s="375">
        <v>0.96575323052348605</v>
      </c>
      <c r="BD32" s="375">
        <v>4.8643926681964503E-2</v>
      </c>
      <c r="BE32" s="375">
        <v>4.7410208288530903E-2</v>
      </c>
      <c r="BF32" s="374"/>
      <c r="BG32" s="348">
        <v>86.128</v>
      </c>
      <c r="BH32" s="348">
        <v>6.4898499999999997</v>
      </c>
      <c r="BI32" s="348">
        <v>5.1770399999999999</v>
      </c>
      <c r="BJ32" s="348">
        <v>2.2051099999999999</v>
      </c>
      <c r="BK32" s="373"/>
      <c r="BL32" s="372" t="s">
        <v>1004</v>
      </c>
      <c r="BM32" s="372" t="s">
        <v>1005</v>
      </c>
      <c r="BN32" s="372" t="s">
        <v>1006</v>
      </c>
      <c r="BO32" s="372" t="s">
        <v>1007</v>
      </c>
      <c r="BP32" s="372" t="s">
        <v>1008</v>
      </c>
      <c r="BQ32" s="373"/>
      <c r="BR32" s="354" t="s">
        <v>443</v>
      </c>
    </row>
    <row r="33" spans="1:70" s="107" customFormat="1" x14ac:dyDescent="0.25">
      <c r="A33" s="345" t="s">
        <v>1074</v>
      </c>
      <c r="B33" s="373"/>
      <c r="C33" s="719">
        <v>41275</v>
      </c>
      <c r="D33" s="373"/>
      <c r="E33" s="346">
        <v>30729.7</v>
      </c>
      <c r="F33" s="373"/>
      <c r="G33" s="347">
        <v>68.25</v>
      </c>
      <c r="H33" s="374"/>
      <c r="I33" s="348">
        <v>0.35289999999999999</v>
      </c>
      <c r="J33" s="348">
        <v>4.6298000000000004</v>
      </c>
      <c r="K33" s="348">
        <v>3.5659999999999998</v>
      </c>
      <c r="L33" s="348">
        <v>3.0032999999999999</v>
      </c>
      <c r="M33" s="348">
        <v>-3.7105000000000001</v>
      </c>
      <c r="N33" s="350">
        <v>-0.39400000000000002</v>
      </c>
      <c r="O33" s="348">
        <v>1.6364000000000001</v>
      </c>
      <c r="P33" s="348">
        <v>10.133800000000001</v>
      </c>
      <c r="Q33" s="348">
        <v>8.1728000000000005</v>
      </c>
      <c r="R33" s="348">
        <v>12.9862</v>
      </c>
      <c r="S33" s="348">
        <v>9.6562000000000001</v>
      </c>
      <c r="T33" s="348">
        <v>-4.6654999999999998</v>
      </c>
      <c r="U33" s="348">
        <v>-1.0008999999999999</v>
      </c>
      <c r="V33" s="348">
        <v>-3.6153</v>
      </c>
      <c r="W33" s="348">
        <v>3.4874999999999998</v>
      </c>
      <c r="X33" s="348">
        <v>13.650399999999999</v>
      </c>
      <c r="Y33" s="374"/>
      <c r="Z33" s="346">
        <v>9</v>
      </c>
      <c r="AA33" s="346">
        <v>7</v>
      </c>
      <c r="AB33" s="346">
        <v>5</v>
      </c>
      <c r="AC33" s="346">
        <v>9</v>
      </c>
      <c r="AD33" s="346">
        <v>6</v>
      </c>
      <c r="AE33" s="346">
        <v>10</v>
      </c>
      <c r="AF33" s="346">
        <v>14</v>
      </c>
      <c r="AG33" s="346">
        <v>13</v>
      </c>
      <c r="AH33" s="346">
        <v>14</v>
      </c>
      <c r="AI33" s="346">
        <v>9</v>
      </c>
      <c r="AJ33" s="346">
        <v>8</v>
      </c>
      <c r="AK33" s="346">
        <v>6</v>
      </c>
      <c r="AL33" s="346">
        <v>13</v>
      </c>
      <c r="AM33" s="346">
        <v>11</v>
      </c>
      <c r="AN33" s="346">
        <v>2</v>
      </c>
      <c r="AO33" s="373"/>
      <c r="AP33" s="348">
        <v>11.5</v>
      </c>
      <c r="AQ33" s="348">
        <v>9.8699999999999992</v>
      </c>
      <c r="AR33" s="348">
        <v>7.36</v>
      </c>
      <c r="AS33" s="348">
        <v>4.33</v>
      </c>
      <c r="AT33" s="348">
        <v>-4.04</v>
      </c>
      <c r="AU33" s="351"/>
      <c r="AV33" s="346">
        <v>13</v>
      </c>
      <c r="AW33" s="346">
        <v>13</v>
      </c>
      <c r="AX33" s="346">
        <v>13</v>
      </c>
      <c r="AY33" s="346">
        <v>11</v>
      </c>
      <c r="AZ33" s="346">
        <v>9</v>
      </c>
      <c r="BA33" s="362"/>
      <c r="BB33" s="348">
        <v>11.4068980069014</v>
      </c>
      <c r="BC33" s="375">
        <v>0.92930817091126605</v>
      </c>
      <c r="BD33" s="375">
        <v>4.4341881805791801E-2</v>
      </c>
      <c r="BE33" s="375">
        <v>6.65410620970031E-4</v>
      </c>
      <c r="BF33" s="374"/>
      <c r="BG33" s="348">
        <v>90.469200000000001</v>
      </c>
      <c r="BH33" s="348">
        <v>1.31131</v>
      </c>
      <c r="BI33" s="348" t="s">
        <v>430</v>
      </c>
      <c r="BJ33" s="348">
        <v>8.2194900000000004</v>
      </c>
      <c r="BK33" s="373"/>
      <c r="BL33" s="372" t="s">
        <v>1010</v>
      </c>
      <c r="BM33" s="372" t="s">
        <v>1011</v>
      </c>
      <c r="BN33" s="372" t="s">
        <v>1012</v>
      </c>
      <c r="BO33" s="372" t="s">
        <v>1013</v>
      </c>
      <c r="BP33" s="372" t="s">
        <v>1014</v>
      </c>
      <c r="BQ33" s="373"/>
      <c r="BR33" s="354" t="s">
        <v>1015</v>
      </c>
    </row>
    <row r="34" spans="1:70" s="107" customFormat="1" x14ac:dyDescent="0.25">
      <c r="A34" s="345" t="s">
        <v>1075</v>
      </c>
      <c r="B34" s="373"/>
      <c r="C34" s="719">
        <v>41275</v>
      </c>
      <c r="D34" s="373"/>
      <c r="E34" s="346">
        <v>29183.200000000001</v>
      </c>
      <c r="F34" s="373"/>
      <c r="G34" s="347">
        <v>568.71</v>
      </c>
      <c r="H34" s="374"/>
      <c r="I34" s="348">
        <v>0.3387</v>
      </c>
      <c r="J34" s="348">
        <v>4.5865</v>
      </c>
      <c r="K34" s="348">
        <v>3.0272000000000001</v>
      </c>
      <c r="L34" s="348">
        <v>3.4131</v>
      </c>
      <c r="M34" s="348">
        <v>-5.1944999999999997</v>
      </c>
      <c r="N34" s="350">
        <v>-1.3461000000000001</v>
      </c>
      <c r="O34" s="348">
        <v>2.4750000000000001</v>
      </c>
      <c r="P34" s="348">
        <v>11.9641</v>
      </c>
      <c r="Q34" s="348">
        <v>11.8652</v>
      </c>
      <c r="R34" s="348">
        <v>12.742000000000001</v>
      </c>
      <c r="S34" s="348">
        <v>9.8722999999999992</v>
      </c>
      <c r="T34" s="348">
        <v>-6.3681999999999999</v>
      </c>
      <c r="U34" s="348">
        <v>-1.0406</v>
      </c>
      <c r="V34" s="348">
        <v>-4.0864000000000003</v>
      </c>
      <c r="W34" s="348">
        <v>2.2989000000000002</v>
      </c>
      <c r="X34" s="348">
        <v>13.7552</v>
      </c>
      <c r="Y34" s="374"/>
      <c r="Z34" s="346">
        <v>12</v>
      </c>
      <c r="AA34" s="346">
        <v>10</v>
      </c>
      <c r="AB34" s="346">
        <v>10</v>
      </c>
      <c r="AC34" s="346">
        <v>7</v>
      </c>
      <c r="AD34" s="346">
        <v>13</v>
      </c>
      <c r="AE34" s="346">
        <v>13</v>
      </c>
      <c r="AF34" s="346">
        <v>11</v>
      </c>
      <c r="AG34" s="346">
        <v>8</v>
      </c>
      <c r="AH34" s="346">
        <v>8</v>
      </c>
      <c r="AI34" s="346">
        <v>10</v>
      </c>
      <c r="AJ34" s="346">
        <v>7</v>
      </c>
      <c r="AK34" s="346">
        <v>14</v>
      </c>
      <c r="AL34" s="346">
        <v>14</v>
      </c>
      <c r="AM34" s="346">
        <v>14</v>
      </c>
      <c r="AN34" s="346">
        <v>13</v>
      </c>
      <c r="AO34" s="373"/>
      <c r="AP34" s="348">
        <v>12.52</v>
      </c>
      <c r="AQ34" s="348">
        <v>13.02</v>
      </c>
      <c r="AR34" s="348">
        <v>9.68</v>
      </c>
      <c r="AS34" s="348">
        <v>4.97</v>
      </c>
      <c r="AT34" s="348">
        <v>-5.23</v>
      </c>
      <c r="AU34" s="351"/>
      <c r="AV34" s="346">
        <v>8</v>
      </c>
      <c r="AW34" s="346">
        <v>9</v>
      </c>
      <c r="AX34" s="346">
        <v>9</v>
      </c>
      <c r="AY34" s="346">
        <v>10</v>
      </c>
      <c r="AZ34" s="346">
        <v>13</v>
      </c>
      <c r="BA34" s="362"/>
      <c r="BB34" s="348">
        <v>12.144171593827901</v>
      </c>
      <c r="BC34" s="375">
        <v>1.0057200384270899</v>
      </c>
      <c r="BD34" s="375">
        <v>5.4453521042247599E-2</v>
      </c>
      <c r="BE34" s="375">
        <v>0.114781111831548</v>
      </c>
      <c r="BF34" s="374"/>
      <c r="BG34" s="348">
        <v>80.795400000000001</v>
      </c>
      <c r="BH34" s="348">
        <v>9.2072199999999995</v>
      </c>
      <c r="BI34" s="348">
        <v>8.2069899999999993</v>
      </c>
      <c r="BJ34" s="348">
        <v>1.7903899999999999</v>
      </c>
      <c r="BK34" s="373"/>
      <c r="BL34" s="372" t="s">
        <v>1017</v>
      </c>
      <c r="BM34" s="372" t="s">
        <v>1018</v>
      </c>
      <c r="BN34" s="372" t="s">
        <v>1019</v>
      </c>
      <c r="BO34" s="372" t="s">
        <v>1020</v>
      </c>
      <c r="BP34" s="372" t="s">
        <v>1021</v>
      </c>
      <c r="BQ34" s="373"/>
      <c r="BR34" s="354" t="s">
        <v>476</v>
      </c>
    </row>
    <row r="35" spans="1:70" s="107" customFormat="1" x14ac:dyDescent="0.25">
      <c r="A35" s="345" t="s">
        <v>1076</v>
      </c>
      <c r="B35" s="373"/>
      <c r="C35" s="719">
        <v>41276</v>
      </c>
      <c r="D35" s="373"/>
      <c r="E35" s="346">
        <v>16758.7</v>
      </c>
      <c r="F35" s="373"/>
      <c r="G35" s="347">
        <v>71.260000000000005</v>
      </c>
      <c r="H35" s="374"/>
      <c r="I35" s="348">
        <v>0.35210000000000002</v>
      </c>
      <c r="J35" s="348">
        <v>4.7941000000000003</v>
      </c>
      <c r="K35" s="348">
        <v>2.8877000000000002</v>
      </c>
      <c r="L35" s="348">
        <v>3.1707000000000001</v>
      </c>
      <c r="M35" s="348">
        <v>-4.3617999999999997</v>
      </c>
      <c r="N35" s="350">
        <v>-1.1102000000000001</v>
      </c>
      <c r="O35" s="348">
        <v>3.4394</v>
      </c>
      <c r="P35" s="348">
        <v>12.3878</v>
      </c>
      <c r="Q35" s="348">
        <v>11.5525</v>
      </c>
      <c r="R35" s="348">
        <v>14.957100000000001</v>
      </c>
      <c r="S35" s="348">
        <v>10.0031</v>
      </c>
      <c r="T35" s="348">
        <v>-5.3400999999999996</v>
      </c>
      <c r="U35" s="348">
        <v>-0.95899999999999996</v>
      </c>
      <c r="V35" s="348">
        <v>-3.8456000000000001</v>
      </c>
      <c r="W35" s="348">
        <v>3.1110000000000002</v>
      </c>
      <c r="X35" s="348">
        <v>14.067</v>
      </c>
      <c r="Y35" s="374"/>
      <c r="Z35" s="346">
        <v>10</v>
      </c>
      <c r="AA35" s="346">
        <v>6</v>
      </c>
      <c r="AB35" s="346">
        <v>11</v>
      </c>
      <c r="AC35" s="346">
        <v>8</v>
      </c>
      <c r="AD35" s="346">
        <v>11</v>
      </c>
      <c r="AE35" s="346">
        <v>12</v>
      </c>
      <c r="AF35" s="346">
        <v>7</v>
      </c>
      <c r="AG35" s="346">
        <v>6</v>
      </c>
      <c r="AH35" s="346">
        <v>9</v>
      </c>
      <c r="AI35" s="346">
        <v>2</v>
      </c>
      <c r="AJ35" s="346">
        <v>6</v>
      </c>
      <c r="AK35" s="346">
        <v>10</v>
      </c>
      <c r="AL35" s="346">
        <v>11</v>
      </c>
      <c r="AM35" s="346">
        <v>13</v>
      </c>
      <c r="AN35" s="346">
        <v>6</v>
      </c>
      <c r="AO35" s="373"/>
      <c r="AP35" s="348">
        <v>14.08</v>
      </c>
      <c r="AQ35" s="348">
        <v>13.3</v>
      </c>
      <c r="AR35" s="348">
        <v>10.050000000000001</v>
      </c>
      <c r="AS35" s="348">
        <v>5.62</v>
      </c>
      <c r="AT35" s="348">
        <v>-4.58</v>
      </c>
      <c r="AU35" s="351"/>
      <c r="AV35" s="346">
        <v>3</v>
      </c>
      <c r="AW35" s="346">
        <v>8</v>
      </c>
      <c r="AX35" s="346">
        <v>8</v>
      </c>
      <c r="AY35" s="346">
        <v>8</v>
      </c>
      <c r="AZ35" s="346">
        <v>12</v>
      </c>
      <c r="BA35" s="362"/>
      <c r="BB35" s="348">
        <v>11.4805963918953</v>
      </c>
      <c r="BC35" s="375">
        <v>0.96072759481898895</v>
      </c>
      <c r="BD35" s="375">
        <v>5.82860226210236E-2</v>
      </c>
      <c r="BE35" s="375">
        <v>0.14694193942395201</v>
      </c>
      <c r="BF35" s="374"/>
      <c r="BG35" s="348">
        <v>89.567599999999999</v>
      </c>
      <c r="BH35" s="348">
        <v>6.9999900000000004</v>
      </c>
      <c r="BI35" s="348" t="s">
        <v>430</v>
      </c>
      <c r="BJ35" s="348">
        <v>3.43241</v>
      </c>
      <c r="BK35" s="373"/>
      <c r="BL35" s="372" t="s">
        <v>1023</v>
      </c>
      <c r="BM35" s="372" t="s">
        <v>994</v>
      </c>
      <c r="BN35" s="372" t="s">
        <v>1024</v>
      </c>
      <c r="BO35" s="372" t="s">
        <v>1025</v>
      </c>
      <c r="BP35" s="372" t="s">
        <v>1026</v>
      </c>
      <c r="BQ35" s="373"/>
      <c r="BR35" s="354" t="s">
        <v>518</v>
      </c>
    </row>
    <row r="36" spans="1:70" s="107" customFormat="1" x14ac:dyDescent="0.25">
      <c r="A36" s="345" t="s">
        <v>1077</v>
      </c>
      <c r="B36" s="373"/>
      <c r="C36" s="719">
        <v>41275</v>
      </c>
      <c r="D36" s="373"/>
      <c r="E36" s="346">
        <v>12119</v>
      </c>
      <c r="F36" s="373"/>
      <c r="G36" s="347">
        <v>289.6311</v>
      </c>
      <c r="H36" s="374"/>
      <c r="I36" s="348">
        <v>8.3099999999999993E-2</v>
      </c>
      <c r="J36" s="348">
        <v>4.4282000000000004</v>
      </c>
      <c r="K36" s="348">
        <v>2.4014000000000002</v>
      </c>
      <c r="L36" s="348">
        <v>2.7896000000000001</v>
      </c>
      <c r="M36" s="348">
        <v>-6.3536999999999999</v>
      </c>
      <c r="N36" s="350">
        <v>-2.7824</v>
      </c>
      <c r="O36" s="348">
        <v>1.2505999999999999</v>
      </c>
      <c r="P36" s="348">
        <v>9.8515999999999995</v>
      </c>
      <c r="Q36" s="348">
        <v>9.5305</v>
      </c>
      <c r="R36" s="348">
        <v>12.312099999999999</v>
      </c>
      <c r="S36" s="348">
        <v>9.1228999999999996</v>
      </c>
      <c r="T36" s="348">
        <v>-7.1971999999999996</v>
      </c>
      <c r="U36" s="348">
        <v>-2.5891999999999999</v>
      </c>
      <c r="V36" s="348">
        <v>-4.9965999999999999</v>
      </c>
      <c r="W36" s="348">
        <v>2.5569999999999999</v>
      </c>
      <c r="X36" s="348">
        <v>12.6866</v>
      </c>
      <c r="Y36" s="374"/>
      <c r="Z36" s="346">
        <v>14</v>
      </c>
      <c r="AA36" s="346">
        <v>13</v>
      </c>
      <c r="AB36" s="346">
        <v>14</v>
      </c>
      <c r="AC36" s="346">
        <v>11</v>
      </c>
      <c r="AD36" s="346">
        <v>15</v>
      </c>
      <c r="AE36" s="346">
        <v>15</v>
      </c>
      <c r="AF36" s="346">
        <v>15</v>
      </c>
      <c r="AG36" s="346">
        <v>14</v>
      </c>
      <c r="AH36" s="346">
        <v>13</v>
      </c>
      <c r="AI36" s="346">
        <v>11</v>
      </c>
      <c r="AJ36" s="346">
        <v>12</v>
      </c>
      <c r="AK36" s="346">
        <v>15</v>
      </c>
      <c r="AL36" s="346">
        <v>15</v>
      </c>
      <c r="AM36" s="346">
        <v>15</v>
      </c>
      <c r="AN36" s="346">
        <v>12</v>
      </c>
      <c r="AO36" s="373"/>
      <c r="AP36" s="348">
        <v>11.58</v>
      </c>
      <c r="AQ36" s="348">
        <v>11.04</v>
      </c>
      <c r="AR36" s="348">
        <v>7.36</v>
      </c>
      <c r="AS36" s="348">
        <v>3.12</v>
      </c>
      <c r="AT36" s="348">
        <v>-6.82</v>
      </c>
      <c r="AU36" s="351"/>
      <c r="AV36" s="346">
        <v>12</v>
      </c>
      <c r="AW36" s="346">
        <v>12</v>
      </c>
      <c r="AX36" s="346">
        <v>13</v>
      </c>
      <c r="AY36" s="346">
        <v>14</v>
      </c>
      <c r="AZ36" s="346">
        <v>15</v>
      </c>
      <c r="BA36" s="362"/>
      <c r="BB36" s="348">
        <v>11.6898227219248</v>
      </c>
      <c r="BC36" s="375">
        <v>0.96467481899533403</v>
      </c>
      <c r="BD36" s="375">
        <v>4.2155841477283899E-2</v>
      </c>
      <c r="BE36" s="375">
        <v>-3.1567614622792999E-2</v>
      </c>
      <c r="BF36" s="374"/>
      <c r="BG36" s="348">
        <v>86.157499999999999</v>
      </c>
      <c r="BH36" s="348">
        <v>8.9947999999999997</v>
      </c>
      <c r="BI36" s="348">
        <v>1.65628</v>
      </c>
      <c r="BJ36" s="348">
        <v>3.1914199999999999</v>
      </c>
      <c r="BK36" s="373"/>
      <c r="BL36" s="372" t="s">
        <v>1028</v>
      </c>
      <c r="BM36" s="372" t="s">
        <v>1029</v>
      </c>
      <c r="BN36" s="372" t="s">
        <v>1030</v>
      </c>
      <c r="BO36" s="372" t="s">
        <v>1031</v>
      </c>
      <c r="BP36" s="372" t="s">
        <v>1032</v>
      </c>
      <c r="BQ36" s="373"/>
      <c r="BR36" s="354" t="s">
        <v>518</v>
      </c>
    </row>
    <row r="37" spans="1:70" s="107" customFormat="1" ht="11" x14ac:dyDescent="0.3">
      <c r="A37" s="841" t="s">
        <v>1078</v>
      </c>
      <c r="B37" s="842"/>
      <c r="C37" s="843">
        <v>41275</v>
      </c>
      <c r="D37" s="842"/>
      <c r="E37" s="844">
        <v>10752.5</v>
      </c>
      <c r="F37" s="842"/>
      <c r="G37" s="845">
        <v>653.20600000000002</v>
      </c>
      <c r="H37" s="847"/>
      <c r="I37" s="846">
        <v>0.37530000000000002</v>
      </c>
      <c r="J37" s="846">
        <v>4.6109999999999998</v>
      </c>
      <c r="K37" s="846">
        <v>3.2995000000000001</v>
      </c>
      <c r="L37" s="846">
        <v>2.8475000000000001</v>
      </c>
      <c r="M37" s="846">
        <v>-3.7198000000000002</v>
      </c>
      <c r="N37" s="848">
        <v>0.53510000000000002</v>
      </c>
      <c r="O37" s="846">
        <v>3.1840999999999999</v>
      </c>
      <c r="P37" s="846">
        <v>12.994400000000001</v>
      </c>
      <c r="Q37" s="846">
        <v>12.040699999999999</v>
      </c>
      <c r="R37" s="846">
        <v>13.7041</v>
      </c>
      <c r="S37" s="846">
        <v>9.4641999999999999</v>
      </c>
      <c r="T37" s="846">
        <v>-5.0240999999999998</v>
      </c>
      <c r="U37" s="846">
        <v>5.6800000000000003E-2</v>
      </c>
      <c r="V37" s="846">
        <v>-2.2584</v>
      </c>
      <c r="W37" s="846">
        <v>2.8371</v>
      </c>
      <c r="X37" s="846">
        <v>14.0566</v>
      </c>
      <c r="Y37" s="847"/>
      <c r="Z37" s="844">
        <v>8</v>
      </c>
      <c r="AA37" s="844">
        <v>8</v>
      </c>
      <c r="AB37" s="844">
        <v>7</v>
      </c>
      <c r="AC37" s="844">
        <v>10</v>
      </c>
      <c r="AD37" s="844">
        <v>7</v>
      </c>
      <c r="AE37" s="844">
        <v>5</v>
      </c>
      <c r="AF37" s="844">
        <v>9</v>
      </c>
      <c r="AG37" s="844">
        <v>4</v>
      </c>
      <c r="AH37" s="844">
        <v>6</v>
      </c>
      <c r="AI37" s="844">
        <v>5</v>
      </c>
      <c r="AJ37" s="844">
        <v>11</v>
      </c>
      <c r="AK37" s="844">
        <v>7</v>
      </c>
      <c r="AL37" s="844">
        <v>5</v>
      </c>
      <c r="AM37" s="844">
        <v>5</v>
      </c>
      <c r="AN37" s="844">
        <v>8</v>
      </c>
      <c r="AO37" s="842"/>
      <c r="AP37" s="846">
        <v>13.68</v>
      </c>
      <c r="AQ37" s="846">
        <v>13.76</v>
      </c>
      <c r="AR37" s="846">
        <v>10.5</v>
      </c>
      <c r="AS37" s="846">
        <v>6.2</v>
      </c>
      <c r="AT37" s="846">
        <v>-3.37</v>
      </c>
      <c r="AU37" s="849"/>
      <c r="AV37" s="844">
        <v>4</v>
      </c>
      <c r="AW37" s="844">
        <v>5</v>
      </c>
      <c r="AX37" s="844">
        <v>6</v>
      </c>
      <c r="AY37" s="844">
        <v>5</v>
      </c>
      <c r="AZ37" s="844">
        <v>7</v>
      </c>
      <c r="BA37" s="851"/>
      <c r="BB37" s="846">
        <v>12.184509958848</v>
      </c>
      <c r="BC37" s="852">
        <v>1.0039563353327801</v>
      </c>
      <c r="BD37" s="852">
        <v>5.8944901635260498E-2</v>
      </c>
      <c r="BE37" s="852">
        <v>0.172661351843648</v>
      </c>
      <c r="BF37" s="847"/>
      <c r="BG37" s="846">
        <v>84.7971</v>
      </c>
      <c r="BH37" s="846">
        <v>7.69435</v>
      </c>
      <c r="BI37" s="846">
        <v>3.5951</v>
      </c>
      <c r="BJ37" s="846">
        <v>3.9134500000000001</v>
      </c>
      <c r="BK37" s="842"/>
      <c r="BL37" s="855" t="s">
        <v>1034</v>
      </c>
      <c r="BM37" s="855" t="s">
        <v>1035</v>
      </c>
      <c r="BN37" s="855" t="s">
        <v>1036</v>
      </c>
      <c r="BO37" s="855" t="s">
        <v>1037</v>
      </c>
      <c r="BP37" s="855" t="s">
        <v>1038</v>
      </c>
      <c r="BQ37" s="842"/>
      <c r="BR37" s="856" t="s">
        <v>443</v>
      </c>
    </row>
    <row r="38" spans="1:70" s="107" customFormat="1" x14ac:dyDescent="0.25">
      <c r="A38" s="345" t="s">
        <v>1079</v>
      </c>
      <c r="B38" s="373"/>
      <c r="C38" s="719">
        <v>41275</v>
      </c>
      <c r="D38" s="373"/>
      <c r="E38" s="346">
        <v>7276.94</v>
      </c>
      <c r="F38" s="373"/>
      <c r="G38" s="347">
        <v>506.21899999999999</v>
      </c>
      <c r="H38" s="374"/>
      <c r="I38" s="348">
        <v>0.34849999999999998</v>
      </c>
      <c r="J38" s="348">
        <v>4.5096999999999996</v>
      </c>
      <c r="K38" s="348">
        <v>2.1065999999999998</v>
      </c>
      <c r="L38" s="348">
        <v>2.3584999999999998</v>
      </c>
      <c r="M38" s="348">
        <v>-4.2931999999999997</v>
      </c>
      <c r="N38" s="350">
        <v>-1.7398</v>
      </c>
      <c r="O38" s="348">
        <v>4.3956999999999997</v>
      </c>
      <c r="P38" s="348">
        <v>14.4176</v>
      </c>
      <c r="Q38" s="348">
        <v>11.9185</v>
      </c>
      <c r="R38" s="348">
        <v>12.299099999999999</v>
      </c>
      <c r="S38" s="348">
        <v>8.7111999999999998</v>
      </c>
      <c r="T38" s="348">
        <v>-5.3686999999999996</v>
      </c>
      <c r="U38" s="348">
        <v>-0.98309999999999997</v>
      </c>
      <c r="V38" s="348">
        <v>-3.4573</v>
      </c>
      <c r="W38" s="348">
        <v>2.766</v>
      </c>
      <c r="X38" s="348">
        <v>11.817600000000001</v>
      </c>
      <c r="Y38" s="374"/>
      <c r="Z38" s="346">
        <v>11</v>
      </c>
      <c r="AA38" s="346">
        <v>12</v>
      </c>
      <c r="AB38" s="346">
        <v>15</v>
      </c>
      <c r="AC38" s="346">
        <v>14</v>
      </c>
      <c r="AD38" s="346">
        <v>10</v>
      </c>
      <c r="AE38" s="346">
        <v>14</v>
      </c>
      <c r="AF38" s="346">
        <v>3</v>
      </c>
      <c r="AG38" s="346">
        <v>3</v>
      </c>
      <c r="AH38" s="346">
        <v>7</v>
      </c>
      <c r="AI38" s="346">
        <v>12</v>
      </c>
      <c r="AJ38" s="346">
        <v>13</v>
      </c>
      <c r="AK38" s="346">
        <v>11</v>
      </c>
      <c r="AL38" s="346">
        <v>12</v>
      </c>
      <c r="AM38" s="346">
        <v>10</v>
      </c>
      <c r="AN38" s="346">
        <v>10</v>
      </c>
      <c r="AO38" s="373"/>
      <c r="AP38" s="348">
        <v>12.44</v>
      </c>
      <c r="AQ38" s="348">
        <v>13.38</v>
      </c>
      <c r="AR38" s="348">
        <v>11.37</v>
      </c>
      <c r="AS38" s="348">
        <v>6.3</v>
      </c>
      <c r="AT38" s="348">
        <v>-4.4800000000000004</v>
      </c>
      <c r="AU38" s="351"/>
      <c r="AV38" s="346">
        <v>10</v>
      </c>
      <c r="AW38" s="346">
        <v>7</v>
      </c>
      <c r="AX38" s="346">
        <v>3</v>
      </c>
      <c r="AY38" s="346">
        <v>4</v>
      </c>
      <c r="AZ38" s="346">
        <v>10</v>
      </c>
      <c r="BA38" s="362"/>
      <c r="BB38" s="348">
        <v>10.665305054501101</v>
      </c>
      <c r="BC38" s="375">
        <v>0.85983467520540902</v>
      </c>
      <c r="BD38" s="375">
        <v>7.4949301915133201E-2</v>
      </c>
      <c r="BE38" s="375">
        <v>0.33211999431712103</v>
      </c>
      <c r="BF38" s="374"/>
      <c r="BG38" s="348">
        <v>86.953999999999994</v>
      </c>
      <c r="BH38" s="348">
        <v>6.5395399999999997</v>
      </c>
      <c r="BI38" s="348">
        <v>2.1804399999999999</v>
      </c>
      <c r="BJ38" s="348">
        <v>4.3260199999999998</v>
      </c>
      <c r="BK38" s="373"/>
      <c r="BL38" s="372" t="s">
        <v>1040</v>
      </c>
      <c r="BM38" s="372" t="s">
        <v>1041</v>
      </c>
      <c r="BN38" s="372" t="s">
        <v>1042</v>
      </c>
      <c r="BO38" s="372" t="s">
        <v>1043</v>
      </c>
      <c r="BP38" s="372" t="s">
        <v>1044</v>
      </c>
      <c r="BQ38" s="373"/>
      <c r="BR38" s="354" t="s">
        <v>730</v>
      </c>
    </row>
    <row r="39" spans="1:70" s="107" customFormat="1" x14ac:dyDescent="0.25">
      <c r="A39" s="345" t="s">
        <v>1080</v>
      </c>
      <c r="B39" s="373"/>
      <c r="C39" s="719">
        <v>41275</v>
      </c>
      <c r="D39" s="373"/>
      <c r="E39" s="346">
        <v>7294.01</v>
      </c>
      <c r="F39" s="373"/>
      <c r="G39" s="347">
        <v>1109.8878</v>
      </c>
      <c r="H39" s="374"/>
      <c r="I39" s="348" t="s">
        <v>430</v>
      </c>
      <c r="J39" s="348">
        <v>4.22</v>
      </c>
      <c r="K39" s="348">
        <v>2.6530999999999998</v>
      </c>
      <c r="L39" s="348">
        <v>1.8177000000000001</v>
      </c>
      <c r="M39" s="348">
        <v>-5.5134999999999996</v>
      </c>
      <c r="N39" s="350">
        <v>-0.47</v>
      </c>
      <c r="O39" s="348">
        <v>3.2534000000000001</v>
      </c>
      <c r="P39" s="348">
        <v>11.829000000000001</v>
      </c>
      <c r="Q39" s="348">
        <v>9.8759999999999994</v>
      </c>
      <c r="R39" s="348">
        <v>11.4681</v>
      </c>
      <c r="S39" s="348">
        <v>7.8146000000000004</v>
      </c>
      <c r="T39" s="348">
        <v>-6.1371000000000002</v>
      </c>
      <c r="U39" s="348">
        <v>-0.90890000000000004</v>
      </c>
      <c r="V39" s="348">
        <v>-3.6783999999999999</v>
      </c>
      <c r="W39" s="348">
        <v>2.2793000000000001</v>
      </c>
      <c r="X39" s="348">
        <v>12.101900000000001</v>
      </c>
      <c r="Y39" s="374"/>
      <c r="Z39" s="346" t="s">
        <v>430</v>
      </c>
      <c r="AA39" s="346">
        <v>15</v>
      </c>
      <c r="AB39" s="346">
        <v>13</v>
      </c>
      <c r="AC39" s="346">
        <v>15</v>
      </c>
      <c r="AD39" s="346">
        <v>14</v>
      </c>
      <c r="AE39" s="346">
        <v>11</v>
      </c>
      <c r="AF39" s="346">
        <v>8</v>
      </c>
      <c r="AG39" s="346">
        <v>9</v>
      </c>
      <c r="AH39" s="346">
        <v>12</v>
      </c>
      <c r="AI39" s="346">
        <v>13</v>
      </c>
      <c r="AJ39" s="346">
        <v>15</v>
      </c>
      <c r="AK39" s="346">
        <v>13</v>
      </c>
      <c r="AL39" s="346">
        <v>10</v>
      </c>
      <c r="AM39" s="346">
        <v>12</v>
      </c>
      <c r="AN39" s="346">
        <v>15</v>
      </c>
      <c r="AO39" s="373"/>
      <c r="AP39" s="348">
        <v>11.65</v>
      </c>
      <c r="AQ39" s="348">
        <v>12.23</v>
      </c>
      <c r="AR39" s="348">
        <v>8.9600000000000009</v>
      </c>
      <c r="AS39" s="348">
        <v>5</v>
      </c>
      <c r="AT39" s="348">
        <v>-5.75</v>
      </c>
      <c r="AU39" s="351"/>
      <c r="AV39" s="346">
        <v>11</v>
      </c>
      <c r="AW39" s="346">
        <v>10</v>
      </c>
      <c r="AX39" s="346">
        <v>11</v>
      </c>
      <c r="AY39" s="346">
        <v>9</v>
      </c>
      <c r="AZ39" s="346">
        <v>14</v>
      </c>
      <c r="BA39" s="362"/>
      <c r="BB39" s="348">
        <v>11.540708101706601</v>
      </c>
      <c r="BC39" s="375">
        <v>0.95046977159331802</v>
      </c>
      <c r="BD39" s="375">
        <v>5.3640673833159097E-2</v>
      </c>
      <c r="BE39" s="375">
        <v>0.23861777507359899</v>
      </c>
      <c r="BF39" s="374"/>
      <c r="BG39" s="348">
        <v>85.329400000000007</v>
      </c>
      <c r="BH39" s="348">
        <v>9.8084100000000003</v>
      </c>
      <c r="BI39" s="348">
        <v>2.8383500000000002</v>
      </c>
      <c r="BJ39" s="348">
        <v>2.0238399999999999</v>
      </c>
      <c r="BK39" s="373"/>
      <c r="BL39" s="372" t="s">
        <v>1046</v>
      </c>
      <c r="BM39" s="372" t="s">
        <v>1047</v>
      </c>
      <c r="BN39" s="372" t="s">
        <v>1048</v>
      </c>
      <c r="BO39" s="372" t="s">
        <v>1049</v>
      </c>
      <c r="BP39" s="372" t="s">
        <v>1050</v>
      </c>
      <c r="BQ39" s="373"/>
      <c r="BR39" s="354" t="s">
        <v>518</v>
      </c>
    </row>
    <row r="40" spans="1:70" s="107" customFormat="1" x14ac:dyDescent="0.25">
      <c r="A40" s="345" t="s">
        <v>1081</v>
      </c>
      <c r="B40" s="373"/>
      <c r="C40" s="719">
        <v>45328</v>
      </c>
      <c r="D40" s="373"/>
      <c r="E40" s="346">
        <v>3188.64</v>
      </c>
      <c r="F40" s="373"/>
      <c r="G40" s="347">
        <v>13.9328</v>
      </c>
      <c r="H40" s="374"/>
      <c r="I40" s="348">
        <v>0.4607</v>
      </c>
      <c r="J40" s="348">
        <v>4.8682999999999996</v>
      </c>
      <c r="K40" s="348">
        <v>3.5880999999999998</v>
      </c>
      <c r="L40" s="348">
        <v>4.6948999999999996</v>
      </c>
      <c r="M40" s="348">
        <v>-3.5611999999999999</v>
      </c>
      <c r="N40" s="350">
        <v>0.36520000000000002</v>
      </c>
      <c r="O40" s="348">
        <v>8.8920999999999992</v>
      </c>
      <c r="P40" s="348" t="s">
        <v>430</v>
      </c>
      <c r="Q40" s="348" t="s">
        <v>430</v>
      </c>
      <c r="R40" s="348" t="s">
        <v>430</v>
      </c>
      <c r="S40" s="348">
        <v>11.907299999999999</v>
      </c>
      <c r="T40" s="348">
        <v>-4.6424000000000003</v>
      </c>
      <c r="U40" s="348">
        <v>-1.3599999999999999E-2</v>
      </c>
      <c r="V40" s="348">
        <v>-2.4621</v>
      </c>
      <c r="W40" s="348">
        <v>3.0676999999999999</v>
      </c>
      <c r="X40" s="348">
        <v>15.0589</v>
      </c>
      <c r="Y40" s="374"/>
      <c r="Z40" s="346">
        <v>4</v>
      </c>
      <c r="AA40" s="346">
        <v>4</v>
      </c>
      <c r="AB40" s="346">
        <v>4</v>
      </c>
      <c r="AC40" s="346">
        <v>3</v>
      </c>
      <c r="AD40" s="346">
        <v>5</v>
      </c>
      <c r="AE40" s="346">
        <v>6</v>
      </c>
      <c r="AF40" s="346">
        <v>1</v>
      </c>
      <c r="AG40" s="346" t="s">
        <v>430</v>
      </c>
      <c r="AH40" s="346" t="s">
        <v>430</v>
      </c>
      <c r="AI40" s="346" t="s">
        <v>430</v>
      </c>
      <c r="AJ40" s="346">
        <v>3</v>
      </c>
      <c r="AK40" s="346">
        <v>5</v>
      </c>
      <c r="AL40" s="346">
        <v>6</v>
      </c>
      <c r="AM40" s="346">
        <v>8</v>
      </c>
      <c r="AN40" s="346">
        <v>7</v>
      </c>
      <c r="AO40" s="373"/>
      <c r="AP40" s="348" t="s">
        <v>430</v>
      </c>
      <c r="AQ40" s="348" t="s">
        <v>430</v>
      </c>
      <c r="AR40" s="348" t="s">
        <v>430</v>
      </c>
      <c r="AS40" s="348" t="s">
        <v>430</v>
      </c>
      <c r="AT40" s="348">
        <v>-3.09</v>
      </c>
      <c r="AU40" s="351"/>
      <c r="AV40" s="346" t="s">
        <v>430</v>
      </c>
      <c r="AW40" s="346" t="s">
        <v>430</v>
      </c>
      <c r="AX40" s="346" t="s">
        <v>430</v>
      </c>
      <c r="AY40" s="346" t="s">
        <v>430</v>
      </c>
      <c r="AZ40" s="346">
        <v>6</v>
      </c>
      <c r="BA40" s="362"/>
      <c r="BB40" s="348">
        <v>12.9212536475546</v>
      </c>
      <c r="BC40" s="375">
        <v>1.0753729637995599</v>
      </c>
      <c r="BD40" s="375">
        <v>5.7903948962660101E-2</v>
      </c>
      <c r="BE40" s="375">
        <v>0.77062350889776798</v>
      </c>
      <c r="BF40" s="374"/>
      <c r="BG40" s="348">
        <v>79.402600000000007</v>
      </c>
      <c r="BH40" s="348">
        <v>3.9658899999999999</v>
      </c>
      <c r="BI40" s="348">
        <v>15.315799999999999</v>
      </c>
      <c r="BJ40" s="348">
        <v>1.3157099999999999</v>
      </c>
      <c r="BK40" s="373"/>
      <c r="BL40" s="372" t="s">
        <v>1052</v>
      </c>
      <c r="BM40" s="372" t="s">
        <v>1053</v>
      </c>
      <c r="BN40" s="372" t="s">
        <v>1054</v>
      </c>
      <c r="BO40" s="372" t="s">
        <v>1055</v>
      </c>
      <c r="BP40" s="372" t="s">
        <v>1056</v>
      </c>
      <c r="BQ40" s="373"/>
      <c r="BR40" s="354" t="s">
        <v>443</v>
      </c>
    </row>
    <row r="41" spans="1:70" s="107" customFormat="1" x14ac:dyDescent="0.25">
      <c r="A41" s="345" t="s">
        <v>1082</v>
      </c>
      <c r="B41" s="373"/>
      <c r="C41" s="719">
        <v>44115</v>
      </c>
      <c r="D41" s="373"/>
      <c r="E41" s="346">
        <v>3085.09</v>
      </c>
      <c r="F41" s="373"/>
      <c r="G41" s="347">
        <v>22.5092</v>
      </c>
      <c r="H41" s="374"/>
      <c r="I41" s="348">
        <v>0.4471</v>
      </c>
      <c r="J41" s="348">
        <v>4.7957999999999998</v>
      </c>
      <c r="K41" s="348">
        <v>4.0579999999999998</v>
      </c>
      <c r="L41" s="348">
        <v>3.4958</v>
      </c>
      <c r="M41" s="348">
        <v>-3.1254</v>
      </c>
      <c r="N41" s="350">
        <v>-0.107</v>
      </c>
      <c r="O41" s="348">
        <v>2.1882999999999999</v>
      </c>
      <c r="P41" s="348">
        <v>10.4557</v>
      </c>
      <c r="Q41" s="348">
        <v>10.9696</v>
      </c>
      <c r="R41" s="348" t="s">
        <v>430</v>
      </c>
      <c r="S41" s="348">
        <v>9.5300999999999991</v>
      </c>
      <c r="T41" s="348">
        <v>-4.3727999999999998</v>
      </c>
      <c r="U41" s="348">
        <v>0.69520000000000004</v>
      </c>
      <c r="V41" s="348">
        <v>-2.3538000000000001</v>
      </c>
      <c r="W41" s="348">
        <v>4.0305999999999997</v>
      </c>
      <c r="X41" s="348">
        <v>15.3325</v>
      </c>
      <c r="Y41" s="374"/>
      <c r="Z41" s="346">
        <v>5</v>
      </c>
      <c r="AA41" s="346">
        <v>5</v>
      </c>
      <c r="AB41" s="346">
        <v>1</v>
      </c>
      <c r="AC41" s="346">
        <v>6</v>
      </c>
      <c r="AD41" s="346">
        <v>4</v>
      </c>
      <c r="AE41" s="346">
        <v>9</v>
      </c>
      <c r="AF41" s="346">
        <v>12</v>
      </c>
      <c r="AG41" s="346">
        <v>12</v>
      </c>
      <c r="AH41" s="346">
        <v>10</v>
      </c>
      <c r="AI41" s="346" t="s">
        <v>430</v>
      </c>
      <c r="AJ41" s="346">
        <v>9</v>
      </c>
      <c r="AK41" s="346">
        <v>4</v>
      </c>
      <c r="AL41" s="346">
        <v>3</v>
      </c>
      <c r="AM41" s="346">
        <v>6</v>
      </c>
      <c r="AN41" s="346">
        <v>1</v>
      </c>
      <c r="AO41" s="373"/>
      <c r="AP41" s="348" t="s">
        <v>430</v>
      </c>
      <c r="AQ41" s="348" t="s">
        <v>430</v>
      </c>
      <c r="AR41" s="348">
        <v>8.5</v>
      </c>
      <c r="AS41" s="348">
        <v>4.12</v>
      </c>
      <c r="AT41" s="348">
        <v>-2.33</v>
      </c>
      <c r="AU41" s="351"/>
      <c r="AV41" s="346" t="s">
        <v>430</v>
      </c>
      <c r="AW41" s="346" t="s">
        <v>430</v>
      </c>
      <c r="AX41" s="346">
        <v>12</v>
      </c>
      <c r="AY41" s="346">
        <v>13</v>
      </c>
      <c r="AZ41" s="346">
        <v>3</v>
      </c>
      <c r="BA41" s="362"/>
      <c r="BB41" s="348">
        <v>11.1842907921119</v>
      </c>
      <c r="BC41" s="375">
        <v>0.92291138821250396</v>
      </c>
      <c r="BD41" s="375">
        <v>4.6832401901095298E-2</v>
      </c>
      <c r="BE41" s="375">
        <v>2.22739203398283E-2</v>
      </c>
      <c r="BF41" s="374"/>
      <c r="BG41" s="348">
        <v>80.019800000000004</v>
      </c>
      <c r="BH41" s="348">
        <v>11.665900000000001</v>
      </c>
      <c r="BI41" s="348">
        <v>5.2462600000000004</v>
      </c>
      <c r="BJ41" s="348">
        <v>3.0680399999999999</v>
      </c>
      <c r="BK41" s="373"/>
      <c r="BL41" s="372" t="s">
        <v>1058</v>
      </c>
      <c r="BM41" s="372" t="s">
        <v>1059</v>
      </c>
      <c r="BN41" s="372" t="s">
        <v>1060</v>
      </c>
      <c r="BO41" s="372" t="s">
        <v>1061</v>
      </c>
      <c r="BP41" s="372" t="s">
        <v>1062</v>
      </c>
      <c r="BQ41" s="373"/>
      <c r="BR41" s="354" t="s">
        <v>443</v>
      </c>
    </row>
    <row r="42" spans="1:70" s="107" customFormat="1" x14ac:dyDescent="0.25">
      <c r="A42" s="345" t="s">
        <v>1083</v>
      </c>
      <c r="B42" s="373"/>
      <c r="C42" s="719">
        <v>41275</v>
      </c>
      <c r="D42" s="373"/>
      <c r="E42" s="346">
        <v>2729.11</v>
      </c>
      <c r="F42" s="373"/>
      <c r="G42" s="347">
        <v>585.66520000000003</v>
      </c>
      <c r="H42" s="374"/>
      <c r="I42" s="348">
        <v>0.5222</v>
      </c>
      <c r="J42" s="348">
        <v>4.3833000000000002</v>
      </c>
      <c r="K42" s="348">
        <v>3.3330000000000002</v>
      </c>
      <c r="L42" s="348">
        <v>5.0570000000000004</v>
      </c>
      <c r="M42" s="348">
        <v>-1.9379</v>
      </c>
      <c r="N42" s="350">
        <v>3.0947</v>
      </c>
      <c r="O42" s="348">
        <v>2.7808999999999999</v>
      </c>
      <c r="P42" s="348">
        <v>12.849</v>
      </c>
      <c r="Q42" s="348">
        <v>12.4214</v>
      </c>
      <c r="R42" s="348">
        <v>13.1599</v>
      </c>
      <c r="S42" s="348">
        <v>12.0749</v>
      </c>
      <c r="T42" s="348">
        <v>-3.5019</v>
      </c>
      <c r="U42" s="348">
        <v>2.0529999999999999</v>
      </c>
      <c r="V42" s="348">
        <v>0.42609999999999998</v>
      </c>
      <c r="W42" s="348">
        <v>2.2919999999999998</v>
      </c>
      <c r="X42" s="348">
        <v>13.328200000000001</v>
      </c>
      <c r="Y42" s="374"/>
      <c r="Z42" s="346">
        <v>2</v>
      </c>
      <c r="AA42" s="346">
        <v>14</v>
      </c>
      <c r="AB42" s="346">
        <v>6</v>
      </c>
      <c r="AC42" s="346">
        <v>2</v>
      </c>
      <c r="AD42" s="346">
        <v>2</v>
      </c>
      <c r="AE42" s="346">
        <v>2</v>
      </c>
      <c r="AF42" s="346">
        <v>10</v>
      </c>
      <c r="AG42" s="346">
        <v>5</v>
      </c>
      <c r="AH42" s="346">
        <v>4</v>
      </c>
      <c r="AI42" s="346">
        <v>7</v>
      </c>
      <c r="AJ42" s="346">
        <v>2</v>
      </c>
      <c r="AK42" s="346">
        <v>2</v>
      </c>
      <c r="AL42" s="346">
        <v>2</v>
      </c>
      <c r="AM42" s="346">
        <v>2</v>
      </c>
      <c r="AN42" s="346">
        <v>14</v>
      </c>
      <c r="AO42" s="373"/>
      <c r="AP42" s="348">
        <v>13.22</v>
      </c>
      <c r="AQ42" s="348">
        <v>13.8</v>
      </c>
      <c r="AR42" s="348">
        <v>10.76</v>
      </c>
      <c r="AS42" s="348">
        <v>6.67</v>
      </c>
      <c r="AT42" s="348">
        <v>0.41</v>
      </c>
      <c r="AU42" s="351"/>
      <c r="AV42" s="346">
        <v>6</v>
      </c>
      <c r="AW42" s="346">
        <v>3</v>
      </c>
      <c r="AX42" s="346">
        <v>5</v>
      </c>
      <c r="AY42" s="346">
        <v>3</v>
      </c>
      <c r="AZ42" s="346">
        <v>2</v>
      </c>
      <c r="BA42" s="362"/>
      <c r="BB42" s="348">
        <v>12.1052245380126</v>
      </c>
      <c r="BC42" s="375">
        <v>1.00019946514987</v>
      </c>
      <c r="BD42" s="375">
        <v>6.0342564588117299E-2</v>
      </c>
      <c r="BE42" s="375">
        <v>0.186948400800687</v>
      </c>
      <c r="BF42" s="374"/>
      <c r="BG42" s="348">
        <v>86.641199999999998</v>
      </c>
      <c r="BH42" s="348">
        <v>6.2325200000000001</v>
      </c>
      <c r="BI42" s="348">
        <v>4.7438399999999996</v>
      </c>
      <c r="BJ42" s="348">
        <v>2.3824399999999999</v>
      </c>
      <c r="BK42" s="373"/>
      <c r="BL42" s="372" t="s">
        <v>1064</v>
      </c>
      <c r="BM42" s="372" t="s">
        <v>1065</v>
      </c>
      <c r="BN42" s="372" t="s">
        <v>1066</v>
      </c>
      <c r="BO42" s="372" t="s">
        <v>1067</v>
      </c>
      <c r="BP42" s="372" t="s">
        <v>1068</v>
      </c>
      <c r="BQ42" s="373"/>
      <c r="BR42" s="354" t="s">
        <v>525</v>
      </c>
    </row>
    <row r="43" spans="1:70" x14ac:dyDescent="0.25">
      <c r="A43" s="36" t="s">
        <v>93</v>
      </c>
      <c r="B43" s="43"/>
      <c r="C43" s="720"/>
      <c r="D43" s="43"/>
      <c r="E43" s="51"/>
      <c r="F43" s="43"/>
      <c r="G43" s="55"/>
      <c r="H43" s="66"/>
      <c r="I43" s="59">
        <v>0.38140000000000002</v>
      </c>
      <c r="J43" s="59">
        <v>4.6727999999999996</v>
      </c>
      <c r="K43" s="59">
        <v>3.2016</v>
      </c>
      <c r="L43" s="59">
        <v>3.4148999999999998</v>
      </c>
      <c r="M43" s="59">
        <v>-3.8996</v>
      </c>
      <c r="N43" s="70">
        <v>0.15110000000000001</v>
      </c>
      <c r="O43" s="59">
        <v>3.4413999999999998</v>
      </c>
      <c r="P43" s="59">
        <v>12.238799999999999</v>
      </c>
      <c r="Q43" s="59">
        <v>11.790800000000001</v>
      </c>
      <c r="R43" s="59">
        <v>13.403499999999999</v>
      </c>
      <c r="S43" s="59">
        <v>10.0593</v>
      </c>
      <c r="T43" s="59">
        <v>-5.0132000000000003</v>
      </c>
      <c r="U43" s="59">
        <v>-0.14630000000000001</v>
      </c>
      <c r="V43" s="59">
        <v>-2.5234999999999999</v>
      </c>
      <c r="W43" s="59">
        <v>2.9077999999999999</v>
      </c>
      <c r="X43" s="59">
        <v>13.946</v>
      </c>
      <c r="Y43" s="66"/>
      <c r="Z43" s="51">
        <v>14</v>
      </c>
      <c r="AA43" s="51">
        <v>15</v>
      </c>
      <c r="AB43" s="51">
        <v>15</v>
      </c>
      <c r="AC43" s="51">
        <v>15</v>
      </c>
      <c r="AD43" s="51">
        <v>15</v>
      </c>
      <c r="AE43" s="51">
        <v>15</v>
      </c>
      <c r="AF43" s="51">
        <v>15</v>
      </c>
      <c r="AG43" s="51">
        <v>14</v>
      </c>
      <c r="AH43" s="51">
        <v>14</v>
      </c>
      <c r="AI43" s="51">
        <v>13</v>
      </c>
      <c r="AJ43" s="51">
        <v>15</v>
      </c>
      <c r="AK43" s="51">
        <v>15</v>
      </c>
      <c r="AL43" s="51">
        <v>15</v>
      </c>
      <c r="AM43" s="51">
        <v>15</v>
      </c>
      <c r="AN43" s="51">
        <v>15</v>
      </c>
      <c r="AO43" s="43"/>
      <c r="AP43" s="59">
        <v>13.035384615384601</v>
      </c>
      <c r="AQ43" s="59">
        <v>13.2338461538462</v>
      </c>
      <c r="AR43" s="59">
        <v>9.9885714285714293</v>
      </c>
      <c r="AS43" s="59">
        <v>5.5092857142857099</v>
      </c>
      <c r="AT43" s="59">
        <v>-3.3759999999999999</v>
      </c>
      <c r="AU43" s="78"/>
      <c r="AV43" s="51">
        <v>13</v>
      </c>
      <c r="AW43" s="51">
        <v>13</v>
      </c>
      <c r="AX43" s="51">
        <v>13</v>
      </c>
      <c r="AY43" s="51">
        <v>14</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0.58420000000000005</v>
      </c>
      <c r="J44" s="60">
        <v>5.0925000000000002</v>
      </c>
      <c r="K44" s="60">
        <v>4.0579999999999998</v>
      </c>
      <c r="L44" s="60">
        <v>5.6783000000000001</v>
      </c>
      <c r="M44" s="60">
        <v>-0.8216</v>
      </c>
      <c r="N44" s="71">
        <v>3.6829000000000001</v>
      </c>
      <c r="O44" s="60">
        <v>8.8920999999999992</v>
      </c>
      <c r="P44" s="60">
        <v>14.9521</v>
      </c>
      <c r="Q44" s="60">
        <v>16.4223</v>
      </c>
      <c r="R44" s="60">
        <v>15.468</v>
      </c>
      <c r="S44" s="60">
        <v>12.3725</v>
      </c>
      <c r="T44" s="60">
        <v>-2.0571000000000002</v>
      </c>
      <c r="U44" s="60">
        <v>3.5608</v>
      </c>
      <c r="V44" s="60">
        <v>0.60519999999999996</v>
      </c>
      <c r="W44" s="60">
        <v>4.0305999999999997</v>
      </c>
      <c r="X44" s="60">
        <v>15.521699999999999</v>
      </c>
      <c r="Y44" s="67"/>
      <c r="Z44" s="52"/>
      <c r="AA44" s="52"/>
      <c r="AB44" s="52"/>
      <c r="AC44" s="52"/>
      <c r="AD44" s="52"/>
      <c r="AE44" s="52"/>
      <c r="AF44" s="52"/>
      <c r="AG44" s="52"/>
      <c r="AH44" s="52"/>
      <c r="AI44" s="52"/>
      <c r="AJ44" s="52"/>
      <c r="AK44" s="52"/>
      <c r="AL44" s="52"/>
      <c r="AM44" s="52"/>
      <c r="AN44" s="52"/>
      <c r="AO44" s="44"/>
      <c r="AP44" s="60">
        <v>15.53</v>
      </c>
      <c r="AQ44" s="60">
        <v>16.91</v>
      </c>
      <c r="AR44" s="60">
        <v>13.43</v>
      </c>
      <c r="AS44" s="60">
        <v>7.44</v>
      </c>
      <c r="AT44" s="60">
        <v>2.09</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8.3099999999999993E-2</v>
      </c>
      <c r="J45" s="60">
        <v>4.22</v>
      </c>
      <c r="K45" s="60">
        <v>2.1065999999999998</v>
      </c>
      <c r="L45" s="60">
        <v>1.8177000000000001</v>
      </c>
      <c r="M45" s="60">
        <v>-6.3536999999999999</v>
      </c>
      <c r="N45" s="71">
        <v>-2.7824</v>
      </c>
      <c r="O45" s="60">
        <v>1.2505999999999999</v>
      </c>
      <c r="P45" s="60">
        <v>9.8515999999999995</v>
      </c>
      <c r="Q45" s="60">
        <v>8.1728000000000005</v>
      </c>
      <c r="R45" s="60">
        <v>11.4681</v>
      </c>
      <c r="S45" s="60">
        <v>7.8146000000000004</v>
      </c>
      <c r="T45" s="60">
        <v>-7.1971999999999996</v>
      </c>
      <c r="U45" s="60">
        <v>-2.5891999999999999</v>
      </c>
      <c r="V45" s="60">
        <v>-4.9965999999999999</v>
      </c>
      <c r="W45" s="60">
        <v>2.2793000000000001</v>
      </c>
      <c r="X45" s="60">
        <v>11.817600000000001</v>
      </c>
      <c r="Y45" s="67"/>
      <c r="Z45" s="52"/>
      <c r="AA45" s="52"/>
      <c r="AB45" s="52"/>
      <c r="AC45" s="52"/>
      <c r="AD45" s="52"/>
      <c r="AE45" s="52"/>
      <c r="AF45" s="52"/>
      <c r="AG45" s="52"/>
      <c r="AH45" s="52"/>
      <c r="AI45" s="52"/>
      <c r="AJ45" s="52"/>
      <c r="AK45" s="52"/>
      <c r="AL45" s="52"/>
      <c r="AM45" s="52"/>
      <c r="AN45" s="52"/>
      <c r="AO45" s="44"/>
      <c r="AP45" s="60">
        <v>11.5</v>
      </c>
      <c r="AQ45" s="60">
        <v>9.8699999999999992</v>
      </c>
      <c r="AR45" s="60">
        <v>7.36</v>
      </c>
      <c r="AS45" s="60">
        <v>3.12</v>
      </c>
      <c r="AT45" s="60">
        <v>-6.82</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0.37955</v>
      </c>
      <c r="J46" s="61">
        <v>4.6109999999999998</v>
      </c>
      <c r="K46" s="61">
        <v>3.2650000000000001</v>
      </c>
      <c r="L46" s="61">
        <v>3.1707000000000001</v>
      </c>
      <c r="M46" s="61">
        <v>-4.0068999999999999</v>
      </c>
      <c r="N46" s="72">
        <v>5.8500000000000003E-2</v>
      </c>
      <c r="O46" s="61">
        <v>3.2534000000000001</v>
      </c>
      <c r="P46" s="61">
        <v>12.0519</v>
      </c>
      <c r="Q46" s="61">
        <v>11.8919</v>
      </c>
      <c r="R46" s="61">
        <v>13.1599</v>
      </c>
      <c r="S46" s="61">
        <v>9.6562000000000001</v>
      </c>
      <c r="T46" s="61">
        <v>-5.2331000000000003</v>
      </c>
      <c r="U46" s="61">
        <v>-0.30590000000000001</v>
      </c>
      <c r="V46" s="61">
        <v>-2.4621</v>
      </c>
      <c r="W46" s="61">
        <v>2.8371</v>
      </c>
      <c r="X46" s="61">
        <v>14.0566</v>
      </c>
      <c r="Y46" s="68"/>
      <c r="Z46" s="53"/>
      <c r="AA46" s="53"/>
      <c r="AB46" s="53"/>
      <c r="AC46" s="53"/>
      <c r="AD46" s="53"/>
      <c r="AE46" s="53"/>
      <c r="AF46" s="53"/>
      <c r="AG46" s="53"/>
      <c r="AH46" s="53"/>
      <c r="AI46" s="53"/>
      <c r="AJ46" s="53"/>
      <c r="AK46" s="53"/>
      <c r="AL46" s="53"/>
      <c r="AM46" s="53"/>
      <c r="AN46" s="53"/>
      <c r="AO46" s="45"/>
      <c r="AP46" s="61">
        <v>13.06</v>
      </c>
      <c r="AQ46" s="61">
        <v>13.38</v>
      </c>
      <c r="AR46" s="61">
        <v>10.17</v>
      </c>
      <c r="AS46" s="61">
        <v>5.7</v>
      </c>
      <c r="AT46" s="61">
        <v>-3.95</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110</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1084</v>
      </c>
      <c r="B48" s="402"/>
      <c r="C48" s="724">
        <v>44784</v>
      </c>
      <c r="D48" s="402"/>
      <c r="E48" s="403">
        <v>3348</v>
      </c>
      <c r="F48" s="402"/>
      <c r="G48" s="404">
        <v>15.704800000000001</v>
      </c>
      <c r="H48" s="406"/>
      <c r="I48" s="405">
        <v>1.0325</v>
      </c>
      <c r="J48" s="405">
        <v>3.5785999999999998</v>
      </c>
      <c r="K48" s="405">
        <v>5.4090999999999996</v>
      </c>
      <c r="L48" s="405">
        <v>11.381600000000001</v>
      </c>
      <c r="M48" s="405">
        <v>4.2213000000000003</v>
      </c>
      <c r="N48" s="407">
        <v>7.0895999999999999</v>
      </c>
      <c r="O48" s="405">
        <v>1.3527</v>
      </c>
      <c r="P48" s="405">
        <v>15.122999999999999</v>
      </c>
      <c r="Q48" s="405" t="s">
        <v>430</v>
      </c>
      <c r="R48" s="405" t="s">
        <v>430</v>
      </c>
      <c r="S48" s="405">
        <v>20.851700000000001</v>
      </c>
      <c r="T48" s="405">
        <v>3.2856999999999998</v>
      </c>
      <c r="U48" s="405">
        <v>6.2081999999999997</v>
      </c>
      <c r="V48" s="405">
        <v>2.8050000000000002</v>
      </c>
      <c r="W48" s="405">
        <v>1.3239000000000001</v>
      </c>
      <c r="X48" s="405">
        <v>12.422700000000001</v>
      </c>
      <c r="Y48" s="406"/>
      <c r="Z48" s="403">
        <v>1</v>
      </c>
      <c r="AA48" s="403">
        <v>18</v>
      </c>
      <c r="AB48" s="403">
        <v>2</v>
      </c>
      <c r="AC48" s="403">
        <v>1</v>
      </c>
      <c r="AD48" s="403">
        <v>1</v>
      </c>
      <c r="AE48" s="403">
        <v>1</v>
      </c>
      <c r="AF48" s="403">
        <v>5</v>
      </c>
      <c r="AG48" s="403">
        <v>1</v>
      </c>
      <c r="AH48" s="403" t="s">
        <v>430</v>
      </c>
      <c r="AI48" s="403" t="s">
        <v>430</v>
      </c>
      <c r="AJ48" s="403">
        <v>1</v>
      </c>
      <c r="AK48" s="403">
        <v>1</v>
      </c>
      <c r="AL48" s="403">
        <v>1</v>
      </c>
      <c r="AM48" s="403">
        <v>2</v>
      </c>
      <c r="AN48" s="403">
        <v>18</v>
      </c>
      <c r="AO48" s="402"/>
      <c r="AP48" s="405" t="s">
        <v>430</v>
      </c>
      <c r="AQ48" s="405" t="s">
        <v>430</v>
      </c>
      <c r="AR48" s="405" t="s">
        <v>430</v>
      </c>
      <c r="AS48" s="405">
        <v>8.02</v>
      </c>
      <c r="AT48" s="405">
        <v>10.49</v>
      </c>
      <c r="AU48" s="408"/>
      <c r="AV48" s="403" t="s">
        <v>430</v>
      </c>
      <c r="AW48" s="403" t="s">
        <v>430</v>
      </c>
      <c r="AX48" s="403" t="s">
        <v>430</v>
      </c>
      <c r="AY48" s="403">
        <v>2</v>
      </c>
      <c r="AZ48" s="403">
        <v>1</v>
      </c>
      <c r="BA48" s="409"/>
      <c r="BB48" s="405">
        <v>13.394727518836801</v>
      </c>
      <c r="BC48" s="410">
        <v>0.98612499947699706</v>
      </c>
      <c r="BD48" s="410">
        <v>6.9467941678191494E-2</v>
      </c>
      <c r="BE48" s="410">
        <v>0.39464037128076501</v>
      </c>
      <c r="BF48" s="406"/>
      <c r="BG48" s="405">
        <v>67.658600000000007</v>
      </c>
      <c r="BH48" s="405" t="s">
        <v>430</v>
      </c>
      <c r="BI48" s="405">
        <v>6.2725099999999996</v>
      </c>
      <c r="BJ48" s="405">
        <v>26.06889</v>
      </c>
      <c r="BK48" s="402"/>
      <c r="BL48" s="401" t="s">
        <v>1085</v>
      </c>
      <c r="BM48" s="401" t="s">
        <v>1086</v>
      </c>
      <c r="BN48" s="401" t="s">
        <v>1087</v>
      </c>
      <c r="BO48" s="401" t="s">
        <v>1088</v>
      </c>
      <c r="BP48" s="401" t="s">
        <v>1089</v>
      </c>
      <c r="BQ48" s="402"/>
      <c r="BR48" s="411" t="s">
        <v>547</v>
      </c>
    </row>
    <row r="49" spans="1:70" s="107" customFormat="1" x14ac:dyDescent="0.25">
      <c r="A49" s="345" t="s">
        <v>1090</v>
      </c>
      <c r="B49" s="373"/>
      <c r="C49" s="719">
        <v>38253</v>
      </c>
      <c r="D49" s="373"/>
      <c r="E49" s="346">
        <v>2594.64</v>
      </c>
      <c r="F49" s="373"/>
      <c r="G49" s="347">
        <v>219.1387</v>
      </c>
      <c r="H49" s="374"/>
      <c r="I49" s="348">
        <v>0.3261</v>
      </c>
      <c r="J49" s="348">
        <v>4.7289000000000003</v>
      </c>
      <c r="K49" s="348">
        <v>2.0499999999999998</v>
      </c>
      <c r="L49" s="348">
        <v>4.0952000000000002</v>
      </c>
      <c r="M49" s="348">
        <v>-2.0977000000000001</v>
      </c>
      <c r="N49" s="350">
        <v>0.39500000000000002</v>
      </c>
      <c r="O49" s="348">
        <v>0.95099999999999996</v>
      </c>
      <c r="P49" s="348">
        <v>12.8872</v>
      </c>
      <c r="Q49" s="348">
        <v>11.797000000000001</v>
      </c>
      <c r="R49" s="348">
        <v>12.561500000000001</v>
      </c>
      <c r="S49" s="348">
        <v>10.3505</v>
      </c>
      <c r="T49" s="348">
        <v>-3.2006000000000001</v>
      </c>
      <c r="U49" s="348">
        <v>1.6484000000000001</v>
      </c>
      <c r="V49" s="348">
        <v>-2.3346</v>
      </c>
      <c r="W49" s="348">
        <v>1.5644</v>
      </c>
      <c r="X49" s="348">
        <v>15.251899999999999</v>
      </c>
      <c r="Y49" s="374"/>
      <c r="Z49" s="346">
        <v>18</v>
      </c>
      <c r="AA49" s="346">
        <v>10</v>
      </c>
      <c r="AB49" s="346">
        <v>17</v>
      </c>
      <c r="AC49" s="346">
        <v>7</v>
      </c>
      <c r="AD49" s="346">
        <v>5</v>
      </c>
      <c r="AE49" s="346">
        <v>9</v>
      </c>
      <c r="AF49" s="346">
        <v>9</v>
      </c>
      <c r="AG49" s="346">
        <v>6</v>
      </c>
      <c r="AH49" s="346">
        <v>2</v>
      </c>
      <c r="AI49" s="346">
        <v>3</v>
      </c>
      <c r="AJ49" s="346">
        <v>9</v>
      </c>
      <c r="AK49" s="346">
        <v>5</v>
      </c>
      <c r="AL49" s="346">
        <v>4</v>
      </c>
      <c r="AM49" s="346">
        <v>9</v>
      </c>
      <c r="AN49" s="346">
        <v>17</v>
      </c>
      <c r="AO49" s="373"/>
      <c r="AP49" s="348">
        <v>12.7</v>
      </c>
      <c r="AQ49" s="348">
        <v>12.65</v>
      </c>
      <c r="AR49" s="348">
        <v>9.9700000000000006</v>
      </c>
      <c r="AS49" s="348">
        <v>5.12</v>
      </c>
      <c r="AT49" s="348">
        <v>-1.31</v>
      </c>
      <c r="AU49" s="351"/>
      <c r="AV49" s="346">
        <v>2</v>
      </c>
      <c r="AW49" s="346">
        <v>3</v>
      </c>
      <c r="AX49" s="346">
        <v>4</v>
      </c>
      <c r="AY49" s="346">
        <v>6</v>
      </c>
      <c r="AZ49" s="346">
        <v>4</v>
      </c>
      <c r="BA49" s="362"/>
      <c r="BB49" s="348">
        <v>11.669865861978799</v>
      </c>
      <c r="BC49" s="375">
        <v>0.94228808700910704</v>
      </c>
      <c r="BD49" s="375">
        <v>5.9724804770872802E-2</v>
      </c>
      <c r="BE49" s="375">
        <v>0.18493781329749301</v>
      </c>
      <c r="BF49" s="374"/>
      <c r="BG49" s="348">
        <v>79.560199999999995</v>
      </c>
      <c r="BH49" s="348">
        <v>14.7272</v>
      </c>
      <c r="BI49" s="348" t="s">
        <v>430</v>
      </c>
      <c r="BJ49" s="348">
        <v>5.7126000000000001</v>
      </c>
      <c r="BK49" s="373"/>
      <c r="BL49" s="372" t="s">
        <v>1091</v>
      </c>
      <c r="BM49" s="372" t="s">
        <v>1092</v>
      </c>
      <c r="BN49" s="372" t="s">
        <v>1093</v>
      </c>
      <c r="BO49" s="372" t="s">
        <v>1094</v>
      </c>
      <c r="BP49" s="372" t="s">
        <v>1095</v>
      </c>
      <c r="BQ49" s="373"/>
      <c r="BR49" s="354" t="s">
        <v>463</v>
      </c>
    </row>
    <row r="50" spans="1:70" s="107" customFormat="1" x14ac:dyDescent="0.25">
      <c r="A50" s="345" t="s">
        <v>1096</v>
      </c>
      <c r="B50" s="373"/>
      <c r="C50" s="719">
        <v>38877</v>
      </c>
      <c r="D50" s="373"/>
      <c r="E50" s="346">
        <v>2057.12</v>
      </c>
      <c r="F50" s="373"/>
      <c r="G50" s="347">
        <v>77.024000000000001</v>
      </c>
      <c r="H50" s="374"/>
      <c r="I50" s="348">
        <v>0.3322</v>
      </c>
      <c r="J50" s="348">
        <v>4.8630000000000004</v>
      </c>
      <c r="K50" s="348">
        <v>3.3393999999999999</v>
      </c>
      <c r="L50" s="348">
        <v>4.1512000000000002</v>
      </c>
      <c r="M50" s="348">
        <v>-2.7290999999999999</v>
      </c>
      <c r="N50" s="350">
        <v>1.9320999999999999</v>
      </c>
      <c r="O50" s="348">
        <v>3.4293</v>
      </c>
      <c r="P50" s="348">
        <v>13.238300000000001</v>
      </c>
      <c r="Q50" s="348">
        <v>11.761699999999999</v>
      </c>
      <c r="R50" s="348">
        <v>12.6165</v>
      </c>
      <c r="S50" s="348">
        <v>10.926500000000001</v>
      </c>
      <c r="T50" s="348">
        <v>-4.1394000000000002</v>
      </c>
      <c r="U50" s="348">
        <v>1.3407</v>
      </c>
      <c r="V50" s="348">
        <v>-0.70389999999999997</v>
      </c>
      <c r="W50" s="348">
        <v>2.7261000000000002</v>
      </c>
      <c r="X50" s="348">
        <v>10.725199999999999</v>
      </c>
      <c r="Y50" s="374"/>
      <c r="Z50" s="346">
        <v>17</v>
      </c>
      <c r="AA50" s="346">
        <v>7</v>
      </c>
      <c r="AB50" s="346">
        <v>7</v>
      </c>
      <c r="AC50" s="346">
        <v>6</v>
      </c>
      <c r="AD50" s="346">
        <v>9</v>
      </c>
      <c r="AE50" s="346">
        <v>4</v>
      </c>
      <c r="AF50" s="346">
        <v>2</v>
      </c>
      <c r="AG50" s="346">
        <v>4</v>
      </c>
      <c r="AH50" s="346">
        <v>3</v>
      </c>
      <c r="AI50" s="346">
        <v>2</v>
      </c>
      <c r="AJ50" s="346">
        <v>5</v>
      </c>
      <c r="AK50" s="346">
        <v>10</v>
      </c>
      <c r="AL50" s="346">
        <v>6</v>
      </c>
      <c r="AM50" s="346">
        <v>4</v>
      </c>
      <c r="AN50" s="346">
        <v>9</v>
      </c>
      <c r="AO50" s="373"/>
      <c r="AP50" s="348">
        <v>12.42</v>
      </c>
      <c r="AQ50" s="348">
        <v>12.9</v>
      </c>
      <c r="AR50" s="348">
        <v>10.5</v>
      </c>
      <c r="AS50" s="348">
        <v>6.55</v>
      </c>
      <c r="AT50" s="348">
        <v>-1.8</v>
      </c>
      <c r="AU50" s="351"/>
      <c r="AV50" s="346">
        <v>3</v>
      </c>
      <c r="AW50" s="346">
        <v>2</v>
      </c>
      <c r="AX50" s="346">
        <v>3</v>
      </c>
      <c r="AY50" s="346">
        <v>4</v>
      </c>
      <c r="AZ50" s="346">
        <v>6</v>
      </c>
      <c r="BA50" s="362"/>
      <c r="BB50" s="348">
        <v>12.6771475827397</v>
      </c>
      <c r="BC50" s="375">
        <v>1.0554810479564001</v>
      </c>
      <c r="BD50" s="375">
        <v>5.7990283118675899E-2</v>
      </c>
      <c r="BE50" s="375">
        <v>0.16143050637300299</v>
      </c>
      <c r="BF50" s="374"/>
      <c r="BG50" s="348">
        <v>82.471299999999999</v>
      </c>
      <c r="BH50" s="348">
        <v>7.2061000000000002</v>
      </c>
      <c r="BI50" s="348">
        <v>8.32395</v>
      </c>
      <c r="BJ50" s="348">
        <v>1.99865</v>
      </c>
      <c r="BK50" s="373"/>
      <c r="BL50" s="372" t="s">
        <v>1097</v>
      </c>
      <c r="BM50" s="372" t="s">
        <v>1098</v>
      </c>
      <c r="BN50" s="372" t="s">
        <v>1099</v>
      </c>
      <c r="BO50" s="372" t="s">
        <v>1100</v>
      </c>
      <c r="BP50" s="372" t="s">
        <v>1101</v>
      </c>
      <c r="BQ50" s="373"/>
      <c r="BR50" s="354" t="s">
        <v>525</v>
      </c>
    </row>
    <row r="51" spans="1:70" s="107" customFormat="1" x14ac:dyDescent="0.25">
      <c r="A51" s="345" t="s">
        <v>1102</v>
      </c>
      <c r="B51" s="373"/>
      <c r="C51" s="719">
        <v>37600</v>
      </c>
      <c r="D51" s="373"/>
      <c r="E51" s="346">
        <v>1809.93</v>
      </c>
      <c r="F51" s="373"/>
      <c r="G51" s="347">
        <v>470.64800000000002</v>
      </c>
      <c r="H51" s="374"/>
      <c r="I51" s="348">
        <v>0.47739999999999999</v>
      </c>
      <c r="J51" s="348">
        <v>5.3655999999999997</v>
      </c>
      <c r="K51" s="348">
        <v>3.9977999999999998</v>
      </c>
      <c r="L51" s="348">
        <v>2.1128</v>
      </c>
      <c r="M51" s="348">
        <v>-3.4110999999999998</v>
      </c>
      <c r="N51" s="350">
        <v>1.4287000000000001</v>
      </c>
      <c r="O51" s="348">
        <v>1.736</v>
      </c>
      <c r="P51" s="348">
        <v>11.401199999999999</v>
      </c>
      <c r="Q51" s="348">
        <v>10.309799999999999</v>
      </c>
      <c r="R51" s="348">
        <v>12.058299999999999</v>
      </c>
      <c r="S51" s="348">
        <v>8.9755000000000003</v>
      </c>
      <c r="T51" s="348">
        <v>-4.8000999999999996</v>
      </c>
      <c r="U51" s="348">
        <v>0.94310000000000005</v>
      </c>
      <c r="V51" s="348">
        <v>-1.3663000000000001</v>
      </c>
      <c r="W51" s="348">
        <v>3.5242</v>
      </c>
      <c r="X51" s="348">
        <v>17.778700000000001</v>
      </c>
      <c r="Y51" s="374"/>
      <c r="Z51" s="346">
        <v>6</v>
      </c>
      <c r="AA51" s="346">
        <v>3</v>
      </c>
      <c r="AB51" s="346">
        <v>4</v>
      </c>
      <c r="AC51" s="346">
        <v>18</v>
      </c>
      <c r="AD51" s="346">
        <v>11</v>
      </c>
      <c r="AE51" s="346">
        <v>6</v>
      </c>
      <c r="AF51" s="346">
        <v>4</v>
      </c>
      <c r="AG51" s="346">
        <v>9</v>
      </c>
      <c r="AH51" s="346">
        <v>8</v>
      </c>
      <c r="AI51" s="346">
        <v>5</v>
      </c>
      <c r="AJ51" s="346">
        <v>14</v>
      </c>
      <c r="AK51" s="346">
        <v>12</v>
      </c>
      <c r="AL51" s="346">
        <v>8</v>
      </c>
      <c r="AM51" s="346">
        <v>5</v>
      </c>
      <c r="AN51" s="346">
        <v>2</v>
      </c>
      <c r="AO51" s="373"/>
      <c r="AP51" s="348">
        <v>11.46</v>
      </c>
      <c r="AQ51" s="348">
        <v>11.54</v>
      </c>
      <c r="AR51" s="348">
        <v>8.9</v>
      </c>
      <c r="AS51" s="348">
        <v>4.5</v>
      </c>
      <c r="AT51" s="348">
        <v>-3.06</v>
      </c>
      <c r="AU51" s="351"/>
      <c r="AV51" s="346">
        <v>5</v>
      </c>
      <c r="AW51" s="346">
        <v>7</v>
      </c>
      <c r="AX51" s="346">
        <v>8</v>
      </c>
      <c r="AY51" s="346">
        <v>9</v>
      </c>
      <c r="AZ51" s="346">
        <v>10</v>
      </c>
      <c r="BA51" s="362"/>
      <c r="BB51" s="348">
        <v>12.414044748752</v>
      </c>
      <c r="BC51" s="375">
        <v>1.0017647535336101</v>
      </c>
      <c r="BD51" s="375">
        <v>4.9927167432866598E-2</v>
      </c>
      <c r="BE51" s="375">
        <v>7.5435614761612896E-2</v>
      </c>
      <c r="BF51" s="374"/>
      <c r="BG51" s="348">
        <v>84.114500000000007</v>
      </c>
      <c r="BH51" s="348">
        <v>7.1141399999999999</v>
      </c>
      <c r="BI51" s="348">
        <v>1.2864899999999999</v>
      </c>
      <c r="BJ51" s="348">
        <v>7.4848699999999999</v>
      </c>
      <c r="BK51" s="373"/>
      <c r="BL51" s="372" t="s">
        <v>1103</v>
      </c>
      <c r="BM51" s="372" t="s">
        <v>1104</v>
      </c>
      <c r="BN51" s="372" t="s">
        <v>1105</v>
      </c>
      <c r="BO51" s="372" t="s">
        <v>1106</v>
      </c>
      <c r="BP51" s="372" t="s">
        <v>1107</v>
      </c>
      <c r="BQ51" s="373"/>
      <c r="BR51" s="354" t="s">
        <v>443</v>
      </c>
    </row>
    <row r="52" spans="1:70" s="107" customFormat="1" x14ac:dyDescent="0.25">
      <c r="A52" s="345" t="s">
        <v>1108</v>
      </c>
      <c r="B52" s="373"/>
      <c r="C52" s="719">
        <v>40046</v>
      </c>
      <c r="D52" s="373"/>
      <c r="E52" s="346">
        <v>1818.22</v>
      </c>
      <c r="F52" s="373"/>
      <c r="G52" s="347">
        <v>70.569999999999993</v>
      </c>
      <c r="H52" s="374"/>
      <c r="I52" s="348">
        <v>0.67049999999999998</v>
      </c>
      <c r="J52" s="348">
        <v>5.4858000000000002</v>
      </c>
      <c r="K52" s="348">
        <v>5.4385000000000003</v>
      </c>
      <c r="L52" s="348">
        <v>8.0373999999999999</v>
      </c>
      <c r="M52" s="348">
        <v>0.4269</v>
      </c>
      <c r="N52" s="350">
        <v>2.8567</v>
      </c>
      <c r="O52" s="348">
        <v>4.1645000000000003</v>
      </c>
      <c r="P52" s="348">
        <v>14.168900000000001</v>
      </c>
      <c r="Q52" s="348">
        <v>12.894</v>
      </c>
      <c r="R52" s="348">
        <v>12.767899999999999</v>
      </c>
      <c r="S52" s="348">
        <v>15.442500000000001</v>
      </c>
      <c r="T52" s="348">
        <v>-0.45140000000000002</v>
      </c>
      <c r="U52" s="348">
        <v>2.8866999999999998</v>
      </c>
      <c r="V52" s="348">
        <v>-0.42330000000000001</v>
      </c>
      <c r="W52" s="348">
        <v>3.7642000000000002</v>
      </c>
      <c r="X52" s="348">
        <v>12.306800000000001</v>
      </c>
      <c r="Y52" s="374"/>
      <c r="Z52" s="346">
        <v>4</v>
      </c>
      <c r="AA52" s="346">
        <v>1</v>
      </c>
      <c r="AB52" s="346">
        <v>1</v>
      </c>
      <c r="AC52" s="346">
        <v>2</v>
      </c>
      <c r="AD52" s="346">
        <v>3</v>
      </c>
      <c r="AE52" s="346">
        <v>3</v>
      </c>
      <c r="AF52" s="346">
        <v>1</v>
      </c>
      <c r="AG52" s="346">
        <v>3</v>
      </c>
      <c r="AH52" s="346">
        <v>1</v>
      </c>
      <c r="AI52" s="346">
        <v>1</v>
      </c>
      <c r="AJ52" s="346">
        <v>2</v>
      </c>
      <c r="AK52" s="346">
        <v>3</v>
      </c>
      <c r="AL52" s="346">
        <v>3</v>
      </c>
      <c r="AM52" s="346">
        <v>3</v>
      </c>
      <c r="AN52" s="346">
        <v>1</v>
      </c>
      <c r="AO52" s="373"/>
      <c r="AP52" s="348">
        <v>13.18</v>
      </c>
      <c r="AQ52" s="348">
        <v>13.97</v>
      </c>
      <c r="AR52" s="348">
        <v>11.59</v>
      </c>
      <c r="AS52" s="348">
        <v>8.08</v>
      </c>
      <c r="AT52" s="348">
        <v>3.2</v>
      </c>
      <c r="AU52" s="351"/>
      <c r="AV52" s="346">
        <v>1</v>
      </c>
      <c r="AW52" s="346">
        <v>1</v>
      </c>
      <c r="AX52" s="346">
        <v>1</v>
      </c>
      <c r="AY52" s="346">
        <v>1</v>
      </c>
      <c r="AZ52" s="346">
        <v>3</v>
      </c>
      <c r="BA52" s="362"/>
      <c r="BB52" s="348">
        <v>13.794588302917401</v>
      </c>
      <c r="BC52" s="375">
        <v>1.1059202520740199</v>
      </c>
      <c r="BD52" s="375">
        <v>6.3134630440383893E-2</v>
      </c>
      <c r="BE52" s="375">
        <v>0.26995529592358602</v>
      </c>
      <c r="BF52" s="374"/>
      <c r="BG52" s="348">
        <v>82.036799999999999</v>
      </c>
      <c r="BH52" s="348">
        <v>10.5108</v>
      </c>
      <c r="BI52" s="348">
        <v>7.20634</v>
      </c>
      <c r="BJ52" s="348">
        <v>0.24606</v>
      </c>
      <c r="BK52" s="373"/>
      <c r="BL52" s="372" t="s">
        <v>1109</v>
      </c>
      <c r="BM52" s="372" t="s">
        <v>1110</v>
      </c>
      <c r="BN52" s="372" t="s">
        <v>1111</v>
      </c>
      <c r="BO52" s="372" t="s">
        <v>1112</v>
      </c>
      <c r="BP52" s="372" t="s">
        <v>1113</v>
      </c>
      <c r="BQ52" s="373"/>
      <c r="BR52" s="354" t="s">
        <v>554</v>
      </c>
    </row>
    <row r="53" spans="1:70" s="107" customFormat="1" x14ac:dyDescent="0.25">
      <c r="A53" s="345" t="s">
        <v>1114</v>
      </c>
      <c r="B53" s="373"/>
      <c r="C53" s="719">
        <v>45524</v>
      </c>
      <c r="D53" s="373"/>
      <c r="E53" s="346">
        <v>1593.62</v>
      </c>
      <c r="F53" s="373"/>
      <c r="G53" s="347">
        <v>9.9469999999999992</v>
      </c>
      <c r="H53" s="374"/>
      <c r="I53" s="348">
        <v>0.30249999999999999</v>
      </c>
      <c r="J53" s="348">
        <v>3.7875999999999999</v>
      </c>
      <c r="K53" s="348">
        <v>3.0457000000000001</v>
      </c>
      <c r="L53" s="348">
        <v>2.5146999999999999</v>
      </c>
      <c r="M53" s="348">
        <v>-2.8993000000000002</v>
      </c>
      <c r="N53" s="350">
        <v>0.97450000000000003</v>
      </c>
      <c r="O53" s="348" t="s">
        <v>430</v>
      </c>
      <c r="P53" s="348" t="s">
        <v>430</v>
      </c>
      <c r="Q53" s="348" t="s">
        <v>430</v>
      </c>
      <c r="R53" s="348" t="s">
        <v>430</v>
      </c>
      <c r="S53" s="348">
        <v>8.6153999999999993</v>
      </c>
      <c r="T53" s="348">
        <v>-4.1067999999999998</v>
      </c>
      <c r="U53" s="348">
        <v>1.5622</v>
      </c>
      <c r="V53" s="348">
        <v>-1.9806999999999999</v>
      </c>
      <c r="W53" s="348">
        <v>2.2827999999999999</v>
      </c>
      <c r="X53" s="348">
        <v>-0.29039999999999999</v>
      </c>
      <c r="Y53" s="374"/>
      <c r="Z53" s="346">
        <v>19</v>
      </c>
      <c r="AA53" s="346">
        <v>17</v>
      </c>
      <c r="AB53" s="346">
        <v>12</v>
      </c>
      <c r="AC53" s="346">
        <v>15</v>
      </c>
      <c r="AD53" s="346">
        <v>10</v>
      </c>
      <c r="AE53" s="346">
        <v>8</v>
      </c>
      <c r="AF53" s="346" t="s">
        <v>430</v>
      </c>
      <c r="AG53" s="346" t="s">
        <v>430</v>
      </c>
      <c r="AH53" s="346" t="s">
        <v>430</v>
      </c>
      <c r="AI53" s="346" t="s">
        <v>430</v>
      </c>
      <c r="AJ53" s="346">
        <v>17</v>
      </c>
      <c r="AK53" s="346">
        <v>9</v>
      </c>
      <c r="AL53" s="346">
        <v>5</v>
      </c>
      <c r="AM53" s="346">
        <v>8</v>
      </c>
      <c r="AN53" s="346">
        <v>15</v>
      </c>
      <c r="AO53" s="373"/>
      <c r="AP53" s="348" t="s">
        <v>430</v>
      </c>
      <c r="AQ53" s="348" t="s">
        <v>430</v>
      </c>
      <c r="AR53" s="348" t="s">
        <v>430</v>
      </c>
      <c r="AS53" s="348" t="s">
        <v>430</v>
      </c>
      <c r="AT53" s="348">
        <v>-2.1800000000000002</v>
      </c>
      <c r="AU53" s="351"/>
      <c r="AV53" s="346" t="s">
        <v>430</v>
      </c>
      <c r="AW53" s="346" t="s">
        <v>430</v>
      </c>
      <c r="AX53" s="346" t="s">
        <v>430</v>
      </c>
      <c r="AY53" s="346" t="s">
        <v>430</v>
      </c>
      <c r="AZ53" s="346">
        <v>7</v>
      </c>
      <c r="BA53" s="362"/>
      <c r="BB53" s="348">
        <v>11.4851971541748</v>
      </c>
      <c r="BC53" s="375">
        <v>0.97075416575835605</v>
      </c>
      <c r="BD53" s="375">
        <v>-4.6437627722541099E-2</v>
      </c>
      <c r="BE53" s="375">
        <v>-1.14972122657336E-2</v>
      </c>
      <c r="BF53" s="374"/>
      <c r="BG53" s="348">
        <v>93.766400000000004</v>
      </c>
      <c r="BH53" s="348">
        <v>2.6356600000000001</v>
      </c>
      <c r="BI53" s="348" t="s">
        <v>430</v>
      </c>
      <c r="BJ53" s="348">
        <v>3.5979399999999999</v>
      </c>
      <c r="BK53" s="373"/>
      <c r="BL53" s="372" t="s">
        <v>1115</v>
      </c>
      <c r="BM53" s="372" t="s">
        <v>1116</v>
      </c>
      <c r="BN53" s="372" t="s">
        <v>1117</v>
      </c>
      <c r="BO53" s="372" t="s">
        <v>1118</v>
      </c>
      <c r="BP53" s="372" t="s">
        <v>1119</v>
      </c>
      <c r="BQ53" s="373"/>
      <c r="BR53" s="354" t="s">
        <v>615</v>
      </c>
    </row>
    <row r="54" spans="1:70" s="107" customFormat="1" x14ac:dyDescent="0.25">
      <c r="A54" s="345" t="s">
        <v>1120</v>
      </c>
      <c r="B54" s="373"/>
      <c r="C54" s="719">
        <v>39953</v>
      </c>
      <c r="D54" s="373"/>
      <c r="E54" s="346">
        <v>1449.6</v>
      </c>
      <c r="F54" s="373"/>
      <c r="G54" s="347">
        <v>82.22</v>
      </c>
      <c r="H54" s="374"/>
      <c r="I54" s="348">
        <v>0.47660000000000002</v>
      </c>
      <c r="J54" s="348">
        <v>4.3136000000000001</v>
      </c>
      <c r="K54" s="348">
        <v>2.8393000000000002</v>
      </c>
      <c r="L54" s="348">
        <v>2.3018999999999998</v>
      </c>
      <c r="M54" s="348">
        <v>-4.2506000000000004</v>
      </c>
      <c r="N54" s="350">
        <v>-1.2135</v>
      </c>
      <c r="O54" s="348">
        <v>0.88109999999999999</v>
      </c>
      <c r="P54" s="348">
        <v>10.625999999999999</v>
      </c>
      <c r="Q54" s="348">
        <v>10.8819</v>
      </c>
      <c r="R54" s="348">
        <v>12.515499999999999</v>
      </c>
      <c r="S54" s="348">
        <v>8.6273</v>
      </c>
      <c r="T54" s="348">
        <v>-5.5594000000000001</v>
      </c>
      <c r="U54" s="348">
        <v>-0.66449999999999998</v>
      </c>
      <c r="V54" s="348">
        <v>-3.9148999999999998</v>
      </c>
      <c r="W54" s="348">
        <v>2.0985999999999998</v>
      </c>
      <c r="X54" s="348">
        <v>13.1195</v>
      </c>
      <c r="Y54" s="374"/>
      <c r="Z54" s="346">
        <v>7</v>
      </c>
      <c r="AA54" s="346">
        <v>14</v>
      </c>
      <c r="AB54" s="346">
        <v>14</v>
      </c>
      <c r="AC54" s="346">
        <v>16</v>
      </c>
      <c r="AD54" s="346">
        <v>15</v>
      </c>
      <c r="AE54" s="346">
        <v>13</v>
      </c>
      <c r="AF54" s="346">
        <v>10</v>
      </c>
      <c r="AG54" s="346">
        <v>11</v>
      </c>
      <c r="AH54" s="346">
        <v>5</v>
      </c>
      <c r="AI54" s="346">
        <v>4</v>
      </c>
      <c r="AJ54" s="346">
        <v>16</v>
      </c>
      <c r="AK54" s="346">
        <v>15</v>
      </c>
      <c r="AL54" s="346">
        <v>14</v>
      </c>
      <c r="AM54" s="346">
        <v>13</v>
      </c>
      <c r="AN54" s="346">
        <v>16</v>
      </c>
      <c r="AO54" s="373"/>
      <c r="AP54" s="348">
        <v>12.03</v>
      </c>
      <c r="AQ54" s="348">
        <v>11.9</v>
      </c>
      <c r="AR54" s="348">
        <v>8.81</v>
      </c>
      <c r="AS54" s="348">
        <v>3.81</v>
      </c>
      <c r="AT54" s="348">
        <v>-4.63</v>
      </c>
      <c r="AU54" s="351"/>
      <c r="AV54" s="346">
        <v>4</v>
      </c>
      <c r="AW54" s="346">
        <v>4</v>
      </c>
      <c r="AX54" s="346">
        <v>9</v>
      </c>
      <c r="AY54" s="346">
        <v>10</v>
      </c>
      <c r="AZ54" s="346">
        <v>14</v>
      </c>
      <c r="BA54" s="362"/>
      <c r="BB54" s="348">
        <v>11.3538417048804</v>
      </c>
      <c r="BC54" s="375">
        <v>0.94283749144853901</v>
      </c>
      <c r="BD54" s="375">
        <v>4.9088756683974E-2</v>
      </c>
      <c r="BE54" s="375">
        <v>4.5004777570990001E-2</v>
      </c>
      <c r="BF54" s="374"/>
      <c r="BG54" s="348">
        <v>79.802899999999994</v>
      </c>
      <c r="BH54" s="348">
        <v>15.413399999999999</v>
      </c>
      <c r="BI54" s="348">
        <v>1.4957100000000001</v>
      </c>
      <c r="BJ54" s="348">
        <v>3.2879900000000002</v>
      </c>
      <c r="BK54" s="373"/>
      <c r="BL54" s="372" t="s">
        <v>1121</v>
      </c>
      <c r="BM54" s="372" t="s">
        <v>1122</v>
      </c>
      <c r="BN54" s="372" t="s">
        <v>1123</v>
      </c>
      <c r="BO54" s="372" t="s">
        <v>1124</v>
      </c>
      <c r="BP54" s="372" t="s">
        <v>1038</v>
      </c>
      <c r="BQ54" s="373"/>
      <c r="BR54" s="354" t="s">
        <v>476</v>
      </c>
    </row>
    <row r="55" spans="1:70" s="107" customFormat="1" x14ac:dyDescent="0.25">
      <c r="A55" s="345" t="s">
        <v>1125</v>
      </c>
      <c r="B55" s="373"/>
      <c r="C55" s="719">
        <v>34578</v>
      </c>
      <c r="D55" s="373"/>
      <c r="E55" s="346">
        <v>1366.84</v>
      </c>
      <c r="F55" s="373"/>
      <c r="G55" s="347">
        <v>53.202199999999998</v>
      </c>
      <c r="H55" s="374"/>
      <c r="I55" s="348">
        <v>0.42220000000000002</v>
      </c>
      <c r="J55" s="348">
        <v>5.3003999999999998</v>
      </c>
      <c r="K55" s="348">
        <v>3.2719999999999998</v>
      </c>
      <c r="L55" s="348">
        <v>2.6661000000000001</v>
      </c>
      <c r="M55" s="348">
        <v>-6.0273000000000003</v>
      </c>
      <c r="N55" s="350">
        <v>-4.5961999999999996</v>
      </c>
      <c r="O55" s="348">
        <v>-4.4499999999999998E-2</v>
      </c>
      <c r="P55" s="348">
        <v>8.3745999999999992</v>
      </c>
      <c r="Q55" s="348">
        <v>7.8929999999999998</v>
      </c>
      <c r="R55" s="348">
        <v>10.3248</v>
      </c>
      <c r="S55" s="348">
        <v>10.0533</v>
      </c>
      <c r="T55" s="348">
        <v>-7.2047999999999996</v>
      </c>
      <c r="U55" s="348">
        <v>-3.2408999999999999</v>
      </c>
      <c r="V55" s="348">
        <v>-6.7134999999999998</v>
      </c>
      <c r="W55" s="348">
        <v>3.5103</v>
      </c>
      <c r="X55" s="348">
        <v>5.3940999999999999</v>
      </c>
      <c r="Y55" s="374"/>
      <c r="Z55" s="346">
        <v>10</v>
      </c>
      <c r="AA55" s="346">
        <v>4</v>
      </c>
      <c r="AB55" s="346">
        <v>8</v>
      </c>
      <c r="AC55" s="346">
        <v>14</v>
      </c>
      <c r="AD55" s="346">
        <v>17</v>
      </c>
      <c r="AE55" s="346">
        <v>17</v>
      </c>
      <c r="AF55" s="346">
        <v>13</v>
      </c>
      <c r="AG55" s="346">
        <v>15</v>
      </c>
      <c r="AH55" s="346">
        <v>12</v>
      </c>
      <c r="AI55" s="346">
        <v>8</v>
      </c>
      <c r="AJ55" s="346">
        <v>12</v>
      </c>
      <c r="AK55" s="346">
        <v>17</v>
      </c>
      <c r="AL55" s="346">
        <v>18</v>
      </c>
      <c r="AM55" s="346">
        <v>16</v>
      </c>
      <c r="AN55" s="346">
        <v>3</v>
      </c>
      <c r="AO55" s="373"/>
      <c r="AP55" s="348">
        <v>9.51</v>
      </c>
      <c r="AQ55" s="348">
        <v>8.83</v>
      </c>
      <c r="AR55" s="348">
        <v>5.89</v>
      </c>
      <c r="AS55" s="348">
        <v>2.13</v>
      </c>
      <c r="AT55" s="348">
        <v>-7.47</v>
      </c>
      <c r="AU55" s="351"/>
      <c r="AV55" s="346">
        <v>9</v>
      </c>
      <c r="AW55" s="346">
        <v>12</v>
      </c>
      <c r="AX55" s="346">
        <v>14</v>
      </c>
      <c r="AY55" s="346">
        <v>16</v>
      </c>
      <c r="AZ55" s="346">
        <v>17</v>
      </c>
      <c r="BA55" s="362"/>
      <c r="BB55" s="348">
        <v>12.7509284995367</v>
      </c>
      <c r="BC55" s="375">
        <v>1.03564607863519</v>
      </c>
      <c r="BD55" s="375">
        <v>2.96713789410754E-2</v>
      </c>
      <c r="BE55" s="375">
        <v>-0.18443607530365</v>
      </c>
      <c r="BF55" s="374"/>
      <c r="BG55" s="348">
        <v>87.732500000000002</v>
      </c>
      <c r="BH55" s="348">
        <v>7.6331699999999998</v>
      </c>
      <c r="BI55" s="348">
        <v>2.5851799999999998</v>
      </c>
      <c r="BJ55" s="348">
        <v>2.04915</v>
      </c>
      <c r="BK55" s="373"/>
      <c r="BL55" s="372" t="s">
        <v>1126</v>
      </c>
      <c r="BM55" s="372" t="s">
        <v>1127</v>
      </c>
      <c r="BN55" s="372" t="s">
        <v>1128</v>
      </c>
      <c r="BO55" s="372" t="s">
        <v>1129</v>
      </c>
      <c r="BP55" s="372" t="s">
        <v>1130</v>
      </c>
      <c r="BQ55" s="373"/>
      <c r="BR55" s="354" t="s">
        <v>476</v>
      </c>
    </row>
    <row r="56" spans="1:70" s="107" customFormat="1" x14ac:dyDescent="0.25">
      <c r="A56" s="345" t="s">
        <v>1131</v>
      </c>
      <c r="B56" s="373"/>
      <c r="C56" s="719">
        <v>44896</v>
      </c>
      <c r="D56" s="373"/>
      <c r="E56" s="346">
        <v>1207.0899999999999</v>
      </c>
      <c r="F56" s="373"/>
      <c r="G56" s="347">
        <v>14.65</v>
      </c>
      <c r="H56" s="374"/>
      <c r="I56" s="348">
        <v>0.37</v>
      </c>
      <c r="J56" s="348">
        <v>3.9228000000000001</v>
      </c>
      <c r="K56" s="348">
        <v>2.5981999999999998</v>
      </c>
      <c r="L56" s="348">
        <v>3.5994999999999999</v>
      </c>
      <c r="M56" s="348">
        <v>-3.8525</v>
      </c>
      <c r="N56" s="350">
        <v>0.3906</v>
      </c>
      <c r="O56" s="348">
        <v>3.2847</v>
      </c>
      <c r="P56" s="348">
        <v>13.1746</v>
      </c>
      <c r="Q56" s="348" t="s">
        <v>430</v>
      </c>
      <c r="R56" s="348" t="s">
        <v>430</v>
      </c>
      <c r="S56" s="348">
        <v>9.8777000000000008</v>
      </c>
      <c r="T56" s="348">
        <v>-4.6534000000000004</v>
      </c>
      <c r="U56" s="348">
        <v>-6.8199999999999997E-2</v>
      </c>
      <c r="V56" s="348">
        <v>-2.8515000000000001</v>
      </c>
      <c r="W56" s="348">
        <v>2.4260999999999999</v>
      </c>
      <c r="X56" s="348">
        <v>11.363200000000001</v>
      </c>
      <c r="Y56" s="374"/>
      <c r="Z56" s="346">
        <v>11</v>
      </c>
      <c r="AA56" s="346">
        <v>16</v>
      </c>
      <c r="AB56" s="346">
        <v>15</v>
      </c>
      <c r="AC56" s="346">
        <v>9</v>
      </c>
      <c r="AD56" s="346">
        <v>14</v>
      </c>
      <c r="AE56" s="346">
        <v>10</v>
      </c>
      <c r="AF56" s="346">
        <v>3</v>
      </c>
      <c r="AG56" s="346">
        <v>5</v>
      </c>
      <c r="AH56" s="346" t="s">
        <v>430</v>
      </c>
      <c r="AI56" s="346" t="s">
        <v>430</v>
      </c>
      <c r="AJ56" s="346">
        <v>13</v>
      </c>
      <c r="AK56" s="346">
        <v>11</v>
      </c>
      <c r="AL56" s="346">
        <v>11</v>
      </c>
      <c r="AM56" s="346">
        <v>10</v>
      </c>
      <c r="AN56" s="346">
        <v>13</v>
      </c>
      <c r="AO56" s="373"/>
      <c r="AP56" s="348" t="s">
        <v>430</v>
      </c>
      <c r="AQ56" s="348" t="s">
        <v>430</v>
      </c>
      <c r="AR56" s="348" t="s">
        <v>430</v>
      </c>
      <c r="AS56" s="348">
        <v>6.39</v>
      </c>
      <c r="AT56" s="348">
        <v>-3.55</v>
      </c>
      <c r="AU56" s="351"/>
      <c r="AV56" s="346" t="s">
        <v>430</v>
      </c>
      <c r="AW56" s="346" t="s">
        <v>430</v>
      </c>
      <c r="AX56" s="346" t="s">
        <v>430</v>
      </c>
      <c r="AY56" s="346">
        <v>5</v>
      </c>
      <c r="AZ56" s="346">
        <v>13</v>
      </c>
      <c r="BA56" s="362"/>
      <c r="BB56" s="348">
        <v>12.1185603585112</v>
      </c>
      <c r="BC56" s="375">
        <v>0.99300742577609702</v>
      </c>
      <c r="BD56" s="375">
        <v>6.12176500193507E-2</v>
      </c>
      <c r="BE56" s="375">
        <v>0.20210729039926201</v>
      </c>
      <c r="BF56" s="374"/>
      <c r="BG56" s="348">
        <v>76.429199999999994</v>
      </c>
      <c r="BH56" s="348">
        <v>4.4819000000000004</v>
      </c>
      <c r="BI56" s="348">
        <v>1.8696999999999999</v>
      </c>
      <c r="BJ56" s="348">
        <v>17.219200000000001</v>
      </c>
      <c r="BK56" s="373"/>
      <c r="BL56" s="372" t="s">
        <v>1132</v>
      </c>
      <c r="BM56" s="372" t="s">
        <v>1133</v>
      </c>
      <c r="BN56" s="372" t="s">
        <v>1134</v>
      </c>
      <c r="BO56" s="372" t="s">
        <v>1135</v>
      </c>
      <c r="BP56" s="372" t="s">
        <v>1136</v>
      </c>
      <c r="BQ56" s="373"/>
      <c r="BR56" s="354" t="s">
        <v>554</v>
      </c>
    </row>
    <row r="57" spans="1:70" s="107" customFormat="1" x14ac:dyDescent="0.25">
      <c r="A57" s="345" t="s">
        <v>1137</v>
      </c>
      <c r="B57" s="373"/>
      <c r="C57" s="719">
        <v>46057</v>
      </c>
      <c r="D57" s="373"/>
      <c r="E57" s="346">
        <v>784</v>
      </c>
      <c r="F57" s="373"/>
      <c r="G57" s="347">
        <v>9.6081000000000003</v>
      </c>
      <c r="H57" s="374"/>
      <c r="I57" s="348">
        <v>0.36559999999999998</v>
      </c>
      <c r="J57" s="348">
        <v>4.6759000000000004</v>
      </c>
      <c r="K57" s="348">
        <v>2.9464999999999999</v>
      </c>
      <c r="L57" s="348">
        <v>3.3361999999999998</v>
      </c>
      <c r="M57" s="348" t="s">
        <v>430</v>
      </c>
      <c r="N57" s="350" t="s">
        <v>430</v>
      </c>
      <c r="O57" s="348" t="s">
        <v>430</v>
      </c>
      <c r="P57" s="348" t="s">
        <v>430</v>
      </c>
      <c r="Q57" s="348" t="s">
        <v>430</v>
      </c>
      <c r="R57" s="348" t="s">
        <v>430</v>
      </c>
      <c r="S57" s="348">
        <v>10.309900000000001</v>
      </c>
      <c r="T57" s="348" t="s">
        <v>430</v>
      </c>
      <c r="U57" s="348" t="s">
        <v>430</v>
      </c>
      <c r="V57" s="348" t="s">
        <v>430</v>
      </c>
      <c r="W57" s="348">
        <v>2.5651999999999999</v>
      </c>
      <c r="X57" s="348">
        <v>-3.919</v>
      </c>
      <c r="Y57" s="374"/>
      <c r="Z57" s="346">
        <v>13</v>
      </c>
      <c r="AA57" s="346">
        <v>12</v>
      </c>
      <c r="AB57" s="346">
        <v>13</v>
      </c>
      <c r="AC57" s="346">
        <v>12</v>
      </c>
      <c r="AD57" s="346" t="s">
        <v>430</v>
      </c>
      <c r="AE57" s="346" t="s">
        <v>430</v>
      </c>
      <c r="AF57" s="346" t="s">
        <v>430</v>
      </c>
      <c r="AG57" s="346" t="s">
        <v>430</v>
      </c>
      <c r="AH57" s="346" t="s">
        <v>430</v>
      </c>
      <c r="AI57" s="346" t="s">
        <v>430</v>
      </c>
      <c r="AJ57" s="346">
        <v>11</v>
      </c>
      <c r="AK57" s="346" t="s">
        <v>430</v>
      </c>
      <c r="AL57" s="346" t="s">
        <v>430</v>
      </c>
      <c r="AM57" s="346" t="s">
        <v>430</v>
      </c>
      <c r="AN57" s="346">
        <v>11</v>
      </c>
      <c r="AO57" s="373"/>
      <c r="AP57" s="348" t="s">
        <v>430</v>
      </c>
      <c r="AQ57" s="348" t="s">
        <v>430</v>
      </c>
      <c r="AR57" s="348" t="s">
        <v>430</v>
      </c>
      <c r="AS57" s="348" t="s">
        <v>430</v>
      </c>
      <c r="AT57" s="348" t="s">
        <v>430</v>
      </c>
      <c r="AU57" s="351"/>
      <c r="AV57" s="346" t="s">
        <v>430</v>
      </c>
      <c r="AW57" s="346" t="s">
        <v>430</v>
      </c>
      <c r="AX57" s="346" t="s">
        <v>430</v>
      </c>
      <c r="AY57" s="346" t="s">
        <v>430</v>
      </c>
      <c r="AZ57" s="346" t="s">
        <v>430</v>
      </c>
      <c r="BA57" s="362"/>
      <c r="BB57" s="348">
        <v>18.110108478583101</v>
      </c>
      <c r="BC57" s="375">
        <v>0.99404555976109699</v>
      </c>
      <c r="BD57" s="375">
        <v>-8.4068933436399901E-2</v>
      </c>
      <c r="BE57" s="375">
        <v>-4.8878280196617198E-2</v>
      </c>
      <c r="BF57" s="374"/>
      <c r="BG57" s="348">
        <v>96.859899999999996</v>
      </c>
      <c r="BH57" s="348">
        <v>1.37663</v>
      </c>
      <c r="BI57" s="348">
        <v>0.16175200000000001</v>
      </c>
      <c r="BJ57" s="348">
        <v>1.601718</v>
      </c>
      <c r="BK57" s="373"/>
      <c r="BL57" s="372" t="s">
        <v>1138</v>
      </c>
      <c r="BM57" s="372" t="s">
        <v>1139</v>
      </c>
      <c r="BN57" s="372" t="s">
        <v>1140</v>
      </c>
      <c r="BO57" s="372" t="s">
        <v>1141</v>
      </c>
      <c r="BP57" s="372" t="s">
        <v>1142</v>
      </c>
      <c r="BQ57" s="373"/>
      <c r="BR57" s="354" t="s">
        <v>554</v>
      </c>
    </row>
    <row r="58" spans="1:70" s="107" customFormat="1" x14ac:dyDescent="0.25">
      <c r="A58" s="345" t="s">
        <v>1143</v>
      </c>
      <c r="B58" s="373"/>
      <c r="C58" s="719">
        <v>43539</v>
      </c>
      <c r="D58" s="373"/>
      <c r="E58" s="346">
        <v>705.28</v>
      </c>
      <c r="F58" s="373"/>
      <c r="G58" s="347">
        <v>22.019100000000002</v>
      </c>
      <c r="H58" s="374"/>
      <c r="I58" s="348">
        <v>0.35089999999999999</v>
      </c>
      <c r="J58" s="348">
        <v>4.3925000000000001</v>
      </c>
      <c r="K58" s="348">
        <v>2.3016000000000001</v>
      </c>
      <c r="L58" s="348">
        <v>0.88839999999999997</v>
      </c>
      <c r="M58" s="348">
        <v>-6.6013999999999999</v>
      </c>
      <c r="N58" s="350">
        <v>-3.9113000000000002</v>
      </c>
      <c r="O58" s="348">
        <v>0.11600000000000001</v>
      </c>
      <c r="P58" s="348">
        <v>9.9178999999999995</v>
      </c>
      <c r="Q58" s="348">
        <v>9.2789000000000001</v>
      </c>
      <c r="R58" s="348" t="s">
        <v>430</v>
      </c>
      <c r="S58" s="348">
        <v>7.1181999999999999</v>
      </c>
      <c r="T58" s="348">
        <v>-7.9565000000000001</v>
      </c>
      <c r="U58" s="348">
        <v>-2.1743000000000001</v>
      </c>
      <c r="V58" s="348">
        <v>-6.9805000000000001</v>
      </c>
      <c r="W58" s="348">
        <v>2.7724000000000002</v>
      </c>
      <c r="X58" s="348">
        <v>11.4757</v>
      </c>
      <c r="Y58" s="374"/>
      <c r="Z58" s="346">
        <v>16</v>
      </c>
      <c r="AA58" s="346">
        <v>13</v>
      </c>
      <c r="AB58" s="346">
        <v>16</v>
      </c>
      <c r="AC58" s="346">
        <v>19</v>
      </c>
      <c r="AD58" s="346">
        <v>18</v>
      </c>
      <c r="AE58" s="346">
        <v>16</v>
      </c>
      <c r="AF58" s="346">
        <v>12</v>
      </c>
      <c r="AG58" s="346">
        <v>13</v>
      </c>
      <c r="AH58" s="346">
        <v>10</v>
      </c>
      <c r="AI58" s="346" t="s">
        <v>430</v>
      </c>
      <c r="AJ58" s="346">
        <v>18</v>
      </c>
      <c r="AK58" s="346">
        <v>18</v>
      </c>
      <c r="AL58" s="346">
        <v>16</v>
      </c>
      <c r="AM58" s="346">
        <v>17</v>
      </c>
      <c r="AN58" s="346">
        <v>6</v>
      </c>
      <c r="AO58" s="373"/>
      <c r="AP58" s="348" t="s">
        <v>430</v>
      </c>
      <c r="AQ58" s="348">
        <v>10.7</v>
      </c>
      <c r="AR58" s="348">
        <v>7.22</v>
      </c>
      <c r="AS58" s="348">
        <v>2.4500000000000002</v>
      </c>
      <c r="AT58" s="348">
        <v>-8.15</v>
      </c>
      <c r="AU58" s="351"/>
      <c r="AV58" s="346" t="s">
        <v>430</v>
      </c>
      <c r="AW58" s="346">
        <v>9</v>
      </c>
      <c r="AX58" s="346">
        <v>12</v>
      </c>
      <c r="AY58" s="346">
        <v>15</v>
      </c>
      <c r="AZ58" s="346">
        <v>18</v>
      </c>
      <c r="BA58" s="362"/>
      <c r="BB58" s="348">
        <v>12.1318143420678</v>
      </c>
      <c r="BC58" s="375">
        <v>0.99451717537332496</v>
      </c>
      <c r="BD58" s="375">
        <v>4.2166807434026898E-2</v>
      </c>
      <c r="BE58" s="375">
        <v>-2.88642373828665E-2</v>
      </c>
      <c r="BF58" s="374"/>
      <c r="BG58" s="348">
        <v>88.341700000000003</v>
      </c>
      <c r="BH58" s="348">
        <v>6.8714899999999997</v>
      </c>
      <c r="BI58" s="348" t="s">
        <v>430</v>
      </c>
      <c r="BJ58" s="348">
        <v>4.78681</v>
      </c>
      <c r="BK58" s="373"/>
      <c r="BL58" s="372" t="s">
        <v>1144</v>
      </c>
      <c r="BM58" s="372" t="s">
        <v>1145</v>
      </c>
      <c r="BN58" s="372" t="s">
        <v>1146</v>
      </c>
      <c r="BO58" s="372" t="s">
        <v>1147</v>
      </c>
      <c r="BP58" s="372" t="s">
        <v>1148</v>
      </c>
      <c r="BQ58" s="373"/>
      <c r="BR58" s="354" t="s">
        <v>476</v>
      </c>
    </row>
    <row r="59" spans="1:70" s="107" customFormat="1" x14ac:dyDescent="0.25">
      <c r="A59" s="345" t="s">
        <v>1149</v>
      </c>
      <c r="B59" s="373"/>
      <c r="C59" s="719">
        <v>37651</v>
      </c>
      <c r="D59" s="373"/>
      <c r="E59" s="346">
        <v>546.6</v>
      </c>
      <c r="F59" s="373"/>
      <c r="G59" s="347">
        <v>329.64</v>
      </c>
      <c r="H59" s="374"/>
      <c r="I59" s="348">
        <v>0.45710000000000001</v>
      </c>
      <c r="J59" s="348">
        <v>4.7207999999999997</v>
      </c>
      <c r="K59" s="348">
        <v>3.2027999999999999</v>
      </c>
      <c r="L59" s="348">
        <v>3.5691999999999999</v>
      </c>
      <c r="M59" s="348">
        <v>-4.8602999999999996</v>
      </c>
      <c r="N59" s="350">
        <v>-2.0619000000000001</v>
      </c>
      <c r="O59" s="348">
        <v>0.99609999999999999</v>
      </c>
      <c r="P59" s="348">
        <v>7.7625999999999999</v>
      </c>
      <c r="Q59" s="348">
        <v>7.3506999999999998</v>
      </c>
      <c r="R59" s="348">
        <v>10.0435</v>
      </c>
      <c r="S59" s="348">
        <v>10.4877</v>
      </c>
      <c r="T59" s="348">
        <v>-5.6905000000000001</v>
      </c>
      <c r="U59" s="348">
        <v>-1.7524999999999999</v>
      </c>
      <c r="V59" s="348">
        <v>-4.6374000000000004</v>
      </c>
      <c r="W59" s="348">
        <v>2.7684000000000002</v>
      </c>
      <c r="X59" s="348">
        <v>16.113099999999999</v>
      </c>
      <c r="Y59" s="374"/>
      <c r="Z59" s="346">
        <v>9</v>
      </c>
      <c r="AA59" s="346">
        <v>11</v>
      </c>
      <c r="AB59" s="346">
        <v>9</v>
      </c>
      <c r="AC59" s="346">
        <v>11</v>
      </c>
      <c r="AD59" s="346">
        <v>16</v>
      </c>
      <c r="AE59" s="346">
        <v>15</v>
      </c>
      <c r="AF59" s="346">
        <v>8</v>
      </c>
      <c r="AG59" s="346">
        <v>16</v>
      </c>
      <c r="AH59" s="346">
        <v>13</v>
      </c>
      <c r="AI59" s="346">
        <v>10</v>
      </c>
      <c r="AJ59" s="346">
        <v>8</v>
      </c>
      <c r="AK59" s="346">
        <v>16</v>
      </c>
      <c r="AL59" s="346">
        <v>15</v>
      </c>
      <c r="AM59" s="346">
        <v>14</v>
      </c>
      <c r="AN59" s="346">
        <v>7</v>
      </c>
      <c r="AO59" s="373"/>
      <c r="AP59" s="348">
        <v>9.44</v>
      </c>
      <c r="AQ59" s="348">
        <v>9.1999999999999993</v>
      </c>
      <c r="AR59" s="348">
        <v>6.45</v>
      </c>
      <c r="AS59" s="348">
        <v>2.69</v>
      </c>
      <c r="AT59" s="348">
        <v>-5.18</v>
      </c>
      <c r="AU59" s="351"/>
      <c r="AV59" s="346">
        <v>10</v>
      </c>
      <c r="AW59" s="346">
        <v>11</v>
      </c>
      <c r="AX59" s="346">
        <v>13</v>
      </c>
      <c r="AY59" s="346">
        <v>14</v>
      </c>
      <c r="AZ59" s="346">
        <v>15</v>
      </c>
      <c r="BA59" s="362"/>
      <c r="BB59" s="348">
        <v>11.434434222269299</v>
      </c>
      <c r="BC59" s="375">
        <v>0.93771104961194995</v>
      </c>
      <c r="BD59" s="375">
        <v>2.8769431859688201E-2</v>
      </c>
      <c r="BE59" s="375">
        <v>-0.180593292646306</v>
      </c>
      <c r="BF59" s="374"/>
      <c r="BG59" s="348">
        <v>87.332800000000006</v>
      </c>
      <c r="BH59" s="348">
        <v>10.9367</v>
      </c>
      <c r="BI59" s="348" t="s">
        <v>430</v>
      </c>
      <c r="BJ59" s="348">
        <v>1.7304999999999999</v>
      </c>
      <c r="BK59" s="373"/>
      <c r="BL59" s="372" t="s">
        <v>1150</v>
      </c>
      <c r="BM59" s="372" t="s">
        <v>1151</v>
      </c>
      <c r="BN59" s="372" t="s">
        <v>1152</v>
      </c>
      <c r="BO59" s="372" t="s">
        <v>704</v>
      </c>
      <c r="BP59" s="372" t="s">
        <v>1153</v>
      </c>
      <c r="BQ59" s="373"/>
      <c r="BR59" s="354" t="s">
        <v>602</v>
      </c>
    </row>
    <row r="60" spans="1:70" s="107" customFormat="1" x14ac:dyDescent="0.25">
      <c r="A60" s="345" t="s">
        <v>1154</v>
      </c>
      <c r="B60" s="373"/>
      <c r="C60" s="719">
        <v>42866</v>
      </c>
      <c r="D60" s="373"/>
      <c r="E60" s="346">
        <v>443.93799999999999</v>
      </c>
      <c r="F60" s="373"/>
      <c r="G60" s="347">
        <v>23.14</v>
      </c>
      <c r="H60" s="374"/>
      <c r="I60" s="348">
        <v>0.52129999999999999</v>
      </c>
      <c r="J60" s="348">
        <v>4.8956999999999997</v>
      </c>
      <c r="K60" s="348">
        <v>3.1194000000000002</v>
      </c>
      <c r="L60" s="348">
        <v>3.581</v>
      </c>
      <c r="M60" s="348">
        <v>-2.1564000000000001</v>
      </c>
      <c r="N60" s="350">
        <v>-0.2586</v>
      </c>
      <c r="O60" s="348">
        <v>-0.15090000000000001</v>
      </c>
      <c r="P60" s="348">
        <v>9.6481999999999992</v>
      </c>
      <c r="Q60" s="348">
        <v>9.4635999999999996</v>
      </c>
      <c r="R60" s="348" t="s">
        <v>430</v>
      </c>
      <c r="S60" s="348">
        <v>10.6648</v>
      </c>
      <c r="T60" s="348">
        <v>-3.3012999999999999</v>
      </c>
      <c r="U60" s="348">
        <v>-0.21560000000000001</v>
      </c>
      <c r="V60" s="348">
        <v>-3.3012999999999999</v>
      </c>
      <c r="W60" s="348">
        <v>2.5709</v>
      </c>
      <c r="X60" s="348">
        <v>9.6472999999999995</v>
      </c>
      <c r="Y60" s="374"/>
      <c r="Z60" s="346">
        <v>5</v>
      </c>
      <c r="AA60" s="346">
        <v>6</v>
      </c>
      <c r="AB60" s="346">
        <v>10</v>
      </c>
      <c r="AC60" s="346">
        <v>10</v>
      </c>
      <c r="AD60" s="346">
        <v>6</v>
      </c>
      <c r="AE60" s="346">
        <v>12</v>
      </c>
      <c r="AF60" s="346">
        <v>14</v>
      </c>
      <c r="AG60" s="346">
        <v>14</v>
      </c>
      <c r="AH60" s="346">
        <v>9</v>
      </c>
      <c r="AI60" s="346" t="s">
        <v>430</v>
      </c>
      <c r="AJ60" s="346">
        <v>7</v>
      </c>
      <c r="AK60" s="346">
        <v>7</v>
      </c>
      <c r="AL60" s="346">
        <v>12</v>
      </c>
      <c r="AM60" s="346">
        <v>12</v>
      </c>
      <c r="AN60" s="346">
        <v>10</v>
      </c>
      <c r="AO60" s="373"/>
      <c r="AP60" s="348" t="s">
        <v>430</v>
      </c>
      <c r="AQ60" s="348">
        <v>10.66</v>
      </c>
      <c r="AR60" s="348">
        <v>7.44</v>
      </c>
      <c r="AS60" s="348">
        <v>3.32</v>
      </c>
      <c r="AT60" s="348">
        <v>-2.88</v>
      </c>
      <c r="AU60" s="351"/>
      <c r="AV60" s="346" t="s">
        <v>430</v>
      </c>
      <c r="AW60" s="346">
        <v>10</v>
      </c>
      <c r="AX60" s="346">
        <v>11</v>
      </c>
      <c r="AY60" s="346">
        <v>11</v>
      </c>
      <c r="AZ60" s="346">
        <v>9</v>
      </c>
      <c r="BA60" s="362"/>
      <c r="BB60" s="348">
        <v>11.644577544792201</v>
      </c>
      <c r="BC60" s="375">
        <v>0.955025468829521</v>
      </c>
      <c r="BD60" s="375">
        <v>4.0764457753027103E-2</v>
      </c>
      <c r="BE60" s="375">
        <v>-4.4432005188566402E-2</v>
      </c>
      <c r="BF60" s="374"/>
      <c r="BG60" s="348">
        <v>88.378500000000003</v>
      </c>
      <c r="BH60" s="348">
        <v>9.6484000000000005</v>
      </c>
      <c r="BI60" s="348">
        <v>1.1436299999999999</v>
      </c>
      <c r="BJ60" s="348">
        <v>0.82947000000000004</v>
      </c>
      <c r="BK60" s="373"/>
      <c r="BL60" s="372" t="s">
        <v>1155</v>
      </c>
      <c r="BM60" s="372" t="s">
        <v>704</v>
      </c>
      <c r="BN60" s="372" t="s">
        <v>1156</v>
      </c>
      <c r="BO60" s="372" t="s">
        <v>1157</v>
      </c>
      <c r="BP60" s="372" t="s">
        <v>1158</v>
      </c>
      <c r="BQ60" s="373"/>
      <c r="BR60" s="354" t="s">
        <v>547</v>
      </c>
    </row>
    <row r="61" spans="1:70" s="107" customFormat="1" x14ac:dyDescent="0.25">
      <c r="A61" s="345" t="s">
        <v>1159</v>
      </c>
      <c r="B61" s="373"/>
      <c r="C61" s="719">
        <v>34790</v>
      </c>
      <c r="D61" s="373"/>
      <c r="E61" s="346">
        <v>420.21699999999998</v>
      </c>
      <c r="F61" s="373"/>
      <c r="G61" s="347">
        <v>151.15539999999999</v>
      </c>
      <c r="H61" s="374"/>
      <c r="I61" s="348">
        <v>0.35539999999999999</v>
      </c>
      <c r="J61" s="348">
        <v>4.7583000000000002</v>
      </c>
      <c r="K61" s="348">
        <v>3.0474999999999999</v>
      </c>
      <c r="L61" s="348">
        <v>3.3292000000000002</v>
      </c>
      <c r="M61" s="348">
        <v>-3.4582999999999999</v>
      </c>
      <c r="N61" s="350">
        <v>0.26200000000000001</v>
      </c>
      <c r="O61" s="348">
        <v>-2.0476000000000001</v>
      </c>
      <c r="P61" s="348">
        <v>11.835900000000001</v>
      </c>
      <c r="Q61" s="348">
        <v>11.6113</v>
      </c>
      <c r="R61" s="348">
        <v>10.9194</v>
      </c>
      <c r="S61" s="348">
        <v>10.334199999999999</v>
      </c>
      <c r="T61" s="348">
        <v>-4.8495999999999997</v>
      </c>
      <c r="U61" s="348">
        <v>0.23599999999999999</v>
      </c>
      <c r="V61" s="348">
        <v>-3.1553</v>
      </c>
      <c r="W61" s="348">
        <v>2.4152999999999998</v>
      </c>
      <c r="X61" s="348">
        <v>9.0835000000000008</v>
      </c>
      <c r="Y61" s="374"/>
      <c r="Z61" s="346">
        <v>14</v>
      </c>
      <c r="AA61" s="346">
        <v>9</v>
      </c>
      <c r="AB61" s="346">
        <v>11</v>
      </c>
      <c r="AC61" s="346">
        <v>13</v>
      </c>
      <c r="AD61" s="346">
        <v>12</v>
      </c>
      <c r="AE61" s="346">
        <v>11</v>
      </c>
      <c r="AF61" s="346">
        <v>16</v>
      </c>
      <c r="AG61" s="346">
        <v>8</v>
      </c>
      <c r="AH61" s="346">
        <v>4</v>
      </c>
      <c r="AI61" s="346">
        <v>7</v>
      </c>
      <c r="AJ61" s="346">
        <v>10</v>
      </c>
      <c r="AK61" s="346">
        <v>13</v>
      </c>
      <c r="AL61" s="346">
        <v>9</v>
      </c>
      <c r="AM61" s="346">
        <v>11</v>
      </c>
      <c r="AN61" s="346">
        <v>14</v>
      </c>
      <c r="AO61" s="373"/>
      <c r="AP61" s="348">
        <v>11.33</v>
      </c>
      <c r="AQ61" s="348">
        <v>11.62</v>
      </c>
      <c r="AR61" s="348">
        <v>8.99</v>
      </c>
      <c r="AS61" s="348">
        <v>3.07</v>
      </c>
      <c r="AT61" s="348">
        <v>-3.31</v>
      </c>
      <c r="AU61" s="351"/>
      <c r="AV61" s="346">
        <v>6</v>
      </c>
      <c r="AW61" s="346">
        <v>5</v>
      </c>
      <c r="AX61" s="346">
        <v>6</v>
      </c>
      <c r="AY61" s="346">
        <v>12</v>
      </c>
      <c r="AZ61" s="346">
        <v>11</v>
      </c>
      <c r="BA61" s="362"/>
      <c r="BB61" s="348">
        <v>13.371684884147999</v>
      </c>
      <c r="BC61" s="375">
        <v>1.06105443520582</v>
      </c>
      <c r="BD61" s="375">
        <v>5.0773755368808599E-2</v>
      </c>
      <c r="BE61" s="375">
        <v>0.102180296745155</v>
      </c>
      <c r="BF61" s="374"/>
      <c r="BG61" s="348">
        <v>87.941699999999997</v>
      </c>
      <c r="BH61" s="348">
        <v>10.1389</v>
      </c>
      <c r="BI61" s="348">
        <v>0.116178</v>
      </c>
      <c r="BJ61" s="348">
        <v>1.8032220000000001</v>
      </c>
      <c r="BK61" s="373"/>
      <c r="BL61" s="372" t="s">
        <v>1160</v>
      </c>
      <c r="BM61" s="372" t="s">
        <v>1161</v>
      </c>
      <c r="BN61" s="372" t="s">
        <v>1162</v>
      </c>
      <c r="BO61" s="372" t="s">
        <v>1163</v>
      </c>
      <c r="BP61" s="372" t="s">
        <v>1164</v>
      </c>
      <c r="BQ61" s="373"/>
      <c r="BR61" s="354" t="s">
        <v>463</v>
      </c>
    </row>
    <row r="62" spans="1:70" s="107" customFormat="1" x14ac:dyDescent="0.25">
      <c r="A62" s="345" t="s">
        <v>1165</v>
      </c>
      <c r="B62" s="373"/>
      <c r="C62" s="719">
        <v>44189</v>
      </c>
      <c r="D62" s="373"/>
      <c r="E62" s="346">
        <v>371.51</v>
      </c>
      <c r="F62" s="373"/>
      <c r="G62" s="347">
        <v>17.177800000000001</v>
      </c>
      <c r="H62" s="374"/>
      <c r="I62" s="348">
        <v>0.36749999999999999</v>
      </c>
      <c r="J62" s="348">
        <v>5.4390000000000001</v>
      </c>
      <c r="K62" s="348">
        <v>3.9674</v>
      </c>
      <c r="L62" s="348">
        <v>4.4161000000000001</v>
      </c>
      <c r="M62" s="348">
        <v>-3.4672999999999998</v>
      </c>
      <c r="N62" s="350">
        <v>-2.0427</v>
      </c>
      <c r="O62" s="348">
        <v>-1.502</v>
      </c>
      <c r="P62" s="348">
        <v>10.2659</v>
      </c>
      <c r="Q62" s="348">
        <v>8.7162000000000006</v>
      </c>
      <c r="R62" s="348" t="s">
        <v>430</v>
      </c>
      <c r="S62" s="348">
        <v>12.372400000000001</v>
      </c>
      <c r="T62" s="348">
        <v>-4.9878999999999998</v>
      </c>
      <c r="U62" s="348">
        <v>-0.39779999999999999</v>
      </c>
      <c r="V62" s="348">
        <v>-4.9080000000000004</v>
      </c>
      <c r="W62" s="348">
        <v>3.2090000000000001</v>
      </c>
      <c r="X62" s="348">
        <v>10.366899999999999</v>
      </c>
      <c r="Y62" s="374"/>
      <c r="Z62" s="346">
        <v>12</v>
      </c>
      <c r="AA62" s="346">
        <v>2</v>
      </c>
      <c r="AB62" s="346">
        <v>5</v>
      </c>
      <c r="AC62" s="346">
        <v>4</v>
      </c>
      <c r="AD62" s="346">
        <v>13</v>
      </c>
      <c r="AE62" s="346">
        <v>14</v>
      </c>
      <c r="AF62" s="346">
        <v>15</v>
      </c>
      <c r="AG62" s="346">
        <v>12</v>
      </c>
      <c r="AH62" s="346">
        <v>11</v>
      </c>
      <c r="AI62" s="346" t="s">
        <v>430</v>
      </c>
      <c r="AJ62" s="346">
        <v>4</v>
      </c>
      <c r="AK62" s="346">
        <v>14</v>
      </c>
      <c r="AL62" s="346">
        <v>13</v>
      </c>
      <c r="AM62" s="346">
        <v>15</v>
      </c>
      <c r="AN62" s="346">
        <v>4</v>
      </c>
      <c r="AO62" s="373"/>
      <c r="AP62" s="348" t="s">
        <v>430</v>
      </c>
      <c r="AQ62" s="348" t="s">
        <v>430</v>
      </c>
      <c r="AR62" s="348">
        <v>7.56</v>
      </c>
      <c r="AS62" s="348">
        <v>2.86</v>
      </c>
      <c r="AT62" s="348">
        <v>-3.41</v>
      </c>
      <c r="AU62" s="351"/>
      <c r="AV62" s="346" t="s">
        <v>430</v>
      </c>
      <c r="AW62" s="346" t="s">
        <v>430</v>
      </c>
      <c r="AX62" s="346">
        <v>10</v>
      </c>
      <c r="AY62" s="346">
        <v>13</v>
      </c>
      <c r="AZ62" s="346">
        <v>12</v>
      </c>
      <c r="BA62" s="362"/>
      <c r="BB62" s="348">
        <v>12.8724392290412</v>
      </c>
      <c r="BC62" s="375">
        <v>1.0385469317646101</v>
      </c>
      <c r="BD62" s="375">
        <v>4.2493270946620497E-2</v>
      </c>
      <c r="BE62" s="375">
        <v>-1.7357992511683198E-2</v>
      </c>
      <c r="BF62" s="374"/>
      <c r="BG62" s="348">
        <v>86.605599999999995</v>
      </c>
      <c r="BH62" s="348">
        <v>4.96347</v>
      </c>
      <c r="BI62" s="348">
        <v>5.7987599999999997</v>
      </c>
      <c r="BJ62" s="348">
        <v>2.6321699999999999</v>
      </c>
      <c r="BK62" s="373"/>
      <c r="BL62" s="372" t="s">
        <v>1166</v>
      </c>
      <c r="BM62" s="372" t="s">
        <v>1167</v>
      </c>
      <c r="BN62" s="372" t="s">
        <v>1168</v>
      </c>
      <c r="BO62" s="372" t="s">
        <v>1095</v>
      </c>
      <c r="BP62" s="372" t="s">
        <v>1169</v>
      </c>
      <c r="BQ62" s="373"/>
      <c r="BR62" s="354" t="s">
        <v>602</v>
      </c>
    </row>
    <row r="63" spans="1:70" s="107" customFormat="1" x14ac:dyDescent="0.25">
      <c r="A63" s="345" t="s">
        <v>1170</v>
      </c>
      <c r="B63" s="373"/>
      <c r="C63" s="719">
        <v>44376</v>
      </c>
      <c r="D63" s="373"/>
      <c r="E63" s="346">
        <v>219.49</v>
      </c>
      <c r="F63" s="373"/>
      <c r="G63" s="347">
        <v>16.72</v>
      </c>
      <c r="H63" s="374"/>
      <c r="I63" s="348">
        <v>0.72289999999999999</v>
      </c>
      <c r="J63" s="348">
        <v>4.8276000000000003</v>
      </c>
      <c r="K63" s="348">
        <v>4.0448000000000004</v>
      </c>
      <c r="L63" s="348">
        <v>6.0914000000000001</v>
      </c>
      <c r="M63" s="348">
        <v>1.9512</v>
      </c>
      <c r="N63" s="350">
        <v>6.5647000000000002</v>
      </c>
      <c r="O63" s="348">
        <v>1.2491000000000001</v>
      </c>
      <c r="P63" s="348">
        <v>14.3156</v>
      </c>
      <c r="Q63" s="348" t="s">
        <v>430</v>
      </c>
      <c r="R63" s="348" t="s">
        <v>430</v>
      </c>
      <c r="S63" s="348">
        <v>13.5098</v>
      </c>
      <c r="T63" s="348">
        <v>0.2999</v>
      </c>
      <c r="U63" s="348">
        <v>5.3559999999999999</v>
      </c>
      <c r="V63" s="348">
        <v>3.2736000000000001</v>
      </c>
      <c r="W63" s="348">
        <v>2.8923000000000001</v>
      </c>
      <c r="X63" s="348">
        <v>10.8902</v>
      </c>
      <c r="Y63" s="374"/>
      <c r="Z63" s="346">
        <v>3</v>
      </c>
      <c r="AA63" s="346">
        <v>8</v>
      </c>
      <c r="AB63" s="346">
        <v>3</v>
      </c>
      <c r="AC63" s="346">
        <v>3</v>
      </c>
      <c r="AD63" s="346">
        <v>2</v>
      </c>
      <c r="AE63" s="346">
        <v>2</v>
      </c>
      <c r="AF63" s="346">
        <v>6</v>
      </c>
      <c r="AG63" s="346">
        <v>2</v>
      </c>
      <c r="AH63" s="346" t="s">
        <v>430</v>
      </c>
      <c r="AI63" s="346" t="s">
        <v>430</v>
      </c>
      <c r="AJ63" s="346">
        <v>3</v>
      </c>
      <c r="AK63" s="346">
        <v>2</v>
      </c>
      <c r="AL63" s="346">
        <v>2</v>
      </c>
      <c r="AM63" s="346">
        <v>1</v>
      </c>
      <c r="AN63" s="346">
        <v>5</v>
      </c>
      <c r="AO63" s="373"/>
      <c r="AP63" s="348" t="s">
        <v>430</v>
      </c>
      <c r="AQ63" s="348" t="s">
        <v>430</v>
      </c>
      <c r="AR63" s="348">
        <v>10.87</v>
      </c>
      <c r="AS63" s="348">
        <v>7.42</v>
      </c>
      <c r="AT63" s="348">
        <v>5.37</v>
      </c>
      <c r="AU63" s="351"/>
      <c r="AV63" s="346" t="s">
        <v>430</v>
      </c>
      <c r="AW63" s="346" t="s">
        <v>430</v>
      </c>
      <c r="AX63" s="346">
        <v>2</v>
      </c>
      <c r="AY63" s="346">
        <v>3</v>
      </c>
      <c r="AZ63" s="346">
        <v>2</v>
      </c>
      <c r="BA63" s="362"/>
      <c r="BB63" s="348">
        <v>13.693701052772299</v>
      </c>
      <c r="BC63" s="375">
        <v>1.0824598687725799</v>
      </c>
      <c r="BD63" s="375">
        <v>6.1540159113381697E-2</v>
      </c>
      <c r="BE63" s="375">
        <v>0.25450005744048998</v>
      </c>
      <c r="BF63" s="374"/>
      <c r="BG63" s="348">
        <v>80.218900000000005</v>
      </c>
      <c r="BH63" s="348">
        <v>3.1247400000000001</v>
      </c>
      <c r="BI63" s="348">
        <v>10.1351</v>
      </c>
      <c r="BJ63" s="348">
        <v>6.5212599999999998</v>
      </c>
      <c r="BK63" s="373"/>
      <c r="BL63" s="372" t="s">
        <v>1171</v>
      </c>
      <c r="BM63" s="372" t="s">
        <v>1172</v>
      </c>
      <c r="BN63" s="372" t="s">
        <v>1173</v>
      </c>
      <c r="BO63" s="372" t="s">
        <v>1174</v>
      </c>
      <c r="BP63" s="372" t="s">
        <v>1175</v>
      </c>
      <c r="BQ63" s="373"/>
      <c r="BR63" s="354" t="s">
        <v>476</v>
      </c>
    </row>
    <row r="64" spans="1:70" s="107" customFormat="1" x14ac:dyDescent="0.25">
      <c r="A64" s="345" t="s">
        <v>1176</v>
      </c>
      <c r="B64" s="373"/>
      <c r="C64" s="719">
        <v>40949</v>
      </c>
      <c r="D64" s="373"/>
      <c r="E64" s="346">
        <v>132.453</v>
      </c>
      <c r="F64" s="373"/>
      <c r="G64" s="347">
        <v>42.82</v>
      </c>
      <c r="H64" s="374"/>
      <c r="I64" s="348">
        <v>0.46929999999999999</v>
      </c>
      <c r="J64" s="348">
        <v>5.1055000000000001</v>
      </c>
      <c r="K64" s="348">
        <v>3.53</v>
      </c>
      <c r="L64" s="348">
        <v>4.2610000000000001</v>
      </c>
      <c r="M64" s="348">
        <v>-2.4157000000000002</v>
      </c>
      <c r="N64" s="350">
        <v>1.5414000000000001</v>
      </c>
      <c r="O64" s="348">
        <v>0.70809999999999995</v>
      </c>
      <c r="P64" s="348">
        <v>11.395300000000001</v>
      </c>
      <c r="Q64" s="348">
        <v>10.376799999999999</v>
      </c>
      <c r="R64" s="348">
        <v>10.9688</v>
      </c>
      <c r="S64" s="348">
        <v>10.8752</v>
      </c>
      <c r="T64" s="348">
        <v>-3.2972000000000001</v>
      </c>
      <c r="U64" s="348">
        <v>0.2341</v>
      </c>
      <c r="V64" s="348">
        <v>-1.4499</v>
      </c>
      <c r="W64" s="348">
        <v>2.7351000000000001</v>
      </c>
      <c r="X64" s="348">
        <v>10.6577</v>
      </c>
      <c r="Y64" s="374"/>
      <c r="Z64" s="346">
        <v>8</v>
      </c>
      <c r="AA64" s="346">
        <v>5</v>
      </c>
      <c r="AB64" s="346">
        <v>6</v>
      </c>
      <c r="AC64" s="346">
        <v>5</v>
      </c>
      <c r="AD64" s="346">
        <v>8</v>
      </c>
      <c r="AE64" s="346">
        <v>5</v>
      </c>
      <c r="AF64" s="346">
        <v>11</v>
      </c>
      <c r="AG64" s="346">
        <v>10</v>
      </c>
      <c r="AH64" s="346">
        <v>7</v>
      </c>
      <c r="AI64" s="346">
        <v>6</v>
      </c>
      <c r="AJ64" s="346">
        <v>6</v>
      </c>
      <c r="AK64" s="346">
        <v>6</v>
      </c>
      <c r="AL64" s="346">
        <v>10</v>
      </c>
      <c r="AM64" s="346">
        <v>7</v>
      </c>
      <c r="AN64" s="346">
        <v>8</v>
      </c>
      <c r="AO64" s="373"/>
      <c r="AP64" s="348">
        <v>10.49</v>
      </c>
      <c r="AQ64" s="348">
        <v>10.93</v>
      </c>
      <c r="AR64" s="348">
        <v>8.93</v>
      </c>
      <c r="AS64" s="348">
        <v>5.1100000000000003</v>
      </c>
      <c r="AT64" s="348">
        <v>-1.7</v>
      </c>
      <c r="AU64" s="351"/>
      <c r="AV64" s="346">
        <v>8</v>
      </c>
      <c r="AW64" s="346">
        <v>8</v>
      </c>
      <c r="AX64" s="346">
        <v>7</v>
      </c>
      <c r="AY64" s="346">
        <v>7</v>
      </c>
      <c r="AZ64" s="346">
        <v>5</v>
      </c>
      <c r="BA64" s="362"/>
      <c r="BB64" s="348">
        <v>13.245401707589</v>
      </c>
      <c r="BC64" s="375">
        <v>1.08428358988567</v>
      </c>
      <c r="BD64" s="375">
        <v>4.5248066719180802E-2</v>
      </c>
      <c r="BE64" s="375">
        <v>1.0125319548378101E-2</v>
      </c>
      <c r="BF64" s="374"/>
      <c r="BG64" s="348">
        <v>88.020200000000003</v>
      </c>
      <c r="BH64" s="348">
        <v>4.1542700000000004</v>
      </c>
      <c r="BI64" s="348">
        <v>0.82229300000000005</v>
      </c>
      <c r="BJ64" s="348">
        <v>7.0032370000000004</v>
      </c>
      <c r="BK64" s="373"/>
      <c r="BL64" s="372" t="s">
        <v>1177</v>
      </c>
      <c r="BM64" s="372" t="s">
        <v>1178</v>
      </c>
      <c r="BN64" s="372" t="s">
        <v>1179</v>
      </c>
      <c r="BO64" s="372" t="s">
        <v>1180</v>
      </c>
      <c r="BP64" s="372" t="s">
        <v>1181</v>
      </c>
      <c r="BQ64" s="373"/>
      <c r="BR64" s="354" t="s">
        <v>1182</v>
      </c>
    </row>
    <row r="65" spans="1:70" s="107" customFormat="1" x14ac:dyDescent="0.25">
      <c r="A65" s="345" t="s">
        <v>1183</v>
      </c>
      <c r="B65" s="373"/>
      <c r="C65" s="719">
        <v>45741</v>
      </c>
      <c r="D65" s="373"/>
      <c r="E65" s="346">
        <v>104.74</v>
      </c>
      <c r="F65" s="373"/>
      <c r="G65" s="347">
        <v>9.17</v>
      </c>
      <c r="H65" s="374"/>
      <c r="I65" s="348">
        <v>0.76919999999999999</v>
      </c>
      <c r="J65" s="348">
        <v>3.2658</v>
      </c>
      <c r="K65" s="348">
        <v>1.663</v>
      </c>
      <c r="L65" s="348">
        <v>3.8504999999999998</v>
      </c>
      <c r="M65" s="348">
        <v>-1.3977999999999999</v>
      </c>
      <c r="N65" s="350">
        <v>-6.4286000000000003</v>
      </c>
      <c r="O65" s="348" t="s">
        <v>430</v>
      </c>
      <c r="P65" s="348" t="s">
        <v>430</v>
      </c>
      <c r="Q65" s="348" t="s">
        <v>430</v>
      </c>
      <c r="R65" s="348" t="s">
        <v>430</v>
      </c>
      <c r="S65" s="348">
        <v>3.8504999999999998</v>
      </c>
      <c r="T65" s="348">
        <v>-2.5505</v>
      </c>
      <c r="U65" s="348">
        <v>-2.8601999999999999</v>
      </c>
      <c r="V65" s="348">
        <v>-9.9214000000000002</v>
      </c>
      <c r="W65" s="348">
        <v>-1.8201000000000001</v>
      </c>
      <c r="X65" s="348">
        <v>-6.7868000000000004</v>
      </c>
      <c r="Y65" s="374"/>
      <c r="Z65" s="346">
        <v>2</v>
      </c>
      <c r="AA65" s="346">
        <v>19</v>
      </c>
      <c r="AB65" s="346">
        <v>19</v>
      </c>
      <c r="AC65" s="346">
        <v>8</v>
      </c>
      <c r="AD65" s="346">
        <v>4</v>
      </c>
      <c r="AE65" s="346">
        <v>18</v>
      </c>
      <c r="AF65" s="346" t="s">
        <v>430</v>
      </c>
      <c r="AG65" s="346" t="s">
        <v>430</v>
      </c>
      <c r="AH65" s="346" t="s">
        <v>430</v>
      </c>
      <c r="AI65" s="346" t="s">
        <v>430</v>
      </c>
      <c r="AJ65" s="346">
        <v>19</v>
      </c>
      <c r="AK65" s="346">
        <v>4</v>
      </c>
      <c r="AL65" s="346">
        <v>17</v>
      </c>
      <c r="AM65" s="346">
        <v>18</v>
      </c>
      <c r="AN65" s="346">
        <v>19</v>
      </c>
      <c r="AO65" s="373"/>
      <c r="AP65" s="348" t="s">
        <v>430</v>
      </c>
      <c r="AQ65" s="348" t="s">
        <v>430</v>
      </c>
      <c r="AR65" s="348" t="s">
        <v>430</v>
      </c>
      <c r="AS65" s="348" t="s">
        <v>430</v>
      </c>
      <c r="AT65" s="348">
        <v>-5.63</v>
      </c>
      <c r="AU65" s="351"/>
      <c r="AV65" s="346" t="s">
        <v>430</v>
      </c>
      <c r="AW65" s="346" t="s">
        <v>430</v>
      </c>
      <c r="AX65" s="346" t="s">
        <v>430</v>
      </c>
      <c r="AY65" s="346" t="s">
        <v>430</v>
      </c>
      <c r="AZ65" s="346">
        <v>16</v>
      </c>
      <c r="BA65" s="362"/>
      <c r="BB65" s="348">
        <v>9.4738685513333607</v>
      </c>
      <c r="BC65" s="375">
        <v>0.712708373416992</v>
      </c>
      <c r="BD65" s="375">
        <v>-0.10488491212464</v>
      </c>
      <c r="BE65" s="375">
        <v>-0.93580172927761995</v>
      </c>
      <c r="BF65" s="374"/>
      <c r="BG65" s="348">
        <v>74.374499999999998</v>
      </c>
      <c r="BH65" s="348">
        <v>2.91492</v>
      </c>
      <c r="BI65" s="348" t="s">
        <v>430</v>
      </c>
      <c r="BJ65" s="348">
        <v>22.71058</v>
      </c>
      <c r="BK65" s="373"/>
      <c r="BL65" s="372" t="s">
        <v>1184</v>
      </c>
      <c r="BM65" s="372" t="s">
        <v>1185</v>
      </c>
      <c r="BN65" s="372" t="s">
        <v>1186</v>
      </c>
      <c r="BO65" s="372" t="s">
        <v>1187</v>
      </c>
      <c r="BP65" s="372" t="s">
        <v>1188</v>
      </c>
      <c r="BQ65" s="373"/>
      <c r="BR65" s="354" t="s">
        <v>463</v>
      </c>
    </row>
    <row r="66" spans="1:70" s="107" customFormat="1" x14ac:dyDescent="0.25">
      <c r="A66" s="345" t="s">
        <v>1189</v>
      </c>
      <c r="B66" s="373"/>
      <c r="C66" s="719">
        <v>34915</v>
      </c>
      <c r="D66" s="373"/>
      <c r="E66" s="346">
        <v>51.715699999999998</v>
      </c>
      <c r="F66" s="373"/>
      <c r="G66" s="347">
        <v>156.49</v>
      </c>
      <c r="H66" s="374"/>
      <c r="I66" s="348">
        <v>0.35270000000000001</v>
      </c>
      <c r="J66" s="348">
        <v>4.0629999999999997</v>
      </c>
      <c r="K66" s="348">
        <v>1.7292000000000001</v>
      </c>
      <c r="L66" s="348">
        <v>2.2475999999999998</v>
      </c>
      <c r="M66" s="348">
        <v>-2.1999</v>
      </c>
      <c r="N66" s="350">
        <v>1.046</v>
      </c>
      <c r="O66" s="348">
        <v>1.1605000000000001</v>
      </c>
      <c r="P66" s="348">
        <v>12.826000000000001</v>
      </c>
      <c r="Q66" s="348">
        <v>10.6058</v>
      </c>
      <c r="R66" s="348">
        <v>10.1241</v>
      </c>
      <c r="S66" s="348">
        <v>8.8702000000000005</v>
      </c>
      <c r="T66" s="348">
        <v>-3.6865999999999999</v>
      </c>
      <c r="U66" s="348">
        <v>1.2094</v>
      </c>
      <c r="V66" s="348">
        <v>-1.4112</v>
      </c>
      <c r="W66" s="348">
        <v>2.4887000000000001</v>
      </c>
      <c r="X66" s="348">
        <v>9.3901000000000003</v>
      </c>
      <c r="Y66" s="374"/>
      <c r="Z66" s="346">
        <v>15</v>
      </c>
      <c r="AA66" s="346">
        <v>15</v>
      </c>
      <c r="AB66" s="346">
        <v>18</v>
      </c>
      <c r="AC66" s="346">
        <v>17</v>
      </c>
      <c r="AD66" s="346">
        <v>7</v>
      </c>
      <c r="AE66" s="346">
        <v>7</v>
      </c>
      <c r="AF66" s="346">
        <v>7</v>
      </c>
      <c r="AG66" s="346">
        <v>7</v>
      </c>
      <c r="AH66" s="346">
        <v>6</v>
      </c>
      <c r="AI66" s="346">
        <v>9</v>
      </c>
      <c r="AJ66" s="346">
        <v>15</v>
      </c>
      <c r="AK66" s="346">
        <v>8</v>
      </c>
      <c r="AL66" s="346">
        <v>7</v>
      </c>
      <c r="AM66" s="346">
        <v>6</v>
      </c>
      <c r="AN66" s="346">
        <v>12</v>
      </c>
      <c r="AO66" s="373"/>
      <c r="AP66" s="348">
        <v>10.61</v>
      </c>
      <c r="AQ66" s="348">
        <v>11.58</v>
      </c>
      <c r="AR66" s="348">
        <v>9.35</v>
      </c>
      <c r="AS66" s="348">
        <v>5.03</v>
      </c>
      <c r="AT66" s="348">
        <v>-2.3199999999999998</v>
      </c>
      <c r="AU66" s="351"/>
      <c r="AV66" s="346">
        <v>7</v>
      </c>
      <c r="AW66" s="346">
        <v>6</v>
      </c>
      <c r="AX66" s="346">
        <v>5</v>
      </c>
      <c r="AY66" s="346">
        <v>8</v>
      </c>
      <c r="AZ66" s="346">
        <v>8</v>
      </c>
      <c r="BA66" s="362"/>
      <c r="BB66" s="348">
        <v>11.693179272205001</v>
      </c>
      <c r="BC66" s="375">
        <v>0.91573255142157095</v>
      </c>
      <c r="BD66" s="375">
        <v>5.8475862763695201E-2</v>
      </c>
      <c r="BE66" s="375">
        <v>0.18601004375965799</v>
      </c>
      <c r="BF66" s="374"/>
      <c r="BG66" s="348">
        <v>80.983900000000006</v>
      </c>
      <c r="BH66" s="348">
        <v>6.7691800000000004</v>
      </c>
      <c r="BI66" s="348">
        <v>3.0531799999999998</v>
      </c>
      <c r="BJ66" s="348">
        <v>9.19374</v>
      </c>
      <c r="BK66" s="373"/>
      <c r="BL66" s="372" t="s">
        <v>1190</v>
      </c>
      <c r="BM66" s="372" t="s">
        <v>1191</v>
      </c>
      <c r="BN66" s="372" t="s">
        <v>727</v>
      </c>
      <c r="BO66" s="372" t="s">
        <v>1192</v>
      </c>
      <c r="BP66" s="372" t="s">
        <v>1193</v>
      </c>
      <c r="BQ66" s="373"/>
      <c r="BR66" s="354" t="s">
        <v>904</v>
      </c>
    </row>
    <row r="67" spans="1:70" x14ac:dyDescent="0.25">
      <c r="A67" s="36" t="s">
        <v>93</v>
      </c>
      <c r="B67" s="43"/>
      <c r="C67" s="720"/>
      <c r="D67" s="43"/>
      <c r="E67" s="51"/>
      <c r="F67" s="43"/>
      <c r="G67" s="55"/>
      <c r="H67" s="66"/>
      <c r="I67" s="59">
        <v>0.48120000000000002</v>
      </c>
      <c r="J67" s="59">
        <v>4.6048</v>
      </c>
      <c r="K67" s="59">
        <v>3.2391000000000001</v>
      </c>
      <c r="L67" s="59">
        <v>4.0227000000000004</v>
      </c>
      <c r="M67" s="59">
        <v>-2.5125000000000002</v>
      </c>
      <c r="N67" s="70">
        <v>0.2205</v>
      </c>
      <c r="O67" s="59">
        <v>1.0178</v>
      </c>
      <c r="P67" s="59">
        <v>11.6851</v>
      </c>
      <c r="Q67" s="59">
        <v>10.2262</v>
      </c>
      <c r="R67" s="59">
        <v>11.49</v>
      </c>
      <c r="S67" s="59">
        <v>10.637499999999999</v>
      </c>
      <c r="T67" s="59">
        <v>-3.7139000000000002</v>
      </c>
      <c r="U67" s="59">
        <v>0.56950000000000001</v>
      </c>
      <c r="V67" s="59">
        <v>-2.7764000000000002</v>
      </c>
      <c r="W67" s="59">
        <v>2.4115000000000002</v>
      </c>
      <c r="X67" s="59">
        <v>9.2100000000000009</v>
      </c>
      <c r="Y67" s="66"/>
      <c r="Z67" s="51">
        <v>19</v>
      </c>
      <c r="AA67" s="51">
        <v>19</v>
      </c>
      <c r="AB67" s="51">
        <v>19</v>
      </c>
      <c r="AC67" s="51">
        <v>19</v>
      </c>
      <c r="AD67" s="51">
        <v>18</v>
      </c>
      <c r="AE67" s="51">
        <v>18</v>
      </c>
      <c r="AF67" s="51">
        <v>16</v>
      </c>
      <c r="AG67" s="51">
        <v>16</v>
      </c>
      <c r="AH67" s="51">
        <v>13</v>
      </c>
      <c r="AI67" s="51">
        <v>10</v>
      </c>
      <c r="AJ67" s="51">
        <v>19</v>
      </c>
      <c r="AK67" s="51">
        <v>18</v>
      </c>
      <c r="AL67" s="51">
        <v>18</v>
      </c>
      <c r="AM67" s="51">
        <v>18</v>
      </c>
      <c r="AN67" s="51">
        <v>19</v>
      </c>
      <c r="AO67" s="43"/>
      <c r="AP67" s="59">
        <v>11.317</v>
      </c>
      <c r="AQ67" s="59">
        <v>11.373333333333299</v>
      </c>
      <c r="AR67" s="59">
        <v>8.7478571428571392</v>
      </c>
      <c r="AS67" s="59">
        <v>4.7843749999999998</v>
      </c>
      <c r="AT67" s="59">
        <v>-2.0844444444444399</v>
      </c>
      <c r="AU67" s="78"/>
      <c r="AV67" s="51">
        <v>10</v>
      </c>
      <c r="AW67" s="51">
        <v>12</v>
      </c>
      <c r="AX67" s="51">
        <v>14</v>
      </c>
      <c r="AY67" s="51">
        <v>16</v>
      </c>
      <c r="AZ67" s="51">
        <v>18</v>
      </c>
      <c r="BA67" s="258"/>
      <c r="BB67" s="59"/>
      <c r="BC67" s="276"/>
      <c r="BD67" s="276"/>
      <c r="BE67" s="276"/>
      <c r="BF67" s="66"/>
      <c r="BG67" s="59"/>
      <c r="BH67" s="59"/>
      <c r="BI67" s="59"/>
      <c r="BJ67" s="59"/>
      <c r="BK67" s="43"/>
      <c r="BL67" s="84"/>
      <c r="BM67" s="84"/>
      <c r="BN67" s="84"/>
      <c r="BO67" s="84"/>
      <c r="BP67" s="84"/>
      <c r="BQ67" s="43"/>
      <c r="BR67" s="88"/>
    </row>
    <row r="68" spans="1:70" x14ac:dyDescent="0.25">
      <c r="A68" s="37" t="s">
        <v>94</v>
      </c>
      <c r="B68" s="44"/>
      <c r="C68" s="721"/>
      <c r="D68" s="44"/>
      <c r="E68" s="52"/>
      <c r="F68" s="44"/>
      <c r="G68" s="56"/>
      <c r="H68" s="67"/>
      <c r="I68" s="60">
        <v>1.0325</v>
      </c>
      <c r="J68" s="60">
        <v>5.4858000000000002</v>
      </c>
      <c r="K68" s="60">
        <v>5.4385000000000003</v>
      </c>
      <c r="L68" s="60">
        <v>11.381600000000001</v>
      </c>
      <c r="M68" s="60">
        <v>4.2213000000000003</v>
      </c>
      <c r="N68" s="71">
        <v>7.0895999999999999</v>
      </c>
      <c r="O68" s="60">
        <v>4.1645000000000003</v>
      </c>
      <c r="P68" s="60">
        <v>15.122999999999999</v>
      </c>
      <c r="Q68" s="60">
        <v>12.894</v>
      </c>
      <c r="R68" s="60">
        <v>12.767899999999999</v>
      </c>
      <c r="S68" s="60">
        <v>20.851700000000001</v>
      </c>
      <c r="T68" s="60">
        <v>3.2856999999999998</v>
      </c>
      <c r="U68" s="60">
        <v>6.2081999999999997</v>
      </c>
      <c r="V68" s="60">
        <v>3.2736000000000001</v>
      </c>
      <c r="W68" s="60">
        <v>3.7642000000000002</v>
      </c>
      <c r="X68" s="60">
        <v>17.778700000000001</v>
      </c>
      <c r="Y68" s="67"/>
      <c r="Z68" s="52"/>
      <c r="AA68" s="52"/>
      <c r="AB68" s="52"/>
      <c r="AC68" s="52"/>
      <c r="AD68" s="52"/>
      <c r="AE68" s="52"/>
      <c r="AF68" s="52"/>
      <c r="AG68" s="52"/>
      <c r="AH68" s="52"/>
      <c r="AI68" s="52"/>
      <c r="AJ68" s="52"/>
      <c r="AK68" s="52"/>
      <c r="AL68" s="52"/>
      <c r="AM68" s="52"/>
      <c r="AN68" s="52"/>
      <c r="AO68" s="44"/>
      <c r="AP68" s="60">
        <v>13.18</v>
      </c>
      <c r="AQ68" s="60">
        <v>13.97</v>
      </c>
      <c r="AR68" s="60">
        <v>11.59</v>
      </c>
      <c r="AS68" s="60">
        <v>8.08</v>
      </c>
      <c r="AT68" s="60">
        <v>10.49</v>
      </c>
      <c r="AU68" s="79"/>
      <c r="AV68" s="52"/>
      <c r="AW68" s="52"/>
      <c r="AX68" s="52"/>
      <c r="AY68" s="52"/>
      <c r="AZ68" s="52"/>
      <c r="BA68" s="259"/>
      <c r="BB68" s="60"/>
      <c r="BC68" s="277"/>
      <c r="BD68" s="277"/>
      <c r="BE68" s="277"/>
      <c r="BF68" s="67"/>
      <c r="BG68" s="60"/>
      <c r="BH68" s="60"/>
      <c r="BI68" s="60"/>
      <c r="BJ68" s="60"/>
      <c r="BK68" s="44"/>
      <c r="BL68" s="85"/>
      <c r="BM68" s="85"/>
      <c r="BN68" s="85"/>
      <c r="BO68" s="85"/>
      <c r="BP68" s="85"/>
      <c r="BQ68" s="44"/>
      <c r="BR68" s="89"/>
    </row>
    <row r="69" spans="1:70" x14ac:dyDescent="0.25">
      <c r="A69" s="37" t="s">
        <v>95</v>
      </c>
      <c r="B69" s="44"/>
      <c r="C69" s="721"/>
      <c r="D69" s="44"/>
      <c r="E69" s="52"/>
      <c r="F69" s="44"/>
      <c r="G69" s="56"/>
      <c r="H69" s="67"/>
      <c r="I69" s="60">
        <v>0.30249999999999999</v>
      </c>
      <c r="J69" s="60">
        <v>3.2658</v>
      </c>
      <c r="K69" s="60">
        <v>1.663</v>
      </c>
      <c r="L69" s="60">
        <v>0.88839999999999997</v>
      </c>
      <c r="M69" s="60">
        <v>-6.6013999999999999</v>
      </c>
      <c r="N69" s="71">
        <v>-6.4286000000000003</v>
      </c>
      <c r="O69" s="60">
        <v>-2.0476000000000001</v>
      </c>
      <c r="P69" s="60">
        <v>7.7625999999999999</v>
      </c>
      <c r="Q69" s="60">
        <v>7.3506999999999998</v>
      </c>
      <c r="R69" s="60">
        <v>10.0435</v>
      </c>
      <c r="S69" s="60">
        <v>3.8504999999999998</v>
      </c>
      <c r="T69" s="60">
        <v>-7.9565000000000001</v>
      </c>
      <c r="U69" s="60">
        <v>-3.2408999999999999</v>
      </c>
      <c r="V69" s="60">
        <v>-9.9214000000000002</v>
      </c>
      <c r="W69" s="60">
        <v>-1.8201000000000001</v>
      </c>
      <c r="X69" s="60">
        <v>-6.7868000000000004</v>
      </c>
      <c r="Y69" s="67"/>
      <c r="Z69" s="52"/>
      <c r="AA69" s="52"/>
      <c r="AB69" s="52"/>
      <c r="AC69" s="52"/>
      <c r="AD69" s="52"/>
      <c r="AE69" s="52"/>
      <c r="AF69" s="52"/>
      <c r="AG69" s="52"/>
      <c r="AH69" s="52"/>
      <c r="AI69" s="52"/>
      <c r="AJ69" s="52"/>
      <c r="AK69" s="52"/>
      <c r="AL69" s="52"/>
      <c r="AM69" s="52"/>
      <c r="AN69" s="52"/>
      <c r="AO69" s="44"/>
      <c r="AP69" s="60">
        <v>9.44</v>
      </c>
      <c r="AQ69" s="60">
        <v>8.83</v>
      </c>
      <c r="AR69" s="60">
        <v>5.89</v>
      </c>
      <c r="AS69" s="60">
        <v>2.13</v>
      </c>
      <c r="AT69" s="60">
        <v>-8.15</v>
      </c>
      <c r="AU69" s="79"/>
      <c r="AV69" s="52"/>
      <c r="AW69" s="52"/>
      <c r="AX69" s="52"/>
      <c r="AY69" s="52"/>
      <c r="AZ69" s="52"/>
      <c r="BA69" s="259"/>
      <c r="BB69" s="60"/>
      <c r="BC69" s="277"/>
      <c r="BD69" s="277"/>
      <c r="BE69" s="277"/>
      <c r="BF69" s="67"/>
      <c r="BG69" s="60"/>
      <c r="BH69" s="60"/>
      <c r="BI69" s="60"/>
      <c r="BJ69" s="60"/>
      <c r="BK69" s="44"/>
      <c r="BL69" s="85"/>
      <c r="BM69" s="85"/>
      <c r="BN69" s="85"/>
      <c r="BO69" s="85"/>
      <c r="BP69" s="85"/>
      <c r="BQ69" s="44"/>
      <c r="BR69" s="89"/>
    </row>
    <row r="70" spans="1:70" x14ac:dyDescent="0.25">
      <c r="A70" s="38" t="s">
        <v>96</v>
      </c>
      <c r="B70" s="45"/>
      <c r="C70" s="722"/>
      <c r="D70" s="45"/>
      <c r="E70" s="53"/>
      <c r="F70" s="45"/>
      <c r="G70" s="57"/>
      <c r="H70" s="68"/>
      <c r="I70" s="61">
        <v>0.42220000000000002</v>
      </c>
      <c r="J70" s="61">
        <v>4.7289000000000003</v>
      </c>
      <c r="K70" s="61">
        <v>3.1194000000000002</v>
      </c>
      <c r="L70" s="61">
        <v>3.581</v>
      </c>
      <c r="M70" s="61">
        <v>-2.8142</v>
      </c>
      <c r="N70" s="72">
        <v>0.39279999999999998</v>
      </c>
      <c r="O70" s="61">
        <v>0.97355000000000003</v>
      </c>
      <c r="P70" s="61">
        <v>11.618499999999999</v>
      </c>
      <c r="Q70" s="61">
        <v>10.376799999999999</v>
      </c>
      <c r="R70" s="61">
        <v>11.513500000000001</v>
      </c>
      <c r="S70" s="61">
        <v>10.334199999999999</v>
      </c>
      <c r="T70" s="61">
        <v>-4.1394000000000002</v>
      </c>
      <c r="U70" s="61">
        <v>0.2341</v>
      </c>
      <c r="V70" s="61">
        <v>-2.8515000000000001</v>
      </c>
      <c r="W70" s="61">
        <v>2.5709</v>
      </c>
      <c r="X70" s="61">
        <v>10.725199999999999</v>
      </c>
      <c r="Y70" s="68"/>
      <c r="Z70" s="53"/>
      <c r="AA70" s="53"/>
      <c r="AB70" s="53"/>
      <c r="AC70" s="53"/>
      <c r="AD70" s="53"/>
      <c r="AE70" s="53"/>
      <c r="AF70" s="53"/>
      <c r="AG70" s="53"/>
      <c r="AH70" s="53"/>
      <c r="AI70" s="53"/>
      <c r="AJ70" s="53"/>
      <c r="AK70" s="53"/>
      <c r="AL70" s="53"/>
      <c r="AM70" s="53"/>
      <c r="AN70" s="53"/>
      <c r="AO70" s="45"/>
      <c r="AP70" s="61">
        <v>11.4</v>
      </c>
      <c r="AQ70" s="61">
        <v>11.56</v>
      </c>
      <c r="AR70" s="61">
        <v>8.91</v>
      </c>
      <c r="AS70" s="61">
        <v>4.7699999999999996</v>
      </c>
      <c r="AT70" s="61">
        <v>-2.97</v>
      </c>
      <c r="AU70" s="80"/>
      <c r="AV70" s="53"/>
      <c r="AW70" s="53"/>
      <c r="AX70" s="53"/>
      <c r="AY70" s="53"/>
      <c r="AZ70" s="53"/>
      <c r="BA70" s="262"/>
      <c r="BB70" s="61"/>
      <c r="BC70" s="279"/>
      <c r="BD70" s="279"/>
      <c r="BE70" s="279"/>
      <c r="BF70" s="68"/>
      <c r="BG70" s="61"/>
      <c r="BH70" s="61"/>
      <c r="BI70" s="61"/>
      <c r="BJ70" s="61"/>
      <c r="BK70" s="45"/>
      <c r="BL70" s="86"/>
      <c r="BM70" s="86"/>
      <c r="BN70" s="86"/>
      <c r="BO70" s="86"/>
      <c r="BP70" s="86"/>
      <c r="BQ70" s="45"/>
      <c r="BR70" s="90"/>
    </row>
    <row r="71" spans="1:70" ht="14.5" x14ac:dyDescent="0.25">
      <c r="A71" s="39" t="s">
        <v>111</v>
      </c>
      <c r="B71" s="46"/>
      <c r="C71" s="723"/>
      <c r="D71" s="46"/>
      <c r="E71" s="54"/>
      <c r="F71" s="46"/>
      <c r="G71" s="58"/>
      <c r="H71" s="69"/>
      <c r="I71" s="62"/>
      <c r="J71" s="62"/>
      <c r="K71" s="62"/>
      <c r="L71" s="62"/>
      <c r="M71" s="62"/>
      <c r="N71" s="73"/>
      <c r="O71" s="62"/>
      <c r="P71" s="62"/>
      <c r="Q71" s="62"/>
      <c r="R71" s="62"/>
      <c r="S71" s="62"/>
      <c r="T71" s="62"/>
      <c r="U71" s="62"/>
      <c r="V71" s="62"/>
      <c r="W71" s="62"/>
      <c r="X71" s="62"/>
      <c r="Y71" s="69"/>
      <c r="Z71" s="54"/>
      <c r="AA71" s="54"/>
      <c r="AB71" s="54"/>
      <c r="AC71" s="54"/>
      <c r="AD71" s="54"/>
      <c r="AE71" s="54"/>
      <c r="AF71" s="54"/>
      <c r="AG71" s="54"/>
      <c r="AH71" s="54"/>
      <c r="AI71" s="54"/>
      <c r="AJ71" s="54"/>
      <c r="AK71" s="54"/>
      <c r="AL71" s="54"/>
      <c r="AM71" s="54"/>
      <c r="AN71" s="54"/>
      <c r="AO71" s="46"/>
      <c r="AP71" s="62"/>
      <c r="AQ71" s="62"/>
      <c r="AR71" s="62"/>
      <c r="AS71" s="62"/>
      <c r="AT71" s="62"/>
      <c r="AU71" s="81"/>
      <c r="AV71" s="54"/>
      <c r="AW71" s="54"/>
      <c r="AX71" s="54"/>
      <c r="AY71" s="54"/>
      <c r="AZ71" s="54"/>
      <c r="BA71" s="263"/>
      <c r="BB71" s="62"/>
      <c r="BC71" s="245"/>
      <c r="BD71" s="245"/>
      <c r="BE71" s="245"/>
      <c r="BF71" s="69"/>
      <c r="BG71" s="62"/>
      <c r="BH71" s="62"/>
      <c r="BI71" s="62"/>
      <c r="BJ71" s="62"/>
      <c r="BK71" s="46"/>
      <c r="BL71" s="87"/>
      <c r="BM71" s="87"/>
      <c r="BN71" s="87"/>
      <c r="BO71" s="87"/>
      <c r="BP71" s="87"/>
      <c r="BQ71" s="46"/>
      <c r="BR71" s="91"/>
    </row>
    <row r="72" spans="1:70" s="107" customFormat="1" x14ac:dyDescent="0.25">
      <c r="A72" s="481" t="s">
        <v>1194</v>
      </c>
      <c r="B72" s="402"/>
      <c r="C72" s="724">
        <v>44784</v>
      </c>
      <c r="D72" s="402"/>
      <c r="E72" s="403">
        <v>3348</v>
      </c>
      <c r="F72" s="402"/>
      <c r="G72" s="404">
        <v>16.685199999999998</v>
      </c>
      <c r="H72" s="406"/>
      <c r="I72" s="405">
        <v>1.0361</v>
      </c>
      <c r="J72" s="405">
        <v>3.6078000000000001</v>
      </c>
      <c r="K72" s="405">
        <v>5.5404</v>
      </c>
      <c r="L72" s="405">
        <v>11.7906</v>
      </c>
      <c r="M72" s="405">
        <v>4.9747000000000003</v>
      </c>
      <c r="N72" s="407">
        <v>8.6750000000000007</v>
      </c>
      <c r="O72" s="405">
        <v>2.8559000000000001</v>
      </c>
      <c r="P72" s="405">
        <v>16.8751</v>
      </c>
      <c r="Q72" s="405" t="s">
        <v>430</v>
      </c>
      <c r="R72" s="405" t="s">
        <v>430</v>
      </c>
      <c r="S72" s="405">
        <v>21.2349</v>
      </c>
      <c r="T72" s="405">
        <v>3.9790000000000001</v>
      </c>
      <c r="U72" s="405">
        <v>7.319</v>
      </c>
      <c r="V72" s="405">
        <v>4.2747000000000002</v>
      </c>
      <c r="W72" s="405">
        <v>1.4051</v>
      </c>
      <c r="X72" s="405">
        <v>14.2028</v>
      </c>
      <c r="Y72" s="406"/>
      <c r="Z72" s="403">
        <v>1</v>
      </c>
      <c r="AA72" s="403">
        <v>19</v>
      </c>
      <c r="AB72" s="403">
        <v>2</v>
      </c>
      <c r="AC72" s="403">
        <v>1</v>
      </c>
      <c r="AD72" s="403">
        <v>1</v>
      </c>
      <c r="AE72" s="403">
        <v>1</v>
      </c>
      <c r="AF72" s="403">
        <v>4</v>
      </c>
      <c r="AG72" s="403">
        <v>1</v>
      </c>
      <c r="AH72" s="403" t="s">
        <v>430</v>
      </c>
      <c r="AI72" s="403" t="s">
        <v>430</v>
      </c>
      <c r="AJ72" s="403">
        <v>1</v>
      </c>
      <c r="AK72" s="403">
        <v>1</v>
      </c>
      <c r="AL72" s="403">
        <v>1</v>
      </c>
      <c r="AM72" s="403">
        <v>2</v>
      </c>
      <c r="AN72" s="403">
        <v>19</v>
      </c>
      <c r="AO72" s="402"/>
      <c r="AP72" s="405" t="s">
        <v>430</v>
      </c>
      <c r="AQ72" s="405" t="s">
        <v>430</v>
      </c>
      <c r="AR72" s="405" t="s">
        <v>430</v>
      </c>
      <c r="AS72" s="405">
        <v>9.65</v>
      </c>
      <c r="AT72" s="405">
        <v>12.08</v>
      </c>
      <c r="AU72" s="408"/>
      <c r="AV72" s="403" t="s">
        <v>430</v>
      </c>
      <c r="AW72" s="403" t="s">
        <v>430</v>
      </c>
      <c r="AX72" s="403" t="s">
        <v>430</v>
      </c>
      <c r="AY72" s="403">
        <v>1</v>
      </c>
      <c r="AZ72" s="403">
        <v>1</v>
      </c>
      <c r="BA72" s="409"/>
      <c r="BB72" s="405">
        <v>13.4217408601837</v>
      </c>
      <c r="BC72" s="410">
        <v>0.98872288938816899</v>
      </c>
      <c r="BD72" s="410">
        <v>7.8901947337708306E-2</v>
      </c>
      <c r="BE72" s="410">
        <v>0.52172600926022294</v>
      </c>
      <c r="BF72" s="406"/>
      <c r="BG72" s="405">
        <v>67.658600000000007</v>
      </c>
      <c r="BH72" s="405" t="s">
        <v>430</v>
      </c>
      <c r="BI72" s="405">
        <v>6.2725099999999996</v>
      </c>
      <c r="BJ72" s="405">
        <v>26.06889</v>
      </c>
      <c r="BK72" s="402"/>
      <c r="BL72" s="401" t="s">
        <v>1085</v>
      </c>
      <c r="BM72" s="401" t="s">
        <v>1086</v>
      </c>
      <c r="BN72" s="401" t="s">
        <v>1087</v>
      </c>
      <c r="BO72" s="401" t="s">
        <v>1088</v>
      </c>
      <c r="BP72" s="401" t="s">
        <v>1089</v>
      </c>
      <c r="BQ72" s="402"/>
      <c r="BR72" s="411" t="s">
        <v>547</v>
      </c>
    </row>
    <row r="73" spans="1:70" s="107" customFormat="1" x14ac:dyDescent="0.25">
      <c r="A73" s="345" t="s">
        <v>1195</v>
      </c>
      <c r="B73" s="373"/>
      <c r="C73" s="719">
        <v>41276</v>
      </c>
      <c r="D73" s="373"/>
      <c r="E73" s="346">
        <v>2594.64</v>
      </c>
      <c r="F73" s="373"/>
      <c r="G73" s="347">
        <v>255.54910000000001</v>
      </c>
      <c r="H73" s="374"/>
      <c r="I73" s="348">
        <v>0.32940000000000003</v>
      </c>
      <c r="J73" s="348">
        <v>4.7533000000000003</v>
      </c>
      <c r="K73" s="348">
        <v>2.1554000000000002</v>
      </c>
      <c r="L73" s="348">
        <v>4.4124999999999996</v>
      </c>
      <c r="M73" s="348">
        <v>-1.518</v>
      </c>
      <c r="N73" s="350">
        <v>1.6035999999999999</v>
      </c>
      <c r="O73" s="348">
        <v>2.1551999999999998</v>
      </c>
      <c r="P73" s="348">
        <v>14.228400000000001</v>
      </c>
      <c r="Q73" s="348">
        <v>13.139900000000001</v>
      </c>
      <c r="R73" s="348">
        <v>13.942</v>
      </c>
      <c r="S73" s="348">
        <v>10.641</v>
      </c>
      <c r="T73" s="348">
        <v>-2.6677</v>
      </c>
      <c r="U73" s="348">
        <v>2.5171000000000001</v>
      </c>
      <c r="V73" s="348">
        <v>-1.1982999999999999</v>
      </c>
      <c r="W73" s="348">
        <v>1.6318999999999999</v>
      </c>
      <c r="X73" s="348">
        <v>14.7721</v>
      </c>
      <c r="Y73" s="374"/>
      <c r="Z73" s="346">
        <v>19</v>
      </c>
      <c r="AA73" s="346">
        <v>10</v>
      </c>
      <c r="AB73" s="346">
        <v>18</v>
      </c>
      <c r="AC73" s="346">
        <v>7</v>
      </c>
      <c r="AD73" s="346">
        <v>5</v>
      </c>
      <c r="AE73" s="346">
        <v>10</v>
      </c>
      <c r="AF73" s="346">
        <v>9</v>
      </c>
      <c r="AG73" s="346">
        <v>6</v>
      </c>
      <c r="AH73" s="346">
        <v>2</v>
      </c>
      <c r="AI73" s="346">
        <v>3</v>
      </c>
      <c r="AJ73" s="346">
        <v>10</v>
      </c>
      <c r="AK73" s="346">
        <v>5</v>
      </c>
      <c r="AL73" s="346">
        <v>5</v>
      </c>
      <c r="AM73" s="346">
        <v>8</v>
      </c>
      <c r="AN73" s="346">
        <v>18</v>
      </c>
      <c r="AO73" s="373"/>
      <c r="AP73" s="348">
        <v>14.08</v>
      </c>
      <c r="AQ73" s="348">
        <v>14.05</v>
      </c>
      <c r="AR73" s="348">
        <v>11.33</v>
      </c>
      <c r="AS73" s="348">
        <v>6.41</v>
      </c>
      <c r="AT73" s="348">
        <v>-0.13</v>
      </c>
      <c r="AU73" s="351"/>
      <c r="AV73" s="346">
        <v>2</v>
      </c>
      <c r="AW73" s="346">
        <v>3</v>
      </c>
      <c r="AX73" s="346">
        <v>4</v>
      </c>
      <c r="AY73" s="346">
        <v>7</v>
      </c>
      <c r="AZ73" s="346">
        <v>4</v>
      </c>
      <c r="BA73" s="362"/>
      <c r="BB73" s="348">
        <v>11.6806534090301</v>
      </c>
      <c r="BC73" s="375">
        <v>0.943277406615601</v>
      </c>
      <c r="BD73" s="375">
        <v>6.8207637025062703E-2</v>
      </c>
      <c r="BE73" s="375">
        <v>0.284129521187787</v>
      </c>
      <c r="BF73" s="374"/>
      <c r="BG73" s="348">
        <v>79.560199999999995</v>
      </c>
      <c r="BH73" s="348">
        <v>14.7272</v>
      </c>
      <c r="BI73" s="348" t="s">
        <v>430</v>
      </c>
      <c r="BJ73" s="348">
        <v>5.7126000000000001</v>
      </c>
      <c r="BK73" s="373"/>
      <c r="BL73" s="372" t="s">
        <v>1091</v>
      </c>
      <c r="BM73" s="372" t="s">
        <v>1092</v>
      </c>
      <c r="BN73" s="372" t="s">
        <v>1093</v>
      </c>
      <c r="BO73" s="372" t="s">
        <v>1094</v>
      </c>
      <c r="BP73" s="372" t="s">
        <v>1095</v>
      </c>
      <c r="BQ73" s="373"/>
      <c r="BR73" s="354" t="s">
        <v>463</v>
      </c>
    </row>
    <row r="74" spans="1:70" s="107" customFormat="1" x14ac:dyDescent="0.25">
      <c r="A74" s="345" t="s">
        <v>1196</v>
      </c>
      <c r="B74" s="373"/>
      <c r="C74" s="719">
        <v>41275</v>
      </c>
      <c r="D74" s="373"/>
      <c r="E74" s="346">
        <v>2057.12</v>
      </c>
      <c r="F74" s="373"/>
      <c r="G74" s="347">
        <v>89.408000000000001</v>
      </c>
      <c r="H74" s="374"/>
      <c r="I74" s="348">
        <v>0.33439999999999998</v>
      </c>
      <c r="J74" s="348">
        <v>4.8860000000000001</v>
      </c>
      <c r="K74" s="348">
        <v>3.4396</v>
      </c>
      <c r="L74" s="348">
        <v>4.4558999999999997</v>
      </c>
      <c r="M74" s="348">
        <v>-2.1655000000000002</v>
      </c>
      <c r="N74" s="350">
        <v>3.1175000000000002</v>
      </c>
      <c r="O74" s="348">
        <v>4.6262999999999996</v>
      </c>
      <c r="P74" s="348">
        <v>14.5695</v>
      </c>
      <c r="Q74" s="348">
        <v>13.112500000000001</v>
      </c>
      <c r="R74" s="348">
        <v>13.908300000000001</v>
      </c>
      <c r="S74" s="348">
        <v>11.204000000000001</v>
      </c>
      <c r="T74" s="348">
        <v>-3.6240000000000001</v>
      </c>
      <c r="U74" s="348">
        <v>2.1829000000000001</v>
      </c>
      <c r="V74" s="348">
        <v>0.41439999999999999</v>
      </c>
      <c r="W74" s="348">
        <v>2.7902999999999998</v>
      </c>
      <c r="X74" s="348">
        <v>13.016</v>
      </c>
      <c r="Y74" s="374"/>
      <c r="Z74" s="346">
        <v>18</v>
      </c>
      <c r="AA74" s="346">
        <v>7</v>
      </c>
      <c r="AB74" s="346">
        <v>7</v>
      </c>
      <c r="AC74" s="346">
        <v>6</v>
      </c>
      <c r="AD74" s="346">
        <v>10</v>
      </c>
      <c r="AE74" s="346">
        <v>4</v>
      </c>
      <c r="AF74" s="346">
        <v>3</v>
      </c>
      <c r="AG74" s="346">
        <v>5</v>
      </c>
      <c r="AH74" s="346">
        <v>3</v>
      </c>
      <c r="AI74" s="346">
        <v>4</v>
      </c>
      <c r="AJ74" s="346">
        <v>6</v>
      </c>
      <c r="AK74" s="346">
        <v>10</v>
      </c>
      <c r="AL74" s="346">
        <v>6</v>
      </c>
      <c r="AM74" s="346">
        <v>4</v>
      </c>
      <c r="AN74" s="346">
        <v>9</v>
      </c>
      <c r="AO74" s="373"/>
      <c r="AP74" s="348">
        <v>13.73</v>
      </c>
      <c r="AQ74" s="348">
        <v>14.29</v>
      </c>
      <c r="AR74" s="348">
        <v>11.84</v>
      </c>
      <c r="AS74" s="348">
        <v>7.83</v>
      </c>
      <c r="AT74" s="348">
        <v>-0.66</v>
      </c>
      <c r="AU74" s="351"/>
      <c r="AV74" s="346">
        <v>3</v>
      </c>
      <c r="AW74" s="346">
        <v>2</v>
      </c>
      <c r="AX74" s="346">
        <v>3</v>
      </c>
      <c r="AY74" s="346">
        <v>5</v>
      </c>
      <c r="AZ74" s="346">
        <v>6</v>
      </c>
      <c r="BA74" s="362"/>
      <c r="BB74" s="348">
        <v>12.6933176115247</v>
      </c>
      <c r="BC74" s="375">
        <v>1.0568466252937101</v>
      </c>
      <c r="BD74" s="375">
        <v>6.5706340878374001E-2</v>
      </c>
      <c r="BE74" s="375">
        <v>0.25956830490736799</v>
      </c>
      <c r="BF74" s="374"/>
      <c r="BG74" s="348">
        <v>82.471299999999999</v>
      </c>
      <c r="BH74" s="348">
        <v>7.2061000000000002</v>
      </c>
      <c r="BI74" s="348">
        <v>8.32395</v>
      </c>
      <c r="BJ74" s="348">
        <v>1.99865</v>
      </c>
      <c r="BK74" s="373"/>
      <c r="BL74" s="372" t="s">
        <v>1097</v>
      </c>
      <c r="BM74" s="372" t="s">
        <v>1098</v>
      </c>
      <c r="BN74" s="372" t="s">
        <v>1099</v>
      </c>
      <c r="BO74" s="372" t="s">
        <v>1100</v>
      </c>
      <c r="BP74" s="372" t="s">
        <v>1101</v>
      </c>
      <c r="BQ74" s="373"/>
      <c r="BR74" s="354" t="s">
        <v>525</v>
      </c>
    </row>
    <row r="75" spans="1:70" s="107" customFormat="1" x14ac:dyDescent="0.25">
      <c r="A75" s="345" t="s">
        <v>1197</v>
      </c>
      <c r="B75" s="373"/>
      <c r="C75" s="719">
        <v>41275</v>
      </c>
      <c r="D75" s="373"/>
      <c r="E75" s="346">
        <v>1809.93</v>
      </c>
      <c r="F75" s="373"/>
      <c r="G75" s="347">
        <v>526.82449999999994</v>
      </c>
      <c r="H75" s="374"/>
      <c r="I75" s="348">
        <v>0.47989999999999999</v>
      </c>
      <c r="J75" s="348">
        <v>5.3837999999999999</v>
      </c>
      <c r="K75" s="348">
        <v>4.077</v>
      </c>
      <c r="L75" s="348">
        <v>2.3429000000000002</v>
      </c>
      <c r="M75" s="348">
        <v>-2.9855</v>
      </c>
      <c r="N75" s="350">
        <v>2.3092999999999999</v>
      </c>
      <c r="O75" s="348">
        <v>2.6509</v>
      </c>
      <c r="P75" s="348">
        <v>12.412599999999999</v>
      </c>
      <c r="Q75" s="348">
        <v>11.3301</v>
      </c>
      <c r="R75" s="348">
        <v>13.035299999999999</v>
      </c>
      <c r="S75" s="348">
        <v>9.1898</v>
      </c>
      <c r="T75" s="348">
        <v>-4.4103000000000003</v>
      </c>
      <c r="U75" s="348">
        <v>1.5789</v>
      </c>
      <c r="V75" s="348">
        <v>-0.53910000000000002</v>
      </c>
      <c r="W75" s="348">
        <v>3.5750999999999999</v>
      </c>
      <c r="X75" s="348">
        <v>12.5487</v>
      </c>
      <c r="Y75" s="374"/>
      <c r="Z75" s="346">
        <v>7</v>
      </c>
      <c r="AA75" s="346">
        <v>3</v>
      </c>
      <c r="AB75" s="346">
        <v>5</v>
      </c>
      <c r="AC75" s="346">
        <v>17</v>
      </c>
      <c r="AD75" s="346">
        <v>13</v>
      </c>
      <c r="AE75" s="346">
        <v>7</v>
      </c>
      <c r="AF75" s="346">
        <v>6</v>
      </c>
      <c r="AG75" s="346">
        <v>10</v>
      </c>
      <c r="AH75" s="346">
        <v>7</v>
      </c>
      <c r="AI75" s="346">
        <v>5</v>
      </c>
      <c r="AJ75" s="346">
        <v>14</v>
      </c>
      <c r="AK75" s="346">
        <v>14</v>
      </c>
      <c r="AL75" s="346">
        <v>7</v>
      </c>
      <c r="AM75" s="346">
        <v>6</v>
      </c>
      <c r="AN75" s="346">
        <v>2</v>
      </c>
      <c r="AO75" s="373"/>
      <c r="AP75" s="348">
        <v>12.48</v>
      </c>
      <c r="AQ75" s="348">
        <v>12.61</v>
      </c>
      <c r="AR75" s="348">
        <v>9.93</v>
      </c>
      <c r="AS75" s="348">
        <v>5.46</v>
      </c>
      <c r="AT75" s="348">
        <v>-2.21</v>
      </c>
      <c r="AU75" s="351"/>
      <c r="AV75" s="346">
        <v>6</v>
      </c>
      <c r="AW75" s="346">
        <v>7</v>
      </c>
      <c r="AX75" s="346">
        <v>8</v>
      </c>
      <c r="AY75" s="346">
        <v>8</v>
      </c>
      <c r="AZ75" s="346">
        <v>13</v>
      </c>
      <c r="BA75" s="362"/>
      <c r="BB75" s="348">
        <v>12.426767499771399</v>
      </c>
      <c r="BC75" s="375">
        <v>1.00290562271655</v>
      </c>
      <c r="BD75" s="375">
        <v>5.6022683411315201E-2</v>
      </c>
      <c r="BE75" s="375">
        <v>0.15119843322718299</v>
      </c>
      <c r="BF75" s="374"/>
      <c r="BG75" s="348">
        <v>84.114500000000007</v>
      </c>
      <c r="BH75" s="348">
        <v>7.1141399999999999</v>
      </c>
      <c r="BI75" s="348">
        <v>1.2864899999999999</v>
      </c>
      <c r="BJ75" s="348">
        <v>7.4848699999999999</v>
      </c>
      <c r="BK75" s="373"/>
      <c r="BL75" s="372" t="s">
        <v>1103</v>
      </c>
      <c r="BM75" s="372" t="s">
        <v>1104</v>
      </c>
      <c r="BN75" s="372" t="s">
        <v>1105</v>
      </c>
      <c r="BO75" s="372" t="s">
        <v>1106</v>
      </c>
      <c r="BP75" s="372" t="s">
        <v>1107</v>
      </c>
      <c r="BQ75" s="373"/>
      <c r="BR75" s="354" t="s">
        <v>443</v>
      </c>
    </row>
    <row r="76" spans="1:70" s="107" customFormat="1" x14ac:dyDescent="0.25">
      <c r="A76" s="345" t="s">
        <v>1198</v>
      </c>
      <c r="B76" s="373"/>
      <c r="C76" s="719">
        <v>41275</v>
      </c>
      <c r="D76" s="373"/>
      <c r="E76" s="346">
        <v>1818.22</v>
      </c>
      <c r="F76" s="373"/>
      <c r="G76" s="347">
        <v>85.69</v>
      </c>
      <c r="H76" s="374"/>
      <c r="I76" s="348">
        <v>0.66959999999999997</v>
      </c>
      <c r="J76" s="348">
        <v>5.5035999999999996</v>
      </c>
      <c r="K76" s="348">
        <v>5.5556000000000001</v>
      </c>
      <c r="L76" s="348">
        <v>8.3859999999999992</v>
      </c>
      <c r="M76" s="348">
        <v>1.0852999999999999</v>
      </c>
      <c r="N76" s="350">
        <v>4.2203999999999997</v>
      </c>
      <c r="O76" s="348">
        <v>5.5606</v>
      </c>
      <c r="P76" s="348">
        <v>15.720800000000001</v>
      </c>
      <c r="Q76" s="348">
        <v>14.4818</v>
      </c>
      <c r="R76" s="348">
        <v>14.443199999999999</v>
      </c>
      <c r="S76" s="348">
        <v>15.766</v>
      </c>
      <c r="T76" s="348">
        <v>0.15190000000000001</v>
      </c>
      <c r="U76" s="348">
        <v>3.8540999999999999</v>
      </c>
      <c r="V76" s="348">
        <v>0.84740000000000004</v>
      </c>
      <c r="W76" s="348">
        <v>3.8289</v>
      </c>
      <c r="X76" s="348">
        <v>15.0159</v>
      </c>
      <c r="Y76" s="374"/>
      <c r="Z76" s="346">
        <v>4</v>
      </c>
      <c r="AA76" s="346">
        <v>1</v>
      </c>
      <c r="AB76" s="346">
        <v>1</v>
      </c>
      <c r="AC76" s="346">
        <v>2</v>
      </c>
      <c r="AD76" s="346">
        <v>3</v>
      </c>
      <c r="AE76" s="346">
        <v>3</v>
      </c>
      <c r="AF76" s="346">
        <v>1</v>
      </c>
      <c r="AG76" s="346">
        <v>3</v>
      </c>
      <c r="AH76" s="346">
        <v>1</v>
      </c>
      <c r="AI76" s="346">
        <v>1</v>
      </c>
      <c r="AJ76" s="346">
        <v>2</v>
      </c>
      <c r="AK76" s="346">
        <v>3</v>
      </c>
      <c r="AL76" s="346">
        <v>3</v>
      </c>
      <c r="AM76" s="346">
        <v>3</v>
      </c>
      <c r="AN76" s="346">
        <v>1</v>
      </c>
      <c r="AO76" s="373"/>
      <c r="AP76" s="348">
        <v>14.79</v>
      </c>
      <c r="AQ76" s="348">
        <v>15.6</v>
      </c>
      <c r="AR76" s="348">
        <v>13.15</v>
      </c>
      <c r="AS76" s="348">
        <v>9.56</v>
      </c>
      <c r="AT76" s="348">
        <v>4.54</v>
      </c>
      <c r="AU76" s="351"/>
      <c r="AV76" s="346">
        <v>1</v>
      </c>
      <c r="AW76" s="346">
        <v>1</v>
      </c>
      <c r="AX76" s="346">
        <v>1</v>
      </c>
      <c r="AY76" s="346">
        <v>2</v>
      </c>
      <c r="AZ76" s="346">
        <v>3</v>
      </c>
      <c r="BA76" s="362"/>
      <c r="BB76" s="348">
        <v>13.809496636056799</v>
      </c>
      <c r="BC76" s="375">
        <v>1.1073303631562701</v>
      </c>
      <c r="BD76" s="375">
        <v>7.1348611187755498E-2</v>
      </c>
      <c r="BE76" s="375">
        <v>0.38356120822503298</v>
      </c>
      <c r="BF76" s="374"/>
      <c r="BG76" s="348">
        <v>82.036799999999999</v>
      </c>
      <c r="BH76" s="348">
        <v>10.5108</v>
      </c>
      <c r="BI76" s="348">
        <v>7.20634</v>
      </c>
      <c r="BJ76" s="348">
        <v>0.24606</v>
      </c>
      <c r="BK76" s="373"/>
      <c r="BL76" s="372" t="s">
        <v>1109</v>
      </c>
      <c r="BM76" s="372" t="s">
        <v>1110</v>
      </c>
      <c r="BN76" s="372" t="s">
        <v>1111</v>
      </c>
      <c r="BO76" s="372" t="s">
        <v>1112</v>
      </c>
      <c r="BP76" s="372" t="s">
        <v>1113</v>
      </c>
      <c r="BQ76" s="373"/>
      <c r="BR76" s="354" t="s">
        <v>554</v>
      </c>
    </row>
    <row r="77" spans="1:70" s="107" customFormat="1" x14ac:dyDescent="0.25">
      <c r="A77" s="345" t="s">
        <v>1199</v>
      </c>
      <c r="B77" s="373"/>
      <c r="C77" s="719">
        <v>45524</v>
      </c>
      <c r="D77" s="373"/>
      <c r="E77" s="346">
        <v>1593.62</v>
      </c>
      <c r="F77" s="373"/>
      <c r="G77" s="347">
        <v>10.223000000000001</v>
      </c>
      <c r="H77" s="374"/>
      <c r="I77" s="348">
        <v>0.30420000000000003</v>
      </c>
      <c r="J77" s="348">
        <v>3.8184</v>
      </c>
      <c r="K77" s="348">
        <v>3.1791999999999998</v>
      </c>
      <c r="L77" s="348">
        <v>2.9196</v>
      </c>
      <c r="M77" s="348">
        <v>-2.1629</v>
      </c>
      <c r="N77" s="350">
        <v>2.4862000000000002</v>
      </c>
      <c r="O77" s="348" t="s">
        <v>430</v>
      </c>
      <c r="P77" s="348" t="s">
        <v>430</v>
      </c>
      <c r="Q77" s="348" t="s">
        <v>430</v>
      </c>
      <c r="R77" s="348" t="s">
        <v>430</v>
      </c>
      <c r="S77" s="348">
        <v>8.9756</v>
      </c>
      <c r="T77" s="348">
        <v>-3.4382000000000001</v>
      </c>
      <c r="U77" s="348">
        <v>2.6509</v>
      </c>
      <c r="V77" s="348">
        <v>-0.57379999999999998</v>
      </c>
      <c r="W77" s="348">
        <v>2.3733</v>
      </c>
      <c r="X77" s="348">
        <v>1.2141999999999999</v>
      </c>
      <c r="Y77" s="374"/>
      <c r="Z77" s="346">
        <v>20</v>
      </c>
      <c r="AA77" s="346">
        <v>18</v>
      </c>
      <c r="AB77" s="346">
        <v>11</v>
      </c>
      <c r="AC77" s="346">
        <v>15</v>
      </c>
      <c r="AD77" s="346">
        <v>9</v>
      </c>
      <c r="AE77" s="346">
        <v>6</v>
      </c>
      <c r="AF77" s="346" t="s">
        <v>430</v>
      </c>
      <c r="AG77" s="346" t="s">
        <v>430</v>
      </c>
      <c r="AH77" s="346" t="s">
        <v>430</v>
      </c>
      <c r="AI77" s="346" t="s">
        <v>430</v>
      </c>
      <c r="AJ77" s="346">
        <v>15</v>
      </c>
      <c r="AK77" s="346">
        <v>8</v>
      </c>
      <c r="AL77" s="346">
        <v>4</v>
      </c>
      <c r="AM77" s="346">
        <v>7</v>
      </c>
      <c r="AN77" s="346">
        <v>16</v>
      </c>
      <c r="AO77" s="373"/>
      <c r="AP77" s="348" t="s">
        <v>430</v>
      </c>
      <c r="AQ77" s="348" t="s">
        <v>430</v>
      </c>
      <c r="AR77" s="348" t="s">
        <v>430</v>
      </c>
      <c r="AS77" s="348" t="s">
        <v>430</v>
      </c>
      <c r="AT77" s="348">
        <v>-0.7</v>
      </c>
      <c r="AU77" s="351"/>
      <c r="AV77" s="346" t="s">
        <v>430</v>
      </c>
      <c r="AW77" s="346" t="s">
        <v>430</v>
      </c>
      <c r="AX77" s="346" t="s">
        <v>430</v>
      </c>
      <c r="AY77" s="346" t="s">
        <v>430</v>
      </c>
      <c r="AZ77" s="346">
        <v>7</v>
      </c>
      <c r="BA77" s="362"/>
      <c r="BB77" s="348">
        <v>11.501001586630601</v>
      </c>
      <c r="BC77" s="375">
        <v>0.97246155177300397</v>
      </c>
      <c r="BD77" s="375">
        <v>-3.5608878822611101E-2</v>
      </c>
      <c r="BE77" s="375">
        <v>0.11322816477686901</v>
      </c>
      <c r="BF77" s="374"/>
      <c r="BG77" s="348">
        <v>93.766400000000004</v>
      </c>
      <c r="BH77" s="348">
        <v>2.6356600000000001</v>
      </c>
      <c r="BI77" s="348" t="s">
        <v>430</v>
      </c>
      <c r="BJ77" s="348">
        <v>3.5979399999999999</v>
      </c>
      <c r="BK77" s="373"/>
      <c r="BL77" s="372" t="s">
        <v>1115</v>
      </c>
      <c r="BM77" s="372" t="s">
        <v>1116</v>
      </c>
      <c r="BN77" s="372" t="s">
        <v>1117</v>
      </c>
      <c r="BO77" s="372" t="s">
        <v>1118</v>
      </c>
      <c r="BP77" s="372" t="s">
        <v>1119</v>
      </c>
      <c r="BQ77" s="373"/>
      <c r="BR77" s="354" t="s">
        <v>615</v>
      </c>
    </row>
    <row r="78" spans="1:70" s="107" customFormat="1" x14ac:dyDescent="0.25">
      <c r="A78" s="345" t="s">
        <v>1200</v>
      </c>
      <c r="B78" s="373"/>
      <c r="C78" s="719">
        <v>41281</v>
      </c>
      <c r="D78" s="373"/>
      <c r="E78" s="346">
        <v>1449.6</v>
      </c>
      <c r="F78" s="373"/>
      <c r="G78" s="347">
        <v>95.69</v>
      </c>
      <c r="H78" s="374"/>
      <c r="I78" s="348">
        <v>0.48299999999999998</v>
      </c>
      <c r="J78" s="348">
        <v>4.3398000000000003</v>
      </c>
      <c r="K78" s="348">
        <v>2.97</v>
      </c>
      <c r="L78" s="348">
        <v>2.6827000000000001</v>
      </c>
      <c r="M78" s="348">
        <v>-3.5286</v>
      </c>
      <c r="N78" s="350">
        <v>0.27250000000000002</v>
      </c>
      <c r="O78" s="348">
        <v>2.4152</v>
      </c>
      <c r="P78" s="348">
        <v>12.322900000000001</v>
      </c>
      <c r="Q78" s="348">
        <v>12.5824</v>
      </c>
      <c r="R78" s="348">
        <v>14.023899999999999</v>
      </c>
      <c r="S78" s="348">
        <v>8.9614999999999991</v>
      </c>
      <c r="T78" s="348">
        <v>-4.8996000000000004</v>
      </c>
      <c r="U78" s="348">
        <v>0.3987</v>
      </c>
      <c r="V78" s="348">
        <v>-2.5163000000000002</v>
      </c>
      <c r="W78" s="348">
        <v>2.1892</v>
      </c>
      <c r="X78" s="348">
        <v>14.0467</v>
      </c>
      <c r="Y78" s="374"/>
      <c r="Z78" s="346">
        <v>6</v>
      </c>
      <c r="AA78" s="346">
        <v>15</v>
      </c>
      <c r="AB78" s="346">
        <v>14</v>
      </c>
      <c r="AC78" s="346">
        <v>16</v>
      </c>
      <c r="AD78" s="346">
        <v>15</v>
      </c>
      <c r="AE78" s="346">
        <v>13</v>
      </c>
      <c r="AF78" s="346">
        <v>8</v>
      </c>
      <c r="AG78" s="346">
        <v>12</v>
      </c>
      <c r="AH78" s="346">
        <v>5</v>
      </c>
      <c r="AI78" s="346">
        <v>2</v>
      </c>
      <c r="AJ78" s="346">
        <v>16</v>
      </c>
      <c r="AK78" s="346">
        <v>15</v>
      </c>
      <c r="AL78" s="346">
        <v>14</v>
      </c>
      <c r="AM78" s="346">
        <v>13</v>
      </c>
      <c r="AN78" s="346">
        <v>17</v>
      </c>
      <c r="AO78" s="373"/>
      <c r="AP78" s="348">
        <v>13.71</v>
      </c>
      <c r="AQ78" s="348">
        <v>13.7</v>
      </c>
      <c r="AR78" s="348">
        <v>10.53</v>
      </c>
      <c r="AS78" s="348">
        <v>5.43</v>
      </c>
      <c r="AT78" s="348">
        <v>-3.2</v>
      </c>
      <c r="AU78" s="351"/>
      <c r="AV78" s="346">
        <v>4</v>
      </c>
      <c r="AW78" s="346">
        <v>4</v>
      </c>
      <c r="AX78" s="346">
        <v>5</v>
      </c>
      <c r="AY78" s="346">
        <v>9</v>
      </c>
      <c r="AZ78" s="346">
        <v>14</v>
      </c>
      <c r="BA78" s="362"/>
      <c r="BB78" s="348">
        <v>11.3707007973782</v>
      </c>
      <c r="BC78" s="375">
        <v>0.94420836724642399</v>
      </c>
      <c r="BD78" s="375">
        <v>6.0291890590396899E-2</v>
      </c>
      <c r="BE78" s="375">
        <v>0.17247491439311599</v>
      </c>
      <c r="BF78" s="374"/>
      <c r="BG78" s="348">
        <v>79.802899999999994</v>
      </c>
      <c r="BH78" s="348">
        <v>15.413399999999999</v>
      </c>
      <c r="BI78" s="348">
        <v>1.4957100000000001</v>
      </c>
      <c r="BJ78" s="348">
        <v>3.2879900000000002</v>
      </c>
      <c r="BK78" s="373"/>
      <c r="BL78" s="372" t="s">
        <v>1121</v>
      </c>
      <c r="BM78" s="372" t="s">
        <v>1122</v>
      </c>
      <c r="BN78" s="372" t="s">
        <v>1123</v>
      </c>
      <c r="BO78" s="372" t="s">
        <v>1124</v>
      </c>
      <c r="BP78" s="372" t="s">
        <v>1038</v>
      </c>
      <c r="BQ78" s="373"/>
      <c r="BR78" s="354" t="s">
        <v>476</v>
      </c>
    </row>
    <row r="79" spans="1:70" s="107" customFormat="1" x14ac:dyDescent="0.25">
      <c r="A79" s="345" t="s">
        <v>1201</v>
      </c>
      <c r="B79" s="373"/>
      <c r="C79" s="719">
        <v>41275</v>
      </c>
      <c r="D79" s="373"/>
      <c r="E79" s="346">
        <v>1366.84</v>
      </c>
      <c r="F79" s="373"/>
      <c r="G79" s="347">
        <v>61.0867</v>
      </c>
      <c r="H79" s="374"/>
      <c r="I79" s="348">
        <v>0.42509999999999998</v>
      </c>
      <c r="J79" s="348">
        <v>5.3228</v>
      </c>
      <c r="K79" s="348">
        <v>3.3696000000000002</v>
      </c>
      <c r="L79" s="348">
        <v>2.9529000000000001</v>
      </c>
      <c r="M79" s="348">
        <v>-5.5129999999999999</v>
      </c>
      <c r="N79" s="350">
        <v>-3.5348000000000002</v>
      </c>
      <c r="O79" s="348">
        <v>1.0919000000000001</v>
      </c>
      <c r="P79" s="348">
        <v>9.5930999999999997</v>
      </c>
      <c r="Q79" s="348">
        <v>9.1472999999999995</v>
      </c>
      <c r="R79" s="348">
        <v>11.5779</v>
      </c>
      <c r="S79" s="348">
        <v>10.3192</v>
      </c>
      <c r="T79" s="348">
        <v>-6.734</v>
      </c>
      <c r="U79" s="348">
        <v>-2.4754999999999998</v>
      </c>
      <c r="V79" s="348">
        <v>-5.7103000000000002</v>
      </c>
      <c r="W79" s="348">
        <v>3.5733000000000001</v>
      </c>
      <c r="X79" s="348">
        <v>11.9108</v>
      </c>
      <c r="Y79" s="374"/>
      <c r="Z79" s="346">
        <v>10</v>
      </c>
      <c r="AA79" s="346">
        <v>4</v>
      </c>
      <c r="AB79" s="346">
        <v>8</v>
      </c>
      <c r="AC79" s="346">
        <v>14</v>
      </c>
      <c r="AD79" s="346">
        <v>17</v>
      </c>
      <c r="AE79" s="346">
        <v>17</v>
      </c>
      <c r="AF79" s="346">
        <v>13</v>
      </c>
      <c r="AG79" s="346">
        <v>15</v>
      </c>
      <c r="AH79" s="346">
        <v>12</v>
      </c>
      <c r="AI79" s="346">
        <v>9</v>
      </c>
      <c r="AJ79" s="346">
        <v>12</v>
      </c>
      <c r="AK79" s="346">
        <v>17</v>
      </c>
      <c r="AL79" s="346">
        <v>18</v>
      </c>
      <c r="AM79" s="346">
        <v>17</v>
      </c>
      <c r="AN79" s="346">
        <v>3</v>
      </c>
      <c r="AO79" s="373"/>
      <c r="AP79" s="348">
        <v>10.8</v>
      </c>
      <c r="AQ79" s="348">
        <v>10.15</v>
      </c>
      <c r="AR79" s="348">
        <v>7.11</v>
      </c>
      <c r="AS79" s="348">
        <v>3.32</v>
      </c>
      <c r="AT79" s="348">
        <v>-6.45</v>
      </c>
      <c r="AU79" s="351"/>
      <c r="AV79" s="346">
        <v>9</v>
      </c>
      <c r="AW79" s="346">
        <v>12</v>
      </c>
      <c r="AX79" s="346">
        <v>14</v>
      </c>
      <c r="AY79" s="346">
        <v>16</v>
      </c>
      <c r="AZ79" s="346">
        <v>17</v>
      </c>
      <c r="BA79" s="362"/>
      <c r="BB79" s="348">
        <v>12.7604761595877</v>
      </c>
      <c r="BC79" s="375">
        <v>1.03636441020307</v>
      </c>
      <c r="BD79" s="375">
        <v>3.7003824923681997E-2</v>
      </c>
      <c r="BE79" s="375">
        <v>-9.0977624801825197E-2</v>
      </c>
      <c r="BF79" s="374"/>
      <c r="BG79" s="348">
        <v>87.732500000000002</v>
      </c>
      <c r="BH79" s="348">
        <v>7.6331699999999998</v>
      </c>
      <c r="BI79" s="348">
        <v>2.5851799999999998</v>
      </c>
      <c r="BJ79" s="348">
        <v>2.04915</v>
      </c>
      <c r="BK79" s="373"/>
      <c r="BL79" s="372" t="s">
        <v>1126</v>
      </c>
      <c r="BM79" s="372" t="s">
        <v>1127</v>
      </c>
      <c r="BN79" s="372" t="s">
        <v>1128</v>
      </c>
      <c r="BO79" s="372" t="s">
        <v>1129</v>
      </c>
      <c r="BP79" s="372" t="s">
        <v>1130</v>
      </c>
      <c r="BQ79" s="373"/>
      <c r="BR79" s="354" t="s">
        <v>476</v>
      </c>
    </row>
    <row r="80" spans="1:70" s="107" customFormat="1" x14ac:dyDescent="0.25">
      <c r="A80" s="345" t="s">
        <v>1202</v>
      </c>
      <c r="B80" s="373"/>
      <c r="C80" s="719">
        <v>44896</v>
      </c>
      <c r="D80" s="373"/>
      <c r="E80" s="346">
        <v>1207.0899999999999</v>
      </c>
      <c r="F80" s="373"/>
      <c r="G80" s="347">
        <v>15.537000000000001</v>
      </c>
      <c r="H80" s="374"/>
      <c r="I80" s="348">
        <v>0.37469999999999998</v>
      </c>
      <c r="J80" s="348">
        <v>3.9542000000000002</v>
      </c>
      <c r="K80" s="348">
        <v>2.7376</v>
      </c>
      <c r="L80" s="348">
        <v>4.0099</v>
      </c>
      <c r="M80" s="348">
        <v>-3.1057000000000001</v>
      </c>
      <c r="N80" s="350">
        <v>1.9957</v>
      </c>
      <c r="O80" s="348">
        <v>4.9759000000000002</v>
      </c>
      <c r="P80" s="348">
        <v>15.052899999999999</v>
      </c>
      <c r="Q80" s="348" t="s">
        <v>430</v>
      </c>
      <c r="R80" s="348" t="s">
        <v>430</v>
      </c>
      <c r="S80" s="348">
        <v>10.254</v>
      </c>
      <c r="T80" s="348">
        <v>-3.9622000000000002</v>
      </c>
      <c r="U80" s="348">
        <v>1.0602</v>
      </c>
      <c r="V80" s="348">
        <v>-1.3524</v>
      </c>
      <c r="W80" s="348">
        <v>2.5139</v>
      </c>
      <c r="X80" s="348">
        <v>13.223699999999999</v>
      </c>
      <c r="Y80" s="374"/>
      <c r="Z80" s="346">
        <v>12</v>
      </c>
      <c r="AA80" s="346">
        <v>17</v>
      </c>
      <c r="AB80" s="346">
        <v>15</v>
      </c>
      <c r="AC80" s="346">
        <v>9</v>
      </c>
      <c r="AD80" s="346">
        <v>14</v>
      </c>
      <c r="AE80" s="346">
        <v>8</v>
      </c>
      <c r="AF80" s="346">
        <v>2</v>
      </c>
      <c r="AG80" s="346">
        <v>4</v>
      </c>
      <c r="AH80" s="346" t="s">
        <v>430</v>
      </c>
      <c r="AI80" s="346" t="s">
        <v>430</v>
      </c>
      <c r="AJ80" s="346">
        <v>13</v>
      </c>
      <c r="AK80" s="346">
        <v>11</v>
      </c>
      <c r="AL80" s="346">
        <v>11</v>
      </c>
      <c r="AM80" s="346">
        <v>10</v>
      </c>
      <c r="AN80" s="346">
        <v>13</v>
      </c>
      <c r="AO80" s="373"/>
      <c r="AP80" s="348" t="s">
        <v>430</v>
      </c>
      <c r="AQ80" s="348" t="s">
        <v>430</v>
      </c>
      <c r="AR80" s="348" t="s">
        <v>430</v>
      </c>
      <c r="AS80" s="348">
        <v>8.18</v>
      </c>
      <c r="AT80" s="348">
        <v>-2.0299999999999998</v>
      </c>
      <c r="AU80" s="351"/>
      <c r="AV80" s="346" t="s">
        <v>430</v>
      </c>
      <c r="AW80" s="346" t="s">
        <v>430</v>
      </c>
      <c r="AX80" s="346" t="s">
        <v>430</v>
      </c>
      <c r="AY80" s="346">
        <v>4</v>
      </c>
      <c r="AZ80" s="346">
        <v>11</v>
      </c>
      <c r="BA80" s="362"/>
      <c r="BB80" s="348">
        <v>12.147857027027699</v>
      </c>
      <c r="BC80" s="375">
        <v>0.99541661901433098</v>
      </c>
      <c r="BD80" s="375">
        <v>7.2531933959233297E-2</v>
      </c>
      <c r="BE80" s="375">
        <v>0.34003551798711001</v>
      </c>
      <c r="BF80" s="374"/>
      <c r="BG80" s="348">
        <v>76.429199999999994</v>
      </c>
      <c r="BH80" s="348">
        <v>4.4819000000000004</v>
      </c>
      <c r="BI80" s="348">
        <v>1.8696999999999999</v>
      </c>
      <c r="BJ80" s="348">
        <v>17.219200000000001</v>
      </c>
      <c r="BK80" s="373"/>
      <c r="BL80" s="372" t="s">
        <v>1132</v>
      </c>
      <c r="BM80" s="372" t="s">
        <v>1133</v>
      </c>
      <c r="BN80" s="372" t="s">
        <v>1134</v>
      </c>
      <c r="BO80" s="372" t="s">
        <v>1135</v>
      </c>
      <c r="BP80" s="372" t="s">
        <v>1136</v>
      </c>
      <c r="BQ80" s="373"/>
      <c r="BR80" s="354" t="s">
        <v>554</v>
      </c>
    </row>
    <row r="81" spans="1:70" s="107" customFormat="1" x14ac:dyDescent="0.25">
      <c r="A81" s="345" t="s">
        <v>1203</v>
      </c>
      <c r="B81" s="373"/>
      <c r="C81" s="719">
        <v>46057</v>
      </c>
      <c r="D81" s="373"/>
      <c r="E81" s="346">
        <v>784</v>
      </c>
      <c r="F81" s="373"/>
      <c r="G81" s="347">
        <v>9.6217000000000006</v>
      </c>
      <c r="H81" s="374"/>
      <c r="I81" s="348">
        <v>0.36609999999999998</v>
      </c>
      <c r="J81" s="348">
        <v>4.6837999999999997</v>
      </c>
      <c r="K81" s="348">
        <v>2.9796999999999998</v>
      </c>
      <c r="L81" s="348">
        <v>3.4346999999999999</v>
      </c>
      <c r="M81" s="348" t="s">
        <v>430</v>
      </c>
      <c r="N81" s="350" t="s">
        <v>430</v>
      </c>
      <c r="O81" s="348" t="s">
        <v>430</v>
      </c>
      <c r="P81" s="348" t="s">
        <v>430</v>
      </c>
      <c r="Q81" s="348" t="s">
        <v>430</v>
      </c>
      <c r="R81" s="348" t="s">
        <v>430</v>
      </c>
      <c r="S81" s="348">
        <v>10.4001</v>
      </c>
      <c r="T81" s="348" t="s">
        <v>430</v>
      </c>
      <c r="U81" s="348" t="s">
        <v>430</v>
      </c>
      <c r="V81" s="348" t="s">
        <v>430</v>
      </c>
      <c r="W81" s="348">
        <v>2.5865999999999998</v>
      </c>
      <c r="X81" s="348">
        <v>-3.7829999999999999</v>
      </c>
      <c r="Y81" s="374"/>
      <c r="Z81" s="346">
        <v>14</v>
      </c>
      <c r="AA81" s="346">
        <v>13</v>
      </c>
      <c r="AB81" s="346">
        <v>13</v>
      </c>
      <c r="AC81" s="346">
        <v>13</v>
      </c>
      <c r="AD81" s="346" t="s">
        <v>430</v>
      </c>
      <c r="AE81" s="346" t="s">
        <v>430</v>
      </c>
      <c r="AF81" s="346" t="s">
        <v>430</v>
      </c>
      <c r="AG81" s="346" t="s">
        <v>430</v>
      </c>
      <c r="AH81" s="346" t="s">
        <v>430</v>
      </c>
      <c r="AI81" s="346" t="s">
        <v>430</v>
      </c>
      <c r="AJ81" s="346">
        <v>11</v>
      </c>
      <c r="AK81" s="346" t="s">
        <v>430</v>
      </c>
      <c r="AL81" s="346" t="s">
        <v>430</v>
      </c>
      <c r="AM81" s="346" t="s">
        <v>430</v>
      </c>
      <c r="AN81" s="346">
        <v>12</v>
      </c>
      <c r="AO81" s="373"/>
      <c r="AP81" s="348" t="s">
        <v>430</v>
      </c>
      <c r="AQ81" s="348" t="s">
        <v>430</v>
      </c>
      <c r="AR81" s="348" t="s">
        <v>430</v>
      </c>
      <c r="AS81" s="348" t="s">
        <v>430</v>
      </c>
      <c r="AT81" s="348" t="s">
        <v>430</v>
      </c>
      <c r="AU81" s="351"/>
      <c r="AV81" s="346" t="s">
        <v>430</v>
      </c>
      <c r="AW81" s="346" t="s">
        <v>430</v>
      </c>
      <c r="AX81" s="346" t="s">
        <v>430</v>
      </c>
      <c r="AY81" s="346" t="s">
        <v>430</v>
      </c>
      <c r="AZ81" s="346" t="s">
        <v>430</v>
      </c>
      <c r="BA81" s="362"/>
      <c r="BB81" s="348">
        <v>18.117187200309299</v>
      </c>
      <c r="BC81" s="375">
        <v>0.99443376143983997</v>
      </c>
      <c r="BD81" s="375">
        <v>-8.2320760711769095E-2</v>
      </c>
      <c r="BE81" s="375">
        <v>-1.7225920105130601E-2</v>
      </c>
      <c r="BF81" s="374"/>
      <c r="BG81" s="348">
        <v>96.859899999999996</v>
      </c>
      <c r="BH81" s="348">
        <v>1.37663</v>
      </c>
      <c r="BI81" s="348">
        <v>0.16175200000000001</v>
      </c>
      <c r="BJ81" s="348">
        <v>1.601718</v>
      </c>
      <c r="BK81" s="373"/>
      <c r="BL81" s="372" t="s">
        <v>1138</v>
      </c>
      <c r="BM81" s="372" t="s">
        <v>1139</v>
      </c>
      <c r="BN81" s="372" t="s">
        <v>1140</v>
      </c>
      <c r="BO81" s="372" t="s">
        <v>1141</v>
      </c>
      <c r="BP81" s="372" t="s">
        <v>1142</v>
      </c>
      <c r="BQ81" s="373"/>
      <c r="BR81" s="354" t="s">
        <v>554</v>
      </c>
    </row>
    <row r="82" spans="1:70" s="107" customFormat="1" x14ac:dyDescent="0.25">
      <c r="A82" s="345" t="s">
        <v>1204</v>
      </c>
      <c r="B82" s="373"/>
      <c r="C82" s="719">
        <v>43539</v>
      </c>
      <c r="D82" s="373"/>
      <c r="E82" s="346">
        <v>705.28</v>
      </c>
      <c r="F82" s="373"/>
      <c r="G82" s="347">
        <v>25.076499999999999</v>
      </c>
      <c r="H82" s="374"/>
      <c r="I82" s="348">
        <v>0.35539999999999999</v>
      </c>
      <c r="J82" s="348">
        <v>4.4245000000000001</v>
      </c>
      <c r="K82" s="348">
        <v>2.44</v>
      </c>
      <c r="L82" s="348">
        <v>1.2949999999999999</v>
      </c>
      <c r="M82" s="348">
        <v>-5.8484999999999996</v>
      </c>
      <c r="N82" s="350">
        <v>-2.3279999999999998</v>
      </c>
      <c r="O82" s="348">
        <v>1.7864</v>
      </c>
      <c r="P82" s="348">
        <v>11.7502</v>
      </c>
      <c r="Q82" s="348">
        <v>11.1957</v>
      </c>
      <c r="R82" s="348" t="s">
        <v>430</v>
      </c>
      <c r="S82" s="348">
        <v>7.4897999999999998</v>
      </c>
      <c r="T82" s="348">
        <v>-7.2694000000000001</v>
      </c>
      <c r="U82" s="348">
        <v>-1.0305</v>
      </c>
      <c r="V82" s="348">
        <v>-5.4989999999999997</v>
      </c>
      <c r="W82" s="348">
        <v>2.8614999999999999</v>
      </c>
      <c r="X82" s="348">
        <v>13.4885</v>
      </c>
      <c r="Y82" s="374"/>
      <c r="Z82" s="346">
        <v>17</v>
      </c>
      <c r="AA82" s="346">
        <v>14</v>
      </c>
      <c r="AB82" s="346">
        <v>17</v>
      </c>
      <c r="AC82" s="346">
        <v>19</v>
      </c>
      <c r="AD82" s="346">
        <v>18</v>
      </c>
      <c r="AE82" s="346">
        <v>16</v>
      </c>
      <c r="AF82" s="346">
        <v>11</v>
      </c>
      <c r="AG82" s="346">
        <v>13</v>
      </c>
      <c r="AH82" s="346">
        <v>8</v>
      </c>
      <c r="AI82" s="346" t="s">
        <v>430</v>
      </c>
      <c r="AJ82" s="346">
        <v>18</v>
      </c>
      <c r="AK82" s="346">
        <v>18</v>
      </c>
      <c r="AL82" s="346">
        <v>16</v>
      </c>
      <c r="AM82" s="346">
        <v>16</v>
      </c>
      <c r="AN82" s="346">
        <v>6</v>
      </c>
      <c r="AO82" s="373"/>
      <c r="AP82" s="348" t="s">
        <v>430</v>
      </c>
      <c r="AQ82" s="348">
        <v>12.72</v>
      </c>
      <c r="AR82" s="348">
        <v>9.11</v>
      </c>
      <c r="AS82" s="348">
        <v>4.21</v>
      </c>
      <c r="AT82" s="348">
        <v>-6.65</v>
      </c>
      <c r="AU82" s="351"/>
      <c r="AV82" s="346" t="s">
        <v>430</v>
      </c>
      <c r="AW82" s="346">
        <v>6</v>
      </c>
      <c r="AX82" s="346">
        <v>11</v>
      </c>
      <c r="AY82" s="346">
        <v>15</v>
      </c>
      <c r="AZ82" s="346">
        <v>18</v>
      </c>
      <c r="BA82" s="362"/>
      <c r="BB82" s="348">
        <v>12.1499490102634</v>
      </c>
      <c r="BC82" s="375">
        <v>0.99600291953795395</v>
      </c>
      <c r="BD82" s="375">
        <v>5.3577671598380297E-2</v>
      </c>
      <c r="BE82" s="375">
        <v>0.10973450285561499</v>
      </c>
      <c r="BF82" s="374"/>
      <c r="BG82" s="348">
        <v>88.341700000000003</v>
      </c>
      <c r="BH82" s="348">
        <v>6.8714899999999997</v>
      </c>
      <c r="BI82" s="348" t="s">
        <v>430</v>
      </c>
      <c r="BJ82" s="348">
        <v>4.78681</v>
      </c>
      <c r="BK82" s="373"/>
      <c r="BL82" s="372" t="s">
        <v>1144</v>
      </c>
      <c r="BM82" s="372" t="s">
        <v>1145</v>
      </c>
      <c r="BN82" s="372" t="s">
        <v>1146</v>
      </c>
      <c r="BO82" s="372" t="s">
        <v>1147</v>
      </c>
      <c r="BP82" s="372" t="s">
        <v>1148</v>
      </c>
      <c r="BQ82" s="373"/>
      <c r="BR82" s="354" t="s">
        <v>476</v>
      </c>
    </row>
    <row r="83" spans="1:70" s="107" customFormat="1" x14ac:dyDescent="0.25">
      <c r="A83" s="345" t="s">
        <v>1205</v>
      </c>
      <c r="B83" s="373"/>
      <c r="C83" s="719">
        <v>41275</v>
      </c>
      <c r="D83" s="373"/>
      <c r="E83" s="346">
        <v>546.6</v>
      </c>
      <c r="F83" s="373"/>
      <c r="G83" s="347">
        <v>396.65</v>
      </c>
      <c r="H83" s="374"/>
      <c r="I83" s="348">
        <v>0.46100000000000002</v>
      </c>
      <c r="J83" s="348">
        <v>4.7510000000000003</v>
      </c>
      <c r="K83" s="348">
        <v>3.34</v>
      </c>
      <c r="L83" s="348">
        <v>3.9765999999999999</v>
      </c>
      <c r="M83" s="348">
        <v>-4.1237000000000004</v>
      </c>
      <c r="N83" s="350">
        <v>-0.54410000000000003</v>
      </c>
      <c r="O83" s="348">
        <v>2.5512000000000001</v>
      </c>
      <c r="P83" s="348">
        <v>9.4199000000000002</v>
      </c>
      <c r="Q83" s="348">
        <v>8.9885000000000002</v>
      </c>
      <c r="R83" s="348">
        <v>11.7003</v>
      </c>
      <c r="S83" s="348">
        <v>10.8611</v>
      </c>
      <c r="T83" s="348">
        <v>-5.0122</v>
      </c>
      <c r="U83" s="348">
        <v>-0.66369999999999996</v>
      </c>
      <c r="V83" s="348">
        <v>-3.2065000000000001</v>
      </c>
      <c r="W83" s="348">
        <v>2.855</v>
      </c>
      <c r="X83" s="348">
        <v>12.8474</v>
      </c>
      <c r="Y83" s="374"/>
      <c r="Z83" s="346">
        <v>9</v>
      </c>
      <c r="AA83" s="346">
        <v>11</v>
      </c>
      <c r="AB83" s="346">
        <v>9</v>
      </c>
      <c r="AC83" s="346">
        <v>10</v>
      </c>
      <c r="AD83" s="346">
        <v>16</v>
      </c>
      <c r="AE83" s="346">
        <v>15</v>
      </c>
      <c r="AF83" s="346">
        <v>7</v>
      </c>
      <c r="AG83" s="346">
        <v>16</v>
      </c>
      <c r="AH83" s="346">
        <v>13</v>
      </c>
      <c r="AI83" s="346">
        <v>8</v>
      </c>
      <c r="AJ83" s="346">
        <v>8</v>
      </c>
      <c r="AK83" s="346">
        <v>16</v>
      </c>
      <c r="AL83" s="346">
        <v>15</v>
      </c>
      <c r="AM83" s="346">
        <v>14</v>
      </c>
      <c r="AN83" s="346">
        <v>7</v>
      </c>
      <c r="AO83" s="373"/>
      <c r="AP83" s="348">
        <v>11.12</v>
      </c>
      <c r="AQ83" s="348">
        <v>10.93</v>
      </c>
      <c r="AR83" s="348">
        <v>8.1300000000000008</v>
      </c>
      <c r="AS83" s="348">
        <v>4.3099999999999996</v>
      </c>
      <c r="AT83" s="348">
        <v>-3.7</v>
      </c>
      <c r="AU83" s="351"/>
      <c r="AV83" s="346">
        <v>8</v>
      </c>
      <c r="AW83" s="346">
        <v>11</v>
      </c>
      <c r="AX83" s="346">
        <v>13</v>
      </c>
      <c r="AY83" s="346">
        <v>13</v>
      </c>
      <c r="AZ83" s="346">
        <v>15</v>
      </c>
      <c r="BA83" s="362"/>
      <c r="BB83" s="348">
        <v>11.4522475037157</v>
      </c>
      <c r="BC83" s="375">
        <v>0.93915414421007004</v>
      </c>
      <c r="BD83" s="375">
        <v>3.99308655116088E-2</v>
      </c>
      <c r="BE83" s="375">
        <v>-5.3041496640753603E-2</v>
      </c>
      <c r="BF83" s="374"/>
      <c r="BG83" s="348">
        <v>87.332800000000006</v>
      </c>
      <c r="BH83" s="348">
        <v>10.9367</v>
      </c>
      <c r="BI83" s="348" t="s">
        <v>430</v>
      </c>
      <c r="BJ83" s="348">
        <v>1.7304999999999999</v>
      </c>
      <c r="BK83" s="373"/>
      <c r="BL83" s="372" t="s">
        <v>1150</v>
      </c>
      <c r="BM83" s="372" t="s">
        <v>1151</v>
      </c>
      <c r="BN83" s="372" t="s">
        <v>1152</v>
      </c>
      <c r="BO83" s="372" t="s">
        <v>704</v>
      </c>
      <c r="BP83" s="372" t="s">
        <v>1153</v>
      </c>
      <c r="BQ83" s="373"/>
      <c r="BR83" s="354" t="s">
        <v>602</v>
      </c>
    </row>
    <row r="84" spans="1:70" s="107" customFormat="1" x14ac:dyDescent="0.25">
      <c r="A84" s="345" t="s">
        <v>1206</v>
      </c>
      <c r="B84" s="373"/>
      <c r="C84" s="719">
        <v>42866</v>
      </c>
      <c r="D84" s="373"/>
      <c r="E84" s="346">
        <v>443.93799999999999</v>
      </c>
      <c r="F84" s="373"/>
      <c r="G84" s="347">
        <v>24.79</v>
      </c>
      <c r="H84" s="374"/>
      <c r="I84" s="348">
        <v>0.56799999999999995</v>
      </c>
      <c r="J84" s="348">
        <v>4.9534000000000002</v>
      </c>
      <c r="K84" s="348">
        <v>3.2057000000000002</v>
      </c>
      <c r="L84" s="348">
        <v>3.8542000000000001</v>
      </c>
      <c r="M84" s="348">
        <v>-1.7050000000000001</v>
      </c>
      <c r="N84" s="350">
        <v>0.6905</v>
      </c>
      <c r="O84" s="348">
        <v>0.79600000000000004</v>
      </c>
      <c r="P84" s="348">
        <v>10.6371</v>
      </c>
      <c r="Q84" s="348">
        <v>10.344200000000001</v>
      </c>
      <c r="R84" s="348" t="s">
        <v>430</v>
      </c>
      <c r="S84" s="348">
        <v>10.917199999999999</v>
      </c>
      <c r="T84" s="348">
        <v>-2.8986000000000001</v>
      </c>
      <c r="U84" s="348">
        <v>0.44569999999999999</v>
      </c>
      <c r="V84" s="348">
        <v>-2.44</v>
      </c>
      <c r="W84" s="348">
        <v>2.6926000000000001</v>
      </c>
      <c r="X84" s="348">
        <v>10.4794</v>
      </c>
      <c r="Y84" s="374"/>
      <c r="Z84" s="346">
        <v>5</v>
      </c>
      <c r="AA84" s="346">
        <v>6</v>
      </c>
      <c r="AB84" s="346">
        <v>10</v>
      </c>
      <c r="AC84" s="346">
        <v>11</v>
      </c>
      <c r="AD84" s="346">
        <v>6</v>
      </c>
      <c r="AE84" s="346">
        <v>12</v>
      </c>
      <c r="AF84" s="346">
        <v>14</v>
      </c>
      <c r="AG84" s="346">
        <v>14</v>
      </c>
      <c r="AH84" s="346">
        <v>11</v>
      </c>
      <c r="AI84" s="346" t="s">
        <v>430</v>
      </c>
      <c r="AJ84" s="346">
        <v>7</v>
      </c>
      <c r="AK84" s="346">
        <v>7</v>
      </c>
      <c r="AL84" s="346">
        <v>13</v>
      </c>
      <c r="AM84" s="346">
        <v>12</v>
      </c>
      <c r="AN84" s="346">
        <v>10</v>
      </c>
      <c r="AO84" s="373"/>
      <c r="AP84" s="348" t="s">
        <v>430</v>
      </c>
      <c r="AQ84" s="348">
        <v>11.6</v>
      </c>
      <c r="AR84" s="348">
        <v>8.4</v>
      </c>
      <c r="AS84" s="348">
        <v>4.3</v>
      </c>
      <c r="AT84" s="348">
        <v>-1.99</v>
      </c>
      <c r="AU84" s="351"/>
      <c r="AV84" s="346" t="s">
        <v>430</v>
      </c>
      <c r="AW84" s="346">
        <v>10</v>
      </c>
      <c r="AX84" s="346">
        <v>12</v>
      </c>
      <c r="AY84" s="346">
        <v>14</v>
      </c>
      <c r="AZ84" s="346">
        <v>10</v>
      </c>
      <c r="BA84" s="362"/>
      <c r="BB84" s="348">
        <v>11.662088978456101</v>
      </c>
      <c r="BC84" s="375">
        <v>0.95659016710684797</v>
      </c>
      <c r="BD84" s="375">
        <v>4.7125323876820301E-2</v>
      </c>
      <c r="BE84" s="375">
        <v>2.96123129033832E-2</v>
      </c>
      <c r="BF84" s="374"/>
      <c r="BG84" s="348">
        <v>88.378500000000003</v>
      </c>
      <c r="BH84" s="348">
        <v>9.6484000000000005</v>
      </c>
      <c r="BI84" s="348">
        <v>1.1436299999999999</v>
      </c>
      <c r="BJ84" s="348">
        <v>0.82947000000000004</v>
      </c>
      <c r="BK84" s="373"/>
      <c r="BL84" s="372" t="s">
        <v>1155</v>
      </c>
      <c r="BM84" s="372" t="s">
        <v>704</v>
      </c>
      <c r="BN84" s="372" t="s">
        <v>1156</v>
      </c>
      <c r="BO84" s="372" t="s">
        <v>1157</v>
      </c>
      <c r="BP84" s="372" t="s">
        <v>1158</v>
      </c>
      <c r="BQ84" s="373"/>
      <c r="BR84" s="354" t="s">
        <v>547</v>
      </c>
    </row>
    <row r="85" spans="1:70" s="107" customFormat="1" x14ac:dyDescent="0.25">
      <c r="A85" s="345" t="s">
        <v>1207</v>
      </c>
      <c r="B85" s="373"/>
      <c r="C85" s="719">
        <v>41275</v>
      </c>
      <c r="D85" s="373"/>
      <c r="E85" s="346">
        <v>420.21699999999998</v>
      </c>
      <c r="F85" s="373"/>
      <c r="G85" s="347">
        <v>175.4083</v>
      </c>
      <c r="H85" s="374"/>
      <c r="I85" s="348">
        <v>0.35949999999999999</v>
      </c>
      <c r="J85" s="348">
        <v>4.7881999999999998</v>
      </c>
      <c r="K85" s="348">
        <v>3.1775000000000002</v>
      </c>
      <c r="L85" s="348">
        <v>3.7155</v>
      </c>
      <c r="M85" s="348">
        <v>-2.7311000000000001</v>
      </c>
      <c r="N85" s="350">
        <v>1.8214999999999999</v>
      </c>
      <c r="O85" s="348">
        <v>-0.49619999999999997</v>
      </c>
      <c r="P85" s="348">
        <v>13.392300000000001</v>
      </c>
      <c r="Q85" s="348">
        <v>12.9163</v>
      </c>
      <c r="R85" s="348">
        <v>12.180099999999999</v>
      </c>
      <c r="S85" s="348">
        <v>10.687900000000001</v>
      </c>
      <c r="T85" s="348">
        <v>-4.1860999999999997</v>
      </c>
      <c r="U85" s="348">
        <v>1.3353999999999999</v>
      </c>
      <c r="V85" s="348">
        <v>-1.7010000000000001</v>
      </c>
      <c r="W85" s="348">
        <v>2.4986999999999999</v>
      </c>
      <c r="X85" s="348">
        <v>12.4323</v>
      </c>
      <c r="Y85" s="374"/>
      <c r="Z85" s="346">
        <v>15</v>
      </c>
      <c r="AA85" s="346">
        <v>9</v>
      </c>
      <c r="AB85" s="346">
        <v>12</v>
      </c>
      <c r="AC85" s="346">
        <v>12</v>
      </c>
      <c r="AD85" s="346">
        <v>12</v>
      </c>
      <c r="AE85" s="346">
        <v>9</v>
      </c>
      <c r="AF85" s="346">
        <v>16</v>
      </c>
      <c r="AG85" s="346">
        <v>7</v>
      </c>
      <c r="AH85" s="346">
        <v>4</v>
      </c>
      <c r="AI85" s="346">
        <v>7</v>
      </c>
      <c r="AJ85" s="346">
        <v>9</v>
      </c>
      <c r="AK85" s="346">
        <v>12</v>
      </c>
      <c r="AL85" s="346">
        <v>9</v>
      </c>
      <c r="AM85" s="346">
        <v>11</v>
      </c>
      <c r="AN85" s="346">
        <v>14</v>
      </c>
      <c r="AO85" s="373"/>
      <c r="AP85" s="348">
        <v>12.63</v>
      </c>
      <c r="AQ85" s="348">
        <v>13.04</v>
      </c>
      <c r="AR85" s="348">
        <v>10.48</v>
      </c>
      <c r="AS85" s="348">
        <v>4.6900000000000004</v>
      </c>
      <c r="AT85" s="348">
        <v>-1.84</v>
      </c>
      <c r="AU85" s="351"/>
      <c r="AV85" s="346">
        <v>5</v>
      </c>
      <c r="AW85" s="346">
        <v>5</v>
      </c>
      <c r="AX85" s="346">
        <v>6</v>
      </c>
      <c r="AY85" s="346">
        <v>12</v>
      </c>
      <c r="AZ85" s="346">
        <v>9</v>
      </c>
      <c r="BA85" s="362"/>
      <c r="BB85" s="348">
        <v>13.3422385226638</v>
      </c>
      <c r="BC85" s="375">
        <v>1.0596429898994399</v>
      </c>
      <c r="BD85" s="375">
        <v>5.9494836206248701E-2</v>
      </c>
      <c r="BE85" s="375">
        <v>0.21781114511424399</v>
      </c>
      <c r="BF85" s="374"/>
      <c r="BG85" s="348">
        <v>87.941699999999997</v>
      </c>
      <c r="BH85" s="348">
        <v>10.1389</v>
      </c>
      <c r="BI85" s="348">
        <v>0.116178</v>
      </c>
      <c r="BJ85" s="348">
        <v>1.8032220000000001</v>
      </c>
      <c r="BK85" s="373"/>
      <c r="BL85" s="372" t="s">
        <v>1160</v>
      </c>
      <c r="BM85" s="372" t="s">
        <v>1161</v>
      </c>
      <c r="BN85" s="372" t="s">
        <v>1162</v>
      </c>
      <c r="BO85" s="372" t="s">
        <v>1163</v>
      </c>
      <c r="BP85" s="372" t="s">
        <v>1164</v>
      </c>
      <c r="BQ85" s="373"/>
      <c r="BR85" s="354" t="s">
        <v>463</v>
      </c>
    </row>
    <row r="86" spans="1:70" s="107" customFormat="1" x14ac:dyDescent="0.25">
      <c r="A86" s="345" t="s">
        <v>1208</v>
      </c>
      <c r="B86" s="373"/>
      <c r="C86" s="719">
        <v>44189</v>
      </c>
      <c r="D86" s="373"/>
      <c r="E86" s="346">
        <v>371.51</v>
      </c>
      <c r="F86" s="373"/>
      <c r="G86" s="347">
        <v>19.177900000000001</v>
      </c>
      <c r="H86" s="374"/>
      <c r="I86" s="348">
        <v>0.37209999999999999</v>
      </c>
      <c r="J86" s="348">
        <v>5.4733000000000001</v>
      </c>
      <c r="K86" s="348">
        <v>4.1157000000000004</v>
      </c>
      <c r="L86" s="348">
        <v>4.8625999999999996</v>
      </c>
      <c r="M86" s="348">
        <v>-2.6160999999999999</v>
      </c>
      <c r="N86" s="350">
        <v>-0.28129999999999999</v>
      </c>
      <c r="O86" s="348">
        <v>0.28299999999999997</v>
      </c>
      <c r="P86" s="348">
        <v>12.3299</v>
      </c>
      <c r="Q86" s="348">
        <v>10.876799999999999</v>
      </c>
      <c r="R86" s="348" t="s">
        <v>430</v>
      </c>
      <c r="S86" s="348">
        <v>12.778700000000001</v>
      </c>
      <c r="T86" s="348">
        <v>-4.2125000000000004</v>
      </c>
      <c r="U86" s="348">
        <v>0.87690000000000001</v>
      </c>
      <c r="V86" s="348">
        <v>-3.2538</v>
      </c>
      <c r="W86" s="348">
        <v>3.3041999999999998</v>
      </c>
      <c r="X86" s="348">
        <v>12.605499999999999</v>
      </c>
      <c r="Y86" s="374"/>
      <c r="Z86" s="346">
        <v>13</v>
      </c>
      <c r="AA86" s="346">
        <v>2</v>
      </c>
      <c r="AB86" s="346">
        <v>4</v>
      </c>
      <c r="AC86" s="346">
        <v>4</v>
      </c>
      <c r="AD86" s="346">
        <v>11</v>
      </c>
      <c r="AE86" s="346">
        <v>14</v>
      </c>
      <c r="AF86" s="346">
        <v>15</v>
      </c>
      <c r="AG86" s="346">
        <v>11</v>
      </c>
      <c r="AH86" s="346">
        <v>9</v>
      </c>
      <c r="AI86" s="346" t="s">
        <v>430</v>
      </c>
      <c r="AJ86" s="346">
        <v>4</v>
      </c>
      <c r="AK86" s="346">
        <v>13</v>
      </c>
      <c r="AL86" s="346">
        <v>12</v>
      </c>
      <c r="AM86" s="346">
        <v>15</v>
      </c>
      <c r="AN86" s="346">
        <v>4</v>
      </c>
      <c r="AO86" s="373"/>
      <c r="AP86" s="348" t="s">
        <v>430</v>
      </c>
      <c r="AQ86" s="348" t="s">
        <v>430</v>
      </c>
      <c r="AR86" s="348">
        <v>9.67</v>
      </c>
      <c r="AS86" s="348">
        <v>4.79</v>
      </c>
      <c r="AT86" s="348">
        <v>-1.7</v>
      </c>
      <c r="AU86" s="351"/>
      <c r="AV86" s="346" t="s">
        <v>430</v>
      </c>
      <c r="AW86" s="346" t="s">
        <v>430</v>
      </c>
      <c r="AX86" s="346">
        <v>9</v>
      </c>
      <c r="AY86" s="346">
        <v>11</v>
      </c>
      <c r="AZ86" s="346">
        <v>8</v>
      </c>
      <c r="BA86" s="362"/>
      <c r="BB86" s="348">
        <v>12.9077316722696</v>
      </c>
      <c r="BC86" s="375">
        <v>1.04135865793389</v>
      </c>
      <c r="BD86" s="375">
        <v>5.4511873566742801E-2</v>
      </c>
      <c r="BE86" s="375">
        <v>0.13774669468800699</v>
      </c>
      <c r="BF86" s="374"/>
      <c r="BG86" s="348">
        <v>86.605599999999995</v>
      </c>
      <c r="BH86" s="348">
        <v>4.96347</v>
      </c>
      <c r="BI86" s="348">
        <v>5.7987599999999997</v>
      </c>
      <c r="BJ86" s="348">
        <v>2.6321699999999999</v>
      </c>
      <c r="BK86" s="373"/>
      <c r="BL86" s="372" t="s">
        <v>1166</v>
      </c>
      <c r="BM86" s="372" t="s">
        <v>1167</v>
      </c>
      <c r="BN86" s="372" t="s">
        <v>1168</v>
      </c>
      <c r="BO86" s="372" t="s">
        <v>1095</v>
      </c>
      <c r="BP86" s="372" t="s">
        <v>1169</v>
      </c>
      <c r="BQ86" s="373"/>
      <c r="BR86" s="354" t="s">
        <v>602</v>
      </c>
    </row>
    <row r="87" spans="1:70" s="107" customFormat="1" x14ac:dyDescent="0.25">
      <c r="A87" s="345" t="s">
        <v>1209</v>
      </c>
      <c r="B87" s="373"/>
      <c r="C87" s="719">
        <v>44376</v>
      </c>
      <c r="D87" s="373"/>
      <c r="E87" s="346">
        <v>219.49</v>
      </c>
      <c r="F87" s="373"/>
      <c r="G87" s="347">
        <v>17.84</v>
      </c>
      <c r="H87" s="374"/>
      <c r="I87" s="348">
        <v>0.73399999999999999</v>
      </c>
      <c r="J87" s="348">
        <v>4.8795000000000002</v>
      </c>
      <c r="K87" s="348">
        <v>4.2055999999999996</v>
      </c>
      <c r="L87" s="348">
        <v>6.5075000000000003</v>
      </c>
      <c r="M87" s="348">
        <v>2.7650000000000001</v>
      </c>
      <c r="N87" s="350">
        <v>8.1867999999999999</v>
      </c>
      <c r="O87" s="348">
        <v>2.7130000000000001</v>
      </c>
      <c r="P87" s="348">
        <v>15.8161</v>
      </c>
      <c r="Q87" s="348" t="s">
        <v>430</v>
      </c>
      <c r="R87" s="348" t="s">
        <v>430</v>
      </c>
      <c r="S87" s="348">
        <v>13.848100000000001</v>
      </c>
      <c r="T87" s="348">
        <v>1.0193000000000001</v>
      </c>
      <c r="U87" s="348">
        <v>6.5711000000000004</v>
      </c>
      <c r="V87" s="348">
        <v>4.8178999999999998</v>
      </c>
      <c r="W87" s="348">
        <v>3.0023</v>
      </c>
      <c r="X87" s="348">
        <v>12.345599999999999</v>
      </c>
      <c r="Y87" s="374"/>
      <c r="Z87" s="346">
        <v>3</v>
      </c>
      <c r="AA87" s="346">
        <v>8</v>
      </c>
      <c r="AB87" s="346">
        <v>3</v>
      </c>
      <c r="AC87" s="346">
        <v>3</v>
      </c>
      <c r="AD87" s="346">
        <v>2</v>
      </c>
      <c r="AE87" s="346">
        <v>2</v>
      </c>
      <c r="AF87" s="346">
        <v>5</v>
      </c>
      <c r="AG87" s="346">
        <v>2</v>
      </c>
      <c r="AH87" s="346" t="s">
        <v>430</v>
      </c>
      <c r="AI87" s="346" t="s">
        <v>430</v>
      </c>
      <c r="AJ87" s="346">
        <v>3</v>
      </c>
      <c r="AK87" s="346">
        <v>2</v>
      </c>
      <c r="AL87" s="346">
        <v>2</v>
      </c>
      <c r="AM87" s="346">
        <v>1</v>
      </c>
      <c r="AN87" s="346">
        <v>5</v>
      </c>
      <c r="AO87" s="373"/>
      <c r="AP87" s="348" t="s">
        <v>430</v>
      </c>
      <c r="AQ87" s="348" t="s">
        <v>430</v>
      </c>
      <c r="AR87" s="348">
        <v>12.36</v>
      </c>
      <c r="AS87" s="348">
        <v>8.98</v>
      </c>
      <c r="AT87" s="348">
        <v>7.03</v>
      </c>
      <c r="AU87" s="351"/>
      <c r="AV87" s="346" t="s">
        <v>430</v>
      </c>
      <c r="AW87" s="346" t="s">
        <v>430</v>
      </c>
      <c r="AX87" s="346">
        <v>2</v>
      </c>
      <c r="AY87" s="346">
        <v>3</v>
      </c>
      <c r="AZ87" s="346">
        <v>2</v>
      </c>
      <c r="BA87" s="362"/>
      <c r="BB87" s="348">
        <v>13.7157142805272</v>
      </c>
      <c r="BC87" s="375">
        <v>1.08414868423396</v>
      </c>
      <c r="BD87" s="375">
        <v>6.9405126511727103E-2</v>
      </c>
      <c r="BE87" s="375">
        <v>0.36281069240339903</v>
      </c>
      <c r="BF87" s="374"/>
      <c r="BG87" s="348">
        <v>80.218900000000005</v>
      </c>
      <c r="BH87" s="348">
        <v>3.1247400000000001</v>
      </c>
      <c r="BI87" s="348">
        <v>10.1351</v>
      </c>
      <c r="BJ87" s="348">
        <v>6.5212599999999998</v>
      </c>
      <c r="BK87" s="373"/>
      <c r="BL87" s="372" t="s">
        <v>1171</v>
      </c>
      <c r="BM87" s="372" t="s">
        <v>1172</v>
      </c>
      <c r="BN87" s="372" t="s">
        <v>1173</v>
      </c>
      <c r="BO87" s="372" t="s">
        <v>1174</v>
      </c>
      <c r="BP87" s="372" t="s">
        <v>1175</v>
      </c>
      <c r="BQ87" s="373"/>
      <c r="BR87" s="354" t="s">
        <v>476</v>
      </c>
    </row>
    <row r="88" spans="1:70" s="107" customFormat="1" x14ac:dyDescent="0.25">
      <c r="A88" s="345" t="s">
        <v>1210</v>
      </c>
      <c r="B88" s="373"/>
      <c r="C88" s="719">
        <v>41275</v>
      </c>
      <c r="D88" s="373"/>
      <c r="E88" s="346">
        <v>132.453</v>
      </c>
      <c r="F88" s="373"/>
      <c r="G88" s="347">
        <v>51.97</v>
      </c>
      <c r="H88" s="374"/>
      <c r="I88" s="348">
        <v>0.46389999999999998</v>
      </c>
      <c r="J88" s="348">
        <v>5.1173000000000002</v>
      </c>
      <c r="K88" s="348">
        <v>3.6497999999999999</v>
      </c>
      <c r="L88" s="348">
        <v>4.6094999999999997</v>
      </c>
      <c r="M88" s="348">
        <v>-1.7766</v>
      </c>
      <c r="N88" s="350">
        <v>2.8702000000000001</v>
      </c>
      <c r="O88" s="348">
        <v>2.0939999999999999</v>
      </c>
      <c r="P88" s="348">
        <v>12.9079</v>
      </c>
      <c r="Q88" s="348">
        <v>11.863799999999999</v>
      </c>
      <c r="R88" s="348">
        <v>12.583600000000001</v>
      </c>
      <c r="S88" s="348">
        <v>11.2134</v>
      </c>
      <c r="T88" s="348">
        <v>-2.7324999999999999</v>
      </c>
      <c r="U88" s="348">
        <v>1.1679999999999999</v>
      </c>
      <c r="V88" s="348">
        <v>-0.192</v>
      </c>
      <c r="W88" s="348">
        <v>2.8090999999999999</v>
      </c>
      <c r="X88" s="348">
        <v>12.442600000000001</v>
      </c>
      <c r="Y88" s="374"/>
      <c r="Z88" s="346">
        <v>8</v>
      </c>
      <c r="AA88" s="346">
        <v>5</v>
      </c>
      <c r="AB88" s="346">
        <v>6</v>
      </c>
      <c r="AC88" s="346">
        <v>5</v>
      </c>
      <c r="AD88" s="346">
        <v>7</v>
      </c>
      <c r="AE88" s="346">
        <v>5</v>
      </c>
      <c r="AF88" s="346">
        <v>10</v>
      </c>
      <c r="AG88" s="346">
        <v>9</v>
      </c>
      <c r="AH88" s="346">
        <v>6</v>
      </c>
      <c r="AI88" s="346">
        <v>6</v>
      </c>
      <c r="AJ88" s="346">
        <v>5</v>
      </c>
      <c r="AK88" s="346">
        <v>6</v>
      </c>
      <c r="AL88" s="346">
        <v>10</v>
      </c>
      <c r="AM88" s="346">
        <v>5</v>
      </c>
      <c r="AN88" s="346">
        <v>8</v>
      </c>
      <c r="AO88" s="373"/>
      <c r="AP88" s="348">
        <v>12.04</v>
      </c>
      <c r="AQ88" s="348">
        <v>12.48</v>
      </c>
      <c r="AR88" s="348">
        <v>10.44</v>
      </c>
      <c r="AS88" s="348">
        <v>6.57</v>
      </c>
      <c r="AT88" s="348">
        <v>-0.41</v>
      </c>
      <c r="AU88" s="351"/>
      <c r="AV88" s="346">
        <v>7</v>
      </c>
      <c r="AW88" s="346">
        <v>8</v>
      </c>
      <c r="AX88" s="346">
        <v>7</v>
      </c>
      <c r="AY88" s="346">
        <v>6</v>
      </c>
      <c r="AZ88" s="346">
        <v>5</v>
      </c>
      <c r="BA88" s="362"/>
      <c r="BB88" s="348">
        <v>13.2614739696707</v>
      </c>
      <c r="BC88" s="375">
        <v>1.0855549260109201</v>
      </c>
      <c r="BD88" s="375">
        <v>5.3750406697176699E-2</v>
      </c>
      <c r="BE88" s="375">
        <v>0.122915270131323</v>
      </c>
      <c r="BF88" s="374"/>
      <c r="BG88" s="348">
        <v>88.020200000000003</v>
      </c>
      <c r="BH88" s="348">
        <v>4.1542700000000004</v>
      </c>
      <c r="BI88" s="348">
        <v>0.82229300000000005</v>
      </c>
      <c r="BJ88" s="348">
        <v>7.0032370000000004</v>
      </c>
      <c r="BK88" s="373"/>
      <c r="BL88" s="372" t="s">
        <v>1177</v>
      </c>
      <c r="BM88" s="372" t="s">
        <v>1178</v>
      </c>
      <c r="BN88" s="372" t="s">
        <v>1179</v>
      </c>
      <c r="BO88" s="372" t="s">
        <v>1180</v>
      </c>
      <c r="BP88" s="372" t="s">
        <v>1181</v>
      </c>
      <c r="BQ88" s="373"/>
      <c r="BR88" s="354" t="s">
        <v>1182</v>
      </c>
    </row>
    <row r="89" spans="1:70" s="107" customFormat="1" x14ac:dyDescent="0.25">
      <c r="A89" s="345" t="s">
        <v>1211</v>
      </c>
      <c r="B89" s="373"/>
      <c r="C89" s="719">
        <v>45741</v>
      </c>
      <c r="D89" s="373"/>
      <c r="E89" s="346">
        <v>104.74</v>
      </c>
      <c r="F89" s="373"/>
      <c r="G89" s="347">
        <v>9.36</v>
      </c>
      <c r="H89" s="374"/>
      <c r="I89" s="348">
        <v>0.75349999999999995</v>
      </c>
      <c r="J89" s="348">
        <v>3.3113000000000001</v>
      </c>
      <c r="K89" s="348">
        <v>1.8498000000000001</v>
      </c>
      <c r="L89" s="348">
        <v>4.3478000000000003</v>
      </c>
      <c r="M89" s="348">
        <v>-0.63690000000000002</v>
      </c>
      <c r="N89" s="350">
        <v>-4.7812999999999999</v>
      </c>
      <c r="O89" s="348" t="s">
        <v>430</v>
      </c>
      <c r="P89" s="348" t="s">
        <v>430</v>
      </c>
      <c r="Q89" s="348" t="s">
        <v>430</v>
      </c>
      <c r="R89" s="348" t="s">
        <v>430</v>
      </c>
      <c r="S89" s="348">
        <v>4.2316000000000003</v>
      </c>
      <c r="T89" s="348">
        <v>-1.7838000000000001</v>
      </c>
      <c r="U89" s="348">
        <v>-1.6807000000000001</v>
      </c>
      <c r="V89" s="348">
        <v>-8.5044000000000004</v>
      </c>
      <c r="W89" s="348">
        <v>-1.6807000000000001</v>
      </c>
      <c r="X89" s="348">
        <v>-5.2233000000000001</v>
      </c>
      <c r="Y89" s="374"/>
      <c r="Z89" s="346">
        <v>2</v>
      </c>
      <c r="AA89" s="346">
        <v>20</v>
      </c>
      <c r="AB89" s="346">
        <v>19</v>
      </c>
      <c r="AC89" s="346">
        <v>8</v>
      </c>
      <c r="AD89" s="346">
        <v>4</v>
      </c>
      <c r="AE89" s="346">
        <v>18</v>
      </c>
      <c r="AF89" s="346" t="s">
        <v>430</v>
      </c>
      <c r="AG89" s="346" t="s">
        <v>430</v>
      </c>
      <c r="AH89" s="346" t="s">
        <v>430</v>
      </c>
      <c r="AI89" s="346" t="s">
        <v>430</v>
      </c>
      <c r="AJ89" s="346">
        <v>19</v>
      </c>
      <c r="AK89" s="346">
        <v>4</v>
      </c>
      <c r="AL89" s="346">
        <v>17</v>
      </c>
      <c r="AM89" s="346">
        <v>18</v>
      </c>
      <c r="AN89" s="346">
        <v>20</v>
      </c>
      <c r="AO89" s="373"/>
      <c r="AP89" s="348" t="s">
        <v>430</v>
      </c>
      <c r="AQ89" s="348" t="s">
        <v>430</v>
      </c>
      <c r="AR89" s="348" t="s">
        <v>430</v>
      </c>
      <c r="AS89" s="348" t="s">
        <v>430</v>
      </c>
      <c r="AT89" s="348">
        <v>-4.03</v>
      </c>
      <c r="AU89" s="351"/>
      <c r="AV89" s="346" t="s">
        <v>430</v>
      </c>
      <c r="AW89" s="346" t="s">
        <v>430</v>
      </c>
      <c r="AX89" s="346" t="s">
        <v>430</v>
      </c>
      <c r="AY89" s="346" t="s">
        <v>430</v>
      </c>
      <c r="AZ89" s="346">
        <v>16</v>
      </c>
      <c r="BA89" s="362"/>
      <c r="BB89" s="348">
        <v>9.5013321722656592</v>
      </c>
      <c r="BC89" s="375">
        <v>0.72049038574928503</v>
      </c>
      <c r="BD89" s="375">
        <v>-8.9977611018246695E-2</v>
      </c>
      <c r="BE89" s="375">
        <v>-0.79641121467573095</v>
      </c>
      <c r="BF89" s="374"/>
      <c r="BG89" s="348">
        <v>74.374499999999998</v>
      </c>
      <c r="BH89" s="348">
        <v>2.91492</v>
      </c>
      <c r="BI89" s="348" t="s">
        <v>430</v>
      </c>
      <c r="BJ89" s="348">
        <v>22.71058</v>
      </c>
      <c r="BK89" s="373"/>
      <c r="BL89" s="372" t="s">
        <v>1184</v>
      </c>
      <c r="BM89" s="372" t="s">
        <v>1185</v>
      </c>
      <c r="BN89" s="372" t="s">
        <v>1186</v>
      </c>
      <c r="BO89" s="372" t="s">
        <v>1187</v>
      </c>
      <c r="BP89" s="372" t="s">
        <v>1188</v>
      </c>
      <c r="BQ89" s="373"/>
      <c r="BR89" s="354" t="s">
        <v>463</v>
      </c>
    </row>
    <row r="90" spans="1:70" s="107" customFormat="1" x14ac:dyDescent="0.25">
      <c r="A90" s="345" t="s">
        <v>1212</v>
      </c>
      <c r="B90" s="373"/>
      <c r="C90" s="719">
        <v>41275</v>
      </c>
      <c r="D90" s="373"/>
      <c r="E90" s="346">
        <v>51.715699999999998</v>
      </c>
      <c r="F90" s="373"/>
      <c r="G90" s="347">
        <v>165.87</v>
      </c>
      <c r="H90" s="374"/>
      <c r="I90" s="348">
        <v>0.35699999999999998</v>
      </c>
      <c r="J90" s="348">
        <v>4.0655000000000001</v>
      </c>
      <c r="K90" s="348">
        <v>1.7483</v>
      </c>
      <c r="L90" s="348">
        <v>2.3005</v>
      </c>
      <c r="M90" s="348">
        <v>-2.0895999999999999</v>
      </c>
      <c r="N90" s="350">
        <v>1.2514000000000001</v>
      </c>
      <c r="O90" s="348">
        <v>1.3439000000000001</v>
      </c>
      <c r="P90" s="348">
        <v>12.9937</v>
      </c>
      <c r="Q90" s="348">
        <v>10.742000000000001</v>
      </c>
      <c r="R90" s="348">
        <v>10.434100000000001</v>
      </c>
      <c r="S90" s="348">
        <v>8.9171999999999993</v>
      </c>
      <c r="T90" s="348">
        <v>-3.5863999999999998</v>
      </c>
      <c r="U90" s="348">
        <v>1.3627</v>
      </c>
      <c r="V90" s="348">
        <v>-1.2149000000000001</v>
      </c>
      <c r="W90" s="348">
        <v>2.4964</v>
      </c>
      <c r="X90" s="348">
        <v>10.309900000000001</v>
      </c>
      <c r="Y90" s="374"/>
      <c r="Z90" s="346">
        <v>16</v>
      </c>
      <c r="AA90" s="346">
        <v>16</v>
      </c>
      <c r="AB90" s="346">
        <v>20</v>
      </c>
      <c r="AC90" s="346">
        <v>18</v>
      </c>
      <c r="AD90" s="346">
        <v>8</v>
      </c>
      <c r="AE90" s="346">
        <v>11</v>
      </c>
      <c r="AF90" s="346">
        <v>12</v>
      </c>
      <c r="AG90" s="346">
        <v>8</v>
      </c>
      <c r="AH90" s="346">
        <v>10</v>
      </c>
      <c r="AI90" s="346">
        <v>10</v>
      </c>
      <c r="AJ90" s="346">
        <v>17</v>
      </c>
      <c r="AK90" s="346">
        <v>9</v>
      </c>
      <c r="AL90" s="346">
        <v>8</v>
      </c>
      <c r="AM90" s="346">
        <v>9</v>
      </c>
      <c r="AN90" s="346">
        <v>15</v>
      </c>
      <c r="AO90" s="373"/>
      <c r="AP90" s="348">
        <v>10.8</v>
      </c>
      <c r="AQ90" s="348">
        <v>11.73</v>
      </c>
      <c r="AR90" s="348">
        <v>9.52</v>
      </c>
      <c r="AS90" s="348">
        <v>5.22</v>
      </c>
      <c r="AT90" s="348">
        <v>-2.11</v>
      </c>
      <c r="AU90" s="351"/>
      <c r="AV90" s="346">
        <v>9</v>
      </c>
      <c r="AW90" s="346">
        <v>9</v>
      </c>
      <c r="AX90" s="346">
        <v>10</v>
      </c>
      <c r="AY90" s="346">
        <v>10</v>
      </c>
      <c r="AZ90" s="346">
        <v>12</v>
      </c>
      <c r="BA90" s="362"/>
      <c r="BB90" s="348">
        <v>11.6839802326464</v>
      </c>
      <c r="BC90" s="375">
        <v>0.91500751320625395</v>
      </c>
      <c r="BD90" s="375">
        <v>5.9580732372307203E-2</v>
      </c>
      <c r="BE90" s="375">
        <v>0.19877550089176299</v>
      </c>
      <c r="BF90" s="374"/>
      <c r="BG90" s="348">
        <v>80.983900000000006</v>
      </c>
      <c r="BH90" s="348">
        <v>6.7691800000000004</v>
      </c>
      <c r="BI90" s="348">
        <v>3.0531799999999998</v>
      </c>
      <c r="BJ90" s="348">
        <v>9.19374</v>
      </c>
      <c r="BK90" s="373"/>
      <c r="BL90" s="372" t="s">
        <v>1190</v>
      </c>
      <c r="BM90" s="372" t="s">
        <v>1191</v>
      </c>
      <c r="BN90" s="372" t="s">
        <v>727</v>
      </c>
      <c r="BO90" s="372" t="s">
        <v>1192</v>
      </c>
      <c r="BP90" s="372" t="s">
        <v>1193</v>
      </c>
      <c r="BQ90" s="373"/>
      <c r="BR90" s="354" t="s">
        <v>904</v>
      </c>
    </row>
    <row r="91" spans="1:70" s="107" customFormat="1" x14ac:dyDescent="0.25">
      <c r="A91" s="345" t="s">
        <v>1213</v>
      </c>
      <c r="B91" s="373"/>
      <c r="C91" s="719">
        <v>46122</v>
      </c>
      <c r="D91" s="373"/>
      <c r="E91" s="346">
        <v>41.682499999999997</v>
      </c>
      <c r="F91" s="373"/>
      <c r="G91" s="347">
        <v>9.9459999999999997</v>
      </c>
      <c r="H91" s="374"/>
      <c r="I91" s="348">
        <v>0.41189999999999999</v>
      </c>
      <c r="J91" s="348">
        <v>4.7409999999999997</v>
      </c>
      <c r="K91" s="348">
        <v>2.4790000000000001</v>
      </c>
      <c r="L91" s="348" t="s">
        <v>430</v>
      </c>
      <c r="M91" s="348" t="s">
        <v>430</v>
      </c>
      <c r="N91" s="350" t="s">
        <v>430</v>
      </c>
      <c r="O91" s="348" t="s">
        <v>430</v>
      </c>
      <c r="P91" s="348" t="s">
        <v>430</v>
      </c>
      <c r="Q91" s="348" t="s">
        <v>430</v>
      </c>
      <c r="R91" s="348" t="s">
        <v>430</v>
      </c>
      <c r="S91" s="348" t="s">
        <v>430</v>
      </c>
      <c r="T91" s="348" t="s">
        <v>430</v>
      </c>
      <c r="U91" s="348" t="s">
        <v>430</v>
      </c>
      <c r="V91" s="348" t="s">
        <v>430</v>
      </c>
      <c r="W91" s="348">
        <v>2.5994999999999999</v>
      </c>
      <c r="X91" s="348">
        <v>-0.54</v>
      </c>
      <c r="Y91" s="374"/>
      <c r="Z91" s="346">
        <v>11</v>
      </c>
      <c r="AA91" s="346">
        <v>12</v>
      </c>
      <c r="AB91" s="346">
        <v>16</v>
      </c>
      <c r="AC91" s="346" t="s">
        <v>430</v>
      </c>
      <c r="AD91" s="346" t="s">
        <v>430</v>
      </c>
      <c r="AE91" s="346" t="s">
        <v>430</v>
      </c>
      <c r="AF91" s="346" t="s">
        <v>430</v>
      </c>
      <c r="AG91" s="346" t="s">
        <v>430</v>
      </c>
      <c r="AH91" s="346" t="s">
        <v>430</v>
      </c>
      <c r="AI91" s="346" t="s">
        <v>430</v>
      </c>
      <c r="AJ91" s="346" t="s">
        <v>430</v>
      </c>
      <c r="AK91" s="346" t="s">
        <v>430</v>
      </c>
      <c r="AL91" s="346" t="s">
        <v>430</v>
      </c>
      <c r="AM91" s="346" t="s">
        <v>430</v>
      </c>
      <c r="AN91" s="346">
        <v>11</v>
      </c>
      <c r="AO91" s="373"/>
      <c r="AP91" s="348" t="s">
        <v>430</v>
      </c>
      <c r="AQ91" s="348" t="s">
        <v>430</v>
      </c>
      <c r="AR91" s="348" t="s">
        <v>430</v>
      </c>
      <c r="AS91" s="348" t="s">
        <v>430</v>
      </c>
      <c r="AT91" s="348" t="s">
        <v>430</v>
      </c>
      <c r="AU91" s="351"/>
      <c r="AV91" s="346" t="s">
        <v>430</v>
      </c>
      <c r="AW91" s="346" t="s">
        <v>430</v>
      </c>
      <c r="AX91" s="346" t="s">
        <v>430</v>
      </c>
      <c r="AY91" s="346" t="s">
        <v>430</v>
      </c>
      <c r="AZ91" s="346" t="s">
        <v>430</v>
      </c>
      <c r="BA91" s="362"/>
      <c r="BB91" s="348">
        <v>16.254053375214099</v>
      </c>
      <c r="BC91" s="375">
        <v>1.1415555262933099</v>
      </c>
      <c r="BD91" s="375">
        <v>-7.81163825401959E-2</v>
      </c>
      <c r="BE91" s="375">
        <v>-0.87059549067180897</v>
      </c>
      <c r="BF91" s="374"/>
      <c r="BG91" s="348">
        <v>84.297700000000006</v>
      </c>
      <c r="BH91" s="348">
        <v>10.107100000000001</v>
      </c>
      <c r="BI91" s="348">
        <v>2.1448700000000001</v>
      </c>
      <c r="BJ91" s="348">
        <v>3.4503300000000001</v>
      </c>
      <c r="BK91" s="373"/>
      <c r="BL91" s="372" t="s">
        <v>1214</v>
      </c>
      <c r="BM91" s="372" t="s">
        <v>1215</v>
      </c>
      <c r="BN91" s="372" t="s">
        <v>1216</v>
      </c>
      <c r="BO91" s="372" t="s">
        <v>1217</v>
      </c>
      <c r="BP91" s="372" t="s">
        <v>1218</v>
      </c>
      <c r="BQ91" s="373"/>
      <c r="BR91" s="354" t="s">
        <v>554</v>
      </c>
    </row>
    <row r="92" spans="1:70" x14ac:dyDescent="0.25">
      <c r="A92" s="36" t="s">
        <v>93</v>
      </c>
      <c r="B92" s="43"/>
      <c r="C92" s="720"/>
      <c r="D92" s="43"/>
      <c r="E92" s="51"/>
      <c r="F92" s="43"/>
      <c r="G92" s="55"/>
      <c r="H92" s="66"/>
      <c r="I92" s="59">
        <v>0.4819</v>
      </c>
      <c r="J92" s="59">
        <v>4.6379000000000001</v>
      </c>
      <c r="K92" s="59">
        <v>3.3108</v>
      </c>
      <c r="L92" s="59">
        <v>4.3609</v>
      </c>
      <c r="M92" s="59">
        <v>-1.8712</v>
      </c>
      <c r="N92" s="70">
        <v>1.5572999999999999</v>
      </c>
      <c r="O92" s="59">
        <v>2.3376999999999999</v>
      </c>
      <c r="P92" s="59">
        <v>13.1264</v>
      </c>
      <c r="Q92" s="59">
        <v>11.5939</v>
      </c>
      <c r="R92" s="59">
        <v>12.7829</v>
      </c>
      <c r="S92" s="59">
        <v>10.941599999999999</v>
      </c>
      <c r="T92" s="59">
        <v>-3.1259999999999999</v>
      </c>
      <c r="U92" s="59">
        <v>1.5262</v>
      </c>
      <c r="V92" s="59">
        <v>-1.5304</v>
      </c>
      <c r="W92" s="59">
        <v>2.4952999999999999</v>
      </c>
      <c r="X92" s="59">
        <v>9.8678000000000008</v>
      </c>
      <c r="Y92" s="66"/>
      <c r="Z92" s="51">
        <v>20</v>
      </c>
      <c r="AA92" s="51">
        <v>20</v>
      </c>
      <c r="AB92" s="51">
        <v>20</v>
      </c>
      <c r="AC92" s="51">
        <v>19</v>
      </c>
      <c r="AD92" s="51">
        <v>18</v>
      </c>
      <c r="AE92" s="51">
        <v>18</v>
      </c>
      <c r="AF92" s="51">
        <v>16</v>
      </c>
      <c r="AG92" s="51">
        <v>16</v>
      </c>
      <c r="AH92" s="51">
        <v>13</v>
      </c>
      <c r="AI92" s="51">
        <v>10</v>
      </c>
      <c r="AJ92" s="51">
        <v>19</v>
      </c>
      <c r="AK92" s="51">
        <v>18</v>
      </c>
      <c r="AL92" s="51">
        <v>18</v>
      </c>
      <c r="AM92" s="51">
        <v>18</v>
      </c>
      <c r="AN92" s="51">
        <v>20</v>
      </c>
      <c r="AO92" s="43"/>
      <c r="AP92" s="59">
        <v>12.618</v>
      </c>
      <c r="AQ92" s="59">
        <v>12.741666666666699</v>
      </c>
      <c r="AR92" s="59">
        <v>10.1428571428571</v>
      </c>
      <c r="AS92" s="59">
        <v>6.1818749999999998</v>
      </c>
      <c r="AT92" s="59">
        <v>-0.78666666666666696</v>
      </c>
      <c r="AU92" s="78"/>
      <c r="AV92" s="51">
        <v>9</v>
      </c>
      <c r="AW92" s="51">
        <v>12</v>
      </c>
      <c r="AX92" s="51">
        <v>14</v>
      </c>
      <c r="AY92" s="51">
        <v>16</v>
      </c>
      <c r="AZ92" s="51">
        <v>18</v>
      </c>
      <c r="BA92" s="258"/>
      <c r="BB92" s="59"/>
      <c r="BC92" s="276"/>
      <c r="BD92" s="276"/>
      <c r="BE92" s="276"/>
      <c r="BF92" s="66"/>
      <c r="BG92" s="59"/>
      <c r="BH92" s="59"/>
      <c r="BI92" s="59"/>
      <c r="BJ92" s="59"/>
      <c r="BK92" s="43"/>
      <c r="BL92" s="84"/>
      <c r="BM92" s="84"/>
      <c r="BN92" s="84"/>
      <c r="BO92" s="84"/>
      <c r="BP92" s="84"/>
      <c r="BQ92" s="43"/>
      <c r="BR92" s="88"/>
    </row>
    <row r="93" spans="1:70" x14ac:dyDescent="0.25">
      <c r="A93" s="37" t="s">
        <v>94</v>
      </c>
      <c r="B93" s="44"/>
      <c r="C93" s="721"/>
      <c r="D93" s="44"/>
      <c r="E93" s="52"/>
      <c r="F93" s="44"/>
      <c r="G93" s="56"/>
      <c r="H93" s="67"/>
      <c r="I93" s="60">
        <v>1.0361</v>
      </c>
      <c r="J93" s="60">
        <v>5.5035999999999996</v>
      </c>
      <c r="K93" s="60">
        <v>5.5556000000000001</v>
      </c>
      <c r="L93" s="60">
        <v>11.7906</v>
      </c>
      <c r="M93" s="60">
        <v>4.9747000000000003</v>
      </c>
      <c r="N93" s="71">
        <v>8.6750000000000007</v>
      </c>
      <c r="O93" s="60">
        <v>5.5606</v>
      </c>
      <c r="P93" s="60">
        <v>16.8751</v>
      </c>
      <c r="Q93" s="60">
        <v>14.4818</v>
      </c>
      <c r="R93" s="60">
        <v>14.443199999999999</v>
      </c>
      <c r="S93" s="60">
        <v>21.2349</v>
      </c>
      <c r="T93" s="60">
        <v>3.9790000000000001</v>
      </c>
      <c r="U93" s="60">
        <v>7.319</v>
      </c>
      <c r="V93" s="60">
        <v>4.8178999999999998</v>
      </c>
      <c r="W93" s="60">
        <v>3.8289</v>
      </c>
      <c r="X93" s="60">
        <v>15.0159</v>
      </c>
      <c r="Y93" s="67"/>
      <c r="Z93" s="52"/>
      <c r="AA93" s="52"/>
      <c r="AB93" s="52"/>
      <c r="AC93" s="52"/>
      <c r="AD93" s="52"/>
      <c r="AE93" s="52"/>
      <c r="AF93" s="52"/>
      <c r="AG93" s="52"/>
      <c r="AH93" s="52"/>
      <c r="AI93" s="52"/>
      <c r="AJ93" s="52"/>
      <c r="AK93" s="52"/>
      <c r="AL93" s="52"/>
      <c r="AM93" s="52"/>
      <c r="AN93" s="52"/>
      <c r="AO93" s="44"/>
      <c r="AP93" s="60">
        <v>14.79</v>
      </c>
      <c r="AQ93" s="60">
        <v>15.6</v>
      </c>
      <c r="AR93" s="60">
        <v>13.15</v>
      </c>
      <c r="AS93" s="60">
        <v>9.65</v>
      </c>
      <c r="AT93" s="60">
        <v>12.08</v>
      </c>
      <c r="AU93" s="79"/>
      <c r="AV93" s="52"/>
      <c r="AW93" s="52"/>
      <c r="AX93" s="52"/>
      <c r="AY93" s="52"/>
      <c r="AZ93" s="52"/>
      <c r="BA93" s="259"/>
      <c r="BB93" s="60"/>
      <c r="BC93" s="277"/>
      <c r="BD93" s="277"/>
      <c r="BE93" s="277"/>
      <c r="BF93" s="67"/>
      <c r="BG93" s="60"/>
      <c r="BH93" s="60"/>
      <c r="BI93" s="60"/>
      <c r="BJ93" s="60"/>
      <c r="BK93" s="44"/>
      <c r="BL93" s="85"/>
      <c r="BM93" s="85"/>
      <c r="BN93" s="85"/>
      <c r="BO93" s="85"/>
      <c r="BP93" s="85"/>
      <c r="BQ93" s="44"/>
      <c r="BR93" s="89"/>
    </row>
    <row r="94" spans="1:70" x14ac:dyDescent="0.25">
      <c r="A94" s="37" t="s">
        <v>95</v>
      </c>
      <c r="B94" s="67"/>
      <c r="C94" s="721"/>
      <c r="D94" s="44"/>
      <c r="E94" s="52"/>
      <c r="F94" s="44"/>
      <c r="G94" s="56"/>
      <c r="H94" s="67"/>
      <c r="I94" s="60">
        <v>0.30420000000000003</v>
      </c>
      <c r="J94" s="60">
        <v>3.3113000000000001</v>
      </c>
      <c r="K94" s="60">
        <v>1.7483</v>
      </c>
      <c r="L94" s="60">
        <v>1.2949999999999999</v>
      </c>
      <c r="M94" s="60">
        <v>-5.8484999999999996</v>
      </c>
      <c r="N94" s="71">
        <v>-4.7812999999999999</v>
      </c>
      <c r="O94" s="60">
        <v>-0.49619999999999997</v>
      </c>
      <c r="P94" s="60">
        <v>9.4199000000000002</v>
      </c>
      <c r="Q94" s="60">
        <v>8.9885000000000002</v>
      </c>
      <c r="R94" s="60">
        <v>10.434100000000001</v>
      </c>
      <c r="S94" s="60">
        <v>4.2316000000000003</v>
      </c>
      <c r="T94" s="60">
        <v>-7.2694000000000001</v>
      </c>
      <c r="U94" s="60">
        <v>-2.4754999999999998</v>
      </c>
      <c r="V94" s="60">
        <v>-8.5044000000000004</v>
      </c>
      <c r="W94" s="60">
        <v>-1.6807000000000001</v>
      </c>
      <c r="X94" s="60">
        <v>-5.2233000000000001</v>
      </c>
      <c r="Y94" s="67"/>
      <c r="Z94" s="52"/>
      <c r="AA94" s="52"/>
      <c r="AB94" s="52"/>
      <c r="AC94" s="52"/>
      <c r="AD94" s="52"/>
      <c r="AE94" s="52"/>
      <c r="AF94" s="52"/>
      <c r="AG94" s="52"/>
      <c r="AH94" s="52"/>
      <c r="AI94" s="52"/>
      <c r="AJ94" s="52"/>
      <c r="AK94" s="52"/>
      <c r="AL94" s="52"/>
      <c r="AM94" s="52"/>
      <c r="AN94" s="52"/>
      <c r="AO94" s="44"/>
      <c r="AP94" s="60">
        <v>10.8</v>
      </c>
      <c r="AQ94" s="60">
        <v>10.15</v>
      </c>
      <c r="AR94" s="60">
        <v>7.11</v>
      </c>
      <c r="AS94" s="60">
        <v>3.32</v>
      </c>
      <c r="AT94" s="60">
        <v>-6.65</v>
      </c>
      <c r="AU94" s="79"/>
      <c r="AV94" s="52"/>
      <c r="AW94" s="52"/>
      <c r="AX94" s="52"/>
      <c r="AY94" s="52"/>
      <c r="AZ94" s="52"/>
      <c r="BA94" s="259"/>
      <c r="BB94" s="60"/>
      <c r="BC94" s="277"/>
      <c r="BD94" s="277"/>
      <c r="BE94" s="277"/>
      <c r="BF94" s="67"/>
      <c r="BG94" s="60"/>
      <c r="BH94" s="60"/>
      <c r="BI94" s="60"/>
      <c r="BJ94" s="60"/>
      <c r="BK94" s="44"/>
      <c r="BL94" s="85"/>
      <c r="BM94" s="85"/>
      <c r="BN94" s="85"/>
      <c r="BO94" s="85"/>
      <c r="BP94" s="85"/>
      <c r="BQ94" s="44"/>
      <c r="BR94" s="89"/>
    </row>
    <row r="95" spans="1:70" x14ac:dyDescent="0.25">
      <c r="A95" s="38" t="s">
        <v>96</v>
      </c>
      <c r="B95" s="68"/>
      <c r="C95" s="722"/>
      <c r="D95" s="45"/>
      <c r="E95" s="53"/>
      <c r="F95" s="45"/>
      <c r="G95" s="57"/>
      <c r="H95" s="68"/>
      <c r="I95" s="61">
        <v>0.41849999999999998</v>
      </c>
      <c r="J95" s="61">
        <v>4.7521500000000003</v>
      </c>
      <c r="K95" s="61">
        <v>3.19245</v>
      </c>
      <c r="L95" s="61">
        <v>3.9765999999999999</v>
      </c>
      <c r="M95" s="61">
        <v>-2.1642000000000001</v>
      </c>
      <c r="N95" s="72">
        <v>1.71255</v>
      </c>
      <c r="O95" s="61">
        <v>2.2852000000000001</v>
      </c>
      <c r="P95" s="61">
        <v>12.950799999999999</v>
      </c>
      <c r="Q95" s="61">
        <v>11.3301</v>
      </c>
      <c r="R95" s="61">
        <v>12.8095</v>
      </c>
      <c r="S95" s="61">
        <v>10.5205</v>
      </c>
      <c r="T95" s="61">
        <v>-3.7930999999999999</v>
      </c>
      <c r="U95" s="61">
        <v>1.1141000000000001</v>
      </c>
      <c r="V95" s="61">
        <v>-1.5266999999999999</v>
      </c>
      <c r="W95" s="61">
        <v>2.6461000000000001</v>
      </c>
      <c r="X95" s="61">
        <v>12.495699999999999</v>
      </c>
      <c r="Y95" s="68"/>
      <c r="Z95" s="53"/>
      <c r="AA95" s="53"/>
      <c r="AB95" s="53"/>
      <c r="AC95" s="53"/>
      <c r="AD95" s="53"/>
      <c r="AE95" s="53"/>
      <c r="AF95" s="53"/>
      <c r="AG95" s="53"/>
      <c r="AH95" s="53"/>
      <c r="AI95" s="53"/>
      <c r="AJ95" s="53"/>
      <c r="AK95" s="53"/>
      <c r="AL95" s="53"/>
      <c r="AM95" s="53"/>
      <c r="AN95" s="53"/>
      <c r="AO95" s="45"/>
      <c r="AP95" s="61">
        <v>12.56</v>
      </c>
      <c r="AQ95" s="61">
        <v>12.66</v>
      </c>
      <c r="AR95" s="61">
        <v>10.18</v>
      </c>
      <c r="AS95" s="61">
        <v>5.44</v>
      </c>
      <c r="AT95" s="61">
        <v>-1.92</v>
      </c>
      <c r="AU95" s="80"/>
      <c r="AV95" s="53"/>
      <c r="AW95" s="53"/>
      <c r="AX95" s="53"/>
      <c r="AY95" s="53"/>
      <c r="AZ95" s="53"/>
      <c r="BA95" s="262"/>
      <c r="BB95" s="61"/>
      <c r="BC95" s="279"/>
      <c r="BD95" s="279"/>
      <c r="BE95" s="279"/>
      <c r="BF95" s="68"/>
      <c r="BG95" s="61"/>
      <c r="BH95" s="61"/>
      <c r="BI95" s="61"/>
      <c r="BJ95" s="61"/>
      <c r="BK95" s="45"/>
      <c r="BL95" s="86"/>
      <c r="BM95" s="86"/>
      <c r="BN95" s="86"/>
      <c r="BO95" s="86"/>
      <c r="BP95" s="86"/>
      <c r="BQ95" s="45"/>
      <c r="BR95" s="90"/>
    </row>
    <row r="96" spans="1:70" ht="14.5" x14ac:dyDescent="0.25">
      <c r="A96" s="39" t="s">
        <v>91</v>
      </c>
      <c r="B96" s="69"/>
      <c r="C96" s="726"/>
      <c r="D96" s="69"/>
      <c r="E96" s="40"/>
      <c r="F96" s="69"/>
      <c r="G96" s="40"/>
      <c r="H96" s="69"/>
      <c r="I96" s="62"/>
      <c r="J96" s="62"/>
      <c r="K96" s="62"/>
      <c r="L96" s="62"/>
      <c r="M96" s="62"/>
      <c r="N96" s="73"/>
      <c r="O96" s="62"/>
      <c r="P96" s="62"/>
      <c r="Q96" s="62"/>
      <c r="R96" s="62"/>
      <c r="S96" s="62"/>
      <c r="T96" s="62"/>
      <c r="U96" s="62"/>
      <c r="V96" s="62"/>
      <c r="W96" s="62"/>
      <c r="X96" s="62"/>
      <c r="Y96" s="69"/>
      <c r="Z96" s="54"/>
      <c r="AA96" s="54"/>
      <c r="AB96" s="54"/>
      <c r="AC96" s="54"/>
      <c r="AD96" s="54"/>
      <c r="AE96" s="54"/>
      <c r="AF96" s="54"/>
      <c r="AG96" s="54"/>
      <c r="AH96" s="54"/>
      <c r="AI96" s="54"/>
      <c r="AJ96" s="54"/>
      <c r="AK96" s="54"/>
      <c r="AL96" s="54"/>
      <c r="AM96" s="54"/>
      <c r="AN96" s="54"/>
      <c r="AO96" s="69"/>
      <c r="AP96" s="245"/>
      <c r="AQ96" s="245"/>
      <c r="AR96" s="245"/>
      <c r="AS96" s="245"/>
      <c r="AT96" s="245"/>
      <c r="AU96" s="69"/>
      <c r="AV96" s="247"/>
      <c r="AW96" s="247"/>
      <c r="AX96" s="247"/>
      <c r="AY96" s="247"/>
      <c r="AZ96" s="247"/>
      <c r="BA96" s="69"/>
      <c r="BB96" s="245"/>
      <c r="BC96" s="245"/>
      <c r="BD96" s="245"/>
      <c r="BE96" s="245"/>
      <c r="BF96" s="69"/>
      <c r="BG96" s="245"/>
      <c r="BH96" s="245"/>
      <c r="BI96" s="245"/>
      <c r="BJ96" s="245"/>
      <c r="BK96" s="40"/>
      <c r="BL96" s="40"/>
      <c r="BM96" s="41"/>
    </row>
    <row r="97" spans="1:70" s="107" customFormat="1" x14ac:dyDescent="0.25">
      <c r="A97" s="481" t="s">
        <v>976</v>
      </c>
      <c r="B97" s="406"/>
      <c r="C97" s="730"/>
      <c r="D97" s="406"/>
      <c r="E97" s="401"/>
      <c r="F97" s="406"/>
      <c r="G97" s="401"/>
      <c r="H97" s="406"/>
      <c r="I97" s="405">
        <v>0.36680000000000001</v>
      </c>
      <c r="J97" s="405">
        <v>4.7473999999999998</v>
      </c>
      <c r="K97" s="405">
        <v>2.9904999999999999</v>
      </c>
      <c r="L97" s="405">
        <v>3.3584999999999998</v>
      </c>
      <c r="M97" s="405">
        <v>-4.3966000000000003</v>
      </c>
      <c r="N97" s="407">
        <v>5.0700000000000002E-2</v>
      </c>
      <c r="O97" s="405">
        <v>2.5196999999999998</v>
      </c>
      <c r="P97" s="405">
        <v>11.3832</v>
      </c>
      <c r="Q97" s="405">
        <v>11.413600000000001</v>
      </c>
      <c r="R97" s="405">
        <v>13.4255</v>
      </c>
      <c r="S97" s="405">
        <v>10.172800000000001</v>
      </c>
      <c r="T97" s="405">
        <v>-5.5773000000000001</v>
      </c>
      <c r="U97" s="405">
        <v>0.22520000000000001</v>
      </c>
      <c r="V97" s="405">
        <v>-2.9847000000000001</v>
      </c>
      <c r="W97" s="405">
        <v>2.7490000000000001</v>
      </c>
      <c r="X97" s="405" t="s">
        <v>428</v>
      </c>
      <c r="Y97" s="406"/>
      <c r="Z97" s="403"/>
      <c r="AA97" s="403"/>
      <c r="AB97" s="403"/>
      <c r="AC97" s="403"/>
      <c r="AD97" s="403"/>
      <c r="AE97" s="403"/>
      <c r="AF97" s="403"/>
      <c r="AG97" s="403"/>
      <c r="AH97" s="403"/>
      <c r="AI97" s="403"/>
      <c r="AJ97" s="403"/>
      <c r="AK97" s="403"/>
      <c r="AL97" s="403"/>
      <c r="AM97" s="403"/>
      <c r="AN97" s="403"/>
      <c r="AO97" s="406"/>
      <c r="AP97" s="405">
        <v>12.81</v>
      </c>
      <c r="AQ97" s="405">
        <v>12.78</v>
      </c>
      <c r="AR97" s="405">
        <v>9.3800000000000008</v>
      </c>
      <c r="AS97" s="405">
        <v>5.05</v>
      </c>
      <c r="AT97" s="405">
        <v>-3.71</v>
      </c>
      <c r="AU97" s="406"/>
      <c r="AV97" s="426"/>
      <c r="AW97" s="426"/>
      <c r="AX97" s="426"/>
      <c r="AY97" s="426"/>
      <c r="AZ97" s="426"/>
      <c r="BA97" s="406"/>
      <c r="BB97" s="410"/>
      <c r="BC97" s="410"/>
      <c r="BD97" s="410"/>
      <c r="BE97" s="410"/>
      <c r="BF97" s="406"/>
      <c r="BG97" s="410"/>
      <c r="BH97" s="410"/>
      <c r="BI97" s="410"/>
      <c r="BJ97" s="410"/>
      <c r="BK97" s="401"/>
      <c r="BL97" s="401"/>
      <c r="BM97" s="427"/>
      <c r="BN97" s="428"/>
      <c r="BO97" s="428"/>
      <c r="BP97" s="428"/>
      <c r="BQ97" s="428"/>
      <c r="BR97" s="428"/>
    </row>
    <row r="98" spans="1:70" s="107" customFormat="1" x14ac:dyDescent="0.25">
      <c r="A98" s="345" t="s">
        <v>977</v>
      </c>
      <c r="B98" s="374"/>
      <c r="C98" s="731"/>
      <c r="D98" s="374"/>
      <c r="E98" s="372"/>
      <c r="F98" s="374"/>
      <c r="G98" s="372"/>
      <c r="H98" s="374"/>
      <c r="I98" s="348">
        <v>0.36530000000000001</v>
      </c>
      <c r="J98" s="348">
        <v>4.6835000000000004</v>
      </c>
      <c r="K98" s="348">
        <v>2.8506999999999998</v>
      </c>
      <c r="L98" s="348">
        <v>3.2201</v>
      </c>
      <c r="M98" s="348">
        <v>-4.1444000000000001</v>
      </c>
      <c r="N98" s="350">
        <v>-0.64729999999999999</v>
      </c>
      <c r="O98" s="348">
        <v>1.1082000000000001</v>
      </c>
      <c r="P98" s="348">
        <v>10.2814</v>
      </c>
      <c r="Q98" s="348">
        <v>9.6502999999999997</v>
      </c>
      <c r="R98" s="348">
        <v>11.7927</v>
      </c>
      <c r="S98" s="348">
        <v>10.3086</v>
      </c>
      <c r="T98" s="348">
        <v>-5.4541000000000004</v>
      </c>
      <c r="U98" s="348">
        <v>-0.24310000000000001</v>
      </c>
      <c r="V98" s="348">
        <v>-3.4653999999999998</v>
      </c>
      <c r="W98" s="348">
        <v>2.5406</v>
      </c>
      <c r="X98" s="348" t="s">
        <v>428</v>
      </c>
      <c r="Y98" s="374"/>
      <c r="Z98" s="346"/>
      <c r="AA98" s="346"/>
      <c r="AB98" s="346"/>
      <c r="AC98" s="346"/>
      <c r="AD98" s="346"/>
      <c r="AE98" s="346"/>
      <c r="AF98" s="346"/>
      <c r="AG98" s="346"/>
      <c r="AH98" s="346"/>
      <c r="AI98" s="346"/>
      <c r="AJ98" s="346"/>
      <c r="AK98" s="346"/>
      <c r="AL98" s="346"/>
      <c r="AM98" s="346"/>
      <c r="AN98" s="346"/>
      <c r="AO98" s="374"/>
      <c r="AP98" s="348">
        <v>11.12</v>
      </c>
      <c r="AQ98" s="348">
        <v>11.02</v>
      </c>
      <c r="AR98" s="348">
        <v>7.86</v>
      </c>
      <c r="AS98" s="348">
        <v>3.98</v>
      </c>
      <c r="AT98" s="348">
        <v>-3.94</v>
      </c>
      <c r="AU98" s="374"/>
      <c r="AV98" s="429"/>
      <c r="AW98" s="429"/>
      <c r="AX98" s="429"/>
      <c r="AY98" s="429"/>
      <c r="AZ98" s="429"/>
      <c r="BA98" s="374"/>
      <c r="BB98" s="375"/>
      <c r="BC98" s="375"/>
      <c r="BD98" s="375"/>
      <c r="BE98" s="375"/>
      <c r="BF98" s="374"/>
      <c r="BG98" s="375"/>
      <c r="BH98" s="375"/>
      <c r="BI98" s="375"/>
      <c r="BJ98" s="375"/>
      <c r="BK98" s="372"/>
      <c r="BL98" s="372"/>
      <c r="BM98" s="430"/>
      <c r="BN98" s="428"/>
      <c r="BO98" s="428"/>
      <c r="BP98" s="428"/>
      <c r="BQ98" s="428"/>
      <c r="BR98" s="428"/>
    </row>
    <row r="99" spans="1:70" s="107" customFormat="1" x14ac:dyDescent="0.25">
      <c r="A99" s="345" t="s">
        <v>978</v>
      </c>
      <c r="B99" s="374"/>
      <c r="C99" s="731"/>
      <c r="D99" s="374"/>
      <c r="E99" s="372"/>
      <c r="F99" s="374"/>
      <c r="G99" s="372"/>
      <c r="H99" s="374"/>
      <c r="I99" s="348">
        <v>0.36530000000000001</v>
      </c>
      <c r="J99" s="348">
        <v>4.7226999999999997</v>
      </c>
      <c r="K99" s="348">
        <v>3.0072999999999999</v>
      </c>
      <c r="L99" s="348">
        <v>3.4891000000000001</v>
      </c>
      <c r="M99" s="348">
        <v>-3.7734000000000001</v>
      </c>
      <c r="N99" s="350">
        <v>0.39910000000000001</v>
      </c>
      <c r="O99" s="348">
        <v>2.1469</v>
      </c>
      <c r="P99" s="348">
        <v>11.4316</v>
      </c>
      <c r="Q99" s="348">
        <v>10.840999999999999</v>
      </c>
      <c r="R99" s="348">
        <v>13.107900000000001</v>
      </c>
      <c r="S99" s="348">
        <v>10.5679</v>
      </c>
      <c r="T99" s="348">
        <v>-5.0880999999999998</v>
      </c>
      <c r="U99" s="348">
        <v>0.28220000000000001</v>
      </c>
      <c r="V99" s="348">
        <v>-2.6034000000000002</v>
      </c>
      <c r="W99" s="348">
        <v>2.6162999999999998</v>
      </c>
      <c r="X99" s="348">
        <v>16.518599999999999</v>
      </c>
      <c r="Y99" s="374"/>
      <c r="Z99" s="346"/>
      <c r="AA99" s="346"/>
      <c r="AB99" s="346"/>
      <c r="AC99" s="346"/>
      <c r="AD99" s="346"/>
      <c r="AE99" s="346"/>
      <c r="AF99" s="346"/>
      <c r="AG99" s="346"/>
      <c r="AH99" s="346"/>
      <c r="AI99" s="346"/>
      <c r="AJ99" s="346"/>
      <c r="AK99" s="346"/>
      <c r="AL99" s="346"/>
      <c r="AM99" s="346"/>
      <c r="AN99" s="346"/>
      <c r="AO99" s="374"/>
      <c r="AP99" s="348">
        <v>12.38</v>
      </c>
      <c r="AQ99" s="348">
        <v>12.27</v>
      </c>
      <c r="AR99" s="348">
        <v>9.0299999999999994</v>
      </c>
      <c r="AS99" s="348">
        <v>5.08</v>
      </c>
      <c r="AT99" s="348">
        <v>-3.16</v>
      </c>
      <c r="AU99" s="374"/>
      <c r="AV99" s="429"/>
      <c r="AW99" s="429"/>
      <c r="AX99" s="429"/>
      <c r="AY99" s="429"/>
      <c r="AZ99" s="429"/>
      <c r="BA99" s="374"/>
      <c r="BB99" s="375"/>
      <c r="BC99" s="375"/>
      <c r="BD99" s="375"/>
      <c r="BE99" s="375"/>
      <c r="BF99" s="374"/>
      <c r="BG99" s="375"/>
      <c r="BH99" s="375"/>
      <c r="BI99" s="375"/>
      <c r="BJ99" s="375"/>
      <c r="BK99" s="372"/>
      <c r="BL99" s="372"/>
      <c r="BM99" s="430"/>
      <c r="BN99" s="428"/>
      <c r="BO99" s="428"/>
      <c r="BP99" s="428"/>
      <c r="BQ99" s="428"/>
      <c r="BR99" s="428"/>
    </row>
    <row r="100" spans="1:70" s="107" customFormat="1" x14ac:dyDescent="0.25">
      <c r="A100" s="495" t="s">
        <v>426</v>
      </c>
      <c r="B100" s="417"/>
      <c r="C100" s="732"/>
      <c r="D100" s="417"/>
      <c r="E100" s="431"/>
      <c r="F100" s="417"/>
      <c r="G100" s="431"/>
      <c r="H100" s="432"/>
      <c r="I100" s="433">
        <v>0.3417</v>
      </c>
      <c r="J100" s="433">
        <v>4.3840000000000003</v>
      </c>
      <c r="K100" s="433">
        <v>2.3673999999999999</v>
      </c>
      <c r="L100" s="433">
        <v>1.9080999999999999</v>
      </c>
      <c r="M100" s="433">
        <v>-6.0259999999999998</v>
      </c>
      <c r="N100" s="434">
        <v>-1.5584</v>
      </c>
      <c r="O100" s="433">
        <v>2.3706</v>
      </c>
      <c r="P100" s="433">
        <v>9.8620999999999999</v>
      </c>
      <c r="Q100" s="433">
        <v>10.273</v>
      </c>
      <c r="R100" s="433">
        <v>12.7857</v>
      </c>
      <c r="S100" s="433">
        <v>8.5085999999999995</v>
      </c>
      <c r="T100" s="433">
        <v>-7.1555</v>
      </c>
      <c r="U100" s="433">
        <v>-1.2805</v>
      </c>
      <c r="V100" s="433">
        <v>-4.4438000000000004</v>
      </c>
      <c r="W100" s="433">
        <v>2.7181999999999999</v>
      </c>
      <c r="X100" s="433" t="s">
        <v>428</v>
      </c>
      <c r="Y100" s="432"/>
      <c r="Z100" s="435"/>
      <c r="AA100" s="435"/>
      <c r="AB100" s="435"/>
      <c r="AC100" s="435"/>
      <c r="AD100" s="435"/>
      <c r="AE100" s="435"/>
      <c r="AF100" s="435"/>
      <c r="AG100" s="435"/>
      <c r="AH100" s="435"/>
      <c r="AI100" s="435"/>
      <c r="AJ100" s="435"/>
      <c r="AK100" s="435"/>
      <c r="AL100" s="435"/>
      <c r="AM100" s="435"/>
      <c r="AN100" s="435"/>
      <c r="AO100" s="432"/>
      <c r="AP100" s="433">
        <v>12</v>
      </c>
      <c r="AQ100" s="433">
        <v>11.52</v>
      </c>
      <c r="AR100" s="433">
        <v>8.01</v>
      </c>
      <c r="AS100" s="433">
        <v>3.74</v>
      </c>
      <c r="AT100" s="433">
        <v>-6.36</v>
      </c>
      <c r="AU100" s="432"/>
      <c r="AV100" s="436"/>
      <c r="AW100" s="436"/>
      <c r="AX100" s="436"/>
      <c r="AY100" s="436"/>
      <c r="AZ100" s="436"/>
      <c r="BA100" s="417"/>
      <c r="BB100" s="437"/>
      <c r="BC100" s="437"/>
      <c r="BD100" s="437"/>
      <c r="BE100" s="437"/>
      <c r="BF100" s="417"/>
      <c r="BG100" s="437"/>
      <c r="BH100" s="437"/>
      <c r="BI100" s="437"/>
      <c r="BJ100" s="437"/>
      <c r="BK100" s="431"/>
      <c r="BL100" s="431"/>
      <c r="BM100" s="546"/>
      <c r="BN100" s="412"/>
      <c r="BO100" s="412"/>
      <c r="BP100" s="412"/>
      <c r="BQ100" s="412"/>
      <c r="BR100" s="412"/>
    </row>
    <row r="104" spans="1:70" hidden="1" x14ac:dyDescent="0.25">
      <c r="A104" s="488" t="s">
        <v>179</v>
      </c>
    </row>
    <row r="105" spans="1:70" x14ac:dyDescent="0.25">
      <c r="A105" s="488" t="s">
        <v>10257</v>
      </c>
    </row>
    <row r="106" spans="1:70" x14ac:dyDescent="0.25">
      <c r="A106"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47BFC-2C7B-401D-BC9E-9FA15BE965B4}">
  <sheetPr codeName="Sheet9"/>
  <dimension ref="A1:BR105"/>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55.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0.90625" style="21" customWidth="1"/>
    <col min="64" max="68" width="15.6328125" style="21" customWidth="1"/>
    <col min="69" max="69" width="1.1796875" style="21" customWidth="1"/>
    <col min="70" max="70" width="31.54296875" style="21" customWidth="1"/>
    <col min="71" max="16384" width="8.90625" style="21"/>
  </cols>
  <sheetData>
    <row r="1" spans="1:70" ht="33" customHeight="1" x14ac:dyDescent="0.25">
      <c r="A1" s="488" t="s">
        <v>43</v>
      </c>
    </row>
    <row r="3" spans="1:70" ht="20.5" x14ac:dyDescent="0.45">
      <c r="A3" s="23" t="s">
        <v>112</v>
      </c>
    </row>
    <row r="4" spans="1:70" x14ac:dyDescent="0.25">
      <c r="A4" s="488" t="s">
        <v>425</v>
      </c>
    </row>
    <row r="5" spans="1:70" ht="33" x14ac:dyDescent="0.25">
      <c r="A5" s="1076" t="s">
        <v>113</v>
      </c>
      <c r="B5" s="1077"/>
      <c r="C5" s="1083" t="s">
        <v>44</v>
      </c>
      <c r="D5" s="1077"/>
      <c r="E5" s="1083" t="s">
        <v>45</v>
      </c>
      <c r="F5" s="1077"/>
      <c r="G5" s="1083" t="s">
        <v>46</v>
      </c>
      <c r="H5" s="110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275" t="s">
        <v>55</v>
      </c>
      <c r="AQ5" s="236" t="s">
        <v>69</v>
      </c>
      <c r="AR5" s="236" t="s">
        <v>54</v>
      </c>
      <c r="AS5" s="236" t="s">
        <v>53</v>
      </c>
      <c r="AT5" s="274" t="s">
        <v>4</v>
      </c>
      <c r="AU5" s="76"/>
      <c r="AV5" s="246" t="s">
        <v>55</v>
      </c>
      <c r="AW5" s="240" t="s">
        <v>69</v>
      </c>
      <c r="AX5" s="240" t="s">
        <v>54</v>
      </c>
      <c r="AY5" s="240" t="s">
        <v>53</v>
      </c>
      <c r="AZ5" s="241" t="s">
        <v>4</v>
      </c>
      <c r="BA5" s="1101"/>
      <c r="BB5" s="1061" t="s">
        <v>76</v>
      </c>
      <c r="BC5" s="1100"/>
      <c r="BD5" s="1100"/>
      <c r="BE5" s="1112"/>
      <c r="BF5" s="1077"/>
      <c r="BG5" s="1061" t="s">
        <v>81</v>
      </c>
      <c r="BH5" s="1100"/>
      <c r="BI5" s="1100"/>
      <c r="BJ5" s="1100"/>
      <c r="BK5" s="1101"/>
      <c r="BL5" s="1101" t="s">
        <v>87</v>
      </c>
      <c r="BM5" s="1102"/>
      <c r="BN5" s="1102"/>
      <c r="BO5" s="1102"/>
      <c r="BP5" s="1103"/>
      <c r="BQ5" s="1077"/>
      <c r="BR5" s="1107" t="s">
        <v>88</v>
      </c>
    </row>
    <row r="6" spans="1:70" ht="14.5" x14ac:dyDescent="0.25">
      <c r="A6" s="1076"/>
      <c r="B6" s="1078"/>
      <c r="C6" s="1114"/>
      <c r="D6" s="1078"/>
      <c r="E6" s="1114"/>
      <c r="F6" s="1078"/>
      <c r="G6" s="1114"/>
      <c r="H6" s="1104"/>
      <c r="I6" s="1105" t="s">
        <v>47</v>
      </c>
      <c r="J6" s="1106"/>
      <c r="K6" s="1106"/>
      <c r="L6" s="1106"/>
      <c r="M6" s="1106"/>
      <c r="N6" s="1105" t="s">
        <v>57</v>
      </c>
      <c r="O6" s="1106"/>
      <c r="P6" s="1106"/>
      <c r="Q6" s="1106"/>
      <c r="R6" s="1106"/>
      <c r="S6" s="1106"/>
      <c r="T6" s="1106"/>
      <c r="U6" s="1106"/>
      <c r="V6" s="1106"/>
      <c r="W6" s="1106"/>
      <c r="X6" s="1106"/>
      <c r="Y6" s="28"/>
      <c r="Z6" s="1113" t="s">
        <v>68</v>
      </c>
      <c r="AA6" s="1110"/>
      <c r="AB6" s="1110"/>
      <c r="AC6" s="1110"/>
      <c r="AD6" s="1110"/>
      <c r="AE6" s="1110"/>
      <c r="AF6" s="1110"/>
      <c r="AG6" s="1110"/>
      <c r="AH6" s="1110"/>
      <c r="AI6" s="1110"/>
      <c r="AJ6" s="1110"/>
      <c r="AK6" s="1110"/>
      <c r="AL6" s="1110"/>
      <c r="AM6" s="1110"/>
      <c r="AN6" s="1111"/>
      <c r="AO6" s="1078"/>
      <c r="AP6" s="1064" t="s">
        <v>70</v>
      </c>
      <c r="AQ6" s="1106"/>
      <c r="AR6" s="1106"/>
      <c r="AS6" s="1106"/>
      <c r="AT6" s="1109"/>
      <c r="AU6" s="77"/>
      <c r="AV6" s="1071" t="s">
        <v>71</v>
      </c>
      <c r="AW6" s="1110"/>
      <c r="AX6" s="1110"/>
      <c r="AY6" s="1110"/>
      <c r="AZ6" s="1111"/>
      <c r="BA6" s="1104"/>
      <c r="BB6" s="326" t="s">
        <v>72</v>
      </c>
      <c r="BC6" s="303" t="s">
        <v>73</v>
      </c>
      <c r="BD6" s="303" t="s">
        <v>74</v>
      </c>
      <c r="BE6" s="327" t="s">
        <v>75</v>
      </c>
      <c r="BF6" s="1078"/>
      <c r="BG6" s="326" t="s">
        <v>77</v>
      </c>
      <c r="BH6" s="303" t="s">
        <v>78</v>
      </c>
      <c r="BI6" s="303" t="s">
        <v>79</v>
      </c>
      <c r="BJ6" s="327" t="s">
        <v>80</v>
      </c>
      <c r="BK6" s="1078"/>
      <c r="BL6" s="83" t="s">
        <v>82</v>
      </c>
      <c r="BM6" s="28" t="s">
        <v>83</v>
      </c>
      <c r="BN6" s="28" t="s">
        <v>84</v>
      </c>
      <c r="BO6" s="28" t="s">
        <v>85</v>
      </c>
      <c r="BP6" s="82" t="s">
        <v>86</v>
      </c>
      <c r="BQ6" s="1078"/>
      <c r="BR6" s="1108"/>
    </row>
    <row r="7" spans="1:70" ht="14.5" x14ac:dyDescent="0.25">
      <c r="A7" s="29" t="s">
        <v>114</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425" customFormat="1" x14ac:dyDescent="0.25">
      <c r="A8" s="328" t="s">
        <v>1222</v>
      </c>
      <c r="B8" s="365"/>
      <c r="C8" s="717">
        <v>40368</v>
      </c>
      <c r="D8" s="365"/>
      <c r="E8" s="329">
        <v>43668.800000000003</v>
      </c>
      <c r="F8" s="365"/>
      <c r="G8" s="330">
        <v>154.10900000000001</v>
      </c>
      <c r="H8" s="366"/>
      <c r="I8" s="331">
        <v>0.58089999999999997</v>
      </c>
      <c r="J8" s="331">
        <v>4.7598000000000003</v>
      </c>
      <c r="K8" s="331">
        <v>3.0367999999999999</v>
      </c>
      <c r="L8" s="331">
        <v>6.1547000000000001</v>
      </c>
      <c r="M8" s="331">
        <v>-0.75280000000000002</v>
      </c>
      <c r="N8" s="333">
        <v>4.3449</v>
      </c>
      <c r="O8" s="331">
        <v>3.6191</v>
      </c>
      <c r="P8" s="331">
        <v>14.6549</v>
      </c>
      <c r="Q8" s="331">
        <v>12.339700000000001</v>
      </c>
      <c r="R8" s="331">
        <v>16.6998</v>
      </c>
      <c r="S8" s="331">
        <v>13.5517</v>
      </c>
      <c r="T8" s="331">
        <v>-2.4361000000000002</v>
      </c>
      <c r="U8" s="331">
        <v>3.5379999999999998</v>
      </c>
      <c r="V8" s="331">
        <v>1.5290999999999999</v>
      </c>
      <c r="W8" s="331">
        <v>2.2688999999999999</v>
      </c>
      <c r="X8" s="331">
        <v>18.7014</v>
      </c>
      <c r="Y8" s="366"/>
      <c r="Z8" s="329">
        <v>7</v>
      </c>
      <c r="AA8" s="329">
        <v>11</v>
      </c>
      <c r="AB8" s="329">
        <v>13</v>
      </c>
      <c r="AC8" s="329">
        <v>11</v>
      </c>
      <c r="AD8" s="329">
        <v>12</v>
      </c>
      <c r="AE8" s="329">
        <v>8</v>
      </c>
      <c r="AF8" s="329">
        <v>9</v>
      </c>
      <c r="AG8" s="329">
        <v>9</v>
      </c>
      <c r="AH8" s="329">
        <v>12</v>
      </c>
      <c r="AI8" s="329">
        <v>1</v>
      </c>
      <c r="AJ8" s="329">
        <v>10</v>
      </c>
      <c r="AK8" s="329">
        <v>12</v>
      </c>
      <c r="AL8" s="329">
        <v>8</v>
      </c>
      <c r="AM8" s="329">
        <v>7</v>
      </c>
      <c r="AN8" s="329">
        <v>12</v>
      </c>
      <c r="AO8" s="365"/>
      <c r="AP8" s="331">
        <v>15.25</v>
      </c>
      <c r="AQ8" s="331">
        <v>15.03</v>
      </c>
      <c r="AR8" s="331">
        <v>11.36</v>
      </c>
      <c r="AS8" s="331">
        <v>7.7</v>
      </c>
      <c r="AT8" s="331">
        <v>2.12</v>
      </c>
      <c r="AU8" s="334"/>
      <c r="AV8" s="329">
        <v>7</v>
      </c>
      <c r="AW8" s="329">
        <v>10</v>
      </c>
      <c r="AX8" s="329">
        <v>12</v>
      </c>
      <c r="AY8" s="329">
        <v>10</v>
      </c>
      <c r="AZ8" s="329">
        <v>8</v>
      </c>
      <c r="BA8" s="360"/>
      <c r="BB8" s="331">
        <v>13.424189789847899</v>
      </c>
      <c r="BC8" s="367">
        <v>0.99092598045209102</v>
      </c>
      <c r="BD8" s="367">
        <v>6.4759598702202006E-2</v>
      </c>
      <c r="BE8" s="367">
        <v>-4.05887312706701E-2</v>
      </c>
      <c r="BF8" s="365"/>
      <c r="BG8" s="331">
        <v>44.682499999999997</v>
      </c>
      <c r="BH8" s="331">
        <v>40.828800000000001</v>
      </c>
      <c r="BI8" s="331">
        <v>12.8369</v>
      </c>
      <c r="BJ8" s="331">
        <v>1.6517999999999999</v>
      </c>
      <c r="BK8" s="365"/>
      <c r="BL8" s="364" t="s">
        <v>1223</v>
      </c>
      <c r="BM8" s="364" t="s">
        <v>1224</v>
      </c>
      <c r="BN8" s="364" t="s">
        <v>1225</v>
      </c>
      <c r="BO8" s="364" t="s">
        <v>1226</v>
      </c>
      <c r="BP8" s="364" t="s">
        <v>1227</v>
      </c>
      <c r="BQ8" s="365"/>
      <c r="BR8" s="335" t="s">
        <v>443</v>
      </c>
    </row>
    <row r="9" spans="1:70" s="425" customFormat="1" x14ac:dyDescent="0.25">
      <c r="A9" s="337" t="s">
        <v>1228</v>
      </c>
      <c r="B9" s="369"/>
      <c r="C9" s="718">
        <v>34028</v>
      </c>
      <c r="D9" s="369"/>
      <c r="E9" s="338">
        <v>40299.9</v>
      </c>
      <c r="F9" s="369"/>
      <c r="G9" s="339">
        <v>637.96799999999996</v>
      </c>
      <c r="H9" s="370"/>
      <c r="I9" s="340" t="s">
        <v>430</v>
      </c>
      <c r="J9" s="340">
        <v>3.3822000000000001</v>
      </c>
      <c r="K9" s="340">
        <v>2.1196999999999999</v>
      </c>
      <c r="L9" s="340">
        <v>4.0956999999999999</v>
      </c>
      <c r="M9" s="340">
        <v>-0.3967</v>
      </c>
      <c r="N9" s="342">
        <v>5.3869999999999996</v>
      </c>
      <c r="O9" s="340">
        <v>5.3502999999999998</v>
      </c>
      <c r="P9" s="340">
        <v>14.326499999999999</v>
      </c>
      <c r="Q9" s="340">
        <v>14.618499999999999</v>
      </c>
      <c r="R9" s="340">
        <v>14.900600000000001</v>
      </c>
      <c r="S9" s="340">
        <v>10.2156</v>
      </c>
      <c r="T9" s="340">
        <v>-1.9414</v>
      </c>
      <c r="U9" s="340">
        <v>3.839</v>
      </c>
      <c r="V9" s="340">
        <v>1.8671</v>
      </c>
      <c r="W9" s="340">
        <v>1.0373000000000001</v>
      </c>
      <c r="X9" s="340">
        <v>14.6579</v>
      </c>
      <c r="Y9" s="370"/>
      <c r="Z9" s="338" t="s">
        <v>430</v>
      </c>
      <c r="AA9" s="338">
        <v>15</v>
      </c>
      <c r="AB9" s="338">
        <v>14</v>
      </c>
      <c r="AC9" s="338">
        <v>15</v>
      </c>
      <c r="AD9" s="338">
        <v>10</v>
      </c>
      <c r="AE9" s="338">
        <v>6</v>
      </c>
      <c r="AF9" s="338">
        <v>5</v>
      </c>
      <c r="AG9" s="338">
        <v>12</v>
      </c>
      <c r="AH9" s="338">
        <v>8</v>
      </c>
      <c r="AI9" s="338">
        <v>8</v>
      </c>
      <c r="AJ9" s="338">
        <v>15</v>
      </c>
      <c r="AK9" s="338">
        <v>10</v>
      </c>
      <c r="AL9" s="338">
        <v>7</v>
      </c>
      <c r="AM9" s="338">
        <v>6</v>
      </c>
      <c r="AN9" s="338">
        <v>14</v>
      </c>
      <c r="AO9" s="369"/>
      <c r="AP9" s="340">
        <v>15.37</v>
      </c>
      <c r="AQ9" s="340">
        <v>16.46</v>
      </c>
      <c r="AR9" s="340">
        <v>12.78</v>
      </c>
      <c r="AS9" s="340">
        <v>8.58</v>
      </c>
      <c r="AT9" s="340">
        <v>0.93</v>
      </c>
      <c r="AU9" s="343"/>
      <c r="AV9" s="338">
        <v>6</v>
      </c>
      <c r="AW9" s="338">
        <v>6</v>
      </c>
      <c r="AX9" s="338">
        <v>10</v>
      </c>
      <c r="AY9" s="338">
        <v>8</v>
      </c>
      <c r="AZ9" s="338">
        <v>10</v>
      </c>
      <c r="BA9" s="361"/>
      <c r="BB9" s="340">
        <v>11.693356057321999</v>
      </c>
      <c r="BC9" s="371">
        <v>0.84584071208550604</v>
      </c>
      <c r="BD9" s="371">
        <v>7.1606219958421702E-2</v>
      </c>
      <c r="BE9" s="371">
        <v>0.102375560584229</v>
      </c>
      <c r="BF9" s="369"/>
      <c r="BG9" s="340">
        <v>40.752000000000002</v>
      </c>
      <c r="BH9" s="340">
        <v>39.285299999999999</v>
      </c>
      <c r="BI9" s="340">
        <v>15.166600000000001</v>
      </c>
      <c r="BJ9" s="340">
        <v>4.7961</v>
      </c>
      <c r="BK9" s="369"/>
      <c r="BL9" s="368" t="s">
        <v>691</v>
      </c>
      <c r="BM9" s="368" t="s">
        <v>1229</v>
      </c>
      <c r="BN9" s="368" t="s">
        <v>1230</v>
      </c>
      <c r="BO9" s="368" t="s">
        <v>1231</v>
      </c>
      <c r="BP9" s="368" t="s">
        <v>1232</v>
      </c>
      <c r="BQ9" s="369"/>
      <c r="BR9" s="344" t="s">
        <v>689</v>
      </c>
    </row>
    <row r="10" spans="1:70" s="428" customFormat="1" x14ac:dyDescent="0.25">
      <c r="A10" s="345" t="s">
        <v>1233</v>
      </c>
      <c r="B10" s="373"/>
      <c r="C10" s="719">
        <v>35985</v>
      </c>
      <c r="D10" s="373"/>
      <c r="E10" s="346">
        <v>31024.2</v>
      </c>
      <c r="F10" s="373"/>
      <c r="G10" s="347">
        <v>1019.21</v>
      </c>
      <c r="H10" s="374"/>
      <c r="I10" s="348">
        <v>0.4108</v>
      </c>
      <c r="J10" s="348">
        <v>5.2347999999999999</v>
      </c>
      <c r="K10" s="348">
        <v>3.4363000000000001</v>
      </c>
      <c r="L10" s="348">
        <v>4.4635999999999996</v>
      </c>
      <c r="M10" s="348">
        <v>-1.2212000000000001</v>
      </c>
      <c r="N10" s="350">
        <v>2.8165</v>
      </c>
      <c r="O10" s="348">
        <v>5.4035000000000002</v>
      </c>
      <c r="P10" s="348">
        <v>17.8307</v>
      </c>
      <c r="Q10" s="348">
        <v>17.8535</v>
      </c>
      <c r="R10" s="348">
        <v>15.590999999999999</v>
      </c>
      <c r="S10" s="348">
        <v>10.898199999999999</v>
      </c>
      <c r="T10" s="348">
        <v>-3.1703000000000001</v>
      </c>
      <c r="U10" s="348">
        <v>1.9525999999999999</v>
      </c>
      <c r="V10" s="348">
        <v>0.89690000000000003</v>
      </c>
      <c r="W10" s="348">
        <v>2.3477999999999999</v>
      </c>
      <c r="X10" s="348">
        <v>17.983699999999999</v>
      </c>
      <c r="Y10" s="374"/>
      <c r="Z10" s="346">
        <v>10</v>
      </c>
      <c r="AA10" s="346">
        <v>7</v>
      </c>
      <c r="AB10" s="346">
        <v>10</v>
      </c>
      <c r="AC10" s="346">
        <v>13</v>
      </c>
      <c r="AD10" s="346">
        <v>13</v>
      </c>
      <c r="AE10" s="346">
        <v>11</v>
      </c>
      <c r="AF10" s="346">
        <v>4</v>
      </c>
      <c r="AG10" s="346">
        <v>4</v>
      </c>
      <c r="AH10" s="346">
        <v>3</v>
      </c>
      <c r="AI10" s="346">
        <v>4</v>
      </c>
      <c r="AJ10" s="346">
        <v>14</v>
      </c>
      <c r="AK10" s="346">
        <v>13</v>
      </c>
      <c r="AL10" s="346">
        <v>12</v>
      </c>
      <c r="AM10" s="346">
        <v>10</v>
      </c>
      <c r="AN10" s="346">
        <v>11</v>
      </c>
      <c r="AO10" s="373"/>
      <c r="AP10" s="348">
        <v>16.63</v>
      </c>
      <c r="AQ10" s="348">
        <v>18.73</v>
      </c>
      <c r="AR10" s="348">
        <v>14.86</v>
      </c>
      <c r="AS10" s="348">
        <v>9.2899999999999991</v>
      </c>
      <c r="AT10" s="348">
        <v>0.18</v>
      </c>
      <c r="AU10" s="351"/>
      <c r="AV10" s="346">
        <v>3</v>
      </c>
      <c r="AW10" s="346">
        <v>3</v>
      </c>
      <c r="AX10" s="346">
        <v>4</v>
      </c>
      <c r="AY10" s="346">
        <v>6</v>
      </c>
      <c r="AZ10" s="346">
        <v>12</v>
      </c>
      <c r="BA10" s="362"/>
      <c r="BB10" s="348">
        <v>12.068191713926099</v>
      </c>
      <c r="BC10" s="375">
        <v>0.84648896549920305</v>
      </c>
      <c r="BD10" s="375">
        <v>8.8025083433428603E-2</v>
      </c>
      <c r="BE10" s="375">
        <v>0.28500134229617502</v>
      </c>
      <c r="BF10" s="373"/>
      <c r="BG10" s="348">
        <v>38.981999999999999</v>
      </c>
      <c r="BH10" s="348">
        <v>38.7151</v>
      </c>
      <c r="BI10" s="348">
        <v>17.232299999999999</v>
      </c>
      <c r="BJ10" s="348">
        <v>5.0705999999999998</v>
      </c>
      <c r="BK10" s="373"/>
      <c r="BL10" s="372" t="s">
        <v>1234</v>
      </c>
      <c r="BM10" s="372" t="s">
        <v>1235</v>
      </c>
      <c r="BN10" s="372" t="s">
        <v>1236</v>
      </c>
      <c r="BO10" s="372" t="s">
        <v>1237</v>
      </c>
      <c r="BP10" s="372" t="s">
        <v>1238</v>
      </c>
      <c r="BQ10" s="373"/>
      <c r="BR10" s="354" t="s">
        <v>1239</v>
      </c>
    </row>
    <row r="11" spans="1:70" s="428" customFormat="1" ht="11" x14ac:dyDescent="0.3">
      <c r="A11" s="841" t="s">
        <v>1240</v>
      </c>
      <c r="B11" s="842"/>
      <c r="C11" s="843">
        <v>38239</v>
      </c>
      <c r="D11" s="842"/>
      <c r="E11" s="844">
        <v>30974.7</v>
      </c>
      <c r="F11" s="842"/>
      <c r="G11" s="845">
        <v>349.45499999999998</v>
      </c>
      <c r="H11" s="847"/>
      <c r="I11" s="846">
        <v>0.47560000000000002</v>
      </c>
      <c r="J11" s="846">
        <v>5.7724000000000002</v>
      </c>
      <c r="K11" s="846">
        <v>4.3323999999999998</v>
      </c>
      <c r="L11" s="846">
        <v>4.4714999999999998</v>
      </c>
      <c r="M11" s="846">
        <v>0.69679999999999997</v>
      </c>
      <c r="N11" s="848">
        <v>4.3693999999999997</v>
      </c>
      <c r="O11" s="846">
        <v>2.306</v>
      </c>
      <c r="P11" s="846">
        <v>15.5595</v>
      </c>
      <c r="Q11" s="846">
        <v>14.818099999999999</v>
      </c>
      <c r="R11" s="846">
        <v>15.440300000000001</v>
      </c>
      <c r="S11" s="846">
        <v>11.884</v>
      </c>
      <c r="T11" s="846">
        <v>-0.82640000000000002</v>
      </c>
      <c r="U11" s="846">
        <v>3.1644000000000001</v>
      </c>
      <c r="V11" s="846">
        <v>1.2212000000000001</v>
      </c>
      <c r="W11" s="846">
        <v>3.5146000000000002</v>
      </c>
      <c r="X11" s="846">
        <v>17.7178</v>
      </c>
      <c r="Y11" s="847"/>
      <c r="Z11" s="844">
        <v>8</v>
      </c>
      <c r="AA11" s="844">
        <v>4</v>
      </c>
      <c r="AB11" s="844">
        <v>6</v>
      </c>
      <c r="AC11" s="844">
        <v>12</v>
      </c>
      <c r="AD11" s="844">
        <v>6</v>
      </c>
      <c r="AE11" s="844">
        <v>7</v>
      </c>
      <c r="AF11" s="844">
        <v>13</v>
      </c>
      <c r="AG11" s="844">
        <v>8</v>
      </c>
      <c r="AH11" s="844">
        <v>7</v>
      </c>
      <c r="AI11" s="844">
        <v>5</v>
      </c>
      <c r="AJ11" s="844">
        <v>12</v>
      </c>
      <c r="AK11" s="844">
        <v>8</v>
      </c>
      <c r="AL11" s="844">
        <v>9</v>
      </c>
      <c r="AM11" s="844">
        <v>8</v>
      </c>
      <c r="AN11" s="844">
        <v>3</v>
      </c>
      <c r="AO11" s="842"/>
      <c r="AP11" s="846">
        <v>15.41</v>
      </c>
      <c r="AQ11" s="846">
        <v>16.32</v>
      </c>
      <c r="AR11" s="846">
        <v>13.34</v>
      </c>
      <c r="AS11" s="846">
        <v>8.44</v>
      </c>
      <c r="AT11" s="846">
        <v>2.06</v>
      </c>
      <c r="AU11" s="849"/>
      <c r="AV11" s="844">
        <v>5</v>
      </c>
      <c r="AW11" s="844">
        <v>7</v>
      </c>
      <c r="AX11" s="844">
        <v>7</v>
      </c>
      <c r="AY11" s="844">
        <v>9</v>
      </c>
      <c r="AZ11" s="844">
        <v>9</v>
      </c>
      <c r="BA11" s="851"/>
      <c r="BB11" s="846">
        <v>13.453910095347201</v>
      </c>
      <c r="BC11" s="852">
        <v>0.945848565683304</v>
      </c>
      <c r="BD11" s="852">
        <v>7.1487233939518793E-2</v>
      </c>
      <c r="BE11" s="852">
        <v>9.3242011627850396E-2</v>
      </c>
      <c r="BF11" s="842"/>
      <c r="BG11" s="846">
        <v>48.5379</v>
      </c>
      <c r="BH11" s="846">
        <v>43.512799999999999</v>
      </c>
      <c r="BI11" s="846">
        <v>6.3936999999999999</v>
      </c>
      <c r="BJ11" s="846">
        <v>1.5556000000000001</v>
      </c>
      <c r="BK11" s="842"/>
      <c r="BL11" s="855" t="s">
        <v>1241</v>
      </c>
      <c r="BM11" s="855" t="s">
        <v>1242</v>
      </c>
      <c r="BN11" s="855" t="s">
        <v>1243</v>
      </c>
      <c r="BO11" s="855" t="s">
        <v>1244</v>
      </c>
      <c r="BP11" s="855" t="s">
        <v>1245</v>
      </c>
      <c r="BQ11" s="842"/>
      <c r="BR11" s="856" t="s">
        <v>443</v>
      </c>
    </row>
    <row r="12" spans="1:70" s="428" customFormat="1" x14ac:dyDescent="0.25">
      <c r="A12" s="345" t="s">
        <v>1246</v>
      </c>
      <c r="B12" s="373"/>
      <c r="C12" s="719">
        <v>34383</v>
      </c>
      <c r="D12" s="373"/>
      <c r="E12" s="346">
        <v>29126.2</v>
      </c>
      <c r="F12" s="373"/>
      <c r="G12" s="347">
        <v>341.54700000000003</v>
      </c>
      <c r="H12" s="374"/>
      <c r="I12" s="348">
        <v>0.61240000000000006</v>
      </c>
      <c r="J12" s="348">
        <v>5.0339</v>
      </c>
      <c r="K12" s="348">
        <v>3.6922999999999999</v>
      </c>
      <c r="L12" s="348">
        <v>6.6185</v>
      </c>
      <c r="M12" s="348">
        <v>-0.58650000000000002</v>
      </c>
      <c r="N12" s="350">
        <v>1.7108000000000001</v>
      </c>
      <c r="O12" s="348">
        <v>2.3376000000000001</v>
      </c>
      <c r="P12" s="348">
        <v>16.0245</v>
      </c>
      <c r="Q12" s="348">
        <v>16.107700000000001</v>
      </c>
      <c r="R12" s="348">
        <v>14.7294</v>
      </c>
      <c r="S12" s="348">
        <v>14.0806</v>
      </c>
      <c r="T12" s="348">
        <v>-2.1831999999999998</v>
      </c>
      <c r="U12" s="348">
        <v>1.6406000000000001</v>
      </c>
      <c r="V12" s="348">
        <v>-1.2989999999999999</v>
      </c>
      <c r="W12" s="348">
        <v>2.6282999999999999</v>
      </c>
      <c r="X12" s="348">
        <v>12.562200000000001</v>
      </c>
      <c r="Y12" s="374"/>
      <c r="Z12" s="346">
        <v>6</v>
      </c>
      <c r="AA12" s="346">
        <v>9</v>
      </c>
      <c r="AB12" s="346">
        <v>7</v>
      </c>
      <c r="AC12" s="346">
        <v>9</v>
      </c>
      <c r="AD12" s="346">
        <v>11</v>
      </c>
      <c r="AE12" s="346">
        <v>12</v>
      </c>
      <c r="AF12" s="346">
        <v>12</v>
      </c>
      <c r="AG12" s="346">
        <v>7</v>
      </c>
      <c r="AH12" s="346">
        <v>5</v>
      </c>
      <c r="AI12" s="346">
        <v>9</v>
      </c>
      <c r="AJ12" s="346">
        <v>7</v>
      </c>
      <c r="AK12" s="346">
        <v>11</v>
      </c>
      <c r="AL12" s="346">
        <v>13</v>
      </c>
      <c r="AM12" s="346">
        <v>13</v>
      </c>
      <c r="AN12" s="346">
        <v>9</v>
      </c>
      <c r="AO12" s="373"/>
      <c r="AP12" s="348">
        <v>16.04</v>
      </c>
      <c r="AQ12" s="348">
        <v>17.71</v>
      </c>
      <c r="AR12" s="348">
        <v>13.52</v>
      </c>
      <c r="AS12" s="348">
        <v>7.23</v>
      </c>
      <c r="AT12" s="348">
        <v>0.7</v>
      </c>
      <c r="AU12" s="351"/>
      <c r="AV12" s="346">
        <v>4</v>
      </c>
      <c r="AW12" s="346">
        <v>4</v>
      </c>
      <c r="AX12" s="346">
        <v>6</v>
      </c>
      <c r="AY12" s="346">
        <v>13</v>
      </c>
      <c r="AZ12" s="346">
        <v>11</v>
      </c>
      <c r="BA12" s="362"/>
      <c r="BB12" s="348">
        <v>13.777540793582499</v>
      </c>
      <c r="BC12" s="375">
        <v>1.02203282196492</v>
      </c>
      <c r="BD12" s="375">
        <v>7.3292083316816803E-2</v>
      </c>
      <c r="BE12" s="375">
        <v>7.1286430362079004E-2</v>
      </c>
      <c r="BF12" s="373"/>
      <c r="BG12" s="348">
        <v>44.950899999999997</v>
      </c>
      <c r="BH12" s="348">
        <v>37.053899999999999</v>
      </c>
      <c r="BI12" s="348">
        <v>16.933199999999999</v>
      </c>
      <c r="BJ12" s="348">
        <v>1.0620000000000001</v>
      </c>
      <c r="BK12" s="373"/>
      <c r="BL12" s="372" t="s">
        <v>1247</v>
      </c>
      <c r="BM12" s="372" t="s">
        <v>1248</v>
      </c>
      <c r="BN12" s="372" t="s">
        <v>1249</v>
      </c>
      <c r="BO12" s="372" t="s">
        <v>1250</v>
      </c>
      <c r="BP12" s="372" t="s">
        <v>1251</v>
      </c>
      <c r="BQ12" s="373"/>
      <c r="BR12" s="354" t="s">
        <v>518</v>
      </c>
    </row>
    <row r="13" spans="1:70" s="428" customFormat="1" x14ac:dyDescent="0.25">
      <c r="A13" s="345" t="s">
        <v>1252</v>
      </c>
      <c r="B13" s="373"/>
      <c r="C13" s="719">
        <v>38422</v>
      </c>
      <c r="D13" s="373"/>
      <c r="E13" s="346">
        <v>25158.1</v>
      </c>
      <c r="F13" s="373"/>
      <c r="G13" s="347">
        <v>250.07</v>
      </c>
      <c r="H13" s="374"/>
      <c r="I13" s="348">
        <v>0.67230000000000001</v>
      </c>
      <c r="J13" s="348">
        <v>5.8720999999999997</v>
      </c>
      <c r="K13" s="348">
        <v>3.3134000000000001</v>
      </c>
      <c r="L13" s="348">
        <v>6.9451999999999998</v>
      </c>
      <c r="M13" s="348">
        <v>-0.13980000000000001</v>
      </c>
      <c r="N13" s="350">
        <v>-1.8833</v>
      </c>
      <c r="O13" s="348">
        <v>1.2423999999999999</v>
      </c>
      <c r="P13" s="348">
        <v>13.0754</v>
      </c>
      <c r="Q13" s="348">
        <v>11.975099999999999</v>
      </c>
      <c r="R13" s="348">
        <v>15.0023</v>
      </c>
      <c r="S13" s="348">
        <v>13.9894</v>
      </c>
      <c r="T13" s="348">
        <v>-1.2635000000000001</v>
      </c>
      <c r="U13" s="348">
        <v>-1.0564</v>
      </c>
      <c r="V13" s="348">
        <v>-4.4147999999999996</v>
      </c>
      <c r="W13" s="348">
        <v>3.3732000000000002</v>
      </c>
      <c r="X13" s="348">
        <v>16.3277</v>
      </c>
      <c r="Y13" s="374"/>
      <c r="Z13" s="346">
        <v>5</v>
      </c>
      <c r="AA13" s="346">
        <v>3</v>
      </c>
      <c r="AB13" s="346">
        <v>12</v>
      </c>
      <c r="AC13" s="346">
        <v>6</v>
      </c>
      <c r="AD13" s="346">
        <v>9</v>
      </c>
      <c r="AE13" s="346">
        <v>14</v>
      </c>
      <c r="AF13" s="346">
        <v>14</v>
      </c>
      <c r="AG13" s="346">
        <v>13</v>
      </c>
      <c r="AH13" s="346">
        <v>13</v>
      </c>
      <c r="AI13" s="346">
        <v>6</v>
      </c>
      <c r="AJ13" s="346">
        <v>8</v>
      </c>
      <c r="AK13" s="346">
        <v>9</v>
      </c>
      <c r="AL13" s="346">
        <v>14</v>
      </c>
      <c r="AM13" s="346">
        <v>14</v>
      </c>
      <c r="AN13" s="346">
        <v>4</v>
      </c>
      <c r="AO13" s="373"/>
      <c r="AP13" s="348">
        <v>13.81</v>
      </c>
      <c r="AQ13" s="348">
        <v>14</v>
      </c>
      <c r="AR13" s="348">
        <v>10.220000000000001</v>
      </c>
      <c r="AS13" s="348">
        <v>5.99</v>
      </c>
      <c r="AT13" s="348">
        <v>-1.24</v>
      </c>
      <c r="AU13" s="351"/>
      <c r="AV13" s="346">
        <v>11</v>
      </c>
      <c r="AW13" s="346">
        <v>12</v>
      </c>
      <c r="AX13" s="346">
        <v>13</v>
      </c>
      <c r="AY13" s="346">
        <v>14</v>
      </c>
      <c r="AZ13" s="346">
        <v>14</v>
      </c>
      <c r="BA13" s="362"/>
      <c r="BB13" s="348">
        <v>14.1400726625352</v>
      </c>
      <c r="BC13" s="375">
        <v>0.99022396147616698</v>
      </c>
      <c r="BD13" s="375">
        <v>5.3777296874740102E-2</v>
      </c>
      <c r="BE13" s="375">
        <v>-0.14887434923387899</v>
      </c>
      <c r="BF13" s="373"/>
      <c r="BG13" s="348">
        <v>50.069499999999998</v>
      </c>
      <c r="BH13" s="348">
        <v>36.984099999999998</v>
      </c>
      <c r="BI13" s="348">
        <v>10.019399999999999</v>
      </c>
      <c r="BJ13" s="348">
        <v>2.927</v>
      </c>
      <c r="BK13" s="373"/>
      <c r="BL13" s="372" t="s">
        <v>1253</v>
      </c>
      <c r="BM13" s="372" t="s">
        <v>1254</v>
      </c>
      <c r="BN13" s="372" t="s">
        <v>1255</v>
      </c>
      <c r="BO13" s="372" t="s">
        <v>1256</v>
      </c>
      <c r="BP13" s="372" t="s">
        <v>1257</v>
      </c>
      <c r="BQ13" s="373"/>
      <c r="BR13" s="354" t="s">
        <v>518</v>
      </c>
    </row>
    <row r="14" spans="1:70" s="428" customFormat="1" x14ac:dyDescent="0.25">
      <c r="A14" s="345" t="s">
        <v>1258</v>
      </c>
      <c r="B14" s="373"/>
      <c r="C14" s="719">
        <v>38573</v>
      </c>
      <c r="D14" s="373"/>
      <c r="E14" s="346">
        <v>17984.099999999999</v>
      </c>
      <c r="F14" s="373"/>
      <c r="G14" s="347">
        <v>138.864</v>
      </c>
      <c r="H14" s="374"/>
      <c r="I14" s="348">
        <v>0.35189999999999999</v>
      </c>
      <c r="J14" s="348">
        <v>4.2061000000000002</v>
      </c>
      <c r="K14" s="348">
        <v>1.3421000000000001</v>
      </c>
      <c r="L14" s="348">
        <v>6.8357000000000001</v>
      </c>
      <c r="M14" s="348">
        <v>0.63919999999999999</v>
      </c>
      <c r="N14" s="350">
        <v>5.9836</v>
      </c>
      <c r="O14" s="348">
        <v>6.1669999999999998</v>
      </c>
      <c r="P14" s="348">
        <v>20.787700000000001</v>
      </c>
      <c r="Q14" s="348">
        <v>17.365500000000001</v>
      </c>
      <c r="R14" s="348">
        <v>15.757</v>
      </c>
      <c r="S14" s="348">
        <v>13.1791</v>
      </c>
      <c r="T14" s="348">
        <v>-0.63470000000000004</v>
      </c>
      <c r="U14" s="348">
        <v>4.2310999999999996</v>
      </c>
      <c r="V14" s="348">
        <v>3.3776000000000002</v>
      </c>
      <c r="W14" s="348">
        <v>0.72750000000000004</v>
      </c>
      <c r="X14" s="348">
        <v>13.4344</v>
      </c>
      <c r="Y14" s="374"/>
      <c r="Z14" s="346">
        <v>12</v>
      </c>
      <c r="AA14" s="346">
        <v>12</v>
      </c>
      <c r="AB14" s="346">
        <v>15</v>
      </c>
      <c r="AC14" s="346">
        <v>8</v>
      </c>
      <c r="AD14" s="346">
        <v>7</v>
      </c>
      <c r="AE14" s="346">
        <v>4</v>
      </c>
      <c r="AF14" s="346">
        <v>3</v>
      </c>
      <c r="AG14" s="346">
        <v>3</v>
      </c>
      <c r="AH14" s="346">
        <v>4</v>
      </c>
      <c r="AI14" s="346">
        <v>3</v>
      </c>
      <c r="AJ14" s="346">
        <v>11</v>
      </c>
      <c r="AK14" s="346">
        <v>6</v>
      </c>
      <c r="AL14" s="346">
        <v>6</v>
      </c>
      <c r="AM14" s="346">
        <v>3</v>
      </c>
      <c r="AN14" s="346">
        <v>15</v>
      </c>
      <c r="AO14" s="373"/>
      <c r="AP14" s="348">
        <v>16.73</v>
      </c>
      <c r="AQ14" s="348">
        <v>19.21</v>
      </c>
      <c r="AR14" s="348">
        <v>16.71</v>
      </c>
      <c r="AS14" s="348">
        <v>10.94</v>
      </c>
      <c r="AT14" s="348">
        <v>3.53</v>
      </c>
      <c r="AU14" s="351"/>
      <c r="AV14" s="346">
        <v>2</v>
      </c>
      <c r="AW14" s="346">
        <v>2</v>
      </c>
      <c r="AX14" s="346">
        <v>3</v>
      </c>
      <c r="AY14" s="346">
        <v>3</v>
      </c>
      <c r="AZ14" s="346">
        <v>6</v>
      </c>
      <c r="BA14" s="362"/>
      <c r="BB14" s="348">
        <v>13.8039561529505</v>
      </c>
      <c r="BC14" s="375">
        <v>0.99258832803720798</v>
      </c>
      <c r="BD14" s="375">
        <v>9.5113457646192404E-2</v>
      </c>
      <c r="BE14" s="375">
        <v>0.401481646272282</v>
      </c>
      <c r="BF14" s="373"/>
      <c r="BG14" s="348">
        <v>39.915900000000001</v>
      </c>
      <c r="BH14" s="348">
        <v>36.085099999999997</v>
      </c>
      <c r="BI14" s="348">
        <v>18.920000000000002</v>
      </c>
      <c r="BJ14" s="348">
        <v>5.0789999999999997</v>
      </c>
      <c r="BK14" s="373"/>
      <c r="BL14" s="372" t="s">
        <v>1259</v>
      </c>
      <c r="BM14" s="372" t="s">
        <v>1260</v>
      </c>
      <c r="BN14" s="372" t="s">
        <v>1261</v>
      </c>
      <c r="BO14" s="372" t="s">
        <v>1262</v>
      </c>
      <c r="BP14" s="372" t="s">
        <v>1263</v>
      </c>
      <c r="BQ14" s="373"/>
      <c r="BR14" s="354" t="s">
        <v>443</v>
      </c>
    </row>
    <row r="15" spans="1:70" s="428" customFormat="1" x14ac:dyDescent="0.25">
      <c r="A15" s="345" t="s">
        <v>1264</v>
      </c>
      <c r="B15" s="373"/>
      <c r="C15" s="719">
        <v>43755</v>
      </c>
      <c r="D15" s="373"/>
      <c r="E15" s="346">
        <v>18222.099999999999</v>
      </c>
      <c r="F15" s="373"/>
      <c r="G15" s="347">
        <v>35.875599999999999</v>
      </c>
      <c r="H15" s="374"/>
      <c r="I15" s="348">
        <v>1.12E-2</v>
      </c>
      <c r="J15" s="348">
        <v>5.5</v>
      </c>
      <c r="K15" s="348">
        <v>5.7220000000000004</v>
      </c>
      <c r="L15" s="348">
        <v>13.025</v>
      </c>
      <c r="M15" s="348">
        <v>10.550800000000001</v>
      </c>
      <c r="N15" s="350">
        <v>7.9923999999999999</v>
      </c>
      <c r="O15" s="348">
        <v>10.129799999999999</v>
      </c>
      <c r="P15" s="348">
        <v>23.302900000000001</v>
      </c>
      <c r="Q15" s="348">
        <v>19.9559</v>
      </c>
      <c r="R15" s="348" t="s">
        <v>430</v>
      </c>
      <c r="S15" s="348">
        <v>21.484999999999999</v>
      </c>
      <c r="T15" s="348">
        <v>7.6553000000000004</v>
      </c>
      <c r="U15" s="348">
        <v>5.7344999999999997</v>
      </c>
      <c r="V15" s="348">
        <v>4.0861999999999998</v>
      </c>
      <c r="W15" s="348">
        <v>2.9851999999999999</v>
      </c>
      <c r="X15" s="348">
        <v>21.095700000000001</v>
      </c>
      <c r="Y15" s="374"/>
      <c r="Z15" s="346">
        <v>13</v>
      </c>
      <c r="AA15" s="346">
        <v>6</v>
      </c>
      <c r="AB15" s="346">
        <v>3</v>
      </c>
      <c r="AC15" s="346">
        <v>2</v>
      </c>
      <c r="AD15" s="346">
        <v>1</v>
      </c>
      <c r="AE15" s="346">
        <v>2</v>
      </c>
      <c r="AF15" s="346">
        <v>1</v>
      </c>
      <c r="AG15" s="346">
        <v>1</v>
      </c>
      <c r="AH15" s="346">
        <v>1</v>
      </c>
      <c r="AI15" s="346" t="s">
        <v>430</v>
      </c>
      <c r="AJ15" s="346">
        <v>2</v>
      </c>
      <c r="AK15" s="346">
        <v>1</v>
      </c>
      <c r="AL15" s="346">
        <v>2</v>
      </c>
      <c r="AM15" s="346">
        <v>1</v>
      </c>
      <c r="AN15" s="346">
        <v>7</v>
      </c>
      <c r="AO15" s="373"/>
      <c r="AP15" s="348" t="s">
        <v>430</v>
      </c>
      <c r="AQ15" s="348" t="s">
        <v>430</v>
      </c>
      <c r="AR15" s="348">
        <v>20.14</v>
      </c>
      <c r="AS15" s="348">
        <v>15.77</v>
      </c>
      <c r="AT15" s="348">
        <v>14.22</v>
      </c>
      <c r="AU15" s="351"/>
      <c r="AV15" s="346" t="s">
        <v>430</v>
      </c>
      <c r="AW15" s="346" t="s">
        <v>430</v>
      </c>
      <c r="AX15" s="346">
        <v>1</v>
      </c>
      <c r="AY15" s="346">
        <v>2</v>
      </c>
      <c r="AZ15" s="346">
        <v>1</v>
      </c>
      <c r="BA15" s="362"/>
      <c r="BB15" s="348">
        <v>20.000480567422201</v>
      </c>
      <c r="BC15" s="375">
        <v>1.28374298911448</v>
      </c>
      <c r="BD15" s="375">
        <v>7.98536442859622E-2</v>
      </c>
      <c r="BE15" s="375">
        <v>0.41829341203424197</v>
      </c>
      <c r="BF15" s="373"/>
      <c r="BG15" s="348">
        <v>35.5867</v>
      </c>
      <c r="BH15" s="348">
        <v>35.404699999999998</v>
      </c>
      <c r="BI15" s="348">
        <v>27.6906</v>
      </c>
      <c r="BJ15" s="348">
        <v>1.3180000000000001</v>
      </c>
      <c r="BK15" s="373"/>
      <c r="BL15" s="372" t="s">
        <v>1265</v>
      </c>
      <c r="BM15" s="372" t="s">
        <v>1266</v>
      </c>
      <c r="BN15" s="372" t="s">
        <v>1267</v>
      </c>
      <c r="BO15" s="372" t="s">
        <v>1268</v>
      </c>
      <c r="BP15" s="372" t="s">
        <v>1269</v>
      </c>
      <c r="BQ15" s="373"/>
      <c r="BR15" s="354" t="s">
        <v>443</v>
      </c>
    </row>
    <row r="16" spans="1:70" s="428" customFormat="1" x14ac:dyDescent="0.25">
      <c r="A16" s="345" t="s">
        <v>1270</v>
      </c>
      <c r="B16" s="373"/>
      <c r="C16" s="719">
        <v>36662</v>
      </c>
      <c r="D16" s="373"/>
      <c r="E16" s="346">
        <v>17900</v>
      </c>
      <c r="F16" s="373"/>
      <c r="G16" s="347">
        <v>619.923</v>
      </c>
      <c r="H16" s="374"/>
      <c r="I16" s="348">
        <v>0.40910000000000002</v>
      </c>
      <c r="J16" s="348">
        <v>4.1292</v>
      </c>
      <c r="K16" s="348">
        <v>3.6213000000000002</v>
      </c>
      <c r="L16" s="348">
        <v>4.1569000000000003</v>
      </c>
      <c r="M16" s="348">
        <v>-2.1236999999999999</v>
      </c>
      <c r="N16" s="350">
        <v>1.2739</v>
      </c>
      <c r="O16" s="348">
        <v>2.8828999999999998</v>
      </c>
      <c r="P16" s="348">
        <v>16.938700000000001</v>
      </c>
      <c r="Q16" s="348">
        <v>13.669600000000001</v>
      </c>
      <c r="R16" s="348">
        <v>14.9473</v>
      </c>
      <c r="S16" s="348">
        <v>11.0151</v>
      </c>
      <c r="T16" s="348">
        <v>-3.7644000000000002</v>
      </c>
      <c r="U16" s="348">
        <v>1.9570000000000001</v>
      </c>
      <c r="V16" s="348">
        <v>-1.2457</v>
      </c>
      <c r="W16" s="348">
        <v>3.0428000000000002</v>
      </c>
      <c r="X16" s="348">
        <v>17.126200000000001</v>
      </c>
      <c r="Y16" s="374"/>
      <c r="Z16" s="346">
        <v>11</v>
      </c>
      <c r="AA16" s="346">
        <v>13</v>
      </c>
      <c r="AB16" s="346">
        <v>8</v>
      </c>
      <c r="AC16" s="346">
        <v>14</v>
      </c>
      <c r="AD16" s="346">
        <v>14</v>
      </c>
      <c r="AE16" s="346">
        <v>13</v>
      </c>
      <c r="AF16" s="346">
        <v>10</v>
      </c>
      <c r="AG16" s="346">
        <v>6</v>
      </c>
      <c r="AH16" s="346">
        <v>10</v>
      </c>
      <c r="AI16" s="346">
        <v>7</v>
      </c>
      <c r="AJ16" s="346">
        <v>13</v>
      </c>
      <c r="AK16" s="346">
        <v>14</v>
      </c>
      <c r="AL16" s="346">
        <v>11</v>
      </c>
      <c r="AM16" s="346">
        <v>12</v>
      </c>
      <c r="AN16" s="346">
        <v>6</v>
      </c>
      <c r="AO16" s="373"/>
      <c r="AP16" s="348">
        <v>14.82</v>
      </c>
      <c r="AQ16" s="348">
        <v>15.93</v>
      </c>
      <c r="AR16" s="348">
        <v>13.03</v>
      </c>
      <c r="AS16" s="348">
        <v>7.65</v>
      </c>
      <c r="AT16" s="348">
        <v>-0.5</v>
      </c>
      <c r="AU16" s="351"/>
      <c r="AV16" s="346">
        <v>8</v>
      </c>
      <c r="AW16" s="346">
        <v>9</v>
      </c>
      <c r="AX16" s="346">
        <v>8</v>
      </c>
      <c r="AY16" s="346">
        <v>11</v>
      </c>
      <c r="AZ16" s="346">
        <v>13</v>
      </c>
      <c r="BA16" s="362"/>
      <c r="BB16" s="348">
        <v>13.5642250889116</v>
      </c>
      <c r="BC16" s="375">
        <v>0.96736886974649094</v>
      </c>
      <c r="BD16" s="375">
        <v>7.6225190889949307E-2</v>
      </c>
      <c r="BE16" s="375">
        <v>0.14563347120444201</v>
      </c>
      <c r="BF16" s="373"/>
      <c r="BG16" s="348">
        <v>52.5334</v>
      </c>
      <c r="BH16" s="348">
        <v>35.9895</v>
      </c>
      <c r="BI16" s="348">
        <v>8.0054800000000004</v>
      </c>
      <c r="BJ16" s="348">
        <v>3.4716200000000002</v>
      </c>
      <c r="BK16" s="373"/>
      <c r="BL16" s="372" t="s">
        <v>1271</v>
      </c>
      <c r="BM16" s="372" t="s">
        <v>1272</v>
      </c>
      <c r="BN16" s="372" t="s">
        <v>669</v>
      </c>
      <c r="BO16" s="372" t="s">
        <v>1273</v>
      </c>
      <c r="BP16" s="372" t="s">
        <v>1274</v>
      </c>
      <c r="BQ16" s="373"/>
      <c r="BR16" s="354" t="s">
        <v>730</v>
      </c>
    </row>
    <row r="17" spans="1:70" s="428" customFormat="1" x14ac:dyDescent="0.25">
      <c r="A17" s="345" t="s">
        <v>1275</v>
      </c>
      <c r="B17" s="373"/>
      <c r="C17" s="719">
        <v>43395</v>
      </c>
      <c r="D17" s="373"/>
      <c r="E17" s="346">
        <v>16244.3</v>
      </c>
      <c r="F17" s="373"/>
      <c r="G17" s="347">
        <v>33.85</v>
      </c>
      <c r="H17" s="374"/>
      <c r="I17" s="348" t="s">
        <v>430</v>
      </c>
      <c r="J17" s="348">
        <v>3.9939</v>
      </c>
      <c r="K17" s="348">
        <v>3.3902999999999999</v>
      </c>
      <c r="L17" s="348">
        <v>7.8369</v>
      </c>
      <c r="M17" s="348">
        <v>2.8563000000000001</v>
      </c>
      <c r="N17" s="350">
        <v>5.9303999999999997</v>
      </c>
      <c r="O17" s="348">
        <v>4.5865</v>
      </c>
      <c r="P17" s="348">
        <v>14.488300000000001</v>
      </c>
      <c r="Q17" s="348">
        <v>13.463800000000001</v>
      </c>
      <c r="R17" s="348" t="s">
        <v>430</v>
      </c>
      <c r="S17" s="348">
        <v>14.629200000000001</v>
      </c>
      <c r="T17" s="348">
        <v>1.5297000000000001</v>
      </c>
      <c r="U17" s="348">
        <v>4.6691000000000003</v>
      </c>
      <c r="V17" s="348">
        <v>2.5447000000000002</v>
      </c>
      <c r="W17" s="348">
        <v>2.1116000000000001</v>
      </c>
      <c r="X17" s="348">
        <v>17.261399999999998</v>
      </c>
      <c r="Y17" s="374"/>
      <c r="Z17" s="346" t="s">
        <v>430</v>
      </c>
      <c r="AA17" s="346">
        <v>14</v>
      </c>
      <c r="AB17" s="346">
        <v>11</v>
      </c>
      <c r="AC17" s="346">
        <v>4</v>
      </c>
      <c r="AD17" s="346">
        <v>3</v>
      </c>
      <c r="AE17" s="346">
        <v>5</v>
      </c>
      <c r="AF17" s="346">
        <v>6</v>
      </c>
      <c r="AG17" s="346">
        <v>10</v>
      </c>
      <c r="AH17" s="346">
        <v>11</v>
      </c>
      <c r="AI17" s="346" t="s">
        <v>430</v>
      </c>
      <c r="AJ17" s="346">
        <v>5</v>
      </c>
      <c r="AK17" s="346">
        <v>4</v>
      </c>
      <c r="AL17" s="346">
        <v>4</v>
      </c>
      <c r="AM17" s="346">
        <v>5</v>
      </c>
      <c r="AN17" s="346">
        <v>13</v>
      </c>
      <c r="AO17" s="373"/>
      <c r="AP17" s="348" t="s">
        <v>430</v>
      </c>
      <c r="AQ17" s="348">
        <v>16.14</v>
      </c>
      <c r="AR17" s="348">
        <v>12.9</v>
      </c>
      <c r="AS17" s="348">
        <v>9.64</v>
      </c>
      <c r="AT17" s="348">
        <v>6.16</v>
      </c>
      <c r="AU17" s="351"/>
      <c r="AV17" s="346" t="s">
        <v>430</v>
      </c>
      <c r="AW17" s="346">
        <v>8</v>
      </c>
      <c r="AX17" s="346">
        <v>9</v>
      </c>
      <c r="AY17" s="346">
        <v>4</v>
      </c>
      <c r="AZ17" s="346">
        <v>4</v>
      </c>
      <c r="BA17" s="362"/>
      <c r="BB17" s="348">
        <v>12.5275085927716</v>
      </c>
      <c r="BC17" s="375">
        <v>0.86799005036240495</v>
      </c>
      <c r="BD17" s="375">
        <v>7.60068373463441E-2</v>
      </c>
      <c r="BE17" s="375">
        <v>0.19798953216759199</v>
      </c>
      <c r="BF17" s="373"/>
      <c r="BG17" s="348">
        <v>44.013300000000001</v>
      </c>
      <c r="BH17" s="348">
        <v>36.087400000000002</v>
      </c>
      <c r="BI17" s="348">
        <v>8.1746700000000008</v>
      </c>
      <c r="BJ17" s="348">
        <v>11.724629999999999</v>
      </c>
      <c r="BK17" s="373"/>
      <c r="BL17" s="372" t="s">
        <v>1276</v>
      </c>
      <c r="BM17" s="372" t="s">
        <v>1277</v>
      </c>
      <c r="BN17" s="372" t="s">
        <v>1278</v>
      </c>
      <c r="BO17" s="372" t="s">
        <v>1279</v>
      </c>
      <c r="BP17" s="372" t="s">
        <v>1280</v>
      </c>
      <c r="BQ17" s="373"/>
      <c r="BR17" s="354" t="s">
        <v>1015</v>
      </c>
    </row>
    <row r="18" spans="1:70" s="428" customFormat="1" x14ac:dyDescent="0.25">
      <c r="A18" s="345" t="s">
        <v>1281</v>
      </c>
      <c r="B18" s="373"/>
      <c r="C18" s="719">
        <v>39303</v>
      </c>
      <c r="D18" s="373"/>
      <c r="E18" s="346">
        <v>10725.3</v>
      </c>
      <c r="F18" s="373"/>
      <c r="G18" s="347">
        <v>106.27</v>
      </c>
      <c r="H18" s="374"/>
      <c r="I18" s="348">
        <v>1.2095</v>
      </c>
      <c r="J18" s="348">
        <v>7.4737</v>
      </c>
      <c r="K18" s="348">
        <v>7.8993000000000002</v>
      </c>
      <c r="L18" s="348">
        <v>14.3057</v>
      </c>
      <c r="M18" s="348">
        <v>6.1425999999999998</v>
      </c>
      <c r="N18" s="350">
        <v>8.5052000000000003</v>
      </c>
      <c r="O18" s="348">
        <v>9.9602000000000004</v>
      </c>
      <c r="P18" s="348">
        <v>23.065100000000001</v>
      </c>
      <c r="Q18" s="348">
        <v>17.883800000000001</v>
      </c>
      <c r="R18" s="348">
        <v>16.427800000000001</v>
      </c>
      <c r="S18" s="348">
        <v>22.6145</v>
      </c>
      <c r="T18" s="348">
        <v>5.6257000000000001</v>
      </c>
      <c r="U18" s="348">
        <v>7.1486000000000001</v>
      </c>
      <c r="V18" s="348">
        <v>4.0537000000000001</v>
      </c>
      <c r="W18" s="348">
        <v>5.8677000000000001</v>
      </c>
      <c r="X18" s="348">
        <v>13.341799999999999</v>
      </c>
      <c r="Y18" s="374"/>
      <c r="Z18" s="346">
        <v>1</v>
      </c>
      <c r="AA18" s="346">
        <v>2</v>
      </c>
      <c r="AB18" s="346">
        <v>1</v>
      </c>
      <c r="AC18" s="346">
        <v>1</v>
      </c>
      <c r="AD18" s="346">
        <v>2</v>
      </c>
      <c r="AE18" s="346">
        <v>1</v>
      </c>
      <c r="AF18" s="346">
        <v>2</v>
      </c>
      <c r="AG18" s="346">
        <v>2</v>
      </c>
      <c r="AH18" s="346">
        <v>2</v>
      </c>
      <c r="AI18" s="346">
        <v>2</v>
      </c>
      <c r="AJ18" s="346">
        <v>1</v>
      </c>
      <c r="AK18" s="346">
        <v>2</v>
      </c>
      <c r="AL18" s="346">
        <v>1</v>
      </c>
      <c r="AM18" s="346">
        <v>2</v>
      </c>
      <c r="AN18" s="346">
        <v>1</v>
      </c>
      <c r="AO18" s="373"/>
      <c r="AP18" s="348">
        <v>17.38</v>
      </c>
      <c r="AQ18" s="348">
        <v>19.559999999999999</v>
      </c>
      <c r="AR18" s="348">
        <v>18.920000000000002</v>
      </c>
      <c r="AS18" s="348">
        <v>16.07</v>
      </c>
      <c r="AT18" s="348">
        <v>12.26</v>
      </c>
      <c r="AU18" s="351"/>
      <c r="AV18" s="346">
        <v>1</v>
      </c>
      <c r="AW18" s="346">
        <v>1</v>
      </c>
      <c r="AX18" s="346">
        <v>2</v>
      </c>
      <c r="AY18" s="346">
        <v>1</v>
      </c>
      <c r="AZ18" s="346">
        <v>2</v>
      </c>
      <c r="BA18" s="362"/>
      <c r="BB18" s="348">
        <v>16.5132013600238</v>
      </c>
      <c r="BC18" s="375">
        <v>1.12894568664647</v>
      </c>
      <c r="BD18" s="375">
        <v>9.1982288988304503E-2</v>
      </c>
      <c r="BE18" s="375">
        <v>0.48224934789534701</v>
      </c>
      <c r="BF18" s="373"/>
      <c r="BG18" s="348">
        <v>40.774900000000002</v>
      </c>
      <c r="BH18" s="348">
        <v>37.394100000000002</v>
      </c>
      <c r="BI18" s="348">
        <v>21.057300000000001</v>
      </c>
      <c r="BJ18" s="348">
        <v>0.77370000000000005</v>
      </c>
      <c r="BK18" s="373"/>
      <c r="BL18" s="372" t="s">
        <v>1282</v>
      </c>
      <c r="BM18" s="372" t="s">
        <v>1283</v>
      </c>
      <c r="BN18" s="372" t="s">
        <v>1284</v>
      </c>
      <c r="BO18" s="372" t="s">
        <v>1285</v>
      </c>
      <c r="BP18" s="372" t="s">
        <v>1286</v>
      </c>
      <c r="BQ18" s="373"/>
      <c r="BR18" s="354" t="s">
        <v>518</v>
      </c>
    </row>
    <row r="19" spans="1:70" s="428" customFormat="1" x14ac:dyDescent="0.25">
      <c r="A19" s="345" t="s">
        <v>1287</v>
      </c>
      <c r="B19" s="373"/>
      <c r="C19" s="719">
        <v>34025</v>
      </c>
      <c r="D19" s="373"/>
      <c r="E19" s="346">
        <v>7912.89</v>
      </c>
      <c r="F19" s="373"/>
      <c r="G19" s="347">
        <v>497.38729999999998</v>
      </c>
      <c r="H19" s="374"/>
      <c r="I19" s="348">
        <v>0.44400000000000001</v>
      </c>
      <c r="J19" s="348">
        <v>4.8596000000000004</v>
      </c>
      <c r="K19" s="348">
        <v>4.4215999999999998</v>
      </c>
      <c r="L19" s="348">
        <v>6.8441000000000001</v>
      </c>
      <c r="M19" s="348">
        <v>-3.6465999999999998</v>
      </c>
      <c r="N19" s="350">
        <v>-5.2641999999999998</v>
      </c>
      <c r="O19" s="348">
        <v>-1.5541</v>
      </c>
      <c r="P19" s="348">
        <v>8.5936000000000003</v>
      </c>
      <c r="Q19" s="348">
        <v>10.6191</v>
      </c>
      <c r="R19" s="348">
        <v>12.5784</v>
      </c>
      <c r="S19" s="348">
        <v>14.966699999999999</v>
      </c>
      <c r="T19" s="348">
        <v>-5.2568999999999999</v>
      </c>
      <c r="U19" s="348">
        <v>-2.2795999999999998</v>
      </c>
      <c r="V19" s="348">
        <v>-6.9442000000000004</v>
      </c>
      <c r="W19" s="348">
        <v>2.6297000000000001</v>
      </c>
      <c r="X19" s="348">
        <v>12.435499999999999</v>
      </c>
      <c r="Y19" s="374"/>
      <c r="Z19" s="346">
        <v>9</v>
      </c>
      <c r="AA19" s="346">
        <v>10</v>
      </c>
      <c r="AB19" s="346">
        <v>5</v>
      </c>
      <c r="AC19" s="346">
        <v>7</v>
      </c>
      <c r="AD19" s="346">
        <v>15</v>
      </c>
      <c r="AE19" s="346">
        <v>15</v>
      </c>
      <c r="AF19" s="346">
        <v>15</v>
      </c>
      <c r="AG19" s="346">
        <v>15</v>
      </c>
      <c r="AH19" s="346">
        <v>14</v>
      </c>
      <c r="AI19" s="346">
        <v>12</v>
      </c>
      <c r="AJ19" s="346">
        <v>4</v>
      </c>
      <c r="AK19" s="346">
        <v>15</v>
      </c>
      <c r="AL19" s="346">
        <v>15</v>
      </c>
      <c r="AM19" s="346">
        <v>15</v>
      </c>
      <c r="AN19" s="346">
        <v>8</v>
      </c>
      <c r="AO19" s="373"/>
      <c r="AP19" s="348">
        <v>12.26</v>
      </c>
      <c r="AQ19" s="348">
        <v>11.94</v>
      </c>
      <c r="AR19" s="348">
        <v>7.87</v>
      </c>
      <c r="AS19" s="348">
        <v>1.92</v>
      </c>
      <c r="AT19" s="348">
        <v>-3.87</v>
      </c>
      <c r="AU19" s="351"/>
      <c r="AV19" s="346">
        <v>12</v>
      </c>
      <c r="AW19" s="346">
        <v>14</v>
      </c>
      <c r="AX19" s="346">
        <v>15</v>
      </c>
      <c r="AY19" s="346">
        <v>15</v>
      </c>
      <c r="AZ19" s="346">
        <v>15</v>
      </c>
      <c r="BA19" s="362"/>
      <c r="BB19" s="348">
        <v>12.5963505153602</v>
      </c>
      <c r="BC19" s="375">
        <v>0.89802063465498205</v>
      </c>
      <c r="BD19" s="375">
        <v>3.4886466971191299E-2</v>
      </c>
      <c r="BE19" s="375">
        <v>-0.385179866118045</v>
      </c>
      <c r="BF19" s="373"/>
      <c r="BG19" s="348">
        <v>40.216099999999997</v>
      </c>
      <c r="BH19" s="348">
        <v>36.261499999999998</v>
      </c>
      <c r="BI19" s="348">
        <v>18.307500000000001</v>
      </c>
      <c r="BJ19" s="348">
        <v>5.2149000000000001</v>
      </c>
      <c r="BK19" s="373"/>
      <c r="BL19" s="372" t="s">
        <v>1288</v>
      </c>
      <c r="BM19" s="372" t="s">
        <v>1289</v>
      </c>
      <c r="BN19" s="372" t="s">
        <v>1290</v>
      </c>
      <c r="BO19" s="372" t="s">
        <v>1291</v>
      </c>
      <c r="BP19" s="372" t="s">
        <v>614</v>
      </c>
      <c r="BQ19" s="373"/>
      <c r="BR19" s="354" t="s">
        <v>525</v>
      </c>
    </row>
    <row r="20" spans="1:70" s="428" customFormat="1" x14ac:dyDescent="0.25">
      <c r="A20" s="345" t="s">
        <v>1292</v>
      </c>
      <c r="B20" s="373"/>
      <c r="C20" s="719">
        <v>34980</v>
      </c>
      <c r="D20" s="373"/>
      <c r="E20" s="346">
        <v>7422.59</v>
      </c>
      <c r="F20" s="373"/>
      <c r="G20" s="347">
        <v>1491.2061000000001</v>
      </c>
      <c r="H20" s="374"/>
      <c r="I20" s="348">
        <v>0.71020000000000005</v>
      </c>
      <c r="J20" s="348">
        <v>5.0353000000000003</v>
      </c>
      <c r="K20" s="348">
        <v>3.6118000000000001</v>
      </c>
      <c r="L20" s="348">
        <v>6.4282000000000004</v>
      </c>
      <c r="M20" s="348">
        <v>0.58989999999999998</v>
      </c>
      <c r="N20" s="350">
        <v>3.9117000000000002</v>
      </c>
      <c r="O20" s="348">
        <v>4.3577000000000004</v>
      </c>
      <c r="P20" s="348">
        <v>17.5794</v>
      </c>
      <c r="Q20" s="348">
        <v>15.725300000000001</v>
      </c>
      <c r="R20" s="348">
        <v>13.2293</v>
      </c>
      <c r="S20" s="348">
        <v>13.5913</v>
      </c>
      <c r="T20" s="348">
        <v>-0.70050000000000001</v>
      </c>
      <c r="U20" s="348">
        <v>2.4912999999999998</v>
      </c>
      <c r="V20" s="348">
        <v>0.71030000000000004</v>
      </c>
      <c r="W20" s="348">
        <v>2.3641999999999999</v>
      </c>
      <c r="X20" s="348">
        <v>17.6968</v>
      </c>
      <c r="Y20" s="374"/>
      <c r="Z20" s="346">
        <v>3</v>
      </c>
      <c r="AA20" s="346">
        <v>8</v>
      </c>
      <c r="AB20" s="346">
        <v>9</v>
      </c>
      <c r="AC20" s="346">
        <v>10</v>
      </c>
      <c r="AD20" s="346">
        <v>8</v>
      </c>
      <c r="AE20" s="346">
        <v>10</v>
      </c>
      <c r="AF20" s="346">
        <v>7</v>
      </c>
      <c r="AG20" s="346">
        <v>5</v>
      </c>
      <c r="AH20" s="346">
        <v>6</v>
      </c>
      <c r="AI20" s="346">
        <v>11</v>
      </c>
      <c r="AJ20" s="346">
        <v>9</v>
      </c>
      <c r="AK20" s="346">
        <v>7</v>
      </c>
      <c r="AL20" s="346">
        <v>10</v>
      </c>
      <c r="AM20" s="346">
        <v>11</v>
      </c>
      <c r="AN20" s="346">
        <v>10</v>
      </c>
      <c r="AO20" s="373"/>
      <c r="AP20" s="348">
        <v>14.81</v>
      </c>
      <c r="AQ20" s="348">
        <v>17.149999999999999</v>
      </c>
      <c r="AR20" s="348">
        <v>14.32</v>
      </c>
      <c r="AS20" s="348">
        <v>9.39</v>
      </c>
      <c r="AT20" s="348">
        <v>2.56</v>
      </c>
      <c r="AU20" s="351"/>
      <c r="AV20" s="346">
        <v>9</v>
      </c>
      <c r="AW20" s="346">
        <v>5</v>
      </c>
      <c r="AX20" s="346">
        <v>5</v>
      </c>
      <c r="AY20" s="346">
        <v>5</v>
      </c>
      <c r="AZ20" s="346">
        <v>7</v>
      </c>
      <c r="BA20" s="362"/>
      <c r="BB20" s="348">
        <v>13.4087264019453</v>
      </c>
      <c r="BC20" s="375">
        <v>0.97754042046122502</v>
      </c>
      <c r="BD20" s="375">
        <v>8.1764802905670897E-2</v>
      </c>
      <c r="BE20" s="375">
        <v>0.19871950436128899</v>
      </c>
      <c r="BF20" s="373"/>
      <c r="BG20" s="348">
        <v>56.145299999999999</v>
      </c>
      <c r="BH20" s="348">
        <v>39.886099999999999</v>
      </c>
      <c r="BI20" s="348" t="s">
        <v>430</v>
      </c>
      <c r="BJ20" s="348">
        <v>3.9685999999999999</v>
      </c>
      <c r="BK20" s="373"/>
      <c r="BL20" s="372" t="s">
        <v>1293</v>
      </c>
      <c r="BM20" s="372" t="s">
        <v>1113</v>
      </c>
      <c r="BN20" s="372" t="s">
        <v>1294</v>
      </c>
      <c r="BO20" s="372" t="s">
        <v>1295</v>
      </c>
      <c r="BP20" s="372" t="s">
        <v>1296</v>
      </c>
      <c r="BQ20" s="373"/>
      <c r="BR20" s="354" t="s">
        <v>436</v>
      </c>
    </row>
    <row r="21" spans="1:70" s="428" customFormat="1" x14ac:dyDescent="0.25">
      <c r="A21" s="345" t="s">
        <v>1297</v>
      </c>
      <c r="B21" s="373"/>
      <c r="C21" s="719">
        <v>39140</v>
      </c>
      <c r="D21" s="373"/>
      <c r="E21" s="346">
        <v>6891.31</v>
      </c>
      <c r="F21" s="373"/>
      <c r="G21" s="347">
        <v>88.451499999999996</v>
      </c>
      <c r="H21" s="374"/>
      <c r="I21" s="348">
        <v>0.97660000000000002</v>
      </c>
      <c r="J21" s="348">
        <v>8.2812999999999999</v>
      </c>
      <c r="K21" s="348">
        <v>6.4398</v>
      </c>
      <c r="L21" s="348">
        <v>8.8671000000000006</v>
      </c>
      <c r="M21" s="348">
        <v>1.9774</v>
      </c>
      <c r="N21" s="350">
        <v>6.1582999999999997</v>
      </c>
      <c r="O21" s="348">
        <v>3.8529</v>
      </c>
      <c r="P21" s="348">
        <v>14.380100000000001</v>
      </c>
      <c r="Q21" s="348">
        <v>13.7249</v>
      </c>
      <c r="R21" s="348">
        <v>14.558299999999999</v>
      </c>
      <c r="S21" s="348">
        <v>15.622999999999999</v>
      </c>
      <c r="T21" s="348">
        <v>0.2339</v>
      </c>
      <c r="U21" s="348">
        <v>4.7804000000000002</v>
      </c>
      <c r="V21" s="348">
        <v>3.3033999999999999</v>
      </c>
      <c r="W21" s="348">
        <v>3.9845999999999999</v>
      </c>
      <c r="X21" s="348">
        <v>11.945600000000001</v>
      </c>
      <c r="Y21" s="374"/>
      <c r="Z21" s="346">
        <v>2</v>
      </c>
      <c r="AA21" s="346">
        <v>1</v>
      </c>
      <c r="AB21" s="346">
        <v>2</v>
      </c>
      <c r="AC21" s="346">
        <v>3</v>
      </c>
      <c r="AD21" s="346">
        <v>5</v>
      </c>
      <c r="AE21" s="346">
        <v>3</v>
      </c>
      <c r="AF21" s="346">
        <v>8</v>
      </c>
      <c r="AG21" s="346">
        <v>11</v>
      </c>
      <c r="AH21" s="346">
        <v>9</v>
      </c>
      <c r="AI21" s="346">
        <v>10</v>
      </c>
      <c r="AJ21" s="346">
        <v>3</v>
      </c>
      <c r="AK21" s="346">
        <v>5</v>
      </c>
      <c r="AL21" s="346">
        <v>3</v>
      </c>
      <c r="AM21" s="346">
        <v>4</v>
      </c>
      <c r="AN21" s="346">
        <v>2</v>
      </c>
      <c r="AO21" s="373"/>
      <c r="AP21" s="348">
        <v>13.99</v>
      </c>
      <c r="AQ21" s="348">
        <v>14.7</v>
      </c>
      <c r="AR21" s="348">
        <v>11.87</v>
      </c>
      <c r="AS21" s="348">
        <v>8.6199999999999992</v>
      </c>
      <c r="AT21" s="348">
        <v>6.27</v>
      </c>
      <c r="AU21" s="351"/>
      <c r="AV21" s="346">
        <v>10</v>
      </c>
      <c r="AW21" s="346">
        <v>11</v>
      </c>
      <c r="AX21" s="346">
        <v>11</v>
      </c>
      <c r="AY21" s="346">
        <v>7</v>
      </c>
      <c r="AZ21" s="346">
        <v>3</v>
      </c>
      <c r="BA21" s="362"/>
      <c r="BB21" s="348">
        <v>13.8495214964575</v>
      </c>
      <c r="BC21" s="375">
        <v>0.98681145971461803</v>
      </c>
      <c r="BD21" s="375">
        <v>6.3302533420688006E-2</v>
      </c>
      <c r="BE21" s="375">
        <v>-2.9445852083152001E-2</v>
      </c>
      <c r="BF21" s="373"/>
      <c r="BG21" s="348">
        <v>34.850299999999997</v>
      </c>
      <c r="BH21" s="348">
        <v>38.365200000000002</v>
      </c>
      <c r="BI21" s="348">
        <v>23.995799999999999</v>
      </c>
      <c r="BJ21" s="348">
        <v>2.7887</v>
      </c>
      <c r="BK21" s="373"/>
      <c r="BL21" s="372" t="s">
        <v>1298</v>
      </c>
      <c r="BM21" s="372" t="s">
        <v>1299</v>
      </c>
      <c r="BN21" s="372" t="s">
        <v>1300</v>
      </c>
      <c r="BO21" s="372" t="s">
        <v>1301</v>
      </c>
      <c r="BP21" s="372" t="s">
        <v>1302</v>
      </c>
      <c r="BQ21" s="373"/>
      <c r="BR21" s="354" t="s">
        <v>443</v>
      </c>
    </row>
    <row r="22" spans="1:70" s="428" customFormat="1" x14ac:dyDescent="0.25">
      <c r="A22" s="345" t="s">
        <v>1303</v>
      </c>
      <c r="B22" s="373"/>
      <c r="C22" s="719">
        <v>34754</v>
      </c>
      <c r="D22" s="373"/>
      <c r="E22" s="346">
        <v>5802.95</v>
      </c>
      <c r="F22" s="373"/>
      <c r="G22" s="347">
        <v>929.73</v>
      </c>
      <c r="H22" s="374"/>
      <c r="I22" s="348">
        <v>0.67459999999999998</v>
      </c>
      <c r="J22" s="348">
        <v>5.6558999999999999</v>
      </c>
      <c r="K22" s="348">
        <v>4.6780999999999997</v>
      </c>
      <c r="L22" s="348">
        <v>7.5640999999999998</v>
      </c>
      <c r="M22" s="348">
        <v>2.7132999999999998</v>
      </c>
      <c r="N22" s="350">
        <v>3.9163999999999999</v>
      </c>
      <c r="O22" s="348">
        <v>2.6696</v>
      </c>
      <c r="P22" s="348">
        <v>12.7926</v>
      </c>
      <c r="Q22" s="348">
        <v>9.4649000000000001</v>
      </c>
      <c r="R22" s="348">
        <v>11.8385</v>
      </c>
      <c r="S22" s="348">
        <v>14.599</v>
      </c>
      <c r="T22" s="348">
        <v>1.6243000000000001</v>
      </c>
      <c r="U22" s="348">
        <v>4.5910000000000002</v>
      </c>
      <c r="V22" s="348">
        <v>1.1896</v>
      </c>
      <c r="W22" s="348">
        <v>3.0960000000000001</v>
      </c>
      <c r="X22" s="348">
        <v>16.256499999999999</v>
      </c>
      <c r="Y22" s="374"/>
      <c r="Z22" s="346">
        <v>4</v>
      </c>
      <c r="AA22" s="346">
        <v>5</v>
      </c>
      <c r="AB22" s="346">
        <v>4</v>
      </c>
      <c r="AC22" s="346">
        <v>5</v>
      </c>
      <c r="AD22" s="346">
        <v>4</v>
      </c>
      <c r="AE22" s="346">
        <v>9</v>
      </c>
      <c r="AF22" s="346">
        <v>11</v>
      </c>
      <c r="AG22" s="346">
        <v>14</v>
      </c>
      <c r="AH22" s="346">
        <v>15</v>
      </c>
      <c r="AI22" s="346">
        <v>13</v>
      </c>
      <c r="AJ22" s="346">
        <v>6</v>
      </c>
      <c r="AK22" s="346">
        <v>3</v>
      </c>
      <c r="AL22" s="346">
        <v>5</v>
      </c>
      <c r="AM22" s="346">
        <v>9</v>
      </c>
      <c r="AN22" s="346">
        <v>5</v>
      </c>
      <c r="AO22" s="373"/>
      <c r="AP22" s="348">
        <v>11.44</v>
      </c>
      <c r="AQ22" s="348">
        <v>12.37</v>
      </c>
      <c r="AR22" s="348">
        <v>9.76</v>
      </c>
      <c r="AS22" s="348">
        <v>7.51</v>
      </c>
      <c r="AT22" s="348">
        <v>5.33</v>
      </c>
      <c r="AU22" s="351"/>
      <c r="AV22" s="346">
        <v>13</v>
      </c>
      <c r="AW22" s="346">
        <v>13</v>
      </c>
      <c r="AX22" s="346">
        <v>14</v>
      </c>
      <c r="AY22" s="346">
        <v>12</v>
      </c>
      <c r="AZ22" s="346">
        <v>5</v>
      </c>
      <c r="BA22" s="362"/>
      <c r="BB22" s="348">
        <v>14.067997387487001</v>
      </c>
      <c r="BC22" s="375">
        <v>1.02126707313326</v>
      </c>
      <c r="BD22" s="375">
        <v>5.4046337644398298E-2</v>
      </c>
      <c r="BE22" s="375">
        <v>-0.17747133929634701</v>
      </c>
      <c r="BF22" s="373"/>
      <c r="BG22" s="348">
        <v>43.183599999999998</v>
      </c>
      <c r="BH22" s="348">
        <v>42.578299999999999</v>
      </c>
      <c r="BI22" s="348">
        <v>11.6569</v>
      </c>
      <c r="BJ22" s="348">
        <v>2.5811999999999999</v>
      </c>
      <c r="BK22" s="373"/>
      <c r="BL22" s="372" t="s">
        <v>1304</v>
      </c>
      <c r="BM22" s="372" t="s">
        <v>1305</v>
      </c>
      <c r="BN22" s="372" t="s">
        <v>1306</v>
      </c>
      <c r="BO22" s="372" t="s">
        <v>1307</v>
      </c>
      <c r="BP22" s="372" t="s">
        <v>1308</v>
      </c>
      <c r="BQ22" s="373"/>
      <c r="BR22" s="354" t="s">
        <v>476</v>
      </c>
    </row>
    <row r="23" spans="1:70" x14ac:dyDescent="0.25">
      <c r="A23" s="36" t="s">
        <v>93</v>
      </c>
      <c r="B23" s="43"/>
      <c r="C23" s="720"/>
      <c r="D23" s="43"/>
      <c r="E23" s="51"/>
      <c r="F23" s="43"/>
      <c r="G23" s="55"/>
      <c r="H23" s="66"/>
      <c r="I23" s="59">
        <v>0.57989999999999997</v>
      </c>
      <c r="J23" s="59">
        <v>5.2793000000000001</v>
      </c>
      <c r="K23" s="59">
        <v>4.0705</v>
      </c>
      <c r="L23" s="59">
        <v>7.2408999999999999</v>
      </c>
      <c r="M23" s="59">
        <v>1.1533</v>
      </c>
      <c r="N23" s="70">
        <v>3.6768999999999998</v>
      </c>
      <c r="O23" s="59">
        <v>4.2207999999999997</v>
      </c>
      <c r="P23" s="59">
        <v>16.226700000000001</v>
      </c>
      <c r="Q23" s="59">
        <v>14.638999999999999</v>
      </c>
      <c r="R23" s="59">
        <v>14.7462</v>
      </c>
      <c r="S23" s="59">
        <v>14.4215</v>
      </c>
      <c r="T23" s="59">
        <v>-0.36720000000000003</v>
      </c>
      <c r="U23" s="59">
        <v>3.0933999999999999</v>
      </c>
      <c r="V23" s="59">
        <v>0.72509999999999997</v>
      </c>
      <c r="W23" s="59">
        <v>2.7986</v>
      </c>
      <c r="X23" s="59">
        <v>15.903</v>
      </c>
      <c r="Y23" s="66"/>
      <c r="Z23" s="51">
        <v>13</v>
      </c>
      <c r="AA23" s="51">
        <v>15</v>
      </c>
      <c r="AB23" s="51">
        <v>15</v>
      </c>
      <c r="AC23" s="51">
        <v>15</v>
      </c>
      <c r="AD23" s="51">
        <v>15</v>
      </c>
      <c r="AE23" s="51">
        <v>15</v>
      </c>
      <c r="AF23" s="51">
        <v>15</v>
      </c>
      <c r="AG23" s="51">
        <v>15</v>
      </c>
      <c r="AH23" s="51">
        <v>15</v>
      </c>
      <c r="AI23" s="51">
        <v>13</v>
      </c>
      <c r="AJ23" s="51">
        <v>15</v>
      </c>
      <c r="AK23" s="51">
        <v>15</v>
      </c>
      <c r="AL23" s="51">
        <v>15</v>
      </c>
      <c r="AM23" s="51">
        <v>15</v>
      </c>
      <c r="AN23" s="51">
        <v>15</v>
      </c>
      <c r="AO23" s="43"/>
      <c r="AP23" s="59">
        <v>14.9184615384615</v>
      </c>
      <c r="AQ23" s="59">
        <v>16.089285714285701</v>
      </c>
      <c r="AR23" s="59">
        <v>13.44</v>
      </c>
      <c r="AS23" s="59">
        <v>8.9826666666666704</v>
      </c>
      <c r="AT23" s="59">
        <v>3.38066666666667</v>
      </c>
      <c r="AU23" s="78"/>
      <c r="AV23" s="51">
        <v>13</v>
      </c>
      <c r="AW23" s="51">
        <v>14</v>
      </c>
      <c r="AX23" s="51">
        <v>15</v>
      </c>
      <c r="AY23" s="51">
        <v>15</v>
      </c>
      <c r="AZ23" s="51">
        <v>15</v>
      </c>
      <c r="BA23" s="258"/>
      <c r="BB23" s="59"/>
      <c r="BC23" s="276"/>
      <c r="BD23" s="276"/>
      <c r="BE23" s="276"/>
      <c r="BF23" s="43"/>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1.2095</v>
      </c>
      <c r="J24" s="60">
        <v>8.2812999999999999</v>
      </c>
      <c r="K24" s="60">
        <v>7.8993000000000002</v>
      </c>
      <c r="L24" s="60">
        <v>14.3057</v>
      </c>
      <c r="M24" s="60">
        <v>10.550800000000001</v>
      </c>
      <c r="N24" s="71">
        <v>8.5052000000000003</v>
      </c>
      <c r="O24" s="60">
        <v>10.129799999999999</v>
      </c>
      <c r="P24" s="60">
        <v>23.302900000000001</v>
      </c>
      <c r="Q24" s="60">
        <v>19.9559</v>
      </c>
      <c r="R24" s="60">
        <v>16.6998</v>
      </c>
      <c r="S24" s="60">
        <v>22.6145</v>
      </c>
      <c r="T24" s="60">
        <v>7.6553000000000004</v>
      </c>
      <c r="U24" s="60">
        <v>7.1486000000000001</v>
      </c>
      <c r="V24" s="60">
        <v>4.0861999999999998</v>
      </c>
      <c r="W24" s="60">
        <v>5.8677000000000001</v>
      </c>
      <c r="X24" s="60">
        <v>21.095700000000001</v>
      </c>
      <c r="Y24" s="67"/>
      <c r="Z24" s="52"/>
      <c r="AA24" s="52"/>
      <c r="AB24" s="52"/>
      <c r="AC24" s="52"/>
      <c r="AD24" s="52"/>
      <c r="AE24" s="52"/>
      <c r="AF24" s="52"/>
      <c r="AG24" s="52"/>
      <c r="AH24" s="52"/>
      <c r="AI24" s="52"/>
      <c r="AJ24" s="52"/>
      <c r="AK24" s="52"/>
      <c r="AL24" s="52"/>
      <c r="AM24" s="52"/>
      <c r="AN24" s="52"/>
      <c r="AO24" s="44"/>
      <c r="AP24" s="60">
        <v>17.38</v>
      </c>
      <c r="AQ24" s="60">
        <v>19.559999999999999</v>
      </c>
      <c r="AR24" s="60">
        <v>20.14</v>
      </c>
      <c r="AS24" s="60">
        <v>16.07</v>
      </c>
      <c r="AT24" s="60">
        <v>14.22</v>
      </c>
      <c r="AU24" s="79"/>
      <c r="AV24" s="52"/>
      <c r="AW24" s="52"/>
      <c r="AX24" s="52"/>
      <c r="AY24" s="52"/>
      <c r="AZ24" s="52"/>
      <c r="BA24" s="259"/>
      <c r="BB24" s="60"/>
      <c r="BC24" s="277"/>
      <c r="BD24" s="277"/>
      <c r="BE24" s="277"/>
      <c r="BF24" s="44"/>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1.12E-2</v>
      </c>
      <c r="J25" s="60">
        <v>3.3822000000000001</v>
      </c>
      <c r="K25" s="60">
        <v>1.3421000000000001</v>
      </c>
      <c r="L25" s="60">
        <v>4.0956999999999999</v>
      </c>
      <c r="M25" s="60">
        <v>-3.6465999999999998</v>
      </c>
      <c r="N25" s="71">
        <v>-5.2641999999999998</v>
      </c>
      <c r="O25" s="60">
        <v>-1.5541</v>
      </c>
      <c r="P25" s="60">
        <v>8.5936000000000003</v>
      </c>
      <c r="Q25" s="60">
        <v>9.4649000000000001</v>
      </c>
      <c r="R25" s="60">
        <v>11.8385</v>
      </c>
      <c r="S25" s="60">
        <v>10.2156</v>
      </c>
      <c r="T25" s="60">
        <v>-5.2568999999999999</v>
      </c>
      <c r="U25" s="60">
        <v>-2.2795999999999998</v>
      </c>
      <c r="V25" s="60">
        <v>-6.9442000000000004</v>
      </c>
      <c r="W25" s="60">
        <v>0.72750000000000004</v>
      </c>
      <c r="X25" s="60">
        <v>11.945600000000001</v>
      </c>
      <c r="Y25" s="67"/>
      <c r="Z25" s="52"/>
      <c r="AA25" s="52"/>
      <c r="AB25" s="52"/>
      <c r="AC25" s="52"/>
      <c r="AD25" s="52"/>
      <c r="AE25" s="52"/>
      <c r="AF25" s="52"/>
      <c r="AG25" s="52"/>
      <c r="AH25" s="52"/>
      <c r="AI25" s="52"/>
      <c r="AJ25" s="52"/>
      <c r="AK25" s="52"/>
      <c r="AL25" s="52"/>
      <c r="AM25" s="52"/>
      <c r="AN25" s="52"/>
      <c r="AO25" s="44"/>
      <c r="AP25" s="60">
        <v>11.44</v>
      </c>
      <c r="AQ25" s="60">
        <v>11.94</v>
      </c>
      <c r="AR25" s="60">
        <v>7.87</v>
      </c>
      <c r="AS25" s="60">
        <v>1.92</v>
      </c>
      <c r="AT25" s="60">
        <v>-3.87</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0.58089999999999997</v>
      </c>
      <c r="J26" s="61">
        <v>5.0353000000000003</v>
      </c>
      <c r="K26" s="61">
        <v>3.6213000000000002</v>
      </c>
      <c r="L26" s="61">
        <v>6.8357000000000001</v>
      </c>
      <c r="M26" s="61">
        <v>0.58989999999999998</v>
      </c>
      <c r="N26" s="72">
        <v>4.3449</v>
      </c>
      <c r="O26" s="61">
        <v>3.8529</v>
      </c>
      <c r="P26" s="61">
        <v>15.5595</v>
      </c>
      <c r="Q26" s="61">
        <v>14.618499999999999</v>
      </c>
      <c r="R26" s="61">
        <v>14.9473</v>
      </c>
      <c r="S26" s="61">
        <v>13.9894</v>
      </c>
      <c r="T26" s="61">
        <v>-0.82640000000000002</v>
      </c>
      <c r="U26" s="61">
        <v>3.5379999999999998</v>
      </c>
      <c r="V26" s="61">
        <v>1.2212000000000001</v>
      </c>
      <c r="W26" s="61">
        <v>2.6297000000000001</v>
      </c>
      <c r="X26" s="61">
        <v>16.3277</v>
      </c>
      <c r="Y26" s="68"/>
      <c r="Z26" s="53"/>
      <c r="AA26" s="53"/>
      <c r="AB26" s="53"/>
      <c r="AC26" s="53"/>
      <c r="AD26" s="53"/>
      <c r="AE26" s="53"/>
      <c r="AF26" s="53"/>
      <c r="AG26" s="53"/>
      <c r="AH26" s="53"/>
      <c r="AI26" s="53"/>
      <c r="AJ26" s="53"/>
      <c r="AK26" s="53"/>
      <c r="AL26" s="53"/>
      <c r="AM26" s="53"/>
      <c r="AN26" s="53"/>
      <c r="AO26" s="45"/>
      <c r="AP26" s="61">
        <v>15.25</v>
      </c>
      <c r="AQ26" s="61">
        <v>16.23</v>
      </c>
      <c r="AR26" s="61">
        <v>13.03</v>
      </c>
      <c r="AS26" s="61">
        <v>8.58</v>
      </c>
      <c r="AT26" s="61">
        <v>2.12</v>
      </c>
      <c r="AU26" s="80"/>
      <c r="AV26" s="53"/>
      <c r="AW26" s="53"/>
      <c r="AX26" s="53"/>
      <c r="AY26" s="53"/>
      <c r="AZ26" s="53"/>
      <c r="BA26" s="262"/>
      <c r="BB26" s="61"/>
      <c r="BC26" s="279"/>
      <c r="BD26" s="279"/>
      <c r="BE26" s="279"/>
      <c r="BF26" s="45"/>
      <c r="BG26" s="61"/>
      <c r="BH26" s="61"/>
      <c r="BI26" s="61"/>
      <c r="BJ26" s="61"/>
      <c r="BK26" s="45"/>
      <c r="BL26" s="86"/>
      <c r="BM26" s="86"/>
      <c r="BN26" s="86"/>
      <c r="BO26" s="86"/>
      <c r="BP26" s="86"/>
      <c r="BQ26" s="45"/>
      <c r="BR26" s="90"/>
    </row>
    <row r="27" spans="1:70" ht="14.5" x14ac:dyDescent="0.25">
      <c r="A27" s="39" t="s">
        <v>115</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46"/>
      <c r="BG27" s="62"/>
      <c r="BH27" s="62"/>
      <c r="BI27" s="62"/>
      <c r="BJ27" s="62"/>
      <c r="BK27" s="46"/>
      <c r="BL27" s="87"/>
      <c r="BM27" s="87"/>
      <c r="BN27" s="87"/>
      <c r="BO27" s="87"/>
      <c r="BP27" s="87"/>
      <c r="BQ27" s="46"/>
      <c r="BR27" s="91"/>
    </row>
    <row r="28" spans="1:70" s="425" customFormat="1" x14ac:dyDescent="0.25">
      <c r="A28" s="328" t="s">
        <v>1309</v>
      </c>
      <c r="B28" s="365"/>
      <c r="C28" s="717">
        <v>41275</v>
      </c>
      <c r="D28" s="365"/>
      <c r="E28" s="329">
        <v>43668.800000000003</v>
      </c>
      <c r="F28" s="365"/>
      <c r="G28" s="330">
        <v>174.91</v>
      </c>
      <c r="H28" s="366"/>
      <c r="I28" s="331">
        <v>0.5837</v>
      </c>
      <c r="J28" s="331">
        <v>4.7786</v>
      </c>
      <c r="K28" s="331">
        <v>3.1175000000000002</v>
      </c>
      <c r="L28" s="331">
        <v>6.4020000000000001</v>
      </c>
      <c r="M28" s="331">
        <v>-0.29409999999999997</v>
      </c>
      <c r="N28" s="333">
        <v>5.3148</v>
      </c>
      <c r="O28" s="331">
        <v>4.5818000000000003</v>
      </c>
      <c r="P28" s="331">
        <v>15.7249</v>
      </c>
      <c r="Q28" s="331">
        <v>13.418100000000001</v>
      </c>
      <c r="R28" s="331">
        <v>17.778199999999998</v>
      </c>
      <c r="S28" s="331">
        <v>13.7796</v>
      </c>
      <c r="T28" s="331">
        <v>-2.0171999999999999</v>
      </c>
      <c r="U28" s="331">
        <v>4.226</v>
      </c>
      <c r="V28" s="331">
        <v>2.4411</v>
      </c>
      <c r="W28" s="331">
        <v>2.3212999999999999</v>
      </c>
      <c r="X28" s="331">
        <v>20.609100000000002</v>
      </c>
      <c r="Y28" s="366"/>
      <c r="Z28" s="329">
        <v>7</v>
      </c>
      <c r="AA28" s="329">
        <v>11</v>
      </c>
      <c r="AB28" s="329">
        <v>13</v>
      </c>
      <c r="AC28" s="329">
        <v>11</v>
      </c>
      <c r="AD28" s="329">
        <v>12</v>
      </c>
      <c r="AE28" s="329">
        <v>8</v>
      </c>
      <c r="AF28" s="329">
        <v>9</v>
      </c>
      <c r="AG28" s="329">
        <v>10</v>
      </c>
      <c r="AH28" s="329">
        <v>12</v>
      </c>
      <c r="AI28" s="329">
        <v>2</v>
      </c>
      <c r="AJ28" s="329">
        <v>9</v>
      </c>
      <c r="AK28" s="329">
        <v>12</v>
      </c>
      <c r="AL28" s="329">
        <v>8</v>
      </c>
      <c r="AM28" s="329">
        <v>7</v>
      </c>
      <c r="AN28" s="329">
        <v>12</v>
      </c>
      <c r="AO28" s="365"/>
      <c r="AP28" s="331">
        <v>16.37</v>
      </c>
      <c r="AQ28" s="331">
        <v>16.190000000000001</v>
      </c>
      <c r="AR28" s="331">
        <v>12.43</v>
      </c>
      <c r="AS28" s="331">
        <v>8.7200000000000006</v>
      </c>
      <c r="AT28" s="331">
        <v>3.06</v>
      </c>
      <c r="AU28" s="334"/>
      <c r="AV28" s="329">
        <v>6</v>
      </c>
      <c r="AW28" s="329">
        <v>10</v>
      </c>
      <c r="AX28" s="329">
        <v>12</v>
      </c>
      <c r="AY28" s="329">
        <v>11</v>
      </c>
      <c r="AZ28" s="329">
        <v>9</v>
      </c>
      <c r="BA28" s="360"/>
      <c r="BB28" s="331">
        <v>13.4355921420869</v>
      </c>
      <c r="BC28" s="367">
        <v>0.99179991443548698</v>
      </c>
      <c r="BD28" s="367">
        <v>7.0556977297433293E-2</v>
      </c>
      <c r="BE28" s="367">
        <v>3.7238390709758901E-2</v>
      </c>
      <c r="BF28" s="365"/>
      <c r="BG28" s="331">
        <v>44.682499999999997</v>
      </c>
      <c r="BH28" s="331">
        <v>40.828800000000001</v>
      </c>
      <c r="BI28" s="331">
        <v>12.8369</v>
      </c>
      <c r="BJ28" s="331">
        <v>1.6517999999999999</v>
      </c>
      <c r="BK28" s="365"/>
      <c r="BL28" s="364" t="s">
        <v>1223</v>
      </c>
      <c r="BM28" s="364" t="s">
        <v>1224</v>
      </c>
      <c r="BN28" s="364" t="s">
        <v>1225</v>
      </c>
      <c r="BO28" s="364" t="s">
        <v>1226</v>
      </c>
      <c r="BP28" s="364" t="s">
        <v>1227</v>
      </c>
      <c r="BQ28" s="365"/>
      <c r="BR28" s="335" t="s">
        <v>443</v>
      </c>
    </row>
    <row r="29" spans="1:70" s="428" customFormat="1" x14ac:dyDescent="0.25">
      <c r="A29" s="345" t="s">
        <v>1310</v>
      </c>
      <c r="B29" s="373"/>
      <c r="C29" s="719">
        <v>41275</v>
      </c>
      <c r="D29" s="373"/>
      <c r="E29" s="346">
        <v>40299.9</v>
      </c>
      <c r="F29" s="373"/>
      <c r="G29" s="347">
        <v>697.27200000000005</v>
      </c>
      <c r="H29" s="374"/>
      <c r="I29" s="348" t="s">
        <v>430</v>
      </c>
      <c r="J29" s="348">
        <v>3.3953000000000002</v>
      </c>
      <c r="K29" s="348">
        <v>2.1831999999999998</v>
      </c>
      <c r="L29" s="348">
        <v>4.2976999999999999</v>
      </c>
      <c r="M29" s="348">
        <v>1E-3</v>
      </c>
      <c r="N29" s="350">
        <v>6.2477</v>
      </c>
      <c r="O29" s="348">
        <v>6.2435999999999998</v>
      </c>
      <c r="P29" s="348">
        <v>15.316000000000001</v>
      </c>
      <c r="Q29" s="348">
        <v>15.5871</v>
      </c>
      <c r="R29" s="348">
        <v>15.7721</v>
      </c>
      <c r="S29" s="348">
        <v>10.3971</v>
      </c>
      <c r="T29" s="348">
        <v>-1.579</v>
      </c>
      <c r="U29" s="348">
        <v>4.4359000000000002</v>
      </c>
      <c r="V29" s="348">
        <v>2.6680999999999999</v>
      </c>
      <c r="W29" s="348">
        <v>1.0768</v>
      </c>
      <c r="X29" s="348">
        <v>16.554600000000001</v>
      </c>
      <c r="Y29" s="374"/>
      <c r="Z29" s="346" t="s">
        <v>430</v>
      </c>
      <c r="AA29" s="346">
        <v>15</v>
      </c>
      <c r="AB29" s="346">
        <v>14</v>
      </c>
      <c r="AC29" s="346">
        <v>15</v>
      </c>
      <c r="AD29" s="346">
        <v>10</v>
      </c>
      <c r="AE29" s="346">
        <v>6</v>
      </c>
      <c r="AF29" s="346">
        <v>5</v>
      </c>
      <c r="AG29" s="346">
        <v>12</v>
      </c>
      <c r="AH29" s="346">
        <v>8</v>
      </c>
      <c r="AI29" s="346">
        <v>9</v>
      </c>
      <c r="AJ29" s="346">
        <v>15</v>
      </c>
      <c r="AK29" s="346">
        <v>10</v>
      </c>
      <c r="AL29" s="346">
        <v>7</v>
      </c>
      <c r="AM29" s="346">
        <v>6</v>
      </c>
      <c r="AN29" s="346">
        <v>14</v>
      </c>
      <c r="AO29" s="373"/>
      <c r="AP29" s="348">
        <v>16.3</v>
      </c>
      <c r="AQ29" s="348">
        <v>17.48</v>
      </c>
      <c r="AR29" s="348">
        <v>13.76</v>
      </c>
      <c r="AS29" s="348">
        <v>9.52</v>
      </c>
      <c r="AT29" s="348">
        <v>1.74</v>
      </c>
      <c r="AU29" s="351"/>
      <c r="AV29" s="346">
        <v>7</v>
      </c>
      <c r="AW29" s="346">
        <v>8</v>
      </c>
      <c r="AX29" s="346">
        <v>10</v>
      </c>
      <c r="AY29" s="346">
        <v>9</v>
      </c>
      <c r="AZ29" s="346">
        <v>10</v>
      </c>
      <c r="BA29" s="362"/>
      <c r="BB29" s="348">
        <v>11.7053482160036</v>
      </c>
      <c r="BC29" s="375">
        <v>0.84667530413645697</v>
      </c>
      <c r="BD29" s="375">
        <v>7.7761874337495193E-2</v>
      </c>
      <c r="BE29" s="375">
        <v>0.17456318411060701</v>
      </c>
      <c r="BF29" s="373"/>
      <c r="BG29" s="348">
        <v>40.752000000000002</v>
      </c>
      <c r="BH29" s="348">
        <v>39.285299999999999</v>
      </c>
      <c r="BI29" s="348">
        <v>15.166600000000001</v>
      </c>
      <c r="BJ29" s="348">
        <v>4.7961</v>
      </c>
      <c r="BK29" s="373"/>
      <c r="BL29" s="372" t="s">
        <v>691</v>
      </c>
      <c r="BM29" s="372" t="s">
        <v>1229</v>
      </c>
      <c r="BN29" s="372" t="s">
        <v>1230</v>
      </c>
      <c r="BO29" s="372" t="s">
        <v>1231</v>
      </c>
      <c r="BP29" s="372" t="s">
        <v>1232</v>
      </c>
      <c r="BQ29" s="373"/>
      <c r="BR29" s="354" t="s">
        <v>689</v>
      </c>
    </row>
    <row r="30" spans="1:70" s="428" customFormat="1" x14ac:dyDescent="0.25">
      <c r="A30" s="345" t="s">
        <v>1311</v>
      </c>
      <c r="B30" s="373"/>
      <c r="C30" s="719">
        <v>41275</v>
      </c>
      <c r="D30" s="373"/>
      <c r="E30" s="346">
        <v>31024.2</v>
      </c>
      <c r="F30" s="373"/>
      <c r="G30" s="347">
        <v>1147.58</v>
      </c>
      <c r="H30" s="374"/>
      <c r="I30" s="348">
        <v>0.41210000000000002</v>
      </c>
      <c r="J30" s="348">
        <v>5.2496999999999998</v>
      </c>
      <c r="K30" s="348">
        <v>3.5059</v>
      </c>
      <c r="L30" s="348">
        <v>4.6795</v>
      </c>
      <c r="M30" s="348">
        <v>-0.80989999999999995</v>
      </c>
      <c r="N30" s="350">
        <v>3.6957</v>
      </c>
      <c r="O30" s="348">
        <v>6.3181000000000003</v>
      </c>
      <c r="P30" s="348">
        <v>18.860700000000001</v>
      </c>
      <c r="Q30" s="348">
        <v>18.864999999999998</v>
      </c>
      <c r="R30" s="348">
        <v>16.661799999999999</v>
      </c>
      <c r="S30" s="348">
        <v>11.094099999999999</v>
      </c>
      <c r="T30" s="348">
        <v>-2.7968999999999999</v>
      </c>
      <c r="U30" s="348">
        <v>2.5678000000000001</v>
      </c>
      <c r="V30" s="348">
        <v>1.7313000000000001</v>
      </c>
      <c r="W30" s="348">
        <v>2.3912</v>
      </c>
      <c r="X30" s="348">
        <v>16.064800000000002</v>
      </c>
      <c r="Y30" s="374"/>
      <c r="Z30" s="346">
        <v>10</v>
      </c>
      <c r="AA30" s="346">
        <v>7</v>
      </c>
      <c r="AB30" s="346">
        <v>10</v>
      </c>
      <c r="AC30" s="346">
        <v>13</v>
      </c>
      <c r="AD30" s="346">
        <v>13</v>
      </c>
      <c r="AE30" s="346">
        <v>11</v>
      </c>
      <c r="AF30" s="346">
        <v>4</v>
      </c>
      <c r="AG30" s="346">
        <v>4</v>
      </c>
      <c r="AH30" s="346">
        <v>3</v>
      </c>
      <c r="AI30" s="346">
        <v>5</v>
      </c>
      <c r="AJ30" s="346">
        <v>14</v>
      </c>
      <c r="AK30" s="346">
        <v>13</v>
      </c>
      <c r="AL30" s="346">
        <v>12</v>
      </c>
      <c r="AM30" s="346">
        <v>10</v>
      </c>
      <c r="AN30" s="346">
        <v>11</v>
      </c>
      <c r="AO30" s="373"/>
      <c r="AP30" s="348">
        <v>17.63</v>
      </c>
      <c r="AQ30" s="348">
        <v>19.79</v>
      </c>
      <c r="AR30" s="348">
        <v>15.89</v>
      </c>
      <c r="AS30" s="348">
        <v>10.27</v>
      </c>
      <c r="AT30" s="348">
        <v>1.02</v>
      </c>
      <c r="AU30" s="351"/>
      <c r="AV30" s="346">
        <v>3</v>
      </c>
      <c r="AW30" s="346">
        <v>3</v>
      </c>
      <c r="AX30" s="346">
        <v>4</v>
      </c>
      <c r="AY30" s="346">
        <v>5</v>
      </c>
      <c r="AZ30" s="346">
        <v>12</v>
      </c>
      <c r="BA30" s="362"/>
      <c r="BB30" s="348">
        <v>12.0789175265729</v>
      </c>
      <c r="BC30" s="375">
        <v>0.84713892324818996</v>
      </c>
      <c r="BD30" s="375">
        <v>9.4040558789493606E-2</v>
      </c>
      <c r="BE30" s="375">
        <v>0.35800907929950698</v>
      </c>
      <c r="BF30" s="373"/>
      <c r="BG30" s="348">
        <v>38.981999999999999</v>
      </c>
      <c r="BH30" s="348">
        <v>38.7151</v>
      </c>
      <c r="BI30" s="348">
        <v>17.232299999999999</v>
      </c>
      <c r="BJ30" s="348">
        <v>5.0705999999999998</v>
      </c>
      <c r="BK30" s="373"/>
      <c r="BL30" s="372" t="s">
        <v>1234</v>
      </c>
      <c r="BM30" s="372" t="s">
        <v>1235</v>
      </c>
      <c r="BN30" s="372" t="s">
        <v>1236</v>
      </c>
      <c r="BO30" s="372" t="s">
        <v>1237</v>
      </c>
      <c r="BP30" s="372" t="s">
        <v>1238</v>
      </c>
      <c r="BQ30" s="373"/>
      <c r="BR30" s="354" t="s">
        <v>1239</v>
      </c>
    </row>
    <row r="31" spans="1:70" s="428" customFormat="1" ht="11" x14ac:dyDescent="0.3">
      <c r="A31" s="841" t="s">
        <v>1312</v>
      </c>
      <c r="B31" s="842"/>
      <c r="C31" s="843">
        <v>41275</v>
      </c>
      <c r="D31" s="842"/>
      <c r="E31" s="844">
        <v>30974.7</v>
      </c>
      <c r="F31" s="842"/>
      <c r="G31" s="845">
        <v>404.964</v>
      </c>
      <c r="H31" s="847"/>
      <c r="I31" s="846">
        <v>0.47810000000000002</v>
      </c>
      <c r="J31" s="846">
        <v>5.7927</v>
      </c>
      <c r="K31" s="846">
        <v>4.4227999999999996</v>
      </c>
      <c r="L31" s="846">
        <v>4.7401</v>
      </c>
      <c r="M31" s="846">
        <v>1.2114</v>
      </c>
      <c r="N31" s="848">
        <v>5.4511000000000003</v>
      </c>
      <c r="O31" s="846">
        <v>3.3868999999999998</v>
      </c>
      <c r="P31" s="846">
        <v>16.807400000000001</v>
      </c>
      <c r="Q31" s="846">
        <v>16.1252</v>
      </c>
      <c r="R31" s="846">
        <v>16.797999999999998</v>
      </c>
      <c r="S31" s="846">
        <v>12.129899999999999</v>
      </c>
      <c r="T31" s="846">
        <v>-0.35599999999999998</v>
      </c>
      <c r="U31" s="846">
        <v>3.9241000000000001</v>
      </c>
      <c r="V31" s="846">
        <v>2.2351999999999999</v>
      </c>
      <c r="W31" s="846">
        <v>3.5724</v>
      </c>
      <c r="X31" s="846">
        <v>16.671600000000002</v>
      </c>
      <c r="Y31" s="847"/>
      <c r="Z31" s="844">
        <v>8</v>
      </c>
      <c r="AA31" s="844">
        <v>4</v>
      </c>
      <c r="AB31" s="844">
        <v>6</v>
      </c>
      <c r="AC31" s="844">
        <v>12</v>
      </c>
      <c r="AD31" s="844">
        <v>7</v>
      </c>
      <c r="AE31" s="844">
        <v>7</v>
      </c>
      <c r="AF31" s="844">
        <v>12</v>
      </c>
      <c r="AG31" s="844">
        <v>8</v>
      </c>
      <c r="AH31" s="844">
        <v>7</v>
      </c>
      <c r="AI31" s="844">
        <v>4</v>
      </c>
      <c r="AJ31" s="844">
        <v>12</v>
      </c>
      <c r="AK31" s="844">
        <v>7</v>
      </c>
      <c r="AL31" s="844">
        <v>9</v>
      </c>
      <c r="AM31" s="844">
        <v>8</v>
      </c>
      <c r="AN31" s="844">
        <v>3</v>
      </c>
      <c r="AO31" s="842"/>
      <c r="AP31" s="846">
        <v>16.73</v>
      </c>
      <c r="AQ31" s="846">
        <v>17.68</v>
      </c>
      <c r="AR31" s="846">
        <v>14.62</v>
      </c>
      <c r="AS31" s="846">
        <v>9.6199999999999992</v>
      </c>
      <c r="AT31" s="846">
        <v>3.11</v>
      </c>
      <c r="AU31" s="849"/>
      <c r="AV31" s="844">
        <v>5</v>
      </c>
      <c r="AW31" s="844">
        <v>6</v>
      </c>
      <c r="AX31" s="844">
        <v>6</v>
      </c>
      <c r="AY31" s="844">
        <v>8</v>
      </c>
      <c r="AZ31" s="844">
        <v>8</v>
      </c>
      <c r="BA31" s="851"/>
      <c r="BB31" s="846">
        <v>13.470496531323001</v>
      </c>
      <c r="BC31" s="852">
        <v>0.94708727914790802</v>
      </c>
      <c r="BD31" s="852">
        <v>7.8173904863886701E-2</v>
      </c>
      <c r="BE31" s="852">
        <v>0.18336303879292401</v>
      </c>
      <c r="BF31" s="842"/>
      <c r="BG31" s="846">
        <v>48.5379</v>
      </c>
      <c r="BH31" s="846">
        <v>43.512799999999999</v>
      </c>
      <c r="BI31" s="846">
        <v>6.3936999999999999</v>
      </c>
      <c r="BJ31" s="846">
        <v>1.5556000000000001</v>
      </c>
      <c r="BK31" s="842"/>
      <c r="BL31" s="855" t="s">
        <v>1241</v>
      </c>
      <c r="BM31" s="855" t="s">
        <v>1242</v>
      </c>
      <c r="BN31" s="855" t="s">
        <v>1243</v>
      </c>
      <c r="BO31" s="855" t="s">
        <v>1244</v>
      </c>
      <c r="BP31" s="855" t="s">
        <v>1245</v>
      </c>
      <c r="BQ31" s="842"/>
      <c r="BR31" s="856" t="s">
        <v>443</v>
      </c>
    </row>
    <row r="32" spans="1:70" s="428" customFormat="1" x14ac:dyDescent="0.25">
      <c r="A32" s="345" t="s">
        <v>1313</v>
      </c>
      <c r="B32" s="373"/>
      <c r="C32" s="719">
        <v>41275</v>
      </c>
      <c r="D32" s="373"/>
      <c r="E32" s="346">
        <v>29126.2</v>
      </c>
      <c r="F32" s="373"/>
      <c r="G32" s="347">
        <v>361.71899999999999</v>
      </c>
      <c r="H32" s="374"/>
      <c r="I32" s="348">
        <v>0.61419999999999997</v>
      </c>
      <c r="J32" s="348">
        <v>5.048</v>
      </c>
      <c r="K32" s="348">
        <v>3.7544</v>
      </c>
      <c r="L32" s="348">
        <v>6.8247</v>
      </c>
      <c r="M32" s="348">
        <v>-0.20219999999999999</v>
      </c>
      <c r="N32" s="350">
        <v>2.5129999999999999</v>
      </c>
      <c r="O32" s="348">
        <v>3.1444999999999999</v>
      </c>
      <c r="P32" s="348">
        <v>16.9575</v>
      </c>
      <c r="Q32" s="348">
        <v>17.024899999999999</v>
      </c>
      <c r="R32" s="348">
        <v>15.306800000000001</v>
      </c>
      <c r="S32" s="348">
        <v>14.268800000000001</v>
      </c>
      <c r="T32" s="348">
        <v>-1.8327</v>
      </c>
      <c r="U32" s="348">
        <v>2.2079</v>
      </c>
      <c r="V32" s="348">
        <v>-0.54659999999999997</v>
      </c>
      <c r="W32" s="348">
        <v>2.6677</v>
      </c>
      <c r="X32" s="348">
        <v>13.346</v>
      </c>
      <c r="Y32" s="374"/>
      <c r="Z32" s="346">
        <v>6</v>
      </c>
      <c r="AA32" s="346">
        <v>9</v>
      </c>
      <c r="AB32" s="346">
        <v>7</v>
      </c>
      <c r="AC32" s="346">
        <v>9</v>
      </c>
      <c r="AD32" s="346">
        <v>11</v>
      </c>
      <c r="AE32" s="346">
        <v>12</v>
      </c>
      <c r="AF32" s="346">
        <v>13</v>
      </c>
      <c r="AG32" s="346">
        <v>7</v>
      </c>
      <c r="AH32" s="346">
        <v>5</v>
      </c>
      <c r="AI32" s="346">
        <v>10</v>
      </c>
      <c r="AJ32" s="346">
        <v>7</v>
      </c>
      <c r="AK32" s="346">
        <v>11</v>
      </c>
      <c r="AL32" s="346">
        <v>13</v>
      </c>
      <c r="AM32" s="346">
        <v>13</v>
      </c>
      <c r="AN32" s="346">
        <v>9</v>
      </c>
      <c r="AO32" s="373"/>
      <c r="AP32" s="348">
        <v>16.78</v>
      </c>
      <c r="AQ32" s="348">
        <v>18.64</v>
      </c>
      <c r="AR32" s="348">
        <v>14.47</v>
      </c>
      <c r="AS32" s="348">
        <v>8.1</v>
      </c>
      <c r="AT32" s="348">
        <v>1.47</v>
      </c>
      <c r="AU32" s="351"/>
      <c r="AV32" s="346">
        <v>4</v>
      </c>
      <c r="AW32" s="346">
        <v>4</v>
      </c>
      <c r="AX32" s="346">
        <v>7</v>
      </c>
      <c r="AY32" s="346">
        <v>13</v>
      </c>
      <c r="AZ32" s="346">
        <v>11</v>
      </c>
      <c r="BA32" s="362"/>
      <c r="BB32" s="348">
        <v>13.789526144041499</v>
      </c>
      <c r="BC32" s="375">
        <v>1.0228860612308399</v>
      </c>
      <c r="BD32" s="375">
        <v>7.8149859472129296E-2</v>
      </c>
      <c r="BE32" s="375">
        <v>0.13836779214888101</v>
      </c>
      <c r="BF32" s="373"/>
      <c r="BG32" s="348">
        <v>44.950899999999997</v>
      </c>
      <c r="BH32" s="348">
        <v>37.053899999999999</v>
      </c>
      <c r="BI32" s="348">
        <v>16.933199999999999</v>
      </c>
      <c r="BJ32" s="348">
        <v>1.0620000000000001</v>
      </c>
      <c r="BK32" s="373"/>
      <c r="BL32" s="372" t="s">
        <v>1247</v>
      </c>
      <c r="BM32" s="372" t="s">
        <v>1248</v>
      </c>
      <c r="BN32" s="372" t="s">
        <v>1249</v>
      </c>
      <c r="BO32" s="372" t="s">
        <v>1250</v>
      </c>
      <c r="BP32" s="372" t="s">
        <v>1251</v>
      </c>
      <c r="BQ32" s="373"/>
      <c r="BR32" s="354" t="s">
        <v>518</v>
      </c>
    </row>
    <row r="33" spans="1:70" s="428" customFormat="1" x14ac:dyDescent="0.25">
      <c r="A33" s="345" t="s">
        <v>1314</v>
      </c>
      <c r="B33" s="373"/>
      <c r="C33" s="719">
        <v>41276</v>
      </c>
      <c r="D33" s="373"/>
      <c r="E33" s="346">
        <v>25158.1</v>
      </c>
      <c r="F33" s="373"/>
      <c r="G33" s="347">
        <v>289.04000000000002</v>
      </c>
      <c r="H33" s="374"/>
      <c r="I33" s="348">
        <v>0.67569999999999997</v>
      </c>
      <c r="J33" s="348">
        <v>5.891</v>
      </c>
      <c r="K33" s="348">
        <v>3.4020999999999999</v>
      </c>
      <c r="L33" s="348">
        <v>7.2186000000000003</v>
      </c>
      <c r="M33" s="348">
        <v>0.36809999999999998</v>
      </c>
      <c r="N33" s="350">
        <v>-0.87109999999999999</v>
      </c>
      <c r="O33" s="348">
        <v>2.2924000000000002</v>
      </c>
      <c r="P33" s="348">
        <v>14.2507</v>
      </c>
      <c r="Q33" s="348">
        <v>13.2037</v>
      </c>
      <c r="R33" s="348">
        <v>16.334800000000001</v>
      </c>
      <c r="S33" s="348">
        <v>14.245100000000001</v>
      </c>
      <c r="T33" s="348">
        <v>-0.79630000000000001</v>
      </c>
      <c r="U33" s="348">
        <v>-0.33450000000000002</v>
      </c>
      <c r="V33" s="348">
        <v>-3.4603000000000002</v>
      </c>
      <c r="W33" s="348">
        <v>3.4317000000000002</v>
      </c>
      <c r="X33" s="348">
        <v>18.976299999999998</v>
      </c>
      <c r="Y33" s="374"/>
      <c r="Z33" s="346">
        <v>5</v>
      </c>
      <c r="AA33" s="346">
        <v>3</v>
      </c>
      <c r="AB33" s="346">
        <v>12</v>
      </c>
      <c r="AC33" s="346">
        <v>6</v>
      </c>
      <c r="AD33" s="346">
        <v>9</v>
      </c>
      <c r="AE33" s="346">
        <v>14</v>
      </c>
      <c r="AF33" s="346">
        <v>14</v>
      </c>
      <c r="AG33" s="346">
        <v>13</v>
      </c>
      <c r="AH33" s="346">
        <v>13</v>
      </c>
      <c r="AI33" s="346">
        <v>6</v>
      </c>
      <c r="AJ33" s="346">
        <v>8</v>
      </c>
      <c r="AK33" s="346">
        <v>9</v>
      </c>
      <c r="AL33" s="346">
        <v>14</v>
      </c>
      <c r="AM33" s="346">
        <v>14</v>
      </c>
      <c r="AN33" s="346">
        <v>4</v>
      </c>
      <c r="AO33" s="373"/>
      <c r="AP33" s="348">
        <v>15.11</v>
      </c>
      <c r="AQ33" s="348">
        <v>15.31</v>
      </c>
      <c r="AR33" s="348">
        <v>11.42</v>
      </c>
      <c r="AS33" s="348">
        <v>7.12</v>
      </c>
      <c r="AT33" s="348">
        <v>-0.24</v>
      </c>
      <c r="AU33" s="351"/>
      <c r="AV33" s="346">
        <v>11</v>
      </c>
      <c r="AW33" s="346">
        <v>12</v>
      </c>
      <c r="AX33" s="346">
        <v>13</v>
      </c>
      <c r="AY33" s="346">
        <v>14</v>
      </c>
      <c r="AZ33" s="346">
        <v>14</v>
      </c>
      <c r="BA33" s="362"/>
      <c r="BB33" s="348">
        <v>14.153717831822201</v>
      </c>
      <c r="BC33" s="375">
        <v>0.99130789558435395</v>
      </c>
      <c r="BD33" s="375">
        <v>5.9912060541531198E-2</v>
      </c>
      <c r="BE33" s="375">
        <v>-6.2306175108335603E-2</v>
      </c>
      <c r="BF33" s="373"/>
      <c r="BG33" s="348">
        <v>50.069499999999998</v>
      </c>
      <c r="BH33" s="348">
        <v>36.984099999999998</v>
      </c>
      <c r="BI33" s="348">
        <v>10.019399999999999</v>
      </c>
      <c r="BJ33" s="348">
        <v>2.927</v>
      </c>
      <c r="BK33" s="373"/>
      <c r="BL33" s="372" t="s">
        <v>1253</v>
      </c>
      <c r="BM33" s="372" t="s">
        <v>1254</v>
      </c>
      <c r="BN33" s="372" t="s">
        <v>1255</v>
      </c>
      <c r="BO33" s="372" t="s">
        <v>1256</v>
      </c>
      <c r="BP33" s="372" t="s">
        <v>1257</v>
      </c>
      <c r="BQ33" s="373"/>
      <c r="BR33" s="354" t="s">
        <v>518</v>
      </c>
    </row>
    <row r="34" spans="1:70" s="428" customFormat="1" x14ac:dyDescent="0.25">
      <c r="A34" s="345" t="s">
        <v>1315</v>
      </c>
      <c r="B34" s="373"/>
      <c r="C34" s="719">
        <v>41275</v>
      </c>
      <c r="D34" s="373"/>
      <c r="E34" s="346">
        <v>17984.099999999999</v>
      </c>
      <c r="F34" s="373"/>
      <c r="G34" s="347">
        <v>163.578</v>
      </c>
      <c r="H34" s="374"/>
      <c r="I34" s="348">
        <v>0.35460000000000003</v>
      </c>
      <c r="J34" s="348">
        <v>4.2282999999999999</v>
      </c>
      <c r="K34" s="348">
        <v>1.4406000000000001</v>
      </c>
      <c r="L34" s="348">
        <v>7.1455000000000002</v>
      </c>
      <c r="M34" s="348">
        <v>1.2164999999999999</v>
      </c>
      <c r="N34" s="350">
        <v>7.2093999999999996</v>
      </c>
      <c r="O34" s="348">
        <v>7.4034000000000004</v>
      </c>
      <c r="P34" s="348">
        <v>22.197399999999998</v>
      </c>
      <c r="Q34" s="348">
        <v>18.749700000000001</v>
      </c>
      <c r="R34" s="348">
        <v>17.2441</v>
      </c>
      <c r="S34" s="348">
        <v>13.4619</v>
      </c>
      <c r="T34" s="348">
        <v>-0.105</v>
      </c>
      <c r="U34" s="348">
        <v>5.0880999999999998</v>
      </c>
      <c r="V34" s="348">
        <v>4.5327000000000002</v>
      </c>
      <c r="W34" s="348">
        <v>0.78990000000000005</v>
      </c>
      <c r="X34" s="348">
        <v>15.7536</v>
      </c>
      <c r="Y34" s="374"/>
      <c r="Z34" s="346">
        <v>12</v>
      </c>
      <c r="AA34" s="346">
        <v>12</v>
      </c>
      <c r="AB34" s="346">
        <v>15</v>
      </c>
      <c r="AC34" s="346">
        <v>7</v>
      </c>
      <c r="AD34" s="346">
        <v>6</v>
      </c>
      <c r="AE34" s="346">
        <v>4</v>
      </c>
      <c r="AF34" s="346">
        <v>3</v>
      </c>
      <c r="AG34" s="346">
        <v>3</v>
      </c>
      <c r="AH34" s="346">
        <v>4</v>
      </c>
      <c r="AI34" s="346">
        <v>3</v>
      </c>
      <c r="AJ34" s="346">
        <v>11</v>
      </c>
      <c r="AK34" s="346">
        <v>6</v>
      </c>
      <c r="AL34" s="346">
        <v>6</v>
      </c>
      <c r="AM34" s="346">
        <v>3</v>
      </c>
      <c r="AN34" s="346">
        <v>15</v>
      </c>
      <c r="AO34" s="373"/>
      <c r="AP34" s="348">
        <v>18.12</v>
      </c>
      <c r="AQ34" s="348">
        <v>20.65</v>
      </c>
      <c r="AR34" s="348">
        <v>18.12</v>
      </c>
      <c r="AS34" s="348">
        <v>12.27</v>
      </c>
      <c r="AT34" s="348">
        <v>4.72</v>
      </c>
      <c r="AU34" s="351"/>
      <c r="AV34" s="346">
        <v>2</v>
      </c>
      <c r="AW34" s="346">
        <v>2</v>
      </c>
      <c r="AX34" s="346">
        <v>3</v>
      </c>
      <c r="AY34" s="346">
        <v>3</v>
      </c>
      <c r="AZ34" s="346">
        <v>6</v>
      </c>
      <c r="BA34" s="362"/>
      <c r="BB34" s="348">
        <v>13.818182641681</v>
      </c>
      <c r="BC34" s="375">
        <v>0.99362525536294399</v>
      </c>
      <c r="BD34" s="375">
        <v>0.102148577602028</v>
      </c>
      <c r="BE34" s="375">
        <v>0.49909517390410202</v>
      </c>
      <c r="BF34" s="373"/>
      <c r="BG34" s="348">
        <v>39.915900000000001</v>
      </c>
      <c r="BH34" s="348">
        <v>36.085099999999997</v>
      </c>
      <c r="BI34" s="348">
        <v>18.920000000000002</v>
      </c>
      <c r="BJ34" s="348">
        <v>5.0789999999999997</v>
      </c>
      <c r="BK34" s="373"/>
      <c r="BL34" s="372" t="s">
        <v>1259</v>
      </c>
      <c r="BM34" s="372" t="s">
        <v>1260</v>
      </c>
      <c r="BN34" s="372" t="s">
        <v>1261</v>
      </c>
      <c r="BO34" s="372" t="s">
        <v>1262</v>
      </c>
      <c r="BP34" s="372" t="s">
        <v>1263</v>
      </c>
      <c r="BQ34" s="373"/>
      <c r="BR34" s="354" t="s">
        <v>443</v>
      </c>
    </row>
    <row r="35" spans="1:70" s="428" customFormat="1" x14ac:dyDescent="0.25">
      <c r="A35" s="345" t="s">
        <v>1316</v>
      </c>
      <c r="B35" s="373"/>
      <c r="C35" s="719">
        <v>43755</v>
      </c>
      <c r="D35" s="373"/>
      <c r="E35" s="346">
        <v>18222.099999999999</v>
      </c>
      <c r="F35" s="373"/>
      <c r="G35" s="347">
        <v>39.491199999999999</v>
      </c>
      <c r="H35" s="374"/>
      <c r="I35" s="348">
        <v>1.3899999999999999E-2</v>
      </c>
      <c r="J35" s="348">
        <v>5.5202999999999998</v>
      </c>
      <c r="K35" s="348">
        <v>5.8121</v>
      </c>
      <c r="L35" s="348">
        <v>13.3085</v>
      </c>
      <c r="M35" s="348">
        <v>11.0945</v>
      </c>
      <c r="N35" s="350">
        <v>9.0871999999999993</v>
      </c>
      <c r="O35" s="348">
        <v>11.3604</v>
      </c>
      <c r="P35" s="348">
        <v>24.789200000000001</v>
      </c>
      <c r="Q35" s="348">
        <v>21.565799999999999</v>
      </c>
      <c r="R35" s="348" t="s">
        <v>430</v>
      </c>
      <c r="S35" s="348">
        <v>21.748899999999999</v>
      </c>
      <c r="T35" s="348">
        <v>8.1462000000000003</v>
      </c>
      <c r="U35" s="348">
        <v>6.4882999999999997</v>
      </c>
      <c r="V35" s="348">
        <v>5.1047000000000002</v>
      </c>
      <c r="W35" s="348">
        <v>3.0417999999999998</v>
      </c>
      <c r="X35" s="348">
        <v>22.8505</v>
      </c>
      <c r="Y35" s="374"/>
      <c r="Z35" s="346">
        <v>13</v>
      </c>
      <c r="AA35" s="346">
        <v>6</v>
      </c>
      <c r="AB35" s="346">
        <v>3</v>
      </c>
      <c r="AC35" s="346">
        <v>2</v>
      </c>
      <c r="AD35" s="346">
        <v>1</v>
      </c>
      <c r="AE35" s="346">
        <v>2</v>
      </c>
      <c r="AF35" s="346">
        <v>1</v>
      </c>
      <c r="AG35" s="346">
        <v>1</v>
      </c>
      <c r="AH35" s="346">
        <v>1</v>
      </c>
      <c r="AI35" s="346" t="s">
        <v>430</v>
      </c>
      <c r="AJ35" s="346">
        <v>2</v>
      </c>
      <c r="AK35" s="346">
        <v>1</v>
      </c>
      <c r="AL35" s="346">
        <v>2</v>
      </c>
      <c r="AM35" s="346">
        <v>2</v>
      </c>
      <c r="AN35" s="346">
        <v>7</v>
      </c>
      <c r="AO35" s="373"/>
      <c r="AP35" s="348" t="s">
        <v>430</v>
      </c>
      <c r="AQ35" s="348" t="s">
        <v>430</v>
      </c>
      <c r="AR35" s="348">
        <v>21.65</v>
      </c>
      <c r="AS35" s="348">
        <v>17.100000000000001</v>
      </c>
      <c r="AT35" s="348">
        <v>15.33</v>
      </c>
      <c r="AU35" s="351"/>
      <c r="AV35" s="346" t="s">
        <v>430</v>
      </c>
      <c r="AW35" s="346" t="s">
        <v>430</v>
      </c>
      <c r="AX35" s="346">
        <v>1</v>
      </c>
      <c r="AY35" s="346">
        <v>2</v>
      </c>
      <c r="AZ35" s="346">
        <v>1</v>
      </c>
      <c r="BA35" s="362"/>
      <c r="BB35" s="348">
        <v>20.029567118063799</v>
      </c>
      <c r="BC35" s="375">
        <v>1.2860996938829601</v>
      </c>
      <c r="BD35" s="375">
        <v>8.4861696023339206E-2</v>
      </c>
      <c r="BE35" s="375">
        <v>0.518761105078832</v>
      </c>
      <c r="BF35" s="373"/>
      <c r="BG35" s="348">
        <v>35.5867</v>
      </c>
      <c r="BH35" s="348">
        <v>35.404699999999998</v>
      </c>
      <c r="BI35" s="348">
        <v>27.6906</v>
      </c>
      <c r="BJ35" s="348">
        <v>1.3180000000000001</v>
      </c>
      <c r="BK35" s="373"/>
      <c r="BL35" s="372" t="s">
        <v>1265</v>
      </c>
      <c r="BM35" s="372" t="s">
        <v>1266</v>
      </c>
      <c r="BN35" s="372" t="s">
        <v>1267</v>
      </c>
      <c r="BO35" s="372" t="s">
        <v>1268</v>
      </c>
      <c r="BP35" s="372" t="s">
        <v>1269</v>
      </c>
      <c r="BQ35" s="373"/>
      <c r="BR35" s="354" t="s">
        <v>443</v>
      </c>
    </row>
    <row r="36" spans="1:70" s="428" customFormat="1" x14ac:dyDescent="0.25">
      <c r="A36" s="345" t="s">
        <v>1317</v>
      </c>
      <c r="B36" s="373"/>
      <c r="C36" s="719">
        <v>41275</v>
      </c>
      <c r="D36" s="373"/>
      <c r="E36" s="346">
        <v>17900</v>
      </c>
      <c r="F36" s="373"/>
      <c r="G36" s="347">
        <v>699.22299999999996</v>
      </c>
      <c r="H36" s="374"/>
      <c r="I36" s="348">
        <v>0.41199999999999998</v>
      </c>
      <c r="J36" s="348">
        <v>4.1498999999999997</v>
      </c>
      <c r="K36" s="348">
        <v>3.7126999999999999</v>
      </c>
      <c r="L36" s="348">
        <v>4.4298999999999999</v>
      </c>
      <c r="M36" s="348">
        <v>-1.6149</v>
      </c>
      <c r="N36" s="350">
        <v>2.3471000000000002</v>
      </c>
      <c r="O36" s="348">
        <v>3.9535</v>
      </c>
      <c r="P36" s="348">
        <v>18.136099999999999</v>
      </c>
      <c r="Q36" s="348">
        <v>14.7988</v>
      </c>
      <c r="R36" s="348">
        <v>16.102900000000002</v>
      </c>
      <c r="S36" s="348">
        <v>11.2651</v>
      </c>
      <c r="T36" s="348">
        <v>-3.3006000000000002</v>
      </c>
      <c r="U36" s="348">
        <v>2.7301000000000002</v>
      </c>
      <c r="V36" s="348">
        <v>-0.2331</v>
      </c>
      <c r="W36" s="348">
        <v>3.1015000000000001</v>
      </c>
      <c r="X36" s="348">
        <v>16.292899999999999</v>
      </c>
      <c r="Y36" s="374"/>
      <c r="Z36" s="346">
        <v>11</v>
      </c>
      <c r="AA36" s="346">
        <v>13</v>
      </c>
      <c r="AB36" s="346">
        <v>8</v>
      </c>
      <c r="AC36" s="346">
        <v>14</v>
      </c>
      <c r="AD36" s="346">
        <v>14</v>
      </c>
      <c r="AE36" s="346">
        <v>13</v>
      </c>
      <c r="AF36" s="346">
        <v>10</v>
      </c>
      <c r="AG36" s="346">
        <v>6</v>
      </c>
      <c r="AH36" s="346">
        <v>11</v>
      </c>
      <c r="AI36" s="346">
        <v>7</v>
      </c>
      <c r="AJ36" s="346">
        <v>13</v>
      </c>
      <c r="AK36" s="346">
        <v>14</v>
      </c>
      <c r="AL36" s="346">
        <v>11</v>
      </c>
      <c r="AM36" s="346">
        <v>12</v>
      </c>
      <c r="AN36" s="346">
        <v>6</v>
      </c>
      <c r="AO36" s="373"/>
      <c r="AP36" s="348">
        <v>15.96</v>
      </c>
      <c r="AQ36" s="348">
        <v>17.13</v>
      </c>
      <c r="AR36" s="348">
        <v>14.21</v>
      </c>
      <c r="AS36" s="348">
        <v>8.8000000000000007</v>
      </c>
      <c r="AT36" s="348">
        <v>0.55000000000000004</v>
      </c>
      <c r="AU36" s="351"/>
      <c r="AV36" s="346">
        <v>8</v>
      </c>
      <c r="AW36" s="346">
        <v>9</v>
      </c>
      <c r="AX36" s="346">
        <v>9</v>
      </c>
      <c r="AY36" s="346">
        <v>10</v>
      </c>
      <c r="AZ36" s="346">
        <v>13</v>
      </c>
      <c r="BA36" s="362"/>
      <c r="BB36" s="348">
        <v>13.572440283589801</v>
      </c>
      <c r="BC36" s="375">
        <v>0.96800341022466196</v>
      </c>
      <c r="BD36" s="375">
        <v>8.2517525767418901E-2</v>
      </c>
      <c r="BE36" s="375">
        <v>0.23107933825627799</v>
      </c>
      <c r="BF36" s="373"/>
      <c r="BG36" s="348">
        <v>52.5334</v>
      </c>
      <c r="BH36" s="348">
        <v>35.9895</v>
      </c>
      <c r="BI36" s="348">
        <v>8.0054800000000004</v>
      </c>
      <c r="BJ36" s="348">
        <v>3.4716200000000002</v>
      </c>
      <c r="BK36" s="373"/>
      <c r="BL36" s="372" t="s">
        <v>1271</v>
      </c>
      <c r="BM36" s="372" t="s">
        <v>1272</v>
      </c>
      <c r="BN36" s="372" t="s">
        <v>669</v>
      </c>
      <c r="BO36" s="372" t="s">
        <v>1273</v>
      </c>
      <c r="BP36" s="372" t="s">
        <v>1274</v>
      </c>
      <c r="BQ36" s="373"/>
      <c r="BR36" s="354" t="s">
        <v>730</v>
      </c>
    </row>
    <row r="37" spans="1:70" s="428" customFormat="1" x14ac:dyDescent="0.25">
      <c r="A37" s="345" t="s">
        <v>1318</v>
      </c>
      <c r="B37" s="373"/>
      <c r="C37" s="719">
        <v>43395</v>
      </c>
      <c r="D37" s="373"/>
      <c r="E37" s="346">
        <v>16244.3</v>
      </c>
      <c r="F37" s="373"/>
      <c r="G37" s="347">
        <v>37.67</v>
      </c>
      <c r="H37" s="374"/>
      <c r="I37" s="348" t="s">
        <v>430</v>
      </c>
      <c r="J37" s="348">
        <v>4.032</v>
      </c>
      <c r="K37" s="348">
        <v>3.4889999999999999</v>
      </c>
      <c r="L37" s="348">
        <v>8.1539000000000001</v>
      </c>
      <c r="M37" s="348">
        <v>3.4321999999999999</v>
      </c>
      <c r="N37" s="350">
        <v>7.0979999999999999</v>
      </c>
      <c r="O37" s="348">
        <v>5.7343000000000002</v>
      </c>
      <c r="P37" s="348">
        <v>15.783099999999999</v>
      </c>
      <c r="Q37" s="348">
        <v>14.8637</v>
      </c>
      <c r="R37" s="348" t="s">
        <v>430</v>
      </c>
      <c r="S37" s="348">
        <v>14.9176</v>
      </c>
      <c r="T37" s="348">
        <v>2.0590999999999999</v>
      </c>
      <c r="U37" s="348">
        <v>5.5182000000000002</v>
      </c>
      <c r="V37" s="348">
        <v>3.6314000000000002</v>
      </c>
      <c r="W37" s="348">
        <v>2.1974999999999998</v>
      </c>
      <c r="X37" s="348">
        <v>18.910299999999999</v>
      </c>
      <c r="Y37" s="374"/>
      <c r="Z37" s="346" t="s">
        <v>430</v>
      </c>
      <c r="AA37" s="346">
        <v>14</v>
      </c>
      <c r="AB37" s="346">
        <v>11</v>
      </c>
      <c r="AC37" s="346">
        <v>4</v>
      </c>
      <c r="AD37" s="346">
        <v>3</v>
      </c>
      <c r="AE37" s="346">
        <v>5</v>
      </c>
      <c r="AF37" s="346">
        <v>6</v>
      </c>
      <c r="AG37" s="346">
        <v>9</v>
      </c>
      <c r="AH37" s="346">
        <v>10</v>
      </c>
      <c r="AI37" s="346" t="s">
        <v>430</v>
      </c>
      <c r="AJ37" s="346">
        <v>5</v>
      </c>
      <c r="AK37" s="346">
        <v>3</v>
      </c>
      <c r="AL37" s="346">
        <v>4</v>
      </c>
      <c r="AM37" s="346">
        <v>5</v>
      </c>
      <c r="AN37" s="346">
        <v>13</v>
      </c>
      <c r="AO37" s="373"/>
      <c r="AP37" s="348" t="s">
        <v>430</v>
      </c>
      <c r="AQ37" s="348">
        <v>17.63</v>
      </c>
      <c r="AR37" s="348">
        <v>14.22</v>
      </c>
      <c r="AS37" s="348">
        <v>10.88</v>
      </c>
      <c r="AT37" s="348">
        <v>7.34</v>
      </c>
      <c r="AU37" s="351"/>
      <c r="AV37" s="346" t="s">
        <v>430</v>
      </c>
      <c r="AW37" s="346">
        <v>7</v>
      </c>
      <c r="AX37" s="346">
        <v>8</v>
      </c>
      <c r="AY37" s="346">
        <v>4</v>
      </c>
      <c r="AZ37" s="346">
        <v>4</v>
      </c>
      <c r="BA37" s="362"/>
      <c r="BB37" s="348">
        <v>12.549293144677399</v>
      </c>
      <c r="BC37" s="375">
        <v>0.86983299058146202</v>
      </c>
      <c r="BD37" s="375">
        <v>8.3439072868060404E-2</v>
      </c>
      <c r="BE37" s="375">
        <v>0.29131329934988898</v>
      </c>
      <c r="BF37" s="373"/>
      <c r="BG37" s="348">
        <v>44.013300000000001</v>
      </c>
      <c r="BH37" s="348">
        <v>36.087400000000002</v>
      </c>
      <c r="BI37" s="348">
        <v>8.1746700000000008</v>
      </c>
      <c r="BJ37" s="348">
        <v>11.724629999999999</v>
      </c>
      <c r="BK37" s="373"/>
      <c r="BL37" s="372" t="s">
        <v>1276</v>
      </c>
      <c r="BM37" s="372" t="s">
        <v>1277</v>
      </c>
      <c r="BN37" s="372" t="s">
        <v>1278</v>
      </c>
      <c r="BO37" s="372" t="s">
        <v>1279</v>
      </c>
      <c r="BP37" s="372" t="s">
        <v>1280</v>
      </c>
      <c r="BQ37" s="373"/>
      <c r="BR37" s="354" t="s">
        <v>1015</v>
      </c>
    </row>
    <row r="38" spans="1:70" s="428" customFormat="1" x14ac:dyDescent="0.25">
      <c r="A38" s="345" t="s">
        <v>1319</v>
      </c>
      <c r="B38" s="373"/>
      <c r="C38" s="719">
        <v>41275</v>
      </c>
      <c r="D38" s="373"/>
      <c r="E38" s="346">
        <v>10725.3</v>
      </c>
      <c r="F38" s="373"/>
      <c r="G38" s="347">
        <v>127.11</v>
      </c>
      <c r="H38" s="374"/>
      <c r="I38" s="348">
        <v>1.2102999999999999</v>
      </c>
      <c r="J38" s="348">
        <v>7.4926000000000004</v>
      </c>
      <c r="K38" s="348">
        <v>8.0040999999999993</v>
      </c>
      <c r="L38" s="348">
        <v>14.6271</v>
      </c>
      <c r="M38" s="348">
        <v>6.7434000000000003</v>
      </c>
      <c r="N38" s="350">
        <v>9.7384000000000004</v>
      </c>
      <c r="O38" s="348">
        <v>11.2133</v>
      </c>
      <c r="P38" s="348">
        <v>24.486799999999999</v>
      </c>
      <c r="Q38" s="348">
        <v>19.310700000000001</v>
      </c>
      <c r="R38" s="348">
        <v>17.967600000000001</v>
      </c>
      <c r="S38" s="348">
        <v>22.906600000000001</v>
      </c>
      <c r="T38" s="348">
        <v>6.1726999999999999</v>
      </c>
      <c r="U38" s="348">
        <v>8.0132999999999992</v>
      </c>
      <c r="V38" s="348">
        <v>5.2061000000000002</v>
      </c>
      <c r="W38" s="348">
        <v>5.9337999999999997</v>
      </c>
      <c r="X38" s="348">
        <v>17.947900000000001</v>
      </c>
      <c r="Y38" s="374"/>
      <c r="Z38" s="346">
        <v>1</v>
      </c>
      <c r="AA38" s="346">
        <v>2</v>
      </c>
      <c r="AB38" s="346">
        <v>1</v>
      </c>
      <c r="AC38" s="346">
        <v>1</v>
      </c>
      <c r="AD38" s="346">
        <v>2</v>
      </c>
      <c r="AE38" s="346">
        <v>1</v>
      </c>
      <c r="AF38" s="346">
        <v>2</v>
      </c>
      <c r="AG38" s="346">
        <v>2</v>
      </c>
      <c r="AH38" s="346">
        <v>2</v>
      </c>
      <c r="AI38" s="346">
        <v>1</v>
      </c>
      <c r="AJ38" s="346">
        <v>1</v>
      </c>
      <c r="AK38" s="346">
        <v>2</v>
      </c>
      <c r="AL38" s="346">
        <v>1</v>
      </c>
      <c r="AM38" s="346">
        <v>1</v>
      </c>
      <c r="AN38" s="346">
        <v>1</v>
      </c>
      <c r="AO38" s="373"/>
      <c r="AP38" s="348">
        <v>18.809999999999999</v>
      </c>
      <c r="AQ38" s="348">
        <v>21.01</v>
      </c>
      <c r="AR38" s="348">
        <v>20.329999999999998</v>
      </c>
      <c r="AS38" s="348">
        <v>17.420000000000002</v>
      </c>
      <c r="AT38" s="348">
        <v>13.5</v>
      </c>
      <c r="AU38" s="351"/>
      <c r="AV38" s="346">
        <v>1</v>
      </c>
      <c r="AW38" s="346">
        <v>1</v>
      </c>
      <c r="AX38" s="346">
        <v>2</v>
      </c>
      <c r="AY38" s="346">
        <v>1</v>
      </c>
      <c r="AZ38" s="346">
        <v>2</v>
      </c>
      <c r="BA38" s="362"/>
      <c r="BB38" s="348">
        <v>16.532610181691499</v>
      </c>
      <c r="BC38" s="375">
        <v>1.1303563309104101</v>
      </c>
      <c r="BD38" s="375">
        <v>9.7813846711617997E-2</v>
      </c>
      <c r="BE38" s="375">
        <v>0.57915013932515003</v>
      </c>
      <c r="BF38" s="373"/>
      <c r="BG38" s="348">
        <v>40.774900000000002</v>
      </c>
      <c r="BH38" s="348">
        <v>37.394100000000002</v>
      </c>
      <c r="BI38" s="348">
        <v>21.057300000000001</v>
      </c>
      <c r="BJ38" s="348">
        <v>0.77370000000000005</v>
      </c>
      <c r="BK38" s="373"/>
      <c r="BL38" s="372" t="s">
        <v>1282</v>
      </c>
      <c r="BM38" s="372" t="s">
        <v>1283</v>
      </c>
      <c r="BN38" s="372" t="s">
        <v>1284</v>
      </c>
      <c r="BO38" s="372" t="s">
        <v>1285</v>
      </c>
      <c r="BP38" s="372" t="s">
        <v>1286</v>
      </c>
      <c r="BQ38" s="373"/>
      <c r="BR38" s="354" t="s">
        <v>518</v>
      </c>
    </row>
    <row r="39" spans="1:70" s="428" customFormat="1" x14ac:dyDescent="0.25">
      <c r="A39" s="345" t="s">
        <v>1320</v>
      </c>
      <c r="B39" s="373"/>
      <c r="C39" s="719">
        <v>41275</v>
      </c>
      <c r="D39" s="373"/>
      <c r="E39" s="346">
        <v>7912.89</v>
      </c>
      <c r="F39" s="373"/>
      <c r="G39" s="347">
        <v>572.8587</v>
      </c>
      <c r="H39" s="374"/>
      <c r="I39" s="348">
        <v>0.44700000000000001</v>
      </c>
      <c r="J39" s="348">
        <v>4.8814000000000002</v>
      </c>
      <c r="K39" s="348">
        <v>4.5178000000000003</v>
      </c>
      <c r="L39" s="348">
        <v>7.1361999999999997</v>
      </c>
      <c r="M39" s="348">
        <v>-3.1255999999999999</v>
      </c>
      <c r="N39" s="350">
        <v>-4.2184999999999997</v>
      </c>
      <c r="O39" s="348">
        <v>-0.4531</v>
      </c>
      <c r="P39" s="348">
        <v>9.7905999999999995</v>
      </c>
      <c r="Q39" s="348">
        <v>11.841799999999999</v>
      </c>
      <c r="R39" s="348">
        <v>13.7927</v>
      </c>
      <c r="S39" s="348">
        <v>15.237399999999999</v>
      </c>
      <c r="T39" s="348">
        <v>-4.7824</v>
      </c>
      <c r="U39" s="348">
        <v>-1.5138</v>
      </c>
      <c r="V39" s="348">
        <v>-5.9513999999999996</v>
      </c>
      <c r="W39" s="348">
        <v>2.6907000000000001</v>
      </c>
      <c r="X39" s="348">
        <v>14.8476</v>
      </c>
      <c r="Y39" s="374"/>
      <c r="Z39" s="346">
        <v>9</v>
      </c>
      <c r="AA39" s="346">
        <v>10</v>
      </c>
      <c r="AB39" s="346">
        <v>5</v>
      </c>
      <c r="AC39" s="346">
        <v>8</v>
      </c>
      <c r="AD39" s="346">
        <v>15</v>
      </c>
      <c r="AE39" s="346">
        <v>15</v>
      </c>
      <c r="AF39" s="346">
        <v>15</v>
      </c>
      <c r="AG39" s="346">
        <v>15</v>
      </c>
      <c r="AH39" s="346">
        <v>14</v>
      </c>
      <c r="AI39" s="346">
        <v>12</v>
      </c>
      <c r="AJ39" s="346">
        <v>4</v>
      </c>
      <c r="AK39" s="346">
        <v>15</v>
      </c>
      <c r="AL39" s="346">
        <v>15</v>
      </c>
      <c r="AM39" s="346">
        <v>15</v>
      </c>
      <c r="AN39" s="346">
        <v>8</v>
      </c>
      <c r="AO39" s="373"/>
      <c r="AP39" s="348">
        <v>13.42</v>
      </c>
      <c r="AQ39" s="348">
        <v>13.14</v>
      </c>
      <c r="AR39" s="348">
        <v>9.11</v>
      </c>
      <c r="AS39" s="348">
        <v>3.08</v>
      </c>
      <c r="AT39" s="348">
        <v>-2.83</v>
      </c>
      <c r="AU39" s="351"/>
      <c r="AV39" s="346">
        <v>12</v>
      </c>
      <c r="AW39" s="346">
        <v>14</v>
      </c>
      <c r="AX39" s="346">
        <v>15</v>
      </c>
      <c r="AY39" s="346">
        <v>15</v>
      </c>
      <c r="AZ39" s="346">
        <v>15</v>
      </c>
      <c r="BA39" s="362"/>
      <c r="BB39" s="348">
        <v>12.6068818677211</v>
      </c>
      <c r="BC39" s="375">
        <v>0.89860980773739096</v>
      </c>
      <c r="BD39" s="375">
        <v>4.2168963755047299E-2</v>
      </c>
      <c r="BE39" s="375">
        <v>-0.29354390553716603</v>
      </c>
      <c r="BF39" s="373"/>
      <c r="BG39" s="348">
        <v>40.216099999999997</v>
      </c>
      <c r="BH39" s="348">
        <v>36.261499999999998</v>
      </c>
      <c r="BI39" s="348">
        <v>18.307500000000001</v>
      </c>
      <c r="BJ39" s="348">
        <v>5.2149000000000001</v>
      </c>
      <c r="BK39" s="373"/>
      <c r="BL39" s="372" t="s">
        <v>1288</v>
      </c>
      <c r="BM39" s="372" t="s">
        <v>1289</v>
      </c>
      <c r="BN39" s="372" t="s">
        <v>1290</v>
      </c>
      <c r="BO39" s="372" t="s">
        <v>1291</v>
      </c>
      <c r="BP39" s="372" t="s">
        <v>614</v>
      </c>
      <c r="BQ39" s="373"/>
      <c r="BR39" s="354" t="s">
        <v>525</v>
      </c>
    </row>
    <row r="40" spans="1:70" s="428" customFormat="1" x14ac:dyDescent="0.25">
      <c r="A40" s="345" t="s">
        <v>1321</v>
      </c>
      <c r="B40" s="373"/>
      <c r="C40" s="719">
        <v>41275</v>
      </c>
      <c r="D40" s="373"/>
      <c r="E40" s="346">
        <v>7422.59</v>
      </c>
      <c r="F40" s="373"/>
      <c r="G40" s="347">
        <v>1613.1404</v>
      </c>
      <c r="H40" s="374"/>
      <c r="I40" s="348">
        <v>0.71199999999999997</v>
      </c>
      <c r="J40" s="348">
        <v>5.0484999999999998</v>
      </c>
      <c r="K40" s="348">
        <v>3.6694</v>
      </c>
      <c r="L40" s="348">
        <v>6.6105999999999998</v>
      </c>
      <c r="M40" s="348">
        <v>0.94079999999999997</v>
      </c>
      <c r="N40" s="350">
        <v>4.6116999999999999</v>
      </c>
      <c r="O40" s="348">
        <v>4.9901999999999997</v>
      </c>
      <c r="P40" s="348">
        <v>18.2531</v>
      </c>
      <c r="Q40" s="348">
        <v>16.351700000000001</v>
      </c>
      <c r="R40" s="348">
        <v>13.8774</v>
      </c>
      <c r="S40" s="348">
        <v>13.757899999999999</v>
      </c>
      <c r="T40" s="348">
        <v>-0.37869999999999998</v>
      </c>
      <c r="U40" s="348">
        <v>2.9992999999999999</v>
      </c>
      <c r="V40" s="348">
        <v>1.3684000000000001</v>
      </c>
      <c r="W40" s="348">
        <v>2.4009</v>
      </c>
      <c r="X40" s="348">
        <v>14.2034</v>
      </c>
      <c r="Y40" s="374"/>
      <c r="Z40" s="346">
        <v>3</v>
      </c>
      <c r="AA40" s="346">
        <v>8</v>
      </c>
      <c r="AB40" s="346">
        <v>9</v>
      </c>
      <c r="AC40" s="346">
        <v>10</v>
      </c>
      <c r="AD40" s="346">
        <v>8</v>
      </c>
      <c r="AE40" s="346">
        <v>10</v>
      </c>
      <c r="AF40" s="346">
        <v>7</v>
      </c>
      <c r="AG40" s="346">
        <v>5</v>
      </c>
      <c r="AH40" s="346">
        <v>6</v>
      </c>
      <c r="AI40" s="346">
        <v>11</v>
      </c>
      <c r="AJ40" s="346">
        <v>10</v>
      </c>
      <c r="AK40" s="346">
        <v>8</v>
      </c>
      <c r="AL40" s="346">
        <v>10</v>
      </c>
      <c r="AM40" s="346">
        <v>11</v>
      </c>
      <c r="AN40" s="346">
        <v>10</v>
      </c>
      <c r="AO40" s="373"/>
      <c r="AP40" s="348">
        <v>15.43</v>
      </c>
      <c r="AQ40" s="348">
        <v>17.82</v>
      </c>
      <c r="AR40" s="348">
        <v>14.99</v>
      </c>
      <c r="AS40" s="348">
        <v>10.07</v>
      </c>
      <c r="AT40" s="348">
        <v>3.26</v>
      </c>
      <c r="AU40" s="351"/>
      <c r="AV40" s="346">
        <v>9</v>
      </c>
      <c r="AW40" s="346">
        <v>5</v>
      </c>
      <c r="AX40" s="346">
        <v>5</v>
      </c>
      <c r="AY40" s="346">
        <v>6</v>
      </c>
      <c r="AZ40" s="346">
        <v>7</v>
      </c>
      <c r="BA40" s="362"/>
      <c r="BB40" s="348">
        <v>13.4094909748943</v>
      </c>
      <c r="BC40" s="375">
        <v>0.97767973049385803</v>
      </c>
      <c r="BD40" s="375">
        <v>8.5353993237544598E-2</v>
      </c>
      <c r="BE40" s="375">
        <v>0.246783311180239</v>
      </c>
      <c r="BF40" s="373"/>
      <c r="BG40" s="348">
        <v>56.145299999999999</v>
      </c>
      <c r="BH40" s="348">
        <v>39.886099999999999</v>
      </c>
      <c r="BI40" s="348" t="s">
        <v>430</v>
      </c>
      <c r="BJ40" s="348">
        <v>3.9685999999999999</v>
      </c>
      <c r="BK40" s="373"/>
      <c r="BL40" s="372" t="s">
        <v>1293</v>
      </c>
      <c r="BM40" s="372" t="s">
        <v>1113</v>
      </c>
      <c r="BN40" s="372" t="s">
        <v>1294</v>
      </c>
      <c r="BO40" s="372" t="s">
        <v>1295</v>
      </c>
      <c r="BP40" s="372" t="s">
        <v>1296</v>
      </c>
      <c r="BQ40" s="373"/>
      <c r="BR40" s="354" t="s">
        <v>436</v>
      </c>
    </row>
    <row r="41" spans="1:70" s="428" customFormat="1" x14ac:dyDescent="0.25">
      <c r="A41" s="345" t="s">
        <v>1322</v>
      </c>
      <c r="B41" s="373"/>
      <c r="C41" s="719">
        <v>41276</v>
      </c>
      <c r="D41" s="373"/>
      <c r="E41" s="346">
        <v>6891.31</v>
      </c>
      <c r="F41" s="373"/>
      <c r="G41" s="347">
        <v>100.4599</v>
      </c>
      <c r="H41" s="374"/>
      <c r="I41" s="348">
        <v>0.97940000000000005</v>
      </c>
      <c r="J41" s="348">
        <v>8.3027999999999995</v>
      </c>
      <c r="K41" s="348">
        <v>6.5336999999999996</v>
      </c>
      <c r="L41" s="348">
        <v>9.1560000000000006</v>
      </c>
      <c r="M41" s="348">
        <v>2.5318000000000001</v>
      </c>
      <c r="N41" s="350">
        <v>7.2934999999999999</v>
      </c>
      <c r="O41" s="348">
        <v>4.9530000000000003</v>
      </c>
      <c r="P41" s="348">
        <v>15.605700000000001</v>
      </c>
      <c r="Q41" s="348">
        <v>15.001200000000001</v>
      </c>
      <c r="R41" s="348">
        <v>15.790100000000001</v>
      </c>
      <c r="S41" s="348">
        <v>15.883699999999999</v>
      </c>
      <c r="T41" s="348">
        <v>0.73939999999999995</v>
      </c>
      <c r="U41" s="348">
        <v>5.5873999999999997</v>
      </c>
      <c r="V41" s="348">
        <v>4.3723999999999998</v>
      </c>
      <c r="W41" s="348">
        <v>4.0437000000000003</v>
      </c>
      <c r="X41" s="348">
        <v>14.9613</v>
      </c>
      <c r="Y41" s="374"/>
      <c r="Z41" s="346">
        <v>2</v>
      </c>
      <c r="AA41" s="346">
        <v>1</v>
      </c>
      <c r="AB41" s="346">
        <v>2</v>
      </c>
      <c r="AC41" s="346">
        <v>3</v>
      </c>
      <c r="AD41" s="346">
        <v>5</v>
      </c>
      <c r="AE41" s="346">
        <v>3</v>
      </c>
      <c r="AF41" s="346">
        <v>8</v>
      </c>
      <c r="AG41" s="346">
        <v>11</v>
      </c>
      <c r="AH41" s="346">
        <v>9</v>
      </c>
      <c r="AI41" s="346">
        <v>8</v>
      </c>
      <c r="AJ41" s="346">
        <v>3</v>
      </c>
      <c r="AK41" s="346">
        <v>5</v>
      </c>
      <c r="AL41" s="346">
        <v>3</v>
      </c>
      <c r="AM41" s="346">
        <v>4</v>
      </c>
      <c r="AN41" s="346">
        <v>2</v>
      </c>
      <c r="AO41" s="373"/>
      <c r="AP41" s="348">
        <v>15.28</v>
      </c>
      <c r="AQ41" s="348">
        <v>16.04</v>
      </c>
      <c r="AR41" s="348">
        <v>13.1</v>
      </c>
      <c r="AS41" s="348">
        <v>9.8000000000000007</v>
      </c>
      <c r="AT41" s="348">
        <v>7.4</v>
      </c>
      <c r="AU41" s="351"/>
      <c r="AV41" s="346">
        <v>10</v>
      </c>
      <c r="AW41" s="346">
        <v>11</v>
      </c>
      <c r="AX41" s="346">
        <v>11</v>
      </c>
      <c r="AY41" s="346">
        <v>7</v>
      </c>
      <c r="AZ41" s="346">
        <v>3</v>
      </c>
      <c r="BA41" s="362"/>
      <c r="BB41" s="348">
        <v>13.8637228309682</v>
      </c>
      <c r="BC41" s="375">
        <v>0.98786012732800299</v>
      </c>
      <c r="BD41" s="375">
        <v>6.9746671216279907E-2</v>
      </c>
      <c r="BE41" s="375">
        <v>5.9829912584809901E-2</v>
      </c>
      <c r="BF41" s="373"/>
      <c r="BG41" s="348">
        <v>34.850299999999997</v>
      </c>
      <c r="BH41" s="348">
        <v>38.365200000000002</v>
      </c>
      <c r="BI41" s="348">
        <v>23.995799999999999</v>
      </c>
      <c r="BJ41" s="348">
        <v>2.7887</v>
      </c>
      <c r="BK41" s="373"/>
      <c r="BL41" s="372" t="s">
        <v>1298</v>
      </c>
      <c r="BM41" s="372" t="s">
        <v>1299</v>
      </c>
      <c r="BN41" s="372" t="s">
        <v>1300</v>
      </c>
      <c r="BO41" s="372" t="s">
        <v>1301</v>
      </c>
      <c r="BP41" s="372" t="s">
        <v>1302</v>
      </c>
      <c r="BQ41" s="373"/>
      <c r="BR41" s="354" t="s">
        <v>443</v>
      </c>
    </row>
    <row r="42" spans="1:70" s="428" customFormat="1" x14ac:dyDescent="0.25">
      <c r="A42" s="345" t="s">
        <v>1323</v>
      </c>
      <c r="B42" s="373"/>
      <c r="C42" s="719">
        <v>41275</v>
      </c>
      <c r="D42" s="373"/>
      <c r="E42" s="346">
        <v>5802.95</v>
      </c>
      <c r="F42" s="373"/>
      <c r="G42" s="347">
        <v>1041.56</v>
      </c>
      <c r="H42" s="374"/>
      <c r="I42" s="348">
        <v>0.67759999999999998</v>
      </c>
      <c r="J42" s="348">
        <v>5.6723999999999997</v>
      </c>
      <c r="K42" s="348">
        <v>4.7468000000000004</v>
      </c>
      <c r="L42" s="348">
        <v>7.7773000000000003</v>
      </c>
      <c r="M42" s="348">
        <v>3.1248</v>
      </c>
      <c r="N42" s="350">
        <v>4.7446999999999999</v>
      </c>
      <c r="O42" s="348">
        <v>3.4843999999999999</v>
      </c>
      <c r="P42" s="348">
        <v>13.7003</v>
      </c>
      <c r="Q42" s="348">
        <v>10.366400000000001</v>
      </c>
      <c r="R42" s="348">
        <v>12.888</v>
      </c>
      <c r="S42" s="348">
        <v>14.7927</v>
      </c>
      <c r="T42" s="348">
        <v>1.9997</v>
      </c>
      <c r="U42" s="348">
        <v>5.1858000000000004</v>
      </c>
      <c r="V42" s="348">
        <v>1.9688000000000001</v>
      </c>
      <c r="W42" s="348">
        <v>3.1400999999999999</v>
      </c>
      <c r="X42" s="348">
        <v>14.722899999999999</v>
      </c>
      <c r="Y42" s="374"/>
      <c r="Z42" s="346">
        <v>4</v>
      </c>
      <c r="AA42" s="346">
        <v>5</v>
      </c>
      <c r="AB42" s="346">
        <v>4</v>
      </c>
      <c r="AC42" s="346">
        <v>5</v>
      </c>
      <c r="AD42" s="346">
        <v>4</v>
      </c>
      <c r="AE42" s="346">
        <v>9</v>
      </c>
      <c r="AF42" s="346">
        <v>11</v>
      </c>
      <c r="AG42" s="346">
        <v>14</v>
      </c>
      <c r="AH42" s="346">
        <v>15</v>
      </c>
      <c r="AI42" s="346">
        <v>13</v>
      </c>
      <c r="AJ42" s="346">
        <v>6</v>
      </c>
      <c r="AK42" s="346">
        <v>4</v>
      </c>
      <c r="AL42" s="346">
        <v>5</v>
      </c>
      <c r="AM42" s="346">
        <v>9</v>
      </c>
      <c r="AN42" s="346">
        <v>5</v>
      </c>
      <c r="AO42" s="373"/>
      <c r="AP42" s="348">
        <v>12.4</v>
      </c>
      <c r="AQ42" s="348">
        <v>13.33</v>
      </c>
      <c r="AR42" s="348">
        <v>10.66</v>
      </c>
      <c r="AS42" s="348">
        <v>8.3800000000000008</v>
      </c>
      <c r="AT42" s="348">
        <v>6.15</v>
      </c>
      <c r="AU42" s="351"/>
      <c r="AV42" s="346">
        <v>13</v>
      </c>
      <c r="AW42" s="346">
        <v>13</v>
      </c>
      <c r="AX42" s="346">
        <v>14</v>
      </c>
      <c r="AY42" s="346">
        <v>12</v>
      </c>
      <c r="AZ42" s="346">
        <v>5</v>
      </c>
      <c r="BA42" s="362"/>
      <c r="BB42" s="348">
        <v>14.079502257964201</v>
      </c>
      <c r="BC42" s="375">
        <v>1.02210620508585</v>
      </c>
      <c r="BD42" s="375">
        <v>5.8813027681066297E-2</v>
      </c>
      <c r="BE42" s="375">
        <v>-0.110507466591321</v>
      </c>
      <c r="BF42" s="373"/>
      <c r="BG42" s="348">
        <v>43.183599999999998</v>
      </c>
      <c r="BH42" s="348">
        <v>42.578299999999999</v>
      </c>
      <c r="BI42" s="348">
        <v>11.6569</v>
      </c>
      <c r="BJ42" s="348">
        <v>2.5811999999999999</v>
      </c>
      <c r="BK42" s="373"/>
      <c r="BL42" s="372" t="s">
        <v>1304</v>
      </c>
      <c r="BM42" s="372" t="s">
        <v>1305</v>
      </c>
      <c r="BN42" s="372" t="s">
        <v>1306</v>
      </c>
      <c r="BO42" s="372" t="s">
        <v>1307</v>
      </c>
      <c r="BP42" s="372" t="s">
        <v>1308</v>
      </c>
      <c r="BQ42" s="373"/>
      <c r="BR42" s="354" t="s">
        <v>476</v>
      </c>
    </row>
    <row r="43" spans="1:70" x14ac:dyDescent="0.25">
      <c r="A43" s="36" t="s">
        <v>93</v>
      </c>
      <c r="B43" s="43"/>
      <c r="C43" s="720"/>
      <c r="D43" s="43"/>
      <c r="E43" s="51"/>
      <c r="F43" s="43"/>
      <c r="G43" s="55"/>
      <c r="H43" s="66"/>
      <c r="I43" s="59">
        <v>0.58240000000000003</v>
      </c>
      <c r="J43" s="59">
        <v>5.2988999999999997</v>
      </c>
      <c r="K43" s="59">
        <v>4.1540999999999997</v>
      </c>
      <c r="L43" s="59">
        <v>7.5004999999999997</v>
      </c>
      <c r="M43" s="59">
        <v>1.6412</v>
      </c>
      <c r="N43" s="70">
        <v>4.6841999999999997</v>
      </c>
      <c r="O43" s="59">
        <v>5.2404000000000002</v>
      </c>
      <c r="P43" s="59">
        <v>17.377300000000002</v>
      </c>
      <c r="Q43" s="59">
        <v>15.8049</v>
      </c>
      <c r="R43" s="59">
        <v>15.8703</v>
      </c>
      <c r="S43" s="59">
        <v>14.6591</v>
      </c>
      <c r="T43" s="59">
        <v>7.8200000000000006E-2</v>
      </c>
      <c r="U43" s="59">
        <v>3.8083</v>
      </c>
      <c r="V43" s="59">
        <v>1.6712</v>
      </c>
      <c r="W43" s="59">
        <v>2.8534000000000002</v>
      </c>
      <c r="X43" s="59">
        <v>16.8475</v>
      </c>
      <c r="Y43" s="66"/>
      <c r="Z43" s="51">
        <v>13</v>
      </c>
      <c r="AA43" s="51">
        <v>15</v>
      </c>
      <c r="AB43" s="51">
        <v>15</v>
      </c>
      <c r="AC43" s="51">
        <v>15</v>
      </c>
      <c r="AD43" s="51">
        <v>15</v>
      </c>
      <c r="AE43" s="51">
        <v>15</v>
      </c>
      <c r="AF43" s="51">
        <v>15</v>
      </c>
      <c r="AG43" s="51">
        <v>15</v>
      </c>
      <c r="AH43" s="51">
        <v>15</v>
      </c>
      <c r="AI43" s="51">
        <v>13</v>
      </c>
      <c r="AJ43" s="51">
        <v>15</v>
      </c>
      <c r="AK43" s="51">
        <v>15</v>
      </c>
      <c r="AL43" s="51">
        <v>15</v>
      </c>
      <c r="AM43" s="51">
        <v>15</v>
      </c>
      <c r="AN43" s="51">
        <v>15</v>
      </c>
      <c r="AO43" s="43"/>
      <c r="AP43" s="59">
        <v>16.0261538461538</v>
      </c>
      <c r="AQ43" s="59">
        <v>17.2742857142857</v>
      </c>
      <c r="AR43" s="59">
        <v>14.5986666666667</v>
      </c>
      <c r="AS43" s="59">
        <v>10.0766666666667</v>
      </c>
      <c r="AT43" s="59">
        <v>4.3719999999999999</v>
      </c>
      <c r="AU43" s="78"/>
      <c r="AV43" s="51">
        <v>13</v>
      </c>
      <c r="AW43" s="51">
        <v>14</v>
      </c>
      <c r="AX43" s="51">
        <v>15</v>
      </c>
      <c r="AY43" s="51">
        <v>15</v>
      </c>
      <c r="AZ43" s="51">
        <v>15</v>
      </c>
      <c r="BA43" s="258"/>
      <c r="BB43" s="59"/>
      <c r="BC43" s="276"/>
      <c r="BD43" s="276"/>
      <c r="BE43" s="276"/>
      <c r="BF43" s="43"/>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1.2102999999999999</v>
      </c>
      <c r="J44" s="60">
        <v>8.3027999999999995</v>
      </c>
      <c r="K44" s="60">
        <v>8.0040999999999993</v>
      </c>
      <c r="L44" s="60">
        <v>14.6271</v>
      </c>
      <c r="M44" s="60">
        <v>11.0945</v>
      </c>
      <c r="N44" s="71">
        <v>9.7384000000000004</v>
      </c>
      <c r="O44" s="60">
        <v>11.3604</v>
      </c>
      <c r="P44" s="60">
        <v>24.789200000000001</v>
      </c>
      <c r="Q44" s="60">
        <v>21.565799999999999</v>
      </c>
      <c r="R44" s="60">
        <v>17.967600000000001</v>
      </c>
      <c r="S44" s="60">
        <v>22.906600000000001</v>
      </c>
      <c r="T44" s="60">
        <v>8.1462000000000003</v>
      </c>
      <c r="U44" s="60">
        <v>8.0132999999999992</v>
      </c>
      <c r="V44" s="60">
        <v>5.2061000000000002</v>
      </c>
      <c r="W44" s="60">
        <v>5.9337999999999997</v>
      </c>
      <c r="X44" s="60">
        <v>22.8505</v>
      </c>
      <c r="Y44" s="67"/>
      <c r="Z44" s="52"/>
      <c r="AA44" s="52"/>
      <c r="AB44" s="52"/>
      <c r="AC44" s="52"/>
      <c r="AD44" s="52"/>
      <c r="AE44" s="52"/>
      <c r="AF44" s="52"/>
      <c r="AG44" s="52"/>
      <c r="AH44" s="52"/>
      <c r="AI44" s="52"/>
      <c r="AJ44" s="52"/>
      <c r="AK44" s="52"/>
      <c r="AL44" s="52"/>
      <c r="AM44" s="52"/>
      <c r="AN44" s="52"/>
      <c r="AO44" s="44"/>
      <c r="AP44" s="60">
        <v>18.809999999999999</v>
      </c>
      <c r="AQ44" s="60">
        <v>21.01</v>
      </c>
      <c r="AR44" s="60">
        <v>21.65</v>
      </c>
      <c r="AS44" s="60">
        <v>17.420000000000002</v>
      </c>
      <c r="AT44" s="60">
        <v>15.33</v>
      </c>
      <c r="AU44" s="79"/>
      <c r="AV44" s="52"/>
      <c r="AW44" s="52"/>
      <c r="AX44" s="52"/>
      <c r="AY44" s="52"/>
      <c r="AZ44" s="52"/>
      <c r="BA44" s="259"/>
      <c r="BB44" s="60"/>
      <c r="BC44" s="277"/>
      <c r="BD44" s="277"/>
      <c r="BE44" s="277"/>
      <c r="BF44" s="44"/>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1.3899999999999999E-2</v>
      </c>
      <c r="J45" s="60">
        <v>3.3953000000000002</v>
      </c>
      <c r="K45" s="60">
        <v>1.4406000000000001</v>
      </c>
      <c r="L45" s="60">
        <v>4.2976999999999999</v>
      </c>
      <c r="M45" s="60">
        <v>-3.1255999999999999</v>
      </c>
      <c r="N45" s="71">
        <v>-4.2184999999999997</v>
      </c>
      <c r="O45" s="60">
        <v>-0.4531</v>
      </c>
      <c r="P45" s="60">
        <v>9.7905999999999995</v>
      </c>
      <c r="Q45" s="60">
        <v>10.366400000000001</v>
      </c>
      <c r="R45" s="60">
        <v>12.888</v>
      </c>
      <c r="S45" s="60">
        <v>10.3971</v>
      </c>
      <c r="T45" s="60">
        <v>-4.7824</v>
      </c>
      <c r="U45" s="60">
        <v>-1.5138</v>
      </c>
      <c r="V45" s="60">
        <v>-5.9513999999999996</v>
      </c>
      <c r="W45" s="60">
        <v>0.78990000000000005</v>
      </c>
      <c r="X45" s="60">
        <v>13.346</v>
      </c>
      <c r="Y45" s="67"/>
      <c r="Z45" s="52"/>
      <c r="AA45" s="52"/>
      <c r="AB45" s="52"/>
      <c r="AC45" s="52"/>
      <c r="AD45" s="52"/>
      <c r="AE45" s="52"/>
      <c r="AF45" s="52"/>
      <c r="AG45" s="52"/>
      <c r="AH45" s="52"/>
      <c r="AI45" s="52"/>
      <c r="AJ45" s="52"/>
      <c r="AK45" s="52"/>
      <c r="AL45" s="52"/>
      <c r="AM45" s="52"/>
      <c r="AN45" s="52"/>
      <c r="AO45" s="44"/>
      <c r="AP45" s="60">
        <v>12.4</v>
      </c>
      <c r="AQ45" s="60">
        <v>13.14</v>
      </c>
      <c r="AR45" s="60">
        <v>9.11</v>
      </c>
      <c r="AS45" s="60">
        <v>3.08</v>
      </c>
      <c r="AT45" s="60">
        <v>-2.83</v>
      </c>
      <c r="AU45" s="79"/>
      <c r="AV45" s="52"/>
      <c r="AW45" s="52"/>
      <c r="AX45" s="52"/>
      <c r="AY45" s="52"/>
      <c r="AZ45" s="52"/>
      <c r="BA45" s="259"/>
      <c r="BB45" s="60"/>
      <c r="BC45" s="277"/>
      <c r="BD45" s="277"/>
      <c r="BE45" s="277"/>
      <c r="BF45" s="44"/>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0.5837</v>
      </c>
      <c r="J46" s="61">
        <v>5.0484999999999998</v>
      </c>
      <c r="K46" s="61">
        <v>3.7126999999999999</v>
      </c>
      <c r="L46" s="61">
        <v>7.1361999999999997</v>
      </c>
      <c r="M46" s="61">
        <v>0.94079999999999997</v>
      </c>
      <c r="N46" s="72">
        <v>5.3148</v>
      </c>
      <c r="O46" s="61">
        <v>4.9530000000000003</v>
      </c>
      <c r="P46" s="61">
        <v>16.807400000000001</v>
      </c>
      <c r="Q46" s="61">
        <v>15.5871</v>
      </c>
      <c r="R46" s="61">
        <v>16.102900000000002</v>
      </c>
      <c r="S46" s="61">
        <v>14.245100000000001</v>
      </c>
      <c r="T46" s="61">
        <v>-0.37869999999999998</v>
      </c>
      <c r="U46" s="61">
        <v>4.226</v>
      </c>
      <c r="V46" s="61">
        <v>2.2351999999999999</v>
      </c>
      <c r="W46" s="61">
        <v>2.6907000000000001</v>
      </c>
      <c r="X46" s="61">
        <v>16.292899999999999</v>
      </c>
      <c r="Y46" s="68"/>
      <c r="Z46" s="53"/>
      <c r="AA46" s="53"/>
      <c r="AB46" s="53"/>
      <c r="AC46" s="53"/>
      <c r="AD46" s="53"/>
      <c r="AE46" s="53"/>
      <c r="AF46" s="53"/>
      <c r="AG46" s="53"/>
      <c r="AH46" s="53"/>
      <c r="AI46" s="53"/>
      <c r="AJ46" s="53"/>
      <c r="AK46" s="53"/>
      <c r="AL46" s="53"/>
      <c r="AM46" s="53"/>
      <c r="AN46" s="53"/>
      <c r="AO46" s="45"/>
      <c r="AP46" s="61">
        <v>16.3</v>
      </c>
      <c r="AQ46" s="61">
        <v>17.559999999999999</v>
      </c>
      <c r="AR46" s="61">
        <v>14.22</v>
      </c>
      <c r="AS46" s="61">
        <v>9.6199999999999992</v>
      </c>
      <c r="AT46" s="61">
        <v>3.11</v>
      </c>
      <c r="AU46" s="80"/>
      <c r="AV46" s="53"/>
      <c r="AW46" s="53"/>
      <c r="AX46" s="53"/>
      <c r="AY46" s="53"/>
      <c r="AZ46" s="53"/>
      <c r="BA46" s="262"/>
      <c r="BB46" s="61"/>
      <c r="BC46" s="279"/>
      <c r="BD46" s="279"/>
      <c r="BE46" s="279"/>
      <c r="BF46" s="45"/>
      <c r="BG46" s="61"/>
      <c r="BH46" s="61"/>
      <c r="BI46" s="61"/>
      <c r="BJ46" s="61"/>
      <c r="BK46" s="45"/>
      <c r="BL46" s="86"/>
      <c r="BM46" s="86"/>
      <c r="BN46" s="86"/>
      <c r="BO46" s="86"/>
      <c r="BP46" s="86"/>
      <c r="BQ46" s="45"/>
      <c r="BR46" s="90"/>
    </row>
    <row r="47" spans="1:70" ht="14.5" x14ac:dyDescent="0.25">
      <c r="A47" s="39" t="s">
        <v>116</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46"/>
      <c r="BG47" s="62"/>
      <c r="BH47" s="62"/>
      <c r="BI47" s="62"/>
      <c r="BJ47" s="62"/>
      <c r="BK47" s="46"/>
      <c r="BL47" s="87"/>
      <c r="BM47" s="87"/>
      <c r="BN47" s="87"/>
      <c r="BO47" s="87"/>
      <c r="BP47" s="87"/>
      <c r="BQ47" s="46"/>
      <c r="BR47" s="91"/>
    </row>
    <row r="48" spans="1:70" s="428" customFormat="1" x14ac:dyDescent="0.25">
      <c r="A48" s="481" t="s">
        <v>1324</v>
      </c>
      <c r="B48" s="402"/>
      <c r="C48" s="724">
        <v>33987</v>
      </c>
      <c r="D48" s="402"/>
      <c r="E48" s="403">
        <v>6153.51</v>
      </c>
      <c r="F48" s="402"/>
      <c r="G48" s="404">
        <v>182.73310000000001</v>
      </c>
      <c r="H48" s="406"/>
      <c r="I48" s="405">
        <v>0.1234</v>
      </c>
      <c r="J48" s="405">
        <v>4.4634</v>
      </c>
      <c r="K48" s="405">
        <v>1.9075</v>
      </c>
      <c r="L48" s="405">
        <v>4.6235999999999997</v>
      </c>
      <c r="M48" s="405">
        <v>-1.3290999999999999</v>
      </c>
      <c r="N48" s="407">
        <v>3.1798999999999999</v>
      </c>
      <c r="O48" s="405">
        <v>5.0255999999999998</v>
      </c>
      <c r="P48" s="405">
        <v>18.307600000000001</v>
      </c>
      <c r="Q48" s="405">
        <v>15.7241</v>
      </c>
      <c r="R48" s="405">
        <v>14.1577</v>
      </c>
      <c r="S48" s="405">
        <v>11.1081</v>
      </c>
      <c r="T48" s="405">
        <v>-2.8755999999999999</v>
      </c>
      <c r="U48" s="405">
        <v>4.1856999999999998</v>
      </c>
      <c r="V48" s="405">
        <v>-0.17150000000000001</v>
      </c>
      <c r="W48" s="405">
        <v>1.9135</v>
      </c>
      <c r="X48" s="405">
        <v>12.6869</v>
      </c>
      <c r="Y48" s="406"/>
      <c r="Z48" s="403">
        <v>19</v>
      </c>
      <c r="AA48" s="403">
        <v>14</v>
      </c>
      <c r="AB48" s="403">
        <v>18</v>
      </c>
      <c r="AC48" s="403">
        <v>18</v>
      </c>
      <c r="AD48" s="403">
        <v>16</v>
      </c>
      <c r="AE48" s="403">
        <v>9</v>
      </c>
      <c r="AF48" s="403">
        <v>3</v>
      </c>
      <c r="AG48" s="403">
        <v>2</v>
      </c>
      <c r="AH48" s="403">
        <v>3</v>
      </c>
      <c r="AI48" s="403">
        <v>4</v>
      </c>
      <c r="AJ48" s="403">
        <v>17</v>
      </c>
      <c r="AK48" s="403">
        <v>16</v>
      </c>
      <c r="AL48" s="403">
        <v>8</v>
      </c>
      <c r="AM48" s="403">
        <v>9</v>
      </c>
      <c r="AN48" s="403">
        <v>13</v>
      </c>
      <c r="AO48" s="402"/>
      <c r="AP48" s="405">
        <v>15.7</v>
      </c>
      <c r="AQ48" s="405">
        <v>17.98</v>
      </c>
      <c r="AR48" s="405">
        <v>14.54</v>
      </c>
      <c r="AS48" s="405">
        <v>8.99</v>
      </c>
      <c r="AT48" s="405">
        <v>1.02</v>
      </c>
      <c r="AU48" s="408"/>
      <c r="AV48" s="403">
        <v>2</v>
      </c>
      <c r="AW48" s="403">
        <v>2</v>
      </c>
      <c r="AX48" s="403">
        <v>2</v>
      </c>
      <c r="AY48" s="403">
        <v>2</v>
      </c>
      <c r="AZ48" s="403">
        <v>11</v>
      </c>
      <c r="BA48" s="409"/>
      <c r="BB48" s="405">
        <v>12.7793373995395</v>
      </c>
      <c r="BC48" s="410">
        <v>0.91924911188698699</v>
      </c>
      <c r="BD48" s="410">
        <v>8.7478152258170502E-2</v>
      </c>
      <c r="BE48" s="410">
        <v>0.27379739648036899</v>
      </c>
      <c r="BF48" s="402"/>
      <c r="BG48" s="405">
        <v>41.855800000000002</v>
      </c>
      <c r="BH48" s="405">
        <v>35.896999999999998</v>
      </c>
      <c r="BI48" s="405">
        <v>14.389099999999999</v>
      </c>
      <c r="BJ48" s="405">
        <v>7.8581000000000003</v>
      </c>
      <c r="BK48" s="402"/>
      <c r="BL48" s="401" t="s">
        <v>1325</v>
      </c>
      <c r="BM48" s="401" t="s">
        <v>1326</v>
      </c>
      <c r="BN48" s="401" t="s">
        <v>1327</v>
      </c>
      <c r="BO48" s="401" t="s">
        <v>1328</v>
      </c>
      <c r="BP48" s="401" t="s">
        <v>1329</v>
      </c>
      <c r="BQ48" s="402"/>
      <c r="BR48" s="411" t="s">
        <v>518</v>
      </c>
    </row>
    <row r="49" spans="1:70" s="428" customFormat="1" x14ac:dyDescent="0.25">
      <c r="A49" s="345" t="s">
        <v>1330</v>
      </c>
      <c r="B49" s="373"/>
      <c r="C49" s="719">
        <v>43552</v>
      </c>
      <c r="D49" s="373"/>
      <c r="E49" s="346">
        <v>5217.3999999999996</v>
      </c>
      <c r="F49" s="373"/>
      <c r="G49" s="347">
        <v>29.341899999999999</v>
      </c>
      <c r="H49" s="374"/>
      <c r="I49" s="348">
        <v>0.78349999999999997</v>
      </c>
      <c r="J49" s="348">
        <v>4.4865000000000004</v>
      </c>
      <c r="K49" s="348">
        <v>5.3425000000000002</v>
      </c>
      <c r="L49" s="348">
        <v>13.4482</v>
      </c>
      <c r="M49" s="348">
        <v>9.1616999999999997</v>
      </c>
      <c r="N49" s="350">
        <v>12.7433</v>
      </c>
      <c r="O49" s="348">
        <v>5.7750000000000004</v>
      </c>
      <c r="P49" s="348">
        <v>19.106400000000001</v>
      </c>
      <c r="Q49" s="348">
        <v>15.817</v>
      </c>
      <c r="R49" s="348" t="s">
        <v>430</v>
      </c>
      <c r="S49" s="348">
        <v>19.786799999999999</v>
      </c>
      <c r="T49" s="348">
        <v>7.5282999999999998</v>
      </c>
      <c r="U49" s="348">
        <v>9.7833000000000006</v>
      </c>
      <c r="V49" s="348">
        <v>8.9893999999999998</v>
      </c>
      <c r="W49" s="348">
        <v>1.7954000000000001</v>
      </c>
      <c r="X49" s="348">
        <v>16.0535</v>
      </c>
      <c r="Y49" s="374"/>
      <c r="Z49" s="346">
        <v>2</v>
      </c>
      <c r="AA49" s="346">
        <v>13</v>
      </c>
      <c r="AB49" s="346">
        <v>1</v>
      </c>
      <c r="AC49" s="346">
        <v>2</v>
      </c>
      <c r="AD49" s="346">
        <v>1</v>
      </c>
      <c r="AE49" s="346">
        <v>1</v>
      </c>
      <c r="AF49" s="346">
        <v>2</v>
      </c>
      <c r="AG49" s="346">
        <v>1</v>
      </c>
      <c r="AH49" s="346">
        <v>2</v>
      </c>
      <c r="AI49" s="346" t="s">
        <v>430</v>
      </c>
      <c r="AJ49" s="346">
        <v>2</v>
      </c>
      <c r="AK49" s="346">
        <v>2</v>
      </c>
      <c r="AL49" s="346">
        <v>2</v>
      </c>
      <c r="AM49" s="346">
        <v>1</v>
      </c>
      <c r="AN49" s="346">
        <v>16</v>
      </c>
      <c r="AO49" s="373"/>
      <c r="AP49" s="348" t="s">
        <v>430</v>
      </c>
      <c r="AQ49" s="348">
        <v>17.95</v>
      </c>
      <c r="AR49" s="348">
        <v>16.25</v>
      </c>
      <c r="AS49" s="348">
        <v>13.53</v>
      </c>
      <c r="AT49" s="348">
        <v>16.329999999999998</v>
      </c>
      <c r="AU49" s="351"/>
      <c r="AV49" s="346" t="s">
        <v>430</v>
      </c>
      <c r="AW49" s="346">
        <v>3</v>
      </c>
      <c r="AX49" s="346">
        <v>1</v>
      </c>
      <c r="AY49" s="346">
        <v>1</v>
      </c>
      <c r="AZ49" s="346">
        <v>2</v>
      </c>
      <c r="BA49" s="362"/>
      <c r="BB49" s="348">
        <v>17.652314134010201</v>
      </c>
      <c r="BC49" s="375">
        <v>1.1674173782542601</v>
      </c>
      <c r="BD49" s="375">
        <v>7.2202983605805807E-2</v>
      </c>
      <c r="BE49" s="375">
        <v>0.20254978066881801</v>
      </c>
      <c r="BF49" s="373"/>
      <c r="BG49" s="348">
        <v>36.106499999999997</v>
      </c>
      <c r="BH49" s="348">
        <v>45.279699999999998</v>
      </c>
      <c r="BI49" s="348">
        <v>16.950199999999999</v>
      </c>
      <c r="BJ49" s="348">
        <v>1.6636</v>
      </c>
      <c r="BK49" s="373"/>
      <c r="BL49" s="372" t="s">
        <v>1331</v>
      </c>
      <c r="BM49" s="372" t="s">
        <v>1332</v>
      </c>
      <c r="BN49" s="372" t="s">
        <v>1333</v>
      </c>
      <c r="BO49" s="372" t="s">
        <v>1334</v>
      </c>
      <c r="BP49" s="372" t="s">
        <v>1335</v>
      </c>
      <c r="BQ49" s="373"/>
      <c r="BR49" s="354" t="s">
        <v>443</v>
      </c>
    </row>
    <row r="50" spans="1:70" s="428" customFormat="1" x14ac:dyDescent="0.25">
      <c r="A50" s="345" t="s">
        <v>1336</v>
      </c>
      <c r="B50" s="373"/>
      <c r="C50" s="719">
        <v>39247</v>
      </c>
      <c r="D50" s="373"/>
      <c r="E50" s="346">
        <v>4674.57</v>
      </c>
      <c r="F50" s="373"/>
      <c r="G50" s="347">
        <v>88.991</v>
      </c>
      <c r="H50" s="374"/>
      <c r="I50" s="348">
        <v>0.30320000000000003</v>
      </c>
      <c r="J50" s="348">
        <v>5.1965000000000003</v>
      </c>
      <c r="K50" s="348">
        <v>3.1886999999999999</v>
      </c>
      <c r="L50" s="348">
        <v>6.0098000000000003</v>
      </c>
      <c r="M50" s="348">
        <v>0.61509999999999998</v>
      </c>
      <c r="N50" s="350">
        <v>3.5501999999999998</v>
      </c>
      <c r="O50" s="348">
        <v>4.09</v>
      </c>
      <c r="P50" s="348">
        <v>15.3858</v>
      </c>
      <c r="Q50" s="348">
        <v>13.902900000000001</v>
      </c>
      <c r="R50" s="348">
        <v>14.6594</v>
      </c>
      <c r="S50" s="348">
        <v>12.8482</v>
      </c>
      <c r="T50" s="348">
        <v>-1.3874</v>
      </c>
      <c r="U50" s="348">
        <v>4.8160999999999996</v>
      </c>
      <c r="V50" s="348">
        <v>0.5423</v>
      </c>
      <c r="W50" s="348">
        <v>2.3178999999999998</v>
      </c>
      <c r="X50" s="348">
        <v>12.1762</v>
      </c>
      <c r="Y50" s="374"/>
      <c r="Z50" s="346">
        <v>18</v>
      </c>
      <c r="AA50" s="346">
        <v>8</v>
      </c>
      <c r="AB50" s="346">
        <v>11</v>
      </c>
      <c r="AC50" s="346">
        <v>12</v>
      </c>
      <c r="AD50" s="346">
        <v>9</v>
      </c>
      <c r="AE50" s="346">
        <v>7</v>
      </c>
      <c r="AF50" s="346">
        <v>4</v>
      </c>
      <c r="AG50" s="346">
        <v>4</v>
      </c>
      <c r="AH50" s="346">
        <v>5</v>
      </c>
      <c r="AI50" s="346">
        <v>2</v>
      </c>
      <c r="AJ50" s="346">
        <v>12</v>
      </c>
      <c r="AK50" s="346">
        <v>12</v>
      </c>
      <c r="AL50" s="346">
        <v>6</v>
      </c>
      <c r="AM50" s="346">
        <v>8</v>
      </c>
      <c r="AN50" s="346">
        <v>11</v>
      </c>
      <c r="AO50" s="373"/>
      <c r="AP50" s="348">
        <v>15.07</v>
      </c>
      <c r="AQ50" s="348">
        <v>15.82</v>
      </c>
      <c r="AR50" s="348">
        <v>12.71</v>
      </c>
      <c r="AS50" s="348">
        <v>8.5299999999999994</v>
      </c>
      <c r="AT50" s="348">
        <v>3.38</v>
      </c>
      <c r="AU50" s="351"/>
      <c r="AV50" s="346">
        <v>3</v>
      </c>
      <c r="AW50" s="346">
        <v>4</v>
      </c>
      <c r="AX50" s="346">
        <v>4</v>
      </c>
      <c r="AY50" s="346">
        <v>4</v>
      </c>
      <c r="AZ50" s="346">
        <v>8</v>
      </c>
      <c r="BA50" s="362"/>
      <c r="BB50" s="348">
        <v>13.598044215922499</v>
      </c>
      <c r="BC50" s="375">
        <v>0.99178604948284499</v>
      </c>
      <c r="BD50" s="375">
        <v>7.0439730822492302E-2</v>
      </c>
      <c r="BE50" s="375">
        <v>4.7118926962834602E-2</v>
      </c>
      <c r="BF50" s="373"/>
      <c r="BG50" s="348">
        <v>47.290599999999998</v>
      </c>
      <c r="BH50" s="348">
        <v>37.782600000000002</v>
      </c>
      <c r="BI50" s="348">
        <v>12.290100000000001</v>
      </c>
      <c r="BJ50" s="348">
        <v>2.6366999999999998</v>
      </c>
      <c r="BK50" s="373"/>
      <c r="BL50" s="372" t="s">
        <v>1337</v>
      </c>
      <c r="BM50" s="372" t="s">
        <v>1338</v>
      </c>
      <c r="BN50" s="372" t="s">
        <v>867</v>
      </c>
      <c r="BO50" s="372" t="s">
        <v>817</v>
      </c>
      <c r="BP50" s="372" t="s">
        <v>1339</v>
      </c>
      <c r="BQ50" s="373"/>
      <c r="BR50" s="354" t="s">
        <v>476</v>
      </c>
    </row>
    <row r="51" spans="1:70" s="428" customFormat="1" x14ac:dyDescent="0.25">
      <c r="A51" s="345" t="s">
        <v>1340</v>
      </c>
      <c r="B51" s="373"/>
      <c r="C51" s="719">
        <v>39063</v>
      </c>
      <c r="D51" s="373"/>
      <c r="E51" s="346">
        <v>3377.69</v>
      </c>
      <c r="F51" s="373"/>
      <c r="G51" s="347">
        <v>123.3798</v>
      </c>
      <c r="H51" s="374"/>
      <c r="I51" s="348">
        <v>1.5178</v>
      </c>
      <c r="J51" s="348">
        <v>3.8578999999999999</v>
      </c>
      <c r="K51" s="348">
        <v>3.7378</v>
      </c>
      <c r="L51" s="348">
        <v>17.8065</v>
      </c>
      <c r="M51" s="348">
        <v>8.4354999999999993</v>
      </c>
      <c r="N51" s="350">
        <v>7.0411000000000001</v>
      </c>
      <c r="O51" s="348">
        <v>-1.4530000000000001</v>
      </c>
      <c r="P51" s="348">
        <v>17.732399999999998</v>
      </c>
      <c r="Q51" s="348">
        <v>16.440000000000001</v>
      </c>
      <c r="R51" s="348">
        <v>15.789</v>
      </c>
      <c r="S51" s="348">
        <v>24.6052</v>
      </c>
      <c r="T51" s="348">
        <v>7.8192000000000004</v>
      </c>
      <c r="U51" s="348">
        <v>11.425700000000001</v>
      </c>
      <c r="V51" s="348">
        <v>3.9906000000000001</v>
      </c>
      <c r="W51" s="348">
        <v>8.3400000000000002E-2</v>
      </c>
      <c r="X51" s="348">
        <v>13.731</v>
      </c>
      <c r="Y51" s="374"/>
      <c r="Z51" s="346">
        <v>1</v>
      </c>
      <c r="AA51" s="346">
        <v>17</v>
      </c>
      <c r="AB51" s="346">
        <v>9</v>
      </c>
      <c r="AC51" s="346">
        <v>1</v>
      </c>
      <c r="AD51" s="346">
        <v>2</v>
      </c>
      <c r="AE51" s="346">
        <v>3</v>
      </c>
      <c r="AF51" s="346">
        <v>14</v>
      </c>
      <c r="AG51" s="346">
        <v>3</v>
      </c>
      <c r="AH51" s="346">
        <v>1</v>
      </c>
      <c r="AI51" s="346">
        <v>1</v>
      </c>
      <c r="AJ51" s="346">
        <v>1</v>
      </c>
      <c r="AK51" s="346">
        <v>1</v>
      </c>
      <c r="AL51" s="346">
        <v>1</v>
      </c>
      <c r="AM51" s="346">
        <v>3</v>
      </c>
      <c r="AN51" s="346">
        <v>17</v>
      </c>
      <c r="AO51" s="373"/>
      <c r="AP51" s="348">
        <v>16.68</v>
      </c>
      <c r="AQ51" s="348">
        <v>18.09</v>
      </c>
      <c r="AR51" s="348">
        <v>14.08</v>
      </c>
      <c r="AS51" s="348">
        <v>8.93</v>
      </c>
      <c r="AT51" s="348">
        <v>19.61</v>
      </c>
      <c r="AU51" s="351"/>
      <c r="AV51" s="346">
        <v>1</v>
      </c>
      <c r="AW51" s="346">
        <v>1</v>
      </c>
      <c r="AX51" s="346">
        <v>3</v>
      </c>
      <c r="AY51" s="346">
        <v>3</v>
      </c>
      <c r="AZ51" s="346">
        <v>1</v>
      </c>
      <c r="BA51" s="362"/>
      <c r="BB51" s="348">
        <v>15.3579089674374</v>
      </c>
      <c r="BC51" s="375">
        <v>0.97763939291415303</v>
      </c>
      <c r="BD51" s="375">
        <v>7.27805959101957E-2</v>
      </c>
      <c r="BE51" s="375">
        <v>0.220024516412512</v>
      </c>
      <c r="BF51" s="373"/>
      <c r="BG51" s="348">
        <v>40.9313</v>
      </c>
      <c r="BH51" s="348">
        <v>33.344200000000001</v>
      </c>
      <c r="BI51" s="348">
        <v>1.60842</v>
      </c>
      <c r="BJ51" s="348">
        <v>24.11608</v>
      </c>
      <c r="BK51" s="373"/>
      <c r="BL51" s="372" t="s">
        <v>1341</v>
      </c>
      <c r="BM51" s="372" t="s">
        <v>1342</v>
      </c>
      <c r="BN51" s="372" t="s">
        <v>1343</v>
      </c>
      <c r="BO51" s="372" t="s">
        <v>1344</v>
      </c>
      <c r="BP51" s="372" t="s">
        <v>1345</v>
      </c>
      <c r="BQ51" s="373"/>
      <c r="BR51" s="354" t="s">
        <v>547</v>
      </c>
    </row>
    <row r="52" spans="1:70" s="428" customFormat="1" x14ac:dyDescent="0.25">
      <c r="A52" s="345" t="s">
        <v>1346</v>
      </c>
      <c r="B52" s="373"/>
      <c r="C52" s="719">
        <v>38413</v>
      </c>
      <c r="D52" s="373"/>
      <c r="E52" s="346">
        <v>3459.36</v>
      </c>
      <c r="F52" s="373"/>
      <c r="G52" s="347">
        <v>186.9589</v>
      </c>
      <c r="H52" s="374"/>
      <c r="I52" s="348">
        <v>0.33810000000000001</v>
      </c>
      <c r="J52" s="348">
        <v>4.6483999999999996</v>
      </c>
      <c r="K52" s="348">
        <v>3.3140000000000001</v>
      </c>
      <c r="L52" s="348">
        <v>4.9024999999999999</v>
      </c>
      <c r="M52" s="348">
        <v>-4.2434000000000003</v>
      </c>
      <c r="N52" s="350">
        <v>-1.3231999999999999</v>
      </c>
      <c r="O52" s="348">
        <v>3.0861999999999998</v>
      </c>
      <c r="P52" s="348">
        <v>13.4008</v>
      </c>
      <c r="Q52" s="348">
        <v>11.230499999999999</v>
      </c>
      <c r="R52" s="348">
        <v>11.602399999999999</v>
      </c>
      <c r="S52" s="348">
        <v>11.309799999999999</v>
      </c>
      <c r="T52" s="348">
        <v>-4.6197999999999997</v>
      </c>
      <c r="U52" s="348">
        <v>-0.50849999999999995</v>
      </c>
      <c r="V52" s="348">
        <v>-4.6436999999999999</v>
      </c>
      <c r="W52" s="348">
        <v>2.3700999999999999</v>
      </c>
      <c r="X52" s="348">
        <v>14.730700000000001</v>
      </c>
      <c r="Y52" s="374"/>
      <c r="Z52" s="346">
        <v>17</v>
      </c>
      <c r="AA52" s="346">
        <v>11</v>
      </c>
      <c r="AB52" s="346">
        <v>10</v>
      </c>
      <c r="AC52" s="346">
        <v>17</v>
      </c>
      <c r="AD52" s="346">
        <v>18</v>
      </c>
      <c r="AE52" s="346">
        <v>16</v>
      </c>
      <c r="AF52" s="346">
        <v>6</v>
      </c>
      <c r="AG52" s="346">
        <v>9</v>
      </c>
      <c r="AH52" s="346">
        <v>11</v>
      </c>
      <c r="AI52" s="346">
        <v>7</v>
      </c>
      <c r="AJ52" s="346">
        <v>16</v>
      </c>
      <c r="AK52" s="346">
        <v>18</v>
      </c>
      <c r="AL52" s="346">
        <v>17</v>
      </c>
      <c r="AM52" s="346">
        <v>16</v>
      </c>
      <c r="AN52" s="346">
        <v>10</v>
      </c>
      <c r="AO52" s="373"/>
      <c r="AP52" s="348">
        <v>12.3</v>
      </c>
      <c r="AQ52" s="348">
        <v>13.58</v>
      </c>
      <c r="AR52" s="348">
        <v>10.050000000000001</v>
      </c>
      <c r="AS52" s="348">
        <v>5.98</v>
      </c>
      <c r="AT52" s="348">
        <v>-3.58</v>
      </c>
      <c r="AU52" s="351"/>
      <c r="AV52" s="346">
        <v>7</v>
      </c>
      <c r="AW52" s="346">
        <v>7</v>
      </c>
      <c r="AX52" s="346">
        <v>10</v>
      </c>
      <c r="AY52" s="346">
        <v>10</v>
      </c>
      <c r="AZ52" s="346">
        <v>17</v>
      </c>
      <c r="BA52" s="362"/>
      <c r="BB52" s="348">
        <v>12.680462684172401</v>
      </c>
      <c r="BC52" s="375">
        <v>0.91702192618701694</v>
      </c>
      <c r="BD52" s="375">
        <v>6.054863169211E-2</v>
      </c>
      <c r="BE52" s="375">
        <v>-9.8640529285739503E-3</v>
      </c>
      <c r="BF52" s="373"/>
      <c r="BG52" s="348">
        <v>44.124099999999999</v>
      </c>
      <c r="BH52" s="348">
        <v>37.055399999999999</v>
      </c>
      <c r="BI52" s="348">
        <v>17.6204</v>
      </c>
      <c r="BJ52" s="348">
        <v>1.2000999999999999</v>
      </c>
      <c r="BK52" s="373"/>
      <c r="BL52" s="372" t="s">
        <v>1347</v>
      </c>
      <c r="BM52" s="372" t="s">
        <v>1348</v>
      </c>
      <c r="BN52" s="372" t="s">
        <v>1349</v>
      </c>
      <c r="BO52" s="372" t="s">
        <v>1350</v>
      </c>
      <c r="BP52" s="372" t="s">
        <v>793</v>
      </c>
      <c r="BQ52" s="373"/>
      <c r="BR52" s="354" t="s">
        <v>518</v>
      </c>
    </row>
    <row r="53" spans="1:70" s="428" customFormat="1" x14ac:dyDescent="0.25">
      <c r="A53" s="345" t="s">
        <v>1351</v>
      </c>
      <c r="B53" s="373"/>
      <c r="C53" s="719">
        <v>42060</v>
      </c>
      <c r="D53" s="373"/>
      <c r="E53" s="346">
        <v>3056.01</v>
      </c>
      <c r="F53" s="373"/>
      <c r="G53" s="347">
        <v>38.277099999999997</v>
      </c>
      <c r="H53" s="374"/>
      <c r="I53" s="348">
        <v>0.60189999999999999</v>
      </c>
      <c r="J53" s="348">
        <v>6.4847000000000001</v>
      </c>
      <c r="K53" s="348">
        <v>4.1624999999999996</v>
      </c>
      <c r="L53" s="348">
        <v>5.3034999999999997</v>
      </c>
      <c r="M53" s="348">
        <v>-0.26319999999999999</v>
      </c>
      <c r="N53" s="350">
        <v>-1.1134999999999999</v>
      </c>
      <c r="O53" s="348">
        <v>1.1915</v>
      </c>
      <c r="P53" s="348">
        <v>15.1081</v>
      </c>
      <c r="Q53" s="348">
        <v>12.7361</v>
      </c>
      <c r="R53" s="348">
        <v>14.6576</v>
      </c>
      <c r="S53" s="348">
        <v>12.853199999999999</v>
      </c>
      <c r="T53" s="348">
        <v>-1.8964000000000001</v>
      </c>
      <c r="U53" s="348">
        <v>1.0961000000000001</v>
      </c>
      <c r="V53" s="348">
        <v>-3.5411000000000001</v>
      </c>
      <c r="W53" s="348">
        <v>2.8957000000000002</v>
      </c>
      <c r="X53" s="348">
        <v>12.591699999999999</v>
      </c>
      <c r="Y53" s="374"/>
      <c r="Z53" s="346">
        <v>6</v>
      </c>
      <c r="AA53" s="346">
        <v>1</v>
      </c>
      <c r="AB53" s="346">
        <v>6</v>
      </c>
      <c r="AC53" s="346">
        <v>14</v>
      </c>
      <c r="AD53" s="346">
        <v>14</v>
      </c>
      <c r="AE53" s="346">
        <v>15</v>
      </c>
      <c r="AF53" s="346">
        <v>12</v>
      </c>
      <c r="AG53" s="346">
        <v>6</v>
      </c>
      <c r="AH53" s="346">
        <v>9</v>
      </c>
      <c r="AI53" s="346">
        <v>3</v>
      </c>
      <c r="AJ53" s="346">
        <v>11</v>
      </c>
      <c r="AK53" s="346">
        <v>14</v>
      </c>
      <c r="AL53" s="346">
        <v>15</v>
      </c>
      <c r="AM53" s="346">
        <v>15</v>
      </c>
      <c r="AN53" s="346">
        <v>5</v>
      </c>
      <c r="AO53" s="373"/>
      <c r="AP53" s="348">
        <v>13.4</v>
      </c>
      <c r="AQ53" s="348">
        <v>13.87</v>
      </c>
      <c r="AR53" s="348">
        <v>10.89</v>
      </c>
      <c r="AS53" s="348">
        <v>6.59</v>
      </c>
      <c r="AT53" s="348">
        <v>0.28999999999999998</v>
      </c>
      <c r="AU53" s="351"/>
      <c r="AV53" s="346">
        <v>5</v>
      </c>
      <c r="AW53" s="346">
        <v>6</v>
      </c>
      <c r="AX53" s="346">
        <v>8</v>
      </c>
      <c r="AY53" s="346">
        <v>9</v>
      </c>
      <c r="AZ53" s="346">
        <v>13</v>
      </c>
      <c r="BA53" s="362"/>
      <c r="BB53" s="348">
        <v>14.2679081033495</v>
      </c>
      <c r="BC53" s="375">
        <v>0.982659852385385</v>
      </c>
      <c r="BD53" s="375">
        <v>6.3566221596952993E-2</v>
      </c>
      <c r="BE53" s="375">
        <v>4.6136396047004001E-3</v>
      </c>
      <c r="BF53" s="373"/>
      <c r="BG53" s="348">
        <v>42.095100000000002</v>
      </c>
      <c r="BH53" s="348">
        <v>45.333599999999997</v>
      </c>
      <c r="BI53" s="348">
        <v>10.2446</v>
      </c>
      <c r="BJ53" s="348">
        <v>2.3267000000000002</v>
      </c>
      <c r="BK53" s="373"/>
      <c r="BL53" s="372" t="s">
        <v>1352</v>
      </c>
      <c r="BM53" s="372" t="s">
        <v>1353</v>
      </c>
      <c r="BN53" s="372" t="s">
        <v>1354</v>
      </c>
      <c r="BO53" s="372" t="s">
        <v>1355</v>
      </c>
      <c r="BP53" s="372" t="s">
        <v>589</v>
      </c>
      <c r="BQ53" s="373"/>
      <c r="BR53" s="354" t="s">
        <v>476</v>
      </c>
    </row>
    <row r="54" spans="1:70" s="428" customFormat="1" x14ac:dyDescent="0.25">
      <c r="A54" s="345" t="s">
        <v>1356</v>
      </c>
      <c r="B54" s="373"/>
      <c r="C54" s="719">
        <v>43829</v>
      </c>
      <c r="D54" s="373"/>
      <c r="E54" s="346">
        <v>2761.24</v>
      </c>
      <c r="F54" s="373"/>
      <c r="G54" s="347">
        <v>27.006499999999999</v>
      </c>
      <c r="H54" s="374"/>
      <c r="I54" s="348">
        <v>0.45379999999999998</v>
      </c>
      <c r="J54" s="348">
        <v>4.3064</v>
      </c>
      <c r="K54" s="348">
        <v>3.0051000000000001</v>
      </c>
      <c r="L54" s="348">
        <v>6.2916999999999996</v>
      </c>
      <c r="M54" s="348">
        <v>0.4471</v>
      </c>
      <c r="N54" s="350">
        <v>0.99739999999999995</v>
      </c>
      <c r="O54" s="348">
        <v>0.30499999999999999</v>
      </c>
      <c r="P54" s="348">
        <v>13.3657</v>
      </c>
      <c r="Q54" s="348">
        <v>13.260400000000001</v>
      </c>
      <c r="R54" s="348" t="s">
        <v>430</v>
      </c>
      <c r="S54" s="348">
        <v>12.617599999999999</v>
      </c>
      <c r="T54" s="348">
        <v>-1.0185</v>
      </c>
      <c r="U54" s="348">
        <v>3.2263999999999999</v>
      </c>
      <c r="V54" s="348">
        <v>-2.5478999999999998</v>
      </c>
      <c r="W54" s="348">
        <v>2.242</v>
      </c>
      <c r="X54" s="348">
        <v>16.593599999999999</v>
      </c>
      <c r="Y54" s="374"/>
      <c r="Z54" s="346">
        <v>12</v>
      </c>
      <c r="AA54" s="346">
        <v>15</v>
      </c>
      <c r="AB54" s="346">
        <v>14</v>
      </c>
      <c r="AC54" s="346">
        <v>10</v>
      </c>
      <c r="AD54" s="346">
        <v>10</v>
      </c>
      <c r="AE54" s="346">
        <v>11</v>
      </c>
      <c r="AF54" s="346">
        <v>13</v>
      </c>
      <c r="AG54" s="346">
        <v>10</v>
      </c>
      <c r="AH54" s="346">
        <v>6</v>
      </c>
      <c r="AI54" s="346" t="s">
        <v>430</v>
      </c>
      <c r="AJ54" s="346">
        <v>13</v>
      </c>
      <c r="AK54" s="346">
        <v>10</v>
      </c>
      <c r="AL54" s="346">
        <v>11</v>
      </c>
      <c r="AM54" s="346">
        <v>11</v>
      </c>
      <c r="AN54" s="346">
        <v>12</v>
      </c>
      <c r="AO54" s="373"/>
      <c r="AP54" s="348" t="s">
        <v>430</v>
      </c>
      <c r="AQ54" s="348" t="s">
        <v>430</v>
      </c>
      <c r="AR54" s="348">
        <v>10.56</v>
      </c>
      <c r="AS54" s="348">
        <v>5.19</v>
      </c>
      <c r="AT54" s="348">
        <v>0.89</v>
      </c>
      <c r="AU54" s="351"/>
      <c r="AV54" s="346" t="s">
        <v>430</v>
      </c>
      <c r="AW54" s="346" t="s">
        <v>430</v>
      </c>
      <c r="AX54" s="346">
        <v>9</v>
      </c>
      <c r="AY54" s="346">
        <v>11</v>
      </c>
      <c r="AZ54" s="346">
        <v>12</v>
      </c>
      <c r="BA54" s="362"/>
      <c r="BB54" s="348">
        <v>14.819331833508899</v>
      </c>
      <c r="BC54" s="375">
        <v>1.0630238399046801</v>
      </c>
      <c r="BD54" s="375">
        <v>5.8737641903969601E-2</v>
      </c>
      <c r="BE54" s="375">
        <v>-0.105686298838664</v>
      </c>
      <c r="BF54" s="373"/>
      <c r="BG54" s="348">
        <v>45.374000000000002</v>
      </c>
      <c r="BH54" s="348">
        <v>40.547199999999997</v>
      </c>
      <c r="BI54" s="348">
        <v>9.6088199999999997</v>
      </c>
      <c r="BJ54" s="348">
        <v>4.4699799999999996</v>
      </c>
      <c r="BK54" s="373"/>
      <c r="BL54" s="372" t="s">
        <v>1357</v>
      </c>
      <c r="BM54" s="372" t="s">
        <v>1358</v>
      </c>
      <c r="BN54" s="372" t="s">
        <v>1359</v>
      </c>
      <c r="BO54" s="372" t="s">
        <v>572</v>
      </c>
      <c r="BP54" s="372" t="s">
        <v>1360</v>
      </c>
      <c r="BQ54" s="373"/>
      <c r="BR54" s="354" t="s">
        <v>476</v>
      </c>
    </row>
    <row r="55" spans="1:70" s="428" customFormat="1" x14ac:dyDescent="0.25">
      <c r="A55" s="345" t="s">
        <v>1361</v>
      </c>
      <c r="B55" s="373"/>
      <c r="C55" s="719">
        <v>45349</v>
      </c>
      <c r="D55" s="373"/>
      <c r="E55" s="346">
        <v>2379.9</v>
      </c>
      <c r="F55" s="373"/>
      <c r="G55" s="347">
        <v>12.156000000000001</v>
      </c>
      <c r="H55" s="374"/>
      <c r="I55" s="348">
        <v>0.62080000000000002</v>
      </c>
      <c r="J55" s="348">
        <v>4.5048000000000004</v>
      </c>
      <c r="K55" s="348">
        <v>3.7555000000000001</v>
      </c>
      <c r="L55" s="348">
        <v>5.2558999999999996</v>
      </c>
      <c r="M55" s="348">
        <v>-1.9045000000000001</v>
      </c>
      <c r="N55" s="350">
        <v>0.63749999999999996</v>
      </c>
      <c r="O55" s="348">
        <v>2.2496</v>
      </c>
      <c r="P55" s="348" t="s">
        <v>430</v>
      </c>
      <c r="Q55" s="348" t="s">
        <v>430</v>
      </c>
      <c r="R55" s="348" t="s">
        <v>430</v>
      </c>
      <c r="S55" s="348">
        <v>11.923400000000001</v>
      </c>
      <c r="T55" s="348">
        <v>-3.2782</v>
      </c>
      <c r="U55" s="348">
        <v>2.6688999999999998</v>
      </c>
      <c r="V55" s="348">
        <v>-2.6974999999999998</v>
      </c>
      <c r="W55" s="348">
        <v>2.5476999999999999</v>
      </c>
      <c r="X55" s="348">
        <v>8.8318999999999992</v>
      </c>
      <c r="Y55" s="374"/>
      <c r="Z55" s="346">
        <v>5</v>
      </c>
      <c r="AA55" s="346">
        <v>12</v>
      </c>
      <c r="AB55" s="346">
        <v>8</v>
      </c>
      <c r="AC55" s="346">
        <v>15</v>
      </c>
      <c r="AD55" s="346">
        <v>17</v>
      </c>
      <c r="AE55" s="346">
        <v>12</v>
      </c>
      <c r="AF55" s="346">
        <v>9</v>
      </c>
      <c r="AG55" s="346" t="s">
        <v>430</v>
      </c>
      <c r="AH55" s="346" t="s">
        <v>430</v>
      </c>
      <c r="AI55" s="346" t="s">
        <v>430</v>
      </c>
      <c r="AJ55" s="346">
        <v>15</v>
      </c>
      <c r="AK55" s="346">
        <v>17</v>
      </c>
      <c r="AL55" s="346">
        <v>13</v>
      </c>
      <c r="AM55" s="346">
        <v>12</v>
      </c>
      <c r="AN55" s="346">
        <v>8</v>
      </c>
      <c r="AO55" s="373"/>
      <c r="AP55" s="348" t="s">
        <v>430</v>
      </c>
      <c r="AQ55" s="348" t="s">
        <v>430</v>
      </c>
      <c r="AR55" s="348" t="s">
        <v>430</v>
      </c>
      <c r="AS55" s="348" t="s">
        <v>430</v>
      </c>
      <c r="AT55" s="348">
        <v>0</v>
      </c>
      <c r="AU55" s="351"/>
      <c r="AV55" s="346" t="s">
        <v>430</v>
      </c>
      <c r="AW55" s="346" t="s">
        <v>430</v>
      </c>
      <c r="AX55" s="346" t="s">
        <v>430</v>
      </c>
      <c r="AY55" s="346" t="s">
        <v>430</v>
      </c>
      <c r="AZ55" s="346">
        <v>14</v>
      </c>
      <c r="BA55" s="362"/>
      <c r="BB55" s="348">
        <v>12.540909048676401</v>
      </c>
      <c r="BC55" s="375">
        <v>0.89099952262311999</v>
      </c>
      <c r="BD55" s="375">
        <v>2.7111586293068798E-2</v>
      </c>
      <c r="BE55" s="375">
        <v>9.0524006193249101E-2</v>
      </c>
      <c r="BF55" s="373"/>
      <c r="BG55" s="348">
        <v>41.473199999999999</v>
      </c>
      <c r="BH55" s="348">
        <v>39.666699999999999</v>
      </c>
      <c r="BI55" s="348">
        <v>14.7563</v>
      </c>
      <c r="BJ55" s="348">
        <v>4.1037999999999997</v>
      </c>
      <c r="BK55" s="373"/>
      <c r="BL55" s="372" t="s">
        <v>1362</v>
      </c>
      <c r="BM55" s="372" t="s">
        <v>1363</v>
      </c>
      <c r="BN55" s="372" t="s">
        <v>1364</v>
      </c>
      <c r="BO55" s="372" t="s">
        <v>1365</v>
      </c>
      <c r="BP55" s="372" t="s">
        <v>1366</v>
      </c>
      <c r="BQ55" s="373"/>
      <c r="BR55" s="354" t="s">
        <v>615</v>
      </c>
    </row>
    <row r="56" spans="1:70" s="428" customFormat="1" x14ac:dyDescent="0.25">
      <c r="A56" s="345" t="s">
        <v>1367</v>
      </c>
      <c r="B56" s="373"/>
      <c r="C56" s="719">
        <v>45282</v>
      </c>
      <c r="D56" s="373"/>
      <c r="E56" s="346">
        <v>2297.75</v>
      </c>
      <c r="F56" s="373"/>
      <c r="G56" s="347">
        <v>13.473000000000001</v>
      </c>
      <c r="H56" s="374"/>
      <c r="I56" s="348">
        <v>0.38750000000000001</v>
      </c>
      <c r="J56" s="348">
        <v>4.0949</v>
      </c>
      <c r="K56" s="348">
        <v>2.9102000000000001</v>
      </c>
      <c r="L56" s="348">
        <v>6.7252999999999998</v>
      </c>
      <c r="M56" s="348">
        <v>0.20830000000000001</v>
      </c>
      <c r="N56" s="350">
        <v>4.8646000000000003</v>
      </c>
      <c r="O56" s="348">
        <v>5.9290000000000003</v>
      </c>
      <c r="P56" s="348" t="s">
        <v>430</v>
      </c>
      <c r="Q56" s="348" t="s">
        <v>430</v>
      </c>
      <c r="R56" s="348" t="s">
        <v>430</v>
      </c>
      <c r="S56" s="348">
        <v>12.943199999999999</v>
      </c>
      <c r="T56" s="348">
        <v>-0.77329999999999999</v>
      </c>
      <c r="U56" s="348">
        <v>4.2237</v>
      </c>
      <c r="V56" s="348">
        <v>1.5374000000000001</v>
      </c>
      <c r="W56" s="348">
        <v>1.8752</v>
      </c>
      <c r="X56" s="348">
        <v>12.7159</v>
      </c>
      <c r="Y56" s="374"/>
      <c r="Z56" s="346">
        <v>16</v>
      </c>
      <c r="AA56" s="346">
        <v>16</v>
      </c>
      <c r="AB56" s="346">
        <v>16</v>
      </c>
      <c r="AC56" s="346">
        <v>9</v>
      </c>
      <c r="AD56" s="346">
        <v>12</v>
      </c>
      <c r="AE56" s="346">
        <v>5</v>
      </c>
      <c r="AF56" s="346">
        <v>1</v>
      </c>
      <c r="AG56" s="346" t="s">
        <v>430</v>
      </c>
      <c r="AH56" s="346" t="s">
        <v>430</v>
      </c>
      <c r="AI56" s="346" t="s">
        <v>430</v>
      </c>
      <c r="AJ56" s="346">
        <v>10</v>
      </c>
      <c r="AK56" s="346">
        <v>8</v>
      </c>
      <c r="AL56" s="346">
        <v>7</v>
      </c>
      <c r="AM56" s="346">
        <v>5</v>
      </c>
      <c r="AN56" s="346">
        <v>15</v>
      </c>
      <c r="AO56" s="373"/>
      <c r="AP56" s="348" t="s">
        <v>430</v>
      </c>
      <c r="AQ56" s="348" t="s">
        <v>430</v>
      </c>
      <c r="AR56" s="348" t="s">
        <v>430</v>
      </c>
      <c r="AS56" s="348" t="s">
        <v>430</v>
      </c>
      <c r="AT56" s="348">
        <v>3.14</v>
      </c>
      <c r="AU56" s="351"/>
      <c r="AV56" s="346" t="s">
        <v>430</v>
      </c>
      <c r="AW56" s="346" t="s">
        <v>430</v>
      </c>
      <c r="AX56" s="346" t="s">
        <v>430</v>
      </c>
      <c r="AY56" s="346" t="s">
        <v>430</v>
      </c>
      <c r="AZ56" s="346">
        <v>9</v>
      </c>
      <c r="BA56" s="362"/>
      <c r="BB56" s="348">
        <v>13.012294112665201</v>
      </c>
      <c r="BC56" s="375">
        <v>1.0445760703257601</v>
      </c>
      <c r="BD56" s="375">
        <v>4.5742925087168103E-2</v>
      </c>
      <c r="BE56" s="375">
        <v>0.44305173634291101</v>
      </c>
      <c r="BF56" s="373"/>
      <c r="BG56" s="348">
        <v>41.496499999999997</v>
      </c>
      <c r="BH56" s="348">
        <v>37.615000000000002</v>
      </c>
      <c r="BI56" s="348">
        <v>5.2221900000000003</v>
      </c>
      <c r="BJ56" s="348">
        <v>15.666309999999999</v>
      </c>
      <c r="BK56" s="373"/>
      <c r="BL56" s="372" t="s">
        <v>1368</v>
      </c>
      <c r="BM56" s="372" t="s">
        <v>1369</v>
      </c>
      <c r="BN56" s="372" t="s">
        <v>1370</v>
      </c>
      <c r="BO56" s="372" t="s">
        <v>1371</v>
      </c>
      <c r="BP56" s="372" t="s">
        <v>1372</v>
      </c>
      <c r="BQ56" s="373"/>
      <c r="BR56" s="354" t="s">
        <v>554</v>
      </c>
    </row>
    <row r="57" spans="1:70" s="428" customFormat="1" x14ac:dyDescent="0.25">
      <c r="A57" s="345" t="s">
        <v>1373</v>
      </c>
      <c r="B57" s="373"/>
      <c r="C57" s="719">
        <v>44078</v>
      </c>
      <c r="D57" s="373"/>
      <c r="E57" s="346">
        <v>1788.76</v>
      </c>
      <c r="F57" s="373"/>
      <c r="G57" s="347">
        <v>27.165600000000001</v>
      </c>
      <c r="H57" s="374"/>
      <c r="I57" s="348">
        <v>0.48749999999999999</v>
      </c>
      <c r="J57" s="348">
        <v>4.7561999999999998</v>
      </c>
      <c r="K57" s="348">
        <v>2.9666999999999999</v>
      </c>
      <c r="L57" s="348">
        <v>6.2065000000000001</v>
      </c>
      <c r="M57" s="348">
        <v>-9.3799999999999994E-2</v>
      </c>
      <c r="N57" s="350">
        <v>1.5259</v>
      </c>
      <c r="O57" s="348">
        <v>1.7891999999999999</v>
      </c>
      <c r="P57" s="348">
        <v>14.9955</v>
      </c>
      <c r="Q57" s="348">
        <v>14.6975</v>
      </c>
      <c r="R57" s="348" t="s">
        <v>430</v>
      </c>
      <c r="S57" s="348">
        <v>13.518700000000001</v>
      </c>
      <c r="T57" s="348">
        <v>-2.0516000000000001</v>
      </c>
      <c r="U57" s="348">
        <v>4.0106000000000002</v>
      </c>
      <c r="V57" s="348">
        <v>-1.2138</v>
      </c>
      <c r="W57" s="348">
        <v>1.9133</v>
      </c>
      <c r="X57" s="348">
        <v>18.842700000000001</v>
      </c>
      <c r="Y57" s="374"/>
      <c r="Z57" s="346">
        <v>10</v>
      </c>
      <c r="AA57" s="346">
        <v>10</v>
      </c>
      <c r="AB57" s="346">
        <v>15</v>
      </c>
      <c r="AC57" s="346">
        <v>11</v>
      </c>
      <c r="AD57" s="346">
        <v>13</v>
      </c>
      <c r="AE57" s="346">
        <v>10</v>
      </c>
      <c r="AF57" s="346">
        <v>11</v>
      </c>
      <c r="AG57" s="346">
        <v>7</v>
      </c>
      <c r="AH57" s="346">
        <v>4</v>
      </c>
      <c r="AI57" s="346" t="s">
        <v>430</v>
      </c>
      <c r="AJ57" s="346">
        <v>8</v>
      </c>
      <c r="AK57" s="346">
        <v>15</v>
      </c>
      <c r="AL57" s="346">
        <v>9</v>
      </c>
      <c r="AM57" s="346">
        <v>10</v>
      </c>
      <c r="AN57" s="346">
        <v>14</v>
      </c>
      <c r="AO57" s="373"/>
      <c r="AP57" s="348" t="s">
        <v>430</v>
      </c>
      <c r="AQ57" s="348" t="s">
        <v>430</v>
      </c>
      <c r="AR57" s="348">
        <v>11.91</v>
      </c>
      <c r="AS57" s="348">
        <v>6.74</v>
      </c>
      <c r="AT57" s="348">
        <v>1.79</v>
      </c>
      <c r="AU57" s="351"/>
      <c r="AV57" s="346" t="s">
        <v>430</v>
      </c>
      <c r="AW57" s="346" t="s">
        <v>430</v>
      </c>
      <c r="AX57" s="346">
        <v>6</v>
      </c>
      <c r="AY57" s="346">
        <v>7</v>
      </c>
      <c r="AZ57" s="346">
        <v>10</v>
      </c>
      <c r="BA57" s="362"/>
      <c r="BB57" s="348">
        <v>14.206725787245199</v>
      </c>
      <c r="BC57" s="375">
        <v>1.08080478705387</v>
      </c>
      <c r="BD57" s="375">
        <v>6.5682176634631301E-2</v>
      </c>
      <c r="BE57" s="375">
        <v>0.21948104853467901</v>
      </c>
      <c r="BF57" s="373"/>
      <c r="BG57" s="348">
        <v>46.363500000000002</v>
      </c>
      <c r="BH57" s="348">
        <v>40.316699999999997</v>
      </c>
      <c r="BI57" s="348">
        <v>9.1206399999999999</v>
      </c>
      <c r="BJ57" s="348">
        <v>4.19916</v>
      </c>
      <c r="BK57" s="373"/>
      <c r="BL57" s="372" t="s">
        <v>1374</v>
      </c>
      <c r="BM57" s="372" t="s">
        <v>1375</v>
      </c>
      <c r="BN57" s="372" t="s">
        <v>1376</v>
      </c>
      <c r="BO57" s="372" t="s">
        <v>1377</v>
      </c>
      <c r="BP57" s="372" t="s">
        <v>1378</v>
      </c>
      <c r="BQ57" s="373"/>
      <c r="BR57" s="354" t="s">
        <v>443</v>
      </c>
    </row>
    <row r="58" spans="1:70" s="428" customFormat="1" x14ac:dyDescent="0.25">
      <c r="A58" s="345" t="s">
        <v>1379</v>
      </c>
      <c r="B58" s="373"/>
      <c r="C58" s="719">
        <v>43805</v>
      </c>
      <c r="D58" s="373"/>
      <c r="E58" s="346">
        <v>956.24300000000005</v>
      </c>
      <c r="F58" s="373"/>
      <c r="G58" s="347">
        <v>26.32</v>
      </c>
      <c r="H58" s="374"/>
      <c r="I58" s="348">
        <v>0.68859999999999999</v>
      </c>
      <c r="J58" s="348">
        <v>5.4909999999999997</v>
      </c>
      <c r="K58" s="348">
        <v>4.3202999999999996</v>
      </c>
      <c r="L58" s="348">
        <v>7.5602999999999998</v>
      </c>
      <c r="M58" s="348">
        <v>2.2136</v>
      </c>
      <c r="N58" s="350">
        <v>4.5274000000000001</v>
      </c>
      <c r="O58" s="348">
        <v>2.8946000000000001</v>
      </c>
      <c r="P58" s="348">
        <v>13.589</v>
      </c>
      <c r="Q58" s="348">
        <v>12.985200000000001</v>
      </c>
      <c r="R58" s="348" t="s">
        <v>430</v>
      </c>
      <c r="S58" s="348">
        <v>14.434799999999999</v>
      </c>
      <c r="T58" s="348">
        <v>0.72709999999999997</v>
      </c>
      <c r="U58" s="348">
        <v>3.6219999999999999</v>
      </c>
      <c r="V58" s="348">
        <v>1.3867</v>
      </c>
      <c r="W58" s="348">
        <v>2.9733999999999998</v>
      </c>
      <c r="X58" s="348">
        <v>15.956099999999999</v>
      </c>
      <c r="Y58" s="374"/>
      <c r="Z58" s="346">
        <v>3</v>
      </c>
      <c r="AA58" s="346">
        <v>5</v>
      </c>
      <c r="AB58" s="346">
        <v>4</v>
      </c>
      <c r="AC58" s="346">
        <v>7</v>
      </c>
      <c r="AD58" s="346">
        <v>6</v>
      </c>
      <c r="AE58" s="346">
        <v>6</v>
      </c>
      <c r="AF58" s="346">
        <v>7</v>
      </c>
      <c r="AG58" s="346">
        <v>8</v>
      </c>
      <c r="AH58" s="346">
        <v>8</v>
      </c>
      <c r="AI58" s="346" t="s">
        <v>430</v>
      </c>
      <c r="AJ58" s="346">
        <v>7</v>
      </c>
      <c r="AK58" s="346">
        <v>5</v>
      </c>
      <c r="AL58" s="346">
        <v>10</v>
      </c>
      <c r="AM58" s="346">
        <v>6</v>
      </c>
      <c r="AN58" s="346">
        <v>4</v>
      </c>
      <c r="AO58" s="373"/>
      <c r="AP58" s="348" t="s">
        <v>430</v>
      </c>
      <c r="AQ58" s="348" t="s">
        <v>430</v>
      </c>
      <c r="AR58" s="348">
        <v>11.28</v>
      </c>
      <c r="AS58" s="348">
        <v>7.79</v>
      </c>
      <c r="AT58" s="348">
        <v>4.7699999999999996</v>
      </c>
      <c r="AU58" s="351"/>
      <c r="AV58" s="346" t="s">
        <v>430</v>
      </c>
      <c r="AW58" s="346" t="s">
        <v>430</v>
      </c>
      <c r="AX58" s="346">
        <v>7</v>
      </c>
      <c r="AY58" s="346">
        <v>6</v>
      </c>
      <c r="AZ58" s="346">
        <v>6</v>
      </c>
      <c r="BA58" s="362"/>
      <c r="BB58" s="348">
        <v>13.655798177155701</v>
      </c>
      <c r="BC58" s="375">
        <v>0.96680489553614102</v>
      </c>
      <c r="BD58" s="375">
        <v>5.9533588671932702E-2</v>
      </c>
      <c r="BE58" s="375">
        <v>-7.4805625328332695E-2</v>
      </c>
      <c r="BF58" s="373"/>
      <c r="BG58" s="348">
        <v>45.719200000000001</v>
      </c>
      <c r="BH58" s="348">
        <v>38.603700000000003</v>
      </c>
      <c r="BI58" s="348">
        <v>14.097899999999999</v>
      </c>
      <c r="BJ58" s="348">
        <v>1.5791999999999999</v>
      </c>
      <c r="BK58" s="373"/>
      <c r="BL58" s="372" t="s">
        <v>1380</v>
      </c>
      <c r="BM58" s="372" t="s">
        <v>1381</v>
      </c>
      <c r="BN58" s="372" t="s">
        <v>1382</v>
      </c>
      <c r="BO58" s="372" t="s">
        <v>1383</v>
      </c>
      <c r="BP58" s="372" t="s">
        <v>1384</v>
      </c>
      <c r="BQ58" s="373"/>
      <c r="BR58" s="354" t="s">
        <v>547</v>
      </c>
    </row>
    <row r="59" spans="1:70" s="428" customFormat="1" x14ac:dyDescent="0.25">
      <c r="A59" s="345" t="s">
        <v>1385</v>
      </c>
      <c r="B59" s="373"/>
      <c r="C59" s="719">
        <v>45595</v>
      </c>
      <c r="D59" s="373"/>
      <c r="E59" s="346">
        <v>917.17100000000005</v>
      </c>
      <c r="F59" s="373"/>
      <c r="G59" s="347">
        <v>11.18</v>
      </c>
      <c r="H59" s="374"/>
      <c r="I59" s="348">
        <v>0.63009999999999999</v>
      </c>
      <c r="J59" s="348">
        <v>5.8712</v>
      </c>
      <c r="K59" s="348">
        <v>4.2910000000000004</v>
      </c>
      <c r="L59" s="348">
        <v>9.2864000000000004</v>
      </c>
      <c r="M59" s="348">
        <v>2.3809999999999998</v>
      </c>
      <c r="N59" s="350">
        <v>8.8607999999999993</v>
      </c>
      <c r="O59" s="348" t="s">
        <v>430</v>
      </c>
      <c r="P59" s="348" t="s">
        <v>430</v>
      </c>
      <c r="Q59" s="348" t="s">
        <v>430</v>
      </c>
      <c r="R59" s="348" t="s">
        <v>430</v>
      </c>
      <c r="S59" s="348">
        <v>17.437000000000001</v>
      </c>
      <c r="T59" s="348">
        <v>0.99370000000000003</v>
      </c>
      <c r="U59" s="348">
        <v>4.9764999999999997</v>
      </c>
      <c r="V59" s="348">
        <v>5.1740000000000004</v>
      </c>
      <c r="W59" s="348">
        <v>2.3809999999999998</v>
      </c>
      <c r="X59" s="348">
        <v>7.0697000000000001</v>
      </c>
      <c r="Y59" s="374"/>
      <c r="Z59" s="346">
        <v>4</v>
      </c>
      <c r="AA59" s="346">
        <v>2</v>
      </c>
      <c r="AB59" s="346">
        <v>5</v>
      </c>
      <c r="AC59" s="346">
        <v>5</v>
      </c>
      <c r="AD59" s="346">
        <v>4</v>
      </c>
      <c r="AE59" s="346">
        <v>2</v>
      </c>
      <c r="AF59" s="346" t="s">
        <v>430</v>
      </c>
      <c r="AG59" s="346" t="s">
        <v>430</v>
      </c>
      <c r="AH59" s="346" t="s">
        <v>430</v>
      </c>
      <c r="AI59" s="346" t="s">
        <v>430</v>
      </c>
      <c r="AJ59" s="346">
        <v>5</v>
      </c>
      <c r="AK59" s="346">
        <v>4</v>
      </c>
      <c r="AL59" s="346">
        <v>5</v>
      </c>
      <c r="AM59" s="346">
        <v>2</v>
      </c>
      <c r="AN59" s="346">
        <v>9</v>
      </c>
      <c r="AO59" s="373"/>
      <c r="AP59" s="348" t="s">
        <v>430</v>
      </c>
      <c r="AQ59" s="348" t="s">
        <v>430</v>
      </c>
      <c r="AR59" s="348" t="s">
        <v>430</v>
      </c>
      <c r="AS59" s="348" t="s">
        <v>430</v>
      </c>
      <c r="AT59" s="348">
        <v>7.09</v>
      </c>
      <c r="AU59" s="351"/>
      <c r="AV59" s="346" t="s">
        <v>430</v>
      </c>
      <c r="AW59" s="346" t="s">
        <v>430</v>
      </c>
      <c r="AX59" s="346" t="s">
        <v>430</v>
      </c>
      <c r="AY59" s="346" t="s">
        <v>430</v>
      </c>
      <c r="AZ59" s="346">
        <v>4</v>
      </c>
      <c r="BA59" s="362"/>
      <c r="BB59" s="348">
        <v>15.3347347354115</v>
      </c>
      <c r="BC59" s="375">
        <v>1.1178884778239</v>
      </c>
      <c r="BD59" s="375">
        <v>2.3272595983778399E-2</v>
      </c>
      <c r="BE59" s="375">
        <v>0.205702144058067</v>
      </c>
      <c r="BF59" s="373"/>
      <c r="BG59" s="348">
        <v>59.753500000000003</v>
      </c>
      <c r="BH59" s="348">
        <v>38.183599999999998</v>
      </c>
      <c r="BI59" s="348" t="s">
        <v>430</v>
      </c>
      <c r="BJ59" s="348">
        <v>2.0629</v>
      </c>
      <c r="BK59" s="373"/>
      <c r="BL59" s="372" t="s">
        <v>1386</v>
      </c>
      <c r="BM59" s="372" t="s">
        <v>1387</v>
      </c>
      <c r="BN59" s="372" t="s">
        <v>1388</v>
      </c>
      <c r="BO59" s="372" t="s">
        <v>1012</v>
      </c>
      <c r="BP59" s="372" t="s">
        <v>1389</v>
      </c>
      <c r="BQ59" s="373"/>
      <c r="BR59" s="354" t="s">
        <v>476</v>
      </c>
    </row>
    <row r="60" spans="1:70" s="428" customFormat="1" x14ac:dyDescent="0.25">
      <c r="A60" s="345" t="s">
        <v>1390</v>
      </c>
      <c r="B60" s="373"/>
      <c r="C60" s="719">
        <v>45334</v>
      </c>
      <c r="D60" s="373"/>
      <c r="E60" s="346">
        <v>806.59400000000005</v>
      </c>
      <c r="F60" s="373"/>
      <c r="G60" s="347">
        <v>12.32</v>
      </c>
      <c r="H60" s="374"/>
      <c r="I60" s="348">
        <v>0.57140000000000002</v>
      </c>
      <c r="J60" s="348">
        <v>5.2991000000000001</v>
      </c>
      <c r="K60" s="348">
        <v>3.1825999999999999</v>
      </c>
      <c r="L60" s="348">
        <v>5.9329000000000001</v>
      </c>
      <c r="M60" s="348">
        <v>-0.56499999999999995</v>
      </c>
      <c r="N60" s="350">
        <v>-8.1100000000000005E-2</v>
      </c>
      <c r="O60" s="348">
        <v>3.5939999999999999</v>
      </c>
      <c r="P60" s="348" t="s">
        <v>430</v>
      </c>
      <c r="Q60" s="348" t="s">
        <v>430</v>
      </c>
      <c r="R60" s="348" t="s">
        <v>430</v>
      </c>
      <c r="S60" s="348">
        <v>13.1313</v>
      </c>
      <c r="T60" s="348">
        <v>-1.6759999999999999</v>
      </c>
      <c r="U60" s="348">
        <v>0.24410000000000001</v>
      </c>
      <c r="V60" s="348">
        <v>-2.9921000000000002</v>
      </c>
      <c r="W60" s="348">
        <v>3.2690999999999999</v>
      </c>
      <c r="X60" s="348">
        <v>9.2927999999999997</v>
      </c>
      <c r="Y60" s="374"/>
      <c r="Z60" s="346">
        <v>7</v>
      </c>
      <c r="AA60" s="346">
        <v>7</v>
      </c>
      <c r="AB60" s="346">
        <v>12</v>
      </c>
      <c r="AC60" s="346">
        <v>13</v>
      </c>
      <c r="AD60" s="346">
        <v>15</v>
      </c>
      <c r="AE60" s="346">
        <v>13</v>
      </c>
      <c r="AF60" s="346">
        <v>5</v>
      </c>
      <c r="AG60" s="346" t="s">
        <v>430</v>
      </c>
      <c r="AH60" s="346" t="s">
        <v>430</v>
      </c>
      <c r="AI60" s="346" t="s">
        <v>430</v>
      </c>
      <c r="AJ60" s="346">
        <v>9</v>
      </c>
      <c r="AK60" s="346">
        <v>13</v>
      </c>
      <c r="AL60" s="346">
        <v>16</v>
      </c>
      <c r="AM60" s="346">
        <v>13</v>
      </c>
      <c r="AN60" s="346">
        <v>2</v>
      </c>
      <c r="AO60" s="373"/>
      <c r="AP60" s="348" t="s">
        <v>430</v>
      </c>
      <c r="AQ60" s="348" t="s">
        <v>430</v>
      </c>
      <c r="AR60" s="348" t="s">
        <v>430</v>
      </c>
      <c r="AS60" s="348" t="s">
        <v>430</v>
      </c>
      <c r="AT60" s="348">
        <v>-0.84</v>
      </c>
      <c r="AU60" s="351"/>
      <c r="AV60" s="346" t="s">
        <v>430</v>
      </c>
      <c r="AW60" s="346" t="s">
        <v>430</v>
      </c>
      <c r="AX60" s="346" t="s">
        <v>430</v>
      </c>
      <c r="AY60" s="346" t="s">
        <v>430</v>
      </c>
      <c r="AZ60" s="346">
        <v>15</v>
      </c>
      <c r="BA60" s="362"/>
      <c r="BB60" s="348">
        <v>12.769329328031301</v>
      </c>
      <c r="BC60" s="375">
        <v>0.92525944370360103</v>
      </c>
      <c r="BD60" s="375">
        <v>2.4208201026110099E-2</v>
      </c>
      <c r="BE60" s="375">
        <v>0.157122725160768</v>
      </c>
      <c r="BF60" s="373"/>
      <c r="BG60" s="348">
        <v>54.259099999999997</v>
      </c>
      <c r="BH60" s="348">
        <v>40.784700000000001</v>
      </c>
      <c r="BI60" s="348">
        <v>3.4745200000000001</v>
      </c>
      <c r="BJ60" s="348">
        <v>1.4816800000000001</v>
      </c>
      <c r="BK60" s="373"/>
      <c r="BL60" s="372" t="s">
        <v>1391</v>
      </c>
      <c r="BM60" s="372" t="s">
        <v>1392</v>
      </c>
      <c r="BN60" s="372" t="s">
        <v>1393</v>
      </c>
      <c r="BO60" s="372" t="s">
        <v>1394</v>
      </c>
      <c r="BP60" s="372" t="s">
        <v>1395</v>
      </c>
      <c r="BQ60" s="373"/>
      <c r="BR60" s="354" t="s">
        <v>602</v>
      </c>
    </row>
    <row r="61" spans="1:70" s="428" customFormat="1" x14ac:dyDescent="0.25">
      <c r="A61" s="345" t="s">
        <v>1396</v>
      </c>
      <c r="B61" s="373"/>
      <c r="C61" s="719">
        <v>45546</v>
      </c>
      <c r="D61" s="373"/>
      <c r="E61" s="346">
        <v>743.92</v>
      </c>
      <c r="F61" s="373"/>
      <c r="G61" s="347">
        <v>9.673</v>
      </c>
      <c r="H61" s="374"/>
      <c r="I61" s="348">
        <v>0.39019999999999999</v>
      </c>
      <c r="J61" s="348">
        <v>5.3255999999999997</v>
      </c>
      <c r="K61" s="348">
        <v>4.4240000000000004</v>
      </c>
      <c r="L61" s="348">
        <v>10.147</v>
      </c>
      <c r="M61" s="348">
        <v>2.2547999999999999</v>
      </c>
      <c r="N61" s="350">
        <v>-0.5746</v>
      </c>
      <c r="O61" s="348" t="s">
        <v>430</v>
      </c>
      <c r="P61" s="348" t="s">
        <v>430</v>
      </c>
      <c r="Q61" s="348" t="s">
        <v>430</v>
      </c>
      <c r="R61" s="348" t="s">
        <v>430</v>
      </c>
      <c r="S61" s="348">
        <v>18.272099999999998</v>
      </c>
      <c r="T61" s="348">
        <v>0.53839999999999999</v>
      </c>
      <c r="U61" s="348">
        <v>2.4670999999999998</v>
      </c>
      <c r="V61" s="348">
        <v>-3.1179000000000001</v>
      </c>
      <c r="W61" s="348">
        <v>2.7818000000000001</v>
      </c>
      <c r="X61" s="348">
        <v>-1.8637999999999999</v>
      </c>
      <c r="Y61" s="374"/>
      <c r="Z61" s="346">
        <v>15</v>
      </c>
      <c r="AA61" s="346">
        <v>6</v>
      </c>
      <c r="AB61" s="346">
        <v>3</v>
      </c>
      <c r="AC61" s="346">
        <v>3</v>
      </c>
      <c r="AD61" s="346">
        <v>5</v>
      </c>
      <c r="AE61" s="346">
        <v>14</v>
      </c>
      <c r="AF61" s="346" t="s">
        <v>430</v>
      </c>
      <c r="AG61" s="346" t="s">
        <v>430</v>
      </c>
      <c r="AH61" s="346" t="s">
        <v>430</v>
      </c>
      <c r="AI61" s="346" t="s">
        <v>430</v>
      </c>
      <c r="AJ61" s="346">
        <v>3</v>
      </c>
      <c r="AK61" s="346">
        <v>6</v>
      </c>
      <c r="AL61" s="346">
        <v>14</v>
      </c>
      <c r="AM61" s="346">
        <v>14</v>
      </c>
      <c r="AN61" s="346">
        <v>6</v>
      </c>
      <c r="AO61" s="373"/>
      <c r="AP61" s="348" t="s">
        <v>430</v>
      </c>
      <c r="AQ61" s="348" t="s">
        <v>430</v>
      </c>
      <c r="AR61" s="348" t="s">
        <v>430</v>
      </c>
      <c r="AS61" s="348" t="s">
        <v>430</v>
      </c>
      <c r="AT61" s="348">
        <v>4.0599999999999996</v>
      </c>
      <c r="AU61" s="351"/>
      <c r="AV61" s="346" t="s">
        <v>430</v>
      </c>
      <c r="AW61" s="346" t="s">
        <v>430</v>
      </c>
      <c r="AX61" s="346" t="s">
        <v>430</v>
      </c>
      <c r="AY61" s="346" t="s">
        <v>430</v>
      </c>
      <c r="AZ61" s="346">
        <v>7</v>
      </c>
      <c r="BA61" s="362"/>
      <c r="BB61" s="348">
        <v>16.286538111336199</v>
      </c>
      <c r="BC61" s="375">
        <v>1.1362505646827199</v>
      </c>
      <c r="BD61" s="375">
        <v>-3.2826880537561297E-2</v>
      </c>
      <c r="BE61" s="375">
        <v>-0.15985757836699099</v>
      </c>
      <c r="BF61" s="373"/>
      <c r="BG61" s="348">
        <v>39.0608</v>
      </c>
      <c r="BH61" s="348">
        <v>37.231900000000003</v>
      </c>
      <c r="BI61" s="348">
        <v>20.0351</v>
      </c>
      <c r="BJ61" s="348">
        <v>3.6722000000000001</v>
      </c>
      <c r="BK61" s="373"/>
      <c r="BL61" s="372" t="s">
        <v>1397</v>
      </c>
      <c r="BM61" s="372" t="s">
        <v>1398</v>
      </c>
      <c r="BN61" s="372" t="s">
        <v>1399</v>
      </c>
      <c r="BO61" s="372" t="s">
        <v>874</v>
      </c>
      <c r="BP61" s="372" t="s">
        <v>1400</v>
      </c>
      <c r="BQ61" s="373"/>
      <c r="BR61" s="354" t="s">
        <v>602</v>
      </c>
    </row>
    <row r="62" spans="1:70" s="428" customFormat="1" x14ac:dyDescent="0.25">
      <c r="A62" s="345" t="s">
        <v>1401</v>
      </c>
      <c r="B62" s="373"/>
      <c r="C62" s="719">
        <v>39742</v>
      </c>
      <c r="D62" s="373"/>
      <c r="E62" s="346">
        <v>488.58</v>
      </c>
      <c r="F62" s="373"/>
      <c r="G62" s="347">
        <v>92.02</v>
      </c>
      <c r="H62" s="374"/>
      <c r="I62" s="348">
        <v>0.43659999999999999</v>
      </c>
      <c r="J62" s="348">
        <v>5.6365999999999996</v>
      </c>
      <c r="K62" s="348">
        <v>3.0112999999999999</v>
      </c>
      <c r="L62" s="348">
        <v>7.1745000000000001</v>
      </c>
      <c r="M62" s="348">
        <v>1.8258000000000001</v>
      </c>
      <c r="N62" s="350">
        <v>5.2859999999999996</v>
      </c>
      <c r="O62" s="348">
        <v>2.16</v>
      </c>
      <c r="P62" s="348">
        <v>15.2128</v>
      </c>
      <c r="Q62" s="348">
        <v>13.208399999999999</v>
      </c>
      <c r="R62" s="348">
        <v>13.0129</v>
      </c>
      <c r="S62" s="348">
        <v>12.1785</v>
      </c>
      <c r="T62" s="348">
        <v>4.3499999999999997E-2</v>
      </c>
      <c r="U62" s="348">
        <v>7.4497999999999998</v>
      </c>
      <c r="V62" s="348">
        <v>3.0344000000000002</v>
      </c>
      <c r="W62" s="348">
        <v>2.9882</v>
      </c>
      <c r="X62" s="348">
        <v>13.384499999999999</v>
      </c>
      <c r="Y62" s="374"/>
      <c r="Z62" s="346">
        <v>13</v>
      </c>
      <c r="AA62" s="346">
        <v>3</v>
      </c>
      <c r="AB62" s="346">
        <v>13</v>
      </c>
      <c r="AC62" s="346">
        <v>8</v>
      </c>
      <c r="AD62" s="346">
        <v>7</v>
      </c>
      <c r="AE62" s="346">
        <v>4</v>
      </c>
      <c r="AF62" s="346">
        <v>10</v>
      </c>
      <c r="AG62" s="346">
        <v>5</v>
      </c>
      <c r="AH62" s="346">
        <v>7</v>
      </c>
      <c r="AI62" s="346">
        <v>5</v>
      </c>
      <c r="AJ62" s="346">
        <v>14</v>
      </c>
      <c r="AK62" s="346">
        <v>7</v>
      </c>
      <c r="AL62" s="346">
        <v>3</v>
      </c>
      <c r="AM62" s="346">
        <v>4</v>
      </c>
      <c r="AN62" s="346">
        <v>3</v>
      </c>
      <c r="AO62" s="373"/>
      <c r="AP62" s="348">
        <v>13.74</v>
      </c>
      <c r="AQ62" s="348">
        <v>15.18</v>
      </c>
      <c r="AR62" s="348">
        <v>12.31</v>
      </c>
      <c r="AS62" s="348">
        <v>8.4600000000000009</v>
      </c>
      <c r="AT62" s="348">
        <v>7.12</v>
      </c>
      <c r="AU62" s="351"/>
      <c r="AV62" s="346">
        <v>4</v>
      </c>
      <c r="AW62" s="346">
        <v>5</v>
      </c>
      <c r="AX62" s="346">
        <v>5</v>
      </c>
      <c r="AY62" s="346">
        <v>5</v>
      </c>
      <c r="AZ62" s="346">
        <v>3</v>
      </c>
      <c r="BA62" s="362"/>
      <c r="BB62" s="348">
        <v>13.458079676889</v>
      </c>
      <c r="BC62" s="375">
        <v>1.01873253156523</v>
      </c>
      <c r="BD62" s="375">
        <v>6.7533083659611901E-2</v>
      </c>
      <c r="BE62" s="375">
        <v>0.23620386035594601</v>
      </c>
      <c r="BF62" s="373"/>
      <c r="BG62" s="348">
        <v>39.819299999999998</v>
      </c>
      <c r="BH62" s="348">
        <v>35.415999999999997</v>
      </c>
      <c r="BI62" s="348">
        <v>18.6494</v>
      </c>
      <c r="BJ62" s="348">
        <v>6.1153000000000004</v>
      </c>
      <c r="BK62" s="373"/>
      <c r="BL62" s="372" t="s">
        <v>1402</v>
      </c>
      <c r="BM62" s="372" t="s">
        <v>1403</v>
      </c>
      <c r="BN62" s="372" t="s">
        <v>1404</v>
      </c>
      <c r="BO62" s="372" t="s">
        <v>1405</v>
      </c>
      <c r="BP62" s="372" t="s">
        <v>1406</v>
      </c>
      <c r="BQ62" s="373"/>
      <c r="BR62" s="354" t="s">
        <v>518</v>
      </c>
    </row>
    <row r="63" spans="1:70" s="428" customFormat="1" x14ac:dyDescent="0.25">
      <c r="A63" s="345" t="s">
        <v>1407</v>
      </c>
      <c r="B63" s="373"/>
      <c r="C63" s="719">
        <v>45863</v>
      </c>
      <c r="D63" s="373"/>
      <c r="E63" s="346">
        <v>427.68200000000002</v>
      </c>
      <c r="F63" s="373"/>
      <c r="G63" s="347">
        <v>10.3012</v>
      </c>
      <c r="H63" s="374"/>
      <c r="I63" s="348">
        <v>0.53480000000000005</v>
      </c>
      <c r="J63" s="348">
        <v>5.0468000000000002</v>
      </c>
      <c r="K63" s="348">
        <v>3.9192</v>
      </c>
      <c r="L63" s="348">
        <v>7.7746000000000004</v>
      </c>
      <c r="M63" s="348">
        <v>0.33210000000000001</v>
      </c>
      <c r="N63" s="350" t="s">
        <v>430</v>
      </c>
      <c r="O63" s="348" t="s">
        <v>430</v>
      </c>
      <c r="P63" s="348" t="s">
        <v>430</v>
      </c>
      <c r="Q63" s="348" t="s">
        <v>430</v>
      </c>
      <c r="R63" s="348" t="s">
        <v>430</v>
      </c>
      <c r="S63" s="348">
        <v>14.9816</v>
      </c>
      <c r="T63" s="348">
        <v>-0.85470000000000002</v>
      </c>
      <c r="U63" s="348">
        <v>2.9081000000000001</v>
      </c>
      <c r="V63" s="348" t="s">
        <v>430</v>
      </c>
      <c r="W63" s="348">
        <v>2.7376999999999998</v>
      </c>
      <c r="X63" s="348">
        <v>3.012</v>
      </c>
      <c r="Y63" s="374"/>
      <c r="Z63" s="346">
        <v>9</v>
      </c>
      <c r="AA63" s="346">
        <v>9</v>
      </c>
      <c r="AB63" s="346">
        <v>7</v>
      </c>
      <c r="AC63" s="346">
        <v>6</v>
      </c>
      <c r="AD63" s="346">
        <v>11</v>
      </c>
      <c r="AE63" s="346" t="s">
        <v>430</v>
      </c>
      <c r="AF63" s="346" t="s">
        <v>430</v>
      </c>
      <c r="AG63" s="346" t="s">
        <v>430</v>
      </c>
      <c r="AH63" s="346" t="s">
        <v>430</v>
      </c>
      <c r="AI63" s="346" t="s">
        <v>430</v>
      </c>
      <c r="AJ63" s="346">
        <v>6</v>
      </c>
      <c r="AK63" s="346">
        <v>9</v>
      </c>
      <c r="AL63" s="346">
        <v>12</v>
      </c>
      <c r="AM63" s="346" t="s">
        <v>430</v>
      </c>
      <c r="AN63" s="346">
        <v>7</v>
      </c>
      <c r="AO63" s="373"/>
      <c r="AP63" s="348" t="s">
        <v>430</v>
      </c>
      <c r="AQ63" s="348" t="s">
        <v>430</v>
      </c>
      <c r="AR63" s="348" t="s">
        <v>430</v>
      </c>
      <c r="AS63" s="348" t="s">
        <v>430</v>
      </c>
      <c r="AT63" s="348" t="s">
        <v>430</v>
      </c>
      <c r="AU63" s="351"/>
      <c r="AV63" s="346" t="s">
        <v>430</v>
      </c>
      <c r="AW63" s="346" t="s">
        <v>430</v>
      </c>
      <c r="AX63" s="346" t="s">
        <v>430</v>
      </c>
      <c r="AY63" s="346" t="s">
        <v>430</v>
      </c>
      <c r="AZ63" s="346" t="s">
        <v>430</v>
      </c>
      <c r="BA63" s="362"/>
      <c r="BB63" s="348">
        <v>12.392513587445</v>
      </c>
      <c r="BC63" s="375">
        <v>1.08305295117384</v>
      </c>
      <c r="BD63" s="375">
        <v>-1.8946150644115901E-2</v>
      </c>
      <c r="BE63" s="375">
        <v>-0.19973780509595099</v>
      </c>
      <c r="BF63" s="373"/>
      <c r="BG63" s="348">
        <v>45.637</v>
      </c>
      <c r="BH63" s="348">
        <v>46.716099999999997</v>
      </c>
      <c r="BI63" s="348">
        <v>5.5739400000000003</v>
      </c>
      <c r="BJ63" s="348">
        <v>2.0729600000000001</v>
      </c>
      <c r="BK63" s="373"/>
      <c r="BL63" s="372" t="s">
        <v>1408</v>
      </c>
      <c r="BM63" s="372" t="s">
        <v>1409</v>
      </c>
      <c r="BN63" s="372" t="s">
        <v>1410</v>
      </c>
      <c r="BO63" s="372" t="s">
        <v>823</v>
      </c>
      <c r="BP63" s="372" t="s">
        <v>1411</v>
      </c>
      <c r="BQ63" s="373"/>
      <c r="BR63" s="354" t="s">
        <v>615</v>
      </c>
    </row>
    <row r="64" spans="1:70" s="428" customFormat="1" x14ac:dyDescent="0.25">
      <c r="A64" s="345" t="s">
        <v>1412</v>
      </c>
      <c r="B64" s="373"/>
      <c r="C64" s="719">
        <v>42345</v>
      </c>
      <c r="D64" s="373"/>
      <c r="E64" s="346">
        <v>311.32</v>
      </c>
      <c r="F64" s="373"/>
      <c r="G64" s="347">
        <v>36.325400000000002</v>
      </c>
      <c r="H64" s="374"/>
      <c r="I64" s="348">
        <v>0.46160000000000001</v>
      </c>
      <c r="J64" s="348">
        <v>5.4931000000000001</v>
      </c>
      <c r="K64" s="348">
        <v>4.8388</v>
      </c>
      <c r="L64" s="348">
        <v>9.5805000000000007</v>
      </c>
      <c r="M64" s="348">
        <v>2.6153</v>
      </c>
      <c r="N64" s="350">
        <v>3.5124</v>
      </c>
      <c r="O64" s="348">
        <v>2.6835</v>
      </c>
      <c r="P64" s="348">
        <v>10.619400000000001</v>
      </c>
      <c r="Q64" s="348">
        <v>11.780900000000001</v>
      </c>
      <c r="R64" s="348">
        <v>12.9009</v>
      </c>
      <c r="S64" s="348">
        <v>17.798500000000001</v>
      </c>
      <c r="T64" s="348">
        <v>1.2179</v>
      </c>
      <c r="U64" s="348">
        <v>5.1102999999999996</v>
      </c>
      <c r="V64" s="348">
        <v>0.83809999999999996</v>
      </c>
      <c r="W64" s="348">
        <v>3.3639999999999999</v>
      </c>
      <c r="X64" s="348">
        <v>13.0228</v>
      </c>
      <c r="Y64" s="374"/>
      <c r="Z64" s="346">
        <v>11</v>
      </c>
      <c r="AA64" s="346">
        <v>4</v>
      </c>
      <c r="AB64" s="346">
        <v>2</v>
      </c>
      <c r="AC64" s="346">
        <v>4</v>
      </c>
      <c r="AD64" s="346">
        <v>3</v>
      </c>
      <c r="AE64" s="346">
        <v>8</v>
      </c>
      <c r="AF64" s="346">
        <v>8</v>
      </c>
      <c r="AG64" s="346">
        <v>11</v>
      </c>
      <c r="AH64" s="346">
        <v>10</v>
      </c>
      <c r="AI64" s="346">
        <v>6</v>
      </c>
      <c r="AJ64" s="346">
        <v>4</v>
      </c>
      <c r="AK64" s="346">
        <v>3</v>
      </c>
      <c r="AL64" s="346">
        <v>4</v>
      </c>
      <c r="AM64" s="346">
        <v>7</v>
      </c>
      <c r="AN64" s="346">
        <v>1</v>
      </c>
      <c r="AO64" s="373"/>
      <c r="AP64" s="348">
        <v>12.44</v>
      </c>
      <c r="AQ64" s="348">
        <v>13.12</v>
      </c>
      <c r="AR64" s="348">
        <v>9.66</v>
      </c>
      <c r="AS64" s="348">
        <v>6.65</v>
      </c>
      <c r="AT64" s="348">
        <v>6.56</v>
      </c>
      <c r="AU64" s="351"/>
      <c r="AV64" s="346">
        <v>6</v>
      </c>
      <c r="AW64" s="346">
        <v>8</v>
      </c>
      <c r="AX64" s="346">
        <v>11</v>
      </c>
      <c r="AY64" s="346">
        <v>8</v>
      </c>
      <c r="AZ64" s="346">
        <v>5</v>
      </c>
      <c r="BA64" s="362"/>
      <c r="BB64" s="348">
        <v>13.7044289470658</v>
      </c>
      <c r="BC64" s="375">
        <v>0.96584036584447197</v>
      </c>
      <c r="BD64" s="375">
        <v>4.3738045682058198E-2</v>
      </c>
      <c r="BE64" s="375">
        <v>-0.28749366260667403</v>
      </c>
      <c r="BF64" s="373"/>
      <c r="BG64" s="348">
        <v>35.868099999999998</v>
      </c>
      <c r="BH64" s="348">
        <v>39.092199999999998</v>
      </c>
      <c r="BI64" s="348">
        <v>18.751200000000001</v>
      </c>
      <c r="BJ64" s="348">
        <v>6.2885</v>
      </c>
      <c r="BK64" s="373"/>
      <c r="BL64" s="372" t="s">
        <v>1413</v>
      </c>
      <c r="BM64" s="372" t="s">
        <v>1414</v>
      </c>
      <c r="BN64" s="372" t="s">
        <v>1415</v>
      </c>
      <c r="BO64" s="372" t="s">
        <v>1416</v>
      </c>
      <c r="BP64" s="372" t="s">
        <v>1417</v>
      </c>
      <c r="BQ64" s="373"/>
      <c r="BR64" s="354" t="s">
        <v>554</v>
      </c>
    </row>
    <row r="65" spans="1:70" s="428" customFormat="1" x14ac:dyDescent="0.25">
      <c r="A65" s="345" t="s">
        <v>1418</v>
      </c>
      <c r="B65" s="373"/>
      <c r="C65" s="719">
        <v>45833</v>
      </c>
      <c r="D65" s="373"/>
      <c r="E65" s="346">
        <v>115.82</v>
      </c>
      <c r="F65" s="373"/>
      <c r="G65" s="347">
        <v>9.11</v>
      </c>
      <c r="H65" s="374"/>
      <c r="I65" s="348">
        <v>0.55189999999999995</v>
      </c>
      <c r="J65" s="348">
        <v>3.5226999999999999</v>
      </c>
      <c r="K65" s="348">
        <v>2.4746999999999999</v>
      </c>
      <c r="L65" s="348">
        <v>4.9539</v>
      </c>
      <c r="M65" s="348">
        <v>0.66300000000000003</v>
      </c>
      <c r="N65" s="350" t="s">
        <v>430</v>
      </c>
      <c r="O65" s="348" t="s">
        <v>430</v>
      </c>
      <c r="P65" s="348" t="s">
        <v>430</v>
      </c>
      <c r="Q65" s="348" t="s">
        <v>430</v>
      </c>
      <c r="R65" s="348" t="s">
        <v>430</v>
      </c>
      <c r="S65" s="348">
        <v>6.4252000000000002</v>
      </c>
      <c r="T65" s="348">
        <v>-1.1931</v>
      </c>
      <c r="U65" s="348">
        <v>-1.726</v>
      </c>
      <c r="V65" s="348">
        <v>-10.598599999999999</v>
      </c>
      <c r="W65" s="348">
        <v>-1.8319000000000001</v>
      </c>
      <c r="X65" s="348">
        <v>-8.9</v>
      </c>
      <c r="Y65" s="374"/>
      <c r="Z65" s="346">
        <v>8</v>
      </c>
      <c r="AA65" s="346">
        <v>18</v>
      </c>
      <c r="AB65" s="346">
        <v>17</v>
      </c>
      <c r="AC65" s="346">
        <v>16</v>
      </c>
      <c r="AD65" s="346">
        <v>8</v>
      </c>
      <c r="AE65" s="346" t="s">
        <v>430</v>
      </c>
      <c r="AF65" s="346" t="s">
        <v>430</v>
      </c>
      <c r="AG65" s="346" t="s">
        <v>430</v>
      </c>
      <c r="AH65" s="346" t="s">
        <v>430</v>
      </c>
      <c r="AI65" s="346" t="s">
        <v>430</v>
      </c>
      <c r="AJ65" s="346">
        <v>18</v>
      </c>
      <c r="AK65" s="346">
        <v>11</v>
      </c>
      <c r="AL65" s="346">
        <v>18</v>
      </c>
      <c r="AM65" s="346">
        <v>17</v>
      </c>
      <c r="AN65" s="346">
        <v>18</v>
      </c>
      <c r="AO65" s="373"/>
      <c r="AP65" s="348" t="s">
        <v>430</v>
      </c>
      <c r="AQ65" s="348" t="s">
        <v>430</v>
      </c>
      <c r="AR65" s="348" t="s">
        <v>430</v>
      </c>
      <c r="AS65" s="348" t="s">
        <v>430</v>
      </c>
      <c r="AT65" s="348">
        <v>-2.6</v>
      </c>
      <c r="AU65" s="351"/>
      <c r="AV65" s="346" t="s">
        <v>430</v>
      </c>
      <c r="AW65" s="346" t="s">
        <v>430</v>
      </c>
      <c r="AX65" s="346" t="s">
        <v>430</v>
      </c>
      <c r="AY65" s="346" t="s">
        <v>430</v>
      </c>
      <c r="AZ65" s="346">
        <v>16</v>
      </c>
      <c r="BA65" s="362"/>
      <c r="BB65" s="348">
        <v>9.3061733288107593</v>
      </c>
      <c r="BC65" s="375">
        <v>0.75268502536290305</v>
      </c>
      <c r="BD65" s="375">
        <v>-0.11134898435564</v>
      </c>
      <c r="BE65" s="375">
        <v>-0.88329617635516799</v>
      </c>
      <c r="BF65" s="373"/>
      <c r="BG65" s="348">
        <v>25.159800000000001</v>
      </c>
      <c r="BH65" s="348">
        <v>43.8078</v>
      </c>
      <c r="BI65" s="348" t="s">
        <v>430</v>
      </c>
      <c r="BJ65" s="348">
        <v>31.032399999999999</v>
      </c>
      <c r="BK65" s="373"/>
      <c r="BL65" s="372" t="s">
        <v>1419</v>
      </c>
      <c r="BM65" s="372" t="s">
        <v>1420</v>
      </c>
      <c r="BN65" s="372" t="s">
        <v>1421</v>
      </c>
      <c r="BO65" s="372" t="s">
        <v>1422</v>
      </c>
      <c r="BP65" s="372" t="s">
        <v>685</v>
      </c>
      <c r="BQ65" s="373"/>
      <c r="BR65" s="354" t="s">
        <v>463</v>
      </c>
    </row>
    <row r="66" spans="1:70" s="428" customFormat="1" x14ac:dyDescent="0.25">
      <c r="A66" s="345" t="s">
        <v>1423</v>
      </c>
      <c r="B66" s="373"/>
      <c r="C66" s="719">
        <v>46183</v>
      </c>
      <c r="D66" s="373"/>
      <c r="E66" s="346" t="s">
        <v>430</v>
      </c>
      <c r="F66" s="373"/>
      <c r="G66" s="347">
        <v>10.152900000000001</v>
      </c>
      <c r="H66" s="374"/>
      <c r="I66" s="348">
        <v>0.42230000000000001</v>
      </c>
      <c r="J66" s="348">
        <v>1.5289999999999999</v>
      </c>
      <c r="K66" s="348" t="s">
        <v>430</v>
      </c>
      <c r="L66" s="348" t="s">
        <v>430</v>
      </c>
      <c r="M66" s="348" t="s">
        <v>430</v>
      </c>
      <c r="N66" s="350" t="s">
        <v>430</v>
      </c>
      <c r="O66" s="348" t="s">
        <v>430</v>
      </c>
      <c r="P66" s="348" t="s">
        <v>430</v>
      </c>
      <c r="Q66" s="348" t="s">
        <v>430</v>
      </c>
      <c r="R66" s="348" t="s">
        <v>430</v>
      </c>
      <c r="S66" s="348" t="s">
        <v>430</v>
      </c>
      <c r="T66" s="348" t="s">
        <v>430</v>
      </c>
      <c r="U66" s="348" t="s">
        <v>430</v>
      </c>
      <c r="V66" s="348" t="s">
        <v>430</v>
      </c>
      <c r="W66" s="348" t="s">
        <v>430</v>
      </c>
      <c r="X66" s="348">
        <v>1.5289999999999999</v>
      </c>
      <c r="Y66" s="374"/>
      <c r="Z66" s="346">
        <v>14</v>
      </c>
      <c r="AA66" s="346">
        <v>19</v>
      </c>
      <c r="AB66" s="346" t="s">
        <v>430</v>
      </c>
      <c r="AC66" s="346" t="s">
        <v>430</v>
      </c>
      <c r="AD66" s="346" t="s">
        <v>430</v>
      </c>
      <c r="AE66" s="346" t="s">
        <v>430</v>
      </c>
      <c r="AF66" s="346" t="s">
        <v>430</v>
      </c>
      <c r="AG66" s="346" t="s">
        <v>430</v>
      </c>
      <c r="AH66" s="346" t="s">
        <v>430</v>
      </c>
      <c r="AI66" s="346" t="s">
        <v>430</v>
      </c>
      <c r="AJ66" s="346" t="s">
        <v>430</v>
      </c>
      <c r="AK66" s="346" t="s">
        <v>430</v>
      </c>
      <c r="AL66" s="346" t="s">
        <v>430</v>
      </c>
      <c r="AM66" s="346" t="s">
        <v>430</v>
      </c>
      <c r="AN66" s="346" t="s">
        <v>430</v>
      </c>
      <c r="AO66" s="373"/>
      <c r="AP66" s="348" t="s">
        <v>430</v>
      </c>
      <c r="AQ66" s="348" t="s">
        <v>430</v>
      </c>
      <c r="AR66" s="348" t="s">
        <v>430</v>
      </c>
      <c r="AS66" s="348" t="s">
        <v>430</v>
      </c>
      <c r="AT66" s="348" t="s">
        <v>430</v>
      </c>
      <c r="AU66" s="351"/>
      <c r="AV66" s="346" t="s">
        <v>430</v>
      </c>
      <c r="AW66" s="346" t="s">
        <v>430</v>
      </c>
      <c r="AX66" s="346" t="s">
        <v>430</v>
      </c>
      <c r="AY66" s="346" t="s">
        <v>430</v>
      </c>
      <c r="AZ66" s="346" t="s">
        <v>430</v>
      </c>
      <c r="BA66" s="362"/>
      <c r="BB66" s="348" t="s">
        <v>430</v>
      </c>
      <c r="BC66" s="375">
        <v>0</v>
      </c>
      <c r="BD66" s="375">
        <v>0</v>
      </c>
      <c r="BE66" s="375" t="s">
        <v>430</v>
      </c>
      <c r="BF66" s="373"/>
      <c r="BG66" s="348" t="s">
        <v>430</v>
      </c>
      <c r="BH66" s="348" t="s">
        <v>430</v>
      </c>
      <c r="BI66" s="348" t="s">
        <v>430</v>
      </c>
      <c r="BJ66" s="348" t="s">
        <v>430</v>
      </c>
      <c r="BK66" s="373"/>
      <c r="BL66" s="372" t="s">
        <v>430</v>
      </c>
      <c r="BM66" s="372" t="s">
        <v>430</v>
      </c>
      <c r="BN66" s="372" t="s">
        <v>430</v>
      </c>
      <c r="BO66" s="372" t="s">
        <v>430</v>
      </c>
      <c r="BP66" s="372" t="s">
        <v>430</v>
      </c>
      <c r="BQ66" s="373"/>
      <c r="BR66" s="354" t="s">
        <v>1424</v>
      </c>
    </row>
    <row r="67" spans="1:70" x14ac:dyDescent="0.25">
      <c r="A67" s="36" t="s">
        <v>93</v>
      </c>
      <c r="B67" s="43"/>
      <c r="C67" s="720"/>
      <c r="D67" s="43"/>
      <c r="E67" s="51"/>
      <c r="F67" s="43"/>
      <c r="G67" s="55"/>
      <c r="H67" s="66"/>
      <c r="I67" s="59">
        <v>0.54239999999999999</v>
      </c>
      <c r="J67" s="59">
        <v>4.7375999999999996</v>
      </c>
      <c r="K67" s="59">
        <v>3.5973999999999999</v>
      </c>
      <c r="L67" s="59">
        <v>7.7213000000000003</v>
      </c>
      <c r="M67" s="59">
        <v>1.2641</v>
      </c>
      <c r="N67" s="70">
        <v>3.3521000000000001</v>
      </c>
      <c r="O67" s="59">
        <v>2.8086000000000002</v>
      </c>
      <c r="P67" s="59">
        <v>15.165800000000001</v>
      </c>
      <c r="Q67" s="59">
        <v>13.798500000000001</v>
      </c>
      <c r="R67" s="59">
        <v>13.825699999999999</v>
      </c>
      <c r="S67" s="59">
        <v>14.343</v>
      </c>
      <c r="T67" s="59">
        <v>-0.15310000000000001</v>
      </c>
      <c r="U67" s="59">
        <v>3.8877999999999999</v>
      </c>
      <c r="V67" s="59">
        <v>-0.3548</v>
      </c>
      <c r="W67" s="59">
        <v>2.1454</v>
      </c>
      <c r="X67" s="59">
        <v>10.076700000000001</v>
      </c>
      <c r="Y67" s="66"/>
      <c r="Z67" s="51">
        <v>19</v>
      </c>
      <c r="AA67" s="51">
        <v>19</v>
      </c>
      <c r="AB67" s="51">
        <v>18</v>
      </c>
      <c r="AC67" s="51">
        <v>18</v>
      </c>
      <c r="AD67" s="51">
        <v>18</v>
      </c>
      <c r="AE67" s="51">
        <v>16</v>
      </c>
      <c r="AF67" s="51">
        <v>14</v>
      </c>
      <c r="AG67" s="51">
        <v>11</v>
      </c>
      <c r="AH67" s="51">
        <v>11</v>
      </c>
      <c r="AI67" s="51">
        <v>7</v>
      </c>
      <c r="AJ67" s="51">
        <v>18</v>
      </c>
      <c r="AK67" s="51">
        <v>18</v>
      </c>
      <c r="AL67" s="51">
        <v>18</v>
      </c>
      <c r="AM67" s="51">
        <v>17</v>
      </c>
      <c r="AN67" s="51">
        <v>18</v>
      </c>
      <c r="AO67" s="43"/>
      <c r="AP67" s="59">
        <v>14.19</v>
      </c>
      <c r="AQ67" s="59">
        <v>15.69875</v>
      </c>
      <c r="AR67" s="59">
        <v>12.2036363636364</v>
      </c>
      <c r="AS67" s="59">
        <v>7.9436363636363598</v>
      </c>
      <c r="AT67" s="59">
        <v>4.0605882352941203</v>
      </c>
      <c r="AU67" s="78"/>
      <c r="AV67" s="51">
        <v>7</v>
      </c>
      <c r="AW67" s="51">
        <v>8</v>
      </c>
      <c r="AX67" s="51">
        <v>11</v>
      </c>
      <c r="AY67" s="51">
        <v>11</v>
      </c>
      <c r="AZ67" s="51">
        <v>17</v>
      </c>
      <c r="BA67" s="258"/>
      <c r="BB67" s="59"/>
      <c r="BC67" s="276"/>
      <c r="BD67" s="276"/>
      <c r="BE67" s="276"/>
      <c r="BF67" s="43"/>
      <c r="BG67" s="59"/>
      <c r="BH67" s="59"/>
      <c r="BI67" s="59"/>
      <c r="BJ67" s="59"/>
      <c r="BK67" s="43"/>
      <c r="BL67" s="84"/>
      <c r="BM67" s="84"/>
      <c r="BN67" s="84"/>
      <c r="BO67" s="84"/>
      <c r="BP67" s="84"/>
      <c r="BQ67" s="43"/>
      <c r="BR67" s="88"/>
    </row>
    <row r="68" spans="1:70" x14ac:dyDescent="0.25">
      <c r="A68" s="37" t="s">
        <v>94</v>
      </c>
      <c r="B68" s="44"/>
      <c r="C68" s="721"/>
      <c r="D68" s="44"/>
      <c r="E68" s="52"/>
      <c r="F68" s="44"/>
      <c r="G68" s="56"/>
      <c r="H68" s="67"/>
      <c r="I68" s="60">
        <v>1.5178</v>
      </c>
      <c r="J68" s="60">
        <v>6.4847000000000001</v>
      </c>
      <c r="K68" s="60">
        <v>5.3425000000000002</v>
      </c>
      <c r="L68" s="60">
        <v>17.8065</v>
      </c>
      <c r="M68" s="60">
        <v>9.1616999999999997</v>
      </c>
      <c r="N68" s="71">
        <v>12.7433</v>
      </c>
      <c r="O68" s="60">
        <v>5.9290000000000003</v>
      </c>
      <c r="P68" s="60">
        <v>19.106400000000001</v>
      </c>
      <c r="Q68" s="60">
        <v>16.440000000000001</v>
      </c>
      <c r="R68" s="60">
        <v>15.789</v>
      </c>
      <c r="S68" s="60">
        <v>24.6052</v>
      </c>
      <c r="T68" s="60">
        <v>7.8192000000000004</v>
      </c>
      <c r="U68" s="60">
        <v>11.425700000000001</v>
      </c>
      <c r="V68" s="60">
        <v>8.9893999999999998</v>
      </c>
      <c r="W68" s="60">
        <v>3.3639999999999999</v>
      </c>
      <c r="X68" s="60">
        <v>18.842700000000001</v>
      </c>
      <c r="Y68" s="67"/>
      <c r="Z68" s="52"/>
      <c r="AA68" s="52"/>
      <c r="AB68" s="52"/>
      <c r="AC68" s="52"/>
      <c r="AD68" s="52"/>
      <c r="AE68" s="52"/>
      <c r="AF68" s="52"/>
      <c r="AG68" s="52"/>
      <c r="AH68" s="52"/>
      <c r="AI68" s="52"/>
      <c r="AJ68" s="52"/>
      <c r="AK68" s="52"/>
      <c r="AL68" s="52"/>
      <c r="AM68" s="52"/>
      <c r="AN68" s="52"/>
      <c r="AO68" s="44"/>
      <c r="AP68" s="60">
        <v>16.68</v>
      </c>
      <c r="AQ68" s="60">
        <v>18.09</v>
      </c>
      <c r="AR68" s="60">
        <v>16.25</v>
      </c>
      <c r="AS68" s="60">
        <v>13.53</v>
      </c>
      <c r="AT68" s="60">
        <v>19.61</v>
      </c>
      <c r="AU68" s="79"/>
      <c r="AV68" s="52"/>
      <c r="AW68" s="52"/>
      <c r="AX68" s="52"/>
      <c r="AY68" s="52"/>
      <c r="AZ68" s="52"/>
      <c r="BA68" s="259"/>
      <c r="BB68" s="60"/>
      <c r="BC68" s="277"/>
      <c r="BD68" s="277"/>
      <c r="BE68" s="277"/>
      <c r="BF68" s="44"/>
      <c r="BG68" s="60"/>
      <c r="BH68" s="60"/>
      <c r="BI68" s="60"/>
      <c r="BJ68" s="60"/>
      <c r="BK68" s="44"/>
      <c r="BL68" s="85"/>
      <c r="BM68" s="85"/>
      <c r="BN68" s="85"/>
      <c r="BO68" s="85"/>
      <c r="BP68" s="85"/>
      <c r="BQ68" s="44"/>
      <c r="BR68" s="89"/>
    </row>
    <row r="69" spans="1:70" x14ac:dyDescent="0.25">
      <c r="A69" s="37" t="s">
        <v>95</v>
      </c>
      <c r="B69" s="44"/>
      <c r="C69" s="721"/>
      <c r="D69" s="44"/>
      <c r="E69" s="52"/>
      <c r="F69" s="44"/>
      <c r="G69" s="56"/>
      <c r="H69" s="67"/>
      <c r="I69" s="60">
        <v>0.1234</v>
      </c>
      <c r="J69" s="60">
        <v>1.5289999999999999</v>
      </c>
      <c r="K69" s="60">
        <v>1.9075</v>
      </c>
      <c r="L69" s="60">
        <v>4.6235999999999997</v>
      </c>
      <c r="M69" s="60">
        <v>-4.2434000000000003</v>
      </c>
      <c r="N69" s="71">
        <v>-1.3231999999999999</v>
      </c>
      <c r="O69" s="60">
        <v>-1.4530000000000001</v>
      </c>
      <c r="P69" s="60">
        <v>10.619400000000001</v>
      </c>
      <c r="Q69" s="60">
        <v>11.230499999999999</v>
      </c>
      <c r="R69" s="60">
        <v>11.602399999999999</v>
      </c>
      <c r="S69" s="60">
        <v>6.4252000000000002</v>
      </c>
      <c r="T69" s="60">
        <v>-4.6197999999999997</v>
      </c>
      <c r="U69" s="60">
        <v>-1.726</v>
      </c>
      <c r="V69" s="60">
        <v>-10.598599999999999</v>
      </c>
      <c r="W69" s="60">
        <v>-1.8319000000000001</v>
      </c>
      <c r="X69" s="60">
        <v>-8.9</v>
      </c>
      <c r="Y69" s="67"/>
      <c r="Z69" s="52"/>
      <c r="AA69" s="52"/>
      <c r="AB69" s="52"/>
      <c r="AC69" s="52"/>
      <c r="AD69" s="52"/>
      <c r="AE69" s="52"/>
      <c r="AF69" s="52"/>
      <c r="AG69" s="52"/>
      <c r="AH69" s="52"/>
      <c r="AI69" s="52"/>
      <c r="AJ69" s="52"/>
      <c r="AK69" s="52"/>
      <c r="AL69" s="52"/>
      <c r="AM69" s="52"/>
      <c r="AN69" s="52"/>
      <c r="AO69" s="44"/>
      <c r="AP69" s="60">
        <v>12.3</v>
      </c>
      <c r="AQ69" s="60">
        <v>13.12</v>
      </c>
      <c r="AR69" s="60">
        <v>9.66</v>
      </c>
      <c r="AS69" s="60">
        <v>5.19</v>
      </c>
      <c r="AT69" s="60">
        <v>-3.58</v>
      </c>
      <c r="AU69" s="79"/>
      <c r="AV69" s="52"/>
      <c r="AW69" s="52"/>
      <c r="AX69" s="52"/>
      <c r="AY69" s="52"/>
      <c r="AZ69" s="52"/>
      <c r="BA69" s="259"/>
      <c r="BB69" s="60"/>
      <c r="BC69" s="277"/>
      <c r="BD69" s="277"/>
      <c r="BE69" s="277"/>
      <c r="BF69" s="44"/>
      <c r="BG69" s="60"/>
      <c r="BH69" s="60"/>
      <c r="BI69" s="60"/>
      <c r="BJ69" s="60"/>
      <c r="BK69" s="44"/>
      <c r="BL69" s="85"/>
      <c r="BM69" s="85"/>
      <c r="BN69" s="85"/>
      <c r="BO69" s="85"/>
      <c r="BP69" s="85"/>
      <c r="BQ69" s="44"/>
      <c r="BR69" s="89"/>
    </row>
    <row r="70" spans="1:70" x14ac:dyDescent="0.25">
      <c r="A70" s="38" t="s">
        <v>96</v>
      </c>
      <c r="B70" s="45"/>
      <c r="C70" s="722"/>
      <c r="D70" s="45"/>
      <c r="E70" s="53"/>
      <c r="F70" s="45"/>
      <c r="G70" s="57"/>
      <c r="H70" s="68"/>
      <c r="I70" s="61">
        <v>0.48749999999999999</v>
      </c>
      <c r="J70" s="61">
        <v>4.7561999999999998</v>
      </c>
      <c r="K70" s="61">
        <v>3.5259</v>
      </c>
      <c r="L70" s="61">
        <v>6.5084999999999997</v>
      </c>
      <c r="M70" s="61">
        <v>0.53110000000000002</v>
      </c>
      <c r="N70" s="72">
        <v>3.3461500000000002</v>
      </c>
      <c r="O70" s="61">
        <v>2.78905</v>
      </c>
      <c r="P70" s="61">
        <v>15.1081</v>
      </c>
      <c r="Q70" s="61">
        <v>13.260400000000001</v>
      </c>
      <c r="R70" s="61">
        <v>14.1577</v>
      </c>
      <c r="S70" s="61">
        <v>12.943199999999999</v>
      </c>
      <c r="T70" s="61">
        <v>-1.0185</v>
      </c>
      <c r="U70" s="61">
        <v>3.6219999999999999</v>
      </c>
      <c r="V70" s="61">
        <v>-1.2138</v>
      </c>
      <c r="W70" s="61">
        <v>2.3700999999999999</v>
      </c>
      <c r="X70" s="61">
        <v>12.6869</v>
      </c>
      <c r="Y70" s="68"/>
      <c r="Z70" s="53"/>
      <c r="AA70" s="53"/>
      <c r="AB70" s="53"/>
      <c r="AC70" s="53"/>
      <c r="AD70" s="53"/>
      <c r="AE70" s="53"/>
      <c r="AF70" s="53"/>
      <c r="AG70" s="53"/>
      <c r="AH70" s="53"/>
      <c r="AI70" s="53"/>
      <c r="AJ70" s="53"/>
      <c r="AK70" s="53"/>
      <c r="AL70" s="53"/>
      <c r="AM70" s="53"/>
      <c r="AN70" s="53"/>
      <c r="AO70" s="45"/>
      <c r="AP70" s="61">
        <v>13.74</v>
      </c>
      <c r="AQ70" s="61">
        <v>15.5</v>
      </c>
      <c r="AR70" s="61">
        <v>11.91</v>
      </c>
      <c r="AS70" s="61">
        <v>7.79</v>
      </c>
      <c r="AT70" s="61">
        <v>3.14</v>
      </c>
      <c r="AU70" s="80"/>
      <c r="AV70" s="53"/>
      <c r="AW70" s="53"/>
      <c r="AX70" s="53"/>
      <c r="AY70" s="53"/>
      <c r="AZ70" s="53"/>
      <c r="BA70" s="262"/>
      <c r="BB70" s="61"/>
      <c r="BC70" s="279"/>
      <c r="BD70" s="279"/>
      <c r="BE70" s="279"/>
      <c r="BF70" s="45"/>
      <c r="BG70" s="61"/>
      <c r="BH70" s="61"/>
      <c r="BI70" s="61"/>
      <c r="BJ70" s="61"/>
      <c r="BK70" s="45"/>
      <c r="BL70" s="86"/>
      <c r="BM70" s="86"/>
      <c r="BN70" s="86"/>
      <c r="BO70" s="86"/>
      <c r="BP70" s="86"/>
      <c r="BQ70" s="45"/>
      <c r="BR70" s="90"/>
    </row>
    <row r="71" spans="1:70" ht="14.5" x14ac:dyDescent="0.25">
      <c r="A71" s="39" t="s">
        <v>117</v>
      </c>
      <c r="B71" s="46"/>
      <c r="C71" s="723"/>
      <c r="D71" s="46"/>
      <c r="E71" s="54"/>
      <c r="F71" s="46"/>
      <c r="G71" s="58"/>
      <c r="H71" s="69"/>
      <c r="I71" s="62"/>
      <c r="J71" s="62"/>
      <c r="K71" s="62"/>
      <c r="L71" s="62"/>
      <c r="M71" s="62"/>
      <c r="N71" s="73"/>
      <c r="O71" s="62"/>
      <c r="P71" s="62"/>
      <c r="Q71" s="62"/>
      <c r="R71" s="62"/>
      <c r="S71" s="62"/>
      <c r="T71" s="62"/>
      <c r="U71" s="62"/>
      <c r="V71" s="62"/>
      <c r="W71" s="62"/>
      <c r="X71" s="62"/>
      <c r="Y71" s="69"/>
      <c r="Z71" s="54"/>
      <c r="AA71" s="54"/>
      <c r="AB71" s="54"/>
      <c r="AC71" s="54"/>
      <c r="AD71" s="54"/>
      <c r="AE71" s="54"/>
      <c r="AF71" s="54"/>
      <c r="AG71" s="54"/>
      <c r="AH71" s="54"/>
      <c r="AI71" s="54"/>
      <c r="AJ71" s="54"/>
      <c r="AK71" s="54"/>
      <c r="AL71" s="54"/>
      <c r="AM71" s="54"/>
      <c r="AN71" s="54"/>
      <c r="AO71" s="46"/>
      <c r="AP71" s="62"/>
      <c r="AQ71" s="62"/>
      <c r="AR71" s="62"/>
      <c r="AS71" s="62"/>
      <c r="AT71" s="62"/>
      <c r="AU71" s="81"/>
      <c r="AV71" s="54"/>
      <c r="AW71" s="54"/>
      <c r="AX71" s="54"/>
      <c r="AY71" s="54"/>
      <c r="AZ71" s="54"/>
      <c r="BA71" s="263"/>
      <c r="BB71" s="62"/>
      <c r="BC71" s="245"/>
      <c r="BD71" s="245"/>
      <c r="BE71" s="245"/>
      <c r="BF71" s="46"/>
      <c r="BG71" s="62"/>
      <c r="BH71" s="62"/>
      <c r="BI71" s="62"/>
      <c r="BJ71" s="62"/>
      <c r="BK71" s="46"/>
      <c r="BL71" s="87"/>
      <c r="BM71" s="87"/>
      <c r="BN71" s="87"/>
      <c r="BO71" s="87"/>
      <c r="BP71" s="87"/>
      <c r="BQ71" s="46"/>
      <c r="BR71" s="91"/>
    </row>
    <row r="72" spans="1:70" s="428" customFormat="1" x14ac:dyDescent="0.25">
      <c r="A72" s="481" t="s">
        <v>1425</v>
      </c>
      <c r="B72" s="402"/>
      <c r="C72" s="724">
        <v>41275</v>
      </c>
      <c r="D72" s="402"/>
      <c r="E72" s="403">
        <v>6153.51</v>
      </c>
      <c r="F72" s="402"/>
      <c r="G72" s="404">
        <v>197.4032</v>
      </c>
      <c r="H72" s="406"/>
      <c r="I72" s="405">
        <v>0.1258</v>
      </c>
      <c r="J72" s="405">
        <v>4.4809000000000001</v>
      </c>
      <c r="K72" s="405">
        <v>1.9827999999999999</v>
      </c>
      <c r="L72" s="405">
        <v>4.8563999999999998</v>
      </c>
      <c r="M72" s="405">
        <v>-0.87570000000000003</v>
      </c>
      <c r="N72" s="407">
        <v>4.1257999999999999</v>
      </c>
      <c r="O72" s="405">
        <v>5.9737999999999998</v>
      </c>
      <c r="P72" s="405">
        <v>19.337199999999999</v>
      </c>
      <c r="Q72" s="405">
        <v>16.623999999999999</v>
      </c>
      <c r="R72" s="405">
        <v>14.8988</v>
      </c>
      <c r="S72" s="405">
        <v>11.317299999999999</v>
      </c>
      <c r="T72" s="405">
        <v>-2.4621</v>
      </c>
      <c r="U72" s="405">
        <v>4.8741000000000003</v>
      </c>
      <c r="V72" s="405">
        <v>0.71479999999999999</v>
      </c>
      <c r="W72" s="405">
        <v>1.9621</v>
      </c>
      <c r="X72" s="405">
        <v>14.6119</v>
      </c>
      <c r="Y72" s="406"/>
      <c r="Z72" s="403">
        <v>19</v>
      </c>
      <c r="AA72" s="403">
        <v>14</v>
      </c>
      <c r="AB72" s="403">
        <v>18</v>
      </c>
      <c r="AC72" s="403">
        <v>18</v>
      </c>
      <c r="AD72" s="403">
        <v>16</v>
      </c>
      <c r="AE72" s="403">
        <v>9</v>
      </c>
      <c r="AF72" s="403">
        <v>3</v>
      </c>
      <c r="AG72" s="403">
        <v>2</v>
      </c>
      <c r="AH72" s="403">
        <v>3</v>
      </c>
      <c r="AI72" s="403">
        <v>5</v>
      </c>
      <c r="AJ72" s="403">
        <v>17</v>
      </c>
      <c r="AK72" s="403">
        <v>16</v>
      </c>
      <c r="AL72" s="403">
        <v>9</v>
      </c>
      <c r="AM72" s="403">
        <v>9</v>
      </c>
      <c r="AN72" s="403">
        <v>15</v>
      </c>
      <c r="AO72" s="402"/>
      <c r="AP72" s="405">
        <v>16.5</v>
      </c>
      <c r="AQ72" s="405">
        <v>18.920000000000002</v>
      </c>
      <c r="AR72" s="405">
        <v>15.53</v>
      </c>
      <c r="AS72" s="405">
        <v>10.01</v>
      </c>
      <c r="AT72" s="405">
        <v>1.94</v>
      </c>
      <c r="AU72" s="408"/>
      <c r="AV72" s="403">
        <v>3</v>
      </c>
      <c r="AW72" s="403">
        <v>3</v>
      </c>
      <c r="AX72" s="403">
        <v>3</v>
      </c>
      <c r="AY72" s="403">
        <v>4</v>
      </c>
      <c r="AZ72" s="403">
        <v>12</v>
      </c>
      <c r="BA72" s="409"/>
      <c r="BB72" s="405">
        <v>12.7806866153693</v>
      </c>
      <c r="BC72" s="410">
        <v>0.91943907759861399</v>
      </c>
      <c r="BD72" s="410">
        <v>9.3161982525307996E-2</v>
      </c>
      <c r="BE72" s="410">
        <v>0.34638423770750398</v>
      </c>
      <c r="BF72" s="402"/>
      <c r="BG72" s="405">
        <v>41.855800000000002</v>
      </c>
      <c r="BH72" s="405">
        <v>35.896999999999998</v>
      </c>
      <c r="BI72" s="405">
        <v>14.389099999999999</v>
      </c>
      <c r="BJ72" s="405">
        <v>7.8581000000000003</v>
      </c>
      <c r="BK72" s="402"/>
      <c r="BL72" s="401" t="s">
        <v>1325</v>
      </c>
      <c r="BM72" s="401" t="s">
        <v>1326</v>
      </c>
      <c r="BN72" s="401" t="s">
        <v>1327</v>
      </c>
      <c r="BO72" s="401" t="s">
        <v>1328</v>
      </c>
      <c r="BP72" s="401" t="s">
        <v>1329</v>
      </c>
      <c r="BQ72" s="402"/>
      <c r="BR72" s="411" t="s">
        <v>518</v>
      </c>
    </row>
    <row r="73" spans="1:70" s="428" customFormat="1" x14ac:dyDescent="0.25">
      <c r="A73" s="345" t="s">
        <v>1426</v>
      </c>
      <c r="B73" s="373"/>
      <c r="C73" s="719">
        <v>43552</v>
      </c>
      <c r="D73" s="373"/>
      <c r="E73" s="346">
        <v>5217.3999999999996</v>
      </c>
      <c r="F73" s="373"/>
      <c r="G73" s="347">
        <v>32.3855</v>
      </c>
      <c r="H73" s="374"/>
      <c r="I73" s="348">
        <v>0.78639999999999999</v>
      </c>
      <c r="J73" s="348">
        <v>4.5084999999999997</v>
      </c>
      <c r="K73" s="348">
        <v>5.4408000000000003</v>
      </c>
      <c r="L73" s="348">
        <v>13.763500000000001</v>
      </c>
      <c r="M73" s="348">
        <v>9.7623999999999995</v>
      </c>
      <c r="N73" s="350">
        <v>13.9733</v>
      </c>
      <c r="O73" s="348">
        <v>6.9111000000000002</v>
      </c>
      <c r="P73" s="348">
        <v>20.361000000000001</v>
      </c>
      <c r="Q73" s="348">
        <v>17.262899999999998</v>
      </c>
      <c r="R73" s="348" t="s">
        <v>430</v>
      </c>
      <c r="S73" s="348">
        <v>20.075299999999999</v>
      </c>
      <c r="T73" s="348">
        <v>8.0780999999999992</v>
      </c>
      <c r="U73" s="348">
        <v>10.6455</v>
      </c>
      <c r="V73" s="348">
        <v>10.1394</v>
      </c>
      <c r="W73" s="348">
        <v>1.8566</v>
      </c>
      <c r="X73" s="348">
        <v>17.648499999999999</v>
      </c>
      <c r="Y73" s="374"/>
      <c r="Z73" s="346">
        <v>2</v>
      </c>
      <c r="AA73" s="346">
        <v>13</v>
      </c>
      <c r="AB73" s="346">
        <v>1</v>
      </c>
      <c r="AC73" s="346">
        <v>2</v>
      </c>
      <c r="AD73" s="346">
        <v>1</v>
      </c>
      <c r="AE73" s="346">
        <v>1</v>
      </c>
      <c r="AF73" s="346">
        <v>2</v>
      </c>
      <c r="AG73" s="346">
        <v>1</v>
      </c>
      <c r="AH73" s="346">
        <v>2</v>
      </c>
      <c r="AI73" s="346" t="s">
        <v>430</v>
      </c>
      <c r="AJ73" s="346">
        <v>2</v>
      </c>
      <c r="AK73" s="346">
        <v>2</v>
      </c>
      <c r="AL73" s="346">
        <v>2</v>
      </c>
      <c r="AM73" s="346">
        <v>1</v>
      </c>
      <c r="AN73" s="346">
        <v>16</v>
      </c>
      <c r="AO73" s="373"/>
      <c r="AP73" s="348" t="s">
        <v>430</v>
      </c>
      <c r="AQ73" s="348">
        <v>19.45</v>
      </c>
      <c r="AR73" s="348">
        <v>17.559999999999999</v>
      </c>
      <c r="AS73" s="348">
        <v>14.75</v>
      </c>
      <c r="AT73" s="348">
        <v>17.59</v>
      </c>
      <c r="AU73" s="351"/>
      <c r="AV73" s="346" t="s">
        <v>430</v>
      </c>
      <c r="AW73" s="346">
        <v>2</v>
      </c>
      <c r="AX73" s="346">
        <v>1</v>
      </c>
      <c r="AY73" s="346">
        <v>1</v>
      </c>
      <c r="AZ73" s="346">
        <v>2</v>
      </c>
      <c r="BA73" s="362"/>
      <c r="BB73" s="348">
        <v>17.663981952457501</v>
      </c>
      <c r="BC73" s="375">
        <v>1.1683879722750801</v>
      </c>
      <c r="BD73" s="375">
        <v>7.7189589962452995E-2</v>
      </c>
      <c r="BE73" s="375">
        <v>0.29058429293788601</v>
      </c>
      <c r="BF73" s="373"/>
      <c r="BG73" s="348">
        <v>36.106499999999997</v>
      </c>
      <c r="BH73" s="348">
        <v>45.279699999999998</v>
      </c>
      <c r="BI73" s="348">
        <v>16.950199999999999</v>
      </c>
      <c r="BJ73" s="348">
        <v>1.6636</v>
      </c>
      <c r="BK73" s="373"/>
      <c r="BL73" s="372" t="s">
        <v>1331</v>
      </c>
      <c r="BM73" s="372" t="s">
        <v>1332</v>
      </c>
      <c r="BN73" s="372" t="s">
        <v>1333</v>
      </c>
      <c r="BO73" s="372" t="s">
        <v>1334</v>
      </c>
      <c r="BP73" s="372" t="s">
        <v>1335</v>
      </c>
      <c r="BQ73" s="373"/>
      <c r="BR73" s="354" t="s">
        <v>443</v>
      </c>
    </row>
    <row r="74" spans="1:70" s="428" customFormat="1" x14ac:dyDescent="0.25">
      <c r="A74" s="345" t="s">
        <v>1427</v>
      </c>
      <c r="B74" s="373"/>
      <c r="C74" s="719">
        <v>41275</v>
      </c>
      <c r="D74" s="373"/>
      <c r="E74" s="346">
        <v>4674.57</v>
      </c>
      <c r="F74" s="373"/>
      <c r="G74" s="347">
        <v>106.042</v>
      </c>
      <c r="H74" s="374"/>
      <c r="I74" s="348">
        <v>0.30740000000000001</v>
      </c>
      <c r="J74" s="348">
        <v>5.2244000000000002</v>
      </c>
      <c r="K74" s="348">
        <v>3.3075000000000001</v>
      </c>
      <c r="L74" s="348">
        <v>6.375</v>
      </c>
      <c r="M74" s="348">
        <v>1.3156000000000001</v>
      </c>
      <c r="N74" s="350">
        <v>5.0098000000000003</v>
      </c>
      <c r="O74" s="348">
        <v>5.5674000000000001</v>
      </c>
      <c r="P74" s="348">
        <v>17.049499999999998</v>
      </c>
      <c r="Q74" s="348">
        <v>15.6411</v>
      </c>
      <c r="R74" s="348">
        <v>16.232700000000001</v>
      </c>
      <c r="S74" s="348">
        <v>13.180300000000001</v>
      </c>
      <c r="T74" s="348">
        <v>-0.75160000000000005</v>
      </c>
      <c r="U74" s="348">
        <v>5.8693999999999997</v>
      </c>
      <c r="V74" s="348">
        <v>1.9135</v>
      </c>
      <c r="W74" s="348">
        <v>2.3936999999999999</v>
      </c>
      <c r="X74" s="348">
        <v>16.045500000000001</v>
      </c>
      <c r="Y74" s="374"/>
      <c r="Z74" s="346">
        <v>18</v>
      </c>
      <c r="AA74" s="346">
        <v>8</v>
      </c>
      <c r="AB74" s="346">
        <v>12</v>
      </c>
      <c r="AC74" s="346">
        <v>13</v>
      </c>
      <c r="AD74" s="346">
        <v>8</v>
      </c>
      <c r="AE74" s="346">
        <v>8</v>
      </c>
      <c r="AF74" s="346">
        <v>4</v>
      </c>
      <c r="AG74" s="346">
        <v>4</v>
      </c>
      <c r="AH74" s="346">
        <v>5</v>
      </c>
      <c r="AI74" s="346">
        <v>3</v>
      </c>
      <c r="AJ74" s="346">
        <v>11</v>
      </c>
      <c r="AK74" s="346">
        <v>12</v>
      </c>
      <c r="AL74" s="346">
        <v>6</v>
      </c>
      <c r="AM74" s="346">
        <v>8</v>
      </c>
      <c r="AN74" s="346">
        <v>11</v>
      </c>
      <c r="AO74" s="373"/>
      <c r="AP74" s="348">
        <v>16.78</v>
      </c>
      <c r="AQ74" s="348">
        <v>17.63</v>
      </c>
      <c r="AR74" s="348">
        <v>14.41</v>
      </c>
      <c r="AS74" s="348">
        <v>10.11</v>
      </c>
      <c r="AT74" s="348">
        <v>4.82</v>
      </c>
      <c r="AU74" s="351"/>
      <c r="AV74" s="346">
        <v>2</v>
      </c>
      <c r="AW74" s="346">
        <v>4</v>
      </c>
      <c r="AX74" s="346">
        <v>4</v>
      </c>
      <c r="AY74" s="346">
        <v>3</v>
      </c>
      <c r="AZ74" s="346">
        <v>8</v>
      </c>
      <c r="BA74" s="362"/>
      <c r="BB74" s="348">
        <v>13.618452879088901</v>
      </c>
      <c r="BC74" s="375">
        <v>0.99333744612749697</v>
      </c>
      <c r="BD74" s="375">
        <v>7.9253928534163007E-2</v>
      </c>
      <c r="BE74" s="375">
        <v>0.167167648741231</v>
      </c>
      <c r="BF74" s="373"/>
      <c r="BG74" s="348">
        <v>47.290599999999998</v>
      </c>
      <c r="BH74" s="348">
        <v>37.782600000000002</v>
      </c>
      <c r="BI74" s="348">
        <v>12.290100000000001</v>
      </c>
      <c r="BJ74" s="348">
        <v>2.6366999999999998</v>
      </c>
      <c r="BK74" s="373"/>
      <c r="BL74" s="372" t="s">
        <v>1337</v>
      </c>
      <c r="BM74" s="372" t="s">
        <v>1338</v>
      </c>
      <c r="BN74" s="372" t="s">
        <v>867</v>
      </c>
      <c r="BO74" s="372" t="s">
        <v>817</v>
      </c>
      <c r="BP74" s="372" t="s">
        <v>1339</v>
      </c>
      <c r="BQ74" s="373"/>
      <c r="BR74" s="354" t="s">
        <v>476</v>
      </c>
    </row>
    <row r="75" spans="1:70" s="428" customFormat="1" x14ac:dyDescent="0.25">
      <c r="A75" s="345" t="s">
        <v>1428</v>
      </c>
      <c r="B75" s="373"/>
      <c r="C75" s="719">
        <v>41281</v>
      </c>
      <c r="D75" s="373"/>
      <c r="E75" s="346">
        <v>3377.69</v>
      </c>
      <c r="F75" s="373"/>
      <c r="G75" s="347">
        <v>136.59059999999999</v>
      </c>
      <c r="H75" s="374"/>
      <c r="I75" s="348">
        <v>1.5212000000000001</v>
      </c>
      <c r="J75" s="348">
        <v>3.8824000000000001</v>
      </c>
      <c r="K75" s="348">
        <v>3.8460000000000001</v>
      </c>
      <c r="L75" s="348">
        <v>18.169899999999998</v>
      </c>
      <c r="M75" s="348">
        <v>9.0885999999999996</v>
      </c>
      <c r="N75" s="350">
        <v>8.3675999999999995</v>
      </c>
      <c r="O75" s="348">
        <v>-0.21709999999999999</v>
      </c>
      <c r="P75" s="348">
        <v>19.263400000000001</v>
      </c>
      <c r="Q75" s="348">
        <v>18.181100000000001</v>
      </c>
      <c r="R75" s="348">
        <v>16.843399999999999</v>
      </c>
      <c r="S75" s="348">
        <v>24.936699999999998</v>
      </c>
      <c r="T75" s="348">
        <v>8.4228000000000005</v>
      </c>
      <c r="U75" s="348">
        <v>12.4162</v>
      </c>
      <c r="V75" s="348">
        <v>5.2362000000000002</v>
      </c>
      <c r="W75" s="348">
        <v>0.1507</v>
      </c>
      <c r="X75" s="348">
        <v>18.124099999999999</v>
      </c>
      <c r="Y75" s="374"/>
      <c r="Z75" s="346">
        <v>1</v>
      </c>
      <c r="AA75" s="346">
        <v>17</v>
      </c>
      <c r="AB75" s="346">
        <v>9</v>
      </c>
      <c r="AC75" s="346">
        <v>1</v>
      </c>
      <c r="AD75" s="346">
        <v>2</v>
      </c>
      <c r="AE75" s="346">
        <v>3</v>
      </c>
      <c r="AF75" s="346">
        <v>14</v>
      </c>
      <c r="AG75" s="346">
        <v>3</v>
      </c>
      <c r="AH75" s="346">
        <v>1</v>
      </c>
      <c r="AI75" s="346">
        <v>1</v>
      </c>
      <c r="AJ75" s="346">
        <v>1</v>
      </c>
      <c r="AK75" s="346">
        <v>1</v>
      </c>
      <c r="AL75" s="346">
        <v>1</v>
      </c>
      <c r="AM75" s="346">
        <v>3</v>
      </c>
      <c r="AN75" s="346">
        <v>17</v>
      </c>
      <c r="AO75" s="373"/>
      <c r="AP75" s="348">
        <v>18.05</v>
      </c>
      <c r="AQ75" s="348">
        <v>19.78</v>
      </c>
      <c r="AR75" s="348">
        <v>15.68</v>
      </c>
      <c r="AS75" s="348">
        <v>10.3</v>
      </c>
      <c r="AT75" s="348">
        <v>21.04</v>
      </c>
      <c r="AU75" s="351"/>
      <c r="AV75" s="346">
        <v>1</v>
      </c>
      <c r="AW75" s="346">
        <v>1</v>
      </c>
      <c r="AX75" s="346">
        <v>2</v>
      </c>
      <c r="AY75" s="346">
        <v>2</v>
      </c>
      <c r="AZ75" s="346">
        <v>1</v>
      </c>
      <c r="BA75" s="362"/>
      <c r="BB75" s="348">
        <v>15.383134394734601</v>
      </c>
      <c r="BC75" s="375">
        <v>0.97950772617221105</v>
      </c>
      <c r="BD75" s="375">
        <v>7.98382142735901E-2</v>
      </c>
      <c r="BE75" s="375">
        <v>0.32871310247672703</v>
      </c>
      <c r="BF75" s="373"/>
      <c r="BG75" s="348">
        <v>40.9313</v>
      </c>
      <c r="BH75" s="348">
        <v>33.344200000000001</v>
      </c>
      <c r="BI75" s="348">
        <v>1.60842</v>
      </c>
      <c r="BJ75" s="348">
        <v>24.11608</v>
      </c>
      <c r="BK75" s="373"/>
      <c r="BL75" s="372" t="s">
        <v>1341</v>
      </c>
      <c r="BM75" s="372" t="s">
        <v>1342</v>
      </c>
      <c r="BN75" s="372" t="s">
        <v>1343</v>
      </c>
      <c r="BO75" s="372" t="s">
        <v>1344</v>
      </c>
      <c r="BP75" s="372" t="s">
        <v>1345</v>
      </c>
      <c r="BQ75" s="373"/>
      <c r="BR75" s="354" t="s">
        <v>547</v>
      </c>
    </row>
    <row r="76" spans="1:70" s="428" customFormat="1" x14ac:dyDescent="0.25">
      <c r="A76" s="345" t="s">
        <v>1429</v>
      </c>
      <c r="B76" s="373"/>
      <c r="C76" s="719">
        <v>41275</v>
      </c>
      <c r="D76" s="373"/>
      <c r="E76" s="346">
        <v>3459.36</v>
      </c>
      <c r="F76" s="373"/>
      <c r="G76" s="347">
        <v>206.69229999999999</v>
      </c>
      <c r="H76" s="374"/>
      <c r="I76" s="348">
        <v>0.34</v>
      </c>
      <c r="J76" s="348">
        <v>4.6620999999999997</v>
      </c>
      <c r="K76" s="348">
        <v>3.3732000000000002</v>
      </c>
      <c r="L76" s="348">
        <v>5.0732999999999997</v>
      </c>
      <c r="M76" s="348">
        <v>-3.9237000000000002</v>
      </c>
      <c r="N76" s="350">
        <v>-0.63780000000000003</v>
      </c>
      <c r="O76" s="348">
        <v>3.8155000000000001</v>
      </c>
      <c r="P76" s="348">
        <v>14.2211</v>
      </c>
      <c r="Q76" s="348">
        <v>12.0418</v>
      </c>
      <c r="R76" s="348">
        <v>12.461</v>
      </c>
      <c r="S76" s="348">
        <v>11.4657</v>
      </c>
      <c r="T76" s="348">
        <v>-4.3253000000000004</v>
      </c>
      <c r="U76" s="348">
        <v>-2.1600000000000001E-2</v>
      </c>
      <c r="V76" s="348">
        <v>-4.0037000000000003</v>
      </c>
      <c r="W76" s="348">
        <v>2.4083000000000001</v>
      </c>
      <c r="X76" s="348">
        <v>13.9298</v>
      </c>
      <c r="Y76" s="374"/>
      <c r="Z76" s="346">
        <v>17</v>
      </c>
      <c r="AA76" s="346">
        <v>11</v>
      </c>
      <c r="AB76" s="346">
        <v>11</v>
      </c>
      <c r="AC76" s="346">
        <v>17</v>
      </c>
      <c r="AD76" s="346">
        <v>18</v>
      </c>
      <c r="AE76" s="346">
        <v>16</v>
      </c>
      <c r="AF76" s="346">
        <v>8</v>
      </c>
      <c r="AG76" s="346">
        <v>10</v>
      </c>
      <c r="AH76" s="346">
        <v>11</v>
      </c>
      <c r="AI76" s="346">
        <v>7</v>
      </c>
      <c r="AJ76" s="346">
        <v>16</v>
      </c>
      <c r="AK76" s="346">
        <v>18</v>
      </c>
      <c r="AL76" s="346">
        <v>17</v>
      </c>
      <c r="AM76" s="346">
        <v>16</v>
      </c>
      <c r="AN76" s="346">
        <v>10</v>
      </c>
      <c r="AO76" s="373"/>
      <c r="AP76" s="348">
        <v>13.15</v>
      </c>
      <c r="AQ76" s="348">
        <v>14.46</v>
      </c>
      <c r="AR76" s="348">
        <v>10.86</v>
      </c>
      <c r="AS76" s="348">
        <v>6.75</v>
      </c>
      <c r="AT76" s="348">
        <v>-2.93</v>
      </c>
      <c r="AU76" s="351"/>
      <c r="AV76" s="346">
        <v>7</v>
      </c>
      <c r="AW76" s="346">
        <v>8</v>
      </c>
      <c r="AX76" s="346">
        <v>11</v>
      </c>
      <c r="AY76" s="346">
        <v>11</v>
      </c>
      <c r="AZ76" s="346">
        <v>17</v>
      </c>
      <c r="BA76" s="362"/>
      <c r="BB76" s="348">
        <v>12.6940243495632</v>
      </c>
      <c r="BC76" s="375">
        <v>0.91800614896899202</v>
      </c>
      <c r="BD76" s="375">
        <v>6.5330852298289194E-2</v>
      </c>
      <c r="BE76" s="375">
        <v>5.0828076095692801E-2</v>
      </c>
      <c r="BF76" s="373"/>
      <c r="BG76" s="348">
        <v>44.124099999999999</v>
      </c>
      <c r="BH76" s="348">
        <v>37.055399999999999</v>
      </c>
      <c r="BI76" s="348">
        <v>17.6204</v>
      </c>
      <c r="BJ76" s="348">
        <v>1.2000999999999999</v>
      </c>
      <c r="BK76" s="373"/>
      <c r="BL76" s="372" t="s">
        <v>1347</v>
      </c>
      <c r="BM76" s="372" t="s">
        <v>1348</v>
      </c>
      <c r="BN76" s="372" t="s">
        <v>1349</v>
      </c>
      <c r="BO76" s="372" t="s">
        <v>1350</v>
      </c>
      <c r="BP76" s="372" t="s">
        <v>793</v>
      </c>
      <c r="BQ76" s="373"/>
      <c r="BR76" s="354" t="s">
        <v>518</v>
      </c>
    </row>
    <row r="77" spans="1:70" s="428" customFormat="1" x14ac:dyDescent="0.25">
      <c r="A77" s="345" t="s">
        <v>1430</v>
      </c>
      <c r="B77" s="373"/>
      <c r="C77" s="719">
        <v>42060</v>
      </c>
      <c r="D77" s="373"/>
      <c r="E77" s="346">
        <v>3056.01</v>
      </c>
      <c r="F77" s="373"/>
      <c r="G77" s="347">
        <v>44.565100000000001</v>
      </c>
      <c r="H77" s="374"/>
      <c r="I77" s="348">
        <v>0.60519999999999996</v>
      </c>
      <c r="J77" s="348">
        <v>6.5098000000000003</v>
      </c>
      <c r="K77" s="348">
        <v>4.2712000000000003</v>
      </c>
      <c r="L77" s="348">
        <v>5.6247999999999996</v>
      </c>
      <c r="M77" s="348">
        <v>0.35959999999999998</v>
      </c>
      <c r="N77" s="350">
        <v>0.16769999999999999</v>
      </c>
      <c r="O77" s="348">
        <v>2.5310999999999999</v>
      </c>
      <c r="P77" s="348">
        <v>16.614100000000001</v>
      </c>
      <c r="Q77" s="348">
        <v>14.2827</v>
      </c>
      <c r="R77" s="348">
        <v>16.296199999999999</v>
      </c>
      <c r="S77" s="348">
        <v>13.153600000000001</v>
      </c>
      <c r="T77" s="348">
        <v>-1.3304</v>
      </c>
      <c r="U77" s="348">
        <v>2.0198</v>
      </c>
      <c r="V77" s="348">
        <v>-2.3340000000000001</v>
      </c>
      <c r="W77" s="348">
        <v>2.9649999999999999</v>
      </c>
      <c r="X77" s="348">
        <v>14.115</v>
      </c>
      <c r="Y77" s="374"/>
      <c r="Z77" s="346">
        <v>7</v>
      </c>
      <c r="AA77" s="346">
        <v>1</v>
      </c>
      <c r="AB77" s="346">
        <v>6</v>
      </c>
      <c r="AC77" s="346">
        <v>15</v>
      </c>
      <c r="AD77" s="346">
        <v>14</v>
      </c>
      <c r="AE77" s="346">
        <v>15</v>
      </c>
      <c r="AF77" s="346">
        <v>12</v>
      </c>
      <c r="AG77" s="346">
        <v>5</v>
      </c>
      <c r="AH77" s="346">
        <v>9</v>
      </c>
      <c r="AI77" s="346">
        <v>2</v>
      </c>
      <c r="AJ77" s="346">
        <v>12</v>
      </c>
      <c r="AK77" s="346">
        <v>14</v>
      </c>
      <c r="AL77" s="346">
        <v>15</v>
      </c>
      <c r="AM77" s="346">
        <v>15</v>
      </c>
      <c r="AN77" s="346">
        <v>5</v>
      </c>
      <c r="AO77" s="373"/>
      <c r="AP77" s="348">
        <v>15.01</v>
      </c>
      <c r="AQ77" s="348">
        <v>15.5</v>
      </c>
      <c r="AR77" s="348">
        <v>12.4</v>
      </c>
      <c r="AS77" s="348">
        <v>8.0299999999999994</v>
      </c>
      <c r="AT77" s="348">
        <v>1.55</v>
      </c>
      <c r="AU77" s="351"/>
      <c r="AV77" s="346">
        <v>5</v>
      </c>
      <c r="AW77" s="346">
        <v>6</v>
      </c>
      <c r="AX77" s="346">
        <v>8</v>
      </c>
      <c r="AY77" s="346">
        <v>9</v>
      </c>
      <c r="AZ77" s="346">
        <v>13</v>
      </c>
      <c r="BA77" s="362"/>
      <c r="BB77" s="348">
        <v>14.2783525756149</v>
      </c>
      <c r="BC77" s="375">
        <v>0.98334313803394202</v>
      </c>
      <c r="BD77" s="375">
        <v>7.1206119051625105E-2</v>
      </c>
      <c r="BE77" s="375">
        <v>0.113735266598657</v>
      </c>
      <c r="BF77" s="373"/>
      <c r="BG77" s="348">
        <v>42.095100000000002</v>
      </c>
      <c r="BH77" s="348">
        <v>45.333599999999997</v>
      </c>
      <c r="BI77" s="348">
        <v>10.2446</v>
      </c>
      <c r="BJ77" s="348">
        <v>2.3267000000000002</v>
      </c>
      <c r="BK77" s="373"/>
      <c r="BL77" s="372" t="s">
        <v>1352</v>
      </c>
      <c r="BM77" s="372" t="s">
        <v>1353</v>
      </c>
      <c r="BN77" s="372" t="s">
        <v>1354</v>
      </c>
      <c r="BO77" s="372" t="s">
        <v>1355</v>
      </c>
      <c r="BP77" s="372" t="s">
        <v>589</v>
      </c>
      <c r="BQ77" s="373"/>
      <c r="BR77" s="354" t="s">
        <v>476</v>
      </c>
    </row>
    <row r="78" spans="1:70" s="428" customFormat="1" x14ac:dyDescent="0.25">
      <c r="A78" s="345" t="s">
        <v>1431</v>
      </c>
      <c r="B78" s="373"/>
      <c r="C78" s="719">
        <v>43829</v>
      </c>
      <c r="D78" s="373"/>
      <c r="E78" s="346">
        <v>2761.24</v>
      </c>
      <c r="F78" s="373"/>
      <c r="G78" s="347">
        <v>30.156099999999999</v>
      </c>
      <c r="H78" s="374"/>
      <c r="I78" s="348">
        <v>0.4577</v>
      </c>
      <c r="J78" s="348">
        <v>4.3348000000000004</v>
      </c>
      <c r="K78" s="348">
        <v>3.1301999999999999</v>
      </c>
      <c r="L78" s="348">
        <v>6.6740000000000004</v>
      </c>
      <c r="M78" s="348">
        <v>1.1640999999999999</v>
      </c>
      <c r="N78" s="350">
        <v>2.4689999999999999</v>
      </c>
      <c r="O78" s="348">
        <v>1.7948</v>
      </c>
      <c r="P78" s="348">
        <v>15.098000000000001</v>
      </c>
      <c r="Q78" s="348">
        <v>15.1693</v>
      </c>
      <c r="R78" s="348" t="s">
        <v>430</v>
      </c>
      <c r="S78" s="348">
        <v>12.967499999999999</v>
      </c>
      <c r="T78" s="348">
        <v>-0.36380000000000001</v>
      </c>
      <c r="U78" s="348">
        <v>4.2933000000000003</v>
      </c>
      <c r="V78" s="348">
        <v>-1.1760999999999999</v>
      </c>
      <c r="W78" s="348">
        <v>2.3218999999999999</v>
      </c>
      <c r="X78" s="348">
        <v>18.598099999999999</v>
      </c>
      <c r="Y78" s="374"/>
      <c r="Z78" s="346">
        <v>11</v>
      </c>
      <c r="AA78" s="346">
        <v>15</v>
      </c>
      <c r="AB78" s="346">
        <v>13</v>
      </c>
      <c r="AC78" s="346">
        <v>10</v>
      </c>
      <c r="AD78" s="346">
        <v>11</v>
      </c>
      <c r="AE78" s="346">
        <v>11</v>
      </c>
      <c r="AF78" s="346">
        <v>13</v>
      </c>
      <c r="AG78" s="346">
        <v>9</v>
      </c>
      <c r="AH78" s="346">
        <v>6</v>
      </c>
      <c r="AI78" s="346" t="s">
        <v>430</v>
      </c>
      <c r="AJ78" s="346">
        <v>13</v>
      </c>
      <c r="AK78" s="346">
        <v>10</v>
      </c>
      <c r="AL78" s="346">
        <v>11</v>
      </c>
      <c r="AM78" s="346">
        <v>11</v>
      </c>
      <c r="AN78" s="346">
        <v>12</v>
      </c>
      <c r="AO78" s="373"/>
      <c r="AP78" s="348" t="s">
        <v>430</v>
      </c>
      <c r="AQ78" s="348" t="s">
        <v>430</v>
      </c>
      <c r="AR78" s="348">
        <v>12.37</v>
      </c>
      <c r="AS78" s="348">
        <v>6.79</v>
      </c>
      <c r="AT78" s="348">
        <v>2.33</v>
      </c>
      <c r="AU78" s="351"/>
      <c r="AV78" s="346" t="s">
        <v>430</v>
      </c>
      <c r="AW78" s="346" t="s">
        <v>430</v>
      </c>
      <c r="AX78" s="346">
        <v>9</v>
      </c>
      <c r="AY78" s="346">
        <v>10</v>
      </c>
      <c r="AZ78" s="346">
        <v>11</v>
      </c>
      <c r="BA78" s="362"/>
      <c r="BB78" s="348">
        <v>14.845878371585499</v>
      </c>
      <c r="BC78" s="375">
        <v>1.06505004420798</v>
      </c>
      <c r="BD78" s="375">
        <v>6.7295463193160904E-2</v>
      </c>
      <c r="BE78" s="375">
        <v>2.1060761185120201E-2</v>
      </c>
      <c r="BF78" s="373"/>
      <c r="BG78" s="348">
        <v>45.374000000000002</v>
      </c>
      <c r="BH78" s="348">
        <v>40.547199999999997</v>
      </c>
      <c r="BI78" s="348">
        <v>9.6088199999999997</v>
      </c>
      <c r="BJ78" s="348">
        <v>4.4699799999999996</v>
      </c>
      <c r="BK78" s="373"/>
      <c r="BL78" s="372" t="s">
        <v>1357</v>
      </c>
      <c r="BM78" s="372" t="s">
        <v>1358</v>
      </c>
      <c r="BN78" s="372" t="s">
        <v>1359</v>
      </c>
      <c r="BO78" s="372" t="s">
        <v>572</v>
      </c>
      <c r="BP78" s="372" t="s">
        <v>1360</v>
      </c>
      <c r="BQ78" s="373"/>
      <c r="BR78" s="354" t="s">
        <v>476</v>
      </c>
    </row>
    <row r="79" spans="1:70" s="428" customFormat="1" x14ac:dyDescent="0.25">
      <c r="A79" s="345" t="s">
        <v>1432</v>
      </c>
      <c r="B79" s="373"/>
      <c r="C79" s="719">
        <v>45349</v>
      </c>
      <c r="D79" s="373"/>
      <c r="E79" s="346">
        <v>2379.9</v>
      </c>
      <c r="F79" s="373"/>
      <c r="G79" s="347">
        <v>12.571999999999999</v>
      </c>
      <c r="H79" s="374"/>
      <c r="I79" s="348">
        <v>0.63239999999999996</v>
      </c>
      <c r="J79" s="348">
        <v>4.5315000000000003</v>
      </c>
      <c r="K79" s="348">
        <v>3.8837000000000002</v>
      </c>
      <c r="L79" s="348">
        <v>5.6382000000000003</v>
      </c>
      <c r="M79" s="348">
        <v>-1.2101</v>
      </c>
      <c r="N79" s="350">
        <v>2.0619999999999998</v>
      </c>
      <c r="O79" s="348">
        <v>3.7216</v>
      </c>
      <c r="P79" s="348" t="s">
        <v>430</v>
      </c>
      <c r="Q79" s="348" t="s">
        <v>430</v>
      </c>
      <c r="R79" s="348" t="s">
        <v>430</v>
      </c>
      <c r="S79" s="348">
        <v>12.27</v>
      </c>
      <c r="T79" s="348">
        <v>-2.6406999999999998</v>
      </c>
      <c r="U79" s="348">
        <v>3.7037</v>
      </c>
      <c r="V79" s="348">
        <v>-1.3651</v>
      </c>
      <c r="W79" s="348">
        <v>2.6368999999999998</v>
      </c>
      <c r="X79" s="348">
        <v>10.430999999999999</v>
      </c>
      <c r="Y79" s="374"/>
      <c r="Z79" s="346">
        <v>4</v>
      </c>
      <c r="AA79" s="346">
        <v>12</v>
      </c>
      <c r="AB79" s="346">
        <v>8</v>
      </c>
      <c r="AC79" s="346">
        <v>14</v>
      </c>
      <c r="AD79" s="346">
        <v>17</v>
      </c>
      <c r="AE79" s="346">
        <v>12</v>
      </c>
      <c r="AF79" s="346">
        <v>9</v>
      </c>
      <c r="AG79" s="346" t="s">
        <v>430</v>
      </c>
      <c r="AH79" s="346" t="s">
        <v>430</v>
      </c>
      <c r="AI79" s="346" t="s">
        <v>430</v>
      </c>
      <c r="AJ79" s="346">
        <v>15</v>
      </c>
      <c r="AK79" s="346">
        <v>17</v>
      </c>
      <c r="AL79" s="346">
        <v>13</v>
      </c>
      <c r="AM79" s="346">
        <v>13</v>
      </c>
      <c r="AN79" s="346">
        <v>8</v>
      </c>
      <c r="AO79" s="373"/>
      <c r="AP79" s="348" t="s">
        <v>430</v>
      </c>
      <c r="AQ79" s="348" t="s">
        <v>430</v>
      </c>
      <c r="AR79" s="348" t="s">
        <v>430</v>
      </c>
      <c r="AS79" s="348" t="s">
        <v>430</v>
      </c>
      <c r="AT79" s="348">
        <v>1.41</v>
      </c>
      <c r="AU79" s="351"/>
      <c r="AV79" s="346" t="s">
        <v>430</v>
      </c>
      <c r="AW79" s="346" t="s">
        <v>430</v>
      </c>
      <c r="AX79" s="346" t="s">
        <v>430</v>
      </c>
      <c r="AY79" s="346" t="s">
        <v>430</v>
      </c>
      <c r="AZ79" s="346">
        <v>14</v>
      </c>
      <c r="BA79" s="362"/>
      <c r="BB79" s="348">
        <v>12.571626670715901</v>
      </c>
      <c r="BC79" s="375">
        <v>0.89308848027693399</v>
      </c>
      <c r="BD79" s="375">
        <v>3.6758224997615399E-2</v>
      </c>
      <c r="BE79" s="375">
        <v>0.21204584177847499</v>
      </c>
      <c r="BF79" s="373"/>
      <c r="BG79" s="348">
        <v>41.473199999999999</v>
      </c>
      <c r="BH79" s="348">
        <v>39.666699999999999</v>
      </c>
      <c r="BI79" s="348">
        <v>14.7563</v>
      </c>
      <c r="BJ79" s="348">
        <v>4.1037999999999997</v>
      </c>
      <c r="BK79" s="373"/>
      <c r="BL79" s="372" t="s">
        <v>1362</v>
      </c>
      <c r="BM79" s="372" t="s">
        <v>1363</v>
      </c>
      <c r="BN79" s="372" t="s">
        <v>1364</v>
      </c>
      <c r="BO79" s="372" t="s">
        <v>1365</v>
      </c>
      <c r="BP79" s="372" t="s">
        <v>1366</v>
      </c>
      <c r="BQ79" s="373"/>
      <c r="BR79" s="354" t="s">
        <v>615</v>
      </c>
    </row>
    <row r="80" spans="1:70" s="428" customFormat="1" x14ac:dyDescent="0.25">
      <c r="A80" s="345" t="s">
        <v>1433</v>
      </c>
      <c r="B80" s="373"/>
      <c r="C80" s="719">
        <v>45282</v>
      </c>
      <c r="D80" s="373"/>
      <c r="E80" s="346">
        <v>2297.75</v>
      </c>
      <c r="F80" s="373"/>
      <c r="G80" s="347">
        <v>14.016</v>
      </c>
      <c r="H80" s="374"/>
      <c r="I80" s="348">
        <v>0.39400000000000002</v>
      </c>
      <c r="J80" s="348">
        <v>4.1230000000000002</v>
      </c>
      <c r="K80" s="348">
        <v>3.0436999999999999</v>
      </c>
      <c r="L80" s="348">
        <v>7.1314000000000002</v>
      </c>
      <c r="M80" s="348">
        <v>0.94350000000000001</v>
      </c>
      <c r="N80" s="350">
        <v>6.4156000000000004</v>
      </c>
      <c r="O80" s="348">
        <v>7.5776000000000003</v>
      </c>
      <c r="P80" s="348" t="s">
        <v>430</v>
      </c>
      <c r="Q80" s="348" t="s">
        <v>430</v>
      </c>
      <c r="R80" s="348" t="s">
        <v>430</v>
      </c>
      <c r="S80" s="348">
        <v>13.3064</v>
      </c>
      <c r="T80" s="348">
        <v>-9.98E-2</v>
      </c>
      <c r="U80" s="348">
        <v>5.3121999999999998</v>
      </c>
      <c r="V80" s="348">
        <v>2.9830999999999999</v>
      </c>
      <c r="W80" s="348">
        <v>1.9641999999999999</v>
      </c>
      <c r="X80" s="348">
        <v>14.5184</v>
      </c>
      <c r="Y80" s="374"/>
      <c r="Z80" s="346">
        <v>15</v>
      </c>
      <c r="AA80" s="346">
        <v>16</v>
      </c>
      <c r="AB80" s="346">
        <v>16</v>
      </c>
      <c r="AC80" s="346">
        <v>9</v>
      </c>
      <c r="AD80" s="346">
        <v>12</v>
      </c>
      <c r="AE80" s="346">
        <v>5</v>
      </c>
      <c r="AF80" s="346">
        <v>1</v>
      </c>
      <c r="AG80" s="346" t="s">
        <v>430</v>
      </c>
      <c r="AH80" s="346" t="s">
        <v>430</v>
      </c>
      <c r="AI80" s="346" t="s">
        <v>430</v>
      </c>
      <c r="AJ80" s="346">
        <v>10</v>
      </c>
      <c r="AK80" s="346">
        <v>9</v>
      </c>
      <c r="AL80" s="346">
        <v>7</v>
      </c>
      <c r="AM80" s="346">
        <v>5</v>
      </c>
      <c r="AN80" s="346">
        <v>14</v>
      </c>
      <c r="AO80" s="373"/>
      <c r="AP80" s="348" t="s">
        <v>430</v>
      </c>
      <c r="AQ80" s="348" t="s">
        <v>430</v>
      </c>
      <c r="AR80" s="348" t="s">
        <v>430</v>
      </c>
      <c r="AS80" s="348" t="s">
        <v>430</v>
      </c>
      <c r="AT80" s="348">
        <v>4.66</v>
      </c>
      <c r="AU80" s="351"/>
      <c r="AV80" s="346" t="s">
        <v>430</v>
      </c>
      <c r="AW80" s="346" t="s">
        <v>430</v>
      </c>
      <c r="AX80" s="346" t="s">
        <v>430</v>
      </c>
      <c r="AY80" s="346" t="s">
        <v>430</v>
      </c>
      <c r="AZ80" s="346">
        <v>9</v>
      </c>
      <c r="BA80" s="362"/>
      <c r="BB80" s="348">
        <v>13.041396480847</v>
      </c>
      <c r="BC80" s="375">
        <v>1.04699621632353</v>
      </c>
      <c r="BD80" s="375">
        <v>5.5845295057287997E-2</v>
      </c>
      <c r="BE80" s="375">
        <v>0.57577942110749203</v>
      </c>
      <c r="BF80" s="373"/>
      <c r="BG80" s="348">
        <v>41.496499999999997</v>
      </c>
      <c r="BH80" s="348">
        <v>37.615000000000002</v>
      </c>
      <c r="BI80" s="348">
        <v>5.2221900000000003</v>
      </c>
      <c r="BJ80" s="348">
        <v>15.666309999999999</v>
      </c>
      <c r="BK80" s="373"/>
      <c r="BL80" s="372" t="s">
        <v>1368</v>
      </c>
      <c r="BM80" s="372" t="s">
        <v>1369</v>
      </c>
      <c r="BN80" s="372" t="s">
        <v>1370</v>
      </c>
      <c r="BO80" s="372" t="s">
        <v>1371</v>
      </c>
      <c r="BP80" s="372" t="s">
        <v>1372</v>
      </c>
      <c r="BQ80" s="373"/>
      <c r="BR80" s="354" t="s">
        <v>554</v>
      </c>
    </row>
    <row r="81" spans="1:70" s="428" customFormat="1" x14ac:dyDescent="0.25">
      <c r="A81" s="345" t="s">
        <v>1434</v>
      </c>
      <c r="B81" s="373"/>
      <c r="C81" s="719">
        <v>44078</v>
      </c>
      <c r="D81" s="373"/>
      <c r="E81" s="346">
        <v>1788.76</v>
      </c>
      <c r="F81" s="373"/>
      <c r="G81" s="347">
        <v>29.526299999999999</v>
      </c>
      <c r="H81" s="374"/>
      <c r="I81" s="348">
        <v>0.49109999999999998</v>
      </c>
      <c r="J81" s="348">
        <v>4.7816000000000001</v>
      </c>
      <c r="K81" s="348">
        <v>3.077</v>
      </c>
      <c r="L81" s="348">
        <v>6.5438999999999998</v>
      </c>
      <c r="M81" s="348">
        <v>0.53290000000000004</v>
      </c>
      <c r="N81" s="350">
        <v>2.8142999999999998</v>
      </c>
      <c r="O81" s="348">
        <v>3.0911</v>
      </c>
      <c r="P81" s="348">
        <v>16.468699999999998</v>
      </c>
      <c r="Q81" s="348">
        <v>16.269400000000001</v>
      </c>
      <c r="R81" s="348" t="s">
        <v>430</v>
      </c>
      <c r="S81" s="348">
        <v>13.8293</v>
      </c>
      <c r="T81" s="348">
        <v>-1.4811000000000001</v>
      </c>
      <c r="U81" s="348">
        <v>4.9503000000000004</v>
      </c>
      <c r="V81" s="348">
        <v>-2E-3</v>
      </c>
      <c r="W81" s="348">
        <v>1.9836</v>
      </c>
      <c r="X81" s="348">
        <v>20.565799999999999</v>
      </c>
      <c r="Y81" s="374"/>
      <c r="Z81" s="346">
        <v>9</v>
      </c>
      <c r="AA81" s="346">
        <v>10</v>
      </c>
      <c r="AB81" s="346">
        <v>15</v>
      </c>
      <c r="AC81" s="346">
        <v>11</v>
      </c>
      <c r="AD81" s="346">
        <v>13</v>
      </c>
      <c r="AE81" s="346">
        <v>10</v>
      </c>
      <c r="AF81" s="346">
        <v>11</v>
      </c>
      <c r="AG81" s="346">
        <v>7</v>
      </c>
      <c r="AH81" s="346">
        <v>4</v>
      </c>
      <c r="AI81" s="346" t="s">
        <v>430</v>
      </c>
      <c r="AJ81" s="346">
        <v>8</v>
      </c>
      <c r="AK81" s="346">
        <v>15</v>
      </c>
      <c r="AL81" s="346">
        <v>8</v>
      </c>
      <c r="AM81" s="346">
        <v>10</v>
      </c>
      <c r="AN81" s="346">
        <v>13</v>
      </c>
      <c r="AO81" s="373"/>
      <c r="AP81" s="348" t="s">
        <v>430</v>
      </c>
      <c r="AQ81" s="348" t="s">
        <v>430</v>
      </c>
      <c r="AR81" s="348">
        <v>13.41</v>
      </c>
      <c r="AS81" s="348">
        <v>8.14</v>
      </c>
      <c r="AT81" s="348">
        <v>3.07</v>
      </c>
      <c r="AU81" s="351"/>
      <c r="AV81" s="346" t="s">
        <v>430</v>
      </c>
      <c r="AW81" s="346" t="s">
        <v>430</v>
      </c>
      <c r="AX81" s="346">
        <v>6</v>
      </c>
      <c r="AY81" s="346">
        <v>8</v>
      </c>
      <c r="AZ81" s="346">
        <v>10</v>
      </c>
      <c r="BA81" s="362"/>
      <c r="BB81" s="348">
        <v>14.2230438177842</v>
      </c>
      <c r="BC81" s="375">
        <v>1.0820846602976399</v>
      </c>
      <c r="BD81" s="375">
        <v>7.3185598839893604E-2</v>
      </c>
      <c r="BE81" s="375">
        <v>0.32642926401404998</v>
      </c>
      <c r="BF81" s="373"/>
      <c r="BG81" s="348">
        <v>46.363500000000002</v>
      </c>
      <c r="BH81" s="348">
        <v>40.316699999999997</v>
      </c>
      <c r="BI81" s="348">
        <v>9.1206399999999999</v>
      </c>
      <c r="BJ81" s="348">
        <v>4.19916</v>
      </c>
      <c r="BK81" s="373"/>
      <c r="BL81" s="372" t="s">
        <v>1374</v>
      </c>
      <c r="BM81" s="372" t="s">
        <v>1375</v>
      </c>
      <c r="BN81" s="372" t="s">
        <v>1376</v>
      </c>
      <c r="BO81" s="372" t="s">
        <v>1377</v>
      </c>
      <c r="BP81" s="372" t="s">
        <v>1378</v>
      </c>
      <c r="BQ81" s="373"/>
      <c r="BR81" s="354" t="s">
        <v>443</v>
      </c>
    </row>
    <row r="82" spans="1:70" s="428" customFormat="1" x14ac:dyDescent="0.25">
      <c r="A82" s="345" t="s">
        <v>1435</v>
      </c>
      <c r="B82" s="373"/>
      <c r="C82" s="719">
        <v>43805</v>
      </c>
      <c r="D82" s="373"/>
      <c r="E82" s="346">
        <v>956.24300000000005</v>
      </c>
      <c r="F82" s="373"/>
      <c r="G82" s="347">
        <v>28.53</v>
      </c>
      <c r="H82" s="374"/>
      <c r="I82" s="348">
        <v>0.6704</v>
      </c>
      <c r="J82" s="348">
        <v>5.5494000000000003</v>
      </c>
      <c r="K82" s="348">
        <v>4.4290000000000003</v>
      </c>
      <c r="L82" s="348">
        <v>7.9047000000000001</v>
      </c>
      <c r="M82" s="348">
        <v>2.8479000000000001</v>
      </c>
      <c r="N82" s="350">
        <v>5.8627000000000002</v>
      </c>
      <c r="O82" s="348">
        <v>4.2723000000000004</v>
      </c>
      <c r="P82" s="348">
        <v>15.1174</v>
      </c>
      <c r="Q82" s="348">
        <v>14.455</v>
      </c>
      <c r="R82" s="348" t="s">
        <v>430</v>
      </c>
      <c r="S82" s="348">
        <v>14.7165</v>
      </c>
      <c r="T82" s="348">
        <v>1.3139000000000001</v>
      </c>
      <c r="U82" s="348">
        <v>4.5820999999999996</v>
      </c>
      <c r="V82" s="348">
        <v>2.6627999999999998</v>
      </c>
      <c r="W82" s="348">
        <v>3.0335999999999999</v>
      </c>
      <c r="X82" s="348">
        <v>17.395099999999999</v>
      </c>
      <c r="Y82" s="374"/>
      <c r="Z82" s="346">
        <v>3</v>
      </c>
      <c r="AA82" s="346">
        <v>4</v>
      </c>
      <c r="AB82" s="346">
        <v>5</v>
      </c>
      <c r="AC82" s="346">
        <v>7</v>
      </c>
      <c r="AD82" s="346">
        <v>6</v>
      </c>
      <c r="AE82" s="346">
        <v>6</v>
      </c>
      <c r="AF82" s="346">
        <v>7</v>
      </c>
      <c r="AG82" s="346">
        <v>8</v>
      </c>
      <c r="AH82" s="346">
        <v>8</v>
      </c>
      <c r="AI82" s="346" t="s">
        <v>430</v>
      </c>
      <c r="AJ82" s="346">
        <v>7</v>
      </c>
      <c r="AK82" s="346">
        <v>6</v>
      </c>
      <c r="AL82" s="346">
        <v>10</v>
      </c>
      <c r="AM82" s="346">
        <v>6</v>
      </c>
      <c r="AN82" s="346">
        <v>4</v>
      </c>
      <c r="AO82" s="373"/>
      <c r="AP82" s="348" t="s">
        <v>430</v>
      </c>
      <c r="AQ82" s="348" t="s">
        <v>430</v>
      </c>
      <c r="AR82" s="348">
        <v>12.81</v>
      </c>
      <c r="AS82" s="348">
        <v>9.26</v>
      </c>
      <c r="AT82" s="348">
        <v>6.08</v>
      </c>
      <c r="AU82" s="351"/>
      <c r="AV82" s="346" t="s">
        <v>430</v>
      </c>
      <c r="AW82" s="346" t="s">
        <v>430</v>
      </c>
      <c r="AX82" s="346">
        <v>7</v>
      </c>
      <c r="AY82" s="346">
        <v>6</v>
      </c>
      <c r="AZ82" s="346">
        <v>6</v>
      </c>
      <c r="BA82" s="362"/>
      <c r="BB82" s="348">
        <v>13.6950156936685</v>
      </c>
      <c r="BC82" s="375">
        <v>0.96950284919240903</v>
      </c>
      <c r="BD82" s="375">
        <v>6.7765902476330603E-2</v>
      </c>
      <c r="BE82" s="375">
        <v>3.7793361153163903E-2</v>
      </c>
      <c r="BF82" s="373"/>
      <c r="BG82" s="348">
        <v>45.719200000000001</v>
      </c>
      <c r="BH82" s="348">
        <v>38.603700000000003</v>
      </c>
      <c r="BI82" s="348">
        <v>14.097899999999999</v>
      </c>
      <c r="BJ82" s="348">
        <v>1.5791999999999999</v>
      </c>
      <c r="BK82" s="373"/>
      <c r="BL82" s="372" t="s">
        <v>1380</v>
      </c>
      <c r="BM82" s="372" t="s">
        <v>1381</v>
      </c>
      <c r="BN82" s="372" t="s">
        <v>1382</v>
      </c>
      <c r="BO82" s="372" t="s">
        <v>1383</v>
      </c>
      <c r="BP82" s="372" t="s">
        <v>1384</v>
      </c>
      <c r="BQ82" s="373"/>
      <c r="BR82" s="354" t="s">
        <v>547</v>
      </c>
    </row>
    <row r="83" spans="1:70" s="428" customFormat="1" x14ac:dyDescent="0.25">
      <c r="A83" s="345" t="s">
        <v>1436</v>
      </c>
      <c r="B83" s="373"/>
      <c r="C83" s="719">
        <v>45595</v>
      </c>
      <c r="D83" s="373"/>
      <c r="E83" s="346">
        <v>917.17100000000005</v>
      </c>
      <c r="F83" s="373"/>
      <c r="G83" s="347">
        <v>11.48</v>
      </c>
      <c r="H83" s="374"/>
      <c r="I83" s="348">
        <v>0.61350000000000005</v>
      </c>
      <c r="J83" s="348">
        <v>5.9040999999999997</v>
      </c>
      <c r="K83" s="348">
        <v>4.4585999999999997</v>
      </c>
      <c r="L83" s="348">
        <v>9.7514000000000003</v>
      </c>
      <c r="M83" s="348">
        <v>3.2374000000000001</v>
      </c>
      <c r="N83" s="350">
        <v>10.597300000000001</v>
      </c>
      <c r="O83" s="348" t="s">
        <v>430</v>
      </c>
      <c r="P83" s="348" t="s">
        <v>430</v>
      </c>
      <c r="Q83" s="348" t="s">
        <v>430</v>
      </c>
      <c r="R83" s="348" t="s">
        <v>430</v>
      </c>
      <c r="S83" s="348">
        <v>17.8645</v>
      </c>
      <c r="T83" s="348">
        <v>1.7729999999999999</v>
      </c>
      <c r="U83" s="348">
        <v>6.1980000000000004</v>
      </c>
      <c r="V83" s="348">
        <v>6.7907000000000002</v>
      </c>
      <c r="W83" s="348">
        <v>2.5</v>
      </c>
      <c r="X83" s="348">
        <v>8.8201999999999998</v>
      </c>
      <c r="Y83" s="374"/>
      <c r="Z83" s="346">
        <v>6</v>
      </c>
      <c r="AA83" s="346">
        <v>2</v>
      </c>
      <c r="AB83" s="346">
        <v>4</v>
      </c>
      <c r="AC83" s="346">
        <v>5</v>
      </c>
      <c r="AD83" s="346">
        <v>4</v>
      </c>
      <c r="AE83" s="346">
        <v>2</v>
      </c>
      <c r="AF83" s="346" t="s">
        <v>430</v>
      </c>
      <c r="AG83" s="346" t="s">
        <v>430</v>
      </c>
      <c r="AH83" s="346" t="s">
        <v>430</v>
      </c>
      <c r="AI83" s="346" t="s">
        <v>430</v>
      </c>
      <c r="AJ83" s="346">
        <v>5</v>
      </c>
      <c r="AK83" s="346">
        <v>4</v>
      </c>
      <c r="AL83" s="346">
        <v>5</v>
      </c>
      <c r="AM83" s="346">
        <v>2</v>
      </c>
      <c r="AN83" s="346">
        <v>9</v>
      </c>
      <c r="AO83" s="373"/>
      <c r="AP83" s="348" t="s">
        <v>430</v>
      </c>
      <c r="AQ83" s="348" t="s">
        <v>430</v>
      </c>
      <c r="AR83" s="348" t="s">
        <v>430</v>
      </c>
      <c r="AS83" s="348" t="s">
        <v>430</v>
      </c>
      <c r="AT83" s="348">
        <v>8.8000000000000007</v>
      </c>
      <c r="AU83" s="351"/>
      <c r="AV83" s="346" t="s">
        <v>430</v>
      </c>
      <c r="AW83" s="346" t="s">
        <v>430</v>
      </c>
      <c r="AX83" s="346" t="s">
        <v>430</v>
      </c>
      <c r="AY83" s="346" t="s">
        <v>430</v>
      </c>
      <c r="AZ83" s="346">
        <v>3</v>
      </c>
      <c r="BA83" s="362"/>
      <c r="BB83" s="348">
        <v>15.3410401075125</v>
      </c>
      <c r="BC83" s="375">
        <v>1.1175700778217399</v>
      </c>
      <c r="BD83" s="375">
        <v>3.20622197260029E-2</v>
      </c>
      <c r="BE83" s="375">
        <v>0.34073391541801901</v>
      </c>
      <c r="BF83" s="373"/>
      <c r="BG83" s="348">
        <v>59.753500000000003</v>
      </c>
      <c r="BH83" s="348">
        <v>38.183599999999998</v>
      </c>
      <c r="BI83" s="348" t="s">
        <v>430</v>
      </c>
      <c r="BJ83" s="348">
        <v>2.0629</v>
      </c>
      <c r="BK83" s="373"/>
      <c r="BL83" s="372" t="s">
        <v>1386</v>
      </c>
      <c r="BM83" s="372" t="s">
        <v>1387</v>
      </c>
      <c r="BN83" s="372" t="s">
        <v>1388</v>
      </c>
      <c r="BO83" s="372" t="s">
        <v>1012</v>
      </c>
      <c r="BP83" s="372" t="s">
        <v>1389</v>
      </c>
      <c r="BQ83" s="373"/>
      <c r="BR83" s="354" t="s">
        <v>476</v>
      </c>
    </row>
    <row r="84" spans="1:70" s="428" customFormat="1" x14ac:dyDescent="0.25">
      <c r="A84" s="345" t="s">
        <v>1437</v>
      </c>
      <c r="B84" s="373"/>
      <c r="C84" s="719">
        <v>45334</v>
      </c>
      <c r="D84" s="373"/>
      <c r="E84" s="346">
        <v>806.59400000000005</v>
      </c>
      <c r="F84" s="373"/>
      <c r="G84" s="347">
        <v>12.84</v>
      </c>
      <c r="H84" s="374"/>
      <c r="I84" s="348">
        <v>0.627</v>
      </c>
      <c r="J84" s="348">
        <v>5.4187000000000003</v>
      </c>
      <c r="K84" s="348">
        <v>3.4649000000000001</v>
      </c>
      <c r="L84" s="348">
        <v>6.4676999999999998</v>
      </c>
      <c r="M84" s="348">
        <v>0.3125</v>
      </c>
      <c r="N84" s="350">
        <v>1.7433000000000001</v>
      </c>
      <c r="O84" s="348">
        <v>5.4366000000000003</v>
      </c>
      <c r="P84" s="348" t="s">
        <v>430</v>
      </c>
      <c r="Q84" s="348" t="s">
        <v>430</v>
      </c>
      <c r="R84" s="348" t="s">
        <v>430</v>
      </c>
      <c r="S84" s="348">
        <v>13.628299999999999</v>
      </c>
      <c r="T84" s="348">
        <v>-0.77280000000000004</v>
      </c>
      <c r="U84" s="348">
        <v>1.502</v>
      </c>
      <c r="V84" s="348">
        <v>-1.3067</v>
      </c>
      <c r="W84" s="348">
        <v>3.4649000000000001</v>
      </c>
      <c r="X84" s="348">
        <v>11.2342</v>
      </c>
      <c r="Y84" s="374"/>
      <c r="Z84" s="346">
        <v>5</v>
      </c>
      <c r="AA84" s="346">
        <v>6</v>
      </c>
      <c r="AB84" s="346">
        <v>10</v>
      </c>
      <c r="AC84" s="346">
        <v>12</v>
      </c>
      <c r="AD84" s="346">
        <v>15</v>
      </c>
      <c r="AE84" s="346">
        <v>13</v>
      </c>
      <c r="AF84" s="346">
        <v>5</v>
      </c>
      <c r="AG84" s="346" t="s">
        <v>430</v>
      </c>
      <c r="AH84" s="346" t="s">
        <v>430</v>
      </c>
      <c r="AI84" s="346" t="s">
        <v>430</v>
      </c>
      <c r="AJ84" s="346">
        <v>9</v>
      </c>
      <c r="AK84" s="346">
        <v>13</v>
      </c>
      <c r="AL84" s="346">
        <v>16</v>
      </c>
      <c r="AM84" s="346">
        <v>12</v>
      </c>
      <c r="AN84" s="346">
        <v>2</v>
      </c>
      <c r="AO84" s="373"/>
      <c r="AP84" s="348" t="s">
        <v>430</v>
      </c>
      <c r="AQ84" s="348" t="s">
        <v>430</v>
      </c>
      <c r="AR84" s="348" t="s">
        <v>430</v>
      </c>
      <c r="AS84" s="348" t="s">
        <v>430</v>
      </c>
      <c r="AT84" s="348">
        <v>1</v>
      </c>
      <c r="AU84" s="351"/>
      <c r="AV84" s="346" t="s">
        <v>430</v>
      </c>
      <c r="AW84" s="346" t="s">
        <v>430</v>
      </c>
      <c r="AX84" s="346" t="s">
        <v>430</v>
      </c>
      <c r="AY84" s="346" t="s">
        <v>430</v>
      </c>
      <c r="AZ84" s="346">
        <v>15</v>
      </c>
      <c r="BA84" s="362"/>
      <c r="BB84" s="348">
        <v>12.784358554017199</v>
      </c>
      <c r="BC84" s="375">
        <v>0.92534176850584704</v>
      </c>
      <c r="BD84" s="375">
        <v>3.58235429852534E-2</v>
      </c>
      <c r="BE84" s="375">
        <v>0.30596772786446602</v>
      </c>
      <c r="BF84" s="373"/>
      <c r="BG84" s="348">
        <v>54.259099999999997</v>
      </c>
      <c r="BH84" s="348">
        <v>40.784700000000001</v>
      </c>
      <c r="BI84" s="348">
        <v>3.4745200000000001</v>
      </c>
      <c r="BJ84" s="348">
        <v>1.4816800000000001</v>
      </c>
      <c r="BK84" s="373"/>
      <c r="BL84" s="372" t="s">
        <v>1391</v>
      </c>
      <c r="BM84" s="372" t="s">
        <v>1392</v>
      </c>
      <c r="BN84" s="372" t="s">
        <v>1393</v>
      </c>
      <c r="BO84" s="372" t="s">
        <v>1394</v>
      </c>
      <c r="BP84" s="372" t="s">
        <v>1395</v>
      </c>
      <c r="BQ84" s="373"/>
      <c r="BR84" s="354" t="s">
        <v>602</v>
      </c>
    </row>
    <row r="85" spans="1:70" s="428" customFormat="1" x14ac:dyDescent="0.25">
      <c r="A85" s="345" t="s">
        <v>1438</v>
      </c>
      <c r="B85" s="373"/>
      <c r="C85" s="719">
        <v>45546</v>
      </c>
      <c r="D85" s="373"/>
      <c r="E85" s="346">
        <v>743.92</v>
      </c>
      <c r="F85" s="373"/>
      <c r="G85" s="347">
        <v>9.9664000000000001</v>
      </c>
      <c r="H85" s="374"/>
      <c r="I85" s="348">
        <v>0.39389999999999997</v>
      </c>
      <c r="J85" s="348">
        <v>5.3574999999999999</v>
      </c>
      <c r="K85" s="348">
        <v>4.5628000000000002</v>
      </c>
      <c r="L85" s="348">
        <v>10.587899999999999</v>
      </c>
      <c r="M85" s="348">
        <v>3.1120999999999999</v>
      </c>
      <c r="N85" s="350">
        <v>1.0555000000000001</v>
      </c>
      <c r="O85" s="348" t="s">
        <v>430</v>
      </c>
      <c r="P85" s="348" t="s">
        <v>430</v>
      </c>
      <c r="Q85" s="348" t="s">
        <v>430</v>
      </c>
      <c r="R85" s="348" t="s">
        <v>430</v>
      </c>
      <c r="S85" s="348">
        <v>18.670200000000001</v>
      </c>
      <c r="T85" s="348">
        <v>1.3185</v>
      </c>
      <c r="U85" s="348">
        <v>3.6848999999999998</v>
      </c>
      <c r="V85" s="348">
        <v>-1.5820000000000001</v>
      </c>
      <c r="W85" s="348">
        <v>2.8694000000000002</v>
      </c>
      <c r="X85" s="348">
        <v>-0.1903</v>
      </c>
      <c r="Y85" s="374"/>
      <c r="Z85" s="346">
        <v>16</v>
      </c>
      <c r="AA85" s="346">
        <v>7</v>
      </c>
      <c r="AB85" s="346">
        <v>3</v>
      </c>
      <c r="AC85" s="346">
        <v>3</v>
      </c>
      <c r="AD85" s="346">
        <v>5</v>
      </c>
      <c r="AE85" s="346">
        <v>14</v>
      </c>
      <c r="AF85" s="346" t="s">
        <v>430</v>
      </c>
      <c r="AG85" s="346" t="s">
        <v>430</v>
      </c>
      <c r="AH85" s="346" t="s">
        <v>430</v>
      </c>
      <c r="AI85" s="346" t="s">
        <v>430</v>
      </c>
      <c r="AJ85" s="346">
        <v>3</v>
      </c>
      <c r="AK85" s="346">
        <v>5</v>
      </c>
      <c r="AL85" s="346">
        <v>14</v>
      </c>
      <c r="AM85" s="346">
        <v>14</v>
      </c>
      <c r="AN85" s="346">
        <v>6</v>
      </c>
      <c r="AO85" s="373"/>
      <c r="AP85" s="348" t="s">
        <v>430</v>
      </c>
      <c r="AQ85" s="348" t="s">
        <v>430</v>
      </c>
      <c r="AR85" s="348" t="s">
        <v>430</v>
      </c>
      <c r="AS85" s="348" t="s">
        <v>430</v>
      </c>
      <c r="AT85" s="348">
        <v>5.75</v>
      </c>
      <c r="AU85" s="351"/>
      <c r="AV85" s="346" t="s">
        <v>430</v>
      </c>
      <c r="AW85" s="346" t="s">
        <v>430</v>
      </c>
      <c r="AX85" s="346" t="s">
        <v>430</v>
      </c>
      <c r="AY85" s="346" t="s">
        <v>430</v>
      </c>
      <c r="AZ85" s="346">
        <v>7</v>
      </c>
      <c r="BA85" s="362"/>
      <c r="BB85" s="348">
        <v>16.3029855831719</v>
      </c>
      <c r="BC85" s="375">
        <v>1.13726610811861</v>
      </c>
      <c r="BD85" s="375">
        <v>-2.4191305998243401E-2</v>
      </c>
      <c r="BE85" s="375">
        <v>-1.9276885483732999E-2</v>
      </c>
      <c r="BF85" s="373"/>
      <c r="BG85" s="348">
        <v>39.0608</v>
      </c>
      <c r="BH85" s="348">
        <v>37.231900000000003</v>
      </c>
      <c r="BI85" s="348">
        <v>20.0351</v>
      </c>
      <c r="BJ85" s="348">
        <v>3.6722000000000001</v>
      </c>
      <c r="BK85" s="373"/>
      <c r="BL85" s="372" t="s">
        <v>1397</v>
      </c>
      <c r="BM85" s="372" t="s">
        <v>1398</v>
      </c>
      <c r="BN85" s="372" t="s">
        <v>1399</v>
      </c>
      <c r="BO85" s="372" t="s">
        <v>874</v>
      </c>
      <c r="BP85" s="372" t="s">
        <v>1400</v>
      </c>
      <c r="BQ85" s="373"/>
      <c r="BR85" s="354" t="s">
        <v>602</v>
      </c>
    </row>
    <row r="86" spans="1:70" s="428" customFormat="1" x14ac:dyDescent="0.25">
      <c r="A86" s="345" t="s">
        <v>1439</v>
      </c>
      <c r="B86" s="373"/>
      <c r="C86" s="719">
        <v>41276</v>
      </c>
      <c r="D86" s="373"/>
      <c r="E86" s="346">
        <v>488.58</v>
      </c>
      <c r="F86" s="373"/>
      <c r="G86" s="347">
        <v>106.98</v>
      </c>
      <c r="H86" s="374"/>
      <c r="I86" s="348">
        <v>0.44130000000000003</v>
      </c>
      <c r="J86" s="348">
        <v>5.6593</v>
      </c>
      <c r="K86" s="348">
        <v>3.1232000000000002</v>
      </c>
      <c r="L86" s="348">
        <v>7.5284000000000004</v>
      </c>
      <c r="M86" s="348">
        <v>2.4908999999999999</v>
      </c>
      <c r="N86" s="350">
        <v>6.7131999999999996</v>
      </c>
      <c r="O86" s="348">
        <v>3.4569999999999999</v>
      </c>
      <c r="P86" s="348">
        <v>16.559699999999999</v>
      </c>
      <c r="Q86" s="348">
        <v>14.457599999999999</v>
      </c>
      <c r="R86" s="348">
        <v>14.3072</v>
      </c>
      <c r="S86" s="348">
        <v>12.492100000000001</v>
      </c>
      <c r="T86" s="348">
        <v>0.63970000000000005</v>
      </c>
      <c r="U86" s="348">
        <v>8.51</v>
      </c>
      <c r="V86" s="348">
        <v>4.3910999999999998</v>
      </c>
      <c r="W86" s="348">
        <v>3.0636000000000001</v>
      </c>
      <c r="X86" s="348">
        <v>13.9011</v>
      </c>
      <c r="Y86" s="374"/>
      <c r="Z86" s="346">
        <v>12</v>
      </c>
      <c r="AA86" s="346">
        <v>3</v>
      </c>
      <c r="AB86" s="346">
        <v>14</v>
      </c>
      <c r="AC86" s="346">
        <v>8</v>
      </c>
      <c r="AD86" s="346">
        <v>7</v>
      </c>
      <c r="AE86" s="346">
        <v>4</v>
      </c>
      <c r="AF86" s="346">
        <v>10</v>
      </c>
      <c r="AG86" s="346">
        <v>6</v>
      </c>
      <c r="AH86" s="346">
        <v>7</v>
      </c>
      <c r="AI86" s="346">
        <v>6</v>
      </c>
      <c r="AJ86" s="346">
        <v>14</v>
      </c>
      <c r="AK86" s="346">
        <v>7</v>
      </c>
      <c r="AL86" s="346">
        <v>3</v>
      </c>
      <c r="AM86" s="346">
        <v>4</v>
      </c>
      <c r="AN86" s="346">
        <v>3</v>
      </c>
      <c r="AO86" s="373"/>
      <c r="AP86" s="348">
        <v>15.02</v>
      </c>
      <c r="AQ86" s="348">
        <v>16.52</v>
      </c>
      <c r="AR86" s="348">
        <v>13.65</v>
      </c>
      <c r="AS86" s="348">
        <v>9.84</v>
      </c>
      <c r="AT86" s="348">
        <v>8.56</v>
      </c>
      <c r="AU86" s="351"/>
      <c r="AV86" s="346">
        <v>4</v>
      </c>
      <c r="AW86" s="346">
        <v>5</v>
      </c>
      <c r="AX86" s="346">
        <v>5</v>
      </c>
      <c r="AY86" s="346">
        <v>5</v>
      </c>
      <c r="AZ86" s="346">
        <v>4</v>
      </c>
      <c r="BA86" s="362"/>
      <c r="BB86" s="348">
        <v>13.4600004408028</v>
      </c>
      <c r="BC86" s="375">
        <v>1.0189287687380799</v>
      </c>
      <c r="BD86" s="375">
        <v>7.4770471394014798E-2</v>
      </c>
      <c r="BE86" s="375">
        <v>0.333619243568129</v>
      </c>
      <c r="BF86" s="373"/>
      <c r="BG86" s="348">
        <v>39.819299999999998</v>
      </c>
      <c r="BH86" s="348">
        <v>35.415999999999997</v>
      </c>
      <c r="BI86" s="348">
        <v>18.6494</v>
      </c>
      <c r="BJ86" s="348">
        <v>6.1153000000000004</v>
      </c>
      <c r="BK86" s="373"/>
      <c r="BL86" s="372" t="s">
        <v>1402</v>
      </c>
      <c r="BM86" s="372" t="s">
        <v>1403</v>
      </c>
      <c r="BN86" s="372" t="s">
        <v>1404</v>
      </c>
      <c r="BO86" s="372" t="s">
        <v>1405</v>
      </c>
      <c r="BP86" s="372" t="s">
        <v>1406</v>
      </c>
      <c r="BQ86" s="373"/>
      <c r="BR86" s="354" t="s">
        <v>518</v>
      </c>
    </row>
    <row r="87" spans="1:70" s="428" customFormat="1" x14ac:dyDescent="0.25">
      <c r="A87" s="345" t="s">
        <v>1440</v>
      </c>
      <c r="B87" s="373"/>
      <c r="C87" s="719">
        <v>45863</v>
      </c>
      <c r="D87" s="373"/>
      <c r="E87" s="346">
        <v>427.68200000000002</v>
      </c>
      <c r="F87" s="373"/>
      <c r="G87" s="347">
        <v>10.4621</v>
      </c>
      <c r="H87" s="374"/>
      <c r="I87" s="348">
        <v>0.53910000000000002</v>
      </c>
      <c r="J87" s="348">
        <v>5.0801999999999996</v>
      </c>
      <c r="K87" s="348">
        <v>4.0643000000000002</v>
      </c>
      <c r="L87" s="348">
        <v>8.2248999999999999</v>
      </c>
      <c r="M87" s="348">
        <v>1.1828000000000001</v>
      </c>
      <c r="N87" s="350" t="s">
        <v>430</v>
      </c>
      <c r="O87" s="348" t="s">
        <v>430</v>
      </c>
      <c r="P87" s="348" t="s">
        <v>430</v>
      </c>
      <c r="Q87" s="348" t="s">
        <v>430</v>
      </c>
      <c r="R87" s="348" t="s">
        <v>430</v>
      </c>
      <c r="S87" s="348">
        <v>15.3917</v>
      </c>
      <c r="T87" s="348">
        <v>-7.5499999999999998E-2</v>
      </c>
      <c r="U87" s="348">
        <v>4.1750999999999996</v>
      </c>
      <c r="V87" s="348" t="s">
        <v>430</v>
      </c>
      <c r="W87" s="348">
        <v>2.8296999999999999</v>
      </c>
      <c r="X87" s="348">
        <v>4.6210000000000004</v>
      </c>
      <c r="Y87" s="374"/>
      <c r="Z87" s="346">
        <v>8</v>
      </c>
      <c r="AA87" s="346">
        <v>9</v>
      </c>
      <c r="AB87" s="346">
        <v>7</v>
      </c>
      <c r="AC87" s="346">
        <v>6</v>
      </c>
      <c r="AD87" s="346">
        <v>10</v>
      </c>
      <c r="AE87" s="346" t="s">
        <v>430</v>
      </c>
      <c r="AF87" s="346" t="s">
        <v>430</v>
      </c>
      <c r="AG87" s="346" t="s">
        <v>430</v>
      </c>
      <c r="AH87" s="346" t="s">
        <v>430</v>
      </c>
      <c r="AI87" s="346" t="s">
        <v>430</v>
      </c>
      <c r="AJ87" s="346">
        <v>6</v>
      </c>
      <c r="AK87" s="346">
        <v>8</v>
      </c>
      <c r="AL87" s="346">
        <v>12</v>
      </c>
      <c r="AM87" s="346" t="s">
        <v>430</v>
      </c>
      <c r="AN87" s="346">
        <v>7</v>
      </c>
      <c r="AO87" s="373"/>
      <c r="AP87" s="348" t="s">
        <v>430</v>
      </c>
      <c r="AQ87" s="348" t="s">
        <v>430</v>
      </c>
      <c r="AR87" s="348" t="s">
        <v>430</v>
      </c>
      <c r="AS87" s="348" t="s">
        <v>430</v>
      </c>
      <c r="AT87" s="348" t="s">
        <v>430</v>
      </c>
      <c r="AU87" s="351"/>
      <c r="AV87" s="346" t="s">
        <v>430</v>
      </c>
      <c r="AW87" s="346" t="s">
        <v>430</v>
      </c>
      <c r="AX87" s="346" t="s">
        <v>430</v>
      </c>
      <c r="AY87" s="346" t="s">
        <v>430</v>
      </c>
      <c r="AZ87" s="346" t="s">
        <v>430</v>
      </c>
      <c r="BA87" s="362"/>
      <c r="BB87" s="348">
        <v>12.418480506093101</v>
      </c>
      <c r="BC87" s="375">
        <v>1.0854893967905299</v>
      </c>
      <c r="BD87" s="375">
        <v>-7.3545394536936003E-3</v>
      </c>
      <c r="BE87" s="375">
        <v>-5.6200725948707099E-2</v>
      </c>
      <c r="BF87" s="373"/>
      <c r="BG87" s="348">
        <v>45.637</v>
      </c>
      <c r="BH87" s="348">
        <v>46.716099999999997</v>
      </c>
      <c r="BI87" s="348">
        <v>5.5739400000000003</v>
      </c>
      <c r="BJ87" s="348">
        <v>2.0729600000000001</v>
      </c>
      <c r="BK87" s="373"/>
      <c r="BL87" s="372" t="s">
        <v>1408</v>
      </c>
      <c r="BM87" s="372" t="s">
        <v>1409</v>
      </c>
      <c r="BN87" s="372" t="s">
        <v>1410</v>
      </c>
      <c r="BO87" s="372" t="s">
        <v>823</v>
      </c>
      <c r="BP87" s="372" t="s">
        <v>1411</v>
      </c>
      <c r="BQ87" s="373"/>
      <c r="BR87" s="354" t="s">
        <v>615</v>
      </c>
    </row>
    <row r="88" spans="1:70" s="428" customFormat="1" x14ac:dyDescent="0.25">
      <c r="A88" s="345" t="s">
        <v>1441</v>
      </c>
      <c r="B88" s="373"/>
      <c r="C88" s="719">
        <v>42345</v>
      </c>
      <c r="D88" s="373"/>
      <c r="E88" s="346">
        <v>311.32</v>
      </c>
      <c r="F88" s="373"/>
      <c r="G88" s="347">
        <v>44.155700000000003</v>
      </c>
      <c r="H88" s="374"/>
      <c r="I88" s="348">
        <v>0.46689999999999998</v>
      </c>
      <c r="J88" s="348">
        <v>5.5313999999999997</v>
      </c>
      <c r="K88" s="348">
        <v>5.0076000000000001</v>
      </c>
      <c r="L88" s="348">
        <v>10.098599999999999</v>
      </c>
      <c r="M88" s="348">
        <v>3.5432000000000001</v>
      </c>
      <c r="N88" s="350">
        <v>5.3780000000000001</v>
      </c>
      <c r="O88" s="348">
        <v>4.5967000000000002</v>
      </c>
      <c r="P88" s="348">
        <v>12.691700000000001</v>
      </c>
      <c r="Q88" s="348">
        <v>13.9246</v>
      </c>
      <c r="R88" s="348">
        <v>15.0137</v>
      </c>
      <c r="S88" s="348">
        <v>18.2819</v>
      </c>
      <c r="T88" s="348">
        <v>2.0699999999999998</v>
      </c>
      <c r="U88" s="348">
        <v>6.4600999999999997</v>
      </c>
      <c r="V88" s="348">
        <v>2.5908000000000002</v>
      </c>
      <c r="W88" s="348">
        <v>3.4714</v>
      </c>
      <c r="X88" s="348">
        <v>15.136100000000001</v>
      </c>
      <c r="Y88" s="374"/>
      <c r="Z88" s="346">
        <v>10</v>
      </c>
      <c r="AA88" s="346">
        <v>5</v>
      </c>
      <c r="AB88" s="346">
        <v>2</v>
      </c>
      <c r="AC88" s="346">
        <v>4</v>
      </c>
      <c r="AD88" s="346">
        <v>3</v>
      </c>
      <c r="AE88" s="346">
        <v>7</v>
      </c>
      <c r="AF88" s="346">
        <v>6</v>
      </c>
      <c r="AG88" s="346">
        <v>11</v>
      </c>
      <c r="AH88" s="346">
        <v>10</v>
      </c>
      <c r="AI88" s="346">
        <v>4</v>
      </c>
      <c r="AJ88" s="346">
        <v>4</v>
      </c>
      <c r="AK88" s="346">
        <v>3</v>
      </c>
      <c r="AL88" s="346">
        <v>4</v>
      </c>
      <c r="AM88" s="346">
        <v>7</v>
      </c>
      <c r="AN88" s="346">
        <v>1</v>
      </c>
      <c r="AO88" s="373"/>
      <c r="AP88" s="348">
        <v>14.59</v>
      </c>
      <c r="AQ88" s="348">
        <v>15.37</v>
      </c>
      <c r="AR88" s="348">
        <v>11.76</v>
      </c>
      <c r="AS88" s="348">
        <v>8.65</v>
      </c>
      <c r="AT88" s="348">
        <v>8.4700000000000006</v>
      </c>
      <c r="AU88" s="351"/>
      <c r="AV88" s="346">
        <v>6</v>
      </c>
      <c r="AW88" s="346">
        <v>7</v>
      </c>
      <c r="AX88" s="346">
        <v>10</v>
      </c>
      <c r="AY88" s="346">
        <v>7</v>
      </c>
      <c r="AZ88" s="346">
        <v>5</v>
      </c>
      <c r="BA88" s="362"/>
      <c r="BB88" s="348">
        <v>13.7332962788015</v>
      </c>
      <c r="BC88" s="375">
        <v>0.96784148229740696</v>
      </c>
      <c r="BD88" s="375">
        <v>5.5062363999159099E-2</v>
      </c>
      <c r="BE88" s="375">
        <v>-0.13254840101090001</v>
      </c>
      <c r="BF88" s="373"/>
      <c r="BG88" s="348">
        <v>35.868099999999998</v>
      </c>
      <c r="BH88" s="348">
        <v>39.092199999999998</v>
      </c>
      <c r="BI88" s="348">
        <v>18.751200000000001</v>
      </c>
      <c r="BJ88" s="348">
        <v>6.2885</v>
      </c>
      <c r="BK88" s="373"/>
      <c r="BL88" s="372" t="s">
        <v>1413</v>
      </c>
      <c r="BM88" s="372" t="s">
        <v>1414</v>
      </c>
      <c r="BN88" s="372" t="s">
        <v>1415</v>
      </c>
      <c r="BO88" s="372" t="s">
        <v>1416</v>
      </c>
      <c r="BP88" s="372" t="s">
        <v>1417</v>
      </c>
      <c r="BQ88" s="373"/>
      <c r="BR88" s="354" t="s">
        <v>554</v>
      </c>
    </row>
    <row r="89" spans="1:70" s="428" customFormat="1" x14ac:dyDescent="0.25">
      <c r="A89" s="345" t="s">
        <v>1442</v>
      </c>
      <c r="B89" s="373"/>
      <c r="C89" s="719">
        <v>45833</v>
      </c>
      <c r="D89" s="373"/>
      <c r="E89" s="346">
        <v>115.82</v>
      </c>
      <c r="F89" s="373"/>
      <c r="G89" s="347">
        <v>9.25</v>
      </c>
      <c r="H89" s="374"/>
      <c r="I89" s="348">
        <v>0.43430000000000002</v>
      </c>
      <c r="J89" s="348">
        <v>3.4676</v>
      </c>
      <c r="K89" s="348">
        <v>2.4363000000000001</v>
      </c>
      <c r="L89" s="348">
        <v>5.2332000000000001</v>
      </c>
      <c r="M89" s="348">
        <v>1.3143</v>
      </c>
      <c r="N89" s="350" t="s">
        <v>430</v>
      </c>
      <c r="O89" s="348" t="s">
        <v>430</v>
      </c>
      <c r="P89" s="348" t="s">
        <v>430</v>
      </c>
      <c r="Q89" s="348" t="s">
        <v>430</v>
      </c>
      <c r="R89" s="348" t="s">
        <v>430</v>
      </c>
      <c r="S89" s="348">
        <v>6.6897000000000002</v>
      </c>
      <c r="T89" s="348">
        <v>-0.53759999999999997</v>
      </c>
      <c r="U89" s="348">
        <v>-0.64449999999999996</v>
      </c>
      <c r="V89" s="348">
        <v>-9.2247000000000003</v>
      </c>
      <c r="W89" s="348">
        <v>-1.8047</v>
      </c>
      <c r="X89" s="348">
        <v>-7.5</v>
      </c>
      <c r="Y89" s="374"/>
      <c r="Z89" s="346">
        <v>13</v>
      </c>
      <c r="AA89" s="346">
        <v>18</v>
      </c>
      <c r="AB89" s="346">
        <v>17</v>
      </c>
      <c r="AC89" s="346">
        <v>16</v>
      </c>
      <c r="AD89" s="346">
        <v>9</v>
      </c>
      <c r="AE89" s="346" t="s">
        <v>430</v>
      </c>
      <c r="AF89" s="346" t="s">
        <v>430</v>
      </c>
      <c r="AG89" s="346" t="s">
        <v>430</v>
      </c>
      <c r="AH89" s="346" t="s">
        <v>430</v>
      </c>
      <c r="AI89" s="346" t="s">
        <v>430</v>
      </c>
      <c r="AJ89" s="346">
        <v>18</v>
      </c>
      <c r="AK89" s="346">
        <v>11</v>
      </c>
      <c r="AL89" s="346">
        <v>18</v>
      </c>
      <c r="AM89" s="346">
        <v>17</v>
      </c>
      <c r="AN89" s="346">
        <v>18</v>
      </c>
      <c r="AO89" s="373"/>
      <c r="AP89" s="348" t="s">
        <v>430</v>
      </c>
      <c r="AQ89" s="348" t="s">
        <v>430</v>
      </c>
      <c r="AR89" s="348" t="s">
        <v>430</v>
      </c>
      <c r="AS89" s="348" t="s">
        <v>430</v>
      </c>
      <c r="AT89" s="348">
        <v>-1.24</v>
      </c>
      <c r="AU89" s="351"/>
      <c r="AV89" s="346" t="s">
        <v>430</v>
      </c>
      <c r="AW89" s="346" t="s">
        <v>430</v>
      </c>
      <c r="AX89" s="346" t="s">
        <v>430</v>
      </c>
      <c r="AY89" s="346" t="s">
        <v>430</v>
      </c>
      <c r="AZ89" s="346">
        <v>16</v>
      </c>
      <c r="BA89" s="362"/>
      <c r="BB89" s="348">
        <v>9.1198590827381292</v>
      </c>
      <c r="BC89" s="375">
        <v>0.74061642530418703</v>
      </c>
      <c r="BD89" s="375">
        <v>-9.9666665554192096E-2</v>
      </c>
      <c r="BE89" s="375">
        <v>-0.75846137108474598</v>
      </c>
      <c r="BF89" s="373"/>
      <c r="BG89" s="348">
        <v>25.159800000000001</v>
      </c>
      <c r="BH89" s="348">
        <v>43.8078</v>
      </c>
      <c r="BI89" s="348" t="s">
        <v>430</v>
      </c>
      <c r="BJ89" s="348">
        <v>31.032399999999999</v>
      </c>
      <c r="BK89" s="373"/>
      <c r="BL89" s="372" t="s">
        <v>1419</v>
      </c>
      <c r="BM89" s="372" t="s">
        <v>1420</v>
      </c>
      <c r="BN89" s="372" t="s">
        <v>1421</v>
      </c>
      <c r="BO89" s="372" t="s">
        <v>1422</v>
      </c>
      <c r="BP89" s="372" t="s">
        <v>685</v>
      </c>
      <c r="BQ89" s="373"/>
      <c r="BR89" s="354" t="s">
        <v>463</v>
      </c>
    </row>
    <row r="90" spans="1:70" s="428" customFormat="1" x14ac:dyDescent="0.25">
      <c r="A90" s="345" t="s">
        <v>1443</v>
      </c>
      <c r="B90" s="373"/>
      <c r="C90" s="719">
        <v>46183</v>
      </c>
      <c r="D90" s="373"/>
      <c r="E90" s="346" t="s">
        <v>430</v>
      </c>
      <c r="F90" s="373"/>
      <c r="G90" s="347">
        <v>10.1579</v>
      </c>
      <c r="H90" s="374"/>
      <c r="I90" s="348">
        <v>0.42809999999999998</v>
      </c>
      <c r="J90" s="348">
        <v>1.579</v>
      </c>
      <c r="K90" s="348" t="s">
        <v>430</v>
      </c>
      <c r="L90" s="348" t="s">
        <v>430</v>
      </c>
      <c r="M90" s="348" t="s">
        <v>430</v>
      </c>
      <c r="N90" s="350" t="s">
        <v>430</v>
      </c>
      <c r="O90" s="348" t="s">
        <v>430</v>
      </c>
      <c r="P90" s="348" t="s">
        <v>430</v>
      </c>
      <c r="Q90" s="348" t="s">
        <v>430</v>
      </c>
      <c r="R90" s="348" t="s">
        <v>430</v>
      </c>
      <c r="S90" s="348" t="s">
        <v>430</v>
      </c>
      <c r="T90" s="348" t="s">
        <v>430</v>
      </c>
      <c r="U90" s="348" t="s">
        <v>430</v>
      </c>
      <c r="V90" s="348" t="s">
        <v>430</v>
      </c>
      <c r="W90" s="348" t="s">
        <v>430</v>
      </c>
      <c r="X90" s="348">
        <v>1.579</v>
      </c>
      <c r="Y90" s="374"/>
      <c r="Z90" s="346">
        <v>14</v>
      </c>
      <c r="AA90" s="346">
        <v>19</v>
      </c>
      <c r="AB90" s="346" t="s">
        <v>430</v>
      </c>
      <c r="AC90" s="346" t="s">
        <v>430</v>
      </c>
      <c r="AD90" s="346" t="s">
        <v>430</v>
      </c>
      <c r="AE90" s="346" t="s">
        <v>430</v>
      </c>
      <c r="AF90" s="346" t="s">
        <v>430</v>
      </c>
      <c r="AG90" s="346" t="s">
        <v>430</v>
      </c>
      <c r="AH90" s="346" t="s">
        <v>430</v>
      </c>
      <c r="AI90" s="346" t="s">
        <v>430</v>
      </c>
      <c r="AJ90" s="346" t="s">
        <v>430</v>
      </c>
      <c r="AK90" s="346" t="s">
        <v>430</v>
      </c>
      <c r="AL90" s="346" t="s">
        <v>430</v>
      </c>
      <c r="AM90" s="346" t="s">
        <v>430</v>
      </c>
      <c r="AN90" s="346" t="s">
        <v>430</v>
      </c>
      <c r="AO90" s="373"/>
      <c r="AP90" s="348" t="s">
        <v>430</v>
      </c>
      <c r="AQ90" s="348" t="s">
        <v>430</v>
      </c>
      <c r="AR90" s="348" t="s">
        <v>430</v>
      </c>
      <c r="AS90" s="348" t="s">
        <v>430</v>
      </c>
      <c r="AT90" s="348" t="s">
        <v>430</v>
      </c>
      <c r="AU90" s="351"/>
      <c r="AV90" s="346" t="s">
        <v>430</v>
      </c>
      <c r="AW90" s="346" t="s">
        <v>430</v>
      </c>
      <c r="AX90" s="346" t="s">
        <v>430</v>
      </c>
      <c r="AY90" s="346" t="s">
        <v>430</v>
      </c>
      <c r="AZ90" s="346" t="s">
        <v>430</v>
      </c>
      <c r="BA90" s="362"/>
      <c r="BB90" s="348" t="s">
        <v>430</v>
      </c>
      <c r="BC90" s="375">
        <v>0</v>
      </c>
      <c r="BD90" s="375">
        <v>0</v>
      </c>
      <c r="BE90" s="375" t="s">
        <v>430</v>
      </c>
      <c r="BF90" s="373"/>
      <c r="BG90" s="348" t="s">
        <v>430</v>
      </c>
      <c r="BH90" s="348" t="s">
        <v>430</v>
      </c>
      <c r="BI90" s="348" t="s">
        <v>430</v>
      </c>
      <c r="BJ90" s="348" t="s">
        <v>430</v>
      </c>
      <c r="BK90" s="373"/>
      <c r="BL90" s="372" t="s">
        <v>430</v>
      </c>
      <c r="BM90" s="372" t="s">
        <v>430</v>
      </c>
      <c r="BN90" s="372" t="s">
        <v>430</v>
      </c>
      <c r="BO90" s="372" t="s">
        <v>430</v>
      </c>
      <c r="BP90" s="372" t="s">
        <v>430</v>
      </c>
      <c r="BQ90" s="373"/>
      <c r="BR90" s="354" t="s">
        <v>1424</v>
      </c>
    </row>
    <row r="91" spans="1:70" x14ac:dyDescent="0.25">
      <c r="A91" s="36" t="s">
        <v>93</v>
      </c>
      <c r="B91" s="43"/>
      <c r="C91" s="720"/>
      <c r="D91" s="43"/>
      <c r="E91" s="51"/>
      <c r="F91" s="43"/>
      <c r="G91" s="55"/>
      <c r="H91" s="66"/>
      <c r="I91" s="59">
        <v>0.54079999999999995</v>
      </c>
      <c r="J91" s="59">
        <v>4.7676999999999996</v>
      </c>
      <c r="K91" s="59">
        <v>3.7168000000000001</v>
      </c>
      <c r="L91" s="59">
        <v>8.0914999999999999</v>
      </c>
      <c r="M91" s="59">
        <v>1.9555</v>
      </c>
      <c r="N91" s="70">
        <v>4.7572999999999999</v>
      </c>
      <c r="O91" s="59">
        <v>4.1806999999999999</v>
      </c>
      <c r="P91" s="59">
        <v>16.616499999999998</v>
      </c>
      <c r="Q91" s="59">
        <v>15.3009</v>
      </c>
      <c r="R91" s="59">
        <v>15.150399999999999</v>
      </c>
      <c r="S91" s="59">
        <v>14.6798</v>
      </c>
      <c r="T91" s="59">
        <v>0.48749999999999999</v>
      </c>
      <c r="U91" s="59">
        <v>4.9184000000000001</v>
      </c>
      <c r="V91" s="59">
        <v>0.96640000000000004</v>
      </c>
      <c r="W91" s="59">
        <v>2.2262</v>
      </c>
      <c r="X91" s="59">
        <v>11.7676</v>
      </c>
      <c r="Y91" s="66"/>
      <c r="Z91" s="51">
        <v>19</v>
      </c>
      <c r="AA91" s="51">
        <v>19</v>
      </c>
      <c r="AB91" s="51">
        <v>18</v>
      </c>
      <c r="AC91" s="51">
        <v>18</v>
      </c>
      <c r="AD91" s="51">
        <v>18</v>
      </c>
      <c r="AE91" s="51">
        <v>16</v>
      </c>
      <c r="AF91" s="51">
        <v>14</v>
      </c>
      <c r="AG91" s="51">
        <v>11</v>
      </c>
      <c r="AH91" s="51">
        <v>11</v>
      </c>
      <c r="AI91" s="51">
        <v>7</v>
      </c>
      <c r="AJ91" s="51">
        <v>18</v>
      </c>
      <c r="AK91" s="51">
        <v>18</v>
      </c>
      <c r="AL91" s="51">
        <v>18</v>
      </c>
      <c r="AM91" s="51">
        <v>17</v>
      </c>
      <c r="AN91" s="51">
        <v>18</v>
      </c>
      <c r="AO91" s="43"/>
      <c r="AP91" s="59">
        <v>15.5857142857143</v>
      </c>
      <c r="AQ91" s="59">
        <v>17.203749999999999</v>
      </c>
      <c r="AR91" s="59">
        <v>13.6763636363636</v>
      </c>
      <c r="AS91" s="59">
        <v>9.33</v>
      </c>
      <c r="AT91" s="59">
        <v>5.4647058823529404</v>
      </c>
      <c r="AU91" s="78"/>
      <c r="AV91" s="51">
        <v>7</v>
      </c>
      <c r="AW91" s="51">
        <v>8</v>
      </c>
      <c r="AX91" s="51">
        <v>11</v>
      </c>
      <c r="AY91" s="51">
        <v>11</v>
      </c>
      <c r="AZ91" s="51">
        <v>17</v>
      </c>
      <c r="BA91" s="258"/>
      <c r="BB91" s="59"/>
      <c r="BC91" s="276"/>
      <c r="BD91" s="276"/>
      <c r="BE91" s="276"/>
      <c r="BF91" s="43"/>
      <c r="BG91" s="59"/>
      <c r="BH91" s="59"/>
      <c r="BI91" s="59"/>
      <c r="BJ91" s="59"/>
      <c r="BK91" s="43"/>
      <c r="BL91" s="84"/>
      <c r="BM91" s="84"/>
      <c r="BN91" s="84"/>
      <c r="BO91" s="84"/>
      <c r="BP91" s="84"/>
      <c r="BQ91" s="43"/>
      <c r="BR91" s="88"/>
    </row>
    <row r="92" spans="1:70" x14ac:dyDescent="0.25">
      <c r="A92" s="37" t="s">
        <v>94</v>
      </c>
      <c r="B92" s="44"/>
      <c r="C92" s="721"/>
      <c r="D92" s="44"/>
      <c r="E92" s="52"/>
      <c r="F92" s="44"/>
      <c r="G92" s="56"/>
      <c r="H92" s="67"/>
      <c r="I92" s="60">
        <v>1.5212000000000001</v>
      </c>
      <c r="J92" s="60">
        <v>6.5098000000000003</v>
      </c>
      <c r="K92" s="60">
        <v>5.4408000000000003</v>
      </c>
      <c r="L92" s="60">
        <v>18.169899999999998</v>
      </c>
      <c r="M92" s="60">
        <v>9.7623999999999995</v>
      </c>
      <c r="N92" s="71">
        <v>13.9733</v>
      </c>
      <c r="O92" s="60">
        <v>7.5776000000000003</v>
      </c>
      <c r="P92" s="60">
        <v>20.361000000000001</v>
      </c>
      <c r="Q92" s="60">
        <v>18.181100000000001</v>
      </c>
      <c r="R92" s="60">
        <v>16.843399999999999</v>
      </c>
      <c r="S92" s="60">
        <v>24.936699999999998</v>
      </c>
      <c r="T92" s="60">
        <v>8.4228000000000005</v>
      </c>
      <c r="U92" s="60">
        <v>12.4162</v>
      </c>
      <c r="V92" s="60">
        <v>10.1394</v>
      </c>
      <c r="W92" s="60">
        <v>3.4714</v>
      </c>
      <c r="X92" s="60">
        <v>20.565799999999999</v>
      </c>
      <c r="Y92" s="67"/>
      <c r="Z92" s="52"/>
      <c r="AA92" s="52"/>
      <c r="AB92" s="52"/>
      <c r="AC92" s="52"/>
      <c r="AD92" s="52"/>
      <c r="AE92" s="52"/>
      <c r="AF92" s="52"/>
      <c r="AG92" s="52"/>
      <c r="AH92" s="52"/>
      <c r="AI92" s="52"/>
      <c r="AJ92" s="52"/>
      <c r="AK92" s="52"/>
      <c r="AL92" s="52"/>
      <c r="AM92" s="52"/>
      <c r="AN92" s="52"/>
      <c r="AO92" s="44"/>
      <c r="AP92" s="60">
        <v>18.05</v>
      </c>
      <c r="AQ92" s="60">
        <v>19.78</v>
      </c>
      <c r="AR92" s="60">
        <v>17.559999999999999</v>
      </c>
      <c r="AS92" s="60">
        <v>14.75</v>
      </c>
      <c r="AT92" s="60">
        <v>21.04</v>
      </c>
      <c r="AU92" s="79"/>
      <c r="AV92" s="52"/>
      <c r="AW92" s="52"/>
      <c r="AX92" s="52"/>
      <c r="AY92" s="52"/>
      <c r="AZ92" s="52"/>
      <c r="BA92" s="259"/>
      <c r="BB92" s="60"/>
      <c r="BC92" s="277"/>
      <c r="BD92" s="277"/>
      <c r="BE92" s="277"/>
      <c r="BF92" s="44"/>
      <c r="BG92" s="60"/>
      <c r="BH92" s="60"/>
      <c r="BI92" s="60"/>
      <c r="BJ92" s="60"/>
      <c r="BK92" s="44"/>
      <c r="BL92" s="85"/>
      <c r="BM92" s="85"/>
      <c r="BN92" s="85"/>
      <c r="BO92" s="85"/>
      <c r="BP92" s="85"/>
      <c r="BQ92" s="44"/>
      <c r="BR92" s="89"/>
    </row>
    <row r="93" spans="1:70" x14ac:dyDescent="0.25">
      <c r="A93" s="37" t="s">
        <v>95</v>
      </c>
      <c r="B93" s="44"/>
      <c r="C93" s="721"/>
      <c r="D93" s="44"/>
      <c r="E93" s="52"/>
      <c r="F93" s="44"/>
      <c r="G93" s="56"/>
      <c r="H93" s="67"/>
      <c r="I93" s="60">
        <v>0.1258</v>
      </c>
      <c r="J93" s="60">
        <v>1.579</v>
      </c>
      <c r="K93" s="60">
        <v>1.9827999999999999</v>
      </c>
      <c r="L93" s="60">
        <v>4.8563999999999998</v>
      </c>
      <c r="M93" s="60">
        <v>-3.9237000000000002</v>
      </c>
      <c r="N93" s="71">
        <v>-0.63780000000000003</v>
      </c>
      <c r="O93" s="60">
        <v>-0.21709999999999999</v>
      </c>
      <c r="P93" s="60">
        <v>12.691700000000001</v>
      </c>
      <c r="Q93" s="60">
        <v>12.0418</v>
      </c>
      <c r="R93" s="60">
        <v>12.461</v>
      </c>
      <c r="S93" s="60">
        <v>6.6897000000000002</v>
      </c>
      <c r="T93" s="60">
        <v>-4.3253000000000004</v>
      </c>
      <c r="U93" s="60">
        <v>-0.64449999999999996</v>
      </c>
      <c r="V93" s="60">
        <v>-9.2247000000000003</v>
      </c>
      <c r="W93" s="60">
        <v>-1.8047</v>
      </c>
      <c r="X93" s="60">
        <v>-7.5</v>
      </c>
      <c r="Y93" s="67"/>
      <c r="Z93" s="52"/>
      <c r="AA93" s="52"/>
      <c r="AB93" s="52"/>
      <c r="AC93" s="52"/>
      <c r="AD93" s="52"/>
      <c r="AE93" s="52"/>
      <c r="AF93" s="52"/>
      <c r="AG93" s="52"/>
      <c r="AH93" s="52"/>
      <c r="AI93" s="52"/>
      <c r="AJ93" s="52"/>
      <c r="AK93" s="52"/>
      <c r="AL93" s="52"/>
      <c r="AM93" s="52"/>
      <c r="AN93" s="52"/>
      <c r="AO93" s="44"/>
      <c r="AP93" s="60">
        <v>13.15</v>
      </c>
      <c r="AQ93" s="60">
        <v>14.46</v>
      </c>
      <c r="AR93" s="60">
        <v>10.86</v>
      </c>
      <c r="AS93" s="60">
        <v>6.75</v>
      </c>
      <c r="AT93" s="60">
        <v>-2.93</v>
      </c>
      <c r="AU93" s="79"/>
      <c r="AV93" s="52"/>
      <c r="AW93" s="52"/>
      <c r="AX93" s="52"/>
      <c r="AY93" s="52"/>
      <c r="AZ93" s="52"/>
      <c r="BA93" s="259"/>
      <c r="BB93" s="60"/>
      <c r="BC93" s="277"/>
      <c r="BD93" s="277"/>
      <c r="BE93" s="277"/>
      <c r="BF93" s="44"/>
      <c r="BG93" s="60"/>
      <c r="BH93" s="60"/>
      <c r="BI93" s="60"/>
      <c r="BJ93" s="60"/>
      <c r="BK93" s="44"/>
      <c r="BL93" s="85"/>
      <c r="BM93" s="85"/>
      <c r="BN93" s="85"/>
      <c r="BO93" s="85"/>
      <c r="BP93" s="85"/>
      <c r="BQ93" s="44"/>
      <c r="BR93" s="89"/>
    </row>
    <row r="94" spans="1:70" x14ac:dyDescent="0.25">
      <c r="A94" s="38" t="s">
        <v>96</v>
      </c>
      <c r="B94" s="45"/>
      <c r="C94" s="722"/>
      <c r="D94" s="45"/>
      <c r="E94" s="53"/>
      <c r="F94" s="45"/>
      <c r="G94" s="57"/>
      <c r="H94" s="68"/>
      <c r="I94" s="61">
        <v>0.46689999999999998</v>
      </c>
      <c r="J94" s="61">
        <v>4.7816000000000001</v>
      </c>
      <c r="K94" s="61">
        <v>3.6554500000000001</v>
      </c>
      <c r="L94" s="61">
        <v>6.9027000000000003</v>
      </c>
      <c r="M94" s="61">
        <v>1.24855</v>
      </c>
      <c r="N94" s="72">
        <v>4.5678000000000001</v>
      </c>
      <c r="O94" s="61">
        <v>4.0438999999999998</v>
      </c>
      <c r="P94" s="61">
        <v>16.559699999999999</v>
      </c>
      <c r="Q94" s="61">
        <v>15.1693</v>
      </c>
      <c r="R94" s="61">
        <v>15.0137</v>
      </c>
      <c r="S94" s="61">
        <v>13.3064</v>
      </c>
      <c r="T94" s="61">
        <v>-0.36380000000000001</v>
      </c>
      <c r="U94" s="61">
        <v>4.5820999999999996</v>
      </c>
      <c r="V94" s="61">
        <v>-2E-3</v>
      </c>
      <c r="W94" s="61">
        <v>2.4083000000000001</v>
      </c>
      <c r="X94" s="61">
        <v>14.115</v>
      </c>
      <c r="Y94" s="68"/>
      <c r="Z94" s="53"/>
      <c r="AA94" s="53"/>
      <c r="AB94" s="53"/>
      <c r="AC94" s="53"/>
      <c r="AD94" s="53"/>
      <c r="AE94" s="53"/>
      <c r="AF94" s="53"/>
      <c r="AG94" s="53"/>
      <c r="AH94" s="53"/>
      <c r="AI94" s="53"/>
      <c r="AJ94" s="53"/>
      <c r="AK94" s="53"/>
      <c r="AL94" s="53"/>
      <c r="AM94" s="53"/>
      <c r="AN94" s="53"/>
      <c r="AO94" s="45"/>
      <c r="AP94" s="61">
        <v>15.02</v>
      </c>
      <c r="AQ94" s="61">
        <v>17.079999999999998</v>
      </c>
      <c r="AR94" s="61">
        <v>13.41</v>
      </c>
      <c r="AS94" s="61">
        <v>9.26</v>
      </c>
      <c r="AT94" s="61">
        <v>4.66</v>
      </c>
      <c r="AU94" s="80"/>
      <c r="AV94" s="53"/>
      <c r="AW94" s="53"/>
      <c r="AX94" s="53"/>
      <c r="AY94" s="53"/>
      <c r="AZ94" s="53"/>
      <c r="BA94" s="262"/>
      <c r="BB94" s="61"/>
      <c r="BC94" s="279"/>
      <c r="BD94" s="279"/>
      <c r="BE94" s="279"/>
      <c r="BF94" s="45"/>
      <c r="BG94" s="61"/>
      <c r="BH94" s="61"/>
      <c r="BI94" s="61"/>
      <c r="BJ94" s="61"/>
      <c r="BK94" s="45"/>
      <c r="BL94" s="86"/>
      <c r="BM94" s="86"/>
      <c r="BN94" s="86"/>
      <c r="BO94" s="86"/>
      <c r="BP94" s="86"/>
      <c r="BQ94" s="45"/>
      <c r="BR94" s="90"/>
    </row>
    <row r="95" spans="1:70" ht="14.5" x14ac:dyDescent="0.25">
      <c r="A95" s="39" t="s">
        <v>91</v>
      </c>
      <c r="B95" s="69"/>
      <c r="C95" s="726"/>
      <c r="D95" s="69"/>
      <c r="E95" s="40"/>
      <c r="F95" s="69"/>
      <c r="G95" s="40"/>
      <c r="H95" s="69"/>
      <c r="I95" s="62"/>
      <c r="J95" s="62"/>
      <c r="K95" s="62"/>
      <c r="L95" s="62"/>
      <c r="M95" s="62"/>
      <c r="N95" s="73"/>
      <c r="O95" s="62"/>
      <c r="P95" s="62"/>
      <c r="Q95" s="62"/>
      <c r="R95" s="62"/>
      <c r="S95" s="62"/>
      <c r="T95" s="62"/>
      <c r="U95" s="62"/>
      <c r="V95" s="62"/>
      <c r="W95" s="62"/>
      <c r="X95" s="62"/>
      <c r="Y95" s="69"/>
      <c r="Z95" s="54"/>
      <c r="AA95" s="54"/>
      <c r="AB95" s="54"/>
      <c r="AC95" s="54"/>
      <c r="AD95" s="54"/>
      <c r="AE95" s="54"/>
      <c r="AF95" s="54"/>
      <c r="AG95" s="54"/>
      <c r="AH95" s="54"/>
      <c r="AI95" s="54"/>
      <c r="AJ95" s="54"/>
      <c r="AK95" s="54"/>
      <c r="AL95" s="54"/>
      <c r="AM95" s="54"/>
      <c r="AN95" s="54"/>
      <c r="AO95" s="69"/>
      <c r="AP95" s="245"/>
      <c r="AQ95" s="245"/>
      <c r="AR95" s="245"/>
      <c r="AS95" s="245"/>
      <c r="AT95" s="245"/>
      <c r="AU95" s="69"/>
      <c r="AV95" s="247"/>
      <c r="AW95" s="247"/>
      <c r="AX95" s="247"/>
      <c r="AY95" s="247"/>
      <c r="AZ95" s="247"/>
      <c r="BA95" s="69"/>
      <c r="BB95" s="245"/>
      <c r="BC95" s="245"/>
      <c r="BD95" s="245"/>
      <c r="BE95" s="245"/>
      <c r="BF95" s="40"/>
      <c r="BG95" s="245"/>
      <c r="BH95" s="245"/>
      <c r="BI95" s="245"/>
      <c r="BJ95" s="245"/>
      <c r="BK95" s="40"/>
      <c r="BL95" s="40"/>
      <c r="BM95" s="41"/>
      <c r="BQ95" s="69"/>
      <c r="BR95" s="66"/>
    </row>
    <row r="96" spans="1:70" s="428" customFormat="1" x14ac:dyDescent="0.25">
      <c r="A96" s="481" t="s">
        <v>1219</v>
      </c>
      <c r="B96" s="406"/>
      <c r="C96" s="730"/>
      <c r="D96" s="406"/>
      <c r="E96" s="401"/>
      <c r="F96" s="406"/>
      <c r="G96" s="401"/>
      <c r="H96" s="406"/>
      <c r="I96" s="405">
        <v>0.4103</v>
      </c>
      <c r="J96" s="405">
        <v>4.8372999999999999</v>
      </c>
      <c r="K96" s="405">
        <v>3.0807000000000002</v>
      </c>
      <c r="L96" s="405">
        <v>4.7572000000000001</v>
      </c>
      <c r="M96" s="405">
        <v>-2.2021999999999999</v>
      </c>
      <c r="N96" s="407">
        <v>1.6295999999999999</v>
      </c>
      <c r="O96" s="405">
        <v>2.4927000000000001</v>
      </c>
      <c r="P96" s="405">
        <v>12.923999999999999</v>
      </c>
      <c r="Q96" s="405">
        <v>12.1579</v>
      </c>
      <c r="R96" s="405">
        <v>14.103999999999999</v>
      </c>
      <c r="S96" s="405">
        <v>11.7835</v>
      </c>
      <c r="T96" s="405">
        <v>-3.6556999999999999</v>
      </c>
      <c r="U96" s="405">
        <v>1.6808000000000001</v>
      </c>
      <c r="V96" s="405">
        <v>-1.3571</v>
      </c>
      <c r="W96" s="405">
        <v>2.3809999999999998</v>
      </c>
      <c r="X96" s="405" t="s">
        <v>428</v>
      </c>
      <c r="Y96" s="406"/>
      <c r="Z96" s="403"/>
      <c r="AA96" s="403"/>
      <c r="AB96" s="403"/>
      <c r="AC96" s="403"/>
      <c r="AD96" s="403"/>
      <c r="AE96" s="403"/>
      <c r="AF96" s="403"/>
      <c r="AG96" s="403"/>
      <c r="AH96" s="403"/>
      <c r="AI96" s="403"/>
      <c r="AJ96" s="403"/>
      <c r="AK96" s="403"/>
      <c r="AL96" s="403"/>
      <c r="AM96" s="403"/>
      <c r="AN96" s="403"/>
      <c r="AO96" s="406"/>
      <c r="AP96" s="405">
        <v>13.63</v>
      </c>
      <c r="AQ96" s="405">
        <v>13.87</v>
      </c>
      <c r="AR96" s="405">
        <v>10.44</v>
      </c>
      <c r="AS96" s="405">
        <v>6.18</v>
      </c>
      <c r="AT96" s="405">
        <v>-0.84</v>
      </c>
      <c r="AU96" s="406"/>
      <c r="AV96" s="426"/>
      <c r="AW96" s="426"/>
      <c r="AX96" s="426"/>
      <c r="AY96" s="426"/>
      <c r="AZ96" s="426"/>
      <c r="BA96" s="406"/>
      <c r="BB96" s="410"/>
      <c r="BC96" s="410"/>
      <c r="BD96" s="410"/>
      <c r="BE96" s="410"/>
      <c r="BF96" s="401"/>
      <c r="BG96" s="410"/>
      <c r="BH96" s="410"/>
      <c r="BI96" s="410"/>
      <c r="BJ96" s="410"/>
      <c r="BK96" s="401"/>
      <c r="BL96" s="401"/>
      <c r="BM96" s="427"/>
      <c r="BQ96" s="406"/>
      <c r="BR96" s="374"/>
    </row>
    <row r="97" spans="1:70" s="428" customFormat="1" x14ac:dyDescent="0.25">
      <c r="A97" s="345" t="s">
        <v>426</v>
      </c>
      <c r="B97" s="374"/>
      <c r="C97" s="731"/>
      <c r="D97" s="374"/>
      <c r="E97" s="372"/>
      <c r="F97" s="374"/>
      <c r="G97" s="372"/>
      <c r="H97" s="374"/>
      <c r="I97" s="348">
        <v>0.3417</v>
      </c>
      <c r="J97" s="348">
        <v>4.3840000000000003</v>
      </c>
      <c r="K97" s="348">
        <v>2.3673999999999999</v>
      </c>
      <c r="L97" s="348">
        <v>1.9080999999999999</v>
      </c>
      <c r="M97" s="348">
        <v>-6.0259999999999998</v>
      </c>
      <c r="N97" s="350">
        <v>-1.5584</v>
      </c>
      <c r="O97" s="348">
        <v>2.3706</v>
      </c>
      <c r="P97" s="348">
        <v>9.8620999999999999</v>
      </c>
      <c r="Q97" s="348">
        <v>10.273</v>
      </c>
      <c r="R97" s="348">
        <v>12.7857</v>
      </c>
      <c r="S97" s="348">
        <v>8.5085999999999995</v>
      </c>
      <c r="T97" s="348">
        <v>-7.1555</v>
      </c>
      <c r="U97" s="348">
        <v>-1.2805</v>
      </c>
      <c r="V97" s="348">
        <v>-4.4438000000000004</v>
      </c>
      <c r="W97" s="348">
        <v>2.7181999999999999</v>
      </c>
      <c r="X97" s="348" t="s">
        <v>428</v>
      </c>
      <c r="Y97" s="374"/>
      <c r="Z97" s="346"/>
      <c r="AA97" s="346"/>
      <c r="AB97" s="346"/>
      <c r="AC97" s="346"/>
      <c r="AD97" s="346"/>
      <c r="AE97" s="346"/>
      <c r="AF97" s="346"/>
      <c r="AG97" s="346"/>
      <c r="AH97" s="346"/>
      <c r="AI97" s="346"/>
      <c r="AJ97" s="346"/>
      <c r="AK97" s="346"/>
      <c r="AL97" s="346"/>
      <c r="AM97" s="346"/>
      <c r="AN97" s="346"/>
      <c r="AO97" s="374"/>
      <c r="AP97" s="348">
        <v>12</v>
      </c>
      <c r="AQ97" s="348">
        <v>11.52</v>
      </c>
      <c r="AR97" s="348">
        <v>8.01</v>
      </c>
      <c r="AS97" s="348">
        <v>3.74</v>
      </c>
      <c r="AT97" s="348">
        <v>-6.36</v>
      </c>
      <c r="AU97" s="374"/>
      <c r="AV97" s="429"/>
      <c r="AW97" s="429"/>
      <c r="AX97" s="429"/>
      <c r="AY97" s="429"/>
      <c r="AZ97" s="429"/>
      <c r="BA97" s="374"/>
      <c r="BB97" s="375"/>
      <c r="BC97" s="375"/>
      <c r="BD97" s="375"/>
      <c r="BE97" s="375"/>
      <c r="BF97" s="372"/>
      <c r="BG97" s="375"/>
      <c r="BH97" s="375"/>
      <c r="BI97" s="375"/>
      <c r="BJ97" s="375"/>
      <c r="BK97" s="372"/>
      <c r="BL97" s="372"/>
      <c r="BM97" s="430"/>
      <c r="BQ97" s="374"/>
      <c r="BR97" s="374"/>
    </row>
    <row r="98" spans="1:70" s="428" customFormat="1" x14ac:dyDescent="0.25">
      <c r="A98" s="345" t="s">
        <v>1220</v>
      </c>
      <c r="B98" s="374"/>
      <c r="C98" s="731"/>
      <c r="D98" s="374"/>
      <c r="E98" s="372"/>
      <c r="F98" s="374"/>
      <c r="G98" s="372"/>
      <c r="H98" s="374"/>
      <c r="I98" s="348">
        <v>0.41920000000000002</v>
      </c>
      <c r="J98" s="348">
        <v>5.0209999999999999</v>
      </c>
      <c r="K98" s="348">
        <v>2.9824000000000002</v>
      </c>
      <c r="L98" s="348">
        <v>6.7853000000000003</v>
      </c>
      <c r="M98" s="348">
        <v>0.18079999999999999</v>
      </c>
      <c r="N98" s="350">
        <v>3.2456</v>
      </c>
      <c r="O98" s="348">
        <v>3.0583</v>
      </c>
      <c r="P98" s="348">
        <v>15.2385</v>
      </c>
      <c r="Q98" s="348">
        <v>13.8735</v>
      </c>
      <c r="R98" s="348">
        <v>14.831799999999999</v>
      </c>
      <c r="S98" s="348">
        <v>14.065300000000001</v>
      </c>
      <c r="T98" s="348">
        <v>-1.3675999999999999</v>
      </c>
      <c r="U98" s="348">
        <v>4.2514000000000003</v>
      </c>
      <c r="V98" s="348">
        <v>0.315</v>
      </c>
      <c r="W98" s="348">
        <v>1.9614</v>
      </c>
      <c r="X98" s="348" t="s">
        <v>428</v>
      </c>
      <c r="Y98" s="374"/>
      <c r="Z98" s="346"/>
      <c r="AA98" s="346"/>
      <c r="AB98" s="346"/>
      <c r="AC98" s="346"/>
      <c r="AD98" s="346"/>
      <c r="AE98" s="346"/>
      <c r="AF98" s="346"/>
      <c r="AG98" s="346"/>
      <c r="AH98" s="346"/>
      <c r="AI98" s="346"/>
      <c r="AJ98" s="346"/>
      <c r="AK98" s="346"/>
      <c r="AL98" s="346"/>
      <c r="AM98" s="346"/>
      <c r="AN98" s="346"/>
      <c r="AO98" s="374"/>
      <c r="AP98" s="348">
        <v>14.88</v>
      </c>
      <c r="AQ98" s="348">
        <v>16.059999999999999</v>
      </c>
      <c r="AR98" s="348">
        <v>12.54</v>
      </c>
      <c r="AS98" s="348">
        <v>7.88</v>
      </c>
      <c r="AT98" s="348">
        <v>2.91</v>
      </c>
      <c r="AU98" s="374"/>
      <c r="AV98" s="429"/>
      <c r="AW98" s="429"/>
      <c r="AX98" s="429"/>
      <c r="AY98" s="429"/>
      <c r="AZ98" s="429"/>
      <c r="BA98" s="374"/>
      <c r="BB98" s="375"/>
      <c r="BC98" s="375"/>
      <c r="BD98" s="375"/>
      <c r="BE98" s="375"/>
      <c r="BF98" s="372"/>
      <c r="BG98" s="375"/>
      <c r="BH98" s="375"/>
      <c r="BI98" s="375"/>
      <c r="BJ98" s="375"/>
      <c r="BK98" s="372"/>
      <c r="BL98" s="372"/>
      <c r="BM98" s="430"/>
      <c r="BQ98" s="374"/>
      <c r="BR98" s="374"/>
    </row>
    <row r="99" spans="1:70" s="428" customFormat="1" x14ac:dyDescent="0.25">
      <c r="A99" s="495" t="s">
        <v>1221</v>
      </c>
      <c r="B99" s="417"/>
      <c r="C99" s="732"/>
      <c r="D99" s="417"/>
      <c r="E99" s="431"/>
      <c r="F99" s="417"/>
      <c r="G99" s="431"/>
      <c r="H99" s="432"/>
      <c r="I99" s="433">
        <v>0.41980000000000001</v>
      </c>
      <c r="J99" s="433">
        <v>5.0467000000000004</v>
      </c>
      <c r="K99" s="433">
        <v>3.1002000000000001</v>
      </c>
      <c r="L99" s="433">
        <v>6.9772999999999996</v>
      </c>
      <c r="M99" s="433">
        <v>0.50549999999999995</v>
      </c>
      <c r="N99" s="434">
        <v>4.1079999999999997</v>
      </c>
      <c r="O99" s="433">
        <v>3.8803999999999998</v>
      </c>
      <c r="P99" s="433">
        <v>16.1846</v>
      </c>
      <c r="Q99" s="433">
        <v>14.886799999999999</v>
      </c>
      <c r="R99" s="433">
        <v>15.9626</v>
      </c>
      <c r="S99" s="433">
        <v>14.254799999999999</v>
      </c>
      <c r="T99" s="433">
        <v>-1.0479000000000001</v>
      </c>
      <c r="U99" s="433">
        <v>4.7117000000000004</v>
      </c>
      <c r="V99" s="433">
        <v>1.0613999999999999</v>
      </c>
      <c r="W99" s="433">
        <v>2.0274999999999999</v>
      </c>
      <c r="X99" s="433" t="s">
        <v>430</v>
      </c>
      <c r="Y99" s="432"/>
      <c r="Z99" s="435"/>
      <c r="AA99" s="435"/>
      <c r="AB99" s="435"/>
      <c r="AC99" s="435"/>
      <c r="AD99" s="435"/>
      <c r="AE99" s="435"/>
      <c r="AF99" s="435"/>
      <c r="AG99" s="435"/>
      <c r="AH99" s="435"/>
      <c r="AI99" s="435"/>
      <c r="AJ99" s="435"/>
      <c r="AK99" s="435"/>
      <c r="AL99" s="435"/>
      <c r="AM99" s="435"/>
      <c r="AN99" s="435"/>
      <c r="AO99" s="432"/>
      <c r="AP99" s="433">
        <v>15.95</v>
      </c>
      <c r="AQ99" s="433">
        <v>17.12</v>
      </c>
      <c r="AR99" s="433">
        <v>13.49</v>
      </c>
      <c r="AS99" s="433">
        <v>8.76</v>
      </c>
      <c r="AT99" s="433">
        <v>3.59</v>
      </c>
      <c r="AU99" s="432"/>
      <c r="AV99" s="436"/>
      <c r="AW99" s="436"/>
      <c r="AX99" s="436"/>
      <c r="AY99" s="436"/>
      <c r="AZ99" s="436"/>
      <c r="BA99" s="417"/>
      <c r="BB99" s="437"/>
      <c r="BC99" s="437"/>
      <c r="BD99" s="437"/>
      <c r="BE99" s="437"/>
      <c r="BF99" s="431"/>
      <c r="BG99" s="437"/>
      <c r="BH99" s="437"/>
      <c r="BI99" s="437"/>
      <c r="BJ99" s="437"/>
      <c r="BK99" s="431"/>
      <c r="BL99" s="431"/>
      <c r="BM99" s="438"/>
      <c r="BQ99" s="417"/>
      <c r="BR99" s="417"/>
    </row>
    <row r="103" spans="1:70" hidden="1" x14ac:dyDescent="0.25">
      <c r="A103" s="488" t="s">
        <v>179</v>
      </c>
    </row>
    <row r="104" spans="1:70" x14ac:dyDescent="0.25">
      <c r="A104" s="488" t="s">
        <v>10257</v>
      </c>
    </row>
    <row r="105" spans="1:70" x14ac:dyDescent="0.25">
      <c r="A105"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CE042-9775-48BC-8353-7B483DF066C6}">
  <sheetPr codeName="Sheet10"/>
  <dimension ref="A1:BR103"/>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5.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7" width="7" style="282"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28.1796875" style="21" customWidth="1"/>
    <col min="71" max="16384" width="8.90625" style="21"/>
  </cols>
  <sheetData>
    <row r="1" spans="1:70" ht="33" customHeight="1" x14ac:dyDescent="0.25">
      <c r="A1" s="488" t="s">
        <v>43</v>
      </c>
    </row>
    <row r="3" spans="1:70" ht="20.5" x14ac:dyDescent="0.45">
      <c r="A3" s="23" t="s">
        <v>118</v>
      </c>
    </row>
    <row r="4" spans="1:70" x14ac:dyDescent="0.25">
      <c r="A4" s="488" t="s">
        <v>425</v>
      </c>
    </row>
    <row r="5" spans="1:70" ht="33" x14ac:dyDescent="0.25">
      <c r="A5" s="1076" t="s">
        <v>119</v>
      </c>
      <c r="B5" s="1077"/>
      <c r="C5" s="1083" t="s">
        <v>44</v>
      </c>
      <c r="D5" s="1077"/>
      <c r="E5" s="1083" t="s">
        <v>45</v>
      </c>
      <c r="F5" s="1077"/>
      <c r="G5" s="1083" t="s">
        <v>46</v>
      </c>
      <c r="H5" s="110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275" t="s">
        <v>55</v>
      </c>
      <c r="AQ5" s="236" t="s">
        <v>69</v>
      </c>
      <c r="AR5" s="236" t="s">
        <v>54</v>
      </c>
      <c r="AS5" s="236" t="s">
        <v>53</v>
      </c>
      <c r="AT5" s="274" t="s">
        <v>4</v>
      </c>
      <c r="AU5" s="76"/>
      <c r="AV5" s="246" t="s">
        <v>55</v>
      </c>
      <c r="AW5" s="240" t="s">
        <v>69</v>
      </c>
      <c r="AX5" s="240" t="s">
        <v>54</v>
      </c>
      <c r="AY5" s="240" t="s">
        <v>53</v>
      </c>
      <c r="AZ5" s="241" t="s">
        <v>4</v>
      </c>
      <c r="BA5" s="1101"/>
      <c r="BB5" s="1061" t="s">
        <v>76</v>
      </c>
      <c r="BC5" s="1100"/>
      <c r="BD5" s="1100"/>
      <c r="BE5" s="1112"/>
      <c r="BF5" s="1101"/>
      <c r="BG5" s="1061" t="s">
        <v>81</v>
      </c>
      <c r="BH5" s="1100"/>
      <c r="BI5" s="1100"/>
      <c r="BJ5" s="1100"/>
      <c r="BK5" s="1101"/>
      <c r="BL5" s="1101" t="s">
        <v>87</v>
      </c>
      <c r="BM5" s="1102"/>
      <c r="BN5" s="1102"/>
      <c r="BO5" s="1102"/>
      <c r="BP5" s="1103"/>
      <c r="BQ5" s="1077"/>
      <c r="BR5" s="1107" t="s">
        <v>88</v>
      </c>
    </row>
    <row r="6" spans="1:70" ht="14.5" x14ac:dyDescent="0.25">
      <c r="A6" s="1076"/>
      <c r="B6" s="1078"/>
      <c r="C6" s="1114"/>
      <c r="D6" s="1078"/>
      <c r="E6" s="1114"/>
      <c r="F6" s="1078"/>
      <c r="G6" s="1114"/>
      <c r="H6" s="1104"/>
      <c r="I6" s="1105" t="s">
        <v>47</v>
      </c>
      <c r="J6" s="1106"/>
      <c r="K6" s="1106"/>
      <c r="L6" s="1106"/>
      <c r="M6" s="1106"/>
      <c r="N6" s="1105" t="s">
        <v>57</v>
      </c>
      <c r="O6" s="1106"/>
      <c r="P6" s="1106"/>
      <c r="Q6" s="1106"/>
      <c r="R6" s="1106"/>
      <c r="S6" s="1106"/>
      <c r="T6" s="1106"/>
      <c r="U6" s="1106"/>
      <c r="V6" s="1106"/>
      <c r="W6" s="1106"/>
      <c r="X6" s="1106"/>
      <c r="Y6" s="28"/>
      <c r="Z6" s="1113" t="s">
        <v>68</v>
      </c>
      <c r="AA6" s="1110"/>
      <c r="AB6" s="1110"/>
      <c r="AC6" s="1110"/>
      <c r="AD6" s="1110"/>
      <c r="AE6" s="1110"/>
      <c r="AF6" s="1110"/>
      <c r="AG6" s="1110"/>
      <c r="AH6" s="1110"/>
      <c r="AI6" s="1110"/>
      <c r="AJ6" s="1110"/>
      <c r="AK6" s="1110"/>
      <c r="AL6" s="1110"/>
      <c r="AM6" s="1110"/>
      <c r="AN6" s="1111"/>
      <c r="AO6" s="1078"/>
      <c r="AP6" s="1064" t="s">
        <v>70</v>
      </c>
      <c r="AQ6" s="1106"/>
      <c r="AR6" s="1106"/>
      <c r="AS6" s="1106"/>
      <c r="AT6" s="1109"/>
      <c r="AU6" s="77"/>
      <c r="AV6" s="1071" t="s">
        <v>71</v>
      </c>
      <c r="AW6" s="1110"/>
      <c r="AX6" s="1110"/>
      <c r="AY6" s="1110"/>
      <c r="AZ6" s="1111"/>
      <c r="BA6" s="1104"/>
      <c r="BB6" s="692" t="s">
        <v>72</v>
      </c>
      <c r="BC6" s="691" t="s">
        <v>73</v>
      </c>
      <c r="BD6" s="691" t="s">
        <v>74</v>
      </c>
      <c r="BE6" s="327" t="s">
        <v>75</v>
      </c>
      <c r="BF6" s="1104"/>
      <c r="BG6" s="326" t="s">
        <v>77</v>
      </c>
      <c r="BH6" s="303" t="s">
        <v>78</v>
      </c>
      <c r="BI6" s="303" t="s">
        <v>79</v>
      </c>
      <c r="BJ6" s="327" t="s">
        <v>80</v>
      </c>
      <c r="BK6" s="1078"/>
      <c r="BL6" s="83" t="s">
        <v>82</v>
      </c>
      <c r="BM6" s="28" t="s">
        <v>83</v>
      </c>
      <c r="BN6" s="28" t="s">
        <v>84</v>
      </c>
      <c r="BO6" s="28" t="s">
        <v>85</v>
      </c>
      <c r="BP6" s="82" t="s">
        <v>86</v>
      </c>
      <c r="BQ6" s="1078"/>
      <c r="BR6" s="1108"/>
    </row>
    <row r="7" spans="1:70" ht="14.5" x14ac:dyDescent="0.25">
      <c r="A7" s="29" t="s">
        <v>120</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84"/>
      <c r="BC7" s="284"/>
      <c r="BD7" s="284"/>
      <c r="BE7" s="284"/>
      <c r="BF7" s="65"/>
      <c r="BG7" s="237"/>
      <c r="BH7" s="237"/>
      <c r="BI7" s="237"/>
      <c r="BJ7" s="237"/>
      <c r="BK7" s="42"/>
      <c r="BL7" s="30"/>
      <c r="BM7" s="30"/>
      <c r="BN7" s="30"/>
      <c r="BO7" s="30"/>
      <c r="BP7" s="30"/>
      <c r="BQ7" s="42"/>
      <c r="BR7" s="31"/>
    </row>
    <row r="8" spans="1:70" s="336" customFormat="1" x14ac:dyDescent="0.25">
      <c r="A8" s="328" t="s">
        <v>1447</v>
      </c>
      <c r="B8" s="662"/>
      <c r="C8" s="717">
        <v>39258</v>
      </c>
      <c r="D8" s="662"/>
      <c r="E8" s="329">
        <v>99430</v>
      </c>
      <c r="F8" s="662"/>
      <c r="G8" s="330">
        <v>203.726</v>
      </c>
      <c r="H8" s="332"/>
      <c r="I8" s="331">
        <v>0.60099999999999998</v>
      </c>
      <c r="J8" s="331">
        <v>4.0570000000000004</v>
      </c>
      <c r="K8" s="331">
        <v>3.4615</v>
      </c>
      <c r="L8" s="331">
        <v>7.4775999999999998</v>
      </c>
      <c r="M8" s="331">
        <v>1.2716000000000001</v>
      </c>
      <c r="N8" s="333">
        <v>6.7685000000000004</v>
      </c>
      <c r="O8" s="331">
        <v>6.3815999999999997</v>
      </c>
      <c r="P8" s="331">
        <v>20.221599999999999</v>
      </c>
      <c r="Q8" s="331">
        <v>20.2516</v>
      </c>
      <c r="R8" s="331">
        <v>17.9558</v>
      </c>
      <c r="S8" s="331">
        <v>13.006600000000001</v>
      </c>
      <c r="T8" s="331">
        <v>0.11600000000000001</v>
      </c>
      <c r="U8" s="331">
        <v>6.0747</v>
      </c>
      <c r="V8" s="331">
        <v>3.6046</v>
      </c>
      <c r="W8" s="331">
        <v>1.9155</v>
      </c>
      <c r="X8" s="331">
        <v>17.197199999999999</v>
      </c>
      <c r="Y8" s="332"/>
      <c r="Z8" s="329">
        <v>6</v>
      </c>
      <c r="AA8" s="329">
        <v>17</v>
      </c>
      <c r="AB8" s="329">
        <v>11</v>
      </c>
      <c r="AC8" s="329">
        <v>17</v>
      </c>
      <c r="AD8" s="329">
        <v>15</v>
      </c>
      <c r="AE8" s="329">
        <v>8</v>
      </c>
      <c r="AF8" s="329">
        <v>8</v>
      </c>
      <c r="AG8" s="329">
        <v>7</v>
      </c>
      <c r="AH8" s="329">
        <v>4</v>
      </c>
      <c r="AI8" s="329">
        <v>4</v>
      </c>
      <c r="AJ8" s="329">
        <v>17</v>
      </c>
      <c r="AK8" s="329">
        <v>15</v>
      </c>
      <c r="AL8" s="329">
        <v>12</v>
      </c>
      <c r="AM8" s="329">
        <v>9</v>
      </c>
      <c r="AN8" s="329">
        <v>13</v>
      </c>
      <c r="AO8" s="662"/>
      <c r="AP8" s="331">
        <v>19.190000000000001</v>
      </c>
      <c r="AQ8" s="331">
        <v>22.31</v>
      </c>
      <c r="AR8" s="331">
        <v>18.66</v>
      </c>
      <c r="AS8" s="331">
        <v>11.76</v>
      </c>
      <c r="AT8" s="331">
        <v>5.25</v>
      </c>
      <c r="AU8" s="334"/>
      <c r="AV8" s="329">
        <v>4</v>
      </c>
      <c r="AW8" s="329">
        <v>5</v>
      </c>
      <c r="AX8" s="329">
        <v>6</v>
      </c>
      <c r="AY8" s="329">
        <v>9</v>
      </c>
      <c r="AZ8" s="329">
        <v>13</v>
      </c>
      <c r="BA8" s="360"/>
      <c r="BB8" s="331">
        <v>14.679632228051601</v>
      </c>
      <c r="BC8" s="367">
        <v>0.89718520411052705</v>
      </c>
      <c r="BD8" s="367">
        <v>9.5249972907526501E-2</v>
      </c>
      <c r="BE8" s="367">
        <v>0.24203524039996499</v>
      </c>
      <c r="BF8" s="332"/>
      <c r="BG8" s="331">
        <v>8.6412899999999997</v>
      </c>
      <c r="BH8" s="331">
        <v>64.730500000000006</v>
      </c>
      <c r="BI8" s="331">
        <v>19.105499999999999</v>
      </c>
      <c r="BJ8" s="331">
        <v>7.52271</v>
      </c>
      <c r="BK8" s="662"/>
      <c r="BL8" s="664" t="s">
        <v>1448</v>
      </c>
      <c r="BM8" s="664" t="s">
        <v>1449</v>
      </c>
      <c r="BN8" s="664" t="s">
        <v>1450</v>
      </c>
      <c r="BO8" s="664" t="s">
        <v>1451</v>
      </c>
      <c r="BP8" s="664" t="s">
        <v>1452</v>
      </c>
      <c r="BQ8" s="662"/>
      <c r="BR8" s="335" t="s">
        <v>518</v>
      </c>
    </row>
    <row r="9" spans="1:70" s="336" customFormat="1" ht="11" x14ac:dyDescent="0.3">
      <c r="A9" s="841" t="s">
        <v>1453</v>
      </c>
      <c r="B9" s="858"/>
      <c r="C9" s="843">
        <v>39171</v>
      </c>
      <c r="D9" s="858"/>
      <c r="E9" s="844">
        <v>66741.5</v>
      </c>
      <c r="F9" s="858"/>
      <c r="G9" s="845">
        <v>144.00800000000001</v>
      </c>
      <c r="H9" s="859"/>
      <c r="I9" s="846">
        <v>0.16139999999999999</v>
      </c>
      <c r="J9" s="846">
        <v>5.2889999999999997</v>
      </c>
      <c r="K9" s="846">
        <v>4.7788000000000004</v>
      </c>
      <c r="L9" s="846">
        <v>11.2684</v>
      </c>
      <c r="M9" s="846">
        <v>7.2748999999999997</v>
      </c>
      <c r="N9" s="848">
        <v>8.7559000000000005</v>
      </c>
      <c r="O9" s="846">
        <v>6.6063000000000001</v>
      </c>
      <c r="P9" s="846">
        <v>19.996700000000001</v>
      </c>
      <c r="Q9" s="846">
        <v>17.892600000000002</v>
      </c>
      <c r="R9" s="846">
        <v>17.6831</v>
      </c>
      <c r="S9" s="846">
        <v>18.063500000000001</v>
      </c>
      <c r="T9" s="846">
        <v>5.4324000000000003</v>
      </c>
      <c r="U9" s="846">
        <v>6.3936000000000002</v>
      </c>
      <c r="V9" s="846">
        <v>5.2074999999999996</v>
      </c>
      <c r="W9" s="846">
        <v>3.5604</v>
      </c>
      <c r="X9" s="846">
        <v>14.876099999999999</v>
      </c>
      <c r="Y9" s="859"/>
      <c r="Z9" s="844">
        <v>15</v>
      </c>
      <c r="AA9" s="844">
        <v>11</v>
      </c>
      <c r="AB9" s="844">
        <v>4</v>
      </c>
      <c r="AC9" s="844">
        <v>5</v>
      </c>
      <c r="AD9" s="844">
        <v>4</v>
      </c>
      <c r="AE9" s="844">
        <v>5</v>
      </c>
      <c r="AF9" s="844">
        <v>7</v>
      </c>
      <c r="AG9" s="844">
        <v>8</v>
      </c>
      <c r="AH9" s="844">
        <v>9</v>
      </c>
      <c r="AI9" s="844">
        <v>5</v>
      </c>
      <c r="AJ9" s="844">
        <v>5</v>
      </c>
      <c r="AK9" s="844">
        <v>4</v>
      </c>
      <c r="AL9" s="844">
        <v>10</v>
      </c>
      <c r="AM9" s="844">
        <v>7</v>
      </c>
      <c r="AN9" s="844">
        <v>2</v>
      </c>
      <c r="AO9" s="858"/>
      <c r="AP9" s="846">
        <v>18.809999999999999</v>
      </c>
      <c r="AQ9" s="846">
        <v>20.92</v>
      </c>
      <c r="AR9" s="846">
        <v>17.27</v>
      </c>
      <c r="AS9" s="846">
        <v>13.7</v>
      </c>
      <c r="AT9" s="846">
        <v>11.59</v>
      </c>
      <c r="AU9" s="849"/>
      <c r="AV9" s="844">
        <v>6</v>
      </c>
      <c r="AW9" s="844">
        <v>8</v>
      </c>
      <c r="AX9" s="844">
        <v>8</v>
      </c>
      <c r="AY9" s="844">
        <v>6</v>
      </c>
      <c r="AZ9" s="844">
        <v>5</v>
      </c>
      <c r="BA9" s="851"/>
      <c r="BB9" s="846">
        <v>15.4412416160395</v>
      </c>
      <c r="BC9" s="852">
        <v>0.88745739288916103</v>
      </c>
      <c r="BD9" s="852">
        <v>8.5773259849442701E-2</v>
      </c>
      <c r="BE9" s="852">
        <v>0.18078249309715799</v>
      </c>
      <c r="BF9" s="859"/>
      <c r="BG9" s="846">
        <v>12.075900000000001</v>
      </c>
      <c r="BH9" s="846">
        <v>72.009500000000003</v>
      </c>
      <c r="BI9" s="846">
        <v>14.0023</v>
      </c>
      <c r="BJ9" s="846">
        <v>1.9123000000000001</v>
      </c>
      <c r="BK9" s="858"/>
      <c r="BL9" s="860" t="s">
        <v>1454</v>
      </c>
      <c r="BM9" s="860" t="s">
        <v>1455</v>
      </c>
      <c r="BN9" s="860" t="s">
        <v>1456</v>
      </c>
      <c r="BO9" s="860" t="s">
        <v>1457</v>
      </c>
      <c r="BP9" s="860" t="s">
        <v>1458</v>
      </c>
      <c r="BQ9" s="858"/>
      <c r="BR9" s="856" t="s">
        <v>443</v>
      </c>
    </row>
    <row r="10" spans="1:70" s="355" customFormat="1" x14ac:dyDescent="0.25">
      <c r="A10" s="345" t="s">
        <v>1459</v>
      </c>
      <c r="B10" s="668"/>
      <c r="C10" s="719">
        <v>34980</v>
      </c>
      <c r="D10" s="668"/>
      <c r="E10" s="346">
        <v>48763.3</v>
      </c>
      <c r="F10" s="668"/>
      <c r="G10" s="347">
        <v>4486.3489</v>
      </c>
      <c r="H10" s="349"/>
      <c r="I10" s="348">
        <v>0.64170000000000005</v>
      </c>
      <c r="J10" s="348">
        <v>5.6885000000000003</v>
      </c>
      <c r="K10" s="348">
        <v>3.7543000000000002</v>
      </c>
      <c r="L10" s="348">
        <v>9.9115000000000002</v>
      </c>
      <c r="M10" s="348">
        <v>7.899</v>
      </c>
      <c r="N10" s="350">
        <v>9.7726000000000006</v>
      </c>
      <c r="O10" s="348">
        <v>7.5338000000000003</v>
      </c>
      <c r="P10" s="348">
        <v>22.7395</v>
      </c>
      <c r="Q10" s="348">
        <v>21.059200000000001</v>
      </c>
      <c r="R10" s="348">
        <v>18.810199999999998</v>
      </c>
      <c r="S10" s="348">
        <v>17.620899999999999</v>
      </c>
      <c r="T10" s="348">
        <v>6.1996000000000002</v>
      </c>
      <c r="U10" s="348">
        <v>9.6097999999999999</v>
      </c>
      <c r="V10" s="348">
        <v>5.9942000000000002</v>
      </c>
      <c r="W10" s="348">
        <v>2.3249</v>
      </c>
      <c r="X10" s="348">
        <v>21.994</v>
      </c>
      <c r="Y10" s="349"/>
      <c r="Z10" s="346">
        <v>4</v>
      </c>
      <c r="AA10" s="346">
        <v>5</v>
      </c>
      <c r="AB10" s="346">
        <v>8</v>
      </c>
      <c r="AC10" s="346">
        <v>6</v>
      </c>
      <c r="AD10" s="346">
        <v>3</v>
      </c>
      <c r="AE10" s="346">
        <v>4</v>
      </c>
      <c r="AF10" s="346">
        <v>6</v>
      </c>
      <c r="AG10" s="346">
        <v>4</v>
      </c>
      <c r="AH10" s="346">
        <v>2</v>
      </c>
      <c r="AI10" s="346">
        <v>1</v>
      </c>
      <c r="AJ10" s="346">
        <v>6</v>
      </c>
      <c r="AK10" s="346">
        <v>3</v>
      </c>
      <c r="AL10" s="346">
        <v>3</v>
      </c>
      <c r="AM10" s="346">
        <v>4</v>
      </c>
      <c r="AN10" s="346">
        <v>10</v>
      </c>
      <c r="AO10" s="668"/>
      <c r="AP10" s="348">
        <v>20.329999999999998</v>
      </c>
      <c r="AQ10" s="348">
        <v>23.05</v>
      </c>
      <c r="AR10" s="348">
        <v>19.52</v>
      </c>
      <c r="AS10" s="348">
        <v>14.28</v>
      </c>
      <c r="AT10" s="348">
        <v>12.53</v>
      </c>
      <c r="AU10" s="351"/>
      <c r="AV10" s="346">
        <v>1</v>
      </c>
      <c r="AW10" s="346">
        <v>1</v>
      </c>
      <c r="AX10" s="346">
        <v>4</v>
      </c>
      <c r="AY10" s="346">
        <v>5</v>
      </c>
      <c r="AZ10" s="346">
        <v>4</v>
      </c>
      <c r="BA10" s="362"/>
      <c r="BB10" s="348">
        <v>16.067602034245201</v>
      </c>
      <c r="BC10" s="375">
        <v>0.96977353247537801</v>
      </c>
      <c r="BD10" s="375">
        <v>9.55044523425536E-2</v>
      </c>
      <c r="BE10" s="375">
        <v>0.28478388457300002</v>
      </c>
      <c r="BF10" s="349"/>
      <c r="BG10" s="348">
        <v>20.817299999999999</v>
      </c>
      <c r="BH10" s="348">
        <v>67.602000000000004</v>
      </c>
      <c r="BI10" s="348">
        <v>10.269500000000001</v>
      </c>
      <c r="BJ10" s="348">
        <v>1.3111999999999999</v>
      </c>
      <c r="BK10" s="668"/>
      <c r="BL10" s="353" t="s">
        <v>1460</v>
      </c>
      <c r="BM10" s="353" t="s">
        <v>1461</v>
      </c>
      <c r="BN10" s="353" t="s">
        <v>1462</v>
      </c>
      <c r="BO10" s="353" t="s">
        <v>1463</v>
      </c>
      <c r="BP10" s="353" t="s">
        <v>1464</v>
      </c>
      <c r="BQ10" s="668"/>
      <c r="BR10" s="354" t="s">
        <v>463</v>
      </c>
    </row>
    <row r="11" spans="1:70" s="355" customFormat="1" x14ac:dyDescent="0.25">
      <c r="A11" s="345" t="s">
        <v>1465</v>
      </c>
      <c r="B11" s="668"/>
      <c r="C11" s="719">
        <v>41694</v>
      </c>
      <c r="D11" s="668"/>
      <c r="E11" s="346">
        <v>37703</v>
      </c>
      <c r="F11" s="668"/>
      <c r="G11" s="347">
        <v>94.322400000000002</v>
      </c>
      <c r="H11" s="349"/>
      <c r="I11" s="348">
        <v>-9.8699999999999996E-2</v>
      </c>
      <c r="J11" s="348">
        <v>6.9528999999999996</v>
      </c>
      <c r="K11" s="348">
        <v>3.7759</v>
      </c>
      <c r="L11" s="348">
        <v>9.2417999999999996</v>
      </c>
      <c r="M11" s="348">
        <v>-5.0053999999999998</v>
      </c>
      <c r="N11" s="350">
        <v>-6.3676000000000004</v>
      </c>
      <c r="O11" s="348">
        <v>0.74109999999999998</v>
      </c>
      <c r="P11" s="348">
        <v>17.837800000000001</v>
      </c>
      <c r="Q11" s="348">
        <v>22.049600000000002</v>
      </c>
      <c r="R11" s="348">
        <v>16.484400000000001</v>
      </c>
      <c r="S11" s="348">
        <v>16.886399999999998</v>
      </c>
      <c r="T11" s="348">
        <v>-4.6234999999999999</v>
      </c>
      <c r="U11" s="348">
        <v>-4.4705000000000004</v>
      </c>
      <c r="V11" s="348">
        <v>-9.8613999999999997</v>
      </c>
      <c r="W11" s="348">
        <v>2.3588</v>
      </c>
      <c r="X11" s="348">
        <v>19.978899999999999</v>
      </c>
      <c r="Y11" s="349"/>
      <c r="Z11" s="346">
        <v>17</v>
      </c>
      <c r="AA11" s="346">
        <v>2</v>
      </c>
      <c r="AB11" s="346">
        <v>7</v>
      </c>
      <c r="AC11" s="346">
        <v>11</v>
      </c>
      <c r="AD11" s="346">
        <v>17</v>
      </c>
      <c r="AE11" s="346">
        <v>17</v>
      </c>
      <c r="AF11" s="346">
        <v>17</v>
      </c>
      <c r="AG11" s="346">
        <v>11</v>
      </c>
      <c r="AH11" s="346">
        <v>1</v>
      </c>
      <c r="AI11" s="346">
        <v>9</v>
      </c>
      <c r="AJ11" s="346">
        <v>8</v>
      </c>
      <c r="AK11" s="346">
        <v>17</v>
      </c>
      <c r="AL11" s="346">
        <v>17</v>
      </c>
      <c r="AM11" s="346">
        <v>17</v>
      </c>
      <c r="AN11" s="346">
        <v>8</v>
      </c>
      <c r="AO11" s="668"/>
      <c r="AP11" s="348">
        <v>18.61</v>
      </c>
      <c r="AQ11" s="348">
        <v>21.16</v>
      </c>
      <c r="AR11" s="348">
        <v>15.67</v>
      </c>
      <c r="AS11" s="348">
        <v>5.49</v>
      </c>
      <c r="AT11" s="348">
        <v>-6.94</v>
      </c>
      <c r="AU11" s="351"/>
      <c r="AV11" s="346">
        <v>7</v>
      </c>
      <c r="AW11" s="346">
        <v>7</v>
      </c>
      <c r="AX11" s="346">
        <v>9</v>
      </c>
      <c r="AY11" s="346">
        <v>17</v>
      </c>
      <c r="AZ11" s="346">
        <v>17</v>
      </c>
      <c r="BA11" s="362"/>
      <c r="BB11" s="348">
        <v>18.949653439684798</v>
      </c>
      <c r="BC11" s="375">
        <v>1.0601117828637701</v>
      </c>
      <c r="BD11" s="375">
        <v>6.5881152211178698E-2</v>
      </c>
      <c r="BE11" s="375">
        <v>-0.11773722250129801</v>
      </c>
      <c r="BF11" s="349"/>
      <c r="BG11" s="348">
        <v>17.8645</v>
      </c>
      <c r="BH11" s="348">
        <v>75.5077</v>
      </c>
      <c r="BI11" s="348" t="s">
        <v>430</v>
      </c>
      <c r="BJ11" s="348">
        <v>6.6277999999999997</v>
      </c>
      <c r="BK11" s="668"/>
      <c r="BL11" s="353" t="s">
        <v>1466</v>
      </c>
      <c r="BM11" s="353" t="s">
        <v>1467</v>
      </c>
      <c r="BN11" s="353" t="s">
        <v>1468</v>
      </c>
      <c r="BO11" s="353" t="s">
        <v>1469</v>
      </c>
      <c r="BP11" s="353" t="s">
        <v>1470</v>
      </c>
      <c r="BQ11" s="668"/>
      <c r="BR11" s="354" t="s">
        <v>443</v>
      </c>
    </row>
    <row r="12" spans="1:70" s="355" customFormat="1" x14ac:dyDescent="0.25">
      <c r="A12" s="345" t="s">
        <v>1471</v>
      </c>
      <c r="B12" s="668"/>
      <c r="C12" s="719">
        <v>40592</v>
      </c>
      <c r="D12" s="668"/>
      <c r="E12" s="346">
        <v>33370.1</v>
      </c>
      <c r="F12" s="668"/>
      <c r="G12" s="347">
        <v>119.12</v>
      </c>
      <c r="H12" s="349"/>
      <c r="I12" s="348">
        <v>0.59960000000000002</v>
      </c>
      <c r="J12" s="348">
        <v>4.8315000000000001</v>
      </c>
      <c r="K12" s="348">
        <v>3.7450000000000001</v>
      </c>
      <c r="L12" s="348">
        <v>9.8184000000000005</v>
      </c>
      <c r="M12" s="348">
        <v>6.6045999999999996</v>
      </c>
      <c r="N12" s="350">
        <v>6.4997999999999996</v>
      </c>
      <c r="O12" s="348">
        <v>4.5632000000000001</v>
      </c>
      <c r="P12" s="348">
        <v>17.046700000000001</v>
      </c>
      <c r="Q12" s="348">
        <v>14.722799999999999</v>
      </c>
      <c r="R12" s="348">
        <v>17.0139</v>
      </c>
      <c r="S12" s="348">
        <v>16.067399999999999</v>
      </c>
      <c r="T12" s="348">
        <v>5.3133999999999997</v>
      </c>
      <c r="U12" s="348">
        <v>6.7766000000000002</v>
      </c>
      <c r="V12" s="348">
        <v>3.0985</v>
      </c>
      <c r="W12" s="348">
        <v>2.5041000000000002</v>
      </c>
      <c r="X12" s="348">
        <v>17.528600000000001</v>
      </c>
      <c r="Y12" s="349"/>
      <c r="Z12" s="346">
        <v>7</v>
      </c>
      <c r="AA12" s="346">
        <v>15</v>
      </c>
      <c r="AB12" s="346">
        <v>9</v>
      </c>
      <c r="AC12" s="346">
        <v>8</v>
      </c>
      <c r="AD12" s="346">
        <v>5</v>
      </c>
      <c r="AE12" s="346">
        <v>10</v>
      </c>
      <c r="AF12" s="346">
        <v>11</v>
      </c>
      <c r="AG12" s="346">
        <v>14</v>
      </c>
      <c r="AH12" s="346">
        <v>14</v>
      </c>
      <c r="AI12" s="346">
        <v>8</v>
      </c>
      <c r="AJ12" s="346">
        <v>11</v>
      </c>
      <c r="AK12" s="346">
        <v>5</v>
      </c>
      <c r="AL12" s="346">
        <v>8</v>
      </c>
      <c r="AM12" s="346">
        <v>11</v>
      </c>
      <c r="AN12" s="346">
        <v>6</v>
      </c>
      <c r="AO12" s="668"/>
      <c r="AP12" s="348">
        <v>17.18</v>
      </c>
      <c r="AQ12" s="348">
        <v>17.32</v>
      </c>
      <c r="AR12" s="348">
        <v>14.54</v>
      </c>
      <c r="AS12" s="348">
        <v>11.81</v>
      </c>
      <c r="AT12" s="348">
        <v>10.41</v>
      </c>
      <c r="AU12" s="351"/>
      <c r="AV12" s="346">
        <v>9</v>
      </c>
      <c r="AW12" s="346">
        <v>13</v>
      </c>
      <c r="AX12" s="346">
        <v>12</v>
      </c>
      <c r="AY12" s="346">
        <v>8</v>
      </c>
      <c r="AZ12" s="346">
        <v>7</v>
      </c>
      <c r="BA12" s="362"/>
      <c r="BB12" s="348">
        <v>14.597081877246699</v>
      </c>
      <c r="BC12" s="375">
        <v>0.85068530756023397</v>
      </c>
      <c r="BD12" s="375">
        <v>7.5967669962276996E-2</v>
      </c>
      <c r="BE12" s="375">
        <v>8.8159042037799104E-2</v>
      </c>
      <c r="BF12" s="349"/>
      <c r="BG12" s="348">
        <v>14.0871</v>
      </c>
      <c r="BH12" s="348">
        <v>73.214399999999998</v>
      </c>
      <c r="BI12" s="348">
        <v>4.1712400000000001</v>
      </c>
      <c r="BJ12" s="348">
        <v>8.5272600000000001</v>
      </c>
      <c r="BK12" s="668"/>
      <c r="BL12" s="353" t="s">
        <v>1472</v>
      </c>
      <c r="BM12" s="353" t="s">
        <v>1473</v>
      </c>
      <c r="BN12" s="353" t="s">
        <v>1474</v>
      </c>
      <c r="BO12" s="353" t="s">
        <v>1475</v>
      </c>
      <c r="BP12" s="353" t="s">
        <v>1476</v>
      </c>
      <c r="BQ12" s="668"/>
      <c r="BR12" s="354" t="s">
        <v>1015</v>
      </c>
    </row>
    <row r="13" spans="1:70" s="355" customFormat="1" x14ac:dyDescent="0.25">
      <c r="A13" s="345" t="s">
        <v>1477</v>
      </c>
      <c r="B13" s="668"/>
      <c r="C13" s="719">
        <v>38440</v>
      </c>
      <c r="D13" s="668"/>
      <c r="E13" s="346">
        <v>23709.9</v>
      </c>
      <c r="F13" s="668"/>
      <c r="G13" s="347">
        <v>239.05699999999999</v>
      </c>
      <c r="H13" s="349"/>
      <c r="I13" s="348">
        <v>1.0707</v>
      </c>
      <c r="J13" s="348">
        <v>5.1736000000000004</v>
      </c>
      <c r="K13" s="348">
        <v>2.2656000000000001</v>
      </c>
      <c r="L13" s="348">
        <v>8.0795999999999992</v>
      </c>
      <c r="M13" s="348">
        <v>3.6720999999999999</v>
      </c>
      <c r="N13" s="350">
        <v>2.4159000000000002</v>
      </c>
      <c r="O13" s="348">
        <v>1.0883</v>
      </c>
      <c r="P13" s="348">
        <v>12.5367</v>
      </c>
      <c r="Q13" s="348">
        <v>15.346</v>
      </c>
      <c r="R13" s="348">
        <v>14.0855</v>
      </c>
      <c r="S13" s="348">
        <v>15.1922</v>
      </c>
      <c r="T13" s="348">
        <v>1.2822</v>
      </c>
      <c r="U13" s="348">
        <v>6.3579999999999997</v>
      </c>
      <c r="V13" s="348">
        <v>-0.55940000000000001</v>
      </c>
      <c r="W13" s="348">
        <v>1.9013</v>
      </c>
      <c r="X13" s="348">
        <v>16.122</v>
      </c>
      <c r="Y13" s="349"/>
      <c r="Z13" s="346">
        <v>1</v>
      </c>
      <c r="AA13" s="346">
        <v>13</v>
      </c>
      <c r="AB13" s="346">
        <v>17</v>
      </c>
      <c r="AC13" s="346">
        <v>15</v>
      </c>
      <c r="AD13" s="346">
        <v>10</v>
      </c>
      <c r="AE13" s="346">
        <v>13</v>
      </c>
      <c r="AF13" s="346">
        <v>16</v>
      </c>
      <c r="AG13" s="346">
        <v>16</v>
      </c>
      <c r="AH13" s="346">
        <v>12</v>
      </c>
      <c r="AI13" s="346">
        <v>16</v>
      </c>
      <c r="AJ13" s="346">
        <v>14</v>
      </c>
      <c r="AK13" s="346">
        <v>12</v>
      </c>
      <c r="AL13" s="346">
        <v>11</v>
      </c>
      <c r="AM13" s="346">
        <v>13</v>
      </c>
      <c r="AN13" s="346">
        <v>14</v>
      </c>
      <c r="AO13" s="668"/>
      <c r="AP13" s="348">
        <v>15.96</v>
      </c>
      <c r="AQ13" s="348">
        <v>17.829999999999998</v>
      </c>
      <c r="AR13" s="348">
        <v>12.08</v>
      </c>
      <c r="AS13" s="348">
        <v>6.76</v>
      </c>
      <c r="AT13" s="348">
        <v>6.05</v>
      </c>
      <c r="AU13" s="351"/>
      <c r="AV13" s="346">
        <v>12</v>
      </c>
      <c r="AW13" s="346">
        <v>11</v>
      </c>
      <c r="AX13" s="346">
        <v>15</v>
      </c>
      <c r="AY13" s="346">
        <v>16</v>
      </c>
      <c r="AZ13" s="346">
        <v>12</v>
      </c>
      <c r="BA13" s="362"/>
      <c r="BB13" s="348">
        <v>14.0038800361898</v>
      </c>
      <c r="BC13" s="375">
        <v>0.83004459534703201</v>
      </c>
      <c r="BD13" s="375">
        <v>5.7280037596399297E-2</v>
      </c>
      <c r="BE13" s="375">
        <v>-0.26753269666603702</v>
      </c>
      <c r="BF13" s="349"/>
      <c r="BG13" s="348">
        <v>8.9702599999999997</v>
      </c>
      <c r="BH13" s="348">
        <v>70.421199999999999</v>
      </c>
      <c r="BI13" s="348">
        <v>16.054500000000001</v>
      </c>
      <c r="BJ13" s="348">
        <v>4.5540399999999996</v>
      </c>
      <c r="BK13" s="668"/>
      <c r="BL13" s="353" t="s">
        <v>1478</v>
      </c>
      <c r="BM13" s="353" t="s">
        <v>1479</v>
      </c>
      <c r="BN13" s="353" t="s">
        <v>1480</v>
      </c>
      <c r="BO13" s="353" t="s">
        <v>1481</v>
      </c>
      <c r="BP13" s="353" t="s">
        <v>1482</v>
      </c>
      <c r="BQ13" s="668"/>
      <c r="BR13" s="354" t="s">
        <v>450</v>
      </c>
    </row>
    <row r="14" spans="1:70" s="355" customFormat="1" x14ac:dyDescent="0.25">
      <c r="A14" s="345" t="s">
        <v>1483</v>
      </c>
      <c r="B14" s="668"/>
      <c r="C14" s="719">
        <v>39035</v>
      </c>
      <c r="D14" s="668"/>
      <c r="E14" s="346">
        <v>20168.900000000001</v>
      </c>
      <c r="F14" s="668"/>
      <c r="G14" s="347">
        <v>152.916</v>
      </c>
      <c r="H14" s="349"/>
      <c r="I14" s="348">
        <v>0.19259999999999999</v>
      </c>
      <c r="J14" s="348">
        <v>5.2727000000000004</v>
      </c>
      <c r="K14" s="348">
        <v>3.3963999999999999</v>
      </c>
      <c r="L14" s="348">
        <v>8.4472000000000005</v>
      </c>
      <c r="M14" s="348">
        <v>3.6627000000000001</v>
      </c>
      <c r="N14" s="350">
        <v>5.9847999999999999</v>
      </c>
      <c r="O14" s="348">
        <v>3.4459</v>
      </c>
      <c r="P14" s="348">
        <v>17.787600000000001</v>
      </c>
      <c r="Q14" s="348">
        <v>12.5327</v>
      </c>
      <c r="R14" s="348">
        <v>14.636900000000001</v>
      </c>
      <c r="S14" s="348">
        <v>14.960599999999999</v>
      </c>
      <c r="T14" s="348">
        <v>2.5455999999999999</v>
      </c>
      <c r="U14" s="348">
        <v>5.0175000000000001</v>
      </c>
      <c r="V14" s="348">
        <v>2.7793000000000001</v>
      </c>
      <c r="W14" s="348">
        <v>2.5442</v>
      </c>
      <c r="X14" s="348">
        <v>14.925000000000001</v>
      </c>
      <c r="Y14" s="349"/>
      <c r="Z14" s="346">
        <v>14</v>
      </c>
      <c r="AA14" s="346">
        <v>12</v>
      </c>
      <c r="AB14" s="346">
        <v>12</v>
      </c>
      <c r="AC14" s="346">
        <v>14</v>
      </c>
      <c r="AD14" s="346">
        <v>11</v>
      </c>
      <c r="AE14" s="346">
        <v>12</v>
      </c>
      <c r="AF14" s="346">
        <v>12</v>
      </c>
      <c r="AG14" s="346">
        <v>12</v>
      </c>
      <c r="AH14" s="346">
        <v>17</v>
      </c>
      <c r="AI14" s="346">
        <v>12</v>
      </c>
      <c r="AJ14" s="346">
        <v>16</v>
      </c>
      <c r="AK14" s="346">
        <v>8</v>
      </c>
      <c r="AL14" s="346">
        <v>13</v>
      </c>
      <c r="AM14" s="346">
        <v>12</v>
      </c>
      <c r="AN14" s="346">
        <v>5</v>
      </c>
      <c r="AO14" s="668"/>
      <c r="AP14" s="348">
        <v>14.52</v>
      </c>
      <c r="AQ14" s="348">
        <v>15.63</v>
      </c>
      <c r="AR14" s="348">
        <v>13.64</v>
      </c>
      <c r="AS14" s="348">
        <v>9.9499999999999993</v>
      </c>
      <c r="AT14" s="348">
        <v>6.62</v>
      </c>
      <c r="AU14" s="351"/>
      <c r="AV14" s="346">
        <v>16</v>
      </c>
      <c r="AW14" s="346">
        <v>16</v>
      </c>
      <c r="AX14" s="346">
        <v>14</v>
      </c>
      <c r="AY14" s="346">
        <v>12</v>
      </c>
      <c r="AZ14" s="346">
        <v>11</v>
      </c>
      <c r="BA14" s="362"/>
      <c r="BB14" s="348">
        <v>16.059488460493501</v>
      </c>
      <c r="BC14" s="375">
        <v>0.95580211207834598</v>
      </c>
      <c r="BD14" s="375">
        <v>7.2027646015502503E-2</v>
      </c>
      <c r="BE14" s="375">
        <v>-7.5011579146846002E-2</v>
      </c>
      <c r="BF14" s="349"/>
      <c r="BG14" s="348">
        <v>14.811</v>
      </c>
      <c r="BH14" s="348">
        <v>67.815100000000001</v>
      </c>
      <c r="BI14" s="348">
        <v>12.9567</v>
      </c>
      <c r="BJ14" s="348">
        <v>4.4172000000000002</v>
      </c>
      <c r="BK14" s="668"/>
      <c r="BL14" s="353" t="s">
        <v>1484</v>
      </c>
      <c r="BM14" s="353" t="s">
        <v>1485</v>
      </c>
      <c r="BN14" s="353" t="s">
        <v>1486</v>
      </c>
      <c r="BO14" s="353" t="s">
        <v>1487</v>
      </c>
      <c r="BP14" s="353" t="s">
        <v>1488</v>
      </c>
      <c r="BQ14" s="668"/>
      <c r="BR14" s="354" t="s">
        <v>1015</v>
      </c>
    </row>
    <row r="15" spans="1:70" s="355" customFormat="1" x14ac:dyDescent="0.25">
      <c r="A15" s="345" t="s">
        <v>1489</v>
      </c>
      <c r="B15" s="668"/>
      <c r="C15" s="719">
        <v>43675</v>
      </c>
      <c r="D15" s="668"/>
      <c r="E15" s="346">
        <v>19227</v>
      </c>
      <c r="F15" s="668"/>
      <c r="G15" s="347">
        <v>38.543999999999997</v>
      </c>
      <c r="H15" s="349"/>
      <c r="I15" s="348">
        <v>0.62129999999999996</v>
      </c>
      <c r="J15" s="348">
        <v>4.9302000000000001</v>
      </c>
      <c r="K15" s="348">
        <v>2.9706999999999999</v>
      </c>
      <c r="L15" s="348">
        <v>9.7556999999999992</v>
      </c>
      <c r="M15" s="348">
        <v>3.1057000000000001</v>
      </c>
      <c r="N15" s="350">
        <v>8.7492999999999999</v>
      </c>
      <c r="O15" s="348">
        <v>5.5731000000000002</v>
      </c>
      <c r="P15" s="348">
        <v>18.7103</v>
      </c>
      <c r="Q15" s="348">
        <v>16.371200000000002</v>
      </c>
      <c r="R15" s="348" t="s">
        <v>430</v>
      </c>
      <c r="S15" s="348">
        <v>17.251200000000001</v>
      </c>
      <c r="T15" s="348">
        <v>1.046</v>
      </c>
      <c r="U15" s="348">
        <v>6.6105999999999998</v>
      </c>
      <c r="V15" s="348">
        <v>5.8231999999999999</v>
      </c>
      <c r="W15" s="348">
        <v>1.3462000000000001</v>
      </c>
      <c r="X15" s="348">
        <v>21.620200000000001</v>
      </c>
      <c r="Y15" s="349"/>
      <c r="Z15" s="346">
        <v>5</v>
      </c>
      <c r="AA15" s="346">
        <v>14</v>
      </c>
      <c r="AB15" s="346">
        <v>15</v>
      </c>
      <c r="AC15" s="346">
        <v>9</v>
      </c>
      <c r="AD15" s="346">
        <v>13</v>
      </c>
      <c r="AE15" s="346">
        <v>6</v>
      </c>
      <c r="AF15" s="346">
        <v>9</v>
      </c>
      <c r="AG15" s="346">
        <v>9</v>
      </c>
      <c r="AH15" s="346">
        <v>10</v>
      </c>
      <c r="AI15" s="346" t="s">
        <v>430</v>
      </c>
      <c r="AJ15" s="346">
        <v>7</v>
      </c>
      <c r="AK15" s="346">
        <v>14</v>
      </c>
      <c r="AL15" s="346">
        <v>9</v>
      </c>
      <c r="AM15" s="346">
        <v>5</v>
      </c>
      <c r="AN15" s="346">
        <v>17</v>
      </c>
      <c r="AO15" s="668"/>
      <c r="AP15" s="348" t="s">
        <v>430</v>
      </c>
      <c r="AQ15" s="348" t="s">
        <v>430</v>
      </c>
      <c r="AR15" s="348">
        <v>15.31</v>
      </c>
      <c r="AS15" s="348">
        <v>11.34</v>
      </c>
      <c r="AT15" s="348">
        <v>8.1</v>
      </c>
      <c r="AU15" s="351"/>
      <c r="AV15" s="346" t="s">
        <v>430</v>
      </c>
      <c r="AW15" s="346" t="s">
        <v>430</v>
      </c>
      <c r="AX15" s="346">
        <v>10</v>
      </c>
      <c r="AY15" s="346">
        <v>10</v>
      </c>
      <c r="AZ15" s="346">
        <v>10</v>
      </c>
      <c r="BA15" s="362"/>
      <c r="BB15" s="348">
        <v>15.862403264468799</v>
      </c>
      <c r="BC15" s="375">
        <v>0.97598993560888903</v>
      </c>
      <c r="BD15" s="375">
        <v>7.8486505287724301E-2</v>
      </c>
      <c r="BE15" s="375">
        <v>-1.27701067354451E-2</v>
      </c>
      <c r="BF15" s="349"/>
      <c r="BG15" s="348">
        <v>10.6974</v>
      </c>
      <c r="BH15" s="348">
        <v>72.342100000000002</v>
      </c>
      <c r="BI15" s="348">
        <v>15.981999999999999</v>
      </c>
      <c r="BJ15" s="348">
        <v>0.97850000000000004</v>
      </c>
      <c r="BK15" s="668"/>
      <c r="BL15" s="353" t="s">
        <v>1490</v>
      </c>
      <c r="BM15" s="353" t="s">
        <v>1491</v>
      </c>
      <c r="BN15" s="353" t="s">
        <v>1492</v>
      </c>
      <c r="BO15" s="353" t="s">
        <v>1493</v>
      </c>
      <c r="BP15" s="353" t="s">
        <v>1494</v>
      </c>
      <c r="BQ15" s="668"/>
      <c r="BR15" s="354" t="s">
        <v>443</v>
      </c>
    </row>
    <row r="16" spans="1:70" s="355" customFormat="1" x14ac:dyDescent="0.25">
      <c r="A16" s="345" t="s">
        <v>1495</v>
      </c>
      <c r="B16" s="668"/>
      <c r="C16" s="719">
        <v>39442</v>
      </c>
      <c r="D16" s="668"/>
      <c r="E16" s="346">
        <v>17421.099999999999</v>
      </c>
      <c r="F16" s="668"/>
      <c r="G16" s="347">
        <v>106.94</v>
      </c>
      <c r="H16" s="349"/>
      <c r="I16" s="348">
        <v>0.42630000000000001</v>
      </c>
      <c r="J16" s="348">
        <v>4.7702</v>
      </c>
      <c r="K16" s="348">
        <v>2.6551999999999998</v>
      </c>
      <c r="L16" s="348">
        <v>9.4261999999999997</v>
      </c>
      <c r="M16" s="348">
        <v>4.0768000000000004</v>
      </c>
      <c r="N16" s="350">
        <v>6.601</v>
      </c>
      <c r="O16" s="348">
        <v>7.6516999999999999</v>
      </c>
      <c r="P16" s="348">
        <v>22.363900000000001</v>
      </c>
      <c r="Q16" s="348">
        <v>19.5185</v>
      </c>
      <c r="R16" s="348">
        <v>18.627400000000002</v>
      </c>
      <c r="S16" s="348">
        <v>16.1709</v>
      </c>
      <c r="T16" s="348">
        <v>2.2888999999999999</v>
      </c>
      <c r="U16" s="348">
        <v>8.2268000000000008</v>
      </c>
      <c r="V16" s="348">
        <v>3.1095000000000002</v>
      </c>
      <c r="W16" s="348">
        <v>1.4063000000000001</v>
      </c>
      <c r="X16" s="348">
        <v>13.6732</v>
      </c>
      <c r="Y16" s="349"/>
      <c r="Z16" s="346">
        <v>12</v>
      </c>
      <c r="AA16" s="346">
        <v>16</v>
      </c>
      <c r="AB16" s="346">
        <v>16</v>
      </c>
      <c r="AC16" s="346">
        <v>10</v>
      </c>
      <c r="AD16" s="346">
        <v>9</v>
      </c>
      <c r="AE16" s="346">
        <v>9</v>
      </c>
      <c r="AF16" s="346">
        <v>4</v>
      </c>
      <c r="AG16" s="346">
        <v>5</v>
      </c>
      <c r="AH16" s="346">
        <v>5</v>
      </c>
      <c r="AI16" s="346">
        <v>3</v>
      </c>
      <c r="AJ16" s="346">
        <v>9</v>
      </c>
      <c r="AK16" s="346">
        <v>10</v>
      </c>
      <c r="AL16" s="346">
        <v>5</v>
      </c>
      <c r="AM16" s="346">
        <v>10</v>
      </c>
      <c r="AN16" s="346">
        <v>16</v>
      </c>
      <c r="AO16" s="668"/>
      <c r="AP16" s="348">
        <v>19.989999999999998</v>
      </c>
      <c r="AQ16" s="348">
        <v>22.65</v>
      </c>
      <c r="AR16" s="348">
        <v>18.97</v>
      </c>
      <c r="AS16" s="348">
        <v>14.31</v>
      </c>
      <c r="AT16" s="348">
        <v>9.0500000000000007</v>
      </c>
      <c r="AU16" s="351"/>
      <c r="AV16" s="346">
        <v>3</v>
      </c>
      <c r="AW16" s="346">
        <v>3</v>
      </c>
      <c r="AX16" s="346">
        <v>5</v>
      </c>
      <c r="AY16" s="346">
        <v>4</v>
      </c>
      <c r="AZ16" s="346">
        <v>9</v>
      </c>
      <c r="BA16" s="362"/>
      <c r="BB16" s="348">
        <v>16.135560742071799</v>
      </c>
      <c r="BC16" s="375">
        <v>0.96852072965152602</v>
      </c>
      <c r="BD16" s="375">
        <v>9.2720465348781006E-2</v>
      </c>
      <c r="BE16" s="375">
        <v>0.2479675349763</v>
      </c>
      <c r="BF16" s="349"/>
      <c r="BG16" s="348">
        <v>13.523300000000001</v>
      </c>
      <c r="BH16" s="348">
        <v>71.8857</v>
      </c>
      <c r="BI16" s="348">
        <v>10.6462</v>
      </c>
      <c r="BJ16" s="348">
        <v>3.9447999999999999</v>
      </c>
      <c r="BK16" s="668"/>
      <c r="BL16" s="353" t="s">
        <v>1496</v>
      </c>
      <c r="BM16" s="353" t="s">
        <v>1414</v>
      </c>
      <c r="BN16" s="353" t="s">
        <v>1497</v>
      </c>
      <c r="BO16" s="353" t="s">
        <v>1498</v>
      </c>
      <c r="BP16" s="353" t="s">
        <v>1499</v>
      </c>
      <c r="BQ16" s="668"/>
      <c r="BR16" s="354" t="s">
        <v>476</v>
      </c>
    </row>
    <row r="17" spans="1:70" s="355" customFormat="1" x14ac:dyDescent="0.25">
      <c r="A17" s="345" t="s">
        <v>1500</v>
      </c>
      <c r="B17" s="668"/>
      <c r="C17" s="719">
        <v>38208</v>
      </c>
      <c r="D17" s="668"/>
      <c r="E17" s="346">
        <v>14602.5</v>
      </c>
      <c r="F17" s="668"/>
      <c r="G17" s="347">
        <v>455.60019999999997</v>
      </c>
      <c r="H17" s="349"/>
      <c r="I17" s="348">
        <v>0.97899999999999998</v>
      </c>
      <c r="J17" s="348">
        <v>5.6097999999999999</v>
      </c>
      <c r="K17" s="348">
        <v>6.4653</v>
      </c>
      <c r="L17" s="348">
        <v>18.687899999999999</v>
      </c>
      <c r="M17" s="348">
        <v>15.5352</v>
      </c>
      <c r="N17" s="350">
        <v>19.597799999999999</v>
      </c>
      <c r="O17" s="348">
        <v>10.6828</v>
      </c>
      <c r="P17" s="348">
        <v>26.164100000000001</v>
      </c>
      <c r="Q17" s="348">
        <v>19.317599999999999</v>
      </c>
      <c r="R17" s="348">
        <v>17.672799999999999</v>
      </c>
      <c r="S17" s="348">
        <v>25.116599999999998</v>
      </c>
      <c r="T17" s="348">
        <v>13.1912</v>
      </c>
      <c r="U17" s="348">
        <v>17.601400000000002</v>
      </c>
      <c r="V17" s="348">
        <v>15.073</v>
      </c>
      <c r="W17" s="348">
        <v>2.1642999999999999</v>
      </c>
      <c r="X17" s="348">
        <v>19.078700000000001</v>
      </c>
      <c r="Y17" s="349"/>
      <c r="Z17" s="346">
        <v>3</v>
      </c>
      <c r="AA17" s="346">
        <v>6</v>
      </c>
      <c r="AB17" s="346">
        <v>2</v>
      </c>
      <c r="AC17" s="346">
        <v>1</v>
      </c>
      <c r="AD17" s="346">
        <v>1</v>
      </c>
      <c r="AE17" s="346">
        <v>1</v>
      </c>
      <c r="AF17" s="346">
        <v>2</v>
      </c>
      <c r="AG17" s="346">
        <v>1</v>
      </c>
      <c r="AH17" s="346">
        <v>6</v>
      </c>
      <c r="AI17" s="346">
        <v>6</v>
      </c>
      <c r="AJ17" s="346">
        <v>1</v>
      </c>
      <c r="AK17" s="346">
        <v>1</v>
      </c>
      <c r="AL17" s="346">
        <v>1</v>
      </c>
      <c r="AM17" s="346">
        <v>1</v>
      </c>
      <c r="AN17" s="346">
        <v>11</v>
      </c>
      <c r="AO17" s="668"/>
      <c r="AP17" s="348">
        <v>18.46</v>
      </c>
      <c r="AQ17" s="348">
        <v>22.11</v>
      </c>
      <c r="AR17" s="348">
        <v>21.59</v>
      </c>
      <c r="AS17" s="348">
        <v>19.64</v>
      </c>
      <c r="AT17" s="348">
        <v>28.5</v>
      </c>
      <c r="AU17" s="351"/>
      <c r="AV17" s="346">
        <v>8</v>
      </c>
      <c r="AW17" s="346">
        <v>6</v>
      </c>
      <c r="AX17" s="346">
        <v>1</v>
      </c>
      <c r="AY17" s="346">
        <v>1</v>
      </c>
      <c r="AZ17" s="346">
        <v>1</v>
      </c>
      <c r="BA17" s="362"/>
      <c r="BB17" s="348">
        <v>18.8815178406111</v>
      </c>
      <c r="BC17" s="375">
        <v>1.1124765300005599</v>
      </c>
      <c r="BD17" s="375">
        <v>9.5222384384954006E-2</v>
      </c>
      <c r="BE17" s="375">
        <v>0.36429866400298799</v>
      </c>
      <c r="BF17" s="349"/>
      <c r="BG17" s="348">
        <v>4.9723199999999999</v>
      </c>
      <c r="BH17" s="348">
        <v>74.165499999999994</v>
      </c>
      <c r="BI17" s="348">
        <v>19.753399999999999</v>
      </c>
      <c r="BJ17" s="348">
        <v>1.1087800000000001</v>
      </c>
      <c r="BK17" s="668"/>
      <c r="BL17" s="353" t="s">
        <v>1501</v>
      </c>
      <c r="BM17" s="353" t="s">
        <v>1502</v>
      </c>
      <c r="BN17" s="353" t="s">
        <v>1503</v>
      </c>
      <c r="BO17" s="353" t="s">
        <v>1504</v>
      </c>
      <c r="BP17" s="353" t="s">
        <v>1505</v>
      </c>
      <c r="BQ17" s="668"/>
      <c r="BR17" s="354" t="s">
        <v>518</v>
      </c>
    </row>
    <row r="18" spans="1:70" s="355" customFormat="1" x14ac:dyDescent="0.25">
      <c r="A18" s="345" t="s">
        <v>1506</v>
      </c>
      <c r="B18" s="668"/>
      <c r="C18" s="719">
        <v>37467</v>
      </c>
      <c r="D18" s="668"/>
      <c r="E18" s="346">
        <v>13930.2</v>
      </c>
      <c r="F18" s="668"/>
      <c r="G18" s="347">
        <v>1472.1745000000001</v>
      </c>
      <c r="H18" s="349"/>
      <c r="I18" s="348">
        <v>0.5968</v>
      </c>
      <c r="J18" s="348">
        <v>5.5585000000000004</v>
      </c>
      <c r="K18" s="348">
        <v>3.9731999999999998</v>
      </c>
      <c r="L18" s="348">
        <v>9.8703000000000003</v>
      </c>
      <c r="M18" s="348">
        <v>4.4973000000000001</v>
      </c>
      <c r="N18" s="350">
        <v>8.6018000000000008</v>
      </c>
      <c r="O18" s="348">
        <v>7.5472999999999999</v>
      </c>
      <c r="P18" s="348">
        <v>22.019100000000002</v>
      </c>
      <c r="Q18" s="348">
        <v>18.9358</v>
      </c>
      <c r="R18" s="348">
        <v>15.217700000000001</v>
      </c>
      <c r="S18" s="348">
        <v>16.093299999999999</v>
      </c>
      <c r="T18" s="348">
        <v>2.5034000000000001</v>
      </c>
      <c r="U18" s="348">
        <v>7.7305999999999999</v>
      </c>
      <c r="V18" s="348">
        <v>5.6455000000000002</v>
      </c>
      <c r="W18" s="348">
        <v>2.0834999999999999</v>
      </c>
      <c r="X18" s="348">
        <v>23.226600000000001</v>
      </c>
      <c r="Y18" s="349"/>
      <c r="Z18" s="346">
        <v>8</v>
      </c>
      <c r="AA18" s="346">
        <v>7</v>
      </c>
      <c r="AB18" s="346">
        <v>6</v>
      </c>
      <c r="AC18" s="346">
        <v>7</v>
      </c>
      <c r="AD18" s="346">
        <v>8</v>
      </c>
      <c r="AE18" s="346">
        <v>7</v>
      </c>
      <c r="AF18" s="346">
        <v>5</v>
      </c>
      <c r="AG18" s="346">
        <v>6</v>
      </c>
      <c r="AH18" s="346">
        <v>8</v>
      </c>
      <c r="AI18" s="346">
        <v>11</v>
      </c>
      <c r="AJ18" s="346">
        <v>10</v>
      </c>
      <c r="AK18" s="346">
        <v>9</v>
      </c>
      <c r="AL18" s="346">
        <v>7</v>
      </c>
      <c r="AM18" s="346">
        <v>6</v>
      </c>
      <c r="AN18" s="346">
        <v>12</v>
      </c>
      <c r="AO18" s="668"/>
      <c r="AP18" s="348">
        <v>16.86</v>
      </c>
      <c r="AQ18" s="348">
        <v>20.420000000000002</v>
      </c>
      <c r="AR18" s="348">
        <v>18.190000000000001</v>
      </c>
      <c r="AS18" s="348">
        <v>13.28</v>
      </c>
      <c r="AT18" s="348">
        <v>9.42</v>
      </c>
      <c r="AU18" s="351"/>
      <c r="AV18" s="346">
        <v>10</v>
      </c>
      <c r="AW18" s="346">
        <v>9</v>
      </c>
      <c r="AX18" s="346">
        <v>7</v>
      </c>
      <c r="AY18" s="346">
        <v>7</v>
      </c>
      <c r="AZ18" s="346">
        <v>8</v>
      </c>
      <c r="BA18" s="362"/>
      <c r="BB18" s="348">
        <v>15.5547333864561</v>
      </c>
      <c r="BC18" s="375">
        <v>0.94299425682320503</v>
      </c>
      <c r="BD18" s="375">
        <v>9.3569428649308298E-2</v>
      </c>
      <c r="BE18" s="375">
        <v>0.24021422339488399</v>
      </c>
      <c r="BF18" s="349"/>
      <c r="BG18" s="348">
        <v>9.5404800000000005</v>
      </c>
      <c r="BH18" s="348">
        <v>72.195599999999999</v>
      </c>
      <c r="BI18" s="348">
        <v>15.0244</v>
      </c>
      <c r="BJ18" s="348">
        <v>3.2395200000000002</v>
      </c>
      <c r="BK18" s="668"/>
      <c r="BL18" s="353" t="s">
        <v>1507</v>
      </c>
      <c r="BM18" s="353" t="s">
        <v>1508</v>
      </c>
      <c r="BN18" s="353" t="s">
        <v>1509</v>
      </c>
      <c r="BO18" s="353" t="s">
        <v>1510</v>
      </c>
      <c r="BP18" s="353" t="s">
        <v>1511</v>
      </c>
      <c r="BQ18" s="668"/>
      <c r="BR18" s="354" t="s">
        <v>443</v>
      </c>
    </row>
    <row r="19" spans="1:70" s="355" customFormat="1" x14ac:dyDescent="0.25">
      <c r="A19" s="345" t="s">
        <v>1512</v>
      </c>
      <c r="B19" s="668"/>
      <c r="C19" s="719">
        <v>39191</v>
      </c>
      <c r="D19" s="668"/>
      <c r="E19" s="346">
        <v>13156.6</v>
      </c>
      <c r="F19" s="668"/>
      <c r="G19" s="347">
        <v>192.23</v>
      </c>
      <c r="H19" s="349"/>
      <c r="I19" s="348">
        <v>0.98770000000000002</v>
      </c>
      <c r="J19" s="348">
        <v>7.1695000000000002</v>
      </c>
      <c r="K19" s="348">
        <v>6.7944000000000004</v>
      </c>
      <c r="L19" s="348">
        <v>14.2798</v>
      </c>
      <c r="M19" s="348">
        <v>5.3487999999999998</v>
      </c>
      <c r="N19" s="350">
        <v>10.3819</v>
      </c>
      <c r="O19" s="348">
        <v>11.994400000000001</v>
      </c>
      <c r="P19" s="348">
        <v>24.476299999999998</v>
      </c>
      <c r="Q19" s="348">
        <v>20.7257</v>
      </c>
      <c r="R19" s="348">
        <v>18.772400000000001</v>
      </c>
      <c r="S19" s="348">
        <v>22.862100000000002</v>
      </c>
      <c r="T19" s="348">
        <v>4.7918000000000003</v>
      </c>
      <c r="U19" s="348">
        <v>8.5063999999999993</v>
      </c>
      <c r="V19" s="348">
        <v>6.0404</v>
      </c>
      <c r="W19" s="348">
        <v>4.9577</v>
      </c>
      <c r="X19" s="348">
        <v>16.665400000000002</v>
      </c>
      <c r="Y19" s="349"/>
      <c r="Z19" s="346">
        <v>2</v>
      </c>
      <c r="AA19" s="346">
        <v>1</v>
      </c>
      <c r="AB19" s="346">
        <v>1</v>
      </c>
      <c r="AC19" s="346">
        <v>2</v>
      </c>
      <c r="AD19" s="346">
        <v>6</v>
      </c>
      <c r="AE19" s="346">
        <v>3</v>
      </c>
      <c r="AF19" s="346">
        <v>1</v>
      </c>
      <c r="AG19" s="346">
        <v>2</v>
      </c>
      <c r="AH19" s="346">
        <v>3</v>
      </c>
      <c r="AI19" s="346">
        <v>2</v>
      </c>
      <c r="AJ19" s="346">
        <v>2</v>
      </c>
      <c r="AK19" s="346">
        <v>6</v>
      </c>
      <c r="AL19" s="346">
        <v>4</v>
      </c>
      <c r="AM19" s="346">
        <v>3</v>
      </c>
      <c r="AN19" s="346">
        <v>1</v>
      </c>
      <c r="AO19" s="668"/>
      <c r="AP19" s="348">
        <v>20.29</v>
      </c>
      <c r="AQ19" s="348">
        <v>23.02</v>
      </c>
      <c r="AR19" s="348">
        <v>21.14</v>
      </c>
      <c r="AS19" s="348">
        <v>18.059999999999999</v>
      </c>
      <c r="AT19" s="348">
        <v>12.78</v>
      </c>
      <c r="AU19" s="351"/>
      <c r="AV19" s="346">
        <v>2</v>
      </c>
      <c r="AW19" s="346">
        <v>2</v>
      </c>
      <c r="AX19" s="346">
        <v>2</v>
      </c>
      <c r="AY19" s="346">
        <v>3</v>
      </c>
      <c r="AZ19" s="346">
        <v>3</v>
      </c>
      <c r="BA19" s="362"/>
      <c r="BB19" s="348">
        <v>17.895261998018398</v>
      </c>
      <c r="BC19" s="375">
        <v>1.06180117965724</v>
      </c>
      <c r="BD19" s="375">
        <v>9.3344190679702094E-2</v>
      </c>
      <c r="BE19" s="375">
        <v>0.39635108608498398</v>
      </c>
      <c r="BF19" s="349"/>
      <c r="BG19" s="348">
        <v>17.869499999999999</v>
      </c>
      <c r="BH19" s="348">
        <v>63.950499999999998</v>
      </c>
      <c r="BI19" s="348">
        <v>16.717199999999998</v>
      </c>
      <c r="BJ19" s="348">
        <v>1.4628000000000001</v>
      </c>
      <c r="BK19" s="668"/>
      <c r="BL19" s="353" t="s">
        <v>1513</v>
      </c>
      <c r="BM19" s="353" t="s">
        <v>1514</v>
      </c>
      <c r="BN19" s="353" t="s">
        <v>1515</v>
      </c>
      <c r="BO19" s="353" t="s">
        <v>1516</v>
      </c>
      <c r="BP19" s="353" t="s">
        <v>1369</v>
      </c>
      <c r="BQ19" s="668"/>
      <c r="BR19" s="354" t="s">
        <v>518</v>
      </c>
    </row>
    <row r="20" spans="1:70" s="355" customFormat="1" x14ac:dyDescent="0.25">
      <c r="A20" s="345" t="s">
        <v>1517</v>
      </c>
      <c r="B20" s="668"/>
      <c r="C20" s="719">
        <v>34304</v>
      </c>
      <c r="D20" s="668"/>
      <c r="E20" s="346">
        <v>12496.6</v>
      </c>
      <c r="F20" s="668"/>
      <c r="G20" s="347">
        <v>2750.7020000000002</v>
      </c>
      <c r="H20" s="349"/>
      <c r="I20" s="348">
        <v>0.46910000000000002</v>
      </c>
      <c r="J20" s="348">
        <v>5.7008999999999999</v>
      </c>
      <c r="K20" s="348">
        <v>4.1516000000000002</v>
      </c>
      <c r="L20" s="348">
        <v>7.8482000000000003</v>
      </c>
      <c r="M20" s="348">
        <v>-0.3453</v>
      </c>
      <c r="N20" s="350">
        <v>1.133</v>
      </c>
      <c r="O20" s="348">
        <v>2.6230000000000002</v>
      </c>
      <c r="P20" s="348">
        <v>17.724299999999999</v>
      </c>
      <c r="Q20" s="348">
        <v>15.1816</v>
      </c>
      <c r="R20" s="348">
        <v>14.4533</v>
      </c>
      <c r="S20" s="348">
        <v>14.980600000000001</v>
      </c>
      <c r="T20" s="348">
        <v>-1.9864999999999999</v>
      </c>
      <c r="U20" s="348">
        <v>2.9125000000000001</v>
      </c>
      <c r="V20" s="348">
        <v>-2.2984</v>
      </c>
      <c r="W20" s="348">
        <v>2.5586000000000002</v>
      </c>
      <c r="X20" s="348">
        <v>18.824300000000001</v>
      </c>
      <c r="Y20" s="349"/>
      <c r="Z20" s="346">
        <v>10</v>
      </c>
      <c r="AA20" s="346">
        <v>4</v>
      </c>
      <c r="AB20" s="346">
        <v>5</v>
      </c>
      <c r="AC20" s="346">
        <v>16</v>
      </c>
      <c r="AD20" s="346">
        <v>16</v>
      </c>
      <c r="AE20" s="346">
        <v>16</v>
      </c>
      <c r="AF20" s="346">
        <v>13</v>
      </c>
      <c r="AG20" s="346">
        <v>13</v>
      </c>
      <c r="AH20" s="346">
        <v>13</v>
      </c>
      <c r="AI20" s="346">
        <v>13</v>
      </c>
      <c r="AJ20" s="346">
        <v>15</v>
      </c>
      <c r="AK20" s="346">
        <v>16</v>
      </c>
      <c r="AL20" s="346">
        <v>15</v>
      </c>
      <c r="AM20" s="346">
        <v>16</v>
      </c>
      <c r="AN20" s="346">
        <v>4</v>
      </c>
      <c r="AO20" s="668"/>
      <c r="AP20" s="348">
        <v>15.37</v>
      </c>
      <c r="AQ20" s="348">
        <v>17.350000000000001</v>
      </c>
      <c r="AR20" s="348">
        <v>14.54</v>
      </c>
      <c r="AS20" s="348">
        <v>8.73</v>
      </c>
      <c r="AT20" s="348">
        <v>1.51</v>
      </c>
      <c r="AU20" s="351"/>
      <c r="AV20" s="346">
        <v>13</v>
      </c>
      <c r="AW20" s="346">
        <v>12</v>
      </c>
      <c r="AX20" s="346">
        <v>12</v>
      </c>
      <c r="AY20" s="346">
        <v>13</v>
      </c>
      <c r="AZ20" s="346">
        <v>16</v>
      </c>
      <c r="BA20" s="362"/>
      <c r="BB20" s="348">
        <v>15.9144831707435</v>
      </c>
      <c r="BC20" s="375">
        <v>0.96320630636024895</v>
      </c>
      <c r="BD20" s="375">
        <v>7.4638353386257794E-2</v>
      </c>
      <c r="BE20" s="375">
        <v>-2.2711149579421898E-3</v>
      </c>
      <c r="BF20" s="349"/>
      <c r="BG20" s="348">
        <v>12.3819</v>
      </c>
      <c r="BH20" s="348">
        <v>68.264600000000002</v>
      </c>
      <c r="BI20" s="348">
        <v>15.3523</v>
      </c>
      <c r="BJ20" s="348">
        <v>4.0011999999999999</v>
      </c>
      <c r="BK20" s="668"/>
      <c r="BL20" s="353" t="s">
        <v>1421</v>
      </c>
      <c r="BM20" s="353" t="s">
        <v>1518</v>
      </c>
      <c r="BN20" s="353" t="s">
        <v>1519</v>
      </c>
      <c r="BO20" s="353" t="s">
        <v>1520</v>
      </c>
      <c r="BP20" s="353" t="s">
        <v>1521</v>
      </c>
      <c r="BQ20" s="668"/>
      <c r="BR20" s="354" t="s">
        <v>518</v>
      </c>
    </row>
    <row r="21" spans="1:70" s="355" customFormat="1" x14ac:dyDescent="0.25">
      <c r="A21" s="345" t="s">
        <v>1522</v>
      </c>
      <c r="B21" s="668"/>
      <c r="C21" s="719">
        <v>38084</v>
      </c>
      <c r="D21" s="668"/>
      <c r="E21" s="346">
        <v>12132.1</v>
      </c>
      <c r="F21" s="668"/>
      <c r="G21" s="347">
        <v>307.37029999999999</v>
      </c>
      <c r="H21" s="349"/>
      <c r="I21" s="348">
        <v>0.28510000000000002</v>
      </c>
      <c r="J21" s="348">
        <v>5.4265999999999996</v>
      </c>
      <c r="K21" s="348">
        <v>3.2797000000000001</v>
      </c>
      <c r="L21" s="348">
        <v>8.7634000000000007</v>
      </c>
      <c r="M21" s="348">
        <v>2.4538000000000002</v>
      </c>
      <c r="N21" s="350">
        <v>2.2864</v>
      </c>
      <c r="O21" s="348">
        <v>1.7312000000000001</v>
      </c>
      <c r="P21" s="348">
        <v>14.1966</v>
      </c>
      <c r="Q21" s="348">
        <v>13.795</v>
      </c>
      <c r="R21" s="348">
        <v>14.191599999999999</v>
      </c>
      <c r="S21" s="348">
        <v>15.430199999999999</v>
      </c>
      <c r="T21" s="348">
        <v>1.238</v>
      </c>
      <c r="U21" s="348">
        <v>4.3197000000000001</v>
      </c>
      <c r="V21" s="348">
        <v>-0.5746</v>
      </c>
      <c r="W21" s="348">
        <v>2.3380000000000001</v>
      </c>
      <c r="X21" s="348">
        <v>17.160799999999998</v>
      </c>
      <c r="Y21" s="349"/>
      <c r="Z21" s="346">
        <v>13</v>
      </c>
      <c r="AA21" s="346">
        <v>9</v>
      </c>
      <c r="AB21" s="346">
        <v>13</v>
      </c>
      <c r="AC21" s="346">
        <v>13</v>
      </c>
      <c r="AD21" s="346">
        <v>14</v>
      </c>
      <c r="AE21" s="346">
        <v>14</v>
      </c>
      <c r="AF21" s="346">
        <v>15</v>
      </c>
      <c r="AG21" s="346">
        <v>15</v>
      </c>
      <c r="AH21" s="346">
        <v>15</v>
      </c>
      <c r="AI21" s="346">
        <v>14</v>
      </c>
      <c r="AJ21" s="346">
        <v>13</v>
      </c>
      <c r="AK21" s="346">
        <v>13</v>
      </c>
      <c r="AL21" s="346">
        <v>14</v>
      </c>
      <c r="AM21" s="346">
        <v>14</v>
      </c>
      <c r="AN21" s="346">
        <v>9</v>
      </c>
      <c r="AO21" s="668"/>
      <c r="AP21" s="348">
        <v>15.08</v>
      </c>
      <c r="AQ21" s="348">
        <v>16.47</v>
      </c>
      <c r="AR21" s="348">
        <v>11.91</v>
      </c>
      <c r="AS21" s="348">
        <v>7.41</v>
      </c>
      <c r="AT21" s="348">
        <v>4.95</v>
      </c>
      <c r="AU21" s="351"/>
      <c r="AV21" s="346">
        <v>15</v>
      </c>
      <c r="AW21" s="346">
        <v>15</v>
      </c>
      <c r="AX21" s="346">
        <v>16</v>
      </c>
      <c r="AY21" s="346">
        <v>14</v>
      </c>
      <c r="AZ21" s="346">
        <v>14</v>
      </c>
      <c r="BA21" s="362"/>
      <c r="BB21" s="348">
        <v>15.360401998819199</v>
      </c>
      <c r="BC21" s="375">
        <v>0.93376787802108996</v>
      </c>
      <c r="BD21" s="375">
        <v>6.0533343421709698E-2</v>
      </c>
      <c r="BE21" s="375">
        <v>-0.273526802044464</v>
      </c>
      <c r="BF21" s="349"/>
      <c r="BG21" s="348">
        <v>9.3167799999999996</v>
      </c>
      <c r="BH21" s="348">
        <v>68.389700000000005</v>
      </c>
      <c r="BI21" s="348">
        <v>20.688199999999998</v>
      </c>
      <c r="BJ21" s="348">
        <v>1.6053200000000001</v>
      </c>
      <c r="BK21" s="668"/>
      <c r="BL21" s="353" t="s">
        <v>1523</v>
      </c>
      <c r="BM21" s="353" t="s">
        <v>1524</v>
      </c>
      <c r="BN21" s="353" t="s">
        <v>1525</v>
      </c>
      <c r="BO21" s="353" t="s">
        <v>1526</v>
      </c>
      <c r="BP21" s="353" t="s">
        <v>1527</v>
      </c>
      <c r="BQ21" s="668"/>
      <c r="BR21" s="354" t="s">
        <v>518</v>
      </c>
    </row>
    <row r="22" spans="1:70" s="355" customFormat="1" x14ac:dyDescent="0.25">
      <c r="A22" s="345" t="s">
        <v>1528</v>
      </c>
      <c r="B22" s="668"/>
      <c r="C22" s="719">
        <v>41610</v>
      </c>
      <c r="D22" s="668"/>
      <c r="E22" s="346">
        <v>10992.7</v>
      </c>
      <c r="F22" s="668"/>
      <c r="G22" s="347">
        <v>64.88</v>
      </c>
      <c r="H22" s="349"/>
      <c r="I22" s="348">
        <v>0.58909999999999996</v>
      </c>
      <c r="J22" s="348">
        <v>5.4444999999999997</v>
      </c>
      <c r="K22" s="348">
        <v>3.6919</v>
      </c>
      <c r="L22" s="348">
        <v>8.8956</v>
      </c>
      <c r="M22" s="348">
        <v>3.1478999999999999</v>
      </c>
      <c r="N22" s="350">
        <v>1.2642</v>
      </c>
      <c r="O22" s="348">
        <v>2.2138</v>
      </c>
      <c r="P22" s="348">
        <v>12.022</v>
      </c>
      <c r="Q22" s="348">
        <v>12.576499999999999</v>
      </c>
      <c r="R22" s="348">
        <v>15.9208</v>
      </c>
      <c r="S22" s="348">
        <v>16.002099999999999</v>
      </c>
      <c r="T22" s="348">
        <v>1.5336000000000001</v>
      </c>
      <c r="U22" s="348">
        <v>1.4701</v>
      </c>
      <c r="V22" s="348">
        <v>-1.9198999999999999</v>
      </c>
      <c r="W22" s="348">
        <v>2.3828</v>
      </c>
      <c r="X22" s="348">
        <v>16.066400000000002</v>
      </c>
      <c r="Y22" s="349"/>
      <c r="Z22" s="346">
        <v>9</v>
      </c>
      <c r="AA22" s="346">
        <v>8</v>
      </c>
      <c r="AB22" s="346">
        <v>10</v>
      </c>
      <c r="AC22" s="346">
        <v>12</v>
      </c>
      <c r="AD22" s="346">
        <v>12</v>
      </c>
      <c r="AE22" s="346">
        <v>15</v>
      </c>
      <c r="AF22" s="346">
        <v>14</v>
      </c>
      <c r="AG22" s="346">
        <v>17</v>
      </c>
      <c r="AH22" s="346">
        <v>16</v>
      </c>
      <c r="AI22" s="346">
        <v>10</v>
      </c>
      <c r="AJ22" s="346">
        <v>12</v>
      </c>
      <c r="AK22" s="346">
        <v>11</v>
      </c>
      <c r="AL22" s="346">
        <v>16</v>
      </c>
      <c r="AM22" s="346">
        <v>15</v>
      </c>
      <c r="AN22" s="346">
        <v>7</v>
      </c>
      <c r="AO22" s="668"/>
      <c r="AP22" s="348">
        <v>16.440000000000001</v>
      </c>
      <c r="AQ22" s="348">
        <v>16.920000000000002</v>
      </c>
      <c r="AR22" s="348">
        <v>9.93</v>
      </c>
      <c r="AS22" s="348">
        <v>6.94</v>
      </c>
      <c r="AT22" s="348">
        <v>3.18</v>
      </c>
      <c r="AU22" s="351"/>
      <c r="AV22" s="346">
        <v>11</v>
      </c>
      <c r="AW22" s="346">
        <v>14</v>
      </c>
      <c r="AX22" s="346">
        <v>17</v>
      </c>
      <c r="AY22" s="346">
        <v>15</v>
      </c>
      <c r="AZ22" s="346">
        <v>15</v>
      </c>
      <c r="BA22" s="362"/>
      <c r="BB22" s="348">
        <v>14.2540589877022</v>
      </c>
      <c r="BC22" s="375">
        <v>0.83180549939003001</v>
      </c>
      <c r="BD22" s="375">
        <v>4.8479652138631701E-2</v>
      </c>
      <c r="BE22" s="375">
        <v>-0.38091292102637497</v>
      </c>
      <c r="BF22" s="349"/>
      <c r="BG22" s="348">
        <v>18.78</v>
      </c>
      <c r="BH22" s="348">
        <v>68.906099999999995</v>
      </c>
      <c r="BI22" s="348">
        <v>9.3478600000000007</v>
      </c>
      <c r="BJ22" s="348">
        <v>2.96604</v>
      </c>
      <c r="BK22" s="668"/>
      <c r="BL22" s="353" t="s">
        <v>1529</v>
      </c>
      <c r="BM22" s="353" t="s">
        <v>1530</v>
      </c>
      <c r="BN22" s="353" t="s">
        <v>993</v>
      </c>
      <c r="BO22" s="353" t="s">
        <v>1531</v>
      </c>
      <c r="BP22" s="353" t="s">
        <v>1532</v>
      </c>
      <c r="BQ22" s="668"/>
      <c r="BR22" s="354" t="s">
        <v>602</v>
      </c>
    </row>
    <row r="23" spans="1:70" s="355" customFormat="1" x14ac:dyDescent="0.25">
      <c r="A23" s="345" t="s">
        <v>1533</v>
      </c>
      <c r="B23" s="668"/>
      <c r="C23" s="719">
        <v>38288</v>
      </c>
      <c r="D23" s="668"/>
      <c r="E23" s="346">
        <v>7948.69</v>
      </c>
      <c r="F23" s="668"/>
      <c r="G23" s="347">
        <v>342.69</v>
      </c>
      <c r="H23" s="349"/>
      <c r="I23" s="348">
        <v>0.1081</v>
      </c>
      <c r="J23" s="348">
        <v>5.9779</v>
      </c>
      <c r="K23" s="348">
        <v>3.2603</v>
      </c>
      <c r="L23" s="348">
        <v>11.625400000000001</v>
      </c>
      <c r="M23" s="348">
        <v>11.5273</v>
      </c>
      <c r="N23" s="350">
        <v>15.977399999999999</v>
      </c>
      <c r="O23" s="348">
        <v>8.9896999999999991</v>
      </c>
      <c r="P23" s="348">
        <v>24.441700000000001</v>
      </c>
      <c r="Q23" s="348">
        <v>19.169</v>
      </c>
      <c r="R23" s="348">
        <v>17.369299999999999</v>
      </c>
      <c r="S23" s="348">
        <v>19.0185</v>
      </c>
      <c r="T23" s="348">
        <v>8.6938999999999993</v>
      </c>
      <c r="U23" s="348">
        <v>17.170999999999999</v>
      </c>
      <c r="V23" s="348">
        <v>12.4495</v>
      </c>
      <c r="W23" s="348">
        <v>1.5468</v>
      </c>
      <c r="X23" s="348">
        <v>17.730599999999999</v>
      </c>
      <c r="Y23" s="349"/>
      <c r="Z23" s="346">
        <v>16</v>
      </c>
      <c r="AA23" s="346">
        <v>3</v>
      </c>
      <c r="AB23" s="346">
        <v>14</v>
      </c>
      <c r="AC23" s="346">
        <v>4</v>
      </c>
      <c r="AD23" s="346">
        <v>2</v>
      </c>
      <c r="AE23" s="346">
        <v>2</v>
      </c>
      <c r="AF23" s="346">
        <v>3</v>
      </c>
      <c r="AG23" s="346">
        <v>3</v>
      </c>
      <c r="AH23" s="346">
        <v>7</v>
      </c>
      <c r="AI23" s="346">
        <v>7</v>
      </c>
      <c r="AJ23" s="346">
        <v>4</v>
      </c>
      <c r="AK23" s="346">
        <v>2</v>
      </c>
      <c r="AL23" s="346">
        <v>2</v>
      </c>
      <c r="AM23" s="346">
        <v>2</v>
      </c>
      <c r="AN23" s="346">
        <v>15</v>
      </c>
      <c r="AO23" s="668"/>
      <c r="AP23" s="348">
        <v>19.010000000000002</v>
      </c>
      <c r="AQ23" s="348">
        <v>22.6</v>
      </c>
      <c r="AR23" s="348">
        <v>20.309999999999999</v>
      </c>
      <c r="AS23" s="348">
        <v>18.64</v>
      </c>
      <c r="AT23" s="348">
        <v>21.05</v>
      </c>
      <c r="AU23" s="351"/>
      <c r="AV23" s="346">
        <v>5</v>
      </c>
      <c r="AW23" s="346">
        <v>4</v>
      </c>
      <c r="AX23" s="346">
        <v>3</v>
      </c>
      <c r="AY23" s="346">
        <v>2</v>
      </c>
      <c r="AZ23" s="346">
        <v>2</v>
      </c>
      <c r="BA23" s="362"/>
      <c r="BB23" s="348">
        <v>16.105069941877701</v>
      </c>
      <c r="BC23" s="375">
        <v>0.96213031953712502</v>
      </c>
      <c r="BD23" s="375">
        <v>0.101437633291332</v>
      </c>
      <c r="BE23" s="375">
        <v>0.39376631163352899</v>
      </c>
      <c r="BF23" s="349"/>
      <c r="BG23" s="348">
        <v>10.609400000000001</v>
      </c>
      <c r="BH23" s="348">
        <v>75.989800000000002</v>
      </c>
      <c r="BI23" s="348">
        <v>9.2093600000000002</v>
      </c>
      <c r="BJ23" s="348">
        <v>4.1914400000000001</v>
      </c>
      <c r="BK23" s="668"/>
      <c r="BL23" s="353" t="s">
        <v>1534</v>
      </c>
      <c r="BM23" s="353" t="s">
        <v>1535</v>
      </c>
      <c r="BN23" s="353" t="s">
        <v>1536</v>
      </c>
      <c r="BO23" s="353" t="s">
        <v>1537</v>
      </c>
      <c r="BP23" s="353" t="s">
        <v>1538</v>
      </c>
      <c r="BQ23" s="668"/>
      <c r="BR23" s="354" t="s">
        <v>518</v>
      </c>
    </row>
    <row r="24" spans="1:70" s="355" customFormat="1" x14ac:dyDescent="0.25">
      <c r="A24" s="345" t="s">
        <v>1539</v>
      </c>
      <c r="B24" s="668"/>
      <c r="C24" s="719">
        <v>37532</v>
      </c>
      <c r="D24" s="668"/>
      <c r="E24" s="346">
        <v>6590.74</v>
      </c>
      <c r="F24" s="668"/>
      <c r="G24" s="347">
        <v>831.09</v>
      </c>
      <c r="H24" s="349"/>
      <c r="I24" s="348">
        <v>0.45329999999999998</v>
      </c>
      <c r="J24" s="348">
        <v>5.3171999999999997</v>
      </c>
      <c r="K24" s="348">
        <v>5.0602999999999998</v>
      </c>
      <c r="L24" s="348">
        <v>12.120100000000001</v>
      </c>
      <c r="M24" s="348">
        <v>5.1346999999999996</v>
      </c>
      <c r="N24" s="350">
        <v>6.1269</v>
      </c>
      <c r="O24" s="348">
        <v>4.7864000000000004</v>
      </c>
      <c r="P24" s="348">
        <v>18.230699999999999</v>
      </c>
      <c r="Q24" s="348">
        <v>16.281199999999998</v>
      </c>
      <c r="R24" s="348">
        <v>14.0915</v>
      </c>
      <c r="S24" s="348">
        <v>19.274100000000001</v>
      </c>
      <c r="T24" s="348">
        <v>3.3475999999999999</v>
      </c>
      <c r="U24" s="348">
        <v>8.2190999999999992</v>
      </c>
      <c r="V24" s="348">
        <v>4.0475000000000003</v>
      </c>
      <c r="W24" s="348">
        <v>3.2294999999999998</v>
      </c>
      <c r="X24" s="348">
        <v>20.480899999999998</v>
      </c>
      <c r="Y24" s="349"/>
      <c r="Z24" s="346">
        <v>11</v>
      </c>
      <c r="AA24" s="346">
        <v>10</v>
      </c>
      <c r="AB24" s="346">
        <v>3</v>
      </c>
      <c r="AC24" s="346">
        <v>3</v>
      </c>
      <c r="AD24" s="346">
        <v>7</v>
      </c>
      <c r="AE24" s="346">
        <v>11</v>
      </c>
      <c r="AF24" s="346">
        <v>10</v>
      </c>
      <c r="AG24" s="346">
        <v>10</v>
      </c>
      <c r="AH24" s="346">
        <v>11</v>
      </c>
      <c r="AI24" s="346">
        <v>15</v>
      </c>
      <c r="AJ24" s="346">
        <v>3</v>
      </c>
      <c r="AK24" s="346">
        <v>7</v>
      </c>
      <c r="AL24" s="346">
        <v>6</v>
      </c>
      <c r="AM24" s="346">
        <v>8</v>
      </c>
      <c r="AN24" s="346">
        <v>3</v>
      </c>
      <c r="AO24" s="668"/>
      <c r="AP24" s="348">
        <v>15.33</v>
      </c>
      <c r="AQ24" s="348">
        <v>18.25</v>
      </c>
      <c r="AR24" s="348">
        <v>14.83</v>
      </c>
      <c r="AS24" s="348">
        <v>11.12</v>
      </c>
      <c r="AT24" s="348">
        <v>10.77</v>
      </c>
      <c r="AU24" s="351"/>
      <c r="AV24" s="346">
        <v>14</v>
      </c>
      <c r="AW24" s="346">
        <v>10</v>
      </c>
      <c r="AX24" s="346">
        <v>11</v>
      </c>
      <c r="AY24" s="346">
        <v>11</v>
      </c>
      <c r="AZ24" s="346">
        <v>6</v>
      </c>
      <c r="BA24" s="362"/>
      <c r="BB24" s="348">
        <v>15.948906634380799</v>
      </c>
      <c r="BC24" s="375">
        <v>0.97185570260185605</v>
      </c>
      <c r="BD24" s="375">
        <v>7.5474294350722407E-2</v>
      </c>
      <c r="BE24" s="375">
        <v>-4.8694459390763001E-2</v>
      </c>
      <c r="BF24" s="349"/>
      <c r="BG24" s="348">
        <v>5.7391500000000004</v>
      </c>
      <c r="BH24" s="348">
        <v>66.625299999999996</v>
      </c>
      <c r="BI24" s="348">
        <v>25.284400000000002</v>
      </c>
      <c r="BJ24" s="348">
        <v>2.3511500000000001</v>
      </c>
      <c r="BK24" s="668"/>
      <c r="BL24" s="353" t="s">
        <v>1540</v>
      </c>
      <c r="BM24" s="353" t="s">
        <v>1421</v>
      </c>
      <c r="BN24" s="353" t="s">
        <v>1541</v>
      </c>
      <c r="BO24" s="353" t="s">
        <v>1542</v>
      </c>
      <c r="BP24" s="353" t="s">
        <v>1543</v>
      </c>
      <c r="BQ24" s="668"/>
      <c r="BR24" s="354" t="s">
        <v>476</v>
      </c>
    </row>
    <row r="25" spans="1:70" x14ac:dyDescent="0.25">
      <c r="A25" s="36" t="s">
        <v>93</v>
      </c>
      <c r="B25" s="43"/>
      <c r="C25" s="720"/>
      <c r="D25" s="43"/>
      <c r="E25" s="51"/>
      <c r="F25" s="43"/>
      <c r="G25" s="55"/>
      <c r="H25" s="66"/>
      <c r="I25" s="59">
        <v>0.51080000000000003</v>
      </c>
      <c r="J25" s="59">
        <v>5.4805999999999999</v>
      </c>
      <c r="K25" s="59">
        <v>3.9693999999999998</v>
      </c>
      <c r="L25" s="59">
        <v>10.3245</v>
      </c>
      <c r="M25" s="59">
        <v>4.6977000000000002</v>
      </c>
      <c r="N25" s="70">
        <v>6.7382</v>
      </c>
      <c r="O25" s="59">
        <v>5.5384000000000002</v>
      </c>
      <c r="P25" s="59">
        <v>19.324400000000001</v>
      </c>
      <c r="Q25" s="59">
        <v>17.395700000000001</v>
      </c>
      <c r="R25" s="59">
        <v>16.436699999999998</v>
      </c>
      <c r="S25" s="59">
        <v>17.294</v>
      </c>
      <c r="T25" s="59">
        <v>3.1126</v>
      </c>
      <c r="U25" s="59">
        <v>6.9722</v>
      </c>
      <c r="V25" s="59">
        <v>3.3917000000000002</v>
      </c>
      <c r="W25" s="59">
        <v>2.419</v>
      </c>
      <c r="X25" s="59">
        <v>18.067599999999999</v>
      </c>
      <c r="Y25" s="66"/>
      <c r="Z25" s="51">
        <v>17</v>
      </c>
      <c r="AA25" s="51">
        <v>17</v>
      </c>
      <c r="AB25" s="51">
        <v>17</v>
      </c>
      <c r="AC25" s="51">
        <v>17</v>
      </c>
      <c r="AD25" s="51">
        <v>17</v>
      </c>
      <c r="AE25" s="51">
        <v>17</v>
      </c>
      <c r="AF25" s="51">
        <v>17</v>
      </c>
      <c r="AG25" s="51">
        <v>17</v>
      </c>
      <c r="AH25" s="51">
        <v>17</v>
      </c>
      <c r="AI25" s="51">
        <v>16</v>
      </c>
      <c r="AJ25" s="51">
        <v>17</v>
      </c>
      <c r="AK25" s="51">
        <v>17</v>
      </c>
      <c r="AL25" s="51">
        <v>17</v>
      </c>
      <c r="AM25" s="51">
        <v>17</v>
      </c>
      <c r="AN25" s="51">
        <v>17</v>
      </c>
      <c r="AO25" s="43"/>
      <c r="AP25" s="59">
        <v>17.589375</v>
      </c>
      <c r="AQ25" s="59">
        <v>19.875624999999999</v>
      </c>
      <c r="AR25" s="59">
        <v>16.358823529411801</v>
      </c>
      <c r="AS25" s="59">
        <v>11.9541176470588</v>
      </c>
      <c r="AT25" s="59">
        <v>9.1070588235294103</v>
      </c>
      <c r="AU25" s="78"/>
      <c r="AV25" s="51">
        <v>16</v>
      </c>
      <c r="AW25" s="51">
        <v>16</v>
      </c>
      <c r="AX25" s="51">
        <v>17</v>
      </c>
      <c r="AY25" s="51">
        <v>17</v>
      </c>
      <c r="AZ25" s="51">
        <v>17</v>
      </c>
      <c r="BA25" s="258"/>
      <c r="BB25" s="59"/>
      <c r="BC25" s="286"/>
      <c r="BD25" s="286"/>
      <c r="BE25" s="286"/>
      <c r="BF25" s="66"/>
      <c r="BG25" s="59"/>
      <c r="BH25" s="59"/>
      <c r="BI25" s="59"/>
      <c r="BJ25" s="59"/>
      <c r="BK25" s="43"/>
      <c r="BL25" s="84"/>
      <c r="BM25" s="84"/>
      <c r="BN25" s="84"/>
      <c r="BO25" s="84"/>
      <c r="BP25" s="84"/>
      <c r="BQ25" s="43"/>
      <c r="BR25" s="88"/>
    </row>
    <row r="26" spans="1:70" x14ac:dyDescent="0.25">
      <c r="A26" s="37" t="s">
        <v>94</v>
      </c>
      <c r="B26" s="44"/>
      <c r="C26" s="721"/>
      <c r="D26" s="44"/>
      <c r="E26" s="52"/>
      <c r="F26" s="44"/>
      <c r="G26" s="56"/>
      <c r="H26" s="67"/>
      <c r="I26" s="60">
        <v>1.0707</v>
      </c>
      <c r="J26" s="60">
        <v>7.1695000000000002</v>
      </c>
      <c r="K26" s="60">
        <v>6.7944000000000004</v>
      </c>
      <c r="L26" s="60">
        <v>18.687899999999999</v>
      </c>
      <c r="M26" s="60">
        <v>15.5352</v>
      </c>
      <c r="N26" s="71">
        <v>19.597799999999999</v>
      </c>
      <c r="O26" s="60">
        <v>11.994400000000001</v>
      </c>
      <c r="P26" s="60">
        <v>26.164100000000001</v>
      </c>
      <c r="Q26" s="60">
        <v>22.049600000000002</v>
      </c>
      <c r="R26" s="60">
        <v>18.810199999999998</v>
      </c>
      <c r="S26" s="60">
        <v>25.116599999999998</v>
      </c>
      <c r="T26" s="60">
        <v>13.1912</v>
      </c>
      <c r="U26" s="60">
        <v>17.601400000000002</v>
      </c>
      <c r="V26" s="60">
        <v>15.073</v>
      </c>
      <c r="W26" s="60">
        <v>4.9577</v>
      </c>
      <c r="X26" s="60">
        <v>23.226600000000001</v>
      </c>
      <c r="Y26" s="67"/>
      <c r="Z26" s="52"/>
      <c r="AA26" s="52"/>
      <c r="AB26" s="52"/>
      <c r="AC26" s="52"/>
      <c r="AD26" s="52"/>
      <c r="AE26" s="52"/>
      <c r="AF26" s="52"/>
      <c r="AG26" s="52"/>
      <c r="AH26" s="52"/>
      <c r="AI26" s="52"/>
      <c r="AJ26" s="52"/>
      <c r="AK26" s="52"/>
      <c r="AL26" s="52"/>
      <c r="AM26" s="52"/>
      <c r="AN26" s="52"/>
      <c r="AO26" s="44"/>
      <c r="AP26" s="60">
        <v>20.329999999999998</v>
      </c>
      <c r="AQ26" s="60">
        <v>23.05</v>
      </c>
      <c r="AR26" s="60">
        <v>21.59</v>
      </c>
      <c r="AS26" s="60">
        <v>19.64</v>
      </c>
      <c r="AT26" s="60">
        <v>28.5</v>
      </c>
      <c r="AU26" s="79"/>
      <c r="AV26" s="52"/>
      <c r="AW26" s="52"/>
      <c r="AX26" s="52"/>
      <c r="AY26" s="52"/>
      <c r="AZ26" s="52"/>
      <c r="BA26" s="259"/>
      <c r="BB26" s="60"/>
      <c r="BC26" s="288"/>
      <c r="BD26" s="288"/>
      <c r="BE26" s="288"/>
      <c r="BF26" s="67"/>
      <c r="BG26" s="60"/>
      <c r="BH26" s="60"/>
      <c r="BI26" s="60"/>
      <c r="BJ26" s="60"/>
      <c r="BK26" s="44"/>
      <c r="BL26" s="85"/>
      <c r="BM26" s="85"/>
      <c r="BN26" s="85"/>
      <c r="BO26" s="85"/>
      <c r="BP26" s="85"/>
      <c r="BQ26" s="44"/>
      <c r="BR26" s="89"/>
    </row>
    <row r="27" spans="1:70" x14ac:dyDescent="0.25">
      <c r="A27" s="37" t="s">
        <v>95</v>
      </c>
      <c r="B27" s="44"/>
      <c r="C27" s="721"/>
      <c r="D27" s="44"/>
      <c r="E27" s="52"/>
      <c r="F27" s="44"/>
      <c r="G27" s="56"/>
      <c r="H27" s="67"/>
      <c r="I27" s="60">
        <v>-9.8699999999999996E-2</v>
      </c>
      <c r="J27" s="60">
        <v>4.0570000000000004</v>
      </c>
      <c r="K27" s="60">
        <v>2.2656000000000001</v>
      </c>
      <c r="L27" s="60">
        <v>7.4775999999999998</v>
      </c>
      <c r="M27" s="60">
        <v>-5.0053999999999998</v>
      </c>
      <c r="N27" s="71">
        <v>-6.3676000000000004</v>
      </c>
      <c r="O27" s="60">
        <v>0.74109999999999998</v>
      </c>
      <c r="P27" s="60">
        <v>12.022</v>
      </c>
      <c r="Q27" s="60">
        <v>12.5327</v>
      </c>
      <c r="R27" s="60">
        <v>14.0855</v>
      </c>
      <c r="S27" s="60">
        <v>13.006600000000001</v>
      </c>
      <c r="T27" s="60">
        <v>-4.6234999999999999</v>
      </c>
      <c r="U27" s="60">
        <v>-4.4705000000000004</v>
      </c>
      <c r="V27" s="60">
        <v>-9.8613999999999997</v>
      </c>
      <c r="W27" s="60">
        <v>1.3462000000000001</v>
      </c>
      <c r="X27" s="60">
        <v>13.6732</v>
      </c>
      <c r="Y27" s="67"/>
      <c r="Z27" s="52"/>
      <c r="AA27" s="52"/>
      <c r="AB27" s="52"/>
      <c r="AC27" s="52"/>
      <c r="AD27" s="52"/>
      <c r="AE27" s="52"/>
      <c r="AF27" s="52"/>
      <c r="AG27" s="52"/>
      <c r="AH27" s="52"/>
      <c r="AI27" s="52"/>
      <c r="AJ27" s="52"/>
      <c r="AK27" s="52"/>
      <c r="AL27" s="52"/>
      <c r="AM27" s="52"/>
      <c r="AN27" s="52"/>
      <c r="AO27" s="44"/>
      <c r="AP27" s="60">
        <v>14.52</v>
      </c>
      <c r="AQ27" s="60">
        <v>15.63</v>
      </c>
      <c r="AR27" s="60">
        <v>9.93</v>
      </c>
      <c r="AS27" s="60">
        <v>5.49</v>
      </c>
      <c r="AT27" s="60">
        <v>-6.94</v>
      </c>
      <c r="AU27" s="79"/>
      <c r="AV27" s="52"/>
      <c r="AW27" s="52"/>
      <c r="AX27" s="52"/>
      <c r="AY27" s="52"/>
      <c r="AZ27" s="52"/>
      <c r="BA27" s="259"/>
      <c r="BB27" s="60"/>
      <c r="BC27" s="288"/>
      <c r="BD27" s="288"/>
      <c r="BE27" s="288"/>
      <c r="BF27" s="67"/>
      <c r="BG27" s="60"/>
      <c r="BH27" s="60"/>
      <c r="BI27" s="60"/>
      <c r="BJ27" s="60"/>
      <c r="BK27" s="44"/>
      <c r="BL27" s="85"/>
      <c r="BM27" s="85"/>
      <c r="BN27" s="85"/>
      <c r="BO27" s="85"/>
      <c r="BP27" s="85"/>
      <c r="BQ27" s="44"/>
      <c r="BR27" s="89"/>
    </row>
    <row r="28" spans="1:70" x14ac:dyDescent="0.25">
      <c r="A28" s="38" t="s">
        <v>96</v>
      </c>
      <c r="B28" s="45"/>
      <c r="C28" s="722"/>
      <c r="D28" s="45"/>
      <c r="E28" s="53"/>
      <c r="F28" s="45"/>
      <c r="G28" s="57"/>
      <c r="H28" s="68"/>
      <c r="I28" s="61">
        <v>0.58909999999999996</v>
      </c>
      <c r="J28" s="61">
        <v>5.4265999999999996</v>
      </c>
      <c r="K28" s="61">
        <v>3.7450000000000001</v>
      </c>
      <c r="L28" s="61">
        <v>9.7556999999999992</v>
      </c>
      <c r="M28" s="61">
        <v>4.0768000000000004</v>
      </c>
      <c r="N28" s="72">
        <v>6.601</v>
      </c>
      <c r="O28" s="61">
        <v>5.5731000000000002</v>
      </c>
      <c r="P28" s="61">
        <v>18.7103</v>
      </c>
      <c r="Q28" s="61">
        <v>17.892600000000002</v>
      </c>
      <c r="R28" s="61">
        <v>16.749199999999998</v>
      </c>
      <c r="S28" s="61">
        <v>16.1709</v>
      </c>
      <c r="T28" s="61">
        <v>2.5034000000000001</v>
      </c>
      <c r="U28" s="61">
        <v>6.6105999999999998</v>
      </c>
      <c r="V28" s="61">
        <v>3.6046</v>
      </c>
      <c r="W28" s="61">
        <v>2.3380000000000001</v>
      </c>
      <c r="X28" s="61">
        <v>17.528600000000001</v>
      </c>
      <c r="Y28" s="68"/>
      <c r="Z28" s="53"/>
      <c r="AA28" s="53"/>
      <c r="AB28" s="53"/>
      <c r="AC28" s="53"/>
      <c r="AD28" s="53"/>
      <c r="AE28" s="53"/>
      <c r="AF28" s="53"/>
      <c r="AG28" s="53"/>
      <c r="AH28" s="53"/>
      <c r="AI28" s="53"/>
      <c r="AJ28" s="53"/>
      <c r="AK28" s="53"/>
      <c r="AL28" s="53"/>
      <c r="AM28" s="53"/>
      <c r="AN28" s="53"/>
      <c r="AO28" s="45"/>
      <c r="AP28" s="61">
        <v>17.82</v>
      </c>
      <c r="AQ28" s="61">
        <v>20.67</v>
      </c>
      <c r="AR28" s="61">
        <v>15.67</v>
      </c>
      <c r="AS28" s="61">
        <v>11.76</v>
      </c>
      <c r="AT28" s="61">
        <v>9.0500000000000007</v>
      </c>
      <c r="AU28" s="80"/>
      <c r="AV28" s="53"/>
      <c r="AW28" s="53"/>
      <c r="AX28" s="53"/>
      <c r="AY28" s="53"/>
      <c r="AZ28" s="53"/>
      <c r="BA28" s="262"/>
      <c r="BB28" s="61"/>
      <c r="BC28" s="291"/>
      <c r="BD28" s="291"/>
      <c r="BE28" s="291"/>
      <c r="BF28" s="68"/>
      <c r="BG28" s="61"/>
      <c r="BH28" s="61"/>
      <c r="BI28" s="61"/>
      <c r="BJ28" s="61"/>
      <c r="BK28" s="45"/>
      <c r="BL28" s="86"/>
      <c r="BM28" s="86"/>
      <c r="BN28" s="86"/>
      <c r="BO28" s="86"/>
      <c r="BP28" s="86"/>
      <c r="BQ28" s="45"/>
      <c r="BR28" s="90"/>
    </row>
    <row r="29" spans="1:70" ht="14.5" x14ac:dyDescent="0.25">
      <c r="A29" s="39" t="s">
        <v>121</v>
      </c>
      <c r="B29" s="46"/>
      <c r="C29" s="723"/>
      <c r="D29" s="46"/>
      <c r="E29" s="54"/>
      <c r="F29" s="46"/>
      <c r="G29" s="58"/>
      <c r="H29" s="69"/>
      <c r="I29" s="62"/>
      <c r="J29" s="62"/>
      <c r="K29" s="62"/>
      <c r="L29" s="62"/>
      <c r="M29" s="62"/>
      <c r="N29" s="73"/>
      <c r="O29" s="62"/>
      <c r="P29" s="62"/>
      <c r="Q29" s="62"/>
      <c r="R29" s="62"/>
      <c r="S29" s="62"/>
      <c r="T29" s="62"/>
      <c r="U29" s="62"/>
      <c r="V29" s="62"/>
      <c r="W29" s="62"/>
      <c r="X29" s="62"/>
      <c r="Y29" s="69"/>
      <c r="Z29" s="54"/>
      <c r="AA29" s="54"/>
      <c r="AB29" s="54"/>
      <c r="AC29" s="54"/>
      <c r="AD29" s="54"/>
      <c r="AE29" s="54"/>
      <c r="AF29" s="54"/>
      <c r="AG29" s="54"/>
      <c r="AH29" s="54"/>
      <c r="AI29" s="54"/>
      <c r="AJ29" s="54"/>
      <c r="AK29" s="54"/>
      <c r="AL29" s="54"/>
      <c r="AM29" s="54"/>
      <c r="AN29" s="54"/>
      <c r="AO29" s="46"/>
      <c r="AP29" s="62"/>
      <c r="AQ29" s="62"/>
      <c r="AR29" s="62"/>
      <c r="AS29" s="62"/>
      <c r="AT29" s="62"/>
      <c r="AU29" s="81"/>
      <c r="AV29" s="54"/>
      <c r="AW29" s="54"/>
      <c r="AX29" s="54"/>
      <c r="AY29" s="54"/>
      <c r="AZ29" s="54"/>
      <c r="BA29" s="263"/>
      <c r="BB29" s="62"/>
      <c r="BC29" s="293"/>
      <c r="BD29" s="293"/>
      <c r="BE29" s="293"/>
      <c r="BF29" s="69"/>
      <c r="BG29" s="62"/>
      <c r="BH29" s="62"/>
      <c r="BI29" s="62"/>
      <c r="BJ29" s="62"/>
      <c r="BK29" s="46"/>
      <c r="BL29" s="87"/>
      <c r="BM29" s="87"/>
      <c r="BN29" s="87"/>
      <c r="BO29" s="87"/>
      <c r="BP29" s="87"/>
      <c r="BQ29" s="46"/>
      <c r="BR29" s="91"/>
    </row>
    <row r="30" spans="1:70" s="336" customFormat="1" x14ac:dyDescent="0.25">
      <c r="A30" s="328" t="s">
        <v>1544</v>
      </c>
      <c r="B30" s="662"/>
      <c r="C30" s="717">
        <v>41275</v>
      </c>
      <c r="D30" s="662"/>
      <c r="E30" s="329">
        <v>99430</v>
      </c>
      <c r="F30" s="662"/>
      <c r="G30" s="330">
        <v>225.63</v>
      </c>
      <c r="H30" s="332"/>
      <c r="I30" s="331">
        <v>0.60189999999999999</v>
      </c>
      <c r="J30" s="331">
        <v>4.0681000000000003</v>
      </c>
      <c r="K30" s="331">
        <v>3.5104000000000002</v>
      </c>
      <c r="L30" s="331">
        <v>7.6360999999999999</v>
      </c>
      <c r="M30" s="331">
        <v>1.5766</v>
      </c>
      <c r="N30" s="333">
        <v>7.4347000000000003</v>
      </c>
      <c r="O30" s="331">
        <v>7.0505000000000004</v>
      </c>
      <c r="P30" s="331">
        <v>20.991399999999999</v>
      </c>
      <c r="Q30" s="331">
        <v>21.053100000000001</v>
      </c>
      <c r="R30" s="331">
        <v>18.862200000000001</v>
      </c>
      <c r="S30" s="331">
        <v>13.1448</v>
      </c>
      <c r="T30" s="331">
        <v>0.39379999999999998</v>
      </c>
      <c r="U30" s="331">
        <v>6.5433000000000003</v>
      </c>
      <c r="V30" s="331">
        <v>4.2295999999999996</v>
      </c>
      <c r="W30" s="331">
        <v>1.9464999999999999</v>
      </c>
      <c r="X30" s="331">
        <v>20.263100000000001</v>
      </c>
      <c r="Y30" s="332"/>
      <c r="Z30" s="329">
        <v>7</v>
      </c>
      <c r="AA30" s="329">
        <v>17</v>
      </c>
      <c r="AB30" s="329">
        <v>11</v>
      </c>
      <c r="AC30" s="329">
        <v>17</v>
      </c>
      <c r="AD30" s="329">
        <v>15</v>
      </c>
      <c r="AE30" s="329">
        <v>10</v>
      </c>
      <c r="AF30" s="329">
        <v>8</v>
      </c>
      <c r="AG30" s="329">
        <v>8</v>
      </c>
      <c r="AH30" s="329">
        <v>5</v>
      </c>
      <c r="AI30" s="329">
        <v>6</v>
      </c>
      <c r="AJ30" s="329">
        <v>17</v>
      </c>
      <c r="AK30" s="329">
        <v>15</v>
      </c>
      <c r="AL30" s="329">
        <v>12</v>
      </c>
      <c r="AM30" s="329">
        <v>10</v>
      </c>
      <c r="AN30" s="329">
        <v>13</v>
      </c>
      <c r="AO30" s="662"/>
      <c r="AP30" s="331">
        <v>20.010000000000002</v>
      </c>
      <c r="AQ30" s="331">
        <v>23.15</v>
      </c>
      <c r="AR30" s="331">
        <v>19.45</v>
      </c>
      <c r="AS30" s="331">
        <v>12.48</v>
      </c>
      <c r="AT30" s="331">
        <v>5.89</v>
      </c>
      <c r="AU30" s="334"/>
      <c r="AV30" s="329">
        <v>6</v>
      </c>
      <c r="AW30" s="329">
        <v>6</v>
      </c>
      <c r="AX30" s="329">
        <v>6</v>
      </c>
      <c r="AY30" s="329">
        <v>10</v>
      </c>
      <c r="AZ30" s="329">
        <v>13</v>
      </c>
      <c r="BA30" s="360"/>
      <c r="BB30" s="331">
        <v>14.690288804821201</v>
      </c>
      <c r="BC30" s="367">
        <v>0.89777508389899696</v>
      </c>
      <c r="BD30" s="367">
        <v>9.8882571381501499E-2</v>
      </c>
      <c r="BE30" s="367">
        <v>0.29565402379064298</v>
      </c>
      <c r="BF30" s="332"/>
      <c r="BG30" s="331">
        <v>8.6412899999999997</v>
      </c>
      <c r="BH30" s="331">
        <v>64.730500000000006</v>
      </c>
      <c r="BI30" s="331">
        <v>19.105499999999999</v>
      </c>
      <c r="BJ30" s="331">
        <v>7.52271</v>
      </c>
      <c r="BK30" s="662"/>
      <c r="BL30" s="664" t="s">
        <v>1448</v>
      </c>
      <c r="BM30" s="664" t="s">
        <v>1449</v>
      </c>
      <c r="BN30" s="664" t="s">
        <v>1450</v>
      </c>
      <c r="BO30" s="664" t="s">
        <v>1451</v>
      </c>
      <c r="BP30" s="664" t="s">
        <v>1452</v>
      </c>
      <c r="BQ30" s="662"/>
      <c r="BR30" s="335" t="s">
        <v>518</v>
      </c>
    </row>
    <row r="31" spans="1:70" s="355" customFormat="1" ht="11" x14ac:dyDescent="0.3">
      <c r="A31" s="841" t="s">
        <v>1545</v>
      </c>
      <c r="B31" s="858"/>
      <c r="C31" s="843">
        <v>41275</v>
      </c>
      <c r="D31" s="858"/>
      <c r="E31" s="844">
        <v>66741.5</v>
      </c>
      <c r="F31" s="858"/>
      <c r="G31" s="845">
        <v>168.24100000000001</v>
      </c>
      <c r="H31" s="859"/>
      <c r="I31" s="846">
        <v>0.1643</v>
      </c>
      <c r="J31" s="846">
        <v>5.3091999999999997</v>
      </c>
      <c r="K31" s="846">
        <v>4.8681000000000001</v>
      </c>
      <c r="L31" s="846">
        <v>11.5479</v>
      </c>
      <c r="M31" s="846">
        <v>7.8121999999999998</v>
      </c>
      <c r="N31" s="848">
        <v>9.8609000000000009</v>
      </c>
      <c r="O31" s="846">
        <v>7.7070999999999996</v>
      </c>
      <c r="P31" s="846">
        <v>21.273099999999999</v>
      </c>
      <c r="Q31" s="846">
        <v>19.2287</v>
      </c>
      <c r="R31" s="846">
        <v>19.114000000000001</v>
      </c>
      <c r="S31" s="846">
        <v>18.317900000000002</v>
      </c>
      <c r="T31" s="846">
        <v>5.9225000000000003</v>
      </c>
      <c r="U31" s="846">
        <v>7.1612</v>
      </c>
      <c r="V31" s="846">
        <v>6.2403000000000004</v>
      </c>
      <c r="W31" s="846">
        <v>3.6177000000000001</v>
      </c>
      <c r="X31" s="846">
        <v>20.3293</v>
      </c>
      <c r="Y31" s="859"/>
      <c r="Z31" s="844">
        <v>15</v>
      </c>
      <c r="AA31" s="844">
        <v>11</v>
      </c>
      <c r="AB31" s="844">
        <v>4</v>
      </c>
      <c r="AC31" s="844">
        <v>5</v>
      </c>
      <c r="AD31" s="844">
        <v>4</v>
      </c>
      <c r="AE31" s="844">
        <v>6</v>
      </c>
      <c r="AF31" s="844">
        <v>7</v>
      </c>
      <c r="AG31" s="844">
        <v>7</v>
      </c>
      <c r="AH31" s="844">
        <v>9</v>
      </c>
      <c r="AI31" s="844">
        <v>4</v>
      </c>
      <c r="AJ31" s="844">
        <v>5</v>
      </c>
      <c r="AK31" s="844">
        <v>4</v>
      </c>
      <c r="AL31" s="844">
        <v>10</v>
      </c>
      <c r="AM31" s="844">
        <v>7</v>
      </c>
      <c r="AN31" s="844">
        <v>2</v>
      </c>
      <c r="AO31" s="858"/>
      <c r="AP31" s="846">
        <v>20.18</v>
      </c>
      <c r="AQ31" s="846">
        <v>22.34</v>
      </c>
      <c r="AR31" s="846">
        <v>18.559999999999999</v>
      </c>
      <c r="AS31" s="846">
        <v>14.89</v>
      </c>
      <c r="AT31" s="846">
        <v>12.7</v>
      </c>
      <c r="AU31" s="849"/>
      <c r="AV31" s="844">
        <v>4</v>
      </c>
      <c r="AW31" s="844">
        <v>8</v>
      </c>
      <c r="AX31" s="844">
        <v>8</v>
      </c>
      <c r="AY31" s="844">
        <v>6</v>
      </c>
      <c r="AZ31" s="844">
        <v>5</v>
      </c>
      <c r="BA31" s="851"/>
      <c r="BB31" s="846">
        <v>15.459528287026201</v>
      </c>
      <c r="BC31" s="852">
        <v>0.88858357109706598</v>
      </c>
      <c r="BD31" s="852">
        <v>9.1505174872772294E-2</v>
      </c>
      <c r="BE31" s="852">
        <v>0.26951240113307401</v>
      </c>
      <c r="BF31" s="859"/>
      <c r="BG31" s="846">
        <v>12.075900000000001</v>
      </c>
      <c r="BH31" s="846">
        <v>72.009500000000003</v>
      </c>
      <c r="BI31" s="846">
        <v>14.0023</v>
      </c>
      <c r="BJ31" s="846">
        <v>1.9123000000000001</v>
      </c>
      <c r="BK31" s="858"/>
      <c r="BL31" s="860" t="s">
        <v>1454</v>
      </c>
      <c r="BM31" s="860" t="s">
        <v>1455</v>
      </c>
      <c r="BN31" s="860" t="s">
        <v>1456</v>
      </c>
      <c r="BO31" s="860" t="s">
        <v>1457</v>
      </c>
      <c r="BP31" s="860" t="s">
        <v>1458</v>
      </c>
      <c r="BQ31" s="858"/>
      <c r="BR31" s="856" t="s">
        <v>443</v>
      </c>
    </row>
    <row r="32" spans="1:70" s="355" customFormat="1" x14ac:dyDescent="0.25">
      <c r="A32" s="345" t="s">
        <v>1546</v>
      </c>
      <c r="B32" s="668"/>
      <c r="C32" s="719">
        <v>41275</v>
      </c>
      <c r="D32" s="668"/>
      <c r="E32" s="346">
        <v>48763.3</v>
      </c>
      <c r="F32" s="668"/>
      <c r="G32" s="347">
        <v>4950.3402999999998</v>
      </c>
      <c r="H32" s="349"/>
      <c r="I32" s="348">
        <v>0.64380000000000004</v>
      </c>
      <c r="J32" s="348">
        <v>5.7031999999999998</v>
      </c>
      <c r="K32" s="348">
        <v>3.8189000000000002</v>
      </c>
      <c r="L32" s="348">
        <v>10.1167</v>
      </c>
      <c r="M32" s="348">
        <v>8.3132999999999999</v>
      </c>
      <c r="N32" s="350">
        <v>10.648199999999999</v>
      </c>
      <c r="O32" s="348">
        <v>8.4018999999999995</v>
      </c>
      <c r="P32" s="348">
        <v>23.720099999999999</v>
      </c>
      <c r="Q32" s="348">
        <v>22.0243</v>
      </c>
      <c r="R32" s="348">
        <v>19.7041</v>
      </c>
      <c r="S32" s="348">
        <v>17.810600000000001</v>
      </c>
      <c r="T32" s="348">
        <v>6.5770999999999997</v>
      </c>
      <c r="U32" s="348">
        <v>10.221500000000001</v>
      </c>
      <c r="V32" s="348">
        <v>6.81</v>
      </c>
      <c r="W32" s="348">
        <v>2.3658999999999999</v>
      </c>
      <c r="X32" s="348">
        <v>18.5383</v>
      </c>
      <c r="Y32" s="349"/>
      <c r="Z32" s="346">
        <v>4</v>
      </c>
      <c r="AA32" s="346">
        <v>5</v>
      </c>
      <c r="AB32" s="346">
        <v>9</v>
      </c>
      <c r="AC32" s="346">
        <v>6</v>
      </c>
      <c r="AD32" s="346">
        <v>3</v>
      </c>
      <c r="AE32" s="346">
        <v>4</v>
      </c>
      <c r="AF32" s="346">
        <v>6</v>
      </c>
      <c r="AG32" s="346">
        <v>5</v>
      </c>
      <c r="AH32" s="346">
        <v>3</v>
      </c>
      <c r="AI32" s="346">
        <v>3</v>
      </c>
      <c r="AJ32" s="346">
        <v>6</v>
      </c>
      <c r="AK32" s="346">
        <v>3</v>
      </c>
      <c r="AL32" s="346">
        <v>3</v>
      </c>
      <c r="AM32" s="346">
        <v>5</v>
      </c>
      <c r="AN32" s="346">
        <v>10</v>
      </c>
      <c r="AO32" s="668"/>
      <c r="AP32" s="348">
        <v>21.24</v>
      </c>
      <c r="AQ32" s="348">
        <v>24.05</v>
      </c>
      <c r="AR32" s="348">
        <v>20.5</v>
      </c>
      <c r="AS32" s="348">
        <v>15.22</v>
      </c>
      <c r="AT32" s="348">
        <v>13.38</v>
      </c>
      <c r="AU32" s="351"/>
      <c r="AV32" s="346">
        <v>3</v>
      </c>
      <c r="AW32" s="346">
        <v>3</v>
      </c>
      <c r="AX32" s="346">
        <v>5</v>
      </c>
      <c r="AY32" s="346">
        <v>5</v>
      </c>
      <c r="AZ32" s="346">
        <v>4</v>
      </c>
      <c r="BA32" s="362"/>
      <c r="BB32" s="348">
        <v>16.0775003047826</v>
      </c>
      <c r="BC32" s="375">
        <v>0.97033185164699198</v>
      </c>
      <c r="BD32" s="375">
        <v>9.9651896125710807E-2</v>
      </c>
      <c r="BE32" s="375">
        <v>0.35169023826796503</v>
      </c>
      <c r="BF32" s="349"/>
      <c r="BG32" s="348">
        <v>20.817299999999999</v>
      </c>
      <c r="BH32" s="348">
        <v>67.602000000000004</v>
      </c>
      <c r="BI32" s="348">
        <v>10.269500000000001</v>
      </c>
      <c r="BJ32" s="348">
        <v>1.3111999999999999</v>
      </c>
      <c r="BK32" s="668"/>
      <c r="BL32" s="353" t="s">
        <v>1460</v>
      </c>
      <c r="BM32" s="353" t="s">
        <v>1461</v>
      </c>
      <c r="BN32" s="353" t="s">
        <v>1462</v>
      </c>
      <c r="BO32" s="353" t="s">
        <v>1463</v>
      </c>
      <c r="BP32" s="353" t="s">
        <v>1464</v>
      </c>
      <c r="BQ32" s="668"/>
      <c r="BR32" s="354" t="s">
        <v>463</v>
      </c>
    </row>
    <row r="33" spans="1:70" s="355" customFormat="1" x14ac:dyDescent="0.25">
      <c r="A33" s="345" t="s">
        <v>1547</v>
      </c>
      <c r="B33" s="668"/>
      <c r="C33" s="719">
        <v>41694</v>
      </c>
      <c r="D33" s="668"/>
      <c r="E33" s="346">
        <v>37703</v>
      </c>
      <c r="F33" s="668"/>
      <c r="G33" s="347">
        <v>108.8399</v>
      </c>
      <c r="H33" s="349"/>
      <c r="I33" s="348">
        <v>-9.6600000000000005E-2</v>
      </c>
      <c r="J33" s="348">
        <v>6.9691000000000001</v>
      </c>
      <c r="K33" s="348">
        <v>3.8456999999999999</v>
      </c>
      <c r="L33" s="348">
        <v>9.4581</v>
      </c>
      <c r="M33" s="348">
        <v>-4.6326000000000001</v>
      </c>
      <c r="N33" s="350">
        <v>-5.5983000000000001</v>
      </c>
      <c r="O33" s="348">
        <v>1.6561999999999999</v>
      </c>
      <c r="P33" s="348">
        <v>18.991800000000001</v>
      </c>
      <c r="Q33" s="348">
        <v>23.332699999999999</v>
      </c>
      <c r="R33" s="348">
        <v>17.829699999999999</v>
      </c>
      <c r="S33" s="348">
        <v>17.086500000000001</v>
      </c>
      <c r="T33" s="348">
        <v>-4.2770000000000001</v>
      </c>
      <c r="U33" s="348">
        <v>-3.9220999999999999</v>
      </c>
      <c r="V33" s="348">
        <v>-9.1470000000000002</v>
      </c>
      <c r="W33" s="348">
        <v>2.4032</v>
      </c>
      <c r="X33" s="348">
        <v>21.3811</v>
      </c>
      <c r="Y33" s="349"/>
      <c r="Z33" s="346">
        <v>17</v>
      </c>
      <c r="AA33" s="346">
        <v>2</v>
      </c>
      <c r="AB33" s="346">
        <v>7</v>
      </c>
      <c r="AC33" s="346">
        <v>11</v>
      </c>
      <c r="AD33" s="346">
        <v>17</v>
      </c>
      <c r="AE33" s="346">
        <v>17</v>
      </c>
      <c r="AF33" s="346">
        <v>17</v>
      </c>
      <c r="AG33" s="346">
        <v>11</v>
      </c>
      <c r="AH33" s="346">
        <v>1</v>
      </c>
      <c r="AI33" s="346">
        <v>9</v>
      </c>
      <c r="AJ33" s="346">
        <v>8</v>
      </c>
      <c r="AK33" s="346">
        <v>17</v>
      </c>
      <c r="AL33" s="346">
        <v>17</v>
      </c>
      <c r="AM33" s="346">
        <v>17</v>
      </c>
      <c r="AN33" s="346">
        <v>8</v>
      </c>
      <c r="AO33" s="668"/>
      <c r="AP33" s="348">
        <v>19.899999999999999</v>
      </c>
      <c r="AQ33" s="348">
        <v>22.51</v>
      </c>
      <c r="AR33" s="348">
        <v>16.89</v>
      </c>
      <c r="AS33" s="348">
        <v>6.51</v>
      </c>
      <c r="AT33" s="348">
        <v>-6.21</v>
      </c>
      <c r="AU33" s="351"/>
      <c r="AV33" s="346">
        <v>7</v>
      </c>
      <c r="AW33" s="346">
        <v>7</v>
      </c>
      <c r="AX33" s="346">
        <v>9</v>
      </c>
      <c r="AY33" s="346">
        <v>17</v>
      </c>
      <c r="AZ33" s="346">
        <v>17</v>
      </c>
      <c r="BA33" s="362"/>
      <c r="BB33" s="348">
        <v>18.981722306202499</v>
      </c>
      <c r="BC33" s="375">
        <v>1.06165870463152</v>
      </c>
      <c r="BD33" s="375">
        <v>7.0157240079729802E-2</v>
      </c>
      <c r="BE33" s="375">
        <v>-3.6450488641361002E-2</v>
      </c>
      <c r="BF33" s="349"/>
      <c r="BG33" s="348">
        <v>17.8645</v>
      </c>
      <c r="BH33" s="348">
        <v>75.5077</v>
      </c>
      <c r="BI33" s="348" t="s">
        <v>430</v>
      </c>
      <c r="BJ33" s="348">
        <v>6.6277999999999997</v>
      </c>
      <c r="BK33" s="668"/>
      <c r="BL33" s="353" t="s">
        <v>1466</v>
      </c>
      <c r="BM33" s="353" t="s">
        <v>1467</v>
      </c>
      <c r="BN33" s="353" t="s">
        <v>1468</v>
      </c>
      <c r="BO33" s="353" t="s">
        <v>1469</v>
      </c>
      <c r="BP33" s="353" t="s">
        <v>1470</v>
      </c>
      <c r="BQ33" s="668"/>
      <c r="BR33" s="354" t="s">
        <v>443</v>
      </c>
    </row>
    <row r="34" spans="1:70" s="355" customFormat="1" x14ac:dyDescent="0.25">
      <c r="A34" s="345" t="s">
        <v>1548</v>
      </c>
      <c r="B34" s="668"/>
      <c r="C34" s="719">
        <v>41275</v>
      </c>
      <c r="D34" s="668"/>
      <c r="E34" s="346">
        <v>33370.1</v>
      </c>
      <c r="F34" s="668"/>
      <c r="G34" s="347">
        <v>139.75</v>
      </c>
      <c r="H34" s="349"/>
      <c r="I34" s="348">
        <v>0.60470000000000002</v>
      </c>
      <c r="J34" s="348">
        <v>4.8544</v>
      </c>
      <c r="K34" s="348">
        <v>3.8262</v>
      </c>
      <c r="L34" s="348">
        <v>10.100099999999999</v>
      </c>
      <c r="M34" s="348">
        <v>7.1538000000000004</v>
      </c>
      <c r="N34" s="350">
        <v>7.5910000000000002</v>
      </c>
      <c r="O34" s="348">
        <v>5.6425999999999998</v>
      </c>
      <c r="P34" s="348">
        <v>18.264700000000001</v>
      </c>
      <c r="Q34" s="348">
        <v>16.017299999999999</v>
      </c>
      <c r="R34" s="348">
        <v>18.393999999999998</v>
      </c>
      <c r="S34" s="348">
        <v>16.322600000000001</v>
      </c>
      <c r="T34" s="348">
        <v>5.8151000000000002</v>
      </c>
      <c r="U34" s="348">
        <v>7.5579000000000001</v>
      </c>
      <c r="V34" s="348">
        <v>4.1123000000000003</v>
      </c>
      <c r="W34" s="348">
        <v>2.5537999999999998</v>
      </c>
      <c r="X34" s="348">
        <v>18.8261</v>
      </c>
      <c r="Y34" s="349"/>
      <c r="Z34" s="346">
        <v>6</v>
      </c>
      <c r="AA34" s="346">
        <v>15</v>
      </c>
      <c r="AB34" s="346">
        <v>8</v>
      </c>
      <c r="AC34" s="346">
        <v>8</v>
      </c>
      <c r="AD34" s="346">
        <v>5</v>
      </c>
      <c r="AE34" s="346">
        <v>9</v>
      </c>
      <c r="AF34" s="346">
        <v>11</v>
      </c>
      <c r="AG34" s="346">
        <v>14</v>
      </c>
      <c r="AH34" s="346">
        <v>14</v>
      </c>
      <c r="AI34" s="346">
        <v>8</v>
      </c>
      <c r="AJ34" s="346">
        <v>10</v>
      </c>
      <c r="AK34" s="346">
        <v>5</v>
      </c>
      <c r="AL34" s="346">
        <v>8</v>
      </c>
      <c r="AM34" s="346">
        <v>11</v>
      </c>
      <c r="AN34" s="346">
        <v>6</v>
      </c>
      <c r="AO34" s="668"/>
      <c r="AP34" s="348">
        <v>18.559999999999999</v>
      </c>
      <c r="AQ34" s="348">
        <v>18.68</v>
      </c>
      <c r="AR34" s="348">
        <v>15.78</v>
      </c>
      <c r="AS34" s="348">
        <v>12.99</v>
      </c>
      <c r="AT34" s="348">
        <v>11.52</v>
      </c>
      <c r="AU34" s="351"/>
      <c r="AV34" s="346">
        <v>9</v>
      </c>
      <c r="AW34" s="346">
        <v>13</v>
      </c>
      <c r="AX34" s="346">
        <v>12</v>
      </c>
      <c r="AY34" s="346">
        <v>8</v>
      </c>
      <c r="AZ34" s="346">
        <v>7</v>
      </c>
      <c r="BA34" s="362"/>
      <c r="BB34" s="348">
        <v>14.6113287979442</v>
      </c>
      <c r="BC34" s="375">
        <v>0.85166115717830804</v>
      </c>
      <c r="BD34" s="375">
        <v>8.1913448618149295E-2</v>
      </c>
      <c r="BE34" s="375">
        <v>0.174946140930614</v>
      </c>
      <c r="BF34" s="349"/>
      <c r="BG34" s="348">
        <v>14.0871</v>
      </c>
      <c r="BH34" s="348">
        <v>73.214399999999998</v>
      </c>
      <c r="BI34" s="348">
        <v>4.1712400000000001</v>
      </c>
      <c r="BJ34" s="348">
        <v>8.5272600000000001</v>
      </c>
      <c r="BK34" s="668"/>
      <c r="BL34" s="353" t="s">
        <v>1472</v>
      </c>
      <c r="BM34" s="353" t="s">
        <v>1473</v>
      </c>
      <c r="BN34" s="353" t="s">
        <v>1474</v>
      </c>
      <c r="BO34" s="353" t="s">
        <v>1475</v>
      </c>
      <c r="BP34" s="353" t="s">
        <v>1476</v>
      </c>
      <c r="BQ34" s="668"/>
      <c r="BR34" s="354" t="s">
        <v>1015</v>
      </c>
    </row>
    <row r="35" spans="1:70" s="355" customFormat="1" x14ac:dyDescent="0.25">
      <c r="A35" s="345" t="s">
        <v>1549</v>
      </c>
      <c r="B35" s="668"/>
      <c r="C35" s="719">
        <v>41275</v>
      </c>
      <c r="D35" s="668"/>
      <c r="E35" s="346">
        <v>23709.9</v>
      </c>
      <c r="F35" s="668"/>
      <c r="G35" s="347">
        <v>269.94060000000002</v>
      </c>
      <c r="H35" s="349"/>
      <c r="I35" s="348">
        <v>1.0728</v>
      </c>
      <c r="J35" s="348">
        <v>5.1893000000000002</v>
      </c>
      <c r="K35" s="348">
        <v>2.3323999999999998</v>
      </c>
      <c r="L35" s="348">
        <v>8.2934999999999999</v>
      </c>
      <c r="M35" s="348">
        <v>4.0864000000000003</v>
      </c>
      <c r="N35" s="350">
        <v>3.2469000000000001</v>
      </c>
      <c r="O35" s="348">
        <v>1.9333</v>
      </c>
      <c r="P35" s="348">
        <v>13.497</v>
      </c>
      <c r="Q35" s="348">
        <v>16.347799999999999</v>
      </c>
      <c r="R35" s="348">
        <v>15.1517</v>
      </c>
      <c r="S35" s="348">
        <v>15.3866</v>
      </c>
      <c r="T35" s="348">
        <v>1.6573</v>
      </c>
      <c r="U35" s="348">
        <v>6.9710999999999999</v>
      </c>
      <c r="V35" s="348">
        <v>0.22020000000000001</v>
      </c>
      <c r="W35" s="348">
        <v>1.9439</v>
      </c>
      <c r="X35" s="348">
        <v>18.376100000000001</v>
      </c>
      <c r="Y35" s="349"/>
      <c r="Z35" s="346">
        <v>1</v>
      </c>
      <c r="AA35" s="346">
        <v>13</v>
      </c>
      <c r="AB35" s="346">
        <v>17</v>
      </c>
      <c r="AC35" s="346">
        <v>15</v>
      </c>
      <c r="AD35" s="346">
        <v>11</v>
      </c>
      <c r="AE35" s="346">
        <v>13</v>
      </c>
      <c r="AF35" s="346">
        <v>16</v>
      </c>
      <c r="AG35" s="346">
        <v>16</v>
      </c>
      <c r="AH35" s="346">
        <v>12</v>
      </c>
      <c r="AI35" s="346">
        <v>15</v>
      </c>
      <c r="AJ35" s="346">
        <v>14</v>
      </c>
      <c r="AK35" s="346">
        <v>12</v>
      </c>
      <c r="AL35" s="346">
        <v>11</v>
      </c>
      <c r="AM35" s="346">
        <v>14</v>
      </c>
      <c r="AN35" s="346">
        <v>14</v>
      </c>
      <c r="AO35" s="668"/>
      <c r="AP35" s="348">
        <v>16.98</v>
      </c>
      <c r="AQ35" s="348">
        <v>18.91</v>
      </c>
      <c r="AR35" s="348">
        <v>13.07</v>
      </c>
      <c r="AS35" s="348">
        <v>7.67</v>
      </c>
      <c r="AT35" s="348">
        <v>6.9</v>
      </c>
      <c r="AU35" s="351"/>
      <c r="AV35" s="346">
        <v>12</v>
      </c>
      <c r="AW35" s="346">
        <v>11</v>
      </c>
      <c r="AX35" s="346">
        <v>15</v>
      </c>
      <c r="AY35" s="346">
        <v>16</v>
      </c>
      <c r="AZ35" s="346">
        <v>12</v>
      </c>
      <c r="BA35" s="362"/>
      <c r="BB35" s="348">
        <v>14.016556085869601</v>
      </c>
      <c r="BC35" s="375">
        <v>0.83081842928488803</v>
      </c>
      <c r="BD35" s="375">
        <v>6.2361737683823998E-2</v>
      </c>
      <c r="BE35" s="375">
        <v>-0.196575914777224</v>
      </c>
      <c r="BF35" s="349"/>
      <c r="BG35" s="348">
        <v>8.9702599999999997</v>
      </c>
      <c r="BH35" s="348">
        <v>70.421199999999999</v>
      </c>
      <c r="BI35" s="348">
        <v>16.054500000000001</v>
      </c>
      <c r="BJ35" s="348">
        <v>4.5540399999999996</v>
      </c>
      <c r="BK35" s="668"/>
      <c r="BL35" s="353" t="s">
        <v>1478</v>
      </c>
      <c r="BM35" s="353" t="s">
        <v>1479</v>
      </c>
      <c r="BN35" s="353" t="s">
        <v>1480</v>
      </c>
      <c r="BO35" s="353" t="s">
        <v>1481</v>
      </c>
      <c r="BP35" s="353" t="s">
        <v>1482</v>
      </c>
      <c r="BQ35" s="668"/>
      <c r="BR35" s="354" t="s">
        <v>450</v>
      </c>
    </row>
    <row r="36" spans="1:70" s="355" customFormat="1" x14ac:dyDescent="0.25">
      <c r="A36" s="345" t="s">
        <v>1550</v>
      </c>
      <c r="B36" s="668"/>
      <c r="C36" s="719">
        <v>41275</v>
      </c>
      <c r="D36" s="668"/>
      <c r="E36" s="346">
        <v>20168.900000000001</v>
      </c>
      <c r="F36" s="668"/>
      <c r="G36" s="347">
        <v>171.5</v>
      </c>
      <c r="H36" s="349"/>
      <c r="I36" s="348">
        <v>0.1951</v>
      </c>
      <c r="J36" s="348">
        <v>5.2908999999999997</v>
      </c>
      <c r="K36" s="348">
        <v>3.4777999999999998</v>
      </c>
      <c r="L36" s="348">
        <v>8.7032000000000007</v>
      </c>
      <c r="M36" s="348">
        <v>4.1463999999999999</v>
      </c>
      <c r="N36" s="350">
        <v>6.9942000000000002</v>
      </c>
      <c r="O36" s="348">
        <v>4.4234999999999998</v>
      </c>
      <c r="P36" s="348">
        <v>18.894500000000001</v>
      </c>
      <c r="Q36" s="348">
        <v>13.613099999999999</v>
      </c>
      <c r="R36" s="348">
        <v>15.701000000000001</v>
      </c>
      <c r="S36" s="348">
        <v>15.1942</v>
      </c>
      <c r="T36" s="348">
        <v>2.99</v>
      </c>
      <c r="U36" s="348">
        <v>5.7290999999999999</v>
      </c>
      <c r="V36" s="348">
        <v>3.7263000000000002</v>
      </c>
      <c r="W36" s="348">
        <v>2.5962999999999998</v>
      </c>
      <c r="X36" s="348">
        <v>17.124400000000001</v>
      </c>
      <c r="Y36" s="349"/>
      <c r="Z36" s="346">
        <v>14</v>
      </c>
      <c r="AA36" s="346">
        <v>12</v>
      </c>
      <c r="AB36" s="346">
        <v>12</v>
      </c>
      <c r="AC36" s="346">
        <v>14</v>
      </c>
      <c r="AD36" s="346">
        <v>10</v>
      </c>
      <c r="AE36" s="346">
        <v>12</v>
      </c>
      <c r="AF36" s="346">
        <v>12</v>
      </c>
      <c r="AG36" s="346">
        <v>12</v>
      </c>
      <c r="AH36" s="346">
        <v>17</v>
      </c>
      <c r="AI36" s="346">
        <v>12</v>
      </c>
      <c r="AJ36" s="346">
        <v>15</v>
      </c>
      <c r="AK36" s="346">
        <v>8</v>
      </c>
      <c r="AL36" s="346">
        <v>13</v>
      </c>
      <c r="AM36" s="346">
        <v>12</v>
      </c>
      <c r="AN36" s="346">
        <v>5</v>
      </c>
      <c r="AO36" s="668"/>
      <c r="AP36" s="348">
        <v>15.6</v>
      </c>
      <c r="AQ36" s="348">
        <v>16.760000000000002</v>
      </c>
      <c r="AR36" s="348">
        <v>14.73</v>
      </c>
      <c r="AS36" s="348">
        <v>11.01</v>
      </c>
      <c r="AT36" s="348">
        <v>7.61</v>
      </c>
      <c r="AU36" s="351"/>
      <c r="AV36" s="346">
        <v>16</v>
      </c>
      <c r="AW36" s="346">
        <v>16</v>
      </c>
      <c r="AX36" s="346">
        <v>14</v>
      </c>
      <c r="AY36" s="346">
        <v>12</v>
      </c>
      <c r="AZ36" s="346">
        <v>11</v>
      </c>
      <c r="BA36" s="362"/>
      <c r="BB36" s="348">
        <v>16.072837745196502</v>
      </c>
      <c r="BC36" s="375">
        <v>0.95663894245343495</v>
      </c>
      <c r="BD36" s="375">
        <v>7.6905580995540707E-2</v>
      </c>
      <c r="BE36" s="375">
        <v>3.27377559059894E-3</v>
      </c>
      <c r="BF36" s="349"/>
      <c r="BG36" s="348">
        <v>14.811</v>
      </c>
      <c r="BH36" s="348">
        <v>67.815100000000001</v>
      </c>
      <c r="BI36" s="348">
        <v>12.9567</v>
      </c>
      <c r="BJ36" s="348">
        <v>4.4172000000000002</v>
      </c>
      <c r="BK36" s="668"/>
      <c r="BL36" s="353" t="s">
        <v>1484</v>
      </c>
      <c r="BM36" s="353" t="s">
        <v>1485</v>
      </c>
      <c r="BN36" s="353" t="s">
        <v>1486</v>
      </c>
      <c r="BO36" s="353" t="s">
        <v>1487</v>
      </c>
      <c r="BP36" s="353" t="s">
        <v>1488</v>
      </c>
      <c r="BQ36" s="668"/>
      <c r="BR36" s="354" t="s">
        <v>1015</v>
      </c>
    </row>
    <row r="37" spans="1:70" s="355" customFormat="1" x14ac:dyDescent="0.25">
      <c r="A37" s="345" t="s">
        <v>1551</v>
      </c>
      <c r="B37" s="668"/>
      <c r="C37" s="719">
        <v>43675</v>
      </c>
      <c r="D37" s="668"/>
      <c r="E37" s="346">
        <v>19227</v>
      </c>
      <c r="F37" s="668"/>
      <c r="G37" s="347">
        <v>42.104999999999997</v>
      </c>
      <c r="H37" s="349"/>
      <c r="I37" s="348">
        <v>0.62129999999999996</v>
      </c>
      <c r="J37" s="348">
        <v>4.9528999999999996</v>
      </c>
      <c r="K37" s="348">
        <v>3.0646</v>
      </c>
      <c r="L37" s="348">
        <v>10.055400000000001</v>
      </c>
      <c r="M37" s="348">
        <v>3.6635</v>
      </c>
      <c r="N37" s="350">
        <v>9.9319000000000006</v>
      </c>
      <c r="O37" s="348">
        <v>6.7205000000000004</v>
      </c>
      <c r="P37" s="348">
        <v>20.0063</v>
      </c>
      <c r="Q37" s="348">
        <v>17.7226</v>
      </c>
      <c r="R37" s="348" t="s">
        <v>430</v>
      </c>
      <c r="S37" s="348">
        <v>17.526399999999999</v>
      </c>
      <c r="T37" s="348">
        <v>1.5532999999999999</v>
      </c>
      <c r="U37" s="348">
        <v>7.4409000000000001</v>
      </c>
      <c r="V37" s="348">
        <v>6.9387999999999996</v>
      </c>
      <c r="W37" s="348">
        <v>1.4040999999999999</v>
      </c>
      <c r="X37" s="348">
        <v>23.189299999999999</v>
      </c>
      <c r="Y37" s="349"/>
      <c r="Z37" s="346">
        <v>5</v>
      </c>
      <c r="AA37" s="346">
        <v>14</v>
      </c>
      <c r="AB37" s="346">
        <v>15</v>
      </c>
      <c r="AC37" s="346">
        <v>9</v>
      </c>
      <c r="AD37" s="346">
        <v>13</v>
      </c>
      <c r="AE37" s="346">
        <v>5</v>
      </c>
      <c r="AF37" s="346">
        <v>9</v>
      </c>
      <c r="AG37" s="346">
        <v>9</v>
      </c>
      <c r="AH37" s="346">
        <v>10</v>
      </c>
      <c r="AI37" s="346" t="s">
        <v>430</v>
      </c>
      <c r="AJ37" s="346">
        <v>7</v>
      </c>
      <c r="AK37" s="346">
        <v>14</v>
      </c>
      <c r="AL37" s="346">
        <v>9</v>
      </c>
      <c r="AM37" s="346">
        <v>4</v>
      </c>
      <c r="AN37" s="346">
        <v>17</v>
      </c>
      <c r="AO37" s="668"/>
      <c r="AP37" s="348" t="s">
        <v>430</v>
      </c>
      <c r="AQ37" s="348" t="s">
        <v>430</v>
      </c>
      <c r="AR37" s="348">
        <v>16.62</v>
      </c>
      <c r="AS37" s="348">
        <v>12.56</v>
      </c>
      <c r="AT37" s="348">
        <v>9.27</v>
      </c>
      <c r="AU37" s="351"/>
      <c r="AV37" s="346" t="s">
        <v>430</v>
      </c>
      <c r="AW37" s="346" t="s">
        <v>430</v>
      </c>
      <c r="AX37" s="346">
        <v>10</v>
      </c>
      <c r="AY37" s="346">
        <v>9</v>
      </c>
      <c r="AZ37" s="346">
        <v>10</v>
      </c>
      <c r="BA37" s="362"/>
      <c r="BB37" s="348">
        <v>15.8781740958635</v>
      </c>
      <c r="BC37" s="375">
        <v>0.97697388193769896</v>
      </c>
      <c r="BD37" s="375">
        <v>8.4231060270546498E-2</v>
      </c>
      <c r="BE37" s="375">
        <v>7.84127267471115E-2</v>
      </c>
      <c r="BF37" s="349"/>
      <c r="BG37" s="348">
        <v>10.6974</v>
      </c>
      <c r="BH37" s="348">
        <v>72.342100000000002</v>
      </c>
      <c r="BI37" s="348">
        <v>15.981999999999999</v>
      </c>
      <c r="BJ37" s="348">
        <v>0.97850000000000004</v>
      </c>
      <c r="BK37" s="668"/>
      <c r="BL37" s="353" t="s">
        <v>1490</v>
      </c>
      <c r="BM37" s="353" t="s">
        <v>1491</v>
      </c>
      <c r="BN37" s="353" t="s">
        <v>1492</v>
      </c>
      <c r="BO37" s="353" t="s">
        <v>1493</v>
      </c>
      <c r="BP37" s="353" t="s">
        <v>1494</v>
      </c>
      <c r="BQ37" s="668"/>
      <c r="BR37" s="354" t="s">
        <v>443</v>
      </c>
    </row>
    <row r="38" spans="1:70" s="355" customFormat="1" x14ac:dyDescent="0.25">
      <c r="A38" s="345" t="s">
        <v>1552</v>
      </c>
      <c r="B38" s="668"/>
      <c r="C38" s="719">
        <v>41275</v>
      </c>
      <c r="D38" s="668"/>
      <c r="E38" s="346">
        <v>17421.099999999999</v>
      </c>
      <c r="F38" s="668"/>
      <c r="G38" s="347">
        <v>126.289</v>
      </c>
      <c r="H38" s="349"/>
      <c r="I38" s="348">
        <v>0.4294</v>
      </c>
      <c r="J38" s="348">
        <v>4.7937000000000003</v>
      </c>
      <c r="K38" s="348">
        <v>2.7584</v>
      </c>
      <c r="L38" s="348">
        <v>9.7563999999999993</v>
      </c>
      <c r="M38" s="348">
        <v>4.7129000000000003</v>
      </c>
      <c r="N38" s="350">
        <v>7.9466999999999999</v>
      </c>
      <c r="O38" s="348">
        <v>9.0538000000000007</v>
      </c>
      <c r="P38" s="348">
        <v>24</v>
      </c>
      <c r="Q38" s="348">
        <v>21.2151</v>
      </c>
      <c r="R38" s="348">
        <v>20.189299999999999</v>
      </c>
      <c r="S38" s="348">
        <v>16.471599999999999</v>
      </c>
      <c r="T38" s="348">
        <v>2.8672</v>
      </c>
      <c r="U38" s="348">
        <v>9.1880000000000006</v>
      </c>
      <c r="V38" s="348">
        <v>4.3676000000000004</v>
      </c>
      <c r="W38" s="348">
        <v>1.472</v>
      </c>
      <c r="X38" s="348">
        <v>21.4848</v>
      </c>
      <c r="Y38" s="349"/>
      <c r="Z38" s="346">
        <v>12</v>
      </c>
      <c r="AA38" s="346">
        <v>16</v>
      </c>
      <c r="AB38" s="346">
        <v>16</v>
      </c>
      <c r="AC38" s="346">
        <v>10</v>
      </c>
      <c r="AD38" s="346">
        <v>9</v>
      </c>
      <c r="AE38" s="346">
        <v>8</v>
      </c>
      <c r="AF38" s="346">
        <v>4</v>
      </c>
      <c r="AG38" s="346">
        <v>4</v>
      </c>
      <c r="AH38" s="346">
        <v>4</v>
      </c>
      <c r="AI38" s="346">
        <v>2</v>
      </c>
      <c r="AJ38" s="346">
        <v>9</v>
      </c>
      <c r="AK38" s="346">
        <v>10</v>
      </c>
      <c r="AL38" s="346">
        <v>5</v>
      </c>
      <c r="AM38" s="346">
        <v>9</v>
      </c>
      <c r="AN38" s="346">
        <v>16</v>
      </c>
      <c r="AO38" s="668"/>
      <c r="AP38" s="348">
        <v>21.65</v>
      </c>
      <c r="AQ38" s="348">
        <v>24.45</v>
      </c>
      <c r="AR38" s="348">
        <v>20.63</v>
      </c>
      <c r="AS38" s="348">
        <v>15.84</v>
      </c>
      <c r="AT38" s="348">
        <v>10.38</v>
      </c>
      <c r="AU38" s="351"/>
      <c r="AV38" s="346">
        <v>2</v>
      </c>
      <c r="AW38" s="346">
        <v>2</v>
      </c>
      <c r="AX38" s="346">
        <v>4</v>
      </c>
      <c r="AY38" s="346">
        <v>4</v>
      </c>
      <c r="AZ38" s="346">
        <v>8</v>
      </c>
      <c r="BA38" s="362"/>
      <c r="BB38" s="348">
        <v>16.158196990682001</v>
      </c>
      <c r="BC38" s="375">
        <v>0.96990069566688997</v>
      </c>
      <c r="BD38" s="375">
        <v>9.9606539460005306E-2</v>
      </c>
      <c r="BE38" s="375">
        <v>0.35955456324366902</v>
      </c>
      <c r="BF38" s="349"/>
      <c r="BG38" s="348">
        <v>13.523300000000001</v>
      </c>
      <c r="BH38" s="348">
        <v>71.8857</v>
      </c>
      <c r="BI38" s="348">
        <v>10.6462</v>
      </c>
      <c r="BJ38" s="348">
        <v>3.9447999999999999</v>
      </c>
      <c r="BK38" s="668"/>
      <c r="BL38" s="353" t="s">
        <v>1496</v>
      </c>
      <c r="BM38" s="353" t="s">
        <v>1414</v>
      </c>
      <c r="BN38" s="353" t="s">
        <v>1497</v>
      </c>
      <c r="BO38" s="353" t="s">
        <v>1498</v>
      </c>
      <c r="BP38" s="353" t="s">
        <v>1499</v>
      </c>
      <c r="BQ38" s="668"/>
      <c r="BR38" s="354" t="s">
        <v>476</v>
      </c>
    </row>
    <row r="39" spans="1:70" s="355" customFormat="1" x14ac:dyDescent="0.25">
      <c r="A39" s="345" t="s">
        <v>1553</v>
      </c>
      <c r="B39" s="668"/>
      <c r="C39" s="719">
        <v>41275</v>
      </c>
      <c r="D39" s="668"/>
      <c r="E39" s="346">
        <v>14602.5</v>
      </c>
      <c r="F39" s="668"/>
      <c r="G39" s="347">
        <v>519.93489999999997</v>
      </c>
      <c r="H39" s="349"/>
      <c r="I39" s="348">
        <v>0.9819</v>
      </c>
      <c r="J39" s="348">
        <v>5.6313000000000004</v>
      </c>
      <c r="K39" s="348">
        <v>6.5613999999999999</v>
      </c>
      <c r="L39" s="348">
        <v>19.0062</v>
      </c>
      <c r="M39" s="348">
        <v>16.149899999999999</v>
      </c>
      <c r="N39" s="350">
        <v>20.866399999999999</v>
      </c>
      <c r="O39" s="348">
        <v>11.8545</v>
      </c>
      <c r="P39" s="348">
        <v>27.5092</v>
      </c>
      <c r="Q39" s="348">
        <v>20.617699999999999</v>
      </c>
      <c r="R39" s="348">
        <v>18.918299999999999</v>
      </c>
      <c r="S39" s="348">
        <v>25.408200000000001</v>
      </c>
      <c r="T39" s="348">
        <v>13.7502</v>
      </c>
      <c r="U39" s="348">
        <v>18.500299999999999</v>
      </c>
      <c r="V39" s="348">
        <v>16.253399999999999</v>
      </c>
      <c r="W39" s="348">
        <v>2.2237</v>
      </c>
      <c r="X39" s="348">
        <v>20.356300000000001</v>
      </c>
      <c r="Y39" s="349"/>
      <c r="Z39" s="346">
        <v>3</v>
      </c>
      <c r="AA39" s="346">
        <v>6</v>
      </c>
      <c r="AB39" s="346">
        <v>2</v>
      </c>
      <c r="AC39" s="346">
        <v>1</v>
      </c>
      <c r="AD39" s="346">
        <v>1</v>
      </c>
      <c r="AE39" s="346">
        <v>1</v>
      </c>
      <c r="AF39" s="346">
        <v>2</v>
      </c>
      <c r="AG39" s="346">
        <v>1</v>
      </c>
      <c r="AH39" s="346">
        <v>6</v>
      </c>
      <c r="AI39" s="346">
        <v>5</v>
      </c>
      <c r="AJ39" s="346">
        <v>1</v>
      </c>
      <c r="AK39" s="346">
        <v>1</v>
      </c>
      <c r="AL39" s="346">
        <v>1</v>
      </c>
      <c r="AM39" s="346">
        <v>1</v>
      </c>
      <c r="AN39" s="346">
        <v>11</v>
      </c>
      <c r="AO39" s="668"/>
      <c r="AP39" s="348">
        <v>19.7</v>
      </c>
      <c r="AQ39" s="348">
        <v>23.45</v>
      </c>
      <c r="AR39" s="348">
        <v>22.89</v>
      </c>
      <c r="AS39" s="348">
        <v>20.91</v>
      </c>
      <c r="AT39" s="348">
        <v>29.84</v>
      </c>
      <c r="AU39" s="351"/>
      <c r="AV39" s="346">
        <v>8</v>
      </c>
      <c r="AW39" s="346">
        <v>5</v>
      </c>
      <c r="AX39" s="346">
        <v>1</v>
      </c>
      <c r="AY39" s="346">
        <v>1</v>
      </c>
      <c r="AZ39" s="346">
        <v>1</v>
      </c>
      <c r="BA39" s="362"/>
      <c r="BB39" s="348">
        <v>18.8995906601555</v>
      </c>
      <c r="BC39" s="375">
        <v>1.1136212320868</v>
      </c>
      <c r="BD39" s="375">
        <v>9.9924357438304107E-2</v>
      </c>
      <c r="BE39" s="375">
        <v>0.45340979353245903</v>
      </c>
      <c r="BF39" s="349"/>
      <c r="BG39" s="348">
        <v>4.9723199999999999</v>
      </c>
      <c r="BH39" s="348">
        <v>74.165499999999994</v>
      </c>
      <c r="BI39" s="348">
        <v>19.753399999999999</v>
      </c>
      <c r="BJ39" s="348">
        <v>1.1087800000000001</v>
      </c>
      <c r="BK39" s="668"/>
      <c r="BL39" s="353" t="s">
        <v>1501</v>
      </c>
      <c r="BM39" s="353" t="s">
        <v>1502</v>
      </c>
      <c r="BN39" s="353" t="s">
        <v>1503</v>
      </c>
      <c r="BO39" s="353" t="s">
        <v>1504</v>
      </c>
      <c r="BP39" s="353" t="s">
        <v>1505</v>
      </c>
      <c r="BQ39" s="668"/>
      <c r="BR39" s="354" t="s">
        <v>518</v>
      </c>
    </row>
    <row r="40" spans="1:70" s="355" customFormat="1" x14ac:dyDescent="0.25">
      <c r="A40" s="345" t="s">
        <v>1554</v>
      </c>
      <c r="B40" s="668"/>
      <c r="C40" s="719">
        <v>41275</v>
      </c>
      <c r="D40" s="668"/>
      <c r="E40" s="346">
        <v>13930.2</v>
      </c>
      <c r="F40" s="668"/>
      <c r="G40" s="347">
        <v>1619.8178</v>
      </c>
      <c r="H40" s="349"/>
      <c r="I40" s="348">
        <v>0.59899999999999998</v>
      </c>
      <c r="J40" s="348">
        <v>5.5750000000000002</v>
      </c>
      <c r="K40" s="348">
        <v>4.0453000000000001</v>
      </c>
      <c r="L40" s="348">
        <v>10.100199999999999</v>
      </c>
      <c r="M40" s="348">
        <v>4.9402999999999997</v>
      </c>
      <c r="N40" s="350">
        <v>9.5116999999999994</v>
      </c>
      <c r="O40" s="348">
        <v>8.4490999999999996</v>
      </c>
      <c r="P40" s="348">
        <v>23.042400000000001</v>
      </c>
      <c r="Q40" s="348">
        <v>19.948599999999999</v>
      </c>
      <c r="R40" s="348">
        <v>16.1235</v>
      </c>
      <c r="S40" s="348">
        <v>16.3002</v>
      </c>
      <c r="T40" s="348">
        <v>2.9066000000000001</v>
      </c>
      <c r="U40" s="348">
        <v>8.3795000000000002</v>
      </c>
      <c r="V40" s="348">
        <v>6.5019</v>
      </c>
      <c r="W40" s="348">
        <v>2.1292</v>
      </c>
      <c r="X40" s="348">
        <v>18.026900000000001</v>
      </c>
      <c r="Y40" s="349"/>
      <c r="Z40" s="346">
        <v>8</v>
      </c>
      <c r="AA40" s="346">
        <v>7</v>
      </c>
      <c r="AB40" s="346">
        <v>6</v>
      </c>
      <c r="AC40" s="346">
        <v>7</v>
      </c>
      <c r="AD40" s="346">
        <v>8</v>
      </c>
      <c r="AE40" s="346">
        <v>7</v>
      </c>
      <c r="AF40" s="346">
        <v>5</v>
      </c>
      <c r="AG40" s="346">
        <v>6</v>
      </c>
      <c r="AH40" s="346">
        <v>8</v>
      </c>
      <c r="AI40" s="346">
        <v>11</v>
      </c>
      <c r="AJ40" s="346">
        <v>11</v>
      </c>
      <c r="AK40" s="346">
        <v>9</v>
      </c>
      <c r="AL40" s="346">
        <v>7</v>
      </c>
      <c r="AM40" s="346">
        <v>6</v>
      </c>
      <c r="AN40" s="346">
        <v>12</v>
      </c>
      <c r="AO40" s="668"/>
      <c r="AP40" s="348">
        <v>17.8</v>
      </c>
      <c r="AQ40" s="348">
        <v>21.47</v>
      </c>
      <c r="AR40" s="348">
        <v>19.21</v>
      </c>
      <c r="AS40" s="348">
        <v>14.25</v>
      </c>
      <c r="AT40" s="348">
        <v>10.33</v>
      </c>
      <c r="AU40" s="351"/>
      <c r="AV40" s="346">
        <v>11</v>
      </c>
      <c r="AW40" s="346">
        <v>9</v>
      </c>
      <c r="AX40" s="346">
        <v>7</v>
      </c>
      <c r="AY40" s="346">
        <v>7</v>
      </c>
      <c r="AZ40" s="346">
        <v>9</v>
      </c>
      <c r="BA40" s="362"/>
      <c r="BB40" s="348">
        <v>15.565487447271</v>
      </c>
      <c r="BC40" s="375">
        <v>0.94364454313886903</v>
      </c>
      <c r="BD40" s="375">
        <v>9.8069016885370494E-2</v>
      </c>
      <c r="BE40" s="375">
        <v>0.31042073730136499</v>
      </c>
      <c r="BF40" s="349"/>
      <c r="BG40" s="348">
        <v>9.5404800000000005</v>
      </c>
      <c r="BH40" s="348">
        <v>72.195599999999999</v>
      </c>
      <c r="BI40" s="348">
        <v>15.0244</v>
      </c>
      <c r="BJ40" s="348">
        <v>3.2395200000000002</v>
      </c>
      <c r="BK40" s="668"/>
      <c r="BL40" s="353" t="s">
        <v>1507</v>
      </c>
      <c r="BM40" s="353" t="s">
        <v>1508</v>
      </c>
      <c r="BN40" s="353" t="s">
        <v>1509</v>
      </c>
      <c r="BO40" s="353" t="s">
        <v>1510</v>
      </c>
      <c r="BP40" s="353" t="s">
        <v>1511</v>
      </c>
      <c r="BQ40" s="668"/>
      <c r="BR40" s="354" t="s">
        <v>443</v>
      </c>
    </row>
    <row r="41" spans="1:70" s="355" customFormat="1" x14ac:dyDescent="0.25">
      <c r="A41" s="345" t="s">
        <v>1555</v>
      </c>
      <c r="B41" s="668"/>
      <c r="C41" s="719">
        <v>41275</v>
      </c>
      <c r="D41" s="668"/>
      <c r="E41" s="346">
        <v>13156.6</v>
      </c>
      <c r="F41" s="668"/>
      <c r="G41" s="347">
        <v>233.53</v>
      </c>
      <c r="H41" s="349"/>
      <c r="I41" s="348">
        <v>0.99029999999999996</v>
      </c>
      <c r="J41" s="348">
        <v>7.1878000000000002</v>
      </c>
      <c r="K41" s="348">
        <v>6.8933999999999997</v>
      </c>
      <c r="L41" s="348">
        <v>14.610300000000001</v>
      </c>
      <c r="M41" s="348">
        <v>5.9573999999999998</v>
      </c>
      <c r="N41" s="350">
        <v>11.683400000000001</v>
      </c>
      <c r="O41" s="348">
        <v>13.3377</v>
      </c>
      <c r="P41" s="348">
        <v>26.004100000000001</v>
      </c>
      <c r="Q41" s="348">
        <v>22.298400000000001</v>
      </c>
      <c r="R41" s="348">
        <v>20.511600000000001</v>
      </c>
      <c r="S41" s="348">
        <v>23.169799999999999</v>
      </c>
      <c r="T41" s="348">
        <v>5.3550000000000004</v>
      </c>
      <c r="U41" s="348">
        <v>9.4176000000000002</v>
      </c>
      <c r="V41" s="348">
        <v>7.2518000000000002</v>
      </c>
      <c r="W41" s="348">
        <v>5.0233999999999996</v>
      </c>
      <c r="X41" s="348">
        <v>21.136700000000001</v>
      </c>
      <c r="Y41" s="349"/>
      <c r="Z41" s="346">
        <v>2</v>
      </c>
      <c r="AA41" s="346">
        <v>1</v>
      </c>
      <c r="AB41" s="346">
        <v>1</v>
      </c>
      <c r="AC41" s="346">
        <v>2</v>
      </c>
      <c r="AD41" s="346">
        <v>6</v>
      </c>
      <c r="AE41" s="346">
        <v>3</v>
      </c>
      <c r="AF41" s="346">
        <v>1</v>
      </c>
      <c r="AG41" s="346">
        <v>2</v>
      </c>
      <c r="AH41" s="346">
        <v>2</v>
      </c>
      <c r="AI41" s="346">
        <v>1</v>
      </c>
      <c r="AJ41" s="346">
        <v>2</v>
      </c>
      <c r="AK41" s="346">
        <v>6</v>
      </c>
      <c r="AL41" s="346">
        <v>4</v>
      </c>
      <c r="AM41" s="346">
        <v>3</v>
      </c>
      <c r="AN41" s="346">
        <v>1</v>
      </c>
      <c r="AO41" s="668"/>
      <c r="AP41" s="348">
        <v>21.9</v>
      </c>
      <c r="AQ41" s="348">
        <v>24.65</v>
      </c>
      <c r="AR41" s="348">
        <v>22.66</v>
      </c>
      <c r="AS41" s="348">
        <v>19.510000000000002</v>
      </c>
      <c r="AT41" s="348">
        <v>14.07</v>
      </c>
      <c r="AU41" s="351"/>
      <c r="AV41" s="346">
        <v>1</v>
      </c>
      <c r="AW41" s="346">
        <v>1</v>
      </c>
      <c r="AX41" s="346">
        <v>2</v>
      </c>
      <c r="AY41" s="346">
        <v>3</v>
      </c>
      <c r="AZ41" s="346">
        <v>3</v>
      </c>
      <c r="BA41" s="362"/>
      <c r="BB41" s="348">
        <v>17.915136256775799</v>
      </c>
      <c r="BC41" s="375">
        <v>1.0630760512070501</v>
      </c>
      <c r="BD41" s="375">
        <v>9.9054255172902297E-2</v>
      </c>
      <c r="BE41" s="375">
        <v>0.49897308282180303</v>
      </c>
      <c r="BF41" s="349"/>
      <c r="BG41" s="348">
        <v>17.869499999999999</v>
      </c>
      <c r="BH41" s="348">
        <v>63.950499999999998</v>
      </c>
      <c r="BI41" s="348">
        <v>16.717199999999998</v>
      </c>
      <c r="BJ41" s="348">
        <v>1.4628000000000001</v>
      </c>
      <c r="BK41" s="668"/>
      <c r="BL41" s="353" t="s">
        <v>1513</v>
      </c>
      <c r="BM41" s="353" t="s">
        <v>1514</v>
      </c>
      <c r="BN41" s="353" t="s">
        <v>1515</v>
      </c>
      <c r="BO41" s="353" t="s">
        <v>1516</v>
      </c>
      <c r="BP41" s="353" t="s">
        <v>1369</v>
      </c>
      <c r="BQ41" s="668"/>
      <c r="BR41" s="354" t="s">
        <v>518</v>
      </c>
    </row>
    <row r="42" spans="1:70" s="355" customFormat="1" x14ac:dyDescent="0.25">
      <c r="A42" s="345" t="s">
        <v>1556</v>
      </c>
      <c r="B42" s="668"/>
      <c r="C42" s="719">
        <v>41275</v>
      </c>
      <c r="D42" s="668"/>
      <c r="E42" s="346">
        <v>12496.6</v>
      </c>
      <c r="F42" s="668"/>
      <c r="G42" s="347">
        <v>3114.3852000000002</v>
      </c>
      <c r="H42" s="349"/>
      <c r="I42" s="348">
        <v>0.47120000000000001</v>
      </c>
      <c r="J42" s="348">
        <v>5.7164000000000001</v>
      </c>
      <c r="K42" s="348">
        <v>4.2187999999999999</v>
      </c>
      <c r="L42" s="348">
        <v>8.0504999999999995</v>
      </c>
      <c r="M42" s="348">
        <v>3.2399999999999998E-2</v>
      </c>
      <c r="N42" s="350">
        <v>1.9286000000000001</v>
      </c>
      <c r="O42" s="348">
        <v>3.4344999999999999</v>
      </c>
      <c r="P42" s="348">
        <v>18.677700000000002</v>
      </c>
      <c r="Q42" s="348">
        <v>16.1187</v>
      </c>
      <c r="R42" s="348">
        <v>15.461</v>
      </c>
      <c r="S42" s="348">
        <v>15.1668</v>
      </c>
      <c r="T42" s="348">
        <v>-1.6425000000000001</v>
      </c>
      <c r="U42" s="348">
        <v>3.4823</v>
      </c>
      <c r="V42" s="348">
        <v>-1.5562</v>
      </c>
      <c r="W42" s="348">
        <v>2.6015000000000001</v>
      </c>
      <c r="X42" s="348">
        <v>18.051600000000001</v>
      </c>
      <c r="Y42" s="349"/>
      <c r="Z42" s="346">
        <v>10</v>
      </c>
      <c r="AA42" s="346">
        <v>4</v>
      </c>
      <c r="AB42" s="346">
        <v>5</v>
      </c>
      <c r="AC42" s="346">
        <v>16</v>
      </c>
      <c r="AD42" s="346">
        <v>16</v>
      </c>
      <c r="AE42" s="346">
        <v>16</v>
      </c>
      <c r="AF42" s="346">
        <v>14</v>
      </c>
      <c r="AG42" s="346">
        <v>13</v>
      </c>
      <c r="AH42" s="346">
        <v>13</v>
      </c>
      <c r="AI42" s="346">
        <v>13</v>
      </c>
      <c r="AJ42" s="346">
        <v>16</v>
      </c>
      <c r="AK42" s="346">
        <v>16</v>
      </c>
      <c r="AL42" s="346">
        <v>15</v>
      </c>
      <c r="AM42" s="346">
        <v>16</v>
      </c>
      <c r="AN42" s="346">
        <v>4</v>
      </c>
      <c r="AO42" s="668"/>
      <c r="AP42" s="348">
        <v>16.32</v>
      </c>
      <c r="AQ42" s="348">
        <v>18.34</v>
      </c>
      <c r="AR42" s="348">
        <v>15.5</v>
      </c>
      <c r="AS42" s="348">
        <v>9.61</v>
      </c>
      <c r="AT42" s="348">
        <v>2.2799999999999998</v>
      </c>
      <c r="AU42" s="351"/>
      <c r="AV42" s="346">
        <v>13</v>
      </c>
      <c r="AW42" s="346">
        <v>14</v>
      </c>
      <c r="AX42" s="346">
        <v>13</v>
      </c>
      <c r="AY42" s="346">
        <v>13</v>
      </c>
      <c r="AZ42" s="346">
        <v>16</v>
      </c>
      <c r="BA42" s="362"/>
      <c r="BB42" s="348">
        <v>15.929322749027801</v>
      </c>
      <c r="BC42" s="375">
        <v>0.96417990981850199</v>
      </c>
      <c r="BD42" s="375">
        <v>7.8894348578035095E-2</v>
      </c>
      <c r="BE42" s="375">
        <v>6.5428659489781701E-2</v>
      </c>
      <c r="BF42" s="349"/>
      <c r="BG42" s="348">
        <v>12.3819</v>
      </c>
      <c r="BH42" s="348">
        <v>68.264600000000002</v>
      </c>
      <c r="BI42" s="348">
        <v>15.3523</v>
      </c>
      <c r="BJ42" s="348">
        <v>4.0011999999999999</v>
      </c>
      <c r="BK42" s="668"/>
      <c r="BL42" s="353" t="s">
        <v>1421</v>
      </c>
      <c r="BM42" s="353" t="s">
        <v>1518</v>
      </c>
      <c r="BN42" s="353" t="s">
        <v>1519</v>
      </c>
      <c r="BO42" s="353" t="s">
        <v>1520</v>
      </c>
      <c r="BP42" s="353" t="s">
        <v>1521</v>
      </c>
      <c r="BQ42" s="668"/>
      <c r="BR42" s="354" t="s">
        <v>518</v>
      </c>
    </row>
    <row r="43" spans="1:70" s="355" customFormat="1" x14ac:dyDescent="0.25">
      <c r="A43" s="345" t="s">
        <v>1557</v>
      </c>
      <c r="B43" s="668"/>
      <c r="C43" s="719">
        <v>41275</v>
      </c>
      <c r="D43" s="668"/>
      <c r="E43" s="346">
        <v>12132.1</v>
      </c>
      <c r="F43" s="668"/>
      <c r="G43" s="347">
        <v>345.06610000000001</v>
      </c>
      <c r="H43" s="349"/>
      <c r="I43" s="348">
        <v>0.2873</v>
      </c>
      <c r="J43" s="348">
        <v>5.4428999999999998</v>
      </c>
      <c r="K43" s="348">
        <v>3.3506</v>
      </c>
      <c r="L43" s="348">
        <v>8.9862000000000002</v>
      </c>
      <c r="M43" s="348">
        <v>2.8772000000000002</v>
      </c>
      <c r="N43" s="350">
        <v>3.1480999999999999</v>
      </c>
      <c r="O43" s="348">
        <v>2.6009000000000002</v>
      </c>
      <c r="P43" s="348">
        <v>15.205399999999999</v>
      </c>
      <c r="Q43" s="348">
        <v>14.8468</v>
      </c>
      <c r="R43" s="348">
        <v>15.234400000000001</v>
      </c>
      <c r="S43" s="348">
        <v>15.632</v>
      </c>
      <c r="T43" s="348">
        <v>1.6258999999999999</v>
      </c>
      <c r="U43" s="348">
        <v>4.9413999999999998</v>
      </c>
      <c r="V43" s="348">
        <v>0.23400000000000001</v>
      </c>
      <c r="W43" s="348">
        <v>2.3832</v>
      </c>
      <c r="X43" s="348">
        <v>18.189299999999999</v>
      </c>
      <c r="Y43" s="349"/>
      <c r="Z43" s="346">
        <v>13</v>
      </c>
      <c r="AA43" s="346">
        <v>9</v>
      </c>
      <c r="AB43" s="346">
        <v>13</v>
      </c>
      <c r="AC43" s="346">
        <v>13</v>
      </c>
      <c r="AD43" s="346">
        <v>14</v>
      </c>
      <c r="AE43" s="346">
        <v>14</v>
      </c>
      <c r="AF43" s="346">
        <v>15</v>
      </c>
      <c r="AG43" s="346">
        <v>15</v>
      </c>
      <c r="AH43" s="346">
        <v>15</v>
      </c>
      <c r="AI43" s="346">
        <v>14</v>
      </c>
      <c r="AJ43" s="346">
        <v>13</v>
      </c>
      <c r="AK43" s="346">
        <v>13</v>
      </c>
      <c r="AL43" s="346">
        <v>14</v>
      </c>
      <c r="AM43" s="346">
        <v>13</v>
      </c>
      <c r="AN43" s="346">
        <v>9</v>
      </c>
      <c r="AO43" s="668"/>
      <c r="AP43" s="348">
        <v>16.13</v>
      </c>
      <c r="AQ43" s="348">
        <v>17.59</v>
      </c>
      <c r="AR43" s="348">
        <v>12.93</v>
      </c>
      <c r="AS43" s="348">
        <v>8.36</v>
      </c>
      <c r="AT43" s="348">
        <v>5.81</v>
      </c>
      <c r="AU43" s="351"/>
      <c r="AV43" s="346">
        <v>15</v>
      </c>
      <c r="AW43" s="346">
        <v>15</v>
      </c>
      <c r="AX43" s="346">
        <v>16</v>
      </c>
      <c r="AY43" s="346">
        <v>14</v>
      </c>
      <c r="AZ43" s="346">
        <v>14</v>
      </c>
      <c r="BA43" s="362"/>
      <c r="BB43" s="348">
        <v>15.376515906287199</v>
      </c>
      <c r="BC43" s="375">
        <v>0.93474810343083603</v>
      </c>
      <c r="BD43" s="375">
        <v>6.5309242308000101E-2</v>
      </c>
      <c r="BE43" s="375">
        <v>-0.20037790110262699</v>
      </c>
      <c r="BF43" s="349"/>
      <c r="BG43" s="348">
        <v>9.3167799999999996</v>
      </c>
      <c r="BH43" s="348">
        <v>68.389700000000005</v>
      </c>
      <c r="BI43" s="348">
        <v>20.688199999999998</v>
      </c>
      <c r="BJ43" s="348">
        <v>1.6053200000000001</v>
      </c>
      <c r="BK43" s="668"/>
      <c r="BL43" s="353" t="s">
        <v>1523</v>
      </c>
      <c r="BM43" s="353" t="s">
        <v>1524</v>
      </c>
      <c r="BN43" s="353" t="s">
        <v>1525</v>
      </c>
      <c r="BO43" s="353" t="s">
        <v>1526</v>
      </c>
      <c r="BP43" s="353" t="s">
        <v>1527</v>
      </c>
      <c r="BQ43" s="668"/>
      <c r="BR43" s="354" t="s">
        <v>518</v>
      </c>
    </row>
    <row r="44" spans="1:70" s="355" customFormat="1" x14ac:dyDescent="0.25">
      <c r="A44" s="345" t="s">
        <v>1558</v>
      </c>
      <c r="B44" s="668"/>
      <c r="C44" s="719">
        <v>41610</v>
      </c>
      <c r="D44" s="668"/>
      <c r="E44" s="346">
        <v>10992.7</v>
      </c>
      <c r="F44" s="668"/>
      <c r="G44" s="347">
        <v>75.989999999999995</v>
      </c>
      <c r="H44" s="349"/>
      <c r="I44" s="348">
        <v>0.59570000000000001</v>
      </c>
      <c r="J44" s="348">
        <v>5.4831000000000003</v>
      </c>
      <c r="K44" s="348">
        <v>3.8115000000000001</v>
      </c>
      <c r="L44" s="348">
        <v>9.2438000000000002</v>
      </c>
      <c r="M44" s="348">
        <v>3.7831000000000001</v>
      </c>
      <c r="N44" s="350">
        <v>2.5228999999999999</v>
      </c>
      <c r="O44" s="348">
        <v>3.4836</v>
      </c>
      <c r="P44" s="348">
        <v>13.4331</v>
      </c>
      <c r="Q44" s="348">
        <v>14.164</v>
      </c>
      <c r="R44" s="348">
        <v>17.631699999999999</v>
      </c>
      <c r="S44" s="348">
        <v>16.299399999999999</v>
      </c>
      <c r="T44" s="348">
        <v>2.1095999999999999</v>
      </c>
      <c r="U44" s="348">
        <v>2.371</v>
      </c>
      <c r="V44" s="348">
        <v>-0.74450000000000005</v>
      </c>
      <c r="W44" s="348">
        <v>2.4676</v>
      </c>
      <c r="X44" s="348">
        <v>17.537400000000002</v>
      </c>
      <c r="Y44" s="349"/>
      <c r="Z44" s="346">
        <v>9</v>
      </c>
      <c r="AA44" s="346">
        <v>8</v>
      </c>
      <c r="AB44" s="346">
        <v>10</v>
      </c>
      <c r="AC44" s="346">
        <v>12</v>
      </c>
      <c r="AD44" s="346">
        <v>12</v>
      </c>
      <c r="AE44" s="346">
        <v>15</v>
      </c>
      <c r="AF44" s="346">
        <v>13</v>
      </c>
      <c r="AG44" s="346">
        <v>17</v>
      </c>
      <c r="AH44" s="346">
        <v>16</v>
      </c>
      <c r="AI44" s="346">
        <v>10</v>
      </c>
      <c r="AJ44" s="346">
        <v>12</v>
      </c>
      <c r="AK44" s="346">
        <v>11</v>
      </c>
      <c r="AL44" s="346">
        <v>16</v>
      </c>
      <c r="AM44" s="346">
        <v>15</v>
      </c>
      <c r="AN44" s="346">
        <v>7</v>
      </c>
      <c r="AO44" s="668"/>
      <c r="AP44" s="348">
        <v>18.2</v>
      </c>
      <c r="AQ44" s="348">
        <v>18.71</v>
      </c>
      <c r="AR44" s="348">
        <v>11.39</v>
      </c>
      <c r="AS44" s="348">
        <v>8.2899999999999991</v>
      </c>
      <c r="AT44" s="348">
        <v>4.43</v>
      </c>
      <c r="AU44" s="351"/>
      <c r="AV44" s="346">
        <v>10</v>
      </c>
      <c r="AW44" s="346">
        <v>12</v>
      </c>
      <c r="AX44" s="346">
        <v>17</v>
      </c>
      <c r="AY44" s="346">
        <v>15</v>
      </c>
      <c r="AZ44" s="346">
        <v>15</v>
      </c>
      <c r="BA44" s="362"/>
      <c r="BB44" s="348">
        <v>14.2841043933587</v>
      </c>
      <c r="BC44" s="375">
        <v>0.83341248448647398</v>
      </c>
      <c r="BD44" s="375">
        <v>5.5768215494888598E-2</v>
      </c>
      <c r="BE44" s="375">
        <v>-0.27741664624223999</v>
      </c>
      <c r="BF44" s="349"/>
      <c r="BG44" s="348">
        <v>18.78</v>
      </c>
      <c r="BH44" s="348">
        <v>68.906099999999995</v>
      </c>
      <c r="BI44" s="348">
        <v>9.3478600000000007</v>
      </c>
      <c r="BJ44" s="348">
        <v>2.96604</v>
      </c>
      <c r="BK44" s="668"/>
      <c r="BL44" s="353" t="s">
        <v>1529</v>
      </c>
      <c r="BM44" s="353" t="s">
        <v>1530</v>
      </c>
      <c r="BN44" s="353" t="s">
        <v>993</v>
      </c>
      <c r="BO44" s="353" t="s">
        <v>1531</v>
      </c>
      <c r="BP44" s="353" t="s">
        <v>1532</v>
      </c>
      <c r="BQ44" s="668"/>
      <c r="BR44" s="354" t="s">
        <v>602</v>
      </c>
    </row>
    <row r="45" spans="1:70" s="355" customFormat="1" x14ac:dyDescent="0.25">
      <c r="A45" s="345" t="s">
        <v>1559</v>
      </c>
      <c r="B45" s="668"/>
      <c r="C45" s="719">
        <v>41275</v>
      </c>
      <c r="D45" s="668"/>
      <c r="E45" s="346">
        <v>7948.69</v>
      </c>
      <c r="F45" s="668"/>
      <c r="G45" s="347">
        <v>386.83</v>
      </c>
      <c r="H45" s="349"/>
      <c r="I45" s="348">
        <v>0.1087</v>
      </c>
      <c r="J45" s="348">
        <v>5.9923999999999999</v>
      </c>
      <c r="K45" s="348">
        <v>3.3254999999999999</v>
      </c>
      <c r="L45" s="348">
        <v>11.845800000000001</v>
      </c>
      <c r="M45" s="348">
        <v>11.975300000000001</v>
      </c>
      <c r="N45" s="350">
        <v>16.9236</v>
      </c>
      <c r="O45" s="348">
        <v>9.8702000000000005</v>
      </c>
      <c r="P45" s="348">
        <v>25.468900000000001</v>
      </c>
      <c r="Q45" s="348">
        <v>20.209599999999998</v>
      </c>
      <c r="R45" s="348">
        <v>18.4834</v>
      </c>
      <c r="S45" s="348">
        <v>19.219000000000001</v>
      </c>
      <c r="T45" s="348">
        <v>9.0983000000000001</v>
      </c>
      <c r="U45" s="348">
        <v>17.849699999999999</v>
      </c>
      <c r="V45" s="348">
        <v>13.333500000000001</v>
      </c>
      <c r="W45" s="348">
        <v>1.5862000000000001</v>
      </c>
      <c r="X45" s="348">
        <v>19.757899999999999</v>
      </c>
      <c r="Y45" s="349"/>
      <c r="Z45" s="346">
        <v>16</v>
      </c>
      <c r="AA45" s="346">
        <v>3</v>
      </c>
      <c r="AB45" s="346">
        <v>14</v>
      </c>
      <c r="AC45" s="346">
        <v>4</v>
      </c>
      <c r="AD45" s="346">
        <v>2</v>
      </c>
      <c r="AE45" s="346">
        <v>2</v>
      </c>
      <c r="AF45" s="346">
        <v>3</v>
      </c>
      <c r="AG45" s="346">
        <v>3</v>
      </c>
      <c r="AH45" s="346">
        <v>7</v>
      </c>
      <c r="AI45" s="346">
        <v>7</v>
      </c>
      <c r="AJ45" s="346">
        <v>4</v>
      </c>
      <c r="AK45" s="346">
        <v>2</v>
      </c>
      <c r="AL45" s="346">
        <v>2</v>
      </c>
      <c r="AM45" s="346">
        <v>2</v>
      </c>
      <c r="AN45" s="346">
        <v>15</v>
      </c>
      <c r="AO45" s="668"/>
      <c r="AP45" s="348">
        <v>20.04</v>
      </c>
      <c r="AQ45" s="348">
        <v>23.68</v>
      </c>
      <c r="AR45" s="348">
        <v>21.32</v>
      </c>
      <c r="AS45" s="348">
        <v>19.61</v>
      </c>
      <c r="AT45" s="348">
        <v>22.02</v>
      </c>
      <c r="AU45" s="351"/>
      <c r="AV45" s="346">
        <v>5</v>
      </c>
      <c r="AW45" s="346">
        <v>4</v>
      </c>
      <c r="AX45" s="346">
        <v>3</v>
      </c>
      <c r="AY45" s="346">
        <v>2</v>
      </c>
      <c r="AZ45" s="346">
        <v>2</v>
      </c>
      <c r="BA45" s="362"/>
      <c r="BB45" s="348">
        <v>16.1175681035769</v>
      </c>
      <c r="BC45" s="375">
        <v>0.962866617064702</v>
      </c>
      <c r="BD45" s="375">
        <v>0.10570682137003</v>
      </c>
      <c r="BE45" s="375">
        <v>0.46289416121813398</v>
      </c>
      <c r="BF45" s="349"/>
      <c r="BG45" s="348">
        <v>10.609400000000001</v>
      </c>
      <c r="BH45" s="348">
        <v>75.989800000000002</v>
      </c>
      <c r="BI45" s="348">
        <v>9.2093600000000002</v>
      </c>
      <c r="BJ45" s="348">
        <v>4.1914400000000001</v>
      </c>
      <c r="BK45" s="668"/>
      <c r="BL45" s="353" t="s">
        <v>1534</v>
      </c>
      <c r="BM45" s="353" t="s">
        <v>1535</v>
      </c>
      <c r="BN45" s="353" t="s">
        <v>1536</v>
      </c>
      <c r="BO45" s="353" t="s">
        <v>1537</v>
      </c>
      <c r="BP45" s="353" t="s">
        <v>1538</v>
      </c>
      <c r="BQ45" s="668"/>
      <c r="BR45" s="354" t="s">
        <v>518</v>
      </c>
    </row>
    <row r="46" spans="1:70" s="355" customFormat="1" x14ac:dyDescent="0.25">
      <c r="A46" s="345" t="s">
        <v>1560</v>
      </c>
      <c r="B46" s="668"/>
      <c r="C46" s="719">
        <v>41275</v>
      </c>
      <c r="D46" s="668"/>
      <c r="E46" s="346">
        <v>6590.74</v>
      </c>
      <c r="F46" s="668"/>
      <c r="G46" s="347">
        <v>932.91</v>
      </c>
      <c r="H46" s="349"/>
      <c r="I46" s="348">
        <v>0.45550000000000002</v>
      </c>
      <c r="J46" s="348">
        <v>5.3326000000000002</v>
      </c>
      <c r="K46" s="348">
        <v>5.1307999999999998</v>
      </c>
      <c r="L46" s="348">
        <v>12.346</v>
      </c>
      <c r="M46" s="348">
        <v>5.5686</v>
      </c>
      <c r="N46" s="350">
        <v>7.0231000000000003</v>
      </c>
      <c r="O46" s="348">
        <v>5.6604999999999999</v>
      </c>
      <c r="P46" s="348">
        <v>19.2257</v>
      </c>
      <c r="Q46" s="348">
        <v>17.283999999999999</v>
      </c>
      <c r="R46" s="348">
        <v>15.111700000000001</v>
      </c>
      <c r="S46" s="348">
        <v>19.479800000000001</v>
      </c>
      <c r="T46" s="348">
        <v>3.742</v>
      </c>
      <c r="U46" s="348">
        <v>8.8665000000000003</v>
      </c>
      <c r="V46" s="348">
        <v>4.8932000000000002</v>
      </c>
      <c r="W46" s="348">
        <v>3.2746</v>
      </c>
      <c r="X46" s="348">
        <v>16.451499999999999</v>
      </c>
      <c r="Y46" s="349"/>
      <c r="Z46" s="346">
        <v>11</v>
      </c>
      <c r="AA46" s="346">
        <v>10</v>
      </c>
      <c r="AB46" s="346">
        <v>3</v>
      </c>
      <c r="AC46" s="346">
        <v>3</v>
      </c>
      <c r="AD46" s="346">
        <v>7</v>
      </c>
      <c r="AE46" s="346">
        <v>11</v>
      </c>
      <c r="AF46" s="346">
        <v>10</v>
      </c>
      <c r="AG46" s="346">
        <v>10</v>
      </c>
      <c r="AH46" s="346">
        <v>11</v>
      </c>
      <c r="AI46" s="346">
        <v>16</v>
      </c>
      <c r="AJ46" s="346">
        <v>3</v>
      </c>
      <c r="AK46" s="346">
        <v>7</v>
      </c>
      <c r="AL46" s="346">
        <v>6</v>
      </c>
      <c r="AM46" s="346">
        <v>8</v>
      </c>
      <c r="AN46" s="346">
        <v>3</v>
      </c>
      <c r="AO46" s="668"/>
      <c r="AP46" s="348">
        <v>16.32</v>
      </c>
      <c r="AQ46" s="348">
        <v>19.309999999999999</v>
      </c>
      <c r="AR46" s="348">
        <v>15.82</v>
      </c>
      <c r="AS46" s="348">
        <v>12.07</v>
      </c>
      <c r="AT46" s="348">
        <v>11.68</v>
      </c>
      <c r="AU46" s="351"/>
      <c r="AV46" s="346">
        <v>13</v>
      </c>
      <c r="AW46" s="346">
        <v>10</v>
      </c>
      <c r="AX46" s="346">
        <v>11</v>
      </c>
      <c r="AY46" s="346">
        <v>11</v>
      </c>
      <c r="AZ46" s="346">
        <v>6</v>
      </c>
      <c r="BA46" s="362"/>
      <c r="BB46" s="348">
        <v>15.961736340879501</v>
      </c>
      <c r="BC46" s="375">
        <v>0.97261405476113605</v>
      </c>
      <c r="BD46" s="375">
        <v>7.9870609615022695E-2</v>
      </c>
      <c r="BE46" s="375">
        <v>2.1469393085849799E-2</v>
      </c>
      <c r="BF46" s="349"/>
      <c r="BG46" s="348">
        <v>5.7391500000000004</v>
      </c>
      <c r="BH46" s="348">
        <v>66.625299999999996</v>
      </c>
      <c r="BI46" s="348">
        <v>25.284400000000002</v>
      </c>
      <c r="BJ46" s="348">
        <v>2.3511500000000001</v>
      </c>
      <c r="BK46" s="668"/>
      <c r="BL46" s="353" t="s">
        <v>1540</v>
      </c>
      <c r="BM46" s="353" t="s">
        <v>1421</v>
      </c>
      <c r="BN46" s="353" t="s">
        <v>1541</v>
      </c>
      <c r="BO46" s="353" t="s">
        <v>1542</v>
      </c>
      <c r="BP46" s="353" t="s">
        <v>1543</v>
      </c>
      <c r="BQ46" s="668"/>
      <c r="BR46" s="354" t="s">
        <v>476</v>
      </c>
    </row>
    <row r="47" spans="1:70" x14ac:dyDescent="0.25">
      <c r="A47" s="36" t="s">
        <v>93</v>
      </c>
      <c r="B47" s="43"/>
      <c r="C47" s="720"/>
      <c r="D47" s="43"/>
      <c r="E47" s="51"/>
      <c r="F47" s="43"/>
      <c r="G47" s="55"/>
      <c r="H47" s="66"/>
      <c r="I47" s="59">
        <v>0.51329999999999998</v>
      </c>
      <c r="J47" s="59">
        <v>5.4995000000000003</v>
      </c>
      <c r="K47" s="59">
        <v>4.0494000000000003</v>
      </c>
      <c r="L47" s="59">
        <v>10.579800000000001</v>
      </c>
      <c r="M47" s="59">
        <v>5.1833</v>
      </c>
      <c r="N47" s="70">
        <v>7.7449000000000003</v>
      </c>
      <c r="O47" s="59">
        <v>6.5458999999999996</v>
      </c>
      <c r="P47" s="59">
        <v>20.482700000000001</v>
      </c>
      <c r="Q47" s="59">
        <v>18.590699999999998</v>
      </c>
      <c r="R47" s="59">
        <v>17.651399999999999</v>
      </c>
      <c r="S47" s="59">
        <v>17.525700000000001</v>
      </c>
      <c r="T47" s="59">
        <v>3.5556000000000001</v>
      </c>
      <c r="U47" s="59">
        <v>7.6882000000000001</v>
      </c>
      <c r="V47" s="59">
        <v>4.3331999999999997</v>
      </c>
      <c r="W47" s="59">
        <v>2.4702000000000002</v>
      </c>
      <c r="X47" s="59">
        <v>19.354099999999999</v>
      </c>
      <c r="Y47" s="66"/>
      <c r="Z47" s="51">
        <v>17</v>
      </c>
      <c r="AA47" s="51">
        <v>17</v>
      </c>
      <c r="AB47" s="51">
        <v>17</v>
      </c>
      <c r="AC47" s="51">
        <v>17</v>
      </c>
      <c r="AD47" s="51">
        <v>17</v>
      </c>
      <c r="AE47" s="51">
        <v>17</v>
      </c>
      <c r="AF47" s="51">
        <v>17</v>
      </c>
      <c r="AG47" s="51">
        <v>17</v>
      </c>
      <c r="AH47" s="51">
        <v>17</v>
      </c>
      <c r="AI47" s="51">
        <v>16</v>
      </c>
      <c r="AJ47" s="51">
        <v>17</v>
      </c>
      <c r="AK47" s="51">
        <v>17</v>
      </c>
      <c r="AL47" s="51">
        <v>17</v>
      </c>
      <c r="AM47" s="51">
        <v>17</v>
      </c>
      <c r="AN47" s="51">
        <v>17</v>
      </c>
      <c r="AO47" s="43"/>
      <c r="AP47" s="59">
        <v>18.783124999999998</v>
      </c>
      <c r="AQ47" s="59">
        <v>21.128125000000001</v>
      </c>
      <c r="AR47" s="59">
        <v>17.526470588235298</v>
      </c>
      <c r="AS47" s="59">
        <v>13.0458823529412</v>
      </c>
      <c r="AT47" s="59">
        <v>10.111764705882401</v>
      </c>
      <c r="AU47" s="78"/>
      <c r="AV47" s="51">
        <v>16</v>
      </c>
      <c r="AW47" s="51">
        <v>16</v>
      </c>
      <c r="AX47" s="51">
        <v>17</v>
      </c>
      <c r="AY47" s="51">
        <v>17</v>
      </c>
      <c r="AZ47" s="51">
        <v>17</v>
      </c>
      <c r="BA47" s="258"/>
      <c r="BB47" s="59"/>
      <c r="BC47" s="286"/>
      <c r="BD47" s="286"/>
      <c r="BE47" s="286"/>
      <c r="BF47" s="66"/>
      <c r="BG47" s="59"/>
      <c r="BH47" s="59"/>
      <c r="BI47" s="59"/>
      <c r="BJ47" s="59"/>
      <c r="BK47" s="43"/>
      <c r="BL47" s="84"/>
      <c r="BM47" s="84"/>
      <c r="BN47" s="84"/>
      <c r="BO47" s="84"/>
      <c r="BP47" s="84"/>
      <c r="BQ47" s="43"/>
      <c r="BR47" s="88"/>
    </row>
    <row r="48" spans="1:70" x14ac:dyDescent="0.25">
      <c r="A48" s="37" t="s">
        <v>94</v>
      </c>
      <c r="B48" s="44"/>
      <c r="C48" s="721"/>
      <c r="D48" s="44"/>
      <c r="E48" s="52"/>
      <c r="F48" s="44"/>
      <c r="G48" s="56"/>
      <c r="H48" s="67"/>
      <c r="I48" s="60">
        <v>1.0728</v>
      </c>
      <c r="J48" s="60">
        <v>7.1878000000000002</v>
      </c>
      <c r="K48" s="60">
        <v>6.8933999999999997</v>
      </c>
      <c r="L48" s="60">
        <v>19.0062</v>
      </c>
      <c r="M48" s="60">
        <v>16.149899999999999</v>
      </c>
      <c r="N48" s="71">
        <v>20.866399999999999</v>
      </c>
      <c r="O48" s="60">
        <v>13.3377</v>
      </c>
      <c r="P48" s="60">
        <v>27.5092</v>
      </c>
      <c r="Q48" s="60">
        <v>23.332699999999999</v>
      </c>
      <c r="R48" s="60">
        <v>20.511600000000001</v>
      </c>
      <c r="S48" s="60">
        <v>25.408200000000001</v>
      </c>
      <c r="T48" s="60">
        <v>13.7502</v>
      </c>
      <c r="U48" s="60">
        <v>18.500299999999999</v>
      </c>
      <c r="V48" s="60">
        <v>16.253399999999999</v>
      </c>
      <c r="W48" s="60">
        <v>5.0233999999999996</v>
      </c>
      <c r="X48" s="60">
        <v>23.189299999999999</v>
      </c>
      <c r="Y48" s="67"/>
      <c r="Z48" s="52"/>
      <c r="AA48" s="52"/>
      <c r="AB48" s="52"/>
      <c r="AC48" s="52"/>
      <c r="AD48" s="52"/>
      <c r="AE48" s="52"/>
      <c r="AF48" s="52"/>
      <c r="AG48" s="52"/>
      <c r="AH48" s="52"/>
      <c r="AI48" s="52"/>
      <c r="AJ48" s="52"/>
      <c r="AK48" s="52"/>
      <c r="AL48" s="52"/>
      <c r="AM48" s="52"/>
      <c r="AN48" s="52"/>
      <c r="AO48" s="44"/>
      <c r="AP48" s="60">
        <v>21.9</v>
      </c>
      <c r="AQ48" s="60">
        <v>24.65</v>
      </c>
      <c r="AR48" s="60">
        <v>22.89</v>
      </c>
      <c r="AS48" s="60">
        <v>20.91</v>
      </c>
      <c r="AT48" s="60">
        <v>29.84</v>
      </c>
      <c r="AU48" s="79"/>
      <c r="AV48" s="52"/>
      <c r="AW48" s="52"/>
      <c r="AX48" s="52"/>
      <c r="AY48" s="52"/>
      <c r="AZ48" s="52"/>
      <c r="BA48" s="259"/>
      <c r="BB48" s="60"/>
      <c r="BC48" s="288"/>
      <c r="BD48" s="288"/>
      <c r="BE48" s="288"/>
      <c r="BF48" s="67"/>
      <c r="BG48" s="60"/>
      <c r="BH48" s="60"/>
      <c r="BI48" s="60"/>
      <c r="BJ48" s="60"/>
      <c r="BK48" s="44"/>
      <c r="BL48" s="85"/>
      <c r="BM48" s="85"/>
      <c r="BN48" s="85"/>
      <c r="BO48" s="85"/>
      <c r="BP48" s="85"/>
      <c r="BQ48" s="44"/>
      <c r="BR48" s="89"/>
    </row>
    <row r="49" spans="1:70" x14ac:dyDescent="0.25">
      <c r="A49" s="37" t="s">
        <v>95</v>
      </c>
      <c r="B49" s="44"/>
      <c r="C49" s="721"/>
      <c r="D49" s="44"/>
      <c r="E49" s="52"/>
      <c r="F49" s="44"/>
      <c r="G49" s="56"/>
      <c r="H49" s="67"/>
      <c r="I49" s="60">
        <v>-9.6600000000000005E-2</v>
      </c>
      <c r="J49" s="60">
        <v>4.0681000000000003</v>
      </c>
      <c r="K49" s="60">
        <v>2.3323999999999998</v>
      </c>
      <c r="L49" s="60">
        <v>7.6360999999999999</v>
      </c>
      <c r="M49" s="60">
        <v>-4.6326000000000001</v>
      </c>
      <c r="N49" s="71">
        <v>-5.5983000000000001</v>
      </c>
      <c r="O49" s="60">
        <v>1.6561999999999999</v>
      </c>
      <c r="P49" s="60">
        <v>13.4331</v>
      </c>
      <c r="Q49" s="60">
        <v>13.613099999999999</v>
      </c>
      <c r="R49" s="60">
        <v>15.111700000000001</v>
      </c>
      <c r="S49" s="60">
        <v>13.1448</v>
      </c>
      <c r="T49" s="60">
        <v>-4.2770000000000001</v>
      </c>
      <c r="U49" s="60">
        <v>-3.9220999999999999</v>
      </c>
      <c r="V49" s="60">
        <v>-9.1470000000000002</v>
      </c>
      <c r="W49" s="60">
        <v>1.4040999999999999</v>
      </c>
      <c r="X49" s="60">
        <v>16.451499999999999</v>
      </c>
      <c r="Y49" s="67"/>
      <c r="Z49" s="52"/>
      <c r="AA49" s="52"/>
      <c r="AB49" s="52"/>
      <c r="AC49" s="52"/>
      <c r="AD49" s="52"/>
      <c r="AE49" s="52"/>
      <c r="AF49" s="52"/>
      <c r="AG49" s="52"/>
      <c r="AH49" s="52"/>
      <c r="AI49" s="52"/>
      <c r="AJ49" s="52"/>
      <c r="AK49" s="52"/>
      <c r="AL49" s="52"/>
      <c r="AM49" s="52"/>
      <c r="AN49" s="52"/>
      <c r="AO49" s="44"/>
      <c r="AP49" s="60">
        <v>15.6</v>
      </c>
      <c r="AQ49" s="60">
        <v>16.760000000000002</v>
      </c>
      <c r="AR49" s="60">
        <v>11.39</v>
      </c>
      <c r="AS49" s="60">
        <v>6.51</v>
      </c>
      <c r="AT49" s="60">
        <v>-6.21</v>
      </c>
      <c r="AU49" s="79"/>
      <c r="AV49" s="52"/>
      <c r="AW49" s="52"/>
      <c r="AX49" s="52"/>
      <c r="AY49" s="52"/>
      <c r="AZ49" s="52"/>
      <c r="BA49" s="259"/>
      <c r="BB49" s="60"/>
      <c r="BC49" s="288"/>
      <c r="BD49" s="288"/>
      <c r="BE49" s="288"/>
      <c r="BF49" s="67"/>
      <c r="BG49" s="60"/>
      <c r="BH49" s="60"/>
      <c r="BI49" s="60"/>
      <c r="BJ49" s="60"/>
      <c r="BK49" s="44"/>
      <c r="BL49" s="85"/>
      <c r="BM49" s="85"/>
      <c r="BN49" s="85"/>
      <c r="BO49" s="85"/>
      <c r="BP49" s="85"/>
      <c r="BQ49" s="44"/>
      <c r="BR49" s="89"/>
    </row>
    <row r="50" spans="1:70" x14ac:dyDescent="0.25">
      <c r="A50" s="38" t="s">
        <v>96</v>
      </c>
      <c r="B50" s="45"/>
      <c r="C50" s="722"/>
      <c r="D50" s="45"/>
      <c r="E50" s="53"/>
      <c r="F50" s="45"/>
      <c r="G50" s="57"/>
      <c r="H50" s="68"/>
      <c r="I50" s="61">
        <v>0.59570000000000001</v>
      </c>
      <c r="J50" s="61">
        <v>5.4428999999999998</v>
      </c>
      <c r="K50" s="61">
        <v>3.8189000000000002</v>
      </c>
      <c r="L50" s="61">
        <v>10.055400000000001</v>
      </c>
      <c r="M50" s="61">
        <v>4.7129000000000003</v>
      </c>
      <c r="N50" s="72">
        <v>7.5910000000000002</v>
      </c>
      <c r="O50" s="61">
        <v>6.7205000000000004</v>
      </c>
      <c r="P50" s="61">
        <v>20.0063</v>
      </c>
      <c r="Q50" s="61">
        <v>19.2287</v>
      </c>
      <c r="R50" s="61">
        <v>18.111799999999999</v>
      </c>
      <c r="S50" s="61">
        <v>16.471599999999999</v>
      </c>
      <c r="T50" s="61">
        <v>2.9066000000000001</v>
      </c>
      <c r="U50" s="61">
        <v>7.4409000000000001</v>
      </c>
      <c r="V50" s="61">
        <v>4.3676000000000004</v>
      </c>
      <c r="W50" s="61">
        <v>2.3832</v>
      </c>
      <c r="X50" s="61">
        <v>18.8261</v>
      </c>
      <c r="Y50" s="68"/>
      <c r="Z50" s="53"/>
      <c r="AA50" s="53"/>
      <c r="AB50" s="53"/>
      <c r="AC50" s="53"/>
      <c r="AD50" s="53"/>
      <c r="AE50" s="53"/>
      <c r="AF50" s="53"/>
      <c r="AG50" s="53"/>
      <c r="AH50" s="53"/>
      <c r="AI50" s="53"/>
      <c r="AJ50" s="53"/>
      <c r="AK50" s="53"/>
      <c r="AL50" s="53"/>
      <c r="AM50" s="53"/>
      <c r="AN50" s="53"/>
      <c r="AO50" s="45"/>
      <c r="AP50" s="61">
        <v>19.13</v>
      </c>
      <c r="AQ50" s="61">
        <v>21.9</v>
      </c>
      <c r="AR50" s="61">
        <v>16.89</v>
      </c>
      <c r="AS50" s="61">
        <v>12.56</v>
      </c>
      <c r="AT50" s="61">
        <v>10.33</v>
      </c>
      <c r="AU50" s="80"/>
      <c r="AV50" s="53"/>
      <c r="AW50" s="53"/>
      <c r="AX50" s="53"/>
      <c r="AY50" s="53"/>
      <c r="AZ50" s="53"/>
      <c r="BA50" s="262"/>
      <c r="BB50" s="61"/>
      <c r="BC50" s="291"/>
      <c r="BD50" s="291"/>
      <c r="BE50" s="291"/>
      <c r="BF50" s="68"/>
      <c r="BG50" s="61"/>
      <c r="BH50" s="61"/>
      <c r="BI50" s="61"/>
      <c r="BJ50" s="61"/>
      <c r="BK50" s="45"/>
      <c r="BL50" s="86"/>
      <c r="BM50" s="86"/>
      <c r="BN50" s="86"/>
      <c r="BO50" s="86"/>
      <c r="BP50" s="86"/>
      <c r="BQ50" s="45"/>
      <c r="BR50" s="90"/>
    </row>
    <row r="51" spans="1:70" ht="14.5" x14ac:dyDescent="0.25">
      <c r="A51" s="39" t="s">
        <v>122</v>
      </c>
      <c r="B51" s="46"/>
      <c r="C51" s="723"/>
      <c r="D51" s="46"/>
      <c r="E51" s="54"/>
      <c r="F51" s="46"/>
      <c r="G51" s="58"/>
      <c r="H51" s="69"/>
      <c r="I51" s="62"/>
      <c r="J51" s="62"/>
      <c r="K51" s="62"/>
      <c r="L51" s="62"/>
      <c r="M51" s="62"/>
      <c r="N51" s="73"/>
      <c r="O51" s="62"/>
      <c r="P51" s="62"/>
      <c r="Q51" s="62"/>
      <c r="R51" s="62"/>
      <c r="S51" s="62"/>
      <c r="T51" s="62"/>
      <c r="U51" s="62"/>
      <c r="V51" s="62"/>
      <c r="W51" s="62"/>
      <c r="X51" s="62"/>
      <c r="Y51" s="69"/>
      <c r="Z51" s="54"/>
      <c r="AA51" s="54"/>
      <c r="AB51" s="54"/>
      <c r="AC51" s="54"/>
      <c r="AD51" s="54"/>
      <c r="AE51" s="54"/>
      <c r="AF51" s="54"/>
      <c r="AG51" s="54"/>
      <c r="AH51" s="54"/>
      <c r="AI51" s="54"/>
      <c r="AJ51" s="54"/>
      <c r="AK51" s="54"/>
      <c r="AL51" s="54"/>
      <c r="AM51" s="54"/>
      <c r="AN51" s="54"/>
      <c r="AO51" s="46"/>
      <c r="AP51" s="62"/>
      <c r="AQ51" s="62"/>
      <c r="AR51" s="62"/>
      <c r="AS51" s="62"/>
      <c r="AT51" s="62"/>
      <c r="AU51" s="81"/>
      <c r="AV51" s="54"/>
      <c r="AW51" s="54"/>
      <c r="AX51" s="54"/>
      <c r="AY51" s="54"/>
      <c r="AZ51" s="54"/>
      <c r="BA51" s="263"/>
      <c r="BB51" s="62"/>
      <c r="BC51" s="293"/>
      <c r="BD51" s="293"/>
      <c r="BE51" s="293"/>
      <c r="BF51" s="69"/>
      <c r="BG51" s="62"/>
      <c r="BH51" s="62"/>
      <c r="BI51" s="62"/>
      <c r="BJ51" s="62"/>
      <c r="BK51" s="46"/>
      <c r="BL51" s="87"/>
      <c r="BM51" s="87"/>
      <c r="BN51" s="87"/>
      <c r="BO51" s="87"/>
      <c r="BP51" s="87"/>
      <c r="BQ51" s="46"/>
      <c r="BR51" s="91"/>
    </row>
    <row r="52" spans="1:70" s="107" customFormat="1" x14ac:dyDescent="0.25">
      <c r="A52" s="126" t="s">
        <v>1561</v>
      </c>
      <c r="B52" s="127"/>
      <c r="C52" s="733">
        <v>36959</v>
      </c>
      <c r="D52" s="127"/>
      <c r="E52" s="128">
        <v>7993.1</v>
      </c>
      <c r="F52" s="127"/>
      <c r="G52" s="129">
        <v>219.99449999999999</v>
      </c>
      <c r="H52" s="131"/>
      <c r="I52" s="130">
        <v>1.1184000000000001</v>
      </c>
      <c r="J52" s="130">
        <v>3.5396999999999998</v>
      </c>
      <c r="K52" s="130">
        <v>3.1793999999999998</v>
      </c>
      <c r="L52" s="130">
        <v>13.2585</v>
      </c>
      <c r="M52" s="130">
        <v>5.6143999999999998</v>
      </c>
      <c r="N52" s="132">
        <v>1.8896999999999999</v>
      </c>
      <c r="O52" s="130">
        <v>-5.5648999999999997</v>
      </c>
      <c r="P52" s="130">
        <v>15.8467</v>
      </c>
      <c r="Q52" s="130">
        <v>16.463100000000001</v>
      </c>
      <c r="R52" s="130">
        <v>16.9663</v>
      </c>
      <c r="S52" s="130">
        <v>17.060099999999998</v>
      </c>
      <c r="T52" s="130">
        <v>5.2931999999999997</v>
      </c>
      <c r="U52" s="130">
        <v>7.7523</v>
      </c>
      <c r="V52" s="130">
        <v>-0.47170000000000001</v>
      </c>
      <c r="W52" s="130">
        <v>0.1381</v>
      </c>
      <c r="X52" s="130">
        <v>12.998900000000001</v>
      </c>
      <c r="Y52" s="131"/>
      <c r="Z52" s="128">
        <v>1</v>
      </c>
      <c r="AA52" s="128">
        <v>16</v>
      </c>
      <c r="AB52" s="128">
        <v>12</v>
      </c>
      <c r="AC52" s="128">
        <v>3</v>
      </c>
      <c r="AD52" s="128">
        <v>9</v>
      </c>
      <c r="AE52" s="128">
        <v>12</v>
      </c>
      <c r="AF52" s="128">
        <v>12</v>
      </c>
      <c r="AG52" s="128">
        <v>11</v>
      </c>
      <c r="AH52" s="128">
        <v>4</v>
      </c>
      <c r="AI52" s="128">
        <v>1</v>
      </c>
      <c r="AJ52" s="128">
        <v>10</v>
      </c>
      <c r="AK52" s="128">
        <v>5</v>
      </c>
      <c r="AL52" s="128">
        <v>9</v>
      </c>
      <c r="AM52" s="128">
        <v>12</v>
      </c>
      <c r="AN52" s="128">
        <v>16</v>
      </c>
      <c r="AO52" s="127"/>
      <c r="AP52" s="130">
        <v>18.899999999999999</v>
      </c>
      <c r="AQ52" s="130">
        <v>19.87</v>
      </c>
      <c r="AR52" s="130">
        <v>12.61</v>
      </c>
      <c r="AS52" s="130">
        <v>5.01</v>
      </c>
      <c r="AT52" s="130">
        <v>11.96</v>
      </c>
      <c r="AU52" s="133"/>
      <c r="AV52" s="128">
        <v>1</v>
      </c>
      <c r="AW52" s="128">
        <v>2</v>
      </c>
      <c r="AX52" s="128">
        <v>7</v>
      </c>
      <c r="AY52" s="128">
        <v>11</v>
      </c>
      <c r="AZ52" s="128">
        <v>7</v>
      </c>
      <c r="BA52" s="264"/>
      <c r="BB52" s="130">
        <v>15.943558474715701</v>
      </c>
      <c r="BC52" s="295">
        <v>0.87148265140360903</v>
      </c>
      <c r="BD52" s="295">
        <v>6.4961203104679205E-2</v>
      </c>
      <c r="BE52" s="295">
        <v>-8.7363804499582601E-2</v>
      </c>
      <c r="BF52" s="131"/>
      <c r="BG52" s="130">
        <v>13.1251</v>
      </c>
      <c r="BH52" s="130">
        <v>57.155900000000003</v>
      </c>
      <c r="BI52" s="130">
        <v>7.68811</v>
      </c>
      <c r="BJ52" s="130">
        <v>22.030889999999999</v>
      </c>
      <c r="BK52" s="127"/>
      <c r="BL52" s="136" t="s">
        <v>1562</v>
      </c>
      <c r="BM52" s="136" t="s">
        <v>1563</v>
      </c>
      <c r="BN52" s="136" t="s">
        <v>1564</v>
      </c>
      <c r="BO52" s="136" t="s">
        <v>1565</v>
      </c>
      <c r="BP52" s="136" t="s">
        <v>1566</v>
      </c>
      <c r="BQ52" s="127"/>
      <c r="BR52" s="137" t="s">
        <v>602</v>
      </c>
    </row>
    <row r="53" spans="1:70" s="107" customFormat="1" x14ac:dyDescent="0.25">
      <c r="A53" s="108" t="s">
        <v>1567</v>
      </c>
      <c r="B53" s="109"/>
      <c r="C53" s="734">
        <v>44811</v>
      </c>
      <c r="D53" s="109"/>
      <c r="E53" s="110">
        <v>5985.11</v>
      </c>
      <c r="F53" s="109"/>
      <c r="G53" s="111">
        <v>21.042999999999999</v>
      </c>
      <c r="H53" s="113"/>
      <c r="I53" s="112">
        <v>0.50149999999999995</v>
      </c>
      <c r="J53" s="112">
        <v>4.5926999999999998</v>
      </c>
      <c r="K53" s="112">
        <v>3.9159999999999999</v>
      </c>
      <c r="L53" s="112">
        <v>12.8735</v>
      </c>
      <c r="M53" s="112">
        <v>6.0046999999999997</v>
      </c>
      <c r="N53" s="114">
        <v>11.4979</v>
      </c>
      <c r="O53" s="112">
        <v>11.1008</v>
      </c>
      <c r="P53" s="112">
        <v>23.0687</v>
      </c>
      <c r="Q53" s="112" t="s">
        <v>430</v>
      </c>
      <c r="R53" s="112" t="s">
        <v>430</v>
      </c>
      <c r="S53" s="112">
        <v>18.411999999999999</v>
      </c>
      <c r="T53" s="112">
        <v>4.9108000000000001</v>
      </c>
      <c r="U53" s="112">
        <v>10.514200000000001</v>
      </c>
      <c r="V53" s="112">
        <v>8.3406000000000002</v>
      </c>
      <c r="W53" s="112">
        <v>1.6325000000000001</v>
      </c>
      <c r="X53" s="112">
        <v>21.747399999999999</v>
      </c>
      <c r="Y53" s="113"/>
      <c r="Z53" s="110">
        <v>9</v>
      </c>
      <c r="AA53" s="110">
        <v>13</v>
      </c>
      <c r="AB53" s="110">
        <v>9</v>
      </c>
      <c r="AC53" s="110">
        <v>5</v>
      </c>
      <c r="AD53" s="110">
        <v>8</v>
      </c>
      <c r="AE53" s="110">
        <v>3</v>
      </c>
      <c r="AF53" s="110">
        <v>1</v>
      </c>
      <c r="AG53" s="110">
        <v>1</v>
      </c>
      <c r="AH53" s="110" t="s">
        <v>430</v>
      </c>
      <c r="AI53" s="110" t="s">
        <v>430</v>
      </c>
      <c r="AJ53" s="110">
        <v>6</v>
      </c>
      <c r="AK53" s="110">
        <v>7</v>
      </c>
      <c r="AL53" s="110">
        <v>3</v>
      </c>
      <c r="AM53" s="110">
        <v>2</v>
      </c>
      <c r="AN53" s="110">
        <v>12</v>
      </c>
      <c r="AO53" s="109"/>
      <c r="AP53" s="112" t="s">
        <v>430</v>
      </c>
      <c r="AQ53" s="112" t="s">
        <v>430</v>
      </c>
      <c r="AR53" s="112" t="s">
        <v>430</v>
      </c>
      <c r="AS53" s="112">
        <v>15.88</v>
      </c>
      <c r="AT53" s="112">
        <v>14.08</v>
      </c>
      <c r="AU53" s="115"/>
      <c r="AV53" s="110" t="s">
        <v>430</v>
      </c>
      <c r="AW53" s="110" t="s">
        <v>430</v>
      </c>
      <c r="AX53" s="110" t="s">
        <v>430</v>
      </c>
      <c r="AY53" s="110">
        <v>1</v>
      </c>
      <c r="AZ53" s="110">
        <v>5</v>
      </c>
      <c r="BA53" s="260"/>
      <c r="BB53" s="112">
        <v>15.772895570339101</v>
      </c>
      <c r="BC53" s="290">
        <v>0.964474262448621</v>
      </c>
      <c r="BD53" s="290">
        <v>0.10012937037333799</v>
      </c>
      <c r="BE53" s="290">
        <v>0.42204614731260498</v>
      </c>
      <c r="BF53" s="113"/>
      <c r="BG53" s="112">
        <v>3.7861099999999999</v>
      </c>
      <c r="BH53" s="112">
        <v>60.935699999999997</v>
      </c>
      <c r="BI53" s="112">
        <v>20.538499999999999</v>
      </c>
      <c r="BJ53" s="112">
        <v>14.73969</v>
      </c>
      <c r="BK53" s="109"/>
      <c r="BL53" s="118" t="s">
        <v>1568</v>
      </c>
      <c r="BM53" s="118" t="s">
        <v>1569</v>
      </c>
      <c r="BN53" s="118" t="s">
        <v>1570</v>
      </c>
      <c r="BO53" s="118" t="s">
        <v>1571</v>
      </c>
      <c r="BP53" s="118" t="s">
        <v>1572</v>
      </c>
      <c r="BQ53" s="109"/>
      <c r="BR53" s="119" t="s">
        <v>554</v>
      </c>
    </row>
    <row r="54" spans="1:70" s="107" customFormat="1" x14ac:dyDescent="0.25">
      <c r="A54" s="108" t="s">
        <v>1573</v>
      </c>
      <c r="B54" s="109"/>
      <c r="C54" s="734">
        <v>34516</v>
      </c>
      <c r="D54" s="109"/>
      <c r="E54" s="110">
        <v>5827.95</v>
      </c>
      <c r="F54" s="109"/>
      <c r="G54" s="111">
        <v>453.69920000000002</v>
      </c>
      <c r="H54" s="113"/>
      <c r="I54" s="112">
        <v>0.67059999999999997</v>
      </c>
      <c r="J54" s="112">
        <v>4.9088000000000003</v>
      </c>
      <c r="K54" s="112">
        <v>2.6093999999999999</v>
      </c>
      <c r="L54" s="112">
        <v>7.7641999999999998</v>
      </c>
      <c r="M54" s="112">
        <v>2.0840000000000001</v>
      </c>
      <c r="N54" s="114">
        <v>7.2266000000000004</v>
      </c>
      <c r="O54" s="112">
        <v>2.0838000000000001</v>
      </c>
      <c r="P54" s="112">
        <v>17.790099999999999</v>
      </c>
      <c r="Q54" s="112">
        <v>16.349299999999999</v>
      </c>
      <c r="R54" s="112">
        <v>16.339600000000001</v>
      </c>
      <c r="S54" s="112">
        <v>14.319800000000001</v>
      </c>
      <c r="T54" s="112">
        <v>0.56669999999999998</v>
      </c>
      <c r="U54" s="112">
        <v>6.7946</v>
      </c>
      <c r="V54" s="112">
        <v>4.3258999999999999</v>
      </c>
      <c r="W54" s="112">
        <v>1.6225000000000001</v>
      </c>
      <c r="X54" s="112">
        <v>12.6669</v>
      </c>
      <c r="Y54" s="113"/>
      <c r="Z54" s="110">
        <v>5</v>
      </c>
      <c r="AA54" s="110">
        <v>12</v>
      </c>
      <c r="AB54" s="110">
        <v>15</v>
      </c>
      <c r="AC54" s="110">
        <v>13</v>
      </c>
      <c r="AD54" s="110">
        <v>13</v>
      </c>
      <c r="AE54" s="110">
        <v>9</v>
      </c>
      <c r="AF54" s="110">
        <v>10</v>
      </c>
      <c r="AG54" s="110">
        <v>10</v>
      </c>
      <c r="AH54" s="110">
        <v>5</v>
      </c>
      <c r="AI54" s="110">
        <v>2</v>
      </c>
      <c r="AJ54" s="110">
        <v>15</v>
      </c>
      <c r="AK54" s="110">
        <v>13</v>
      </c>
      <c r="AL54" s="110">
        <v>10</v>
      </c>
      <c r="AM54" s="110">
        <v>9</v>
      </c>
      <c r="AN54" s="110">
        <v>13</v>
      </c>
      <c r="AO54" s="109"/>
      <c r="AP54" s="112">
        <v>17.03</v>
      </c>
      <c r="AQ54" s="112">
        <v>18.52</v>
      </c>
      <c r="AR54" s="112">
        <v>15.09</v>
      </c>
      <c r="AS54" s="112">
        <v>9.76</v>
      </c>
      <c r="AT54" s="112">
        <v>6.59</v>
      </c>
      <c r="AU54" s="115"/>
      <c r="AV54" s="110">
        <v>3</v>
      </c>
      <c r="AW54" s="110">
        <v>4</v>
      </c>
      <c r="AX54" s="110">
        <v>5</v>
      </c>
      <c r="AY54" s="110">
        <v>10</v>
      </c>
      <c r="AZ54" s="110">
        <v>12</v>
      </c>
      <c r="BA54" s="260"/>
      <c r="BB54" s="112">
        <v>14.642651009858</v>
      </c>
      <c r="BC54" s="290">
        <v>0.868367340284387</v>
      </c>
      <c r="BD54" s="290">
        <v>8.1618764485322001E-2</v>
      </c>
      <c r="BE54" s="290">
        <v>7.6053229613276305E-2</v>
      </c>
      <c r="BF54" s="113"/>
      <c r="BG54" s="112">
        <v>10.4876</v>
      </c>
      <c r="BH54" s="112">
        <v>78.4786</v>
      </c>
      <c r="BI54" s="112">
        <v>9.0929900000000004</v>
      </c>
      <c r="BJ54" s="112">
        <v>1.9408099999999999</v>
      </c>
      <c r="BK54" s="109"/>
      <c r="BL54" s="118" t="s">
        <v>1574</v>
      </c>
      <c r="BM54" s="118" t="s">
        <v>1575</v>
      </c>
      <c r="BN54" s="118" t="s">
        <v>1576</v>
      </c>
      <c r="BO54" s="118" t="s">
        <v>1577</v>
      </c>
      <c r="BP54" s="118" t="s">
        <v>1578</v>
      </c>
      <c r="BQ54" s="109"/>
      <c r="BR54" s="119" t="s">
        <v>525</v>
      </c>
    </row>
    <row r="55" spans="1:70" s="107" customFormat="1" x14ac:dyDescent="0.25">
      <c r="A55" s="108" t="s">
        <v>1579</v>
      </c>
      <c r="B55" s="109"/>
      <c r="C55" s="734">
        <v>43130</v>
      </c>
      <c r="D55" s="109"/>
      <c r="E55" s="110">
        <v>5030.29</v>
      </c>
      <c r="F55" s="109"/>
      <c r="G55" s="111">
        <v>36.509700000000002</v>
      </c>
      <c r="H55" s="113"/>
      <c r="I55" s="112">
        <v>0.45900000000000002</v>
      </c>
      <c r="J55" s="112">
        <v>5.8651</v>
      </c>
      <c r="K55" s="112">
        <v>5.4088000000000003</v>
      </c>
      <c r="L55" s="112">
        <v>12.3828</v>
      </c>
      <c r="M55" s="112">
        <v>10.305199999999999</v>
      </c>
      <c r="N55" s="114">
        <v>11.8482</v>
      </c>
      <c r="O55" s="112">
        <v>6.2058</v>
      </c>
      <c r="P55" s="112">
        <v>22.140599999999999</v>
      </c>
      <c r="Q55" s="112">
        <v>19.0214</v>
      </c>
      <c r="R55" s="112" t="s">
        <v>430</v>
      </c>
      <c r="S55" s="112">
        <v>18.5395</v>
      </c>
      <c r="T55" s="112">
        <v>8.0030999999999999</v>
      </c>
      <c r="U55" s="112">
        <v>12.9237</v>
      </c>
      <c r="V55" s="112">
        <v>8.1890999999999998</v>
      </c>
      <c r="W55" s="112">
        <v>2.7178</v>
      </c>
      <c r="X55" s="112">
        <v>16.697800000000001</v>
      </c>
      <c r="Y55" s="113"/>
      <c r="Z55" s="110">
        <v>10</v>
      </c>
      <c r="AA55" s="110">
        <v>3</v>
      </c>
      <c r="AB55" s="110">
        <v>4</v>
      </c>
      <c r="AC55" s="110">
        <v>7</v>
      </c>
      <c r="AD55" s="110">
        <v>2</v>
      </c>
      <c r="AE55" s="110">
        <v>2</v>
      </c>
      <c r="AF55" s="110">
        <v>2</v>
      </c>
      <c r="AG55" s="110">
        <v>2</v>
      </c>
      <c r="AH55" s="110">
        <v>1</v>
      </c>
      <c r="AI55" s="110" t="s">
        <v>430</v>
      </c>
      <c r="AJ55" s="110">
        <v>5</v>
      </c>
      <c r="AK55" s="110">
        <v>2</v>
      </c>
      <c r="AL55" s="110">
        <v>1</v>
      </c>
      <c r="AM55" s="110">
        <v>3</v>
      </c>
      <c r="AN55" s="110">
        <v>5</v>
      </c>
      <c r="AO55" s="109"/>
      <c r="AP55" s="112" t="s">
        <v>430</v>
      </c>
      <c r="AQ55" s="112">
        <v>22.02</v>
      </c>
      <c r="AR55" s="112">
        <v>18.88</v>
      </c>
      <c r="AS55" s="112">
        <v>14.02</v>
      </c>
      <c r="AT55" s="112">
        <v>17.84</v>
      </c>
      <c r="AU55" s="115"/>
      <c r="AV55" s="110" t="s">
        <v>430</v>
      </c>
      <c r="AW55" s="110">
        <v>1</v>
      </c>
      <c r="AX55" s="110">
        <v>1</v>
      </c>
      <c r="AY55" s="110">
        <v>2</v>
      </c>
      <c r="AZ55" s="110">
        <v>1</v>
      </c>
      <c r="BA55" s="260"/>
      <c r="BB55" s="112">
        <v>16.211340934943699</v>
      </c>
      <c r="BC55" s="290">
        <v>0.97458030302876497</v>
      </c>
      <c r="BD55" s="290">
        <v>9.39479634934514E-2</v>
      </c>
      <c r="BE55" s="290">
        <v>0.26708435032175698</v>
      </c>
      <c r="BF55" s="113"/>
      <c r="BG55" s="112">
        <v>6.6936799999999996</v>
      </c>
      <c r="BH55" s="112">
        <v>74.242199999999997</v>
      </c>
      <c r="BI55" s="112">
        <v>16.975999999999999</v>
      </c>
      <c r="BJ55" s="112">
        <v>2.08812</v>
      </c>
      <c r="BK55" s="109"/>
      <c r="BL55" s="118" t="s">
        <v>1580</v>
      </c>
      <c r="BM55" s="118" t="s">
        <v>1581</v>
      </c>
      <c r="BN55" s="118" t="s">
        <v>1582</v>
      </c>
      <c r="BO55" s="118" t="s">
        <v>695</v>
      </c>
      <c r="BP55" s="118" t="s">
        <v>1583</v>
      </c>
      <c r="BQ55" s="109"/>
      <c r="BR55" s="119" t="s">
        <v>476</v>
      </c>
    </row>
    <row r="56" spans="1:70" s="107" customFormat="1" x14ac:dyDescent="0.25">
      <c r="A56" s="108" t="s">
        <v>1584</v>
      </c>
      <c r="B56" s="109"/>
      <c r="C56" s="734">
        <v>44897</v>
      </c>
      <c r="D56" s="109"/>
      <c r="E56" s="110">
        <v>4764.4399999999996</v>
      </c>
      <c r="F56" s="109"/>
      <c r="G56" s="111">
        <v>17.98</v>
      </c>
      <c r="H56" s="113"/>
      <c r="I56" s="112">
        <v>0.44690000000000002</v>
      </c>
      <c r="J56" s="112">
        <v>5.9516999999999998</v>
      </c>
      <c r="K56" s="112">
        <v>4.2319000000000004</v>
      </c>
      <c r="L56" s="112">
        <v>10.7143</v>
      </c>
      <c r="M56" s="112">
        <v>5.3926999999999996</v>
      </c>
      <c r="N56" s="114">
        <v>6.202</v>
      </c>
      <c r="O56" s="112">
        <v>5.4484000000000004</v>
      </c>
      <c r="P56" s="112">
        <v>17.9939</v>
      </c>
      <c r="Q56" s="112" t="s">
        <v>430</v>
      </c>
      <c r="R56" s="112" t="s">
        <v>430</v>
      </c>
      <c r="S56" s="112">
        <v>17.824400000000001</v>
      </c>
      <c r="T56" s="112">
        <v>3.9306000000000001</v>
      </c>
      <c r="U56" s="112">
        <v>6.0141999999999998</v>
      </c>
      <c r="V56" s="112">
        <v>2.9782000000000002</v>
      </c>
      <c r="W56" s="112">
        <v>2.5085999999999999</v>
      </c>
      <c r="X56" s="112">
        <v>17.996400000000001</v>
      </c>
      <c r="Y56" s="113"/>
      <c r="Z56" s="110">
        <v>11</v>
      </c>
      <c r="AA56" s="110">
        <v>2</v>
      </c>
      <c r="AB56" s="110">
        <v>8</v>
      </c>
      <c r="AC56" s="110">
        <v>8</v>
      </c>
      <c r="AD56" s="110">
        <v>10</v>
      </c>
      <c r="AE56" s="110">
        <v>10</v>
      </c>
      <c r="AF56" s="110">
        <v>5</v>
      </c>
      <c r="AG56" s="110">
        <v>9</v>
      </c>
      <c r="AH56" s="110" t="s">
        <v>430</v>
      </c>
      <c r="AI56" s="110" t="s">
        <v>430</v>
      </c>
      <c r="AJ56" s="110">
        <v>8</v>
      </c>
      <c r="AK56" s="110">
        <v>10</v>
      </c>
      <c r="AL56" s="110">
        <v>12</v>
      </c>
      <c r="AM56" s="110">
        <v>10</v>
      </c>
      <c r="AN56" s="110">
        <v>6</v>
      </c>
      <c r="AO56" s="109"/>
      <c r="AP56" s="112" t="s">
        <v>430</v>
      </c>
      <c r="AQ56" s="112" t="s">
        <v>430</v>
      </c>
      <c r="AR56" s="112" t="s">
        <v>430</v>
      </c>
      <c r="AS56" s="112">
        <v>11.85</v>
      </c>
      <c r="AT56" s="112">
        <v>8.7100000000000009</v>
      </c>
      <c r="AU56" s="115"/>
      <c r="AV56" s="110" t="s">
        <v>430</v>
      </c>
      <c r="AW56" s="110" t="s">
        <v>430</v>
      </c>
      <c r="AX56" s="110" t="s">
        <v>430</v>
      </c>
      <c r="AY56" s="110">
        <v>8</v>
      </c>
      <c r="AZ56" s="110">
        <v>11</v>
      </c>
      <c r="BA56" s="260"/>
      <c r="BB56" s="112">
        <v>15.7585988535899</v>
      </c>
      <c r="BC56" s="290">
        <v>0.95884461469251203</v>
      </c>
      <c r="BD56" s="290">
        <v>7.5845263091475906E-2</v>
      </c>
      <c r="BE56" s="290">
        <v>4.4686201122082797E-2</v>
      </c>
      <c r="BF56" s="113"/>
      <c r="BG56" s="112">
        <v>16.9771</v>
      </c>
      <c r="BH56" s="112">
        <v>74.334800000000001</v>
      </c>
      <c r="BI56" s="112">
        <v>5.1218199999999996</v>
      </c>
      <c r="BJ56" s="112">
        <v>3.5662799999999999</v>
      </c>
      <c r="BK56" s="109"/>
      <c r="BL56" s="118" t="s">
        <v>1585</v>
      </c>
      <c r="BM56" s="118" t="s">
        <v>1586</v>
      </c>
      <c r="BN56" s="118" t="s">
        <v>1587</v>
      </c>
      <c r="BO56" s="118" t="s">
        <v>1588</v>
      </c>
      <c r="BP56" s="118" t="s">
        <v>1589</v>
      </c>
      <c r="BQ56" s="109"/>
      <c r="BR56" s="119" t="s">
        <v>443</v>
      </c>
    </row>
    <row r="57" spans="1:70" s="107" customFormat="1" x14ac:dyDescent="0.25">
      <c r="A57" s="108" t="s">
        <v>1590</v>
      </c>
      <c r="B57" s="109"/>
      <c r="C57" s="734">
        <v>38839</v>
      </c>
      <c r="D57" s="109"/>
      <c r="E57" s="110">
        <v>2479.9299999999998</v>
      </c>
      <c r="F57" s="109"/>
      <c r="G57" s="111">
        <v>110.3613</v>
      </c>
      <c r="H57" s="113"/>
      <c r="I57" s="112">
        <v>0.86539999999999995</v>
      </c>
      <c r="J57" s="112">
        <v>5.2366000000000001</v>
      </c>
      <c r="K57" s="112">
        <v>2.7787999999999999</v>
      </c>
      <c r="L57" s="112">
        <v>9.7919</v>
      </c>
      <c r="M57" s="112">
        <v>7.2074999999999996</v>
      </c>
      <c r="N57" s="114">
        <v>10.493499999999999</v>
      </c>
      <c r="O57" s="112">
        <v>5.5754000000000001</v>
      </c>
      <c r="P57" s="112">
        <v>19.5566</v>
      </c>
      <c r="Q57" s="112">
        <v>16.5059</v>
      </c>
      <c r="R57" s="112">
        <v>15.7858</v>
      </c>
      <c r="S57" s="112">
        <v>15.484500000000001</v>
      </c>
      <c r="T57" s="112">
        <v>5.3003</v>
      </c>
      <c r="U57" s="112">
        <v>10.5733</v>
      </c>
      <c r="V57" s="112">
        <v>8.0990000000000002</v>
      </c>
      <c r="W57" s="112">
        <v>1.2041999999999999</v>
      </c>
      <c r="X57" s="112">
        <v>12.660600000000001</v>
      </c>
      <c r="Y57" s="113"/>
      <c r="Z57" s="110">
        <v>3</v>
      </c>
      <c r="AA57" s="110">
        <v>8</v>
      </c>
      <c r="AB57" s="110">
        <v>14</v>
      </c>
      <c r="AC57" s="110">
        <v>12</v>
      </c>
      <c r="AD57" s="110">
        <v>5</v>
      </c>
      <c r="AE57" s="110">
        <v>4</v>
      </c>
      <c r="AF57" s="110">
        <v>4</v>
      </c>
      <c r="AG57" s="110">
        <v>5</v>
      </c>
      <c r="AH57" s="110">
        <v>3</v>
      </c>
      <c r="AI57" s="110">
        <v>3</v>
      </c>
      <c r="AJ57" s="110">
        <v>14</v>
      </c>
      <c r="AK57" s="110">
        <v>4</v>
      </c>
      <c r="AL57" s="110">
        <v>2</v>
      </c>
      <c r="AM57" s="110">
        <v>4</v>
      </c>
      <c r="AN57" s="110">
        <v>14</v>
      </c>
      <c r="AO57" s="109"/>
      <c r="AP57" s="112">
        <v>17.28</v>
      </c>
      <c r="AQ57" s="112">
        <v>19.46</v>
      </c>
      <c r="AR57" s="112">
        <v>16.09</v>
      </c>
      <c r="AS57" s="112">
        <v>12.47</v>
      </c>
      <c r="AT57" s="112">
        <v>13.94</v>
      </c>
      <c r="AU57" s="115"/>
      <c r="AV57" s="110">
        <v>2</v>
      </c>
      <c r="AW57" s="110">
        <v>3</v>
      </c>
      <c r="AX57" s="110">
        <v>3</v>
      </c>
      <c r="AY57" s="110">
        <v>5</v>
      </c>
      <c r="AZ57" s="110">
        <v>6</v>
      </c>
      <c r="BA57" s="260"/>
      <c r="BB57" s="112">
        <v>13.701111512739899</v>
      </c>
      <c r="BC57" s="290">
        <v>0.82383747722798295</v>
      </c>
      <c r="BD57" s="290">
        <v>9.0327842028971594E-2</v>
      </c>
      <c r="BE57" s="290">
        <v>0.175915455407541</v>
      </c>
      <c r="BF57" s="113"/>
      <c r="BG57" s="112">
        <v>7.2379800000000003</v>
      </c>
      <c r="BH57" s="112">
        <v>70.983800000000002</v>
      </c>
      <c r="BI57" s="112">
        <v>18.89</v>
      </c>
      <c r="BJ57" s="112">
        <v>2.88822</v>
      </c>
      <c r="BK57" s="109"/>
      <c r="BL57" s="118" t="s">
        <v>1591</v>
      </c>
      <c r="BM57" s="118" t="s">
        <v>1592</v>
      </c>
      <c r="BN57" s="118" t="s">
        <v>434</v>
      </c>
      <c r="BO57" s="118" t="s">
        <v>1593</v>
      </c>
      <c r="BP57" s="118" t="s">
        <v>1594</v>
      </c>
      <c r="BQ57" s="109"/>
      <c r="BR57" s="119" t="s">
        <v>1015</v>
      </c>
    </row>
    <row r="58" spans="1:70" s="107" customFormat="1" x14ac:dyDescent="0.25">
      <c r="A58" s="108" t="s">
        <v>1595</v>
      </c>
      <c r="B58" s="109"/>
      <c r="C58" s="734">
        <v>44791</v>
      </c>
      <c r="D58" s="109"/>
      <c r="E58" s="110">
        <v>2298.64</v>
      </c>
      <c r="F58" s="109"/>
      <c r="G58" s="111">
        <v>18.553999999999998</v>
      </c>
      <c r="H58" s="113"/>
      <c r="I58" s="112">
        <v>0.50380000000000003</v>
      </c>
      <c r="J58" s="112">
        <v>5.3784999999999998</v>
      </c>
      <c r="K58" s="112">
        <v>5.7690000000000001</v>
      </c>
      <c r="L58" s="112">
        <v>13.182499999999999</v>
      </c>
      <c r="M58" s="112">
        <v>8.1739999999999995</v>
      </c>
      <c r="N58" s="114">
        <v>8.4774999999999991</v>
      </c>
      <c r="O58" s="112">
        <v>5.1439000000000004</v>
      </c>
      <c r="P58" s="112">
        <v>19.023399999999999</v>
      </c>
      <c r="Q58" s="112" t="s">
        <v>430</v>
      </c>
      <c r="R58" s="112" t="s">
        <v>430</v>
      </c>
      <c r="S58" s="112">
        <v>19.803699999999999</v>
      </c>
      <c r="T58" s="112">
        <v>7.1866000000000003</v>
      </c>
      <c r="U58" s="112">
        <v>7.96</v>
      </c>
      <c r="V58" s="112">
        <v>5.7508999999999997</v>
      </c>
      <c r="W58" s="112">
        <v>3.5091000000000001</v>
      </c>
      <c r="X58" s="112">
        <v>17.485800000000001</v>
      </c>
      <c r="Y58" s="113"/>
      <c r="Z58" s="110">
        <v>8</v>
      </c>
      <c r="AA58" s="110">
        <v>4</v>
      </c>
      <c r="AB58" s="110">
        <v>3</v>
      </c>
      <c r="AC58" s="110">
        <v>4</v>
      </c>
      <c r="AD58" s="110">
        <v>3</v>
      </c>
      <c r="AE58" s="110">
        <v>7</v>
      </c>
      <c r="AF58" s="110">
        <v>6</v>
      </c>
      <c r="AG58" s="110">
        <v>6</v>
      </c>
      <c r="AH58" s="110" t="s">
        <v>430</v>
      </c>
      <c r="AI58" s="110" t="s">
        <v>430</v>
      </c>
      <c r="AJ58" s="110">
        <v>4</v>
      </c>
      <c r="AK58" s="110">
        <v>3</v>
      </c>
      <c r="AL58" s="110">
        <v>8</v>
      </c>
      <c r="AM58" s="110">
        <v>6</v>
      </c>
      <c r="AN58" s="110">
        <v>2</v>
      </c>
      <c r="AO58" s="109"/>
      <c r="AP58" s="112" t="s">
        <v>430</v>
      </c>
      <c r="AQ58" s="112" t="s">
        <v>430</v>
      </c>
      <c r="AR58" s="112" t="s">
        <v>430</v>
      </c>
      <c r="AS58" s="112">
        <v>12.48</v>
      </c>
      <c r="AT58" s="112">
        <v>14.3</v>
      </c>
      <c r="AU58" s="115"/>
      <c r="AV58" s="110" t="s">
        <v>430</v>
      </c>
      <c r="AW58" s="110" t="s">
        <v>430</v>
      </c>
      <c r="AX58" s="110" t="s">
        <v>430</v>
      </c>
      <c r="AY58" s="110">
        <v>4</v>
      </c>
      <c r="AZ58" s="110">
        <v>4</v>
      </c>
      <c r="BA58" s="260"/>
      <c r="BB58" s="112">
        <v>17.040124137313999</v>
      </c>
      <c r="BC58" s="290">
        <v>0.99896528015729003</v>
      </c>
      <c r="BD58" s="290">
        <v>7.5993436224864305E-2</v>
      </c>
      <c r="BE58" s="290">
        <v>9.6267455973150506E-2</v>
      </c>
      <c r="BF58" s="113"/>
      <c r="BG58" s="112">
        <v>17.0901</v>
      </c>
      <c r="BH58" s="112">
        <v>64.904499999999999</v>
      </c>
      <c r="BI58" s="112">
        <v>13.31</v>
      </c>
      <c r="BJ58" s="112">
        <v>4.6954000000000002</v>
      </c>
      <c r="BK58" s="109"/>
      <c r="BL58" s="118" t="s">
        <v>1596</v>
      </c>
      <c r="BM58" s="118" t="s">
        <v>1597</v>
      </c>
      <c r="BN58" s="118" t="s">
        <v>1598</v>
      </c>
      <c r="BO58" s="118" t="s">
        <v>1599</v>
      </c>
      <c r="BP58" s="118" t="s">
        <v>1600</v>
      </c>
      <c r="BQ58" s="109"/>
      <c r="BR58" s="119" t="s">
        <v>443</v>
      </c>
    </row>
    <row r="59" spans="1:70" s="107" customFormat="1" x14ac:dyDescent="0.25">
      <c r="A59" s="108" t="s">
        <v>1601</v>
      </c>
      <c r="B59" s="109"/>
      <c r="C59" s="734">
        <v>43913</v>
      </c>
      <c r="D59" s="109"/>
      <c r="E59" s="110">
        <v>1820.95</v>
      </c>
      <c r="F59" s="109"/>
      <c r="G59" s="111">
        <v>50.97</v>
      </c>
      <c r="H59" s="113"/>
      <c r="I59" s="112">
        <v>0.53249999999999997</v>
      </c>
      <c r="J59" s="112">
        <v>5.2881999999999998</v>
      </c>
      <c r="K59" s="112">
        <v>4.3398000000000003</v>
      </c>
      <c r="L59" s="112">
        <v>10.2531</v>
      </c>
      <c r="M59" s="112">
        <v>6.2538999999999998</v>
      </c>
      <c r="N59" s="114">
        <v>8.8172999999999995</v>
      </c>
      <c r="O59" s="112">
        <v>5.7823000000000002</v>
      </c>
      <c r="P59" s="112">
        <v>18.063099999999999</v>
      </c>
      <c r="Q59" s="112">
        <v>16.609400000000001</v>
      </c>
      <c r="R59" s="112" t="s">
        <v>430</v>
      </c>
      <c r="S59" s="112">
        <v>17.091699999999999</v>
      </c>
      <c r="T59" s="112">
        <v>4.8117999999999999</v>
      </c>
      <c r="U59" s="112">
        <v>8.1706000000000003</v>
      </c>
      <c r="V59" s="112">
        <v>5.7469000000000001</v>
      </c>
      <c r="W59" s="112">
        <v>2.1852</v>
      </c>
      <c r="X59" s="112">
        <v>29.8171</v>
      </c>
      <c r="Y59" s="113"/>
      <c r="Z59" s="110">
        <v>7</v>
      </c>
      <c r="AA59" s="110">
        <v>7</v>
      </c>
      <c r="AB59" s="110">
        <v>6</v>
      </c>
      <c r="AC59" s="110">
        <v>11</v>
      </c>
      <c r="AD59" s="110">
        <v>7</v>
      </c>
      <c r="AE59" s="110">
        <v>6</v>
      </c>
      <c r="AF59" s="110">
        <v>3</v>
      </c>
      <c r="AG59" s="110">
        <v>8</v>
      </c>
      <c r="AH59" s="110">
        <v>2</v>
      </c>
      <c r="AI59" s="110" t="s">
        <v>430</v>
      </c>
      <c r="AJ59" s="110">
        <v>9</v>
      </c>
      <c r="AK59" s="110">
        <v>8</v>
      </c>
      <c r="AL59" s="110">
        <v>7</v>
      </c>
      <c r="AM59" s="110">
        <v>7</v>
      </c>
      <c r="AN59" s="110">
        <v>8</v>
      </c>
      <c r="AO59" s="109"/>
      <c r="AP59" s="112" t="s">
        <v>430</v>
      </c>
      <c r="AQ59" s="112" t="s">
        <v>430</v>
      </c>
      <c r="AR59" s="112">
        <v>15.57</v>
      </c>
      <c r="AS59" s="112">
        <v>12.31</v>
      </c>
      <c r="AT59" s="112">
        <v>11.76</v>
      </c>
      <c r="AU59" s="115"/>
      <c r="AV59" s="110" t="s">
        <v>430</v>
      </c>
      <c r="AW59" s="110" t="s">
        <v>430</v>
      </c>
      <c r="AX59" s="110">
        <v>4</v>
      </c>
      <c r="AY59" s="110">
        <v>6</v>
      </c>
      <c r="AZ59" s="110">
        <v>8</v>
      </c>
      <c r="BA59" s="260"/>
      <c r="BB59" s="112">
        <v>15.3884630510417</v>
      </c>
      <c r="BC59" s="290">
        <v>0.93619339968303406</v>
      </c>
      <c r="BD59" s="290">
        <v>7.7199511546387004E-2</v>
      </c>
      <c r="BE59" s="290">
        <v>6.4632414093959797E-2</v>
      </c>
      <c r="BF59" s="113"/>
      <c r="BG59" s="112">
        <v>12.2926</v>
      </c>
      <c r="BH59" s="112">
        <v>67.481899999999996</v>
      </c>
      <c r="BI59" s="112">
        <v>18.111899999999999</v>
      </c>
      <c r="BJ59" s="112">
        <v>2.1135999999999999</v>
      </c>
      <c r="BK59" s="109"/>
      <c r="BL59" s="118" t="s">
        <v>1602</v>
      </c>
      <c r="BM59" s="118" t="s">
        <v>1603</v>
      </c>
      <c r="BN59" s="118" t="s">
        <v>1604</v>
      </c>
      <c r="BO59" s="118" t="s">
        <v>1605</v>
      </c>
      <c r="BP59" s="118" t="s">
        <v>1606</v>
      </c>
      <c r="BQ59" s="109"/>
      <c r="BR59" s="119" t="s">
        <v>547</v>
      </c>
    </row>
    <row r="60" spans="1:70" s="107" customFormat="1" x14ac:dyDescent="0.25">
      <c r="A60" s="108" t="s">
        <v>1607</v>
      </c>
      <c r="B60" s="109"/>
      <c r="C60" s="734">
        <v>45729</v>
      </c>
      <c r="D60" s="109"/>
      <c r="E60" s="110">
        <v>1576.92</v>
      </c>
      <c r="F60" s="109"/>
      <c r="G60" s="111">
        <v>13.35</v>
      </c>
      <c r="H60" s="113"/>
      <c r="I60" s="112">
        <v>0.75470000000000004</v>
      </c>
      <c r="J60" s="112">
        <v>6.2897999999999996</v>
      </c>
      <c r="K60" s="112">
        <v>5.9523999999999999</v>
      </c>
      <c r="L60" s="112">
        <v>16.187999999999999</v>
      </c>
      <c r="M60" s="112">
        <v>6.5442999999999998</v>
      </c>
      <c r="N60" s="114">
        <v>15.185499999999999</v>
      </c>
      <c r="O60" s="112" t="s">
        <v>430</v>
      </c>
      <c r="P60" s="112" t="s">
        <v>430</v>
      </c>
      <c r="Q60" s="112" t="s">
        <v>430</v>
      </c>
      <c r="R60" s="112" t="s">
        <v>430</v>
      </c>
      <c r="S60" s="112">
        <v>23.041499999999999</v>
      </c>
      <c r="T60" s="112">
        <v>5.0354000000000001</v>
      </c>
      <c r="U60" s="112">
        <v>8.6249000000000002</v>
      </c>
      <c r="V60" s="112">
        <v>11.902799999999999</v>
      </c>
      <c r="W60" s="112">
        <v>3.5687000000000002</v>
      </c>
      <c r="X60" s="112">
        <v>25.642199999999999</v>
      </c>
      <c r="Y60" s="113"/>
      <c r="Z60" s="110">
        <v>4</v>
      </c>
      <c r="AA60" s="110">
        <v>1</v>
      </c>
      <c r="AB60" s="110">
        <v>2</v>
      </c>
      <c r="AC60" s="110">
        <v>2</v>
      </c>
      <c r="AD60" s="110">
        <v>6</v>
      </c>
      <c r="AE60" s="110">
        <v>1</v>
      </c>
      <c r="AF60" s="110" t="s">
        <v>430</v>
      </c>
      <c r="AG60" s="110" t="s">
        <v>430</v>
      </c>
      <c r="AH60" s="110" t="s">
        <v>430</v>
      </c>
      <c r="AI60" s="110" t="s">
        <v>430</v>
      </c>
      <c r="AJ60" s="110">
        <v>2</v>
      </c>
      <c r="AK60" s="110">
        <v>6</v>
      </c>
      <c r="AL60" s="110">
        <v>6</v>
      </c>
      <c r="AM60" s="110">
        <v>1</v>
      </c>
      <c r="AN60" s="110">
        <v>1</v>
      </c>
      <c r="AO60" s="109"/>
      <c r="AP60" s="112" t="s">
        <v>430</v>
      </c>
      <c r="AQ60" s="112" t="s">
        <v>430</v>
      </c>
      <c r="AR60" s="112" t="s">
        <v>430</v>
      </c>
      <c r="AS60" s="112" t="s">
        <v>430</v>
      </c>
      <c r="AT60" s="112">
        <v>16.75</v>
      </c>
      <c r="AU60" s="115"/>
      <c r="AV60" s="110" t="s">
        <v>430</v>
      </c>
      <c r="AW60" s="110" t="s">
        <v>430</v>
      </c>
      <c r="AX60" s="110" t="s">
        <v>430</v>
      </c>
      <c r="AY60" s="110" t="s">
        <v>430</v>
      </c>
      <c r="AZ60" s="110">
        <v>3</v>
      </c>
      <c r="BA60" s="260"/>
      <c r="BB60" s="112">
        <v>13.3674013230778</v>
      </c>
      <c r="BC60" s="290">
        <v>0.95122732069372096</v>
      </c>
      <c r="BD60" s="290">
        <v>0.114153047134794</v>
      </c>
      <c r="BE60" s="290">
        <v>0.45896515114554098</v>
      </c>
      <c r="BF60" s="113"/>
      <c r="BG60" s="112">
        <v>3.8408099999999998</v>
      </c>
      <c r="BH60" s="112">
        <v>64.685599999999994</v>
      </c>
      <c r="BI60" s="112">
        <v>30.37</v>
      </c>
      <c r="BJ60" s="112">
        <v>1.1035900000000001</v>
      </c>
      <c r="BK60" s="109"/>
      <c r="BL60" s="118" t="s">
        <v>1608</v>
      </c>
      <c r="BM60" s="118" t="s">
        <v>1609</v>
      </c>
      <c r="BN60" s="118" t="s">
        <v>1610</v>
      </c>
      <c r="BO60" s="118" t="s">
        <v>1611</v>
      </c>
      <c r="BP60" s="118" t="s">
        <v>1612</v>
      </c>
      <c r="BQ60" s="109"/>
      <c r="BR60" s="119" t="s">
        <v>476</v>
      </c>
    </row>
    <row r="61" spans="1:70" s="107" customFormat="1" x14ac:dyDescent="0.25">
      <c r="A61" s="108" t="s">
        <v>1613</v>
      </c>
      <c r="B61" s="109"/>
      <c r="C61" s="734">
        <v>44260</v>
      </c>
      <c r="D61" s="109"/>
      <c r="E61" s="110">
        <v>1426.77</v>
      </c>
      <c r="F61" s="109"/>
      <c r="G61" s="111">
        <v>22.6341</v>
      </c>
      <c r="H61" s="113"/>
      <c r="I61" s="112">
        <v>0.39119999999999999</v>
      </c>
      <c r="J61" s="112">
        <v>4.9847999999999999</v>
      </c>
      <c r="K61" s="112">
        <v>3.379</v>
      </c>
      <c r="L61" s="112">
        <v>10.499700000000001</v>
      </c>
      <c r="M61" s="112">
        <v>4.9668000000000001</v>
      </c>
      <c r="N61" s="114">
        <v>8.1268999999999991</v>
      </c>
      <c r="O61" s="112">
        <v>2.5327999999999999</v>
      </c>
      <c r="P61" s="112">
        <v>21.719100000000001</v>
      </c>
      <c r="Q61" s="112">
        <v>15.363799999999999</v>
      </c>
      <c r="R61" s="112" t="s">
        <v>430</v>
      </c>
      <c r="S61" s="112">
        <v>17.8706</v>
      </c>
      <c r="T61" s="112">
        <v>1.8792</v>
      </c>
      <c r="U61" s="112">
        <v>9.7091999999999992</v>
      </c>
      <c r="V61" s="112">
        <v>4.8822000000000001</v>
      </c>
      <c r="W61" s="112">
        <v>1.9977</v>
      </c>
      <c r="X61" s="112">
        <v>16.6965</v>
      </c>
      <c r="Y61" s="113"/>
      <c r="Z61" s="110">
        <v>14</v>
      </c>
      <c r="AA61" s="110">
        <v>10</v>
      </c>
      <c r="AB61" s="110">
        <v>11</v>
      </c>
      <c r="AC61" s="110">
        <v>9</v>
      </c>
      <c r="AD61" s="110">
        <v>12</v>
      </c>
      <c r="AE61" s="110">
        <v>8</v>
      </c>
      <c r="AF61" s="110">
        <v>8</v>
      </c>
      <c r="AG61" s="110">
        <v>4</v>
      </c>
      <c r="AH61" s="110">
        <v>6</v>
      </c>
      <c r="AI61" s="110" t="s">
        <v>430</v>
      </c>
      <c r="AJ61" s="110">
        <v>7</v>
      </c>
      <c r="AK61" s="110">
        <v>12</v>
      </c>
      <c r="AL61" s="110">
        <v>4</v>
      </c>
      <c r="AM61" s="110">
        <v>8</v>
      </c>
      <c r="AN61" s="110">
        <v>9</v>
      </c>
      <c r="AO61" s="109"/>
      <c r="AP61" s="112" t="s">
        <v>430</v>
      </c>
      <c r="AQ61" s="112" t="s">
        <v>430</v>
      </c>
      <c r="AR61" s="112">
        <v>17.14</v>
      </c>
      <c r="AS61" s="112">
        <v>11.99</v>
      </c>
      <c r="AT61" s="112">
        <v>11.17</v>
      </c>
      <c r="AU61" s="115"/>
      <c r="AV61" s="110" t="s">
        <v>430</v>
      </c>
      <c r="AW61" s="110" t="s">
        <v>430</v>
      </c>
      <c r="AX61" s="110">
        <v>2</v>
      </c>
      <c r="AY61" s="110">
        <v>7</v>
      </c>
      <c r="AZ61" s="110">
        <v>9</v>
      </c>
      <c r="BA61" s="260"/>
      <c r="BB61" s="112">
        <v>16.6468954995016</v>
      </c>
      <c r="BC61" s="290">
        <v>0.99489458405004905</v>
      </c>
      <c r="BD61" s="290">
        <v>8.7267478606723903E-2</v>
      </c>
      <c r="BE61" s="290">
        <v>0.17061554028650999</v>
      </c>
      <c r="BF61" s="113"/>
      <c r="BG61" s="112">
        <v>17.267299999999999</v>
      </c>
      <c r="BH61" s="112">
        <v>65.971999999999994</v>
      </c>
      <c r="BI61" s="112">
        <v>12.431100000000001</v>
      </c>
      <c r="BJ61" s="112">
        <v>4.3296000000000001</v>
      </c>
      <c r="BK61" s="109"/>
      <c r="BL61" s="118" t="s">
        <v>1614</v>
      </c>
      <c r="BM61" s="118" t="s">
        <v>1615</v>
      </c>
      <c r="BN61" s="118" t="s">
        <v>1616</v>
      </c>
      <c r="BO61" s="118" t="s">
        <v>1617</v>
      </c>
      <c r="BP61" s="118" t="s">
        <v>594</v>
      </c>
      <c r="BQ61" s="109"/>
      <c r="BR61" s="119" t="s">
        <v>602</v>
      </c>
    </row>
    <row r="62" spans="1:70" s="107" customFormat="1" x14ac:dyDescent="0.25">
      <c r="A62" s="108" t="s">
        <v>1618</v>
      </c>
      <c r="B62" s="109"/>
      <c r="C62" s="734">
        <v>44886</v>
      </c>
      <c r="D62" s="109"/>
      <c r="E62" s="110">
        <v>1249.06</v>
      </c>
      <c r="F62" s="109"/>
      <c r="G62" s="111">
        <v>20.602599999999999</v>
      </c>
      <c r="H62" s="113"/>
      <c r="I62" s="112">
        <v>0.53869999999999996</v>
      </c>
      <c r="J62" s="112">
        <v>5.3136000000000001</v>
      </c>
      <c r="K62" s="112">
        <v>6.42</v>
      </c>
      <c r="L62" s="112">
        <v>16.872299999999999</v>
      </c>
      <c r="M62" s="112">
        <v>10.341900000000001</v>
      </c>
      <c r="N62" s="114">
        <v>10.195</v>
      </c>
      <c r="O62" s="112">
        <v>3.9445000000000001</v>
      </c>
      <c r="P62" s="112">
        <v>22.130500000000001</v>
      </c>
      <c r="Q62" s="112" t="s">
        <v>430</v>
      </c>
      <c r="R62" s="112" t="s">
        <v>430</v>
      </c>
      <c r="S62" s="112">
        <v>23.316400000000002</v>
      </c>
      <c r="T62" s="112">
        <v>8.4359000000000002</v>
      </c>
      <c r="U62" s="112">
        <v>8.8369</v>
      </c>
      <c r="V62" s="112">
        <v>6.5388999999999999</v>
      </c>
      <c r="W62" s="112">
        <v>3.1497000000000002</v>
      </c>
      <c r="X62" s="112">
        <v>22.405799999999999</v>
      </c>
      <c r="Y62" s="113"/>
      <c r="Z62" s="110">
        <v>6</v>
      </c>
      <c r="AA62" s="110">
        <v>5</v>
      </c>
      <c r="AB62" s="110">
        <v>1</v>
      </c>
      <c r="AC62" s="110">
        <v>1</v>
      </c>
      <c r="AD62" s="110">
        <v>1</v>
      </c>
      <c r="AE62" s="110">
        <v>5</v>
      </c>
      <c r="AF62" s="110">
        <v>7</v>
      </c>
      <c r="AG62" s="110">
        <v>3</v>
      </c>
      <c r="AH62" s="110" t="s">
        <v>430</v>
      </c>
      <c r="AI62" s="110" t="s">
        <v>430</v>
      </c>
      <c r="AJ62" s="110">
        <v>1</v>
      </c>
      <c r="AK62" s="110">
        <v>1</v>
      </c>
      <c r="AL62" s="110">
        <v>5</v>
      </c>
      <c r="AM62" s="110">
        <v>5</v>
      </c>
      <c r="AN62" s="110">
        <v>3</v>
      </c>
      <c r="AO62" s="109"/>
      <c r="AP62" s="112" t="s">
        <v>430</v>
      </c>
      <c r="AQ62" s="112" t="s">
        <v>430</v>
      </c>
      <c r="AR62" s="112" t="s">
        <v>430</v>
      </c>
      <c r="AS62" s="112">
        <v>12.97</v>
      </c>
      <c r="AT62" s="112">
        <v>17.45</v>
      </c>
      <c r="AU62" s="115"/>
      <c r="AV62" s="110" t="s">
        <v>430</v>
      </c>
      <c r="AW62" s="110" t="s">
        <v>430</v>
      </c>
      <c r="AX62" s="110" t="s">
        <v>430</v>
      </c>
      <c r="AY62" s="110">
        <v>3</v>
      </c>
      <c r="AZ62" s="110">
        <v>2</v>
      </c>
      <c r="BA62" s="260"/>
      <c r="BB62" s="112">
        <v>17.002574308241002</v>
      </c>
      <c r="BC62" s="290">
        <v>0.95625387198953304</v>
      </c>
      <c r="BD62" s="290">
        <v>8.94217009278718E-2</v>
      </c>
      <c r="BE62" s="290">
        <v>0.28807820426048403</v>
      </c>
      <c r="BF62" s="113"/>
      <c r="BG62" s="112">
        <v>4.6240800000000002</v>
      </c>
      <c r="BH62" s="112">
        <v>68.268299999999996</v>
      </c>
      <c r="BI62" s="112">
        <v>26.1008</v>
      </c>
      <c r="BJ62" s="112">
        <v>1.00682</v>
      </c>
      <c r="BK62" s="109"/>
      <c r="BL62" s="118" t="s">
        <v>1619</v>
      </c>
      <c r="BM62" s="118" t="s">
        <v>1620</v>
      </c>
      <c r="BN62" s="118" t="s">
        <v>1621</v>
      </c>
      <c r="BO62" s="118" t="s">
        <v>1622</v>
      </c>
      <c r="BP62" s="118" t="s">
        <v>1623</v>
      </c>
      <c r="BQ62" s="109"/>
      <c r="BR62" s="119" t="s">
        <v>615</v>
      </c>
    </row>
    <row r="63" spans="1:70" s="107" customFormat="1" x14ac:dyDescent="0.25">
      <c r="A63" s="108" t="s">
        <v>1624</v>
      </c>
      <c r="B63" s="109"/>
      <c r="C63" s="734">
        <v>45891</v>
      </c>
      <c r="D63" s="109"/>
      <c r="E63" s="110">
        <v>726.26</v>
      </c>
      <c r="F63" s="109"/>
      <c r="G63" s="111">
        <v>10.27</v>
      </c>
      <c r="H63" s="113"/>
      <c r="I63" s="112">
        <v>0.8841</v>
      </c>
      <c r="J63" s="112">
        <v>5.1177000000000001</v>
      </c>
      <c r="K63" s="112">
        <v>1.8849</v>
      </c>
      <c r="L63" s="112">
        <v>10.430099999999999</v>
      </c>
      <c r="M63" s="112">
        <v>7.4268000000000001</v>
      </c>
      <c r="N63" s="114" t="s">
        <v>430</v>
      </c>
      <c r="O63" s="112" t="s">
        <v>430</v>
      </c>
      <c r="P63" s="112" t="s">
        <v>430</v>
      </c>
      <c r="Q63" s="112" t="s">
        <v>430</v>
      </c>
      <c r="R63" s="112" t="s">
        <v>430</v>
      </c>
      <c r="S63" s="112">
        <v>15.6532</v>
      </c>
      <c r="T63" s="112">
        <v>4.7958999999999996</v>
      </c>
      <c r="U63" s="112">
        <v>4.3699000000000003</v>
      </c>
      <c r="V63" s="112" t="s">
        <v>430</v>
      </c>
      <c r="W63" s="112">
        <v>1.6832</v>
      </c>
      <c r="X63" s="112">
        <v>2.7</v>
      </c>
      <c r="Y63" s="113"/>
      <c r="Z63" s="110">
        <v>2</v>
      </c>
      <c r="AA63" s="110">
        <v>9</v>
      </c>
      <c r="AB63" s="110">
        <v>16</v>
      </c>
      <c r="AC63" s="110">
        <v>10</v>
      </c>
      <c r="AD63" s="110">
        <v>4</v>
      </c>
      <c r="AE63" s="110" t="s">
        <v>430</v>
      </c>
      <c r="AF63" s="110" t="s">
        <v>430</v>
      </c>
      <c r="AG63" s="110" t="s">
        <v>430</v>
      </c>
      <c r="AH63" s="110" t="s">
        <v>430</v>
      </c>
      <c r="AI63" s="110" t="s">
        <v>430</v>
      </c>
      <c r="AJ63" s="110">
        <v>13</v>
      </c>
      <c r="AK63" s="110">
        <v>9</v>
      </c>
      <c r="AL63" s="110">
        <v>13</v>
      </c>
      <c r="AM63" s="110" t="s">
        <v>430</v>
      </c>
      <c r="AN63" s="110">
        <v>10</v>
      </c>
      <c r="AO63" s="109"/>
      <c r="AP63" s="112" t="s">
        <v>430</v>
      </c>
      <c r="AQ63" s="112" t="s">
        <v>430</v>
      </c>
      <c r="AR63" s="112" t="s">
        <v>430</v>
      </c>
      <c r="AS63" s="112" t="s">
        <v>430</v>
      </c>
      <c r="AT63" s="112" t="s">
        <v>430</v>
      </c>
      <c r="AU63" s="115"/>
      <c r="AV63" s="110" t="s">
        <v>430</v>
      </c>
      <c r="AW63" s="110" t="s">
        <v>430</v>
      </c>
      <c r="AX63" s="110" t="s">
        <v>430</v>
      </c>
      <c r="AY63" s="110" t="s">
        <v>430</v>
      </c>
      <c r="AZ63" s="110" t="s">
        <v>430</v>
      </c>
      <c r="BA63" s="260"/>
      <c r="BB63" s="112">
        <v>11.777806202751499</v>
      </c>
      <c r="BC63" s="290">
        <v>0.81807987124928905</v>
      </c>
      <c r="BD63" s="290">
        <v>-2.0393639891837501E-2</v>
      </c>
      <c r="BE63" s="290">
        <v>-0.352922757583845</v>
      </c>
      <c r="BF63" s="113"/>
      <c r="BG63" s="112">
        <v>8.0089100000000002</v>
      </c>
      <c r="BH63" s="112">
        <v>72.900999999999996</v>
      </c>
      <c r="BI63" s="112">
        <v>15.090199999999999</v>
      </c>
      <c r="BJ63" s="112">
        <v>3.9998900000000002</v>
      </c>
      <c r="BK63" s="109"/>
      <c r="BL63" s="118" t="s">
        <v>1625</v>
      </c>
      <c r="BM63" s="118" t="s">
        <v>1626</v>
      </c>
      <c r="BN63" s="118" t="s">
        <v>1627</v>
      </c>
      <c r="BO63" s="118" t="s">
        <v>701</v>
      </c>
      <c r="BP63" s="118" t="s">
        <v>1628</v>
      </c>
      <c r="BQ63" s="109"/>
      <c r="BR63" s="119" t="s">
        <v>1629</v>
      </c>
    </row>
    <row r="64" spans="1:70" s="107" customFormat="1" x14ac:dyDescent="0.25">
      <c r="A64" s="108" t="s">
        <v>1630</v>
      </c>
      <c r="B64" s="109"/>
      <c r="C64" s="734">
        <v>42760</v>
      </c>
      <c r="D64" s="109"/>
      <c r="E64" s="110">
        <v>367.09500000000003</v>
      </c>
      <c r="F64" s="109"/>
      <c r="G64" s="111">
        <v>30.230499999999999</v>
      </c>
      <c r="H64" s="113"/>
      <c r="I64" s="112">
        <v>0.3745</v>
      </c>
      <c r="J64" s="112">
        <v>5.2942</v>
      </c>
      <c r="K64" s="112">
        <v>4.9749999999999996</v>
      </c>
      <c r="L64" s="112">
        <v>12.562200000000001</v>
      </c>
      <c r="M64" s="112">
        <v>5.1371000000000002</v>
      </c>
      <c r="N64" s="114">
        <v>2.9165000000000001</v>
      </c>
      <c r="O64" s="112">
        <v>2.2804000000000002</v>
      </c>
      <c r="P64" s="112">
        <v>18.0945</v>
      </c>
      <c r="Q64" s="112">
        <v>14.3889</v>
      </c>
      <c r="R64" s="112" t="s">
        <v>430</v>
      </c>
      <c r="S64" s="112">
        <v>20.470500000000001</v>
      </c>
      <c r="T64" s="112">
        <v>3.4937</v>
      </c>
      <c r="U64" s="112">
        <v>6.2572000000000001</v>
      </c>
      <c r="V64" s="112">
        <v>1.0894999999999999</v>
      </c>
      <c r="W64" s="112">
        <v>2.7927</v>
      </c>
      <c r="X64" s="112">
        <v>12.4893</v>
      </c>
      <c r="Y64" s="113"/>
      <c r="Z64" s="110">
        <v>15</v>
      </c>
      <c r="AA64" s="110">
        <v>6</v>
      </c>
      <c r="AB64" s="110">
        <v>5</v>
      </c>
      <c r="AC64" s="110">
        <v>6</v>
      </c>
      <c r="AD64" s="110">
        <v>11</v>
      </c>
      <c r="AE64" s="110">
        <v>11</v>
      </c>
      <c r="AF64" s="110">
        <v>9</v>
      </c>
      <c r="AG64" s="110">
        <v>7</v>
      </c>
      <c r="AH64" s="110">
        <v>7</v>
      </c>
      <c r="AI64" s="110" t="s">
        <v>430</v>
      </c>
      <c r="AJ64" s="110">
        <v>3</v>
      </c>
      <c r="AK64" s="110">
        <v>11</v>
      </c>
      <c r="AL64" s="110">
        <v>11</v>
      </c>
      <c r="AM64" s="110">
        <v>11</v>
      </c>
      <c r="AN64" s="110">
        <v>4</v>
      </c>
      <c r="AO64" s="109"/>
      <c r="AP64" s="112" t="s">
        <v>430</v>
      </c>
      <c r="AQ64" s="112">
        <v>17.010000000000002</v>
      </c>
      <c r="AR64" s="112">
        <v>14.37</v>
      </c>
      <c r="AS64" s="112">
        <v>10.14</v>
      </c>
      <c r="AT64" s="112">
        <v>10.11</v>
      </c>
      <c r="AU64" s="115"/>
      <c r="AV64" s="110" t="s">
        <v>430</v>
      </c>
      <c r="AW64" s="110">
        <v>5</v>
      </c>
      <c r="AX64" s="110">
        <v>6</v>
      </c>
      <c r="AY64" s="110">
        <v>9</v>
      </c>
      <c r="AZ64" s="110">
        <v>10</v>
      </c>
      <c r="BA64" s="260"/>
      <c r="BB64" s="112">
        <v>16.535836737327902</v>
      </c>
      <c r="BC64" s="290">
        <v>0.95139602955342795</v>
      </c>
      <c r="BD64" s="290">
        <v>7.3037540841901893E-2</v>
      </c>
      <c r="BE64" s="290">
        <v>-1.8323775478041902E-2</v>
      </c>
      <c r="BF64" s="113"/>
      <c r="BG64" s="112">
        <v>9.4054300000000008</v>
      </c>
      <c r="BH64" s="112">
        <v>67.055400000000006</v>
      </c>
      <c r="BI64" s="112">
        <v>18.7715</v>
      </c>
      <c r="BJ64" s="112">
        <v>4.7676699999999999</v>
      </c>
      <c r="BK64" s="109"/>
      <c r="BL64" s="118" t="s">
        <v>1631</v>
      </c>
      <c r="BM64" s="118" t="s">
        <v>1632</v>
      </c>
      <c r="BN64" s="118" t="s">
        <v>1633</v>
      </c>
      <c r="BO64" s="118" t="s">
        <v>1634</v>
      </c>
      <c r="BP64" s="118" t="s">
        <v>1635</v>
      </c>
      <c r="BQ64" s="109"/>
      <c r="BR64" s="119" t="s">
        <v>436</v>
      </c>
    </row>
    <row r="65" spans="1:70" s="107" customFormat="1" x14ac:dyDescent="0.25">
      <c r="A65" s="108" t="s">
        <v>1636</v>
      </c>
      <c r="B65" s="109"/>
      <c r="C65" s="734">
        <v>46101</v>
      </c>
      <c r="D65" s="109"/>
      <c r="E65" s="110">
        <v>277.63</v>
      </c>
      <c r="F65" s="109"/>
      <c r="G65" s="111">
        <v>11.42</v>
      </c>
      <c r="H65" s="113"/>
      <c r="I65" s="112">
        <v>0.43980000000000002</v>
      </c>
      <c r="J65" s="112">
        <v>4.1970999999999998</v>
      </c>
      <c r="K65" s="112">
        <v>4.2922000000000002</v>
      </c>
      <c r="L65" s="112" t="s">
        <v>430</v>
      </c>
      <c r="M65" s="112" t="s">
        <v>430</v>
      </c>
      <c r="N65" s="114" t="s">
        <v>430</v>
      </c>
      <c r="O65" s="112" t="s">
        <v>430</v>
      </c>
      <c r="P65" s="112" t="s">
        <v>430</v>
      </c>
      <c r="Q65" s="112" t="s">
        <v>430</v>
      </c>
      <c r="R65" s="112" t="s">
        <v>430</v>
      </c>
      <c r="S65" s="112">
        <v>16.5306</v>
      </c>
      <c r="T65" s="112" t="s">
        <v>430</v>
      </c>
      <c r="U65" s="112" t="s">
        <v>430</v>
      </c>
      <c r="V65" s="112" t="s">
        <v>430</v>
      </c>
      <c r="W65" s="112">
        <v>2.3296999999999999</v>
      </c>
      <c r="X65" s="112">
        <v>14.2</v>
      </c>
      <c r="Y65" s="113"/>
      <c r="Z65" s="110">
        <v>12</v>
      </c>
      <c r="AA65" s="110">
        <v>15</v>
      </c>
      <c r="AB65" s="110">
        <v>7</v>
      </c>
      <c r="AC65" s="110" t="s">
        <v>430</v>
      </c>
      <c r="AD65" s="110" t="s">
        <v>430</v>
      </c>
      <c r="AE65" s="110" t="s">
        <v>430</v>
      </c>
      <c r="AF65" s="110" t="s">
        <v>430</v>
      </c>
      <c r="AG65" s="110" t="s">
        <v>430</v>
      </c>
      <c r="AH65" s="110" t="s">
        <v>430</v>
      </c>
      <c r="AI65" s="110" t="s">
        <v>430</v>
      </c>
      <c r="AJ65" s="110">
        <v>11</v>
      </c>
      <c r="AK65" s="110" t="s">
        <v>430</v>
      </c>
      <c r="AL65" s="110" t="s">
        <v>430</v>
      </c>
      <c r="AM65" s="110" t="s">
        <v>430</v>
      </c>
      <c r="AN65" s="110">
        <v>7</v>
      </c>
      <c r="AO65" s="109"/>
      <c r="AP65" s="112" t="s">
        <v>430</v>
      </c>
      <c r="AQ65" s="112" t="s">
        <v>430</v>
      </c>
      <c r="AR65" s="112" t="s">
        <v>430</v>
      </c>
      <c r="AS65" s="112" t="s">
        <v>430</v>
      </c>
      <c r="AT65" s="112" t="s">
        <v>430</v>
      </c>
      <c r="AU65" s="115"/>
      <c r="AV65" s="110" t="s">
        <v>430</v>
      </c>
      <c r="AW65" s="110" t="s">
        <v>430</v>
      </c>
      <c r="AX65" s="110" t="s">
        <v>430</v>
      </c>
      <c r="AY65" s="110" t="s">
        <v>430</v>
      </c>
      <c r="AZ65" s="110" t="s">
        <v>430</v>
      </c>
      <c r="BA65" s="260"/>
      <c r="BB65" s="112">
        <v>4.5877235885866803</v>
      </c>
      <c r="BC65" s="290">
        <v>0.75910035936242004</v>
      </c>
      <c r="BD65" s="290">
        <v>0.63397670733668199</v>
      </c>
      <c r="BE65" s="290">
        <v>1.76311072622626</v>
      </c>
      <c r="BF65" s="113"/>
      <c r="BG65" s="112">
        <v>5.2099200000000003</v>
      </c>
      <c r="BH65" s="112">
        <v>67.215500000000006</v>
      </c>
      <c r="BI65" s="112">
        <v>22.582100000000001</v>
      </c>
      <c r="BJ65" s="112">
        <v>4.9924799999999996</v>
      </c>
      <c r="BK65" s="109"/>
      <c r="BL65" s="118" t="s">
        <v>1637</v>
      </c>
      <c r="BM65" s="118" t="s">
        <v>1638</v>
      </c>
      <c r="BN65" s="118" t="s">
        <v>1639</v>
      </c>
      <c r="BO65" s="118" t="s">
        <v>878</v>
      </c>
      <c r="BP65" s="118" t="s">
        <v>1640</v>
      </c>
      <c r="BQ65" s="109"/>
      <c r="BR65" s="119" t="s">
        <v>615</v>
      </c>
    </row>
    <row r="66" spans="1:70" s="107" customFormat="1" x14ac:dyDescent="0.25">
      <c r="A66" s="108" t="s">
        <v>1641</v>
      </c>
      <c r="B66" s="109"/>
      <c r="C66" s="734">
        <v>35067</v>
      </c>
      <c r="D66" s="109"/>
      <c r="E66" s="110">
        <v>126.58799999999999</v>
      </c>
      <c r="F66" s="109"/>
      <c r="G66" s="111">
        <v>118.73</v>
      </c>
      <c r="H66" s="113"/>
      <c r="I66" s="112">
        <v>0.40589999999999998</v>
      </c>
      <c r="J66" s="112">
        <v>4.9314999999999998</v>
      </c>
      <c r="K66" s="112">
        <v>3.3873000000000002</v>
      </c>
      <c r="L66" s="112">
        <v>7.7209000000000003</v>
      </c>
      <c r="M66" s="112">
        <v>-1.0748</v>
      </c>
      <c r="N66" s="114">
        <v>-1.6321000000000001</v>
      </c>
      <c r="O66" s="112">
        <v>-2.8351999999999999</v>
      </c>
      <c r="P66" s="112">
        <v>11.545500000000001</v>
      </c>
      <c r="Q66" s="112">
        <v>11.9335</v>
      </c>
      <c r="R66" s="112">
        <v>14.7309</v>
      </c>
      <c r="S66" s="112">
        <v>15.9473</v>
      </c>
      <c r="T66" s="112">
        <v>-1.2064999999999999</v>
      </c>
      <c r="U66" s="112">
        <v>-0.72740000000000005</v>
      </c>
      <c r="V66" s="112">
        <v>-4.8028000000000004</v>
      </c>
      <c r="W66" s="112">
        <v>1.6436999999999999</v>
      </c>
      <c r="X66" s="112">
        <v>9.6626999999999992</v>
      </c>
      <c r="Y66" s="113"/>
      <c r="Z66" s="110">
        <v>13</v>
      </c>
      <c r="AA66" s="110">
        <v>11</v>
      </c>
      <c r="AB66" s="110">
        <v>10</v>
      </c>
      <c r="AC66" s="110">
        <v>14</v>
      </c>
      <c r="AD66" s="110">
        <v>14</v>
      </c>
      <c r="AE66" s="110">
        <v>13</v>
      </c>
      <c r="AF66" s="110">
        <v>11</v>
      </c>
      <c r="AG66" s="110">
        <v>12</v>
      </c>
      <c r="AH66" s="110">
        <v>8</v>
      </c>
      <c r="AI66" s="110">
        <v>4</v>
      </c>
      <c r="AJ66" s="110">
        <v>12</v>
      </c>
      <c r="AK66" s="110">
        <v>14</v>
      </c>
      <c r="AL66" s="110">
        <v>14</v>
      </c>
      <c r="AM66" s="110">
        <v>13</v>
      </c>
      <c r="AN66" s="110">
        <v>11</v>
      </c>
      <c r="AO66" s="109"/>
      <c r="AP66" s="112">
        <v>13.84</v>
      </c>
      <c r="AQ66" s="112">
        <v>14.21</v>
      </c>
      <c r="AR66" s="112">
        <v>9.93</v>
      </c>
      <c r="AS66" s="112">
        <v>3.07</v>
      </c>
      <c r="AT66" s="112">
        <v>-0.54</v>
      </c>
      <c r="AU66" s="115"/>
      <c r="AV66" s="110">
        <v>4</v>
      </c>
      <c r="AW66" s="110">
        <v>6</v>
      </c>
      <c r="AX66" s="110">
        <v>8</v>
      </c>
      <c r="AY66" s="110">
        <v>12</v>
      </c>
      <c r="AZ66" s="110">
        <v>13</v>
      </c>
      <c r="BA66" s="260"/>
      <c r="BB66" s="112">
        <v>16.035161065757801</v>
      </c>
      <c r="BC66" s="290">
        <v>0.95815180869598604</v>
      </c>
      <c r="BD66" s="290">
        <v>4.7157313264869702E-2</v>
      </c>
      <c r="BE66" s="290">
        <v>-0.478591661082027</v>
      </c>
      <c r="BF66" s="113"/>
      <c r="BG66" s="112" t="s">
        <v>430</v>
      </c>
      <c r="BH66" s="112">
        <v>70.114400000000003</v>
      </c>
      <c r="BI66" s="112">
        <v>23.744399999999999</v>
      </c>
      <c r="BJ66" s="112">
        <v>6.1412000000000004</v>
      </c>
      <c r="BK66" s="109"/>
      <c r="BL66" s="118" t="s">
        <v>1642</v>
      </c>
      <c r="BM66" s="118" t="s">
        <v>1643</v>
      </c>
      <c r="BN66" s="118" t="s">
        <v>1644</v>
      </c>
      <c r="BO66" s="118" t="s">
        <v>1645</v>
      </c>
      <c r="BP66" s="118" t="s">
        <v>1646</v>
      </c>
      <c r="BQ66" s="109"/>
      <c r="BR66" s="119" t="s">
        <v>904</v>
      </c>
    </row>
    <row r="67" spans="1:70" s="107" customFormat="1" x14ac:dyDescent="0.25">
      <c r="A67" s="108" t="s">
        <v>1647</v>
      </c>
      <c r="B67" s="109"/>
      <c r="C67" s="734">
        <v>46063</v>
      </c>
      <c r="D67" s="109"/>
      <c r="E67" s="857">
        <v>75.790000000000006</v>
      </c>
      <c r="F67" s="109"/>
      <c r="G67" s="111">
        <v>10.029999999999999</v>
      </c>
      <c r="H67" s="113"/>
      <c r="I67" s="112">
        <v>0.3</v>
      </c>
      <c r="J67" s="112">
        <v>4.3704000000000001</v>
      </c>
      <c r="K67" s="112">
        <v>3.0832000000000002</v>
      </c>
      <c r="L67" s="112">
        <v>7.6180000000000003</v>
      </c>
      <c r="M67" s="112" t="s">
        <v>430</v>
      </c>
      <c r="N67" s="114" t="s">
        <v>430</v>
      </c>
      <c r="O67" s="112" t="s">
        <v>430</v>
      </c>
      <c r="P67" s="112" t="s">
        <v>430</v>
      </c>
      <c r="Q67" s="112" t="s">
        <v>430</v>
      </c>
      <c r="R67" s="112" t="s">
        <v>430</v>
      </c>
      <c r="S67" s="112">
        <v>13.59</v>
      </c>
      <c r="T67" s="112" t="s">
        <v>430</v>
      </c>
      <c r="U67" s="112" t="s">
        <v>430</v>
      </c>
      <c r="V67" s="112" t="s">
        <v>430</v>
      </c>
      <c r="W67" s="112">
        <v>0.501</v>
      </c>
      <c r="X67" s="112">
        <v>2.4514999999999998</v>
      </c>
      <c r="Y67" s="113"/>
      <c r="Z67" s="110">
        <v>16</v>
      </c>
      <c r="AA67" s="110">
        <v>14</v>
      </c>
      <c r="AB67" s="110">
        <v>13</v>
      </c>
      <c r="AC67" s="110">
        <v>15</v>
      </c>
      <c r="AD67" s="110" t="s">
        <v>430</v>
      </c>
      <c r="AE67" s="110" t="s">
        <v>430</v>
      </c>
      <c r="AF67" s="110" t="s">
        <v>430</v>
      </c>
      <c r="AG67" s="110" t="s">
        <v>430</v>
      </c>
      <c r="AH67" s="110" t="s">
        <v>430</v>
      </c>
      <c r="AI67" s="110" t="s">
        <v>430</v>
      </c>
      <c r="AJ67" s="110">
        <v>16</v>
      </c>
      <c r="AK67" s="110" t="s">
        <v>430</v>
      </c>
      <c r="AL67" s="110" t="s">
        <v>430</v>
      </c>
      <c r="AM67" s="110" t="s">
        <v>430</v>
      </c>
      <c r="AN67" s="110">
        <v>15</v>
      </c>
      <c r="AO67" s="109"/>
      <c r="AP67" s="112" t="s">
        <v>430</v>
      </c>
      <c r="AQ67" s="112" t="s">
        <v>430</v>
      </c>
      <c r="AR67" s="112" t="s">
        <v>430</v>
      </c>
      <c r="AS67" s="112" t="s">
        <v>430</v>
      </c>
      <c r="AT67" s="112" t="s">
        <v>430</v>
      </c>
      <c r="AU67" s="115"/>
      <c r="AV67" s="110" t="s">
        <v>430</v>
      </c>
      <c r="AW67" s="110" t="s">
        <v>430</v>
      </c>
      <c r="AX67" s="110" t="s">
        <v>430</v>
      </c>
      <c r="AY67" s="110" t="s">
        <v>430</v>
      </c>
      <c r="AZ67" s="110" t="s">
        <v>430</v>
      </c>
      <c r="BA67" s="260"/>
      <c r="BB67" s="112">
        <v>18.185850460286499</v>
      </c>
      <c r="BC67" s="290">
        <v>0.96391756391586803</v>
      </c>
      <c r="BD67" s="290">
        <v>-1.6500174886913601E-2</v>
      </c>
      <c r="BE67" s="290">
        <v>-0.78465574541915795</v>
      </c>
      <c r="BF67" s="113"/>
      <c r="BG67" s="112">
        <v>5.8730200000000004</v>
      </c>
      <c r="BH67" s="112">
        <v>88.474699999999999</v>
      </c>
      <c r="BI67" s="112">
        <v>4.6359599999999999</v>
      </c>
      <c r="BJ67" s="112">
        <v>1.0163199999999999</v>
      </c>
      <c r="BK67" s="109"/>
      <c r="BL67" s="118" t="s">
        <v>1648</v>
      </c>
      <c r="BM67" s="118" t="s">
        <v>1649</v>
      </c>
      <c r="BN67" s="118" t="s">
        <v>1650</v>
      </c>
      <c r="BO67" s="118" t="s">
        <v>1651</v>
      </c>
      <c r="BP67" s="118" t="s">
        <v>1646</v>
      </c>
      <c r="BQ67" s="109"/>
      <c r="BR67" s="119" t="s">
        <v>463</v>
      </c>
    </row>
    <row r="68" spans="1:70" x14ac:dyDescent="0.25">
      <c r="A68" s="36" t="s">
        <v>93</v>
      </c>
      <c r="B68" s="43"/>
      <c r="C68" s="720"/>
      <c r="D68" s="43"/>
      <c r="E68" s="51"/>
      <c r="F68" s="43"/>
      <c r="G68" s="55"/>
      <c r="H68" s="66"/>
      <c r="I68" s="59">
        <v>0.57420000000000004</v>
      </c>
      <c r="J68" s="59">
        <v>5.0788000000000002</v>
      </c>
      <c r="K68" s="59">
        <v>4.1003999999999996</v>
      </c>
      <c r="L68" s="59">
        <v>11.4741</v>
      </c>
      <c r="M68" s="59">
        <v>6.0270000000000001</v>
      </c>
      <c r="N68" s="70">
        <v>7.7880000000000003</v>
      </c>
      <c r="O68" s="59">
        <v>3.4748000000000001</v>
      </c>
      <c r="P68" s="59">
        <v>18.914400000000001</v>
      </c>
      <c r="Q68" s="59">
        <v>15.8294</v>
      </c>
      <c r="R68" s="59">
        <v>15.9557</v>
      </c>
      <c r="S68" s="59">
        <v>17.809699999999999</v>
      </c>
      <c r="T68" s="59">
        <v>4.4598000000000004</v>
      </c>
      <c r="U68" s="59">
        <v>7.6981000000000002</v>
      </c>
      <c r="V68" s="59">
        <v>4.8129999999999997</v>
      </c>
      <c r="W68" s="59">
        <v>2.0739999999999998</v>
      </c>
      <c r="X68" s="59">
        <v>15.5199</v>
      </c>
      <c r="Y68" s="66"/>
      <c r="Z68" s="51">
        <v>16</v>
      </c>
      <c r="AA68" s="51">
        <v>16</v>
      </c>
      <c r="AB68" s="51">
        <v>16</v>
      </c>
      <c r="AC68" s="51">
        <v>15</v>
      </c>
      <c r="AD68" s="51">
        <v>14</v>
      </c>
      <c r="AE68" s="51">
        <v>13</v>
      </c>
      <c r="AF68" s="51">
        <v>12</v>
      </c>
      <c r="AG68" s="51">
        <v>12</v>
      </c>
      <c r="AH68" s="51">
        <v>8</v>
      </c>
      <c r="AI68" s="51">
        <v>4</v>
      </c>
      <c r="AJ68" s="51">
        <v>16</v>
      </c>
      <c r="AK68" s="51">
        <v>14</v>
      </c>
      <c r="AL68" s="51">
        <v>14</v>
      </c>
      <c r="AM68" s="51">
        <v>13</v>
      </c>
      <c r="AN68" s="51">
        <v>16</v>
      </c>
      <c r="AO68" s="43"/>
      <c r="AP68" s="59">
        <v>16.762499999999999</v>
      </c>
      <c r="AQ68" s="59">
        <v>18.515000000000001</v>
      </c>
      <c r="AR68" s="59">
        <v>14.96</v>
      </c>
      <c r="AS68" s="59">
        <v>10.9958333333333</v>
      </c>
      <c r="AT68" s="59">
        <v>11.855384615384599</v>
      </c>
      <c r="AU68" s="78"/>
      <c r="AV68" s="51">
        <v>4</v>
      </c>
      <c r="AW68" s="51">
        <v>6</v>
      </c>
      <c r="AX68" s="51">
        <v>8</v>
      </c>
      <c r="AY68" s="51">
        <v>12</v>
      </c>
      <c r="AZ68" s="51">
        <v>13</v>
      </c>
      <c r="BA68" s="258"/>
      <c r="BB68" s="59"/>
      <c r="BC68" s="286"/>
      <c r="BD68" s="286"/>
      <c r="BE68" s="286"/>
      <c r="BF68" s="66"/>
      <c r="BG68" s="59"/>
      <c r="BH68" s="59"/>
      <c r="BI68" s="59"/>
      <c r="BJ68" s="59"/>
      <c r="BK68" s="43"/>
      <c r="BL68" s="84"/>
      <c r="BM68" s="84"/>
      <c r="BN68" s="84"/>
      <c r="BO68" s="84"/>
      <c r="BP68" s="84"/>
      <c r="BQ68" s="43"/>
      <c r="BR68" s="88"/>
    </row>
    <row r="69" spans="1:70" x14ac:dyDescent="0.25">
      <c r="A69" s="37" t="s">
        <v>94</v>
      </c>
      <c r="B69" s="44"/>
      <c r="C69" s="721"/>
      <c r="D69" s="44"/>
      <c r="E69" s="52"/>
      <c r="F69" s="44"/>
      <c r="G69" s="56"/>
      <c r="H69" s="67"/>
      <c r="I69" s="60">
        <v>1.1184000000000001</v>
      </c>
      <c r="J69" s="60">
        <v>6.2897999999999996</v>
      </c>
      <c r="K69" s="60">
        <v>6.42</v>
      </c>
      <c r="L69" s="60">
        <v>16.872299999999999</v>
      </c>
      <c r="M69" s="60">
        <v>10.341900000000001</v>
      </c>
      <c r="N69" s="71">
        <v>15.185499999999999</v>
      </c>
      <c r="O69" s="60">
        <v>11.1008</v>
      </c>
      <c r="P69" s="60">
        <v>23.0687</v>
      </c>
      <c r="Q69" s="60">
        <v>19.0214</v>
      </c>
      <c r="R69" s="60">
        <v>16.9663</v>
      </c>
      <c r="S69" s="60">
        <v>23.316400000000002</v>
      </c>
      <c r="T69" s="60">
        <v>8.4359000000000002</v>
      </c>
      <c r="U69" s="60">
        <v>12.9237</v>
      </c>
      <c r="V69" s="60">
        <v>11.902799999999999</v>
      </c>
      <c r="W69" s="60">
        <v>3.5687000000000002</v>
      </c>
      <c r="X69" s="60">
        <v>29.8171</v>
      </c>
      <c r="Y69" s="67"/>
      <c r="Z69" s="52"/>
      <c r="AA69" s="52"/>
      <c r="AB69" s="52"/>
      <c r="AC69" s="52"/>
      <c r="AD69" s="52"/>
      <c r="AE69" s="52"/>
      <c r="AF69" s="52"/>
      <c r="AG69" s="52"/>
      <c r="AH69" s="52"/>
      <c r="AI69" s="52"/>
      <c r="AJ69" s="52"/>
      <c r="AK69" s="52"/>
      <c r="AL69" s="52"/>
      <c r="AM69" s="52"/>
      <c r="AN69" s="52"/>
      <c r="AO69" s="44"/>
      <c r="AP69" s="60">
        <v>18.899999999999999</v>
      </c>
      <c r="AQ69" s="60">
        <v>22.02</v>
      </c>
      <c r="AR69" s="60">
        <v>18.88</v>
      </c>
      <c r="AS69" s="60">
        <v>15.88</v>
      </c>
      <c r="AT69" s="60">
        <v>17.84</v>
      </c>
      <c r="AU69" s="79"/>
      <c r="AV69" s="52"/>
      <c r="AW69" s="52"/>
      <c r="AX69" s="52"/>
      <c r="AY69" s="52"/>
      <c r="AZ69" s="52"/>
      <c r="BA69" s="259"/>
      <c r="BB69" s="60"/>
      <c r="BC69" s="288"/>
      <c r="BD69" s="288"/>
      <c r="BE69" s="288"/>
      <c r="BF69" s="67"/>
      <c r="BG69" s="60"/>
      <c r="BH69" s="60"/>
      <c r="BI69" s="60"/>
      <c r="BJ69" s="60"/>
      <c r="BK69" s="44"/>
      <c r="BL69" s="85"/>
      <c r="BM69" s="85"/>
      <c r="BN69" s="85"/>
      <c r="BO69" s="85"/>
      <c r="BP69" s="85"/>
      <c r="BQ69" s="44"/>
      <c r="BR69" s="89"/>
    </row>
    <row r="70" spans="1:70" x14ac:dyDescent="0.25">
      <c r="A70" s="37" t="s">
        <v>95</v>
      </c>
      <c r="B70" s="44"/>
      <c r="C70" s="721"/>
      <c r="D70" s="44"/>
      <c r="E70" s="52"/>
      <c r="F70" s="44"/>
      <c r="G70" s="56"/>
      <c r="H70" s="67"/>
      <c r="I70" s="60">
        <v>0.3</v>
      </c>
      <c r="J70" s="60">
        <v>3.5396999999999998</v>
      </c>
      <c r="K70" s="60">
        <v>1.8849</v>
      </c>
      <c r="L70" s="60">
        <v>7.6180000000000003</v>
      </c>
      <c r="M70" s="60">
        <v>-1.0748</v>
      </c>
      <c r="N70" s="71">
        <v>-1.6321000000000001</v>
      </c>
      <c r="O70" s="60">
        <v>-5.5648999999999997</v>
      </c>
      <c r="P70" s="60">
        <v>11.545500000000001</v>
      </c>
      <c r="Q70" s="60">
        <v>11.9335</v>
      </c>
      <c r="R70" s="60">
        <v>14.7309</v>
      </c>
      <c r="S70" s="60">
        <v>13.59</v>
      </c>
      <c r="T70" s="60">
        <v>-1.2064999999999999</v>
      </c>
      <c r="U70" s="60">
        <v>-0.72740000000000005</v>
      </c>
      <c r="V70" s="60">
        <v>-4.8028000000000004</v>
      </c>
      <c r="W70" s="60">
        <v>0.1381</v>
      </c>
      <c r="X70" s="60">
        <v>2.4514999999999998</v>
      </c>
      <c r="Y70" s="67"/>
      <c r="Z70" s="52"/>
      <c r="AA70" s="52"/>
      <c r="AB70" s="52"/>
      <c r="AC70" s="52"/>
      <c r="AD70" s="52"/>
      <c r="AE70" s="52"/>
      <c r="AF70" s="52"/>
      <c r="AG70" s="52"/>
      <c r="AH70" s="52"/>
      <c r="AI70" s="52"/>
      <c r="AJ70" s="52"/>
      <c r="AK70" s="52"/>
      <c r="AL70" s="52"/>
      <c r="AM70" s="52"/>
      <c r="AN70" s="52"/>
      <c r="AO70" s="44"/>
      <c r="AP70" s="60">
        <v>13.84</v>
      </c>
      <c r="AQ70" s="60">
        <v>14.21</v>
      </c>
      <c r="AR70" s="60">
        <v>9.93</v>
      </c>
      <c r="AS70" s="60">
        <v>3.07</v>
      </c>
      <c r="AT70" s="60">
        <v>-0.54</v>
      </c>
      <c r="AU70" s="79"/>
      <c r="AV70" s="52"/>
      <c r="AW70" s="52"/>
      <c r="AX70" s="52"/>
      <c r="AY70" s="52"/>
      <c r="AZ70" s="52"/>
      <c r="BA70" s="259"/>
      <c r="BB70" s="60"/>
      <c r="BC70" s="288"/>
      <c r="BD70" s="288"/>
      <c r="BE70" s="288"/>
      <c r="BF70" s="67"/>
      <c r="BG70" s="60"/>
      <c r="BH70" s="60"/>
      <c r="BI70" s="60"/>
      <c r="BJ70" s="60"/>
      <c r="BK70" s="44"/>
      <c r="BL70" s="85"/>
      <c r="BM70" s="85"/>
      <c r="BN70" s="85"/>
      <c r="BO70" s="85"/>
      <c r="BP70" s="85"/>
      <c r="BQ70" s="44"/>
      <c r="BR70" s="89"/>
    </row>
    <row r="71" spans="1:70" x14ac:dyDescent="0.25">
      <c r="A71" s="38" t="s">
        <v>96</v>
      </c>
      <c r="B71" s="45"/>
      <c r="C71" s="722"/>
      <c r="D71" s="45"/>
      <c r="E71" s="53"/>
      <c r="F71" s="45"/>
      <c r="G71" s="57"/>
      <c r="H71" s="68"/>
      <c r="I71" s="61">
        <v>0.50265000000000004</v>
      </c>
      <c r="J71" s="61">
        <v>5.1771500000000001</v>
      </c>
      <c r="K71" s="61">
        <v>4.07395</v>
      </c>
      <c r="L71" s="61">
        <v>10.7143</v>
      </c>
      <c r="M71" s="61">
        <v>6.1292999999999997</v>
      </c>
      <c r="N71" s="72">
        <v>8.4774999999999991</v>
      </c>
      <c r="O71" s="61">
        <v>4.5442</v>
      </c>
      <c r="P71" s="61">
        <v>18.558900000000001</v>
      </c>
      <c r="Q71" s="61">
        <v>16.406199999999998</v>
      </c>
      <c r="R71" s="61">
        <v>16.0627</v>
      </c>
      <c r="S71" s="61">
        <v>17.457999999999998</v>
      </c>
      <c r="T71" s="61">
        <v>4.8038999999999996</v>
      </c>
      <c r="U71" s="61">
        <v>7.8562000000000003</v>
      </c>
      <c r="V71" s="61">
        <v>4.6040000000000001</v>
      </c>
      <c r="W71" s="61">
        <v>2.0914999999999999</v>
      </c>
      <c r="X71" s="61">
        <v>15.4483</v>
      </c>
      <c r="Y71" s="68"/>
      <c r="Z71" s="53"/>
      <c r="AA71" s="53"/>
      <c r="AB71" s="53"/>
      <c r="AC71" s="53"/>
      <c r="AD71" s="53"/>
      <c r="AE71" s="53"/>
      <c r="AF71" s="53"/>
      <c r="AG71" s="53"/>
      <c r="AH71" s="53"/>
      <c r="AI71" s="53"/>
      <c r="AJ71" s="53"/>
      <c r="AK71" s="53"/>
      <c r="AL71" s="53"/>
      <c r="AM71" s="53"/>
      <c r="AN71" s="53"/>
      <c r="AO71" s="45"/>
      <c r="AP71" s="61">
        <v>17.16</v>
      </c>
      <c r="AQ71" s="61">
        <v>18.989999999999998</v>
      </c>
      <c r="AR71" s="61">
        <v>15.33</v>
      </c>
      <c r="AS71" s="61">
        <v>12.15</v>
      </c>
      <c r="AT71" s="61">
        <v>11.96</v>
      </c>
      <c r="AU71" s="80"/>
      <c r="AV71" s="53"/>
      <c r="AW71" s="53"/>
      <c r="AX71" s="53"/>
      <c r="AY71" s="53"/>
      <c r="AZ71" s="53"/>
      <c r="BA71" s="262"/>
      <c r="BB71" s="61"/>
      <c r="BC71" s="291"/>
      <c r="BD71" s="291"/>
      <c r="BE71" s="291"/>
      <c r="BF71" s="68"/>
      <c r="BG71" s="61"/>
      <c r="BH71" s="61"/>
      <c r="BI71" s="61"/>
      <c r="BJ71" s="61"/>
      <c r="BK71" s="45"/>
      <c r="BL71" s="86"/>
      <c r="BM71" s="86"/>
      <c r="BN71" s="86"/>
      <c r="BO71" s="86"/>
      <c r="BP71" s="86"/>
      <c r="BQ71" s="45"/>
      <c r="BR71" s="90"/>
    </row>
    <row r="72" spans="1:70" ht="14.5" x14ac:dyDescent="0.25">
      <c r="A72" s="39" t="s">
        <v>123</v>
      </c>
      <c r="B72" s="46"/>
      <c r="C72" s="723"/>
      <c r="D72" s="46"/>
      <c r="E72" s="54"/>
      <c r="F72" s="46"/>
      <c r="G72" s="58"/>
      <c r="H72" s="69"/>
      <c r="I72" s="62"/>
      <c r="J72" s="62"/>
      <c r="K72" s="62"/>
      <c r="L72" s="62"/>
      <c r="M72" s="62"/>
      <c r="N72" s="73"/>
      <c r="O72" s="62"/>
      <c r="P72" s="62"/>
      <c r="Q72" s="62"/>
      <c r="R72" s="62"/>
      <c r="S72" s="62"/>
      <c r="T72" s="62"/>
      <c r="U72" s="62"/>
      <c r="V72" s="62"/>
      <c r="W72" s="62"/>
      <c r="X72" s="62"/>
      <c r="Y72" s="69"/>
      <c r="Z72" s="54"/>
      <c r="AA72" s="54"/>
      <c r="AB72" s="54"/>
      <c r="AC72" s="54"/>
      <c r="AD72" s="54"/>
      <c r="AE72" s="54"/>
      <c r="AF72" s="54"/>
      <c r="AG72" s="54"/>
      <c r="AH72" s="54"/>
      <c r="AI72" s="54"/>
      <c r="AJ72" s="54"/>
      <c r="AK72" s="54"/>
      <c r="AL72" s="54"/>
      <c r="AM72" s="54"/>
      <c r="AN72" s="54"/>
      <c r="AO72" s="46"/>
      <c r="AP72" s="62"/>
      <c r="AQ72" s="62"/>
      <c r="AR72" s="62"/>
      <c r="AS72" s="62"/>
      <c r="AT72" s="62"/>
      <c r="AU72" s="81"/>
      <c r="AV72" s="54"/>
      <c r="AW72" s="54"/>
      <c r="AX72" s="54"/>
      <c r="AY72" s="54"/>
      <c r="AZ72" s="54"/>
      <c r="BA72" s="263"/>
      <c r="BB72" s="62"/>
      <c r="BC72" s="293"/>
      <c r="BD72" s="293"/>
      <c r="BE72" s="293"/>
      <c r="BF72" s="69"/>
      <c r="BG72" s="62"/>
      <c r="BH72" s="62"/>
      <c r="BI72" s="62"/>
      <c r="BJ72" s="62"/>
      <c r="BK72" s="46"/>
      <c r="BL72" s="87"/>
      <c r="BM72" s="87"/>
      <c r="BN72" s="87"/>
      <c r="BO72" s="87"/>
      <c r="BP72" s="87"/>
      <c r="BQ72" s="46"/>
      <c r="BR72" s="91"/>
    </row>
    <row r="73" spans="1:70" s="107" customFormat="1" x14ac:dyDescent="0.25">
      <c r="A73" s="126" t="s">
        <v>1652</v>
      </c>
      <c r="B73" s="127"/>
      <c r="C73" s="733">
        <v>41281</v>
      </c>
      <c r="D73" s="127"/>
      <c r="E73" s="128">
        <v>7993.1</v>
      </c>
      <c r="F73" s="127"/>
      <c r="G73" s="129">
        <v>249.15530000000001</v>
      </c>
      <c r="H73" s="131"/>
      <c r="I73" s="130">
        <v>1.1213</v>
      </c>
      <c r="J73" s="130">
        <v>3.5607000000000002</v>
      </c>
      <c r="K73" s="130">
        <v>3.2719</v>
      </c>
      <c r="L73" s="130">
        <v>13.5581</v>
      </c>
      <c r="M73" s="130">
        <v>6.157</v>
      </c>
      <c r="N73" s="132">
        <v>2.9586000000000001</v>
      </c>
      <c r="O73" s="130">
        <v>-4.5285000000000002</v>
      </c>
      <c r="P73" s="130">
        <v>17.1403</v>
      </c>
      <c r="Q73" s="130">
        <v>18.2316</v>
      </c>
      <c r="R73" s="130">
        <v>18.366800000000001</v>
      </c>
      <c r="S73" s="130">
        <v>17.328499999999998</v>
      </c>
      <c r="T73" s="130">
        <v>5.7956000000000003</v>
      </c>
      <c r="U73" s="130">
        <v>8.5510999999999999</v>
      </c>
      <c r="V73" s="130">
        <v>0.53590000000000004</v>
      </c>
      <c r="W73" s="130">
        <v>0.19620000000000001</v>
      </c>
      <c r="X73" s="130">
        <v>16.867899999999999</v>
      </c>
      <c r="Y73" s="131"/>
      <c r="Z73" s="128">
        <v>1</v>
      </c>
      <c r="AA73" s="128">
        <v>16</v>
      </c>
      <c r="AB73" s="128">
        <v>13</v>
      </c>
      <c r="AC73" s="128">
        <v>4</v>
      </c>
      <c r="AD73" s="128">
        <v>9</v>
      </c>
      <c r="AE73" s="128">
        <v>12</v>
      </c>
      <c r="AF73" s="128">
        <v>12</v>
      </c>
      <c r="AG73" s="128">
        <v>11</v>
      </c>
      <c r="AH73" s="128">
        <v>4</v>
      </c>
      <c r="AI73" s="128">
        <v>1</v>
      </c>
      <c r="AJ73" s="128">
        <v>10</v>
      </c>
      <c r="AK73" s="128">
        <v>5</v>
      </c>
      <c r="AL73" s="128">
        <v>9</v>
      </c>
      <c r="AM73" s="128">
        <v>12</v>
      </c>
      <c r="AN73" s="128">
        <v>16</v>
      </c>
      <c r="AO73" s="127"/>
      <c r="AP73" s="130">
        <v>20.61</v>
      </c>
      <c r="AQ73" s="130">
        <v>21.8</v>
      </c>
      <c r="AR73" s="130">
        <v>14.13</v>
      </c>
      <c r="AS73" s="130">
        <v>6.16</v>
      </c>
      <c r="AT73" s="130">
        <v>13.1</v>
      </c>
      <c r="AU73" s="133"/>
      <c r="AV73" s="128">
        <v>1</v>
      </c>
      <c r="AW73" s="128">
        <v>2</v>
      </c>
      <c r="AX73" s="128">
        <v>7</v>
      </c>
      <c r="AY73" s="128">
        <v>11</v>
      </c>
      <c r="AZ73" s="128">
        <v>8</v>
      </c>
      <c r="BA73" s="264"/>
      <c r="BB73" s="130">
        <v>15.960706959787601</v>
      </c>
      <c r="BC73" s="295">
        <v>0.87270670807633399</v>
      </c>
      <c r="BD73" s="295">
        <v>7.08260962208897E-2</v>
      </c>
      <c r="BE73" s="295">
        <v>5.7805846879654997E-3</v>
      </c>
      <c r="BF73" s="131"/>
      <c r="BG73" s="130">
        <v>13.1251</v>
      </c>
      <c r="BH73" s="130">
        <v>57.155900000000003</v>
      </c>
      <c r="BI73" s="130">
        <v>7.68811</v>
      </c>
      <c r="BJ73" s="130">
        <v>22.030889999999999</v>
      </c>
      <c r="BK73" s="127"/>
      <c r="BL73" s="136" t="s">
        <v>1562</v>
      </c>
      <c r="BM73" s="136" t="s">
        <v>1563</v>
      </c>
      <c r="BN73" s="136" t="s">
        <v>1564</v>
      </c>
      <c r="BO73" s="136" t="s">
        <v>1565</v>
      </c>
      <c r="BP73" s="136" t="s">
        <v>1566</v>
      </c>
      <c r="BQ73" s="127"/>
      <c r="BR73" s="137" t="s">
        <v>602</v>
      </c>
    </row>
    <row r="74" spans="1:70" s="107" customFormat="1" x14ac:dyDescent="0.25">
      <c r="A74" s="108" t="s">
        <v>1653</v>
      </c>
      <c r="B74" s="109"/>
      <c r="C74" s="734">
        <v>44811</v>
      </c>
      <c r="D74" s="109"/>
      <c r="E74" s="110">
        <v>5985.11</v>
      </c>
      <c r="F74" s="109"/>
      <c r="G74" s="111">
        <v>22.31</v>
      </c>
      <c r="H74" s="113"/>
      <c r="I74" s="112">
        <v>0.50449999999999995</v>
      </c>
      <c r="J74" s="112">
        <v>4.6189999999999998</v>
      </c>
      <c r="K74" s="112">
        <v>4.0239000000000003</v>
      </c>
      <c r="L74" s="112">
        <v>13.2372</v>
      </c>
      <c r="M74" s="112">
        <v>6.6852</v>
      </c>
      <c r="N74" s="114">
        <v>12.9964</v>
      </c>
      <c r="O74" s="112">
        <v>12.6844</v>
      </c>
      <c r="P74" s="112">
        <v>24.904599999999999</v>
      </c>
      <c r="Q74" s="112" t="s">
        <v>430</v>
      </c>
      <c r="R74" s="112" t="s">
        <v>430</v>
      </c>
      <c r="S74" s="112">
        <v>18.739699999999999</v>
      </c>
      <c r="T74" s="112">
        <v>5.5345000000000004</v>
      </c>
      <c r="U74" s="112">
        <v>11.5444</v>
      </c>
      <c r="V74" s="112">
        <v>9.7446999999999999</v>
      </c>
      <c r="W74" s="112">
        <v>1.7002999999999999</v>
      </c>
      <c r="X74" s="112">
        <v>23.6447</v>
      </c>
      <c r="Y74" s="113"/>
      <c r="Z74" s="110">
        <v>9</v>
      </c>
      <c r="AA74" s="110">
        <v>13</v>
      </c>
      <c r="AB74" s="110">
        <v>9</v>
      </c>
      <c r="AC74" s="110">
        <v>5</v>
      </c>
      <c r="AD74" s="110">
        <v>8</v>
      </c>
      <c r="AE74" s="110">
        <v>3</v>
      </c>
      <c r="AF74" s="110">
        <v>1</v>
      </c>
      <c r="AG74" s="110">
        <v>1</v>
      </c>
      <c r="AH74" s="110" t="s">
        <v>430</v>
      </c>
      <c r="AI74" s="110" t="s">
        <v>430</v>
      </c>
      <c r="AJ74" s="110">
        <v>6</v>
      </c>
      <c r="AK74" s="110">
        <v>7</v>
      </c>
      <c r="AL74" s="110">
        <v>3</v>
      </c>
      <c r="AM74" s="110">
        <v>2</v>
      </c>
      <c r="AN74" s="110">
        <v>11</v>
      </c>
      <c r="AO74" s="109"/>
      <c r="AP74" s="112" t="s">
        <v>430</v>
      </c>
      <c r="AQ74" s="112" t="s">
        <v>430</v>
      </c>
      <c r="AR74" s="112" t="s">
        <v>430</v>
      </c>
      <c r="AS74" s="112">
        <v>17.559999999999999</v>
      </c>
      <c r="AT74" s="112">
        <v>15.54</v>
      </c>
      <c r="AU74" s="115"/>
      <c r="AV74" s="110" t="s">
        <v>430</v>
      </c>
      <c r="AW74" s="110" t="s">
        <v>430</v>
      </c>
      <c r="AX74" s="110" t="s">
        <v>430</v>
      </c>
      <c r="AY74" s="110">
        <v>1</v>
      </c>
      <c r="AZ74" s="110">
        <v>6</v>
      </c>
      <c r="BA74" s="260"/>
      <c r="BB74" s="112">
        <v>15.8043316463734</v>
      </c>
      <c r="BC74" s="290">
        <v>0.96640957574045905</v>
      </c>
      <c r="BD74" s="290">
        <v>0.10795409111321</v>
      </c>
      <c r="BE74" s="290">
        <v>0.54653609835755601</v>
      </c>
      <c r="BF74" s="113"/>
      <c r="BG74" s="112">
        <v>3.7861099999999999</v>
      </c>
      <c r="BH74" s="112">
        <v>60.935699999999997</v>
      </c>
      <c r="BI74" s="112">
        <v>20.538499999999999</v>
      </c>
      <c r="BJ74" s="112">
        <v>14.73969</v>
      </c>
      <c r="BK74" s="109"/>
      <c r="BL74" s="118" t="s">
        <v>1568</v>
      </c>
      <c r="BM74" s="118" t="s">
        <v>1569</v>
      </c>
      <c r="BN74" s="118" t="s">
        <v>1570</v>
      </c>
      <c r="BO74" s="118" t="s">
        <v>1571</v>
      </c>
      <c r="BP74" s="118" t="s">
        <v>1572</v>
      </c>
      <c r="BQ74" s="109"/>
      <c r="BR74" s="119" t="s">
        <v>554</v>
      </c>
    </row>
    <row r="75" spans="1:70" s="107" customFormat="1" x14ac:dyDescent="0.25">
      <c r="A75" s="108" t="s">
        <v>1654</v>
      </c>
      <c r="B75" s="109"/>
      <c r="C75" s="734">
        <v>41275</v>
      </c>
      <c r="D75" s="109"/>
      <c r="E75" s="110">
        <v>5827.95</v>
      </c>
      <c r="F75" s="109"/>
      <c r="G75" s="111">
        <v>521.59580000000005</v>
      </c>
      <c r="H75" s="113"/>
      <c r="I75" s="112">
        <v>0.67390000000000005</v>
      </c>
      <c r="J75" s="112">
        <v>4.9329000000000001</v>
      </c>
      <c r="K75" s="112">
        <v>2.7143000000000002</v>
      </c>
      <c r="L75" s="112">
        <v>8.0900999999999996</v>
      </c>
      <c r="M75" s="112">
        <v>2.6943000000000001</v>
      </c>
      <c r="N75" s="114">
        <v>8.5254999999999992</v>
      </c>
      <c r="O75" s="112">
        <v>3.3290000000000002</v>
      </c>
      <c r="P75" s="112">
        <v>19.1995</v>
      </c>
      <c r="Q75" s="112">
        <v>17.773099999999999</v>
      </c>
      <c r="R75" s="112">
        <v>17.6571</v>
      </c>
      <c r="S75" s="112">
        <v>14.617000000000001</v>
      </c>
      <c r="T75" s="112">
        <v>1.1241000000000001</v>
      </c>
      <c r="U75" s="112">
        <v>7.7165999999999997</v>
      </c>
      <c r="V75" s="112">
        <v>5.5477999999999996</v>
      </c>
      <c r="W75" s="112">
        <v>1.6892</v>
      </c>
      <c r="X75" s="112">
        <v>19.142399999999999</v>
      </c>
      <c r="Y75" s="113"/>
      <c r="Z75" s="110">
        <v>5</v>
      </c>
      <c r="AA75" s="110">
        <v>12</v>
      </c>
      <c r="AB75" s="110">
        <v>15</v>
      </c>
      <c r="AC75" s="110">
        <v>13</v>
      </c>
      <c r="AD75" s="110">
        <v>13</v>
      </c>
      <c r="AE75" s="110">
        <v>9</v>
      </c>
      <c r="AF75" s="110">
        <v>10</v>
      </c>
      <c r="AG75" s="110">
        <v>10</v>
      </c>
      <c r="AH75" s="110">
        <v>5</v>
      </c>
      <c r="AI75" s="110">
        <v>2</v>
      </c>
      <c r="AJ75" s="110">
        <v>15</v>
      </c>
      <c r="AK75" s="110">
        <v>13</v>
      </c>
      <c r="AL75" s="110">
        <v>10</v>
      </c>
      <c r="AM75" s="110">
        <v>9</v>
      </c>
      <c r="AN75" s="110">
        <v>12</v>
      </c>
      <c r="AO75" s="109"/>
      <c r="AP75" s="112">
        <v>18.440000000000001</v>
      </c>
      <c r="AQ75" s="112">
        <v>20.03</v>
      </c>
      <c r="AR75" s="112">
        <v>16.510000000000002</v>
      </c>
      <c r="AS75" s="112">
        <v>11.12</v>
      </c>
      <c r="AT75" s="112">
        <v>7.87</v>
      </c>
      <c r="AU75" s="115"/>
      <c r="AV75" s="110">
        <v>3</v>
      </c>
      <c r="AW75" s="110">
        <v>4</v>
      </c>
      <c r="AX75" s="110">
        <v>5</v>
      </c>
      <c r="AY75" s="110">
        <v>10</v>
      </c>
      <c r="AZ75" s="110">
        <v>12</v>
      </c>
      <c r="BA75" s="260"/>
      <c r="BB75" s="112">
        <v>14.651974147413499</v>
      </c>
      <c r="BC75" s="290">
        <v>0.86893819216046697</v>
      </c>
      <c r="BD75" s="290">
        <v>8.84400365303291E-2</v>
      </c>
      <c r="BE75" s="290">
        <v>0.17602361948699799</v>
      </c>
      <c r="BF75" s="113"/>
      <c r="BG75" s="112">
        <v>10.4876</v>
      </c>
      <c r="BH75" s="112">
        <v>78.4786</v>
      </c>
      <c r="BI75" s="112">
        <v>9.0929900000000004</v>
      </c>
      <c r="BJ75" s="112">
        <v>1.9408099999999999</v>
      </c>
      <c r="BK75" s="109"/>
      <c r="BL75" s="118" t="s">
        <v>1574</v>
      </c>
      <c r="BM75" s="118" t="s">
        <v>1575</v>
      </c>
      <c r="BN75" s="118" t="s">
        <v>1576</v>
      </c>
      <c r="BO75" s="118" t="s">
        <v>1577</v>
      </c>
      <c r="BP75" s="118" t="s">
        <v>1578</v>
      </c>
      <c r="BQ75" s="109"/>
      <c r="BR75" s="119" t="s">
        <v>525</v>
      </c>
    </row>
    <row r="76" spans="1:70" s="107" customFormat="1" x14ac:dyDescent="0.25">
      <c r="A76" s="108" t="s">
        <v>1655</v>
      </c>
      <c r="B76" s="109"/>
      <c r="C76" s="734">
        <v>43130</v>
      </c>
      <c r="D76" s="109"/>
      <c r="E76" s="110">
        <v>5030.29</v>
      </c>
      <c r="F76" s="109"/>
      <c r="G76" s="111">
        <v>41.841999999999999</v>
      </c>
      <c r="H76" s="113"/>
      <c r="I76" s="112">
        <v>0.46239999999999998</v>
      </c>
      <c r="J76" s="112">
        <v>5.8924000000000003</v>
      </c>
      <c r="K76" s="112">
        <v>5.5297000000000001</v>
      </c>
      <c r="L76" s="112">
        <v>12.7707</v>
      </c>
      <c r="M76" s="112">
        <v>11.0557</v>
      </c>
      <c r="N76" s="114">
        <v>13.400600000000001</v>
      </c>
      <c r="O76" s="112">
        <v>7.7073</v>
      </c>
      <c r="P76" s="112">
        <v>23.906099999999999</v>
      </c>
      <c r="Q76" s="112">
        <v>20.864699999999999</v>
      </c>
      <c r="R76" s="112" t="s">
        <v>430</v>
      </c>
      <c r="S76" s="112">
        <v>18.8889</v>
      </c>
      <c r="T76" s="112">
        <v>8.6844999999999999</v>
      </c>
      <c r="U76" s="112">
        <v>14.035399999999999</v>
      </c>
      <c r="V76" s="112">
        <v>9.6399000000000008</v>
      </c>
      <c r="W76" s="112">
        <v>2.7932999999999999</v>
      </c>
      <c r="X76" s="112">
        <v>18.610299999999999</v>
      </c>
      <c r="Y76" s="113"/>
      <c r="Z76" s="110">
        <v>10</v>
      </c>
      <c r="AA76" s="110">
        <v>3</v>
      </c>
      <c r="AB76" s="110">
        <v>4</v>
      </c>
      <c r="AC76" s="110">
        <v>7</v>
      </c>
      <c r="AD76" s="110">
        <v>2</v>
      </c>
      <c r="AE76" s="110">
        <v>2</v>
      </c>
      <c r="AF76" s="110">
        <v>2</v>
      </c>
      <c r="AG76" s="110">
        <v>3</v>
      </c>
      <c r="AH76" s="110">
        <v>1</v>
      </c>
      <c r="AI76" s="110" t="s">
        <v>430</v>
      </c>
      <c r="AJ76" s="110">
        <v>5</v>
      </c>
      <c r="AK76" s="110">
        <v>2</v>
      </c>
      <c r="AL76" s="110">
        <v>1</v>
      </c>
      <c r="AM76" s="110">
        <v>3</v>
      </c>
      <c r="AN76" s="110">
        <v>5</v>
      </c>
      <c r="AO76" s="109"/>
      <c r="AP76" s="112" t="s">
        <v>430</v>
      </c>
      <c r="AQ76" s="112">
        <v>23.95</v>
      </c>
      <c r="AR76" s="112">
        <v>20.67</v>
      </c>
      <c r="AS76" s="112">
        <v>15.65</v>
      </c>
      <c r="AT76" s="112">
        <v>19.440000000000001</v>
      </c>
      <c r="AU76" s="115"/>
      <c r="AV76" s="110" t="s">
        <v>430</v>
      </c>
      <c r="AW76" s="110">
        <v>1</v>
      </c>
      <c r="AX76" s="110">
        <v>1</v>
      </c>
      <c r="AY76" s="110">
        <v>2</v>
      </c>
      <c r="AZ76" s="110">
        <v>1</v>
      </c>
      <c r="BA76" s="260"/>
      <c r="BB76" s="112">
        <v>16.235948898592699</v>
      </c>
      <c r="BC76" s="290">
        <v>0.97618416654708096</v>
      </c>
      <c r="BD76" s="290">
        <v>0.101350836397154</v>
      </c>
      <c r="BE76" s="290">
        <v>0.387521991437214</v>
      </c>
      <c r="BF76" s="113"/>
      <c r="BG76" s="112">
        <v>6.6936799999999996</v>
      </c>
      <c r="BH76" s="112">
        <v>74.242199999999997</v>
      </c>
      <c r="BI76" s="112">
        <v>16.975999999999999</v>
      </c>
      <c r="BJ76" s="112">
        <v>2.08812</v>
      </c>
      <c r="BK76" s="109"/>
      <c r="BL76" s="118" t="s">
        <v>1580</v>
      </c>
      <c r="BM76" s="118" t="s">
        <v>1581</v>
      </c>
      <c r="BN76" s="118" t="s">
        <v>1582</v>
      </c>
      <c r="BO76" s="118" t="s">
        <v>695</v>
      </c>
      <c r="BP76" s="118" t="s">
        <v>1583</v>
      </c>
      <c r="BQ76" s="109"/>
      <c r="BR76" s="119" t="s">
        <v>476</v>
      </c>
    </row>
    <row r="77" spans="1:70" s="107" customFormat="1" x14ac:dyDescent="0.25">
      <c r="A77" s="108" t="s">
        <v>1656</v>
      </c>
      <c r="B77" s="109"/>
      <c r="C77" s="734">
        <v>44897</v>
      </c>
      <c r="D77" s="109"/>
      <c r="E77" s="110">
        <v>4764.4399999999996</v>
      </c>
      <c r="F77" s="109"/>
      <c r="G77" s="111">
        <v>18.88</v>
      </c>
      <c r="H77" s="113"/>
      <c r="I77" s="112">
        <v>0.42549999999999999</v>
      </c>
      <c r="J77" s="112">
        <v>5.9484000000000004</v>
      </c>
      <c r="K77" s="112">
        <v>4.3094000000000001</v>
      </c>
      <c r="L77" s="112">
        <v>11.0588</v>
      </c>
      <c r="M77" s="112">
        <v>6.0079000000000002</v>
      </c>
      <c r="N77" s="114">
        <v>7.5782999999999996</v>
      </c>
      <c r="O77" s="112">
        <v>6.8398000000000003</v>
      </c>
      <c r="P77" s="112">
        <v>19.562799999999999</v>
      </c>
      <c r="Q77" s="112" t="s">
        <v>430</v>
      </c>
      <c r="R77" s="112" t="s">
        <v>430</v>
      </c>
      <c r="S77" s="112">
        <v>18.073799999999999</v>
      </c>
      <c r="T77" s="112">
        <v>4.4825999999999997</v>
      </c>
      <c r="U77" s="112">
        <v>6.9687999999999999</v>
      </c>
      <c r="V77" s="112">
        <v>4.1943000000000001</v>
      </c>
      <c r="W77" s="112">
        <v>2.5529999999999999</v>
      </c>
      <c r="X77" s="112">
        <v>19.633299999999998</v>
      </c>
      <c r="Y77" s="113"/>
      <c r="Z77" s="110">
        <v>12</v>
      </c>
      <c r="AA77" s="110">
        <v>2</v>
      </c>
      <c r="AB77" s="110">
        <v>8</v>
      </c>
      <c r="AC77" s="110">
        <v>8</v>
      </c>
      <c r="AD77" s="110">
        <v>10</v>
      </c>
      <c r="AE77" s="110">
        <v>10</v>
      </c>
      <c r="AF77" s="110">
        <v>5</v>
      </c>
      <c r="AG77" s="110">
        <v>8</v>
      </c>
      <c r="AH77" s="110" t="s">
        <v>430</v>
      </c>
      <c r="AI77" s="110" t="s">
        <v>430</v>
      </c>
      <c r="AJ77" s="110">
        <v>8</v>
      </c>
      <c r="AK77" s="110">
        <v>10</v>
      </c>
      <c r="AL77" s="110">
        <v>12</v>
      </c>
      <c r="AM77" s="110">
        <v>10</v>
      </c>
      <c r="AN77" s="110">
        <v>6</v>
      </c>
      <c r="AO77" s="109"/>
      <c r="AP77" s="112" t="s">
        <v>430</v>
      </c>
      <c r="AQ77" s="112" t="s">
        <v>430</v>
      </c>
      <c r="AR77" s="112" t="s">
        <v>430</v>
      </c>
      <c r="AS77" s="112">
        <v>13.33</v>
      </c>
      <c r="AT77" s="112">
        <v>10.02</v>
      </c>
      <c r="AU77" s="115"/>
      <c r="AV77" s="110" t="s">
        <v>430</v>
      </c>
      <c r="AW77" s="110" t="s">
        <v>430</v>
      </c>
      <c r="AX77" s="110" t="s">
        <v>430</v>
      </c>
      <c r="AY77" s="110">
        <v>8</v>
      </c>
      <c r="AZ77" s="110">
        <v>11</v>
      </c>
      <c r="BA77" s="260"/>
      <c r="BB77" s="112">
        <v>15.7947006095172</v>
      </c>
      <c r="BC77" s="290">
        <v>0.96183735598754005</v>
      </c>
      <c r="BD77" s="290">
        <v>8.2993627493498603E-2</v>
      </c>
      <c r="BE77" s="290">
        <v>0.156739598571079</v>
      </c>
      <c r="BF77" s="113"/>
      <c r="BG77" s="112">
        <v>16.9771</v>
      </c>
      <c r="BH77" s="112">
        <v>74.334800000000001</v>
      </c>
      <c r="BI77" s="112">
        <v>5.1218199999999996</v>
      </c>
      <c r="BJ77" s="112">
        <v>3.5662799999999999</v>
      </c>
      <c r="BK77" s="109"/>
      <c r="BL77" s="118" t="s">
        <v>1585</v>
      </c>
      <c r="BM77" s="118" t="s">
        <v>1586</v>
      </c>
      <c r="BN77" s="118" t="s">
        <v>1587</v>
      </c>
      <c r="BO77" s="118" t="s">
        <v>1588</v>
      </c>
      <c r="BP77" s="118" t="s">
        <v>1589</v>
      </c>
      <c r="BQ77" s="109"/>
      <c r="BR77" s="119" t="s">
        <v>443</v>
      </c>
    </row>
    <row r="78" spans="1:70" s="107" customFormat="1" x14ac:dyDescent="0.25">
      <c r="A78" s="108" t="s">
        <v>1657</v>
      </c>
      <c r="B78" s="109"/>
      <c r="C78" s="734">
        <v>41276</v>
      </c>
      <c r="D78" s="109"/>
      <c r="E78" s="110">
        <v>2479.9299999999998</v>
      </c>
      <c r="F78" s="109"/>
      <c r="G78" s="111">
        <v>133.10149999999999</v>
      </c>
      <c r="H78" s="113"/>
      <c r="I78" s="112">
        <v>0.86950000000000005</v>
      </c>
      <c r="J78" s="112">
        <v>5.2656999999999998</v>
      </c>
      <c r="K78" s="112">
        <v>2.9043999999999999</v>
      </c>
      <c r="L78" s="112">
        <v>10.1914</v>
      </c>
      <c r="M78" s="112">
        <v>7.9798</v>
      </c>
      <c r="N78" s="114">
        <v>12.092599999999999</v>
      </c>
      <c r="O78" s="112">
        <v>7.1101999999999999</v>
      </c>
      <c r="P78" s="112">
        <v>21.297000000000001</v>
      </c>
      <c r="Q78" s="112">
        <v>18.250800000000002</v>
      </c>
      <c r="R78" s="112">
        <v>17.537700000000001</v>
      </c>
      <c r="S78" s="112">
        <v>15.8453</v>
      </c>
      <c r="T78" s="112">
        <v>6.0046999999999997</v>
      </c>
      <c r="U78" s="112">
        <v>11.715</v>
      </c>
      <c r="V78" s="112">
        <v>9.6118000000000006</v>
      </c>
      <c r="W78" s="112">
        <v>1.284</v>
      </c>
      <c r="X78" s="112">
        <v>19.226600000000001</v>
      </c>
      <c r="Y78" s="113"/>
      <c r="Z78" s="110">
        <v>3</v>
      </c>
      <c r="AA78" s="110">
        <v>9</v>
      </c>
      <c r="AB78" s="110">
        <v>14</v>
      </c>
      <c r="AC78" s="110">
        <v>12</v>
      </c>
      <c r="AD78" s="110">
        <v>5</v>
      </c>
      <c r="AE78" s="110">
        <v>4</v>
      </c>
      <c r="AF78" s="110">
        <v>4</v>
      </c>
      <c r="AG78" s="110">
        <v>5</v>
      </c>
      <c r="AH78" s="110">
        <v>3</v>
      </c>
      <c r="AI78" s="110">
        <v>3</v>
      </c>
      <c r="AJ78" s="110">
        <v>14</v>
      </c>
      <c r="AK78" s="110">
        <v>4</v>
      </c>
      <c r="AL78" s="110">
        <v>2</v>
      </c>
      <c r="AM78" s="110">
        <v>4</v>
      </c>
      <c r="AN78" s="110">
        <v>14</v>
      </c>
      <c r="AO78" s="109"/>
      <c r="AP78" s="112">
        <v>19.010000000000002</v>
      </c>
      <c r="AQ78" s="112">
        <v>21.3</v>
      </c>
      <c r="AR78" s="112">
        <v>17.829999999999998</v>
      </c>
      <c r="AS78" s="112">
        <v>14.13</v>
      </c>
      <c r="AT78" s="112">
        <v>15.57</v>
      </c>
      <c r="AU78" s="115"/>
      <c r="AV78" s="110">
        <v>2</v>
      </c>
      <c r="AW78" s="110">
        <v>3</v>
      </c>
      <c r="AX78" s="110">
        <v>3</v>
      </c>
      <c r="AY78" s="110">
        <v>5</v>
      </c>
      <c r="AZ78" s="110">
        <v>5</v>
      </c>
      <c r="BA78" s="260"/>
      <c r="BB78" s="112">
        <v>13.7192048083368</v>
      </c>
      <c r="BC78" s="290">
        <v>0.82492104217289397</v>
      </c>
      <c r="BD78" s="290">
        <v>9.9155244175009899E-2</v>
      </c>
      <c r="BE78" s="290">
        <v>0.29725833549073399</v>
      </c>
      <c r="BF78" s="113"/>
      <c r="BG78" s="112">
        <v>7.2379800000000003</v>
      </c>
      <c r="BH78" s="112">
        <v>70.983800000000002</v>
      </c>
      <c r="BI78" s="112">
        <v>18.89</v>
      </c>
      <c r="BJ78" s="112">
        <v>2.88822</v>
      </c>
      <c r="BK78" s="109"/>
      <c r="BL78" s="118" t="s">
        <v>1591</v>
      </c>
      <c r="BM78" s="118" t="s">
        <v>1592</v>
      </c>
      <c r="BN78" s="118" t="s">
        <v>434</v>
      </c>
      <c r="BO78" s="118" t="s">
        <v>1593</v>
      </c>
      <c r="BP78" s="118" t="s">
        <v>1594</v>
      </c>
      <c r="BQ78" s="109"/>
      <c r="BR78" s="119" t="s">
        <v>1015</v>
      </c>
    </row>
    <row r="79" spans="1:70" s="107" customFormat="1" x14ac:dyDescent="0.25">
      <c r="A79" s="108" t="s">
        <v>1658</v>
      </c>
      <c r="B79" s="109"/>
      <c r="C79" s="734">
        <v>44791</v>
      </c>
      <c r="D79" s="109"/>
      <c r="E79" s="110">
        <v>2298.64</v>
      </c>
      <c r="F79" s="109"/>
      <c r="G79" s="111">
        <v>19.692</v>
      </c>
      <c r="H79" s="113"/>
      <c r="I79" s="112">
        <v>0.51039999999999996</v>
      </c>
      <c r="J79" s="112">
        <v>5.4062999999999999</v>
      </c>
      <c r="K79" s="112">
        <v>5.8936999999999999</v>
      </c>
      <c r="L79" s="112">
        <v>13.590199999999999</v>
      </c>
      <c r="M79" s="112">
        <v>8.94</v>
      </c>
      <c r="N79" s="114">
        <v>10.0358</v>
      </c>
      <c r="O79" s="112">
        <v>6.6864999999999997</v>
      </c>
      <c r="P79" s="112">
        <v>20.8309</v>
      </c>
      <c r="Q79" s="112" t="s">
        <v>430</v>
      </c>
      <c r="R79" s="112" t="s">
        <v>430</v>
      </c>
      <c r="S79" s="112">
        <v>20.175799999999999</v>
      </c>
      <c r="T79" s="112">
        <v>7.8895</v>
      </c>
      <c r="U79" s="112">
        <v>9.0607000000000006</v>
      </c>
      <c r="V79" s="112">
        <v>7.2256999999999998</v>
      </c>
      <c r="W79" s="112">
        <v>3.5876000000000001</v>
      </c>
      <c r="X79" s="112">
        <v>19.323399999999999</v>
      </c>
      <c r="Y79" s="113"/>
      <c r="Z79" s="110">
        <v>8</v>
      </c>
      <c r="AA79" s="110">
        <v>4</v>
      </c>
      <c r="AB79" s="110">
        <v>3</v>
      </c>
      <c r="AC79" s="110">
        <v>3</v>
      </c>
      <c r="AD79" s="110">
        <v>3</v>
      </c>
      <c r="AE79" s="110">
        <v>7</v>
      </c>
      <c r="AF79" s="110">
        <v>6</v>
      </c>
      <c r="AG79" s="110">
        <v>6</v>
      </c>
      <c r="AH79" s="110" t="s">
        <v>430</v>
      </c>
      <c r="AI79" s="110" t="s">
        <v>430</v>
      </c>
      <c r="AJ79" s="110">
        <v>4</v>
      </c>
      <c r="AK79" s="110">
        <v>3</v>
      </c>
      <c r="AL79" s="110">
        <v>8</v>
      </c>
      <c r="AM79" s="110">
        <v>6</v>
      </c>
      <c r="AN79" s="110">
        <v>2</v>
      </c>
      <c r="AO79" s="109"/>
      <c r="AP79" s="112" t="s">
        <v>430</v>
      </c>
      <c r="AQ79" s="112" t="s">
        <v>430</v>
      </c>
      <c r="AR79" s="112" t="s">
        <v>430</v>
      </c>
      <c r="AS79" s="112">
        <v>14.16</v>
      </c>
      <c r="AT79" s="112">
        <v>15.9</v>
      </c>
      <c r="AU79" s="115"/>
      <c r="AV79" s="110" t="s">
        <v>430</v>
      </c>
      <c r="AW79" s="110" t="s">
        <v>430</v>
      </c>
      <c r="AX79" s="110" t="s">
        <v>430</v>
      </c>
      <c r="AY79" s="110">
        <v>4</v>
      </c>
      <c r="AZ79" s="110">
        <v>4</v>
      </c>
      <c r="BA79" s="260"/>
      <c r="BB79" s="112">
        <v>17.0685885442076</v>
      </c>
      <c r="BC79" s="290">
        <v>1.00082879330748</v>
      </c>
      <c r="BD79" s="290">
        <v>8.3379627263213005E-2</v>
      </c>
      <c r="BE79" s="290">
        <v>0.22226636856728699</v>
      </c>
      <c r="BF79" s="113"/>
      <c r="BG79" s="112">
        <v>17.0901</v>
      </c>
      <c r="BH79" s="112">
        <v>64.904499999999999</v>
      </c>
      <c r="BI79" s="112">
        <v>13.31</v>
      </c>
      <c r="BJ79" s="112">
        <v>4.6954000000000002</v>
      </c>
      <c r="BK79" s="109"/>
      <c r="BL79" s="118" t="s">
        <v>1596</v>
      </c>
      <c r="BM79" s="118" t="s">
        <v>1597</v>
      </c>
      <c r="BN79" s="118" t="s">
        <v>1598</v>
      </c>
      <c r="BO79" s="118" t="s">
        <v>1599</v>
      </c>
      <c r="BP79" s="118" t="s">
        <v>1600</v>
      </c>
      <c r="BQ79" s="109"/>
      <c r="BR79" s="119" t="s">
        <v>443</v>
      </c>
    </row>
    <row r="80" spans="1:70" s="107" customFormat="1" x14ac:dyDescent="0.25">
      <c r="A80" s="108" t="s">
        <v>1659</v>
      </c>
      <c r="B80" s="109"/>
      <c r="C80" s="734">
        <v>43913</v>
      </c>
      <c r="D80" s="109"/>
      <c r="E80" s="110">
        <v>1820.95</v>
      </c>
      <c r="F80" s="109"/>
      <c r="G80" s="111">
        <v>55.52</v>
      </c>
      <c r="H80" s="113"/>
      <c r="I80" s="112">
        <v>0.52510000000000001</v>
      </c>
      <c r="J80" s="112">
        <v>5.2911000000000001</v>
      </c>
      <c r="K80" s="112">
        <v>4.4394</v>
      </c>
      <c r="L80" s="112">
        <v>10.5756</v>
      </c>
      <c r="M80" s="112">
        <v>6.9337</v>
      </c>
      <c r="N80" s="114">
        <v>10.2681</v>
      </c>
      <c r="O80" s="112">
        <v>7.2361000000000004</v>
      </c>
      <c r="P80" s="112">
        <v>19.754200000000001</v>
      </c>
      <c r="Q80" s="112">
        <v>18.281400000000001</v>
      </c>
      <c r="R80" s="112" t="s">
        <v>430</v>
      </c>
      <c r="S80" s="112">
        <v>17.403300000000002</v>
      </c>
      <c r="T80" s="112">
        <v>5.4310999999999998</v>
      </c>
      <c r="U80" s="112">
        <v>9.1623999999999999</v>
      </c>
      <c r="V80" s="112">
        <v>7.1193999999999997</v>
      </c>
      <c r="W80" s="112">
        <v>2.2467999999999999</v>
      </c>
      <c r="X80" s="112">
        <v>31.607900000000001</v>
      </c>
      <c r="Y80" s="113"/>
      <c r="Z80" s="110">
        <v>7</v>
      </c>
      <c r="AA80" s="110">
        <v>7</v>
      </c>
      <c r="AB80" s="110">
        <v>7</v>
      </c>
      <c r="AC80" s="110">
        <v>11</v>
      </c>
      <c r="AD80" s="110">
        <v>7</v>
      </c>
      <c r="AE80" s="110">
        <v>6</v>
      </c>
      <c r="AF80" s="110">
        <v>3</v>
      </c>
      <c r="AG80" s="110">
        <v>7</v>
      </c>
      <c r="AH80" s="110">
        <v>2</v>
      </c>
      <c r="AI80" s="110" t="s">
        <v>430</v>
      </c>
      <c r="AJ80" s="110">
        <v>9</v>
      </c>
      <c r="AK80" s="110">
        <v>8</v>
      </c>
      <c r="AL80" s="110">
        <v>7</v>
      </c>
      <c r="AM80" s="110">
        <v>7</v>
      </c>
      <c r="AN80" s="110">
        <v>8</v>
      </c>
      <c r="AO80" s="109"/>
      <c r="AP80" s="112" t="s">
        <v>430</v>
      </c>
      <c r="AQ80" s="112" t="s">
        <v>430</v>
      </c>
      <c r="AR80" s="112">
        <v>17.239999999999998</v>
      </c>
      <c r="AS80" s="112">
        <v>13.88</v>
      </c>
      <c r="AT80" s="112">
        <v>13.19</v>
      </c>
      <c r="AU80" s="115"/>
      <c r="AV80" s="110" t="s">
        <v>430</v>
      </c>
      <c r="AW80" s="110" t="s">
        <v>430</v>
      </c>
      <c r="AX80" s="110">
        <v>4</v>
      </c>
      <c r="AY80" s="110">
        <v>7</v>
      </c>
      <c r="AZ80" s="110">
        <v>7</v>
      </c>
      <c r="BA80" s="260"/>
      <c r="BB80" s="112">
        <v>15.4067447042385</v>
      </c>
      <c r="BC80" s="290">
        <v>0.937556748091388</v>
      </c>
      <c r="BD80" s="290">
        <v>8.4924070495642601E-2</v>
      </c>
      <c r="BE80" s="290">
        <v>0.18341815876408801</v>
      </c>
      <c r="BF80" s="113"/>
      <c r="BG80" s="112">
        <v>12.2926</v>
      </c>
      <c r="BH80" s="112">
        <v>67.481899999999996</v>
      </c>
      <c r="BI80" s="112">
        <v>18.111899999999999</v>
      </c>
      <c r="BJ80" s="112">
        <v>2.1135999999999999</v>
      </c>
      <c r="BK80" s="109"/>
      <c r="BL80" s="118" t="s">
        <v>1602</v>
      </c>
      <c r="BM80" s="118" t="s">
        <v>1603</v>
      </c>
      <c r="BN80" s="118" t="s">
        <v>1604</v>
      </c>
      <c r="BO80" s="118" t="s">
        <v>1605</v>
      </c>
      <c r="BP80" s="118" t="s">
        <v>1606</v>
      </c>
      <c r="BQ80" s="109"/>
      <c r="BR80" s="119" t="s">
        <v>547</v>
      </c>
    </row>
    <row r="81" spans="1:70" s="107" customFormat="1" x14ac:dyDescent="0.25">
      <c r="A81" s="108" t="s">
        <v>1660</v>
      </c>
      <c r="B81" s="109"/>
      <c r="C81" s="734">
        <v>45729</v>
      </c>
      <c r="D81" s="109"/>
      <c r="E81" s="110">
        <v>1576.92</v>
      </c>
      <c r="F81" s="109"/>
      <c r="G81" s="111">
        <v>13.61</v>
      </c>
      <c r="H81" s="113"/>
      <c r="I81" s="112">
        <v>0.74019999999999997</v>
      </c>
      <c r="J81" s="112">
        <v>6.3281000000000001</v>
      </c>
      <c r="K81" s="112">
        <v>6.0795000000000003</v>
      </c>
      <c r="L81" s="112">
        <v>16.623799999999999</v>
      </c>
      <c r="M81" s="112">
        <v>7.3343999999999996</v>
      </c>
      <c r="N81" s="114">
        <v>17.024899999999999</v>
      </c>
      <c r="O81" s="112" t="s">
        <v>430</v>
      </c>
      <c r="P81" s="112" t="s">
        <v>430</v>
      </c>
      <c r="Q81" s="112" t="s">
        <v>430</v>
      </c>
      <c r="R81" s="112" t="s">
        <v>430</v>
      </c>
      <c r="S81" s="112">
        <v>23.502700000000001</v>
      </c>
      <c r="T81" s="112">
        <v>5.7497999999999996</v>
      </c>
      <c r="U81" s="112">
        <v>9.8467000000000002</v>
      </c>
      <c r="V81" s="112">
        <v>13.5113</v>
      </c>
      <c r="W81" s="112">
        <v>3.6558000000000002</v>
      </c>
      <c r="X81" s="112">
        <v>27.5715</v>
      </c>
      <c r="Y81" s="113"/>
      <c r="Z81" s="110">
        <v>4</v>
      </c>
      <c r="AA81" s="110">
        <v>1</v>
      </c>
      <c r="AB81" s="110">
        <v>2</v>
      </c>
      <c r="AC81" s="110">
        <v>2</v>
      </c>
      <c r="AD81" s="110">
        <v>6</v>
      </c>
      <c r="AE81" s="110">
        <v>1</v>
      </c>
      <c r="AF81" s="110" t="s">
        <v>430</v>
      </c>
      <c r="AG81" s="110" t="s">
        <v>430</v>
      </c>
      <c r="AH81" s="110" t="s">
        <v>430</v>
      </c>
      <c r="AI81" s="110" t="s">
        <v>430</v>
      </c>
      <c r="AJ81" s="110">
        <v>2</v>
      </c>
      <c r="AK81" s="110">
        <v>6</v>
      </c>
      <c r="AL81" s="110">
        <v>6</v>
      </c>
      <c r="AM81" s="110">
        <v>1</v>
      </c>
      <c r="AN81" s="110">
        <v>1</v>
      </c>
      <c r="AO81" s="109"/>
      <c r="AP81" s="112" t="s">
        <v>430</v>
      </c>
      <c r="AQ81" s="112" t="s">
        <v>430</v>
      </c>
      <c r="AR81" s="112" t="s">
        <v>430</v>
      </c>
      <c r="AS81" s="112" t="s">
        <v>430</v>
      </c>
      <c r="AT81" s="112">
        <v>18.46</v>
      </c>
      <c r="AU81" s="115"/>
      <c r="AV81" s="110" t="s">
        <v>430</v>
      </c>
      <c r="AW81" s="110" t="s">
        <v>430</v>
      </c>
      <c r="AX81" s="110" t="s">
        <v>430</v>
      </c>
      <c r="AY81" s="110" t="s">
        <v>430</v>
      </c>
      <c r="AZ81" s="110">
        <v>3</v>
      </c>
      <c r="BA81" s="260"/>
      <c r="BB81" s="112">
        <v>13.4198370897104</v>
      </c>
      <c r="BC81" s="290">
        <v>0.95562333872336103</v>
      </c>
      <c r="BD81" s="290">
        <v>0.123512184081621</v>
      </c>
      <c r="BE81" s="290">
        <v>0.58561805929176902</v>
      </c>
      <c r="BF81" s="113"/>
      <c r="BG81" s="112">
        <v>3.8408099999999998</v>
      </c>
      <c r="BH81" s="112">
        <v>64.685599999999994</v>
      </c>
      <c r="BI81" s="112">
        <v>30.37</v>
      </c>
      <c r="BJ81" s="112">
        <v>1.1035900000000001</v>
      </c>
      <c r="BK81" s="109"/>
      <c r="BL81" s="118" t="s">
        <v>1608</v>
      </c>
      <c r="BM81" s="118" t="s">
        <v>1609</v>
      </c>
      <c r="BN81" s="118" t="s">
        <v>1610</v>
      </c>
      <c r="BO81" s="118" t="s">
        <v>1611</v>
      </c>
      <c r="BP81" s="118" t="s">
        <v>1612</v>
      </c>
      <c r="BQ81" s="109"/>
      <c r="BR81" s="119" t="s">
        <v>476</v>
      </c>
    </row>
    <row r="82" spans="1:70" s="107" customFormat="1" x14ac:dyDescent="0.25">
      <c r="A82" s="108" t="s">
        <v>1661</v>
      </c>
      <c r="B82" s="109"/>
      <c r="C82" s="734">
        <v>44260</v>
      </c>
      <c r="D82" s="109"/>
      <c r="E82" s="110">
        <v>1426.77</v>
      </c>
      <c r="F82" s="109"/>
      <c r="G82" s="111">
        <v>25.088200000000001</v>
      </c>
      <c r="H82" s="113"/>
      <c r="I82" s="112">
        <v>0.39539999999999997</v>
      </c>
      <c r="J82" s="112">
        <v>5.0155000000000003</v>
      </c>
      <c r="K82" s="112">
        <v>3.5124</v>
      </c>
      <c r="L82" s="112">
        <v>10.9322</v>
      </c>
      <c r="M82" s="112">
        <v>5.8212000000000002</v>
      </c>
      <c r="N82" s="114">
        <v>9.8552999999999997</v>
      </c>
      <c r="O82" s="112">
        <v>4.2649999999999997</v>
      </c>
      <c r="P82" s="112">
        <v>23.836300000000001</v>
      </c>
      <c r="Q82" s="112">
        <v>17.601500000000001</v>
      </c>
      <c r="R82" s="112" t="s">
        <v>430</v>
      </c>
      <c r="S82" s="112">
        <v>18.258600000000001</v>
      </c>
      <c r="T82" s="112">
        <v>2.6472000000000002</v>
      </c>
      <c r="U82" s="112">
        <v>10.9749</v>
      </c>
      <c r="V82" s="112">
        <v>6.5039999999999996</v>
      </c>
      <c r="W82" s="112">
        <v>2.0829</v>
      </c>
      <c r="X82" s="112">
        <v>18.9894</v>
      </c>
      <c r="Y82" s="113"/>
      <c r="Z82" s="110">
        <v>14</v>
      </c>
      <c r="AA82" s="110">
        <v>10</v>
      </c>
      <c r="AB82" s="110">
        <v>10</v>
      </c>
      <c r="AC82" s="110">
        <v>9</v>
      </c>
      <c r="AD82" s="110">
        <v>11</v>
      </c>
      <c r="AE82" s="110">
        <v>8</v>
      </c>
      <c r="AF82" s="110">
        <v>8</v>
      </c>
      <c r="AG82" s="110">
        <v>4</v>
      </c>
      <c r="AH82" s="110">
        <v>6</v>
      </c>
      <c r="AI82" s="110" t="s">
        <v>430</v>
      </c>
      <c r="AJ82" s="110">
        <v>7</v>
      </c>
      <c r="AK82" s="110">
        <v>12</v>
      </c>
      <c r="AL82" s="110">
        <v>4</v>
      </c>
      <c r="AM82" s="110">
        <v>8</v>
      </c>
      <c r="AN82" s="110">
        <v>9</v>
      </c>
      <c r="AO82" s="109"/>
      <c r="AP82" s="112" t="s">
        <v>430</v>
      </c>
      <c r="AQ82" s="112" t="s">
        <v>430</v>
      </c>
      <c r="AR82" s="112">
        <v>19.3</v>
      </c>
      <c r="AS82" s="112">
        <v>13.93</v>
      </c>
      <c r="AT82" s="112">
        <v>12.94</v>
      </c>
      <c r="AU82" s="115"/>
      <c r="AV82" s="110" t="s">
        <v>430</v>
      </c>
      <c r="AW82" s="110" t="s">
        <v>430</v>
      </c>
      <c r="AX82" s="110">
        <v>2</v>
      </c>
      <c r="AY82" s="110">
        <v>6</v>
      </c>
      <c r="AZ82" s="110">
        <v>9</v>
      </c>
      <c r="BA82" s="260"/>
      <c r="BB82" s="112">
        <v>16.671608317218599</v>
      </c>
      <c r="BC82" s="290">
        <v>0.99658389273024395</v>
      </c>
      <c r="BD82" s="290">
        <v>9.5963312638422907E-2</v>
      </c>
      <c r="BE82" s="290">
        <v>0.31556869855213099</v>
      </c>
      <c r="BF82" s="113"/>
      <c r="BG82" s="112">
        <v>17.267299999999999</v>
      </c>
      <c r="BH82" s="112">
        <v>65.971999999999994</v>
      </c>
      <c r="BI82" s="112">
        <v>12.431100000000001</v>
      </c>
      <c r="BJ82" s="112">
        <v>4.3296000000000001</v>
      </c>
      <c r="BK82" s="109"/>
      <c r="BL82" s="118" t="s">
        <v>1614</v>
      </c>
      <c r="BM82" s="118" t="s">
        <v>1615</v>
      </c>
      <c r="BN82" s="118" t="s">
        <v>1616</v>
      </c>
      <c r="BO82" s="118" t="s">
        <v>1617</v>
      </c>
      <c r="BP82" s="118" t="s">
        <v>594</v>
      </c>
      <c r="BQ82" s="109"/>
      <c r="BR82" s="119" t="s">
        <v>602</v>
      </c>
    </row>
    <row r="83" spans="1:70" s="107" customFormat="1" x14ac:dyDescent="0.25">
      <c r="A83" s="108" t="s">
        <v>1662</v>
      </c>
      <c r="B83" s="109"/>
      <c r="C83" s="734">
        <v>44886</v>
      </c>
      <c r="D83" s="109"/>
      <c r="E83" s="110">
        <v>1249.06</v>
      </c>
      <c r="F83" s="109"/>
      <c r="G83" s="111">
        <v>21.916499999999999</v>
      </c>
      <c r="H83" s="113"/>
      <c r="I83" s="112">
        <v>0.54269999999999996</v>
      </c>
      <c r="J83" s="112">
        <v>5.3434999999999997</v>
      </c>
      <c r="K83" s="112">
        <v>6.5563000000000002</v>
      </c>
      <c r="L83" s="112">
        <v>17.311599999999999</v>
      </c>
      <c r="M83" s="112">
        <v>11.166600000000001</v>
      </c>
      <c r="N83" s="114">
        <v>11.888500000000001</v>
      </c>
      <c r="O83" s="112">
        <v>5.5995999999999997</v>
      </c>
      <c r="P83" s="112">
        <v>24.197199999999999</v>
      </c>
      <c r="Q83" s="112" t="s">
        <v>430</v>
      </c>
      <c r="R83" s="112" t="s">
        <v>430</v>
      </c>
      <c r="S83" s="112">
        <v>23.714400000000001</v>
      </c>
      <c r="T83" s="112">
        <v>9.1867000000000001</v>
      </c>
      <c r="U83" s="112">
        <v>10.016500000000001</v>
      </c>
      <c r="V83" s="112">
        <v>8.1196000000000002</v>
      </c>
      <c r="W83" s="112">
        <v>3.2351000000000001</v>
      </c>
      <c r="X83" s="112">
        <v>24.540800000000001</v>
      </c>
      <c r="Y83" s="113"/>
      <c r="Z83" s="110">
        <v>6</v>
      </c>
      <c r="AA83" s="110">
        <v>5</v>
      </c>
      <c r="AB83" s="110">
        <v>1</v>
      </c>
      <c r="AC83" s="110">
        <v>1</v>
      </c>
      <c r="AD83" s="110">
        <v>1</v>
      </c>
      <c r="AE83" s="110">
        <v>5</v>
      </c>
      <c r="AF83" s="110">
        <v>7</v>
      </c>
      <c r="AG83" s="110">
        <v>2</v>
      </c>
      <c r="AH83" s="110" t="s">
        <v>430</v>
      </c>
      <c r="AI83" s="110" t="s">
        <v>430</v>
      </c>
      <c r="AJ83" s="110">
        <v>1</v>
      </c>
      <c r="AK83" s="110">
        <v>1</v>
      </c>
      <c r="AL83" s="110">
        <v>5</v>
      </c>
      <c r="AM83" s="110">
        <v>5</v>
      </c>
      <c r="AN83" s="110">
        <v>3</v>
      </c>
      <c r="AO83" s="109"/>
      <c r="AP83" s="112" t="s">
        <v>430</v>
      </c>
      <c r="AQ83" s="112" t="s">
        <v>430</v>
      </c>
      <c r="AR83" s="112" t="s">
        <v>430</v>
      </c>
      <c r="AS83" s="112">
        <v>14.81</v>
      </c>
      <c r="AT83" s="112">
        <v>19.170000000000002</v>
      </c>
      <c r="AU83" s="115"/>
      <c r="AV83" s="110" t="s">
        <v>430</v>
      </c>
      <c r="AW83" s="110" t="s">
        <v>430</v>
      </c>
      <c r="AX83" s="110" t="s">
        <v>430</v>
      </c>
      <c r="AY83" s="110">
        <v>3</v>
      </c>
      <c r="AZ83" s="110">
        <v>2</v>
      </c>
      <c r="BA83" s="260"/>
      <c r="BB83" s="112">
        <v>17.043163143422699</v>
      </c>
      <c r="BC83" s="290">
        <v>0.95857780983094099</v>
      </c>
      <c r="BD83" s="290">
        <v>9.7633383565718504E-2</v>
      </c>
      <c r="BE83" s="290">
        <v>0.428665923518536</v>
      </c>
      <c r="BF83" s="113"/>
      <c r="BG83" s="112">
        <v>4.6240800000000002</v>
      </c>
      <c r="BH83" s="112">
        <v>68.268299999999996</v>
      </c>
      <c r="BI83" s="112">
        <v>26.1008</v>
      </c>
      <c r="BJ83" s="112">
        <v>1.00682</v>
      </c>
      <c r="BK83" s="109"/>
      <c r="BL83" s="118" t="s">
        <v>1619</v>
      </c>
      <c r="BM83" s="118" t="s">
        <v>1620</v>
      </c>
      <c r="BN83" s="118" t="s">
        <v>1621</v>
      </c>
      <c r="BO83" s="118" t="s">
        <v>1622</v>
      </c>
      <c r="BP83" s="118" t="s">
        <v>1623</v>
      </c>
      <c r="BQ83" s="109"/>
      <c r="BR83" s="119" t="s">
        <v>615</v>
      </c>
    </row>
    <row r="84" spans="1:70" s="107" customFormat="1" x14ac:dyDescent="0.25">
      <c r="A84" s="108" t="s">
        <v>1663</v>
      </c>
      <c r="B84" s="109"/>
      <c r="C84" s="734">
        <v>45891</v>
      </c>
      <c r="D84" s="109"/>
      <c r="E84" s="110">
        <v>726.26</v>
      </c>
      <c r="F84" s="109"/>
      <c r="G84" s="111">
        <v>10.37</v>
      </c>
      <c r="H84" s="113"/>
      <c r="I84" s="112">
        <v>0.97370000000000001</v>
      </c>
      <c r="J84" s="112">
        <v>5.2792000000000003</v>
      </c>
      <c r="K84" s="112">
        <v>2.0669</v>
      </c>
      <c r="L84" s="112">
        <v>10.7906</v>
      </c>
      <c r="M84" s="112">
        <v>8.1334999999999997</v>
      </c>
      <c r="N84" s="114" t="s">
        <v>430</v>
      </c>
      <c r="O84" s="112" t="s">
        <v>430</v>
      </c>
      <c r="P84" s="112" t="s">
        <v>430</v>
      </c>
      <c r="Q84" s="112" t="s">
        <v>430</v>
      </c>
      <c r="R84" s="112" t="s">
        <v>430</v>
      </c>
      <c r="S84" s="112">
        <v>15.9955</v>
      </c>
      <c r="T84" s="112">
        <v>5.3861999999999997</v>
      </c>
      <c r="U84" s="112">
        <v>5.1723999999999997</v>
      </c>
      <c r="V84" s="112" t="s">
        <v>430</v>
      </c>
      <c r="W84" s="112">
        <v>1.8664000000000001</v>
      </c>
      <c r="X84" s="112">
        <v>3.7</v>
      </c>
      <c r="Y84" s="113"/>
      <c r="Z84" s="110">
        <v>2</v>
      </c>
      <c r="AA84" s="110">
        <v>8</v>
      </c>
      <c r="AB84" s="110">
        <v>16</v>
      </c>
      <c r="AC84" s="110">
        <v>10</v>
      </c>
      <c r="AD84" s="110">
        <v>4</v>
      </c>
      <c r="AE84" s="110" t="s">
        <v>430</v>
      </c>
      <c r="AF84" s="110" t="s">
        <v>430</v>
      </c>
      <c r="AG84" s="110" t="s">
        <v>430</v>
      </c>
      <c r="AH84" s="110" t="s">
        <v>430</v>
      </c>
      <c r="AI84" s="110" t="s">
        <v>430</v>
      </c>
      <c r="AJ84" s="110">
        <v>13</v>
      </c>
      <c r="AK84" s="110">
        <v>9</v>
      </c>
      <c r="AL84" s="110">
        <v>13</v>
      </c>
      <c r="AM84" s="110" t="s">
        <v>430</v>
      </c>
      <c r="AN84" s="110">
        <v>10</v>
      </c>
      <c r="AO84" s="109"/>
      <c r="AP84" s="112" t="s">
        <v>430</v>
      </c>
      <c r="AQ84" s="112" t="s">
        <v>430</v>
      </c>
      <c r="AR84" s="112" t="s">
        <v>430</v>
      </c>
      <c r="AS84" s="112" t="s">
        <v>430</v>
      </c>
      <c r="AT84" s="112" t="s">
        <v>430</v>
      </c>
      <c r="AU84" s="115"/>
      <c r="AV84" s="110" t="s">
        <v>430</v>
      </c>
      <c r="AW84" s="110" t="s">
        <v>430</v>
      </c>
      <c r="AX84" s="110" t="s">
        <v>430</v>
      </c>
      <c r="AY84" s="110" t="s">
        <v>430</v>
      </c>
      <c r="AZ84" s="110" t="s">
        <v>430</v>
      </c>
      <c r="BA84" s="260"/>
      <c r="BB84" s="112">
        <v>11.8016443364238</v>
      </c>
      <c r="BC84" s="290">
        <v>0.82121173116230906</v>
      </c>
      <c r="BD84" s="290">
        <v>-1.21256220076791E-2</v>
      </c>
      <c r="BE84" s="290">
        <v>-0.25626426397875801</v>
      </c>
      <c r="BF84" s="113"/>
      <c r="BG84" s="112">
        <v>8.0089100000000002</v>
      </c>
      <c r="BH84" s="112">
        <v>72.900999999999996</v>
      </c>
      <c r="BI84" s="112">
        <v>15.090199999999999</v>
      </c>
      <c r="BJ84" s="112">
        <v>3.9998900000000002</v>
      </c>
      <c r="BK84" s="109"/>
      <c r="BL84" s="118" t="s">
        <v>1625</v>
      </c>
      <c r="BM84" s="118" t="s">
        <v>1626</v>
      </c>
      <c r="BN84" s="118" t="s">
        <v>1627</v>
      </c>
      <c r="BO84" s="118" t="s">
        <v>701</v>
      </c>
      <c r="BP84" s="118" t="s">
        <v>1628</v>
      </c>
      <c r="BQ84" s="109"/>
      <c r="BR84" s="119" t="s">
        <v>1629</v>
      </c>
    </row>
    <row r="85" spans="1:70" s="107" customFormat="1" x14ac:dyDescent="0.25">
      <c r="A85" s="108" t="s">
        <v>1664</v>
      </c>
      <c r="B85" s="109"/>
      <c r="C85" s="734">
        <v>42760</v>
      </c>
      <c r="D85" s="109"/>
      <c r="E85" s="110">
        <v>367.09500000000003</v>
      </c>
      <c r="F85" s="109"/>
      <c r="G85" s="111">
        <v>34.135300000000001</v>
      </c>
      <c r="H85" s="113"/>
      <c r="I85" s="112">
        <v>0.37790000000000001</v>
      </c>
      <c r="J85" s="112">
        <v>5.3171999999999997</v>
      </c>
      <c r="K85" s="112">
        <v>5.0747</v>
      </c>
      <c r="L85" s="112">
        <v>12.876799999999999</v>
      </c>
      <c r="M85" s="112">
        <v>5.7065999999999999</v>
      </c>
      <c r="N85" s="114">
        <v>4.0327000000000002</v>
      </c>
      <c r="O85" s="112">
        <v>3.3769</v>
      </c>
      <c r="P85" s="112">
        <v>19.2898</v>
      </c>
      <c r="Q85" s="112">
        <v>15.4869</v>
      </c>
      <c r="R85" s="112" t="s">
        <v>430</v>
      </c>
      <c r="S85" s="112">
        <v>20.761099999999999</v>
      </c>
      <c r="T85" s="112">
        <v>4.0148999999999999</v>
      </c>
      <c r="U85" s="112">
        <v>7.0784000000000002</v>
      </c>
      <c r="V85" s="112">
        <v>2.1467999999999998</v>
      </c>
      <c r="W85" s="112">
        <v>2.8555999999999999</v>
      </c>
      <c r="X85" s="112">
        <v>13.952500000000001</v>
      </c>
      <c r="Y85" s="113"/>
      <c r="Z85" s="110">
        <v>15</v>
      </c>
      <c r="AA85" s="110">
        <v>6</v>
      </c>
      <c r="AB85" s="110">
        <v>5</v>
      </c>
      <c r="AC85" s="110">
        <v>6</v>
      </c>
      <c r="AD85" s="110">
        <v>12</v>
      </c>
      <c r="AE85" s="110">
        <v>11</v>
      </c>
      <c r="AF85" s="110">
        <v>9</v>
      </c>
      <c r="AG85" s="110">
        <v>9</v>
      </c>
      <c r="AH85" s="110">
        <v>7</v>
      </c>
      <c r="AI85" s="110" t="s">
        <v>430</v>
      </c>
      <c r="AJ85" s="110">
        <v>3</v>
      </c>
      <c r="AK85" s="110">
        <v>11</v>
      </c>
      <c r="AL85" s="110">
        <v>11</v>
      </c>
      <c r="AM85" s="110">
        <v>11</v>
      </c>
      <c r="AN85" s="110">
        <v>4</v>
      </c>
      <c r="AO85" s="109"/>
      <c r="AP85" s="112" t="s">
        <v>430</v>
      </c>
      <c r="AQ85" s="112">
        <v>18.170000000000002</v>
      </c>
      <c r="AR85" s="112">
        <v>15.54</v>
      </c>
      <c r="AS85" s="112">
        <v>11.33</v>
      </c>
      <c r="AT85" s="112">
        <v>11.28</v>
      </c>
      <c r="AU85" s="115"/>
      <c r="AV85" s="110" t="s">
        <v>430</v>
      </c>
      <c r="AW85" s="110">
        <v>5</v>
      </c>
      <c r="AX85" s="110">
        <v>6</v>
      </c>
      <c r="AY85" s="110">
        <v>9</v>
      </c>
      <c r="AZ85" s="110">
        <v>10</v>
      </c>
      <c r="BA85" s="260"/>
      <c r="BB85" s="112">
        <v>16.541176676953999</v>
      </c>
      <c r="BC85" s="290">
        <v>0.95169345384328197</v>
      </c>
      <c r="BD85" s="290">
        <v>7.8152858548044907E-2</v>
      </c>
      <c r="BE85" s="290">
        <v>6.6296324908610593E-2</v>
      </c>
      <c r="BF85" s="113"/>
      <c r="BG85" s="112">
        <v>9.4054300000000008</v>
      </c>
      <c r="BH85" s="112">
        <v>67.055400000000006</v>
      </c>
      <c r="BI85" s="112">
        <v>18.7715</v>
      </c>
      <c r="BJ85" s="112">
        <v>4.7676699999999999</v>
      </c>
      <c r="BK85" s="109"/>
      <c r="BL85" s="118" t="s">
        <v>1631</v>
      </c>
      <c r="BM85" s="118" t="s">
        <v>1632</v>
      </c>
      <c r="BN85" s="118" t="s">
        <v>1633</v>
      </c>
      <c r="BO85" s="118" t="s">
        <v>1634</v>
      </c>
      <c r="BP85" s="118" t="s">
        <v>1635</v>
      </c>
      <c r="BQ85" s="109"/>
      <c r="BR85" s="119" t="s">
        <v>436</v>
      </c>
    </row>
    <row r="86" spans="1:70" s="107" customFormat="1" x14ac:dyDescent="0.25">
      <c r="A86" s="108" t="s">
        <v>1665</v>
      </c>
      <c r="B86" s="109"/>
      <c r="C86" s="734">
        <v>46101</v>
      </c>
      <c r="D86" s="109"/>
      <c r="E86" s="110">
        <v>277.63</v>
      </c>
      <c r="F86" s="109"/>
      <c r="G86" s="111">
        <v>11.47</v>
      </c>
      <c r="H86" s="113"/>
      <c r="I86" s="112">
        <v>0.43780000000000002</v>
      </c>
      <c r="J86" s="112">
        <v>4.1779999999999999</v>
      </c>
      <c r="K86" s="112">
        <v>4.4626999999999999</v>
      </c>
      <c r="L86" s="112" t="s">
        <v>430</v>
      </c>
      <c r="M86" s="112" t="s">
        <v>430</v>
      </c>
      <c r="N86" s="114" t="s">
        <v>430</v>
      </c>
      <c r="O86" s="112" t="s">
        <v>430</v>
      </c>
      <c r="P86" s="112" t="s">
        <v>430</v>
      </c>
      <c r="Q86" s="112" t="s">
        <v>430</v>
      </c>
      <c r="R86" s="112" t="s">
        <v>430</v>
      </c>
      <c r="S86" s="112">
        <v>17.040800000000001</v>
      </c>
      <c r="T86" s="112" t="s">
        <v>430</v>
      </c>
      <c r="U86" s="112" t="s">
        <v>430</v>
      </c>
      <c r="V86" s="112" t="s">
        <v>430</v>
      </c>
      <c r="W86" s="112">
        <v>2.4106999999999998</v>
      </c>
      <c r="X86" s="112">
        <v>14.7</v>
      </c>
      <c r="Y86" s="113"/>
      <c r="Z86" s="110">
        <v>11</v>
      </c>
      <c r="AA86" s="110">
        <v>15</v>
      </c>
      <c r="AB86" s="110">
        <v>6</v>
      </c>
      <c r="AC86" s="110" t="s">
        <v>430</v>
      </c>
      <c r="AD86" s="110" t="s">
        <v>430</v>
      </c>
      <c r="AE86" s="110" t="s">
        <v>430</v>
      </c>
      <c r="AF86" s="110" t="s">
        <v>430</v>
      </c>
      <c r="AG86" s="110" t="s">
        <v>430</v>
      </c>
      <c r="AH86" s="110" t="s">
        <v>430</v>
      </c>
      <c r="AI86" s="110" t="s">
        <v>430</v>
      </c>
      <c r="AJ86" s="110">
        <v>11</v>
      </c>
      <c r="AK86" s="110" t="s">
        <v>430</v>
      </c>
      <c r="AL86" s="110" t="s">
        <v>430</v>
      </c>
      <c r="AM86" s="110" t="s">
        <v>430</v>
      </c>
      <c r="AN86" s="110">
        <v>7</v>
      </c>
      <c r="AO86" s="109"/>
      <c r="AP86" s="112" t="s">
        <v>430</v>
      </c>
      <c r="AQ86" s="112" t="s">
        <v>430</v>
      </c>
      <c r="AR86" s="112" t="s">
        <v>430</v>
      </c>
      <c r="AS86" s="112" t="s">
        <v>430</v>
      </c>
      <c r="AT86" s="112" t="s">
        <v>430</v>
      </c>
      <c r="AU86" s="115"/>
      <c r="AV86" s="110" t="s">
        <v>430</v>
      </c>
      <c r="AW86" s="110" t="s">
        <v>430</v>
      </c>
      <c r="AX86" s="110" t="s">
        <v>430</v>
      </c>
      <c r="AY86" s="110" t="s">
        <v>430</v>
      </c>
      <c r="AZ86" s="110" t="s">
        <v>430</v>
      </c>
      <c r="BA86" s="260"/>
      <c r="BB86" s="112">
        <v>4.7889682879298396</v>
      </c>
      <c r="BC86" s="290">
        <v>0.79239899225547705</v>
      </c>
      <c r="BD86" s="290">
        <v>0.63440287745699997</v>
      </c>
      <c r="BE86" s="290">
        <v>1.84249210911522</v>
      </c>
      <c r="BF86" s="113"/>
      <c r="BG86" s="112">
        <v>5.2099200000000003</v>
      </c>
      <c r="BH86" s="112">
        <v>67.215500000000006</v>
      </c>
      <c r="BI86" s="112">
        <v>22.582100000000001</v>
      </c>
      <c r="BJ86" s="112">
        <v>4.9924799999999996</v>
      </c>
      <c r="BK86" s="109"/>
      <c r="BL86" s="118" t="s">
        <v>1637</v>
      </c>
      <c r="BM86" s="118" t="s">
        <v>1638</v>
      </c>
      <c r="BN86" s="118" t="s">
        <v>1639</v>
      </c>
      <c r="BO86" s="118" t="s">
        <v>878</v>
      </c>
      <c r="BP86" s="118" t="s">
        <v>1640</v>
      </c>
      <c r="BQ86" s="109"/>
      <c r="BR86" s="119" t="s">
        <v>615</v>
      </c>
    </row>
    <row r="87" spans="1:70" s="107" customFormat="1" x14ac:dyDescent="0.25">
      <c r="A87" s="108" t="s">
        <v>1666</v>
      </c>
      <c r="B87" s="109"/>
      <c r="C87" s="734">
        <v>41275</v>
      </c>
      <c r="D87" s="109"/>
      <c r="E87" s="110">
        <v>126.58799999999999</v>
      </c>
      <c r="F87" s="109"/>
      <c r="G87" s="111">
        <v>125.87</v>
      </c>
      <c r="H87" s="113"/>
      <c r="I87" s="112">
        <v>0.40679999999999999</v>
      </c>
      <c r="J87" s="112">
        <v>4.9353999999999996</v>
      </c>
      <c r="K87" s="112">
        <v>3.4180000000000001</v>
      </c>
      <c r="L87" s="112">
        <v>7.8392999999999997</v>
      </c>
      <c r="M87" s="112">
        <v>-0.82730000000000004</v>
      </c>
      <c r="N87" s="114">
        <v>-1.1777</v>
      </c>
      <c r="O87" s="112">
        <v>-2.4161000000000001</v>
      </c>
      <c r="P87" s="112">
        <v>12.003500000000001</v>
      </c>
      <c r="Q87" s="112">
        <v>12.3673</v>
      </c>
      <c r="R87" s="112">
        <v>15.1968</v>
      </c>
      <c r="S87" s="112">
        <v>16.0627</v>
      </c>
      <c r="T87" s="112">
        <v>-0.97550000000000003</v>
      </c>
      <c r="U87" s="112">
        <v>-0.37990000000000002</v>
      </c>
      <c r="V87" s="112">
        <v>-4.3685999999999998</v>
      </c>
      <c r="W87" s="112">
        <v>1.6720999999999999</v>
      </c>
      <c r="X87" s="112">
        <v>15.674300000000001</v>
      </c>
      <c r="Y87" s="113"/>
      <c r="Z87" s="110">
        <v>13</v>
      </c>
      <c r="AA87" s="110">
        <v>11</v>
      </c>
      <c r="AB87" s="110">
        <v>11</v>
      </c>
      <c r="AC87" s="110">
        <v>15</v>
      </c>
      <c r="AD87" s="110">
        <v>14</v>
      </c>
      <c r="AE87" s="110">
        <v>13</v>
      </c>
      <c r="AF87" s="110">
        <v>11</v>
      </c>
      <c r="AG87" s="110">
        <v>12</v>
      </c>
      <c r="AH87" s="110">
        <v>8</v>
      </c>
      <c r="AI87" s="110">
        <v>4</v>
      </c>
      <c r="AJ87" s="110">
        <v>12</v>
      </c>
      <c r="AK87" s="110">
        <v>14</v>
      </c>
      <c r="AL87" s="110">
        <v>14</v>
      </c>
      <c r="AM87" s="110">
        <v>13</v>
      </c>
      <c r="AN87" s="110">
        <v>13</v>
      </c>
      <c r="AO87" s="109"/>
      <c r="AP87" s="112">
        <v>14.3</v>
      </c>
      <c r="AQ87" s="112">
        <v>14.68</v>
      </c>
      <c r="AR87" s="112">
        <v>10.4</v>
      </c>
      <c r="AS87" s="112">
        <v>3.53</v>
      </c>
      <c r="AT87" s="112">
        <v>-7.0000000000000007E-2</v>
      </c>
      <c r="AU87" s="115"/>
      <c r="AV87" s="110">
        <v>4</v>
      </c>
      <c r="AW87" s="110">
        <v>6</v>
      </c>
      <c r="AX87" s="110">
        <v>8</v>
      </c>
      <c r="AY87" s="110">
        <v>12</v>
      </c>
      <c r="AZ87" s="110">
        <v>13</v>
      </c>
      <c r="BA87" s="260"/>
      <c r="BB87" s="112">
        <v>16.036887681019699</v>
      </c>
      <c r="BC87" s="290">
        <v>0.95835006291854796</v>
      </c>
      <c r="BD87" s="290">
        <v>4.9305003608677699E-2</v>
      </c>
      <c r="BE87" s="290">
        <v>-0.44432345922842997</v>
      </c>
      <c r="BF87" s="113"/>
      <c r="BG87" s="112" t="s">
        <v>430</v>
      </c>
      <c r="BH87" s="112">
        <v>70.114400000000003</v>
      </c>
      <c r="BI87" s="112">
        <v>23.744399999999999</v>
      </c>
      <c r="BJ87" s="112">
        <v>6.1412000000000004</v>
      </c>
      <c r="BK87" s="109"/>
      <c r="BL87" s="118" t="s">
        <v>1642</v>
      </c>
      <c r="BM87" s="118" t="s">
        <v>1643</v>
      </c>
      <c r="BN87" s="118" t="s">
        <v>1644</v>
      </c>
      <c r="BO87" s="118" t="s">
        <v>1645</v>
      </c>
      <c r="BP87" s="118" t="s">
        <v>1646</v>
      </c>
      <c r="BQ87" s="109"/>
      <c r="BR87" s="119" t="s">
        <v>904</v>
      </c>
    </row>
    <row r="88" spans="1:70" s="107" customFormat="1" x14ac:dyDescent="0.25">
      <c r="A88" s="108" t="s">
        <v>1667</v>
      </c>
      <c r="B88" s="109"/>
      <c r="C88" s="734">
        <v>46063</v>
      </c>
      <c r="D88" s="109"/>
      <c r="E88" s="857">
        <v>75.790000000000006</v>
      </c>
      <c r="F88" s="109"/>
      <c r="G88" s="111">
        <v>10.08</v>
      </c>
      <c r="H88" s="113"/>
      <c r="I88" s="112">
        <v>0.29849999999999999</v>
      </c>
      <c r="J88" s="112">
        <v>4.4560000000000004</v>
      </c>
      <c r="K88" s="112">
        <v>3.2787000000000002</v>
      </c>
      <c r="L88" s="112">
        <v>8.0386000000000006</v>
      </c>
      <c r="M88" s="112" t="s">
        <v>430</v>
      </c>
      <c r="N88" s="114" t="s">
        <v>430</v>
      </c>
      <c r="O88" s="112" t="s">
        <v>430</v>
      </c>
      <c r="P88" s="112" t="s">
        <v>430</v>
      </c>
      <c r="Q88" s="112" t="s">
        <v>430</v>
      </c>
      <c r="R88" s="112" t="s">
        <v>430</v>
      </c>
      <c r="S88" s="112">
        <v>14.027100000000001</v>
      </c>
      <c r="T88" s="112" t="s">
        <v>430</v>
      </c>
      <c r="U88" s="112" t="s">
        <v>430</v>
      </c>
      <c r="V88" s="112" t="s">
        <v>430</v>
      </c>
      <c r="W88" s="112">
        <v>0.5988</v>
      </c>
      <c r="X88" s="112">
        <v>2.9622000000000002</v>
      </c>
      <c r="Y88" s="113"/>
      <c r="Z88" s="110">
        <v>16</v>
      </c>
      <c r="AA88" s="110">
        <v>14</v>
      </c>
      <c r="AB88" s="110">
        <v>12</v>
      </c>
      <c r="AC88" s="110">
        <v>14</v>
      </c>
      <c r="AD88" s="110" t="s">
        <v>430</v>
      </c>
      <c r="AE88" s="110" t="s">
        <v>430</v>
      </c>
      <c r="AF88" s="110" t="s">
        <v>430</v>
      </c>
      <c r="AG88" s="110" t="s">
        <v>430</v>
      </c>
      <c r="AH88" s="110" t="s">
        <v>430</v>
      </c>
      <c r="AI88" s="110" t="s">
        <v>430</v>
      </c>
      <c r="AJ88" s="110">
        <v>16</v>
      </c>
      <c r="AK88" s="110" t="s">
        <v>430</v>
      </c>
      <c r="AL88" s="110" t="s">
        <v>430</v>
      </c>
      <c r="AM88" s="110" t="s">
        <v>430</v>
      </c>
      <c r="AN88" s="110">
        <v>15</v>
      </c>
      <c r="AO88" s="109"/>
      <c r="AP88" s="112" t="s">
        <v>430</v>
      </c>
      <c r="AQ88" s="112" t="s">
        <v>430</v>
      </c>
      <c r="AR88" s="112" t="s">
        <v>430</v>
      </c>
      <c r="AS88" s="112" t="s">
        <v>430</v>
      </c>
      <c r="AT88" s="112" t="s">
        <v>430</v>
      </c>
      <c r="AU88" s="115"/>
      <c r="AV88" s="110" t="s">
        <v>430</v>
      </c>
      <c r="AW88" s="110" t="s">
        <v>430</v>
      </c>
      <c r="AX88" s="110" t="s">
        <v>430</v>
      </c>
      <c r="AY88" s="110" t="s">
        <v>430</v>
      </c>
      <c r="AZ88" s="110" t="s">
        <v>430</v>
      </c>
      <c r="BA88" s="260"/>
      <c r="BB88" s="112">
        <v>18.396857762050399</v>
      </c>
      <c r="BC88" s="290">
        <v>0.97433477067767404</v>
      </c>
      <c r="BD88" s="290">
        <v>-1.0776071365074901E-2</v>
      </c>
      <c r="BE88" s="290">
        <v>-0.688068880978007</v>
      </c>
      <c r="BF88" s="113"/>
      <c r="BG88" s="112">
        <v>5.8730200000000004</v>
      </c>
      <c r="BH88" s="112">
        <v>88.474699999999999</v>
      </c>
      <c r="BI88" s="112">
        <v>4.6359599999999999</v>
      </c>
      <c r="BJ88" s="112">
        <v>1.0163199999999999</v>
      </c>
      <c r="BK88" s="109"/>
      <c r="BL88" s="118" t="s">
        <v>1648</v>
      </c>
      <c r="BM88" s="118" t="s">
        <v>1649</v>
      </c>
      <c r="BN88" s="118" t="s">
        <v>1650</v>
      </c>
      <c r="BO88" s="118" t="s">
        <v>1651</v>
      </c>
      <c r="BP88" s="118" t="s">
        <v>1646</v>
      </c>
      <c r="BQ88" s="109"/>
      <c r="BR88" s="119" t="s">
        <v>463</v>
      </c>
    </row>
    <row r="89" spans="1:70" x14ac:dyDescent="0.25">
      <c r="A89" s="36" t="s">
        <v>93</v>
      </c>
      <c r="B89" s="43"/>
      <c r="C89" s="720"/>
      <c r="D89" s="43"/>
      <c r="E89" s="51"/>
      <c r="F89" s="43"/>
      <c r="G89" s="55"/>
      <c r="H89" s="66"/>
      <c r="I89" s="59">
        <v>0.57909999999999995</v>
      </c>
      <c r="J89" s="59">
        <v>5.1105999999999998</v>
      </c>
      <c r="K89" s="59">
        <v>4.2210000000000001</v>
      </c>
      <c r="L89" s="59">
        <v>11.8323</v>
      </c>
      <c r="M89" s="59">
        <v>6.6992000000000003</v>
      </c>
      <c r="N89" s="70">
        <v>9.1906999999999996</v>
      </c>
      <c r="O89" s="59">
        <v>4.8242000000000003</v>
      </c>
      <c r="P89" s="59">
        <v>20.493500000000001</v>
      </c>
      <c r="Q89" s="59">
        <v>17.357199999999999</v>
      </c>
      <c r="R89" s="59">
        <v>17.189599999999999</v>
      </c>
      <c r="S89" s="59">
        <v>18.152200000000001</v>
      </c>
      <c r="T89" s="59">
        <v>5.0682999999999998</v>
      </c>
      <c r="U89" s="59">
        <v>8.6760000000000002</v>
      </c>
      <c r="V89" s="59">
        <v>6.1178999999999997</v>
      </c>
      <c r="W89" s="59">
        <v>2.1516999999999999</v>
      </c>
      <c r="X89" s="59">
        <v>18.1342</v>
      </c>
      <c r="Y89" s="66"/>
      <c r="Z89" s="51">
        <v>16</v>
      </c>
      <c r="AA89" s="51">
        <v>16</v>
      </c>
      <c r="AB89" s="51">
        <v>16</v>
      </c>
      <c r="AC89" s="51">
        <v>15</v>
      </c>
      <c r="AD89" s="51">
        <v>14</v>
      </c>
      <c r="AE89" s="51">
        <v>13</v>
      </c>
      <c r="AF89" s="51">
        <v>12</v>
      </c>
      <c r="AG89" s="51">
        <v>12</v>
      </c>
      <c r="AH89" s="51">
        <v>8</v>
      </c>
      <c r="AI89" s="51">
        <v>4</v>
      </c>
      <c r="AJ89" s="51">
        <v>16</v>
      </c>
      <c r="AK89" s="51">
        <v>14</v>
      </c>
      <c r="AL89" s="51">
        <v>14</v>
      </c>
      <c r="AM89" s="51">
        <v>13</v>
      </c>
      <c r="AN89" s="51">
        <v>16</v>
      </c>
      <c r="AO89" s="43"/>
      <c r="AP89" s="59">
        <v>18.09</v>
      </c>
      <c r="AQ89" s="59">
        <v>19.988333333333301</v>
      </c>
      <c r="AR89" s="59">
        <v>16.452500000000001</v>
      </c>
      <c r="AS89" s="59">
        <v>12.4658333333333</v>
      </c>
      <c r="AT89" s="59">
        <v>13.262307692307701</v>
      </c>
      <c r="AU89" s="78"/>
      <c r="AV89" s="51">
        <v>4</v>
      </c>
      <c r="AW89" s="51">
        <v>6</v>
      </c>
      <c r="AX89" s="51">
        <v>8</v>
      </c>
      <c r="AY89" s="51">
        <v>12</v>
      </c>
      <c r="AZ89" s="51">
        <v>13</v>
      </c>
      <c r="BA89" s="258"/>
      <c r="BB89" s="59"/>
      <c r="BC89" s="286"/>
      <c r="BD89" s="286"/>
      <c r="BE89" s="286"/>
      <c r="BF89" s="66"/>
      <c r="BG89" s="59"/>
      <c r="BH89" s="59"/>
      <c r="BI89" s="59"/>
      <c r="BJ89" s="59"/>
      <c r="BK89" s="43"/>
      <c r="BL89" s="84"/>
      <c r="BM89" s="84"/>
      <c r="BN89" s="84"/>
      <c r="BO89" s="84"/>
      <c r="BP89" s="84"/>
      <c r="BQ89" s="43"/>
      <c r="BR89" s="88"/>
    </row>
    <row r="90" spans="1:70" x14ac:dyDescent="0.25">
      <c r="A90" s="37" t="s">
        <v>94</v>
      </c>
      <c r="B90" s="44"/>
      <c r="C90" s="721"/>
      <c r="D90" s="44"/>
      <c r="E90" s="52"/>
      <c r="F90" s="44"/>
      <c r="G90" s="56"/>
      <c r="H90" s="67"/>
      <c r="I90" s="60">
        <v>1.1213</v>
      </c>
      <c r="J90" s="60">
        <v>6.3281000000000001</v>
      </c>
      <c r="K90" s="60">
        <v>6.5563000000000002</v>
      </c>
      <c r="L90" s="60">
        <v>17.311599999999999</v>
      </c>
      <c r="M90" s="60">
        <v>11.166600000000001</v>
      </c>
      <c r="N90" s="71">
        <v>17.024899999999999</v>
      </c>
      <c r="O90" s="60">
        <v>12.6844</v>
      </c>
      <c r="P90" s="60">
        <v>24.904599999999999</v>
      </c>
      <c r="Q90" s="60">
        <v>20.864699999999999</v>
      </c>
      <c r="R90" s="60">
        <v>18.366800000000001</v>
      </c>
      <c r="S90" s="60">
        <v>23.714400000000001</v>
      </c>
      <c r="T90" s="60">
        <v>9.1867000000000001</v>
      </c>
      <c r="U90" s="60">
        <v>14.035399999999999</v>
      </c>
      <c r="V90" s="60">
        <v>13.5113</v>
      </c>
      <c r="W90" s="60">
        <v>3.6558000000000002</v>
      </c>
      <c r="X90" s="60">
        <v>31.607900000000001</v>
      </c>
      <c r="Y90" s="67"/>
      <c r="Z90" s="52"/>
      <c r="AA90" s="52"/>
      <c r="AB90" s="52"/>
      <c r="AC90" s="52"/>
      <c r="AD90" s="52"/>
      <c r="AE90" s="52"/>
      <c r="AF90" s="52"/>
      <c r="AG90" s="52"/>
      <c r="AH90" s="52"/>
      <c r="AI90" s="52"/>
      <c r="AJ90" s="52"/>
      <c r="AK90" s="52"/>
      <c r="AL90" s="52"/>
      <c r="AM90" s="52"/>
      <c r="AN90" s="52"/>
      <c r="AO90" s="44"/>
      <c r="AP90" s="60">
        <v>20.61</v>
      </c>
      <c r="AQ90" s="60">
        <v>23.95</v>
      </c>
      <c r="AR90" s="60">
        <v>20.67</v>
      </c>
      <c r="AS90" s="60">
        <v>17.559999999999999</v>
      </c>
      <c r="AT90" s="60">
        <v>19.440000000000001</v>
      </c>
      <c r="AU90" s="79"/>
      <c r="AV90" s="52"/>
      <c r="AW90" s="52"/>
      <c r="AX90" s="52"/>
      <c r="AY90" s="52"/>
      <c r="AZ90" s="52"/>
      <c r="BA90" s="259"/>
      <c r="BB90" s="60"/>
      <c r="BC90" s="288"/>
      <c r="BD90" s="288"/>
      <c r="BE90" s="288"/>
      <c r="BF90" s="67"/>
      <c r="BG90" s="60"/>
      <c r="BH90" s="60"/>
      <c r="BI90" s="60"/>
      <c r="BJ90" s="60"/>
      <c r="BK90" s="44"/>
      <c r="BL90" s="85"/>
      <c r="BM90" s="85"/>
      <c r="BN90" s="85"/>
      <c r="BO90" s="85"/>
      <c r="BP90" s="85"/>
      <c r="BQ90" s="44"/>
      <c r="BR90" s="89"/>
    </row>
    <row r="91" spans="1:70" x14ac:dyDescent="0.25">
      <c r="A91" s="37" t="s">
        <v>95</v>
      </c>
      <c r="B91" s="44"/>
      <c r="C91" s="721"/>
      <c r="D91" s="44"/>
      <c r="E91" s="52"/>
      <c r="F91" s="44"/>
      <c r="G91" s="56"/>
      <c r="H91" s="67"/>
      <c r="I91" s="60">
        <v>0.29849999999999999</v>
      </c>
      <c r="J91" s="60">
        <v>3.5607000000000002</v>
      </c>
      <c r="K91" s="60">
        <v>2.0669</v>
      </c>
      <c r="L91" s="60">
        <v>7.8392999999999997</v>
      </c>
      <c r="M91" s="60">
        <v>-0.82730000000000004</v>
      </c>
      <c r="N91" s="71">
        <v>-1.1777</v>
      </c>
      <c r="O91" s="60">
        <v>-4.5285000000000002</v>
      </c>
      <c r="P91" s="60">
        <v>12.003500000000001</v>
      </c>
      <c r="Q91" s="60">
        <v>12.3673</v>
      </c>
      <c r="R91" s="60">
        <v>15.1968</v>
      </c>
      <c r="S91" s="60">
        <v>14.027100000000001</v>
      </c>
      <c r="T91" s="60">
        <v>-0.97550000000000003</v>
      </c>
      <c r="U91" s="60">
        <v>-0.37990000000000002</v>
      </c>
      <c r="V91" s="60">
        <v>-4.3685999999999998</v>
      </c>
      <c r="W91" s="60">
        <v>0.19620000000000001</v>
      </c>
      <c r="X91" s="60">
        <v>2.9622000000000002</v>
      </c>
      <c r="Y91" s="67"/>
      <c r="Z91" s="52"/>
      <c r="AA91" s="52"/>
      <c r="AB91" s="52"/>
      <c r="AC91" s="52"/>
      <c r="AD91" s="52"/>
      <c r="AE91" s="52"/>
      <c r="AF91" s="52"/>
      <c r="AG91" s="52"/>
      <c r="AH91" s="52"/>
      <c r="AI91" s="52"/>
      <c r="AJ91" s="52"/>
      <c r="AK91" s="52"/>
      <c r="AL91" s="52"/>
      <c r="AM91" s="52"/>
      <c r="AN91" s="52"/>
      <c r="AO91" s="44"/>
      <c r="AP91" s="60">
        <v>14.3</v>
      </c>
      <c r="AQ91" s="60">
        <v>14.68</v>
      </c>
      <c r="AR91" s="60">
        <v>10.4</v>
      </c>
      <c r="AS91" s="60">
        <v>3.53</v>
      </c>
      <c r="AT91" s="60">
        <v>-7.0000000000000007E-2</v>
      </c>
      <c r="AU91" s="79"/>
      <c r="AV91" s="52"/>
      <c r="AW91" s="52"/>
      <c r="AX91" s="52"/>
      <c r="AY91" s="52"/>
      <c r="AZ91" s="52"/>
      <c r="BA91" s="259"/>
      <c r="BB91" s="60"/>
      <c r="BC91" s="288"/>
      <c r="BD91" s="288"/>
      <c r="BE91" s="288"/>
      <c r="BF91" s="67"/>
      <c r="BG91" s="60"/>
      <c r="BH91" s="60"/>
      <c r="BI91" s="60"/>
      <c r="BJ91" s="60"/>
      <c r="BK91" s="44"/>
      <c r="BL91" s="85"/>
      <c r="BM91" s="85"/>
      <c r="BN91" s="85"/>
      <c r="BO91" s="85"/>
      <c r="BP91" s="85"/>
      <c r="BQ91" s="44"/>
      <c r="BR91" s="89"/>
    </row>
    <row r="92" spans="1:70" x14ac:dyDescent="0.25">
      <c r="A92" s="38" t="s">
        <v>96</v>
      </c>
      <c r="B92" s="45"/>
      <c r="C92" s="722"/>
      <c r="D92" s="45"/>
      <c r="E92" s="53"/>
      <c r="F92" s="45"/>
      <c r="G92" s="57"/>
      <c r="H92" s="68"/>
      <c r="I92" s="61">
        <v>0.50744999999999996</v>
      </c>
      <c r="J92" s="61">
        <v>5.2724500000000001</v>
      </c>
      <c r="K92" s="61">
        <v>4.1666499999999997</v>
      </c>
      <c r="L92" s="61">
        <v>11.0588</v>
      </c>
      <c r="M92" s="61">
        <v>6.80945</v>
      </c>
      <c r="N92" s="72">
        <v>10.0358</v>
      </c>
      <c r="O92" s="61">
        <v>6.1430499999999997</v>
      </c>
      <c r="P92" s="61">
        <v>20.2925</v>
      </c>
      <c r="Q92" s="61">
        <v>18.002400000000002</v>
      </c>
      <c r="R92" s="61">
        <v>17.5974</v>
      </c>
      <c r="S92" s="61">
        <v>17.738499999999998</v>
      </c>
      <c r="T92" s="61">
        <v>5.4085999999999999</v>
      </c>
      <c r="U92" s="61">
        <v>8.8058999999999994</v>
      </c>
      <c r="V92" s="61">
        <v>6.0259</v>
      </c>
      <c r="W92" s="61">
        <v>2.1648000000000001</v>
      </c>
      <c r="X92" s="61">
        <v>19.065899999999999</v>
      </c>
      <c r="Y92" s="68"/>
      <c r="Z92" s="53"/>
      <c r="AA92" s="53"/>
      <c r="AB92" s="53"/>
      <c r="AC92" s="53"/>
      <c r="AD92" s="53"/>
      <c r="AE92" s="53"/>
      <c r="AF92" s="53"/>
      <c r="AG92" s="53"/>
      <c r="AH92" s="53"/>
      <c r="AI92" s="53"/>
      <c r="AJ92" s="53"/>
      <c r="AK92" s="53"/>
      <c r="AL92" s="53"/>
      <c r="AM92" s="53"/>
      <c r="AN92" s="53"/>
      <c r="AO92" s="45"/>
      <c r="AP92" s="61">
        <v>18.73</v>
      </c>
      <c r="AQ92" s="61">
        <v>20.66</v>
      </c>
      <c r="AR92" s="61">
        <v>16.88</v>
      </c>
      <c r="AS92" s="61">
        <v>13.9</v>
      </c>
      <c r="AT92" s="61">
        <v>13.19</v>
      </c>
      <c r="AU92" s="80"/>
      <c r="AV92" s="53"/>
      <c r="AW92" s="53"/>
      <c r="AX92" s="53"/>
      <c r="AY92" s="53"/>
      <c r="AZ92" s="53"/>
      <c r="BA92" s="262"/>
      <c r="BB92" s="61"/>
      <c r="BC92" s="291"/>
      <c r="BD92" s="291"/>
      <c r="BE92" s="291"/>
      <c r="BF92" s="68"/>
      <c r="BG92" s="61"/>
      <c r="BH92" s="61"/>
      <c r="BI92" s="61"/>
      <c r="BJ92" s="61"/>
      <c r="BK92" s="45"/>
      <c r="BL92" s="86"/>
      <c r="BM92" s="86"/>
      <c r="BN92" s="86"/>
      <c r="BO92" s="86"/>
      <c r="BP92" s="86"/>
      <c r="BQ92" s="45"/>
      <c r="BR92" s="90"/>
    </row>
    <row r="93" spans="1:70" ht="14.5" x14ac:dyDescent="0.25">
      <c r="A93" s="39" t="s">
        <v>91</v>
      </c>
      <c r="B93" s="40"/>
      <c r="C93" s="726"/>
      <c r="D93" s="40"/>
      <c r="E93" s="40"/>
      <c r="F93" s="40"/>
      <c r="G93" s="40"/>
      <c r="H93" s="69"/>
      <c r="I93" s="62"/>
      <c r="J93" s="62"/>
      <c r="K93" s="62"/>
      <c r="L93" s="62"/>
      <c r="M93" s="62"/>
      <c r="N93" s="73"/>
      <c r="O93" s="62"/>
      <c r="P93" s="62"/>
      <c r="Q93" s="62"/>
      <c r="R93" s="62"/>
      <c r="S93" s="62"/>
      <c r="T93" s="62"/>
      <c r="U93" s="62"/>
      <c r="V93" s="62"/>
      <c r="W93" s="62"/>
      <c r="X93" s="62"/>
      <c r="Y93" s="69"/>
      <c r="Z93" s="54"/>
      <c r="AA93" s="54"/>
      <c r="AB93" s="54"/>
      <c r="AC93" s="54"/>
      <c r="AD93" s="54"/>
      <c r="AE93" s="54"/>
      <c r="AF93" s="54"/>
      <c r="AG93" s="54"/>
      <c r="AH93" s="54"/>
      <c r="AI93" s="54"/>
      <c r="AJ93" s="54"/>
      <c r="AK93" s="54"/>
      <c r="AL93" s="54"/>
      <c r="AM93" s="54"/>
      <c r="AN93" s="54"/>
      <c r="AO93" s="69"/>
      <c r="AP93" s="245"/>
      <c r="AQ93" s="245"/>
      <c r="AR93" s="245"/>
      <c r="AS93" s="245"/>
      <c r="AT93" s="245"/>
      <c r="AU93" s="69"/>
      <c r="AV93" s="247"/>
      <c r="AW93" s="247"/>
      <c r="AX93" s="247"/>
      <c r="AY93" s="247"/>
      <c r="AZ93" s="247"/>
      <c r="BA93" s="69"/>
      <c r="BB93" s="293"/>
      <c r="BC93" s="293"/>
      <c r="BD93" s="293"/>
      <c r="BE93" s="293"/>
      <c r="BF93" s="69"/>
      <c r="BG93" s="245"/>
      <c r="BH93" s="245"/>
      <c r="BI93" s="245"/>
      <c r="BJ93" s="245"/>
      <c r="BK93" s="40"/>
      <c r="BL93" s="40"/>
      <c r="BM93" s="41"/>
    </row>
    <row r="94" spans="1:70" s="107" customFormat="1" x14ac:dyDescent="0.25">
      <c r="A94" s="126" t="s">
        <v>1444</v>
      </c>
      <c r="B94" s="135"/>
      <c r="C94" s="727"/>
      <c r="D94" s="135"/>
      <c r="E94" s="135"/>
      <c r="F94" s="135"/>
      <c r="G94" s="135"/>
      <c r="H94" s="131"/>
      <c r="I94" s="130">
        <v>0.41839999999999999</v>
      </c>
      <c r="J94" s="130">
        <v>5.4269999999999996</v>
      </c>
      <c r="K94" s="130">
        <v>3.6814</v>
      </c>
      <c r="L94" s="130">
        <v>9.9771999999999998</v>
      </c>
      <c r="M94" s="130">
        <v>3.8759999999999999</v>
      </c>
      <c r="N94" s="132">
        <v>5.8197000000000001</v>
      </c>
      <c r="O94" s="130">
        <v>3.8298999999999999</v>
      </c>
      <c r="P94" s="130">
        <v>19.9238</v>
      </c>
      <c r="Q94" s="130">
        <v>17.857600000000001</v>
      </c>
      <c r="R94" s="130">
        <v>18.095400000000001</v>
      </c>
      <c r="S94" s="130">
        <v>17.124700000000001</v>
      </c>
      <c r="T94" s="130">
        <v>1.9773000000000001</v>
      </c>
      <c r="U94" s="130">
        <v>6.6372</v>
      </c>
      <c r="V94" s="130">
        <v>3.1768999999999998</v>
      </c>
      <c r="W94" s="130">
        <v>1.3996</v>
      </c>
      <c r="X94" s="130" t="s">
        <v>428</v>
      </c>
      <c r="Y94" s="131"/>
      <c r="Z94" s="128"/>
      <c r="AA94" s="128"/>
      <c r="AB94" s="128"/>
      <c r="AC94" s="128"/>
      <c r="AD94" s="128"/>
      <c r="AE94" s="128"/>
      <c r="AF94" s="128"/>
      <c r="AG94" s="128"/>
      <c r="AH94" s="128"/>
      <c r="AI94" s="128"/>
      <c r="AJ94" s="128"/>
      <c r="AK94" s="128"/>
      <c r="AL94" s="128"/>
      <c r="AM94" s="128"/>
      <c r="AN94" s="128"/>
      <c r="AO94" s="131"/>
      <c r="AP94" s="130">
        <v>18.77</v>
      </c>
      <c r="AQ94" s="130">
        <v>21.11</v>
      </c>
      <c r="AR94" s="130">
        <v>16.72</v>
      </c>
      <c r="AS94" s="130">
        <v>10.8</v>
      </c>
      <c r="AT94" s="130">
        <v>8.24</v>
      </c>
      <c r="AU94" s="131"/>
      <c r="AV94" s="248"/>
      <c r="AW94" s="248"/>
      <c r="AX94" s="248"/>
      <c r="AY94" s="248"/>
      <c r="AZ94" s="248"/>
      <c r="BA94" s="131"/>
      <c r="BB94" s="295"/>
      <c r="BC94" s="295"/>
      <c r="BD94" s="295"/>
      <c r="BE94" s="295"/>
      <c r="BF94" s="131"/>
      <c r="BG94" s="324"/>
      <c r="BH94" s="324"/>
      <c r="BI94" s="324"/>
      <c r="BJ94" s="324"/>
      <c r="BK94" s="135"/>
      <c r="BL94" s="135"/>
      <c r="BM94" s="138"/>
    </row>
    <row r="95" spans="1:70" s="107" customFormat="1" x14ac:dyDescent="0.25">
      <c r="A95" s="108" t="s">
        <v>426</v>
      </c>
      <c r="B95" s="117"/>
      <c r="C95" s="728"/>
      <c r="D95" s="117"/>
      <c r="E95" s="117"/>
      <c r="F95" s="117"/>
      <c r="G95" s="117"/>
      <c r="H95" s="113"/>
      <c r="I95" s="112">
        <v>0.3417</v>
      </c>
      <c r="J95" s="112">
        <v>4.3840000000000003</v>
      </c>
      <c r="K95" s="112">
        <v>2.3673999999999999</v>
      </c>
      <c r="L95" s="112">
        <v>1.9080999999999999</v>
      </c>
      <c r="M95" s="112">
        <v>-6.0259999999999998</v>
      </c>
      <c r="N95" s="114">
        <v>-1.5584</v>
      </c>
      <c r="O95" s="112">
        <v>2.3706</v>
      </c>
      <c r="P95" s="112">
        <v>9.8620999999999999</v>
      </c>
      <c r="Q95" s="112">
        <v>10.273</v>
      </c>
      <c r="R95" s="112">
        <v>12.7857</v>
      </c>
      <c r="S95" s="112">
        <v>8.5085999999999995</v>
      </c>
      <c r="T95" s="112">
        <v>-7.1555</v>
      </c>
      <c r="U95" s="112">
        <v>-1.2805</v>
      </c>
      <c r="V95" s="112">
        <v>-4.4438000000000004</v>
      </c>
      <c r="W95" s="112">
        <v>2.7181999999999999</v>
      </c>
      <c r="X95" s="112" t="s">
        <v>428</v>
      </c>
      <c r="Y95" s="113"/>
      <c r="Z95" s="110"/>
      <c r="AA95" s="110"/>
      <c r="AB95" s="110"/>
      <c r="AC95" s="110"/>
      <c r="AD95" s="110"/>
      <c r="AE95" s="110"/>
      <c r="AF95" s="110"/>
      <c r="AG95" s="110"/>
      <c r="AH95" s="110"/>
      <c r="AI95" s="110"/>
      <c r="AJ95" s="110"/>
      <c r="AK95" s="110"/>
      <c r="AL95" s="110"/>
      <c r="AM95" s="110"/>
      <c r="AN95" s="110"/>
      <c r="AO95" s="113"/>
      <c r="AP95" s="112">
        <v>12</v>
      </c>
      <c r="AQ95" s="112">
        <v>11.52</v>
      </c>
      <c r="AR95" s="112">
        <v>8.01</v>
      </c>
      <c r="AS95" s="112">
        <v>3.74</v>
      </c>
      <c r="AT95" s="112">
        <v>-6.36</v>
      </c>
      <c r="AU95" s="113"/>
      <c r="AV95" s="249"/>
      <c r="AW95" s="249"/>
      <c r="AX95" s="249"/>
      <c r="AY95" s="249"/>
      <c r="AZ95" s="249"/>
      <c r="BA95" s="113"/>
      <c r="BB95" s="290"/>
      <c r="BC95" s="290"/>
      <c r="BD95" s="290"/>
      <c r="BE95" s="290"/>
      <c r="BF95" s="113"/>
      <c r="BG95" s="278"/>
      <c r="BH95" s="278"/>
      <c r="BI95" s="278"/>
      <c r="BJ95" s="278"/>
      <c r="BK95" s="117"/>
      <c r="BL95" s="117"/>
      <c r="BM95" s="139"/>
    </row>
    <row r="96" spans="1:70" s="107" customFormat="1" x14ac:dyDescent="0.25">
      <c r="A96" s="108" t="s">
        <v>1445</v>
      </c>
      <c r="B96" s="117"/>
      <c r="C96" s="728"/>
      <c r="D96" s="117"/>
      <c r="E96" s="117"/>
      <c r="F96" s="117"/>
      <c r="G96" s="117"/>
      <c r="H96" s="113"/>
      <c r="I96" s="112">
        <v>0.46939999999999998</v>
      </c>
      <c r="J96" s="112">
        <v>5.3381999999999996</v>
      </c>
      <c r="K96" s="112">
        <v>3.1063000000000001</v>
      </c>
      <c r="L96" s="112">
        <v>10.345700000000001</v>
      </c>
      <c r="M96" s="112">
        <v>4.5697999999999999</v>
      </c>
      <c r="N96" s="114">
        <v>7.1853999999999996</v>
      </c>
      <c r="O96" s="112">
        <v>4.8865999999999996</v>
      </c>
      <c r="P96" s="112">
        <v>20.107700000000001</v>
      </c>
      <c r="Q96" s="112">
        <v>17.995000000000001</v>
      </c>
      <c r="R96" s="112">
        <v>17.701499999999999</v>
      </c>
      <c r="S96" s="112">
        <v>17.8185</v>
      </c>
      <c r="T96" s="112">
        <v>2.7665000000000002</v>
      </c>
      <c r="U96" s="112">
        <v>8.8147000000000002</v>
      </c>
      <c r="V96" s="112">
        <v>4.1136999999999997</v>
      </c>
      <c r="W96" s="112">
        <v>1.4257</v>
      </c>
      <c r="X96" s="112" t="s">
        <v>428</v>
      </c>
      <c r="Y96" s="113"/>
      <c r="Z96" s="110"/>
      <c r="AA96" s="110"/>
      <c r="AB96" s="110"/>
      <c r="AC96" s="110"/>
      <c r="AD96" s="110"/>
      <c r="AE96" s="110"/>
      <c r="AF96" s="110"/>
      <c r="AG96" s="110"/>
      <c r="AH96" s="110"/>
      <c r="AI96" s="110"/>
      <c r="AJ96" s="110"/>
      <c r="AK96" s="110"/>
      <c r="AL96" s="110"/>
      <c r="AM96" s="110"/>
      <c r="AN96" s="110"/>
      <c r="AO96" s="113"/>
      <c r="AP96" s="112">
        <v>18.48</v>
      </c>
      <c r="AQ96" s="112">
        <v>21.05</v>
      </c>
      <c r="AR96" s="112">
        <v>17.14</v>
      </c>
      <c r="AS96" s="112">
        <v>11.68</v>
      </c>
      <c r="AT96" s="112">
        <v>9.98</v>
      </c>
      <c r="AU96" s="113"/>
      <c r="AV96" s="249"/>
      <c r="AW96" s="249"/>
      <c r="AX96" s="249"/>
      <c r="AY96" s="249"/>
      <c r="AZ96" s="249"/>
      <c r="BA96" s="113"/>
      <c r="BB96" s="290"/>
      <c r="BC96" s="290"/>
      <c r="BD96" s="290"/>
      <c r="BE96" s="290"/>
      <c r="BF96" s="113"/>
      <c r="BG96" s="278"/>
      <c r="BH96" s="278"/>
      <c r="BI96" s="278"/>
      <c r="BJ96" s="278"/>
      <c r="BK96" s="117"/>
      <c r="BL96" s="117"/>
      <c r="BM96" s="139"/>
    </row>
    <row r="97" spans="1:65" s="107" customFormat="1" x14ac:dyDescent="0.25">
      <c r="A97" s="489" t="s">
        <v>1446</v>
      </c>
      <c r="B97" s="140"/>
      <c r="C97" s="729"/>
      <c r="D97" s="140"/>
      <c r="E97" s="140"/>
      <c r="F97" s="140"/>
      <c r="G97" s="140"/>
      <c r="H97" s="141"/>
      <c r="I97" s="142">
        <v>0.47089999999999999</v>
      </c>
      <c r="J97" s="142">
        <v>5.3512000000000004</v>
      </c>
      <c r="K97" s="142">
        <v>3.1878000000000002</v>
      </c>
      <c r="L97" s="142">
        <v>10.4598</v>
      </c>
      <c r="M97" s="142">
        <v>4.8475999999999999</v>
      </c>
      <c r="N97" s="143">
        <v>7.8560999999999996</v>
      </c>
      <c r="O97" s="142">
        <v>5.4892000000000003</v>
      </c>
      <c r="P97" s="142">
        <v>20.836099999999998</v>
      </c>
      <c r="Q97" s="142">
        <v>18.819700000000001</v>
      </c>
      <c r="R97" s="142">
        <v>18.636099999999999</v>
      </c>
      <c r="S97" s="142">
        <v>17.938300000000002</v>
      </c>
      <c r="T97" s="142">
        <v>3.0394999999999999</v>
      </c>
      <c r="U97" s="142">
        <v>9.2073</v>
      </c>
      <c r="V97" s="142">
        <v>4.7381000000000002</v>
      </c>
      <c r="W97" s="142">
        <v>1.4832000000000001</v>
      </c>
      <c r="X97" s="142">
        <v>15.830399999999999</v>
      </c>
      <c r="Y97" s="141"/>
      <c r="Z97" s="144"/>
      <c r="AA97" s="144"/>
      <c r="AB97" s="144"/>
      <c r="AC97" s="144"/>
      <c r="AD97" s="144"/>
      <c r="AE97" s="144"/>
      <c r="AF97" s="144"/>
      <c r="AG97" s="144"/>
      <c r="AH97" s="144"/>
      <c r="AI97" s="144"/>
      <c r="AJ97" s="144"/>
      <c r="AK97" s="144"/>
      <c r="AL97" s="144"/>
      <c r="AM97" s="144"/>
      <c r="AN97" s="144"/>
      <c r="AO97" s="141"/>
      <c r="AP97" s="142">
        <v>19.34</v>
      </c>
      <c r="AQ97" s="142">
        <v>21.91</v>
      </c>
      <c r="AR97" s="142">
        <v>17.87</v>
      </c>
      <c r="AS97" s="142">
        <v>12.32</v>
      </c>
      <c r="AT97" s="142">
        <v>10.55</v>
      </c>
      <c r="AU97" s="141"/>
      <c r="AV97" s="250"/>
      <c r="AW97" s="250"/>
      <c r="AX97" s="250"/>
      <c r="AY97" s="250"/>
      <c r="AZ97" s="250"/>
      <c r="BA97" s="122"/>
      <c r="BB97" s="296"/>
      <c r="BC97" s="296"/>
      <c r="BD97" s="296"/>
      <c r="BE97" s="296"/>
      <c r="BF97" s="122"/>
      <c r="BG97" s="325"/>
      <c r="BH97" s="325"/>
      <c r="BI97" s="325"/>
      <c r="BJ97" s="325"/>
      <c r="BK97" s="140"/>
      <c r="BL97" s="140"/>
      <c r="BM97" s="145"/>
    </row>
    <row r="101" spans="1:65" hidden="1" x14ac:dyDescent="0.25">
      <c r="A101" s="488" t="s">
        <v>179</v>
      </c>
    </row>
    <row r="102" spans="1:65" x14ac:dyDescent="0.25">
      <c r="A102" s="488" t="s">
        <v>10257</v>
      </c>
    </row>
    <row r="103" spans="1:65" x14ac:dyDescent="0.25">
      <c r="A103"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D830C-D400-4F74-894E-C9C026945240}">
  <sheetPr codeName="Sheet11"/>
  <dimension ref="A1:BR10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8.179687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6" width="6.1796875" style="282" bestFit="1" customWidth="1"/>
    <col min="57" max="57" width="7.81640625" style="282" bestFit="1" customWidth="1"/>
    <col min="58" max="58" width="1.1796875" style="21" customWidth="1"/>
    <col min="59" max="62" width="7.6328125" style="235" customWidth="1"/>
    <col min="63" max="63" width="1.6328125" style="21" customWidth="1"/>
    <col min="64" max="68" width="15.6328125" style="21" customWidth="1"/>
    <col min="69" max="69" width="1.1796875" style="21" customWidth="1"/>
    <col min="70" max="70" width="29.36328125" style="21" customWidth="1"/>
    <col min="71" max="16384" width="8.90625" style="21"/>
  </cols>
  <sheetData>
    <row r="1" spans="1:70" ht="33" customHeight="1" x14ac:dyDescent="0.25">
      <c r="A1" s="22" t="s">
        <v>43</v>
      </c>
    </row>
    <row r="3" spans="1:70" ht="20.5" x14ac:dyDescent="0.45">
      <c r="A3" s="23" t="s">
        <v>124</v>
      </c>
    </row>
    <row r="4" spans="1:70" x14ac:dyDescent="0.25">
      <c r="A4" s="21" t="s">
        <v>425</v>
      </c>
    </row>
    <row r="5" spans="1:70" ht="33" x14ac:dyDescent="0.25">
      <c r="A5" s="1076" t="s">
        <v>125</v>
      </c>
      <c r="B5" s="1077"/>
      <c r="C5" s="1083" t="s">
        <v>44</v>
      </c>
      <c r="D5" s="1077"/>
      <c r="E5" s="1083" t="s">
        <v>45</v>
      </c>
      <c r="F5" s="1077"/>
      <c r="G5" s="1083" t="s">
        <v>46</v>
      </c>
      <c r="H5" s="110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275" t="s">
        <v>55</v>
      </c>
      <c r="AQ5" s="236" t="s">
        <v>69</v>
      </c>
      <c r="AR5" s="236" t="s">
        <v>54</v>
      </c>
      <c r="AS5" s="236" t="s">
        <v>53</v>
      </c>
      <c r="AT5" s="274" t="s">
        <v>4</v>
      </c>
      <c r="AU5" s="76"/>
      <c r="AV5" s="246" t="s">
        <v>55</v>
      </c>
      <c r="AW5" s="240" t="s">
        <v>69</v>
      </c>
      <c r="AX5" s="240" t="s">
        <v>54</v>
      </c>
      <c r="AY5" s="240" t="s">
        <v>53</v>
      </c>
      <c r="AZ5" s="241" t="s">
        <v>4</v>
      </c>
      <c r="BA5" s="1101"/>
      <c r="BB5" s="1061" t="s">
        <v>76</v>
      </c>
      <c r="BC5" s="1100"/>
      <c r="BD5" s="1100"/>
      <c r="BE5" s="1112"/>
      <c r="BF5" s="1077"/>
      <c r="BG5" s="1061" t="s">
        <v>81</v>
      </c>
      <c r="BH5" s="1100"/>
      <c r="BI5" s="1100"/>
      <c r="BJ5" s="1100"/>
      <c r="BK5" s="1101"/>
      <c r="BL5" s="1101" t="s">
        <v>87</v>
      </c>
      <c r="BM5" s="1102"/>
      <c r="BN5" s="1102"/>
      <c r="BO5" s="1102"/>
      <c r="BP5" s="1103"/>
      <c r="BQ5" s="1077"/>
      <c r="BR5" s="1107" t="s">
        <v>88</v>
      </c>
    </row>
    <row r="6" spans="1:70" ht="14.5" x14ac:dyDescent="0.25">
      <c r="A6" s="1076"/>
      <c r="B6" s="1078"/>
      <c r="C6" s="1114"/>
      <c r="D6" s="1078"/>
      <c r="E6" s="1114"/>
      <c r="F6" s="1078"/>
      <c r="G6" s="1114"/>
      <c r="H6" s="1104"/>
      <c r="I6" s="1105" t="s">
        <v>47</v>
      </c>
      <c r="J6" s="1106"/>
      <c r="K6" s="1106"/>
      <c r="L6" s="1106"/>
      <c r="M6" s="1106"/>
      <c r="N6" s="1105" t="s">
        <v>57</v>
      </c>
      <c r="O6" s="1106"/>
      <c r="P6" s="1106"/>
      <c r="Q6" s="1106"/>
      <c r="R6" s="1106"/>
      <c r="S6" s="1106"/>
      <c r="T6" s="1106"/>
      <c r="U6" s="1106"/>
      <c r="V6" s="1106"/>
      <c r="W6" s="1106"/>
      <c r="X6" s="1106"/>
      <c r="Y6" s="28"/>
      <c r="Z6" s="1113" t="s">
        <v>68</v>
      </c>
      <c r="AA6" s="1110"/>
      <c r="AB6" s="1110"/>
      <c r="AC6" s="1110"/>
      <c r="AD6" s="1110"/>
      <c r="AE6" s="1110"/>
      <c r="AF6" s="1110"/>
      <c r="AG6" s="1110"/>
      <c r="AH6" s="1110"/>
      <c r="AI6" s="1110"/>
      <c r="AJ6" s="1110"/>
      <c r="AK6" s="1110"/>
      <c r="AL6" s="1110"/>
      <c r="AM6" s="1110"/>
      <c r="AN6" s="1111"/>
      <c r="AO6" s="1078"/>
      <c r="AP6" s="1064" t="s">
        <v>70</v>
      </c>
      <c r="AQ6" s="1106"/>
      <c r="AR6" s="1106"/>
      <c r="AS6" s="1106"/>
      <c r="AT6" s="1109"/>
      <c r="AU6" s="77"/>
      <c r="AV6" s="1071" t="s">
        <v>71</v>
      </c>
      <c r="AW6" s="1110"/>
      <c r="AX6" s="1110"/>
      <c r="AY6" s="1110"/>
      <c r="AZ6" s="1111"/>
      <c r="BA6" s="1104"/>
      <c r="BB6" s="692" t="s">
        <v>72</v>
      </c>
      <c r="BC6" s="691" t="s">
        <v>73</v>
      </c>
      <c r="BD6" s="691" t="s">
        <v>74</v>
      </c>
      <c r="BE6" s="327" t="s">
        <v>75</v>
      </c>
      <c r="BF6" s="1078"/>
      <c r="BG6" s="326" t="s">
        <v>77</v>
      </c>
      <c r="BH6" s="303" t="s">
        <v>78</v>
      </c>
      <c r="BI6" s="303" t="s">
        <v>79</v>
      </c>
      <c r="BJ6" s="327" t="s">
        <v>80</v>
      </c>
      <c r="BK6" s="1078"/>
      <c r="BL6" s="83" t="s">
        <v>82</v>
      </c>
      <c r="BM6" s="28" t="s">
        <v>83</v>
      </c>
      <c r="BN6" s="28" t="s">
        <v>84</v>
      </c>
      <c r="BO6" s="28" t="s">
        <v>85</v>
      </c>
      <c r="BP6" s="82" t="s">
        <v>86</v>
      </c>
      <c r="BQ6" s="1078"/>
      <c r="BR6" s="1108"/>
    </row>
    <row r="7" spans="1:70" ht="14.5" x14ac:dyDescent="0.25">
      <c r="A7" s="29" t="s">
        <v>126</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84"/>
      <c r="BC7" s="284"/>
      <c r="BD7" s="284"/>
      <c r="BE7" s="284"/>
      <c r="BF7" s="42"/>
      <c r="BG7" s="237"/>
      <c r="BH7" s="237"/>
      <c r="BI7" s="237"/>
      <c r="BJ7" s="237"/>
      <c r="BK7" s="42"/>
      <c r="BL7" s="30"/>
      <c r="BM7" s="30"/>
      <c r="BN7" s="30"/>
      <c r="BO7" s="30"/>
      <c r="BP7" s="30"/>
      <c r="BQ7" s="42"/>
      <c r="BR7" s="31"/>
    </row>
    <row r="8" spans="1:70" x14ac:dyDescent="0.25">
      <c r="A8" s="32" t="s">
        <v>1671</v>
      </c>
      <c r="B8" s="43"/>
      <c r="C8" s="720">
        <v>40437</v>
      </c>
      <c r="D8" s="43"/>
      <c r="E8" s="51">
        <v>77125.3</v>
      </c>
      <c r="F8" s="43"/>
      <c r="G8" s="55">
        <v>179.21729999999999</v>
      </c>
      <c r="H8" s="66"/>
      <c r="I8" s="59">
        <v>0.79579999999999995</v>
      </c>
      <c r="J8" s="59">
        <v>6.1012000000000004</v>
      </c>
      <c r="K8" s="59">
        <v>5.5468999999999999</v>
      </c>
      <c r="L8" s="59">
        <v>15.483000000000001</v>
      </c>
      <c r="M8" s="59">
        <v>9.7398000000000007</v>
      </c>
      <c r="N8" s="70">
        <v>6.8381999999999996</v>
      </c>
      <c r="O8" s="59">
        <v>2.7850999999999999</v>
      </c>
      <c r="P8" s="59">
        <v>18.643999999999998</v>
      </c>
      <c r="Q8" s="59">
        <v>20.7852</v>
      </c>
      <c r="R8" s="59">
        <v>21.027000000000001</v>
      </c>
      <c r="S8" s="59">
        <v>22.221699999999998</v>
      </c>
      <c r="T8" s="59">
        <v>7.7488999999999999</v>
      </c>
      <c r="U8" s="59">
        <v>8.1028000000000002</v>
      </c>
      <c r="V8" s="59">
        <v>3.3879999999999999</v>
      </c>
      <c r="W8" s="59">
        <v>3.4060999999999999</v>
      </c>
      <c r="X8" s="59">
        <v>20.0901</v>
      </c>
      <c r="Y8" s="66"/>
      <c r="Z8" s="51">
        <v>4</v>
      </c>
      <c r="AA8" s="51">
        <v>5</v>
      </c>
      <c r="AB8" s="51">
        <v>10</v>
      </c>
      <c r="AC8" s="51">
        <v>7</v>
      </c>
      <c r="AD8" s="51">
        <v>6</v>
      </c>
      <c r="AE8" s="51">
        <v>5</v>
      </c>
      <c r="AF8" s="51">
        <v>8</v>
      </c>
      <c r="AG8" s="51">
        <v>3</v>
      </c>
      <c r="AH8" s="51">
        <v>1</v>
      </c>
      <c r="AI8" s="51">
        <v>1</v>
      </c>
      <c r="AJ8" s="51">
        <v>6</v>
      </c>
      <c r="AK8" s="51">
        <v>6</v>
      </c>
      <c r="AL8" s="51">
        <v>6</v>
      </c>
      <c r="AM8" s="51">
        <v>6</v>
      </c>
      <c r="AN8" s="51">
        <v>12</v>
      </c>
      <c r="AO8" s="43"/>
      <c r="AP8" s="59">
        <v>21.54</v>
      </c>
      <c r="AQ8" s="59">
        <v>24.33</v>
      </c>
      <c r="AR8" s="59">
        <v>17.37</v>
      </c>
      <c r="AS8" s="59">
        <v>10.49</v>
      </c>
      <c r="AT8" s="59">
        <v>15.59</v>
      </c>
      <c r="AU8" s="78"/>
      <c r="AV8" s="51">
        <v>1</v>
      </c>
      <c r="AW8" s="51">
        <v>1</v>
      </c>
      <c r="AX8" s="51">
        <v>3</v>
      </c>
      <c r="AY8" s="51">
        <v>5</v>
      </c>
      <c r="AZ8" s="51">
        <v>6</v>
      </c>
      <c r="BA8" s="258"/>
      <c r="BB8" s="59">
        <v>17.7883797575426</v>
      </c>
      <c r="BC8" s="286">
        <v>0.85067290328685397</v>
      </c>
      <c r="BD8" s="286">
        <v>7.2041198579600702E-2</v>
      </c>
      <c r="BE8" s="286">
        <v>0.16912468805769301</v>
      </c>
      <c r="BF8" s="43"/>
      <c r="BG8" s="59">
        <v>12.6808</v>
      </c>
      <c r="BH8" s="59">
        <v>13.706200000000001</v>
      </c>
      <c r="BI8" s="59">
        <v>70.266400000000004</v>
      </c>
      <c r="BJ8" s="59">
        <v>3.3466</v>
      </c>
      <c r="BK8" s="43"/>
      <c r="BL8" s="84" t="s">
        <v>1672</v>
      </c>
      <c r="BM8" s="84" t="s">
        <v>1673</v>
      </c>
      <c r="BN8" s="84" t="s">
        <v>1674</v>
      </c>
      <c r="BO8" s="84" t="s">
        <v>1675</v>
      </c>
      <c r="BP8" s="84" t="s">
        <v>1676</v>
      </c>
      <c r="BQ8" s="43"/>
      <c r="BR8" s="88" t="s">
        <v>443</v>
      </c>
    </row>
    <row r="9" spans="1:70" x14ac:dyDescent="0.25">
      <c r="A9" s="35" t="s">
        <v>1677</v>
      </c>
      <c r="B9" s="44"/>
      <c r="C9" s="721">
        <v>39541</v>
      </c>
      <c r="D9" s="44"/>
      <c r="E9" s="52">
        <v>40257.800000000003</v>
      </c>
      <c r="F9" s="44"/>
      <c r="G9" s="56">
        <v>137.274</v>
      </c>
      <c r="H9" s="67"/>
      <c r="I9" s="60">
        <v>0.46689999999999998</v>
      </c>
      <c r="J9" s="60">
        <v>4.5387000000000004</v>
      </c>
      <c r="K9" s="60">
        <v>5.2302999999999997</v>
      </c>
      <c r="L9" s="60">
        <v>8.9735999999999994</v>
      </c>
      <c r="M9" s="60">
        <v>0.3135</v>
      </c>
      <c r="N9" s="71">
        <v>0.3458</v>
      </c>
      <c r="O9" s="60">
        <v>1.8786</v>
      </c>
      <c r="P9" s="60">
        <v>13.8735</v>
      </c>
      <c r="Q9" s="60">
        <v>16.537800000000001</v>
      </c>
      <c r="R9" s="60">
        <v>17.510999999999999</v>
      </c>
      <c r="S9" s="60">
        <v>15.979100000000001</v>
      </c>
      <c r="T9" s="60">
        <v>-0.76480000000000004</v>
      </c>
      <c r="U9" s="60">
        <v>-1.7126999999999999</v>
      </c>
      <c r="V9" s="60">
        <v>-2.4287000000000001</v>
      </c>
      <c r="W9" s="60">
        <v>3.4912999999999998</v>
      </c>
      <c r="X9" s="60">
        <v>15.462</v>
      </c>
      <c r="Y9" s="67"/>
      <c r="Z9" s="52">
        <v>12</v>
      </c>
      <c r="AA9" s="52">
        <v>14</v>
      </c>
      <c r="AB9" s="52">
        <v>12</v>
      </c>
      <c r="AC9" s="52">
        <v>16</v>
      </c>
      <c r="AD9" s="52">
        <v>16</v>
      </c>
      <c r="AE9" s="52">
        <v>15</v>
      </c>
      <c r="AF9" s="52">
        <v>9</v>
      </c>
      <c r="AG9" s="52">
        <v>10</v>
      </c>
      <c r="AH9" s="52">
        <v>10</v>
      </c>
      <c r="AI9" s="52">
        <v>5</v>
      </c>
      <c r="AJ9" s="52">
        <v>16</v>
      </c>
      <c r="AK9" s="52">
        <v>16</v>
      </c>
      <c r="AL9" s="52">
        <v>15</v>
      </c>
      <c r="AM9" s="52">
        <v>15</v>
      </c>
      <c r="AN9" s="52">
        <v>9</v>
      </c>
      <c r="AO9" s="44"/>
      <c r="AP9" s="60">
        <v>17.48</v>
      </c>
      <c r="AQ9" s="60">
        <v>19.690000000000001</v>
      </c>
      <c r="AR9" s="60">
        <v>13.34</v>
      </c>
      <c r="AS9" s="60">
        <v>5.66</v>
      </c>
      <c r="AT9" s="60">
        <v>0.52</v>
      </c>
      <c r="AU9" s="79"/>
      <c r="AV9" s="52">
        <v>5</v>
      </c>
      <c r="AW9" s="52">
        <v>8</v>
      </c>
      <c r="AX9" s="52">
        <v>10</v>
      </c>
      <c r="AY9" s="52">
        <v>14</v>
      </c>
      <c r="AZ9" s="52">
        <v>16</v>
      </c>
      <c r="BA9" s="259"/>
      <c r="BB9" s="60">
        <v>16.3803722443974</v>
      </c>
      <c r="BC9" s="288">
        <v>0.805579498180367</v>
      </c>
      <c r="BD9" s="288">
        <v>5.5060324035965502E-2</v>
      </c>
      <c r="BE9" s="288">
        <v>-4.8567351286746399E-2</v>
      </c>
      <c r="BF9" s="44"/>
      <c r="BG9" s="60">
        <v>5.4462999999999999</v>
      </c>
      <c r="BH9" s="60">
        <v>9.4216999999999995</v>
      </c>
      <c r="BI9" s="60">
        <v>74.996700000000004</v>
      </c>
      <c r="BJ9" s="60">
        <v>10.135300000000001</v>
      </c>
      <c r="BK9" s="44"/>
      <c r="BL9" s="85" t="s">
        <v>1678</v>
      </c>
      <c r="BM9" s="85" t="s">
        <v>1679</v>
      </c>
      <c r="BN9" s="85" t="s">
        <v>1680</v>
      </c>
      <c r="BO9" s="85" t="s">
        <v>1681</v>
      </c>
      <c r="BP9" s="85" t="s">
        <v>1682</v>
      </c>
      <c r="BQ9" s="44"/>
      <c r="BR9" s="89" t="s">
        <v>518</v>
      </c>
    </row>
    <row r="10" spans="1:70" s="107" customFormat="1" x14ac:dyDescent="0.25">
      <c r="A10" s="108" t="s">
        <v>1683</v>
      </c>
      <c r="B10" s="109"/>
      <c r="C10" s="734">
        <v>40065</v>
      </c>
      <c r="D10" s="109"/>
      <c r="E10" s="110">
        <v>38793.1</v>
      </c>
      <c r="F10" s="109"/>
      <c r="G10" s="111">
        <v>174.30090000000001</v>
      </c>
      <c r="H10" s="113"/>
      <c r="I10" s="112">
        <v>0.5615</v>
      </c>
      <c r="J10" s="112">
        <v>4.2839</v>
      </c>
      <c r="K10" s="112">
        <v>6.8704999999999998</v>
      </c>
      <c r="L10" s="112">
        <v>12.995699999999999</v>
      </c>
      <c r="M10" s="112">
        <v>5.5974000000000004</v>
      </c>
      <c r="N10" s="114">
        <v>2.3500999999999999</v>
      </c>
      <c r="O10" s="112">
        <v>-0.1736</v>
      </c>
      <c r="P10" s="112">
        <v>12.5053</v>
      </c>
      <c r="Q10" s="112">
        <v>14.2385</v>
      </c>
      <c r="R10" s="112">
        <v>18.040299999999998</v>
      </c>
      <c r="S10" s="112">
        <v>18.447099999999999</v>
      </c>
      <c r="T10" s="112">
        <v>3.3224</v>
      </c>
      <c r="U10" s="112">
        <v>3.0512999999999999</v>
      </c>
      <c r="V10" s="112">
        <v>-0.46700000000000003</v>
      </c>
      <c r="W10" s="112">
        <v>3.7101999999999999</v>
      </c>
      <c r="X10" s="112">
        <v>18.5657</v>
      </c>
      <c r="Y10" s="113"/>
      <c r="Z10" s="110">
        <v>10</v>
      </c>
      <c r="AA10" s="110">
        <v>15</v>
      </c>
      <c r="AB10" s="110">
        <v>6</v>
      </c>
      <c r="AC10" s="110">
        <v>13</v>
      </c>
      <c r="AD10" s="110">
        <v>12</v>
      </c>
      <c r="AE10" s="110">
        <v>11</v>
      </c>
      <c r="AF10" s="110">
        <v>14</v>
      </c>
      <c r="AG10" s="110">
        <v>14</v>
      </c>
      <c r="AH10" s="110">
        <v>13</v>
      </c>
      <c r="AI10" s="110">
        <v>4</v>
      </c>
      <c r="AJ10" s="110">
        <v>14</v>
      </c>
      <c r="AK10" s="110">
        <v>13</v>
      </c>
      <c r="AL10" s="110">
        <v>13</v>
      </c>
      <c r="AM10" s="110">
        <v>12</v>
      </c>
      <c r="AN10" s="110">
        <v>6</v>
      </c>
      <c r="AO10" s="109"/>
      <c r="AP10" s="112">
        <v>16.8</v>
      </c>
      <c r="AQ10" s="112">
        <v>16.940000000000001</v>
      </c>
      <c r="AR10" s="112">
        <v>11.13</v>
      </c>
      <c r="AS10" s="112">
        <v>6.05</v>
      </c>
      <c r="AT10" s="112">
        <v>8.5299999999999994</v>
      </c>
      <c r="AU10" s="115"/>
      <c r="AV10" s="110">
        <v>9</v>
      </c>
      <c r="AW10" s="110">
        <v>14</v>
      </c>
      <c r="AX10" s="110">
        <v>13</v>
      </c>
      <c r="AY10" s="110">
        <v>13</v>
      </c>
      <c r="AZ10" s="110">
        <v>12</v>
      </c>
      <c r="BA10" s="260"/>
      <c r="BB10" s="112">
        <v>16.379795113069299</v>
      </c>
      <c r="BC10" s="290">
        <v>0.79694094979612595</v>
      </c>
      <c r="BD10" s="290">
        <v>4.57969569287782E-2</v>
      </c>
      <c r="BE10" s="290">
        <v>-0.190138853054207</v>
      </c>
      <c r="BF10" s="109"/>
      <c r="BG10" s="112">
        <v>1.16214</v>
      </c>
      <c r="BH10" s="112">
        <v>4.4883800000000003</v>
      </c>
      <c r="BI10" s="112">
        <v>83.070499999999996</v>
      </c>
      <c r="BJ10" s="112">
        <v>11.278980000000001</v>
      </c>
      <c r="BK10" s="109"/>
      <c r="BL10" s="118" t="s">
        <v>1684</v>
      </c>
      <c r="BM10" s="118" t="s">
        <v>1473</v>
      </c>
      <c r="BN10" s="118" t="s">
        <v>1685</v>
      </c>
      <c r="BO10" s="118" t="s">
        <v>1686</v>
      </c>
      <c r="BP10" s="118" t="s">
        <v>1687</v>
      </c>
      <c r="BQ10" s="109"/>
      <c r="BR10" s="119" t="s">
        <v>518</v>
      </c>
    </row>
    <row r="11" spans="1:70" s="107" customFormat="1" x14ac:dyDescent="0.25">
      <c r="A11" s="108" t="s">
        <v>1688</v>
      </c>
      <c r="B11" s="109"/>
      <c r="C11" s="734">
        <v>41607</v>
      </c>
      <c r="D11" s="109"/>
      <c r="E11" s="110">
        <v>28706.400000000001</v>
      </c>
      <c r="F11" s="109"/>
      <c r="G11" s="111">
        <v>110.69</v>
      </c>
      <c r="H11" s="113"/>
      <c r="I11" s="112">
        <v>0.49020000000000002</v>
      </c>
      <c r="J11" s="112">
        <v>5.2987000000000002</v>
      </c>
      <c r="K11" s="112">
        <v>5.5296000000000003</v>
      </c>
      <c r="L11" s="112">
        <v>13.18</v>
      </c>
      <c r="M11" s="112">
        <v>7.1642999999999999</v>
      </c>
      <c r="N11" s="114">
        <v>4.9194000000000004</v>
      </c>
      <c r="O11" s="112">
        <v>5.4892000000000003</v>
      </c>
      <c r="P11" s="112">
        <v>15.566599999999999</v>
      </c>
      <c r="Q11" s="112">
        <v>17.2637</v>
      </c>
      <c r="R11" s="112">
        <v>18.438800000000001</v>
      </c>
      <c r="S11" s="112">
        <v>19.0855</v>
      </c>
      <c r="T11" s="112">
        <v>5.6505000000000001</v>
      </c>
      <c r="U11" s="112">
        <v>6.2080000000000002</v>
      </c>
      <c r="V11" s="112">
        <v>1.8588</v>
      </c>
      <c r="W11" s="112">
        <v>3.7589000000000001</v>
      </c>
      <c r="X11" s="112">
        <v>21.097999999999999</v>
      </c>
      <c r="Y11" s="113"/>
      <c r="Z11" s="110">
        <v>11</v>
      </c>
      <c r="AA11" s="110">
        <v>10</v>
      </c>
      <c r="AB11" s="110">
        <v>11</v>
      </c>
      <c r="AC11" s="110">
        <v>11</v>
      </c>
      <c r="AD11" s="110">
        <v>9</v>
      </c>
      <c r="AE11" s="110">
        <v>9</v>
      </c>
      <c r="AF11" s="110">
        <v>5</v>
      </c>
      <c r="AG11" s="110">
        <v>9</v>
      </c>
      <c r="AH11" s="110">
        <v>8</v>
      </c>
      <c r="AI11" s="110">
        <v>3</v>
      </c>
      <c r="AJ11" s="110">
        <v>13</v>
      </c>
      <c r="AK11" s="110">
        <v>9</v>
      </c>
      <c r="AL11" s="110">
        <v>9</v>
      </c>
      <c r="AM11" s="110">
        <v>9</v>
      </c>
      <c r="AN11" s="110">
        <v>5</v>
      </c>
      <c r="AO11" s="109"/>
      <c r="AP11" s="112">
        <v>19.04</v>
      </c>
      <c r="AQ11" s="112">
        <v>19.399999999999999</v>
      </c>
      <c r="AR11" s="112">
        <v>14.42</v>
      </c>
      <c r="AS11" s="112">
        <v>10.119999999999999</v>
      </c>
      <c r="AT11" s="112">
        <v>11.64</v>
      </c>
      <c r="AU11" s="115"/>
      <c r="AV11" s="110">
        <v>2</v>
      </c>
      <c r="AW11" s="110">
        <v>9</v>
      </c>
      <c r="AX11" s="110">
        <v>9</v>
      </c>
      <c r="AY11" s="110">
        <v>6</v>
      </c>
      <c r="AZ11" s="110">
        <v>8</v>
      </c>
      <c r="BA11" s="260"/>
      <c r="BB11" s="112">
        <v>15.7066382391197</v>
      </c>
      <c r="BC11" s="290">
        <v>0.75763055746260199</v>
      </c>
      <c r="BD11" s="290">
        <v>6.5028062683313598E-2</v>
      </c>
      <c r="BE11" s="290">
        <v>3.0666375562638098E-2</v>
      </c>
      <c r="BF11" s="109"/>
      <c r="BG11" s="112">
        <v>5.3712</v>
      </c>
      <c r="BH11" s="112">
        <v>13.246499999999999</v>
      </c>
      <c r="BI11" s="112">
        <v>69.789400000000001</v>
      </c>
      <c r="BJ11" s="112">
        <v>11.5929</v>
      </c>
      <c r="BK11" s="109"/>
      <c r="BL11" s="118" t="s">
        <v>1689</v>
      </c>
      <c r="BM11" s="118" t="s">
        <v>1690</v>
      </c>
      <c r="BN11" s="118" t="s">
        <v>1691</v>
      </c>
      <c r="BO11" s="118" t="s">
        <v>1692</v>
      </c>
      <c r="BP11" s="118" t="s">
        <v>1693</v>
      </c>
      <c r="BQ11" s="109"/>
      <c r="BR11" s="119" t="s">
        <v>1015</v>
      </c>
    </row>
    <row r="12" spans="1:70" s="107" customFormat="1" x14ac:dyDescent="0.25">
      <c r="A12" s="108" t="s">
        <v>1694</v>
      </c>
      <c r="B12" s="109"/>
      <c r="C12" s="734">
        <v>43886</v>
      </c>
      <c r="D12" s="109"/>
      <c r="E12" s="110">
        <v>27719</v>
      </c>
      <c r="F12" s="109"/>
      <c r="G12" s="111">
        <v>49.305</v>
      </c>
      <c r="H12" s="113"/>
      <c r="I12" s="112">
        <v>0.43180000000000002</v>
      </c>
      <c r="J12" s="112">
        <v>5.3436000000000003</v>
      </c>
      <c r="K12" s="112">
        <v>4.9086999999999996</v>
      </c>
      <c r="L12" s="112">
        <v>14.426</v>
      </c>
      <c r="M12" s="112">
        <v>7.8813000000000004</v>
      </c>
      <c r="N12" s="114">
        <v>6.6515000000000004</v>
      </c>
      <c r="O12" s="112">
        <v>10.463100000000001</v>
      </c>
      <c r="P12" s="112">
        <v>27.453099999999999</v>
      </c>
      <c r="Q12" s="112">
        <v>20.496200000000002</v>
      </c>
      <c r="R12" s="112" t="s">
        <v>430</v>
      </c>
      <c r="S12" s="112">
        <v>21.5487</v>
      </c>
      <c r="T12" s="112">
        <v>6.3204000000000002</v>
      </c>
      <c r="U12" s="112">
        <v>7.1755000000000004</v>
      </c>
      <c r="V12" s="112">
        <v>4.5305999999999997</v>
      </c>
      <c r="W12" s="112">
        <v>2.8409</v>
      </c>
      <c r="X12" s="112">
        <v>28.742000000000001</v>
      </c>
      <c r="Y12" s="113"/>
      <c r="Z12" s="110">
        <v>13</v>
      </c>
      <c r="AA12" s="110">
        <v>9</v>
      </c>
      <c r="AB12" s="110">
        <v>13</v>
      </c>
      <c r="AC12" s="110">
        <v>8</v>
      </c>
      <c r="AD12" s="110">
        <v>8</v>
      </c>
      <c r="AE12" s="110">
        <v>6</v>
      </c>
      <c r="AF12" s="110">
        <v>2</v>
      </c>
      <c r="AG12" s="110">
        <v>1</v>
      </c>
      <c r="AH12" s="110">
        <v>3</v>
      </c>
      <c r="AI12" s="110" t="s">
        <v>430</v>
      </c>
      <c r="AJ12" s="110">
        <v>8</v>
      </c>
      <c r="AK12" s="110">
        <v>8</v>
      </c>
      <c r="AL12" s="110">
        <v>7</v>
      </c>
      <c r="AM12" s="110">
        <v>5</v>
      </c>
      <c r="AN12" s="110">
        <v>16</v>
      </c>
      <c r="AO12" s="109"/>
      <c r="AP12" s="112" t="s">
        <v>430</v>
      </c>
      <c r="AQ12" s="112" t="s">
        <v>430</v>
      </c>
      <c r="AR12" s="112">
        <v>21.32</v>
      </c>
      <c r="AS12" s="112">
        <v>15.58</v>
      </c>
      <c r="AT12" s="112">
        <v>12.87</v>
      </c>
      <c r="AU12" s="115"/>
      <c r="AV12" s="110" t="s">
        <v>430</v>
      </c>
      <c r="AW12" s="110" t="s">
        <v>430</v>
      </c>
      <c r="AX12" s="110">
        <v>1</v>
      </c>
      <c r="AY12" s="110">
        <v>2</v>
      </c>
      <c r="AZ12" s="110">
        <v>7</v>
      </c>
      <c r="BA12" s="260"/>
      <c r="BB12" s="112">
        <v>19.118737168195899</v>
      </c>
      <c r="BC12" s="290">
        <v>0.94062818594319297</v>
      </c>
      <c r="BD12" s="290">
        <v>9.8942561007443294E-2</v>
      </c>
      <c r="BE12" s="290">
        <v>0.78184149284604199</v>
      </c>
      <c r="BF12" s="109"/>
      <c r="BG12" s="112">
        <v>5.7680100000000003</v>
      </c>
      <c r="BH12" s="112">
        <v>14.7645</v>
      </c>
      <c r="BI12" s="112">
        <v>68.918499999999995</v>
      </c>
      <c r="BJ12" s="112">
        <v>10.54899</v>
      </c>
      <c r="BK12" s="109"/>
      <c r="BL12" s="118" t="s">
        <v>1695</v>
      </c>
      <c r="BM12" s="118" t="s">
        <v>1696</v>
      </c>
      <c r="BN12" s="118" t="s">
        <v>1697</v>
      </c>
      <c r="BO12" s="118" t="s">
        <v>1698</v>
      </c>
      <c r="BP12" s="118" t="s">
        <v>1699</v>
      </c>
      <c r="BQ12" s="109"/>
      <c r="BR12" s="119" t="s">
        <v>443</v>
      </c>
    </row>
    <row r="13" spans="1:70" s="107" customFormat="1" x14ac:dyDescent="0.25">
      <c r="A13" s="108" t="s">
        <v>1700</v>
      </c>
      <c r="B13" s="109"/>
      <c r="C13" s="734">
        <v>39247</v>
      </c>
      <c r="D13" s="109"/>
      <c r="E13" s="110">
        <v>19052.8</v>
      </c>
      <c r="F13" s="109"/>
      <c r="G13" s="111">
        <v>213.291</v>
      </c>
      <c r="H13" s="113"/>
      <c r="I13" s="112">
        <v>0.4143</v>
      </c>
      <c r="J13" s="112">
        <v>3.9956999999999998</v>
      </c>
      <c r="K13" s="112">
        <v>7.0076999999999998</v>
      </c>
      <c r="L13" s="112">
        <v>15.630599999999999</v>
      </c>
      <c r="M13" s="112">
        <v>10.825900000000001</v>
      </c>
      <c r="N13" s="114">
        <v>8.1751000000000005</v>
      </c>
      <c r="O13" s="112">
        <v>8.5290999999999997</v>
      </c>
      <c r="P13" s="112">
        <v>18.426100000000002</v>
      </c>
      <c r="Q13" s="112">
        <v>18.313300000000002</v>
      </c>
      <c r="R13" s="112">
        <v>16.544899999999998</v>
      </c>
      <c r="S13" s="112">
        <v>21.901499999999999</v>
      </c>
      <c r="T13" s="112">
        <v>9.0439000000000007</v>
      </c>
      <c r="U13" s="112">
        <v>10.9971</v>
      </c>
      <c r="V13" s="112">
        <v>5.5426000000000002</v>
      </c>
      <c r="W13" s="112">
        <v>3.5739999999999998</v>
      </c>
      <c r="X13" s="112">
        <v>17.450600000000001</v>
      </c>
      <c r="Y13" s="113"/>
      <c r="Z13" s="110">
        <v>14</v>
      </c>
      <c r="AA13" s="110">
        <v>16</v>
      </c>
      <c r="AB13" s="110">
        <v>5</v>
      </c>
      <c r="AC13" s="110">
        <v>6</v>
      </c>
      <c r="AD13" s="110">
        <v>4</v>
      </c>
      <c r="AE13" s="110">
        <v>4</v>
      </c>
      <c r="AF13" s="110">
        <v>4</v>
      </c>
      <c r="AG13" s="110">
        <v>4</v>
      </c>
      <c r="AH13" s="110">
        <v>5</v>
      </c>
      <c r="AI13" s="110">
        <v>7</v>
      </c>
      <c r="AJ13" s="110">
        <v>7</v>
      </c>
      <c r="AK13" s="110">
        <v>5</v>
      </c>
      <c r="AL13" s="110">
        <v>4</v>
      </c>
      <c r="AM13" s="110">
        <v>4</v>
      </c>
      <c r="AN13" s="110">
        <v>7</v>
      </c>
      <c r="AO13" s="109"/>
      <c r="AP13" s="112">
        <v>18.579999999999998</v>
      </c>
      <c r="AQ13" s="112">
        <v>21.73</v>
      </c>
      <c r="AR13" s="112">
        <v>16.600000000000001</v>
      </c>
      <c r="AS13" s="112">
        <v>12.8</v>
      </c>
      <c r="AT13" s="112">
        <v>19</v>
      </c>
      <c r="AU13" s="115"/>
      <c r="AV13" s="110">
        <v>3</v>
      </c>
      <c r="AW13" s="110">
        <v>3</v>
      </c>
      <c r="AX13" s="110">
        <v>4</v>
      </c>
      <c r="AY13" s="110">
        <v>3</v>
      </c>
      <c r="AZ13" s="110">
        <v>5</v>
      </c>
      <c r="BA13" s="260"/>
      <c r="BB13" s="112">
        <v>18.2815420108208</v>
      </c>
      <c r="BC13" s="290">
        <v>0.88776419331976697</v>
      </c>
      <c r="BD13" s="290">
        <v>7.0712310097847397E-2</v>
      </c>
      <c r="BE13" s="290">
        <v>0.24528717566712799</v>
      </c>
      <c r="BF13" s="109"/>
      <c r="BG13" s="112" t="s">
        <v>430</v>
      </c>
      <c r="BH13" s="112">
        <v>4.4875800000000003</v>
      </c>
      <c r="BI13" s="112">
        <v>85.016999999999996</v>
      </c>
      <c r="BJ13" s="112">
        <v>10.495419999999999</v>
      </c>
      <c r="BK13" s="109"/>
      <c r="BL13" s="118" t="s">
        <v>1701</v>
      </c>
      <c r="BM13" s="118" t="s">
        <v>1702</v>
      </c>
      <c r="BN13" s="118" t="s">
        <v>1703</v>
      </c>
      <c r="BO13" s="118" t="s">
        <v>1704</v>
      </c>
      <c r="BP13" s="118" t="s">
        <v>1705</v>
      </c>
      <c r="BQ13" s="109"/>
      <c r="BR13" s="119" t="s">
        <v>1015</v>
      </c>
    </row>
    <row r="14" spans="1:70" s="107" customFormat="1" ht="11" x14ac:dyDescent="0.3">
      <c r="A14" s="841" t="s">
        <v>1706</v>
      </c>
      <c r="B14" s="858"/>
      <c r="C14" s="843">
        <v>38407</v>
      </c>
      <c r="D14" s="858"/>
      <c r="E14" s="844">
        <v>18251.3</v>
      </c>
      <c r="F14" s="858"/>
      <c r="G14" s="845">
        <v>262.50400000000002</v>
      </c>
      <c r="H14" s="859"/>
      <c r="I14" s="846">
        <v>0.6623</v>
      </c>
      <c r="J14" s="846">
        <v>4.5395000000000003</v>
      </c>
      <c r="K14" s="846">
        <v>4.6996000000000002</v>
      </c>
      <c r="L14" s="846">
        <v>13.0046</v>
      </c>
      <c r="M14" s="846">
        <v>6.6798999999999999</v>
      </c>
      <c r="N14" s="848">
        <v>0.5998</v>
      </c>
      <c r="O14" s="846">
        <v>-6.8500000000000005E-2</v>
      </c>
      <c r="P14" s="846">
        <v>13.0357</v>
      </c>
      <c r="Q14" s="846">
        <v>13.7509</v>
      </c>
      <c r="R14" s="846">
        <v>16.738600000000002</v>
      </c>
      <c r="S14" s="846">
        <v>20.360600000000002</v>
      </c>
      <c r="T14" s="846">
        <v>5.1032999999999999</v>
      </c>
      <c r="U14" s="846">
        <v>3.3847</v>
      </c>
      <c r="V14" s="846">
        <v>-1.619</v>
      </c>
      <c r="W14" s="846">
        <v>3.4163999999999999</v>
      </c>
      <c r="X14" s="846">
        <v>16.558700000000002</v>
      </c>
      <c r="Y14" s="859"/>
      <c r="Z14" s="844">
        <v>7</v>
      </c>
      <c r="AA14" s="844">
        <v>13</v>
      </c>
      <c r="AB14" s="844">
        <v>14</v>
      </c>
      <c r="AC14" s="844">
        <v>12</v>
      </c>
      <c r="AD14" s="844">
        <v>11</v>
      </c>
      <c r="AE14" s="844">
        <v>14</v>
      </c>
      <c r="AF14" s="844">
        <v>13</v>
      </c>
      <c r="AG14" s="844">
        <v>13</v>
      </c>
      <c r="AH14" s="844">
        <v>15</v>
      </c>
      <c r="AI14" s="844">
        <v>6</v>
      </c>
      <c r="AJ14" s="844">
        <v>10</v>
      </c>
      <c r="AK14" s="844">
        <v>10</v>
      </c>
      <c r="AL14" s="844">
        <v>12</v>
      </c>
      <c r="AM14" s="844">
        <v>14</v>
      </c>
      <c r="AN14" s="844">
        <v>10</v>
      </c>
      <c r="AO14" s="858"/>
      <c r="AP14" s="846">
        <v>17.309999999999999</v>
      </c>
      <c r="AQ14" s="846">
        <v>18.34</v>
      </c>
      <c r="AR14" s="846">
        <v>11.03</v>
      </c>
      <c r="AS14" s="846">
        <v>6.26</v>
      </c>
      <c r="AT14" s="846">
        <v>9</v>
      </c>
      <c r="AU14" s="849"/>
      <c r="AV14" s="844">
        <v>6</v>
      </c>
      <c r="AW14" s="844">
        <v>12</v>
      </c>
      <c r="AX14" s="844">
        <v>15</v>
      </c>
      <c r="AY14" s="844">
        <v>12</v>
      </c>
      <c r="AZ14" s="844">
        <v>11</v>
      </c>
      <c r="BA14" s="851"/>
      <c r="BB14" s="846">
        <v>16.994088536505799</v>
      </c>
      <c r="BC14" s="852">
        <v>0.79578052667160304</v>
      </c>
      <c r="BD14" s="852">
        <v>5.0280803998587399E-2</v>
      </c>
      <c r="BE14" s="852">
        <v>-0.18611576344560299</v>
      </c>
      <c r="BF14" s="858"/>
      <c r="BG14" s="846">
        <v>6.6337900000000003</v>
      </c>
      <c r="BH14" s="846">
        <v>11.941700000000001</v>
      </c>
      <c r="BI14" s="846">
        <v>79.964500000000001</v>
      </c>
      <c r="BJ14" s="846">
        <v>1.46001</v>
      </c>
      <c r="BK14" s="858"/>
      <c r="BL14" s="860" t="s">
        <v>1707</v>
      </c>
      <c r="BM14" s="860" t="s">
        <v>1708</v>
      </c>
      <c r="BN14" s="860" t="s">
        <v>1709</v>
      </c>
      <c r="BO14" s="860" t="s">
        <v>1710</v>
      </c>
      <c r="BP14" s="860" t="s">
        <v>1711</v>
      </c>
      <c r="BQ14" s="858"/>
      <c r="BR14" s="856" t="s">
        <v>443</v>
      </c>
    </row>
    <row r="15" spans="1:70" s="107" customFormat="1" x14ac:dyDescent="0.25">
      <c r="A15" s="108" t="s">
        <v>1712</v>
      </c>
      <c r="B15" s="109"/>
      <c r="C15" s="734">
        <v>41771</v>
      </c>
      <c r="D15" s="109"/>
      <c r="E15" s="110">
        <v>17531.099999999999</v>
      </c>
      <c r="F15" s="109"/>
      <c r="G15" s="111">
        <v>85.986400000000003</v>
      </c>
      <c r="H15" s="113"/>
      <c r="I15" s="112">
        <v>0.86539999999999995</v>
      </c>
      <c r="J15" s="112">
        <v>7.0917000000000003</v>
      </c>
      <c r="K15" s="112">
        <v>7.1471</v>
      </c>
      <c r="L15" s="112">
        <v>20.445699999999999</v>
      </c>
      <c r="M15" s="112">
        <v>12.222</v>
      </c>
      <c r="N15" s="114">
        <v>5.2885</v>
      </c>
      <c r="O15" s="112">
        <v>1.1377999999999999</v>
      </c>
      <c r="P15" s="112">
        <v>16.561699999999998</v>
      </c>
      <c r="Q15" s="112">
        <v>18.942900000000002</v>
      </c>
      <c r="R15" s="112">
        <v>18.665199999999999</v>
      </c>
      <c r="S15" s="112">
        <v>26.561699999999998</v>
      </c>
      <c r="T15" s="112">
        <v>9.7315000000000005</v>
      </c>
      <c r="U15" s="112">
        <v>9.0269999999999992</v>
      </c>
      <c r="V15" s="112">
        <v>2.3934000000000002</v>
      </c>
      <c r="W15" s="112">
        <v>4.5822000000000003</v>
      </c>
      <c r="X15" s="112">
        <v>19.443999999999999</v>
      </c>
      <c r="Y15" s="113"/>
      <c r="Z15" s="110">
        <v>2</v>
      </c>
      <c r="AA15" s="110">
        <v>2</v>
      </c>
      <c r="AB15" s="110">
        <v>4</v>
      </c>
      <c r="AC15" s="110">
        <v>2</v>
      </c>
      <c r="AD15" s="110">
        <v>3</v>
      </c>
      <c r="AE15" s="110">
        <v>7</v>
      </c>
      <c r="AF15" s="110">
        <v>11</v>
      </c>
      <c r="AG15" s="110">
        <v>7</v>
      </c>
      <c r="AH15" s="110">
        <v>4</v>
      </c>
      <c r="AI15" s="110">
        <v>2</v>
      </c>
      <c r="AJ15" s="110">
        <v>2</v>
      </c>
      <c r="AK15" s="110">
        <v>3</v>
      </c>
      <c r="AL15" s="110">
        <v>5</v>
      </c>
      <c r="AM15" s="110">
        <v>7</v>
      </c>
      <c r="AN15" s="110">
        <v>4</v>
      </c>
      <c r="AO15" s="109"/>
      <c r="AP15" s="112">
        <v>18.47</v>
      </c>
      <c r="AQ15" s="112">
        <v>21.52</v>
      </c>
      <c r="AR15" s="112">
        <v>15.15</v>
      </c>
      <c r="AS15" s="112">
        <v>9.1999999999999993</v>
      </c>
      <c r="AT15" s="112">
        <v>19.2</v>
      </c>
      <c r="AU15" s="115"/>
      <c r="AV15" s="110">
        <v>4</v>
      </c>
      <c r="AW15" s="110">
        <v>4</v>
      </c>
      <c r="AX15" s="110">
        <v>5</v>
      </c>
      <c r="AY15" s="110">
        <v>8</v>
      </c>
      <c r="AZ15" s="110">
        <v>4</v>
      </c>
      <c r="BA15" s="260"/>
      <c r="BB15" s="112">
        <v>20.5886550870359</v>
      </c>
      <c r="BC15" s="290">
        <v>0.98990462980860205</v>
      </c>
      <c r="BD15" s="290">
        <v>5.5303426144728399E-2</v>
      </c>
      <c r="BE15" s="290">
        <v>-0.15581292571073199</v>
      </c>
      <c r="BF15" s="109"/>
      <c r="BG15" s="112">
        <v>2.1158399999999999</v>
      </c>
      <c r="BH15" s="112">
        <v>26.9786</v>
      </c>
      <c r="BI15" s="112">
        <v>69.527799999999999</v>
      </c>
      <c r="BJ15" s="112">
        <v>1.3777600000000001</v>
      </c>
      <c r="BK15" s="109"/>
      <c r="BL15" s="118" t="s">
        <v>1713</v>
      </c>
      <c r="BM15" s="118" t="s">
        <v>1714</v>
      </c>
      <c r="BN15" s="118" t="s">
        <v>1715</v>
      </c>
      <c r="BO15" s="118" t="s">
        <v>1716</v>
      </c>
      <c r="BP15" s="118" t="s">
        <v>1717</v>
      </c>
      <c r="BQ15" s="109"/>
      <c r="BR15" s="119" t="s">
        <v>518</v>
      </c>
    </row>
    <row r="16" spans="1:70" s="107" customFormat="1" x14ac:dyDescent="0.25">
      <c r="A16" s="108" t="s">
        <v>1718</v>
      </c>
      <c r="B16" s="109"/>
      <c r="C16" s="734">
        <v>38730</v>
      </c>
      <c r="D16" s="109"/>
      <c r="E16" s="110">
        <v>14268.5</v>
      </c>
      <c r="F16" s="109"/>
      <c r="G16" s="111">
        <v>175.77760000000001</v>
      </c>
      <c r="H16" s="113"/>
      <c r="I16" s="112">
        <v>0.60109999999999997</v>
      </c>
      <c r="J16" s="112">
        <v>5.9486999999999997</v>
      </c>
      <c r="K16" s="112">
        <v>5.6315</v>
      </c>
      <c r="L16" s="112">
        <v>14.1586</v>
      </c>
      <c r="M16" s="112">
        <v>8.2058999999999997</v>
      </c>
      <c r="N16" s="114">
        <v>1.9528000000000001</v>
      </c>
      <c r="O16" s="112">
        <v>-0.56420000000000003</v>
      </c>
      <c r="P16" s="112">
        <v>16.413599999999999</v>
      </c>
      <c r="Q16" s="112">
        <v>18.303699999999999</v>
      </c>
      <c r="R16" s="112">
        <v>15.2033</v>
      </c>
      <c r="S16" s="112">
        <v>21.3443</v>
      </c>
      <c r="T16" s="112">
        <v>6.8570000000000002</v>
      </c>
      <c r="U16" s="112">
        <v>6.6787999999999998</v>
      </c>
      <c r="V16" s="112">
        <v>2.4799999999999999E-2</v>
      </c>
      <c r="W16" s="112">
        <v>3.4123000000000001</v>
      </c>
      <c r="X16" s="112">
        <v>15.0549</v>
      </c>
      <c r="Y16" s="113"/>
      <c r="Z16" s="110">
        <v>8</v>
      </c>
      <c r="AA16" s="110">
        <v>7</v>
      </c>
      <c r="AB16" s="110">
        <v>9</v>
      </c>
      <c r="AC16" s="110">
        <v>9</v>
      </c>
      <c r="AD16" s="110">
        <v>7</v>
      </c>
      <c r="AE16" s="110">
        <v>13</v>
      </c>
      <c r="AF16" s="110">
        <v>15</v>
      </c>
      <c r="AG16" s="110">
        <v>8</v>
      </c>
      <c r="AH16" s="110">
        <v>6</v>
      </c>
      <c r="AI16" s="110">
        <v>9</v>
      </c>
      <c r="AJ16" s="110">
        <v>9</v>
      </c>
      <c r="AK16" s="110">
        <v>7</v>
      </c>
      <c r="AL16" s="110">
        <v>8</v>
      </c>
      <c r="AM16" s="110">
        <v>11</v>
      </c>
      <c r="AN16" s="110">
        <v>11</v>
      </c>
      <c r="AO16" s="109"/>
      <c r="AP16" s="112">
        <v>17.100000000000001</v>
      </c>
      <c r="AQ16" s="112">
        <v>20.46</v>
      </c>
      <c r="AR16" s="112">
        <v>15</v>
      </c>
      <c r="AS16" s="112">
        <v>7.42</v>
      </c>
      <c r="AT16" s="112">
        <v>11.47</v>
      </c>
      <c r="AU16" s="115"/>
      <c r="AV16" s="110">
        <v>8</v>
      </c>
      <c r="AW16" s="110">
        <v>6</v>
      </c>
      <c r="AX16" s="110">
        <v>7</v>
      </c>
      <c r="AY16" s="110">
        <v>9</v>
      </c>
      <c r="AZ16" s="110">
        <v>9</v>
      </c>
      <c r="BA16" s="260"/>
      <c r="BB16" s="112">
        <v>18.251488871382101</v>
      </c>
      <c r="BC16" s="290">
        <v>0.87638000265924099</v>
      </c>
      <c r="BD16" s="290">
        <v>5.9869846778785998E-2</v>
      </c>
      <c r="BE16" s="290">
        <v>-7.3734729687868804E-3</v>
      </c>
      <c r="BF16" s="109"/>
      <c r="BG16" s="112">
        <v>9.3997299999999999</v>
      </c>
      <c r="BH16" s="112">
        <v>4.0081499999999997</v>
      </c>
      <c r="BI16" s="112">
        <v>82.712800000000001</v>
      </c>
      <c r="BJ16" s="112">
        <v>3.8793199999999999</v>
      </c>
      <c r="BK16" s="109"/>
      <c r="BL16" s="118" t="s">
        <v>1719</v>
      </c>
      <c r="BM16" s="118" t="s">
        <v>1720</v>
      </c>
      <c r="BN16" s="118" t="s">
        <v>1721</v>
      </c>
      <c r="BO16" s="118" t="s">
        <v>1722</v>
      </c>
      <c r="BP16" s="118" t="s">
        <v>1723</v>
      </c>
      <c r="BQ16" s="109"/>
      <c r="BR16" s="119" t="s">
        <v>518</v>
      </c>
    </row>
    <row r="17" spans="1:70" s="107" customFormat="1" x14ac:dyDescent="0.25">
      <c r="A17" s="108" t="s">
        <v>1724</v>
      </c>
      <c r="B17" s="109"/>
      <c r="C17" s="734">
        <v>43511</v>
      </c>
      <c r="D17" s="109"/>
      <c r="E17" s="110">
        <v>13826</v>
      </c>
      <c r="F17" s="109"/>
      <c r="G17" s="111">
        <v>39.49</v>
      </c>
      <c r="H17" s="113"/>
      <c r="I17" s="112">
        <v>0.25390000000000001</v>
      </c>
      <c r="J17" s="112">
        <v>5.0266000000000002</v>
      </c>
      <c r="K17" s="112">
        <v>4.4709000000000003</v>
      </c>
      <c r="L17" s="112">
        <v>11.5852</v>
      </c>
      <c r="M17" s="112">
        <v>4.9987000000000004</v>
      </c>
      <c r="N17" s="114">
        <v>2.2262</v>
      </c>
      <c r="O17" s="112">
        <v>0.75549999999999995</v>
      </c>
      <c r="P17" s="112">
        <v>13.6829</v>
      </c>
      <c r="Q17" s="112">
        <v>16.657599999999999</v>
      </c>
      <c r="R17" s="112" t="s">
        <v>430</v>
      </c>
      <c r="S17" s="112">
        <v>17.704899999999999</v>
      </c>
      <c r="T17" s="112">
        <v>2.7315</v>
      </c>
      <c r="U17" s="112">
        <v>3.6211000000000002</v>
      </c>
      <c r="V17" s="112">
        <v>-0.754</v>
      </c>
      <c r="W17" s="112">
        <v>3.2688000000000001</v>
      </c>
      <c r="X17" s="112">
        <v>20.569600000000001</v>
      </c>
      <c r="Y17" s="113"/>
      <c r="Z17" s="110">
        <v>16</v>
      </c>
      <c r="AA17" s="110">
        <v>11</v>
      </c>
      <c r="AB17" s="110">
        <v>16</v>
      </c>
      <c r="AC17" s="110">
        <v>15</v>
      </c>
      <c r="AD17" s="110">
        <v>14</v>
      </c>
      <c r="AE17" s="110">
        <v>12</v>
      </c>
      <c r="AF17" s="110">
        <v>12</v>
      </c>
      <c r="AG17" s="110">
        <v>11</v>
      </c>
      <c r="AH17" s="110">
        <v>9</v>
      </c>
      <c r="AI17" s="110" t="s">
        <v>430</v>
      </c>
      <c r="AJ17" s="110">
        <v>15</v>
      </c>
      <c r="AK17" s="110">
        <v>14</v>
      </c>
      <c r="AL17" s="110">
        <v>11</v>
      </c>
      <c r="AM17" s="110">
        <v>13</v>
      </c>
      <c r="AN17" s="110">
        <v>13</v>
      </c>
      <c r="AO17" s="109"/>
      <c r="AP17" s="112" t="s">
        <v>430</v>
      </c>
      <c r="AQ17" s="112">
        <v>19.91</v>
      </c>
      <c r="AR17" s="112">
        <v>11.99</v>
      </c>
      <c r="AS17" s="112">
        <v>6.83</v>
      </c>
      <c r="AT17" s="112">
        <v>7.21</v>
      </c>
      <c r="AU17" s="115"/>
      <c r="AV17" s="110" t="s">
        <v>430</v>
      </c>
      <c r="AW17" s="110">
        <v>7</v>
      </c>
      <c r="AX17" s="110">
        <v>12</v>
      </c>
      <c r="AY17" s="110">
        <v>11</v>
      </c>
      <c r="AZ17" s="110">
        <v>14</v>
      </c>
      <c r="BA17" s="260"/>
      <c r="BB17" s="112">
        <v>17.382076011324301</v>
      </c>
      <c r="BC17" s="290">
        <v>0.83514841642501603</v>
      </c>
      <c r="BD17" s="290">
        <v>5.1984384210229502E-2</v>
      </c>
      <c r="BE17" s="290">
        <v>-0.188474596607245</v>
      </c>
      <c r="BF17" s="109"/>
      <c r="BG17" s="112">
        <v>8.2075399999999998</v>
      </c>
      <c r="BH17" s="112">
        <v>17.633700000000001</v>
      </c>
      <c r="BI17" s="112">
        <v>69.623599999999996</v>
      </c>
      <c r="BJ17" s="112">
        <v>4.5351600000000003</v>
      </c>
      <c r="BK17" s="109"/>
      <c r="BL17" s="118" t="s">
        <v>479</v>
      </c>
      <c r="BM17" s="118" t="s">
        <v>1725</v>
      </c>
      <c r="BN17" s="118" t="s">
        <v>1726</v>
      </c>
      <c r="BO17" s="118" t="s">
        <v>1727</v>
      </c>
      <c r="BP17" s="118" t="s">
        <v>1728</v>
      </c>
      <c r="BQ17" s="109"/>
      <c r="BR17" s="119" t="s">
        <v>518</v>
      </c>
    </row>
    <row r="18" spans="1:70" s="107" customFormat="1" x14ac:dyDescent="0.25">
      <c r="A18" s="108" t="s">
        <v>1729</v>
      </c>
      <c r="B18" s="109"/>
      <c r="C18" s="734">
        <v>43403</v>
      </c>
      <c r="D18" s="109"/>
      <c r="E18" s="110">
        <v>12690.4</v>
      </c>
      <c r="F18" s="109"/>
      <c r="G18" s="111">
        <v>45.62</v>
      </c>
      <c r="H18" s="113"/>
      <c r="I18" s="112">
        <v>0.84</v>
      </c>
      <c r="J18" s="112">
        <v>6.9135</v>
      </c>
      <c r="K18" s="112">
        <v>9.2956000000000003</v>
      </c>
      <c r="L18" s="112">
        <v>17.365600000000001</v>
      </c>
      <c r="M18" s="112">
        <v>10.353199999999999</v>
      </c>
      <c r="N18" s="114">
        <v>10.46</v>
      </c>
      <c r="O18" s="112">
        <v>9.6118000000000006</v>
      </c>
      <c r="P18" s="112">
        <v>23.0063</v>
      </c>
      <c r="Q18" s="112">
        <v>20.6175</v>
      </c>
      <c r="R18" s="112" t="s">
        <v>430</v>
      </c>
      <c r="S18" s="112">
        <v>24.2713</v>
      </c>
      <c r="T18" s="112">
        <v>9.2956000000000003</v>
      </c>
      <c r="U18" s="112">
        <v>11.5131</v>
      </c>
      <c r="V18" s="112">
        <v>6.8384</v>
      </c>
      <c r="W18" s="112">
        <v>6.2907999999999999</v>
      </c>
      <c r="X18" s="112">
        <v>21.9819</v>
      </c>
      <c r="Y18" s="113"/>
      <c r="Z18" s="110">
        <v>3</v>
      </c>
      <c r="AA18" s="110">
        <v>3</v>
      </c>
      <c r="AB18" s="110">
        <v>2</v>
      </c>
      <c r="AC18" s="110">
        <v>3</v>
      </c>
      <c r="AD18" s="110">
        <v>5</v>
      </c>
      <c r="AE18" s="110">
        <v>2</v>
      </c>
      <c r="AF18" s="110">
        <v>3</v>
      </c>
      <c r="AG18" s="110">
        <v>2</v>
      </c>
      <c r="AH18" s="110">
        <v>2</v>
      </c>
      <c r="AI18" s="110" t="s">
        <v>430</v>
      </c>
      <c r="AJ18" s="110">
        <v>3</v>
      </c>
      <c r="AK18" s="110">
        <v>4</v>
      </c>
      <c r="AL18" s="110">
        <v>3</v>
      </c>
      <c r="AM18" s="110">
        <v>3</v>
      </c>
      <c r="AN18" s="110">
        <v>1</v>
      </c>
      <c r="AO18" s="109"/>
      <c r="AP18" s="112" t="s">
        <v>430</v>
      </c>
      <c r="AQ18" s="112">
        <v>24</v>
      </c>
      <c r="AR18" s="112">
        <v>20</v>
      </c>
      <c r="AS18" s="112">
        <v>15.8</v>
      </c>
      <c r="AT18" s="112">
        <v>19.440000000000001</v>
      </c>
      <c r="AU18" s="115"/>
      <c r="AV18" s="110" t="s">
        <v>430</v>
      </c>
      <c r="AW18" s="110">
        <v>2</v>
      </c>
      <c r="AX18" s="110">
        <v>2</v>
      </c>
      <c r="AY18" s="110">
        <v>1</v>
      </c>
      <c r="AZ18" s="110">
        <v>3</v>
      </c>
      <c r="BA18" s="260"/>
      <c r="BB18" s="112">
        <v>19.574050460669898</v>
      </c>
      <c r="BC18" s="290">
        <v>0.93542803000402597</v>
      </c>
      <c r="BD18" s="290">
        <v>8.2104089337786096E-2</v>
      </c>
      <c r="BE18" s="290">
        <v>0.50342974972029897</v>
      </c>
      <c r="BF18" s="109"/>
      <c r="BG18" s="112">
        <v>14.542999999999999</v>
      </c>
      <c r="BH18" s="112">
        <v>18.642399999999999</v>
      </c>
      <c r="BI18" s="112">
        <v>64.475099999999998</v>
      </c>
      <c r="BJ18" s="112">
        <v>2.3395000000000001</v>
      </c>
      <c r="BK18" s="109"/>
      <c r="BL18" s="118" t="s">
        <v>1730</v>
      </c>
      <c r="BM18" s="118" t="s">
        <v>1731</v>
      </c>
      <c r="BN18" s="118" t="s">
        <v>1732</v>
      </c>
      <c r="BO18" s="118" t="s">
        <v>1733</v>
      </c>
      <c r="BP18" s="118" t="s">
        <v>1734</v>
      </c>
      <c r="BQ18" s="109"/>
      <c r="BR18" s="119" t="s">
        <v>518</v>
      </c>
    </row>
    <row r="19" spans="1:70" s="107" customFormat="1" x14ac:dyDescent="0.25">
      <c r="A19" s="108" t="s">
        <v>1735</v>
      </c>
      <c r="B19" s="109"/>
      <c r="C19" s="734">
        <v>43416</v>
      </c>
      <c r="D19" s="109"/>
      <c r="E19" s="110">
        <v>12314.5</v>
      </c>
      <c r="F19" s="109"/>
      <c r="G19" s="111">
        <v>37.420900000000003</v>
      </c>
      <c r="H19" s="113"/>
      <c r="I19" s="112">
        <v>0.59079999999999999</v>
      </c>
      <c r="J19" s="112">
        <v>6.2797999999999998</v>
      </c>
      <c r="K19" s="112">
        <v>7.8505000000000003</v>
      </c>
      <c r="L19" s="112">
        <v>16.866499999999998</v>
      </c>
      <c r="M19" s="112">
        <v>3.2025000000000001</v>
      </c>
      <c r="N19" s="114">
        <v>-6.1136999999999997</v>
      </c>
      <c r="O19" s="112">
        <v>-1.3835999999999999</v>
      </c>
      <c r="P19" s="112">
        <v>11.9436</v>
      </c>
      <c r="Q19" s="112">
        <v>15.0152</v>
      </c>
      <c r="R19" s="112" t="s">
        <v>430</v>
      </c>
      <c r="S19" s="112">
        <v>23.6478</v>
      </c>
      <c r="T19" s="112">
        <v>1.7549999999999999</v>
      </c>
      <c r="U19" s="112">
        <v>-5.0937000000000001</v>
      </c>
      <c r="V19" s="112">
        <v>-7.9398</v>
      </c>
      <c r="W19" s="112">
        <v>5.5025000000000004</v>
      </c>
      <c r="X19" s="112">
        <v>18.954999999999998</v>
      </c>
      <c r="Y19" s="113"/>
      <c r="Z19" s="110">
        <v>9</v>
      </c>
      <c r="AA19" s="110">
        <v>4</v>
      </c>
      <c r="AB19" s="110">
        <v>3</v>
      </c>
      <c r="AC19" s="110">
        <v>5</v>
      </c>
      <c r="AD19" s="110">
        <v>15</v>
      </c>
      <c r="AE19" s="110">
        <v>16</v>
      </c>
      <c r="AF19" s="110">
        <v>16</v>
      </c>
      <c r="AG19" s="110">
        <v>15</v>
      </c>
      <c r="AH19" s="110">
        <v>12</v>
      </c>
      <c r="AI19" s="110" t="s">
        <v>430</v>
      </c>
      <c r="AJ19" s="110">
        <v>4</v>
      </c>
      <c r="AK19" s="110">
        <v>15</v>
      </c>
      <c r="AL19" s="110">
        <v>16</v>
      </c>
      <c r="AM19" s="110">
        <v>16</v>
      </c>
      <c r="AN19" s="110">
        <v>3</v>
      </c>
      <c r="AO19" s="109"/>
      <c r="AP19" s="112" t="s">
        <v>430</v>
      </c>
      <c r="AQ19" s="112">
        <v>18.489999999999998</v>
      </c>
      <c r="AR19" s="112">
        <v>11.08</v>
      </c>
      <c r="AS19" s="112">
        <v>3.22</v>
      </c>
      <c r="AT19" s="112">
        <v>3.03</v>
      </c>
      <c r="AU19" s="115"/>
      <c r="AV19" s="110" t="s">
        <v>430</v>
      </c>
      <c r="AW19" s="110">
        <v>11</v>
      </c>
      <c r="AX19" s="110">
        <v>14</v>
      </c>
      <c r="AY19" s="110">
        <v>15</v>
      </c>
      <c r="AZ19" s="110">
        <v>15</v>
      </c>
      <c r="BA19" s="260"/>
      <c r="BB19" s="112">
        <v>19.213951916456001</v>
      </c>
      <c r="BC19" s="290">
        <v>0.903996326251163</v>
      </c>
      <c r="BD19" s="290">
        <v>4.0610610866807402E-2</v>
      </c>
      <c r="BE19" s="290">
        <v>-0.40180887603572102</v>
      </c>
      <c r="BF19" s="109"/>
      <c r="BG19" s="112" t="s">
        <v>430</v>
      </c>
      <c r="BH19" s="112">
        <v>7.4168799999999999</v>
      </c>
      <c r="BI19" s="112">
        <v>83.659099999999995</v>
      </c>
      <c r="BJ19" s="112">
        <v>8.9240200000000005</v>
      </c>
      <c r="BK19" s="109"/>
      <c r="BL19" s="118" t="s">
        <v>1736</v>
      </c>
      <c r="BM19" s="118" t="s">
        <v>1737</v>
      </c>
      <c r="BN19" s="118" t="s">
        <v>1738</v>
      </c>
      <c r="BO19" s="118" t="s">
        <v>1739</v>
      </c>
      <c r="BP19" s="118" t="s">
        <v>1740</v>
      </c>
      <c r="BQ19" s="109"/>
      <c r="BR19" s="119" t="s">
        <v>525</v>
      </c>
    </row>
    <row r="20" spans="1:70" s="107" customFormat="1" x14ac:dyDescent="0.25">
      <c r="A20" s="108" t="s">
        <v>1741</v>
      </c>
      <c r="B20" s="109"/>
      <c r="C20" s="734">
        <v>39373</v>
      </c>
      <c r="D20" s="109"/>
      <c r="E20" s="110">
        <v>9245.32</v>
      </c>
      <c r="F20" s="109"/>
      <c r="G20" s="111">
        <v>88.94</v>
      </c>
      <c r="H20" s="113"/>
      <c r="I20" s="112">
        <v>0.99929999999999997</v>
      </c>
      <c r="J20" s="112">
        <v>6.0576999999999996</v>
      </c>
      <c r="K20" s="112">
        <v>5.9314</v>
      </c>
      <c r="L20" s="112">
        <v>12.5395</v>
      </c>
      <c r="M20" s="112">
        <v>5.1052</v>
      </c>
      <c r="N20" s="114">
        <v>3.1187999999999998</v>
      </c>
      <c r="O20" s="112">
        <v>1.1611</v>
      </c>
      <c r="P20" s="112">
        <v>13.299300000000001</v>
      </c>
      <c r="Q20" s="112">
        <v>15.748699999999999</v>
      </c>
      <c r="R20" s="112">
        <v>16.219100000000001</v>
      </c>
      <c r="S20" s="112">
        <v>19.462700000000002</v>
      </c>
      <c r="T20" s="112">
        <v>3.5148999999999999</v>
      </c>
      <c r="U20" s="112">
        <v>2.7376999999999998</v>
      </c>
      <c r="V20" s="112">
        <v>0.41770000000000002</v>
      </c>
      <c r="W20" s="112">
        <v>3.5630999999999999</v>
      </c>
      <c r="X20" s="112">
        <v>12.411199999999999</v>
      </c>
      <c r="Y20" s="113"/>
      <c r="Z20" s="110">
        <v>1</v>
      </c>
      <c r="AA20" s="110">
        <v>6</v>
      </c>
      <c r="AB20" s="110">
        <v>7</v>
      </c>
      <c r="AC20" s="110">
        <v>14</v>
      </c>
      <c r="AD20" s="110">
        <v>13</v>
      </c>
      <c r="AE20" s="110">
        <v>10</v>
      </c>
      <c r="AF20" s="110">
        <v>10</v>
      </c>
      <c r="AG20" s="110">
        <v>12</v>
      </c>
      <c r="AH20" s="110">
        <v>11</v>
      </c>
      <c r="AI20" s="110">
        <v>8</v>
      </c>
      <c r="AJ20" s="110">
        <v>11</v>
      </c>
      <c r="AK20" s="110">
        <v>12</v>
      </c>
      <c r="AL20" s="110">
        <v>14</v>
      </c>
      <c r="AM20" s="110">
        <v>10</v>
      </c>
      <c r="AN20" s="110">
        <v>8</v>
      </c>
      <c r="AO20" s="109"/>
      <c r="AP20" s="112">
        <v>17.21</v>
      </c>
      <c r="AQ20" s="112">
        <v>18.98</v>
      </c>
      <c r="AR20" s="112">
        <v>12.43</v>
      </c>
      <c r="AS20" s="112">
        <v>6.97</v>
      </c>
      <c r="AT20" s="112">
        <v>8.17</v>
      </c>
      <c r="AU20" s="115"/>
      <c r="AV20" s="110">
        <v>7</v>
      </c>
      <c r="AW20" s="110">
        <v>10</v>
      </c>
      <c r="AX20" s="110">
        <v>11</v>
      </c>
      <c r="AY20" s="110">
        <v>10</v>
      </c>
      <c r="AZ20" s="110">
        <v>13</v>
      </c>
      <c r="BA20" s="260"/>
      <c r="BB20" s="112">
        <v>15.841369700067</v>
      </c>
      <c r="BC20" s="290">
        <v>0.74854951705140405</v>
      </c>
      <c r="BD20" s="290">
        <v>5.55670529870873E-2</v>
      </c>
      <c r="BE20" s="290">
        <v>-9.8572944871436002E-2</v>
      </c>
      <c r="BF20" s="109"/>
      <c r="BG20" s="112">
        <v>7.6128499999999999</v>
      </c>
      <c r="BH20" s="112">
        <v>4.2643500000000003</v>
      </c>
      <c r="BI20" s="112">
        <v>82.186800000000005</v>
      </c>
      <c r="BJ20" s="112">
        <v>5.9359999999999999</v>
      </c>
      <c r="BK20" s="109"/>
      <c r="BL20" s="118" t="s">
        <v>1742</v>
      </c>
      <c r="BM20" s="118" t="s">
        <v>1743</v>
      </c>
      <c r="BN20" s="118" t="s">
        <v>1744</v>
      </c>
      <c r="BO20" s="118" t="s">
        <v>1745</v>
      </c>
      <c r="BP20" s="118" t="s">
        <v>1012</v>
      </c>
      <c r="BQ20" s="109"/>
      <c r="BR20" s="119" t="s">
        <v>518</v>
      </c>
    </row>
    <row r="21" spans="1:70" s="107" customFormat="1" x14ac:dyDescent="0.25">
      <c r="A21" s="108" t="s">
        <v>1746</v>
      </c>
      <c r="B21" s="109"/>
      <c r="C21" s="734">
        <v>45286</v>
      </c>
      <c r="D21" s="109"/>
      <c r="E21" s="110">
        <v>6908.5</v>
      </c>
      <c r="F21" s="109"/>
      <c r="G21" s="111">
        <v>15.728199999999999</v>
      </c>
      <c r="H21" s="113"/>
      <c r="I21" s="112">
        <v>0.66239999999999999</v>
      </c>
      <c r="J21" s="112">
        <v>7.2740999999999998</v>
      </c>
      <c r="K21" s="112">
        <v>9.9466999999999999</v>
      </c>
      <c r="L21" s="112">
        <v>22.771999999999998</v>
      </c>
      <c r="M21" s="112">
        <v>14.429399999999999</v>
      </c>
      <c r="N21" s="114">
        <v>13.478300000000001</v>
      </c>
      <c r="O21" s="112">
        <v>14.469799999999999</v>
      </c>
      <c r="P21" s="112" t="s">
        <v>430</v>
      </c>
      <c r="Q21" s="112" t="s">
        <v>430</v>
      </c>
      <c r="R21" s="112" t="s">
        <v>430</v>
      </c>
      <c r="S21" s="112">
        <v>29.145099999999999</v>
      </c>
      <c r="T21" s="112">
        <v>12.843999999999999</v>
      </c>
      <c r="U21" s="112">
        <v>14.627800000000001</v>
      </c>
      <c r="V21" s="112">
        <v>10.894</v>
      </c>
      <c r="W21" s="112">
        <v>5.5930999999999997</v>
      </c>
      <c r="X21" s="112">
        <v>20.039300000000001</v>
      </c>
      <c r="Y21" s="113"/>
      <c r="Z21" s="110">
        <v>6</v>
      </c>
      <c r="AA21" s="110">
        <v>1</v>
      </c>
      <c r="AB21" s="110">
        <v>1</v>
      </c>
      <c r="AC21" s="110">
        <v>1</v>
      </c>
      <c r="AD21" s="110">
        <v>1</v>
      </c>
      <c r="AE21" s="110">
        <v>1</v>
      </c>
      <c r="AF21" s="110">
        <v>1</v>
      </c>
      <c r="AG21" s="110" t="s">
        <v>430</v>
      </c>
      <c r="AH21" s="110" t="s">
        <v>430</v>
      </c>
      <c r="AI21" s="110" t="s">
        <v>430</v>
      </c>
      <c r="AJ21" s="110">
        <v>1</v>
      </c>
      <c r="AK21" s="110">
        <v>1</v>
      </c>
      <c r="AL21" s="110">
        <v>1</v>
      </c>
      <c r="AM21" s="110">
        <v>1</v>
      </c>
      <c r="AN21" s="110">
        <v>2</v>
      </c>
      <c r="AO21" s="109"/>
      <c r="AP21" s="112" t="s">
        <v>430</v>
      </c>
      <c r="AQ21" s="112" t="s">
        <v>430</v>
      </c>
      <c r="AR21" s="112" t="s">
        <v>430</v>
      </c>
      <c r="AS21" s="112" t="s">
        <v>430</v>
      </c>
      <c r="AT21" s="112">
        <v>28.01</v>
      </c>
      <c r="AU21" s="115"/>
      <c r="AV21" s="110" t="s">
        <v>430</v>
      </c>
      <c r="AW21" s="110" t="s">
        <v>430</v>
      </c>
      <c r="AX21" s="110" t="s">
        <v>430</v>
      </c>
      <c r="AY21" s="110" t="s">
        <v>430</v>
      </c>
      <c r="AZ21" s="110">
        <v>1</v>
      </c>
      <c r="BA21" s="260"/>
      <c r="BB21" s="112">
        <v>21.110774545242901</v>
      </c>
      <c r="BC21" s="290">
        <v>0.91980386164448702</v>
      </c>
      <c r="BD21" s="290">
        <v>5.96996096560155E-2</v>
      </c>
      <c r="BE21" s="290">
        <v>0.95461794214376905</v>
      </c>
      <c r="BF21" s="109"/>
      <c r="BG21" s="112">
        <v>2.8681399999999999</v>
      </c>
      <c r="BH21" s="112">
        <v>10.511100000000001</v>
      </c>
      <c r="BI21" s="112">
        <v>82.956500000000005</v>
      </c>
      <c r="BJ21" s="112">
        <v>3.6642600000000001</v>
      </c>
      <c r="BK21" s="109"/>
      <c r="BL21" s="118" t="s">
        <v>1747</v>
      </c>
      <c r="BM21" s="118" t="s">
        <v>1748</v>
      </c>
      <c r="BN21" s="118" t="s">
        <v>1749</v>
      </c>
      <c r="BO21" s="118" t="s">
        <v>1750</v>
      </c>
      <c r="BP21" s="118" t="s">
        <v>1751</v>
      </c>
      <c r="BQ21" s="109"/>
      <c r="BR21" s="119" t="s">
        <v>443</v>
      </c>
    </row>
    <row r="22" spans="1:70" s="107" customFormat="1" x14ac:dyDescent="0.25">
      <c r="A22" s="108" t="s">
        <v>1752</v>
      </c>
      <c r="B22" s="109"/>
      <c r="C22" s="734">
        <v>43503</v>
      </c>
      <c r="D22" s="109"/>
      <c r="E22" s="110">
        <v>6410.93</v>
      </c>
      <c r="F22" s="109"/>
      <c r="G22" s="111">
        <v>45.746000000000002</v>
      </c>
      <c r="H22" s="113"/>
      <c r="I22" s="112">
        <v>0.3906</v>
      </c>
      <c r="J22" s="112">
        <v>4.7946</v>
      </c>
      <c r="K22" s="112">
        <v>4.5551000000000004</v>
      </c>
      <c r="L22" s="112">
        <v>13.3589</v>
      </c>
      <c r="M22" s="112">
        <v>6.7858999999999998</v>
      </c>
      <c r="N22" s="114">
        <v>5.2454999999999998</v>
      </c>
      <c r="O22" s="112">
        <v>3.6522999999999999</v>
      </c>
      <c r="P22" s="112">
        <v>17.171800000000001</v>
      </c>
      <c r="Q22" s="112">
        <v>17.621200000000002</v>
      </c>
      <c r="R22" s="112" t="s">
        <v>430</v>
      </c>
      <c r="S22" s="112">
        <v>19.117799999999999</v>
      </c>
      <c r="T22" s="112">
        <v>4.0723000000000003</v>
      </c>
      <c r="U22" s="112">
        <v>6.1638000000000002</v>
      </c>
      <c r="V22" s="112">
        <v>2.0524</v>
      </c>
      <c r="W22" s="112">
        <v>3.2059000000000002</v>
      </c>
      <c r="X22" s="112">
        <v>22.933</v>
      </c>
      <c r="Y22" s="113"/>
      <c r="Z22" s="110">
        <v>15</v>
      </c>
      <c r="AA22" s="110">
        <v>12</v>
      </c>
      <c r="AB22" s="110">
        <v>15</v>
      </c>
      <c r="AC22" s="110">
        <v>10</v>
      </c>
      <c r="AD22" s="110">
        <v>10</v>
      </c>
      <c r="AE22" s="110">
        <v>8</v>
      </c>
      <c r="AF22" s="110">
        <v>7</v>
      </c>
      <c r="AG22" s="110">
        <v>5</v>
      </c>
      <c r="AH22" s="110">
        <v>7</v>
      </c>
      <c r="AI22" s="110" t="s">
        <v>430</v>
      </c>
      <c r="AJ22" s="110">
        <v>12</v>
      </c>
      <c r="AK22" s="110">
        <v>11</v>
      </c>
      <c r="AL22" s="110">
        <v>10</v>
      </c>
      <c r="AM22" s="110">
        <v>8</v>
      </c>
      <c r="AN22" s="110">
        <v>14</v>
      </c>
      <c r="AO22" s="109"/>
      <c r="AP22" s="112" t="s">
        <v>430</v>
      </c>
      <c r="AQ22" s="112">
        <v>21.41</v>
      </c>
      <c r="AR22" s="112">
        <v>15.13</v>
      </c>
      <c r="AS22" s="112">
        <v>9.6300000000000008</v>
      </c>
      <c r="AT22" s="112">
        <v>10.97</v>
      </c>
      <c r="AU22" s="115"/>
      <c r="AV22" s="110" t="s">
        <v>430</v>
      </c>
      <c r="AW22" s="110">
        <v>5</v>
      </c>
      <c r="AX22" s="110">
        <v>6</v>
      </c>
      <c r="AY22" s="110">
        <v>7</v>
      </c>
      <c r="AZ22" s="110">
        <v>10</v>
      </c>
      <c r="BA22" s="260"/>
      <c r="BB22" s="112">
        <v>16.975325261080101</v>
      </c>
      <c r="BC22" s="290">
        <v>0.82036575045301496</v>
      </c>
      <c r="BD22" s="290">
        <v>6.7006691586646502E-2</v>
      </c>
      <c r="BE22" s="290">
        <v>6.4719633542989194E-2</v>
      </c>
      <c r="BF22" s="109"/>
      <c r="BG22" s="112" t="s">
        <v>430</v>
      </c>
      <c r="BH22" s="112">
        <v>29.3185</v>
      </c>
      <c r="BI22" s="112">
        <v>68.063500000000005</v>
      </c>
      <c r="BJ22" s="112">
        <v>2.6179999999999999</v>
      </c>
      <c r="BK22" s="109"/>
      <c r="BL22" s="118" t="s">
        <v>1753</v>
      </c>
      <c r="BM22" s="118" t="s">
        <v>1754</v>
      </c>
      <c r="BN22" s="118" t="s">
        <v>1755</v>
      </c>
      <c r="BO22" s="118" t="s">
        <v>1756</v>
      </c>
      <c r="BP22" s="118" t="s">
        <v>1757</v>
      </c>
      <c r="BQ22" s="109"/>
      <c r="BR22" s="119" t="s">
        <v>476</v>
      </c>
    </row>
    <row r="23" spans="1:70" s="107" customFormat="1" x14ac:dyDescent="0.25">
      <c r="A23" s="108" t="s">
        <v>1758</v>
      </c>
      <c r="B23" s="109"/>
      <c r="C23" s="734">
        <v>39233</v>
      </c>
      <c r="D23" s="109"/>
      <c r="E23" s="110">
        <v>5612.35</v>
      </c>
      <c r="F23" s="109"/>
      <c r="G23" s="111">
        <v>94.092600000000004</v>
      </c>
      <c r="H23" s="113"/>
      <c r="I23" s="112">
        <v>0.67020000000000002</v>
      </c>
      <c r="J23" s="112">
        <v>5.3888999999999996</v>
      </c>
      <c r="K23" s="112">
        <v>5.8663999999999996</v>
      </c>
      <c r="L23" s="112">
        <v>17.063099999999999</v>
      </c>
      <c r="M23" s="112">
        <v>12.2707</v>
      </c>
      <c r="N23" s="114">
        <v>10.051600000000001</v>
      </c>
      <c r="O23" s="112">
        <v>4.7405999999999997</v>
      </c>
      <c r="P23" s="112">
        <v>16.985199999999999</v>
      </c>
      <c r="Q23" s="112">
        <v>14.0657</v>
      </c>
      <c r="R23" s="112">
        <v>13.1867</v>
      </c>
      <c r="S23" s="112">
        <v>23.445799999999998</v>
      </c>
      <c r="T23" s="112">
        <v>11.073499999999999</v>
      </c>
      <c r="U23" s="112">
        <v>13.136799999999999</v>
      </c>
      <c r="V23" s="112">
        <v>7.1750999999999996</v>
      </c>
      <c r="W23" s="112">
        <v>3.0960999999999999</v>
      </c>
      <c r="X23" s="112">
        <v>12.4787</v>
      </c>
      <c r="Y23" s="113"/>
      <c r="Z23" s="110">
        <v>5</v>
      </c>
      <c r="AA23" s="110">
        <v>8</v>
      </c>
      <c r="AB23" s="110">
        <v>8</v>
      </c>
      <c r="AC23" s="110">
        <v>4</v>
      </c>
      <c r="AD23" s="110">
        <v>2</v>
      </c>
      <c r="AE23" s="110">
        <v>3</v>
      </c>
      <c r="AF23" s="110">
        <v>6</v>
      </c>
      <c r="AG23" s="110">
        <v>6</v>
      </c>
      <c r="AH23" s="110">
        <v>14</v>
      </c>
      <c r="AI23" s="110">
        <v>10</v>
      </c>
      <c r="AJ23" s="110">
        <v>5</v>
      </c>
      <c r="AK23" s="110">
        <v>2</v>
      </c>
      <c r="AL23" s="110">
        <v>2</v>
      </c>
      <c r="AM23" s="110">
        <v>2</v>
      </c>
      <c r="AN23" s="110">
        <v>15</v>
      </c>
      <c r="AO23" s="109"/>
      <c r="AP23" s="112">
        <v>14.61</v>
      </c>
      <c r="AQ23" s="112">
        <v>18.25</v>
      </c>
      <c r="AR23" s="112">
        <v>14.71</v>
      </c>
      <c r="AS23" s="112">
        <v>11.72</v>
      </c>
      <c r="AT23" s="112">
        <v>20.87</v>
      </c>
      <c r="AU23" s="115"/>
      <c r="AV23" s="110">
        <v>10</v>
      </c>
      <c r="AW23" s="110">
        <v>13</v>
      </c>
      <c r="AX23" s="110">
        <v>8</v>
      </c>
      <c r="AY23" s="110">
        <v>4</v>
      </c>
      <c r="AZ23" s="110">
        <v>2</v>
      </c>
      <c r="BA23" s="260"/>
      <c r="BB23" s="112">
        <v>18.454656938458701</v>
      </c>
      <c r="BC23" s="290">
        <v>0.89950364511196501</v>
      </c>
      <c r="BD23" s="290">
        <v>6.18714120814036E-2</v>
      </c>
      <c r="BE23" s="290">
        <v>8.0521810783269906E-2</v>
      </c>
      <c r="BF23" s="109"/>
      <c r="BG23" s="112" t="s">
        <v>430</v>
      </c>
      <c r="BH23" s="112">
        <v>18.822700000000001</v>
      </c>
      <c r="BI23" s="112">
        <v>76.095200000000006</v>
      </c>
      <c r="BJ23" s="112">
        <v>5.0820999999999996</v>
      </c>
      <c r="BK23" s="109"/>
      <c r="BL23" s="118" t="s">
        <v>1759</v>
      </c>
      <c r="BM23" s="118" t="s">
        <v>1760</v>
      </c>
      <c r="BN23" s="118" t="s">
        <v>1761</v>
      </c>
      <c r="BO23" s="118" t="s">
        <v>1762</v>
      </c>
      <c r="BP23" s="118" t="s">
        <v>1763</v>
      </c>
      <c r="BQ23" s="109"/>
      <c r="BR23" s="119" t="s">
        <v>476</v>
      </c>
    </row>
    <row r="24" spans="1:70" x14ac:dyDescent="0.25">
      <c r="A24" s="36" t="s">
        <v>93</v>
      </c>
      <c r="B24" s="43"/>
      <c r="C24" s="720"/>
      <c r="D24" s="43"/>
      <c r="E24" s="51"/>
      <c r="F24" s="43"/>
      <c r="G24" s="55"/>
      <c r="H24" s="66"/>
      <c r="I24" s="59">
        <v>0.60599999999999998</v>
      </c>
      <c r="J24" s="59">
        <v>5.5548000000000002</v>
      </c>
      <c r="K24" s="59">
        <v>6.2805</v>
      </c>
      <c r="L24" s="59">
        <v>14.990500000000001</v>
      </c>
      <c r="M24" s="59">
        <v>7.8609999999999998</v>
      </c>
      <c r="N24" s="70">
        <v>4.7241999999999997</v>
      </c>
      <c r="O24" s="59">
        <v>3.9053</v>
      </c>
      <c r="P24" s="59">
        <v>16.571200000000001</v>
      </c>
      <c r="Q24" s="59">
        <v>17.2239</v>
      </c>
      <c r="R24" s="59">
        <v>17.157499999999999</v>
      </c>
      <c r="S24" s="59">
        <v>21.5154</v>
      </c>
      <c r="T24" s="59">
        <v>6.1436999999999999</v>
      </c>
      <c r="U24" s="59">
        <v>6.2262000000000004</v>
      </c>
      <c r="V24" s="59">
        <v>1.9942</v>
      </c>
      <c r="W24" s="59">
        <v>3.9195000000000002</v>
      </c>
      <c r="X24" s="59">
        <v>18.864699999999999</v>
      </c>
      <c r="Y24" s="66"/>
      <c r="Z24" s="51">
        <v>16</v>
      </c>
      <c r="AA24" s="51">
        <v>16</v>
      </c>
      <c r="AB24" s="51">
        <v>16</v>
      </c>
      <c r="AC24" s="51">
        <v>16</v>
      </c>
      <c r="AD24" s="51">
        <v>16</v>
      </c>
      <c r="AE24" s="51">
        <v>16</v>
      </c>
      <c r="AF24" s="51">
        <v>16</v>
      </c>
      <c r="AG24" s="51">
        <v>15</v>
      </c>
      <c r="AH24" s="51">
        <v>15</v>
      </c>
      <c r="AI24" s="51">
        <v>10</v>
      </c>
      <c r="AJ24" s="51">
        <v>16</v>
      </c>
      <c r="AK24" s="51">
        <v>16</v>
      </c>
      <c r="AL24" s="51">
        <v>16</v>
      </c>
      <c r="AM24" s="51">
        <v>16</v>
      </c>
      <c r="AN24" s="51">
        <v>16</v>
      </c>
      <c r="AO24" s="43"/>
      <c r="AP24" s="59">
        <v>17.814</v>
      </c>
      <c r="AQ24" s="59">
        <v>20.246428571428599</v>
      </c>
      <c r="AR24" s="59">
        <v>14.713333333333299</v>
      </c>
      <c r="AS24" s="59">
        <v>9.18333333333333</v>
      </c>
      <c r="AT24" s="59">
        <v>12.845000000000001</v>
      </c>
      <c r="AU24" s="78"/>
      <c r="AV24" s="51">
        <v>10</v>
      </c>
      <c r="AW24" s="51">
        <v>14</v>
      </c>
      <c r="AX24" s="51">
        <v>15</v>
      </c>
      <c r="AY24" s="51">
        <v>15</v>
      </c>
      <c r="AZ24" s="51">
        <v>16</v>
      </c>
      <c r="BA24" s="258"/>
      <c r="BB24" s="59"/>
      <c r="BC24" s="286"/>
      <c r="BD24" s="286"/>
      <c r="BE24" s="286"/>
      <c r="BF24" s="43"/>
      <c r="BG24" s="59"/>
      <c r="BH24" s="59"/>
      <c r="BI24" s="59"/>
      <c r="BJ24" s="59"/>
      <c r="BK24" s="43"/>
      <c r="BL24" s="84"/>
      <c r="BM24" s="84"/>
      <c r="BN24" s="84"/>
      <c r="BO24" s="84"/>
      <c r="BP24" s="84"/>
      <c r="BQ24" s="43"/>
      <c r="BR24" s="88"/>
    </row>
    <row r="25" spans="1:70" x14ac:dyDescent="0.25">
      <c r="A25" s="37" t="s">
        <v>94</v>
      </c>
      <c r="B25" s="44"/>
      <c r="C25" s="721"/>
      <c r="D25" s="44"/>
      <c r="E25" s="52"/>
      <c r="F25" s="44"/>
      <c r="G25" s="56"/>
      <c r="H25" s="67"/>
      <c r="I25" s="60">
        <v>0.99929999999999997</v>
      </c>
      <c r="J25" s="60">
        <v>7.2740999999999998</v>
      </c>
      <c r="K25" s="60">
        <v>9.9466999999999999</v>
      </c>
      <c r="L25" s="60">
        <v>22.771999999999998</v>
      </c>
      <c r="M25" s="60">
        <v>14.429399999999999</v>
      </c>
      <c r="N25" s="71">
        <v>13.478300000000001</v>
      </c>
      <c r="O25" s="60">
        <v>14.469799999999999</v>
      </c>
      <c r="P25" s="60">
        <v>27.453099999999999</v>
      </c>
      <c r="Q25" s="60">
        <v>20.7852</v>
      </c>
      <c r="R25" s="60">
        <v>21.027000000000001</v>
      </c>
      <c r="S25" s="60">
        <v>29.145099999999999</v>
      </c>
      <c r="T25" s="60">
        <v>12.843999999999999</v>
      </c>
      <c r="U25" s="60">
        <v>14.627800000000001</v>
      </c>
      <c r="V25" s="60">
        <v>10.894</v>
      </c>
      <c r="W25" s="60">
        <v>6.2907999999999999</v>
      </c>
      <c r="X25" s="60">
        <v>28.742000000000001</v>
      </c>
      <c r="Y25" s="67"/>
      <c r="Z25" s="52"/>
      <c r="AA25" s="52"/>
      <c r="AB25" s="52"/>
      <c r="AC25" s="52"/>
      <c r="AD25" s="52"/>
      <c r="AE25" s="52"/>
      <c r="AF25" s="52"/>
      <c r="AG25" s="52"/>
      <c r="AH25" s="52"/>
      <c r="AI25" s="52"/>
      <c r="AJ25" s="52"/>
      <c r="AK25" s="52"/>
      <c r="AL25" s="52"/>
      <c r="AM25" s="52"/>
      <c r="AN25" s="52"/>
      <c r="AO25" s="44"/>
      <c r="AP25" s="60">
        <v>21.54</v>
      </c>
      <c r="AQ25" s="60">
        <v>24.33</v>
      </c>
      <c r="AR25" s="60">
        <v>21.32</v>
      </c>
      <c r="AS25" s="60">
        <v>15.8</v>
      </c>
      <c r="AT25" s="60">
        <v>28.01</v>
      </c>
      <c r="AU25" s="79"/>
      <c r="AV25" s="52"/>
      <c r="AW25" s="52"/>
      <c r="AX25" s="52"/>
      <c r="AY25" s="52"/>
      <c r="AZ25" s="52"/>
      <c r="BA25" s="259"/>
      <c r="BB25" s="60"/>
      <c r="BC25" s="288"/>
      <c r="BD25" s="288"/>
      <c r="BE25" s="288"/>
      <c r="BF25" s="44"/>
      <c r="BG25" s="60"/>
      <c r="BH25" s="60"/>
      <c r="BI25" s="60"/>
      <c r="BJ25" s="60"/>
      <c r="BK25" s="44"/>
      <c r="BL25" s="85"/>
      <c r="BM25" s="85"/>
      <c r="BN25" s="85"/>
      <c r="BO25" s="85"/>
      <c r="BP25" s="85"/>
      <c r="BQ25" s="44"/>
      <c r="BR25" s="89"/>
    </row>
    <row r="26" spans="1:70" x14ac:dyDescent="0.25">
      <c r="A26" s="37" t="s">
        <v>95</v>
      </c>
      <c r="B26" s="44"/>
      <c r="C26" s="721"/>
      <c r="D26" s="44"/>
      <c r="E26" s="52"/>
      <c r="F26" s="44"/>
      <c r="G26" s="56"/>
      <c r="H26" s="67"/>
      <c r="I26" s="60">
        <v>0.25390000000000001</v>
      </c>
      <c r="J26" s="60">
        <v>3.9956999999999998</v>
      </c>
      <c r="K26" s="60">
        <v>4.4709000000000003</v>
      </c>
      <c r="L26" s="60">
        <v>8.9735999999999994</v>
      </c>
      <c r="M26" s="60">
        <v>0.3135</v>
      </c>
      <c r="N26" s="71">
        <v>-6.1136999999999997</v>
      </c>
      <c r="O26" s="60">
        <v>-1.3835999999999999</v>
      </c>
      <c r="P26" s="60">
        <v>11.9436</v>
      </c>
      <c r="Q26" s="60">
        <v>13.7509</v>
      </c>
      <c r="R26" s="60">
        <v>13.1867</v>
      </c>
      <c r="S26" s="60">
        <v>15.979100000000001</v>
      </c>
      <c r="T26" s="60">
        <v>-0.76480000000000004</v>
      </c>
      <c r="U26" s="60">
        <v>-5.0937000000000001</v>
      </c>
      <c r="V26" s="60">
        <v>-7.9398</v>
      </c>
      <c r="W26" s="60">
        <v>2.8409</v>
      </c>
      <c r="X26" s="60">
        <v>12.411199999999999</v>
      </c>
      <c r="Y26" s="67"/>
      <c r="Z26" s="52"/>
      <c r="AA26" s="52"/>
      <c r="AB26" s="52"/>
      <c r="AC26" s="52"/>
      <c r="AD26" s="52"/>
      <c r="AE26" s="52"/>
      <c r="AF26" s="52"/>
      <c r="AG26" s="52"/>
      <c r="AH26" s="52"/>
      <c r="AI26" s="52"/>
      <c r="AJ26" s="52"/>
      <c r="AK26" s="52"/>
      <c r="AL26" s="52"/>
      <c r="AM26" s="52"/>
      <c r="AN26" s="52"/>
      <c r="AO26" s="44"/>
      <c r="AP26" s="60">
        <v>14.61</v>
      </c>
      <c r="AQ26" s="60">
        <v>16.940000000000001</v>
      </c>
      <c r="AR26" s="60">
        <v>11.03</v>
      </c>
      <c r="AS26" s="60">
        <v>3.22</v>
      </c>
      <c r="AT26" s="60">
        <v>0.52</v>
      </c>
      <c r="AU26" s="79"/>
      <c r="AV26" s="52"/>
      <c r="AW26" s="52"/>
      <c r="AX26" s="52"/>
      <c r="AY26" s="52"/>
      <c r="AZ26" s="52"/>
      <c r="BA26" s="259"/>
      <c r="BB26" s="60"/>
      <c r="BC26" s="288"/>
      <c r="BD26" s="288"/>
      <c r="BE26" s="288"/>
      <c r="BF26" s="44"/>
      <c r="BG26" s="60"/>
      <c r="BH26" s="60"/>
      <c r="BI26" s="60"/>
      <c r="BJ26" s="60"/>
      <c r="BK26" s="44"/>
      <c r="BL26" s="85"/>
      <c r="BM26" s="85"/>
      <c r="BN26" s="85"/>
      <c r="BO26" s="85"/>
      <c r="BP26" s="85"/>
      <c r="BQ26" s="44"/>
      <c r="BR26" s="89"/>
    </row>
    <row r="27" spans="1:70" x14ac:dyDescent="0.25">
      <c r="A27" s="38" t="s">
        <v>96</v>
      </c>
      <c r="B27" s="45"/>
      <c r="C27" s="722"/>
      <c r="D27" s="45"/>
      <c r="E27" s="53"/>
      <c r="F27" s="45"/>
      <c r="G27" s="57"/>
      <c r="H27" s="68"/>
      <c r="I27" s="61">
        <v>0.59594999999999998</v>
      </c>
      <c r="J27" s="61">
        <v>5.36625</v>
      </c>
      <c r="K27" s="61">
        <v>5.7489499999999998</v>
      </c>
      <c r="L27" s="61">
        <v>14.292299999999999</v>
      </c>
      <c r="M27" s="61">
        <v>7.5228000000000002</v>
      </c>
      <c r="N27" s="72">
        <v>5.0824499999999997</v>
      </c>
      <c r="O27" s="61">
        <v>2.3318500000000002</v>
      </c>
      <c r="P27" s="61">
        <v>16.413599999999999</v>
      </c>
      <c r="Q27" s="61">
        <v>17.2637</v>
      </c>
      <c r="R27" s="61">
        <v>17.1248</v>
      </c>
      <c r="S27" s="61">
        <v>21.4465</v>
      </c>
      <c r="T27" s="61">
        <v>5.9854000000000003</v>
      </c>
      <c r="U27" s="61">
        <v>6.4433999999999996</v>
      </c>
      <c r="V27" s="61">
        <v>1.9556</v>
      </c>
      <c r="W27" s="61">
        <v>3.5272000000000001</v>
      </c>
      <c r="X27" s="61">
        <v>19.1995</v>
      </c>
      <c r="Y27" s="68"/>
      <c r="Z27" s="53"/>
      <c r="AA27" s="53"/>
      <c r="AB27" s="53"/>
      <c r="AC27" s="53"/>
      <c r="AD27" s="53"/>
      <c r="AE27" s="53"/>
      <c r="AF27" s="53"/>
      <c r="AG27" s="53"/>
      <c r="AH27" s="53"/>
      <c r="AI27" s="53"/>
      <c r="AJ27" s="53"/>
      <c r="AK27" s="53"/>
      <c r="AL27" s="53"/>
      <c r="AM27" s="53"/>
      <c r="AN27" s="53"/>
      <c r="AO27" s="45"/>
      <c r="AP27" s="61">
        <v>17.399999999999999</v>
      </c>
      <c r="AQ27" s="61">
        <v>19.8</v>
      </c>
      <c r="AR27" s="61">
        <v>14.71</v>
      </c>
      <c r="AS27" s="61">
        <v>9.1999999999999993</v>
      </c>
      <c r="AT27" s="61">
        <v>11.56</v>
      </c>
      <c r="AU27" s="80"/>
      <c r="AV27" s="53"/>
      <c r="AW27" s="53"/>
      <c r="AX27" s="53"/>
      <c r="AY27" s="53"/>
      <c r="AZ27" s="53"/>
      <c r="BA27" s="262"/>
      <c r="BB27" s="61"/>
      <c r="BC27" s="291"/>
      <c r="BD27" s="291"/>
      <c r="BE27" s="291"/>
      <c r="BF27" s="45"/>
      <c r="BG27" s="61"/>
      <c r="BH27" s="61"/>
      <c r="BI27" s="61"/>
      <c r="BJ27" s="61"/>
      <c r="BK27" s="45"/>
      <c r="BL27" s="86"/>
      <c r="BM27" s="86"/>
      <c r="BN27" s="86"/>
      <c r="BO27" s="86"/>
      <c r="BP27" s="86"/>
      <c r="BQ27" s="45"/>
      <c r="BR27" s="90"/>
    </row>
    <row r="28" spans="1:70" ht="14.5" x14ac:dyDescent="0.25">
      <c r="A28" s="39" t="s">
        <v>127</v>
      </c>
      <c r="B28" s="46"/>
      <c r="C28" s="723"/>
      <c r="D28" s="46"/>
      <c r="E28" s="54"/>
      <c r="F28" s="46"/>
      <c r="G28" s="58"/>
      <c r="H28" s="69"/>
      <c r="I28" s="62"/>
      <c r="J28" s="62"/>
      <c r="K28" s="62"/>
      <c r="L28" s="62"/>
      <c r="M28" s="62"/>
      <c r="N28" s="73"/>
      <c r="O28" s="62"/>
      <c r="P28" s="62"/>
      <c r="Q28" s="62"/>
      <c r="R28" s="62"/>
      <c r="S28" s="62"/>
      <c r="T28" s="62"/>
      <c r="U28" s="62"/>
      <c r="V28" s="62"/>
      <c r="W28" s="62"/>
      <c r="X28" s="62"/>
      <c r="Y28" s="69"/>
      <c r="Z28" s="54"/>
      <c r="AA28" s="54"/>
      <c r="AB28" s="54"/>
      <c r="AC28" s="54"/>
      <c r="AD28" s="54"/>
      <c r="AE28" s="54"/>
      <c r="AF28" s="54"/>
      <c r="AG28" s="54"/>
      <c r="AH28" s="54"/>
      <c r="AI28" s="54"/>
      <c r="AJ28" s="54"/>
      <c r="AK28" s="54"/>
      <c r="AL28" s="54"/>
      <c r="AM28" s="54"/>
      <c r="AN28" s="54"/>
      <c r="AO28" s="46"/>
      <c r="AP28" s="62"/>
      <c r="AQ28" s="62"/>
      <c r="AR28" s="62"/>
      <c r="AS28" s="62"/>
      <c r="AT28" s="62"/>
      <c r="AU28" s="81"/>
      <c r="AV28" s="54"/>
      <c r="AW28" s="54"/>
      <c r="AX28" s="54"/>
      <c r="AY28" s="54"/>
      <c r="AZ28" s="54"/>
      <c r="BA28" s="263"/>
      <c r="BB28" s="62"/>
      <c r="BC28" s="293"/>
      <c r="BD28" s="293"/>
      <c r="BE28" s="293"/>
      <c r="BF28" s="46"/>
      <c r="BG28" s="62"/>
      <c r="BH28" s="62"/>
      <c r="BI28" s="62"/>
      <c r="BJ28" s="62"/>
      <c r="BK28" s="46"/>
      <c r="BL28" s="87"/>
      <c r="BM28" s="87"/>
      <c r="BN28" s="87"/>
      <c r="BO28" s="87"/>
      <c r="BP28" s="87"/>
      <c r="BQ28" s="46"/>
      <c r="BR28" s="91"/>
    </row>
    <row r="29" spans="1:70" x14ac:dyDescent="0.25">
      <c r="A29" s="32" t="s">
        <v>1764</v>
      </c>
      <c r="B29" s="43"/>
      <c r="C29" s="720">
        <v>41275</v>
      </c>
      <c r="D29" s="43"/>
      <c r="E29" s="51">
        <v>77125.3</v>
      </c>
      <c r="F29" s="43"/>
      <c r="G29" s="55">
        <v>202.19319999999999</v>
      </c>
      <c r="H29" s="66"/>
      <c r="I29" s="59">
        <v>0.79769999999999996</v>
      </c>
      <c r="J29" s="59">
        <v>6.1154000000000002</v>
      </c>
      <c r="K29" s="59">
        <v>5.6096000000000004</v>
      </c>
      <c r="L29" s="59">
        <v>15.688800000000001</v>
      </c>
      <c r="M29" s="59">
        <v>10.139699999999999</v>
      </c>
      <c r="N29" s="70">
        <v>7.6371000000000002</v>
      </c>
      <c r="O29" s="59">
        <v>3.5621</v>
      </c>
      <c r="P29" s="59">
        <v>19.5625</v>
      </c>
      <c r="Q29" s="59">
        <v>21.779199999999999</v>
      </c>
      <c r="R29" s="59">
        <v>22.158100000000001</v>
      </c>
      <c r="S29" s="59">
        <v>22.409300000000002</v>
      </c>
      <c r="T29" s="59">
        <v>8.1122999999999994</v>
      </c>
      <c r="U29" s="59">
        <v>8.6753</v>
      </c>
      <c r="V29" s="59">
        <v>4.1351000000000004</v>
      </c>
      <c r="W29" s="59">
        <v>3.4457</v>
      </c>
      <c r="X29" s="59">
        <v>24.216899999999999</v>
      </c>
      <c r="Y29" s="66"/>
      <c r="Z29" s="51">
        <v>4</v>
      </c>
      <c r="AA29" s="51">
        <v>5</v>
      </c>
      <c r="AB29" s="51">
        <v>11</v>
      </c>
      <c r="AC29" s="51">
        <v>7</v>
      </c>
      <c r="AD29" s="51">
        <v>6</v>
      </c>
      <c r="AE29" s="51">
        <v>6</v>
      </c>
      <c r="AF29" s="51">
        <v>8</v>
      </c>
      <c r="AG29" s="51">
        <v>3</v>
      </c>
      <c r="AH29" s="51">
        <v>3</v>
      </c>
      <c r="AI29" s="51">
        <v>1</v>
      </c>
      <c r="AJ29" s="51">
        <v>6</v>
      </c>
      <c r="AK29" s="51">
        <v>6</v>
      </c>
      <c r="AL29" s="51">
        <v>6</v>
      </c>
      <c r="AM29" s="51">
        <v>6</v>
      </c>
      <c r="AN29" s="51">
        <v>12</v>
      </c>
      <c r="AO29" s="43"/>
      <c r="AP29" s="59">
        <v>22.58</v>
      </c>
      <c r="AQ29" s="59">
        <v>25.41</v>
      </c>
      <c r="AR29" s="59">
        <v>18.329999999999998</v>
      </c>
      <c r="AS29" s="59">
        <v>11.33</v>
      </c>
      <c r="AT29" s="59">
        <v>16.420000000000002</v>
      </c>
      <c r="AU29" s="78"/>
      <c r="AV29" s="51">
        <v>1</v>
      </c>
      <c r="AW29" s="51">
        <v>2</v>
      </c>
      <c r="AX29" s="51">
        <v>3</v>
      </c>
      <c r="AY29" s="51">
        <v>5</v>
      </c>
      <c r="AZ29" s="51">
        <v>6</v>
      </c>
      <c r="BA29" s="258"/>
      <c r="BB29" s="59">
        <v>17.802757899155601</v>
      </c>
      <c r="BC29" s="286">
        <v>0.85138966323445597</v>
      </c>
      <c r="BD29" s="286">
        <v>7.5668523266692697E-2</v>
      </c>
      <c r="BE29" s="286">
        <v>0.23379962788712</v>
      </c>
      <c r="BF29" s="43"/>
      <c r="BG29" s="59">
        <v>12.6808</v>
      </c>
      <c r="BH29" s="59">
        <v>13.706200000000001</v>
      </c>
      <c r="BI29" s="59">
        <v>70.266400000000004</v>
      </c>
      <c r="BJ29" s="59">
        <v>3.3466</v>
      </c>
      <c r="BK29" s="43"/>
      <c r="BL29" s="84" t="s">
        <v>1672</v>
      </c>
      <c r="BM29" s="84" t="s">
        <v>1673</v>
      </c>
      <c r="BN29" s="84" t="s">
        <v>1674</v>
      </c>
      <c r="BO29" s="84" t="s">
        <v>1675</v>
      </c>
      <c r="BP29" s="84" t="s">
        <v>1676</v>
      </c>
      <c r="BQ29" s="43"/>
      <c r="BR29" s="88" t="s">
        <v>443</v>
      </c>
    </row>
    <row r="30" spans="1:70" s="107" customFormat="1" x14ac:dyDescent="0.25">
      <c r="A30" s="108" t="s">
        <v>1765</v>
      </c>
      <c r="B30" s="109"/>
      <c r="C30" s="734">
        <v>41275</v>
      </c>
      <c r="D30" s="109"/>
      <c r="E30" s="110">
        <v>40257.800000000003</v>
      </c>
      <c r="F30" s="109"/>
      <c r="G30" s="111">
        <v>157.286</v>
      </c>
      <c r="H30" s="113"/>
      <c r="I30" s="112">
        <v>0.46889999999999998</v>
      </c>
      <c r="J30" s="112">
        <v>4.5541</v>
      </c>
      <c r="K30" s="112">
        <v>5.3017000000000003</v>
      </c>
      <c r="L30" s="112">
        <v>9.1960999999999995</v>
      </c>
      <c r="M30" s="112">
        <v>0.7288</v>
      </c>
      <c r="N30" s="114">
        <v>1.1993</v>
      </c>
      <c r="O30" s="112">
        <v>2.7477</v>
      </c>
      <c r="P30" s="112">
        <v>14.8713</v>
      </c>
      <c r="Q30" s="112">
        <v>17.6112</v>
      </c>
      <c r="R30" s="112">
        <v>18.75</v>
      </c>
      <c r="S30" s="112">
        <v>16.1785</v>
      </c>
      <c r="T30" s="112">
        <v>-0.3851</v>
      </c>
      <c r="U30" s="112">
        <v>-1.1196999999999999</v>
      </c>
      <c r="V30" s="112">
        <v>-1.6268</v>
      </c>
      <c r="W30" s="112">
        <v>3.5362</v>
      </c>
      <c r="X30" s="112">
        <v>18.544</v>
      </c>
      <c r="Y30" s="113"/>
      <c r="Z30" s="110">
        <v>12</v>
      </c>
      <c r="AA30" s="110">
        <v>14</v>
      </c>
      <c r="AB30" s="110">
        <v>12</v>
      </c>
      <c r="AC30" s="110">
        <v>16</v>
      </c>
      <c r="AD30" s="110">
        <v>16</v>
      </c>
      <c r="AE30" s="110">
        <v>15</v>
      </c>
      <c r="AF30" s="110">
        <v>9</v>
      </c>
      <c r="AG30" s="110">
        <v>11</v>
      </c>
      <c r="AH30" s="110">
        <v>10</v>
      </c>
      <c r="AI30" s="110">
        <v>5</v>
      </c>
      <c r="AJ30" s="110">
        <v>16</v>
      </c>
      <c r="AK30" s="110">
        <v>16</v>
      </c>
      <c r="AL30" s="110">
        <v>15</v>
      </c>
      <c r="AM30" s="110">
        <v>15</v>
      </c>
      <c r="AN30" s="110">
        <v>9</v>
      </c>
      <c r="AO30" s="109"/>
      <c r="AP30" s="112">
        <v>18.63</v>
      </c>
      <c r="AQ30" s="112">
        <v>20.86</v>
      </c>
      <c r="AR30" s="112">
        <v>14.4</v>
      </c>
      <c r="AS30" s="112">
        <v>6.58</v>
      </c>
      <c r="AT30" s="112">
        <v>1.35</v>
      </c>
      <c r="AU30" s="115"/>
      <c r="AV30" s="110">
        <v>6</v>
      </c>
      <c r="AW30" s="110">
        <v>9</v>
      </c>
      <c r="AX30" s="110">
        <v>10</v>
      </c>
      <c r="AY30" s="110">
        <v>14</v>
      </c>
      <c r="AZ30" s="110">
        <v>16</v>
      </c>
      <c r="BA30" s="260"/>
      <c r="BB30" s="112">
        <v>16.3951258778689</v>
      </c>
      <c r="BC30" s="290">
        <v>0.80626410111376801</v>
      </c>
      <c r="BD30" s="290">
        <v>5.9519932998962299E-2</v>
      </c>
      <c r="BE30" s="290">
        <v>2.4553099062214499E-2</v>
      </c>
      <c r="BF30" s="109"/>
      <c r="BG30" s="112">
        <v>5.4462999999999999</v>
      </c>
      <c r="BH30" s="112">
        <v>9.4216999999999995</v>
      </c>
      <c r="BI30" s="112">
        <v>74.996700000000004</v>
      </c>
      <c r="BJ30" s="112">
        <v>10.135300000000001</v>
      </c>
      <c r="BK30" s="109"/>
      <c r="BL30" s="118" t="s">
        <v>1678</v>
      </c>
      <c r="BM30" s="118" t="s">
        <v>1679</v>
      </c>
      <c r="BN30" s="118" t="s">
        <v>1680</v>
      </c>
      <c r="BO30" s="118" t="s">
        <v>1681</v>
      </c>
      <c r="BP30" s="118" t="s">
        <v>1682</v>
      </c>
      <c r="BQ30" s="109"/>
      <c r="BR30" s="119" t="s">
        <v>518</v>
      </c>
    </row>
    <row r="31" spans="1:70" s="107" customFormat="1" x14ac:dyDescent="0.25">
      <c r="A31" s="108" t="s">
        <v>1766</v>
      </c>
      <c r="B31" s="109"/>
      <c r="C31" s="734">
        <v>41276</v>
      </c>
      <c r="D31" s="109"/>
      <c r="E31" s="110">
        <v>38793.1</v>
      </c>
      <c r="F31" s="109"/>
      <c r="G31" s="111">
        <v>200.95650000000001</v>
      </c>
      <c r="H31" s="113"/>
      <c r="I31" s="112">
        <v>0.56359999999999999</v>
      </c>
      <c r="J31" s="112">
        <v>4.2996999999999996</v>
      </c>
      <c r="K31" s="112">
        <v>6.9414999999999996</v>
      </c>
      <c r="L31" s="112">
        <v>13.220800000000001</v>
      </c>
      <c r="M31" s="112">
        <v>6.0221</v>
      </c>
      <c r="N31" s="114">
        <v>3.1869999999999998</v>
      </c>
      <c r="O31" s="112">
        <v>0.67989999999999995</v>
      </c>
      <c r="P31" s="112">
        <v>13.5098</v>
      </c>
      <c r="Q31" s="112">
        <v>15.3339</v>
      </c>
      <c r="R31" s="112">
        <v>19.284800000000001</v>
      </c>
      <c r="S31" s="112">
        <v>18.649000000000001</v>
      </c>
      <c r="T31" s="112">
        <v>3.7075</v>
      </c>
      <c r="U31" s="112">
        <v>3.6488</v>
      </c>
      <c r="V31" s="112">
        <v>0.31879999999999997</v>
      </c>
      <c r="W31" s="112">
        <v>3.7544</v>
      </c>
      <c r="X31" s="112">
        <v>22.640499999999999</v>
      </c>
      <c r="Y31" s="113"/>
      <c r="Z31" s="110">
        <v>10</v>
      </c>
      <c r="AA31" s="110">
        <v>15</v>
      </c>
      <c r="AB31" s="110">
        <v>6</v>
      </c>
      <c r="AC31" s="110">
        <v>13</v>
      </c>
      <c r="AD31" s="110">
        <v>12</v>
      </c>
      <c r="AE31" s="110">
        <v>12</v>
      </c>
      <c r="AF31" s="110">
        <v>14</v>
      </c>
      <c r="AG31" s="110">
        <v>14</v>
      </c>
      <c r="AH31" s="110">
        <v>13</v>
      </c>
      <c r="AI31" s="110">
        <v>4</v>
      </c>
      <c r="AJ31" s="110">
        <v>14</v>
      </c>
      <c r="AK31" s="110">
        <v>13</v>
      </c>
      <c r="AL31" s="110">
        <v>13</v>
      </c>
      <c r="AM31" s="110">
        <v>13</v>
      </c>
      <c r="AN31" s="110">
        <v>6</v>
      </c>
      <c r="AO31" s="109"/>
      <c r="AP31" s="112">
        <v>18.010000000000002</v>
      </c>
      <c r="AQ31" s="112">
        <v>18.14</v>
      </c>
      <c r="AR31" s="112">
        <v>12.18</v>
      </c>
      <c r="AS31" s="112">
        <v>6.96</v>
      </c>
      <c r="AT31" s="112">
        <v>9.3800000000000008</v>
      </c>
      <c r="AU31" s="115"/>
      <c r="AV31" s="110">
        <v>9</v>
      </c>
      <c r="AW31" s="110">
        <v>14</v>
      </c>
      <c r="AX31" s="110">
        <v>15</v>
      </c>
      <c r="AY31" s="110">
        <v>13</v>
      </c>
      <c r="AZ31" s="110">
        <v>12</v>
      </c>
      <c r="BA31" s="260"/>
      <c r="BB31" s="112">
        <v>16.396976078274399</v>
      </c>
      <c r="BC31" s="290">
        <v>0.79785646820700096</v>
      </c>
      <c r="BD31" s="290">
        <v>5.0360577713577402E-2</v>
      </c>
      <c r="BE31" s="290">
        <v>-0.115602625445027</v>
      </c>
      <c r="BF31" s="109"/>
      <c r="BG31" s="112">
        <v>1.16214</v>
      </c>
      <c r="BH31" s="112">
        <v>4.4883800000000003</v>
      </c>
      <c r="BI31" s="112">
        <v>83.070499999999996</v>
      </c>
      <c r="BJ31" s="112">
        <v>11.278980000000001</v>
      </c>
      <c r="BK31" s="109"/>
      <c r="BL31" s="118" t="s">
        <v>1684</v>
      </c>
      <c r="BM31" s="118" t="s">
        <v>1473</v>
      </c>
      <c r="BN31" s="118" t="s">
        <v>1685</v>
      </c>
      <c r="BO31" s="118" t="s">
        <v>1686</v>
      </c>
      <c r="BP31" s="118" t="s">
        <v>1687</v>
      </c>
      <c r="BQ31" s="109"/>
      <c r="BR31" s="119" t="s">
        <v>518</v>
      </c>
    </row>
    <row r="32" spans="1:70" s="107" customFormat="1" x14ac:dyDescent="0.25">
      <c r="A32" s="108" t="s">
        <v>1767</v>
      </c>
      <c r="B32" s="109"/>
      <c r="C32" s="734">
        <v>41607</v>
      </c>
      <c r="D32" s="109"/>
      <c r="E32" s="110">
        <v>28706.400000000001</v>
      </c>
      <c r="F32" s="109"/>
      <c r="G32" s="111">
        <v>129.11000000000001</v>
      </c>
      <c r="H32" s="113"/>
      <c r="I32" s="112">
        <v>0.49030000000000001</v>
      </c>
      <c r="J32" s="112">
        <v>5.3270999999999997</v>
      </c>
      <c r="K32" s="112">
        <v>5.6115000000000004</v>
      </c>
      <c r="L32" s="112">
        <v>13.4734</v>
      </c>
      <c r="M32" s="112">
        <v>7.7172999999999998</v>
      </c>
      <c r="N32" s="114">
        <v>6.0015999999999998</v>
      </c>
      <c r="O32" s="112">
        <v>6.5941999999999998</v>
      </c>
      <c r="P32" s="112">
        <v>16.8019</v>
      </c>
      <c r="Q32" s="112">
        <v>18.684799999999999</v>
      </c>
      <c r="R32" s="112">
        <v>19.9315</v>
      </c>
      <c r="S32" s="112">
        <v>19.3474</v>
      </c>
      <c r="T32" s="112">
        <v>6.1497999999999999</v>
      </c>
      <c r="U32" s="112">
        <v>6.9943</v>
      </c>
      <c r="V32" s="112">
        <v>2.8847</v>
      </c>
      <c r="W32" s="112">
        <v>3.8111999999999999</v>
      </c>
      <c r="X32" s="112">
        <v>22.5914</v>
      </c>
      <c r="Y32" s="113"/>
      <c r="Z32" s="110">
        <v>11</v>
      </c>
      <c r="AA32" s="110">
        <v>10</v>
      </c>
      <c r="AB32" s="110">
        <v>10</v>
      </c>
      <c r="AC32" s="110">
        <v>11</v>
      </c>
      <c r="AD32" s="110">
        <v>9</v>
      </c>
      <c r="AE32" s="110">
        <v>9</v>
      </c>
      <c r="AF32" s="110">
        <v>5</v>
      </c>
      <c r="AG32" s="110">
        <v>9</v>
      </c>
      <c r="AH32" s="110">
        <v>8</v>
      </c>
      <c r="AI32" s="110">
        <v>2</v>
      </c>
      <c r="AJ32" s="110">
        <v>13</v>
      </c>
      <c r="AK32" s="110">
        <v>9</v>
      </c>
      <c r="AL32" s="110">
        <v>10</v>
      </c>
      <c r="AM32" s="110">
        <v>9</v>
      </c>
      <c r="AN32" s="110">
        <v>5</v>
      </c>
      <c r="AO32" s="109"/>
      <c r="AP32" s="112">
        <v>20.57</v>
      </c>
      <c r="AQ32" s="112">
        <v>20.95</v>
      </c>
      <c r="AR32" s="112">
        <v>15.72</v>
      </c>
      <c r="AS32" s="112">
        <v>11.29</v>
      </c>
      <c r="AT32" s="112">
        <v>12.76</v>
      </c>
      <c r="AU32" s="115"/>
      <c r="AV32" s="110">
        <v>2</v>
      </c>
      <c r="AW32" s="110">
        <v>8</v>
      </c>
      <c r="AX32" s="110">
        <v>9</v>
      </c>
      <c r="AY32" s="110">
        <v>6</v>
      </c>
      <c r="AZ32" s="110">
        <v>8</v>
      </c>
      <c r="BA32" s="260"/>
      <c r="BB32" s="112">
        <v>15.719847880021</v>
      </c>
      <c r="BC32" s="290">
        <v>0.75828905310705497</v>
      </c>
      <c r="BD32" s="290">
        <v>7.0719703736651401E-2</v>
      </c>
      <c r="BE32" s="290">
        <v>0.12013603108234699</v>
      </c>
      <c r="BF32" s="109"/>
      <c r="BG32" s="112">
        <v>5.3712</v>
      </c>
      <c r="BH32" s="112">
        <v>13.246499999999999</v>
      </c>
      <c r="BI32" s="112">
        <v>69.789400000000001</v>
      </c>
      <c r="BJ32" s="112">
        <v>11.5929</v>
      </c>
      <c r="BK32" s="109"/>
      <c r="BL32" s="118" t="s">
        <v>1689</v>
      </c>
      <c r="BM32" s="118" t="s">
        <v>1690</v>
      </c>
      <c r="BN32" s="118" t="s">
        <v>1691</v>
      </c>
      <c r="BO32" s="118" t="s">
        <v>1692</v>
      </c>
      <c r="BP32" s="118" t="s">
        <v>1693</v>
      </c>
      <c r="BQ32" s="109"/>
      <c r="BR32" s="119" t="s">
        <v>1015</v>
      </c>
    </row>
    <row r="33" spans="1:70" s="107" customFormat="1" ht="11" x14ac:dyDescent="0.3">
      <c r="A33" s="96" t="s">
        <v>1768</v>
      </c>
      <c r="B33" s="97"/>
      <c r="C33" s="736">
        <v>43886</v>
      </c>
      <c r="D33" s="97"/>
      <c r="E33" s="98">
        <v>27719</v>
      </c>
      <c r="F33" s="97"/>
      <c r="G33" s="99">
        <v>54.399000000000001</v>
      </c>
      <c r="H33" s="101"/>
      <c r="I33" s="100">
        <v>0.43390000000000001</v>
      </c>
      <c r="J33" s="100">
        <v>5.3672000000000004</v>
      </c>
      <c r="K33" s="100">
        <v>5.0316000000000001</v>
      </c>
      <c r="L33" s="100">
        <v>14.787599999999999</v>
      </c>
      <c r="M33" s="100">
        <v>8.5288000000000004</v>
      </c>
      <c r="N33" s="102">
        <v>7.9623999999999997</v>
      </c>
      <c r="O33" s="100">
        <v>11.882099999999999</v>
      </c>
      <c r="P33" s="100">
        <v>29.171600000000002</v>
      </c>
      <c r="Q33" s="100">
        <v>22.264299999999999</v>
      </c>
      <c r="R33" s="100" t="s">
        <v>430</v>
      </c>
      <c r="S33" s="100">
        <v>21.883400000000002</v>
      </c>
      <c r="T33" s="100">
        <v>6.9142000000000001</v>
      </c>
      <c r="U33" s="100">
        <v>8.1039999999999992</v>
      </c>
      <c r="V33" s="100">
        <v>5.7728999999999999</v>
      </c>
      <c r="W33" s="100">
        <v>2.9076</v>
      </c>
      <c r="X33" s="100">
        <v>30.7621</v>
      </c>
      <c r="Y33" s="101"/>
      <c r="Z33" s="98">
        <v>13</v>
      </c>
      <c r="AA33" s="98">
        <v>9</v>
      </c>
      <c r="AB33" s="98">
        <v>13</v>
      </c>
      <c r="AC33" s="98">
        <v>8</v>
      </c>
      <c r="AD33" s="98">
        <v>8</v>
      </c>
      <c r="AE33" s="98">
        <v>5</v>
      </c>
      <c r="AF33" s="98">
        <v>2</v>
      </c>
      <c r="AG33" s="98">
        <v>1</v>
      </c>
      <c r="AH33" s="98">
        <v>2</v>
      </c>
      <c r="AI33" s="98" t="s">
        <v>430</v>
      </c>
      <c r="AJ33" s="98">
        <v>8</v>
      </c>
      <c r="AK33" s="98">
        <v>8</v>
      </c>
      <c r="AL33" s="98">
        <v>7</v>
      </c>
      <c r="AM33" s="98">
        <v>5</v>
      </c>
      <c r="AN33" s="98">
        <v>16</v>
      </c>
      <c r="AO33" s="97"/>
      <c r="AP33" s="100" t="s">
        <v>430</v>
      </c>
      <c r="AQ33" s="100" t="s">
        <v>430</v>
      </c>
      <c r="AR33" s="100">
        <v>23.03</v>
      </c>
      <c r="AS33" s="100">
        <v>17.12</v>
      </c>
      <c r="AT33" s="100">
        <v>14.22</v>
      </c>
      <c r="AU33" s="103"/>
      <c r="AV33" s="98" t="s">
        <v>430</v>
      </c>
      <c r="AW33" s="98" t="s">
        <v>430</v>
      </c>
      <c r="AX33" s="98">
        <v>1</v>
      </c>
      <c r="AY33" s="98">
        <v>2</v>
      </c>
      <c r="AZ33" s="98">
        <v>7</v>
      </c>
      <c r="BA33" s="261"/>
      <c r="BB33" s="100">
        <v>19.153800319159402</v>
      </c>
      <c r="BC33" s="737">
        <v>0.94223483972880395</v>
      </c>
      <c r="BD33" s="737">
        <v>0.104755610710066</v>
      </c>
      <c r="BE33" s="737">
        <v>0.89475708768447404</v>
      </c>
      <c r="BF33" s="97"/>
      <c r="BG33" s="100">
        <v>5.7680100000000003</v>
      </c>
      <c r="BH33" s="100">
        <v>14.7645</v>
      </c>
      <c r="BI33" s="100">
        <v>68.918499999999995</v>
      </c>
      <c r="BJ33" s="100">
        <v>10.54899</v>
      </c>
      <c r="BK33" s="97"/>
      <c r="BL33" s="105" t="s">
        <v>1695</v>
      </c>
      <c r="BM33" s="105" t="s">
        <v>1696</v>
      </c>
      <c r="BN33" s="105" t="s">
        <v>1697</v>
      </c>
      <c r="BO33" s="105" t="s">
        <v>1698</v>
      </c>
      <c r="BP33" s="105" t="s">
        <v>1699</v>
      </c>
      <c r="BQ33" s="97"/>
      <c r="BR33" s="106" t="s">
        <v>443</v>
      </c>
    </row>
    <row r="34" spans="1:70" s="107" customFormat="1" x14ac:dyDescent="0.25">
      <c r="A34" s="108" t="s">
        <v>1769</v>
      </c>
      <c r="B34" s="109"/>
      <c r="C34" s="734">
        <v>41275</v>
      </c>
      <c r="D34" s="109"/>
      <c r="E34" s="110">
        <v>19052.8</v>
      </c>
      <c r="F34" s="109"/>
      <c r="G34" s="111">
        <v>236.30699999999999</v>
      </c>
      <c r="H34" s="113"/>
      <c r="I34" s="112">
        <v>0.41639999999999999</v>
      </c>
      <c r="J34" s="112">
        <v>4.0129000000000001</v>
      </c>
      <c r="K34" s="112">
        <v>7.0880999999999998</v>
      </c>
      <c r="L34" s="112">
        <v>15.8919</v>
      </c>
      <c r="M34" s="112">
        <v>11.324299999999999</v>
      </c>
      <c r="N34" s="114">
        <v>9.1598000000000006</v>
      </c>
      <c r="O34" s="112">
        <v>9.5045999999999999</v>
      </c>
      <c r="P34" s="112">
        <v>19.481000000000002</v>
      </c>
      <c r="Q34" s="112">
        <v>19.367999999999999</v>
      </c>
      <c r="R34" s="112">
        <v>17.467300000000002</v>
      </c>
      <c r="S34" s="112">
        <v>22.137599999999999</v>
      </c>
      <c r="T34" s="112">
        <v>9.4986999999999995</v>
      </c>
      <c r="U34" s="112">
        <v>11.718</v>
      </c>
      <c r="V34" s="112">
        <v>6.4729000000000001</v>
      </c>
      <c r="W34" s="112">
        <v>3.6234000000000002</v>
      </c>
      <c r="X34" s="112">
        <v>21.258900000000001</v>
      </c>
      <c r="Y34" s="113"/>
      <c r="Z34" s="110">
        <v>14</v>
      </c>
      <c r="AA34" s="110">
        <v>16</v>
      </c>
      <c r="AB34" s="110">
        <v>5</v>
      </c>
      <c r="AC34" s="110">
        <v>6</v>
      </c>
      <c r="AD34" s="110">
        <v>4</v>
      </c>
      <c r="AE34" s="110">
        <v>4</v>
      </c>
      <c r="AF34" s="110">
        <v>4</v>
      </c>
      <c r="AG34" s="110">
        <v>4</v>
      </c>
      <c r="AH34" s="110">
        <v>6</v>
      </c>
      <c r="AI34" s="110">
        <v>7</v>
      </c>
      <c r="AJ34" s="110">
        <v>7</v>
      </c>
      <c r="AK34" s="110">
        <v>5</v>
      </c>
      <c r="AL34" s="110">
        <v>4</v>
      </c>
      <c r="AM34" s="110">
        <v>4</v>
      </c>
      <c r="AN34" s="110">
        <v>7</v>
      </c>
      <c r="AO34" s="109"/>
      <c r="AP34" s="112">
        <v>19.57</v>
      </c>
      <c r="AQ34" s="112">
        <v>22.86</v>
      </c>
      <c r="AR34" s="112">
        <v>17.649999999999999</v>
      </c>
      <c r="AS34" s="112">
        <v>13.81</v>
      </c>
      <c r="AT34" s="112">
        <v>20.05</v>
      </c>
      <c r="AU34" s="115"/>
      <c r="AV34" s="110">
        <v>4</v>
      </c>
      <c r="AW34" s="110">
        <v>4</v>
      </c>
      <c r="AX34" s="110">
        <v>4</v>
      </c>
      <c r="AY34" s="110">
        <v>3</v>
      </c>
      <c r="AZ34" s="110">
        <v>5</v>
      </c>
      <c r="BA34" s="260"/>
      <c r="BB34" s="112">
        <v>18.292572393428301</v>
      </c>
      <c r="BC34" s="290">
        <v>0.88829941278883295</v>
      </c>
      <c r="BD34" s="290">
        <v>7.4780557603296202E-2</v>
      </c>
      <c r="BE34" s="290">
        <v>0.31985438419337098</v>
      </c>
      <c r="BF34" s="109"/>
      <c r="BG34" s="112" t="s">
        <v>430</v>
      </c>
      <c r="BH34" s="112">
        <v>4.4875800000000003</v>
      </c>
      <c r="BI34" s="112">
        <v>85.016999999999996</v>
      </c>
      <c r="BJ34" s="112">
        <v>10.495419999999999</v>
      </c>
      <c r="BK34" s="109"/>
      <c r="BL34" s="118" t="s">
        <v>1701</v>
      </c>
      <c r="BM34" s="118" t="s">
        <v>1702</v>
      </c>
      <c r="BN34" s="118" t="s">
        <v>1703</v>
      </c>
      <c r="BO34" s="118" t="s">
        <v>1704</v>
      </c>
      <c r="BP34" s="118" t="s">
        <v>1705</v>
      </c>
      <c r="BQ34" s="109"/>
      <c r="BR34" s="119" t="s">
        <v>1015</v>
      </c>
    </row>
    <row r="35" spans="1:70" s="107" customFormat="1" ht="11" x14ac:dyDescent="0.3">
      <c r="A35" s="841" t="s">
        <v>1770</v>
      </c>
      <c r="B35" s="858"/>
      <c r="C35" s="843">
        <v>41275</v>
      </c>
      <c r="D35" s="858"/>
      <c r="E35" s="844">
        <v>18251.3</v>
      </c>
      <c r="F35" s="858"/>
      <c r="G35" s="845">
        <v>311.16500000000002</v>
      </c>
      <c r="H35" s="859"/>
      <c r="I35" s="846">
        <v>0.66510000000000002</v>
      </c>
      <c r="J35" s="846">
        <v>4.5616000000000003</v>
      </c>
      <c r="K35" s="846">
        <v>4.7976000000000001</v>
      </c>
      <c r="L35" s="846">
        <v>13.318199999999999</v>
      </c>
      <c r="M35" s="846">
        <v>7.2713000000000001</v>
      </c>
      <c r="N35" s="848">
        <v>1.7267999999999999</v>
      </c>
      <c r="O35" s="846">
        <v>1.0609</v>
      </c>
      <c r="P35" s="846">
        <v>14.3508</v>
      </c>
      <c r="Q35" s="846">
        <v>15.175000000000001</v>
      </c>
      <c r="R35" s="846">
        <v>18.302</v>
      </c>
      <c r="S35" s="846">
        <v>20.6463</v>
      </c>
      <c r="T35" s="846">
        <v>5.6440000000000001</v>
      </c>
      <c r="U35" s="846">
        <v>4.2087000000000003</v>
      </c>
      <c r="V35" s="846">
        <v>-0.55349999999999999</v>
      </c>
      <c r="W35" s="846">
        <v>3.4788000000000001</v>
      </c>
      <c r="X35" s="846">
        <v>18.8429</v>
      </c>
      <c r="Y35" s="859"/>
      <c r="Z35" s="844">
        <v>7</v>
      </c>
      <c r="AA35" s="844">
        <v>13</v>
      </c>
      <c r="AB35" s="844">
        <v>14</v>
      </c>
      <c r="AC35" s="844">
        <v>12</v>
      </c>
      <c r="AD35" s="844">
        <v>11</v>
      </c>
      <c r="AE35" s="844">
        <v>14</v>
      </c>
      <c r="AF35" s="844">
        <v>13</v>
      </c>
      <c r="AG35" s="844">
        <v>13</v>
      </c>
      <c r="AH35" s="844">
        <v>15</v>
      </c>
      <c r="AI35" s="844">
        <v>6</v>
      </c>
      <c r="AJ35" s="844">
        <v>10</v>
      </c>
      <c r="AK35" s="844">
        <v>10</v>
      </c>
      <c r="AL35" s="844">
        <v>12</v>
      </c>
      <c r="AM35" s="844">
        <v>14</v>
      </c>
      <c r="AN35" s="844">
        <v>10</v>
      </c>
      <c r="AO35" s="858"/>
      <c r="AP35" s="846">
        <v>18.84</v>
      </c>
      <c r="AQ35" s="846">
        <v>19.940000000000001</v>
      </c>
      <c r="AR35" s="846">
        <v>12.38</v>
      </c>
      <c r="AS35" s="846">
        <v>7.48</v>
      </c>
      <c r="AT35" s="846">
        <v>10.18</v>
      </c>
      <c r="AU35" s="849"/>
      <c r="AV35" s="844">
        <v>5</v>
      </c>
      <c r="AW35" s="844">
        <v>12</v>
      </c>
      <c r="AX35" s="844">
        <v>14</v>
      </c>
      <c r="AY35" s="844">
        <v>12</v>
      </c>
      <c r="AZ35" s="844">
        <v>11</v>
      </c>
      <c r="BA35" s="851"/>
      <c r="BB35" s="846">
        <v>17.015944129480701</v>
      </c>
      <c r="BC35" s="852">
        <v>0.79680886804613005</v>
      </c>
      <c r="BD35" s="852">
        <v>5.5983321515472799E-2</v>
      </c>
      <c r="BE35" s="852">
        <v>-8.9327824602193601E-2</v>
      </c>
      <c r="BF35" s="858"/>
      <c r="BG35" s="846">
        <v>6.6337900000000003</v>
      </c>
      <c r="BH35" s="846">
        <v>11.941700000000001</v>
      </c>
      <c r="BI35" s="846">
        <v>79.964500000000001</v>
      </c>
      <c r="BJ35" s="846">
        <v>1.46001</v>
      </c>
      <c r="BK35" s="858"/>
      <c r="BL35" s="860" t="s">
        <v>1707</v>
      </c>
      <c r="BM35" s="860" t="s">
        <v>1708</v>
      </c>
      <c r="BN35" s="860" t="s">
        <v>1709</v>
      </c>
      <c r="BO35" s="860" t="s">
        <v>1710</v>
      </c>
      <c r="BP35" s="860" t="s">
        <v>1711</v>
      </c>
      <c r="BQ35" s="858"/>
      <c r="BR35" s="856" t="s">
        <v>443</v>
      </c>
    </row>
    <row r="36" spans="1:70" s="107" customFormat="1" x14ac:dyDescent="0.25">
      <c r="A36" s="108" t="s">
        <v>1771</v>
      </c>
      <c r="B36" s="109"/>
      <c r="C36" s="734">
        <v>41771</v>
      </c>
      <c r="D36" s="109"/>
      <c r="E36" s="110">
        <v>17531.099999999999</v>
      </c>
      <c r="F36" s="109"/>
      <c r="G36" s="111">
        <v>96.436099999999996</v>
      </c>
      <c r="H36" s="113"/>
      <c r="I36" s="112">
        <v>0.86809999999999998</v>
      </c>
      <c r="J36" s="112">
        <v>7.1127000000000002</v>
      </c>
      <c r="K36" s="112">
        <v>7.2401999999999997</v>
      </c>
      <c r="L36" s="112">
        <v>20.754000000000001</v>
      </c>
      <c r="M36" s="112">
        <v>12.785500000000001</v>
      </c>
      <c r="N36" s="114">
        <v>6.3651</v>
      </c>
      <c r="O36" s="112">
        <v>2.1728000000000001</v>
      </c>
      <c r="P36" s="112">
        <v>17.754000000000001</v>
      </c>
      <c r="Q36" s="112">
        <v>20.182400000000001</v>
      </c>
      <c r="R36" s="112">
        <v>19.869399999999999</v>
      </c>
      <c r="S36" s="112">
        <v>26.846</v>
      </c>
      <c r="T36" s="112">
        <v>10.2423</v>
      </c>
      <c r="U36" s="112">
        <v>9.8187999999999995</v>
      </c>
      <c r="V36" s="112">
        <v>3.4045999999999998</v>
      </c>
      <c r="W36" s="112">
        <v>4.6407999999999996</v>
      </c>
      <c r="X36" s="112">
        <v>20.5807</v>
      </c>
      <c r="Y36" s="113"/>
      <c r="Z36" s="110">
        <v>2</v>
      </c>
      <c r="AA36" s="110">
        <v>2</v>
      </c>
      <c r="AB36" s="110">
        <v>4</v>
      </c>
      <c r="AC36" s="110">
        <v>2</v>
      </c>
      <c r="AD36" s="110">
        <v>3</v>
      </c>
      <c r="AE36" s="110">
        <v>8</v>
      </c>
      <c r="AF36" s="110">
        <v>11</v>
      </c>
      <c r="AG36" s="110">
        <v>7</v>
      </c>
      <c r="AH36" s="110">
        <v>4</v>
      </c>
      <c r="AI36" s="110">
        <v>3</v>
      </c>
      <c r="AJ36" s="110">
        <v>2</v>
      </c>
      <c r="AK36" s="110">
        <v>3</v>
      </c>
      <c r="AL36" s="110">
        <v>5</v>
      </c>
      <c r="AM36" s="110">
        <v>8</v>
      </c>
      <c r="AN36" s="110">
        <v>4</v>
      </c>
      <c r="AO36" s="109"/>
      <c r="AP36" s="112">
        <v>19.690000000000001</v>
      </c>
      <c r="AQ36" s="112">
        <v>22.86</v>
      </c>
      <c r="AR36" s="112">
        <v>16.36</v>
      </c>
      <c r="AS36" s="112">
        <v>10.32</v>
      </c>
      <c r="AT36" s="112">
        <v>20.36</v>
      </c>
      <c r="AU36" s="115"/>
      <c r="AV36" s="110">
        <v>3</v>
      </c>
      <c r="AW36" s="110">
        <v>4</v>
      </c>
      <c r="AX36" s="110">
        <v>6</v>
      </c>
      <c r="AY36" s="110">
        <v>8</v>
      </c>
      <c r="AZ36" s="110">
        <v>4</v>
      </c>
      <c r="BA36" s="260"/>
      <c r="BB36" s="112">
        <v>20.607794528968199</v>
      </c>
      <c r="BC36" s="290">
        <v>0.99082138638654205</v>
      </c>
      <c r="BD36" s="290">
        <v>5.94417595132814E-2</v>
      </c>
      <c r="BE36" s="290">
        <v>-7.0671310225841805E-2</v>
      </c>
      <c r="BF36" s="109"/>
      <c r="BG36" s="112">
        <v>2.1158399999999999</v>
      </c>
      <c r="BH36" s="112">
        <v>26.9786</v>
      </c>
      <c r="BI36" s="112">
        <v>69.527799999999999</v>
      </c>
      <c r="BJ36" s="112">
        <v>1.3777600000000001</v>
      </c>
      <c r="BK36" s="109"/>
      <c r="BL36" s="118" t="s">
        <v>1713</v>
      </c>
      <c r="BM36" s="118" t="s">
        <v>1714</v>
      </c>
      <c r="BN36" s="118" t="s">
        <v>1715</v>
      </c>
      <c r="BO36" s="118" t="s">
        <v>1716</v>
      </c>
      <c r="BP36" s="118" t="s">
        <v>1717</v>
      </c>
      <c r="BQ36" s="109"/>
      <c r="BR36" s="119" t="s">
        <v>518</v>
      </c>
    </row>
    <row r="37" spans="1:70" s="107" customFormat="1" x14ac:dyDescent="0.25">
      <c r="A37" s="108" t="s">
        <v>1772</v>
      </c>
      <c r="B37" s="109"/>
      <c r="C37" s="734">
        <v>41275</v>
      </c>
      <c r="D37" s="109"/>
      <c r="E37" s="110">
        <v>14268.5</v>
      </c>
      <c r="F37" s="109"/>
      <c r="G37" s="111">
        <v>200.44409999999999</v>
      </c>
      <c r="H37" s="113"/>
      <c r="I37" s="112">
        <v>0.60329999999999995</v>
      </c>
      <c r="J37" s="112">
        <v>5.9649999999999999</v>
      </c>
      <c r="K37" s="112">
        <v>5.7031000000000001</v>
      </c>
      <c r="L37" s="112">
        <v>14.3851</v>
      </c>
      <c r="M37" s="112">
        <v>8.6364000000000001</v>
      </c>
      <c r="N37" s="114">
        <v>2.7892999999999999</v>
      </c>
      <c r="O37" s="112">
        <v>0.2555</v>
      </c>
      <c r="P37" s="112">
        <v>17.384399999999999</v>
      </c>
      <c r="Q37" s="112">
        <v>19.295300000000001</v>
      </c>
      <c r="R37" s="112">
        <v>16.309200000000001</v>
      </c>
      <c r="S37" s="112">
        <v>21.552399999999999</v>
      </c>
      <c r="T37" s="112">
        <v>7.2507000000000001</v>
      </c>
      <c r="U37" s="112">
        <v>7.2967000000000004</v>
      </c>
      <c r="V37" s="112">
        <v>0.8175</v>
      </c>
      <c r="W37" s="112">
        <v>3.4577</v>
      </c>
      <c r="X37" s="112">
        <v>19.999600000000001</v>
      </c>
      <c r="Y37" s="113"/>
      <c r="Z37" s="110">
        <v>8</v>
      </c>
      <c r="AA37" s="110">
        <v>7</v>
      </c>
      <c r="AB37" s="110">
        <v>9</v>
      </c>
      <c r="AC37" s="110">
        <v>9</v>
      </c>
      <c r="AD37" s="110">
        <v>7</v>
      </c>
      <c r="AE37" s="110">
        <v>13</v>
      </c>
      <c r="AF37" s="110">
        <v>15</v>
      </c>
      <c r="AG37" s="110">
        <v>8</v>
      </c>
      <c r="AH37" s="110">
        <v>7</v>
      </c>
      <c r="AI37" s="110">
        <v>9</v>
      </c>
      <c r="AJ37" s="110">
        <v>9</v>
      </c>
      <c r="AK37" s="110">
        <v>7</v>
      </c>
      <c r="AL37" s="110">
        <v>8</v>
      </c>
      <c r="AM37" s="110">
        <v>11</v>
      </c>
      <c r="AN37" s="110">
        <v>11</v>
      </c>
      <c r="AO37" s="109"/>
      <c r="AP37" s="112">
        <v>18.11</v>
      </c>
      <c r="AQ37" s="112">
        <v>21.53</v>
      </c>
      <c r="AR37" s="112">
        <v>15.99</v>
      </c>
      <c r="AS37" s="112">
        <v>8.31</v>
      </c>
      <c r="AT37" s="112">
        <v>12.35</v>
      </c>
      <c r="AU37" s="115"/>
      <c r="AV37" s="110">
        <v>8</v>
      </c>
      <c r="AW37" s="110">
        <v>7</v>
      </c>
      <c r="AX37" s="110">
        <v>7</v>
      </c>
      <c r="AY37" s="110">
        <v>9</v>
      </c>
      <c r="AZ37" s="110">
        <v>10</v>
      </c>
      <c r="BA37" s="260"/>
      <c r="BB37" s="112">
        <v>18.2655020849277</v>
      </c>
      <c r="BC37" s="290">
        <v>0.87708818172158298</v>
      </c>
      <c r="BD37" s="290">
        <v>6.3695032900230097E-2</v>
      </c>
      <c r="BE37" s="290">
        <v>6.2445490142696097E-2</v>
      </c>
      <c r="BF37" s="109"/>
      <c r="BG37" s="112">
        <v>9.3997299999999999</v>
      </c>
      <c r="BH37" s="112">
        <v>4.0081499999999997</v>
      </c>
      <c r="BI37" s="112">
        <v>82.712800000000001</v>
      </c>
      <c r="BJ37" s="112">
        <v>3.8793199999999999</v>
      </c>
      <c r="BK37" s="109"/>
      <c r="BL37" s="118" t="s">
        <v>1719</v>
      </c>
      <c r="BM37" s="118" t="s">
        <v>1720</v>
      </c>
      <c r="BN37" s="118" t="s">
        <v>1721</v>
      </c>
      <c r="BO37" s="118" t="s">
        <v>1722</v>
      </c>
      <c r="BP37" s="118" t="s">
        <v>1723</v>
      </c>
      <c r="BQ37" s="109"/>
      <c r="BR37" s="119" t="s">
        <v>518</v>
      </c>
    </row>
    <row r="38" spans="1:70" s="107" customFormat="1" x14ac:dyDescent="0.25">
      <c r="A38" s="108" t="s">
        <v>1773</v>
      </c>
      <c r="B38" s="109"/>
      <c r="C38" s="734">
        <v>43511</v>
      </c>
      <c r="D38" s="109"/>
      <c r="E38" s="110">
        <v>13826</v>
      </c>
      <c r="F38" s="109"/>
      <c r="G38" s="111">
        <v>44.1</v>
      </c>
      <c r="H38" s="113"/>
      <c r="I38" s="112">
        <v>0.25009999999999999</v>
      </c>
      <c r="J38" s="112">
        <v>5.0250000000000004</v>
      </c>
      <c r="K38" s="112">
        <v>4.5518999999999998</v>
      </c>
      <c r="L38" s="112">
        <v>11.928900000000001</v>
      </c>
      <c r="M38" s="112">
        <v>5.6033999999999997</v>
      </c>
      <c r="N38" s="114">
        <v>3.4483000000000001</v>
      </c>
      <c r="O38" s="112">
        <v>1.9730000000000001</v>
      </c>
      <c r="P38" s="112">
        <v>15.0703</v>
      </c>
      <c r="Q38" s="112">
        <v>18.293299999999999</v>
      </c>
      <c r="R38" s="112" t="s">
        <v>430</v>
      </c>
      <c r="S38" s="112">
        <v>18.0091</v>
      </c>
      <c r="T38" s="112">
        <v>3.3029000000000002</v>
      </c>
      <c r="U38" s="112">
        <v>4.5023999999999997</v>
      </c>
      <c r="V38" s="112">
        <v>0.38700000000000001</v>
      </c>
      <c r="W38" s="112">
        <v>3.3271000000000002</v>
      </c>
      <c r="X38" s="112">
        <v>22.3964</v>
      </c>
      <c r="Y38" s="113"/>
      <c r="Z38" s="110">
        <v>16</v>
      </c>
      <c r="AA38" s="110">
        <v>11</v>
      </c>
      <c r="AB38" s="110">
        <v>16</v>
      </c>
      <c r="AC38" s="110">
        <v>15</v>
      </c>
      <c r="AD38" s="110">
        <v>14</v>
      </c>
      <c r="AE38" s="110">
        <v>11</v>
      </c>
      <c r="AF38" s="110">
        <v>12</v>
      </c>
      <c r="AG38" s="110">
        <v>10</v>
      </c>
      <c r="AH38" s="110">
        <v>9</v>
      </c>
      <c r="AI38" s="110" t="s">
        <v>430</v>
      </c>
      <c r="AJ38" s="110">
        <v>15</v>
      </c>
      <c r="AK38" s="110">
        <v>14</v>
      </c>
      <c r="AL38" s="110">
        <v>11</v>
      </c>
      <c r="AM38" s="110">
        <v>12</v>
      </c>
      <c r="AN38" s="110">
        <v>13</v>
      </c>
      <c r="AO38" s="109"/>
      <c r="AP38" s="112" t="s">
        <v>430</v>
      </c>
      <c r="AQ38" s="112">
        <v>21.73</v>
      </c>
      <c r="AR38" s="112">
        <v>13.48</v>
      </c>
      <c r="AS38" s="112">
        <v>8.14</v>
      </c>
      <c r="AT38" s="112">
        <v>8.44</v>
      </c>
      <c r="AU38" s="115"/>
      <c r="AV38" s="110" t="s">
        <v>430</v>
      </c>
      <c r="AW38" s="110">
        <v>6</v>
      </c>
      <c r="AX38" s="110">
        <v>12</v>
      </c>
      <c r="AY38" s="110">
        <v>10</v>
      </c>
      <c r="AZ38" s="110">
        <v>14</v>
      </c>
      <c r="BA38" s="260"/>
      <c r="BB38" s="112">
        <v>17.405667892930602</v>
      </c>
      <c r="BC38" s="290">
        <v>0.83629423559217597</v>
      </c>
      <c r="BD38" s="290">
        <v>5.7864421448364102E-2</v>
      </c>
      <c r="BE38" s="290">
        <v>-8.64005275411419E-2</v>
      </c>
      <c r="BF38" s="109"/>
      <c r="BG38" s="112">
        <v>8.2075399999999998</v>
      </c>
      <c r="BH38" s="112">
        <v>17.633700000000001</v>
      </c>
      <c r="BI38" s="112">
        <v>69.623599999999996</v>
      </c>
      <c r="BJ38" s="112">
        <v>4.5351600000000003</v>
      </c>
      <c r="BK38" s="109"/>
      <c r="BL38" s="118" t="s">
        <v>479</v>
      </c>
      <c r="BM38" s="118" t="s">
        <v>1725</v>
      </c>
      <c r="BN38" s="118" t="s">
        <v>1726</v>
      </c>
      <c r="BO38" s="118" t="s">
        <v>1727</v>
      </c>
      <c r="BP38" s="118" t="s">
        <v>1728</v>
      </c>
      <c r="BQ38" s="109"/>
      <c r="BR38" s="119" t="s">
        <v>518</v>
      </c>
    </row>
    <row r="39" spans="1:70" s="107" customFormat="1" x14ac:dyDescent="0.25">
      <c r="A39" s="108" t="s">
        <v>1774</v>
      </c>
      <c r="B39" s="109"/>
      <c r="C39" s="734">
        <v>43403</v>
      </c>
      <c r="D39" s="109"/>
      <c r="E39" s="110">
        <v>12690.4</v>
      </c>
      <c r="F39" s="109"/>
      <c r="G39" s="111">
        <v>51.15</v>
      </c>
      <c r="H39" s="113"/>
      <c r="I39" s="112">
        <v>0.82789999999999997</v>
      </c>
      <c r="J39" s="112">
        <v>6.9413</v>
      </c>
      <c r="K39" s="112">
        <v>9.3884000000000007</v>
      </c>
      <c r="L39" s="112">
        <v>17.721499999999999</v>
      </c>
      <c r="M39" s="112">
        <v>11.0749</v>
      </c>
      <c r="N39" s="114">
        <v>11.9011</v>
      </c>
      <c r="O39" s="112">
        <v>11.072900000000001</v>
      </c>
      <c r="P39" s="112">
        <v>24.684999999999999</v>
      </c>
      <c r="Q39" s="112">
        <v>22.357900000000001</v>
      </c>
      <c r="R39" s="112" t="s">
        <v>430</v>
      </c>
      <c r="S39" s="112">
        <v>24.604099999999999</v>
      </c>
      <c r="T39" s="112">
        <v>9.9527000000000001</v>
      </c>
      <c r="U39" s="112">
        <v>12.5413</v>
      </c>
      <c r="V39" s="112">
        <v>8.1852999999999998</v>
      </c>
      <c r="W39" s="112">
        <v>6.3631000000000002</v>
      </c>
      <c r="X39" s="112">
        <v>23.822900000000001</v>
      </c>
      <c r="Y39" s="113"/>
      <c r="Z39" s="110">
        <v>3</v>
      </c>
      <c r="AA39" s="110">
        <v>3</v>
      </c>
      <c r="AB39" s="110">
        <v>2</v>
      </c>
      <c r="AC39" s="110">
        <v>3</v>
      </c>
      <c r="AD39" s="110">
        <v>5</v>
      </c>
      <c r="AE39" s="110">
        <v>2</v>
      </c>
      <c r="AF39" s="110">
        <v>3</v>
      </c>
      <c r="AG39" s="110">
        <v>2</v>
      </c>
      <c r="AH39" s="110">
        <v>1</v>
      </c>
      <c r="AI39" s="110" t="s">
        <v>430</v>
      </c>
      <c r="AJ39" s="110">
        <v>3</v>
      </c>
      <c r="AK39" s="110">
        <v>4</v>
      </c>
      <c r="AL39" s="110">
        <v>3</v>
      </c>
      <c r="AM39" s="110">
        <v>3</v>
      </c>
      <c r="AN39" s="110">
        <v>1</v>
      </c>
      <c r="AO39" s="109"/>
      <c r="AP39" s="112" t="s">
        <v>430</v>
      </c>
      <c r="AQ39" s="112">
        <v>25.86</v>
      </c>
      <c r="AR39" s="112">
        <v>21.68</v>
      </c>
      <c r="AS39" s="112">
        <v>17.37</v>
      </c>
      <c r="AT39" s="112">
        <v>20.92</v>
      </c>
      <c r="AU39" s="115"/>
      <c r="AV39" s="110" t="s">
        <v>430</v>
      </c>
      <c r="AW39" s="110">
        <v>1</v>
      </c>
      <c r="AX39" s="110">
        <v>2</v>
      </c>
      <c r="AY39" s="110">
        <v>1</v>
      </c>
      <c r="AZ39" s="110">
        <v>3</v>
      </c>
      <c r="BA39" s="260"/>
      <c r="BB39" s="112">
        <v>19.5991313169759</v>
      </c>
      <c r="BC39" s="290">
        <v>0.93649037281095304</v>
      </c>
      <c r="BD39" s="290">
        <v>8.7938962177088797E-2</v>
      </c>
      <c r="BE39" s="290">
        <v>0.61859400729934699</v>
      </c>
      <c r="BF39" s="109"/>
      <c r="BG39" s="112">
        <v>14.542999999999999</v>
      </c>
      <c r="BH39" s="112">
        <v>18.642399999999999</v>
      </c>
      <c r="BI39" s="112">
        <v>64.475099999999998</v>
      </c>
      <c r="BJ39" s="112">
        <v>2.3395000000000001</v>
      </c>
      <c r="BK39" s="109"/>
      <c r="BL39" s="118" t="s">
        <v>1730</v>
      </c>
      <c r="BM39" s="118" t="s">
        <v>1731</v>
      </c>
      <c r="BN39" s="118" t="s">
        <v>1732</v>
      </c>
      <c r="BO39" s="118" t="s">
        <v>1733</v>
      </c>
      <c r="BP39" s="118" t="s">
        <v>1734</v>
      </c>
      <c r="BQ39" s="109"/>
      <c r="BR39" s="119" t="s">
        <v>518</v>
      </c>
    </row>
    <row r="40" spans="1:70" s="107" customFormat="1" x14ac:dyDescent="0.25">
      <c r="A40" s="108" t="s">
        <v>1775</v>
      </c>
      <c r="B40" s="109"/>
      <c r="C40" s="734">
        <v>43416</v>
      </c>
      <c r="D40" s="109"/>
      <c r="E40" s="110">
        <v>12314.5</v>
      </c>
      <c r="F40" s="109"/>
      <c r="G40" s="111">
        <v>42.527000000000001</v>
      </c>
      <c r="H40" s="113"/>
      <c r="I40" s="112">
        <v>0.59419999999999995</v>
      </c>
      <c r="J40" s="112">
        <v>6.3049999999999997</v>
      </c>
      <c r="K40" s="112">
        <v>7.9648000000000003</v>
      </c>
      <c r="L40" s="112">
        <v>17.236000000000001</v>
      </c>
      <c r="M40" s="112">
        <v>3.8601999999999999</v>
      </c>
      <c r="N40" s="114">
        <v>-4.8779000000000003</v>
      </c>
      <c r="O40" s="112">
        <v>-5.4899999999999997E-2</v>
      </c>
      <c r="P40" s="112">
        <v>13.491400000000001</v>
      </c>
      <c r="Q40" s="112">
        <v>16.827999999999999</v>
      </c>
      <c r="R40" s="112" t="s">
        <v>430</v>
      </c>
      <c r="S40" s="112">
        <v>23.9818</v>
      </c>
      <c r="T40" s="112">
        <v>2.3548</v>
      </c>
      <c r="U40" s="112">
        <v>-4.2104999999999997</v>
      </c>
      <c r="V40" s="112">
        <v>-6.7689000000000004</v>
      </c>
      <c r="W40" s="112">
        <v>5.5744999999999996</v>
      </c>
      <c r="X40" s="112">
        <v>20.973199999999999</v>
      </c>
      <c r="Y40" s="113"/>
      <c r="Z40" s="110">
        <v>9</v>
      </c>
      <c r="AA40" s="110">
        <v>4</v>
      </c>
      <c r="AB40" s="110">
        <v>3</v>
      </c>
      <c r="AC40" s="110">
        <v>5</v>
      </c>
      <c r="AD40" s="110">
        <v>15</v>
      </c>
      <c r="AE40" s="110">
        <v>16</v>
      </c>
      <c r="AF40" s="110">
        <v>16</v>
      </c>
      <c r="AG40" s="110">
        <v>15</v>
      </c>
      <c r="AH40" s="110">
        <v>12</v>
      </c>
      <c r="AI40" s="110" t="s">
        <v>430</v>
      </c>
      <c r="AJ40" s="110">
        <v>4</v>
      </c>
      <c r="AK40" s="110">
        <v>15</v>
      </c>
      <c r="AL40" s="110">
        <v>16</v>
      </c>
      <c r="AM40" s="110">
        <v>16</v>
      </c>
      <c r="AN40" s="110">
        <v>3</v>
      </c>
      <c r="AO40" s="109"/>
      <c r="AP40" s="112" t="s">
        <v>430</v>
      </c>
      <c r="AQ40" s="112">
        <v>20.49</v>
      </c>
      <c r="AR40" s="112">
        <v>12.79</v>
      </c>
      <c r="AS40" s="112">
        <v>4.6500000000000004</v>
      </c>
      <c r="AT40" s="112">
        <v>4.3099999999999996</v>
      </c>
      <c r="AU40" s="115"/>
      <c r="AV40" s="110" t="s">
        <v>430</v>
      </c>
      <c r="AW40" s="110">
        <v>10</v>
      </c>
      <c r="AX40" s="110">
        <v>13</v>
      </c>
      <c r="AY40" s="110">
        <v>15</v>
      </c>
      <c r="AZ40" s="110">
        <v>15</v>
      </c>
      <c r="BA40" s="260"/>
      <c r="BB40" s="112">
        <v>19.239860894040799</v>
      </c>
      <c r="BC40" s="290">
        <v>0.90527929743975899</v>
      </c>
      <c r="BD40" s="290">
        <v>4.6602143248240697E-2</v>
      </c>
      <c r="BE40" s="290">
        <v>-0.28715810788634499</v>
      </c>
      <c r="BF40" s="109"/>
      <c r="BG40" s="112" t="s">
        <v>430</v>
      </c>
      <c r="BH40" s="112">
        <v>7.4168799999999999</v>
      </c>
      <c r="BI40" s="112">
        <v>83.659099999999995</v>
      </c>
      <c r="BJ40" s="112">
        <v>8.9240200000000005</v>
      </c>
      <c r="BK40" s="109"/>
      <c r="BL40" s="118" t="s">
        <v>1736</v>
      </c>
      <c r="BM40" s="118" t="s">
        <v>1737</v>
      </c>
      <c r="BN40" s="118" t="s">
        <v>1738</v>
      </c>
      <c r="BO40" s="118" t="s">
        <v>1739</v>
      </c>
      <c r="BP40" s="118" t="s">
        <v>1740</v>
      </c>
      <c r="BQ40" s="109"/>
      <c r="BR40" s="119" t="s">
        <v>525</v>
      </c>
    </row>
    <row r="41" spans="1:70" s="107" customFormat="1" x14ac:dyDescent="0.25">
      <c r="A41" s="108" t="s">
        <v>1776</v>
      </c>
      <c r="B41" s="109"/>
      <c r="C41" s="734">
        <v>41276</v>
      </c>
      <c r="D41" s="109"/>
      <c r="E41" s="110">
        <v>9245.32</v>
      </c>
      <c r="F41" s="109"/>
      <c r="G41" s="111">
        <v>100.78</v>
      </c>
      <c r="H41" s="113"/>
      <c r="I41" s="112">
        <v>1.0022</v>
      </c>
      <c r="J41" s="112">
        <v>6.0730000000000004</v>
      </c>
      <c r="K41" s="112">
        <v>6.0172999999999996</v>
      </c>
      <c r="L41" s="112">
        <v>12.817600000000001</v>
      </c>
      <c r="M41" s="112">
        <v>5.6283000000000003</v>
      </c>
      <c r="N41" s="114">
        <v>4.1760999999999999</v>
      </c>
      <c r="O41" s="112">
        <v>2.2040999999999999</v>
      </c>
      <c r="P41" s="112">
        <v>14.506600000000001</v>
      </c>
      <c r="Q41" s="112">
        <v>17.095500000000001</v>
      </c>
      <c r="R41" s="112">
        <v>17.4557</v>
      </c>
      <c r="S41" s="112">
        <v>19.7196</v>
      </c>
      <c r="T41" s="112">
        <v>3.9933999999999998</v>
      </c>
      <c r="U41" s="112">
        <v>3.4702000000000002</v>
      </c>
      <c r="V41" s="112">
        <v>1.4087000000000001</v>
      </c>
      <c r="W41" s="112">
        <v>3.6192000000000002</v>
      </c>
      <c r="X41" s="112">
        <v>16.913</v>
      </c>
      <c r="Y41" s="113"/>
      <c r="Z41" s="110">
        <v>1</v>
      </c>
      <c r="AA41" s="110">
        <v>6</v>
      </c>
      <c r="AB41" s="110">
        <v>7</v>
      </c>
      <c r="AC41" s="110">
        <v>14</v>
      </c>
      <c r="AD41" s="110">
        <v>13</v>
      </c>
      <c r="AE41" s="110">
        <v>10</v>
      </c>
      <c r="AF41" s="110">
        <v>10</v>
      </c>
      <c r="AG41" s="110">
        <v>12</v>
      </c>
      <c r="AH41" s="110">
        <v>11</v>
      </c>
      <c r="AI41" s="110">
        <v>8</v>
      </c>
      <c r="AJ41" s="110">
        <v>11</v>
      </c>
      <c r="AK41" s="110">
        <v>12</v>
      </c>
      <c r="AL41" s="110">
        <v>14</v>
      </c>
      <c r="AM41" s="110">
        <v>10</v>
      </c>
      <c r="AN41" s="110">
        <v>8</v>
      </c>
      <c r="AO41" s="109"/>
      <c r="AP41" s="112">
        <v>18.579999999999998</v>
      </c>
      <c r="AQ41" s="112">
        <v>20.48</v>
      </c>
      <c r="AR41" s="112">
        <v>13.7</v>
      </c>
      <c r="AS41" s="112">
        <v>8.09</v>
      </c>
      <c r="AT41" s="112">
        <v>9.2200000000000006</v>
      </c>
      <c r="AU41" s="115"/>
      <c r="AV41" s="110">
        <v>7</v>
      </c>
      <c r="AW41" s="110">
        <v>11</v>
      </c>
      <c r="AX41" s="110">
        <v>11</v>
      </c>
      <c r="AY41" s="110">
        <v>11</v>
      </c>
      <c r="AZ41" s="110">
        <v>13</v>
      </c>
      <c r="BA41" s="260"/>
      <c r="BB41" s="112">
        <v>15.863922601172799</v>
      </c>
      <c r="BC41" s="290">
        <v>0.74960899804895398</v>
      </c>
      <c r="BD41" s="290">
        <v>6.1180970215308397E-2</v>
      </c>
      <c r="BE41" s="290">
        <v>-9.6464149593503707E-3</v>
      </c>
      <c r="BF41" s="109"/>
      <c r="BG41" s="112">
        <v>7.6128499999999999</v>
      </c>
      <c r="BH41" s="112">
        <v>4.2643500000000003</v>
      </c>
      <c r="BI41" s="112">
        <v>82.186800000000005</v>
      </c>
      <c r="BJ41" s="112">
        <v>5.9359999999999999</v>
      </c>
      <c r="BK41" s="109"/>
      <c r="BL41" s="118" t="s">
        <v>1742</v>
      </c>
      <c r="BM41" s="118" t="s">
        <v>1743</v>
      </c>
      <c r="BN41" s="118" t="s">
        <v>1744</v>
      </c>
      <c r="BO41" s="118" t="s">
        <v>1745</v>
      </c>
      <c r="BP41" s="118" t="s">
        <v>1012</v>
      </c>
      <c r="BQ41" s="109"/>
      <c r="BR41" s="119" t="s">
        <v>518</v>
      </c>
    </row>
    <row r="42" spans="1:70" s="107" customFormat="1" x14ac:dyDescent="0.25">
      <c r="A42" s="108" t="s">
        <v>1777</v>
      </c>
      <c r="B42" s="109"/>
      <c r="C42" s="734">
        <v>45286</v>
      </c>
      <c r="D42" s="109"/>
      <c r="E42" s="110">
        <v>6908.5</v>
      </c>
      <c r="F42" s="109"/>
      <c r="G42" s="111">
        <v>16.257000000000001</v>
      </c>
      <c r="H42" s="113"/>
      <c r="I42" s="112">
        <v>0.66569999999999996</v>
      </c>
      <c r="J42" s="112">
        <v>7.2984</v>
      </c>
      <c r="K42" s="112">
        <v>10.0565</v>
      </c>
      <c r="L42" s="112">
        <v>23.129200000000001</v>
      </c>
      <c r="M42" s="112">
        <v>15.075100000000001</v>
      </c>
      <c r="N42" s="114">
        <v>14.8126</v>
      </c>
      <c r="O42" s="112">
        <v>15.966900000000001</v>
      </c>
      <c r="P42" s="112" t="s">
        <v>430</v>
      </c>
      <c r="Q42" s="112" t="s">
        <v>430</v>
      </c>
      <c r="R42" s="112" t="s">
        <v>430</v>
      </c>
      <c r="S42" s="112">
        <v>29.472899999999999</v>
      </c>
      <c r="T42" s="112">
        <v>13.4346</v>
      </c>
      <c r="U42" s="112">
        <v>15.5692</v>
      </c>
      <c r="V42" s="112">
        <v>12.151999999999999</v>
      </c>
      <c r="W42" s="112">
        <v>5.6609999999999996</v>
      </c>
      <c r="X42" s="112">
        <v>21.651</v>
      </c>
      <c r="Y42" s="113"/>
      <c r="Z42" s="110">
        <v>6</v>
      </c>
      <c r="AA42" s="110">
        <v>1</v>
      </c>
      <c r="AB42" s="110">
        <v>1</v>
      </c>
      <c r="AC42" s="110">
        <v>1</v>
      </c>
      <c r="AD42" s="110">
        <v>1</v>
      </c>
      <c r="AE42" s="110">
        <v>1</v>
      </c>
      <c r="AF42" s="110">
        <v>1</v>
      </c>
      <c r="AG42" s="110" t="s">
        <v>430</v>
      </c>
      <c r="AH42" s="110" t="s">
        <v>430</v>
      </c>
      <c r="AI42" s="110" t="s">
        <v>430</v>
      </c>
      <c r="AJ42" s="110">
        <v>1</v>
      </c>
      <c r="AK42" s="110">
        <v>1</v>
      </c>
      <c r="AL42" s="110">
        <v>1</v>
      </c>
      <c r="AM42" s="110">
        <v>1</v>
      </c>
      <c r="AN42" s="110">
        <v>2</v>
      </c>
      <c r="AO42" s="109"/>
      <c r="AP42" s="112" t="s">
        <v>430</v>
      </c>
      <c r="AQ42" s="112" t="s">
        <v>430</v>
      </c>
      <c r="AR42" s="112" t="s">
        <v>430</v>
      </c>
      <c r="AS42" s="112" t="s">
        <v>430</v>
      </c>
      <c r="AT42" s="112">
        <v>29.42</v>
      </c>
      <c r="AU42" s="115"/>
      <c r="AV42" s="110" t="s">
        <v>430</v>
      </c>
      <c r="AW42" s="110" t="s">
        <v>430</v>
      </c>
      <c r="AX42" s="110" t="s">
        <v>430</v>
      </c>
      <c r="AY42" s="110" t="s">
        <v>430</v>
      </c>
      <c r="AZ42" s="110">
        <v>1</v>
      </c>
      <c r="BA42" s="260"/>
      <c r="BB42" s="112">
        <v>21.1380751743127</v>
      </c>
      <c r="BC42" s="290">
        <v>0.92095034974024403</v>
      </c>
      <c r="BD42" s="290">
        <v>6.4955739867794002E-2</v>
      </c>
      <c r="BE42" s="290">
        <v>1.0669712314264701</v>
      </c>
      <c r="BF42" s="109"/>
      <c r="BG42" s="112">
        <v>2.8681399999999999</v>
      </c>
      <c r="BH42" s="112">
        <v>10.511100000000001</v>
      </c>
      <c r="BI42" s="112">
        <v>82.956500000000005</v>
      </c>
      <c r="BJ42" s="112">
        <v>3.6642600000000001</v>
      </c>
      <c r="BK42" s="109"/>
      <c r="BL42" s="118" t="s">
        <v>1747</v>
      </c>
      <c r="BM42" s="118" t="s">
        <v>1748</v>
      </c>
      <c r="BN42" s="118" t="s">
        <v>1749</v>
      </c>
      <c r="BO42" s="118" t="s">
        <v>1750</v>
      </c>
      <c r="BP42" s="118" t="s">
        <v>1751</v>
      </c>
      <c r="BQ42" s="109"/>
      <c r="BR42" s="119" t="s">
        <v>443</v>
      </c>
    </row>
    <row r="43" spans="1:70" s="107" customFormat="1" x14ac:dyDescent="0.25">
      <c r="A43" s="108" t="s">
        <v>1778</v>
      </c>
      <c r="B43" s="109"/>
      <c r="C43" s="734">
        <v>43503</v>
      </c>
      <c r="D43" s="109"/>
      <c r="E43" s="110">
        <v>6410.93</v>
      </c>
      <c r="F43" s="109"/>
      <c r="G43" s="111">
        <v>51.209000000000003</v>
      </c>
      <c r="H43" s="113"/>
      <c r="I43" s="112">
        <v>0.3921</v>
      </c>
      <c r="J43" s="112">
        <v>4.8182999999999998</v>
      </c>
      <c r="K43" s="112">
        <v>4.6684000000000001</v>
      </c>
      <c r="L43" s="112">
        <v>13.7346</v>
      </c>
      <c r="M43" s="112">
        <v>7.5029000000000003</v>
      </c>
      <c r="N43" s="114">
        <v>6.6920999999999999</v>
      </c>
      <c r="O43" s="112">
        <v>5.1143999999999998</v>
      </c>
      <c r="P43" s="112">
        <v>18.863199999999999</v>
      </c>
      <c r="Q43" s="112">
        <v>19.428100000000001</v>
      </c>
      <c r="R43" s="112" t="s">
        <v>430</v>
      </c>
      <c r="S43" s="112">
        <v>19.454599999999999</v>
      </c>
      <c r="T43" s="112">
        <v>4.7176</v>
      </c>
      <c r="U43" s="112">
        <v>7.1967999999999996</v>
      </c>
      <c r="V43" s="112">
        <v>3.4066000000000001</v>
      </c>
      <c r="W43" s="112">
        <v>3.2772999999999999</v>
      </c>
      <c r="X43" s="112">
        <v>24.8306</v>
      </c>
      <c r="Y43" s="113"/>
      <c r="Z43" s="110">
        <v>15</v>
      </c>
      <c r="AA43" s="110">
        <v>12</v>
      </c>
      <c r="AB43" s="110">
        <v>15</v>
      </c>
      <c r="AC43" s="110">
        <v>10</v>
      </c>
      <c r="AD43" s="110">
        <v>10</v>
      </c>
      <c r="AE43" s="110">
        <v>7</v>
      </c>
      <c r="AF43" s="110">
        <v>7</v>
      </c>
      <c r="AG43" s="110">
        <v>5</v>
      </c>
      <c r="AH43" s="110">
        <v>5</v>
      </c>
      <c r="AI43" s="110" t="s">
        <v>430</v>
      </c>
      <c r="AJ43" s="110">
        <v>12</v>
      </c>
      <c r="AK43" s="110">
        <v>11</v>
      </c>
      <c r="AL43" s="110">
        <v>9</v>
      </c>
      <c r="AM43" s="110">
        <v>7</v>
      </c>
      <c r="AN43" s="110">
        <v>14</v>
      </c>
      <c r="AO43" s="109"/>
      <c r="AP43" s="112" t="s">
        <v>430</v>
      </c>
      <c r="AQ43" s="112">
        <v>23.37</v>
      </c>
      <c r="AR43" s="112">
        <v>16.87</v>
      </c>
      <c r="AS43" s="112">
        <v>11.19</v>
      </c>
      <c r="AT43" s="112">
        <v>12.44</v>
      </c>
      <c r="AU43" s="115"/>
      <c r="AV43" s="110" t="s">
        <v>430</v>
      </c>
      <c r="AW43" s="110">
        <v>3</v>
      </c>
      <c r="AX43" s="110">
        <v>5</v>
      </c>
      <c r="AY43" s="110">
        <v>7</v>
      </c>
      <c r="AZ43" s="110">
        <v>9</v>
      </c>
      <c r="BA43" s="260"/>
      <c r="BB43" s="112">
        <v>17.000506615694</v>
      </c>
      <c r="BC43" s="290">
        <v>0.821580992500482</v>
      </c>
      <c r="BD43" s="290">
        <v>7.40757755773684E-2</v>
      </c>
      <c r="BE43" s="290">
        <v>0.18499586628095199</v>
      </c>
      <c r="BF43" s="109"/>
      <c r="BG43" s="112" t="s">
        <v>430</v>
      </c>
      <c r="BH43" s="112">
        <v>29.3185</v>
      </c>
      <c r="BI43" s="112">
        <v>68.063500000000005</v>
      </c>
      <c r="BJ43" s="112">
        <v>2.6179999999999999</v>
      </c>
      <c r="BK43" s="109"/>
      <c r="BL43" s="118" t="s">
        <v>1753</v>
      </c>
      <c r="BM43" s="118" t="s">
        <v>1754</v>
      </c>
      <c r="BN43" s="118" t="s">
        <v>1755</v>
      </c>
      <c r="BO43" s="118" t="s">
        <v>1756</v>
      </c>
      <c r="BP43" s="118" t="s">
        <v>1757</v>
      </c>
      <c r="BQ43" s="109"/>
      <c r="BR43" s="119" t="s">
        <v>476</v>
      </c>
    </row>
    <row r="44" spans="1:70" s="107" customFormat="1" x14ac:dyDescent="0.25">
      <c r="A44" s="108" t="s">
        <v>1779</v>
      </c>
      <c r="B44" s="109"/>
      <c r="C44" s="734">
        <v>41275</v>
      </c>
      <c r="D44" s="109"/>
      <c r="E44" s="110">
        <v>5612.35</v>
      </c>
      <c r="F44" s="109"/>
      <c r="G44" s="111">
        <v>107.827</v>
      </c>
      <c r="H44" s="113"/>
      <c r="I44" s="112">
        <v>0.67269999999999996</v>
      </c>
      <c r="J44" s="112">
        <v>5.4076000000000004</v>
      </c>
      <c r="K44" s="112">
        <v>5.9494999999999996</v>
      </c>
      <c r="L44" s="112">
        <v>17.3386</v>
      </c>
      <c r="M44" s="112">
        <v>12.81</v>
      </c>
      <c r="N44" s="114">
        <v>11.139200000000001</v>
      </c>
      <c r="O44" s="112">
        <v>5.7601000000000004</v>
      </c>
      <c r="P44" s="112">
        <v>18.176300000000001</v>
      </c>
      <c r="Q44" s="112">
        <v>15.241199999999999</v>
      </c>
      <c r="R44" s="112">
        <v>14.4129</v>
      </c>
      <c r="S44" s="112">
        <v>23.692699999999999</v>
      </c>
      <c r="T44" s="112">
        <v>11.5678</v>
      </c>
      <c r="U44" s="112">
        <v>13.9268</v>
      </c>
      <c r="V44" s="112">
        <v>8.1980000000000004</v>
      </c>
      <c r="W44" s="112">
        <v>3.1482999999999999</v>
      </c>
      <c r="X44" s="112">
        <v>16.830300000000001</v>
      </c>
      <c r="Y44" s="113"/>
      <c r="Z44" s="110">
        <v>5</v>
      </c>
      <c r="AA44" s="110">
        <v>8</v>
      </c>
      <c r="AB44" s="110">
        <v>8</v>
      </c>
      <c r="AC44" s="110">
        <v>4</v>
      </c>
      <c r="AD44" s="110">
        <v>2</v>
      </c>
      <c r="AE44" s="110">
        <v>3</v>
      </c>
      <c r="AF44" s="110">
        <v>6</v>
      </c>
      <c r="AG44" s="110">
        <v>6</v>
      </c>
      <c r="AH44" s="110">
        <v>14</v>
      </c>
      <c r="AI44" s="110">
        <v>10</v>
      </c>
      <c r="AJ44" s="110">
        <v>5</v>
      </c>
      <c r="AK44" s="110">
        <v>2</v>
      </c>
      <c r="AL44" s="110">
        <v>2</v>
      </c>
      <c r="AM44" s="110">
        <v>2</v>
      </c>
      <c r="AN44" s="110">
        <v>15</v>
      </c>
      <c r="AO44" s="109"/>
      <c r="AP44" s="112">
        <v>15.79</v>
      </c>
      <c r="AQ44" s="112">
        <v>19.510000000000002</v>
      </c>
      <c r="AR44" s="112">
        <v>15.88</v>
      </c>
      <c r="AS44" s="112">
        <v>12.82</v>
      </c>
      <c r="AT44" s="112">
        <v>22.01</v>
      </c>
      <c r="AU44" s="115"/>
      <c r="AV44" s="110">
        <v>10</v>
      </c>
      <c r="AW44" s="110">
        <v>13</v>
      </c>
      <c r="AX44" s="110">
        <v>8</v>
      </c>
      <c r="AY44" s="110">
        <v>4</v>
      </c>
      <c r="AZ44" s="110">
        <v>2</v>
      </c>
      <c r="BA44" s="260"/>
      <c r="BB44" s="112">
        <v>18.473926829814999</v>
      </c>
      <c r="BC44" s="290">
        <v>0.90046693122937504</v>
      </c>
      <c r="BD44" s="290">
        <v>6.6462515254439899E-2</v>
      </c>
      <c r="BE44" s="290">
        <v>0.16539322160750999</v>
      </c>
      <c r="BF44" s="109"/>
      <c r="BG44" s="112" t="s">
        <v>430</v>
      </c>
      <c r="BH44" s="112">
        <v>18.822700000000001</v>
      </c>
      <c r="BI44" s="112">
        <v>76.095200000000006</v>
      </c>
      <c r="BJ44" s="112">
        <v>5.0820999999999996</v>
      </c>
      <c r="BK44" s="109"/>
      <c r="BL44" s="118" t="s">
        <v>1759</v>
      </c>
      <c r="BM44" s="118" t="s">
        <v>1760</v>
      </c>
      <c r="BN44" s="118" t="s">
        <v>1761</v>
      </c>
      <c r="BO44" s="118" t="s">
        <v>1762</v>
      </c>
      <c r="BP44" s="118" t="s">
        <v>1763</v>
      </c>
      <c r="BQ44" s="109"/>
      <c r="BR44" s="119" t="s">
        <v>476</v>
      </c>
    </row>
    <row r="45" spans="1:70" x14ac:dyDescent="0.25">
      <c r="A45" s="36" t="s">
        <v>93</v>
      </c>
      <c r="B45" s="43"/>
      <c r="C45" s="720"/>
      <c r="D45" s="43"/>
      <c r="E45" s="51"/>
      <c r="F45" s="43"/>
      <c r="G45" s="55"/>
      <c r="H45" s="66"/>
      <c r="I45" s="59">
        <v>0.60699999999999998</v>
      </c>
      <c r="J45" s="59">
        <v>5.5739999999999998</v>
      </c>
      <c r="K45" s="59">
        <v>6.3700999999999999</v>
      </c>
      <c r="L45" s="59">
        <v>15.2889</v>
      </c>
      <c r="M45" s="59">
        <v>8.4192999999999998</v>
      </c>
      <c r="N45" s="70">
        <v>5.8324999999999996</v>
      </c>
      <c r="O45" s="59">
        <v>5.0309999999999997</v>
      </c>
      <c r="P45" s="59">
        <v>17.845300000000002</v>
      </c>
      <c r="Q45" s="59">
        <v>18.5959</v>
      </c>
      <c r="R45" s="59">
        <v>18.394100000000002</v>
      </c>
      <c r="S45" s="59">
        <v>21.7866</v>
      </c>
      <c r="T45" s="59">
        <v>6.6536</v>
      </c>
      <c r="U45" s="59">
        <v>7.0213000000000001</v>
      </c>
      <c r="V45" s="59">
        <v>3.0371999999999999</v>
      </c>
      <c r="W45" s="59">
        <v>3.9765999999999999</v>
      </c>
      <c r="X45" s="59">
        <v>21.6784</v>
      </c>
      <c r="Y45" s="66"/>
      <c r="Z45" s="51">
        <v>16</v>
      </c>
      <c r="AA45" s="51">
        <v>16</v>
      </c>
      <c r="AB45" s="51">
        <v>16</v>
      </c>
      <c r="AC45" s="51">
        <v>16</v>
      </c>
      <c r="AD45" s="51">
        <v>16</v>
      </c>
      <c r="AE45" s="51">
        <v>16</v>
      </c>
      <c r="AF45" s="51">
        <v>16</v>
      </c>
      <c r="AG45" s="51">
        <v>15</v>
      </c>
      <c r="AH45" s="51">
        <v>15</v>
      </c>
      <c r="AI45" s="51">
        <v>10</v>
      </c>
      <c r="AJ45" s="51">
        <v>16</v>
      </c>
      <c r="AK45" s="51">
        <v>16</v>
      </c>
      <c r="AL45" s="51">
        <v>16</v>
      </c>
      <c r="AM45" s="51">
        <v>16</v>
      </c>
      <c r="AN45" s="51">
        <v>16</v>
      </c>
      <c r="AO45" s="43"/>
      <c r="AP45" s="59">
        <v>19.036999999999999</v>
      </c>
      <c r="AQ45" s="59">
        <v>21.713571428571399</v>
      </c>
      <c r="AR45" s="59">
        <v>16.029333333333302</v>
      </c>
      <c r="AS45" s="59">
        <v>10.364000000000001</v>
      </c>
      <c r="AT45" s="59">
        <v>13.989375000000001</v>
      </c>
      <c r="AU45" s="78"/>
      <c r="AV45" s="51">
        <v>10</v>
      </c>
      <c r="AW45" s="51">
        <v>14</v>
      </c>
      <c r="AX45" s="51">
        <v>15</v>
      </c>
      <c r="AY45" s="51">
        <v>15</v>
      </c>
      <c r="AZ45" s="51">
        <v>16</v>
      </c>
      <c r="BA45" s="258"/>
      <c r="BB45" s="59"/>
      <c r="BC45" s="286"/>
      <c r="BD45" s="286"/>
      <c r="BE45" s="286"/>
      <c r="BF45" s="43"/>
      <c r="BG45" s="59"/>
      <c r="BH45" s="59"/>
      <c r="BI45" s="59"/>
      <c r="BJ45" s="59"/>
      <c r="BK45" s="43"/>
      <c r="BL45" s="84"/>
      <c r="BM45" s="84"/>
      <c r="BN45" s="84"/>
      <c r="BO45" s="84"/>
      <c r="BP45" s="84"/>
      <c r="BQ45" s="43"/>
      <c r="BR45" s="88"/>
    </row>
    <row r="46" spans="1:70" x14ac:dyDescent="0.25">
      <c r="A46" s="37" t="s">
        <v>94</v>
      </c>
      <c r="B46" s="44"/>
      <c r="C46" s="721"/>
      <c r="D46" s="44"/>
      <c r="E46" s="52"/>
      <c r="F46" s="44"/>
      <c r="G46" s="56"/>
      <c r="H46" s="67"/>
      <c r="I46" s="60">
        <v>1.0022</v>
      </c>
      <c r="J46" s="60">
        <v>7.2984</v>
      </c>
      <c r="K46" s="60">
        <v>10.0565</v>
      </c>
      <c r="L46" s="60">
        <v>23.129200000000001</v>
      </c>
      <c r="M46" s="60">
        <v>15.075100000000001</v>
      </c>
      <c r="N46" s="71">
        <v>14.8126</v>
      </c>
      <c r="O46" s="60">
        <v>15.966900000000001</v>
      </c>
      <c r="P46" s="60">
        <v>29.171600000000002</v>
      </c>
      <c r="Q46" s="60">
        <v>22.357900000000001</v>
      </c>
      <c r="R46" s="60">
        <v>22.158100000000001</v>
      </c>
      <c r="S46" s="60">
        <v>29.472899999999999</v>
      </c>
      <c r="T46" s="60">
        <v>13.4346</v>
      </c>
      <c r="U46" s="60">
        <v>15.5692</v>
      </c>
      <c r="V46" s="60">
        <v>12.151999999999999</v>
      </c>
      <c r="W46" s="60">
        <v>6.3631000000000002</v>
      </c>
      <c r="X46" s="60">
        <v>30.7621</v>
      </c>
      <c r="Y46" s="67"/>
      <c r="Z46" s="52"/>
      <c r="AA46" s="52"/>
      <c r="AB46" s="52"/>
      <c r="AC46" s="52"/>
      <c r="AD46" s="52"/>
      <c r="AE46" s="52"/>
      <c r="AF46" s="52"/>
      <c r="AG46" s="52"/>
      <c r="AH46" s="52"/>
      <c r="AI46" s="52"/>
      <c r="AJ46" s="52"/>
      <c r="AK46" s="52"/>
      <c r="AL46" s="52"/>
      <c r="AM46" s="52"/>
      <c r="AN46" s="52"/>
      <c r="AO46" s="44"/>
      <c r="AP46" s="60">
        <v>22.58</v>
      </c>
      <c r="AQ46" s="60">
        <v>25.86</v>
      </c>
      <c r="AR46" s="60">
        <v>23.03</v>
      </c>
      <c r="AS46" s="60">
        <v>17.37</v>
      </c>
      <c r="AT46" s="60">
        <v>29.42</v>
      </c>
      <c r="AU46" s="79"/>
      <c r="AV46" s="52"/>
      <c r="AW46" s="52"/>
      <c r="AX46" s="52"/>
      <c r="AY46" s="52"/>
      <c r="AZ46" s="52"/>
      <c r="BA46" s="259"/>
      <c r="BB46" s="60"/>
      <c r="BC46" s="288"/>
      <c r="BD46" s="288"/>
      <c r="BE46" s="288"/>
      <c r="BF46" s="44"/>
      <c r="BG46" s="60"/>
      <c r="BH46" s="60"/>
      <c r="BI46" s="60"/>
      <c r="BJ46" s="60"/>
      <c r="BK46" s="44"/>
      <c r="BL46" s="85"/>
      <c r="BM46" s="85"/>
      <c r="BN46" s="85"/>
      <c r="BO46" s="85"/>
      <c r="BP46" s="85"/>
      <c r="BQ46" s="44"/>
      <c r="BR46" s="89"/>
    </row>
    <row r="47" spans="1:70" x14ac:dyDescent="0.25">
      <c r="A47" s="37" t="s">
        <v>95</v>
      </c>
      <c r="B47" s="44"/>
      <c r="C47" s="721"/>
      <c r="D47" s="44"/>
      <c r="E47" s="52"/>
      <c r="F47" s="44"/>
      <c r="G47" s="56"/>
      <c r="H47" s="67"/>
      <c r="I47" s="60">
        <v>0.25009999999999999</v>
      </c>
      <c r="J47" s="60">
        <v>4.0129000000000001</v>
      </c>
      <c r="K47" s="60">
        <v>4.5518999999999998</v>
      </c>
      <c r="L47" s="60">
        <v>9.1960999999999995</v>
      </c>
      <c r="M47" s="60">
        <v>0.7288</v>
      </c>
      <c r="N47" s="71">
        <v>-4.8779000000000003</v>
      </c>
      <c r="O47" s="60">
        <v>-5.4899999999999997E-2</v>
      </c>
      <c r="P47" s="60">
        <v>13.491400000000001</v>
      </c>
      <c r="Q47" s="60">
        <v>15.175000000000001</v>
      </c>
      <c r="R47" s="60">
        <v>14.4129</v>
      </c>
      <c r="S47" s="60">
        <v>16.1785</v>
      </c>
      <c r="T47" s="60">
        <v>-0.3851</v>
      </c>
      <c r="U47" s="60">
        <v>-4.2104999999999997</v>
      </c>
      <c r="V47" s="60">
        <v>-6.7689000000000004</v>
      </c>
      <c r="W47" s="60">
        <v>2.9076</v>
      </c>
      <c r="X47" s="60">
        <v>16.830300000000001</v>
      </c>
      <c r="Y47" s="67"/>
      <c r="Z47" s="52"/>
      <c r="AA47" s="52"/>
      <c r="AB47" s="52"/>
      <c r="AC47" s="52"/>
      <c r="AD47" s="52"/>
      <c r="AE47" s="52"/>
      <c r="AF47" s="52"/>
      <c r="AG47" s="52"/>
      <c r="AH47" s="52"/>
      <c r="AI47" s="52"/>
      <c r="AJ47" s="52"/>
      <c r="AK47" s="52"/>
      <c r="AL47" s="52"/>
      <c r="AM47" s="52"/>
      <c r="AN47" s="52"/>
      <c r="AO47" s="44"/>
      <c r="AP47" s="60">
        <v>15.79</v>
      </c>
      <c r="AQ47" s="60">
        <v>18.14</v>
      </c>
      <c r="AR47" s="60">
        <v>12.18</v>
      </c>
      <c r="AS47" s="60">
        <v>4.6500000000000004</v>
      </c>
      <c r="AT47" s="60">
        <v>1.35</v>
      </c>
      <c r="AU47" s="79"/>
      <c r="AV47" s="52"/>
      <c r="AW47" s="52"/>
      <c r="AX47" s="52"/>
      <c r="AY47" s="52"/>
      <c r="AZ47" s="52"/>
      <c r="BA47" s="259"/>
      <c r="BB47" s="60"/>
      <c r="BC47" s="288"/>
      <c r="BD47" s="288"/>
      <c r="BE47" s="288"/>
      <c r="BF47" s="44"/>
      <c r="BG47" s="60"/>
      <c r="BH47" s="60"/>
      <c r="BI47" s="60"/>
      <c r="BJ47" s="60"/>
      <c r="BK47" s="44"/>
      <c r="BL47" s="85"/>
      <c r="BM47" s="85"/>
      <c r="BN47" s="85"/>
      <c r="BO47" s="85"/>
      <c r="BP47" s="85"/>
      <c r="BQ47" s="44"/>
      <c r="BR47" s="89"/>
    </row>
    <row r="48" spans="1:70" x14ac:dyDescent="0.25">
      <c r="A48" s="38" t="s">
        <v>96</v>
      </c>
      <c r="B48" s="45"/>
      <c r="C48" s="722"/>
      <c r="D48" s="45"/>
      <c r="E48" s="53"/>
      <c r="F48" s="45"/>
      <c r="G48" s="57"/>
      <c r="H48" s="68"/>
      <c r="I48" s="61">
        <v>0.59875</v>
      </c>
      <c r="J48" s="61">
        <v>5.3874000000000004</v>
      </c>
      <c r="K48" s="61">
        <v>5.8262999999999998</v>
      </c>
      <c r="L48" s="61">
        <v>14.5863</v>
      </c>
      <c r="M48" s="61">
        <v>8.1230499999999992</v>
      </c>
      <c r="N48" s="72">
        <v>6.1833499999999999</v>
      </c>
      <c r="O48" s="61">
        <v>3.1549</v>
      </c>
      <c r="P48" s="61">
        <v>17.384399999999999</v>
      </c>
      <c r="Q48" s="61">
        <v>18.684799999999999</v>
      </c>
      <c r="R48" s="61">
        <v>18.526</v>
      </c>
      <c r="S48" s="61">
        <v>21.7179</v>
      </c>
      <c r="T48" s="61">
        <v>6.532</v>
      </c>
      <c r="U48" s="61">
        <v>7.2468000000000004</v>
      </c>
      <c r="V48" s="61">
        <v>3.1446999999999998</v>
      </c>
      <c r="W48" s="61">
        <v>3.5777000000000001</v>
      </c>
      <c r="X48" s="61">
        <v>21.454999999999998</v>
      </c>
      <c r="Y48" s="68"/>
      <c r="Z48" s="53"/>
      <c r="AA48" s="53"/>
      <c r="AB48" s="53"/>
      <c r="AC48" s="53"/>
      <c r="AD48" s="53"/>
      <c r="AE48" s="53"/>
      <c r="AF48" s="53"/>
      <c r="AG48" s="53"/>
      <c r="AH48" s="53"/>
      <c r="AI48" s="53"/>
      <c r="AJ48" s="53"/>
      <c r="AK48" s="53"/>
      <c r="AL48" s="53"/>
      <c r="AM48" s="53"/>
      <c r="AN48" s="53"/>
      <c r="AO48" s="45"/>
      <c r="AP48" s="61">
        <v>18.739999999999998</v>
      </c>
      <c r="AQ48" s="61">
        <v>21.24</v>
      </c>
      <c r="AR48" s="61">
        <v>15.88</v>
      </c>
      <c r="AS48" s="61">
        <v>10.32</v>
      </c>
      <c r="AT48" s="61">
        <v>12.6</v>
      </c>
      <c r="AU48" s="80"/>
      <c r="AV48" s="53"/>
      <c r="AW48" s="53"/>
      <c r="AX48" s="53"/>
      <c r="AY48" s="53"/>
      <c r="AZ48" s="53"/>
      <c r="BA48" s="262"/>
      <c r="BB48" s="61"/>
      <c r="BC48" s="291"/>
      <c r="BD48" s="291"/>
      <c r="BE48" s="291"/>
      <c r="BF48" s="45"/>
      <c r="BG48" s="61"/>
      <c r="BH48" s="61"/>
      <c r="BI48" s="61"/>
      <c r="BJ48" s="61"/>
      <c r="BK48" s="45"/>
      <c r="BL48" s="86"/>
      <c r="BM48" s="86"/>
      <c r="BN48" s="86"/>
      <c r="BO48" s="86"/>
      <c r="BP48" s="86"/>
      <c r="BQ48" s="45"/>
      <c r="BR48" s="90"/>
    </row>
    <row r="49" spans="1:70" ht="14.5" x14ac:dyDescent="0.25">
      <c r="A49" s="39" t="s">
        <v>128</v>
      </c>
      <c r="B49" s="46"/>
      <c r="C49" s="723"/>
      <c r="D49" s="46"/>
      <c r="E49" s="54"/>
      <c r="F49" s="46"/>
      <c r="G49" s="58"/>
      <c r="H49" s="69"/>
      <c r="I49" s="62"/>
      <c r="J49" s="62"/>
      <c r="K49" s="62"/>
      <c r="L49" s="62"/>
      <c r="M49" s="62"/>
      <c r="N49" s="73"/>
      <c r="O49" s="62"/>
      <c r="P49" s="62"/>
      <c r="Q49" s="62"/>
      <c r="R49" s="62"/>
      <c r="S49" s="62"/>
      <c r="T49" s="62"/>
      <c r="U49" s="62"/>
      <c r="V49" s="62"/>
      <c r="W49" s="62"/>
      <c r="X49" s="62"/>
      <c r="Y49" s="69"/>
      <c r="Z49" s="54"/>
      <c r="AA49" s="54"/>
      <c r="AB49" s="54"/>
      <c r="AC49" s="54"/>
      <c r="AD49" s="54"/>
      <c r="AE49" s="54"/>
      <c r="AF49" s="54"/>
      <c r="AG49" s="54"/>
      <c r="AH49" s="54"/>
      <c r="AI49" s="54"/>
      <c r="AJ49" s="54"/>
      <c r="AK49" s="54"/>
      <c r="AL49" s="54"/>
      <c r="AM49" s="54"/>
      <c r="AN49" s="54"/>
      <c r="AO49" s="46"/>
      <c r="AP49" s="62"/>
      <c r="AQ49" s="62"/>
      <c r="AR49" s="62"/>
      <c r="AS49" s="62"/>
      <c r="AT49" s="62"/>
      <c r="AU49" s="81"/>
      <c r="AV49" s="54"/>
      <c r="AW49" s="54"/>
      <c r="AX49" s="54"/>
      <c r="AY49" s="54"/>
      <c r="AZ49" s="54"/>
      <c r="BA49" s="263"/>
      <c r="BB49" s="62"/>
      <c r="BC49" s="293"/>
      <c r="BD49" s="293"/>
      <c r="BE49" s="293"/>
      <c r="BF49" s="46"/>
      <c r="BG49" s="62"/>
      <c r="BH49" s="62"/>
      <c r="BI49" s="62"/>
      <c r="BJ49" s="62"/>
      <c r="BK49" s="46"/>
      <c r="BL49" s="87"/>
      <c r="BM49" s="87"/>
      <c r="BN49" s="87"/>
      <c r="BO49" s="87"/>
      <c r="BP49" s="87"/>
      <c r="BQ49" s="46"/>
      <c r="BR49" s="91"/>
    </row>
    <row r="50" spans="1:70" s="107" customFormat="1" x14ac:dyDescent="0.25">
      <c r="A50" s="126" t="s">
        <v>1780</v>
      </c>
      <c r="B50" s="127"/>
      <c r="C50" s="733">
        <v>35390</v>
      </c>
      <c r="D50" s="127"/>
      <c r="E50" s="128">
        <v>32681.8</v>
      </c>
      <c r="F50" s="127"/>
      <c r="G50" s="129">
        <v>276.95639999999997</v>
      </c>
      <c r="H50" s="131"/>
      <c r="I50" s="130">
        <v>1.0718000000000001</v>
      </c>
      <c r="J50" s="130">
        <v>4.8213999999999997</v>
      </c>
      <c r="K50" s="130">
        <v>7.0811000000000002</v>
      </c>
      <c r="L50" s="130">
        <v>19.700299999999999</v>
      </c>
      <c r="M50" s="130">
        <v>11.6241</v>
      </c>
      <c r="N50" s="132">
        <v>10.116099999999999</v>
      </c>
      <c r="O50" s="130">
        <v>1.9056999999999999</v>
      </c>
      <c r="P50" s="130">
        <v>20.027799999999999</v>
      </c>
      <c r="Q50" s="130">
        <v>20.296900000000001</v>
      </c>
      <c r="R50" s="130">
        <v>19.7302</v>
      </c>
      <c r="S50" s="130">
        <v>26.161300000000001</v>
      </c>
      <c r="T50" s="130">
        <v>9.1455000000000002</v>
      </c>
      <c r="U50" s="130">
        <v>10.630599999999999</v>
      </c>
      <c r="V50" s="130">
        <v>5.9683000000000002</v>
      </c>
      <c r="W50" s="130">
        <v>3.4826000000000001</v>
      </c>
      <c r="X50" s="130">
        <v>12.3192</v>
      </c>
      <c r="Y50" s="131"/>
      <c r="Z50" s="128">
        <v>1</v>
      </c>
      <c r="AA50" s="128">
        <v>16</v>
      </c>
      <c r="AB50" s="128">
        <v>11</v>
      </c>
      <c r="AC50" s="128">
        <v>8</v>
      </c>
      <c r="AD50" s="128">
        <v>10</v>
      </c>
      <c r="AE50" s="128">
        <v>8</v>
      </c>
      <c r="AF50" s="128">
        <v>11</v>
      </c>
      <c r="AG50" s="128">
        <v>4</v>
      </c>
      <c r="AH50" s="128">
        <v>1</v>
      </c>
      <c r="AI50" s="128">
        <v>1</v>
      </c>
      <c r="AJ50" s="128">
        <v>7</v>
      </c>
      <c r="AK50" s="128">
        <v>10</v>
      </c>
      <c r="AL50" s="128">
        <v>8</v>
      </c>
      <c r="AM50" s="128">
        <v>10</v>
      </c>
      <c r="AN50" s="128">
        <v>14</v>
      </c>
      <c r="AO50" s="127"/>
      <c r="AP50" s="130">
        <v>24.33</v>
      </c>
      <c r="AQ50" s="130">
        <v>28.48</v>
      </c>
      <c r="AR50" s="130">
        <v>17.75</v>
      </c>
      <c r="AS50" s="130">
        <v>11.18</v>
      </c>
      <c r="AT50" s="130">
        <v>21.46</v>
      </c>
      <c r="AU50" s="133"/>
      <c r="AV50" s="128">
        <v>1</v>
      </c>
      <c r="AW50" s="128">
        <v>1</v>
      </c>
      <c r="AX50" s="128">
        <v>3</v>
      </c>
      <c r="AY50" s="128">
        <v>7</v>
      </c>
      <c r="AZ50" s="128">
        <v>8</v>
      </c>
      <c r="BA50" s="264"/>
      <c r="BB50" s="130">
        <v>17.531406964542299</v>
      </c>
      <c r="BC50" s="295">
        <v>0.81996529400876506</v>
      </c>
      <c r="BD50" s="295">
        <v>7.5875905125777798E-2</v>
      </c>
      <c r="BE50" s="295">
        <v>0.25799427248649998</v>
      </c>
      <c r="BF50" s="127"/>
      <c r="BG50" s="130">
        <v>22.310700000000001</v>
      </c>
      <c r="BH50" s="130">
        <v>4.6992500000000001</v>
      </c>
      <c r="BI50" s="130">
        <v>66.229299999999995</v>
      </c>
      <c r="BJ50" s="130">
        <v>6.7607499999999998</v>
      </c>
      <c r="BK50" s="127"/>
      <c r="BL50" s="136" t="s">
        <v>1781</v>
      </c>
      <c r="BM50" s="136" t="s">
        <v>1782</v>
      </c>
      <c r="BN50" s="136" t="s">
        <v>1783</v>
      </c>
      <c r="BO50" s="136" t="s">
        <v>1784</v>
      </c>
      <c r="BP50" s="136" t="s">
        <v>1785</v>
      </c>
      <c r="BQ50" s="127"/>
      <c r="BR50" s="137" t="s">
        <v>518</v>
      </c>
    </row>
    <row r="51" spans="1:70" s="107" customFormat="1" x14ac:dyDescent="0.25">
      <c r="A51" s="108" t="s">
        <v>1786</v>
      </c>
      <c r="B51" s="109"/>
      <c r="C51" s="734">
        <v>44187</v>
      </c>
      <c r="D51" s="109"/>
      <c r="E51" s="110">
        <v>5131.66</v>
      </c>
      <c r="F51" s="109"/>
      <c r="G51" s="111">
        <v>26.834199999999999</v>
      </c>
      <c r="H51" s="113"/>
      <c r="I51" s="112">
        <v>0.62849999999999995</v>
      </c>
      <c r="J51" s="112">
        <v>5.8486000000000002</v>
      </c>
      <c r="K51" s="112">
        <v>4.6416000000000004</v>
      </c>
      <c r="L51" s="112">
        <v>15.977600000000001</v>
      </c>
      <c r="M51" s="112">
        <v>7.1859000000000002</v>
      </c>
      <c r="N51" s="114">
        <v>3.5377999999999998</v>
      </c>
      <c r="O51" s="112">
        <v>5.7176</v>
      </c>
      <c r="P51" s="112">
        <v>15.861000000000001</v>
      </c>
      <c r="Q51" s="112">
        <v>16.138300000000001</v>
      </c>
      <c r="R51" s="112" t="s">
        <v>430</v>
      </c>
      <c r="S51" s="112">
        <v>21.786000000000001</v>
      </c>
      <c r="T51" s="112">
        <v>5.9225000000000003</v>
      </c>
      <c r="U51" s="112">
        <v>6.4215999999999998</v>
      </c>
      <c r="V51" s="112">
        <v>0.79630000000000001</v>
      </c>
      <c r="W51" s="112">
        <v>3.4523999999999999</v>
      </c>
      <c r="X51" s="112">
        <v>19.696000000000002</v>
      </c>
      <c r="Y51" s="113"/>
      <c r="Z51" s="110">
        <v>12</v>
      </c>
      <c r="AA51" s="110">
        <v>9</v>
      </c>
      <c r="AB51" s="110">
        <v>18</v>
      </c>
      <c r="AC51" s="110">
        <v>14</v>
      </c>
      <c r="AD51" s="110">
        <v>16</v>
      </c>
      <c r="AE51" s="110">
        <v>14</v>
      </c>
      <c r="AF51" s="110">
        <v>7</v>
      </c>
      <c r="AG51" s="110">
        <v>8</v>
      </c>
      <c r="AH51" s="110">
        <v>7</v>
      </c>
      <c r="AI51" s="110" t="s">
        <v>430</v>
      </c>
      <c r="AJ51" s="110">
        <v>14</v>
      </c>
      <c r="AK51" s="110">
        <v>13</v>
      </c>
      <c r="AL51" s="110">
        <v>13</v>
      </c>
      <c r="AM51" s="110">
        <v>14</v>
      </c>
      <c r="AN51" s="110">
        <v>15</v>
      </c>
      <c r="AO51" s="109"/>
      <c r="AP51" s="112" t="s">
        <v>430</v>
      </c>
      <c r="AQ51" s="112" t="s">
        <v>430</v>
      </c>
      <c r="AR51" s="112">
        <v>13.92</v>
      </c>
      <c r="AS51" s="112">
        <v>9.7799999999999994</v>
      </c>
      <c r="AT51" s="112">
        <v>11.9</v>
      </c>
      <c r="AU51" s="115"/>
      <c r="AV51" s="110" t="s">
        <v>430</v>
      </c>
      <c r="AW51" s="110" t="s">
        <v>430</v>
      </c>
      <c r="AX51" s="110">
        <v>7</v>
      </c>
      <c r="AY51" s="110">
        <v>9</v>
      </c>
      <c r="AZ51" s="110">
        <v>12</v>
      </c>
      <c r="BA51" s="260"/>
      <c r="BB51" s="112">
        <v>17.636140944077599</v>
      </c>
      <c r="BC51" s="290">
        <v>0.84300184012547896</v>
      </c>
      <c r="BD51" s="290">
        <v>6.0530759308671599E-2</v>
      </c>
      <c r="BE51" s="290">
        <v>-3.4811540498195501E-2</v>
      </c>
      <c r="BF51" s="109"/>
      <c r="BG51" s="112" t="s">
        <v>430</v>
      </c>
      <c r="BH51" s="112">
        <v>14.168699999999999</v>
      </c>
      <c r="BI51" s="112">
        <v>81.444699999999997</v>
      </c>
      <c r="BJ51" s="112">
        <v>4.3865999999999996</v>
      </c>
      <c r="BK51" s="109"/>
      <c r="BL51" s="118" t="s">
        <v>1787</v>
      </c>
      <c r="BM51" s="118" t="s">
        <v>1788</v>
      </c>
      <c r="BN51" s="118" t="s">
        <v>1789</v>
      </c>
      <c r="BO51" s="118" t="s">
        <v>1790</v>
      </c>
      <c r="BP51" s="118" t="s">
        <v>1791</v>
      </c>
      <c r="BQ51" s="109"/>
      <c r="BR51" s="119" t="s">
        <v>443</v>
      </c>
    </row>
    <row r="52" spans="1:70" s="107" customFormat="1" x14ac:dyDescent="0.25">
      <c r="A52" s="108" t="s">
        <v>1792</v>
      </c>
      <c r="B52" s="109"/>
      <c r="C52" s="734">
        <v>44907</v>
      </c>
      <c r="D52" s="109"/>
      <c r="E52" s="110">
        <v>4779.6899999999996</v>
      </c>
      <c r="F52" s="109"/>
      <c r="G52" s="111">
        <v>20.902000000000001</v>
      </c>
      <c r="H52" s="113"/>
      <c r="I52" s="112">
        <v>0.95879999999999999</v>
      </c>
      <c r="J52" s="112">
        <v>6.3715000000000002</v>
      </c>
      <c r="K52" s="112">
        <v>7.1936</v>
      </c>
      <c r="L52" s="112">
        <v>16.053899999999999</v>
      </c>
      <c r="M52" s="112">
        <v>9.9080999999999992</v>
      </c>
      <c r="N52" s="114">
        <v>10.627700000000001</v>
      </c>
      <c r="O52" s="112">
        <v>4.7302999999999997</v>
      </c>
      <c r="P52" s="112">
        <v>22.046500000000002</v>
      </c>
      <c r="Q52" s="112" t="s">
        <v>430</v>
      </c>
      <c r="R52" s="112" t="s">
        <v>430</v>
      </c>
      <c r="S52" s="112">
        <v>21.883199999999999</v>
      </c>
      <c r="T52" s="112">
        <v>7.6623999999999999</v>
      </c>
      <c r="U52" s="112">
        <v>10.1021</v>
      </c>
      <c r="V52" s="112">
        <v>7.3571</v>
      </c>
      <c r="W52" s="112">
        <v>4.2317</v>
      </c>
      <c r="X52" s="112">
        <v>23.315899999999999</v>
      </c>
      <c r="Y52" s="113"/>
      <c r="Z52" s="110">
        <v>2</v>
      </c>
      <c r="AA52" s="110">
        <v>4</v>
      </c>
      <c r="AB52" s="110">
        <v>10</v>
      </c>
      <c r="AC52" s="110">
        <v>13</v>
      </c>
      <c r="AD52" s="110">
        <v>11</v>
      </c>
      <c r="AE52" s="110">
        <v>5</v>
      </c>
      <c r="AF52" s="110">
        <v>8</v>
      </c>
      <c r="AG52" s="110">
        <v>2</v>
      </c>
      <c r="AH52" s="110" t="s">
        <v>430</v>
      </c>
      <c r="AI52" s="110" t="s">
        <v>430</v>
      </c>
      <c r="AJ52" s="110">
        <v>13</v>
      </c>
      <c r="AK52" s="110">
        <v>11</v>
      </c>
      <c r="AL52" s="110">
        <v>9</v>
      </c>
      <c r="AM52" s="110">
        <v>7</v>
      </c>
      <c r="AN52" s="110">
        <v>7</v>
      </c>
      <c r="AO52" s="109"/>
      <c r="AP52" s="112" t="s">
        <v>430</v>
      </c>
      <c r="AQ52" s="112" t="s">
        <v>430</v>
      </c>
      <c r="AR52" s="112" t="s">
        <v>430</v>
      </c>
      <c r="AS52" s="112">
        <v>12.27</v>
      </c>
      <c r="AT52" s="112">
        <v>18.13</v>
      </c>
      <c r="AU52" s="115"/>
      <c r="AV52" s="110" t="s">
        <v>430</v>
      </c>
      <c r="AW52" s="110" t="s">
        <v>430</v>
      </c>
      <c r="AX52" s="110" t="s">
        <v>430</v>
      </c>
      <c r="AY52" s="110">
        <v>5</v>
      </c>
      <c r="AZ52" s="110">
        <v>9</v>
      </c>
      <c r="BA52" s="260"/>
      <c r="BB52" s="112">
        <v>18.686880595013299</v>
      </c>
      <c r="BC52" s="290">
        <v>0.92061189531705301</v>
      </c>
      <c r="BD52" s="290">
        <v>8.1903130806493002E-2</v>
      </c>
      <c r="BE52" s="290">
        <v>0.44431524304397302</v>
      </c>
      <c r="BF52" s="109"/>
      <c r="BG52" s="112">
        <v>2.8718699999999999</v>
      </c>
      <c r="BH52" s="112">
        <v>20.145</v>
      </c>
      <c r="BI52" s="112">
        <v>71.303100000000001</v>
      </c>
      <c r="BJ52" s="112">
        <v>5.6800300000000004</v>
      </c>
      <c r="BK52" s="109"/>
      <c r="BL52" s="118" t="s">
        <v>574</v>
      </c>
      <c r="BM52" s="118" t="s">
        <v>1793</v>
      </c>
      <c r="BN52" s="118" t="s">
        <v>1794</v>
      </c>
      <c r="BO52" s="118" t="s">
        <v>1795</v>
      </c>
      <c r="BP52" s="118" t="s">
        <v>1796</v>
      </c>
      <c r="BQ52" s="109"/>
      <c r="BR52" s="119" t="s">
        <v>476</v>
      </c>
    </row>
    <row r="53" spans="1:70" s="107" customFormat="1" x14ac:dyDescent="0.25">
      <c r="A53" s="108" t="s">
        <v>1797</v>
      </c>
      <c r="B53" s="109"/>
      <c r="C53" s="734">
        <v>45688</v>
      </c>
      <c r="D53" s="109"/>
      <c r="E53" s="110">
        <v>4631.08</v>
      </c>
      <c r="F53" s="109"/>
      <c r="G53" s="111">
        <v>11.852</v>
      </c>
      <c r="H53" s="113"/>
      <c r="I53" s="112">
        <v>0.70520000000000005</v>
      </c>
      <c r="J53" s="112">
        <v>5.6704999999999997</v>
      </c>
      <c r="K53" s="112">
        <v>4.4873000000000003</v>
      </c>
      <c r="L53" s="112">
        <v>10.559699999999999</v>
      </c>
      <c r="M53" s="112">
        <v>4.5426000000000002</v>
      </c>
      <c r="N53" s="114">
        <v>7.0061</v>
      </c>
      <c r="O53" s="112" t="s">
        <v>430</v>
      </c>
      <c r="P53" s="112" t="s">
        <v>430</v>
      </c>
      <c r="Q53" s="112" t="s">
        <v>430</v>
      </c>
      <c r="R53" s="112" t="s">
        <v>430</v>
      </c>
      <c r="S53" s="112">
        <v>16.6191</v>
      </c>
      <c r="T53" s="112">
        <v>2.3754</v>
      </c>
      <c r="U53" s="112">
        <v>4.9871999999999996</v>
      </c>
      <c r="V53" s="112">
        <v>4.4044999999999996</v>
      </c>
      <c r="W53" s="112">
        <v>3.1147</v>
      </c>
      <c r="X53" s="112">
        <v>13.1219</v>
      </c>
      <c r="Y53" s="113"/>
      <c r="Z53" s="110">
        <v>7</v>
      </c>
      <c r="AA53" s="110">
        <v>11</v>
      </c>
      <c r="AB53" s="110">
        <v>19</v>
      </c>
      <c r="AC53" s="110">
        <v>19</v>
      </c>
      <c r="AD53" s="110">
        <v>17</v>
      </c>
      <c r="AE53" s="110">
        <v>11</v>
      </c>
      <c r="AF53" s="110" t="s">
        <v>430</v>
      </c>
      <c r="AG53" s="110" t="s">
        <v>430</v>
      </c>
      <c r="AH53" s="110" t="s">
        <v>430</v>
      </c>
      <c r="AI53" s="110" t="s">
        <v>430</v>
      </c>
      <c r="AJ53" s="110">
        <v>19</v>
      </c>
      <c r="AK53" s="110">
        <v>17</v>
      </c>
      <c r="AL53" s="110">
        <v>15</v>
      </c>
      <c r="AM53" s="110">
        <v>11</v>
      </c>
      <c r="AN53" s="110">
        <v>18</v>
      </c>
      <c r="AO53" s="109"/>
      <c r="AP53" s="112" t="s">
        <v>430</v>
      </c>
      <c r="AQ53" s="112" t="s">
        <v>430</v>
      </c>
      <c r="AR53" s="112" t="s">
        <v>430</v>
      </c>
      <c r="AS53" s="112" t="s">
        <v>430</v>
      </c>
      <c r="AT53" s="112">
        <v>7.68</v>
      </c>
      <c r="AU53" s="115"/>
      <c r="AV53" s="110" t="s">
        <v>430</v>
      </c>
      <c r="AW53" s="110" t="s">
        <v>430</v>
      </c>
      <c r="AX53" s="110" t="s">
        <v>430</v>
      </c>
      <c r="AY53" s="110" t="s">
        <v>430</v>
      </c>
      <c r="AZ53" s="110">
        <v>14</v>
      </c>
      <c r="BA53" s="260"/>
      <c r="BB53" s="112">
        <v>13.4868282760178</v>
      </c>
      <c r="BC53" s="290">
        <v>0.79750180532341797</v>
      </c>
      <c r="BD53" s="290">
        <v>7.9988720952654899E-2</v>
      </c>
      <c r="BE53" s="290">
        <v>0.26969296793507802</v>
      </c>
      <c r="BF53" s="109"/>
      <c r="BG53" s="112">
        <v>4.6976800000000001</v>
      </c>
      <c r="BH53" s="112">
        <v>21.878499999999999</v>
      </c>
      <c r="BI53" s="112">
        <v>72.6631</v>
      </c>
      <c r="BJ53" s="112">
        <v>0.76071999999999995</v>
      </c>
      <c r="BK53" s="109"/>
      <c r="BL53" s="118" t="s">
        <v>1798</v>
      </c>
      <c r="BM53" s="118" t="s">
        <v>1799</v>
      </c>
      <c r="BN53" s="118" t="s">
        <v>1800</v>
      </c>
      <c r="BO53" s="118" t="s">
        <v>1801</v>
      </c>
      <c r="BP53" s="118" t="s">
        <v>1802</v>
      </c>
      <c r="BQ53" s="109"/>
      <c r="BR53" s="119" t="s">
        <v>443</v>
      </c>
    </row>
    <row r="54" spans="1:70" s="107" customFormat="1" x14ac:dyDescent="0.25">
      <c r="A54" s="108" t="s">
        <v>1803</v>
      </c>
      <c r="B54" s="109"/>
      <c r="C54" s="734">
        <v>38398</v>
      </c>
      <c r="D54" s="109"/>
      <c r="E54" s="110">
        <v>3836.1</v>
      </c>
      <c r="F54" s="109"/>
      <c r="G54" s="111">
        <v>287.52949999999998</v>
      </c>
      <c r="H54" s="113"/>
      <c r="I54" s="112">
        <v>0.60799999999999998</v>
      </c>
      <c r="J54" s="112">
        <v>7.2534999999999998</v>
      </c>
      <c r="K54" s="112">
        <v>6.8192000000000004</v>
      </c>
      <c r="L54" s="112">
        <v>20.701599999999999</v>
      </c>
      <c r="M54" s="112">
        <v>12.9528</v>
      </c>
      <c r="N54" s="114">
        <v>12.4697</v>
      </c>
      <c r="O54" s="112">
        <v>7.7519</v>
      </c>
      <c r="P54" s="112">
        <v>19.247900000000001</v>
      </c>
      <c r="Q54" s="112">
        <v>18.193300000000001</v>
      </c>
      <c r="R54" s="112">
        <v>15.000299999999999</v>
      </c>
      <c r="S54" s="112">
        <v>26.981100000000001</v>
      </c>
      <c r="T54" s="112">
        <v>10.7531</v>
      </c>
      <c r="U54" s="112">
        <v>12.9596</v>
      </c>
      <c r="V54" s="112">
        <v>9.9097000000000008</v>
      </c>
      <c r="W54" s="112">
        <v>4.1212</v>
      </c>
      <c r="X54" s="112">
        <v>17.036200000000001</v>
      </c>
      <c r="Y54" s="113"/>
      <c r="Z54" s="110">
        <v>13</v>
      </c>
      <c r="AA54" s="110">
        <v>1</v>
      </c>
      <c r="AB54" s="110">
        <v>12</v>
      </c>
      <c r="AC54" s="110">
        <v>5</v>
      </c>
      <c r="AD54" s="110">
        <v>8</v>
      </c>
      <c r="AE54" s="110">
        <v>4</v>
      </c>
      <c r="AF54" s="110">
        <v>3</v>
      </c>
      <c r="AG54" s="110">
        <v>5</v>
      </c>
      <c r="AH54" s="110">
        <v>4</v>
      </c>
      <c r="AI54" s="110">
        <v>3</v>
      </c>
      <c r="AJ54" s="110">
        <v>5</v>
      </c>
      <c r="AK54" s="110">
        <v>7</v>
      </c>
      <c r="AL54" s="110">
        <v>4</v>
      </c>
      <c r="AM54" s="110">
        <v>4</v>
      </c>
      <c r="AN54" s="110">
        <v>8</v>
      </c>
      <c r="AO54" s="109"/>
      <c r="AP54" s="112">
        <v>17.62</v>
      </c>
      <c r="AQ54" s="112">
        <v>21.78</v>
      </c>
      <c r="AR54" s="112">
        <v>17.29</v>
      </c>
      <c r="AS54" s="112">
        <v>13.86</v>
      </c>
      <c r="AT54" s="112">
        <v>23.04</v>
      </c>
      <c r="AU54" s="115"/>
      <c r="AV54" s="110">
        <v>3</v>
      </c>
      <c r="AW54" s="110">
        <v>4</v>
      </c>
      <c r="AX54" s="110">
        <v>4</v>
      </c>
      <c r="AY54" s="110">
        <v>4</v>
      </c>
      <c r="AZ54" s="110">
        <v>6</v>
      </c>
      <c r="BA54" s="260"/>
      <c r="BB54" s="112">
        <v>18.922068959316501</v>
      </c>
      <c r="BC54" s="290">
        <v>0.91952050489558301</v>
      </c>
      <c r="BD54" s="290">
        <v>7.0195190031159996E-2</v>
      </c>
      <c r="BE54" s="290">
        <v>0.12583903277658101</v>
      </c>
      <c r="BF54" s="109"/>
      <c r="BG54" s="112">
        <v>7.6041100000000004</v>
      </c>
      <c r="BH54" s="112">
        <v>3.7864</v>
      </c>
      <c r="BI54" s="112">
        <v>81.701999999999998</v>
      </c>
      <c r="BJ54" s="112">
        <v>6.9074900000000001</v>
      </c>
      <c r="BK54" s="109"/>
      <c r="BL54" s="118" t="s">
        <v>1804</v>
      </c>
      <c r="BM54" s="118" t="s">
        <v>1805</v>
      </c>
      <c r="BN54" s="118" t="s">
        <v>1806</v>
      </c>
      <c r="BO54" s="118" t="s">
        <v>1807</v>
      </c>
      <c r="BP54" s="118" t="s">
        <v>1808</v>
      </c>
      <c r="BQ54" s="109"/>
      <c r="BR54" s="119" t="s">
        <v>443</v>
      </c>
    </row>
    <row r="55" spans="1:70" s="107" customFormat="1" x14ac:dyDescent="0.25">
      <c r="A55" s="108" t="s">
        <v>1809</v>
      </c>
      <c r="B55" s="109"/>
      <c r="C55" s="734">
        <v>43878</v>
      </c>
      <c r="D55" s="109"/>
      <c r="E55" s="110">
        <v>3162.53</v>
      </c>
      <c r="F55" s="109"/>
      <c r="G55" s="111">
        <v>31.2333</v>
      </c>
      <c r="H55" s="113"/>
      <c r="I55" s="112">
        <v>0.39989999999999998</v>
      </c>
      <c r="J55" s="112">
        <v>5.2508999999999997</v>
      </c>
      <c r="K55" s="112">
        <v>6.5793999999999997</v>
      </c>
      <c r="L55" s="112">
        <v>19.1601</v>
      </c>
      <c r="M55" s="112">
        <v>14.1685</v>
      </c>
      <c r="N55" s="114">
        <v>10.6218</v>
      </c>
      <c r="O55" s="112">
        <v>6.7523</v>
      </c>
      <c r="P55" s="112">
        <v>23.870999999999999</v>
      </c>
      <c r="Q55" s="112">
        <v>16.213799999999999</v>
      </c>
      <c r="R55" s="112" t="s">
        <v>430</v>
      </c>
      <c r="S55" s="112">
        <v>25.4773</v>
      </c>
      <c r="T55" s="112">
        <v>11.340299999999999</v>
      </c>
      <c r="U55" s="112">
        <v>12.279299999999999</v>
      </c>
      <c r="V55" s="112">
        <v>7.7504999999999997</v>
      </c>
      <c r="W55" s="112">
        <v>4.0787000000000004</v>
      </c>
      <c r="X55" s="112">
        <v>19.688500000000001</v>
      </c>
      <c r="Y55" s="113"/>
      <c r="Z55" s="110">
        <v>19</v>
      </c>
      <c r="AA55" s="110">
        <v>14</v>
      </c>
      <c r="AB55" s="110">
        <v>15</v>
      </c>
      <c r="AC55" s="110">
        <v>9</v>
      </c>
      <c r="AD55" s="110">
        <v>6</v>
      </c>
      <c r="AE55" s="110">
        <v>6</v>
      </c>
      <c r="AF55" s="110">
        <v>5</v>
      </c>
      <c r="AG55" s="110">
        <v>1</v>
      </c>
      <c r="AH55" s="110">
        <v>6</v>
      </c>
      <c r="AI55" s="110" t="s">
        <v>430</v>
      </c>
      <c r="AJ55" s="110">
        <v>9</v>
      </c>
      <c r="AK55" s="110">
        <v>6</v>
      </c>
      <c r="AL55" s="110">
        <v>5</v>
      </c>
      <c r="AM55" s="110">
        <v>5</v>
      </c>
      <c r="AN55" s="110">
        <v>9</v>
      </c>
      <c r="AO55" s="109"/>
      <c r="AP55" s="112" t="s">
        <v>430</v>
      </c>
      <c r="AQ55" s="112" t="s">
        <v>430</v>
      </c>
      <c r="AR55" s="112">
        <v>19.829999999999998</v>
      </c>
      <c r="AS55" s="112">
        <v>15.37</v>
      </c>
      <c r="AT55" s="112">
        <v>22.84</v>
      </c>
      <c r="AU55" s="115"/>
      <c r="AV55" s="110" t="s">
        <v>430</v>
      </c>
      <c r="AW55" s="110" t="s">
        <v>430</v>
      </c>
      <c r="AX55" s="110">
        <v>1</v>
      </c>
      <c r="AY55" s="110">
        <v>2</v>
      </c>
      <c r="AZ55" s="110">
        <v>7</v>
      </c>
      <c r="BA55" s="260"/>
      <c r="BB55" s="112">
        <v>18.7390542896913</v>
      </c>
      <c r="BC55" s="290">
        <v>0.90222523516134101</v>
      </c>
      <c r="BD55" s="290">
        <v>8.8670039420569793E-2</v>
      </c>
      <c r="BE55" s="290">
        <v>0.48180942658860798</v>
      </c>
      <c r="BF55" s="109"/>
      <c r="BG55" s="112">
        <v>6.27311</v>
      </c>
      <c r="BH55" s="112">
        <v>22.689</v>
      </c>
      <c r="BI55" s="112">
        <v>67.147499999999994</v>
      </c>
      <c r="BJ55" s="112">
        <v>3.89039</v>
      </c>
      <c r="BK55" s="109"/>
      <c r="BL55" s="118" t="s">
        <v>1810</v>
      </c>
      <c r="BM55" s="118" t="s">
        <v>1811</v>
      </c>
      <c r="BN55" s="118" t="s">
        <v>1812</v>
      </c>
      <c r="BO55" s="118" t="s">
        <v>1813</v>
      </c>
      <c r="BP55" s="118" t="s">
        <v>1814</v>
      </c>
      <c r="BQ55" s="109"/>
      <c r="BR55" s="119" t="s">
        <v>602</v>
      </c>
    </row>
    <row r="56" spans="1:70" s="107" customFormat="1" x14ac:dyDescent="0.25">
      <c r="A56" s="108" t="s">
        <v>1815</v>
      </c>
      <c r="B56" s="109"/>
      <c r="C56" s="734">
        <v>43453</v>
      </c>
      <c r="D56" s="109"/>
      <c r="E56" s="110">
        <v>2456.7600000000002</v>
      </c>
      <c r="F56" s="109"/>
      <c r="G56" s="111">
        <v>53.62</v>
      </c>
      <c r="H56" s="113"/>
      <c r="I56" s="112">
        <v>0.6381</v>
      </c>
      <c r="J56" s="112">
        <v>5.9683999999999999</v>
      </c>
      <c r="K56" s="112">
        <v>10.3065</v>
      </c>
      <c r="L56" s="112">
        <v>27.2425</v>
      </c>
      <c r="M56" s="112">
        <v>22.0578</v>
      </c>
      <c r="N56" s="114">
        <v>16.463899999999999</v>
      </c>
      <c r="O56" s="112">
        <v>8.6645000000000003</v>
      </c>
      <c r="P56" s="112">
        <v>21.577400000000001</v>
      </c>
      <c r="Q56" s="112">
        <v>19.743200000000002</v>
      </c>
      <c r="R56" s="112" t="s">
        <v>430</v>
      </c>
      <c r="S56" s="112">
        <v>32.755600000000001</v>
      </c>
      <c r="T56" s="112">
        <v>19.5274</v>
      </c>
      <c r="U56" s="112">
        <v>18.001799999999999</v>
      </c>
      <c r="V56" s="112">
        <v>13.529500000000001</v>
      </c>
      <c r="W56" s="112">
        <v>4.6651999999999996</v>
      </c>
      <c r="X56" s="112">
        <v>25.090900000000001</v>
      </c>
      <c r="Y56" s="113"/>
      <c r="Z56" s="110">
        <v>11</v>
      </c>
      <c r="AA56" s="110">
        <v>7</v>
      </c>
      <c r="AB56" s="110">
        <v>1</v>
      </c>
      <c r="AC56" s="110">
        <v>1</v>
      </c>
      <c r="AD56" s="110">
        <v>1</v>
      </c>
      <c r="AE56" s="110">
        <v>3</v>
      </c>
      <c r="AF56" s="110">
        <v>2</v>
      </c>
      <c r="AG56" s="110">
        <v>3</v>
      </c>
      <c r="AH56" s="110">
        <v>2</v>
      </c>
      <c r="AI56" s="110" t="s">
        <v>430</v>
      </c>
      <c r="AJ56" s="110">
        <v>2</v>
      </c>
      <c r="AK56" s="110">
        <v>1</v>
      </c>
      <c r="AL56" s="110">
        <v>2</v>
      </c>
      <c r="AM56" s="110">
        <v>3</v>
      </c>
      <c r="AN56" s="110">
        <v>5</v>
      </c>
      <c r="AO56" s="109"/>
      <c r="AP56" s="112" t="s">
        <v>430</v>
      </c>
      <c r="AQ56" s="112">
        <v>24.94</v>
      </c>
      <c r="AR56" s="112">
        <v>19.14</v>
      </c>
      <c r="AS56" s="112">
        <v>16.690000000000001</v>
      </c>
      <c r="AT56" s="112">
        <v>36.89</v>
      </c>
      <c r="AU56" s="115"/>
      <c r="AV56" s="110" t="s">
        <v>430</v>
      </c>
      <c r="AW56" s="110">
        <v>2</v>
      </c>
      <c r="AX56" s="110">
        <v>2</v>
      </c>
      <c r="AY56" s="110">
        <v>1</v>
      </c>
      <c r="AZ56" s="110">
        <v>1</v>
      </c>
      <c r="BA56" s="260"/>
      <c r="BB56" s="112">
        <v>20.399534129640301</v>
      </c>
      <c r="BC56" s="290">
        <v>0.95312242364988997</v>
      </c>
      <c r="BD56" s="290">
        <v>7.3521787257321405E-2</v>
      </c>
      <c r="BE56" s="290">
        <v>0.25347189677277798</v>
      </c>
      <c r="BF56" s="109"/>
      <c r="BG56" s="112">
        <v>1.4878400000000001</v>
      </c>
      <c r="BH56" s="112">
        <v>13.150700000000001</v>
      </c>
      <c r="BI56" s="112">
        <v>81.858900000000006</v>
      </c>
      <c r="BJ56" s="112">
        <v>3.5025599999999999</v>
      </c>
      <c r="BK56" s="109"/>
      <c r="BL56" s="118" t="s">
        <v>1816</v>
      </c>
      <c r="BM56" s="118" t="s">
        <v>1817</v>
      </c>
      <c r="BN56" s="118" t="s">
        <v>1818</v>
      </c>
      <c r="BO56" s="118" t="s">
        <v>1819</v>
      </c>
      <c r="BP56" s="118" t="s">
        <v>1820</v>
      </c>
      <c r="BQ56" s="109"/>
      <c r="BR56" s="119" t="s">
        <v>518</v>
      </c>
    </row>
    <row r="57" spans="1:70" s="107" customFormat="1" x14ac:dyDescent="0.25">
      <c r="A57" s="108" t="s">
        <v>1821</v>
      </c>
      <c r="B57" s="109"/>
      <c r="C57" s="734">
        <v>41800</v>
      </c>
      <c r="D57" s="109"/>
      <c r="E57" s="110">
        <v>2204.0300000000002</v>
      </c>
      <c r="F57" s="109"/>
      <c r="G57" s="111">
        <v>55.94</v>
      </c>
      <c r="H57" s="113"/>
      <c r="I57" s="112">
        <v>0.52110000000000001</v>
      </c>
      <c r="J57" s="112">
        <v>6.2286000000000001</v>
      </c>
      <c r="K57" s="112">
        <v>6.7557</v>
      </c>
      <c r="L57" s="112">
        <v>18.291399999999999</v>
      </c>
      <c r="M57" s="112">
        <v>16.8582</v>
      </c>
      <c r="N57" s="114">
        <v>18.0169</v>
      </c>
      <c r="O57" s="112">
        <v>9.5405999999999995</v>
      </c>
      <c r="P57" s="112">
        <v>19.1295</v>
      </c>
      <c r="Q57" s="112">
        <v>18.049099999999999</v>
      </c>
      <c r="R57" s="112">
        <v>16.597899999999999</v>
      </c>
      <c r="S57" s="112">
        <v>23.5151</v>
      </c>
      <c r="T57" s="112">
        <v>14.678100000000001</v>
      </c>
      <c r="U57" s="112">
        <v>15.745900000000001</v>
      </c>
      <c r="V57" s="112">
        <v>14.5373</v>
      </c>
      <c r="W57" s="112">
        <v>3.5350999999999999</v>
      </c>
      <c r="X57" s="112">
        <v>15.3863</v>
      </c>
      <c r="Y57" s="113"/>
      <c r="Z57" s="110">
        <v>16</v>
      </c>
      <c r="AA57" s="110">
        <v>5</v>
      </c>
      <c r="AB57" s="110">
        <v>13</v>
      </c>
      <c r="AC57" s="110">
        <v>10</v>
      </c>
      <c r="AD57" s="110">
        <v>3</v>
      </c>
      <c r="AE57" s="110">
        <v>2</v>
      </c>
      <c r="AF57" s="110">
        <v>1</v>
      </c>
      <c r="AG57" s="110">
        <v>6</v>
      </c>
      <c r="AH57" s="110">
        <v>5</v>
      </c>
      <c r="AI57" s="110">
        <v>2</v>
      </c>
      <c r="AJ57" s="110">
        <v>11</v>
      </c>
      <c r="AK57" s="110">
        <v>3</v>
      </c>
      <c r="AL57" s="110">
        <v>3</v>
      </c>
      <c r="AM57" s="110">
        <v>2</v>
      </c>
      <c r="AN57" s="110">
        <v>13</v>
      </c>
      <c r="AO57" s="109"/>
      <c r="AP57" s="112">
        <v>19.05</v>
      </c>
      <c r="AQ57" s="112">
        <v>21.85</v>
      </c>
      <c r="AR57" s="112">
        <v>17.11</v>
      </c>
      <c r="AS57" s="112">
        <v>14.84</v>
      </c>
      <c r="AT57" s="112">
        <v>27.37</v>
      </c>
      <c r="AU57" s="115"/>
      <c r="AV57" s="110">
        <v>2</v>
      </c>
      <c r="AW57" s="110">
        <v>3</v>
      </c>
      <c r="AX57" s="110">
        <v>5</v>
      </c>
      <c r="AY57" s="110">
        <v>3</v>
      </c>
      <c r="AZ57" s="110">
        <v>3</v>
      </c>
      <c r="BA57" s="260"/>
      <c r="BB57" s="112">
        <v>18.755212001052001</v>
      </c>
      <c r="BC57" s="290">
        <v>0.88244470738080805</v>
      </c>
      <c r="BD57" s="290">
        <v>7.1761645972443097E-2</v>
      </c>
      <c r="BE57" s="290">
        <v>0.30473827291089201</v>
      </c>
      <c r="BF57" s="109"/>
      <c r="BG57" s="112" t="s">
        <v>430</v>
      </c>
      <c r="BH57" s="112">
        <v>24.113099999999999</v>
      </c>
      <c r="BI57" s="112">
        <v>73.656199999999998</v>
      </c>
      <c r="BJ57" s="112">
        <v>2.2307000000000001</v>
      </c>
      <c r="BK57" s="109"/>
      <c r="BL57" s="118" t="s">
        <v>1822</v>
      </c>
      <c r="BM57" s="118" t="s">
        <v>1823</v>
      </c>
      <c r="BN57" s="118" t="s">
        <v>1824</v>
      </c>
      <c r="BO57" s="118" t="s">
        <v>1825</v>
      </c>
      <c r="BP57" s="118" t="s">
        <v>1826</v>
      </c>
      <c r="BQ57" s="109"/>
      <c r="BR57" s="119" t="s">
        <v>547</v>
      </c>
    </row>
    <row r="58" spans="1:70" s="107" customFormat="1" x14ac:dyDescent="0.25">
      <c r="A58" s="108" t="s">
        <v>1827</v>
      </c>
      <c r="B58" s="109"/>
      <c r="C58" s="734">
        <v>45856</v>
      </c>
      <c r="D58" s="109"/>
      <c r="E58" s="110">
        <v>2124.33</v>
      </c>
      <c r="F58" s="109"/>
      <c r="G58" s="111">
        <v>10.585000000000001</v>
      </c>
      <c r="H58" s="113"/>
      <c r="I58" s="112">
        <v>0.78069999999999995</v>
      </c>
      <c r="J58" s="112">
        <v>6.4889000000000001</v>
      </c>
      <c r="K58" s="112">
        <v>8.4306000000000001</v>
      </c>
      <c r="L58" s="112">
        <v>20.215800000000002</v>
      </c>
      <c r="M58" s="112">
        <v>13.244899999999999</v>
      </c>
      <c r="N58" s="114" t="s">
        <v>430</v>
      </c>
      <c r="O58" s="112" t="s">
        <v>430</v>
      </c>
      <c r="P58" s="112" t="s">
        <v>430</v>
      </c>
      <c r="Q58" s="112" t="s">
        <v>430</v>
      </c>
      <c r="R58" s="112" t="s">
        <v>430</v>
      </c>
      <c r="S58" s="112">
        <v>26.087</v>
      </c>
      <c r="T58" s="112">
        <v>10.456</v>
      </c>
      <c r="U58" s="112">
        <v>12.2006</v>
      </c>
      <c r="V58" s="112" t="s">
        <v>430</v>
      </c>
      <c r="W58" s="112">
        <v>5.4387999999999996</v>
      </c>
      <c r="X58" s="112">
        <v>5.85</v>
      </c>
      <c r="Y58" s="113"/>
      <c r="Z58" s="110">
        <v>5</v>
      </c>
      <c r="AA58" s="110">
        <v>3</v>
      </c>
      <c r="AB58" s="110">
        <v>6</v>
      </c>
      <c r="AC58" s="110">
        <v>6</v>
      </c>
      <c r="AD58" s="110">
        <v>7</v>
      </c>
      <c r="AE58" s="110" t="s">
        <v>430</v>
      </c>
      <c r="AF58" s="110" t="s">
        <v>430</v>
      </c>
      <c r="AG58" s="110" t="s">
        <v>430</v>
      </c>
      <c r="AH58" s="110" t="s">
        <v>430</v>
      </c>
      <c r="AI58" s="110" t="s">
        <v>430</v>
      </c>
      <c r="AJ58" s="110">
        <v>8</v>
      </c>
      <c r="AK58" s="110">
        <v>8</v>
      </c>
      <c r="AL58" s="110">
        <v>6</v>
      </c>
      <c r="AM58" s="110" t="s">
        <v>430</v>
      </c>
      <c r="AN58" s="110">
        <v>2</v>
      </c>
      <c r="AO58" s="109"/>
      <c r="AP58" s="112" t="s">
        <v>430</v>
      </c>
      <c r="AQ58" s="112" t="s">
        <v>430</v>
      </c>
      <c r="AR58" s="112" t="s">
        <v>430</v>
      </c>
      <c r="AS58" s="112" t="s">
        <v>430</v>
      </c>
      <c r="AT58" s="112" t="s">
        <v>430</v>
      </c>
      <c r="AU58" s="115"/>
      <c r="AV58" s="110" t="s">
        <v>430</v>
      </c>
      <c r="AW58" s="110" t="s">
        <v>430</v>
      </c>
      <c r="AX58" s="110" t="s">
        <v>430</v>
      </c>
      <c r="AY58" s="110" t="s">
        <v>430</v>
      </c>
      <c r="AZ58" s="110" t="s">
        <v>430</v>
      </c>
      <c r="BA58" s="260"/>
      <c r="BB58" s="112">
        <v>18.252245786659199</v>
      </c>
      <c r="BC58" s="290">
        <v>1.0425617844367201</v>
      </c>
      <c r="BD58" s="290">
        <v>1.02642031565503E-2</v>
      </c>
      <c r="BE58" s="290">
        <v>0.69209692736416695</v>
      </c>
      <c r="BF58" s="109"/>
      <c r="BG58" s="112" t="s">
        <v>430</v>
      </c>
      <c r="BH58" s="112">
        <v>11.0036</v>
      </c>
      <c r="BI58" s="112">
        <v>87.217799999999997</v>
      </c>
      <c r="BJ58" s="112">
        <v>1.7786</v>
      </c>
      <c r="BK58" s="109"/>
      <c r="BL58" s="118" t="s">
        <v>1828</v>
      </c>
      <c r="BM58" s="118" t="s">
        <v>1829</v>
      </c>
      <c r="BN58" s="118" t="s">
        <v>1830</v>
      </c>
      <c r="BO58" s="118" t="s">
        <v>1831</v>
      </c>
      <c r="BP58" s="118" t="s">
        <v>1832</v>
      </c>
      <c r="BQ58" s="109"/>
      <c r="BR58" s="119" t="s">
        <v>615</v>
      </c>
    </row>
    <row r="59" spans="1:70" s="107" customFormat="1" x14ac:dyDescent="0.25">
      <c r="A59" s="108" t="s">
        <v>1833</v>
      </c>
      <c r="B59" s="109"/>
      <c r="C59" s="734">
        <v>45600</v>
      </c>
      <c r="D59" s="109"/>
      <c r="E59" s="110">
        <v>2070.98</v>
      </c>
      <c r="F59" s="109"/>
      <c r="G59" s="111">
        <v>12.43</v>
      </c>
      <c r="H59" s="113"/>
      <c r="I59" s="112">
        <v>0.48499999999999999</v>
      </c>
      <c r="J59" s="112">
        <v>3.8429000000000002</v>
      </c>
      <c r="K59" s="112">
        <v>8.1809999999999992</v>
      </c>
      <c r="L59" s="112">
        <v>23.6816</v>
      </c>
      <c r="M59" s="112">
        <v>19.1755</v>
      </c>
      <c r="N59" s="114">
        <v>22.5838</v>
      </c>
      <c r="O59" s="112" t="s">
        <v>430</v>
      </c>
      <c r="P59" s="112" t="s">
        <v>430</v>
      </c>
      <c r="Q59" s="112" t="s">
        <v>430</v>
      </c>
      <c r="R59" s="112" t="s">
        <v>430</v>
      </c>
      <c r="S59" s="112">
        <v>28.144300000000001</v>
      </c>
      <c r="T59" s="112">
        <v>16.276900000000001</v>
      </c>
      <c r="U59" s="112">
        <v>21.386700000000001</v>
      </c>
      <c r="V59" s="112">
        <v>19.980699999999999</v>
      </c>
      <c r="W59" s="112">
        <v>3.7563</v>
      </c>
      <c r="X59" s="112">
        <v>14.3787</v>
      </c>
      <c r="Y59" s="113"/>
      <c r="Z59" s="110">
        <v>17</v>
      </c>
      <c r="AA59" s="110">
        <v>19</v>
      </c>
      <c r="AB59" s="110">
        <v>7</v>
      </c>
      <c r="AC59" s="110">
        <v>3</v>
      </c>
      <c r="AD59" s="110">
        <v>2</v>
      </c>
      <c r="AE59" s="110">
        <v>1</v>
      </c>
      <c r="AF59" s="110" t="s">
        <v>430</v>
      </c>
      <c r="AG59" s="110" t="s">
        <v>430</v>
      </c>
      <c r="AH59" s="110" t="s">
        <v>430</v>
      </c>
      <c r="AI59" s="110" t="s">
        <v>430</v>
      </c>
      <c r="AJ59" s="110">
        <v>4</v>
      </c>
      <c r="AK59" s="110">
        <v>2</v>
      </c>
      <c r="AL59" s="110">
        <v>1</v>
      </c>
      <c r="AM59" s="110">
        <v>1</v>
      </c>
      <c r="AN59" s="110">
        <v>12</v>
      </c>
      <c r="AO59" s="109"/>
      <c r="AP59" s="112" t="s">
        <v>430</v>
      </c>
      <c r="AQ59" s="112" t="s">
        <v>430</v>
      </c>
      <c r="AR59" s="112" t="s">
        <v>430</v>
      </c>
      <c r="AS59" s="112" t="s">
        <v>430</v>
      </c>
      <c r="AT59" s="112">
        <v>36.6</v>
      </c>
      <c r="AU59" s="115"/>
      <c r="AV59" s="110" t="s">
        <v>430</v>
      </c>
      <c r="AW59" s="110" t="s">
        <v>430</v>
      </c>
      <c r="AX59" s="110" t="s">
        <v>430</v>
      </c>
      <c r="AY59" s="110" t="s">
        <v>430</v>
      </c>
      <c r="AZ59" s="110">
        <v>2</v>
      </c>
      <c r="BA59" s="260"/>
      <c r="BB59" s="112">
        <v>21.3034594195681</v>
      </c>
      <c r="BC59" s="290">
        <v>0.92499102277748801</v>
      </c>
      <c r="BD59" s="290">
        <v>4.96334909969545E-2</v>
      </c>
      <c r="BE59" s="290">
        <v>1.0027390226242301</v>
      </c>
      <c r="BF59" s="109"/>
      <c r="BG59" s="112">
        <v>1.83247</v>
      </c>
      <c r="BH59" s="112">
        <v>22.343599999999999</v>
      </c>
      <c r="BI59" s="112">
        <v>72.005300000000005</v>
      </c>
      <c r="BJ59" s="112">
        <v>3.8186300000000002</v>
      </c>
      <c r="BK59" s="109"/>
      <c r="BL59" s="118" t="s">
        <v>1834</v>
      </c>
      <c r="BM59" s="118" t="s">
        <v>1835</v>
      </c>
      <c r="BN59" s="118" t="s">
        <v>1836</v>
      </c>
      <c r="BO59" s="118" t="s">
        <v>1837</v>
      </c>
      <c r="BP59" s="118" t="s">
        <v>1838</v>
      </c>
      <c r="BQ59" s="109"/>
      <c r="BR59" s="119" t="s">
        <v>615</v>
      </c>
    </row>
    <row r="60" spans="1:70" s="107" customFormat="1" x14ac:dyDescent="0.25">
      <c r="A60" s="108" t="s">
        <v>1839</v>
      </c>
      <c r="B60" s="109"/>
      <c r="C60" s="734">
        <v>44406</v>
      </c>
      <c r="D60" s="109"/>
      <c r="E60" s="110">
        <v>1623.95</v>
      </c>
      <c r="F60" s="109"/>
      <c r="G60" s="111">
        <v>17.2</v>
      </c>
      <c r="H60" s="113"/>
      <c r="I60" s="112">
        <v>0.46729999999999999</v>
      </c>
      <c r="J60" s="112">
        <v>5.3921999999999999</v>
      </c>
      <c r="K60" s="112">
        <v>6.5015000000000001</v>
      </c>
      <c r="L60" s="112">
        <v>15.747</v>
      </c>
      <c r="M60" s="112">
        <v>9.1371000000000002</v>
      </c>
      <c r="N60" s="114">
        <v>9.5541</v>
      </c>
      <c r="O60" s="112">
        <v>6.6215000000000002</v>
      </c>
      <c r="P60" s="112">
        <v>15.533899999999999</v>
      </c>
      <c r="Q60" s="112" t="s">
        <v>430</v>
      </c>
      <c r="R60" s="112" t="s">
        <v>430</v>
      </c>
      <c r="S60" s="112">
        <v>21.2121</v>
      </c>
      <c r="T60" s="112">
        <v>7.6345000000000001</v>
      </c>
      <c r="U60" s="112">
        <v>7.5</v>
      </c>
      <c r="V60" s="112">
        <v>6.2384000000000004</v>
      </c>
      <c r="W60" s="112">
        <v>4.0532000000000004</v>
      </c>
      <c r="X60" s="112">
        <v>11.7278</v>
      </c>
      <c r="Y60" s="113"/>
      <c r="Z60" s="110">
        <v>18</v>
      </c>
      <c r="AA60" s="110">
        <v>13</v>
      </c>
      <c r="AB60" s="110">
        <v>16</v>
      </c>
      <c r="AC60" s="110">
        <v>15</v>
      </c>
      <c r="AD60" s="110">
        <v>12</v>
      </c>
      <c r="AE60" s="110">
        <v>9</v>
      </c>
      <c r="AF60" s="110">
        <v>6</v>
      </c>
      <c r="AG60" s="110">
        <v>9</v>
      </c>
      <c r="AH60" s="110" t="s">
        <v>430</v>
      </c>
      <c r="AI60" s="110" t="s">
        <v>430</v>
      </c>
      <c r="AJ60" s="110">
        <v>15</v>
      </c>
      <c r="AK60" s="110">
        <v>12</v>
      </c>
      <c r="AL60" s="110">
        <v>12</v>
      </c>
      <c r="AM60" s="110">
        <v>8</v>
      </c>
      <c r="AN60" s="110">
        <v>10</v>
      </c>
      <c r="AO60" s="109"/>
      <c r="AP60" s="112" t="s">
        <v>430</v>
      </c>
      <c r="AQ60" s="112" t="s">
        <v>430</v>
      </c>
      <c r="AR60" s="112" t="s">
        <v>430</v>
      </c>
      <c r="AS60" s="112">
        <v>11.03</v>
      </c>
      <c r="AT60" s="112">
        <v>15.1</v>
      </c>
      <c r="AU60" s="115"/>
      <c r="AV60" s="110" t="s">
        <v>430</v>
      </c>
      <c r="AW60" s="110" t="s">
        <v>430</v>
      </c>
      <c r="AX60" s="110" t="s">
        <v>430</v>
      </c>
      <c r="AY60" s="110">
        <v>8</v>
      </c>
      <c r="AZ60" s="110">
        <v>11</v>
      </c>
      <c r="BA60" s="260"/>
      <c r="BB60" s="112">
        <v>16.521119826554401</v>
      </c>
      <c r="BC60" s="290">
        <v>0.77932904805470504</v>
      </c>
      <c r="BD60" s="290">
        <v>5.9593307178884301E-2</v>
      </c>
      <c r="BE60" s="290">
        <v>-3.4531464529788697E-2</v>
      </c>
      <c r="BF60" s="109"/>
      <c r="BG60" s="112">
        <v>5.3704099999999997</v>
      </c>
      <c r="BH60" s="112">
        <v>19.6797</v>
      </c>
      <c r="BI60" s="112">
        <v>71.124300000000005</v>
      </c>
      <c r="BJ60" s="112">
        <v>3.82559</v>
      </c>
      <c r="BK60" s="109"/>
      <c r="BL60" s="118" t="s">
        <v>1840</v>
      </c>
      <c r="BM60" s="118" t="s">
        <v>1757</v>
      </c>
      <c r="BN60" s="118" t="s">
        <v>1841</v>
      </c>
      <c r="BO60" s="118" t="s">
        <v>1842</v>
      </c>
      <c r="BP60" s="118" t="s">
        <v>1843</v>
      </c>
      <c r="BQ60" s="109"/>
      <c r="BR60" s="119" t="s">
        <v>602</v>
      </c>
    </row>
    <row r="61" spans="1:70" s="107" customFormat="1" x14ac:dyDescent="0.25">
      <c r="A61" s="108" t="s">
        <v>1844</v>
      </c>
      <c r="B61" s="109"/>
      <c r="C61" s="734">
        <v>45229</v>
      </c>
      <c r="D61" s="109"/>
      <c r="E61" s="110">
        <v>1234.8699999999999</v>
      </c>
      <c r="F61" s="109"/>
      <c r="G61" s="111">
        <v>13.5055</v>
      </c>
      <c r="H61" s="113"/>
      <c r="I61" s="112">
        <v>0.66259999999999997</v>
      </c>
      <c r="J61" s="112">
        <v>3.7823000000000002</v>
      </c>
      <c r="K61" s="112">
        <v>2.2896000000000001</v>
      </c>
      <c r="L61" s="112">
        <v>12.559900000000001</v>
      </c>
      <c r="M61" s="112">
        <v>7.7922000000000002</v>
      </c>
      <c r="N61" s="114">
        <v>3.8077999999999999</v>
      </c>
      <c r="O61" s="112">
        <v>1.0679000000000001</v>
      </c>
      <c r="P61" s="112" t="s">
        <v>430</v>
      </c>
      <c r="Q61" s="112" t="s">
        <v>430</v>
      </c>
      <c r="R61" s="112" t="s">
        <v>430</v>
      </c>
      <c r="S61" s="112">
        <v>16.757899999999999</v>
      </c>
      <c r="T61" s="112">
        <v>4.9020000000000001</v>
      </c>
      <c r="U61" s="112">
        <v>5.8209</v>
      </c>
      <c r="V61" s="112">
        <v>1.7754000000000001</v>
      </c>
      <c r="W61" s="112">
        <v>1.5398000000000001</v>
      </c>
      <c r="X61" s="112">
        <v>12.077400000000001</v>
      </c>
      <c r="Y61" s="113"/>
      <c r="Z61" s="110">
        <v>9</v>
      </c>
      <c r="AA61" s="110">
        <v>20</v>
      </c>
      <c r="AB61" s="110">
        <v>20</v>
      </c>
      <c r="AC61" s="110">
        <v>18</v>
      </c>
      <c r="AD61" s="110">
        <v>15</v>
      </c>
      <c r="AE61" s="110">
        <v>13</v>
      </c>
      <c r="AF61" s="110">
        <v>12</v>
      </c>
      <c r="AG61" s="110" t="s">
        <v>430</v>
      </c>
      <c r="AH61" s="110" t="s">
        <v>430</v>
      </c>
      <c r="AI61" s="110" t="s">
        <v>430</v>
      </c>
      <c r="AJ61" s="110">
        <v>18</v>
      </c>
      <c r="AK61" s="110">
        <v>16</v>
      </c>
      <c r="AL61" s="110">
        <v>14</v>
      </c>
      <c r="AM61" s="110">
        <v>13</v>
      </c>
      <c r="AN61" s="110">
        <v>20</v>
      </c>
      <c r="AO61" s="109"/>
      <c r="AP61" s="112" t="s">
        <v>430</v>
      </c>
      <c r="AQ61" s="112" t="s">
        <v>430</v>
      </c>
      <c r="AR61" s="112" t="s">
        <v>430</v>
      </c>
      <c r="AS61" s="112" t="s">
        <v>430</v>
      </c>
      <c r="AT61" s="112">
        <v>10.17</v>
      </c>
      <c r="AU61" s="115"/>
      <c r="AV61" s="110" t="s">
        <v>430</v>
      </c>
      <c r="AW61" s="110" t="s">
        <v>430</v>
      </c>
      <c r="AX61" s="110" t="s">
        <v>430</v>
      </c>
      <c r="AY61" s="110" t="s">
        <v>430</v>
      </c>
      <c r="AZ61" s="110">
        <v>13</v>
      </c>
      <c r="BA61" s="260"/>
      <c r="BB61" s="112">
        <v>18.900358214448499</v>
      </c>
      <c r="BC61" s="290">
        <v>0.86684778515236205</v>
      </c>
      <c r="BD61" s="290">
        <v>2.97564879652359E-2</v>
      </c>
      <c r="BE61" s="290">
        <v>1.04623964909125E-2</v>
      </c>
      <c r="BF61" s="109"/>
      <c r="BG61" s="112" t="s">
        <v>430</v>
      </c>
      <c r="BH61" s="112">
        <v>21.835599999999999</v>
      </c>
      <c r="BI61" s="112">
        <v>73.090900000000005</v>
      </c>
      <c r="BJ61" s="112">
        <v>5.0735000000000001</v>
      </c>
      <c r="BK61" s="109"/>
      <c r="BL61" s="118" t="s">
        <v>1845</v>
      </c>
      <c r="BM61" s="118" t="s">
        <v>1846</v>
      </c>
      <c r="BN61" s="118" t="s">
        <v>1504</v>
      </c>
      <c r="BO61" s="118" t="s">
        <v>1847</v>
      </c>
      <c r="BP61" s="118" t="s">
        <v>1848</v>
      </c>
      <c r="BQ61" s="109"/>
      <c r="BR61" s="119" t="s">
        <v>443</v>
      </c>
    </row>
    <row r="62" spans="1:70" s="107" customFormat="1" x14ac:dyDescent="0.25">
      <c r="A62" s="108" t="s">
        <v>1849</v>
      </c>
      <c r="B62" s="109"/>
      <c r="C62" s="734">
        <v>46098</v>
      </c>
      <c r="D62" s="109"/>
      <c r="E62" s="110">
        <v>1299.93</v>
      </c>
      <c r="F62" s="109"/>
      <c r="G62" s="111">
        <v>11.818</v>
      </c>
      <c r="H62" s="113"/>
      <c r="I62" s="112">
        <v>0.63870000000000005</v>
      </c>
      <c r="J62" s="112">
        <v>5.9340000000000002</v>
      </c>
      <c r="K62" s="112">
        <v>8.8614999999999995</v>
      </c>
      <c r="L62" s="112">
        <v>18.18</v>
      </c>
      <c r="M62" s="112" t="s">
        <v>430</v>
      </c>
      <c r="N62" s="114" t="s">
        <v>430</v>
      </c>
      <c r="O62" s="112" t="s">
        <v>430</v>
      </c>
      <c r="P62" s="112" t="s">
        <v>430</v>
      </c>
      <c r="Q62" s="112" t="s">
        <v>430</v>
      </c>
      <c r="R62" s="112" t="s">
        <v>430</v>
      </c>
      <c r="S62" s="112">
        <v>19.918800000000001</v>
      </c>
      <c r="T62" s="112" t="s">
        <v>430</v>
      </c>
      <c r="U62" s="112" t="s">
        <v>430</v>
      </c>
      <c r="V62" s="112" t="s">
        <v>430</v>
      </c>
      <c r="W62" s="112">
        <v>5.0862999999999996</v>
      </c>
      <c r="X62" s="112">
        <v>18.18</v>
      </c>
      <c r="Y62" s="113"/>
      <c r="Z62" s="110">
        <v>10</v>
      </c>
      <c r="AA62" s="110">
        <v>8</v>
      </c>
      <c r="AB62" s="110">
        <v>5</v>
      </c>
      <c r="AC62" s="110">
        <v>12</v>
      </c>
      <c r="AD62" s="110" t="s">
        <v>430</v>
      </c>
      <c r="AE62" s="110" t="s">
        <v>430</v>
      </c>
      <c r="AF62" s="110" t="s">
        <v>430</v>
      </c>
      <c r="AG62" s="110" t="s">
        <v>430</v>
      </c>
      <c r="AH62" s="110" t="s">
        <v>430</v>
      </c>
      <c r="AI62" s="110" t="s">
        <v>430</v>
      </c>
      <c r="AJ62" s="110">
        <v>16</v>
      </c>
      <c r="AK62" s="110" t="s">
        <v>430</v>
      </c>
      <c r="AL62" s="110" t="s">
        <v>430</v>
      </c>
      <c r="AM62" s="110" t="s">
        <v>430</v>
      </c>
      <c r="AN62" s="110">
        <v>3</v>
      </c>
      <c r="AO62" s="109"/>
      <c r="AP62" s="112" t="s">
        <v>430</v>
      </c>
      <c r="AQ62" s="112" t="s">
        <v>430</v>
      </c>
      <c r="AR62" s="112" t="s">
        <v>430</v>
      </c>
      <c r="AS62" s="112" t="s">
        <v>430</v>
      </c>
      <c r="AT62" s="112" t="s">
        <v>430</v>
      </c>
      <c r="AU62" s="115"/>
      <c r="AV62" s="110" t="s">
        <v>430</v>
      </c>
      <c r="AW62" s="110" t="s">
        <v>430</v>
      </c>
      <c r="AX62" s="110" t="s">
        <v>430</v>
      </c>
      <c r="AY62" s="110" t="s">
        <v>430</v>
      </c>
      <c r="AZ62" s="110" t="s">
        <v>430</v>
      </c>
      <c r="BA62" s="260"/>
      <c r="BB62" s="112">
        <v>19.115879063434399</v>
      </c>
      <c r="BC62" s="290">
        <v>1.23233391125198</v>
      </c>
      <c r="BD62" s="290">
        <v>0.28085350237258599</v>
      </c>
      <c r="BE62" s="290">
        <v>-0.52236783355953997</v>
      </c>
      <c r="BF62" s="109"/>
      <c r="BG62" s="112">
        <v>5.08819</v>
      </c>
      <c r="BH62" s="112">
        <v>3.6562899999999998</v>
      </c>
      <c r="BI62" s="112">
        <v>73.118499999999997</v>
      </c>
      <c r="BJ62" s="112">
        <v>18.13702</v>
      </c>
      <c r="BK62" s="109"/>
      <c r="BL62" s="118" t="s">
        <v>1850</v>
      </c>
      <c r="BM62" s="118" t="s">
        <v>1851</v>
      </c>
      <c r="BN62" s="118" t="s">
        <v>1852</v>
      </c>
      <c r="BO62" s="118" t="s">
        <v>1853</v>
      </c>
      <c r="BP62" s="118" t="s">
        <v>1854</v>
      </c>
      <c r="BQ62" s="109"/>
      <c r="BR62" s="119" t="s">
        <v>476</v>
      </c>
    </row>
    <row r="63" spans="1:70" s="107" customFormat="1" x14ac:dyDescent="0.25">
      <c r="A63" s="108" t="s">
        <v>1855</v>
      </c>
      <c r="B63" s="109"/>
      <c r="C63" s="734">
        <v>45988</v>
      </c>
      <c r="D63" s="109"/>
      <c r="E63" s="110">
        <v>1140.48</v>
      </c>
      <c r="F63" s="109"/>
      <c r="G63" s="111">
        <v>10.82</v>
      </c>
      <c r="H63" s="113"/>
      <c r="I63" s="112">
        <v>0.83879999999999999</v>
      </c>
      <c r="J63" s="112">
        <v>6.7061000000000002</v>
      </c>
      <c r="K63" s="112">
        <v>9.0725999999999996</v>
      </c>
      <c r="L63" s="112">
        <v>23.2346</v>
      </c>
      <c r="M63" s="112">
        <v>12.0083</v>
      </c>
      <c r="N63" s="114" t="s">
        <v>430</v>
      </c>
      <c r="O63" s="112" t="s">
        <v>430</v>
      </c>
      <c r="P63" s="112" t="s">
        <v>430</v>
      </c>
      <c r="Q63" s="112" t="s">
        <v>430</v>
      </c>
      <c r="R63" s="112" t="s">
        <v>430</v>
      </c>
      <c r="S63" s="112">
        <v>28.963100000000001</v>
      </c>
      <c r="T63" s="112">
        <v>10.183299999999999</v>
      </c>
      <c r="U63" s="112" t="s">
        <v>430</v>
      </c>
      <c r="V63" s="112" t="s">
        <v>430</v>
      </c>
      <c r="W63" s="112">
        <v>5.7674000000000003</v>
      </c>
      <c r="X63" s="112">
        <v>8.1999999999999993</v>
      </c>
      <c r="Y63" s="113"/>
      <c r="Z63" s="110">
        <v>4</v>
      </c>
      <c r="AA63" s="110">
        <v>2</v>
      </c>
      <c r="AB63" s="110">
        <v>3</v>
      </c>
      <c r="AC63" s="110">
        <v>4</v>
      </c>
      <c r="AD63" s="110">
        <v>9</v>
      </c>
      <c r="AE63" s="110" t="s">
        <v>430</v>
      </c>
      <c r="AF63" s="110" t="s">
        <v>430</v>
      </c>
      <c r="AG63" s="110" t="s">
        <v>430</v>
      </c>
      <c r="AH63" s="110" t="s">
        <v>430</v>
      </c>
      <c r="AI63" s="110" t="s">
        <v>430</v>
      </c>
      <c r="AJ63" s="110">
        <v>3</v>
      </c>
      <c r="AK63" s="110">
        <v>9</v>
      </c>
      <c r="AL63" s="110" t="s">
        <v>430</v>
      </c>
      <c r="AM63" s="110" t="s">
        <v>430</v>
      </c>
      <c r="AN63" s="110">
        <v>1</v>
      </c>
      <c r="AO63" s="109"/>
      <c r="AP63" s="112" t="s">
        <v>430</v>
      </c>
      <c r="AQ63" s="112" t="s">
        <v>430</v>
      </c>
      <c r="AR63" s="112" t="s">
        <v>430</v>
      </c>
      <c r="AS63" s="112" t="s">
        <v>430</v>
      </c>
      <c r="AT63" s="112" t="s">
        <v>430</v>
      </c>
      <c r="AU63" s="115"/>
      <c r="AV63" s="110" t="s">
        <v>430</v>
      </c>
      <c r="AW63" s="110" t="s">
        <v>430</v>
      </c>
      <c r="AX63" s="110" t="s">
        <v>430</v>
      </c>
      <c r="AY63" s="110" t="s">
        <v>430</v>
      </c>
      <c r="AZ63" s="110" t="s">
        <v>430</v>
      </c>
      <c r="BA63" s="260"/>
      <c r="BB63" s="112">
        <v>22.528584454862401</v>
      </c>
      <c r="BC63" s="290">
        <v>1.12997921303902</v>
      </c>
      <c r="BD63" s="290">
        <v>7.2206952684440995E-2</v>
      </c>
      <c r="BE63" s="290">
        <v>0.37391687232461102</v>
      </c>
      <c r="BF63" s="109"/>
      <c r="BG63" s="112" t="s">
        <v>430</v>
      </c>
      <c r="BH63" s="112">
        <v>19.1417</v>
      </c>
      <c r="BI63" s="112">
        <v>78.376400000000004</v>
      </c>
      <c r="BJ63" s="112">
        <v>2.4819</v>
      </c>
      <c r="BK63" s="109"/>
      <c r="BL63" s="118" t="s">
        <v>1856</v>
      </c>
      <c r="BM63" s="118" t="s">
        <v>1857</v>
      </c>
      <c r="BN63" s="118" t="s">
        <v>1858</v>
      </c>
      <c r="BO63" s="118" t="s">
        <v>1859</v>
      </c>
      <c r="BP63" s="118" t="s">
        <v>1860</v>
      </c>
      <c r="BQ63" s="109"/>
      <c r="BR63" s="119" t="s">
        <v>476</v>
      </c>
    </row>
    <row r="64" spans="1:70" s="107" customFormat="1" x14ac:dyDescent="0.25">
      <c r="A64" s="108" t="s">
        <v>1861</v>
      </c>
      <c r="B64" s="109"/>
      <c r="C64" s="734">
        <v>45461</v>
      </c>
      <c r="D64" s="109"/>
      <c r="E64" s="110">
        <v>756.37699999999995</v>
      </c>
      <c r="F64" s="109"/>
      <c r="G64" s="111">
        <v>10.9521</v>
      </c>
      <c r="H64" s="113"/>
      <c r="I64" s="112">
        <v>0.72840000000000005</v>
      </c>
      <c r="J64" s="112">
        <v>6.0757000000000003</v>
      </c>
      <c r="K64" s="112">
        <v>9.6186000000000007</v>
      </c>
      <c r="L64" s="112">
        <v>24.788900000000002</v>
      </c>
      <c r="M64" s="112">
        <v>14.196199999999999</v>
      </c>
      <c r="N64" s="114">
        <v>9.4717000000000002</v>
      </c>
      <c r="O64" s="112">
        <v>4.6523000000000003</v>
      </c>
      <c r="P64" s="112" t="s">
        <v>430</v>
      </c>
      <c r="Q64" s="112" t="s">
        <v>430</v>
      </c>
      <c r="R64" s="112" t="s">
        <v>430</v>
      </c>
      <c r="S64" s="112">
        <v>33.247</v>
      </c>
      <c r="T64" s="112">
        <v>13.1883</v>
      </c>
      <c r="U64" s="112">
        <v>11.563700000000001</v>
      </c>
      <c r="V64" s="112">
        <v>5.9751000000000003</v>
      </c>
      <c r="W64" s="112">
        <v>4.9062000000000001</v>
      </c>
      <c r="X64" s="112">
        <v>4.6523000000000003</v>
      </c>
      <c r="Y64" s="113"/>
      <c r="Z64" s="110">
        <v>6</v>
      </c>
      <c r="AA64" s="110">
        <v>6</v>
      </c>
      <c r="AB64" s="110">
        <v>2</v>
      </c>
      <c r="AC64" s="110">
        <v>2</v>
      </c>
      <c r="AD64" s="110">
        <v>5</v>
      </c>
      <c r="AE64" s="110">
        <v>10</v>
      </c>
      <c r="AF64" s="110">
        <v>9</v>
      </c>
      <c r="AG64" s="110" t="s">
        <v>430</v>
      </c>
      <c r="AH64" s="110" t="s">
        <v>430</v>
      </c>
      <c r="AI64" s="110" t="s">
        <v>430</v>
      </c>
      <c r="AJ64" s="110">
        <v>1</v>
      </c>
      <c r="AK64" s="110">
        <v>4</v>
      </c>
      <c r="AL64" s="110">
        <v>7</v>
      </c>
      <c r="AM64" s="110">
        <v>9</v>
      </c>
      <c r="AN64" s="110">
        <v>4</v>
      </c>
      <c r="AO64" s="109"/>
      <c r="AP64" s="112" t="s">
        <v>430</v>
      </c>
      <c r="AQ64" s="112" t="s">
        <v>430</v>
      </c>
      <c r="AR64" s="112" t="s">
        <v>430</v>
      </c>
      <c r="AS64" s="112" t="s">
        <v>430</v>
      </c>
      <c r="AT64" s="112">
        <v>26.59</v>
      </c>
      <c r="AU64" s="115"/>
      <c r="AV64" s="110" t="s">
        <v>430</v>
      </c>
      <c r="AW64" s="110" t="s">
        <v>430</v>
      </c>
      <c r="AX64" s="110" t="s">
        <v>430</v>
      </c>
      <c r="AY64" s="110" t="s">
        <v>430</v>
      </c>
      <c r="AZ64" s="110">
        <v>4</v>
      </c>
      <c r="BA64" s="260"/>
      <c r="BB64" s="112">
        <v>21.255944324195099</v>
      </c>
      <c r="BC64" s="290">
        <v>0.96654273696860904</v>
      </c>
      <c r="BD64" s="290">
        <v>5.0239219741365602E-3</v>
      </c>
      <c r="BE64" s="290">
        <v>0.18606143610352199</v>
      </c>
      <c r="BF64" s="109"/>
      <c r="BG64" s="112" t="s">
        <v>430</v>
      </c>
      <c r="BH64" s="112">
        <v>7.0220599999999997</v>
      </c>
      <c r="BI64" s="112">
        <v>91.863</v>
      </c>
      <c r="BJ64" s="112">
        <v>1.11494</v>
      </c>
      <c r="BK64" s="109"/>
      <c r="BL64" s="118" t="s">
        <v>1862</v>
      </c>
      <c r="BM64" s="118" t="s">
        <v>1863</v>
      </c>
      <c r="BN64" s="118" t="s">
        <v>1864</v>
      </c>
      <c r="BO64" s="118" t="s">
        <v>1865</v>
      </c>
      <c r="BP64" s="118" t="s">
        <v>1866</v>
      </c>
      <c r="BQ64" s="109"/>
      <c r="BR64" s="119" t="s">
        <v>615</v>
      </c>
    </row>
    <row r="65" spans="1:70" s="107" customFormat="1" x14ac:dyDescent="0.25">
      <c r="A65" s="108" t="s">
        <v>1867</v>
      </c>
      <c r="B65" s="109"/>
      <c r="C65" s="734">
        <v>42907</v>
      </c>
      <c r="D65" s="109"/>
      <c r="E65" s="110">
        <v>720.74199999999996</v>
      </c>
      <c r="F65" s="109"/>
      <c r="G65" s="111">
        <v>32.912500000000001</v>
      </c>
      <c r="H65" s="113"/>
      <c r="I65" s="112">
        <v>0.53300000000000003</v>
      </c>
      <c r="J65" s="112">
        <v>5.7432999999999996</v>
      </c>
      <c r="K65" s="112">
        <v>7.5328999999999997</v>
      </c>
      <c r="L65" s="112">
        <v>19.925999999999998</v>
      </c>
      <c r="M65" s="112">
        <v>14.709300000000001</v>
      </c>
      <c r="N65" s="114">
        <v>10.2844</v>
      </c>
      <c r="O65" s="112">
        <v>3.3708</v>
      </c>
      <c r="P65" s="112">
        <v>17.272400000000001</v>
      </c>
      <c r="Q65" s="112">
        <v>18.363900000000001</v>
      </c>
      <c r="R65" s="112" t="s">
        <v>430</v>
      </c>
      <c r="S65" s="112">
        <v>26.940999999999999</v>
      </c>
      <c r="T65" s="112">
        <v>11.7819</v>
      </c>
      <c r="U65" s="112">
        <v>9.5944000000000003</v>
      </c>
      <c r="V65" s="112">
        <v>7.6212</v>
      </c>
      <c r="W65" s="112">
        <v>3.3462999999999998</v>
      </c>
      <c r="X65" s="112">
        <v>14.1569</v>
      </c>
      <c r="Y65" s="113"/>
      <c r="Z65" s="110">
        <v>15</v>
      </c>
      <c r="AA65" s="110">
        <v>10</v>
      </c>
      <c r="AB65" s="110">
        <v>9</v>
      </c>
      <c r="AC65" s="110">
        <v>7</v>
      </c>
      <c r="AD65" s="110">
        <v>4</v>
      </c>
      <c r="AE65" s="110">
        <v>7</v>
      </c>
      <c r="AF65" s="110">
        <v>10</v>
      </c>
      <c r="AG65" s="110">
        <v>7</v>
      </c>
      <c r="AH65" s="110">
        <v>3</v>
      </c>
      <c r="AI65" s="110" t="s">
        <v>430</v>
      </c>
      <c r="AJ65" s="110">
        <v>6</v>
      </c>
      <c r="AK65" s="110">
        <v>5</v>
      </c>
      <c r="AL65" s="110">
        <v>10</v>
      </c>
      <c r="AM65" s="110">
        <v>6</v>
      </c>
      <c r="AN65" s="110">
        <v>16</v>
      </c>
      <c r="AO65" s="109"/>
      <c r="AP65" s="112" t="s">
        <v>430</v>
      </c>
      <c r="AQ65" s="112">
        <v>20.82</v>
      </c>
      <c r="AR65" s="112">
        <v>15.72</v>
      </c>
      <c r="AS65" s="112">
        <v>11.68</v>
      </c>
      <c r="AT65" s="112">
        <v>23.09</v>
      </c>
      <c r="AU65" s="115"/>
      <c r="AV65" s="110" t="s">
        <v>430</v>
      </c>
      <c r="AW65" s="110">
        <v>5</v>
      </c>
      <c r="AX65" s="110">
        <v>6</v>
      </c>
      <c r="AY65" s="110">
        <v>6</v>
      </c>
      <c r="AZ65" s="110">
        <v>5</v>
      </c>
      <c r="BA65" s="260"/>
      <c r="BB65" s="112">
        <v>20.7081987461636</v>
      </c>
      <c r="BC65" s="290">
        <v>0.95938707321733796</v>
      </c>
      <c r="BD65" s="290">
        <v>5.8941875770924301E-2</v>
      </c>
      <c r="BE65" s="290">
        <v>-3.39501223697911E-2</v>
      </c>
      <c r="BF65" s="109"/>
      <c r="BG65" s="112">
        <v>2.86036</v>
      </c>
      <c r="BH65" s="112">
        <v>5.66099</v>
      </c>
      <c r="BI65" s="112">
        <v>89.003299999999996</v>
      </c>
      <c r="BJ65" s="112">
        <v>2.4753500000000002</v>
      </c>
      <c r="BK65" s="109"/>
      <c r="BL65" s="118" t="s">
        <v>1868</v>
      </c>
      <c r="BM65" s="118" t="s">
        <v>1869</v>
      </c>
      <c r="BN65" s="118" t="s">
        <v>1870</v>
      </c>
      <c r="BO65" s="118" t="s">
        <v>1871</v>
      </c>
      <c r="BP65" s="118" t="s">
        <v>1872</v>
      </c>
      <c r="BQ65" s="109"/>
      <c r="BR65" s="119" t="s">
        <v>436</v>
      </c>
    </row>
    <row r="66" spans="1:70" s="107" customFormat="1" x14ac:dyDescent="0.25">
      <c r="A66" s="108" t="s">
        <v>1873</v>
      </c>
      <c r="B66" s="109"/>
      <c r="C66" s="734">
        <v>46051</v>
      </c>
      <c r="D66" s="109"/>
      <c r="E66" s="110">
        <v>398.39800000000002</v>
      </c>
      <c r="F66" s="109"/>
      <c r="G66" s="111">
        <v>11.4946</v>
      </c>
      <c r="H66" s="113"/>
      <c r="I66" s="112">
        <v>0.2311</v>
      </c>
      <c r="J66" s="112">
        <v>5.1916000000000002</v>
      </c>
      <c r="K66" s="112">
        <v>7.6414999999999997</v>
      </c>
      <c r="L66" s="112">
        <v>18.242599999999999</v>
      </c>
      <c r="M66" s="112" t="s">
        <v>430</v>
      </c>
      <c r="N66" s="114" t="s">
        <v>430</v>
      </c>
      <c r="O66" s="112" t="s">
        <v>430</v>
      </c>
      <c r="P66" s="112" t="s">
        <v>430</v>
      </c>
      <c r="Q66" s="112" t="s">
        <v>430</v>
      </c>
      <c r="R66" s="112" t="s">
        <v>430</v>
      </c>
      <c r="S66" s="112">
        <v>24.867999999999999</v>
      </c>
      <c r="T66" s="112" t="s">
        <v>430</v>
      </c>
      <c r="U66" s="112" t="s">
        <v>430</v>
      </c>
      <c r="V66" s="112" t="s">
        <v>430</v>
      </c>
      <c r="W66" s="112">
        <v>4.4660000000000002</v>
      </c>
      <c r="X66" s="112">
        <v>14.946</v>
      </c>
      <c r="Y66" s="113"/>
      <c r="Z66" s="110">
        <v>20</v>
      </c>
      <c r="AA66" s="110">
        <v>15</v>
      </c>
      <c r="AB66" s="110">
        <v>8</v>
      </c>
      <c r="AC66" s="110">
        <v>11</v>
      </c>
      <c r="AD66" s="110" t="s">
        <v>430</v>
      </c>
      <c r="AE66" s="110" t="s">
        <v>430</v>
      </c>
      <c r="AF66" s="110" t="s">
        <v>430</v>
      </c>
      <c r="AG66" s="110" t="s">
        <v>430</v>
      </c>
      <c r="AH66" s="110" t="s">
        <v>430</v>
      </c>
      <c r="AI66" s="110" t="s">
        <v>430</v>
      </c>
      <c r="AJ66" s="110">
        <v>10</v>
      </c>
      <c r="AK66" s="110" t="s">
        <v>430</v>
      </c>
      <c r="AL66" s="110" t="s">
        <v>430</v>
      </c>
      <c r="AM66" s="110" t="s">
        <v>430</v>
      </c>
      <c r="AN66" s="110">
        <v>6</v>
      </c>
      <c r="AO66" s="109"/>
      <c r="AP66" s="112" t="s">
        <v>430</v>
      </c>
      <c r="AQ66" s="112" t="s">
        <v>430</v>
      </c>
      <c r="AR66" s="112" t="s">
        <v>430</v>
      </c>
      <c r="AS66" s="112" t="s">
        <v>430</v>
      </c>
      <c r="AT66" s="112" t="s">
        <v>430</v>
      </c>
      <c r="AU66" s="115"/>
      <c r="AV66" s="110" t="s">
        <v>430</v>
      </c>
      <c r="AW66" s="110" t="s">
        <v>430</v>
      </c>
      <c r="AX66" s="110" t="s">
        <v>430</v>
      </c>
      <c r="AY66" s="110" t="s">
        <v>430</v>
      </c>
      <c r="AZ66" s="110" t="s">
        <v>430</v>
      </c>
      <c r="BA66" s="260"/>
      <c r="BB66" s="112">
        <v>22.828430362083999</v>
      </c>
      <c r="BC66" s="290">
        <v>0.95722644149564295</v>
      </c>
      <c r="BD66" s="290">
        <v>0.120858522043657</v>
      </c>
      <c r="BE66" s="290">
        <v>0.95121923063948799</v>
      </c>
      <c r="BF66" s="109"/>
      <c r="BG66" s="112" t="s">
        <v>430</v>
      </c>
      <c r="BH66" s="112">
        <v>9.0330200000000005</v>
      </c>
      <c r="BI66" s="112">
        <v>75.080600000000004</v>
      </c>
      <c r="BJ66" s="112">
        <v>15.886380000000001</v>
      </c>
      <c r="BK66" s="109"/>
      <c r="BL66" s="118" t="s">
        <v>1874</v>
      </c>
      <c r="BM66" s="118" t="s">
        <v>1875</v>
      </c>
      <c r="BN66" s="118" t="s">
        <v>1876</v>
      </c>
      <c r="BO66" s="118" t="s">
        <v>598</v>
      </c>
      <c r="BP66" s="118" t="s">
        <v>1877</v>
      </c>
      <c r="BQ66" s="109"/>
      <c r="BR66" s="119" t="s">
        <v>443</v>
      </c>
    </row>
    <row r="67" spans="1:70" s="107" customFormat="1" x14ac:dyDescent="0.25">
      <c r="A67" s="108" t="s">
        <v>1878</v>
      </c>
      <c r="B67" s="109"/>
      <c r="C67" s="734">
        <v>45233</v>
      </c>
      <c r="D67" s="109"/>
      <c r="E67" s="110">
        <v>236.62</v>
      </c>
      <c r="F67" s="109"/>
      <c r="G67" s="111">
        <v>13.34</v>
      </c>
      <c r="H67" s="113"/>
      <c r="I67" s="112">
        <v>0.60329999999999995</v>
      </c>
      <c r="J67" s="112">
        <v>4.7918000000000003</v>
      </c>
      <c r="K67" s="112">
        <v>8.8979999999999997</v>
      </c>
      <c r="L67" s="112">
        <v>15.4978</v>
      </c>
      <c r="M67" s="112">
        <v>7.9287999999999998</v>
      </c>
      <c r="N67" s="114">
        <v>6.8053999999999997</v>
      </c>
      <c r="O67" s="112">
        <v>6.9158999999999997</v>
      </c>
      <c r="P67" s="112" t="s">
        <v>430</v>
      </c>
      <c r="Q67" s="112" t="s">
        <v>430</v>
      </c>
      <c r="R67" s="112" t="s">
        <v>430</v>
      </c>
      <c r="S67" s="112">
        <v>22.273099999999999</v>
      </c>
      <c r="T67" s="112">
        <v>5.7891000000000004</v>
      </c>
      <c r="U67" s="112">
        <v>8.1913999999999998</v>
      </c>
      <c r="V67" s="112">
        <v>4.3818000000000001</v>
      </c>
      <c r="W67" s="112">
        <v>3.8132000000000001</v>
      </c>
      <c r="X67" s="112">
        <v>11.6053</v>
      </c>
      <c r="Y67" s="113"/>
      <c r="Z67" s="110">
        <v>14</v>
      </c>
      <c r="AA67" s="110">
        <v>17</v>
      </c>
      <c r="AB67" s="110">
        <v>4</v>
      </c>
      <c r="AC67" s="110">
        <v>16</v>
      </c>
      <c r="AD67" s="110">
        <v>13</v>
      </c>
      <c r="AE67" s="110">
        <v>12</v>
      </c>
      <c r="AF67" s="110">
        <v>4</v>
      </c>
      <c r="AG67" s="110" t="s">
        <v>430</v>
      </c>
      <c r="AH67" s="110" t="s">
        <v>430</v>
      </c>
      <c r="AI67" s="110" t="s">
        <v>430</v>
      </c>
      <c r="AJ67" s="110">
        <v>12</v>
      </c>
      <c r="AK67" s="110">
        <v>15</v>
      </c>
      <c r="AL67" s="110">
        <v>11</v>
      </c>
      <c r="AM67" s="110">
        <v>12</v>
      </c>
      <c r="AN67" s="110">
        <v>11</v>
      </c>
      <c r="AO67" s="109"/>
      <c r="AP67" s="112" t="s">
        <v>430</v>
      </c>
      <c r="AQ67" s="112" t="s">
        <v>430</v>
      </c>
      <c r="AR67" s="112" t="s">
        <v>430</v>
      </c>
      <c r="AS67" s="112" t="s">
        <v>430</v>
      </c>
      <c r="AT67" s="112">
        <v>15.23</v>
      </c>
      <c r="AU67" s="115"/>
      <c r="AV67" s="110" t="s">
        <v>430</v>
      </c>
      <c r="AW67" s="110" t="s">
        <v>430</v>
      </c>
      <c r="AX67" s="110" t="s">
        <v>430</v>
      </c>
      <c r="AY67" s="110" t="s">
        <v>430</v>
      </c>
      <c r="AZ67" s="110">
        <v>10</v>
      </c>
      <c r="BA67" s="260"/>
      <c r="BB67" s="112">
        <v>15.318126523640601</v>
      </c>
      <c r="BC67" s="290">
        <v>0.68643735017884699</v>
      </c>
      <c r="BD67" s="290">
        <v>3.5778343157660403E-2</v>
      </c>
      <c r="BE67" s="290">
        <v>0.14499595954303701</v>
      </c>
      <c r="BF67" s="109"/>
      <c r="BG67" s="112">
        <v>6.8303099999999999</v>
      </c>
      <c r="BH67" s="112">
        <v>3.8962300000000001</v>
      </c>
      <c r="BI67" s="112">
        <v>81.032499999999999</v>
      </c>
      <c r="BJ67" s="112">
        <v>8.2409599999999994</v>
      </c>
      <c r="BK67" s="109"/>
      <c r="BL67" s="118" t="s">
        <v>1879</v>
      </c>
      <c r="BM67" s="118" t="s">
        <v>1880</v>
      </c>
      <c r="BN67" s="118" t="s">
        <v>1881</v>
      </c>
      <c r="BO67" s="118" t="s">
        <v>1882</v>
      </c>
      <c r="BP67" s="118" t="s">
        <v>1883</v>
      </c>
      <c r="BQ67" s="109"/>
      <c r="BR67" s="119" t="s">
        <v>615</v>
      </c>
    </row>
    <row r="68" spans="1:70" s="107" customFormat="1" x14ac:dyDescent="0.25">
      <c r="A68" s="108" t="s">
        <v>1884</v>
      </c>
      <c r="B68" s="109"/>
      <c r="C68" s="734">
        <v>45995</v>
      </c>
      <c r="D68" s="109"/>
      <c r="E68" s="857">
        <v>151.30000000000001</v>
      </c>
      <c r="F68" s="109"/>
      <c r="G68" s="111">
        <v>10.61</v>
      </c>
      <c r="H68" s="113"/>
      <c r="I68" s="112">
        <v>0.95150000000000001</v>
      </c>
      <c r="J68" s="112">
        <v>5.4672000000000001</v>
      </c>
      <c r="K68" s="112">
        <v>5.2579000000000002</v>
      </c>
      <c r="L68" s="112">
        <v>13.354699999999999</v>
      </c>
      <c r="M68" s="112">
        <v>7.8251999999999997</v>
      </c>
      <c r="N68" s="114" t="s">
        <v>430</v>
      </c>
      <c r="O68" s="112" t="s">
        <v>430</v>
      </c>
      <c r="P68" s="112" t="s">
        <v>430</v>
      </c>
      <c r="Q68" s="112" t="s">
        <v>430</v>
      </c>
      <c r="R68" s="112" t="s">
        <v>430</v>
      </c>
      <c r="S68" s="112">
        <v>17.497199999999999</v>
      </c>
      <c r="T68" s="112">
        <v>5.8882000000000003</v>
      </c>
      <c r="U68" s="112" t="s">
        <v>430</v>
      </c>
      <c r="V68" s="112" t="s">
        <v>430</v>
      </c>
      <c r="W68" s="112">
        <v>1.7258</v>
      </c>
      <c r="X68" s="112">
        <v>6.1</v>
      </c>
      <c r="Y68" s="113"/>
      <c r="Z68" s="110">
        <v>3</v>
      </c>
      <c r="AA68" s="110">
        <v>12</v>
      </c>
      <c r="AB68" s="110">
        <v>17</v>
      </c>
      <c r="AC68" s="110">
        <v>17</v>
      </c>
      <c r="AD68" s="110">
        <v>14</v>
      </c>
      <c r="AE68" s="110" t="s">
        <v>430</v>
      </c>
      <c r="AF68" s="110" t="s">
        <v>430</v>
      </c>
      <c r="AG68" s="110" t="s">
        <v>430</v>
      </c>
      <c r="AH68" s="110" t="s">
        <v>430</v>
      </c>
      <c r="AI68" s="110" t="s">
        <v>430</v>
      </c>
      <c r="AJ68" s="110">
        <v>17</v>
      </c>
      <c r="AK68" s="110">
        <v>14</v>
      </c>
      <c r="AL68" s="110" t="s">
        <v>430</v>
      </c>
      <c r="AM68" s="110" t="s">
        <v>430</v>
      </c>
      <c r="AN68" s="110">
        <v>19</v>
      </c>
      <c r="AO68" s="109"/>
      <c r="AP68" s="112" t="s">
        <v>430</v>
      </c>
      <c r="AQ68" s="112" t="s">
        <v>430</v>
      </c>
      <c r="AR68" s="112" t="s">
        <v>430</v>
      </c>
      <c r="AS68" s="112" t="s">
        <v>430</v>
      </c>
      <c r="AT68" s="112" t="s">
        <v>430</v>
      </c>
      <c r="AU68" s="115"/>
      <c r="AV68" s="110" t="s">
        <v>430</v>
      </c>
      <c r="AW68" s="110" t="s">
        <v>430</v>
      </c>
      <c r="AX68" s="110" t="s">
        <v>430</v>
      </c>
      <c r="AY68" s="110" t="s">
        <v>430</v>
      </c>
      <c r="AZ68" s="110" t="s">
        <v>430</v>
      </c>
      <c r="BA68" s="260"/>
      <c r="BB68" s="112">
        <v>16.7097021813228</v>
      </c>
      <c r="BC68" s="290">
        <v>0.85392270034621298</v>
      </c>
      <c r="BD68" s="290">
        <v>5.4110933587253801E-2</v>
      </c>
      <c r="BE68" s="290">
        <v>-4.25631923105678E-2</v>
      </c>
      <c r="BF68" s="109"/>
      <c r="BG68" s="112" t="s">
        <v>430</v>
      </c>
      <c r="BH68" s="112" t="s">
        <v>430</v>
      </c>
      <c r="BI68" s="112">
        <v>78.785600000000002</v>
      </c>
      <c r="BJ68" s="112">
        <v>21.214400000000001</v>
      </c>
      <c r="BK68" s="109"/>
      <c r="BL68" s="118" t="s">
        <v>1885</v>
      </c>
      <c r="BM68" s="118" t="s">
        <v>1886</v>
      </c>
      <c r="BN68" s="118" t="s">
        <v>1887</v>
      </c>
      <c r="BO68" s="118" t="s">
        <v>1888</v>
      </c>
      <c r="BP68" s="118" t="s">
        <v>1889</v>
      </c>
      <c r="BQ68" s="109"/>
      <c r="BR68" s="119" t="s">
        <v>463</v>
      </c>
    </row>
    <row r="69" spans="1:70" s="107" customFormat="1" x14ac:dyDescent="0.25">
      <c r="A69" s="108" t="s">
        <v>1890</v>
      </c>
      <c r="B69" s="109"/>
      <c r="C69" s="734">
        <v>46106</v>
      </c>
      <c r="D69" s="109"/>
      <c r="E69" s="110">
        <v>80.127799999999993</v>
      </c>
      <c r="F69" s="109"/>
      <c r="G69" s="111">
        <v>11.239100000000001</v>
      </c>
      <c r="H69" s="113"/>
      <c r="I69" s="112">
        <v>0.6835</v>
      </c>
      <c r="J69" s="112">
        <v>4.5945</v>
      </c>
      <c r="K69" s="112">
        <v>6.6216999999999997</v>
      </c>
      <c r="L69" s="112" t="s">
        <v>430</v>
      </c>
      <c r="M69" s="112" t="s">
        <v>430</v>
      </c>
      <c r="N69" s="114" t="s">
        <v>430</v>
      </c>
      <c r="O69" s="112" t="s">
        <v>430</v>
      </c>
      <c r="P69" s="112" t="s">
        <v>430</v>
      </c>
      <c r="Q69" s="112" t="s">
        <v>430</v>
      </c>
      <c r="R69" s="112" t="s">
        <v>430</v>
      </c>
      <c r="S69" s="112">
        <v>13.920999999999999</v>
      </c>
      <c r="T69" s="112" t="s">
        <v>430</v>
      </c>
      <c r="U69" s="112" t="s">
        <v>430</v>
      </c>
      <c r="V69" s="112" t="s">
        <v>430</v>
      </c>
      <c r="W69" s="112">
        <v>3.1469999999999998</v>
      </c>
      <c r="X69" s="112">
        <v>12.391</v>
      </c>
      <c r="Y69" s="113"/>
      <c r="Z69" s="110">
        <v>8</v>
      </c>
      <c r="AA69" s="110">
        <v>18</v>
      </c>
      <c r="AB69" s="110">
        <v>14</v>
      </c>
      <c r="AC69" s="110" t="s">
        <v>430</v>
      </c>
      <c r="AD69" s="110" t="s">
        <v>430</v>
      </c>
      <c r="AE69" s="110" t="s">
        <v>430</v>
      </c>
      <c r="AF69" s="110" t="s">
        <v>430</v>
      </c>
      <c r="AG69" s="110" t="s">
        <v>430</v>
      </c>
      <c r="AH69" s="110" t="s">
        <v>430</v>
      </c>
      <c r="AI69" s="110" t="s">
        <v>430</v>
      </c>
      <c r="AJ69" s="110">
        <v>20</v>
      </c>
      <c r="AK69" s="110" t="s">
        <v>430</v>
      </c>
      <c r="AL69" s="110" t="s">
        <v>430</v>
      </c>
      <c r="AM69" s="110" t="s">
        <v>430</v>
      </c>
      <c r="AN69" s="110">
        <v>17</v>
      </c>
      <c r="AO69" s="109"/>
      <c r="AP69" s="112" t="s">
        <v>430</v>
      </c>
      <c r="AQ69" s="112" t="s">
        <v>430</v>
      </c>
      <c r="AR69" s="112" t="s">
        <v>430</v>
      </c>
      <c r="AS69" s="112" t="s">
        <v>430</v>
      </c>
      <c r="AT69" s="112" t="s">
        <v>430</v>
      </c>
      <c r="AU69" s="115"/>
      <c r="AV69" s="110" t="s">
        <v>430</v>
      </c>
      <c r="AW69" s="110" t="s">
        <v>430</v>
      </c>
      <c r="AX69" s="110" t="s">
        <v>430</v>
      </c>
      <c r="AY69" s="110" t="s">
        <v>430</v>
      </c>
      <c r="AZ69" s="110" t="s">
        <v>430</v>
      </c>
      <c r="BA69" s="260"/>
      <c r="BB69" s="112">
        <v>18.838010856166399</v>
      </c>
      <c r="BC69" s="290">
        <v>1.1345191365139999</v>
      </c>
      <c r="BD69" s="290">
        <v>0.124701949043312</v>
      </c>
      <c r="BE69" s="290">
        <v>-1.2227155599838599</v>
      </c>
      <c r="BF69" s="109"/>
      <c r="BG69" s="112">
        <v>11.6005</v>
      </c>
      <c r="BH69" s="112">
        <v>9.6401500000000002</v>
      </c>
      <c r="BI69" s="112">
        <v>67.148700000000005</v>
      </c>
      <c r="BJ69" s="112">
        <v>11.61065</v>
      </c>
      <c r="BK69" s="109"/>
      <c r="BL69" s="118" t="s">
        <v>1891</v>
      </c>
      <c r="BM69" s="118" t="s">
        <v>1892</v>
      </c>
      <c r="BN69" s="118" t="s">
        <v>1893</v>
      </c>
      <c r="BO69" s="118" t="s">
        <v>1894</v>
      </c>
      <c r="BP69" s="118" t="s">
        <v>728</v>
      </c>
      <c r="BQ69" s="109"/>
      <c r="BR69" s="119" t="s">
        <v>443</v>
      </c>
    </row>
    <row r="70" spans="1:70" x14ac:dyDescent="0.25">
      <c r="A70" s="36" t="s">
        <v>93</v>
      </c>
      <c r="B70" s="43"/>
      <c r="C70" s="720"/>
      <c r="D70" s="43"/>
      <c r="E70" s="51"/>
      <c r="F70" s="43"/>
      <c r="G70" s="55"/>
      <c r="H70" s="66"/>
      <c r="I70" s="59">
        <v>0.65680000000000005</v>
      </c>
      <c r="J70" s="59">
        <v>5.5712000000000002</v>
      </c>
      <c r="K70" s="59">
        <v>7.1386000000000003</v>
      </c>
      <c r="L70" s="59">
        <v>18.585100000000001</v>
      </c>
      <c r="M70" s="59">
        <v>12.077400000000001</v>
      </c>
      <c r="N70" s="70">
        <v>10.8119</v>
      </c>
      <c r="O70" s="59">
        <v>5.6409000000000002</v>
      </c>
      <c r="P70" s="59">
        <v>19.3964</v>
      </c>
      <c r="Q70" s="59">
        <v>18.142600000000002</v>
      </c>
      <c r="R70" s="59">
        <v>17.109500000000001</v>
      </c>
      <c r="S70" s="59">
        <v>23.750499999999999</v>
      </c>
      <c r="T70" s="59">
        <v>9.8531999999999993</v>
      </c>
      <c r="U70" s="59">
        <v>11.159000000000001</v>
      </c>
      <c r="V70" s="59">
        <v>7.8733000000000004</v>
      </c>
      <c r="W70" s="59">
        <v>3.8864000000000001</v>
      </c>
      <c r="X70" s="59">
        <v>13.996</v>
      </c>
      <c r="Y70" s="66"/>
      <c r="Z70" s="51">
        <v>20</v>
      </c>
      <c r="AA70" s="51">
        <v>20</v>
      </c>
      <c r="AB70" s="51">
        <v>20</v>
      </c>
      <c r="AC70" s="51">
        <v>19</v>
      </c>
      <c r="AD70" s="51">
        <v>17</v>
      </c>
      <c r="AE70" s="51">
        <v>14</v>
      </c>
      <c r="AF70" s="51">
        <v>12</v>
      </c>
      <c r="AG70" s="51">
        <v>9</v>
      </c>
      <c r="AH70" s="51">
        <v>7</v>
      </c>
      <c r="AI70" s="51">
        <v>3</v>
      </c>
      <c r="AJ70" s="51">
        <v>20</v>
      </c>
      <c r="AK70" s="51">
        <v>17</v>
      </c>
      <c r="AL70" s="51">
        <v>15</v>
      </c>
      <c r="AM70" s="51">
        <v>14</v>
      </c>
      <c r="AN70" s="51">
        <v>20</v>
      </c>
      <c r="AO70" s="43"/>
      <c r="AP70" s="59">
        <v>20.3333333333333</v>
      </c>
      <c r="AQ70" s="59">
        <v>23.574000000000002</v>
      </c>
      <c r="AR70" s="59">
        <v>17.251428571428601</v>
      </c>
      <c r="AS70" s="59">
        <v>12.966666666666701</v>
      </c>
      <c r="AT70" s="59">
        <v>21.1492857142857</v>
      </c>
      <c r="AU70" s="78"/>
      <c r="AV70" s="51">
        <v>3</v>
      </c>
      <c r="AW70" s="51">
        <v>5</v>
      </c>
      <c r="AX70" s="51">
        <v>7</v>
      </c>
      <c r="AY70" s="51">
        <v>9</v>
      </c>
      <c r="AZ70" s="51">
        <v>14</v>
      </c>
      <c r="BA70" s="258"/>
      <c r="BB70" s="59"/>
      <c r="BC70" s="286"/>
      <c r="BD70" s="286"/>
      <c r="BE70" s="286"/>
      <c r="BF70" s="43"/>
      <c r="BG70" s="59"/>
      <c r="BH70" s="59"/>
      <c r="BI70" s="59"/>
      <c r="BJ70" s="59"/>
      <c r="BK70" s="43"/>
      <c r="BL70" s="84"/>
      <c r="BM70" s="84"/>
      <c r="BN70" s="84"/>
      <c r="BO70" s="84"/>
      <c r="BP70" s="84"/>
      <c r="BQ70" s="43"/>
      <c r="BR70" s="88"/>
    </row>
    <row r="71" spans="1:70" x14ac:dyDescent="0.25">
      <c r="A71" s="37" t="s">
        <v>94</v>
      </c>
      <c r="B71" s="44"/>
      <c r="C71" s="721"/>
      <c r="D71" s="44"/>
      <c r="E71" s="52"/>
      <c r="F71" s="44"/>
      <c r="G71" s="56"/>
      <c r="H71" s="67"/>
      <c r="I71" s="60">
        <v>1.0718000000000001</v>
      </c>
      <c r="J71" s="60">
        <v>7.2534999999999998</v>
      </c>
      <c r="K71" s="60">
        <v>10.3065</v>
      </c>
      <c r="L71" s="60">
        <v>27.2425</v>
      </c>
      <c r="M71" s="60">
        <v>22.0578</v>
      </c>
      <c r="N71" s="71">
        <v>22.5838</v>
      </c>
      <c r="O71" s="60">
        <v>9.5405999999999995</v>
      </c>
      <c r="P71" s="60">
        <v>23.870999999999999</v>
      </c>
      <c r="Q71" s="60">
        <v>20.296900000000001</v>
      </c>
      <c r="R71" s="60">
        <v>19.7302</v>
      </c>
      <c r="S71" s="60">
        <v>33.247</v>
      </c>
      <c r="T71" s="60">
        <v>19.5274</v>
      </c>
      <c r="U71" s="60">
        <v>21.386700000000001</v>
      </c>
      <c r="V71" s="60">
        <v>19.980699999999999</v>
      </c>
      <c r="W71" s="60">
        <v>5.7674000000000003</v>
      </c>
      <c r="X71" s="60">
        <v>25.090900000000001</v>
      </c>
      <c r="Y71" s="67"/>
      <c r="Z71" s="52"/>
      <c r="AA71" s="52"/>
      <c r="AB71" s="52"/>
      <c r="AC71" s="52"/>
      <c r="AD71" s="52"/>
      <c r="AE71" s="52"/>
      <c r="AF71" s="52"/>
      <c r="AG71" s="52"/>
      <c r="AH71" s="52"/>
      <c r="AI71" s="52"/>
      <c r="AJ71" s="52"/>
      <c r="AK71" s="52"/>
      <c r="AL71" s="52"/>
      <c r="AM71" s="52"/>
      <c r="AN71" s="52"/>
      <c r="AO71" s="44"/>
      <c r="AP71" s="60">
        <v>24.33</v>
      </c>
      <c r="AQ71" s="60">
        <v>28.48</v>
      </c>
      <c r="AR71" s="60">
        <v>19.829999999999998</v>
      </c>
      <c r="AS71" s="60">
        <v>16.690000000000001</v>
      </c>
      <c r="AT71" s="60">
        <v>36.89</v>
      </c>
      <c r="AU71" s="79"/>
      <c r="AV71" s="52"/>
      <c r="AW71" s="52"/>
      <c r="AX71" s="52"/>
      <c r="AY71" s="52"/>
      <c r="AZ71" s="52"/>
      <c r="BA71" s="259"/>
      <c r="BB71" s="60"/>
      <c r="BC71" s="288"/>
      <c r="BD71" s="288"/>
      <c r="BE71" s="288"/>
      <c r="BF71" s="44"/>
      <c r="BG71" s="60"/>
      <c r="BH71" s="60"/>
      <c r="BI71" s="60"/>
      <c r="BJ71" s="60"/>
      <c r="BK71" s="44"/>
      <c r="BL71" s="85"/>
      <c r="BM71" s="85"/>
      <c r="BN71" s="85"/>
      <c r="BO71" s="85"/>
      <c r="BP71" s="85"/>
      <c r="BQ71" s="44"/>
      <c r="BR71" s="89"/>
    </row>
    <row r="72" spans="1:70" x14ac:dyDescent="0.25">
      <c r="A72" s="37" t="s">
        <v>95</v>
      </c>
      <c r="B72" s="44"/>
      <c r="C72" s="721"/>
      <c r="D72" s="44"/>
      <c r="E72" s="52"/>
      <c r="F72" s="44"/>
      <c r="G72" s="56"/>
      <c r="H72" s="67"/>
      <c r="I72" s="60">
        <v>0.2311</v>
      </c>
      <c r="J72" s="60">
        <v>3.7823000000000002</v>
      </c>
      <c r="K72" s="60">
        <v>2.2896000000000001</v>
      </c>
      <c r="L72" s="60">
        <v>10.559699999999999</v>
      </c>
      <c r="M72" s="60">
        <v>4.5426000000000002</v>
      </c>
      <c r="N72" s="71">
        <v>3.5377999999999998</v>
      </c>
      <c r="O72" s="60">
        <v>1.0679000000000001</v>
      </c>
      <c r="P72" s="60">
        <v>15.533899999999999</v>
      </c>
      <c r="Q72" s="60">
        <v>16.138300000000001</v>
      </c>
      <c r="R72" s="60">
        <v>15.000299999999999</v>
      </c>
      <c r="S72" s="60">
        <v>13.920999999999999</v>
      </c>
      <c r="T72" s="60">
        <v>2.3754</v>
      </c>
      <c r="U72" s="60">
        <v>4.9871999999999996</v>
      </c>
      <c r="V72" s="60">
        <v>0.79630000000000001</v>
      </c>
      <c r="W72" s="60">
        <v>1.5398000000000001</v>
      </c>
      <c r="X72" s="60">
        <v>4.6523000000000003</v>
      </c>
      <c r="Y72" s="67"/>
      <c r="Z72" s="52"/>
      <c r="AA72" s="52"/>
      <c r="AB72" s="52"/>
      <c r="AC72" s="52"/>
      <c r="AD72" s="52"/>
      <c r="AE72" s="52"/>
      <c r="AF72" s="52"/>
      <c r="AG72" s="52"/>
      <c r="AH72" s="52"/>
      <c r="AI72" s="52"/>
      <c r="AJ72" s="52"/>
      <c r="AK72" s="52"/>
      <c r="AL72" s="52"/>
      <c r="AM72" s="52"/>
      <c r="AN72" s="52"/>
      <c r="AO72" s="44"/>
      <c r="AP72" s="60">
        <v>17.62</v>
      </c>
      <c r="AQ72" s="60">
        <v>20.82</v>
      </c>
      <c r="AR72" s="60">
        <v>13.92</v>
      </c>
      <c r="AS72" s="60">
        <v>9.7799999999999994</v>
      </c>
      <c r="AT72" s="60">
        <v>7.68</v>
      </c>
      <c r="AU72" s="79"/>
      <c r="AV72" s="52"/>
      <c r="AW72" s="52"/>
      <c r="AX72" s="52"/>
      <c r="AY72" s="52"/>
      <c r="AZ72" s="52"/>
      <c r="BA72" s="259"/>
      <c r="BB72" s="60"/>
      <c r="BC72" s="288"/>
      <c r="BD72" s="288"/>
      <c r="BE72" s="288"/>
      <c r="BF72" s="44"/>
      <c r="BG72" s="60"/>
      <c r="BH72" s="60"/>
      <c r="BI72" s="60"/>
      <c r="BJ72" s="60"/>
      <c r="BK72" s="44"/>
      <c r="BL72" s="85"/>
      <c r="BM72" s="85"/>
      <c r="BN72" s="85"/>
      <c r="BO72" s="85"/>
      <c r="BP72" s="85"/>
      <c r="BQ72" s="44"/>
      <c r="BR72" s="89"/>
    </row>
    <row r="73" spans="1:70" x14ac:dyDescent="0.25">
      <c r="A73" s="38" t="s">
        <v>96</v>
      </c>
      <c r="B73" s="45"/>
      <c r="C73" s="722"/>
      <c r="D73" s="45"/>
      <c r="E73" s="53"/>
      <c r="F73" s="45"/>
      <c r="G73" s="57"/>
      <c r="H73" s="68"/>
      <c r="I73" s="61">
        <v>0.63839999999999997</v>
      </c>
      <c r="J73" s="61">
        <v>5.7069000000000001</v>
      </c>
      <c r="K73" s="61">
        <v>7.1373499999999996</v>
      </c>
      <c r="L73" s="61">
        <v>18.291399999999999</v>
      </c>
      <c r="M73" s="61">
        <v>12.0083</v>
      </c>
      <c r="N73" s="72">
        <v>10.2003</v>
      </c>
      <c r="O73" s="61">
        <v>6.1695500000000001</v>
      </c>
      <c r="P73" s="61">
        <v>19.247900000000001</v>
      </c>
      <c r="Q73" s="61">
        <v>18.193300000000001</v>
      </c>
      <c r="R73" s="61">
        <v>16.597899999999999</v>
      </c>
      <c r="S73" s="61">
        <v>24.191600000000001</v>
      </c>
      <c r="T73" s="61">
        <v>8.4039000000000001</v>
      </c>
      <c r="U73" s="61">
        <v>8.8928999999999991</v>
      </c>
      <c r="V73" s="61">
        <v>5.1863999999999999</v>
      </c>
      <c r="W73" s="61">
        <v>3.9331999999999998</v>
      </c>
      <c r="X73" s="61">
        <v>13.6394</v>
      </c>
      <c r="Y73" s="68"/>
      <c r="Z73" s="53"/>
      <c r="AA73" s="53"/>
      <c r="AB73" s="53"/>
      <c r="AC73" s="53"/>
      <c r="AD73" s="53"/>
      <c r="AE73" s="53"/>
      <c r="AF73" s="53"/>
      <c r="AG73" s="53"/>
      <c r="AH73" s="53"/>
      <c r="AI73" s="53"/>
      <c r="AJ73" s="53"/>
      <c r="AK73" s="53"/>
      <c r="AL73" s="53"/>
      <c r="AM73" s="53"/>
      <c r="AN73" s="53"/>
      <c r="AO73" s="45"/>
      <c r="AP73" s="61">
        <v>19.05</v>
      </c>
      <c r="AQ73" s="61">
        <v>21.85</v>
      </c>
      <c r="AR73" s="61">
        <v>17.29</v>
      </c>
      <c r="AS73" s="61">
        <v>12.27</v>
      </c>
      <c r="AT73" s="61">
        <v>22.15</v>
      </c>
      <c r="AU73" s="80"/>
      <c r="AV73" s="53"/>
      <c r="AW73" s="53"/>
      <c r="AX73" s="53"/>
      <c r="AY73" s="53"/>
      <c r="AZ73" s="53"/>
      <c r="BA73" s="262"/>
      <c r="BB73" s="61"/>
      <c r="BC73" s="291"/>
      <c r="BD73" s="291"/>
      <c r="BE73" s="291"/>
      <c r="BF73" s="45"/>
      <c r="BG73" s="61"/>
      <c r="BH73" s="61"/>
      <c r="BI73" s="61"/>
      <c r="BJ73" s="61"/>
      <c r="BK73" s="45"/>
      <c r="BL73" s="86"/>
      <c r="BM73" s="86"/>
      <c r="BN73" s="86"/>
      <c r="BO73" s="86"/>
      <c r="BP73" s="86"/>
      <c r="BQ73" s="45"/>
      <c r="BR73" s="90"/>
    </row>
    <row r="74" spans="1:70" ht="14.5" x14ac:dyDescent="0.25">
      <c r="A74" s="39" t="s">
        <v>129</v>
      </c>
      <c r="B74" s="46"/>
      <c r="C74" s="723"/>
      <c r="D74" s="46"/>
      <c r="E74" s="54"/>
      <c r="F74" s="46"/>
      <c r="G74" s="58"/>
      <c r="H74" s="69"/>
      <c r="I74" s="62"/>
      <c r="J74" s="62"/>
      <c r="K74" s="62"/>
      <c r="L74" s="62"/>
      <c r="M74" s="62"/>
      <c r="N74" s="73"/>
      <c r="O74" s="62"/>
      <c r="P74" s="62"/>
      <c r="Q74" s="62"/>
      <c r="R74" s="62"/>
      <c r="S74" s="62"/>
      <c r="T74" s="62"/>
      <c r="U74" s="62"/>
      <c r="V74" s="62"/>
      <c r="W74" s="62"/>
      <c r="X74" s="62"/>
      <c r="Y74" s="69"/>
      <c r="Z74" s="54"/>
      <c r="AA74" s="54"/>
      <c r="AB74" s="54"/>
      <c r="AC74" s="54"/>
      <c r="AD74" s="54"/>
      <c r="AE74" s="54"/>
      <c r="AF74" s="54"/>
      <c r="AG74" s="54"/>
      <c r="AH74" s="54"/>
      <c r="AI74" s="54"/>
      <c r="AJ74" s="54"/>
      <c r="AK74" s="54"/>
      <c r="AL74" s="54"/>
      <c r="AM74" s="54"/>
      <c r="AN74" s="54"/>
      <c r="AO74" s="46"/>
      <c r="AP74" s="62"/>
      <c r="AQ74" s="62"/>
      <c r="AR74" s="62"/>
      <c r="AS74" s="62"/>
      <c r="AT74" s="62"/>
      <c r="AU74" s="81"/>
      <c r="AV74" s="54"/>
      <c r="AW74" s="54"/>
      <c r="AX74" s="54"/>
      <c r="AY74" s="54"/>
      <c r="AZ74" s="54"/>
      <c r="BA74" s="263"/>
      <c r="BB74" s="62"/>
      <c r="BC74" s="293"/>
      <c r="BD74" s="293"/>
      <c r="BE74" s="293"/>
      <c r="BF74" s="46"/>
      <c r="BG74" s="62"/>
      <c r="BH74" s="62"/>
      <c r="BI74" s="62"/>
      <c r="BJ74" s="62"/>
      <c r="BK74" s="46"/>
      <c r="BL74" s="87"/>
      <c r="BM74" s="87"/>
      <c r="BN74" s="87"/>
      <c r="BO74" s="87"/>
      <c r="BP74" s="87"/>
      <c r="BQ74" s="46"/>
      <c r="BR74" s="91"/>
    </row>
    <row r="75" spans="1:70" s="107" customFormat="1" x14ac:dyDescent="0.25">
      <c r="A75" s="126" t="s">
        <v>1895</v>
      </c>
      <c r="B75" s="127"/>
      <c r="C75" s="733">
        <v>41281</v>
      </c>
      <c r="D75" s="127"/>
      <c r="E75" s="128">
        <v>32681.8</v>
      </c>
      <c r="F75" s="127"/>
      <c r="G75" s="129">
        <v>303.27510000000001</v>
      </c>
      <c r="H75" s="131"/>
      <c r="I75" s="130">
        <v>1.0742</v>
      </c>
      <c r="J75" s="130">
        <v>4.8391000000000002</v>
      </c>
      <c r="K75" s="130">
        <v>7.1612</v>
      </c>
      <c r="L75" s="130">
        <v>19.9634</v>
      </c>
      <c r="M75" s="130">
        <v>12.100099999999999</v>
      </c>
      <c r="N75" s="132">
        <v>11.072699999999999</v>
      </c>
      <c r="O75" s="130">
        <v>2.8359999999999999</v>
      </c>
      <c r="P75" s="130">
        <v>21.152000000000001</v>
      </c>
      <c r="Q75" s="130">
        <v>21.729500000000002</v>
      </c>
      <c r="R75" s="130">
        <v>20.7182</v>
      </c>
      <c r="S75" s="130">
        <v>26.401900000000001</v>
      </c>
      <c r="T75" s="130">
        <v>9.5779999999999994</v>
      </c>
      <c r="U75" s="130">
        <v>11.3095</v>
      </c>
      <c r="V75" s="130">
        <v>6.8564999999999996</v>
      </c>
      <c r="W75" s="130">
        <v>3.5325000000000002</v>
      </c>
      <c r="X75" s="130">
        <v>17.636900000000001</v>
      </c>
      <c r="Y75" s="131"/>
      <c r="Z75" s="128">
        <v>1</v>
      </c>
      <c r="AA75" s="128">
        <v>16</v>
      </c>
      <c r="AB75" s="128">
        <v>11</v>
      </c>
      <c r="AC75" s="128">
        <v>8</v>
      </c>
      <c r="AD75" s="128">
        <v>10</v>
      </c>
      <c r="AE75" s="128">
        <v>10</v>
      </c>
      <c r="AF75" s="128">
        <v>11</v>
      </c>
      <c r="AG75" s="128">
        <v>4</v>
      </c>
      <c r="AH75" s="128">
        <v>1</v>
      </c>
      <c r="AI75" s="128">
        <v>1</v>
      </c>
      <c r="AJ75" s="128">
        <v>8</v>
      </c>
      <c r="AK75" s="128">
        <v>10</v>
      </c>
      <c r="AL75" s="128">
        <v>8</v>
      </c>
      <c r="AM75" s="128">
        <v>10</v>
      </c>
      <c r="AN75" s="128">
        <v>14</v>
      </c>
      <c r="AO75" s="127"/>
      <c r="AP75" s="130">
        <v>25.58</v>
      </c>
      <c r="AQ75" s="130">
        <v>30.07</v>
      </c>
      <c r="AR75" s="130">
        <v>18.98</v>
      </c>
      <c r="AS75" s="130">
        <v>12.18</v>
      </c>
      <c r="AT75" s="130">
        <v>22.47</v>
      </c>
      <c r="AU75" s="133"/>
      <c r="AV75" s="128">
        <v>1</v>
      </c>
      <c r="AW75" s="128">
        <v>1</v>
      </c>
      <c r="AX75" s="128">
        <v>3</v>
      </c>
      <c r="AY75" s="128">
        <v>8</v>
      </c>
      <c r="AZ75" s="128">
        <v>8</v>
      </c>
      <c r="BA75" s="264"/>
      <c r="BB75" s="130">
        <v>17.549852421918999</v>
      </c>
      <c r="BC75" s="295">
        <v>0.82096506402053404</v>
      </c>
      <c r="BD75" s="295">
        <v>8.0349820295689905E-2</v>
      </c>
      <c r="BE75" s="295">
        <v>0.336603052808639</v>
      </c>
      <c r="BF75" s="127"/>
      <c r="BG75" s="130">
        <v>22.310700000000001</v>
      </c>
      <c r="BH75" s="130">
        <v>4.6992500000000001</v>
      </c>
      <c r="BI75" s="130">
        <v>66.229299999999995</v>
      </c>
      <c r="BJ75" s="130">
        <v>6.7607499999999998</v>
      </c>
      <c r="BK75" s="127"/>
      <c r="BL75" s="136" t="s">
        <v>1781</v>
      </c>
      <c r="BM75" s="136" t="s">
        <v>1782</v>
      </c>
      <c r="BN75" s="136" t="s">
        <v>1783</v>
      </c>
      <c r="BO75" s="136" t="s">
        <v>1784</v>
      </c>
      <c r="BP75" s="136" t="s">
        <v>1785</v>
      </c>
      <c r="BQ75" s="127"/>
      <c r="BR75" s="137" t="s">
        <v>518</v>
      </c>
    </row>
    <row r="76" spans="1:70" s="107" customFormat="1" x14ac:dyDescent="0.25">
      <c r="A76" s="108" t="s">
        <v>1896</v>
      </c>
      <c r="B76" s="109"/>
      <c r="C76" s="734">
        <v>44187</v>
      </c>
      <c r="D76" s="109"/>
      <c r="E76" s="110">
        <v>5131.66</v>
      </c>
      <c r="F76" s="109"/>
      <c r="G76" s="111">
        <v>29.172699999999999</v>
      </c>
      <c r="H76" s="113"/>
      <c r="I76" s="112">
        <v>0.63160000000000005</v>
      </c>
      <c r="J76" s="112">
        <v>5.8715999999999999</v>
      </c>
      <c r="K76" s="112">
        <v>4.7422000000000004</v>
      </c>
      <c r="L76" s="112">
        <v>16.312100000000001</v>
      </c>
      <c r="M76" s="112">
        <v>7.8178000000000001</v>
      </c>
      <c r="N76" s="114">
        <v>4.7850999999999999</v>
      </c>
      <c r="O76" s="112">
        <v>6.9837999999999996</v>
      </c>
      <c r="P76" s="112">
        <v>17.330400000000001</v>
      </c>
      <c r="Q76" s="112">
        <v>17.8613</v>
      </c>
      <c r="R76" s="112" t="s">
        <v>430</v>
      </c>
      <c r="S76" s="112">
        <v>22.085000000000001</v>
      </c>
      <c r="T76" s="112">
        <v>6.5011999999999999</v>
      </c>
      <c r="U76" s="112">
        <v>7.3311000000000002</v>
      </c>
      <c r="V76" s="112">
        <v>1.97</v>
      </c>
      <c r="W76" s="112">
        <v>3.5160999999999998</v>
      </c>
      <c r="X76" s="112">
        <v>21.531500000000001</v>
      </c>
      <c r="Y76" s="113"/>
      <c r="Z76" s="110">
        <v>11</v>
      </c>
      <c r="AA76" s="110">
        <v>9</v>
      </c>
      <c r="AB76" s="110">
        <v>18</v>
      </c>
      <c r="AC76" s="110">
        <v>14</v>
      </c>
      <c r="AD76" s="110">
        <v>16</v>
      </c>
      <c r="AE76" s="110">
        <v>14</v>
      </c>
      <c r="AF76" s="110">
        <v>7</v>
      </c>
      <c r="AG76" s="110">
        <v>8</v>
      </c>
      <c r="AH76" s="110">
        <v>7</v>
      </c>
      <c r="AI76" s="110" t="s">
        <v>430</v>
      </c>
      <c r="AJ76" s="110">
        <v>14</v>
      </c>
      <c r="AK76" s="110">
        <v>15</v>
      </c>
      <c r="AL76" s="110">
        <v>13</v>
      </c>
      <c r="AM76" s="110">
        <v>14</v>
      </c>
      <c r="AN76" s="110">
        <v>15</v>
      </c>
      <c r="AO76" s="109"/>
      <c r="AP76" s="112" t="s">
        <v>430</v>
      </c>
      <c r="AQ76" s="112" t="s">
        <v>430</v>
      </c>
      <c r="AR76" s="112">
        <v>15.47</v>
      </c>
      <c r="AS76" s="112">
        <v>11.13</v>
      </c>
      <c r="AT76" s="112">
        <v>13.19</v>
      </c>
      <c r="AU76" s="115"/>
      <c r="AV76" s="110" t="s">
        <v>430</v>
      </c>
      <c r="AW76" s="110" t="s">
        <v>430</v>
      </c>
      <c r="AX76" s="110">
        <v>7</v>
      </c>
      <c r="AY76" s="110">
        <v>9</v>
      </c>
      <c r="AZ76" s="110">
        <v>12</v>
      </c>
      <c r="BA76" s="260"/>
      <c r="BB76" s="112">
        <v>17.662873493427</v>
      </c>
      <c r="BC76" s="290">
        <v>0.84441244088332001</v>
      </c>
      <c r="BD76" s="290">
        <v>6.65037146997495E-2</v>
      </c>
      <c r="BE76" s="290">
        <v>7.0461602479350099E-2</v>
      </c>
      <c r="BF76" s="109"/>
      <c r="BG76" s="112" t="s">
        <v>430</v>
      </c>
      <c r="BH76" s="112">
        <v>14.168699999999999</v>
      </c>
      <c r="BI76" s="112">
        <v>81.444699999999997</v>
      </c>
      <c r="BJ76" s="112">
        <v>4.3865999999999996</v>
      </c>
      <c r="BK76" s="109"/>
      <c r="BL76" s="118" t="s">
        <v>1787</v>
      </c>
      <c r="BM76" s="118" t="s">
        <v>1788</v>
      </c>
      <c r="BN76" s="118" t="s">
        <v>1789</v>
      </c>
      <c r="BO76" s="118" t="s">
        <v>1790</v>
      </c>
      <c r="BP76" s="118" t="s">
        <v>1791</v>
      </c>
      <c r="BQ76" s="109"/>
      <c r="BR76" s="119" t="s">
        <v>443</v>
      </c>
    </row>
    <row r="77" spans="1:70" s="107" customFormat="1" x14ac:dyDescent="0.25">
      <c r="A77" s="108" t="s">
        <v>1897</v>
      </c>
      <c r="B77" s="109"/>
      <c r="C77" s="734">
        <v>44907</v>
      </c>
      <c r="D77" s="109"/>
      <c r="E77" s="110">
        <v>4779.6899999999996</v>
      </c>
      <c r="F77" s="109"/>
      <c r="G77" s="111">
        <v>22.087700000000002</v>
      </c>
      <c r="H77" s="113"/>
      <c r="I77" s="112">
        <v>0.9627</v>
      </c>
      <c r="J77" s="112">
        <v>6.3985000000000003</v>
      </c>
      <c r="K77" s="112">
        <v>7.3155999999999999</v>
      </c>
      <c r="L77" s="112">
        <v>16.451499999999999</v>
      </c>
      <c r="M77" s="112">
        <v>10.6615</v>
      </c>
      <c r="N77" s="114">
        <v>12.1767</v>
      </c>
      <c r="O77" s="112">
        <v>6.2366000000000001</v>
      </c>
      <c r="P77" s="112">
        <v>23.906600000000001</v>
      </c>
      <c r="Q77" s="112" t="s">
        <v>430</v>
      </c>
      <c r="R77" s="112" t="s">
        <v>430</v>
      </c>
      <c r="S77" s="112">
        <v>22.243600000000001</v>
      </c>
      <c r="T77" s="112">
        <v>8.3452999999999999</v>
      </c>
      <c r="U77" s="112">
        <v>11.1957</v>
      </c>
      <c r="V77" s="112">
        <v>8.8091000000000008</v>
      </c>
      <c r="W77" s="112">
        <v>4.3083</v>
      </c>
      <c r="X77" s="112">
        <v>25.2653</v>
      </c>
      <c r="Y77" s="113"/>
      <c r="Z77" s="110">
        <v>2</v>
      </c>
      <c r="AA77" s="110">
        <v>4</v>
      </c>
      <c r="AB77" s="110">
        <v>10</v>
      </c>
      <c r="AC77" s="110">
        <v>13</v>
      </c>
      <c r="AD77" s="110">
        <v>11</v>
      </c>
      <c r="AE77" s="110">
        <v>6</v>
      </c>
      <c r="AF77" s="110">
        <v>9</v>
      </c>
      <c r="AG77" s="110">
        <v>2</v>
      </c>
      <c r="AH77" s="110" t="s">
        <v>430</v>
      </c>
      <c r="AI77" s="110" t="s">
        <v>430</v>
      </c>
      <c r="AJ77" s="110">
        <v>13</v>
      </c>
      <c r="AK77" s="110">
        <v>12</v>
      </c>
      <c r="AL77" s="110">
        <v>9</v>
      </c>
      <c r="AM77" s="110">
        <v>7</v>
      </c>
      <c r="AN77" s="110">
        <v>7</v>
      </c>
      <c r="AO77" s="109"/>
      <c r="AP77" s="112" t="s">
        <v>430</v>
      </c>
      <c r="AQ77" s="112" t="s">
        <v>430</v>
      </c>
      <c r="AR77" s="112" t="s">
        <v>430</v>
      </c>
      <c r="AS77" s="112">
        <v>13.91</v>
      </c>
      <c r="AT77" s="112">
        <v>19.72</v>
      </c>
      <c r="AU77" s="115"/>
      <c r="AV77" s="110" t="s">
        <v>430</v>
      </c>
      <c r="AW77" s="110" t="s">
        <v>430</v>
      </c>
      <c r="AX77" s="110" t="s">
        <v>430</v>
      </c>
      <c r="AY77" s="110">
        <v>5</v>
      </c>
      <c r="AZ77" s="110">
        <v>9</v>
      </c>
      <c r="BA77" s="260"/>
      <c r="BB77" s="112">
        <v>18.724160090967398</v>
      </c>
      <c r="BC77" s="290">
        <v>0.92244458410713104</v>
      </c>
      <c r="BD77" s="290">
        <v>8.8658275512039697E-2</v>
      </c>
      <c r="BE77" s="290">
        <v>0.57169063397439202</v>
      </c>
      <c r="BF77" s="109"/>
      <c r="BG77" s="112">
        <v>2.8718699999999999</v>
      </c>
      <c r="BH77" s="112">
        <v>20.145</v>
      </c>
      <c r="BI77" s="112">
        <v>71.303100000000001</v>
      </c>
      <c r="BJ77" s="112">
        <v>5.6800300000000004</v>
      </c>
      <c r="BK77" s="109"/>
      <c r="BL77" s="118" t="s">
        <v>574</v>
      </c>
      <c r="BM77" s="118" t="s">
        <v>1793</v>
      </c>
      <c r="BN77" s="118" t="s">
        <v>1794</v>
      </c>
      <c r="BO77" s="118" t="s">
        <v>1795</v>
      </c>
      <c r="BP77" s="118" t="s">
        <v>1796</v>
      </c>
      <c r="BQ77" s="109"/>
      <c r="BR77" s="119" t="s">
        <v>476</v>
      </c>
    </row>
    <row r="78" spans="1:70" s="107" customFormat="1" x14ac:dyDescent="0.25">
      <c r="A78" s="108" t="s">
        <v>1898</v>
      </c>
      <c r="B78" s="109"/>
      <c r="C78" s="734">
        <v>45688</v>
      </c>
      <c r="D78" s="109"/>
      <c r="E78" s="110">
        <v>4631.08</v>
      </c>
      <c r="F78" s="109"/>
      <c r="G78" s="111">
        <v>12.115</v>
      </c>
      <c r="H78" s="113"/>
      <c r="I78" s="112">
        <v>0.70660000000000001</v>
      </c>
      <c r="J78" s="112">
        <v>5.7062999999999997</v>
      </c>
      <c r="K78" s="112">
        <v>4.62</v>
      </c>
      <c r="L78" s="112">
        <v>10.9839</v>
      </c>
      <c r="M78" s="112">
        <v>5.3387000000000002</v>
      </c>
      <c r="N78" s="114">
        <v>8.6742000000000008</v>
      </c>
      <c r="O78" s="112" t="s">
        <v>430</v>
      </c>
      <c r="P78" s="112" t="s">
        <v>430</v>
      </c>
      <c r="Q78" s="112" t="s">
        <v>430</v>
      </c>
      <c r="R78" s="112" t="s">
        <v>430</v>
      </c>
      <c r="S78" s="112">
        <v>17.007899999999999</v>
      </c>
      <c r="T78" s="112">
        <v>3.1063999999999998</v>
      </c>
      <c r="U78" s="112">
        <v>6.1509</v>
      </c>
      <c r="V78" s="112">
        <v>5.9836999999999998</v>
      </c>
      <c r="W78" s="112">
        <v>3.2029999999999998</v>
      </c>
      <c r="X78" s="112">
        <v>14.937900000000001</v>
      </c>
      <c r="Y78" s="113"/>
      <c r="Z78" s="110">
        <v>7</v>
      </c>
      <c r="AA78" s="110">
        <v>11</v>
      </c>
      <c r="AB78" s="110">
        <v>19</v>
      </c>
      <c r="AC78" s="110">
        <v>19</v>
      </c>
      <c r="AD78" s="110">
        <v>17</v>
      </c>
      <c r="AE78" s="110">
        <v>11</v>
      </c>
      <c r="AF78" s="110" t="s">
        <v>430</v>
      </c>
      <c r="AG78" s="110" t="s">
        <v>430</v>
      </c>
      <c r="AH78" s="110" t="s">
        <v>430</v>
      </c>
      <c r="AI78" s="110" t="s">
        <v>430</v>
      </c>
      <c r="AJ78" s="110">
        <v>19</v>
      </c>
      <c r="AK78" s="110">
        <v>17</v>
      </c>
      <c r="AL78" s="110">
        <v>15</v>
      </c>
      <c r="AM78" s="110">
        <v>11</v>
      </c>
      <c r="AN78" s="110">
        <v>18</v>
      </c>
      <c r="AO78" s="109"/>
      <c r="AP78" s="112" t="s">
        <v>430</v>
      </c>
      <c r="AQ78" s="112" t="s">
        <v>430</v>
      </c>
      <c r="AR78" s="112" t="s">
        <v>430</v>
      </c>
      <c r="AS78" s="112" t="s">
        <v>430</v>
      </c>
      <c r="AT78" s="112">
        <v>9.32</v>
      </c>
      <c r="AU78" s="115"/>
      <c r="AV78" s="110" t="s">
        <v>430</v>
      </c>
      <c r="AW78" s="110" t="s">
        <v>430</v>
      </c>
      <c r="AX78" s="110" t="s">
        <v>430</v>
      </c>
      <c r="AY78" s="110" t="s">
        <v>430</v>
      </c>
      <c r="AZ78" s="110">
        <v>14</v>
      </c>
      <c r="BA78" s="260"/>
      <c r="BB78" s="112">
        <v>13.514718260960599</v>
      </c>
      <c r="BC78" s="290">
        <v>0.79899594791762196</v>
      </c>
      <c r="BD78" s="290">
        <v>8.9744288392627894E-2</v>
      </c>
      <c r="BE78" s="290">
        <v>0.40225172323674102</v>
      </c>
      <c r="BF78" s="109"/>
      <c r="BG78" s="112">
        <v>4.6976800000000001</v>
      </c>
      <c r="BH78" s="112">
        <v>21.878499999999999</v>
      </c>
      <c r="BI78" s="112">
        <v>72.6631</v>
      </c>
      <c r="BJ78" s="112">
        <v>0.76071999999999995</v>
      </c>
      <c r="BK78" s="109"/>
      <c r="BL78" s="118" t="s">
        <v>1798</v>
      </c>
      <c r="BM78" s="118" t="s">
        <v>1799</v>
      </c>
      <c r="BN78" s="118" t="s">
        <v>1800</v>
      </c>
      <c r="BO78" s="118" t="s">
        <v>1801</v>
      </c>
      <c r="BP78" s="118" t="s">
        <v>1802</v>
      </c>
      <c r="BQ78" s="109"/>
      <c r="BR78" s="119" t="s">
        <v>443</v>
      </c>
    </row>
    <row r="79" spans="1:70" s="107" customFormat="1" x14ac:dyDescent="0.25">
      <c r="A79" s="108" t="s">
        <v>1899</v>
      </c>
      <c r="B79" s="109"/>
      <c r="C79" s="734">
        <v>41275</v>
      </c>
      <c r="D79" s="109"/>
      <c r="E79" s="110">
        <v>3836.1</v>
      </c>
      <c r="F79" s="109"/>
      <c r="G79" s="111">
        <v>321.48480000000001</v>
      </c>
      <c r="H79" s="113"/>
      <c r="I79" s="112">
        <v>0.6109</v>
      </c>
      <c r="J79" s="112">
        <v>7.2751999999999999</v>
      </c>
      <c r="K79" s="112">
        <v>6.9153000000000002</v>
      </c>
      <c r="L79" s="112">
        <v>21.028199999999998</v>
      </c>
      <c r="M79" s="112">
        <v>13.5685</v>
      </c>
      <c r="N79" s="114">
        <v>13.6967</v>
      </c>
      <c r="O79" s="112">
        <v>8.9281000000000006</v>
      </c>
      <c r="P79" s="112">
        <v>20.558599999999998</v>
      </c>
      <c r="Q79" s="112">
        <v>19.513200000000001</v>
      </c>
      <c r="R79" s="112">
        <v>16.100000000000001</v>
      </c>
      <c r="S79" s="112">
        <v>27.2744</v>
      </c>
      <c r="T79" s="112">
        <v>11.3132</v>
      </c>
      <c r="U79" s="112">
        <v>13.841100000000001</v>
      </c>
      <c r="V79" s="112">
        <v>11.0694</v>
      </c>
      <c r="W79" s="112">
        <v>4.1817000000000002</v>
      </c>
      <c r="X79" s="112">
        <v>18.017900000000001</v>
      </c>
      <c r="Y79" s="113"/>
      <c r="Z79" s="110">
        <v>13</v>
      </c>
      <c r="AA79" s="110">
        <v>1</v>
      </c>
      <c r="AB79" s="110">
        <v>12</v>
      </c>
      <c r="AC79" s="110">
        <v>5</v>
      </c>
      <c r="AD79" s="110">
        <v>8</v>
      </c>
      <c r="AE79" s="110">
        <v>4</v>
      </c>
      <c r="AF79" s="110">
        <v>3</v>
      </c>
      <c r="AG79" s="110">
        <v>5</v>
      </c>
      <c r="AH79" s="110">
        <v>4</v>
      </c>
      <c r="AI79" s="110">
        <v>3</v>
      </c>
      <c r="AJ79" s="110">
        <v>6</v>
      </c>
      <c r="AK79" s="110">
        <v>7</v>
      </c>
      <c r="AL79" s="110">
        <v>4</v>
      </c>
      <c r="AM79" s="110">
        <v>4</v>
      </c>
      <c r="AN79" s="110">
        <v>9</v>
      </c>
      <c r="AO79" s="109"/>
      <c r="AP79" s="112">
        <v>18.809999999999999</v>
      </c>
      <c r="AQ79" s="112">
        <v>23.17</v>
      </c>
      <c r="AR79" s="112">
        <v>18.600000000000001</v>
      </c>
      <c r="AS79" s="112">
        <v>15.09</v>
      </c>
      <c r="AT79" s="112">
        <v>24.34</v>
      </c>
      <c r="AU79" s="115"/>
      <c r="AV79" s="110">
        <v>3</v>
      </c>
      <c r="AW79" s="110">
        <v>4</v>
      </c>
      <c r="AX79" s="110">
        <v>4</v>
      </c>
      <c r="AY79" s="110">
        <v>4</v>
      </c>
      <c r="AZ79" s="110">
        <v>7</v>
      </c>
      <c r="BA79" s="260"/>
      <c r="BB79" s="112">
        <v>18.939306008787501</v>
      </c>
      <c r="BC79" s="290">
        <v>0.92038177963054202</v>
      </c>
      <c r="BD79" s="290">
        <v>7.5038247647845099E-2</v>
      </c>
      <c r="BE79" s="290">
        <v>0.217646906100703</v>
      </c>
      <c r="BF79" s="109"/>
      <c r="BG79" s="112">
        <v>7.6041100000000004</v>
      </c>
      <c r="BH79" s="112">
        <v>3.7864</v>
      </c>
      <c r="BI79" s="112">
        <v>81.701999999999998</v>
      </c>
      <c r="BJ79" s="112">
        <v>6.9074900000000001</v>
      </c>
      <c r="BK79" s="109"/>
      <c r="BL79" s="118" t="s">
        <v>1804</v>
      </c>
      <c r="BM79" s="118" t="s">
        <v>1805</v>
      </c>
      <c r="BN79" s="118" t="s">
        <v>1806</v>
      </c>
      <c r="BO79" s="118" t="s">
        <v>1807</v>
      </c>
      <c r="BP79" s="118" t="s">
        <v>1808</v>
      </c>
      <c r="BQ79" s="109"/>
      <c r="BR79" s="119" t="s">
        <v>443</v>
      </c>
    </row>
    <row r="80" spans="1:70" s="107" customFormat="1" x14ac:dyDescent="0.25">
      <c r="A80" s="108" t="s">
        <v>1900</v>
      </c>
      <c r="B80" s="109"/>
      <c r="C80" s="734">
        <v>43878</v>
      </c>
      <c r="D80" s="109"/>
      <c r="E80" s="110">
        <v>3162.53</v>
      </c>
      <c r="F80" s="109"/>
      <c r="G80" s="111">
        <v>35.146299999999997</v>
      </c>
      <c r="H80" s="113"/>
      <c r="I80" s="112">
        <v>0.40339999999999998</v>
      </c>
      <c r="J80" s="112">
        <v>5.2782</v>
      </c>
      <c r="K80" s="112">
        <v>6.7031000000000001</v>
      </c>
      <c r="L80" s="112">
        <v>19.5749</v>
      </c>
      <c r="M80" s="112">
        <v>14.9857</v>
      </c>
      <c r="N80" s="114">
        <v>12.2935</v>
      </c>
      <c r="O80" s="112">
        <v>8.3778000000000006</v>
      </c>
      <c r="P80" s="112">
        <v>25.861499999999999</v>
      </c>
      <c r="Q80" s="112">
        <v>18.290299999999998</v>
      </c>
      <c r="R80" s="112" t="s">
        <v>430</v>
      </c>
      <c r="S80" s="112">
        <v>25.8475</v>
      </c>
      <c r="T80" s="112">
        <v>12.0762</v>
      </c>
      <c r="U80" s="112">
        <v>13.482100000000001</v>
      </c>
      <c r="V80" s="112">
        <v>9.3289000000000009</v>
      </c>
      <c r="W80" s="112">
        <v>4.1566000000000001</v>
      </c>
      <c r="X80" s="112">
        <v>21.938800000000001</v>
      </c>
      <c r="Y80" s="113"/>
      <c r="Z80" s="110">
        <v>18</v>
      </c>
      <c r="AA80" s="110">
        <v>14</v>
      </c>
      <c r="AB80" s="110">
        <v>15</v>
      </c>
      <c r="AC80" s="110">
        <v>9</v>
      </c>
      <c r="AD80" s="110">
        <v>6</v>
      </c>
      <c r="AE80" s="110">
        <v>5</v>
      </c>
      <c r="AF80" s="110">
        <v>5</v>
      </c>
      <c r="AG80" s="110">
        <v>1</v>
      </c>
      <c r="AH80" s="110">
        <v>6</v>
      </c>
      <c r="AI80" s="110" t="s">
        <v>430</v>
      </c>
      <c r="AJ80" s="110">
        <v>9</v>
      </c>
      <c r="AK80" s="110">
        <v>6</v>
      </c>
      <c r="AL80" s="110">
        <v>5</v>
      </c>
      <c r="AM80" s="110">
        <v>5</v>
      </c>
      <c r="AN80" s="110">
        <v>10</v>
      </c>
      <c r="AO80" s="109"/>
      <c r="AP80" s="112" t="s">
        <v>430</v>
      </c>
      <c r="AQ80" s="112" t="s">
        <v>430</v>
      </c>
      <c r="AR80" s="112">
        <v>21.82</v>
      </c>
      <c r="AS80" s="112">
        <v>17.16</v>
      </c>
      <c r="AT80" s="112">
        <v>24.59</v>
      </c>
      <c r="AU80" s="115"/>
      <c r="AV80" s="110" t="s">
        <v>430</v>
      </c>
      <c r="AW80" s="110" t="s">
        <v>430</v>
      </c>
      <c r="AX80" s="110">
        <v>1</v>
      </c>
      <c r="AY80" s="110">
        <v>2</v>
      </c>
      <c r="AZ80" s="110">
        <v>6</v>
      </c>
      <c r="BA80" s="260"/>
      <c r="BB80" s="112">
        <v>18.772864252596499</v>
      </c>
      <c r="BC80" s="290">
        <v>0.90385135873426503</v>
      </c>
      <c r="BD80" s="290">
        <v>9.5790654125227206E-2</v>
      </c>
      <c r="BE80" s="290">
        <v>0.61635531094582996</v>
      </c>
      <c r="BF80" s="109"/>
      <c r="BG80" s="112">
        <v>6.27311</v>
      </c>
      <c r="BH80" s="112">
        <v>22.689</v>
      </c>
      <c r="BI80" s="112">
        <v>67.147499999999994</v>
      </c>
      <c r="BJ80" s="112">
        <v>3.89039</v>
      </c>
      <c r="BK80" s="109"/>
      <c r="BL80" s="118" t="s">
        <v>1810</v>
      </c>
      <c r="BM80" s="118" t="s">
        <v>1811</v>
      </c>
      <c r="BN80" s="118" t="s">
        <v>1812</v>
      </c>
      <c r="BO80" s="118" t="s">
        <v>1813</v>
      </c>
      <c r="BP80" s="118" t="s">
        <v>1814</v>
      </c>
      <c r="BQ80" s="109"/>
      <c r="BR80" s="119" t="s">
        <v>602</v>
      </c>
    </row>
    <row r="81" spans="1:70" s="107" customFormat="1" x14ac:dyDescent="0.25">
      <c r="A81" s="108" t="s">
        <v>1901</v>
      </c>
      <c r="B81" s="109"/>
      <c r="C81" s="734">
        <v>43453</v>
      </c>
      <c r="D81" s="109"/>
      <c r="E81" s="110">
        <v>2456.7600000000002</v>
      </c>
      <c r="F81" s="109"/>
      <c r="G81" s="111">
        <v>60.59</v>
      </c>
      <c r="H81" s="113"/>
      <c r="I81" s="112">
        <v>0.63109999999999999</v>
      </c>
      <c r="J81" s="112">
        <v>6.0007000000000001</v>
      </c>
      <c r="K81" s="112">
        <v>10.444800000000001</v>
      </c>
      <c r="L81" s="112">
        <v>27.692299999999999</v>
      </c>
      <c r="M81" s="112">
        <v>22.9255</v>
      </c>
      <c r="N81" s="114">
        <v>18.109200000000001</v>
      </c>
      <c r="O81" s="112">
        <v>10.2583</v>
      </c>
      <c r="P81" s="112">
        <v>23.360299999999999</v>
      </c>
      <c r="Q81" s="112">
        <v>21.586300000000001</v>
      </c>
      <c r="R81" s="112" t="s">
        <v>430</v>
      </c>
      <c r="S81" s="112">
        <v>33.1648</v>
      </c>
      <c r="T81" s="112">
        <v>20.337599999999998</v>
      </c>
      <c r="U81" s="112">
        <v>19.2013</v>
      </c>
      <c r="V81" s="112">
        <v>15.0807</v>
      </c>
      <c r="W81" s="112">
        <v>4.7545000000000002</v>
      </c>
      <c r="X81" s="112">
        <v>27.145499999999998</v>
      </c>
      <c r="Y81" s="113"/>
      <c r="Z81" s="110">
        <v>12</v>
      </c>
      <c r="AA81" s="110">
        <v>7</v>
      </c>
      <c r="AB81" s="110">
        <v>1</v>
      </c>
      <c r="AC81" s="110">
        <v>1</v>
      </c>
      <c r="AD81" s="110">
        <v>1</v>
      </c>
      <c r="AE81" s="110">
        <v>3</v>
      </c>
      <c r="AF81" s="110">
        <v>2</v>
      </c>
      <c r="AG81" s="110">
        <v>3</v>
      </c>
      <c r="AH81" s="110">
        <v>2</v>
      </c>
      <c r="AI81" s="110" t="s">
        <v>430</v>
      </c>
      <c r="AJ81" s="110">
        <v>2</v>
      </c>
      <c r="AK81" s="110">
        <v>1</v>
      </c>
      <c r="AL81" s="110">
        <v>2</v>
      </c>
      <c r="AM81" s="110">
        <v>3</v>
      </c>
      <c r="AN81" s="110">
        <v>5</v>
      </c>
      <c r="AO81" s="109"/>
      <c r="AP81" s="112" t="s">
        <v>430</v>
      </c>
      <c r="AQ81" s="112">
        <v>26.98</v>
      </c>
      <c r="AR81" s="112">
        <v>20.92</v>
      </c>
      <c r="AS81" s="112">
        <v>18.36</v>
      </c>
      <c r="AT81" s="112">
        <v>38.74</v>
      </c>
      <c r="AU81" s="115"/>
      <c r="AV81" s="110" t="s">
        <v>430</v>
      </c>
      <c r="AW81" s="110">
        <v>2</v>
      </c>
      <c r="AX81" s="110">
        <v>2</v>
      </c>
      <c r="AY81" s="110">
        <v>1</v>
      </c>
      <c r="AZ81" s="110">
        <v>1</v>
      </c>
      <c r="BA81" s="260"/>
      <c r="BB81" s="112">
        <v>20.420145544119499</v>
      </c>
      <c r="BC81" s="290">
        <v>0.95385756555829404</v>
      </c>
      <c r="BD81" s="290">
        <v>7.9551038533968901E-2</v>
      </c>
      <c r="BE81" s="290">
        <v>0.377144174507486</v>
      </c>
      <c r="BF81" s="109"/>
      <c r="BG81" s="112">
        <v>1.4878400000000001</v>
      </c>
      <c r="BH81" s="112">
        <v>13.150700000000001</v>
      </c>
      <c r="BI81" s="112">
        <v>81.858900000000006</v>
      </c>
      <c r="BJ81" s="112">
        <v>3.5025599999999999</v>
      </c>
      <c r="BK81" s="109"/>
      <c r="BL81" s="118" t="s">
        <v>1816</v>
      </c>
      <c r="BM81" s="118" t="s">
        <v>1817</v>
      </c>
      <c r="BN81" s="118" t="s">
        <v>1818</v>
      </c>
      <c r="BO81" s="118" t="s">
        <v>1819</v>
      </c>
      <c r="BP81" s="118" t="s">
        <v>1820</v>
      </c>
      <c r="BQ81" s="109"/>
      <c r="BR81" s="119" t="s">
        <v>518</v>
      </c>
    </row>
    <row r="82" spans="1:70" s="107" customFormat="1" x14ac:dyDescent="0.25">
      <c r="A82" s="108" t="s">
        <v>1902</v>
      </c>
      <c r="B82" s="109"/>
      <c r="C82" s="734">
        <v>41800</v>
      </c>
      <c r="D82" s="109"/>
      <c r="E82" s="110">
        <v>2204.0300000000002</v>
      </c>
      <c r="F82" s="109"/>
      <c r="G82" s="111">
        <v>62.4</v>
      </c>
      <c r="H82" s="113"/>
      <c r="I82" s="112">
        <v>0.51549999999999996</v>
      </c>
      <c r="J82" s="112">
        <v>6.2488999999999999</v>
      </c>
      <c r="K82" s="112">
        <v>6.8493000000000004</v>
      </c>
      <c r="L82" s="112">
        <v>18.608599999999999</v>
      </c>
      <c r="M82" s="112">
        <v>17.514099999999999</v>
      </c>
      <c r="N82" s="114">
        <v>19.334499999999998</v>
      </c>
      <c r="O82" s="112">
        <v>10.7981</v>
      </c>
      <c r="P82" s="112">
        <v>20.532499999999999</v>
      </c>
      <c r="Q82" s="112">
        <v>19.326899999999998</v>
      </c>
      <c r="R82" s="112">
        <v>17.674499999999998</v>
      </c>
      <c r="S82" s="112">
        <v>23.8095</v>
      </c>
      <c r="T82" s="112">
        <v>15.2567</v>
      </c>
      <c r="U82" s="112">
        <v>16.657299999999999</v>
      </c>
      <c r="V82" s="112">
        <v>15.791399999999999</v>
      </c>
      <c r="W82" s="112">
        <v>3.5857000000000001</v>
      </c>
      <c r="X82" s="112">
        <v>16.4392</v>
      </c>
      <c r="Y82" s="113"/>
      <c r="Z82" s="110">
        <v>16</v>
      </c>
      <c r="AA82" s="110">
        <v>5</v>
      </c>
      <c r="AB82" s="110">
        <v>13</v>
      </c>
      <c r="AC82" s="110">
        <v>11</v>
      </c>
      <c r="AD82" s="110">
        <v>3</v>
      </c>
      <c r="AE82" s="110">
        <v>2</v>
      </c>
      <c r="AF82" s="110">
        <v>1</v>
      </c>
      <c r="AG82" s="110">
        <v>6</v>
      </c>
      <c r="AH82" s="110">
        <v>5</v>
      </c>
      <c r="AI82" s="110">
        <v>2</v>
      </c>
      <c r="AJ82" s="110">
        <v>11</v>
      </c>
      <c r="AK82" s="110">
        <v>3</v>
      </c>
      <c r="AL82" s="110">
        <v>3</v>
      </c>
      <c r="AM82" s="110">
        <v>2</v>
      </c>
      <c r="AN82" s="110">
        <v>13</v>
      </c>
      <c r="AO82" s="109"/>
      <c r="AP82" s="112">
        <v>20.190000000000001</v>
      </c>
      <c r="AQ82" s="112">
        <v>23.19</v>
      </c>
      <c r="AR82" s="112">
        <v>18.440000000000001</v>
      </c>
      <c r="AS82" s="112">
        <v>16.14</v>
      </c>
      <c r="AT82" s="112">
        <v>28.73</v>
      </c>
      <c r="AU82" s="115"/>
      <c r="AV82" s="110">
        <v>2</v>
      </c>
      <c r="AW82" s="110">
        <v>3</v>
      </c>
      <c r="AX82" s="110">
        <v>5</v>
      </c>
      <c r="AY82" s="110">
        <v>3</v>
      </c>
      <c r="AZ82" s="110">
        <v>3</v>
      </c>
      <c r="BA82" s="260"/>
      <c r="BB82" s="112">
        <v>18.778755838961899</v>
      </c>
      <c r="BC82" s="290">
        <v>0.88374810994904696</v>
      </c>
      <c r="BD82" s="290">
        <v>7.6942389000758102E-2</v>
      </c>
      <c r="BE82" s="290">
        <v>0.40217788533715798</v>
      </c>
      <c r="BF82" s="109"/>
      <c r="BG82" s="112" t="s">
        <v>430</v>
      </c>
      <c r="BH82" s="112">
        <v>24.113099999999999</v>
      </c>
      <c r="BI82" s="112">
        <v>73.656199999999998</v>
      </c>
      <c r="BJ82" s="112">
        <v>2.2307000000000001</v>
      </c>
      <c r="BK82" s="109"/>
      <c r="BL82" s="118" t="s">
        <v>1822</v>
      </c>
      <c r="BM82" s="118" t="s">
        <v>1823</v>
      </c>
      <c r="BN82" s="118" t="s">
        <v>1824</v>
      </c>
      <c r="BO82" s="118" t="s">
        <v>1825</v>
      </c>
      <c r="BP82" s="118" t="s">
        <v>1826</v>
      </c>
      <c r="BQ82" s="109"/>
      <c r="BR82" s="119" t="s">
        <v>547</v>
      </c>
    </row>
    <row r="83" spans="1:70" s="107" customFormat="1" x14ac:dyDescent="0.25">
      <c r="A83" s="108" t="s">
        <v>1903</v>
      </c>
      <c r="B83" s="109"/>
      <c r="C83" s="734">
        <v>45856</v>
      </c>
      <c r="D83" s="109"/>
      <c r="E83" s="110">
        <v>2124.33</v>
      </c>
      <c r="F83" s="109"/>
      <c r="G83" s="111">
        <v>10.737</v>
      </c>
      <c r="H83" s="113"/>
      <c r="I83" s="112">
        <v>0.78849999999999998</v>
      </c>
      <c r="J83" s="112">
        <v>6.5179</v>
      </c>
      <c r="K83" s="112">
        <v>8.5752000000000006</v>
      </c>
      <c r="L83" s="112">
        <v>20.6676</v>
      </c>
      <c r="M83" s="112">
        <v>14.0899</v>
      </c>
      <c r="N83" s="114" t="s">
        <v>430</v>
      </c>
      <c r="O83" s="112" t="s">
        <v>430</v>
      </c>
      <c r="P83" s="112" t="s">
        <v>430</v>
      </c>
      <c r="Q83" s="112" t="s">
        <v>430</v>
      </c>
      <c r="R83" s="112" t="s">
        <v>430</v>
      </c>
      <c r="S83" s="112">
        <v>26.496200000000002</v>
      </c>
      <c r="T83" s="112">
        <v>11.2181</v>
      </c>
      <c r="U83" s="112">
        <v>13.427</v>
      </c>
      <c r="V83" s="112" t="s">
        <v>430</v>
      </c>
      <c r="W83" s="112">
        <v>5.5232999999999999</v>
      </c>
      <c r="X83" s="112">
        <v>7.37</v>
      </c>
      <c r="Y83" s="113"/>
      <c r="Z83" s="110">
        <v>5</v>
      </c>
      <c r="AA83" s="110">
        <v>3</v>
      </c>
      <c r="AB83" s="110">
        <v>6</v>
      </c>
      <c r="AC83" s="110">
        <v>6</v>
      </c>
      <c r="AD83" s="110">
        <v>7</v>
      </c>
      <c r="AE83" s="110" t="s">
        <v>430</v>
      </c>
      <c r="AF83" s="110" t="s">
        <v>430</v>
      </c>
      <c r="AG83" s="110" t="s">
        <v>430</v>
      </c>
      <c r="AH83" s="110" t="s">
        <v>430</v>
      </c>
      <c r="AI83" s="110" t="s">
        <v>430</v>
      </c>
      <c r="AJ83" s="110">
        <v>7</v>
      </c>
      <c r="AK83" s="110">
        <v>8</v>
      </c>
      <c r="AL83" s="110">
        <v>6</v>
      </c>
      <c r="AM83" s="110" t="s">
        <v>430</v>
      </c>
      <c r="AN83" s="110">
        <v>2</v>
      </c>
      <c r="AO83" s="109"/>
      <c r="AP83" s="112" t="s">
        <v>430</v>
      </c>
      <c r="AQ83" s="112" t="s">
        <v>430</v>
      </c>
      <c r="AR83" s="112" t="s">
        <v>430</v>
      </c>
      <c r="AS83" s="112" t="s">
        <v>430</v>
      </c>
      <c r="AT83" s="112" t="s">
        <v>430</v>
      </c>
      <c r="AU83" s="115"/>
      <c r="AV83" s="110" t="s">
        <v>430</v>
      </c>
      <c r="AW83" s="110" t="s">
        <v>430</v>
      </c>
      <c r="AX83" s="110" t="s">
        <v>430</v>
      </c>
      <c r="AY83" s="110" t="s">
        <v>430</v>
      </c>
      <c r="AZ83" s="110" t="s">
        <v>430</v>
      </c>
      <c r="BA83" s="260"/>
      <c r="BB83" s="112">
        <v>18.282382852652699</v>
      </c>
      <c r="BC83" s="290">
        <v>1.04419561428714</v>
      </c>
      <c r="BD83" s="290">
        <v>1.73920768717503E-2</v>
      </c>
      <c r="BE83" s="290">
        <v>0.82351178878517495</v>
      </c>
      <c r="BF83" s="109"/>
      <c r="BG83" s="112" t="s">
        <v>430</v>
      </c>
      <c r="BH83" s="112">
        <v>11.0036</v>
      </c>
      <c r="BI83" s="112">
        <v>87.217799999999997</v>
      </c>
      <c r="BJ83" s="112">
        <v>1.7786</v>
      </c>
      <c r="BK83" s="109"/>
      <c r="BL83" s="118" t="s">
        <v>1828</v>
      </c>
      <c r="BM83" s="118" t="s">
        <v>1829</v>
      </c>
      <c r="BN83" s="118" t="s">
        <v>1830</v>
      </c>
      <c r="BO83" s="118" t="s">
        <v>1831</v>
      </c>
      <c r="BP83" s="118" t="s">
        <v>1832</v>
      </c>
      <c r="BQ83" s="109"/>
      <c r="BR83" s="119" t="s">
        <v>615</v>
      </c>
    </row>
    <row r="84" spans="1:70" s="107" customFormat="1" x14ac:dyDescent="0.25">
      <c r="A84" s="108" t="s">
        <v>1904</v>
      </c>
      <c r="B84" s="109"/>
      <c r="C84" s="734">
        <v>45600</v>
      </c>
      <c r="D84" s="109"/>
      <c r="E84" s="110">
        <v>2070.98</v>
      </c>
      <c r="F84" s="109"/>
      <c r="G84" s="111">
        <v>12.77</v>
      </c>
      <c r="H84" s="113"/>
      <c r="I84" s="112">
        <v>0.3931</v>
      </c>
      <c r="J84" s="112">
        <v>3.8210999999999999</v>
      </c>
      <c r="K84" s="112">
        <v>8.3120999999999992</v>
      </c>
      <c r="L84" s="112">
        <v>24.101099999999999</v>
      </c>
      <c r="M84" s="112">
        <v>20.131699999999999</v>
      </c>
      <c r="N84" s="114">
        <v>24.5854</v>
      </c>
      <c r="O84" s="112" t="s">
        <v>430</v>
      </c>
      <c r="P84" s="112" t="s">
        <v>430</v>
      </c>
      <c r="Q84" s="112" t="s">
        <v>430</v>
      </c>
      <c r="R84" s="112" t="s">
        <v>430</v>
      </c>
      <c r="S84" s="112">
        <v>28.600200000000001</v>
      </c>
      <c r="T84" s="112">
        <v>17.0486</v>
      </c>
      <c r="U84" s="112">
        <v>22.788499999999999</v>
      </c>
      <c r="V84" s="112">
        <v>21.851099999999999</v>
      </c>
      <c r="W84" s="112">
        <v>3.8210999999999999</v>
      </c>
      <c r="X84" s="112">
        <v>16.300899999999999</v>
      </c>
      <c r="Y84" s="113"/>
      <c r="Z84" s="110">
        <v>19</v>
      </c>
      <c r="AA84" s="110">
        <v>19</v>
      </c>
      <c r="AB84" s="110">
        <v>7</v>
      </c>
      <c r="AC84" s="110">
        <v>3</v>
      </c>
      <c r="AD84" s="110">
        <v>2</v>
      </c>
      <c r="AE84" s="110">
        <v>1</v>
      </c>
      <c r="AF84" s="110" t="s">
        <v>430</v>
      </c>
      <c r="AG84" s="110" t="s">
        <v>430</v>
      </c>
      <c r="AH84" s="110" t="s">
        <v>430</v>
      </c>
      <c r="AI84" s="110" t="s">
        <v>430</v>
      </c>
      <c r="AJ84" s="110">
        <v>4</v>
      </c>
      <c r="AK84" s="110">
        <v>2</v>
      </c>
      <c r="AL84" s="110">
        <v>1</v>
      </c>
      <c r="AM84" s="110">
        <v>1</v>
      </c>
      <c r="AN84" s="110">
        <v>12</v>
      </c>
      <c r="AO84" s="109"/>
      <c r="AP84" s="112" t="s">
        <v>430</v>
      </c>
      <c r="AQ84" s="112" t="s">
        <v>430</v>
      </c>
      <c r="AR84" s="112" t="s">
        <v>430</v>
      </c>
      <c r="AS84" s="112" t="s">
        <v>430</v>
      </c>
      <c r="AT84" s="112">
        <v>38.619999999999997</v>
      </c>
      <c r="AU84" s="115"/>
      <c r="AV84" s="110" t="s">
        <v>430</v>
      </c>
      <c r="AW84" s="110" t="s">
        <v>430</v>
      </c>
      <c r="AX84" s="110" t="s">
        <v>430</v>
      </c>
      <c r="AY84" s="110" t="s">
        <v>430</v>
      </c>
      <c r="AZ84" s="110">
        <v>2</v>
      </c>
      <c r="BA84" s="260"/>
      <c r="BB84" s="112">
        <v>21.3224522651382</v>
      </c>
      <c r="BC84" s="290">
        <v>0.92547965823130796</v>
      </c>
      <c r="BD84" s="290">
        <v>5.6344786382061203E-2</v>
      </c>
      <c r="BE84" s="290">
        <v>1.1467541226067699</v>
      </c>
      <c r="BF84" s="109"/>
      <c r="BG84" s="112">
        <v>1.83247</v>
      </c>
      <c r="BH84" s="112">
        <v>22.343599999999999</v>
      </c>
      <c r="BI84" s="112">
        <v>72.005300000000005</v>
      </c>
      <c r="BJ84" s="112">
        <v>3.8186300000000002</v>
      </c>
      <c r="BK84" s="109"/>
      <c r="BL84" s="118" t="s">
        <v>1834</v>
      </c>
      <c r="BM84" s="118" t="s">
        <v>1835</v>
      </c>
      <c r="BN84" s="118" t="s">
        <v>1836</v>
      </c>
      <c r="BO84" s="118" t="s">
        <v>1837</v>
      </c>
      <c r="BP84" s="118" t="s">
        <v>1838</v>
      </c>
      <c r="BQ84" s="109"/>
      <c r="BR84" s="119" t="s">
        <v>615</v>
      </c>
    </row>
    <row r="85" spans="1:70" s="107" customFormat="1" x14ac:dyDescent="0.25">
      <c r="A85" s="108" t="s">
        <v>1905</v>
      </c>
      <c r="B85" s="109"/>
      <c r="C85" s="734">
        <v>44406</v>
      </c>
      <c r="D85" s="109"/>
      <c r="E85" s="110">
        <v>1623.95</v>
      </c>
      <c r="F85" s="109"/>
      <c r="G85" s="111">
        <v>18.66</v>
      </c>
      <c r="H85" s="113"/>
      <c r="I85" s="112">
        <v>0.48470000000000002</v>
      </c>
      <c r="J85" s="112">
        <v>5.4832999999999998</v>
      </c>
      <c r="K85" s="112">
        <v>6.6285999999999996</v>
      </c>
      <c r="L85" s="112">
        <v>16.189299999999999</v>
      </c>
      <c r="M85" s="112">
        <v>9.9588000000000001</v>
      </c>
      <c r="N85" s="114">
        <v>11.270099999999999</v>
      </c>
      <c r="O85" s="112">
        <v>8.2640999999999991</v>
      </c>
      <c r="P85" s="112">
        <v>17.3217</v>
      </c>
      <c r="Q85" s="112" t="s">
        <v>430</v>
      </c>
      <c r="R85" s="112" t="s">
        <v>430</v>
      </c>
      <c r="S85" s="112">
        <v>21.563500000000001</v>
      </c>
      <c r="T85" s="112">
        <v>8.4253</v>
      </c>
      <c r="U85" s="112">
        <v>8.6778999999999993</v>
      </c>
      <c r="V85" s="112">
        <v>7.7990000000000004</v>
      </c>
      <c r="W85" s="112">
        <v>4.1875999999999998</v>
      </c>
      <c r="X85" s="112">
        <v>13.604799999999999</v>
      </c>
      <c r="Y85" s="113"/>
      <c r="Z85" s="110">
        <v>17</v>
      </c>
      <c r="AA85" s="110">
        <v>13</v>
      </c>
      <c r="AB85" s="110">
        <v>16</v>
      </c>
      <c r="AC85" s="110">
        <v>15</v>
      </c>
      <c r="AD85" s="110">
        <v>12</v>
      </c>
      <c r="AE85" s="110">
        <v>9</v>
      </c>
      <c r="AF85" s="110">
        <v>6</v>
      </c>
      <c r="AG85" s="110">
        <v>9</v>
      </c>
      <c r="AH85" s="110" t="s">
        <v>430</v>
      </c>
      <c r="AI85" s="110" t="s">
        <v>430</v>
      </c>
      <c r="AJ85" s="110">
        <v>15</v>
      </c>
      <c r="AK85" s="110">
        <v>11</v>
      </c>
      <c r="AL85" s="110">
        <v>12</v>
      </c>
      <c r="AM85" s="110">
        <v>8</v>
      </c>
      <c r="AN85" s="110">
        <v>8</v>
      </c>
      <c r="AO85" s="109"/>
      <c r="AP85" s="112" t="s">
        <v>430</v>
      </c>
      <c r="AQ85" s="112" t="s">
        <v>430</v>
      </c>
      <c r="AR85" s="112" t="s">
        <v>430</v>
      </c>
      <c r="AS85" s="112">
        <v>12.74</v>
      </c>
      <c r="AT85" s="112">
        <v>16.82</v>
      </c>
      <c r="AU85" s="115"/>
      <c r="AV85" s="110" t="s">
        <v>430</v>
      </c>
      <c r="AW85" s="110" t="s">
        <v>430</v>
      </c>
      <c r="AX85" s="110" t="s">
        <v>430</v>
      </c>
      <c r="AY85" s="110">
        <v>7</v>
      </c>
      <c r="AZ85" s="110">
        <v>11</v>
      </c>
      <c r="BA85" s="260"/>
      <c r="BB85" s="112">
        <v>16.542219729602699</v>
      </c>
      <c r="BC85" s="290">
        <v>0.78067576573311603</v>
      </c>
      <c r="BD85" s="290">
        <v>6.7317408541920407E-2</v>
      </c>
      <c r="BE85" s="290">
        <v>9.2738712337149296E-2</v>
      </c>
      <c r="BF85" s="109"/>
      <c r="BG85" s="112">
        <v>5.3704099999999997</v>
      </c>
      <c r="BH85" s="112">
        <v>19.6797</v>
      </c>
      <c r="BI85" s="112">
        <v>71.124300000000005</v>
      </c>
      <c r="BJ85" s="112">
        <v>3.82559</v>
      </c>
      <c r="BK85" s="109"/>
      <c r="BL85" s="118" t="s">
        <v>1840</v>
      </c>
      <c r="BM85" s="118" t="s">
        <v>1757</v>
      </c>
      <c r="BN85" s="118" t="s">
        <v>1841</v>
      </c>
      <c r="BO85" s="118" t="s">
        <v>1842</v>
      </c>
      <c r="BP85" s="118" t="s">
        <v>1843</v>
      </c>
      <c r="BQ85" s="109"/>
      <c r="BR85" s="119" t="s">
        <v>602</v>
      </c>
    </row>
    <row r="86" spans="1:70" s="107" customFormat="1" x14ac:dyDescent="0.25">
      <c r="A86" s="108" t="s">
        <v>1906</v>
      </c>
      <c r="B86" s="109"/>
      <c r="C86" s="734">
        <v>45229</v>
      </c>
      <c r="D86" s="109"/>
      <c r="E86" s="110">
        <v>1234.8699999999999</v>
      </c>
      <c r="F86" s="109"/>
      <c r="G86" s="111">
        <v>14.013500000000001</v>
      </c>
      <c r="H86" s="113"/>
      <c r="I86" s="112">
        <v>0.66590000000000005</v>
      </c>
      <c r="J86" s="112">
        <v>3.8068</v>
      </c>
      <c r="K86" s="112">
        <v>2.3982000000000001</v>
      </c>
      <c r="L86" s="112">
        <v>12.9147</v>
      </c>
      <c r="M86" s="112">
        <v>8.4594000000000005</v>
      </c>
      <c r="N86" s="114">
        <v>5.1275000000000004</v>
      </c>
      <c r="O86" s="112">
        <v>2.3656000000000001</v>
      </c>
      <c r="P86" s="112" t="s">
        <v>430</v>
      </c>
      <c r="Q86" s="112" t="s">
        <v>430</v>
      </c>
      <c r="R86" s="112" t="s">
        <v>430</v>
      </c>
      <c r="S86" s="112">
        <v>17.073799999999999</v>
      </c>
      <c r="T86" s="112">
        <v>5.5050999999999997</v>
      </c>
      <c r="U86" s="112">
        <v>6.7663000000000002</v>
      </c>
      <c r="V86" s="112">
        <v>3.0268000000000002</v>
      </c>
      <c r="W86" s="112">
        <v>1.6096999999999999</v>
      </c>
      <c r="X86" s="112">
        <v>13.6586</v>
      </c>
      <c r="Y86" s="113"/>
      <c r="Z86" s="110">
        <v>9</v>
      </c>
      <c r="AA86" s="110">
        <v>20</v>
      </c>
      <c r="AB86" s="110">
        <v>20</v>
      </c>
      <c r="AC86" s="110">
        <v>18</v>
      </c>
      <c r="AD86" s="110">
        <v>15</v>
      </c>
      <c r="AE86" s="110">
        <v>13</v>
      </c>
      <c r="AF86" s="110">
        <v>12</v>
      </c>
      <c r="AG86" s="110" t="s">
        <v>430</v>
      </c>
      <c r="AH86" s="110" t="s">
        <v>430</v>
      </c>
      <c r="AI86" s="110" t="s">
        <v>430</v>
      </c>
      <c r="AJ86" s="110">
        <v>18</v>
      </c>
      <c r="AK86" s="110">
        <v>16</v>
      </c>
      <c r="AL86" s="110">
        <v>14</v>
      </c>
      <c r="AM86" s="110">
        <v>13</v>
      </c>
      <c r="AN86" s="110">
        <v>20</v>
      </c>
      <c r="AO86" s="109"/>
      <c r="AP86" s="112" t="s">
        <v>430</v>
      </c>
      <c r="AQ86" s="112" t="s">
        <v>430</v>
      </c>
      <c r="AR86" s="112" t="s">
        <v>430</v>
      </c>
      <c r="AS86" s="112" t="s">
        <v>430</v>
      </c>
      <c r="AT86" s="112">
        <v>11.52</v>
      </c>
      <c r="AU86" s="115"/>
      <c r="AV86" s="110" t="s">
        <v>430</v>
      </c>
      <c r="AW86" s="110" t="s">
        <v>430</v>
      </c>
      <c r="AX86" s="110" t="s">
        <v>430</v>
      </c>
      <c r="AY86" s="110" t="s">
        <v>430</v>
      </c>
      <c r="AZ86" s="110">
        <v>13</v>
      </c>
      <c r="BA86" s="260"/>
      <c r="BB86" s="112">
        <v>18.947997035786901</v>
      </c>
      <c r="BC86" s="290">
        <v>0.86907254032929704</v>
      </c>
      <c r="BD86" s="290">
        <v>3.58779828578435E-2</v>
      </c>
      <c r="BE86" s="290">
        <v>0.126453464623069</v>
      </c>
      <c r="BF86" s="109"/>
      <c r="BG86" s="112" t="s">
        <v>430</v>
      </c>
      <c r="BH86" s="112">
        <v>21.835599999999999</v>
      </c>
      <c r="BI86" s="112">
        <v>73.090900000000005</v>
      </c>
      <c r="BJ86" s="112">
        <v>5.0735000000000001</v>
      </c>
      <c r="BK86" s="109"/>
      <c r="BL86" s="118" t="s">
        <v>1845</v>
      </c>
      <c r="BM86" s="118" t="s">
        <v>1846</v>
      </c>
      <c r="BN86" s="118" t="s">
        <v>1504</v>
      </c>
      <c r="BO86" s="118" t="s">
        <v>1847</v>
      </c>
      <c r="BP86" s="118" t="s">
        <v>1848</v>
      </c>
      <c r="BQ86" s="109"/>
      <c r="BR86" s="119" t="s">
        <v>443</v>
      </c>
    </row>
    <row r="87" spans="1:70" s="107" customFormat="1" x14ac:dyDescent="0.25">
      <c r="A87" s="108" t="s">
        <v>1907</v>
      </c>
      <c r="B87" s="109"/>
      <c r="C87" s="734">
        <v>46098</v>
      </c>
      <c r="D87" s="109"/>
      <c r="E87" s="110">
        <v>1299.93</v>
      </c>
      <c r="F87" s="109"/>
      <c r="G87" s="111">
        <v>11.86</v>
      </c>
      <c r="H87" s="113"/>
      <c r="I87" s="112">
        <v>0.64490000000000003</v>
      </c>
      <c r="J87" s="112">
        <v>5.9591000000000003</v>
      </c>
      <c r="K87" s="112">
        <v>8.9872999999999994</v>
      </c>
      <c r="L87" s="112">
        <v>18.600000000000001</v>
      </c>
      <c r="M87" s="112" t="s">
        <v>430</v>
      </c>
      <c r="N87" s="114" t="s">
        <v>430</v>
      </c>
      <c r="O87" s="112" t="s">
        <v>430</v>
      </c>
      <c r="P87" s="112" t="s">
        <v>430</v>
      </c>
      <c r="Q87" s="112" t="s">
        <v>430</v>
      </c>
      <c r="R87" s="112" t="s">
        <v>430</v>
      </c>
      <c r="S87" s="112">
        <v>20.283999999999999</v>
      </c>
      <c r="T87" s="112" t="s">
        <v>430</v>
      </c>
      <c r="U87" s="112" t="s">
        <v>430</v>
      </c>
      <c r="V87" s="112" t="s">
        <v>430</v>
      </c>
      <c r="W87" s="112">
        <v>5.1698000000000004</v>
      </c>
      <c r="X87" s="112">
        <v>18.600000000000001</v>
      </c>
      <c r="Y87" s="113"/>
      <c r="Z87" s="110">
        <v>10</v>
      </c>
      <c r="AA87" s="110">
        <v>8</v>
      </c>
      <c r="AB87" s="110">
        <v>5</v>
      </c>
      <c r="AC87" s="110">
        <v>12</v>
      </c>
      <c r="AD87" s="110" t="s">
        <v>430</v>
      </c>
      <c r="AE87" s="110" t="s">
        <v>430</v>
      </c>
      <c r="AF87" s="110" t="s">
        <v>430</v>
      </c>
      <c r="AG87" s="110" t="s">
        <v>430</v>
      </c>
      <c r="AH87" s="110" t="s">
        <v>430</v>
      </c>
      <c r="AI87" s="110" t="s">
        <v>430</v>
      </c>
      <c r="AJ87" s="110">
        <v>16</v>
      </c>
      <c r="AK87" s="110" t="s">
        <v>430</v>
      </c>
      <c r="AL87" s="110" t="s">
        <v>430</v>
      </c>
      <c r="AM87" s="110" t="s">
        <v>430</v>
      </c>
      <c r="AN87" s="110">
        <v>3</v>
      </c>
      <c r="AO87" s="109"/>
      <c r="AP87" s="112" t="s">
        <v>430</v>
      </c>
      <c r="AQ87" s="112" t="s">
        <v>430</v>
      </c>
      <c r="AR87" s="112" t="s">
        <v>430</v>
      </c>
      <c r="AS87" s="112" t="s">
        <v>430</v>
      </c>
      <c r="AT87" s="112" t="s">
        <v>430</v>
      </c>
      <c r="AU87" s="115"/>
      <c r="AV87" s="110" t="s">
        <v>430</v>
      </c>
      <c r="AW87" s="110" t="s">
        <v>430</v>
      </c>
      <c r="AX87" s="110" t="s">
        <v>430</v>
      </c>
      <c r="AY87" s="110" t="s">
        <v>430</v>
      </c>
      <c r="AZ87" s="110" t="s">
        <v>430</v>
      </c>
      <c r="BA87" s="260"/>
      <c r="BB87" s="112">
        <v>19.1328065638656</v>
      </c>
      <c r="BC87" s="290">
        <v>1.2334927559878099</v>
      </c>
      <c r="BD87" s="290">
        <v>0.28714637361700701</v>
      </c>
      <c r="BE87" s="290">
        <v>-0.40275321449748303</v>
      </c>
      <c r="BF87" s="109"/>
      <c r="BG87" s="112">
        <v>5.08819</v>
      </c>
      <c r="BH87" s="112">
        <v>3.6562899999999998</v>
      </c>
      <c r="BI87" s="112">
        <v>73.118499999999997</v>
      </c>
      <c r="BJ87" s="112">
        <v>18.13702</v>
      </c>
      <c r="BK87" s="109"/>
      <c r="BL87" s="118" t="s">
        <v>1850</v>
      </c>
      <c r="BM87" s="118" t="s">
        <v>1851</v>
      </c>
      <c r="BN87" s="118" t="s">
        <v>1852</v>
      </c>
      <c r="BO87" s="118" t="s">
        <v>1853</v>
      </c>
      <c r="BP87" s="118" t="s">
        <v>1854</v>
      </c>
      <c r="BQ87" s="109"/>
      <c r="BR87" s="119" t="s">
        <v>476</v>
      </c>
    </row>
    <row r="88" spans="1:70" s="107" customFormat="1" x14ac:dyDescent="0.25">
      <c r="A88" s="108" t="s">
        <v>1908</v>
      </c>
      <c r="B88" s="109"/>
      <c r="C88" s="734">
        <v>45988</v>
      </c>
      <c r="D88" s="109"/>
      <c r="E88" s="110">
        <v>1140.48</v>
      </c>
      <c r="F88" s="109"/>
      <c r="G88" s="111">
        <v>10.92</v>
      </c>
      <c r="H88" s="113"/>
      <c r="I88" s="112">
        <v>0.92420000000000002</v>
      </c>
      <c r="J88" s="112">
        <v>6.7449000000000003</v>
      </c>
      <c r="K88" s="112">
        <v>9.3093000000000004</v>
      </c>
      <c r="L88" s="112">
        <v>23.6693</v>
      </c>
      <c r="M88" s="112">
        <v>13.0435</v>
      </c>
      <c r="N88" s="114" t="s">
        <v>430</v>
      </c>
      <c r="O88" s="112" t="s">
        <v>430</v>
      </c>
      <c r="P88" s="112" t="s">
        <v>430</v>
      </c>
      <c r="Q88" s="112" t="s">
        <v>430</v>
      </c>
      <c r="R88" s="112" t="s">
        <v>430</v>
      </c>
      <c r="S88" s="112">
        <v>29.383900000000001</v>
      </c>
      <c r="T88" s="112">
        <v>11.0885</v>
      </c>
      <c r="U88" s="112" t="s">
        <v>430</v>
      </c>
      <c r="V88" s="112" t="s">
        <v>430</v>
      </c>
      <c r="W88" s="112">
        <v>5.9165999999999999</v>
      </c>
      <c r="X88" s="112">
        <v>9.1999999999999993</v>
      </c>
      <c r="Y88" s="113"/>
      <c r="Z88" s="110">
        <v>4</v>
      </c>
      <c r="AA88" s="110">
        <v>2</v>
      </c>
      <c r="AB88" s="110">
        <v>3</v>
      </c>
      <c r="AC88" s="110">
        <v>4</v>
      </c>
      <c r="AD88" s="110">
        <v>9</v>
      </c>
      <c r="AE88" s="110" t="s">
        <v>430</v>
      </c>
      <c r="AF88" s="110" t="s">
        <v>430</v>
      </c>
      <c r="AG88" s="110" t="s">
        <v>430</v>
      </c>
      <c r="AH88" s="110" t="s">
        <v>430</v>
      </c>
      <c r="AI88" s="110" t="s">
        <v>430</v>
      </c>
      <c r="AJ88" s="110">
        <v>3</v>
      </c>
      <c r="AK88" s="110">
        <v>9</v>
      </c>
      <c r="AL88" s="110" t="s">
        <v>430</v>
      </c>
      <c r="AM88" s="110" t="s">
        <v>430</v>
      </c>
      <c r="AN88" s="110">
        <v>1</v>
      </c>
      <c r="AO88" s="109"/>
      <c r="AP88" s="112" t="s">
        <v>430</v>
      </c>
      <c r="AQ88" s="112" t="s">
        <v>430</v>
      </c>
      <c r="AR88" s="112" t="s">
        <v>430</v>
      </c>
      <c r="AS88" s="112" t="s">
        <v>430</v>
      </c>
      <c r="AT88" s="112" t="s">
        <v>430</v>
      </c>
      <c r="AU88" s="115"/>
      <c r="AV88" s="110" t="s">
        <v>430</v>
      </c>
      <c r="AW88" s="110" t="s">
        <v>430</v>
      </c>
      <c r="AX88" s="110" t="s">
        <v>430</v>
      </c>
      <c r="AY88" s="110" t="s">
        <v>430</v>
      </c>
      <c r="AZ88" s="110" t="s">
        <v>430</v>
      </c>
      <c r="BA88" s="260"/>
      <c r="BB88" s="112">
        <v>22.4144323104622</v>
      </c>
      <c r="BC88" s="290">
        <v>1.1251860807148799</v>
      </c>
      <c r="BD88" s="290">
        <v>7.9456590871664595E-2</v>
      </c>
      <c r="BE88" s="290">
        <v>0.53348494542712999</v>
      </c>
      <c r="BF88" s="109"/>
      <c r="BG88" s="112" t="s">
        <v>430</v>
      </c>
      <c r="BH88" s="112">
        <v>19.1417</v>
      </c>
      <c r="BI88" s="112">
        <v>78.376400000000004</v>
      </c>
      <c r="BJ88" s="112">
        <v>2.4819</v>
      </c>
      <c r="BK88" s="109"/>
      <c r="BL88" s="118" t="s">
        <v>1856</v>
      </c>
      <c r="BM88" s="118" t="s">
        <v>1857</v>
      </c>
      <c r="BN88" s="118" t="s">
        <v>1858</v>
      </c>
      <c r="BO88" s="118" t="s">
        <v>1859</v>
      </c>
      <c r="BP88" s="118" t="s">
        <v>1860</v>
      </c>
      <c r="BQ88" s="109"/>
      <c r="BR88" s="119" t="s">
        <v>476</v>
      </c>
    </row>
    <row r="89" spans="1:70" s="107" customFormat="1" x14ac:dyDescent="0.25">
      <c r="A89" s="108" t="s">
        <v>1909</v>
      </c>
      <c r="B89" s="109"/>
      <c r="C89" s="734">
        <v>45461</v>
      </c>
      <c r="D89" s="109"/>
      <c r="E89" s="110">
        <v>756.37699999999995</v>
      </c>
      <c r="F89" s="109"/>
      <c r="G89" s="111">
        <v>11.324999999999999</v>
      </c>
      <c r="H89" s="113"/>
      <c r="I89" s="112">
        <v>0.7329</v>
      </c>
      <c r="J89" s="112">
        <v>6.1078999999999999</v>
      </c>
      <c r="K89" s="112">
        <v>9.7628000000000004</v>
      </c>
      <c r="L89" s="112">
        <v>25.276499999999999</v>
      </c>
      <c r="M89" s="112">
        <v>15.103199999999999</v>
      </c>
      <c r="N89" s="114">
        <v>11.2727</v>
      </c>
      <c r="O89" s="112">
        <v>6.4189999999999996</v>
      </c>
      <c r="P89" s="112" t="s">
        <v>430</v>
      </c>
      <c r="Q89" s="112" t="s">
        <v>430</v>
      </c>
      <c r="R89" s="112" t="s">
        <v>430</v>
      </c>
      <c r="S89" s="112">
        <v>33.691400000000002</v>
      </c>
      <c r="T89" s="112">
        <v>14.019600000000001</v>
      </c>
      <c r="U89" s="112">
        <v>12.859500000000001</v>
      </c>
      <c r="V89" s="112">
        <v>7.6593</v>
      </c>
      <c r="W89" s="112">
        <v>4.9953000000000003</v>
      </c>
      <c r="X89" s="112">
        <v>6.4189999999999996</v>
      </c>
      <c r="Y89" s="113"/>
      <c r="Z89" s="110">
        <v>6</v>
      </c>
      <c r="AA89" s="110">
        <v>6</v>
      </c>
      <c r="AB89" s="110">
        <v>2</v>
      </c>
      <c r="AC89" s="110">
        <v>2</v>
      </c>
      <c r="AD89" s="110">
        <v>5</v>
      </c>
      <c r="AE89" s="110">
        <v>8</v>
      </c>
      <c r="AF89" s="110">
        <v>8</v>
      </c>
      <c r="AG89" s="110" t="s">
        <v>430</v>
      </c>
      <c r="AH89" s="110" t="s">
        <v>430</v>
      </c>
      <c r="AI89" s="110" t="s">
        <v>430</v>
      </c>
      <c r="AJ89" s="110">
        <v>1</v>
      </c>
      <c r="AK89" s="110">
        <v>4</v>
      </c>
      <c r="AL89" s="110">
        <v>7</v>
      </c>
      <c r="AM89" s="110">
        <v>9</v>
      </c>
      <c r="AN89" s="110">
        <v>4</v>
      </c>
      <c r="AO89" s="109"/>
      <c r="AP89" s="112" t="s">
        <v>430</v>
      </c>
      <c r="AQ89" s="112" t="s">
        <v>430</v>
      </c>
      <c r="AR89" s="112" t="s">
        <v>430</v>
      </c>
      <c r="AS89" s="112" t="s">
        <v>430</v>
      </c>
      <c r="AT89" s="112">
        <v>28.53</v>
      </c>
      <c r="AU89" s="115"/>
      <c r="AV89" s="110" t="s">
        <v>430</v>
      </c>
      <c r="AW89" s="110" t="s">
        <v>430</v>
      </c>
      <c r="AX89" s="110" t="s">
        <v>430</v>
      </c>
      <c r="AY89" s="110" t="s">
        <v>430</v>
      </c>
      <c r="AZ89" s="110">
        <v>4</v>
      </c>
      <c r="BA89" s="260"/>
      <c r="BB89" s="112">
        <v>21.286664612050402</v>
      </c>
      <c r="BC89" s="290">
        <v>0.96789055350918396</v>
      </c>
      <c r="BD89" s="290">
        <v>1.16127177085511E-2</v>
      </c>
      <c r="BE89" s="290">
        <v>0.32657980170864498</v>
      </c>
      <c r="BF89" s="109"/>
      <c r="BG89" s="112" t="s">
        <v>430</v>
      </c>
      <c r="BH89" s="112">
        <v>7.0220599999999997</v>
      </c>
      <c r="BI89" s="112">
        <v>91.863</v>
      </c>
      <c r="BJ89" s="112">
        <v>1.11494</v>
      </c>
      <c r="BK89" s="109"/>
      <c r="BL89" s="118" t="s">
        <v>1862</v>
      </c>
      <c r="BM89" s="118" t="s">
        <v>1863</v>
      </c>
      <c r="BN89" s="118" t="s">
        <v>1864</v>
      </c>
      <c r="BO89" s="118" t="s">
        <v>1865</v>
      </c>
      <c r="BP89" s="118" t="s">
        <v>1866</v>
      </c>
      <c r="BQ89" s="109"/>
      <c r="BR89" s="119" t="s">
        <v>615</v>
      </c>
    </row>
    <row r="90" spans="1:70" s="107" customFormat="1" x14ac:dyDescent="0.25">
      <c r="A90" s="108" t="s">
        <v>1910</v>
      </c>
      <c r="B90" s="109"/>
      <c r="C90" s="734">
        <v>42907</v>
      </c>
      <c r="D90" s="109"/>
      <c r="E90" s="110">
        <v>720.74199999999996</v>
      </c>
      <c r="F90" s="109"/>
      <c r="G90" s="111">
        <v>37.301299999999998</v>
      </c>
      <c r="H90" s="113"/>
      <c r="I90" s="112">
        <v>0.53659999999999997</v>
      </c>
      <c r="J90" s="112">
        <v>5.7704000000000004</v>
      </c>
      <c r="K90" s="112">
        <v>7.6551</v>
      </c>
      <c r="L90" s="112">
        <v>20.3322</v>
      </c>
      <c r="M90" s="112">
        <v>15.483499999999999</v>
      </c>
      <c r="N90" s="114">
        <v>11.811400000000001</v>
      </c>
      <c r="O90" s="112">
        <v>4.7371999999999996</v>
      </c>
      <c r="P90" s="112">
        <v>18.668199999999999</v>
      </c>
      <c r="Q90" s="112">
        <v>19.671399999999998</v>
      </c>
      <c r="R90" s="112" t="s">
        <v>430</v>
      </c>
      <c r="S90" s="112">
        <v>27.3095</v>
      </c>
      <c r="T90" s="112">
        <v>12.482100000000001</v>
      </c>
      <c r="U90" s="112">
        <v>10.6584</v>
      </c>
      <c r="V90" s="112">
        <v>9.0592000000000006</v>
      </c>
      <c r="W90" s="112">
        <v>3.4222000000000001</v>
      </c>
      <c r="X90" s="112">
        <v>15.7562</v>
      </c>
      <c r="Y90" s="113"/>
      <c r="Z90" s="110">
        <v>15</v>
      </c>
      <c r="AA90" s="110">
        <v>10</v>
      </c>
      <c r="AB90" s="110">
        <v>9</v>
      </c>
      <c r="AC90" s="110">
        <v>7</v>
      </c>
      <c r="AD90" s="110">
        <v>4</v>
      </c>
      <c r="AE90" s="110">
        <v>7</v>
      </c>
      <c r="AF90" s="110">
        <v>10</v>
      </c>
      <c r="AG90" s="110">
        <v>7</v>
      </c>
      <c r="AH90" s="110">
        <v>3</v>
      </c>
      <c r="AI90" s="110" t="s">
        <v>430</v>
      </c>
      <c r="AJ90" s="110">
        <v>5</v>
      </c>
      <c r="AK90" s="110">
        <v>5</v>
      </c>
      <c r="AL90" s="110">
        <v>10</v>
      </c>
      <c r="AM90" s="110">
        <v>6</v>
      </c>
      <c r="AN90" s="110">
        <v>16</v>
      </c>
      <c r="AO90" s="109"/>
      <c r="AP90" s="112" t="s">
        <v>430</v>
      </c>
      <c r="AQ90" s="112">
        <v>22.22</v>
      </c>
      <c r="AR90" s="112">
        <v>17.11</v>
      </c>
      <c r="AS90" s="112">
        <v>13.13</v>
      </c>
      <c r="AT90" s="112">
        <v>24.7</v>
      </c>
      <c r="AU90" s="115"/>
      <c r="AV90" s="110" t="s">
        <v>430</v>
      </c>
      <c r="AW90" s="110">
        <v>5</v>
      </c>
      <c r="AX90" s="110">
        <v>6</v>
      </c>
      <c r="AY90" s="110">
        <v>6</v>
      </c>
      <c r="AZ90" s="110">
        <v>5</v>
      </c>
      <c r="BA90" s="260"/>
      <c r="BB90" s="112">
        <v>20.710221281477299</v>
      </c>
      <c r="BC90" s="290">
        <v>0.95930630921289095</v>
      </c>
      <c r="BD90" s="290">
        <v>6.3771113221428796E-2</v>
      </c>
      <c r="BE90" s="290">
        <v>6.6289275890615701E-2</v>
      </c>
      <c r="BF90" s="109"/>
      <c r="BG90" s="112">
        <v>2.86036</v>
      </c>
      <c r="BH90" s="112">
        <v>5.66099</v>
      </c>
      <c r="BI90" s="112">
        <v>89.003299999999996</v>
      </c>
      <c r="BJ90" s="112">
        <v>2.4753500000000002</v>
      </c>
      <c r="BK90" s="109"/>
      <c r="BL90" s="118" t="s">
        <v>1868</v>
      </c>
      <c r="BM90" s="118" t="s">
        <v>1869</v>
      </c>
      <c r="BN90" s="118" t="s">
        <v>1870</v>
      </c>
      <c r="BO90" s="118" t="s">
        <v>1871</v>
      </c>
      <c r="BP90" s="118" t="s">
        <v>1872</v>
      </c>
      <c r="BQ90" s="109"/>
      <c r="BR90" s="119" t="s">
        <v>436</v>
      </c>
    </row>
    <row r="91" spans="1:70" s="107" customFormat="1" x14ac:dyDescent="0.25">
      <c r="A91" s="108" t="s">
        <v>1911</v>
      </c>
      <c r="B91" s="109"/>
      <c r="C91" s="734">
        <v>46051</v>
      </c>
      <c r="D91" s="109"/>
      <c r="E91" s="110">
        <v>398.39800000000002</v>
      </c>
      <c r="F91" s="109"/>
      <c r="G91" s="111">
        <v>11.574400000000001</v>
      </c>
      <c r="H91" s="113"/>
      <c r="I91" s="112">
        <v>0.2356</v>
      </c>
      <c r="J91" s="112">
        <v>5.2266000000000004</v>
      </c>
      <c r="K91" s="112">
        <v>7.8032000000000004</v>
      </c>
      <c r="L91" s="112">
        <v>18.775099999999998</v>
      </c>
      <c r="M91" s="112" t="s">
        <v>430</v>
      </c>
      <c r="N91" s="114" t="s">
        <v>430</v>
      </c>
      <c r="O91" s="112" t="s">
        <v>430</v>
      </c>
      <c r="P91" s="112" t="s">
        <v>430</v>
      </c>
      <c r="Q91" s="112" t="s">
        <v>430</v>
      </c>
      <c r="R91" s="112" t="s">
        <v>430</v>
      </c>
      <c r="S91" s="112">
        <v>25.350899999999999</v>
      </c>
      <c r="T91" s="112" t="s">
        <v>430</v>
      </c>
      <c r="U91" s="112" t="s">
        <v>430</v>
      </c>
      <c r="V91" s="112" t="s">
        <v>430</v>
      </c>
      <c r="W91" s="112">
        <v>4.5678000000000001</v>
      </c>
      <c r="X91" s="112">
        <v>15.744</v>
      </c>
      <c r="Y91" s="113"/>
      <c r="Z91" s="110">
        <v>20</v>
      </c>
      <c r="AA91" s="110">
        <v>15</v>
      </c>
      <c r="AB91" s="110">
        <v>8</v>
      </c>
      <c r="AC91" s="110">
        <v>10</v>
      </c>
      <c r="AD91" s="110" t="s">
        <v>430</v>
      </c>
      <c r="AE91" s="110" t="s">
        <v>430</v>
      </c>
      <c r="AF91" s="110" t="s">
        <v>430</v>
      </c>
      <c r="AG91" s="110" t="s">
        <v>430</v>
      </c>
      <c r="AH91" s="110" t="s">
        <v>430</v>
      </c>
      <c r="AI91" s="110" t="s">
        <v>430</v>
      </c>
      <c r="AJ91" s="110">
        <v>10</v>
      </c>
      <c r="AK91" s="110" t="s">
        <v>430</v>
      </c>
      <c r="AL91" s="110" t="s">
        <v>430</v>
      </c>
      <c r="AM91" s="110" t="s">
        <v>430</v>
      </c>
      <c r="AN91" s="110">
        <v>6</v>
      </c>
      <c r="AO91" s="109"/>
      <c r="AP91" s="112" t="s">
        <v>430</v>
      </c>
      <c r="AQ91" s="112" t="s">
        <v>430</v>
      </c>
      <c r="AR91" s="112" t="s">
        <v>430</v>
      </c>
      <c r="AS91" s="112" t="s">
        <v>430</v>
      </c>
      <c r="AT91" s="112" t="s">
        <v>430</v>
      </c>
      <c r="AU91" s="115"/>
      <c r="AV91" s="110" t="s">
        <v>430</v>
      </c>
      <c r="AW91" s="110" t="s">
        <v>430</v>
      </c>
      <c r="AX91" s="110" t="s">
        <v>430</v>
      </c>
      <c r="AY91" s="110" t="s">
        <v>430</v>
      </c>
      <c r="AZ91" s="110" t="s">
        <v>430</v>
      </c>
      <c r="BA91" s="260"/>
      <c r="BB91" s="112">
        <v>22.871418576804</v>
      </c>
      <c r="BC91" s="290">
        <v>0.95909561009295397</v>
      </c>
      <c r="BD91" s="290">
        <v>0.12728566617487899</v>
      </c>
      <c r="BE91" s="290">
        <v>1.0998825668047001</v>
      </c>
      <c r="BF91" s="109"/>
      <c r="BG91" s="112" t="s">
        <v>430</v>
      </c>
      <c r="BH91" s="112">
        <v>9.0330200000000005</v>
      </c>
      <c r="BI91" s="112">
        <v>75.080600000000004</v>
      </c>
      <c r="BJ91" s="112">
        <v>15.886380000000001</v>
      </c>
      <c r="BK91" s="109"/>
      <c r="BL91" s="118" t="s">
        <v>1874</v>
      </c>
      <c r="BM91" s="118" t="s">
        <v>1875</v>
      </c>
      <c r="BN91" s="118" t="s">
        <v>1876</v>
      </c>
      <c r="BO91" s="118" t="s">
        <v>598</v>
      </c>
      <c r="BP91" s="118" t="s">
        <v>1877</v>
      </c>
      <c r="BQ91" s="109"/>
      <c r="BR91" s="119" t="s">
        <v>443</v>
      </c>
    </row>
    <row r="92" spans="1:70" s="107" customFormat="1" x14ac:dyDescent="0.25">
      <c r="A92" s="108" t="s">
        <v>1912</v>
      </c>
      <c r="B92" s="109"/>
      <c r="C92" s="734">
        <v>45233</v>
      </c>
      <c r="D92" s="109"/>
      <c r="E92" s="110">
        <v>236.62</v>
      </c>
      <c r="F92" s="109"/>
      <c r="G92" s="111">
        <v>13.87</v>
      </c>
      <c r="H92" s="113"/>
      <c r="I92" s="112">
        <v>0.58009999999999995</v>
      </c>
      <c r="J92" s="112">
        <v>4.7583000000000002</v>
      </c>
      <c r="K92" s="112">
        <v>9.0409000000000006</v>
      </c>
      <c r="L92" s="112">
        <v>15.872999999999999</v>
      </c>
      <c r="M92" s="112">
        <v>8.6990999999999996</v>
      </c>
      <c r="N92" s="114">
        <v>8.3594000000000008</v>
      </c>
      <c r="O92" s="112">
        <v>8.5090000000000003</v>
      </c>
      <c r="P92" s="112" t="s">
        <v>430</v>
      </c>
      <c r="Q92" s="112" t="s">
        <v>430</v>
      </c>
      <c r="R92" s="112" t="s">
        <v>430</v>
      </c>
      <c r="S92" s="112">
        <v>22.743400000000001</v>
      </c>
      <c r="T92" s="112">
        <v>6.5284000000000004</v>
      </c>
      <c r="U92" s="112">
        <v>9.2987000000000002</v>
      </c>
      <c r="V92" s="112">
        <v>5.8779000000000003</v>
      </c>
      <c r="W92" s="112">
        <v>3.8950999999999998</v>
      </c>
      <c r="X92" s="112">
        <v>13.2743</v>
      </c>
      <c r="Y92" s="113"/>
      <c r="Z92" s="110">
        <v>14</v>
      </c>
      <c r="AA92" s="110">
        <v>17</v>
      </c>
      <c r="AB92" s="110">
        <v>4</v>
      </c>
      <c r="AC92" s="110">
        <v>16</v>
      </c>
      <c r="AD92" s="110">
        <v>13</v>
      </c>
      <c r="AE92" s="110">
        <v>12</v>
      </c>
      <c r="AF92" s="110">
        <v>4</v>
      </c>
      <c r="AG92" s="110" t="s">
        <v>430</v>
      </c>
      <c r="AH92" s="110" t="s">
        <v>430</v>
      </c>
      <c r="AI92" s="110" t="s">
        <v>430</v>
      </c>
      <c r="AJ92" s="110">
        <v>12</v>
      </c>
      <c r="AK92" s="110">
        <v>14</v>
      </c>
      <c r="AL92" s="110">
        <v>11</v>
      </c>
      <c r="AM92" s="110">
        <v>12</v>
      </c>
      <c r="AN92" s="110">
        <v>11</v>
      </c>
      <c r="AO92" s="109"/>
      <c r="AP92" s="112" t="s">
        <v>430</v>
      </c>
      <c r="AQ92" s="112" t="s">
        <v>430</v>
      </c>
      <c r="AR92" s="112" t="s">
        <v>430</v>
      </c>
      <c r="AS92" s="112" t="s">
        <v>430</v>
      </c>
      <c r="AT92" s="112">
        <v>16.850000000000001</v>
      </c>
      <c r="AU92" s="115"/>
      <c r="AV92" s="110" t="s">
        <v>430</v>
      </c>
      <c r="AW92" s="110" t="s">
        <v>430</v>
      </c>
      <c r="AX92" s="110" t="s">
        <v>430</v>
      </c>
      <c r="AY92" s="110" t="s">
        <v>430</v>
      </c>
      <c r="AZ92" s="110">
        <v>10</v>
      </c>
      <c r="BA92" s="260"/>
      <c r="BB92" s="112">
        <v>15.3112727076696</v>
      </c>
      <c r="BC92" s="290">
        <v>0.68660863729368504</v>
      </c>
      <c r="BD92" s="290">
        <v>4.4069795085862298E-2</v>
      </c>
      <c r="BE92" s="290">
        <v>0.27160284687381597</v>
      </c>
      <c r="BF92" s="109"/>
      <c r="BG92" s="112">
        <v>6.8303099999999999</v>
      </c>
      <c r="BH92" s="112">
        <v>3.8962300000000001</v>
      </c>
      <c r="BI92" s="112">
        <v>81.032499999999999</v>
      </c>
      <c r="BJ92" s="112">
        <v>8.2409599999999994</v>
      </c>
      <c r="BK92" s="109"/>
      <c r="BL92" s="118" t="s">
        <v>1879</v>
      </c>
      <c r="BM92" s="118" t="s">
        <v>1880</v>
      </c>
      <c r="BN92" s="118" t="s">
        <v>1881</v>
      </c>
      <c r="BO92" s="118" t="s">
        <v>1882</v>
      </c>
      <c r="BP92" s="118" t="s">
        <v>1883</v>
      </c>
      <c r="BQ92" s="109"/>
      <c r="BR92" s="119" t="s">
        <v>615</v>
      </c>
    </row>
    <row r="93" spans="1:70" s="107" customFormat="1" x14ac:dyDescent="0.25">
      <c r="A93" s="108" t="s">
        <v>1913</v>
      </c>
      <c r="B93" s="109"/>
      <c r="C93" s="734">
        <v>45995</v>
      </c>
      <c r="D93" s="109"/>
      <c r="E93" s="857">
        <v>151.30000000000001</v>
      </c>
      <c r="F93" s="109"/>
      <c r="G93" s="111">
        <v>10.7</v>
      </c>
      <c r="H93" s="113"/>
      <c r="I93" s="112">
        <v>0.94340000000000002</v>
      </c>
      <c r="J93" s="112">
        <v>5.5227000000000004</v>
      </c>
      <c r="K93" s="112">
        <v>5.4187000000000003</v>
      </c>
      <c r="L93" s="112">
        <v>13.829800000000001</v>
      </c>
      <c r="M93" s="112">
        <v>8.6294000000000004</v>
      </c>
      <c r="N93" s="114" t="s">
        <v>430</v>
      </c>
      <c r="O93" s="112" t="s">
        <v>430</v>
      </c>
      <c r="P93" s="112" t="s">
        <v>430</v>
      </c>
      <c r="Q93" s="112" t="s">
        <v>430</v>
      </c>
      <c r="R93" s="112" t="s">
        <v>430</v>
      </c>
      <c r="S93" s="112">
        <v>17.971299999999999</v>
      </c>
      <c r="T93" s="112">
        <v>6.68</v>
      </c>
      <c r="U93" s="112" t="s">
        <v>430</v>
      </c>
      <c r="V93" s="112" t="s">
        <v>430</v>
      </c>
      <c r="W93" s="112">
        <v>1.9048</v>
      </c>
      <c r="X93" s="112">
        <v>7</v>
      </c>
      <c r="Y93" s="113"/>
      <c r="Z93" s="110">
        <v>3</v>
      </c>
      <c r="AA93" s="110">
        <v>12</v>
      </c>
      <c r="AB93" s="110">
        <v>17</v>
      </c>
      <c r="AC93" s="110">
        <v>17</v>
      </c>
      <c r="AD93" s="110">
        <v>14</v>
      </c>
      <c r="AE93" s="110" t="s">
        <v>430</v>
      </c>
      <c r="AF93" s="110" t="s">
        <v>430</v>
      </c>
      <c r="AG93" s="110" t="s">
        <v>430</v>
      </c>
      <c r="AH93" s="110" t="s">
        <v>430</v>
      </c>
      <c r="AI93" s="110" t="s">
        <v>430</v>
      </c>
      <c r="AJ93" s="110">
        <v>17</v>
      </c>
      <c r="AK93" s="110">
        <v>13</v>
      </c>
      <c r="AL93" s="110" t="s">
        <v>430</v>
      </c>
      <c r="AM93" s="110" t="s">
        <v>430</v>
      </c>
      <c r="AN93" s="110">
        <v>19</v>
      </c>
      <c r="AO93" s="109"/>
      <c r="AP93" s="112" t="s">
        <v>430</v>
      </c>
      <c r="AQ93" s="112" t="s">
        <v>430</v>
      </c>
      <c r="AR93" s="112" t="s">
        <v>430</v>
      </c>
      <c r="AS93" s="112" t="s">
        <v>430</v>
      </c>
      <c r="AT93" s="112" t="s">
        <v>430</v>
      </c>
      <c r="AU93" s="115"/>
      <c r="AV93" s="110" t="s">
        <v>430</v>
      </c>
      <c r="AW93" s="110" t="s">
        <v>430</v>
      </c>
      <c r="AX93" s="110" t="s">
        <v>430</v>
      </c>
      <c r="AY93" s="110" t="s">
        <v>430</v>
      </c>
      <c r="AZ93" s="110" t="s">
        <v>430</v>
      </c>
      <c r="BA93" s="260"/>
      <c r="BB93" s="112">
        <v>16.676801698985098</v>
      </c>
      <c r="BC93" s="290">
        <v>0.853035659808691</v>
      </c>
      <c r="BD93" s="290">
        <v>6.1715512708829703E-2</v>
      </c>
      <c r="BE93" s="290">
        <v>8.3460048284033403E-2</v>
      </c>
      <c r="BF93" s="109"/>
      <c r="BG93" s="112" t="s">
        <v>430</v>
      </c>
      <c r="BH93" s="112" t="s">
        <v>430</v>
      </c>
      <c r="BI93" s="112">
        <v>78.785600000000002</v>
      </c>
      <c r="BJ93" s="112">
        <v>21.214400000000001</v>
      </c>
      <c r="BK93" s="109"/>
      <c r="BL93" s="118" t="s">
        <v>1885</v>
      </c>
      <c r="BM93" s="118" t="s">
        <v>1886</v>
      </c>
      <c r="BN93" s="118" t="s">
        <v>1887</v>
      </c>
      <c r="BO93" s="118" t="s">
        <v>1888</v>
      </c>
      <c r="BP93" s="118" t="s">
        <v>1889</v>
      </c>
      <c r="BQ93" s="109"/>
      <c r="BR93" s="119" t="s">
        <v>463</v>
      </c>
    </row>
    <row r="94" spans="1:70" s="107" customFormat="1" x14ac:dyDescent="0.25">
      <c r="A94" s="108" t="s">
        <v>1914</v>
      </c>
      <c r="B94" s="109"/>
      <c r="C94" s="734">
        <v>46106</v>
      </c>
      <c r="D94" s="109"/>
      <c r="E94" s="110">
        <v>80.127799999999993</v>
      </c>
      <c r="F94" s="109"/>
      <c r="G94" s="111">
        <v>11.2895</v>
      </c>
      <c r="H94" s="113"/>
      <c r="I94" s="112">
        <v>0.6885</v>
      </c>
      <c r="J94" s="112">
        <v>4.6332000000000004</v>
      </c>
      <c r="K94" s="112">
        <v>6.7968999999999999</v>
      </c>
      <c r="L94" s="112" t="s">
        <v>430</v>
      </c>
      <c r="M94" s="112" t="s">
        <v>430</v>
      </c>
      <c r="N94" s="114" t="s">
        <v>430</v>
      </c>
      <c r="O94" s="112" t="s">
        <v>430</v>
      </c>
      <c r="P94" s="112" t="s">
        <v>430</v>
      </c>
      <c r="Q94" s="112" t="s">
        <v>430</v>
      </c>
      <c r="R94" s="112" t="s">
        <v>430</v>
      </c>
      <c r="S94" s="112">
        <v>14.3912</v>
      </c>
      <c r="T94" s="112" t="s">
        <v>430</v>
      </c>
      <c r="U94" s="112" t="s">
        <v>430</v>
      </c>
      <c r="V94" s="112" t="s">
        <v>430</v>
      </c>
      <c r="W94" s="112">
        <v>3.2559999999999998</v>
      </c>
      <c r="X94" s="112">
        <v>12.895</v>
      </c>
      <c r="Y94" s="113"/>
      <c r="Z94" s="110">
        <v>8</v>
      </c>
      <c r="AA94" s="110">
        <v>18</v>
      </c>
      <c r="AB94" s="110">
        <v>14</v>
      </c>
      <c r="AC94" s="110" t="s">
        <v>430</v>
      </c>
      <c r="AD94" s="110" t="s">
        <v>430</v>
      </c>
      <c r="AE94" s="110" t="s">
        <v>430</v>
      </c>
      <c r="AF94" s="110" t="s">
        <v>430</v>
      </c>
      <c r="AG94" s="110" t="s">
        <v>430</v>
      </c>
      <c r="AH94" s="110" t="s">
        <v>430</v>
      </c>
      <c r="AI94" s="110" t="s">
        <v>430</v>
      </c>
      <c r="AJ94" s="110">
        <v>20</v>
      </c>
      <c r="AK94" s="110" t="s">
        <v>430</v>
      </c>
      <c r="AL94" s="110" t="s">
        <v>430</v>
      </c>
      <c r="AM94" s="110" t="s">
        <v>430</v>
      </c>
      <c r="AN94" s="110">
        <v>17</v>
      </c>
      <c r="AO94" s="109"/>
      <c r="AP94" s="112" t="s">
        <v>430</v>
      </c>
      <c r="AQ94" s="112" t="s">
        <v>430</v>
      </c>
      <c r="AR94" s="112" t="s">
        <v>430</v>
      </c>
      <c r="AS94" s="112" t="s">
        <v>430</v>
      </c>
      <c r="AT94" s="112" t="s">
        <v>430</v>
      </c>
      <c r="AU94" s="115"/>
      <c r="AV94" s="110" t="s">
        <v>430</v>
      </c>
      <c r="AW94" s="110" t="s">
        <v>430</v>
      </c>
      <c r="AX94" s="110" t="s">
        <v>430</v>
      </c>
      <c r="AY94" s="110" t="s">
        <v>430</v>
      </c>
      <c r="AZ94" s="110" t="s">
        <v>430</v>
      </c>
      <c r="BA94" s="260"/>
      <c r="BB94" s="112">
        <v>18.883012681081699</v>
      </c>
      <c r="BC94" s="290">
        <v>1.13722937125876</v>
      </c>
      <c r="BD94" s="290">
        <v>0.133199677214798</v>
      </c>
      <c r="BE94" s="290">
        <v>-1.0651737769412</v>
      </c>
      <c r="BF94" s="109"/>
      <c r="BG94" s="112">
        <v>11.6005</v>
      </c>
      <c r="BH94" s="112">
        <v>9.6401500000000002</v>
      </c>
      <c r="BI94" s="112">
        <v>67.148700000000005</v>
      </c>
      <c r="BJ94" s="112">
        <v>11.61065</v>
      </c>
      <c r="BK94" s="109"/>
      <c r="BL94" s="118" t="s">
        <v>1891</v>
      </c>
      <c r="BM94" s="118" t="s">
        <v>1892</v>
      </c>
      <c r="BN94" s="118" t="s">
        <v>1893</v>
      </c>
      <c r="BO94" s="118" t="s">
        <v>1894</v>
      </c>
      <c r="BP94" s="118" t="s">
        <v>728</v>
      </c>
      <c r="BQ94" s="109"/>
      <c r="BR94" s="119" t="s">
        <v>443</v>
      </c>
    </row>
    <row r="95" spans="1:70" x14ac:dyDescent="0.25">
      <c r="A95" s="36" t="s">
        <v>93</v>
      </c>
      <c r="B95" s="43"/>
      <c r="C95" s="720"/>
      <c r="D95" s="43"/>
      <c r="E95" s="51"/>
      <c r="F95" s="43"/>
      <c r="G95" s="55"/>
      <c r="H95" s="66"/>
      <c r="I95" s="59">
        <v>0.65769999999999995</v>
      </c>
      <c r="J95" s="59">
        <v>5.5984999999999996</v>
      </c>
      <c r="K95" s="59">
        <v>7.2720000000000002</v>
      </c>
      <c r="L95" s="59">
        <v>18.991800000000001</v>
      </c>
      <c r="M95" s="59">
        <v>12.8536</v>
      </c>
      <c r="N95" s="70">
        <v>12.3264</v>
      </c>
      <c r="O95" s="59">
        <v>7.0594999999999999</v>
      </c>
      <c r="P95" s="59">
        <v>20.965800000000002</v>
      </c>
      <c r="Q95" s="59">
        <v>19.711300000000001</v>
      </c>
      <c r="R95" s="59">
        <v>18.164200000000001</v>
      </c>
      <c r="S95" s="59">
        <v>24.134699999999999</v>
      </c>
      <c r="T95" s="59">
        <v>10.5594</v>
      </c>
      <c r="U95" s="59">
        <v>12.243</v>
      </c>
      <c r="V95" s="59">
        <v>9.2973999999999997</v>
      </c>
      <c r="W95" s="59">
        <v>3.9754</v>
      </c>
      <c r="X95" s="59">
        <v>15.636799999999999</v>
      </c>
      <c r="Y95" s="66"/>
      <c r="Z95" s="51">
        <v>20</v>
      </c>
      <c r="AA95" s="51">
        <v>20</v>
      </c>
      <c r="AB95" s="51">
        <v>20</v>
      </c>
      <c r="AC95" s="51">
        <v>19</v>
      </c>
      <c r="AD95" s="51">
        <v>17</v>
      </c>
      <c r="AE95" s="51">
        <v>14</v>
      </c>
      <c r="AF95" s="51">
        <v>12</v>
      </c>
      <c r="AG95" s="51">
        <v>9</v>
      </c>
      <c r="AH95" s="51">
        <v>7</v>
      </c>
      <c r="AI95" s="51">
        <v>3</v>
      </c>
      <c r="AJ95" s="51">
        <v>20</v>
      </c>
      <c r="AK95" s="51">
        <v>17</v>
      </c>
      <c r="AL95" s="51">
        <v>15</v>
      </c>
      <c r="AM95" s="51">
        <v>14</v>
      </c>
      <c r="AN95" s="51">
        <v>20</v>
      </c>
      <c r="AO95" s="43"/>
      <c r="AP95" s="59">
        <v>21.526666666666699</v>
      </c>
      <c r="AQ95" s="59">
        <v>25.126000000000001</v>
      </c>
      <c r="AR95" s="59">
        <v>18.762857142857101</v>
      </c>
      <c r="AS95" s="59">
        <v>14.4266666666667</v>
      </c>
      <c r="AT95" s="59">
        <v>22.724285714285699</v>
      </c>
      <c r="AU95" s="78"/>
      <c r="AV95" s="51">
        <v>3</v>
      </c>
      <c r="AW95" s="51">
        <v>5</v>
      </c>
      <c r="AX95" s="51">
        <v>7</v>
      </c>
      <c r="AY95" s="51">
        <v>9</v>
      </c>
      <c r="AZ95" s="51">
        <v>14</v>
      </c>
      <c r="BA95" s="258"/>
      <c r="BB95" s="59"/>
      <c r="BC95" s="286"/>
      <c r="BD95" s="286"/>
      <c r="BE95" s="286"/>
      <c r="BF95" s="43"/>
      <c r="BG95" s="59"/>
      <c r="BH95" s="59"/>
      <c r="BI95" s="59"/>
      <c r="BJ95" s="59"/>
      <c r="BK95" s="43"/>
      <c r="BL95" s="84"/>
      <c r="BM95" s="84"/>
      <c r="BN95" s="84"/>
      <c r="BO95" s="84"/>
      <c r="BP95" s="84"/>
      <c r="BQ95" s="43"/>
      <c r="BR95" s="88"/>
    </row>
    <row r="96" spans="1:70" x14ac:dyDescent="0.25">
      <c r="A96" s="37" t="s">
        <v>94</v>
      </c>
      <c r="B96" s="44"/>
      <c r="C96" s="721"/>
      <c r="D96" s="44"/>
      <c r="E96" s="52"/>
      <c r="F96" s="44"/>
      <c r="G96" s="56"/>
      <c r="H96" s="67"/>
      <c r="I96" s="60">
        <v>1.0742</v>
      </c>
      <c r="J96" s="60">
        <v>7.2751999999999999</v>
      </c>
      <c r="K96" s="60">
        <v>10.444800000000001</v>
      </c>
      <c r="L96" s="60">
        <v>27.692299999999999</v>
      </c>
      <c r="M96" s="60">
        <v>22.9255</v>
      </c>
      <c r="N96" s="71">
        <v>24.5854</v>
      </c>
      <c r="O96" s="60">
        <v>10.7981</v>
      </c>
      <c r="P96" s="60">
        <v>25.861499999999999</v>
      </c>
      <c r="Q96" s="60">
        <v>21.729500000000002</v>
      </c>
      <c r="R96" s="60">
        <v>20.7182</v>
      </c>
      <c r="S96" s="60">
        <v>33.691400000000002</v>
      </c>
      <c r="T96" s="60">
        <v>20.337599999999998</v>
      </c>
      <c r="U96" s="60">
        <v>22.788499999999999</v>
      </c>
      <c r="V96" s="60">
        <v>21.851099999999999</v>
      </c>
      <c r="W96" s="60">
        <v>5.9165999999999999</v>
      </c>
      <c r="X96" s="60">
        <v>27.145499999999998</v>
      </c>
      <c r="Y96" s="67"/>
      <c r="Z96" s="52"/>
      <c r="AA96" s="52"/>
      <c r="AB96" s="52"/>
      <c r="AC96" s="52"/>
      <c r="AD96" s="52"/>
      <c r="AE96" s="52"/>
      <c r="AF96" s="52"/>
      <c r="AG96" s="52"/>
      <c r="AH96" s="52"/>
      <c r="AI96" s="52"/>
      <c r="AJ96" s="52"/>
      <c r="AK96" s="52"/>
      <c r="AL96" s="52"/>
      <c r="AM96" s="52"/>
      <c r="AN96" s="52"/>
      <c r="AO96" s="44"/>
      <c r="AP96" s="60">
        <v>25.58</v>
      </c>
      <c r="AQ96" s="60">
        <v>30.07</v>
      </c>
      <c r="AR96" s="60">
        <v>21.82</v>
      </c>
      <c r="AS96" s="60">
        <v>18.36</v>
      </c>
      <c r="AT96" s="60">
        <v>38.74</v>
      </c>
      <c r="AU96" s="79"/>
      <c r="AV96" s="52"/>
      <c r="AW96" s="52"/>
      <c r="AX96" s="52"/>
      <c r="AY96" s="52"/>
      <c r="AZ96" s="52"/>
      <c r="BA96" s="259"/>
      <c r="BB96" s="60"/>
      <c r="BC96" s="288"/>
      <c r="BD96" s="288"/>
      <c r="BE96" s="288"/>
      <c r="BF96" s="44"/>
      <c r="BG96" s="60"/>
      <c r="BH96" s="60"/>
      <c r="BI96" s="60"/>
      <c r="BJ96" s="60"/>
      <c r="BK96" s="44"/>
      <c r="BL96" s="85"/>
      <c r="BM96" s="85"/>
      <c r="BN96" s="85"/>
      <c r="BO96" s="85"/>
      <c r="BP96" s="85"/>
      <c r="BQ96" s="44"/>
      <c r="BR96" s="89"/>
    </row>
    <row r="97" spans="1:70" x14ac:dyDescent="0.25">
      <c r="A97" s="37" t="s">
        <v>95</v>
      </c>
      <c r="B97" s="44"/>
      <c r="C97" s="721"/>
      <c r="D97" s="44"/>
      <c r="E97" s="52"/>
      <c r="F97" s="44"/>
      <c r="G97" s="56"/>
      <c r="H97" s="67"/>
      <c r="I97" s="60">
        <v>0.2356</v>
      </c>
      <c r="J97" s="60">
        <v>3.8068</v>
      </c>
      <c r="K97" s="60">
        <v>2.3982000000000001</v>
      </c>
      <c r="L97" s="60">
        <v>10.9839</v>
      </c>
      <c r="M97" s="60">
        <v>5.3387000000000002</v>
      </c>
      <c r="N97" s="71">
        <v>4.7850999999999999</v>
      </c>
      <c r="O97" s="60">
        <v>2.3656000000000001</v>
      </c>
      <c r="P97" s="60">
        <v>17.3217</v>
      </c>
      <c r="Q97" s="60">
        <v>17.8613</v>
      </c>
      <c r="R97" s="60">
        <v>16.100000000000001</v>
      </c>
      <c r="S97" s="60">
        <v>14.3912</v>
      </c>
      <c r="T97" s="60">
        <v>3.1063999999999998</v>
      </c>
      <c r="U97" s="60">
        <v>6.1509</v>
      </c>
      <c r="V97" s="60">
        <v>1.97</v>
      </c>
      <c r="W97" s="60">
        <v>1.6096999999999999</v>
      </c>
      <c r="X97" s="60">
        <v>6.4189999999999996</v>
      </c>
      <c r="Y97" s="67"/>
      <c r="Z97" s="52"/>
      <c r="AA97" s="52"/>
      <c r="AB97" s="52"/>
      <c r="AC97" s="52"/>
      <c r="AD97" s="52"/>
      <c r="AE97" s="52"/>
      <c r="AF97" s="52"/>
      <c r="AG97" s="52"/>
      <c r="AH97" s="52"/>
      <c r="AI97" s="52"/>
      <c r="AJ97" s="52"/>
      <c r="AK97" s="52"/>
      <c r="AL97" s="52"/>
      <c r="AM97" s="52"/>
      <c r="AN97" s="52"/>
      <c r="AO97" s="44"/>
      <c r="AP97" s="60">
        <v>18.809999999999999</v>
      </c>
      <c r="AQ97" s="60">
        <v>22.22</v>
      </c>
      <c r="AR97" s="60">
        <v>15.47</v>
      </c>
      <c r="AS97" s="60">
        <v>11.13</v>
      </c>
      <c r="AT97" s="60">
        <v>9.32</v>
      </c>
      <c r="AU97" s="79"/>
      <c r="AV97" s="52"/>
      <c r="AW97" s="52"/>
      <c r="AX97" s="52"/>
      <c r="AY97" s="52"/>
      <c r="AZ97" s="52"/>
      <c r="BA97" s="259"/>
      <c r="BB97" s="60"/>
      <c r="BC97" s="288"/>
      <c r="BD97" s="288"/>
      <c r="BE97" s="288"/>
      <c r="BF97" s="44"/>
      <c r="BG97" s="60"/>
      <c r="BH97" s="60"/>
      <c r="BI97" s="60"/>
      <c r="BJ97" s="60"/>
      <c r="BK97" s="44"/>
      <c r="BL97" s="85"/>
      <c r="BM97" s="85"/>
      <c r="BN97" s="85"/>
      <c r="BO97" s="85"/>
      <c r="BP97" s="85"/>
      <c r="BQ97" s="44"/>
      <c r="BR97" s="89"/>
    </row>
    <row r="98" spans="1:70" x14ac:dyDescent="0.25">
      <c r="A98" s="38" t="s">
        <v>96</v>
      </c>
      <c r="B98" s="45"/>
      <c r="C98" s="722"/>
      <c r="D98" s="45"/>
      <c r="E98" s="53"/>
      <c r="F98" s="45"/>
      <c r="G98" s="57"/>
      <c r="H98" s="68"/>
      <c r="I98" s="61">
        <v>0.63824999999999998</v>
      </c>
      <c r="J98" s="61">
        <v>5.7383499999999996</v>
      </c>
      <c r="K98" s="61">
        <v>7.2384000000000004</v>
      </c>
      <c r="L98" s="61">
        <v>18.775099999999998</v>
      </c>
      <c r="M98" s="61">
        <v>13.0435</v>
      </c>
      <c r="N98" s="72">
        <v>11.5421</v>
      </c>
      <c r="O98" s="61">
        <v>7.6239499999999998</v>
      </c>
      <c r="P98" s="61">
        <v>20.558599999999998</v>
      </c>
      <c r="Q98" s="61">
        <v>19.513200000000001</v>
      </c>
      <c r="R98" s="61">
        <v>17.674499999999998</v>
      </c>
      <c r="S98" s="61">
        <v>24.580200000000001</v>
      </c>
      <c r="T98" s="61">
        <v>9.0016999999999996</v>
      </c>
      <c r="U98" s="61">
        <v>9.9785000000000004</v>
      </c>
      <c r="V98" s="61">
        <v>6.4200999999999997</v>
      </c>
      <c r="W98" s="61">
        <v>4.0259</v>
      </c>
      <c r="X98" s="61">
        <v>15.7501</v>
      </c>
      <c r="Y98" s="68"/>
      <c r="Z98" s="53"/>
      <c r="AA98" s="53"/>
      <c r="AB98" s="53"/>
      <c r="AC98" s="53"/>
      <c r="AD98" s="53"/>
      <c r="AE98" s="53"/>
      <c r="AF98" s="53"/>
      <c r="AG98" s="53"/>
      <c r="AH98" s="53"/>
      <c r="AI98" s="53"/>
      <c r="AJ98" s="53"/>
      <c r="AK98" s="53"/>
      <c r="AL98" s="53"/>
      <c r="AM98" s="53"/>
      <c r="AN98" s="53"/>
      <c r="AO98" s="45"/>
      <c r="AP98" s="61">
        <v>20.190000000000001</v>
      </c>
      <c r="AQ98" s="61">
        <v>23.19</v>
      </c>
      <c r="AR98" s="61">
        <v>18.600000000000001</v>
      </c>
      <c r="AS98" s="61">
        <v>13.91</v>
      </c>
      <c r="AT98" s="61">
        <v>23.4</v>
      </c>
      <c r="AU98" s="80"/>
      <c r="AV98" s="53"/>
      <c r="AW98" s="53"/>
      <c r="AX98" s="53"/>
      <c r="AY98" s="53"/>
      <c r="AZ98" s="53"/>
      <c r="BA98" s="262"/>
      <c r="BB98" s="61"/>
      <c r="BC98" s="291"/>
      <c r="BD98" s="291"/>
      <c r="BE98" s="291"/>
      <c r="BF98" s="45"/>
      <c r="BG98" s="61"/>
      <c r="BH98" s="61"/>
      <c r="BI98" s="61"/>
      <c r="BJ98" s="61"/>
      <c r="BK98" s="45"/>
      <c r="BL98" s="86"/>
      <c r="BM98" s="86"/>
      <c r="BN98" s="86"/>
      <c r="BO98" s="86"/>
      <c r="BP98" s="86"/>
      <c r="BQ98" s="45"/>
      <c r="BR98" s="90"/>
    </row>
    <row r="99" spans="1:70" ht="14.5" x14ac:dyDescent="0.25">
      <c r="A99" s="39" t="s">
        <v>91</v>
      </c>
      <c r="B99" s="40"/>
      <c r="C99" s="726"/>
      <c r="D99" s="40"/>
      <c r="E99" s="40"/>
      <c r="F99" s="40"/>
      <c r="G99" s="40"/>
      <c r="H99" s="69"/>
      <c r="I99" s="62"/>
      <c r="J99" s="62"/>
      <c r="K99" s="62"/>
      <c r="L99" s="62"/>
      <c r="M99" s="62"/>
      <c r="N99" s="73"/>
      <c r="O99" s="62"/>
      <c r="P99" s="62"/>
      <c r="Q99" s="62"/>
      <c r="R99" s="62"/>
      <c r="S99" s="62"/>
      <c r="T99" s="62"/>
      <c r="U99" s="62"/>
      <c r="V99" s="62"/>
      <c r="W99" s="62"/>
      <c r="X99" s="62"/>
      <c r="Y99" s="69"/>
      <c r="Z99" s="54"/>
      <c r="AA99" s="54"/>
      <c r="AB99" s="54"/>
      <c r="AC99" s="54"/>
      <c r="AD99" s="54"/>
      <c r="AE99" s="54"/>
      <c r="AF99" s="54"/>
      <c r="AG99" s="54"/>
      <c r="AH99" s="54"/>
      <c r="AI99" s="54"/>
      <c r="AJ99" s="54"/>
      <c r="AK99" s="54"/>
      <c r="AL99" s="54"/>
      <c r="AM99" s="54"/>
      <c r="AN99" s="54"/>
      <c r="AO99" s="69"/>
      <c r="AP99" s="245"/>
      <c r="AQ99" s="245"/>
      <c r="AR99" s="245"/>
      <c r="AS99" s="245"/>
      <c r="AT99" s="245"/>
      <c r="AU99" s="69"/>
      <c r="AV99" s="247"/>
      <c r="AW99" s="247"/>
      <c r="AX99" s="247"/>
      <c r="AY99" s="247"/>
      <c r="AZ99" s="247"/>
      <c r="BA99" s="69"/>
      <c r="BB99" s="293"/>
      <c r="BC99" s="293"/>
      <c r="BD99" s="293"/>
      <c r="BE99" s="293"/>
      <c r="BF99" s="40"/>
      <c r="BG99" s="245"/>
      <c r="BH99" s="245"/>
      <c r="BI99" s="245"/>
      <c r="BJ99" s="245"/>
      <c r="BK99" s="40"/>
      <c r="BL99" s="40"/>
      <c r="BM99" s="41"/>
    </row>
    <row r="100" spans="1:70" s="107" customFormat="1" x14ac:dyDescent="0.25">
      <c r="A100" s="135" t="s">
        <v>1668</v>
      </c>
      <c r="B100" s="135"/>
      <c r="C100" s="727"/>
      <c r="D100" s="135"/>
      <c r="E100" s="135"/>
      <c r="F100" s="135"/>
      <c r="G100" s="135"/>
      <c r="H100" s="131"/>
      <c r="I100" s="130">
        <v>0.67059999999999997</v>
      </c>
      <c r="J100" s="130">
        <v>5.8357000000000001</v>
      </c>
      <c r="K100" s="130">
        <v>6.7534999999999998</v>
      </c>
      <c r="L100" s="130">
        <v>17.126799999999999</v>
      </c>
      <c r="M100" s="130">
        <v>7.8819999999999997</v>
      </c>
      <c r="N100" s="132">
        <v>3.0674999999999999</v>
      </c>
      <c r="O100" s="130">
        <v>1.7788999999999999</v>
      </c>
      <c r="P100" s="130">
        <v>18.0047</v>
      </c>
      <c r="Q100" s="130">
        <v>16.630800000000001</v>
      </c>
      <c r="R100" s="130">
        <v>15.7454</v>
      </c>
      <c r="S100" s="130">
        <v>24.260400000000001</v>
      </c>
      <c r="T100" s="130">
        <v>5.3367000000000004</v>
      </c>
      <c r="U100" s="130">
        <v>5.1318000000000001</v>
      </c>
      <c r="V100" s="130">
        <v>-0.52310000000000001</v>
      </c>
      <c r="W100" s="130">
        <v>3.5847000000000002</v>
      </c>
      <c r="X100" s="130" t="s">
        <v>428</v>
      </c>
      <c r="Y100" s="131"/>
      <c r="Z100" s="128"/>
      <c r="AA100" s="128"/>
      <c r="AB100" s="128"/>
      <c r="AC100" s="128"/>
      <c r="AD100" s="128"/>
      <c r="AE100" s="128"/>
      <c r="AF100" s="128"/>
      <c r="AG100" s="128"/>
      <c r="AH100" s="128"/>
      <c r="AI100" s="128"/>
      <c r="AJ100" s="128"/>
      <c r="AK100" s="128"/>
      <c r="AL100" s="128"/>
      <c r="AM100" s="128"/>
      <c r="AN100" s="128"/>
      <c r="AO100" s="131"/>
      <c r="AP100" s="130">
        <v>17.149999999999999</v>
      </c>
      <c r="AQ100" s="130">
        <v>20.6</v>
      </c>
      <c r="AR100" s="130">
        <v>15.11</v>
      </c>
      <c r="AS100" s="130">
        <v>8.7799999999999994</v>
      </c>
      <c r="AT100" s="130">
        <v>12.62</v>
      </c>
      <c r="AU100" s="131"/>
      <c r="AV100" s="248"/>
      <c r="AW100" s="248"/>
      <c r="AX100" s="248"/>
      <c r="AY100" s="248"/>
      <c r="AZ100" s="248"/>
      <c r="BA100" s="131"/>
      <c r="BB100" s="295"/>
      <c r="BC100" s="295"/>
      <c r="BD100" s="295"/>
      <c r="BE100" s="295"/>
      <c r="BF100" s="135"/>
      <c r="BG100" s="324"/>
      <c r="BH100" s="324"/>
      <c r="BI100" s="324"/>
      <c r="BJ100" s="324"/>
      <c r="BK100" s="135"/>
      <c r="BL100" s="135"/>
      <c r="BM100" s="138"/>
    </row>
    <row r="101" spans="1:70" s="107" customFormat="1" x14ac:dyDescent="0.25">
      <c r="A101" s="117" t="s">
        <v>426</v>
      </c>
      <c r="B101" s="117"/>
      <c r="C101" s="728"/>
      <c r="D101" s="117"/>
      <c r="E101" s="117"/>
      <c r="F101" s="117"/>
      <c r="G101" s="117"/>
      <c r="H101" s="113"/>
      <c r="I101" s="112">
        <v>0.3417</v>
      </c>
      <c r="J101" s="112">
        <v>4.3840000000000003</v>
      </c>
      <c r="K101" s="112">
        <v>2.3673999999999999</v>
      </c>
      <c r="L101" s="112">
        <v>1.9080999999999999</v>
      </c>
      <c r="M101" s="112">
        <v>-6.0259999999999998</v>
      </c>
      <c r="N101" s="114">
        <v>-1.5584</v>
      </c>
      <c r="O101" s="112">
        <v>2.3706</v>
      </c>
      <c r="P101" s="112">
        <v>9.8620999999999999</v>
      </c>
      <c r="Q101" s="112">
        <v>10.273</v>
      </c>
      <c r="R101" s="112">
        <v>12.7857</v>
      </c>
      <c r="S101" s="112">
        <v>8.5085999999999995</v>
      </c>
      <c r="T101" s="112">
        <v>-7.1555</v>
      </c>
      <c r="U101" s="112">
        <v>-1.2805</v>
      </c>
      <c r="V101" s="112">
        <v>-4.4438000000000004</v>
      </c>
      <c r="W101" s="112">
        <v>2.7181999999999999</v>
      </c>
      <c r="X101" s="112" t="s">
        <v>428</v>
      </c>
      <c r="Y101" s="113"/>
      <c r="Z101" s="110"/>
      <c r="AA101" s="110"/>
      <c r="AB101" s="110"/>
      <c r="AC101" s="110"/>
      <c r="AD101" s="110"/>
      <c r="AE101" s="110"/>
      <c r="AF101" s="110"/>
      <c r="AG101" s="110"/>
      <c r="AH101" s="110"/>
      <c r="AI101" s="110"/>
      <c r="AJ101" s="110"/>
      <c r="AK101" s="110"/>
      <c r="AL101" s="110"/>
      <c r="AM101" s="110"/>
      <c r="AN101" s="110"/>
      <c r="AO101" s="113"/>
      <c r="AP101" s="112">
        <v>12</v>
      </c>
      <c r="AQ101" s="112">
        <v>11.52</v>
      </c>
      <c r="AR101" s="112">
        <v>8.01</v>
      </c>
      <c r="AS101" s="112">
        <v>3.74</v>
      </c>
      <c r="AT101" s="112">
        <v>-6.36</v>
      </c>
      <c r="AU101" s="113"/>
      <c r="AV101" s="249"/>
      <c r="AW101" s="249"/>
      <c r="AX101" s="249"/>
      <c r="AY101" s="249"/>
      <c r="AZ101" s="249"/>
      <c r="BA101" s="113"/>
      <c r="BB101" s="290"/>
      <c r="BC101" s="290"/>
      <c r="BD101" s="290"/>
      <c r="BE101" s="290"/>
      <c r="BF101" s="117"/>
      <c r="BG101" s="278"/>
      <c r="BH101" s="278"/>
      <c r="BI101" s="278"/>
      <c r="BJ101" s="278"/>
      <c r="BK101" s="117"/>
      <c r="BL101" s="117"/>
      <c r="BM101" s="139"/>
    </row>
    <row r="102" spans="1:70" s="107" customFormat="1" x14ac:dyDescent="0.25">
      <c r="A102" s="117" t="s">
        <v>1669</v>
      </c>
      <c r="B102" s="117"/>
      <c r="C102" s="728"/>
      <c r="D102" s="117"/>
      <c r="E102" s="117"/>
      <c r="F102" s="117"/>
      <c r="G102" s="117"/>
      <c r="H102" s="113"/>
      <c r="I102" s="112">
        <v>0.66790000000000005</v>
      </c>
      <c r="J102" s="112">
        <v>5.8277999999999999</v>
      </c>
      <c r="K102" s="112">
        <v>6.9138000000000002</v>
      </c>
      <c r="L102" s="112">
        <v>16.227599999999999</v>
      </c>
      <c r="M102" s="112">
        <v>8.7725000000000009</v>
      </c>
      <c r="N102" s="114">
        <v>2.7357</v>
      </c>
      <c r="O102" s="112">
        <v>1.7623</v>
      </c>
      <c r="P102" s="112">
        <v>18.949100000000001</v>
      </c>
      <c r="Q102" s="112">
        <v>16.393799999999999</v>
      </c>
      <c r="R102" s="112">
        <v>14.758699999999999</v>
      </c>
      <c r="S102" s="112">
        <v>23.264600000000002</v>
      </c>
      <c r="T102" s="112">
        <v>5.5610999999999997</v>
      </c>
      <c r="U102" s="112">
        <v>5.5105000000000004</v>
      </c>
      <c r="V102" s="112">
        <v>-1.0406</v>
      </c>
      <c r="W102" s="112">
        <v>3.6516999999999999</v>
      </c>
      <c r="X102" s="112" t="s">
        <v>428</v>
      </c>
      <c r="Y102" s="113"/>
      <c r="Z102" s="110"/>
      <c r="AA102" s="110"/>
      <c r="AB102" s="110"/>
      <c r="AC102" s="110"/>
      <c r="AD102" s="110"/>
      <c r="AE102" s="110"/>
      <c r="AF102" s="110"/>
      <c r="AG102" s="110"/>
      <c r="AH102" s="110"/>
      <c r="AI102" s="110"/>
      <c r="AJ102" s="110"/>
      <c r="AK102" s="110"/>
      <c r="AL102" s="110"/>
      <c r="AM102" s="110"/>
      <c r="AN102" s="110"/>
      <c r="AO102" s="113"/>
      <c r="AP102" s="112">
        <v>16.73</v>
      </c>
      <c r="AQ102" s="112">
        <v>20.47</v>
      </c>
      <c r="AR102" s="112">
        <v>15.16</v>
      </c>
      <c r="AS102" s="112">
        <v>8.98</v>
      </c>
      <c r="AT102" s="112">
        <v>12.63</v>
      </c>
      <c r="AU102" s="113"/>
      <c r="AV102" s="249"/>
      <c r="AW102" s="249"/>
      <c r="AX102" s="249"/>
      <c r="AY102" s="249"/>
      <c r="AZ102" s="249"/>
      <c r="BA102" s="113"/>
      <c r="BB102" s="290"/>
      <c r="BC102" s="290"/>
      <c r="BD102" s="290"/>
      <c r="BE102" s="290"/>
      <c r="BF102" s="117"/>
      <c r="BG102" s="278"/>
      <c r="BH102" s="278"/>
      <c r="BI102" s="278"/>
      <c r="BJ102" s="278"/>
      <c r="BK102" s="117"/>
      <c r="BL102" s="117"/>
      <c r="BM102" s="139"/>
    </row>
    <row r="103" spans="1:70" s="107" customFormat="1" x14ac:dyDescent="0.25">
      <c r="A103" s="140" t="s">
        <v>1670</v>
      </c>
      <c r="B103" s="140"/>
      <c r="C103" s="729"/>
      <c r="D103" s="140"/>
      <c r="E103" s="140"/>
      <c r="F103" s="140"/>
      <c r="G103" s="140"/>
      <c r="H103" s="141"/>
      <c r="I103" s="142">
        <v>0.6774</v>
      </c>
      <c r="J103" s="142">
        <v>5.8522999999999996</v>
      </c>
      <c r="K103" s="142">
        <v>6.9680999999999997</v>
      </c>
      <c r="L103" s="142">
        <v>16.332599999999999</v>
      </c>
      <c r="M103" s="142">
        <v>8.9703999999999997</v>
      </c>
      <c r="N103" s="143">
        <v>3.3374999999999999</v>
      </c>
      <c r="O103" s="142">
        <v>2.3651</v>
      </c>
      <c r="P103" s="142">
        <v>19.6738</v>
      </c>
      <c r="Q103" s="142">
        <v>17.249099999999999</v>
      </c>
      <c r="R103" s="142">
        <v>15.719799999999999</v>
      </c>
      <c r="S103" s="142">
        <v>23.368200000000002</v>
      </c>
      <c r="T103" s="142">
        <v>5.75</v>
      </c>
      <c r="U103" s="142">
        <v>5.7895000000000003</v>
      </c>
      <c r="V103" s="142">
        <v>-0.47670000000000001</v>
      </c>
      <c r="W103" s="142">
        <v>3.6854</v>
      </c>
      <c r="X103" s="142" t="s">
        <v>430</v>
      </c>
      <c r="Y103" s="141"/>
      <c r="Z103" s="144"/>
      <c r="AA103" s="144"/>
      <c r="AB103" s="144"/>
      <c r="AC103" s="144"/>
      <c r="AD103" s="144"/>
      <c r="AE103" s="144"/>
      <c r="AF103" s="144"/>
      <c r="AG103" s="144"/>
      <c r="AH103" s="144"/>
      <c r="AI103" s="144"/>
      <c r="AJ103" s="144"/>
      <c r="AK103" s="144"/>
      <c r="AL103" s="144"/>
      <c r="AM103" s="144"/>
      <c r="AN103" s="144"/>
      <c r="AO103" s="141"/>
      <c r="AP103" s="142">
        <v>17.61</v>
      </c>
      <c r="AQ103" s="142">
        <v>21.37</v>
      </c>
      <c r="AR103" s="142">
        <v>15.89</v>
      </c>
      <c r="AS103" s="142">
        <v>9.57</v>
      </c>
      <c r="AT103" s="142">
        <v>13.08</v>
      </c>
      <c r="AU103" s="141"/>
      <c r="AV103" s="250"/>
      <c r="AW103" s="250"/>
      <c r="AX103" s="250"/>
      <c r="AY103" s="250"/>
      <c r="AZ103" s="250"/>
      <c r="BA103" s="122"/>
      <c r="BB103" s="296"/>
      <c r="BC103" s="296"/>
      <c r="BD103" s="296"/>
      <c r="BE103" s="296"/>
      <c r="BF103" s="140"/>
      <c r="BG103" s="325"/>
      <c r="BH103" s="325"/>
      <c r="BI103" s="325"/>
      <c r="BJ103" s="325"/>
      <c r="BK103" s="140"/>
      <c r="BL103" s="140"/>
      <c r="BM103" s="145"/>
    </row>
    <row r="107" spans="1:70" hidden="1" x14ac:dyDescent="0.25">
      <c r="A107" s="22" t="s">
        <v>179</v>
      </c>
    </row>
    <row r="108" spans="1:70" x14ac:dyDescent="0.25">
      <c r="A108" s="22" t="s">
        <v>10257</v>
      </c>
    </row>
    <row r="109" spans="1:70" x14ac:dyDescent="0.25">
      <c r="A109" s="21"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70A11-6F68-4EC9-A037-2BC8965AEBC8}">
  <sheetPr codeName="Sheet12"/>
  <dimension ref="A1:BR48"/>
  <sheetViews>
    <sheetView zoomScaleNormal="100" workbookViewId="0">
      <pane xSplit="2" ySplit="6" topLeftCell="C7" activePane="bottomRight" state="frozen"/>
      <selection activeCell="A5" sqref="A5:A6"/>
      <selection pane="topRight" activeCell="A5" sqref="A5:A6"/>
      <selection pane="bottomLeft" activeCell="A5" sqref="A5:A6"/>
      <selection pane="bottomRight" activeCell="A14" sqref="A14"/>
    </sheetView>
  </sheetViews>
  <sheetFormatPr defaultColWidth="8.90625" defaultRowHeight="10.5" x14ac:dyDescent="0.25"/>
  <cols>
    <col min="1" max="1" width="64.45312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08984375" style="21" customWidth="1"/>
    <col min="64" max="68" width="15.6328125" style="21" customWidth="1"/>
    <col min="69" max="69" width="1.1796875" style="21" customWidth="1"/>
    <col min="70" max="70" width="30.1796875" style="21" customWidth="1"/>
    <col min="71" max="16384" width="8.90625" style="21"/>
  </cols>
  <sheetData>
    <row r="1" spans="1:70" ht="33" customHeight="1" x14ac:dyDescent="0.25">
      <c r="A1" s="22" t="s">
        <v>43</v>
      </c>
    </row>
    <row r="3" spans="1:70" ht="20.5" x14ac:dyDescent="0.45">
      <c r="A3" s="23" t="s">
        <v>130</v>
      </c>
    </row>
    <row r="4" spans="1:70" x14ac:dyDescent="0.25">
      <c r="A4" s="21" t="s">
        <v>425</v>
      </c>
    </row>
    <row r="5" spans="1:70" ht="33" x14ac:dyDescent="0.25">
      <c r="A5" s="1076" t="s">
        <v>131</v>
      </c>
      <c r="B5" s="1077"/>
      <c r="C5" s="1083" t="s">
        <v>44</v>
      </c>
      <c r="D5" s="1077"/>
      <c r="E5" s="1083" t="s">
        <v>45</v>
      </c>
      <c r="F5" s="1077"/>
      <c r="G5" s="1083" t="s">
        <v>46</v>
      </c>
      <c r="H5" s="110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275" t="s">
        <v>55</v>
      </c>
      <c r="AQ5" s="236" t="s">
        <v>69</v>
      </c>
      <c r="AR5" s="236" t="s">
        <v>54</v>
      </c>
      <c r="AS5" s="236" t="s">
        <v>53</v>
      </c>
      <c r="AT5" s="274" t="s">
        <v>4</v>
      </c>
      <c r="AU5" s="76"/>
      <c r="AV5" s="246" t="s">
        <v>55</v>
      </c>
      <c r="AW5" s="240" t="s">
        <v>69</v>
      </c>
      <c r="AX5" s="240" t="s">
        <v>54</v>
      </c>
      <c r="AY5" s="240" t="s">
        <v>53</v>
      </c>
      <c r="AZ5" s="241" t="s">
        <v>4</v>
      </c>
      <c r="BA5" s="1101"/>
      <c r="BB5" s="1061" t="s">
        <v>76</v>
      </c>
      <c r="BC5" s="1100"/>
      <c r="BD5" s="1100"/>
      <c r="BE5" s="1112"/>
      <c r="BF5" s="1077"/>
      <c r="BG5" s="1061" t="s">
        <v>81</v>
      </c>
      <c r="BH5" s="1100"/>
      <c r="BI5" s="1100"/>
      <c r="BJ5" s="1100"/>
      <c r="BK5" s="1101"/>
      <c r="BL5" s="1101" t="s">
        <v>87</v>
      </c>
      <c r="BM5" s="1102"/>
      <c r="BN5" s="1102"/>
      <c r="BO5" s="1102"/>
      <c r="BP5" s="1103"/>
      <c r="BQ5" s="1077"/>
      <c r="BR5" s="1107" t="s">
        <v>88</v>
      </c>
    </row>
    <row r="6" spans="1:70" ht="14.5" x14ac:dyDescent="0.25">
      <c r="A6" s="1076"/>
      <c r="B6" s="1078"/>
      <c r="C6" s="1114"/>
      <c r="D6" s="1078"/>
      <c r="E6" s="1114"/>
      <c r="F6" s="1078"/>
      <c r="G6" s="1114"/>
      <c r="H6" s="1104"/>
      <c r="I6" s="1105" t="s">
        <v>47</v>
      </c>
      <c r="J6" s="1106"/>
      <c r="K6" s="1106"/>
      <c r="L6" s="1106"/>
      <c r="M6" s="1106"/>
      <c r="N6" s="1105" t="s">
        <v>57</v>
      </c>
      <c r="O6" s="1106"/>
      <c r="P6" s="1106"/>
      <c r="Q6" s="1106"/>
      <c r="R6" s="1106"/>
      <c r="S6" s="1106"/>
      <c r="T6" s="1106"/>
      <c r="U6" s="1106"/>
      <c r="V6" s="1106"/>
      <c r="W6" s="1106"/>
      <c r="X6" s="1106"/>
      <c r="Y6" s="28"/>
      <c r="Z6" s="1113" t="s">
        <v>68</v>
      </c>
      <c r="AA6" s="1110"/>
      <c r="AB6" s="1110"/>
      <c r="AC6" s="1110"/>
      <c r="AD6" s="1110"/>
      <c r="AE6" s="1110"/>
      <c r="AF6" s="1110"/>
      <c r="AG6" s="1110"/>
      <c r="AH6" s="1110"/>
      <c r="AI6" s="1110"/>
      <c r="AJ6" s="1110"/>
      <c r="AK6" s="1110"/>
      <c r="AL6" s="1110"/>
      <c r="AM6" s="1110"/>
      <c r="AN6" s="1111"/>
      <c r="AO6" s="1078"/>
      <c r="AP6" s="1064" t="s">
        <v>70</v>
      </c>
      <c r="AQ6" s="1106"/>
      <c r="AR6" s="1106"/>
      <c r="AS6" s="1106"/>
      <c r="AT6" s="1109"/>
      <c r="AU6" s="77"/>
      <c r="AV6" s="1071" t="s">
        <v>71</v>
      </c>
      <c r="AW6" s="1110"/>
      <c r="AX6" s="1110"/>
      <c r="AY6" s="1110"/>
      <c r="AZ6" s="1111"/>
      <c r="BA6" s="1104"/>
      <c r="BB6" s="326" t="s">
        <v>72</v>
      </c>
      <c r="BC6" s="303" t="s">
        <v>73</v>
      </c>
      <c r="BD6" s="303" t="s">
        <v>74</v>
      </c>
      <c r="BE6" s="327" t="s">
        <v>75</v>
      </c>
      <c r="BF6" s="1078"/>
      <c r="BG6" s="326" t="s">
        <v>77</v>
      </c>
      <c r="BH6" s="303" t="s">
        <v>78</v>
      </c>
      <c r="BI6" s="303" t="s">
        <v>79</v>
      </c>
      <c r="BJ6" s="327" t="s">
        <v>80</v>
      </c>
      <c r="BK6" s="1078"/>
      <c r="BL6" s="83" t="s">
        <v>82</v>
      </c>
      <c r="BM6" s="28" t="s">
        <v>83</v>
      </c>
      <c r="BN6" s="28" t="s">
        <v>84</v>
      </c>
      <c r="BO6" s="28" t="s">
        <v>85</v>
      </c>
      <c r="BP6" s="82" t="s">
        <v>86</v>
      </c>
      <c r="BQ6" s="1078"/>
      <c r="BR6" s="1108"/>
    </row>
    <row r="7" spans="1:70" ht="14.5" x14ac:dyDescent="0.25">
      <c r="A7" s="29" t="s">
        <v>132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336" customFormat="1" x14ac:dyDescent="0.25">
      <c r="A8" s="328" t="s">
        <v>1915</v>
      </c>
      <c r="B8" s="662"/>
      <c r="C8" s="717">
        <v>44999</v>
      </c>
      <c r="D8" s="662"/>
      <c r="E8" s="329">
        <v>8472.8700000000008</v>
      </c>
      <c r="F8" s="662"/>
      <c r="G8" s="330">
        <v>15.2355</v>
      </c>
      <c r="H8" s="332"/>
      <c r="I8" s="331">
        <v>0.2039</v>
      </c>
      <c r="J8" s="331">
        <v>3.1614</v>
      </c>
      <c r="K8" s="331">
        <v>2.3898000000000001</v>
      </c>
      <c r="L8" s="331">
        <v>4.2398999999999996</v>
      </c>
      <c r="M8" s="331">
        <v>-1.1888000000000001</v>
      </c>
      <c r="N8" s="333">
        <v>2.3891</v>
      </c>
      <c r="O8" s="331">
        <v>0.49430000000000002</v>
      </c>
      <c r="P8" s="331">
        <v>12.0793</v>
      </c>
      <c r="Q8" s="331" t="s">
        <v>430</v>
      </c>
      <c r="R8" s="331" t="s">
        <v>430</v>
      </c>
      <c r="S8" s="331">
        <v>9.8094000000000001</v>
      </c>
      <c r="T8" s="331">
        <v>-2.4790999999999999</v>
      </c>
      <c r="U8" s="331">
        <v>1.9649000000000001</v>
      </c>
      <c r="V8" s="331">
        <v>0.40460000000000002</v>
      </c>
      <c r="W8" s="331">
        <v>2.5545</v>
      </c>
      <c r="X8" s="331">
        <v>13.7607</v>
      </c>
      <c r="Y8" s="332"/>
      <c r="Z8" s="329">
        <v>9</v>
      </c>
      <c r="AA8" s="329">
        <v>11</v>
      </c>
      <c r="AB8" s="329">
        <v>5</v>
      </c>
      <c r="AC8" s="329">
        <v>5</v>
      </c>
      <c r="AD8" s="329">
        <v>6</v>
      </c>
      <c r="AE8" s="329">
        <v>4</v>
      </c>
      <c r="AF8" s="329">
        <v>7</v>
      </c>
      <c r="AG8" s="329">
        <v>8</v>
      </c>
      <c r="AH8" s="329" t="s">
        <v>430</v>
      </c>
      <c r="AI8" s="329" t="s">
        <v>430</v>
      </c>
      <c r="AJ8" s="329">
        <v>5</v>
      </c>
      <c r="AK8" s="329">
        <v>6</v>
      </c>
      <c r="AL8" s="329">
        <v>4</v>
      </c>
      <c r="AM8" s="329">
        <v>4</v>
      </c>
      <c r="AN8" s="329">
        <v>3</v>
      </c>
      <c r="AO8" s="662"/>
      <c r="AP8" s="331" t="s">
        <v>430</v>
      </c>
      <c r="AQ8" s="331" t="s">
        <v>430</v>
      </c>
      <c r="AR8" s="331" t="s">
        <v>430</v>
      </c>
      <c r="AS8" s="331">
        <v>5.15</v>
      </c>
      <c r="AT8" s="331">
        <v>0.24</v>
      </c>
      <c r="AU8" s="334"/>
      <c r="AV8" s="329" t="s">
        <v>430</v>
      </c>
      <c r="AW8" s="329" t="s">
        <v>430</v>
      </c>
      <c r="AX8" s="329" t="s">
        <v>430</v>
      </c>
      <c r="AY8" s="329">
        <v>6</v>
      </c>
      <c r="AZ8" s="329">
        <v>4</v>
      </c>
      <c r="BA8" s="360"/>
      <c r="BB8" s="331">
        <v>11.4315083557041</v>
      </c>
      <c r="BC8" s="663">
        <v>0.85566394642340504</v>
      </c>
      <c r="BD8" s="663">
        <v>5.5965846295198199E-2</v>
      </c>
      <c r="BE8" s="663">
        <v>1.32935121540205E-2</v>
      </c>
      <c r="BF8" s="662"/>
      <c r="BG8" s="331">
        <v>63.320399999999999</v>
      </c>
      <c r="BH8" s="331">
        <v>13.3284</v>
      </c>
      <c r="BI8" s="331">
        <v>9.7357899999999997</v>
      </c>
      <c r="BJ8" s="331">
        <v>13.615410000000001</v>
      </c>
      <c r="BK8" s="662"/>
      <c r="BL8" s="664" t="s">
        <v>1916</v>
      </c>
      <c r="BM8" s="664" t="s">
        <v>1917</v>
      </c>
      <c r="BN8" s="664" t="s">
        <v>1918</v>
      </c>
      <c r="BO8" s="664" t="s">
        <v>1919</v>
      </c>
      <c r="BP8" s="664" t="s">
        <v>1920</v>
      </c>
      <c r="BQ8" s="662"/>
      <c r="BR8" s="335" t="s">
        <v>463</v>
      </c>
    </row>
    <row r="9" spans="1:70" s="336" customFormat="1" x14ac:dyDescent="0.25">
      <c r="A9" s="337" t="s">
        <v>1921</v>
      </c>
      <c r="B9" s="665"/>
      <c r="C9" s="718">
        <v>41775</v>
      </c>
      <c r="D9" s="665"/>
      <c r="E9" s="338">
        <v>6640.85</v>
      </c>
      <c r="F9" s="665"/>
      <c r="G9" s="339">
        <v>53.35</v>
      </c>
      <c r="H9" s="341"/>
      <c r="I9" s="340">
        <v>0.41410000000000002</v>
      </c>
      <c r="J9" s="340">
        <v>4.3010999999999999</v>
      </c>
      <c r="K9" s="340">
        <v>2.4975999999999998</v>
      </c>
      <c r="L9" s="340">
        <v>3.5118</v>
      </c>
      <c r="M9" s="340">
        <v>-1.3681000000000001</v>
      </c>
      <c r="N9" s="342">
        <v>2.9923000000000002</v>
      </c>
      <c r="O9" s="340">
        <v>4.8160999999999996</v>
      </c>
      <c r="P9" s="340">
        <v>19.029399999999999</v>
      </c>
      <c r="Q9" s="340">
        <v>18.9528</v>
      </c>
      <c r="R9" s="340">
        <v>15.761699999999999</v>
      </c>
      <c r="S9" s="340">
        <v>9.5482999999999993</v>
      </c>
      <c r="T9" s="340">
        <v>-2.7347000000000001</v>
      </c>
      <c r="U9" s="340">
        <v>1.5417000000000001</v>
      </c>
      <c r="V9" s="340">
        <v>1.0417000000000001</v>
      </c>
      <c r="W9" s="340">
        <v>2.0857000000000001</v>
      </c>
      <c r="X9" s="340">
        <v>14.841900000000001</v>
      </c>
      <c r="Y9" s="341"/>
      <c r="Z9" s="338">
        <v>6</v>
      </c>
      <c r="AA9" s="338">
        <v>3</v>
      </c>
      <c r="AB9" s="338">
        <v>4</v>
      </c>
      <c r="AC9" s="338">
        <v>6</v>
      </c>
      <c r="AD9" s="338">
        <v>7</v>
      </c>
      <c r="AE9" s="338">
        <v>3</v>
      </c>
      <c r="AF9" s="338">
        <v>1</v>
      </c>
      <c r="AG9" s="338">
        <v>2</v>
      </c>
      <c r="AH9" s="338">
        <v>1</v>
      </c>
      <c r="AI9" s="338">
        <v>1</v>
      </c>
      <c r="AJ9" s="338">
        <v>6</v>
      </c>
      <c r="AK9" s="338">
        <v>7</v>
      </c>
      <c r="AL9" s="338">
        <v>5</v>
      </c>
      <c r="AM9" s="338">
        <v>3</v>
      </c>
      <c r="AN9" s="338">
        <v>6</v>
      </c>
      <c r="AO9" s="665"/>
      <c r="AP9" s="340">
        <v>17</v>
      </c>
      <c r="AQ9" s="340">
        <v>20.07</v>
      </c>
      <c r="AR9" s="340">
        <v>15.64</v>
      </c>
      <c r="AS9" s="340">
        <v>8.85</v>
      </c>
      <c r="AT9" s="340">
        <v>-0.46</v>
      </c>
      <c r="AU9" s="343"/>
      <c r="AV9" s="338">
        <v>1</v>
      </c>
      <c r="AW9" s="338">
        <v>1</v>
      </c>
      <c r="AX9" s="338">
        <v>1</v>
      </c>
      <c r="AY9" s="338">
        <v>3</v>
      </c>
      <c r="AZ9" s="338">
        <v>5</v>
      </c>
      <c r="BA9" s="361"/>
      <c r="BB9" s="340">
        <v>11.9073731791828</v>
      </c>
      <c r="BC9" s="666">
        <v>0.85745742685583404</v>
      </c>
      <c r="BD9" s="666">
        <v>9.5929923090142796E-2</v>
      </c>
      <c r="BE9" s="666">
        <v>0.51447975625209497</v>
      </c>
      <c r="BF9" s="665"/>
      <c r="BG9" s="340">
        <v>73.525000000000006</v>
      </c>
      <c r="BH9" s="340">
        <v>10.642899999999999</v>
      </c>
      <c r="BI9" s="340">
        <v>10.4778</v>
      </c>
      <c r="BJ9" s="340">
        <v>5.3543000000000003</v>
      </c>
      <c r="BK9" s="665"/>
      <c r="BL9" s="667" t="s">
        <v>1922</v>
      </c>
      <c r="BM9" s="667" t="s">
        <v>1923</v>
      </c>
      <c r="BN9" s="667" t="s">
        <v>1924</v>
      </c>
      <c r="BO9" s="667" t="s">
        <v>1925</v>
      </c>
      <c r="BP9" s="667" t="s">
        <v>1926</v>
      </c>
      <c r="BQ9" s="665"/>
      <c r="BR9" s="344" t="s">
        <v>463</v>
      </c>
    </row>
    <row r="10" spans="1:70" s="355" customFormat="1" x14ac:dyDescent="0.25">
      <c r="A10" s="345" t="s">
        <v>1927</v>
      </c>
      <c r="B10" s="668"/>
      <c r="C10" s="719">
        <v>44183</v>
      </c>
      <c r="D10" s="668"/>
      <c r="E10" s="346">
        <v>5697.51</v>
      </c>
      <c r="F10" s="668"/>
      <c r="G10" s="347">
        <v>24.683</v>
      </c>
      <c r="H10" s="349"/>
      <c r="I10" s="348">
        <v>0.48849999999999999</v>
      </c>
      <c r="J10" s="348">
        <v>4.0467000000000004</v>
      </c>
      <c r="K10" s="348">
        <v>3.1208</v>
      </c>
      <c r="L10" s="348">
        <v>5.9128999999999996</v>
      </c>
      <c r="M10" s="348">
        <v>-0.89539999999999997</v>
      </c>
      <c r="N10" s="350">
        <v>0.17860000000000001</v>
      </c>
      <c r="O10" s="348">
        <v>0.76629999999999998</v>
      </c>
      <c r="P10" s="348">
        <v>14.1241</v>
      </c>
      <c r="Q10" s="348">
        <v>15.31</v>
      </c>
      <c r="R10" s="348" t="s">
        <v>430</v>
      </c>
      <c r="S10" s="348">
        <v>12.4664</v>
      </c>
      <c r="T10" s="348">
        <v>-2.3460999999999999</v>
      </c>
      <c r="U10" s="348">
        <v>0.72230000000000005</v>
      </c>
      <c r="V10" s="348">
        <v>-1.9932000000000001</v>
      </c>
      <c r="W10" s="348">
        <v>2.0169000000000001</v>
      </c>
      <c r="X10" s="348">
        <v>17.849399999999999</v>
      </c>
      <c r="Y10" s="349"/>
      <c r="Z10" s="346">
        <v>2</v>
      </c>
      <c r="AA10" s="346">
        <v>6</v>
      </c>
      <c r="AB10" s="346">
        <v>3</v>
      </c>
      <c r="AC10" s="346">
        <v>3</v>
      </c>
      <c r="AD10" s="346">
        <v>5</v>
      </c>
      <c r="AE10" s="346">
        <v>9</v>
      </c>
      <c r="AF10" s="346">
        <v>6</v>
      </c>
      <c r="AG10" s="346">
        <v>6</v>
      </c>
      <c r="AH10" s="346">
        <v>3</v>
      </c>
      <c r="AI10" s="346" t="s">
        <v>430</v>
      </c>
      <c r="AJ10" s="346">
        <v>3</v>
      </c>
      <c r="AK10" s="346">
        <v>5</v>
      </c>
      <c r="AL10" s="346">
        <v>9</v>
      </c>
      <c r="AM10" s="346">
        <v>8</v>
      </c>
      <c r="AN10" s="346">
        <v>7</v>
      </c>
      <c r="AO10" s="668"/>
      <c r="AP10" s="348" t="s">
        <v>430</v>
      </c>
      <c r="AQ10" s="348" t="s">
        <v>430</v>
      </c>
      <c r="AR10" s="348">
        <v>11.66</v>
      </c>
      <c r="AS10" s="348">
        <v>4.9800000000000004</v>
      </c>
      <c r="AT10" s="348">
        <v>-0.47</v>
      </c>
      <c r="AU10" s="351"/>
      <c r="AV10" s="346" t="s">
        <v>430</v>
      </c>
      <c r="AW10" s="346" t="s">
        <v>430</v>
      </c>
      <c r="AX10" s="346">
        <v>6</v>
      </c>
      <c r="AY10" s="346">
        <v>7</v>
      </c>
      <c r="AZ10" s="346">
        <v>6</v>
      </c>
      <c r="BA10" s="362"/>
      <c r="BB10" s="348">
        <v>13.751594389912899</v>
      </c>
      <c r="BC10" s="363">
        <v>1.0621756824900599</v>
      </c>
      <c r="BD10" s="363">
        <v>6.0947189727182702E-2</v>
      </c>
      <c r="BE10" s="363">
        <v>6.0441448493058499E-2</v>
      </c>
      <c r="BF10" s="668"/>
      <c r="BG10" s="348">
        <v>65.0244</v>
      </c>
      <c r="BH10" s="348">
        <v>10.4442</v>
      </c>
      <c r="BI10" s="348">
        <v>23.378699999999998</v>
      </c>
      <c r="BJ10" s="348">
        <v>1.1527000000000001</v>
      </c>
      <c r="BK10" s="668"/>
      <c r="BL10" s="353" t="s">
        <v>1928</v>
      </c>
      <c r="BM10" s="353" t="s">
        <v>1929</v>
      </c>
      <c r="BN10" s="353" t="s">
        <v>1930</v>
      </c>
      <c r="BO10" s="353" t="s">
        <v>1931</v>
      </c>
      <c r="BP10" s="353" t="s">
        <v>1932</v>
      </c>
      <c r="BQ10" s="668"/>
      <c r="BR10" s="354" t="s">
        <v>443</v>
      </c>
    </row>
    <row r="11" spans="1:70" s="355" customFormat="1" x14ac:dyDescent="0.25">
      <c r="A11" s="345" t="s">
        <v>1933</v>
      </c>
      <c r="B11" s="668"/>
      <c r="C11" s="719">
        <v>38475</v>
      </c>
      <c r="D11" s="668"/>
      <c r="E11" s="346">
        <v>3768.71</v>
      </c>
      <c r="F11" s="668"/>
      <c r="G11" s="347">
        <v>176.26390000000001</v>
      </c>
      <c r="H11" s="349"/>
      <c r="I11" s="348">
        <v>0.43819999999999998</v>
      </c>
      <c r="J11" s="348">
        <v>3.4914000000000001</v>
      </c>
      <c r="K11" s="348">
        <v>1.6392</v>
      </c>
      <c r="L11" s="348">
        <v>2.5726</v>
      </c>
      <c r="M11" s="348">
        <v>-2.1884999999999999</v>
      </c>
      <c r="N11" s="350">
        <v>1.1429</v>
      </c>
      <c r="O11" s="348">
        <v>2.6452</v>
      </c>
      <c r="P11" s="348">
        <v>16.623699999999999</v>
      </c>
      <c r="Q11" s="348">
        <v>13.3996</v>
      </c>
      <c r="R11" s="348">
        <v>14.082100000000001</v>
      </c>
      <c r="S11" s="348">
        <v>8.3093000000000004</v>
      </c>
      <c r="T11" s="348">
        <v>-3.4378000000000002</v>
      </c>
      <c r="U11" s="348">
        <v>1.0668</v>
      </c>
      <c r="V11" s="348">
        <v>-1.1597999999999999</v>
      </c>
      <c r="W11" s="348">
        <v>2.4422999999999999</v>
      </c>
      <c r="X11" s="348">
        <v>14.537800000000001</v>
      </c>
      <c r="Y11" s="349"/>
      <c r="Z11" s="346">
        <v>5</v>
      </c>
      <c r="AA11" s="346">
        <v>8</v>
      </c>
      <c r="AB11" s="346">
        <v>8</v>
      </c>
      <c r="AC11" s="346">
        <v>10</v>
      </c>
      <c r="AD11" s="346">
        <v>9</v>
      </c>
      <c r="AE11" s="346">
        <v>6</v>
      </c>
      <c r="AF11" s="346">
        <v>4</v>
      </c>
      <c r="AG11" s="346">
        <v>3</v>
      </c>
      <c r="AH11" s="346">
        <v>7</v>
      </c>
      <c r="AI11" s="346">
        <v>4</v>
      </c>
      <c r="AJ11" s="346">
        <v>10</v>
      </c>
      <c r="AK11" s="346">
        <v>8</v>
      </c>
      <c r="AL11" s="346">
        <v>7</v>
      </c>
      <c r="AM11" s="346">
        <v>6</v>
      </c>
      <c r="AN11" s="346">
        <v>4</v>
      </c>
      <c r="AO11" s="668"/>
      <c r="AP11" s="348">
        <v>14.36</v>
      </c>
      <c r="AQ11" s="348">
        <v>15.33</v>
      </c>
      <c r="AR11" s="348">
        <v>12.14</v>
      </c>
      <c r="AS11" s="348">
        <v>6.83</v>
      </c>
      <c r="AT11" s="348">
        <v>-2.29</v>
      </c>
      <c r="AU11" s="351"/>
      <c r="AV11" s="346">
        <v>3</v>
      </c>
      <c r="AW11" s="346">
        <v>5</v>
      </c>
      <c r="AX11" s="346">
        <v>5</v>
      </c>
      <c r="AY11" s="346">
        <v>4</v>
      </c>
      <c r="AZ11" s="346">
        <v>9</v>
      </c>
      <c r="BA11" s="362"/>
      <c r="BB11" s="348">
        <v>12.493187231863899</v>
      </c>
      <c r="BC11" s="363">
        <v>0.91533677509438605</v>
      </c>
      <c r="BD11" s="363">
        <v>7.8531921431990198E-2</v>
      </c>
      <c r="BE11" s="363">
        <v>0.31094357899317199</v>
      </c>
      <c r="BF11" s="668"/>
      <c r="BG11" s="348">
        <v>62.4161</v>
      </c>
      <c r="BH11" s="348">
        <v>7.5284500000000003</v>
      </c>
      <c r="BI11" s="348">
        <v>20.318999999999999</v>
      </c>
      <c r="BJ11" s="348">
        <v>9.7364499999999996</v>
      </c>
      <c r="BK11" s="668"/>
      <c r="BL11" s="353" t="s">
        <v>1934</v>
      </c>
      <c r="BM11" s="353" t="s">
        <v>1935</v>
      </c>
      <c r="BN11" s="353" t="s">
        <v>1936</v>
      </c>
      <c r="BO11" s="353" t="s">
        <v>1937</v>
      </c>
      <c r="BP11" s="353" t="s">
        <v>1938</v>
      </c>
      <c r="BQ11" s="668"/>
      <c r="BR11" s="354" t="s">
        <v>518</v>
      </c>
    </row>
    <row r="12" spans="1:70" s="355" customFormat="1" x14ac:dyDescent="0.25">
      <c r="A12" s="345" t="s">
        <v>1939</v>
      </c>
      <c r="B12" s="668"/>
      <c r="C12" s="719">
        <v>38855</v>
      </c>
      <c r="D12" s="668"/>
      <c r="E12" s="346">
        <v>2329.2199999999998</v>
      </c>
      <c r="F12" s="668"/>
      <c r="G12" s="347">
        <v>137.5531</v>
      </c>
      <c r="H12" s="349"/>
      <c r="I12" s="348" t="s">
        <v>430</v>
      </c>
      <c r="J12" s="348">
        <v>3.2679</v>
      </c>
      <c r="K12" s="348">
        <v>1.8406</v>
      </c>
      <c r="L12" s="348">
        <v>2.9510000000000001</v>
      </c>
      <c r="M12" s="348">
        <v>-0.43</v>
      </c>
      <c r="N12" s="350">
        <v>0.3841</v>
      </c>
      <c r="O12" s="348">
        <v>0.34749999999999998</v>
      </c>
      <c r="P12" s="348">
        <v>14.1067</v>
      </c>
      <c r="Q12" s="348">
        <v>13.8322</v>
      </c>
      <c r="R12" s="348">
        <v>15.178599999999999</v>
      </c>
      <c r="S12" s="348">
        <v>8.4155999999999995</v>
      </c>
      <c r="T12" s="348">
        <v>-1.9047000000000001</v>
      </c>
      <c r="U12" s="348">
        <v>1.0125</v>
      </c>
      <c r="V12" s="348">
        <v>-1.3975</v>
      </c>
      <c r="W12" s="348">
        <v>0.51180000000000003</v>
      </c>
      <c r="X12" s="348">
        <v>13.9336</v>
      </c>
      <c r="Y12" s="349"/>
      <c r="Z12" s="346" t="s">
        <v>430</v>
      </c>
      <c r="AA12" s="346">
        <v>10</v>
      </c>
      <c r="AB12" s="346">
        <v>7</v>
      </c>
      <c r="AC12" s="346">
        <v>8</v>
      </c>
      <c r="AD12" s="346">
        <v>4</v>
      </c>
      <c r="AE12" s="346">
        <v>8</v>
      </c>
      <c r="AF12" s="346">
        <v>8</v>
      </c>
      <c r="AG12" s="346">
        <v>7</v>
      </c>
      <c r="AH12" s="346">
        <v>6</v>
      </c>
      <c r="AI12" s="346">
        <v>2</v>
      </c>
      <c r="AJ12" s="346">
        <v>9</v>
      </c>
      <c r="AK12" s="346">
        <v>4</v>
      </c>
      <c r="AL12" s="346">
        <v>8</v>
      </c>
      <c r="AM12" s="346">
        <v>7</v>
      </c>
      <c r="AN12" s="346">
        <v>11</v>
      </c>
      <c r="AO12" s="668"/>
      <c r="AP12" s="348">
        <v>15.18</v>
      </c>
      <c r="AQ12" s="348">
        <v>16.170000000000002</v>
      </c>
      <c r="AR12" s="348">
        <v>10.89</v>
      </c>
      <c r="AS12" s="348">
        <v>4.7699999999999996</v>
      </c>
      <c r="AT12" s="348">
        <v>-0.67</v>
      </c>
      <c r="AU12" s="351"/>
      <c r="AV12" s="346">
        <v>2</v>
      </c>
      <c r="AW12" s="346">
        <v>4</v>
      </c>
      <c r="AX12" s="346">
        <v>7</v>
      </c>
      <c r="AY12" s="346">
        <v>8</v>
      </c>
      <c r="AZ12" s="346">
        <v>7</v>
      </c>
      <c r="BA12" s="362"/>
      <c r="BB12" s="348">
        <v>12.480055021647299</v>
      </c>
      <c r="BC12" s="363">
        <v>0.87538373442350703</v>
      </c>
      <c r="BD12" s="363">
        <v>6.09682226142714E-2</v>
      </c>
      <c r="BE12" s="363">
        <v>0.243625730165065</v>
      </c>
      <c r="BF12" s="668"/>
      <c r="BG12" s="348">
        <v>55.121400000000001</v>
      </c>
      <c r="BH12" s="348">
        <v>10.4526</v>
      </c>
      <c r="BI12" s="348">
        <v>12.7033</v>
      </c>
      <c r="BJ12" s="348">
        <v>21.7227</v>
      </c>
      <c r="BK12" s="668"/>
      <c r="BL12" s="353" t="s">
        <v>1940</v>
      </c>
      <c r="BM12" s="353" t="s">
        <v>1941</v>
      </c>
      <c r="BN12" s="353" t="s">
        <v>1942</v>
      </c>
      <c r="BO12" s="353" t="s">
        <v>1943</v>
      </c>
      <c r="BP12" s="353" t="s">
        <v>619</v>
      </c>
      <c r="BQ12" s="668"/>
      <c r="BR12" s="354" t="s">
        <v>518</v>
      </c>
    </row>
    <row r="13" spans="1:70" s="355" customFormat="1" x14ac:dyDescent="0.25">
      <c r="A13" s="345" t="s">
        <v>1944</v>
      </c>
      <c r="B13" s="668"/>
      <c r="C13" s="719">
        <v>37678</v>
      </c>
      <c r="D13" s="668"/>
      <c r="E13" s="346">
        <v>1471.64</v>
      </c>
      <c r="F13" s="668"/>
      <c r="G13" s="347">
        <v>454.99</v>
      </c>
      <c r="H13" s="349"/>
      <c r="I13" s="348" t="s">
        <v>430</v>
      </c>
      <c r="J13" s="348">
        <v>3.6707000000000001</v>
      </c>
      <c r="K13" s="348">
        <v>0.89810000000000001</v>
      </c>
      <c r="L13" s="348">
        <v>4.3364000000000003</v>
      </c>
      <c r="M13" s="348">
        <v>0.34179999999999999</v>
      </c>
      <c r="N13" s="350">
        <v>2.2858000000000001</v>
      </c>
      <c r="O13" s="348">
        <v>1.2443</v>
      </c>
      <c r="P13" s="348">
        <v>16.0366</v>
      </c>
      <c r="Q13" s="348">
        <v>14.8683</v>
      </c>
      <c r="R13" s="348">
        <v>13.135400000000001</v>
      </c>
      <c r="S13" s="348">
        <v>10.0898</v>
      </c>
      <c r="T13" s="348">
        <v>-1.3123</v>
      </c>
      <c r="U13" s="348">
        <v>4.6820000000000004</v>
      </c>
      <c r="V13" s="348">
        <v>0.26440000000000002</v>
      </c>
      <c r="W13" s="348">
        <v>0.84889999999999999</v>
      </c>
      <c r="X13" s="348">
        <v>17.7867</v>
      </c>
      <c r="Y13" s="349"/>
      <c r="Z13" s="346" t="s">
        <v>430</v>
      </c>
      <c r="AA13" s="346">
        <v>7</v>
      </c>
      <c r="AB13" s="346">
        <v>11</v>
      </c>
      <c r="AC13" s="346">
        <v>4</v>
      </c>
      <c r="AD13" s="346">
        <v>3</v>
      </c>
      <c r="AE13" s="346">
        <v>5</v>
      </c>
      <c r="AF13" s="346">
        <v>5</v>
      </c>
      <c r="AG13" s="346">
        <v>5</v>
      </c>
      <c r="AH13" s="346">
        <v>4</v>
      </c>
      <c r="AI13" s="346">
        <v>5</v>
      </c>
      <c r="AJ13" s="346">
        <v>4</v>
      </c>
      <c r="AK13" s="346">
        <v>3</v>
      </c>
      <c r="AL13" s="346">
        <v>3</v>
      </c>
      <c r="AM13" s="346">
        <v>5</v>
      </c>
      <c r="AN13" s="346">
        <v>10</v>
      </c>
      <c r="AO13" s="668"/>
      <c r="AP13" s="348">
        <v>14.33</v>
      </c>
      <c r="AQ13" s="348">
        <v>16.46</v>
      </c>
      <c r="AR13" s="348">
        <v>12.83</v>
      </c>
      <c r="AS13" s="348">
        <v>6.08</v>
      </c>
      <c r="AT13" s="348">
        <v>1.76</v>
      </c>
      <c r="AU13" s="351"/>
      <c r="AV13" s="346">
        <v>4</v>
      </c>
      <c r="AW13" s="346">
        <v>3</v>
      </c>
      <c r="AX13" s="346">
        <v>4</v>
      </c>
      <c r="AY13" s="346">
        <v>5</v>
      </c>
      <c r="AZ13" s="346">
        <v>3</v>
      </c>
      <c r="BA13" s="362"/>
      <c r="BB13" s="348">
        <v>14.201568031900999</v>
      </c>
      <c r="BC13" s="363">
        <v>1.0349935118390501</v>
      </c>
      <c r="BD13" s="363">
        <v>6.7869061200739697E-2</v>
      </c>
      <c r="BE13" s="363">
        <v>0.27300456846879101</v>
      </c>
      <c r="BF13" s="668"/>
      <c r="BG13" s="348">
        <v>57.723599999999998</v>
      </c>
      <c r="BH13" s="348">
        <v>18.392700000000001</v>
      </c>
      <c r="BI13" s="348">
        <v>15.545299999999999</v>
      </c>
      <c r="BJ13" s="348">
        <v>8.3384</v>
      </c>
      <c r="BK13" s="668"/>
      <c r="BL13" s="353" t="s">
        <v>1945</v>
      </c>
      <c r="BM13" s="353" t="s">
        <v>1946</v>
      </c>
      <c r="BN13" s="353" t="s">
        <v>1947</v>
      </c>
      <c r="BO13" s="353" t="s">
        <v>1948</v>
      </c>
      <c r="BP13" s="353" t="s">
        <v>1949</v>
      </c>
      <c r="BQ13" s="668"/>
      <c r="BR13" s="354" t="s">
        <v>476</v>
      </c>
    </row>
    <row r="14" spans="1:70" s="355" customFormat="1" x14ac:dyDescent="0.25">
      <c r="A14" s="345" t="s">
        <v>1950</v>
      </c>
      <c r="B14" s="668"/>
      <c r="C14" s="719">
        <v>44336</v>
      </c>
      <c r="D14" s="668"/>
      <c r="E14" s="346">
        <v>1093.8399999999999</v>
      </c>
      <c r="F14" s="668"/>
      <c r="G14" s="347">
        <v>19.6234</v>
      </c>
      <c r="H14" s="349"/>
      <c r="I14" s="348">
        <v>0.49259999999999998</v>
      </c>
      <c r="J14" s="348">
        <v>5.3345000000000002</v>
      </c>
      <c r="K14" s="348">
        <v>4.2882999999999996</v>
      </c>
      <c r="L14" s="348">
        <v>10.652200000000001</v>
      </c>
      <c r="M14" s="348">
        <v>6.5377000000000001</v>
      </c>
      <c r="N14" s="350">
        <v>10.5999</v>
      </c>
      <c r="O14" s="348">
        <v>3.9262000000000001</v>
      </c>
      <c r="P14" s="348">
        <v>16.110600000000002</v>
      </c>
      <c r="Q14" s="348">
        <v>14.220700000000001</v>
      </c>
      <c r="R14" s="348" t="s">
        <v>430</v>
      </c>
      <c r="S14" s="348">
        <v>17.538499999999999</v>
      </c>
      <c r="T14" s="348">
        <v>3.9413999999999998</v>
      </c>
      <c r="U14" s="348">
        <v>10.5799</v>
      </c>
      <c r="V14" s="348">
        <v>7.5909000000000004</v>
      </c>
      <c r="W14" s="348">
        <v>2.323</v>
      </c>
      <c r="X14" s="348">
        <v>14.184699999999999</v>
      </c>
      <c r="Y14" s="349"/>
      <c r="Z14" s="346">
        <v>1</v>
      </c>
      <c r="AA14" s="346">
        <v>1</v>
      </c>
      <c r="AB14" s="346">
        <v>2</v>
      </c>
      <c r="AC14" s="346">
        <v>2</v>
      </c>
      <c r="AD14" s="346">
        <v>1</v>
      </c>
      <c r="AE14" s="346">
        <v>1</v>
      </c>
      <c r="AF14" s="346">
        <v>3</v>
      </c>
      <c r="AG14" s="346">
        <v>4</v>
      </c>
      <c r="AH14" s="346">
        <v>5</v>
      </c>
      <c r="AI14" s="346" t="s">
        <v>430</v>
      </c>
      <c r="AJ14" s="346">
        <v>2</v>
      </c>
      <c r="AK14" s="346">
        <v>1</v>
      </c>
      <c r="AL14" s="346">
        <v>1</v>
      </c>
      <c r="AM14" s="346">
        <v>1</v>
      </c>
      <c r="AN14" s="346">
        <v>5</v>
      </c>
      <c r="AO14" s="668"/>
      <c r="AP14" s="348" t="s">
        <v>430</v>
      </c>
      <c r="AQ14" s="348" t="s">
        <v>430</v>
      </c>
      <c r="AR14" s="348">
        <v>13.98</v>
      </c>
      <c r="AS14" s="348">
        <v>10.83</v>
      </c>
      <c r="AT14" s="348">
        <v>13.1</v>
      </c>
      <c r="AU14" s="351"/>
      <c r="AV14" s="346" t="s">
        <v>430</v>
      </c>
      <c r="AW14" s="346" t="s">
        <v>430</v>
      </c>
      <c r="AX14" s="346">
        <v>3</v>
      </c>
      <c r="AY14" s="346">
        <v>2</v>
      </c>
      <c r="AZ14" s="346">
        <v>1</v>
      </c>
      <c r="BA14" s="362"/>
      <c r="BB14" s="348">
        <v>14.6040644111724</v>
      </c>
      <c r="BC14" s="363">
        <v>1.0861310855242801</v>
      </c>
      <c r="BD14" s="363">
        <v>6.9587155495702005E-2</v>
      </c>
      <c r="BE14" s="363">
        <v>0.22103659616791799</v>
      </c>
      <c r="BF14" s="668"/>
      <c r="BG14" s="348">
        <v>57.171300000000002</v>
      </c>
      <c r="BH14" s="348">
        <v>21.0091</v>
      </c>
      <c r="BI14" s="348">
        <v>16.3111</v>
      </c>
      <c r="BJ14" s="348">
        <v>5.5084999999999997</v>
      </c>
      <c r="BK14" s="668"/>
      <c r="BL14" s="353" t="s">
        <v>1951</v>
      </c>
      <c r="BM14" s="353" t="s">
        <v>1952</v>
      </c>
      <c r="BN14" s="353" t="s">
        <v>1953</v>
      </c>
      <c r="BO14" s="353" t="s">
        <v>1954</v>
      </c>
      <c r="BP14" s="353" t="s">
        <v>1955</v>
      </c>
      <c r="BQ14" s="668"/>
      <c r="BR14" s="354" t="s">
        <v>1956</v>
      </c>
    </row>
    <row r="15" spans="1:70" s="355" customFormat="1" x14ac:dyDescent="0.25">
      <c r="A15" s="345" t="s">
        <v>1957</v>
      </c>
      <c r="B15" s="668"/>
      <c r="C15" s="719">
        <v>38275</v>
      </c>
      <c r="D15" s="668"/>
      <c r="E15" s="346">
        <v>833.8</v>
      </c>
      <c r="F15" s="668"/>
      <c r="G15" s="347">
        <v>131.76840000000001</v>
      </c>
      <c r="H15" s="349"/>
      <c r="I15" s="348">
        <v>0.47899999999999998</v>
      </c>
      <c r="J15" s="348">
        <v>3.2818999999999998</v>
      </c>
      <c r="K15" s="348">
        <v>0.97929999999999995</v>
      </c>
      <c r="L15" s="348">
        <v>0.85229999999999995</v>
      </c>
      <c r="M15" s="348">
        <v>-4.3879999999999999</v>
      </c>
      <c r="N15" s="350">
        <v>-1.3418000000000001</v>
      </c>
      <c r="O15" s="348">
        <v>-1.3228</v>
      </c>
      <c r="P15" s="348">
        <v>12.048400000000001</v>
      </c>
      <c r="Q15" s="348">
        <v>11.3454</v>
      </c>
      <c r="R15" s="348">
        <v>14.251799999999999</v>
      </c>
      <c r="S15" s="348">
        <v>5.5871000000000004</v>
      </c>
      <c r="T15" s="348">
        <v>-5.8289</v>
      </c>
      <c r="U15" s="348">
        <v>-1.5038</v>
      </c>
      <c r="V15" s="348">
        <v>-3.3725999999999998</v>
      </c>
      <c r="W15" s="348">
        <v>1.3351999999999999</v>
      </c>
      <c r="X15" s="348">
        <v>12.624700000000001</v>
      </c>
      <c r="Y15" s="349"/>
      <c r="Z15" s="346">
        <v>3</v>
      </c>
      <c r="AA15" s="346">
        <v>9</v>
      </c>
      <c r="AB15" s="346">
        <v>10</v>
      </c>
      <c r="AC15" s="346">
        <v>11</v>
      </c>
      <c r="AD15" s="346">
        <v>10</v>
      </c>
      <c r="AE15" s="346">
        <v>10</v>
      </c>
      <c r="AF15" s="346">
        <v>9</v>
      </c>
      <c r="AG15" s="346">
        <v>9</v>
      </c>
      <c r="AH15" s="346">
        <v>8</v>
      </c>
      <c r="AI15" s="346">
        <v>3</v>
      </c>
      <c r="AJ15" s="346">
        <v>11</v>
      </c>
      <c r="AK15" s="346">
        <v>10</v>
      </c>
      <c r="AL15" s="346">
        <v>10</v>
      </c>
      <c r="AM15" s="346">
        <v>10</v>
      </c>
      <c r="AN15" s="346">
        <v>9</v>
      </c>
      <c r="AO15" s="668"/>
      <c r="AP15" s="348">
        <v>12.81</v>
      </c>
      <c r="AQ15" s="348">
        <v>12.79</v>
      </c>
      <c r="AR15" s="348">
        <v>8.8699999999999992</v>
      </c>
      <c r="AS15" s="348">
        <v>2.69</v>
      </c>
      <c r="AT15" s="348">
        <v>-5.95</v>
      </c>
      <c r="AU15" s="351"/>
      <c r="AV15" s="346">
        <v>5</v>
      </c>
      <c r="AW15" s="346">
        <v>6</v>
      </c>
      <c r="AX15" s="346">
        <v>8</v>
      </c>
      <c r="AY15" s="346">
        <v>9</v>
      </c>
      <c r="AZ15" s="346">
        <v>10</v>
      </c>
      <c r="BA15" s="362"/>
      <c r="BB15" s="348">
        <v>12.7427440652509</v>
      </c>
      <c r="BC15" s="363">
        <v>0.96300419661468695</v>
      </c>
      <c r="BD15" s="363">
        <v>5.2982531046723402E-2</v>
      </c>
      <c r="BE15" s="363">
        <v>-2.9927632408173099E-2</v>
      </c>
      <c r="BF15" s="668"/>
      <c r="BG15" s="348">
        <v>72.042100000000005</v>
      </c>
      <c r="BH15" s="348">
        <v>7.2393400000000003</v>
      </c>
      <c r="BI15" s="348">
        <v>10.483599999999999</v>
      </c>
      <c r="BJ15" s="348">
        <v>10.234959999999999</v>
      </c>
      <c r="BK15" s="668"/>
      <c r="BL15" s="353" t="s">
        <v>1958</v>
      </c>
      <c r="BM15" s="353" t="s">
        <v>1959</v>
      </c>
      <c r="BN15" s="353" t="s">
        <v>1960</v>
      </c>
      <c r="BO15" s="353" t="s">
        <v>1961</v>
      </c>
      <c r="BP15" s="353" t="s">
        <v>1962</v>
      </c>
      <c r="BQ15" s="668"/>
      <c r="BR15" s="354" t="s">
        <v>443</v>
      </c>
    </row>
    <row r="16" spans="1:70" s="355" customFormat="1" x14ac:dyDescent="0.25">
      <c r="A16" s="345" t="s">
        <v>1963</v>
      </c>
      <c r="B16" s="668"/>
      <c r="C16" s="719">
        <v>43455</v>
      </c>
      <c r="D16" s="668"/>
      <c r="E16" s="346">
        <v>712.41800000000001</v>
      </c>
      <c r="F16" s="668"/>
      <c r="G16" s="347">
        <v>31.960100000000001</v>
      </c>
      <c r="H16" s="349"/>
      <c r="I16" s="348">
        <v>0.32169999999999999</v>
      </c>
      <c r="J16" s="348">
        <v>4.2377000000000002</v>
      </c>
      <c r="K16" s="348">
        <v>4.9871999999999996</v>
      </c>
      <c r="L16" s="348">
        <v>11.7174</v>
      </c>
      <c r="M16" s="348">
        <v>4.7079000000000004</v>
      </c>
      <c r="N16" s="350">
        <v>4.0286999999999997</v>
      </c>
      <c r="O16" s="348">
        <v>4.3532000000000002</v>
      </c>
      <c r="P16" s="348">
        <v>19.801400000000001</v>
      </c>
      <c r="Q16" s="348">
        <v>16.061699999999998</v>
      </c>
      <c r="R16" s="348" t="s">
        <v>430</v>
      </c>
      <c r="S16" s="348">
        <v>20.078499999999998</v>
      </c>
      <c r="T16" s="348">
        <v>3.0495999999999999</v>
      </c>
      <c r="U16" s="348">
        <v>5.9337</v>
      </c>
      <c r="V16" s="348">
        <v>1.8522000000000001</v>
      </c>
      <c r="W16" s="348">
        <v>3.1953</v>
      </c>
      <c r="X16" s="348">
        <v>16.766400000000001</v>
      </c>
      <c r="Y16" s="349"/>
      <c r="Z16" s="346">
        <v>8</v>
      </c>
      <c r="AA16" s="346">
        <v>4</v>
      </c>
      <c r="AB16" s="346">
        <v>1</v>
      </c>
      <c r="AC16" s="346">
        <v>1</v>
      </c>
      <c r="AD16" s="346">
        <v>2</v>
      </c>
      <c r="AE16" s="346">
        <v>2</v>
      </c>
      <c r="AF16" s="346">
        <v>2</v>
      </c>
      <c r="AG16" s="346">
        <v>1</v>
      </c>
      <c r="AH16" s="346">
        <v>2</v>
      </c>
      <c r="AI16" s="346" t="s">
        <v>430</v>
      </c>
      <c r="AJ16" s="346">
        <v>1</v>
      </c>
      <c r="AK16" s="346">
        <v>2</v>
      </c>
      <c r="AL16" s="346">
        <v>2</v>
      </c>
      <c r="AM16" s="346">
        <v>2</v>
      </c>
      <c r="AN16" s="346">
        <v>1</v>
      </c>
      <c r="AO16" s="668"/>
      <c r="AP16" s="348" t="s">
        <v>430</v>
      </c>
      <c r="AQ16" s="348">
        <v>17.649999999999999</v>
      </c>
      <c r="AR16" s="348">
        <v>15.62</v>
      </c>
      <c r="AS16" s="348">
        <v>11.33</v>
      </c>
      <c r="AT16" s="348">
        <v>9.57</v>
      </c>
      <c r="AU16" s="351"/>
      <c r="AV16" s="346" t="s">
        <v>430</v>
      </c>
      <c r="AW16" s="346">
        <v>2</v>
      </c>
      <c r="AX16" s="346">
        <v>2</v>
      </c>
      <c r="AY16" s="346">
        <v>1</v>
      </c>
      <c r="AZ16" s="346">
        <v>2</v>
      </c>
      <c r="BA16" s="362"/>
      <c r="BB16" s="348">
        <v>16.036428953641501</v>
      </c>
      <c r="BC16" s="363">
        <v>1.18790157660753</v>
      </c>
      <c r="BD16" s="363">
        <v>8.0363801948400607E-2</v>
      </c>
      <c r="BE16" s="363">
        <v>0.41901769673317601</v>
      </c>
      <c r="BF16" s="668"/>
      <c r="BG16" s="348">
        <v>46.886099999999999</v>
      </c>
      <c r="BH16" s="348">
        <v>15.7279</v>
      </c>
      <c r="BI16" s="348">
        <v>34.0306</v>
      </c>
      <c r="BJ16" s="348">
        <v>3.3553999999999999</v>
      </c>
      <c r="BK16" s="668"/>
      <c r="BL16" s="353" t="s">
        <v>1259</v>
      </c>
      <c r="BM16" s="353" t="s">
        <v>504</v>
      </c>
      <c r="BN16" s="353" t="s">
        <v>1964</v>
      </c>
      <c r="BO16" s="353" t="s">
        <v>1157</v>
      </c>
      <c r="BP16" s="353" t="s">
        <v>1740</v>
      </c>
      <c r="BQ16" s="668"/>
      <c r="BR16" s="354" t="s">
        <v>436</v>
      </c>
    </row>
    <row r="17" spans="1:70" s="355" customFormat="1" x14ac:dyDescent="0.25">
      <c r="A17" s="345" t="s">
        <v>1965</v>
      </c>
      <c r="B17" s="668"/>
      <c r="C17" s="719">
        <v>45546</v>
      </c>
      <c r="D17" s="668"/>
      <c r="E17" s="346">
        <v>621.84</v>
      </c>
      <c r="F17" s="668"/>
      <c r="G17" s="347">
        <v>9.5213000000000001</v>
      </c>
      <c r="H17" s="349"/>
      <c r="I17" s="348">
        <v>0.35199999999999998</v>
      </c>
      <c r="J17" s="348">
        <v>4.1638000000000002</v>
      </c>
      <c r="K17" s="348">
        <v>1.3832</v>
      </c>
      <c r="L17" s="348">
        <v>3.2746</v>
      </c>
      <c r="M17" s="348">
        <v>-1.9220999999999999</v>
      </c>
      <c r="N17" s="350">
        <v>0.5534</v>
      </c>
      <c r="O17" s="348" t="s">
        <v>430</v>
      </c>
      <c r="P17" s="348" t="s">
        <v>430</v>
      </c>
      <c r="Q17" s="348" t="s">
        <v>430</v>
      </c>
      <c r="R17" s="348" t="s">
        <v>430</v>
      </c>
      <c r="S17" s="348">
        <v>8.9118999999999993</v>
      </c>
      <c r="T17" s="348">
        <v>-3.5992999999999999</v>
      </c>
      <c r="U17" s="348">
        <v>1.3605</v>
      </c>
      <c r="V17" s="348">
        <v>-2.2111999999999998</v>
      </c>
      <c r="W17" s="348">
        <v>1.3551</v>
      </c>
      <c r="X17" s="348">
        <v>-2.7376999999999998</v>
      </c>
      <c r="Y17" s="349"/>
      <c r="Z17" s="346">
        <v>7</v>
      </c>
      <c r="AA17" s="346">
        <v>5</v>
      </c>
      <c r="AB17" s="346">
        <v>9</v>
      </c>
      <c r="AC17" s="346">
        <v>7</v>
      </c>
      <c r="AD17" s="346">
        <v>8</v>
      </c>
      <c r="AE17" s="346">
        <v>7</v>
      </c>
      <c r="AF17" s="346" t="s">
        <v>430</v>
      </c>
      <c r="AG17" s="346" t="s">
        <v>430</v>
      </c>
      <c r="AH17" s="346" t="s">
        <v>430</v>
      </c>
      <c r="AI17" s="346" t="s">
        <v>430</v>
      </c>
      <c r="AJ17" s="346">
        <v>8</v>
      </c>
      <c r="AK17" s="346">
        <v>9</v>
      </c>
      <c r="AL17" s="346">
        <v>6</v>
      </c>
      <c r="AM17" s="346">
        <v>9</v>
      </c>
      <c r="AN17" s="346">
        <v>8</v>
      </c>
      <c r="AO17" s="668"/>
      <c r="AP17" s="348" t="s">
        <v>430</v>
      </c>
      <c r="AQ17" s="348" t="s">
        <v>430</v>
      </c>
      <c r="AR17" s="348" t="s">
        <v>430</v>
      </c>
      <c r="AS17" s="348" t="s">
        <v>430</v>
      </c>
      <c r="AT17" s="348">
        <v>-1.31</v>
      </c>
      <c r="AU17" s="351"/>
      <c r="AV17" s="346" t="s">
        <v>430</v>
      </c>
      <c r="AW17" s="346" t="s">
        <v>430</v>
      </c>
      <c r="AX17" s="346" t="s">
        <v>430</v>
      </c>
      <c r="AY17" s="346" t="s">
        <v>430</v>
      </c>
      <c r="AZ17" s="346">
        <v>8</v>
      </c>
      <c r="BA17" s="362"/>
      <c r="BB17" s="348">
        <v>11.212889891239699</v>
      </c>
      <c r="BC17" s="363">
        <v>0.84307707639961504</v>
      </c>
      <c r="BD17" s="363">
        <v>-5.9628859774297098E-2</v>
      </c>
      <c r="BE17" s="363">
        <v>-0.28401677636738099</v>
      </c>
      <c r="BF17" s="668"/>
      <c r="BG17" s="348">
        <v>63.893999999999998</v>
      </c>
      <c r="BH17" s="348">
        <v>23.156199999999998</v>
      </c>
      <c r="BI17" s="348">
        <v>5.5398399999999999</v>
      </c>
      <c r="BJ17" s="348">
        <v>7.4099599999999999</v>
      </c>
      <c r="BK17" s="668"/>
      <c r="BL17" s="353" t="s">
        <v>1966</v>
      </c>
      <c r="BM17" s="353" t="s">
        <v>1967</v>
      </c>
      <c r="BN17" s="353" t="s">
        <v>1968</v>
      </c>
      <c r="BO17" s="353" t="s">
        <v>1969</v>
      </c>
      <c r="BP17" s="353" t="s">
        <v>1970</v>
      </c>
      <c r="BQ17" s="668"/>
      <c r="BR17" s="354" t="s">
        <v>443</v>
      </c>
    </row>
    <row r="18" spans="1:70" s="355" customFormat="1" ht="11" x14ac:dyDescent="0.3">
      <c r="A18" s="841" t="s">
        <v>1971</v>
      </c>
      <c r="B18" s="858"/>
      <c r="C18" s="843">
        <v>46049</v>
      </c>
      <c r="D18" s="858"/>
      <c r="E18" s="844">
        <v>232.126</v>
      </c>
      <c r="F18" s="858"/>
      <c r="G18" s="845">
        <v>9.6630000000000003</v>
      </c>
      <c r="H18" s="859"/>
      <c r="I18" s="846">
        <v>0.46789999999999998</v>
      </c>
      <c r="J18" s="846">
        <v>4.4762000000000004</v>
      </c>
      <c r="K18" s="846">
        <v>2.2755999999999998</v>
      </c>
      <c r="L18" s="846">
        <v>2.7978999999999998</v>
      </c>
      <c r="M18" s="846" t="s">
        <v>430</v>
      </c>
      <c r="N18" s="848" t="s">
        <v>430</v>
      </c>
      <c r="O18" s="846" t="s">
        <v>430</v>
      </c>
      <c r="P18" s="846" t="s">
        <v>430</v>
      </c>
      <c r="Q18" s="846" t="s">
        <v>430</v>
      </c>
      <c r="R18" s="846" t="s">
        <v>430</v>
      </c>
      <c r="S18" s="846">
        <v>9.2728999999999999</v>
      </c>
      <c r="T18" s="846" t="s">
        <v>430</v>
      </c>
      <c r="U18" s="846" t="s">
        <v>430</v>
      </c>
      <c r="V18" s="846" t="s">
        <v>430</v>
      </c>
      <c r="W18" s="846">
        <v>2.5796000000000001</v>
      </c>
      <c r="X18" s="846">
        <v>-3.37</v>
      </c>
      <c r="Y18" s="859"/>
      <c r="Z18" s="844">
        <v>4</v>
      </c>
      <c r="AA18" s="844">
        <v>2</v>
      </c>
      <c r="AB18" s="844">
        <v>6</v>
      </c>
      <c r="AC18" s="844">
        <v>9</v>
      </c>
      <c r="AD18" s="844" t="s">
        <v>430</v>
      </c>
      <c r="AE18" s="844" t="s">
        <v>430</v>
      </c>
      <c r="AF18" s="844" t="s">
        <v>430</v>
      </c>
      <c r="AG18" s="844" t="s">
        <v>430</v>
      </c>
      <c r="AH18" s="844" t="s">
        <v>430</v>
      </c>
      <c r="AI18" s="844" t="s">
        <v>430</v>
      </c>
      <c r="AJ18" s="844">
        <v>7</v>
      </c>
      <c r="AK18" s="844" t="s">
        <v>430</v>
      </c>
      <c r="AL18" s="844" t="s">
        <v>430</v>
      </c>
      <c r="AM18" s="844" t="s">
        <v>430</v>
      </c>
      <c r="AN18" s="844">
        <v>2</v>
      </c>
      <c r="AO18" s="858"/>
      <c r="AP18" s="846" t="s">
        <v>430</v>
      </c>
      <c r="AQ18" s="846" t="s">
        <v>430</v>
      </c>
      <c r="AR18" s="846" t="s">
        <v>430</v>
      </c>
      <c r="AS18" s="846" t="s">
        <v>430</v>
      </c>
      <c r="AT18" s="846" t="s">
        <v>430</v>
      </c>
      <c r="AU18" s="849"/>
      <c r="AV18" s="844" t="s">
        <v>430</v>
      </c>
      <c r="AW18" s="844" t="s">
        <v>430</v>
      </c>
      <c r="AX18" s="844" t="s">
        <v>430</v>
      </c>
      <c r="AY18" s="844" t="s">
        <v>430</v>
      </c>
      <c r="AZ18" s="844" t="s">
        <v>430</v>
      </c>
      <c r="BA18" s="851"/>
      <c r="BB18" s="846">
        <v>15.7535759940458</v>
      </c>
      <c r="BC18" s="861">
        <v>0.839431412254386</v>
      </c>
      <c r="BD18" s="861">
        <v>-9.3476242812651794E-2</v>
      </c>
      <c r="BE18" s="861">
        <v>-0.83946615663982804</v>
      </c>
      <c r="BF18" s="858"/>
      <c r="BG18" s="846">
        <v>77.052999999999997</v>
      </c>
      <c r="BH18" s="846">
        <v>17.887499999999999</v>
      </c>
      <c r="BI18" s="846">
        <v>2.0406200000000001</v>
      </c>
      <c r="BJ18" s="846">
        <v>3.0188799999999998</v>
      </c>
      <c r="BK18" s="858"/>
      <c r="BL18" s="860" t="s">
        <v>1972</v>
      </c>
      <c r="BM18" s="860" t="s">
        <v>1973</v>
      </c>
      <c r="BN18" s="860" t="s">
        <v>1974</v>
      </c>
      <c r="BO18" s="860" t="s">
        <v>989</v>
      </c>
      <c r="BP18" s="860" t="s">
        <v>1975</v>
      </c>
      <c r="BQ18" s="858"/>
      <c r="BR18" s="856" t="s">
        <v>443</v>
      </c>
    </row>
    <row r="19" spans="1:70" x14ac:dyDescent="0.25">
      <c r="A19" s="36" t="s">
        <v>93</v>
      </c>
      <c r="B19" s="43"/>
      <c r="C19" s="720"/>
      <c r="D19" s="43"/>
      <c r="E19" s="51"/>
      <c r="F19" s="43"/>
      <c r="G19" s="55"/>
      <c r="H19" s="66"/>
      <c r="I19" s="59">
        <v>0.40639999999999998</v>
      </c>
      <c r="J19" s="59">
        <v>3.9485000000000001</v>
      </c>
      <c r="K19" s="59">
        <v>2.3908999999999998</v>
      </c>
      <c r="L19" s="59">
        <v>4.8017000000000003</v>
      </c>
      <c r="M19" s="59">
        <v>-7.9399999999999998E-2</v>
      </c>
      <c r="N19" s="70">
        <v>2.3212999999999999</v>
      </c>
      <c r="O19" s="59">
        <v>1.9189000000000001</v>
      </c>
      <c r="P19" s="59">
        <v>15.5511</v>
      </c>
      <c r="Q19" s="59">
        <v>14.748799999999999</v>
      </c>
      <c r="R19" s="59">
        <v>14.4819</v>
      </c>
      <c r="S19" s="59">
        <v>10.9116</v>
      </c>
      <c r="T19" s="59">
        <v>-1.6652</v>
      </c>
      <c r="U19" s="59">
        <v>2.7361</v>
      </c>
      <c r="V19" s="59">
        <v>0.1019</v>
      </c>
      <c r="W19" s="59">
        <v>1.9317</v>
      </c>
      <c r="X19" s="59">
        <v>11.8344</v>
      </c>
      <c r="Y19" s="66"/>
      <c r="Z19" s="51">
        <v>9</v>
      </c>
      <c r="AA19" s="51">
        <v>11</v>
      </c>
      <c r="AB19" s="51">
        <v>11</v>
      </c>
      <c r="AC19" s="51">
        <v>11</v>
      </c>
      <c r="AD19" s="51">
        <v>10</v>
      </c>
      <c r="AE19" s="51">
        <v>10</v>
      </c>
      <c r="AF19" s="51">
        <v>9</v>
      </c>
      <c r="AG19" s="51">
        <v>9</v>
      </c>
      <c r="AH19" s="51">
        <v>8</v>
      </c>
      <c r="AI19" s="51">
        <v>5</v>
      </c>
      <c r="AJ19" s="51">
        <v>11</v>
      </c>
      <c r="AK19" s="51">
        <v>10</v>
      </c>
      <c r="AL19" s="51">
        <v>10</v>
      </c>
      <c r="AM19" s="51">
        <v>10</v>
      </c>
      <c r="AN19" s="51">
        <v>11</v>
      </c>
      <c r="AO19" s="43"/>
      <c r="AP19" s="59">
        <v>14.736000000000001</v>
      </c>
      <c r="AQ19" s="59">
        <v>16.411666666666701</v>
      </c>
      <c r="AR19" s="59">
        <v>12.703749999999999</v>
      </c>
      <c r="AS19" s="59">
        <v>6.8344444444444399</v>
      </c>
      <c r="AT19" s="59">
        <v>1.3520000000000001</v>
      </c>
      <c r="AU19" s="78"/>
      <c r="AV19" s="51">
        <v>5</v>
      </c>
      <c r="AW19" s="51">
        <v>6</v>
      </c>
      <c r="AX19" s="51">
        <v>8</v>
      </c>
      <c r="AY19" s="51">
        <v>9</v>
      </c>
      <c r="AZ19" s="51">
        <v>10</v>
      </c>
      <c r="BA19" s="258"/>
      <c r="BB19" s="59"/>
      <c r="BC19" s="276"/>
      <c r="BD19" s="276"/>
      <c r="BE19" s="276"/>
      <c r="BF19" s="43"/>
      <c r="BG19" s="59"/>
      <c r="BH19" s="59"/>
      <c r="BI19" s="59"/>
      <c r="BJ19" s="59"/>
      <c r="BK19" s="43"/>
      <c r="BL19" s="84"/>
      <c r="BM19" s="84"/>
      <c r="BN19" s="84"/>
      <c r="BO19" s="84"/>
      <c r="BP19" s="84"/>
      <c r="BQ19" s="43"/>
      <c r="BR19" s="88"/>
    </row>
    <row r="20" spans="1:70" x14ac:dyDescent="0.25">
      <c r="A20" s="37" t="s">
        <v>94</v>
      </c>
      <c r="B20" s="44"/>
      <c r="C20" s="721"/>
      <c r="D20" s="44"/>
      <c r="E20" s="52"/>
      <c r="F20" s="44"/>
      <c r="G20" s="56"/>
      <c r="H20" s="67"/>
      <c r="I20" s="60">
        <v>0.49259999999999998</v>
      </c>
      <c r="J20" s="60">
        <v>5.3345000000000002</v>
      </c>
      <c r="K20" s="60">
        <v>4.9871999999999996</v>
      </c>
      <c r="L20" s="60">
        <v>11.7174</v>
      </c>
      <c r="M20" s="60">
        <v>6.5377000000000001</v>
      </c>
      <c r="N20" s="71">
        <v>10.5999</v>
      </c>
      <c r="O20" s="60">
        <v>4.8160999999999996</v>
      </c>
      <c r="P20" s="60">
        <v>19.801400000000001</v>
      </c>
      <c r="Q20" s="60">
        <v>18.9528</v>
      </c>
      <c r="R20" s="60">
        <v>15.761699999999999</v>
      </c>
      <c r="S20" s="60">
        <v>20.078499999999998</v>
      </c>
      <c r="T20" s="60">
        <v>3.9413999999999998</v>
      </c>
      <c r="U20" s="60">
        <v>10.5799</v>
      </c>
      <c r="V20" s="60">
        <v>7.5909000000000004</v>
      </c>
      <c r="W20" s="60">
        <v>3.1953</v>
      </c>
      <c r="X20" s="60">
        <v>17.849399999999999</v>
      </c>
      <c r="Y20" s="67"/>
      <c r="Z20" s="52"/>
      <c r="AA20" s="52"/>
      <c r="AB20" s="52"/>
      <c r="AC20" s="52"/>
      <c r="AD20" s="52"/>
      <c r="AE20" s="52"/>
      <c r="AF20" s="52"/>
      <c r="AG20" s="52"/>
      <c r="AH20" s="52"/>
      <c r="AI20" s="52"/>
      <c r="AJ20" s="52"/>
      <c r="AK20" s="52"/>
      <c r="AL20" s="52"/>
      <c r="AM20" s="52"/>
      <c r="AN20" s="52"/>
      <c r="AO20" s="44"/>
      <c r="AP20" s="60">
        <v>17</v>
      </c>
      <c r="AQ20" s="60">
        <v>20.07</v>
      </c>
      <c r="AR20" s="60">
        <v>15.64</v>
      </c>
      <c r="AS20" s="60">
        <v>11.33</v>
      </c>
      <c r="AT20" s="60">
        <v>13.1</v>
      </c>
      <c r="AU20" s="79"/>
      <c r="AV20" s="52"/>
      <c r="AW20" s="52"/>
      <c r="AX20" s="52"/>
      <c r="AY20" s="52"/>
      <c r="AZ20" s="52"/>
      <c r="BA20" s="259"/>
      <c r="BB20" s="60"/>
      <c r="BC20" s="277"/>
      <c r="BD20" s="277"/>
      <c r="BE20" s="277"/>
      <c r="BF20" s="44"/>
      <c r="BG20" s="60"/>
      <c r="BH20" s="60"/>
      <c r="BI20" s="60"/>
      <c r="BJ20" s="60"/>
      <c r="BK20" s="44"/>
      <c r="BL20" s="85"/>
      <c r="BM20" s="85"/>
      <c r="BN20" s="85"/>
      <c r="BO20" s="85"/>
      <c r="BP20" s="85"/>
      <c r="BQ20" s="44"/>
      <c r="BR20" s="89"/>
    </row>
    <row r="21" spans="1:70" x14ac:dyDescent="0.25">
      <c r="A21" s="37" t="s">
        <v>95</v>
      </c>
      <c r="B21" s="44"/>
      <c r="C21" s="721"/>
      <c r="D21" s="44"/>
      <c r="E21" s="52"/>
      <c r="F21" s="44"/>
      <c r="G21" s="56"/>
      <c r="H21" s="67"/>
      <c r="I21" s="60">
        <v>0.2039</v>
      </c>
      <c r="J21" s="60">
        <v>3.1614</v>
      </c>
      <c r="K21" s="60">
        <v>0.89810000000000001</v>
      </c>
      <c r="L21" s="60">
        <v>0.85229999999999995</v>
      </c>
      <c r="M21" s="60">
        <v>-4.3879999999999999</v>
      </c>
      <c r="N21" s="71">
        <v>-1.3418000000000001</v>
      </c>
      <c r="O21" s="60">
        <v>-1.3228</v>
      </c>
      <c r="P21" s="60">
        <v>12.048400000000001</v>
      </c>
      <c r="Q21" s="60">
        <v>11.3454</v>
      </c>
      <c r="R21" s="60">
        <v>13.135400000000001</v>
      </c>
      <c r="S21" s="60">
        <v>5.5871000000000004</v>
      </c>
      <c r="T21" s="60">
        <v>-5.8289</v>
      </c>
      <c r="U21" s="60">
        <v>-1.5038</v>
      </c>
      <c r="V21" s="60">
        <v>-3.3725999999999998</v>
      </c>
      <c r="W21" s="60">
        <v>0.51180000000000003</v>
      </c>
      <c r="X21" s="60">
        <v>-3.37</v>
      </c>
      <c r="Y21" s="67"/>
      <c r="Z21" s="52"/>
      <c r="AA21" s="52"/>
      <c r="AB21" s="52"/>
      <c r="AC21" s="52"/>
      <c r="AD21" s="52"/>
      <c r="AE21" s="52"/>
      <c r="AF21" s="52"/>
      <c r="AG21" s="52"/>
      <c r="AH21" s="52"/>
      <c r="AI21" s="52"/>
      <c r="AJ21" s="52"/>
      <c r="AK21" s="52"/>
      <c r="AL21" s="52"/>
      <c r="AM21" s="52"/>
      <c r="AN21" s="52"/>
      <c r="AO21" s="44"/>
      <c r="AP21" s="60">
        <v>12.81</v>
      </c>
      <c r="AQ21" s="60">
        <v>12.79</v>
      </c>
      <c r="AR21" s="60">
        <v>8.8699999999999992</v>
      </c>
      <c r="AS21" s="60">
        <v>2.69</v>
      </c>
      <c r="AT21" s="60">
        <v>-5.95</v>
      </c>
      <c r="AU21" s="79"/>
      <c r="AV21" s="52"/>
      <c r="AW21" s="52"/>
      <c r="AX21" s="52"/>
      <c r="AY21" s="52"/>
      <c r="AZ21" s="52"/>
      <c r="BA21" s="259"/>
      <c r="BB21" s="60"/>
      <c r="BC21" s="277"/>
      <c r="BD21" s="277"/>
      <c r="BE21" s="277"/>
      <c r="BF21" s="44"/>
      <c r="BG21" s="60"/>
      <c r="BH21" s="60"/>
      <c r="BI21" s="60"/>
      <c r="BJ21" s="60"/>
      <c r="BK21" s="44"/>
      <c r="BL21" s="85"/>
      <c r="BM21" s="85"/>
      <c r="BN21" s="85"/>
      <c r="BO21" s="85"/>
      <c r="BP21" s="85"/>
      <c r="BQ21" s="44"/>
      <c r="BR21" s="89"/>
    </row>
    <row r="22" spans="1:70" x14ac:dyDescent="0.25">
      <c r="A22" s="38" t="s">
        <v>96</v>
      </c>
      <c r="B22" s="45"/>
      <c r="C22" s="722"/>
      <c r="D22" s="45"/>
      <c r="E22" s="53"/>
      <c r="F22" s="45"/>
      <c r="G22" s="57"/>
      <c r="H22" s="68"/>
      <c r="I22" s="61">
        <v>0.43819999999999998</v>
      </c>
      <c r="J22" s="61">
        <v>4.0467000000000004</v>
      </c>
      <c r="K22" s="61">
        <v>2.2755999999999998</v>
      </c>
      <c r="L22" s="61">
        <v>3.5118</v>
      </c>
      <c r="M22" s="61">
        <v>-1.0421</v>
      </c>
      <c r="N22" s="72">
        <v>1.71435</v>
      </c>
      <c r="O22" s="61">
        <v>1.2443</v>
      </c>
      <c r="P22" s="61">
        <v>16.0366</v>
      </c>
      <c r="Q22" s="61">
        <v>14.544499999999999</v>
      </c>
      <c r="R22" s="61">
        <v>14.251799999999999</v>
      </c>
      <c r="S22" s="61">
        <v>9.5482999999999993</v>
      </c>
      <c r="T22" s="61">
        <v>-2.4790999999999999</v>
      </c>
      <c r="U22" s="61">
        <v>1.3605</v>
      </c>
      <c r="V22" s="61">
        <v>-1.1597999999999999</v>
      </c>
      <c r="W22" s="61">
        <v>2.0857000000000001</v>
      </c>
      <c r="X22" s="61">
        <v>14.184699999999999</v>
      </c>
      <c r="Y22" s="68"/>
      <c r="Z22" s="53"/>
      <c r="AA22" s="53"/>
      <c r="AB22" s="53"/>
      <c r="AC22" s="53"/>
      <c r="AD22" s="53"/>
      <c r="AE22" s="53"/>
      <c r="AF22" s="53"/>
      <c r="AG22" s="53"/>
      <c r="AH22" s="53"/>
      <c r="AI22" s="53"/>
      <c r="AJ22" s="53"/>
      <c r="AK22" s="53"/>
      <c r="AL22" s="53"/>
      <c r="AM22" s="53"/>
      <c r="AN22" s="53"/>
      <c r="AO22" s="45"/>
      <c r="AP22" s="61">
        <v>14.36</v>
      </c>
      <c r="AQ22" s="61">
        <v>16.32</v>
      </c>
      <c r="AR22" s="61">
        <v>12.48</v>
      </c>
      <c r="AS22" s="61">
        <v>6.08</v>
      </c>
      <c r="AT22" s="61">
        <v>-0.46</v>
      </c>
      <c r="AU22" s="80"/>
      <c r="AV22" s="53"/>
      <c r="AW22" s="53"/>
      <c r="AX22" s="53"/>
      <c r="AY22" s="53"/>
      <c r="AZ22" s="53"/>
      <c r="BA22" s="262"/>
      <c r="BB22" s="61"/>
      <c r="BC22" s="279"/>
      <c r="BD22" s="279"/>
      <c r="BE22" s="279"/>
      <c r="BF22" s="45"/>
      <c r="BG22" s="61"/>
      <c r="BH22" s="61"/>
      <c r="BI22" s="61"/>
      <c r="BJ22" s="61"/>
      <c r="BK22" s="45"/>
      <c r="BL22" s="86"/>
      <c r="BM22" s="86"/>
      <c r="BN22" s="86"/>
      <c r="BO22" s="86"/>
      <c r="BP22" s="86"/>
      <c r="BQ22" s="45"/>
      <c r="BR22" s="90"/>
    </row>
    <row r="23" spans="1:70" ht="14.5" x14ac:dyDescent="0.25">
      <c r="A23" s="39" t="s">
        <v>133</v>
      </c>
      <c r="B23" s="46"/>
      <c r="C23" s="723"/>
      <c r="D23" s="46"/>
      <c r="E23" s="54"/>
      <c r="F23" s="46"/>
      <c r="G23" s="58"/>
      <c r="H23" s="69"/>
      <c r="I23" s="62"/>
      <c r="J23" s="62"/>
      <c r="K23" s="62"/>
      <c r="L23" s="62"/>
      <c r="M23" s="62"/>
      <c r="N23" s="73"/>
      <c r="O23" s="62"/>
      <c r="P23" s="62"/>
      <c r="Q23" s="62"/>
      <c r="R23" s="62"/>
      <c r="S23" s="62"/>
      <c r="T23" s="62"/>
      <c r="U23" s="62"/>
      <c r="V23" s="62"/>
      <c r="W23" s="62"/>
      <c r="X23" s="62"/>
      <c r="Y23" s="69"/>
      <c r="Z23" s="54"/>
      <c r="AA23" s="54"/>
      <c r="AB23" s="54"/>
      <c r="AC23" s="54"/>
      <c r="AD23" s="54"/>
      <c r="AE23" s="54"/>
      <c r="AF23" s="54"/>
      <c r="AG23" s="54"/>
      <c r="AH23" s="54"/>
      <c r="AI23" s="54"/>
      <c r="AJ23" s="54"/>
      <c r="AK23" s="54"/>
      <c r="AL23" s="54"/>
      <c r="AM23" s="54"/>
      <c r="AN23" s="54"/>
      <c r="AO23" s="46"/>
      <c r="AP23" s="62"/>
      <c r="AQ23" s="62"/>
      <c r="AR23" s="62"/>
      <c r="AS23" s="62"/>
      <c r="AT23" s="62"/>
      <c r="AU23" s="81"/>
      <c r="AV23" s="54"/>
      <c r="AW23" s="54"/>
      <c r="AX23" s="54"/>
      <c r="AY23" s="54"/>
      <c r="AZ23" s="54"/>
      <c r="BA23" s="263"/>
      <c r="BB23" s="62"/>
      <c r="BC23" s="245"/>
      <c r="BD23" s="245"/>
      <c r="BE23" s="245"/>
      <c r="BF23" s="46"/>
      <c r="BG23" s="62"/>
      <c r="BH23" s="62"/>
      <c r="BI23" s="62"/>
      <c r="BJ23" s="62"/>
      <c r="BK23" s="46"/>
      <c r="BL23" s="87"/>
      <c r="BM23" s="87"/>
      <c r="BN23" s="87"/>
      <c r="BO23" s="87"/>
      <c r="BP23" s="87"/>
      <c r="BQ23" s="46"/>
      <c r="BR23" s="91"/>
    </row>
    <row r="24" spans="1:70" s="336" customFormat="1" x14ac:dyDescent="0.25">
      <c r="A24" s="328" t="s">
        <v>1976</v>
      </c>
      <c r="B24" s="662"/>
      <c r="C24" s="717">
        <v>44999</v>
      </c>
      <c r="D24" s="662"/>
      <c r="E24" s="329">
        <v>8472.8700000000008</v>
      </c>
      <c r="F24" s="662"/>
      <c r="G24" s="330">
        <v>15.751099999999999</v>
      </c>
      <c r="H24" s="332"/>
      <c r="I24" s="331">
        <v>0.20610000000000001</v>
      </c>
      <c r="J24" s="331">
        <v>3.1797</v>
      </c>
      <c r="K24" s="331">
        <v>2.4702000000000002</v>
      </c>
      <c r="L24" s="331">
        <v>4.4870000000000001</v>
      </c>
      <c r="M24" s="331">
        <v>-0.71860000000000002</v>
      </c>
      <c r="N24" s="333">
        <v>3.3746999999999998</v>
      </c>
      <c r="O24" s="331">
        <v>1.4834000000000001</v>
      </c>
      <c r="P24" s="331">
        <v>13.2166</v>
      </c>
      <c r="Q24" s="331" t="s">
        <v>430</v>
      </c>
      <c r="R24" s="331" t="s">
        <v>430</v>
      </c>
      <c r="S24" s="331">
        <v>10.0321</v>
      </c>
      <c r="T24" s="331">
        <v>-2.0484</v>
      </c>
      <c r="U24" s="331">
        <v>2.6631999999999998</v>
      </c>
      <c r="V24" s="331">
        <v>1.3389</v>
      </c>
      <c r="W24" s="331">
        <v>2.6063000000000001</v>
      </c>
      <c r="X24" s="331">
        <v>14.926</v>
      </c>
      <c r="Y24" s="332"/>
      <c r="Z24" s="329">
        <v>9</v>
      </c>
      <c r="AA24" s="329">
        <v>11</v>
      </c>
      <c r="AB24" s="329">
        <v>5</v>
      </c>
      <c r="AC24" s="329">
        <v>5</v>
      </c>
      <c r="AD24" s="329">
        <v>6</v>
      </c>
      <c r="AE24" s="329">
        <v>4</v>
      </c>
      <c r="AF24" s="329">
        <v>7</v>
      </c>
      <c r="AG24" s="329">
        <v>9</v>
      </c>
      <c r="AH24" s="329" t="s">
        <v>430</v>
      </c>
      <c r="AI24" s="329" t="s">
        <v>430</v>
      </c>
      <c r="AJ24" s="329">
        <v>5</v>
      </c>
      <c r="AK24" s="329">
        <v>6</v>
      </c>
      <c r="AL24" s="329">
        <v>4</v>
      </c>
      <c r="AM24" s="329">
        <v>4</v>
      </c>
      <c r="AN24" s="329">
        <v>3</v>
      </c>
      <c r="AO24" s="662"/>
      <c r="AP24" s="331" t="s">
        <v>430</v>
      </c>
      <c r="AQ24" s="331" t="s">
        <v>430</v>
      </c>
      <c r="AR24" s="331" t="s">
        <v>430</v>
      </c>
      <c r="AS24" s="331">
        <v>6.21</v>
      </c>
      <c r="AT24" s="331">
        <v>1.2</v>
      </c>
      <c r="AU24" s="334"/>
      <c r="AV24" s="329" t="s">
        <v>430</v>
      </c>
      <c r="AW24" s="329" t="s">
        <v>430</v>
      </c>
      <c r="AX24" s="329" t="s">
        <v>430</v>
      </c>
      <c r="AY24" s="329">
        <v>6</v>
      </c>
      <c r="AZ24" s="329">
        <v>4</v>
      </c>
      <c r="BA24" s="360"/>
      <c r="BB24" s="331">
        <v>11.447941752280499</v>
      </c>
      <c r="BC24" s="663">
        <v>0.85684839233640497</v>
      </c>
      <c r="BD24" s="663">
        <v>6.33551648424477E-2</v>
      </c>
      <c r="BE24" s="663">
        <v>9.7938508804252505E-2</v>
      </c>
      <c r="BF24" s="662"/>
      <c r="BG24" s="331">
        <v>63.320399999999999</v>
      </c>
      <c r="BH24" s="331">
        <v>13.3284</v>
      </c>
      <c r="BI24" s="331">
        <v>9.7357899999999997</v>
      </c>
      <c r="BJ24" s="331">
        <v>13.615410000000001</v>
      </c>
      <c r="BK24" s="662"/>
      <c r="BL24" s="664" t="s">
        <v>1916</v>
      </c>
      <c r="BM24" s="664" t="s">
        <v>1917</v>
      </c>
      <c r="BN24" s="664" t="s">
        <v>1918</v>
      </c>
      <c r="BO24" s="664" t="s">
        <v>1919</v>
      </c>
      <c r="BP24" s="664" t="s">
        <v>1920</v>
      </c>
      <c r="BQ24" s="662"/>
      <c r="BR24" s="335" t="s">
        <v>463</v>
      </c>
    </row>
    <row r="25" spans="1:70" s="355" customFormat="1" x14ac:dyDescent="0.25">
      <c r="A25" s="345" t="s">
        <v>1977</v>
      </c>
      <c r="B25" s="668"/>
      <c r="C25" s="719">
        <v>41775</v>
      </c>
      <c r="D25" s="668"/>
      <c r="E25" s="346">
        <v>6640.85</v>
      </c>
      <c r="F25" s="668"/>
      <c r="G25" s="347">
        <v>60.18</v>
      </c>
      <c r="H25" s="349"/>
      <c r="I25" s="348">
        <v>0.41720000000000002</v>
      </c>
      <c r="J25" s="348">
        <v>4.3162000000000003</v>
      </c>
      <c r="K25" s="348">
        <v>2.6086999999999998</v>
      </c>
      <c r="L25" s="348">
        <v>3.8302</v>
      </c>
      <c r="M25" s="348">
        <v>-0.75860000000000005</v>
      </c>
      <c r="N25" s="350">
        <v>4.28</v>
      </c>
      <c r="O25" s="348">
        <v>6.1387999999999998</v>
      </c>
      <c r="P25" s="348">
        <v>20.560700000000001</v>
      </c>
      <c r="Q25" s="348">
        <v>20.5563</v>
      </c>
      <c r="R25" s="348">
        <v>16.994</v>
      </c>
      <c r="S25" s="348">
        <v>9.8575999999999997</v>
      </c>
      <c r="T25" s="348">
        <v>-2.1781999999999999</v>
      </c>
      <c r="U25" s="348">
        <v>2.4514999999999998</v>
      </c>
      <c r="V25" s="348">
        <v>2.2599999999999998</v>
      </c>
      <c r="W25" s="348">
        <v>2.1558000000000002</v>
      </c>
      <c r="X25" s="348">
        <v>15.991099999999999</v>
      </c>
      <c r="Y25" s="349"/>
      <c r="Z25" s="346">
        <v>6</v>
      </c>
      <c r="AA25" s="346">
        <v>3</v>
      </c>
      <c r="AB25" s="346">
        <v>4</v>
      </c>
      <c r="AC25" s="346">
        <v>6</v>
      </c>
      <c r="AD25" s="346">
        <v>7</v>
      </c>
      <c r="AE25" s="346">
        <v>3</v>
      </c>
      <c r="AF25" s="346">
        <v>1</v>
      </c>
      <c r="AG25" s="346">
        <v>2</v>
      </c>
      <c r="AH25" s="346">
        <v>1</v>
      </c>
      <c r="AI25" s="346">
        <v>1</v>
      </c>
      <c r="AJ25" s="346">
        <v>6</v>
      </c>
      <c r="AK25" s="346">
        <v>7</v>
      </c>
      <c r="AL25" s="346">
        <v>5</v>
      </c>
      <c r="AM25" s="346">
        <v>3</v>
      </c>
      <c r="AN25" s="346">
        <v>6</v>
      </c>
      <c r="AO25" s="668"/>
      <c r="AP25" s="348">
        <v>18.37</v>
      </c>
      <c r="AQ25" s="348">
        <v>21.69</v>
      </c>
      <c r="AR25" s="348">
        <v>17.239999999999998</v>
      </c>
      <c r="AS25" s="348">
        <v>10.28</v>
      </c>
      <c r="AT25" s="348">
        <v>0.78</v>
      </c>
      <c r="AU25" s="351"/>
      <c r="AV25" s="346">
        <v>1</v>
      </c>
      <c r="AW25" s="346">
        <v>1</v>
      </c>
      <c r="AX25" s="346">
        <v>1</v>
      </c>
      <c r="AY25" s="346">
        <v>3</v>
      </c>
      <c r="AZ25" s="346">
        <v>5</v>
      </c>
      <c r="BA25" s="362"/>
      <c r="BB25" s="348">
        <v>11.916947115629201</v>
      </c>
      <c r="BC25" s="363">
        <v>0.85778474484918898</v>
      </c>
      <c r="BD25" s="363">
        <v>0.104930272522277</v>
      </c>
      <c r="BE25" s="363">
        <v>0.62241522321530696</v>
      </c>
      <c r="BF25" s="668"/>
      <c r="BG25" s="348">
        <v>73.525000000000006</v>
      </c>
      <c r="BH25" s="348">
        <v>10.642899999999999</v>
      </c>
      <c r="BI25" s="348">
        <v>10.4778</v>
      </c>
      <c r="BJ25" s="348">
        <v>5.3543000000000003</v>
      </c>
      <c r="BK25" s="668"/>
      <c r="BL25" s="353" t="s">
        <v>1922</v>
      </c>
      <c r="BM25" s="353" t="s">
        <v>1923</v>
      </c>
      <c r="BN25" s="353" t="s">
        <v>1924</v>
      </c>
      <c r="BO25" s="353" t="s">
        <v>1925</v>
      </c>
      <c r="BP25" s="353" t="s">
        <v>1926</v>
      </c>
      <c r="BQ25" s="668"/>
      <c r="BR25" s="354" t="s">
        <v>463</v>
      </c>
    </row>
    <row r="26" spans="1:70" s="355" customFormat="1" x14ac:dyDescent="0.25">
      <c r="A26" s="345" t="s">
        <v>1978</v>
      </c>
      <c r="B26" s="668"/>
      <c r="C26" s="719">
        <v>44183</v>
      </c>
      <c r="D26" s="668"/>
      <c r="E26" s="346">
        <v>5697.51</v>
      </c>
      <c r="F26" s="668"/>
      <c r="G26" s="347">
        <v>26.614999999999998</v>
      </c>
      <c r="H26" s="349"/>
      <c r="I26" s="348">
        <v>0.48699999999999999</v>
      </c>
      <c r="J26" s="348">
        <v>4.0624000000000002</v>
      </c>
      <c r="K26" s="348">
        <v>3.2069000000000001</v>
      </c>
      <c r="L26" s="348">
        <v>6.1924000000000001</v>
      </c>
      <c r="M26" s="348">
        <v>-0.36309999999999998</v>
      </c>
      <c r="N26" s="350">
        <v>1.2902</v>
      </c>
      <c r="O26" s="348">
        <v>1.8915</v>
      </c>
      <c r="P26" s="348">
        <v>15.486800000000001</v>
      </c>
      <c r="Q26" s="348">
        <v>16.862100000000002</v>
      </c>
      <c r="R26" s="348" t="s">
        <v>430</v>
      </c>
      <c r="S26" s="348">
        <v>12.7181</v>
      </c>
      <c r="T26" s="348">
        <v>-1.8621000000000001</v>
      </c>
      <c r="U26" s="348">
        <v>1.5104</v>
      </c>
      <c r="V26" s="348">
        <v>-0.94159999999999999</v>
      </c>
      <c r="W26" s="348">
        <v>2.0709</v>
      </c>
      <c r="X26" s="348">
        <v>19.474799999999998</v>
      </c>
      <c r="Y26" s="349"/>
      <c r="Z26" s="346">
        <v>2</v>
      </c>
      <c r="AA26" s="346">
        <v>6</v>
      </c>
      <c r="AB26" s="346">
        <v>3</v>
      </c>
      <c r="AC26" s="346">
        <v>3</v>
      </c>
      <c r="AD26" s="346">
        <v>5</v>
      </c>
      <c r="AE26" s="346">
        <v>8</v>
      </c>
      <c r="AF26" s="346">
        <v>6</v>
      </c>
      <c r="AG26" s="346">
        <v>6</v>
      </c>
      <c r="AH26" s="346">
        <v>3</v>
      </c>
      <c r="AI26" s="346" t="s">
        <v>430</v>
      </c>
      <c r="AJ26" s="346">
        <v>3</v>
      </c>
      <c r="AK26" s="346">
        <v>5</v>
      </c>
      <c r="AL26" s="346">
        <v>8</v>
      </c>
      <c r="AM26" s="346">
        <v>9</v>
      </c>
      <c r="AN26" s="346">
        <v>7</v>
      </c>
      <c r="AO26" s="668"/>
      <c r="AP26" s="348" t="s">
        <v>430</v>
      </c>
      <c r="AQ26" s="348" t="s">
        <v>430</v>
      </c>
      <c r="AR26" s="348">
        <v>13.09</v>
      </c>
      <c r="AS26" s="348">
        <v>6.2</v>
      </c>
      <c r="AT26" s="348">
        <v>0.6</v>
      </c>
      <c r="AU26" s="351"/>
      <c r="AV26" s="346" t="s">
        <v>430</v>
      </c>
      <c r="AW26" s="346" t="s">
        <v>430</v>
      </c>
      <c r="AX26" s="346">
        <v>5</v>
      </c>
      <c r="AY26" s="346">
        <v>7</v>
      </c>
      <c r="AZ26" s="346">
        <v>6</v>
      </c>
      <c r="BA26" s="362"/>
      <c r="BB26" s="348">
        <v>13.7794581719484</v>
      </c>
      <c r="BC26" s="363">
        <v>1.06414343650723</v>
      </c>
      <c r="BD26" s="363">
        <v>6.8142889794281E-2</v>
      </c>
      <c r="BE26" s="363">
        <v>0.15985181050529401</v>
      </c>
      <c r="BF26" s="668"/>
      <c r="BG26" s="348">
        <v>65.0244</v>
      </c>
      <c r="BH26" s="348">
        <v>10.4442</v>
      </c>
      <c r="BI26" s="348">
        <v>23.378699999999998</v>
      </c>
      <c r="BJ26" s="348">
        <v>1.1527000000000001</v>
      </c>
      <c r="BK26" s="668"/>
      <c r="BL26" s="353" t="s">
        <v>1928</v>
      </c>
      <c r="BM26" s="353" t="s">
        <v>1929</v>
      </c>
      <c r="BN26" s="353" t="s">
        <v>1930</v>
      </c>
      <c r="BO26" s="353" t="s">
        <v>1931</v>
      </c>
      <c r="BP26" s="353" t="s">
        <v>1932</v>
      </c>
      <c r="BQ26" s="668"/>
      <c r="BR26" s="354" t="s">
        <v>443</v>
      </c>
    </row>
    <row r="27" spans="1:70" s="355" customFormat="1" x14ac:dyDescent="0.25">
      <c r="A27" s="345" t="s">
        <v>1979</v>
      </c>
      <c r="B27" s="668"/>
      <c r="C27" s="719">
        <v>41275</v>
      </c>
      <c r="D27" s="668"/>
      <c r="E27" s="346">
        <v>3768.71</v>
      </c>
      <c r="F27" s="668"/>
      <c r="G27" s="347">
        <v>191.19749999999999</v>
      </c>
      <c r="H27" s="349"/>
      <c r="I27" s="348">
        <v>0.43969999999999998</v>
      </c>
      <c r="J27" s="348">
        <v>3.5019999999999998</v>
      </c>
      <c r="K27" s="348">
        <v>1.6850000000000001</v>
      </c>
      <c r="L27" s="348">
        <v>2.7111000000000001</v>
      </c>
      <c r="M27" s="348">
        <v>-1.9208000000000001</v>
      </c>
      <c r="N27" s="350">
        <v>1.6998</v>
      </c>
      <c r="O27" s="348">
        <v>3.2376999999999998</v>
      </c>
      <c r="P27" s="348">
        <v>17.304400000000001</v>
      </c>
      <c r="Q27" s="348">
        <v>14.0755</v>
      </c>
      <c r="R27" s="348">
        <v>14.7684</v>
      </c>
      <c r="S27" s="348">
        <v>8.4337999999999997</v>
      </c>
      <c r="T27" s="348">
        <v>-3.1922000000000001</v>
      </c>
      <c r="U27" s="348">
        <v>1.4603999999999999</v>
      </c>
      <c r="V27" s="348">
        <v>-0.63519999999999999</v>
      </c>
      <c r="W27" s="348">
        <v>2.4721000000000002</v>
      </c>
      <c r="X27" s="348">
        <v>13.484299999999999</v>
      </c>
      <c r="Y27" s="349"/>
      <c r="Z27" s="346">
        <v>5</v>
      </c>
      <c r="AA27" s="346">
        <v>8</v>
      </c>
      <c r="AB27" s="346">
        <v>8</v>
      </c>
      <c r="AC27" s="346">
        <v>10</v>
      </c>
      <c r="AD27" s="346">
        <v>9</v>
      </c>
      <c r="AE27" s="346">
        <v>7</v>
      </c>
      <c r="AF27" s="346">
        <v>4</v>
      </c>
      <c r="AG27" s="346">
        <v>4</v>
      </c>
      <c r="AH27" s="346">
        <v>7</v>
      </c>
      <c r="AI27" s="346">
        <v>4</v>
      </c>
      <c r="AJ27" s="346">
        <v>10</v>
      </c>
      <c r="AK27" s="346">
        <v>9</v>
      </c>
      <c r="AL27" s="346">
        <v>9</v>
      </c>
      <c r="AM27" s="346">
        <v>7</v>
      </c>
      <c r="AN27" s="346">
        <v>4</v>
      </c>
      <c r="AO27" s="668"/>
      <c r="AP27" s="348">
        <v>15.04</v>
      </c>
      <c r="AQ27" s="348">
        <v>16.03</v>
      </c>
      <c r="AR27" s="348">
        <v>12.82</v>
      </c>
      <c r="AS27" s="348">
        <v>7.47</v>
      </c>
      <c r="AT27" s="348">
        <v>-1.75</v>
      </c>
      <c r="AU27" s="351"/>
      <c r="AV27" s="346">
        <v>4</v>
      </c>
      <c r="AW27" s="346">
        <v>5</v>
      </c>
      <c r="AX27" s="346">
        <v>6</v>
      </c>
      <c r="AY27" s="346">
        <v>4</v>
      </c>
      <c r="AZ27" s="346">
        <v>9</v>
      </c>
      <c r="BA27" s="362"/>
      <c r="BB27" s="348">
        <v>12.5004063228451</v>
      </c>
      <c r="BC27" s="363">
        <v>0.91587778441849199</v>
      </c>
      <c r="BD27" s="363">
        <v>8.2434364217754699E-2</v>
      </c>
      <c r="BE27" s="363">
        <v>0.35989652467550398</v>
      </c>
      <c r="BF27" s="668"/>
      <c r="BG27" s="348">
        <v>62.4161</v>
      </c>
      <c r="BH27" s="348">
        <v>7.5284500000000003</v>
      </c>
      <c r="BI27" s="348">
        <v>20.318999999999999</v>
      </c>
      <c r="BJ27" s="348">
        <v>9.7364499999999996</v>
      </c>
      <c r="BK27" s="668"/>
      <c r="BL27" s="353" t="s">
        <v>1934</v>
      </c>
      <c r="BM27" s="353" t="s">
        <v>1935</v>
      </c>
      <c r="BN27" s="353" t="s">
        <v>1936</v>
      </c>
      <c r="BO27" s="353" t="s">
        <v>1937</v>
      </c>
      <c r="BP27" s="353" t="s">
        <v>1938</v>
      </c>
      <c r="BQ27" s="668"/>
      <c r="BR27" s="354" t="s">
        <v>518</v>
      </c>
    </row>
    <row r="28" spans="1:70" s="355" customFormat="1" x14ac:dyDescent="0.25">
      <c r="A28" s="345" t="s">
        <v>1980</v>
      </c>
      <c r="B28" s="668"/>
      <c r="C28" s="719">
        <v>41275</v>
      </c>
      <c r="D28" s="668"/>
      <c r="E28" s="346">
        <v>2329.2199999999998</v>
      </c>
      <c r="F28" s="668"/>
      <c r="G28" s="347">
        <v>151.6842</v>
      </c>
      <c r="H28" s="349"/>
      <c r="I28" s="348" t="s">
        <v>430</v>
      </c>
      <c r="J28" s="348">
        <v>3.2814000000000001</v>
      </c>
      <c r="K28" s="348">
        <v>1.9064000000000001</v>
      </c>
      <c r="L28" s="348">
        <v>3.1453000000000002</v>
      </c>
      <c r="M28" s="348">
        <v>-3.6400000000000002E-2</v>
      </c>
      <c r="N28" s="350">
        <v>1.2132000000000001</v>
      </c>
      <c r="O28" s="348">
        <v>1.1878</v>
      </c>
      <c r="P28" s="348">
        <v>15.0594</v>
      </c>
      <c r="Q28" s="348">
        <v>14.7403</v>
      </c>
      <c r="R28" s="348">
        <v>16.086400000000001</v>
      </c>
      <c r="S28" s="348">
        <v>8.59</v>
      </c>
      <c r="T28" s="348">
        <v>-1.5465</v>
      </c>
      <c r="U28" s="348">
        <v>1.5978000000000001</v>
      </c>
      <c r="V28" s="348">
        <v>-0.61319999999999997</v>
      </c>
      <c r="W28" s="348">
        <v>0.55330000000000001</v>
      </c>
      <c r="X28" s="348">
        <v>14.898899999999999</v>
      </c>
      <c r="Y28" s="349"/>
      <c r="Z28" s="346" t="s">
        <v>430</v>
      </c>
      <c r="AA28" s="346">
        <v>10</v>
      </c>
      <c r="AB28" s="346">
        <v>7</v>
      </c>
      <c r="AC28" s="346">
        <v>9</v>
      </c>
      <c r="AD28" s="346">
        <v>4</v>
      </c>
      <c r="AE28" s="346">
        <v>9</v>
      </c>
      <c r="AF28" s="346">
        <v>8</v>
      </c>
      <c r="AG28" s="346">
        <v>7</v>
      </c>
      <c r="AH28" s="346">
        <v>6</v>
      </c>
      <c r="AI28" s="346">
        <v>2</v>
      </c>
      <c r="AJ28" s="346">
        <v>9</v>
      </c>
      <c r="AK28" s="346">
        <v>4</v>
      </c>
      <c r="AL28" s="346">
        <v>7</v>
      </c>
      <c r="AM28" s="346">
        <v>6</v>
      </c>
      <c r="AN28" s="346">
        <v>11</v>
      </c>
      <c r="AO28" s="668"/>
      <c r="AP28" s="348">
        <v>16.12</v>
      </c>
      <c r="AQ28" s="348">
        <v>17.18</v>
      </c>
      <c r="AR28" s="348">
        <v>11.84</v>
      </c>
      <c r="AS28" s="348">
        <v>5.66</v>
      </c>
      <c r="AT28" s="348">
        <v>0.12</v>
      </c>
      <c r="AU28" s="351"/>
      <c r="AV28" s="346">
        <v>2</v>
      </c>
      <c r="AW28" s="346">
        <v>4</v>
      </c>
      <c r="AX28" s="346">
        <v>7</v>
      </c>
      <c r="AY28" s="346">
        <v>8</v>
      </c>
      <c r="AZ28" s="346">
        <v>7</v>
      </c>
      <c r="BA28" s="362"/>
      <c r="BB28" s="348">
        <v>12.485701072065799</v>
      </c>
      <c r="BC28" s="363">
        <v>0.87609483982730096</v>
      </c>
      <c r="BD28" s="363">
        <v>6.6589941831284305E-2</v>
      </c>
      <c r="BE28" s="363">
        <v>0.313740875899855</v>
      </c>
      <c r="BF28" s="668"/>
      <c r="BG28" s="348">
        <v>55.121400000000001</v>
      </c>
      <c r="BH28" s="348">
        <v>10.4526</v>
      </c>
      <c r="BI28" s="348">
        <v>12.7033</v>
      </c>
      <c r="BJ28" s="348">
        <v>21.7227</v>
      </c>
      <c r="BK28" s="668"/>
      <c r="BL28" s="353" t="s">
        <v>1940</v>
      </c>
      <c r="BM28" s="353" t="s">
        <v>1941</v>
      </c>
      <c r="BN28" s="353" t="s">
        <v>1942</v>
      </c>
      <c r="BO28" s="353" t="s">
        <v>1943</v>
      </c>
      <c r="BP28" s="353" t="s">
        <v>619</v>
      </c>
      <c r="BQ28" s="668"/>
      <c r="BR28" s="354" t="s">
        <v>518</v>
      </c>
    </row>
    <row r="29" spans="1:70" s="355" customFormat="1" x14ac:dyDescent="0.25">
      <c r="A29" s="345" t="s">
        <v>1981</v>
      </c>
      <c r="B29" s="668"/>
      <c r="C29" s="719">
        <v>41275</v>
      </c>
      <c r="D29" s="668"/>
      <c r="E29" s="346">
        <v>1471.64</v>
      </c>
      <c r="F29" s="668"/>
      <c r="G29" s="347">
        <v>503.53</v>
      </c>
      <c r="H29" s="349"/>
      <c r="I29" s="348" t="s">
        <v>430</v>
      </c>
      <c r="J29" s="348">
        <v>3.6859000000000002</v>
      </c>
      <c r="K29" s="348">
        <v>0.96650000000000003</v>
      </c>
      <c r="L29" s="348">
        <v>4.5556999999999999</v>
      </c>
      <c r="M29" s="348">
        <v>0.77249999999999996</v>
      </c>
      <c r="N29" s="350">
        <v>3.1425000000000001</v>
      </c>
      <c r="O29" s="348">
        <v>2.0775000000000001</v>
      </c>
      <c r="P29" s="348">
        <v>16.9788</v>
      </c>
      <c r="Q29" s="348">
        <v>15.7593</v>
      </c>
      <c r="R29" s="348">
        <v>13.9855</v>
      </c>
      <c r="S29" s="348">
        <v>10.2902</v>
      </c>
      <c r="T29" s="348">
        <v>-0.92669999999999997</v>
      </c>
      <c r="U29" s="348">
        <v>5.3167999999999997</v>
      </c>
      <c r="V29" s="348">
        <v>1.0719000000000001</v>
      </c>
      <c r="W29" s="348">
        <v>0.88959999999999995</v>
      </c>
      <c r="X29" s="348">
        <v>13.1434</v>
      </c>
      <c r="Y29" s="349"/>
      <c r="Z29" s="346" t="s">
        <v>430</v>
      </c>
      <c r="AA29" s="346">
        <v>7</v>
      </c>
      <c r="AB29" s="346">
        <v>11</v>
      </c>
      <c r="AC29" s="346">
        <v>4</v>
      </c>
      <c r="AD29" s="346">
        <v>3</v>
      </c>
      <c r="AE29" s="346">
        <v>5</v>
      </c>
      <c r="AF29" s="346">
        <v>5</v>
      </c>
      <c r="AG29" s="346">
        <v>5</v>
      </c>
      <c r="AH29" s="346">
        <v>5</v>
      </c>
      <c r="AI29" s="346">
        <v>5</v>
      </c>
      <c r="AJ29" s="346">
        <v>4</v>
      </c>
      <c r="AK29" s="346">
        <v>3</v>
      </c>
      <c r="AL29" s="346">
        <v>3</v>
      </c>
      <c r="AM29" s="346">
        <v>5</v>
      </c>
      <c r="AN29" s="346">
        <v>10</v>
      </c>
      <c r="AO29" s="668"/>
      <c r="AP29" s="348">
        <v>15.18</v>
      </c>
      <c r="AQ29" s="348">
        <v>17.41</v>
      </c>
      <c r="AR29" s="348">
        <v>13.77</v>
      </c>
      <c r="AS29" s="348">
        <v>6.98</v>
      </c>
      <c r="AT29" s="348">
        <v>2.63</v>
      </c>
      <c r="AU29" s="351"/>
      <c r="AV29" s="346">
        <v>3</v>
      </c>
      <c r="AW29" s="346">
        <v>3</v>
      </c>
      <c r="AX29" s="346">
        <v>4</v>
      </c>
      <c r="AY29" s="346">
        <v>5</v>
      </c>
      <c r="AZ29" s="346">
        <v>3</v>
      </c>
      <c r="BA29" s="362"/>
      <c r="BB29" s="348">
        <v>14.2075383331835</v>
      </c>
      <c r="BC29" s="363">
        <v>1.0353693663149399</v>
      </c>
      <c r="BD29" s="363">
        <v>7.2637281581495197E-2</v>
      </c>
      <c r="BE29" s="363">
        <v>0.340903563872338</v>
      </c>
      <c r="BF29" s="668"/>
      <c r="BG29" s="348">
        <v>57.723599999999998</v>
      </c>
      <c r="BH29" s="348">
        <v>18.392700000000001</v>
      </c>
      <c r="BI29" s="348">
        <v>15.545299999999999</v>
      </c>
      <c r="BJ29" s="348">
        <v>8.3384</v>
      </c>
      <c r="BK29" s="668"/>
      <c r="BL29" s="353" t="s">
        <v>1945</v>
      </c>
      <c r="BM29" s="353" t="s">
        <v>1946</v>
      </c>
      <c r="BN29" s="353" t="s">
        <v>1947</v>
      </c>
      <c r="BO29" s="353" t="s">
        <v>1948</v>
      </c>
      <c r="BP29" s="353" t="s">
        <v>1949</v>
      </c>
      <c r="BQ29" s="668"/>
      <c r="BR29" s="354" t="s">
        <v>476</v>
      </c>
    </row>
    <row r="30" spans="1:70" s="355" customFormat="1" x14ac:dyDescent="0.25">
      <c r="A30" s="345" t="s">
        <v>1982</v>
      </c>
      <c r="B30" s="668"/>
      <c r="C30" s="719">
        <v>44336</v>
      </c>
      <c r="D30" s="668"/>
      <c r="E30" s="346">
        <v>1093.8399999999999</v>
      </c>
      <c r="F30" s="668"/>
      <c r="G30" s="347">
        <v>21.433499999999999</v>
      </c>
      <c r="H30" s="349"/>
      <c r="I30" s="348">
        <v>0.497</v>
      </c>
      <c r="J30" s="348">
        <v>5.3667999999999996</v>
      </c>
      <c r="K30" s="348">
        <v>4.4278000000000004</v>
      </c>
      <c r="L30" s="348">
        <v>11.091200000000001</v>
      </c>
      <c r="M30" s="348">
        <v>7.3789999999999996</v>
      </c>
      <c r="N30" s="350">
        <v>12.3879</v>
      </c>
      <c r="O30" s="348">
        <v>5.6132999999999997</v>
      </c>
      <c r="P30" s="348">
        <v>18.041699999999999</v>
      </c>
      <c r="Q30" s="348">
        <v>16.2209</v>
      </c>
      <c r="R30" s="348" t="s">
        <v>430</v>
      </c>
      <c r="S30" s="348">
        <v>17.9389</v>
      </c>
      <c r="T30" s="348">
        <v>4.7012999999999998</v>
      </c>
      <c r="U30" s="348">
        <v>11.847200000000001</v>
      </c>
      <c r="V30" s="348">
        <v>9.2721</v>
      </c>
      <c r="W30" s="348">
        <v>2.411</v>
      </c>
      <c r="X30" s="348">
        <v>16.1844</v>
      </c>
      <c r="Y30" s="349"/>
      <c r="Z30" s="346">
        <v>1</v>
      </c>
      <c r="AA30" s="346">
        <v>1</v>
      </c>
      <c r="AB30" s="346">
        <v>2</v>
      </c>
      <c r="AC30" s="346">
        <v>2</v>
      </c>
      <c r="AD30" s="346">
        <v>1</v>
      </c>
      <c r="AE30" s="346">
        <v>1</v>
      </c>
      <c r="AF30" s="346">
        <v>3</v>
      </c>
      <c r="AG30" s="346">
        <v>3</v>
      </c>
      <c r="AH30" s="346">
        <v>4</v>
      </c>
      <c r="AI30" s="346" t="s">
        <v>430</v>
      </c>
      <c r="AJ30" s="346">
        <v>2</v>
      </c>
      <c r="AK30" s="346">
        <v>1</v>
      </c>
      <c r="AL30" s="346">
        <v>1</v>
      </c>
      <c r="AM30" s="346">
        <v>1</v>
      </c>
      <c r="AN30" s="346">
        <v>5</v>
      </c>
      <c r="AO30" s="668"/>
      <c r="AP30" s="348" t="s">
        <v>430</v>
      </c>
      <c r="AQ30" s="348" t="s">
        <v>430</v>
      </c>
      <c r="AR30" s="348">
        <v>15.94</v>
      </c>
      <c r="AS30" s="348">
        <v>12.65</v>
      </c>
      <c r="AT30" s="348">
        <v>14.89</v>
      </c>
      <c r="AU30" s="351"/>
      <c r="AV30" s="346" t="s">
        <v>430</v>
      </c>
      <c r="AW30" s="346" t="s">
        <v>430</v>
      </c>
      <c r="AX30" s="346">
        <v>3</v>
      </c>
      <c r="AY30" s="346">
        <v>2</v>
      </c>
      <c r="AZ30" s="346">
        <v>1</v>
      </c>
      <c r="BA30" s="362"/>
      <c r="BB30" s="348">
        <v>14.6377595714969</v>
      </c>
      <c r="BC30" s="363">
        <v>1.08886460918173</v>
      </c>
      <c r="BD30" s="363">
        <v>7.9000140598325996E-2</v>
      </c>
      <c r="BE30" s="363">
        <v>0.35916499025763798</v>
      </c>
      <c r="BF30" s="668"/>
      <c r="BG30" s="348">
        <v>57.171300000000002</v>
      </c>
      <c r="BH30" s="348">
        <v>21.0091</v>
      </c>
      <c r="BI30" s="348">
        <v>16.3111</v>
      </c>
      <c r="BJ30" s="348">
        <v>5.5084999999999997</v>
      </c>
      <c r="BK30" s="668"/>
      <c r="BL30" s="353" t="s">
        <v>1951</v>
      </c>
      <c r="BM30" s="353" t="s">
        <v>1952</v>
      </c>
      <c r="BN30" s="353" t="s">
        <v>1953</v>
      </c>
      <c r="BO30" s="353" t="s">
        <v>1954</v>
      </c>
      <c r="BP30" s="353" t="s">
        <v>1955</v>
      </c>
      <c r="BQ30" s="668"/>
      <c r="BR30" s="354" t="s">
        <v>1956</v>
      </c>
    </row>
    <row r="31" spans="1:70" s="355" customFormat="1" x14ac:dyDescent="0.25">
      <c r="A31" s="345" t="s">
        <v>1983</v>
      </c>
      <c r="B31" s="668"/>
      <c r="C31" s="719">
        <v>41275</v>
      </c>
      <c r="D31" s="668"/>
      <c r="E31" s="346">
        <v>833.8</v>
      </c>
      <c r="F31" s="668"/>
      <c r="G31" s="347">
        <v>145.39599999999999</v>
      </c>
      <c r="H31" s="349"/>
      <c r="I31" s="348">
        <v>0.48209999999999997</v>
      </c>
      <c r="J31" s="348">
        <v>3.3048000000000002</v>
      </c>
      <c r="K31" s="348">
        <v>1.0785</v>
      </c>
      <c r="L31" s="348">
        <v>1.1482000000000001</v>
      </c>
      <c r="M31" s="348">
        <v>-3.8155000000000001</v>
      </c>
      <c r="N31" s="350">
        <v>-0.14199999999999999</v>
      </c>
      <c r="O31" s="348">
        <v>-0.1099</v>
      </c>
      <c r="P31" s="348">
        <v>13.436199999999999</v>
      </c>
      <c r="Q31" s="348">
        <v>12.563800000000001</v>
      </c>
      <c r="R31" s="348">
        <v>15.164</v>
      </c>
      <c r="S31" s="348">
        <v>5.8513999999999999</v>
      </c>
      <c r="T31" s="348">
        <v>-5.3068</v>
      </c>
      <c r="U31" s="348">
        <v>-0.65200000000000002</v>
      </c>
      <c r="V31" s="348">
        <v>-2.2368000000000001</v>
      </c>
      <c r="W31" s="348">
        <v>1.3994</v>
      </c>
      <c r="X31" s="348">
        <v>13.4855</v>
      </c>
      <c r="Y31" s="349"/>
      <c r="Z31" s="346">
        <v>3</v>
      </c>
      <c r="AA31" s="346">
        <v>9</v>
      </c>
      <c r="AB31" s="346">
        <v>10</v>
      </c>
      <c r="AC31" s="346">
        <v>11</v>
      </c>
      <c r="AD31" s="346">
        <v>10</v>
      </c>
      <c r="AE31" s="346">
        <v>10</v>
      </c>
      <c r="AF31" s="346">
        <v>9</v>
      </c>
      <c r="AG31" s="346">
        <v>8</v>
      </c>
      <c r="AH31" s="346">
        <v>8</v>
      </c>
      <c r="AI31" s="346">
        <v>3</v>
      </c>
      <c r="AJ31" s="346">
        <v>11</v>
      </c>
      <c r="AK31" s="346">
        <v>10</v>
      </c>
      <c r="AL31" s="346">
        <v>10</v>
      </c>
      <c r="AM31" s="346">
        <v>10</v>
      </c>
      <c r="AN31" s="346">
        <v>9</v>
      </c>
      <c r="AO31" s="668"/>
      <c r="AP31" s="348">
        <v>13.9</v>
      </c>
      <c r="AQ31" s="348">
        <v>14.07</v>
      </c>
      <c r="AR31" s="348">
        <v>10.23</v>
      </c>
      <c r="AS31" s="348">
        <v>4</v>
      </c>
      <c r="AT31" s="348">
        <v>-4.8099999999999996</v>
      </c>
      <c r="AU31" s="351"/>
      <c r="AV31" s="346">
        <v>5</v>
      </c>
      <c r="AW31" s="346">
        <v>6</v>
      </c>
      <c r="AX31" s="346">
        <v>8</v>
      </c>
      <c r="AY31" s="346">
        <v>9</v>
      </c>
      <c r="AZ31" s="346">
        <v>10</v>
      </c>
      <c r="BA31" s="362"/>
      <c r="BB31" s="348">
        <v>12.7552036697305</v>
      </c>
      <c r="BC31" s="363">
        <v>0.96388846970914099</v>
      </c>
      <c r="BD31" s="363">
        <v>6.1041757338776703E-2</v>
      </c>
      <c r="BE31" s="363">
        <v>7.2882154827187601E-2</v>
      </c>
      <c r="BF31" s="668"/>
      <c r="BG31" s="348">
        <v>72.042100000000005</v>
      </c>
      <c r="BH31" s="348">
        <v>7.2393400000000003</v>
      </c>
      <c r="BI31" s="348">
        <v>10.483599999999999</v>
      </c>
      <c r="BJ31" s="348">
        <v>10.234959999999999</v>
      </c>
      <c r="BK31" s="668"/>
      <c r="BL31" s="353" t="s">
        <v>1958</v>
      </c>
      <c r="BM31" s="353" t="s">
        <v>1959</v>
      </c>
      <c r="BN31" s="353" t="s">
        <v>1960</v>
      </c>
      <c r="BO31" s="353" t="s">
        <v>1961</v>
      </c>
      <c r="BP31" s="353" t="s">
        <v>1962</v>
      </c>
      <c r="BQ31" s="668"/>
      <c r="BR31" s="354" t="s">
        <v>443</v>
      </c>
    </row>
    <row r="32" spans="1:70" s="355" customFormat="1" x14ac:dyDescent="0.25">
      <c r="A32" s="345" t="s">
        <v>1984</v>
      </c>
      <c r="B32" s="668"/>
      <c r="C32" s="719">
        <v>43455</v>
      </c>
      <c r="D32" s="668"/>
      <c r="E32" s="346">
        <v>712.41800000000001</v>
      </c>
      <c r="F32" s="668"/>
      <c r="G32" s="347">
        <v>35.167299999999997</v>
      </c>
      <c r="H32" s="349"/>
      <c r="I32" s="348">
        <v>0.3261</v>
      </c>
      <c r="J32" s="348">
        <v>4.2676999999999996</v>
      </c>
      <c r="K32" s="348">
        <v>5.1207000000000003</v>
      </c>
      <c r="L32" s="348">
        <v>12.142099999999999</v>
      </c>
      <c r="M32" s="348">
        <v>5.5144000000000002</v>
      </c>
      <c r="N32" s="350">
        <v>5.7519999999999998</v>
      </c>
      <c r="O32" s="348">
        <v>5.9611999999999998</v>
      </c>
      <c r="P32" s="348">
        <v>21.4497</v>
      </c>
      <c r="Q32" s="348">
        <v>17.477399999999999</v>
      </c>
      <c r="R32" s="348" t="s">
        <v>430</v>
      </c>
      <c r="S32" s="348">
        <v>20.467700000000001</v>
      </c>
      <c r="T32" s="348">
        <v>3.7843</v>
      </c>
      <c r="U32" s="348">
        <v>7.1181000000000001</v>
      </c>
      <c r="V32" s="348">
        <v>3.4822000000000002</v>
      </c>
      <c r="W32" s="348">
        <v>3.2797999999999998</v>
      </c>
      <c r="X32" s="348">
        <v>18.265599999999999</v>
      </c>
      <c r="Y32" s="349"/>
      <c r="Z32" s="346">
        <v>8</v>
      </c>
      <c r="AA32" s="346">
        <v>4</v>
      </c>
      <c r="AB32" s="346">
        <v>1</v>
      </c>
      <c r="AC32" s="346">
        <v>1</v>
      </c>
      <c r="AD32" s="346">
        <v>2</v>
      </c>
      <c r="AE32" s="346">
        <v>2</v>
      </c>
      <c r="AF32" s="346">
        <v>2</v>
      </c>
      <c r="AG32" s="346">
        <v>1</v>
      </c>
      <c r="AH32" s="346">
        <v>2</v>
      </c>
      <c r="AI32" s="346" t="s">
        <v>430</v>
      </c>
      <c r="AJ32" s="346">
        <v>1</v>
      </c>
      <c r="AK32" s="346">
        <v>2</v>
      </c>
      <c r="AL32" s="346">
        <v>2</v>
      </c>
      <c r="AM32" s="346">
        <v>2</v>
      </c>
      <c r="AN32" s="346">
        <v>1</v>
      </c>
      <c r="AO32" s="668"/>
      <c r="AP32" s="348" t="s">
        <v>430</v>
      </c>
      <c r="AQ32" s="348">
        <v>19.16</v>
      </c>
      <c r="AR32" s="348">
        <v>17.2</v>
      </c>
      <c r="AS32" s="348">
        <v>13.04</v>
      </c>
      <c r="AT32" s="348">
        <v>11.25</v>
      </c>
      <c r="AU32" s="351"/>
      <c r="AV32" s="346" t="s">
        <v>430</v>
      </c>
      <c r="AW32" s="346">
        <v>2</v>
      </c>
      <c r="AX32" s="346">
        <v>2</v>
      </c>
      <c r="AY32" s="346">
        <v>1</v>
      </c>
      <c r="AZ32" s="346">
        <v>2</v>
      </c>
      <c r="BA32" s="362"/>
      <c r="BB32" s="348">
        <v>16.021103437197599</v>
      </c>
      <c r="BC32" s="363">
        <v>1.1872878726851199</v>
      </c>
      <c r="BD32" s="363">
        <v>8.7577338177117797E-2</v>
      </c>
      <c r="BE32" s="363">
        <v>0.53380421778455101</v>
      </c>
      <c r="BF32" s="668"/>
      <c r="BG32" s="348">
        <v>46.886099999999999</v>
      </c>
      <c r="BH32" s="348">
        <v>15.7279</v>
      </c>
      <c r="BI32" s="348">
        <v>34.0306</v>
      </c>
      <c r="BJ32" s="348">
        <v>3.3553999999999999</v>
      </c>
      <c r="BK32" s="668"/>
      <c r="BL32" s="353" t="s">
        <v>1259</v>
      </c>
      <c r="BM32" s="353" t="s">
        <v>504</v>
      </c>
      <c r="BN32" s="353" t="s">
        <v>1964</v>
      </c>
      <c r="BO32" s="353" t="s">
        <v>1157</v>
      </c>
      <c r="BP32" s="353" t="s">
        <v>1740</v>
      </c>
      <c r="BQ32" s="668"/>
      <c r="BR32" s="354" t="s">
        <v>436</v>
      </c>
    </row>
    <row r="33" spans="1:70" s="355" customFormat="1" x14ac:dyDescent="0.25">
      <c r="A33" s="345" t="s">
        <v>1985</v>
      </c>
      <c r="B33" s="668"/>
      <c r="C33" s="719">
        <v>45546</v>
      </c>
      <c r="D33" s="668"/>
      <c r="E33" s="346">
        <v>621.84</v>
      </c>
      <c r="F33" s="668"/>
      <c r="G33" s="347">
        <v>9.7840000000000007</v>
      </c>
      <c r="H33" s="349"/>
      <c r="I33" s="348">
        <v>0.35589999999999999</v>
      </c>
      <c r="J33" s="348">
        <v>4.1882000000000001</v>
      </c>
      <c r="K33" s="348">
        <v>1.4896</v>
      </c>
      <c r="L33" s="348">
        <v>3.5947</v>
      </c>
      <c r="M33" s="348">
        <v>-1.3251999999999999</v>
      </c>
      <c r="N33" s="350">
        <v>1.9984999999999999</v>
      </c>
      <c r="O33" s="348" t="s">
        <v>430</v>
      </c>
      <c r="P33" s="348" t="s">
        <v>430</v>
      </c>
      <c r="Q33" s="348" t="s">
        <v>430</v>
      </c>
      <c r="R33" s="348" t="s">
        <v>430</v>
      </c>
      <c r="S33" s="348">
        <v>9.2025000000000006</v>
      </c>
      <c r="T33" s="348">
        <v>-3.0537999999999998</v>
      </c>
      <c r="U33" s="348">
        <v>2.3323999999999998</v>
      </c>
      <c r="V33" s="348">
        <v>-0.86029999999999995</v>
      </c>
      <c r="W33" s="348">
        <v>1.4242999999999999</v>
      </c>
      <c r="X33" s="348">
        <v>-1.2281</v>
      </c>
      <c r="Y33" s="349"/>
      <c r="Z33" s="346">
        <v>7</v>
      </c>
      <c r="AA33" s="346">
        <v>5</v>
      </c>
      <c r="AB33" s="346">
        <v>9</v>
      </c>
      <c r="AC33" s="346">
        <v>7</v>
      </c>
      <c r="AD33" s="346">
        <v>8</v>
      </c>
      <c r="AE33" s="346">
        <v>6</v>
      </c>
      <c r="AF33" s="346" t="s">
        <v>430</v>
      </c>
      <c r="AG33" s="346" t="s">
        <v>430</v>
      </c>
      <c r="AH33" s="346" t="s">
        <v>430</v>
      </c>
      <c r="AI33" s="346" t="s">
        <v>430</v>
      </c>
      <c r="AJ33" s="346">
        <v>8</v>
      </c>
      <c r="AK33" s="346">
        <v>8</v>
      </c>
      <c r="AL33" s="346">
        <v>6</v>
      </c>
      <c r="AM33" s="346">
        <v>8</v>
      </c>
      <c r="AN33" s="346">
        <v>8</v>
      </c>
      <c r="AO33" s="668"/>
      <c r="AP33" s="348" t="s">
        <v>430</v>
      </c>
      <c r="AQ33" s="348" t="s">
        <v>430</v>
      </c>
      <c r="AR33" s="348" t="s">
        <v>430</v>
      </c>
      <c r="AS33" s="348" t="s">
        <v>430</v>
      </c>
      <c r="AT33" s="348">
        <v>-0.01</v>
      </c>
      <c r="AU33" s="351"/>
      <c r="AV33" s="346" t="s">
        <v>430</v>
      </c>
      <c r="AW33" s="346" t="s">
        <v>430</v>
      </c>
      <c r="AX33" s="346" t="s">
        <v>430</v>
      </c>
      <c r="AY33" s="346" t="s">
        <v>430</v>
      </c>
      <c r="AZ33" s="346">
        <v>8</v>
      </c>
      <c r="BA33" s="362"/>
      <c r="BB33" s="348">
        <v>11.2258033301573</v>
      </c>
      <c r="BC33" s="363">
        <v>0.84411272572122997</v>
      </c>
      <c r="BD33" s="363">
        <v>-4.8193630113272198E-2</v>
      </c>
      <c r="BE33" s="363">
        <v>-0.15594470808952501</v>
      </c>
      <c r="BF33" s="668"/>
      <c r="BG33" s="348">
        <v>63.893999999999998</v>
      </c>
      <c r="BH33" s="348">
        <v>23.156199999999998</v>
      </c>
      <c r="BI33" s="348">
        <v>5.5398399999999999</v>
      </c>
      <c r="BJ33" s="348">
        <v>7.4099599999999999</v>
      </c>
      <c r="BK33" s="668"/>
      <c r="BL33" s="353" t="s">
        <v>1966</v>
      </c>
      <c r="BM33" s="353" t="s">
        <v>1967</v>
      </c>
      <c r="BN33" s="353" t="s">
        <v>1968</v>
      </c>
      <c r="BO33" s="353" t="s">
        <v>1969</v>
      </c>
      <c r="BP33" s="353" t="s">
        <v>1970</v>
      </c>
      <c r="BQ33" s="668"/>
      <c r="BR33" s="354" t="s">
        <v>443</v>
      </c>
    </row>
    <row r="34" spans="1:70" s="355" customFormat="1" ht="11" x14ac:dyDescent="0.3">
      <c r="A34" s="841" t="s">
        <v>1986</v>
      </c>
      <c r="B34" s="858"/>
      <c r="C34" s="843">
        <v>46049</v>
      </c>
      <c r="D34" s="858"/>
      <c r="E34" s="844">
        <v>232.126</v>
      </c>
      <c r="F34" s="858"/>
      <c r="G34" s="845">
        <v>9.7200000000000006</v>
      </c>
      <c r="H34" s="859"/>
      <c r="I34" s="846">
        <v>0.47549999999999998</v>
      </c>
      <c r="J34" s="846">
        <v>4.5049000000000001</v>
      </c>
      <c r="K34" s="846">
        <v>2.3912</v>
      </c>
      <c r="L34" s="846">
        <v>3.1846999999999999</v>
      </c>
      <c r="M34" s="846" t="s">
        <v>430</v>
      </c>
      <c r="N34" s="848" t="s">
        <v>430</v>
      </c>
      <c r="O34" s="846" t="s">
        <v>430</v>
      </c>
      <c r="P34" s="846" t="s">
        <v>430</v>
      </c>
      <c r="Q34" s="846" t="s">
        <v>430</v>
      </c>
      <c r="R34" s="846" t="s">
        <v>430</v>
      </c>
      <c r="S34" s="846">
        <v>9.6198999999999995</v>
      </c>
      <c r="T34" s="846" t="s">
        <v>430</v>
      </c>
      <c r="U34" s="846" t="s">
        <v>430</v>
      </c>
      <c r="V34" s="846" t="s">
        <v>430</v>
      </c>
      <c r="W34" s="846">
        <v>2.6616</v>
      </c>
      <c r="X34" s="846">
        <v>-2.8</v>
      </c>
      <c r="Y34" s="859"/>
      <c r="Z34" s="844">
        <v>4</v>
      </c>
      <c r="AA34" s="844">
        <v>2</v>
      </c>
      <c r="AB34" s="844">
        <v>6</v>
      </c>
      <c r="AC34" s="844">
        <v>8</v>
      </c>
      <c r="AD34" s="844" t="s">
        <v>430</v>
      </c>
      <c r="AE34" s="844" t="s">
        <v>430</v>
      </c>
      <c r="AF34" s="844" t="s">
        <v>430</v>
      </c>
      <c r="AG34" s="844" t="s">
        <v>430</v>
      </c>
      <c r="AH34" s="844" t="s">
        <v>430</v>
      </c>
      <c r="AI34" s="844" t="s">
        <v>430</v>
      </c>
      <c r="AJ34" s="844">
        <v>7</v>
      </c>
      <c r="AK34" s="844" t="s">
        <v>430</v>
      </c>
      <c r="AL34" s="844" t="s">
        <v>430</v>
      </c>
      <c r="AM34" s="844" t="s">
        <v>430</v>
      </c>
      <c r="AN34" s="844">
        <v>2</v>
      </c>
      <c r="AO34" s="858"/>
      <c r="AP34" s="846" t="s">
        <v>430</v>
      </c>
      <c r="AQ34" s="846" t="s">
        <v>430</v>
      </c>
      <c r="AR34" s="846" t="s">
        <v>430</v>
      </c>
      <c r="AS34" s="846" t="s">
        <v>430</v>
      </c>
      <c r="AT34" s="846" t="s">
        <v>430</v>
      </c>
      <c r="AU34" s="849"/>
      <c r="AV34" s="844" t="s">
        <v>430</v>
      </c>
      <c r="AW34" s="844" t="s">
        <v>430</v>
      </c>
      <c r="AX34" s="844" t="s">
        <v>430</v>
      </c>
      <c r="AY34" s="844" t="s">
        <v>430</v>
      </c>
      <c r="AZ34" s="844" t="s">
        <v>430</v>
      </c>
      <c r="BA34" s="851"/>
      <c r="BB34" s="846">
        <v>15.76596664449</v>
      </c>
      <c r="BC34" s="861">
        <v>0.84011676657741696</v>
      </c>
      <c r="BD34" s="861">
        <v>-8.5569187700804294E-2</v>
      </c>
      <c r="BE34" s="861">
        <v>-0.71544511057059801</v>
      </c>
      <c r="BF34" s="858"/>
      <c r="BG34" s="846">
        <v>77.052999999999997</v>
      </c>
      <c r="BH34" s="846">
        <v>17.887499999999999</v>
      </c>
      <c r="BI34" s="846">
        <v>2.0406200000000001</v>
      </c>
      <c r="BJ34" s="846">
        <v>3.0188799999999998</v>
      </c>
      <c r="BK34" s="858"/>
      <c r="BL34" s="860" t="s">
        <v>1972</v>
      </c>
      <c r="BM34" s="860" t="s">
        <v>1973</v>
      </c>
      <c r="BN34" s="860" t="s">
        <v>1974</v>
      </c>
      <c r="BO34" s="860" t="s">
        <v>989</v>
      </c>
      <c r="BP34" s="860" t="s">
        <v>1975</v>
      </c>
      <c r="BQ34" s="858"/>
      <c r="BR34" s="856" t="s">
        <v>443</v>
      </c>
    </row>
    <row r="35" spans="1:70" x14ac:dyDescent="0.25">
      <c r="A35" s="36" t="s">
        <v>93</v>
      </c>
      <c r="B35" s="43"/>
      <c r="C35" s="720"/>
      <c r="D35" s="43"/>
      <c r="E35" s="51"/>
      <c r="F35" s="43"/>
      <c r="G35" s="55"/>
      <c r="H35" s="66"/>
      <c r="I35" s="59">
        <v>0.40960000000000002</v>
      </c>
      <c r="J35" s="59">
        <v>3.9691000000000001</v>
      </c>
      <c r="K35" s="59">
        <v>2.4864999999999999</v>
      </c>
      <c r="L35" s="59">
        <v>5.0983999999999998</v>
      </c>
      <c r="M35" s="59">
        <v>0.4728</v>
      </c>
      <c r="N35" s="70">
        <v>3.4996999999999998</v>
      </c>
      <c r="O35" s="59">
        <v>3.0535000000000001</v>
      </c>
      <c r="P35" s="59">
        <v>16.8371</v>
      </c>
      <c r="Q35" s="59">
        <v>16.032</v>
      </c>
      <c r="R35" s="59">
        <v>15.399699999999999</v>
      </c>
      <c r="S35" s="59">
        <v>11.182</v>
      </c>
      <c r="T35" s="59">
        <v>-1.1629</v>
      </c>
      <c r="U35" s="59">
        <v>3.5646</v>
      </c>
      <c r="V35" s="59">
        <v>1.2138</v>
      </c>
      <c r="W35" s="59">
        <v>1.9931000000000001</v>
      </c>
      <c r="X35" s="59">
        <v>12.347799999999999</v>
      </c>
      <c r="Y35" s="66"/>
      <c r="Z35" s="51">
        <v>9</v>
      </c>
      <c r="AA35" s="51">
        <v>11</v>
      </c>
      <c r="AB35" s="51">
        <v>11</v>
      </c>
      <c r="AC35" s="51">
        <v>11</v>
      </c>
      <c r="AD35" s="51">
        <v>10</v>
      </c>
      <c r="AE35" s="51">
        <v>10</v>
      </c>
      <c r="AF35" s="51">
        <v>9</v>
      </c>
      <c r="AG35" s="51">
        <v>9</v>
      </c>
      <c r="AH35" s="51">
        <v>8</v>
      </c>
      <c r="AI35" s="51">
        <v>5</v>
      </c>
      <c r="AJ35" s="51">
        <v>11</v>
      </c>
      <c r="AK35" s="51">
        <v>10</v>
      </c>
      <c r="AL35" s="51">
        <v>10</v>
      </c>
      <c r="AM35" s="51">
        <v>10</v>
      </c>
      <c r="AN35" s="51">
        <v>11</v>
      </c>
      <c r="AO35" s="43"/>
      <c r="AP35" s="59">
        <v>15.722</v>
      </c>
      <c r="AQ35" s="59">
        <v>17.59</v>
      </c>
      <c r="AR35" s="59">
        <v>14.016249999999999</v>
      </c>
      <c r="AS35" s="59">
        <v>8.0544444444444405</v>
      </c>
      <c r="AT35" s="59">
        <v>2.4900000000000002</v>
      </c>
      <c r="AU35" s="78"/>
      <c r="AV35" s="51">
        <v>5</v>
      </c>
      <c r="AW35" s="51">
        <v>6</v>
      </c>
      <c r="AX35" s="51">
        <v>8</v>
      </c>
      <c r="AY35" s="51">
        <v>9</v>
      </c>
      <c r="AZ35" s="51">
        <v>10</v>
      </c>
      <c r="BA35" s="258"/>
      <c r="BB35" s="59"/>
      <c r="BC35" s="276"/>
      <c r="BD35" s="276"/>
      <c r="BE35" s="276"/>
      <c r="BF35" s="43"/>
      <c r="BG35" s="59"/>
      <c r="BH35" s="59"/>
      <c r="BI35" s="59"/>
      <c r="BJ35" s="59"/>
      <c r="BK35" s="43"/>
      <c r="BL35" s="84"/>
      <c r="BM35" s="84"/>
      <c r="BN35" s="84"/>
      <c r="BO35" s="84"/>
      <c r="BP35" s="84"/>
      <c r="BQ35" s="43"/>
      <c r="BR35" s="88"/>
    </row>
    <row r="36" spans="1:70" x14ac:dyDescent="0.25">
      <c r="A36" s="37" t="s">
        <v>94</v>
      </c>
      <c r="B36" s="44"/>
      <c r="C36" s="721"/>
      <c r="D36" s="44"/>
      <c r="E36" s="52"/>
      <c r="F36" s="44"/>
      <c r="G36" s="56"/>
      <c r="H36" s="67"/>
      <c r="I36" s="60">
        <v>0.497</v>
      </c>
      <c r="J36" s="60">
        <v>5.3667999999999996</v>
      </c>
      <c r="K36" s="60">
        <v>5.1207000000000003</v>
      </c>
      <c r="L36" s="60">
        <v>12.142099999999999</v>
      </c>
      <c r="M36" s="60">
        <v>7.3789999999999996</v>
      </c>
      <c r="N36" s="71">
        <v>12.3879</v>
      </c>
      <c r="O36" s="60">
        <v>6.1387999999999998</v>
      </c>
      <c r="P36" s="60">
        <v>21.4497</v>
      </c>
      <c r="Q36" s="60">
        <v>20.5563</v>
      </c>
      <c r="R36" s="60">
        <v>16.994</v>
      </c>
      <c r="S36" s="60">
        <v>20.467700000000001</v>
      </c>
      <c r="T36" s="60">
        <v>4.7012999999999998</v>
      </c>
      <c r="U36" s="60">
        <v>11.847200000000001</v>
      </c>
      <c r="V36" s="60">
        <v>9.2721</v>
      </c>
      <c r="W36" s="60">
        <v>3.2797999999999998</v>
      </c>
      <c r="X36" s="60">
        <v>19.474799999999998</v>
      </c>
      <c r="Y36" s="67"/>
      <c r="Z36" s="52"/>
      <c r="AA36" s="52"/>
      <c r="AB36" s="52"/>
      <c r="AC36" s="52"/>
      <c r="AD36" s="52"/>
      <c r="AE36" s="52"/>
      <c r="AF36" s="52"/>
      <c r="AG36" s="52"/>
      <c r="AH36" s="52"/>
      <c r="AI36" s="52"/>
      <c r="AJ36" s="52"/>
      <c r="AK36" s="52"/>
      <c r="AL36" s="52"/>
      <c r="AM36" s="52"/>
      <c r="AN36" s="52"/>
      <c r="AO36" s="44"/>
      <c r="AP36" s="60">
        <v>18.37</v>
      </c>
      <c r="AQ36" s="60">
        <v>21.69</v>
      </c>
      <c r="AR36" s="60">
        <v>17.239999999999998</v>
      </c>
      <c r="AS36" s="60">
        <v>13.04</v>
      </c>
      <c r="AT36" s="60">
        <v>14.89</v>
      </c>
      <c r="AU36" s="79"/>
      <c r="AV36" s="52"/>
      <c r="AW36" s="52"/>
      <c r="AX36" s="52"/>
      <c r="AY36" s="52"/>
      <c r="AZ36" s="52"/>
      <c r="BA36" s="259"/>
      <c r="BB36" s="60"/>
      <c r="BC36" s="277"/>
      <c r="BD36" s="277"/>
      <c r="BE36" s="277"/>
      <c r="BF36" s="44"/>
      <c r="BG36" s="60"/>
      <c r="BH36" s="60"/>
      <c r="BI36" s="60"/>
      <c r="BJ36" s="60"/>
      <c r="BK36" s="44"/>
      <c r="BL36" s="85"/>
      <c r="BM36" s="85"/>
      <c r="BN36" s="85"/>
      <c r="BO36" s="85"/>
      <c r="BP36" s="85"/>
      <c r="BQ36" s="44"/>
      <c r="BR36" s="89"/>
    </row>
    <row r="37" spans="1:70" x14ac:dyDescent="0.25">
      <c r="A37" s="37" t="s">
        <v>95</v>
      </c>
      <c r="B37" s="44"/>
      <c r="C37" s="721"/>
      <c r="D37" s="44"/>
      <c r="E37" s="52"/>
      <c r="F37" s="44"/>
      <c r="G37" s="56"/>
      <c r="H37" s="67"/>
      <c r="I37" s="60">
        <v>0.20610000000000001</v>
      </c>
      <c r="J37" s="60">
        <v>3.1797</v>
      </c>
      <c r="K37" s="60">
        <v>0.96650000000000003</v>
      </c>
      <c r="L37" s="60">
        <v>1.1482000000000001</v>
      </c>
      <c r="M37" s="60">
        <v>-3.8155000000000001</v>
      </c>
      <c r="N37" s="71">
        <v>-0.14199999999999999</v>
      </c>
      <c r="O37" s="60">
        <v>-0.1099</v>
      </c>
      <c r="P37" s="60">
        <v>13.2166</v>
      </c>
      <c r="Q37" s="60">
        <v>12.563800000000001</v>
      </c>
      <c r="R37" s="60">
        <v>13.9855</v>
      </c>
      <c r="S37" s="60">
        <v>5.8513999999999999</v>
      </c>
      <c r="T37" s="60">
        <v>-5.3068</v>
      </c>
      <c r="U37" s="60">
        <v>-0.65200000000000002</v>
      </c>
      <c r="V37" s="60">
        <v>-2.2368000000000001</v>
      </c>
      <c r="W37" s="60">
        <v>0.55330000000000001</v>
      </c>
      <c r="X37" s="60">
        <v>-2.8</v>
      </c>
      <c r="Y37" s="67"/>
      <c r="Z37" s="52"/>
      <c r="AA37" s="52"/>
      <c r="AB37" s="52"/>
      <c r="AC37" s="52"/>
      <c r="AD37" s="52"/>
      <c r="AE37" s="52"/>
      <c r="AF37" s="52"/>
      <c r="AG37" s="52"/>
      <c r="AH37" s="52"/>
      <c r="AI37" s="52"/>
      <c r="AJ37" s="52"/>
      <c r="AK37" s="52"/>
      <c r="AL37" s="52"/>
      <c r="AM37" s="52"/>
      <c r="AN37" s="52"/>
      <c r="AO37" s="44"/>
      <c r="AP37" s="60">
        <v>13.9</v>
      </c>
      <c r="AQ37" s="60">
        <v>14.07</v>
      </c>
      <c r="AR37" s="60">
        <v>10.23</v>
      </c>
      <c r="AS37" s="60">
        <v>4</v>
      </c>
      <c r="AT37" s="60">
        <v>-4.8099999999999996</v>
      </c>
      <c r="AU37" s="79"/>
      <c r="AV37" s="52"/>
      <c r="AW37" s="52"/>
      <c r="AX37" s="52"/>
      <c r="AY37" s="52"/>
      <c r="AZ37" s="52"/>
      <c r="BA37" s="259"/>
      <c r="BB37" s="60"/>
      <c r="BC37" s="277"/>
      <c r="BD37" s="277"/>
      <c r="BE37" s="277"/>
      <c r="BF37" s="44"/>
      <c r="BG37" s="60"/>
      <c r="BH37" s="60"/>
      <c r="BI37" s="60"/>
      <c r="BJ37" s="60"/>
      <c r="BK37" s="44"/>
      <c r="BL37" s="85"/>
      <c r="BM37" s="85"/>
      <c r="BN37" s="85"/>
      <c r="BO37" s="85"/>
      <c r="BP37" s="85"/>
      <c r="BQ37" s="44"/>
      <c r="BR37" s="89"/>
    </row>
    <row r="38" spans="1:70" x14ac:dyDescent="0.25">
      <c r="A38" s="38" t="s">
        <v>96</v>
      </c>
      <c r="B38" s="45"/>
      <c r="C38" s="722"/>
      <c r="D38" s="45"/>
      <c r="E38" s="53"/>
      <c r="F38" s="45"/>
      <c r="G38" s="57"/>
      <c r="H38" s="68"/>
      <c r="I38" s="61">
        <v>0.43969999999999998</v>
      </c>
      <c r="J38" s="61">
        <v>4.0624000000000002</v>
      </c>
      <c r="K38" s="61">
        <v>2.3912</v>
      </c>
      <c r="L38" s="61">
        <v>3.8302</v>
      </c>
      <c r="M38" s="61">
        <v>-0.54085000000000005</v>
      </c>
      <c r="N38" s="72">
        <v>2.5705</v>
      </c>
      <c r="O38" s="61">
        <v>2.0775000000000001</v>
      </c>
      <c r="P38" s="61">
        <v>16.9788</v>
      </c>
      <c r="Q38" s="61">
        <v>15.9901</v>
      </c>
      <c r="R38" s="61">
        <v>15.164</v>
      </c>
      <c r="S38" s="61">
        <v>9.8575999999999997</v>
      </c>
      <c r="T38" s="61">
        <v>-2.0484</v>
      </c>
      <c r="U38" s="61">
        <v>2.3323999999999998</v>
      </c>
      <c r="V38" s="61">
        <v>-0.61319999999999997</v>
      </c>
      <c r="W38" s="61">
        <v>2.1558000000000002</v>
      </c>
      <c r="X38" s="61">
        <v>14.898899999999999</v>
      </c>
      <c r="Y38" s="68"/>
      <c r="Z38" s="53"/>
      <c r="AA38" s="53"/>
      <c r="AB38" s="53"/>
      <c r="AC38" s="53"/>
      <c r="AD38" s="53"/>
      <c r="AE38" s="53"/>
      <c r="AF38" s="53"/>
      <c r="AG38" s="53"/>
      <c r="AH38" s="53"/>
      <c r="AI38" s="53"/>
      <c r="AJ38" s="53"/>
      <c r="AK38" s="53"/>
      <c r="AL38" s="53"/>
      <c r="AM38" s="53"/>
      <c r="AN38" s="53"/>
      <c r="AO38" s="45"/>
      <c r="AP38" s="61">
        <v>15.18</v>
      </c>
      <c r="AQ38" s="61">
        <v>17.3</v>
      </c>
      <c r="AR38" s="61">
        <v>13.43</v>
      </c>
      <c r="AS38" s="61">
        <v>6.98</v>
      </c>
      <c r="AT38" s="61">
        <v>0.69</v>
      </c>
      <c r="AU38" s="80"/>
      <c r="AV38" s="53"/>
      <c r="AW38" s="53"/>
      <c r="AX38" s="53"/>
      <c r="AY38" s="53"/>
      <c r="AZ38" s="53"/>
      <c r="BA38" s="262"/>
      <c r="BB38" s="61"/>
      <c r="BC38" s="279"/>
      <c r="BD38" s="279"/>
      <c r="BE38" s="279"/>
      <c r="BF38" s="45"/>
      <c r="BG38" s="61"/>
      <c r="BH38" s="61"/>
      <c r="BI38" s="61"/>
      <c r="BJ38" s="61"/>
      <c r="BK38" s="45"/>
      <c r="BL38" s="86"/>
      <c r="BM38" s="86"/>
      <c r="BN38" s="86"/>
      <c r="BO38" s="86"/>
      <c r="BP38" s="86"/>
      <c r="BQ38" s="45"/>
      <c r="BR38" s="90"/>
    </row>
    <row r="39" spans="1:70" ht="14.5" x14ac:dyDescent="0.25">
      <c r="A39" s="39" t="s">
        <v>91</v>
      </c>
      <c r="B39" s="40"/>
      <c r="C39" s="726"/>
      <c r="D39" s="40"/>
      <c r="E39" s="40"/>
      <c r="F39" s="40"/>
      <c r="G39" s="40"/>
      <c r="H39" s="69"/>
      <c r="I39" s="62"/>
      <c r="J39" s="62"/>
      <c r="K39" s="62"/>
      <c r="L39" s="62"/>
      <c r="M39" s="62"/>
      <c r="N39" s="73"/>
      <c r="O39" s="62"/>
      <c r="P39" s="62"/>
      <c r="Q39" s="62"/>
      <c r="R39" s="62"/>
      <c r="S39" s="62"/>
      <c r="T39" s="62"/>
      <c r="U39" s="62"/>
      <c r="V39" s="62"/>
      <c r="W39" s="62"/>
      <c r="X39" s="62"/>
      <c r="Y39" s="69"/>
      <c r="Z39" s="54"/>
      <c r="AA39" s="54"/>
      <c r="AB39" s="54"/>
      <c r="AC39" s="54"/>
      <c r="AD39" s="54"/>
      <c r="AE39" s="54"/>
      <c r="AF39" s="54"/>
      <c r="AG39" s="54"/>
      <c r="AH39" s="54"/>
      <c r="AI39" s="54"/>
      <c r="AJ39" s="54"/>
      <c r="AK39" s="54"/>
      <c r="AL39" s="54"/>
      <c r="AM39" s="54"/>
      <c r="AN39" s="54"/>
      <c r="AO39" s="69"/>
      <c r="AP39" s="245"/>
      <c r="AQ39" s="245"/>
      <c r="AR39" s="245"/>
      <c r="AS39" s="245"/>
      <c r="AT39" s="245"/>
      <c r="AU39" s="69"/>
      <c r="AV39" s="247"/>
      <c r="AW39" s="247"/>
      <c r="AX39" s="247"/>
      <c r="AY39" s="247"/>
      <c r="AZ39" s="247"/>
      <c r="BA39" s="69"/>
      <c r="BB39" s="245"/>
      <c r="BC39" s="245"/>
      <c r="BD39" s="245"/>
      <c r="BE39" s="245"/>
      <c r="BF39" s="40"/>
      <c r="BG39" s="245"/>
      <c r="BH39" s="245"/>
      <c r="BI39" s="245"/>
      <c r="BJ39" s="245"/>
      <c r="BK39" s="40"/>
      <c r="BL39" s="40"/>
      <c r="BM39" s="41"/>
    </row>
    <row r="40" spans="1:70" s="107" customFormat="1" x14ac:dyDescent="0.25">
      <c r="A40" s="135" t="s">
        <v>426</v>
      </c>
      <c r="B40" s="135"/>
      <c r="C40" s="727"/>
      <c r="D40" s="135"/>
      <c r="E40" s="135"/>
      <c r="F40" s="135"/>
      <c r="G40" s="135"/>
      <c r="H40" s="131"/>
      <c r="I40" s="130">
        <v>0.3417</v>
      </c>
      <c r="J40" s="130">
        <v>4.3840000000000003</v>
      </c>
      <c r="K40" s="130">
        <v>2.3673999999999999</v>
      </c>
      <c r="L40" s="130">
        <v>1.9080999999999999</v>
      </c>
      <c r="M40" s="130">
        <v>-6.0259999999999998</v>
      </c>
      <c r="N40" s="132">
        <v>-1.5584</v>
      </c>
      <c r="O40" s="130">
        <v>2.3706</v>
      </c>
      <c r="P40" s="130">
        <v>9.8620999999999999</v>
      </c>
      <c r="Q40" s="130">
        <v>10.273</v>
      </c>
      <c r="R40" s="130">
        <v>12.7857</v>
      </c>
      <c r="S40" s="130">
        <v>8.5085999999999995</v>
      </c>
      <c r="T40" s="130">
        <v>-7.1555</v>
      </c>
      <c r="U40" s="130">
        <v>-1.2805</v>
      </c>
      <c r="V40" s="130">
        <v>-4.4438000000000004</v>
      </c>
      <c r="W40" s="130">
        <v>2.7181999999999999</v>
      </c>
      <c r="X40" s="130" t="s">
        <v>428</v>
      </c>
      <c r="Y40" s="131"/>
      <c r="Z40" s="128"/>
      <c r="AA40" s="128"/>
      <c r="AB40" s="128"/>
      <c r="AC40" s="128"/>
      <c r="AD40" s="128"/>
      <c r="AE40" s="128"/>
      <c r="AF40" s="128"/>
      <c r="AG40" s="128"/>
      <c r="AH40" s="128"/>
      <c r="AI40" s="128"/>
      <c r="AJ40" s="128"/>
      <c r="AK40" s="128"/>
      <c r="AL40" s="128"/>
      <c r="AM40" s="128"/>
      <c r="AN40" s="128"/>
      <c r="AO40" s="131"/>
      <c r="AP40" s="130">
        <v>12</v>
      </c>
      <c r="AQ40" s="130">
        <v>11.52</v>
      </c>
      <c r="AR40" s="130">
        <v>8.01</v>
      </c>
      <c r="AS40" s="130">
        <v>3.74</v>
      </c>
      <c r="AT40" s="130">
        <v>-6.36</v>
      </c>
      <c r="AU40" s="131"/>
      <c r="AV40" s="248"/>
      <c r="AW40" s="248"/>
      <c r="AX40" s="248"/>
      <c r="AY40" s="248"/>
      <c r="AZ40" s="248"/>
      <c r="BA40" s="131"/>
      <c r="BB40" s="324"/>
      <c r="BC40" s="324"/>
      <c r="BD40" s="324"/>
      <c r="BE40" s="324"/>
      <c r="BF40" s="135"/>
      <c r="BG40" s="324"/>
      <c r="BH40" s="324"/>
      <c r="BI40" s="324"/>
      <c r="BJ40" s="324"/>
      <c r="BK40" s="135"/>
      <c r="BL40" s="135"/>
      <c r="BM40" s="138"/>
    </row>
    <row r="41" spans="1:70" s="107" customFormat="1" x14ac:dyDescent="0.25">
      <c r="A41" s="117" t="s">
        <v>664</v>
      </c>
      <c r="B41" s="117"/>
      <c r="C41" s="728"/>
      <c r="D41" s="117"/>
      <c r="E41" s="117"/>
      <c r="F41" s="117"/>
      <c r="G41" s="117"/>
      <c r="H41" s="113"/>
      <c r="I41" s="112">
        <v>0.41870000000000002</v>
      </c>
      <c r="J41" s="112">
        <v>4.9379</v>
      </c>
      <c r="K41" s="112">
        <v>3.3186</v>
      </c>
      <c r="L41" s="112">
        <v>5.8814000000000002</v>
      </c>
      <c r="M41" s="112">
        <v>-1.2134</v>
      </c>
      <c r="N41" s="114">
        <v>1.2267999999999999</v>
      </c>
      <c r="O41" s="112">
        <v>1.9444999999999999</v>
      </c>
      <c r="P41" s="112">
        <v>12.7339</v>
      </c>
      <c r="Q41" s="112">
        <v>11.6251</v>
      </c>
      <c r="R41" s="112">
        <v>12.9788</v>
      </c>
      <c r="S41" s="112">
        <v>13.047499999999999</v>
      </c>
      <c r="T41" s="112">
        <v>-2.7862</v>
      </c>
      <c r="U41" s="112">
        <v>2.0777000000000001</v>
      </c>
      <c r="V41" s="112">
        <v>-1.7392000000000001</v>
      </c>
      <c r="W41" s="112">
        <v>2.4251</v>
      </c>
      <c r="X41" s="112" t="s">
        <v>428</v>
      </c>
      <c r="Y41" s="113"/>
      <c r="Z41" s="110"/>
      <c r="AA41" s="110"/>
      <c r="AB41" s="110"/>
      <c r="AC41" s="110"/>
      <c r="AD41" s="110"/>
      <c r="AE41" s="110"/>
      <c r="AF41" s="110"/>
      <c r="AG41" s="110"/>
      <c r="AH41" s="110"/>
      <c r="AI41" s="110"/>
      <c r="AJ41" s="110"/>
      <c r="AK41" s="110"/>
      <c r="AL41" s="110"/>
      <c r="AM41" s="110"/>
      <c r="AN41" s="110"/>
      <c r="AO41" s="113"/>
      <c r="AP41" s="112">
        <v>12.79</v>
      </c>
      <c r="AQ41" s="112">
        <v>13.38</v>
      </c>
      <c r="AR41" s="112">
        <v>10.1</v>
      </c>
      <c r="AS41" s="112">
        <v>5.9</v>
      </c>
      <c r="AT41" s="112">
        <v>0.32</v>
      </c>
      <c r="AU41" s="113"/>
      <c r="AV41" s="249"/>
      <c r="AW41" s="249"/>
      <c r="AX41" s="249"/>
      <c r="AY41" s="249"/>
      <c r="AZ41" s="249"/>
      <c r="BA41" s="113"/>
      <c r="BB41" s="278"/>
      <c r="BC41" s="278"/>
      <c r="BD41" s="278"/>
      <c r="BE41" s="278"/>
      <c r="BF41" s="117"/>
      <c r="BG41" s="278"/>
      <c r="BH41" s="278"/>
      <c r="BI41" s="278"/>
      <c r="BJ41" s="278"/>
      <c r="BK41" s="117"/>
      <c r="BL41" s="117"/>
      <c r="BM41" s="139"/>
    </row>
    <row r="42" spans="1:70" s="107" customFormat="1" x14ac:dyDescent="0.25">
      <c r="A42" s="140" t="s">
        <v>665</v>
      </c>
      <c r="B42" s="140"/>
      <c r="C42" s="729"/>
      <c r="D42" s="140"/>
      <c r="E42" s="140"/>
      <c r="F42" s="140"/>
      <c r="G42" s="140"/>
      <c r="H42" s="141"/>
      <c r="I42" s="142">
        <v>0.42</v>
      </c>
      <c r="J42" s="142">
        <v>4.9702000000000002</v>
      </c>
      <c r="K42" s="142">
        <v>3.4493999999999998</v>
      </c>
      <c r="L42" s="142">
        <v>6.1044999999999998</v>
      </c>
      <c r="M42" s="142">
        <v>-0.87670000000000003</v>
      </c>
      <c r="N42" s="143">
        <v>2.1612</v>
      </c>
      <c r="O42" s="142">
        <v>2.8607</v>
      </c>
      <c r="P42" s="142">
        <v>13.7721</v>
      </c>
      <c r="Q42" s="142">
        <v>12.726000000000001</v>
      </c>
      <c r="R42" s="142">
        <v>14.2087</v>
      </c>
      <c r="S42" s="142">
        <v>13.2644</v>
      </c>
      <c r="T42" s="142">
        <v>-2.4552</v>
      </c>
      <c r="U42" s="142">
        <v>2.5533999999999999</v>
      </c>
      <c r="V42" s="142">
        <v>-0.95079999999999998</v>
      </c>
      <c r="W42" s="142">
        <v>2.4925000000000002</v>
      </c>
      <c r="X42" s="142">
        <v>2.0004</v>
      </c>
      <c r="Y42" s="141"/>
      <c r="Z42" s="144"/>
      <c r="AA42" s="144"/>
      <c r="AB42" s="144"/>
      <c r="AC42" s="144"/>
      <c r="AD42" s="144"/>
      <c r="AE42" s="144"/>
      <c r="AF42" s="144"/>
      <c r="AG42" s="144"/>
      <c r="AH42" s="144"/>
      <c r="AI42" s="144"/>
      <c r="AJ42" s="144"/>
      <c r="AK42" s="144"/>
      <c r="AL42" s="144"/>
      <c r="AM42" s="144"/>
      <c r="AN42" s="144"/>
      <c r="AO42" s="141"/>
      <c r="AP42" s="142">
        <v>13.95</v>
      </c>
      <c r="AQ42" s="142">
        <v>14.54</v>
      </c>
      <c r="AR42" s="142">
        <v>11.16</v>
      </c>
      <c r="AS42" s="142">
        <v>6.87</v>
      </c>
      <c r="AT42" s="142">
        <v>1.03</v>
      </c>
      <c r="AU42" s="141"/>
      <c r="AV42" s="250"/>
      <c r="AW42" s="250"/>
      <c r="AX42" s="250"/>
      <c r="AY42" s="250"/>
      <c r="AZ42" s="250"/>
      <c r="BA42" s="122"/>
      <c r="BB42" s="325"/>
      <c r="BC42" s="325"/>
      <c r="BD42" s="325"/>
      <c r="BE42" s="325"/>
      <c r="BF42" s="140"/>
      <c r="BG42" s="325"/>
      <c r="BH42" s="325"/>
      <c r="BI42" s="325"/>
      <c r="BJ42" s="325"/>
      <c r="BK42" s="140"/>
      <c r="BL42" s="140"/>
      <c r="BM42" s="145"/>
    </row>
    <row r="46" spans="1:70" hidden="1" x14ac:dyDescent="0.25">
      <c r="A46" s="22" t="s">
        <v>179</v>
      </c>
    </row>
    <row r="47" spans="1:70" x14ac:dyDescent="0.25">
      <c r="A47" s="22" t="s">
        <v>10257</v>
      </c>
    </row>
    <row r="48" spans="1:70" x14ac:dyDescent="0.25">
      <c r="A48" s="21"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0F89C-6DFE-4C93-8212-5083CB3B4891}">
  <sheetPr codeName="Sheet13"/>
  <dimension ref="A1:BR93"/>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56"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36328125" style="21" customWidth="1"/>
    <col min="64" max="68" width="15.6328125" style="21" customWidth="1"/>
    <col min="69" max="69" width="1.1796875" style="21" customWidth="1"/>
    <col min="70" max="70" width="30.1796875" style="21" customWidth="1"/>
    <col min="71" max="16384" width="8.90625" style="21"/>
  </cols>
  <sheetData>
    <row r="1" spans="1:70" ht="33" customHeight="1" x14ac:dyDescent="0.25">
      <c r="A1" s="488" t="s">
        <v>43</v>
      </c>
    </row>
    <row r="3" spans="1:70" ht="20.5" x14ac:dyDescent="0.45">
      <c r="A3" s="23" t="s">
        <v>134</v>
      </c>
    </row>
    <row r="4" spans="1:70" x14ac:dyDescent="0.25">
      <c r="A4" s="488" t="s">
        <v>425</v>
      </c>
    </row>
    <row r="5" spans="1:70" ht="33" x14ac:dyDescent="0.25">
      <c r="A5" s="1076" t="s">
        <v>135</v>
      </c>
      <c r="B5" s="1077"/>
      <c r="C5" s="1083" t="s">
        <v>44</v>
      </c>
      <c r="D5" s="1077"/>
      <c r="E5" s="1083" t="s">
        <v>45</v>
      </c>
      <c r="F5" s="1077"/>
      <c r="G5" s="1083" t="s">
        <v>46</v>
      </c>
      <c r="H5" s="110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275" t="s">
        <v>55</v>
      </c>
      <c r="AQ5" s="236" t="s">
        <v>69</v>
      </c>
      <c r="AR5" s="236" t="s">
        <v>54</v>
      </c>
      <c r="AS5" s="236" t="s">
        <v>53</v>
      </c>
      <c r="AT5" s="274" t="s">
        <v>4</v>
      </c>
      <c r="AU5" s="76"/>
      <c r="AV5" s="246" t="s">
        <v>55</v>
      </c>
      <c r="AW5" s="240" t="s">
        <v>69</v>
      </c>
      <c r="AX5" s="240" t="s">
        <v>54</v>
      </c>
      <c r="AY5" s="240" t="s">
        <v>53</v>
      </c>
      <c r="AZ5" s="241" t="s">
        <v>4</v>
      </c>
      <c r="BA5" s="1101"/>
      <c r="BB5" s="1061" t="s">
        <v>76</v>
      </c>
      <c r="BC5" s="1100"/>
      <c r="BD5" s="1100"/>
      <c r="BE5" s="1112"/>
      <c r="BF5" s="1077"/>
      <c r="BG5" s="1061" t="s">
        <v>81</v>
      </c>
      <c r="BH5" s="1100"/>
      <c r="BI5" s="1100"/>
      <c r="BJ5" s="1100"/>
      <c r="BK5" s="1101"/>
      <c r="BL5" s="1101" t="s">
        <v>87</v>
      </c>
      <c r="BM5" s="1102"/>
      <c r="BN5" s="1102"/>
      <c r="BO5" s="1102"/>
      <c r="BP5" s="1103"/>
      <c r="BQ5" s="1077"/>
      <c r="BR5" s="1107" t="s">
        <v>88</v>
      </c>
    </row>
    <row r="6" spans="1:70" ht="14.5" x14ac:dyDescent="0.25">
      <c r="A6" s="1076"/>
      <c r="B6" s="1078"/>
      <c r="C6" s="1114"/>
      <c r="D6" s="1078"/>
      <c r="E6" s="1114"/>
      <c r="F6" s="1078"/>
      <c r="G6" s="1114"/>
      <c r="H6" s="1104"/>
      <c r="I6" s="1105" t="s">
        <v>47</v>
      </c>
      <c r="J6" s="1106"/>
      <c r="K6" s="1106"/>
      <c r="L6" s="1106"/>
      <c r="M6" s="1106"/>
      <c r="N6" s="1105" t="s">
        <v>57</v>
      </c>
      <c r="O6" s="1106"/>
      <c r="P6" s="1106"/>
      <c r="Q6" s="1106"/>
      <c r="R6" s="1106"/>
      <c r="S6" s="1106"/>
      <c r="T6" s="1106"/>
      <c r="U6" s="1106"/>
      <c r="V6" s="1106"/>
      <c r="W6" s="1106"/>
      <c r="X6" s="1106"/>
      <c r="Y6" s="28"/>
      <c r="Z6" s="1113" t="s">
        <v>68</v>
      </c>
      <c r="AA6" s="1110"/>
      <c r="AB6" s="1110"/>
      <c r="AC6" s="1110"/>
      <c r="AD6" s="1110"/>
      <c r="AE6" s="1110"/>
      <c r="AF6" s="1110"/>
      <c r="AG6" s="1110"/>
      <c r="AH6" s="1110"/>
      <c r="AI6" s="1110"/>
      <c r="AJ6" s="1110"/>
      <c r="AK6" s="1110"/>
      <c r="AL6" s="1110"/>
      <c r="AM6" s="1110"/>
      <c r="AN6" s="1111"/>
      <c r="AO6" s="1078"/>
      <c r="AP6" s="1064" t="s">
        <v>70</v>
      </c>
      <c r="AQ6" s="1106"/>
      <c r="AR6" s="1106"/>
      <c r="AS6" s="1106"/>
      <c r="AT6" s="1109"/>
      <c r="AU6" s="77"/>
      <c r="AV6" s="1071" t="s">
        <v>71</v>
      </c>
      <c r="AW6" s="1110"/>
      <c r="AX6" s="1110"/>
      <c r="AY6" s="1110"/>
      <c r="AZ6" s="1111"/>
      <c r="BA6" s="1104"/>
      <c r="BB6" s="326" t="s">
        <v>72</v>
      </c>
      <c r="BC6" s="303" t="s">
        <v>73</v>
      </c>
      <c r="BD6" s="303" t="s">
        <v>74</v>
      </c>
      <c r="BE6" s="327" t="s">
        <v>75</v>
      </c>
      <c r="BF6" s="1078"/>
      <c r="BG6" s="326" t="s">
        <v>77</v>
      </c>
      <c r="BH6" s="303" t="s">
        <v>78</v>
      </c>
      <c r="BI6" s="303" t="s">
        <v>79</v>
      </c>
      <c r="BJ6" s="327" t="s">
        <v>80</v>
      </c>
      <c r="BK6" s="1078"/>
      <c r="BL6" s="83" t="s">
        <v>82</v>
      </c>
      <c r="BM6" s="28" t="s">
        <v>83</v>
      </c>
      <c r="BN6" s="28" t="s">
        <v>84</v>
      </c>
      <c r="BO6" s="28" t="s">
        <v>85</v>
      </c>
      <c r="BP6" s="82" t="s">
        <v>86</v>
      </c>
      <c r="BQ6" s="1078"/>
      <c r="BR6" s="1108"/>
    </row>
    <row r="7" spans="1:70" ht="14.5" x14ac:dyDescent="0.25">
      <c r="A7" s="29" t="s">
        <v>136</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336" customFormat="1" x14ac:dyDescent="0.25">
      <c r="A8" s="328" t="s">
        <v>1987</v>
      </c>
      <c r="B8" s="365"/>
      <c r="C8" s="717">
        <v>38247</v>
      </c>
      <c r="D8" s="365"/>
      <c r="E8" s="329">
        <v>46765.1</v>
      </c>
      <c r="F8" s="365"/>
      <c r="G8" s="330">
        <v>382.71800000000002</v>
      </c>
      <c r="H8" s="366"/>
      <c r="I8" s="331" t="s">
        <v>430</v>
      </c>
      <c r="J8" s="331">
        <v>2.7145000000000001</v>
      </c>
      <c r="K8" s="331">
        <v>0.1229</v>
      </c>
      <c r="L8" s="331">
        <v>6.9006999999999996</v>
      </c>
      <c r="M8" s="331">
        <v>1.5018</v>
      </c>
      <c r="N8" s="333">
        <v>10.629</v>
      </c>
      <c r="O8" s="331">
        <v>9.1844999999999999</v>
      </c>
      <c r="P8" s="331">
        <v>16.266400000000001</v>
      </c>
      <c r="Q8" s="331">
        <v>12.965299999999999</v>
      </c>
      <c r="R8" s="331">
        <v>14.8535</v>
      </c>
      <c r="S8" s="331">
        <v>13.7532</v>
      </c>
      <c r="T8" s="331">
        <v>0.42599999999999999</v>
      </c>
      <c r="U8" s="331">
        <v>8.2979000000000003</v>
      </c>
      <c r="V8" s="331">
        <v>7.0551000000000004</v>
      </c>
      <c r="W8" s="331">
        <v>-0.93730000000000002</v>
      </c>
      <c r="X8" s="331">
        <v>18.232600000000001</v>
      </c>
      <c r="Y8" s="366"/>
      <c r="Z8" s="329" t="s">
        <v>430</v>
      </c>
      <c r="AA8" s="329">
        <v>17</v>
      </c>
      <c r="AB8" s="329">
        <v>17</v>
      </c>
      <c r="AC8" s="329">
        <v>6</v>
      </c>
      <c r="AD8" s="329">
        <v>4</v>
      </c>
      <c r="AE8" s="329">
        <v>1</v>
      </c>
      <c r="AF8" s="329">
        <v>1</v>
      </c>
      <c r="AG8" s="329">
        <v>5</v>
      </c>
      <c r="AH8" s="329">
        <v>6</v>
      </c>
      <c r="AI8" s="329">
        <v>3</v>
      </c>
      <c r="AJ8" s="329">
        <v>7</v>
      </c>
      <c r="AK8" s="329">
        <v>3</v>
      </c>
      <c r="AL8" s="329">
        <v>2</v>
      </c>
      <c r="AM8" s="329">
        <v>1</v>
      </c>
      <c r="AN8" s="329">
        <v>17</v>
      </c>
      <c r="AO8" s="365"/>
      <c r="AP8" s="331">
        <v>14.78</v>
      </c>
      <c r="AQ8" s="331">
        <v>15.21</v>
      </c>
      <c r="AR8" s="331">
        <v>13.23</v>
      </c>
      <c r="AS8" s="331">
        <v>12.21</v>
      </c>
      <c r="AT8" s="331">
        <v>7.84</v>
      </c>
      <c r="AU8" s="334"/>
      <c r="AV8" s="329">
        <v>4</v>
      </c>
      <c r="AW8" s="329">
        <v>3</v>
      </c>
      <c r="AX8" s="329">
        <v>4</v>
      </c>
      <c r="AY8" s="329">
        <v>1</v>
      </c>
      <c r="AZ8" s="329">
        <v>2</v>
      </c>
      <c r="BA8" s="360"/>
      <c r="BB8" s="331">
        <v>9.1967872629428502</v>
      </c>
      <c r="BC8" s="367">
        <v>0.64071027439105299</v>
      </c>
      <c r="BD8" s="367">
        <v>9.9581378772342799E-2</v>
      </c>
      <c r="BE8" s="367">
        <v>0.50884799793007396</v>
      </c>
      <c r="BF8" s="365"/>
      <c r="BG8" s="331">
        <v>60.610599999999998</v>
      </c>
      <c r="BH8" s="331">
        <v>14.482100000000001</v>
      </c>
      <c r="BI8" s="331">
        <v>4.2497400000000001</v>
      </c>
      <c r="BJ8" s="331">
        <v>20.65756</v>
      </c>
      <c r="BK8" s="365"/>
      <c r="BL8" s="364" t="s">
        <v>1988</v>
      </c>
      <c r="BM8" s="364" t="s">
        <v>1989</v>
      </c>
      <c r="BN8" s="364" t="s">
        <v>1990</v>
      </c>
      <c r="BO8" s="364" t="s">
        <v>1991</v>
      </c>
      <c r="BP8" s="364" t="s">
        <v>1992</v>
      </c>
      <c r="BQ8" s="365"/>
      <c r="BR8" s="335" t="s">
        <v>450</v>
      </c>
    </row>
    <row r="9" spans="1:70" s="336" customFormat="1" x14ac:dyDescent="0.25">
      <c r="A9" s="337" t="s">
        <v>1993</v>
      </c>
      <c r="B9" s="369"/>
      <c r="C9" s="718">
        <v>38247</v>
      </c>
      <c r="D9" s="369"/>
      <c r="E9" s="338">
        <v>26953.200000000001</v>
      </c>
      <c r="F9" s="369"/>
      <c r="G9" s="339">
        <v>228.39500000000001</v>
      </c>
      <c r="H9" s="370"/>
      <c r="I9" s="340">
        <v>0.5786</v>
      </c>
      <c r="J9" s="340">
        <v>4.2186000000000003</v>
      </c>
      <c r="K9" s="340">
        <v>3.9060999999999999</v>
      </c>
      <c r="L9" s="340">
        <v>2.6697000000000002</v>
      </c>
      <c r="M9" s="340">
        <v>-3.0066999999999999</v>
      </c>
      <c r="N9" s="342">
        <v>1.0817000000000001</v>
      </c>
      <c r="O9" s="340">
        <v>5.4298999999999999</v>
      </c>
      <c r="P9" s="340">
        <v>16.725000000000001</v>
      </c>
      <c r="Q9" s="340">
        <v>18.896599999999999</v>
      </c>
      <c r="R9" s="340">
        <v>14.1675</v>
      </c>
      <c r="S9" s="340">
        <v>9.5157000000000007</v>
      </c>
      <c r="T9" s="340">
        <v>-4.3343999999999996</v>
      </c>
      <c r="U9" s="340">
        <v>-1.2665999999999999</v>
      </c>
      <c r="V9" s="340">
        <v>-1.3178000000000001</v>
      </c>
      <c r="W9" s="340">
        <v>3.5627</v>
      </c>
      <c r="X9" s="340">
        <v>15.4588</v>
      </c>
      <c r="Y9" s="370"/>
      <c r="Z9" s="338">
        <v>3</v>
      </c>
      <c r="AA9" s="338">
        <v>15</v>
      </c>
      <c r="AB9" s="338">
        <v>9</v>
      </c>
      <c r="AC9" s="338">
        <v>16</v>
      </c>
      <c r="AD9" s="338">
        <v>12</v>
      </c>
      <c r="AE9" s="338">
        <v>10</v>
      </c>
      <c r="AF9" s="338">
        <v>6</v>
      </c>
      <c r="AG9" s="338">
        <v>4</v>
      </c>
      <c r="AH9" s="338">
        <v>1</v>
      </c>
      <c r="AI9" s="338">
        <v>4</v>
      </c>
      <c r="AJ9" s="338">
        <v>16</v>
      </c>
      <c r="AK9" s="338">
        <v>12</v>
      </c>
      <c r="AL9" s="338">
        <v>12</v>
      </c>
      <c r="AM9" s="338">
        <v>10</v>
      </c>
      <c r="AN9" s="338">
        <v>6</v>
      </c>
      <c r="AO9" s="369"/>
      <c r="AP9" s="340">
        <v>15.91</v>
      </c>
      <c r="AQ9" s="340">
        <v>18.72</v>
      </c>
      <c r="AR9" s="340">
        <v>14.96</v>
      </c>
      <c r="AS9" s="340">
        <v>8.34</v>
      </c>
      <c r="AT9" s="340">
        <v>-3.87</v>
      </c>
      <c r="AU9" s="343"/>
      <c r="AV9" s="338">
        <v>2</v>
      </c>
      <c r="AW9" s="338">
        <v>1</v>
      </c>
      <c r="AX9" s="338">
        <v>2</v>
      </c>
      <c r="AY9" s="338">
        <v>6</v>
      </c>
      <c r="AZ9" s="338">
        <v>13</v>
      </c>
      <c r="BA9" s="361"/>
      <c r="BB9" s="340">
        <v>11.5137514635464</v>
      </c>
      <c r="BC9" s="371">
        <v>0.832393645085723</v>
      </c>
      <c r="BD9" s="371">
        <v>8.6321787736053895E-2</v>
      </c>
      <c r="BE9" s="371">
        <v>0.38444460137324199</v>
      </c>
      <c r="BF9" s="369"/>
      <c r="BG9" s="340">
        <v>74.154499999999999</v>
      </c>
      <c r="BH9" s="340">
        <v>5.9039299999999999</v>
      </c>
      <c r="BI9" s="340">
        <v>10.5608</v>
      </c>
      <c r="BJ9" s="340">
        <v>9.3807700000000001</v>
      </c>
      <c r="BK9" s="369"/>
      <c r="BL9" s="368" t="s">
        <v>1994</v>
      </c>
      <c r="BM9" s="368" t="s">
        <v>1995</v>
      </c>
      <c r="BN9" s="368" t="s">
        <v>1996</v>
      </c>
      <c r="BO9" s="368" t="s">
        <v>1997</v>
      </c>
      <c r="BP9" s="368" t="s">
        <v>1998</v>
      </c>
      <c r="BQ9" s="369"/>
      <c r="BR9" s="344" t="s">
        <v>518</v>
      </c>
    </row>
    <row r="10" spans="1:70" s="355" customFormat="1" x14ac:dyDescent="0.25">
      <c r="A10" s="345" t="s">
        <v>1999</v>
      </c>
      <c r="B10" s="373"/>
      <c r="C10" s="719">
        <v>39961</v>
      </c>
      <c r="D10" s="373"/>
      <c r="E10" s="346">
        <v>16847.2</v>
      </c>
      <c r="F10" s="373"/>
      <c r="G10" s="347">
        <v>93.06</v>
      </c>
      <c r="H10" s="374"/>
      <c r="I10" s="348">
        <v>0.36670000000000003</v>
      </c>
      <c r="J10" s="348">
        <v>5.3548999999999998</v>
      </c>
      <c r="K10" s="348">
        <v>4.2689000000000004</v>
      </c>
      <c r="L10" s="348">
        <v>4.4913999999999996</v>
      </c>
      <c r="M10" s="348">
        <v>-4.21</v>
      </c>
      <c r="N10" s="350">
        <v>3.1364000000000001</v>
      </c>
      <c r="O10" s="348">
        <v>6.4722</v>
      </c>
      <c r="P10" s="348">
        <v>18.322299999999998</v>
      </c>
      <c r="Q10" s="348">
        <v>16.812100000000001</v>
      </c>
      <c r="R10" s="348">
        <v>14.9634</v>
      </c>
      <c r="S10" s="348">
        <v>12.255699999999999</v>
      </c>
      <c r="T10" s="348">
        <v>-4.9050000000000002</v>
      </c>
      <c r="U10" s="348">
        <v>1.4610000000000001</v>
      </c>
      <c r="V10" s="348">
        <v>0.49680000000000002</v>
      </c>
      <c r="W10" s="348">
        <v>3.7574000000000001</v>
      </c>
      <c r="X10" s="348">
        <v>13.9613</v>
      </c>
      <c r="Y10" s="374"/>
      <c r="Z10" s="346">
        <v>8</v>
      </c>
      <c r="AA10" s="346">
        <v>5</v>
      </c>
      <c r="AB10" s="346">
        <v>8</v>
      </c>
      <c r="AC10" s="346">
        <v>12</v>
      </c>
      <c r="AD10" s="346">
        <v>14</v>
      </c>
      <c r="AE10" s="346">
        <v>4</v>
      </c>
      <c r="AF10" s="346">
        <v>3</v>
      </c>
      <c r="AG10" s="346">
        <v>2</v>
      </c>
      <c r="AH10" s="346">
        <v>2</v>
      </c>
      <c r="AI10" s="346">
        <v>2</v>
      </c>
      <c r="AJ10" s="346">
        <v>11</v>
      </c>
      <c r="AK10" s="346">
        <v>14</v>
      </c>
      <c r="AL10" s="346">
        <v>9</v>
      </c>
      <c r="AM10" s="346">
        <v>4</v>
      </c>
      <c r="AN10" s="346">
        <v>4</v>
      </c>
      <c r="AO10" s="373"/>
      <c r="AP10" s="348">
        <v>16.39</v>
      </c>
      <c r="AQ10" s="348">
        <v>18.3</v>
      </c>
      <c r="AR10" s="348">
        <v>15.22</v>
      </c>
      <c r="AS10" s="348">
        <v>10.19</v>
      </c>
      <c r="AT10" s="348">
        <v>-1.5</v>
      </c>
      <c r="AU10" s="351"/>
      <c r="AV10" s="346">
        <v>1</v>
      </c>
      <c r="AW10" s="346">
        <v>2</v>
      </c>
      <c r="AX10" s="346">
        <v>1</v>
      </c>
      <c r="AY10" s="346">
        <v>3</v>
      </c>
      <c r="AZ10" s="346">
        <v>11</v>
      </c>
      <c r="BA10" s="362"/>
      <c r="BB10" s="348">
        <v>13.0472894599237</v>
      </c>
      <c r="BC10" s="375">
        <v>0.97552317039644498</v>
      </c>
      <c r="BD10" s="375">
        <v>8.8849996355265498E-2</v>
      </c>
      <c r="BE10" s="375">
        <v>0.475725380718514</v>
      </c>
      <c r="BF10" s="373"/>
      <c r="BG10" s="348">
        <v>76.697400000000002</v>
      </c>
      <c r="BH10" s="348">
        <v>17.083200000000001</v>
      </c>
      <c r="BI10" s="348">
        <v>2.74003</v>
      </c>
      <c r="BJ10" s="348">
        <v>3.4793699999999999</v>
      </c>
      <c r="BK10" s="373"/>
      <c r="BL10" s="372" t="s">
        <v>2000</v>
      </c>
      <c r="BM10" s="372" t="s">
        <v>2001</v>
      </c>
      <c r="BN10" s="372" t="s">
        <v>2002</v>
      </c>
      <c r="BO10" s="372" t="s">
        <v>2003</v>
      </c>
      <c r="BP10" s="372" t="s">
        <v>2004</v>
      </c>
      <c r="BQ10" s="373"/>
      <c r="BR10" s="354" t="s">
        <v>518</v>
      </c>
    </row>
    <row r="11" spans="1:70" s="355" customFormat="1" x14ac:dyDescent="0.25">
      <c r="A11" s="345" t="s">
        <v>2005</v>
      </c>
      <c r="B11" s="373"/>
      <c r="C11" s="719">
        <v>39289</v>
      </c>
      <c r="D11" s="373"/>
      <c r="E11" s="346">
        <v>11477.1</v>
      </c>
      <c r="F11" s="373"/>
      <c r="G11" s="347">
        <v>101.18259999999999</v>
      </c>
      <c r="H11" s="374"/>
      <c r="I11" s="348">
        <v>0.33339999999999997</v>
      </c>
      <c r="J11" s="348">
        <v>4.9531000000000001</v>
      </c>
      <c r="K11" s="348">
        <v>2.0407999999999999</v>
      </c>
      <c r="L11" s="348">
        <v>1.1357999999999999</v>
      </c>
      <c r="M11" s="348">
        <v>-7.5683999999999996</v>
      </c>
      <c r="N11" s="350">
        <v>-4.4877000000000002</v>
      </c>
      <c r="O11" s="348">
        <v>-1.2209000000000001</v>
      </c>
      <c r="P11" s="348">
        <v>10.7133</v>
      </c>
      <c r="Q11" s="348">
        <v>11.708299999999999</v>
      </c>
      <c r="R11" s="348">
        <v>13.161300000000001</v>
      </c>
      <c r="S11" s="348">
        <v>7.7267000000000001</v>
      </c>
      <c r="T11" s="348">
        <v>-8.3918999999999997</v>
      </c>
      <c r="U11" s="348">
        <v>-5.5410000000000004</v>
      </c>
      <c r="V11" s="348">
        <v>-7.0140000000000002</v>
      </c>
      <c r="W11" s="348">
        <v>2.6032000000000002</v>
      </c>
      <c r="X11" s="348">
        <v>13.019500000000001</v>
      </c>
      <c r="Y11" s="374"/>
      <c r="Z11" s="346">
        <v>10</v>
      </c>
      <c r="AA11" s="346">
        <v>10</v>
      </c>
      <c r="AB11" s="346">
        <v>16</v>
      </c>
      <c r="AC11" s="346">
        <v>17</v>
      </c>
      <c r="AD11" s="346">
        <v>17</v>
      </c>
      <c r="AE11" s="346">
        <v>16</v>
      </c>
      <c r="AF11" s="346">
        <v>17</v>
      </c>
      <c r="AG11" s="346">
        <v>13</v>
      </c>
      <c r="AH11" s="346">
        <v>12</v>
      </c>
      <c r="AI11" s="346">
        <v>6</v>
      </c>
      <c r="AJ11" s="346">
        <v>17</v>
      </c>
      <c r="AK11" s="346">
        <v>17</v>
      </c>
      <c r="AL11" s="346">
        <v>16</v>
      </c>
      <c r="AM11" s="346">
        <v>16</v>
      </c>
      <c r="AN11" s="346">
        <v>12</v>
      </c>
      <c r="AO11" s="373"/>
      <c r="AP11" s="348">
        <v>12.91</v>
      </c>
      <c r="AQ11" s="348">
        <v>13.2</v>
      </c>
      <c r="AR11" s="348">
        <v>8.3699999999999992</v>
      </c>
      <c r="AS11" s="348">
        <v>1.87</v>
      </c>
      <c r="AT11" s="348">
        <v>-10.36</v>
      </c>
      <c r="AU11" s="351"/>
      <c r="AV11" s="346">
        <v>6</v>
      </c>
      <c r="AW11" s="346">
        <v>9</v>
      </c>
      <c r="AX11" s="346">
        <v>13</v>
      </c>
      <c r="AY11" s="346">
        <v>15</v>
      </c>
      <c r="AZ11" s="346">
        <v>17</v>
      </c>
      <c r="BA11" s="362"/>
      <c r="BB11" s="348">
        <v>12.003729722954199</v>
      </c>
      <c r="BC11" s="375">
        <v>0.89375833565722995</v>
      </c>
      <c r="BD11" s="375">
        <v>4.7851097684115301E-2</v>
      </c>
      <c r="BE11" s="375">
        <v>-1.01835829210429E-2</v>
      </c>
      <c r="BF11" s="373"/>
      <c r="BG11" s="348">
        <v>77.105900000000005</v>
      </c>
      <c r="BH11" s="348">
        <v>9.7098399999999998</v>
      </c>
      <c r="BI11" s="348">
        <v>8.2874599999999994</v>
      </c>
      <c r="BJ11" s="348">
        <v>4.8967999999999998</v>
      </c>
      <c r="BK11" s="373"/>
      <c r="BL11" s="372" t="s">
        <v>2006</v>
      </c>
      <c r="BM11" s="372" t="s">
        <v>2007</v>
      </c>
      <c r="BN11" s="372" t="s">
        <v>2008</v>
      </c>
      <c r="BO11" s="372" t="s">
        <v>2009</v>
      </c>
      <c r="BP11" s="372" t="s">
        <v>2010</v>
      </c>
      <c r="BQ11" s="373"/>
      <c r="BR11" s="354" t="s">
        <v>518</v>
      </c>
    </row>
    <row r="12" spans="1:70" s="355" customFormat="1" x14ac:dyDescent="0.25">
      <c r="A12" s="345" t="s">
        <v>2011</v>
      </c>
      <c r="B12" s="373"/>
      <c r="C12" s="719">
        <v>41089</v>
      </c>
      <c r="D12" s="373"/>
      <c r="E12" s="346">
        <v>10951.7</v>
      </c>
      <c r="F12" s="373"/>
      <c r="G12" s="347">
        <v>53.33</v>
      </c>
      <c r="H12" s="374"/>
      <c r="I12" s="348">
        <v>0.47099999999999997</v>
      </c>
      <c r="J12" s="348">
        <v>5.5621999999999998</v>
      </c>
      <c r="K12" s="348">
        <v>5.1874000000000002</v>
      </c>
      <c r="L12" s="348">
        <v>6.6813000000000002</v>
      </c>
      <c r="M12" s="348">
        <v>-1.6233</v>
      </c>
      <c r="N12" s="350">
        <v>-2.1109</v>
      </c>
      <c r="O12" s="348">
        <v>0.97989999999999999</v>
      </c>
      <c r="P12" s="348">
        <v>8.1432000000000002</v>
      </c>
      <c r="Q12" s="348">
        <v>5.4013999999999998</v>
      </c>
      <c r="R12" s="348">
        <v>11.4322</v>
      </c>
      <c r="S12" s="348">
        <v>13.613099999999999</v>
      </c>
      <c r="T12" s="348">
        <v>-1.9849000000000001</v>
      </c>
      <c r="U12" s="348">
        <v>-1.5325</v>
      </c>
      <c r="V12" s="348">
        <v>-5.2920999999999996</v>
      </c>
      <c r="W12" s="348">
        <v>4.3844000000000003</v>
      </c>
      <c r="X12" s="348">
        <v>12.7218</v>
      </c>
      <c r="Y12" s="374"/>
      <c r="Z12" s="346">
        <v>4</v>
      </c>
      <c r="AA12" s="346">
        <v>3</v>
      </c>
      <c r="AB12" s="346">
        <v>2</v>
      </c>
      <c r="AC12" s="346">
        <v>7</v>
      </c>
      <c r="AD12" s="346">
        <v>9</v>
      </c>
      <c r="AE12" s="346">
        <v>14</v>
      </c>
      <c r="AF12" s="346">
        <v>15</v>
      </c>
      <c r="AG12" s="346">
        <v>15</v>
      </c>
      <c r="AH12" s="346">
        <v>15</v>
      </c>
      <c r="AI12" s="346">
        <v>10</v>
      </c>
      <c r="AJ12" s="346">
        <v>8</v>
      </c>
      <c r="AK12" s="346">
        <v>9</v>
      </c>
      <c r="AL12" s="346">
        <v>13</v>
      </c>
      <c r="AM12" s="346">
        <v>15</v>
      </c>
      <c r="AN12" s="346">
        <v>2</v>
      </c>
      <c r="AO12" s="373"/>
      <c r="AP12" s="348">
        <v>9.17</v>
      </c>
      <c r="AQ12" s="348">
        <v>7.95</v>
      </c>
      <c r="AR12" s="348">
        <v>5.74</v>
      </c>
      <c r="AS12" s="348">
        <v>3.9</v>
      </c>
      <c r="AT12" s="348">
        <v>-1.85</v>
      </c>
      <c r="AU12" s="351"/>
      <c r="AV12" s="346">
        <v>10</v>
      </c>
      <c r="AW12" s="346">
        <v>12</v>
      </c>
      <c r="AX12" s="346">
        <v>14</v>
      </c>
      <c r="AY12" s="346">
        <v>13</v>
      </c>
      <c r="AZ12" s="346">
        <v>12</v>
      </c>
      <c r="BA12" s="362"/>
      <c r="BB12" s="348">
        <v>13.479733428447</v>
      </c>
      <c r="BC12" s="375">
        <v>0.96649298008874596</v>
      </c>
      <c r="BD12" s="375">
        <v>3.44157002210638E-2</v>
      </c>
      <c r="BE12" s="375">
        <v>-0.243710338705905</v>
      </c>
      <c r="BF12" s="373"/>
      <c r="BG12" s="348">
        <v>75.195099999999996</v>
      </c>
      <c r="BH12" s="348">
        <v>12.275700000000001</v>
      </c>
      <c r="BI12" s="348">
        <v>1.48038</v>
      </c>
      <c r="BJ12" s="348">
        <v>11.048819999999999</v>
      </c>
      <c r="BK12" s="373"/>
      <c r="BL12" s="372" t="s">
        <v>2012</v>
      </c>
      <c r="BM12" s="372" t="s">
        <v>2013</v>
      </c>
      <c r="BN12" s="372" t="s">
        <v>439</v>
      </c>
      <c r="BO12" s="372" t="s">
        <v>2014</v>
      </c>
      <c r="BP12" s="372" t="s">
        <v>2015</v>
      </c>
      <c r="BQ12" s="373"/>
      <c r="BR12" s="354" t="s">
        <v>1015</v>
      </c>
    </row>
    <row r="13" spans="1:70" s="355" customFormat="1" x14ac:dyDescent="0.25">
      <c r="A13" s="345" t="s">
        <v>2016</v>
      </c>
      <c r="B13" s="373"/>
      <c r="C13" s="719">
        <v>39077</v>
      </c>
      <c r="D13" s="373"/>
      <c r="E13" s="346">
        <v>8600.31</v>
      </c>
      <c r="F13" s="373"/>
      <c r="G13" s="347">
        <v>123.2246</v>
      </c>
      <c r="H13" s="374"/>
      <c r="I13" s="348">
        <v>0.33229999999999998</v>
      </c>
      <c r="J13" s="348">
        <v>5.3413000000000004</v>
      </c>
      <c r="K13" s="348">
        <v>5.1125999999999996</v>
      </c>
      <c r="L13" s="348">
        <v>7.0829000000000004</v>
      </c>
      <c r="M13" s="348">
        <v>0.2571</v>
      </c>
      <c r="N13" s="350">
        <v>2.5554000000000001</v>
      </c>
      <c r="O13" s="348">
        <v>3.5588000000000002</v>
      </c>
      <c r="P13" s="348">
        <v>12.8529</v>
      </c>
      <c r="Q13" s="348">
        <v>12.45</v>
      </c>
      <c r="R13" s="348">
        <v>13.653499999999999</v>
      </c>
      <c r="S13" s="348">
        <v>14.952400000000001</v>
      </c>
      <c r="T13" s="348">
        <v>-0.93859999999999999</v>
      </c>
      <c r="U13" s="348">
        <v>3.4710000000000001</v>
      </c>
      <c r="V13" s="348">
        <v>4.1799999999999997E-2</v>
      </c>
      <c r="W13" s="348">
        <v>3.0769000000000002</v>
      </c>
      <c r="X13" s="348">
        <v>13.7524</v>
      </c>
      <c r="Y13" s="374"/>
      <c r="Z13" s="346">
        <v>11</v>
      </c>
      <c r="AA13" s="346">
        <v>6</v>
      </c>
      <c r="AB13" s="346">
        <v>3</v>
      </c>
      <c r="AC13" s="346">
        <v>5</v>
      </c>
      <c r="AD13" s="346">
        <v>7</v>
      </c>
      <c r="AE13" s="346">
        <v>7</v>
      </c>
      <c r="AF13" s="346">
        <v>9</v>
      </c>
      <c r="AG13" s="346">
        <v>11</v>
      </c>
      <c r="AH13" s="346">
        <v>9</v>
      </c>
      <c r="AI13" s="346">
        <v>5</v>
      </c>
      <c r="AJ13" s="346">
        <v>3</v>
      </c>
      <c r="AK13" s="346">
        <v>7</v>
      </c>
      <c r="AL13" s="346">
        <v>6</v>
      </c>
      <c r="AM13" s="346">
        <v>6</v>
      </c>
      <c r="AN13" s="346">
        <v>8</v>
      </c>
      <c r="AO13" s="373"/>
      <c r="AP13" s="348">
        <v>13.7</v>
      </c>
      <c r="AQ13" s="348">
        <v>14.8</v>
      </c>
      <c r="AR13" s="348">
        <v>10.72</v>
      </c>
      <c r="AS13" s="348">
        <v>7.11</v>
      </c>
      <c r="AT13" s="348">
        <v>3.11</v>
      </c>
      <c r="AU13" s="351"/>
      <c r="AV13" s="346">
        <v>5</v>
      </c>
      <c r="AW13" s="346">
        <v>5</v>
      </c>
      <c r="AX13" s="346">
        <v>10</v>
      </c>
      <c r="AY13" s="346">
        <v>9</v>
      </c>
      <c r="AZ13" s="346">
        <v>6</v>
      </c>
      <c r="BA13" s="362"/>
      <c r="BB13" s="348">
        <v>13.098378271534299</v>
      </c>
      <c r="BC13" s="375">
        <v>0.96712021873910503</v>
      </c>
      <c r="BD13" s="375">
        <v>5.6091596581327202E-2</v>
      </c>
      <c r="BE13" s="375">
        <v>5.7070461076801499E-2</v>
      </c>
      <c r="BF13" s="373"/>
      <c r="BG13" s="348">
        <v>65.272499999999994</v>
      </c>
      <c r="BH13" s="348">
        <v>17.804500000000001</v>
      </c>
      <c r="BI13" s="348">
        <v>13.8622</v>
      </c>
      <c r="BJ13" s="348">
        <v>3.0608</v>
      </c>
      <c r="BK13" s="373"/>
      <c r="BL13" s="372" t="s">
        <v>2017</v>
      </c>
      <c r="BM13" s="372" t="s">
        <v>2018</v>
      </c>
      <c r="BN13" s="372" t="s">
        <v>2019</v>
      </c>
      <c r="BO13" s="372" t="s">
        <v>2020</v>
      </c>
      <c r="BP13" s="372" t="s">
        <v>2021</v>
      </c>
      <c r="BQ13" s="373"/>
      <c r="BR13" s="354" t="s">
        <v>436</v>
      </c>
    </row>
    <row r="14" spans="1:70" s="355" customFormat="1" x14ac:dyDescent="0.25">
      <c r="A14" s="345" t="s">
        <v>2022</v>
      </c>
      <c r="B14" s="373"/>
      <c r="C14" s="719">
        <v>38649</v>
      </c>
      <c r="D14" s="373"/>
      <c r="E14" s="346">
        <v>7892.59</v>
      </c>
      <c r="F14" s="373"/>
      <c r="G14" s="347">
        <v>144.1925</v>
      </c>
      <c r="H14" s="374"/>
      <c r="I14" s="348">
        <v>0.38529999999999998</v>
      </c>
      <c r="J14" s="348">
        <v>4.9412000000000003</v>
      </c>
      <c r="K14" s="348">
        <v>3.4813999999999998</v>
      </c>
      <c r="L14" s="348">
        <v>4.1955999999999998</v>
      </c>
      <c r="M14" s="348">
        <v>-2.4411999999999998</v>
      </c>
      <c r="N14" s="350">
        <v>2.2414999999999998</v>
      </c>
      <c r="O14" s="348">
        <v>4.9149000000000003</v>
      </c>
      <c r="P14" s="348">
        <v>14.1744</v>
      </c>
      <c r="Q14" s="348">
        <v>12.037599999999999</v>
      </c>
      <c r="R14" s="348">
        <v>12.6633</v>
      </c>
      <c r="S14" s="348">
        <v>11.018800000000001</v>
      </c>
      <c r="T14" s="348">
        <v>-3.3380000000000001</v>
      </c>
      <c r="U14" s="348">
        <v>4.3604000000000003</v>
      </c>
      <c r="V14" s="348">
        <v>-0.36899999999999999</v>
      </c>
      <c r="W14" s="348">
        <v>2.4291999999999998</v>
      </c>
      <c r="X14" s="348">
        <v>13.7857</v>
      </c>
      <c r="Y14" s="374"/>
      <c r="Z14" s="346">
        <v>7</v>
      </c>
      <c r="AA14" s="346">
        <v>12</v>
      </c>
      <c r="AB14" s="346">
        <v>10</v>
      </c>
      <c r="AC14" s="346">
        <v>13</v>
      </c>
      <c r="AD14" s="346">
        <v>10</v>
      </c>
      <c r="AE14" s="346">
        <v>9</v>
      </c>
      <c r="AF14" s="346">
        <v>7</v>
      </c>
      <c r="AG14" s="346">
        <v>9</v>
      </c>
      <c r="AH14" s="346">
        <v>11</v>
      </c>
      <c r="AI14" s="346">
        <v>8</v>
      </c>
      <c r="AJ14" s="346">
        <v>12</v>
      </c>
      <c r="AK14" s="346">
        <v>11</v>
      </c>
      <c r="AL14" s="346">
        <v>4</v>
      </c>
      <c r="AM14" s="346">
        <v>8</v>
      </c>
      <c r="AN14" s="346">
        <v>14</v>
      </c>
      <c r="AO14" s="373"/>
      <c r="AP14" s="348">
        <v>12.76</v>
      </c>
      <c r="AQ14" s="348">
        <v>13.51</v>
      </c>
      <c r="AR14" s="348">
        <v>11.11</v>
      </c>
      <c r="AS14" s="348">
        <v>7.63</v>
      </c>
      <c r="AT14" s="348">
        <v>0.41</v>
      </c>
      <c r="AU14" s="351"/>
      <c r="AV14" s="346">
        <v>7</v>
      </c>
      <c r="AW14" s="346">
        <v>8</v>
      </c>
      <c r="AX14" s="346">
        <v>9</v>
      </c>
      <c r="AY14" s="346">
        <v>7</v>
      </c>
      <c r="AZ14" s="346">
        <v>9</v>
      </c>
      <c r="BA14" s="362"/>
      <c r="BB14" s="348">
        <v>12.03277826071</v>
      </c>
      <c r="BC14" s="375">
        <v>0.91475513888632098</v>
      </c>
      <c r="BD14" s="375">
        <v>6.8050256143812396E-2</v>
      </c>
      <c r="BE14" s="375">
        <v>0.14908907277142999</v>
      </c>
      <c r="BF14" s="373"/>
      <c r="BG14" s="348">
        <v>72.402900000000002</v>
      </c>
      <c r="BH14" s="348">
        <v>19.230599999999999</v>
      </c>
      <c r="BI14" s="348">
        <v>3.0322100000000001</v>
      </c>
      <c r="BJ14" s="348">
        <v>5.3342900000000002</v>
      </c>
      <c r="BK14" s="373"/>
      <c r="BL14" s="372" t="s">
        <v>2023</v>
      </c>
      <c r="BM14" s="372" t="s">
        <v>2024</v>
      </c>
      <c r="BN14" s="372" t="s">
        <v>2025</v>
      </c>
      <c r="BO14" s="372" t="s">
        <v>2026</v>
      </c>
      <c r="BP14" s="372" t="s">
        <v>2027</v>
      </c>
      <c r="BQ14" s="373"/>
      <c r="BR14" s="354" t="s">
        <v>476</v>
      </c>
    </row>
    <row r="15" spans="1:70" s="355" customFormat="1" x14ac:dyDescent="0.25">
      <c r="A15" s="345" t="s">
        <v>2028</v>
      </c>
      <c r="B15" s="373"/>
      <c r="C15" s="719">
        <v>41942</v>
      </c>
      <c r="D15" s="373"/>
      <c r="E15" s="346">
        <v>6670.79</v>
      </c>
      <c r="F15" s="373"/>
      <c r="G15" s="347">
        <v>47.437899999999999</v>
      </c>
      <c r="H15" s="374"/>
      <c r="I15" s="348">
        <v>0.3947</v>
      </c>
      <c r="J15" s="348">
        <v>5.6032000000000002</v>
      </c>
      <c r="K15" s="348">
        <v>4.8754999999999997</v>
      </c>
      <c r="L15" s="348">
        <v>7.7878999999999996</v>
      </c>
      <c r="M15" s="348">
        <v>1.0873999999999999</v>
      </c>
      <c r="N15" s="350">
        <v>3.0009000000000001</v>
      </c>
      <c r="O15" s="348">
        <v>1.2786</v>
      </c>
      <c r="P15" s="348">
        <v>12.6092</v>
      </c>
      <c r="Q15" s="348">
        <v>12.848800000000001</v>
      </c>
      <c r="R15" s="348">
        <v>15.739100000000001</v>
      </c>
      <c r="S15" s="348">
        <v>14.712899999999999</v>
      </c>
      <c r="T15" s="348">
        <v>-0.1158</v>
      </c>
      <c r="U15" s="348">
        <v>3.1938</v>
      </c>
      <c r="V15" s="348">
        <v>-0.31480000000000002</v>
      </c>
      <c r="W15" s="348">
        <v>2.9872999999999998</v>
      </c>
      <c r="X15" s="348">
        <v>14.309100000000001</v>
      </c>
      <c r="Y15" s="374"/>
      <c r="Z15" s="346">
        <v>6</v>
      </c>
      <c r="AA15" s="346">
        <v>2</v>
      </c>
      <c r="AB15" s="346">
        <v>5</v>
      </c>
      <c r="AC15" s="346">
        <v>3</v>
      </c>
      <c r="AD15" s="346">
        <v>5</v>
      </c>
      <c r="AE15" s="346">
        <v>5</v>
      </c>
      <c r="AF15" s="346">
        <v>14</v>
      </c>
      <c r="AG15" s="346">
        <v>12</v>
      </c>
      <c r="AH15" s="346">
        <v>7</v>
      </c>
      <c r="AI15" s="346">
        <v>1</v>
      </c>
      <c r="AJ15" s="346">
        <v>4</v>
      </c>
      <c r="AK15" s="346">
        <v>5</v>
      </c>
      <c r="AL15" s="346">
        <v>7</v>
      </c>
      <c r="AM15" s="346">
        <v>7</v>
      </c>
      <c r="AN15" s="346">
        <v>9</v>
      </c>
      <c r="AO15" s="373"/>
      <c r="AP15" s="348">
        <v>15.09</v>
      </c>
      <c r="AQ15" s="348">
        <v>14.49</v>
      </c>
      <c r="AR15" s="348">
        <v>10.66</v>
      </c>
      <c r="AS15" s="348">
        <v>6.08</v>
      </c>
      <c r="AT15" s="348">
        <v>4.01</v>
      </c>
      <c r="AU15" s="351"/>
      <c r="AV15" s="346">
        <v>3</v>
      </c>
      <c r="AW15" s="346">
        <v>6</v>
      </c>
      <c r="AX15" s="346">
        <v>11</v>
      </c>
      <c r="AY15" s="346">
        <v>11</v>
      </c>
      <c r="AZ15" s="346">
        <v>5</v>
      </c>
      <c r="BA15" s="362"/>
      <c r="BB15" s="348">
        <v>12.7229259654406</v>
      </c>
      <c r="BC15" s="375">
        <v>0.96516476632883397</v>
      </c>
      <c r="BD15" s="375">
        <v>5.6513237570051798E-2</v>
      </c>
      <c r="BE15" s="375">
        <v>4.2745388581579703E-2</v>
      </c>
      <c r="BF15" s="373"/>
      <c r="BG15" s="348">
        <v>63.4572</v>
      </c>
      <c r="BH15" s="348">
        <v>19.995899999999999</v>
      </c>
      <c r="BI15" s="348">
        <v>14.989800000000001</v>
      </c>
      <c r="BJ15" s="348">
        <v>1.5570999999999999</v>
      </c>
      <c r="BK15" s="373"/>
      <c r="BL15" s="372" t="s">
        <v>2029</v>
      </c>
      <c r="BM15" s="372" t="s">
        <v>2030</v>
      </c>
      <c r="BN15" s="372" t="s">
        <v>2031</v>
      </c>
      <c r="BO15" s="372" t="s">
        <v>2032</v>
      </c>
      <c r="BP15" s="372" t="s">
        <v>1378</v>
      </c>
      <c r="BQ15" s="373"/>
      <c r="BR15" s="354" t="s">
        <v>554</v>
      </c>
    </row>
    <row r="16" spans="1:70" s="355" customFormat="1" x14ac:dyDescent="0.25">
      <c r="A16" s="345" t="s">
        <v>2033</v>
      </c>
      <c r="B16" s="373"/>
      <c r="C16" s="719">
        <v>43599</v>
      </c>
      <c r="D16" s="373"/>
      <c r="E16" s="346">
        <v>6617.45</v>
      </c>
      <c r="F16" s="373"/>
      <c r="G16" s="347">
        <v>23.914999999999999</v>
      </c>
      <c r="H16" s="374"/>
      <c r="I16" s="348">
        <v>7.5300000000000006E-2</v>
      </c>
      <c r="J16" s="348">
        <v>5.0932000000000004</v>
      </c>
      <c r="K16" s="348">
        <v>4.4141000000000004</v>
      </c>
      <c r="L16" s="348">
        <v>7.0980999999999996</v>
      </c>
      <c r="M16" s="348">
        <v>-6.6148999999999996</v>
      </c>
      <c r="N16" s="350">
        <v>-6.2854999999999999</v>
      </c>
      <c r="O16" s="348">
        <v>1.6344000000000001</v>
      </c>
      <c r="P16" s="348">
        <v>6.9706999999999999</v>
      </c>
      <c r="Q16" s="348">
        <v>7.1345999999999998</v>
      </c>
      <c r="R16" s="348" t="s">
        <v>430</v>
      </c>
      <c r="S16" s="348">
        <v>14.667199999999999</v>
      </c>
      <c r="T16" s="348">
        <v>-8.0617000000000001</v>
      </c>
      <c r="U16" s="348">
        <v>-5.6272000000000002</v>
      </c>
      <c r="V16" s="348">
        <v>-7.8845999999999998</v>
      </c>
      <c r="W16" s="348">
        <v>2.6395</v>
      </c>
      <c r="X16" s="348">
        <v>13.063800000000001</v>
      </c>
      <c r="Y16" s="374"/>
      <c r="Z16" s="346">
        <v>16</v>
      </c>
      <c r="AA16" s="346">
        <v>8</v>
      </c>
      <c r="AB16" s="346">
        <v>7</v>
      </c>
      <c r="AC16" s="346">
        <v>4</v>
      </c>
      <c r="AD16" s="346">
        <v>16</v>
      </c>
      <c r="AE16" s="346">
        <v>17</v>
      </c>
      <c r="AF16" s="346">
        <v>13</v>
      </c>
      <c r="AG16" s="346">
        <v>16</v>
      </c>
      <c r="AH16" s="346">
        <v>14</v>
      </c>
      <c r="AI16" s="346" t="s">
        <v>430</v>
      </c>
      <c r="AJ16" s="346">
        <v>5</v>
      </c>
      <c r="AK16" s="346">
        <v>16</v>
      </c>
      <c r="AL16" s="346">
        <v>17</v>
      </c>
      <c r="AM16" s="346">
        <v>17</v>
      </c>
      <c r="AN16" s="346">
        <v>11</v>
      </c>
      <c r="AO16" s="373"/>
      <c r="AP16" s="348" t="s">
        <v>430</v>
      </c>
      <c r="AQ16" s="348">
        <v>9.16</v>
      </c>
      <c r="AR16" s="348">
        <v>4.7300000000000004</v>
      </c>
      <c r="AS16" s="348">
        <v>1.32</v>
      </c>
      <c r="AT16" s="348">
        <v>-7.6</v>
      </c>
      <c r="AU16" s="351"/>
      <c r="AV16" s="346" t="s">
        <v>430</v>
      </c>
      <c r="AW16" s="346">
        <v>11</v>
      </c>
      <c r="AX16" s="346">
        <v>15</v>
      </c>
      <c r="AY16" s="346">
        <v>16</v>
      </c>
      <c r="AZ16" s="346">
        <v>16</v>
      </c>
      <c r="BA16" s="362"/>
      <c r="BB16" s="348">
        <v>13.6282682268758</v>
      </c>
      <c r="BC16" s="375">
        <v>0.99528423572814295</v>
      </c>
      <c r="BD16" s="375">
        <v>1.988450341998E-2</v>
      </c>
      <c r="BE16" s="375">
        <v>-0.45771318266446898</v>
      </c>
      <c r="BF16" s="373"/>
      <c r="BG16" s="348">
        <v>49.8748</v>
      </c>
      <c r="BH16" s="348">
        <v>13.527900000000001</v>
      </c>
      <c r="BI16" s="348">
        <v>31.865100000000002</v>
      </c>
      <c r="BJ16" s="348">
        <v>4.7321999999999997</v>
      </c>
      <c r="BK16" s="373"/>
      <c r="BL16" s="372" t="s">
        <v>2034</v>
      </c>
      <c r="BM16" s="372" t="s">
        <v>2035</v>
      </c>
      <c r="BN16" s="372" t="s">
        <v>1005</v>
      </c>
      <c r="BO16" s="372" t="s">
        <v>2036</v>
      </c>
      <c r="BP16" s="372" t="s">
        <v>2037</v>
      </c>
      <c r="BQ16" s="373"/>
      <c r="BR16" s="354" t="s">
        <v>443</v>
      </c>
    </row>
    <row r="17" spans="1:70" s="355" customFormat="1" x14ac:dyDescent="0.25">
      <c r="A17" s="345" t="s">
        <v>2038</v>
      </c>
      <c r="B17" s="373"/>
      <c r="C17" s="719">
        <v>44103</v>
      </c>
      <c r="D17" s="373"/>
      <c r="E17" s="346">
        <v>5562.99</v>
      </c>
      <c r="F17" s="373"/>
      <c r="G17" s="347">
        <v>27.55</v>
      </c>
      <c r="H17" s="374"/>
      <c r="I17" s="348">
        <v>0.18179999999999999</v>
      </c>
      <c r="J17" s="348">
        <v>6.4116999999999997</v>
      </c>
      <c r="K17" s="348">
        <v>6.4939999999999998</v>
      </c>
      <c r="L17" s="348">
        <v>13.561400000000001</v>
      </c>
      <c r="M17" s="348">
        <v>3.4548000000000001</v>
      </c>
      <c r="N17" s="350">
        <v>-1.9224000000000001</v>
      </c>
      <c r="O17" s="348">
        <v>2.8191000000000002</v>
      </c>
      <c r="P17" s="348">
        <v>20.580400000000001</v>
      </c>
      <c r="Q17" s="348">
        <v>15.6523</v>
      </c>
      <c r="R17" s="348" t="s">
        <v>430</v>
      </c>
      <c r="S17" s="348">
        <v>20.410799999999998</v>
      </c>
      <c r="T17" s="348">
        <v>2.8753000000000002</v>
      </c>
      <c r="U17" s="348">
        <v>0.25469999999999998</v>
      </c>
      <c r="V17" s="348">
        <v>-4.4398</v>
      </c>
      <c r="W17" s="348">
        <v>4.3956</v>
      </c>
      <c r="X17" s="348">
        <v>19.381499999999999</v>
      </c>
      <c r="Y17" s="374"/>
      <c r="Z17" s="346">
        <v>14</v>
      </c>
      <c r="AA17" s="346">
        <v>1</v>
      </c>
      <c r="AB17" s="346">
        <v>1</v>
      </c>
      <c r="AC17" s="346">
        <v>1</v>
      </c>
      <c r="AD17" s="346">
        <v>2</v>
      </c>
      <c r="AE17" s="346">
        <v>13</v>
      </c>
      <c r="AF17" s="346">
        <v>12</v>
      </c>
      <c r="AG17" s="346">
        <v>1</v>
      </c>
      <c r="AH17" s="346">
        <v>3</v>
      </c>
      <c r="AI17" s="346" t="s">
        <v>430</v>
      </c>
      <c r="AJ17" s="346">
        <v>1</v>
      </c>
      <c r="AK17" s="346">
        <v>2</v>
      </c>
      <c r="AL17" s="346">
        <v>11</v>
      </c>
      <c r="AM17" s="346">
        <v>13</v>
      </c>
      <c r="AN17" s="346">
        <v>1</v>
      </c>
      <c r="AO17" s="373"/>
      <c r="AP17" s="348" t="s">
        <v>430</v>
      </c>
      <c r="AQ17" s="348" t="s">
        <v>430</v>
      </c>
      <c r="AR17" s="348">
        <v>14.62</v>
      </c>
      <c r="AS17" s="348">
        <v>9.3000000000000007</v>
      </c>
      <c r="AT17" s="348">
        <v>4.45</v>
      </c>
      <c r="AU17" s="351"/>
      <c r="AV17" s="346" t="s">
        <v>430</v>
      </c>
      <c r="AW17" s="346" t="s">
        <v>430</v>
      </c>
      <c r="AX17" s="346">
        <v>3</v>
      </c>
      <c r="AY17" s="346">
        <v>4</v>
      </c>
      <c r="AZ17" s="346">
        <v>4</v>
      </c>
      <c r="BA17" s="362"/>
      <c r="BB17" s="348">
        <v>16.952699003928299</v>
      </c>
      <c r="BC17" s="375">
        <v>1.20217170958331</v>
      </c>
      <c r="BD17" s="375">
        <v>8.1776370095350007E-2</v>
      </c>
      <c r="BE17" s="375">
        <v>0.54399662397110304</v>
      </c>
      <c r="BF17" s="373"/>
      <c r="BG17" s="348">
        <v>47.785299999999999</v>
      </c>
      <c r="BH17" s="348">
        <v>28.638000000000002</v>
      </c>
      <c r="BI17" s="348">
        <v>19.302600000000002</v>
      </c>
      <c r="BJ17" s="348">
        <v>4.2740999999999998</v>
      </c>
      <c r="BK17" s="373"/>
      <c r="BL17" s="372" t="s">
        <v>2039</v>
      </c>
      <c r="BM17" s="372" t="s">
        <v>2040</v>
      </c>
      <c r="BN17" s="372" t="s">
        <v>2041</v>
      </c>
      <c r="BO17" s="372" t="s">
        <v>2042</v>
      </c>
      <c r="BP17" s="372" t="s">
        <v>2043</v>
      </c>
      <c r="BQ17" s="373"/>
      <c r="BR17" s="354" t="s">
        <v>443</v>
      </c>
    </row>
    <row r="18" spans="1:70" s="355" customFormat="1" ht="11" x14ac:dyDescent="0.3">
      <c r="A18" s="841" t="s">
        <v>2044</v>
      </c>
      <c r="B18" s="842"/>
      <c r="C18" s="843">
        <v>43662</v>
      </c>
      <c r="D18" s="842"/>
      <c r="E18" s="844">
        <v>4219.83</v>
      </c>
      <c r="F18" s="842"/>
      <c r="G18" s="845">
        <v>26.97</v>
      </c>
      <c r="H18" s="847"/>
      <c r="I18" s="846">
        <v>0.64559999999999995</v>
      </c>
      <c r="J18" s="846">
        <v>5.4958</v>
      </c>
      <c r="K18" s="846">
        <v>4.9824999999999999</v>
      </c>
      <c r="L18" s="846">
        <v>6.0724999999999998</v>
      </c>
      <c r="M18" s="846">
        <v>1.9390000000000001</v>
      </c>
      <c r="N18" s="848">
        <v>9.1769999999999996</v>
      </c>
      <c r="O18" s="846">
        <v>5.9938000000000002</v>
      </c>
      <c r="P18" s="846">
        <v>15.5158</v>
      </c>
      <c r="Q18" s="846">
        <v>13.1586</v>
      </c>
      <c r="R18" s="846" t="s">
        <v>430</v>
      </c>
      <c r="S18" s="846">
        <v>13.500500000000001</v>
      </c>
      <c r="T18" s="846">
        <v>-0.23669999999999999</v>
      </c>
      <c r="U18" s="846">
        <v>6.3067000000000002</v>
      </c>
      <c r="V18" s="846">
        <v>5.6818</v>
      </c>
      <c r="W18" s="846">
        <v>3.6391</v>
      </c>
      <c r="X18" s="846">
        <v>15.395099999999999</v>
      </c>
      <c r="Y18" s="847"/>
      <c r="Z18" s="844">
        <v>2</v>
      </c>
      <c r="AA18" s="844">
        <v>4</v>
      </c>
      <c r="AB18" s="844">
        <v>4</v>
      </c>
      <c r="AC18" s="844">
        <v>9</v>
      </c>
      <c r="AD18" s="844">
        <v>3</v>
      </c>
      <c r="AE18" s="844">
        <v>2</v>
      </c>
      <c r="AF18" s="844">
        <v>4</v>
      </c>
      <c r="AG18" s="844">
        <v>6</v>
      </c>
      <c r="AH18" s="844">
        <v>5</v>
      </c>
      <c r="AI18" s="844" t="s">
        <v>430</v>
      </c>
      <c r="AJ18" s="844">
        <v>9</v>
      </c>
      <c r="AK18" s="844">
        <v>6</v>
      </c>
      <c r="AL18" s="844">
        <v>3</v>
      </c>
      <c r="AM18" s="844">
        <v>3</v>
      </c>
      <c r="AN18" s="844">
        <v>5</v>
      </c>
      <c r="AO18" s="842"/>
      <c r="AP18" s="846" t="s">
        <v>430</v>
      </c>
      <c r="AQ18" s="846">
        <v>15.06</v>
      </c>
      <c r="AR18" s="846">
        <v>12.82</v>
      </c>
      <c r="AS18" s="846">
        <v>10.74</v>
      </c>
      <c r="AT18" s="846">
        <v>5.94</v>
      </c>
      <c r="AU18" s="849"/>
      <c r="AV18" s="844" t="s">
        <v>430</v>
      </c>
      <c r="AW18" s="844">
        <v>4</v>
      </c>
      <c r="AX18" s="844">
        <v>6</v>
      </c>
      <c r="AY18" s="844">
        <v>2</v>
      </c>
      <c r="AZ18" s="844">
        <v>3</v>
      </c>
      <c r="BA18" s="851"/>
      <c r="BB18" s="846">
        <v>12.2755701642979</v>
      </c>
      <c r="BC18" s="852">
        <v>0.91833746415710005</v>
      </c>
      <c r="BD18" s="852">
        <v>7.4525015196172897E-2</v>
      </c>
      <c r="BE18" s="852">
        <v>0.242469657770124</v>
      </c>
      <c r="BF18" s="842"/>
      <c r="BG18" s="846">
        <v>66.227199999999996</v>
      </c>
      <c r="BH18" s="846">
        <v>24.8751</v>
      </c>
      <c r="BI18" s="846">
        <v>5.1873699999999996</v>
      </c>
      <c r="BJ18" s="846">
        <v>3.7103299999999999</v>
      </c>
      <c r="BK18" s="842"/>
      <c r="BL18" s="855" t="s">
        <v>2045</v>
      </c>
      <c r="BM18" s="855" t="s">
        <v>2046</v>
      </c>
      <c r="BN18" s="855" t="s">
        <v>2047</v>
      </c>
      <c r="BO18" s="855" t="s">
        <v>1790</v>
      </c>
      <c r="BP18" s="855" t="s">
        <v>2048</v>
      </c>
      <c r="BQ18" s="842"/>
      <c r="BR18" s="856" t="s">
        <v>443</v>
      </c>
    </row>
    <row r="19" spans="1:70" s="355" customFormat="1" x14ac:dyDescent="0.25">
      <c r="A19" s="345" t="s">
        <v>2049</v>
      </c>
      <c r="B19" s="373"/>
      <c r="C19" s="719">
        <v>45315</v>
      </c>
      <c r="D19" s="373"/>
      <c r="E19" s="346">
        <v>3439.03</v>
      </c>
      <c r="F19" s="373"/>
      <c r="G19" s="347">
        <v>12.94</v>
      </c>
      <c r="H19" s="374"/>
      <c r="I19" s="348">
        <v>1.1728000000000001</v>
      </c>
      <c r="J19" s="348">
        <v>4.9473000000000003</v>
      </c>
      <c r="K19" s="348">
        <v>3.3546</v>
      </c>
      <c r="L19" s="348">
        <v>10.127700000000001</v>
      </c>
      <c r="M19" s="348">
        <v>5.8053999999999997</v>
      </c>
      <c r="N19" s="350">
        <v>9.0143000000000004</v>
      </c>
      <c r="O19" s="348">
        <v>7.5835999999999997</v>
      </c>
      <c r="P19" s="348" t="s">
        <v>430</v>
      </c>
      <c r="Q19" s="348" t="s">
        <v>430</v>
      </c>
      <c r="R19" s="348" t="s">
        <v>430</v>
      </c>
      <c r="S19" s="348">
        <v>16.576599999999999</v>
      </c>
      <c r="T19" s="348">
        <v>2.9434999999999998</v>
      </c>
      <c r="U19" s="348">
        <v>12.034599999999999</v>
      </c>
      <c r="V19" s="348">
        <v>5.8920000000000003</v>
      </c>
      <c r="W19" s="348">
        <v>2.5356999999999998</v>
      </c>
      <c r="X19" s="348">
        <v>11.3369</v>
      </c>
      <c r="Y19" s="374"/>
      <c r="Z19" s="346">
        <v>1</v>
      </c>
      <c r="AA19" s="346">
        <v>11</v>
      </c>
      <c r="AB19" s="346">
        <v>12</v>
      </c>
      <c r="AC19" s="346">
        <v>2</v>
      </c>
      <c r="AD19" s="346">
        <v>1</v>
      </c>
      <c r="AE19" s="346">
        <v>3</v>
      </c>
      <c r="AF19" s="346">
        <v>2</v>
      </c>
      <c r="AG19" s="346" t="s">
        <v>430</v>
      </c>
      <c r="AH19" s="346" t="s">
        <v>430</v>
      </c>
      <c r="AI19" s="346" t="s">
        <v>430</v>
      </c>
      <c r="AJ19" s="346">
        <v>2</v>
      </c>
      <c r="AK19" s="346">
        <v>1</v>
      </c>
      <c r="AL19" s="346">
        <v>1</v>
      </c>
      <c r="AM19" s="346">
        <v>2</v>
      </c>
      <c r="AN19" s="346">
        <v>13</v>
      </c>
      <c r="AO19" s="373"/>
      <c r="AP19" s="348" t="s">
        <v>430</v>
      </c>
      <c r="AQ19" s="348" t="s">
        <v>430</v>
      </c>
      <c r="AR19" s="348" t="s">
        <v>430</v>
      </c>
      <c r="AS19" s="348" t="s">
        <v>430</v>
      </c>
      <c r="AT19" s="348">
        <v>13.56</v>
      </c>
      <c r="AU19" s="351"/>
      <c r="AV19" s="346" t="s">
        <v>430</v>
      </c>
      <c r="AW19" s="346" t="s">
        <v>430</v>
      </c>
      <c r="AX19" s="346" t="s">
        <v>430</v>
      </c>
      <c r="AY19" s="346" t="s">
        <v>430</v>
      </c>
      <c r="AZ19" s="346">
        <v>1</v>
      </c>
      <c r="BA19" s="362"/>
      <c r="BB19" s="348">
        <v>15.303166073334801</v>
      </c>
      <c r="BC19" s="375">
        <v>1.1092424330724699</v>
      </c>
      <c r="BD19" s="375">
        <v>3.5026698420121301E-2</v>
      </c>
      <c r="BE19" s="375">
        <v>0.50340242014912895</v>
      </c>
      <c r="BF19" s="373"/>
      <c r="BG19" s="348">
        <v>39.810600000000001</v>
      </c>
      <c r="BH19" s="348">
        <v>17.419599999999999</v>
      </c>
      <c r="BI19" s="348">
        <v>31.301100000000002</v>
      </c>
      <c r="BJ19" s="348">
        <v>11.4687</v>
      </c>
      <c r="BK19" s="373"/>
      <c r="BL19" s="372" t="s">
        <v>2050</v>
      </c>
      <c r="BM19" s="372" t="s">
        <v>2051</v>
      </c>
      <c r="BN19" s="372" t="s">
        <v>2052</v>
      </c>
      <c r="BO19" s="372" t="s">
        <v>2053</v>
      </c>
      <c r="BP19" s="372" t="s">
        <v>1151</v>
      </c>
      <c r="BQ19" s="373"/>
      <c r="BR19" s="354" t="s">
        <v>443</v>
      </c>
    </row>
    <row r="20" spans="1:70" s="355" customFormat="1" x14ac:dyDescent="0.25">
      <c r="A20" s="345" t="s">
        <v>2054</v>
      </c>
      <c r="B20" s="373"/>
      <c r="C20" s="719">
        <v>44333</v>
      </c>
      <c r="D20" s="373"/>
      <c r="E20" s="346">
        <v>2763.84</v>
      </c>
      <c r="F20" s="373"/>
      <c r="G20" s="347">
        <v>19.36</v>
      </c>
      <c r="H20" s="374"/>
      <c r="I20" s="348">
        <v>0.46700000000000003</v>
      </c>
      <c r="J20" s="348">
        <v>4.9321999999999999</v>
      </c>
      <c r="K20" s="348">
        <v>3.3635999999999999</v>
      </c>
      <c r="L20" s="348">
        <v>3.3635999999999999</v>
      </c>
      <c r="M20" s="348">
        <v>-4.2531999999999996</v>
      </c>
      <c r="N20" s="350">
        <v>-1.5760000000000001</v>
      </c>
      <c r="O20" s="348">
        <v>3.7955000000000001</v>
      </c>
      <c r="P20" s="348">
        <v>13.011200000000001</v>
      </c>
      <c r="Q20" s="348">
        <v>12.795400000000001</v>
      </c>
      <c r="R20" s="348" t="s">
        <v>430</v>
      </c>
      <c r="S20" s="348">
        <v>10.1251</v>
      </c>
      <c r="T20" s="348">
        <v>-5.3762999999999996</v>
      </c>
      <c r="U20" s="348">
        <v>-2.7624</v>
      </c>
      <c r="V20" s="348">
        <v>-4.4423000000000004</v>
      </c>
      <c r="W20" s="348">
        <v>3.4188000000000001</v>
      </c>
      <c r="X20" s="348">
        <v>13.8576</v>
      </c>
      <c r="Y20" s="374"/>
      <c r="Z20" s="346">
        <v>5</v>
      </c>
      <c r="AA20" s="346">
        <v>13</v>
      </c>
      <c r="AB20" s="346">
        <v>11</v>
      </c>
      <c r="AC20" s="346">
        <v>15</v>
      </c>
      <c r="AD20" s="346">
        <v>15</v>
      </c>
      <c r="AE20" s="346">
        <v>12</v>
      </c>
      <c r="AF20" s="346">
        <v>8</v>
      </c>
      <c r="AG20" s="346">
        <v>10</v>
      </c>
      <c r="AH20" s="346">
        <v>8</v>
      </c>
      <c r="AI20" s="346" t="s">
        <v>430</v>
      </c>
      <c r="AJ20" s="346">
        <v>14</v>
      </c>
      <c r="AK20" s="346">
        <v>15</v>
      </c>
      <c r="AL20" s="346">
        <v>15</v>
      </c>
      <c r="AM20" s="346">
        <v>14</v>
      </c>
      <c r="AN20" s="346">
        <v>7</v>
      </c>
      <c r="AO20" s="373"/>
      <c r="AP20" s="348" t="s">
        <v>430</v>
      </c>
      <c r="AQ20" s="348" t="s">
        <v>430</v>
      </c>
      <c r="AR20" s="348">
        <v>10.58</v>
      </c>
      <c r="AS20" s="348">
        <v>5.83</v>
      </c>
      <c r="AT20" s="348">
        <v>-5.5</v>
      </c>
      <c r="AU20" s="351"/>
      <c r="AV20" s="346" t="s">
        <v>430</v>
      </c>
      <c r="AW20" s="346" t="s">
        <v>430</v>
      </c>
      <c r="AX20" s="346">
        <v>12</v>
      </c>
      <c r="AY20" s="346">
        <v>12</v>
      </c>
      <c r="AZ20" s="346">
        <v>15</v>
      </c>
      <c r="BA20" s="362"/>
      <c r="BB20" s="348">
        <v>12.4551936246179</v>
      </c>
      <c r="BC20" s="375">
        <v>0.94055782491288598</v>
      </c>
      <c r="BD20" s="375">
        <v>6.0050429862086703E-2</v>
      </c>
      <c r="BE20" s="375">
        <v>8.8912889677646795E-2</v>
      </c>
      <c r="BF20" s="373"/>
      <c r="BG20" s="348">
        <v>79.847899999999996</v>
      </c>
      <c r="BH20" s="348">
        <v>11.1311</v>
      </c>
      <c r="BI20" s="348">
        <v>3.1636799999999998</v>
      </c>
      <c r="BJ20" s="348">
        <v>5.8573199999999996</v>
      </c>
      <c r="BK20" s="373"/>
      <c r="BL20" s="372" t="s">
        <v>2055</v>
      </c>
      <c r="BM20" s="372" t="s">
        <v>2056</v>
      </c>
      <c r="BN20" s="372" t="s">
        <v>848</v>
      </c>
      <c r="BO20" s="372" t="s">
        <v>2057</v>
      </c>
      <c r="BP20" s="372" t="s">
        <v>2058</v>
      </c>
      <c r="BQ20" s="373"/>
      <c r="BR20" s="354" t="s">
        <v>443</v>
      </c>
    </row>
    <row r="21" spans="1:70" s="355" customFormat="1" x14ac:dyDescent="0.25">
      <c r="A21" s="345" t="s">
        <v>2059</v>
      </c>
      <c r="B21" s="373"/>
      <c r="C21" s="719">
        <v>40339</v>
      </c>
      <c r="D21" s="373"/>
      <c r="E21" s="346">
        <v>2578.87</v>
      </c>
      <c r="F21" s="373"/>
      <c r="G21" s="347">
        <v>54.32</v>
      </c>
      <c r="H21" s="374"/>
      <c r="I21" s="348">
        <v>0.21590000000000001</v>
      </c>
      <c r="J21" s="348">
        <v>5.0473999999999997</v>
      </c>
      <c r="K21" s="348">
        <v>4.7133000000000003</v>
      </c>
      <c r="L21" s="348">
        <v>5.9572000000000003</v>
      </c>
      <c r="M21" s="348">
        <v>-2.8386</v>
      </c>
      <c r="N21" s="350">
        <v>0.50139999999999996</v>
      </c>
      <c r="O21" s="348">
        <v>3.1753</v>
      </c>
      <c r="P21" s="348">
        <v>14.9939</v>
      </c>
      <c r="Q21" s="348">
        <v>11.192399999999999</v>
      </c>
      <c r="R21" s="348">
        <v>12.057399999999999</v>
      </c>
      <c r="S21" s="348">
        <v>12.879799999999999</v>
      </c>
      <c r="T21" s="348">
        <v>-3.2229000000000001</v>
      </c>
      <c r="U21" s="348">
        <v>1.2827999999999999</v>
      </c>
      <c r="V21" s="348">
        <v>-1.5032000000000001</v>
      </c>
      <c r="W21" s="348">
        <v>4.2831000000000001</v>
      </c>
      <c r="X21" s="348">
        <v>11.132400000000001</v>
      </c>
      <c r="Y21" s="374"/>
      <c r="Z21" s="346">
        <v>13</v>
      </c>
      <c r="AA21" s="346">
        <v>9</v>
      </c>
      <c r="AB21" s="346">
        <v>6</v>
      </c>
      <c r="AC21" s="346">
        <v>10</v>
      </c>
      <c r="AD21" s="346">
        <v>11</v>
      </c>
      <c r="AE21" s="346">
        <v>11</v>
      </c>
      <c r="AF21" s="346">
        <v>10</v>
      </c>
      <c r="AG21" s="346">
        <v>7</v>
      </c>
      <c r="AH21" s="346">
        <v>13</v>
      </c>
      <c r="AI21" s="346">
        <v>9</v>
      </c>
      <c r="AJ21" s="346">
        <v>10</v>
      </c>
      <c r="AK21" s="346">
        <v>10</v>
      </c>
      <c r="AL21" s="346">
        <v>10</v>
      </c>
      <c r="AM21" s="346">
        <v>11</v>
      </c>
      <c r="AN21" s="346">
        <v>3</v>
      </c>
      <c r="AO21" s="373"/>
      <c r="AP21" s="348">
        <v>12.25</v>
      </c>
      <c r="AQ21" s="348">
        <v>13.18</v>
      </c>
      <c r="AR21" s="348">
        <v>11.44</v>
      </c>
      <c r="AS21" s="348">
        <v>6.93</v>
      </c>
      <c r="AT21" s="348">
        <v>-0.08</v>
      </c>
      <c r="AU21" s="351"/>
      <c r="AV21" s="346">
        <v>9</v>
      </c>
      <c r="AW21" s="346">
        <v>10</v>
      </c>
      <c r="AX21" s="346">
        <v>8</v>
      </c>
      <c r="AY21" s="346">
        <v>10</v>
      </c>
      <c r="AZ21" s="346">
        <v>10</v>
      </c>
      <c r="BA21" s="362"/>
      <c r="BB21" s="348">
        <v>14.002285914811401</v>
      </c>
      <c r="BC21" s="375">
        <v>1.0161088407590599</v>
      </c>
      <c r="BD21" s="375">
        <v>6.5216163640035796E-2</v>
      </c>
      <c r="BE21" s="375">
        <v>0.169223956013412</v>
      </c>
      <c r="BF21" s="373"/>
      <c r="BG21" s="348">
        <v>59.212899999999998</v>
      </c>
      <c r="BH21" s="348">
        <v>16.344799999999999</v>
      </c>
      <c r="BI21" s="348">
        <v>14.7836</v>
      </c>
      <c r="BJ21" s="348">
        <v>9.6586999999999996</v>
      </c>
      <c r="BK21" s="373"/>
      <c r="BL21" s="372" t="s">
        <v>1132</v>
      </c>
      <c r="BM21" s="372" t="s">
        <v>2060</v>
      </c>
      <c r="BN21" s="372" t="s">
        <v>2061</v>
      </c>
      <c r="BO21" s="372" t="s">
        <v>2062</v>
      </c>
      <c r="BP21" s="372" t="s">
        <v>2063</v>
      </c>
      <c r="BQ21" s="373"/>
      <c r="BR21" s="354" t="s">
        <v>463</v>
      </c>
    </row>
    <row r="22" spans="1:70" s="355" customFormat="1" x14ac:dyDescent="0.25">
      <c r="A22" s="345" t="s">
        <v>2064</v>
      </c>
      <c r="B22" s="373"/>
      <c r="C22" s="719">
        <v>44433</v>
      </c>
      <c r="D22" s="373"/>
      <c r="E22" s="346">
        <v>2422.3000000000002</v>
      </c>
      <c r="F22" s="373"/>
      <c r="G22" s="347">
        <v>15.0471</v>
      </c>
      <c r="H22" s="374"/>
      <c r="I22" s="348">
        <v>0.1804</v>
      </c>
      <c r="J22" s="348">
        <v>5.3083999999999998</v>
      </c>
      <c r="K22" s="348">
        <v>2.9981</v>
      </c>
      <c r="L22" s="348">
        <v>3.5581</v>
      </c>
      <c r="M22" s="348">
        <v>-3.7866</v>
      </c>
      <c r="N22" s="350">
        <v>-2.3041999999999998</v>
      </c>
      <c r="O22" s="348">
        <v>-0.39439999999999997</v>
      </c>
      <c r="P22" s="348">
        <v>10.3924</v>
      </c>
      <c r="Q22" s="348" t="s">
        <v>430</v>
      </c>
      <c r="R22" s="348" t="s">
        <v>430</v>
      </c>
      <c r="S22" s="348">
        <v>10.606299999999999</v>
      </c>
      <c r="T22" s="348">
        <v>-4.8777999999999997</v>
      </c>
      <c r="U22" s="348">
        <v>-1.9783999999999999</v>
      </c>
      <c r="V22" s="348">
        <v>-4.2781000000000002</v>
      </c>
      <c r="W22" s="348">
        <v>2.6573000000000002</v>
      </c>
      <c r="X22" s="348">
        <v>8.8536999999999999</v>
      </c>
      <c r="Y22" s="374"/>
      <c r="Z22" s="346">
        <v>15</v>
      </c>
      <c r="AA22" s="346">
        <v>7</v>
      </c>
      <c r="AB22" s="346">
        <v>13</v>
      </c>
      <c r="AC22" s="346">
        <v>14</v>
      </c>
      <c r="AD22" s="346">
        <v>13</v>
      </c>
      <c r="AE22" s="346">
        <v>15</v>
      </c>
      <c r="AF22" s="346">
        <v>16</v>
      </c>
      <c r="AG22" s="346">
        <v>14</v>
      </c>
      <c r="AH22" s="346" t="s">
        <v>430</v>
      </c>
      <c r="AI22" s="346" t="s">
        <v>430</v>
      </c>
      <c r="AJ22" s="346">
        <v>13</v>
      </c>
      <c r="AK22" s="346">
        <v>13</v>
      </c>
      <c r="AL22" s="346">
        <v>14</v>
      </c>
      <c r="AM22" s="346">
        <v>12</v>
      </c>
      <c r="AN22" s="346">
        <v>10</v>
      </c>
      <c r="AO22" s="373"/>
      <c r="AP22" s="348" t="s">
        <v>430</v>
      </c>
      <c r="AQ22" s="348" t="s">
        <v>430</v>
      </c>
      <c r="AR22" s="348" t="s">
        <v>430</v>
      </c>
      <c r="AS22" s="348">
        <v>3.41</v>
      </c>
      <c r="AT22" s="348">
        <v>-4.4400000000000004</v>
      </c>
      <c r="AU22" s="351"/>
      <c r="AV22" s="346" t="s">
        <v>430</v>
      </c>
      <c r="AW22" s="346" t="s">
        <v>430</v>
      </c>
      <c r="AX22" s="346" t="s">
        <v>430</v>
      </c>
      <c r="AY22" s="346">
        <v>14</v>
      </c>
      <c r="AZ22" s="346">
        <v>14</v>
      </c>
      <c r="BA22" s="362"/>
      <c r="BB22" s="348">
        <v>12.5691034814116</v>
      </c>
      <c r="BC22" s="375">
        <v>0.933844275256283</v>
      </c>
      <c r="BD22" s="375">
        <v>4.6817028340470801E-2</v>
      </c>
      <c r="BE22" s="375">
        <v>-9.5272744907112697E-2</v>
      </c>
      <c r="BF22" s="373"/>
      <c r="BG22" s="348">
        <v>76.611099999999993</v>
      </c>
      <c r="BH22" s="348">
        <v>17.696999999999999</v>
      </c>
      <c r="BI22" s="348">
        <v>4.1977900000000004</v>
      </c>
      <c r="BJ22" s="348">
        <v>1.49411</v>
      </c>
      <c r="BK22" s="373"/>
      <c r="BL22" s="372" t="s">
        <v>2065</v>
      </c>
      <c r="BM22" s="372" t="s">
        <v>2066</v>
      </c>
      <c r="BN22" s="372" t="s">
        <v>1854</v>
      </c>
      <c r="BO22" s="372" t="s">
        <v>2067</v>
      </c>
      <c r="BP22" s="372" t="s">
        <v>2068</v>
      </c>
      <c r="BQ22" s="373"/>
      <c r="BR22" s="354" t="s">
        <v>443</v>
      </c>
    </row>
    <row r="23" spans="1:70" s="355" customFormat="1" x14ac:dyDescent="0.25">
      <c r="A23" s="345" t="s">
        <v>2069</v>
      </c>
      <c r="B23" s="373"/>
      <c r="C23" s="719">
        <v>44152</v>
      </c>
      <c r="D23" s="373"/>
      <c r="E23" s="346">
        <v>2218.29</v>
      </c>
      <c r="F23" s="373"/>
      <c r="G23" s="347">
        <v>27.0045</v>
      </c>
      <c r="H23" s="374"/>
      <c r="I23" s="348">
        <v>0.23569999999999999</v>
      </c>
      <c r="J23" s="348">
        <v>3.4634999999999998</v>
      </c>
      <c r="K23" s="348">
        <v>2.0663</v>
      </c>
      <c r="L23" s="348">
        <v>4.5065999999999997</v>
      </c>
      <c r="M23" s="348">
        <v>-1.1000000000000001E-3</v>
      </c>
      <c r="N23" s="350">
        <v>2.6939000000000002</v>
      </c>
      <c r="O23" s="348">
        <v>2.8816999999999999</v>
      </c>
      <c r="P23" s="348">
        <v>16.872900000000001</v>
      </c>
      <c r="Q23" s="348">
        <v>15.26</v>
      </c>
      <c r="R23" s="348" t="s">
        <v>430</v>
      </c>
      <c r="S23" s="348">
        <v>10.007400000000001</v>
      </c>
      <c r="T23" s="348">
        <v>-1.0462</v>
      </c>
      <c r="U23" s="348">
        <v>3.5952999999999999</v>
      </c>
      <c r="V23" s="348">
        <v>0.2394</v>
      </c>
      <c r="W23" s="348">
        <v>1.8381000000000001</v>
      </c>
      <c r="X23" s="348">
        <v>19.462399999999999</v>
      </c>
      <c r="Y23" s="374"/>
      <c r="Z23" s="346">
        <v>12</v>
      </c>
      <c r="AA23" s="346">
        <v>16</v>
      </c>
      <c r="AB23" s="346">
        <v>15</v>
      </c>
      <c r="AC23" s="346">
        <v>11</v>
      </c>
      <c r="AD23" s="346">
        <v>8</v>
      </c>
      <c r="AE23" s="346">
        <v>6</v>
      </c>
      <c r="AF23" s="346">
        <v>11</v>
      </c>
      <c r="AG23" s="346">
        <v>3</v>
      </c>
      <c r="AH23" s="346">
        <v>4</v>
      </c>
      <c r="AI23" s="346" t="s">
        <v>430</v>
      </c>
      <c r="AJ23" s="346">
        <v>15</v>
      </c>
      <c r="AK23" s="346">
        <v>8</v>
      </c>
      <c r="AL23" s="346">
        <v>5</v>
      </c>
      <c r="AM23" s="346">
        <v>5</v>
      </c>
      <c r="AN23" s="346">
        <v>15</v>
      </c>
      <c r="AO23" s="373"/>
      <c r="AP23" s="348" t="s">
        <v>430</v>
      </c>
      <c r="AQ23" s="348" t="s">
        <v>430</v>
      </c>
      <c r="AR23" s="348">
        <v>13.04</v>
      </c>
      <c r="AS23" s="348">
        <v>7.4</v>
      </c>
      <c r="AT23" s="348">
        <v>1.73</v>
      </c>
      <c r="AU23" s="351"/>
      <c r="AV23" s="346" t="s">
        <v>430</v>
      </c>
      <c r="AW23" s="346" t="s">
        <v>430</v>
      </c>
      <c r="AX23" s="346">
        <v>5</v>
      </c>
      <c r="AY23" s="346">
        <v>8</v>
      </c>
      <c r="AZ23" s="346">
        <v>7</v>
      </c>
      <c r="BA23" s="362"/>
      <c r="BB23" s="348">
        <v>12.618841851788799</v>
      </c>
      <c r="BC23" s="375">
        <v>0.91469298492296403</v>
      </c>
      <c r="BD23" s="375">
        <v>7.7479538108760598E-2</v>
      </c>
      <c r="BE23" s="375">
        <v>0.30800297462489101</v>
      </c>
      <c r="BF23" s="373"/>
      <c r="BG23" s="348">
        <v>80.4589</v>
      </c>
      <c r="BH23" s="348">
        <v>13.921200000000001</v>
      </c>
      <c r="BI23" s="348">
        <v>3.7580800000000001</v>
      </c>
      <c r="BJ23" s="348">
        <v>1.86182</v>
      </c>
      <c r="BK23" s="373"/>
      <c r="BL23" s="372" t="s">
        <v>2070</v>
      </c>
      <c r="BM23" s="372" t="s">
        <v>2071</v>
      </c>
      <c r="BN23" s="372" t="s">
        <v>2072</v>
      </c>
      <c r="BO23" s="372" t="s">
        <v>2073</v>
      </c>
      <c r="BP23" s="372" t="s">
        <v>2074</v>
      </c>
      <c r="BQ23" s="373"/>
      <c r="BR23" s="354" t="s">
        <v>476</v>
      </c>
    </row>
    <row r="24" spans="1:70" s="355" customFormat="1" x14ac:dyDescent="0.25">
      <c r="A24" s="345" t="s">
        <v>2075</v>
      </c>
      <c r="B24" s="373"/>
      <c r="C24" s="719">
        <v>38792</v>
      </c>
      <c r="D24" s="373"/>
      <c r="E24" s="346">
        <v>2073.67</v>
      </c>
      <c r="F24" s="373"/>
      <c r="G24" s="347">
        <v>87.959000000000003</v>
      </c>
      <c r="H24" s="374"/>
      <c r="I24" s="348">
        <v>0.34570000000000001</v>
      </c>
      <c r="J24" s="348">
        <v>4.6208999999999998</v>
      </c>
      <c r="K24" s="348">
        <v>2.6322999999999999</v>
      </c>
      <c r="L24" s="348">
        <v>6.3026</v>
      </c>
      <c r="M24" s="348">
        <v>1.0047999999999999</v>
      </c>
      <c r="N24" s="350">
        <v>2.2482000000000002</v>
      </c>
      <c r="O24" s="348">
        <v>5.5387000000000004</v>
      </c>
      <c r="P24" s="348">
        <v>14.8667</v>
      </c>
      <c r="Q24" s="348">
        <v>12.428800000000001</v>
      </c>
      <c r="R24" s="348">
        <v>13.0494</v>
      </c>
      <c r="S24" s="348">
        <v>13.963100000000001</v>
      </c>
      <c r="T24" s="348">
        <v>0.11269999999999999</v>
      </c>
      <c r="U24" s="348">
        <v>2.2101999999999999</v>
      </c>
      <c r="V24" s="348">
        <v>-0.44590000000000002</v>
      </c>
      <c r="W24" s="348">
        <v>1.7773000000000001</v>
      </c>
      <c r="X24" s="348">
        <v>11.3223</v>
      </c>
      <c r="Y24" s="374"/>
      <c r="Z24" s="346">
        <v>9</v>
      </c>
      <c r="AA24" s="346">
        <v>14</v>
      </c>
      <c r="AB24" s="346">
        <v>14</v>
      </c>
      <c r="AC24" s="346">
        <v>8</v>
      </c>
      <c r="AD24" s="346">
        <v>6</v>
      </c>
      <c r="AE24" s="346">
        <v>8</v>
      </c>
      <c r="AF24" s="346">
        <v>5</v>
      </c>
      <c r="AG24" s="346">
        <v>8</v>
      </c>
      <c r="AH24" s="346">
        <v>10</v>
      </c>
      <c r="AI24" s="346">
        <v>7</v>
      </c>
      <c r="AJ24" s="346">
        <v>6</v>
      </c>
      <c r="AK24" s="346">
        <v>4</v>
      </c>
      <c r="AL24" s="346">
        <v>8</v>
      </c>
      <c r="AM24" s="346">
        <v>9</v>
      </c>
      <c r="AN24" s="346">
        <v>16</v>
      </c>
      <c r="AO24" s="373"/>
      <c r="AP24" s="348">
        <v>12.61</v>
      </c>
      <c r="AQ24" s="348">
        <v>13.86</v>
      </c>
      <c r="AR24" s="348">
        <v>12.28</v>
      </c>
      <c r="AS24" s="348">
        <v>8.4700000000000006</v>
      </c>
      <c r="AT24" s="348">
        <v>1.46</v>
      </c>
      <c r="AU24" s="351"/>
      <c r="AV24" s="346">
        <v>8</v>
      </c>
      <c r="AW24" s="346">
        <v>7</v>
      </c>
      <c r="AX24" s="346">
        <v>7</v>
      </c>
      <c r="AY24" s="346">
        <v>5</v>
      </c>
      <c r="AZ24" s="346">
        <v>8</v>
      </c>
      <c r="BA24" s="362"/>
      <c r="BB24" s="348">
        <v>14.506480907405001</v>
      </c>
      <c r="BC24" s="375">
        <v>1.0564059912121699</v>
      </c>
      <c r="BD24" s="375">
        <v>6.2515314830120197E-2</v>
      </c>
      <c r="BE24" s="375">
        <v>0.16667828236766699</v>
      </c>
      <c r="BF24" s="373"/>
      <c r="BG24" s="348">
        <v>37.426200000000001</v>
      </c>
      <c r="BH24" s="348">
        <v>19.927399999999999</v>
      </c>
      <c r="BI24" s="348">
        <v>37.8324</v>
      </c>
      <c r="BJ24" s="348">
        <v>4.8140000000000001</v>
      </c>
      <c r="BK24" s="373"/>
      <c r="BL24" s="372" t="s">
        <v>2076</v>
      </c>
      <c r="BM24" s="372" t="s">
        <v>2077</v>
      </c>
      <c r="BN24" s="372" t="s">
        <v>2078</v>
      </c>
      <c r="BO24" s="372" t="s">
        <v>2079</v>
      </c>
      <c r="BP24" s="372" t="s">
        <v>2080</v>
      </c>
      <c r="BQ24" s="373"/>
      <c r="BR24" s="354" t="s">
        <v>443</v>
      </c>
    </row>
    <row r="25" spans="1:70" x14ac:dyDescent="0.25">
      <c r="A25" s="505" t="s">
        <v>93</v>
      </c>
      <c r="B25" s="365"/>
      <c r="C25" s="717"/>
      <c r="D25" s="365"/>
      <c r="E25" s="329"/>
      <c r="F25" s="365"/>
      <c r="G25" s="330"/>
      <c r="H25" s="366"/>
      <c r="I25" s="331">
        <v>0.39889999999999998</v>
      </c>
      <c r="J25" s="331">
        <v>4.9417</v>
      </c>
      <c r="K25" s="331">
        <v>3.7656000000000001</v>
      </c>
      <c r="L25" s="331">
        <v>5.9702000000000002</v>
      </c>
      <c r="M25" s="331">
        <v>-1.2525999999999999</v>
      </c>
      <c r="N25" s="333">
        <v>1.6231</v>
      </c>
      <c r="O25" s="331">
        <v>3.7427000000000001</v>
      </c>
      <c r="P25" s="331">
        <v>13.9382</v>
      </c>
      <c r="Q25" s="331">
        <v>12.716100000000001</v>
      </c>
      <c r="R25" s="331">
        <v>13.5741</v>
      </c>
      <c r="S25" s="331">
        <v>12.958</v>
      </c>
      <c r="T25" s="331">
        <v>-2.3807999999999998</v>
      </c>
      <c r="U25" s="331">
        <v>1.633</v>
      </c>
      <c r="V25" s="331">
        <v>-1.0526</v>
      </c>
      <c r="W25" s="331">
        <v>2.8852000000000002</v>
      </c>
      <c r="X25" s="331">
        <v>14.0616</v>
      </c>
      <c r="Y25" s="366"/>
      <c r="Z25" s="329">
        <v>16</v>
      </c>
      <c r="AA25" s="329">
        <v>17</v>
      </c>
      <c r="AB25" s="329">
        <v>17</v>
      </c>
      <c r="AC25" s="329">
        <v>17</v>
      </c>
      <c r="AD25" s="329">
        <v>17</v>
      </c>
      <c r="AE25" s="329">
        <v>17</v>
      </c>
      <c r="AF25" s="329">
        <v>17</v>
      </c>
      <c r="AG25" s="329">
        <v>16</v>
      </c>
      <c r="AH25" s="329">
        <v>15</v>
      </c>
      <c r="AI25" s="329">
        <v>10</v>
      </c>
      <c r="AJ25" s="329">
        <v>17</v>
      </c>
      <c r="AK25" s="329">
        <v>17</v>
      </c>
      <c r="AL25" s="329">
        <v>17</v>
      </c>
      <c r="AM25" s="329">
        <v>17</v>
      </c>
      <c r="AN25" s="329">
        <v>17</v>
      </c>
      <c r="AO25" s="365"/>
      <c r="AP25" s="331">
        <v>13.557</v>
      </c>
      <c r="AQ25" s="331">
        <v>13.953333333333299</v>
      </c>
      <c r="AR25" s="331">
        <v>11.3013333333333</v>
      </c>
      <c r="AS25" s="331">
        <v>6.9206250000000002</v>
      </c>
      <c r="AT25" s="331">
        <v>0.43</v>
      </c>
      <c r="AU25" s="334"/>
      <c r="AV25" s="329">
        <v>10</v>
      </c>
      <c r="AW25" s="329">
        <v>12</v>
      </c>
      <c r="AX25" s="329">
        <v>15</v>
      </c>
      <c r="AY25" s="329">
        <v>16</v>
      </c>
      <c r="AZ25" s="329">
        <v>17</v>
      </c>
      <c r="BA25" s="360"/>
      <c r="BB25" s="331"/>
      <c r="BC25" s="367"/>
      <c r="BD25" s="367"/>
      <c r="BE25" s="367"/>
      <c r="BF25" s="365"/>
      <c r="BG25" s="331"/>
      <c r="BH25" s="331"/>
      <c r="BI25" s="331"/>
      <c r="BJ25" s="331"/>
      <c r="BK25" s="365"/>
      <c r="BL25" s="364"/>
      <c r="BM25" s="364"/>
      <c r="BN25" s="364"/>
      <c r="BO25" s="364"/>
      <c r="BP25" s="364"/>
      <c r="BQ25" s="365"/>
      <c r="BR25" s="335"/>
    </row>
    <row r="26" spans="1:70" x14ac:dyDescent="0.25">
      <c r="A26" s="506" t="s">
        <v>94</v>
      </c>
      <c r="B26" s="369"/>
      <c r="C26" s="718"/>
      <c r="D26" s="369"/>
      <c r="E26" s="338"/>
      <c r="F26" s="369"/>
      <c r="G26" s="339"/>
      <c r="H26" s="370"/>
      <c r="I26" s="340">
        <v>1.1728000000000001</v>
      </c>
      <c r="J26" s="340">
        <v>6.4116999999999997</v>
      </c>
      <c r="K26" s="340">
        <v>6.4939999999999998</v>
      </c>
      <c r="L26" s="340">
        <v>13.561400000000001</v>
      </c>
      <c r="M26" s="340">
        <v>5.8053999999999997</v>
      </c>
      <c r="N26" s="342">
        <v>10.629</v>
      </c>
      <c r="O26" s="340">
        <v>9.1844999999999999</v>
      </c>
      <c r="P26" s="340">
        <v>20.580400000000001</v>
      </c>
      <c r="Q26" s="340">
        <v>18.896599999999999</v>
      </c>
      <c r="R26" s="340">
        <v>15.739100000000001</v>
      </c>
      <c r="S26" s="340">
        <v>20.410799999999998</v>
      </c>
      <c r="T26" s="340">
        <v>2.9434999999999998</v>
      </c>
      <c r="U26" s="340">
        <v>12.034599999999999</v>
      </c>
      <c r="V26" s="340">
        <v>7.0551000000000004</v>
      </c>
      <c r="W26" s="340">
        <v>4.3956</v>
      </c>
      <c r="X26" s="340">
        <v>19.462399999999999</v>
      </c>
      <c r="Y26" s="370"/>
      <c r="Z26" s="338"/>
      <c r="AA26" s="338"/>
      <c r="AB26" s="338"/>
      <c r="AC26" s="338"/>
      <c r="AD26" s="338"/>
      <c r="AE26" s="338"/>
      <c r="AF26" s="338"/>
      <c r="AG26" s="338"/>
      <c r="AH26" s="338"/>
      <c r="AI26" s="338"/>
      <c r="AJ26" s="338"/>
      <c r="AK26" s="338"/>
      <c r="AL26" s="338"/>
      <c r="AM26" s="338"/>
      <c r="AN26" s="338"/>
      <c r="AO26" s="369"/>
      <c r="AP26" s="340">
        <v>16.39</v>
      </c>
      <c r="AQ26" s="340">
        <v>18.72</v>
      </c>
      <c r="AR26" s="340">
        <v>15.22</v>
      </c>
      <c r="AS26" s="340">
        <v>12.21</v>
      </c>
      <c r="AT26" s="340">
        <v>13.56</v>
      </c>
      <c r="AU26" s="343"/>
      <c r="AV26" s="338"/>
      <c r="AW26" s="338"/>
      <c r="AX26" s="338"/>
      <c r="AY26" s="338"/>
      <c r="AZ26" s="338"/>
      <c r="BA26" s="361"/>
      <c r="BB26" s="340"/>
      <c r="BC26" s="371"/>
      <c r="BD26" s="371"/>
      <c r="BE26" s="371"/>
      <c r="BF26" s="369"/>
      <c r="BG26" s="340"/>
      <c r="BH26" s="340"/>
      <c r="BI26" s="340"/>
      <c r="BJ26" s="340"/>
      <c r="BK26" s="369"/>
      <c r="BL26" s="368"/>
      <c r="BM26" s="368"/>
      <c r="BN26" s="368"/>
      <c r="BO26" s="368"/>
      <c r="BP26" s="368"/>
      <c r="BQ26" s="369"/>
      <c r="BR26" s="344"/>
    </row>
    <row r="27" spans="1:70" x14ac:dyDescent="0.25">
      <c r="A27" s="506" t="s">
        <v>95</v>
      </c>
      <c r="B27" s="369"/>
      <c r="C27" s="718"/>
      <c r="D27" s="369"/>
      <c r="E27" s="338"/>
      <c r="F27" s="369"/>
      <c r="G27" s="339"/>
      <c r="H27" s="370"/>
      <c r="I27" s="340">
        <v>7.5300000000000006E-2</v>
      </c>
      <c r="J27" s="340">
        <v>2.7145000000000001</v>
      </c>
      <c r="K27" s="340">
        <v>0.1229</v>
      </c>
      <c r="L27" s="340">
        <v>1.1357999999999999</v>
      </c>
      <c r="M27" s="340">
        <v>-7.5683999999999996</v>
      </c>
      <c r="N27" s="342">
        <v>-6.2854999999999999</v>
      </c>
      <c r="O27" s="340">
        <v>-1.2209000000000001</v>
      </c>
      <c r="P27" s="340">
        <v>6.9706999999999999</v>
      </c>
      <c r="Q27" s="340">
        <v>5.4013999999999998</v>
      </c>
      <c r="R27" s="340">
        <v>11.4322</v>
      </c>
      <c r="S27" s="340">
        <v>7.7267000000000001</v>
      </c>
      <c r="T27" s="340">
        <v>-8.3918999999999997</v>
      </c>
      <c r="U27" s="340">
        <v>-5.6272000000000002</v>
      </c>
      <c r="V27" s="340">
        <v>-7.8845999999999998</v>
      </c>
      <c r="W27" s="340">
        <v>-0.93730000000000002</v>
      </c>
      <c r="X27" s="340">
        <v>8.8536999999999999</v>
      </c>
      <c r="Y27" s="370"/>
      <c r="Z27" s="338"/>
      <c r="AA27" s="338"/>
      <c r="AB27" s="338"/>
      <c r="AC27" s="338"/>
      <c r="AD27" s="338"/>
      <c r="AE27" s="338"/>
      <c r="AF27" s="338"/>
      <c r="AG27" s="338"/>
      <c r="AH27" s="338"/>
      <c r="AI27" s="338"/>
      <c r="AJ27" s="338"/>
      <c r="AK27" s="338"/>
      <c r="AL27" s="338"/>
      <c r="AM27" s="338"/>
      <c r="AN27" s="338"/>
      <c r="AO27" s="369"/>
      <c r="AP27" s="340">
        <v>9.17</v>
      </c>
      <c r="AQ27" s="340">
        <v>7.95</v>
      </c>
      <c r="AR27" s="340">
        <v>4.7300000000000004</v>
      </c>
      <c r="AS27" s="340">
        <v>1.32</v>
      </c>
      <c r="AT27" s="340">
        <v>-10.36</v>
      </c>
      <c r="AU27" s="343"/>
      <c r="AV27" s="338"/>
      <c r="AW27" s="338"/>
      <c r="AX27" s="338"/>
      <c r="AY27" s="338"/>
      <c r="AZ27" s="338"/>
      <c r="BA27" s="361"/>
      <c r="BB27" s="340"/>
      <c r="BC27" s="371"/>
      <c r="BD27" s="371"/>
      <c r="BE27" s="371"/>
      <c r="BF27" s="369"/>
      <c r="BG27" s="340"/>
      <c r="BH27" s="340"/>
      <c r="BI27" s="340"/>
      <c r="BJ27" s="340"/>
      <c r="BK27" s="369"/>
      <c r="BL27" s="368"/>
      <c r="BM27" s="368"/>
      <c r="BN27" s="368"/>
      <c r="BO27" s="368"/>
      <c r="BP27" s="368"/>
      <c r="BQ27" s="369"/>
      <c r="BR27" s="344"/>
    </row>
    <row r="28" spans="1:70" x14ac:dyDescent="0.25">
      <c r="A28" s="507" t="s">
        <v>96</v>
      </c>
      <c r="B28" s="376"/>
      <c r="C28" s="738"/>
      <c r="D28" s="376"/>
      <c r="E28" s="377"/>
      <c r="F28" s="376"/>
      <c r="G28" s="378"/>
      <c r="H28" s="380"/>
      <c r="I28" s="379">
        <v>0.35620000000000002</v>
      </c>
      <c r="J28" s="379">
        <v>5.0473999999999997</v>
      </c>
      <c r="K28" s="379">
        <v>3.9060999999999999</v>
      </c>
      <c r="L28" s="379">
        <v>6.0724999999999998</v>
      </c>
      <c r="M28" s="379">
        <v>-1.6233</v>
      </c>
      <c r="N28" s="381">
        <v>2.2414999999999998</v>
      </c>
      <c r="O28" s="379">
        <v>3.5588000000000002</v>
      </c>
      <c r="P28" s="379">
        <v>14.5206</v>
      </c>
      <c r="Q28" s="379">
        <v>12.795400000000001</v>
      </c>
      <c r="R28" s="379">
        <v>13.407400000000001</v>
      </c>
      <c r="S28" s="379">
        <v>13.500500000000001</v>
      </c>
      <c r="T28" s="379">
        <v>-1.9849000000000001</v>
      </c>
      <c r="U28" s="379">
        <v>1.4610000000000001</v>
      </c>
      <c r="V28" s="379">
        <v>-0.44590000000000002</v>
      </c>
      <c r="W28" s="379">
        <v>2.9872999999999998</v>
      </c>
      <c r="X28" s="379">
        <v>13.7857</v>
      </c>
      <c r="Y28" s="380"/>
      <c r="Z28" s="377"/>
      <c r="AA28" s="377"/>
      <c r="AB28" s="377"/>
      <c r="AC28" s="377"/>
      <c r="AD28" s="377"/>
      <c r="AE28" s="377"/>
      <c r="AF28" s="377"/>
      <c r="AG28" s="377"/>
      <c r="AH28" s="377"/>
      <c r="AI28" s="377"/>
      <c r="AJ28" s="377"/>
      <c r="AK28" s="377"/>
      <c r="AL28" s="377"/>
      <c r="AM28" s="377"/>
      <c r="AN28" s="377"/>
      <c r="AO28" s="376"/>
      <c r="AP28" s="379">
        <v>13.3</v>
      </c>
      <c r="AQ28" s="379">
        <v>14.18</v>
      </c>
      <c r="AR28" s="379">
        <v>11.44</v>
      </c>
      <c r="AS28" s="379">
        <v>7.26</v>
      </c>
      <c r="AT28" s="379">
        <v>0.41</v>
      </c>
      <c r="AU28" s="382"/>
      <c r="AV28" s="377"/>
      <c r="AW28" s="377"/>
      <c r="AX28" s="377"/>
      <c r="AY28" s="377"/>
      <c r="AZ28" s="377"/>
      <c r="BA28" s="383"/>
      <c r="BB28" s="379"/>
      <c r="BC28" s="384"/>
      <c r="BD28" s="384"/>
      <c r="BE28" s="384"/>
      <c r="BF28" s="376"/>
      <c r="BG28" s="379"/>
      <c r="BH28" s="379"/>
      <c r="BI28" s="379"/>
      <c r="BJ28" s="379"/>
      <c r="BK28" s="376"/>
      <c r="BL28" s="385"/>
      <c r="BM28" s="385"/>
      <c r="BN28" s="385"/>
      <c r="BO28" s="385"/>
      <c r="BP28" s="385"/>
      <c r="BQ28" s="376"/>
      <c r="BR28" s="386"/>
    </row>
    <row r="29" spans="1:70" ht="14.5" x14ac:dyDescent="0.25">
      <c r="A29" s="29" t="s">
        <v>137</v>
      </c>
      <c r="B29" s="387"/>
      <c r="C29" s="739"/>
      <c r="D29" s="387"/>
      <c r="E29" s="388"/>
      <c r="F29" s="387"/>
      <c r="G29" s="389"/>
      <c r="H29" s="391"/>
      <c r="I29" s="390"/>
      <c r="J29" s="390"/>
      <c r="K29" s="390"/>
      <c r="L29" s="390"/>
      <c r="M29" s="390"/>
      <c r="N29" s="392"/>
      <c r="O29" s="390"/>
      <c r="P29" s="390"/>
      <c r="Q29" s="390"/>
      <c r="R29" s="390"/>
      <c r="S29" s="390"/>
      <c r="T29" s="390"/>
      <c r="U29" s="390"/>
      <c r="V29" s="390"/>
      <c r="W29" s="390"/>
      <c r="X29" s="390"/>
      <c r="Y29" s="391"/>
      <c r="Z29" s="388"/>
      <c r="AA29" s="388"/>
      <c r="AB29" s="388"/>
      <c r="AC29" s="388"/>
      <c r="AD29" s="388"/>
      <c r="AE29" s="388"/>
      <c r="AF29" s="388"/>
      <c r="AG29" s="388"/>
      <c r="AH29" s="388"/>
      <c r="AI29" s="388"/>
      <c r="AJ29" s="388"/>
      <c r="AK29" s="388"/>
      <c r="AL29" s="388"/>
      <c r="AM29" s="388"/>
      <c r="AN29" s="388"/>
      <c r="AO29" s="387"/>
      <c r="AP29" s="390"/>
      <c r="AQ29" s="390"/>
      <c r="AR29" s="390"/>
      <c r="AS29" s="390"/>
      <c r="AT29" s="390"/>
      <c r="AU29" s="393"/>
      <c r="AV29" s="388"/>
      <c r="AW29" s="388"/>
      <c r="AX29" s="388"/>
      <c r="AY29" s="388"/>
      <c r="AZ29" s="388"/>
      <c r="BA29" s="394"/>
      <c r="BB29" s="390"/>
      <c r="BC29" s="395"/>
      <c r="BD29" s="395"/>
      <c r="BE29" s="395"/>
      <c r="BF29" s="387"/>
      <c r="BG29" s="390"/>
      <c r="BH29" s="390"/>
      <c r="BI29" s="390"/>
      <c r="BJ29" s="390"/>
      <c r="BK29" s="387"/>
      <c r="BL29" s="396"/>
      <c r="BM29" s="396"/>
      <c r="BN29" s="396"/>
      <c r="BO29" s="396"/>
      <c r="BP29" s="396"/>
      <c r="BQ29" s="387"/>
      <c r="BR29" s="397"/>
    </row>
    <row r="30" spans="1:70" x14ac:dyDescent="0.25">
      <c r="A30" s="328" t="s">
        <v>2081</v>
      </c>
      <c r="B30" s="365"/>
      <c r="C30" s="717">
        <v>41275</v>
      </c>
      <c r="D30" s="365"/>
      <c r="E30" s="329">
        <v>46765.1</v>
      </c>
      <c r="F30" s="365"/>
      <c r="G30" s="330">
        <v>432.71609999999998</v>
      </c>
      <c r="H30" s="366"/>
      <c r="I30" s="331" t="s">
        <v>430</v>
      </c>
      <c r="J30" s="331">
        <v>2.7265999999999999</v>
      </c>
      <c r="K30" s="331">
        <v>0.1812</v>
      </c>
      <c r="L30" s="331">
        <v>7.0951000000000004</v>
      </c>
      <c r="M30" s="331">
        <v>1.8851</v>
      </c>
      <c r="N30" s="333">
        <v>11.4864</v>
      </c>
      <c r="O30" s="331">
        <v>10.0542</v>
      </c>
      <c r="P30" s="331">
        <v>17.221399999999999</v>
      </c>
      <c r="Q30" s="331">
        <v>13.977499999999999</v>
      </c>
      <c r="R30" s="331">
        <v>15.934200000000001</v>
      </c>
      <c r="S30" s="331">
        <v>13.9282</v>
      </c>
      <c r="T30" s="331">
        <v>0.77700000000000002</v>
      </c>
      <c r="U30" s="331">
        <v>8.8904999999999994</v>
      </c>
      <c r="V30" s="331">
        <v>7.8540999999999999</v>
      </c>
      <c r="W30" s="331">
        <v>-0.90080000000000005</v>
      </c>
      <c r="X30" s="331">
        <v>15.5968</v>
      </c>
      <c r="Y30" s="366"/>
      <c r="Z30" s="329" t="s">
        <v>430</v>
      </c>
      <c r="AA30" s="329">
        <v>17</v>
      </c>
      <c r="AB30" s="329">
        <v>17</v>
      </c>
      <c r="AC30" s="329">
        <v>6</v>
      </c>
      <c r="AD30" s="329">
        <v>4</v>
      </c>
      <c r="AE30" s="329">
        <v>1</v>
      </c>
      <c r="AF30" s="329">
        <v>1</v>
      </c>
      <c r="AG30" s="329">
        <v>5</v>
      </c>
      <c r="AH30" s="329">
        <v>8</v>
      </c>
      <c r="AI30" s="329">
        <v>3</v>
      </c>
      <c r="AJ30" s="329">
        <v>7</v>
      </c>
      <c r="AK30" s="329">
        <v>3</v>
      </c>
      <c r="AL30" s="329">
        <v>2</v>
      </c>
      <c r="AM30" s="329">
        <v>1</v>
      </c>
      <c r="AN30" s="329">
        <v>17</v>
      </c>
      <c r="AO30" s="365"/>
      <c r="AP30" s="331">
        <v>15.84</v>
      </c>
      <c r="AQ30" s="331">
        <v>16.260000000000002</v>
      </c>
      <c r="AR30" s="331">
        <v>14.19</v>
      </c>
      <c r="AS30" s="331">
        <v>13.11</v>
      </c>
      <c r="AT30" s="331">
        <v>8.66</v>
      </c>
      <c r="AU30" s="334"/>
      <c r="AV30" s="329">
        <v>4</v>
      </c>
      <c r="AW30" s="329">
        <v>4</v>
      </c>
      <c r="AX30" s="329">
        <v>6</v>
      </c>
      <c r="AY30" s="329">
        <v>1</v>
      </c>
      <c r="AZ30" s="329">
        <v>2</v>
      </c>
      <c r="BA30" s="360"/>
      <c r="BB30" s="331">
        <v>9.2086340368283306</v>
      </c>
      <c r="BC30" s="367">
        <v>0.64157815414060204</v>
      </c>
      <c r="BD30" s="367">
        <v>0.106999211290508</v>
      </c>
      <c r="BE30" s="367">
        <v>0.57778454164089899</v>
      </c>
      <c r="BF30" s="365"/>
      <c r="BG30" s="331">
        <v>60.610599999999998</v>
      </c>
      <c r="BH30" s="331">
        <v>14.482100000000001</v>
      </c>
      <c r="BI30" s="331">
        <v>4.2497400000000001</v>
      </c>
      <c r="BJ30" s="331">
        <v>20.65756</v>
      </c>
      <c r="BK30" s="365"/>
      <c r="BL30" s="364" t="s">
        <v>1988</v>
      </c>
      <c r="BM30" s="364" t="s">
        <v>1989</v>
      </c>
      <c r="BN30" s="364" t="s">
        <v>1990</v>
      </c>
      <c r="BO30" s="364" t="s">
        <v>1991</v>
      </c>
      <c r="BP30" s="364" t="s">
        <v>1992</v>
      </c>
      <c r="BQ30" s="365"/>
      <c r="BR30" s="335" t="s">
        <v>450</v>
      </c>
    </row>
    <row r="31" spans="1:70" s="107" customFormat="1" x14ac:dyDescent="0.25">
      <c r="A31" s="345" t="s">
        <v>2082</v>
      </c>
      <c r="B31" s="373"/>
      <c r="C31" s="719">
        <v>41275</v>
      </c>
      <c r="D31" s="373"/>
      <c r="E31" s="346">
        <v>26953.200000000001</v>
      </c>
      <c r="F31" s="373"/>
      <c r="G31" s="347">
        <v>261.31599999999997</v>
      </c>
      <c r="H31" s="374"/>
      <c r="I31" s="348">
        <v>0.58120000000000005</v>
      </c>
      <c r="J31" s="348">
        <v>4.2366000000000001</v>
      </c>
      <c r="K31" s="348">
        <v>3.9853000000000001</v>
      </c>
      <c r="L31" s="348">
        <v>2.9123000000000001</v>
      </c>
      <c r="M31" s="348">
        <v>-2.5430999999999999</v>
      </c>
      <c r="N31" s="350">
        <v>2.0905</v>
      </c>
      <c r="O31" s="348">
        <v>6.5209999999999999</v>
      </c>
      <c r="P31" s="348">
        <v>18.014299999999999</v>
      </c>
      <c r="Q31" s="348">
        <v>20.325700000000001</v>
      </c>
      <c r="R31" s="348">
        <v>15.453900000000001</v>
      </c>
      <c r="S31" s="348">
        <v>9.7357999999999993</v>
      </c>
      <c r="T31" s="348">
        <v>-3.911</v>
      </c>
      <c r="U31" s="348">
        <v>-0.57869999999999999</v>
      </c>
      <c r="V31" s="348">
        <v>-0.36720000000000003</v>
      </c>
      <c r="W31" s="348">
        <v>3.6133999999999999</v>
      </c>
      <c r="X31" s="348">
        <v>14.8886</v>
      </c>
      <c r="Y31" s="374"/>
      <c r="Z31" s="346">
        <v>3</v>
      </c>
      <c r="AA31" s="346">
        <v>15</v>
      </c>
      <c r="AB31" s="346">
        <v>9</v>
      </c>
      <c r="AC31" s="346">
        <v>16</v>
      </c>
      <c r="AD31" s="346">
        <v>12</v>
      </c>
      <c r="AE31" s="346">
        <v>10</v>
      </c>
      <c r="AF31" s="346">
        <v>6</v>
      </c>
      <c r="AG31" s="346">
        <v>4</v>
      </c>
      <c r="AH31" s="346">
        <v>1</v>
      </c>
      <c r="AI31" s="346">
        <v>4</v>
      </c>
      <c r="AJ31" s="346">
        <v>16</v>
      </c>
      <c r="AK31" s="346">
        <v>12</v>
      </c>
      <c r="AL31" s="346">
        <v>12</v>
      </c>
      <c r="AM31" s="346">
        <v>10</v>
      </c>
      <c r="AN31" s="346">
        <v>6</v>
      </c>
      <c r="AO31" s="373"/>
      <c r="AP31" s="348">
        <v>17.21</v>
      </c>
      <c r="AQ31" s="348">
        <v>20.16</v>
      </c>
      <c r="AR31" s="348">
        <v>16.329999999999998</v>
      </c>
      <c r="AS31" s="348">
        <v>9.52</v>
      </c>
      <c r="AT31" s="348">
        <v>-2.94</v>
      </c>
      <c r="AU31" s="351"/>
      <c r="AV31" s="346">
        <v>2</v>
      </c>
      <c r="AW31" s="346">
        <v>1</v>
      </c>
      <c r="AX31" s="346">
        <v>2</v>
      </c>
      <c r="AY31" s="346">
        <v>6</v>
      </c>
      <c r="AZ31" s="346">
        <v>13</v>
      </c>
      <c r="BA31" s="362"/>
      <c r="BB31" s="348">
        <v>11.539937441124801</v>
      </c>
      <c r="BC31" s="375">
        <v>0.83408799187035298</v>
      </c>
      <c r="BD31" s="375">
        <v>9.4232473497121397E-2</v>
      </c>
      <c r="BE31" s="375">
        <v>0.476753312356541</v>
      </c>
      <c r="BF31" s="373"/>
      <c r="BG31" s="348">
        <v>74.154499999999999</v>
      </c>
      <c r="BH31" s="348">
        <v>5.9039299999999999</v>
      </c>
      <c r="BI31" s="348">
        <v>10.5608</v>
      </c>
      <c r="BJ31" s="348">
        <v>9.3807700000000001</v>
      </c>
      <c r="BK31" s="373"/>
      <c r="BL31" s="372" t="s">
        <v>1994</v>
      </c>
      <c r="BM31" s="372" t="s">
        <v>1995</v>
      </c>
      <c r="BN31" s="372" t="s">
        <v>1996</v>
      </c>
      <c r="BO31" s="372" t="s">
        <v>1997</v>
      </c>
      <c r="BP31" s="372" t="s">
        <v>1998</v>
      </c>
      <c r="BQ31" s="373"/>
      <c r="BR31" s="354" t="s">
        <v>518</v>
      </c>
    </row>
    <row r="32" spans="1:70" s="107" customFormat="1" x14ac:dyDescent="0.25">
      <c r="A32" s="345" t="s">
        <v>2083</v>
      </c>
      <c r="B32" s="373"/>
      <c r="C32" s="719">
        <v>41284</v>
      </c>
      <c r="D32" s="373"/>
      <c r="E32" s="346">
        <v>16847.2</v>
      </c>
      <c r="F32" s="373"/>
      <c r="G32" s="347">
        <v>107.75</v>
      </c>
      <c r="H32" s="374"/>
      <c r="I32" s="348">
        <v>0.37259999999999999</v>
      </c>
      <c r="J32" s="348">
        <v>5.3789999999999996</v>
      </c>
      <c r="K32" s="348">
        <v>4.3685</v>
      </c>
      <c r="L32" s="348">
        <v>4.7846000000000002</v>
      </c>
      <c r="M32" s="348">
        <v>-3.6827999999999999</v>
      </c>
      <c r="N32" s="350">
        <v>4.2976999999999999</v>
      </c>
      <c r="O32" s="348">
        <v>7.6847000000000003</v>
      </c>
      <c r="P32" s="348">
        <v>19.6889</v>
      </c>
      <c r="Q32" s="348">
        <v>18.235499999999998</v>
      </c>
      <c r="R32" s="348">
        <v>16.3063</v>
      </c>
      <c r="S32" s="348">
        <v>12.5326</v>
      </c>
      <c r="T32" s="348">
        <v>-4.4176000000000002</v>
      </c>
      <c r="U32" s="348">
        <v>2.2684000000000002</v>
      </c>
      <c r="V32" s="348">
        <v>1.5839000000000001</v>
      </c>
      <c r="W32" s="348">
        <v>3.8153999999999999</v>
      </c>
      <c r="X32" s="348">
        <v>15.5983</v>
      </c>
      <c r="Y32" s="374"/>
      <c r="Z32" s="346">
        <v>8</v>
      </c>
      <c r="AA32" s="346">
        <v>5</v>
      </c>
      <c r="AB32" s="346">
        <v>8</v>
      </c>
      <c r="AC32" s="346">
        <v>12</v>
      </c>
      <c r="AD32" s="346">
        <v>15</v>
      </c>
      <c r="AE32" s="346">
        <v>5</v>
      </c>
      <c r="AF32" s="346">
        <v>3</v>
      </c>
      <c r="AG32" s="346">
        <v>2</v>
      </c>
      <c r="AH32" s="346">
        <v>2</v>
      </c>
      <c r="AI32" s="346">
        <v>2</v>
      </c>
      <c r="AJ32" s="346">
        <v>11</v>
      </c>
      <c r="AK32" s="346">
        <v>14</v>
      </c>
      <c r="AL32" s="346">
        <v>9</v>
      </c>
      <c r="AM32" s="346">
        <v>5</v>
      </c>
      <c r="AN32" s="346">
        <v>4</v>
      </c>
      <c r="AO32" s="373"/>
      <c r="AP32" s="348">
        <v>17.739999999999998</v>
      </c>
      <c r="AQ32" s="348">
        <v>19.77</v>
      </c>
      <c r="AR32" s="348">
        <v>16.62</v>
      </c>
      <c r="AS32" s="348">
        <v>11.49</v>
      </c>
      <c r="AT32" s="348">
        <v>-0.41</v>
      </c>
      <c r="AU32" s="351"/>
      <c r="AV32" s="346">
        <v>1</v>
      </c>
      <c r="AW32" s="346">
        <v>2</v>
      </c>
      <c r="AX32" s="346">
        <v>1</v>
      </c>
      <c r="AY32" s="346">
        <v>3</v>
      </c>
      <c r="AZ32" s="346">
        <v>11</v>
      </c>
      <c r="BA32" s="362"/>
      <c r="BB32" s="348">
        <v>13.064171596837401</v>
      </c>
      <c r="BC32" s="375">
        <v>0.97694903485284601</v>
      </c>
      <c r="BD32" s="375">
        <v>9.6205552041918399E-2</v>
      </c>
      <c r="BE32" s="375">
        <v>0.57232053036925401</v>
      </c>
      <c r="BF32" s="373"/>
      <c r="BG32" s="348">
        <v>76.697400000000002</v>
      </c>
      <c r="BH32" s="348">
        <v>17.083200000000001</v>
      </c>
      <c r="BI32" s="348">
        <v>2.74003</v>
      </c>
      <c r="BJ32" s="348">
        <v>3.4793699999999999</v>
      </c>
      <c r="BK32" s="373"/>
      <c r="BL32" s="372" t="s">
        <v>2000</v>
      </c>
      <c r="BM32" s="372" t="s">
        <v>2001</v>
      </c>
      <c r="BN32" s="372" t="s">
        <v>2002</v>
      </c>
      <c r="BO32" s="372" t="s">
        <v>2003</v>
      </c>
      <c r="BP32" s="372" t="s">
        <v>2004</v>
      </c>
      <c r="BQ32" s="373"/>
      <c r="BR32" s="354" t="s">
        <v>518</v>
      </c>
    </row>
    <row r="33" spans="1:70" s="107" customFormat="1" x14ac:dyDescent="0.25">
      <c r="A33" s="345" t="s">
        <v>2084</v>
      </c>
      <c r="B33" s="373"/>
      <c r="C33" s="719">
        <v>41275</v>
      </c>
      <c r="D33" s="373"/>
      <c r="E33" s="346">
        <v>11477.1</v>
      </c>
      <c r="F33" s="373"/>
      <c r="G33" s="347">
        <v>114.79300000000001</v>
      </c>
      <c r="H33" s="374"/>
      <c r="I33" s="348">
        <v>0.33539999999999998</v>
      </c>
      <c r="J33" s="348">
        <v>4.9682000000000004</v>
      </c>
      <c r="K33" s="348">
        <v>2.1057000000000001</v>
      </c>
      <c r="L33" s="348">
        <v>1.3261000000000001</v>
      </c>
      <c r="M33" s="348">
        <v>-7.2164999999999999</v>
      </c>
      <c r="N33" s="350">
        <v>-3.7339000000000002</v>
      </c>
      <c r="O33" s="348">
        <v>-0.43530000000000002</v>
      </c>
      <c r="P33" s="348">
        <v>11.6059</v>
      </c>
      <c r="Q33" s="348">
        <v>12.607699999999999</v>
      </c>
      <c r="R33" s="348">
        <v>14.195</v>
      </c>
      <c r="S33" s="348">
        <v>7.9016999999999999</v>
      </c>
      <c r="T33" s="348">
        <v>-8.0690000000000008</v>
      </c>
      <c r="U33" s="348">
        <v>-5.0157999999999996</v>
      </c>
      <c r="V33" s="348">
        <v>-6.3052999999999999</v>
      </c>
      <c r="W33" s="348">
        <v>2.6454</v>
      </c>
      <c r="X33" s="348">
        <v>16.534199999999998</v>
      </c>
      <c r="Y33" s="374"/>
      <c r="Z33" s="346">
        <v>10</v>
      </c>
      <c r="AA33" s="346">
        <v>12</v>
      </c>
      <c r="AB33" s="346">
        <v>16</v>
      </c>
      <c r="AC33" s="346">
        <v>17</v>
      </c>
      <c r="AD33" s="346">
        <v>17</v>
      </c>
      <c r="AE33" s="346">
        <v>16</v>
      </c>
      <c r="AF33" s="346">
        <v>17</v>
      </c>
      <c r="AG33" s="346">
        <v>14</v>
      </c>
      <c r="AH33" s="346">
        <v>12</v>
      </c>
      <c r="AI33" s="346">
        <v>7</v>
      </c>
      <c r="AJ33" s="346">
        <v>17</v>
      </c>
      <c r="AK33" s="346">
        <v>17</v>
      </c>
      <c r="AL33" s="346">
        <v>17</v>
      </c>
      <c r="AM33" s="346">
        <v>16</v>
      </c>
      <c r="AN33" s="346">
        <v>12</v>
      </c>
      <c r="AO33" s="373"/>
      <c r="AP33" s="348">
        <v>13.88</v>
      </c>
      <c r="AQ33" s="348">
        <v>14.17</v>
      </c>
      <c r="AR33" s="348">
        <v>9.2799999999999994</v>
      </c>
      <c r="AS33" s="348">
        <v>2.71</v>
      </c>
      <c r="AT33" s="348">
        <v>-9.67</v>
      </c>
      <c r="AU33" s="351"/>
      <c r="AV33" s="346">
        <v>7</v>
      </c>
      <c r="AW33" s="346">
        <v>10</v>
      </c>
      <c r="AX33" s="346">
        <v>13</v>
      </c>
      <c r="AY33" s="346">
        <v>15</v>
      </c>
      <c r="AZ33" s="346">
        <v>17</v>
      </c>
      <c r="BA33" s="362"/>
      <c r="BB33" s="348">
        <v>12.015784910549201</v>
      </c>
      <c r="BC33" s="375">
        <v>0.89452947518378501</v>
      </c>
      <c r="BD33" s="375">
        <v>5.3470454148892399E-2</v>
      </c>
      <c r="BE33" s="375">
        <v>5.7409874987130502E-2</v>
      </c>
      <c r="BF33" s="373"/>
      <c r="BG33" s="348">
        <v>77.105900000000005</v>
      </c>
      <c r="BH33" s="348">
        <v>9.7098399999999998</v>
      </c>
      <c r="BI33" s="348">
        <v>8.2874599999999994</v>
      </c>
      <c r="BJ33" s="348">
        <v>4.8967999999999998</v>
      </c>
      <c r="BK33" s="373"/>
      <c r="BL33" s="372" t="s">
        <v>2006</v>
      </c>
      <c r="BM33" s="372" t="s">
        <v>2007</v>
      </c>
      <c r="BN33" s="372" t="s">
        <v>2008</v>
      </c>
      <c r="BO33" s="372" t="s">
        <v>2009</v>
      </c>
      <c r="BP33" s="372" t="s">
        <v>2010</v>
      </c>
      <c r="BQ33" s="373"/>
      <c r="BR33" s="354" t="s">
        <v>518</v>
      </c>
    </row>
    <row r="34" spans="1:70" s="107" customFormat="1" x14ac:dyDescent="0.25">
      <c r="A34" s="345" t="s">
        <v>2085</v>
      </c>
      <c r="B34" s="373"/>
      <c r="C34" s="719">
        <v>41275</v>
      </c>
      <c r="D34" s="373"/>
      <c r="E34" s="346">
        <v>10951.7</v>
      </c>
      <c r="F34" s="373"/>
      <c r="G34" s="347">
        <v>62.06</v>
      </c>
      <c r="H34" s="374"/>
      <c r="I34" s="348">
        <v>0.46949999999999997</v>
      </c>
      <c r="J34" s="348">
        <v>5.5800999999999998</v>
      </c>
      <c r="K34" s="348">
        <v>5.2577999999999996</v>
      </c>
      <c r="L34" s="348">
        <v>6.9263000000000003</v>
      </c>
      <c r="M34" s="348">
        <v>-1.1782999999999999</v>
      </c>
      <c r="N34" s="350">
        <v>-1.2098</v>
      </c>
      <c r="O34" s="348">
        <v>1.9061999999999999</v>
      </c>
      <c r="P34" s="348">
        <v>9.1501000000000001</v>
      </c>
      <c r="Q34" s="348">
        <v>6.4429999999999996</v>
      </c>
      <c r="R34" s="348">
        <v>12.661799999999999</v>
      </c>
      <c r="S34" s="348">
        <v>13.829800000000001</v>
      </c>
      <c r="T34" s="348">
        <v>-1.5702</v>
      </c>
      <c r="U34" s="348">
        <v>-0.87849999999999995</v>
      </c>
      <c r="V34" s="348">
        <v>-4.4496000000000002</v>
      </c>
      <c r="W34" s="348">
        <v>4.4253999999999998</v>
      </c>
      <c r="X34" s="348">
        <v>13.2171</v>
      </c>
      <c r="Y34" s="374"/>
      <c r="Z34" s="346">
        <v>5</v>
      </c>
      <c r="AA34" s="346">
        <v>3</v>
      </c>
      <c r="AB34" s="346">
        <v>2</v>
      </c>
      <c r="AC34" s="346">
        <v>7</v>
      </c>
      <c r="AD34" s="346">
        <v>9</v>
      </c>
      <c r="AE34" s="346">
        <v>15</v>
      </c>
      <c r="AF34" s="346">
        <v>15</v>
      </c>
      <c r="AG34" s="346">
        <v>15</v>
      </c>
      <c r="AH34" s="346">
        <v>15</v>
      </c>
      <c r="AI34" s="346">
        <v>10</v>
      </c>
      <c r="AJ34" s="346">
        <v>8</v>
      </c>
      <c r="AK34" s="346">
        <v>9</v>
      </c>
      <c r="AL34" s="346">
        <v>13</v>
      </c>
      <c r="AM34" s="346">
        <v>15</v>
      </c>
      <c r="AN34" s="346">
        <v>2</v>
      </c>
      <c r="AO34" s="373"/>
      <c r="AP34" s="348">
        <v>10.35</v>
      </c>
      <c r="AQ34" s="348">
        <v>9.0500000000000007</v>
      </c>
      <c r="AR34" s="348">
        <v>6.75</v>
      </c>
      <c r="AS34" s="348">
        <v>4.88</v>
      </c>
      <c r="AT34" s="348">
        <v>-0.96</v>
      </c>
      <c r="AU34" s="351"/>
      <c r="AV34" s="346">
        <v>10</v>
      </c>
      <c r="AW34" s="346">
        <v>12</v>
      </c>
      <c r="AX34" s="346">
        <v>14</v>
      </c>
      <c r="AY34" s="346">
        <v>13</v>
      </c>
      <c r="AZ34" s="346">
        <v>12</v>
      </c>
      <c r="BA34" s="362"/>
      <c r="BB34" s="348">
        <v>13.4899767681207</v>
      </c>
      <c r="BC34" s="375">
        <v>0.96724223522025099</v>
      </c>
      <c r="BD34" s="375">
        <v>4.0185713243139298E-2</v>
      </c>
      <c r="BE34" s="375">
        <v>-0.16606903792527</v>
      </c>
      <c r="BF34" s="373"/>
      <c r="BG34" s="348">
        <v>75.195099999999996</v>
      </c>
      <c r="BH34" s="348">
        <v>12.275700000000001</v>
      </c>
      <c r="BI34" s="348">
        <v>1.48038</v>
      </c>
      <c r="BJ34" s="348">
        <v>11.048819999999999</v>
      </c>
      <c r="BK34" s="373"/>
      <c r="BL34" s="372" t="s">
        <v>2012</v>
      </c>
      <c r="BM34" s="372" t="s">
        <v>2013</v>
      </c>
      <c r="BN34" s="372" t="s">
        <v>439</v>
      </c>
      <c r="BO34" s="372" t="s">
        <v>2014</v>
      </c>
      <c r="BP34" s="372" t="s">
        <v>2015</v>
      </c>
      <c r="BQ34" s="373"/>
      <c r="BR34" s="354" t="s">
        <v>1015</v>
      </c>
    </row>
    <row r="35" spans="1:70" s="107" customFormat="1" x14ac:dyDescent="0.25">
      <c r="A35" s="345" t="s">
        <v>2086</v>
      </c>
      <c r="B35" s="373"/>
      <c r="C35" s="719">
        <v>41275</v>
      </c>
      <c r="D35" s="373"/>
      <c r="E35" s="346">
        <v>8600.31</v>
      </c>
      <c r="F35" s="373"/>
      <c r="G35" s="347">
        <v>136.43690000000001</v>
      </c>
      <c r="H35" s="374"/>
      <c r="I35" s="348">
        <v>0.33410000000000001</v>
      </c>
      <c r="J35" s="348">
        <v>5.3544999999999998</v>
      </c>
      <c r="K35" s="348">
        <v>5.1706000000000003</v>
      </c>
      <c r="L35" s="348">
        <v>7.2571000000000003</v>
      </c>
      <c r="M35" s="348">
        <v>0.59550000000000003</v>
      </c>
      <c r="N35" s="350">
        <v>3.2629999999999999</v>
      </c>
      <c r="O35" s="348">
        <v>4.274</v>
      </c>
      <c r="P35" s="348">
        <v>13.6325</v>
      </c>
      <c r="Q35" s="348">
        <v>13.2301</v>
      </c>
      <c r="R35" s="348">
        <v>14.5197</v>
      </c>
      <c r="S35" s="348">
        <v>15.111499999999999</v>
      </c>
      <c r="T35" s="348">
        <v>-0.629</v>
      </c>
      <c r="U35" s="348">
        <v>3.9777</v>
      </c>
      <c r="V35" s="348">
        <v>0.70979999999999999</v>
      </c>
      <c r="W35" s="348">
        <v>3.1135999999999999</v>
      </c>
      <c r="X35" s="348">
        <v>16.634399999999999</v>
      </c>
      <c r="Y35" s="374"/>
      <c r="Z35" s="346">
        <v>11</v>
      </c>
      <c r="AA35" s="346">
        <v>6</v>
      </c>
      <c r="AB35" s="346">
        <v>3</v>
      </c>
      <c r="AC35" s="346">
        <v>5</v>
      </c>
      <c r="AD35" s="346">
        <v>8</v>
      </c>
      <c r="AE35" s="346">
        <v>8</v>
      </c>
      <c r="AF35" s="346">
        <v>11</v>
      </c>
      <c r="AG35" s="346">
        <v>12</v>
      </c>
      <c r="AH35" s="346">
        <v>10</v>
      </c>
      <c r="AI35" s="346">
        <v>6</v>
      </c>
      <c r="AJ35" s="346">
        <v>3</v>
      </c>
      <c r="AK35" s="346">
        <v>8</v>
      </c>
      <c r="AL35" s="346">
        <v>6</v>
      </c>
      <c r="AM35" s="346">
        <v>7</v>
      </c>
      <c r="AN35" s="346">
        <v>8</v>
      </c>
      <c r="AO35" s="373"/>
      <c r="AP35" s="348">
        <v>14.51</v>
      </c>
      <c r="AQ35" s="348">
        <v>15.63</v>
      </c>
      <c r="AR35" s="348">
        <v>11.5</v>
      </c>
      <c r="AS35" s="348">
        <v>7.86</v>
      </c>
      <c r="AT35" s="348">
        <v>3.8</v>
      </c>
      <c r="AU35" s="351"/>
      <c r="AV35" s="346">
        <v>5</v>
      </c>
      <c r="AW35" s="346">
        <v>6</v>
      </c>
      <c r="AX35" s="346">
        <v>12</v>
      </c>
      <c r="AY35" s="346">
        <v>10</v>
      </c>
      <c r="AZ35" s="346">
        <v>6</v>
      </c>
      <c r="BA35" s="362"/>
      <c r="BB35" s="348">
        <v>13.1054892135692</v>
      </c>
      <c r="BC35" s="375">
        <v>0.967620214421267</v>
      </c>
      <c r="BD35" s="375">
        <v>6.04905371587958E-2</v>
      </c>
      <c r="BE35" s="375">
        <v>0.114769258192523</v>
      </c>
      <c r="BF35" s="373"/>
      <c r="BG35" s="348">
        <v>65.272499999999994</v>
      </c>
      <c r="BH35" s="348">
        <v>17.804500000000001</v>
      </c>
      <c r="BI35" s="348">
        <v>13.8622</v>
      </c>
      <c r="BJ35" s="348">
        <v>3.0608</v>
      </c>
      <c r="BK35" s="373"/>
      <c r="BL35" s="372" t="s">
        <v>2017</v>
      </c>
      <c r="BM35" s="372" t="s">
        <v>2018</v>
      </c>
      <c r="BN35" s="372" t="s">
        <v>2019</v>
      </c>
      <c r="BO35" s="372" t="s">
        <v>2020</v>
      </c>
      <c r="BP35" s="372" t="s">
        <v>2021</v>
      </c>
      <c r="BQ35" s="373"/>
      <c r="BR35" s="354" t="s">
        <v>436</v>
      </c>
    </row>
    <row r="36" spans="1:70" s="107" customFormat="1" x14ac:dyDescent="0.25">
      <c r="A36" s="345" t="s">
        <v>2087</v>
      </c>
      <c r="B36" s="373"/>
      <c r="C36" s="719">
        <v>41275</v>
      </c>
      <c r="D36" s="373"/>
      <c r="E36" s="346">
        <v>7892.59</v>
      </c>
      <c r="F36" s="373"/>
      <c r="G36" s="347">
        <v>163.81110000000001</v>
      </c>
      <c r="H36" s="374"/>
      <c r="I36" s="348">
        <v>0.38779999999999998</v>
      </c>
      <c r="J36" s="348">
        <v>4.9591000000000003</v>
      </c>
      <c r="K36" s="348">
        <v>3.5596000000000001</v>
      </c>
      <c r="L36" s="348">
        <v>4.4318999999999997</v>
      </c>
      <c r="M36" s="348">
        <v>-1.9954000000000001</v>
      </c>
      <c r="N36" s="350">
        <v>3.1936</v>
      </c>
      <c r="O36" s="348">
        <v>5.8912000000000004</v>
      </c>
      <c r="P36" s="348">
        <v>15.2494</v>
      </c>
      <c r="Q36" s="348">
        <v>13.0985</v>
      </c>
      <c r="R36" s="348">
        <v>13.7775</v>
      </c>
      <c r="S36" s="348">
        <v>11.2339</v>
      </c>
      <c r="T36" s="348">
        <v>-2.9283999999999999</v>
      </c>
      <c r="U36" s="348">
        <v>5.0500999999999996</v>
      </c>
      <c r="V36" s="348">
        <v>0.52729999999999999</v>
      </c>
      <c r="W36" s="348">
        <v>2.4790999999999999</v>
      </c>
      <c r="X36" s="348">
        <v>14.569800000000001</v>
      </c>
      <c r="Y36" s="374"/>
      <c r="Z36" s="346">
        <v>7</v>
      </c>
      <c r="AA36" s="346">
        <v>13</v>
      </c>
      <c r="AB36" s="346">
        <v>10</v>
      </c>
      <c r="AC36" s="346">
        <v>13</v>
      </c>
      <c r="AD36" s="346">
        <v>10</v>
      </c>
      <c r="AE36" s="346">
        <v>9</v>
      </c>
      <c r="AF36" s="346">
        <v>7</v>
      </c>
      <c r="AG36" s="346">
        <v>9</v>
      </c>
      <c r="AH36" s="346">
        <v>11</v>
      </c>
      <c r="AI36" s="346">
        <v>8</v>
      </c>
      <c r="AJ36" s="346">
        <v>12</v>
      </c>
      <c r="AK36" s="346">
        <v>11</v>
      </c>
      <c r="AL36" s="346">
        <v>4</v>
      </c>
      <c r="AM36" s="346">
        <v>9</v>
      </c>
      <c r="AN36" s="346">
        <v>14</v>
      </c>
      <c r="AO36" s="373"/>
      <c r="AP36" s="348">
        <v>13.84</v>
      </c>
      <c r="AQ36" s="348">
        <v>14.61</v>
      </c>
      <c r="AR36" s="348">
        <v>12.18</v>
      </c>
      <c r="AS36" s="348">
        <v>8.66</v>
      </c>
      <c r="AT36" s="348">
        <v>1.33</v>
      </c>
      <c r="AU36" s="351"/>
      <c r="AV36" s="346">
        <v>8</v>
      </c>
      <c r="AW36" s="346">
        <v>8</v>
      </c>
      <c r="AX36" s="346">
        <v>10</v>
      </c>
      <c r="AY36" s="346">
        <v>8</v>
      </c>
      <c r="AZ36" s="346">
        <v>9</v>
      </c>
      <c r="BA36" s="362"/>
      <c r="BB36" s="348">
        <v>12.044333580469701</v>
      </c>
      <c r="BC36" s="375">
        <v>0.91558645198795297</v>
      </c>
      <c r="BD36" s="375">
        <v>7.4568846868746694E-2</v>
      </c>
      <c r="BE36" s="375">
        <v>0.22777884452573599</v>
      </c>
      <c r="BF36" s="373"/>
      <c r="BG36" s="348">
        <v>72.402900000000002</v>
      </c>
      <c r="BH36" s="348">
        <v>19.230599999999999</v>
      </c>
      <c r="BI36" s="348">
        <v>3.0322100000000001</v>
      </c>
      <c r="BJ36" s="348">
        <v>5.3342900000000002</v>
      </c>
      <c r="BK36" s="373"/>
      <c r="BL36" s="372" t="s">
        <v>2023</v>
      </c>
      <c r="BM36" s="372" t="s">
        <v>2024</v>
      </c>
      <c r="BN36" s="372" t="s">
        <v>2025</v>
      </c>
      <c r="BO36" s="372" t="s">
        <v>2026</v>
      </c>
      <c r="BP36" s="372" t="s">
        <v>2027</v>
      </c>
      <c r="BQ36" s="373"/>
      <c r="BR36" s="354" t="s">
        <v>476</v>
      </c>
    </row>
    <row r="37" spans="1:70" s="107" customFormat="1" x14ac:dyDescent="0.25">
      <c r="A37" s="345" t="s">
        <v>2088</v>
      </c>
      <c r="B37" s="373"/>
      <c r="C37" s="719">
        <v>41942</v>
      </c>
      <c r="D37" s="373"/>
      <c r="E37" s="346">
        <v>6670.79</v>
      </c>
      <c r="F37" s="373"/>
      <c r="G37" s="347">
        <v>54.264499999999998</v>
      </c>
      <c r="H37" s="374"/>
      <c r="I37" s="348">
        <v>0.3972</v>
      </c>
      <c r="J37" s="348">
        <v>5.6223000000000001</v>
      </c>
      <c r="K37" s="348">
        <v>4.9587000000000003</v>
      </c>
      <c r="L37" s="348">
        <v>8.0462000000000007</v>
      </c>
      <c r="M37" s="348">
        <v>1.5767</v>
      </c>
      <c r="N37" s="350">
        <v>4.0102000000000002</v>
      </c>
      <c r="O37" s="348">
        <v>2.2787000000000002</v>
      </c>
      <c r="P37" s="348">
        <v>13.7142</v>
      </c>
      <c r="Q37" s="348">
        <v>13.9946</v>
      </c>
      <c r="R37" s="348">
        <v>17.084499999999998</v>
      </c>
      <c r="S37" s="348">
        <v>14.9472</v>
      </c>
      <c r="T37" s="348">
        <v>0.33229999999999998</v>
      </c>
      <c r="U37" s="348">
        <v>3.9136000000000002</v>
      </c>
      <c r="V37" s="348">
        <v>0.62919999999999998</v>
      </c>
      <c r="W37" s="348">
        <v>3.0400999999999998</v>
      </c>
      <c r="X37" s="348">
        <v>15.637</v>
      </c>
      <c r="Y37" s="374"/>
      <c r="Z37" s="346">
        <v>6</v>
      </c>
      <c r="AA37" s="346">
        <v>2</v>
      </c>
      <c r="AB37" s="346">
        <v>5</v>
      </c>
      <c r="AC37" s="346">
        <v>3</v>
      </c>
      <c r="AD37" s="346">
        <v>6</v>
      </c>
      <c r="AE37" s="346">
        <v>6</v>
      </c>
      <c r="AF37" s="346">
        <v>14</v>
      </c>
      <c r="AG37" s="346">
        <v>11</v>
      </c>
      <c r="AH37" s="346">
        <v>7</v>
      </c>
      <c r="AI37" s="346">
        <v>1</v>
      </c>
      <c r="AJ37" s="346">
        <v>5</v>
      </c>
      <c r="AK37" s="346">
        <v>6</v>
      </c>
      <c r="AL37" s="346">
        <v>7</v>
      </c>
      <c r="AM37" s="346">
        <v>8</v>
      </c>
      <c r="AN37" s="346">
        <v>9</v>
      </c>
      <c r="AO37" s="373"/>
      <c r="AP37" s="348">
        <v>16.41</v>
      </c>
      <c r="AQ37" s="348">
        <v>15.73</v>
      </c>
      <c r="AR37" s="348">
        <v>11.79</v>
      </c>
      <c r="AS37" s="348">
        <v>7.14</v>
      </c>
      <c r="AT37" s="348">
        <v>5.01</v>
      </c>
      <c r="AU37" s="351"/>
      <c r="AV37" s="346">
        <v>3</v>
      </c>
      <c r="AW37" s="346">
        <v>5</v>
      </c>
      <c r="AX37" s="346">
        <v>11</v>
      </c>
      <c r="AY37" s="346">
        <v>12</v>
      </c>
      <c r="AZ37" s="346">
        <v>5</v>
      </c>
      <c r="BA37" s="362"/>
      <c r="BB37" s="348">
        <v>12.735149973942899</v>
      </c>
      <c r="BC37" s="375">
        <v>0.96603707463277499</v>
      </c>
      <c r="BD37" s="375">
        <v>6.29421656401183E-2</v>
      </c>
      <c r="BE37" s="375">
        <v>0.12469836402167001</v>
      </c>
      <c r="BF37" s="373"/>
      <c r="BG37" s="348">
        <v>63.4572</v>
      </c>
      <c r="BH37" s="348">
        <v>19.995899999999999</v>
      </c>
      <c r="BI37" s="348">
        <v>14.989800000000001</v>
      </c>
      <c r="BJ37" s="348">
        <v>1.5570999999999999</v>
      </c>
      <c r="BK37" s="373"/>
      <c r="BL37" s="372" t="s">
        <v>2029</v>
      </c>
      <c r="BM37" s="372" t="s">
        <v>2030</v>
      </c>
      <c r="BN37" s="372" t="s">
        <v>2031</v>
      </c>
      <c r="BO37" s="372" t="s">
        <v>2032</v>
      </c>
      <c r="BP37" s="372" t="s">
        <v>1378</v>
      </c>
      <c r="BQ37" s="373"/>
      <c r="BR37" s="354" t="s">
        <v>554</v>
      </c>
    </row>
    <row r="38" spans="1:70" s="107" customFormat="1" x14ac:dyDescent="0.25">
      <c r="A38" s="345" t="s">
        <v>2089</v>
      </c>
      <c r="B38" s="373"/>
      <c r="C38" s="719">
        <v>43599</v>
      </c>
      <c r="D38" s="373"/>
      <c r="E38" s="346">
        <v>6617.45</v>
      </c>
      <c r="F38" s="373"/>
      <c r="G38" s="347">
        <v>26.302</v>
      </c>
      <c r="H38" s="374"/>
      <c r="I38" s="348">
        <v>7.6100000000000001E-2</v>
      </c>
      <c r="J38" s="348">
        <v>5.1154999999999999</v>
      </c>
      <c r="K38" s="348">
        <v>4.5182000000000002</v>
      </c>
      <c r="L38" s="348">
        <v>7.4165000000000001</v>
      </c>
      <c r="M38" s="348">
        <v>-6.0609000000000002</v>
      </c>
      <c r="N38" s="350">
        <v>-5.1668000000000003</v>
      </c>
      <c r="O38" s="348">
        <v>2.8407</v>
      </c>
      <c r="P38" s="348">
        <v>8.2353000000000005</v>
      </c>
      <c r="Q38" s="348">
        <v>8.4518000000000004</v>
      </c>
      <c r="R38" s="348" t="s">
        <v>430</v>
      </c>
      <c r="S38" s="348">
        <v>14.9613</v>
      </c>
      <c r="T38" s="348">
        <v>-7.5566000000000004</v>
      </c>
      <c r="U38" s="348">
        <v>-4.8235999999999999</v>
      </c>
      <c r="V38" s="348">
        <v>-6.8230000000000004</v>
      </c>
      <c r="W38" s="348">
        <v>2.7061000000000002</v>
      </c>
      <c r="X38" s="348">
        <v>14.588699999999999</v>
      </c>
      <c r="Y38" s="374"/>
      <c r="Z38" s="346">
        <v>16</v>
      </c>
      <c r="AA38" s="346">
        <v>8</v>
      </c>
      <c r="AB38" s="346">
        <v>7</v>
      </c>
      <c r="AC38" s="346">
        <v>4</v>
      </c>
      <c r="AD38" s="346">
        <v>16</v>
      </c>
      <c r="AE38" s="346">
        <v>17</v>
      </c>
      <c r="AF38" s="346">
        <v>13</v>
      </c>
      <c r="AG38" s="346">
        <v>16</v>
      </c>
      <c r="AH38" s="346">
        <v>14</v>
      </c>
      <c r="AI38" s="346" t="s">
        <v>430</v>
      </c>
      <c r="AJ38" s="346">
        <v>4</v>
      </c>
      <c r="AK38" s="346">
        <v>16</v>
      </c>
      <c r="AL38" s="346">
        <v>16</v>
      </c>
      <c r="AM38" s="346">
        <v>17</v>
      </c>
      <c r="AN38" s="346">
        <v>11</v>
      </c>
      <c r="AO38" s="373"/>
      <c r="AP38" s="348" t="s">
        <v>430</v>
      </c>
      <c r="AQ38" s="348">
        <v>10.61</v>
      </c>
      <c r="AR38" s="348">
        <v>6.02</v>
      </c>
      <c r="AS38" s="348">
        <v>2.56</v>
      </c>
      <c r="AT38" s="348">
        <v>-6.51</v>
      </c>
      <c r="AU38" s="351"/>
      <c r="AV38" s="346" t="s">
        <v>430</v>
      </c>
      <c r="AW38" s="346">
        <v>11</v>
      </c>
      <c r="AX38" s="346">
        <v>15</v>
      </c>
      <c r="AY38" s="346">
        <v>16</v>
      </c>
      <c r="AZ38" s="346">
        <v>16</v>
      </c>
      <c r="BA38" s="362"/>
      <c r="BB38" s="348">
        <v>13.6434384884893</v>
      </c>
      <c r="BC38" s="375">
        <v>0.99633188933384598</v>
      </c>
      <c r="BD38" s="375">
        <v>2.7114251254895302E-2</v>
      </c>
      <c r="BE38" s="375">
        <v>-0.359539956813198</v>
      </c>
      <c r="BF38" s="373"/>
      <c r="BG38" s="348">
        <v>49.8748</v>
      </c>
      <c r="BH38" s="348">
        <v>13.527900000000001</v>
      </c>
      <c r="BI38" s="348">
        <v>31.865100000000002</v>
      </c>
      <c r="BJ38" s="348">
        <v>4.7321999999999997</v>
      </c>
      <c r="BK38" s="373"/>
      <c r="BL38" s="372" t="s">
        <v>2034</v>
      </c>
      <c r="BM38" s="372" t="s">
        <v>2035</v>
      </c>
      <c r="BN38" s="372" t="s">
        <v>1005</v>
      </c>
      <c r="BO38" s="372" t="s">
        <v>2036</v>
      </c>
      <c r="BP38" s="372" t="s">
        <v>2037</v>
      </c>
      <c r="BQ38" s="373"/>
      <c r="BR38" s="354" t="s">
        <v>443</v>
      </c>
    </row>
    <row r="39" spans="1:70" s="107" customFormat="1" x14ac:dyDescent="0.25">
      <c r="A39" s="345" t="s">
        <v>2090</v>
      </c>
      <c r="B39" s="373"/>
      <c r="C39" s="719">
        <v>44103</v>
      </c>
      <c r="D39" s="373"/>
      <c r="E39" s="346">
        <v>5562.99</v>
      </c>
      <c r="F39" s="373"/>
      <c r="G39" s="347">
        <v>29.99</v>
      </c>
      <c r="H39" s="374"/>
      <c r="I39" s="348">
        <v>0.16700000000000001</v>
      </c>
      <c r="J39" s="348">
        <v>6.4607999999999999</v>
      </c>
      <c r="K39" s="348">
        <v>6.6121999999999996</v>
      </c>
      <c r="L39" s="348">
        <v>13.9438</v>
      </c>
      <c r="M39" s="348">
        <v>4.1318999999999999</v>
      </c>
      <c r="N39" s="350">
        <v>-0.66249999999999998</v>
      </c>
      <c r="O39" s="348">
        <v>4.1643999999999997</v>
      </c>
      <c r="P39" s="348">
        <v>22.194299999999998</v>
      </c>
      <c r="Q39" s="348">
        <v>17.332799999999999</v>
      </c>
      <c r="R39" s="348" t="s">
        <v>430</v>
      </c>
      <c r="S39" s="348">
        <v>20.732700000000001</v>
      </c>
      <c r="T39" s="348">
        <v>3.4851999999999999</v>
      </c>
      <c r="U39" s="348">
        <v>1.1808000000000001</v>
      </c>
      <c r="V39" s="348">
        <v>-3.2267999999999999</v>
      </c>
      <c r="W39" s="348">
        <v>4.4584000000000001</v>
      </c>
      <c r="X39" s="348">
        <v>21.165600000000001</v>
      </c>
      <c r="Y39" s="374"/>
      <c r="Z39" s="346">
        <v>15</v>
      </c>
      <c r="AA39" s="346">
        <v>1</v>
      </c>
      <c r="AB39" s="346">
        <v>1</v>
      </c>
      <c r="AC39" s="346">
        <v>1</v>
      </c>
      <c r="AD39" s="346">
        <v>2</v>
      </c>
      <c r="AE39" s="346">
        <v>13</v>
      </c>
      <c r="AF39" s="346">
        <v>12</v>
      </c>
      <c r="AG39" s="346">
        <v>1</v>
      </c>
      <c r="AH39" s="346">
        <v>4</v>
      </c>
      <c r="AI39" s="346" t="s">
        <v>430</v>
      </c>
      <c r="AJ39" s="346">
        <v>1</v>
      </c>
      <c r="AK39" s="346">
        <v>1</v>
      </c>
      <c r="AL39" s="346">
        <v>11</v>
      </c>
      <c r="AM39" s="346">
        <v>14</v>
      </c>
      <c r="AN39" s="346">
        <v>1</v>
      </c>
      <c r="AO39" s="373"/>
      <c r="AP39" s="348" t="s">
        <v>430</v>
      </c>
      <c r="AQ39" s="348" t="s">
        <v>430</v>
      </c>
      <c r="AR39" s="348">
        <v>16.22</v>
      </c>
      <c r="AS39" s="348">
        <v>10.78</v>
      </c>
      <c r="AT39" s="348">
        <v>5.76</v>
      </c>
      <c r="AU39" s="351"/>
      <c r="AV39" s="346" t="s">
        <v>430</v>
      </c>
      <c r="AW39" s="346" t="s">
        <v>430</v>
      </c>
      <c r="AX39" s="346">
        <v>3</v>
      </c>
      <c r="AY39" s="346">
        <v>4</v>
      </c>
      <c r="AZ39" s="346">
        <v>4</v>
      </c>
      <c r="BA39" s="362"/>
      <c r="BB39" s="348">
        <v>16.9996591927179</v>
      </c>
      <c r="BC39" s="375">
        <v>1.2041549250147301</v>
      </c>
      <c r="BD39" s="375">
        <v>8.8173677303164E-2</v>
      </c>
      <c r="BE39" s="375">
        <v>0.65519930742433496</v>
      </c>
      <c r="BF39" s="373"/>
      <c r="BG39" s="348">
        <v>47.785299999999999</v>
      </c>
      <c r="BH39" s="348">
        <v>28.638000000000002</v>
      </c>
      <c r="BI39" s="348">
        <v>19.302600000000002</v>
      </c>
      <c r="BJ39" s="348">
        <v>4.2740999999999998</v>
      </c>
      <c r="BK39" s="373"/>
      <c r="BL39" s="372" t="s">
        <v>2039</v>
      </c>
      <c r="BM39" s="372" t="s">
        <v>2040</v>
      </c>
      <c r="BN39" s="372" t="s">
        <v>2041</v>
      </c>
      <c r="BO39" s="372" t="s">
        <v>2042</v>
      </c>
      <c r="BP39" s="372" t="s">
        <v>2043</v>
      </c>
      <c r="BQ39" s="373"/>
      <c r="BR39" s="354" t="s">
        <v>443</v>
      </c>
    </row>
    <row r="40" spans="1:70" s="107" customFormat="1" ht="11" x14ac:dyDescent="0.3">
      <c r="A40" s="841" t="s">
        <v>2091</v>
      </c>
      <c r="B40" s="842"/>
      <c r="C40" s="843">
        <v>43662</v>
      </c>
      <c r="D40" s="842"/>
      <c r="E40" s="844">
        <v>4219.83</v>
      </c>
      <c r="F40" s="842"/>
      <c r="G40" s="845">
        <v>30.006</v>
      </c>
      <c r="H40" s="847"/>
      <c r="I40" s="846">
        <v>0.65069999999999995</v>
      </c>
      <c r="J40" s="846">
        <v>5.5248999999999997</v>
      </c>
      <c r="K40" s="846">
        <v>5.1035000000000004</v>
      </c>
      <c r="L40" s="846">
        <v>6.4268999999999998</v>
      </c>
      <c r="M40" s="846">
        <v>2.6162000000000001</v>
      </c>
      <c r="N40" s="848">
        <v>10.6457</v>
      </c>
      <c r="O40" s="846">
        <v>7.4321000000000002</v>
      </c>
      <c r="P40" s="846">
        <v>17.1035</v>
      </c>
      <c r="Q40" s="846">
        <v>14.818300000000001</v>
      </c>
      <c r="R40" s="846" t="s">
        <v>430</v>
      </c>
      <c r="S40" s="846">
        <v>13.827199999999999</v>
      </c>
      <c r="T40" s="846">
        <v>0.38140000000000002</v>
      </c>
      <c r="U40" s="846">
        <v>7.3253000000000004</v>
      </c>
      <c r="V40" s="846">
        <v>7.0533999999999999</v>
      </c>
      <c r="W40" s="846">
        <v>3.7157</v>
      </c>
      <c r="X40" s="846">
        <v>17.185400000000001</v>
      </c>
      <c r="Y40" s="847"/>
      <c r="Z40" s="844">
        <v>2</v>
      </c>
      <c r="AA40" s="844">
        <v>4</v>
      </c>
      <c r="AB40" s="844">
        <v>4</v>
      </c>
      <c r="AC40" s="844">
        <v>9</v>
      </c>
      <c r="AD40" s="844">
        <v>3</v>
      </c>
      <c r="AE40" s="844">
        <v>2</v>
      </c>
      <c r="AF40" s="844">
        <v>4</v>
      </c>
      <c r="AG40" s="844">
        <v>6</v>
      </c>
      <c r="AH40" s="844">
        <v>5</v>
      </c>
      <c r="AI40" s="844" t="s">
        <v>430</v>
      </c>
      <c r="AJ40" s="844">
        <v>9</v>
      </c>
      <c r="AK40" s="844">
        <v>5</v>
      </c>
      <c r="AL40" s="844">
        <v>3</v>
      </c>
      <c r="AM40" s="844">
        <v>2</v>
      </c>
      <c r="AN40" s="844">
        <v>5</v>
      </c>
      <c r="AO40" s="842"/>
      <c r="AP40" s="846" t="s">
        <v>430</v>
      </c>
      <c r="AQ40" s="846">
        <v>16.8</v>
      </c>
      <c r="AR40" s="846">
        <v>14.42</v>
      </c>
      <c r="AS40" s="846">
        <v>12.27</v>
      </c>
      <c r="AT40" s="846">
        <v>7.35</v>
      </c>
      <c r="AU40" s="849"/>
      <c r="AV40" s="844" t="s">
        <v>430</v>
      </c>
      <c r="AW40" s="844">
        <v>3</v>
      </c>
      <c r="AX40" s="844">
        <v>5</v>
      </c>
      <c r="AY40" s="844">
        <v>2</v>
      </c>
      <c r="AZ40" s="844">
        <v>3</v>
      </c>
      <c r="BA40" s="851"/>
      <c r="BB40" s="846">
        <v>12.2946181198985</v>
      </c>
      <c r="BC40" s="852">
        <v>0.91980659196539005</v>
      </c>
      <c r="BD40" s="852">
        <v>8.3840474867758405E-2</v>
      </c>
      <c r="BE40" s="852">
        <v>0.357343593707455</v>
      </c>
      <c r="BF40" s="842"/>
      <c r="BG40" s="846">
        <v>66.227199999999996</v>
      </c>
      <c r="BH40" s="846">
        <v>24.8751</v>
      </c>
      <c r="BI40" s="846">
        <v>5.1873699999999996</v>
      </c>
      <c r="BJ40" s="846">
        <v>3.7103299999999999</v>
      </c>
      <c r="BK40" s="842"/>
      <c r="BL40" s="855" t="s">
        <v>2045</v>
      </c>
      <c r="BM40" s="855" t="s">
        <v>2046</v>
      </c>
      <c r="BN40" s="855" t="s">
        <v>2047</v>
      </c>
      <c r="BO40" s="855" t="s">
        <v>1790</v>
      </c>
      <c r="BP40" s="855" t="s">
        <v>2048</v>
      </c>
      <c r="BQ40" s="842"/>
      <c r="BR40" s="856" t="s">
        <v>443</v>
      </c>
    </row>
    <row r="41" spans="1:70" s="107" customFormat="1" x14ac:dyDescent="0.25">
      <c r="A41" s="345" t="s">
        <v>2092</v>
      </c>
      <c r="B41" s="373"/>
      <c r="C41" s="719">
        <v>45315</v>
      </c>
      <c r="D41" s="373"/>
      <c r="E41" s="346">
        <v>3439.03</v>
      </c>
      <c r="F41" s="373"/>
      <c r="G41" s="347">
        <v>13.27</v>
      </c>
      <c r="H41" s="374"/>
      <c r="I41" s="348">
        <v>1.1433</v>
      </c>
      <c r="J41" s="348">
        <v>4.9842000000000004</v>
      </c>
      <c r="K41" s="348">
        <v>3.4295</v>
      </c>
      <c r="L41" s="348">
        <v>10.3993</v>
      </c>
      <c r="M41" s="348">
        <v>6.3300999999999998</v>
      </c>
      <c r="N41" s="350">
        <v>10.2159</v>
      </c>
      <c r="O41" s="348">
        <v>8.7040000000000006</v>
      </c>
      <c r="P41" s="348" t="s">
        <v>430</v>
      </c>
      <c r="Q41" s="348" t="s">
        <v>430</v>
      </c>
      <c r="R41" s="348" t="s">
        <v>430</v>
      </c>
      <c r="S41" s="348">
        <v>16.813400000000001</v>
      </c>
      <c r="T41" s="348">
        <v>3.4295</v>
      </c>
      <c r="U41" s="348">
        <v>12.8401</v>
      </c>
      <c r="V41" s="348">
        <v>7.0160999999999998</v>
      </c>
      <c r="W41" s="348">
        <v>2.6295000000000002</v>
      </c>
      <c r="X41" s="348">
        <v>12.5113</v>
      </c>
      <c r="Y41" s="374"/>
      <c r="Z41" s="346">
        <v>1</v>
      </c>
      <c r="AA41" s="346">
        <v>11</v>
      </c>
      <c r="AB41" s="346">
        <v>12</v>
      </c>
      <c r="AC41" s="346">
        <v>2</v>
      </c>
      <c r="AD41" s="346">
        <v>1</v>
      </c>
      <c r="AE41" s="346">
        <v>3</v>
      </c>
      <c r="AF41" s="346">
        <v>2</v>
      </c>
      <c r="AG41" s="346" t="s">
        <v>430</v>
      </c>
      <c r="AH41" s="346" t="s">
        <v>430</v>
      </c>
      <c r="AI41" s="346" t="s">
        <v>430</v>
      </c>
      <c r="AJ41" s="346">
        <v>2</v>
      </c>
      <c r="AK41" s="346">
        <v>2</v>
      </c>
      <c r="AL41" s="346">
        <v>1</v>
      </c>
      <c r="AM41" s="346">
        <v>3</v>
      </c>
      <c r="AN41" s="346">
        <v>13</v>
      </c>
      <c r="AO41" s="373"/>
      <c r="AP41" s="348" t="s">
        <v>430</v>
      </c>
      <c r="AQ41" s="348" t="s">
        <v>430</v>
      </c>
      <c r="AR41" s="348" t="s">
        <v>430</v>
      </c>
      <c r="AS41" s="348" t="s">
        <v>430</v>
      </c>
      <c r="AT41" s="348">
        <v>14.75</v>
      </c>
      <c r="AU41" s="351"/>
      <c r="AV41" s="346" t="s">
        <v>430</v>
      </c>
      <c r="AW41" s="346" t="s">
        <v>430</v>
      </c>
      <c r="AX41" s="346" t="s">
        <v>430</v>
      </c>
      <c r="AY41" s="346" t="s">
        <v>430</v>
      </c>
      <c r="AZ41" s="346">
        <v>1</v>
      </c>
      <c r="BA41" s="362"/>
      <c r="BB41" s="348">
        <v>15.3015575083994</v>
      </c>
      <c r="BC41" s="375">
        <v>1.1080175071624001</v>
      </c>
      <c r="BD41" s="375">
        <v>4.0720850820455602E-2</v>
      </c>
      <c r="BE41" s="375">
        <v>0.59051149644854195</v>
      </c>
      <c r="BF41" s="373"/>
      <c r="BG41" s="348">
        <v>39.810600000000001</v>
      </c>
      <c r="BH41" s="348">
        <v>17.419599999999999</v>
      </c>
      <c r="BI41" s="348">
        <v>31.301100000000002</v>
      </c>
      <c r="BJ41" s="348">
        <v>11.4687</v>
      </c>
      <c r="BK41" s="373"/>
      <c r="BL41" s="372" t="s">
        <v>2050</v>
      </c>
      <c r="BM41" s="372" t="s">
        <v>2051</v>
      </c>
      <c r="BN41" s="372" t="s">
        <v>2052</v>
      </c>
      <c r="BO41" s="372" t="s">
        <v>2053</v>
      </c>
      <c r="BP41" s="372" t="s">
        <v>1151</v>
      </c>
      <c r="BQ41" s="373"/>
      <c r="BR41" s="354" t="s">
        <v>443</v>
      </c>
    </row>
    <row r="42" spans="1:70" s="107" customFormat="1" x14ac:dyDescent="0.25">
      <c r="A42" s="345" t="s">
        <v>2093</v>
      </c>
      <c r="B42" s="373"/>
      <c r="C42" s="719">
        <v>44333</v>
      </c>
      <c r="D42" s="373"/>
      <c r="E42" s="346">
        <v>2763.84</v>
      </c>
      <c r="F42" s="373"/>
      <c r="G42" s="347">
        <v>20.95</v>
      </c>
      <c r="H42" s="374"/>
      <c r="I42" s="348">
        <v>0.52780000000000005</v>
      </c>
      <c r="J42" s="348">
        <v>5.0125000000000002</v>
      </c>
      <c r="K42" s="348">
        <v>3.5078999999999998</v>
      </c>
      <c r="L42" s="348">
        <v>3.7642000000000002</v>
      </c>
      <c r="M42" s="348">
        <v>-3.5451000000000001</v>
      </c>
      <c r="N42" s="350">
        <v>-0.14299999999999999</v>
      </c>
      <c r="O42" s="348">
        <v>5.3116000000000003</v>
      </c>
      <c r="P42" s="348">
        <v>14.6662</v>
      </c>
      <c r="Q42" s="348">
        <v>14.5459</v>
      </c>
      <c r="R42" s="348" t="s">
        <v>430</v>
      </c>
      <c r="S42" s="348">
        <v>10.495799999999999</v>
      </c>
      <c r="T42" s="348">
        <v>-4.7294</v>
      </c>
      <c r="U42" s="348">
        <v>-1.7355</v>
      </c>
      <c r="V42" s="348">
        <v>-3.0541</v>
      </c>
      <c r="W42" s="348">
        <v>3.5078999999999998</v>
      </c>
      <c r="X42" s="348">
        <v>15.636799999999999</v>
      </c>
      <c r="Y42" s="374"/>
      <c r="Z42" s="346">
        <v>4</v>
      </c>
      <c r="AA42" s="346">
        <v>10</v>
      </c>
      <c r="AB42" s="346">
        <v>11</v>
      </c>
      <c r="AC42" s="346">
        <v>15</v>
      </c>
      <c r="AD42" s="346">
        <v>14</v>
      </c>
      <c r="AE42" s="346">
        <v>12</v>
      </c>
      <c r="AF42" s="346">
        <v>8</v>
      </c>
      <c r="AG42" s="346">
        <v>10</v>
      </c>
      <c r="AH42" s="346">
        <v>6</v>
      </c>
      <c r="AI42" s="346" t="s">
        <v>430</v>
      </c>
      <c r="AJ42" s="346">
        <v>14</v>
      </c>
      <c r="AK42" s="346">
        <v>15</v>
      </c>
      <c r="AL42" s="346">
        <v>15</v>
      </c>
      <c r="AM42" s="346">
        <v>12</v>
      </c>
      <c r="AN42" s="346">
        <v>7</v>
      </c>
      <c r="AO42" s="373"/>
      <c r="AP42" s="348" t="s">
        <v>430</v>
      </c>
      <c r="AQ42" s="348" t="s">
        <v>430</v>
      </c>
      <c r="AR42" s="348">
        <v>12.29</v>
      </c>
      <c r="AS42" s="348">
        <v>7.43</v>
      </c>
      <c r="AT42" s="348">
        <v>-4.12</v>
      </c>
      <c r="AU42" s="351"/>
      <c r="AV42" s="346" t="s">
        <v>430</v>
      </c>
      <c r="AW42" s="346" t="s">
        <v>430</v>
      </c>
      <c r="AX42" s="346">
        <v>9</v>
      </c>
      <c r="AY42" s="346">
        <v>11</v>
      </c>
      <c r="AZ42" s="346">
        <v>15</v>
      </c>
      <c r="BA42" s="362"/>
      <c r="BB42" s="348">
        <v>12.4607727139699</v>
      </c>
      <c r="BC42" s="375">
        <v>0.94147652866651099</v>
      </c>
      <c r="BD42" s="375">
        <v>6.9888676841189296E-2</v>
      </c>
      <c r="BE42" s="375">
        <v>0.21119636169643799</v>
      </c>
      <c r="BF42" s="373"/>
      <c r="BG42" s="348">
        <v>79.847899999999996</v>
      </c>
      <c r="BH42" s="348">
        <v>11.1311</v>
      </c>
      <c r="BI42" s="348">
        <v>3.1636799999999998</v>
      </c>
      <c r="BJ42" s="348">
        <v>5.8573199999999996</v>
      </c>
      <c r="BK42" s="373"/>
      <c r="BL42" s="372" t="s">
        <v>2055</v>
      </c>
      <c r="BM42" s="372" t="s">
        <v>2056</v>
      </c>
      <c r="BN42" s="372" t="s">
        <v>848</v>
      </c>
      <c r="BO42" s="372" t="s">
        <v>2057</v>
      </c>
      <c r="BP42" s="372" t="s">
        <v>2058</v>
      </c>
      <c r="BQ42" s="373"/>
      <c r="BR42" s="354" t="s">
        <v>443</v>
      </c>
    </row>
    <row r="43" spans="1:70" s="107" customFormat="1" x14ac:dyDescent="0.25">
      <c r="A43" s="345" t="s">
        <v>2094</v>
      </c>
      <c r="B43" s="373"/>
      <c r="C43" s="719">
        <v>41275</v>
      </c>
      <c r="D43" s="373"/>
      <c r="E43" s="346">
        <v>2578.87</v>
      </c>
      <c r="F43" s="373"/>
      <c r="G43" s="347">
        <v>61.256999999999998</v>
      </c>
      <c r="H43" s="374"/>
      <c r="I43" s="348">
        <v>0.21920000000000001</v>
      </c>
      <c r="J43" s="348">
        <v>5.0683999999999996</v>
      </c>
      <c r="K43" s="348">
        <v>4.8095999999999997</v>
      </c>
      <c r="L43" s="348">
        <v>6.2457000000000003</v>
      </c>
      <c r="M43" s="348">
        <v>-2.3201000000000001</v>
      </c>
      <c r="N43" s="350">
        <v>1.5887</v>
      </c>
      <c r="O43" s="348">
        <v>4.2789000000000001</v>
      </c>
      <c r="P43" s="348">
        <v>16.216200000000001</v>
      </c>
      <c r="Q43" s="348">
        <v>12.3775</v>
      </c>
      <c r="R43" s="348">
        <v>13.172700000000001</v>
      </c>
      <c r="S43" s="348">
        <v>13.1435</v>
      </c>
      <c r="T43" s="348">
        <v>-2.7450999999999999</v>
      </c>
      <c r="U43" s="348">
        <v>2.0644</v>
      </c>
      <c r="V43" s="348">
        <v>-0.4728</v>
      </c>
      <c r="W43" s="348">
        <v>4.3436000000000003</v>
      </c>
      <c r="X43" s="348">
        <v>13.41</v>
      </c>
      <c r="Y43" s="374"/>
      <c r="Z43" s="346">
        <v>13</v>
      </c>
      <c r="AA43" s="346">
        <v>9</v>
      </c>
      <c r="AB43" s="346">
        <v>6</v>
      </c>
      <c r="AC43" s="346">
        <v>10</v>
      </c>
      <c r="AD43" s="346">
        <v>11</v>
      </c>
      <c r="AE43" s="346">
        <v>11</v>
      </c>
      <c r="AF43" s="346">
        <v>10</v>
      </c>
      <c r="AG43" s="346">
        <v>8</v>
      </c>
      <c r="AH43" s="346">
        <v>13</v>
      </c>
      <c r="AI43" s="346">
        <v>9</v>
      </c>
      <c r="AJ43" s="346">
        <v>10</v>
      </c>
      <c r="AK43" s="346">
        <v>10</v>
      </c>
      <c r="AL43" s="346">
        <v>10</v>
      </c>
      <c r="AM43" s="346">
        <v>11</v>
      </c>
      <c r="AN43" s="346">
        <v>3</v>
      </c>
      <c r="AO43" s="373"/>
      <c r="AP43" s="348">
        <v>13.43</v>
      </c>
      <c r="AQ43" s="348">
        <v>14.42</v>
      </c>
      <c r="AR43" s="348">
        <v>12.66</v>
      </c>
      <c r="AS43" s="348">
        <v>8.11</v>
      </c>
      <c r="AT43" s="348">
        <v>0.99</v>
      </c>
      <c r="AU43" s="351"/>
      <c r="AV43" s="346">
        <v>9</v>
      </c>
      <c r="AW43" s="346">
        <v>9</v>
      </c>
      <c r="AX43" s="346">
        <v>8</v>
      </c>
      <c r="AY43" s="346">
        <v>9</v>
      </c>
      <c r="AZ43" s="346">
        <v>10</v>
      </c>
      <c r="BA43" s="362"/>
      <c r="BB43" s="348">
        <v>14.0146113026499</v>
      </c>
      <c r="BC43" s="375">
        <v>1.0170419297200499</v>
      </c>
      <c r="BD43" s="375">
        <v>7.1536067536495301E-2</v>
      </c>
      <c r="BE43" s="375">
        <v>0.25791559929257601</v>
      </c>
      <c r="BF43" s="373"/>
      <c r="BG43" s="348">
        <v>59.212899999999998</v>
      </c>
      <c r="BH43" s="348">
        <v>16.344799999999999</v>
      </c>
      <c r="BI43" s="348">
        <v>14.7836</v>
      </c>
      <c r="BJ43" s="348">
        <v>9.6586999999999996</v>
      </c>
      <c r="BK43" s="373"/>
      <c r="BL43" s="372" t="s">
        <v>1132</v>
      </c>
      <c r="BM43" s="372" t="s">
        <v>2060</v>
      </c>
      <c r="BN43" s="372" t="s">
        <v>2061</v>
      </c>
      <c r="BO43" s="372" t="s">
        <v>2062</v>
      </c>
      <c r="BP43" s="372" t="s">
        <v>2063</v>
      </c>
      <c r="BQ43" s="373"/>
      <c r="BR43" s="354" t="s">
        <v>463</v>
      </c>
    </row>
    <row r="44" spans="1:70" s="107" customFormat="1" x14ac:dyDescent="0.25">
      <c r="A44" s="345" t="s">
        <v>2095</v>
      </c>
      <c r="B44" s="373"/>
      <c r="C44" s="719">
        <v>44433</v>
      </c>
      <c r="D44" s="373"/>
      <c r="E44" s="346">
        <v>2422.3000000000002</v>
      </c>
      <c r="F44" s="373"/>
      <c r="G44" s="347">
        <v>16.1691</v>
      </c>
      <c r="H44" s="374"/>
      <c r="I44" s="348">
        <v>0.184</v>
      </c>
      <c r="J44" s="348">
        <v>5.3341000000000003</v>
      </c>
      <c r="K44" s="348">
        <v>3.1067999999999998</v>
      </c>
      <c r="L44" s="348">
        <v>3.8864999999999998</v>
      </c>
      <c r="M44" s="348">
        <v>-3.1621999999999999</v>
      </c>
      <c r="N44" s="350">
        <v>-1.0156000000000001</v>
      </c>
      <c r="O44" s="348">
        <v>0.91310000000000002</v>
      </c>
      <c r="P44" s="348">
        <v>11.8886</v>
      </c>
      <c r="Q44" s="348" t="s">
        <v>430</v>
      </c>
      <c r="R44" s="348" t="s">
        <v>430</v>
      </c>
      <c r="S44" s="348">
        <v>10.903700000000001</v>
      </c>
      <c r="T44" s="348">
        <v>-4.3061999999999996</v>
      </c>
      <c r="U44" s="348">
        <v>-1.0556000000000001</v>
      </c>
      <c r="V44" s="348">
        <v>-3.0566</v>
      </c>
      <c r="W44" s="348">
        <v>2.7275</v>
      </c>
      <c r="X44" s="348">
        <v>10.491199999999999</v>
      </c>
      <c r="Y44" s="374"/>
      <c r="Z44" s="346">
        <v>14</v>
      </c>
      <c r="AA44" s="346">
        <v>7</v>
      </c>
      <c r="AB44" s="346">
        <v>13</v>
      </c>
      <c r="AC44" s="346">
        <v>14</v>
      </c>
      <c r="AD44" s="346">
        <v>13</v>
      </c>
      <c r="AE44" s="346">
        <v>14</v>
      </c>
      <c r="AF44" s="346">
        <v>16</v>
      </c>
      <c r="AG44" s="346">
        <v>13</v>
      </c>
      <c r="AH44" s="346" t="s">
        <v>430</v>
      </c>
      <c r="AI44" s="346" t="s">
        <v>430</v>
      </c>
      <c r="AJ44" s="346">
        <v>13</v>
      </c>
      <c r="AK44" s="346">
        <v>13</v>
      </c>
      <c r="AL44" s="346">
        <v>14</v>
      </c>
      <c r="AM44" s="346">
        <v>13</v>
      </c>
      <c r="AN44" s="346">
        <v>10</v>
      </c>
      <c r="AO44" s="373"/>
      <c r="AP44" s="348" t="s">
        <v>430</v>
      </c>
      <c r="AQ44" s="348" t="s">
        <v>430</v>
      </c>
      <c r="AR44" s="348" t="s">
        <v>430</v>
      </c>
      <c r="AS44" s="348">
        <v>4.82</v>
      </c>
      <c r="AT44" s="348">
        <v>-3.2</v>
      </c>
      <c r="AU44" s="351"/>
      <c r="AV44" s="346" t="s">
        <v>430</v>
      </c>
      <c r="AW44" s="346" t="s">
        <v>430</v>
      </c>
      <c r="AX44" s="346" t="s">
        <v>430</v>
      </c>
      <c r="AY44" s="346">
        <v>14</v>
      </c>
      <c r="AZ44" s="346">
        <v>14</v>
      </c>
      <c r="BA44" s="362"/>
      <c r="BB44" s="348">
        <v>12.591966356054201</v>
      </c>
      <c r="BC44" s="375">
        <v>0.93553229720752695</v>
      </c>
      <c r="BD44" s="375">
        <v>5.5796056544294599E-2</v>
      </c>
      <c r="BE44" s="375">
        <v>1.7625350553955001E-2</v>
      </c>
      <c r="BF44" s="373"/>
      <c r="BG44" s="348">
        <v>76.611099999999993</v>
      </c>
      <c r="BH44" s="348">
        <v>17.696999999999999</v>
      </c>
      <c r="BI44" s="348">
        <v>4.1977900000000004</v>
      </c>
      <c r="BJ44" s="348">
        <v>1.49411</v>
      </c>
      <c r="BK44" s="373"/>
      <c r="BL44" s="372" t="s">
        <v>2065</v>
      </c>
      <c r="BM44" s="372" t="s">
        <v>2066</v>
      </c>
      <c r="BN44" s="372" t="s">
        <v>1854</v>
      </c>
      <c r="BO44" s="372" t="s">
        <v>2067</v>
      </c>
      <c r="BP44" s="372" t="s">
        <v>2068</v>
      </c>
      <c r="BQ44" s="373"/>
      <c r="BR44" s="354" t="s">
        <v>443</v>
      </c>
    </row>
    <row r="45" spans="1:70" s="107" customFormat="1" x14ac:dyDescent="0.25">
      <c r="A45" s="345" t="s">
        <v>2096</v>
      </c>
      <c r="B45" s="373"/>
      <c r="C45" s="719">
        <v>44152</v>
      </c>
      <c r="D45" s="373"/>
      <c r="E45" s="346">
        <v>2218.29</v>
      </c>
      <c r="F45" s="373"/>
      <c r="G45" s="347">
        <v>29.916</v>
      </c>
      <c r="H45" s="374"/>
      <c r="I45" s="348">
        <v>0.23960000000000001</v>
      </c>
      <c r="J45" s="348">
        <v>3.4933999999999998</v>
      </c>
      <c r="K45" s="348">
        <v>2.1987000000000001</v>
      </c>
      <c r="L45" s="348">
        <v>4.9116999999999997</v>
      </c>
      <c r="M45" s="348">
        <v>0.76319999999999999</v>
      </c>
      <c r="N45" s="350">
        <v>4.3009000000000004</v>
      </c>
      <c r="O45" s="348">
        <v>4.5194000000000001</v>
      </c>
      <c r="P45" s="348">
        <v>18.773199999999999</v>
      </c>
      <c r="Q45" s="348">
        <v>17.3508</v>
      </c>
      <c r="R45" s="348" t="s">
        <v>430</v>
      </c>
      <c r="S45" s="348">
        <v>10.3736</v>
      </c>
      <c r="T45" s="348">
        <v>-0.3458</v>
      </c>
      <c r="U45" s="348">
        <v>4.7442000000000002</v>
      </c>
      <c r="V45" s="348">
        <v>1.7554000000000001</v>
      </c>
      <c r="W45" s="348">
        <v>1.9225000000000001</v>
      </c>
      <c r="X45" s="348">
        <v>21.6721</v>
      </c>
      <c r="Y45" s="374"/>
      <c r="Z45" s="346">
        <v>12</v>
      </c>
      <c r="AA45" s="346">
        <v>16</v>
      </c>
      <c r="AB45" s="346">
        <v>15</v>
      </c>
      <c r="AC45" s="346">
        <v>11</v>
      </c>
      <c r="AD45" s="346">
        <v>7</v>
      </c>
      <c r="AE45" s="346">
        <v>4</v>
      </c>
      <c r="AF45" s="346">
        <v>9</v>
      </c>
      <c r="AG45" s="346">
        <v>3</v>
      </c>
      <c r="AH45" s="346">
        <v>3</v>
      </c>
      <c r="AI45" s="346" t="s">
        <v>430</v>
      </c>
      <c r="AJ45" s="346">
        <v>15</v>
      </c>
      <c r="AK45" s="346">
        <v>7</v>
      </c>
      <c r="AL45" s="346">
        <v>5</v>
      </c>
      <c r="AM45" s="346">
        <v>4</v>
      </c>
      <c r="AN45" s="346">
        <v>15</v>
      </c>
      <c r="AO45" s="373"/>
      <c r="AP45" s="348" t="s">
        <v>430</v>
      </c>
      <c r="AQ45" s="348" t="s">
        <v>430</v>
      </c>
      <c r="AR45" s="348">
        <v>15.01</v>
      </c>
      <c r="AS45" s="348">
        <v>9.16</v>
      </c>
      <c r="AT45" s="348">
        <v>3.3</v>
      </c>
      <c r="AU45" s="351"/>
      <c r="AV45" s="346" t="s">
        <v>430</v>
      </c>
      <c r="AW45" s="346" t="s">
        <v>430</v>
      </c>
      <c r="AX45" s="346">
        <v>4</v>
      </c>
      <c r="AY45" s="346">
        <v>7</v>
      </c>
      <c r="AZ45" s="346">
        <v>7</v>
      </c>
      <c r="BA45" s="362"/>
      <c r="BB45" s="348">
        <v>12.646496366034601</v>
      </c>
      <c r="BC45" s="375">
        <v>0.91664561859774096</v>
      </c>
      <c r="BD45" s="375">
        <v>8.8132086109034904E-2</v>
      </c>
      <c r="BE45" s="375">
        <v>0.44343340836698097</v>
      </c>
      <c r="BF45" s="373"/>
      <c r="BG45" s="348">
        <v>80.4589</v>
      </c>
      <c r="BH45" s="348">
        <v>13.921200000000001</v>
      </c>
      <c r="BI45" s="348">
        <v>3.7580800000000001</v>
      </c>
      <c r="BJ45" s="348">
        <v>1.86182</v>
      </c>
      <c r="BK45" s="373"/>
      <c r="BL45" s="372" t="s">
        <v>2070</v>
      </c>
      <c r="BM45" s="372" t="s">
        <v>2071</v>
      </c>
      <c r="BN45" s="372" t="s">
        <v>2072</v>
      </c>
      <c r="BO45" s="372" t="s">
        <v>2073</v>
      </c>
      <c r="BP45" s="372" t="s">
        <v>2074</v>
      </c>
      <c r="BQ45" s="373"/>
      <c r="BR45" s="354" t="s">
        <v>476</v>
      </c>
    </row>
    <row r="46" spans="1:70" s="107" customFormat="1" x14ac:dyDescent="0.25">
      <c r="A46" s="345" t="s">
        <v>2097</v>
      </c>
      <c r="B46" s="373"/>
      <c r="C46" s="719">
        <v>41275</v>
      </c>
      <c r="D46" s="373"/>
      <c r="E46" s="346">
        <v>2073.67</v>
      </c>
      <c r="F46" s="373"/>
      <c r="G46" s="347">
        <v>104.798</v>
      </c>
      <c r="H46" s="374"/>
      <c r="I46" s="348">
        <v>0.34949999999999998</v>
      </c>
      <c r="J46" s="348">
        <v>4.6463000000000001</v>
      </c>
      <c r="K46" s="348">
        <v>2.7441</v>
      </c>
      <c r="L46" s="348">
        <v>6.6473000000000004</v>
      </c>
      <c r="M46" s="348">
        <v>1.6548</v>
      </c>
      <c r="N46" s="350">
        <v>3.5676000000000001</v>
      </c>
      <c r="O46" s="348">
        <v>6.8975999999999997</v>
      </c>
      <c r="P46" s="348">
        <v>16.3569</v>
      </c>
      <c r="Q46" s="348">
        <v>13.903600000000001</v>
      </c>
      <c r="R46" s="348">
        <v>14.6394</v>
      </c>
      <c r="S46" s="348">
        <v>14.2798</v>
      </c>
      <c r="T46" s="348">
        <v>0.71020000000000005</v>
      </c>
      <c r="U46" s="348">
        <v>3.1537000000000002</v>
      </c>
      <c r="V46" s="348">
        <v>0.7964</v>
      </c>
      <c r="W46" s="348">
        <v>1.8474999999999999</v>
      </c>
      <c r="X46" s="348">
        <v>13.0938</v>
      </c>
      <c r="Y46" s="374"/>
      <c r="Z46" s="346">
        <v>9</v>
      </c>
      <c r="AA46" s="346">
        <v>14</v>
      </c>
      <c r="AB46" s="346">
        <v>14</v>
      </c>
      <c r="AC46" s="346">
        <v>8</v>
      </c>
      <c r="AD46" s="346">
        <v>5</v>
      </c>
      <c r="AE46" s="346">
        <v>7</v>
      </c>
      <c r="AF46" s="346">
        <v>5</v>
      </c>
      <c r="AG46" s="346">
        <v>7</v>
      </c>
      <c r="AH46" s="346">
        <v>9</v>
      </c>
      <c r="AI46" s="346">
        <v>5</v>
      </c>
      <c r="AJ46" s="346">
        <v>6</v>
      </c>
      <c r="AK46" s="346">
        <v>4</v>
      </c>
      <c r="AL46" s="346">
        <v>8</v>
      </c>
      <c r="AM46" s="346">
        <v>6</v>
      </c>
      <c r="AN46" s="346">
        <v>16</v>
      </c>
      <c r="AO46" s="373"/>
      <c r="AP46" s="348">
        <v>14.12</v>
      </c>
      <c r="AQ46" s="348">
        <v>15.39</v>
      </c>
      <c r="AR46" s="348">
        <v>13.77</v>
      </c>
      <c r="AS46" s="348">
        <v>9.91</v>
      </c>
      <c r="AT46" s="348">
        <v>2.76</v>
      </c>
      <c r="AU46" s="351"/>
      <c r="AV46" s="346">
        <v>6</v>
      </c>
      <c r="AW46" s="346">
        <v>7</v>
      </c>
      <c r="AX46" s="346">
        <v>7</v>
      </c>
      <c r="AY46" s="346">
        <v>5</v>
      </c>
      <c r="AZ46" s="346">
        <v>8</v>
      </c>
      <c r="BA46" s="362"/>
      <c r="BB46" s="348">
        <v>14.5260531312599</v>
      </c>
      <c r="BC46" s="375">
        <v>1.0577697173478</v>
      </c>
      <c r="BD46" s="375">
        <v>6.9936393364014401E-2</v>
      </c>
      <c r="BE46" s="375">
        <v>0.27474529621161298</v>
      </c>
      <c r="BF46" s="373"/>
      <c r="BG46" s="348">
        <v>37.426200000000001</v>
      </c>
      <c r="BH46" s="348">
        <v>19.927399999999999</v>
      </c>
      <c r="BI46" s="348">
        <v>37.8324</v>
      </c>
      <c r="BJ46" s="348">
        <v>4.8140000000000001</v>
      </c>
      <c r="BK46" s="373"/>
      <c r="BL46" s="372" t="s">
        <v>2076</v>
      </c>
      <c r="BM46" s="372" t="s">
        <v>2077</v>
      </c>
      <c r="BN46" s="372" t="s">
        <v>2078</v>
      </c>
      <c r="BO46" s="372" t="s">
        <v>2079</v>
      </c>
      <c r="BP46" s="372" t="s">
        <v>2080</v>
      </c>
      <c r="BQ46" s="373"/>
      <c r="BR46" s="354" t="s">
        <v>443</v>
      </c>
    </row>
    <row r="47" spans="1:70" x14ac:dyDescent="0.25">
      <c r="A47" s="505" t="s">
        <v>93</v>
      </c>
      <c r="B47" s="365"/>
      <c r="C47" s="717"/>
      <c r="D47" s="365"/>
      <c r="E47" s="329"/>
      <c r="F47" s="365"/>
      <c r="G47" s="330"/>
      <c r="H47" s="366"/>
      <c r="I47" s="331">
        <v>0.4022</v>
      </c>
      <c r="J47" s="331">
        <v>4.9686000000000003</v>
      </c>
      <c r="K47" s="331">
        <v>3.8599000000000001</v>
      </c>
      <c r="L47" s="331">
        <v>6.2601000000000004</v>
      </c>
      <c r="M47" s="331">
        <v>-0.71479999999999999</v>
      </c>
      <c r="N47" s="333">
        <v>2.7486999999999999</v>
      </c>
      <c r="O47" s="331">
        <v>4.8963000000000001</v>
      </c>
      <c r="P47" s="331">
        <v>15.2319</v>
      </c>
      <c r="Q47" s="331">
        <v>14.046200000000001</v>
      </c>
      <c r="R47" s="331">
        <v>14.7745</v>
      </c>
      <c r="S47" s="331">
        <v>13.220700000000001</v>
      </c>
      <c r="T47" s="331">
        <v>-1.8877999999999999</v>
      </c>
      <c r="U47" s="331">
        <v>2.4306999999999999</v>
      </c>
      <c r="V47" s="331">
        <v>0.01</v>
      </c>
      <c r="W47" s="331">
        <v>2.9464999999999999</v>
      </c>
      <c r="X47" s="331">
        <v>15.437099999999999</v>
      </c>
      <c r="Y47" s="366"/>
      <c r="Z47" s="329">
        <v>16</v>
      </c>
      <c r="AA47" s="329">
        <v>17</v>
      </c>
      <c r="AB47" s="329">
        <v>17</v>
      </c>
      <c r="AC47" s="329">
        <v>17</v>
      </c>
      <c r="AD47" s="329">
        <v>17</v>
      </c>
      <c r="AE47" s="329">
        <v>17</v>
      </c>
      <c r="AF47" s="329">
        <v>17</v>
      </c>
      <c r="AG47" s="329">
        <v>16</v>
      </c>
      <c r="AH47" s="329">
        <v>15</v>
      </c>
      <c r="AI47" s="329">
        <v>10</v>
      </c>
      <c r="AJ47" s="329">
        <v>17</v>
      </c>
      <c r="AK47" s="329">
        <v>17</v>
      </c>
      <c r="AL47" s="329">
        <v>17</v>
      </c>
      <c r="AM47" s="329">
        <v>17</v>
      </c>
      <c r="AN47" s="329">
        <v>17</v>
      </c>
      <c r="AO47" s="365"/>
      <c r="AP47" s="331">
        <v>14.733000000000001</v>
      </c>
      <c r="AQ47" s="331">
        <v>15.216666666666701</v>
      </c>
      <c r="AR47" s="331">
        <v>12.602</v>
      </c>
      <c r="AS47" s="331">
        <v>8.1506249999999998</v>
      </c>
      <c r="AT47" s="331">
        <v>1.52352941176471</v>
      </c>
      <c r="AU47" s="334"/>
      <c r="AV47" s="329">
        <v>10</v>
      </c>
      <c r="AW47" s="329">
        <v>12</v>
      </c>
      <c r="AX47" s="329">
        <v>15</v>
      </c>
      <c r="AY47" s="329">
        <v>16</v>
      </c>
      <c r="AZ47" s="329">
        <v>17</v>
      </c>
      <c r="BA47" s="360"/>
      <c r="BB47" s="331"/>
      <c r="BC47" s="367"/>
      <c r="BD47" s="367"/>
      <c r="BE47" s="367"/>
      <c r="BF47" s="365"/>
      <c r="BG47" s="331"/>
      <c r="BH47" s="331"/>
      <c r="BI47" s="331"/>
      <c r="BJ47" s="331"/>
      <c r="BK47" s="365"/>
      <c r="BL47" s="364"/>
      <c r="BM47" s="364"/>
      <c r="BN47" s="364"/>
      <c r="BO47" s="364"/>
      <c r="BP47" s="364"/>
      <c r="BQ47" s="365"/>
      <c r="BR47" s="335"/>
    </row>
    <row r="48" spans="1:70" x14ac:dyDescent="0.25">
      <c r="A48" s="506" t="s">
        <v>94</v>
      </c>
      <c r="B48" s="369"/>
      <c r="C48" s="718"/>
      <c r="D48" s="369"/>
      <c r="E48" s="338"/>
      <c r="F48" s="369"/>
      <c r="G48" s="339"/>
      <c r="H48" s="370"/>
      <c r="I48" s="340">
        <v>1.1433</v>
      </c>
      <c r="J48" s="340">
        <v>6.4607999999999999</v>
      </c>
      <c r="K48" s="340">
        <v>6.6121999999999996</v>
      </c>
      <c r="L48" s="340">
        <v>13.9438</v>
      </c>
      <c r="M48" s="340">
        <v>6.3300999999999998</v>
      </c>
      <c r="N48" s="342">
        <v>11.4864</v>
      </c>
      <c r="O48" s="340">
        <v>10.0542</v>
      </c>
      <c r="P48" s="340">
        <v>22.194299999999998</v>
      </c>
      <c r="Q48" s="340">
        <v>20.325700000000001</v>
      </c>
      <c r="R48" s="340">
        <v>17.084499999999998</v>
      </c>
      <c r="S48" s="340">
        <v>20.732700000000001</v>
      </c>
      <c r="T48" s="340">
        <v>3.4851999999999999</v>
      </c>
      <c r="U48" s="340">
        <v>12.8401</v>
      </c>
      <c r="V48" s="340">
        <v>7.8540999999999999</v>
      </c>
      <c r="W48" s="340">
        <v>4.4584000000000001</v>
      </c>
      <c r="X48" s="340">
        <v>21.6721</v>
      </c>
      <c r="Y48" s="370"/>
      <c r="Z48" s="338"/>
      <c r="AA48" s="338"/>
      <c r="AB48" s="338"/>
      <c r="AC48" s="338"/>
      <c r="AD48" s="338"/>
      <c r="AE48" s="338"/>
      <c r="AF48" s="338"/>
      <c r="AG48" s="338"/>
      <c r="AH48" s="338"/>
      <c r="AI48" s="338"/>
      <c r="AJ48" s="338"/>
      <c r="AK48" s="338"/>
      <c r="AL48" s="338"/>
      <c r="AM48" s="338"/>
      <c r="AN48" s="338"/>
      <c r="AO48" s="369"/>
      <c r="AP48" s="340">
        <v>17.739999999999998</v>
      </c>
      <c r="AQ48" s="340">
        <v>20.16</v>
      </c>
      <c r="AR48" s="340">
        <v>16.62</v>
      </c>
      <c r="AS48" s="340">
        <v>13.11</v>
      </c>
      <c r="AT48" s="340">
        <v>14.75</v>
      </c>
      <c r="AU48" s="343"/>
      <c r="AV48" s="338"/>
      <c r="AW48" s="338"/>
      <c r="AX48" s="338"/>
      <c r="AY48" s="338"/>
      <c r="AZ48" s="338"/>
      <c r="BA48" s="361"/>
      <c r="BB48" s="340"/>
      <c r="BC48" s="371"/>
      <c r="BD48" s="371"/>
      <c r="BE48" s="371"/>
      <c r="BF48" s="369"/>
      <c r="BG48" s="340"/>
      <c r="BH48" s="340"/>
      <c r="BI48" s="340"/>
      <c r="BJ48" s="340"/>
      <c r="BK48" s="369"/>
      <c r="BL48" s="368"/>
      <c r="BM48" s="368"/>
      <c r="BN48" s="368"/>
      <c r="BO48" s="368"/>
      <c r="BP48" s="368"/>
      <c r="BQ48" s="369"/>
      <c r="BR48" s="344"/>
    </row>
    <row r="49" spans="1:70" x14ac:dyDescent="0.25">
      <c r="A49" s="506" t="s">
        <v>95</v>
      </c>
      <c r="B49" s="369"/>
      <c r="C49" s="718"/>
      <c r="D49" s="369"/>
      <c r="E49" s="338"/>
      <c r="F49" s="369"/>
      <c r="G49" s="339"/>
      <c r="H49" s="370"/>
      <c r="I49" s="340">
        <v>7.6100000000000001E-2</v>
      </c>
      <c r="J49" s="340">
        <v>2.7265999999999999</v>
      </c>
      <c r="K49" s="340">
        <v>0.1812</v>
      </c>
      <c r="L49" s="340">
        <v>1.3261000000000001</v>
      </c>
      <c r="M49" s="340">
        <v>-7.2164999999999999</v>
      </c>
      <c r="N49" s="342">
        <v>-5.1668000000000003</v>
      </c>
      <c r="O49" s="340">
        <v>-0.43530000000000002</v>
      </c>
      <c r="P49" s="340">
        <v>8.2353000000000005</v>
      </c>
      <c r="Q49" s="340">
        <v>6.4429999999999996</v>
      </c>
      <c r="R49" s="340">
        <v>12.661799999999999</v>
      </c>
      <c r="S49" s="340">
        <v>7.9016999999999999</v>
      </c>
      <c r="T49" s="340">
        <v>-8.0690000000000008</v>
      </c>
      <c r="U49" s="340">
        <v>-5.0157999999999996</v>
      </c>
      <c r="V49" s="340">
        <v>-6.8230000000000004</v>
      </c>
      <c r="W49" s="340">
        <v>-0.90080000000000005</v>
      </c>
      <c r="X49" s="340">
        <v>10.491199999999999</v>
      </c>
      <c r="Y49" s="370"/>
      <c r="Z49" s="338"/>
      <c r="AA49" s="338"/>
      <c r="AB49" s="338"/>
      <c r="AC49" s="338"/>
      <c r="AD49" s="338"/>
      <c r="AE49" s="338"/>
      <c r="AF49" s="338"/>
      <c r="AG49" s="338"/>
      <c r="AH49" s="338"/>
      <c r="AI49" s="338"/>
      <c r="AJ49" s="338"/>
      <c r="AK49" s="338"/>
      <c r="AL49" s="338"/>
      <c r="AM49" s="338"/>
      <c r="AN49" s="338"/>
      <c r="AO49" s="369"/>
      <c r="AP49" s="340">
        <v>10.35</v>
      </c>
      <c r="AQ49" s="340">
        <v>9.0500000000000007</v>
      </c>
      <c r="AR49" s="340">
        <v>6.02</v>
      </c>
      <c r="AS49" s="340">
        <v>2.56</v>
      </c>
      <c r="AT49" s="340">
        <v>-9.67</v>
      </c>
      <c r="AU49" s="343"/>
      <c r="AV49" s="338"/>
      <c r="AW49" s="338"/>
      <c r="AX49" s="338"/>
      <c r="AY49" s="338"/>
      <c r="AZ49" s="338"/>
      <c r="BA49" s="361"/>
      <c r="BB49" s="340"/>
      <c r="BC49" s="371"/>
      <c r="BD49" s="371"/>
      <c r="BE49" s="371"/>
      <c r="BF49" s="369"/>
      <c r="BG49" s="340"/>
      <c r="BH49" s="340"/>
      <c r="BI49" s="340"/>
      <c r="BJ49" s="340"/>
      <c r="BK49" s="369"/>
      <c r="BL49" s="368"/>
      <c r="BM49" s="368"/>
      <c r="BN49" s="368"/>
      <c r="BO49" s="368"/>
      <c r="BP49" s="368"/>
      <c r="BQ49" s="369"/>
      <c r="BR49" s="344"/>
    </row>
    <row r="50" spans="1:70" x14ac:dyDescent="0.25">
      <c r="A50" s="507" t="s">
        <v>96</v>
      </c>
      <c r="B50" s="376"/>
      <c r="C50" s="738"/>
      <c r="D50" s="376"/>
      <c r="E50" s="377"/>
      <c r="F50" s="376"/>
      <c r="G50" s="378"/>
      <c r="H50" s="380"/>
      <c r="I50" s="379">
        <v>0.36104999999999998</v>
      </c>
      <c r="J50" s="379">
        <v>5.0683999999999996</v>
      </c>
      <c r="K50" s="379">
        <v>3.9853000000000001</v>
      </c>
      <c r="L50" s="379">
        <v>6.4268999999999998</v>
      </c>
      <c r="M50" s="379">
        <v>-1.1782999999999999</v>
      </c>
      <c r="N50" s="381">
        <v>3.1936</v>
      </c>
      <c r="O50" s="379">
        <v>4.5194000000000001</v>
      </c>
      <c r="P50" s="379">
        <v>15.732799999999999</v>
      </c>
      <c r="Q50" s="379">
        <v>13.977499999999999</v>
      </c>
      <c r="R50" s="379">
        <v>14.579599999999999</v>
      </c>
      <c r="S50" s="379">
        <v>13.827199999999999</v>
      </c>
      <c r="T50" s="379">
        <v>-1.5702</v>
      </c>
      <c r="U50" s="379">
        <v>2.2684000000000002</v>
      </c>
      <c r="V50" s="379">
        <v>0.52729999999999999</v>
      </c>
      <c r="W50" s="379">
        <v>3.0400999999999998</v>
      </c>
      <c r="X50" s="379">
        <v>15.5968</v>
      </c>
      <c r="Y50" s="380"/>
      <c r="Z50" s="377"/>
      <c r="AA50" s="377"/>
      <c r="AB50" s="377"/>
      <c r="AC50" s="377"/>
      <c r="AD50" s="377"/>
      <c r="AE50" s="377"/>
      <c r="AF50" s="377"/>
      <c r="AG50" s="377"/>
      <c r="AH50" s="377"/>
      <c r="AI50" s="377"/>
      <c r="AJ50" s="377"/>
      <c r="AK50" s="377"/>
      <c r="AL50" s="377"/>
      <c r="AM50" s="377"/>
      <c r="AN50" s="377"/>
      <c r="AO50" s="376"/>
      <c r="AP50" s="379">
        <v>14.32</v>
      </c>
      <c r="AQ50" s="379">
        <v>15.51</v>
      </c>
      <c r="AR50" s="379">
        <v>12.66</v>
      </c>
      <c r="AS50" s="379">
        <v>8.3800000000000008</v>
      </c>
      <c r="AT50" s="379">
        <v>1.33</v>
      </c>
      <c r="AU50" s="382"/>
      <c r="AV50" s="377"/>
      <c r="AW50" s="377"/>
      <c r="AX50" s="377"/>
      <c r="AY50" s="377"/>
      <c r="AZ50" s="377"/>
      <c r="BA50" s="383"/>
      <c r="BB50" s="379"/>
      <c r="BC50" s="384"/>
      <c r="BD50" s="384"/>
      <c r="BE50" s="384"/>
      <c r="BF50" s="376"/>
      <c r="BG50" s="379"/>
      <c r="BH50" s="379"/>
      <c r="BI50" s="379"/>
      <c r="BJ50" s="379"/>
      <c r="BK50" s="376"/>
      <c r="BL50" s="385"/>
      <c r="BM50" s="385"/>
      <c r="BN50" s="385"/>
      <c r="BO50" s="385"/>
      <c r="BP50" s="385"/>
      <c r="BQ50" s="376"/>
      <c r="BR50" s="386"/>
    </row>
    <row r="51" spans="1:70" ht="14.5" x14ac:dyDescent="0.25">
      <c r="A51" s="29" t="s">
        <v>138</v>
      </c>
      <c r="B51" s="387"/>
      <c r="C51" s="739"/>
      <c r="D51" s="387"/>
      <c r="E51" s="388"/>
      <c r="F51" s="387"/>
      <c r="G51" s="389"/>
      <c r="H51" s="391"/>
      <c r="I51" s="390"/>
      <c r="J51" s="390"/>
      <c r="K51" s="390"/>
      <c r="L51" s="390"/>
      <c r="M51" s="390"/>
      <c r="N51" s="392"/>
      <c r="O51" s="390"/>
      <c r="P51" s="390"/>
      <c r="Q51" s="390"/>
      <c r="R51" s="390"/>
      <c r="S51" s="390"/>
      <c r="T51" s="390"/>
      <c r="U51" s="390"/>
      <c r="V51" s="390"/>
      <c r="W51" s="390"/>
      <c r="X51" s="390"/>
      <c r="Y51" s="391"/>
      <c r="Z51" s="388"/>
      <c r="AA51" s="388"/>
      <c r="AB51" s="388"/>
      <c r="AC51" s="388"/>
      <c r="AD51" s="388"/>
      <c r="AE51" s="388"/>
      <c r="AF51" s="388"/>
      <c r="AG51" s="388"/>
      <c r="AH51" s="388"/>
      <c r="AI51" s="388"/>
      <c r="AJ51" s="388"/>
      <c r="AK51" s="388"/>
      <c r="AL51" s="388"/>
      <c r="AM51" s="388"/>
      <c r="AN51" s="388"/>
      <c r="AO51" s="387"/>
      <c r="AP51" s="390"/>
      <c r="AQ51" s="390"/>
      <c r="AR51" s="390"/>
      <c r="AS51" s="390"/>
      <c r="AT51" s="390"/>
      <c r="AU51" s="393"/>
      <c r="AV51" s="388"/>
      <c r="AW51" s="388"/>
      <c r="AX51" s="388"/>
      <c r="AY51" s="388"/>
      <c r="AZ51" s="388"/>
      <c r="BA51" s="394"/>
      <c r="BB51" s="390"/>
      <c r="BC51" s="395"/>
      <c r="BD51" s="395"/>
      <c r="BE51" s="395"/>
      <c r="BF51" s="387"/>
      <c r="BG51" s="390"/>
      <c r="BH51" s="390"/>
      <c r="BI51" s="390"/>
      <c r="BJ51" s="390"/>
      <c r="BK51" s="387"/>
      <c r="BL51" s="396"/>
      <c r="BM51" s="396"/>
      <c r="BN51" s="396"/>
      <c r="BO51" s="396"/>
      <c r="BP51" s="396"/>
      <c r="BQ51" s="387"/>
      <c r="BR51" s="397"/>
    </row>
    <row r="52" spans="1:70" s="107" customFormat="1" x14ac:dyDescent="0.25">
      <c r="A52" s="481" t="s">
        <v>2098</v>
      </c>
      <c r="B52" s="402"/>
      <c r="C52" s="724">
        <v>43804</v>
      </c>
      <c r="D52" s="402"/>
      <c r="E52" s="403">
        <v>1774.25</v>
      </c>
      <c r="F52" s="402"/>
      <c r="G52" s="404">
        <v>22.990300000000001</v>
      </c>
      <c r="H52" s="406"/>
      <c r="I52" s="405">
        <v>0.34610000000000002</v>
      </c>
      <c r="J52" s="405">
        <v>3.9622000000000002</v>
      </c>
      <c r="K52" s="405">
        <v>2.1046999999999998</v>
      </c>
      <c r="L52" s="405">
        <v>3.9424000000000001</v>
      </c>
      <c r="M52" s="405">
        <v>-2.3572000000000002</v>
      </c>
      <c r="N52" s="407">
        <v>0.51500000000000001</v>
      </c>
      <c r="O52" s="405">
        <v>1.0018</v>
      </c>
      <c r="P52" s="405">
        <v>12.015700000000001</v>
      </c>
      <c r="Q52" s="405">
        <v>11.569800000000001</v>
      </c>
      <c r="R52" s="405" t="s">
        <v>430</v>
      </c>
      <c r="S52" s="405">
        <v>11.6495</v>
      </c>
      <c r="T52" s="405">
        <v>-3.2088999999999999</v>
      </c>
      <c r="U52" s="405">
        <v>-0.22650000000000001</v>
      </c>
      <c r="V52" s="405">
        <v>-1.3172999999999999</v>
      </c>
      <c r="W52" s="405">
        <v>0.90859999999999996</v>
      </c>
      <c r="X52" s="405">
        <v>13.5754</v>
      </c>
      <c r="Y52" s="406"/>
      <c r="Z52" s="403">
        <v>8</v>
      </c>
      <c r="AA52" s="403">
        <v>11</v>
      </c>
      <c r="AB52" s="403">
        <v>10</v>
      </c>
      <c r="AC52" s="403">
        <v>10</v>
      </c>
      <c r="AD52" s="403">
        <v>10</v>
      </c>
      <c r="AE52" s="403">
        <v>9</v>
      </c>
      <c r="AF52" s="403">
        <v>8</v>
      </c>
      <c r="AG52" s="403">
        <v>6</v>
      </c>
      <c r="AH52" s="403">
        <v>4</v>
      </c>
      <c r="AI52" s="403" t="s">
        <v>430</v>
      </c>
      <c r="AJ52" s="403">
        <v>9</v>
      </c>
      <c r="AK52" s="403">
        <v>10</v>
      </c>
      <c r="AL52" s="403">
        <v>10</v>
      </c>
      <c r="AM52" s="403">
        <v>8</v>
      </c>
      <c r="AN52" s="403">
        <v>11</v>
      </c>
      <c r="AO52" s="402"/>
      <c r="AP52" s="405" t="s">
        <v>430</v>
      </c>
      <c r="AQ52" s="405" t="s">
        <v>430</v>
      </c>
      <c r="AR52" s="405">
        <v>9.2200000000000006</v>
      </c>
      <c r="AS52" s="405">
        <v>4.08</v>
      </c>
      <c r="AT52" s="405">
        <v>-2.2000000000000002</v>
      </c>
      <c r="AU52" s="408"/>
      <c r="AV52" s="403" t="s">
        <v>430</v>
      </c>
      <c r="AW52" s="403" t="s">
        <v>430</v>
      </c>
      <c r="AX52" s="403">
        <v>6</v>
      </c>
      <c r="AY52" s="403">
        <v>10</v>
      </c>
      <c r="AZ52" s="403">
        <v>10</v>
      </c>
      <c r="BA52" s="409"/>
      <c r="BB52" s="405">
        <v>12.4506845809401</v>
      </c>
      <c r="BC52" s="410">
        <v>0.93415003804554797</v>
      </c>
      <c r="BD52" s="410">
        <v>5.31338029665612E-2</v>
      </c>
      <c r="BE52" s="410">
        <v>-2.2392463918794601E-2</v>
      </c>
      <c r="BF52" s="402"/>
      <c r="BG52" s="405">
        <v>67.992099999999994</v>
      </c>
      <c r="BH52" s="405">
        <v>15.202500000000001</v>
      </c>
      <c r="BI52" s="405">
        <v>9.0198999999999998</v>
      </c>
      <c r="BJ52" s="405">
        <v>7.7854999999999999</v>
      </c>
      <c r="BK52" s="402"/>
      <c r="BL52" s="401" t="s">
        <v>2099</v>
      </c>
      <c r="BM52" s="401" t="s">
        <v>2100</v>
      </c>
      <c r="BN52" s="401" t="s">
        <v>2101</v>
      </c>
      <c r="BO52" s="401" t="s">
        <v>2102</v>
      </c>
      <c r="BP52" s="401" t="s">
        <v>2103</v>
      </c>
      <c r="BQ52" s="402"/>
      <c r="BR52" s="411" t="s">
        <v>525</v>
      </c>
    </row>
    <row r="53" spans="1:70" s="107" customFormat="1" x14ac:dyDescent="0.25">
      <c r="A53" s="345" t="s">
        <v>2104</v>
      </c>
      <c r="B53" s="373"/>
      <c r="C53" s="719">
        <v>44034</v>
      </c>
      <c r="D53" s="373"/>
      <c r="E53" s="346">
        <v>1729.35</v>
      </c>
      <c r="F53" s="373"/>
      <c r="G53" s="347">
        <v>26.125499999999999</v>
      </c>
      <c r="H53" s="374"/>
      <c r="I53" s="348">
        <v>0.1641</v>
      </c>
      <c r="J53" s="348">
        <v>5.7957000000000001</v>
      </c>
      <c r="K53" s="348">
        <v>3.24</v>
      </c>
      <c r="L53" s="348">
        <v>7.7096</v>
      </c>
      <c r="M53" s="348">
        <v>1.9031</v>
      </c>
      <c r="N53" s="350">
        <v>6.3106</v>
      </c>
      <c r="O53" s="348">
        <v>5.3354999999999997</v>
      </c>
      <c r="P53" s="348">
        <v>14.978400000000001</v>
      </c>
      <c r="Q53" s="348">
        <v>13.071400000000001</v>
      </c>
      <c r="R53" s="348" t="s">
        <v>430</v>
      </c>
      <c r="S53" s="348">
        <v>15.5602</v>
      </c>
      <c r="T53" s="348">
        <v>0.6038</v>
      </c>
      <c r="U53" s="348">
        <v>5.7148000000000003</v>
      </c>
      <c r="V53" s="348">
        <v>3.9639000000000002</v>
      </c>
      <c r="W53" s="348">
        <v>3.0750000000000002</v>
      </c>
      <c r="X53" s="348">
        <v>17.645199999999999</v>
      </c>
      <c r="Y53" s="374"/>
      <c r="Z53" s="346">
        <v>10</v>
      </c>
      <c r="AA53" s="346">
        <v>2</v>
      </c>
      <c r="AB53" s="346">
        <v>7</v>
      </c>
      <c r="AC53" s="346">
        <v>6</v>
      </c>
      <c r="AD53" s="346">
        <v>5</v>
      </c>
      <c r="AE53" s="346">
        <v>5</v>
      </c>
      <c r="AF53" s="346">
        <v>2</v>
      </c>
      <c r="AG53" s="346">
        <v>2</v>
      </c>
      <c r="AH53" s="346">
        <v>3</v>
      </c>
      <c r="AI53" s="346" t="s">
        <v>430</v>
      </c>
      <c r="AJ53" s="346">
        <v>6</v>
      </c>
      <c r="AK53" s="346">
        <v>5</v>
      </c>
      <c r="AL53" s="346">
        <v>5</v>
      </c>
      <c r="AM53" s="346">
        <v>5</v>
      </c>
      <c r="AN53" s="346">
        <v>5</v>
      </c>
      <c r="AO53" s="373"/>
      <c r="AP53" s="348" t="s">
        <v>430</v>
      </c>
      <c r="AQ53" s="348" t="s">
        <v>430</v>
      </c>
      <c r="AR53" s="348">
        <v>12.19</v>
      </c>
      <c r="AS53" s="348">
        <v>8.83</v>
      </c>
      <c r="AT53" s="348">
        <v>5.98</v>
      </c>
      <c r="AU53" s="351"/>
      <c r="AV53" s="346" t="s">
        <v>430</v>
      </c>
      <c r="AW53" s="346" t="s">
        <v>430</v>
      </c>
      <c r="AX53" s="346">
        <v>2</v>
      </c>
      <c r="AY53" s="346">
        <v>4</v>
      </c>
      <c r="AZ53" s="346">
        <v>5</v>
      </c>
      <c r="BA53" s="362"/>
      <c r="BB53" s="348">
        <v>13.631060996240899</v>
      </c>
      <c r="BC53" s="375">
        <v>0.99741399497443906</v>
      </c>
      <c r="BD53" s="375">
        <v>6.4949606543516905E-2</v>
      </c>
      <c r="BE53" s="375">
        <v>0.155068201059368</v>
      </c>
      <c r="BF53" s="373"/>
      <c r="BG53" s="348">
        <v>47.3962</v>
      </c>
      <c r="BH53" s="348">
        <v>31.0825</v>
      </c>
      <c r="BI53" s="348">
        <v>17.0749</v>
      </c>
      <c r="BJ53" s="348">
        <v>4.4463999999999997</v>
      </c>
      <c r="BK53" s="373"/>
      <c r="BL53" s="372" t="s">
        <v>2105</v>
      </c>
      <c r="BM53" s="372" t="s">
        <v>2106</v>
      </c>
      <c r="BN53" s="372" t="s">
        <v>2107</v>
      </c>
      <c r="BO53" s="372" t="s">
        <v>1837</v>
      </c>
      <c r="BP53" s="372" t="s">
        <v>2108</v>
      </c>
      <c r="BQ53" s="373"/>
      <c r="BR53" s="354" t="s">
        <v>443</v>
      </c>
    </row>
    <row r="54" spans="1:70" s="107" customFormat="1" x14ac:dyDescent="0.25">
      <c r="A54" s="345" t="s">
        <v>2109</v>
      </c>
      <c r="B54" s="373"/>
      <c r="C54" s="719">
        <v>41407</v>
      </c>
      <c r="D54" s="373"/>
      <c r="E54" s="346">
        <v>1609.15</v>
      </c>
      <c r="F54" s="373"/>
      <c r="G54" s="347">
        <v>48.191899999999997</v>
      </c>
      <c r="H54" s="374"/>
      <c r="I54" s="348">
        <v>0.59150000000000003</v>
      </c>
      <c r="J54" s="348">
        <v>5.7351999999999999</v>
      </c>
      <c r="K54" s="348">
        <v>7.1116999999999999</v>
      </c>
      <c r="L54" s="348">
        <v>16.4621</v>
      </c>
      <c r="M54" s="348">
        <v>10.8489</v>
      </c>
      <c r="N54" s="350">
        <v>12.462300000000001</v>
      </c>
      <c r="O54" s="348">
        <v>2.9117000000000002</v>
      </c>
      <c r="P54" s="348">
        <v>10.455399999999999</v>
      </c>
      <c r="Q54" s="348">
        <v>8.9268000000000001</v>
      </c>
      <c r="R54" s="348">
        <v>12.0076</v>
      </c>
      <c r="S54" s="348">
        <v>21.878599999999999</v>
      </c>
      <c r="T54" s="348">
        <v>9.2845999999999993</v>
      </c>
      <c r="U54" s="348">
        <v>15.172599999999999</v>
      </c>
      <c r="V54" s="348">
        <v>9.9314999999999998</v>
      </c>
      <c r="W54" s="348">
        <v>3.9889000000000001</v>
      </c>
      <c r="X54" s="348">
        <v>12.7478</v>
      </c>
      <c r="Y54" s="374"/>
      <c r="Z54" s="346">
        <v>6</v>
      </c>
      <c r="AA54" s="346">
        <v>3</v>
      </c>
      <c r="AB54" s="346">
        <v>2</v>
      </c>
      <c r="AC54" s="346">
        <v>1</v>
      </c>
      <c r="AD54" s="346">
        <v>1</v>
      </c>
      <c r="AE54" s="346">
        <v>1</v>
      </c>
      <c r="AF54" s="346">
        <v>4</v>
      </c>
      <c r="AG54" s="346">
        <v>8</v>
      </c>
      <c r="AH54" s="346">
        <v>9</v>
      </c>
      <c r="AI54" s="346">
        <v>4</v>
      </c>
      <c r="AJ54" s="346">
        <v>2</v>
      </c>
      <c r="AK54" s="346">
        <v>1</v>
      </c>
      <c r="AL54" s="346">
        <v>1</v>
      </c>
      <c r="AM54" s="346">
        <v>1</v>
      </c>
      <c r="AN54" s="346">
        <v>1</v>
      </c>
      <c r="AO54" s="373"/>
      <c r="AP54" s="348">
        <v>11.21</v>
      </c>
      <c r="AQ54" s="348">
        <v>11.47</v>
      </c>
      <c r="AR54" s="348">
        <v>10.26</v>
      </c>
      <c r="AS54" s="348">
        <v>9.59</v>
      </c>
      <c r="AT54" s="348">
        <v>21.87</v>
      </c>
      <c r="AU54" s="351"/>
      <c r="AV54" s="346">
        <v>4</v>
      </c>
      <c r="AW54" s="346">
        <v>4</v>
      </c>
      <c r="AX54" s="346">
        <v>5</v>
      </c>
      <c r="AY54" s="346">
        <v>2</v>
      </c>
      <c r="AZ54" s="346">
        <v>1</v>
      </c>
      <c r="BA54" s="362"/>
      <c r="BB54" s="348">
        <v>17.361817994812</v>
      </c>
      <c r="BC54" s="375">
        <v>1.1199861638717801</v>
      </c>
      <c r="BD54" s="375">
        <v>3.8753212372473103E-2</v>
      </c>
      <c r="BE54" s="375">
        <v>-0.14717972465148099</v>
      </c>
      <c r="BF54" s="373"/>
      <c r="BG54" s="348">
        <v>39.253700000000002</v>
      </c>
      <c r="BH54" s="348">
        <v>19.989599999999999</v>
      </c>
      <c r="BI54" s="348">
        <v>32.2791</v>
      </c>
      <c r="BJ54" s="348">
        <v>8.4776000000000007</v>
      </c>
      <c r="BK54" s="373"/>
      <c r="BL54" s="372" t="s">
        <v>2110</v>
      </c>
      <c r="BM54" s="372" t="s">
        <v>2111</v>
      </c>
      <c r="BN54" s="372" t="s">
        <v>2112</v>
      </c>
      <c r="BO54" s="372" t="s">
        <v>2113</v>
      </c>
      <c r="BP54" s="372" t="s">
        <v>2114</v>
      </c>
      <c r="BQ54" s="373"/>
      <c r="BR54" s="354" t="s">
        <v>443</v>
      </c>
    </row>
    <row r="55" spans="1:70" s="107" customFormat="1" x14ac:dyDescent="0.25">
      <c r="A55" s="345" t="s">
        <v>2115</v>
      </c>
      <c r="B55" s="373"/>
      <c r="C55" s="719">
        <v>38667</v>
      </c>
      <c r="D55" s="373"/>
      <c r="E55" s="346">
        <v>1047</v>
      </c>
      <c r="F55" s="373"/>
      <c r="G55" s="347">
        <v>160.20410000000001</v>
      </c>
      <c r="H55" s="374"/>
      <c r="I55" s="348">
        <v>0.37659999999999999</v>
      </c>
      <c r="J55" s="348">
        <v>4.6223999999999998</v>
      </c>
      <c r="K55" s="348">
        <v>4.6520999999999999</v>
      </c>
      <c r="L55" s="348">
        <v>6.67</v>
      </c>
      <c r="M55" s="348">
        <v>-0.40760000000000002</v>
      </c>
      <c r="N55" s="350">
        <v>1.5177</v>
      </c>
      <c r="O55" s="348">
        <v>1.2394000000000001</v>
      </c>
      <c r="P55" s="348">
        <v>10.649800000000001</v>
      </c>
      <c r="Q55" s="348">
        <v>10.332000000000001</v>
      </c>
      <c r="R55" s="348">
        <v>13.246499999999999</v>
      </c>
      <c r="S55" s="348">
        <v>12.6769</v>
      </c>
      <c r="T55" s="348">
        <v>-2.0813999999999999</v>
      </c>
      <c r="U55" s="348">
        <v>1.704</v>
      </c>
      <c r="V55" s="348">
        <v>-1.2364999999999999</v>
      </c>
      <c r="W55" s="348">
        <v>3.7881999999999998</v>
      </c>
      <c r="X55" s="348">
        <v>14.4038</v>
      </c>
      <c r="Y55" s="374"/>
      <c r="Z55" s="346">
        <v>7</v>
      </c>
      <c r="AA55" s="346">
        <v>7</v>
      </c>
      <c r="AB55" s="346">
        <v>5</v>
      </c>
      <c r="AC55" s="346">
        <v>8</v>
      </c>
      <c r="AD55" s="346">
        <v>7</v>
      </c>
      <c r="AE55" s="346">
        <v>8</v>
      </c>
      <c r="AF55" s="346">
        <v>7</v>
      </c>
      <c r="AG55" s="346">
        <v>7</v>
      </c>
      <c r="AH55" s="346">
        <v>6</v>
      </c>
      <c r="AI55" s="346">
        <v>2</v>
      </c>
      <c r="AJ55" s="346">
        <v>8</v>
      </c>
      <c r="AK55" s="346">
        <v>8</v>
      </c>
      <c r="AL55" s="346">
        <v>7</v>
      </c>
      <c r="AM55" s="346">
        <v>6</v>
      </c>
      <c r="AN55" s="346">
        <v>2</v>
      </c>
      <c r="AO55" s="373"/>
      <c r="AP55" s="348">
        <v>12.66</v>
      </c>
      <c r="AQ55" s="348">
        <v>12.38</v>
      </c>
      <c r="AR55" s="348">
        <v>8.82</v>
      </c>
      <c r="AS55" s="348">
        <v>4.78</v>
      </c>
      <c r="AT55" s="348">
        <v>1.43</v>
      </c>
      <c r="AU55" s="351"/>
      <c r="AV55" s="346">
        <v>2</v>
      </c>
      <c r="AW55" s="346">
        <v>3</v>
      </c>
      <c r="AX55" s="346">
        <v>7</v>
      </c>
      <c r="AY55" s="346">
        <v>8</v>
      </c>
      <c r="AZ55" s="346">
        <v>7</v>
      </c>
      <c r="BA55" s="362"/>
      <c r="BB55" s="348">
        <v>11.762576484828299</v>
      </c>
      <c r="BC55" s="375">
        <v>0.88406339760570696</v>
      </c>
      <c r="BD55" s="375">
        <v>5.0412924423467599E-2</v>
      </c>
      <c r="BE55" s="375">
        <v>-5.4287510981646497E-2</v>
      </c>
      <c r="BF55" s="373"/>
      <c r="BG55" s="348">
        <v>63.584800000000001</v>
      </c>
      <c r="BH55" s="348">
        <v>7.82958</v>
      </c>
      <c r="BI55" s="348">
        <v>23.9937</v>
      </c>
      <c r="BJ55" s="348">
        <v>4.59192</v>
      </c>
      <c r="BK55" s="373"/>
      <c r="BL55" s="372" t="s">
        <v>2116</v>
      </c>
      <c r="BM55" s="372" t="s">
        <v>2117</v>
      </c>
      <c r="BN55" s="372" t="s">
        <v>2118</v>
      </c>
      <c r="BO55" s="372" t="s">
        <v>2119</v>
      </c>
      <c r="BP55" s="372" t="s">
        <v>2120</v>
      </c>
      <c r="BQ55" s="373"/>
      <c r="BR55" s="354" t="s">
        <v>2121</v>
      </c>
    </row>
    <row r="56" spans="1:70" s="107" customFormat="1" x14ac:dyDescent="0.25">
      <c r="A56" s="345" t="s">
        <v>2122</v>
      </c>
      <c r="B56" s="373"/>
      <c r="C56" s="719">
        <v>44774</v>
      </c>
      <c r="D56" s="373"/>
      <c r="E56" s="346">
        <v>1030.1300000000001</v>
      </c>
      <c r="F56" s="373"/>
      <c r="G56" s="347">
        <v>16.515000000000001</v>
      </c>
      <c r="H56" s="374"/>
      <c r="I56" s="348">
        <v>0.62760000000000005</v>
      </c>
      <c r="J56" s="348">
        <v>5.4462999999999999</v>
      </c>
      <c r="K56" s="348">
        <v>2.6349999999999998</v>
      </c>
      <c r="L56" s="348">
        <v>4.3865999999999996</v>
      </c>
      <c r="M56" s="348">
        <v>-0.70940000000000003</v>
      </c>
      <c r="N56" s="350">
        <v>1.5558000000000001</v>
      </c>
      <c r="O56" s="348">
        <v>2.0440999999999998</v>
      </c>
      <c r="P56" s="348">
        <v>13.5481</v>
      </c>
      <c r="Q56" s="348" t="s">
        <v>430</v>
      </c>
      <c r="R56" s="348" t="s">
        <v>430</v>
      </c>
      <c r="S56" s="348">
        <v>11.557700000000001</v>
      </c>
      <c r="T56" s="348">
        <v>-2.5663999999999998</v>
      </c>
      <c r="U56" s="348">
        <v>2.5903999999999998</v>
      </c>
      <c r="V56" s="348">
        <v>-1.6436999999999999</v>
      </c>
      <c r="W56" s="348">
        <v>2.8843999999999999</v>
      </c>
      <c r="X56" s="348">
        <v>13.7948</v>
      </c>
      <c r="Y56" s="374"/>
      <c r="Z56" s="346">
        <v>5</v>
      </c>
      <c r="AA56" s="346">
        <v>5</v>
      </c>
      <c r="AB56" s="346">
        <v>8</v>
      </c>
      <c r="AC56" s="346">
        <v>9</v>
      </c>
      <c r="AD56" s="346">
        <v>8</v>
      </c>
      <c r="AE56" s="346">
        <v>7</v>
      </c>
      <c r="AF56" s="346">
        <v>5</v>
      </c>
      <c r="AG56" s="346">
        <v>4</v>
      </c>
      <c r="AH56" s="346" t="s">
        <v>430</v>
      </c>
      <c r="AI56" s="346" t="s">
        <v>430</v>
      </c>
      <c r="AJ56" s="346">
        <v>10</v>
      </c>
      <c r="AK56" s="346">
        <v>9</v>
      </c>
      <c r="AL56" s="346">
        <v>6</v>
      </c>
      <c r="AM56" s="346">
        <v>9</v>
      </c>
      <c r="AN56" s="346">
        <v>6</v>
      </c>
      <c r="AO56" s="373"/>
      <c r="AP56" s="348" t="s">
        <v>430</v>
      </c>
      <c r="AQ56" s="348" t="s">
        <v>430</v>
      </c>
      <c r="AR56" s="348" t="s">
        <v>430</v>
      </c>
      <c r="AS56" s="348">
        <v>6.5</v>
      </c>
      <c r="AT56" s="348">
        <v>-0.25</v>
      </c>
      <c r="AU56" s="351"/>
      <c r="AV56" s="346" t="s">
        <v>430</v>
      </c>
      <c r="AW56" s="346" t="s">
        <v>430</v>
      </c>
      <c r="AX56" s="346" t="s">
        <v>430</v>
      </c>
      <c r="AY56" s="346">
        <v>6</v>
      </c>
      <c r="AZ56" s="346">
        <v>9</v>
      </c>
      <c r="BA56" s="362"/>
      <c r="BB56" s="348">
        <v>13.7142030573039</v>
      </c>
      <c r="BC56" s="375">
        <v>1.03531152121096</v>
      </c>
      <c r="BD56" s="375">
        <v>5.9232362010164102E-2</v>
      </c>
      <c r="BE56" s="375">
        <v>5.43138456923387E-2</v>
      </c>
      <c r="BF56" s="373"/>
      <c r="BG56" s="348">
        <v>69.067400000000006</v>
      </c>
      <c r="BH56" s="348">
        <v>28.3081</v>
      </c>
      <c r="BI56" s="348" t="s">
        <v>430</v>
      </c>
      <c r="BJ56" s="348">
        <v>2.6244999999999998</v>
      </c>
      <c r="BK56" s="373"/>
      <c r="BL56" s="372" t="s">
        <v>2123</v>
      </c>
      <c r="BM56" s="372" t="s">
        <v>2124</v>
      </c>
      <c r="BN56" s="372" t="s">
        <v>2125</v>
      </c>
      <c r="BO56" s="372" t="s">
        <v>2126</v>
      </c>
      <c r="BP56" s="372" t="s">
        <v>2127</v>
      </c>
      <c r="BQ56" s="373"/>
      <c r="BR56" s="354" t="s">
        <v>476</v>
      </c>
    </row>
    <row r="57" spans="1:70" s="107" customFormat="1" x14ac:dyDescent="0.25">
      <c r="A57" s="345" t="s">
        <v>2128</v>
      </c>
      <c r="B57" s="373"/>
      <c r="C57" s="719">
        <v>39685</v>
      </c>
      <c r="D57" s="373"/>
      <c r="E57" s="346">
        <v>839.76800000000003</v>
      </c>
      <c r="F57" s="373"/>
      <c r="G57" s="347">
        <v>91.625500000000002</v>
      </c>
      <c r="H57" s="374"/>
      <c r="I57" s="348">
        <v>0.98519999999999996</v>
      </c>
      <c r="J57" s="348">
        <v>4.5590000000000002</v>
      </c>
      <c r="K57" s="348">
        <v>5.9886999999999997</v>
      </c>
      <c r="L57" s="348">
        <v>16.061699999999998</v>
      </c>
      <c r="M57" s="348">
        <v>7.6276000000000002</v>
      </c>
      <c r="N57" s="350">
        <v>8.1166</v>
      </c>
      <c r="O57" s="348">
        <v>0.76959999999999995</v>
      </c>
      <c r="P57" s="348">
        <v>15.386699999999999</v>
      </c>
      <c r="Q57" s="348">
        <v>13.1051</v>
      </c>
      <c r="R57" s="348">
        <v>14.2967</v>
      </c>
      <c r="S57" s="348">
        <v>26.849799999999998</v>
      </c>
      <c r="T57" s="348">
        <v>6.6874000000000002</v>
      </c>
      <c r="U57" s="348">
        <v>8.8546999999999993</v>
      </c>
      <c r="V57" s="348">
        <v>4.194</v>
      </c>
      <c r="W57" s="348">
        <v>1.1200000000000001</v>
      </c>
      <c r="X57" s="348">
        <v>13.2325</v>
      </c>
      <c r="Y57" s="374"/>
      <c r="Z57" s="346">
        <v>2</v>
      </c>
      <c r="AA57" s="346">
        <v>8</v>
      </c>
      <c r="AB57" s="346">
        <v>3</v>
      </c>
      <c r="AC57" s="346">
        <v>2</v>
      </c>
      <c r="AD57" s="346">
        <v>3</v>
      </c>
      <c r="AE57" s="346">
        <v>4</v>
      </c>
      <c r="AF57" s="346">
        <v>9</v>
      </c>
      <c r="AG57" s="346">
        <v>1</v>
      </c>
      <c r="AH57" s="346">
        <v>2</v>
      </c>
      <c r="AI57" s="346">
        <v>1</v>
      </c>
      <c r="AJ57" s="346">
        <v>1</v>
      </c>
      <c r="AK57" s="346">
        <v>3</v>
      </c>
      <c r="AL57" s="346">
        <v>2</v>
      </c>
      <c r="AM57" s="346">
        <v>4</v>
      </c>
      <c r="AN57" s="346">
        <v>10</v>
      </c>
      <c r="AO57" s="373"/>
      <c r="AP57" s="348">
        <v>14.91</v>
      </c>
      <c r="AQ57" s="348">
        <v>15.98</v>
      </c>
      <c r="AR57" s="348">
        <v>12.27</v>
      </c>
      <c r="AS57" s="348">
        <v>8.41</v>
      </c>
      <c r="AT57" s="348">
        <v>16.87</v>
      </c>
      <c r="AU57" s="351"/>
      <c r="AV57" s="346">
        <v>1</v>
      </c>
      <c r="AW57" s="346">
        <v>1</v>
      </c>
      <c r="AX57" s="346">
        <v>1</v>
      </c>
      <c r="AY57" s="346">
        <v>5</v>
      </c>
      <c r="AZ57" s="346">
        <v>2</v>
      </c>
      <c r="BA57" s="362"/>
      <c r="BB57" s="348">
        <v>13.870429568728801</v>
      </c>
      <c r="BC57" s="375">
        <v>0.95102946218051698</v>
      </c>
      <c r="BD57" s="375">
        <v>6.79476995470987E-2</v>
      </c>
      <c r="BE57" s="375">
        <v>0.24616070360890599</v>
      </c>
      <c r="BF57" s="373"/>
      <c r="BG57" s="348">
        <v>60.082799999999999</v>
      </c>
      <c r="BH57" s="348">
        <v>0.84704900000000005</v>
      </c>
      <c r="BI57" s="348">
        <v>11.084199999999999</v>
      </c>
      <c r="BJ57" s="348">
        <v>27.985951</v>
      </c>
      <c r="BK57" s="373"/>
      <c r="BL57" s="372" t="s">
        <v>2129</v>
      </c>
      <c r="BM57" s="372" t="s">
        <v>2130</v>
      </c>
      <c r="BN57" s="372" t="s">
        <v>2131</v>
      </c>
      <c r="BO57" s="372" t="s">
        <v>2132</v>
      </c>
      <c r="BP57" s="372" t="s">
        <v>1644</v>
      </c>
      <c r="BQ57" s="373"/>
      <c r="BR57" s="354" t="s">
        <v>547</v>
      </c>
    </row>
    <row r="58" spans="1:70" s="107" customFormat="1" x14ac:dyDescent="0.25">
      <c r="A58" s="345" t="s">
        <v>2133</v>
      </c>
      <c r="B58" s="373"/>
      <c r="C58" s="719">
        <v>43014</v>
      </c>
      <c r="D58" s="373"/>
      <c r="E58" s="346">
        <v>652.52</v>
      </c>
      <c r="F58" s="373"/>
      <c r="G58" s="347">
        <v>20.9161</v>
      </c>
      <c r="H58" s="374"/>
      <c r="I58" s="348">
        <v>0.2286</v>
      </c>
      <c r="J58" s="348">
        <v>4.0891999999999999</v>
      </c>
      <c r="K58" s="348">
        <v>1.0508</v>
      </c>
      <c r="L58" s="348">
        <v>3.8380999999999998</v>
      </c>
      <c r="M58" s="348">
        <v>-5.3463000000000003</v>
      </c>
      <c r="N58" s="350">
        <v>-3.4691999999999998</v>
      </c>
      <c r="O58" s="348">
        <v>-4.1143999999999998</v>
      </c>
      <c r="P58" s="348">
        <v>9.6574000000000009</v>
      </c>
      <c r="Q58" s="348">
        <v>10.0015</v>
      </c>
      <c r="R58" s="348" t="s">
        <v>430</v>
      </c>
      <c r="S58" s="348">
        <v>10.7639</v>
      </c>
      <c r="T58" s="348">
        <v>-6.7366000000000001</v>
      </c>
      <c r="U58" s="348">
        <v>-1.0118</v>
      </c>
      <c r="V58" s="348">
        <v>-7.3819999999999997</v>
      </c>
      <c r="W58" s="348">
        <v>1.6538999999999999</v>
      </c>
      <c r="X58" s="348">
        <v>8.8477999999999994</v>
      </c>
      <c r="Y58" s="374"/>
      <c r="Z58" s="346">
        <v>9</v>
      </c>
      <c r="AA58" s="346">
        <v>10</v>
      </c>
      <c r="AB58" s="346">
        <v>11</v>
      </c>
      <c r="AC58" s="346">
        <v>11</v>
      </c>
      <c r="AD58" s="346">
        <v>11</v>
      </c>
      <c r="AE58" s="346">
        <v>11</v>
      </c>
      <c r="AF58" s="346">
        <v>11</v>
      </c>
      <c r="AG58" s="346">
        <v>9</v>
      </c>
      <c r="AH58" s="346">
        <v>7</v>
      </c>
      <c r="AI58" s="346" t="s">
        <v>430</v>
      </c>
      <c r="AJ58" s="346">
        <v>11</v>
      </c>
      <c r="AK58" s="346">
        <v>11</v>
      </c>
      <c r="AL58" s="346">
        <v>11</v>
      </c>
      <c r="AM58" s="346">
        <v>11</v>
      </c>
      <c r="AN58" s="346">
        <v>8</v>
      </c>
      <c r="AO58" s="373"/>
      <c r="AP58" s="348" t="s">
        <v>430</v>
      </c>
      <c r="AQ58" s="348">
        <v>10.5</v>
      </c>
      <c r="AR58" s="348">
        <v>7.21</v>
      </c>
      <c r="AS58" s="348">
        <v>1.7</v>
      </c>
      <c r="AT58" s="348">
        <v>-6.18</v>
      </c>
      <c r="AU58" s="351"/>
      <c r="AV58" s="346" t="s">
        <v>430</v>
      </c>
      <c r="AW58" s="346">
        <v>6</v>
      </c>
      <c r="AX58" s="346">
        <v>9</v>
      </c>
      <c r="AY58" s="346">
        <v>11</v>
      </c>
      <c r="AZ58" s="346">
        <v>11</v>
      </c>
      <c r="BA58" s="362"/>
      <c r="BB58" s="348">
        <v>14.8665764817012</v>
      </c>
      <c r="BC58" s="375">
        <v>1.09066527276827</v>
      </c>
      <c r="BD58" s="375">
        <v>3.4565748947401401E-2</v>
      </c>
      <c r="BE58" s="375">
        <v>-0.28466409238830598</v>
      </c>
      <c r="BF58" s="373"/>
      <c r="BG58" s="348">
        <v>61.858499999999999</v>
      </c>
      <c r="BH58" s="348">
        <v>25.649699999999999</v>
      </c>
      <c r="BI58" s="348">
        <v>7.4405200000000002</v>
      </c>
      <c r="BJ58" s="348">
        <v>5.0512800000000002</v>
      </c>
      <c r="BK58" s="373"/>
      <c r="BL58" s="372" t="s">
        <v>2134</v>
      </c>
      <c r="BM58" s="372" t="s">
        <v>2135</v>
      </c>
      <c r="BN58" s="372" t="s">
        <v>2136</v>
      </c>
      <c r="BO58" s="372" t="s">
        <v>2137</v>
      </c>
      <c r="BP58" s="372" t="s">
        <v>2138</v>
      </c>
      <c r="BQ58" s="373"/>
      <c r="BR58" s="354" t="s">
        <v>1015</v>
      </c>
    </row>
    <row r="59" spans="1:70" s="107" customFormat="1" x14ac:dyDescent="0.25">
      <c r="A59" s="345" t="s">
        <v>2139</v>
      </c>
      <c r="B59" s="373"/>
      <c r="C59" s="719">
        <v>45097</v>
      </c>
      <c r="D59" s="373"/>
      <c r="E59" s="346">
        <v>589.89</v>
      </c>
      <c r="F59" s="373"/>
      <c r="G59" s="347">
        <v>16.275600000000001</v>
      </c>
      <c r="H59" s="374"/>
      <c r="I59" s="348">
        <v>-1.9699999999999999E-2</v>
      </c>
      <c r="J59" s="348">
        <v>4.1917999999999997</v>
      </c>
      <c r="K59" s="348">
        <v>2.4821</v>
      </c>
      <c r="L59" s="348">
        <v>10.1989</v>
      </c>
      <c r="M59" s="348">
        <v>4.9836</v>
      </c>
      <c r="N59" s="350">
        <v>8.5366</v>
      </c>
      <c r="O59" s="348">
        <v>6.6201999999999996</v>
      </c>
      <c r="P59" s="348" t="s">
        <v>430</v>
      </c>
      <c r="Q59" s="348" t="s">
        <v>430</v>
      </c>
      <c r="R59" s="348" t="s">
        <v>430</v>
      </c>
      <c r="S59" s="348">
        <v>17.1083</v>
      </c>
      <c r="T59" s="348">
        <v>2.4512</v>
      </c>
      <c r="U59" s="348">
        <v>8.2297999999999991</v>
      </c>
      <c r="V59" s="348">
        <v>4.9836</v>
      </c>
      <c r="W59" s="348">
        <v>1.2648999999999999</v>
      </c>
      <c r="X59" s="348">
        <v>17.645900000000001</v>
      </c>
      <c r="Y59" s="374"/>
      <c r="Z59" s="346">
        <v>11</v>
      </c>
      <c r="AA59" s="346">
        <v>9</v>
      </c>
      <c r="AB59" s="346">
        <v>9</v>
      </c>
      <c r="AC59" s="346">
        <v>3</v>
      </c>
      <c r="AD59" s="346">
        <v>4</v>
      </c>
      <c r="AE59" s="346">
        <v>3</v>
      </c>
      <c r="AF59" s="346">
        <v>1</v>
      </c>
      <c r="AG59" s="346" t="s">
        <v>430</v>
      </c>
      <c r="AH59" s="346" t="s">
        <v>430</v>
      </c>
      <c r="AI59" s="346" t="s">
        <v>430</v>
      </c>
      <c r="AJ59" s="346">
        <v>3</v>
      </c>
      <c r="AK59" s="346">
        <v>4</v>
      </c>
      <c r="AL59" s="346">
        <v>3</v>
      </c>
      <c r="AM59" s="346">
        <v>3</v>
      </c>
      <c r="AN59" s="346">
        <v>9</v>
      </c>
      <c r="AO59" s="373"/>
      <c r="AP59" s="348" t="s">
        <v>430</v>
      </c>
      <c r="AQ59" s="348" t="s">
        <v>430</v>
      </c>
      <c r="AR59" s="348" t="s">
        <v>430</v>
      </c>
      <c r="AS59" s="348">
        <v>12.33</v>
      </c>
      <c r="AT59" s="348">
        <v>10.17</v>
      </c>
      <c r="AU59" s="351"/>
      <c r="AV59" s="346" t="s">
        <v>430</v>
      </c>
      <c r="AW59" s="346" t="s">
        <v>430</v>
      </c>
      <c r="AX59" s="346" t="s">
        <v>430</v>
      </c>
      <c r="AY59" s="346">
        <v>1</v>
      </c>
      <c r="AZ59" s="346">
        <v>4</v>
      </c>
      <c r="BA59" s="362"/>
      <c r="BB59" s="348">
        <v>13.6944682557523</v>
      </c>
      <c r="BC59" s="375">
        <v>0.97820170315168098</v>
      </c>
      <c r="BD59" s="375">
        <v>7.2202104076103904E-2</v>
      </c>
      <c r="BE59" s="375">
        <v>0.48748832295597799</v>
      </c>
      <c r="BF59" s="373"/>
      <c r="BG59" s="348">
        <v>52.2395</v>
      </c>
      <c r="BH59" s="348">
        <v>12.087899999999999</v>
      </c>
      <c r="BI59" s="348">
        <v>24.686499999999999</v>
      </c>
      <c r="BJ59" s="348">
        <v>10.9861</v>
      </c>
      <c r="BK59" s="373"/>
      <c r="BL59" s="372" t="s">
        <v>2140</v>
      </c>
      <c r="BM59" s="372" t="s">
        <v>2141</v>
      </c>
      <c r="BN59" s="372" t="s">
        <v>1122</v>
      </c>
      <c r="BO59" s="372" t="s">
        <v>2142</v>
      </c>
      <c r="BP59" s="372" t="s">
        <v>2143</v>
      </c>
      <c r="BQ59" s="373"/>
      <c r="BR59" s="354" t="s">
        <v>602</v>
      </c>
    </row>
    <row r="60" spans="1:70" s="107" customFormat="1" x14ac:dyDescent="0.25">
      <c r="A60" s="345" t="s">
        <v>2144</v>
      </c>
      <c r="B60" s="373"/>
      <c r="C60" s="719">
        <v>43682</v>
      </c>
      <c r="D60" s="373"/>
      <c r="E60" s="346">
        <v>435.92</v>
      </c>
      <c r="F60" s="373"/>
      <c r="G60" s="347">
        <v>27.07</v>
      </c>
      <c r="H60" s="374"/>
      <c r="I60" s="348">
        <v>0.74429999999999996</v>
      </c>
      <c r="J60" s="348">
        <v>5.2488000000000001</v>
      </c>
      <c r="K60" s="348">
        <v>4.4367000000000001</v>
      </c>
      <c r="L60" s="348">
        <v>10.175000000000001</v>
      </c>
      <c r="M60" s="348">
        <v>8.9336000000000002</v>
      </c>
      <c r="N60" s="350">
        <v>9.0213000000000001</v>
      </c>
      <c r="O60" s="348">
        <v>4.7512999999999996</v>
      </c>
      <c r="P60" s="348">
        <v>12.6455</v>
      </c>
      <c r="Q60" s="348">
        <v>11.476000000000001</v>
      </c>
      <c r="R60" s="348" t="s">
        <v>430</v>
      </c>
      <c r="S60" s="348">
        <v>16.130400000000002</v>
      </c>
      <c r="T60" s="348">
        <v>7.9345999999999997</v>
      </c>
      <c r="U60" s="348">
        <v>6.9960000000000004</v>
      </c>
      <c r="V60" s="348">
        <v>5.0038999999999998</v>
      </c>
      <c r="W60" s="348">
        <v>2.3054000000000001</v>
      </c>
      <c r="X60" s="348">
        <v>15.5891</v>
      </c>
      <c r="Y60" s="374"/>
      <c r="Z60" s="346">
        <v>3</v>
      </c>
      <c r="AA60" s="346">
        <v>6</v>
      </c>
      <c r="AB60" s="346">
        <v>6</v>
      </c>
      <c r="AC60" s="346">
        <v>4</v>
      </c>
      <c r="AD60" s="346">
        <v>2</v>
      </c>
      <c r="AE60" s="346">
        <v>2</v>
      </c>
      <c r="AF60" s="346">
        <v>3</v>
      </c>
      <c r="AG60" s="346">
        <v>5</v>
      </c>
      <c r="AH60" s="346">
        <v>5</v>
      </c>
      <c r="AI60" s="346" t="s">
        <v>430</v>
      </c>
      <c r="AJ60" s="346">
        <v>5</v>
      </c>
      <c r="AK60" s="346">
        <v>2</v>
      </c>
      <c r="AL60" s="346">
        <v>4</v>
      </c>
      <c r="AM60" s="346">
        <v>2</v>
      </c>
      <c r="AN60" s="346">
        <v>7</v>
      </c>
      <c r="AO60" s="373"/>
      <c r="AP60" s="348" t="s">
        <v>430</v>
      </c>
      <c r="AQ60" s="348" t="s">
        <v>430</v>
      </c>
      <c r="AR60" s="348">
        <v>10.64</v>
      </c>
      <c r="AS60" s="348">
        <v>8.8800000000000008</v>
      </c>
      <c r="AT60" s="348">
        <v>12.01</v>
      </c>
      <c r="AU60" s="351"/>
      <c r="AV60" s="346" t="s">
        <v>430</v>
      </c>
      <c r="AW60" s="346" t="s">
        <v>430</v>
      </c>
      <c r="AX60" s="346">
        <v>4</v>
      </c>
      <c r="AY60" s="346">
        <v>3</v>
      </c>
      <c r="AZ60" s="346">
        <v>3</v>
      </c>
      <c r="BA60" s="362"/>
      <c r="BB60" s="348">
        <v>12.0916354555428</v>
      </c>
      <c r="BC60" s="375">
        <v>0.85954185598226096</v>
      </c>
      <c r="BD60" s="375">
        <v>5.8784600502547697E-2</v>
      </c>
      <c r="BE60" s="375">
        <v>0.108541110340425</v>
      </c>
      <c r="BF60" s="373"/>
      <c r="BG60" s="348">
        <v>56.4054</v>
      </c>
      <c r="BH60" s="348">
        <v>19.145399999999999</v>
      </c>
      <c r="BI60" s="348">
        <v>23.452999999999999</v>
      </c>
      <c r="BJ60" s="348">
        <v>0.99619999999999997</v>
      </c>
      <c r="BK60" s="373"/>
      <c r="BL60" s="372" t="s">
        <v>2145</v>
      </c>
      <c r="BM60" s="372" t="s">
        <v>2146</v>
      </c>
      <c r="BN60" s="372" t="s">
        <v>2147</v>
      </c>
      <c r="BO60" s="372" t="s">
        <v>2148</v>
      </c>
      <c r="BP60" s="372" t="s">
        <v>2149</v>
      </c>
      <c r="BQ60" s="373"/>
      <c r="BR60" s="354" t="s">
        <v>547</v>
      </c>
    </row>
    <row r="61" spans="1:70" s="107" customFormat="1" x14ac:dyDescent="0.25">
      <c r="A61" s="345" t="s">
        <v>2150</v>
      </c>
      <c r="B61" s="373"/>
      <c r="C61" s="719">
        <v>39512</v>
      </c>
      <c r="D61" s="373"/>
      <c r="E61" s="346">
        <v>282.61599999999999</v>
      </c>
      <c r="F61" s="373"/>
      <c r="G61" s="347">
        <v>19.747399999999999</v>
      </c>
      <c r="H61" s="374"/>
      <c r="I61" s="348">
        <v>1.0438000000000001</v>
      </c>
      <c r="J61" s="348">
        <v>6.9363000000000001</v>
      </c>
      <c r="K61" s="348">
        <v>4.9740000000000002</v>
      </c>
      <c r="L61" s="348">
        <v>9.0776000000000003</v>
      </c>
      <c r="M61" s="348">
        <v>-1.1449</v>
      </c>
      <c r="N61" s="350">
        <v>1.9547000000000001</v>
      </c>
      <c r="O61" s="348">
        <v>0.20730000000000001</v>
      </c>
      <c r="P61" s="348">
        <v>13.9414</v>
      </c>
      <c r="Q61" s="348">
        <v>13.597799999999999</v>
      </c>
      <c r="R61" s="348">
        <v>12.7562</v>
      </c>
      <c r="S61" s="348">
        <v>16.3919</v>
      </c>
      <c r="T61" s="348">
        <v>-1.6538999999999999</v>
      </c>
      <c r="U61" s="348">
        <v>-2.8899999999999999E-2</v>
      </c>
      <c r="V61" s="348">
        <v>-1.2645</v>
      </c>
      <c r="W61" s="348">
        <v>3.5179999999999998</v>
      </c>
      <c r="X61" s="348">
        <v>3.7885</v>
      </c>
      <c r="Y61" s="374"/>
      <c r="Z61" s="346">
        <v>1</v>
      </c>
      <c r="AA61" s="346">
        <v>1</v>
      </c>
      <c r="AB61" s="346">
        <v>4</v>
      </c>
      <c r="AC61" s="346">
        <v>5</v>
      </c>
      <c r="AD61" s="346">
        <v>9</v>
      </c>
      <c r="AE61" s="346">
        <v>6</v>
      </c>
      <c r="AF61" s="346">
        <v>10</v>
      </c>
      <c r="AG61" s="346">
        <v>3</v>
      </c>
      <c r="AH61" s="346">
        <v>1</v>
      </c>
      <c r="AI61" s="346">
        <v>3</v>
      </c>
      <c r="AJ61" s="346">
        <v>4</v>
      </c>
      <c r="AK61" s="346">
        <v>6</v>
      </c>
      <c r="AL61" s="346">
        <v>9</v>
      </c>
      <c r="AM61" s="346">
        <v>7</v>
      </c>
      <c r="AN61" s="346">
        <v>3</v>
      </c>
      <c r="AO61" s="373"/>
      <c r="AP61" s="348">
        <v>12.05</v>
      </c>
      <c r="AQ61" s="348">
        <v>13.34</v>
      </c>
      <c r="AR61" s="348">
        <v>11.44</v>
      </c>
      <c r="AS61" s="348">
        <v>4.97</v>
      </c>
      <c r="AT61" s="348">
        <v>1.07</v>
      </c>
      <c r="AU61" s="351"/>
      <c r="AV61" s="346">
        <v>3</v>
      </c>
      <c r="AW61" s="346">
        <v>2</v>
      </c>
      <c r="AX61" s="346">
        <v>3</v>
      </c>
      <c r="AY61" s="346">
        <v>7</v>
      </c>
      <c r="AZ61" s="346">
        <v>8</v>
      </c>
      <c r="BA61" s="362"/>
      <c r="BB61" s="348">
        <v>14.5670022033439</v>
      </c>
      <c r="BC61" s="375">
        <v>1.00230741365035</v>
      </c>
      <c r="BD61" s="375">
        <v>6.1108161960422402E-2</v>
      </c>
      <c r="BE61" s="375">
        <v>0.18786939767582</v>
      </c>
      <c r="BF61" s="373"/>
      <c r="BG61" s="348">
        <v>54.756300000000003</v>
      </c>
      <c r="BH61" s="348">
        <v>27.0444</v>
      </c>
      <c r="BI61" s="348">
        <v>17.073399999999999</v>
      </c>
      <c r="BJ61" s="348">
        <v>1.1258999999999999</v>
      </c>
      <c r="BK61" s="373"/>
      <c r="BL61" s="372" t="s">
        <v>2151</v>
      </c>
      <c r="BM61" s="372" t="s">
        <v>2152</v>
      </c>
      <c r="BN61" s="372" t="s">
        <v>2153</v>
      </c>
      <c r="BO61" s="372" t="s">
        <v>2154</v>
      </c>
      <c r="BP61" s="372" t="s">
        <v>2155</v>
      </c>
      <c r="BQ61" s="373"/>
      <c r="BR61" s="354" t="s">
        <v>463</v>
      </c>
    </row>
    <row r="62" spans="1:70" s="107" customFormat="1" x14ac:dyDescent="0.25">
      <c r="A62" s="345" t="s">
        <v>2156</v>
      </c>
      <c r="B62" s="373"/>
      <c r="C62" s="719">
        <v>43056</v>
      </c>
      <c r="D62" s="373"/>
      <c r="E62" s="346">
        <v>167.35300000000001</v>
      </c>
      <c r="F62" s="373"/>
      <c r="G62" s="347">
        <v>21.219799999999999</v>
      </c>
      <c r="H62" s="374"/>
      <c r="I62" s="348">
        <v>0.72529999999999994</v>
      </c>
      <c r="J62" s="348">
        <v>5.5968999999999998</v>
      </c>
      <c r="K62" s="348">
        <v>7.5242000000000004</v>
      </c>
      <c r="L62" s="348">
        <v>6.9120999999999997</v>
      </c>
      <c r="M62" s="348">
        <v>0.58589999999999998</v>
      </c>
      <c r="N62" s="350">
        <v>-2.3304</v>
      </c>
      <c r="O62" s="348">
        <v>1.7757000000000001</v>
      </c>
      <c r="P62" s="348">
        <v>9.4327000000000005</v>
      </c>
      <c r="Q62" s="348">
        <v>9.7716999999999992</v>
      </c>
      <c r="R62" s="348" t="s">
        <v>430</v>
      </c>
      <c r="S62" s="348">
        <v>15.094200000000001</v>
      </c>
      <c r="T62" s="348">
        <v>-1.6837</v>
      </c>
      <c r="U62" s="348">
        <v>1.2641</v>
      </c>
      <c r="V62" s="348">
        <v>-4.2320000000000002</v>
      </c>
      <c r="W62" s="348">
        <v>3.1789999999999998</v>
      </c>
      <c r="X62" s="348">
        <v>9.1545000000000005</v>
      </c>
      <c r="Y62" s="374"/>
      <c r="Z62" s="346">
        <v>4</v>
      </c>
      <c r="AA62" s="346">
        <v>4</v>
      </c>
      <c r="AB62" s="346">
        <v>1</v>
      </c>
      <c r="AC62" s="346">
        <v>7</v>
      </c>
      <c r="AD62" s="346">
        <v>6</v>
      </c>
      <c r="AE62" s="346">
        <v>10</v>
      </c>
      <c r="AF62" s="346">
        <v>6</v>
      </c>
      <c r="AG62" s="346">
        <v>10</v>
      </c>
      <c r="AH62" s="346">
        <v>8</v>
      </c>
      <c r="AI62" s="346" t="s">
        <v>430</v>
      </c>
      <c r="AJ62" s="346">
        <v>7</v>
      </c>
      <c r="AK62" s="346">
        <v>7</v>
      </c>
      <c r="AL62" s="346">
        <v>8</v>
      </c>
      <c r="AM62" s="346">
        <v>10</v>
      </c>
      <c r="AN62" s="346">
        <v>4</v>
      </c>
      <c r="AO62" s="373"/>
      <c r="AP62" s="348" t="s">
        <v>430</v>
      </c>
      <c r="AQ62" s="348">
        <v>10.77</v>
      </c>
      <c r="AR62" s="348">
        <v>7.63</v>
      </c>
      <c r="AS62" s="348">
        <v>4.6100000000000003</v>
      </c>
      <c r="AT62" s="348">
        <v>2.39</v>
      </c>
      <c r="AU62" s="351"/>
      <c r="AV62" s="346" t="s">
        <v>430</v>
      </c>
      <c r="AW62" s="346">
        <v>5</v>
      </c>
      <c r="AX62" s="346">
        <v>8</v>
      </c>
      <c r="AY62" s="346">
        <v>9</v>
      </c>
      <c r="AZ62" s="346">
        <v>6</v>
      </c>
      <c r="BA62" s="362"/>
      <c r="BB62" s="348">
        <v>14.2927151875744</v>
      </c>
      <c r="BC62" s="375">
        <v>1.01026662964914</v>
      </c>
      <c r="BD62" s="375">
        <v>3.1533444764223102E-2</v>
      </c>
      <c r="BE62" s="375">
        <v>-0.28897545165897198</v>
      </c>
      <c r="BF62" s="373"/>
      <c r="BG62" s="348">
        <v>48.826099999999997</v>
      </c>
      <c r="BH62" s="348">
        <v>23.678599999999999</v>
      </c>
      <c r="BI62" s="348">
        <v>24.479299999999999</v>
      </c>
      <c r="BJ62" s="348">
        <v>3.016</v>
      </c>
      <c r="BK62" s="373"/>
      <c r="BL62" s="372" t="s">
        <v>2157</v>
      </c>
      <c r="BM62" s="372" t="s">
        <v>2158</v>
      </c>
      <c r="BN62" s="372" t="s">
        <v>2159</v>
      </c>
      <c r="BO62" s="372" t="s">
        <v>2160</v>
      </c>
      <c r="BP62" s="372" t="s">
        <v>581</v>
      </c>
      <c r="BQ62" s="373"/>
      <c r="BR62" s="354" t="s">
        <v>436</v>
      </c>
    </row>
    <row r="63" spans="1:70" x14ac:dyDescent="0.25">
      <c r="A63" s="505" t="s">
        <v>93</v>
      </c>
      <c r="B63" s="365"/>
      <c r="C63" s="717"/>
      <c r="D63" s="365"/>
      <c r="E63" s="329"/>
      <c r="F63" s="365"/>
      <c r="G63" s="330"/>
      <c r="H63" s="366"/>
      <c r="I63" s="331">
        <v>0.52849999999999997</v>
      </c>
      <c r="J63" s="331">
        <v>5.1075999999999997</v>
      </c>
      <c r="K63" s="331">
        <v>4.2</v>
      </c>
      <c r="L63" s="331">
        <v>8.6758000000000006</v>
      </c>
      <c r="M63" s="331">
        <v>2.2652000000000001</v>
      </c>
      <c r="N63" s="333">
        <v>4.0174000000000003</v>
      </c>
      <c r="O63" s="331">
        <v>2.0493000000000001</v>
      </c>
      <c r="P63" s="331">
        <v>12.271100000000001</v>
      </c>
      <c r="Q63" s="331">
        <v>11.3169</v>
      </c>
      <c r="R63" s="331">
        <v>13.0768</v>
      </c>
      <c r="S63" s="331">
        <v>15.969200000000001</v>
      </c>
      <c r="T63" s="331">
        <v>0.82099999999999995</v>
      </c>
      <c r="U63" s="331">
        <v>4.4781000000000004</v>
      </c>
      <c r="V63" s="331">
        <v>1.0001</v>
      </c>
      <c r="W63" s="331">
        <v>2.5169000000000001</v>
      </c>
      <c r="X63" s="331">
        <v>12.7659</v>
      </c>
      <c r="Y63" s="366"/>
      <c r="Z63" s="329">
        <v>11</v>
      </c>
      <c r="AA63" s="329">
        <v>11</v>
      </c>
      <c r="AB63" s="329">
        <v>11</v>
      </c>
      <c r="AC63" s="329">
        <v>11</v>
      </c>
      <c r="AD63" s="329">
        <v>11</v>
      </c>
      <c r="AE63" s="329">
        <v>11</v>
      </c>
      <c r="AF63" s="329">
        <v>11</v>
      </c>
      <c r="AG63" s="329">
        <v>10</v>
      </c>
      <c r="AH63" s="329">
        <v>9</v>
      </c>
      <c r="AI63" s="329">
        <v>4</v>
      </c>
      <c r="AJ63" s="329">
        <v>11</v>
      </c>
      <c r="AK63" s="329">
        <v>11</v>
      </c>
      <c r="AL63" s="329">
        <v>11</v>
      </c>
      <c r="AM63" s="329">
        <v>11</v>
      </c>
      <c r="AN63" s="329">
        <v>11</v>
      </c>
      <c r="AO63" s="365"/>
      <c r="AP63" s="331">
        <v>12.7075</v>
      </c>
      <c r="AQ63" s="331">
        <v>12.4066666666667</v>
      </c>
      <c r="AR63" s="331">
        <v>9.9644444444444495</v>
      </c>
      <c r="AS63" s="331">
        <v>6.78909090909091</v>
      </c>
      <c r="AT63" s="331">
        <v>5.7418181818181804</v>
      </c>
      <c r="AU63" s="334"/>
      <c r="AV63" s="329">
        <v>4</v>
      </c>
      <c r="AW63" s="329">
        <v>6</v>
      </c>
      <c r="AX63" s="329">
        <v>9</v>
      </c>
      <c r="AY63" s="329">
        <v>11</v>
      </c>
      <c r="AZ63" s="329">
        <v>11</v>
      </c>
      <c r="BA63" s="360"/>
      <c r="BB63" s="331"/>
      <c r="BC63" s="367"/>
      <c r="BD63" s="367"/>
      <c r="BE63" s="367"/>
      <c r="BF63" s="365"/>
      <c r="BG63" s="331"/>
      <c r="BH63" s="331"/>
      <c r="BI63" s="331"/>
      <c r="BJ63" s="331"/>
      <c r="BK63" s="365"/>
      <c r="BL63" s="364"/>
      <c r="BM63" s="364"/>
      <c r="BN63" s="364"/>
      <c r="BO63" s="364"/>
      <c r="BP63" s="364"/>
      <c r="BQ63" s="365"/>
      <c r="BR63" s="335"/>
    </row>
    <row r="64" spans="1:70" x14ac:dyDescent="0.25">
      <c r="A64" s="506" t="s">
        <v>94</v>
      </c>
      <c r="B64" s="369"/>
      <c r="C64" s="718"/>
      <c r="D64" s="369"/>
      <c r="E64" s="338"/>
      <c r="F64" s="369"/>
      <c r="G64" s="339"/>
      <c r="H64" s="370"/>
      <c r="I64" s="340">
        <v>1.0438000000000001</v>
      </c>
      <c r="J64" s="340">
        <v>6.9363000000000001</v>
      </c>
      <c r="K64" s="340">
        <v>7.5242000000000004</v>
      </c>
      <c r="L64" s="340">
        <v>16.4621</v>
      </c>
      <c r="M64" s="340">
        <v>10.8489</v>
      </c>
      <c r="N64" s="342">
        <v>12.462300000000001</v>
      </c>
      <c r="O64" s="340">
        <v>6.6201999999999996</v>
      </c>
      <c r="P64" s="340">
        <v>15.386699999999999</v>
      </c>
      <c r="Q64" s="340">
        <v>13.597799999999999</v>
      </c>
      <c r="R64" s="340">
        <v>14.2967</v>
      </c>
      <c r="S64" s="340">
        <v>26.849799999999998</v>
      </c>
      <c r="T64" s="340">
        <v>9.2845999999999993</v>
      </c>
      <c r="U64" s="340">
        <v>15.172599999999999</v>
      </c>
      <c r="V64" s="340">
        <v>9.9314999999999998</v>
      </c>
      <c r="W64" s="340">
        <v>3.9889000000000001</v>
      </c>
      <c r="X64" s="340">
        <v>17.645900000000001</v>
      </c>
      <c r="Y64" s="370"/>
      <c r="Z64" s="338"/>
      <c r="AA64" s="338"/>
      <c r="AB64" s="338"/>
      <c r="AC64" s="338"/>
      <c r="AD64" s="338"/>
      <c r="AE64" s="338"/>
      <c r="AF64" s="338"/>
      <c r="AG64" s="338"/>
      <c r="AH64" s="338"/>
      <c r="AI64" s="338"/>
      <c r="AJ64" s="338"/>
      <c r="AK64" s="338"/>
      <c r="AL64" s="338"/>
      <c r="AM64" s="338"/>
      <c r="AN64" s="338"/>
      <c r="AO64" s="369"/>
      <c r="AP64" s="340">
        <v>14.91</v>
      </c>
      <c r="AQ64" s="340">
        <v>15.98</v>
      </c>
      <c r="AR64" s="340">
        <v>12.27</v>
      </c>
      <c r="AS64" s="340">
        <v>12.33</v>
      </c>
      <c r="AT64" s="340">
        <v>21.87</v>
      </c>
      <c r="AU64" s="343"/>
      <c r="AV64" s="338"/>
      <c r="AW64" s="338"/>
      <c r="AX64" s="338"/>
      <c r="AY64" s="338"/>
      <c r="AZ64" s="338"/>
      <c r="BA64" s="361"/>
      <c r="BB64" s="340"/>
      <c r="BC64" s="371"/>
      <c r="BD64" s="371"/>
      <c r="BE64" s="371"/>
      <c r="BF64" s="369"/>
      <c r="BG64" s="340"/>
      <c r="BH64" s="340"/>
      <c r="BI64" s="340"/>
      <c r="BJ64" s="340"/>
      <c r="BK64" s="369"/>
      <c r="BL64" s="368"/>
      <c r="BM64" s="368"/>
      <c r="BN64" s="368"/>
      <c r="BO64" s="368"/>
      <c r="BP64" s="368"/>
      <c r="BQ64" s="369"/>
      <c r="BR64" s="344"/>
    </row>
    <row r="65" spans="1:70" x14ac:dyDescent="0.25">
      <c r="A65" s="506" t="s">
        <v>95</v>
      </c>
      <c r="B65" s="369"/>
      <c r="C65" s="718"/>
      <c r="D65" s="369"/>
      <c r="E65" s="338"/>
      <c r="F65" s="369"/>
      <c r="G65" s="339"/>
      <c r="H65" s="370"/>
      <c r="I65" s="340">
        <v>-1.9699999999999999E-2</v>
      </c>
      <c r="J65" s="340">
        <v>3.9622000000000002</v>
      </c>
      <c r="K65" s="340">
        <v>1.0508</v>
      </c>
      <c r="L65" s="340">
        <v>3.8380999999999998</v>
      </c>
      <c r="M65" s="340">
        <v>-5.3463000000000003</v>
      </c>
      <c r="N65" s="342">
        <v>-3.4691999999999998</v>
      </c>
      <c r="O65" s="340">
        <v>-4.1143999999999998</v>
      </c>
      <c r="P65" s="340">
        <v>9.4327000000000005</v>
      </c>
      <c r="Q65" s="340">
        <v>8.9268000000000001</v>
      </c>
      <c r="R65" s="340">
        <v>12.0076</v>
      </c>
      <c r="S65" s="340">
        <v>10.7639</v>
      </c>
      <c r="T65" s="340">
        <v>-6.7366000000000001</v>
      </c>
      <c r="U65" s="340">
        <v>-1.0118</v>
      </c>
      <c r="V65" s="340">
        <v>-7.3819999999999997</v>
      </c>
      <c r="W65" s="340">
        <v>0.90859999999999996</v>
      </c>
      <c r="X65" s="340">
        <v>3.7885</v>
      </c>
      <c r="Y65" s="370"/>
      <c r="Z65" s="338"/>
      <c r="AA65" s="338"/>
      <c r="AB65" s="338"/>
      <c r="AC65" s="338"/>
      <c r="AD65" s="338"/>
      <c r="AE65" s="338"/>
      <c r="AF65" s="338"/>
      <c r="AG65" s="338"/>
      <c r="AH65" s="338"/>
      <c r="AI65" s="338"/>
      <c r="AJ65" s="338"/>
      <c r="AK65" s="338"/>
      <c r="AL65" s="338"/>
      <c r="AM65" s="338"/>
      <c r="AN65" s="338"/>
      <c r="AO65" s="369"/>
      <c r="AP65" s="340">
        <v>11.21</v>
      </c>
      <c r="AQ65" s="340">
        <v>10.5</v>
      </c>
      <c r="AR65" s="340">
        <v>7.21</v>
      </c>
      <c r="AS65" s="340">
        <v>1.7</v>
      </c>
      <c r="AT65" s="340">
        <v>-6.18</v>
      </c>
      <c r="AU65" s="343"/>
      <c r="AV65" s="338"/>
      <c r="AW65" s="338"/>
      <c r="AX65" s="338"/>
      <c r="AY65" s="338"/>
      <c r="AZ65" s="338"/>
      <c r="BA65" s="361"/>
      <c r="BB65" s="340"/>
      <c r="BC65" s="371"/>
      <c r="BD65" s="371"/>
      <c r="BE65" s="371"/>
      <c r="BF65" s="369"/>
      <c r="BG65" s="340"/>
      <c r="BH65" s="340"/>
      <c r="BI65" s="340"/>
      <c r="BJ65" s="340"/>
      <c r="BK65" s="369"/>
      <c r="BL65" s="368"/>
      <c r="BM65" s="368"/>
      <c r="BN65" s="368"/>
      <c r="BO65" s="368"/>
      <c r="BP65" s="368"/>
      <c r="BQ65" s="369"/>
      <c r="BR65" s="344"/>
    </row>
    <row r="66" spans="1:70" x14ac:dyDescent="0.25">
      <c r="A66" s="507" t="s">
        <v>96</v>
      </c>
      <c r="B66" s="376"/>
      <c r="C66" s="738"/>
      <c r="D66" s="376"/>
      <c r="E66" s="377"/>
      <c r="F66" s="376"/>
      <c r="G66" s="378"/>
      <c r="H66" s="380"/>
      <c r="I66" s="379">
        <v>0.59150000000000003</v>
      </c>
      <c r="J66" s="379">
        <v>5.2488000000000001</v>
      </c>
      <c r="K66" s="379">
        <v>4.4367000000000001</v>
      </c>
      <c r="L66" s="379">
        <v>7.7096</v>
      </c>
      <c r="M66" s="379">
        <v>0.58589999999999998</v>
      </c>
      <c r="N66" s="381">
        <v>1.9547000000000001</v>
      </c>
      <c r="O66" s="379">
        <v>1.7757000000000001</v>
      </c>
      <c r="P66" s="379">
        <v>12.3306</v>
      </c>
      <c r="Q66" s="379">
        <v>11.476000000000001</v>
      </c>
      <c r="R66" s="379">
        <v>13.001300000000001</v>
      </c>
      <c r="S66" s="379">
        <v>15.5602</v>
      </c>
      <c r="T66" s="379">
        <v>-1.6538999999999999</v>
      </c>
      <c r="U66" s="379">
        <v>2.5903999999999998</v>
      </c>
      <c r="V66" s="379">
        <v>-1.2364999999999999</v>
      </c>
      <c r="W66" s="379">
        <v>2.8843999999999999</v>
      </c>
      <c r="X66" s="379">
        <v>13.5754</v>
      </c>
      <c r="Y66" s="380"/>
      <c r="Z66" s="377"/>
      <c r="AA66" s="377"/>
      <c r="AB66" s="377"/>
      <c r="AC66" s="377"/>
      <c r="AD66" s="377"/>
      <c r="AE66" s="377"/>
      <c r="AF66" s="377"/>
      <c r="AG66" s="377"/>
      <c r="AH66" s="377"/>
      <c r="AI66" s="377"/>
      <c r="AJ66" s="377"/>
      <c r="AK66" s="377"/>
      <c r="AL66" s="377"/>
      <c r="AM66" s="377"/>
      <c r="AN66" s="377"/>
      <c r="AO66" s="376"/>
      <c r="AP66" s="379">
        <v>12.36</v>
      </c>
      <c r="AQ66" s="379">
        <v>11.92</v>
      </c>
      <c r="AR66" s="379">
        <v>10.26</v>
      </c>
      <c r="AS66" s="379">
        <v>6.5</v>
      </c>
      <c r="AT66" s="379">
        <v>2.39</v>
      </c>
      <c r="AU66" s="382"/>
      <c r="AV66" s="377"/>
      <c r="AW66" s="377"/>
      <c r="AX66" s="377"/>
      <c r="AY66" s="377"/>
      <c r="AZ66" s="377"/>
      <c r="BA66" s="383"/>
      <c r="BB66" s="379"/>
      <c r="BC66" s="384"/>
      <c r="BD66" s="384"/>
      <c r="BE66" s="384"/>
      <c r="BF66" s="376"/>
      <c r="BG66" s="379"/>
      <c r="BH66" s="379"/>
      <c r="BI66" s="379"/>
      <c r="BJ66" s="379"/>
      <c r="BK66" s="376"/>
      <c r="BL66" s="385"/>
      <c r="BM66" s="385"/>
      <c r="BN66" s="385"/>
      <c r="BO66" s="385"/>
      <c r="BP66" s="385"/>
      <c r="BQ66" s="376"/>
      <c r="BR66" s="386"/>
    </row>
    <row r="67" spans="1:70" ht="14.5" x14ac:dyDescent="0.25">
      <c r="A67" s="29" t="s">
        <v>139</v>
      </c>
      <c r="B67" s="387"/>
      <c r="C67" s="739"/>
      <c r="D67" s="387"/>
      <c r="E67" s="388"/>
      <c r="F67" s="387"/>
      <c r="G67" s="389"/>
      <c r="H67" s="391"/>
      <c r="I67" s="390"/>
      <c r="J67" s="390"/>
      <c r="K67" s="390"/>
      <c r="L67" s="390"/>
      <c r="M67" s="390"/>
      <c r="N67" s="392"/>
      <c r="O67" s="390"/>
      <c r="P67" s="390"/>
      <c r="Q67" s="390"/>
      <c r="R67" s="390"/>
      <c r="S67" s="390"/>
      <c r="T67" s="390"/>
      <c r="U67" s="390"/>
      <c r="V67" s="390"/>
      <c r="W67" s="390"/>
      <c r="X67" s="390"/>
      <c r="Y67" s="391"/>
      <c r="Z67" s="388"/>
      <c r="AA67" s="388"/>
      <c r="AB67" s="388"/>
      <c r="AC67" s="388"/>
      <c r="AD67" s="388"/>
      <c r="AE67" s="388"/>
      <c r="AF67" s="388"/>
      <c r="AG67" s="388"/>
      <c r="AH67" s="388"/>
      <c r="AI67" s="388"/>
      <c r="AJ67" s="388"/>
      <c r="AK67" s="388"/>
      <c r="AL67" s="388"/>
      <c r="AM67" s="388"/>
      <c r="AN67" s="388"/>
      <c r="AO67" s="387"/>
      <c r="AP67" s="390"/>
      <c r="AQ67" s="390"/>
      <c r="AR67" s="390"/>
      <c r="AS67" s="390"/>
      <c r="AT67" s="390"/>
      <c r="AU67" s="393"/>
      <c r="AV67" s="388"/>
      <c r="AW67" s="388"/>
      <c r="AX67" s="388"/>
      <c r="AY67" s="388"/>
      <c r="AZ67" s="388"/>
      <c r="BA67" s="394"/>
      <c r="BB67" s="390"/>
      <c r="BC67" s="395"/>
      <c r="BD67" s="395"/>
      <c r="BE67" s="395"/>
      <c r="BF67" s="387"/>
      <c r="BG67" s="390"/>
      <c r="BH67" s="390"/>
      <c r="BI67" s="390"/>
      <c r="BJ67" s="390"/>
      <c r="BK67" s="387"/>
      <c r="BL67" s="396"/>
      <c r="BM67" s="396"/>
      <c r="BN67" s="396"/>
      <c r="BO67" s="396"/>
      <c r="BP67" s="396"/>
      <c r="BQ67" s="387"/>
      <c r="BR67" s="397"/>
    </row>
    <row r="68" spans="1:70" s="107" customFormat="1" x14ac:dyDescent="0.25">
      <c r="A68" s="481" t="s">
        <v>2161</v>
      </c>
      <c r="B68" s="402"/>
      <c r="C68" s="724">
        <v>43804</v>
      </c>
      <c r="D68" s="402"/>
      <c r="E68" s="403">
        <v>1774.25</v>
      </c>
      <c r="F68" s="402"/>
      <c r="G68" s="404">
        <v>25.5837</v>
      </c>
      <c r="H68" s="406"/>
      <c r="I68" s="405">
        <v>0.3503</v>
      </c>
      <c r="J68" s="405">
        <v>3.9899</v>
      </c>
      <c r="K68" s="405">
        <v>2.2244000000000002</v>
      </c>
      <c r="L68" s="405">
        <v>4.3041</v>
      </c>
      <c r="M68" s="405">
        <v>-1.6836</v>
      </c>
      <c r="N68" s="407">
        <v>1.9251</v>
      </c>
      <c r="O68" s="405">
        <v>2.4344999999999999</v>
      </c>
      <c r="P68" s="405">
        <v>13.6341</v>
      </c>
      <c r="Q68" s="405">
        <v>13.2902</v>
      </c>
      <c r="R68" s="405" t="s">
        <v>430</v>
      </c>
      <c r="S68" s="405">
        <v>11.9833</v>
      </c>
      <c r="T68" s="405">
        <v>-2.5901999999999998</v>
      </c>
      <c r="U68" s="405">
        <v>0.7681</v>
      </c>
      <c r="V68" s="405">
        <v>2.07E-2</v>
      </c>
      <c r="W68" s="405">
        <v>0.98519999999999996</v>
      </c>
      <c r="X68" s="405">
        <v>15.446899999999999</v>
      </c>
      <c r="Y68" s="406"/>
      <c r="Z68" s="403">
        <v>8</v>
      </c>
      <c r="AA68" s="403">
        <v>11</v>
      </c>
      <c r="AB68" s="403">
        <v>10</v>
      </c>
      <c r="AC68" s="403">
        <v>11</v>
      </c>
      <c r="AD68" s="403">
        <v>10</v>
      </c>
      <c r="AE68" s="403">
        <v>9</v>
      </c>
      <c r="AF68" s="403">
        <v>7</v>
      </c>
      <c r="AG68" s="403">
        <v>6</v>
      </c>
      <c r="AH68" s="403">
        <v>4</v>
      </c>
      <c r="AI68" s="403" t="s">
        <v>430</v>
      </c>
      <c r="AJ68" s="403">
        <v>9</v>
      </c>
      <c r="AK68" s="403">
        <v>10</v>
      </c>
      <c r="AL68" s="403">
        <v>10</v>
      </c>
      <c r="AM68" s="403">
        <v>7</v>
      </c>
      <c r="AN68" s="403">
        <v>11</v>
      </c>
      <c r="AO68" s="402"/>
      <c r="AP68" s="405" t="s">
        <v>430</v>
      </c>
      <c r="AQ68" s="405" t="s">
        <v>430</v>
      </c>
      <c r="AR68" s="405">
        <v>10.89</v>
      </c>
      <c r="AS68" s="405">
        <v>5.6</v>
      </c>
      <c r="AT68" s="405">
        <v>-0.84</v>
      </c>
      <c r="AU68" s="408"/>
      <c r="AV68" s="403" t="s">
        <v>430</v>
      </c>
      <c r="AW68" s="403" t="s">
        <v>430</v>
      </c>
      <c r="AX68" s="403">
        <v>6</v>
      </c>
      <c r="AY68" s="403">
        <v>10</v>
      </c>
      <c r="AZ68" s="403">
        <v>10</v>
      </c>
      <c r="BA68" s="409"/>
      <c r="BB68" s="405">
        <v>12.471543677486</v>
      </c>
      <c r="BC68" s="410">
        <v>0.935714157558728</v>
      </c>
      <c r="BD68" s="410">
        <v>6.2773227539961299E-2</v>
      </c>
      <c r="BE68" s="410">
        <v>9.7789182421809603E-2</v>
      </c>
      <c r="BF68" s="402"/>
      <c r="BG68" s="405">
        <v>67.992099999999994</v>
      </c>
      <c r="BH68" s="405">
        <v>15.202500000000001</v>
      </c>
      <c r="BI68" s="405">
        <v>9.0198999999999998</v>
      </c>
      <c r="BJ68" s="405">
        <v>7.7854999999999999</v>
      </c>
      <c r="BK68" s="402"/>
      <c r="BL68" s="401" t="s">
        <v>2099</v>
      </c>
      <c r="BM68" s="401" t="s">
        <v>2100</v>
      </c>
      <c r="BN68" s="401" t="s">
        <v>2101</v>
      </c>
      <c r="BO68" s="401" t="s">
        <v>2102</v>
      </c>
      <c r="BP68" s="401" t="s">
        <v>2103</v>
      </c>
      <c r="BQ68" s="402"/>
      <c r="BR68" s="411" t="s">
        <v>525</v>
      </c>
    </row>
    <row r="69" spans="1:70" s="107" customFormat="1" x14ac:dyDescent="0.25">
      <c r="A69" s="345" t="s">
        <v>2162</v>
      </c>
      <c r="B69" s="373"/>
      <c r="C69" s="719">
        <v>44034</v>
      </c>
      <c r="D69" s="373"/>
      <c r="E69" s="346">
        <v>1729.35</v>
      </c>
      <c r="F69" s="373"/>
      <c r="G69" s="347">
        <v>28.321999999999999</v>
      </c>
      <c r="H69" s="374"/>
      <c r="I69" s="348">
        <v>0.1673</v>
      </c>
      <c r="J69" s="348">
        <v>5.8197000000000001</v>
      </c>
      <c r="K69" s="348">
        <v>3.3437999999999999</v>
      </c>
      <c r="L69" s="348">
        <v>8.0287000000000006</v>
      </c>
      <c r="M69" s="348">
        <v>2.4904000000000002</v>
      </c>
      <c r="N69" s="350">
        <v>7.51</v>
      </c>
      <c r="O69" s="348">
        <v>6.5636999999999999</v>
      </c>
      <c r="P69" s="348">
        <v>16.330200000000001</v>
      </c>
      <c r="Q69" s="348">
        <v>14.5684</v>
      </c>
      <c r="R69" s="348" t="s">
        <v>430</v>
      </c>
      <c r="S69" s="348">
        <v>15.8596</v>
      </c>
      <c r="T69" s="348">
        <v>1.1424000000000001</v>
      </c>
      <c r="U69" s="348">
        <v>6.5842999999999998</v>
      </c>
      <c r="V69" s="348">
        <v>5.0964</v>
      </c>
      <c r="W69" s="348">
        <v>3.1417000000000002</v>
      </c>
      <c r="X69" s="348">
        <v>19.263300000000001</v>
      </c>
      <c r="Y69" s="374"/>
      <c r="Z69" s="346">
        <v>10</v>
      </c>
      <c r="AA69" s="346">
        <v>2</v>
      </c>
      <c r="AB69" s="346">
        <v>7</v>
      </c>
      <c r="AC69" s="346">
        <v>6</v>
      </c>
      <c r="AD69" s="346">
        <v>5</v>
      </c>
      <c r="AE69" s="346">
        <v>5</v>
      </c>
      <c r="AF69" s="346">
        <v>2</v>
      </c>
      <c r="AG69" s="346">
        <v>2</v>
      </c>
      <c r="AH69" s="346">
        <v>3</v>
      </c>
      <c r="AI69" s="346" t="s">
        <v>430</v>
      </c>
      <c r="AJ69" s="346">
        <v>6</v>
      </c>
      <c r="AK69" s="346">
        <v>5</v>
      </c>
      <c r="AL69" s="346">
        <v>5</v>
      </c>
      <c r="AM69" s="346">
        <v>5</v>
      </c>
      <c r="AN69" s="346">
        <v>5</v>
      </c>
      <c r="AO69" s="373"/>
      <c r="AP69" s="348" t="s">
        <v>430</v>
      </c>
      <c r="AQ69" s="348" t="s">
        <v>430</v>
      </c>
      <c r="AR69" s="348">
        <v>13.59</v>
      </c>
      <c r="AS69" s="348">
        <v>10.11</v>
      </c>
      <c r="AT69" s="348">
        <v>7.19</v>
      </c>
      <c r="AU69" s="351"/>
      <c r="AV69" s="346" t="s">
        <v>430</v>
      </c>
      <c r="AW69" s="346" t="s">
        <v>430</v>
      </c>
      <c r="AX69" s="346">
        <v>2</v>
      </c>
      <c r="AY69" s="346">
        <v>3</v>
      </c>
      <c r="AZ69" s="346">
        <v>5</v>
      </c>
      <c r="BA69" s="362"/>
      <c r="BB69" s="348">
        <v>13.647231800231999</v>
      </c>
      <c r="BC69" s="375">
        <v>0.99876794805413405</v>
      </c>
      <c r="BD69" s="375">
        <v>7.2125201282156895E-2</v>
      </c>
      <c r="BE69" s="375">
        <v>0.253054186610013</v>
      </c>
      <c r="BF69" s="373"/>
      <c r="BG69" s="348">
        <v>47.3962</v>
      </c>
      <c r="BH69" s="348">
        <v>31.0825</v>
      </c>
      <c r="BI69" s="348">
        <v>17.0749</v>
      </c>
      <c r="BJ69" s="348">
        <v>4.4463999999999997</v>
      </c>
      <c r="BK69" s="373"/>
      <c r="BL69" s="372" t="s">
        <v>2105</v>
      </c>
      <c r="BM69" s="372" t="s">
        <v>2106</v>
      </c>
      <c r="BN69" s="372" t="s">
        <v>2107</v>
      </c>
      <c r="BO69" s="372" t="s">
        <v>1837</v>
      </c>
      <c r="BP69" s="372" t="s">
        <v>2108</v>
      </c>
      <c r="BQ69" s="373"/>
      <c r="BR69" s="354" t="s">
        <v>443</v>
      </c>
    </row>
    <row r="70" spans="1:70" s="107" customFormat="1" x14ac:dyDescent="0.25">
      <c r="A70" s="345" t="s">
        <v>2163</v>
      </c>
      <c r="B70" s="373"/>
      <c r="C70" s="719">
        <v>41407</v>
      </c>
      <c r="D70" s="373"/>
      <c r="E70" s="346">
        <v>1609.15</v>
      </c>
      <c r="F70" s="373"/>
      <c r="G70" s="347">
        <v>56.9208</v>
      </c>
      <c r="H70" s="374"/>
      <c r="I70" s="348">
        <v>0.59470000000000001</v>
      </c>
      <c r="J70" s="348">
        <v>5.7579000000000002</v>
      </c>
      <c r="K70" s="348">
        <v>7.2134999999999998</v>
      </c>
      <c r="L70" s="348">
        <v>16.793700000000001</v>
      </c>
      <c r="M70" s="348">
        <v>11.480700000000001</v>
      </c>
      <c r="N70" s="350">
        <v>13.7424</v>
      </c>
      <c r="O70" s="348">
        <v>4.0907</v>
      </c>
      <c r="P70" s="348">
        <v>11.7224</v>
      </c>
      <c r="Q70" s="348">
        <v>10.1943</v>
      </c>
      <c r="R70" s="348">
        <v>13.380800000000001</v>
      </c>
      <c r="S70" s="348">
        <v>22.174399999999999</v>
      </c>
      <c r="T70" s="348">
        <v>9.8626000000000005</v>
      </c>
      <c r="U70" s="348">
        <v>16.110600000000002</v>
      </c>
      <c r="V70" s="348">
        <v>11.1417</v>
      </c>
      <c r="W70" s="348">
        <v>4.0529000000000002</v>
      </c>
      <c r="X70" s="348">
        <v>14.189</v>
      </c>
      <c r="Y70" s="374"/>
      <c r="Z70" s="346">
        <v>6</v>
      </c>
      <c r="AA70" s="346">
        <v>3</v>
      </c>
      <c r="AB70" s="346">
        <v>2</v>
      </c>
      <c r="AC70" s="346">
        <v>1</v>
      </c>
      <c r="AD70" s="346">
        <v>1</v>
      </c>
      <c r="AE70" s="346">
        <v>1</v>
      </c>
      <c r="AF70" s="346">
        <v>4</v>
      </c>
      <c r="AG70" s="346">
        <v>8</v>
      </c>
      <c r="AH70" s="346">
        <v>9</v>
      </c>
      <c r="AI70" s="346">
        <v>4</v>
      </c>
      <c r="AJ70" s="346">
        <v>2</v>
      </c>
      <c r="AK70" s="346">
        <v>1</v>
      </c>
      <c r="AL70" s="346">
        <v>1</v>
      </c>
      <c r="AM70" s="346">
        <v>1</v>
      </c>
      <c r="AN70" s="346">
        <v>1</v>
      </c>
      <c r="AO70" s="373"/>
      <c r="AP70" s="348">
        <v>12.53</v>
      </c>
      <c r="AQ70" s="348">
        <v>12.78</v>
      </c>
      <c r="AR70" s="348">
        <v>11.52</v>
      </c>
      <c r="AS70" s="348">
        <v>10.82</v>
      </c>
      <c r="AT70" s="348">
        <v>23.23</v>
      </c>
      <c r="AU70" s="351"/>
      <c r="AV70" s="346">
        <v>4</v>
      </c>
      <c r="AW70" s="346">
        <v>4</v>
      </c>
      <c r="AX70" s="346">
        <v>5</v>
      </c>
      <c r="AY70" s="346">
        <v>2</v>
      </c>
      <c r="AZ70" s="346">
        <v>1</v>
      </c>
      <c r="BA70" s="362"/>
      <c r="BB70" s="348">
        <v>17.3766265400896</v>
      </c>
      <c r="BC70" s="375">
        <v>1.12099598144403</v>
      </c>
      <c r="BD70" s="375">
        <v>4.4258396027813E-2</v>
      </c>
      <c r="BE70" s="375">
        <v>-5.1683670753912003E-2</v>
      </c>
      <c r="BF70" s="373"/>
      <c r="BG70" s="348">
        <v>39.253700000000002</v>
      </c>
      <c r="BH70" s="348">
        <v>19.989599999999999</v>
      </c>
      <c r="BI70" s="348">
        <v>32.2791</v>
      </c>
      <c r="BJ70" s="348">
        <v>8.4776000000000007</v>
      </c>
      <c r="BK70" s="373"/>
      <c r="BL70" s="372" t="s">
        <v>2110</v>
      </c>
      <c r="BM70" s="372" t="s">
        <v>2111</v>
      </c>
      <c r="BN70" s="372" t="s">
        <v>2112</v>
      </c>
      <c r="BO70" s="372" t="s">
        <v>2113</v>
      </c>
      <c r="BP70" s="372" t="s">
        <v>2114</v>
      </c>
      <c r="BQ70" s="373"/>
      <c r="BR70" s="354" t="s">
        <v>443</v>
      </c>
    </row>
    <row r="71" spans="1:70" s="107" customFormat="1" x14ac:dyDescent="0.25">
      <c r="A71" s="345" t="s">
        <v>2164</v>
      </c>
      <c r="B71" s="373"/>
      <c r="C71" s="719">
        <v>41275</v>
      </c>
      <c r="D71" s="373"/>
      <c r="E71" s="346">
        <v>1047</v>
      </c>
      <c r="F71" s="373"/>
      <c r="G71" s="347">
        <v>179.02930000000001</v>
      </c>
      <c r="H71" s="374"/>
      <c r="I71" s="348">
        <v>0.37919999999999998</v>
      </c>
      <c r="J71" s="348">
        <v>4.6414</v>
      </c>
      <c r="K71" s="348">
        <v>4.7365000000000004</v>
      </c>
      <c r="L71" s="348">
        <v>6.9345999999999997</v>
      </c>
      <c r="M71" s="348">
        <v>9.5000000000000001E-2</v>
      </c>
      <c r="N71" s="350">
        <v>2.5274000000000001</v>
      </c>
      <c r="O71" s="348">
        <v>2.2416999999999998</v>
      </c>
      <c r="P71" s="348">
        <v>11.7652</v>
      </c>
      <c r="Q71" s="348">
        <v>11.4643</v>
      </c>
      <c r="R71" s="348">
        <v>14.2606</v>
      </c>
      <c r="S71" s="348">
        <v>12.9146</v>
      </c>
      <c r="T71" s="348">
        <v>-1.6228</v>
      </c>
      <c r="U71" s="348">
        <v>2.4321000000000002</v>
      </c>
      <c r="V71" s="348">
        <v>-0.28589999999999999</v>
      </c>
      <c r="W71" s="348">
        <v>3.8422000000000001</v>
      </c>
      <c r="X71" s="348">
        <v>13.9026</v>
      </c>
      <c r="Y71" s="374"/>
      <c r="Z71" s="346">
        <v>7</v>
      </c>
      <c r="AA71" s="346">
        <v>7</v>
      </c>
      <c r="AB71" s="346">
        <v>5</v>
      </c>
      <c r="AC71" s="346">
        <v>8</v>
      </c>
      <c r="AD71" s="346">
        <v>7</v>
      </c>
      <c r="AE71" s="346">
        <v>8</v>
      </c>
      <c r="AF71" s="346">
        <v>9</v>
      </c>
      <c r="AG71" s="346">
        <v>7</v>
      </c>
      <c r="AH71" s="346">
        <v>7</v>
      </c>
      <c r="AI71" s="346">
        <v>2</v>
      </c>
      <c r="AJ71" s="346">
        <v>8</v>
      </c>
      <c r="AK71" s="346">
        <v>8</v>
      </c>
      <c r="AL71" s="346">
        <v>7</v>
      </c>
      <c r="AM71" s="346">
        <v>9</v>
      </c>
      <c r="AN71" s="346">
        <v>2</v>
      </c>
      <c r="AO71" s="373"/>
      <c r="AP71" s="348">
        <v>13.76</v>
      </c>
      <c r="AQ71" s="348">
        <v>13.56</v>
      </c>
      <c r="AR71" s="348">
        <v>9.9499999999999993</v>
      </c>
      <c r="AS71" s="348">
        <v>5.84</v>
      </c>
      <c r="AT71" s="348">
        <v>2.44</v>
      </c>
      <c r="AU71" s="351"/>
      <c r="AV71" s="346">
        <v>2</v>
      </c>
      <c r="AW71" s="346">
        <v>3</v>
      </c>
      <c r="AX71" s="346">
        <v>7</v>
      </c>
      <c r="AY71" s="346">
        <v>8</v>
      </c>
      <c r="AZ71" s="346">
        <v>8</v>
      </c>
      <c r="BA71" s="362"/>
      <c r="BB71" s="348">
        <v>11.776295338213499</v>
      </c>
      <c r="BC71" s="375">
        <v>0.88493154508168004</v>
      </c>
      <c r="BD71" s="375">
        <v>5.7545855637655401E-2</v>
      </c>
      <c r="BE71" s="375">
        <v>2.9767980709112601E-2</v>
      </c>
      <c r="BF71" s="373"/>
      <c r="BG71" s="348">
        <v>63.584800000000001</v>
      </c>
      <c r="BH71" s="348">
        <v>7.82958</v>
      </c>
      <c r="BI71" s="348">
        <v>23.9937</v>
      </c>
      <c r="BJ71" s="348">
        <v>4.59192</v>
      </c>
      <c r="BK71" s="373"/>
      <c r="BL71" s="372" t="s">
        <v>2116</v>
      </c>
      <c r="BM71" s="372" t="s">
        <v>2117</v>
      </c>
      <c r="BN71" s="372" t="s">
        <v>2118</v>
      </c>
      <c r="BO71" s="372" t="s">
        <v>2119</v>
      </c>
      <c r="BP71" s="372" t="s">
        <v>2120</v>
      </c>
      <c r="BQ71" s="373"/>
      <c r="BR71" s="354" t="s">
        <v>2121</v>
      </c>
    </row>
    <row r="72" spans="1:70" s="107" customFormat="1" x14ac:dyDescent="0.25">
      <c r="A72" s="345" t="s">
        <v>2165</v>
      </c>
      <c r="B72" s="373"/>
      <c r="C72" s="719">
        <v>44774</v>
      </c>
      <c r="D72" s="373"/>
      <c r="E72" s="346">
        <v>1030.1300000000001</v>
      </c>
      <c r="F72" s="373"/>
      <c r="G72" s="347">
        <v>17.588000000000001</v>
      </c>
      <c r="H72" s="374"/>
      <c r="I72" s="348">
        <v>0.62939999999999996</v>
      </c>
      <c r="J72" s="348">
        <v>5.4752999999999998</v>
      </c>
      <c r="K72" s="348">
        <v>2.7637</v>
      </c>
      <c r="L72" s="348">
        <v>4.7839999999999998</v>
      </c>
      <c r="M72" s="348">
        <v>5.1200000000000002E-2</v>
      </c>
      <c r="N72" s="350">
        <v>3.1252</v>
      </c>
      <c r="O72" s="348">
        <v>3.6471</v>
      </c>
      <c r="P72" s="348">
        <v>15.353400000000001</v>
      </c>
      <c r="Q72" s="348" t="s">
        <v>430</v>
      </c>
      <c r="R72" s="348" t="s">
        <v>430</v>
      </c>
      <c r="S72" s="348">
        <v>11.9185</v>
      </c>
      <c r="T72" s="348">
        <v>-1.8746</v>
      </c>
      <c r="U72" s="348">
        <v>3.7212000000000001</v>
      </c>
      <c r="V72" s="348">
        <v>-0.17030000000000001</v>
      </c>
      <c r="W72" s="348">
        <v>2.9681999999999999</v>
      </c>
      <c r="X72" s="348">
        <v>15.654999999999999</v>
      </c>
      <c r="Y72" s="374"/>
      <c r="Z72" s="346">
        <v>5</v>
      </c>
      <c r="AA72" s="346">
        <v>5</v>
      </c>
      <c r="AB72" s="346">
        <v>8</v>
      </c>
      <c r="AC72" s="346">
        <v>9</v>
      </c>
      <c r="AD72" s="346">
        <v>8</v>
      </c>
      <c r="AE72" s="346">
        <v>7</v>
      </c>
      <c r="AF72" s="346">
        <v>5</v>
      </c>
      <c r="AG72" s="346">
        <v>4</v>
      </c>
      <c r="AH72" s="346" t="s">
        <v>430</v>
      </c>
      <c r="AI72" s="346" t="s">
        <v>430</v>
      </c>
      <c r="AJ72" s="346">
        <v>10</v>
      </c>
      <c r="AK72" s="346">
        <v>9</v>
      </c>
      <c r="AL72" s="346">
        <v>6</v>
      </c>
      <c r="AM72" s="346">
        <v>8</v>
      </c>
      <c r="AN72" s="346">
        <v>6</v>
      </c>
      <c r="AO72" s="373"/>
      <c r="AP72" s="348" t="s">
        <v>430</v>
      </c>
      <c r="AQ72" s="348" t="s">
        <v>430</v>
      </c>
      <c r="AR72" s="348" t="s">
        <v>430</v>
      </c>
      <c r="AS72" s="348">
        <v>8.2200000000000006</v>
      </c>
      <c r="AT72" s="348">
        <v>1.28</v>
      </c>
      <c r="AU72" s="351"/>
      <c r="AV72" s="346" t="s">
        <v>430</v>
      </c>
      <c r="AW72" s="346" t="s">
        <v>430</v>
      </c>
      <c r="AX72" s="346" t="s">
        <v>430</v>
      </c>
      <c r="AY72" s="346">
        <v>6</v>
      </c>
      <c r="AZ72" s="346">
        <v>9</v>
      </c>
      <c r="BA72" s="362"/>
      <c r="BB72" s="348">
        <v>13.739936616685499</v>
      </c>
      <c r="BC72" s="375">
        <v>1.0372856580168399</v>
      </c>
      <c r="BD72" s="375">
        <v>6.8851500700018595E-2</v>
      </c>
      <c r="BE72" s="375">
        <v>0.18655908260790699</v>
      </c>
      <c r="BF72" s="373"/>
      <c r="BG72" s="348">
        <v>69.067400000000006</v>
      </c>
      <c r="BH72" s="348">
        <v>28.3081</v>
      </c>
      <c r="BI72" s="348" t="s">
        <v>430</v>
      </c>
      <c r="BJ72" s="348">
        <v>2.6244999999999998</v>
      </c>
      <c r="BK72" s="373"/>
      <c r="BL72" s="372" t="s">
        <v>2123</v>
      </c>
      <c r="BM72" s="372" t="s">
        <v>2124</v>
      </c>
      <c r="BN72" s="372" t="s">
        <v>2125</v>
      </c>
      <c r="BO72" s="372" t="s">
        <v>2126</v>
      </c>
      <c r="BP72" s="372" t="s">
        <v>2127</v>
      </c>
      <c r="BQ72" s="373"/>
      <c r="BR72" s="354" t="s">
        <v>476</v>
      </c>
    </row>
    <row r="73" spans="1:70" s="107" customFormat="1" x14ac:dyDescent="0.25">
      <c r="A73" s="345" t="s">
        <v>2166</v>
      </c>
      <c r="B73" s="373"/>
      <c r="C73" s="719">
        <v>41281</v>
      </c>
      <c r="D73" s="373"/>
      <c r="E73" s="346">
        <v>839.76800000000003</v>
      </c>
      <c r="F73" s="373"/>
      <c r="G73" s="347">
        <v>103.0219</v>
      </c>
      <c r="H73" s="374"/>
      <c r="I73" s="348">
        <v>0.98929999999999996</v>
      </c>
      <c r="J73" s="348">
        <v>4.5891000000000002</v>
      </c>
      <c r="K73" s="348">
        <v>6.1241000000000003</v>
      </c>
      <c r="L73" s="348">
        <v>16.502300000000002</v>
      </c>
      <c r="M73" s="348">
        <v>8.4229000000000003</v>
      </c>
      <c r="N73" s="350">
        <v>9.7194000000000003</v>
      </c>
      <c r="O73" s="348">
        <v>2.2772000000000001</v>
      </c>
      <c r="P73" s="348">
        <v>17.152799999999999</v>
      </c>
      <c r="Q73" s="348">
        <v>15.013199999999999</v>
      </c>
      <c r="R73" s="348">
        <v>15.7637</v>
      </c>
      <c r="S73" s="348">
        <v>27.2637</v>
      </c>
      <c r="T73" s="348">
        <v>7.4202000000000004</v>
      </c>
      <c r="U73" s="348">
        <v>10.0054</v>
      </c>
      <c r="V73" s="348">
        <v>5.6866000000000003</v>
      </c>
      <c r="W73" s="348">
        <v>1.2033</v>
      </c>
      <c r="X73" s="348">
        <v>16.900300000000001</v>
      </c>
      <c r="Y73" s="374"/>
      <c r="Z73" s="346">
        <v>2</v>
      </c>
      <c r="AA73" s="346">
        <v>8</v>
      </c>
      <c r="AB73" s="346">
        <v>3</v>
      </c>
      <c r="AC73" s="346">
        <v>2</v>
      </c>
      <c r="AD73" s="346">
        <v>3</v>
      </c>
      <c r="AE73" s="346">
        <v>4</v>
      </c>
      <c r="AF73" s="346">
        <v>8</v>
      </c>
      <c r="AG73" s="346">
        <v>1</v>
      </c>
      <c r="AH73" s="346">
        <v>1</v>
      </c>
      <c r="AI73" s="346">
        <v>1</v>
      </c>
      <c r="AJ73" s="346">
        <v>1</v>
      </c>
      <c r="AK73" s="346">
        <v>3</v>
      </c>
      <c r="AL73" s="346">
        <v>2</v>
      </c>
      <c r="AM73" s="346">
        <v>4</v>
      </c>
      <c r="AN73" s="346">
        <v>10</v>
      </c>
      <c r="AO73" s="373"/>
      <c r="AP73" s="348">
        <v>16.7</v>
      </c>
      <c r="AQ73" s="348">
        <v>18</v>
      </c>
      <c r="AR73" s="348">
        <v>14.07</v>
      </c>
      <c r="AS73" s="348">
        <v>10.029999999999999</v>
      </c>
      <c r="AT73" s="348">
        <v>18.559999999999999</v>
      </c>
      <c r="AU73" s="351"/>
      <c r="AV73" s="346">
        <v>1</v>
      </c>
      <c r="AW73" s="346">
        <v>1</v>
      </c>
      <c r="AX73" s="346">
        <v>1</v>
      </c>
      <c r="AY73" s="346">
        <v>4</v>
      </c>
      <c r="AZ73" s="346">
        <v>2</v>
      </c>
      <c r="BA73" s="362"/>
      <c r="BB73" s="348">
        <v>13.898584698412</v>
      </c>
      <c r="BC73" s="375">
        <v>0.95283575862644598</v>
      </c>
      <c r="BD73" s="375">
        <v>7.7107756078412595E-2</v>
      </c>
      <c r="BE73" s="375">
        <v>0.37406310847840502</v>
      </c>
      <c r="BF73" s="373"/>
      <c r="BG73" s="348">
        <v>60.082799999999999</v>
      </c>
      <c r="BH73" s="348">
        <v>0.84704900000000005</v>
      </c>
      <c r="BI73" s="348">
        <v>11.084199999999999</v>
      </c>
      <c r="BJ73" s="348">
        <v>27.985951</v>
      </c>
      <c r="BK73" s="373"/>
      <c r="BL73" s="372" t="s">
        <v>2129</v>
      </c>
      <c r="BM73" s="372" t="s">
        <v>2130</v>
      </c>
      <c r="BN73" s="372" t="s">
        <v>2131</v>
      </c>
      <c r="BO73" s="372" t="s">
        <v>2132</v>
      </c>
      <c r="BP73" s="372" t="s">
        <v>1644</v>
      </c>
      <c r="BQ73" s="373"/>
      <c r="BR73" s="354" t="s">
        <v>547</v>
      </c>
    </row>
    <row r="74" spans="1:70" s="107" customFormat="1" x14ac:dyDescent="0.25">
      <c r="A74" s="345" t="s">
        <v>2167</v>
      </c>
      <c r="B74" s="373"/>
      <c r="C74" s="719">
        <v>43014</v>
      </c>
      <c r="D74" s="373"/>
      <c r="E74" s="346">
        <v>652.52</v>
      </c>
      <c r="F74" s="373"/>
      <c r="G74" s="347">
        <v>24.0807</v>
      </c>
      <c r="H74" s="374"/>
      <c r="I74" s="348">
        <v>0.23350000000000001</v>
      </c>
      <c r="J74" s="348">
        <v>4.1256000000000004</v>
      </c>
      <c r="K74" s="348">
        <v>1.2061999999999999</v>
      </c>
      <c r="L74" s="348">
        <v>4.3122999999999996</v>
      </c>
      <c r="M74" s="348">
        <v>-4.4889999999999999</v>
      </c>
      <c r="N74" s="350">
        <v>-1.7114</v>
      </c>
      <c r="O74" s="348">
        <v>-2.3664999999999998</v>
      </c>
      <c r="P74" s="348">
        <v>11.6678</v>
      </c>
      <c r="Q74" s="348">
        <v>11.968500000000001</v>
      </c>
      <c r="R74" s="348" t="s">
        <v>430</v>
      </c>
      <c r="S74" s="348">
        <v>11.198</v>
      </c>
      <c r="T74" s="348">
        <v>-5.9523999999999999</v>
      </c>
      <c r="U74" s="348">
        <v>0.2752</v>
      </c>
      <c r="V74" s="348">
        <v>-5.7511000000000001</v>
      </c>
      <c r="W74" s="348">
        <v>1.7544999999999999</v>
      </c>
      <c r="X74" s="348">
        <v>10.624000000000001</v>
      </c>
      <c r="Y74" s="374"/>
      <c r="Z74" s="346">
        <v>9</v>
      </c>
      <c r="AA74" s="346">
        <v>10</v>
      </c>
      <c r="AB74" s="346">
        <v>11</v>
      </c>
      <c r="AC74" s="346">
        <v>10</v>
      </c>
      <c r="AD74" s="346">
        <v>11</v>
      </c>
      <c r="AE74" s="346">
        <v>11</v>
      </c>
      <c r="AF74" s="346">
        <v>11</v>
      </c>
      <c r="AG74" s="346">
        <v>9</v>
      </c>
      <c r="AH74" s="346">
        <v>6</v>
      </c>
      <c r="AI74" s="346" t="s">
        <v>430</v>
      </c>
      <c r="AJ74" s="346">
        <v>11</v>
      </c>
      <c r="AK74" s="346">
        <v>11</v>
      </c>
      <c r="AL74" s="346">
        <v>11</v>
      </c>
      <c r="AM74" s="346">
        <v>11</v>
      </c>
      <c r="AN74" s="346">
        <v>8</v>
      </c>
      <c r="AO74" s="373"/>
      <c r="AP74" s="348" t="s">
        <v>430</v>
      </c>
      <c r="AQ74" s="348">
        <v>12.56</v>
      </c>
      <c r="AR74" s="348">
        <v>9.24</v>
      </c>
      <c r="AS74" s="348">
        <v>3.61</v>
      </c>
      <c r="AT74" s="348">
        <v>-4.4800000000000004</v>
      </c>
      <c r="AU74" s="351"/>
      <c r="AV74" s="346" t="s">
        <v>430</v>
      </c>
      <c r="AW74" s="346">
        <v>5</v>
      </c>
      <c r="AX74" s="346">
        <v>8</v>
      </c>
      <c r="AY74" s="346">
        <v>11</v>
      </c>
      <c r="AZ74" s="346">
        <v>11</v>
      </c>
      <c r="BA74" s="362"/>
      <c r="BB74" s="348">
        <v>14.886461866866799</v>
      </c>
      <c r="BC74" s="375">
        <v>1.0922301856418299</v>
      </c>
      <c r="BD74" s="375">
        <v>4.4800622311692101E-2</v>
      </c>
      <c r="BE74" s="375">
        <v>-0.13276144935005901</v>
      </c>
      <c r="BF74" s="373"/>
      <c r="BG74" s="348">
        <v>61.858499999999999</v>
      </c>
      <c r="BH74" s="348">
        <v>25.649699999999999</v>
      </c>
      <c r="BI74" s="348">
        <v>7.4405200000000002</v>
      </c>
      <c r="BJ74" s="348">
        <v>5.0512800000000002</v>
      </c>
      <c r="BK74" s="373"/>
      <c r="BL74" s="372" t="s">
        <v>2134</v>
      </c>
      <c r="BM74" s="372" t="s">
        <v>2135</v>
      </c>
      <c r="BN74" s="372" t="s">
        <v>2136</v>
      </c>
      <c r="BO74" s="372" t="s">
        <v>2137</v>
      </c>
      <c r="BP74" s="372" t="s">
        <v>2138</v>
      </c>
      <c r="BQ74" s="373"/>
      <c r="BR74" s="354" t="s">
        <v>1015</v>
      </c>
    </row>
    <row r="75" spans="1:70" s="107" customFormat="1" x14ac:dyDescent="0.25">
      <c r="A75" s="345" t="s">
        <v>2168</v>
      </c>
      <c r="B75" s="373"/>
      <c r="C75" s="719">
        <v>45097</v>
      </c>
      <c r="D75" s="373"/>
      <c r="E75" s="346">
        <v>589.89</v>
      </c>
      <c r="F75" s="373"/>
      <c r="G75" s="347">
        <v>17.2026</v>
      </c>
      <c r="H75" s="374"/>
      <c r="I75" s="348">
        <v>-1.5100000000000001E-2</v>
      </c>
      <c r="J75" s="348">
        <v>4.2252999999999998</v>
      </c>
      <c r="K75" s="348">
        <v>2.6292</v>
      </c>
      <c r="L75" s="348">
        <v>10.671099999999999</v>
      </c>
      <c r="M75" s="348">
        <v>5.8940999999999999</v>
      </c>
      <c r="N75" s="350">
        <v>10.544499999999999</v>
      </c>
      <c r="O75" s="348">
        <v>8.5580999999999996</v>
      </c>
      <c r="P75" s="348" t="s">
        <v>430</v>
      </c>
      <c r="Q75" s="348" t="s">
        <v>430</v>
      </c>
      <c r="R75" s="348" t="s">
        <v>430</v>
      </c>
      <c r="S75" s="348">
        <v>17.534600000000001</v>
      </c>
      <c r="T75" s="348">
        <v>3.2724000000000002</v>
      </c>
      <c r="U75" s="348">
        <v>9.6418999999999997</v>
      </c>
      <c r="V75" s="348">
        <v>6.8657000000000004</v>
      </c>
      <c r="W75" s="348">
        <v>1.3587</v>
      </c>
      <c r="X75" s="348">
        <v>19.840399999999999</v>
      </c>
      <c r="Y75" s="374"/>
      <c r="Z75" s="346">
        <v>11</v>
      </c>
      <c r="AA75" s="346">
        <v>9</v>
      </c>
      <c r="AB75" s="346">
        <v>9</v>
      </c>
      <c r="AC75" s="346">
        <v>3</v>
      </c>
      <c r="AD75" s="346">
        <v>4</v>
      </c>
      <c r="AE75" s="346">
        <v>2</v>
      </c>
      <c r="AF75" s="346">
        <v>1</v>
      </c>
      <c r="AG75" s="346" t="s">
        <v>430</v>
      </c>
      <c r="AH75" s="346" t="s">
        <v>430</v>
      </c>
      <c r="AI75" s="346" t="s">
        <v>430</v>
      </c>
      <c r="AJ75" s="346">
        <v>3</v>
      </c>
      <c r="AK75" s="346">
        <v>4</v>
      </c>
      <c r="AL75" s="346">
        <v>3</v>
      </c>
      <c r="AM75" s="346">
        <v>2</v>
      </c>
      <c r="AN75" s="346">
        <v>9</v>
      </c>
      <c r="AO75" s="373"/>
      <c r="AP75" s="348" t="s">
        <v>430</v>
      </c>
      <c r="AQ75" s="348" t="s">
        <v>430</v>
      </c>
      <c r="AR75" s="348" t="s">
        <v>430</v>
      </c>
      <c r="AS75" s="348">
        <v>14.41</v>
      </c>
      <c r="AT75" s="348">
        <v>12.14</v>
      </c>
      <c r="AU75" s="351"/>
      <c r="AV75" s="346" t="s">
        <v>430</v>
      </c>
      <c r="AW75" s="346" t="s">
        <v>430</v>
      </c>
      <c r="AX75" s="346" t="s">
        <v>430</v>
      </c>
      <c r="AY75" s="346">
        <v>1</v>
      </c>
      <c r="AZ75" s="346">
        <v>4</v>
      </c>
      <c r="BA75" s="362"/>
      <c r="BB75" s="348">
        <v>13.7176643354946</v>
      </c>
      <c r="BC75" s="375">
        <v>0.98017000749080896</v>
      </c>
      <c r="BD75" s="375">
        <v>8.3448485280057993E-2</v>
      </c>
      <c r="BE75" s="375">
        <v>0.64242855021298795</v>
      </c>
      <c r="BF75" s="373"/>
      <c r="BG75" s="348">
        <v>52.2395</v>
      </c>
      <c r="BH75" s="348">
        <v>12.087899999999999</v>
      </c>
      <c r="BI75" s="348">
        <v>24.686499999999999</v>
      </c>
      <c r="BJ75" s="348">
        <v>10.9861</v>
      </c>
      <c r="BK75" s="373"/>
      <c r="BL75" s="372" t="s">
        <v>2140</v>
      </c>
      <c r="BM75" s="372" t="s">
        <v>2141</v>
      </c>
      <c r="BN75" s="372" t="s">
        <v>1122</v>
      </c>
      <c r="BO75" s="372" t="s">
        <v>2142</v>
      </c>
      <c r="BP75" s="372" t="s">
        <v>2143</v>
      </c>
      <c r="BQ75" s="373"/>
      <c r="BR75" s="354" t="s">
        <v>602</v>
      </c>
    </row>
    <row r="76" spans="1:70" s="107" customFormat="1" x14ac:dyDescent="0.25">
      <c r="A76" s="345" t="s">
        <v>2169</v>
      </c>
      <c r="B76" s="373"/>
      <c r="C76" s="719">
        <v>43682</v>
      </c>
      <c r="D76" s="373"/>
      <c r="E76" s="346">
        <v>435.92</v>
      </c>
      <c r="F76" s="373"/>
      <c r="G76" s="347">
        <v>28.92</v>
      </c>
      <c r="H76" s="374"/>
      <c r="I76" s="348">
        <v>0.76659999999999995</v>
      </c>
      <c r="J76" s="348">
        <v>5.3167999999999997</v>
      </c>
      <c r="K76" s="348">
        <v>4.5552999999999999</v>
      </c>
      <c r="L76" s="348">
        <v>10.465999999999999</v>
      </c>
      <c r="M76" s="348">
        <v>9.5039999999999996</v>
      </c>
      <c r="N76" s="350">
        <v>10.1714</v>
      </c>
      <c r="O76" s="348">
        <v>5.8330000000000002</v>
      </c>
      <c r="P76" s="348">
        <v>13.8047</v>
      </c>
      <c r="Q76" s="348">
        <v>12.574999999999999</v>
      </c>
      <c r="R76" s="348" t="s">
        <v>430</v>
      </c>
      <c r="S76" s="348">
        <v>16.4251</v>
      </c>
      <c r="T76" s="348">
        <v>8.4364000000000008</v>
      </c>
      <c r="U76" s="348">
        <v>7.7897999999999996</v>
      </c>
      <c r="V76" s="348">
        <v>6.0506000000000002</v>
      </c>
      <c r="W76" s="348">
        <v>2.4079000000000002</v>
      </c>
      <c r="X76" s="348">
        <v>16.706099999999999</v>
      </c>
      <c r="Y76" s="374"/>
      <c r="Z76" s="346">
        <v>3</v>
      </c>
      <c r="AA76" s="346">
        <v>6</v>
      </c>
      <c r="AB76" s="346">
        <v>6</v>
      </c>
      <c r="AC76" s="346">
        <v>4</v>
      </c>
      <c r="AD76" s="346">
        <v>2</v>
      </c>
      <c r="AE76" s="346">
        <v>3</v>
      </c>
      <c r="AF76" s="346">
        <v>3</v>
      </c>
      <c r="AG76" s="346">
        <v>5</v>
      </c>
      <c r="AH76" s="346">
        <v>5</v>
      </c>
      <c r="AI76" s="346" t="s">
        <v>430</v>
      </c>
      <c r="AJ76" s="346">
        <v>5</v>
      </c>
      <c r="AK76" s="346">
        <v>2</v>
      </c>
      <c r="AL76" s="346">
        <v>4</v>
      </c>
      <c r="AM76" s="346">
        <v>3</v>
      </c>
      <c r="AN76" s="346">
        <v>7</v>
      </c>
      <c r="AO76" s="373"/>
      <c r="AP76" s="348" t="s">
        <v>430</v>
      </c>
      <c r="AQ76" s="348" t="s">
        <v>430</v>
      </c>
      <c r="AR76" s="348">
        <v>11.77</v>
      </c>
      <c r="AS76" s="348">
        <v>10</v>
      </c>
      <c r="AT76" s="348">
        <v>13.15</v>
      </c>
      <c r="AU76" s="351"/>
      <c r="AV76" s="346" t="s">
        <v>430</v>
      </c>
      <c r="AW76" s="346" t="s">
        <v>430</v>
      </c>
      <c r="AX76" s="346">
        <v>4</v>
      </c>
      <c r="AY76" s="346">
        <v>5</v>
      </c>
      <c r="AZ76" s="346">
        <v>3</v>
      </c>
      <c r="BA76" s="362"/>
      <c r="BB76" s="348">
        <v>12.1389310852307</v>
      </c>
      <c r="BC76" s="375">
        <v>0.86300823008135896</v>
      </c>
      <c r="BD76" s="375">
        <v>6.5737445875200806E-2</v>
      </c>
      <c r="BE76" s="375">
        <v>0.19329266870796799</v>
      </c>
      <c r="BF76" s="373"/>
      <c r="BG76" s="348">
        <v>56.4054</v>
      </c>
      <c r="BH76" s="348">
        <v>19.145399999999999</v>
      </c>
      <c r="BI76" s="348">
        <v>23.452999999999999</v>
      </c>
      <c r="BJ76" s="348">
        <v>0.99619999999999997</v>
      </c>
      <c r="BK76" s="373"/>
      <c r="BL76" s="372" t="s">
        <v>2145</v>
      </c>
      <c r="BM76" s="372" t="s">
        <v>2146</v>
      </c>
      <c r="BN76" s="372" t="s">
        <v>2147</v>
      </c>
      <c r="BO76" s="372" t="s">
        <v>2148</v>
      </c>
      <c r="BP76" s="372" t="s">
        <v>2149</v>
      </c>
      <c r="BQ76" s="373"/>
      <c r="BR76" s="354" t="s">
        <v>547</v>
      </c>
    </row>
    <row r="77" spans="1:70" s="107" customFormat="1" x14ac:dyDescent="0.25">
      <c r="A77" s="345" t="s">
        <v>2170</v>
      </c>
      <c r="B77" s="373"/>
      <c r="C77" s="719">
        <v>41275</v>
      </c>
      <c r="D77" s="373"/>
      <c r="E77" s="346">
        <v>282.61599999999999</v>
      </c>
      <c r="F77" s="373"/>
      <c r="G77" s="347">
        <v>23.388999999999999</v>
      </c>
      <c r="H77" s="374"/>
      <c r="I77" s="348">
        <v>1.0485</v>
      </c>
      <c r="J77" s="348">
        <v>6.9691000000000001</v>
      </c>
      <c r="K77" s="348">
        <v>5.1158000000000001</v>
      </c>
      <c r="L77" s="348">
        <v>9.5108999999999995</v>
      </c>
      <c r="M77" s="348">
        <v>-0.35699999999999998</v>
      </c>
      <c r="N77" s="350">
        <v>3.6162999999999998</v>
      </c>
      <c r="O77" s="348">
        <v>1.8112999999999999</v>
      </c>
      <c r="P77" s="348">
        <v>15.585000000000001</v>
      </c>
      <c r="Q77" s="348">
        <v>14.9971</v>
      </c>
      <c r="R77" s="348">
        <v>14.2233</v>
      </c>
      <c r="S77" s="348">
        <v>16.789100000000001</v>
      </c>
      <c r="T77" s="348">
        <v>-0.92849999999999999</v>
      </c>
      <c r="U77" s="348">
        <v>1.1258999999999999</v>
      </c>
      <c r="V77" s="348">
        <v>0.28989999999999999</v>
      </c>
      <c r="W77" s="348">
        <v>3.6084999999999998</v>
      </c>
      <c r="X77" s="348">
        <v>14.2562</v>
      </c>
      <c r="Y77" s="374"/>
      <c r="Z77" s="346">
        <v>1</v>
      </c>
      <c r="AA77" s="346">
        <v>1</v>
      </c>
      <c r="AB77" s="346">
        <v>4</v>
      </c>
      <c r="AC77" s="346">
        <v>5</v>
      </c>
      <c r="AD77" s="346">
        <v>9</v>
      </c>
      <c r="AE77" s="346">
        <v>6</v>
      </c>
      <c r="AF77" s="346">
        <v>10</v>
      </c>
      <c r="AG77" s="346">
        <v>3</v>
      </c>
      <c r="AH77" s="346">
        <v>2</v>
      </c>
      <c r="AI77" s="346">
        <v>3</v>
      </c>
      <c r="AJ77" s="346">
        <v>4</v>
      </c>
      <c r="AK77" s="346">
        <v>6</v>
      </c>
      <c r="AL77" s="346">
        <v>9</v>
      </c>
      <c r="AM77" s="346">
        <v>6</v>
      </c>
      <c r="AN77" s="346">
        <v>3</v>
      </c>
      <c r="AO77" s="373"/>
      <c r="AP77" s="348">
        <v>13.5</v>
      </c>
      <c r="AQ77" s="348">
        <v>14.85</v>
      </c>
      <c r="AR77" s="348">
        <v>13.03</v>
      </c>
      <c r="AS77" s="348">
        <v>6.65</v>
      </c>
      <c r="AT77" s="348">
        <v>2.68</v>
      </c>
      <c r="AU77" s="351"/>
      <c r="AV77" s="346">
        <v>3</v>
      </c>
      <c r="AW77" s="346">
        <v>2</v>
      </c>
      <c r="AX77" s="346">
        <v>3</v>
      </c>
      <c r="AY77" s="346">
        <v>7</v>
      </c>
      <c r="AZ77" s="346">
        <v>7</v>
      </c>
      <c r="BA77" s="362"/>
      <c r="BB77" s="348">
        <v>14.551917230548399</v>
      </c>
      <c r="BC77" s="375">
        <v>1.00143053112083</v>
      </c>
      <c r="BD77" s="375">
        <v>6.9390465958856798E-2</v>
      </c>
      <c r="BE77" s="375">
        <v>0.30808539603171498</v>
      </c>
      <c r="BF77" s="373"/>
      <c r="BG77" s="348">
        <v>54.756300000000003</v>
      </c>
      <c r="BH77" s="348">
        <v>27.0444</v>
      </c>
      <c r="BI77" s="348">
        <v>17.073399999999999</v>
      </c>
      <c r="BJ77" s="348">
        <v>1.1258999999999999</v>
      </c>
      <c r="BK77" s="373"/>
      <c r="BL77" s="372" t="s">
        <v>2151</v>
      </c>
      <c r="BM77" s="372" t="s">
        <v>2152</v>
      </c>
      <c r="BN77" s="372" t="s">
        <v>2153</v>
      </c>
      <c r="BO77" s="372" t="s">
        <v>2154</v>
      </c>
      <c r="BP77" s="372" t="s">
        <v>2155</v>
      </c>
      <c r="BQ77" s="373"/>
      <c r="BR77" s="354" t="s">
        <v>463</v>
      </c>
    </row>
    <row r="78" spans="1:70" s="107" customFormat="1" x14ac:dyDescent="0.25">
      <c r="A78" s="345" t="s">
        <v>2171</v>
      </c>
      <c r="B78" s="373"/>
      <c r="C78" s="719">
        <v>43056</v>
      </c>
      <c r="D78" s="373"/>
      <c r="E78" s="346">
        <v>167.35300000000001</v>
      </c>
      <c r="F78" s="373"/>
      <c r="G78" s="347">
        <v>23.55</v>
      </c>
      <c r="H78" s="374"/>
      <c r="I78" s="348">
        <v>0.72840000000000005</v>
      </c>
      <c r="J78" s="348">
        <v>5.6210000000000004</v>
      </c>
      <c r="K78" s="348">
        <v>7.633</v>
      </c>
      <c r="L78" s="348">
        <v>7.2569999999999997</v>
      </c>
      <c r="M78" s="348">
        <v>1.2250000000000001</v>
      </c>
      <c r="N78" s="350">
        <v>-1.2496</v>
      </c>
      <c r="O78" s="348">
        <v>2.8119999999999998</v>
      </c>
      <c r="P78" s="348">
        <v>10.5001</v>
      </c>
      <c r="Q78" s="348">
        <v>10.8132</v>
      </c>
      <c r="R78" s="348" t="s">
        <v>430</v>
      </c>
      <c r="S78" s="348">
        <v>15.3908</v>
      </c>
      <c r="T78" s="348">
        <v>-1.0915999999999999</v>
      </c>
      <c r="U78" s="348">
        <v>2.1147</v>
      </c>
      <c r="V78" s="348">
        <v>-3.2010999999999998</v>
      </c>
      <c r="W78" s="348">
        <v>3.2465000000000002</v>
      </c>
      <c r="X78" s="348">
        <v>10.486700000000001</v>
      </c>
      <c r="Y78" s="374"/>
      <c r="Z78" s="346">
        <v>4</v>
      </c>
      <c r="AA78" s="346">
        <v>4</v>
      </c>
      <c r="AB78" s="346">
        <v>1</v>
      </c>
      <c r="AC78" s="346">
        <v>7</v>
      </c>
      <c r="AD78" s="346">
        <v>6</v>
      </c>
      <c r="AE78" s="346">
        <v>10</v>
      </c>
      <c r="AF78" s="346">
        <v>6</v>
      </c>
      <c r="AG78" s="346">
        <v>10</v>
      </c>
      <c r="AH78" s="346">
        <v>8</v>
      </c>
      <c r="AI78" s="346" t="s">
        <v>430</v>
      </c>
      <c r="AJ78" s="346">
        <v>7</v>
      </c>
      <c r="AK78" s="346">
        <v>7</v>
      </c>
      <c r="AL78" s="346">
        <v>8</v>
      </c>
      <c r="AM78" s="346">
        <v>10</v>
      </c>
      <c r="AN78" s="346">
        <v>4</v>
      </c>
      <c r="AO78" s="373"/>
      <c r="AP78" s="348" t="s">
        <v>430</v>
      </c>
      <c r="AQ78" s="348">
        <v>11.88</v>
      </c>
      <c r="AR78" s="348">
        <v>8.7100000000000009</v>
      </c>
      <c r="AS78" s="348">
        <v>5.71</v>
      </c>
      <c r="AT78" s="348">
        <v>3.61</v>
      </c>
      <c r="AU78" s="351"/>
      <c r="AV78" s="346" t="s">
        <v>430</v>
      </c>
      <c r="AW78" s="346">
        <v>6</v>
      </c>
      <c r="AX78" s="346">
        <v>9</v>
      </c>
      <c r="AY78" s="346">
        <v>9</v>
      </c>
      <c r="AZ78" s="346">
        <v>6</v>
      </c>
      <c r="BA78" s="362"/>
      <c r="BB78" s="348">
        <v>14.2954846003587</v>
      </c>
      <c r="BC78" s="375">
        <v>1.0103516059137601</v>
      </c>
      <c r="BD78" s="375">
        <v>3.7322343916215799E-2</v>
      </c>
      <c r="BE78" s="375">
        <v>-0.20619521983836001</v>
      </c>
      <c r="BF78" s="373"/>
      <c r="BG78" s="348">
        <v>48.826099999999997</v>
      </c>
      <c r="BH78" s="348">
        <v>23.678599999999999</v>
      </c>
      <c r="BI78" s="348">
        <v>24.479299999999999</v>
      </c>
      <c r="BJ78" s="348">
        <v>3.016</v>
      </c>
      <c r="BK78" s="373"/>
      <c r="BL78" s="372" t="s">
        <v>2157</v>
      </c>
      <c r="BM78" s="372" t="s">
        <v>2158</v>
      </c>
      <c r="BN78" s="372" t="s">
        <v>2159</v>
      </c>
      <c r="BO78" s="372" t="s">
        <v>2160</v>
      </c>
      <c r="BP78" s="372" t="s">
        <v>581</v>
      </c>
      <c r="BQ78" s="373"/>
      <c r="BR78" s="354" t="s">
        <v>436</v>
      </c>
    </row>
    <row r="79" spans="1:70" x14ac:dyDescent="0.25">
      <c r="A79" s="505" t="s">
        <v>93</v>
      </c>
      <c r="B79" s="365"/>
      <c r="C79" s="717"/>
      <c r="D79" s="365"/>
      <c r="E79" s="329"/>
      <c r="F79" s="365"/>
      <c r="G79" s="330"/>
      <c r="H79" s="366"/>
      <c r="I79" s="331">
        <v>0.53380000000000005</v>
      </c>
      <c r="J79" s="331">
        <v>5.1391999999999998</v>
      </c>
      <c r="K79" s="331">
        <v>4.3223000000000003</v>
      </c>
      <c r="L79" s="331">
        <v>9.0512999999999995</v>
      </c>
      <c r="M79" s="331">
        <v>2.9666999999999999</v>
      </c>
      <c r="N79" s="333">
        <v>5.4473000000000003</v>
      </c>
      <c r="O79" s="331">
        <v>3.4457</v>
      </c>
      <c r="P79" s="331">
        <v>13.7516</v>
      </c>
      <c r="Q79" s="331">
        <v>12.764900000000001</v>
      </c>
      <c r="R79" s="331">
        <v>14.4071</v>
      </c>
      <c r="S79" s="331">
        <v>16.313800000000001</v>
      </c>
      <c r="T79" s="331">
        <v>1.4613</v>
      </c>
      <c r="U79" s="331">
        <v>5.5063000000000004</v>
      </c>
      <c r="V79" s="331">
        <v>2.3403</v>
      </c>
      <c r="W79" s="331">
        <v>2.5972</v>
      </c>
      <c r="X79" s="331">
        <v>15.2064</v>
      </c>
      <c r="Y79" s="366"/>
      <c r="Z79" s="329">
        <v>11</v>
      </c>
      <c r="AA79" s="329">
        <v>11</v>
      </c>
      <c r="AB79" s="329">
        <v>11</v>
      </c>
      <c r="AC79" s="329">
        <v>11</v>
      </c>
      <c r="AD79" s="329">
        <v>11</v>
      </c>
      <c r="AE79" s="329">
        <v>11</v>
      </c>
      <c r="AF79" s="329">
        <v>11</v>
      </c>
      <c r="AG79" s="329">
        <v>10</v>
      </c>
      <c r="AH79" s="329">
        <v>9</v>
      </c>
      <c r="AI79" s="329">
        <v>4</v>
      </c>
      <c r="AJ79" s="329">
        <v>11</v>
      </c>
      <c r="AK79" s="329">
        <v>11</v>
      </c>
      <c r="AL79" s="329">
        <v>11</v>
      </c>
      <c r="AM79" s="329">
        <v>11</v>
      </c>
      <c r="AN79" s="329">
        <v>11</v>
      </c>
      <c r="AO79" s="365"/>
      <c r="AP79" s="331">
        <v>14.1225</v>
      </c>
      <c r="AQ79" s="331">
        <v>13.938333333333301</v>
      </c>
      <c r="AR79" s="331">
        <v>11.418888888888899</v>
      </c>
      <c r="AS79" s="331">
        <v>8.2727272727272698</v>
      </c>
      <c r="AT79" s="331">
        <v>7.1781818181818204</v>
      </c>
      <c r="AU79" s="334"/>
      <c r="AV79" s="329">
        <v>4</v>
      </c>
      <c r="AW79" s="329">
        <v>6</v>
      </c>
      <c r="AX79" s="329">
        <v>9</v>
      </c>
      <c r="AY79" s="329">
        <v>11</v>
      </c>
      <c r="AZ79" s="329">
        <v>11</v>
      </c>
      <c r="BA79" s="360"/>
      <c r="BB79" s="331"/>
      <c r="BC79" s="367"/>
      <c r="BD79" s="367"/>
      <c r="BE79" s="367"/>
      <c r="BF79" s="365"/>
      <c r="BG79" s="331"/>
      <c r="BH79" s="331"/>
      <c r="BI79" s="331"/>
      <c r="BJ79" s="331"/>
      <c r="BK79" s="365"/>
      <c r="BL79" s="364"/>
      <c r="BM79" s="364"/>
      <c r="BN79" s="364"/>
      <c r="BO79" s="364"/>
      <c r="BP79" s="364"/>
      <c r="BQ79" s="365"/>
      <c r="BR79" s="335"/>
    </row>
    <row r="80" spans="1:70" x14ac:dyDescent="0.25">
      <c r="A80" s="506" t="s">
        <v>94</v>
      </c>
      <c r="B80" s="369"/>
      <c r="C80" s="718"/>
      <c r="D80" s="369"/>
      <c r="E80" s="338"/>
      <c r="F80" s="369"/>
      <c r="G80" s="339"/>
      <c r="H80" s="370"/>
      <c r="I80" s="340">
        <v>1.0485</v>
      </c>
      <c r="J80" s="340">
        <v>6.9691000000000001</v>
      </c>
      <c r="K80" s="340">
        <v>7.633</v>
      </c>
      <c r="L80" s="340">
        <v>16.793700000000001</v>
      </c>
      <c r="M80" s="340">
        <v>11.480700000000001</v>
      </c>
      <c r="N80" s="342">
        <v>13.7424</v>
      </c>
      <c r="O80" s="340">
        <v>8.5580999999999996</v>
      </c>
      <c r="P80" s="340">
        <v>17.152799999999999</v>
      </c>
      <c r="Q80" s="340">
        <v>15.013199999999999</v>
      </c>
      <c r="R80" s="340">
        <v>15.7637</v>
      </c>
      <c r="S80" s="340">
        <v>27.2637</v>
      </c>
      <c r="T80" s="340">
        <v>9.8626000000000005</v>
      </c>
      <c r="U80" s="340">
        <v>16.110600000000002</v>
      </c>
      <c r="V80" s="340">
        <v>11.1417</v>
      </c>
      <c r="W80" s="340">
        <v>4.0529000000000002</v>
      </c>
      <c r="X80" s="340">
        <v>19.840399999999999</v>
      </c>
      <c r="Y80" s="370"/>
      <c r="Z80" s="338"/>
      <c r="AA80" s="338"/>
      <c r="AB80" s="338"/>
      <c r="AC80" s="338"/>
      <c r="AD80" s="338"/>
      <c r="AE80" s="338"/>
      <c r="AF80" s="338"/>
      <c r="AG80" s="338"/>
      <c r="AH80" s="338"/>
      <c r="AI80" s="338"/>
      <c r="AJ80" s="338"/>
      <c r="AK80" s="338"/>
      <c r="AL80" s="338"/>
      <c r="AM80" s="338"/>
      <c r="AN80" s="338"/>
      <c r="AO80" s="369"/>
      <c r="AP80" s="340">
        <v>16.7</v>
      </c>
      <c r="AQ80" s="340">
        <v>18</v>
      </c>
      <c r="AR80" s="340">
        <v>14.07</v>
      </c>
      <c r="AS80" s="340">
        <v>14.41</v>
      </c>
      <c r="AT80" s="340">
        <v>23.23</v>
      </c>
      <c r="AU80" s="343"/>
      <c r="AV80" s="338"/>
      <c r="AW80" s="338"/>
      <c r="AX80" s="338"/>
      <c r="AY80" s="338"/>
      <c r="AZ80" s="338"/>
      <c r="BA80" s="361"/>
      <c r="BB80" s="340"/>
      <c r="BC80" s="371"/>
      <c r="BD80" s="371"/>
      <c r="BE80" s="371"/>
      <c r="BF80" s="369"/>
      <c r="BG80" s="340"/>
      <c r="BH80" s="340"/>
      <c r="BI80" s="340"/>
      <c r="BJ80" s="340"/>
      <c r="BK80" s="369"/>
      <c r="BL80" s="368"/>
      <c r="BM80" s="368"/>
      <c r="BN80" s="368"/>
      <c r="BO80" s="368"/>
      <c r="BP80" s="368"/>
      <c r="BQ80" s="369"/>
      <c r="BR80" s="344"/>
    </row>
    <row r="81" spans="1:70" x14ac:dyDescent="0.25">
      <c r="A81" s="506" t="s">
        <v>95</v>
      </c>
      <c r="B81" s="369"/>
      <c r="C81" s="718"/>
      <c r="D81" s="369"/>
      <c r="E81" s="338"/>
      <c r="F81" s="369"/>
      <c r="G81" s="339"/>
      <c r="H81" s="370"/>
      <c r="I81" s="340">
        <v>-1.5100000000000001E-2</v>
      </c>
      <c r="J81" s="340">
        <v>3.9899</v>
      </c>
      <c r="K81" s="340">
        <v>1.2061999999999999</v>
      </c>
      <c r="L81" s="340">
        <v>4.3041</v>
      </c>
      <c r="M81" s="340">
        <v>-4.4889999999999999</v>
      </c>
      <c r="N81" s="342">
        <v>-1.7114</v>
      </c>
      <c r="O81" s="340">
        <v>-2.3664999999999998</v>
      </c>
      <c r="P81" s="340">
        <v>10.5001</v>
      </c>
      <c r="Q81" s="340">
        <v>10.1943</v>
      </c>
      <c r="R81" s="340">
        <v>13.380800000000001</v>
      </c>
      <c r="S81" s="340">
        <v>11.198</v>
      </c>
      <c r="T81" s="340">
        <v>-5.9523999999999999</v>
      </c>
      <c r="U81" s="340">
        <v>0.2752</v>
      </c>
      <c r="V81" s="340">
        <v>-5.7511000000000001</v>
      </c>
      <c r="W81" s="340">
        <v>0.98519999999999996</v>
      </c>
      <c r="X81" s="340">
        <v>10.486700000000001</v>
      </c>
      <c r="Y81" s="370"/>
      <c r="Z81" s="338"/>
      <c r="AA81" s="338"/>
      <c r="AB81" s="338"/>
      <c r="AC81" s="338"/>
      <c r="AD81" s="338"/>
      <c r="AE81" s="338"/>
      <c r="AF81" s="338"/>
      <c r="AG81" s="338"/>
      <c r="AH81" s="338"/>
      <c r="AI81" s="338"/>
      <c r="AJ81" s="338"/>
      <c r="AK81" s="338"/>
      <c r="AL81" s="338"/>
      <c r="AM81" s="338"/>
      <c r="AN81" s="338"/>
      <c r="AO81" s="369"/>
      <c r="AP81" s="340">
        <v>12.53</v>
      </c>
      <c r="AQ81" s="340">
        <v>11.88</v>
      </c>
      <c r="AR81" s="340">
        <v>8.7100000000000009</v>
      </c>
      <c r="AS81" s="340">
        <v>3.61</v>
      </c>
      <c r="AT81" s="340">
        <v>-4.4800000000000004</v>
      </c>
      <c r="AU81" s="343"/>
      <c r="AV81" s="338"/>
      <c r="AW81" s="338"/>
      <c r="AX81" s="338"/>
      <c r="AY81" s="338"/>
      <c r="AZ81" s="338"/>
      <c r="BA81" s="361"/>
      <c r="BB81" s="340"/>
      <c r="BC81" s="371"/>
      <c r="BD81" s="371"/>
      <c r="BE81" s="371"/>
      <c r="BF81" s="369"/>
      <c r="BG81" s="340"/>
      <c r="BH81" s="340"/>
      <c r="BI81" s="340"/>
      <c r="BJ81" s="340"/>
      <c r="BK81" s="369"/>
      <c r="BL81" s="368"/>
      <c r="BM81" s="368"/>
      <c r="BN81" s="368"/>
      <c r="BO81" s="368"/>
      <c r="BP81" s="368"/>
      <c r="BQ81" s="369"/>
      <c r="BR81" s="344"/>
    </row>
    <row r="82" spans="1:70" x14ac:dyDescent="0.25">
      <c r="A82" s="507" t="s">
        <v>96</v>
      </c>
      <c r="B82" s="376"/>
      <c r="C82" s="738"/>
      <c r="D82" s="391"/>
      <c r="E82" s="377"/>
      <c r="F82" s="376"/>
      <c r="G82" s="378"/>
      <c r="H82" s="380"/>
      <c r="I82" s="379">
        <v>0.59470000000000001</v>
      </c>
      <c r="J82" s="379">
        <v>5.3167999999999997</v>
      </c>
      <c r="K82" s="379">
        <v>4.5552999999999999</v>
      </c>
      <c r="L82" s="379">
        <v>8.0287000000000006</v>
      </c>
      <c r="M82" s="379">
        <v>1.2250000000000001</v>
      </c>
      <c r="N82" s="381">
        <v>3.6162999999999998</v>
      </c>
      <c r="O82" s="379">
        <v>2.8119999999999998</v>
      </c>
      <c r="P82" s="379">
        <v>13.7194</v>
      </c>
      <c r="Q82" s="379">
        <v>12.574999999999999</v>
      </c>
      <c r="R82" s="379">
        <v>14.241899999999999</v>
      </c>
      <c r="S82" s="379">
        <v>15.8596</v>
      </c>
      <c r="T82" s="379">
        <v>-0.92849999999999999</v>
      </c>
      <c r="U82" s="379">
        <v>3.7212000000000001</v>
      </c>
      <c r="V82" s="379">
        <v>0.28989999999999999</v>
      </c>
      <c r="W82" s="379">
        <v>2.9681999999999999</v>
      </c>
      <c r="X82" s="379">
        <v>15.446899999999999</v>
      </c>
      <c r="Y82" s="380"/>
      <c r="Z82" s="377"/>
      <c r="AA82" s="377"/>
      <c r="AB82" s="377"/>
      <c r="AC82" s="377"/>
      <c r="AD82" s="377"/>
      <c r="AE82" s="377"/>
      <c r="AF82" s="377"/>
      <c r="AG82" s="377"/>
      <c r="AH82" s="377"/>
      <c r="AI82" s="377"/>
      <c r="AJ82" s="377"/>
      <c r="AK82" s="377"/>
      <c r="AL82" s="377"/>
      <c r="AM82" s="377"/>
      <c r="AN82" s="377"/>
      <c r="AO82" s="376"/>
      <c r="AP82" s="379">
        <v>13.63</v>
      </c>
      <c r="AQ82" s="379">
        <v>13.17</v>
      </c>
      <c r="AR82" s="379">
        <v>11.52</v>
      </c>
      <c r="AS82" s="379">
        <v>8.2200000000000006</v>
      </c>
      <c r="AT82" s="379">
        <v>3.61</v>
      </c>
      <c r="AU82" s="382"/>
      <c r="AV82" s="377"/>
      <c r="AW82" s="377"/>
      <c r="AX82" s="377"/>
      <c r="AY82" s="377"/>
      <c r="AZ82" s="377"/>
      <c r="BA82" s="383"/>
      <c r="BB82" s="379"/>
      <c r="BC82" s="384"/>
      <c r="BD82" s="384"/>
      <c r="BE82" s="384"/>
      <c r="BF82" s="376"/>
      <c r="BG82" s="379"/>
      <c r="BH82" s="379"/>
      <c r="BI82" s="379"/>
      <c r="BJ82" s="379"/>
      <c r="BK82" s="376"/>
      <c r="BL82" s="385"/>
      <c r="BM82" s="385"/>
      <c r="BN82" s="385"/>
      <c r="BO82" s="385"/>
      <c r="BP82" s="385"/>
      <c r="BQ82" s="376"/>
      <c r="BR82" s="386"/>
    </row>
    <row r="83" spans="1:70" ht="14.5" x14ac:dyDescent="0.25">
      <c r="A83" s="29" t="s">
        <v>91</v>
      </c>
      <c r="B83" s="391"/>
      <c r="C83" s="740"/>
      <c r="D83" s="391"/>
      <c r="E83" s="396"/>
      <c r="F83" s="391"/>
      <c r="G83" s="396"/>
      <c r="H83" s="391"/>
      <c r="I83" s="390"/>
      <c r="J83" s="390"/>
      <c r="K83" s="390"/>
      <c r="L83" s="390"/>
      <c r="M83" s="390"/>
      <c r="N83" s="392"/>
      <c r="O83" s="390"/>
      <c r="P83" s="390"/>
      <c r="Q83" s="390"/>
      <c r="R83" s="390"/>
      <c r="S83" s="390"/>
      <c r="T83" s="390"/>
      <c r="U83" s="390"/>
      <c r="V83" s="390"/>
      <c r="W83" s="390"/>
      <c r="X83" s="390"/>
      <c r="Y83" s="391"/>
      <c r="Z83" s="388"/>
      <c r="AA83" s="388"/>
      <c r="AB83" s="388"/>
      <c r="AC83" s="388"/>
      <c r="AD83" s="388"/>
      <c r="AE83" s="388"/>
      <c r="AF83" s="388"/>
      <c r="AG83" s="388"/>
      <c r="AH83" s="388"/>
      <c r="AI83" s="388"/>
      <c r="AJ83" s="388"/>
      <c r="AK83" s="388"/>
      <c r="AL83" s="388"/>
      <c r="AM83" s="388"/>
      <c r="AN83" s="388"/>
      <c r="AO83" s="391"/>
      <c r="AP83" s="395"/>
      <c r="AQ83" s="395"/>
      <c r="AR83" s="395"/>
      <c r="AS83" s="395"/>
      <c r="AT83" s="395"/>
      <c r="AU83" s="391"/>
      <c r="AV83" s="423"/>
      <c r="AW83" s="423"/>
      <c r="AX83" s="423"/>
      <c r="AY83" s="423"/>
      <c r="AZ83" s="423"/>
      <c r="BA83" s="391"/>
      <c r="BB83" s="395"/>
      <c r="BC83" s="395"/>
      <c r="BD83" s="395"/>
      <c r="BE83" s="395"/>
      <c r="BF83" s="396"/>
      <c r="BG83" s="395"/>
      <c r="BH83" s="395"/>
      <c r="BI83" s="395"/>
      <c r="BJ83" s="395"/>
      <c r="BK83" s="396"/>
      <c r="BL83" s="396"/>
      <c r="BM83" s="424"/>
      <c r="BN83" s="425"/>
      <c r="BO83" s="425"/>
      <c r="BP83" s="425"/>
      <c r="BQ83" s="425"/>
      <c r="BR83" s="425"/>
    </row>
    <row r="84" spans="1:70" s="107" customFormat="1" x14ac:dyDescent="0.25">
      <c r="A84" s="481" t="s">
        <v>663</v>
      </c>
      <c r="B84" s="406"/>
      <c r="C84" s="730"/>
      <c r="D84" s="406"/>
      <c r="E84" s="401"/>
      <c r="F84" s="406"/>
      <c r="G84" s="401"/>
      <c r="H84" s="406"/>
      <c r="I84" s="405">
        <v>0.44069999999999998</v>
      </c>
      <c r="J84" s="405">
        <v>4.9404000000000003</v>
      </c>
      <c r="K84" s="405">
        <v>3.4460000000000002</v>
      </c>
      <c r="L84" s="405">
        <v>5.9051999999999998</v>
      </c>
      <c r="M84" s="405">
        <v>-1.2455000000000001</v>
      </c>
      <c r="N84" s="407">
        <v>1.8371</v>
      </c>
      <c r="O84" s="405">
        <v>2.4556</v>
      </c>
      <c r="P84" s="405">
        <v>13.361800000000001</v>
      </c>
      <c r="Q84" s="405">
        <v>12.526199999999999</v>
      </c>
      <c r="R84" s="405">
        <v>14.230600000000001</v>
      </c>
      <c r="S84" s="405">
        <v>12.9483</v>
      </c>
      <c r="T84" s="405">
        <v>-2.8016000000000001</v>
      </c>
      <c r="U84" s="405">
        <v>2.0804</v>
      </c>
      <c r="V84" s="405">
        <v>-1.2175</v>
      </c>
      <c r="W84" s="405">
        <v>2.4982000000000002</v>
      </c>
      <c r="X84" s="405" t="s">
        <v>428</v>
      </c>
      <c r="Y84" s="406"/>
      <c r="Z84" s="403"/>
      <c r="AA84" s="403"/>
      <c r="AB84" s="403"/>
      <c r="AC84" s="403"/>
      <c r="AD84" s="403"/>
      <c r="AE84" s="403"/>
      <c r="AF84" s="403"/>
      <c r="AG84" s="403"/>
      <c r="AH84" s="403"/>
      <c r="AI84" s="403"/>
      <c r="AJ84" s="403"/>
      <c r="AK84" s="403"/>
      <c r="AL84" s="403"/>
      <c r="AM84" s="403"/>
      <c r="AN84" s="403"/>
      <c r="AO84" s="406"/>
      <c r="AP84" s="405">
        <v>13.89</v>
      </c>
      <c r="AQ84" s="405">
        <v>14.36</v>
      </c>
      <c r="AR84" s="405">
        <v>10.83</v>
      </c>
      <c r="AS84" s="405">
        <v>6.45</v>
      </c>
      <c r="AT84" s="405">
        <v>0.45</v>
      </c>
      <c r="AU84" s="406"/>
      <c r="AV84" s="426"/>
      <c r="AW84" s="426"/>
      <c r="AX84" s="426"/>
      <c r="AY84" s="426"/>
      <c r="AZ84" s="426"/>
      <c r="BA84" s="406"/>
      <c r="BB84" s="410"/>
      <c r="BC84" s="410"/>
      <c r="BD84" s="410"/>
      <c r="BE84" s="410"/>
      <c r="BF84" s="401"/>
      <c r="BG84" s="410"/>
      <c r="BH84" s="410"/>
      <c r="BI84" s="410"/>
      <c r="BJ84" s="410"/>
      <c r="BK84" s="401"/>
      <c r="BL84" s="401"/>
      <c r="BM84" s="427"/>
      <c r="BN84" s="428"/>
      <c r="BO84" s="428"/>
      <c r="BP84" s="428"/>
      <c r="BQ84" s="428"/>
      <c r="BR84" s="428"/>
    </row>
    <row r="85" spans="1:70" s="107" customFormat="1" x14ac:dyDescent="0.25">
      <c r="A85" s="345" t="s">
        <v>426</v>
      </c>
      <c r="B85" s="374"/>
      <c r="C85" s="731"/>
      <c r="D85" s="374"/>
      <c r="E85" s="372"/>
      <c r="F85" s="374"/>
      <c r="G85" s="372"/>
      <c r="H85" s="374"/>
      <c r="I85" s="348">
        <v>0.3417</v>
      </c>
      <c r="J85" s="348">
        <v>4.3840000000000003</v>
      </c>
      <c r="K85" s="348">
        <v>2.3673999999999999</v>
      </c>
      <c r="L85" s="348">
        <v>1.9080999999999999</v>
      </c>
      <c r="M85" s="348">
        <v>-6.0259999999999998</v>
      </c>
      <c r="N85" s="350">
        <v>-1.5584</v>
      </c>
      <c r="O85" s="348">
        <v>2.3706</v>
      </c>
      <c r="P85" s="348">
        <v>9.8620999999999999</v>
      </c>
      <c r="Q85" s="348">
        <v>10.273</v>
      </c>
      <c r="R85" s="348">
        <v>12.7857</v>
      </c>
      <c r="S85" s="348">
        <v>8.5085999999999995</v>
      </c>
      <c r="T85" s="348">
        <v>-7.1555</v>
      </c>
      <c r="U85" s="348">
        <v>-1.2805</v>
      </c>
      <c r="V85" s="348">
        <v>-4.4438000000000004</v>
      </c>
      <c r="W85" s="348">
        <v>2.7181999999999999</v>
      </c>
      <c r="X85" s="348" t="s">
        <v>428</v>
      </c>
      <c r="Y85" s="374"/>
      <c r="Z85" s="346"/>
      <c r="AA85" s="346"/>
      <c r="AB85" s="346"/>
      <c r="AC85" s="346"/>
      <c r="AD85" s="346"/>
      <c r="AE85" s="346"/>
      <c r="AF85" s="346"/>
      <c r="AG85" s="346"/>
      <c r="AH85" s="346"/>
      <c r="AI85" s="346"/>
      <c r="AJ85" s="346"/>
      <c r="AK85" s="346"/>
      <c r="AL85" s="346"/>
      <c r="AM85" s="346"/>
      <c r="AN85" s="346"/>
      <c r="AO85" s="374"/>
      <c r="AP85" s="348">
        <v>12</v>
      </c>
      <c r="AQ85" s="348">
        <v>11.52</v>
      </c>
      <c r="AR85" s="348">
        <v>8.01</v>
      </c>
      <c r="AS85" s="348">
        <v>3.74</v>
      </c>
      <c r="AT85" s="348">
        <v>-6.36</v>
      </c>
      <c r="AU85" s="374"/>
      <c r="AV85" s="429"/>
      <c r="AW85" s="429"/>
      <c r="AX85" s="429"/>
      <c r="AY85" s="429"/>
      <c r="AZ85" s="429"/>
      <c r="BA85" s="374"/>
      <c r="BB85" s="375"/>
      <c r="BC85" s="375"/>
      <c r="BD85" s="375"/>
      <c r="BE85" s="375"/>
      <c r="BF85" s="372"/>
      <c r="BG85" s="375"/>
      <c r="BH85" s="375"/>
      <c r="BI85" s="375"/>
      <c r="BJ85" s="375"/>
      <c r="BK85" s="372"/>
      <c r="BL85" s="372"/>
      <c r="BM85" s="430"/>
      <c r="BN85" s="428"/>
      <c r="BO85" s="428"/>
      <c r="BP85" s="428"/>
      <c r="BQ85" s="428"/>
      <c r="BR85" s="428"/>
    </row>
    <row r="86" spans="1:70" s="107" customFormat="1" x14ac:dyDescent="0.25">
      <c r="A86" s="345" t="s">
        <v>664</v>
      </c>
      <c r="B86" s="374"/>
      <c r="C86" s="731"/>
      <c r="D86" s="374"/>
      <c r="E86" s="372"/>
      <c r="F86" s="374"/>
      <c r="G86" s="372"/>
      <c r="H86" s="374"/>
      <c r="I86" s="348">
        <v>0.41870000000000002</v>
      </c>
      <c r="J86" s="348">
        <v>4.9379</v>
      </c>
      <c r="K86" s="348">
        <v>3.3186</v>
      </c>
      <c r="L86" s="348">
        <v>5.8814000000000002</v>
      </c>
      <c r="M86" s="348">
        <v>-1.2134</v>
      </c>
      <c r="N86" s="350">
        <v>1.2267999999999999</v>
      </c>
      <c r="O86" s="348">
        <v>1.9444999999999999</v>
      </c>
      <c r="P86" s="348">
        <v>12.7339</v>
      </c>
      <c r="Q86" s="348">
        <v>11.6251</v>
      </c>
      <c r="R86" s="348">
        <v>12.9788</v>
      </c>
      <c r="S86" s="348">
        <v>13.047499999999999</v>
      </c>
      <c r="T86" s="348">
        <v>-2.7862</v>
      </c>
      <c r="U86" s="348">
        <v>2.0777000000000001</v>
      </c>
      <c r="V86" s="348">
        <v>-1.7392000000000001</v>
      </c>
      <c r="W86" s="348">
        <v>2.4251</v>
      </c>
      <c r="X86" s="348" t="s">
        <v>428</v>
      </c>
      <c r="Y86" s="374"/>
      <c r="Z86" s="346"/>
      <c r="AA86" s="346"/>
      <c r="AB86" s="346"/>
      <c r="AC86" s="346"/>
      <c r="AD86" s="346"/>
      <c r="AE86" s="346"/>
      <c r="AF86" s="346"/>
      <c r="AG86" s="346"/>
      <c r="AH86" s="346"/>
      <c r="AI86" s="346"/>
      <c r="AJ86" s="346"/>
      <c r="AK86" s="346"/>
      <c r="AL86" s="346"/>
      <c r="AM86" s="346"/>
      <c r="AN86" s="346"/>
      <c r="AO86" s="374"/>
      <c r="AP86" s="348">
        <v>12.79</v>
      </c>
      <c r="AQ86" s="348">
        <v>13.38</v>
      </c>
      <c r="AR86" s="348">
        <v>10.1</v>
      </c>
      <c r="AS86" s="348">
        <v>5.9</v>
      </c>
      <c r="AT86" s="348">
        <v>0.32</v>
      </c>
      <c r="AU86" s="374"/>
      <c r="AV86" s="429"/>
      <c r="AW86" s="429"/>
      <c r="AX86" s="429"/>
      <c r="AY86" s="429"/>
      <c r="AZ86" s="429"/>
      <c r="BA86" s="374"/>
      <c r="BB86" s="375"/>
      <c r="BC86" s="375"/>
      <c r="BD86" s="375"/>
      <c r="BE86" s="375"/>
      <c r="BF86" s="372"/>
      <c r="BG86" s="375"/>
      <c r="BH86" s="375"/>
      <c r="BI86" s="375"/>
      <c r="BJ86" s="375"/>
      <c r="BK86" s="372"/>
      <c r="BL86" s="372"/>
      <c r="BM86" s="430"/>
      <c r="BN86" s="428"/>
      <c r="BO86" s="428"/>
      <c r="BP86" s="428"/>
      <c r="BQ86" s="428"/>
      <c r="BR86" s="428"/>
    </row>
    <row r="87" spans="1:70" s="107" customFormat="1" x14ac:dyDescent="0.25">
      <c r="A87" s="495" t="s">
        <v>665</v>
      </c>
      <c r="B87" s="417"/>
      <c r="C87" s="732"/>
      <c r="D87" s="417"/>
      <c r="E87" s="431"/>
      <c r="F87" s="417"/>
      <c r="G87" s="431"/>
      <c r="H87" s="432"/>
      <c r="I87" s="433">
        <v>0.42</v>
      </c>
      <c r="J87" s="433">
        <v>4.9702000000000002</v>
      </c>
      <c r="K87" s="433">
        <v>3.4493999999999998</v>
      </c>
      <c r="L87" s="433">
        <v>6.1044999999999998</v>
      </c>
      <c r="M87" s="433">
        <v>-0.87670000000000003</v>
      </c>
      <c r="N87" s="434">
        <v>2.1612</v>
      </c>
      <c r="O87" s="433">
        <v>2.8607</v>
      </c>
      <c r="P87" s="433">
        <v>13.7721</v>
      </c>
      <c r="Q87" s="433">
        <v>12.726000000000001</v>
      </c>
      <c r="R87" s="433">
        <v>14.2087</v>
      </c>
      <c r="S87" s="433">
        <v>13.2644</v>
      </c>
      <c r="T87" s="433">
        <v>-2.4552</v>
      </c>
      <c r="U87" s="433">
        <v>2.5533999999999999</v>
      </c>
      <c r="V87" s="433">
        <v>-0.95079999999999998</v>
      </c>
      <c r="W87" s="433">
        <v>2.4925000000000002</v>
      </c>
      <c r="X87" s="433">
        <v>14.8721</v>
      </c>
      <c r="Y87" s="432"/>
      <c r="Z87" s="435"/>
      <c r="AA87" s="435"/>
      <c r="AB87" s="435"/>
      <c r="AC87" s="435"/>
      <c r="AD87" s="435"/>
      <c r="AE87" s="435"/>
      <c r="AF87" s="435"/>
      <c r="AG87" s="435"/>
      <c r="AH87" s="435"/>
      <c r="AI87" s="435"/>
      <c r="AJ87" s="435"/>
      <c r="AK87" s="435"/>
      <c r="AL87" s="435"/>
      <c r="AM87" s="435"/>
      <c r="AN87" s="435"/>
      <c r="AO87" s="432"/>
      <c r="AP87" s="433">
        <v>13.95</v>
      </c>
      <c r="AQ87" s="433">
        <v>14.54</v>
      </c>
      <c r="AR87" s="433">
        <v>11.16</v>
      </c>
      <c r="AS87" s="433">
        <v>6.87</v>
      </c>
      <c r="AT87" s="433">
        <v>1.03</v>
      </c>
      <c r="AU87" s="432"/>
      <c r="AV87" s="436"/>
      <c r="AW87" s="436"/>
      <c r="AX87" s="436"/>
      <c r="AY87" s="436"/>
      <c r="AZ87" s="436"/>
      <c r="BA87" s="417"/>
      <c r="BB87" s="437"/>
      <c r="BC87" s="437"/>
      <c r="BD87" s="437"/>
      <c r="BE87" s="437"/>
      <c r="BF87" s="431"/>
      <c r="BG87" s="437"/>
      <c r="BH87" s="437"/>
      <c r="BI87" s="437"/>
      <c r="BJ87" s="437"/>
      <c r="BK87" s="431"/>
      <c r="BL87" s="431"/>
      <c r="BM87" s="438"/>
      <c r="BN87" s="428"/>
      <c r="BO87" s="428"/>
      <c r="BP87" s="428"/>
      <c r="BQ87" s="428"/>
      <c r="BR87" s="428"/>
    </row>
    <row r="91" spans="1:70" hidden="1" x14ac:dyDescent="0.25">
      <c r="A91" s="488" t="s">
        <v>179</v>
      </c>
    </row>
    <row r="92" spans="1:70" x14ac:dyDescent="0.25">
      <c r="A92" s="488" t="s">
        <v>10257</v>
      </c>
    </row>
    <row r="93" spans="1:70" x14ac:dyDescent="0.25">
      <c r="A93"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D17D0-E977-4F33-AF3B-EE3A50998260}">
  <sheetPr codeName="Sheet14"/>
  <dimension ref="A1:BR89"/>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7"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0.81640625" style="21" customWidth="1"/>
    <col min="64" max="68" width="15.6328125" style="21" customWidth="1"/>
    <col min="69" max="69" width="1.1796875" style="21" customWidth="1"/>
    <col min="70" max="70" width="37.453125" style="21" customWidth="1"/>
    <col min="71" max="16384" width="8.90625" style="21"/>
  </cols>
  <sheetData>
    <row r="1" spans="1:70" ht="33" customHeight="1" x14ac:dyDescent="0.25">
      <c r="A1" s="488" t="s">
        <v>43</v>
      </c>
    </row>
    <row r="3" spans="1:70" ht="20.5" x14ac:dyDescent="0.45">
      <c r="A3" s="23" t="s">
        <v>140</v>
      </c>
    </row>
    <row r="4" spans="1:70" x14ac:dyDescent="0.25">
      <c r="A4" s="488" t="s">
        <v>425</v>
      </c>
    </row>
    <row r="5" spans="1:70" ht="33" x14ac:dyDescent="0.25">
      <c r="A5" s="1076" t="s">
        <v>141</v>
      </c>
      <c r="B5" s="1077"/>
      <c r="C5" s="1083" t="s">
        <v>44</v>
      </c>
      <c r="D5" s="1077"/>
      <c r="E5" s="1083" t="s">
        <v>45</v>
      </c>
      <c r="F5" s="1077"/>
      <c r="G5" s="1083" t="s">
        <v>46</v>
      </c>
      <c r="H5" s="110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275" t="s">
        <v>55</v>
      </c>
      <c r="AQ5" s="236" t="s">
        <v>69</v>
      </c>
      <c r="AR5" s="236" t="s">
        <v>54</v>
      </c>
      <c r="AS5" s="236" t="s">
        <v>53</v>
      </c>
      <c r="AT5" s="274" t="s">
        <v>4</v>
      </c>
      <c r="AU5" s="76"/>
      <c r="AV5" s="246" t="s">
        <v>55</v>
      </c>
      <c r="AW5" s="240" t="s">
        <v>69</v>
      </c>
      <c r="AX5" s="240" t="s">
        <v>54</v>
      </c>
      <c r="AY5" s="240" t="s">
        <v>53</v>
      </c>
      <c r="AZ5" s="241" t="s">
        <v>4</v>
      </c>
      <c r="BA5" s="1101"/>
      <c r="BB5" s="1061" t="s">
        <v>76</v>
      </c>
      <c r="BC5" s="1100"/>
      <c r="BD5" s="1100"/>
      <c r="BE5" s="1112"/>
      <c r="BF5" s="1101"/>
      <c r="BG5" s="1061" t="s">
        <v>81</v>
      </c>
      <c r="BH5" s="1100"/>
      <c r="BI5" s="1100"/>
      <c r="BJ5" s="1100"/>
      <c r="BK5" s="1101"/>
      <c r="BL5" s="1101" t="s">
        <v>87</v>
      </c>
      <c r="BM5" s="1102"/>
      <c r="BN5" s="1102"/>
      <c r="BO5" s="1102"/>
      <c r="BP5" s="1103"/>
      <c r="BQ5" s="1077"/>
      <c r="BR5" s="1107" t="s">
        <v>88</v>
      </c>
    </row>
    <row r="6" spans="1:70" ht="14.5" x14ac:dyDescent="0.25">
      <c r="A6" s="1076"/>
      <c r="B6" s="1078"/>
      <c r="C6" s="1114"/>
      <c r="D6" s="1078"/>
      <c r="E6" s="1114"/>
      <c r="F6" s="1078"/>
      <c r="G6" s="1114"/>
      <c r="H6" s="1104"/>
      <c r="I6" s="1105" t="s">
        <v>47</v>
      </c>
      <c r="J6" s="1106"/>
      <c r="K6" s="1106"/>
      <c r="L6" s="1106"/>
      <c r="M6" s="1106"/>
      <c r="N6" s="1105" t="s">
        <v>57</v>
      </c>
      <c r="O6" s="1106"/>
      <c r="P6" s="1106"/>
      <c r="Q6" s="1106"/>
      <c r="R6" s="1106"/>
      <c r="S6" s="1106"/>
      <c r="T6" s="1106"/>
      <c r="U6" s="1106"/>
      <c r="V6" s="1106"/>
      <c r="W6" s="1106"/>
      <c r="X6" s="1106"/>
      <c r="Y6" s="28"/>
      <c r="Z6" s="1113" t="s">
        <v>68</v>
      </c>
      <c r="AA6" s="1110"/>
      <c r="AB6" s="1110"/>
      <c r="AC6" s="1110"/>
      <c r="AD6" s="1110"/>
      <c r="AE6" s="1110"/>
      <c r="AF6" s="1110"/>
      <c r="AG6" s="1110"/>
      <c r="AH6" s="1110"/>
      <c r="AI6" s="1110"/>
      <c r="AJ6" s="1110"/>
      <c r="AK6" s="1110"/>
      <c r="AL6" s="1110"/>
      <c r="AM6" s="1110"/>
      <c r="AN6" s="1111"/>
      <c r="AO6" s="1078"/>
      <c r="AP6" s="1064" t="s">
        <v>70</v>
      </c>
      <c r="AQ6" s="1106"/>
      <c r="AR6" s="1106"/>
      <c r="AS6" s="1106"/>
      <c r="AT6" s="1109"/>
      <c r="AU6" s="77"/>
      <c r="AV6" s="1071" t="s">
        <v>71</v>
      </c>
      <c r="AW6" s="1110"/>
      <c r="AX6" s="1110"/>
      <c r="AY6" s="1110"/>
      <c r="AZ6" s="1111"/>
      <c r="BA6" s="1104"/>
      <c r="BB6" s="326" t="s">
        <v>72</v>
      </c>
      <c r="BC6" s="303" t="s">
        <v>73</v>
      </c>
      <c r="BD6" s="303" t="s">
        <v>74</v>
      </c>
      <c r="BE6" s="327" t="s">
        <v>75</v>
      </c>
      <c r="BF6" s="1104"/>
      <c r="BG6" s="326" t="s">
        <v>77</v>
      </c>
      <c r="BH6" s="303" t="s">
        <v>78</v>
      </c>
      <c r="BI6" s="303" t="s">
        <v>79</v>
      </c>
      <c r="BJ6" s="327" t="s">
        <v>80</v>
      </c>
      <c r="BK6" s="1078"/>
      <c r="BL6" s="83" t="s">
        <v>82</v>
      </c>
      <c r="BM6" s="28" t="s">
        <v>83</v>
      </c>
      <c r="BN6" s="28" t="s">
        <v>84</v>
      </c>
      <c r="BO6" s="28" t="s">
        <v>85</v>
      </c>
      <c r="BP6" s="82" t="s">
        <v>86</v>
      </c>
      <c r="BQ6" s="1078"/>
      <c r="BR6" s="1108"/>
    </row>
    <row r="7" spans="1:70" ht="14.5" x14ac:dyDescent="0.25">
      <c r="A7" s="29" t="s">
        <v>142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x14ac:dyDescent="0.25">
      <c r="A8" s="328" t="s">
        <v>2172</v>
      </c>
      <c r="B8" s="365"/>
      <c r="C8" s="717">
        <v>38215</v>
      </c>
      <c r="D8" s="365"/>
      <c r="E8" s="329">
        <v>60720.3</v>
      </c>
      <c r="F8" s="365"/>
      <c r="G8" s="330">
        <v>463.7</v>
      </c>
      <c r="H8" s="366"/>
      <c r="I8" s="331">
        <v>0.28110000000000002</v>
      </c>
      <c r="J8" s="331">
        <v>3.5853999999999999</v>
      </c>
      <c r="K8" s="331">
        <v>1.4306000000000001</v>
      </c>
      <c r="L8" s="331">
        <v>0.78239999999999998</v>
      </c>
      <c r="M8" s="331">
        <v>-6.2342000000000004</v>
      </c>
      <c r="N8" s="333">
        <v>-0.14000000000000001</v>
      </c>
      <c r="O8" s="331">
        <v>5.1475</v>
      </c>
      <c r="P8" s="331">
        <v>16.1264</v>
      </c>
      <c r="Q8" s="331">
        <v>16.854299999999999</v>
      </c>
      <c r="R8" s="331">
        <v>14.802899999999999</v>
      </c>
      <c r="S8" s="331">
        <v>6.3068999999999997</v>
      </c>
      <c r="T8" s="331">
        <v>-7.0107999999999997</v>
      </c>
      <c r="U8" s="331">
        <v>-0.71089999999999998</v>
      </c>
      <c r="V8" s="331">
        <v>-2.1172</v>
      </c>
      <c r="W8" s="331">
        <v>1.9973000000000001</v>
      </c>
      <c r="X8" s="331">
        <v>19.193000000000001</v>
      </c>
      <c r="Y8" s="366"/>
      <c r="Z8" s="329">
        <v>9</v>
      </c>
      <c r="AA8" s="329">
        <v>13</v>
      </c>
      <c r="AB8" s="329">
        <v>13</v>
      </c>
      <c r="AC8" s="329">
        <v>15</v>
      </c>
      <c r="AD8" s="329">
        <v>15</v>
      </c>
      <c r="AE8" s="329">
        <v>10</v>
      </c>
      <c r="AF8" s="329">
        <v>3</v>
      </c>
      <c r="AG8" s="329">
        <v>8</v>
      </c>
      <c r="AH8" s="329">
        <v>3</v>
      </c>
      <c r="AI8" s="329">
        <v>7</v>
      </c>
      <c r="AJ8" s="329">
        <v>15</v>
      </c>
      <c r="AK8" s="329">
        <v>14</v>
      </c>
      <c r="AL8" s="329">
        <v>14</v>
      </c>
      <c r="AM8" s="329">
        <v>10</v>
      </c>
      <c r="AN8" s="329">
        <v>12</v>
      </c>
      <c r="AO8" s="365"/>
      <c r="AP8" s="331">
        <v>16.38</v>
      </c>
      <c r="AQ8" s="331">
        <v>18.05</v>
      </c>
      <c r="AR8" s="331">
        <v>13.4</v>
      </c>
      <c r="AS8" s="331">
        <v>6.69</v>
      </c>
      <c r="AT8" s="331">
        <v>-5.75</v>
      </c>
      <c r="AU8" s="334"/>
      <c r="AV8" s="329">
        <v>3</v>
      </c>
      <c r="AW8" s="329">
        <v>3</v>
      </c>
      <c r="AX8" s="329">
        <v>7</v>
      </c>
      <c r="AY8" s="329">
        <v>9</v>
      </c>
      <c r="AZ8" s="329">
        <v>14</v>
      </c>
      <c r="BA8" s="360"/>
      <c r="BB8" s="331">
        <v>10.341018819696201</v>
      </c>
      <c r="BC8" s="367">
        <v>0.73933880887611603</v>
      </c>
      <c r="BD8" s="367">
        <v>8.8200043717358304E-2</v>
      </c>
      <c r="BE8" s="367">
        <v>0.37076607269334599</v>
      </c>
      <c r="BF8" s="366"/>
      <c r="BG8" s="331">
        <v>85.137799999999999</v>
      </c>
      <c r="BH8" s="331">
        <v>3.9892599999999998</v>
      </c>
      <c r="BI8" s="331">
        <v>6.4322400000000002</v>
      </c>
      <c r="BJ8" s="331">
        <v>4.4406999999999996</v>
      </c>
      <c r="BK8" s="365"/>
      <c r="BL8" s="364" t="s">
        <v>2173</v>
      </c>
      <c r="BM8" s="364" t="s">
        <v>2174</v>
      </c>
      <c r="BN8" s="364" t="s">
        <v>1830</v>
      </c>
      <c r="BO8" s="364" t="s">
        <v>2175</v>
      </c>
      <c r="BP8" s="364" t="s">
        <v>2176</v>
      </c>
      <c r="BQ8" s="365"/>
      <c r="BR8" s="335" t="s">
        <v>730</v>
      </c>
    </row>
    <row r="9" spans="1:70" x14ac:dyDescent="0.25">
      <c r="A9" s="337" t="s">
        <v>2177</v>
      </c>
      <c r="B9" s="369"/>
      <c r="C9" s="718">
        <v>36346</v>
      </c>
      <c r="D9" s="369"/>
      <c r="E9" s="338">
        <v>47753</v>
      </c>
      <c r="F9" s="369"/>
      <c r="G9" s="339">
        <v>373.29070000000002</v>
      </c>
      <c r="H9" s="370"/>
      <c r="I9" s="340" t="s">
        <v>430</v>
      </c>
      <c r="J9" s="340">
        <v>2.8776000000000002</v>
      </c>
      <c r="K9" s="340">
        <v>0.94689999999999996</v>
      </c>
      <c r="L9" s="340">
        <v>1.4519</v>
      </c>
      <c r="M9" s="340">
        <v>-4.7878999999999996</v>
      </c>
      <c r="N9" s="342">
        <v>-1.2616000000000001</v>
      </c>
      <c r="O9" s="340">
        <v>0.1903</v>
      </c>
      <c r="P9" s="340">
        <v>14.027699999999999</v>
      </c>
      <c r="Q9" s="340">
        <v>17.0093</v>
      </c>
      <c r="R9" s="340">
        <v>15.5015</v>
      </c>
      <c r="S9" s="340">
        <v>7.5903</v>
      </c>
      <c r="T9" s="340">
        <v>-6.4253999999999998</v>
      </c>
      <c r="U9" s="340">
        <v>-0.53349999999999997</v>
      </c>
      <c r="V9" s="340">
        <v>-3.9123999999999999</v>
      </c>
      <c r="W9" s="340">
        <v>0.623</v>
      </c>
      <c r="X9" s="340">
        <v>18.369199999999999</v>
      </c>
      <c r="Y9" s="370"/>
      <c r="Z9" s="338" t="s">
        <v>430</v>
      </c>
      <c r="AA9" s="338">
        <v>14</v>
      </c>
      <c r="AB9" s="338">
        <v>14</v>
      </c>
      <c r="AC9" s="338">
        <v>14</v>
      </c>
      <c r="AD9" s="338">
        <v>13</v>
      </c>
      <c r="AE9" s="338">
        <v>14</v>
      </c>
      <c r="AF9" s="338">
        <v>13</v>
      </c>
      <c r="AG9" s="338">
        <v>12</v>
      </c>
      <c r="AH9" s="338">
        <v>2</v>
      </c>
      <c r="AI9" s="338">
        <v>4</v>
      </c>
      <c r="AJ9" s="338">
        <v>14</v>
      </c>
      <c r="AK9" s="338">
        <v>13</v>
      </c>
      <c r="AL9" s="338">
        <v>12</v>
      </c>
      <c r="AM9" s="338">
        <v>14</v>
      </c>
      <c r="AN9" s="338">
        <v>15</v>
      </c>
      <c r="AO9" s="369"/>
      <c r="AP9" s="340">
        <v>17.170000000000002</v>
      </c>
      <c r="AQ9" s="340">
        <v>19.11</v>
      </c>
      <c r="AR9" s="340">
        <v>12.28</v>
      </c>
      <c r="AS9" s="340">
        <v>4.01</v>
      </c>
      <c r="AT9" s="340">
        <v>-5.56</v>
      </c>
      <c r="AU9" s="343"/>
      <c r="AV9" s="338">
        <v>1</v>
      </c>
      <c r="AW9" s="338">
        <v>2</v>
      </c>
      <c r="AX9" s="338">
        <v>9</v>
      </c>
      <c r="AY9" s="338">
        <v>13</v>
      </c>
      <c r="AZ9" s="338">
        <v>13</v>
      </c>
      <c r="BA9" s="361"/>
      <c r="BB9" s="340">
        <v>11.9885508292917</v>
      </c>
      <c r="BC9" s="371">
        <v>0.90943358981046896</v>
      </c>
      <c r="BD9" s="371">
        <v>6.8590802290982203E-2</v>
      </c>
      <c r="BE9" s="371">
        <v>0.24462984416230099</v>
      </c>
      <c r="BF9" s="370"/>
      <c r="BG9" s="340">
        <v>48.006</v>
      </c>
      <c r="BH9" s="340">
        <v>22.085100000000001</v>
      </c>
      <c r="BI9" s="340">
        <v>12.305300000000001</v>
      </c>
      <c r="BJ9" s="340">
        <v>17.6036</v>
      </c>
      <c r="BK9" s="369"/>
      <c r="BL9" s="368" t="s">
        <v>2178</v>
      </c>
      <c r="BM9" s="368" t="s">
        <v>1704</v>
      </c>
      <c r="BN9" s="368" t="s">
        <v>2179</v>
      </c>
      <c r="BO9" s="368" t="s">
        <v>2180</v>
      </c>
      <c r="BP9" s="368" t="s">
        <v>2181</v>
      </c>
      <c r="BQ9" s="369"/>
      <c r="BR9" s="344" t="s">
        <v>450</v>
      </c>
    </row>
    <row r="10" spans="1:70" s="107" customFormat="1" x14ac:dyDescent="0.25">
      <c r="A10" s="345" t="s">
        <v>2182</v>
      </c>
      <c r="B10" s="373"/>
      <c r="C10" s="719">
        <v>39183</v>
      </c>
      <c r="D10" s="373"/>
      <c r="E10" s="346">
        <v>20081.3</v>
      </c>
      <c r="F10" s="373"/>
      <c r="G10" s="347">
        <v>132.38</v>
      </c>
      <c r="H10" s="374"/>
      <c r="I10" s="348">
        <v>0.46289999999999998</v>
      </c>
      <c r="J10" s="348">
        <v>5.0801999999999996</v>
      </c>
      <c r="K10" s="348">
        <v>4.6317000000000004</v>
      </c>
      <c r="L10" s="348">
        <v>6.3292999999999999</v>
      </c>
      <c r="M10" s="348">
        <v>-2.8546</v>
      </c>
      <c r="N10" s="350">
        <v>-0.7944</v>
      </c>
      <c r="O10" s="348">
        <v>3.2155999999999998</v>
      </c>
      <c r="P10" s="348">
        <v>16.126300000000001</v>
      </c>
      <c r="Q10" s="348">
        <v>14.0496</v>
      </c>
      <c r="R10" s="348">
        <v>15.491099999999999</v>
      </c>
      <c r="S10" s="348">
        <v>13.591900000000001</v>
      </c>
      <c r="T10" s="348">
        <v>-4.2251000000000003</v>
      </c>
      <c r="U10" s="348">
        <v>0</v>
      </c>
      <c r="V10" s="348">
        <v>-3.4075000000000002</v>
      </c>
      <c r="W10" s="348">
        <v>3.3250000000000002</v>
      </c>
      <c r="X10" s="348">
        <v>14.400600000000001</v>
      </c>
      <c r="Y10" s="374"/>
      <c r="Z10" s="346">
        <v>4</v>
      </c>
      <c r="AA10" s="346">
        <v>6</v>
      </c>
      <c r="AB10" s="346">
        <v>2</v>
      </c>
      <c r="AC10" s="346">
        <v>3</v>
      </c>
      <c r="AD10" s="346">
        <v>10</v>
      </c>
      <c r="AE10" s="346">
        <v>12</v>
      </c>
      <c r="AF10" s="346">
        <v>7</v>
      </c>
      <c r="AG10" s="346">
        <v>9</v>
      </c>
      <c r="AH10" s="346">
        <v>11</v>
      </c>
      <c r="AI10" s="346">
        <v>5</v>
      </c>
      <c r="AJ10" s="346">
        <v>3</v>
      </c>
      <c r="AK10" s="346">
        <v>9</v>
      </c>
      <c r="AL10" s="346">
        <v>10</v>
      </c>
      <c r="AM10" s="346">
        <v>12</v>
      </c>
      <c r="AN10" s="346">
        <v>2</v>
      </c>
      <c r="AO10" s="373"/>
      <c r="AP10" s="348">
        <v>14.93</v>
      </c>
      <c r="AQ10" s="348">
        <v>15.58</v>
      </c>
      <c r="AR10" s="348">
        <v>12.51</v>
      </c>
      <c r="AS10" s="348">
        <v>7.01</v>
      </c>
      <c r="AT10" s="348">
        <v>-2.0499999999999998</v>
      </c>
      <c r="AU10" s="351"/>
      <c r="AV10" s="346">
        <v>7</v>
      </c>
      <c r="AW10" s="346">
        <v>10</v>
      </c>
      <c r="AX10" s="346">
        <v>8</v>
      </c>
      <c r="AY10" s="346">
        <v>8</v>
      </c>
      <c r="AZ10" s="346">
        <v>10</v>
      </c>
      <c r="BA10" s="362"/>
      <c r="BB10" s="348">
        <v>14.398419418012899</v>
      </c>
      <c r="BC10" s="375">
        <v>1.0944091373401099</v>
      </c>
      <c r="BD10" s="375">
        <v>7.0033469645897503E-2</v>
      </c>
      <c r="BE10" s="375">
        <v>0.24154441610791799</v>
      </c>
      <c r="BF10" s="374"/>
      <c r="BG10" s="348">
        <v>53.830199999999998</v>
      </c>
      <c r="BH10" s="348">
        <v>25.9496</v>
      </c>
      <c r="BI10" s="348">
        <v>17.29</v>
      </c>
      <c r="BJ10" s="348">
        <v>2.9302000000000001</v>
      </c>
      <c r="BK10" s="373"/>
      <c r="BL10" s="372" t="s">
        <v>2183</v>
      </c>
      <c r="BM10" s="372" t="s">
        <v>2184</v>
      </c>
      <c r="BN10" s="372" t="s">
        <v>2185</v>
      </c>
      <c r="BO10" s="372" t="s">
        <v>2186</v>
      </c>
      <c r="BP10" s="372" t="s">
        <v>2187</v>
      </c>
      <c r="BQ10" s="373"/>
      <c r="BR10" s="354" t="s">
        <v>518</v>
      </c>
    </row>
    <row r="11" spans="1:70" s="107" customFormat="1" x14ac:dyDescent="0.25">
      <c r="A11" s="345" t="s">
        <v>2188</v>
      </c>
      <c r="B11" s="373"/>
      <c r="C11" s="719">
        <v>40186</v>
      </c>
      <c r="D11" s="373"/>
      <c r="E11" s="346">
        <v>14861</v>
      </c>
      <c r="F11" s="373"/>
      <c r="G11" s="347">
        <v>114.3763</v>
      </c>
      <c r="H11" s="374"/>
      <c r="I11" s="348">
        <v>0.72119999999999995</v>
      </c>
      <c r="J11" s="348">
        <v>5.6840999999999999</v>
      </c>
      <c r="K11" s="348">
        <v>4.1976000000000004</v>
      </c>
      <c r="L11" s="348">
        <v>6.0220000000000002</v>
      </c>
      <c r="M11" s="348">
        <v>2.1029</v>
      </c>
      <c r="N11" s="350">
        <v>4.7733999999999996</v>
      </c>
      <c r="O11" s="348">
        <v>3.4967999999999999</v>
      </c>
      <c r="P11" s="348">
        <v>19.9221</v>
      </c>
      <c r="Q11" s="348">
        <v>18.051600000000001</v>
      </c>
      <c r="R11" s="348">
        <v>16.233799999999999</v>
      </c>
      <c r="S11" s="348">
        <v>12.360099999999999</v>
      </c>
      <c r="T11" s="348">
        <v>-0.4889</v>
      </c>
      <c r="U11" s="348">
        <v>5.4714</v>
      </c>
      <c r="V11" s="348">
        <v>1.5324</v>
      </c>
      <c r="W11" s="348">
        <v>3.0615999999999999</v>
      </c>
      <c r="X11" s="348">
        <v>15.965400000000001</v>
      </c>
      <c r="Y11" s="374"/>
      <c r="Z11" s="346">
        <v>1</v>
      </c>
      <c r="AA11" s="346">
        <v>1</v>
      </c>
      <c r="AB11" s="346">
        <v>4</v>
      </c>
      <c r="AC11" s="346">
        <v>4</v>
      </c>
      <c r="AD11" s="346">
        <v>3</v>
      </c>
      <c r="AE11" s="346">
        <v>4</v>
      </c>
      <c r="AF11" s="346">
        <v>6</v>
      </c>
      <c r="AG11" s="346">
        <v>1</v>
      </c>
      <c r="AH11" s="346">
        <v>1</v>
      </c>
      <c r="AI11" s="346">
        <v>1</v>
      </c>
      <c r="AJ11" s="346">
        <v>4</v>
      </c>
      <c r="AK11" s="346">
        <v>5</v>
      </c>
      <c r="AL11" s="346">
        <v>3</v>
      </c>
      <c r="AM11" s="346">
        <v>5</v>
      </c>
      <c r="AN11" s="346">
        <v>4</v>
      </c>
      <c r="AO11" s="373"/>
      <c r="AP11" s="348">
        <v>16.95</v>
      </c>
      <c r="AQ11" s="348">
        <v>19.510000000000002</v>
      </c>
      <c r="AR11" s="348">
        <v>16.399999999999999</v>
      </c>
      <c r="AS11" s="348">
        <v>10.37</v>
      </c>
      <c r="AT11" s="348">
        <v>4.7</v>
      </c>
      <c r="AU11" s="351"/>
      <c r="AV11" s="346">
        <v>2</v>
      </c>
      <c r="AW11" s="346">
        <v>1</v>
      </c>
      <c r="AX11" s="346">
        <v>1</v>
      </c>
      <c r="AY11" s="346">
        <v>2</v>
      </c>
      <c r="AZ11" s="346">
        <v>4</v>
      </c>
      <c r="BA11" s="362"/>
      <c r="BB11" s="348">
        <v>15.2213726659124</v>
      </c>
      <c r="BC11" s="375">
        <v>1.12037556208722</v>
      </c>
      <c r="BD11" s="375">
        <v>8.3328758379486098E-2</v>
      </c>
      <c r="BE11" s="375">
        <v>0.448087039794417</v>
      </c>
      <c r="BF11" s="374"/>
      <c r="BG11" s="348">
        <v>42.269399999999997</v>
      </c>
      <c r="BH11" s="348">
        <v>22.388999999999999</v>
      </c>
      <c r="BI11" s="348">
        <v>32.231200000000001</v>
      </c>
      <c r="BJ11" s="348">
        <v>3.1103999999999998</v>
      </c>
      <c r="BK11" s="373"/>
      <c r="BL11" s="372" t="s">
        <v>2189</v>
      </c>
      <c r="BM11" s="372" t="s">
        <v>2190</v>
      </c>
      <c r="BN11" s="372" t="s">
        <v>2191</v>
      </c>
      <c r="BO11" s="372" t="s">
        <v>2192</v>
      </c>
      <c r="BP11" s="372" t="s">
        <v>2193</v>
      </c>
      <c r="BQ11" s="373"/>
      <c r="BR11" s="354" t="s">
        <v>518</v>
      </c>
    </row>
    <row r="12" spans="1:70" s="107" customFormat="1" x14ac:dyDescent="0.25">
      <c r="A12" s="345" t="s">
        <v>2194</v>
      </c>
      <c r="B12" s="373"/>
      <c r="C12" s="719">
        <v>39514</v>
      </c>
      <c r="D12" s="373"/>
      <c r="E12" s="346">
        <v>10039.799999999999</v>
      </c>
      <c r="F12" s="373"/>
      <c r="G12" s="347">
        <v>147.19</v>
      </c>
      <c r="H12" s="374"/>
      <c r="I12" s="348">
        <v>0.43049999999999999</v>
      </c>
      <c r="J12" s="348">
        <v>4.5963000000000003</v>
      </c>
      <c r="K12" s="348">
        <v>2.6251000000000002</v>
      </c>
      <c r="L12" s="348">
        <v>5.0224000000000002</v>
      </c>
      <c r="M12" s="348">
        <v>-2.5503</v>
      </c>
      <c r="N12" s="350">
        <v>0.30869999999999997</v>
      </c>
      <c r="O12" s="348">
        <v>0.41870000000000002</v>
      </c>
      <c r="P12" s="348">
        <v>12.823499999999999</v>
      </c>
      <c r="Q12" s="348">
        <v>14.5839</v>
      </c>
      <c r="R12" s="348">
        <v>15.4445</v>
      </c>
      <c r="S12" s="348">
        <v>11.2867</v>
      </c>
      <c r="T12" s="348">
        <v>-3.7488999999999999</v>
      </c>
      <c r="U12" s="348">
        <v>1.4298999999999999</v>
      </c>
      <c r="V12" s="348">
        <v>-1.3346</v>
      </c>
      <c r="W12" s="348">
        <v>2.7202999999999999</v>
      </c>
      <c r="X12" s="348">
        <v>15.835699999999999</v>
      </c>
      <c r="Y12" s="374"/>
      <c r="Z12" s="346">
        <v>5</v>
      </c>
      <c r="AA12" s="346">
        <v>8</v>
      </c>
      <c r="AB12" s="346">
        <v>12</v>
      </c>
      <c r="AC12" s="346">
        <v>8</v>
      </c>
      <c r="AD12" s="346">
        <v>9</v>
      </c>
      <c r="AE12" s="346">
        <v>9</v>
      </c>
      <c r="AF12" s="346">
        <v>12</v>
      </c>
      <c r="AG12" s="346">
        <v>14</v>
      </c>
      <c r="AH12" s="346">
        <v>10</v>
      </c>
      <c r="AI12" s="346">
        <v>6</v>
      </c>
      <c r="AJ12" s="346">
        <v>7</v>
      </c>
      <c r="AK12" s="346">
        <v>8</v>
      </c>
      <c r="AL12" s="346">
        <v>7</v>
      </c>
      <c r="AM12" s="346">
        <v>7</v>
      </c>
      <c r="AN12" s="346">
        <v>5</v>
      </c>
      <c r="AO12" s="373"/>
      <c r="AP12" s="348">
        <v>15.36</v>
      </c>
      <c r="AQ12" s="348">
        <v>17.36</v>
      </c>
      <c r="AR12" s="348">
        <v>11.01</v>
      </c>
      <c r="AS12" s="348">
        <v>4.83</v>
      </c>
      <c r="AT12" s="348">
        <v>-0.56000000000000005</v>
      </c>
      <c r="AU12" s="351"/>
      <c r="AV12" s="346">
        <v>6</v>
      </c>
      <c r="AW12" s="346">
        <v>6</v>
      </c>
      <c r="AX12" s="346">
        <v>13</v>
      </c>
      <c r="AY12" s="346">
        <v>12</v>
      </c>
      <c r="AZ12" s="346">
        <v>7</v>
      </c>
      <c r="BA12" s="362"/>
      <c r="BB12" s="348">
        <v>12.1415271823378</v>
      </c>
      <c r="BC12" s="375">
        <v>0.925586944298183</v>
      </c>
      <c r="BD12" s="375">
        <v>6.17759157144094E-2</v>
      </c>
      <c r="BE12" s="375">
        <v>0.101516863815815</v>
      </c>
      <c r="BF12" s="374"/>
      <c r="BG12" s="348">
        <v>59.588099999999997</v>
      </c>
      <c r="BH12" s="348">
        <v>14.524699999999999</v>
      </c>
      <c r="BI12" s="348">
        <v>17.622399999999999</v>
      </c>
      <c r="BJ12" s="348">
        <v>8.2647999999999993</v>
      </c>
      <c r="BK12" s="373"/>
      <c r="BL12" s="372" t="s">
        <v>2195</v>
      </c>
      <c r="BM12" s="372" t="s">
        <v>2196</v>
      </c>
      <c r="BN12" s="372" t="s">
        <v>2197</v>
      </c>
      <c r="BO12" s="372" t="s">
        <v>2198</v>
      </c>
      <c r="BP12" s="372" t="s">
        <v>2199</v>
      </c>
      <c r="BQ12" s="373"/>
      <c r="BR12" s="354" t="s">
        <v>443</v>
      </c>
    </row>
    <row r="13" spans="1:70" s="107" customFormat="1" x14ac:dyDescent="0.25">
      <c r="A13" s="345" t="s">
        <v>2200</v>
      </c>
      <c r="B13" s="373"/>
      <c r="C13" s="719">
        <v>38553</v>
      </c>
      <c r="D13" s="373"/>
      <c r="E13" s="346">
        <v>9536.17</v>
      </c>
      <c r="F13" s="373"/>
      <c r="G13" s="347">
        <v>164.98509999999999</v>
      </c>
      <c r="H13" s="374"/>
      <c r="I13" s="348">
        <v>0.20019999999999999</v>
      </c>
      <c r="J13" s="348">
        <v>4.5594999999999999</v>
      </c>
      <c r="K13" s="348">
        <v>3.0484</v>
      </c>
      <c r="L13" s="348">
        <v>3.2885</v>
      </c>
      <c r="M13" s="348">
        <v>-4.1760999999999999</v>
      </c>
      <c r="N13" s="350">
        <v>-0.59740000000000004</v>
      </c>
      <c r="O13" s="348">
        <v>2.7240000000000002</v>
      </c>
      <c r="P13" s="348">
        <v>14.980600000000001</v>
      </c>
      <c r="Q13" s="348">
        <v>12.9846</v>
      </c>
      <c r="R13" s="348">
        <v>13.580500000000001</v>
      </c>
      <c r="S13" s="348">
        <v>10.470499999999999</v>
      </c>
      <c r="T13" s="348">
        <v>-5.5152999999999999</v>
      </c>
      <c r="U13" s="348">
        <v>-0.63390000000000002</v>
      </c>
      <c r="V13" s="348">
        <v>-3.2688000000000001</v>
      </c>
      <c r="W13" s="348">
        <v>3.2564000000000002</v>
      </c>
      <c r="X13" s="348">
        <v>14.3348</v>
      </c>
      <c r="Y13" s="374"/>
      <c r="Z13" s="346">
        <v>13</v>
      </c>
      <c r="AA13" s="346">
        <v>9</v>
      </c>
      <c r="AB13" s="346">
        <v>9</v>
      </c>
      <c r="AC13" s="346">
        <v>10</v>
      </c>
      <c r="AD13" s="346">
        <v>11</v>
      </c>
      <c r="AE13" s="346">
        <v>11</v>
      </c>
      <c r="AF13" s="346">
        <v>8</v>
      </c>
      <c r="AG13" s="346">
        <v>10</v>
      </c>
      <c r="AH13" s="346">
        <v>13</v>
      </c>
      <c r="AI13" s="346">
        <v>11</v>
      </c>
      <c r="AJ13" s="346">
        <v>9</v>
      </c>
      <c r="AK13" s="346">
        <v>11</v>
      </c>
      <c r="AL13" s="346">
        <v>13</v>
      </c>
      <c r="AM13" s="346">
        <v>11</v>
      </c>
      <c r="AN13" s="346">
        <v>3</v>
      </c>
      <c r="AO13" s="373"/>
      <c r="AP13" s="348">
        <v>14.09</v>
      </c>
      <c r="AQ13" s="348">
        <v>14.73</v>
      </c>
      <c r="AR13" s="348">
        <v>11.36</v>
      </c>
      <c r="AS13" s="348">
        <v>6.2</v>
      </c>
      <c r="AT13" s="348">
        <v>-4.24</v>
      </c>
      <c r="AU13" s="351"/>
      <c r="AV13" s="346">
        <v>10</v>
      </c>
      <c r="AW13" s="346">
        <v>12</v>
      </c>
      <c r="AX13" s="346">
        <v>11</v>
      </c>
      <c r="AY13" s="346">
        <v>10</v>
      </c>
      <c r="AZ13" s="346">
        <v>12</v>
      </c>
      <c r="BA13" s="362"/>
      <c r="BB13" s="348">
        <v>12.7704559698669</v>
      </c>
      <c r="BC13" s="375">
        <v>0.95535509937364504</v>
      </c>
      <c r="BD13" s="375">
        <v>6.9740787950460001E-2</v>
      </c>
      <c r="BE13" s="375">
        <v>0.19115153805166701</v>
      </c>
      <c r="BF13" s="374"/>
      <c r="BG13" s="348">
        <v>62.124200000000002</v>
      </c>
      <c r="BH13" s="348">
        <v>19.810199999999998</v>
      </c>
      <c r="BI13" s="348">
        <v>16.5961</v>
      </c>
      <c r="BJ13" s="348">
        <v>1.4695</v>
      </c>
      <c r="BK13" s="373"/>
      <c r="BL13" s="372" t="s">
        <v>2201</v>
      </c>
      <c r="BM13" s="372" t="s">
        <v>2202</v>
      </c>
      <c r="BN13" s="372" t="s">
        <v>2203</v>
      </c>
      <c r="BO13" s="372" t="s">
        <v>2204</v>
      </c>
      <c r="BP13" s="372" t="s">
        <v>2205</v>
      </c>
      <c r="BQ13" s="373"/>
      <c r="BR13" s="354" t="s">
        <v>518</v>
      </c>
    </row>
    <row r="14" spans="1:70" s="107" customFormat="1" x14ac:dyDescent="0.25">
      <c r="A14" s="345" t="s">
        <v>2206</v>
      </c>
      <c r="B14" s="373"/>
      <c r="C14" s="719">
        <v>38511</v>
      </c>
      <c r="D14" s="373"/>
      <c r="E14" s="346">
        <v>9015.1</v>
      </c>
      <c r="F14" s="373"/>
      <c r="G14" s="347">
        <v>225.8433</v>
      </c>
      <c r="H14" s="374"/>
      <c r="I14" s="348">
        <v>0.47639999999999999</v>
      </c>
      <c r="J14" s="348">
        <v>5.1680000000000001</v>
      </c>
      <c r="K14" s="348">
        <v>3.3424</v>
      </c>
      <c r="L14" s="348">
        <v>5.2746000000000004</v>
      </c>
      <c r="M14" s="348">
        <v>-1.5738000000000001</v>
      </c>
      <c r="N14" s="350">
        <v>1.0414000000000001</v>
      </c>
      <c r="O14" s="348">
        <v>2.2046999999999999</v>
      </c>
      <c r="P14" s="348">
        <v>18.058499999999999</v>
      </c>
      <c r="Q14" s="348">
        <v>16.249500000000001</v>
      </c>
      <c r="R14" s="348">
        <v>15.8271</v>
      </c>
      <c r="S14" s="348">
        <v>12.3089</v>
      </c>
      <c r="T14" s="348">
        <v>-2.5474000000000001</v>
      </c>
      <c r="U14" s="348">
        <v>1.1901999999999999</v>
      </c>
      <c r="V14" s="348">
        <v>-1.4201999999999999</v>
      </c>
      <c r="W14" s="348">
        <v>2.5663999999999998</v>
      </c>
      <c r="X14" s="348">
        <v>15.9688</v>
      </c>
      <c r="Y14" s="374"/>
      <c r="Z14" s="346">
        <v>3</v>
      </c>
      <c r="AA14" s="346">
        <v>4</v>
      </c>
      <c r="AB14" s="346">
        <v>7</v>
      </c>
      <c r="AC14" s="346">
        <v>7</v>
      </c>
      <c r="AD14" s="346">
        <v>7</v>
      </c>
      <c r="AE14" s="346">
        <v>8</v>
      </c>
      <c r="AF14" s="346">
        <v>9</v>
      </c>
      <c r="AG14" s="346">
        <v>3</v>
      </c>
      <c r="AH14" s="346">
        <v>4</v>
      </c>
      <c r="AI14" s="346">
        <v>3</v>
      </c>
      <c r="AJ14" s="346">
        <v>5</v>
      </c>
      <c r="AK14" s="346">
        <v>6</v>
      </c>
      <c r="AL14" s="346">
        <v>9</v>
      </c>
      <c r="AM14" s="346">
        <v>9</v>
      </c>
      <c r="AN14" s="346">
        <v>6</v>
      </c>
      <c r="AO14" s="373"/>
      <c r="AP14" s="348">
        <v>16.34</v>
      </c>
      <c r="AQ14" s="348">
        <v>17.920000000000002</v>
      </c>
      <c r="AR14" s="348">
        <v>14.04</v>
      </c>
      <c r="AS14" s="348">
        <v>7.39</v>
      </c>
      <c r="AT14" s="348">
        <v>-0.7</v>
      </c>
      <c r="AU14" s="351"/>
      <c r="AV14" s="346">
        <v>4</v>
      </c>
      <c r="AW14" s="346">
        <v>4</v>
      </c>
      <c r="AX14" s="346">
        <v>4</v>
      </c>
      <c r="AY14" s="346">
        <v>7</v>
      </c>
      <c r="AZ14" s="346">
        <v>8</v>
      </c>
      <c r="BA14" s="362"/>
      <c r="BB14" s="348">
        <v>14.831478542021999</v>
      </c>
      <c r="BC14" s="375">
        <v>1.1254557906188201</v>
      </c>
      <c r="BD14" s="375">
        <v>7.8125426718403099E-2</v>
      </c>
      <c r="BE14" s="375">
        <v>0.33470501872676101</v>
      </c>
      <c r="BF14" s="374"/>
      <c r="BG14" s="348">
        <v>55.3568</v>
      </c>
      <c r="BH14" s="348">
        <v>25.506900000000002</v>
      </c>
      <c r="BI14" s="348">
        <v>15.898199999999999</v>
      </c>
      <c r="BJ14" s="348">
        <v>3.2381000000000002</v>
      </c>
      <c r="BK14" s="373"/>
      <c r="BL14" s="372" t="s">
        <v>2207</v>
      </c>
      <c r="BM14" s="372" t="s">
        <v>2208</v>
      </c>
      <c r="BN14" s="372" t="s">
        <v>2209</v>
      </c>
      <c r="BO14" s="372" t="s">
        <v>2210</v>
      </c>
      <c r="BP14" s="372" t="s">
        <v>2211</v>
      </c>
      <c r="BQ14" s="373"/>
      <c r="BR14" s="354" t="s">
        <v>436</v>
      </c>
    </row>
    <row r="15" spans="1:70" s="107" customFormat="1" x14ac:dyDescent="0.25">
      <c r="A15" s="345" t="s">
        <v>2212</v>
      </c>
      <c r="B15" s="373"/>
      <c r="C15" s="719">
        <v>38167</v>
      </c>
      <c r="D15" s="373"/>
      <c r="E15" s="346">
        <v>8536.06</v>
      </c>
      <c r="F15" s="373"/>
      <c r="G15" s="347">
        <v>348.23059999999998</v>
      </c>
      <c r="H15" s="374"/>
      <c r="I15" s="348">
        <v>0.21340000000000001</v>
      </c>
      <c r="J15" s="348">
        <v>5.6750999999999996</v>
      </c>
      <c r="K15" s="348">
        <v>3.0823</v>
      </c>
      <c r="L15" s="348">
        <v>3.2223000000000002</v>
      </c>
      <c r="M15" s="348">
        <v>-2.2037</v>
      </c>
      <c r="N15" s="350">
        <v>1.0492999999999999</v>
      </c>
      <c r="O15" s="348">
        <v>6.1800000000000001E-2</v>
      </c>
      <c r="P15" s="348">
        <v>14.97</v>
      </c>
      <c r="Q15" s="348">
        <v>14.652699999999999</v>
      </c>
      <c r="R15" s="348">
        <v>14.496700000000001</v>
      </c>
      <c r="S15" s="348">
        <v>9.6959</v>
      </c>
      <c r="T15" s="348">
        <v>-4.3151999999999999</v>
      </c>
      <c r="U15" s="348">
        <v>2.0830000000000002</v>
      </c>
      <c r="V15" s="348">
        <v>-1.4181999999999999</v>
      </c>
      <c r="W15" s="348">
        <v>2.4931999999999999</v>
      </c>
      <c r="X15" s="348">
        <v>17.526900000000001</v>
      </c>
      <c r="Y15" s="374"/>
      <c r="Z15" s="346">
        <v>11</v>
      </c>
      <c r="AA15" s="346">
        <v>2</v>
      </c>
      <c r="AB15" s="346">
        <v>8</v>
      </c>
      <c r="AC15" s="346">
        <v>11</v>
      </c>
      <c r="AD15" s="346">
        <v>8</v>
      </c>
      <c r="AE15" s="346">
        <v>7</v>
      </c>
      <c r="AF15" s="346">
        <v>14</v>
      </c>
      <c r="AG15" s="346">
        <v>11</v>
      </c>
      <c r="AH15" s="346">
        <v>9</v>
      </c>
      <c r="AI15" s="346">
        <v>8</v>
      </c>
      <c r="AJ15" s="346">
        <v>10</v>
      </c>
      <c r="AK15" s="346">
        <v>10</v>
      </c>
      <c r="AL15" s="346">
        <v>6</v>
      </c>
      <c r="AM15" s="346">
        <v>8</v>
      </c>
      <c r="AN15" s="346">
        <v>8</v>
      </c>
      <c r="AO15" s="373"/>
      <c r="AP15" s="348">
        <v>13.76</v>
      </c>
      <c r="AQ15" s="348">
        <v>15.16</v>
      </c>
      <c r="AR15" s="348">
        <v>12.27</v>
      </c>
      <c r="AS15" s="348">
        <v>5.57</v>
      </c>
      <c r="AT15" s="348">
        <v>-1.57</v>
      </c>
      <c r="AU15" s="351"/>
      <c r="AV15" s="346">
        <v>12</v>
      </c>
      <c r="AW15" s="346">
        <v>11</v>
      </c>
      <c r="AX15" s="346">
        <v>10</v>
      </c>
      <c r="AY15" s="346">
        <v>11</v>
      </c>
      <c r="AZ15" s="346">
        <v>9</v>
      </c>
      <c r="BA15" s="362"/>
      <c r="BB15" s="348">
        <v>14.651036157948599</v>
      </c>
      <c r="BC15" s="375">
        <v>1.08687342937557</v>
      </c>
      <c r="BD15" s="375">
        <v>6.1881375002534801E-2</v>
      </c>
      <c r="BE15" s="375">
        <v>0.11086404538137801</v>
      </c>
      <c r="BF15" s="374"/>
      <c r="BG15" s="348">
        <v>61.944099999999999</v>
      </c>
      <c r="BH15" s="348">
        <v>26.081499999999998</v>
      </c>
      <c r="BI15" s="348">
        <v>7.4686899999999996</v>
      </c>
      <c r="BJ15" s="348">
        <v>4.5057099999999997</v>
      </c>
      <c r="BK15" s="373"/>
      <c r="BL15" s="372" t="s">
        <v>2213</v>
      </c>
      <c r="BM15" s="372" t="s">
        <v>2214</v>
      </c>
      <c r="BN15" s="372" t="s">
        <v>2215</v>
      </c>
      <c r="BO15" s="372" t="s">
        <v>2216</v>
      </c>
      <c r="BP15" s="372" t="s">
        <v>2217</v>
      </c>
      <c r="BQ15" s="373"/>
      <c r="BR15" s="354" t="s">
        <v>525</v>
      </c>
    </row>
    <row r="16" spans="1:70" s="107" customFormat="1" x14ac:dyDescent="0.25">
      <c r="A16" s="345" t="s">
        <v>2218</v>
      </c>
      <c r="B16" s="373"/>
      <c r="C16" s="719">
        <v>34366</v>
      </c>
      <c r="D16" s="373"/>
      <c r="E16" s="346">
        <v>7571.56</v>
      </c>
      <c r="F16" s="373"/>
      <c r="G16" s="347">
        <v>769.02800000000002</v>
      </c>
      <c r="H16" s="374"/>
      <c r="I16" s="348">
        <v>0.64059999999999995</v>
      </c>
      <c r="J16" s="348">
        <v>5.2055999999999996</v>
      </c>
      <c r="K16" s="348">
        <v>5.0087000000000002</v>
      </c>
      <c r="L16" s="348">
        <v>7.6372</v>
      </c>
      <c r="M16" s="348">
        <v>0.97289999999999999</v>
      </c>
      <c r="N16" s="350">
        <v>4.5514000000000001</v>
      </c>
      <c r="O16" s="348">
        <v>4.9880000000000004</v>
      </c>
      <c r="P16" s="348">
        <v>17.236699999999999</v>
      </c>
      <c r="Q16" s="348">
        <v>15.2597</v>
      </c>
      <c r="R16" s="348">
        <v>14.136200000000001</v>
      </c>
      <c r="S16" s="348">
        <v>14.5519</v>
      </c>
      <c r="T16" s="348">
        <v>-0.29430000000000001</v>
      </c>
      <c r="U16" s="348">
        <v>5.2784000000000004</v>
      </c>
      <c r="V16" s="348">
        <v>2.1345000000000001</v>
      </c>
      <c r="W16" s="348">
        <v>3.9228000000000001</v>
      </c>
      <c r="X16" s="348">
        <v>14.3439</v>
      </c>
      <c r="Y16" s="374"/>
      <c r="Z16" s="346">
        <v>2</v>
      </c>
      <c r="AA16" s="346">
        <v>3</v>
      </c>
      <c r="AB16" s="346">
        <v>1</v>
      </c>
      <c r="AC16" s="346">
        <v>2</v>
      </c>
      <c r="AD16" s="346">
        <v>5</v>
      </c>
      <c r="AE16" s="346">
        <v>5</v>
      </c>
      <c r="AF16" s="346">
        <v>4</v>
      </c>
      <c r="AG16" s="346">
        <v>6</v>
      </c>
      <c r="AH16" s="346">
        <v>6</v>
      </c>
      <c r="AI16" s="346">
        <v>10</v>
      </c>
      <c r="AJ16" s="346">
        <v>2</v>
      </c>
      <c r="AK16" s="346">
        <v>3</v>
      </c>
      <c r="AL16" s="346">
        <v>4</v>
      </c>
      <c r="AM16" s="346">
        <v>4</v>
      </c>
      <c r="AN16" s="346">
        <v>1</v>
      </c>
      <c r="AO16" s="373"/>
      <c r="AP16" s="348">
        <v>14.64</v>
      </c>
      <c r="AQ16" s="348">
        <v>16.73</v>
      </c>
      <c r="AR16" s="348">
        <v>13.99</v>
      </c>
      <c r="AS16" s="348">
        <v>9.92</v>
      </c>
      <c r="AT16" s="348">
        <v>4.7300000000000004</v>
      </c>
      <c r="AU16" s="351"/>
      <c r="AV16" s="346">
        <v>8</v>
      </c>
      <c r="AW16" s="346">
        <v>7</v>
      </c>
      <c r="AX16" s="346">
        <v>5</v>
      </c>
      <c r="AY16" s="346">
        <v>4</v>
      </c>
      <c r="AZ16" s="346">
        <v>3</v>
      </c>
      <c r="BA16" s="362"/>
      <c r="BB16" s="348">
        <v>13.8068401128634</v>
      </c>
      <c r="BC16" s="375">
        <v>1.0629722173325</v>
      </c>
      <c r="BD16" s="375">
        <v>7.6767379651611498E-2</v>
      </c>
      <c r="BE16" s="375">
        <v>0.28165216416543498</v>
      </c>
      <c r="BF16" s="374"/>
      <c r="BG16" s="348">
        <v>62.5075</v>
      </c>
      <c r="BH16" s="348">
        <v>19.423400000000001</v>
      </c>
      <c r="BI16" s="348">
        <v>17.430099999999999</v>
      </c>
      <c r="BJ16" s="348">
        <v>0.63900000000000001</v>
      </c>
      <c r="BK16" s="373"/>
      <c r="BL16" s="372" t="s">
        <v>1177</v>
      </c>
      <c r="BM16" s="372" t="s">
        <v>2219</v>
      </c>
      <c r="BN16" s="372" t="s">
        <v>2220</v>
      </c>
      <c r="BO16" s="372" t="s">
        <v>449</v>
      </c>
      <c r="BP16" s="372" t="s">
        <v>2221</v>
      </c>
      <c r="BQ16" s="373"/>
      <c r="BR16" s="354" t="s">
        <v>518</v>
      </c>
    </row>
    <row r="17" spans="1:70" s="107" customFormat="1" x14ac:dyDescent="0.25">
      <c r="A17" s="345" t="s">
        <v>2222</v>
      </c>
      <c r="B17" s="373"/>
      <c r="C17" s="719">
        <v>39534</v>
      </c>
      <c r="D17" s="373"/>
      <c r="E17" s="346">
        <v>6647.3</v>
      </c>
      <c r="F17" s="373"/>
      <c r="G17" s="347">
        <v>134.25579999999999</v>
      </c>
      <c r="H17" s="374"/>
      <c r="I17" s="348">
        <v>0.40089999999999998</v>
      </c>
      <c r="J17" s="348">
        <v>4.8948999999999998</v>
      </c>
      <c r="K17" s="348">
        <v>4.2576000000000001</v>
      </c>
      <c r="L17" s="348">
        <v>11.165900000000001</v>
      </c>
      <c r="M17" s="348">
        <v>5.7404999999999999</v>
      </c>
      <c r="N17" s="350">
        <v>7.8776000000000002</v>
      </c>
      <c r="O17" s="348">
        <v>4.9386000000000001</v>
      </c>
      <c r="P17" s="348">
        <v>18.005700000000001</v>
      </c>
      <c r="Q17" s="348">
        <v>15.294600000000001</v>
      </c>
      <c r="R17" s="348">
        <v>12.8596</v>
      </c>
      <c r="S17" s="348">
        <v>17.843900000000001</v>
      </c>
      <c r="T17" s="348">
        <v>3.7119</v>
      </c>
      <c r="U17" s="348">
        <v>10.8233</v>
      </c>
      <c r="V17" s="348">
        <v>5.1677999999999997</v>
      </c>
      <c r="W17" s="348">
        <v>2.0649000000000002</v>
      </c>
      <c r="X17" s="348">
        <v>15.303900000000001</v>
      </c>
      <c r="Y17" s="374"/>
      <c r="Z17" s="346">
        <v>6</v>
      </c>
      <c r="AA17" s="346">
        <v>7</v>
      </c>
      <c r="AB17" s="346">
        <v>3</v>
      </c>
      <c r="AC17" s="346">
        <v>1</v>
      </c>
      <c r="AD17" s="346">
        <v>1</v>
      </c>
      <c r="AE17" s="346">
        <v>2</v>
      </c>
      <c r="AF17" s="346">
        <v>5</v>
      </c>
      <c r="AG17" s="346">
        <v>4</v>
      </c>
      <c r="AH17" s="346">
        <v>5</v>
      </c>
      <c r="AI17" s="346">
        <v>12</v>
      </c>
      <c r="AJ17" s="346">
        <v>1</v>
      </c>
      <c r="AK17" s="346">
        <v>1</v>
      </c>
      <c r="AL17" s="346">
        <v>1</v>
      </c>
      <c r="AM17" s="346">
        <v>2</v>
      </c>
      <c r="AN17" s="346">
        <v>10</v>
      </c>
      <c r="AO17" s="373"/>
      <c r="AP17" s="348">
        <v>14.02</v>
      </c>
      <c r="AQ17" s="348">
        <v>17.690000000000001</v>
      </c>
      <c r="AR17" s="348">
        <v>15.02</v>
      </c>
      <c r="AS17" s="348">
        <v>9.86</v>
      </c>
      <c r="AT17" s="348">
        <v>13.31</v>
      </c>
      <c r="AU17" s="351"/>
      <c r="AV17" s="346">
        <v>11</v>
      </c>
      <c r="AW17" s="346">
        <v>5</v>
      </c>
      <c r="AX17" s="346">
        <v>2</v>
      </c>
      <c r="AY17" s="346">
        <v>5</v>
      </c>
      <c r="AZ17" s="346">
        <v>1</v>
      </c>
      <c r="BA17" s="362"/>
      <c r="BB17" s="348">
        <v>15.271174063631999</v>
      </c>
      <c r="BC17" s="375">
        <v>1.10298634339555</v>
      </c>
      <c r="BD17" s="375">
        <v>7.6447258047311006E-2</v>
      </c>
      <c r="BE17" s="375">
        <v>0.359879980875492</v>
      </c>
      <c r="BF17" s="374"/>
      <c r="BG17" s="348">
        <v>47.753599999999999</v>
      </c>
      <c r="BH17" s="348">
        <v>17.490100000000002</v>
      </c>
      <c r="BI17" s="348">
        <v>29.9297</v>
      </c>
      <c r="BJ17" s="348">
        <v>4.8266</v>
      </c>
      <c r="BK17" s="373"/>
      <c r="BL17" s="372" t="s">
        <v>2223</v>
      </c>
      <c r="BM17" s="372" t="s">
        <v>2224</v>
      </c>
      <c r="BN17" s="372" t="s">
        <v>2225</v>
      </c>
      <c r="BO17" s="372" t="s">
        <v>2226</v>
      </c>
      <c r="BP17" s="372" t="s">
        <v>2227</v>
      </c>
      <c r="BQ17" s="373"/>
      <c r="BR17" s="354" t="s">
        <v>476</v>
      </c>
    </row>
    <row r="18" spans="1:70" s="107" customFormat="1" ht="11" x14ac:dyDescent="0.3">
      <c r="A18" s="841" t="s">
        <v>2228</v>
      </c>
      <c r="B18" s="842"/>
      <c r="C18" s="843">
        <v>38560</v>
      </c>
      <c r="D18" s="842"/>
      <c r="E18" s="844">
        <v>5270.71</v>
      </c>
      <c r="F18" s="842"/>
      <c r="G18" s="845">
        <v>151.548</v>
      </c>
      <c r="H18" s="847"/>
      <c r="I18" s="846">
        <v>0.30709999999999998</v>
      </c>
      <c r="J18" s="846">
        <v>4.2793000000000001</v>
      </c>
      <c r="K18" s="846">
        <v>3.8540999999999999</v>
      </c>
      <c r="L18" s="846">
        <v>4.0808999999999997</v>
      </c>
      <c r="M18" s="846">
        <v>-1.411</v>
      </c>
      <c r="N18" s="848">
        <v>2.8685</v>
      </c>
      <c r="O18" s="846">
        <v>2.0785999999999998</v>
      </c>
      <c r="P18" s="846">
        <v>17.039200000000001</v>
      </c>
      <c r="Q18" s="846">
        <v>15.228199999999999</v>
      </c>
      <c r="R18" s="846">
        <v>15.857900000000001</v>
      </c>
      <c r="S18" s="846">
        <v>11.201000000000001</v>
      </c>
      <c r="T18" s="846">
        <v>-3.4314</v>
      </c>
      <c r="U18" s="846">
        <v>1.2514000000000001</v>
      </c>
      <c r="V18" s="846">
        <v>-0.23960000000000001</v>
      </c>
      <c r="W18" s="846">
        <v>2.5310000000000001</v>
      </c>
      <c r="X18" s="846">
        <v>13.885199999999999</v>
      </c>
      <c r="Y18" s="847"/>
      <c r="Z18" s="844">
        <v>8</v>
      </c>
      <c r="AA18" s="844">
        <v>10</v>
      </c>
      <c r="AB18" s="844">
        <v>5</v>
      </c>
      <c r="AC18" s="844">
        <v>9</v>
      </c>
      <c r="AD18" s="844">
        <v>6</v>
      </c>
      <c r="AE18" s="844">
        <v>6</v>
      </c>
      <c r="AF18" s="844">
        <v>10</v>
      </c>
      <c r="AG18" s="844">
        <v>7</v>
      </c>
      <c r="AH18" s="844">
        <v>7</v>
      </c>
      <c r="AI18" s="844">
        <v>2</v>
      </c>
      <c r="AJ18" s="844">
        <v>8</v>
      </c>
      <c r="AK18" s="844">
        <v>7</v>
      </c>
      <c r="AL18" s="844">
        <v>8</v>
      </c>
      <c r="AM18" s="844">
        <v>6</v>
      </c>
      <c r="AN18" s="844">
        <v>7</v>
      </c>
      <c r="AO18" s="842"/>
      <c r="AP18" s="846">
        <v>15.82</v>
      </c>
      <c r="AQ18" s="846">
        <v>16.690000000000001</v>
      </c>
      <c r="AR18" s="846">
        <v>13.72</v>
      </c>
      <c r="AS18" s="846">
        <v>7.77</v>
      </c>
      <c r="AT18" s="846">
        <v>-0.4</v>
      </c>
      <c r="AU18" s="849"/>
      <c r="AV18" s="844">
        <v>5</v>
      </c>
      <c r="AW18" s="844">
        <v>8</v>
      </c>
      <c r="AX18" s="844">
        <v>6</v>
      </c>
      <c r="AY18" s="844">
        <v>6</v>
      </c>
      <c r="AZ18" s="844">
        <v>6</v>
      </c>
      <c r="BA18" s="851"/>
      <c r="BB18" s="846">
        <v>13.786953552282601</v>
      </c>
      <c r="BC18" s="852">
        <v>1.0488650855374999</v>
      </c>
      <c r="BD18" s="852">
        <v>7.6225996208535707E-2</v>
      </c>
      <c r="BE18" s="852">
        <v>0.282990134886769</v>
      </c>
      <c r="BF18" s="847"/>
      <c r="BG18" s="846">
        <v>52.520699999999998</v>
      </c>
      <c r="BH18" s="846">
        <v>30.5627</v>
      </c>
      <c r="BI18" s="846">
        <v>14.6166</v>
      </c>
      <c r="BJ18" s="846">
        <v>2.2999999999999998</v>
      </c>
      <c r="BK18" s="842"/>
      <c r="BL18" s="855" t="s">
        <v>2229</v>
      </c>
      <c r="BM18" s="855" t="s">
        <v>2230</v>
      </c>
      <c r="BN18" s="855" t="s">
        <v>2231</v>
      </c>
      <c r="BO18" s="855" t="s">
        <v>2232</v>
      </c>
      <c r="BP18" s="855" t="s">
        <v>2233</v>
      </c>
      <c r="BQ18" s="842"/>
      <c r="BR18" s="856" t="s">
        <v>476</v>
      </c>
    </row>
    <row r="19" spans="1:70" s="107" customFormat="1" x14ac:dyDescent="0.25">
      <c r="A19" s="345" t="s">
        <v>2234</v>
      </c>
      <c r="B19" s="373"/>
      <c r="C19" s="719">
        <v>35318</v>
      </c>
      <c r="D19" s="373"/>
      <c r="E19" s="346">
        <v>2117.9</v>
      </c>
      <c r="F19" s="373"/>
      <c r="G19" s="347">
        <v>701.38819999999998</v>
      </c>
      <c r="H19" s="374"/>
      <c r="I19" s="348">
        <v>0.224</v>
      </c>
      <c r="J19" s="348">
        <v>3.6326000000000001</v>
      </c>
      <c r="K19" s="348">
        <v>2.7113999999999998</v>
      </c>
      <c r="L19" s="348">
        <v>2.3045</v>
      </c>
      <c r="M19" s="348">
        <v>-4.6192000000000002</v>
      </c>
      <c r="N19" s="350">
        <v>-0.96430000000000005</v>
      </c>
      <c r="O19" s="348">
        <v>-0.99509999999999998</v>
      </c>
      <c r="P19" s="348">
        <v>12.9396</v>
      </c>
      <c r="Q19" s="348">
        <v>14.9862</v>
      </c>
      <c r="R19" s="348">
        <v>14.166600000000001</v>
      </c>
      <c r="S19" s="348">
        <v>8.5084</v>
      </c>
      <c r="T19" s="348">
        <v>-5.5701999999999998</v>
      </c>
      <c r="U19" s="348">
        <v>-1.3599999999999999E-2</v>
      </c>
      <c r="V19" s="348">
        <v>-3.6288999999999998</v>
      </c>
      <c r="W19" s="348">
        <v>1.976</v>
      </c>
      <c r="X19" s="348">
        <v>15.782400000000001</v>
      </c>
      <c r="Y19" s="374"/>
      <c r="Z19" s="346">
        <v>10</v>
      </c>
      <c r="AA19" s="346">
        <v>12</v>
      </c>
      <c r="AB19" s="346">
        <v>11</v>
      </c>
      <c r="AC19" s="346">
        <v>12</v>
      </c>
      <c r="AD19" s="346">
        <v>12</v>
      </c>
      <c r="AE19" s="346">
        <v>13</v>
      </c>
      <c r="AF19" s="346">
        <v>15</v>
      </c>
      <c r="AG19" s="346">
        <v>13</v>
      </c>
      <c r="AH19" s="346">
        <v>8</v>
      </c>
      <c r="AI19" s="346">
        <v>9</v>
      </c>
      <c r="AJ19" s="346">
        <v>13</v>
      </c>
      <c r="AK19" s="346">
        <v>12</v>
      </c>
      <c r="AL19" s="346">
        <v>11</v>
      </c>
      <c r="AM19" s="346">
        <v>13</v>
      </c>
      <c r="AN19" s="346">
        <v>13</v>
      </c>
      <c r="AO19" s="373"/>
      <c r="AP19" s="348">
        <v>14.61</v>
      </c>
      <c r="AQ19" s="348">
        <v>16.66</v>
      </c>
      <c r="AR19" s="348">
        <v>11.07</v>
      </c>
      <c r="AS19" s="348">
        <v>3.81</v>
      </c>
      <c r="AT19" s="348">
        <v>-4.2</v>
      </c>
      <c r="AU19" s="351"/>
      <c r="AV19" s="346">
        <v>9</v>
      </c>
      <c r="AW19" s="346">
        <v>9</v>
      </c>
      <c r="AX19" s="346">
        <v>12</v>
      </c>
      <c r="AY19" s="346">
        <v>14</v>
      </c>
      <c r="AZ19" s="346">
        <v>11</v>
      </c>
      <c r="BA19" s="362"/>
      <c r="BB19" s="348">
        <v>12.5935021158009</v>
      </c>
      <c r="BC19" s="375">
        <v>0.92952553972835805</v>
      </c>
      <c r="BD19" s="375">
        <v>5.6922278025433003E-2</v>
      </c>
      <c r="BE19" s="375">
        <v>0.108881558740095</v>
      </c>
      <c r="BF19" s="374"/>
      <c r="BG19" s="348">
        <v>62.765300000000003</v>
      </c>
      <c r="BH19" s="348">
        <v>8.9041999999999994</v>
      </c>
      <c r="BI19" s="348">
        <v>23.061299999999999</v>
      </c>
      <c r="BJ19" s="348">
        <v>5.2691999999999997</v>
      </c>
      <c r="BK19" s="373"/>
      <c r="BL19" s="372" t="s">
        <v>2235</v>
      </c>
      <c r="BM19" s="372" t="s">
        <v>2236</v>
      </c>
      <c r="BN19" s="372" t="s">
        <v>2237</v>
      </c>
      <c r="BO19" s="372" t="s">
        <v>2238</v>
      </c>
      <c r="BP19" s="372" t="s">
        <v>2239</v>
      </c>
      <c r="BQ19" s="373"/>
      <c r="BR19" s="354" t="s">
        <v>518</v>
      </c>
    </row>
    <row r="20" spans="1:70" s="107" customFormat="1" x14ac:dyDescent="0.25">
      <c r="A20" s="345" t="s">
        <v>2240</v>
      </c>
      <c r="B20" s="373"/>
      <c r="C20" s="719">
        <v>44175</v>
      </c>
      <c r="D20" s="373"/>
      <c r="E20" s="346">
        <v>5237</v>
      </c>
      <c r="F20" s="373"/>
      <c r="G20" s="347">
        <v>23.465</v>
      </c>
      <c r="H20" s="374"/>
      <c r="I20" s="348" t="s">
        <v>430</v>
      </c>
      <c r="J20" s="348">
        <v>2.4986000000000002</v>
      </c>
      <c r="K20" s="348">
        <v>0.82069999999999999</v>
      </c>
      <c r="L20" s="348">
        <v>5.4890999999999996</v>
      </c>
      <c r="M20" s="348">
        <v>4.0114999999999998</v>
      </c>
      <c r="N20" s="350">
        <v>11.066800000000001</v>
      </c>
      <c r="O20" s="348">
        <v>9.2736999999999998</v>
      </c>
      <c r="P20" s="348">
        <v>17.779499999999999</v>
      </c>
      <c r="Q20" s="348">
        <v>13.930899999999999</v>
      </c>
      <c r="R20" s="348" t="s">
        <v>430</v>
      </c>
      <c r="S20" s="348">
        <v>9.0280000000000005</v>
      </c>
      <c r="T20" s="348">
        <v>1.8225</v>
      </c>
      <c r="U20" s="348">
        <v>6.6833</v>
      </c>
      <c r="V20" s="348">
        <v>8.9723000000000006</v>
      </c>
      <c r="W20" s="348">
        <v>0.84670000000000001</v>
      </c>
      <c r="X20" s="348">
        <v>16.7074</v>
      </c>
      <c r="Y20" s="374"/>
      <c r="Z20" s="346" t="s">
        <v>430</v>
      </c>
      <c r="AA20" s="346">
        <v>15</v>
      </c>
      <c r="AB20" s="346">
        <v>15</v>
      </c>
      <c r="AC20" s="346">
        <v>6</v>
      </c>
      <c r="AD20" s="346">
        <v>2</v>
      </c>
      <c r="AE20" s="346">
        <v>1</v>
      </c>
      <c r="AF20" s="346">
        <v>1</v>
      </c>
      <c r="AG20" s="346">
        <v>5</v>
      </c>
      <c r="AH20" s="346">
        <v>12</v>
      </c>
      <c r="AI20" s="346" t="s">
        <v>430</v>
      </c>
      <c r="AJ20" s="346">
        <v>12</v>
      </c>
      <c r="AK20" s="346">
        <v>2</v>
      </c>
      <c r="AL20" s="346">
        <v>2</v>
      </c>
      <c r="AM20" s="346">
        <v>1</v>
      </c>
      <c r="AN20" s="346">
        <v>14</v>
      </c>
      <c r="AO20" s="373"/>
      <c r="AP20" s="348" t="s">
        <v>430</v>
      </c>
      <c r="AQ20" s="348" t="s">
        <v>430</v>
      </c>
      <c r="AR20" s="348">
        <v>14.93</v>
      </c>
      <c r="AS20" s="348">
        <v>12.59</v>
      </c>
      <c r="AT20" s="348">
        <v>8.98</v>
      </c>
      <c r="AU20" s="351"/>
      <c r="AV20" s="346" t="s">
        <v>430</v>
      </c>
      <c r="AW20" s="346" t="s">
        <v>430</v>
      </c>
      <c r="AX20" s="346">
        <v>3</v>
      </c>
      <c r="AY20" s="346">
        <v>1</v>
      </c>
      <c r="AZ20" s="346">
        <v>2</v>
      </c>
      <c r="BA20" s="362"/>
      <c r="BB20" s="348">
        <v>9.7675333764606407</v>
      </c>
      <c r="BC20" s="375">
        <v>0.66552491278100101</v>
      </c>
      <c r="BD20" s="375">
        <v>0.107687892467506</v>
      </c>
      <c r="BE20" s="375">
        <v>0.60543356887236299</v>
      </c>
      <c r="BF20" s="374"/>
      <c r="BG20" s="348">
        <v>54.937100000000001</v>
      </c>
      <c r="BH20" s="348">
        <v>8.7560199999999995</v>
      </c>
      <c r="BI20" s="348">
        <v>7.0791500000000003</v>
      </c>
      <c r="BJ20" s="348">
        <v>29.227730000000001</v>
      </c>
      <c r="BK20" s="373"/>
      <c r="BL20" s="372" t="s">
        <v>604</v>
      </c>
      <c r="BM20" s="372" t="s">
        <v>2241</v>
      </c>
      <c r="BN20" s="372" t="s">
        <v>2242</v>
      </c>
      <c r="BO20" s="372" t="s">
        <v>2243</v>
      </c>
      <c r="BP20" s="372" t="s">
        <v>2244</v>
      </c>
      <c r="BQ20" s="373"/>
      <c r="BR20" s="354" t="s">
        <v>436</v>
      </c>
    </row>
    <row r="21" spans="1:70" s="107" customFormat="1" x14ac:dyDescent="0.25">
      <c r="A21" s="345" t="s">
        <v>2245</v>
      </c>
      <c r="B21" s="373"/>
      <c r="C21" s="719">
        <v>44461</v>
      </c>
      <c r="D21" s="373"/>
      <c r="E21" s="346">
        <v>1631.24</v>
      </c>
      <c r="F21" s="373"/>
      <c r="G21" s="347">
        <v>19.23</v>
      </c>
      <c r="H21" s="374"/>
      <c r="I21" s="348">
        <v>0.2084</v>
      </c>
      <c r="J21" s="348">
        <v>4.1711999999999998</v>
      </c>
      <c r="K21" s="348">
        <v>3.4426999999999999</v>
      </c>
      <c r="L21" s="348">
        <v>5.8338000000000001</v>
      </c>
      <c r="M21" s="348">
        <v>1.2104999999999999</v>
      </c>
      <c r="N21" s="350">
        <v>6.2431000000000001</v>
      </c>
      <c r="O21" s="348">
        <v>5.8597999999999999</v>
      </c>
      <c r="P21" s="348">
        <v>18.741099999999999</v>
      </c>
      <c r="Q21" s="348" t="s">
        <v>430</v>
      </c>
      <c r="R21" s="348" t="s">
        <v>430</v>
      </c>
      <c r="S21" s="348">
        <v>12.062900000000001</v>
      </c>
      <c r="T21" s="348">
        <v>-0.4143</v>
      </c>
      <c r="U21" s="348">
        <v>4.5677000000000003</v>
      </c>
      <c r="V21" s="348">
        <v>3.2759999999999998</v>
      </c>
      <c r="W21" s="348">
        <v>2.0158999999999998</v>
      </c>
      <c r="X21" s="348">
        <v>14.7928</v>
      </c>
      <c r="Y21" s="374"/>
      <c r="Z21" s="346">
        <v>12</v>
      </c>
      <c r="AA21" s="346">
        <v>11</v>
      </c>
      <c r="AB21" s="346">
        <v>6</v>
      </c>
      <c r="AC21" s="346">
        <v>5</v>
      </c>
      <c r="AD21" s="346">
        <v>4</v>
      </c>
      <c r="AE21" s="346">
        <v>3</v>
      </c>
      <c r="AF21" s="346">
        <v>2</v>
      </c>
      <c r="AG21" s="346">
        <v>2</v>
      </c>
      <c r="AH21" s="346" t="s">
        <v>430</v>
      </c>
      <c r="AI21" s="346" t="s">
        <v>430</v>
      </c>
      <c r="AJ21" s="346">
        <v>6</v>
      </c>
      <c r="AK21" s="346">
        <v>4</v>
      </c>
      <c r="AL21" s="346">
        <v>5</v>
      </c>
      <c r="AM21" s="346">
        <v>3</v>
      </c>
      <c r="AN21" s="346">
        <v>11</v>
      </c>
      <c r="AO21" s="373"/>
      <c r="AP21" s="348" t="s">
        <v>430</v>
      </c>
      <c r="AQ21" s="348" t="s">
        <v>430</v>
      </c>
      <c r="AR21" s="348" t="s">
        <v>430</v>
      </c>
      <c r="AS21" s="348">
        <v>10.29</v>
      </c>
      <c r="AT21" s="348">
        <v>4.26</v>
      </c>
      <c r="AU21" s="351"/>
      <c r="AV21" s="346" t="s">
        <v>430</v>
      </c>
      <c r="AW21" s="346" t="s">
        <v>430</v>
      </c>
      <c r="AX21" s="346" t="s">
        <v>430</v>
      </c>
      <c r="AY21" s="346">
        <v>3</v>
      </c>
      <c r="AZ21" s="346">
        <v>5</v>
      </c>
      <c r="BA21" s="362"/>
      <c r="BB21" s="348">
        <v>13.261014490607</v>
      </c>
      <c r="BC21" s="375">
        <v>0.99732499683546105</v>
      </c>
      <c r="BD21" s="375">
        <v>9.1710973151850603E-2</v>
      </c>
      <c r="BE21" s="375">
        <v>0.48598185712630299</v>
      </c>
      <c r="BF21" s="374"/>
      <c r="BG21" s="348">
        <v>56.901899999999998</v>
      </c>
      <c r="BH21" s="348">
        <v>19.765999999999998</v>
      </c>
      <c r="BI21" s="348">
        <v>18.578700000000001</v>
      </c>
      <c r="BJ21" s="348">
        <v>4.7534000000000001</v>
      </c>
      <c r="BK21" s="373"/>
      <c r="BL21" s="372" t="s">
        <v>2246</v>
      </c>
      <c r="BM21" s="372" t="s">
        <v>2247</v>
      </c>
      <c r="BN21" s="372" t="s">
        <v>2248</v>
      </c>
      <c r="BO21" s="372" t="s">
        <v>2249</v>
      </c>
      <c r="BP21" s="372" t="s">
        <v>2250</v>
      </c>
      <c r="BQ21" s="373"/>
      <c r="BR21" s="354" t="s">
        <v>436</v>
      </c>
    </row>
    <row r="22" spans="1:70" s="107" customFormat="1" x14ac:dyDescent="0.25">
      <c r="A22" s="345" t="s">
        <v>2251</v>
      </c>
      <c r="B22" s="373"/>
      <c r="C22" s="719">
        <v>36486</v>
      </c>
      <c r="D22" s="373"/>
      <c r="E22" s="346">
        <v>1304.54</v>
      </c>
      <c r="F22" s="373"/>
      <c r="G22" s="347">
        <v>212.16659999999999</v>
      </c>
      <c r="H22" s="374"/>
      <c r="I22" s="348">
        <v>0.39600000000000002</v>
      </c>
      <c r="J22" s="348">
        <v>5.1151</v>
      </c>
      <c r="K22" s="348">
        <v>2.9150999999999998</v>
      </c>
      <c r="L22" s="348">
        <v>2.1673</v>
      </c>
      <c r="M22" s="348">
        <v>-5.4893000000000001</v>
      </c>
      <c r="N22" s="350">
        <v>-2.4215</v>
      </c>
      <c r="O22" s="348">
        <v>0.8145</v>
      </c>
      <c r="P22" s="348">
        <v>9.1458999999999993</v>
      </c>
      <c r="Q22" s="348">
        <v>10.1906</v>
      </c>
      <c r="R22" s="348">
        <v>10.8543</v>
      </c>
      <c r="S22" s="348">
        <v>9.1644000000000005</v>
      </c>
      <c r="T22" s="348">
        <v>-7.0475000000000003</v>
      </c>
      <c r="U22" s="348">
        <v>-2.3734999999999999</v>
      </c>
      <c r="V22" s="348">
        <v>-4.9574999999999996</v>
      </c>
      <c r="W22" s="348">
        <v>2.2738</v>
      </c>
      <c r="X22" s="348">
        <v>15.1454</v>
      </c>
      <c r="Y22" s="374"/>
      <c r="Z22" s="346">
        <v>7</v>
      </c>
      <c r="AA22" s="346">
        <v>5</v>
      </c>
      <c r="AB22" s="346">
        <v>10</v>
      </c>
      <c r="AC22" s="346">
        <v>13</v>
      </c>
      <c r="AD22" s="346">
        <v>14</v>
      </c>
      <c r="AE22" s="346">
        <v>15</v>
      </c>
      <c r="AF22" s="346">
        <v>11</v>
      </c>
      <c r="AG22" s="346">
        <v>15</v>
      </c>
      <c r="AH22" s="346">
        <v>14</v>
      </c>
      <c r="AI22" s="346">
        <v>13</v>
      </c>
      <c r="AJ22" s="346">
        <v>11</v>
      </c>
      <c r="AK22" s="346">
        <v>15</v>
      </c>
      <c r="AL22" s="346">
        <v>15</v>
      </c>
      <c r="AM22" s="346">
        <v>15</v>
      </c>
      <c r="AN22" s="346">
        <v>9</v>
      </c>
      <c r="AO22" s="373"/>
      <c r="AP22" s="348">
        <v>10.43</v>
      </c>
      <c r="AQ22" s="348">
        <v>11.09</v>
      </c>
      <c r="AR22" s="348">
        <v>7.38</v>
      </c>
      <c r="AS22" s="348">
        <v>2.63</v>
      </c>
      <c r="AT22" s="348">
        <v>-7.07</v>
      </c>
      <c r="AU22" s="351"/>
      <c r="AV22" s="346">
        <v>13</v>
      </c>
      <c r="AW22" s="346">
        <v>13</v>
      </c>
      <c r="AX22" s="346">
        <v>14</v>
      </c>
      <c r="AY22" s="346">
        <v>15</v>
      </c>
      <c r="AZ22" s="346">
        <v>15</v>
      </c>
      <c r="BA22" s="362"/>
      <c r="BB22" s="348">
        <v>12.038205734357</v>
      </c>
      <c r="BC22" s="375">
        <v>0.900756538463937</v>
      </c>
      <c r="BD22" s="375">
        <v>3.6014292607576499E-2</v>
      </c>
      <c r="BE22" s="375">
        <v>-0.22594792998011601</v>
      </c>
      <c r="BF22" s="374"/>
      <c r="BG22" s="348">
        <v>62.8673</v>
      </c>
      <c r="BH22" s="348">
        <v>10.562200000000001</v>
      </c>
      <c r="BI22" s="348">
        <v>21.996300000000002</v>
      </c>
      <c r="BJ22" s="348">
        <v>4.5742000000000003</v>
      </c>
      <c r="BK22" s="373"/>
      <c r="BL22" s="372" t="s">
        <v>2252</v>
      </c>
      <c r="BM22" s="372" t="s">
        <v>2219</v>
      </c>
      <c r="BN22" s="372" t="s">
        <v>2253</v>
      </c>
      <c r="BO22" s="372" t="s">
        <v>2254</v>
      </c>
      <c r="BP22" s="372" t="s">
        <v>2255</v>
      </c>
      <c r="BQ22" s="373"/>
      <c r="BR22" s="354" t="s">
        <v>554</v>
      </c>
    </row>
    <row r="23" spans="1:70" x14ac:dyDescent="0.25">
      <c r="A23" s="36" t="s">
        <v>93</v>
      </c>
      <c r="B23" s="43"/>
      <c r="C23" s="720"/>
      <c r="D23" s="43"/>
      <c r="E23" s="51"/>
      <c r="F23" s="43"/>
      <c r="G23" s="55"/>
      <c r="H23" s="66"/>
      <c r="I23" s="59">
        <v>0.38169999999999998</v>
      </c>
      <c r="J23" s="59">
        <v>4.4682000000000004</v>
      </c>
      <c r="K23" s="59">
        <v>3.0876999999999999</v>
      </c>
      <c r="L23" s="59">
        <v>4.6715</v>
      </c>
      <c r="M23" s="59">
        <v>-1.4575</v>
      </c>
      <c r="N23" s="70">
        <v>2.2401</v>
      </c>
      <c r="O23" s="59">
        <v>2.9611999999999998</v>
      </c>
      <c r="P23" s="59">
        <v>15.861499999999999</v>
      </c>
      <c r="Q23" s="59">
        <v>14.9518</v>
      </c>
      <c r="R23" s="59">
        <v>14.5579</v>
      </c>
      <c r="S23" s="59">
        <v>11.0648</v>
      </c>
      <c r="T23" s="59">
        <v>-3.0333999999999999</v>
      </c>
      <c r="U23" s="59">
        <v>2.3008999999999999</v>
      </c>
      <c r="V23" s="59">
        <v>-0.30809999999999998</v>
      </c>
      <c r="W23" s="59">
        <v>2.3782999999999999</v>
      </c>
      <c r="X23" s="59">
        <v>15.837</v>
      </c>
      <c r="Y23" s="66"/>
      <c r="Z23" s="51">
        <v>13</v>
      </c>
      <c r="AA23" s="51">
        <v>15</v>
      </c>
      <c r="AB23" s="51">
        <v>15</v>
      </c>
      <c r="AC23" s="51">
        <v>15</v>
      </c>
      <c r="AD23" s="51">
        <v>15</v>
      </c>
      <c r="AE23" s="51">
        <v>15</v>
      </c>
      <c r="AF23" s="51">
        <v>15</v>
      </c>
      <c r="AG23" s="51">
        <v>15</v>
      </c>
      <c r="AH23" s="51">
        <v>14</v>
      </c>
      <c r="AI23" s="51">
        <v>13</v>
      </c>
      <c r="AJ23" s="51">
        <v>15</v>
      </c>
      <c r="AK23" s="51">
        <v>15</v>
      </c>
      <c r="AL23" s="51">
        <v>15</v>
      </c>
      <c r="AM23" s="51">
        <v>15</v>
      </c>
      <c r="AN23" s="51">
        <v>15</v>
      </c>
      <c r="AO23" s="43"/>
      <c r="AP23" s="59">
        <v>14.961538461538501</v>
      </c>
      <c r="AQ23" s="59">
        <v>16.6369230769231</v>
      </c>
      <c r="AR23" s="59">
        <v>12.8128571428571</v>
      </c>
      <c r="AS23" s="59">
        <v>7.2626666666666697</v>
      </c>
      <c r="AT23" s="59">
        <v>0.25866666666666699</v>
      </c>
      <c r="AU23" s="78"/>
      <c r="AV23" s="51">
        <v>13</v>
      </c>
      <c r="AW23" s="51">
        <v>13</v>
      </c>
      <c r="AX23" s="51">
        <v>14</v>
      </c>
      <c r="AY23" s="51">
        <v>15</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0.72119999999999995</v>
      </c>
      <c r="J24" s="60">
        <v>5.6840999999999999</v>
      </c>
      <c r="K24" s="60">
        <v>5.0087000000000002</v>
      </c>
      <c r="L24" s="60">
        <v>11.165900000000001</v>
      </c>
      <c r="M24" s="60">
        <v>5.7404999999999999</v>
      </c>
      <c r="N24" s="71">
        <v>11.066800000000001</v>
      </c>
      <c r="O24" s="60">
        <v>9.2736999999999998</v>
      </c>
      <c r="P24" s="60">
        <v>19.9221</v>
      </c>
      <c r="Q24" s="60">
        <v>18.051600000000001</v>
      </c>
      <c r="R24" s="60">
        <v>16.233799999999999</v>
      </c>
      <c r="S24" s="60">
        <v>17.843900000000001</v>
      </c>
      <c r="T24" s="60">
        <v>3.7119</v>
      </c>
      <c r="U24" s="60">
        <v>10.8233</v>
      </c>
      <c r="V24" s="60">
        <v>8.9723000000000006</v>
      </c>
      <c r="W24" s="60">
        <v>3.9228000000000001</v>
      </c>
      <c r="X24" s="60">
        <v>19.193000000000001</v>
      </c>
      <c r="Y24" s="67"/>
      <c r="Z24" s="52"/>
      <c r="AA24" s="52"/>
      <c r="AB24" s="52"/>
      <c r="AC24" s="52"/>
      <c r="AD24" s="52"/>
      <c r="AE24" s="52"/>
      <c r="AF24" s="52"/>
      <c r="AG24" s="52"/>
      <c r="AH24" s="52"/>
      <c r="AI24" s="52"/>
      <c r="AJ24" s="52"/>
      <c r="AK24" s="52"/>
      <c r="AL24" s="52"/>
      <c r="AM24" s="52"/>
      <c r="AN24" s="52"/>
      <c r="AO24" s="44"/>
      <c r="AP24" s="60">
        <v>17.170000000000002</v>
      </c>
      <c r="AQ24" s="60">
        <v>19.510000000000002</v>
      </c>
      <c r="AR24" s="60">
        <v>16.399999999999999</v>
      </c>
      <c r="AS24" s="60">
        <v>12.59</v>
      </c>
      <c r="AT24" s="60">
        <v>13.31</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0.20019999999999999</v>
      </c>
      <c r="J25" s="60">
        <v>2.4986000000000002</v>
      </c>
      <c r="K25" s="60">
        <v>0.82069999999999999</v>
      </c>
      <c r="L25" s="60">
        <v>0.78239999999999998</v>
      </c>
      <c r="M25" s="60">
        <v>-6.2342000000000004</v>
      </c>
      <c r="N25" s="71">
        <v>-2.4215</v>
      </c>
      <c r="O25" s="60">
        <v>-0.99509999999999998</v>
      </c>
      <c r="P25" s="60">
        <v>9.1458999999999993</v>
      </c>
      <c r="Q25" s="60">
        <v>10.1906</v>
      </c>
      <c r="R25" s="60">
        <v>10.8543</v>
      </c>
      <c r="S25" s="60">
        <v>6.3068999999999997</v>
      </c>
      <c r="T25" s="60">
        <v>-7.0475000000000003</v>
      </c>
      <c r="U25" s="60">
        <v>-2.3734999999999999</v>
      </c>
      <c r="V25" s="60">
        <v>-4.9574999999999996</v>
      </c>
      <c r="W25" s="60">
        <v>0.623</v>
      </c>
      <c r="X25" s="60">
        <v>13.885199999999999</v>
      </c>
      <c r="Y25" s="67"/>
      <c r="Z25" s="52"/>
      <c r="AA25" s="52"/>
      <c r="AB25" s="52"/>
      <c r="AC25" s="52"/>
      <c r="AD25" s="52"/>
      <c r="AE25" s="52"/>
      <c r="AF25" s="52"/>
      <c r="AG25" s="52"/>
      <c r="AH25" s="52"/>
      <c r="AI25" s="52"/>
      <c r="AJ25" s="52"/>
      <c r="AK25" s="52"/>
      <c r="AL25" s="52"/>
      <c r="AM25" s="52"/>
      <c r="AN25" s="52"/>
      <c r="AO25" s="44"/>
      <c r="AP25" s="60">
        <v>10.43</v>
      </c>
      <c r="AQ25" s="60">
        <v>11.09</v>
      </c>
      <c r="AR25" s="60">
        <v>7.38</v>
      </c>
      <c r="AS25" s="60">
        <v>2.63</v>
      </c>
      <c r="AT25" s="60">
        <v>-7.07</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0.39600000000000002</v>
      </c>
      <c r="J26" s="61">
        <v>4.5963000000000003</v>
      </c>
      <c r="K26" s="61">
        <v>3.0823</v>
      </c>
      <c r="L26" s="61">
        <v>5.0224000000000002</v>
      </c>
      <c r="M26" s="61">
        <v>-2.2037</v>
      </c>
      <c r="N26" s="72">
        <v>1.0414000000000001</v>
      </c>
      <c r="O26" s="61">
        <v>2.7240000000000002</v>
      </c>
      <c r="P26" s="61">
        <v>16.1264</v>
      </c>
      <c r="Q26" s="61">
        <v>15.107200000000001</v>
      </c>
      <c r="R26" s="61">
        <v>14.802899999999999</v>
      </c>
      <c r="S26" s="61">
        <v>11.201000000000001</v>
      </c>
      <c r="T26" s="61">
        <v>-3.7488999999999999</v>
      </c>
      <c r="U26" s="61">
        <v>1.2514000000000001</v>
      </c>
      <c r="V26" s="61">
        <v>-1.4181999999999999</v>
      </c>
      <c r="W26" s="61">
        <v>2.4931999999999999</v>
      </c>
      <c r="X26" s="61">
        <v>15.782400000000001</v>
      </c>
      <c r="Y26" s="68"/>
      <c r="Z26" s="53"/>
      <c r="AA26" s="53"/>
      <c r="AB26" s="53"/>
      <c r="AC26" s="53"/>
      <c r="AD26" s="53"/>
      <c r="AE26" s="53"/>
      <c r="AF26" s="53"/>
      <c r="AG26" s="53"/>
      <c r="AH26" s="53"/>
      <c r="AI26" s="53"/>
      <c r="AJ26" s="53"/>
      <c r="AK26" s="53"/>
      <c r="AL26" s="53"/>
      <c r="AM26" s="53"/>
      <c r="AN26" s="53"/>
      <c r="AO26" s="45"/>
      <c r="AP26" s="61">
        <v>14.93</v>
      </c>
      <c r="AQ26" s="61">
        <v>16.73</v>
      </c>
      <c r="AR26" s="61">
        <v>12.96</v>
      </c>
      <c r="AS26" s="61">
        <v>7.01</v>
      </c>
      <c r="AT26" s="61">
        <v>-0.7</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143</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2256</v>
      </c>
      <c r="B28" s="365"/>
      <c r="C28" s="717">
        <v>41275</v>
      </c>
      <c r="D28" s="365"/>
      <c r="E28" s="329">
        <v>60720.3</v>
      </c>
      <c r="F28" s="365"/>
      <c r="G28" s="330">
        <v>511.89</v>
      </c>
      <c r="H28" s="366"/>
      <c r="I28" s="331">
        <v>0.28210000000000002</v>
      </c>
      <c r="J28" s="331">
        <v>3.5941999999999998</v>
      </c>
      <c r="K28" s="331">
        <v>1.4688000000000001</v>
      </c>
      <c r="L28" s="331">
        <v>0.89880000000000004</v>
      </c>
      <c r="M28" s="331">
        <v>-6.0061999999999998</v>
      </c>
      <c r="N28" s="333">
        <v>0.36670000000000003</v>
      </c>
      <c r="O28" s="331">
        <v>5.6908000000000003</v>
      </c>
      <c r="P28" s="331">
        <v>16.738800000000001</v>
      </c>
      <c r="Q28" s="331">
        <v>17.480699999999999</v>
      </c>
      <c r="R28" s="331">
        <v>15.58</v>
      </c>
      <c r="S28" s="331">
        <v>6.4109999999999996</v>
      </c>
      <c r="T28" s="331">
        <v>-6.8003</v>
      </c>
      <c r="U28" s="331">
        <v>-0.35620000000000002</v>
      </c>
      <c r="V28" s="331">
        <v>-1.6391</v>
      </c>
      <c r="W28" s="331">
        <v>2.0230000000000001</v>
      </c>
      <c r="X28" s="331">
        <v>17.543099999999999</v>
      </c>
      <c r="Y28" s="366"/>
      <c r="Z28" s="329">
        <v>9</v>
      </c>
      <c r="AA28" s="329">
        <v>13</v>
      </c>
      <c r="AB28" s="329">
        <v>13</v>
      </c>
      <c r="AC28" s="329">
        <v>15</v>
      </c>
      <c r="AD28" s="329">
        <v>15</v>
      </c>
      <c r="AE28" s="329">
        <v>10</v>
      </c>
      <c r="AF28" s="329">
        <v>5</v>
      </c>
      <c r="AG28" s="329">
        <v>9</v>
      </c>
      <c r="AH28" s="329">
        <v>3</v>
      </c>
      <c r="AI28" s="329">
        <v>8</v>
      </c>
      <c r="AJ28" s="329">
        <v>15</v>
      </c>
      <c r="AK28" s="329">
        <v>14</v>
      </c>
      <c r="AL28" s="329">
        <v>14</v>
      </c>
      <c r="AM28" s="329">
        <v>10</v>
      </c>
      <c r="AN28" s="329">
        <v>13</v>
      </c>
      <c r="AO28" s="365"/>
      <c r="AP28" s="331">
        <v>17.05</v>
      </c>
      <c r="AQ28" s="331">
        <v>18.71</v>
      </c>
      <c r="AR28" s="331">
        <v>14.02</v>
      </c>
      <c r="AS28" s="331">
        <v>7.26</v>
      </c>
      <c r="AT28" s="331">
        <v>-5.29</v>
      </c>
      <c r="AU28" s="334"/>
      <c r="AV28" s="329">
        <v>5</v>
      </c>
      <c r="AW28" s="329">
        <v>5</v>
      </c>
      <c r="AX28" s="329">
        <v>7</v>
      </c>
      <c r="AY28" s="329">
        <v>9</v>
      </c>
      <c r="AZ28" s="329">
        <v>14</v>
      </c>
      <c r="BA28" s="360"/>
      <c r="BB28" s="331">
        <v>10.349029494870001</v>
      </c>
      <c r="BC28" s="367">
        <v>0.73982996358729503</v>
      </c>
      <c r="BD28" s="367">
        <v>9.2433757297690003E-2</v>
      </c>
      <c r="BE28" s="367">
        <v>0.41492783884672402</v>
      </c>
      <c r="BF28" s="366"/>
      <c r="BG28" s="331">
        <v>85.137799999999999</v>
      </c>
      <c r="BH28" s="331">
        <v>3.9892599999999998</v>
      </c>
      <c r="BI28" s="331">
        <v>6.4322400000000002</v>
      </c>
      <c r="BJ28" s="331">
        <v>4.4406999999999996</v>
      </c>
      <c r="BK28" s="365"/>
      <c r="BL28" s="364" t="s">
        <v>2173</v>
      </c>
      <c r="BM28" s="364" t="s">
        <v>2174</v>
      </c>
      <c r="BN28" s="364" t="s">
        <v>1830</v>
      </c>
      <c r="BO28" s="364" t="s">
        <v>2175</v>
      </c>
      <c r="BP28" s="364" t="s">
        <v>2176</v>
      </c>
      <c r="BQ28" s="365"/>
      <c r="BR28" s="335" t="s">
        <v>730</v>
      </c>
    </row>
    <row r="29" spans="1:70" s="107" customFormat="1" x14ac:dyDescent="0.25">
      <c r="A29" s="345" t="s">
        <v>2257</v>
      </c>
      <c r="B29" s="373"/>
      <c r="C29" s="719">
        <v>41275</v>
      </c>
      <c r="D29" s="373"/>
      <c r="E29" s="346">
        <v>47753</v>
      </c>
      <c r="F29" s="373"/>
      <c r="G29" s="347">
        <v>410.60480000000001</v>
      </c>
      <c r="H29" s="374"/>
      <c r="I29" s="348" t="s">
        <v>430</v>
      </c>
      <c r="J29" s="348">
        <v>2.8902000000000001</v>
      </c>
      <c r="K29" s="348">
        <v>1.0078</v>
      </c>
      <c r="L29" s="348">
        <v>1.6413</v>
      </c>
      <c r="M29" s="348">
        <v>-4.4241000000000001</v>
      </c>
      <c r="N29" s="350">
        <v>-0.48359999999999997</v>
      </c>
      <c r="O29" s="348">
        <v>1.0419</v>
      </c>
      <c r="P29" s="348">
        <v>15.036799999999999</v>
      </c>
      <c r="Q29" s="348">
        <v>18.011299999999999</v>
      </c>
      <c r="R29" s="348">
        <v>16.362300000000001</v>
      </c>
      <c r="S29" s="348">
        <v>7.7615999999999996</v>
      </c>
      <c r="T29" s="348">
        <v>-6.0945999999999998</v>
      </c>
      <c r="U29" s="348">
        <v>1.1599999999999999E-2</v>
      </c>
      <c r="V29" s="348">
        <v>-3.1844000000000001</v>
      </c>
      <c r="W29" s="348">
        <v>0.66110000000000002</v>
      </c>
      <c r="X29" s="348">
        <v>15.4841</v>
      </c>
      <c r="Y29" s="374"/>
      <c r="Z29" s="346" t="s">
        <v>430</v>
      </c>
      <c r="AA29" s="346">
        <v>14</v>
      </c>
      <c r="AB29" s="346">
        <v>14</v>
      </c>
      <c r="AC29" s="346">
        <v>14</v>
      </c>
      <c r="AD29" s="346">
        <v>13</v>
      </c>
      <c r="AE29" s="346">
        <v>14</v>
      </c>
      <c r="AF29" s="346">
        <v>14</v>
      </c>
      <c r="AG29" s="346">
        <v>12</v>
      </c>
      <c r="AH29" s="346">
        <v>2</v>
      </c>
      <c r="AI29" s="346">
        <v>6</v>
      </c>
      <c r="AJ29" s="346">
        <v>14</v>
      </c>
      <c r="AK29" s="346">
        <v>13</v>
      </c>
      <c r="AL29" s="346">
        <v>12</v>
      </c>
      <c r="AM29" s="346">
        <v>14</v>
      </c>
      <c r="AN29" s="346">
        <v>15</v>
      </c>
      <c r="AO29" s="373"/>
      <c r="AP29" s="348">
        <v>18.09</v>
      </c>
      <c r="AQ29" s="348">
        <v>20.170000000000002</v>
      </c>
      <c r="AR29" s="348">
        <v>13.31</v>
      </c>
      <c r="AS29" s="348">
        <v>4.92</v>
      </c>
      <c r="AT29" s="348">
        <v>-4.83</v>
      </c>
      <c r="AU29" s="351"/>
      <c r="AV29" s="346">
        <v>1</v>
      </c>
      <c r="AW29" s="346">
        <v>2</v>
      </c>
      <c r="AX29" s="346">
        <v>10</v>
      </c>
      <c r="AY29" s="346">
        <v>14</v>
      </c>
      <c r="AZ29" s="346">
        <v>13</v>
      </c>
      <c r="BA29" s="362"/>
      <c r="BB29" s="348">
        <v>12.0058091238045</v>
      </c>
      <c r="BC29" s="375">
        <v>0.91060829410835997</v>
      </c>
      <c r="BD29" s="375">
        <v>7.4711484533086403E-2</v>
      </c>
      <c r="BE29" s="375">
        <v>0.31855117204697198</v>
      </c>
      <c r="BF29" s="374"/>
      <c r="BG29" s="348">
        <v>48.006</v>
      </c>
      <c r="BH29" s="348">
        <v>22.085100000000001</v>
      </c>
      <c r="BI29" s="348">
        <v>12.305300000000001</v>
      </c>
      <c r="BJ29" s="348">
        <v>17.6036</v>
      </c>
      <c r="BK29" s="373"/>
      <c r="BL29" s="372" t="s">
        <v>2178</v>
      </c>
      <c r="BM29" s="372" t="s">
        <v>1704</v>
      </c>
      <c r="BN29" s="372" t="s">
        <v>2179</v>
      </c>
      <c r="BO29" s="372" t="s">
        <v>2180</v>
      </c>
      <c r="BP29" s="372" t="s">
        <v>2181</v>
      </c>
      <c r="BQ29" s="373"/>
      <c r="BR29" s="354" t="s">
        <v>450</v>
      </c>
    </row>
    <row r="30" spans="1:70" s="107" customFormat="1" x14ac:dyDescent="0.25">
      <c r="A30" s="345" t="s">
        <v>2258</v>
      </c>
      <c r="B30" s="373"/>
      <c r="C30" s="719">
        <v>41275</v>
      </c>
      <c r="D30" s="373"/>
      <c r="E30" s="346">
        <v>20081.3</v>
      </c>
      <c r="F30" s="373"/>
      <c r="G30" s="347">
        <v>156.72</v>
      </c>
      <c r="H30" s="374"/>
      <c r="I30" s="348">
        <v>0.46150000000000002</v>
      </c>
      <c r="J30" s="348">
        <v>5.0965999999999996</v>
      </c>
      <c r="K30" s="348">
        <v>4.7173999999999996</v>
      </c>
      <c r="L30" s="348">
        <v>6.6195000000000004</v>
      </c>
      <c r="M30" s="348">
        <v>-2.3247</v>
      </c>
      <c r="N30" s="350">
        <v>0.30080000000000001</v>
      </c>
      <c r="O30" s="348">
        <v>4.3594999999999997</v>
      </c>
      <c r="P30" s="348">
        <v>17.435099999999998</v>
      </c>
      <c r="Q30" s="348">
        <v>15.383900000000001</v>
      </c>
      <c r="R30" s="348">
        <v>16.968299999999999</v>
      </c>
      <c r="S30" s="348">
        <v>13.853999999999999</v>
      </c>
      <c r="T30" s="348">
        <v>-3.7406000000000001</v>
      </c>
      <c r="U30" s="348">
        <v>0.78459999999999996</v>
      </c>
      <c r="V30" s="348">
        <v>-2.3795000000000002</v>
      </c>
      <c r="W30" s="348">
        <v>3.3773</v>
      </c>
      <c r="X30" s="348">
        <v>17.686499999999999</v>
      </c>
      <c r="Y30" s="374"/>
      <c r="Z30" s="346">
        <v>4</v>
      </c>
      <c r="AA30" s="346">
        <v>6</v>
      </c>
      <c r="AB30" s="346">
        <v>2</v>
      </c>
      <c r="AC30" s="346">
        <v>3</v>
      </c>
      <c r="AD30" s="346">
        <v>10</v>
      </c>
      <c r="AE30" s="346">
        <v>11</v>
      </c>
      <c r="AF30" s="346">
        <v>7</v>
      </c>
      <c r="AG30" s="346">
        <v>8</v>
      </c>
      <c r="AH30" s="346">
        <v>11</v>
      </c>
      <c r="AI30" s="346">
        <v>3</v>
      </c>
      <c r="AJ30" s="346">
        <v>3</v>
      </c>
      <c r="AK30" s="346">
        <v>9</v>
      </c>
      <c r="AL30" s="346">
        <v>11</v>
      </c>
      <c r="AM30" s="346">
        <v>11</v>
      </c>
      <c r="AN30" s="346">
        <v>2</v>
      </c>
      <c r="AO30" s="373"/>
      <c r="AP30" s="348">
        <v>16.32</v>
      </c>
      <c r="AQ30" s="348">
        <v>16.98</v>
      </c>
      <c r="AR30" s="348">
        <v>13.83</v>
      </c>
      <c r="AS30" s="348">
        <v>8.24</v>
      </c>
      <c r="AT30" s="348">
        <v>-0.98</v>
      </c>
      <c r="AU30" s="351"/>
      <c r="AV30" s="346">
        <v>7</v>
      </c>
      <c r="AW30" s="346">
        <v>10</v>
      </c>
      <c r="AX30" s="346">
        <v>8</v>
      </c>
      <c r="AY30" s="346">
        <v>7</v>
      </c>
      <c r="AZ30" s="346">
        <v>10</v>
      </c>
      <c r="BA30" s="362"/>
      <c r="BB30" s="348">
        <v>14.410916209998399</v>
      </c>
      <c r="BC30" s="375">
        <v>1.09536993818489</v>
      </c>
      <c r="BD30" s="375">
        <v>7.6564083650074E-2</v>
      </c>
      <c r="BE30" s="375">
        <v>0.33585853037267899</v>
      </c>
      <c r="BF30" s="374"/>
      <c r="BG30" s="348">
        <v>53.830199999999998</v>
      </c>
      <c r="BH30" s="348">
        <v>25.9496</v>
      </c>
      <c r="BI30" s="348">
        <v>17.29</v>
      </c>
      <c r="BJ30" s="348">
        <v>2.9302000000000001</v>
      </c>
      <c r="BK30" s="373"/>
      <c r="BL30" s="372" t="s">
        <v>2183</v>
      </c>
      <c r="BM30" s="372" t="s">
        <v>2184</v>
      </c>
      <c r="BN30" s="372" t="s">
        <v>2185</v>
      </c>
      <c r="BO30" s="372" t="s">
        <v>2186</v>
      </c>
      <c r="BP30" s="372" t="s">
        <v>2187</v>
      </c>
      <c r="BQ30" s="373"/>
      <c r="BR30" s="354" t="s">
        <v>518</v>
      </c>
    </row>
    <row r="31" spans="1:70" s="107" customFormat="1" x14ac:dyDescent="0.25">
      <c r="A31" s="345" t="s">
        <v>2259</v>
      </c>
      <c r="B31" s="373"/>
      <c r="C31" s="719">
        <v>41275</v>
      </c>
      <c r="D31" s="373"/>
      <c r="E31" s="346">
        <v>14861</v>
      </c>
      <c r="F31" s="373"/>
      <c r="G31" s="347">
        <v>128.8056</v>
      </c>
      <c r="H31" s="374"/>
      <c r="I31" s="348">
        <v>0.72389999999999999</v>
      </c>
      <c r="J31" s="348">
        <v>5.7037000000000004</v>
      </c>
      <c r="K31" s="348">
        <v>4.2832999999999997</v>
      </c>
      <c r="L31" s="348">
        <v>6.2826000000000004</v>
      </c>
      <c r="M31" s="348">
        <v>2.6008</v>
      </c>
      <c r="N31" s="350">
        <v>5.7878999999999996</v>
      </c>
      <c r="O31" s="348">
        <v>4.4870999999999999</v>
      </c>
      <c r="P31" s="348">
        <v>21.075299999999999</v>
      </c>
      <c r="Q31" s="348">
        <v>19.191500000000001</v>
      </c>
      <c r="R31" s="348">
        <v>17.327300000000001</v>
      </c>
      <c r="S31" s="348">
        <v>12.598800000000001</v>
      </c>
      <c r="T31" s="348">
        <v>-3.78E-2</v>
      </c>
      <c r="U31" s="348">
        <v>6.2046999999999999</v>
      </c>
      <c r="V31" s="348">
        <v>2.4839000000000002</v>
      </c>
      <c r="W31" s="348">
        <v>3.1162000000000001</v>
      </c>
      <c r="X31" s="348">
        <v>19.066500000000001</v>
      </c>
      <c r="Y31" s="374"/>
      <c r="Z31" s="346">
        <v>1</v>
      </c>
      <c r="AA31" s="346">
        <v>1</v>
      </c>
      <c r="AB31" s="346">
        <v>4</v>
      </c>
      <c r="AC31" s="346">
        <v>4</v>
      </c>
      <c r="AD31" s="346">
        <v>3</v>
      </c>
      <c r="AE31" s="346">
        <v>4</v>
      </c>
      <c r="AF31" s="346">
        <v>6</v>
      </c>
      <c r="AG31" s="346">
        <v>1</v>
      </c>
      <c r="AH31" s="346">
        <v>1</v>
      </c>
      <c r="AI31" s="346">
        <v>2</v>
      </c>
      <c r="AJ31" s="346">
        <v>4</v>
      </c>
      <c r="AK31" s="346">
        <v>5</v>
      </c>
      <c r="AL31" s="346">
        <v>3</v>
      </c>
      <c r="AM31" s="346">
        <v>5</v>
      </c>
      <c r="AN31" s="346">
        <v>4</v>
      </c>
      <c r="AO31" s="373"/>
      <c r="AP31" s="348">
        <v>18.05</v>
      </c>
      <c r="AQ31" s="348">
        <v>20.71</v>
      </c>
      <c r="AR31" s="348">
        <v>17.55</v>
      </c>
      <c r="AS31" s="348">
        <v>11.46</v>
      </c>
      <c r="AT31" s="348">
        <v>5.72</v>
      </c>
      <c r="AU31" s="351"/>
      <c r="AV31" s="346">
        <v>2</v>
      </c>
      <c r="AW31" s="346">
        <v>1</v>
      </c>
      <c r="AX31" s="346">
        <v>1</v>
      </c>
      <c r="AY31" s="346">
        <v>3</v>
      </c>
      <c r="AZ31" s="346">
        <v>4</v>
      </c>
      <c r="BA31" s="362"/>
      <c r="BB31" s="348">
        <v>15.2354109968791</v>
      </c>
      <c r="BC31" s="375">
        <v>1.12140170956444</v>
      </c>
      <c r="BD31" s="375">
        <v>8.8589569873375407E-2</v>
      </c>
      <c r="BE31" s="375">
        <v>0.528656160496494</v>
      </c>
      <c r="BF31" s="374"/>
      <c r="BG31" s="348">
        <v>42.269399999999997</v>
      </c>
      <c r="BH31" s="348">
        <v>22.388999999999999</v>
      </c>
      <c r="BI31" s="348">
        <v>32.231200000000001</v>
      </c>
      <c r="BJ31" s="348">
        <v>3.1103999999999998</v>
      </c>
      <c r="BK31" s="373"/>
      <c r="BL31" s="372" t="s">
        <v>2189</v>
      </c>
      <c r="BM31" s="372" t="s">
        <v>2190</v>
      </c>
      <c r="BN31" s="372" t="s">
        <v>2191</v>
      </c>
      <c r="BO31" s="372" t="s">
        <v>2192</v>
      </c>
      <c r="BP31" s="372" t="s">
        <v>2193</v>
      </c>
      <c r="BQ31" s="373"/>
      <c r="BR31" s="354" t="s">
        <v>518</v>
      </c>
    </row>
    <row r="32" spans="1:70" s="107" customFormat="1" x14ac:dyDescent="0.25">
      <c r="A32" s="345" t="s">
        <v>2260</v>
      </c>
      <c r="B32" s="373"/>
      <c r="C32" s="719">
        <v>41275</v>
      </c>
      <c r="D32" s="373"/>
      <c r="E32" s="346">
        <v>10039.799999999999</v>
      </c>
      <c r="F32" s="373"/>
      <c r="G32" s="347">
        <v>168.53</v>
      </c>
      <c r="H32" s="374"/>
      <c r="I32" s="348">
        <v>0.43319999999999997</v>
      </c>
      <c r="J32" s="348">
        <v>4.6166</v>
      </c>
      <c r="K32" s="348">
        <v>2.7164999999999999</v>
      </c>
      <c r="L32" s="348">
        <v>5.3015999999999996</v>
      </c>
      <c r="M32" s="348">
        <v>-2.0367999999999999</v>
      </c>
      <c r="N32" s="350">
        <v>1.3738999999999999</v>
      </c>
      <c r="O32" s="348">
        <v>1.4881</v>
      </c>
      <c r="P32" s="348">
        <v>14.0345</v>
      </c>
      <c r="Q32" s="348">
        <v>15.823499999999999</v>
      </c>
      <c r="R32" s="348">
        <v>16.693899999999999</v>
      </c>
      <c r="S32" s="348">
        <v>11.5421</v>
      </c>
      <c r="T32" s="348">
        <v>-3.2782</v>
      </c>
      <c r="U32" s="348">
        <v>2.1981999999999999</v>
      </c>
      <c r="V32" s="348">
        <v>-0.32179999999999997</v>
      </c>
      <c r="W32" s="348">
        <v>2.7785000000000002</v>
      </c>
      <c r="X32" s="348">
        <v>16.3626</v>
      </c>
      <c r="Y32" s="374"/>
      <c r="Z32" s="346">
        <v>5</v>
      </c>
      <c r="AA32" s="346">
        <v>8</v>
      </c>
      <c r="AB32" s="346">
        <v>12</v>
      </c>
      <c r="AC32" s="346">
        <v>8</v>
      </c>
      <c r="AD32" s="346">
        <v>9</v>
      </c>
      <c r="AE32" s="346">
        <v>9</v>
      </c>
      <c r="AF32" s="346">
        <v>11</v>
      </c>
      <c r="AG32" s="346">
        <v>14</v>
      </c>
      <c r="AH32" s="346">
        <v>9</v>
      </c>
      <c r="AI32" s="346">
        <v>4</v>
      </c>
      <c r="AJ32" s="346">
        <v>7</v>
      </c>
      <c r="AK32" s="346">
        <v>8</v>
      </c>
      <c r="AL32" s="346">
        <v>7</v>
      </c>
      <c r="AM32" s="346">
        <v>7</v>
      </c>
      <c r="AN32" s="346">
        <v>5</v>
      </c>
      <c r="AO32" s="373"/>
      <c r="AP32" s="348">
        <v>16.61</v>
      </c>
      <c r="AQ32" s="348">
        <v>18.71</v>
      </c>
      <c r="AR32" s="348">
        <v>12.25</v>
      </c>
      <c r="AS32" s="348">
        <v>5.98</v>
      </c>
      <c r="AT32" s="348">
        <v>0.49</v>
      </c>
      <c r="AU32" s="351"/>
      <c r="AV32" s="346">
        <v>6</v>
      </c>
      <c r="AW32" s="346">
        <v>5</v>
      </c>
      <c r="AX32" s="346">
        <v>12</v>
      </c>
      <c r="AY32" s="346">
        <v>12</v>
      </c>
      <c r="AZ32" s="346">
        <v>7</v>
      </c>
      <c r="BA32" s="362"/>
      <c r="BB32" s="348">
        <v>12.1549294669231</v>
      </c>
      <c r="BC32" s="375">
        <v>0.92657984147570205</v>
      </c>
      <c r="BD32" s="375">
        <v>6.9125287381329503E-2</v>
      </c>
      <c r="BE32" s="375">
        <v>0.19098019665619601</v>
      </c>
      <c r="BF32" s="374"/>
      <c r="BG32" s="348">
        <v>59.588099999999997</v>
      </c>
      <c r="BH32" s="348">
        <v>14.524699999999999</v>
      </c>
      <c r="BI32" s="348">
        <v>17.622399999999999</v>
      </c>
      <c r="BJ32" s="348">
        <v>8.2647999999999993</v>
      </c>
      <c r="BK32" s="373"/>
      <c r="BL32" s="372" t="s">
        <v>2195</v>
      </c>
      <c r="BM32" s="372" t="s">
        <v>2196</v>
      </c>
      <c r="BN32" s="372" t="s">
        <v>2197</v>
      </c>
      <c r="BO32" s="372" t="s">
        <v>2198</v>
      </c>
      <c r="BP32" s="372" t="s">
        <v>2199</v>
      </c>
      <c r="BQ32" s="373"/>
      <c r="BR32" s="354" t="s">
        <v>443</v>
      </c>
    </row>
    <row r="33" spans="1:70" s="107" customFormat="1" x14ac:dyDescent="0.25">
      <c r="A33" s="345" t="s">
        <v>2261</v>
      </c>
      <c r="B33" s="373"/>
      <c r="C33" s="719">
        <v>41275</v>
      </c>
      <c r="D33" s="373"/>
      <c r="E33" s="346">
        <v>9536.17</v>
      </c>
      <c r="F33" s="373"/>
      <c r="G33" s="347">
        <v>181.64590000000001</v>
      </c>
      <c r="H33" s="374"/>
      <c r="I33" s="348">
        <v>0.2019</v>
      </c>
      <c r="J33" s="348">
        <v>4.5720000000000001</v>
      </c>
      <c r="K33" s="348">
        <v>3.1030000000000002</v>
      </c>
      <c r="L33" s="348">
        <v>3.4512</v>
      </c>
      <c r="M33" s="348">
        <v>-3.8761999999999999</v>
      </c>
      <c r="N33" s="350">
        <v>3.8300000000000001E-2</v>
      </c>
      <c r="O33" s="348">
        <v>3.4076</v>
      </c>
      <c r="P33" s="348">
        <v>15.7645</v>
      </c>
      <c r="Q33" s="348">
        <v>13.778700000000001</v>
      </c>
      <c r="R33" s="348">
        <v>14.381500000000001</v>
      </c>
      <c r="S33" s="348">
        <v>10.6198</v>
      </c>
      <c r="T33" s="348">
        <v>-5.2405999999999997</v>
      </c>
      <c r="U33" s="348">
        <v>-0.18729999999999999</v>
      </c>
      <c r="V33" s="348">
        <v>-2.6722000000000001</v>
      </c>
      <c r="W33" s="348">
        <v>3.2917999999999998</v>
      </c>
      <c r="X33" s="348">
        <v>13.6678</v>
      </c>
      <c r="Y33" s="374"/>
      <c r="Z33" s="346">
        <v>13</v>
      </c>
      <c r="AA33" s="346">
        <v>9</v>
      </c>
      <c r="AB33" s="346">
        <v>9</v>
      </c>
      <c r="AC33" s="346">
        <v>11</v>
      </c>
      <c r="AD33" s="346">
        <v>11</v>
      </c>
      <c r="AE33" s="346">
        <v>13</v>
      </c>
      <c r="AF33" s="346">
        <v>8</v>
      </c>
      <c r="AG33" s="346">
        <v>11</v>
      </c>
      <c r="AH33" s="346">
        <v>13</v>
      </c>
      <c r="AI33" s="346">
        <v>11</v>
      </c>
      <c r="AJ33" s="346">
        <v>9</v>
      </c>
      <c r="AK33" s="346">
        <v>12</v>
      </c>
      <c r="AL33" s="346">
        <v>13</v>
      </c>
      <c r="AM33" s="346">
        <v>13</v>
      </c>
      <c r="AN33" s="346">
        <v>3</v>
      </c>
      <c r="AO33" s="373"/>
      <c r="AP33" s="348">
        <v>14.89</v>
      </c>
      <c r="AQ33" s="348">
        <v>15.56</v>
      </c>
      <c r="AR33" s="348">
        <v>12.15</v>
      </c>
      <c r="AS33" s="348">
        <v>6.93</v>
      </c>
      <c r="AT33" s="348">
        <v>-3.64</v>
      </c>
      <c r="AU33" s="351"/>
      <c r="AV33" s="346">
        <v>12</v>
      </c>
      <c r="AW33" s="346">
        <v>12</v>
      </c>
      <c r="AX33" s="346">
        <v>13</v>
      </c>
      <c r="AY33" s="346">
        <v>10</v>
      </c>
      <c r="AZ33" s="346">
        <v>12</v>
      </c>
      <c r="BA33" s="362"/>
      <c r="BB33" s="348">
        <v>12.7822923901333</v>
      </c>
      <c r="BC33" s="375">
        <v>0.95620156071761298</v>
      </c>
      <c r="BD33" s="375">
        <v>7.4178657177229004E-2</v>
      </c>
      <c r="BE33" s="375">
        <v>0.24808341859762001</v>
      </c>
      <c r="BF33" s="374"/>
      <c r="BG33" s="348">
        <v>62.124200000000002</v>
      </c>
      <c r="BH33" s="348">
        <v>19.810199999999998</v>
      </c>
      <c r="BI33" s="348">
        <v>16.5961</v>
      </c>
      <c r="BJ33" s="348">
        <v>1.4695</v>
      </c>
      <c r="BK33" s="373"/>
      <c r="BL33" s="372" t="s">
        <v>2201</v>
      </c>
      <c r="BM33" s="372" t="s">
        <v>2202</v>
      </c>
      <c r="BN33" s="372" t="s">
        <v>2203</v>
      </c>
      <c r="BO33" s="372" t="s">
        <v>2204</v>
      </c>
      <c r="BP33" s="372" t="s">
        <v>2205</v>
      </c>
      <c r="BQ33" s="373"/>
      <c r="BR33" s="354" t="s">
        <v>518</v>
      </c>
    </row>
    <row r="34" spans="1:70" s="107" customFormat="1" x14ac:dyDescent="0.25">
      <c r="A34" s="345" t="s">
        <v>2262</v>
      </c>
      <c r="B34" s="373"/>
      <c r="C34" s="719">
        <v>41275</v>
      </c>
      <c r="D34" s="373"/>
      <c r="E34" s="346">
        <v>9015.1</v>
      </c>
      <c r="F34" s="373"/>
      <c r="G34" s="347">
        <v>248.92509999999999</v>
      </c>
      <c r="H34" s="374"/>
      <c r="I34" s="348">
        <v>0.4783</v>
      </c>
      <c r="J34" s="348">
        <v>5.1821999999999999</v>
      </c>
      <c r="K34" s="348">
        <v>3.4039999999999999</v>
      </c>
      <c r="L34" s="348">
        <v>5.4612999999999996</v>
      </c>
      <c r="M34" s="348">
        <v>-1.2161999999999999</v>
      </c>
      <c r="N34" s="350">
        <v>1.7856000000000001</v>
      </c>
      <c r="O34" s="348">
        <v>2.9453</v>
      </c>
      <c r="P34" s="348">
        <v>18.9099</v>
      </c>
      <c r="Q34" s="348">
        <v>17.078099999999999</v>
      </c>
      <c r="R34" s="348">
        <v>16.654299999999999</v>
      </c>
      <c r="S34" s="348">
        <v>12.4796</v>
      </c>
      <c r="T34" s="348">
        <v>-2.2191999999999998</v>
      </c>
      <c r="U34" s="348">
        <v>1.7205999999999999</v>
      </c>
      <c r="V34" s="348">
        <v>-0.71830000000000005</v>
      </c>
      <c r="W34" s="348">
        <v>2.6059000000000001</v>
      </c>
      <c r="X34" s="348">
        <v>15.9337</v>
      </c>
      <c r="Y34" s="374"/>
      <c r="Z34" s="346">
        <v>3</v>
      </c>
      <c r="AA34" s="346">
        <v>4</v>
      </c>
      <c r="AB34" s="346">
        <v>7</v>
      </c>
      <c r="AC34" s="346">
        <v>7</v>
      </c>
      <c r="AD34" s="346">
        <v>7</v>
      </c>
      <c r="AE34" s="346">
        <v>8</v>
      </c>
      <c r="AF34" s="346">
        <v>10</v>
      </c>
      <c r="AG34" s="346">
        <v>4</v>
      </c>
      <c r="AH34" s="346">
        <v>4</v>
      </c>
      <c r="AI34" s="346">
        <v>5</v>
      </c>
      <c r="AJ34" s="346">
        <v>5</v>
      </c>
      <c r="AK34" s="346">
        <v>6</v>
      </c>
      <c r="AL34" s="346">
        <v>9</v>
      </c>
      <c r="AM34" s="346">
        <v>9</v>
      </c>
      <c r="AN34" s="346">
        <v>6</v>
      </c>
      <c r="AO34" s="373"/>
      <c r="AP34" s="348">
        <v>17.149999999999999</v>
      </c>
      <c r="AQ34" s="348">
        <v>18.79</v>
      </c>
      <c r="AR34" s="348">
        <v>14.89</v>
      </c>
      <c r="AS34" s="348">
        <v>8.1999999999999993</v>
      </c>
      <c r="AT34" s="348">
        <v>0.02</v>
      </c>
      <c r="AU34" s="351"/>
      <c r="AV34" s="346">
        <v>4</v>
      </c>
      <c r="AW34" s="346">
        <v>3</v>
      </c>
      <c r="AX34" s="346">
        <v>6</v>
      </c>
      <c r="AY34" s="346">
        <v>8</v>
      </c>
      <c r="AZ34" s="346">
        <v>8</v>
      </c>
      <c r="BA34" s="362"/>
      <c r="BB34" s="348">
        <v>14.840167894109699</v>
      </c>
      <c r="BC34" s="375">
        <v>1.1261354746446699</v>
      </c>
      <c r="BD34" s="375">
        <v>8.2183712716296695E-2</v>
      </c>
      <c r="BE34" s="375">
        <v>0.39511188807777098</v>
      </c>
      <c r="BF34" s="374"/>
      <c r="BG34" s="348">
        <v>55.3568</v>
      </c>
      <c r="BH34" s="348">
        <v>25.506900000000002</v>
      </c>
      <c r="BI34" s="348">
        <v>15.898199999999999</v>
      </c>
      <c r="BJ34" s="348">
        <v>3.2381000000000002</v>
      </c>
      <c r="BK34" s="373"/>
      <c r="BL34" s="372" t="s">
        <v>2207</v>
      </c>
      <c r="BM34" s="372" t="s">
        <v>2208</v>
      </c>
      <c r="BN34" s="372" t="s">
        <v>2209</v>
      </c>
      <c r="BO34" s="372" t="s">
        <v>2210</v>
      </c>
      <c r="BP34" s="372" t="s">
        <v>2211</v>
      </c>
      <c r="BQ34" s="373"/>
      <c r="BR34" s="354" t="s">
        <v>436</v>
      </c>
    </row>
    <row r="35" spans="1:70" s="107" customFormat="1" x14ac:dyDescent="0.25">
      <c r="A35" s="345" t="s">
        <v>2263</v>
      </c>
      <c r="B35" s="373"/>
      <c r="C35" s="719">
        <v>41275</v>
      </c>
      <c r="D35" s="373"/>
      <c r="E35" s="346">
        <v>8536.06</v>
      </c>
      <c r="F35" s="373"/>
      <c r="G35" s="347">
        <v>395.67869999999999</v>
      </c>
      <c r="H35" s="374"/>
      <c r="I35" s="348">
        <v>0.21609999999999999</v>
      </c>
      <c r="J35" s="348">
        <v>5.6947999999999999</v>
      </c>
      <c r="K35" s="348">
        <v>3.1673</v>
      </c>
      <c r="L35" s="348">
        <v>3.4752999999999998</v>
      </c>
      <c r="M35" s="348">
        <v>-1.7277</v>
      </c>
      <c r="N35" s="350">
        <v>2.0398000000000001</v>
      </c>
      <c r="O35" s="348">
        <v>1.0455000000000001</v>
      </c>
      <c r="P35" s="348">
        <v>16.098400000000002</v>
      </c>
      <c r="Q35" s="348">
        <v>15.801500000000001</v>
      </c>
      <c r="R35" s="348">
        <v>15.7347</v>
      </c>
      <c r="S35" s="348">
        <v>9.9265000000000008</v>
      </c>
      <c r="T35" s="348">
        <v>-3.8828999999999998</v>
      </c>
      <c r="U35" s="348">
        <v>2.7970999999999999</v>
      </c>
      <c r="V35" s="348">
        <v>-0.4839</v>
      </c>
      <c r="W35" s="348">
        <v>2.5476999999999999</v>
      </c>
      <c r="X35" s="348">
        <v>16.475300000000001</v>
      </c>
      <c r="Y35" s="374"/>
      <c r="Z35" s="346">
        <v>12</v>
      </c>
      <c r="AA35" s="346">
        <v>2</v>
      </c>
      <c r="AB35" s="346">
        <v>8</v>
      </c>
      <c r="AC35" s="346">
        <v>10</v>
      </c>
      <c r="AD35" s="346">
        <v>8</v>
      </c>
      <c r="AE35" s="346">
        <v>7</v>
      </c>
      <c r="AF35" s="346">
        <v>13</v>
      </c>
      <c r="AG35" s="346">
        <v>10</v>
      </c>
      <c r="AH35" s="346">
        <v>10</v>
      </c>
      <c r="AI35" s="346">
        <v>7</v>
      </c>
      <c r="AJ35" s="346">
        <v>10</v>
      </c>
      <c r="AK35" s="346">
        <v>10</v>
      </c>
      <c r="AL35" s="346">
        <v>6</v>
      </c>
      <c r="AM35" s="346">
        <v>8</v>
      </c>
      <c r="AN35" s="346">
        <v>8</v>
      </c>
      <c r="AO35" s="373"/>
      <c r="AP35" s="348">
        <v>14.98</v>
      </c>
      <c r="AQ35" s="348">
        <v>16.38</v>
      </c>
      <c r="AR35" s="348">
        <v>13.42</v>
      </c>
      <c r="AS35" s="348">
        <v>6.63</v>
      </c>
      <c r="AT35" s="348">
        <v>-0.61</v>
      </c>
      <c r="AU35" s="351"/>
      <c r="AV35" s="346">
        <v>11</v>
      </c>
      <c r="AW35" s="346">
        <v>11</v>
      </c>
      <c r="AX35" s="346">
        <v>9</v>
      </c>
      <c r="AY35" s="346">
        <v>11</v>
      </c>
      <c r="AZ35" s="346">
        <v>9</v>
      </c>
      <c r="BA35" s="362"/>
      <c r="BB35" s="348">
        <v>14.6635124455998</v>
      </c>
      <c r="BC35" s="375">
        <v>1.0878818054811701</v>
      </c>
      <c r="BD35" s="375">
        <v>6.7464789911445694E-2</v>
      </c>
      <c r="BE35" s="375">
        <v>0.192770279386176</v>
      </c>
      <c r="BF35" s="374"/>
      <c r="BG35" s="348">
        <v>61.944099999999999</v>
      </c>
      <c r="BH35" s="348">
        <v>26.081499999999998</v>
      </c>
      <c r="BI35" s="348">
        <v>7.4686899999999996</v>
      </c>
      <c r="BJ35" s="348">
        <v>4.5057099999999997</v>
      </c>
      <c r="BK35" s="373"/>
      <c r="BL35" s="372" t="s">
        <v>2213</v>
      </c>
      <c r="BM35" s="372" t="s">
        <v>2214</v>
      </c>
      <c r="BN35" s="372" t="s">
        <v>2215</v>
      </c>
      <c r="BO35" s="372" t="s">
        <v>2216</v>
      </c>
      <c r="BP35" s="372" t="s">
        <v>2217</v>
      </c>
      <c r="BQ35" s="373"/>
      <c r="BR35" s="354" t="s">
        <v>525</v>
      </c>
    </row>
    <row r="36" spans="1:70" s="107" customFormat="1" x14ac:dyDescent="0.25">
      <c r="A36" s="345" t="s">
        <v>2264</v>
      </c>
      <c r="B36" s="373"/>
      <c r="C36" s="719">
        <v>41275</v>
      </c>
      <c r="D36" s="373"/>
      <c r="E36" s="346">
        <v>7571.56</v>
      </c>
      <c r="F36" s="373"/>
      <c r="G36" s="347">
        <v>865.47900000000004</v>
      </c>
      <c r="H36" s="374"/>
      <c r="I36" s="348">
        <v>0.64280000000000004</v>
      </c>
      <c r="J36" s="348">
        <v>5.2211999999999996</v>
      </c>
      <c r="K36" s="348">
        <v>5.0772000000000004</v>
      </c>
      <c r="L36" s="348">
        <v>7.8537999999999997</v>
      </c>
      <c r="M36" s="348">
        <v>1.3874</v>
      </c>
      <c r="N36" s="350">
        <v>5.4230999999999998</v>
      </c>
      <c r="O36" s="348">
        <v>5.8651999999999997</v>
      </c>
      <c r="P36" s="348">
        <v>18.2209</v>
      </c>
      <c r="Q36" s="348">
        <v>16.268699999999999</v>
      </c>
      <c r="R36" s="348">
        <v>15.2506</v>
      </c>
      <c r="S36" s="348">
        <v>14.7514</v>
      </c>
      <c r="T36" s="348">
        <v>8.4500000000000006E-2</v>
      </c>
      <c r="U36" s="348">
        <v>5.9047000000000001</v>
      </c>
      <c r="V36" s="348">
        <v>2.9578000000000002</v>
      </c>
      <c r="W36" s="348">
        <v>3.9666999999999999</v>
      </c>
      <c r="X36" s="348">
        <v>15.9651</v>
      </c>
      <c r="Y36" s="374"/>
      <c r="Z36" s="346">
        <v>2</v>
      </c>
      <c r="AA36" s="346">
        <v>3</v>
      </c>
      <c r="AB36" s="346">
        <v>1</v>
      </c>
      <c r="AC36" s="346">
        <v>2</v>
      </c>
      <c r="AD36" s="346">
        <v>5</v>
      </c>
      <c r="AE36" s="346">
        <v>5</v>
      </c>
      <c r="AF36" s="346">
        <v>3</v>
      </c>
      <c r="AG36" s="346">
        <v>7</v>
      </c>
      <c r="AH36" s="346">
        <v>8</v>
      </c>
      <c r="AI36" s="346">
        <v>10</v>
      </c>
      <c r="AJ36" s="346">
        <v>2</v>
      </c>
      <c r="AK36" s="346">
        <v>4</v>
      </c>
      <c r="AL36" s="346">
        <v>4</v>
      </c>
      <c r="AM36" s="346">
        <v>4</v>
      </c>
      <c r="AN36" s="346">
        <v>1</v>
      </c>
      <c r="AO36" s="373"/>
      <c r="AP36" s="348">
        <v>15.67</v>
      </c>
      <c r="AQ36" s="348">
        <v>17.78</v>
      </c>
      <c r="AR36" s="348">
        <v>14.99</v>
      </c>
      <c r="AS36" s="348">
        <v>10.86</v>
      </c>
      <c r="AT36" s="348">
        <v>5.59</v>
      </c>
      <c r="AU36" s="351"/>
      <c r="AV36" s="346">
        <v>9</v>
      </c>
      <c r="AW36" s="346">
        <v>9</v>
      </c>
      <c r="AX36" s="346">
        <v>5</v>
      </c>
      <c r="AY36" s="346">
        <v>4</v>
      </c>
      <c r="AZ36" s="346">
        <v>5</v>
      </c>
      <c r="BA36" s="362"/>
      <c r="BB36" s="348">
        <v>13.817662927841299</v>
      </c>
      <c r="BC36" s="375">
        <v>1.0637683180576301</v>
      </c>
      <c r="BD36" s="375">
        <v>8.1841264696002905E-2</v>
      </c>
      <c r="BE36" s="375">
        <v>0.352009365704259</v>
      </c>
      <c r="BF36" s="374"/>
      <c r="BG36" s="348">
        <v>62.5075</v>
      </c>
      <c r="BH36" s="348">
        <v>19.423400000000001</v>
      </c>
      <c r="BI36" s="348">
        <v>17.430099999999999</v>
      </c>
      <c r="BJ36" s="348">
        <v>0.63900000000000001</v>
      </c>
      <c r="BK36" s="373"/>
      <c r="BL36" s="372" t="s">
        <v>1177</v>
      </c>
      <c r="BM36" s="372" t="s">
        <v>2219</v>
      </c>
      <c r="BN36" s="372" t="s">
        <v>2220</v>
      </c>
      <c r="BO36" s="372" t="s">
        <v>449</v>
      </c>
      <c r="BP36" s="372" t="s">
        <v>2221</v>
      </c>
      <c r="BQ36" s="373"/>
      <c r="BR36" s="354" t="s">
        <v>518</v>
      </c>
    </row>
    <row r="37" spans="1:70" s="107" customFormat="1" x14ac:dyDescent="0.25">
      <c r="A37" s="345" t="s">
        <v>2265</v>
      </c>
      <c r="B37" s="373"/>
      <c r="C37" s="719">
        <v>41275</v>
      </c>
      <c r="D37" s="373"/>
      <c r="E37" s="346">
        <v>6647.3</v>
      </c>
      <c r="F37" s="373"/>
      <c r="G37" s="347">
        <v>152.3169</v>
      </c>
      <c r="H37" s="374"/>
      <c r="I37" s="348">
        <v>0.40310000000000001</v>
      </c>
      <c r="J37" s="348">
        <v>4.9108999999999998</v>
      </c>
      <c r="K37" s="348">
        <v>4.3281999999999998</v>
      </c>
      <c r="L37" s="348">
        <v>11.392099999999999</v>
      </c>
      <c r="M37" s="348">
        <v>6.1779999999999999</v>
      </c>
      <c r="N37" s="350">
        <v>8.7946000000000009</v>
      </c>
      <c r="O37" s="348">
        <v>5.8228999999999997</v>
      </c>
      <c r="P37" s="348">
        <v>19.014399999999998</v>
      </c>
      <c r="Q37" s="348">
        <v>16.305900000000001</v>
      </c>
      <c r="R37" s="348">
        <v>13.985799999999999</v>
      </c>
      <c r="S37" s="348">
        <v>18.047999999999998</v>
      </c>
      <c r="T37" s="348">
        <v>4.1096000000000004</v>
      </c>
      <c r="U37" s="348">
        <v>11.4894</v>
      </c>
      <c r="V37" s="348">
        <v>6.0308000000000002</v>
      </c>
      <c r="W37" s="348">
        <v>2.1093999999999999</v>
      </c>
      <c r="X37" s="348">
        <v>16.973600000000001</v>
      </c>
      <c r="Y37" s="374"/>
      <c r="Z37" s="346">
        <v>6</v>
      </c>
      <c r="AA37" s="346">
        <v>7</v>
      </c>
      <c r="AB37" s="346">
        <v>3</v>
      </c>
      <c r="AC37" s="346">
        <v>1</v>
      </c>
      <c r="AD37" s="346">
        <v>1</v>
      </c>
      <c r="AE37" s="346">
        <v>2</v>
      </c>
      <c r="AF37" s="346">
        <v>4</v>
      </c>
      <c r="AG37" s="346">
        <v>3</v>
      </c>
      <c r="AH37" s="346">
        <v>6</v>
      </c>
      <c r="AI37" s="346">
        <v>12</v>
      </c>
      <c r="AJ37" s="346">
        <v>1</v>
      </c>
      <c r="AK37" s="346">
        <v>1</v>
      </c>
      <c r="AL37" s="346">
        <v>1</v>
      </c>
      <c r="AM37" s="346">
        <v>2</v>
      </c>
      <c r="AN37" s="346">
        <v>10</v>
      </c>
      <c r="AO37" s="373"/>
      <c r="AP37" s="348">
        <v>15.05</v>
      </c>
      <c r="AQ37" s="348">
        <v>18.760000000000002</v>
      </c>
      <c r="AR37" s="348">
        <v>16.03</v>
      </c>
      <c r="AS37" s="348">
        <v>10.79</v>
      </c>
      <c r="AT37" s="348">
        <v>14.24</v>
      </c>
      <c r="AU37" s="351"/>
      <c r="AV37" s="346">
        <v>10</v>
      </c>
      <c r="AW37" s="346">
        <v>4</v>
      </c>
      <c r="AX37" s="346">
        <v>2</v>
      </c>
      <c r="AY37" s="346">
        <v>5</v>
      </c>
      <c r="AZ37" s="346">
        <v>1</v>
      </c>
      <c r="BA37" s="362"/>
      <c r="BB37" s="348">
        <v>15.282846004685201</v>
      </c>
      <c r="BC37" s="375">
        <v>1.10388809110386</v>
      </c>
      <c r="BD37" s="375">
        <v>8.1115971821326405E-2</v>
      </c>
      <c r="BE37" s="375">
        <v>0.43146328132741302</v>
      </c>
      <c r="BF37" s="374"/>
      <c r="BG37" s="348">
        <v>47.753599999999999</v>
      </c>
      <c r="BH37" s="348">
        <v>17.490100000000002</v>
      </c>
      <c r="BI37" s="348">
        <v>29.9297</v>
      </c>
      <c r="BJ37" s="348">
        <v>4.8266</v>
      </c>
      <c r="BK37" s="373"/>
      <c r="BL37" s="372" t="s">
        <v>2223</v>
      </c>
      <c r="BM37" s="372" t="s">
        <v>2224</v>
      </c>
      <c r="BN37" s="372" t="s">
        <v>2225</v>
      </c>
      <c r="BO37" s="372" t="s">
        <v>2226</v>
      </c>
      <c r="BP37" s="372" t="s">
        <v>2227</v>
      </c>
      <c r="BQ37" s="373"/>
      <c r="BR37" s="354" t="s">
        <v>476</v>
      </c>
    </row>
    <row r="38" spans="1:70" s="107" customFormat="1" ht="11" x14ac:dyDescent="0.3">
      <c r="A38" s="841" t="s">
        <v>2266</v>
      </c>
      <c r="B38" s="842"/>
      <c r="C38" s="843">
        <v>41275</v>
      </c>
      <c r="D38" s="842"/>
      <c r="E38" s="844">
        <v>5270.71</v>
      </c>
      <c r="F38" s="842"/>
      <c r="G38" s="845">
        <v>180.816</v>
      </c>
      <c r="H38" s="847"/>
      <c r="I38" s="846">
        <v>0.31069999999999998</v>
      </c>
      <c r="J38" s="846">
        <v>4.3038999999999996</v>
      </c>
      <c r="K38" s="846">
        <v>3.9655999999999998</v>
      </c>
      <c r="L38" s="846">
        <v>4.4128999999999996</v>
      </c>
      <c r="M38" s="846">
        <v>-0.78900000000000003</v>
      </c>
      <c r="N38" s="848">
        <v>4.1843000000000004</v>
      </c>
      <c r="O38" s="846">
        <v>3.4032</v>
      </c>
      <c r="P38" s="846">
        <v>18.577300000000001</v>
      </c>
      <c r="Q38" s="846">
        <v>16.7776</v>
      </c>
      <c r="R38" s="846">
        <v>17.4741</v>
      </c>
      <c r="S38" s="846">
        <v>11.5054</v>
      </c>
      <c r="T38" s="846">
        <v>-2.8654000000000002</v>
      </c>
      <c r="U38" s="846">
        <v>2.1715</v>
      </c>
      <c r="V38" s="846">
        <v>0.99360000000000004</v>
      </c>
      <c r="W38" s="846">
        <v>2.6017000000000001</v>
      </c>
      <c r="X38" s="846">
        <v>16.381</v>
      </c>
      <c r="Y38" s="847"/>
      <c r="Z38" s="844">
        <v>8</v>
      </c>
      <c r="AA38" s="844">
        <v>10</v>
      </c>
      <c r="AB38" s="844">
        <v>5</v>
      </c>
      <c r="AC38" s="844">
        <v>9</v>
      </c>
      <c r="AD38" s="844">
        <v>6</v>
      </c>
      <c r="AE38" s="844">
        <v>6</v>
      </c>
      <c r="AF38" s="844">
        <v>9</v>
      </c>
      <c r="AG38" s="844">
        <v>6</v>
      </c>
      <c r="AH38" s="844">
        <v>5</v>
      </c>
      <c r="AI38" s="844">
        <v>1</v>
      </c>
      <c r="AJ38" s="844">
        <v>8</v>
      </c>
      <c r="AK38" s="844">
        <v>7</v>
      </c>
      <c r="AL38" s="844">
        <v>8</v>
      </c>
      <c r="AM38" s="844">
        <v>6</v>
      </c>
      <c r="AN38" s="844">
        <v>7</v>
      </c>
      <c r="AO38" s="842"/>
      <c r="AP38" s="846">
        <v>17.399999999999999</v>
      </c>
      <c r="AQ38" s="846">
        <v>18.309999999999999</v>
      </c>
      <c r="AR38" s="846">
        <v>15.28</v>
      </c>
      <c r="AS38" s="846">
        <v>9.2100000000000009</v>
      </c>
      <c r="AT38" s="846">
        <v>0.87</v>
      </c>
      <c r="AU38" s="849"/>
      <c r="AV38" s="844">
        <v>3</v>
      </c>
      <c r="AW38" s="844">
        <v>7</v>
      </c>
      <c r="AX38" s="844">
        <v>4</v>
      </c>
      <c r="AY38" s="844">
        <v>6</v>
      </c>
      <c r="AZ38" s="844">
        <v>6</v>
      </c>
      <c r="BA38" s="851"/>
      <c r="BB38" s="846">
        <v>13.8052181494165</v>
      </c>
      <c r="BC38" s="852">
        <v>1.05025094645473</v>
      </c>
      <c r="BD38" s="852">
        <v>8.41483892882849E-2</v>
      </c>
      <c r="BE38" s="852">
        <v>0.39273806866790101</v>
      </c>
      <c r="BF38" s="847"/>
      <c r="BG38" s="846">
        <v>52.520699999999998</v>
      </c>
      <c r="BH38" s="846">
        <v>30.5627</v>
      </c>
      <c r="BI38" s="846">
        <v>14.6166</v>
      </c>
      <c r="BJ38" s="846">
        <v>2.2999999999999998</v>
      </c>
      <c r="BK38" s="842"/>
      <c r="BL38" s="855" t="s">
        <v>2229</v>
      </c>
      <c r="BM38" s="855" t="s">
        <v>2230</v>
      </c>
      <c r="BN38" s="855" t="s">
        <v>2231</v>
      </c>
      <c r="BO38" s="855" t="s">
        <v>2232</v>
      </c>
      <c r="BP38" s="855" t="s">
        <v>2233</v>
      </c>
      <c r="BQ38" s="842"/>
      <c r="BR38" s="856" t="s">
        <v>476</v>
      </c>
    </row>
    <row r="39" spans="1:70" s="107" customFormat="1" x14ac:dyDescent="0.25">
      <c r="A39" s="345" t="s">
        <v>2267</v>
      </c>
      <c r="B39" s="373"/>
      <c r="C39" s="719">
        <v>41275</v>
      </c>
      <c r="D39" s="373"/>
      <c r="E39" s="346">
        <v>2117.9</v>
      </c>
      <c r="F39" s="373"/>
      <c r="G39" s="347">
        <v>790.56330000000003</v>
      </c>
      <c r="H39" s="374"/>
      <c r="I39" s="348">
        <v>0.2271</v>
      </c>
      <c r="J39" s="348">
        <v>3.6549</v>
      </c>
      <c r="K39" s="348">
        <v>2.8092999999999999</v>
      </c>
      <c r="L39" s="348">
        <v>2.5945999999999998</v>
      </c>
      <c r="M39" s="348">
        <v>-4.0804999999999998</v>
      </c>
      <c r="N39" s="350">
        <v>0.18</v>
      </c>
      <c r="O39" s="348">
        <v>0.17050000000000001</v>
      </c>
      <c r="P39" s="348">
        <v>14.278700000000001</v>
      </c>
      <c r="Q39" s="348">
        <v>16.280799999999999</v>
      </c>
      <c r="R39" s="348">
        <v>15.285500000000001</v>
      </c>
      <c r="S39" s="348">
        <v>8.7749000000000006</v>
      </c>
      <c r="T39" s="348">
        <v>-5.0754000000000001</v>
      </c>
      <c r="U39" s="348">
        <v>0.80479999999999996</v>
      </c>
      <c r="V39" s="348">
        <v>-2.5533999999999999</v>
      </c>
      <c r="W39" s="348">
        <v>2.0388000000000002</v>
      </c>
      <c r="X39" s="348">
        <v>14.6135</v>
      </c>
      <c r="Y39" s="374"/>
      <c r="Z39" s="346">
        <v>11</v>
      </c>
      <c r="AA39" s="346">
        <v>12</v>
      </c>
      <c r="AB39" s="346">
        <v>11</v>
      </c>
      <c r="AC39" s="346">
        <v>12</v>
      </c>
      <c r="AD39" s="346">
        <v>12</v>
      </c>
      <c r="AE39" s="346">
        <v>12</v>
      </c>
      <c r="AF39" s="346">
        <v>15</v>
      </c>
      <c r="AG39" s="346">
        <v>13</v>
      </c>
      <c r="AH39" s="346">
        <v>7</v>
      </c>
      <c r="AI39" s="346">
        <v>9</v>
      </c>
      <c r="AJ39" s="346">
        <v>13</v>
      </c>
      <c r="AK39" s="346">
        <v>11</v>
      </c>
      <c r="AL39" s="346">
        <v>10</v>
      </c>
      <c r="AM39" s="346">
        <v>12</v>
      </c>
      <c r="AN39" s="346">
        <v>12</v>
      </c>
      <c r="AO39" s="373"/>
      <c r="AP39" s="348">
        <v>15.83</v>
      </c>
      <c r="AQ39" s="348">
        <v>18.05</v>
      </c>
      <c r="AR39" s="348">
        <v>12.44</v>
      </c>
      <c r="AS39" s="348">
        <v>5.0599999999999996</v>
      </c>
      <c r="AT39" s="348">
        <v>-3.1</v>
      </c>
      <c r="AU39" s="351"/>
      <c r="AV39" s="346">
        <v>8</v>
      </c>
      <c r="AW39" s="346">
        <v>8</v>
      </c>
      <c r="AX39" s="346">
        <v>11</v>
      </c>
      <c r="AY39" s="346">
        <v>13</v>
      </c>
      <c r="AZ39" s="346">
        <v>11</v>
      </c>
      <c r="BA39" s="362"/>
      <c r="BB39" s="348">
        <v>12.609924435659901</v>
      </c>
      <c r="BC39" s="375">
        <v>0.93078082773903903</v>
      </c>
      <c r="BD39" s="375">
        <v>6.4775160433042697E-2</v>
      </c>
      <c r="BE39" s="375">
        <v>0.20801956955708101</v>
      </c>
      <c r="BF39" s="374"/>
      <c r="BG39" s="348">
        <v>62.765300000000003</v>
      </c>
      <c r="BH39" s="348">
        <v>8.9041999999999994</v>
      </c>
      <c r="BI39" s="348">
        <v>23.061299999999999</v>
      </c>
      <c r="BJ39" s="348">
        <v>5.2691999999999997</v>
      </c>
      <c r="BK39" s="373"/>
      <c r="BL39" s="372" t="s">
        <v>2235</v>
      </c>
      <c r="BM39" s="372" t="s">
        <v>2236</v>
      </c>
      <c r="BN39" s="372" t="s">
        <v>2237</v>
      </c>
      <c r="BO39" s="372" t="s">
        <v>2238</v>
      </c>
      <c r="BP39" s="372" t="s">
        <v>2239</v>
      </c>
      <c r="BQ39" s="373"/>
      <c r="BR39" s="354" t="s">
        <v>518</v>
      </c>
    </row>
    <row r="40" spans="1:70" s="107" customFormat="1" x14ac:dyDescent="0.25">
      <c r="A40" s="345" t="s">
        <v>2268</v>
      </c>
      <c r="B40" s="373"/>
      <c r="C40" s="719">
        <v>44175</v>
      </c>
      <c r="D40" s="373"/>
      <c r="E40" s="346">
        <v>5237</v>
      </c>
      <c r="F40" s="373"/>
      <c r="G40" s="347">
        <v>24.49</v>
      </c>
      <c r="H40" s="374"/>
      <c r="I40" s="348" t="s">
        <v>430</v>
      </c>
      <c r="J40" s="348">
        <v>2.5114999999999998</v>
      </c>
      <c r="K40" s="348">
        <v>0.88980000000000004</v>
      </c>
      <c r="L40" s="348">
        <v>5.7107000000000001</v>
      </c>
      <c r="M40" s="348">
        <v>4.4439000000000002</v>
      </c>
      <c r="N40" s="350">
        <v>11.9788</v>
      </c>
      <c r="O40" s="348">
        <v>10.1471</v>
      </c>
      <c r="P40" s="348">
        <v>18.7121</v>
      </c>
      <c r="Q40" s="348">
        <v>14.817399999999999</v>
      </c>
      <c r="R40" s="348" t="s">
        <v>430</v>
      </c>
      <c r="S40" s="348">
        <v>9.2231000000000005</v>
      </c>
      <c r="T40" s="348">
        <v>2.2162999999999999</v>
      </c>
      <c r="U40" s="348">
        <v>7.3181000000000003</v>
      </c>
      <c r="V40" s="348">
        <v>9.8402999999999992</v>
      </c>
      <c r="W40" s="348">
        <v>0.88980000000000004</v>
      </c>
      <c r="X40" s="348">
        <v>17.614799999999999</v>
      </c>
      <c r="Y40" s="374"/>
      <c r="Z40" s="346" t="s">
        <v>430</v>
      </c>
      <c r="AA40" s="346">
        <v>15</v>
      </c>
      <c r="AB40" s="346">
        <v>15</v>
      </c>
      <c r="AC40" s="346">
        <v>6</v>
      </c>
      <c r="AD40" s="346">
        <v>2</v>
      </c>
      <c r="AE40" s="346">
        <v>1</v>
      </c>
      <c r="AF40" s="346">
        <v>1</v>
      </c>
      <c r="AG40" s="346">
        <v>5</v>
      </c>
      <c r="AH40" s="346">
        <v>12</v>
      </c>
      <c r="AI40" s="346" t="s">
        <v>430</v>
      </c>
      <c r="AJ40" s="346">
        <v>12</v>
      </c>
      <c r="AK40" s="346">
        <v>2</v>
      </c>
      <c r="AL40" s="346">
        <v>2</v>
      </c>
      <c r="AM40" s="346">
        <v>1</v>
      </c>
      <c r="AN40" s="346">
        <v>14</v>
      </c>
      <c r="AO40" s="373"/>
      <c r="AP40" s="348" t="s">
        <v>430</v>
      </c>
      <c r="AQ40" s="348" t="s">
        <v>430</v>
      </c>
      <c r="AR40" s="348">
        <v>15.85</v>
      </c>
      <c r="AS40" s="348">
        <v>13.5</v>
      </c>
      <c r="AT40" s="348">
        <v>9.89</v>
      </c>
      <c r="AU40" s="351"/>
      <c r="AV40" s="346" t="s">
        <v>430</v>
      </c>
      <c r="AW40" s="346" t="s">
        <v>430</v>
      </c>
      <c r="AX40" s="346">
        <v>3</v>
      </c>
      <c r="AY40" s="346">
        <v>1</v>
      </c>
      <c r="AZ40" s="346">
        <v>2</v>
      </c>
      <c r="BA40" s="362"/>
      <c r="BB40" s="348">
        <v>9.7725767378873094</v>
      </c>
      <c r="BC40" s="375">
        <v>0.66585355435923099</v>
      </c>
      <c r="BD40" s="375">
        <v>0.114453567336661</v>
      </c>
      <c r="BE40" s="375">
        <v>0.67187431306540102</v>
      </c>
      <c r="BF40" s="374"/>
      <c r="BG40" s="348">
        <v>54.937100000000001</v>
      </c>
      <c r="BH40" s="348">
        <v>8.7560199999999995</v>
      </c>
      <c r="BI40" s="348">
        <v>7.0791500000000003</v>
      </c>
      <c r="BJ40" s="348">
        <v>29.227730000000001</v>
      </c>
      <c r="BK40" s="373"/>
      <c r="BL40" s="372" t="s">
        <v>604</v>
      </c>
      <c r="BM40" s="372" t="s">
        <v>2241</v>
      </c>
      <c r="BN40" s="372" t="s">
        <v>2242</v>
      </c>
      <c r="BO40" s="372" t="s">
        <v>2243</v>
      </c>
      <c r="BP40" s="372" t="s">
        <v>2244</v>
      </c>
      <c r="BQ40" s="373"/>
      <c r="BR40" s="354" t="s">
        <v>436</v>
      </c>
    </row>
    <row r="41" spans="1:70" s="107" customFormat="1" x14ac:dyDescent="0.25">
      <c r="A41" s="345" t="s">
        <v>2269</v>
      </c>
      <c r="B41" s="373"/>
      <c r="C41" s="719">
        <v>44461</v>
      </c>
      <c r="D41" s="373"/>
      <c r="E41" s="346">
        <v>1631.24</v>
      </c>
      <c r="F41" s="373"/>
      <c r="G41" s="347">
        <v>20.56</v>
      </c>
      <c r="H41" s="374"/>
      <c r="I41" s="348">
        <v>0.24379999999999999</v>
      </c>
      <c r="J41" s="348">
        <v>4.2068000000000003</v>
      </c>
      <c r="K41" s="348">
        <v>3.5768</v>
      </c>
      <c r="L41" s="348">
        <v>6.1982999999999997</v>
      </c>
      <c r="M41" s="348">
        <v>1.9336</v>
      </c>
      <c r="N41" s="350">
        <v>7.7568000000000001</v>
      </c>
      <c r="O41" s="348">
        <v>7.3529999999999998</v>
      </c>
      <c r="P41" s="348">
        <v>20.4068</v>
      </c>
      <c r="Q41" s="348" t="s">
        <v>430</v>
      </c>
      <c r="R41" s="348" t="s">
        <v>430</v>
      </c>
      <c r="S41" s="348">
        <v>12.4726</v>
      </c>
      <c r="T41" s="348">
        <v>0.29270000000000002</v>
      </c>
      <c r="U41" s="348">
        <v>5.6525999999999996</v>
      </c>
      <c r="V41" s="348">
        <v>4.6843000000000004</v>
      </c>
      <c r="W41" s="348">
        <v>2.0853999999999999</v>
      </c>
      <c r="X41" s="348">
        <v>16.423999999999999</v>
      </c>
      <c r="Y41" s="374"/>
      <c r="Z41" s="346">
        <v>10</v>
      </c>
      <c r="AA41" s="346">
        <v>11</v>
      </c>
      <c r="AB41" s="346">
        <v>6</v>
      </c>
      <c r="AC41" s="346">
        <v>5</v>
      </c>
      <c r="AD41" s="346">
        <v>4</v>
      </c>
      <c r="AE41" s="346">
        <v>3</v>
      </c>
      <c r="AF41" s="346">
        <v>2</v>
      </c>
      <c r="AG41" s="346">
        <v>2</v>
      </c>
      <c r="AH41" s="346" t="s">
        <v>430</v>
      </c>
      <c r="AI41" s="346" t="s">
        <v>430</v>
      </c>
      <c r="AJ41" s="346">
        <v>6</v>
      </c>
      <c r="AK41" s="346">
        <v>3</v>
      </c>
      <c r="AL41" s="346">
        <v>5</v>
      </c>
      <c r="AM41" s="346">
        <v>3</v>
      </c>
      <c r="AN41" s="346">
        <v>11</v>
      </c>
      <c r="AO41" s="373"/>
      <c r="AP41" s="348" t="s">
        <v>430</v>
      </c>
      <c r="AQ41" s="348" t="s">
        <v>430</v>
      </c>
      <c r="AR41" s="348" t="s">
        <v>430</v>
      </c>
      <c r="AS41" s="348">
        <v>11.91</v>
      </c>
      <c r="AT41" s="348">
        <v>5.78</v>
      </c>
      <c r="AU41" s="351"/>
      <c r="AV41" s="346" t="s">
        <v>430</v>
      </c>
      <c r="AW41" s="346" t="s">
        <v>430</v>
      </c>
      <c r="AX41" s="346" t="s">
        <v>430</v>
      </c>
      <c r="AY41" s="346">
        <v>2</v>
      </c>
      <c r="AZ41" s="346">
        <v>3</v>
      </c>
      <c r="BA41" s="362"/>
      <c r="BB41" s="348">
        <v>13.290715894100099</v>
      </c>
      <c r="BC41" s="375">
        <v>0.99978503137327301</v>
      </c>
      <c r="BD41" s="375">
        <v>0.100380513657056</v>
      </c>
      <c r="BE41" s="375">
        <v>0.60212906950888401</v>
      </c>
      <c r="BF41" s="374"/>
      <c r="BG41" s="348">
        <v>56.901899999999998</v>
      </c>
      <c r="BH41" s="348">
        <v>19.765999999999998</v>
      </c>
      <c r="BI41" s="348">
        <v>18.578700000000001</v>
      </c>
      <c r="BJ41" s="348">
        <v>4.7534000000000001</v>
      </c>
      <c r="BK41" s="373"/>
      <c r="BL41" s="372" t="s">
        <v>2246</v>
      </c>
      <c r="BM41" s="372" t="s">
        <v>2247</v>
      </c>
      <c r="BN41" s="372" t="s">
        <v>2248</v>
      </c>
      <c r="BO41" s="372" t="s">
        <v>2249</v>
      </c>
      <c r="BP41" s="372" t="s">
        <v>2250</v>
      </c>
      <c r="BQ41" s="373"/>
      <c r="BR41" s="354" t="s">
        <v>436</v>
      </c>
    </row>
    <row r="42" spans="1:70" s="107" customFormat="1" x14ac:dyDescent="0.25">
      <c r="A42" s="345" t="s">
        <v>2270</v>
      </c>
      <c r="B42" s="373"/>
      <c r="C42" s="719">
        <v>41276</v>
      </c>
      <c r="D42" s="373"/>
      <c r="E42" s="346">
        <v>1304.54</v>
      </c>
      <c r="F42" s="373"/>
      <c r="G42" s="347">
        <v>225.8595</v>
      </c>
      <c r="H42" s="374"/>
      <c r="I42" s="348">
        <v>0.39750000000000002</v>
      </c>
      <c r="J42" s="348">
        <v>5.1257000000000001</v>
      </c>
      <c r="K42" s="348">
        <v>2.9605999999999999</v>
      </c>
      <c r="L42" s="348">
        <v>2.3039000000000001</v>
      </c>
      <c r="M42" s="348">
        <v>-5.2259000000000002</v>
      </c>
      <c r="N42" s="350">
        <v>-1.8940999999999999</v>
      </c>
      <c r="O42" s="348">
        <v>1.3568</v>
      </c>
      <c r="P42" s="348">
        <v>9.7469000000000001</v>
      </c>
      <c r="Q42" s="348">
        <v>10.802</v>
      </c>
      <c r="R42" s="348">
        <v>11.3749</v>
      </c>
      <c r="S42" s="348">
        <v>9.2873000000000001</v>
      </c>
      <c r="T42" s="348">
        <v>-6.8074000000000003</v>
      </c>
      <c r="U42" s="348">
        <v>-1.9912000000000001</v>
      </c>
      <c r="V42" s="348">
        <v>-4.4602000000000004</v>
      </c>
      <c r="W42" s="348">
        <v>2.3029999999999999</v>
      </c>
      <c r="X42" s="348">
        <v>12.0687</v>
      </c>
      <c r="Y42" s="374"/>
      <c r="Z42" s="346">
        <v>7</v>
      </c>
      <c r="AA42" s="346">
        <v>5</v>
      </c>
      <c r="AB42" s="346">
        <v>10</v>
      </c>
      <c r="AC42" s="346">
        <v>13</v>
      </c>
      <c r="AD42" s="346">
        <v>14</v>
      </c>
      <c r="AE42" s="346">
        <v>15</v>
      </c>
      <c r="AF42" s="346">
        <v>12</v>
      </c>
      <c r="AG42" s="346">
        <v>15</v>
      </c>
      <c r="AH42" s="346">
        <v>14</v>
      </c>
      <c r="AI42" s="346">
        <v>13</v>
      </c>
      <c r="AJ42" s="346">
        <v>11</v>
      </c>
      <c r="AK42" s="346">
        <v>15</v>
      </c>
      <c r="AL42" s="346">
        <v>15</v>
      </c>
      <c r="AM42" s="346">
        <v>15</v>
      </c>
      <c r="AN42" s="346">
        <v>9</v>
      </c>
      <c r="AO42" s="373"/>
      <c r="AP42" s="348">
        <v>10.98</v>
      </c>
      <c r="AQ42" s="348">
        <v>11.7</v>
      </c>
      <c r="AR42" s="348">
        <v>7.99</v>
      </c>
      <c r="AS42" s="348">
        <v>3.21</v>
      </c>
      <c r="AT42" s="348">
        <v>-6.57</v>
      </c>
      <c r="AU42" s="351"/>
      <c r="AV42" s="346">
        <v>13</v>
      </c>
      <c r="AW42" s="346">
        <v>13</v>
      </c>
      <c r="AX42" s="346">
        <v>14</v>
      </c>
      <c r="AY42" s="346">
        <v>15</v>
      </c>
      <c r="AZ42" s="346">
        <v>15</v>
      </c>
      <c r="BA42" s="362"/>
      <c r="BB42" s="348">
        <v>12.04541582974</v>
      </c>
      <c r="BC42" s="375">
        <v>0.90126056491711404</v>
      </c>
      <c r="BD42" s="375">
        <v>3.9838042103714597E-2</v>
      </c>
      <c r="BE42" s="375">
        <v>-0.17999863738706501</v>
      </c>
      <c r="BF42" s="374"/>
      <c r="BG42" s="348">
        <v>62.8673</v>
      </c>
      <c r="BH42" s="348">
        <v>10.562200000000001</v>
      </c>
      <c r="BI42" s="348">
        <v>21.996300000000002</v>
      </c>
      <c r="BJ42" s="348">
        <v>4.5742000000000003</v>
      </c>
      <c r="BK42" s="373"/>
      <c r="BL42" s="372" t="s">
        <v>2252</v>
      </c>
      <c r="BM42" s="372" t="s">
        <v>2219</v>
      </c>
      <c r="BN42" s="372" t="s">
        <v>2253</v>
      </c>
      <c r="BO42" s="372" t="s">
        <v>2254</v>
      </c>
      <c r="BP42" s="372" t="s">
        <v>2255</v>
      </c>
      <c r="BQ42" s="373"/>
      <c r="BR42" s="354" t="s">
        <v>554</v>
      </c>
    </row>
    <row r="43" spans="1:70" x14ac:dyDescent="0.25">
      <c r="A43" s="36" t="s">
        <v>93</v>
      </c>
      <c r="B43" s="43"/>
      <c r="C43" s="720"/>
      <c r="D43" s="43"/>
      <c r="E43" s="51"/>
      <c r="F43" s="43"/>
      <c r="G43" s="55"/>
      <c r="H43" s="66"/>
      <c r="I43" s="59">
        <v>0.38629999999999998</v>
      </c>
      <c r="J43" s="59">
        <v>4.4856999999999996</v>
      </c>
      <c r="K43" s="59">
        <v>3.165</v>
      </c>
      <c r="L43" s="59">
        <v>4.9065000000000003</v>
      </c>
      <c r="M43" s="59">
        <v>-1.0108999999999999</v>
      </c>
      <c r="N43" s="70">
        <v>3.1755</v>
      </c>
      <c r="O43" s="59">
        <v>3.9056000000000002</v>
      </c>
      <c r="P43" s="59">
        <v>16.936699999999998</v>
      </c>
      <c r="Q43" s="59">
        <v>15.985799999999999</v>
      </c>
      <c r="R43" s="59">
        <v>15.621</v>
      </c>
      <c r="S43" s="59">
        <v>11.2837</v>
      </c>
      <c r="T43" s="59">
        <v>-2.6225999999999998</v>
      </c>
      <c r="U43" s="59">
        <v>2.9681999999999999</v>
      </c>
      <c r="V43" s="59">
        <v>0.57189999999999996</v>
      </c>
      <c r="W43" s="59">
        <v>2.4264000000000001</v>
      </c>
      <c r="X43" s="59">
        <v>16.150700000000001</v>
      </c>
      <c r="Y43" s="66"/>
      <c r="Z43" s="51">
        <v>13</v>
      </c>
      <c r="AA43" s="51">
        <v>15</v>
      </c>
      <c r="AB43" s="51">
        <v>15</v>
      </c>
      <c r="AC43" s="51">
        <v>15</v>
      </c>
      <c r="AD43" s="51">
        <v>15</v>
      </c>
      <c r="AE43" s="51">
        <v>15</v>
      </c>
      <c r="AF43" s="51">
        <v>15</v>
      </c>
      <c r="AG43" s="51">
        <v>15</v>
      </c>
      <c r="AH43" s="51">
        <v>14</v>
      </c>
      <c r="AI43" s="51">
        <v>13</v>
      </c>
      <c r="AJ43" s="51">
        <v>15</v>
      </c>
      <c r="AK43" s="51">
        <v>15</v>
      </c>
      <c r="AL43" s="51">
        <v>15</v>
      </c>
      <c r="AM43" s="51">
        <v>15</v>
      </c>
      <c r="AN43" s="51">
        <v>15</v>
      </c>
      <c r="AO43" s="43"/>
      <c r="AP43" s="59">
        <v>16.0053846153846</v>
      </c>
      <c r="AQ43" s="59">
        <v>17.739230769230801</v>
      </c>
      <c r="AR43" s="59">
        <v>13.8571428571429</v>
      </c>
      <c r="AS43" s="59">
        <v>8.2773333333333294</v>
      </c>
      <c r="AT43" s="59">
        <v>1.1719999999999999</v>
      </c>
      <c r="AU43" s="78"/>
      <c r="AV43" s="51">
        <v>13</v>
      </c>
      <c r="AW43" s="51">
        <v>13</v>
      </c>
      <c r="AX43" s="51">
        <v>14</v>
      </c>
      <c r="AY43" s="51">
        <v>15</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0.72389999999999999</v>
      </c>
      <c r="J44" s="60">
        <v>5.7037000000000004</v>
      </c>
      <c r="K44" s="60">
        <v>5.0772000000000004</v>
      </c>
      <c r="L44" s="60">
        <v>11.392099999999999</v>
      </c>
      <c r="M44" s="60">
        <v>6.1779999999999999</v>
      </c>
      <c r="N44" s="71">
        <v>11.9788</v>
      </c>
      <c r="O44" s="60">
        <v>10.1471</v>
      </c>
      <c r="P44" s="60">
        <v>21.075299999999999</v>
      </c>
      <c r="Q44" s="60">
        <v>19.191500000000001</v>
      </c>
      <c r="R44" s="60">
        <v>17.4741</v>
      </c>
      <c r="S44" s="60">
        <v>18.047999999999998</v>
      </c>
      <c r="T44" s="60">
        <v>4.1096000000000004</v>
      </c>
      <c r="U44" s="60">
        <v>11.4894</v>
      </c>
      <c r="V44" s="60">
        <v>9.8402999999999992</v>
      </c>
      <c r="W44" s="60">
        <v>3.9666999999999999</v>
      </c>
      <c r="X44" s="60">
        <v>19.066500000000001</v>
      </c>
      <c r="Y44" s="67"/>
      <c r="Z44" s="52"/>
      <c r="AA44" s="52"/>
      <c r="AB44" s="52"/>
      <c r="AC44" s="52"/>
      <c r="AD44" s="52"/>
      <c r="AE44" s="52"/>
      <c r="AF44" s="52"/>
      <c r="AG44" s="52"/>
      <c r="AH44" s="52"/>
      <c r="AI44" s="52"/>
      <c r="AJ44" s="52"/>
      <c r="AK44" s="52"/>
      <c r="AL44" s="52"/>
      <c r="AM44" s="52"/>
      <c r="AN44" s="52"/>
      <c r="AO44" s="44"/>
      <c r="AP44" s="60">
        <v>18.09</v>
      </c>
      <c r="AQ44" s="60">
        <v>20.71</v>
      </c>
      <c r="AR44" s="60">
        <v>17.55</v>
      </c>
      <c r="AS44" s="60">
        <v>13.5</v>
      </c>
      <c r="AT44" s="60">
        <v>14.24</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0.2019</v>
      </c>
      <c r="J45" s="60">
        <v>2.5114999999999998</v>
      </c>
      <c r="K45" s="60">
        <v>0.88980000000000004</v>
      </c>
      <c r="L45" s="60">
        <v>0.89880000000000004</v>
      </c>
      <c r="M45" s="60">
        <v>-6.0061999999999998</v>
      </c>
      <c r="N45" s="71">
        <v>-1.8940999999999999</v>
      </c>
      <c r="O45" s="60">
        <v>0.17050000000000001</v>
      </c>
      <c r="P45" s="60">
        <v>9.7469000000000001</v>
      </c>
      <c r="Q45" s="60">
        <v>10.802</v>
      </c>
      <c r="R45" s="60">
        <v>11.3749</v>
      </c>
      <c r="S45" s="60">
        <v>6.4109999999999996</v>
      </c>
      <c r="T45" s="60">
        <v>-6.8074000000000003</v>
      </c>
      <c r="U45" s="60">
        <v>-1.9912000000000001</v>
      </c>
      <c r="V45" s="60">
        <v>-4.4602000000000004</v>
      </c>
      <c r="W45" s="60">
        <v>0.66110000000000002</v>
      </c>
      <c r="X45" s="60">
        <v>12.0687</v>
      </c>
      <c r="Y45" s="67"/>
      <c r="Z45" s="52"/>
      <c r="AA45" s="52"/>
      <c r="AB45" s="52"/>
      <c r="AC45" s="52"/>
      <c r="AD45" s="52"/>
      <c r="AE45" s="52"/>
      <c r="AF45" s="52"/>
      <c r="AG45" s="52"/>
      <c r="AH45" s="52"/>
      <c r="AI45" s="52"/>
      <c r="AJ45" s="52"/>
      <c r="AK45" s="52"/>
      <c r="AL45" s="52"/>
      <c r="AM45" s="52"/>
      <c r="AN45" s="52"/>
      <c r="AO45" s="44"/>
      <c r="AP45" s="60">
        <v>10.98</v>
      </c>
      <c r="AQ45" s="60">
        <v>11.7</v>
      </c>
      <c r="AR45" s="60">
        <v>7.99</v>
      </c>
      <c r="AS45" s="60">
        <v>3.21</v>
      </c>
      <c r="AT45" s="60">
        <v>-6.57</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0.39750000000000002</v>
      </c>
      <c r="J46" s="61">
        <v>4.6166</v>
      </c>
      <c r="K46" s="61">
        <v>3.1673</v>
      </c>
      <c r="L46" s="61">
        <v>5.3015999999999996</v>
      </c>
      <c r="M46" s="61">
        <v>-1.7277</v>
      </c>
      <c r="N46" s="72">
        <v>1.7856000000000001</v>
      </c>
      <c r="O46" s="61">
        <v>3.4076</v>
      </c>
      <c r="P46" s="61">
        <v>17.435099999999998</v>
      </c>
      <c r="Q46" s="61">
        <v>16.274699999999999</v>
      </c>
      <c r="R46" s="61">
        <v>15.7347</v>
      </c>
      <c r="S46" s="61">
        <v>11.5054</v>
      </c>
      <c r="T46" s="61">
        <v>-3.2782</v>
      </c>
      <c r="U46" s="61">
        <v>2.1715</v>
      </c>
      <c r="V46" s="61">
        <v>-0.4839</v>
      </c>
      <c r="W46" s="61">
        <v>2.5476999999999999</v>
      </c>
      <c r="X46" s="61">
        <v>16.381</v>
      </c>
      <c r="Y46" s="68"/>
      <c r="Z46" s="53"/>
      <c r="AA46" s="53"/>
      <c r="AB46" s="53"/>
      <c r="AC46" s="53"/>
      <c r="AD46" s="53"/>
      <c r="AE46" s="53"/>
      <c r="AF46" s="53"/>
      <c r="AG46" s="53"/>
      <c r="AH46" s="53"/>
      <c r="AI46" s="53"/>
      <c r="AJ46" s="53"/>
      <c r="AK46" s="53"/>
      <c r="AL46" s="53"/>
      <c r="AM46" s="53"/>
      <c r="AN46" s="53"/>
      <c r="AO46" s="45"/>
      <c r="AP46" s="61">
        <v>16.32</v>
      </c>
      <c r="AQ46" s="61">
        <v>18.309999999999999</v>
      </c>
      <c r="AR46" s="61">
        <v>13.92</v>
      </c>
      <c r="AS46" s="61">
        <v>8.1999999999999993</v>
      </c>
      <c r="AT46" s="61">
        <v>0.02</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144</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2271</v>
      </c>
      <c r="B48" s="402"/>
      <c r="C48" s="724">
        <v>44530</v>
      </c>
      <c r="D48" s="402"/>
      <c r="E48" s="403">
        <v>1873.61</v>
      </c>
      <c r="F48" s="402"/>
      <c r="G48" s="404">
        <v>22.7057</v>
      </c>
      <c r="H48" s="406"/>
      <c r="I48" s="405">
        <v>1.4236</v>
      </c>
      <c r="J48" s="405">
        <v>4.9455</v>
      </c>
      <c r="K48" s="405">
        <v>5.2973999999999997</v>
      </c>
      <c r="L48" s="405">
        <v>19.898700000000002</v>
      </c>
      <c r="M48" s="405">
        <v>16.907699999999998</v>
      </c>
      <c r="N48" s="407">
        <v>19.430800000000001</v>
      </c>
      <c r="O48" s="405">
        <v>4.2592999999999996</v>
      </c>
      <c r="P48" s="405">
        <v>23.766500000000001</v>
      </c>
      <c r="Q48" s="405" t="s">
        <v>430</v>
      </c>
      <c r="R48" s="405" t="s">
        <v>430</v>
      </c>
      <c r="S48" s="405">
        <v>27.7</v>
      </c>
      <c r="T48" s="405">
        <v>14.8568</v>
      </c>
      <c r="U48" s="405">
        <v>18.889199999999999</v>
      </c>
      <c r="V48" s="405">
        <v>14.4567</v>
      </c>
      <c r="W48" s="405">
        <v>1.3733</v>
      </c>
      <c r="X48" s="405">
        <v>19.7456</v>
      </c>
      <c r="Y48" s="406"/>
      <c r="Z48" s="403">
        <v>1</v>
      </c>
      <c r="AA48" s="403">
        <v>6</v>
      </c>
      <c r="AB48" s="403">
        <v>2</v>
      </c>
      <c r="AC48" s="403">
        <v>1</v>
      </c>
      <c r="AD48" s="403">
        <v>1</v>
      </c>
      <c r="AE48" s="403">
        <v>1</v>
      </c>
      <c r="AF48" s="403">
        <v>2</v>
      </c>
      <c r="AG48" s="403">
        <v>1</v>
      </c>
      <c r="AH48" s="403" t="s">
        <v>430</v>
      </c>
      <c r="AI48" s="403" t="s">
        <v>430</v>
      </c>
      <c r="AJ48" s="403">
        <v>1</v>
      </c>
      <c r="AK48" s="403">
        <v>1</v>
      </c>
      <c r="AL48" s="403">
        <v>1</v>
      </c>
      <c r="AM48" s="403">
        <v>1</v>
      </c>
      <c r="AN48" s="403">
        <v>10</v>
      </c>
      <c r="AO48" s="402"/>
      <c r="AP48" s="405" t="s">
        <v>430</v>
      </c>
      <c r="AQ48" s="405" t="s">
        <v>430</v>
      </c>
      <c r="AR48" s="405" t="s">
        <v>430</v>
      </c>
      <c r="AS48" s="405">
        <v>15.79</v>
      </c>
      <c r="AT48" s="405">
        <v>31.23</v>
      </c>
      <c r="AU48" s="408"/>
      <c r="AV48" s="403" t="s">
        <v>430</v>
      </c>
      <c r="AW48" s="403" t="s">
        <v>430</v>
      </c>
      <c r="AX48" s="403" t="s">
        <v>430</v>
      </c>
      <c r="AY48" s="403">
        <v>1</v>
      </c>
      <c r="AZ48" s="403">
        <v>1</v>
      </c>
      <c r="BA48" s="409"/>
      <c r="BB48" s="405">
        <v>17.096813357171701</v>
      </c>
      <c r="BC48" s="410">
        <v>1.08545137063104</v>
      </c>
      <c r="BD48" s="410">
        <v>8.9104373059669006E-2</v>
      </c>
      <c r="BE48" s="410">
        <v>0.72867978878696904</v>
      </c>
      <c r="BF48" s="406"/>
      <c r="BG48" s="405">
        <v>36.628999999999998</v>
      </c>
      <c r="BH48" s="405">
        <v>12.676299999999999</v>
      </c>
      <c r="BI48" s="405">
        <v>23.322900000000001</v>
      </c>
      <c r="BJ48" s="405">
        <v>27.3718</v>
      </c>
      <c r="BK48" s="402"/>
      <c r="BL48" s="401" t="s">
        <v>2272</v>
      </c>
      <c r="BM48" s="401" t="s">
        <v>2273</v>
      </c>
      <c r="BN48" s="401" t="s">
        <v>2274</v>
      </c>
      <c r="BO48" s="401" t="s">
        <v>2275</v>
      </c>
      <c r="BP48" s="401" t="s">
        <v>2276</v>
      </c>
      <c r="BQ48" s="402"/>
      <c r="BR48" s="411" t="s">
        <v>547</v>
      </c>
    </row>
    <row r="49" spans="1:70" s="107" customFormat="1" x14ac:dyDescent="0.25">
      <c r="A49" s="345" t="s">
        <v>2277</v>
      </c>
      <c r="B49" s="373"/>
      <c r="C49" s="719">
        <v>44442</v>
      </c>
      <c r="D49" s="373"/>
      <c r="E49" s="346">
        <v>1280.58</v>
      </c>
      <c r="F49" s="373"/>
      <c r="G49" s="347">
        <v>17.89</v>
      </c>
      <c r="H49" s="374"/>
      <c r="I49" s="348">
        <v>0.22409999999999999</v>
      </c>
      <c r="J49" s="348">
        <v>4.3757000000000001</v>
      </c>
      <c r="K49" s="348">
        <v>2.4628000000000001</v>
      </c>
      <c r="L49" s="348">
        <v>4.1326999999999998</v>
      </c>
      <c r="M49" s="348">
        <v>-2.1335000000000002</v>
      </c>
      <c r="N49" s="350">
        <v>-1.1601999999999999</v>
      </c>
      <c r="O49" s="348">
        <v>0.90649999999999997</v>
      </c>
      <c r="P49" s="348">
        <v>12.7471</v>
      </c>
      <c r="Q49" s="348" t="s">
        <v>430</v>
      </c>
      <c r="R49" s="348" t="s">
        <v>430</v>
      </c>
      <c r="S49" s="348">
        <v>11.3255</v>
      </c>
      <c r="T49" s="348">
        <v>-3.8689</v>
      </c>
      <c r="U49" s="348">
        <v>0.39279999999999998</v>
      </c>
      <c r="V49" s="348">
        <v>-3.7654999999999998</v>
      </c>
      <c r="W49" s="348">
        <v>2.5802999999999998</v>
      </c>
      <c r="X49" s="348">
        <v>12.9061</v>
      </c>
      <c r="Y49" s="374"/>
      <c r="Z49" s="346">
        <v>11</v>
      </c>
      <c r="AA49" s="346">
        <v>9</v>
      </c>
      <c r="AB49" s="346">
        <v>8</v>
      </c>
      <c r="AC49" s="346">
        <v>9</v>
      </c>
      <c r="AD49" s="346">
        <v>9</v>
      </c>
      <c r="AE49" s="346">
        <v>8</v>
      </c>
      <c r="AF49" s="346">
        <v>5</v>
      </c>
      <c r="AG49" s="346">
        <v>8</v>
      </c>
      <c r="AH49" s="346" t="s">
        <v>430</v>
      </c>
      <c r="AI49" s="346" t="s">
        <v>430</v>
      </c>
      <c r="AJ49" s="346">
        <v>8</v>
      </c>
      <c r="AK49" s="346">
        <v>9</v>
      </c>
      <c r="AL49" s="346">
        <v>8</v>
      </c>
      <c r="AM49" s="346">
        <v>8</v>
      </c>
      <c r="AN49" s="346">
        <v>5</v>
      </c>
      <c r="AO49" s="373"/>
      <c r="AP49" s="348" t="s">
        <v>430</v>
      </c>
      <c r="AQ49" s="348" t="s">
        <v>430</v>
      </c>
      <c r="AR49" s="348" t="s">
        <v>430</v>
      </c>
      <c r="AS49" s="348">
        <v>4.58</v>
      </c>
      <c r="AT49" s="348">
        <v>-2.4700000000000002</v>
      </c>
      <c r="AU49" s="351"/>
      <c r="AV49" s="346" t="s">
        <v>430</v>
      </c>
      <c r="AW49" s="346" t="s">
        <v>430</v>
      </c>
      <c r="AX49" s="346" t="s">
        <v>430</v>
      </c>
      <c r="AY49" s="346">
        <v>6</v>
      </c>
      <c r="AZ49" s="346">
        <v>9</v>
      </c>
      <c r="BA49" s="362"/>
      <c r="BB49" s="348">
        <v>13.0658221591612</v>
      </c>
      <c r="BC49" s="375">
        <v>1.0075204619164999</v>
      </c>
      <c r="BD49" s="375">
        <v>5.5647955108069101E-2</v>
      </c>
      <c r="BE49" s="375">
        <v>2.1140291880558899E-2</v>
      </c>
      <c r="BF49" s="374"/>
      <c r="BG49" s="348">
        <v>62.689900000000002</v>
      </c>
      <c r="BH49" s="348">
        <v>12.5352</v>
      </c>
      <c r="BI49" s="348">
        <v>20.897500000000001</v>
      </c>
      <c r="BJ49" s="348">
        <v>3.8774000000000002</v>
      </c>
      <c r="BK49" s="373"/>
      <c r="BL49" s="372" t="s">
        <v>2278</v>
      </c>
      <c r="BM49" s="372" t="s">
        <v>2279</v>
      </c>
      <c r="BN49" s="372" t="s">
        <v>2280</v>
      </c>
      <c r="BO49" s="372" t="s">
        <v>2281</v>
      </c>
      <c r="BP49" s="372" t="s">
        <v>2282</v>
      </c>
      <c r="BQ49" s="373"/>
      <c r="BR49" s="354" t="s">
        <v>443</v>
      </c>
    </row>
    <row r="50" spans="1:70" s="107" customFormat="1" x14ac:dyDescent="0.25">
      <c r="A50" s="345" t="s">
        <v>2283</v>
      </c>
      <c r="B50" s="373"/>
      <c r="C50" s="719">
        <v>42826</v>
      </c>
      <c r="D50" s="373"/>
      <c r="E50" s="346">
        <v>1122.8800000000001</v>
      </c>
      <c r="F50" s="373"/>
      <c r="G50" s="347">
        <v>119.03</v>
      </c>
      <c r="H50" s="374"/>
      <c r="I50" s="348">
        <v>0.52359999999999995</v>
      </c>
      <c r="J50" s="348">
        <v>4.1017999999999999</v>
      </c>
      <c r="K50" s="348">
        <v>2.4266000000000001</v>
      </c>
      <c r="L50" s="348">
        <v>2.5678999999999998</v>
      </c>
      <c r="M50" s="348">
        <v>-6.0537000000000001</v>
      </c>
      <c r="N50" s="350">
        <v>-4.6997999999999998</v>
      </c>
      <c r="O50" s="348">
        <v>-0.28029999999999999</v>
      </c>
      <c r="P50" s="348">
        <v>12.9594</v>
      </c>
      <c r="Q50" s="348">
        <v>10.8462</v>
      </c>
      <c r="R50" s="348" t="s">
        <v>430</v>
      </c>
      <c r="S50" s="348">
        <v>9.6342999999999996</v>
      </c>
      <c r="T50" s="348">
        <v>-6.8112000000000004</v>
      </c>
      <c r="U50" s="348">
        <v>-3.1646999999999998</v>
      </c>
      <c r="V50" s="348">
        <v>-6.3788</v>
      </c>
      <c r="W50" s="348">
        <v>1.5095000000000001</v>
      </c>
      <c r="X50" s="348">
        <v>10.235900000000001</v>
      </c>
      <c r="Y50" s="374"/>
      <c r="Z50" s="346">
        <v>6</v>
      </c>
      <c r="AA50" s="346">
        <v>10</v>
      </c>
      <c r="AB50" s="346">
        <v>9</v>
      </c>
      <c r="AC50" s="346">
        <v>10</v>
      </c>
      <c r="AD50" s="346">
        <v>10</v>
      </c>
      <c r="AE50" s="346">
        <v>10</v>
      </c>
      <c r="AF50" s="346">
        <v>7</v>
      </c>
      <c r="AG50" s="346">
        <v>7</v>
      </c>
      <c r="AH50" s="346">
        <v>6</v>
      </c>
      <c r="AI50" s="346" t="s">
        <v>430</v>
      </c>
      <c r="AJ50" s="346">
        <v>10</v>
      </c>
      <c r="AK50" s="346">
        <v>10</v>
      </c>
      <c r="AL50" s="346">
        <v>10</v>
      </c>
      <c r="AM50" s="346">
        <v>10</v>
      </c>
      <c r="AN50" s="346">
        <v>9</v>
      </c>
      <c r="AO50" s="373"/>
      <c r="AP50" s="348" t="s">
        <v>430</v>
      </c>
      <c r="AQ50" s="348">
        <v>12.49</v>
      </c>
      <c r="AR50" s="348">
        <v>9.17</v>
      </c>
      <c r="AS50" s="348">
        <v>2.96</v>
      </c>
      <c r="AT50" s="348">
        <v>-7.44</v>
      </c>
      <c r="AU50" s="351"/>
      <c r="AV50" s="346" t="s">
        <v>430</v>
      </c>
      <c r="AW50" s="346">
        <v>5</v>
      </c>
      <c r="AX50" s="346">
        <v>6</v>
      </c>
      <c r="AY50" s="346">
        <v>9</v>
      </c>
      <c r="AZ50" s="346">
        <v>10</v>
      </c>
      <c r="BA50" s="362"/>
      <c r="BB50" s="348">
        <v>11.8930194875574</v>
      </c>
      <c r="BC50" s="375">
        <v>0.86658359141695795</v>
      </c>
      <c r="BD50" s="375">
        <v>5.6814875988498E-2</v>
      </c>
      <c r="BE50" s="375">
        <v>6.8505598865803402E-2</v>
      </c>
      <c r="BF50" s="374"/>
      <c r="BG50" s="348">
        <v>58.137599999999999</v>
      </c>
      <c r="BH50" s="348">
        <v>12.750500000000001</v>
      </c>
      <c r="BI50" s="348">
        <v>23.775400000000001</v>
      </c>
      <c r="BJ50" s="348">
        <v>5.3365</v>
      </c>
      <c r="BK50" s="373"/>
      <c r="BL50" s="372" t="s">
        <v>2284</v>
      </c>
      <c r="BM50" s="372" t="s">
        <v>2285</v>
      </c>
      <c r="BN50" s="372" t="s">
        <v>2286</v>
      </c>
      <c r="BO50" s="372" t="s">
        <v>2287</v>
      </c>
      <c r="BP50" s="372" t="s">
        <v>2288</v>
      </c>
      <c r="BQ50" s="373"/>
      <c r="BR50" s="354" t="s">
        <v>2289</v>
      </c>
    </row>
    <row r="51" spans="1:70" s="107" customFormat="1" x14ac:dyDescent="0.25">
      <c r="A51" s="345" t="s">
        <v>2290</v>
      </c>
      <c r="B51" s="373"/>
      <c r="C51" s="719">
        <v>45085</v>
      </c>
      <c r="D51" s="373"/>
      <c r="E51" s="346">
        <v>1041.5999999999999</v>
      </c>
      <c r="F51" s="373"/>
      <c r="G51" s="347">
        <v>13.8279</v>
      </c>
      <c r="H51" s="374"/>
      <c r="I51" s="348">
        <v>0.52049999999999996</v>
      </c>
      <c r="J51" s="348">
        <v>4.5476999999999999</v>
      </c>
      <c r="K51" s="348">
        <v>2.0848</v>
      </c>
      <c r="L51" s="348">
        <v>4.4978999999999996</v>
      </c>
      <c r="M51" s="348">
        <v>-0.94910000000000005</v>
      </c>
      <c r="N51" s="350">
        <v>0.68520000000000003</v>
      </c>
      <c r="O51" s="348">
        <v>-1.6443000000000001</v>
      </c>
      <c r="P51" s="348">
        <v>11.2254</v>
      </c>
      <c r="Q51" s="348" t="s">
        <v>430</v>
      </c>
      <c r="R51" s="348" t="s">
        <v>430</v>
      </c>
      <c r="S51" s="348">
        <v>10.572800000000001</v>
      </c>
      <c r="T51" s="348">
        <v>-2.6930999999999998</v>
      </c>
      <c r="U51" s="348">
        <v>1.9351</v>
      </c>
      <c r="V51" s="348">
        <v>-2.0097</v>
      </c>
      <c r="W51" s="348">
        <v>1.1973</v>
      </c>
      <c r="X51" s="348">
        <v>11.289</v>
      </c>
      <c r="Y51" s="374"/>
      <c r="Z51" s="346">
        <v>7</v>
      </c>
      <c r="AA51" s="346">
        <v>7</v>
      </c>
      <c r="AB51" s="346">
        <v>10</v>
      </c>
      <c r="AC51" s="346">
        <v>8</v>
      </c>
      <c r="AD51" s="346">
        <v>8</v>
      </c>
      <c r="AE51" s="346">
        <v>7</v>
      </c>
      <c r="AF51" s="346">
        <v>8</v>
      </c>
      <c r="AG51" s="346">
        <v>9</v>
      </c>
      <c r="AH51" s="346" t="s">
        <v>430</v>
      </c>
      <c r="AI51" s="346" t="s">
        <v>430</v>
      </c>
      <c r="AJ51" s="346">
        <v>9</v>
      </c>
      <c r="AK51" s="346">
        <v>8</v>
      </c>
      <c r="AL51" s="346">
        <v>6</v>
      </c>
      <c r="AM51" s="346">
        <v>7</v>
      </c>
      <c r="AN51" s="346">
        <v>11</v>
      </c>
      <c r="AO51" s="373"/>
      <c r="AP51" s="348" t="s">
        <v>430</v>
      </c>
      <c r="AQ51" s="348" t="s">
        <v>430</v>
      </c>
      <c r="AR51" s="348" t="s">
        <v>430</v>
      </c>
      <c r="AS51" s="348">
        <v>3.24</v>
      </c>
      <c r="AT51" s="348">
        <v>0.36</v>
      </c>
      <c r="AU51" s="351"/>
      <c r="AV51" s="346" t="s">
        <v>430</v>
      </c>
      <c r="AW51" s="346" t="s">
        <v>430</v>
      </c>
      <c r="AX51" s="346" t="s">
        <v>430</v>
      </c>
      <c r="AY51" s="346">
        <v>7</v>
      </c>
      <c r="AZ51" s="346">
        <v>7</v>
      </c>
      <c r="BA51" s="362"/>
      <c r="BB51" s="348">
        <v>12.6778666408105</v>
      </c>
      <c r="BC51" s="375">
        <v>0.93410299305046096</v>
      </c>
      <c r="BD51" s="375">
        <v>3.9690199436404103E-2</v>
      </c>
      <c r="BE51" s="375">
        <v>-6.5779822633590904E-2</v>
      </c>
      <c r="BF51" s="374"/>
      <c r="BG51" s="348">
        <v>61.107500000000002</v>
      </c>
      <c r="BH51" s="348">
        <v>23.4712</v>
      </c>
      <c r="BI51" s="348">
        <v>10.7471</v>
      </c>
      <c r="BJ51" s="348">
        <v>4.6741999999999999</v>
      </c>
      <c r="BK51" s="373"/>
      <c r="BL51" s="372" t="s">
        <v>2029</v>
      </c>
      <c r="BM51" s="372" t="s">
        <v>2291</v>
      </c>
      <c r="BN51" s="372" t="s">
        <v>2292</v>
      </c>
      <c r="BO51" s="372" t="s">
        <v>2293</v>
      </c>
      <c r="BP51" s="372" t="s">
        <v>2294</v>
      </c>
      <c r="BQ51" s="373"/>
      <c r="BR51" s="354" t="s">
        <v>443</v>
      </c>
    </row>
    <row r="52" spans="1:70" s="107" customFormat="1" x14ac:dyDescent="0.25">
      <c r="A52" s="345" t="s">
        <v>2295</v>
      </c>
      <c r="B52" s="373"/>
      <c r="C52" s="719">
        <v>45719</v>
      </c>
      <c r="D52" s="373"/>
      <c r="E52" s="346">
        <v>871.99</v>
      </c>
      <c r="F52" s="373"/>
      <c r="G52" s="347">
        <v>12.51</v>
      </c>
      <c r="H52" s="374"/>
      <c r="I52" s="348">
        <v>0.59340000000000004</v>
      </c>
      <c r="J52" s="348">
        <v>5.0951000000000004</v>
      </c>
      <c r="K52" s="348">
        <v>4.6826999999999996</v>
      </c>
      <c r="L52" s="348">
        <v>8.9834999999999994</v>
      </c>
      <c r="M52" s="348">
        <v>6.5850999999999997</v>
      </c>
      <c r="N52" s="350">
        <v>11.1516</v>
      </c>
      <c r="O52" s="348" t="s">
        <v>430</v>
      </c>
      <c r="P52" s="348" t="s">
        <v>430</v>
      </c>
      <c r="Q52" s="348" t="s">
        <v>430</v>
      </c>
      <c r="R52" s="348" t="s">
        <v>430</v>
      </c>
      <c r="S52" s="348">
        <v>15.4613</v>
      </c>
      <c r="T52" s="348">
        <v>4.2812999999999999</v>
      </c>
      <c r="U52" s="348">
        <v>11.6546</v>
      </c>
      <c r="V52" s="348">
        <v>7.6120000000000001</v>
      </c>
      <c r="W52" s="348">
        <v>2.5375999999999999</v>
      </c>
      <c r="X52" s="348">
        <v>18.907599999999999</v>
      </c>
      <c r="Y52" s="374"/>
      <c r="Z52" s="346">
        <v>4</v>
      </c>
      <c r="AA52" s="346">
        <v>5</v>
      </c>
      <c r="AB52" s="346">
        <v>4</v>
      </c>
      <c r="AC52" s="346">
        <v>4</v>
      </c>
      <c r="AD52" s="346">
        <v>3</v>
      </c>
      <c r="AE52" s="346">
        <v>3</v>
      </c>
      <c r="AF52" s="346" t="s">
        <v>430</v>
      </c>
      <c r="AG52" s="346" t="s">
        <v>430</v>
      </c>
      <c r="AH52" s="346" t="s">
        <v>430</v>
      </c>
      <c r="AI52" s="346" t="s">
        <v>430</v>
      </c>
      <c r="AJ52" s="346">
        <v>5</v>
      </c>
      <c r="AK52" s="346">
        <v>3</v>
      </c>
      <c r="AL52" s="346">
        <v>3</v>
      </c>
      <c r="AM52" s="346">
        <v>3</v>
      </c>
      <c r="AN52" s="346">
        <v>6</v>
      </c>
      <c r="AO52" s="373"/>
      <c r="AP52" s="348" t="s">
        <v>430</v>
      </c>
      <c r="AQ52" s="348" t="s">
        <v>430</v>
      </c>
      <c r="AR52" s="348" t="s">
        <v>430</v>
      </c>
      <c r="AS52" s="348" t="s">
        <v>430</v>
      </c>
      <c r="AT52" s="348">
        <v>13.7</v>
      </c>
      <c r="AU52" s="351"/>
      <c r="AV52" s="346" t="s">
        <v>430</v>
      </c>
      <c r="AW52" s="346" t="s">
        <v>430</v>
      </c>
      <c r="AX52" s="346" t="s">
        <v>430</v>
      </c>
      <c r="AY52" s="346" t="s">
        <v>430</v>
      </c>
      <c r="AZ52" s="346">
        <v>3</v>
      </c>
      <c r="BA52" s="362"/>
      <c r="BB52" s="348">
        <v>11.754731113419</v>
      </c>
      <c r="BC52" s="375">
        <v>0.97276000172134802</v>
      </c>
      <c r="BD52" s="375">
        <v>8.1946965060734997E-2</v>
      </c>
      <c r="BE52" s="375">
        <v>0.52403883931141704</v>
      </c>
      <c r="BF52" s="374"/>
      <c r="BG52" s="348">
        <v>37.471600000000002</v>
      </c>
      <c r="BH52" s="348">
        <v>33.207099999999997</v>
      </c>
      <c r="BI52" s="348">
        <v>27.224499999999999</v>
      </c>
      <c r="BJ52" s="348">
        <v>2.0968</v>
      </c>
      <c r="BK52" s="373"/>
      <c r="BL52" s="372" t="s">
        <v>2296</v>
      </c>
      <c r="BM52" s="372" t="s">
        <v>2297</v>
      </c>
      <c r="BN52" s="372" t="s">
        <v>2298</v>
      </c>
      <c r="BO52" s="372" t="s">
        <v>2299</v>
      </c>
      <c r="BP52" s="372" t="s">
        <v>2300</v>
      </c>
      <c r="BQ52" s="373"/>
      <c r="BR52" s="354" t="s">
        <v>602</v>
      </c>
    </row>
    <row r="53" spans="1:70" s="107" customFormat="1" x14ac:dyDescent="0.25">
      <c r="A53" s="345" t="s">
        <v>2301</v>
      </c>
      <c r="B53" s="373"/>
      <c r="C53" s="719">
        <v>35583</v>
      </c>
      <c r="D53" s="373"/>
      <c r="E53" s="346">
        <v>815.31700000000001</v>
      </c>
      <c r="F53" s="373"/>
      <c r="G53" s="347">
        <v>94.037899999999993</v>
      </c>
      <c r="H53" s="374"/>
      <c r="I53" s="348">
        <v>0.58899999999999997</v>
      </c>
      <c r="J53" s="348">
        <v>6.2801</v>
      </c>
      <c r="K53" s="348">
        <v>4.9961000000000002</v>
      </c>
      <c r="L53" s="348">
        <v>9.31</v>
      </c>
      <c r="M53" s="348">
        <v>-0.70420000000000005</v>
      </c>
      <c r="N53" s="350">
        <v>-3.0621999999999998</v>
      </c>
      <c r="O53" s="348">
        <v>-3.2564000000000002</v>
      </c>
      <c r="P53" s="348">
        <v>15.482100000000001</v>
      </c>
      <c r="Q53" s="348">
        <v>15.8537</v>
      </c>
      <c r="R53" s="348">
        <v>15.7994</v>
      </c>
      <c r="S53" s="348">
        <v>17.080100000000002</v>
      </c>
      <c r="T53" s="348">
        <v>-2.3788999999999998</v>
      </c>
      <c r="U53" s="348">
        <v>-1.5062</v>
      </c>
      <c r="V53" s="348">
        <v>-6.3707000000000003</v>
      </c>
      <c r="W53" s="348">
        <v>2.9371</v>
      </c>
      <c r="X53" s="348">
        <v>16.060400000000001</v>
      </c>
      <c r="Y53" s="374"/>
      <c r="Z53" s="346">
        <v>5</v>
      </c>
      <c r="AA53" s="346">
        <v>1</v>
      </c>
      <c r="AB53" s="346">
        <v>3</v>
      </c>
      <c r="AC53" s="346">
        <v>3</v>
      </c>
      <c r="AD53" s="346">
        <v>7</v>
      </c>
      <c r="AE53" s="346">
        <v>9</v>
      </c>
      <c r="AF53" s="346">
        <v>9</v>
      </c>
      <c r="AG53" s="346">
        <v>3</v>
      </c>
      <c r="AH53" s="346">
        <v>1</v>
      </c>
      <c r="AI53" s="346">
        <v>1</v>
      </c>
      <c r="AJ53" s="346">
        <v>3</v>
      </c>
      <c r="AK53" s="346">
        <v>7</v>
      </c>
      <c r="AL53" s="346">
        <v>9</v>
      </c>
      <c r="AM53" s="346">
        <v>9</v>
      </c>
      <c r="AN53" s="346">
        <v>3</v>
      </c>
      <c r="AO53" s="373"/>
      <c r="AP53" s="348">
        <v>15.41</v>
      </c>
      <c r="AQ53" s="348">
        <v>16.690000000000001</v>
      </c>
      <c r="AR53" s="348">
        <v>12.63</v>
      </c>
      <c r="AS53" s="348">
        <v>3.21</v>
      </c>
      <c r="AT53" s="348">
        <v>-0.6</v>
      </c>
      <c r="AU53" s="351"/>
      <c r="AV53" s="346">
        <v>1</v>
      </c>
      <c r="AW53" s="346">
        <v>1</v>
      </c>
      <c r="AX53" s="346">
        <v>2</v>
      </c>
      <c r="AY53" s="346">
        <v>8</v>
      </c>
      <c r="AZ53" s="346">
        <v>8</v>
      </c>
      <c r="BA53" s="362"/>
      <c r="BB53" s="348">
        <v>17.326866484182499</v>
      </c>
      <c r="BC53" s="375">
        <v>1.2190213300461299</v>
      </c>
      <c r="BD53" s="375">
        <v>5.9689773092453803E-2</v>
      </c>
      <c r="BE53" s="375">
        <v>0.18009703048883899</v>
      </c>
      <c r="BF53" s="374"/>
      <c r="BG53" s="348">
        <v>42.788899999999998</v>
      </c>
      <c r="BH53" s="348">
        <v>14.0146</v>
      </c>
      <c r="BI53" s="348">
        <v>42.6297</v>
      </c>
      <c r="BJ53" s="348">
        <v>0.56679999999999997</v>
      </c>
      <c r="BK53" s="373"/>
      <c r="BL53" s="372" t="s">
        <v>2302</v>
      </c>
      <c r="BM53" s="372" t="s">
        <v>2303</v>
      </c>
      <c r="BN53" s="372" t="s">
        <v>2304</v>
      </c>
      <c r="BO53" s="372" t="s">
        <v>2305</v>
      </c>
      <c r="BP53" s="372" t="s">
        <v>2306</v>
      </c>
      <c r="BQ53" s="373"/>
      <c r="BR53" s="354" t="s">
        <v>463</v>
      </c>
    </row>
    <row r="54" spans="1:70" s="107" customFormat="1" x14ac:dyDescent="0.25">
      <c r="A54" s="345" t="s">
        <v>2307</v>
      </c>
      <c r="B54" s="373"/>
      <c r="C54" s="719">
        <v>43439</v>
      </c>
      <c r="D54" s="373"/>
      <c r="E54" s="346">
        <v>389.04899999999998</v>
      </c>
      <c r="F54" s="373"/>
      <c r="G54" s="347">
        <v>28.75</v>
      </c>
      <c r="H54" s="374"/>
      <c r="I54" s="348">
        <v>0.48930000000000001</v>
      </c>
      <c r="J54" s="348">
        <v>5.6985000000000001</v>
      </c>
      <c r="K54" s="348">
        <v>4.5454999999999997</v>
      </c>
      <c r="L54" s="348">
        <v>5.6208999999999998</v>
      </c>
      <c r="M54" s="348">
        <v>-0.1389</v>
      </c>
      <c r="N54" s="350">
        <v>4.0911999999999997</v>
      </c>
      <c r="O54" s="348">
        <v>3.2664</v>
      </c>
      <c r="P54" s="348">
        <v>15.350099999999999</v>
      </c>
      <c r="Q54" s="348">
        <v>14.349</v>
      </c>
      <c r="R54" s="348" t="s">
        <v>430</v>
      </c>
      <c r="S54" s="348">
        <v>12.0421</v>
      </c>
      <c r="T54" s="348">
        <v>-1.2706</v>
      </c>
      <c r="U54" s="348">
        <v>3.3058000000000001</v>
      </c>
      <c r="V54" s="348">
        <v>0.84179999999999999</v>
      </c>
      <c r="W54" s="348">
        <v>3.4544999999999999</v>
      </c>
      <c r="X54" s="348">
        <v>15.0349</v>
      </c>
      <c r="Y54" s="374"/>
      <c r="Z54" s="346">
        <v>8</v>
      </c>
      <c r="AA54" s="346">
        <v>2</v>
      </c>
      <c r="AB54" s="346">
        <v>5</v>
      </c>
      <c r="AC54" s="346">
        <v>7</v>
      </c>
      <c r="AD54" s="346">
        <v>5</v>
      </c>
      <c r="AE54" s="346">
        <v>5</v>
      </c>
      <c r="AF54" s="346">
        <v>4</v>
      </c>
      <c r="AG54" s="346">
        <v>4</v>
      </c>
      <c r="AH54" s="346">
        <v>2</v>
      </c>
      <c r="AI54" s="346" t="s">
        <v>430</v>
      </c>
      <c r="AJ54" s="346">
        <v>7</v>
      </c>
      <c r="AK54" s="346">
        <v>4</v>
      </c>
      <c r="AL54" s="346">
        <v>5</v>
      </c>
      <c r="AM54" s="346">
        <v>5</v>
      </c>
      <c r="AN54" s="346">
        <v>1</v>
      </c>
      <c r="AO54" s="373"/>
      <c r="AP54" s="348" t="s">
        <v>430</v>
      </c>
      <c r="AQ54" s="348">
        <v>15.69</v>
      </c>
      <c r="AR54" s="348">
        <v>12.46</v>
      </c>
      <c r="AS54" s="348">
        <v>7.41</v>
      </c>
      <c r="AT54" s="348">
        <v>2.2400000000000002</v>
      </c>
      <c r="AU54" s="351"/>
      <c r="AV54" s="346" t="s">
        <v>430</v>
      </c>
      <c r="AW54" s="346">
        <v>3</v>
      </c>
      <c r="AX54" s="346">
        <v>3</v>
      </c>
      <c r="AY54" s="346">
        <v>3</v>
      </c>
      <c r="AZ54" s="346">
        <v>5</v>
      </c>
      <c r="BA54" s="362"/>
      <c r="BB54" s="348">
        <v>13.6177861754581</v>
      </c>
      <c r="BC54" s="375">
        <v>1.0298740902933301</v>
      </c>
      <c r="BD54" s="375">
        <v>7.0767819192211201E-2</v>
      </c>
      <c r="BE54" s="375">
        <v>0.24209237286457</v>
      </c>
      <c r="BF54" s="374"/>
      <c r="BG54" s="348">
        <v>48.988199999999999</v>
      </c>
      <c r="BH54" s="348">
        <v>18.539899999999999</v>
      </c>
      <c r="BI54" s="348">
        <v>29.743099999999998</v>
      </c>
      <c r="BJ54" s="348">
        <v>2.7288000000000001</v>
      </c>
      <c r="BK54" s="373"/>
      <c r="BL54" s="372" t="s">
        <v>2308</v>
      </c>
      <c r="BM54" s="372" t="s">
        <v>2309</v>
      </c>
      <c r="BN54" s="372" t="s">
        <v>2310</v>
      </c>
      <c r="BO54" s="372" t="s">
        <v>1014</v>
      </c>
      <c r="BP54" s="372" t="s">
        <v>2311</v>
      </c>
      <c r="BQ54" s="373"/>
      <c r="BR54" s="354" t="s">
        <v>547</v>
      </c>
    </row>
    <row r="55" spans="1:70" s="107" customFormat="1" x14ac:dyDescent="0.25">
      <c r="A55" s="345" t="s">
        <v>2312</v>
      </c>
      <c r="B55" s="373"/>
      <c r="C55" s="719">
        <v>44361</v>
      </c>
      <c r="D55" s="373"/>
      <c r="E55" s="346">
        <v>359.47</v>
      </c>
      <c r="F55" s="373"/>
      <c r="G55" s="347">
        <v>17.047699999999999</v>
      </c>
      <c r="H55" s="374"/>
      <c r="I55" s="348">
        <v>0.39460000000000001</v>
      </c>
      <c r="J55" s="348">
        <v>5.1535000000000002</v>
      </c>
      <c r="K55" s="348">
        <v>3.4963000000000002</v>
      </c>
      <c r="L55" s="348">
        <v>7.3701999999999996</v>
      </c>
      <c r="M55" s="348">
        <v>1.1553</v>
      </c>
      <c r="N55" s="350">
        <v>4.6237000000000004</v>
      </c>
      <c r="O55" s="348">
        <v>-0.10780000000000001</v>
      </c>
      <c r="P55" s="348">
        <v>14.930300000000001</v>
      </c>
      <c r="Q55" s="348">
        <v>11.303900000000001</v>
      </c>
      <c r="R55" s="348" t="s">
        <v>430</v>
      </c>
      <c r="S55" s="348">
        <v>15.9376</v>
      </c>
      <c r="T55" s="348">
        <v>-1.7010000000000001</v>
      </c>
      <c r="U55" s="348">
        <v>4.9295999999999998</v>
      </c>
      <c r="V55" s="348">
        <v>1.5802</v>
      </c>
      <c r="W55" s="348">
        <v>2.1977000000000002</v>
      </c>
      <c r="X55" s="348">
        <v>11.226100000000001</v>
      </c>
      <c r="Y55" s="374"/>
      <c r="Z55" s="346">
        <v>10</v>
      </c>
      <c r="AA55" s="346">
        <v>4</v>
      </c>
      <c r="AB55" s="346">
        <v>7</v>
      </c>
      <c r="AC55" s="346">
        <v>6</v>
      </c>
      <c r="AD55" s="346">
        <v>4</v>
      </c>
      <c r="AE55" s="346">
        <v>4</v>
      </c>
      <c r="AF55" s="346">
        <v>6</v>
      </c>
      <c r="AG55" s="346">
        <v>5</v>
      </c>
      <c r="AH55" s="346">
        <v>5</v>
      </c>
      <c r="AI55" s="346" t="s">
        <v>430</v>
      </c>
      <c r="AJ55" s="346">
        <v>4</v>
      </c>
      <c r="AK55" s="346">
        <v>6</v>
      </c>
      <c r="AL55" s="346">
        <v>4</v>
      </c>
      <c r="AM55" s="346">
        <v>4</v>
      </c>
      <c r="AN55" s="346">
        <v>8</v>
      </c>
      <c r="AO55" s="373"/>
      <c r="AP55" s="348" t="s">
        <v>430</v>
      </c>
      <c r="AQ55" s="348" t="s">
        <v>430</v>
      </c>
      <c r="AR55" s="348">
        <v>12.24</v>
      </c>
      <c r="AS55" s="348">
        <v>6.61</v>
      </c>
      <c r="AT55" s="348">
        <v>4.37</v>
      </c>
      <c r="AU55" s="351"/>
      <c r="AV55" s="346" t="s">
        <v>430</v>
      </c>
      <c r="AW55" s="346" t="s">
        <v>430</v>
      </c>
      <c r="AX55" s="346">
        <v>4</v>
      </c>
      <c r="AY55" s="346">
        <v>5</v>
      </c>
      <c r="AZ55" s="346">
        <v>4</v>
      </c>
      <c r="BA55" s="362"/>
      <c r="BB55" s="348">
        <v>15.2762984595688</v>
      </c>
      <c r="BC55" s="375">
        <v>1.13104512164599</v>
      </c>
      <c r="BD55" s="375">
        <v>6.0451691120255502E-2</v>
      </c>
      <c r="BE55" s="375">
        <v>9.5375235696531904E-2</v>
      </c>
      <c r="BF55" s="374"/>
      <c r="BG55" s="348">
        <v>42.042499999999997</v>
      </c>
      <c r="BH55" s="348">
        <v>11.495200000000001</v>
      </c>
      <c r="BI55" s="348">
        <v>39.581200000000003</v>
      </c>
      <c r="BJ55" s="348">
        <v>6.8811</v>
      </c>
      <c r="BK55" s="373"/>
      <c r="BL55" s="372" t="s">
        <v>1109</v>
      </c>
      <c r="BM55" s="372" t="s">
        <v>2313</v>
      </c>
      <c r="BN55" s="372" t="s">
        <v>2314</v>
      </c>
      <c r="BO55" s="372" t="s">
        <v>2315</v>
      </c>
      <c r="BP55" s="372" t="s">
        <v>2316</v>
      </c>
      <c r="BQ55" s="373"/>
      <c r="BR55" s="354" t="s">
        <v>602</v>
      </c>
    </row>
    <row r="56" spans="1:70" s="107" customFormat="1" x14ac:dyDescent="0.25">
      <c r="A56" s="345" t="s">
        <v>2317</v>
      </c>
      <c r="B56" s="373"/>
      <c r="C56" s="719">
        <v>43332</v>
      </c>
      <c r="D56" s="373"/>
      <c r="E56" s="346">
        <v>224.83099999999999</v>
      </c>
      <c r="F56" s="373"/>
      <c r="G56" s="347">
        <v>27.215800000000002</v>
      </c>
      <c r="H56" s="374"/>
      <c r="I56" s="348">
        <v>0.80669999999999997</v>
      </c>
      <c r="J56" s="348">
        <v>5.6460999999999997</v>
      </c>
      <c r="K56" s="348">
        <v>6.6269999999999998</v>
      </c>
      <c r="L56" s="348">
        <v>13.898400000000001</v>
      </c>
      <c r="M56" s="348">
        <v>12.409000000000001</v>
      </c>
      <c r="N56" s="350">
        <v>15.3344</v>
      </c>
      <c r="O56" s="348">
        <v>6.8103999999999996</v>
      </c>
      <c r="P56" s="348">
        <v>17.024799999999999</v>
      </c>
      <c r="Q56" s="348">
        <v>13.9034</v>
      </c>
      <c r="R56" s="348" t="s">
        <v>430</v>
      </c>
      <c r="S56" s="348">
        <v>20.6053</v>
      </c>
      <c r="T56" s="348">
        <v>11.3248</v>
      </c>
      <c r="U56" s="348">
        <v>15.231299999999999</v>
      </c>
      <c r="V56" s="348">
        <v>12.531700000000001</v>
      </c>
      <c r="W56" s="348">
        <v>2.9279999999999999</v>
      </c>
      <c r="X56" s="348">
        <v>13.6351</v>
      </c>
      <c r="Y56" s="374"/>
      <c r="Z56" s="346">
        <v>2</v>
      </c>
      <c r="AA56" s="346">
        <v>3</v>
      </c>
      <c r="AB56" s="346">
        <v>1</v>
      </c>
      <c r="AC56" s="346">
        <v>2</v>
      </c>
      <c r="AD56" s="346">
        <v>2</v>
      </c>
      <c r="AE56" s="346">
        <v>2</v>
      </c>
      <c r="AF56" s="346">
        <v>1</v>
      </c>
      <c r="AG56" s="346">
        <v>2</v>
      </c>
      <c r="AH56" s="346">
        <v>3</v>
      </c>
      <c r="AI56" s="346" t="s">
        <v>430</v>
      </c>
      <c r="AJ56" s="346">
        <v>2</v>
      </c>
      <c r="AK56" s="346">
        <v>2</v>
      </c>
      <c r="AL56" s="346">
        <v>2</v>
      </c>
      <c r="AM56" s="346">
        <v>2</v>
      </c>
      <c r="AN56" s="346">
        <v>4</v>
      </c>
      <c r="AO56" s="373"/>
      <c r="AP56" s="348" t="s">
        <v>430</v>
      </c>
      <c r="AQ56" s="348">
        <v>16.13</v>
      </c>
      <c r="AR56" s="348">
        <v>14.26</v>
      </c>
      <c r="AS56" s="348">
        <v>12.82</v>
      </c>
      <c r="AT56" s="348">
        <v>23.1</v>
      </c>
      <c r="AU56" s="351"/>
      <c r="AV56" s="346" t="s">
        <v>430</v>
      </c>
      <c r="AW56" s="346">
        <v>2</v>
      </c>
      <c r="AX56" s="346">
        <v>1</v>
      </c>
      <c r="AY56" s="346">
        <v>2</v>
      </c>
      <c r="AZ56" s="346">
        <v>2</v>
      </c>
      <c r="BA56" s="362"/>
      <c r="BB56" s="348">
        <v>17.2842450384396</v>
      </c>
      <c r="BC56" s="375">
        <v>1.20709562845064</v>
      </c>
      <c r="BD56" s="375">
        <v>6.1858753466339303E-2</v>
      </c>
      <c r="BE56" s="375">
        <v>0.18539808558861701</v>
      </c>
      <c r="BF56" s="374"/>
      <c r="BG56" s="348">
        <v>46.474200000000003</v>
      </c>
      <c r="BH56" s="348">
        <v>12.0336</v>
      </c>
      <c r="BI56" s="348">
        <v>36.742899999999999</v>
      </c>
      <c r="BJ56" s="348">
        <v>4.7492999999999999</v>
      </c>
      <c r="BK56" s="373"/>
      <c r="BL56" s="372" t="s">
        <v>2318</v>
      </c>
      <c r="BM56" s="372" t="s">
        <v>2319</v>
      </c>
      <c r="BN56" s="372" t="s">
        <v>2320</v>
      </c>
      <c r="BO56" s="372" t="s">
        <v>2321</v>
      </c>
      <c r="BP56" s="372" t="s">
        <v>2322</v>
      </c>
      <c r="BQ56" s="373"/>
      <c r="BR56" s="354" t="s">
        <v>436</v>
      </c>
    </row>
    <row r="57" spans="1:70" s="107" customFormat="1" x14ac:dyDescent="0.25">
      <c r="A57" s="345" t="s">
        <v>2323</v>
      </c>
      <c r="B57" s="373"/>
      <c r="C57" s="719">
        <v>46171</v>
      </c>
      <c r="D57" s="373"/>
      <c r="E57" s="346">
        <v>295.64</v>
      </c>
      <c r="F57" s="373"/>
      <c r="G57" s="347">
        <v>10.231999999999999</v>
      </c>
      <c r="H57" s="374"/>
      <c r="I57" s="348">
        <v>0.42099999999999999</v>
      </c>
      <c r="J57" s="348">
        <v>4.4114000000000004</v>
      </c>
      <c r="K57" s="348" t="s">
        <v>430</v>
      </c>
      <c r="L57" s="348" t="s">
        <v>430</v>
      </c>
      <c r="M57" s="348" t="s">
        <v>430</v>
      </c>
      <c r="N57" s="350" t="s">
        <v>430</v>
      </c>
      <c r="O57" s="348" t="s">
        <v>430</v>
      </c>
      <c r="P57" s="348" t="s">
        <v>430</v>
      </c>
      <c r="Q57" s="348" t="s">
        <v>430</v>
      </c>
      <c r="R57" s="348" t="s">
        <v>430</v>
      </c>
      <c r="S57" s="348" t="s">
        <v>430</v>
      </c>
      <c r="T57" s="348" t="s">
        <v>430</v>
      </c>
      <c r="U57" s="348" t="s">
        <v>430</v>
      </c>
      <c r="V57" s="348" t="s">
        <v>430</v>
      </c>
      <c r="W57" s="348">
        <v>2.3199999999999998</v>
      </c>
      <c r="X57" s="348">
        <v>2.3199999999999998</v>
      </c>
      <c r="Y57" s="374"/>
      <c r="Z57" s="346">
        <v>9</v>
      </c>
      <c r="AA57" s="346">
        <v>8</v>
      </c>
      <c r="AB57" s="346" t="s">
        <v>430</v>
      </c>
      <c r="AC57" s="346" t="s">
        <v>430</v>
      </c>
      <c r="AD57" s="346" t="s">
        <v>430</v>
      </c>
      <c r="AE57" s="346" t="s">
        <v>430</v>
      </c>
      <c r="AF57" s="346" t="s">
        <v>430</v>
      </c>
      <c r="AG57" s="346" t="s">
        <v>430</v>
      </c>
      <c r="AH57" s="346" t="s">
        <v>430</v>
      </c>
      <c r="AI57" s="346" t="s">
        <v>430</v>
      </c>
      <c r="AJ57" s="346" t="s">
        <v>430</v>
      </c>
      <c r="AK57" s="346" t="s">
        <v>430</v>
      </c>
      <c r="AL57" s="346" t="s">
        <v>430</v>
      </c>
      <c r="AM57" s="346" t="s">
        <v>430</v>
      </c>
      <c r="AN57" s="346">
        <v>7</v>
      </c>
      <c r="AO57" s="373"/>
      <c r="AP57" s="348" t="s">
        <v>430</v>
      </c>
      <c r="AQ57" s="348" t="s">
        <v>430</v>
      </c>
      <c r="AR57" s="348" t="s">
        <v>430</v>
      </c>
      <c r="AS57" s="348" t="s">
        <v>430</v>
      </c>
      <c r="AT57" s="348" t="s">
        <v>430</v>
      </c>
      <c r="AU57" s="351"/>
      <c r="AV57" s="346" t="s">
        <v>430</v>
      </c>
      <c r="AW57" s="346" t="s">
        <v>430</v>
      </c>
      <c r="AX57" s="346" t="s">
        <v>430</v>
      </c>
      <c r="AY57" s="346" t="s">
        <v>430</v>
      </c>
      <c r="AZ57" s="346" t="s">
        <v>430</v>
      </c>
      <c r="BA57" s="362"/>
      <c r="BB57" s="348" t="s">
        <v>430</v>
      </c>
      <c r="BC57" s="375">
        <v>0</v>
      </c>
      <c r="BD57" s="375">
        <v>0</v>
      </c>
      <c r="BE57" s="375" t="s">
        <v>430</v>
      </c>
      <c r="BF57" s="374"/>
      <c r="BG57" s="348">
        <v>52.453400000000002</v>
      </c>
      <c r="BH57" s="348">
        <v>20.179300000000001</v>
      </c>
      <c r="BI57" s="348">
        <v>27.3673</v>
      </c>
      <c r="BJ57" s="348">
        <v>0</v>
      </c>
      <c r="BK57" s="373"/>
      <c r="BL57" s="372" t="s">
        <v>2324</v>
      </c>
      <c r="BM57" s="372" t="s">
        <v>2325</v>
      </c>
      <c r="BN57" s="372" t="s">
        <v>2326</v>
      </c>
      <c r="BO57" s="372" t="s">
        <v>2327</v>
      </c>
      <c r="BP57" s="372" t="s">
        <v>2328</v>
      </c>
      <c r="BQ57" s="373"/>
      <c r="BR57" s="354" t="s">
        <v>443</v>
      </c>
    </row>
    <row r="58" spans="1:70" s="107" customFormat="1" x14ac:dyDescent="0.25">
      <c r="A58" s="345" t="s">
        <v>2329</v>
      </c>
      <c r="B58" s="373"/>
      <c r="C58" s="719">
        <v>42255</v>
      </c>
      <c r="D58" s="373"/>
      <c r="E58" s="346">
        <v>70.682500000000005</v>
      </c>
      <c r="F58" s="373"/>
      <c r="G58" s="347">
        <v>27.1889</v>
      </c>
      <c r="H58" s="374"/>
      <c r="I58" s="348">
        <v>0.7732</v>
      </c>
      <c r="J58" s="348">
        <v>3.9697</v>
      </c>
      <c r="K58" s="348">
        <v>4.1593</v>
      </c>
      <c r="L58" s="348">
        <v>7.4345999999999997</v>
      </c>
      <c r="M58" s="348">
        <v>-0.21909999999999999</v>
      </c>
      <c r="N58" s="350">
        <v>1.7191000000000001</v>
      </c>
      <c r="O58" s="348">
        <v>3.3946000000000001</v>
      </c>
      <c r="P58" s="348">
        <v>14.893599999999999</v>
      </c>
      <c r="Q58" s="348">
        <v>12.040900000000001</v>
      </c>
      <c r="R58" s="348">
        <v>10.6296</v>
      </c>
      <c r="S58" s="348">
        <v>14.642300000000001</v>
      </c>
      <c r="T58" s="348">
        <v>-1.2846</v>
      </c>
      <c r="U58" s="348">
        <v>1.2253000000000001</v>
      </c>
      <c r="V58" s="348">
        <v>-1.5223</v>
      </c>
      <c r="W58" s="348">
        <v>3.1970000000000001</v>
      </c>
      <c r="X58" s="348">
        <v>9.7192000000000007</v>
      </c>
      <c r="Y58" s="374"/>
      <c r="Z58" s="346">
        <v>3</v>
      </c>
      <c r="AA58" s="346">
        <v>11</v>
      </c>
      <c r="AB58" s="346">
        <v>6</v>
      </c>
      <c r="AC58" s="346">
        <v>5</v>
      </c>
      <c r="AD58" s="346">
        <v>6</v>
      </c>
      <c r="AE58" s="346">
        <v>6</v>
      </c>
      <c r="AF58" s="346">
        <v>3</v>
      </c>
      <c r="AG58" s="346">
        <v>6</v>
      </c>
      <c r="AH58" s="346">
        <v>4</v>
      </c>
      <c r="AI58" s="346">
        <v>2</v>
      </c>
      <c r="AJ58" s="346">
        <v>6</v>
      </c>
      <c r="AK58" s="346">
        <v>5</v>
      </c>
      <c r="AL58" s="346">
        <v>7</v>
      </c>
      <c r="AM58" s="346">
        <v>6</v>
      </c>
      <c r="AN58" s="346">
        <v>2</v>
      </c>
      <c r="AO58" s="373"/>
      <c r="AP58" s="348">
        <v>11.36</v>
      </c>
      <c r="AQ58" s="348">
        <v>13.53</v>
      </c>
      <c r="AR58" s="348">
        <v>11.08</v>
      </c>
      <c r="AS58" s="348">
        <v>7.06</v>
      </c>
      <c r="AT58" s="348">
        <v>1.62</v>
      </c>
      <c r="AU58" s="351"/>
      <c r="AV58" s="346">
        <v>2</v>
      </c>
      <c r="AW58" s="346">
        <v>4</v>
      </c>
      <c r="AX58" s="346">
        <v>5</v>
      </c>
      <c r="AY58" s="346">
        <v>4</v>
      </c>
      <c r="AZ58" s="346">
        <v>6</v>
      </c>
      <c r="BA58" s="362"/>
      <c r="BB58" s="348">
        <v>13.008058218539</v>
      </c>
      <c r="BC58" s="375">
        <v>0.98994502426850595</v>
      </c>
      <c r="BD58" s="375">
        <v>6.51365111851923E-2</v>
      </c>
      <c r="BE58" s="375">
        <v>0.12250414298328501</v>
      </c>
      <c r="BF58" s="374"/>
      <c r="BG58" s="348">
        <v>52.947200000000002</v>
      </c>
      <c r="BH58" s="348">
        <v>6.3480100000000004</v>
      </c>
      <c r="BI58" s="348">
        <v>28.777999999999999</v>
      </c>
      <c r="BJ58" s="348">
        <v>11.92679</v>
      </c>
      <c r="BK58" s="373"/>
      <c r="BL58" s="372" t="s">
        <v>2330</v>
      </c>
      <c r="BM58" s="372" t="s">
        <v>2331</v>
      </c>
      <c r="BN58" s="372" t="s">
        <v>2332</v>
      </c>
      <c r="BO58" s="372" t="s">
        <v>2333</v>
      </c>
      <c r="BP58" s="372" t="s">
        <v>2334</v>
      </c>
      <c r="BQ58" s="373"/>
      <c r="BR58" s="354" t="s">
        <v>518</v>
      </c>
    </row>
    <row r="59" spans="1:70" x14ac:dyDescent="0.25">
      <c r="A59" s="36" t="s">
        <v>93</v>
      </c>
      <c r="B59" s="43"/>
      <c r="C59" s="720"/>
      <c r="D59" s="43"/>
      <c r="E59" s="51"/>
      <c r="F59" s="43"/>
      <c r="G59" s="55"/>
      <c r="H59" s="66"/>
      <c r="I59" s="59">
        <v>0.61450000000000005</v>
      </c>
      <c r="J59" s="59">
        <v>4.9295999999999998</v>
      </c>
      <c r="K59" s="59">
        <v>4.0778999999999996</v>
      </c>
      <c r="L59" s="59">
        <v>8.3714999999999993</v>
      </c>
      <c r="M59" s="59">
        <v>2.6859000000000002</v>
      </c>
      <c r="N59" s="70">
        <v>4.8113999999999999</v>
      </c>
      <c r="O59" s="59">
        <v>1.4832000000000001</v>
      </c>
      <c r="P59" s="59">
        <v>15.375500000000001</v>
      </c>
      <c r="Q59" s="59">
        <v>13.0495</v>
      </c>
      <c r="R59" s="59">
        <v>13.214499999999999</v>
      </c>
      <c r="S59" s="59">
        <v>15.5001</v>
      </c>
      <c r="T59" s="59">
        <v>1.0455000000000001</v>
      </c>
      <c r="U59" s="59">
        <v>5.2892999999999999</v>
      </c>
      <c r="V59" s="59">
        <v>1.6975</v>
      </c>
      <c r="W59" s="59">
        <v>2.3847</v>
      </c>
      <c r="X59" s="59">
        <v>12.8254</v>
      </c>
      <c r="Y59" s="66"/>
      <c r="Z59" s="51">
        <v>11</v>
      </c>
      <c r="AA59" s="51">
        <v>11</v>
      </c>
      <c r="AB59" s="51">
        <v>10</v>
      </c>
      <c r="AC59" s="51">
        <v>10</v>
      </c>
      <c r="AD59" s="51">
        <v>10</v>
      </c>
      <c r="AE59" s="51">
        <v>10</v>
      </c>
      <c r="AF59" s="51">
        <v>9</v>
      </c>
      <c r="AG59" s="51">
        <v>9</v>
      </c>
      <c r="AH59" s="51">
        <v>6</v>
      </c>
      <c r="AI59" s="51">
        <v>2</v>
      </c>
      <c r="AJ59" s="51">
        <v>10</v>
      </c>
      <c r="AK59" s="51">
        <v>10</v>
      </c>
      <c r="AL59" s="51">
        <v>10</v>
      </c>
      <c r="AM59" s="51">
        <v>10</v>
      </c>
      <c r="AN59" s="51">
        <v>11</v>
      </c>
      <c r="AO59" s="43"/>
      <c r="AP59" s="59">
        <v>13.385</v>
      </c>
      <c r="AQ59" s="59">
        <v>14.906000000000001</v>
      </c>
      <c r="AR59" s="59">
        <v>11.973333333333301</v>
      </c>
      <c r="AS59" s="59">
        <v>7.0755555555555603</v>
      </c>
      <c r="AT59" s="59">
        <v>6.6109999999999998</v>
      </c>
      <c r="AU59" s="78"/>
      <c r="AV59" s="51">
        <v>2</v>
      </c>
      <c r="AW59" s="51">
        <v>5</v>
      </c>
      <c r="AX59" s="51">
        <v>6</v>
      </c>
      <c r="AY59" s="51">
        <v>9</v>
      </c>
      <c r="AZ59" s="51">
        <v>10</v>
      </c>
      <c r="BA59" s="258"/>
      <c r="BB59" s="59"/>
      <c r="BC59" s="276"/>
      <c r="BD59" s="276"/>
      <c r="BE59" s="276"/>
      <c r="BF59" s="66"/>
      <c r="BG59" s="59"/>
      <c r="BH59" s="59"/>
      <c r="BI59" s="59"/>
      <c r="BJ59" s="59"/>
      <c r="BK59" s="43"/>
      <c r="BL59" s="84"/>
      <c r="BM59" s="84"/>
      <c r="BN59" s="84"/>
      <c r="BO59" s="84"/>
      <c r="BP59" s="84"/>
      <c r="BQ59" s="43"/>
      <c r="BR59" s="88"/>
    </row>
    <row r="60" spans="1:70" x14ac:dyDescent="0.25">
      <c r="A60" s="37" t="s">
        <v>94</v>
      </c>
      <c r="B60" s="44"/>
      <c r="C60" s="721"/>
      <c r="D60" s="44"/>
      <c r="E60" s="52"/>
      <c r="F60" s="44"/>
      <c r="G60" s="56"/>
      <c r="H60" s="67"/>
      <c r="I60" s="60">
        <v>1.4236</v>
      </c>
      <c r="J60" s="60">
        <v>6.2801</v>
      </c>
      <c r="K60" s="60">
        <v>6.6269999999999998</v>
      </c>
      <c r="L60" s="60">
        <v>19.898700000000002</v>
      </c>
      <c r="M60" s="60">
        <v>16.907699999999998</v>
      </c>
      <c r="N60" s="71">
        <v>19.430800000000001</v>
      </c>
      <c r="O60" s="60">
        <v>6.8103999999999996</v>
      </c>
      <c r="P60" s="60">
        <v>23.766500000000001</v>
      </c>
      <c r="Q60" s="60">
        <v>15.8537</v>
      </c>
      <c r="R60" s="60">
        <v>15.7994</v>
      </c>
      <c r="S60" s="60">
        <v>27.7</v>
      </c>
      <c r="T60" s="60">
        <v>14.8568</v>
      </c>
      <c r="U60" s="60">
        <v>18.889199999999999</v>
      </c>
      <c r="V60" s="60">
        <v>14.4567</v>
      </c>
      <c r="W60" s="60">
        <v>3.4544999999999999</v>
      </c>
      <c r="X60" s="60">
        <v>19.7456</v>
      </c>
      <c r="Y60" s="67"/>
      <c r="Z60" s="52"/>
      <c r="AA60" s="52"/>
      <c r="AB60" s="52"/>
      <c r="AC60" s="52"/>
      <c r="AD60" s="52"/>
      <c r="AE60" s="52"/>
      <c r="AF60" s="52"/>
      <c r="AG60" s="52"/>
      <c r="AH60" s="52"/>
      <c r="AI60" s="52"/>
      <c r="AJ60" s="52"/>
      <c r="AK60" s="52"/>
      <c r="AL60" s="52"/>
      <c r="AM60" s="52"/>
      <c r="AN60" s="52"/>
      <c r="AO60" s="44"/>
      <c r="AP60" s="60">
        <v>15.41</v>
      </c>
      <c r="AQ60" s="60">
        <v>16.690000000000001</v>
      </c>
      <c r="AR60" s="60">
        <v>14.26</v>
      </c>
      <c r="AS60" s="60">
        <v>15.79</v>
      </c>
      <c r="AT60" s="60">
        <v>31.23</v>
      </c>
      <c r="AU60" s="79"/>
      <c r="AV60" s="52"/>
      <c r="AW60" s="52"/>
      <c r="AX60" s="52"/>
      <c r="AY60" s="52"/>
      <c r="AZ60" s="52"/>
      <c r="BA60" s="259"/>
      <c r="BB60" s="60"/>
      <c r="BC60" s="277"/>
      <c r="BD60" s="277"/>
      <c r="BE60" s="277"/>
      <c r="BF60" s="67"/>
      <c r="BG60" s="60"/>
      <c r="BH60" s="60"/>
      <c r="BI60" s="60"/>
      <c r="BJ60" s="60"/>
      <c r="BK60" s="44"/>
      <c r="BL60" s="85"/>
      <c r="BM60" s="85"/>
      <c r="BN60" s="85"/>
      <c r="BO60" s="85"/>
      <c r="BP60" s="85"/>
      <c r="BQ60" s="44"/>
      <c r="BR60" s="89"/>
    </row>
    <row r="61" spans="1:70" x14ac:dyDescent="0.25">
      <c r="A61" s="37" t="s">
        <v>95</v>
      </c>
      <c r="B61" s="44"/>
      <c r="C61" s="721"/>
      <c r="D61" s="44"/>
      <c r="E61" s="52"/>
      <c r="F61" s="44"/>
      <c r="G61" s="56"/>
      <c r="H61" s="67"/>
      <c r="I61" s="60">
        <v>0.22409999999999999</v>
      </c>
      <c r="J61" s="60">
        <v>3.9697</v>
      </c>
      <c r="K61" s="60">
        <v>2.0848</v>
      </c>
      <c r="L61" s="60">
        <v>2.5678999999999998</v>
      </c>
      <c r="M61" s="60">
        <v>-6.0537000000000001</v>
      </c>
      <c r="N61" s="71">
        <v>-4.6997999999999998</v>
      </c>
      <c r="O61" s="60">
        <v>-3.2564000000000002</v>
      </c>
      <c r="P61" s="60">
        <v>11.2254</v>
      </c>
      <c r="Q61" s="60">
        <v>10.8462</v>
      </c>
      <c r="R61" s="60">
        <v>10.6296</v>
      </c>
      <c r="S61" s="60">
        <v>9.6342999999999996</v>
      </c>
      <c r="T61" s="60">
        <v>-6.8112000000000004</v>
      </c>
      <c r="U61" s="60">
        <v>-3.1646999999999998</v>
      </c>
      <c r="V61" s="60">
        <v>-6.3788</v>
      </c>
      <c r="W61" s="60">
        <v>1.1973</v>
      </c>
      <c r="X61" s="60">
        <v>2.3199999999999998</v>
      </c>
      <c r="Y61" s="67"/>
      <c r="Z61" s="52"/>
      <c r="AA61" s="52"/>
      <c r="AB61" s="52"/>
      <c r="AC61" s="52"/>
      <c r="AD61" s="52"/>
      <c r="AE61" s="52"/>
      <c r="AF61" s="52"/>
      <c r="AG61" s="52"/>
      <c r="AH61" s="52"/>
      <c r="AI61" s="52"/>
      <c r="AJ61" s="52"/>
      <c r="AK61" s="52"/>
      <c r="AL61" s="52"/>
      <c r="AM61" s="52"/>
      <c r="AN61" s="52"/>
      <c r="AO61" s="44"/>
      <c r="AP61" s="60">
        <v>11.36</v>
      </c>
      <c r="AQ61" s="60">
        <v>12.49</v>
      </c>
      <c r="AR61" s="60">
        <v>9.17</v>
      </c>
      <c r="AS61" s="60">
        <v>2.96</v>
      </c>
      <c r="AT61" s="60">
        <v>-7.44</v>
      </c>
      <c r="AU61" s="79"/>
      <c r="AV61" s="52"/>
      <c r="AW61" s="52"/>
      <c r="AX61" s="52"/>
      <c r="AY61" s="52"/>
      <c r="AZ61" s="52"/>
      <c r="BA61" s="259"/>
      <c r="BB61" s="60"/>
      <c r="BC61" s="277"/>
      <c r="BD61" s="277"/>
      <c r="BE61" s="277"/>
      <c r="BF61" s="67"/>
      <c r="BG61" s="60"/>
      <c r="BH61" s="60"/>
      <c r="BI61" s="60"/>
      <c r="BJ61" s="60"/>
      <c r="BK61" s="44"/>
      <c r="BL61" s="85"/>
      <c r="BM61" s="85"/>
      <c r="BN61" s="85"/>
      <c r="BO61" s="85"/>
      <c r="BP61" s="85"/>
      <c r="BQ61" s="44"/>
      <c r="BR61" s="89"/>
    </row>
    <row r="62" spans="1:70" x14ac:dyDescent="0.25">
      <c r="A62" s="38" t="s">
        <v>96</v>
      </c>
      <c r="B62" s="45"/>
      <c r="C62" s="722"/>
      <c r="D62" s="45"/>
      <c r="E62" s="53"/>
      <c r="F62" s="45"/>
      <c r="G62" s="57"/>
      <c r="H62" s="68"/>
      <c r="I62" s="61">
        <v>0.52359999999999995</v>
      </c>
      <c r="J62" s="61">
        <v>4.9455</v>
      </c>
      <c r="K62" s="61">
        <v>4.3524000000000003</v>
      </c>
      <c r="L62" s="61">
        <v>7.4024000000000001</v>
      </c>
      <c r="M62" s="61">
        <v>-0.17899999999999999</v>
      </c>
      <c r="N62" s="72">
        <v>2.9051499999999999</v>
      </c>
      <c r="O62" s="61">
        <v>0.90649999999999997</v>
      </c>
      <c r="P62" s="61">
        <v>14.930300000000001</v>
      </c>
      <c r="Q62" s="61">
        <v>12.972099999999999</v>
      </c>
      <c r="R62" s="61">
        <v>13.214499999999999</v>
      </c>
      <c r="S62" s="61">
        <v>14.642300000000001</v>
      </c>
      <c r="T62" s="61">
        <v>-1.7010000000000001</v>
      </c>
      <c r="U62" s="61">
        <v>1.9351</v>
      </c>
      <c r="V62" s="61">
        <v>-1.5223</v>
      </c>
      <c r="W62" s="61">
        <v>2.5375999999999999</v>
      </c>
      <c r="X62" s="61">
        <v>12.9061</v>
      </c>
      <c r="Y62" s="68"/>
      <c r="Z62" s="53"/>
      <c r="AA62" s="53"/>
      <c r="AB62" s="53"/>
      <c r="AC62" s="53"/>
      <c r="AD62" s="53"/>
      <c r="AE62" s="53"/>
      <c r="AF62" s="53"/>
      <c r="AG62" s="53"/>
      <c r="AH62" s="53"/>
      <c r="AI62" s="53"/>
      <c r="AJ62" s="53"/>
      <c r="AK62" s="53"/>
      <c r="AL62" s="53"/>
      <c r="AM62" s="53"/>
      <c r="AN62" s="53"/>
      <c r="AO62" s="45"/>
      <c r="AP62" s="61">
        <v>13.38</v>
      </c>
      <c r="AQ62" s="61">
        <v>15.69</v>
      </c>
      <c r="AR62" s="61">
        <v>12.35</v>
      </c>
      <c r="AS62" s="61">
        <v>6.61</v>
      </c>
      <c r="AT62" s="61">
        <v>1.93</v>
      </c>
      <c r="AU62" s="80"/>
      <c r="AV62" s="53"/>
      <c r="AW62" s="53"/>
      <c r="AX62" s="53"/>
      <c r="AY62" s="53"/>
      <c r="AZ62" s="53"/>
      <c r="BA62" s="262"/>
      <c r="BB62" s="61"/>
      <c r="BC62" s="279"/>
      <c r="BD62" s="279"/>
      <c r="BE62" s="279"/>
      <c r="BF62" s="68"/>
      <c r="BG62" s="61"/>
      <c r="BH62" s="61"/>
      <c r="BI62" s="61"/>
      <c r="BJ62" s="61"/>
      <c r="BK62" s="45"/>
      <c r="BL62" s="86"/>
      <c r="BM62" s="86"/>
      <c r="BN62" s="86"/>
      <c r="BO62" s="86"/>
      <c r="BP62" s="86"/>
      <c r="BQ62" s="45"/>
      <c r="BR62" s="90"/>
    </row>
    <row r="63" spans="1:70" ht="14.5" x14ac:dyDescent="0.25">
      <c r="A63" s="39" t="s">
        <v>145</v>
      </c>
      <c r="B63" s="46"/>
      <c r="C63" s="723"/>
      <c r="D63" s="46"/>
      <c r="E63" s="54"/>
      <c r="F63" s="46"/>
      <c r="G63" s="58"/>
      <c r="H63" s="69"/>
      <c r="I63" s="62"/>
      <c r="J63" s="62"/>
      <c r="K63" s="62"/>
      <c r="L63" s="62"/>
      <c r="M63" s="62"/>
      <c r="N63" s="73"/>
      <c r="O63" s="62"/>
      <c r="P63" s="62"/>
      <c r="Q63" s="62"/>
      <c r="R63" s="62"/>
      <c r="S63" s="62"/>
      <c r="T63" s="62"/>
      <c r="U63" s="62"/>
      <c r="V63" s="62"/>
      <c r="W63" s="62"/>
      <c r="X63" s="62"/>
      <c r="Y63" s="69"/>
      <c r="Z63" s="54"/>
      <c r="AA63" s="54"/>
      <c r="AB63" s="54"/>
      <c r="AC63" s="54"/>
      <c r="AD63" s="54"/>
      <c r="AE63" s="54"/>
      <c r="AF63" s="54"/>
      <c r="AG63" s="54"/>
      <c r="AH63" s="54"/>
      <c r="AI63" s="54"/>
      <c r="AJ63" s="54"/>
      <c r="AK63" s="54"/>
      <c r="AL63" s="54"/>
      <c r="AM63" s="54"/>
      <c r="AN63" s="54"/>
      <c r="AO63" s="46"/>
      <c r="AP63" s="62"/>
      <c r="AQ63" s="62"/>
      <c r="AR63" s="62"/>
      <c r="AS63" s="62"/>
      <c r="AT63" s="62"/>
      <c r="AU63" s="81"/>
      <c r="AV63" s="54"/>
      <c r="AW63" s="54"/>
      <c r="AX63" s="54"/>
      <c r="AY63" s="54"/>
      <c r="AZ63" s="54"/>
      <c r="BA63" s="263"/>
      <c r="BB63" s="62"/>
      <c r="BC63" s="245"/>
      <c r="BD63" s="245"/>
      <c r="BE63" s="245"/>
      <c r="BF63" s="69"/>
      <c r="BG63" s="62"/>
      <c r="BH63" s="62"/>
      <c r="BI63" s="62"/>
      <c r="BJ63" s="62"/>
      <c r="BK63" s="46"/>
      <c r="BL63" s="87"/>
      <c r="BM63" s="87"/>
      <c r="BN63" s="87"/>
      <c r="BO63" s="87"/>
      <c r="BP63" s="87"/>
      <c r="BQ63" s="46"/>
      <c r="BR63" s="91"/>
    </row>
    <row r="64" spans="1:70" s="355" customFormat="1" x14ac:dyDescent="0.25">
      <c r="A64" s="481" t="s">
        <v>2335</v>
      </c>
      <c r="B64" s="402"/>
      <c r="C64" s="724">
        <v>44530</v>
      </c>
      <c r="D64" s="402"/>
      <c r="E64" s="403">
        <v>1873.61</v>
      </c>
      <c r="F64" s="402"/>
      <c r="G64" s="404">
        <v>24.463200000000001</v>
      </c>
      <c r="H64" s="406"/>
      <c r="I64" s="405">
        <v>1.4278999999999999</v>
      </c>
      <c r="J64" s="405">
        <v>4.9770000000000003</v>
      </c>
      <c r="K64" s="405">
        <v>5.4379999999999997</v>
      </c>
      <c r="L64" s="405">
        <v>20.372</v>
      </c>
      <c r="M64" s="405">
        <v>17.805199999999999</v>
      </c>
      <c r="N64" s="407">
        <v>21.285699999999999</v>
      </c>
      <c r="O64" s="405">
        <v>5.899</v>
      </c>
      <c r="P64" s="405">
        <v>25.669599999999999</v>
      </c>
      <c r="Q64" s="405" t="s">
        <v>430</v>
      </c>
      <c r="R64" s="405" t="s">
        <v>430</v>
      </c>
      <c r="S64" s="405">
        <v>28.134599999999999</v>
      </c>
      <c r="T64" s="405">
        <v>15.6767</v>
      </c>
      <c r="U64" s="405">
        <v>20.198699999999999</v>
      </c>
      <c r="V64" s="405">
        <v>16.173300000000001</v>
      </c>
      <c r="W64" s="405">
        <v>1.4602999999999999</v>
      </c>
      <c r="X64" s="405">
        <v>21.723600000000001</v>
      </c>
      <c r="Y64" s="406"/>
      <c r="Z64" s="403">
        <v>1</v>
      </c>
      <c r="AA64" s="403">
        <v>6</v>
      </c>
      <c r="AB64" s="403">
        <v>2</v>
      </c>
      <c r="AC64" s="403">
        <v>1</v>
      </c>
      <c r="AD64" s="403">
        <v>1</v>
      </c>
      <c r="AE64" s="403">
        <v>1</v>
      </c>
      <c r="AF64" s="403">
        <v>2</v>
      </c>
      <c r="AG64" s="403">
        <v>1</v>
      </c>
      <c r="AH64" s="403" t="s">
        <v>430</v>
      </c>
      <c r="AI64" s="403" t="s">
        <v>430</v>
      </c>
      <c r="AJ64" s="403">
        <v>1</v>
      </c>
      <c r="AK64" s="403">
        <v>1</v>
      </c>
      <c r="AL64" s="403">
        <v>1</v>
      </c>
      <c r="AM64" s="403">
        <v>1</v>
      </c>
      <c r="AN64" s="403">
        <v>10</v>
      </c>
      <c r="AO64" s="402"/>
      <c r="AP64" s="405" t="s">
        <v>430</v>
      </c>
      <c r="AQ64" s="405" t="s">
        <v>430</v>
      </c>
      <c r="AR64" s="405" t="s">
        <v>430</v>
      </c>
      <c r="AS64" s="405">
        <v>17.579999999999998</v>
      </c>
      <c r="AT64" s="405">
        <v>33.200000000000003</v>
      </c>
      <c r="AU64" s="408"/>
      <c r="AV64" s="403" t="s">
        <v>430</v>
      </c>
      <c r="AW64" s="403" t="s">
        <v>430</v>
      </c>
      <c r="AX64" s="403" t="s">
        <v>430</v>
      </c>
      <c r="AY64" s="403">
        <v>1</v>
      </c>
      <c r="AZ64" s="403">
        <v>1</v>
      </c>
      <c r="BA64" s="409"/>
      <c r="BB64" s="405">
        <v>17.108182011211898</v>
      </c>
      <c r="BC64" s="410">
        <v>1.0867829490374501</v>
      </c>
      <c r="BD64" s="410">
        <v>9.6651320504939006E-2</v>
      </c>
      <c r="BE64" s="410">
        <v>0.85783241137002098</v>
      </c>
      <c r="BF64" s="406"/>
      <c r="BG64" s="405">
        <v>36.628999999999998</v>
      </c>
      <c r="BH64" s="405">
        <v>12.676299999999999</v>
      </c>
      <c r="BI64" s="405">
        <v>23.322900000000001</v>
      </c>
      <c r="BJ64" s="405">
        <v>27.3718</v>
      </c>
      <c r="BK64" s="402"/>
      <c r="BL64" s="401" t="s">
        <v>2272</v>
      </c>
      <c r="BM64" s="401" t="s">
        <v>2273</v>
      </c>
      <c r="BN64" s="401" t="s">
        <v>2274</v>
      </c>
      <c r="BO64" s="401" t="s">
        <v>2275</v>
      </c>
      <c r="BP64" s="401" t="s">
        <v>2276</v>
      </c>
      <c r="BQ64" s="402"/>
      <c r="BR64" s="411" t="s">
        <v>547</v>
      </c>
    </row>
    <row r="65" spans="1:70" s="355" customFormat="1" x14ac:dyDescent="0.25">
      <c r="A65" s="345" t="s">
        <v>2336</v>
      </c>
      <c r="B65" s="373"/>
      <c r="C65" s="719">
        <v>44442</v>
      </c>
      <c r="D65" s="373"/>
      <c r="E65" s="346">
        <v>1280.58</v>
      </c>
      <c r="F65" s="373"/>
      <c r="G65" s="347">
        <v>19.28</v>
      </c>
      <c r="H65" s="374"/>
      <c r="I65" s="348">
        <v>0.2079</v>
      </c>
      <c r="J65" s="348">
        <v>4.4420000000000002</v>
      </c>
      <c r="K65" s="348">
        <v>2.6078000000000001</v>
      </c>
      <c r="L65" s="348">
        <v>4.5552999999999999</v>
      </c>
      <c r="M65" s="348">
        <v>-1.4315</v>
      </c>
      <c r="N65" s="350">
        <v>0.31219999999999998</v>
      </c>
      <c r="O65" s="348">
        <v>2.3912</v>
      </c>
      <c r="P65" s="348">
        <v>14.439</v>
      </c>
      <c r="Q65" s="348" t="s">
        <v>430</v>
      </c>
      <c r="R65" s="348" t="s">
        <v>430</v>
      </c>
      <c r="S65" s="348">
        <v>11.6387</v>
      </c>
      <c r="T65" s="348">
        <v>-3.2128999999999999</v>
      </c>
      <c r="U65" s="348">
        <v>1.4202999999999999</v>
      </c>
      <c r="V65" s="348">
        <v>-2.3797000000000001</v>
      </c>
      <c r="W65" s="348">
        <v>2.6623999999999999</v>
      </c>
      <c r="X65" s="348">
        <v>14.683</v>
      </c>
      <c r="Y65" s="374"/>
      <c r="Z65" s="346">
        <v>11</v>
      </c>
      <c r="AA65" s="346">
        <v>9</v>
      </c>
      <c r="AB65" s="346">
        <v>8</v>
      </c>
      <c r="AC65" s="346">
        <v>9</v>
      </c>
      <c r="AD65" s="346">
        <v>9</v>
      </c>
      <c r="AE65" s="346">
        <v>8</v>
      </c>
      <c r="AF65" s="346">
        <v>5</v>
      </c>
      <c r="AG65" s="346">
        <v>7</v>
      </c>
      <c r="AH65" s="346" t="s">
        <v>430</v>
      </c>
      <c r="AI65" s="346" t="s">
        <v>430</v>
      </c>
      <c r="AJ65" s="346">
        <v>8</v>
      </c>
      <c r="AK65" s="346">
        <v>9</v>
      </c>
      <c r="AL65" s="346">
        <v>8</v>
      </c>
      <c r="AM65" s="346">
        <v>8</v>
      </c>
      <c r="AN65" s="346">
        <v>5</v>
      </c>
      <c r="AO65" s="373"/>
      <c r="AP65" s="348" t="s">
        <v>430</v>
      </c>
      <c r="AQ65" s="348" t="s">
        <v>430</v>
      </c>
      <c r="AR65" s="348" t="s">
        <v>430</v>
      </c>
      <c r="AS65" s="348">
        <v>6.18</v>
      </c>
      <c r="AT65" s="348">
        <v>-1.04</v>
      </c>
      <c r="AU65" s="351"/>
      <c r="AV65" s="346" t="s">
        <v>430</v>
      </c>
      <c r="AW65" s="346" t="s">
        <v>430</v>
      </c>
      <c r="AX65" s="346" t="s">
        <v>430</v>
      </c>
      <c r="AY65" s="346">
        <v>6</v>
      </c>
      <c r="AZ65" s="346">
        <v>9</v>
      </c>
      <c r="BA65" s="362"/>
      <c r="BB65" s="348">
        <v>13.1039837658309</v>
      </c>
      <c r="BC65" s="375">
        <v>1.0099938286794701</v>
      </c>
      <c r="BD65" s="375">
        <v>6.5066070038432802E-2</v>
      </c>
      <c r="BE65" s="375">
        <v>0.14494570223922501</v>
      </c>
      <c r="BF65" s="374"/>
      <c r="BG65" s="348">
        <v>62.689900000000002</v>
      </c>
      <c r="BH65" s="348">
        <v>12.5352</v>
      </c>
      <c r="BI65" s="348">
        <v>20.897500000000001</v>
      </c>
      <c r="BJ65" s="348">
        <v>3.8774000000000002</v>
      </c>
      <c r="BK65" s="373"/>
      <c r="BL65" s="372" t="s">
        <v>2278</v>
      </c>
      <c r="BM65" s="372" t="s">
        <v>2279</v>
      </c>
      <c r="BN65" s="372" t="s">
        <v>2280</v>
      </c>
      <c r="BO65" s="372" t="s">
        <v>2281</v>
      </c>
      <c r="BP65" s="372" t="s">
        <v>2282</v>
      </c>
      <c r="BQ65" s="373"/>
      <c r="BR65" s="354" t="s">
        <v>443</v>
      </c>
    </row>
    <row r="66" spans="1:70" s="355" customFormat="1" x14ac:dyDescent="0.25">
      <c r="A66" s="345" t="s">
        <v>2337</v>
      </c>
      <c r="B66" s="373"/>
      <c r="C66" s="719">
        <v>38789</v>
      </c>
      <c r="D66" s="373"/>
      <c r="E66" s="346">
        <v>1122.8800000000001</v>
      </c>
      <c r="F66" s="373"/>
      <c r="G66" s="347">
        <v>125.45</v>
      </c>
      <c r="H66" s="374"/>
      <c r="I66" s="348">
        <v>0.52890000000000004</v>
      </c>
      <c r="J66" s="348">
        <v>4.1252000000000004</v>
      </c>
      <c r="K66" s="348">
        <v>2.5169999999999999</v>
      </c>
      <c r="L66" s="348">
        <v>2.8279000000000001</v>
      </c>
      <c r="M66" s="348">
        <v>-5.5773000000000001</v>
      </c>
      <c r="N66" s="350">
        <v>-3.7222</v>
      </c>
      <c r="O66" s="348">
        <v>0.6845</v>
      </c>
      <c r="P66" s="348">
        <v>14.0063</v>
      </c>
      <c r="Q66" s="348">
        <v>11.688499999999999</v>
      </c>
      <c r="R66" s="348">
        <v>11.641400000000001</v>
      </c>
      <c r="S66" s="348">
        <v>9.8704000000000001</v>
      </c>
      <c r="T66" s="348">
        <v>-6.3666</v>
      </c>
      <c r="U66" s="348">
        <v>-2.4569999999999999</v>
      </c>
      <c r="V66" s="348">
        <v>-5.4420999999999999</v>
      </c>
      <c r="W66" s="348">
        <v>1.5625</v>
      </c>
      <c r="X66" s="348">
        <v>13.2835</v>
      </c>
      <c r="Y66" s="374"/>
      <c r="Z66" s="346">
        <v>6</v>
      </c>
      <c r="AA66" s="346">
        <v>10</v>
      </c>
      <c r="AB66" s="346">
        <v>9</v>
      </c>
      <c r="AC66" s="346">
        <v>10</v>
      </c>
      <c r="AD66" s="346">
        <v>10</v>
      </c>
      <c r="AE66" s="346">
        <v>10</v>
      </c>
      <c r="AF66" s="346">
        <v>7</v>
      </c>
      <c r="AG66" s="346">
        <v>8</v>
      </c>
      <c r="AH66" s="346">
        <v>6</v>
      </c>
      <c r="AI66" s="346">
        <v>3</v>
      </c>
      <c r="AJ66" s="346">
        <v>10</v>
      </c>
      <c r="AK66" s="346">
        <v>10</v>
      </c>
      <c r="AL66" s="346">
        <v>10</v>
      </c>
      <c r="AM66" s="346">
        <v>10</v>
      </c>
      <c r="AN66" s="346">
        <v>9</v>
      </c>
      <c r="AO66" s="373"/>
      <c r="AP66" s="348">
        <v>12.1</v>
      </c>
      <c r="AQ66" s="348">
        <v>13.4</v>
      </c>
      <c r="AR66" s="348">
        <v>10.15</v>
      </c>
      <c r="AS66" s="348">
        <v>4</v>
      </c>
      <c r="AT66" s="348">
        <v>-6.49</v>
      </c>
      <c r="AU66" s="351"/>
      <c r="AV66" s="346">
        <v>3</v>
      </c>
      <c r="AW66" s="346">
        <v>5</v>
      </c>
      <c r="AX66" s="346">
        <v>6</v>
      </c>
      <c r="AY66" s="346">
        <v>9</v>
      </c>
      <c r="AZ66" s="346">
        <v>10</v>
      </c>
      <c r="BA66" s="362"/>
      <c r="BB66" s="348">
        <v>11.889506841298999</v>
      </c>
      <c r="BC66" s="375">
        <v>0.86658061101616002</v>
      </c>
      <c r="BD66" s="375">
        <v>6.3321306217800494E-2</v>
      </c>
      <c r="BE66" s="375">
        <v>0.14566636332500801</v>
      </c>
      <c r="BF66" s="374"/>
      <c r="BG66" s="348">
        <v>58.137599999999999</v>
      </c>
      <c r="BH66" s="348">
        <v>12.750500000000001</v>
      </c>
      <c r="BI66" s="348">
        <v>23.775400000000001</v>
      </c>
      <c r="BJ66" s="348">
        <v>5.3365</v>
      </c>
      <c r="BK66" s="373"/>
      <c r="BL66" s="372" t="s">
        <v>2284</v>
      </c>
      <c r="BM66" s="372" t="s">
        <v>2285</v>
      </c>
      <c r="BN66" s="372" t="s">
        <v>2286</v>
      </c>
      <c r="BO66" s="372" t="s">
        <v>2287</v>
      </c>
      <c r="BP66" s="372" t="s">
        <v>2288</v>
      </c>
      <c r="BQ66" s="373"/>
      <c r="BR66" s="354" t="s">
        <v>2289</v>
      </c>
    </row>
    <row r="67" spans="1:70" s="355" customFormat="1" x14ac:dyDescent="0.25">
      <c r="A67" s="345" t="s">
        <v>2338</v>
      </c>
      <c r="B67" s="373"/>
      <c r="C67" s="719">
        <v>45085</v>
      </c>
      <c r="D67" s="373"/>
      <c r="E67" s="346">
        <v>1041.5999999999999</v>
      </c>
      <c r="F67" s="373"/>
      <c r="G67" s="347">
        <v>14.3809</v>
      </c>
      <c r="H67" s="374"/>
      <c r="I67" s="348">
        <v>0.52359999999999995</v>
      </c>
      <c r="J67" s="348">
        <v>4.5693999999999999</v>
      </c>
      <c r="K67" s="348">
        <v>2.1777000000000002</v>
      </c>
      <c r="L67" s="348">
        <v>4.7804000000000002</v>
      </c>
      <c r="M67" s="348">
        <v>-0.42099999999999999</v>
      </c>
      <c r="N67" s="350">
        <v>1.7806999999999999</v>
      </c>
      <c r="O67" s="348">
        <v>-0.54420000000000002</v>
      </c>
      <c r="P67" s="348">
        <v>12.6609</v>
      </c>
      <c r="Q67" s="348" t="s">
        <v>430</v>
      </c>
      <c r="R67" s="348" t="s">
        <v>430</v>
      </c>
      <c r="S67" s="348">
        <v>10.830299999999999</v>
      </c>
      <c r="T67" s="348">
        <v>-2.2113</v>
      </c>
      <c r="U67" s="348">
        <v>2.7214</v>
      </c>
      <c r="V67" s="348">
        <v>-0.9798</v>
      </c>
      <c r="W67" s="348">
        <v>1.2567999999999999</v>
      </c>
      <c r="X67" s="348">
        <v>12.7385</v>
      </c>
      <c r="Y67" s="374"/>
      <c r="Z67" s="346">
        <v>7</v>
      </c>
      <c r="AA67" s="346">
        <v>7</v>
      </c>
      <c r="AB67" s="346">
        <v>10</v>
      </c>
      <c r="AC67" s="346">
        <v>8</v>
      </c>
      <c r="AD67" s="346">
        <v>8</v>
      </c>
      <c r="AE67" s="346">
        <v>7</v>
      </c>
      <c r="AF67" s="346">
        <v>8</v>
      </c>
      <c r="AG67" s="346">
        <v>9</v>
      </c>
      <c r="AH67" s="346" t="s">
        <v>430</v>
      </c>
      <c r="AI67" s="346" t="s">
        <v>430</v>
      </c>
      <c r="AJ67" s="346">
        <v>9</v>
      </c>
      <c r="AK67" s="346">
        <v>8</v>
      </c>
      <c r="AL67" s="346">
        <v>6</v>
      </c>
      <c r="AM67" s="346">
        <v>7</v>
      </c>
      <c r="AN67" s="346">
        <v>11</v>
      </c>
      <c r="AO67" s="373"/>
      <c r="AP67" s="348" t="s">
        <v>430</v>
      </c>
      <c r="AQ67" s="348" t="s">
        <v>430</v>
      </c>
      <c r="AR67" s="348" t="s">
        <v>430</v>
      </c>
      <c r="AS67" s="348">
        <v>4.47</v>
      </c>
      <c r="AT67" s="348">
        <v>1.44</v>
      </c>
      <c r="AU67" s="351"/>
      <c r="AV67" s="346" t="s">
        <v>430</v>
      </c>
      <c r="AW67" s="346" t="s">
        <v>430</v>
      </c>
      <c r="AX67" s="346" t="s">
        <v>430</v>
      </c>
      <c r="AY67" s="346">
        <v>8</v>
      </c>
      <c r="AZ67" s="346">
        <v>7</v>
      </c>
      <c r="BA67" s="362"/>
      <c r="BB67" s="348">
        <v>12.7304561392701</v>
      </c>
      <c r="BC67" s="375">
        <v>0.93761747422511499</v>
      </c>
      <c r="BD67" s="375">
        <v>4.8058580014110397E-2</v>
      </c>
      <c r="BE67" s="375">
        <v>4.07000786137297E-2</v>
      </c>
      <c r="BF67" s="374"/>
      <c r="BG67" s="348">
        <v>61.107500000000002</v>
      </c>
      <c r="BH67" s="348">
        <v>23.4712</v>
      </c>
      <c r="BI67" s="348">
        <v>10.7471</v>
      </c>
      <c r="BJ67" s="348">
        <v>4.6741999999999999</v>
      </c>
      <c r="BK67" s="373"/>
      <c r="BL67" s="372" t="s">
        <v>2029</v>
      </c>
      <c r="BM67" s="372" t="s">
        <v>2291</v>
      </c>
      <c r="BN67" s="372" t="s">
        <v>2292</v>
      </c>
      <c r="BO67" s="372" t="s">
        <v>2293</v>
      </c>
      <c r="BP67" s="372" t="s">
        <v>2294</v>
      </c>
      <c r="BQ67" s="373"/>
      <c r="BR67" s="354" t="s">
        <v>443</v>
      </c>
    </row>
    <row r="68" spans="1:70" s="355" customFormat="1" x14ac:dyDescent="0.25">
      <c r="A68" s="345" t="s">
        <v>2339</v>
      </c>
      <c r="B68" s="373"/>
      <c r="C68" s="719">
        <v>45719</v>
      </c>
      <c r="D68" s="373"/>
      <c r="E68" s="346">
        <v>871.99</v>
      </c>
      <c r="F68" s="373"/>
      <c r="G68" s="347">
        <v>12.803000000000001</v>
      </c>
      <c r="H68" s="374"/>
      <c r="I68" s="348">
        <v>0.59789999999999999</v>
      </c>
      <c r="J68" s="348">
        <v>5.1304999999999996</v>
      </c>
      <c r="K68" s="348">
        <v>4.8395000000000001</v>
      </c>
      <c r="L68" s="348">
        <v>9.4665999999999997</v>
      </c>
      <c r="M68" s="348">
        <v>7.5232000000000001</v>
      </c>
      <c r="N68" s="350">
        <v>13.1427</v>
      </c>
      <c r="O68" s="348" t="s">
        <v>430</v>
      </c>
      <c r="P68" s="348" t="s">
        <v>430</v>
      </c>
      <c r="Q68" s="348" t="s">
        <v>430</v>
      </c>
      <c r="R68" s="348" t="s">
        <v>430</v>
      </c>
      <c r="S68" s="348">
        <v>15.9041</v>
      </c>
      <c r="T68" s="348">
        <v>5.1330999999999998</v>
      </c>
      <c r="U68" s="348">
        <v>13.079700000000001</v>
      </c>
      <c r="V68" s="348">
        <v>9.4760000000000009</v>
      </c>
      <c r="W68" s="348">
        <v>2.6375000000000002</v>
      </c>
      <c r="X68" s="348">
        <v>21.055599999999998</v>
      </c>
      <c r="Y68" s="374"/>
      <c r="Z68" s="346">
        <v>4</v>
      </c>
      <c r="AA68" s="346">
        <v>5</v>
      </c>
      <c r="AB68" s="346">
        <v>4</v>
      </c>
      <c r="AC68" s="346">
        <v>4</v>
      </c>
      <c r="AD68" s="346">
        <v>3</v>
      </c>
      <c r="AE68" s="346">
        <v>3</v>
      </c>
      <c r="AF68" s="346" t="s">
        <v>430</v>
      </c>
      <c r="AG68" s="346" t="s">
        <v>430</v>
      </c>
      <c r="AH68" s="346" t="s">
        <v>430</v>
      </c>
      <c r="AI68" s="346" t="s">
        <v>430</v>
      </c>
      <c r="AJ68" s="346">
        <v>5</v>
      </c>
      <c r="AK68" s="346">
        <v>3</v>
      </c>
      <c r="AL68" s="346">
        <v>3</v>
      </c>
      <c r="AM68" s="346">
        <v>3</v>
      </c>
      <c r="AN68" s="346">
        <v>6</v>
      </c>
      <c r="AO68" s="373"/>
      <c r="AP68" s="348" t="s">
        <v>430</v>
      </c>
      <c r="AQ68" s="348" t="s">
        <v>430</v>
      </c>
      <c r="AR68" s="348" t="s">
        <v>430</v>
      </c>
      <c r="AS68" s="348" t="s">
        <v>430</v>
      </c>
      <c r="AT68" s="348">
        <v>15.71</v>
      </c>
      <c r="AU68" s="351"/>
      <c r="AV68" s="346" t="s">
        <v>430</v>
      </c>
      <c r="AW68" s="346" t="s">
        <v>430</v>
      </c>
      <c r="AX68" s="346" t="s">
        <v>430</v>
      </c>
      <c r="AY68" s="346" t="s">
        <v>430</v>
      </c>
      <c r="AZ68" s="346">
        <v>3</v>
      </c>
      <c r="BA68" s="362"/>
      <c r="BB68" s="348">
        <v>11.778502885018</v>
      </c>
      <c r="BC68" s="375">
        <v>0.97502993134383997</v>
      </c>
      <c r="BD68" s="375">
        <v>9.4613645788592896E-2</v>
      </c>
      <c r="BE68" s="375">
        <v>0.67415646881014002</v>
      </c>
      <c r="BF68" s="374"/>
      <c r="BG68" s="348">
        <v>37.471600000000002</v>
      </c>
      <c r="BH68" s="348">
        <v>33.207099999999997</v>
      </c>
      <c r="BI68" s="348">
        <v>27.224499999999999</v>
      </c>
      <c r="BJ68" s="348">
        <v>2.0968</v>
      </c>
      <c r="BK68" s="373"/>
      <c r="BL68" s="372" t="s">
        <v>2296</v>
      </c>
      <c r="BM68" s="372" t="s">
        <v>2297</v>
      </c>
      <c r="BN68" s="372" t="s">
        <v>2298</v>
      </c>
      <c r="BO68" s="372" t="s">
        <v>2299</v>
      </c>
      <c r="BP68" s="372" t="s">
        <v>2300</v>
      </c>
      <c r="BQ68" s="373"/>
      <c r="BR68" s="354" t="s">
        <v>602</v>
      </c>
    </row>
    <row r="69" spans="1:70" s="355" customFormat="1" x14ac:dyDescent="0.25">
      <c r="A69" s="345" t="s">
        <v>2340</v>
      </c>
      <c r="B69" s="373"/>
      <c r="C69" s="719">
        <v>41275</v>
      </c>
      <c r="D69" s="373"/>
      <c r="E69" s="346">
        <v>815.31700000000001</v>
      </c>
      <c r="F69" s="373"/>
      <c r="G69" s="347">
        <v>106.76990000000001</v>
      </c>
      <c r="H69" s="374"/>
      <c r="I69" s="348">
        <v>0.59209999999999996</v>
      </c>
      <c r="J69" s="348">
        <v>6.3037999999999998</v>
      </c>
      <c r="K69" s="348">
        <v>5.0995999999999997</v>
      </c>
      <c r="L69" s="348">
        <v>9.6277000000000008</v>
      </c>
      <c r="M69" s="348">
        <v>-0.1211</v>
      </c>
      <c r="N69" s="350">
        <v>-1.8769</v>
      </c>
      <c r="O69" s="348">
        <v>-2.0398999999999998</v>
      </c>
      <c r="P69" s="348">
        <v>16.837800000000001</v>
      </c>
      <c r="Q69" s="348">
        <v>16.979099999999999</v>
      </c>
      <c r="R69" s="348">
        <v>16.856999999999999</v>
      </c>
      <c r="S69" s="348">
        <v>17.372299999999999</v>
      </c>
      <c r="T69" s="348">
        <v>-1.8488</v>
      </c>
      <c r="U69" s="348">
        <v>-0.66110000000000002</v>
      </c>
      <c r="V69" s="348">
        <v>-5.2667999999999999</v>
      </c>
      <c r="W69" s="348">
        <v>3.0026000000000002</v>
      </c>
      <c r="X69" s="348">
        <v>15.9876</v>
      </c>
      <c r="Y69" s="374"/>
      <c r="Z69" s="346">
        <v>5</v>
      </c>
      <c r="AA69" s="346">
        <v>1</v>
      </c>
      <c r="AB69" s="346">
        <v>3</v>
      </c>
      <c r="AC69" s="346">
        <v>3</v>
      </c>
      <c r="AD69" s="346">
        <v>7</v>
      </c>
      <c r="AE69" s="346">
        <v>9</v>
      </c>
      <c r="AF69" s="346">
        <v>9</v>
      </c>
      <c r="AG69" s="346">
        <v>4</v>
      </c>
      <c r="AH69" s="346">
        <v>1</v>
      </c>
      <c r="AI69" s="346">
        <v>1</v>
      </c>
      <c r="AJ69" s="346">
        <v>3</v>
      </c>
      <c r="AK69" s="346">
        <v>7</v>
      </c>
      <c r="AL69" s="346">
        <v>9</v>
      </c>
      <c r="AM69" s="346">
        <v>9</v>
      </c>
      <c r="AN69" s="346">
        <v>4</v>
      </c>
      <c r="AO69" s="373"/>
      <c r="AP69" s="348">
        <v>16.45</v>
      </c>
      <c r="AQ69" s="348">
        <v>17.89</v>
      </c>
      <c r="AR69" s="348">
        <v>13.93</v>
      </c>
      <c r="AS69" s="348">
        <v>4.53</v>
      </c>
      <c r="AT69" s="348">
        <v>0.56000000000000005</v>
      </c>
      <c r="AU69" s="351"/>
      <c r="AV69" s="346">
        <v>1</v>
      </c>
      <c r="AW69" s="346">
        <v>1</v>
      </c>
      <c r="AX69" s="346">
        <v>3</v>
      </c>
      <c r="AY69" s="346">
        <v>7</v>
      </c>
      <c r="AZ69" s="346">
        <v>8</v>
      </c>
      <c r="BA69" s="362"/>
      <c r="BB69" s="348">
        <v>17.323836851211599</v>
      </c>
      <c r="BC69" s="375">
        <v>1.21908495964634</v>
      </c>
      <c r="BD69" s="375">
        <v>6.53339623676778E-2</v>
      </c>
      <c r="BE69" s="375">
        <v>0.27765062277483399</v>
      </c>
      <c r="BF69" s="374"/>
      <c r="BG69" s="348">
        <v>42.788899999999998</v>
      </c>
      <c r="BH69" s="348">
        <v>14.0146</v>
      </c>
      <c r="BI69" s="348">
        <v>42.6297</v>
      </c>
      <c r="BJ69" s="348">
        <v>0.56679999999999997</v>
      </c>
      <c r="BK69" s="373"/>
      <c r="BL69" s="372" t="s">
        <v>2302</v>
      </c>
      <c r="BM69" s="372" t="s">
        <v>2303</v>
      </c>
      <c r="BN69" s="372" t="s">
        <v>2304</v>
      </c>
      <c r="BO69" s="372" t="s">
        <v>2305</v>
      </c>
      <c r="BP69" s="372" t="s">
        <v>2306</v>
      </c>
      <c r="BQ69" s="373"/>
      <c r="BR69" s="354" t="s">
        <v>463</v>
      </c>
    </row>
    <row r="70" spans="1:70" s="355" customFormat="1" x14ac:dyDescent="0.25">
      <c r="A70" s="345" t="s">
        <v>2341</v>
      </c>
      <c r="B70" s="373"/>
      <c r="C70" s="719">
        <v>43439</v>
      </c>
      <c r="D70" s="373"/>
      <c r="E70" s="346">
        <v>389.04899999999998</v>
      </c>
      <c r="F70" s="373"/>
      <c r="G70" s="347">
        <v>30.85</v>
      </c>
      <c r="H70" s="374"/>
      <c r="I70" s="348">
        <v>0.48859999999999998</v>
      </c>
      <c r="J70" s="348">
        <v>5.7230999999999996</v>
      </c>
      <c r="K70" s="348">
        <v>4.6471999999999998</v>
      </c>
      <c r="L70" s="348">
        <v>5.9409000000000001</v>
      </c>
      <c r="M70" s="348">
        <v>0.45590000000000003</v>
      </c>
      <c r="N70" s="350">
        <v>5.3259999999999996</v>
      </c>
      <c r="O70" s="348">
        <v>4.4820000000000002</v>
      </c>
      <c r="P70" s="348">
        <v>16.6523</v>
      </c>
      <c r="Q70" s="348">
        <v>15.5198</v>
      </c>
      <c r="R70" s="348" t="s">
        <v>430</v>
      </c>
      <c r="S70" s="348">
        <v>12.3452</v>
      </c>
      <c r="T70" s="348">
        <v>-0.74</v>
      </c>
      <c r="U70" s="348">
        <v>4.1525999999999996</v>
      </c>
      <c r="V70" s="348">
        <v>2.0171999999999999</v>
      </c>
      <c r="W70" s="348">
        <v>3.5234999999999999</v>
      </c>
      <c r="X70" s="348">
        <v>16.115500000000001</v>
      </c>
      <c r="Y70" s="374"/>
      <c r="Z70" s="346">
        <v>8</v>
      </c>
      <c r="AA70" s="346">
        <v>2</v>
      </c>
      <c r="AB70" s="346">
        <v>5</v>
      </c>
      <c r="AC70" s="346">
        <v>7</v>
      </c>
      <c r="AD70" s="346">
        <v>6</v>
      </c>
      <c r="AE70" s="346">
        <v>5</v>
      </c>
      <c r="AF70" s="346">
        <v>4</v>
      </c>
      <c r="AG70" s="346">
        <v>5</v>
      </c>
      <c r="AH70" s="346">
        <v>2</v>
      </c>
      <c r="AI70" s="346" t="s">
        <v>430</v>
      </c>
      <c r="AJ70" s="346">
        <v>7</v>
      </c>
      <c r="AK70" s="346">
        <v>5</v>
      </c>
      <c r="AL70" s="346">
        <v>5</v>
      </c>
      <c r="AM70" s="346">
        <v>5</v>
      </c>
      <c r="AN70" s="346">
        <v>1</v>
      </c>
      <c r="AO70" s="373"/>
      <c r="AP70" s="348" t="s">
        <v>430</v>
      </c>
      <c r="AQ70" s="348">
        <v>16.899999999999999</v>
      </c>
      <c r="AR70" s="348">
        <v>13.72</v>
      </c>
      <c r="AS70" s="348">
        <v>8.69</v>
      </c>
      <c r="AT70" s="348">
        <v>3.44</v>
      </c>
      <c r="AU70" s="351"/>
      <c r="AV70" s="346" t="s">
        <v>430</v>
      </c>
      <c r="AW70" s="346">
        <v>3</v>
      </c>
      <c r="AX70" s="346">
        <v>4</v>
      </c>
      <c r="AY70" s="346">
        <v>3</v>
      </c>
      <c r="AZ70" s="346">
        <v>5</v>
      </c>
      <c r="BA70" s="362"/>
      <c r="BB70" s="348">
        <v>13.6148663078409</v>
      </c>
      <c r="BC70" s="375">
        <v>1.02968829892368</v>
      </c>
      <c r="BD70" s="375">
        <v>7.7756266890551998E-2</v>
      </c>
      <c r="BE70" s="375">
        <v>0.33716270097498802</v>
      </c>
      <c r="BF70" s="374"/>
      <c r="BG70" s="348">
        <v>48.988199999999999</v>
      </c>
      <c r="BH70" s="348">
        <v>18.539899999999999</v>
      </c>
      <c r="BI70" s="348">
        <v>29.743099999999998</v>
      </c>
      <c r="BJ70" s="348">
        <v>2.7288000000000001</v>
      </c>
      <c r="BK70" s="373"/>
      <c r="BL70" s="372" t="s">
        <v>2308</v>
      </c>
      <c r="BM70" s="372" t="s">
        <v>2309</v>
      </c>
      <c r="BN70" s="372" t="s">
        <v>2310</v>
      </c>
      <c r="BO70" s="372" t="s">
        <v>1014</v>
      </c>
      <c r="BP70" s="372" t="s">
        <v>2311</v>
      </c>
      <c r="BQ70" s="373"/>
      <c r="BR70" s="354" t="s">
        <v>547</v>
      </c>
    </row>
    <row r="71" spans="1:70" s="355" customFormat="1" x14ac:dyDescent="0.25">
      <c r="A71" s="345" t="s">
        <v>2342</v>
      </c>
      <c r="B71" s="373"/>
      <c r="C71" s="719">
        <v>44361</v>
      </c>
      <c r="D71" s="373"/>
      <c r="E71" s="346">
        <v>359.47</v>
      </c>
      <c r="F71" s="373"/>
      <c r="G71" s="347">
        <v>18.826000000000001</v>
      </c>
      <c r="H71" s="374"/>
      <c r="I71" s="348">
        <v>0.39939999999999998</v>
      </c>
      <c r="J71" s="348">
        <v>5.1879</v>
      </c>
      <c r="K71" s="348">
        <v>3.6457000000000002</v>
      </c>
      <c r="L71" s="348">
        <v>7.8334999999999999</v>
      </c>
      <c r="M71" s="348">
        <v>2.0434999999999999</v>
      </c>
      <c r="N71" s="350">
        <v>6.5018000000000002</v>
      </c>
      <c r="O71" s="348">
        <v>1.7117</v>
      </c>
      <c r="P71" s="348">
        <v>17.052499999999998</v>
      </c>
      <c r="Q71" s="348">
        <v>13.526400000000001</v>
      </c>
      <c r="R71" s="348" t="s">
        <v>430</v>
      </c>
      <c r="S71" s="348">
        <v>16.363600000000002</v>
      </c>
      <c r="T71" s="348">
        <v>-0.9012</v>
      </c>
      <c r="U71" s="348">
        <v>6.2630999999999997</v>
      </c>
      <c r="V71" s="348">
        <v>3.3424999999999998</v>
      </c>
      <c r="W71" s="348">
        <v>2.2930000000000001</v>
      </c>
      <c r="X71" s="348">
        <v>13.449199999999999</v>
      </c>
      <c r="Y71" s="374"/>
      <c r="Z71" s="346">
        <v>10</v>
      </c>
      <c r="AA71" s="346">
        <v>4</v>
      </c>
      <c r="AB71" s="346">
        <v>7</v>
      </c>
      <c r="AC71" s="346">
        <v>5</v>
      </c>
      <c r="AD71" s="346">
        <v>4</v>
      </c>
      <c r="AE71" s="346">
        <v>4</v>
      </c>
      <c r="AF71" s="346">
        <v>6</v>
      </c>
      <c r="AG71" s="346">
        <v>3</v>
      </c>
      <c r="AH71" s="346">
        <v>5</v>
      </c>
      <c r="AI71" s="346" t="s">
        <v>430</v>
      </c>
      <c r="AJ71" s="346">
        <v>4</v>
      </c>
      <c r="AK71" s="346">
        <v>6</v>
      </c>
      <c r="AL71" s="346">
        <v>4</v>
      </c>
      <c r="AM71" s="346">
        <v>4</v>
      </c>
      <c r="AN71" s="346">
        <v>8</v>
      </c>
      <c r="AO71" s="373"/>
      <c r="AP71" s="348" t="s">
        <v>430</v>
      </c>
      <c r="AQ71" s="348" t="s">
        <v>430</v>
      </c>
      <c r="AR71" s="348">
        <v>14.42</v>
      </c>
      <c r="AS71" s="348">
        <v>8.59</v>
      </c>
      <c r="AT71" s="348">
        <v>6.21</v>
      </c>
      <c r="AU71" s="351"/>
      <c r="AV71" s="346" t="s">
        <v>430</v>
      </c>
      <c r="AW71" s="346" t="s">
        <v>430</v>
      </c>
      <c r="AX71" s="346">
        <v>2</v>
      </c>
      <c r="AY71" s="346">
        <v>4</v>
      </c>
      <c r="AZ71" s="346">
        <v>4</v>
      </c>
      <c r="BA71" s="362"/>
      <c r="BB71" s="348">
        <v>15.303683695789401</v>
      </c>
      <c r="BC71" s="375">
        <v>1.1332932413201</v>
      </c>
      <c r="BD71" s="375">
        <v>7.0491437848009694E-2</v>
      </c>
      <c r="BE71" s="375">
        <v>0.24902985081764401</v>
      </c>
      <c r="BF71" s="374"/>
      <c r="BG71" s="348">
        <v>42.042499999999997</v>
      </c>
      <c r="BH71" s="348">
        <v>11.495200000000001</v>
      </c>
      <c r="BI71" s="348">
        <v>39.581200000000003</v>
      </c>
      <c r="BJ71" s="348">
        <v>6.8811</v>
      </c>
      <c r="BK71" s="373"/>
      <c r="BL71" s="372" t="s">
        <v>1109</v>
      </c>
      <c r="BM71" s="372" t="s">
        <v>2313</v>
      </c>
      <c r="BN71" s="372" t="s">
        <v>2314</v>
      </c>
      <c r="BO71" s="372" t="s">
        <v>2315</v>
      </c>
      <c r="BP71" s="372" t="s">
        <v>2316</v>
      </c>
      <c r="BQ71" s="373"/>
      <c r="BR71" s="354" t="s">
        <v>602</v>
      </c>
    </row>
    <row r="72" spans="1:70" s="355" customFormat="1" x14ac:dyDescent="0.25">
      <c r="A72" s="345" t="s">
        <v>2343</v>
      </c>
      <c r="B72" s="373"/>
      <c r="C72" s="719">
        <v>43332</v>
      </c>
      <c r="D72" s="373"/>
      <c r="E72" s="346">
        <v>224.83099999999999</v>
      </c>
      <c r="F72" s="373"/>
      <c r="G72" s="347">
        <v>29.605399999999999</v>
      </c>
      <c r="H72" s="374"/>
      <c r="I72" s="348">
        <v>0.81079999999999997</v>
      </c>
      <c r="J72" s="348">
        <v>5.6757999999999997</v>
      </c>
      <c r="K72" s="348">
        <v>6.7603999999999997</v>
      </c>
      <c r="L72" s="348">
        <v>14.2827</v>
      </c>
      <c r="M72" s="348">
        <v>13.102600000000001</v>
      </c>
      <c r="N72" s="350">
        <v>16.722999999999999</v>
      </c>
      <c r="O72" s="348">
        <v>8.0863999999999994</v>
      </c>
      <c r="P72" s="348">
        <v>18.316199999999998</v>
      </c>
      <c r="Q72" s="348">
        <v>15.0367</v>
      </c>
      <c r="R72" s="348" t="s">
        <v>430</v>
      </c>
      <c r="S72" s="348">
        <v>20.9633</v>
      </c>
      <c r="T72" s="348">
        <v>11.966900000000001</v>
      </c>
      <c r="U72" s="348">
        <v>16.223099999999999</v>
      </c>
      <c r="V72" s="348">
        <v>13.832800000000001</v>
      </c>
      <c r="W72" s="348">
        <v>3.0108000000000001</v>
      </c>
      <c r="X72" s="348">
        <v>14.8626</v>
      </c>
      <c r="Y72" s="374"/>
      <c r="Z72" s="346">
        <v>2</v>
      </c>
      <c r="AA72" s="346">
        <v>3</v>
      </c>
      <c r="AB72" s="346">
        <v>1</v>
      </c>
      <c r="AC72" s="346">
        <v>2</v>
      </c>
      <c r="AD72" s="346">
        <v>2</v>
      </c>
      <c r="AE72" s="346">
        <v>2</v>
      </c>
      <c r="AF72" s="346">
        <v>1</v>
      </c>
      <c r="AG72" s="346">
        <v>2</v>
      </c>
      <c r="AH72" s="346">
        <v>3</v>
      </c>
      <c r="AI72" s="346" t="s">
        <v>430</v>
      </c>
      <c r="AJ72" s="346">
        <v>2</v>
      </c>
      <c r="AK72" s="346">
        <v>2</v>
      </c>
      <c r="AL72" s="346">
        <v>2</v>
      </c>
      <c r="AM72" s="346">
        <v>2</v>
      </c>
      <c r="AN72" s="346">
        <v>3</v>
      </c>
      <c r="AO72" s="373"/>
      <c r="AP72" s="348" t="s">
        <v>430</v>
      </c>
      <c r="AQ72" s="348">
        <v>17.309999999999999</v>
      </c>
      <c r="AR72" s="348">
        <v>15.49</v>
      </c>
      <c r="AS72" s="348">
        <v>14.15</v>
      </c>
      <c r="AT72" s="348">
        <v>24.59</v>
      </c>
      <c r="AU72" s="351"/>
      <c r="AV72" s="346" t="s">
        <v>430</v>
      </c>
      <c r="AW72" s="346">
        <v>2</v>
      </c>
      <c r="AX72" s="346">
        <v>1</v>
      </c>
      <c r="AY72" s="346">
        <v>2</v>
      </c>
      <c r="AZ72" s="346">
        <v>2</v>
      </c>
      <c r="BA72" s="362"/>
      <c r="BB72" s="348">
        <v>17.2829314465687</v>
      </c>
      <c r="BC72" s="375">
        <v>1.2067277473896001</v>
      </c>
      <c r="BD72" s="375">
        <v>6.7215734630645702E-2</v>
      </c>
      <c r="BE72" s="375">
        <v>0.27817051342731802</v>
      </c>
      <c r="BF72" s="374"/>
      <c r="BG72" s="348">
        <v>46.474200000000003</v>
      </c>
      <c r="BH72" s="348">
        <v>12.0336</v>
      </c>
      <c r="BI72" s="348">
        <v>36.742899999999999</v>
      </c>
      <c r="BJ72" s="348">
        <v>4.7492999999999999</v>
      </c>
      <c r="BK72" s="373"/>
      <c r="BL72" s="372" t="s">
        <v>2318</v>
      </c>
      <c r="BM72" s="372" t="s">
        <v>2319</v>
      </c>
      <c r="BN72" s="372" t="s">
        <v>2320</v>
      </c>
      <c r="BO72" s="372" t="s">
        <v>2321</v>
      </c>
      <c r="BP72" s="372" t="s">
        <v>2322</v>
      </c>
      <c r="BQ72" s="373"/>
      <c r="BR72" s="354" t="s">
        <v>436</v>
      </c>
    </row>
    <row r="73" spans="1:70" s="355" customFormat="1" x14ac:dyDescent="0.25">
      <c r="A73" s="345" t="s">
        <v>2344</v>
      </c>
      <c r="B73" s="373"/>
      <c r="C73" s="719">
        <v>46171</v>
      </c>
      <c r="D73" s="373"/>
      <c r="E73" s="346">
        <v>295.64</v>
      </c>
      <c r="F73" s="373"/>
      <c r="G73" s="347">
        <v>10.2402</v>
      </c>
      <c r="H73" s="374"/>
      <c r="I73" s="348">
        <v>0.42559999999999998</v>
      </c>
      <c r="J73" s="348">
        <v>4.4439000000000002</v>
      </c>
      <c r="K73" s="348" t="s">
        <v>430</v>
      </c>
      <c r="L73" s="348" t="s">
        <v>430</v>
      </c>
      <c r="M73" s="348" t="s">
        <v>430</v>
      </c>
      <c r="N73" s="350" t="s">
        <v>430</v>
      </c>
      <c r="O73" s="348" t="s">
        <v>430</v>
      </c>
      <c r="P73" s="348" t="s">
        <v>430</v>
      </c>
      <c r="Q73" s="348" t="s">
        <v>430</v>
      </c>
      <c r="R73" s="348" t="s">
        <v>430</v>
      </c>
      <c r="S73" s="348" t="s">
        <v>430</v>
      </c>
      <c r="T73" s="348" t="s">
        <v>430</v>
      </c>
      <c r="U73" s="348" t="s">
        <v>430</v>
      </c>
      <c r="V73" s="348" t="s">
        <v>430</v>
      </c>
      <c r="W73" s="348">
        <v>2.4020000000000001</v>
      </c>
      <c r="X73" s="348">
        <v>2.4020000000000001</v>
      </c>
      <c r="Y73" s="374"/>
      <c r="Z73" s="346">
        <v>9</v>
      </c>
      <c r="AA73" s="346">
        <v>8</v>
      </c>
      <c r="AB73" s="346" t="s">
        <v>430</v>
      </c>
      <c r="AC73" s="346" t="s">
        <v>430</v>
      </c>
      <c r="AD73" s="346" t="s">
        <v>430</v>
      </c>
      <c r="AE73" s="346" t="s">
        <v>430</v>
      </c>
      <c r="AF73" s="346" t="s">
        <v>430</v>
      </c>
      <c r="AG73" s="346" t="s">
        <v>430</v>
      </c>
      <c r="AH73" s="346" t="s">
        <v>430</v>
      </c>
      <c r="AI73" s="346" t="s">
        <v>430</v>
      </c>
      <c r="AJ73" s="346" t="s">
        <v>430</v>
      </c>
      <c r="AK73" s="346" t="s">
        <v>430</v>
      </c>
      <c r="AL73" s="346" t="s">
        <v>430</v>
      </c>
      <c r="AM73" s="346" t="s">
        <v>430</v>
      </c>
      <c r="AN73" s="346">
        <v>7</v>
      </c>
      <c r="AO73" s="373"/>
      <c r="AP73" s="348" t="s">
        <v>430</v>
      </c>
      <c r="AQ73" s="348" t="s">
        <v>430</v>
      </c>
      <c r="AR73" s="348" t="s">
        <v>430</v>
      </c>
      <c r="AS73" s="348" t="s">
        <v>430</v>
      </c>
      <c r="AT73" s="348" t="s">
        <v>430</v>
      </c>
      <c r="AU73" s="351"/>
      <c r="AV73" s="346" t="s">
        <v>430</v>
      </c>
      <c r="AW73" s="346" t="s">
        <v>430</v>
      </c>
      <c r="AX73" s="346" t="s">
        <v>430</v>
      </c>
      <c r="AY73" s="346" t="s">
        <v>430</v>
      </c>
      <c r="AZ73" s="346" t="s">
        <v>430</v>
      </c>
      <c r="BA73" s="362"/>
      <c r="BB73" s="348" t="s">
        <v>430</v>
      </c>
      <c r="BC73" s="375">
        <v>0</v>
      </c>
      <c r="BD73" s="375">
        <v>0</v>
      </c>
      <c r="BE73" s="375" t="s">
        <v>430</v>
      </c>
      <c r="BF73" s="374"/>
      <c r="BG73" s="348">
        <v>52.453400000000002</v>
      </c>
      <c r="BH73" s="348">
        <v>20.179300000000001</v>
      </c>
      <c r="BI73" s="348">
        <v>27.3673</v>
      </c>
      <c r="BJ73" s="348">
        <v>0</v>
      </c>
      <c r="BK73" s="373"/>
      <c r="BL73" s="372" t="s">
        <v>2324</v>
      </c>
      <c r="BM73" s="372" t="s">
        <v>2325</v>
      </c>
      <c r="BN73" s="372" t="s">
        <v>2326</v>
      </c>
      <c r="BO73" s="372" t="s">
        <v>2327</v>
      </c>
      <c r="BP73" s="372" t="s">
        <v>2328</v>
      </c>
      <c r="BQ73" s="373"/>
      <c r="BR73" s="354" t="s">
        <v>443</v>
      </c>
    </row>
    <row r="74" spans="1:70" s="355" customFormat="1" x14ac:dyDescent="0.25">
      <c r="A74" s="345" t="s">
        <v>2345</v>
      </c>
      <c r="B74" s="373"/>
      <c r="C74" s="719">
        <v>42255</v>
      </c>
      <c r="D74" s="373"/>
      <c r="E74" s="346">
        <v>70.682500000000005</v>
      </c>
      <c r="F74" s="373"/>
      <c r="G74" s="347">
        <v>32.832500000000003</v>
      </c>
      <c r="H74" s="374"/>
      <c r="I74" s="348">
        <v>0.7772</v>
      </c>
      <c r="J74" s="348">
        <v>3.9981</v>
      </c>
      <c r="K74" s="348">
        <v>4.2858000000000001</v>
      </c>
      <c r="L74" s="348">
        <v>7.8211000000000004</v>
      </c>
      <c r="M74" s="348">
        <v>0.48820000000000002</v>
      </c>
      <c r="N74" s="350">
        <v>3.1625000000000001</v>
      </c>
      <c r="O74" s="348">
        <v>4.8559999999999999</v>
      </c>
      <c r="P74" s="348">
        <v>16.439699999999998</v>
      </c>
      <c r="Q74" s="348">
        <v>13.751099999999999</v>
      </c>
      <c r="R74" s="348">
        <v>12.536300000000001</v>
      </c>
      <c r="S74" s="348">
        <v>14.997199999999999</v>
      </c>
      <c r="T74" s="348">
        <v>-0.63490000000000002</v>
      </c>
      <c r="U74" s="348">
        <v>2.2523</v>
      </c>
      <c r="V74" s="348">
        <v>-0.1706</v>
      </c>
      <c r="W74" s="348">
        <v>3.2776999999999998</v>
      </c>
      <c r="X74" s="348">
        <v>11.655200000000001</v>
      </c>
      <c r="Y74" s="374"/>
      <c r="Z74" s="346">
        <v>3</v>
      </c>
      <c r="AA74" s="346">
        <v>11</v>
      </c>
      <c r="AB74" s="346">
        <v>6</v>
      </c>
      <c r="AC74" s="346">
        <v>6</v>
      </c>
      <c r="AD74" s="346">
        <v>5</v>
      </c>
      <c r="AE74" s="346">
        <v>6</v>
      </c>
      <c r="AF74" s="346">
        <v>3</v>
      </c>
      <c r="AG74" s="346">
        <v>6</v>
      </c>
      <c r="AH74" s="346">
        <v>4</v>
      </c>
      <c r="AI74" s="346">
        <v>2</v>
      </c>
      <c r="AJ74" s="346">
        <v>6</v>
      </c>
      <c r="AK74" s="346">
        <v>4</v>
      </c>
      <c r="AL74" s="346">
        <v>7</v>
      </c>
      <c r="AM74" s="346">
        <v>6</v>
      </c>
      <c r="AN74" s="346">
        <v>2</v>
      </c>
      <c r="AO74" s="373"/>
      <c r="AP74" s="348">
        <v>13.13</v>
      </c>
      <c r="AQ74" s="348">
        <v>15.37</v>
      </c>
      <c r="AR74" s="348">
        <v>12.71</v>
      </c>
      <c r="AS74" s="348">
        <v>8.59</v>
      </c>
      <c r="AT74" s="348">
        <v>3.05</v>
      </c>
      <c r="AU74" s="351"/>
      <c r="AV74" s="346">
        <v>2</v>
      </c>
      <c r="AW74" s="346">
        <v>4</v>
      </c>
      <c r="AX74" s="346">
        <v>5</v>
      </c>
      <c r="AY74" s="346">
        <v>4</v>
      </c>
      <c r="AZ74" s="346">
        <v>6</v>
      </c>
      <c r="BA74" s="362"/>
      <c r="BB74" s="348">
        <v>13.0185379837084</v>
      </c>
      <c r="BC74" s="375">
        <v>0.99097205066809002</v>
      </c>
      <c r="BD74" s="375">
        <v>7.3843971137166606E-2</v>
      </c>
      <c r="BE74" s="375">
        <v>0.23579321166790601</v>
      </c>
      <c r="BF74" s="374"/>
      <c r="BG74" s="348">
        <v>52.947200000000002</v>
      </c>
      <c r="BH74" s="348">
        <v>6.3480100000000004</v>
      </c>
      <c r="BI74" s="348">
        <v>28.777999999999999</v>
      </c>
      <c r="BJ74" s="348">
        <v>11.92679</v>
      </c>
      <c r="BK74" s="373"/>
      <c r="BL74" s="372" t="s">
        <v>2330</v>
      </c>
      <c r="BM74" s="372" t="s">
        <v>2331</v>
      </c>
      <c r="BN74" s="372" t="s">
        <v>2332</v>
      </c>
      <c r="BO74" s="372" t="s">
        <v>2333</v>
      </c>
      <c r="BP74" s="372" t="s">
        <v>2334</v>
      </c>
      <c r="BQ74" s="373"/>
      <c r="BR74" s="354" t="s">
        <v>518</v>
      </c>
    </row>
    <row r="75" spans="1:70" x14ac:dyDescent="0.25">
      <c r="A75" s="36" t="s">
        <v>93</v>
      </c>
      <c r="B75" s="43"/>
      <c r="C75" s="720"/>
      <c r="D75" s="43"/>
      <c r="E75" s="51"/>
      <c r="F75" s="43"/>
      <c r="G75" s="55"/>
      <c r="H75" s="66"/>
      <c r="I75" s="59">
        <v>0.61639999999999995</v>
      </c>
      <c r="J75" s="59">
        <v>4.9615</v>
      </c>
      <c r="K75" s="59">
        <v>4.2019000000000002</v>
      </c>
      <c r="L75" s="59">
        <v>8.7507999999999999</v>
      </c>
      <c r="M75" s="59">
        <v>3.3868</v>
      </c>
      <c r="N75" s="70">
        <v>6.2636000000000003</v>
      </c>
      <c r="O75" s="59">
        <v>2.8363</v>
      </c>
      <c r="P75" s="59">
        <v>16.897099999999998</v>
      </c>
      <c r="Q75" s="59">
        <v>14.4169</v>
      </c>
      <c r="R75" s="59">
        <v>13.6782</v>
      </c>
      <c r="S75" s="59">
        <v>15.842000000000001</v>
      </c>
      <c r="T75" s="59">
        <v>1.6860999999999999</v>
      </c>
      <c r="U75" s="59">
        <v>6.3193000000000001</v>
      </c>
      <c r="V75" s="59">
        <v>3.0602999999999998</v>
      </c>
      <c r="W75" s="59">
        <v>2.4626000000000001</v>
      </c>
      <c r="X75" s="59">
        <v>14.3597</v>
      </c>
      <c r="Y75" s="66"/>
      <c r="Z75" s="51">
        <v>11</v>
      </c>
      <c r="AA75" s="51">
        <v>11</v>
      </c>
      <c r="AB75" s="51">
        <v>10</v>
      </c>
      <c r="AC75" s="51">
        <v>10</v>
      </c>
      <c r="AD75" s="51">
        <v>10</v>
      </c>
      <c r="AE75" s="51">
        <v>10</v>
      </c>
      <c r="AF75" s="51">
        <v>9</v>
      </c>
      <c r="AG75" s="51">
        <v>9</v>
      </c>
      <c r="AH75" s="51">
        <v>6</v>
      </c>
      <c r="AI75" s="51">
        <v>3</v>
      </c>
      <c r="AJ75" s="51">
        <v>10</v>
      </c>
      <c r="AK75" s="51">
        <v>10</v>
      </c>
      <c r="AL75" s="51">
        <v>10</v>
      </c>
      <c r="AM75" s="51">
        <v>10</v>
      </c>
      <c r="AN75" s="51">
        <v>11</v>
      </c>
      <c r="AO75" s="43"/>
      <c r="AP75" s="59">
        <v>13.893333333333301</v>
      </c>
      <c r="AQ75" s="59">
        <v>16.173999999999999</v>
      </c>
      <c r="AR75" s="59">
        <v>13.4033333333333</v>
      </c>
      <c r="AS75" s="59">
        <v>8.5311111111111106</v>
      </c>
      <c r="AT75" s="59">
        <v>8.0670000000000002</v>
      </c>
      <c r="AU75" s="78"/>
      <c r="AV75" s="51">
        <v>3</v>
      </c>
      <c r="AW75" s="51">
        <v>5</v>
      </c>
      <c r="AX75" s="51">
        <v>6</v>
      </c>
      <c r="AY75" s="51">
        <v>9</v>
      </c>
      <c r="AZ75" s="51">
        <v>10</v>
      </c>
      <c r="BA75" s="258"/>
      <c r="BB75" s="59"/>
      <c r="BC75" s="276"/>
      <c r="BD75" s="276"/>
      <c r="BE75" s="276"/>
      <c r="BF75" s="66"/>
      <c r="BG75" s="59"/>
      <c r="BH75" s="59"/>
      <c r="BI75" s="59"/>
      <c r="BJ75" s="59"/>
      <c r="BK75" s="43"/>
      <c r="BL75" s="84"/>
      <c r="BM75" s="84"/>
      <c r="BN75" s="84"/>
      <c r="BO75" s="84"/>
      <c r="BP75" s="84"/>
      <c r="BQ75" s="43"/>
      <c r="BR75" s="88"/>
    </row>
    <row r="76" spans="1:70" x14ac:dyDescent="0.25">
      <c r="A76" s="37" t="s">
        <v>94</v>
      </c>
      <c r="B76" s="44"/>
      <c r="C76" s="721"/>
      <c r="D76" s="44"/>
      <c r="E76" s="52"/>
      <c r="F76" s="44"/>
      <c r="G76" s="56"/>
      <c r="H76" s="67"/>
      <c r="I76" s="60">
        <v>1.4278999999999999</v>
      </c>
      <c r="J76" s="60">
        <v>6.3037999999999998</v>
      </c>
      <c r="K76" s="60">
        <v>6.7603999999999997</v>
      </c>
      <c r="L76" s="60">
        <v>20.372</v>
      </c>
      <c r="M76" s="60">
        <v>17.805199999999999</v>
      </c>
      <c r="N76" s="71">
        <v>21.285699999999999</v>
      </c>
      <c r="O76" s="60">
        <v>8.0863999999999994</v>
      </c>
      <c r="P76" s="60">
        <v>25.669599999999999</v>
      </c>
      <c r="Q76" s="60">
        <v>16.979099999999999</v>
      </c>
      <c r="R76" s="60">
        <v>16.856999999999999</v>
      </c>
      <c r="S76" s="60">
        <v>28.134599999999999</v>
      </c>
      <c r="T76" s="60">
        <v>15.6767</v>
      </c>
      <c r="U76" s="60">
        <v>20.198699999999999</v>
      </c>
      <c r="V76" s="60">
        <v>16.173300000000001</v>
      </c>
      <c r="W76" s="60">
        <v>3.5234999999999999</v>
      </c>
      <c r="X76" s="60">
        <v>21.723600000000001</v>
      </c>
      <c r="Y76" s="67"/>
      <c r="Z76" s="52"/>
      <c r="AA76" s="52"/>
      <c r="AB76" s="52"/>
      <c r="AC76" s="52"/>
      <c r="AD76" s="52"/>
      <c r="AE76" s="52"/>
      <c r="AF76" s="52"/>
      <c r="AG76" s="52"/>
      <c r="AH76" s="52"/>
      <c r="AI76" s="52"/>
      <c r="AJ76" s="52"/>
      <c r="AK76" s="52"/>
      <c r="AL76" s="52"/>
      <c r="AM76" s="52"/>
      <c r="AN76" s="52"/>
      <c r="AO76" s="44"/>
      <c r="AP76" s="60">
        <v>16.45</v>
      </c>
      <c r="AQ76" s="60">
        <v>17.89</v>
      </c>
      <c r="AR76" s="60">
        <v>15.49</v>
      </c>
      <c r="AS76" s="60">
        <v>17.579999999999998</v>
      </c>
      <c r="AT76" s="60">
        <v>33.200000000000003</v>
      </c>
      <c r="AU76" s="79"/>
      <c r="AV76" s="52"/>
      <c r="AW76" s="52"/>
      <c r="AX76" s="52"/>
      <c r="AY76" s="52"/>
      <c r="AZ76" s="52"/>
      <c r="BA76" s="259"/>
      <c r="BB76" s="60"/>
      <c r="BC76" s="277"/>
      <c r="BD76" s="277"/>
      <c r="BE76" s="277"/>
      <c r="BF76" s="67"/>
      <c r="BG76" s="60"/>
      <c r="BH76" s="60"/>
      <c r="BI76" s="60"/>
      <c r="BJ76" s="60"/>
      <c r="BK76" s="44"/>
      <c r="BL76" s="85"/>
      <c r="BM76" s="85"/>
      <c r="BN76" s="85"/>
      <c r="BO76" s="85"/>
      <c r="BP76" s="85"/>
      <c r="BQ76" s="44"/>
      <c r="BR76" s="89"/>
    </row>
    <row r="77" spans="1:70" x14ac:dyDescent="0.25">
      <c r="A77" s="37" t="s">
        <v>95</v>
      </c>
      <c r="B77" s="44"/>
      <c r="C77" s="721"/>
      <c r="D77" s="44"/>
      <c r="E77" s="52"/>
      <c r="F77" s="44"/>
      <c r="G77" s="56"/>
      <c r="H77" s="67"/>
      <c r="I77" s="60">
        <v>0.2079</v>
      </c>
      <c r="J77" s="60">
        <v>3.9981</v>
      </c>
      <c r="K77" s="60">
        <v>2.1777000000000002</v>
      </c>
      <c r="L77" s="60">
        <v>2.8279000000000001</v>
      </c>
      <c r="M77" s="60">
        <v>-5.5773000000000001</v>
      </c>
      <c r="N77" s="71">
        <v>-3.7222</v>
      </c>
      <c r="O77" s="60">
        <v>-2.0398999999999998</v>
      </c>
      <c r="P77" s="60">
        <v>12.6609</v>
      </c>
      <c r="Q77" s="60">
        <v>11.688499999999999</v>
      </c>
      <c r="R77" s="60">
        <v>11.641400000000001</v>
      </c>
      <c r="S77" s="60">
        <v>9.8704000000000001</v>
      </c>
      <c r="T77" s="60">
        <v>-6.3666</v>
      </c>
      <c r="U77" s="60">
        <v>-2.4569999999999999</v>
      </c>
      <c r="V77" s="60">
        <v>-5.4420999999999999</v>
      </c>
      <c r="W77" s="60">
        <v>1.2567999999999999</v>
      </c>
      <c r="X77" s="60">
        <v>2.4020000000000001</v>
      </c>
      <c r="Y77" s="67"/>
      <c r="Z77" s="52"/>
      <c r="AA77" s="52"/>
      <c r="AB77" s="52"/>
      <c r="AC77" s="52"/>
      <c r="AD77" s="52"/>
      <c r="AE77" s="52"/>
      <c r="AF77" s="52"/>
      <c r="AG77" s="52"/>
      <c r="AH77" s="52"/>
      <c r="AI77" s="52"/>
      <c r="AJ77" s="52"/>
      <c r="AK77" s="52"/>
      <c r="AL77" s="52"/>
      <c r="AM77" s="52"/>
      <c r="AN77" s="52"/>
      <c r="AO77" s="44"/>
      <c r="AP77" s="60">
        <v>12.1</v>
      </c>
      <c r="AQ77" s="60">
        <v>13.4</v>
      </c>
      <c r="AR77" s="60">
        <v>10.15</v>
      </c>
      <c r="AS77" s="60">
        <v>4</v>
      </c>
      <c r="AT77" s="60">
        <v>-6.49</v>
      </c>
      <c r="AU77" s="79"/>
      <c r="AV77" s="52"/>
      <c r="AW77" s="52"/>
      <c r="AX77" s="52"/>
      <c r="AY77" s="52"/>
      <c r="AZ77" s="52"/>
      <c r="BA77" s="259"/>
      <c r="BB77" s="60"/>
      <c r="BC77" s="277"/>
      <c r="BD77" s="277"/>
      <c r="BE77" s="277"/>
      <c r="BF77" s="67"/>
      <c r="BG77" s="60"/>
      <c r="BH77" s="60"/>
      <c r="BI77" s="60"/>
      <c r="BJ77" s="60"/>
      <c r="BK77" s="44"/>
      <c r="BL77" s="85"/>
      <c r="BM77" s="85"/>
      <c r="BN77" s="85"/>
      <c r="BO77" s="85"/>
      <c r="BP77" s="85"/>
      <c r="BQ77" s="44"/>
      <c r="BR77" s="89"/>
    </row>
    <row r="78" spans="1:70" x14ac:dyDescent="0.25">
      <c r="A78" s="38" t="s">
        <v>96</v>
      </c>
      <c r="B78" s="45"/>
      <c r="C78" s="722"/>
      <c r="D78" s="45"/>
      <c r="E78" s="53"/>
      <c r="F78" s="45"/>
      <c r="G78" s="57"/>
      <c r="H78" s="68"/>
      <c r="I78" s="61">
        <v>0.52890000000000004</v>
      </c>
      <c r="J78" s="61">
        <v>4.9770000000000003</v>
      </c>
      <c r="K78" s="61">
        <v>4.4664999999999999</v>
      </c>
      <c r="L78" s="61">
        <v>7.8273000000000001</v>
      </c>
      <c r="M78" s="61">
        <v>0.47205000000000003</v>
      </c>
      <c r="N78" s="72">
        <v>4.2442500000000001</v>
      </c>
      <c r="O78" s="61">
        <v>2.3912</v>
      </c>
      <c r="P78" s="61">
        <v>16.6523</v>
      </c>
      <c r="Q78" s="61">
        <v>14.3939</v>
      </c>
      <c r="R78" s="61">
        <v>12.536300000000001</v>
      </c>
      <c r="S78" s="61">
        <v>14.997199999999999</v>
      </c>
      <c r="T78" s="61">
        <v>-0.9012</v>
      </c>
      <c r="U78" s="61">
        <v>2.7214</v>
      </c>
      <c r="V78" s="61">
        <v>-0.1706</v>
      </c>
      <c r="W78" s="61">
        <v>2.6375000000000002</v>
      </c>
      <c r="X78" s="61">
        <v>14.683</v>
      </c>
      <c r="Y78" s="68"/>
      <c r="Z78" s="53"/>
      <c r="AA78" s="53"/>
      <c r="AB78" s="53"/>
      <c r="AC78" s="53"/>
      <c r="AD78" s="53"/>
      <c r="AE78" s="53"/>
      <c r="AF78" s="53"/>
      <c r="AG78" s="53"/>
      <c r="AH78" s="53"/>
      <c r="AI78" s="53"/>
      <c r="AJ78" s="53"/>
      <c r="AK78" s="53"/>
      <c r="AL78" s="53"/>
      <c r="AM78" s="53"/>
      <c r="AN78" s="53"/>
      <c r="AO78" s="45"/>
      <c r="AP78" s="61">
        <v>13.13</v>
      </c>
      <c r="AQ78" s="61">
        <v>16.899999999999999</v>
      </c>
      <c r="AR78" s="61">
        <v>13.82</v>
      </c>
      <c r="AS78" s="61">
        <v>8.59</v>
      </c>
      <c r="AT78" s="61">
        <v>3.24</v>
      </c>
      <c r="AU78" s="80"/>
      <c r="AV78" s="53"/>
      <c r="AW78" s="53"/>
      <c r="AX78" s="53"/>
      <c r="AY78" s="53"/>
      <c r="AZ78" s="53"/>
      <c r="BA78" s="262"/>
      <c r="BB78" s="61"/>
      <c r="BC78" s="279"/>
      <c r="BD78" s="279"/>
      <c r="BE78" s="279"/>
      <c r="BF78" s="68"/>
      <c r="BG78" s="61"/>
      <c r="BH78" s="61"/>
      <c r="BI78" s="61"/>
      <c r="BJ78" s="61"/>
      <c r="BK78" s="45"/>
      <c r="BL78" s="86"/>
      <c r="BM78" s="86"/>
      <c r="BN78" s="86"/>
      <c r="BO78" s="86"/>
      <c r="BP78" s="86"/>
      <c r="BQ78" s="45"/>
      <c r="BR78" s="90"/>
    </row>
    <row r="79" spans="1:70" ht="14.5" x14ac:dyDescent="0.25">
      <c r="A79" s="39" t="s">
        <v>91</v>
      </c>
      <c r="B79" s="69"/>
      <c r="C79" s="726"/>
      <c r="D79" s="69"/>
      <c r="E79" s="40"/>
      <c r="F79" s="69"/>
      <c r="G79" s="40"/>
      <c r="H79" s="69"/>
      <c r="I79" s="62"/>
      <c r="J79" s="62"/>
      <c r="K79" s="62"/>
      <c r="L79" s="62"/>
      <c r="M79" s="62"/>
      <c r="N79" s="73"/>
      <c r="O79" s="62"/>
      <c r="P79" s="62"/>
      <c r="Q79" s="62"/>
      <c r="R79" s="62"/>
      <c r="S79" s="62"/>
      <c r="T79" s="62"/>
      <c r="U79" s="62"/>
      <c r="V79" s="62"/>
      <c r="W79" s="62"/>
      <c r="X79" s="62"/>
      <c r="Y79" s="69"/>
      <c r="Z79" s="54"/>
      <c r="AA79" s="54"/>
      <c r="AB79" s="54"/>
      <c r="AC79" s="54"/>
      <c r="AD79" s="54"/>
      <c r="AE79" s="54"/>
      <c r="AF79" s="54"/>
      <c r="AG79" s="54"/>
      <c r="AH79" s="54"/>
      <c r="AI79" s="54"/>
      <c r="AJ79" s="54"/>
      <c r="AK79" s="54"/>
      <c r="AL79" s="54"/>
      <c r="AM79" s="54"/>
      <c r="AN79" s="54"/>
      <c r="AO79" s="69"/>
      <c r="AP79" s="245"/>
      <c r="AQ79" s="245"/>
      <c r="AR79" s="245"/>
      <c r="AS79" s="245"/>
      <c r="AT79" s="245"/>
      <c r="AU79" s="69"/>
      <c r="AV79" s="247"/>
      <c r="AW79" s="247"/>
      <c r="AX79" s="247"/>
      <c r="AY79" s="247"/>
      <c r="AZ79" s="247"/>
      <c r="BA79" s="69"/>
      <c r="BB79" s="245"/>
      <c r="BC79" s="245"/>
      <c r="BD79" s="245"/>
      <c r="BE79" s="245"/>
      <c r="BF79" s="69"/>
      <c r="BG79" s="245"/>
      <c r="BH79" s="245"/>
      <c r="BI79" s="245"/>
      <c r="BJ79" s="245"/>
      <c r="BK79" s="40"/>
      <c r="BL79" s="40"/>
      <c r="BM79" s="41"/>
    </row>
    <row r="80" spans="1:70" s="107" customFormat="1" x14ac:dyDescent="0.25">
      <c r="A80" s="481" t="s">
        <v>663</v>
      </c>
      <c r="B80" s="406"/>
      <c r="C80" s="730"/>
      <c r="D80" s="406"/>
      <c r="E80" s="401"/>
      <c r="F80" s="406"/>
      <c r="G80" s="401"/>
      <c r="H80" s="406"/>
      <c r="I80" s="405">
        <v>0.44069999999999998</v>
      </c>
      <c r="J80" s="405">
        <v>4.9404000000000003</v>
      </c>
      <c r="K80" s="405">
        <v>3.4460000000000002</v>
      </c>
      <c r="L80" s="405">
        <v>5.9051999999999998</v>
      </c>
      <c r="M80" s="405">
        <v>-1.2455000000000001</v>
      </c>
      <c r="N80" s="407">
        <v>1.8371</v>
      </c>
      <c r="O80" s="405">
        <v>2.4556</v>
      </c>
      <c r="P80" s="405">
        <v>13.361800000000001</v>
      </c>
      <c r="Q80" s="405">
        <v>12.526199999999999</v>
      </c>
      <c r="R80" s="405">
        <v>14.230600000000001</v>
      </c>
      <c r="S80" s="405">
        <v>12.9483</v>
      </c>
      <c r="T80" s="405">
        <v>-2.8016000000000001</v>
      </c>
      <c r="U80" s="405">
        <v>2.0804</v>
      </c>
      <c r="V80" s="405">
        <v>-1.2175</v>
      </c>
      <c r="W80" s="405">
        <v>2.4982000000000002</v>
      </c>
      <c r="X80" s="405" t="s">
        <v>428</v>
      </c>
      <c r="Y80" s="406"/>
      <c r="Z80" s="403"/>
      <c r="AA80" s="403"/>
      <c r="AB80" s="403"/>
      <c r="AC80" s="403"/>
      <c r="AD80" s="403"/>
      <c r="AE80" s="403"/>
      <c r="AF80" s="403"/>
      <c r="AG80" s="403"/>
      <c r="AH80" s="403"/>
      <c r="AI80" s="403"/>
      <c r="AJ80" s="403"/>
      <c r="AK80" s="403"/>
      <c r="AL80" s="403"/>
      <c r="AM80" s="403"/>
      <c r="AN80" s="403"/>
      <c r="AO80" s="406"/>
      <c r="AP80" s="405">
        <v>13.89</v>
      </c>
      <c r="AQ80" s="405">
        <v>14.36</v>
      </c>
      <c r="AR80" s="405">
        <v>10.83</v>
      </c>
      <c r="AS80" s="405">
        <v>6.45</v>
      </c>
      <c r="AT80" s="405">
        <v>0.45</v>
      </c>
      <c r="AU80" s="406"/>
      <c r="AV80" s="426"/>
      <c r="AW80" s="426"/>
      <c r="AX80" s="426"/>
      <c r="AY80" s="426"/>
      <c r="AZ80" s="426"/>
      <c r="BA80" s="406"/>
      <c r="BB80" s="410"/>
      <c r="BC80" s="410"/>
      <c r="BD80" s="410"/>
      <c r="BE80" s="410"/>
      <c r="BF80" s="406"/>
      <c r="BG80" s="410"/>
      <c r="BH80" s="410"/>
      <c r="BI80" s="410"/>
      <c r="BJ80" s="410"/>
      <c r="BK80" s="401"/>
      <c r="BL80" s="401"/>
      <c r="BM80" s="427"/>
      <c r="BN80" s="428"/>
      <c r="BO80" s="428"/>
      <c r="BP80" s="428"/>
      <c r="BQ80" s="428"/>
      <c r="BR80" s="428"/>
    </row>
    <row r="81" spans="1:70" s="107" customFormat="1" x14ac:dyDescent="0.25">
      <c r="A81" s="345" t="s">
        <v>426</v>
      </c>
      <c r="B81" s="374"/>
      <c r="C81" s="731"/>
      <c r="D81" s="374"/>
      <c r="E81" s="372"/>
      <c r="F81" s="374"/>
      <c r="G81" s="372"/>
      <c r="H81" s="374"/>
      <c r="I81" s="348">
        <v>0.3417</v>
      </c>
      <c r="J81" s="348">
        <v>4.3840000000000003</v>
      </c>
      <c r="K81" s="348">
        <v>2.3673999999999999</v>
      </c>
      <c r="L81" s="348">
        <v>1.9080999999999999</v>
      </c>
      <c r="M81" s="348">
        <v>-6.0259999999999998</v>
      </c>
      <c r="N81" s="350">
        <v>-1.5584</v>
      </c>
      <c r="O81" s="348">
        <v>2.3706</v>
      </c>
      <c r="P81" s="348">
        <v>9.8620999999999999</v>
      </c>
      <c r="Q81" s="348">
        <v>10.273</v>
      </c>
      <c r="R81" s="348">
        <v>12.7857</v>
      </c>
      <c r="S81" s="348">
        <v>8.5085999999999995</v>
      </c>
      <c r="T81" s="348">
        <v>-7.1555</v>
      </c>
      <c r="U81" s="348">
        <v>-1.2805</v>
      </c>
      <c r="V81" s="348">
        <v>-4.4438000000000004</v>
      </c>
      <c r="W81" s="348">
        <v>2.7181999999999999</v>
      </c>
      <c r="X81" s="348" t="s">
        <v>428</v>
      </c>
      <c r="Y81" s="374"/>
      <c r="Z81" s="346"/>
      <c r="AA81" s="346"/>
      <c r="AB81" s="346"/>
      <c r="AC81" s="346"/>
      <c r="AD81" s="346"/>
      <c r="AE81" s="346"/>
      <c r="AF81" s="346"/>
      <c r="AG81" s="346"/>
      <c r="AH81" s="346"/>
      <c r="AI81" s="346"/>
      <c r="AJ81" s="346"/>
      <c r="AK81" s="346"/>
      <c r="AL81" s="346"/>
      <c r="AM81" s="346"/>
      <c r="AN81" s="346"/>
      <c r="AO81" s="374"/>
      <c r="AP81" s="348">
        <v>12</v>
      </c>
      <c r="AQ81" s="348">
        <v>11.52</v>
      </c>
      <c r="AR81" s="348">
        <v>8.01</v>
      </c>
      <c r="AS81" s="348">
        <v>3.74</v>
      </c>
      <c r="AT81" s="348">
        <v>-6.36</v>
      </c>
      <c r="AU81" s="374"/>
      <c r="AV81" s="429"/>
      <c r="AW81" s="429"/>
      <c r="AX81" s="429"/>
      <c r="AY81" s="429"/>
      <c r="AZ81" s="429"/>
      <c r="BA81" s="374"/>
      <c r="BB81" s="375"/>
      <c r="BC81" s="375"/>
      <c r="BD81" s="375"/>
      <c r="BE81" s="375"/>
      <c r="BF81" s="374"/>
      <c r="BG81" s="375"/>
      <c r="BH81" s="375"/>
      <c r="BI81" s="375"/>
      <c r="BJ81" s="375"/>
      <c r="BK81" s="372"/>
      <c r="BL81" s="372"/>
      <c r="BM81" s="430"/>
      <c r="BN81" s="428"/>
      <c r="BO81" s="428"/>
      <c r="BP81" s="428"/>
      <c r="BQ81" s="428"/>
      <c r="BR81" s="428"/>
    </row>
    <row r="82" spans="1:70" s="107" customFormat="1" x14ac:dyDescent="0.25">
      <c r="A82" s="345" t="s">
        <v>664</v>
      </c>
      <c r="B82" s="374"/>
      <c r="C82" s="731"/>
      <c r="D82" s="374"/>
      <c r="E82" s="372"/>
      <c r="F82" s="374"/>
      <c r="G82" s="372"/>
      <c r="H82" s="374"/>
      <c r="I82" s="348">
        <v>0.41870000000000002</v>
      </c>
      <c r="J82" s="348">
        <v>4.9379</v>
      </c>
      <c r="K82" s="348">
        <v>3.3186</v>
      </c>
      <c r="L82" s="348">
        <v>5.8814000000000002</v>
      </c>
      <c r="M82" s="348">
        <v>-1.2134</v>
      </c>
      <c r="N82" s="350">
        <v>1.2267999999999999</v>
      </c>
      <c r="O82" s="348">
        <v>1.9444999999999999</v>
      </c>
      <c r="P82" s="348">
        <v>12.7339</v>
      </c>
      <c r="Q82" s="348">
        <v>11.6251</v>
      </c>
      <c r="R82" s="348">
        <v>12.9788</v>
      </c>
      <c r="S82" s="348">
        <v>13.047499999999999</v>
      </c>
      <c r="T82" s="348">
        <v>-2.7862</v>
      </c>
      <c r="U82" s="348">
        <v>2.0777000000000001</v>
      </c>
      <c r="V82" s="348">
        <v>-1.7392000000000001</v>
      </c>
      <c r="W82" s="348">
        <v>2.4251</v>
      </c>
      <c r="X82" s="348" t="s">
        <v>428</v>
      </c>
      <c r="Y82" s="374"/>
      <c r="Z82" s="346"/>
      <c r="AA82" s="346"/>
      <c r="AB82" s="346"/>
      <c r="AC82" s="346"/>
      <c r="AD82" s="346"/>
      <c r="AE82" s="346"/>
      <c r="AF82" s="346"/>
      <c r="AG82" s="346"/>
      <c r="AH82" s="346"/>
      <c r="AI82" s="346"/>
      <c r="AJ82" s="346"/>
      <c r="AK82" s="346"/>
      <c r="AL82" s="346"/>
      <c r="AM82" s="346"/>
      <c r="AN82" s="346"/>
      <c r="AO82" s="374"/>
      <c r="AP82" s="348">
        <v>12.79</v>
      </c>
      <c r="AQ82" s="348">
        <v>13.38</v>
      </c>
      <c r="AR82" s="348">
        <v>10.1</v>
      </c>
      <c r="AS82" s="348">
        <v>5.9</v>
      </c>
      <c r="AT82" s="348">
        <v>0.32</v>
      </c>
      <c r="AU82" s="374"/>
      <c r="AV82" s="429"/>
      <c r="AW82" s="429"/>
      <c r="AX82" s="429"/>
      <c r="AY82" s="429"/>
      <c r="AZ82" s="429"/>
      <c r="BA82" s="374"/>
      <c r="BB82" s="375"/>
      <c r="BC82" s="375"/>
      <c r="BD82" s="375"/>
      <c r="BE82" s="375"/>
      <c r="BF82" s="374"/>
      <c r="BG82" s="375"/>
      <c r="BH82" s="375"/>
      <c r="BI82" s="375"/>
      <c r="BJ82" s="375"/>
      <c r="BK82" s="372"/>
      <c r="BL82" s="372"/>
      <c r="BM82" s="430"/>
      <c r="BN82" s="428"/>
      <c r="BO82" s="428"/>
      <c r="BP82" s="428"/>
      <c r="BQ82" s="428"/>
      <c r="BR82" s="428"/>
    </row>
    <row r="83" spans="1:70" s="107" customFormat="1" x14ac:dyDescent="0.25">
      <c r="A83" s="495" t="s">
        <v>665</v>
      </c>
      <c r="B83" s="417"/>
      <c r="C83" s="732"/>
      <c r="D83" s="417"/>
      <c r="E83" s="431"/>
      <c r="F83" s="417"/>
      <c r="G83" s="431"/>
      <c r="H83" s="432"/>
      <c r="I83" s="433">
        <v>0.42</v>
      </c>
      <c r="J83" s="433">
        <v>4.9702000000000002</v>
      </c>
      <c r="K83" s="433">
        <v>3.4493999999999998</v>
      </c>
      <c r="L83" s="433">
        <v>6.1044999999999998</v>
      </c>
      <c r="M83" s="433">
        <v>-0.87670000000000003</v>
      </c>
      <c r="N83" s="434">
        <v>2.1612</v>
      </c>
      <c r="O83" s="433">
        <v>2.8607</v>
      </c>
      <c r="P83" s="433">
        <v>13.7721</v>
      </c>
      <c r="Q83" s="433">
        <v>12.726000000000001</v>
      </c>
      <c r="R83" s="433">
        <v>14.2087</v>
      </c>
      <c r="S83" s="433">
        <v>13.2644</v>
      </c>
      <c r="T83" s="433">
        <v>-2.4552</v>
      </c>
      <c r="U83" s="433">
        <v>2.5533999999999999</v>
      </c>
      <c r="V83" s="433">
        <v>-0.95079999999999998</v>
      </c>
      <c r="W83" s="433">
        <v>2.4925000000000002</v>
      </c>
      <c r="X83" s="433">
        <v>13.6524</v>
      </c>
      <c r="Y83" s="432"/>
      <c r="Z83" s="435"/>
      <c r="AA83" s="435"/>
      <c r="AB83" s="435"/>
      <c r="AC83" s="435"/>
      <c r="AD83" s="435"/>
      <c r="AE83" s="435"/>
      <c r="AF83" s="435"/>
      <c r="AG83" s="435"/>
      <c r="AH83" s="435"/>
      <c r="AI83" s="435"/>
      <c r="AJ83" s="435"/>
      <c r="AK83" s="435"/>
      <c r="AL83" s="435"/>
      <c r="AM83" s="435"/>
      <c r="AN83" s="435"/>
      <c r="AO83" s="432"/>
      <c r="AP83" s="433">
        <v>13.95</v>
      </c>
      <c r="AQ83" s="433">
        <v>14.54</v>
      </c>
      <c r="AR83" s="433">
        <v>11.16</v>
      </c>
      <c r="AS83" s="433">
        <v>6.87</v>
      </c>
      <c r="AT83" s="433">
        <v>1.03</v>
      </c>
      <c r="AU83" s="432"/>
      <c r="AV83" s="436"/>
      <c r="AW83" s="436"/>
      <c r="AX83" s="436"/>
      <c r="AY83" s="436"/>
      <c r="AZ83" s="436"/>
      <c r="BA83" s="417"/>
      <c r="BB83" s="437"/>
      <c r="BC83" s="437"/>
      <c r="BD83" s="437"/>
      <c r="BE83" s="437"/>
      <c r="BF83" s="417"/>
      <c r="BG83" s="437"/>
      <c r="BH83" s="437"/>
      <c r="BI83" s="437"/>
      <c r="BJ83" s="437"/>
      <c r="BK83" s="431"/>
      <c r="BL83" s="431"/>
      <c r="BM83" s="438"/>
      <c r="BN83" s="428"/>
      <c r="BO83" s="428"/>
      <c r="BP83" s="428"/>
      <c r="BQ83" s="428"/>
      <c r="BR83" s="428"/>
    </row>
    <row r="87" spans="1:70" hidden="1" x14ac:dyDescent="0.25">
      <c r="A87" s="488" t="s">
        <v>179</v>
      </c>
    </row>
    <row r="88" spans="1:70" x14ac:dyDescent="0.25">
      <c r="A88" s="488" t="s">
        <v>10257</v>
      </c>
    </row>
    <row r="89" spans="1:70" x14ac:dyDescent="0.25">
      <c r="A89"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DD8DB-A43A-48CC-9D40-9BD1FFAD30D6}">
  <sheetPr codeName="Sheet15"/>
  <dimension ref="A1:BR7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73.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81640625" style="235" bestFit="1" customWidth="1"/>
    <col min="58" max="58" width="1.1796875" style="21" customWidth="1"/>
    <col min="59" max="62" width="7.6328125" style="235" customWidth="1"/>
    <col min="63" max="63" width="1.36328125" style="21" customWidth="1"/>
    <col min="64" max="68" width="15.6328125" style="21" customWidth="1"/>
    <col min="69" max="69" width="1.1796875" style="21" customWidth="1"/>
    <col min="70" max="70" width="33.54296875" style="21" customWidth="1"/>
    <col min="71" max="16384" width="8.90625" style="21"/>
  </cols>
  <sheetData>
    <row r="1" spans="1:70" ht="33" customHeight="1" x14ac:dyDescent="0.25">
      <c r="A1" s="488" t="s">
        <v>43</v>
      </c>
    </row>
    <row r="3" spans="1:70" ht="20.5" x14ac:dyDescent="0.45">
      <c r="A3" s="23" t="s">
        <v>146</v>
      </c>
    </row>
    <row r="4" spans="1:70" x14ac:dyDescent="0.25">
      <c r="A4" s="488" t="s">
        <v>425</v>
      </c>
    </row>
    <row r="5" spans="1:70" ht="33" x14ac:dyDescent="0.25">
      <c r="A5" s="1076" t="s">
        <v>147</v>
      </c>
      <c r="B5" s="1077"/>
      <c r="C5" s="1083" t="s">
        <v>44</v>
      </c>
      <c r="D5" s="1077"/>
      <c r="E5" s="1083" t="s">
        <v>45</v>
      </c>
      <c r="F5" s="1077"/>
      <c r="G5" s="1083" t="s">
        <v>46</v>
      </c>
      <c r="H5" s="110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275" t="s">
        <v>55</v>
      </c>
      <c r="AQ5" s="236" t="s">
        <v>69</v>
      </c>
      <c r="AR5" s="236" t="s">
        <v>54</v>
      </c>
      <c r="AS5" s="236" t="s">
        <v>53</v>
      </c>
      <c r="AT5" s="274" t="s">
        <v>4</v>
      </c>
      <c r="AU5" s="76"/>
      <c r="AV5" s="246" t="s">
        <v>55</v>
      </c>
      <c r="AW5" s="240" t="s">
        <v>69</v>
      </c>
      <c r="AX5" s="240" t="s">
        <v>54</v>
      </c>
      <c r="AY5" s="240" t="s">
        <v>53</v>
      </c>
      <c r="AZ5" s="241" t="s">
        <v>4</v>
      </c>
      <c r="BA5" s="1101"/>
      <c r="BB5" s="1061" t="s">
        <v>76</v>
      </c>
      <c r="BC5" s="1100"/>
      <c r="BD5" s="1100"/>
      <c r="BE5" s="1112"/>
      <c r="BF5" s="1101"/>
      <c r="BG5" s="1061" t="s">
        <v>81</v>
      </c>
      <c r="BH5" s="1100"/>
      <c r="BI5" s="1100"/>
      <c r="BJ5" s="1100"/>
      <c r="BK5" s="1101"/>
      <c r="BL5" s="1101" t="s">
        <v>87</v>
      </c>
      <c r="BM5" s="1102"/>
      <c r="BN5" s="1102"/>
      <c r="BO5" s="1102"/>
      <c r="BP5" s="1103"/>
      <c r="BQ5" s="1077"/>
      <c r="BR5" s="1107" t="s">
        <v>88</v>
      </c>
    </row>
    <row r="6" spans="1:70" ht="14.5" x14ac:dyDescent="0.25">
      <c r="A6" s="1076"/>
      <c r="B6" s="1078"/>
      <c r="C6" s="1114"/>
      <c r="D6" s="1078"/>
      <c r="E6" s="1114"/>
      <c r="F6" s="1078"/>
      <c r="G6" s="1114"/>
      <c r="H6" s="1104"/>
      <c r="I6" s="1105" t="s">
        <v>47</v>
      </c>
      <c r="J6" s="1106"/>
      <c r="K6" s="1106"/>
      <c r="L6" s="1106"/>
      <c r="M6" s="1106"/>
      <c r="N6" s="1105" t="s">
        <v>57</v>
      </c>
      <c r="O6" s="1106"/>
      <c r="P6" s="1106"/>
      <c r="Q6" s="1106"/>
      <c r="R6" s="1106"/>
      <c r="S6" s="1106"/>
      <c r="T6" s="1106"/>
      <c r="U6" s="1106"/>
      <c r="V6" s="1106"/>
      <c r="W6" s="1106"/>
      <c r="X6" s="1106"/>
      <c r="Y6" s="28"/>
      <c r="Z6" s="1113" t="s">
        <v>68</v>
      </c>
      <c r="AA6" s="1110"/>
      <c r="AB6" s="1110"/>
      <c r="AC6" s="1110"/>
      <c r="AD6" s="1110"/>
      <c r="AE6" s="1110"/>
      <c r="AF6" s="1110"/>
      <c r="AG6" s="1110"/>
      <c r="AH6" s="1110"/>
      <c r="AI6" s="1110"/>
      <c r="AJ6" s="1110"/>
      <c r="AK6" s="1110"/>
      <c r="AL6" s="1110"/>
      <c r="AM6" s="1110"/>
      <c r="AN6" s="1111"/>
      <c r="AO6" s="1078"/>
      <c r="AP6" s="1064" t="s">
        <v>70</v>
      </c>
      <c r="AQ6" s="1106"/>
      <c r="AR6" s="1106"/>
      <c r="AS6" s="1106"/>
      <c r="AT6" s="1109"/>
      <c r="AU6" s="77"/>
      <c r="AV6" s="1071" t="s">
        <v>71</v>
      </c>
      <c r="AW6" s="1110"/>
      <c r="AX6" s="1110"/>
      <c r="AY6" s="1110"/>
      <c r="AZ6" s="1111"/>
      <c r="BA6" s="1104"/>
      <c r="BB6" s="326" t="s">
        <v>72</v>
      </c>
      <c r="BC6" s="303" t="s">
        <v>73</v>
      </c>
      <c r="BD6" s="303" t="s">
        <v>74</v>
      </c>
      <c r="BE6" s="327" t="s">
        <v>75</v>
      </c>
      <c r="BF6" s="1104"/>
      <c r="BG6" s="326" t="s">
        <v>77</v>
      </c>
      <c r="BH6" s="303" t="s">
        <v>78</v>
      </c>
      <c r="BI6" s="303" t="s">
        <v>79</v>
      </c>
      <c r="BJ6" s="327" t="s">
        <v>80</v>
      </c>
      <c r="BK6" s="1078"/>
      <c r="BL6" s="83" t="s">
        <v>82</v>
      </c>
      <c r="BM6" s="28" t="s">
        <v>83</v>
      </c>
      <c r="BN6" s="28" t="s">
        <v>84</v>
      </c>
      <c r="BO6" s="28" t="s">
        <v>85</v>
      </c>
      <c r="BP6" s="82" t="s">
        <v>86</v>
      </c>
      <c r="BQ6" s="1078"/>
      <c r="BR6" s="1108"/>
    </row>
    <row r="7" spans="1:70" ht="14.5" x14ac:dyDescent="0.25">
      <c r="A7" s="29" t="s">
        <v>148</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x14ac:dyDescent="0.25">
      <c r="A8" s="328" t="s">
        <v>2348</v>
      </c>
      <c r="B8" s="365"/>
      <c r="C8" s="717">
        <v>38595</v>
      </c>
      <c r="D8" s="365"/>
      <c r="E8" s="329">
        <v>8525.66</v>
      </c>
      <c r="F8" s="365"/>
      <c r="G8" s="330">
        <v>204.77</v>
      </c>
      <c r="H8" s="366"/>
      <c r="I8" s="331">
        <v>0.51539999999999997</v>
      </c>
      <c r="J8" s="331">
        <v>6.1258999999999997</v>
      </c>
      <c r="K8" s="331">
        <v>5.2640000000000002</v>
      </c>
      <c r="L8" s="331">
        <v>10.1328</v>
      </c>
      <c r="M8" s="331">
        <v>6.3685</v>
      </c>
      <c r="N8" s="333">
        <v>5.4320000000000004</v>
      </c>
      <c r="O8" s="331">
        <v>4.2428999999999997</v>
      </c>
      <c r="P8" s="331">
        <v>22.232900000000001</v>
      </c>
      <c r="Q8" s="331">
        <v>24.433199999999999</v>
      </c>
      <c r="R8" s="331">
        <v>18.0669</v>
      </c>
      <c r="S8" s="331">
        <v>16.425999999999998</v>
      </c>
      <c r="T8" s="331">
        <v>3.5185</v>
      </c>
      <c r="U8" s="331">
        <v>5.8845000000000001</v>
      </c>
      <c r="V8" s="331">
        <v>2.7290999999999999</v>
      </c>
      <c r="W8" s="331">
        <v>2.2317</v>
      </c>
      <c r="X8" s="331">
        <v>15.6135</v>
      </c>
      <c r="Y8" s="366"/>
      <c r="Z8" s="329">
        <v>10</v>
      </c>
      <c r="AA8" s="329">
        <v>5</v>
      </c>
      <c r="AB8" s="329">
        <v>7</v>
      </c>
      <c r="AC8" s="329">
        <v>12</v>
      </c>
      <c r="AD8" s="329">
        <v>11</v>
      </c>
      <c r="AE8" s="329">
        <v>11</v>
      </c>
      <c r="AF8" s="329">
        <v>3</v>
      </c>
      <c r="AG8" s="329">
        <v>6</v>
      </c>
      <c r="AH8" s="329">
        <v>1</v>
      </c>
      <c r="AI8" s="329">
        <v>3</v>
      </c>
      <c r="AJ8" s="329">
        <v>11</v>
      </c>
      <c r="AK8" s="329">
        <v>12</v>
      </c>
      <c r="AL8" s="329">
        <v>11</v>
      </c>
      <c r="AM8" s="329">
        <v>11</v>
      </c>
      <c r="AN8" s="329">
        <v>8</v>
      </c>
      <c r="AO8" s="365"/>
      <c r="AP8" s="331">
        <v>20.94</v>
      </c>
      <c r="AQ8" s="331">
        <v>25.35</v>
      </c>
      <c r="AR8" s="331">
        <v>20.72</v>
      </c>
      <c r="AS8" s="331">
        <v>12.27</v>
      </c>
      <c r="AT8" s="331">
        <v>9.67</v>
      </c>
      <c r="AU8" s="334"/>
      <c r="AV8" s="329">
        <v>1</v>
      </c>
      <c r="AW8" s="329">
        <v>2</v>
      </c>
      <c r="AX8" s="329">
        <v>4</v>
      </c>
      <c r="AY8" s="329">
        <v>7</v>
      </c>
      <c r="AZ8" s="329">
        <v>11</v>
      </c>
      <c r="BA8" s="360"/>
      <c r="BB8" s="331">
        <v>15.505496809318499</v>
      </c>
      <c r="BC8" s="367">
        <v>0</v>
      </c>
      <c r="BD8" s="367">
        <v>9.2239450850796101E-2</v>
      </c>
      <c r="BE8" s="367" t="s">
        <v>430</v>
      </c>
      <c r="BF8" s="366"/>
      <c r="BG8" s="331">
        <v>35.243899999999996</v>
      </c>
      <c r="BH8" s="331">
        <v>15.002599999999999</v>
      </c>
      <c r="BI8" s="331">
        <v>42.349200000000003</v>
      </c>
      <c r="BJ8" s="331">
        <v>7.4043000000000001</v>
      </c>
      <c r="BK8" s="365"/>
      <c r="BL8" s="364" t="s">
        <v>2349</v>
      </c>
      <c r="BM8" s="364" t="s">
        <v>2350</v>
      </c>
      <c r="BN8" s="364" t="s">
        <v>2351</v>
      </c>
      <c r="BO8" s="364" t="s">
        <v>2352</v>
      </c>
      <c r="BP8" s="364" t="s">
        <v>2353</v>
      </c>
      <c r="BQ8" s="365"/>
      <c r="BR8" s="335" t="s">
        <v>2354</v>
      </c>
    </row>
    <row r="9" spans="1:70" x14ac:dyDescent="0.25">
      <c r="A9" s="337" t="s">
        <v>2355</v>
      </c>
      <c r="B9" s="369"/>
      <c r="C9" s="718">
        <v>38115</v>
      </c>
      <c r="D9" s="369"/>
      <c r="E9" s="338">
        <v>8020.8</v>
      </c>
      <c r="F9" s="369"/>
      <c r="G9" s="339">
        <v>386.93060000000003</v>
      </c>
      <c r="H9" s="370"/>
      <c r="I9" s="340">
        <v>0.43469999999999998</v>
      </c>
      <c r="J9" s="340">
        <v>5.8015999999999996</v>
      </c>
      <c r="K9" s="340">
        <v>4.0601000000000003</v>
      </c>
      <c r="L9" s="340">
        <v>13.0433</v>
      </c>
      <c r="M9" s="340">
        <v>14.0634</v>
      </c>
      <c r="N9" s="342">
        <v>13.0784</v>
      </c>
      <c r="O9" s="340">
        <v>2.5688</v>
      </c>
      <c r="P9" s="340">
        <v>23.878599999999999</v>
      </c>
      <c r="Q9" s="340">
        <v>23.8262</v>
      </c>
      <c r="R9" s="340">
        <v>18.045200000000001</v>
      </c>
      <c r="S9" s="340">
        <v>19.473199999999999</v>
      </c>
      <c r="T9" s="340">
        <v>11.9322</v>
      </c>
      <c r="U9" s="340">
        <v>12.3725</v>
      </c>
      <c r="V9" s="340">
        <v>9.7169000000000008</v>
      </c>
      <c r="W9" s="340">
        <v>0.9103</v>
      </c>
      <c r="X9" s="340">
        <v>17.965299999999999</v>
      </c>
      <c r="Y9" s="370"/>
      <c r="Z9" s="338">
        <v>13</v>
      </c>
      <c r="AA9" s="338">
        <v>9</v>
      </c>
      <c r="AB9" s="338">
        <v>10</v>
      </c>
      <c r="AC9" s="338">
        <v>7</v>
      </c>
      <c r="AD9" s="338">
        <v>4</v>
      </c>
      <c r="AE9" s="338">
        <v>3</v>
      </c>
      <c r="AF9" s="338">
        <v>6</v>
      </c>
      <c r="AG9" s="338">
        <v>3</v>
      </c>
      <c r="AH9" s="338">
        <v>3</v>
      </c>
      <c r="AI9" s="338">
        <v>4</v>
      </c>
      <c r="AJ9" s="338">
        <v>8</v>
      </c>
      <c r="AK9" s="338">
        <v>4</v>
      </c>
      <c r="AL9" s="338">
        <v>3</v>
      </c>
      <c r="AM9" s="338">
        <v>3</v>
      </c>
      <c r="AN9" s="338">
        <v>15</v>
      </c>
      <c r="AO9" s="369"/>
      <c r="AP9" s="340">
        <v>20.309999999999999</v>
      </c>
      <c r="AQ9" s="340">
        <v>24.95</v>
      </c>
      <c r="AR9" s="340">
        <v>22.05</v>
      </c>
      <c r="AS9" s="340">
        <v>14.38</v>
      </c>
      <c r="AT9" s="340">
        <v>21.25</v>
      </c>
      <c r="AU9" s="343"/>
      <c r="AV9" s="338">
        <v>4</v>
      </c>
      <c r="AW9" s="338">
        <v>3</v>
      </c>
      <c r="AX9" s="338">
        <v>3</v>
      </c>
      <c r="AY9" s="338">
        <v>3</v>
      </c>
      <c r="AZ9" s="338">
        <v>4</v>
      </c>
      <c r="BA9" s="361"/>
      <c r="BB9" s="340">
        <v>18.303833429604499</v>
      </c>
      <c r="BC9" s="371">
        <v>1.1375335717789199</v>
      </c>
      <c r="BD9" s="371">
        <v>9.0856160776195502E-2</v>
      </c>
      <c r="BE9" s="371">
        <v>0.29293881532690602</v>
      </c>
      <c r="BF9" s="370"/>
      <c r="BG9" s="340">
        <v>51.275799999999997</v>
      </c>
      <c r="BH9" s="340">
        <v>22.059799999999999</v>
      </c>
      <c r="BI9" s="340">
        <v>25.070900000000002</v>
      </c>
      <c r="BJ9" s="340">
        <v>1.5934999999999999</v>
      </c>
      <c r="BK9" s="369"/>
      <c r="BL9" s="368" t="s">
        <v>2356</v>
      </c>
      <c r="BM9" s="368" t="s">
        <v>2357</v>
      </c>
      <c r="BN9" s="368" t="s">
        <v>2358</v>
      </c>
      <c r="BO9" s="368" t="s">
        <v>2359</v>
      </c>
      <c r="BP9" s="368" t="s">
        <v>2360</v>
      </c>
      <c r="BQ9" s="369"/>
      <c r="BR9" s="344" t="s">
        <v>463</v>
      </c>
    </row>
    <row r="10" spans="1:70" s="107" customFormat="1" x14ac:dyDescent="0.25">
      <c r="A10" s="345" t="s">
        <v>2361</v>
      </c>
      <c r="B10" s="373"/>
      <c r="C10" s="719">
        <v>38149</v>
      </c>
      <c r="D10" s="373"/>
      <c r="E10" s="346">
        <v>6202.66</v>
      </c>
      <c r="F10" s="373"/>
      <c r="G10" s="347">
        <v>361.16399999999999</v>
      </c>
      <c r="H10" s="374"/>
      <c r="I10" s="348">
        <v>0.157</v>
      </c>
      <c r="J10" s="348">
        <v>4.7538</v>
      </c>
      <c r="K10" s="348">
        <v>4.7560000000000002</v>
      </c>
      <c r="L10" s="348">
        <v>15.6572</v>
      </c>
      <c r="M10" s="348">
        <v>17.122599999999998</v>
      </c>
      <c r="N10" s="350">
        <v>17.025500000000001</v>
      </c>
      <c r="O10" s="348">
        <v>4.6601999999999997</v>
      </c>
      <c r="P10" s="348">
        <v>25.021599999999999</v>
      </c>
      <c r="Q10" s="348">
        <v>23.78</v>
      </c>
      <c r="R10" s="348">
        <v>18.283200000000001</v>
      </c>
      <c r="S10" s="348">
        <v>21.180499999999999</v>
      </c>
      <c r="T10" s="348">
        <v>15.0578</v>
      </c>
      <c r="U10" s="348">
        <v>16.287299999999998</v>
      </c>
      <c r="V10" s="348">
        <v>13.184200000000001</v>
      </c>
      <c r="W10" s="348">
        <v>2.3098000000000001</v>
      </c>
      <c r="X10" s="348">
        <v>17.678999999999998</v>
      </c>
      <c r="Y10" s="374"/>
      <c r="Z10" s="346">
        <v>15</v>
      </c>
      <c r="AA10" s="346">
        <v>15</v>
      </c>
      <c r="AB10" s="346">
        <v>8</v>
      </c>
      <c r="AC10" s="346">
        <v>3</v>
      </c>
      <c r="AD10" s="346">
        <v>1</v>
      </c>
      <c r="AE10" s="346">
        <v>1</v>
      </c>
      <c r="AF10" s="346">
        <v>2</v>
      </c>
      <c r="AG10" s="346">
        <v>2</v>
      </c>
      <c r="AH10" s="346">
        <v>4</v>
      </c>
      <c r="AI10" s="346">
        <v>2</v>
      </c>
      <c r="AJ10" s="346">
        <v>5</v>
      </c>
      <c r="AK10" s="346">
        <v>1</v>
      </c>
      <c r="AL10" s="346">
        <v>1</v>
      </c>
      <c r="AM10" s="346">
        <v>1</v>
      </c>
      <c r="AN10" s="346">
        <v>6</v>
      </c>
      <c r="AO10" s="373"/>
      <c r="AP10" s="348">
        <v>20.82</v>
      </c>
      <c r="AQ10" s="348">
        <v>25.42</v>
      </c>
      <c r="AR10" s="348">
        <v>22.51</v>
      </c>
      <c r="AS10" s="348">
        <v>16.600000000000001</v>
      </c>
      <c r="AT10" s="348">
        <v>26.88</v>
      </c>
      <c r="AU10" s="351"/>
      <c r="AV10" s="346">
        <v>2</v>
      </c>
      <c r="AW10" s="346">
        <v>1</v>
      </c>
      <c r="AX10" s="346">
        <v>2</v>
      </c>
      <c r="AY10" s="346">
        <v>2</v>
      </c>
      <c r="AZ10" s="346">
        <v>1</v>
      </c>
      <c r="BA10" s="362"/>
      <c r="BB10" s="348">
        <v>18.2545722734097</v>
      </c>
      <c r="BC10" s="375">
        <v>0</v>
      </c>
      <c r="BD10" s="375">
        <v>9.3677930762223402E-2</v>
      </c>
      <c r="BE10" s="375" t="s">
        <v>430</v>
      </c>
      <c r="BF10" s="374"/>
      <c r="BG10" s="348">
        <v>44.505400000000002</v>
      </c>
      <c r="BH10" s="348">
        <v>9.6419999999999995</v>
      </c>
      <c r="BI10" s="348">
        <v>32.470300000000002</v>
      </c>
      <c r="BJ10" s="348">
        <v>13.382300000000001</v>
      </c>
      <c r="BK10" s="373"/>
      <c r="BL10" s="372" t="s">
        <v>2362</v>
      </c>
      <c r="BM10" s="372" t="s">
        <v>2363</v>
      </c>
      <c r="BN10" s="372" t="s">
        <v>2364</v>
      </c>
      <c r="BO10" s="372" t="s">
        <v>2365</v>
      </c>
      <c r="BP10" s="372" t="s">
        <v>2366</v>
      </c>
      <c r="BQ10" s="373"/>
      <c r="BR10" s="354" t="s">
        <v>1015</v>
      </c>
    </row>
    <row r="11" spans="1:70" s="107" customFormat="1" x14ac:dyDescent="0.25">
      <c r="A11" s="345" t="s">
        <v>2367</v>
      </c>
      <c r="B11" s="373"/>
      <c r="C11" s="719">
        <v>39269</v>
      </c>
      <c r="D11" s="373"/>
      <c r="E11" s="346">
        <v>4841.28</v>
      </c>
      <c r="F11" s="373"/>
      <c r="G11" s="347">
        <v>51.436</v>
      </c>
      <c r="H11" s="374"/>
      <c r="I11" s="348">
        <v>0.7782</v>
      </c>
      <c r="J11" s="348">
        <v>5.4603999999999999</v>
      </c>
      <c r="K11" s="348">
        <v>2.2444000000000002</v>
      </c>
      <c r="L11" s="348">
        <v>11.5124</v>
      </c>
      <c r="M11" s="348">
        <v>5.5628000000000002</v>
      </c>
      <c r="N11" s="350">
        <v>4.8834999999999997</v>
      </c>
      <c r="O11" s="348">
        <v>-0.65969999999999995</v>
      </c>
      <c r="P11" s="348">
        <v>17.8431</v>
      </c>
      <c r="Q11" s="348">
        <v>19.067699999999999</v>
      </c>
      <c r="R11" s="348">
        <v>15.491099999999999</v>
      </c>
      <c r="S11" s="348">
        <v>18.543700000000001</v>
      </c>
      <c r="T11" s="348">
        <v>4.3000999999999996</v>
      </c>
      <c r="U11" s="348">
        <v>7.3973000000000004</v>
      </c>
      <c r="V11" s="348">
        <v>1.2064999999999999</v>
      </c>
      <c r="W11" s="348">
        <v>1.0109999999999999</v>
      </c>
      <c r="X11" s="348">
        <v>9.0198</v>
      </c>
      <c r="Y11" s="374"/>
      <c r="Z11" s="346">
        <v>2</v>
      </c>
      <c r="AA11" s="346">
        <v>14</v>
      </c>
      <c r="AB11" s="346">
        <v>15</v>
      </c>
      <c r="AC11" s="346">
        <v>9</v>
      </c>
      <c r="AD11" s="346">
        <v>12</v>
      </c>
      <c r="AE11" s="346">
        <v>12</v>
      </c>
      <c r="AF11" s="346">
        <v>13</v>
      </c>
      <c r="AG11" s="346">
        <v>12</v>
      </c>
      <c r="AH11" s="346">
        <v>11</v>
      </c>
      <c r="AI11" s="346">
        <v>12</v>
      </c>
      <c r="AJ11" s="346">
        <v>10</v>
      </c>
      <c r="AK11" s="346">
        <v>10</v>
      </c>
      <c r="AL11" s="346">
        <v>10</v>
      </c>
      <c r="AM11" s="346">
        <v>12</v>
      </c>
      <c r="AN11" s="346">
        <v>14</v>
      </c>
      <c r="AO11" s="373"/>
      <c r="AP11" s="348">
        <v>17.53</v>
      </c>
      <c r="AQ11" s="348">
        <v>19.88</v>
      </c>
      <c r="AR11" s="348">
        <v>15.95</v>
      </c>
      <c r="AS11" s="348">
        <v>8.09</v>
      </c>
      <c r="AT11" s="348">
        <v>10.25</v>
      </c>
      <c r="AU11" s="351"/>
      <c r="AV11" s="346">
        <v>11</v>
      </c>
      <c r="AW11" s="346">
        <v>14</v>
      </c>
      <c r="AX11" s="346">
        <v>13</v>
      </c>
      <c r="AY11" s="346">
        <v>14</v>
      </c>
      <c r="AZ11" s="346">
        <v>10</v>
      </c>
      <c r="BA11" s="362"/>
      <c r="BB11" s="348">
        <v>15.507543516772801</v>
      </c>
      <c r="BC11" s="375">
        <v>0.99196169667647305</v>
      </c>
      <c r="BD11" s="375">
        <v>7.6648623317931694E-2</v>
      </c>
      <c r="BE11" s="375">
        <v>-6.1145221863134801E-3</v>
      </c>
      <c r="BF11" s="374"/>
      <c r="BG11" s="348">
        <v>56.715699999999998</v>
      </c>
      <c r="BH11" s="348">
        <v>14.6629</v>
      </c>
      <c r="BI11" s="348">
        <v>24.959900000000001</v>
      </c>
      <c r="BJ11" s="348">
        <v>3.6615000000000002</v>
      </c>
      <c r="BK11" s="373"/>
      <c r="BL11" s="372" t="s">
        <v>2368</v>
      </c>
      <c r="BM11" s="372" t="s">
        <v>2369</v>
      </c>
      <c r="BN11" s="372" t="s">
        <v>2370</v>
      </c>
      <c r="BO11" s="372" t="s">
        <v>2371</v>
      </c>
      <c r="BP11" s="372" t="s">
        <v>2372</v>
      </c>
      <c r="BQ11" s="373"/>
      <c r="BR11" s="354" t="s">
        <v>525</v>
      </c>
    </row>
    <row r="12" spans="1:70" s="107" customFormat="1" x14ac:dyDescent="0.25">
      <c r="A12" s="345" t="s">
        <v>2373</v>
      </c>
      <c r="B12" s="373"/>
      <c r="C12" s="719">
        <v>40060</v>
      </c>
      <c r="D12" s="373"/>
      <c r="E12" s="346">
        <v>3235.51</v>
      </c>
      <c r="F12" s="373"/>
      <c r="G12" s="347">
        <v>147.74209999999999</v>
      </c>
      <c r="H12" s="374"/>
      <c r="I12" s="348">
        <v>0.51329999999999998</v>
      </c>
      <c r="J12" s="348">
        <v>5.7655000000000003</v>
      </c>
      <c r="K12" s="348">
        <v>3.1019000000000001</v>
      </c>
      <c r="L12" s="348">
        <v>5.7643000000000004</v>
      </c>
      <c r="M12" s="348">
        <v>5.1382000000000003</v>
      </c>
      <c r="N12" s="350">
        <v>6.5358000000000001</v>
      </c>
      <c r="O12" s="348">
        <v>1.9286000000000001</v>
      </c>
      <c r="P12" s="348">
        <v>22.706399999999999</v>
      </c>
      <c r="Q12" s="348">
        <v>21.199300000000001</v>
      </c>
      <c r="R12" s="348">
        <v>17.425899999999999</v>
      </c>
      <c r="S12" s="348">
        <v>11.3995</v>
      </c>
      <c r="T12" s="348">
        <v>3.0777000000000001</v>
      </c>
      <c r="U12" s="348">
        <v>5.4116</v>
      </c>
      <c r="V12" s="348">
        <v>3.2290000000000001</v>
      </c>
      <c r="W12" s="348">
        <v>2.5177</v>
      </c>
      <c r="X12" s="348">
        <v>17.388300000000001</v>
      </c>
      <c r="Y12" s="374"/>
      <c r="Z12" s="346">
        <v>11</v>
      </c>
      <c r="AA12" s="346">
        <v>12</v>
      </c>
      <c r="AB12" s="346">
        <v>13</v>
      </c>
      <c r="AC12" s="346">
        <v>15</v>
      </c>
      <c r="AD12" s="346">
        <v>13</v>
      </c>
      <c r="AE12" s="346">
        <v>10</v>
      </c>
      <c r="AF12" s="346">
        <v>7</v>
      </c>
      <c r="AG12" s="346">
        <v>5</v>
      </c>
      <c r="AH12" s="346">
        <v>7</v>
      </c>
      <c r="AI12" s="346">
        <v>5</v>
      </c>
      <c r="AJ12" s="346">
        <v>15</v>
      </c>
      <c r="AK12" s="346">
        <v>13</v>
      </c>
      <c r="AL12" s="346">
        <v>13</v>
      </c>
      <c r="AM12" s="346">
        <v>10</v>
      </c>
      <c r="AN12" s="346">
        <v>5</v>
      </c>
      <c r="AO12" s="373"/>
      <c r="AP12" s="348">
        <v>19.329999999999998</v>
      </c>
      <c r="AQ12" s="348">
        <v>22.85</v>
      </c>
      <c r="AR12" s="348">
        <v>19.260000000000002</v>
      </c>
      <c r="AS12" s="348">
        <v>10.82</v>
      </c>
      <c r="AT12" s="348">
        <v>5.97</v>
      </c>
      <c r="AU12" s="351"/>
      <c r="AV12" s="346">
        <v>6</v>
      </c>
      <c r="AW12" s="346">
        <v>6</v>
      </c>
      <c r="AX12" s="346">
        <v>6</v>
      </c>
      <c r="AY12" s="346">
        <v>9</v>
      </c>
      <c r="AZ12" s="346">
        <v>14</v>
      </c>
      <c r="BA12" s="362"/>
      <c r="BB12" s="348">
        <v>16.310061486783798</v>
      </c>
      <c r="BC12" s="375">
        <v>0</v>
      </c>
      <c r="BD12" s="375">
        <v>9.2668628485562496E-2</v>
      </c>
      <c r="BE12" s="375" t="s">
        <v>430</v>
      </c>
      <c r="BF12" s="374"/>
      <c r="BG12" s="348">
        <v>62.1614</v>
      </c>
      <c r="BH12" s="348">
        <v>12.531000000000001</v>
      </c>
      <c r="BI12" s="348">
        <v>20.5167</v>
      </c>
      <c r="BJ12" s="348">
        <v>4.7908999999999997</v>
      </c>
      <c r="BK12" s="373"/>
      <c r="BL12" s="372" t="s">
        <v>2374</v>
      </c>
      <c r="BM12" s="372" t="s">
        <v>2375</v>
      </c>
      <c r="BN12" s="372" t="s">
        <v>2376</v>
      </c>
      <c r="BO12" s="372" t="s">
        <v>2377</v>
      </c>
      <c r="BP12" s="372" t="s">
        <v>2378</v>
      </c>
      <c r="BQ12" s="373"/>
      <c r="BR12" s="354" t="s">
        <v>518</v>
      </c>
    </row>
    <row r="13" spans="1:70" s="107" customFormat="1" x14ac:dyDescent="0.25">
      <c r="A13" s="345" t="s">
        <v>2379</v>
      </c>
      <c r="B13" s="373"/>
      <c r="C13" s="719">
        <v>39352</v>
      </c>
      <c r="D13" s="373"/>
      <c r="E13" s="346">
        <v>2465.0700000000002</v>
      </c>
      <c r="F13" s="373"/>
      <c r="G13" s="347">
        <v>51.110399999999998</v>
      </c>
      <c r="H13" s="374"/>
      <c r="I13" s="348">
        <v>0.60170000000000001</v>
      </c>
      <c r="J13" s="348">
        <v>7.6543000000000001</v>
      </c>
      <c r="K13" s="348">
        <v>4.2607999999999997</v>
      </c>
      <c r="L13" s="348">
        <v>13.770099999999999</v>
      </c>
      <c r="M13" s="348">
        <v>13.2226</v>
      </c>
      <c r="N13" s="350">
        <v>9.0402000000000005</v>
      </c>
      <c r="O13" s="348">
        <v>0.19670000000000001</v>
      </c>
      <c r="P13" s="348">
        <v>19.6921</v>
      </c>
      <c r="Q13" s="348">
        <v>20.774100000000001</v>
      </c>
      <c r="R13" s="348">
        <v>16.9771</v>
      </c>
      <c r="S13" s="348">
        <v>20.860099999999999</v>
      </c>
      <c r="T13" s="348">
        <v>10.865399999999999</v>
      </c>
      <c r="U13" s="348">
        <v>11.049899999999999</v>
      </c>
      <c r="V13" s="348">
        <v>5.4447000000000001</v>
      </c>
      <c r="W13" s="348">
        <v>1.5699000000000001</v>
      </c>
      <c r="X13" s="348">
        <v>9.0972000000000008</v>
      </c>
      <c r="Y13" s="374"/>
      <c r="Z13" s="346">
        <v>7</v>
      </c>
      <c r="AA13" s="346">
        <v>2</v>
      </c>
      <c r="AB13" s="346">
        <v>9</v>
      </c>
      <c r="AC13" s="346">
        <v>6</v>
      </c>
      <c r="AD13" s="346">
        <v>5</v>
      </c>
      <c r="AE13" s="346">
        <v>6</v>
      </c>
      <c r="AF13" s="346">
        <v>9</v>
      </c>
      <c r="AG13" s="346">
        <v>11</v>
      </c>
      <c r="AH13" s="346">
        <v>8</v>
      </c>
      <c r="AI13" s="346">
        <v>7</v>
      </c>
      <c r="AJ13" s="346">
        <v>7</v>
      </c>
      <c r="AK13" s="346">
        <v>6</v>
      </c>
      <c r="AL13" s="346">
        <v>5</v>
      </c>
      <c r="AM13" s="346">
        <v>6</v>
      </c>
      <c r="AN13" s="346">
        <v>12</v>
      </c>
      <c r="AO13" s="373"/>
      <c r="AP13" s="348">
        <v>17.68</v>
      </c>
      <c r="AQ13" s="348">
        <v>21.56</v>
      </c>
      <c r="AR13" s="348">
        <v>18.309999999999999</v>
      </c>
      <c r="AS13" s="348">
        <v>12.04</v>
      </c>
      <c r="AT13" s="348">
        <v>19.07</v>
      </c>
      <c r="AU13" s="351"/>
      <c r="AV13" s="346">
        <v>9</v>
      </c>
      <c r="AW13" s="346">
        <v>10</v>
      </c>
      <c r="AX13" s="346">
        <v>9</v>
      </c>
      <c r="AY13" s="346">
        <v>8</v>
      </c>
      <c r="AZ13" s="346">
        <v>6</v>
      </c>
      <c r="BA13" s="362"/>
      <c r="BB13" s="348">
        <v>19.094250437802199</v>
      </c>
      <c r="BC13" s="375">
        <v>1.0850291111315</v>
      </c>
      <c r="BD13" s="375">
        <v>7.1902104237425699E-2</v>
      </c>
      <c r="BE13" s="375">
        <v>6.6077407166594201E-2</v>
      </c>
      <c r="BF13" s="374"/>
      <c r="BG13" s="348">
        <v>55.996899999999997</v>
      </c>
      <c r="BH13" s="348">
        <v>12.8794</v>
      </c>
      <c r="BI13" s="348">
        <v>27.856200000000001</v>
      </c>
      <c r="BJ13" s="348">
        <v>3.2675000000000001</v>
      </c>
      <c r="BK13" s="373"/>
      <c r="BL13" s="372" t="s">
        <v>1331</v>
      </c>
      <c r="BM13" s="372" t="s">
        <v>2380</v>
      </c>
      <c r="BN13" s="372" t="s">
        <v>2381</v>
      </c>
      <c r="BO13" s="372" t="s">
        <v>2382</v>
      </c>
      <c r="BP13" s="372" t="s">
        <v>2383</v>
      </c>
      <c r="BQ13" s="373"/>
      <c r="BR13" s="354" t="s">
        <v>2384</v>
      </c>
    </row>
    <row r="14" spans="1:70" s="107" customFormat="1" x14ac:dyDescent="0.25">
      <c r="A14" s="345" t="s">
        <v>2385</v>
      </c>
      <c r="B14" s="373"/>
      <c r="C14" s="719">
        <v>39517</v>
      </c>
      <c r="D14" s="373"/>
      <c r="E14" s="346">
        <v>2431.6999999999998</v>
      </c>
      <c r="F14" s="373"/>
      <c r="G14" s="347">
        <v>47.978000000000002</v>
      </c>
      <c r="H14" s="374"/>
      <c r="I14" s="348">
        <v>0.67989999999999995</v>
      </c>
      <c r="J14" s="348">
        <v>5.7739000000000003</v>
      </c>
      <c r="K14" s="348">
        <v>3.6936</v>
      </c>
      <c r="L14" s="348">
        <v>7.9103000000000003</v>
      </c>
      <c r="M14" s="348">
        <v>3.1962000000000002</v>
      </c>
      <c r="N14" s="350">
        <v>1.9399</v>
      </c>
      <c r="O14" s="348">
        <v>-0.1207</v>
      </c>
      <c r="P14" s="348">
        <v>21.235800000000001</v>
      </c>
      <c r="Q14" s="348">
        <v>21.8919</v>
      </c>
      <c r="R14" s="348">
        <v>12.2342</v>
      </c>
      <c r="S14" s="348">
        <v>14.489599999999999</v>
      </c>
      <c r="T14" s="348">
        <v>1.0126999999999999</v>
      </c>
      <c r="U14" s="348">
        <v>1.5214000000000001</v>
      </c>
      <c r="V14" s="348">
        <v>-0.79200000000000004</v>
      </c>
      <c r="W14" s="348">
        <v>2.2614000000000001</v>
      </c>
      <c r="X14" s="348">
        <v>8.9547000000000008</v>
      </c>
      <c r="Y14" s="374"/>
      <c r="Z14" s="346">
        <v>5</v>
      </c>
      <c r="AA14" s="346">
        <v>10</v>
      </c>
      <c r="AB14" s="346">
        <v>11</v>
      </c>
      <c r="AC14" s="346">
        <v>14</v>
      </c>
      <c r="AD14" s="346">
        <v>15</v>
      </c>
      <c r="AE14" s="346">
        <v>14</v>
      </c>
      <c r="AF14" s="346">
        <v>10</v>
      </c>
      <c r="AG14" s="346">
        <v>7</v>
      </c>
      <c r="AH14" s="346">
        <v>5</v>
      </c>
      <c r="AI14" s="346">
        <v>15</v>
      </c>
      <c r="AJ14" s="346">
        <v>14</v>
      </c>
      <c r="AK14" s="346">
        <v>15</v>
      </c>
      <c r="AL14" s="346">
        <v>15</v>
      </c>
      <c r="AM14" s="346">
        <v>14</v>
      </c>
      <c r="AN14" s="346">
        <v>7</v>
      </c>
      <c r="AO14" s="373"/>
      <c r="AP14" s="348">
        <v>16.36</v>
      </c>
      <c r="AQ14" s="348">
        <v>22.06</v>
      </c>
      <c r="AR14" s="348">
        <v>18.559999999999999</v>
      </c>
      <c r="AS14" s="348">
        <v>8.1199999999999992</v>
      </c>
      <c r="AT14" s="348">
        <v>3.53</v>
      </c>
      <c r="AU14" s="351"/>
      <c r="AV14" s="346">
        <v>14</v>
      </c>
      <c r="AW14" s="346">
        <v>8</v>
      </c>
      <c r="AX14" s="346">
        <v>8</v>
      </c>
      <c r="AY14" s="346">
        <v>13</v>
      </c>
      <c r="AZ14" s="346">
        <v>15</v>
      </c>
      <c r="BA14" s="362"/>
      <c r="BB14" s="348">
        <v>16.782267383200299</v>
      </c>
      <c r="BC14" s="375">
        <v>0</v>
      </c>
      <c r="BD14" s="375">
        <v>8.7326706859570405E-2</v>
      </c>
      <c r="BE14" s="375" t="s">
        <v>430</v>
      </c>
      <c r="BF14" s="374"/>
      <c r="BG14" s="348">
        <v>54.752499999999998</v>
      </c>
      <c r="BH14" s="348">
        <v>4.9021299999999997</v>
      </c>
      <c r="BI14" s="348">
        <v>37.488799999999998</v>
      </c>
      <c r="BJ14" s="348">
        <v>2.8565700000000001</v>
      </c>
      <c r="BK14" s="373"/>
      <c r="BL14" s="372" t="s">
        <v>2386</v>
      </c>
      <c r="BM14" s="372" t="s">
        <v>2387</v>
      </c>
      <c r="BN14" s="372" t="s">
        <v>2388</v>
      </c>
      <c r="BO14" s="372" t="s">
        <v>2389</v>
      </c>
      <c r="BP14" s="372" t="s">
        <v>2390</v>
      </c>
      <c r="BQ14" s="373"/>
      <c r="BR14" s="354" t="s">
        <v>463</v>
      </c>
    </row>
    <row r="15" spans="1:70" s="107" customFormat="1" ht="11" x14ac:dyDescent="0.3">
      <c r="A15" s="841" t="s">
        <v>2391</v>
      </c>
      <c r="B15" s="842"/>
      <c r="C15" s="843">
        <v>39503</v>
      </c>
      <c r="D15" s="842"/>
      <c r="E15" s="844">
        <v>2414.87</v>
      </c>
      <c r="F15" s="842"/>
      <c r="G15" s="845">
        <v>69.284999999999997</v>
      </c>
      <c r="H15" s="847"/>
      <c r="I15" s="846">
        <v>0.54859999999999998</v>
      </c>
      <c r="J15" s="846">
        <v>6.6760000000000002</v>
      </c>
      <c r="K15" s="846">
        <v>5.7205000000000004</v>
      </c>
      <c r="L15" s="846">
        <v>11.5</v>
      </c>
      <c r="M15" s="846">
        <v>8.4374000000000002</v>
      </c>
      <c r="N15" s="848">
        <v>7.4969000000000001</v>
      </c>
      <c r="O15" s="846">
        <v>-0.56810000000000005</v>
      </c>
      <c r="P15" s="846">
        <v>17.3931</v>
      </c>
      <c r="Q15" s="846">
        <v>20.534700000000001</v>
      </c>
      <c r="R15" s="846">
        <v>15.9422</v>
      </c>
      <c r="S15" s="846">
        <v>19.197900000000001</v>
      </c>
      <c r="T15" s="846">
        <v>6.0019999999999998</v>
      </c>
      <c r="U15" s="846">
        <v>8.2375000000000007</v>
      </c>
      <c r="V15" s="846">
        <v>3.8988999999999998</v>
      </c>
      <c r="W15" s="846">
        <v>2.5638999999999998</v>
      </c>
      <c r="X15" s="846">
        <v>11.141999999999999</v>
      </c>
      <c r="Y15" s="847"/>
      <c r="Z15" s="844">
        <v>9</v>
      </c>
      <c r="AA15" s="844">
        <v>4</v>
      </c>
      <c r="AB15" s="844">
        <v>5</v>
      </c>
      <c r="AC15" s="844">
        <v>10</v>
      </c>
      <c r="AD15" s="844">
        <v>9</v>
      </c>
      <c r="AE15" s="844">
        <v>8</v>
      </c>
      <c r="AF15" s="844">
        <v>12</v>
      </c>
      <c r="AG15" s="844">
        <v>13</v>
      </c>
      <c r="AH15" s="844">
        <v>9</v>
      </c>
      <c r="AI15" s="844">
        <v>9</v>
      </c>
      <c r="AJ15" s="844">
        <v>9</v>
      </c>
      <c r="AK15" s="844">
        <v>9</v>
      </c>
      <c r="AL15" s="844">
        <v>9</v>
      </c>
      <c r="AM15" s="844">
        <v>9</v>
      </c>
      <c r="AN15" s="844">
        <v>4</v>
      </c>
      <c r="AO15" s="842"/>
      <c r="AP15" s="846">
        <v>18.02</v>
      </c>
      <c r="AQ15" s="846">
        <v>21.4</v>
      </c>
      <c r="AR15" s="846">
        <v>16.89</v>
      </c>
      <c r="AS15" s="846">
        <v>10.26</v>
      </c>
      <c r="AT15" s="846">
        <v>12.65</v>
      </c>
      <c r="AU15" s="849"/>
      <c r="AV15" s="844">
        <v>7</v>
      </c>
      <c r="AW15" s="844">
        <v>11</v>
      </c>
      <c r="AX15" s="844">
        <v>11</v>
      </c>
      <c r="AY15" s="844">
        <v>10</v>
      </c>
      <c r="AZ15" s="844">
        <v>9</v>
      </c>
      <c r="BA15" s="851"/>
      <c r="BB15" s="846">
        <v>19.457237375735499</v>
      </c>
      <c r="BC15" s="852">
        <v>1.1472445028015501</v>
      </c>
      <c r="BD15" s="852">
        <v>6.1551157282706603E-2</v>
      </c>
      <c r="BE15" s="852">
        <v>-0.18415785622901101</v>
      </c>
      <c r="BF15" s="847"/>
      <c r="BG15" s="846">
        <v>46.635100000000001</v>
      </c>
      <c r="BH15" s="846">
        <v>13.3057</v>
      </c>
      <c r="BI15" s="846">
        <v>40.024900000000002</v>
      </c>
      <c r="BJ15" s="846">
        <v>3.4299999999999997E-2</v>
      </c>
      <c r="BK15" s="842"/>
      <c r="BL15" s="855" t="s">
        <v>2392</v>
      </c>
      <c r="BM15" s="855" t="s">
        <v>2393</v>
      </c>
      <c r="BN15" s="855" t="s">
        <v>2394</v>
      </c>
      <c r="BO15" s="855" t="s">
        <v>2395</v>
      </c>
      <c r="BP15" s="855" t="s">
        <v>2396</v>
      </c>
      <c r="BQ15" s="842"/>
      <c r="BR15" s="856" t="s">
        <v>602</v>
      </c>
    </row>
    <row r="16" spans="1:70" s="107" customFormat="1" x14ac:dyDescent="0.25">
      <c r="A16" s="345" t="s">
        <v>2397</v>
      </c>
      <c r="B16" s="373"/>
      <c r="C16" s="719">
        <v>38055</v>
      </c>
      <c r="D16" s="373"/>
      <c r="E16" s="346">
        <v>2173.1799999999998</v>
      </c>
      <c r="F16" s="373"/>
      <c r="G16" s="347">
        <v>146.49340000000001</v>
      </c>
      <c r="H16" s="374"/>
      <c r="I16" s="348">
        <v>0.29959999999999998</v>
      </c>
      <c r="J16" s="348">
        <v>5.9835000000000003</v>
      </c>
      <c r="K16" s="348">
        <v>2.6324999999999998</v>
      </c>
      <c r="L16" s="348">
        <v>8.6318000000000001</v>
      </c>
      <c r="M16" s="348">
        <v>4.2766999999999999</v>
      </c>
      <c r="N16" s="350">
        <v>4.3903999999999996</v>
      </c>
      <c r="O16" s="348">
        <v>-0.2165</v>
      </c>
      <c r="P16" s="348">
        <v>16.692699999999999</v>
      </c>
      <c r="Q16" s="348">
        <v>16.223600000000001</v>
      </c>
      <c r="R16" s="348">
        <v>13.8155</v>
      </c>
      <c r="S16" s="348">
        <v>14.583600000000001</v>
      </c>
      <c r="T16" s="348">
        <v>2.3281999999999998</v>
      </c>
      <c r="U16" s="348">
        <v>5.5548999999999999</v>
      </c>
      <c r="V16" s="348">
        <v>0.88919999999999999</v>
      </c>
      <c r="W16" s="348">
        <v>2.2288000000000001</v>
      </c>
      <c r="X16" s="348">
        <v>13.257899999999999</v>
      </c>
      <c r="Y16" s="374"/>
      <c r="Z16" s="346">
        <v>14</v>
      </c>
      <c r="AA16" s="346">
        <v>6</v>
      </c>
      <c r="AB16" s="346">
        <v>14</v>
      </c>
      <c r="AC16" s="346">
        <v>13</v>
      </c>
      <c r="AD16" s="346">
        <v>14</v>
      </c>
      <c r="AE16" s="346">
        <v>13</v>
      </c>
      <c r="AF16" s="346">
        <v>11</v>
      </c>
      <c r="AG16" s="346">
        <v>14</v>
      </c>
      <c r="AH16" s="346">
        <v>15</v>
      </c>
      <c r="AI16" s="346">
        <v>14</v>
      </c>
      <c r="AJ16" s="346">
        <v>13</v>
      </c>
      <c r="AK16" s="346">
        <v>14</v>
      </c>
      <c r="AL16" s="346">
        <v>12</v>
      </c>
      <c r="AM16" s="346">
        <v>13</v>
      </c>
      <c r="AN16" s="346">
        <v>9</v>
      </c>
      <c r="AO16" s="373"/>
      <c r="AP16" s="348">
        <v>14.93</v>
      </c>
      <c r="AQ16" s="348">
        <v>17.41</v>
      </c>
      <c r="AR16" s="348">
        <v>14.4</v>
      </c>
      <c r="AS16" s="348">
        <v>8.3699999999999992</v>
      </c>
      <c r="AT16" s="348">
        <v>6.55</v>
      </c>
      <c r="AU16" s="351"/>
      <c r="AV16" s="346">
        <v>15</v>
      </c>
      <c r="AW16" s="346">
        <v>15</v>
      </c>
      <c r="AX16" s="346">
        <v>15</v>
      </c>
      <c r="AY16" s="346">
        <v>12</v>
      </c>
      <c r="AZ16" s="346">
        <v>13</v>
      </c>
      <c r="BA16" s="362"/>
      <c r="BB16" s="348">
        <v>15.3781032937089</v>
      </c>
      <c r="BC16" s="375">
        <v>1.0070311454466701</v>
      </c>
      <c r="BD16" s="375">
        <v>7.0658072298018904E-2</v>
      </c>
      <c r="BE16" s="375">
        <v>-0.12630931460952899</v>
      </c>
      <c r="BF16" s="374"/>
      <c r="BG16" s="348">
        <v>66.811000000000007</v>
      </c>
      <c r="BH16" s="348">
        <v>9.3664199999999997</v>
      </c>
      <c r="BI16" s="348">
        <v>20.300599999999999</v>
      </c>
      <c r="BJ16" s="348">
        <v>3.5219800000000001</v>
      </c>
      <c r="BK16" s="373"/>
      <c r="BL16" s="372" t="s">
        <v>2398</v>
      </c>
      <c r="BM16" s="372" t="s">
        <v>2399</v>
      </c>
      <c r="BN16" s="372" t="s">
        <v>2400</v>
      </c>
      <c r="BO16" s="372" t="s">
        <v>2401</v>
      </c>
      <c r="BP16" s="372" t="s">
        <v>2402</v>
      </c>
      <c r="BQ16" s="373"/>
      <c r="BR16" s="354" t="s">
        <v>463</v>
      </c>
    </row>
    <row r="17" spans="1:70" s="107" customFormat="1" x14ac:dyDescent="0.25">
      <c r="A17" s="345" t="s">
        <v>2403</v>
      </c>
      <c r="B17" s="373"/>
      <c r="C17" s="719">
        <v>38352</v>
      </c>
      <c r="D17" s="373"/>
      <c r="E17" s="346">
        <v>2100.34</v>
      </c>
      <c r="F17" s="373"/>
      <c r="G17" s="347">
        <v>183.60830000000001</v>
      </c>
      <c r="H17" s="374"/>
      <c r="I17" s="348">
        <v>0.67030000000000001</v>
      </c>
      <c r="J17" s="348">
        <v>5.8779000000000003</v>
      </c>
      <c r="K17" s="348">
        <v>6.0076000000000001</v>
      </c>
      <c r="L17" s="348">
        <v>14.4566</v>
      </c>
      <c r="M17" s="348">
        <v>11.826000000000001</v>
      </c>
      <c r="N17" s="350">
        <v>7.2465000000000002</v>
      </c>
      <c r="O17" s="348">
        <v>-3.8645999999999998</v>
      </c>
      <c r="P17" s="348">
        <v>16.497199999999999</v>
      </c>
      <c r="Q17" s="348">
        <v>18.984300000000001</v>
      </c>
      <c r="R17" s="348">
        <v>15.5626</v>
      </c>
      <c r="S17" s="348">
        <v>21.626799999999999</v>
      </c>
      <c r="T17" s="348">
        <v>10.4709</v>
      </c>
      <c r="U17" s="348">
        <v>9.0347000000000008</v>
      </c>
      <c r="V17" s="348">
        <v>4.4419000000000004</v>
      </c>
      <c r="W17" s="348">
        <v>1.7665</v>
      </c>
      <c r="X17" s="348">
        <v>14.5116</v>
      </c>
      <c r="Y17" s="374"/>
      <c r="Z17" s="346">
        <v>6</v>
      </c>
      <c r="AA17" s="346">
        <v>8</v>
      </c>
      <c r="AB17" s="346">
        <v>4</v>
      </c>
      <c r="AC17" s="346">
        <v>4</v>
      </c>
      <c r="AD17" s="346">
        <v>7</v>
      </c>
      <c r="AE17" s="346">
        <v>9</v>
      </c>
      <c r="AF17" s="346">
        <v>15</v>
      </c>
      <c r="AG17" s="346">
        <v>15</v>
      </c>
      <c r="AH17" s="346">
        <v>12</v>
      </c>
      <c r="AI17" s="346">
        <v>10</v>
      </c>
      <c r="AJ17" s="346">
        <v>3</v>
      </c>
      <c r="AK17" s="346">
        <v>7</v>
      </c>
      <c r="AL17" s="346">
        <v>8</v>
      </c>
      <c r="AM17" s="346">
        <v>8</v>
      </c>
      <c r="AN17" s="346">
        <v>10</v>
      </c>
      <c r="AO17" s="373"/>
      <c r="AP17" s="348">
        <v>17.34</v>
      </c>
      <c r="AQ17" s="348">
        <v>20.079999999999998</v>
      </c>
      <c r="AR17" s="348">
        <v>15.47</v>
      </c>
      <c r="AS17" s="348">
        <v>8.6199999999999992</v>
      </c>
      <c r="AT17" s="348">
        <v>17.84</v>
      </c>
      <c r="AU17" s="351"/>
      <c r="AV17" s="346">
        <v>13</v>
      </c>
      <c r="AW17" s="346">
        <v>13</v>
      </c>
      <c r="AX17" s="346">
        <v>14</v>
      </c>
      <c r="AY17" s="346">
        <v>11</v>
      </c>
      <c r="AZ17" s="346">
        <v>7</v>
      </c>
      <c r="BA17" s="362"/>
      <c r="BB17" s="348">
        <v>18.892595430059099</v>
      </c>
      <c r="BC17" s="375">
        <v>0</v>
      </c>
      <c r="BD17" s="375">
        <v>6.2287642005568099E-2</v>
      </c>
      <c r="BE17" s="375" t="s">
        <v>430</v>
      </c>
      <c r="BF17" s="374"/>
      <c r="BG17" s="348">
        <v>41.925800000000002</v>
      </c>
      <c r="BH17" s="348">
        <v>14.787100000000001</v>
      </c>
      <c r="BI17" s="348">
        <v>37.806800000000003</v>
      </c>
      <c r="BJ17" s="348">
        <v>5.4802999999999997</v>
      </c>
      <c r="BK17" s="373"/>
      <c r="BL17" s="372" t="s">
        <v>2404</v>
      </c>
      <c r="BM17" s="372" t="s">
        <v>2405</v>
      </c>
      <c r="BN17" s="372" t="s">
        <v>2406</v>
      </c>
      <c r="BO17" s="372" t="s">
        <v>2407</v>
      </c>
      <c r="BP17" s="372" t="s">
        <v>2408</v>
      </c>
      <c r="BQ17" s="373"/>
      <c r="BR17" s="354" t="s">
        <v>2409</v>
      </c>
    </row>
    <row r="18" spans="1:70" s="107" customFormat="1" x14ac:dyDescent="0.25">
      <c r="A18" s="345" t="s">
        <v>2410</v>
      </c>
      <c r="B18" s="373"/>
      <c r="C18" s="719">
        <v>39407</v>
      </c>
      <c r="D18" s="373"/>
      <c r="E18" s="346">
        <v>1540.78</v>
      </c>
      <c r="F18" s="373"/>
      <c r="G18" s="347">
        <v>69.08</v>
      </c>
      <c r="H18" s="374"/>
      <c r="I18" s="348">
        <v>1.0828</v>
      </c>
      <c r="J18" s="348">
        <v>7.7187000000000001</v>
      </c>
      <c r="K18" s="348">
        <v>10.228199999999999</v>
      </c>
      <c r="L18" s="348">
        <v>19.7227</v>
      </c>
      <c r="M18" s="348">
        <v>16.866900000000001</v>
      </c>
      <c r="N18" s="350">
        <v>7.8364000000000003</v>
      </c>
      <c r="O18" s="348">
        <v>0.8206</v>
      </c>
      <c r="P18" s="348">
        <v>22.8123</v>
      </c>
      <c r="Q18" s="348">
        <v>21.5989</v>
      </c>
      <c r="R18" s="348">
        <v>18.5702</v>
      </c>
      <c r="S18" s="348">
        <v>28.904599999999999</v>
      </c>
      <c r="T18" s="348">
        <v>14.560499999999999</v>
      </c>
      <c r="U18" s="348">
        <v>10.8117</v>
      </c>
      <c r="V18" s="348">
        <v>5.2888000000000002</v>
      </c>
      <c r="W18" s="348">
        <v>3.8172999999999999</v>
      </c>
      <c r="X18" s="348">
        <v>10.958299999999999</v>
      </c>
      <c r="Y18" s="374"/>
      <c r="Z18" s="346">
        <v>1</v>
      </c>
      <c r="AA18" s="346">
        <v>1</v>
      </c>
      <c r="AB18" s="346">
        <v>1</v>
      </c>
      <c r="AC18" s="346">
        <v>1</v>
      </c>
      <c r="AD18" s="346">
        <v>2</v>
      </c>
      <c r="AE18" s="346">
        <v>7</v>
      </c>
      <c r="AF18" s="346">
        <v>8</v>
      </c>
      <c r="AG18" s="346">
        <v>4</v>
      </c>
      <c r="AH18" s="346">
        <v>6</v>
      </c>
      <c r="AI18" s="346">
        <v>1</v>
      </c>
      <c r="AJ18" s="346">
        <v>1</v>
      </c>
      <c r="AK18" s="346">
        <v>2</v>
      </c>
      <c r="AL18" s="346">
        <v>7</v>
      </c>
      <c r="AM18" s="346">
        <v>7</v>
      </c>
      <c r="AN18" s="346">
        <v>1</v>
      </c>
      <c r="AO18" s="373"/>
      <c r="AP18" s="348">
        <v>20.3</v>
      </c>
      <c r="AQ18" s="348">
        <v>23.19</v>
      </c>
      <c r="AR18" s="348">
        <v>19.87</v>
      </c>
      <c r="AS18" s="348">
        <v>14.18</v>
      </c>
      <c r="AT18" s="348">
        <v>24.45</v>
      </c>
      <c r="AU18" s="351"/>
      <c r="AV18" s="346">
        <v>5</v>
      </c>
      <c r="AW18" s="346">
        <v>5</v>
      </c>
      <c r="AX18" s="346">
        <v>5</v>
      </c>
      <c r="AY18" s="346">
        <v>4</v>
      </c>
      <c r="AZ18" s="346">
        <v>2</v>
      </c>
      <c r="BA18" s="362"/>
      <c r="BB18" s="348">
        <v>21.175681373551502</v>
      </c>
      <c r="BC18" s="375">
        <v>0</v>
      </c>
      <c r="BD18" s="375">
        <v>7.7173613873237498E-2</v>
      </c>
      <c r="BE18" s="375" t="s">
        <v>430</v>
      </c>
      <c r="BF18" s="374"/>
      <c r="BG18" s="348">
        <v>24.912299999999998</v>
      </c>
      <c r="BH18" s="348">
        <v>17.898499999999999</v>
      </c>
      <c r="BI18" s="348">
        <v>53.735300000000002</v>
      </c>
      <c r="BJ18" s="348">
        <v>3.4539</v>
      </c>
      <c r="BK18" s="373"/>
      <c r="BL18" s="372" t="s">
        <v>2411</v>
      </c>
      <c r="BM18" s="372" t="s">
        <v>2412</v>
      </c>
      <c r="BN18" s="372" t="s">
        <v>2413</v>
      </c>
      <c r="BO18" s="372" t="s">
        <v>2414</v>
      </c>
      <c r="BP18" s="372" t="s">
        <v>2415</v>
      </c>
      <c r="BQ18" s="373"/>
      <c r="BR18" s="354" t="s">
        <v>443</v>
      </c>
    </row>
    <row r="19" spans="1:70" s="107" customFormat="1" x14ac:dyDescent="0.25">
      <c r="A19" s="345" t="s">
        <v>2416</v>
      </c>
      <c r="B19" s="373"/>
      <c r="C19" s="719">
        <v>40610</v>
      </c>
      <c r="D19" s="373"/>
      <c r="E19" s="346">
        <v>1531.36</v>
      </c>
      <c r="F19" s="373"/>
      <c r="G19" s="347">
        <v>50.156999999999996</v>
      </c>
      <c r="H19" s="374"/>
      <c r="I19" s="348">
        <v>0.59770000000000001</v>
      </c>
      <c r="J19" s="348">
        <v>5.7518000000000002</v>
      </c>
      <c r="K19" s="348">
        <v>5.3319999999999999</v>
      </c>
      <c r="L19" s="348">
        <v>12.0702</v>
      </c>
      <c r="M19" s="348">
        <v>6.4451999999999998</v>
      </c>
      <c r="N19" s="350">
        <v>0.71889999999999998</v>
      </c>
      <c r="O19" s="348">
        <v>-3.4055</v>
      </c>
      <c r="P19" s="348">
        <v>19.8142</v>
      </c>
      <c r="Q19" s="348">
        <v>18.885100000000001</v>
      </c>
      <c r="R19" s="348">
        <v>16.611000000000001</v>
      </c>
      <c r="S19" s="348">
        <v>21.049800000000001</v>
      </c>
      <c r="T19" s="348">
        <v>4.0407000000000002</v>
      </c>
      <c r="U19" s="348">
        <v>2.2109999999999999</v>
      </c>
      <c r="V19" s="348">
        <v>-3.8456000000000001</v>
      </c>
      <c r="W19" s="348">
        <v>3.0933999999999999</v>
      </c>
      <c r="X19" s="348">
        <v>11.1225</v>
      </c>
      <c r="Y19" s="374"/>
      <c r="Z19" s="346">
        <v>8</v>
      </c>
      <c r="AA19" s="346">
        <v>13</v>
      </c>
      <c r="AB19" s="346">
        <v>6</v>
      </c>
      <c r="AC19" s="346">
        <v>8</v>
      </c>
      <c r="AD19" s="346">
        <v>10</v>
      </c>
      <c r="AE19" s="346">
        <v>15</v>
      </c>
      <c r="AF19" s="346">
        <v>14</v>
      </c>
      <c r="AG19" s="346">
        <v>10</v>
      </c>
      <c r="AH19" s="346">
        <v>14</v>
      </c>
      <c r="AI19" s="346">
        <v>8</v>
      </c>
      <c r="AJ19" s="346">
        <v>6</v>
      </c>
      <c r="AK19" s="346">
        <v>11</v>
      </c>
      <c r="AL19" s="346">
        <v>14</v>
      </c>
      <c r="AM19" s="346">
        <v>15</v>
      </c>
      <c r="AN19" s="346">
        <v>3</v>
      </c>
      <c r="AO19" s="373"/>
      <c r="AP19" s="348">
        <v>17.62</v>
      </c>
      <c r="AQ19" s="348">
        <v>21.7</v>
      </c>
      <c r="AR19" s="348">
        <v>16.89</v>
      </c>
      <c r="AS19" s="348">
        <v>8</v>
      </c>
      <c r="AT19" s="348">
        <v>7.58</v>
      </c>
      <c r="AU19" s="351"/>
      <c r="AV19" s="346">
        <v>10</v>
      </c>
      <c r="AW19" s="346">
        <v>9</v>
      </c>
      <c r="AX19" s="346">
        <v>11</v>
      </c>
      <c r="AY19" s="346">
        <v>15</v>
      </c>
      <c r="AZ19" s="346">
        <v>12</v>
      </c>
      <c r="BA19" s="362"/>
      <c r="BB19" s="348">
        <v>20.013848372839199</v>
      </c>
      <c r="BC19" s="375">
        <v>0</v>
      </c>
      <c r="BD19" s="375">
        <v>7.0283885532335597E-2</v>
      </c>
      <c r="BE19" s="375" t="s">
        <v>430</v>
      </c>
      <c r="BF19" s="374"/>
      <c r="BG19" s="348">
        <v>44.247999999999998</v>
      </c>
      <c r="BH19" s="348">
        <v>12.251300000000001</v>
      </c>
      <c r="BI19" s="348">
        <v>39.256700000000002</v>
      </c>
      <c r="BJ19" s="348">
        <v>4.2439999999999998</v>
      </c>
      <c r="BK19" s="373"/>
      <c r="BL19" s="372" t="s">
        <v>2417</v>
      </c>
      <c r="BM19" s="372" t="s">
        <v>2418</v>
      </c>
      <c r="BN19" s="372" t="s">
        <v>1415</v>
      </c>
      <c r="BO19" s="372" t="s">
        <v>2419</v>
      </c>
      <c r="BP19" s="372" t="s">
        <v>2420</v>
      </c>
      <c r="BQ19" s="373"/>
      <c r="BR19" s="354" t="s">
        <v>525</v>
      </c>
    </row>
    <row r="20" spans="1:70" s="107" customFormat="1" x14ac:dyDescent="0.25">
      <c r="A20" s="345" t="s">
        <v>2421</v>
      </c>
      <c r="B20" s="373"/>
      <c r="C20" s="719">
        <v>38793</v>
      </c>
      <c r="D20" s="373"/>
      <c r="E20" s="346">
        <v>1216.17</v>
      </c>
      <c r="F20" s="373"/>
      <c r="G20" s="347">
        <v>106.49</v>
      </c>
      <c r="H20" s="374"/>
      <c r="I20" s="348">
        <v>0.69979999999999998</v>
      </c>
      <c r="J20" s="348">
        <v>6.8211000000000004</v>
      </c>
      <c r="K20" s="348">
        <v>6.2561999999999998</v>
      </c>
      <c r="L20" s="348">
        <v>16.2301</v>
      </c>
      <c r="M20" s="348">
        <v>14.357799999999999</v>
      </c>
      <c r="N20" s="350">
        <v>14.4315</v>
      </c>
      <c r="O20" s="348">
        <v>4.109</v>
      </c>
      <c r="P20" s="348">
        <v>20.4072</v>
      </c>
      <c r="Q20" s="348">
        <v>19.873999999999999</v>
      </c>
      <c r="R20" s="348">
        <v>15.2981</v>
      </c>
      <c r="S20" s="348">
        <v>22.543199999999999</v>
      </c>
      <c r="T20" s="348">
        <v>12.3194</v>
      </c>
      <c r="U20" s="348">
        <v>12.986700000000001</v>
      </c>
      <c r="V20" s="348">
        <v>10.593</v>
      </c>
      <c r="W20" s="348">
        <v>3.238</v>
      </c>
      <c r="X20" s="348">
        <v>12.379</v>
      </c>
      <c r="Y20" s="374"/>
      <c r="Z20" s="346">
        <v>4</v>
      </c>
      <c r="AA20" s="346">
        <v>3</v>
      </c>
      <c r="AB20" s="346">
        <v>2</v>
      </c>
      <c r="AC20" s="346">
        <v>2</v>
      </c>
      <c r="AD20" s="346">
        <v>3</v>
      </c>
      <c r="AE20" s="346">
        <v>2</v>
      </c>
      <c r="AF20" s="346">
        <v>4</v>
      </c>
      <c r="AG20" s="346">
        <v>9</v>
      </c>
      <c r="AH20" s="346">
        <v>10</v>
      </c>
      <c r="AI20" s="346">
        <v>13</v>
      </c>
      <c r="AJ20" s="346">
        <v>2</v>
      </c>
      <c r="AK20" s="346">
        <v>3</v>
      </c>
      <c r="AL20" s="346">
        <v>2</v>
      </c>
      <c r="AM20" s="346">
        <v>2</v>
      </c>
      <c r="AN20" s="346">
        <v>2</v>
      </c>
      <c r="AO20" s="373"/>
      <c r="AP20" s="348">
        <v>17.87</v>
      </c>
      <c r="AQ20" s="348">
        <v>22.23</v>
      </c>
      <c r="AR20" s="348">
        <v>19.100000000000001</v>
      </c>
      <c r="AS20" s="348">
        <v>14.02</v>
      </c>
      <c r="AT20" s="348">
        <v>23</v>
      </c>
      <c r="AU20" s="351"/>
      <c r="AV20" s="346">
        <v>8</v>
      </c>
      <c r="AW20" s="346">
        <v>7</v>
      </c>
      <c r="AX20" s="346">
        <v>7</v>
      </c>
      <c r="AY20" s="346">
        <v>5</v>
      </c>
      <c r="AZ20" s="346">
        <v>3</v>
      </c>
      <c r="BA20" s="362"/>
      <c r="BB20" s="348">
        <v>17.158944230637299</v>
      </c>
      <c r="BC20" s="375">
        <v>1.0360899678711299</v>
      </c>
      <c r="BD20" s="375">
        <v>7.9962777725877204E-2</v>
      </c>
      <c r="BE20" s="375">
        <v>0.124181136924404</v>
      </c>
      <c r="BF20" s="374"/>
      <c r="BG20" s="348">
        <v>44.078400000000002</v>
      </c>
      <c r="BH20" s="348">
        <v>16.721</v>
      </c>
      <c r="BI20" s="348">
        <v>35.165399999999998</v>
      </c>
      <c r="BJ20" s="348">
        <v>4.0351999999999997</v>
      </c>
      <c r="BK20" s="373"/>
      <c r="BL20" s="372" t="s">
        <v>2422</v>
      </c>
      <c r="BM20" s="372" t="s">
        <v>2423</v>
      </c>
      <c r="BN20" s="372" t="s">
        <v>2424</v>
      </c>
      <c r="BO20" s="372" t="s">
        <v>2425</v>
      </c>
      <c r="BP20" s="372" t="s">
        <v>2426</v>
      </c>
      <c r="BQ20" s="373"/>
      <c r="BR20" s="354" t="s">
        <v>463</v>
      </c>
    </row>
    <row r="21" spans="1:70" s="107" customFormat="1" x14ac:dyDescent="0.25">
      <c r="A21" s="345" t="s">
        <v>2427</v>
      </c>
      <c r="B21" s="373"/>
      <c r="C21" s="719">
        <v>39531</v>
      </c>
      <c r="D21" s="373"/>
      <c r="E21" s="346">
        <v>1117.17</v>
      </c>
      <c r="F21" s="373"/>
      <c r="G21" s="347">
        <v>54.758699999999997</v>
      </c>
      <c r="H21" s="374"/>
      <c r="I21" s="348">
        <v>0.77659999999999996</v>
      </c>
      <c r="J21" s="348">
        <v>5.7720000000000002</v>
      </c>
      <c r="K21" s="348">
        <v>6.1525999999999996</v>
      </c>
      <c r="L21" s="348">
        <v>14.0046</v>
      </c>
      <c r="M21" s="348">
        <v>13.131500000000001</v>
      </c>
      <c r="N21" s="350">
        <v>10.348100000000001</v>
      </c>
      <c r="O21" s="348">
        <v>5.6584000000000003</v>
      </c>
      <c r="P21" s="348">
        <v>27.377400000000002</v>
      </c>
      <c r="Q21" s="348">
        <v>23.935600000000001</v>
      </c>
      <c r="R21" s="348">
        <v>17.243500000000001</v>
      </c>
      <c r="S21" s="348">
        <v>21.1843</v>
      </c>
      <c r="T21" s="348">
        <v>11.0312</v>
      </c>
      <c r="U21" s="348">
        <v>11.630100000000001</v>
      </c>
      <c r="V21" s="348">
        <v>7.8342999999999998</v>
      </c>
      <c r="W21" s="348">
        <v>1.7375</v>
      </c>
      <c r="X21" s="348">
        <v>9.7667000000000002</v>
      </c>
      <c r="Y21" s="374"/>
      <c r="Z21" s="346">
        <v>3</v>
      </c>
      <c r="AA21" s="346">
        <v>11</v>
      </c>
      <c r="AB21" s="346">
        <v>3</v>
      </c>
      <c r="AC21" s="346">
        <v>5</v>
      </c>
      <c r="AD21" s="346">
        <v>6</v>
      </c>
      <c r="AE21" s="346">
        <v>5</v>
      </c>
      <c r="AF21" s="346">
        <v>1</v>
      </c>
      <c r="AG21" s="346">
        <v>1</v>
      </c>
      <c r="AH21" s="346">
        <v>2</v>
      </c>
      <c r="AI21" s="346">
        <v>6</v>
      </c>
      <c r="AJ21" s="346">
        <v>4</v>
      </c>
      <c r="AK21" s="346">
        <v>5</v>
      </c>
      <c r="AL21" s="346">
        <v>4</v>
      </c>
      <c r="AM21" s="346">
        <v>5</v>
      </c>
      <c r="AN21" s="346">
        <v>11</v>
      </c>
      <c r="AO21" s="373"/>
      <c r="AP21" s="348">
        <v>20.39</v>
      </c>
      <c r="AQ21" s="348">
        <v>24.63</v>
      </c>
      <c r="AR21" s="348">
        <v>22.95</v>
      </c>
      <c r="AS21" s="348">
        <v>17.59</v>
      </c>
      <c r="AT21" s="348">
        <v>21.01</v>
      </c>
      <c r="AU21" s="351"/>
      <c r="AV21" s="346">
        <v>3</v>
      </c>
      <c r="AW21" s="346">
        <v>4</v>
      </c>
      <c r="AX21" s="346">
        <v>1</v>
      </c>
      <c r="AY21" s="346">
        <v>1</v>
      </c>
      <c r="AZ21" s="346">
        <v>5</v>
      </c>
      <c r="BA21" s="362"/>
      <c r="BB21" s="348">
        <v>20.877549222360201</v>
      </c>
      <c r="BC21" s="375">
        <v>1.08340859691452</v>
      </c>
      <c r="BD21" s="375">
        <v>9.0260029441626005E-2</v>
      </c>
      <c r="BE21" s="375">
        <v>0.579520621933027</v>
      </c>
      <c r="BF21" s="374"/>
      <c r="BG21" s="348">
        <v>45.397300000000001</v>
      </c>
      <c r="BH21" s="348">
        <v>14.4681</v>
      </c>
      <c r="BI21" s="348">
        <v>36.313499999999998</v>
      </c>
      <c r="BJ21" s="348">
        <v>3.8210999999999999</v>
      </c>
      <c r="BK21" s="373"/>
      <c r="BL21" s="372" t="s">
        <v>2428</v>
      </c>
      <c r="BM21" s="372" t="s">
        <v>2429</v>
      </c>
      <c r="BN21" s="372" t="s">
        <v>1461</v>
      </c>
      <c r="BO21" s="372" t="s">
        <v>1784</v>
      </c>
      <c r="BP21" s="372" t="s">
        <v>2430</v>
      </c>
      <c r="BQ21" s="373"/>
      <c r="BR21" s="354" t="s">
        <v>476</v>
      </c>
    </row>
    <row r="22" spans="1:70" s="107" customFormat="1" x14ac:dyDescent="0.25">
      <c r="A22" s="345" t="s">
        <v>2431</v>
      </c>
      <c r="B22" s="373"/>
      <c r="C22" s="719">
        <v>38624</v>
      </c>
      <c r="D22" s="373"/>
      <c r="E22" s="346">
        <v>1000.34</v>
      </c>
      <c r="F22" s="373"/>
      <c r="G22" s="347">
        <v>104.2346</v>
      </c>
      <c r="H22" s="374"/>
      <c r="I22" s="348">
        <v>0.51160000000000005</v>
      </c>
      <c r="J22" s="348">
        <v>5.9208999999999996</v>
      </c>
      <c r="K22" s="348">
        <v>3.3411</v>
      </c>
      <c r="L22" s="348">
        <v>10.632199999999999</v>
      </c>
      <c r="M22" s="348">
        <v>9.5117999999999991</v>
      </c>
      <c r="N22" s="350">
        <v>11.3575</v>
      </c>
      <c r="O22" s="348">
        <v>4.0301999999999998</v>
      </c>
      <c r="P22" s="348">
        <v>20.782499999999999</v>
      </c>
      <c r="Q22" s="348">
        <v>18.9129</v>
      </c>
      <c r="R22" s="348">
        <v>15.5059</v>
      </c>
      <c r="S22" s="348">
        <v>15.6127</v>
      </c>
      <c r="T22" s="348">
        <v>7.6891999999999996</v>
      </c>
      <c r="U22" s="348">
        <v>10.851699999999999</v>
      </c>
      <c r="V22" s="348">
        <v>7.8760000000000003</v>
      </c>
      <c r="W22" s="348">
        <v>1.0526</v>
      </c>
      <c r="X22" s="348">
        <v>11.970700000000001</v>
      </c>
      <c r="Y22" s="374"/>
      <c r="Z22" s="346">
        <v>12</v>
      </c>
      <c r="AA22" s="346">
        <v>7</v>
      </c>
      <c r="AB22" s="346">
        <v>12</v>
      </c>
      <c r="AC22" s="346">
        <v>11</v>
      </c>
      <c r="AD22" s="346">
        <v>8</v>
      </c>
      <c r="AE22" s="346">
        <v>4</v>
      </c>
      <c r="AF22" s="346">
        <v>5</v>
      </c>
      <c r="AG22" s="346">
        <v>8</v>
      </c>
      <c r="AH22" s="346">
        <v>13</v>
      </c>
      <c r="AI22" s="346">
        <v>11</v>
      </c>
      <c r="AJ22" s="346">
        <v>12</v>
      </c>
      <c r="AK22" s="346">
        <v>8</v>
      </c>
      <c r="AL22" s="346">
        <v>6</v>
      </c>
      <c r="AM22" s="346">
        <v>4</v>
      </c>
      <c r="AN22" s="346">
        <v>13</v>
      </c>
      <c r="AO22" s="373"/>
      <c r="AP22" s="348">
        <v>17.350000000000001</v>
      </c>
      <c r="AQ22" s="348">
        <v>20.83</v>
      </c>
      <c r="AR22" s="348">
        <v>17.91</v>
      </c>
      <c r="AS22" s="348">
        <v>13.51</v>
      </c>
      <c r="AT22" s="348">
        <v>15.73</v>
      </c>
      <c r="AU22" s="351"/>
      <c r="AV22" s="346">
        <v>12</v>
      </c>
      <c r="AW22" s="346">
        <v>12</v>
      </c>
      <c r="AX22" s="346">
        <v>10</v>
      </c>
      <c r="AY22" s="346">
        <v>6</v>
      </c>
      <c r="AZ22" s="346">
        <v>8</v>
      </c>
      <c r="BA22" s="362"/>
      <c r="BB22" s="348">
        <v>16.162003411007699</v>
      </c>
      <c r="BC22" s="375">
        <v>1.01489641593838</v>
      </c>
      <c r="BD22" s="375">
        <v>8.4730109209246895E-2</v>
      </c>
      <c r="BE22" s="375">
        <v>0.147038713569066</v>
      </c>
      <c r="BF22" s="374"/>
      <c r="BG22" s="348">
        <v>55.583199999999998</v>
      </c>
      <c r="BH22" s="348">
        <v>18.491499999999998</v>
      </c>
      <c r="BI22" s="348">
        <v>20.464300000000001</v>
      </c>
      <c r="BJ22" s="348">
        <v>5.4610000000000003</v>
      </c>
      <c r="BK22" s="373"/>
      <c r="BL22" s="372" t="s">
        <v>2432</v>
      </c>
      <c r="BM22" s="372" t="s">
        <v>2433</v>
      </c>
      <c r="BN22" s="372" t="s">
        <v>2434</v>
      </c>
      <c r="BO22" s="372" t="s">
        <v>2435</v>
      </c>
      <c r="BP22" s="372" t="s">
        <v>2436</v>
      </c>
      <c r="BQ22" s="373"/>
      <c r="BR22" s="354" t="s">
        <v>525</v>
      </c>
    </row>
    <row r="23" spans="1:70" x14ac:dyDescent="0.25">
      <c r="A23" s="36" t="s">
        <v>93</v>
      </c>
      <c r="B23" s="43"/>
      <c r="C23" s="720"/>
      <c r="D23" s="43"/>
      <c r="E23" s="51"/>
      <c r="F23" s="43"/>
      <c r="G23" s="55"/>
      <c r="H23" s="66"/>
      <c r="I23" s="59">
        <v>0.59109999999999996</v>
      </c>
      <c r="J23" s="59">
        <v>6.1238000000000001</v>
      </c>
      <c r="K23" s="59">
        <v>4.8700999999999999</v>
      </c>
      <c r="L23" s="59">
        <v>12.335900000000001</v>
      </c>
      <c r="M23" s="59">
        <v>9.9685000000000006</v>
      </c>
      <c r="N23" s="70">
        <v>8.1173999999999999</v>
      </c>
      <c r="O23" s="59">
        <v>1.292</v>
      </c>
      <c r="P23" s="59">
        <v>20.959099999999999</v>
      </c>
      <c r="Q23" s="59">
        <v>20.928100000000001</v>
      </c>
      <c r="R23" s="59">
        <v>16.338200000000001</v>
      </c>
      <c r="S23" s="59">
        <v>19.138400000000001</v>
      </c>
      <c r="T23" s="59">
        <v>7.8803999999999998</v>
      </c>
      <c r="U23" s="59">
        <v>8.7494999999999994</v>
      </c>
      <c r="V23" s="59">
        <v>4.7797000000000001</v>
      </c>
      <c r="W23" s="59">
        <v>2.1539999999999999</v>
      </c>
      <c r="X23" s="59">
        <v>12.7218</v>
      </c>
      <c r="Y23" s="66"/>
      <c r="Z23" s="51">
        <v>15</v>
      </c>
      <c r="AA23" s="51">
        <v>15</v>
      </c>
      <c r="AB23" s="51">
        <v>15</v>
      </c>
      <c r="AC23" s="51">
        <v>15</v>
      </c>
      <c r="AD23" s="51">
        <v>15</v>
      </c>
      <c r="AE23" s="51">
        <v>15</v>
      </c>
      <c r="AF23" s="51">
        <v>15</v>
      </c>
      <c r="AG23" s="51">
        <v>15</v>
      </c>
      <c r="AH23" s="51">
        <v>15</v>
      </c>
      <c r="AI23" s="51">
        <v>15</v>
      </c>
      <c r="AJ23" s="51">
        <v>15</v>
      </c>
      <c r="AK23" s="51">
        <v>15</v>
      </c>
      <c r="AL23" s="51">
        <v>15</v>
      </c>
      <c r="AM23" s="51">
        <v>15</v>
      </c>
      <c r="AN23" s="51">
        <v>15</v>
      </c>
      <c r="AO23" s="43"/>
      <c r="AP23" s="59">
        <v>18.452666666666701</v>
      </c>
      <c r="AQ23" s="59">
        <v>22.236000000000001</v>
      </c>
      <c r="AR23" s="59">
        <v>18.722666666666701</v>
      </c>
      <c r="AS23" s="59">
        <v>11.7913333333333</v>
      </c>
      <c r="AT23" s="59">
        <v>15.0286666666667</v>
      </c>
      <c r="AU23" s="78"/>
      <c r="AV23" s="51">
        <v>15</v>
      </c>
      <c r="AW23" s="51">
        <v>15</v>
      </c>
      <c r="AX23" s="51">
        <v>15</v>
      </c>
      <c r="AY23" s="51">
        <v>15</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1.0828</v>
      </c>
      <c r="J24" s="60">
        <v>7.7187000000000001</v>
      </c>
      <c r="K24" s="60">
        <v>10.228199999999999</v>
      </c>
      <c r="L24" s="60">
        <v>19.7227</v>
      </c>
      <c r="M24" s="60">
        <v>17.122599999999998</v>
      </c>
      <c r="N24" s="71">
        <v>17.025500000000001</v>
      </c>
      <c r="O24" s="60">
        <v>5.6584000000000003</v>
      </c>
      <c r="P24" s="60">
        <v>27.377400000000002</v>
      </c>
      <c r="Q24" s="60">
        <v>24.433199999999999</v>
      </c>
      <c r="R24" s="60">
        <v>18.5702</v>
      </c>
      <c r="S24" s="60">
        <v>28.904599999999999</v>
      </c>
      <c r="T24" s="60">
        <v>15.0578</v>
      </c>
      <c r="U24" s="60">
        <v>16.287299999999998</v>
      </c>
      <c r="V24" s="60">
        <v>13.184200000000001</v>
      </c>
      <c r="W24" s="60">
        <v>3.8172999999999999</v>
      </c>
      <c r="X24" s="60">
        <v>17.965299999999999</v>
      </c>
      <c r="Y24" s="67"/>
      <c r="Z24" s="52"/>
      <c r="AA24" s="52"/>
      <c r="AB24" s="52"/>
      <c r="AC24" s="52"/>
      <c r="AD24" s="52"/>
      <c r="AE24" s="52"/>
      <c r="AF24" s="52"/>
      <c r="AG24" s="52"/>
      <c r="AH24" s="52"/>
      <c r="AI24" s="52"/>
      <c r="AJ24" s="52"/>
      <c r="AK24" s="52"/>
      <c r="AL24" s="52"/>
      <c r="AM24" s="52"/>
      <c r="AN24" s="52"/>
      <c r="AO24" s="44"/>
      <c r="AP24" s="60">
        <v>20.94</v>
      </c>
      <c r="AQ24" s="60">
        <v>25.42</v>
      </c>
      <c r="AR24" s="60">
        <v>22.95</v>
      </c>
      <c r="AS24" s="60">
        <v>17.59</v>
      </c>
      <c r="AT24" s="60">
        <v>26.88</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0.157</v>
      </c>
      <c r="J25" s="60">
        <v>4.7538</v>
      </c>
      <c r="K25" s="60">
        <v>2.2444000000000002</v>
      </c>
      <c r="L25" s="60">
        <v>5.7643000000000004</v>
      </c>
      <c r="M25" s="60">
        <v>3.1962000000000002</v>
      </c>
      <c r="N25" s="71">
        <v>0.71889999999999998</v>
      </c>
      <c r="O25" s="60">
        <v>-3.8645999999999998</v>
      </c>
      <c r="P25" s="60">
        <v>16.497199999999999</v>
      </c>
      <c r="Q25" s="60">
        <v>16.223600000000001</v>
      </c>
      <c r="R25" s="60">
        <v>12.2342</v>
      </c>
      <c r="S25" s="60">
        <v>11.3995</v>
      </c>
      <c r="T25" s="60">
        <v>1.0126999999999999</v>
      </c>
      <c r="U25" s="60">
        <v>1.5214000000000001</v>
      </c>
      <c r="V25" s="60">
        <v>-3.8456000000000001</v>
      </c>
      <c r="W25" s="60">
        <v>0.9103</v>
      </c>
      <c r="X25" s="60">
        <v>8.9547000000000008</v>
      </c>
      <c r="Y25" s="67"/>
      <c r="Z25" s="52"/>
      <c r="AA25" s="52"/>
      <c r="AB25" s="52"/>
      <c r="AC25" s="52"/>
      <c r="AD25" s="52"/>
      <c r="AE25" s="52"/>
      <c r="AF25" s="52"/>
      <c r="AG25" s="52"/>
      <c r="AH25" s="52"/>
      <c r="AI25" s="52"/>
      <c r="AJ25" s="52"/>
      <c r="AK25" s="52"/>
      <c r="AL25" s="52"/>
      <c r="AM25" s="52"/>
      <c r="AN25" s="52"/>
      <c r="AO25" s="44"/>
      <c r="AP25" s="60">
        <v>14.93</v>
      </c>
      <c r="AQ25" s="60">
        <v>17.41</v>
      </c>
      <c r="AR25" s="60">
        <v>14.4</v>
      </c>
      <c r="AS25" s="60">
        <v>8</v>
      </c>
      <c r="AT25" s="60">
        <v>3.53</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0.59770000000000001</v>
      </c>
      <c r="J26" s="61">
        <v>5.8779000000000003</v>
      </c>
      <c r="K26" s="61">
        <v>4.7560000000000002</v>
      </c>
      <c r="L26" s="61">
        <v>12.0702</v>
      </c>
      <c r="M26" s="61">
        <v>9.5117999999999991</v>
      </c>
      <c r="N26" s="72">
        <v>7.4969000000000001</v>
      </c>
      <c r="O26" s="61">
        <v>0.8206</v>
      </c>
      <c r="P26" s="61">
        <v>20.782499999999999</v>
      </c>
      <c r="Q26" s="61">
        <v>20.774100000000001</v>
      </c>
      <c r="R26" s="61">
        <v>16.611000000000001</v>
      </c>
      <c r="S26" s="61">
        <v>19.473199999999999</v>
      </c>
      <c r="T26" s="61">
        <v>7.6891999999999996</v>
      </c>
      <c r="U26" s="61">
        <v>9.0347000000000008</v>
      </c>
      <c r="V26" s="61">
        <v>4.4419000000000004</v>
      </c>
      <c r="W26" s="61">
        <v>2.2317</v>
      </c>
      <c r="X26" s="61">
        <v>11.970700000000001</v>
      </c>
      <c r="Y26" s="68"/>
      <c r="Z26" s="53"/>
      <c r="AA26" s="53"/>
      <c r="AB26" s="53"/>
      <c r="AC26" s="53"/>
      <c r="AD26" s="53"/>
      <c r="AE26" s="53"/>
      <c r="AF26" s="53"/>
      <c r="AG26" s="53"/>
      <c r="AH26" s="53"/>
      <c r="AI26" s="53"/>
      <c r="AJ26" s="53"/>
      <c r="AK26" s="53"/>
      <c r="AL26" s="53"/>
      <c r="AM26" s="53"/>
      <c r="AN26" s="53"/>
      <c r="AO26" s="45"/>
      <c r="AP26" s="61">
        <v>17.87</v>
      </c>
      <c r="AQ26" s="61">
        <v>22.06</v>
      </c>
      <c r="AR26" s="61">
        <v>18.559999999999999</v>
      </c>
      <c r="AS26" s="61">
        <v>12.04</v>
      </c>
      <c r="AT26" s="61">
        <v>15.73</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149</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2437</v>
      </c>
      <c r="B28" s="365"/>
      <c r="C28" s="717">
        <v>41275</v>
      </c>
      <c r="D28" s="365"/>
      <c r="E28" s="329">
        <v>8525.66</v>
      </c>
      <c r="F28" s="365"/>
      <c r="G28" s="330">
        <v>223.55</v>
      </c>
      <c r="H28" s="366"/>
      <c r="I28" s="331">
        <v>0.51259999999999994</v>
      </c>
      <c r="J28" s="331">
        <v>6.1390000000000002</v>
      </c>
      <c r="K28" s="331">
        <v>5.3189000000000002</v>
      </c>
      <c r="L28" s="331">
        <v>10.3079</v>
      </c>
      <c r="M28" s="331">
        <v>6.7267999999999999</v>
      </c>
      <c r="N28" s="333">
        <v>6.1642000000000001</v>
      </c>
      <c r="O28" s="331">
        <v>4.968</v>
      </c>
      <c r="P28" s="331">
        <v>23.0915</v>
      </c>
      <c r="Q28" s="331">
        <v>25.2362</v>
      </c>
      <c r="R28" s="331">
        <v>18.849299999999999</v>
      </c>
      <c r="S28" s="331">
        <v>16.584099999999999</v>
      </c>
      <c r="T28" s="331">
        <v>3.8414999999999999</v>
      </c>
      <c r="U28" s="331">
        <v>6.4016999999999999</v>
      </c>
      <c r="V28" s="331">
        <v>3.4188000000000001</v>
      </c>
      <c r="W28" s="331">
        <v>2.2644000000000002</v>
      </c>
      <c r="X28" s="331">
        <v>16.686800000000002</v>
      </c>
      <c r="Y28" s="366"/>
      <c r="Z28" s="329">
        <v>12</v>
      </c>
      <c r="AA28" s="329">
        <v>5</v>
      </c>
      <c r="AB28" s="329">
        <v>7</v>
      </c>
      <c r="AC28" s="329">
        <v>12</v>
      </c>
      <c r="AD28" s="329">
        <v>11</v>
      </c>
      <c r="AE28" s="329">
        <v>11</v>
      </c>
      <c r="AF28" s="329">
        <v>4</v>
      </c>
      <c r="AG28" s="329">
        <v>6</v>
      </c>
      <c r="AH28" s="329">
        <v>2</v>
      </c>
      <c r="AI28" s="329">
        <v>3</v>
      </c>
      <c r="AJ28" s="329">
        <v>11</v>
      </c>
      <c r="AK28" s="329">
        <v>12</v>
      </c>
      <c r="AL28" s="329">
        <v>11</v>
      </c>
      <c r="AM28" s="329">
        <v>11</v>
      </c>
      <c r="AN28" s="329">
        <v>8</v>
      </c>
      <c r="AO28" s="365"/>
      <c r="AP28" s="331">
        <v>21.69</v>
      </c>
      <c r="AQ28" s="331">
        <v>26.18</v>
      </c>
      <c r="AR28" s="331">
        <v>21.57</v>
      </c>
      <c r="AS28" s="331">
        <v>13.08</v>
      </c>
      <c r="AT28" s="331">
        <v>10.39</v>
      </c>
      <c r="AU28" s="334"/>
      <c r="AV28" s="329">
        <v>4</v>
      </c>
      <c r="AW28" s="329">
        <v>3</v>
      </c>
      <c r="AX28" s="329">
        <v>4</v>
      </c>
      <c r="AY28" s="329">
        <v>8</v>
      </c>
      <c r="AZ28" s="329">
        <v>11</v>
      </c>
      <c r="BA28" s="360"/>
      <c r="BB28" s="331">
        <v>15.513940832663501</v>
      </c>
      <c r="BC28" s="367">
        <v>0</v>
      </c>
      <c r="BD28" s="367">
        <v>9.5989261430481504E-2</v>
      </c>
      <c r="BE28" s="367" t="s">
        <v>430</v>
      </c>
      <c r="BF28" s="366"/>
      <c r="BG28" s="331">
        <v>35.243899999999996</v>
      </c>
      <c r="BH28" s="331">
        <v>15.002599999999999</v>
      </c>
      <c r="BI28" s="331">
        <v>42.349200000000003</v>
      </c>
      <c r="BJ28" s="331">
        <v>7.4043000000000001</v>
      </c>
      <c r="BK28" s="365"/>
      <c r="BL28" s="364" t="s">
        <v>2349</v>
      </c>
      <c r="BM28" s="364" t="s">
        <v>2350</v>
      </c>
      <c r="BN28" s="364" t="s">
        <v>2351</v>
      </c>
      <c r="BO28" s="364" t="s">
        <v>2352</v>
      </c>
      <c r="BP28" s="364" t="s">
        <v>2353</v>
      </c>
      <c r="BQ28" s="365"/>
      <c r="BR28" s="335" t="s">
        <v>2354</v>
      </c>
    </row>
    <row r="29" spans="1:70" s="107" customFormat="1" x14ac:dyDescent="0.25">
      <c r="A29" s="345" t="s">
        <v>2438</v>
      </c>
      <c r="B29" s="373"/>
      <c r="C29" s="719">
        <v>41275</v>
      </c>
      <c r="D29" s="373"/>
      <c r="E29" s="346">
        <v>8020.8</v>
      </c>
      <c r="F29" s="373"/>
      <c r="G29" s="347">
        <v>422.22039999999998</v>
      </c>
      <c r="H29" s="374"/>
      <c r="I29" s="348">
        <v>0.437</v>
      </c>
      <c r="J29" s="348">
        <v>5.8182999999999998</v>
      </c>
      <c r="K29" s="348">
        <v>4.1330999999999998</v>
      </c>
      <c r="L29" s="348">
        <v>13.2813</v>
      </c>
      <c r="M29" s="348">
        <v>14.5519</v>
      </c>
      <c r="N29" s="350">
        <v>14.064299999999999</v>
      </c>
      <c r="O29" s="348">
        <v>3.4592999999999998</v>
      </c>
      <c r="P29" s="348">
        <v>24.893999999999998</v>
      </c>
      <c r="Q29" s="348">
        <v>24.741299999999999</v>
      </c>
      <c r="R29" s="348">
        <v>18.845099999999999</v>
      </c>
      <c r="S29" s="348">
        <v>19.690100000000001</v>
      </c>
      <c r="T29" s="348">
        <v>12.3764</v>
      </c>
      <c r="U29" s="348">
        <v>13.0684</v>
      </c>
      <c r="V29" s="348">
        <v>10.641500000000001</v>
      </c>
      <c r="W29" s="348">
        <v>0.95579999999999998</v>
      </c>
      <c r="X29" s="348">
        <v>15.722</v>
      </c>
      <c r="Y29" s="374"/>
      <c r="Z29" s="346">
        <v>13</v>
      </c>
      <c r="AA29" s="346">
        <v>9</v>
      </c>
      <c r="AB29" s="346">
        <v>10</v>
      </c>
      <c r="AC29" s="346">
        <v>7</v>
      </c>
      <c r="AD29" s="346">
        <v>4</v>
      </c>
      <c r="AE29" s="346">
        <v>3</v>
      </c>
      <c r="AF29" s="346">
        <v>6</v>
      </c>
      <c r="AG29" s="346">
        <v>3</v>
      </c>
      <c r="AH29" s="346">
        <v>4</v>
      </c>
      <c r="AI29" s="346">
        <v>4</v>
      </c>
      <c r="AJ29" s="346">
        <v>8</v>
      </c>
      <c r="AK29" s="346">
        <v>4</v>
      </c>
      <c r="AL29" s="346">
        <v>3</v>
      </c>
      <c r="AM29" s="346">
        <v>3</v>
      </c>
      <c r="AN29" s="346">
        <v>15</v>
      </c>
      <c r="AO29" s="373"/>
      <c r="AP29" s="348">
        <v>21.12</v>
      </c>
      <c r="AQ29" s="348">
        <v>25.89</v>
      </c>
      <c r="AR29" s="348">
        <v>23.05</v>
      </c>
      <c r="AS29" s="348">
        <v>15.37</v>
      </c>
      <c r="AT29" s="348">
        <v>22.28</v>
      </c>
      <c r="AU29" s="351"/>
      <c r="AV29" s="346">
        <v>5</v>
      </c>
      <c r="AW29" s="346">
        <v>4</v>
      </c>
      <c r="AX29" s="346">
        <v>3</v>
      </c>
      <c r="AY29" s="346">
        <v>4</v>
      </c>
      <c r="AZ29" s="346">
        <v>5</v>
      </c>
      <c r="BA29" s="362"/>
      <c r="BB29" s="348">
        <v>18.3040992562212</v>
      </c>
      <c r="BC29" s="375">
        <v>1.13756976071886</v>
      </c>
      <c r="BD29" s="375">
        <v>9.4623550606449794E-2</v>
      </c>
      <c r="BE29" s="375">
        <v>0.36187805773215698</v>
      </c>
      <c r="BF29" s="374"/>
      <c r="BG29" s="348">
        <v>51.275799999999997</v>
      </c>
      <c r="BH29" s="348">
        <v>22.059799999999999</v>
      </c>
      <c r="BI29" s="348">
        <v>25.070900000000002</v>
      </c>
      <c r="BJ29" s="348">
        <v>1.5934999999999999</v>
      </c>
      <c r="BK29" s="373"/>
      <c r="BL29" s="372" t="s">
        <v>2356</v>
      </c>
      <c r="BM29" s="372" t="s">
        <v>2357</v>
      </c>
      <c r="BN29" s="372" t="s">
        <v>2358</v>
      </c>
      <c r="BO29" s="372" t="s">
        <v>2359</v>
      </c>
      <c r="BP29" s="372" t="s">
        <v>2360</v>
      </c>
      <c r="BQ29" s="373"/>
      <c r="BR29" s="354" t="s">
        <v>463</v>
      </c>
    </row>
    <row r="30" spans="1:70" s="107" customFormat="1" x14ac:dyDescent="0.25">
      <c r="A30" s="345" t="s">
        <v>2439</v>
      </c>
      <c r="B30" s="373"/>
      <c r="C30" s="719">
        <v>41275</v>
      </c>
      <c r="D30" s="373"/>
      <c r="E30" s="346">
        <v>6202.66</v>
      </c>
      <c r="F30" s="373"/>
      <c r="G30" s="347">
        <v>396.56599999999997</v>
      </c>
      <c r="H30" s="374"/>
      <c r="I30" s="348">
        <v>0.15989999999999999</v>
      </c>
      <c r="J30" s="348">
        <v>4.7732999999999999</v>
      </c>
      <c r="K30" s="348">
        <v>4.8430999999999997</v>
      </c>
      <c r="L30" s="348">
        <v>15.948499999999999</v>
      </c>
      <c r="M30" s="348">
        <v>17.737200000000001</v>
      </c>
      <c r="N30" s="350">
        <v>18.3108</v>
      </c>
      <c r="O30" s="348">
        <v>5.7680999999999996</v>
      </c>
      <c r="P30" s="348">
        <v>26.272200000000002</v>
      </c>
      <c r="Q30" s="348">
        <v>24.925899999999999</v>
      </c>
      <c r="R30" s="348">
        <v>19.186</v>
      </c>
      <c r="S30" s="348">
        <v>21.441099999999999</v>
      </c>
      <c r="T30" s="348">
        <v>15.6152</v>
      </c>
      <c r="U30" s="348">
        <v>17.193000000000001</v>
      </c>
      <c r="V30" s="348">
        <v>14.388</v>
      </c>
      <c r="W30" s="348">
        <v>2.3641999999999999</v>
      </c>
      <c r="X30" s="348">
        <v>17.1998</v>
      </c>
      <c r="Y30" s="374"/>
      <c r="Z30" s="346">
        <v>15</v>
      </c>
      <c r="AA30" s="346">
        <v>15</v>
      </c>
      <c r="AB30" s="346">
        <v>8</v>
      </c>
      <c r="AC30" s="346">
        <v>3</v>
      </c>
      <c r="AD30" s="346">
        <v>1</v>
      </c>
      <c r="AE30" s="346">
        <v>1</v>
      </c>
      <c r="AF30" s="346">
        <v>2</v>
      </c>
      <c r="AG30" s="346">
        <v>2</v>
      </c>
      <c r="AH30" s="346">
        <v>3</v>
      </c>
      <c r="AI30" s="346">
        <v>2</v>
      </c>
      <c r="AJ30" s="346">
        <v>5</v>
      </c>
      <c r="AK30" s="346">
        <v>1</v>
      </c>
      <c r="AL30" s="346">
        <v>1</v>
      </c>
      <c r="AM30" s="346">
        <v>1</v>
      </c>
      <c r="AN30" s="346">
        <v>6</v>
      </c>
      <c r="AO30" s="373"/>
      <c r="AP30" s="348">
        <v>21.8</v>
      </c>
      <c r="AQ30" s="348">
        <v>26.59</v>
      </c>
      <c r="AR30" s="348">
        <v>23.73</v>
      </c>
      <c r="AS30" s="348">
        <v>17.82</v>
      </c>
      <c r="AT30" s="348">
        <v>28.21</v>
      </c>
      <c r="AU30" s="351"/>
      <c r="AV30" s="346">
        <v>2</v>
      </c>
      <c r="AW30" s="346">
        <v>1</v>
      </c>
      <c r="AX30" s="346">
        <v>2</v>
      </c>
      <c r="AY30" s="346">
        <v>2</v>
      </c>
      <c r="AZ30" s="346">
        <v>1</v>
      </c>
      <c r="BA30" s="362"/>
      <c r="BB30" s="348">
        <v>18.256833254907399</v>
      </c>
      <c r="BC30" s="375">
        <v>0</v>
      </c>
      <c r="BD30" s="375">
        <v>9.8290181485859801E-2</v>
      </c>
      <c r="BE30" s="375" t="s">
        <v>430</v>
      </c>
      <c r="BF30" s="374"/>
      <c r="BG30" s="348">
        <v>44.505400000000002</v>
      </c>
      <c r="BH30" s="348">
        <v>9.6419999999999995</v>
      </c>
      <c r="BI30" s="348">
        <v>32.470300000000002</v>
      </c>
      <c r="BJ30" s="348">
        <v>13.382300000000001</v>
      </c>
      <c r="BK30" s="373"/>
      <c r="BL30" s="372" t="s">
        <v>2362</v>
      </c>
      <c r="BM30" s="372" t="s">
        <v>2363</v>
      </c>
      <c r="BN30" s="372" t="s">
        <v>2364</v>
      </c>
      <c r="BO30" s="372" t="s">
        <v>2365</v>
      </c>
      <c r="BP30" s="372" t="s">
        <v>2366</v>
      </c>
      <c r="BQ30" s="373"/>
      <c r="BR30" s="354" t="s">
        <v>1015</v>
      </c>
    </row>
    <row r="31" spans="1:70" s="107" customFormat="1" x14ac:dyDescent="0.25">
      <c r="A31" s="345" t="s">
        <v>2440</v>
      </c>
      <c r="B31" s="373"/>
      <c r="C31" s="719">
        <v>41276</v>
      </c>
      <c r="D31" s="373"/>
      <c r="E31" s="346">
        <v>4841.28</v>
      </c>
      <c r="F31" s="373"/>
      <c r="G31" s="347">
        <v>55.9861</v>
      </c>
      <c r="H31" s="374"/>
      <c r="I31" s="348">
        <v>0.78069999999999995</v>
      </c>
      <c r="J31" s="348">
        <v>5.4781000000000004</v>
      </c>
      <c r="K31" s="348">
        <v>2.319</v>
      </c>
      <c r="L31" s="348">
        <v>11.757400000000001</v>
      </c>
      <c r="M31" s="348">
        <v>6.0242000000000004</v>
      </c>
      <c r="N31" s="350">
        <v>5.7998000000000003</v>
      </c>
      <c r="O31" s="348">
        <v>0.2399</v>
      </c>
      <c r="P31" s="348">
        <v>18.768799999999999</v>
      </c>
      <c r="Q31" s="348">
        <v>19.863700000000001</v>
      </c>
      <c r="R31" s="348">
        <v>16.2636</v>
      </c>
      <c r="S31" s="348">
        <v>18.766100000000002</v>
      </c>
      <c r="T31" s="348">
        <v>4.7236000000000002</v>
      </c>
      <c r="U31" s="348">
        <v>8.0617000000000001</v>
      </c>
      <c r="V31" s="348">
        <v>2.0611999999999999</v>
      </c>
      <c r="W31" s="348">
        <v>1.0585</v>
      </c>
      <c r="X31" s="348">
        <v>14.8865</v>
      </c>
      <c r="Y31" s="374"/>
      <c r="Z31" s="346">
        <v>2</v>
      </c>
      <c r="AA31" s="346">
        <v>14</v>
      </c>
      <c r="AB31" s="346">
        <v>15</v>
      </c>
      <c r="AC31" s="346">
        <v>10</v>
      </c>
      <c r="AD31" s="346">
        <v>12</v>
      </c>
      <c r="AE31" s="346">
        <v>12</v>
      </c>
      <c r="AF31" s="346">
        <v>12</v>
      </c>
      <c r="AG31" s="346">
        <v>13</v>
      </c>
      <c r="AH31" s="346">
        <v>13</v>
      </c>
      <c r="AI31" s="346">
        <v>11</v>
      </c>
      <c r="AJ31" s="346">
        <v>10</v>
      </c>
      <c r="AK31" s="346">
        <v>10</v>
      </c>
      <c r="AL31" s="346">
        <v>10</v>
      </c>
      <c r="AM31" s="346">
        <v>12</v>
      </c>
      <c r="AN31" s="346">
        <v>14</v>
      </c>
      <c r="AO31" s="373"/>
      <c r="AP31" s="348">
        <v>18.309999999999999</v>
      </c>
      <c r="AQ31" s="348">
        <v>20.74</v>
      </c>
      <c r="AR31" s="348">
        <v>16.84</v>
      </c>
      <c r="AS31" s="348">
        <v>9.0399999999999991</v>
      </c>
      <c r="AT31" s="348">
        <v>11.2</v>
      </c>
      <c r="AU31" s="351"/>
      <c r="AV31" s="346">
        <v>11</v>
      </c>
      <c r="AW31" s="346">
        <v>14</v>
      </c>
      <c r="AX31" s="346">
        <v>13</v>
      </c>
      <c r="AY31" s="346">
        <v>14</v>
      </c>
      <c r="AZ31" s="346">
        <v>10</v>
      </c>
      <c r="BA31" s="362"/>
      <c r="BB31" s="348">
        <v>15.490428071106001</v>
      </c>
      <c r="BC31" s="375">
        <v>0.99087718569204397</v>
      </c>
      <c r="BD31" s="375">
        <v>8.0955466112195604E-2</v>
      </c>
      <c r="BE31" s="375">
        <v>6.0594656315827097E-2</v>
      </c>
      <c r="BF31" s="374"/>
      <c r="BG31" s="348">
        <v>56.715699999999998</v>
      </c>
      <c r="BH31" s="348">
        <v>14.6629</v>
      </c>
      <c r="BI31" s="348">
        <v>24.959900000000001</v>
      </c>
      <c r="BJ31" s="348">
        <v>3.6615000000000002</v>
      </c>
      <c r="BK31" s="373"/>
      <c r="BL31" s="372" t="s">
        <v>2368</v>
      </c>
      <c r="BM31" s="372" t="s">
        <v>2369</v>
      </c>
      <c r="BN31" s="372" t="s">
        <v>2370</v>
      </c>
      <c r="BO31" s="372" t="s">
        <v>2371</v>
      </c>
      <c r="BP31" s="372" t="s">
        <v>2372</v>
      </c>
      <c r="BQ31" s="373"/>
      <c r="BR31" s="354" t="s">
        <v>525</v>
      </c>
    </row>
    <row r="32" spans="1:70" s="107" customFormat="1" x14ac:dyDescent="0.25">
      <c r="A32" s="345" t="s">
        <v>2441</v>
      </c>
      <c r="B32" s="373"/>
      <c r="C32" s="719">
        <v>41275</v>
      </c>
      <c r="D32" s="373"/>
      <c r="E32" s="346">
        <v>3235.51</v>
      </c>
      <c r="F32" s="373"/>
      <c r="G32" s="347">
        <v>171.45769999999999</v>
      </c>
      <c r="H32" s="374"/>
      <c r="I32" s="348">
        <v>0.51600000000000001</v>
      </c>
      <c r="J32" s="348">
        <v>5.7850999999999999</v>
      </c>
      <c r="K32" s="348">
        <v>3.1865999999999999</v>
      </c>
      <c r="L32" s="348">
        <v>6.0227000000000004</v>
      </c>
      <c r="M32" s="348">
        <v>5.6543000000000001</v>
      </c>
      <c r="N32" s="350">
        <v>7.6087999999999996</v>
      </c>
      <c r="O32" s="348">
        <v>2.9769999999999999</v>
      </c>
      <c r="P32" s="348">
        <v>23.977900000000002</v>
      </c>
      <c r="Q32" s="348">
        <v>22.450399999999998</v>
      </c>
      <c r="R32" s="348">
        <v>18.743200000000002</v>
      </c>
      <c r="S32" s="348">
        <v>11.6342</v>
      </c>
      <c r="T32" s="348">
        <v>3.5468000000000002</v>
      </c>
      <c r="U32" s="348">
        <v>6.1585000000000001</v>
      </c>
      <c r="V32" s="348">
        <v>4.2329999999999997</v>
      </c>
      <c r="W32" s="348">
        <v>2.5720999999999998</v>
      </c>
      <c r="X32" s="348">
        <v>20.7</v>
      </c>
      <c r="Y32" s="374"/>
      <c r="Z32" s="346">
        <v>10</v>
      </c>
      <c r="AA32" s="346">
        <v>12</v>
      </c>
      <c r="AB32" s="346">
        <v>13</v>
      </c>
      <c r="AC32" s="346">
        <v>15</v>
      </c>
      <c r="AD32" s="346">
        <v>13</v>
      </c>
      <c r="AE32" s="346">
        <v>10</v>
      </c>
      <c r="AF32" s="346">
        <v>7</v>
      </c>
      <c r="AG32" s="346">
        <v>5</v>
      </c>
      <c r="AH32" s="346">
        <v>7</v>
      </c>
      <c r="AI32" s="346">
        <v>5</v>
      </c>
      <c r="AJ32" s="346">
        <v>15</v>
      </c>
      <c r="AK32" s="346">
        <v>13</v>
      </c>
      <c r="AL32" s="346">
        <v>12</v>
      </c>
      <c r="AM32" s="346">
        <v>10</v>
      </c>
      <c r="AN32" s="346">
        <v>5</v>
      </c>
      <c r="AO32" s="373"/>
      <c r="AP32" s="348">
        <v>20.57</v>
      </c>
      <c r="AQ32" s="348">
        <v>24.16</v>
      </c>
      <c r="AR32" s="348">
        <v>20.55</v>
      </c>
      <c r="AS32" s="348">
        <v>11.99</v>
      </c>
      <c r="AT32" s="348">
        <v>7.02</v>
      </c>
      <c r="AU32" s="351"/>
      <c r="AV32" s="346">
        <v>6</v>
      </c>
      <c r="AW32" s="346">
        <v>6</v>
      </c>
      <c r="AX32" s="346">
        <v>6</v>
      </c>
      <c r="AY32" s="346">
        <v>9</v>
      </c>
      <c r="AZ32" s="346">
        <v>13</v>
      </c>
      <c r="BA32" s="362"/>
      <c r="BB32" s="348">
        <v>16.326277554116501</v>
      </c>
      <c r="BC32" s="375">
        <v>0</v>
      </c>
      <c r="BD32" s="375">
        <v>9.79774612893487E-2</v>
      </c>
      <c r="BE32" s="375" t="s">
        <v>430</v>
      </c>
      <c r="BF32" s="374"/>
      <c r="BG32" s="348">
        <v>62.1614</v>
      </c>
      <c r="BH32" s="348">
        <v>12.531000000000001</v>
      </c>
      <c r="BI32" s="348">
        <v>20.5167</v>
      </c>
      <c r="BJ32" s="348">
        <v>4.7908999999999997</v>
      </c>
      <c r="BK32" s="373"/>
      <c r="BL32" s="372" t="s">
        <v>2374</v>
      </c>
      <c r="BM32" s="372" t="s">
        <v>2375</v>
      </c>
      <c r="BN32" s="372" t="s">
        <v>2376</v>
      </c>
      <c r="BO32" s="372" t="s">
        <v>2377</v>
      </c>
      <c r="BP32" s="372" t="s">
        <v>2378</v>
      </c>
      <c r="BQ32" s="373"/>
      <c r="BR32" s="354" t="s">
        <v>518</v>
      </c>
    </row>
    <row r="33" spans="1:70" s="107" customFormat="1" x14ac:dyDescent="0.25">
      <c r="A33" s="345" t="s">
        <v>2442</v>
      </c>
      <c r="B33" s="373"/>
      <c r="C33" s="719">
        <v>41275</v>
      </c>
      <c r="D33" s="373"/>
      <c r="E33" s="346">
        <v>2465.0700000000002</v>
      </c>
      <c r="F33" s="373"/>
      <c r="G33" s="347">
        <v>58.009099999999997</v>
      </c>
      <c r="H33" s="374"/>
      <c r="I33" s="348">
        <v>0.60460000000000003</v>
      </c>
      <c r="J33" s="348">
        <v>7.6757</v>
      </c>
      <c r="K33" s="348">
        <v>4.3528000000000002</v>
      </c>
      <c r="L33" s="348">
        <v>14.0694</v>
      </c>
      <c r="M33" s="348">
        <v>13.818300000000001</v>
      </c>
      <c r="N33" s="350">
        <v>10.1676</v>
      </c>
      <c r="O33" s="348">
        <v>1.2383999999999999</v>
      </c>
      <c r="P33" s="348">
        <v>20.937200000000001</v>
      </c>
      <c r="Q33" s="348">
        <v>22.058800000000002</v>
      </c>
      <c r="R33" s="348">
        <v>18.191800000000001</v>
      </c>
      <c r="S33" s="348">
        <v>21.135400000000001</v>
      </c>
      <c r="T33" s="348">
        <v>11.408300000000001</v>
      </c>
      <c r="U33" s="348">
        <v>11.876300000000001</v>
      </c>
      <c r="V33" s="348">
        <v>6.4984999999999999</v>
      </c>
      <c r="W33" s="348">
        <v>1.6276999999999999</v>
      </c>
      <c r="X33" s="348">
        <v>17.420999999999999</v>
      </c>
      <c r="Y33" s="374"/>
      <c r="Z33" s="346">
        <v>7</v>
      </c>
      <c r="AA33" s="346">
        <v>2</v>
      </c>
      <c r="AB33" s="346">
        <v>9</v>
      </c>
      <c r="AC33" s="346">
        <v>6</v>
      </c>
      <c r="AD33" s="346">
        <v>6</v>
      </c>
      <c r="AE33" s="346">
        <v>6</v>
      </c>
      <c r="AF33" s="346">
        <v>9</v>
      </c>
      <c r="AG33" s="346">
        <v>11</v>
      </c>
      <c r="AH33" s="346">
        <v>9</v>
      </c>
      <c r="AI33" s="346">
        <v>7</v>
      </c>
      <c r="AJ33" s="346">
        <v>7</v>
      </c>
      <c r="AK33" s="346">
        <v>6</v>
      </c>
      <c r="AL33" s="346">
        <v>5</v>
      </c>
      <c r="AM33" s="346">
        <v>7</v>
      </c>
      <c r="AN33" s="346">
        <v>12</v>
      </c>
      <c r="AO33" s="373"/>
      <c r="AP33" s="348">
        <v>18.89</v>
      </c>
      <c r="AQ33" s="348">
        <v>22.9</v>
      </c>
      <c r="AR33" s="348">
        <v>19.59</v>
      </c>
      <c r="AS33" s="348">
        <v>13.21</v>
      </c>
      <c r="AT33" s="348">
        <v>20.28</v>
      </c>
      <c r="AU33" s="351"/>
      <c r="AV33" s="346">
        <v>9</v>
      </c>
      <c r="AW33" s="346">
        <v>11</v>
      </c>
      <c r="AX33" s="346">
        <v>9</v>
      </c>
      <c r="AY33" s="346">
        <v>7</v>
      </c>
      <c r="AZ33" s="346">
        <v>6</v>
      </c>
      <c r="BA33" s="362"/>
      <c r="BB33" s="348">
        <v>19.1121675903888</v>
      </c>
      <c r="BC33" s="375">
        <v>1.08606854308517</v>
      </c>
      <c r="BD33" s="375">
        <v>7.6438561220923004E-2</v>
      </c>
      <c r="BE33" s="375">
        <v>0.15281529338702299</v>
      </c>
      <c r="BF33" s="374"/>
      <c r="BG33" s="348">
        <v>55.996899999999997</v>
      </c>
      <c r="BH33" s="348">
        <v>12.8794</v>
      </c>
      <c r="BI33" s="348">
        <v>27.856200000000001</v>
      </c>
      <c r="BJ33" s="348">
        <v>3.2675000000000001</v>
      </c>
      <c r="BK33" s="373"/>
      <c r="BL33" s="372" t="s">
        <v>1331</v>
      </c>
      <c r="BM33" s="372" t="s">
        <v>2380</v>
      </c>
      <c r="BN33" s="372" t="s">
        <v>2381</v>
      </c>
      <c r="BO33" s="372" t="s">
        <v>2382</v>
      </c>
      <c r="BP33" s="372" t="s">
        <v>2383</v>
      </c>
      <c r="BQ33" s="373"/>
      <c r="BR33" s="354" t="s">
        <v>2384</v>
      </c>
    </row>
    <row r="34" spans="1:70" s="107" customFormat="1" x14ac:dyDescent="0.25">
      <c r="A34" s="345" t="s">
        <v>2443</v>
      </c>
      <c r="B34" s="373"/>
      <c r="C34" s="719">
        <v>41275</v>
      </c>
      <c r="D34" s="373"/>
      <c r="E34" s="346">
        <v>2431.6999999999998</v>
      </c>
      <c r="F34" s="373"/>
      <c r="G34" s="347">
        <v>53.48</v>
      </c>
      <c r="H34" s="374"/>
      <c r="I34" s="348">
        <v>0.68340000000000001</v>
      </c>
      <c r="J34" s="348">
        <v>5.7920999999999996</v>
      </c>
      <c r="K34" s="348">
        <v>3.7700999999999998</v>
      </c>
      <c r="L34" s="348">
        <v>8.1562000000000001</v>
      </c>
      <c r="M34" s="348">
        <v>3.6635</v>
      </c>
      <c r="N34" s="350">
        <v>2.8896999999999999</v>
      </c>
      <c r="O34" s="348">
        <v>0.82730000000000004</v>
      </c>
      <c r="P34" s="348">
        <v>22.336600000000001</v>
      </c>
      <c r="Q34" s="348">
        <v>22.908799999999999</v>
      </c>
      <c r="R34" s="348">
        <v>13.1356</v>
      </c>
      <c r="S34" s="348">
        <v>14.7098</v>
      </c>
      <c r="T34" s="348">
        <v>1.4397</v>
      </c>
      <c r="U34" s="348">
        <v>2.1878000000000002</v>
      </c>
      <c r="V34" s="348">
        <v>0.1011</v>
      </c>
      <c r="W34" s="348">
        <v>2.3109999999999999</v>
      </c>
      <c r="X34" s="348">
        <v>12.344200000000001</v>
      </c>
      <c r="Y34" s="374"/>
      <c r="Z34" s="346">
        <v>5</v>
      </c>
      <c r="AA34" s="346">
        <v>11</v>
      </c>
      <c r="AB34" s="346">
        <v>11</v>
      </c>
      <c r="AC34" s="346">
        <v>14</v>
      </c>
      <c r="AD34" s="346">
        <v>15</v>
      </c>
      <c r="AE34" s="346">
        <v>14</v>
      </c>
      <c r="AF34" s="346">
        <v>10</v>
      </c>
      <c r="AG34" s="346">
        <v>7</v>
      </c>
      <c r="AH34" s="346">
        <v>6</v>
      </c>
      <c r="AI34" s="346">
        <v>15</v>
      </c>
      <c r="AJ34" s="346">
        <v>13</v>
      </c>
      <c r="AK34" s="346">
        <v>15</v>
      </c>
      <c r="AL34" s="346">
        <v>15</v>
      </c>
      <c r="AM34" s="346">
        <v>14</v>
      </c>
      <c r="AN34" s="346">
        <v>7</v>
      </c>
      <c r="AO34" s="373"/>
      <c r="AP34" s="348">
        <v>17.260000000000002</v>
      </c>
      <c r="AQ34" s="348">
        <v>23.12</v>
      </c>
      <c r="AR34" s="348">
        <v>19.66</v>
      </c>
      <c r="AS34" s="348">
        <v>9.17</v>
      </c>
      <c r="AT34" s="348">
        <v>4.47</v>
      </c>
      <c r="AU34" s="351"/>
      <c r="AV34" s="346">
        <v>14</v>
      </c>
      <c r="AW34" s="346">
        <v>10</v>
      </c>
      <c r="AX34" s="346">
        <v>8</v>
      </c>
      <c r="AY34" s="346">
        <v>13</v>
      </c>
      <c r="AZ34" s="346">
        <v>15</v>
      </c>
      <c r="BA34" s="362"/>
      <c r="BB34" s="348">
        <v>16.7862816228253</v>
      </c>
      <c r="BC34" s="375">
        <v>0</v>
      </c>
      <c r="BD34" s="375">
        <v>9.1860737186006E-2</v>
      </c>
      <c r="BE34" s="375" t="s">
        <v>430</v>
      </c>
      <c r="BF34" s="374"/>
      <c r="BG34" s="348">
        <v>54.752499999999998</v>
      </c>
      <c r="BH34" s="348">
        <v>4.9021299999999997</v>
      </c>
      <c r="BI34" s="348">
        <v>37.488799999999998</v>
      </c>
      <c r="BJ34" s="348">
        <v>2.8565700000000001</v>
      </c>
      <c r="BK34" s="373"/>
      <c r="BL34" s="372" t="s">
        <v>2386</v>
      </c>
      <c r="BM34" s="372" t="s">
        <v>2387</v>
      </c>
      <c r="BN34" s="372" t="s">
        <v>2388</v>
      </c>
      <c r="BO34" s="372" t="s">
        <v>2389</v>
      </c>
      <c r="BP34" s="372" t="s">
        <v>2390</v>
      </c>
      <c r="BQ34" s="373"/>
      <c r="BR34" s="354" t="s">
        <v>463</v>
      </c>
    </row>
    <row r="35" spans="1:70" s="107" customFormat="1" ht="11" x14ac:dyDescent="0.3">
      <c r="A35" s="841" t="s">
        <v>2444</v>
      </c>
      <c r="B35" s="842"/>
      <c r="C35" s="843">
        <v>41275</v>
      </c>
      <c r="D35" s="842"/>
      <c r="E35" s="844">
        <v>2414.87</v>
      </c>
      <c r="F35" s="842"/>
      <c r="G35" s="845">
        <v>82.76</v>
      </c>
      <c r="H35" s="847"/>
      <c r="I35" s="846">
        <v>0.55279999999999996</v>
      </c>
      <c r="J35" s="846">
        <v>6.7031000000000001</v>
      </c>
      <c r="K35" s="846">
        <v>5.8380000000000001</v>
      </c>
      <c r="L35" s="846">
        <v>11.8696</v>
      </c>
      <c r="M35" s="846">
        <v>9.1517999999999997</v>
      </c>
      <c r="N35" s="848">
        <v>8.9334000000000007</v>
      </c>
      <c r="O35" s="846">
        <v>0.77129999999999999</v>
      </c>
      <c r="P35" s="846">
        <v>19.0016</v>
      </c>
      <c r="Q35" s="846">
        <v>22.2151</v>
      </c>
      <c r="R35" s="846">
        <v>17.5898</v>
      </c>
      <c r="S35" s="846">
        <v>19.5349</v>
      </c>
      <c r="T35" s="846">
        <v>6.6509</v>
      </c>
      <c r="U35" s="846">
        <v>9.2670999999999992</v>
      </c>
      <c r="V35" s="846">
        <v>5.2404000000000002</v>
      </c>
      <c r="W35" s="846">
        <v>2.6366000000000001</v>
      </c>
      <c r="X35" s="846">
        <v>17.905999999999999</v>
      </c>
      <c r="Y35" s="847"/>
      <c r="Z35" s="844">
        <v>9</v>
      </c>
      <c r="AA35" s="844">
        <v>4</v>
      </c>
      <c r="AB35" s="844">
        <v>5</v>
      </c>
      <c r="AC35" s="844">
        <v>9</v>
      </c>
      <c r="AD35" s="844">
        <v>9</v>
      </c>
      <c r="AE35" s="844">
        <v>8</v>
      </c>
      <c r="AF35" s="844">
        <v>11</v>
      </c>
      <c r="AG35" s="844">
        <v>12</v>
      </c>
      <c r="AH35" s="844">
        <v>8</v>
      </c>
      <c r="AI35" s="844">
        <v>9</v>
      </c>
      <c r="AJ35" s="844">
        <v>9</v>
      </c>
      <c r="AK35" s="844">
        <v>9</v>
      </c>
      <c r="AL35" s="844">
        <v>9</v>
      </c>
      <c r="AM35" s="844">
        <v>9</v>
      </c>
      <c r="AN35" s="844">
        <v>4</v>
      </c>
      <c r="AO35" s="842"/>
      <c r="AP35" s="846">
        <v>19.59</v>
      </c>
      <c r="AQ35" s="846">
        <v>23.14</v>
      </c>
      <c r="AR35" s="846">
        <v>18.559999999999999</v>
      </c>
      <c r="AS35" s="846">
        <v>11.77</v>
      </c>
      <c r="AT35" s="846">
        <v>14.12</v>
      </c>
      <c r="AU35" s="849"/>
      <c r="AV35" s="844">
        <v>7</v>
      </c>
      <c r="AW35" s="844">
        <v>9</v>
      </c>
      <c r="AX35" s="844">
        <v>11</v>
      </c>
      <c r="AY35" s="844">
        <v>10</v>
      </c>
      <c r="AZ35" s="844">
        <v>9</v>
      </c>
      <c r="BA35" s="851"/>
      <c r="BB35" s="846">
        <v>19.481870698016301</v>
      </c>
      <c r="BC35" s="852">
        <v>1.14886386485724</v>
      </c>
      <c r="BD35" s="852">
        <v>6.7408754092203593E-2</v>
      </c>
      <c r="BE35" s="852">
        <v>-7.0475107997489503E-2</v>
      </c>
      <c r="BF35" s="847"/>
      <c r="BG35" s="846">
        <v>46.635100000000001</v>
      </c>
      <c r="BH35" s="846">
        <v>13.3057</v>
      </c>
      <c r="BI35" s="846">
        <v>40.024900000000002</v>
      </c>
      <c r="BJ35" s="846">
        <v>3.4299999999999997E-2</v>
      </c>
      <c r="BK35" s="842"/>
      <c r="BL35" s="855" t="s">
        <v>2392</v>
      </c>
      <c r="BM35" s="855" t="s">
        <v>2393</v>
      </c>
      <c r="BN35" s="855" t="s">
        <v>2394</v>
      </c>
      <c r="BO35" s="855" t="s">
        <v>2395</v>
      </c>
      <c r="BP35" s="855" t="s">
        <v>2396</v>
      </c>
      <c r="BQ35" s="842"/>
      <c r="BR35" s="856" t="s">
        <v>602</v>
      </c>
    </row>
    <row r="36" spans="1:70" s="107" customFormat="1" x14ac:dyDescent="0.25">
      <c r="A36" s="345" t="s">
        <v>2445</v>
      </c>
      <c r="B36" s="373"/>
      <c r="C36" s="719">
        <v>41275</v>
      </c>
      <c r="D36" s="373"/>
      <c r="E36" s="346">
        <v>2173.1799999999998</v>
      </c>
      <c r="F36" s="373"/>
      <c r="G36" s="347">
        <v>154.28</v>
      </c>
      <c r="H36" s="374"/>
      <c r="I36" s="348">
        <v>0.3004</v>
      </c>
      <c r="J36" s="348">
        <v>5.9892000000000003</v>
      </c>
      <c r="K36" s="348">
        <v>2.6573000000000002</v>
      </c>
      <c r="L36" s="348">
        <v>8.7094000000000005</v>
      </c>
      <c r="M36" s="348">
        <v>4.4210000000000003</v>
      </c>
      <c r="N36" s="350">
        <v>4.6951000000000001</v>
      </c>
      <c r="O36" s="348">
        <v>0.1075</v>
      </c>
      <c r="P36" s="348">
        <v>17.067299999999999</v>
      </c>
      <c r="Q36" s="348">
        <v>16.610700000000001</v>
      </c>
      <c r="R36" s="348">
        <v>14.237399999999999</v>
      </c>
      <c r="S36" s="348">
        <v>14.654400000000001</v>
      </c>
      <c r="T36" s="348">
        <v>2.4596</v>
      </c>
      <c r="U36" s="348">
        <v>5.7667999999999999</v>
      </c>
      <c r="V36" s="348">
        <v>1.1722999999999999</v>
      </c>
      <c r="W36" s="348">
        <v>2.2448000000000001</v>
      </c>
      <c r="X36" s="348">
        <v>12.8231</v>
      </c>
      <c r="Y36" s="374"/>
      <c r="Z36" s="346">
        <v>14</v>
      </c>
      <c r="AA36" s="346">
        <v>6</v>
      </c>
      <c r="AB36" s="346">
        <v>14</v>
      </c>
      <c r="AC36" s="346">
        <v>13</v>
      </c>
      <c r="AD36" s="346">
        <v>14</v>
      </c>
      <c r="AE36" s="346">
        <v>13</v>
      </c>
      <c r="AF36" s="346">
        <v>13</v>
      </c>
      <c r="AG36" s="346">
        <v>15</v>
      </c>
      <c r="AH36" s="346">
        <v>15</v>
      </c>
      <c r="AI36" s="346">
        <v>14</v>
      </c>
      <c r="AJ36" s="346">
        <v>14</v>
      </c>
      <c r="AK36" s="346">
        <v>14</v>
      </c>
      <c r="AL36" s="346">
        <v>13</v>
      </c>
      <c r="AM36" s="346">
        <v>13</v>
      </c>
      <c r="AN36" s="346">
        <v>9</v>
      </c>
      <c r="AO36" s="373"/>
      <c r="AP36" s="348">
        <v>15.32</v>
      </c>
      <c r="AQ36" s="348">
        <v>17.809999999999999</v>
      </c>
      <c r="AR36" s="348">
        <v>14.79</v>
      </c>
      <c r="AS36" s="348">
        <v>8.7200000000000006</v>
      </c>
      <c r="AT36" s="348">
        <v>6.85</v>
      </c>
      <c r="AU36" s="351"/>
      <c r="AV36" s="346">
        <v>15</v>
      </c>
      <c r="AW36" s="346">
        <v>15</v>
      </c>
      <c r="AX36" s="346">
        <v>15</v>
      </c>
      <c r="AY36" s="346">
        <v>15</v>
      </c>
      <c r="AZ36" s="346">
        <v>14</v>
      </c>
      <c r="BA36" s="362"/>
      <c r="BB36" s="348">
        <v>15.3807254456606</v>
      </c>
      <c r="BC36" s="375">
        <v>1.0072220518981001</v>
      </c>
      <c r="BD36" s="375">
        <v>7.2414052420497102E-2</v>
      </c>
      <c r="BE36" s="375">
        <v>-9.9345723319671106E-2</v>
      </c>
      <c r="BF36" s="374"/>
      <c r="BG36" s="348">
        <v>66.811000000000007</v>
      </c>
      <c r="BH36" s="348">
        <v>9.3664199999999997</v>
      </c>
      <c r="BI36" s="348">
        <v>20.300599999999999</v>
      </c>
      <c r="BJ36" s="348">
        <v>3.5219800000000001</v>
      </c>
      <c r="BK36" s="373"/>
      <c r="BL36" s="372" t="s">
        <v>2398</v>
      </c>
      <c r="BM36" s="372" t="s">
        <v>2399</v>
      </c>
      <c r="BN36" s="372" t="s">
        <v>2400</v>
      </c>
      <c r="BO36" s="372" t="s">
        <v>2401</v>
      </c>
      <c r="BP36" s="372" t="s">
        <v>2402</v>
      </c>
      <c r="BQ36" s="373"/>
      <c r="BR36" s="354" t="s">
        <v>463</v>
      </c>
    </row>
    <row r="37" spans="1:70" s="107" customFormat="1" x14ac:dyDescent="0.25">
      <c r="A37" s="345" t="s">
        <v>2446</v>
      </c>
      <c r="B37" s="373"/>
      <c r="C37" s="719">
        <v>41275</v>
      </c>
      <c r="D37" s="373"/>
      <c r="E37" s="346">
        <v>2100.34</v>
      </c>
      <c r="F37" s="373"/>
      <c r="G37" s="347">
        <v>201.30680000000001</v>
      </c>
      <c r="H37" s="374"/>
      <c r="I37" s="348">
        <v>0.67279999999999995</v>
      </c>
      <c r="J37" s="348">
        <v>5.8962000000000003</v>
      </c>
      <c r="K37" s="348">
        <v>6.0888999999999998</v>
      </c>
      <c r="L37" s="348">
        <v>14.7142</v>
      </c>
      <c r="M37" s="348">
        <v>12.3385</v>
      </c>
      <c r="N37" s="350">
        <v>8.2577999999999996</v>
      </c>
      <c r="O37" s="348">
        <v>-2.9483000000000001</v>
      </c>
      <c r="P37" s="348">
        <v>17.572900000000001</v>
      </c>
      <c r="Q37" s="348">
        <v>20.071300000000001</v>
      </c>
      <c r="R37" s="348">
        <v>16.432500000000001</v>
      </c>
      <c r="S37" s="348">
        <v>21.8598</v>
      </c>
      <c r="T37" s="348">
        <v>10.939</v>
      </c>
      <c r="U37" s="348">
        <v>9.7673000000000005</v>
      </c>
      <c r="V37" s="348">
        <v>5.3944000000000001</v>
      </c>
      <c r="W37" s="348">
        <v>1.8168</v>
      </c>
      <c r="X37" s="348">
        <v>15.220499999999999</v>
      </c>
      <c r="Y37" s="374"/>
      <c r="Z37" s="346">
        <v>6</v>
      </c>
      <c r="AA37" s="346">
        <v>8</v>
      </c>
      <c r="AB37" s="346">
        <v>4</v>
      </c>
      <c r="AC37" s="346">
        <v>4</v>
      </c>
      <c r="AD37" s="346">
        <v>7</v>
      </c>
      <c r="AE37" s="346">
        <v>9</v>
      </c>
      <c r="AF37" s="346">
        <v>15</v>
      </c>
      <c r="AG37" s="346">
        <v>14</v>
      </c>
      <c r="AH37" s="346">
        <v>12</v>
      </c>
      <c r="AI37" s="346">
        <v>10</v>
      </c>
      <c r="AJ37" s="346">
        <v>3</v>
      </c>
      <c r="AK37" s="346">
        <v>7</v>
      </c>
      <c r="AL37" s="346">
        <v>8</v>
      </c>
      <c r="AM37" s="346">
        <v>8</v>
      </c>
      <c r="AN37" s="346">
        <v>10</v>
      </c>
      <c r="AO37" s="373"/>
      <c r="AP37" s="348">
        <v>18.309999999999999</v>
      </c>
      <c r="AQ37" s="348">
        <v>21.21</v>
      </c>
      <c r="AR37" s="348">
        <v>16.579999999999998</v>
      </c>
      <c r="AS37" s="348">
        <v>9.65</v>
      </c>
      <c r="AT37" s="348">
        <v>18.91</v>
      </c>
      <c r="AU37" s="351"/>
      <c r="AV37" s="346">
        <v>11</v>
      </c>
      <c r="AW37" s="346">
        <v>13</v>
      </c>
      <c r="AX37" s="346">
        <v>14</v>
      </c>
      <c r="AY37" s="346">
        <v>11</v>
      </c>
      <c r="AZ37" s="346">
        <v>7</v>
      </c>
      <c r="BA37" s="362"/>
      <c r="BB37" s="348">
        <v>18.901667228465701</v>
      </c>
      <c r="BC37" s="375">
        <v>0</v>
      </c>
      <c r="BD37" s="375">
        <v>6.6366862349941505E-2</v>
      </c>
      <c r="BE37" s="375" t="s">
        <v>430</v>
      </c>
      <c r="BF37" s="374"/>
      <c r="BG37" s="348">
        <v>41.925800000000002</v>
      </c>
      <c r="BH37" s="348">
        <v>14.787100000000001</v>
      </c>
      <c r="BI37" s="348">
        <v>37.806800000000003</v>
      </c>
      <c r="BJ37" s="348">
        <v>5.4802999999999997</v>
      </c>
      <c r="BK37" s="373"/>
      <c r="BL37" s="372" t="s">
        <v>2404</v>
      </c>
      <c r="BM37" s="372" t="s">
        <v>2405</v>
      </c>
      <c r="BN37" s="372" t="s">
        <v>2406</v>
      </c>
      <c r="BO37" s="372" t="s">
        <v>2407</v>
      </c>
      <c r="BP37" s="372" t="s">
        <v>2408</v>
      </c>
      <c r="BQ37" s="373"/>
      <c r="BR37" s="354" t="s">
        <v>2409</v>
      </c>
    </row>
    <row r="38" spans="1:70" s="107" customFormat="1" x14ac:dyDescent="0.25">
      <c r="A38" s="345" t="s">
        <v>2447</v>
      </c>
      <c r="B38" s="373"/>
      <c r="C38" s="719">
        <v>41275</v>
      </c>
      <c r="D38" s="373"/>
      <c r="E38" s="346">
        <v>1540.78</v>
      </c>
      <c r="F38" s="373"/>
      <c r="G38" s="347">
        <v>83.98</v>
      </c>
      <c r="H38" s="374"/>
      <c r="I38" s="348">
        <v>1.0954999999999999</v>
      </c>
      <c r="J38" s="348">
        <v>7.7633999999999999</v>
      </c>
      <c r="K38" s="348">
        <v>10.354799999999999</v>
      </c>
      <c r="L38" s="348">
        <v>20.0915</v>
      </c>
      <c r="M38" s="348">
        <v>17.602599999999999</v>
      </c>
      <c r="N38" s="350">
        <v>9.2067999999999994</v>
      </c>
      <c r="O38" s="348">
        <v>2.1385999999999998</v>
      </c>
      <c r="P38" s="348">
        <v>24.461500000000001</v>
      </c>
      <c r="Q38" s="348">
        <v>23.268000000000001</v>
      </c>
      <c r="R38" s="348">
        <v>20.3444</v>
      </c>
      <c r="S38" s="348">
        <v>29.259699999999999</v>
      </c>
      <c r="T38" s="348">
        <v>15.214700000000001</v>
      </c>
      <c r="U38" s="348">
        <v>11.8093</v>
      </c>
      <c r="V38" s="348">
        <v>6.5735999999999999</v>
      </c>
      <c r="W38" s="348">
        <v>3.8971</v>
      </c>
      <c r="X38" s="348">
        <v>19.422799999999999</v>
      </c>
      <c r="Y38" s="374"/>
      <c r="Z38" s="346">
        <v>1</v>
      </c>
      <c r="AA38" s="346">
        <v>1</v>
      </c>
      <c r="AB38" s="346">
        <v>1</v>
      </c>
      <c r="AC38" s="346">
        <v>1</v>
      </c>
      <c r="AD38" s="346">
        <v>2</v>
      </c>
      <c r="AE38" s="346">
        <v>7</v>
      </c>
      <c r="AF38" s="346">
        <v>8</v>
      </c>
      <c r="AG38" s="346">
        <v>4</v>
      </c>
      <c r="AH38" s="346">
        <v>5</v>
      </c>
      <c r="AI38" s="346">
        <v>1</v>
      </c>
      <c r="AJ38" s="346">
        <v>1</v>
      </c>
      <c r="AK38" s="346">
        <v>2</v>
      </c>
      <c r="AL38" s="346">
        <v>6</v>
      </c>
      <c r="AM38" s="346">
        <v>6</v>
      </c>
      <c r="AN38" s="346">
        <v>1</v>
      </c>
      <c r="AO38" s="373"/>
      <c r="AP38" s="348">
        <v>21.96</v>
      </c>
      <c r="AQ38" s="348">
        <v>24.91</v>
      </c>
      <c r="AR38" s="348">
        <v>21.53</v>
      </c>
      <c r="AS38" s="348">
        <v>15.68</v>
      </c>
      <c r="AT38" s="348">
        <v>25.97</v>
      </c>
      <c r="AU38" s="351"/>
      <c r="AV38" s="346">
        <v>1</v>
      </c>
      <c r="AW38" s="346">
        <v>5</v>
      </c>
      <c r="AX38" s="346">
        <v>5</v>
      </c>
      <c r="AY38" s="346">
        <v>3</v>
      </c>
      <c r="AZ38" s="346">
        <v>2</v>
      </c>
      <c r="BA38" s="362"/>
      <c r="BB38" s="348">
        <v>21.192865241482501</v>
      </c>
      <c r="BC38" s="375">
        <v>0</v>
      </c>
      <c r="BD38" s="375">
        <v>8.2478406831349493E-2</v>
      </c>
      <c r="BE38" s="375" t="s">
        <v>430</v>
      </c>
      <c r="BF38" s="374"/>
      <c r="BG38" s="348">
        <v>24.912299999999998</v>
      </c>
      <c r="BH38" s="348">
        <v>17.898499999999999</v>
      </c>
      <c r="BI38" s="348">
        <v>53.735300000000002</v>
      </c>
      <c r="BJ38" s="348">
        <v>3.4539</v>
      </c>
      <c r="BK38" s="373"/>
      <c r="BL38" s="372" t="s">
        <v>2411</v>
      </c>
      <c r="BM38" s="372" t="s">
        <v>2412</v>
      </c>
      <c r="BN38" s="372" t="s">
        <v>2413</v>
      </c>
      <c r="BO38" s="372" t="s">
        <v>2414</v>
      </c>
      <c r="BP38" s="372" t="s">
        <v>2415</v>
      </c>
      <c r="BQ38" s="373"/>
      <c r="BR38" s="354" t="s">
        <v>443</v>
      </c>
    </row>
    <row r="39" spans="1:70" s="107" customFormat="1" x14ac:dyDescent="0.25">
      <c r="A39" s="345" t="s">
        <v>2448</v>
      </c>
      <c r="B39" s="373"/>
      <c r="C39" s="719">
        <v>41275</v>
      </c>
      <c r="D39" s="373"/>
      <c r="E39" s="346">
        <v>1531.36</v>
      </c>
      <c r="F39" s="373"/>
      <c r="G39" s="347">
        <v>59.280999999999999</v>
      </c>
      <c r="H39" s="374"/>
      <c r="I39" s="348">
        <v>0.60250000000000004</v>
      </c>
      <c r="J39" s="348">
        <v>5.7777000000000003</v>
      </c>
      <c r="K39" s="348">
        <v>5.4428000000000001</v>
      </c>
      <c r="L39" s="348">
        <v>12.4237</v>
      </c>
      <c r="M39" s="348">
        <v>7.1059000000000001</v>
      </c>
      <c r="N39" s="350">
        <v>1.9748000000000001</v>
      </c>
      <c r="O39" s="348">
        <v>-2.1983999999999999</v>
      </c>
      <c r="P39" s="348">
        <v>21.295400000000001</v>
      </c>
      <c r="Q39" s="348">
        <v>20.357600000000001</v>
      </c>
      <c r="R39" s="348">
        <v>18.112200000000001</v>
      </c>
      <c r="S39" s="348">
        <v>21.380500000000001</v>
      </c>
      <c r="T39" s="348">
        <v>4.6387999999999998</v>
      </c>
      <c r="U39" s="348">
        <v>3.1206999999999998</v>
      </c>
      <c r="V39" s="348">
        <v>-2.6840000000000002</v>
      </c>
      <c r="W39" s="348">
        <v>3.1619999999999999</v>
      </c>
      <c r="X39" s="348">
        <v>15.133100000000001</v>
      </c>
      <c r="Y39" s="374"/>
      <c r="Z39" s="346">
        <v>8</v>
      </c>
      <c r="AA39" s="346">
        <v>13</v>
      </c>
      <c r="AB39" s="346">
        <v>6</v>
      </c>
      <c r="AC39" s="346">
        <v>8</v>
      </c>
      <c r="AD39" s="346">
        <v>10</v>
      </c>
      <c r="AE39" s="346">
        <v>15</v>
      </c>
      <c r="AF39" s="346">
        <v>14</v>
      </c>
      <c r="AG39" s="346">
        <v>10</v>
      </c>
      <c r="AH39" s="346">
        <v>11</v>
      </c>
      <c r="AI39" s="346">
        <v>8</v>
      </c>
      <c r="AJ39" s="346">
        <v>6</v>
      </c>
      <c r="AK39" s="346">
        <v>11</v>
      </c>
      <c r="AL39" s="346">
        <v>14</v>
      </c>
      <c r="AM39" s="346">
        <v>15</v>
      </c>
      <c r="AN39" s="346">
        <v>3</v>
      </c>
      <c r="AO39" s="373"/>
      <c r="AP39" s="348">
        <v>19.02</v>
      </c>
      <c r="AQ39" s="348">
        <v>23.26</v>
      </c>
      <c r="AR39" s="348">
        <v>18.41</v>
      </c>
      <c r="AS39" s="348">
        <v>9.39</v>
      </c>
      <c r="AT39" s="348">
        <v>8.89</v>
      </c>
      <c r="AU39" s="351"/>
      <c r="AV39" s="346">
        <v>8</v>
      </c>
      <c r="AW39" s="346">
        <v>8</v>
      </c>
      <c r="AX39" s="346">
        <v>12</v>
      </c>
      <c r="AY39" s="346">
        <v>12</v>
      </c>
      <c r="AZ39" s="346">
        <v>12</v>
      </c>
      <c r="BA39" s="362"/>
      <c r="BB39" s="348">
        <v>20.031971963219199</v>
      </c>
      <c r="BC39" s="375">
        <v>0</v>
      </c>
      <c r="BD39" s="375">
        <v>7.5436963153935901E-2</v>
      </c>
      <c r="BE39" s="375" t="s">
        <v>430</v>
      </c>
      <c r="BF39" s="374"/>
      <c r="BG39" s="348">
        <v>44.247999999999998</v>
      </c>
      <c r="BH39" s="348">
        <v>12.251300000000001</v>
      </c>
      <c r="BI39" s="348">
        <v>39.256700000000002</v>
      </c>
      <c r="BJ39" s="348">
        <v>4.2439999999999998</v>
      </c>
      <c r="BK39" s="373"/>
      <c r="BL39" s="372" t="s">
        <v>2417</v>
      </c>
      <c r="BM39" s="372" t="s">
        <v>2418</v>
      </c>
      <c r="BN39" s="372" t="s">
        <v>1415</v>
      </c>
      <c r="BO39" s="372" t="s">
        <v>2419</v>
      </c>
      <c r="BP39" s="372" t="s">
        <v>2420</v>
      </c>
      <c r="BQ39" s="373"/>
      <c r="BR39" s="354" t="s">
        <v>525</v>
      </c>
    </row>
    <row r="40" spans="1:70" s="107" customFormat="1" x14ac:dyDescent="0.25">
      <c r="A40" s="345" t="s">
        <v>2449</v>
      </c>
      <c r="B40" s="373"/>
      <c r="C40" s="719">
        <v>41275</v>
      </c>
      <c r="D40" s="373"/>
      <c r="E40" s="346">
        <v>1216.17</v>
      </c>
      <c r="F40" s="373"/>
      <c r="G40" s="347">
        <v>118.4</v>
      </c>
      <c r="H40" s="374"/>
      <c r="I40" s="348">
        <v>0.69740000000000002</v>
      </c>
      <c r="J40" s="348">
        <v>6.8303000000000003</v>
      </c>
      <c r="K40" s="348">
        <v>6.3217999999999996</v>
      </c>
      <c r="L40" s="348">
        <v>16.489599999999999</v>
      </c>
      <c r="M40" s="348">
        <v>14.8734</v>
      </c>
      <c r="N40" s="350">
        <v>15.4559</v>
      </c>
      <c r="O40" s="348">
        <v>5.0403000000000002</v>
      </c>
      <c r="P40" s="348">
        <v>21.479399999999998</v>
      </c>
      <c r="Q40" s="348">
        <v>20.901900000000001</v>
      </c>
      <c r="R40" s="348">
        <v>16.243500000000001</v>
      </c>
      <c r="S40" s="348">
        <v>22.7834</v>
      </c>
      <c r="T40" s="348">
        <v>12.7834</v>
      </c>
      <c r="U40" s="348">
        <v>13.7149</v>
      </c>
      <c r="V40" s="348">
        <v>11.5403</v>
      </c>
      <c r="W40" s="348">
        <v>3.2797999999999998</v>
      </c>
      <c r="X40" s="348">
        <v>15.9198</v>
      </c>
      <c r="Y40" s="374"/>
      <c r="Z40" s="346">
        <v>4</v>
      </c>
      <c r="AA40" s="346">
        <v>3</v>
      </c>
      <c r="AB40" s="346">
        <v>2</v>
      </c>
      <c r="AC40" s="346">
        <v>2</v>
      </c>
      <c r="AD40" s="346">
        <v>3</v>
      </c>
      <c r="AE40" s="346">
        <v>2</v>
      </c>
      <c r="AF40" s="346">
        <v>3</v>
      </c>
      <c r="AG40" s="346">
        <v>8</v>
      </c>
      <c r="AH40" s="346">
        <v>10</v>
      </c>
      <c r="AI40" s="346">
        <v>12</v>
      </c>
      <c r="AJ40" s="346">
        <v>2</v>
      </c>
      <c r="AK40" s="346">
        <v>3</v>
      </c>
      <c r="AL40" s="346">
        <v>2</v>
      </c>
      <c r="AM40" s="346">
        <v>2</v>
      </c>
      <c r="AN40" s="346">
        <v>2</v>
      </c>
      <c r="AO40" s="373"/>
      <c r="AP40" s="348">
        <v>18.82</v>
      </c>
      <c r="AQ40" s="348">
        <v>23.31</v>
      </c>
      <c r="AR40" s="348">
        <v>20.16</v>
      </c>
      <c r="AS40" s="348">
        <v>15.04</v>
      </c>
      <c r="AT40" s="348">
        <v>24.06</v>
      </c>
      <c r="AU40" s="351"/>
      <c r="AV40" s="346">
        <v>10</v>
      </c>
      <c r="AW40" s="346">
        <v>7</v>
      </c>
      <c r="AX40" s="346">
        <v>7</v>
      </c>
      <c r="AY40" s="346">
        <v>5</v>
      </c>
      <c r="AZ40" s="346">
        <v>3</v>
      </c>
      <c r="BA40" s="362"/>
      <c r="BB40" s="348">
        <v>17.171814720858301</v>
      </c>
      <c r="BC40" s="375">
        <v>1.0368869557857501</v>
      </c>
      <c r="BD40" s="375">
        <v>8.4286783354262998E-2</v>
      </c>
      <c r="BE40" s="375">
        <v>0.19850140606281699</v>
      </c>
      <c r="BF40" s="374"/>
      <c r="BG40" s="348">
        <v>44.078400000000002</v>
      </c>
      <c r="BH40" s="348">
        <v>16.721</v>
      </c>
      <c r="BI40" s="348">
        <v>35.165399999999998</v>
      </c>
      <c r="BJ40" s="348">
        <v>4.0351999999999997</v>
      </c>
      <c r="BK40" s="373"/>
      <c r="BL40" s="372" t="s">
        <v>2422</v>
      </c>
      <c r="BM40" s="372" t="s">
        <v>2423</v>
      </c>
      <c r="BN40" s="372" t="s">
        <v>2424</v>
      </c>
      <c r="BO40" s="372" t="s">
        <v>2425</v>
      </c>
      <c r="BP40" s="372" t="s">
        <v>2426</v>
      </c>
      <c r="BQ40" s="373"/>
      <c r="BR40" s="354" t="s">
        <v>463</v>
      </c>
    </row>
    <row r="41" spans="1:70" s="107" customFormat="1" x14ac:dyDescent="0.25">
      <c r="A41" s="345" t="s">
        <v>2450</v>
      </c>
      <c r="B41" s="373"/>
      <c r="C41" s="719">
        <v>41275</v>
      </c>
      <c r="D41" s="373"/>
      <c r="E41" s="346">
        <v>1117.17</v>
      </c>
      <c r="F41" s="373"/>
      <c r="G41" s="347">
        <v>63.373899999999999</v>
      </c>
      <c r="H41" s="374"/>
      <c r="I41" s="348">
        <v>0.78049999999999997</v>
      </c>
      <c r="J41" s="348">
        <v>5.7995000000000001</v>
      </c>
      <c r="K41" s="348">
        <v>6.2744999999999997</v>
      </c>
      <c r="L41" s="348">
        <v>14.389200000000001</v>
      </c>
      <c r="M41" s="348">
        <v>13.879</v>
      </c>
      <c r="N41" s="350">
        <v>11.9125</v>
      </c>
      <c r="O41" s="348">
        <v>7.1426999999999996</v>
      </c>
      <c r="P41" s="348">
        <v>29.027000000000001</v>
      </c>
      <c r="Q41" s="348">
        <v>25.479900000000001</v>
      </c>
      <c r="R41" s="348">
        <v>18.617899999999999</v>
      </c>
      <c r="S41" s="348">
        <v>21.538699999999999</v>
      </c>
      <c r="T41" s="348">
        <v>11.7097</v>
      </c>
      <c r="U41" s="348">
        <v>12.705</v>
      </c>
      <c r="V41" s="348">
        <v>9.3041999999999998</v>
      </c>
      <c r="W41" s="348">
        <v>1.8128</v>
      </c>
      <c r="X41" s="348">
        <v>16.1614</v>
      </c>
      <c r="Y41" s="374"/>
      <c r="Z41" s="346">
        <v>3</v>
      </c>
      <c r="AA41" s="346">
        <v>10</v>
      </c>
      <c r="AB41" s="346">
        <v>3</v>
      </c>
      <c r="AC41" s="346">
        <v>5</v>
      </c>
      <c r="AD41" s="346">
        <v>5</v>
      </c>
      <c r="AE41" s="346">
        <v>5</v>
      </c>
      <c r="AF41" s="346">
        <v>1</v>
      </c>
      <c r="AG41" s="346">
        <v>1</v>
      </c>
      <c r="AH41" s="346">
        <v>1</v>
      </c>
      <c r="AI41" s="346">
        <v>6</v>
      </c>
      <c r="AJ41" s="346">
        <v>4</v>
      </c>
      <c r="AK41" s="346">
        <v>5</v>
      </c>
      <c r="AL41" s="346">
        <v>4</v>
      </c>
      <c r="AM41" s="346">
        <v>4</v>
      </c>
      <c r="AN41" s="346">
        <v>11</v>
      </c>
      <c r="AO41" s="373"/>
      <c r="AP41" s="348">
        <v>21.77</v>
      </c>
      <c r="AQ41" s="348">
        <v>26.2</v>
      </c>
      <c r="AR41" s="348">
        <v>24.55</v>
      </c>
      <c r="AS41" s="348">
        <v>19.23</v>
      </c>
      <c r="AT41" s="348">
        <v>22.61</v>
      </c>
      <c r="AU41" s="351"/>
      <c r="AV41" s="346">
        <v>3</v>
      </c>
      <c r="AW41" s="346">
        <v>2</v>
      </c>
      <c r="AX41" s="346">
        <v>1</v>
      </c>
      <c r="AY41" s="346">
        <v>1</v>
      </c>
      <c r="AZ41" s="346">
        <v>4</v>
      </c>
      <c r="BA41" s="362"/>
      <c r="BB41" s="348">
        <v>20.874498698924899</v>
      </c>
      <c r="BC41" s="375">
        <v>1.08330437089066</v>
      </c>
      <c r="BD41" s="375">
        <v>9.5493670594441596E-2</v>
      </c>
      <c r="BE41" s="375">
        <v>0.68862044976833903</v>
      </c>
      <c r="BF41" s="374"/>
      <c r="BG41" s="348">
        <v>45.397300000000001</v>
      </c>
      <c r="BH41" s="348">
        <v>14.4681</v>
      </c>
      <c r="BI41" s="348">
        <v>36.313499999999998</v>
      </c>
      <c r="BJ41" s="348">
        <v>3.8210999999999999</v>
      </c>
      <c r="BK41" s="373"/>
      <c r="BL41" s="372" t="s">
        <v>2428</v>
      </c>
      <c r="BM41" s="372" t="s">
        <v>2429</v>
      </c>
      <c r="BN41" s="372" t="s">
        <v>1461</v>
      </c>
      <c r="BO41" s="372" t="s">
        <v>1784</v>
      </c>
      <c r="BP41" s="372" t="s">
        <v>2430</v>
      </c>
      <c r="BQ41" s="373"/>
      <c r="BR41" s="354" t="s">
        <v>476</v>
      </c>
    </row>
    <row r="42" spans="1:70" s="107" customFormat="1" x14ac:dyDescent="0.25">
      <c r="A42" s="345" t="s">
        <v>2451</v>
      </c>
      <c r="B42" s="373"/>
      <c r="C42" s="719">
        <v>41276</v>
      </c>
      <c r="D42" s="373"/>
      <c r="E42" s="346">
        <v>1000.34</v>
      </c>
      <c r="F42" s="373"/>
      <c r="G42" s="347">
        <v>111.9961</v>
      </c>
      <c r="H42" s="374"/>
      <c r="I42" s="348">
        <v>0.51319999999999999</v>
      </c>
      <c r="J42" s="348">
        <v>5.9322999999999997</v>
      </c>
      <c r="K42" s="348">
        <v>3.3902999999999999</v>
      </c>
      <c r="L42" s="348">
        <v>10.7958</v>
      </c>
      <c r="M42" s="348">
        <v>9.8765999999999998</v>
      </c>
      <c r="N42" s="350">
        <v>12.020099999999999</v>
      </c>
      <c r="O42" s="348">
        <v>4.6265000000000001</v>
      </c>
      <c r="P42" s="348">
        <v>21.472999999999999</v>
      </c>
      <c r="Q42" s="348">
        <v>19.578700000000001</v>
      </c>
      <c r="R42" s="348">
        <v>16.166799999999999</v>
      </c>
      <c r="S42" s="348">
        <v>15.7524</v>
      </c>
      <c r="T42" s="348">
        <v>8.0214999999999996</v>
      </c>
      <c r="U42" s="348">
        <v>11.3462</v>
      </c>
      <c r="V42" s="348">
        <v>8.4992999999999999</v>
      </c>
      <c r="W42" s="348">
        <v>1.0835999999999999</v>
      </c>
      <c r="X42" s="348">
        <v>14.2974</v>
      </c>
      <c r="Y42" s="374"/>
      <c r="Z42" s="346">
        <v>11</v>
      </c>
      <c r="AA42" s="346">
        <v>7</v>
      </c>
      <c r="AB42" s="346">
        <v>12</v>
      </c>
      <c r="AC42" s="346">
        <v>11</v>
      </c>
      <c r="AD42" s="346">
        <v>8</v>
      </c>
      <c r="AE42" s="346">
        <v>4</v>
      </c>
      <c r="AF42" s="346">
        <v>5</v>
      </c>
      <c r="AG42" s="346">
        <v>9</v>
      </c>
      <c r="AH42" s="346">
        <v>14</v>
      </c>
      <c r="AI42" s="346">
        <v>13</v>
      </c>
      <c r="AJ42" s="346">
        <v>12</v>
      </c>
      <c r="AK42" s="346">
        <v>8</v>
      </c>
      <c r="AL42" s="346">
        <v>7</v>
      </c>
      <c r="AM42" s="346">
        <v>5</v>
      </c>
      <c r="AN42" s="346">
        <v>13</v>
      </c>
      <c r="AO42" s="373"/>
      <c r="AP42" s="348">
        <v>17.989999999999998</v>
      </c>
      <c r="AQ42" s="348">
        <v>21.51</v>
      </c>
      <c r="AR42" s="348">
        <v>18.59</v>
      </c>
      <c r="AS42" s="348">
        <v>14.17</v>
      </c>
      <c r="AT42" s="348">
        <v>16.440000000000001</v>
      </c>
      <c r="AU42" s="351"/>
      <c r="AV42" s="346">
        <v>13</v>
      </c>
      <c r="AW42" s="346">
        <v>12</v>
      </c>
      <c r="AX42" s="346">
        <v>10</v>
      </c>
      <c r="AY42" s="346">
        <v>6</v>
      </c>
      <c r="AZ42" s="346">
        <v>8</v>
      </c>
      <c r="BA42" s="362"/>
      <c r="BB42" s="348">
        <v>16.1667662430274</v>
      </c>
      <c r="BC42" s="375">
        <v>1.0149011876042799</v>
      </c>
      <c r="BD42" s="375">
        <v>8.7695040053618001E-2</v>
      </c>
      <c r="BE42" s="375">
        <v>0.19536986560619399</v>
      </c>
      <c r="BF42" s="374"/>
      <c r="BG42" s="348">
        <v>55.583199999999998</v>
      </c>
      <c r="BH42" s="348">
        <v>18.491499999999998</v>
      </c>
      <c r="BI42" s="348">
        <v>20.464300000000001</v>
      </c>
      <c r="BJ42" s="348">
        <v>5.4610000000000003</v>
      </c>
      <c r="BK42" s="373"/>
      <c r="BL42" s="372" t="s">
        <v>2432</v>
      </c>
      <c r="BM42" s="372" t="s">
        <v>2433</v>
      </c>
      <c r="BN42" s="372" t="s">
        <v>2434</v>
      </c>
      <c r="BO42" s="372" t="s">
        <v>2435</v>
      </c>
      <c r="BP42" s="372" t="s">
        <v>2436</v>
      </c>
      <c r="BQ42" s="373"/>
      <c r="BR42" s="354" t="s">
        <v>525</v>
      </c>
    </row>
    <row r="43" spans="1:70" x14ac:dyDescent="0.25">
      <c r="A43" s="36" t="s">
        <v>93</v>
      </c>
      <c r="B43" s="43"/>
      <c r="C43" s="720"/>
      <c r="D43" s="43"/>
      <c r="E43" s="51"/>
      <c r="F43" s="43"/>
      <c r="G43" s="55"/>
      <c r="H43" s="66"/>
      <c r="I43" s="59">
        <v>0.59399999999999997</v>
      </c>
      <c r="J43" s="59">
        <v>6.1436000000000002</v>
      </c>
      <c r="K43" s="59">
        <v>4.9527999999999999</v>
      </c>
      <c r="L43" s="59">
        <v>12.601800000000001</v>
      </c>
      <c r="M43" s="59">
        <v>10.494999999999999</v>
      </c>
      <c r="N43" s="70">
        <v>9.1640999999999995</v>
      </c>
      <c r="O43" s="59">
        <v>2.2772000000000001</v>
      </c>
      <c r="P43" s="59">
        <v>22.110399999999998</v>
      </c>
      <c r="Q43" s="59">
        <v>22.044599999999999</v>
      </c>
      <c r="R43" s="59">
        <v>17.397300000000001</v>
      </c>
      <c r="S43" s="59">
        <v>19.381599999999999</v>
      </c>
      <c r="T43" s="59">
        <v>8.3579000000000008</v>
      </c>
      <c r="U43" s="59">
        <v>9.4962999999999997</v>
      </c>
      <c r="V43" s="59">
        <v>5.7587999999999999</v>
      </c>
      <c r="W43" s="59">
        <v>2.2058</v>
      </c>
      <c r="X43" s="59">
        <v>16.123000000000001</v>
      </c>
      <c r="Y43" s="66"/>
      <c r="Z43" s="51">
        <v>15</v>
      </c>
      <c r="AA43" s="51">
        <v>15</v>
      </c>
      <c r="AB43" s="51">
        <v>15</v>
      </c>
      <c r="AC43" s="51">
        <v>15</v>
      </c>
      <c r="AD43" s="51">
        <v>15</v>
      </c>
      <c r="AE43" s="51">
        <v>15</v>
      </c>
      <c r="AF43" s="51">
        <v>15</v>
      </c>
      <c r="AG43" s="51">
        <v>15</v>
      </c>
      <c r="AH43" s="51">
        <v>15</v>
      </c>
      <c r="AI43" s="51">
        <v>15</v>
      </c>
      <c r="AJ43" s="51">
        <v>15</v>
      </c>
      <c r="AK43" s="51">
        <v>15</v>
      </c>
      <c r="AL43" s="51">
        <v>15</v>
      </c>
      <c r="AM43" s="51">
        <v>15</v>
      </c>
      <c r="AN43" s="51">
        <v>15</v>
      </c>
      <c r="AO43" s="43"/>
      <c r="AP43" s="59">
        <v>19.494666666666699</v>
      </c>
      <c r="AQ43" s="59">
        <v>23.395333333333301</v>
      </c>
      <c r="AR43" s="59">
        <v>19.877333333333301</v>
      </c>
      <c r="AS43" s="59">
        <v>12.888666666666699</v>
      </c>
      <c r="AT43" s="59">
        <v>16.113333333333301</v>
      </c>
      <c r="AU43" s="78"/>
      <c r="AV43" s="51">
        <v>15</v>
      </c>
      <c r="AW43" s="51">
        <v>15</v>
      </c>
      <c r="AX43" s="51">
        <v>15</v>
      </c>
      <c r="AY43" s="51">
        <v>15</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1.0954999999999999</v>
      </c>
      <c r="J44" s="60">
        <v>7.7633999999999999</v>
      </c>
      <c r="K44" s="60">
        <v>10.354799999999999</v>
      </c>
      <c r="L44" s="60">
        <v>20.0915</v>
      </c>
      <c r="M44" s="60">
        <v>17.737200000000001</v>
      </c>
      <c r="N44" s="71">
        <v>18.3108</v>
      </c>
      <c r="O44" s="60">
        <v>7.1426999999999996</v>
      </c>
      <c r="P44" s="60">
        <v>29.027000000000001</v>
      </c>
      <c r="Q44" s="60">
        <v>25.479900000000001</v>
      </c>
      <c r="R44" s="60">
        <v>20.3444</v>
      </c>
      <c r="S44" s="60">
        <v>29.259699999999999</v>
      </c>
      <c r="T44" s="60">
        <v>15.6152</v>
      </c>
      <c r="U44" s="60">
        <v>17.193000000000001</v>
      </c>
      <c r="V44" s="60">
        <v>14.388</v>
      </c>
      <c r="W44" s="60">
        <v>3.8971</v>
      </c>
      <c r="X44" s="60">
        <v>20.7</v>
      </c>
      <c r="Y44" s="67"/>
      <c r="Z44" s="52"/>
      <c r="AA44" s="52"/>
      <c r="AB44" s="52"/>
      <c r="AC44" s="52"/>
      <c r="AD44" s="52"/>
      <c r="AE44" s="52"/>
      <c r="AF44" s="52"/>
      <c r="AG44" s="52"/>
      <c r="AH44" s="52"/>
      <c r="AI44" s="52"/>
      <c r="AJ44" s="52"/>
      <c r="AK44" s="52"/>
      <c r="AL44" s="52"/>
      <c r="AM44" s="52"/>
      <c r="AN44" s="52"/>
      <c r="AO44" s="44"/>
      <c r="AP44" s="60">
        <v>21.96</v>
      </c>
      <c r="AQ44" s="60">
        <v>26.59</v>
      </c>
      <c r="AR44" s="60">
        <v>24.55</v>
      </c>
      <c r="AS44" s="60">
        <v>19.23</v>
      </c>
      <c r="AT44" s="60">
        <v>28.21</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0.15989999999999999</v>
      </c>
      <c r="J45" s="60">
        <v>4.7732999999999999</v>
      </c>
      <c r="K45" s="60">
        <v>2.319</v>
      </c>
      <c r="L45" s="60">
        <v>6.0227000000000004</v>
      </c>
      <c r="M45" s="60">
        <v>3.6635</v>
      </c>
      <c r="N45" s="71">
        <v>1.9748000000000001</v>
      </c>
      <c r="O45" s="60">
        <v>-2.9483000000000001</v>
      </c>
      <c r="P45" s="60">
        <v>17.067299999999999</v>
      </c>
      <c r="Q45" s="60">
        <v>16.610700000000001</v>
      </c>
      <c r="R45" s="60">
        <v>13.1356</v>
      </c>
      <c r="S45" s="60">
        <v>11.6342</v>
      </c>
      <c r="T45" s="60">
        <v>1.4397</v>
      </c>
      <c r="U45" s="60">
        <v>2.1878000000000002</v>
      </c>
      <c r="V45" s="60">
        <v>-2.6840000000000002</v>
      </c>
      <c r="W45" s="60">
        <v>0.95579999999999998</v>
      </c>
      <c r="X45" s="60">
        <v>12.344200000000001</v>
      </c>
      <c r="Y45" s="67"/>
      <c r="Z45" s="52"/>
      <c r="AA45" s="52"/>
      <c r="AB45" s="52"/>
      <c r="AC45" s="52"/>
      <c r="AD45" s="52"/>
      <c r="AE45" s="52"/>
      <c r="AF45" s="52"/>
      <c r="AG45" s="52"/>
      <c r="AH45" s="52"/>
      <c r="AI45" s="52"/>
      <c r="AJ45" s="52"/>
      <c r="AK45" s="52"/>
      <c r="AL45" s="52"/>
      <c r="AM45" s="52"/>
      <c r="AN45" s="52"/>
      <c r="AO45" s="44"/>
      <c r="AP45" s="60">
        <v>15.32</v>
      </c>
      <c r="AQ45" s="60">
        <v>17.809999999999999</v>
      </c>
      <c r="AR45" s="60">
        <v>14.79</v>
      </c>
      <c r="AS45" s="60">
        <v>8.7200000000000006</v>
      </c>
      <c r="AT45" s="60">
        <v>4.47</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0.60250000000000004</v>
      </c>
      <c r="J46" s="61">
        <v>5.8962000000000003</v>
      </c>
      <c r="K46" s="61">
        <v>4.8430999999999997</v>
      </c>
      <c r="L46" s="61">
        <v>12.4237</v>
      </c>
      <c r="M46" s="61">
        <v>9.8765999999999998</v>
      </c>
      <c r="N46" s="72">
        <v>8.9334000000000007</v>
      </c>
      <c r="O46" s="61">
        <v>2.1385999999999998</v>
      </c>
      <c r="P46" s="61">
        <v>21.479399999999998</v>
      </c>
      <c r="Q46" s="61">
        <v>22.2151</v>
      </c>
      <c r="R46" s="61">
        <v>18.112200000000001</v>
      </c>
      <c r="S46" s="61">
        <v>19.690100000000001</v>
      </c>
      <c r="T46" s="61">
        <v>8.0214999999999996</v>
      </c>
      <c r="U46" s="61">
        <v>9.7673000000000005</v>
      </c>
      <c r="V46" s="61">
        <v>5.3944000000000001</v>
      </c>
      <c r="W46" s="61">
        <v>2.2644000000000002</v>
      </c>
      <c r="X46" s="61">
        <v>15.9198</v>
      </c>
      <c r="Y46" s="68"/>
      <c r="Z46" s="53"/>
      <c r="AA46" s="53"/>
      <c r="AB46" s="53"/>
      <c r="AC46" s="53"/>
      <c r="AD46" s="53"/>
      <c r="AE46" s="53"/>
      <c r="AF46" s="53"/>
      <c r="AG46" s="53"/>
      <c r="AH46" s="53"/>
      <c r="AI46" s="53"/>
      <c r="AJ46" s="53"/>
      <c r="AK46" s="53"/>
      <c r="AL46" s="53"/>
      <c r="AM46" s="53"/>
      <c r="AN46" s="53"/>
      <c r="AO46" s="45"/>
      <c r="AP46" s="61">
        <v>19.02</v>
      </c>
      <c r="AQ46" s="61">
        <v>23.26</v>
      </c>
      <c r="AR46" s="61">
        <v>19.66</v>
      </c>
      <c r="AS46" s="61">
        <v>13.08</v>
      </c>
      <c r="AT46" s="61">
        <v>16.440000000000001</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150</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2452</v>
      </c>
      <c r="B48" s="402"/>
      <c r="C48" s="724">
        <v>39346</v>
      </c>
      <c r="D48" s="402"/>
      <c r="E48" s="403">
        <v>3178.93</v>
      </c>
      <c r="F48" s="402"/>
      <c r="G48" s="404">
        <v>41.626199999999997</v>
      </c>
      <c r="H48" s="406"/>
      <c r="I48" s="405">
        <v>1.0351999999999999</v>
      </c>
      <c r="J48" s="405">
        <v>4.7643000000000004</v>
      </c>
      <c r="K48" s="405">
        <v>6.0483000000000002</v>
      </c>
      <c r="L48" s="405">
        <v>20.5229</v>
      </c>
      <c r="M48" s="405">
        <v>12.106299999999999</v>
      </c>
      <c r="N48" s="407">
        <v>11.957100000000001</v>
      </c>
      <c r="O48" s="405">
        <v>-1.7008000000000001</v>
      </c>
      <c r="P48" s="405">
        <v>20.459900000000001</v>
      </c>
      <c r="Q48" s="405">
        <v>19.9831</v>
      </c>
      <c r="R48" s="405">
        <v>20.267600000000002</v>
      </c>
      <c r="S48" s="405">
        <v>30.990600000000001</v>
      </c>
      <c r="T48" s="405">
        <v>10.329700000000001</v>
      </c>
      <c r="U48" s="405">
        <v>11.368499999999999</v>
      </c>
      <c r="V48" s="405">
        <v>8.5837000000000003</v>
      </c>
      <c r="W48" s="405">
        <v>0.60660000000000003</v>
      </c>
      <c r="X48" s="405">
        <v>7.9013</v>
      </c>
      <c r="Y48" s="406"/>
      <c r="Z48" s="403">
        <v>1</v>
      </c>
      <c r="AA48" s="403">
        <v>6</v>
      </c>
      <c r="AB48" s="403">
        <v>1</v>
      </c>
      <c r="AC48" s="403">
        <v>1</v>
      </c>
      <c r="AD48" s="403">
        <v>2</v>
      </c>
      <c r="AE48" s="403">
        <v>3</v>
      </c>
      <c r="AF48" s="403">
        <v>3</v>
      </c>
      <c r="AG48" s="403">
        <v>3</v>
      </c>
      <c r="AH48" s="403">
        <v>3</v>
      </c>
      <c r="AI48" s="403">
        <v>1</v>
      </c>
      <c r="AJ48" s="403">
        <v>1</v>
      </c>
      <c r="AK48" s="403">
        <v>1</v>
      </c>
      <c r="AL48" s="403">
        <v>2</v>
      </c>
      <c r="AM48" s="403">
        <v>3</v>
      </c>
      <c r="AN48" s="403">
        <v>5</v>
      </c>
      <c r="AO48" s="402"/>
      <c r="AP48" s="405">
        <v>22.39</v>
      </c>
      <c r="AQ48" s="405">
        <v>24.81</v>
      </c>
      <c r="AR48" s="405">
        <v>16.45</v>
      </c>
      <c r="AS48" s="405">
        <v>11.23</v>
      </c>
      <c r="AT48" s="405">
        <v>23.51</v>
      </c>
      <c r="AU48" s="408"/>
      <c r="AV48" s="403">
        <v>1</v>
      </c>
      <c r="AW48" s="403">
        <v>1</v>
      </c>
      <c r="AX48" s="403">
        <v>3</v>
      </c>
      <c r="AY48" s="403">
        <v>3</v>
      </c>
      <c r="AZ48" s="403">
        <v>1</v>
      </c>
      <c r="BA48" s="409"/>
      <c r="BB48" s="405">
        <v>19.9871371833786</v>
      </c>
      <c r="BC48" s="410">
        <v>1.2322737688461201</v>
      </c>
      <c r="BD48" s="410">
        <v>6.7893042544064502E-2</v>
      </c>
      <c r="BE48" s="410">
        <v>-0.12719740292384901</v>
      </c>
      <c r="BF48" s="406"/>
      <c r="BG48" s="405">
        <v>49.511499999999998</v>
      </c>
      <c r="BH48" s="405">
        <v>2.25143</v>
      </c>
      <c r="BI48" s="405">
        <v>31.639099999999999</v>
      </c>
      <c r="BJ48" s="405">
        <v>16.59797</v>
      </c>
      <c r="BK48" s="402"/>
      <c r="BL48" s="401" t="s">
        <v>2453</v>
      </c>
      <c r="BM48" s="401" t="s">
        <v>2454</v>
      </c>
      <c r="BN48" s="401" t="s">
        <v>2455</v>
      </c>
      <c r="BO48" s="401" t="s">
        <v>1524</v>
      </c>
      <c r="BP48" s="401" t="s">
        <v>914</v>
      </c>
      <c r="BQ48" s="402"/>
      <c r="BR48" s="411" t="s">
        <v>602</v>
      </c>
    </row>
    <row r="49" spans="1:70" s="107" customFormat="1" x14ac:dyDescent="0.25">
      <c r="A49" s="345" t="s">
        <v>2456</v>
      </c>
      <c r="B49" s="373"/>
      <c r="C49" s="719">
        <v>38688</v>
      </c>
      <c r="D49" s="373"/>
      <c r="E49" s="346">
        <v>1007.43</v>
      </c>
      <c r="F49" s="373"/>
      <c r="G49" s="347">
        <v>173.05</v>
      </c>
      <c r="H49" s="374"/>
      <c r="I49" s="348">
        <v>0.40620000000000001</v>
      </c>
      <c r="J49" s="348">
        <v>5.8475000000000001</v>
      </c>
      <c r="K49" s="348">
        <v>3.9277000000000002</v>
      </c>
      <c r="L49" s="348">
        <v>8.1698000000000004</v>
      </c>
      <c r="M49" s="348">
        <v>11.4582</v>
      </c>
      <c r="N49" s="350">
        <v>9.4490999999999996</v>
      </c>
      <c r="O49" s="348">
        <v>3.2682000000000002</v>
      </c>
      <c r="P49" s="348">
        <v>22.870899999999999</v>
      </c>
      <c r="Q49" s="348">
        <v>22.929200000000002</v>
      </c>
      <c r="R49" s="348">
        <v>16.776199999999999</v>
      </c>
      <c r="S49" s="348">
        <v>14.2395</v>
      </c>
      <c r="T49" s="348">
        <v>9.6850000000000005</v>
      </c>
      <c r="U49" s="348">
        <v>7.9874999999999998</v>
      </c>
      <c r="V49" s="348">
        <v>6.0354999999999999</v>
      </c>
      <c r="W49" s="348">
        <v>1.5194000000000001</v>
      </c>
      <c r="X49" s="348">
        <v>14.8771</v>
      </c>
      <c r="Y49" s="374"/>
      <c r="Z49" s="346">
        <v>3</v>
      </c>
      <c r="AA49" s="346">
        <v>1</v>
      </c>
      <c r="AB49" s="346">
        <v>4</v>
      </c>
      <c r="AC49" s="346">
        <v>5</v>
      </c>
      <c r="AD49" s="346">
        <v>4</v>
      </c>
      <c r="AE49" s="346">
        <v>4</v>
      </c>
      <c r="AF49" s="346">
        <v>2</v>
      </c>
      <c r="AG49" s="346">
        <v>2</v>
      </c>
      <c r="AH49" s="346">
        <v>1</v>
      </c>
      <c r="AI49" s="346">
        <v>3</v>
      </c>
      <c r="AJ49" s="346">
        <v>4</v>
      </c>
      <c r="AK49" s="346">
        <v>2</v>
      </c>
      <c r="AL49" s="346">
        <v>4</v>
      </c>
      <c r="AM49" s="346">
        <v>4</v>
      </c>
      <c r="AN49" s="346">
        <v>2</v>
      </c>
      <c r="AO49" s="373"/>
      <c r="AP49" s="348">
        <v>19.54</v>
      </c>
      <c r="AQ49" s="348">
        <v>23.65</v>
      </c>
      <c r="AR49" s="348">
        <v>20.3</v>
      </c>
      <c r="AS49" s="348">
        <v>14.7</v>
      </c>
      <c r="AT49" s="348">
        <v>13.91</v>
      </c>
      <c r="AU49" s="351"/>
      <c r="AV49" s="346">
        <v>3</v>
      </c>
      <c r="AW49" s="346">
        <v>3</v>
      </c>
      <c r="AX49" s="346">
        <v>2</v>
      </c>
      <c r="AY49" s="346">
        <v>2</v>
      </c>
      <c r="AZ49" s="346">
        <v>4</v>
      </c>
      <c r="BA49" s="362"/>
      <c r="BB49" s="348">
        <v>18.739597546570199</v>
      </c>
      <c r="BC49" s="375">
        <v>0</v>
      </c>
      <c r="BD49" s="375">
        <v>8.3579266953257306E-2</v>
      </c>
      <c r="BE49" s="375" t="s">
        <v>430</v>
      </c>
      <c r="BF49" s="374"/>
      <c r="BG49" s="348">
        <v>64.590900000000005</v>
      </c>
      <c r="BH49" s="348">
        <v>20.863900000000001</v>
      </c>
      <c r="BI49" s="348">
        <v>9.6416900000000005</v>
      </c>
      <c r="BJ49" s="348">
        <v>4.9035099999999998</v>
      </c>
      <c r="BK49" s="373"/>
      <c r="BL49" s="372" t="s">
        <v>2457</v>
      </c>
      <c r="BM49" s="372" t="s">
        <v>2458</v>
      </c>
      <c r="BN49" s="372" t="s">
        <v>2459</v>
      </c>
      <c r="BO49" s="372" t="s">
        <v>2460</v>
      </c>
      <c r="BP49" s="372" t="s">
        <v>2197</v>
      </c>
      <c r="BQ49" s="373"/>
      <c r="BR49" s="354" t="s">
        <v>518</v>
      </c>
    </row>
    <row r="50" spans="1:70" s="107" customFormat="1" x14ac:dyDescent="0.25">
      <c r="A50" s="345" t="s">
        <v>2461</v>
      </c>
      <c r="B50" s="373"/>
      <c r="C50" s="719">
        <v>40242</v>
      </c>
      <c r="D50" s="373"/>
      <c r="E50" s="346">
        <v>817.85</v>
      </c>
      <c r="F50" s="373"/>
      <c r="G50" s="347">
        <v>65.010000000000005</v>
      </c>
      <c r="H50" s="374"/>
      <c r="I50" s="348">
        <v>0.3705</v>
      </c>
      <c r="J50" s="348">
        <v>5.0242000000000004</v>
      </c>
      <c r="K50" s="348">
        <v>4.1159999999999997</v>
      </c>
      <c r="L50" s="348">
        <v>14.1327</v>
      </c>
      <c r="M50" s="348">
        <v>12.474</v>
      </c>
      <c r="N50" s="350">
        <v>16.213799999999999</v>
      </c>
      <c r="O50" s="348">
        <v>7.4954999999999998</v>
      </c>
      <c r="P50" s="348">
        <v>23.742699999999999</v>
      </c>
      <c r="Q50" s="348">
        <v>21.253699999999998</v>
      </c>
      <c r="R50" s="348">
        <v>18.530200000000001</v>
      </c>
      <c r="S50" s="348">
        <v>17.899899999999999</v>
      </c>
      <c r="T50" s="348">
        <v>9.2972000000000001</v>
      </c>
      <c r="U50" s="348">
        <v>15.4297</v>
      </c>
      <c r="V50" s="348">
        <v>13.6936</v>
      </c>
      <c r="W50" s="348">
        <v>2.3456999999999999</v>
      </c>
      <c r="X50" s="348">
        <v>12.1709</v>
      </c>
      <c r="Y50" s="374"/>
      <c r="Z50" s="346">
        <v>4</v>
      </c>
      <c r="AA50" s="346">
        <v>5</v>
      </c>
      <c r="AB50" s="346">
        <v>3</v>
      </c>
      <c r="AC50" s="346">
        <v>2</v>
      </c>
      <c r="AD50" s="346">
        <v>1</v>
      </c>
      <c r="AE50" s="346">
        <v>2</v>
      </c>
      <c r="AF50" s="346">
        <v>1</v>
      </c>
      <c r="AG50" s="346">
        <v>1</v>
      </c>
      <c r="AH50" s="346">
        <v>2</v>
      </c>
      <c r="AI50" s="346">
        <v>2</v>
      </c>
      <c r="AJ50" s="346">
        <v>3</v>
      </c>
      <c r="AK50" s="346">
        <v>4</v>
      </c>
      <c r="AL50" s="346">
        <v>1</v>
      </c>
      <c r="AM50" s="346">
        <v>1</v>
      </c>
      <c r="AN50" s="346">
        <v>1</v>
      </c>
      <c r="AO50" s="373"/>
      <c r="AP50" s="348">
        <v>20.58</v>
      </c>
      <c r="AQ50" s="348">
        <v>24.17</v>
      </c>
      <c r="AR50" s="348">
        <v>21.05</v>
      </c>
      <c r="AS50" s="348">
        <v>16.96</v>
      </c>
      <c r="AT50" s="348">
        <v>22.99</v>
      </c>
      <c r="AU50" s="351"/>
      <c r="AV50" s="346">
        <v>2</v>
      </c>
      <c r="AW50" s="346">
        <v>2</v>
      </c>
      <c r="AX50" s="346">
        <v>1</v>
      </c>
      <c r="AY50" s="346">
        <v>1</v>
      </c>
      <c r="AZ50" s="346">
        <v>2</v>
      </c>
      <c r="BA50" s="362"/>
      <c r="BB50" s="348">
        <v>16.0897441202241</v>
      </c>
      <c r="BC50" s="375">
        <v>0</v>
      </c>
      <c r="BD50" s="375">
        <v>9.8262081633161802E-2</v>
      </c>
      <c r="BE50" s="375" t="s">
        <v>430</v>
      </c>
      <c r="BF50" s="374"/>
      <c r="BG50" s="348">
        <v>33.233899999999998</v>
      </c>
      <c r="BH50" s="348">
        <v>24.868400000000001</v>
      </c>
      <c r="BI50" s="348">
        <v>33.103900000000003</v>
      </c>
      <c r="BJ50" s="348">
        <v>8.7937999999999992</v>
      </c>
      <c r="BK50" s="373"/>
      <c r="BL50" s="372" t="s">
        <v>2462</v>
      </c>
      <c r="BM50" s="372" t="s">
        <v>2463</v>
      </c>
      <c r="BN50" s="372" t="s">
        <v>2464</v>
      </c>
      <c r="BO50" s="372" t="s">
        <v>2465</v>
      </c>
      <c r="BP50" s="372" t="s">
        <v>2466</v>
      </c>
      <c r="BQ50" s="373"/>
      <c r="BR50" s="354" t="s">
        <v>518</v>
      </c>
    </row>
    <row r="51" spans="1:70" s="107" customFormat="1" x14ac:dyDescent="0.25">
      <c r="A51" s="345" t="s">
        <v>2467</v>
      </c>
      <c r="B51" s="373"/>
      <c r="C51" s="719">
        <v>45996</v>
      </c>
      <c r="D51" s="373"/>
      <c r="E51" s="346">
        <v>436.161</v>
      </c>
      <c r="F51" s="373"/>
      <c r="G51" s="347">
        <v>11.016</v>
      </c>
      <c r="H51" s="374"/>
      <c r="I51" s="348">
        <v>0.58440000000000003</v>
      </c>
      <c r="J51" s="348">
        <v>5.7198000000000002</v>
      </c>
      <c r="K51" s="348">
        <v>4.3083</v>
      </c>
      <c r="L51" s="348">
        <v>12.396699999999999</v>
      </c>
      <c r="M51" s="348">
        <v>11.792199999999999</v>
      </c>
      <c r="N51" s="350" t="s">
        <v>430</v>
      </c>
      <c r="O51" s="348" t="s">
        <v>430</v>
      </c>
      <c r="P51" s="348" t="s">
        <v>430</v>
      </c>
      <c r="Q51" s="348" t="s">
        <v>430</v>
      </c>
      <c r="R51" s="348" t="s">
        <v>430</v>
      </c>
      <c r="S51" s="348">
        <v>20.498799999999999</v>
      </c>
      <c r="T51" s="348">
        <v>9.5573999999999995</v>
      </c>
      <c r="U51" s="348" t="s">
        <v>430</v>
      </c>
      <c r="V51" s="348" t="s">
        <v>430</v>
      </c>
      <c r="W51" s="348">
        <v>1.1292</v>
      </c>
      <c r="X51" s="348">
        <v>10.16</v>
      </c>
      <c r="Y51" s="374"/>
      <c r="Z51" s="346">
        <v>2</v>
      </c>
      <c r="AA51" s="346">
        <v>2</v>
      </c>
      <c r="AB51" s="346">
        <v>2</v>
      </c>
      <c r="AC51" s="346">
        <v>3</v>
      </c>
      <c r="AD51" s="346">
        <v>3</v>
      </c>
      <c r="AE51" s="346" t="s">
        <v>430</v>
      </c>
      <c r="AF51" s="346" t="s">
        <v>430</v>
      </c>
      <c r="AG51" s="346" t="s">
        <v>430</v>
      </c>
      <c r="AH51" s="346" t="s">
        <v>430</v>
      </c>
      <c r="AI51" s="346" t="s">
        <v>430</v>
      </c>
      <c r="AJ51" s="346">
        <v>2</v>
      </c>
      <c r="AK51" s="346">
        <v>3</v>
      </c>
      <c r="AL51" s="346" t="s">
        <v>430</v>
      </c>
      <c r="AM51" s="346" t="s">
        <v>430</v>
      </c>
      <c r="AN51" s="346">
        <v>3</v>
      </c>
      <c r="AO51" s="373"/>
      <c r="AP51" s="348" t="s">
        <v>430</v>
      </c>
      <c r="AQ51" s="348" t="s">
        <v>430</v>
      </c>
      <c r="AR51" s="348" t="s">
        <v>430</v>
      </c>
      <c r="AS51" s="348" t="s">
        <v>430</v>
      </c>
      <c r="AT51" s="348" t="s">
        <v>430</v>
      </c>
      <c r="AU51" s="351"/>
      <c r="AV51" s="346" t="s">
        <v>430</v>
      </c>
      <c r="AW51" s="346" t="s">
        <v>430</v>
      </c>
      <c r="AX51" s="346" t="s">
        <v>430</v>
      </c>
      <c r="AY51" s="346" t="s">
        <v>430</v>
      </c>
      <c r="AZ51" s="346" t="s">
        <v>430</v>
      </c>
      <c r="BA51" s="362"/>
      <c r="BB51" s="348">
        <v>16.862534012341701</v>
      </c>
      <c r="BC51" s="375">
        <v>0</v>
      </c>
      <c r="BD51" s="375">
        <v>9.0075407500122301E-2</v>
      </c>
      <c r="BE51" s="375" t="s">
        <v>430</v>
      </c>
      <c r="BF51" s="374"/>
      <c r="BG51" s="348">
        <v>59.166800000000002</v>
      </c>
      <c r="BH51" s="348">
        <v>16.850300000000001</v>
      </c>
      <c r="BI51" s="348">
        <v>20.5077</v>
      </c>
      <c r="BJ51" s="348">
        <v>3.4752000000000001</v>
      </c>
      <c r="BK51" s="373"/>
      <c r="BL51" s="372" t="s">
        <v>2468</v>
      </c>
      <c r="BM51" s="372" t="s">
        <v>2469</v>
      </c>
      <c r="BN51" s="372" t="s">
        <v>2470</v>
      </c>
      <c r="BO51" s="372" t="s">
        <v>2471</v>
      </c>
      <c r="BP51" s="372" t="s">
        <v>2472</v>
      </c>
      <c r="BQ51" s="373"/>
      <c r="BR51" s="354" t="s">
        <v>443</v>
      </c>
    </row>
    <row r="52" spans="1:70" s="107" customFormat="1" x14ac:dyDescent="0.25">
      <c r="A52" s="345" t="s">
        <v>2473</v>
      </c>
      <c r="B52" s="373"/>
      <c r="C52" s="719">
        <v>45790</v>
      </c>
      <c r="D52" s="373"/>
      <c r="E52" s="346">
        <v>140.66999999999999</v>
      </c>
      <c r="F52" s="373"/>
      <c r="G52" s="347">
        <v>12.9626</v>
      </c>
      <c r="H52" s="374"/>
      <c r="I52" s="348">
        <v>0.34989999999999999</v>
      </c>
      <c r="J52" s="348">
        <v>5.3425000000000002</v>
      </c>
      <c r="K52" s="348">
        <v>2.7530000000000001</v>
      </c>
      <c r="L52" s="348">
        <v>8.7447999999999997</v>
      </c>
      <c r="M52" s="348">
        <v>10.322800000000001</v>
      </c>
      <c r="N52" s="350">
        <v>16.402699999999999</v>
      </c>
      <c r="O52" s="348" t="s">
        <v>430</v>
      </c>
      <c r="P52" s="348" t="s">
        <v>430</v>
      </c>
      <c r="Q52" s="348" t="s">
        <v>430</v>
      </c>
      <c r="R52" s="348" t="s">
        <v>430</v>
      </c>
      <c r="S52" s="348">
        <v>14.007999999999999</v>
      </c>
      <c r="T52" s="348">
        <v>6.6881000000000004</v>
      </c>
      <c r="U52" s="348">
        <v>10.112</v>
      </c>
      <c r="V52" s="348">
        <v>12.182700000000001</v>
      </c>
      <c r="W52" s="348">
        <v>-3.5499999999999997E-2</v>
      </c>
      <c r="X52" s="348">
        <v>26.641200000000001</v>
      </c>
      <c r="Y52" s="374"/>
      <c r="Z52" s="346">
        <v>6</v>
      </c>
      <c r="AA52" s="346">
        <v>4</v>
      </c>
      <c r="AB52" s="346">
        <v>5</v>
      </c>
      <c r="AC52" s="346">
        <v>4</v>
      </c>
      <c r="AD52" s="346">
        <v>5</v>
      </c>
      <c r="AE52" s="346">
        <v>1</v>
      </c>
      <c r="AF52" s="346" t="s">
        <v>430</v>
      </c>
      <c r="AG52" s="346" t="s">
        <v>430</v>
      </c>
      <c r="AH52" s="346" t="s">
        <v>430</v>
      </c>
      <c r="AI52" s="346" t="s">
        <v>430</v>
      </c>
      <c r="AJ52" s="346">
        <v>5</v>
      </c>
      <c r="AK52" s="346">
        <v>5</v>
      </c>
      <c r="AL52" s="346">
        <v>3</v>
      </c>
      <c r="AM52" s="346">
        <v>2</v>
      </c>
      <c r="AN52" s="346">
        <v>6</v>
      </c>
      <c r="AO52" s="373"/>
      <c r="AP52" s="348" t="s">
        <v>430</v>
      </c>
      <c r="AQ52" s="348" t="s">
        <v>430</v>
      </c>
      <c r="AR52" s="348" t="s">
        <v>430</v>
      </c>
      <c r="AS52" s="348" t="s">
        <v>430</v>
      </c>
      <c r="AT52" s="348">
        <v>15.15</v>
      </c>
      <c r="AU52" s="351"/>
      <c r="AV52" s="346" t="s">
        <v>430</v>
      </c>
      <c r="AW52" s="346" t="s">
        <v>430</v>
      </c>
      <c r="AX52" s="346" t="s">
        <v>430</v>
      </c>
      <c r="AY52" s="346" t="s">
        <v>430</v>
      </c>
      <c r="AZ52" s="346">
        <v>3</v>
      </c>
      <c r="BA52" s="362"/>
      <c r="BB52" s="348">
        <v>14.2886184796525</v>
      </c>
      <c r="BC52" s="375">
        <v>0.54874329955975698</v>
      </c>
      <c r="BD52" s="375">
        <v>0.114625071599359</v>
      </c>
      <c r="BE52" s="375">
        <v>1.6094856626004099</v>
      </c>
      <c r="BF52" s="374"/>
      <c r="BG52" s="348">
        <v>59.657800000000002</v>
      </c>
      <c r="BH52" s="348">
        <v>27.105799999999999</v>
      </c>
      <c r="BI52" s="348">
        <v>7.1974299999999998</v>
      </c>
      <c r="BJ52" s="348">
        <v>6.0389699999999999</v>
      </c>
      <c r="BK52" s="373"/>
      <c r="BL52" s="372" t="s">
        <v>2474</v>
      </c>
      <c r="BM52" s="372" t="s">
        <v>2475</v>
      </c>
      <c r="BN52" s="372" t="s">
        <v>2476</v>
      </c>
      <c r="BO52" s="372" t="s">
        <v>2477</v>
      </c>
      <c r="BP52" s="372" t="s">
        <v>1146</v>
      </c>
      <c r="BQ52" s="373"/>
      <c r="BR52" s="354" t="s">
        <v>476</v>
      </c>
    </row>
    <row r="53" spans="1:70" s="107" customFormat="1" x14ac:dyDescent="0.25">
      <c r="A53" s="345" t="s">
        <v>2478</v>
      </c>
      <c r="B53" s="373"/>
      <c r="C53" s="719">
        <v>39146</v>
      </c>
      <c r="D53" s="373"/>
      <c r="E53" s="346">
        <v>8.9765999999999995</v>
      </c>
      <c r="F53" s="373"/>
      <c r="G53" s="347">
        <v>65.680000000000007</v>
      </c>
      <c r="H53" s="374"/>
      <c r="I53" s="348">
        <v>0.35139999999999999</v>
      </c>
      <c r="J53" s="348">
        <v>5.4762000000000004</v>
      </c>
      <c r="K53" s="348">
        <v>2.609</v>
      </c>
      <c r="L53" s="348">
        <v>7.8135000000000003</v>
      </c>
      <c r="M53" s="348">
        <v>-0.40939999999999999</v>
      </c>
      <c r="N53" s="350">
        <v>-2.16</v>
      </c>
      <c r="O53" s="348">
        <v>-3.5405000000000002</v>
      </c>
      <c r="P53" s="348">
        <v>15.0143</v>
      </c>
      <c r="Q53" s="348">
        <v>13.2723</v>
      </c>
      <c r="R53" s="348">
        <v>14.180300000000001</v>
      </c>
      <c r="S53" s="348">
        <v>13.3195</v>
      </c>
      <c r="T53" s="348">
        <v>-2.6385999999999998</v>
      </c>
      <c r="U53" s="348">
        <v>-2.0724999999999998</v>
      </c>
      <c r="V53" s="348">
        <v>-5.4964000000000004</v>
      </c>
      <c r="W53" s="348">
        <v>1.0772999999999999</v>
      </c>
      <c r="X53" s="348">
        <v>10.243</v>
      </c>
      <c r="Y53" s="374"/>
      <c r="Z53" s="346">
        <v>5</v>
      </c>
      <c r="AA53" s="346">
        <v>3</v>
      </c>
      <c r="AB53" s="346">
        <v>6</v>
      </c>
      <c r="AC53" s="346">
        <v>6</v>
      </c>
      <c r="AD53" s="346">
        <v>6</v>
      </c>
      <c r="AE53" s="346">
        <v>5</v>
      </c>
      <c r="AF53" s="346">
        <v>4</v>
      </c>
      <c r="AG53" s="346">
        <v>4</v>
      </c>
      <c r="AH53" s="346">
        <v>4</v>
      </c>
      <c r="AI53" s="346">
        <v>4</v>
      </c>
      <c r="AJ53" s="346">
        <v>6</v>
      </c>
      <c r="AK53" s="346">
        <v>6</v>
      </c>
      <c r="AL53" s="346">
        <v>5</v>
      </c>
      <c r="AM53" s="346">
        <v>5</v>
      </c>
      <c r="AN53" s="346">
        <v>4</v>
      </c>
      <c r="AO53" s="373"/>
      <c r="AP53" s="348">
        <v>13.89</v>
      </c>
      <c r="AQ53" s="348">
        <v>15.07</v>
      </c>
      <c r="AR53" s="348">
        <v>11.17</v>
      </c>
      <c r="AS53" s="348">
        <v>3.97</v>
      </c>
      <c r="AT53" s="348">
        <v>-1.68</v>
      </c>
      <c r="AU53" s="351"/>
      <c r="AV53" s="346">
        <v>4</v>
      </c>
      <c r="AW53" s="346">
        <v>4</v>
      </c>
      <c r="AX53" s="346">
        <v>4</v>
      </c>
      <c r="AY53" s="346">
        <v>4</v>
      </c>
      <c r="AZ53" s="346">
        <v>5</v>
      </c>
      <c r="BA53" s="362"/>
      <c r="BB53" s="348">
        <v>16.816580301283299</v>
      </c>
      <c r="BC53" s="375">
        <v>1.0294733969726699</v>
      </c>
      <c r="BD53" s="375">
        <v>5.7679772892484799E-2</v>
      </c>
      <c r="BE53" s="375">
        <v>-0.2699499911314</v>
      </c>
      <c r="BF53" s="374"/>
      <c r="BG53" s="348">
        <v>57.880800000000001</v>
      </c>
      <c r="BH53" s="348">
        <v>9.0131399999999999</v>
      </c>
      <c r="BI53" s="348">
        <v>30.5487</v>
      </c>
      <c r="BJ53" s="348">
        <v>2.5573600000000001</v>
      </c>
      <c r="BK53" s="373"/>
      <c r="BL53" s="372" t="s">
        <v>2479</v>
      </c>
      <c r="BM53" s="372" t="s">
        <v>2480</v>
      </c>
      <c r="BN53" s="372" t="s">
        <v>2481</v>
      </c>
      <c r="BO53" s="372" t="s">
        <v>2482</v>
      </c>
      <c r="BP53" s="372" t="s">
        <v>2483</v>
      </c>
      <c r="BQ53" s="373"/>
      <c r="BR53" s="354" t="s">
        <v>443</v>
      </c>
    </row>
    <row r="54" spans="1:70" x14ac:dyDescent="0.25">
      <c r="A54" s="36" t="s">
        <v>93</v>
      </c>
      <c r="B54" s="43"/>
      <c r="C54" s="720"/>
      <c r="D54" s="43"/>
      <c r="E54" s="51"/>
      <c r="F54" s="43"/>
      <c r="G54" s="55"/>
      <c r="H54" s="66"/>
      <c r="I54" s="59">
        <v>0.51629999999999998</v>
      </c>
      <c r="J54" s="59">
        <v>5.3624000000000001</v>
      </c>
      <c r="K54" s="59">
        <v>3.9603999999999999</v>
      </c>
      <c r="L54" s="59">
        <v>11.9634</v>
      </c>
      <c r="M54" s="59">
        <v>9.6240000000000006</v>
      </c>
      <c r="N54" s="70">
        <v>10.3725</v>
      </c>
      <c r="O54" s="59">
        <v>1.3806</v>
      </c>
      <c r="P54" s="59">
        <v>20.521999999999998</v>
      </c>
      <c r="Q54" s="59">
        <v>19.3596</v>
      </c>
      <c r="R54" s="59">
        <v>17.438600000000001</v>
      </c>
      <c r="S54" s="59">
        <v>18.492699999999999</v>
      </c>
      <c r="T54" s="59">
        <v>7.1531000000000002</v>
      </c>
      <c r="U54" s="59">
        <v>8.5649999999999995</v>
      </c>
      <c r="V54" s="59">
        <v>6.9997999999999996</v>
      </c>
      <c r="W54" s="59">
        <v>1.1071</v>
      </c>
      <c r="X54" s="59">
        <v>13.6656</v>
      </c>
      <c r="Y54" s="66"/>
      <c r="Z54" s="51">
        <v>6</v>
      </c>
      <c r="AA54" s="51">
        <v>6</v>
      </c>
      <c r="AB54" s="51">
        <v>6</v>
      </c>
      <c r="AC54" s="51">
        <v>6</v>
      </c>
      <c r="AD54" s="51">
        <v>6</v>
      </c>
      <c r="AE54" s="51">
        <v>5</v>
      </c>
      <c r="AF54" s="51">
        <v>4</v>
      </c>
      <c r="AG54" s="51">
        <v>4</v>
      </c>
      <c r="AH54" s="51">
        <v>4</v>
      </c>
      <c r="AI54" s="51">
        <v>4</v>
      </c>
      <c r="AJ54" s="51">
        <v>6</v>
      </c>
      <c r="AK54" s="51">
        <v>6</v>
      </c>
      <c r="AL54" s="51">
        <v>5</v>
      </c>
      <c r="AM54" s="51">
        <v>5</v>
      </c>
      <c r="AN54" s="51">
        <v>6</v>
      </c>
      <c r="AO54" s="43"/>
      <c r="AP54" s="59">
        <v>19.100000000000001</v>
      </c>
      <c r="AQ54" s="59">
        <v>21.925000000000001</v>
      </c>
      <c r="AR54" s="59">
        <v>17.2425</v>
      </c>
      <c r="AS54" s="59">
        <v>11.715</v>
      </c>
      <c r="AT54" s="59">
        <v>14.776</v>
      </c>
      <c r="AU54" s="78"/>
      <c r="AV54" s="51">
        <v>4</v>
      </c>
      <c r="AW54" s="51">
        <v>4</v>
      </c>
      <c r="AX54" s="51">
        <v>4</v>
      </c>
      <c r="AY54" s="51">
        <v>4</v>
      </c>
      <c r="AZ54" s="51">
        <v>5</v>
      </c>
      <c r="BA54" s="258"/>
      <c r="BB54" s="59"/>
      <c r="BC54" s="276"/>
      <c r="BD54" s="276"/>
      <c r="BE54" s="276"/>
      <c r="BF54" s="66"/>
      <c r="BG54" s="59"/>
      <c r="BH54" s="59"/>
      <c r="BI54" s="59"/>
      <c r="BJ54" s="59"/>
      <c r="BK54" s="43"/>
      <c r="BL54" s="84"/>
      <c r="BM54" s="84"/>
      <c r="BN54" s="84"/>
      <c r="BO54" s="84"/>
      <c r="BP54" s="84"/>
      <c r="BQ54" s="43"/>
      <c r="BR54" s="88"/>
    </row>
    <row r="55" spans="1:70" x14ac:dyDescent="0.25">
      <c r="A55" s="37" t="s">
        <v>94</v>
      </c>
      <c r="B55" s="44"/>
      <c r="C55" s="721"/>
      <c r="D55" s="44"/>
      <c r="E55" s="52"/>
      <c r="F55" s="44"/>
      <c r="G55" s="56"/>
      <c r="H55" s="67"/>
      <c r="I55" s="60">
        <v>1.0351999999999999</v>
      </c>
      <c r="J55" s="60">
        <v>5.8475000000000001</v>
      </c>
      <c r="K55" s="60">
        <v>6.0483000000000002</v>
      </c>
      <c r="L55" s="60">
        <v>20.5229</v>
      </c>
      <c r="M55" s="60">
        <v>12.474</v>
      </c>
      <c r="N55" s="71">
        <v>16.402699999999999</v>
      </c>
      <c r="O55" s="60">
        <v>7.4954999999999998</v>
      </c>
      <c r="P55" s="60">
        <v>23.742699999999999</v>
      </c>
      <c r="Q55" s="60">
        <v>22.929200000000002</v>
      </c>
      <c r="R55" s="60">
        <v>20.267600000000002</v>
      </c>
      <c r="S55" s="60">
        <v>30.990600000000001</v>
      </c>
      <c r="T55" s="60">
        <v>10.329700000000001</v>
      </c>
      <c r="U55" s="60">
        <v>15.4297</v>
      </c>
      <c r="V55" s="60">
        <v>13.6936</v>
      </c>
      <c r="W55" s="60">
        <v>2.3456999999999999</v>
      </c>
      <c r="X55" s="60">
        <v>26.641200000000001</v>
      </c>
      <c r="Y55" s="67"/>
      <c r="Z55" s="52"/>
      <c r="AA55" s="52"/>
      <c r="AB55" s="52"/>
      <c r="AC55" s="52"/>
      <c r="AD55" s="52"/>
      <c r="AE55" s="52"/>
      <c r="AF55" s="52"/>
      <c r="AG55" s="52"/>
      <c r="AH55" s="52"/>
      <c r="AI55" s="52"/>
      <c r="AJ55" s="52"/>
      <c r="AK55" s="52"/>
      <c r="AL55" s="52"/>
      <c r="AM55" s="52"/>
      <c r="AN55" s="52"/>
      <c r="AO55" s="44"/>
      <c r="AP55" s="60">
        <v>22.39</v>
      </c>
      <c r="AQ55" s="60">
        <v>24.81</v>
      </c>
      <c r="AR55" s="60">
        <v>21.05</v>
      </c>
      <c r="AS55" s="60">
        <v>16.96</v>
      </c>
      <c r="AT55" s="60">
        <v>23.51</v>
      </c>
      <c r="AU55" s="79"/>
      <c r="AV55" s="52"/>
      <c r="AW55" s="52"/>
      <c r="AX55" s="52"/>
      <c r="AY55" s="52"/>
      <c r="AZ55" s="52"/>
      <c r="BA55" s="259"/>
      <c r="BB55" s="60"/>
      <c r="BC55" s="277"/>
      <c r="BD55" s="277"/>
      <c r="BE55" s="277"/>
      <c r="BF55" s="67"/>
      <c r="BG55" s="60"/>
      <c r="BH55" s="60"/>
      <c r="BI55" s="60"/>
      <c r="BJ55" s="60"/>
      <c r="BK55" s="44"/>
      <c r="BL55" s="85"/>
      <c r="BM55" s="85"/>
      <c r="BN55" s="85"/>
      <c r="BO55" s="85"/>
      <c r="BP55" s="85"/>
      <c r="BQ55" s="44"/>
      <c r="BR55" s="89"/>
    </row>
    <row r="56" spans="1:70" x14ac:dyDescent="0.25">
      <c r="A56" s="37" t="s">
        <v>95</v>
      </c>
      <c r="B56" s="44"/>
      <c r="C56" s="721"/>
      <c r="D56" s="44"/>
      <c r="E56" s="52"/>
      <c r="F56" s="44"/>
      <c r="G56" s="56"/>
      <c r="H56" s="67"/>
      <c r="I56" s="60">
        <v>0.34989999999999999</v>
      </c>
      <c r="J56" s="60">
        <v>4.7643000000000004</v>
      </c>
      <c r="K56" s="60">
        <v>2.609</v>
      </c>
      <c r="L56" s="60">
        <v>7.8135000000000003</v>
      </c>
      <c r="M56" s="60">
        <v>-0.40939999999999999</v>
      </c>
      <c r="N56" s="71">
        <v>-2.16</v>
      </c>
      <c r="O56" s="60">
        <v>-3.5405000000000002</v>
      </c>
      <c r="P56" s="60">
        <v>15.0143</v>
      </c>
      <c r="Q56" s="60">
        <v>13.2723</v>
      </c>
      <c r="R56" s="60">
        <v>14.180300000000001</v>
      </c>
      <c r="S56" s="60">
        <v>13.3195</v>
      </c>
      <c r="T56" s="60">
        <v>-2.6385999999999998</v>
      </c>
      <c r="U56" s="60">
        <v>-2.0724999999999998</v>
      </c>
      <c r="V56" s="60">
        <v>-5.4964000000000004</v>
      </c>
      <c r="W56" s="60">
        <v>-3.5499999999999997E-2</v>
      </c>
      <c r="X56" s="60">
        <v>7.9013</v>
      </c>
      <c r="Y56" s="67"/>
      <c r="Z56" s="52"/>
      <c r="AA56" s="52"/>
      <c r="AB56" s="52"/>
      <c r="AC56" s="52"/>
      <c r="AD56" s="52"/>
      <c r="AE56" s="52"/>
      <c r="AF56" s="52"/>
      <c r="AG56" s="52"/>
      <c r="AH56" s="52"/>
      <c r="AI56" s="52"/>
      <c r="AJ56" s="52"/>
      <c r="AK56" s="52"/>
      <c r="AL56" s="52"/>
      <c r="AM56" s="52"/>
      <c r="AN56" s="52"/>
      <c r="AO56" s="44"/>
      <c r="AP56" s="60">
        <v>13.89</v>
      </c>
      <c r="AQ56" s="60">
        <v>15.07</v>
      </c>
      <c r="AR56" s="60">
        <v>11.17</v>
      </c>
      <c r="AS56" s="60">
        <v>3.97</v>
      </c>
      <c r="AT56" s="60">
        <v>-1.68</v>
      </c>
      <c r="AU56" s="79"/>
      <c r="AV56" s="52"/>
      <c r="AW56" s="52"/>
      <c r="AX56" s="52"/>
      <c r="AY56" s="52"/>
      <c r="AZ56" s="52"/>
      <c r="BA56" s="259"/>
      <c r="BB56" s="60"/>
      <c r="BC56" s="277"/>
      <c r="BD56" s="277"/>
      <c r="BE56" s="277"/>
      <c r="BF56" s="67"/>
      <c r="BG56" s="60"/>
      <c r="BH56" s="60"/>
      <c r="BI56" s="60"/>
      <c r="BJ56" s="60"/>
      <c r="BK56" s="44"/>
      <c r="BL56" s="85"/>
      <c r="BM56" s="85"/>
      <c r="BN56" s="85"/>
      <c r="BO56" s="85"/>
      <c r="BP56" s="85"/>
      <c r="BQ56" s="44"/>
      <c r="BR56" s="89"/>
    </row>
    <row r="57" spans="1:70" x14ac:dyDescent="0.25">
      <c r="A57" s="38" t="s">
        <v>96</v>
      </c>
      <c r="B57" s="45"/>
      <c r="C57" s="722"/>
      <c r="D57" s="45"/>
      <c r="E57" s="53"/>
      <c r="F57" s="45"/>
      <c r="G57" s="57"/>
      <c r="H57" s="68"/>
      <c r="I57" s="61">
        <v>0.38834999999999997</v>
      </c>
      <c r="J57" s="61">
        <v>5.4093499999999999</v>
      </c>
      <c r="K57" s="61">
        <v>4.0218499999999997</v>
      </c>
      <c r="L57" s="61">
        <v>10.5708</v>
      </c>
      <c r="M57" s="61">
        <v>11.6252</v>
      </c>
      <c r="N57" s="72">
        <v>11.957100000000001</v>
      </c>
      <c r="O57" s="61">
        <v>0.78369999999999995</v>
      </c>
      <c r="P57" s="61">
        <v>21.665400000000002</v>
      </c>
      <c r="Q57" s="61">
        <v>20.618400000000001</v>
      </c>
      <c r="R57" s="61">
        <v>17.653199999999998</v>
      </c>
      <c r="S57" s="61">
        <v>16.069700000000001</v>
      </c>
      <c r="T57" s="61">
        <v>9.4273000000000007</v>
      </c>
      <c r="U57" s="61">
        <v>9.0496999999999996</v>
      </c>
      <c r="V57" s="61">
        <v>7.3095999999999997</v>
      </c>
      <c r="W57" s="61">
        <v>1.1032</v>
      </c>
      <c r="X57" s="61">
        <v>11.206899999999999</v>
      </c>
      <c r="Y57" s="68"/>
      <c r="Z57" s="53"/>
      <c r="AA57" s="53"/>
      <c r="AB57" s="53"/>
      <c r="AC57" s="53"/>
      <c r="AD57" s="53"/>
      <c r="AE57" s="53"/>
      <c r="AF57" s="53"/>
      <c r="AG57" s="53"/>
      <c r="AH57" s="53"/>
      <c r="AI57" s="53"/>
      <c r="AJ57" s="53"/>
      <c r="AK57" s="53"/>
      <c r="AL57" s="53"/>
      <c r="AM57" s="53"/>
      <c r="AN57" s="53"/>
      <c r="AO57" s="45"/>
      <c r="AP57" s="61">
        <v>20.059999999999999</v>
      </c>
      <c r="AQ57" s="61">
        <v>23.91</v>
      </c>
      <c r="AR57" s="61">
        <v>18.38</v>
      </c>
      <c r="AS57" s="61">
        <v>12.96</v>
      </c>
      <c r="AT57" s="61">
        <v>15.15</v>
      </c>
      <c r="AU57" s="80"/>
      <c r="AV57" s="53"/>
      <c r="AW57" s="53"/>
      <c r="AX57" s="53"/>
      <c r="AY57" s="53"/>
      <c r="AZ57" s="53"/>
      <c r="BA57" s="262"/>
      <c r="BB57" s="61"/>
      <c r="BC57" s="279"/>
      <c r="BD57" s="279"/>
      <c r="BE57" s="279"/>
      <c r="BF57" s="68"/>
      <c r="BG57" s="61"/>
      <c r="BH57" s="61"/>
      <c r="BI57" s="61"/>
      <c r="BJ57" s="61"/>
      <c r="BK57" s="45"/>
      <c r="BL57" s="86"/>
      <c r="BM57" s="86"/>
      <c r="BN57" s="86"/>
      <c r="BO57" s="86"/>
      <c r="BP57" s="86"/>
      <c r="BQ57" s="45"/>
      <c r="BR57" s="90"/>
    </row>
    <row r="58" spans="1:70" ht="14.5" x14ac:dyDescent="0.25">
      <c r="A58" s="39" t="s">
        <v>151</v>
      </c>
      <c r="B58" s="46"/>
      <c r="C58" s="723"/>
      <c r="D58" s="46"/>
      <c r="E58" s="54"/>
      <c r="F58" s="46"/>
      <c r="G58" s="58"/>
      <c r="H58" s="69"/>
      <c r="I58" s="62"/>
      <c r="J58" s="62"/>
      <c r="K58" s="62"/>
      <c r="L58" s="62"/>
      <c r="M58" s="62"/>
      <c r="N58" s="73"/>
      <c r="O58" s="62"/>
      <c r="P58" s="62"/>
      <c r="Q58" s="62"/>
      <c r="R58" s="62"/>
      <c r="S58" s="62"/>
      <c r="T58" s="62"/>
      <c r="U58" s="62"/>
      <c r="V58" s="62"/>
      <c r="W58" s="62"/>
      <c r="X58" s="62"/>
      <c r="Y58" s="69"/>
      <c r="Z58" s="54"/>
      <c r="AA58" s="54"/>
      <c r="AB58" s="54"/>
      <c r="AC58" s="54"/>
      <c r="AD58" s="54"/>
      <c r="AE58" s="54"/>
      <c r="AF58" s="54"/>
      <c r="AG58" s="54"/>
      <c r="AH58" s="54"/>
      <c r="AI58" s="54"/>
      <c r="AJ58" s="54"/>
      <c r="AK58" s="54"/>
      <c r="AL58" s="54"/>
      <c r="AM58" s="54"/>
      <c r="AN58" s="54"/>
      <c r="AO58" s="46"/>
      <c r="AP58" s="62"/>
      <c r="AQ58" s="62"/>
      <c r="AR58" s="62"/>
      <c r="AS58" s="62"/>
      <c r="AT58" s="62"/>
      <c r="AU58" s="81"/>
      <c r="AV58" s="54"/>
      <c r="AW58" s="54"/>
      <c r="AX58" s="54"/>
      <c r="AY58" s="54"/>
      <c r="AZ58" s="54"/>
      <c r="BA58" s="263"/>
      <c r="BB58" s="62"/>
      <c r="BC58" s="245"/>
      <c r="BD58" s="245"/>
      <c r="BE58" s="245"/>
      <c r="BF58" s="69"/>
      <c r="BG58" s="62"/>
      <c r="BH58" s="62"/>
      <c r="BI58" s="62"/>
      <c r="BJ58" s="62"/>
      <c r="BK58" s="46"/>
      <c r="BL58" s="87"/>
      <c r="BM58" s="87"/>
      <c r="BN58" s="87"/>
      <c r="BO58" s="87"/>
      <c r="BP58" s="87"/>
      <c r="BQ58" s="46"/>
      <c r="BR58" s="91"/>
    </row>
    <row r="59" spans="1:70" s="107" customFormat="1" x14ac:dyDescent="0.25">
      <c r="A59" s="481" t="s">
        <v>2484</v>
      </c>
      <c r="B59" s="402"/>
      <c r="C59" s="724">
        <v>41281</v>
      </c>
      <c r="D59" s="402"/>
      <c r="E59" s="403">
        <v>3178.93</v>
      </c>
      <c r="F59" s="402"/>
      <c r="G59" s="404">
        <v>46.190300000000001</v>
      </c>
      <c r="H59" s="406"/>
      <c r="I59" s="405">
        <v>1.0384</v>
      </c>
      <c r="J59" s="405">
        <v>4.7911999999999999</v>
      </c>
      <c r="K59" s="405">
        <v>6.1586999999999996</v>
      </c>
      <c r="L59" s="405">
        <v>20.886600000000001</v>
      </c>
      <c r="M59" s="405">
        <v>12.773099999999999</v>
      </c>
      <c r="N59" s="407">
        <v>13.3301</v>
      </c>
      <c r="O59" s="405">
        <v>-0.49559999999999998</v>
      </c>
      <c r="P59" s="405">
        <v>21.995999999999999</v>
      </c>
      <c r="Q59" s="405">
        <v>21.683299999999999</v>
      </c>
      <c r="R59" s="405">
        <v>21.501300000000001</v>
      </c>
      <c r="S59" s="405">
        <v>31.333600000000001</v>
      </c>
      <c r="T59" s="405">
        <v>10.9376</v>
      </c>
      <c r="U59" s="405">
        <v>12.331899999999999</v>
      </c>
      <c r="V59" s="405">
        <v>9.8698999999999995</v>
      </c>
      <c r="W59" s="405">
        <v>0.67520000000000002</v>
      </c>
      <c r="X59" s="405">
        <v>17.505199999999999</v>
      </c>
      <c r="Y59" s="406"/>
      <c r="Z59" s="403">
        <v>1</v>
      </c>
      <c r="AA59" s="403">
        <v>6</v>
      </c>
      <c r="AB59" s="403">
        <v>1</v>
      </c>
      <c r="AC59" s="403">
        <v>1</v>
      </c>
      <c r="AD59" s="403">
        <v>2</v>
      </c>
      <c r="AE59" s="403">
        <v>3</v>
      </c>
      <c r="AF59" s="403">
        <v>3</v>
      </c>
      <c r="AG59" s="403">
        <v>3</v>
      </c>
      <c r="AH59" s="403">
        <v>3</v>
      </c>
      <c r="AI59" s="403">
        <v>1</v>
      </c>
      <c r="AJ59" s="403">
        <v>1</v>
      </c>
      <c r="AK59" s="403">
        <v>1</v>
      </c>
      <c r="AL59" s="403">
        <v>2</v>
      </c>
      <c r="AM59" s="403">
        <v>3</v>
      </c>
      <c r="AN59" s="403">
        <v>5</v>
      </c>
      <c r="AO59" s="402"/>
      <c r="AP59" s="405">
        <v>23.85</v>
      </c>
      <c r="AQ59" s="405">
        <v>26.5</v>
      </c>
      <c r="AR59" s="405">
        <v>18.05</v>
      </c>
      <c r="AS59" s="405">
        <v>12.6</v>
      </c>
      <c r="AT59" s="405">
        <v>24.95</v>
      </c>
      <c r="AU59" s="408"/>
      <c r="AV59" s="403">
        <v>1</v>
      </c>
      <c r="AW59" s="403">
        <v>1</v>
      </c>
      <c r="AX59" s="403">
        <v>3</v>
      </c>
      <c r="AY59" s="403">
        <v>3</v>
      </c>
      <c r="AZ59" s="403">
        <v>1</v>
      </c>
      <c r="BA59" s="409"/>
      <c r="BB59" s="405">
        <v>20.011662393139598</v>
      </c>
      <c r="BC59" s="410">
        <v>1.2343359865518799</v>
      </c>
      <c r="BD59" s="410">
        <v>7.3230956127592603E-2</v>
      </c>
      <c r="BE59" s="410">
        <v>-2.11955799218864E-2</v>
      </c>
      <c r="BF59" s="406"/>
      <c r="BG59" s="405">
        <v>49.511499999999998</v>
      </c>
      <c r="BH59" s="405">
        <v>2.25143</v>
      </c>
      <c r="BI59" s="405">
        <v>31.639099999999999</v>
      </c>
      <c r="BJ59" s="405">
        <v>16.59797</v>
      </c>
      <c r="BK59" s="402"/>
      <c r="BL59" s="401" t="s">
        <v>2453</v>
      </c>
      <c r="BM59" s="401" t="s">
        <v>2454</v>
      </c>
      <c r="BN59" s="401" t="s">
        <v>2455</v>
      </c>
      <c r="BO59" s="401" t="s">
        <v>1524</v>
      </c>
      <c r="BP59" s="401" t="s">
        <v>914</v>
      </c>
      <c r="BQ59" s="402"/>
      <c r="BR59" s="411" t="s">
        <v>602</v>
      </c>
    </row>
    <row r="60" spans="1:70" s="107" customFormat="1" x14ac:dyDescent="0.25">
      <c r="A60" s="345" t="s">
        <v>2485</v>
      </c>
      <c r="B60" s="373"/>
      <c r="C60" s="719">
        <v>41276</v>
      </c>
      <c r="D60" s="373"/>
      <c r="E60" s="346">
        <v>1007.43</v>
      </c>
      <c r="F60" s="373"/>
      <c r="G60" s="347">
        <v>196.83</v>
      </c>
      <c r="H60" s="374"/>
      <c r="I60" s="348">
        <v>0.40810000000000002</v>
      </c>
      <c r="J60" s="348">
        <v>5.8681000000000001</v>
      </c>
      <c r="K60" s="348">
        <v>4.0382999999999996</v>
      </c>
      <c r="L60" s="348">
        <v>8.5120000000000005</v>
      </c>
      <c r="M60" s="348">
        <v>12.1538</v>
      </c>
      <c r="N60" s="350">
        <v>10.8527</v>
      </c>
      <c r="O60" s="348">
        <v>4.5995999999999997</v>
      </c>
      <c r="P60" s="348">
        <v>24.452300000000001</v>
      </c>
      <c r="Q60" s="348">
        <v>24.4559</v>
      </c>
      <c r="R60" s="348">
        <v>18.0365</v>
      </c>
      <c r="S60" s="348">
        <v>14.549300000000001</v>
      </c>
      <c r="T60" s="348">
        <v>10.3245</v>
      </c>
      <c r="U60" s="348">
        <v>8.9746000000000006</v>
      </c>
      <c r="V60" s="348">
        <v>7.3521000000000001</v>
      </c>
      <c r="W60" s="348">
        <v>1.5844</v>
      </c>
      <c r="X60" s="348">
        <v>17.2729</v>
      </c>
      <c r="Y60" s="374"/>
      <c r="Z60" s="346">
        <v>3</v>
      </c>
      <c r="AA60" s="346">
        <v>1</v>
      </c>
      <c r="AB60" s="346">
        <v>4</v>
      </c>
      <c r="AC60" s="346">
        <v>5</v>
      </c>
      <c r="AD60" s="346">
        <v>4</v>
      </c>
      <c r="AE60" s="346">
        <v>4</v>
      </c>
      <c r="AF60" s="346">
        <v>2</v>
      </c>
      <c r="AG60" s="346">
        <v>2</v>
      </c>
      <c r="AH60" s="346">
        <v>1</v>
      </c>
      <c r="AI60" s="346">
        <v>3</v>
      </c>
      <c r="AJ60" s="346">
        <v>4</v>
      </c>
      <c r="AK60" s="346">
        <v>3</v>
      </c>
      <c r="AL60" s="346">
        <v>4</v>
      </c>
      <c r="AM60" s="346">
        <v>4</v>
      </c>
      <c r="AN60" s="346">
        <v>2</v>
      </c>
      <c r="AO60" s="373"/>
      <c r="AP60" s="348">
        <v>20.86</v>
      </c>
      <c r="AQ60" s="348">
        <v>25.19</v>
      </c>
      <c r="AR60" s="348">
        <v>21.87</v>
      </c>
      <c r="AS60" s="348">
        <v>16.2</v>
      </c>
      <c r="AT60" s="348">
        <v>15.34</v>
      </c>
      <c r="AU60" s="351"/>
      <c r="AV60" s="346">
        <v>3</v>
      </c>
      <c r="AW60" s="346">
        <v>3</v>
      </c>
      <c r="AX60" s="346">
        <v>2</v>
      </c>
      <c r="AY60" s="346">
        <v>2</v>
      </c>
      <c r="AZ60" s="346">
        <v>4</v>
      </c>
      <c r="BA60" s="362"/>
      <c r="BB60" s="348">
        <v>18.7587475820627</v>
      </c>
      <c r="BC60" s="375">
        <v>0</v>
      </c>
      <c r="BD60" s="375">
        <v>8.9301850596141596E-2</v>
      </c>
      <c r="BE60" s="375" t="s">
        <v>430</v>
      </c>
      <c r="BF60" s="374"/>
      <c r="BG60" s="348">
        <v>64.590900000000005</v>
      </c>
      <c r="BH60" s="348">
        <v>20.863900000000001</v>
      </c>
      <c r="BI60" s="348">
        <v>9.6416900000000005</v>
      </c>
      <c r="BJ60" s="348">
        <v>4.9035099999999998</v>
      </c>
      <c r="BK60" s="373"/>
      <c r="BL60" s="372" t="s">
        <v>2457</v>
      </c>
      <c r="BM60" s="372" t="s">
        <v>2458</v>
      </c>
      <c r="BN60" s="372" t="s">
        <v>2459</v>
      </c>
      <c r="BO60" s="372" t="s">
        <v>2460</v>
      </c>
      <c r="BP60" s="372" t="s">
        <v>2197</v>
      </c>
      <c r="BQ60" s="373"/>
      <c r="BR60" s="354" t="s">
        <v>518</v>
      </c>
    </row>
    <row r="61" spans="1:70" s="107" customFormat="1" x14ac:dyDescent="0.25">
      <c r="A61" s="345" t="s">
        <v>2486</v>
      </c>
      <c r="B61" s="373"/>
      <c r="C61" s="719">
        <v>41276</v>
      </c>
      <c r="D61" s="373"/>
      <c r="E61" s="346">
        <v>817.85</v>
      </c>
      <c r="F61" s="373"/>
      <c r="G61" s="347">
        <v>77.19</v>
      </c>
      <c r="H61" s="374"/>
      <c r="I61" s="348">
        <v>0.36409999999999998</v>
      </c>
      <c r="J61" s="348">
        <v>5.0347</v>
      </c>
      <c r="K61" s="348">
        <v>4.2404000000000002</v>
      </c>
      <c r="L61" s="348">
        <v>14.5762</v>
      </c>
      <c r="M61" s="348">
        <v>13.364699999999999</v>
      </c>
      <c r="N61" s="350">
        <v>18.081700000000001</v>
      </c>
      <c r="O61" s="348">
        <v>9.1760000000000002</v>
      </c>
      <c r="P61" s="348">
        <v>25.583600000000001</v>
      </c>
      <c r="Q61" s="348">
        <v>22.9663</v>
      </c>
      <c r="R61" s="348">
        <v>20.1434</v>
      </c>
      <c r="S61" s="348">
        <v>18.2989</v>
      </c>
      <c r="T61" s="348">
        <v>10.114100000000001</v>
      </c>
      <c r="U61" s="348">
        <v>16.7423</v>
      </c>
      <c r="V61" s="348">
        <v>15.467499999999999</v>
      </c>
      <c r="W61" s="348">
        <v>2.4148000000000001</v>
      </c>
      <c r="X61" s="348">
        <v>17.7408</v>
      </c>
      <c r="Y61" s="374"/>
      <c r="Z61" s="346">
        <v>5</v>
      </c>
      <c r="AA61" s="346">
        <v>5</v>
      </c>
      <c r="AB61" s="346">
        <v>3</v>
      </c>
      <c r="AC61" s="346">
        <v>2</v>
      </c>
      <c r="AD61" s="346">
        <v>1</v>
      </c>
      <c r="AE61" s="346">
        <v>1</v>
      </c>
      <c r="AF61" s="346">
        <v>1</v>
      </c>
      <c r="AG61" s="346">
        <v>1</v>
      </c>
      <c r="AH61" s="346">
        <v>2</v>
      </c>
      <c r="AI61" s="346">
        <v>2</v>
      </c>
      <c r="AJ61" s="346">
        <v>3</v>
      </c>
      <c r="AK61" s="346">
        <v>4</v>
      </c>
      <c r="AL61" s="346">
        <v>1</v>
      </c>
      <c r="AM61" s="346">
        <v>1</v>
      </c>
      <c r="AN61" s="346">
        <v>1</v>
      </c>
      <c r="AO61" s="373"/>
      <c r="AP61" s="348">
        <v>22.19</v>
      </c>
      <c r="AQ61" s="348">
        <v>25.98</v>
      </c>
      <c r="AR61" s="348">
        <v>22.85</v>
      </c>
      <c r="AS61" s="348">
        <v>18.78</v>
      </c>
      <c r="AT61" s="348">
        <v>24.93</v>
      </c>
      <c r="AU61" s="351"/>
      <c r="AV61" s="346">
        <v>2</v>
      </c>
      <c r="AW61" s="346">
        <v>2</v>
      </c>
      <c r="AX61" s="346">
        <v>1</v>
      </c>
      <c r="AY61" s="346">
        <v>1</v>
      </c>
      <c r="AZ61" s="346">
        <v>2</v>
      </c>
      <c r="BA61" s="362"/>
      <c r="BB61" s="348">
        <v>16.112522321994</v>
      </c>
      <c r="BC61" s="375">
        <v>0</v>
      </c>
      <c r="BD61" s="375">
        <v>0.105926907321979</v>
      </c>
      <c r="BE61" s="375" t="s">
        <v>430</v>
      </c>
      <c r="BF61" s="374"/>
      <c r="BG61" s="348">
        <v>33.233899999999998</v>
      </c>
      <c r="BH61" s="348">
        <v>24.868400000000001</v>
      </c>
      <c r="BI61" s="348">
        <v>33.103900000000003</v>
      </c>
      <c r="BJ61" s="348">
        <v>8.7937999999999992</v>
      </c>
      <c r="BK61" s="373"/>
      <c r="BL61" s="372" t="s">
        <v>2462</v>
      </c>
      <c r="BM61" s="372" t="s">
        <v>2463</v>
      </c>
      <c r="BN61" s="372" t="s">
        <v>2464</v>
      </c>
      <c r="BO61" s="372" t="s">
        <v>2465</v>
      </c>
      <c r="BP61" s="372" t="s">
        <v>2466</v>
      </c>
      <c r="BQ61" s="373"/>
      <c r="BR61" s="354" t="s">
        <v>518</v>
      </c>
    </row>
    <row r="62" spans="1:70" s="107" customFormat="1" x14ac:dyDescent="0.25">
      <c r="A62" s="345" t="s">
        <v>2487</v>
      </c>
      <c r="B62" s="373"/>
      <c r="C62" s="719">
        <v>45996</v>
      </c>
      <c r="D62" s="373"/>
      <c r="E62" s="346">
        <v>436.161</v>
      </c>
      <c r="F62" s="373"/>
      <c r="G62" s="347">
        <v>11.11</v>
      </c>
      <c r="H62" s="374"/>
      <c r="I62" s="348">
        <v>0.58850000000000002</v>
      </c>
      <c r="J62" s="348">
        <v>5.7491000000000003</v>
      </c>
      <c r="K62" s="348">
        <v>4.4368999999999996</v>
      </c>
      <c r="L62" s="348">
        <v>12.7919</v>
      </c>
      <c r="M62" s="348">
        <v>12.6775</v>
      </c>
      <c r="N62" s="350" t="s">
        <v>430</v>
      </c>
      <c r="O62" s="348" t="s">
        <v>430</v>
      </c>
      <c r="P62" s="348" t="s">
        <v>430</v>
      </c>
      <c r="Q62" s="348" t="s">
        <v>430</v>
      </c>
      <c r="R62" s="348" t="s">
        <v>430</v>
      </c>
      <c r="S62" s="348">
        <v>20.852799999999998</v>
      </c>
      <c r="T62" s="348">
        <v>10.349600000000001</v>
      </c>
      <c r="U62" s="348" t="s">
        <v>430</v>
      </c>
      <c r="V62" s="348" t="s">
        <v>430</v>
      </c>
      <c r="W62" s="348">
        <v>1.2116</v>
      </c>
      <c r="X62" s="348">
        <v>11.1</v>
      </c>
      <c r="Y62" s="374"/>
      <c r="Z62" s="346">
        <v>2</v>
      </c>
      <c r="AA62" s="346">
        <v>2</v>
      </c>
      <c r="AB62" s="346">
        <v>2</v>
      </c>
      <c r="AC62" s="346">
        <v>3</v>
      </c>
      <c r="AD62" s="346">
        <v>3</v>
      </c>
      <c r="AE62" s="346" t="s">
        <v>430</v>
      </c>
      <c r="AF62" s="346" t="s">
        <v>430</v>
      </c>
      <c r="AG62" s="346" t="s">
        <v>430</v>
      </c>
      <c r="AH62" s="346" t="s">
        <v>430</v>
      </c>
      <c r="AI62" s="346" t="s">
        <v>430</v>
      </c>
      <c r="AJ62" s="346">
        <v>2</v>
      </c>
      <c r="AK62" s="346">
        <v>2</v>
      </c>
      <c r="AL62" s="346" t="s">
        <v>430</v>
      </c>
      <c r="AM62" s="346" t="s">
        <v>430</v>
      </c>
      <c r="AN62" s="346">
        <v>3</v>
      </c>
      <c r="AO62" s="373"/>
      <c r="AP62" s="348" t="s">
        <v>430</v>
      </c>
      <c r="AQ62" s="348" t="s">
        <v>430</v>
      </c>
      <c r="AR62" s="348" t="s">
        <v>430</v>
      </c>
      <c r="AS62" s="348" t="s">
        <v>430</v>
      </c>
      <c r="AT62" s="348" t="s">
        <v>430</v>
      </c>
      <c r="AU62" s="351"/>
      <c r="AV62" s="346" t="s">
        <v>430</v>
      </c>
      <c r="AW62" s="346" t="s">
        <v>430</v>
      </c>
      <c r="AX62" s="346" t="s">
        <v>430</v>
      </c>
      <c r="AY62" s="346" t="s">
        <v>430</v>
      </c>
      <c r="AZ62" s="346" t="s">
        <v>430</v>
      </c>
      <c r="BA62" s="362"/>
      <c r="BB62" s="348">
        <v>16.896320942726799</v>
      </c>
      <c r="BC62" s="375">
        <v>0</v>
      </c>
      <c r="BD62" s="375">
        <v>9.7842159951077506E-2</v>
      </c>
      <c r="BE62" s="375" t="s">
        <v>430</v>
      </c>
      <c r="BF62" s="374"/>
      <c r="BG62" s="348">
        <v>59.166800000000002</v>
      </c>
      <c r="BH62" s="348">
        <v>16.850300000000001</v>
      </c>
      <c r="BI62" s="348">
        <v>20.5077</v>
      </c>
      <c r="BJ62" s="348">
        <v>3.4752000000000001</v>
      </c>
      <c r="BK62" s="373"/>
      <c r="BL62" s="372" t="s">
        <v>2468</v>
      </c>
      <c r="BM62" s="372" t="s">
        <v>2469</v>
      </c>
      <c r="BN62" s="372" t="s">
        <v>2470</v>
      </c>
      <c r="BO62" s="372" t="s">
        <v>2471</v>
      </c>
      <c r="BP62" s="372" t="s">
        <v>2472</v>
      </c>
      <c r="BQ62" s="373"/>
      <c r="BR62" s="354" t="s">
        <v>443</v>
      </c>
    </row>
    <row r="63" spans="1:70" s="107" customFormat="1" x14ac:dyDescent="0.25">
      <c r="A63" s="345" t="s">
        <v>2488</v>
      </c>
      <c r="B63" s="373"/>
      <c r="C63" s="719">
        <v>45790</v>
      </c>
      <c r="D63" s="373"/>
      <c r="E63" s="346">
        <v>140.66999999999999</v>
      </c>
      <c r="F63" s="373"/>
      <c r="G63" s="347">
        <v>13.066000000000001</v>
      </c>
      <c r="H63" s="374"/>
      <c r="I63" s="348">
        <v>0.35410000000000003</v>
      </c>
      <c r="J63" s="348">
        <v>5.3718000000000004</v>
      </c>
      <c r="K63" s="348">
        <v>2.8795000000000002</v>
      </c>
      <c r="L63" s="348">
        <v>9.1471</v>
      </c>
      <c r="M63" s="348">
        <v>11.0771</v>
      </c>
      <c r="N63" s="350">
        <v>17.319600000000001</v>
      </c>
      <c r="O63" s="348" t="s">
        <v>430</v>
      </c>
      <c r="P63" s="348" t="s">
        <v>430</v>
      </c>
      <c r="Q63" s="348" t="s">
        <v>430</v>
      </c>
      <c r="R63" s="348" t="s">
        <v>430</v>
      </c>
      <c r="S63" s="348">
        <v>14.366199999999999</v>
      </c>
      <c r="T63" s="348">
        <v>7.3808999999999996</v>
      </c>
      <c r="U63" s="348">
        <v>10.946899999999999</v>
      </c>
      <c r="V63" s="348">
        <v>13.0619</v>
      </c>
      <c r="W63" s="348">
        <v>4.36E-2</v>
      </c>
      <c r="X63" s="348">
        <v>27.560400000000001</v>
      </c>
      <c r="Y63" s="374"/>
      <c r="Z63" s="346">
        <v>6</v>
      </c>
      <c r="AA63" s="346">
        <v>4</v>
      </c>
      <c r="AB63" s="346">
        <v>5</v>
      </c>
      <c r="AC63" s="346">
        <v>4</v>
      </c>
      <c r="AD63" s="346">
        <v>5</v>
      </c>
      <c r="AE63" s="346">
        <v>2</v>
      </c>
      <c r="AF63" s="346" t="s">
        <v>430</v>
      </c>
      <c r="AG63" s="346" t="s">
        <v>430</v>
      </c>
      <c r="AH63" s="346" t="s">
        <v>430</v>
      </c>
      <c r="AI63" s="346" t="s">
        <v>430</v>
      </c>
      <c r="AJ63" s="346">
        <v>5</v>
      </c>
      <c r="AK63" s="346">
        <v>5</v>
      </c>
      <c r="AL63" s="346">
        <v>3</v>
      </c>
      <c r="AM63" s="346">
        <v>2</v>
      </c>
      <c r="AN63" s="346">
        <v>6</v>
      </c>
      <c r="AO63" s="373"/>
      <c r="AP63" s="348" t="s">
        <v>430</v>
      </c>
      <c r="AQ63" s="348" t="s">
        <v>430</v>
      </c>
      <c r="AR63" s="348" t="s">
        <v>430</v>
      </c>
      <c r="AS63" s="348" t="s">
        <v>430</v>
      </c>
      <c r="AT63" s="348">
        <v>16.46</v>
      </c>
      <c r="AU63" s="351"/>
      <c r="AV63" s="346" t="s">
        <v>430</v>
      </c>
      <c r="AW63" s="346" t="s">
        <v>430</v>
      </c>
      <c r="AX63" s="346" t="s">
        <v>430</v>
      </c>
      <c r="AY63" s="346" t="s">
        <v>430</v>
      </c>
      <c r="AZ63" s="346">
        <v>3</v>
      </c>
      <c r="BA63" s="362"/>
      <c r="BB63" s="348">
        <v>14.261146121610199</v>
      </c>
      <c r="BC63" s="375">
        <v>0.54851930811574801</v>
      </c>
      <c r="BD63" s="375">
        <v>0.11919721421231599</v>
      </c>
      <c r="BE63" s="375">
        <v>1.67155220695439</v>
      </c>
      <c r="BF63" s="374"/>
      <c r="BG63" s="348">
        <v>59.657800000000002</v>
      </c>
      <c r="BH63" s="348">
        <v>27.105799999999999</v>
      </c>
      <c r="BI63" s="348">
        <v>7.1974299999999998</v>
      </c>
      <c r="BJ63" s="348">
        <v>6.0389699999999999</v>
      </c>
      <c r="BK63" s="373"/>
      <c r="BL63" s="372" t="s">
        <v>2474</v>
      </c>
      <c r="BM63" s="372" t="s">
        <v>2475</v>
      </c>
      <c r="BN63" s="372" t="s">
        <v>2476</v>
      </c>
      <c r="BO63" s="372" t="s">
        <v>2477</v>
      </c>
      <c r="BP63" s="372" t="s">
        <v>1146</v>
      </c>
      <c r="BQ63" s="373"/>
      <c r="BR63" s="354" t="s">
        <v>476</v>
      </c>
    </row>
    <row r="64" spans="1:70" s="107" customFormat="1" x14ac:dyDescent="0.25">
      <c r="A64" s="345" t="s">
        <v>2489</v>
      </c>
      <c r="B64" s="373"/>
      <c r="C64" s="719">
        <v>41275</v>
      </c>
      <c r="D64" s="373"/>
      <c r="E64" s="346">
        <v>8.9765999999999995</v>
      </c>
      <c r="F64" s="373"/>
      <c r="G64" s="347">
        <v>70.849999999999994</v>
      </c>
      <c r="H64" s="374"/>
      <c r="I64" s="348">
        <v>0.36830000000000002</v>
      </c>
      <c r="J64" s="348">
        <v>5.5101000000000004</v>
      </c>
      <c r="K64" s="348">
        <v>2.6663000000000001</v>
      </c>
      <c r="L64" s="348">
        <v>7.9537000000000004</v>
      </c>
      <c r="M64" s="348">
        <v>-0.1128</v>
      </c>
      <c r="N64" s="350">
        <v>-1.5835999999999999</v>
      </c>
      <c r="O64" s="348">
        <v>-3.0449000000000002</v>
      </c>
      <c r="P64" s="348">
        <v>15.5822</v>
      </c>
      <c r="Q64" s="348">
        <v>13.805300000000001</v>
      </c>
      <c r="R64" s="348">
        <v>14.7424</v>
      </c>
      <c r="S64" s="348">
        <v>13.450799999999999</v>
      </c>
      <c r="T64" s="348">
        <v>-2.3700999999999999</v>
      </c>
      <c r="U64" s="348">
        <v>-1.6518999999999999</v>
      </c>
      <c r="V64" s="348">
        <v>-4.9630999999999998</v>
      </c>
      <c r="W64" s="348">
        <v>1.1132</v>
      </c>
      <c r="X64" s="348">
        <v>13.533799999999999</v>
      </c>
      <c r="Y64" s="374"/>
      <c r="Z64" s="346">
        <v>4</v>
      </c>
      <c r="AA64" s="346">
        <v>3</v>
      </c>
      <c r="AB64" s="346">
        <v>6</v>
      </c>
      <c r="AC64" s="346">
        <v>6</v>
      </c>
      <c r="AD64" s="346">
        <v>6</v>
      </c>
      <c r="AE64" s="346">
        <v>5</v>
      </c>
      <c r="AF64" s="346">
        <v>4</v>
      </c>
      <c r="AG64" s="346">
        <v>4</v>
      </c>
      <c r="AH64" s="346">
        <v>4</v>
      </c>
      <c r="AI64" s="346">
        <v>4</v>
      </c>
      <c r="AJ64" s="346">
        <v>6</v>
      </c>
      <c r="AK64" s="346">
        <v>6</v>
      </c>
      <c r="AL64" s="346">
        <v>5</v>
      </c>
      <c r="AM64" s="346">
        <v>5</v>
      </c>
      <c r="AN64" s="346">
        <v>4</v>
      </c>
      <c r="AO64" s="373"/>
      <c r="AP64" s="348">
        <v>14.42</v>
      </c>
      <c r="AQ64" s="348">
        <v>15.65</v>
      </c>
      <c r="AR64" s="348">
        <v>11.74</v>
      </c>
      <c r="AS64" s="348">
        <v>4.53</v>
      </c>
      <c r="AT64" s="348">
        <v>-1.1100000000000001</v>
      </c>
      <c r="AU64" s="351"/>
      <c r="AV64" s="346">
        <v>4</v>
      </c>
      <c r="AW64" s="346">
        <v>4</v>
      </c>
      <c r="AX64" s="346">
        <v>4</v>
      </c>
      <c r="AY64" s="346">
        <v>4</v>
      </c>
      <c r="AZ64" s="346">
        <v>5</v>
      </c>
      <c r="BA64" s="362"/>
      <c r="BB64" s="348">
        <v>16.807145965244501</v>
      </c>
      <c r="BC64" s="375">
        <v>1.0292048878008899</v>
      </c>
      <c r="BD64" s="375">
        <v>6.0157673087535203E-2</v>
      </c>
      <c r="BE64" s="375">
        <v>-0.228524331277114</v>
      </c>
      <c r="BF64" s="374"/>
      <c r="BG64" s="348">
        <v>57.880800000000001</v>
      </c>
      <c r="BH64" s="348">
        <v>9.0131399999999999</v>
      </c>
      <c r="BI64" s="348">
        <v>30.5487</v>
      </c>
      <c r="BJ64" s="348">
        <v>2.5573600000000001</v>
      </c>
      <c r="BK64" s="373"/>
      <c r="BL64" s="372" t="s">
        <v>2479</v>
      </c>
      <c r="BM64" s="372" t="s">
        <v>2480</v>
      </c>
      <c r="BN64" s="372" t="s">
        <v>2481</v>
      </c>
      <c r="BO64" s="372" t="s">
        <v>2482</v>
      </c>
      <c r="BP64" s="372" t="s">
        <v>2483</v>
      </c>
      <c r="BQ64" s="373"/>
      <c r="BR64" s="354" t="s">
        <v>443</v>
      </c>
    </row>
    <row r="65" spans="1:70" x14ac:dyDescent="0.25">
      <c r="A65" s="36" t="s">
        <v>93</v>
      </c>
      <c r="B65" s="43"/>
      <c r="C65" s="720"/>
      <c r="D65" s="43"/>
      <c r="E65" s="51"/>
      <c r="F65" s="43"/>
      <c r="G65" s="55"/>
      <c r="H65" s="66"/>
      <c r="I65" s="59">
        <v>0.52029999999999998</v>
      </c>
      <c r="J65" s="59">
        <v>5.3875000000000002</v>
      </c>
      <c r="K65" s="59">
        <v>4.07</v>
      </c>
      <c r="L65" s="59">
        <v>12.311299999999999</v>
      </c>
      <c r="M65" s="59">
        <v>10.3222</v>
      </c>
      <c r="N65" s="70">
        <v>11.600099999999999</v>
      </c>
      <c r="O65" s="59">
        <v>2.5588000000000002</v>
      </c>
      <c r="P65" s="59">
        <v>21.903500000000001</v>
      </c>
      <c r="Q65" s="59">
        <v>20.727699999999999</v>
      </c>
      <c r="R65" s="59">
        <v>18.605899999999998</v>
      </c>
      <c r="S65" s="59">
        <v>18.808599999999998</v>
      </c>
      <c r="T65" s="59">
        <v>7.7893999999999997</v>
      </c>
      <c r="U65" s="59">
        <v>9.4687999999999999</v>
      </c>
      <c r="V65" s="59">
        <v>8.1576000000000004</v>
      </c>
      <c r="W65" s="59">
        <v>1.1738</v>
      </c>
      <c r="X65" s="59">
        <v>17.452200000000001</v>
      </c>
      <c r="Y65" s="66"/>
      <c r="Z65" s="51">
        <v>6</v>
      </c>
      <c r="AA65" s="51">
        <v>6</v>
      </c>
      <c r="AB65" s="51">
        <v>6</v>
      </c>
      <c r="AC65" s="51">
        <v>6</v>
      </c>
      <c r="AD65" s="51">
        <v>6</v>
      </c>
      <c r="AE65" s="51">
        <v>5</v>
      </c>
      <c r="AF65" s="51">
        <v>4</v>
      </c>
      <c r="AG65" s="51">
        <v>4</v>
      </c>
      <c r="AH65" s="51">
        <v>4</v>
      </c>
      <c r="AI65" s="51">
        <v>4</v>
      </c>
      <c r="AJ65" s="51">
        <v>6</v>
      </c>
      <c r="AK65" s="51">
        <v>6</v>
      </c>
      <c r="AL65" s="51">
        <v>5</v>
      </c>
      <c r="AM65" s="51">
        <v>5</v>
      </c>
      <c r="AN65" s="51">
        <v>6</v>
      </c>
      <c r="AO65" s="43"/>
      <c r="AP65" s="59">
        <v>20.329999999999998</v>
      </c>
      <c r="AQ65" s="59">
        <v>23.33</v>
      </c>
      <c r="AR65" s="59">
        <v>18.627500000000001</v>
      </c>
      <c r="AS65" s="59">
        <v>13.0275</v>
      </c>
      <c r="AT65" s="59">
        <v>16.114000000000001</v>
      </c>
      <c r="AU65" s="78"/>
      <c r="AV65" s="51">
        <v>4</v>
      </c>
      <c r="AW65" s="51">
        <v>4</v>
      </c>
      <c r="AX65" s="51">
        <v>4</v>
      </c>
      <c r="AY65" s="51">
        <v>4</v>
      </c>
      <c r="AZ65" s="51">
        <v>5</v>
      </c>
      <c r="BA65" s="258"/>
      <c r="BB65" s="59"/>
      <c r="BC65" s="276"/>
      <c r="BD65" s="276"/>
      <c r="BE65" s="276"/>
      <c r="BF65" s="66"/>
      <c r="BG65" s="59"/>
      <c r="BH65" s="59"/>
      <c r="BI65" s="59"/>
      <c r="BJ65" s="59"/>
      <c r="BK65" s="43"/>
      <c r="BL65" s="84"/>
      <c r="BM65" s="84"/>
      <c r="BN65" s="84"/>
      <c r="BO65" s="84"/>
      <c r="BP65" s="84"/>
      <c r="BQ65" s="43"/>
      <c r="BR65" s="88"/>
    </row>
    <row r="66" spans="1:70" x14ac:dyDescent="0.25">
      <c r="A66" s="37" t="s">
        <v>94</v>
      </c>
      <c r="B66" s="44"/>
      <c r="C66" s="721"/>
      <c r="D66" s="44"/>
      <c r="E66" s="52"/>
      <c r="F66" s="44"/>
      <c r="G66" s="56"/>
      <c r="H66" s="67"/>
      <c r="I66" s="60">
        <v>1.0384</v>
      </c>
      <c r="J66" s="60">
        <v>5.8681000000000001</v>
      </c>
      <c r="K66" s="60">
        <v>6.1586999999999996</v>
      </c>
      <c r="L66" s="60">
        <v>20.886600000000001</v>
      </c>
      <c r="M66" s="60">
        <v>13.364699999999999</v>
      </c>
      <c r="N66" s="71">
        <v>18.081700000000001</v>
      </c>
      <c r="O66" s="60">
        <v>9.1760000000000002</v>
      </c>
      <c r="P66" s="60">
        <v>25.583600000000001</v>
      </c>
      <c r="Q66" s="60">
        <v>24.4559</v>
      </c>
      <c r="R66" s="60">
        <v>21.501300000000001</v>
      </c>
      <c r="S66" s="60">
        <v>31.333600000000001</v>
      </c>
      <c r="T66" s="60">
        <v>10.9376</v>
      </c>
      <c r="U66" s="60">
        <v>16.7423</v>
      </c>
      <c r="V66" s="60">
        <v>15.467499999999999</v>
      </c>
      <c r="W66" s="60">
        <v>2.4148000000000001</v>
      </c>
      <c r="X66" s="60">
        <v>27.560400000000001</v>
      </c>
      <c r="Y66" s="67"/>
      <c r="Z66" s="52"/>
      <c r="AA66" s="52"/>
      <c r="AB66" s="52"/>
      <c r="AC66" s="52"/>
      <c r="AD66" s="52"/>
      <c r="AE66" s="52"/>
      <c r="AF66" s="52"/>
      <c r="AG66" s="52"/>
      <c r="AH66" s="52"/>
      <c r="AI66" s="52"/>
      <c r="AJ66" s="52"/>
      <c r="AK66" s="52"/>
      <c r="AL66" s="52"/>
      <c r="AM66" s="52"/>
      <c r="AN66" s="52"/>
      <c r="AO66" s="44"/>
      <c r="AP66" s="60">
        <v>23.85</v>
      </c>
      <c r="AQ66" s="60">
        <v>26.5</v>
      </c>
      <c r="AR66" s="60">
        <v>22.85</v>
      </c>
      <c r="AS66" s="60">
        <v>18.78</v>
      </c>
      <c r="AT66" s="60">
        <v>24.95</v>
      </c>
      <c r="AU66" s="79"/>
      <c r="AV66" s="52"/>
      <c r="AW66" s="52"/>
      <c r="AX66" s="52"/>
      <c r="AY66" s="52"/>
      <c r="AZ66" s="52"/>
      <c r="BA66" s="259"/>
      <c r="BB66" s="60"/>
      <c r="BC66" s="277"/>
      <c r="BD66" s="277"/>
      <c r="BE66" s="277"/>
      <c r="BF66" s="67"/>
      <c r="BG66" s="60"/>
      <c r="BH66" s="60"/>
      <c r="BI66" s="60"/>
      <c r="BJ66" s="60"/>
      <c r="BK66" s="44"/>
      <c r="BL66" s="85"/>
      <c r="BM66" s="85"/>
      <c r="BN66" s="85"/>
      <c r="BO66" s="85"/>
      <c r="BP66" s="85"/>
      <c r="BQ66" s="44"/>
      <c r="BR66" s="89"/>
    </row>
    <row r="67" spans="1:70" x14ac:dyDescent="0.25">
      <c r="A67" s="37" t="s">
        <v>95</v>
      </c>
      <c r="B67" s="44"/>
      <c r="C67" s="721"/>
      <c r="D67" s="44"/>
      <c r="E67" s="52"/>
      <c r="F67" s="44"/>
      <c r="G67" s="56"/>
      <c r="H67" s="67"/>
      <c r="I67" s="60">
        <v>0.35410000000000003</v>
      </c>
      <c r="J67" s="60">
        <v>4.7911999999999999</v>
      </c>
      <c r="K67" s="60">
        <v>2.6663000000000001</v>
      </c>
      <c r="L67" s="60">
        <v>7.9537000000000004</v>
      </c>
      <c r="M67" s="60">
        <v>-0.1128</v>
      </c>
      <c r="N67" s="71">
        <v>-1.5835999999999999</v>
      </c>
      <c r="O67" s="60">
        <v>-3.0449000000000002</v>
      </c>
      <c r="P67" s="60">
        <v>15.5822</v>
      </c>
      <c r="Q67" s="60">
        <v>13.805300000000001</v>
      </c>
      <c r="R67" s="60">
        <v>14.7424</v>
      </c>
      <c r="S67" s="60">
        <v>13.450799999999999</v>
      </c>
      <c r="T67" s="60">
        <v>-2.3700999999999999</v>
      </c>
      <c r="U67" s="60">
        <v>-1.6518999999999999</v>
      </c>
      <c r="V67" s="60">
        <v>-4.9630999999999998</v>
      </c>
      <c r="W67" s="60">
        <v>4.36E-2</v>
      </c>
      <c r="X67" s="60">
        <v>11.1</v>
      </c>
      <c r="Y67" s="67"/>
      <c r="Z67" s="52"/>
      <c r="AA67" s="52"/>
      <c r="AB67" s="52"/>
      <c r="AC67" s="52"/>
      <c r="AD67" s="52"/>
      <c r="AE67" s="52"/>
      <c r="AF67" s="52"/>
      <c r="AG67" s="52"/>
      <c r="AH67" s="52"/>
      <c r="AI67" s="52"/>
      <c r="AJ67" s="52"/>
      <c r="AK67" s="52"/>
      <c r="AL67" s="52"/>
      <c r="AM67" s="52"/>
      <c r="AN67" s="52"/>
      <c r="AO67" s="44"/>
      <c r="AP67" s="60">
        <v>14.42</v>
      </c>
      <c r="AQ67" s="60">
        <v>15.65</v>
      </c>
      <c r="AR67" s="60">
        <v>11.74</v>
      </c>
      <c r="AS67" s="60">
        <v>4.53</v>
      </c>
      <c r="AT67" s="60">
        <v>-1.1100000000000001</v>
      </c>
      <c r="AU67" s="79"/>
      <c r="AV67" s="52"/>
      <c r="AW67" s="52"/>
      <c r="AX67" s="52"/>
      <c r="AY67" s="52"/>
      <c r="AZ67" s="52"/>
      <c r="BA67" s="259"/>
      <c r="BB67" s="60"/>
      <c r="BC67" s="277"/>
      <c r="BD67" s="277"/>
      <c r="BE67" s="277"/>
      <c r="BF67" s="67"/>
      <c r="BG67" s="60"/>
      <c r="BH67" s="60"/>
      <c r="BI67" s="60"/>
      <c r="BJ67" s="60"/>
      <c r="BK67" s="44"/>
      <c r="BL67" s="85"/>
      <c r="BM67" s="85"/>
      <c r="BN67" s="85"/>
      <c r="BO67" s="85"/>
      <c r="BP67" s="85"/>
      <c r="BQ67" s="44"/>
      <c r="BR67" s="89"/>
    </row>
    <row r="68" spans="1:70" x14ac:dyDescent="0.25">
      <c r="A68" s="38" t="s">
        <v>96</v>
      </c>
      <c r="B68" s="45"/>
      <c r="C68" s="722"/>
      <c r="D68" s="45"/>
      <c r="E68" s="53"/>
      <c r="F68" s="45"/>
      <c r="G68" s="57"/>
      <c r="H68" s="68"/>
      <c r="I68" s="61">
        <v>0.38819999999999999</v>
      </c>
      <c r="J68" s="61">
        <v>5.44095</v>
      </c>
      <c r="K68" s="61">
        <v>4.1393500000000003</v>
      </c>
      <c r="L68" s="61">
        <v>10.9695</v>
      </c>
      <c r="M68" s="61">
        <v>12.4156</v>
      </c>
      <c r="N68" s="72">
        <v>13.3301</v>
      </c>
      <c r="O68" s="61">
        <v>2.052</v>
      </c>
      <c r="P68" s="61">
        <v>23.2242</v>
      </c>
      <c r="Q68" s="61">
        <v>22.3248</v>
      </c>
      <c r="R68" s="61">
        <v>19.09</v>
      </c>
      <c r="S68" s="61">
        <v>16.424099999999999</v>
      </c>
      <c r="T68" s="61">
        <v>10.2193</v>
      </c>
      <c r="U68" s="61">
        <v>9.9608000000000008</v>
      </c>
      <c r="V68" s="61">
        <v>8.6110000000000007</v>
      </c>
      <c r="W68" s="61">
        <v>1.1624000000000001</v>
      </c>
      <c r="X68" s="61">
        <v>17.388999999999999</v>
      </c>
      <c r="Y68" s="68"/>
      <c r="Z68" s="53"/>
      <c r="AA68" s="53"/>
      <c r="AB68" s="53"/>
      <c r="AC68" s="53"/>
      <c r="AD68" s="53"/>
      <c r="AE68" s="53"/>
      <c r="AF68" s="53"/>
      <c r="AG68" s="53"/>
      <c r="AH68" s="53"/>
      <c r="AI68" s="53"/>
      <c r="AJ68" s="53"/>
      <c r="AK68" s="53"/>
      <c r="AL68" s="53"/>
      <c r="AM68" s="53"/>
      <c r="AN68" s="53"/>
      <c r="AO68" s="45"/>
      <c r="AP68" s="61">
        <v>21.52</v>
      </c>
      <c r="AQ68" s="61">
        <v>25.58</v>
      </c>
      <c r="AR68" s="61">
        <v>19.96</v>
      </c>
      <c r="AS68" s="61">
        <v>14.4</v>
      </c>
      <c r="AT68" s="61">
        <v>16.46</v>
      </c>
      <c r="AU68" s="80"/>
      <c r="AV68" s="53"/>
      <c r="AW68" s="53"/>
      <c r="AX68" s="53"/>
      <c r="AY68" s="53"/>
      <c r="AZ68" s="53"/>
      <c r="BA68" s="262"/>
      <c r="BB68" s="61"/>
      <c r="BC68" s="279"/>
      <c r="BD68" s="279"/>
      <c r="BE68" s="279"/>
      <c r="BF68" s="68"/>
      <c r="BG68" s="61"/>
      <c r="BH68" s="61"/>
      <c r="BI68" s="61"/>
      <c r="BJ68" s="61"/>
      <c r="BK68" s="45"/>
      <c r="BL68" s="86"/>
      <c r="BM68" s="86"/>
      <c r="BN68" s="86"/>
      <c r="BO68" s="86"/>
      <c r="BP68" s="86"/>
      <c r="BQ68" s="45"/>
      <c r="BR68" s="90"/>
    </row>
    <row r="69" spans="1:70" ht="14.5" x14ac:dyDescent="0.25">
      <c r="A69" s="39" t="s">
        <v>91</v>
      </c>
      <c r="B69" s="40"/>
      <c r="C69" s="726"/>
      <c r="D69" s="40"/>
      <c r="E69" s="40"/>
      <c r="F69" s="40"/>
      <c r="G69" s="40"/>
      <c r="H69" s="69"/>
      <c r="I69" s="62"/>
      <c r="J69" s="62"/>
      <c r="K69" s="62"/>
      <c r="L69" s="62"/>
      <c r="M69" s="62"/>
      <c r="N69" s="73"/>
      <c r="O69" s="62"/>
      <c r="P69" s="62"/>
      <c r="Q69" s="62"/>
      <c r="R69" s="62"/>
      <c r="S69" s="62"/>
      <c r="T69" s="62"/>
      <c r="U69" s="62"/>
      <c r="V69" s="62"/>
      <c r="W69" s="62"/>
      <c r="X69" s="62"/>
      <c r="Y69" s="69"/>
      <c r="Z69" s="54"/>
      <c r="AA69" s="54"/>
      <c r="AB69" s="54"/>
      <c r="AC69" s="54"/>
      <c r="AD69" s="54"/>
      <c r="AE69" s="54"/>
      <c r="AF69" s="54"/>
      <c r="AG69" s="54"/>
      <c r="AH69" s="54"/>
      <c r="AI69" s="54"/>
      <c r="AJ69" s="54"/>
      <c r="AK69" s="54"/>
      <c r="AL69" s="54"/>
      <c r="AM69" s="54"/>
      <c r="AN69" s="54"/>
      <c r="AO69" s="69"/>
      <c r="AP69" s="245"/>
      <c r="AQ69" s="245"/>
      <c r="AR69" s="245"/>
      <c r="AS69" s="245"/>
      <c r="AT69" s="245"/>
      <c r="AU69" s="69"/>
      <c r="AV69" s="247"/>
      <c r="AW69" s="247"/>
      <c r="AX69" s="247"/>
      <c r="AY69" s="247"/>
      <c r="AZ69" s="247"/>
      <c r="BA69" s="69"/>
      <c r="BB69" s="245"/>
      <c r="BC69" s="245"/>
      <c r="BD69" s="245"/>
      <c r="BE69" s="245"/>
      <c r="BF69" s="69"/>
      <c r="BG69" s="245"/>
      <c r="BH69" s="245"/>
      <c r="BI69" s="245"/>
      <c r="BJ69" s="245"/>
      <c r="BK69" s="40"/>
      <c r="BL69" s="40"/>
      <c r="BM69" s="41"/>
    </row>
    <row r="70" spans="1:70" s="107" customFormat="1" x14ac:dyDescent="0.25">
      <c r="A70" s="481" t="s">
        <v>2346</v>
      </c>
      <c r="B70" s="401"/>
      <c r="C70" s="730"/>
      <c r="D70" s="401"/>
      <c r="E70" s="401"/>
      <c r="F70" s="401"/>
      <c r="G70" s="401"/>
      <c r="H70" s="406"/>
      <c r="I70" s="405" t="s">
        <v>430</v>
      </c>
      <c r="J70" s="405" t="s">
        <v>430</v>
      </c>
      <c r="K70" s="405" t="s">
        <v>430</v>
      </c>
      <c r="L70" s="405" t="s">
        <v>430</v>
      </c>
      <c r="M70" s="405" t="s">
        <v>430</v>
      </c>
      <c r="N70" s="407" t="s">
        <v>430</v>
      </c>
      <c r="O70" s="405" t="s">
        <v>430</v>
      </c>
      <c r="P70" s="405" t="s">
        <v>430</v>
      </c>
      <c r="Q70" s="405" t="s">
        <v>430</v>
      </c>
      <c r="R70" s="405" t="s">
        <v>430</v>
      </c>
      <c r="S70" s="405" t="s">
        <v>430</v>
      </c>
      <c r="T70" s="405" t="s">
        <v>430</v>
      </c>
      <c r="U70" s="405" t="s">
        <v>430</v>
      </c>
      <c r="V70" s="405" t="s">
        <v>430</v>
      </c>
      <c r="W70" s="405" t="s">
        <v>430</v>
      </c>
      <c r="X70" s="405" t="s">
        <v>428</v>
      </c>
      <c r="Y70" s="406"/>
      <c r="Z70" s="403"/>
      <c r="AA70" s="403"/>
      <c r="AB70" s="403"/>
      <c r="AC70" s="403"/>
      <c r="AD70" s="403"/>
      <c r="AE70" s="403"/>
      <c r="AF70" s="403"/>
      <c r="AG70" s="403"/>
      <c r="AH70" s="403"/>
      <c r="AI70" s="403"/>
      <c r="AJ70" s="403"/>
      <c r="AK70" s="403"/>
      <c r="AL70" s="403"/>
      <c r="AM70" s="403"/>
      <c r="AN70" s="403"/>
      <c r="AO70" s="406"/>
      <c r="AP70" s="405" t="s">
        <v>430</v>
      </c>
      <c r="AQ70" s="405" t="s">
        <v>430</v>
      </c>
      <c r="AR70" s="405" t="s">
        <v>430</v>
      </c>
      <c r="AS70" s="405" t="s">
        <v>430</v>
      </c>
      <c r="AT70" s="405" t="s">
        <v>430</v>
      </c>
      <c r="AU70" s="406"/>
      <c r="AV70" s="426"/>
      <c r="AW70" s="426"/>
      <c r="AX70" s="426"/>
      <c r="AY70" s="426"/>
      <c r="AZ70" s="426"/>
      <c r="BA70" s="406"/>
      <c r="BB70" s="410"/>
      <c r="BC70" s="410"/>
      <c r="BD70" s="410"/>
      <c r="BE70" s="410"/>
      <c r="BF70" s="406"/>
      <c r="BG70" s="410"/>
      <c r="BH70" s="410"/>
      <c r="BI70" s="410"/>
      <c r="BJ70" s="410"/>
      <c r="BK70" s="401"/>
      <c r="BL70" s="401"/>
      <c r="BM70" s="427"/>
      <c r="BN70" s="428"/>
      <c r="BO70" s="428"/>
      <c r="BP70" s="428"/>
      <c r="BQ70" s="428"/>
      <c r="BR70" s="428"/>
    </row>
    <row r="71" spans="1:70" s="107" customFormat="1" x14ac:dyDescent="0.25">
      <c r="A71" s="345" t="s">
        <v>426</v>
      </c>
      <c r="B71" s="372"/>
      <c r="C71" s="731"/>
      <c r="D71" s="372"/>
      <c r="E71" s="372"/>
      <c r="F71" s="372"/>
      <c r="G71" s="372"/>
      <c r="H71" s="374"/>
      <c r="I71" s="348">
        <v>0.3417</v>
      </c>
      <c r="J71" s="348">
        <v>4.3840000000000003</v>
      </c>
      <c r="K71" s="348">
        <v>2.3673999999999999</v>
      </c>
      <c r="L71" s="348">
        <v>1.9080999999999999</v>
      </c>
      <c r="M71" s="348">
        <v>-6.0259999999999998</v>
      </c>
      <c r="N71" s="350">
        <v>-1.5584</v>
      </c>
      <c r="O71" s="348">
        <v>2.3706</v>
      </c>
      <c r="P71" s="348">
        <v>9.8620999999999999</v>
      </c>
      <c r="Q71" s="348">
        <v>10.273</v>
      </c>
      <c r="R71" s="348">
        <v>12.7857</v>
      </c>
      <c r="S71" s="348">
        <v>8.5085999999999995</v>
      </c>
      <c r="T71" s="348">
        <v>-7.1555</v>
      </c>
      <c r="U71" s="348">
        <v>-1.2805</v>
      </c>
      <c r="V71" s="348">
        <v>-4.4438000000000004</v>
      </c>
      <c r="W71" s="348">
        <v>2.7181999999999999</v>
      </c>
      <c r="X71" s="348" t="s">
        <v>428</v>
      </c>
      <c r="Y71" s="374"/>
      <c r="Z71" s="346"/>
      <c r="AA71" s="346"/>
      <c r="AB71" s="346"/>
      <c r="AC71" s="346"/>
      <c r="AD71" s="346"/>
      <c r="AE71" s="346"/>
      <c r="AF71" s="346"/>
      <c r="AG71" s="346"/>
      <c r="AH71" s="346"/>
      <c r="AI71" s="346"/>
      <c r="AJ71" s="346"/>
      <c r="AK71" s="346"/>
      <c r="AL71" s="346"/>
      <c r="AM71" s="346"/>
      <c r="AN71" s="346"/>
      <c r="AO71" s="374"/>
      <c r="AP71" s="348">
        <v>12</v>
      </c>
      <c r="AQ71" s="348">
        <v>11.52</v>
      </c>
      <c r="AR71" s="348">
        <v>8.01</v>
      </c>
      <c r="AS71" s="348">
        <v>3.74</v>
      </c>
      <c r="AT71" s="348">
        <v>-6.36</v>
      </c>
      <c r="AU71" s="374"/>
      <c r="AV71" s="429"/>
      <c r="AW71" s="429"/>
      <c r="AX71" s="429"/>
      <c r="AY71" s="429"/>
      <c r="AZ71" s="429"/>
      <c r="BA71" s="374"/>
      <c r="BB71" s="375"/>
      <c r="BC71" s="375"/>
      <c r="BD71" s="375"/>
      <c r="BE71" s="375"/>
      <c r="BF71" s="374"/>
      <c r="BG71" s="375"/>
      <c r="BH71" s="375"/>
      <c r="BI71" s="375"/>
      <c r="BJ71" s="375"/>
      <c r="BK71" s="372"/>
      <c r="BL71" s="372"/>
      <c r="BM71" s="430"/>
      <c r="BN71" s="428"/>
      <c r="BO71" s="428"/>
      <c r="BP71" s="428"/>
      <c r="BQ71" s="428"/>
      <c r="BR71" s="428"/>
    </row>
    <row r="72" spans="1:70" s="107" customFormat="1" x14ac:dyDescent="0.25">
      <c r="A72" s="495" t="s">
        <v>2347</v>
      </c>
      <c r="B72" s="431"/>
      <c r="C72" s="732"/>
      <c r="D72" s="431"/>
      <c r="E72" s="431"/>
      <c r="F72" s="431"/>
      <c r="G72" s="431"/>
      <c r="H72" s="432"/>
      <c r="I72" s="433">
        <v>0.31419999999999998</v>
      </c>
      <c r="J72" s="433">
        <v>5.2804000000000002</v>
      </c>
      <c r="K72" s="433">
        <v>2.3155999999999999</v>
      </c>
      <c r="L72" s="433">
        <v>6.2023000000000001</v>
      </c>
      <c r="M72" s="433">
        <v>0.7429</v>
      </c>
      <c r="N72" s="434">
        <v>6.5542999999999996</v>
      </c>
      <c r="O72" s="433">
        <v>3.3692000000000002</v>
      </c>
      <c r="P72" s="433">
        <v>19.5625</v>
      </c>
      <c r="Q72" s="433">
        <v>17.939499999999999</v>
      </c>
      <c r="R72" s="433">
        <v>14.6113</v>
      </c>
      <c r="S72" s="433">
        <v>11.231</v>
      </c>
      <c r="T72" s="433">
        <v>-0.86150000000000004</v>
      </c>
      <c r="U72" s="433">
        <v>5.9637000000000002</v>
      </c>
      <c r="V72" s="433">
        <v>1.8376999999999999</v>
      </c>
      <c r="W72" s="433">
        <v>1.6883999999999999</v>
      </c>
      <c r="X72" s="433">
        <v>5.1323999999999996</v>
      </c>
      <c r="Y72" s="432"/>
      <c r="Z72" s="435"/>
      <c r="AA72" s="435"/>
      <c r="AB72" s="435"/>
      <c r="AC72" s="435"/>
      <c r="AD72" s="435"/>
      <c r="AE72" s="435"/>
      <c r="AF72" s="435"/>
      <c r="AG72" s="435"/>
      <c r="AH72" s="435"/>
      <c r="AI72" s="435"/>
      <c r="AJ72" s="435"/>
      <c r="AK72" s="435"/>
      <c r="AL72" s="435"/>
      <c r="AM72" s="435"/>
      <c r="AN72" s="435"/>
      <c r="AO72" s="432"/>
      <c r="AP72" s="433">
        <v>16.73</v>
      </c>
      <c r="AQ72" s="433">
        <v>19.04</v>
      </c>
      <c r="AR72" s="433">
        <v>16.170000000000002</v>
      </c>
      <c r="AS72" s="433">
        <v>10.37</v>
      </c>
      <c r="AT72" s="433">
        <v>4.79</v>
      </c>
      <c r="AU72" s="432"/>
      <c r="AV72" s="436"/>
      <c r="AW72" s="436"/>
      <c r="AX72" s="436"/>
      <c r="AY72" s="436"/>
      <c r="AZ72" s="436"/>
      <c r="BA72" s="417"/>
      <c r="BB72" s="437"/>
      <c r="BC72" s="437"/>
      <c r="BD72" s="437"/>
      <c r="BE72" s="437"/>
      <c r="BF72" s="417"/>
      <c r="BG72" s="437"/>
      <c r="BH72" s="437"/>
      <c r="BI72" s="437"/>
      <c r="BJ72" s="437"/>
      <c r="BK72" s="431"/>
      <c r="BL72" s="431"/>
      <c r="BM72" s="438"/>
      <c r="BN72" s="428"/>
      <c r="BO72" s="428"/>
      <c r="BP72" s="428"/>
      <c r="BQ72" s="428"/>
      <c r="BR72" s="428"/>
    </row>
    <row r="76" spans="1:70" hidden="1" x14ac:dyDescent="0.25">
      <c r="A76" s="488" t="s">
        <v>179</v>
      </c>
    </row>
    <row r="77" spans="1:70" x14ac:dyDescent="0.25">
      <c r="A77" s="488" t="s">
        <v>10257</v>
      </c>
    </row>
    <row r="78" spans="1:70" x14ac:dyDescent="0.25">
      <c r="A78"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6206F-6015-4EEE-B9FA-C8FFA56551AB}">
  <sheetPr codeName="Sheet16"/>
  <dimension ref="A1:BR850"/>
  <sheetViews>
    <sheetView zoomScale="99" zoomScaleNormal="99" workbookViewId="0">
      <pane xSplit="2" ySplit="6" topLeftCell="C7" activePane="bottomRight" state="frozen"/>
      <selection activeCell="A13" sqref="A13"/>
      <selection pane="topRight" activeCell="A13" sqref="A13"/>
      <selection pane="bottomLeft" activeCell="A13" sqref="A13"/>
      <selection pane="bottomRight" activeCell="C7" sqref="C7"/>
    </sheetView>
  </sheetViews>
  <sheetFormatPr defaultColWidth="8.90625" defaultRowHeight="10.5" x14ac:dyDescent="0.25"/>
  <cols>
    <col min="1" max="1" width="55.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7" style="235" bestFit="1" customWidth="1"/>
    <col min="57" max="57" width="7.81640625" style="235" bestFit="1" customWidth="1"/>
    <col min="58" max="58" width="1.1796875" style="21" customWidth="1"/>
    <col min="59" max="62" width="7.6328125" style="235" customWidth="1"/>
    <col min="63" max="63" width="1" style="21" customWidth="1"/>
    <col min="64" max="68" width="15.6328125" style="21" customWidth="1"/>
    <col min="69" max="69" width="1.1796875" style="21" customWidth="1"/>
    <col min="70" max="70" width="40" style="21" customWidth="1"/>
    <col min="71" max="16384" width="8.90625" style="21"/>
  </cols>
  <sheetData>
    <row r="1" spans="1:70" ht="33" customHeight="1" x14ac:dyDescent="0.25">
      <c r="A1" s="488" t="s">
        <v>43</v>
      </c>
    </row>
    <row r="3" spans="1:70" ht="20.5" x14ac:dyDescent="0.45">
      <c r="A3" s="23" t="s">
        <v>152</v>
      </c>
    </row>
    <row r="4" spans="1:70" x14ac:dyDescent="0.25">
      <c r="A4" s="488" t="s">
        <v>425</v>
      </c>
    </row>
    <row r="5" spans="1:70" ht="33" x14ac:dyDescent="0.25">
      <c r="A5" s="1076" t="s">
        <v>153</v>
      </c>
      <c r="B5" s="1077"/>
      <c r="C5" s="1083" t="s">
        <v>44</v>
      </c>
      <c r="D5" s="1077"/>
      <c r="E5" s="1083" t="s">
        <v>45</v>
      </c>
      <c r="F5" s="1077"/>
      <c r="G5" s="1083" t="s">
        <v>46</v>
      </c>
      <c r="H5" s="110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275" t="s">
        <v>55</v>
      </c>
      <c r="AQ5" s="236" t="s">
        <v>69</v>
      </c>
      <c r="AR5" s="236" t="s">
        <v>54</v>
      </c>
      <c r="AS5" s="236" t="s">
        <v>53</v>
      </c>
      <c r="AT5" s="274" t="s">
        <v>4</v>
      </c>
      <c r="AU5" s="76"/>
      <c r="AV5" s="246" t="s">
        <v>55</v>
      </c>
      <c r="AW5" s="240" t="s">
        <v>69</v>
      </c>
      <c r="AX5" s="240" t="s">
        <v>54</v>
      </c>
      <c r="AY5" s="240" t="s">
        <v>53</v>
      </c>
      <c r="AZ5" s="241" t="s">
        <v>4</v>
      </c>
      <c r="BA5" s="1101"/>
      <c r="BB5" s="1061" t="s">
        <v>76</v>
      </c>
      <c r="BC5" s="1100"/>
      <c r="BD5" s="1100"/>
      <c r="BE5" s="1112"/>
      <c r="BF5" s="1101"/>
      <c r="BG5" s="1061" t="s">
        <v>81</v>
      </c>
      <c r="BH5" s="1100"/>
      <c r="BI5" s="1100"/>
      <c r="BJ5" s="1100"/>
      <c r="BK5" s="1101"/>
      <c r="BL5" s="1101" t="s">
        <v>87</v>
      </c>
      <c r="BM5" s="1102"/>
      <c r="BN5" s="1102"/>
      <c r="BO5" s="1102"/>
      <c r="BP5" s="1103"/>
      <c r="BQ5" s="1077"/>
      <c r="BR5" s="1107" t="s">
        <v>88</v>
      </c>
    </row>
    <row r="6" spans="1:70" ht="14.5" x14ac:dyDescent="0.25">
      <c r="A6" s="1076"/>
      <c r="B6" s="1078"/>
      <c r="C6" s="1114"/>
      <c r="D6" s="1078"/>
      <c r="E6" s="1114"/>
      <c r="F6" s="1078"/>
      <c r="G6" s="1114"/>
      <c r="H6" s="1104"/>
      <c r="I6" s="1105" t="s">
        <v>47</v>
      </c>
      <c r="J6" s="1106"/>
      <c r="K6" s="1106"/>
      <c r="L6" s="1106"/>
      <c r="M6" s="1106"/>
      <c r="N6" s="1105" t="s">
        <v>57</v>
      </c>
      <c r="O6" s="1106"/>
      <c r="P6" s="1106"/>
      <c r="Q6" s="1106"/>
      <c r="R6" s="1106"/>
      <c r="S6" s="1106"/>
      <c r="T6" s="1106"/>
      <c r="U6" s="1106"/>
      <c r="V6" s="1106"/>
      <c r="W6" s="1106"/>
      <c r="X6" s="1106"/>
      <c r="Y6" s="28"/>
      <c r="Z6" s="1113" t="s">
        <v>68</v>
      </c>
      <c r="AA6" s="1110"/>
      <c r="AB6" s="1110"/>
      <c r="AC6" s="1110"/>
      <c r="AD6" s="1110"/>
      <c r="AE6" s="1110"/>
      <c r="AF6" s="1110"/>
      <c r="AG6" s="1110"/>
      <c r="AH6" s="1110"/>
      <c r="AI6" s="1110"/>
      <c r="AJ6" s="1110"/>
      <c r="AK6" s="1110"/>
      <c r="AL6" s="1110"/>
      <c r="AM6" s="1110"/>
      <c r="AN6" s="1111"/>
      <c r="AO6" s="1078"/>
      <c r="AP6" s="1064" t="s">
        <v>70</v>
      </c>
      <c r="AQ6" s="1106"/>
      <c r="AR6" s="1106"/>
      <c r="AS6" s="1106"/>
      <c r="AT6" s="1109"/>
      <c r="AU6" s="77"/>
      <c r="AV6" s="1071" t="s">
        <v>71</v>
      </c>
      <c r="AW6" s="1110"/>
      <c r="AX6" s="1110"/>
      <c r="AY6" s="1110"/>
      <c r="AZ6" s="1111"/>
      <c r="BA6" s="1104"/>
      <c r="BB6" s="326" t="s">
        <v>72</v>
      </c>
      <c r="BC6" s="303" t="s">
        <v>73</v>
      </c>
      <c r="BD6" s="303" t="s">
        <v>74</v>
      </c>
      <c r="BE6" s="327" t="s">
        <v>75</v>
      </c>
      <c r="BF6" s="1104"/>
      <c r="BG6" s="326" t="s">
        <v>77</v>
      </c>
      <c r="BH6" s="303" t="s">
        <v>78</v>
      </c>
      <c r="BI6" s="303" t="s">
        <v>79</v>
      </c>
      <c r="BJ6" s="327" t="s">
        <v>80</v>
      </c>
      <c r="BK6" s="1078"/>
      <c r="BL6" s="83" t="s">
        <v>82</v>
      </c>
      <c r="BM6" s="28" t="s">
        <v>83</v>
      </c>
      <c r="BN6" s="28" t="s">
        <v>84</v>
      </c>
      <c r="BO6" s="28" t="s">
        <v>85</v>
      </c>
      <c r="BP6" s="82" t="s">
        <v>86</v>
      </c>
      <c r="BQ6" s="1078"/>
      <c r="BR6" s="1108"/>
    </row>
    <row r="7" spans="1:70" ht="14.5" customHeight="1" x14ac:dyDescent="0.25">
      <c r="A7" s="884" t="s">
        <v>2532</v>
      </c>
      <c r="B7" s="42"/>
      <c r="C7" s="875"/>
      <c r="D7" s="42"/>
      <c r="E7" s="876"/>
      <c r="F7" s="42"/>
      <c r="G7" s="877"/>
      <c r="H7" s="65"/>
      <c r="I7" s="878"/>
      <c r="J7" s="878"/>
      <c r="K7" s="878"/>
      <c r="L7" s="878"/>
      <c r="M7" s="878"/>
      <c r="N7" s="879"/>
      <c r="O7" s="878"/>
      <c r="P7" s="878"/>
      <c r="Q7" s="878"/>
      <c r="R7" s="878"/>
      <c r="S7" s="878"/>
      <c r="T7" s="878"/>
      <c r="U7" s="878"/>
      <c r="V7" s="878"/>
      <c r="W7" s="878"/>
      <c r="X7" s="878"/>
      <c r="Y7" s="65"/>
      <c r="Z7" s="876"/>
      <c r="AA7" s="876"/>
      <c r="AB7" s="876"/>
      <c r="AC7" s="876"/>
      <c r="AD7" s="876"/>
      <c r="AE7" s="876"/>
      <c r="AF7" s="876"/>
      <c r="AG7" s="876"/>
      <c r="AH7" s="876"/>
      <c r="AI7" s="876"/>
      <c r="AJ7" s="876"/>
      <c r="AK7" s="876"/>
      <c r="AL7" s="876"/>
      <c r="AM7" s="876"/>
      <c r="AN7" s="876"/>
      <c r="AO7" s="42"/>
      <c r="AP7" s="878"/>
      <c r="AQ7" s="878"/>
      <c r="AR7" s="878"/>
      <c r="AS7" s="878"/>
      <c r="AT7" s="878"/>
      <c r="AU7" s="880"/>
      <c r="AV7" s="876"/>
      <c r="AW7" s="876"/>
      <c r="AX7" s="876"/>
      <c r="AY7" s="876"/>
      <c r="AZ7" s="876"/>
      <c r="BA7" s="881"/>
      <c r="BB7" s="878"/>
      <c r="BC7" s="237"/>
      <c r="BD7" s="237"/>
      <c r="BE7" s="237"/>
      <c r="BF7" s="65"/>
      <c r="BG7" s="878"/>
      <c r="BH7" s="878"/>
      <c r="BI7" s="878"/>
      <c r="BJ7" s="878"/>
      <c r="BK7" s="42"/>
      <c r="BL7" s="882"/>
      <c r="BM7" s="882"/>
      <c r="BN7" s="882"/>
      <c r="BO7" s="882"/>
      <c r="BP7" s="882"/>
      <c r="BQ7" s="42"/>
      <c r="BR7" s="883"/>
    </row>
    <row r="8" spans="1:70" s="428" customFormat="1" x14ac:dyDescent="0.25">
      <c r="A8" s="481" t="s">
        <v>2533</v>
      </c>
      <c r="B8" s="402"/>
      <c r="C8" s="724">
        <v>39682</v>
      </c>
      <c r="D8" s="402"/>
      <c r="E8" s="403">
        <v>10929.6</v>
      </c>
      <c r="F8" s="402"/>
      <c r="G8" s="404">
        <v>131.66</v>
      </c>
      <c r="H8" s="406"/>
      <c r="I8" s="405">
        <v>0.70369999999999999</v>
      </c>
      <c r="J8" s="405">
        <v>5.2354000000000003</v>
      </c>
      <c r="K8" s="405">
        <v>4.2603999999999997</v>
      </c>
      <c r="L8" s="405">
        <v>3.3033000000000001</v>
      </c>
      <c r="M8" s="405">
        <v>-4.1287000000000003</v>
      </c>
      <c r="N8" s="407">
        <v>-1.1265000000000001</v>
      </c>
      <c r="O8" s="405">
        <v>7.0125000000000002</v>
      </c>
      <c r="P8" s="405">
        <v>11.1755</v>
      </c>
      <c r="Q8" s="405">
        <v>10.701700000000001</v>
      </c>
      <c r="R8" s="405">
        <v>12.972799999999999</v>
      </c>
      <c r="S8" s="405">
        <v>12.857900000000001</v>
      </c>
      <c r="T8" s="405">
        <v>-5.0689000000000002</v>
      </c>
      <c r="U8" s="405">
        <v>7.5999999999999998E-2</v>
      </c>
      <c r="V8" s="405">
        <v>-3.7080000000000002</v>
      </c>
      <c r="W8" s="405">
        <v>4.3017000000000003</v>
      </c>
      <c r="X8" s="405">
        <v>15.551299999999999</v>
      </c>
      <c r="Y8" s="406"/>
      <c r="Z8" s="403">
        <v>10</v>
      </c>
      <c r="AA8" s="403">
        <v>26</v>
      </c>
      <c r="AB8" s="403">
        <v>27</v>
      </c>
      <c r="AC8" s="403">
        <v>23</v>
      </c>
      <c r="AD8" s="403">
        <v>24</v>
      </c>
      <c r="AE8" s="403">
        <v>22</v>
      </c>
      <c r="AF8" s="403">
        <v>16</v>
      </c>
      <c r="AG8" s="403">
        <v>13</v>
      </c>
      <c r="AH8" s="403">
        <v>11</v>
      </c>
      <c r="AI8" s="403">
        <v>6</v>
      </c>
      <c r="AJ8" s="403">
        <v>23</v>
      </c>
      <c r="AK8" s="403">
        <v>24</v>
      </c>
      <c r="AL8" s="403">
        <v>23</v>
      </c>
      <c r="AM8" s="403">
        <v>22</v>
      </c>
      <c r="AN8" s="403">
        <v>16</v>
      </c>
      <c r="AO8" s="402"/>
      <c r="AP8" s="405">
        <v>11.48</v>
      </c>
      <c r="AQ8" s="405">
        <v>12.59</v>
      </c>
      <c r="AR8" s="405">
        <v>10.210000000000001</v>
      </c>
      <c r="AS8" s="405">
        <v>6.93</v>
      </c>
      <c r="AT8" s="405">
        <v>-3.98</v>
      </c>
      <c r="AU8" s="408"/>
      <c r="AV8" s="403">
        <v>9</v>
      </c>
      <c r="AW8" s="403">
        <v>9</v>
      </c>
      <c r="AX8" s="403">
        <v>11</v>
      </c>
      <c r="AY8" s="403">
        <v>14</v>
      </c>
      <c r="AZ8" s="403">
        <v>22</v>
      </c>
      <c r="BA8" s="409"/>
      <c r="BB8" s="405">
        <v>12.6070809354042</v>
      </c>
      <c r="BC8" s="410">
        <v>0.85994197288941698</v>
      </c>
      <c r="BD8" s="410">
        <v>4.3654005345834301E-2</v>
      </c>
      <c r="BE8" s="410">
        <v>0.12538513461404899</v>
      </c>
      <c r="BF8" s="406"/>
      <c r="BG8" s="405">
        <v>60.296500000000002</v>
      </c>
      <c r="BH8" s="405">
        <v>12.9544</v>
      </c>
      <c r="BI8" s="405">
        <v>21.722899999999999</v>
      </c>
      <c r="BJ8" s="405">
        <v>5.0262000000000002</v>
      </c>
      <c r="BK8" s="402"/>
      <c r="BL8" s="401" t="s">
        <v>2534</v>
      </c>
      <c r="BM8" s="401" t="s">
        <v>2535</v>
      </c>
      <c r="BN8" s="401" t="s">
        <v>2536</v>
      </c>
      <c r="BO8" s="401" t="s">
        <v>2537</v>
      </c>
      <c r="BP8" s="401" t="s">
        <v>2538</v>
      </c>
      <c r="BQ8" s="402"/>
      <c r="BR8" s="411" t="s">
        <v>2354</v>
      </c>
    </row>
    <row r="9" spans="1:70" s="428" customFormat="1" x14ac:dyDescent="0.25">
      <c r="A9" s="345" t="s">
        <v>2539</v>
      </c>
      <c r="B9" s="373"/>
      <c r="C9" s="719">
        <v>42061</v>
      </c>
      <c r="D9" s="373"/>
      <c r="E9" s="346">
        <v>10755.6</v>
      </c>
      <c r="F9" s="373"/>
      <c r="G9" s="347">
        <v>44.172199999999997</v>
      </c>
      <c r="H9" s="374"/>
      <c r="I9" s="348">
        <v>0.80310000000000004</v>
      </c>
      <c r="J9" s="348">
        <v>6.0462999999999996</v>
      </c>
      <c r="K9" s="348">
        <v>4.9813999999999998</v>
      </c>
      <c r="L9" s="348">
        <v>2.9281000000000001</v>
      </c>
      <c r="M9" s="348">
        <v>-1.9311</v>
      </c>
      <c r="N9" s="350">
        <v>5.0190999999999999</v>
      </c>
      <c r="O9" s="348">
        <v>10.6273</v>
      </c>
      <c r="P9" s="348">
        <v>17.296099999999999</v>
      </c>
      <c r="Q9" s="348">
        <v>13.4635</v>
      </c>
      <c r="R9" s="348">
        <v>15.542899999999999</v>
      </c>
      <c r="S9" s="348">
        <v>12.1105</v>
      </c>
      <c r="T9" s="348">
        <v>-3.5908000000000002</v>
      </c>
      <c r="U9" s="348">
        <v>4.1003999999999996</v>
      </c>
      <c r="V9" s="348">
        <v>1.8725000000000001</v>
      </c>
      <c r="W9" s="348">
        <v>4.2408999999999999</v>
      </c>
      <c r="X9" s="348">
        <v>14.029400000000001</v>
      </c>
      <c r="Y9" s="374"/>
      <c r="Z9" s="346">
        <v>2</v>
      </c>
      <c r="AA9" s="346">
        <v>13</v>
      </c>
      <c r="AB9" s="346">
        <v>16</v>
      </c>
      <c r="AC9" s="346">
        <v>25</v>
      </c>
      <c r="AD9" s="346">
        <v>20</v>
      </c>
      <c r="AE9" s="346">
        <v>9</v>
      </c>
      <c r="AF9" s="346">
        <v>3</v>
      </c>
      <c r="AG9" s="346">
        <v>2</v>
      </c>
      <c r="AH9" s="346">
        <v>4</v>
      </c>
      <c r="AI9" s="346">
        <v>2</v>
      </c>
      <c r="AJ9" s="346">
        <v>25</v>
      </c>
      <c r="AK9" s="346">
        <v>20</v>
      </c>
      <c r="AL9" s="346">
        <v>17</v>
      </c>
      <c r="AM9" s="346">
        <v>9</v>
      </c>
      <c r="AN9" s="346">
        <v>19</v>
      </c>
      <c r="AO9" s="373"/>
      <c r="AP9" s="348">
        <v>14.63</v>
      </c>
      <c r="AQ9" s="348">
        <v>15.51</v>
      </c>
      <c r="AR9" s="348">
        <v>14.61</v>
      </c>
      <c r="AS9" s="348">
        <v>12.31</v>
      </c>
      <c r="AT9" s="348">
        <v>0.38</v>
      </c>
      <c r="AU9" s="351"/>
      <c r="AV9" s="346">
        <v>2</v>
      </c>
      <c r="AW9" s="346">
        <v>4</v>
      </c>
      <c r="AX9" s="346">
        <v>2</v>
      </c>
      <c r="AY9" s="346">
        <v>3</v>
      </c>
      <c r="AZ9" s="346">
        <v>15</v>
      </c>
      <c r="BA9" s="362"/>
      <c r="BB9" s="348">
        <v>13.5658235260896</v>
      </c>
      <c r="BC9" s="375">
        <v>0.89705008778111095</v>
      </c>
      <c r="BD9" s="375">
        <v>7.3394402927491803E-2</v>
      </c>
      <c r="BE9" s="375">
        <v>0.55235305826939896</v>
      </c>
      <c r="BF9" s="374"/>
      <c r="BG9" s="348">
        <v>71.335700000000003</v>
      </c>
      <c r="BH9" s="348">
        <v>7.1600099999999998</v>
      </c>
      <c r="BI9" s="348">
        <v>17.053899999999999</v>
      </c>
      <c r="BJ9" s="348">
        <v>4.4503899999999996</v>
      </c>
      <c r="BK9" s="373"/>
      <c r="BL9" s="372" t="s">
        <v>2540</v>
      </c>
      <c r="BM9" s="372" t="s">
        <v>2541</v>
      </c>
      <c r="BN9" s="372" t="s">
        <v>2542</v>
      </c>
      <c r="BO9" s="372" t="s">
        <v>2543</v>
      </c>
      <c r="BP9" s="372" t="s">
        <v>2544</v>
      </c>
      <c r="BQ9" s="373"/>
      <c r="BR9" s="354" t="s">
        <v>525</v>
      </c>
    </row>
    <row r="10" spans="1:70" s="428" customFormat="1" x14ac:dyDescent="0.25">
      <c r="A10" s="345" t="s">
        <v>2545</v>
      </c>
      <c r="B10" s="373"/>
      <c r="C10" s="719">
        <v>37767</v>
      </c>
      <c r="D10" s="373"/>
      <c r="E10" s="346">
        <v>7699.03</v>
      </c>
      <c r="F10" s="373"/>
      <c r="G10" s="347">
        <v>644.49249999999995</v>
      </c>
      <c r="H10" s="374"/>
      <c r="I10" s="348">
        <v>0.7782</v>
      </c>
      <c r="J10" s="348">
        <v>6.0773999999999999</v>
      </c>
      <c r="K10" s="348">
        <v>4.7952000000000004</v>
      </c>
      <c r="L10" s="348">
        <v>4.2229000000000001</v>
      </c>
      <c r="M10" s="348">
        <v>-1.2378</v>
      </c>
      <c r="N10" s="350">
        <v>2.2927</v>
      </c>
      <c r="O10" s="348">
        <v>8.3773999999999997</v>
      </c>
      <c r="P10" s="348">
        <v>14.051</v>
      </c>
      <c r="Q10" s="348">
        <v>14.6144</v>
      </c>
      <c r="R10" s="348">
        <v>13.853300000000001</v>
      </c>
      <c r="S10" s="348">
        <v>14.259</v>
      </c>
      <c r="T10" s="348">
        <v>-2.4020999999999999</v>
      </c>
      <c r="U10" s="348">
        <v>4.6237000000000004</v>
      </c>
      <c r="V10" s="348">
        <v>-0.78890000000000005</v>
      </c>
      <c r="W10" s="348">
        <v>4.1054000000000004</v>
      </c>
      <c r="X10" s="348">
        <v>19.7818</v>
      </c>
      <c r="Y10" s="374"/>
      <c r="Z10" s="346">
        <v>4</v>
      </c>
      <c r="AA10" s="346">
        <v>11</v>
      </c>
      <c r="AB10" s="346">
        <v>20</v>
      </c>
      <c r="AC10" s="346">
        <v>17</v>
      </c>
      <c r="AD10" s="346">
        <v>16</v>
      </c>
      <c r="AE10" s="346">
        <v>16</v>
      </c>
      <c r="AF10" s="346">
        <v>10</v>
      </c>
      <c r="AG10" s="346">
        <v>6</v>
      </c>
      <c r="AH10" s="346">
        <v>2</v>
      </c>
      <c r="AI10" s="346">
        <v>5</v>
      </c>
      <c r="AJ10" s="346">
        <v>17</v>
      </c>
      <c r="AK10" s="346">
        <v>16</v>
      </c>
      <c r="AL10" s="346">
        <v>14</v>
      </c>
      <c r="AM10" s="346">
        <v>16</v>
      </c>
      <c r="AN10" s="346">
        <v>22</v>
      </c>
      <c r="AO10" s="373"/>
      <c r="AP10" s="348">
        <v>13.73</v>
      </c>
      <c r="AQ10" s="348">
        <v>16.16</v>
      </c>
      <c r="AR10" s="348">
        <v>13.39</v>
      </c>
      <c r="AS10" s="348">
        <v>9.43</v>
      </c>
      <c r="AT10" s="348">
        <v>0.85</v>
      </c>
      <c r="AU10" s="351"/>
      <c r="AV10" s="346">
        <v>4</v>
      </c>
      <c r="AW10" s="346">
        <v>2</v>
      </c>
      <c r="AX10" s="346">
        <v>4</v>
      </c>
      <c r="AY10" s="346">
        <v>9</v>
      </c>
      <c r="AZ10" s="346">
        <v>13</v>
      </c>
      <c r="BA10" s="362"/>
      <c r="BB10" s="348">
        <v>13.5443687633775</v>
      </c>
      <c r="BC10" s="375">
        <v>0.899330122333585</v>
      </c>
      <c r="BD10" s="375">
        <v>5.8593179299380099E-2</v>
      </c>
      <c r="BE10" s="375">
        <v>0.34917842478161298</v>
      </c>
      <c r="BF10" s="374"/>
      <c r="BG10" s="348">
        <v>58.409100000000002</v>
      </c>
      <c r="BH10" s="348">
        <v>24.251300000000001</v>
      </c>
      <c r="BI10" s="348">
        <v>15.513</v>
      </c>
      <c r="BJ10" s="348">
        <v>1.8266</v>
      </c>
      <c r="BK10" s="373"/>
      <c r="BL10" s="372" t="s">
        <v>2546</v>
      </c>
      <c r="BM10" s="372" t="s">
        <v>2547</v>
      </c>
      <c r="BN10" s="372" t="s">
        <v>2548</v>
      </c>
      <c r="BO10" s="372" t="s">
        <v>2549</v>
      </c>
      <c r="BP10" s="372" t="s">
        <v>2550</v>
      </c>
      <c r="BQ10" s="373"/>
      <c r="BR10" s="354" t="s">
        <v>463</v>
      </c>
    </row>
    <row r="11" spans="1:70" s="428" customFormat="1" x14ac:dyDescent="0.25">
      <c r="A11" s="345" t="s">
        <v>2551</v>
      </c>
      <c r="B11" s="373"/>
      <c r="C11" s="719">
        <v>44377</v>
      </c>
      <c r="D11" s="373"/>
      <c r="E11" s="346">
        <v>4536.2700000000004</v>
      </c>
      <c r="F11" s="373"/>
      <c r="G11" s="347">
        <v>17.922999999999998</v>
      </c>
      <c r="H11" s="374"/>
      <c r="I11" s="348">
        <v>0.77590000000000003</v>
      </c>
      <c r="J11" s="348">
        <v>6.0282</v>
      </c>
      <c r="K11" s="348">
        <v>5.9528999999999996</v>
      </c>
      <c r="L11" s="348">
        <v>5.9968000000000004</v>
      </c>
      <c r="M11" s="348">
        <v>0.7419</v>
      </c>
      <c r="N11" s="350">
        <v>5.4790000000000001</v>
      </c>
      <c r="O11" s="348">
        <v>8.2860999999999994</v>
      </c>
      <c r="P11" s="348">
        <v>13.7798</v>
      </c>
      <c r="Q11" s="348" t="s">
        <v>430</v>
      </c>
      <c r="R11" s="348" t="s">
        <v>430</v>
      </c>
      <c r="S11" s="348">
        <v>16.345300000000002</v>
      </c>
      <c r="T11" s="348">
        <v>-0.88480000000000003</v>
      </c>
      <c r="U11" s="348">
        <v>7.9828999999999999</v>
      </c>
      <c r="V11" s="348">
        <v>2.1427999999999998</v>
      </c>
      <c r="W11" s="348">
        <v>5.2004000000000001</v>
      </c>
      <c r="X11" s="348">
        <v>12.457800000000001</v>
      </c>
      <c r="Y11" s="374"/>
      <c r="Z11" s="346">
        <v>5</v>
      </c>
      <c r="AA11" s="346">
        <v>15</v>
      </c>
      <c r="AB11" s="346">
        <v>4</v>
      </c>
      <c r="AC11" s="346">
        <v>9</v>
      </c>
      <c r="AD11" s="346">
        <v>9</v>
      </c>
      <c r="AE11" s="346">
        <v>8</v>
      </c>
      <c r="AF11" s="346">
        <v>11</v>
      </c>
      <c r="AG11" s="346">
        <v>7</v>
      </c>
      <c r="AH11" s="346" t="s">
        <v>430</v>
      </c>
      <c r="AI11" s="346" t="s">
        <v>430</v>
      </c>
      <c r="AJ11" s="346">
        <v>4</v>
      </c>
      <c r="AK11" s="346">
        <v>8</v>
      </c>
      <c r="AL11" s="346">
        <v>9</v>
      </c>
      <c r="AM11" s="346">
        <v>8</v>
      </c>
      <c r="AN11" s="346">
        <v>4</v>
      </c>
      <c r="AO11" s="373"/>
      <c r="AP11" s="348" t="s">
        <v>430</v>
      </c>
      <c r="AQ11" s="348" t="s">
        <v>430</v>
      </c>
      <c r="AR11" s="348">
        <v>13.12</v>
      </c>
      <c r="AS11" s="348">
        <v>10.58</v>
      </c>
      <c r="AT11" s="348">
        <v>5.08</v>
      </c>
      <c r="AU11" s="351"/>
      <c r="AV11" s="346" t="s">
        <v>430</v>
      </c>
      <c r="AW11" s="346" t="s">
        <v>430</v>
      </c>
      <c r="AX11" s="346">
        <v>5</v>
      </c>
      <c r="AY11" s="346">
        <v>5</v>
      </c>
      <c r="AZ11" s="346">
        <v>7</v>
      </c>
      <c r="BA11" s="362"/>
      <c r="BB11" s="348">
        <v>14.4094761412944</v>
      </c>
      <c r="BC11" s="375">
        <v>0.93434366105375899</v>
      </c>
      <c r="BD11" s="375">
        <v>5.2997681851418801E-2</v>
      </c>
      <c r="BE11" s="375">
        <v>0.30193670736171102</v>
      </c>
      <c r="BF11" s="374"/>
      <c r="BG11" s="348">
        <v>67.133300000000006</v>
      </c>
      <c r="BH11" s="348">
        <v>13.262700000000001</v>
      </c>
      <c r="BI11" s="348">
        <v>17.409800000000001</v>
      </c>
      <c r="BJ11" s="348">
        <v>2.1941999999999999</v>
      </c>
      <c r="BK11" s="373"/>
      <c r="BL11" s="372" t="s">
        <v>2552</v>
      </c>
      <c r="BM11" s="372" t="s">
        <v>2553</v>
      </c>
      <c r="BN11" s="372" t="s">
        <v>2554</v>
      </c>
      <c r="BO11" s="372" t="s">
        <v>2555</v>
      </c>
      <c r="BP11" s="372" t="s">
        <v>2556</v>
      </c>
      <c r="BQ11" s="373"/>
      <c r="BR11" s="354" t="s">
        <v>463</v>
      </c>
    </row>
    <row r="12" spans="1:70" s="428" customFormat="1" x14ac:dyDescent="0.25">
      <c r="A12" s="345" t="s">
        <v>2557</v>
      </c>
      <c r="B12" s="373"/>
      <c r="C12" s="719">
        <v>41622</v>
      </c>
      <c r="D12" s="373"/>
      <c r="E12" s="346">
        <v>3612.59</v>
      </c>
      <c r="F12" s="373"/>
      <c r="G12" s="347">
        <v>62.91</v>
      </c>
      <c r="H12" s="374"/>
      <c r="I12" s="348">
        <v>0.75270000000000004</v>
      </c>
      <c r="J12" s="348">
        <v>6.1055999999999999</v>
      </c>
      <c r="K12" s="348">
        <v>5.3063000000000002</v>
      </c>
      <c r="L12" s="348">
        <v>5.3415999999999997</v>
      </c>
      <c r="M12" s="348">
        <v>-0.53749999999999998</v>
      </c>
      <c r="N12" s="350">
        <v>3.7948</v>
      </c>
      <c r="O12" s="348">
        <v>7.4684999999999997</v>
      </c>
      <c r="P12" s="348">
        <v>12.7134</v>
      </c>
      <c r="Q12" s="348">
        <v>11.9785</v>
      </c>
      <c r="R12" s="348">
        <v>12.935499999999999</v>
      </c>
      <c r="S12" s="348">
        <v>15.1144</v>
      </c>
      <c r="T12" s="348">
        <v>-2.3591000000000002</v>
      </c>
      <c r="U12" s="348">
        <v>5.3415999999999997</v>
      </c>
      <c r="V12" s="348">
        <v>0.75270000000000004</v>
      </c>
      <c r="W12" s="348">
        <v>4.8674999999999997</v>
      </c>
      <c r="X12" s="348">
        <v>15.8262</v>
      </c>
      <c r="Y12" s="374"/>
      <c r="Z12" s="346">
        <v>6</v>
      </c>
      <c r="AA12" s="346">
        <v>10</v>
      </c>
      <c r="AB12" s="346">
        <v>10</v>
      </c>
      <c r="AC12" s="346">
        <v>12</v>
      </c>
      <c r="AD12" s="346">
        <v>14</v>
      </c>
      <c r="AE12" s="346">
        <v>13</v>
      </c>
      <c r="AF12" s="346">
        <v>15</v>
      </c>
      <c r="AG12" s="346">
        <v>11</v>
      </c>
      <c r="AH12" s="346">
        <v>9</v>
      </c>
      <c r="AI12" s="346">
        <v>7</v>
      </c>
      <c r="AJ12" s="346">
        <v>13</v>
      </c>
      <c r="AK12" s="346">
        <v>15</v>
      </c>
      <c r="AL12" s="346">
        <v>12</v>
      </c>
      <c r="AM12" s="346">
        <v>13</v>
      </c>
      <c r="AN12" s="346">
        <v>8</v>
      </c>
      <c r="AO12" s="373"/>
      <c r="AP12" s="348">
        <v>12.3</v>
      </c>
      <c r="AQ12" s="348">
        <v>13.89</v>
      </c>
      <c r="AR12" s="348">
        <v>11.86</v>
      </c>
      <c r="AS12" s="348">
        <v>8.86</v>
      </c>
      <c r="AT12" s="348">
        <v>2.1800000000000002</v>
      </c>
      <c r="AU12" s="351"/>
      <c r="AV12" s="346">
        <v>6</v>
      </c>
      <c r="AW12" s="346">
        <v>5</v>
      </c>
      <c r="AX12" s="346">
        <v>10</v>
      </c>
      <c r="AY12" s="346">
        <v>13</v>
      </c>
      <c r="AZ12" s="346">
        <v>11</v>
      </c>
      <c r="BA12" s="362"/>
      <c r="BB12" s="348">
        <v>14.153184067976699</v>
      </c>
      <c r="BC12" s="375">
        <v>0.91830404285200096</v>
      </c>
      <c r="BD12" s="375">
        <v>5.0382773241451302E-2</v>
      </c>
      <c r="BE12" s="375">
        <v>0.259270965904558</v>
      </c>
      <c r="BF12" s="374"/>
      <c r="BG12" s="348">
        <v>62.121299999999998</v>
      </c>
      <c r="BH12" s="348">
        <v>17.692399999999999</v>
      </c>
      <c r="BI12" s="348">
        <v>17.244700000000002</v>
      </c>
      <c r="BJ12" s="348">
        <v>2.9416000000000002</v>
      </c>
      <c r="BK12" s="373"/>
      <c r="BL12" s="372" t="s">
        <v>2558</v>
      </c>
      <c r="BM12" s="372" t="s">
        <v>2559</v>
      </c>
      <c r="BN12" s="372" t="s">
        <v>2560</v>
      </c>
      <c r="BO12" s="372" t="s">
        <v>2561</v>
      </c>
      <c r="BP12" s="372" t="s">
        <v>2550</v>
      </c>
      <c r="BQ12" s="373"/>
      <c r="BR12" s="354" t="s">
        <v>463</v>
      </c>
    </row>
    <row r="13" spans="1:70" s="428" customFormat="1" x14ac:dyDescent="0.25">
      <c r="A13" s="345" t="s">
        <v>2562</v>
      </c>
      <c r="B13" s="373"/>
      <c r="C13" s="719">
        <v>42366</v>
      </c>
      <c r="D13" s="373"/>
      <c r="E13" s="346">
        <v>3140.09</v>
      </c>
      <c r="F13" s="373"/>
      <c r="G13" s="347">
        <v>43.831800000000001</v>
      </c>
      <c r="H13" s="374"/>
      <c r="I13" s="348">
        <v>0.89639999999999997</v>
      </c>
      <c r="J13" s="348">
        <v>6.1106999999999996</v>
      </c>
      <c r="K13" s="348">
        <v>5.1614000000000004</v>
      </c>
      <c r="L13" s="348">
        <v>3.2164999999999999</v>
      </c>
      <c r="M13" s="348">
        <v>-1.7854000000000001</v>
      </c>
      <c r="N13" s="350">
        <v>1.7149000000000001</v>
      </c>
      <c r="O13" s="348">
        <v>8.0858000000000008</v>
      </c>
      <c r="P13" s="348">
        <v>13.039099999999999</v>
      </c>
      <c r="Q13" s="348">
        <v>12.460900000000001</v>
      </c>
      <c r="R13" s="348">
        <v>14.3933</v>
      </c>
      <c r="S13" s="348">
        <v>13.487399999999999</v>
      </c>
      <c r="T13" s="348">
        <v>-3.0886999999999998</v>
      </c>
      <c r="U13" s="348">
        <v>4.1677</v>
      </c>
      <c r="V13" s="348">
        <v>-1.3952</v>
      </c>
      <c r="W13" s="348">
        <v>4.2004000000000001</v>
      </c>
      <c r="X13" s="348">
        <v>15.144399999999999</v>
      </c>
      <c r="Y13" s="374"/>
      <c r="Z13" s="346">
        <v>1</v>
      </c>
      <c r="AA13" s="346">
        <v>9</v>
      </c>
      <c r="AB13" s="346">
        <v>11</v>
      </c>
      <c r="AC13" s="346">
        <v>24</v>
      </c>
      <c r="AD13" s="346">
        <v>19</v>
      </c>
      <c r="AE13" s="346">
        <v>18</v>
      </c>
      <c r="AF13" s="346">
        <v>13</v>
      </c>
      <c r="AG13" s="346">
        <v>10</v>
      </c>
      <c r="AH13" s="346">
        <v>6</v>
      </c>
      <c r="AI13" s="346">
        <v>3</v>
      </c>
      <c r="AJ13" s="346">
        <v>19</v>
      </c>
      <c r="AK13" s="346">
        <v>19</v>
      </c>
      <c r="AL13" s="346">
        <v>16</v>
      </c>
      <c r="AM13" s="346">
        <v>18</v>
      </c>
      <c r="AN13" s="346">
        <v>20</v>
      </c>
      <c r="AO13" s="373"/>
      <c r="AP13" s="348">
        <v>13.16</v>
      </c>
      <c r="AQ13" s="348">
        <v>13.84</v>
      </c>
      <c r="AR13" s="348">
        <v>12.5</v>
      </c>
      <c r="AS13" s="348">
        <v>8.99</v>
      </c>
      <c r="AT13" s="348">
        <v>-0.1</v>
      </c>
      <c r="AU13" s="351"/>
      <c r="AV13" s="346">
        <v>5</v>
      </c>
      <c r="AW13" s="346">
        <v>6</v>
      </c>
      <c r="AX13" s="346">
        <v>7</v>
      </c>
      <c r="AY13" s="346">
        <v>12</v>
      </c>
      <c r="AZ13" s="346">
        <v>17</v>
      </c>
      <c r="BA13" s="362"/>
      <c r="BB13" s="348">
        <v>13.7314258197455</v>
      </c>
      <c r="BC13" s="375">
        <v>0.87986272996528803</v>
      </c>
      <c r="BD13" s="375">
        <v>5.3858872086434702E-2</v>
      </c>
      <c r="BE13" s="375">
        <v>0.304750262045688</v>
      </c>
      <c r="BF13" s="374"/>
      <c r="BG13" s="348">
        <v>56.898299999999999</v>
      </c>
      <c r="BH13" s="348">
        <v>21.400099999999998</v>
      </c>
      <c r="BI13" s="348">
        <v>19.597799999999999</v>
      </c>
      <c r="BJ13" s="348">
        <v>2.1038000000000001</v>
      </c>
      <c r="BK13" s="373"/>
      <c r="BL13" s="372" t="s">
        <v>2563</v>
      </c>
      <c r="BM13" s="372" t="s">
        <v>2564</v>
      </c>
      <c r="BN13" s="372" t="s">
        <v>2565</v>
      </c>
      <c r="BO13" s="372" t="s">
        <v>2566</v>
      </c>
      <c r="BP13" s="372" t="s">
        <v>2567</v>
      </c>
      <c r="BQ13" s="373"/>
      <c r="BR13" s="354" t="s">
        <v>2409</v>
      </c>
    </row>
    <row r="14" spans="1:70" s="428" customFormat="1" x14ac:dyDescent="0.25">
      <c r="A14" s="345" t="s">
        <v>2568</v>
      </c>
      <c r="B14" s="373"/>
      <c r="C14" s="719">
        <v>44176</v>
      </c>
      <c r="D14" s="373"/>
      <c r="E14" s="346">
        <v>2258.19</v>
      </c>
      <c r="F14" s="373"/>
      <c r="G14" s="347">
        <v>21.308</v>
      </c>
      <c r="H14" s="374"/>
      <c r="I14" s="348">
        <v>0.51419999999999999</v>
      </c>
      <c r="J14" s="348">
        <v>5.2819000000000003</v>
      </c>
      <c r="K14" s="348">
        <v>4.7744999999999997</v>
      </c>
      <c r="L14" s="348">
        <v>2.5112999999999999</v>
      </c>
      <c r="M14" s="348">
        <v>-1.2696000000000001</v>
      </c>
      <c r="N14" s="350">
        <v>4.5586000000000002</v>
      </c>
      <c r="O14" s="348">
        <v>8.2615999999999996</v>
      </c>
      <c r="P14" s="348">
        <v>14.1874</v>
      </c>
      <c r="Q14" s="348">
        <v>13.1358</v>
      </c>
      <c r="R14" s="348" t="s">
        <v>430</v>
      </c>
      <c r="S14" s="348">
        <v>11.923500000000001</v>
      </c>
      <c r="T14" s="348">
        <v>-3.0838000000000001</v>
      </c>
      <c r="U14" s="348">
        <v>5.5164999999999997</v>
      </c>
      <c r="V14" s="348">
        <v>1.2448999999999999</v>
      </c>
      <c r="W14" s="348">
        <v>4.8209</v>
      </c>
      <c r="X14" s="348">
        <v>14.6866</v>
      </c>
      <c r="Y14" s="374"/>
      <c r="Z14" s="346">
        <v>20</v>
      </c>
      <c r="AA14" s="346">
        <v>24</v>
      </c>
      <c r="AB14" s="346">
        <v>21</v>
      </c>
      <c r="AC14" s="346">
        <v>27</v>
      </c>
      <c r="AD14" s="346">
        <v>17</v>
      </c>
      <c r="AE14" s="346">
        <v>10</v>
      </c>
      <c r="AF14" s="346">
        <v>12</v>
      </c>
      <c r="AG14" s="346">
        <v>5</v>
      </c>
      <c r="AH14" s="346">
        <v>5</v>
      </c>
      <c r="AI14" s="346" t="s">
        <v>430</v>
      </c>
      <c r="AJ14" s="346">
        <v>27</v>
      </c>
      <c r="AK14" s="346">
        <v>18</v>
      </c>
      <c r="AL14" s="346">
        <v>11</v>
      </c>
      <c r="AM14" s="346">
        <v>10</v>
      </c>
      <c r="AN14" s="346">
        <v>9</v>
      </c>
      <c r="AO14" s="373"/>
      <c r="AP14" s="348" t="s">
        <v>430</v>
      </c>
      <c r="AQ14" s="348" t="s">
        <v>430</v>
      </c>
      <c r="AR14" s="348">
        <v>12.94</v>
      </c>
      <c r="AS14" s="348">
        <v>10.11</v>
      </c>
      <c r="AT14" s="348">
        <v>0.81</v>
      </c>
      <c r="AU14" s="351"/>
      <c r="AV14" s="346" t="s">
        <v>430</v>
      </c>
      <c r="AW14" s="346" t="s">
        <v>430</v>
      </c>
      <c r="AX14" s="346">
        <v>6</v>
      </c>
      <c r="AY14" s="346">
        <v>7</v>
      </c>
      <c r="AZ14" s="346">
        <v>14</v>
      </c>
      <c r="BA14" s="362"/>
      <c r="BB14" s="348">
        <v>14.253073048402401</v>
      </c>
      <c r="BC14" s="375">
        <v>0.93028725240876098</v>
      </c>
      <c r="BD14" s="375">
        <v>5.4984951893113899E-2</v>
      </c>
      <c r="BE14" s="375">
        <v>0.32397699917365602</v>
      </c>
      <c r="BF14" s="374"/>
      <c r="BG14" s="348">
        <v>60.146099999999997</v>
      </c>
      <c r="BH14" s="348">
        <v>18.4696</v>
      </c>
      <c r="BI14" s="348">
        <v>16.593499999999999</v>
      </c>
      <c r="BJ14" s="348">
        <v>4.7907999999999999</v>
      </c>
      <c r="BK14" s="373"/>
      <c r="BL14" s="372" t="s">
        <v>2569</v>
      </c>
      <c r="BM14" s="372" t="s">
        <v>2570</v>
      </c>
      <c r="BN14" s="372" t="s">
        <v>2571</v>
      </c>
      <c r="BO14" s="372" t="s">
        <v>2572</v>
      </c>
      <c r="BP14" s="372" t="s">
        <v>2573</v>
      </c>
      <c r="BQ14" s="373"/>
      <c r="BR14" s="354" t="s">
        <v>443</v>
      </c>
    </row>
    <row r="15" spans="1:70" s="428" customFormat="1" x14ac:dyDescent="0.25">
      <c r="A15" s="345" t="s">
        <v>2574</v>
      </c>
      <c r="B15" s="373"/>
      <c r="C15" s="719">
        <v>45268</v>
      </c>
      <c r="D15" s="373"/>
      <c r="E15" s="346">
        <v>1962.37</v>
      </c>
      <c r="F15" s="373"/>
      <c r="G15" s="347">
        <v>14.510999999999999</v>
      </c>
      <c r="H15" s="374"/>
      <c r="I15" s="348">
        <v>0.54039999999999999</v>
      </c>
      <c r="J15" s="348">
        <v>5.9584000000000001</v>
      </c>
      <c r="K15" s="348">
        <v>4.6215000000000002</v>
      </c>
      <c r="L15" s="348">
        <v>6.7298999999999998</v>
      </c>
      <c r="M15" s="348">
        <v>4.2008000000000001</v>
      </c>
      <c r="N15" s="350">
        <v>9.8070000000000004</v>
      </c>
      <c r="O15" s="348">
        <v>15.0913</v>
      </c>
      <c r="P15" s="348" t="s">
        <v>430</v>
      </c>
      <c r="Q15" s="348" t="s">
        <v>430</v>
      </c>
      <c r="R15" s="348" t="s">
        <v>430</v>
      </c>
      <c r="S15" s="348">
        <v>15.8933</v>
      </c>
      <c r="T15" s="348">
        <v>2.0105</v>
      </c>
      <c r="U15" s="348">
        <v>9.9235000000000007</v>
      </c>
      <c r="V15" s="348">
        <v>6.8792999999999997</v>
      </c>
      <c r="W15" s="348">
        <v>4.2980999999999998</v>
      </c>
      <c r="X15" s="348">
        <v>15.8626</v>
      </c>
      <c r="Y15" s="374"/>
      <c r="Z15" s="346">
        <v>18</v>
      </c>
      <c r="AA15" s="346">
        <v>21</v>
      </c>
      <c r="AB15" s="346">
        <v>25</v>
      </c>
      <c r="AC15" s="346">
        <v>5</v>
      </c>
      <c r="AD15" s="346">
        <v>4</v>
      </c>
      <c r="AE15" s="346">
        <v>2</v>
      </c>
      <c r="AF15" s="346">
        <v>1</v>
      </c>
      <c r="AG15" s="346" t="s">
        <v>430</v>
      </c>
      <c r="AH15" s="346" t="s">
        <v>430</v>
      </c>
      <c r="AI15" s="346" t="s">
        <v>430</v>
      </c>
      <c r="AJ15" s="346">
        <v>8</v>
      </c>
      <c r="AK15" s="346">
        <v>4</v>
      </c>
      <c r="AL15" s="346">
        <v>4</v>
      </c>
      <c r="AM15" s="346">
        <v>2</v>
      </c>
      <c r="AN15" s="346">
        <v>17</v>
      </c>
      <c r="AO15" s="373"/>
      <c r="AP15" s="348" t="s">
        <v>430</v>
      </c>
      <c r="AQ15" s="348" t="s">
        <v>430</v>
      </c>
      <c r="AR15" s="348" t="s">
        <v>430</v>
      </c>
      <c r="AS15" s="348" t="s">
        <v>430</v>
      </c>
      <c r="AT15" s="348">
        <v>9.9</v>
      </c>
      <c r="AU15" s="351"/>
      <c r="AV15" s="346" t="s">
        <v>430</v>
      </c>
      <c r="AW15" s="346" t="s">
        <v>430</v>
      </c>
      <c r="AX15" s="346" t="s">
        <v>430</v>
      </c>
      <c r="AY15" s="346" t="s">
        <v>430</v>
      </c>
      <c r="AZ15" s="346">
        <v>4</v>
      </c>
      <c r="BA15" s="362"/>
      <c r="BB15" s="348">
        <v>14.72469476463</v>
      </c>
      <c r="BC15" s="375">
        <v>0.92177337827635597</v>
      </c>
      <c r="BD15" s="375">
        <v>5.7124629910394603E-2</v>
      </c>
      <c r="BE15" s="375">
        <v>0.53802294374870996</v>
      </c>
      <c r="BF15" s="374"/>
      <c r="BG15" s="348">
        <v>51.307000000000002</v>
      </c>
      <c r="BH15" s="348">
        <v>20.283899999999999</v>
      </c>
      <c r="BI15" s="348">
        <v>22.010200000000001</v>
      </c>
      <c r="BJ15" s="348">
        <v>6.3989000000000003</v>
      </c>
      <c r="BK15" s="373"/>
      <c r="BL15" s="372" t="s">
        <v>2575</v>
      </c>
      <c r="BM15" s="372" t="s">
        <v>2576</v>
      </c>
      <c r="BN15" s="372" t="s">
        <v>2577</v>
      </c>
      <c r="BO15" s="372" t="s">
        <v>2578</v>
      </c>
      <c r="BP15" s="372" t="s">
        <v>2579</v>
      </c>
      <c r="BQ15" s="373"/>
      <c r="BR15" s="354" t="s">
        <v>525</v>
      </c>
    </row>
    <row r="16" spans="1:70" s="428" customFormat="1" x14ac:dyDescent="0.25">
      <c r="A16" s="345" t="s">
        <v>2580</v>
      </c>
      <c r="B16" s="373"/>
      <c r="C16" s="719">
        <v>39643</v>
      </c>
      <c r="D16" s="373"/>
      <c r="E16" s="346">
        <v>1779.64</v>
      </c>
      <c r="F16" s="373"/>
      <c r="G16" s="347">
        <v>147.41</v>
      </c>
      <c r="H16" s="374"/>
      <c r="I16" s="348">
        <v>0.58679999999999999</v>
      </c>
      <c r="J16" s="348">
        <v>6.4793000000000003</v>
      </c>
      <c r="K16" s="348">
        <v>5.0152999999999999</v>
      </c>
      <c r="L16" s="348">
        <v>6.2413999999999996</v>
      </c>
      <c r="M16" s="348">
        <v>3.0911</v>
      </c>
      <c r="N16" s="350">
        <v>7.8030999999999997</v>
      </c>
      <c r="O16" s="348">
        <v>11.4674</v>
      </c>
      <c r="P16" s="348">
        <v>18.653500000000001</v>
      </c>
      <c r="Q16" s="348">
        <v>15.367699999999999</v>
      </c>
      <c r="R16" s="348">
        <v>15.582800000000001</v>
      </c>
      <c r="S16" s="348">
        <v>15.952199999999999</v>
      </c>
      <c r="T16" s="348">
        <v>1.1944999999999999</v>
      </c>
      <c r="U16" s="348">
        <v>10.279</v>
      </c>
      <c r="V16" s="348">
        <v>4.1398999999999999</v>
      </c>
      <c r="W16" s="348">
        <v>4.1692999999999998</v>
      </c>
      <c r="X16" s="348">
        <v>16.1813</v>
      </c>
      <c r="Y16" s="374"/>
      <c r="Z16" s="346">
        <v>16</v>
      </c>
      <c r="AA16" s="346">
        <v>2</v>
      </c>
      <c r="AB16" s="346">
        <v>15</v>
      </c>
      <c r="AC16" s="346">
        <v>6</v>
      </c>
      <c r="AD16" s="346">
        <v>5</v>
      </c>
      <c r="AE16" s="346">
        <v>5</v>
      </c>
      <c r="AF16" s="346">
        <v>2</v>
      </c>
      <c r="AG16" s="346">
        <v>1</v>
      </c>
      <c r="AH16" s="346">
        <v>1</v>
      </c>
      <c r="AI16" s="346">
        <v>1</v>
      </c>
      <c r="AJ16" s="346">
        <v>7</v>
      </c>
      <c r="AK16" s="346">
        <v>5</v>
      </c>
      <c r="AL16" s="346">
        <v>3</v>
      </c>
      <c r="AM16" s="346">
        <v>5</v>
      </c>
      <c r="AN16" s="346">
        <v>21</v>
      </c>
      <c r="AO16" s="373"/>
      <c r="AP16" s="348">
        <v>15.2</v>
      </c>
      <c r="AQ16" s="348">
        <v>16.989999999999998</v>
      </c>
      <c r="AR16" s="348">
        <v>16.38</v>
      </c>
      <c r="AS16" s="348">
        <v>13.82</v>
      </c>
      <c r="AT16" s="348">
        <v>7.92</v>
      </c>
      <c r="AU16" s="351"/>
      <c r="AV16" s="346">
        <v>1</v>
      </c>
      <c r="AW16" s="346">
        <v>1</v>
      </c>
      <c r="AX16" s="346">
        <v>1</v>
      </c>
      <c r="AY16" s="346">
        <v>2</v>
      </c>
      <c r="AZ16" s="346">
        <v>5</v>
      </c>
      <c r="BA16" s="362"/>
      <c r="BB16" s="348">
        <v>13.659330896561499</v>
      </c>
      <c r="BC16" s="375">
        <v>0.80409041576659701</v>
      </c>
      <c r="BD16" s="375">
        <v>8.1163533031925403E-2</v>
      </c>
      <c r="BE16" s="375">
        <v>0.71127572385309601</v>
      </c>
      <c r="BF16" s="374"/>
      <c r="BG16" s="348">
        <v>53.380699999999997</v>
      </c>
      <c r="BH16" s="348">
        <v>24.9953</v>
      </c>
      <c r="BI16" s="348">
        <v>20.479600000000001</v>
      </c>
      <c r="BJ16" s="348">
        <v>1.1444000000000001</v>
      </c>
      <c r="BK16" s="373"/>
      <c r="BL16" s="372" t="s">
        <v>2581</v>
      </c>
      <c r="BM16" s="372" t="s">
        <v>2582</v>
      </c>
      <c r="BN16" s="372" t="s">
        <v>2583</v>
      </c>
      <c r="BO16" s="372" t="s">
        <v>2584</v>
      </c>
      <c r="BP16" s="372" t="s">
        <v>2585</v>
      </c>
      <c r="BQ16" s="373"/>
      <c r="BR16" s="354" t="s">
        <v>518</v>
      </c>
    </row>
    <row r="17" spans="1:70" s="428" customFormat="1" x14ac:dyDescent="0.25">
      <c r="A17" s="345" t="s">
        <v>2586</v>
      </c>
      <c r="B17" s="373"/>
      <c r="C17" s="719">
        <v>39609</v>
      </c>
      <c r="D17" s="373"/>
      <c r="E17" s="346">
        <v>1666.06</v>
      </c>
      <c r="F17" s="373"/>
      <c r="G17" s="347">
        <v>108.34</v>
      </c>
      <c r="H17" s="374"/>
      <c r="I17" s="348">
        <v>0.68030000000000002</v>
      </c>
      <c r="J17" s="348">
        <v>6.3703000000000003</v>
      </c>
      <c r="K17" s="348">
        <v>5.9272</v>
      </c>
      <c r="L17" s="348">
        <v>5.0118999999999998</v>
      </c>
      <c r="M17" s="348">
        <v>1.3452999999999999</v>
      </c>
      <c r="N17" s="350">
        <v>3.9897</v>
      </c>
      <c r="O17" s="348">
        <v>5.8255999999999997</v>
      </c>
      <c r="P17" s="348">
        <v>14.89</v>
      </c>
      <c r="Q17" s="348">
        <v>14.411899999999999</v>
      </c>
      <c r="R17" s="348">
        <v>14.251099999999999</v>
      </c>
      <c r="S17" s="348">
        <v>16.0181</v>
      </c>
      <c r="T17" s="348">
        <v>-1.4739</v>
      </c>
      <c r="U17" s="348">
        <v>8.1768999999999998</v>
      </c>
      <c r="V17" s="348">
        <v>1.2225999999999999</v>
      </c>
      <c r="W17" s="348">
        <v>5.1706000000000003</v>
      </c>
      <c r="X17" s="348">
        <v>14.1257</v>
      </c>
      <c r="Y17" s="374"/>
      <c r="Z17" s="346">
        <v>11</v>
      </c>
      <c r="AA17" s="346">
        <v>3</v>
      </c>
      <c r="AB17" s="346">
        <v>5</v>
      </c>
      <c r="AC17" s="346">
        <v>14</v>
      </c>
      <c r="AD17" s="346">
        <v>8</v>
      </c>
      <c r="AE17" s="346">
        <v>11</v>
      </c>
      <c r="AF17" s="346">
        <v>18</v>
      </c>
      <c r="AG17" s="346">
        <v>3</v>
      </c>
      <c r="AH17" s="346">
        <v>3</v>
      </c>
      <c r="AI17" s="346">
        <v>4</v>
      </c>
      <c r="AJ17" s="346">
        <v>6</v>
      </c>
      <c r="AK17" s="346">
        <v>12</v>
      </c>
      <c r="AL17" s="346">
        <v>6</v>
      </c>
      <c r="AM17" s="346">
        <v>11</v>
      </c>
      <c r="AN17" s="346">
        <v>5</v>
      </c>
      <c r="AO17" s="373"/>
      <c r="AP17" s="348">
        <v>14.33</v>
      </c>
      <c r="AQ17" s="348">
        <v>15.61</v>
      </c>
      <c r="AR17" s="348">
        <v>13.75</v>
      </c>
      <c r="AS17" s="348">
        <v>9.27</v>
      </c>
      <c r="AT17" s="348">
        <v>4.6500000000000004</v>
      </c>
      <c r="AU17" s="351"/>
      <c r="AV17" s="346">
        <v>3</v>
      </c>
      <c r="AW17" s="346">
        <v>3</v>
      </c>
      <c r="AX17" s="346">
        <v>3</v>
      </c>
      <c r="AY17" s="346">
        <v>11</v>
      </c>
      <c r="AZ17" s="346">
        <v>9</v>
      </c>
      <c r="BA17" s="362"/>
      <c r="BB17" s="348">
        <v>14.9890968985397</v>
      </c>
      <c r="BC17" s="375">
        <v>0.93204153228931297</v>
      </c>
      <c r="BD17" s="375">
        <v>5.7259259538800497E-2</v>
      </c>
      <c r="BE17" s="375">
        <v>0.39767012624021603</v>
      </c>
      <c r="BF17" s="374"/>
      <c r="BG17" s="348">
        <v>58.651200000000003</v>
      </c>
      <c r="BH17" s="348">
        <v>11.0345</v>
      </c>
      <c r="BI17" s="348">
        <v>26.4894</v>
      </c>
      <c r="BJ17" s="348">
        <v>3.8249</v>
      </c>
      <c r="BK17" s="373"/>
      <c r="BL17" s="372" t="s">
        <v>2587</v>
      </c>
      <c r="BM17" s="372" t="s">
        <v>2588</v>
      </c>
      <c r="BN17" s="372" t="s">
        <v>2589</v>
      </c>
      <c r="BO17" s="372" t="s">
        <v>2590</v>
      </c>
      <c r="BP17" s="372" t="s">
        <v>2591</v>
      </c>
      <c r="BQ17" s="373"/>
      <c r="BR17" s="354" t="s">
        <v>525</v>
      </c>
    </row>
    <row r="18" spans="1:70" s="428" customFormat="1" ht="11" x14ac:dyDescent="0.3">
      <c r="A18" s="841" t="s">
        <v>2592</v>
      </c>
      <c r="B18" s="842"/>
      <c r="C18" s="843">
        <v>44984</v>
      </c>
      <c r="D18" s="842"/>
      <c r="E18" s="844">
        <v>1526.06</v>
      </c>
      <c r="F18" s="842"/>
      <c r="G18" s="845">
        <v>16.225999999999999</v>
      </c>
      <c r="H18" s="847"/>
      <c r="I18" s="846">
        <v>0.4768</v>
      </c>
      <c r="J18" s="846">
        <v>6.0106999999999999</v>
      </c>
      <c r="K18" s="846">
        <v>6.4489000000000001</v>
      </c>
      <c r="L18" s="846">
        <v>6.0938999999999997</v>
      </c>
      <c r="M18" s="846">
        <v>1.9540999999999999</v>
      </c>
      <c r="N18" s="848">
        <v>6.3651</v>
      </c>
      <c r="O18" s="846">
        <v>8.5286000000000008</v>
      </c>
      <c r="P18" s="846">
        <v>13.4895</v>
      </c>
      <c r="Q18" s="846" t="s">
        <v>430</v>
      </c>
      <c r="R18" s="846" t="s">
        <v>430</v>
      </c>
      <c r="S18" s="846">
        <v>16.0824</v>
      </c>
      <c r="T18" s="846">
        <v>0.40839999999999999</v>
      </c>
      <c r="U18" s="846">
        <v>7.2439</v>
      </c>
      <c r="V18" s="846">
        <v>2.6572</v>
      </c>
      <c r="W18" s="846">
        <v>5.8102</v>
      </c>
      <c r="X18" s="846">
        <v>15.762700000000001</v>
      </c>
      <c r="Y18" s="847"/>
      <c r="Z18" s="844">
        <v>24</v>
      </c>
      <c r="AA18" s="844">
        <v>16</v>
      </c>
      <c r="AB18" s="844">
        <v>3</v>
      </c>
      <c r="AC18" s="844">
        <v>7</v>
      </c>
      <c r="AD18" s="844">
        <v>7</v>
      </c>
      <c r="AE18" s="844">
        <v>7</v>
      </c>
      <c r="AF18" s="844">
        <v>8</v>
      </c>
      <c r="AG18" s="844">
        <v>9</v>
      </c>
      <c r="AH18" s="844" t="s">
        <v>430</v>
      </c>
      <c r="AI18" s="844" t="s">
        <v>430</v>
      </c>
      <c r="AJ18" s="844">
        <v>5</v>
      </c>
      <c r="AK18" s="844">
        <v>6</v>
      </c>
      <c r="AL18" s="844">
        <v>10</v>
      </c>
      <c r="AM18" s="844">
        <v>7</v>
      </c>
      <c r="AN18" s="844">
        <v>1</v>
      </c>
      <c r="AO18" s="842"/>
      <c r="AP18" s="846" t="s">
        <v>430</v>
      </c>
      <c r="AQ18" s="846" t="s">
        <v>430</v>
      </c>
      <c r="AR18" s="846" t="s">
        <v>430</v>
      </c>
      <c r="AS18" s="846">
        <v>10.67</v>
      </c>
      <c r="AT18" s="846">
        <v>5.79</v>
      </c>
      <c r="AU18" s="849"/>
      <c r="AV18" s="844" t="s">
        <v>430</v>
      </c>
      <c r="AW18" s="844" t="s">
        <v>430</v>
      </c>
      <c r="AX18" s="844" t="s">
        <v>430</v>
      </c>
      <c r="AY18" s="844">
        <v>4</v>
      </c>
      <c r="AZ18" s="844">
        <v>6</v>
      </c>
      <c r="BA18" s="851"/>
      <c r="BB18" s="846">
        <v>14.327410501820401</v>
      </c>
      <c r="BC18" s="852">
        <v>0.96778880524507005</v>
      </c>
      <c r="BD18" s="852">
        <v>4.9528904689363003E-2</v>
      </c>
      <c r="BE18" s="852">
        <v>0.23136096836129599</v>
      </c>
      <c r="BF18" s="847"/>
      <c r="BG18" s="846">
        <v>61.513300000000001</v>
      </c>
      <c r="BH18" s="846">
        <v>21.4346</v>
      </c>
      <c r="BI18" s="846">
        <v>15.167999999999999</v>
      </c>
      <c r="BJ18" s="846">
        <v>1.8841000000000001</v>
      </c>
      <c r="BK18" s="842"/>
      <c r="BL18" s="855" t="s">
        <v>2593</v>
      </c>
      <c r="BM18" s="855" t="s">
        <v>2594</v>
      </c>
      <c r="BN18" s="855" t="s">
        <v>2595</v>
      </c>
      <c r="BO18" s="855" t="s">
        <v>2596</v>
      </c>
      <c r="BP18" s="855" t="s">
        <v>2597</v>
      </c>
      <c r="BQ18" s="842"/>
      <c r="BR18" s="856" t="s">
        <v>525</v>
      </c>
    </row>
    <row r="19" spans="1:70" s="428" customFormat="1" x14ac:dyDescent="0.25">
      <c r="A19" s="345" t="s">
        <v>2598</v>
      </c>
      <c r="B19" s="373"/>
      <c r="C19" s="719">
        <v>38055</v>
      </c>
      <c r="D19" s="373"/>
      <c r="E19" s="346">
        <v>1408.61</v>
      </c>
      <c r="F19" s="373"/>
      <c r="G19" s="347">
        <v>195.02610000000001</v>
      </c>
      <c r="H19" s="374"/>
      <c r="I19" s="348">
        <v>0.78010000000000002</v>
      </c>
      <c r="J19" s="348">
        <v>5.9661999999999997</v>
      </c>
      <c r="K19" s="348">
        <v>5.0579999999999998</v>
      </c>
      <c r="L19" s="348">
        <v>3.8613</v>
      </c>
      <c r="M19" s="348">
        <v>-0.27050000000000002</v>
      </c>
      <c r="N19" s="350">
        <v>3.0714000000000001</v>
      </c>
      <c r="O19" s="348">
        <v>8.0245999999999995</v>
      </c>
      <c r="P19" s="348">
        <v>13.552899999999999</v>
      </c>
      <c r="Q19" s="348">
        <v>12.337300000000001</v>
      </c>
      <c r="R19" s="348">
        <v>11.1485</v>
      </c>
      <c r="S19" s="348">
        <v>13.4491</v>
      </c>
      <c r="T19" s="348">
        <v>-1.6746000000000001</v>
      </c>
      <c r="U19" s="348">
        <v>4.7565</v>
      </c>
      <c r="V19" s="348">
        <v>-0.24030000000000001</v>
      </c>
      <c r="W19" s="348">
        <v>5.3166000000000002</v>
      </c>
      <c r="X19" s="348">
        <v>14.2554</v>
      </c>
      <c r="Y19" s="374"/>
      <c r="Z19" s="346">
        <v>3</v>
      </c>
      <c r="AA19" s="346">
        <v>20</v>
      </c>
      <c r="AB19" s="346">
        <v>13</v>
      </c>
      <c r="AC19" s="346">
        <v>19</v>
      </c>
      <c r="AD19" s="346">
        <v>13</v>
      </c>
      <c r="AE19" s="346">
        <v>14</v>
      </c>
      <c r="AF19" s="346">
        <v>14</v>
      </c>
      <c r="AG19" s="346">
        <v>8</v>
      </c>
      <c r="AH19" s="346">
        <v>7</v>
      </c>
      <c r="AI19" s="346">
        <v>10</v>
      </c>
      <c r="AJ19" s="346">
        <v>20</v>
      </c>
      <c r="AK19" s="346">
        <v>13</v>
      </c>
      <c r="AL19" s="346">
        <v>13</v>
      </c>
      <c r="AM19" s="346">
        <v>15</v>
      </c>
      <c r="AN19" s="346">
        <v>2</v>
      </c>
      <c r="AO19" s="373"/>
      <c r="AP19" s="348">
        <v>11.37</v>
      </c>
      <c r="AQ19" s="348">
        <v>13.74</v>
      </c>
      <c r="AR19" s="348">
        <v>12.31</v>
      </c>
      <c r="AS19" s="348">
        <v>9.6999999999999993</v>
      </c>
      <c r="AT19" s="348">
        <v>1.47</v>
      </c>
      <c r="AU19" s="351"/>
      <c r="AV19" s="346">
        <v>10</v>
      </c>
      <c r="AW19" s="346">
        <v>7</v>
      </c>
      <c r="AX19" s="346">
        <v>8</v>
      </c>
      <c r="AY19" s="346">
        <v>8</v>
      </c>
      <c r="AZ19" s="346">
        <v>12</v>
      </c>
      <c r="BA19" s="362"/>
      <c r="BB19" s="348">
        <v>14.128734019070199</v>
      </c>
      <c r="BC19" s="375">
        <v>0.95209111186958495</v>
      </c>
      <c r="BD19" s="375">
        <v>5.1066437126005698E-2</v>
      </c>
      <c r="BE19" s="375">
        <v>0.25100158206698298</v>
      </c>
      <c r="BF19" s="374"/>
      <c r="BG19" s="348">
        <v>79.846100000000007</v>
      </c>
      <c r="BH19" s="348">
        <v>9.8088499999999996</v>
      </c>
      <c r="BI19" s="348">
        <v>8.1866000000000003</v>
      </c>
      <c r="BJ19" s="348">
        <v>2.1584500000000002</v>
      </c>
      <c r="BK19" s="373"/>
      <c r="BL19" s="372" t="s">
        <v>2599</v>
      </c>
      <c r="BM19" s="372" t="s">
        <v>2600</v>
      </c>
      <c r="BN19" s="372" t="s">
        <v>2601</v>
      </c>
      <c r="BO19" s="372" t="s">
        <v>2602</v>
      </c>
      <c r="BP19" s="372" t="s">
        <v>2603</v>
      </c>
      <c r="BQ19" s="373"/>
      <c r="BR19" s="354" t="s">
        <v>463</v>
      </c>
    </row>
    <row r="20" spans="1:70" s="428" customFormat="1" x14ac:dyDescent="0.25">
      <c r="A20" s="345" t="s">
        <v>2604</v>
      </c>
      <c r="B20" s="373"/>
      <c r="C20" s="719">
        <v>45135</v>
      </c>
      <c r="D20" s="373"/>
      <c r="E20" s="346">
        <v>1092.53</v>
      </c>
      <c r="F20" s="373"/>
      <c r="G20" s="347">
        <v>14.784000000000001</v>
      </c>
      <c r="H20" s="374"/>
      <c r="I20" s="348">
        <v>0.5988</v>
      </c>
      <c r="J20" s="348">
        <v>6.1993</v>
      </c>
      <c r="K20" s="348">
        <v>5.0522</v>
      </c>
      <c r="L20" s="348">
        <v>5.2092000000000001</v>
      </c>
      <c r="M20" s="348">
        <v>-2.3965000000000001</v>
      </c>
      <c r="N20" s="350">
        <v>0.78400000000000003</v>
      </c>
      <c r="O20" s="348">
        <v>6.9004000000000003</v>
      </c>
      <c r="P20" s="348" t="s">
        <v>430</v>
      </c>
      <c r="Q20" s="348" t="s">
        <v>430</v>
      </c>
      <c r="R20" s="348" t="s">
        <v>430</v>
      </c>
      <c r="S20" s="348">
        <v>15.229900000000001</v>
      </c>
      <c r="T20" s="348">
        <v>-3.8877000000000002</v>
      </c>
      <c r="U20" s="348">
        <v>2.4106000000000001</v>
      </c>
      <c r="V20" s="348">
        <v>-2.1768999999999998</v>
      </c>
      <c r="W20" s="348">
        <v>4.6654999999999998</v>
      </c>
      <c r="X20" s="348">
        <v>14.4689</v>
      </c>
      <c r="Y20" s="374"/>
      <c r="Z20" s="346">
        <v>15</v>
      </c>
      <c r="AA20" s="346">
        <v>7</v>
      </c>
      <c r="AB20" s="346">
        <v>14</v>
      </c>
      <c r="AC20" s="346">
        <v>13</v>
      </c>
      <c r="AD20" s="346">
        <v>21</v>
      </c>
      <c r="AE20" s="346">
        <v>19</v>
      </c>
      <c r="AF20" s="346">
        <v>17</v>
      </c>
      <c r="AG20" s="346" t="s">
        <v>430</v>
      </c>
      <c r="AH20" s="346" t="s">
        <v>430</v>
      </c>
      <c r="AI20" s="346" t="s">
        <v>430</v>
      </c>
      <c r="AJ20" s="346">
        <v>12</v>
      </c>
      <c r="AK20" s="346">
        <v>21</v>
      </c>
      <c r="AL20" s="346">
        <v>20</v>
      </c>
      <c r="AM20" s="346">
        <v>19</v>
      </c>
      <c r="AN20" s="346">
        <v>10</v>
      </c>
      <c r="AO20" s="373"/>
      <c r="AP20" s="348" t="s">
        <v>430</v>
      </c>
      <c r="AQ20" s="348" t="s">
        <v>430</v>
      </c>
      <c r="AR20" s="348" t="s">
        <v>430</v>
      </c>
      <c r="AS20" s="348" t="s">
        <v>430</v>
      </c>
      <c r="AT20" s="348">
        <v>-0.67</v>
      </c>
      <c r="AU20" s="351"/>
      <c r="AV20" s="346" t="s">
        <v>430</v>
      </c>
      <c r="AW20" s="346" t="s">
        <v>430</v>
      </c>
      <c r="AX20" s="346" t="s">
        <v>430</v>
      </c>
      <c r="AY20" s="346" t="s">
        <v>430</v>
      </c>
      <c r="AZ20" s="346">
        <v>18</v>
      </c>
      <c r="BA20" s="362"/>
      <c r="BB20" s="348">
        <v>15.0776930286621</v>
      </c>
      <c r="BC20" s="375">
        <v>0.90277426733781896</v>
      </c>
      <c r="BD20" s="375">
        <v>5.7019415928621801E-2</v>
      </c>
      <c r="BE20" s="375">
        <v>0.36735379147595698</v>
      </c>
      <c r="BF20" s="374"/>
      <c r="BG20" s="348">
        <v>54.884099999999997</v>
      </c>
      <c r="BH20" s="348">
        <v>20.998100000000001</v>
      </c>
      <c r="BI20" s="348">
        <v>19.145</v>
      </c>
      <c r="BJ20" s="348">
        <v>4.9728000000000003</v>
      </c>
      <c r="BK20" s="373"/>
      <c r="BL20" s="372" t="s">
        <v>2605</v>
      </c>
      <c r="BM20" s="372" t="s">
        <v>2606</v>
      </c>
      <c r="BN20" s="372" t="s">
        <v>2607</v>
      </c>
      <c r="BO20" s="372" t="s">
        <v>2608</v>
      </c>
      <c r="BP20" s="372" t="s">
        <v>2609</v>
      </c>
      <c r="BQ20" s="373"/>
      <c r="BR20" s="354" t="s">
        <v>525</v>
      </c>
    </row>
    <row r="21" spans="1:70" s="428" customFormat="1" x14ac:dyDescent="0.25">
      <c r="A21" s="345" t="s">
        <v>2610</v>
      </c>
      <c r="B21" s="373"/>
      <c r="C21" s="719">
        <v>45715</v>
      </c>
      <c r="D21" s="373"/>
      <c r="E21" s="346">
        <v>915.23500000000001</v>
      </c>
      <c r="F21" s="373"/>
      <c r="G21" s="347">
        <v>12.507899999999999</v>
      </c>
      <c r="H21" s="374"/>
      <c r="I21" s="348">
        <v>0.49730000000000002</v>
      </c>
      <c r="J21" s="348">
        <v>6.2946</v>
      </c>
      <c r="K21" s="348">
        <v>4.9180000000000001</v>
      </c>
      <c r="L21" s="348">
        <v>7.7115999999999998</v>
      </c>
      <c r="M21" s="348">
        <v>4.7474999999999996</v>
      </c>
      <c r="N21" s="350">
        <v>9.0963999999999992</v>
      </c>
      <c r="O21" s="348" t="s">
        <v>430</v>
      </c>
      <c r="P21" s="348" t="s">
        <v>430</v>
      </c>
      <c r="Q21" s="348" t="s">
        <v>430</v>
      </c>
      <c r="R21" s="348" t="s">
        <v>430</v>
      </c>
      <c r="S21" s="348">
        <v>17.419699999999999</v>
      </c>
      <c r="T21" s="348">
        <v>2.5985999999999998</v>
      </c>
      <c r="U21" s="348">
        <v>10.8856</v>
      </c>
      <c r="V21" s="348">
        <v>5.1825999999999999</v>
      </c>
      <c r="W21" s="348">
        <v>4.2534000000000001</v>
      </c>
      <c r="X21" s="348">
        <v>18.7194</v>
      </c>
      <c r="Y21" s="374"/>
      <c r="Z21" s="346">
        <v>21</v>
      </c>
      <c r="AA21" s="346">
        <v>4</v>
      </c>
      <c r="AB21" s="346">
        <v>17</v>
      </c>
      <c r="AC21" s="346">
        <v>3</v>
      </c>
      <c r="AD21" s="346">
        <v>3</v>
      </c>
      <c r="AE21" s="346">
        <v>3</v>
      </c>
      <c r="AF21" s="346" t="s">
        <v>430</v>
      </c>
      <c r="AG21" s="346" t="s">
        <v>430</v>
      </c>
      <c r="AH21" s="346" t="s">
        <v>430</v>
      </c>
      <c r="AI21" s="346" t="s">
        <v>430</v>
      </c>
      <c r="AJ21" s="346">
        <v>3</v>
      </c>
      <c r="AK21" s="346">
        <v>3</v>
      </c>
      <c r="AL21" s="346">
        <v>2</v>
      </c>
      <c r="AM21" s="346">
        <v>3</v>
      </c>
      <c r="AN21" s="346">
        <v>18</v>
      </c>
      <c r="AO21" s="373"/>
      <c r="AP21" s="348" t="s">
        <v>430</v>
      </c>
      <c r="AQ21" s="348" t="s">
        <v>430</v>
      </c>
      <c r="AR21" s="348" t="s">
        <v>430</v>
      </c>
      <c r="AS21" s="348" t="s">
        <v>430</v>
      </c>
      <c r="AT21" s="348">
        <v>10.44</v>
      </c>
      <c r="AU21" s="351"/>
      <c r="AV21" s="346" t="s">
        <v>430</v>
      </c>
      <c r="AW21" s="346" t="s">
        <v>430</v>
      </c>
      <c r="AX21" s="346" t="s">
        <v>430</v>
      </c>
      <c r="AY21" s="346" t="s">
        <v>430</v>
      </c>
      <c r="AZ21" s="346">
        <v>2</v>
      </c>
      <c r="BA21" s="362"/>
      <c r="BB21" s="348">
        <v>12.5717294832103</v>
      </c>
      <c r="BC21" s="375">
        <v>0.82741527535206105</v>
      </c>
      <c r="BD21" s="375">
        <v>7.9196738267345898E-2</v>
      </c>
      <c r="BE21" s="375">
        <v>0.55245164895520504</v>
      </c>
      <c r="BF21" s="374"/>
      <c r="BG21" s="348">
        <v>45.444099999999999</v>
      </c>
      <c r="BH21" s="348">
        <v>30.3842</v>
      </c>
      <c r="BI21" s="348">
        <v>20.028199999999998</v>
      </c>
      <c r="BJ21" s="348">
        <v>4.1435000000000004</v>
      </c>
      <c r="BK21" s="373"/>
      <c r="BL21" s="372" t="s">
        <v>2611</v>
      </c>
      <c r="BM21" s="372" t="s">
        <v>2612</v>
      </c>
      <c r="BN21" s="372" t="s">
        <v>2613</v>
      </c>
      <c r="BO21" s="372" t="s">
        <v>2614</v>
      </c>
      <c r="BP21" s="372" t="s">
        <v>2615</v>
      </c>
      <c r="BQ21" s="373"/>
      <c r="BR21" s="354" t="s">
        <v>476</v>
      </c>
    </row>
    <row r="22" spans="1:70" s="428" customFormat="1" x14ac:dyDescent="0.25">
      <c r="A22" s="345" t="s">
        <v>2616</v>
      </c>
      <c r="B22" s="373"/>
      <c r="C22" s="719">
        <v>45097</v>
      </c>
      <c r="D22" s="373"/>
      <c r="E22" s="346">
        <v>813.74</v>
      </c>
      <c r="F22" s="373"/>
      <c r="G22" s="347">
        <v>20.2288</v>
      </c>
      <c r="H22" s="374"/>
      <c r="I22" s="348">
        <v>0.32829999999999998</v>
      </c>
      <c r="J22" s="348">
        <v>6.2207999999999997</v>
      </c>
      <c r="K22" s="348">
        <v>7.9554</v>
      </c>
      <c r="L22" s="348">
        <v>11.9091</v>
      </c>
      <c r="M22" s="348">
        <v>8.3462999999999994</v>
      </c>
      <c r="N22" s="350">
        <v>19.8765</v>
      </c>
      <c r="O22" s="348">
        <v>8.5859000000000005</v>
      </c>
      <c r="P22" s="348" t="s">
        <v>430</v>
      </c>
      <c r="Q22" s="348" t="s">
        <v>430</v>
      </c>
      <c r="R22" s="348" t="s">
        <v>430</v>
      </c>
      <c r="S22" s="348">
        <v>20.8476</v>
      </c>
      <c r="T22" s="348">
        <v>4.4352999999999998</v>
      </c>
      <c r="U22" s="348">
        <v>13.7363</v>
      </c>
      <c r="V22" s="348">
        <v>15.6844</v>
      </c>
      <c r="W22" s="348">
        <v>3.5430999999999999</v>
      </c>
      <c r="X22" s="348">
        <v>26.497900000000001</v>
      </c>
      <c r="Y22" s="374"/>
      <c r="Z22" s="346">
        <v>27</v>
      </c>
      <c r="AA22" s="346">
        <v>5</v>
      </c>
      <c r="AB22" s="346">
        <v>1</v>
      </c>
      <c r="AC22" s="346">
        <v>1</v>
      </c>
      <c r="AD22" s="346">
        <v>1</v>
      </c>
      <c r="AE22" s="346">
        <v>1</v>
      </c>
      <c r="AF22" s="346">
        <v>6</v>
      </c>
      <c r="AG22" s="346" t="s">
        <v>430</v>
      </c>
      <c r="AH22" s="346" t="s">
        <v>430</v>
      </c>
      <c r="AI22" s="346" t="s">
        <v>430</v>
      </c>
      <c r="AJ22" s="346">
        <v>1</v>
      </c>
      <c r="AK22" s="346">
        <v>1</v>
      </c>
      <c r="AL22" s="346">
        <v>1</v>
      </c>
      <c r="AM22" s="346">
        <v>1</v>
      </c>
      <c r="AN22" s="346">
        <v>27</v>
      </c>
      <c r="AO22" s="373"/>
      <c r="AP22" s="348" t="s">
        <v>430</v>
      </c>
      <c r="AQ22" s="348" t="s">
        <v>430</v>
      </c>
      <c r="AR22" s="348" t="s">
        <v>430</v>
      </c>
      <c r="AS22" s="348">
        <v>18.04</v>
      </c>
      <c r="AT22" s="348">
        <v>19.18</v>
      </c>
      <c r="AU22" s="351"/>
      <c r="AV22" s="346" t="s">
        <v>430</v>
      </c>
      <c r="AW22" s="346" t="s">
        <v>430</v>
      </c>
      <c r="AX22" s="346" t="s">
        <v>430</v>
      </c>
      <c r="AY22" s="346">
        <v>1</v>
      </c>
      <c r="AZ22" s="346">
        <v>1</v>
      </c>
      <c r="BA22" s="362"/>
      <c r="BB22" s="348">
        <v>17.459787070323799</v>
      </c>
      <c r="BC22" s="375">
        <v>0.67337805329890998</v>
      </c>
      <c r="BD22" s="375">
        <v>8.8375251862685494E-2</v>
      </c>
      <c r="BE22" s="375">
        <v>1.26814834967542</v>
      </c>
      <c r="BF22" s="374"/>
      <c r="BG22" s="348">
        <v>12.3073</v>
      </c>
      <c r="BH22" s="348">
        <v>30.415900000000001</v>
      </c>
      <c r="BI22" s="348">
        <v>25.913</v>
      </c>
      <c r="BJ22" s="348">
        <v>31.363800000000001</v>
      </c>
      <c r="BK22" s="373"/>
      <c r="BL22" s="372" t="s">
        <v>2617</v>
      </c>
      <c r="BM22" s="372" t="s">
        <v>2618</v>
      </c>
      <c r="BN22" s="372" t="s">
        <v>2619</v>
      </c>
      <c r="BO22" s="372" t="s">
        <v>2620</v>
      </c>
      <c r="BP22" s="372" t="s">
        <v>2621</v>
      </c>
      <c r="BQ22" s="373"/>
      <c r="BR22" s="354" t="s">
        <v>547</v>
      </c>
    </row>
    <row r="23" spans="1:70" s="428" customFormat="1" x14ac:dyDescent="0.25">
      <c r="A23" s="345" t="s">
        <v>2622</v>
      </c>
      <c r="B23" s="373"/>
      <c r="C23" s="719">
        <v>45328</v>
      </c>
      <c r="D23" s="373"/>
      <c r="E23" s="346">
        <v>620.35</v>
      </c>
      <c r="F23" s="373"/>
      <c r="G23" s="347">
        <v>12.837</v>
      </c>
      <c r="H23" s="374"/>
      <c r="I23" s="348">
        <v>0.71389999999999998</v>
      </c>
      <c r="J23" s="348">
        <v>6.0646000000000004</v>
      </c>
      <c r="K23" s="348">
        <v>5.1178999999999997</v>
      </c>
      <c r="L23" s="348">
        <v>5.3853999999999997</v>
      </c>
      <c r="M23" s="348">
        <v>0.23419999999999999</v>
      </c>
      <c r="N23" s="350">
        <v>3.9517000000000002</v>
      </c>
      <c r="O23" s="348">
        <v>10.4595</v>
      </c>
      <c r="P23" s="348" t="s">
        <v>430</v>
      </c>
      <c r="Q23" s="348" t="s">
        <v>430</v>
      </c>
      <c r="R23" s="348" t="s">
        <v>430</v>
      </c>
      <c r="S23" s="348">
        <v>15.4406</v>
      </c>
      <c r="T23" s="348">
        <v>-1.4207000000000001</v>
      </c>
      <c r="U23" s="348">
        <v>4.5955000000000004</v>
      </c>
      <c r="V23" s="348">
        <v>0.98329999999999995</v>
      </c>
      <c r="W23" s="348">
        <v>4.6551</v>
      </c>
      <c r="X23" s="348">
        <v>11.1409</v>
      </c>
      <c r="Y23" s="374"/>
      <c r="Z23" s="346">
        <v>8</v>
      </c>
      <c r="AA23" s="346">
        <v>12</v>
      </c>
      <c r="AB23" s="346">
        <v>12</v>
      </c>
      <c r="AC23" s="346">
        <v>11</v>
      </c>
      <c r="AD23" s="346">
        <v>11</v>
      </c>
      <c r="AE23" s="346">
        <v>12</v>
      </c>
      <c r="AF23" s="346">
        <v>4</v>
      </c>
      <c r="AG23" s="346" t="s">
        <v>430</v>
      </c>
      <c r="AH23" s="346" t="s">
        <v>430</v>
      </c>
      <c r="AI23" s="346" t="s">
        <v>430</v>
      </c>
      <c r="AJ23" s="346">
        <v>11</v>
      </c>
      <c r="AK23" s="346">
        <v>11</v>
      </c>
      <c r="AL23" s="346">
        <v>15</v>
      </c>
      <c r="AM23" s="346">
        <v>12</v>
      </c>
      <c r="AN23" s="346">
        <v>11</v>
      </c>
      <c r="AO23" s="373"/>
      <c r="AP23" s="348" t="s">
        <v>430</v>
      </c>
      <c r="AQ23" s="348" t="s">
        <v>430</v>
      </c>
      <c r="AR23" s="348" t="s">
        <v>430</v>
      </c>
      <c r="AS23" s="348" t="s">
        <v>430</v>
      </c>
      <c r="AT23" s="348">
        <v>2.2799999999999998</v>
      </c>
      <c r="AU23" s="351"/>
      <c r="AV23" s="346" t="s">
        <v>430</v>
      </c>
      <c r="AW23" s="346" t="s">
        <v>430</v>
      </c>
      <c r="AX23" s="346" t="s">
        <v>430</v>
      </c>
      <c r="AY23" s="346" t="s">
        <v>430</v>
      </c>
      <c r="AZ23" s="346">
        <v>10</v>
      </c>
      <c r="BA23" s="362"/>
      <c r="BB23" s="348">
        <v>13.857900701657201</v>
      </c>
      <c r="BC23" s="375">
        <v>0.96130765836271403</v>
      </c>
      <c r="BD23" s="375">
        <v>4.0291244611341898E-2</v>
      </c>
      <c r="BE23" s="375">
        <v>2.6905462725262098E-2</v>
      </c>
      <c r="BF23" s="374"/>
      <c r="BG23" s="348">
        <v>54.9681</v>
      </c>
      <c r="BH23" s="348">
        <v>10.6127</v>
      </c>
      <c r="BI23" s="348">
        <v>23.262499999999999</v>
      </c>
      <c r="BJ23" s="348">
        <v>11.156700000000001</v>
      </c>
      <c r="BK23" s="373"/>
      <c r="BL23" s="372" t="s">
        <v>2623</v>
      </c>
      <c r="BM23" s="372" t="s">
        <v>2624</v>
      </c>
      <c r="BN23" s="372" t="s">
        <v>516</v>
      </c>
      <c r="BO23" s="372" t="s">
        <v>2625</v>
      </c>
      <c r="BP23" s="372" t="s">
        <v>2626</v>
      </c>
      <c r="BQ23" s="373"/>
      <c r="BR23" s="354" t="s">
        <v>554</v>
      </c>
    </row>
    <row r="24" spans="1:70" s="428" customFormat="1" x14ac:dyDescent="0.25">
      <c r="A24" s="345" t="s">
        <v>2627</v>
      </c>
      <c r="B24" s="373"/>
      <c r="C24" s="719">
        <v>46101</v>
      </c>
      <c r="D24" s="373"/>
      <c r="E24" s="346">
        <v>600.34299999999996</v>
      </c>
      <c r="F24" s="373"/>
      <c r="G24" s="347">
        <v>10.77</v>
      </c>
      <c r="H24" s="374"/>
      <c r="I24" s="348">
        <v>0.74839999999999995</v>
      </c>
      <c r="J24" s="348">
        <v>6.0038999999999998</v>
      </c>
      <c r="K24" s="348">
        <v>4.6646999999999998</v>
      </c>
      <c r="L24" s="348" t="s">
        <v>430</v>
      </c>
      <c r="M24" s="348" t="s">
        <v>430</v>
      </c>
      <c r="N24" s="350" t="s">
        <v>430</v>
      </c>
      <c r="O24" s="348" t="s">
        <v>430</v>
      </c>
      <c r="P24" s="348" t="s">
        <v>430</v>
      </c>
      <c r="Q24" s="348" t="s">
        <v>430</v>
      </c>
      <c r="R24" s="348" t="s">
        <v>430</v>
      </c>
      <c r="S24" s="348">
        <v>10.1227</v>
      </c>
      <c r="T24" s="348" t="s">
        <v>430</v>
      </c>
      <c r="U24" s="348" t="s">
        <v>430</v>
      </c>
      <c r="V24" s="348" t="s">
        <v>430</v>
      </c>
      <c r="W24" s="348">
        <v>4.4617000000000004</v>
      </c>
      <c r="X24" s="348">
        <v>7.7</v>
      </c>
      <c r="Y24" s="374"/>
      <c r="Z24" s="346">
        <v>7</v>
      </c>
      <c r="AA24" s="346">
        <v>17</v>
      </c>
      <c r="AB24" s="346">
        <v>24</v>
      </c>
      <c r="AC24" s="346" t="s">
        <v>430</v>
      </c>
      <c r="AD24" s="346" t="s">
        <v>430</v>
      </c>
      <c r="AE24" s="346" t="s">
        <v>430</v>
      </c>
      <c r="AF24" s="346" t="s">
        <v>430</v>
      </c>
      <c r="AG24" s="346" t="s">
        <v>430</v>
      </c>
      <c r="AH24" s="346" t="s">
        <v>430</v>
      </c>
      <c r="AI24" s="346" t="s">
        <v>430</v>
      </c>
      <c r="AJ24" s="346">
        <v>28</v>
      </c>
      <c r="AK24" s="346" t="s">
        <v>430</v>
      </c>
      <c r="AL24" s="346" t="s">
        <v>430</v>
      </c>
      <c r="AM24" s="346" t="s">
        <v>430</v>
      </c>
      <c r="AN24" s="346">
        <v>12</v>
      </c>
      <c r="AO24" s="373"/>
      <c r="AP24" s="348" t="s">
        <v>430</v>
      </c>
      <c r="AQ24" s="348" t="s">
        <v>430</v>
      </c>
      <c r="AR24" s="348" t="s">
        <v>430</v>
      </c>
      <c r="AS24" s="348" t="s">
        <v>430</v>
      </c>
      <c r="AT24" s="348" t="s">
        <v>430</v>
      </c>
      <c r="AU24" s="351"/>
      <c r="AV24" s="346" t="s">
        <v>430</v>
      </c>
      <c r="AW24" s="346" t="s">
        <v>430</v>
      </c>
      <c r="AX24" s="346" t="s">
        <v>430</v>
      </c>
      <c r="AY24" s="346" t="s">
        <v>430</v>
      </c>
      <c r="AZ24" s="346" t="s">
        <v>430</v>
      </c>
      <c r="BA24" s="362"/>
      <c r="BB24" s="348">
        <v>18.944108795324698</v>
      </c>
      <c r="BC24" s="375">
        <v>0.84147374906082595</v>
      </c>
      <c r="BD24" s="375">
        <v>1.9565532473319099E-2</v>
      </c>
      <c r="BE24" s="375">
        <v>0.49811961827821499</v>
      </c>
      <c r="BF24" s="374"/>
      <c r="BG24" s="348">
        <v>57.501600000000003</v>
      </c>
      <c r="BH24" s="348">
        <v>23.285699999999999</v>
      </c>
      <c r="BI24" s="348">
        <v>13.8499</v>
      </c>
      <c r="BJ24" s="348">
        <v>5.3628</v>
      </c>
      <c r="BK24" s="373"/>
      <c r="BL24" s="372" t="s">
        <v>2628</v>
      </c>
      <c r="BM24" s="372" t="s">
        <v>2629</v>
      </c>
      <c r="BN24" s="372" t="s">
        <v>2630</v>
      </c>
      <c r="BO24" s="372" t="s">
        <v>2631</v>
      </c>
      <c r="BP24" s="372" t="s">
        <v>2632</v>
      </c>
      <c r="BQ24" s="373"/>
      <c r="BR24" s="354" t="s">
        <v>443</v>
      </c>
    </row>
    <row r="25" spans="1:70" s="428" customFormat="1" x14ac:dyDescent="0.25">
      <c r="A25" s="345" t="s">
        <v>2633</v>
      </c>
      <c r="B25" s="373"/>
      <c r="C25" s="719">
        <v>45856</v>
      </c>
      <c r="D25" s="373"/>
      <c r="E25" s="346">
        <v>445.83</v>
      </c>
      <c r="F25" s="373"/>
      <c r="G25" s="347">
        <v>10.6457</v>
      </c>
      <c r="H25" s="374"/>
      <c r="I25" s="348">
        <v>0.63619999999999999</v>
      </c>
      <c r="J25" s="348">
        <v>6.2201000000000004</v>
      </c>
      <c r="K25" s="348">
        <v>5.3571</v>
      </c>
      <c r="L25" s="348">
        <v>4.6847000000000003</v>
      </c>
      <c r="M25" s="348">
        <v>2.3319999999999999</v>
      </c>
      <c r="N25" s="350" t="s">
        <v>430</v>
      </c>
      <c r="O25" s="348" t="s">
        <v>430</v>
      </c>
      <c r="P25" s="348" t="s">
        <v>430</v>
      </c>
      <c r="Q25" s="348" t="s">
        <v>430</v>
      </c>
      <c r="R25" s="348" t="s">
        <v>430</v>
      </c>
      <c r="S25" s="348">
        <v>14.6005</v>
      </c>
      <c r="T25" s="348">
        <v>3.8E-3</v>
      </c>
      <c r="U25" s="348">
        <v>8.0254999999999992</v>
      </c>
      <c r="V25" s="348" t="s">
        <v>430</v>
      </c>
      <c r="W25" s="348">
        <v>3.9802</v>
      </c>
      <c r="X25" s="348">
        <v>6.4569999999999999</v>
      </c>
      <c r="Y25" s="374"/>
      <c r="Z25" s="346">
        <v>14</v>
      </c>
      <c r="AA25" s="346">
        <v>6</v>
      </c>
      <c r="AB25" s="346">
        <v>9</v>
      </c>
      <c r="AC25" s="346">
        <v>15</v>
      </c>
      <c r="AD25" s="346">
        <v>6</v>
      </c>
      <c r="AE25" s="346" t="s">
        <v>430</v>
      </c>
      <c r="AF25" s="346" t="s">
        <v>430</v>
      </c>
      <c r="AG25" s="346" t="s">
        <v>430</v>
      </c>
      <c r="AH25" s="346" t="s">
        <v>430</v>
      </c>
      <c r="AI25" s="346" t="s">
        <v>430</v>
      </c>
      <c r="AJ25" s="346">
        <v>16</v>
      </c>
      <c r="AK25" s="346">
        <v>7</v>
      </c>
      <c r="AL25" s="346">
        <v>7</v>
      </c>
      <c r="AM25" s="346" t="s">
        <v>430</v>
      </c>
      <c r="AN25" s="346">
        <v>25</v>
      </c>
      <c r="AO25" s="373"/>
      <c r="AP25" s="348" t="s">
        <v>430</v>
      </c>
      <c r="AQ25" s="348" t="s">
        <v>430</v>
      </c>
      <c r="AR25" s="348" t="s">
        <v>430</v>
      </c>
      <c r="AS25" s="348" t="s">
        <v>430</v>
      </c>
      <c r="AT25" s="348" t="s">
        <v>430</v>
      </c>
      <c r="AU25" s="351"/>
      <c r="AV25" s="346" t="s">
        <v>430</v>
      </c>
      <c r="AW25" s="346" t="s">
        <v>430</v>
      </c>
      <c r="AX25" s="346" t="s">
        <v>430</v>
      </c>
      <c r="AY25" s="346" t="s">
        <v>430</v>
      </c>
      <c r="AZ25" s="346" t="s">
        <v>430</v>
      </c>
      <c r="BA25" s="362"/>
      <c r="BB25" s="348">
        <v>13.4768446182467</v>
      </c>
      <c r="BC25" s="375">
        <v>0.95810994475227695</v>
      </c>
      <c r="BD25" s="375">
        <v>1.3797799259221401E-2</v>
      </c>
      <c r="BE25" s="375">
        <v>0.49359804328183798</v>
      </c>
      <c r="BF25" s="374"/>
      <c r="BG25" s="348">
        <v>58.304499999999997</v>
      </c>
      <c r="BH25" s="348">
        <v>21.904</v>
      </c>
      <c r="BI25" s="348">
        <v>17.325099999999999</v>
      </c>
      <c r="BJ25" s="348">
        <v>2.4664000000000001</v>
      </c>
      <c r="BK25" s="373"/>
      <c r="BL25" s="372" t="s">
        <v>2634</v>
      </c>
      <c r="BM25" s="372" t="s">
        <v>2635</v>
      </c>
      <c r="BN25" s="372" t="s">
        <v>2636</v>
      </c>
      <c r="BO25" s="372" t="s">
        <v>2637</v>
      </c>
      <c r="BP25" s="372" t="s">
        <v>2638</v>
      </c>
      <c r="BQ25" s="373"/>
      <c r="BR25" s="354" t="s">
        <v>602</v>
      </c>
    </row>
    <row r="26" spans="1:70" s="428" customFormat="1" x14ac:dyDescent="0.25">
      <c r="A26" s="345" t="s">
        <v>2639</v>
      </c>
      <c r="B26" s="373"/>
      <c r="C26" s="719">
        <v>45992</v>
      </c>
      <c r="D26" s="373"/>
      <c r="E26" s="346">
        <v>453.42</v>
      </c>
      <c r="F26" s="373"/>
      <c r="G26" s="347">
        <v>9.9450000000000003</v>
      </c>
      <c r="H26" s="374"/>
      <c r="I26" s="348">
        <v>0.64770000000000005</v>
      </c>
      <c r="J26" s="348">
        <v>5.4949000000000003</v>
      </c>
      <c r="K26" s="348">
        <v>6.5460000000000003</v>
      </c>
      <c r="L26" s="348">
        <v>6.0347999999999997</v>
      </c>
      <c r="M26" s="348">
        <v>0.23180000000000001</v>
      </c>
      <c r="N26" s="350" t="s">
        <v>430</v>
      </c>
      <c r="O26" s="348" t="s">
        <v>430</v>
      </c>
      <c r="P26" s="348" t="s">
        <v>430</v>
      </c>
      <c r="Q26" s="348" t="s">
        <v>430</v>
      </c>
      <c r="R26" s="348" t="s">
        <v>430</v>
      </c>
      <c r="S26" s="348">
        <v>14.9977</v>
      </c>
      <c r="T26" s="348">
        <v>-1.0940000000000001</v>
      </c>
      <c r="U26" s="348" t="s">
        <v>430</v>
      </c>
      <c r="V26" s="348" t="s">
        <v>430</v>
      </c>
      <c r="W26" s="348">
        <v>5.3049999999999997</v>
      </c>
      <c r="X26" s="348">
        <v>-0.55000000000000004</v>
      </c>
      <c r="Y26" s="374"/>
      <c r="Z26" s="346">
        <v>13</v>
      </c>
      <c r="AA26" s="346">
        <v>23</v>
      </c>
      <c r="AB26" s="346">
        <v>2</v>
      </c>
      <c r="AC26" s="346">
        <v>8</v>
      </c>
      <c r="AD26" s="346">
        <v>12</v>
      </c>
      <c r="AE26" s="346" t="s">
        <v>430</v>
      </c>
      <c r="AF26" s="346" t="s">
        <v>430</v>
      </c>
      <c r="AG26" s="346" t="s">
        <v>430</v>
      </c>
      <c r="AH26" s="346" t="s">
        <v>430</v>
      </c>
      <c r="AI26" s="346" t="s">
        <v>430</v>
      </c>
      <c r="AJ26" s="346">
        <v>14</v>
      </c>
      <c r="AK26" s="346">
        <v>9</v>
      </c>
      <c r="AL26" s="346" t="s">
        <v>430</v>
      </c>
      <c r="AM26" s="346" t="s">
        <v>430</v>
      </c>
      <c r="AN26" s="346">
        <v>3</v>
      </c>
      <c r="AO26" s="373"/>
      <c r="AP26" s="348" t="s">
        <v>430</v>
      </c>
      <c r="AQ26" s="348" t="s">
        <v>430</v>
      </c>
      <c r="AR26" s="348" t="s">
        <v>430</v>
      </c>
      <c r="AS26" s="348" t="s">
        <v>430</v>
      </c>
      <c r="AT26" s="348" t="s">
        <v>430</v>
      </c>
      <c r="AU26" s="351"/>
      <c r="AV26" s="346" t="s">
        <v>430</v>
      </c>
      <c r="AW26" s="346" t="s">
        <v>430</v>
      </c>
      <c r="AX26" s="346" t="s">
        <v>430</v>
      </c>
      <c r="AY26" s="346" t="s">
        <v>430</v>
      </c>
      <c r="AZ26" s="346" t="s">
        <v>430</v>
      </c>
      <c r="BA26" s="362"/>
      <c r="BB26" s="348">
        <v>18.743208625676999</v>
      </c>
      <c r="BC26" s="375">
        <v>0.98911781624665096</v>
      </c>
      <c r="BD26" s="375">
        <v>-1.55978605126951E-2</v>
      </c>
      <c r="BE26" s="375">
        <v>0.41660482549990702</v>
      </c>
      <c r="BF26" s="374"/>
      <c r="BG26" s="348">
        <v>62.2012</v>
      </c>
      <c r="BH26" s="348">
        <v>8.61172</v>
      </c>
      <c r="BI26" s="348">
        <v>24.946200000000001</v>
      </c>
      <c r="BJ26" s="348">
        <v>4.2408799999999998</v>
      </c>
      <c r="BK26" s="373"/>
      <c r="BL26" s="372" t="s">
        <v>2640</v>
      </c>
      <c r="BM26" s="372" t="s">
        <v>2641</v>
      </c>
      <c r="BN26" s="372" t="s">
        <v>1268</v>
      </c>
      <c r="BO26" s="372" t="s">
        <v>2561</v>
      </c>
      <c r="BP26" s="372" t="s">
        <v>2642</v>
      </c>
      <c r="BQ26" s="373"/>
      <c r="BR26" s="354" t="s">
        <v>476</v>
      </c>
    </row>
    <row r="27" spans="1:70" s="428" customFormat="1" x14ac:dyDescent="0.25">
      <c r="A27" s="345" t="s">
        <v>2643</v>
      </c>
      <c r="B27" s="373"/>
      <c r="C27" s="719">
        <v>41082</v>
      </c>
      <c r="D27" s="373"/>
      <c r="E27" s="346">
        <v>414.74</v>
      </c>
      <c r="F27" s="373"/>
      <c r="G27" s="347">
        <v>48.6633</v>
      </c>
      <c r="H27" s="374"/>
      <c r="I27" s="348">
        <v>0.48480000000000001</v>
      </c>
      <c r="J27" s="348">
        <v>5.0762</v>
      </c>
      <c r="K27" s="348">
        <v>4.9020000000000001</v>
      </c>
      <c r="L27" s="348">
        <v>3.8235000000000001</v>
      </c>
      <c r="M27" s="348">
        <v>-1.44</v>
      </c>
      <c r="N27" s="350">
        <v>2.1556999999999999</v>
      </c>
      <c r="O27" s="348">
        <v>8.4964999999999993</v>
      </c>
      <c r="P27" s="348">
        <v>14.228199999999999</v>
      </c>
      <c r="Q27" s="348">
        <v>12.0929</v>
      </c>
      <c r="R27" s="348">
        <v>12.212199999999999</v>
      </c>
      <c r="S27" s="348">
        <v>13.601900000000001</v>
      </c>
      <c r="T27" s="348">
        <v>-2.6194999999999999</v>
      </c>
      <c r="U27" s="348">
        <v>3.9721000000000002</v>
      </c>
      <c r="V27" s="348">
        <v>-1.0330999999999999</v>
      </c>
      <c r="W27" s="348">
        <v>4.0621</v>
      </c>
      <c r="X27" s="348">
        <v>11.968400000000001</v>
      </c>
      <c r="Y27" s="374"/>
      <c r="Z27" s="346">
        <v>22</v>
      </c>
      <c r="AA27" s="346">
        <v>27</v>
      </c>
      <c r="AB27" s="346">
        <v>18</v>
      </c>
      <c r="AC27" s="346">
        <v>20</v>
      </c>
      <c r="AD27" s="346">
        <v>18</v>
      </c>
      <c r="AE27" s="346">
        <v>17</v>
      </c>
      <c r="AF27" s="346">
        <v>9</v>
      </c>
      <c r="AG27" s="346">
        <v>4</v>
      </c>
      <c r="AH27" s="346">
        <v>8</v>
      </c>
      <c r="AI27" s="346">
        <v>9</v>
      </c>
      <c r="AJ27" s="346">
        <v>18</v>
      </c>
      <c r="AK27" s="346">
        <v>17</v>
      </c>
      <c r="AL27" s="346">
        <v>18</v>
      </c>
      <c r="AM27" s="346">
        <v>17</v>
      </c>
      <c r="AN27" s="346">
        <v>24</v>
      </c>
      <c r="AO27" s="373"/>
      <c r="AP27" s="348">
        <v>11.89</v>
      </c>
      <c r="AQ27" s="348">
        <v>13.11</v>
      </c>
      <c r="AR27" s="348">
        <v>12.23</v>
      </c>
      <c r="AS27" s="348">
        <v>9.35</v>
      </c>
      <c r="AT27" s="348">
        <v>-0.01</v>
      </c>
      <c r="AU27" s="351"/>
      <c r="AV27" s="346">
        <v>7</v>
      </c>
      <c r="AW27" s="346">
        <v>8</v>
      </c>
      <c r="AX27" s="346">
        <v>9</v>
      </c>
      <c r="AY27" s="346">
        <v>10</v>
      </c>
      <c r="AZ27" s="346">
        <v>16</v>
      </c>
      <c r="BA27" s="362"/>
      <c r="BB27" s="348">
        <v>14.7936928826448</v>
      </c>
      <c r="BC27" s="375">
        <v>0.98112937488899599</v>
      </c>
      <c r="BD27" s="375">
        <v>5.2060062552083501E-2</v>
      </c>
      <c r="BE27" s="375">
        <v>0.28530797937734498</v>
      </c>
      <c r="BF27" s="374"/>
      <c r="BG27" s="348">
        <v>58.102800000000002</v>
      </c>
      <c r="BH27" s="348">
        <v>21.160299999999999</v>
      </c>
      <c r="BI27" s="348">
        <v>13.847300000000001</v>
      </c>
      <c r="BJ27" s="348">
        <v>6.8895999999999997</v>
      </c>
      <c r="BK27" s="373"/>
      <c r="BL27" s="372" t="s">
        <v>2644</v>
      </c>
      <c r="BM27" s="372" t="s">
        <v>2645</v>
      </c>
      <c r="BN27" s="372" t="s">
        <v>2646</v>
      </c>
      <c r="BO27" s="372" t="s">
        <v>2647</v>
      </c>
      <c r="BP27" s="372" t="s">
        <v>2648</v>
      </c>
      <c r="BQ27" s="373"/>
      <c r="BR27" s="354" t="s">
        <v>463</v>
      </c>
    </row>
    <row r="28" spans="1:70" s="428" customFormat="1" x14ac:dyDescent="0.25">
      <c r="A28" s="345" t="s">
        <v>2649</v>
      </c>
      <c r="B28" s="373"/>
      <c r="C28" s="719">
        <v>44536</v>
      </c>
      <c r="D28" s="373"/>
      <c r="E28" s="346">
        <v>377.55</v>
      </c>
      <c r="F28" s="373"/>
      <c r="G28" s="347">
        <v>15.9673</v>
      </c>
      <c r="H28" s="374"/>
      <c r="I28" s="348">
        <v>0.51939999999999997</v>
      </c>
      <c r="J28" s="348">
        <v>5.9745999999999997</v>
      </c>
      <c r="K28" s="348">
        <v>5.7129000000000003</v>
      </c>
      <c r="L28" s="348">
        <v>5.4504000000000001</v>
      </c>
      <c r="M28" s="348">
        <v>0.42709999999999998</v>
      </c>
      <c r="N28" s="350">
        <v>7.1810999999999998</v>
      </c>
      <c r="O28" s="348">
        <v>9.3690999999999995</v>
      </c>
      <c r="P28" s="348">
        <v>12.234500000000001</v>
      </c>
      <c r="Q28" s="348" t="s">
        <v>430</v>
      </c>
      <c r="R28" s="348" t="s">
        <v>430</v>
      </c>
      <c r="S28" s="348">
        <v>15.513400000000001</v>
      </c>
      <c r="T28" s="348">
        <v>-1.2645</v>
      </c>
      <c r="U28" s="348">
        <v>8.0076000000000001</v>
      </c>
      <c r="V28" s="348">
        <v>3.7464</v>
      </c>
      <c r="W28" s="348">
        <v>4.8962000000000003</v>
      </c>
      <c r="X28" s="348">
        <v>10.8719</v>
      </c>
      <c r="Y28" s="374"/>
      <c r="Z28" s="346">
        <v>19</v>
      </c>
      <c r="AA28" s="346">
        <v>18</v>
      </c>
      <c r="AB28" s="346">
        <v>6</v>
      </c>
      <c r="AC28" s="346">
        <v>10</v>
      </c>
      <c r="AD28" s="346">
        <v>10</v>
      </c>
      <c r="AE28" s="346">
        <v>6</v>
      </c>
      <c r="AF28" s="346">
        <v>5</v>
      </c>
      <c r="AG28" s="346">
        <v>12</v>
      </c>
      <c r="AH28" s="346" t="s">
        <v>430</v>
      </c>
      <c r="AI28" s="346" t="s">
        <v>430</v>
      </c>
      <c r="AJ28" s="346">
        <v>10</v>
      </c>
      <c r="AK28" s="346">
        <v>10</v>
      </c>
      <c r="AL28" s="346">
        <v>8</v>
      </c>
      <c r="AM28" s="346">
        <v>6</v>
      </c>
      <c r="AN28" s="346">
        <v>7</v>
      </c>
      <c r="AO28" s="373"/>
      <c r="AP28" s="348" t="s">
        <v>430</v>
      </c>
      <c r="AQ28" s="348" t="s">
        <v>430</v>
      </c>
      <c r="AR28" s="348" t="s">
        <v>430</v>
      </c>
      <c r="AS28" s="348">
        <v>10.4</v>
      </c>
      <c r="AT28" s="348">
        <v>4.96</v>
      </c>
      <c r="AU28" s="351"/>
      <c r="AV28" s="346" t="s">
        <v>430</v>
      </c>
      <c r="AW28" s="346" t="s">
        <v>430</v>
      </c>
      <c r="AX28" s="346" t="s">
        <v>430</v>
      </c>
      <c r="AY28" s="346">
        <v>6</v>
      </c>
      <c r="AZ28" s="346">
        <v>8</v>
      </c>
      <c r="BA28" s="362"/>
      <c r="BB28" s="348">
        <v>13.566186383510299</v>
      </c>
      <c r="BC28" s="375">
        <v>0.91884274304451197</v>
      </c>
      <c r="BD28" s="375">
        <v>4.64145979064335E-2</v>
      </c>
      <c r="BE28" s="375">
        <v>0.175597174668954</v>
      </c>
      <c r="BF28" s="374"/>
      <c r="BG28" s="348">
        <v>54.451099999999997</v>
      </c>
      <c r="BH28" s="348">
        <v>11.5891</v>
      </c>
      <c r="BI28" s="348">
        <v>27.396899999999999</v>
      </c>
      <c r="BJ28" s="348">
        <v>6.5629</v>
      </c>
      <c r="BK28" s="373"/>
      <c r="BL28" s="372" t="s">
        <v>2650</v>
      </c>
      <c r="BM28" s="372" t="s">
        <v>2651</v>
      </c>
      <c r="BN28" s="372" t="s">
        <v>2652</v>
      </c>
      <c r="BO28" s="372" t="s">
        <v>2653</v>
      </c>
      <c r="BP28" s="372" t="s">
        <v>2654</v>
      </c>
      <c r="BQ28" s="373"/>
      <c r="BR28" s="354" t="s">
        <v>602</v>
      </c>
    </row>
    <row r="29" spans="1:70" s="428" customFormat="1" x14ac:dyDescent="0.25">
      <c r="A29" s="345" t="s">
        <v>2655</v>
      </c>
      <c r="B29" s="373"/>
      <c r="C29" s="719">
        <v>46052</v>
      </c>
      <c r="D29" s="373"/>
      <c r="E29" s="346">
        <v>283.07</v>
      </c>
      <c r="F29" s="373"/>
      <c r="G29" s="347">
        <v>9.94</v>
      </c>
      <c r="H29" s="374"/>
      <c r="I29" s="348">
        <v>0.70920000000000005</v>
      </c>
      <c r="J29" s="348">
        <v>5.9701000000000004</v>
      </c>
      <c r="K29" s="348">
        <v>5.4082999999999997</v>
      </c>
      <c r="L29" s="348">
        <v>4.1928999999999998</v>
      </c>
      <c r="M29" s="348" t="s">
        <v>430</v>
      </c>
      <c r="N29" s="350" t="s">
        <v>430</v>
      </c>
      <c r="O29" s="348" t="s">
        <v>430</v>
      </c>
      <c r="P29" s="348" t="s">
        <v>430</v>
      </c>
      <c r="Q29" s="348" t="s">
        <v>430</v>
      </c>
      <c r="R29" s="348" t="s">
        <v>430</v>
      </c>
      <c r="S29" s="348">
        <v>12.954499999999999</v>
      </c>
      <c r="T29" s="348" t="s">
        <v>430</v>
      </c>
      <c r="U29" s="348" t="s">
        <v>430</v>
      </c>
      <c r="V29" s="348" t="s">
        <v>430</v>
      </c>
      <c r="W29" s="348">
        <v>4.0838000000000001</v>
      </c>
      <c r="X29" s="348">
        <v>-0.6</v>
      </c>
      <c r="Y29" s="374"/>
      <c r="Z29" s="346">
        <v>9</v>
      </c>
      <c r="AA29" s="346">
        <v>19</v>
      </c>
      <c r="AB29" s="346">
        <v>8</v>
      </c>
      <c r="AC29" s="346">
        <v>18</v>
      </c>
      <c r="AD29" s="346" t="s">
        <v>430</v>
      </c>
      <c r="AE29" s="346" t="s">
        <v>430</v>
      </c>
      <c r="AF29" s="346" t="s">
        <v>430</v>
      </c>
      <c r="AG29" s="346" t="s">
        <v>430</v>
      </c>
      <c r="AH29" s="346" t="s">
        <v>430</v>
      </c>
      <c r="AI29" s="346" t="s">
        <v>430</v>
      </c>
      <c r="AJ29" s="346">
        <v>22</v>
      </c>
      <c r="AK29" s="346" t="s">
        <v>430</v>
      </c>
      <c r="AL29" s="346" t="s">
        <v>430</v>
      </c>
      <c r="AM29" s="346" t="s">
        <v>430</v>
      </c>
      <c r="AN29" s="346">
        <v>23</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62"/>
      <c r="BB29" s="348">
        <v>21.1392412517568</v>
      </c>
      <c r="BC29" s="375">
        <v>0.95269082963291696</v>
      </c>
      <c r="BD29" s="375">
        <v>-4.8787003213811103E-2</v>
      </c>
      <c r="BE29" s="375">
        <v>0.81867046963441303</v>
      </c>
      <c r="BF29" s="374"/>
      <c r="BG29" s="348">
        <v>60.866</v>
      </c>
      <c r="BH29" s="348">
        <v>19.1737</v>
      </c>
      <c r="BI29" s="348">
        <v>13.520200000000001</v>
      </c>
      <c r="BJ29" s="348">
        <v>6.4401000000000002</v>
      </c>
      <c r="BK29" s="373"/>
      <c r="BL29" s="372" t="s">
        <v>2656</v>
      </c>
      <c r="BM29" s="372" t="s">
        <v>2657</v>
      </c>
      <c r="BN29" s="372" t="s">
        <v>2658</v>
      </c>
      <c r="BO29" s="372" t="s">
        <v>2659</v>
      </c>
      <c r="BP29" s="372" t="s">
        <v>2660</v>
      </c>
      <c r="BQ29" s="373"/>
      <c r="BR29" s="354" t="s">
        <v>1629</v>
      </c>
    </row>
    <row r="30" spans="1:70" s="428" customFormat="1" x14ac:dyDescent="0.25">
      <c r="A30" s="345" t="s">
        <v>2661</v>
      </c>
      <c r="B30" s="373"/>
      <c r="C30" s="719">
        <v>46069</v>
      </c>
      <c r="D30" s="373"/>
      <c r="E30" s="889">
        <v>256.29000000000002</v>
      </c>
      <c r="F30" s="373"/>
      <c r="G30" s="347">
        <v>9.5866000000000007</v>
      </c>
      <c r="H30" s="374"/>
      <c r="I30" s="348">
        <v>0.47689999999999999</v>
      </c>
      <c r="J30" s="348">
        <v>5.6106999999999996</v>
      </c>
      <c r="K30" s="348">
        <v>4.6858000000000004</v>
      </c>
      <c r="L30" s="348">
        <v>3.6859999999999999</v>
      </c>
      <c r="M30" s="348" t="s">
        <v>430</v>
      </c>
      <c r="N30" s="350" t="s">
        <v>430</v>
      </c>
      <c r="O30" s="348" t="s">
        <v>430</v>
      </c>
      <c r="P30" s="348" t="s">
        <v>430</v>
      </c>
      <c r="Q30" s="348" t="s">
        <v>430</v>
      </c>
      <c r="R30" s="348" t="s">
        <v>430</v>
      </c>
      <c r="S30" s="348">
        <v>13.2873</v>
      </c>
      <c r="T30" s="348" t="s">
        <v>430</v>
      </c>
      <c r="U30" s="348" t="s">
        <v>430</v>
      </c>
      <c r="V30" s="348" t="s">
        <v>430</v>
      </c>
      <c r="W30" s="348">
        <v>4.3224</v>
      </c>
      <c r="X30" s="348">
        <v>-4.1340000000000003</v>
      </c>
      <c r="Y30" s="374"/>
      <c r="Z30" s="346">
        <v>23</v>
      </c>
      <c r="AA30" s="346">
        <v>22</v>
      </c>
      <c r="AB30" s="346">
        <v>23</v>
      </c>
      <c r="AC30" s="346">
        <v>22</v>
      </c>
      <c r="AD30" s="346" t="s">
        <v>430</v>
      </c>
      <c r="AE30" s="346" t="s">
        <v>430</v>
      </c>
      <c r="AF30" s="346" t="s">
        <v>430</v>
      </c>
      <c r="AG30" s="346" t="s">
        <v>430</v>
      </c>
      <c r="AH30" s="346" t="s">
        <v>430</v>
      </c>
      <c r="AI30" s="346" t="s">
        <v>430</v>
      </c>
      <c r="AJ30" s="346">
        <v>21</v>
      </c>
      <c r="AK30" s="346" t="s">
        <v>430</v>
      </c>
      <c r="AL30" s="346" t="s">
        <v>430</v>
      </c>
      <c r="AM30" s="346" t="s">
        <v>430</v>
      </c>
      <c r="AN30" s="346">
        <v>15</v>
      </c>
      <c r="AO30" s="373"/>
      <c r="AP30" s="348" t="s">
        <v>430</v>
      </c>
      <c r="AQ30" s="348" t="s">
        <v>430</v>
      </c>
      <c r="AR30" s="348" t="s">
        <v>430</v>
      </c>
      <c r="AS30" s="348" t="s">
        <v>430</v>
      </c>
      <c r="AT30" s="348" t="s">
        <v>430</v>
      </c>
      <c r="AU30" s="351"/>
      <c r="AV30" s="346" t="s">
        <v>430</v>
      </c>
      <c r="AW30" s="346" t="s">
        <v>430</v>
      </c>
      <c r="AX30" s="346" t="s">
        <v>430</v>
      </c>
      <c r="AY30" s="346" t="s">
        <v>430</v>
      </c>
      <c r="AZ30" s="346" t="s">
        <v>430</v>
      </c>
      <c r="BA30" s="362"/>
      <c r="BB30" s="348">
        <v>20.743243013641699</v>
      </c>
      <c r="BC30" s="375">
        <v>0.94850592488385199</v>
      </c>
      <c r="BD30" s="375">
        <v>-7.1070263952578094E-2</v>
      </c>
      <c r="BE30" s="375">
        <v>0.36763645182357402</v>
      </c>
      <c r="BF30" s="374"/>
      <c r="BG30" s="348">
        <v>69.752399999999994</v>
      </c>
      <c r="BH30" s="348">
        <v>19.879300000000001</v>
      </c>
      <c r="BI30" s="348">
        <v>8.8423999999999996</v>
      </c>
      <c r="BJ30" s="348">
        <v>1.5259</v>
      </c>
      <c r="BK30" s="373"/>
      <c r="BL30" s="372" t="s">
        <v>2662</v>
      </c>
      <c r="BM30" s="372" t="s">
        <v>2663</v>
      </c>
      <c r="BN30" s="372" t="s">
        <v>2664</v>
      </c>
      <c r="BO30" s="372" t="s">
        <v>2665</v>
      </c>
      <c r="BP30" s="372" t="s">
        <v>2666</v>
      </c>
      <c r="BQ30" s="373"/>
      <c r="BR30" s="354" t="s">
        <v>476</v>
      </c>
    </row>
    <row r="31" spans="1:70" s="428" customFormat="1" x14ac:dyDescent="0.25">
      <c r="A31" s="345" t="s">
        <v>2667</v>
      </c>
      <c r="B31" s="373"/>
      <c r="C31" s="719">
        <v>42090</v>
      </c>
      <c r="D31" s="373"/>
      <c r="E31" s="346">
        <v>266.23200000000003</v>
      </c>
      <c r="F31" s="373"/>
      <c r="G31" s="347">
        <v>21.3398</v>
      </c>
      <c r="H31" s="374"/>
      <c r="I31" s="348">
        <v>0.54179999999999995</v>
      </c>
      <c r="J31" s="348">
        <v>6.0342000000000002</v>
      </c>
      <c r="K31" s="348">
        <v>4.3006000000000002</v>
      </c>
      <c r="L31" s="348">
        <v>2.7528000000000001</v>
      </c>
      <c r="M31" s="348">
        <v>-2.5575000000000001</v>
      </c>
      <c r="N31" s="350">
        <v>2.6894999999999998</v>
      </c>
      <c r="O31" s="348">
        <v>3.6214</v>
      </c>
      <c r="P31" s="348">
        <v>8.7544000000000004</v>
      </c>
      <c r="Q31" s="348">
        <v>10.469900000000001</v>
      </c>
      <c r="R31" s="348">
        <v>9.2521000000000004</v>
      </c>
      <c r="S31" s="348">
        <v>12.0764</v>
      </c>
      <c r="T31" s="348">
        <v>-4.2835000000000001</v>
      </c>
      <c r="U31" s="348">
        <v>3.7538999999999998</v>
      </c>
      <c r="V31" s="348">
        <v>-4.7800000000000002E-2</v>
      </c>
      <c r="W31" s="348">
        <v>4.4169999999999998</v>
      </c>
      <c r="X31" s="348">
        <v>6.9790999999999999</v>
      </c>
      <c r="Y31" s="374"/>
      <c r="Z31" s="346">
        <v>17</v>
      </c>
      <c r="AA31" s="346">
        <v>14</v>
      </c>
      <c r="AB31" s="346">
        <v>26</v>
      </c>
      <c r="AC31" s="346">
        <v>26</v>
      </c>
      <c r="AD31" s="346">
        <v>22</v>
      </c>
      <c r="AE31" s="346">
        <v>15</v>
      </c>
      <c r="AF31" s="346">
        <v>20</v>
      </c>
      <c r="AG31" s="346">
        <v>15</v>
      </c>
      <c r="AH31" s="346">
        <v>12</v>
      </c>
      <c r="AI31" s="346">
        <v>11</v>
      </c>
      <c r="AJ31" s="346">
        <v>26</v>
      </c>
      <c r="AK31" s="346">
        <v>22</v>
      </c>
      <c r="AL31" s="346">
        <v>19</v>
      </c>
      <c r="AM31" s="346">
        <v>14</v>
      </c>
      <c r="AN31" s="346">
        <v>13</v>
      </c>
      <c r="AO31" s="373"/>
      <c r="AP31" s="348">
        <v>9.5</v>
      </c>
      <c r="AQ31" s="348">
        <v>11.1</v>
      </c>
      <c r="AR31" s="348">
        <v>9.23</v>
      </c>
      <c r="AS31" s="348">
        <v>5.85</v>
      </c>
      <c r="AT31" s="348">
        <v>-1.81</v>
      </c>
      <c r="AU31" s="351"/>
      <c r="AV31" s="346">
        <v>11</v>
      </c>
      <c r="AW31" s="346">
        <v>11</v>
      </c>
      <c r="AX31" s="346">
        <v>13</v>
      </c>
      <c r="AY31" s="346">
        <v>16</v>
      </c>
      <c r="AZ31" s="346">
        <v>20</v>
      </c>
      <c r="BA31" s="362"/>
      <c r="BB31" s="348">
        <v>14.616252017712601</v>
      </c>
      <c r="BC31" s="375">
        <v>0.92716534697613995</v>
      </c>
      <c r="BD31" s="375">
        <v>2.6294048125516899E-2</v>
      </c>
      <c r="BE31" s="375">
        <v>-7.3864325626519595E-2</v>
      </c>
      <c r="BF31" s="374"/>
      <c r="BG31" s="348">
        <v>50.494199999999999</v>
      </c>
      <c r="BH31" s="348">
        <v>25.630099999999999</v>
      </c>
      <c r="BI31" s="348">
        <v>17.8781</v>
      </c>
      <c r="BJ31" s="348">
        <v>5.9976000000000003</v>
      </c>
      <c r="BK31" s="373"/>
      <c r="BL31" s="372" t="s">
        <v>2668</v>
      </c>
      <c r="BM31" s="372" t="s">
        <v>2669</v>
      </c>
      <c r="BN31" s="372" t="s">
        <v>2670</v>
      </c>
      <c r="BO31" s="372" t="s">
        <v>2671</v>
      </c>
      <c r="BP31" s="372" t="s">
        <v>2672</v>
      </c>
      <c r="BQ31" s="373"/>
      <c r="BR31" s="354" t="s">
        <v>476</v>
      </c>
    </row>
    <row r="32" spans="1:70" s="428" customFormat="1" x14ac:dyDescent="0.25">
      <c r="A32" s="345" t="s">
        <v>2673</v>
      </c>
      <c r="B32" s="373"/>
      <c r="C32" s="719">
        <v>45467</v>
      </c>
      <c r="D32" s="373"/>
      <c r="E32" s="346">
        <v>196.80799999999999</v>
      </c>
      <c r="F32" s="373"/>
      <c r="G32" s="347">
        <v>11.38</v>
      </c>
      <c r="H32" s="374"/>
      <c r="I32" s="348">
        <v>0.44130000000000003</v>
      </c>
      <c r="J32" s="348">
        <v>6.7542</v>
      </c>
      <c r="K32" s="348">
        <v>3.0796999999999999</v>
      </c>
      <c r="L32" s="348">
        <v>4.4995000000000003</v>
      </c>
      <c r="M32" s="348">
        <v>-3.2313000000000001</v>
      </c>
      <c r="N32" s="350">
        <v>0.70799999999999996</v>
      </c>
      <c r="O32" s="348" t="s">
        <v>430</v>
      </c>
      <c r="P32" s="348" t="s">
        <v>430</v>
      </c>
      <c r="Q32" s="348" t="s">
        <v>430</v>
      </c>
      <c r="R32" s="348" t="s">
        <v>430</v>
      </c>
      <c r="S32" s="348">
        <v>14.833500000000001</v>
      </c>
      <c r="T32" s="348">
        <v>-4.6901000000000002</v>
      </c>
      <c r="U32" s="348">
        <v>0.88649999999999995</v>
      </c>
      <c r="V32" s="348">
        <v>-3.1488999999999998</v>
      </c>
      <c r="W32" s="348">
        <v>3.4544999999999999</v>
      </c>
      <c r="X32" s="348">
        <v>6.7342000000000004</v>
      </c>
      <c r="Y32" s="374"/>
      <c r="Z32" s="346">
        <v>26</v>
      </c>
      <c r="AA32" s="346">
        <v>1</v>
      </c>
      <c r="AB32" s="346">
        <v>28</v>
      </c>
      <c r="AC32" s="346">
        <v>16</v>
      </c>
      <c r="AD32" s="346">
        <v>23</v>
      </c>
      <c r="AE32" s="346">
        <v>20</v>
      </c>
      <c r="AF32" s="346" t="s">
        <v>430</v>
      </c>
      <c r="AG32" s="346" t="s">
        <v>430</v>
      </c>
      <c r="AH32" s="346" t="s">
        <v>430</v>
      </c>
      <c r="AI32" s="346" t="s">
        <v>430</v>
      </c>
      <c r="AJ32" s="346">
        <v>15</v>
      </c>
      <c r="AK32" s="346">
        <v>23</v>
      </c>
      <c r="AL32" s="346">
        <v>22</v>
      </c>
      <c r="AM32" s="346">
        <v>21</v>
      </c>
      <c r="AN32" s="346">
        <v>28</v>
      </c>
      <c r="AO32" s="373"/>
      <c r="AP32" s="348" t="s">
        <v>430</v>
      </c>
      <c r="AQ32" s="348" t="s">
        <v>430</v>
      </c>
      <c r="AR32" s="348" t="s">
        <v>430</v>
      </c>
      <c r="AS32" s="348" t="s">
        <v>430</v>
      </c>
      <c r="AT32" s="348">
        <v>-3.19</v>
      </c>
      <c r="AU32" s="351"/>
      <c r="AV32" s="346" t="s">
        <v>430</v>
      </c>
      <c r="AW32" s="346" t="s">
        <v>430</v>
      </c>
      <c r="AX32" s="346" t="s">
        <v>430</v>
      </c>
      <c r="AY32" s="346" t="s">
        <v>430</v>
      </c>
      <c r="AZ32" s="346">
        <v>21</v>
      </c>
      <c r="BA32" s="362"/>
      <c r="BB32" s="348">
        <v>14.6740284137493</v>
      </c>
      <c r="BC32" s="375">
        <v>0.88146848937330902</v>
      </c>
      <c r="BD32" s="375">
        <v>5.0664612868505004E-3</v>
      </c>
      <c r="BE32" s="375">
        <v>-7.9952342503134904E-2</v>
      </c>
      <c r="BF32" s="374"/>
      <c r="BG32" s="348">
        <v>62.834899999999998</v>
      </c>
      <c r="BH32" s="348">
        <v>22.281300000000002</v>
      </c>
      <c r="BI32" s="348">
        <v>13.031700000000001</v>
      </c>
      <c r="BJ32" s="348">
        <v>1.8521000000000001</v>
      </c>
      <c r="BK32" s="373"/>
      <c r="BL32" s="372" t="s">
        <v>2674</v>
      </c>
      <c r="BM32" s="372" t="s">
        <v>2675</v>
      </c>
      <c r="BN32" s="372" t="s">
        <v>2676</v>
      </c>
      <c r="BO32" s="372" t="s">
        <v>2677</v>
      </c>
      <c r="BP32" s="372" t="s">
        <v>2678</v>
      </c>
      <c r="BQ32" s="373"/>
      <c r="BR32" s="354" t="s">
        <v>476</v>
      </c>
    </row>
    <row r="33" spans="1:70" s="428" customFormat="1" x14ac:dyDescent="0.25">
      <c r="A33" s="345" t="s">
        <v>2679</v>
      </c>
      <c r="B33" s="373"/>
      <c r="C33" s="719">
        <v>46069</v>
      </c>
      <c r="D33" s="373"/>
      <c r="E33" s="346">
        <v>180.87</v>
      </c>
      <c r="F33" s="373"/>
      <c r="G33" s="347">
        <v>10.2479</v>
      </c>
      <c r="H33" s="374"/>
      <c r="I33" s="348">
        <v>0.47449999999999998</v>
      </c>
      <c r="J33" s="348">
        <v>6.1936999999999998</v>
      </c>
      <c r="K33" s="348">
        <v>5.5656999999999996</v>
      </c>
      <c r="L33" s="348">
        <v>6.8525</v>
      </c>
      <c r="M33" s="348" t="s">
        <v>430</v>
      </c>
      <c r="N33" s="350" t="s">
        <v>430</v>
      </c>
      <c r="O33" s="348" t="s">
        <v>430</v>
      </c>
      <c r="P33" s="348" t="s">
        <v>430</v>
      </c>
      <c r="Q33" s="348" t="s">
        <v>430</v>
      </c>
      <c r="R33" s="348" t="s">
        <v>430</v>
      </c>
      <c r="S33" s="348">
        <v>15.832100000000001</v>
      </c>
      <c r="T33" s="348" t="s">
        <v>430</v>
      </c>
      <c r="U33" s="348" t="s">
        <v>430</v>
      </c>
      <c r="V33" s="348" t="s">
        <v>430</v>
      </c>
      <c r="W33" s="348">
        <v>4.9763999999999999</v>
      </c>
      <c r="X33" s="348">
        <v>2.4790000000000001</v>
      </c>
      <c r="Y33" s="374"/>
      <c r="Z33" s="346">
        <v>25</v>
      </c>
      <c r="AA33" s="346">
        <v>8</v>
      </c>
      <c r="AB33" s="346">
        <v>7</v>
      </c>
      <c r="AC33" s="346">
        <v>4</v>
      </c>
      <c r="AD33" s="346" t="s">
        <v>430</v>
      </c>
      <c r="AE33" s="346" t="s">
        <v>430</v>
      </c>
      <c r="AF33" s="346" t="s">
        <v>430</v>
      </c>
      <c r="AG33" s="346" t="s">
        <v>430</v>
      </c>
      <c r="AH33" s="346" t="s">
        <v>430</v>
      </c>
      <c r="AI33" s="346" t="s">
        <v>430</v>
      </c>
      <c r="AJ33" s="346">
        <v>9</v>
      </c>
      <c r="AK33" s="346" t="s">
        <v>430</v>
      </c>
      <c r="AL33" s="346" t="s">
        <v>430</v>
      </c>
      <c r="AM33" s="346" t="s">
        <v>430</v>
      </c>
      <c r="AN33" s="346">
        <v>6</v>
      </c>
      <c r="AO33" s="373"/>
      <c r="AP33" s="348" t="s">
        <v>430</v>
      </c>
      <c r="AQ33" s="348" t="s">
        <v>430</v>
      </c>
      <c r="AR33" s="348" t="s">
        <v>430</v>
      </c>
      <c r="AS33" s="348" t="s">
        <v>430</v>
      </c>
      <c r="AT33" s="348" t="s">
        <v>430</v>
      </c>
      <c r="AU33" s="351"/>
      <c r="AV33" s="346" t="s">
        <v>430</v>
      </c>
      <c r="AW33" s="346" t="s">
        <v>430</v>
      </c>
      <c r="AX33" s="346" t="s">
        <v>430</v>
      </c>
      <c r="AY33" s="346" t="s">
        <v>430</v>
      </c>
      <c r="AZ33" s="346" t="s">
        <v>430</v>
      </c>
      <c r="BA33" s="362"/>
      <c r="BB33" s="348">
        <v>17.107414325868199</v>
      </c>
      <c r="BC33" s="375">
        <v>0.76570979740809497</v>
      </c>
      <c r="BD33" s="375">
        <v>1.46121344495073E-2</v>
      </c>
      <c r="BE33" s="375">
        <v>1.7368758486276401</v>
      </c>
      <c r="BF33" s="374"/>
      <c r="BG33" s="348">
        <v>49.024900000000002</v>
      </c>
      <c r="BH33" s="348">
        <v>28.791699999999999</v>
      </c>
      <c r="BI33" s="348">
        <v>19.464700000000001</v>
      </c>
      <c r="BJ33" s="348">
        <v>2.7187000000000001</v>
      </c>
      <c r="BK33" s="373"/>
      <c r="BL33" s="372" t="s">
        <v>2680</v>
      </c>
      <c r="BM33" s="372" t="s">
        <v>2681</v>
      </c>
      <c r="BN33" s="372" t="s">
        <v>2682</v>
      </c>
      <c r="BO33" s="372" t="s">
        <v>2683</v>
      </c>
      <c r="BP33" s="372" t="s">
        <v>2684</v>
      </c>
      <c r="BQ33" s="373"/>
      <c r="BR33" s="354" t="s">
        <v>476</v>
      </c>
    </row>
    <row r="34" spans="1:70" s="428" customFormat="1" x14ac:dyDescent="0.25">
      <c r="A34" s="345" t="s">
        <v>2685</v>
      </c>
      <c r="B34" s="373"/>
      <c r="C34" s="719">
        <v>45328</v>
      </c>
      <c r="D34" s="373"/>
      <c r="E34" s="346">
        <v>74.041200000000003</v>
      </c>
      <c r="F34" s="373"/>
      <c r="G34" s="347">
        <v>12.488</v>
      </c>
      <c r="H34" s="374"/>
      <c r="I34" s="348">
        <v>4.41E-2</v>
      </c>
      <c r="J34" s="348">
        <v>5.2525000000000004</v>
      </c>
      <c r="K34" s="348">
        <v>4.7123999999999997</v>
      </c>
      <c r="L34" s="348">
        <v>10.252800000000001</v>
      </c>
      <c r="M34" s="348">
        <v>5.2942</v>
      </c>
      <c r="N34" s="350">
        <v>8.3313000000000006</v>
      </c>
      <c r="O34" s="348">
        <v>8.5741999999999994</v>
      </c>
      <c r="P34" s="348" t="s">
        <v>430</v>
      </c>
      <c r="Q34" s="348" t="s">
        <v>430</v>
      </c>
      <c r="R34" s="348" t="s">
        <v>430</v>
      </c>
      <c r="S34" s="348">
        <v>18.727499999999999</v>
      </c>
      <c r="T34" s="348">
        <v>4.3807</v>
      </c>
      <c r="U34" s="348">
        <v>9.4891000000000005</v>
      </c>
      <c r="V34" s="348">
        <v>4.5808999999999997</v>
      </c>
      <c r="W34" s="348">
        <v>3.7010999999999998</v>
      </c>
      <c r="X34" s="348">
        <v>9.8528000000000002</v>
      </c>
      <c r="Y34" s="374"/>
      <c r="Z34" s="346">
        <v>28</v>
      </c>
      <c r="AA34" s="346">
        <v>25</v>
      </c>
      <c r="AB34" s="346">
        <v>22</v>
      </c>
      <c r="AC34" s="346">
        <v>2</v>
      </c>
      <c r="AD34" s="346">
        <v>2</v>
      </c>
      <c r="AE34" s="346">
        <v>4</v>
      </c>
      <c r="AF34" s="346">
        <v>7</v>
      </c>
      <c r="AG34" s="346" t="s">
        <v>430</v>
      </c>
      <c r="AH34" s="346" t="s">
        <v>430</v>
      </c>
      <c r="AI34" s="346" t="s">
        <v>430</v>
      </c>
      <c r="AJ34" s="346">
        <v>2</v>
      </c>
      <c r="AK34" s="346">
        <v>2</v>
      </c>
      <c r="AL34" s="346">
        <v>5</v>
      </c>
      <c r="AM34" s="346">
        <v>4</v>
      </c>
      <c r="AN34" s="346">
        <v>26</v>
      </c>
      <c r="AO34" s="373"/>
      <c r="AP34" s="348" t="s">
        <v>430</v>
      </c>
      <c r="AQ34" s="348" t="s">
        <v>430</v>
      </c>
      <c r="AR34" s="348" t="s">
        <v>430</v>
      </c>
      <c r="AS34" s="348" t="s">
        <v>430</v>
      </c>
      <c r="AT34" s="348">
        <v>10.25</v>
      </c>
      <c r="AU34" s="351"/>
      <c r="AV34" s="346" t="s">
        <v>430</v>
      </c>
      <c r="AW34" s="346" t="s">
        <v>430</v>
      </c>
      <c r="AX34" s="346" t="s">
        <v>430</v>
      </c>
      <c r="AY34" s="346" t="s">
        <v>430</v>
      </c>
      <c r="AZ34" s="346">
        <v>3</v>
      </c>
      <c r="BA34" s="362"/>
      <c r="BB34" s="348">
        <v>14.080938700998001</v>
      </c>
      <c r="BC34" s="375">
        <v>0.88718319875201201</v>
      </c>
      <c r="BD34" s="375">
        <v>3.04700667097898E-2</v>
      </c>
      <c r="BE34" s="375">
        <v>-6.14207062951658E-2</v>
      </c>
      <c r="BF34" s="374"/>
      <c r="BG34" s="348">
        <v>36.297600000000003</v>
      </c>
      <c r="BH34" s="348">
        <v>26.101800000000001</v>
      </c>
      <c r="BI34" s="348">
        <v>31.598199999999999</v>
      </c>
      <c r="BJ34" s="348">
        <v>6.0023999999999997</v>
      </c>
      <c r="BK34" s="373"/>
      <c r="BL34" s="372" t="s">
        <v>2686</v>
      </c>
      <c r="BM34" s="372" t="s">
        <v>2687</v>
      </c>
      <c r="BN34" s="372" t="s">
        <v>2688</v>
      </c>
      <c r="BO34" s="372" t="s">
        <v>2689</v>
      </c>
      <c r="BP34" s="372" t="s">
        <v>2690</v>
      </c>
      <c r="BQ34" s="373"/>
      <c r="BR34" s="354" t="s">
        <v>2691</v>
      </c>
    </row>
    <row r="35" spans="1:70" s="428" customFormat="1" x14ac:dyDescent="0.25">
      <c r="A35" s="345" t="s">
        <v>2692</v>
      </c>
      <c r="B35" s="373"/>
      <c r="C35" s="719">
        <v>41051</v>
      </c>
      <c r="D35" s="373"/>
      <c r="E35" s="346">
        <v>11.6297</v>
      </c>
      <c r="F35" s="373"/>
      <c r="G35" s="347">
        <v>53.8</v>
      </c>
      <c r="H35" s="374"/>
      <c r="I35" s="348">
        <v>0.67369999999999997</v>
      </c>
      <c r="J35" s="348">
        <v>4.8733000000000004</v>
      </c>
      <c r="K35" s="348">
        <v>4.8323999999999998</v>
      </c>
      <c r="L35" s="348">
        <v>3.8008999999999999</v>
      </c>
      <c r="M35" s="348">
        <v>-1.0302</v>
      </c>
      <c r="N35" s="350">
        <v>0.26090000000000002</v>
      </c>
      <c r="O35" s="348">
        <v>4.4112999999999998</v>
      </c>
      <c r="P35" s="348">
        <v>9.9992000000000001</v>
      </c>
      <c r="Q35" s="348">
        <v>10.8467</v>
      </c>
      <c r="R35" s="348">
        <v>12.603400000000001</v>
      </c>
      <c r="S35" s="348">
        <v>12.599399999999999</v>
      </c>
      <c r="T35" s="348">
        <v>-2.1461999999999999</v>
      </c>
      <c r="U35" s="348">
        <v>1.5094000000000001</v>
      </c>
      <c r="V35" s="348">
        <v>-2.6597</v>
      </c>
      <c r="W35" s="348">
        <v>4.3445</v>
      </c>
      <c r="X35" s="348">
        <v>12.692299999999999</v>
      </c>
      <c r="Y35" s="374"/>
      <c r="Z35" s="346">
        <v>12</v>
      </c>
      <c r="AA35" s="346">
        <v>28</v>
      </c>
      <c r="AB35" s="346">
        <v>19</v>
      </c>
      <c r="AC35" s="346">
        <v>21</v>
      </c>
      <c r="AD35" s="346">
        <v>15</v>
      </c>
      <c r="AE35" s="346">
        <v>21</v>
      </c>
      <c r="AF35" s="346">
        <v>19</v>
      </c>
      <c r="AG35" s="346">
        <v>14</v>
      </c>
      <c r="AH35" s="346">
        <v>10</v>
      </c>
      <c r="AI35" s="346">
        <v>8</v>
      </c>
      <c r="AJ35" s="346">
        <v>24</v>
      </c>
      <c r="AK35" s="346">
        <v>14</v>
      </c>
      <c r="AL35" s="346">
        <v>21</v>
      </c>
      <c r="AM35" s="346">
        <v>20</v>
      </c>
      <c r="AN35" s="346">
        <v>14</v>
      </c>
      <c r="AO35" s="373"/>
      <c r="AP35" s="348">
        <v>11.56</v>
      </c>
      <c r="AQ35" s="348">
        <v>11.66</v>
      </c>
      <c r="AR35" s="348">
        <v>9.59</v>
      </c>
      <c r="AS35" s="348">
        <v>6.01</v>
      </c>
      <c r="AT35" s="348">
        <v>-1.0900000000000001</v>
      </c>
      <c r="AU35" s="351"/>
      <c r="AV35" s="346">
        <v>8</v>
      </c>
      <c r="AW35" s="346">
        <v>10</v>
      </c>
      <c r="AX35" s="346">
        <v>12</v>
      </c>
      <c r="AY35" s="346">
        <v>15</v>
      </c>
      <c r="AZ35" s="346">
        <v>19</v>
      </c>
      <c r="BA35" s="362"/>
      <c r="BB35" s="348">
        <v>13.5595530639707</v>
      </c>
      <c r="BC35" s="375">
        <v>0.86116718085740596</v>
      </c>
      <c r="BD35" s="375">
        <v>3.2854258494876699E-2</v>
      </c>
      <c r="BE35" s="375">
        <v>0.12628442541592599</v>
      </c>
      <c r="BF35" s="374"/>
      <c r="BG35" s="348">
        <v>70.361099999999993</v>
      </c>
      <c r="BH35" s="348">
        <v>4.7628399999999997</v>
      </c>
      <c r="BI35" s="348">
        <v>18.98</v>
      </c>
      <c r="BJ35" s="348">
        <v>5.8960600000000003</v>
      </c>
      <c r="BK35" s="373"/>
      <c r="BL35" s="372" t="s">
        <v>2693</v>
      </c>
      <c r="BM35" s="372" t="s">
        <v>2694</v>
      </c>
      <c r="BN35" s="372" t="s">
        <v>2695</v>
      </c>
      <c r="BO35" s="372" t="s">
        <v>2696</v>
      </c>
      <c r="BP35" s="372" t="s">
        <v>2697</v>
      </c>
      <c r="BQ35" s="373"/>
      <c r="BR35" s="354" t="s">
        <v>443</v>
      </c>
    </row>
    <row r="36" spans="1:70" s="428" customFormat="1" x14ac:dyDescent="0.25">
      <c r="A36" s="885" t="s">
        <v>93</v>
      </c>
      <c r="B36" s="402"/>
      <c r="C36" s="724"/>
      <c r="D36" s="402"/>
      <c r="E36" s="403"/>
      <c r="F36" s="402"/>
      <c r="G36" s="404"/>
      <c r="H36" s="406"/>
      <c r="I36" s="405">
        <v>0.60089999999999999</v>
      </c>
      <c r="J36" s="405">
        <v>5.9253</v>
      </c>
      <c r="K36" s="405">
        <v>5.1825999999999999</v>
      </c>
      <c r="L36" s="405">
        <v>5.2483000000000004</v>
      </c>
      <c r="M36" s="405">
        <v>0.46379999999999999</v>
      </c>
      <c r="N36" s="407">
        <v>4.9001999999999999</v>
      </c>
      <c r="O36" s="405">
        <v>8.3737999999999992</v>
      </c>
      <c r="P36" s="405">
        <v>13.4696</v>
      </c>
      <c r="Q36" s="405">
        <v>12.6568</v>
      </c>
      <c r="R36" s="405">
        <v>13.158899999999999</v>
      </c>
      <c r="S36" s="405">
        <v>14.699199999999999</v>
      </c>
      <c r="T36" s="405">
        <v>-1.25</v>
      </c>
      <c r="U36" s="405">
        <v>6.0635000000000003</v>
      </c>
      <c r="V36" s="405">
        <v>1.6314</v>
      </c>
      <c r="W36" s="405">
        <v>4.4866000000000001</v>
      </c>
      <c r="X36" s="405">
        <v>11.6051</v>
      </c>
      <c r="Y36" s="406"/>
      <c r="Z36" s="403">
        <v>28</v>
      </c>
      <c r="AA36" s="403">
        <v>28</v>
      </c>
      <c r="AB36" s="403">
        <v>28</v>
      </c>
      <c r="AC36" s="403">
        <v>27</v>
      </c>
      <c r="AD36" s="403">
        <v>24</v>
      </c>
      <c r="AE36" s="403">
        <v>22</v>
      </c>
      <c r="AF36" s="403">
        <v>20</v>
      </c>
      <c r="AG36" s="403">
        <v>15</v>
      </c>
      <c r="AH36" s="403">
        <v>12</v>
      </c>
      <c r="AI36" s="403">
        <v>11</v>
      </c>
      <c r="AJ36" s="403">
        <v>28</v>
      </c>
      <c r="AK36" s="403">
        <v>24</v>
      </c>
      <c r="AL36" s="403">
        <v>23</v>
      </c>
      <c r="AM36" s="403">
        <v>22</v>
      </c>
      <c r="AN36" s="403">
        <v>28</v>
      </c>
      <c r="AO36" s="402"/>
      <c r="AP36" s="405">
        <v>12.65</v>
      </c>
      <c r="AQ36" s="405">
        <v>14.0181818181818</v>
      </c>
      <c r="AR36" s="405">
        <v>12.4707692307692</v>
      </c>
      <c r="AS36" s="405">
        <v>10.02</v>
      </c>
      <c r="AT36" s="405">
        <v>3.42227272727273</v>
      </c>
      <c r="AU36" s="408"/>
      <c r="AV36" s="403">
        <v>11</v>
      </c>
      <c r="AW36" s="403">
        <v>11</v>
      </c>
      <c r="AX36" s="403">
        <v>13</v>
      </c>
      <c r="AY36" s="403">
        <v>16</v>
      </c>
      <c r="AZ36" s="403">
        <v>22</v>
      </c>
      <c r="BA36" s="409"/>
      <c r="BB36" s="405"/>
      <c r="BC36" s="410"/>
      <c r="BD36" s="410"/>
      <c r="BE36" s="410"/>
      <c r="BF36" s="406"/>
      <c r="BG36" s="405"/>
      <c r="BH36" s="405"/>
      <c r="BI36" s="405"/>
      <c r="BJ36" s="405"/>
      <c r="BK36" s="402"/>
      <c r="BL36" s="401"/>
      <c r="BM36" s="401"/>
      <c r="BN36" s="401"/>
      <c r="BO36" s="401"/>
      <c r="BP36" s="401"/>
      <c r="BQ36" s="402"/>
      <c r="BR36" s="411"/>
    </row>
    <row r="37" spans="1:70" s="428" customFormat="1" x14ac:dyDescent="0.25">
      <c r="A37" s="886" t="s">
        <v>94</v>
      </c>
      <c r="B37" s="373"/>
      <c r="C37" s="719"/>
      <c r="D37" s="373"/>
      <c r="E37" s="346"/>
      <c r="F37" s="373"/>
      <c r="G37" s="347"/>
      <c r="H37" s="374"/>
      <c r="I37" s="348">
        <v>0.89639999999999997</v>
      </c>
      <c r="J37" s="348">
        <v>6.7542</v>
      </c>
      <c r="K37" s="348">
        <v>7.9554</v>
      </c>
      <c r="L37" s="348">
        <v>11.9091</v>
      </c>
      <c r="M37" s="348">
        <v>8.3462999999999994</v>
      </c>
      <c r="N37" s="350">
        <v>19.8765</v>
      </c>
      <c r="O37" s="348">
        <v>15.0913</v>
      </c>
      <c r="P37" s="348">
        <v>18.653500000000001</v>
      </c>
      <c r="Q37" s="348">
        <v>15.367699999999999</v>
      </c>
      <c r="R37" s="348">
        <v>15.582800000000001</v>
      </c>
      <c r="S37" s="348">
        <v>20.8476</v>
      </c>
      <c r="T37" s="348">
        <v>4.4352999999999998</v>
      </c>
      <c r="U37" s="348">
        <v>13.7363</v>
      </c>
      <c r="V37" s="348">
        <v>15.6844</v>
      </c>
      <c r="W37" s="348">
        <v>5.8102</v>
      </c>
      <c r="X37" s="348">
        <v>26.497900000000001</v>
      </c>
      <c r="Y37" s="374"/>
      <c r="Z37" s="346"/>
      <c r="AA37" s="346"/>
      <c r="AB37" s="346"/>
      <c r="AC37" s="346"/>
      <c r="AD37" s="346"/>
      <c r="AE37" s="346"/>
      <c r="AF37" s="346"/>
      <c r="AG37" s="346"/>
      <c r="AH37" s="346"/>
      <c r="AI37" s="346"/>
      <c r="AJ37" s="346"/>
      <c r="AK37" s="346"/>
      <c r="AL37" s="346"/>
      <c r="AM37" s="346"/>
      <c r="AN37" s="346"/>
      <c r="AO37" s="373"/>
      <c r="AP37" s="348">
        <v>15.2</v>
      </c>
      <c r="AQ37" s="348">
        <v>16.989999999999998</v>
      </c>
      <c r="AR37" s="348">
        <v>16.38</v>
      </c>
      <c r="AS37" s="348">
        <v>18.04</v>
      </c>
      <c r="AT37" s="348">
        <v>19.18</v>
      </c>
      <c r="AU37" s="351"/>
      <c r="AV37" s="346"/>
      <c r="AW37" s="346"/>
      <c r="AX37" s="346"/>
      <c r="AY37" s="346"/>
      <c r="AZ37" s="346"/>
      <c r="BA37" s="362"/>
      <c r="BB37" s="348"/>
      <c r="BC37" s="375"/>
      <c r="BD37" s="375"/>
      <c r="BE37" s="375"/>
      <c r="BF37" s="374"/>
      <c r="BG37" s="348"/>
      <c r="BH37" s="348"/>
      <c r="BI37" s="348"/>
      <c r="BJ37" s="348"/>
      <c r="BK37" s="373"/>
      <c r="BL37" s="372"/>
      <c r="BM37" s="372"/>
      <c r="BN37" s="372"/>
      <c r="BO37" s="372"/>
      <c r="BP37" s="372"/>
      <c r="BQ37" s="373"/>
      <c r="BR37" s="354"/>
    </row>
    <row r="38" spans="1:70" s="428" customFormat="1" x14ac:dyDescent="0.25">
      <c r="A38" s="886" t="s">
        <v>95</v>
      </c>
      <c r="B38" s="373"/>
      <c r="C38" s="719"/>
      <c r="D38" s="373"/>
      <c r="E38" s="346"/>
      <c r="F38" s="373"/>
      <c r="G38" s="347"/>
      <c r="H38" s="374"/>
      <c r="I38" s="348">
        <v>4.41E-2</v>
      </c>
      <c r="J38" s="348">
        <v>4.8733000000000004</v>
      </c>
      <c r="K38" s="348">
        <v>3.0796999999999999</v>
      </c>
      <c r="L38" s="348">
        <v>2.5112999999999999</v>
      </c>
      <c r="M38" s="348">
        <v>-4.1287000000000003</v>
      </c>
      <c r="N38" s="350">
        <v>-1.1265000000000001</v>
      </c>
      <c r="O38" s="348">
        <v>3.6214</v>
      </c>
      <c r="P38" s="348">
        <v>8.7544000000000004</v>
      </c>
      <c r="Q38" s="348">
        <v>10.469900000000001</v>
      </c>
      <c r="R38" s="348">
        <v>9.2521000000000004</v>
      </c>
      <c r="S38" s="348">
        <v>10.1227</v>
      </c>
      <c r="T38" s="348">
        <v>-5.0689000000000002</v>
      </c>
      <c r="U38" s="348">
        <v>7.5999999999999998E-2</v>
      </c>
      <c r="V38" s="348">
        <v>-3.7080000000000002</v>
      </c>
      <c r="W38" s="348">
        <v>3.4544999999999999</v>
      </c>
      <c r="X38" s="348">
        <v>-4.1340000000000003</v>
      </c>
      <c r="Y38" s="374"/>
      <c r="Z38" s="346"/>
      <c r="AA38" s="346"/>
      <c r="AB38" s="346"/>
      <c r="AC38" s="346"/>
      <c r="AD38" s="346"/>
      <c r="AE38" s="346"/>
      <c r="AF38" s="346"/>
      <c r="AG38" s="346"/>
      <c r="AH38" s="346"/>
      <c r="AI38" s="346"/>
      <c r="AJ38" s="346"/>
      <c r="AK38" s="346"/>
      <c r="AL38" s="346"/>
      <c r="AM38" s="346"/>
      <c r="AN38" s="346"/>
      <c r="AO38" s="373"/>
      <c r="AP38" s="348">
        <v>9.5</v>
      </c>
      <c r="AQ38" s="348">
        <v>11.1</v>
      </c>
      <c r="AR38" s="348">
        <v>9.23</v>
      </c>
      <c r="AS38" s="348">
        <v>5.85</v>
      </c>
      <c r="AT38" s="348">
        <v>-3.98</v>
      </c>
      <c r="AU38" s="351"/>
      <c r="AV38" s="346"/>
      <c r="AW38" s="346"/>
      <c r="AX38" s="346"/>
      <c r="AY38" s="346"/>
      <c r="AZ38" s="346"/>
      <c r="BA38" s="362"/>
      <c r="BB38" s="348"/>
      <c r="BC38" s="375"/>
      <c r="BD38" s="375"/>
      <c r="BE38" s="375"/>
      <c r="BF38" s="374"/>
      <c r="BG38" s="348"/>
      <c r="BH38" s="348"/>
      <c r="BI38" s="348"/>
      <c r="BJ38" s="348"/>
      <c r="BK38" s="373"/>
      <c r="BL38" s="372"/>
      <c r="BM38" s="372"/>
      <c r="BN38" s="372"/>
      <c r="BO38" s="372"/>
      <c r="BP38" s="372"/>
      <c r="BQ38" s="373"/>
      <c r="BR38" s="354"/>
    </row>
    <row r="39" spans="1:70" s="428" customFormat="1" x14ac:dyDescent="0.25">
      <c r="A39" s="887" t="s">
        <v>96</v>
      </c>
      <c r="B39" s="413"/>
      <c r="C39" s="725"/>
      <c r="D39" s="413"/>
      <c r="E39" s="414"/>
      <c r="F39" s="413"/>
      <c r="G39" s="415"/>
      <c r="H39" s="417"/>
      <c r="I39" s="416">
        <v>0.61750000000000005</v>
      </c>
      <c r="J39" s="416">
        <v>6.0312000000000001</v>
      </c>
      <c r="K39" s="416">
        <v>5.0337500000000004</v>
      </c>
      <c r="L39" s="416">
        <v>5.0118999999999998</v>
      </c>
      <c r="M39" s="416">
        <v>-1.9349999999999999E-2</v>
      </c>
      <c r="N39" s="418">
        <v>3.9706999999999999</v>
      </c>
      <c r="O39" s="416">
        <v>8.3317499999999995</v>
      </c>
      <c r="P39" s="416">
        <v>13.552899999999999</v>
      </c>
      <c r="Q39" s="416">
        <v>12.399100000000001</v>
      </c>
      <c r="R39" s="416">
        <v>12.972799999999999</v>
      </c>
      <c r="S39" s="416">
        <v>14.9156</v>
      </c>
      <c r="T39" s="416">
        <v>-2.2526999999999999</v>
      </c>
      <c r="U39" s="416">
        <v>4.6096000000000004</v>
      </c>
      <c r="V39" s="416">
        <v>-0.14399999999999999</v>
      </c>
      <c r="W39" s="416">
        <v>4.3334000000000001</v>
      </c>
      <c r="X39" s="416">
        <v>13.360799999999999</v>
      </c>
      <c r="Y39" s="417"/>
      <c r="Z39" s="414"/>
      <c r="AA39" s="414"/>
      <c r="AB39" s="414"/>
      <c r="AC39" s="414"/>
      <c r="AD39" s="414"/>
      <c r="AE39" s="414"/>
      <c r="AF39" s="414"/>
      <c r="AG39" s="414"/>
      <c r="AH39" s="414"/>
      <c r="AI39" s="414"/>
      <c r="AJ39" s="414"/>
      <c r="AK39" s="414"/>
      <c r="AL39" s="414"/>
      <c r="AM39" s="414"/>
      <c r="AN39" s="414"/>
      <c r="AO39" s="413"/>
      <c r="AP39" s="416">
        <v>12.3</v>
      </c>
      <c r="AQ39" s="416">
        <v>13.84</v>
      </c>
      <c r="AR39" s="416">
        <v>12.5</v>
      </c>
      <c r="AS39" s="416">
        <v>9.56</v>
      </c>
      <c r="AT39" s="416">
        <v>1.83</v>
      </c>
      <c r="AU39" s="419"/>
      <c r="AV39" s="414"/>
      <c r="AW39" s="414"/>
      <c r="AX39" s="414"/>
      <c r="AY39" s="414"/>
      <c r="AZ39" s="414"/>
      <c r="BA39" s="420"/>
      <c r="BB39" s="416"/>
      <c r="BC39" s="421"/>
      <c r="BD39" s="421"/>
      <c r="BE39" s="421"/>
      <c r="BF39" s="417"/>
      <c r="BG39" s="416"/>
      <c r="BH39" s="416"/>
      <c r="BI39" s="416"/>
      <c r="BJ39" s="416"/>
      <c r="BK39" s="413"/>
      <c r="BL39" s="412"/>
      <c r="BM39" s="412"/>
      <c r="BN39" s="412"/>
      <c r="BO39" s="412"/>
      <c r="BP39" s="412"/>
      <c r="BQ39" s="413"/>
      <c r="BR39" s="422"/>
    </row>
    <row r="40" spans="1:70" s="428" customFormat="1" ht="14.5" customHeight="1" x14ac:dyDescent="0.35">
      <c r="A40" s="874" t="s">
        <v>2698</v>
      </c>
      <c r="B40" s="862"/>
      <c r="C40" s="863"/>
      <c r="D40" s="862"/>
      <c r="E40" s="864"/>
      <c r="F40" s="862"/>
      <c r="G40" s="865"/>
      <c r="H40" s="867"/>
      <c r="I40" s="866"/>
      <c r="J40" s="866"/>
      <c r="K40" s="866"/>
      <c r="L40" s="866"/>
      <c r="M40" s="866"/>
      <c r="N40" s="868"/>
      <c r="O40" s="866"/>
      <c r="P40" s="866"/>
      <c r="Q40" s="866"/>
      <c r="R40" s="866"/>
      <c r="S40" s="866"/>
      <c r="T40" s="866"/>
      <c r="U40" s="866"/>
      <c r="V40" s="866"/>
      <c r="W40" s="866"/>
      <c r="X40" s="866"/>
      <c r="Y40" s="867"/>
      <c r="Z40" s="864"/>
      <c r="AA40" s="864"/>
      <c r="AB40" s="864"/>
      <c r="AC40" s="864"/>
      <c r="AD40" s="864"/>
      <c r="AE40" s="864"/>
      <c r="AF40" s="864"/>
      <c r="AG40" s="864"/>
      <c r="AH40" s="864"/>
      <c r="AI40" s="864"/>
      <c r="AJ40" s="864"/>
      <c r="AK40" s="864"/>
      <c r="AL40" s="864"/>
      <c r="AM40" s="864"/>
      <c r="AN40" s="864"/>
      <c r="AO40" s="862"/>
      <c r="AP40" s="866"/>
      <c r="AQ40" s="866"/>
      <c r="AR40" s="866"/>
      <c r="AS40" s="866"/>
      <c r="AT40" s="866"/>
      <c r="AU40" s="869"/>
      <c r="AV40" s="864"/>
      <c r="AW40" s="864"/>
      <c r="AX40" s="864"/>
      <c r="AY40" s="864"/>
      <c r="AZ40" s="864"/>
      <c r="BA40" s="870"/>
      <c r="BB40" s="866"/>
      <c r="BC40" s="871"/>
      <c r="BD40" s="871"/>
      <c r="BE40" s="871"/>
      <c r="BF40" s="867"/>
      <c r="BG40" s="866"/>
      <c r="BH40" s="866"/>
      <c r="BI40" s="866"/>
      <c r="BJ40" s="866"/>
      <c r="BK40" s="862"/>
      <c r="BL40" s="872"/>
      <c r="BM40" s="872"/>
      <c r="BN40" s="872"/>
      <c r="BO40" s="872"/>
      <c r="BP40" s="872"/>
      <c r="BQ40" s="862"/>
      <c r="BR40" s="873"/>
    </row>
    <row r="41" spans="1:70" s="428" customFormat="1" x14ac:dyDescent="0.25">
      <c r="A41" s="345" t="s">
        <v>2699</v>
      </c>
      <c r="B41" s="373"/>
      <c r="C41" s="719">
        <v>38569</v>
      </c>
      <c r="D41" s="373"/>
      <c r="E41" s="346">
        <v>5987.67</v>
      </c>
      <c r="F41" s="373"/>
      <c r="G41" s="347">
        <v>202.71</v>
      </c>
      <c r="H41" s="374"/>
      <c r="I41" s="348">
        <v>0.50570000000000004</v>
      </c>
      <c r="J41" s="348">
        <v>4.9603999999999999</v>
      </c>
      <c r="K41" s="348">
        <v>2.0798000000000001</v>
      </c>
      <c r="L41" s="348">
        <v>3.4657</v>
      </c>
      <c r="M41" s="348">
        <v>-6.7271000000000001</v>
      </c>
      <c r="N41" s="350">
        <v>-4.2103999999999999</v>
      </c>
      <c r="O41" s="348">
        <v>-0.68840000000000001</v>
      </c>
      <c r="P41" s="348">
        <v>9.4857999999999993</v>
      </c>
      <c r="Q41" s="348">
        <v>11.082100000000001</v>
      </c>
      <c r="R41" s="348">
        <v>13.700100000000001</v>
      </c>
      <c r="S41" s="348">
        <v>10.0967</v>
      </c>
      <c r="T41" s="348">
        <v>-7.5945</v>
      </c>
      <c r="U41" s="348">
        <v>-6.4040999999999997</v>
      </c>
      <c r="V41" s="348">
        <v>-6.9753999999999996</v>
      </c>
      <c r="W41" s="348">
        <v>2.9403000000000001</v>
      </c>
      <c r="X41" s="348">
        <v>15.500299999999999</v>
      </c>
      <c r="Y41" s="374"/>
      <c r="Z41" s="346">
        <v>5</v>
      </c>
      <c r="AA41" s="346">
        <v>13</v>
      </c>
      <c r="AB41" s="346">
        <v>21</v>
      </c>
      <c r="AC41" s="346">
        <v>24</v>
      </c>
      <c r="AD41" s="346">
        <v>21</v>
      </c>
      <c r="AE41" s="346">
        <v>15</v>
      </c>
      <c r="AF41" s="346">
        <v>9</v>
      </c>
      <c r="AG41" s="346">
        <v>10</v>
      </c>
      <c r="AH41" s="346">
        <v>8</v>
      </c>
      <c r="AI41" s="346">
        <v>4</v>
      </c>
      <c r="AJ41" s="346">
        <v>22</v>
      </c>
      <c r="AK41" s="346">
        <v>21</v>
      </c>
      <c r="AL41" s="346">
        <v>15</v>
      </c>
      <c r="AM41" s="346">
        <v>16</v>
      </c>
      <c r="AN41" s="346">
        <v>16</v>
      </c>
      <c r="AO41" s="373"/>
      <c r="AP41" s="348">
        <v>12.4</v>
      </c>
      <c r="AQ41" s="348">
        <v>11.8</v>
      </c>
      <c r="AR41" s="348">
        <v>7.77</v>
      </c>
      <c r="AS41" s="348">
        <v>1.96</v>
      </c>
      <c r="AT41" s="348">
        <v>-9.3000000000000007</v>
      </c>
      <c r="AU41" s="351"/>
      <c r="AV41" s="346">
        <v>6</v>
      </c>
      <c r="AW41" s="346">
        <v>8</v>
      </c>
      <c r="AX41" s="346">
        <v>10</v>
      </c>
      <c r="AY41" s="346">
        <v>7</v>
      </c>
      <c r="AZ41" s="346">
        <v>17</v>
      </c>
      <c r="BA41" s="362"/>
      <c r="BB41" s="348">
        <v>12.992291331228699</v>
      </c>
      <c r="BC41" s="375">
        <v>0.95276152341496601</v>
      </c>
      <c r="BD41" s="375">
        <v>3.9943788756133601E-2</v>
      </c>
      <c r="BE41" s="375">
        <v>-0.14886046808331199</v>
      </c>
      <c r="BF41" s="374"/>
      <c r="BG41" s="348">
        <v>65.738699999999994</v>
      </c>
      <c r="BH41" s="348">
        <v>21.3672</v>
      </c>
      <c r="BI41" s="348">
        <v>11.890499999999999</v>
      </c>
      <c r="BJ41" s="348">
        <v>1.0036</v>
      </c>
      <c r="BK41" s="373"/>
      <c r="BL41" s="372" t="s">
        <v>2700</v>
      </c>
      <c r="BM41" s="372" t="s">
        <v>2701</v>
      </c>
      <c r="BN41" s="372" t="s">
        <v>2702</v>
      </c>
      <c r="BO41" s="372" t="s">
        <v>2703</v>
      </c>
      <c r="BP41" s="372" t="s">
        <v>2704</v>
      </c>
      <c r="BQ41" s="373"/>
      <c r="BR41" s="354" t="s">
        <v>463</v>
      </c>
    </row>
    <row r="42" spans="1:70" s="428" customFormat="1" x14ac:dyDescent="0.25">
      <c r="A42" s="345" t="s">
        <v>2705</v>
      </c>
      <c r="B42" s="373"/>
      <c r="C42" s="719">
        <v>40631</v>
      </c>
      <c r="D42" s="373"/>
      <c r="E42" s="346">
        <v>4531.88</v>
      </c>
      <c r="F42" s="373"/>
      <c r="G42" s="347">
        <v>90.162000000000006</v>
      </c>
      <c r="H42" s="374"/>
      <c r="I42" s="348">
        <v>0.39979999999999999</v>
      </c>
      <c r="J42" s="348">
        <v>5.6825000000000001</v>
      </c>
      <c r="K42" s="348">
        <v>4.2263000000000002</v>
      </c>
      <c r="L42" s="348">
        <v>7.7397</v>
      </c>
      <c r="M42" s="348">
        <v>-3.7389000000000001</v>
      </c>
      <c r="N42" s="350">
        <v>0.27689999999999998</v>
      </c>
      <c r="O42" s="348">
        <v>0.66090000000000004</v>
      </c>
      <c r="P42" s="348">
        <v>10.871</v>
      </c>
      <c r="Q42" s="348">
        <v>13.204700000000001</v>
      </c>
      <c r="R42" s="348">
        <v>15.238099999999999</v>
      </c>
      <c r="S42" s="348">
        <v>13.424200000000001</v>
      </c>
      <c r="T42" s="348">
        <v>-5.1356000000000002</v>
      </c>
      <c r="U42" s="348">
        <v>-4.8381999999999996</v>
      </c>
      <c r="V42" s="348">
        <v>-2.9535</v>
      </c>
      <c r="W42" s="348">
        <v>3.6606999999999998</v>
      </c>
      <c r="X42" s="348">
        <v>15.53</v>
      </c>
      <c r="Y42" s="374"/>
      <c r="Z42" s="346">
        <v>11</v>
      </c>
      <c r="AA42" s="346">
        <v>5</v>
      </c>
      <c r="AB42" s="346">
        <v>4</v>
      </c>
      <c r="AC42" s="346">
        <v>8</v>
      </c>
      <c r="AD42" s="346">
        <v>11</v>
      </c>
      <c r="AE42" s="346">
        <v>7</v>
      </c>
      <c r="AF42" s="346">
        <v>4</v>
      </c>
      <c r="AG42" s="346">
        <v>3</v>
      </c>
      <c r="AH42" s="346">
        <v>5</v>
      </c>
      <c r="AI42" s="346">
        <v>2</v>
      </c>
      <c r="AJ42" s="346">
        <v>9</v>
      </c>
      <c r="AK42" s="346">
        <v>11</v>
      </c>
      <c r="AL42" s="346">
        <v>11</v>
      </c>
      <c r="AM42" s="346">
        <v>9</v>
      </c>
      <c r="AN42" s="346">
        <v>4</v>
      </c>
      <c r="AO42" s="373"/>
      <c r="AP42" s="348">
        <v>13.98</v>
      </c>
      <c r="AQ42" s="348">
        <v>13.83</v>
      </c>
      <c r="AR42" s="348">
        <v>10.06</v>
      </c>
      <c r="AS42" s="348">
        <v>3.79</v>
      </c>
      <c r="AT42" s="348">
        <v>-4.2300000000000004</v>
      </c>
      <c r="AU42" s="351"/>
      <c r="AV42" s="346">
        <v>2</v>
      </c>
      <c r="AW42" s="346">
        <v>3</v>
      </c>
      <c r="AX42" s="346">
        <v>3</v>
      </c>
      <c r="AY42" s="346">
        <v>2</v>
      </c>
      <c r="AZ42" s="346">
        <v>9</v>
      </c>
      <c r="BA42" s="362"/>
      <c r="BB42" s="348">
        <v>14.5463672549119</v>
      </c>
      <c r="BC42" s="375">
        <v>1.0468561218950301</v>
      </c>
      <c r="BD42" s="375">
        <v>4.5981816167277798E-2</v>
      </c>
      <c r="BE42" s="375">
        <v>-6.49074144425386E-2</v>
      </c>
      <c r="BF42" s="374"/>
      <c r="BG42" s="348">
        <v>70.470100000000002</v>
      </c>
      <c r="BH42" s="348">
        <v>6.3319599999999996</v>
      </c>
      <c r="BI42" s="348">
        <v>22.4222</v>
      </c>
      <c r="BJ42" s="348">
        <v>0.77573999999999999</v>
      </c>
      <c r="BK42" s="373"/>
      <c r="BL42" s="372" t="s">
        <v>2706</v>
      </c>
      <c r="BM42" s="372" t="s">
        <v>2707</v>
      </c>
      <c r="BN42" s="372" t="s">
        <v>2708</v>
      </c>
      <c r="BO42" s="372" t="s">
        <v>2709</v>
      </c>
      <c r="BP42" s="372" t="s">
        <v>2710</v>
      </c>
      <c r="BQ42" s="373"/>
      <c r="BR42" s="354" t="s">
        <v>443</v>
      </c>
    </row>
    <row r="43" spans="1:70" s="428" customFormat="1" x14ac:dyDescent="0.25">
      <c r="A43" s="345" t="s">
        <v>2711</v>
      </c>
      <c r="B43" s="373"/>
      <c r="C43" s="719">
        <v>43567</v>
      </c>
      <c r="D43" s="373"/>
      <c r="E43" s="346">
        <v>3132.91</v>
      </c>
      <c r="F43" s="373"/>
      <c r="G43" s="347">
        <v>24.42</v>
      </c>
      <c r="H43" s="374"/>
      <c r="I43" s="348">
        <v>0.5766</v>
      </c>
      <c r="J43" s="348">
        <v>5.2586000000000004</v>
      </c>
      <c r="K43" s="348">
        <v>2.9510999999999998</v>
      </c>
      <c r="L43" s="348">
        <v>6.7774000000000001</v>
      </c>
      <c r="M43" s="348">
        <v>-2.9411999999999998</v>
      </c>
      <c r="N43" s="350">
        <v>-0.69130000000000003</v>
      </c>
      <c r="O43" s="348">
        <v>0.10249999999999999</v>
      </c>
      <c r="P43" s="348">
        <v>12.0762</v>
      </c>
      <c r="Q43" s="348">
        <v>13.853999999999999</v>
      </c>
      <c r="R43" s="348" t="s">
        <v>430</v>
      </c>
      <c r="S43" s="348">
        <v>12.8988</v>
      </c>
      <c r="T43" s="348">
        <v>-4.5347999999999997</v>
      </c>
      <c r="U43" s="348">
        <v>-4.4600999999999997</v>
      </c>
      <c r="V43" s="348">
        <v>-3.2488000000000001</v>
      </c>
      <c r="W43" s="348">
        <v>3.3431999999999999</v>
      </c>
      <c r="X43" s="348">
        <v>13.2233</v>
      </c>
      <c r="Y43" s="374"/>
      <c r="Z43" s="346">
        <v>3</v>
      </c>
      <c r="AA43" s="346">
        <v>9</v>
      </c>
      <c r="AB43" s="346">
        <v>13</v>
      </c>
      <c r="AC43" s="346">
        <v>11</v>
      </c>
      <c r="AD43" s="346">
        <v>7</v>
      </c>
      <c r="AE43" s="346">
        <v>9</v>
      </c>
      <c r="AF43" s="346">
        <v>5</v>
      </c>
      <c r="AG43" s="346">
        <v>2</v>
      </c>
      <c r="AH43" s="346">
        <v>2</v>
      </c>
      <c r="AI43" s="346" t="s">
        <v>430</v>
      </c>
      <c r="AJ43" s="346">
        <v>13</v>
      </c>
      <c r="AK43" s="346">
        <v>10</v>
      </c>
      <c r="AL43" s="346">
        <v>10</v>
      </c>
      <c r="AM43" s="346">
        <v>10</v>
      </c>
      <c r="AN43" s="346">
        <v>6</v>
      </c>
      <c r="AO43" s="373"/>
      <c r="AP43" s="348" t="s">
        <v>430</v>
      </c>
      <c r="AQ43" s="348">
        <v>13.29</v>
      </c>
      <c r="AR43" s="348">
        <v>10.16</v>
      </c>
      <c r="AS43" s="348">
        <v>3.4</v>
      </c>
      <c r="AT43" s="348">
        <v>-4.13</v>
      </c>
      <c r="AU43" s="351"/>
      <c r="AV43" s="346" t="s">
        <v>430</v>
      </c>
      <c r="AW43" s="346">
        <v>4</v>
      </c>
      <c r="AX43" s="346">
        <v>2</v>
      </c>
      <c r="AY43" s="346">
        <v>4</v>
      </c>
      <c r="AZ43" s="346">
        <v>7</v>
      </c>
      <c r="BA43" s="362"/>
      <c r="BB43" s="348">
        <v>12.079161550298</v>
      </c>
      <c r="BC43" s="375">
        <v>0.86066112783543103</v>
      </c>
      <c r="BD43" s="375">
        <v>5.6314553704806099E-2</v>
      </c>
      <c r="BE43" s="375">
        <v>7.6966972105099105E-2</v>
      </c>
      <c r="BF43" s="374"/>
      <c r="BG43" s="348">
        <v>62.344099999999997</v>
      </c>
      <c r="BH43" s="348">
        <v>11.614699999999999</v>
      </c>
      <c r="BI43" s="348">
        <v>21.3264</v>
      </c>
      <c r="BJ43" s="348">
        <v>4.7148000000000003</v>
      </c>
      <c r="BK43" s="373"/>
      <c r="BL43" s="372" t="s">
        <v>2712</v>
      </c>
      <c r="BM43" s="372" t="s">
        <v>2713</v>
      </c>
      <c r="BN43" s="372" t="s">
        <v>2714</v>
      </c>
      <c r="BO43" s="372" t="s">
        <v>2715</v>
      </c>
      <c r="BP43" s="372" t="s">
        <v>2716</v>
      </c>
      <c r="BQ43" s="373"/>
      <c r="BR43" s="354" t="s">
        <v>476</v>
      </c>
    </row>
    <row r="44" spans="1:70" s="428" customFormat="1" x14ac:dyDescent="0.25">
      <c r="A44" s="345" t="s">
        <v>2717</v>
      </c>
      <c r="B44" s="373"/>
      <c r="C44" s="719">
        <v>41275</v>
      </c>
      <c r="D44" s="373"/>
      <c r="E44" s="346">
        <v>2862.42</v>
      </c>
      <c r="F44" s="373"/>
      <c r="G44" s="347">
        <v>285.02229999999997</v>
      </c>
      <c r="H44" s="374"/>
      <c r="I44" s="348">
        <v>0.2626</v>
      </c>
      <c r="J44" s="348">
        <v>4.1605999999999996</v>
      </c>
      <c r="K44" s="348">
        <v>0.77559999999999996</v>
      </c>
      <c r="L44" s="348">
        <v>3.6844000000000001</v>
      </c>
      <c r="M44" s="348">
        <v>-6.8479000000000001</v>
      </c>
      <c r="N44" s="350">
        <v>-6.3277000000000001</v>
      </c>
      <c r="O44" s="348">
        <v>-3.6212</v>
      </c>
      <c r="P44" s="348">
        <v>7.7229000000000001</v>
      </c>
      <c r="Q44" s="348">
        <v>13.230600000000001</v>
      </c>
      <c r="R44" s="348">
        <v>13.647600000000001</v>
      </c>
      <c r="S44" s="348">
        <v>9.3001000000000005</v>
      </c>
      <c r="T44" s="348">
        <v>-6.8766999999999996</v>
      </c>
      <c r="U44" s="348">
        <v>-6.8815</v>
      </c>
      <c r="V44" s="348">
        <v>-8.9774999999999991</v>
      </c>
      <c r="W44" s="348">
        <v>2.5547</v>
      </c>
      <c r="X44" s="348">
        <v>13.721299999999999</v>
      </c>
      <c r="Y44" s="374"/>
      <c r="Z44" s="346">
        <v>19</v>
      </c>
      <c r="AA44" s="346">
        <v>21</v>
      </c>
      <c r="AB44" s="346">
        <v>24</v>
      </c>
      <c r="AC44" s="346">
        <v>22</v>
      </c>
      <c r="AD44" s="346">
        <v>22</v>
      </c>
      <c r="AE44" s="346">
        <v>19</v>
      </c>
      <c r="AF44" s="346">
        <v>13</v>
      </c>
      <c r="AG44" s="346">
        <v>11</v>
      </c>
      <c r="AH44" s="346">
        <v>4</v>
      </c>
      <c r="AI44" s="346">
        <v>5</v>
      </c>
      <c r="AJ44" s="346">
        <v>24</v>
      </c>
      <c r="AK44" s="346">
        <v>20</v>
      </c>
      <c r="AL44" s="346">
        <v>17</v>
      </c>
      <c r="AM44" s="346">
        <v>19</v>
      </c>
      <c r="AN44" s="346">
        <v>20</v>
      </c>
      <c r="AO44" s="373"/>
      <c r="AP44" s="348">
        <v>12.88</v>
      </c>
      <c r="AQ44" s="348">
        <v>13.02</v>
      </c>
      <c r="AR44" s="348">
        <v>7.19</v>
      </c>
      <c r="AS44" s="348">
        <v>-1.1299999999999999</v>
      </c>
      <c r="AT44" s="348">
        <v>-10.28</v>
      </c>
      <c r="AU44" s="351"/>
      <c r="AV44" s="346">
        <v>5</v>
      </c>
      <c r="AW44" s="346">
        <v>6</v>
      </c>
      <c r="AX44" s="346">
        <v>11</v>
      </c>
      <c r="AY44" s="346">
        <v>11</v>
      </c>
      <c r="AZ44" s="346">
        <v>19</v>
      </c>
      <c r="BA44" s="362"/>
      <c r="BB44" s="348">
        <v>14.1194255535192</v>
      </c>
      <c r="BC44" s="375">
        <v>0.95280943300214804</v>
      </c>
      <c r="BD44" s="375">
        <v>2.7973942560958601E-2</v>
      </c>
      <c r="BE44" s="375">
        <v>-0.27287939044957699</v>
      </c>
      <c r="BF44" s="374"/>
      <c r="BG44" s="348">
        <v>51.994999999999997</v>
      </c>
      <c r="BH44" s="348">
        <v>25.270900000000001</v>
      </c>
      <c r="BI44" s="348">
        <v>19.869599999999998</v>
      </c>
      <c r="BJ44" s="348">
        <v>2.8645</v>
      </c>
      <c r="BK44" s="373"/>
      <c r="BL44" s="372" t="s">
        <v>2718</v>
      </c>
      <c r="BM44" s="372" t="s">
        <v>2719</v>
      </c>
      <c r="BN44" s="372" t="s">
        <v>2720</v>
      </c>
      <c r="BO44" s="372" t="s">
        <v>2721</v>
      </c>
      <c r="BP44" s="372" t="s">
        <v>2722</v>
      </c>
      <c r="BQ44" s="373"/>
      <c r="BR44" s="354" t="s">
        <v>689</v>
      </c>
    </row>
    <row r="45" spans="1:70" s="428" customFormat="1" x14ac:dyDescent="0.25">
      <c r="A45" s="345" t="s">
        <v>2723</v>
      </c>
      <c r="B45" s="373"/>
      <c r="C45" s="719">
        <v>45547</v>
      </c>
      <c r="D45" s="373"/>
      <c r="E45" s="346">
        <v>2762.54</v>
      </c>
      <c r="F45" s="373"/>
      <c r="G45" s="347">
        <v>9.0500000000000007</v>
      </c>
      <c r="H45" s="374"/>
      <c r="I45" s="348">
        <v>0.33260000000000001</v>
      </c>
      <c r="J45" s="348">
        <v>4.7454000000000001</v>
      </c>
      <c r="K45" s="348">
        <v>2.8409</v>
      </c>
      <c r="L45" s="348">
        <v>5.6009000000000002</v>
      </c>
      <c r="M45" s="348">
        <v>-5.1363000000000003</v>
      </c>
      <c r="N45" s="350">
        <v>-1.2009000000000001</v>
      </c>
      <c r="O45" s="348" t="s">
        <v>430</v>
      </c>
      <c r="P45" s="348" t="s">
        <v>430</v>
      </c>
      <c r="Q45" s="348" t="s">
        <v>430</v>
      </c>
      <c r="R45" s="348" t="s">
        <v>430</v>
      </c>
      <c r="S45" s="348">
        <v>11.728400000000001</v>
      </c>
      <c r="T45" s="348">
        <v>-6.1203000000000003</v>
      </c>
      <c r="U45" s="348">
        <v>-5.6308999999999996</v>
      </c>
      <c r="V45" s="348">
        <v>-4.7367999999999997</v>
      </c>
      <c r="W45" s="348">
        <v>3.3105000000000002</v>
      </c>
      <c r="X45" s="348">
        <v>-5.5004999999999997</v>
      </c>
      <c r="Y45" s="374"/>
      <c r="Z45" s="346">
        <v>14</v>
      </c>
      <c r="AA45" s="346">
        <v>16</v>
      </c>
      <c r="AB45" s="346">
        <v>15</v>
      </c>
      <c r="AC45" s="346">
        <v>17</v>
      </c>
      <c r="AD45" s="346">
        <v>18</v>
      </c>
      <c r="AE45" s="346">
        <v>10</v>
      </c>
      <c r="AF45" s="346" t="s">
        <v>430</v>
      </c>
      <c r="AG45" s="346" t="s">
        <v>430</v>
      </c>
      <c r="AH45" s="346" t="s">
        <v>430</v>
      </c>
      <c r="AI45" s="346" t="s">
        <v>430</v>
      </c>
      <c r="AJ45" s="346">
        <v>17</v>
      </c>
      <c r="AK45" s="346">
        <v>16</v>
      </c>
      <c r="AL45" s="346">
        <v>13</v>
      </c>
      <c r="AM45" s="346">
        <v>12</v>
      </c>
      <c r="AN45" s="346">
        <v>7</v>
      </c>
      <c r="AO45" s="373"/>
      <c r="AP45" s="348" t="s">
        <v>430</v>
      </c>
      <c r="AQ45" s="348" t="s">
        <v>430</v>
      </c>
      <c r="AR45" s="348" t="s">
        <v>430</v>
      </c>
      <c r="AS45" s="348" t="s">
        <v>430</v>
      </c>
      <c r="AT45" s="348">
        <v>-6.84</v>
      </c>
      <c r="AU45" s="351"/>
      <c r="AV45" s="346" t="s">
        <v>430</v>
      </c>
      <c r="AW45" s="346" t="s">
        <v>430</v>
      </c>
      <c r="AX45" s="346" t="s">
        <v>430</v>
      </c>
      <c r="AY45" s="346" t="s">
        <v>430</v>
      </c>
      <c r="AZ45" s="346">
        <v>14</v>
      </c>
      <c r="BA45" s="362"/>
      <c r="BB45" s="348">
        <v>13.7272699625348</v>
      </c>
      <c r="BC45" s="375">
        <v>0.96638625769597397</v>
      </c>
      <c r="BD45" s="375">
        <v>-6.4551600770770101E-2</v>
      </c>
      <c r="BE45" s="375">
        <v>-0.25066780131738597</v>
      </c>
      <c r="BF45" s="374"/>
      <c r="BG45" s="348">
        <v>82.134200000000007</v>
      </c>
      <c r="BH45" s="348">
        <v>9.0796799999999998</v>
      </c>
      <c r="BI45" s="348">
        <v>8.6090999999999998</v>
      </c>
      <c r="BJ45" s="348">
        <v>0.17702000000000001</v>
      </c>
      <c r="BK45" s="373"/>
      <c r="BL45" s="372" t="s">
        <v>2724</v>
      </c>
      <c r="BM45" s="372" t="s">
        <v>2725</v>
      </c>
      <c r="BN45" s="372" t="s">
        <v>2726</v>
      </c>
      <c r="BO45" s="372" t="s">
        <v>2727</v>
      </c>
      <c r="BP45" s="372" t="s">
        <v>2728</v>
      </c>
      <c r="BQ45" s="373"/>
      <c r="BR45" s="354" t="s">
        <v>476</v>
      </c>
    </row>
    <row r="46" spans="1:70" s="428" customFormat="1" x14ac:dyDescent="0.25">
      <c r="A46" s="345" t="s">
        <v>2729</v>
      </c>
      <c r="B46" s="373"/>
      <c r="C46" s="719">
        <v>42366</v>
      </c>
      <c r="D46" s="373"/>
      <c r="E46" s="346">
        <v>2679.88</v>
      </c>
      <c r="F46" s="373"/>
      <c r="G46" s="347">
        <v>45.314100000000003</v>
      </c>
      <c r="H46" s="374"/>
      <c r="I46" s="348">
        <v>8.9899999999999994E-2</v>
      </c>
      <c r="J46" s="348">
        <v>4.3845999999999998</v>
      </c>
      <c r="K46" s="348">
        <v>3.5095000000000001</v>
      </c>
      <c r="L46" s="348">
        <v>11.7584</v>
      </c>
      <c r="M46" s="348">
        <v>1.0963000000000001</v>
      </c>
      <c r="N46" s="350">
        <v>5.6821999999999999</v>
      </c>
      <c r="O46" s="348">
        <v>4.6337999999999999</v>
      </c>
      <c r="P46" s="348">
        <v>13.9435</v>
      </c>
      <c r="Q46" s="348">
        <v>14.0329</v>
      </c>
      <c r="R46" s="348">
        <v>16.147099999999998</v>
      </c>
      <c r="S46" s="348">
        <v>18.139900000000001</v>
      </c>
      <c r="T46" s="348">
        <v>-0.16850000000000001</v>
      </c>
      <c r="U46" s="348">
        <v>1.7533000000000001</v>
      </c>
      <c r="V46" s="348">
        <v>2.4681999999999999</v>
      </c>
      <c r="W46" s="348">
        <v>3.6393</v>
      </c>
      <c r="X46" s="348">
        <v>15.510400000000001</v>
      </c>
      <c r="Y46" s="374"/>
      <c r="Z46" s="346">
        <v>22</v>
      </c>
      <c r="AA46" s="346">
        <v>19</v>
      </c>
      <c r="AB46" s="346">
        <v>8</v>
      </c>
      <c r="AC46" s="346">
        <v>4</v>
      </c>
      <c r="AD46" s="346">
        <v>3</v>
      </c>
      <c r="AE46" s="346">
        <v>1</v>
      </c>
      <c r="AF46" s="346">
        <v>2</v>
      </c>
      <c r="AG46" s="346">
        <v>1</v>
      </c>
      <c r="AH46" s="346">
        <v>1</v>
      </c>
      <c r="AI46" s="346">
        <v>1</v>
      </c>
      <c r="AJ46" s="346">
        <v>4</v>
      </c>
      <c r="AK46" s="346">
        <v>3</v>
      </c>
      <c r="AL46" s="346">
        <v>2</v>
      </c>
      <c r="AM46" s="346">
        <v>1</v>
      </c>
      <c r="AN46" s="346">
        <v>5</v>
      </c>
      <c r="AO46" s="373"/>
      <c r="AP46" s="348">
        <v>14.44</v>
      </c>
      <c r="AQ46" s="348">
        <v>15.08</v>
      </c>
      <c r="AR46" s="348">
        <v>12.58</v>
      </c>
      <c r="AS46" s="348">
        <v>7.76</v>
      </c>
      <c r="AT46" s="348">
        <v>4.6100000000000003</v>
      </c>
      <c r="AU46" s="351"/>
      <c r="AV46" s="346">
        <v>1</v>
      </c>
      <c r="AW46" s="346">
        <v>1</v>
      </c>
      <c r="AX46" s="346">
        <v>1</v>
      </c>
      <c r="AY46" s="346">
        <v>1</v>
      </c>
      <c r="AZ46" s="346">
        <v>2</v>
      </c>
      <c r="BA46" s="362"/>
      <c r="BB46" s="348">
        <v>14.995383092046399</v>
      </c>
      <c r="BC46" s="375">
        <v>1.0212608797810601</v>
      </c>
      <c r="BD46" s="375">
        <v>6.2518916743672506E-2</v>
      </c>
      <c r="BE46" s="375">
        <v>0.221659852497991</v>
      </c>
      <c r="BF46" s="374"/>
      <c r="BG46" s="348">
        <v>53.3703</v>
      </c>
      <c r="BH46" s="348">
        <v>19.326699999999999</v>
      </c>
      <c r="BI46" s="348">
        <v>24.537199999999999</v>
      </c>
      <c r="BJ46" s="348">
        <v>2.7658</v>
      </c>
      <c r="BK46" s="373"/>
      <c r="BL46" s="372" t="s">
        <v>2730</v>
      </c>
      <c r="BM46" s="372" t="s">
        <v>2731</v>
      </c>
      <c r="BN46" s="372" t="s">
        <v>2732</v>
      </c>
      <c r="BO46" s="372" t="s">
        <v>2733</v>
      </c>
      <c r="BP46" s="372" t="s">
        <v>2734</v>
      </c>
      <c r="BQ46" s="373"/>
      <c r="BR46" s="354" t="s">
        <v>2409</v>
      </c>
    </row>
    <row r="47" spans="1:70" s="428" customFormat="1" x14ac:dyDescent="0.25">
      <c r="A47" s="345" t="s">
        <v>2735</v>
      </c>
      <c r="B47" s="373"/>
      <c r="C47" s="719">
        <v>38260</v>
      </c>
      <c r="D47" s="373"/>
      <c r="E47" s="346">
        <v>2420.89</v>
      </c>
      <c r="F47" s="373"/>
      <c r="G47" s="347">
        <v>186.23769999999999</v>
      </c>
      <c r="H47" s="374"/>
      <c r="I47" s="348">
        <v>0.42759999999999998</v>
      </c>
      <c r="J47" s="348">
        <v>5.0460000000000003</v>
      </c>
      <c r="K47" s="348">
        <v>2.4952000000000001</v>
      </c>
      <c r="L47" s="348">
        <v>6.1139000000000001</v>
      </c>
      <c r="M47" s="348">
        <v>-4.4782000000000002</v>
      </c>
      <c r="N47" s="350">
        <v>-4.6219999999999999</v>
      </c>
      <c r="O47" s="348">
        <v>-2.4552</v>
      </c>
      <c r="P47" s="348">
        <v>10.395300000000001</v>
      </c>
      <c r="Q47" s="348">
        <v>13.53</v>
      </c>
      <c r="R47" s="348">
        <v>12.636900000000001</v>
      </c>
      <c r="S47" s="348">
        <v>12.451700000000001</v>
      </c>
      <c r="T47" s="348">
        <v>-6.5064000000000002</v>
      </c>
      <c r="U47" s="348">
        <v>-7.077</v>
      </c>
      <c r="V47" s="348">
        <v>-7.2366999999999999</v>
      </c>
      <c r="W47" s="348">
        <v>3.125</v>
      </c>
      <c r="X47" s="348">
        <v>14.406599999999999</v>
      </c>
      <c r="Y47" s="374"/>
      <c r="Z47" s="346">
        <v>8</v>
      </c>
      <c r="AA47" s="346">
        <v>12</v>
      </c>
      <c r="AB47" s="346">
        <v>19</v>
      </c>
      <c r="AC47" s="346">
        <v>14</v>
      </c>
      <c r="AD47" s="346">
        <v>15</v>
      </c>
      <c r="AE47" s="346">
        <v>16</v>
      </c>
      <c r="AF47" s="346">
        <v>12</v>
      </c>
      <c r="AG47" s="346">
        <v>5</v>
      </c>
      <c r="AH47" s="346">
        <v>3</v>
      </c>
      <c r="AI47" s="346">
        <v>6</v>
      </c>
      <c r="AJ47" s="346">
        <v>15</v>
      </c>
      <c r="AK47" s="346">
        <v>19</v>
      </c>
      <c r="AL47" s="346">
        <v>18</v>
      </c>
      <c r="AM47" s="346">
        <v>17</v>
      </c>
      <c r="AN47" s="346">
        <v>13</v>
      </c>
      <c r="AO47" s="373"/>
      <c r="AP47" s="348">
        <v>13.84</v>
      </c>
      <c r="AQ47" s="348">
        <v>14.17</v>
      </c>
      <c r="AR47" s="348">
        <v>9.01</v>
      </c>
      <c r="AS47" s="348">
        <v>1.72</v>
      </c>
      <c r="AT47" s="348">
        <v>-7.72</v>
      </c>
      <c r="AU47" s="351"/>
      <c r="AV47" s="346">
        <v>3</v>
      </c>
      <c r="AW47" s="346">
        <v>2</v>
      </c>
      <c r="AX47" s="346">
        <v>5</v>
      </c>
      <c r="AY47" s="346">
        <v>8</v>
      </c>
      <c r="AZ47" s="346">
        <v>15</v>
      </c>
      <c r="BA47" s="362"/>
      <c r="BB47" s="348">
        <v>13.261197606253599</v>
      </c>
      <c r="BC47" s="375">
        <v>0.94699778821033398</v>
      </c>
      <c r="BD47" s="375">
        <v>4.5858402519821699E-2</v>
      </c>
      <c r="BE47" s="375">
        <v>-5.5644479661018799E-2</v>
      </c>
      <c r="BF47" s="374"/>
      <c r="BG47" s="348">
        <v>67.165499999999994</v>
      </c>
      <c r="BH47" s="348">
        <v>17.528300000000002</v>
      </c>
      <c r="BI47" s="348">
        <v>12.641500000000001</v>
      </c>
      <c r="BJ47" s="348">
        <v>2.6646999999999998</v>
      </c>
      <c r="BK47" s="373"/>
      <c r="BL47" s="372" t="s">
        <v>2736</v>
      </c>
      <c r="BM47" s="372" t="s">
        <v>2737</v>
      </c>
      <c r="BN47" s="372" t="s">
        <v>2738</v>
      </c>
      <c r="BO47" s="372" t="s">
        <v>2739</v>
      </c>
      <c r="BP47" s="372" t="s">
        <v>2740</v>
      </c>
      <c r="BQ47" s="373"/>
      <c r="BR47" s="354" t="s">
        <v>463</v>
      </c>
    </row>
    <row r="48" spans="1:70" s="428" customFormat="1" x14ac:dyDescent="0.25">
      <c r="A48" s="345" t="s">
        <v>2741</v>
      </c>
      <c r="B48" s="373"/>
      <c r="C48" s="719">
        <v>40070</v>
      </c>
      <c r="D48" s="373"/>
      <c r="E48" s="346">
        <v>1929.86</v>
      </c>
      <c r="F48" s="373"/>
      <c r="G48" s="347">
        <v>104.68</v>
      </c>
      <c r="H48" s="374"/>
      <c r="I48" s="348">
        <v>0.29699999999999999</v>
      </c>
      <c r="J48" s="348">
        <v>5.3437000000000001</v>
      </c>
      <c r="K48" s="348">
        <v>2.7584</v>
      </c>
      <c r="L48" s="348">
        <v>5.0160999999999998</v>
      </c>
      <c r="M48" s="348">
        <v>-4.8968999999999996</v>
      </c>
      <c r="N48" s="350">
        <v>-3.2353000000000001</v>
      </c>
      <c r="O48" s="348">
        <v>4.7800000000000002E-2</v>
      </c>
      <c r="P48" s="348">
        <v>10.633599999999999</v>
      </c>
      <c r="Q48" s="348">
        <v>12.0641</v>
      </c>
      <c r="R48" s="348">
        <v>14.9537</v>
      </c>
      <c r="S48" s="348">
        <v>13.1676</v>
      </c>
      <c r="T48" s="348">
        <v>-5.9901</v>
      </c>
      <c r="U48" s="348">
        <v>-4.0689000000000002</v>
      </c>
      <c r="V48" s="348">
        <v>-6.4939999999999998</v>
      </c>
      <c r="W48" s="348">
        <v>2.6979000000000002</v>
      </c>
      <c r="X48" s="348">
        <v>15.0311</v>
      </c>
      <c r="Y48" s="374"/>
      <c r="Z48" s="346">
        <v>16</v>
      </c>
      <c r="AA48" s="346">
        <v>7</v>
      </c>
      <c r="AB48" s="346">
        <v>17</v>
      </c>
      <c r="AC48" s="346">
        <v>21</v>
      </c>
      <c r="AD48" s="346">
        <v>17</v>
      </c>
      <c r="AE48" s="346">
        <v>14</v>
      </c>
      <c r="AF48" s="346">
        <v>6</v>
      </c>
      <c r="AG48" s="346">
        <v>4</v>
      </c>
      <c r="AH48" s="346">
        <v>6</v>
      </c>
      <c r="AI48" s="346">
        <v>3</v>
      </c>
      <c r="AJ48" s="346">
        <v>10</v>
      </c>
      <c r="AK48" s="346">
        <v>15</v>
      </c>
      <c r="AL48" s="346">
        <v>8</v>
      </c>
      <c r="AM48" s="346">
        <v>15</v>
      </c>
      <c r="AN48" s="346">
        <v>17</v>
      </c>
      <c r="AO48" s="373"/>
      <c r="AP48" s="348">
        <v>13.82</v>
      </c>
      <c r="AQ48" s="348">
        <v>13.17</v>
      </c>
      <c r="AR48" s="348">
        <v>9.2100000000000009</v>
      </c>
      <c r="AS48" s="348">
        <v>3.25</v>
      </c>
      <c r="AT48" s="348">
        <v>-6.42</v>
      </c>
      <c r="AU48" s="351"/>
      <c r="AV48" s="346">
        <v>4</v>
      </c>
      <c r="AW48" s="346">
        <v>5</v>
      </c>
      <c r="AX48" s="346">
        <v>4</v>
      </c>
      <c r="AY48" s="346">
        <v>5</v>
      </c>
      <c r="AZ48" s="346">
        <v>13</v>
      </c>
      <c r="BA48" s="362"/>
      <c r="BB48" s="348">
        <v>13.4210312445772</v>
      </c>
      <c r="BC48" s="375">
        <v>0.96792715583714495</v>
      </c>
      <c r="BD48" s="375">
        <v>4.6079450951840198E-2</v>
      </c>
      <c r="BE48" s="375">
        <v>-6.0018146813574903E-2</v>
      </c>
      <c r="BF48" s="374"/>
      <c r="BG48" s="348">
        <v>63.305999999999997</v>
      </c>
      <c r="BH48" s="348">
        <v>20.716999999999999</v>
      </c>
      <c r="BI48" s="348">
        <v>11.864599999999999</v>
      </c>
      <c r="BJ48" s="348">
        <v>4.1124000000000001</v>
      </c>
      <c r="BK48" s="373"/>
      <c r="BL48" s="372" t="s">
        <v>2737</v>
      </c>
      <c r="BM48" s="372" t="s">
        <v>2742</v>
      </c>
      <c r="BN48" s="372" t="s">
        <v>2743</v>
      </c>
      <c r="BO48" s="372" t="s">
        <v>2744</v>
      </c>
      <c r="BP48" s="372" t="s">
        <v>1111</v>
      </c>
      <c r="BQ48" s="373"/>
      <c r="BR48" s="354" t="s">
        <v>518</v>
      </c>
    </row>
    <row r="49" spans="1:70" s="428" customFormat="1" ht="11" x14ac:dyDescent="0.3">
      <c r="A49" s="841" t="s">
        <v>2745</v>
      </c>
      <c r="B49" s="842"/>
      <c r="C49" s="843">
        <v>45246</v>
      </c>
      <c r="D49" s="842"/>
      <c r="E49" s="844">
        <v>1689.27</v>
      </c>
      <c r="F49" s="842"/>
      <c r="G49" s="845">
        <v>13.612</v>
      </c>
      <c r="H49" s="847"/>
      <c r="I49" s="846">
        <v>0.41310000000000002</v>
      </c>
      <c r="J49" s="846">
        <v>3.8845999999999998</v>
      </c>
      <c r="K49" s="846">
        <v>2.9262999999999999</v>
      </c>
      <c r="L49" s="846">
        <v>5.9960000000000004</v>
      </c>
      <c r="M49" s="846">
        <v>-4.0598000000000001</v>
      </c>
      <c r="N49" s="848">
        <v>3.3561000000000001</v>
      </c>
      <c r="O49" s="846">
        <v>4.6929999999999996</v>
      </c>
      <c r="P49" s="846" t="s">
        <v>430</v>
      </c>
      <c r="Q49" s="846" t="s">
        <v>430</v>
      </c>
      <c r="R49" s="846" t="s">
        <v>430</v>
      </c>
      <c r="S49" s="846">
        <v>12.152900000000001</v>
      </c>
      <c r="T49" s="846">
        <v>-5.6032999999999999</v>
      </c>
      <c r="U49" s="846">
        <v>-3.3719000000000001</v>
      </c>
      <c r="V49" s="846">
        <v>0.74009999999999998</v>
      </c>
      <c r="W49" s="846">
        <v>2.585</v>
      </c>
      <c r="X49" s="846">
        <v>12.6488</v>
      </c>
      <c r="Y49" s="847"/>
      <c r="Z49" s="844">
        <v>9</v>
      </c>
      <c r="AA49" s="844">
        <v>23</v>
      </c>
      <c r="AB49" s="844">
        <v>14</v>
      </c>
      <c r="AC49" s="844">
        <v>16</v>
      </c>
      <c r="AD49" s="844">
        <v>12</v>
      </c>
      <c r="AE49" s="844">
        <v>2</v>
      </c>
      <c r="AF49" s="844">
        <v>1</v>
      </c>
      <c r="AG49" s="844" t="s">
        <v>430</v>
      </c>
      <c r="AH49" s="844" t="s">
        <v>430</v>
      </c>
      <c r="AI49" s="844" t="s">
        <v>430</v>
      </c>
      <c r="AJ49" s="844">
        <v>16</v>
      </c>
      <c r="AK49" s="844">
        <v>13</v>
      </c>
      <c r="AL49" s="844">
        <v>6</v>
      </c>
      <c r="AM49" s="844">
        <v>2</v>
      </c>
      <c r="AN49" s="844">
        <v>19</v>
      </c>
      <c r="AO49" s="842"/>
      <c r="AP49" s="846" t="s">
        <v>430</v>
      </c>
      <c r="AQ49" s="846" t="s">
        <v>430</v>
      </c>
      <c r="AR49" s="846" t="s">
        <v>430</v>
      </c>
      <c r="AS49" s="846" t="s">
        <v>430</v>
      </c>
      <c r="AT49" s="846">
        <v>-3.37</v>
      </c>
      <c r="AU49" s="849"/>
      <c r="AV49" s="844" t="s">
        <v>430</v>
      </c>
      <c r="AW49" s="844" t="s">
        <v>430</v>
      </c>
      <c r="AX49" s="844" t="s">
        <v>430</v>
      </c>
      <c r="AY49" s="844" t="s">
        <v>430</v>
      </c>
      <c r="AZ49" s="844">
        <v>6</v>
      </c>
      <c r="BA49" s="851"/>
      <c r="BB49" s="846">
        <v>14.8616918511982</v>
      </c>
      <c r="BC49" s="852">
        <v>1.0273200739997701</v>
      </c>
      <c r="BD49" s="852">
        <v>4.2669776672072703E-2</v>
      </c>
      <c r="BE49" s="852">
        <v>0.16992229309305501</v>
      </c>
      <c r="BF49" s="847"/>
      <c r="BG49" s="846">
        <v>44.044199999999996</v>
      </c>
      <c r="BH49" s="846">
        <v>10.1267</v>
      </c>
      <c r="BI49" s="846">
        <v>45.616700000000002</v>
      </c>
      <c r="BJ49" s="846">
        <v>0.21240000000000001</v>
      </c>
      <c r="BK49" s="842"/>
      <c r="BL49" s="855" t="s">
        <v>2746</v>
      </c>
      <c r="BM49" s="855" t="s">
        <v>2747</v>
      </c>
      <c r="BN49" s="855" t="s">
        <v>2748</v>
      </c>
      <c r="BO49" s="855" t="s">
        <v>2749</v>
      </c>
      <c r="BP49" s="855" t="s">
        <v>2750</v>
      </c>
      <c r="BQ49" s="842"/>
      <c r="BR49" s="856" t="s">
        <v>602</v>
      </c>
    </row>
    <row r="50" spans="1:70" s="428" customFormat="1" x14ac:dyDescent="0.25">
      <c r="A50" s="345" t="s">
        <v>2751</v>
      </c>
      <c r="B50" s="373"/>
      <c r="C50" s="719">
        <v>45169</v>
      </c>
      <c r="D50" s="373"/>
      <c r="E50" s="346">
        <v>1692.73</v>
      </c>
      <c r="F50" s="373"/>
      <c r="G50" s="347">
        <v>14.2874</v>
      </c>
      <c r="H50" s="374"/>
      <c r="I50" s="348">
        <v>0.1268</v>
      </c>
      <c r="J50" s="348">
        <v>5.7957999999999998</v>
      </c>
      <c r="K50" s="348">
        <v>3.3088000000000002</v>
      </c>
      <c r="L50" s="348">
        <v>7.8498000000000001</v>
      </c>
      <c r="M50" s="348">
        <v>-1.5327999999999999</v>
      </c>
      <c r="N50" s="350">
        <v>1.1326000000000001</v>
      </c>
      <c r="O50" s="348">
        <v>2.6475</v>
      </c>
      <c r="P50" s="348" t="s">
        <v>430</v>
      </c>
      <c r="Q50" s="348" t="s">
        <v>430</v>
      </c>
      <c r="R50" s="348" t="s">
        <v>430</v>
      </c>
      <c r="S50" s="348">
        <v>14.721399999999999</v>
      </c>
      <c r="T50" s="348">
        <v>-2.9954999999999998</v>
      </c>
      <c r="U50" s="348">
        <v>-2.4698000000000002</v>
      </c>
      <c r="V50" s="348">
        <v>-1.6629</v>
      </c>
      <c r="W50" s="348">
        <v>3.1917</v>
      </c>
      <c r="X50" s="348">
        <v>13.5901</v>
      </c>
      <c r="Y50" s="374"/>
      <c r="Z50" s="346">
        <v>21</v>
      </c>
      <c r="AA50" s="346">
        <v>4</v>
      </c>
      <c r="AB50" s="346">
        <v>10</v>
      </c>
      <c r="AC50" s="346">
        <v>7</v>
      </c>
      <c r="AD50" s="346">
        <v>6</v>
      </c>
      <c r="AE50" s="346">
        <v>5</v>
      </c>
      <c r="AF50" s="346">
        <v>3</v>
      </c>
      <c r="AG50" s="346" t="s">
        <v>430</v>
      </c>
      <c r="AH50" s="346" t="s">
        <v>430</v>
      </c>
      <c r="AI50" s="346" t="s">
        <v>430</v>
      </c>
      <c r="AJ50" s="346">
        <v>5</v>
      </c>
      <c r="AK50" s="346">
        <v>5</v>
      </c>
      <c r="AL50" s="346">
        <v>4</v>
      </c>
      <c r="AM50" s="346">
        <v>5</v>
      </c>
      <c r="AN50" s="346">
        <v>10</v>
      </c>
      <c r="AO50" s="373"/>
      <c r="AP50" s="348" t="s">
        <v>430</v>
      </c>
      <c r="AQ50" s="348" t="s">
        <v>430</v>
      </c>
      <c r="AR50" s="348" t="s">
        <v>430</v>
      </c>
      <c r="AS50" s="348" t="s">
        <v>430</v>
      </c>
      <c r="AT50" s="348">
        <v>-1.98</v>
      </c>
      <c r="AU50" s="351"/>
      <c r="AV50" s="346" t="s">
        <v>430</v>
      </c>
      <c r="AW50" s="346" t="s">
        <v>430</v>
      </c>
      <c r="AX50" s="346" t="s">
        <v>430</v>
      </c>
      <c r="AY50" s="346" t="s">
        <v>430</v>
      </c>
      <c r="AZ50" s="346">
        <v>4</v>
      </c>
      <c r="BA50" s="362"/>
      <c r="BB50" s="348">
        <v>15.956862357280199</v>
      </c>
      <c r="BC50" s="375">
        <v>1.0802779777584499</v>
      </c>
      <c r="BD50" s="375">
        <v>4.5219972010720901E-2</v>
      </c>
      <c r="BE50" s="375">
        <v>0.22825285785546301</v>
      </c>
      <c r="BF50" s="374"/>
      <c r="BG50" s="348">
        <v>42.133800000000001</v>
      </c>
      <c r="BH50" s="348">
        <v>28.371500000000001</v>
      </c>
      <c r="BI50" s="348">
        <v>27.1005</v>
      </c>
      <c r="BJ50" s="348">
        <v>2.3942000000000001</v>
      </c>
      <c r="BK50" s="373"/>
      <c r="BL50" s="372" t="s">
        <v>2752</v>
      </c>
      <c r="BM50" s="372" t="s">
        <v>2753</v>
      </c>
      <c r="BN50" s="372" t="s">
        <v>2754</v>
      </c>
      <c r="BO50" s="372" t="s">
        <v>2755</v>
      </c>
      <c r="BP50" s="372" t="s">
        <v>482</v>
      </c>
      <c r="BQ50" s="373"/>
      <c r="BR50" s="354" t="s">
        <v>476</v>
      </c>
    </row>
    <row r="51" spans="1:70" s="428" customFormat="1" x14ac:dyDescent="0.25">
      <c r="A51" s="345" t="s">
        <v>2756</v>
      </c>
      <c r="B51" s="373"/>
      <c r="C51" s="719">
        <v>38849</v>
      </c>
      <c r="D51" s="373"/>
      <c r="E51" s="346">
        <v>1421.35</v>
      </c>
      <c r="F51" s="373"/>
      <c r="G51" s="347">
        <v>90.163300000000007</v>
      </c>
      <c r="H51" s="374"/>
      <c r="I51" s="348">
        <v>0.3347</v>
      </c>
      <c r="J51" s="348">
        <v>5.0770999999999997</v>
      </c>
      <c r="K51" s="348">
        <v>2.5030999999999999</v>
      </c>
      <c r="L51" s="348">
        <v>5.4126000000000003</v>
      </c>
      <c r="M51" s="348">
        <v>-6.4789000000000003</v>
      </c>
      <c r="N51" s="350">
        <v>-5.9602000000000004</v>
      </c>
      <c r="O51" s="348">
        <v>-0.25419999999999998</v>
      </c>
      <c r="P51" s="348">
        <v>9.9244000000000003</v>
      </c>
      <c r="Q51" s="348">
        <v>11.073499999999999</v>
      </c>
      <c r="R51" s="348">
        <v>11.5794</v>
      </c>
      <c r="S51" s="348">
        <v>11.3665</v>
      </c>
      <c r="T51" s="348">
        <v>-7.9641000000000002</v>
      </c>
      <c r="U51" s="348">
        <v>-7.8014999999999999</v>
      </c>
      <c r="V51" s="348">
        <v>-8.3851999999999993</v>
      </c>
      <c r="W51" s="348">
        <v>2.9493999999999998</v>
      </c>
      <c r="X51" s="348">
        <v>11.552199999999999</v>
      </c>
      <c r="Y51" s="374"/>
      <c r="Z51" s="346">
        <v>13</v>
      </c>
      <c r="AA51" s="346">
        <v>11</v>
      </c>
      <c r="AB51" s="346">
        <v>18</v>
      </c>
      <c r="AC51" s="346">
        <v>20</v>
      </c>
      <c r="AD51" s="346">
        <v>20</v>
      </c>
      <c r="AE51" s="346">
        <v>18</v>
      </c>
      <c r="AF51" s="346">
        <v>7</v>
      </c>
      <c r="AG51" s="346">
        <v>7</v>
      </c>
      <c r="AH51" s="346">
        <v>9</v>
      </c>
      <c r="AI51" s="346">
        <v>7</v>
      </c>
      <c r="AJ51" s="346">
        <v>20</v>
      </c>
      <c r="AK51" s="346">
        <v>23</v>
      </c>
      <c r="AL51" s="346">
        <v>19</v>
      </c>
      <c r="AM51" s="346">
        <v>18</v>
      </c>
      <c r="AN51" s="346">
        <v>15</v>
      </c>
      <c r="AO51" s="373"/>
      <c r="AP51" s="348">
        <v>10.8</v>
      </c>
      <c r="AQ51" s="348">
        <v>11.4</v>
      </c>
      <c r="AR51" s="348">
        <v>8.1300000000000008</v>
      </c>
      <c r="AS51" s="348">
        <v>1.1499999999999999</v>
      </c>
      <c r="AT51" s="348">
        <v>-9.83</v>
      </c>
      <c r="AU51" s="351"/>
      <c r="AV51" s="346">
        <v>7</v>
      </c>
      <c r="AW51" s="346">
        <v>10</v>
      </c>
      <c r="AX51" s="346">
        <v>9</v>
      </c>
      <c r="AY51" s="346">
        <v>10</v>
      </c>
      <c r="AZ51" s="346">
        <v>18</v>
      </c>
      <c r="BA51" s="362"/>
      <c r="BB51" s="348">
        <v>13.533535107774</v>
      </c>
      <c r="BC51" s="375">
        <v>0.95773324797252302</v>
      </c>
      <c r="BD51" s="375">
        <v>4.4233847448844101E-2</v>
      </c>
      <c r="BE51" s="375">
        <v>-7.2666325922183597E-2</v>
      </c>
      <c r="BF51" s="374"/>
      <c r="BG51" s="348">
        <v>72.613399999999999</v>
      </c>
      <c r="BH51" s="348">
        <v>8.4519900000000003</v>
      </c>
      <c r="BI51" s="348">
        <v>14.950900000000001</v>
      </c>
      <c r="BJ51" s="348">
        <v>3.9837099999999999</v>
      </c>
      <c r="BK51" s="373"/>
      <c r="BL51" s="372" t="s">
        <v>2757</v>
      </c>
      <c r="BM51" s="372" t="s">
        <v>2758</v>
      </c>
      <c r="BN51" s="372" t="s">
        <v>2759</v>
      </c>
      <c r="BO51" s="372" t="s">
        <v>2760</v>
      </c>
      <c r="BP51" s="372" t="s">
        <v>2761</v>
      </c>
      <c r="BQ51" s="373"/>
      <c r="BR51" s="354" t="s">
        <v>525</v>
      </c>
    </row>
    <row r="52" spans="1:70" s="428" customFormat="1" x14ac:dyDescent="0.25">
      <c r="A52" s="345" t="s">
        <v>2762</v>
      </c>
      <c r="B52" s="373"/>
      <c r="C52" s="719">
        <v>43350</v>
      </c>
      <c r="D52" s="373"/>
      <c r="E52" s="346">
        <v>1410.84</v>
      </c>
      <c r="F52" s="373"/>
      <c r="G52" s="347">
        <v>29.6935</v>
      </c>
      <c r="H52" s="374"/>
      <c r="I52" s="348">
        <v>0.39660000000000001</v>
      </c>
      <c r="J52" s="348">
        <v>4.1821999999999999</v>
      </c>
      <c r="K52" s="348">
        <v>1.9498</v>
      </c>
      <c r="L52" s="348">
        <v>3.6356999999999999</v>
      </c>
      <c r="M52" s="348">
        <v>-6.1737000000000002</v>
      </c>
      <c r="N52" s="350">
        <v>-3.0377999999999998</v>
      </c>
      <c r="O52" s="348">
        <v>-1.2756000000000001</v>
      </c>
      <c r="P52" s="348">
        <v>9.8324999999999996</v>
      </c>
      <c r="Q52" s="348">
        <v>11.2021</v>
      </c>
      <c r="R52" s="348" t="s">
        <v>430</v>
      </c>
      <c r="S52" s="348">
        <v>9.5402000000000005</v>
      </c>
      <c r="T52" s="348">
        <v>-7.6722999999999999</v>
      </c>
      <c r="U52" s="348">
        <v>-6.8251999999999997</v>
      </c>
      <c r="V52" s="348">
        <v>-5.35</v>
      </c>
      <c r="W52" s="348">
        <v>2.4451000000000001</v>
      </c>
      <c r="X52" s="348">
        <v>15.007300000000001</v>
      </c>
      <c r="Y52" s="374"/>
      <c r="Z52" s="346">
        <v>12</v>
      </c>
      <c r="AA52" s="346">
        <v>20</v>
      </c>
      <c r="AB52" s="346">
        <v>23</v>
      </c>
      <c r="AC52" s="346">
        <v>23</v>
      </c>
      <c r="AD52" s="346">
        <v>19</v>
      </c>
      <c r="AE52" s="346">
        <v>13</v>
      </c>
      <c r="AF52" s="346">
        <v>10</v>
      </c>
      <c r="AG52" s="346">
        <v>8</v>
      </c>
      <c r="AH52" s="346">
        <v>7</v>
      </c>
      <c r="AI52" s="346" t="s">
        <v>430</v>
      </c>
      <c r="AJ52" s="346">
        <v>23</v>
      </c>
      <c r="AK52" s="346">
        <v>22</v>
      </c>
      <c r="AL52" s="346">
        <v>16</v>
      </c>
      <c r="AM52" s="346">
        <v>13</v>
      </c>
      <c r="AN52" s="346">
        <v>22</v>
      </c>
      <c r="AO52" s="373"/>
      <c r="AP52" s="348" t="s">
        <v>430</v>
      </c>
      <c r="AQ52" s="348">
        <v>11.95</v>
      </c>
      <c r="AR52" s="348">
        <v>8.14</v>
      </c>
      <c r="AS52" s="348">
        <v>1.7</v>
      </c>
      <c r="AT52" s="348">
        <v>-8.65</v>
      </c>
      <c r="AU52" s="351"/>
      <c r="AV52" s="346" t="s">
        <v>430</v>
      </c>
      <c r="AW52" s="346">
        <v>7</v>
      </c>
      <c r="AX52" s="346">
        <v>8</v>
      </c>
      <c r="AY52" s="346">
        <v>9</v>
      </c>
      <c r="AZ52" s="346">
        <v>16</v>
      </c>
      <c r="BA52" s="362"/>
      <c r="BB52" s="348">
        <v>13.218797402667301</v>
      </c>
      <c r="BC52" s="375">
        <v>0.96151350061486196</v>
      </c>
      <c r="BD52" s="375">
        <v>4.3417775602022798E-2</v>
      </c>
      <c r="BE52" s="375">
        <v>-0.100025577059076</v>
      </c>
      <c r="BF52" s="374"/>
      <c r="BG52" s="348">
        <v>70.378399999999999</v>
      </c>
      <c r="BH52" s="348">
        <v>17.458300000000001</v>
      </c>
      <c r="BI52" s="348">
        <v>7.0642699999999996</v>
      </c>
      <c r="BJ52" s="348">
        <v>5.09903</v>
      </c>
      <c r="BK52" s="373"/>
      <c r="BL52" s="372" t="s">
        <v>2763</v>
      </c>
      <c r="BM52" s="372" t="s">
        <v>2764</v>
      </c>
      <c r="BN52" s="372" t="s">
        <v>2765</v>
      </c>
      <c r="BO52" s="372" t="s">
        <v>2766</v>
      </c>
      <c r="BP52" s="372" t="s">
        <v>2767</v>
      </c>
      <c r="BQ52" s="373"/>
      <c r="BR52" s="354" t="s">
        <v>1015</v>
      </c>
    </row>
    <row r="53" spans="1:70" s="428" customFormat="1" x14ac:dyDescent="0.25">
      <c r="A53" s="345" t="s">
        <v>2768</v>
      </c>
      <c r="B53" s="373"/>
      <c r="C53" s="719">
        <v>45953</v>
      </c>
      <c r="D53" s="373"/>
      <c r="E53" s="346">
        <v>1045.48</v>
      </c>
      <c r="F53" s="373"/>
      <c r="G53" s="347">
        <v>9.6402999999999999</v>
      </c>
      <c r="H53" s="374"/>
      <c r="I53" s="348">
        <v>-0.19769999999999999</v>
      </c>
      <c r="J53" s="348">
        <v>5.3101000000000003</v>
      </c>
      <c r="K53" s="348">
        <v>6.0026000000000002</v>
      </c>
      <c r="L53" s="348">
        <v>12.9992</v>
      </c>
      <c r="M53" s="348">
        <v>-0.70960000000000001</v>
      </c>
      <c r="N53" s="350" t="s">
        <v>430</v>
      </c>
      <c r="O53" s="348" t="s">
        <v>430</v>
      </c>
      <c r="P53" s="348" t="s">
        <v>430</v>
      </c>
      <c r="Q53" s="348" t="s">
        <v>430</v>
      </c>
      <c r="R53" s="348" t="s">
        <v>430</v>
      </c>
      <c r="S53" s="348">
        <v>19.9923</v>
      </c>
      <c r="T53" s="348">
        <v>-1.5402</v>
      </c>
      <c r="U53" s="348" t="s">
        <v>430</v>
      </c>
      <c r="V53" s="348" t="s">
        <v>430</v>
      </c>
      <c r="W53" s="348">
        <v>2.3809999999999998</v>
      </c>
      <c r="X53" s="348">
        <v>-3.597</v>
      </c>
      <c r="Y53" s="374"/>
      <c r="Z53" s="346">
        <v>24</v>
      </c>
      <c r="AA53" s="346">
        <v>8</v>
      </c>
      <c r="AB53" s="346">
        <v>3</v>
      </c>
      <c r="AC53" s="346">
        <v>3</v>
      </c>
      <c r="AD53" s="346">
        <v>4</v>
      </c>
      <c r="AE53" s="346" t="s">
        <v>430</v>
      </c>
      <c r="AF53" s="346" t="s">
        <v>430</v>
      </c>
      <c r="AG53" s="346" t="s">
        <v>430</v>
      </c>
      <c r="AH53" s="346" t="s">
        <v>430</v>
      </c>
      <c r="AI53" s="346" t="s">
        <v>430</v>
      </c>
      <c r="AJ53" s="346">
        <v>3</v>
      </c>
      <c r="AK53" s="346">
        <v>4</v>
      </c>
      <c r="AL53" s="346" t="s">
        <v>430</v>
      </c>
      <c r="AM53" s="346" t="s">
        <v>430</v>
      </c>
      <c r="AN53" s="346">
        <v>24</v>
      </c>
      <c r="AO53" s="373"/>
      <c r="AP53" s="348" t="s">
        <v>430</v>
      </c>
      <c r="AQ53" s="348" t="s">
        <v>430</v>
      </c>
      <c r="AR53" s="348" t="s">
        <v>430</v>
      </c>
      <c r="AS53" s="348" t="s">
        <v>430</v>
      </c>
      <c r="AT53" s="348" t="s">
        <v>430</v>
      </c>
      <c r="AU53" s="351"/>
      <c r="AV53" s="346" t="s">
        <v>430</v>
      </c>
      <c r="AW53" s="346" t="s">
        <v>430</v>
      </c>
      <c r="AX53" s="346" t="s">
        <v>430</v>
      </c>
      <c r="AY53" s="346" t="s">
        <v>430</v>
      </c>
      <c r="AZ53" s="346" t="s">
        <v>430</v>
      </c>
      <c r="BA53" s="362"/>
      <c r="BB53" s="348">
        <v>17.540132952435201</v>
      </c>
      <c r="BC53" s="375">
        <v>1.1682583372129001</v>
      </c>
      <c r="BD53" s="375">
        <v>-4.1375525185869802E-2</v>
      </c>
      <c r="BE53" s="375">
        <v>0.81799405813849202</v>
      </c>
      <c r="BF53" s="374"/>
      <c r="BG53" s="348">
        <v>34.236899999999999</v>
      </c>
      <c r="BH53" s="348">
        <v>17.518000000000001</v>
      </c>
      <c r="BI53" s="348">
        <v>46.783499999999997</v>
      </c>
      <c r="BJ53" s="348">
        <v>1.4616</v>
      </c>
      <c r="BK53" s="373"/>
      <c r="BL53" s="372" t="s">
        <v>2769</v>
      </c>
      <c r="BM53" s="372" t="s">
        <v>2770</v>
      </c>
      <c r="BN53" s="372" t="s">
        <v>2771</v>
      </c>
      <c r="BO53" s="372" t="s">
        <v>2772</v>
      </c>
      <c r="BP53" s="372" t="s">
        <v>2773</v>
      </c>
      <c r="BQ53" s="373"/>
      <c r="BR53" s="354" t="s">
        <v>476</v>
      </c>
    </row>
    <row r="54" spans="1:70" s="428" customFormat="1" x14ac:dyDescent="0.25">
      <c r="A54" s="345" t="s">
        <v>2774</v>
      </c>
      <c r="B54" s="373"/>
      <c r="C54" s="719">
        <v>39318</v>
      </c>
      <c r="D54" s="373"/>
      <c r="E54" s="346">
        <v>687.74400000000003</v>
      </c>
      <c r="F54" s="373"/>
      <c r="G54" s="347">
        <v>56.212800000000001</v>
      </c>
      <c r="H54" s="374"/>
      <c r="I54" s="348">
        <v>0.15909999999999999</v>
      </c>
      <c r="J54" s="348">
        <v>5.8372000000000002</v>
      </c>
      <c r="K54" s="348">
        <v>3.4434</v>
      </c>
      <c r="L54" s="348">
        <v>6.2874999999999996</v>
      </c>
      <c r="M54" s="348">
        <v>-4.2564000000000002</v>
      </c>
      <c r="N54" s="350">
        <v>-0.1661</v>
      </c>
      <c r="O54" s="348">
        <v>-0.64929999999999999</v>
      </c>
      <c r="P54" s="348">
        <v>10.172000000000001</v>
      </c>
      <c r="Q54" s="348">
        <v>10.2965</v>
      </c>
      <c r="R54" s="348">
        <v>11.1074</v>
      </c>
      <c r="S54" s="348">
        <v>12.9154</v>
      </c>
      <c r="T54" s="348">
        <v>-5.4356999999999998</v>
      </c>
      <c r="U54" s="348">
        <v>-4.0191999999999997</v>
      </c>
      <c r="V54" s="348">
        <v>-2.7263000000000002</v>
      </c>
      <c r="W54" s="348">
        <v>3.8271000000000002</v>
      </c>
      <c r="X54" s="348">
        <v>9.6026000000000007</v>
      </c>
      <c r="Y54" s="374"/>
      <c r="Z54" s="346">
        <v>20</v>
      </c>
      <c r="AA54" s="346">
        <v>3</v>
      </c>
      <c r="AB54" s="346">
        <v>9</v>
      </c>
      <c r="AC54" s="346">
        <v>13</v>
      </c>
      <c r="AD54" s="346">
        <v>14</v>
      </c>
      <c r="AE54" s="346">
        <v>8</v>
      </c>
      <c r="AF54" s="346">
        <v>8</v>
      </c>
      <c r="AG54" s="346">
        <v>6</v>
      </c>
      <c r="AH54" s="346">
        <v>11</v>
      </c>
      <c r="AI54" s="346">
        <v>8</v>
      </c>
      <c r="AJ54" s="346">
        <v>12</v>
      </c>
      <c r="AK54" s="346">
        <v>12</v>
      </c>
      <c r="AL54" s="346">
        <v>7</v>
      </c>
      <c r="AM54" s="346">
        <v>8</v>
      </c>
      <c r="AN54" s="346">
        <v>3</v>
      </c>
      <c r="AO54" s="373"/>
      <c r="AP54" s="348">
        <v>10.79</v>
      </c>
      <c r="AQ54" s="348">
        <v>11</v>
      </c>
      <c r="AR54" s="348">
        <v>8.16</v>
      </c>
      <c r="AS54" s="348">
        <v>3.77</v>
      </c>
      <c r="AT54" s="348">
        <v>-4.17</v>
      </c>
      <c r="AU54" s="351"/>
      <c r="AV54" s="346">
        <v>8</v>
      </c>
      <c r="AW54" s="346">
        <v>11</v>
      </c>
      <c r="AX54" s="346">
        <v>7</v>
      </c>
      <c r="AY54" s="346">
        <v>3</v>
      </c>
      <c r="AZ54" s="346">
        <v>8</v>
      </c>
      <c r="BA54" s="362"/>
      <c r="BB54" s="348">
        <v>13.660532677441999</v>
      </c>
      <c r="BC54" s="375">
        <v>1.0005428397276599</v>
      </c>
      <c r="BD54" s="375">
        <v>4.3635447367827998E-2</v>
      </c>
      <c r="BE54" s="375">
        <v>-0.10522984595153501</v>
      </c>
      <c r="BF54" s="374"/>
      <c r="BG54" s="348">
        <v>73.841399999999993</v>
      </c>
      <c r="BH54" s="348">
        <v>16.865400000000001</v>
      </c>
      <c r="BI54" s="348">
        <v>7.6564800000000002</v>
      </c>
      <c r="BJ54" s="348">
        <v>1.63672</v>
      </c>
      <c r="BK54" s="373"/>
      <c r="BL54" s="372" t="s">
        <v>2775</v>
      </c>
      <c r="BM54" s="372" t="s">
        <v>2776</v>
      </c>
      <c r="BN54" s="372" t="s">
        <v>2777</v>
      </c>
      <c r="BO54" s="372" t="s">
        <v>2778</v>
      </c>
      <c r="BP54" s="372" t="s">
        <v>2779</v>
      </c>
      <c r="BQ54" s="373"/>
      <c r="BR54" s="354" t="s">
        <v>463</v>
      </c>
    </row>
    <row r="55" spans="1:70" s="428" customFormat="1" x14ac:dyDescent="0.25">
      <c r="A55" s="345" t="s">
        <v>2780</v>
      </c>
      <c r="B55" s="373"/>
      <c r="C55" s="719">
        <v>45625</v>
      </c>
      <c r="D55" s="373"/>
      <c r="E55" s="346">
        <v>607.94000000000005</v>
      </c>
      <c r="F55" s="373"/>
      <c r="G55" s="347">
        <v>8.9949999999999992</v>
      </c>
      <c r="H55" s="374"/>
      <c r="I55" s="348">
        <v>0.50280000000000002</v>
      </c>
      <c r="J55" s="348">
        <v>4.6295000000000002</v>
      </c>
      <c r="K55" s="348">
        <v>4.2173999999999996</v>
      </c>
      <c r="L55" s="348">
        <v>8.0609999999999999</v>
      </c>
      <c r="M55" s="348">
        <v>-3.4041999999999999</v>
      </c>
      <c r="N55" s="350">
        <v>-5.3258000000000001</v>
      </c>
      <c r="O55" s="348" t="s">
        <v>430</v>
      </c>
      <c r="P55" s="348" t="s">
        <v>430</v>
      </c>
      <c r="Q55" s="348" t="s">
        <v>430</v>
      </c>
      <c r="R55" s="348" t="s">
        <v>430</v>
      </c>
      <c r="S55" s="348">
        <v>13.76</v>
      </c>
      <c r="T55" s="348">
        <v>-4.4406999999999996</v>
      </c>
      <c r="U55" s="348">
        <v>-6.3800999999999997</v>
      </c>
      <c r="V55" s="348">
        <v>-6.3314000000000004</v>
      </c>
      <c r="W55" s="348">
        <v>3.2957999999999998</v>
      </c>
      <c r="X55" s="348">
        <v>-6.6021999999999998</v>
      </c>
      <c r="Y55" s="374"/>
      <c r="Z55" s="346">
        <v>6</v>
      </c>
      <c r="AA55" s="346">
        <v>17</v>
      </c>
      <c r="AB55" s="346">
        <v>5</v>
      </c>
      <c r="AC55" s="346">
        <v>6</v>
      </c>
      <c r="AD55" s="346">
        <v>9</v>
      </c>
      <c r="AE55" s="346">
        <v>17</v>
      </c>
      <c r="AF55" s="346" t="s">
        <v>430</v>
      </c>
      <c r="AG55" s="346" t="s">
        <v>430</v>
      </c>
      <c r="AH55" s="346" t="s">
        <v>430</v>
      </c>
      <c r="AI55" s="346" t="s">
        <v>430</v>
      </c>
      <c r="AJ55" s="346">
        <v>8</v>
      </c>
      <c r="AK55" s="346">
        <v>9</v>
      </c>
      <c r="AL55" s="346">
        <v>14</v>
      </c>
      <c r="AM55" s="346">
        <v>14</v>
      </c>
      <c r="AN55" s="346">
        <v>8</v>
      </c>
      <c r="AO55" s="373"/>
      <c r="AP55" s="348" t="s">
        <v>430</v>
      </c>
      <c r="AQ55" s="348" t="s">
        <v>430</v>
      </c>
      <c r="AR55" s="348" t="s">
        <v>430</v>
      </c>
      <c r="AS55" s="348" t="s">
        <v>430</v>
      </c>
      <c r="AT55" s="348">
        <v>-5.72</v>
      </c>
      <c r="AU55" s="351"/>
      <c r="AV55" s="346" t="s">
        <v>430</v>
      </c>
      <c r="AW55" s="346" t="s">
        <v>430</v>
      </c>
      <c r="AX55" s="346" t="s">
        <v>430</v>
      </c>
      <c r="AY55" s="346" t="s">
        <v>430</v>
      </c>
      <c r="AZ55" s="346">
        <v>11</v>
      </c>
      <c r="BA55" s="362"/>
      <c r="BB55" s="348">
        <v>15.4490150069084</v>
      </c>
      <c r="BC55" s="375">
        <v>1.08822420612148</v>
      </c>
      <c r="BD55" s="375">
        <v>-6.5423090860953895E-2</v>
      </c>
      <c r="BE55" s="375">
        <v>-0.72049596539274796</v>
      </c>
      <c r="BF55" s="374"/>
      <c r="BG55" s="348">
        <v>47.129300000000001</v>
      </c>
      <c r="BH55" s="348">
        <v>11.7279</v>
      </c>
      <c r="BI55" s="348">
        <v>37.902200000000001</v>
      </c>
      <c r="BJ55" s="348">
        <v>3.2406000000000001</v>
      </c>
      <c r="BK55" s="373"/>
      <c r="BL55" s="372" t="s">
        <v>2781</v>
      </c>
      <c r="BM55" s="372" t="s">
        <v>2782</v>
      </c>
      <c r="BN55" s="372" t="s">
        <v>2783</v>
      </c>
      <c r="BO55" s="372" t="s">
        <v>2784</v>
      </c>
      <c r="BP55" s="372" t="s">
        <v>2785</v>
      </c>
      <c r="BQ55" s="373"/>
      <c r="BR55" s="354" t="s">
        <v>476</v>
      </c>
    </row>
    <row r="56" spans="1:70" s="428" customFormat="1" x14ac:dyDescent="0.25">
      <c r="A56" s="345" t="s">
        <v>2786</v>
      </c>
      <c r="B56" s="373"/>
      <c r="C56" s="719">
        <v>45957</v>
      </c>
      <c r="D56" s="373"/>
      <c r="E56" s="346">
        <v>559.35</v>
      </c>
      <c r="F56" s="373"/>
      <c r="G56" s="347">
        <v>10.15</v>
      </c>
      <c r="H56" s="374"/>
      <c r="I56" s="348">
        <v>1.0955999999999999</v>
      </c>
      <c r="J56" s="348">
        <v>6.2827000000000002</v>
      </c>
      <c r="K56" s="348">
        <v>8.0937000000000001</v>
      </c>
      <c r="L56" s="348">
        <v>14.1732</v>
      </c>
      <c r="M56" s="348">
        <v>4.2093999999999996</v>
      </c>
      <c r="N56" s="350" t="s">
        <v>430</v>
      </c>
      <c r="O56" s="348" t="s">
        <v>430</v>
      </c>
      <c r="P56" s="348" t="s">
        <v>430</v>
      </c>
      <c r="Q56" s="348" t="s">
        <v>430</v>
      </c>
      <c r="R56" s="348" t="s">
        <v>430</v>
      </c>
      <c r="S56" s="348">
        <v>20.403300000000002</v>
      </c>
      <c r="T56" s="348">
        <v>4.3164999999999996</v>
      </c>
      <c r="U56" s="348" t="s">
        <v>430</v>
      </c>
      <c r="V56" s="348" t="s">
        <v>430</v>
      </c>
      <c r="W56" s="348">
        <v>6.3940999999999999</v>
      </c>
      <c r="X56" s="348">
        <v>1.5</v>
      </c>
      <c r="Y56" s="374"/>
      <c r="Z56" s="346">
        <v>1</v>
      </c>
      <c r="AA56" s="346">
        <v>2</v>
      </c>
      <c r="AB56" s="346">
        <v>1</v>
      </c>
      <c r="AC56" s="346">
        <v>2</v>
      </c>
      <c r="AD56" s="346">
        <v>2</v>
      </c>
      <c r="AE56" s="346" t="s">
        <v>430</v>
      </c>
      <c r="AF56" s="346" t="s">
        <v>430</v>
      </c>
      <c r="AG56" s="346" t="s">
        <v>430</v>
      </c>
      <c r="AH56" s="346" t="s">
        <v>430</v>
      </c>
      <c r="AI56" s="346" t="s">
        <v>430</v>
      </c>
      <c r="AJ56" s="346">
        <v>2</v>
      </c>
      <c r="AK56" s="346">
        <v>2</v>
      </c>
      <c r="AL56" s="346" t="s">
        <v>430</v>
      </c>
      <c r="AM56" s="346" t="s">
        <v>430</v>
      </c>
      <c r="AN56" s="346">
        <v>1</v>
      </c>
      <c r="AO56" s="373"/>
      <c r="AP56" s="348" t="s">
        <v>430</v>
      </c>
      <c r="AQ56" s="348" t="s">
        <v>430</v>
      </c>
      <c r="AR56" s="348" t="s">
        <v>430</v>
      </c>
      <c r="AS56" s="348" t="s">
        <v>430</v>
      </c>
      <c r="AT56" s="348" t="s">
        <v>430</v>
      </c>
      <c r="AU56" s="351"/>
      <c r="AV56" s="346" t="s">
        <v>430</v>
      </c>
      <c r="AW56" s="346" t="s">
        <v>430</v>
      </c>
      <c r="AX56" s="346" t="s">
        <v>430</v>
      </c>
      <c r="AY56" s="346" t="s">
        <v>430</v>
      </c>
      <c r="AZ56" s="346" t="s">
        <v>430</v>
      </c>
      <c r="BA56" s="362"/>
      <c r="BB56" s="348">
        <v>19.350689047252601</v>
      </c>
      <c r="BC56" s="375">
        <v>1.2972538971352701</v>
      </c>
      <c r="BD56" s="375">
        <v>3.0209922640532299E-4</v>
      </c>
      <c r="BE56" s="375">
        <v>1.72002569510432</v>
      </c>
      <c r="BF56" s="374"/>
      <c r="BG56" s="348">
        <v>37.942700000000002</v>
      </c>
      <c r="BH56" s="348">
        <v>19.139500000000002</v>
      </c>
      <c r="BI56" s="348">
        <v>42.8416</v>
      </c>
      <c r="BJ56" s="348">
        <v>7.6200000000000004E-2</v>
      </c>
      <c r="BK56" s="373"/>
      <c r="BL56" s="372" t="s">
        <v>2787</v>
      </c>
      <c r="BM56" s="372" t="s">
        <v>2788</v>
      </c>
      <c r="BN56" s="372" t="s">
        <v>2789</v>
      </c>
      <c r="BO56" s="372" t="s">
        <v>2790</v>
      </c>
      <c r="BP56" s="372" t="s">
        <v>2791</v>
      </c>
      <c r="BQ56" s="373"/>
      <c r="BR56" s="354" t="s">
        <v>602</v>
      </c>
    </row>
    <row r="57" spans="1:70" s="428" customFormat="1" x14ac:dyDescent="0.25">
      <c r="A57" s="345" t="s">
        <v>2792</v>
      </c>
      <c r="B57" s="373"/>
      <c r="C57" s="719">
        <v>43417</v>
      </c>
      <c r="D57" s="373"/>
      <c r="E57" s="346">
        <v>502.12</v>
      </c>
      <c r="F57" s="373"/>
      <c r="G57" s="347">
        <v>21.551200000000001</v>
      </c>
      <c r="H57" s="374"/>
      <c r="I57" s="348">
        <v>0.2666</v>
      </c>
      <c r="J57" s="348">
        <v>5.5877999999999997</v>
      </c>
      <c r="K57" s="348">
        <v>2.7755000000000001</v>
      </c>
      <c r="L57" s="348">
        <v>5.5810000000000004</v>
      </c>
      <c r="M57" s="348">
        <v>-4.7089999999999996</v>
      </c>
      <c r="N57" s="350">
        <v>-1.4870000000000001</v>
      </c>
      <c r="O57" s="348">
        <v>-2.0144000000000002</v>
      </c>
      <c r="P57" s="348">
        <v>9.7271000000000001</v>
      </c>
      <c r="Q57" s="348">
        <v>10.8893</v>
      </c>
      <c r="R57" s="348" t="s">
        <v>430</v>
      </c>
      <c r="S57" s="348">
        <v>11.5008</v>
      </c>
      <c r="T57" s="348">
        <v>-6.1702000000000004</v>
      </c>
      <c r="U57" s="348">
        <v>-5.5835999999999997</v>
      </c>
      <c r="V57" s="348">
        <v>-3.9645999999999999</v>
      </c>
      <c r="W57" s="348">
        <v>3.2709000000000001</v>
      </c>
      <c r="X57" s="348">
        <v>10.6313</v>
      </c>
      <c r="Y57" s="374"/>
      <c r="Z57" s="346">
        <v>17</v>
      </c>
      <c r="AA57" s="346">
        <v>6</v>
      </c>
      <c r="AB57" s="346">
        <v>16</v>
      </c>
      <c r="AC57" s="346">
        <v>18</v>
      </c>
      <c r="AD57" s="346">
        <v>16</v>
      </c>
      <c r="AE57" s="346">
        <v>12</v>
      </c>
      <c r="AF57" s="346">
        <v>11</v>
      </c>
      <c r="AG57" s="346">
        <v>9</v>
      </c>
      <c r="AH57" s="346">
        <v>10</v>
      </c>
      <c r="AI57" s="346" t="s">
        <v>430</v>
      </c>
      <c r="AJ57" s="346">
        <v>19</v>
      </c>
      <c r="AK57" s="346">
        <v>17</v>
      </c>
      <c r="AL57" s="346">
        <v>12</v>
      </c>
      <c r="AM57" s="346">
        <v>11</v>
      </c>
      <c r="AN57" s="346">
        <v>9</v>
      </c>
      <c r="AO57" s="373"/>
      <c r="AP57" s="348" t="s">
        <v>430</v>
      </c>
      <c r="AQ57" s="348">
        <v>11.56</v>
      </c>
      <c r="AR57" s="348">
        <v>8.4700000000000006</v>
      </c>
      <c r="AS57" s="348">
        <v>2.15</v>
      </c>
      <c r="AT57" s="348">
        <v>-6.37</v>
      </c>
      <c r="AU57" s="351"/>
      <c r="AV57" s="346" t="s">
        <v>430</v>
      </c>
      <c r="AW57" s="346">
        <v>9</v>
      </c>
      <c r="AX57" s="346">
        <v>6</v>
      </c>
      <c r="AY57" s="346">
        <v>6</v>
      </c>
      <c r="AZ57" s="346">
        <v>12</v>
      </c>
      <c r="BA57" s="362"/>
      <c r="BB57" s="348">
        <v>13.896864324640401</v>
      </c>
      <c r="BC57" s="375">
        <v>1.00894798194388</v>
      </c>
      <c r="BD57" s="375">
        <v>4.0471946269228898E-2</v>
      </c>
      <c r="BE57" s="375">
        <v>-0.144771594279092</v>
      </c>
      <c r="BF57" s="374"/>
      <c r="BG57" s="348">
        <v>63.688099999999999</v>
      </c>
      <c r="BH57" s="348">
        <v>15.0479</v>
      </c>
      <c r="BI57" s="348">
        <v>18.648599999999998</v>
      </c>
      <c r="BJ57" s="348">
        <v>2.6154000000000002</v>
      </c>
      <c r="BK57" s="373"/>
      <c r="BL57" s="372" t="s">
        <v>2793</v>
      </c>
      <c r="BM57" s="372" t="s">
        <v>2794</v>
      </c>
      <c r="BN57" s="372" t="s">
        <v>2795</v>
      </c>
      <c r="BO57" s="372" t="s">
        <v>2796</v>
      </c>
      <c r="BP57" s="372" t="s">
        <v>2797</v>
      </c>
      <c r="BQ57" s="373"/>
      <c r="BR57" s="354" t="s">
        <v>476</v>
      </c>
    </row>
    <row r="58" spans="1:70" s="428" customFormat="1" x14ac:dyDescent="0.25">
      <c r="A58" s="345" t="s">
        <v>2798</v>
      </c>
      <c r="B58" s="373"/>
      <c r="C58" s="719">
        <v>45708</v>
      </c>
      <c r="D58" s="373"/>
      <c r="E58" s="346">
        <v>485.29199999999997</v>
      </c>
      <c r="F58" s="373"/>
      <c r="G58" s="347">
        <v>10.8515</v>
      </c>
      <c r="H58" s="374"/>
      <c r="I58" s="348">
        <v>0.4118</v>
      </c>
      <c r="J58" s="348">
        <v>4.1081000000000003</v>
      </c>
      <c r="K58" s="348">
        <v>2.1076999999999999</v>
      </c>
      <c r="L58" s="348">
        <v>5.4433999999999996</v>
      </c>
      <c r="M58" s="348">
        <v>-4.1734</v>
      </c>
      <c r="N58" s="350">
        <v>0.40339999999999998</v>
      </c>
      <c r="O58" s="348" t="s">
        <v>430</v>
      </c>
      <c r="P58" s="348" t="s">
        <v>430</v>
      </c>
      <c r="Q58" s="348" t="s">
        <v>430</v>
      </c>
      <c r="R58" s="348" t="s">
        <v>430</v>
      </c>
      <c r="S58" s="348">
        <v>11.5663</v>
      </c>
      <c r="T58" s="348">
        <v>-5.6252000000000004</v>
      </c>
      <c r="U58" s="348">
        <v>-4.2081</v>
      </c>
      <c r="V58" s="348">
        <v>-2.4497</v>
      </c>
      <c r="W58" s="348">
        <v>2.4171</v>
      </c>
      <c r="X58" s="348">
        <v>6.3700999999999999</v>
      </c>
      <c r="Y58" s="374"/>
      <c r="Z58" s="346">
        <v>10</v>
      </c>
      <c r="AA58" s="346">
        <v>22</v>
      </c>
      <c r="AB58" s="346">
        <v>20</v>
      </c>
      <c r="AC58" s="346">
        <v>19</v>
      </c>
      <c r="AD58" s="346">
        <v>13</v>
      </c>
      <c r="AE58" s="346">
        <v>6</v>
      </c>
      <c r="AF58" s="346" t="s">
        <v>430</v>
      </c>
      <c r="AG58" s="346" t="s">
        <v>430</v>
      </c>
      <c r="AH58" s="346" t="s">
        <v>430</v>
      </c>
      <c r="AI58" s="346" t="s">
        <v>430</v>
      </c>
      <c r="AJ58" s="346">
        <v>18</v>
      </c>
      <c r="AK58" s="346">
        <v>14</v>
      </c>
      <c r="AL58" s="346">
        <v>9</v>
      </c>
      <c r="AM58" s="346">
        <v>7</v>
      </c>
      <c r="AN58" s="346">
        <v>23</v>
      </c>
      <c r="AO58" s="373"/>
      <c r="AP58" s="348" t="s">
        <v>430</v>
      </c>
      <c r="AQ58" s="348" t="s">
        <v>430</v>
      </c>
      <c r="AR58" s="348" t="s">
        <v>430</v>
      </c>
      <c r="AS58" s="348" t="s">
        <v>430</v>
      </c>
      <c r="AT58" s="348">
        <v>-4.7300000000000004</v>
      </c>
      <c r="AU58" s="351"/>
      <c r="AV58" s="346" t="s">
        <v>430</v>
      </c>
      <c r="AW58" s="346" t="s">
        <v>430</v>
      </c>
      <c r="AX58" s="346" t="s">
        <v>430</v>
      </c>
      <c r="AY58" s="346" t="s">
        <v>430</v>
      </c>
      <c r="AZ58" s="346">
        <v>10</v>
      </c>
      <c r="BA58" s="362"/>
      <c r="BB58" s="348">
        <v>11.5671848570096</v>
      </c>
      <c r="BC58" s="375">
        <v>0.89096451827671097</v>
      </c>
      <c r="BD58" s="375">
        <v>1.05413048963067E-2</v>
      </c>
      <c r="BE58" s="375">
        <v>-0.17422821363472901</v>
      </c>
      <c r="BF58" s="374"/>
      <c r="BG58" s="348">
        <v>65.543999999999997</v>
      </c>
      <c r="BH58" s="348">
        <v>21.594799999999999</v>
      </c>
      <c r="BI58" s="348">
        <v>10.1326</v>
      </c>
      <c r="BJ58" s="348">
        <v>2.7286000000000001</v>
      </c>
      <c r="BK58" s="373"/>
      <c r="BL58" s="372" t="s">
        <v>2799</v>
      </c>
      <c r="BM58" s="372" t="s">
        <v>2800</v>
      </c>
      <c r="BN58" s="372" t="s">
        <v>2801</v>
      </c>
      <c r="BO58" s="372" t="s">
        <v>2802</v>
      </c>
      <c r="BP58" s="372" t="s">
        <v>2803</v>
      </c>
      <c r="BQ58" s="373"/>
      <c r="BR58" s="354" t="s">
        <v>476</v>
      </c>
    </row>
    <row r="59" spans="1:70" s="428" customFormat="1" x14ac:dyDescent="0.25">
      <c r="A59" s="345" t="s">
        <v>2804</v>
      </c>
      <c r="B59" s="373"/>
      <c r="C59" s="719">
        <v>45982</v>
      </c>
      <c r="D59" s="373"/>
      <c r="E59" s="346">
        <v>476.81200000000001</v>
      </c>
      <c r="F59" s="373"/>
      <c r="G59" s="347">
        <v>9.5991</v>
      </c>
      <c r="H59" s="374"/>
      <c r="I59" s="348">
        <v>0.60160000000000002</v>
      </c>
      <c r="J59" s="348">
        <v>4.8372000000000002</v>
      </c>
      <c r="K59" s="348">
        <v>3.0510000000000002</v>
      </c>
      <c r="L59" s="348">
        <v>6.9394999999999998</v>
      </c>
      <c r="M59" s="348">
        <v>-3.0002</v>
      </c>
      <c r="N59" s="350" t="s">
        <v>430</v>
      </c>
      <c r="O59" s="348" t="s">
        <v>430</v>
      </c>
      <c r="P59" s="348" t="s">
        <v>430</v>
      </c>
      <c r="Q59" s="348" t="s">
        <v>430</v>
      </c>
      <c r="R59" s="348" t="s">
        <v>430</v>
      </c>
      <c r="S59" s="348">
        <v>13.0463</v>
      </c>
      <c r="T59" s="348">
        <v>-3.6070000000000002</v>
      </c>
      <c r="U59" s="348" t="s">
        <v>430</v>
      </c>
      <c r="V59" s="348" t="s">
        <v>430</v>
      </c>
      <c r="W59" s="348">
        <v>3.1429</v>
      </c>
      <c r="X59" s="348">
        <v>-4.0090000000000003</v>
      </c>
      <c r="Y59" s="374"/>
      <c r="Z59" s="346">
        <v>2</v>
      </c>
      <c r="AA59" s="346">
        <v>15</v>
      </c>
      <c r="AB59" s="346">
        <v>12</v>
      </c>
      <c r="AC59" s="346">
        <v>10</v>
      </c>
      <c r="AD59" s="346">
        <v>8</v>
      </c>
      <c r="AE59" s="346" t="s">
        <v>430</v>
      </c>
      <c r="AF59" s="346" t="s">
        <v>430</v>
      </c>
      <c r="AG59" s="346" t="s">
        <v>430</v>
      </c>
      <c r="AH59" s="346" t="s">
        <v>430</v>
      </c>
      <c r="AI59" s="346" t="s">
        <v>430</v>
      </c>
      <c r="AJ59" s="346">
        <v>11</v>
      </c>
      <c r="AK59" s="346">
        <v>7</v>
      </c>
      <c r="AL59" s="346" t="s">
        <v>430</v>
      </c>
      <c r="AM59" s="346" t="s">
        <v>430</v>
      </c>
      <c r="AN59" s="346">
        <v>12</v>
      </c>
      <c r="AO59" s="373"/>
      <c r="AP59" s="348" t="s">
        <v>430</v>
      </c>
      <c r="AQ59" s="348" t="s">
        <v>430</v>
      </c>
      <c r="AR59" s="348" t="s">
        <v>430</v>
      </c>
      <c r="AS59" s="348" t="s">
        <v>430</v>
      </c>
      <c r="AT59" s="348" t="s">
        <v>430</v>
      </c>
      <c r="AU59" s="351"/>
      <c r="AV59" s="346" t="s">
        <v>430</v>
      </c>
      <c r="AW59" s="346" t="s">
        <v>430</v>
      </c>
      <c r="AX59" s="346" t="s">
        <v>430</v>
      </c>
      <c r="AY59" s="346" t="s">
        <v>430</v>
      </c>
      <c r="AZ59" s="346" t="s">
        <v>430</v>
      </c>
      <c r="BA59" s="362"/>
      <c r="BB59" s="348">
        <v>17.030881475023499</v>
      </c>
      <c r="BC59" s="375">
        <v>1.1165439375305199</v>
      </c>
      <c r="BD59" s="375">
        <v>-5.0403483391580198E-2</v>
      </c>
      <c r="BE59" s="375">
        <v>0.288301730202358</v>
      </c>
      <c r="BF59" s="374"/>
      <c r="BG59" s="348">
        <v>43.508800000000001</v>
      </c>
      <c r="BH59" s="348">
        <v>24.7178</v>
      </c>
      <c r="BI59" s="348">
        <v>28.145499999999998</v>
      </c>
      <c r="BJ59" s="348">
        <v>3.6278999999999999</v>
      </c>
      <c r="BK59" s="373"/>
      <c r="BL59" s="372" t="s">
        <v>2805</v>
      </c>
      <c r="BM59" s="372" t="s">
        <v>2806</v>
      </c>
      <c r="BN59" s="372" t="s">
        <v>2807</v>
      </c>
      <c r="BO59" s="372" t="s">
        <v>2808</v>
      </c>
      <c r="BP59" s="372" t="s">
        <v>2809</v>
      </c>
      <c r="BQ59" s="373"/>
      <c r="BR59" s="354" t="s">
        <v>476</v>
      </c>
    </row>
    <row r="60" spans="1:70" s="428" customFormat="1" x14ac:dyDescent="0.25">
      <c r="A60" s="345" t="s">
        <v>2810</v>
      </c>
      <c r="B60" s="373"/>
      <c r="C60" s="719">
        <v>45646</v>
      </c>
      <c r="D60" s="373"/>
      <c r="E60" s="346">
        <v>362.88</v>
      </c>
      <c r="F60" s="373"/>
      <c r="G60" s="347">
        <v>10.66</v>
      </c>
      <c r="H60" s="374"/>
      <c r="I60" s="348">
        <v>0.56599999999999995</v>
      </c>
      <c r="J60" s="348">
        <v>5.1281999999999996</v>
      </c>
      <c r="K60" s="348">
        <v>2.0095999999999998</v>
      </c>
      <c r="L60" s="348">
        <v>6.0697000000000001</v>
      </c>
      <c r="M60" s="348">
        <v>-3.4420000000000002</v>
      </c>
      <c r="N60" s="350">
        <v>1.7176</v>
      </c>
      <c r="O60" s="348" t="s">
        <v>430</v>
      </c>
      <c r="P60" s="348" t="s">
        <v>430</v>
      </c>
      <c r="Q60" s="348" t="s">
        <v>430</v>
      </c>
      <c r="R60" s="348" t="s">
        <v>430</v>
      </c>
      <c r="S60" s="348">
        <v>11.157500000000001</v>
      </c>
      <c r="T60" s="348">
        <v>-4.3945999999999996</v>
      </c>
      <c r="U60" s="348">
        <v>-2.5594000000000001</v>
      </c>
      <c r="V60" s="348">
        <v>-1.0214000000000001</v>
      </c>
      <c r="W60" s="348">
        <v>2.5987</v>
      </c>
      <c r="X60" s="348">
        <v>4.3734000000000002</v>
      </c>
      <c r="Y60" s="374"/>
      <c r="Z60" s="346">
        <v>4</v>
      </c>
      <c r="AA60" s="346">
        <v>10</v>
      </c>
      <c r="AB60" s="346">
        <v>22</v>
      </c>
      <c r="AC60" s="346">
        <v>15</v>
      </c>
      <c r="AD60" s="346">
        <v>10</v>
      </c>
      <c r="AE60" s="346">
        <v>4</v>
      </c>
      <c r="AF60" s="346" t="s">
        <v>430</v>
      </c>
      <c r="AG60" s="346" t="s">
        <v>430</v>
      </c>
      <c r="AH60" s="346" t="s">
        <v>430</v>
      </c>
      <c r="AI60" s="346" t="s">
        <v>430</v>
      </c>
      <c r="AJ60" s="346">
        <v>21</v>
      </c>
      <c r="AK60" s="346">
        <v>8</v>
      </c>
      <c r="AL60" s="346">
        <v>5</v>
      </c>
      <c r="AM60" s="346">
        <v>3</v>
      </c>
      <c r="AN60" s="346">
        <v>18</v>
      </c>
      <c r="AO60" s="373"/>
      <c r="AP60" s="348" t="s">
        <v>430</v>
      </c>
      <c r="AQ60" s="348" t="s">
        <v>430</v>
      </c>
      <c r="AR60" s="348" t="s">
        <v>430</v>
      </c>
      <c r="AS60" s="348" t="s">
        <v>430</v>
      </c>
      <c r="AT60" s="348">
        <v>-2.59</v>
      </c>
      <c r="AU60" s="351"/>
      <c r="AV60" s="346" t="s">
        <v>430</v>
      </c>
      <c r="AW60" s="346" t="s">
        <v>430</v>
      </c>
      <c r="AX60" s="346" t="s">
        <v>430</v>
      </c>
      <c r="AY60" s="346" t="s">
        <v>430</v>
      </c>
      <c r="AZ60" s="346">
        <v>5</v>
      </c>
      <c r="BA60" s="362"/>
      <c r="BB60" s="348">
        <v>13.1175880860761</v>
      </c>
      <c r="BC60" s="375">
        <v>0.92915882815247797</v>
      </c>
      <c r="BD60" s="375">
        <v>5.8146852562678203E-4</v>
      </c>
      <c r="BE60" s="375">
        <v>4.3967893133570399E-2</v>
      </c>
      <c r="BF60" s="374"/>
      <c r="BG60" s="348">
        <v>42.158999999999999</v>
      </c>
      <c r="BH60" s="348">
        <v>26.634899999999998</v>
      </c>
      <c r="BI60" s="348">
        <v>29.051200000000001</v>
      </c>
      <c r="BJ60" s="348">
        <v>2.1549</v>
      </c>
      <c r="BK60" s="373"/>
      <c r="BL60" s="372" t="s">
        <v>2811</v>
      </c>
      <c r="BM60" s="372" t="s">
        <v>2812</v>
      </c>
      <c r="BN60" s="372" t="s">
        <v>2813</v>
      </c>
      <c r="BO60" s="372" t="s">
        <v>2814</v>
      </c>
      <c r="BP60" s="372" t="s">
        <v>2815</v>
      </c>
      <c r="BQ60" s="373"/>
      <c r="BR60" s="354" t="s">
        <v>476</v>
      </c>
    </row>
    <row r="61" spans="1:70" s="428" customFormat="1" x14ac:dyDescent="0.25">
      <c r="A61" s="345" t="s">
        <v>2816</v>
      </c>
      <c r="B61" s="373"/>
      <c r="C61" s="719">
        <v>45715</v>
      </c>
      <c r="D61" s="373"/>
      <c r="E61" s="346">
        <v>356.36</v>
      </c>
      <c r="F61" s="373"/>
      <c r="G61" s="347">
        <v>11.180300000000001</v>
      </c>
      <c r="H61" s="374"/>
      <c r="I61" s="348">
        <v>0.4637</v>
      </c>
      <c r="J61" s="348">
        <v>4.5571999999999999</v>
      </c>
      <c r="K61" s="348">
        <v>3.7605</v>
      </c>
      <c r="L61" s="348">
        <v>7.4646999999999997</v>
      </c>
      <c r="M61" s="348">
        <v>-1.4038999999999999</v>
      </c>
      <c r="N61" s="350">
        <v>2.3414999999999999</v>
      </c>
      <c r="O61" s="348" t="s">
        <v>430</v>
      </c>
      <c r="P61" s="348" t="s">
        <v>430</v>
      </c>
      <c r="Q61" s="348" t="s">
        <v>430</v>
      </c>
      <c r="R61" s="348" t="s">
        <v>430</v>
      </c>
      <c r="S61" s="348">
        <v>13.941700000000001</v>
      </c>
      <c r="T61" s="348">
        <v>-3.2393999999999998</v>
      </c>
      <c r="U61" s="348">
        <v>-2.1187</v>
      </c>
      <c r="V61" s="348">
        <v>-1.0243</v>
      </c>
      <c r="W61" s="348">
        <v>2.9702000000000002</v>
      </c>
      <c r="X61" s="348">
        <v>8.9316999999999993</v>
      </c>
      <c r="Y61" s="374"/>
      <c r="Z61" s="346">
        <v>7</v>
      </c>
      <c r="AA61" s="346">
        <v>18</v>
      </c>
      <c r="AB61" s="346">
        <v>6</v>
      </c>
      <c r="AC61" s="346">
        <v>9</v>
      </c>
      <c r="AD61" s="346">
        <v>5</v>
      </c>
      <c r="AE61" s="346">
        <v>3</v>
      </c>
      <c r="AF61" s="346" t="s">
        <v>430</v>
      </c>
      <c r="AG61" s="346" t="s">
        <v>430</v>
      </c>
      <c r="AH61" s="346" t="s">
        <v>430</v>
      </c>
      <c r="AI61" s="346" t="s">
        <v>430</v>
      </c>
      <c r="AJ61" s="346">
        <v>6</v>
      </c>
      <c r="AK61" s="346">
        <v>6</v>
      </c>
      <c r="AL61" s="346">
        <v>3</v>
      </c>
      <c r="AM61" s="346">
        <v>4</v>
      </c>
      <c r="AN61" s="346">
        <v>14</v>
      </c>
      <c r="AO61" s="373"/>
      <c r="AP61" s="348" t="s">
        <v>430</v>
      </c>
      <c r="AQ61" s="348" t="s">
        <v>430</v>
      </c>
      <c r="AR61" s="348" t="s">
        <v>430</v>
      </c>
      <c r="AS61" s="348" t="s">
        <v>430</v>
      </c>
      <c r="AT61" s="348">
        <v>-1.08</v>
      </c>
      <c r="AU61" s="351"/>
      <c r="AV61" s="346" t="s">
        <v>430</v>
      </c>
      <c r="AW61" s="346" t="s">
        <v>430</v>
      </c>
      <c r="AX61" s="346" t="s">
        <v>430</v>
      </c>
      <c r="AY61" s="346" t="s">
        <v>430</v>
      </c>
      <c r="AZ61" s="346">
        <v>3</v>
      </c>
      <c r="BA61" s="362"/>
      <c r="BB61" s="348">
        <v>12.1606279600603</v>
      </c>
      <c r="BC61" s="375">
        <v>0.921341926913545</v>
      </c>
      <c r="BD61" s="375">
        <v>2.4099454973230499E-2</v>
      </c>
      <c r="BE61" s="375">
        <v>-1.31945453487243E-2</v>
      </c>
      <c r="BF61" s="374"/>
      <c r="BG61" s="348">
        <v>75.429100000000005</v>
      </c>
      <c r="BH61" s="348">
        <v>12.2629</v>
      </c>
      <c r="BI61" s="348">
        <v>11.988200000000001</v>
      </c>
      <c r="BJ61" s="348">
        <v>0.31979999999999997</v>
      </c>
      <c r="BK61" s="373"/>
      <c r="BL61" s="372" t="s">
        <v>2817</v>
      </c>
      <c r="BM61" s="372" t="s">
        <v>2818</v>
      </c>
      <c r="BN61" s="372" t="s">
        <v>2819</v>
      </c>
      <c r="BO61" s="372" t="s">
        <v>2820</v>
      </c>
      <c r="BP61" s="372" t="s">
        <v>2821</v>
      </c>
      <c r="BQ61" s="373"/>
      <c r="BR61" s="354" t="s">
        <v>602</v>
      </c>
    </row>
    <row r="62" spans="1:70" s="428" customFormat="1" x14ac:dyDescent="0.25">
      <c r="A62" s="345" t="s">
        <v>2822</v>
      </c>
      <c r="B62" s="373"/>
      <c r="C62" s="719">
        <v>46013</v>
      </c>
      <c r="D62" s="373"/>
      <c r="E62" s="346">
        <v>324.13200000000001</v>
      </c>
      <c r="F62" s="373"/>
      <c r="G62" s="347">
        <v>9.3800000000000008</v>
      </c>
      <c r="H62" s="374"/>
      <c r="I62" s="348">
        <v>0.32090000000000002</v>
      </c>
      <c r="J62" s="348">
        <v>4.9217000000000004</v>
      </c>
      <c r="K62" s="348">
        <v>3.1903000000000001</v>
      </c>
      <c r="L62" s="348">
        <v>6.3491999999999997</v>
      </c>
      <c r="M62" s="348" t="s">
        <v>430</v>
      </c>
      <c r="N62" s="350" t="s">
        <v>430</v>
      </c>
      <c r="O62" s="348" t="s">
        <v>430</v>
      </c>
      <c r="P62" s="348" t="s">
        <v>430</v>
      </c>
      <c r="Q62" s="348" t="s">
        <v>430</v>
      </c>
      <c r="R62" s="348" t="s">
        <v>430</v>
      </c>
      <c r="S62" s="348">
        <v>12.47</v>
      </c>
      <c r="T62" s="348">
        <v>-6.3872</v>
      </c>
      <c r="U62" s="348" t="s">
        <v>430</v>
      </c>
      <c r="V62" s="348" t="s">
        <v>430</v>
      </c>
      <c r="W62" s="348">
        <v>3.1903000000000001</v>
      </c>
      <c r="X62" s="348">
        <v>-6.2</v>
      </c>
      <c r="Y62" s="374"/>
      <c r="Z62" s="346">
        <v>15</v>
      </c>
      <c r="AA62" s="346">
        <v>14</v>
      </c>
      <c r="AB62" s="346">
        <v>11</v>
      </c>
      <c r="AC62" s="346">
        <v>12</v>
      </c>
      <c r="AD62" s="346" t="s">
        <v>430</v>
      </c>
      <c r="AE62" s="346" t="s">
        <v>430</v>
      </c>
      <c r="AF62" s="346" t="s">
        <v>430</v>
      </c>
      <c r="AG62" s="346" t="s">
        <v>430</v>
      </c>
      <c r="AH62" s="346" t="s">
        <v>430</v>
      </c>
      <c r="AI62" s="346" t="s">
        <v>430</v>
      </c>
      <c r="AJ62" s="346">
        <v>14</v>
      </c>
      <c r="AK62" s="346">
        <v>18</v>
      </c>
      <c r="AL62" s="346" t="s">
        <v>430</v>
      </c>
      <c r="AM62" s="346" t="s">
        <v>430</v>
      </c>
      <c r="AN62" s="346">
        <v>11</v>
      </c>
      <c r="AO62" s="373"/>
      <c r="AP62" s="348" t="s">
        <v>430</v>
      </c>
      <c r="AQ62" s="348" t="s">
        <v>430</v>
      </c>
      <c r="AR62" s="348" t="s">
        <v>430</v>
      </c>
      <c r="AS62" s="348" t="s">
        <v>430</v>
      </c>
      <c r="AT62" s="348" t="s">
        <v>430</v>
      </c>
      <c r="AU62" s="351"/>
      <c r="AV62" s="346" t="s">
        <v>430</v>
      </c>
      <c r="AW62" s="346" t="s">
        <v>430</v>
      </c>
      <c r="AX62" s="346" t="s">
        <v>430</v>
      </c>
      <c r="AY62" s="346" t="s">
        <v>430</v>
      </c>
      <c r="AZ62" s="346" t="s">
        <v>430</v>
      </c>
      <c r="BA62" s="362"/>
      <c r="BB62" s="348">
        <v>16.534955169120099</v>
      </c>
      <c r="BC62" s="375">
        <v>0.96939286178176898</v>
      </c>
      <c r="BD62" s="375">
        <v>-6.6021624238554302E-2</v>
      </c>
      <c r="BE62" s="375">
        <v>-0.30023696122330701</v>
      </c>
      <c r="BF62" s="374"/>
      <c r="BG62" s="348">
        <v>54.163800000000002</v>
      </c>
      <c r="BH62" s="348">
        <v>25.023399999999999</v>
      </c>
      <c r="BI62" s="348">
        <v>18.453900000000001</v>
      </c>
      <c r="BJ62" s="348">
        <v>2.3589000000000002</v>
      </c>
      <c r="BK62" s="373"/>
      <c r="BL62" s="372" t="s">
        <v>2823</v>
      </c>
      <c r="BM62" s="372" t="s">
        <v>2824</v>
      </c>
      <c r="BN62" s="372" t="s">
        <v>2825</v>
      </c>
      <c r="BO62" s="372" t="s">
        <v>2826</v>
      </c>
      <c r="BP62" s="372" t="s">
        <v>2827</v>
      </c>
      <c r="BQ62" s="373"/>
      <c r="BR62" s="354" t="s">
        <v>443</v>
      </c>
    </row>
    <row r="63" spans="1:70" s="428" customFormat="1" x14ac:dyDescent="0.25">
      <c r="A63" s="345" t="s">
        <v>2828</v>
      </c>
      <c r="B63" s="373"/>
      <c r="C63" s="719">
        <v>45315</v>
      </c>
      <c r="D63" s="373"/>
      <c r="E63" s="346">
        <v>198.98699999999999</v>
      </c>
      <c r="F63" s="373"/>
      <c r="G63" s="347">
        <v>10.0219</v>
      </c>
      <c r="H63" s="374"/>
      <c r="I63" s="348">
        <v>0.2641</v>
      </c>
      <c r="J63" s="348">
        <v>6.9561999999999999</v>
      </c>
      <c r="K63" s="348">
        <v>7.3559999999999999</v>
      </c>
      <c r="L63" s="348">
        <v>15.6622</v>
      </c>
      <c r="M63" s="348">
        <v>6.5728999999999997</v>
      </c>
      <c r="N63" s="350">
        <v>-1.4319999999999999</v>
      </c>
      <c r="O63" s="348">
        <v>-4.8108000000000004</v>
      </c>
      <c r="P63" s="348" t="s">
        <v>430</v>
      </c>
      <c r="Q63" s="348" t="s">
        <v>430</v>
      </c>
      <c r="R63" s="348" t="s">
        <v>430</v>
      </c>
      <c r="S63" s="348">
        <v>22.4557</v>
      </c>
      <c r="T63" s="348">
        <v>4.4230999999999998</v>
      </c>
      <c r="U63" s="348">
        <v>3.7496</v>
      </c>
      <c r="V63" s="348">
        <v>-2.2320000000000002</v>
      </c>
      <c r="W63" s="348">
        <v>4.7023999999999999</v>
      </c>
      <c r="X63" s="348">
        <v>9.1200000000000003E-2</v>
      </c>
      <c r="Y63" s="374"/>
      <c r="Z63" s="346">
        <v>18</v>
      </c>
      <c r="AA63" s="346">
        <v>1</v>
      </c>
      <c r="AB63" s="346">
        <v>2</v>
      </c>
      <c r="AC63" s="346">
        <v>1</v>
      </c>
      <c r="AD63" s="346">
        <v>1</v>
      </c>
      <c r="AE63" s="346">
        <v>11</v>
      </c>
      <c r="AF63" s="346">
        <v>14</v>
      </c>
      <c r="AG63" s="346" t="s">
        <v>430</v>
      </c>
      <c r="AH63" s="346" t="s">
        <v>430</v>
      </c>
      <c r="AI63" s="346" t="s">
        <v>430</v>
      </c>
      <c r="AJ63" s="346">
        <v>1</v>
      </c>
      <c r="AK63" s="346">
        <v>1</v>
      </c>
      <c r="AL63" s="346">
        <v>1</v>
      </c>
      <c r="AM63" s="346">
        <v>6</v>
      </c>
      <c r="AN63" s="346">
        <v>2</v>
      </c>
      <c r="AO63" s="373"/>
      <c r="AP63" s="348" t="s">
        <v>430</v>
      </c>
      <c r="AQ63" s="348" t="s">
        <v>430</v>
      </c>
      <c r="AR63" s="348" t="s">
        <v>430</v>
      </c>
      <c r="AS63" s="348" t="s">
        <v>430</v>
      </c>
      <c r="AT63" s="348">
        <v>11.05</v>
      </c>
      <c r="AU63" s="351"/>
      <c r="AV63" s="346" t="s">
        <v>430</v>
      </c>
      <c r="AW63" s="346" t="s">
        <v>430</v>
      </c>
      <c r="AX63" s="346" t="s">
        <v>430</v>
      </c>
      <c r="AY63" s="346" t="s">
        <v>430</v>
      </c>
      <c r="AZ63" s="346">
        <v>1</v>
      </c>
      <c r="BA63" s="362"/>
      <c r="BB63" s="348">
        <v>14.544641518392799</v>
      </c>
      <c r="BC63" s="375">
        <v>0.87645254402859996</v>
      </c>
      <c r="BD63" s="375">
        <v>-3.3487900809158103E-2</v>
      </c>
      <c r="BE63" s="375">
        <v>-0.58754267979307895</v>
      </c>
      <c r="BF63" s="374"/>
      <c r="BG63" s="348">
        <v>6.5691499999999996</v>
      </c>
      <c r="BH63" s="348">
        <v>11.994300000000001</v>
      </c>
      <c r="BI63" s="348">
        <v>60.365299999999998</v>
      </c>
      <c r="BJ63" s="348">
        <v>21.071249999999999</v>
      </c>
      <c r="BK63" s="373"/>
      <c r="BL63" s="372" t="s">
        <v>2829</v>
      </c>
      <c r="BM63" s="372" t="s">
        <v>2830</v>
      </c>
      <c r="BN63" s="372" t="s">
        <v>2831</v>
      </c>
      <c r="BO63" s="372" t="s">
        <v>2832</v>
      </c>
      <c r="BP63" s="372" t="s">
        <v>2833</v>
      </c>
      <c r="BQ63" s="373"/>
      <c r="BR63" s="354" t="s">
        <v>547</v>
      </c>
    </row>
    <row r="64" spans="1:70" s="428" customFormat="1" x14ac:dyDescent="0.25">
      <c r="A64" s="345" t="s">
        <v>2834</v>
      </c>
      <c r="B64" s="373"/>
      <c r="C64" s="719">
        <v>46063</v>
      </c>
      <c r="D64" s="373"/>
      <c r="E64" s="346">
        <v>111.31</v>
      </c>
      <c r="F64" s="373"/>
      <c r="G64" s="347">
        <v>9.8460000000000001</v>
      </c>
      <c r="H64" s="374"/>
      <c r="I64" s="348">
        <v>6.0999999999999999E-2</v>
      </c>
      <c r="J64" s="348">
        <v>3.5548999999999999</v>
      </c>
      <c r="K64" s="348">
        <v>3.5657999999999999</v>
      </c>
      <c r="L64" s="348">
        <v>8.4719999999999995</v>
      </c>
      <c r="M64" s="348" t="s">
        <v>430</v>
      </c>
      <c r="N64" s="350" t="s">
        <v>430</v>
      </c>
      <c r="O64" s="348" t="s">
        <v>430</v>
      </c>
      <c r="P64" s="348" t="s">
        <v>430</v>
      </c>
      <c r="Q64" s="348" t="s">
        <v>430</v>
      </c>
      <c r="R64" s="348" t="s">
        <v>430</v>
      </c>
      <c r="S64" s="348">
        <v>13.8134</v>
      </c>
      <c r="T64" s="348" t="s">
        <v>430</v>
      </c>
      <c r="U64" s="348" t="s">
        <v>430</v>
      </c>
      <c r="V64" s="348" t="s">
        <v>430</v>
      </c>
      <c r="W64" s="348">
        <v>2.5305</v>
      </c>
      <c r="X64" s="348">
        <v>-1.54</v>
      </c>
      <c r="Y64" s="374"/>
      <c r="Z64" s="346">
        <v>23</v>
      </c>
      <c r="AA64" s="346">
        <v>24</v>
      </c>
      <c r="AB64" s="346">
        <v>7</v>
      </c>
      <c r="AC64" s="346">
        <v>5</v>
      </c>
      <c r="AD64" s="346" t="s">
        <v>430</v>
      </c>
      <c r="AE64" s="346" t="s">
        <v>430</v>
      </c>
      <c r="AF64" s="346" t="s">
        <v>430</v>
      </c>
      <c r="AG64" s="346" t="s">
        <v>430</v>
      </c>
      <c r="AH64" s="346" t="s">
        <v>430</v>
      </c>
      <c r="AI64" s="346" t="s">
        <v>430</v>
      </c>
      <c r="AJ64" s="346">
        <v>7</v>
      </c>
      <c r="AK64" s="346" t="s">
        <v>430</v>
      </c>
      <c r="AL64" s="346" t="s">
        <v>430</v>
      </c>
      <c r="AM64" s="346" t="s">
        <v>430</v>
      </c>
      <c r="AN64" s="346">
        <v>21</v>
      </c>
      <c r="AO64" s="373"/>
      <c r="AP64" s="348" t="s">
        <v>430</v>
      </c>
      <c r="AQ64" s="348" t="s">
        <v>430</v>
      </c>
      <c r="AR64" s="348" t="s">
        <v>430</v>
      </c>
      <c r="AS64" s="348" t="s">
        <v>430</v>
      </c>
      <c r="AT64" s="348" t="s">
        <v>430</v>
      </c>
      <c r="AU64" s="351"/>
      <c r="AV64" s="346" t="s">
        <v>430</v>
      </c>
      <c r="AW64" s="346" t="s">
        <v>430</v>
      </c>
      <c r="AX64" s="346" t="s">
        <v>430</v>
      </c>
      <c r="AY64" s="346" t="s">
        <v>430</v>
      </c>
      <c r="AZ64" s="346" t="s">
        <v>430</v>
      </c>
      <c r="BA64" s="362"/>
      <c r="BB64" s="348">
        <v>19.7697319924856</v>
      </c>
      <c r="BC64" s="375">
        <v>1.0222588282351499</v>
      </c>
      <c r="BD64" s="375">
        <v>-1.7465156517712299E-2</v>
      </c>
      <c r="BE64" s="375">
        <v>0.615502829999243</v>
      </c>
      <c r="BF64" s="374"/>
      <c r="BG64" s="348">
        <v>45.349600000000002</v>
      </c>
      <c r="BH64" s="348">
        <v>9.2473100000000006</v>
      </c>
      <c r="BI64" s="348">
        <v>34.064100000000003</v>
      </c>
      <c r="BJ64" s="348">
        <v>11.338990000000001</v>
      </c>
      <c r="BK64" s="373"/>
      <c r="BL64" s="372" t="s">
        <v>2835</v>
      </c>
      <c r="BM64" s="372" t="s">
        <v>2836</v>
      </c>
      <c r="BN64" s="372" t="s">
        <v>2837</v>
      </c>
      <c r="BO64" s="372" t="s">
        <v>2838</v>
      </c>
      <c r="BP64" s="372" t="s">
        <v>2839</v>
      </c>
      <c r="BQ64" s="373"/>
      <c r="BR64" s="354" t="s">
        <v>554</v>
      </c>
    </row>
    <row r="65" spans="1:70" s="428" customFormat="1" x14ac:dyDescent="0.25">
      <c r="A65" s="885" t="s">
        <v>93</v>
      </c>
      <c r="B65" s="402"/>
      <c r="C65" s="724"/>
      <c r="D65" s="402"/>
      <c r="E65" s="403"/>
      <c r="F65" s="402"/>
      <c r="G65" s="404"/>
      <c r="H65" s="406"/>
      <c r="I65" s="405">
        <v>0.36159999999999998</v>
      </c>
      <c r="J65" s="405">
        <v>5.0096999999999996</v>
      </c>
      <c r="K65" s="405">
        <v>3.4123999999999999</v>
      </c>
      <c r="L65" s="405">
        <v>7.3563999999999998</v>
      </c>
      <c r="M65" s="405">
        <v>-3.0105</v>
      </c>
      <c r="N65" s="407">
        <v>-1.1993</v>
      </c>
      <c r="O65" s="405">
        <v>-0.21310000000000001</v>
      </c>
      <c r="P65" s="405">
        <v>10.434900000000001</v>
      </c>
      <c r="Q65" s="405">
        <v>12.223599999999999</v>
      </c>
      <c r="R65" s="405">
        <v>13.626300000000001</v>
      </c>
      <c r="S65" s="405">
        <v>13.5838</v>
      </c>
      <c r="T65" s="405">
        <v>-4.3158000000000003</v>
      </c>
      <c r="U65" s="405">
        <v>-4.1681999999999997</v>
      </c>
      <c r="V65" s="405">
        <v>-3.8191000000000002</v>
      </c>
      <c r="W65" s="405">
        <v>3.2151999999999998</v>
      </c>
      <c r="X65" s="405">
        <v>7.0739000000000001</v>
      </c>
      <c r="Y65" s="406"/>
      <c r="Z65" s="403">
        <v>24</v>
      </c>
      <c r="AA65" s="403">
        <v>24</v>
      </c>
      <c r="AB65" s="403">
        <v>24</v>
      </c>
      <c r="AC65" s="403">
        <v>24</v>
      </c>
      <c r="AD65" s="403">
        <v>22</v>
      </c>
      <c r="AE65" s="403">
        <v>19</v>
      </c>
      <c r="AF65" s="403">
        <v>14</v>
      </c>
      <c r="AG65" s="403">
        <v>11</v>
      </c>
      <c r="AH65" s="403">
        <v>11</v>
      </c>
      <c r="AI65" s="403">
        <v>8</v>
      </c>
      <c r="AJ65" s="403">
        <v>24</v>
      </c>
      <c r="AK65" s="403">
        <v>23</v>
      </c>
      <c r="AL65" s="403">
        <v>19</v>
      </c>
      <c r="AM65" s="403">
        <v>19</v>
      </c>
      <c r="AN65" s="403">
        <v>24</v>
      </c>
      <c r="AO65" s="402"/>
      <c r="AP65" s="405">
        <v>12.86875</v>
      </c>
      <c r="AQ65" s="405">
        <v>12.7518181818182</v>
      </c>
      <c r="AR65" s="405">
        <v>8.9890909090909101</v>
      </c>
      <c r="AS65" s="405">
        <v>2.68363636363636</v>
      </c>
      <c r="AT65" s="405">
        <v>-4.3026315789473699</v>
      </c>
      <c r="AU65" s="408"/>
      <c r="AV65" s="403">
        <v>8</v>
      </c>
      <c r="AW65" s="403">
        <v>11</v>
      </c>
      <c r="AX65" s="403">
        <v>11</v>
      </c>
      <c r="AY65" s="403">
        <v>11</v>
      </c>
      <c r="AZ65" s="403">
        <v>19</v>
      </c>
      <c r="BA65" s="409"/>
      <c r="BB65" s="405"/>
      <c r="BC65" s="410"/>
      <c r="BD65" s="410"/>
      <c r="BE65" s="410"/>
      <c r="BF65" s="406"/>
      <c r="BG65" s="405"/>
      <c r="BH65" s="405"/>
      <c r="BI65" s="405"/>
      <c r="BJ65" s="405"/>
      <c r="BK65" s="402"/>
      <c r="BL65" s="401"/>
      <c r="BM65" s="401"/>
      <c r="BN65" s="401"/>
      <c r="BO65" s="401"/>
      <c r="BP65" s="401"/>
      <c r="BQ65" s="402"/>
      <c r="BR65" s="411"/>
    </row>
    <row r="66" spans="1:70" s="428" customFormat="1" x14ac:dyDescent="0.25">
      <c r="A66" s="886" t="s">
        <v>94</v>
      </c>
      <c r="B66" s="373"/>
      <c r="C66" s="719"/>
      <c r="D66" s="373"/>
      <c r="E66" s="346"/>
      <c r="F66" s="373"/>
      <c r="G66" s="347"/>
      <c r="H66" s="374"/>
      <c r="I66" s="348">
        <v>1.0955999999999999</v>
      </c>
      <c r="J66" s="348">
        <v>6.9561999999999999</v>
      </c>
      <c r="K66" s="348">
        <v>8.0937000000000001</v>
      </c>
      <c r="L66" s="348">
        <v>15.6622</v>
      </c>
      <c r="M66" s="348">
        <v>6.5728999999999997</v>
      </c>
      <c r="N66" s="350">
        <v>5.6821999999999999</v>
      </c>
      <c r="O66" s="348">
        <v>4.6929999999999996</v>
      </c>
      <c r="P66" s="348">
        <v>13.9435</v>
      </c>
      <c r="Q66" s="348">
        <v>14.0329</v>
      </c>
      <c r="R66" s="348">
        <v>16.147099999999998</v>
      </c>
      <c r="S66" s="348">
        <v>22.4557</v>
      </c>
      <c r="T66" s="348">
        <v>4.4230999999999998</v>
      </c>
      <c r="U66" s="348">
        <v>3.7496</v>
      </c>
      <c r="V66" s="348">
        <v>2.4681999999999999</v>
      </c>
      <c r="W66" s="348">
        <v>6.3940999999999999</v>
      </c>
      <c r="X66" s="348">
        <v>15.53</v>
      </c>
      <c r="Y66" s="374"/>
      <c r="Z66" s="346"/>
      <c r="AA66" s="346"/>
      <c r="AB66" s="346"/>
      <c r="AC66" s="346"/>
      <c r="AD66" s="346"/>
      <c r="AE66" s="346"/>
      <c r="AF66" s="346"/>
      <c r="AG66" s="346"/>
      <c r="AH66" s="346"/>
      <c r="AI66" s="346"/>
      <c r="AJ66" s="346"/>
      <c r="AK66" s="346"/>
      <c r="AL66" s="346"/>
      <c r="AM66" s="346"/>
      <c r="AN66" s="346"/>
      <c r="AO66" s="373"/>
      <c r="AP66" s="348">
        <v>14.44</v>
      </c>
      <c r="AQ66" s="348">
        <v>15.08</v>
      </c>
      <c r="AR66" s="348">
        <v>12.58</v>
      </c>
      <c r="AS66" s="348">
        <v>7.76</v>
      </c>
      <c r="AT66" s="348">
        <v>11.05</v>
      </c>
      <c r="AU66" s="351"/>
      <c r="AV66" s="346"/>
      <c r="AW66" s="346"/>
      <c r="AX66" s="346"/>
      <c r="AY66" s="346"/>
      <c r="AZ66" s="346"/>
      <c r="BA66" s="362"/>
      <c r="BB66" s="348"/>
      <c r="BC66" s="375"/>
      <c r="BD66" s="375"/>
      <c r="BE66" s="375"/>
      <c r="BF66" s="374"/>
      <c r="BG66" s="348"/>
      <c r="BH66" s="348"/>
      <c r="BI66" s="348"/>
      <c r="BJ66" s="348"/>
      <c r="BK66" s="373"/>
      <c r="BL66" s="372"/>
      <c r="BM66" s="372"/>
      <c r="BN66" s="372"/>
      <c r="BO66" s="372"/>
      <c r="BP66" s="372"/>
      <c r="BQ66" s="373"/>
      <c r="BR66" s="354"/>
    </row>
    <row r="67" spans="1:70" s="428" customFormat="1" x14ac:dyDescent="0.25">
      <c r="A67" s="886" t="s">
        <v>95</v>
      </c>
      <c r="B67" s="373"/>
      <c r="C67" s="719"/>
      <c r="D67" s="373"/>
      <c r="E67" s="346"/>
      <c r="F67" s="373"/>
      <c r="G67" s="347"/>
      <c r="H67" s="374"/>
      <c r="I67" s="348">
        <v>-0.19769999999999999</v>
      </c>
      <c r="J67" s="348">
        <v>3.5548999999999999</v>
      </c>
      <c r="K67" s="348">
        <v>0.77559999999999996</v>
      </c>
      <c r="L67" s="348">
        <v>3.4657</v>
      </c>
      <c r="M67" s="348">
        <v>-6.8479000000000001</v>
      </c>
      <c r="N67" s="350">
        <v>-6.3277000000000001</v>
      </c>
      <c r="O67" s="348">
        <v>-4.8108000000000004</v>
      </c>
      <c r="P67" s="348">
        <v>7.7229000000000001</v>
      </c>
      <c r="Q67" s="348">
        <v>10.2965</v>
      </c>
      <c r="R67" s="348">
        <v>11.1074</v>
      </c>
      <c r="S67" s="348">
        <v>9.3001000000000005</v>
      </c>
      <c r="T67" s="348">
        <v>-7.9641000000000002</v>
      </c>
      <c r="U67" s="348">
        <v>-7.8014999999999999</v>
      </c>
      <c r="V67" s="348">
        <v>-8.9774999999999991</v>
      </c>
      <c r="W67" s="348">
        <v>2.3809999999999998</v>
      </c>
      <c r="X67" s="348">
        <v>-6.6021999999999998</v>
      </c>
      <c r="Y67" s="374"/>
      <c r="Z67" s="346"/>
      <c r="AA67" s="346"/>
      <c r="AB67" s="346"/>
      <c r="AC67" s="346"/>
      <c r="AD67" s="346"/>
      <c r="AE67" s="346"/>
      <c r="AF67" s="346"/>
      <c r="AG67" s="346"/>
      <c r="AH67" s="346"/>
      <c r="AI67" s="346"/>
      <c r="AJ67" s="346"/>
      <c r="AK67" s="346"/>
      <c r="AL67" s="346"/>
      <c r="AM67" s="346"/>
      <c r="AN67" s="346"/>
      <c r="AO67" s="373"/>
      <c r="AP67" s="348">
        <v>10.79</v>
      </c>
      <c r="AQ67" s="348">
        <v>11</v>
      </c>
      <c r="AR67" s="348">
        <v>7.19</v>
      </c>
      <c r="AS67" s="348">
        <v>-1.1299999999999999</v>
      </c>
      <c r="AT67" s="348">
        <v>-10.28</v>
      </c>
      <c r="AU67" s="351"/>
      <c r="AV67" s="346"/>
      <c r="AW67" s="346"/>
      <c r="AX67" s="346"/>
      <c r="AY67" s="346"/>
      <c r="AZ67" s="346"/>
      <c r="BA67" s="362"/>
      <c r="BB67" s="348"/>
      <c r="BC67" s="375"/>
      <c r="BD67" s="375"/>
      <c r="BE67" s="375"/>
      <c r="BF67" s="374"/>
      <c r="BG67" s="348"/>
      <c r="BH67" s="348"/>
      <c r="BI67" s="348"/>
      <c r="BJ67" s="348"/>
      <c r="BK67" s="373"/>
      <c r="BL67" s="372"/>
      <c r="BM67" s="372"/>
      <c r="BN67" s="372"/>
      <c r="BO67" s="372"/>
      <c r="BP67" s="372"/>
      <c r="BQ67" s="373"/>
      <c r="BR67" s="354"/>
    </row>
    <row r="68" spans="1:70" s="428" customFormat="1" x14ac:dyDescent="0.25">
      <c r="A68" s="887" t="s">
        <v>96</v>
      </c>
      <c r="B68" s="413"/>
      <c r="C68" s="725"/>
      <c r="D68" s="413"/>
      <c r="E68" s="414"/>
      <c r="F68" s="413"/>
      <c r="G68" s="415"/>
      <c r="H68" s="417"/>
      <c r="I68" s="416">
        <v>0.36564999999999998</v>
      </c>
      <c r="J68" s="416">
        <v>5.0031999999999996</v>
      </c>
      <c r="K68" s="416">
        <v>3.0010500000000002</v>
      </c>
      <c r="L68" s="416">
        <v>6.3183499999999997</v>
      </c>
      <c r="M68" s="416">
        <v>-3.8993500000000001</v>
      </c>
      <c r="N68" s="418">
        <v>-1.2009000000000001</v>
      </c>
      <c r="O68" s="416">
        <v>-0.45174999999999998</v>
      </c>
      <c r="P68" s="416">
        <v>10.172000000000001</v>
      </c>
      <c r="Q68" s="416">
        <v>12.0641</v>
      </c>
      <c r="R68" s="416">
        <v>13.6739</v>
      </c>
      <c r="S68" s="416">
        <v>12.9071</v>
      </c>
      <c r="T68" s="416">
        <v>-5.5194999999999999</v>
      </c>
      <c r="U68" s="416">
        <v>-5.6071999999999997</v>
      </c>
      <c r="V68" s="416">
        <v>-5.0434000000000001</v>
      </c>
      <c r="W68" s="416">
        <v>3.1339000000000001</v>
      </c>
      <c r="X68" s="416">
        <v>10.116899999999999</v>
      </c>
      <c r="Y68" s="417"/>
      <c r="Z68" s="414"/>
      <c r="AA68" s="414"/>
      <c r="AB68" s="414"/>
      <c r="AC68" s="414"/>
      <c r="AD68" s="414"/>
      <c r="AE68" s="414"/>
      <c r="AF68" s="414"/>
      <c r="AG68" s="414"/>
      <c r="AH68" s="414"/>
      <c r="AI68" s="414"/>
      <c r="AJ68" s="414"/>
      <c r="AK68" s="414"/>
      <c r="AL68" s="414"/>
      <c r="AM68" s="414"/>
      <c r="AN68" s="414"/>
      <c r="AO68" s="413"/>
      <c r="AP68" s="416">
        <v>13.35</v>
      </c>
      <c r="AQ68" s="416">
        <v>13.02</v>
      </c>
      <c r="AR68" s="416">
        <v>8.4700000000000006</v>
      </c>
      <c r="AS68" s="416">
        <v>2.15</v>
      </c>
      <c r="AT68" s="416">
        <v>-4.7300000000000004</v>
      </c>
      <c r="AU68" s="419"/>
      <c r="AV68" s="414"/>
      <c r="AW68" s="414"/>
      <c r="AX68" s="414"/>
      <c r="AY68" s="414"/>
      <c r="AZ68" s="414"/>
      <c r="BA68" s="420"/>
      <c r="BB68" s="416"/>
      <c r="BC68" s="421"/>
      <c r="BD68" s="421"/>
      <c r="BE68" s="421"/>
      <c r="BF68" s="417"/>
      <c r="BG68" s="416"/>
      <c r="BH68" s="416"/>
      <c r="BI68" s="416"/>
      <c r="BJ68" s="416"/>
      <c r="BK68" s="413"/>
      <c r="BL68" s="412"/>
      <c r="BM68" s="412"/>
      <c r="BN68" s="412"/>
      <c r="BO68" s="412"/>
      <c r="BP68" s="412"/>
      <c r="BQ68" s="413"/>
      <c r="BR68" s="422"/>
    </row>
    <row r="69" spans="1:70" s="428" customFormat="1" ht="14.5" customHeight="1" x14ac:dyDescent="0.35">
      <c r="A69" s="874" t="s">
        <v>2840</v>
      </c>
      <c r="B69" s="862"/>
      <c r="C69" s="863"/>
      <c r="D69" s="862"/>
      <c r="E69" s="864"/>
      <c r="F69" s="862"/>
      <c r="G69" s="865"/>
      <c r="H69" s="867"/>
      <c r="I69" s="866"/>
      <c r="J69" s="866"/>
      <c r="K69" s="866"/>
      <c r="L69" s="866"/>
      <c r="M69" s="866"/>
      <c r="N69" s="868"/>
      <c r="O69" s="866"/>
      <c r="P69" s="866"/>
      <c r="Q69" s="866"/>
      <c r="R69" s="866"/>
      <c r="S69" s="866"/>
      <c r="T69" s="866"/>
      <c r="U69" s="866"/>
      <c r="V69" s="866"/>
      <c r="W69" s="866"/>
      <c r="X69" s="866"/>
      <c r="Y69" s="867"/>
      <c r="Z69" s="864"/>
      <c r="AA69" s="864"/>
      <c r="AB69" s="864"/>
      <c r="AC69" s="864"/>
      <c r="AD69" s="864"/>
      <c r="AE69" s="864"/>
      <c r="AF69" s="864"/>
      <c r="AG69" s="864"/>
      <c r="AH69" s="864"/>
      <c r="AI69" s="864"/>
      <c r="AJ69" s="864"/>
      <c r="AK69" s="864"/>
      <c r="AL69" s="864"/>
      <c r="AM69" s="864"/>
      <c r="AN69" s="864"/>
      <c r="AO69" s="862"/>
      <c r="AP69" s="866"/>
      <c r="AQ69" s="866"/>
      <c r="AR69" s="866"/>
      <c r="AS69" s="866"/>
      <c r="AT69" s="866"/>
      <c r="AU69" s="869"/>
      <c r="AV69" s="864"/>
      <c r="AW69" s="864"/>
      <c r="AX69" s="864"/>
      <c r="AY69" s="864"/>
      <c r="AZ69" s="864"/>
      <c r="BA69" s="870"/>
      <c r="BB69" s="866"/>
      <c r="BC69" s="871"/>
      <c r="BD69" s="871"/>
      <c r="BE69" s="871"/>
      <c r="BF69" s="867"/>
      <c r="BG69" s="866"/>
      <c r="BH69" s="866"/>
      <c r="BI69" s="866"/>
      <c r="BJ69" s="866"/>
      <c r="BK69" s="862"/>
      <c r="BL69" s="872"/>
      <c r="BM69" s="872"/>
      <c r="BN69" s="872"/>
      <c r="BO69" s="872"/>
      <c r="BP69" s="872"/>
      <c r="BQ69" s="862"/>
      <c r="BR69" s="873"/>
    </row>
    <row r="70" spans="1:70" s="428" customFormat="1" x14ac:dyDescent="0.25">
      <c r="A70" s="345" t="s">
        <v>2841</v>
      </c>
      <c r="B70" s="373"/>
      <c r="C70" s="719">
        <v>44214</v>
      </c>
      <c r="D70" s="373"/>
      <c r="E70" s="346">
        <v>16176.1</v>
      </c>
      <c r="F70" s="373"/>
      <c r="G70" s="347">
        <v>24.8</v>
      </c>
      <c r="H70" s="374"/>
      <c r="I70" s="348" t="s">
        <v>430</v>
      </c>
      <c r="J70" s="348">
        <v>4.8625999999999996</v>
      </c>
      <c r="K70" s="348">
        <v>3.0756000000000001</v>
      </c>
      <c r="L70" s="348">
        <v>3.8961000000000001</v>
      </c>
      <c r="M70" s="348">
        <v>-2.3622000000000001</v>
      </c>
      <c r="N70" s="350">
        <v>3.6457999999999999</v>
      </c>
      <c r="O70" s="348">
        <v>5.6066000000000003</v>
      </c>
      <c r="P70" s="348">
        <v>18.2362</v>
      </c>
      <c r="Q70" s="348">
        <v>16.858899999999998</v>
      </c>
      <c r="R70" s="348" t="s">
        <v>430</v>
      </c>
      <c r="S70" s="348">
        <v>10.9123</v>
      </c>
      <c r="T70" s="348">
        <v>-3.6145</v>
      </c>
      <c r="U70" s="348">
        <v>0.81299999999999994</v>
      </c>
      <c r="V70" s="348">
        <v>0.73109999999999997</v>
      </c>
      <c r="W70" s="348">
        <v>2.0996000000000001</v>
      </c>
      <c r="X70" s="348">
        <v>18.266500000000001</v>
      </c>
      <c r="Y70" s="374"/>
      <c r="Z70" s="346" t="s">
        <v>430</v>
      </c>
      <c r="AA70" s="346">
        <v>12</v>
      </c>
      <c r="AB70" s="346">
        <v>15</v>
      </c>
      <c r="AC70" s="346">
        <v>18</v>
      </c>
      <c r="AD70" s="346">
        <v>16</v>
      </c>
      <c r="AE70" s="346">
        <v>7</v>
      </c>
      <c r="AF70" s="346">
        <v>2</v>
      </c>
      <c r="AG70" s="346">
        <v>1</v>
      </c>
      <c r="AH70" s="346">
        <v>1</v>
      </c>
      <c r="AI70" s="346" t="s">
        <v>430</v>
      </c>
      <c r="AJ70" s="346">
        <v>17</v>
      </c>
      <c r="AK70" s="346">
        <v>16</v>
      </c>
      <c r="AL70" s="346">
        <v>14</v>
      </c>
      <c r="AM70" s="346">
        <v>8</v>
      </c>
      <c r="AN70" s="346">
        <v>13</v>
      </c>
      <c r="AO70" s="373"/>
      <c r="AP70" s="348" t="s">
        <v>430</v>
      </c>
      <c r="AQ70" s="348" t="s">
        <v>430</v>
      </c>
      <c r="AR70" s="348">
        <v>15.19</v>
      </c>
      <c r="AS70" s="348">
        <v>9.6</v>
      </c>
      <c r="AT70" s="348">
        <v>-1.1399999999999999</v>
      </c>
      <c r="AU70" s="351"/>
      <c r="AV70" s="346" t="s">
        <v>430</v>
      </c>
      <c r="AW70" s="346" t="s">
        <v>430</v>
      </c>
      <c r="AX70" s="346">
        <v>1</v>
      </c>
      <c r="AY70" s="346">
        <v>2</v>
      </c>
      <c r="AZ70" s="346">
        <v>16</v>
      </c>
      <c r="BA70" s="362"/>
      <c r="BB70" s="348">
        <v>11.6619811257612</v>
      </c>
      <c r="BC70" s="375">
        <v>0.86075461700224998</v>
      </c>
      <c r="BD70" s="375">
        <v>9.4792217469018406E-2</v>
      </c>
      <c r="BE70" s="375">
        <v>0.53092435760246404</v>
      </c>
      <c r="BF70" s="374"/>
      <c r="BG70" s="348">
        <v>75.624099999999999</v>
      </c>
      <c r="BH70" s="348">
        <v>10.343</v>
      </c>
      <c r="BI70" s="348">
        <v>8.0690799999999996</v>
      </c>
      <c r="BJ70" s="348">
        <v>5.9638200000000001</v>
      </c>
      <c r="BK70" s="373"/>
      <c r="BL70" s="372" t="s">
        <v>2842</v>
      </c>
      <c r="BM70" s="372" t="s">
        <v>2843</v>
      </c>
      <c r="BN70" s="372" t="s">
        <v>2844</v>
      </c>
      <c r="BO70" s="372" t="s">
        <v>2845</v>
      </c>
      <c r="BP70" s="372" t="s">
        <v>2846</v>
      </c>
      <c r="BQ70" s="373"/>
      <c r="BR70" s="354" t="s">
        <v>463</v>
      </c>
    </row>
    <row r="71" spans="1:70" s="428" customFormat="1" ht="11" x14ac:dyDescent="0.3">
      <c r="A71" s="841" t="s">
        <v>2847</v>
      </c>
      <c r="B71" s="842"/>
      <c r="C71" s="843">
        <v>44832</v>
      </c>
      <c r="D71" s="842"/>
      <c r="E71" s="844">
        <v>3240.21</v>
      </c>
      <c r="F71" s="842"/>
      <c r="G71" s="845">
        <v>16.692</v>
      </c>
      <c r="H71" s="847"/>
      <c r="I71" s="846">
        <v>0.49370000000000003</v>
      </c>
      <c r="J71" s="846">
        <v>3.9935</v>
      </c>
      <c r="K71" s="846">
        <v>5.1067</v>
      </c>
      <c r="L71" s="846">
        <v>9.7218999999999998</v>
      </c>
      <c r="M71" s="846">
        <v>2.9481000000000002</v>
      </c>
      <c r="N71" s="848">
        <v>5.2725</v>
      </c>
      <c r="O71" s="846">
        <v>6.0492999999999997</v>
      </c>
      <c r="P71" s="846">
        <v>15.3497</v>
      </c>
      <c r="Q71" s="846" t="s">
        <v>430</v>
      </c>
      <c r="R71" s="846" t="s">
        <v>430</v>
      </c>
      <c r="S71" s="846">
        <v>16.094000000000001</v>
      </c>
      <c r="T71" s="846">
        <v>0.6573</v>
      </c>
      <c r="U71" s="846">
        <v>2.9798</v>
      </c>
      <c r="V71" s="846">
        <v>2.5748000000000002</v>
      </c>
      <c r="W71" s="846">
        <v>3.7736999999999998</v>
      </c>
      <c r="X71" s="846">
        <v>14.7523</v>
      </c>
      <c r="Y71" s="847"/>
      <c r="Z71" s="844">
        <v>10</v>
      </c>
      <c r="AA71" s="844">
        <v>17</v>
      </c>
      <c r="AB71" s="844">
        <v>5</v>
      </c>
      <c r="AC71" s="844">
        <v>6</v>
      </c>
      <c r="AD71" s="844">
        <v>7</v>
      </c>
      <c r="AE71" s="844">
        <v>4</v>
      </c>
      <c r="AF71" s="844">
        <v>1</v>
      </c>
      <c r="AG71" s="844">
        <v>4</v>
      </c>
      <c r="AH71" s="844" t="s">
        <v>430</v>
      </c>
      <c r="AI71" s="844" t="s">
        <v>430</v>
      </c>
      <c r="AJ71" s="844">
        <v>8</v>
      </c>
      <c r="AK71" s="844">
        <v>8</v>
      </c>
      <c r="AL71" s="844">
        <v>9</v>
      </c>
      <c r="AM71" s="844">
        <v>4</v>
      </c>
      <c r="AN71" s="844">
        <v>4</v>
      </c>
      <c r="AO71" s="842"/>
      <c r="AP71" s="846" t="s">
        <v>430</v>
      </c>
      <c r="AQ71" s="846" t="s">
        <v>430</v>
      </c>
      <c r="AR71" s="846" t="s">
        <v>430</v>
      </c>
      <c r="AS71" s="846">
        <v>10.55</v>
      </c>
      <c r="AT71" s="846">
        <v>6.06</v>
      </c>
      <c r="AU71" s="849"/>
      <c r="AV71" s="844" t="s">
        <v>430</v>
      </c>
      <c r="AW71" s="844" t="s">
        <v>430</v>
      </c>
      <c r="AX71" s="844" t="s">
        <v>430</v>
      </c>
      <c r="AY71" s="844">
        <v>1</v>
      </c>
      <c r="AZ71" s="844">
        <v>6</v>
      </c>
      <c r="BA71" s="851"/>
      <c r="BB71" s="846">
        <v>13.782540949493001</v>
      </c>
      <c r="BC71" s="852">
        <v>0.99587325410715799</v>
      </c>
      <c r="BD71" s="852">
        <v>6.9899356818394501E-2</v>
      </c>
      <c r="BE71" s="852">
        <v>0.234254964809751</v>
      </c>
      <c r="BF71" s="847"/>
      <c r="BG71" s="846">
        <v>43.540399999999998</v>
      </c>
      <c r="BH71" s="846">
        <v>22.638200000000001</v>
      </c>
      <c r="BI71" s="846">
        <v>29.458300000000001</v>
      </c>
      <c r="BJ71" s="846">
        <v>4.3631000000000002</v>
      </c>
      <c r="BK71" s="842"/>
      <c r="BL71" s="855" t="s">
        <v>2848</v>
      </c>
      <c r="BM71" s="855" t="s">
        <v>1515</v>
      </c>
      <c r="BN71" s="855" t="s">
        <v>2849</v>
      </c>
      <c r="BO71" s="855" t="s">
        <v>2850</v>
      </c>
      <c r="BP71" s="855" t="s">
        <v>2851</v>
      </c>
      <c r="BQ71" s="842"/>
      <c r="BR71" s="856" t="s">
        <v>602</v>
      </c>
    </row>
    <row r="72" spans="1:70" s="428" customFormat="1" x14ac:dyDescent="0.25">
      <c r="A72" s="345" t="s">
        <v>2852</v>
      </c>
      <c r="B72" s="373"/>
      <c r="C72" s="719">
        <v>44412</v>
      </c>
      <c r="D72" s="373"/>
      <c r="E72" s="346">
        <v>2687.65</v>
      </c>
      <c r="F72" s="373"/>
      <c r="G72" s="347">
        <v>19.084299999999999</v>
      </c>
      <c r="H72" s="374"/>
      <c r="I72" s="348">
        <v>0.36499999999999999</v>
      </c>
      <c r="J72" s="348">
        <v>5.2577999999999996</v>
      </c>
      <c r="K72" s="348">
        <v>3.8172000000000001</v>
      </c>
      <c r="L72" s="348">
        <v>8.7845999999999993</v>
      </c>
      <c r="M72" s="348">
        <v>2.4060999999999999</v>
      </c>
      <c r="N72" s="350">
        <v>2.9491000000000001</v>
      </c>
      <c r="O72" s="348">
        <v>0.21659999999999999</v>
      </c>
      <c r="P72" s="348">
        <v>15.0749</v>
      </c>
      <c r="Q72" s="348" t="s">
        <v>430</v>
      </c>
      <c r="R72" s="348" t="s">
        <v>430</v>
      </c>
      <c r="S72" s="348">
        <v>16.0105</v>
      </c>
      <c r="T72" s="348">
        <v>0.51090000000000002</v>
      </c>
      <c r="U72" s="348">
        <v>3.8736999999999999</v>
      </c>
      <c r="V72" s="348">
        <v>0.22059999999999999</v>
      </c>
      <c r="W72" s="348">
        <v>1.3935999999999999</v>
      </c>
      <c r="X72" s="348">
        <v>14.1791</v>
      </c>
      <c r="Y72" s="374"/>
      <c r="Z72" s="346">
        <v>14</v>
      </c>
      <c r="AA72" s="346">
        <v>6</v>
      </c>
      <c r="AB72" s="346">
        <v>13</v>
      </c>
      <c r="AC72" s="346">
        <v>10</v>
      </c>
      <c r="AD72" s="346">
        <v>8</v>
      </c>
      <c r="AE72" s="346">
        <v>9</v>
      </c>
      <c r="AF72" s="346">
        <v>10</v>
      </c>
      <c r="AG72" s="346">
        <v>5</v>
      </c>
      <c r="AH72" s="346" t="s">
        <v>430</v>
      </c>
      <c r="AI72" s="346" t="s">
        <v>430</v>
      </c>
      <c r="AJ72" s="346">
        <v>9</v>
      </c>
      <c r="AK72" s="346">
        <v>9</v>
      </c>
      <c r="AL72" s="346">
        <v>8</v>
      </c>
      <c r="AM72" s="346">
        <v>9</v>
      </c>
      <c r="AN72" s="346">
        <v>16</v>
      </c>
      <c r="AO72" s="373"/>
      <c r="AP72" s="348" t="s">
        <v>430</v>
      </c>
      <c r="AQ72" s="348" t="s">
        <v>430</v>
      </c>
      <c r="AR72" s="348" t="s">
        <v>430</v>
      </c>
      <c r="AS72" s="348">
        <v>6.18</v>
      </c>
      <c r="AT72" s="348">
        <v>4.8600000000000003</v>
      </c>
      <c r="AU72" s="351"/>
      <c r="AV72" s="346" t="s">
        <v>430</v>
      </c>
      <c r="AW72" s="346" t="s">
        <v>430</v>
      </c>
      <c r="AX72" s="346" t="s">
        <v>430</v>
      </c>
      <c r="AY72" s="346">
        <v>7</v>
      </c>
      <c r="AZ72" s="346">
        <v>9</v>
      </c>
      <c r="BA72" s="362"/>
      <c r="BB72" s="348">
        <v>13.4224936608431</v>
      </c>
      <c r="BC72" s="375">
        <v>1.01540719218675</v>
      </c>
      <c r="BD72" s="375">
        <v>7.0105744964033406E-2</v>
      </c>
      <c r="BE72" s="375">
        <v>0.197556220887776</v>
      </c>
      <c r="BF72" s="374"/>
      <c r="BG72" s="348">
        <v>45.645600000000002</v>
      </c>
      <c r="BH72" s="348">
        <v>24.637499999999999</v>
      </c>
      <c r="BI72" s="348">
        <v>25.339500000000001</v>
      </c>
      <c r="BJ72" s="348">
        <v>4.3773999999999997</v>
      </c>
      <c r="BK72" s="373"/>
      <c r="BL72" s="372" t="s">
        <v>2853</v>
      </c>
      <c r="BM72" s="372" t="s">
        <v>2854</v>
      </c>
      <c r="BN72" s="372" t="s">
        <v>2855</v>
      </c>
      <c r="BO72" s="372" t="s">
        <v>2856</v>
      </c>
      <c r="BP72" s="372" t="s">
        <v>2857</v>
      </c>
      <c r="BQ72" s="373"/>
      <c r="BR72" s="354" t="s">
        <v>525</v>
      </c>
    </row>
    <row r="73" spans="1:70" s="428" customFormat="1" x14ac:dyDescent="0.25">
      <c r="A73" s="345" t="s">
        <v>2858</v>
      </c>
      <c r="B73" s="373"/>
      <c r="C73" s="719">
        <v>44895</v>
      </c>
      <c r="D73" s="373"/>
      <c r="E73" s="346">
        <v>2658.78</v>
      </c>
      <c r="F73" s="373"/>
      <c r="G73" s="347">
        <v>14.61</v>
      </c>
      <c r="H73" s="374"/>
      <c r="I73" s="348">
        <v>0.51600000000000001</v>
      </c>
      <c r="J73" s="348">
        <v>4.9267000000000003</v>
      </c>
      <c r="K73" s="348">
        <v>4.3348000000000004</v>
      </c>
      <c r="L73" s="348">
        <v>9.3154000000000003</v>
      </c>
      <c r="M73" s="348">
        <v>0.59209999999999996</v>
      </c>
      <c r="N73" s="350">
        <v>2.3468</v>
      </c>
      <c r="O73" s="348">
        <v>2.0097</v>
      </c>
      <c r="P73" s="348">
        <v>10.8055</v>
      </c>
      <c r="Q73" s="348" t="s">
        <v>430</v>
      </c>
      <c r="R73" s="348" t="s">
        <v>430</v>
      </c>
      <c r="S73" s="348">
        <v>16.136700000000001</v>
      </c>
      <c r="T73" s="348">
        <v>-0.29349999999999998</v>
      </c>
      <c r="U73" s="348">
        <v>-0.1026</v>
      </c>
      <c r="V73" s="348">
        <v>-0.61219999999999997</v>
      </c>
      <c r="W73" s="348">
        <v>3.9413999999999998</v>
      </c>
      <c r="X73" s="348">
        <v>11.2683</v>
      </c>
      <c r="Y73" s="374"/>
      <c r="Z73" s="346">
        <v>9</v>
      </c>
      <c r="AA73" s="346">
        <v>11</v>
      </c>
      <c r="AB73" s="346">
        <v>11</v>
      </c>
      <c r="AC73" s="346">
        <v>8</v>
      </c>
      <c r="AD73" s="346">
        <v>12</v>
      </c>
      <c r="AE73" s="346">
        <v>11</v>
      </c>
      <c r="AF73" s="346">
        <v>7</v>
      </c>
      <c r="AG73" s="346">
        <v>9</v>
      </c>
      <c r="AH73" s="346" t="s">
        <v>430</v>
      </c>
      <c r="AI73" s="346" t="s">
        <v>430</v>
      </c>
      <c r="AJ73" s="346">
        <v>7</v>
      </c>
      <c r="AK73" s="346">
        <v>11</v>
      </c>
      <c r="AL73" s="346">
        <v>16</v>
      </c>
      <c r="AM73" s="346">
        <v>13</v>
      </c>
      <c r="AN73" s="346">
        <v>3</v>
      </c>
      <c r="AO73" s="373"/>
      <c r="AP73" s="348" t="s">
        <v>430</v>
      </c>
      <c r="AQ73" s="348" t="s">
        <v>430</v>
      </c>
      <c r="AR73" s="348" t="s">
        <v>430</v>
      </c>
      <c r="AS73" s="348">
        <v>5.21</v>
      </c>
      <c r="AT73" s="348">
        <v>1.45</v>
      </c>
      <c r="AU73" s="351"/>
      <c r="AV73" s="346" t="s">
        <v>430</v>
      </c>
      <c r="AW73" s="346" t="s">
        <v>430</v>
      </c>
      <c r="AX73" s="346" t="s">
        <v>430</v>
      </c>
      <c r="AY73" s="346">
        <v>9</v>
      </c>
      <c r="AZ73" s="346">
        <v>13</v>
      </c>
      <c r="BA73" s="362"/>
      <c r="BB73" s="348">
        <v>13.1078981227501</v>
      </c>
      <c r="BC73" s="375">
        <v>0.99245323073960701</v>
      </c>
      <c r="BD73" s="375">
        <v>4.59922979209689E-2</v>
      </c>
      <c r="BE73" s="375">
        <v>-0.123769432538069</v>
      </c>
      <c r="BF73" s="374"/>
      <c r="BG73" s="348">
        <v>44.027299999999997</v>
      </c>
      <c r="BH73" s="348">
        <v>22.602499999999999</v>
      </c>
      <c r="BI73" s="348">
        <v>25.9162</v>
      </c>
      <c r="BJ73" s="348">
        <v>7.4539999999999997</v>
      </c>
      <c r="BK73" s="373"/>
      <c r="BL73" s="372" t="s">
        <v>2859</v>
      </c>
      <c r="BM73" s="372" t="s">
        <v>2860</v>
      </c>
      <c r="BN73" s="372" t="s">
        <v>2861</v>
      </c>
      <c r="BO73" s="372" t="s">
        <v>2862</v>
      </c>
      <c r="BP73" s="372" t="s">
        <v>2863</v>
      </c>
      <c r="BQ73" s="373"/>
      <c r="BR73" s="354" t="s">
        <v>443</v>
      </c>
    </row>
    <row r="74" spans="1:70" s="428" customFormat="1" x14ac:dyDescent="0.25">
      <c r="A74" s="345" t="s">
        <v>2864</v>
      </c>
      <c r="B74" s="373"/>
      <c r="C74" s="719">
        <v>44979</v>
      </c>
      <c r="D74" s="373"/>
      <c r="E74" s="346">
        <v>2088.1999999999998</v>
      </c>
      <c r="F74" s="373"/>
      <c r="G74" s="347">
        <v>16.57</v>
      </c>
      <c r="H74" s="374"/>
      <c r="I74" s="348">
        <v>0.30270000000000002</v>
      </c>
      <c r="J74" s="348">
        <v>5.0728999999999997</v>
      </c>
      <c r="K74" s="348">
        <v>2.9192999999999998</v>
      </c>
      <c r="L74" s="348">
        <v>7.3882000000000003</v>
      </c>
      <c r="M74" s="348">
        <v>1.8439000000000001</v>
      </c>
      <c r="N74" s="350">
        <v>2.2839999999999998</v>
      </c>
      <c r="O74" s="348">
        <v>2.4401000000000002</v>
      </c>
      <c r="P74" s="348">
        <v>13.737500000000001</v>
      </c>
      <c r="Q74" s="348" t="s">
        <v>430</v>
      </c>
      <c r="R74" s="348" t="s">
        <v>430</v>
      </c>
      <c r="S74" s="348">
        <v>14.354699999999999</v>
      </c>
      <c r="T74" s="348">
        <v>-0.42070000000000002</v>
      </c>
      <c r="U74" s="348">
        <v>2.0949</v>
      </c>
      <c r="V74" s="348">
        <v>-0.54020000000000001</v>
      </c>
      <c r="W74" s="348">
        <v>2.3471000000000002</v>
      </c>
      <c r="X74" s="348">
        <v>16.425999999999998</v>
      </c>
      <c r="Y74" s="374"/>
      <c r="Z74" s="346">
        <v>15</v>
      </c>
      <c r="AA74" s="346">
        <v>10</v>
      </c>
      <c r="AB74" s="346">
        <v>16</v>
      </c>
      <c r="AC74" s="346">
        <v>11</v>
      </c>
      <c r="AD74" s="346">
        <v>11</v>
      </c>
      <c r="AE74" s="346">
        <v>12</v>
      </c>
      <c r="AF74" s="346">
        <v>5</v>
      </c>
      <c r="AG74" s="346">
        <v>7</v>
      </c>
      <c r="AH74" s="346" t="s">
        <v>430</v>
      </c>
      <c r="AI74" s="346" t="s">
        <v>430</v>
      </c>
      <c r="AJ74" s="346">
        <v>12</v>
      </c>
      <c r="AK74" s="346">
        <v>12</v>
      </c>
      <c r="AL74" s="346">
        <v>13</v>
      </c>
      <c r="AM74" s="346">
        <v>11</v>
      </c>
      <c r="AN74" s="346">
        <v>11</v>
      </c>
      <c r="AO74" s="373"/>
      <c r="AP74" s="348" t="s">
        <v>430</v>
      </c>
      <c r="AQ74" s="348" t="s">
        <v>430</v>
      </c>
      <c r="AR74" s="348" t="s">
        <v>430</v>
      </c>
      <c r="AS74" s="348">
        <v>6.97</v>
      </c>
      <c r="AT74" s="348">
        <v>2.08</v>
      </c>
      <c r="AU74" s="351"/>
      <c r="AV74" s="346" t="s">
        <v>430</v>
      </c>
      <c r="AW74" s="346" t="s">
        <v>430</v>
      </c>
      <c r="AX74" s="346" t="s">
        <v>430</v>
      </c>
      <c r="AY74" s="346">
        <v>4</v>
      </c>
      <c r="AZ74" s="346">
        <v>12</v>
      </c>
      <c r="BA74" s="362"/>
      <c r="BB74" s="348">
        <v>13.363333140645899</v>
      </c>
      <c r="BC74" s="375">
        <v>1.01178519086602</v>
      </c>
      <c r="BD74" s="375">
        <v>6.0608516899616202E-2</v>
      </c>
      <c r="BE74" s="375">
        <v>6.9145980389698006E-2</v>
      </c>
      <c r="BF74" s="374"/>
      <c r="BG74" s="348">
        <v>50.573099999999997</v>
      </c>
      <c r="BH74" s="348">
        <v>23.280899999999999</v>
      </c>
      <c r="BI74" s="348">
        <v>22.668299999999999</v>
      </c>
      <c r="BJ74" s="348">
        <v>3.4777</v>
      </c>
      <c r="BK74" s="373"/>
      <c r="BL74" s="372" t="s">
        <v>2865</v>
      </c>
      <c r="BM74" s="372" t="s">
        <v>2866</v>
      </c>
      <c r="BN74" s="372" t="s">
        <v>2867</v>
      </c>
      <c r="BO74" s="372" t="s">
        <v>2191</v>
      </c>
      <c r="BP74" s="372" t="s">
        <v>2868</v>
      </c>
      <c r="BQ74" s="373"/>
      <c r="BR74" s="354" t="s">
        <v>436</v>
      </c>
    </row>
    <row r="75" spans="1:70" s="428" customFormat="1" x14ac:dyDescent="0.25">
      <c r="A75" s="345" t="s">
        <v>2869</v>
      </c>
      <c r="B75" s="373"/>
      <c r="C75" s="719">
        <v>44533</v>
      </c>
      <c r="D75" s="373"/>
      <c r="E75" s="346">
        <v>1718.61</v>
      </c>
      <c r="F75" s="373"/>
      <c r="G75" s="347">
        <v>15.28</v>
      </c>
      <c r="H75" s="374"/>
      <c r="I75" s="348" t="s">
        <v>430</v>
      </c>
      <c r="J75" s="348">
        <v>4.0872000000000002</v>
      </c>
      <c r="K75" s="348">
        <v>4.5144000000000002</v>
      </c>
      <c r="L75" s="348">
        <v>5.7439</v>
      </c>
      <c r="M75" s="348">
        <v>-0.3911</v>
      </c>
      <c r="N75" s="350">
        <v>1.94</v>
      </c>
      <c r="O75" s="348">
        <v>3.1221000000000001</v>
      </c>
      <c r="P75" s="348">
        <v>12.307700000000001</v>
      </c>
      <c r="Q75" s="348" t="s">
        <v>430</v>
      </c>
      <c r="R75" s="348" t="s">
        <v>430</v>
      </c>
      <c r="S75" s="348">
        <v>12.188000000000001</v>
      </c>
      <c r="T75" s="348">
        <v>-1.7363</v>
      </c>
      <c r="U75" s="348">
        <v>3.8748999999999998</v>
      </c>
      <c r="V75" s="348">
        <v>-0.58560000000000001</v>
      </c>
      <c r="W75" s="348">
        <v>2.3443000000000001</v>
      </c>
      <c r="X75" s="348">
        <v>9.7888999999999999</v>
      </c>
      <c r="Y75" s="374"/>
      <c r="Z75" s="346" t="s">
        <v>430</v>
      </c>
      <c r="AA75" s="346">
        <v>16</v>
      </c>
      <c r="AB75" s="346">
        <v>8</v>
      </c>
      <c r="AC75" s="346">
        <v>16</v>
      </c>
      <c r="AD75" s="346">
        <v>15</v>
      </c>
      <c r="AE75" s="346">
        <v>13</v>
      </c>
      <c r="AF75" s="346">
        <v>4</v>
      </c>
      <c r="AG75" s="346">
        <v>8</v>
      </c>
      <c r="AH75" s="346" t="s">
        <v>430</v>
      </c>
      <c r="AI75" s="346" t="s">
        <v>430</v>
      </c>
      <c r="AJ75" s="346">
        <v>16</v>
      </c>
      <c r="AK75" s="346">
        <v>14</v>
      </c>
      <c r="AL75" s="346">
        <v>7</v>
      </c>
      <c r="AM75" s="346">
        <v>12</v>
      </c>
      <c r="AN75" s="346">
        <v>12</v>
      </c>
      <c r="AO75" s="373"/>
      <c r="AP75" s="348" t="s">
        <v>430</v>
      </c>
      <c r="AQ75" s="348" t="s">
        <v>430</v>
      </c>
      <c r="AR75" s="348" t="s">
        <v>430</v>
      </c>
      <c r="AS75" s="348">
        <v>6.34</v>
      </c>
      <c r="AT75" s="348">
        <v>1.31</v>
      </c>
      <c r="AU75" s="351"/>
      <c r="AV75" s="346" t="s">
        <v>430</v>
      </c>
      <c r="AW75" s="346" t="s">
        <v>430</v>
      </c>
      <c r="AX75" s="346" t="s">
        <v>430</v>
      </c>
      <c r="AY75" s="346">
        <v>5</v>
      </c>
      <c r="AZ75" s="346">
        <v>14</v>
      </c>
      <c r="BA75" s="362"/>
      <c r="BB75" s="348">
        <v>13.237558042139201</v>
      </c>
      <c r="BC75" s="375">
        <v>1.01044702342446</v>
      </c>
      <c r="BD75" s="375">
        <v>5.2394657324055398E-2</v>
      </c>
      <c r="BE75" s="375">
        <v>5.1738857924013303E-2</v>
      </c>
      <c r="BF75" s="374"/>
      <c r="BG75" s="348">
        <v>28.458300000000001</v>
      </c>
      <c r="BH75" s="348">
        <v>32.411499999999997</v>
      </c>
      <c r="BI75" s="348">
        <v>33.912500000000001</v>
      </c>
      <c r="BJ75" s="348">
        <v>5.2176999999999998</v>
      </c>
      <c r="BK75" s="373"/>
      <c r="BL75" s="372" t="s">
        <v>2870</v>
      </c>
      <c r="BM75" s="372" t="s">
        <v>2871</v>
      </c>
      <c r="BN75" s="372" t="s">
        <v>2872</v>
      </c>
      <c r="BO75" s="372" t="s">
        <v>2873</v>
      </c>
      <c r="BP75" s="372" t="s">
        <v>620</v>
      </c>
      <c r="BQ75" s="373"/>
      <c r="BR75" s="354" t="s">
        <v>463</v>
      </c>
    </row>
    <row r="76" spans="1:70" s="428" customFormat="1" x14ac:dyDescent="0.25">
      <c r="A76" s="345" t="s">
        <v>2874</v>
      </c>
      <c r="B76" s="373"/>
      <c r="C76" s="719">
        <v>45468</v>
      </c>
      <c r="D76" s="373"/>
      <c r="E76" s="346">
        <v>1634.79</v>
      </c>
      <c r="F76" s="373"/>
      <c r="G76" s="347">
        <v>10.926500000000001</v>
      </c>
      <c r="H76" s="374"/>
      <c r="I76" s="348">
        <v>1.161</v>
      </c>
      <c r="J76" s="348">
        <v>9.0109999999999992</v>
      </c>
      <c r="K76" s="348">
        <v>6.8512000000000004</v>
      </c>
      <c r="L76" s="348">
        <v>13.855700000000001</v>
      </c>
      <c r="M76" s="348">
        <v>2.2256999999999998</v>
      </c>
      <c r="N76" s="350">
        <v>1.2801</v>
      </c>
      <c r="O76" s="348" t="s">
        <v>430</v>
      </c>
      <c r="P76" s="348" t="s">
        <v>430</v>
      </c>
      <c r="Q76" s="348" t="s">
        <v>430</v>
      </c>
      <c r="R76" s="348" t="s">
        <v>430</v>
      </c>
      <c r="S76" s="348">
        <v>21.012899999999998</v>
      </c>
      <c r="T76" s="348">
        <v>0.2165</v>
      </c>
      <c r="U76" s="348">
        <v>0.28179999999999999</v>
      </c>
      <c r="V76" s="348">
        <v>-1.1651</v>
      </c>
      <c r="W76" s="348">
        <v>4.2118000000000002</v>
      </c>
      <c r="X76" s="348">
        <v>4.5747</v>
      </c>
      <c r="Y76" s="374"/>
      <c r="Z76" s="346">
        <v>1</v>
      </c>
      <c r="AA76" s="346">
        <v>1</v>
      </c>
      <c r="AB76" s="346">
        <v>2</v>
      </c>
      <c r="AC76" s="346">
        <v>3</v>
      </c>
      <c r="AD76" s="346">
        <v>10</v>
      </c>
      <c r="AE76" s="346">
        <v>14</v>
      </c>
      <c r="AF76" s="346" t="s">
        <v>430</v>
      </c>
      <c r="AG76" s="346" t="s">
        <v>430</v>
      </c>
      <c r="AH76" s="346" t="s">
        <v>430</v>
      </c>
      <c r="AI76" s="346" t="s">
        <v>430</v>
      </c>
      <c r="AJ76" s="346">
        <v>3</v>
      </c>
      <c r="AK76" s="346">
        <v>10</v>
      </c>
      <c r="AL76" s="346">
        <v>15</v>
      </c>
      <c r="AM76" s="346">
        <v>14</v>
      </c>
      <c r="AN76" s="346">
        <v>2</v>
      </c>
      <c r="AO76" s="373"/>
      <c r="AP76" s="348" t="s">
        <v>430</v>
      </c>
      <c r="AQ76" s="348" t="s">
        <v>430</v>
      </c>
      <c r="AR76" s="348" t="s">
        <v>430</v>
      </c>
      <c r="AS76" s="348" t="s">
        <v>430</v>
      </c>
      <c r="AT76" s="348">
        <v>5.61</v>
      </c>
      <c r="AU76" s="351"/>
      <c r="AV76" s="346" t="s">
        <v>430</v>
      </c>
      <c r="AW76" s="346" t="s">
        <v>430</v>
      </c>
      <c r="AX76" s="346" t="s">
        <v>430</v>
      </c>
      <c r="AY76" s="346" t="s">
        <v>430</v>
      </c>
      <c r="AZ76" s="346">
        <v>7</v>
      </c>
      <c r="BA76" s="362"/>
      <c r="BB76" s="348">
        <v>14.969493500350101</v>
      </c>
      <c r="BC76" s="375">
        <v>1.0838289567819499</v>
      </c>
      <c r="BD76" s="375">
        <v>-7.9974947758061101E-4</v>
      </c>
      <c r="BE76" s="375">
        <v>0.33101798457095599</v>
      </c>
      <c r="BF76" s="374"/>
      <c r="BG76" s="348">
        <v>26.574300000000001</v>
      </c>
      <c r="BH76" s="348">
        <v>31.2834</v>
      </c>
      <c r="BI76" s="348">
        <v>39.417200000000001</v>
      </c>
      <c r="BJ76" s="348">
        <v>2.7250999999999999</v>
      </c>
      <c r="BK76" s="373"/>
      <c r="BL76" s="372" t="s">
        <v>2875</v>
      </c>
      <c r="BM76" s="372" t="s">
        <v>2876</v>
      </c>
      <c r="BN76" s="372" t="s">
        <v>2877</v>
      </c>
      <c r="BO76" s="372" t="s">
        <v>2878</v>
      </c>
      <c r="BP76" s="372" t="s">
        <v>2879</v>
      </c>
      <c r="BQ76" s="373"/>
      <c r="BR76" s="354" t="s">
        <v>443</v>
      </c>
    </row>
    <row r="77" spans="1:70" s="428" customFormat="1" x14ac:dyDescent="0.25">
      <c r="A77" s="345" t="s">
        <v>2880</v>
      </c>
      <c r="B77" s="373"/>
      <c r="C77" s="719">
        <v>45502</v>
      </c>
      <c r="D77" s="373"/>
      <c r="E77" s="346">
        <v>1481.64</v>
      </c>
      <c r="F77" s="373"/>
      <c r="G77" s="347">
        <v>8.8277000000000001</v>
      </c>
      <c r="H77" s="374"/>
      <c r="I77" s="348">
        <v>0.54900000000000004</v>
      </c>
      <c r="J77" s="348">
        <v>4.2084000000000001</v>
      </c>
      <c r="K77" s="348">
        <v>1.7203999999999999</v>
      </c>
      <c r="L77" s="348">
        <v>3.8393999999999999</v>
      </c>
      <c r="M77" s="348">
        <v>0.46200000000000002</v>
      </c>
      <c r="N77" s="350">
        <v>0.2077</v>
      </c>
      <c r="O77" s="348" t="s">
        <v>430</v>
      </c>
      <c r="P77" s="348" t="s">
        <v>430</v>
      </c>
      <c r="Q77" s="348" t="s">
        <v>430</v>
      </c>
      <c r="R77" s="348" t="s">
        <v>430</v>
      </c>
      <c r="S77" s="348">
        <v>10.688000000000001</v>
      </c>
      <c r="T77" s="348">
        <v>-2.4510000000000001</v>
      </c>
      <c r="U77" s="348">
        <v>2.1524000000000001</v>
      </c>
      <c r="V77" s="348">
        <v>-3.6644999999999999</v>
      </c>
      <c r="W77" s="348">
        <v>0.39810000000000001</v>
      </c>
      <c r="X77" s="348">
        <v>-6.3921000000000001</v>
      </c>
      <c r="Y77" s="374"/>
      <c r="Z77" s="346">
        <v>7</v>
      </c>
      <c r="AA77" s="346">
        <v>15</v>
      </c>
      <c r="AB77" s="346">
        <v>18</v>
      </c>
      <c r="AC77" s="346">
        <v>19</v>
      </c>
      <c r="AD77" s="346">
        <v>13</v>
      </c>
      <c r="AE77" s="346">
        <v>15</v>
      </c>
      <c r="AF77" s="346" t="s">
        <v>430</v>
      </c>
      <c r="AG77" s="346" t="s">
        <v>430</v>
      </c>
      <c r="AH77" s="346" t="s">
        <v>430</v>
      </c>
      <c r="AI77" s="346" t="s">
        <v>430</v>
      </c>
      <c r="AJ77" s="346">
        <v>18</v>
      </c>
      <c r="AK77" s="346">
        <v>15</v>
      </c>
      <c r="AL77" s="346">
        <v>12</v>
      </c>
      <c r="AM77" s="346">
        <v>15</v>
      </c>
      <c r="AN77" s="346">
        <v>18</v>
      </c>
      <c r="AO77" s="373"/>
      <c r="AP77" s="348" t="s">
        <v>430</v>
      </c>
      <c r="AQ77" s="348" t="s">
        <v>430</v>
      </c>
      <c r="AR77" s="348" t="s">
        <v>430</v>
      </c>
      <c r="AS77" s="348" t="s">
        <v>430</v>
      </c>
      <c r="AT77" s="348">
        <v>-0.8</v>
      </c>
      <c r="AU77" s="351"/>
      <c r="AV77" s="346" t="s">
        <v>430</v>
      </c>
      <c r="AW77" s="346" t="s">
        <v>430</v>
      </c>
      <c r="AX77" s="346" t="s">
        <v>430</v>
      </c>
      <c r="AY77" s="346" t="s">
        <v>430</v>
      </c>
      <c r="AZ77" s="346">
        <v>15</v>
      </c>
      <c r="BA77" s="362"/>
      <c r="BB77" s="348">
        <v>16.9372272272152</v>
      </c>
      <c r="BC77" s="375">
        <v>1.21252633122677</v>
      </c>
      <c r="BD77" s="375">
        <v>-4.8611860828318101E-2</v>
      </c>
      <c r="BE77" s="375">
        <v>-0.47437663743365199</v>
      </c>
      <c r="BF77" s="374"/>
      <c r="BG77" s="348">
        <v>47.4801</v>
      </c>
      <c r="BH77" s="348">
        <v>47.1614</v>
      </c>
      <c r="BI77" s="348">
        <v>4.2379600000000002</v>
      </c>
      <c r="BJ77" s="348">
        <v>1.1205400000000001</v>
      </c>
      <c r="BK77" s="373"/>
      <c r="BL77" s="372" t="s">
        <v>2881</v>
      </c>
      <c r="BM77" s="372" t="s">
        <v>2882</v>
      </c>
      <c r="BN77" s="372" t="s">
        <v>1819</v>
      </c>
      <c r="BO77" s="372" t="s">
        <v>2203</v>
      </c>
      <c r="BP77" s="372" t="s">
        <v>1633</v>
      </c>
      <c r="BQ77" s="373"/>
      <c r="BR77" s="354" t="s">
        <v>476</v>
      </c>
    </row>
    <row r="78" spans="1:70" s="428" customFormat="1" x14ac:dyDescent="0.25">
      <c r="A78" s="345" t="s">
        <v>2883</v>
      </c>
      <c r="B78" s="373"/>
      <c r="C78" s="719">
        <v>45531</v>
      </c>
      <c r="D78" s="373"/>
      <c r="E78" s="346">
        <v>1515.95</v>
      </c>
      <c r="F78" s="373"/>
      <c r="G78" s="347">
        <v>11.458600000000001</v>
      </c>
      <c r="H78" s="374"/>
      <c r="I78" s="348">
        <v>7.2499999999999995E-2</v>
      </c>
      <c r="J78" s="348">
        <v>6.9897</v>
      </c>
      <c r="K78" s="348">
        <v>5.2667000000000002</v>
      </c>
      <c r="L78" s="348">
        <v>8.9489999999999998</v>
      </c>
      <c r="M78" s="348">
        <v>-9.4331999999999994</v>
      </c>
      <c r="N78" s="350">
        <v>-5.9837999999999996</v>
      </c>
      <c r="O78" s="348" t="s">
        <v>430</v>
      </c>
      <c r="P78" s="348" t="s">
        <v>430</v>
      </c>
      <c r="Q78" s="348" t="s">
        <v>430</v>
      </c>
      <c r="R78" s="348" t="s">
        <v>430</v>
      </c>
      <c r="S78" s="348">
        <v>14.873200000000001</v>
      </c>
      <c r="T78" s="348">
        <v>-8.0952000000000002</v>
      </c>
      <c r="U78" s="348">
        <v>-5.7664999999999997</v>
      </c>
      <c r="V78" s="348">
        <v>-8.1438000000000006</v>
      </c>
      <c r="W78" s="348">
        <v>2.9996</v>
      </c>
      <c r="X78" s="348">
        <v>7.8205999999999998</v>
      </c>
      <c r="Y78" s="374"/>
      <c r="Z78" s="346">
        <v>17</v>
      </c>
      <c r="AA78" s="346">
        <v>4</v>
      </c>
      <c r="AB78" s="346">
        <v>4</v>
      </c>
      <c r="AC78" s="346">
        <v>9</v>
      </c>
      <c r="AD78" s="346">
        <v>18</v>
      </c>
      <c r="AE78" s="346">
        <v>18</v>
      </c>
      <c r="AF78" s="346" t="s">
        <v>430</v>
      </c>
      <c r="AG78" s="346" t="s">
        <v>430</v>
      </c>
      <c r="AH78" s="346" t="s">
        <v>430</v>
      </c>
      <c r="AI78" s="346" t="s">
        <v>430</v>
      </c>
      <c r="AJ78" s="346">
        <v>10</v>
      </c>
      <c r="AK78" s="346">
        <v>18</v>
      </c>
      <c r="AL78" s="346">
        <v>18</v>
      </c>
      <c r="AM78" s="346">
        <v>18</v>
      </c>
      <c r="AN78" s="346">
        <v>7</v>
      </c>
      <c r="AO78" s="373"/>
      <c r="AP78" s="348" t="s">
        <v>430</v>
      </c>
      <c r="AQ78" s="348" t="s">
        <v>430</v>
      </c>
      <c r="AR78" s="348" t="s">
        <v>430</v>
      </c>
      <c r="AS78" s="348" t="s">
        <v>430</v>
      </c>
      <c r="AT78" s="348">
        <v>-9.85</v>
      </c>
      <c r="AU78" s="351"/>
      <c r="AV78" s="346" t="s">
        <v>430</v>
      </c>
      <c r="AW78" s="346" t="s">
        <v>430</v>
      </c>
      <c r="AX78" s="346" t="s">
        <v>430</v>
      </c>
      <c r="AY78" s="346" t="s">
        <v>430</v>
      </c>
      <c r="AZ78" s="346">
        <v>18</v>
      </c>
      <c r="BA78" s="362"/>
      <c r="BB78" s="348">
        <v>20.663798304756298</v>
      </c>
      <c r="BC78" s="375">
        <v>1.2270397702407301</v>
      </c>
      <c r="BD78" s="375">
        <v>-7.8461411244146202E-3</v>
      </c>
      <c r="BE78" s="375">
        <v>0.397620160371565</v>
      </c>
      <c r="BF78" s="374"/>
      <c r="BG78" s="348">
        <v>34.262599999999999</v>
      </c>
      <c r="BH78" s="348">
        <v>41.6158</v>
      </c>
      <c r="BI78" s="348">
        <v>22.234200000000001</v>
      </c>
      <c r="BJ78" s="348">
        <v>1.8874</v>
      </c>
      <c r="BK78" s="373"/>
      <c r="BL78" s="372" t="s">
        <v>2884</v>
      </c>
      <c r="BM78" s="372" t="s">
        <v>2885</v>
      </c>
      <c r="BN78" s="372" t="s">
        <v>2886</v>
      </c>
      <c r="BO78" s="372" t="s">
        <v>2887</v>
      </c>
      <c r="BP78" s="372" t="s">
        <v>2888</v>
      </c>
      <c r="BQ78" s="373"/>
      <c r="BR78" s="354" t="s">
        <v>443</v>
      </c>
    </row>
    <row r="79" spans="1:70" s="428" customFormat="1" x14ac:dyDescent="0.25">
      <c r="A79" s="345" t="s">
        <v>2889</v>
      </c>
      <c r="B79" s="373"/>
      <c r="C79" s="719">
        <v>45180</v>
      </c>
      <c r="D79" s="373"/>
      <c r="E79" s="346">
        <v>1330</v>
      </c>
      <c r="F79" s="373"/>
      <c r="G79" s="347">
        <v>15.6427</v>
      </c>
      <c r="H79" s="374"/>
      <c r="I79" s="348">
        <v>0.5212</v>
      </c>
      <c r="J79" s="348">
        <v>4.2854000000000001</v>
      </c>
      <c r="K79" s="348">
        <v>3.6530999999999998</v>
      </c>
      <c r="L79" s="348">
        <v>6.4115000000000002</v>
      </c>
      <c r="M79" s="348">
        <v>3.4350999999999998</v>
      </c>
      <c r="N79" s="350">
        <v>8.141</v>
      </c>
      <c r="O79" s="348">
        <v>4.4038000000000004</v>
      </c>
      <c r="P79" s="348" t="s">
        <v>430</v>
      </c>
      <c r="Q79" s="348" t="s">
        <v>430</v>
      </c>
      <c r="R79" s="348" t="s">
        <v>430</v>
      </c>
      <c r="S79" s="348">
        <v>12.6541</v>
      </c>
      <c r="T79" s="348">
        <v>1.6115999999999999</v>
      </c>
      <c r="U79" s="348">
        <v>8.5175999999999998</v>
      </c>
      <c r="V79" s="348">
        <v>5.1433</v>
      </c>
      <c r="W79" s="348">
        <v>2.0844</v>
      </c>
      <c r="X79" s="348">
        <v>17.530899999999999</v>
      </c>
      <c r="Y79" s="374"/>
      <c r="Z79" s="346">
        <v>8</v>
      </c>
      <c r="AA79" s="346">
        <v>14</v>
      </c>
      <c r="AB79" s="346">
        <v>14</v>
      </c>
      <c r="AC79" s="346">
        <v>15</v>
      </c>
      <c r="AD79" s="346">
        <v>6</v>
      </c>
      <c r="AE79" s="346">
        <v>2</v>
      </c>
      <c r="AF79" s="346">
        <v>3</v>
      </c>
      <c r="AG79" s="346" t="s">
        <v>430</v>
      </c>
      <c r="AH79" s="346" t="s">
        <v>430</v>
      </c>
      <c r="AI79" s="346" t="s">
        <v>430</v>
      </c>
      <c r="AJ79" s="346">
        <v>13</v>
      </c>
      <c r="AK79" s="346">
        <v>6</v>
      </c>
      <c r="AL79" s="346">
        <v>3</v>
      </c>
      <c r="AM79" s="346">
        <v>2</v>
      </c>
      <c r="AN79" s="346">
        <v>14</v>
      </c>
      <c r="AO79" s="373"/>
      <c r="AP79" s="348" t="s">
        <v>430</v>
      </c>
      <c r="AQ79" s="348" t="s">
        <v>430</v>
      </c>
      <c r="AR79" s="348" t="s">
        <v>430</v>
      </c>
      <c r="AS79" s="348" t="s">
        <v>430</v>
      </c>
      <c r="AT79" s="348">
        <v>8.1199999999999992</v>
      </c>
      <c r="AU79" s="351"/>
      <c r="AV79" s="346" t="s">
        <v>430</v>
      </c>
      <c r="AW79" s="346" t="s">
        <v>430</v>
      </c>
      <c r="AX79" s="346" t="s">
        <v>430</v>
      </c>
      <c r="AY79" s="346" t="s">
        <v>430</v>
      </c>
      <c r="AZ79" s="346">
        <v>4</v>
      </c>
      <c r="BA79" s="362"/>
      <c r="BB79" s="348">
        <v>15.255983183323</v>
      </c>
      <c r="BC79" s="375">
        <v>1.11965940002658</v>
      </c>
      <c r="BD79" s="375">
        <v>6.4843982177244699E-2</v>
      </c>
      <c r="BE79" s="375">
        <v>0.51169763104587596</v>
      </c>
      <c r="BF79" s="374"/>
      <c r="BG79" s="348">
        <v>41.685499999999998</v>
      </c>
      <c r="BH79" s="348">
        <v>28.838000000000001</v>
      </c>
      <c r="BI79" s="348">
        <v>26.863299999999999</v>
      </c>
      <c r="BJ79" s="348">
        <v>2.6132</v>
      </c>
      <c r="BK79" s="373"/>
      <c r="BL79" s="372" t="s">
        <v>2890</v>
      </c>
      <c r="BM79" s="372" t="s">
        <v>2891</v>
      </c>
      <c r="BN79" s="372" t="s">
        <v>2892</v>
      </c>
      <c r="BO79" s="372" t="s">
        <v>2893</v>
      </c>
      <c r="BP79" s="372" t="s">
        <v>2894</v>
      </c>
      <c r="BQ79" s="373"/>
      <c r="BR79" s="354" t="s">
        <v>476</v>
      </c>
    </row>
    <row r="80" spans="1:70" s="428" customFormat="1" x14ac:dyDescent="0.25">
      <c r="A80" s="345" t="s">
        <v>2895</v>
      </c>
      <c r="B80" s="373"/>
      <c r="C80" s="719">
        <v>45565</v>
      </c>
      <c r="D80" s="373"/>
      <c r="E80" s="346">
        <v>1223.0999999999999</v>
      </c>
      <c r="F80" s="373"/>
      <c r="G80" s="347">
        <v>9.7439999999999998</v>
      </c>
      <c r="H80" s="374"/>
      <c r="I80" s="348">
        <v>0.29849999999999999</v>
      </c>
      <c r="J80" s="348">
        <v>5.2267999999999999</v>
      </c>
      <c r="K80" s="348">
        <v>4.4821</v>
      </c>
      <c r="L80" s="348">
        <v>6.7835999999999999</v>
      </c>
      <c r="M80" s="348">
        <v>-3.1797</v>
      </c>
      <c r="N80" s="350">
        <v>-1.3765000000000001</v>
      </c>
      <c r="O80" s="348" t="s">
        <v>430</v>
      </c>
      <c r="P80" s="348" t="s">
        <v>430</v>
      </c>
      <c r="Q80" s="348" t="s">
        <v>430</v>
      </c>
      <c r="R80" s="348" t="s">
        <v>430</v>
      </c>
      <c r="S80" s="348">
        <v>14.865</v>
      </c>
      <c r="T80" s="348">
        <v>-4.4800000000000004</v>
      </c>
      <c r="U80" s="348">
        <v>-1.3765000000000001</v>
      </c>
      <c r="V80" s="348">
        <v>-3.8957999999999999</v>
      </c>
      <c r="W80" s="348">
        <v>2.9260000000000002</v>
      </c>
      <c r="X80" s="348">
        <v>-1.5006999999999999</v>
      </c>
      <c r="Y80" s="374"/>
      <c r="Z80" s="346">
        <v>16</v>
      </c>
      <c r="AA80" s="346">
        <v>7</v>
      </c>
      <c r="AB80" s="346">
        <v>9</v>
      </c>
      <c r="AC80" s="346">
        <v>12</v>
      </c>
      <c r="AD80" s="346">
        <v>17</v>
      </c>
      <c r="AE80" s="346">
        <v>17</v>
      </c>
      <c r="AF80" s="346" t="s">
        <v>430</v>
      </c>
      <c r="AG80" s="346" t="s">
        <v>430</v>
      </c>
      <c r="AH80" s="346" t="s">
        <v>430</v>
      </c>
      <c r="AI80" s="346" t="s">
        <v>430</v>
      </c>
      <c r="AJ80" s="346">
        <v>11</v>
      </c>
      <c r="AK80" s="346">
        <v>17</v>
      </c>
      <c r="AL80" s="346">
        <v>17</v>
      </c>
      <c r="AM80" s="346">
        <v>16</v>
      </c>
      <c r="AN80" s="346">
        <v>8</v>
      </c>
      <c r="AO80" s="373"/>
      <c r="AP80" s="348" t="s">
        <v>430</v>
      </c>
      <c r="AQ80" s="348" t="s">
        <v>430</v>
      </c>
      <c r="AR80" s="348" t="s">
        <v>430</v>
      </c>
      <c r="AS80" s="348" t="s">
        <v>430</v>
      </c>
      <c r="AT80" s="348">
        <v>-2.46</v>
      </c>
      <c r="AU80" s="351"/>
      <c r="AV80" s="346" t="s">
        <v>430</v>
      </c>
      <c r="AW80" s="346" t="s">
        <v>430</v>
      </c>
      <c r="AX80" s="346" t="s">
        <v>430</v>
      </c>
      <c r="AY80" s="346" t="s">
        <v>430</v>
      </c>
      <c r="AZ80" s="346">
        <v>17</v>
      </c>
      <c r="BA80" s="362"/>
      <c r="BB80" s="348">
        <v>14.470024709416499</v>
      </c>
      <c r="BC80" s="375">
        <v>1.06282690760601</v>
      </c>
      <c r="BD80" s="375">
        <v>-3.27852528301672E-2</v>
      </c>
      <c r="BE80" s="375">
        <v>-9.0620658978420796E-2</v>
      </c>
      <c r="BF80" s="374"/>
      <c r="BG80" s="348">
        <v>56.469700000000003</v>
      </c>
      <c r="BH80" s="348">
        <v>18.7517</v>
      </c>
      <c r="BI80" s="348">
        <v>22.172999999999998</v>
      </c>
      <c r="BJ80" s="348">
        <v>2.6055999999999999</v>
      </c>
      <c r="BK80" s="373"/>
      <c r="BL80" s="372" t="s">
        <v>2896</v>
      </c>
      <c r="BM80" s="372" t="s">
        <v>2897</v>
      </c>
      <c r="BN80" s="372" t="s">
        <v>2898</v>
      </c>
      <c r="BO80" s="372" t="s">
        <v>1488</v>
      </c>
      <c r="BP80" s="372" t="s">
        <v>2899</v>
      </c>
      <c r="BQ80" s="373"/>
      <c r="BR80" s="354" t="s">
        <v>525</v>
      </c>
    </row>
    <row r="81" spans="1:70" s="428" customFormat="1" x14ac:dyDescent="0.25">
      <c r="A81" s="345" t="s">
        <v>2900</v>
      </c>
      <c r="B81" s="373"/>
      <c r="C81" s="719">
        <v>45643</v>
      </c>
      <c r="D81" s="373"/>
      <c r="E81" s="346">
        <v>1226.53</v>
      </c>
      <c r="F81" s="373"/>
      <c r="G81" s="347">
        <v>10.411</v>
      </c>
      <c r="H81" s="374"/>
      <c r="I81" s="348">
        <v>0.63800000000000001</v>
      </c>
      <c r="J81" s="348">
        <v>5.1298000000000004</v>
      </c>
      <c r="K81" s="348">
        <v>3.9022000000000001</v>
      </c>
      <c r="L81" s="348">
        <v>6.5172999999999996</v>
      </c>
      <c r="M81" s="348">
        <v>2.2692000000000001</v>
      </c>
      <c r="N81" s="350">
        <v>5.1191000000000004</v>
      </c>
      <c r="O81" s="348" t="s">
        <v>430</v>
      </c>
      <c r="P81" s="348" t="s">
        <v>430</v>
      </c>
      <c r="Q81" s="348" t="s">
        <v>430</v>
      </c>
      <c r="R81" s="348" t="s">
        <v>430</v>
      </c>
      <c r="S81" s="348">
        <v>12.356999999999999</v>
      </c>
      <c r="T81" s="348">
        <v>1.3039000000000001</v>
      </c>
      <c r="U81" s="348">
        <v>5.0872999999999999</v>
      </c>
      <c r="V81" s="348">
        <v>2.3999000000000001</v>
      </c>
      <c r="W81" s="348">
        <v>3.4582000000000002</v>
      </c>
      <c r="X81" s="348">
        <v>2.7189999999999999</v>
      </c>
      <c r="Y81" s="374"/>
      <c r="Z81" s="346">
        <v>6</v>
      </c>
      <c r="AA81" s="346">
        <v>8</v>
      </c>
      <c r="AB81" s="346">
        <v>12</v>
      </c>
      <c r="AC81" s="346">
        <v>14</v>
      </c>
      <c r="AD81" s="346">
        <v>9</v>
      </c>
      <c r="AE81" s="346">
        <v>5</v>
      </c>
      <c r="AF81" s="346" t="s">
        <v>430</v>
      </c>
      <c r="AG81" s="346" t="s">
        <v>430</v>
      </c>
      <c r="AH81" s="346" t="s">
        <v>430</v>
      </c>
      <c r="AI81" s="346" t="s">
        <v>430</v>
      </c>
      <c r="AJ81" s="346">
        <v>15</v>
      </c>
      <c r="AK81" s="346">
        <v>7</v>
      </c>
      <c r="AL81" s="346">
        <v>5</v>
      </c>
      <c r="AM81" s="346">
        <v>5</v>
      </c>
      <c r="AN81" s="346">
        <v>6</v>
      </c>
      <c r="AO81" s="373"/>
      <c r="AP81" s="348" t="s">
        <v>430</v>
      </c>
      <c r="AQ81" s="348" t="s">
        <v>430</v>
      </c>
      <c r="AR81" s="348" t="s">
        <v>430</v>
      </c>
      <c r="AS81" s="348" t="s">
        <v>430</v>
      </c>
      <c r="AT81" s="348">
        <v>4.6900000000000004</v>
      </c>
      <c r="AU81" s="351"/>
      <c r="AV81" s="346" t="s">
        <v>430</v>
      </c>
      <c r="AW81" s="346" t="s">
        <v>430</v>
      </c>
      <c r="AX81" s="346" t="s">
        <v>430</v>
      </c>
      <c r="AY81" s="346" t="s">
        <v>430</v>
      </c>
      <c r="AZ81" s="346">
        <v>10</v>
      </c>
      <c r="BA81" s="362"/>
      <c r="BB81" s="348">
        <v>12.793782657415001</v>
      </c>
      <c r="BC81" s="375">
        <v>0.990995416411803</v>
      </c>
      <c r="BD81" s="375">
        <v>-1.2882536927012401E-2</v>
      </c>
      <c r="BE81" s="375">
        <v>8.7261585167205794E-2</v>
      </c>
      <c r="BF81" s="374"/>
      <c r="BG81" s="348">
        <v>65.287899999999993</v>
      </c>
      <c r="BH81" s="348">
        <v>13.008100000000001</v>
      </c>
      <c r="BI81" s="348">
        <v>3.9202699999999999</v>
      </c>
      <c r="BJ81" s="348">
        <v>17.783729999999998</v>
      </c>
      <c r="BK81" s="373"/>
      <c r="BL81" s="372" t="s">
        <v>2901</v>
      </c>
      <c r="BM81" s="372" t="s">
        <v>2902</v>
      </c>
      <c r="BN81" s="372" t="s">
        <v>2903</v>
      </c>
      <c r="BO81" s="372" t="s">
        <v>2904</v>
      </c>
      <c r="BP81" s="372" t="s">
        <v>2905</v>
      </c>
      <c r="BQ81" s="373"/>
      <c r="BR81" s="354" t="s">
        <v>525</v>
      </c>
    </row>
    <row r="82" spans="1:70" s="428" customFormat="1" x14ac:dyDescent="0.25">
      <c r="A82" s="345" t="s">
        <v>2906</v>
      </c>
      <c r="B82" s="373"/>
      <c r="C82" s="719">
        <v>41871</v>
      </c>
      <c r="D82" s="373"/>
      <c r="E82" s="346">
        <v>1176.3900000000001</v>
      </c>
      <c r="F82" s="373"/>
      <c r="G82" s="347">
        <v>42.820300000000003</v>
      </c>
      <c r="H82" s="374"/>
      <c r="I82" s="348">
        <v>0.75180000000000002</v>
      </c>
      <c r="J82" s="348">
        <v>7.6760999999999999</v>
      </c>
      <c r="K82" s="348">
        <v>4.9317000000000002</v>
      </c>
      <c r="L82" s="348">
        <v>10.919600000000001</v>
      </c>
      <c r="M82" s="348">
        <v>4.0347999999999997</v>
      </c>
      <c r="N82" s="350">
        <v>-0.43480000000000002</v>
      </c>
      <c r="O82" s="348">
        <v>2.0194000000000001</v>
      </c>
      <c r="P82" s="348">
        <v>16.587399999999999</v>
      </c>
      <c r="Q82" s="348">
        <v>16.231200000000001</v>
      </c>
      <c r="R82" s="348">
        <v>13.687900000000001</v>
      </c>
      <c r="S82" s="348">
        <v>19.783100000000001</v>
      </c>
      <c r="T82" s="348">
        <v>2.0204</v>
      </c>
      <c r="U82" s="348">
        <v>2.246</v>
      </c>
      <c r="V82" s="348">
        <v>-4.1486999999999998</v>
      </c>
      <c r="W82" s="348">
        <v>3.5754999999999999</v>
      </c>
      <c r="X82" s="348">
        <v>13.0755</v>
      </c>
      <c r="Y82" s="374"/>
      <c r="Z82" s="346">
        <v>5</v>
      </c>
      <c r="AA82" s="346">
        <v>2</v>
      </c>
      <c r="AB82" s="346">
        <v>6</v>
      </c>
      <c r="AC82" s="346">
        <v>4</v>
      </c>
      <c r="AD82" s="346">
        <v>5</v>
      </c>
      <c r="AE82" s="346">
        <v>16</v>
      </c>
      <c r="AF82" s="346">
        <v>6</v>
      </c>
      <c r="AG82" s="346">
        <v>3</v>
      </c>
      <c r="AH82" s="346">
        <v>2</v>
      </c>
      <c r="AI82" s="346">
        <v>1</v>
      </c>
      <c r="AJ82" s="346">
        <v>4</v>
      </c>
      <c r="AK82" s="346">
        <v>5</v>
      </c>
      <c r="AL82" s="346">
        <v>11</v>
      </c>
      <c r="AM82" s="346">
        <v>17</v>
      </c>
      <c r="AN82" s="346">
        <v>5</v>
      </c>
      <c r="AO82" s="373"/>
      <c r="AP82" s="348">
        <v>14.81</v>
      </c>
      <c r="AQ82" s="348">
        <v>17.329999999999998</v>
      </c>
      <c r="AR82" s="348">
        <v>14.48</v>
      </c>
      <c r="AS82" s="348">
        <v>8.77</v>
      </c>
      <c r="AT82" s="348">
        <v>4.96</v>
      </c>
      <c r="AU82" s="351"/>
      <c r="AV82" s="346">
        <v>1</v>
      </c>
      <c r="AW82" s="346">
        <v>1</v>
      </c>
      <c r="AX82" s="346">
        <v>2</v>
      </c>
      <c r="AY82" s="346">
        <v>3</v>
      </c>
      <c r="AZ82" s="346">
        <v>8</v>
      </c>
      <c r="BA82" s="362"/>
      <c r="BB82" s="348">
        <v>17.387575458958299</v>
      </c>
      <c r="BC82" s="375">
        <v>1.2180212019515699</v>
      </c>
      <c r="BD82" s="375">
        <v>6.1419952034451997E-2</v>
      </c>
      <c r="BE82" s="375">
        <v>0.176161046180451</v>
      </c>
      <c r="BF82" s="374"/>
      <c r="BG82" s="348">
        <v>42.381700000000002</v>
      </c>
      <c r="BH82" s="348">
        <v>18.773199999999999</v>
      </c>
      <c r="BI82" s="348">
        <v>36.537799999999997</v>
      </c>
      <c r="BJ82" s="348">
        <v>2.3073000000000001</v>
      </c>
      <c r="BK82" s="373"/>
      <c r="BL82" s="372" t="s">
        <v>2907</v>
      </c>
      <c r="BM82" s="372" t="s">
        <v>2908</v>
      </c>
      <c r="BN82" s="372" t="s">
        <v>2909</v>
      </c>
      <c r="BO82" s="372" t="s">
        <v>2910</v>
      </c>
      <c r="BP82" s="372" t="s">
        <v>2911</v>
      </c>
      <c r="BQ82" s="373"/>
      <c r="BR82" s="354" t="s">
        <v>518</v>
      </c>
    </row>
    <row r="83" spans="1:70" s="428" customFormat="1" x14ac:dyDescent="0.25">
      <c r="A83" s="345" t="s">
        <v>2912</v>
      </c>
      <c r="B83" s="373"/>
      <c r="C83" s="719">
        <v>45715</v>
      </c>
      <c r="D83" s="373"/>
      <c r="E83" s="346">
        <v>1149.32</v>
      </c>
      <c r="F83" s="373"/>
      <c r="G83" s="347">
        <v>13.91</v>
      </c>
      <c r="H83" s="374"/>
      <c r="I83" s="348">
        <v>0.79710000000000003</v>
      </c>
      <c r="J83" s="348">
        <v>7.0823999999999998</v>
      </c>
      <c r="K83" s="348">
        <v>10.047499999999999</v>
      </c>
      <c r="L83" s="348">
        <v>18.382999999999999</v>
      </c>
      <c r="M83" s="348">
        <v>10.7484</v>
      </c>
      <c r="N83" s="350">
        <v>17.087499999999999</v>
      </c>
      <c r="O83" s="348" t="s">
        <v>430</v>
      </c>
      <c r="P83" s="348" t="s">
        <v>430</v>
      </c>
      <c r="Q83" s="348" t="s">
        <v>430</v>
      </c>
      <c r="R83" s="348" t="s">
        <v>430</v>
      </c>
      <c r="S83" s="348">
        <v>27.264399999999998</v>
      </c>
      <c r="T83" s="348">
        <v>9.7003000000000004</v>
      </c>
      <c r="U83" s="348">
        <v>12.268000000000001</v>
      </c>
      <c r="V83" s="348">
        <v>12.1774</v>
      </c>
      <c r="W83" s="348">
        <v>6.6718000000000002</v>
      </c>
      <c r="X83" s="348">
        <v>28.796500000000002</v>
      </c>
      <c r="Y83" s="374"/>
      <c r="Z83" s="346">
        <v>2</v>
      </c>
      <c r="AA83" s="346">
        <v>3</v>
      </c>
      <c r="AB83" s="346">
        <v>1</v>
      </c>
      <c r="AC83" s="346">
        <v>1</v>
      </c>
      <c r="AD83" s="346">
        <v>1</v>
      </c>
      <c r="AE83" s="346">
        <v>1</v>
      </c>
      <c r="AF83" s="346" t="s">
        <v>430</v>
      </c>
      <c r="AG83" s="346" t="s">
        <v>430</v>
      </c>
      <c r="AH83" s="346" t="s">
        <v>430</v>
      </c>
      <c r="AI83" s="346" t="s">
        <v>430</v>
      </c>
      <c r="AJ83" s="346">
        <v>1</v>
      </c>
      <c r="AK83" s="346">
        <v>1</v>
      </c>
      <c r="AL83" s="346">
        <v>1</v>
      </c>
      <c r="AM83" s="346">
        <v>1</v>
      </c>
      <c r="AN83" s="346">
        <v>1</v>
      </c>
      <c r="AO83" s="373"/>
      <c r="AP83" s="348" t="s">
        <v>430</v>
      </c>
      <c r="AQ83" s="348" t="s">
        <v>430</v>
      </c>
      <c r="AR83" s="348" t="s">
        <v>430</v>
      </c>
      <c r="AS83" s="348" t="s">
        <v>430</v>
      </c>
      <c r="AT83" s="348">
        <v>21.44</v>
      </c>
      <c r="AU83" s="351"/>
      <c r="AV83" s="346" t="s">
        <v>430</v>
      </c>
      <c r="AW83" s="346" t="s">
        <v>430</v>
      </c>
      <c r="AX83" s="346" t="s">
        <v>430</v>
      </c>
      <c r="AY83" s="346" t="s">
        <v>430</v>
      </c>
      <c r="AZ83" s="346">
        <v>1</v>
      </c>
      <c r="BA83" s="362"/>
      <c r="BB83" s="348">
        <v>16.270421313060499</v>
      </c>
      <c r="BC83" s="375">
        <v>1.2675050853568699</v>
      </c>
      <c r="BD83" s="375">
        <v>0.11460237610726499</v>
      </c>
      <c r="BE83" s="375">
        <v>1.2923183953659201</v>
      </c>
      <c r="BF83" s="374"/>
      <c r="BG83" s="348">
        <v>32.6828</v>
      </c>
      <c r="BH83" s="348">
        <v>35.875599999999999</v>
      </c>
      <c r="BI83" s="348">
        <v>30.227499999999999</v>
      </c>
      <c r="BJ83" s="348">
        <v>1.2141</v>
      </c>
      <c r="BK83" s="373"/>
      <c r="BL83" s="372" t="s">
        <v>1374</v>
      </c>
      <c r="BM83" s="372" t="s">
        <v>2913</v>
      </c>
      <c r="BN83" s="372" t="s">
        <v>2914</v>
      </c>
      <c r="BO83" s="372" t="s">
        <v>2915</v>
      </c>
      <c r="BP83" s="372" t="s">
        <v>2916</v>
      </c>
      <c r="BQ83" s="373"/>
      <c r="BR83" s="354" t="s">
        <v>602</v>
      </c>
    </row>
    <row r="84" spans="1:70" s="428" customFormat="1" x14ac:dyDescent="0.25">
      <c r="A84" s="345" t="s">
        <v>2917</v>
      </c>
      <c r="B84" s="373"/>
      <c r="C84" s="719">
        <v>45076</v>
      </c>
      <c r="D84" s="373"/>
      <c r="E84" s="346">
        <v>1007.64</v>
      </c>
      <c r="F84" s="373"/>
      <c r="G84" s="347">
        <v>16.582000000000001</v>
      </c>
      <c r="H84" s="374"/>
      <c r="I84" s="348">
        <v>0.41360000000000002</v>
      </c>
      <c r="J84" s="348">
        <v>2.1682000000000001</v>
      </c>
      <c r="K84" s="348">
        <v>4.5365000000000002</v>
      </c>
      <c r="L84" s="348">
        <v>14.2066</v>
      </c>
      <c r="M84" s="348">
        <v>6.4859999999999998</v>
      </c>
      <c r="N84" s="350">
        <v>4.0595999999999997</v>
      </c>
      <c r="O84" s="348">
        <v>-1.6516</v>
      </c>
      <c r="P84" s="348">
        <v>18.096699999999998</v>
      </c>
      <c r="Q84" s="348" t="s">
        <v>430</v>
      </c>
      <c r="R84" s="348" t="s">
        <v>430</v>
      </c>
      <c r="S84" s="348">
        <v>23.497399999999999</v>
      </c>
      <c r="T84" s="348">
        <v>6.1180000000000003</v>
      </c>
      <c r="U84" s="348">
        <v>8.8694000000000006</v>
      </c>
      <c r="V84" s="348">
        <v>0.7853</v>
      </c>
      <c r="W84" s="348">
        <v>-0.31859999999999999</v>
      </c>
      <c r="X84" s="348">
        <v>18.0046</v>
      </c>
      <c r="Y84" s="374"/>
      <c r="Z84" s="346">
        <v>13</v>
      </c>
      <c r="AA84" s="346">
        <v>19</v>
      </c>
      <c r="AB84" s="346">
        <v>7</v>
      </c>
      <c r="AC84" s="346">
        <v>2</v>
      </c>
      <c r="AD84" s="346">
        <v>2</v>
      </c>
      <c r="AE84" s="346">
        <v>6</v>
      </c>
      <c r="AF84" s="346">
        <v>11</v>
      </c>
      <c r="AG84" s="346">
        <v>2</v>
      </c>
      <c r="AH84" s="346" t="s">
        <v>430</v>
      </c>
      <c r="AI84" s="346" t="s">
        <v>430</v>
      </c>
      <c r="AJ84" s="346">
        <v>2</v>
      </c>
      <c r="AK84" s="346">
        <v>2</v>
      </c>
      <c r="AL84" s="346">
        <v>2</v>
      </c>
      <c r="AM84" s="346">
        <v>7</v>
      </c>
      <c r="AN84" s="346">
        <v>19</v>
      </c>
      <c r="AO84" s="373"/>
      <c r="AP84" s="348" t="s">
        <v>430</v>
      </c>
      <c r="AQ84" s="348" t="s">
        <v>430</v>
      </c>
      <c r="AR84" s="348" t="s">
        <v>430</v>
      </c>
      <c r="AS84" s="348">
        <v>6.2</v>
      </c>
      <c r="AT84" s="348">
        <v>13.34</v>
      </c>
      <c r="AU84" s="351"/>
      <c r="AV84" s="346" t="s">
        <v>430</v>
      </c>
      <c r="AW84" s="346" t="s">
        <v>430</v>
      </c>
      <c r="AX84" s="346" t="s">
        <v>430</v>
      </c>
      <c r="AY84" s="346">
        <v>6</v>
      </c>
      <c r="AZ84" s="346">
        <v>2</v>
      </c>
      <c r="BA84" s="362"/>
      <c r="BB84" s="348">
        <v>16.4722603590996</v>
      </c>
      <c r="BC84" s="375">
        <v>1.0980565882287601</v>
      </c>
      <c r="BD84" s="375">
        <v>6.4049719966174007E-2</v>
      </c>
      <c r="BE84" s="375">
        <v>0.38621181751560202</v>
      </c>
      <c r="BF84" s="374"/>
      <c r="BG84" s="348">
        <v>37.8324</v>
      </c>
      <c r="BH84" s="348">
        <v>29.4679</v>
      </c>
      <c r="BI84" s="348">
        <v>7.9632699999999996</v>
      </c>
      <c r="BJ84" s="348">
        <v>24.736429999999999</v>
      </c>
      <c r="BK84" s="373"/>
      <c r="BL84" s="372" t="s">
        <v>2918</v>
      </c>
      <c r="BM84" s="372" t="s">
        <v>2919</v>
      </c>
      <c r="BN84" s="372" t="s">
        <v>2920</v>
      </c>
      <c r="BO84" s="372" t="s">
        <v>2921</v>
      </c>
      <c r="BP84" s="372" t="s">
        <v>2922</v>
      </c>
      <c r="BQ84" s="373"/>
      <c r="BR84" s="354" t="s">
        <v>547</v>
      </c>
    </row>
    <row r="85" spans="1:70" s="428" customFormat="1" x14ac:dyDescent="0.25">
      <c r="A85" s="345" t="s">
        <v>2923</v>
      </c>
      <c r="B85" s="373"/>
      <c r="C85" s="719">
        <v>44454</v>
      </c>
      <c r="D85" s="373"/>
      <c r="E85" s="346">
        <v>563.20000000000005</v>
      </c>
      <c r="F85" s="373"/>
      <c r="G85" s="347">
        <v>15.8582</v>
      </c>
      <c r="H85" s="374"/>
      <c r="I85" s="348">
        <v>0.45290000000000002</v>
      </c>
      <c r="J85" s="348">
        <v>4.7396000000000003</v>
      </c>
      <c r="K85" s="348">
        <v>2.8411</v>
      </c>
      <c r="L85" s="348">
        <v>6.5209999999999999</v>
      </c>
      <c r="M85" s="348">
        <v>-0.251</v>
      </c>
      <c r="N85" s="350">
        <v>2.4285999999999999</v>
      </c>
      <c r="O85" s="348">
        <v>0.60450000000000004</v>
      </c>
      <c r="P85" s="348">
        <v>14.0625</v>
      </c>
      <c r="Q85" s="348" t="s">
        <v>430</v>
      </c>
      <c r="R85" s="348" t="s">
        <v>430</v>
      </c>
      <c r="S85" s="348">
        <v>12.5062</v>
      </c>
      <c r="T85" s="348">
        <v>-1.4315</v>
      </c>
      <c r="U85" s="348">
        <v>4.3742000000000001</v>
      </c>
      <c r="V85" s="348">
        <v>0.13769999999999999</v>
      </c>
      <c r="W85" s="348">
        <v>1.8293999999999999</v>
      </c>
      <c r="X85" s="348">
        <v>10.174200000000001</v>
      </c>
      <c r="Y85" s="374"/>
      <c r="Z85" s="346">
        <v>11</v>
      </c>
      <c r="AA85" s="346">
        <v>13</v>
      </c>
      <c r="AB85" s="346">
        <v>17</v>
      </c>
      <c r="AC85" s="346">
        <v>13</v>
      </c>
      <c r="AD85" s="346">
        <v>14</v>
      </c>
      <c r="AE85" s="346">
        <v>10</v>
      </c>
      <c r="AF85" s="346">
        <v>9</v>
      </c>
      <c r="AG85" s="346">
        <v>6</v>
      </c>
      <c r="AH85" s="346" t="s">
        <v>430</v>
      </c>
      <c r="AI85" s="346" t="s">
        <v>430</v>
      </c>
      <c r="AJ85" s="346">
        <v>14</v>
      </c>
      <c r="AK85" s="346">
        <v>13</v>
      </c>
      <c r="AL85" s="346">
        <v>6</v>
      </c>
      <c r="AM85" s="346">
        <v>10</v>
      </c>
      <c r="AN85" s="346">
        <v>15</v>
      </c>
      <c r="AO85" s="373"/>
      <c r="AP85" s="348" t="s">
        <v>430</v>
      </c>
      <c r="AQ85" s="348" t="s">
        <v>430</v>
      </c>
      <c r="AR85" s="348" t="s">
        <v>430</v>
      </c>
      <c r="AS85" s="348">
        <v>6.01</v>
      </c>
      <c r="AT85" s="348">
        <v>2.71</v>
      </c>
      <c r="AU85" s="351"/>
      <c r="AV85" s="346" t="s">
        <v>430</v>
      </c>
      <c r="AW85" s="346" t="s">
        <v>430</v>
      </c>
      <c r="AX85" s="346" t="s">
        <v>430</v>
      </c>
      <c r="AY85" s="346">
        <v>8</v>
      </c>
      <c r="AZ85" s="346">
        <v>11</v>
      </c>
      <c r="BA85" s="362"/>
      <c r="BB85" s="348">
        <v>13.170516575676</v>
      </c>
      <c r="BC85" s="375">
        <v>1.0068573687126601</v>
      </c>
      <c r="BD85" s="375">
        <v>6.2318504080663702E-2</v>
      </c>
      <c r="BE85" s="375">
        <v>0.115285511762567</v>
      </c>
      <c r="BF85" s="374"/>
      <c r="BG85" s="348">
        <v>59.271099999999997</v>
      </c>
      <c r="BH85" s="348">
        <v>23.156400000000001</v>
      </c>
      <c r="BI85" s="348">
        <v>10.8375</v>
      </c>
      <c r="BJ85" s="348">
        <v>6.7350000000000003</v>
      </c>
      <c r="BK85" s="373"/>
      <c r="BL85" s="372" t="s">
        <v>2924</v>
      </c>
      <c r="BM85" s="372" t="s">
        <v>2925</v>
      </c>
      <c r="BN85" s="372" t="s">
        <v>2926</v>
      </c>
      <c r="BO85" s="372" t="s">
        <v>1273</v>
      </c>
      <c r="BP85" s="372" t="s">
        <v>2927</v>
      </c>
      <c r="BQ85" s="373"/>
      <c r="BR85" s="354" t="s">
        <v>443</v>
      </c>
    </row>
    <row r="86" spans="1:70" s="428" customFormat="1" x14ac:dyDescent="0.25">
      <c r="A86" s="345" t="s">
        <v>2928</v>
      </c>
      <c r="B86" s="373"/>
      <c r="C86" s="719">
        <v>45356</v>
      </c>
      <c r="D86" s="373"/>
      <c r="E86" s="346">
        <v>519.12099999999998</v>
      </c>
      <c r="F86" s="373"/>
      <c r="G86" s="347">
        <v>11.69</v>
      </c>
      <c r="H86" s="374"/>
      <c r="I86" s="348">
        <v>0.77590000000000003</v>
      </c>
      <c r="J86" s="348">
        <v>5.1258999999999997</v>
      </c>
      <c r="K86" s="348">
        <v>5.3152999999999997</v>
      </c>
      <c r="L86" s="348">
        <v>9.3544999999999998</v>
      </c>
      <c r="M86" s="348">
        <v>4.375</v>
      </c>
      <c r="N86" s="350">
        <v>6.5633999999999997</v>
      </c>
      <c r="O86" s="348">
        <v>1.9821</v>
      </c>
      <c r="P86" s="348" t="s">
        <v>430</v>
      </c>
      <c r="Q86" s="348" t="s">
        <v>430</v>
      </c>
      <c r="R86" s="348" t="s">
        <v>430</v>
      </c>
      <c r="S86" s="348">
        <v>16.5503</v>
      </c>
      <c r="T86" s="348">
        <v>2.8144</v>
      </c>
      <c r="U86" s="348">
        <v>5.5053999999999998</v>
      </c>
      <c r="V86" s="348">
        <v>3.3599000000000001</v>
      </c>
      <c r="W86" s="348">
        <v>2.7241</v>
      </c>
      <c r="X86" s="348">
        <v>7.0640000000000001</v>
      </c>
      <c r="Y86" s="374"/>
      <c r="Z86" s="346">
        <v>3</v>
      </c>
      <c r="AA86" s="346">
        <v>9</v>
      </c>
      <c r="AB86" s="346">
        <v>3</v>
      </c>
      <c r="AC86" s="346">
        <v>7</v>
      </c>
      <c r="AD86" s="346">
        <v>4</v>
      </c>
      <c r="AE86" s="346">
        <v>3</v>
      </c>
      <c r="AF86" s="346">
        <v>8</v>
      </c>
      <c r="AG86" s="346" t="s">
        <v>430</v>
      </c>
      <c r="AH86" s="346" t="s">
        <v>430</v>
      </c>
      <c r="AI86" s="346" t="s">
        <v>430</v>
      </c>
      <c r="AJ86" s="346">
        <v>6</v>
      </c>
      <c r="AK86" s="346">
        <v>4</v>
      </c>
      <c r="AL86" s="346">
        <v>4</v>
      </c>
      <c r="AM86" s="346">
        <v>3</v>
      </c>
      <c r="AN86" s="346">
        <v>10</v>
      </c>
      <c r="AO86" s="373"/>
      <c r="AP86" s="348" t="s">
        <v>430</v>
      </c>
      <c r="AQ86" s="348" t="s">
        <v>430</v>
      </c>
      <c r="AR86" s="348" t="s">
        <v>430</v>
      </c>
      <c r="AS86" s="348" t="s">
        <v>430</v>
      </c>
      <c r="AT86" s="348">
        <v>8.26</v>
      </c>
      <c r="AU86" s="351"/>
      <c r="AV86" s="346" t="s">
        <v>430</v>
      </c>
      <c r="AW86" s="346" t="s">
        <v>430</v>
      </c>
      <c r="AX86" s="346" t="s">
        <v>430</v>
      </c>
      <c r="AY86" s="346" t="s">
        <v>430</v>
      </c>
      <c r="AZ86" s="346">
        <v>3</v>
      </c>
      <c r="BA86" s="362"/>
      <c r="BB86" s="348">
        <v>14.014842988581499</v>
      </c>
      <c r="BC86" s="375">
        <v>1.03159355056839</v>
      </c>
      <c r="BD86" s="375">
        <v>1.70316502107993E-2</v>
      </c>
      <c r="BE86" s="375">
        <v>9.4021085309780705E-2</v>
      </c>
      <c r="BF86" s="374"/>
      <c r="BG86" s="348">
        <v>41.353900000000003</v>
      </c>
      <c r="BH86" s="348">
        <v>25.1554</v>
      </c>
      <c r="BI86" s="348">
        <v>29.248899999999999</v>
      </c>
      <c r="BJ86" s="348">
        <v>4.2417999999999996</v>
      </c>
      <c r="BK86" s="373"/>
      <c r="BL86" s="372" t="s">
        <v>2929</v>
      </c>
      <c r="BM86" s="372" t="s">
        <v>2930</v>
      </c>
      <c r="BN86" s="372" t="s">
        <v>2931</v>
      </c>
      <c r="BO86" s="372" t="s">
        <v>2932</v>
      </c>
      <c r="BP86" s="372" t="s">
        <v>1474</v>
      </c>
      <c r="BQ86" s="373"/>
      <c r="BR86" s="354" t="s">
        <v>443</v>
      </c>
    </row>
    <row r="87" spans="1:70" s="428" customFormat="1" x14ac:dyDescent="0.25">
      <c r="A87" s="345" t="s">
        <v>2933</v>
      </c>
      <c r="B87" s="373"/>
      <c r="C87" s="719">
        <v>45534</v>
      </c>
      <c r="D87" s="373"/>
      <c r="E87" s="346">
        <v>464.19</v>
      </c>
      <c r="F87" s="373"/>
      <c r="G87" s="347">
        <v>9.3800000000000008</v>
      </c>
      <c r="H87" s="374"/>
      <c r="I87" s="348">
        <v>0.75190000000000001</v>
      </c>
      <c r="J87" s="348">
        <v>5.3933</v>
      </c>
      <c r="K87" s="348">
        <v>4.4542999999999999</v>
      </c>
      <c r="L87" s="348">
        <v>10.3529</v>
      </c>
      <c r="M87" s="348">
        <v>5.157</v>
      </c>
      <c r="N87" s="350">
        <v>3.532</v>
      </c>
      <c r="O87" s="348" t="s">
        <v>430</v>
      </c>
      <c r="P87" s="348" t="s">
        <v>430</v>
      </c>
      <c r="Q87" s="348" t="s">
        <v>430</v>
      </c>
      <c r="R87" s="348" t="s">
        <v>430</v>
      </c>
      <c r="S87" s="348">
        <v>17.1036</v>
      </c>
      <c r="T87" s="348">
        <v>4.4542999999999999</v>
      </c>
      <c r="U87" s="348">
        <v>2.6257999999999999</v>
      </c>
      <c r="V87" s="348">
        <v>0.86019999999999996</v>
      </c>
      <c r="W87" s="348">
        <v>2.7382</v>
      </c>
      <c r="X87" s="348">
        <v>-3.4933999999999998</v>
      </c>
      <c r="Y87" s="374"/>
      <c r="Z87" s="346">
        <v>4</v>
      </c>
      <c r="AA87" s="346">
        <v>5</v>
      </c>
      <c r="AB87" s="346">
        <v>10</v>
      </c>
      <c r="AC87" s="346">
        <v>5</v>
      </c>
      <c r="AD87" s="346">
        <v>3</v>
      </c>
      <c r="AE87" s="346">
        <v>8</v>
      </c>
      <c r="AF87" s="346" t="s">
        <v>430</v>
      </c>
      <c r="AG87" s="346" t="s">
        <v>430</v>
      </c>
      <c r="AH87" s="346" t="s">
        <v>430</v>
      </c>
      <c r="AI87" s="346" t="s">
        <v>430</v>
      </c>
      <c r="AJ87" s="346">
        <v>5</v>
      </c>
      <c r="AK87" s="346">
        <v>3</v>
      </c>
      <c r="AL87" s="346">
        <v>10</v>
      </c>
      <c r="AM87" s="346">
        <v>6</v>
      </c>
      <c r="AN87" s="346">
        <v>9</v>
      </c>
      <c r="AO87" s="373"/>
      <c r="AP87" s="348" t="s">
        <v>430</v>
      </c>
      <c r="AQ87" s="348" t="s">
        <v>430</v>
      </c>
      <c r="AR87" s="348" t="s">
        <v>430</v>
      </c>
      <c r="AS87" s="348" t="s">
        <v>430</v>
      </c>
      <c r="AT87" s="348">
        <v>7.6</v>
      </c>
      <c r="AU87" s="351"/>
      <c r="AV87" s="346" t="s">
        <v>430</v>
      </c>
      <c r="AW87" s="346" t="s">
        <v>430</v>
      </c>
      <c r="AX87" s="346" t="s">
        <v>430</v>
      </c>
      <c r="AY87" s="346" t="s">
        <v>430</v>
      </c>
      <c r="AZ87" s="346">
        <v>5</v>
      </c>
      <c r="BA87" s="362"/>
      <c r="BB87" s="348">
        <v>17.632956482794199</v>
      </c>
      <c r="BC87" s="375">
        <v>1.1571464751656999</v>
      </c>
      <c r="BD87" s="375">
        <v>-3.7498253766289E-2</v>
      </c>
      <c r="BE87" s="375">
        <v>-0.13333777557471799</v>
      </c>
      <c r="BF87" s="374"/>
      <c r="BG87" s="348">
        <v>55.133400000000002</v>
      </c>
      <c r="BH87" s="348">
        <v>11.914099999999999</v>
      </c>
      <c r="BI87" s="348">
        <v>26.644400000000001</v>
      </c>
      <c r="BJ87" s="348">
        <v>6.3080999999999996</v>
      </c>
      <c r="BK87" s="373"/>
      <c r="BL87" s="372" t="s">
        <v>2934</v>
      </c>
      <c r="BM87" s="372" t="s">
        <v>2935</v>
      </c>
      <c r="BN87" s="372" t="s">
        <v>2936</v>
      </c>
      <c r="BO87" s="372" t="s">
        <v>2937</v>
      </c>
      <c r="BP87" s="372" t="s">
        <v>2938</v>
      </c>
      <c r="BQ87" s="373"/>
      <c r="BR87" s="354" t="s">
        <v>476</v>
      </c>
    </row>
    <row r="88" spans="1:70" s="428" customFormat="1" x14ac:dyDescent="0.25">
      <c r="A88" s="345" t="s">
        <v>2939</v>
      </c>
      <c r="B88" s="373"/>
      <c r="C88" s="719">
        <v>46090</v>
      </c>
      <c r="D88" s="373"/>
      <c r="E88" s="346">
        <v>112.01</v>
      </c>
      <c r="F88" s="373"/>
      <c r="G88" s="347">
        <v>10.4331</v>
      </c>
      <c r="H88" s="374"/>
      <c r="I88" s="348">
        <v>0.43130000000000002</v>
      </c>
      <c r="J88" s="348">
        <v>3.6345999999999998</v>
      </c>
      <c r="K88" s="348">
        <v>1.4764999999999999</v>
      </c>
      <c r="L88" s="348">
        <v>5.0907999999999998</v>
      </c>
      <c r="M88" s="348" t="s">
        <v>430</v>
      </c>
      <c r="N88" s="350" t="s">
        <v>430</v>
      </c>
      <c r="O88" s="348" t="s">
        <v>430</v>
      </c>
      <c r="P88" s="348" t="s">
        <v>430</v>
      </c>
      <c r="Q88" s="348" t="s">
        <v>430</v>
      </c>
      <c r="R88" s="348" t="s">
        <v>430</v>
      </c>
      <c r="S88" s="348">
        <v>8.4758999999999993</v>
      </c>
      <c r="T88" s="348" t="s">
        <v>430</v>
      </c>
      <c r="U88" s="348" t="s">
        <v>430</v>
      </c>
      <c r="V88" s="348" t="s">
        <v>430</v>
      </c>
      <c r="W88" s="348">
        <v>1.2706</v>
      </c>
      <c r="X88" s="348">
        <v>4.3310000000000004</v>
      </c>
      <c r="Y88" s="374"/>
      <c r="Z88" s="346">
        <v>12</v>
      </c>
      <c r="AA88" s="346">
        <v>18</v>
      </c>
      <c r="AB88" s="346">
        <v>19</v>
      </c>
      <c r="AC88" s="346">
        <v>17</v>
      </c>
      <c r="AD88" s="346" t="s">
        <v>430</v>
      </c>
      <c r="AE88" s="346" t="s">
        <v>430</v>
      </c>
      <c r="AF88" s="346" t="s">
        <v>430</v>
      </c>
      <c r="AG88" s="346" t="s">
        <v>430</v>
      </c>
      <c r="AH88" s="346" t="s">
        <v>430</v>
      </c>
      <c r="AI88" s="346" t="s">
        <v>430</v>
      </c>
      <c r="AJ88" s="346">
        <v>19</v>
      </c>
      <c r="AK88" s="346" t="s">
        <v>430</v>
      </c>
      <c r="AL88" s="346" t="s">
        <v>430</v>
      </c>
      <c r="AM88" s="346" t="s">
        <v>430</v>
      </c>
      <c r="AN88" s="346">
        <v>17</v>
      </c>
      <c r="AO88" s="373"/>
      <c r="AP88" s="348" t="s">
        <v>430</v>
      </c>
      <c r="AQ88" s="348" t="s">
        <v>430</v>
      </c>
      <c r="AR88" s="348" t="s">
        <v>430</v>
      </c>
      <c r="AS88" s="348" t="s">
        <v>430</v>
      </c>
      <c r="AT88" s="348" t="s">
        <v>430</v>
      </c>
      <c r="AU88" s="351"/>
      <c r="AV88" s="346" t="s">
        <v>430</v>
      </c>
      <c r="AW88" s="346" t="s">
        <v>430</v>
      </c>
      <c r="AX88" s="346" t="s">
        <v>430</v>
      </c>
      <c r="AY88" s="346" t="s">
        <v>430</v>
      </c>
      <c r="AZ88" s="346" t="s">
        <v>430</v>
      </c>
      <c r="BA88" s="362"/>
      <c r="BB88" s="348">
        <v>4.5759580337074404</v>
      </c>
      <c r="BC88" s="375">
        <v>0.34769664976437598</v>
      </c>
      <c r="BD88" s="375">
        <v>0.26679891751699603</v>
      </c>
      <c r="BE88" s="375">
        <v>0.672631630539967</v>
      </c>
      <c r="BF88" s="374"/>
      <c r="BG88" s="348">
        <v>42.070700000000002</v>
      </c>
      <c r="BH88" s="348">
        <v>23.887699999999999</v>
      </c>
      <c r="BI88" s="348">
        <v>29.901499999999999</v>
      </c>
      <c r="BJ88" s="348">
        <v>4.1401000000000003</v>
      </c>
      <c r="BK88" s="373"/>
      <c r="BL88" s="372" t="s">
        <v>2940</v>
      </c>
      <c r="BM88" s="372" t="s">
        <v>907</v>
      </c>
      <c r="BN88" s="372" t="s">
        <v>2941</v>
      </c>
      <c r="BO88" s="372" t="s">
        <v>2942</v>
      </c>
      <c r="BP88" s="372" t="s">
        <v>2943</v>
      </c>
      <c r="BQ88" s="373"/>
      <c r="BR88" s="354" t="s">
        <v>602</v>
      </c>
    </row>
    <row r="89" spans="1:70" s="428" customFormat="1" x14ac:dyDescent="0.25">
      <c r="A89" s="885" t="s">
        <v>93</v>
      </c>
      <c r="B89" s="402"/>
      <c r="C89" s="724"/>
      <c r="D89" s="402"/>
      <c r="E89" s="403"/>
      <c r="F89" s="402"/>
      <c r="G89" s="404"/>
      <c r="H89" s="406"/>
      <c r="I89" s="405">
        <v>0.54659999999999997</v>
      </c>
      <c r="J89" s="405">
        <v>5.2038000000000002</v>
      </c>
      <c r="K89" s="405">
        <v>4.3814000000000002</v>
      </c>
      <c r="L89" s="405">
        <v>8.7386999999999997</v>
      </c>
      <c r="M89" s="405">
        <v>1.7425999999999999</v>
      </c>
      <c r="N89" s="407">
        <v>3.2812000000000001</v>
      </c>
      <c r="O89" s="405">
        <v>2.4365999999999999</v>
      </c>
      <c r="P89" s="405">
        <v>14.9176</v>
      </c>
      <c r="Q89" s="405">
        <v>16.545100000000001</v>
      </c>
      <c r="R89" s="405">
        <v>13.687900000000001</v>
      </c>
      <c r="S89" s="405">
        <v>15.6488</v>
      </c>
      <c r="T89" s="405">
        <v>0.38250000000000001</v>
      </c>
      <c r="U89" s="405">
        <v>3.2399</v>
      </c>
      <c r="V89" s="405">
        <v>0.313</v>
      </c>
      <c r="W89" s="405">
        <v>2.6562000000000001</v>
      </c>
      <c r="X89" s="405">
        <v>9.8623999999999992</v>
      </c>
      <c r="Y89" s="406"/>
      <c r="Z89" s="403">
        <v>17</v>
      </c>
      <c r="AA89" s="403">
        <v>19</v>
      </c>
      <c r="AB89" s="403">
        <v>19</v>
      </c>
      <c r="AC89" s="403">
        <v>19</v>
      </c>
      <c r="AD89" s="403">
        <v>18</v>
      </c>
      <c r="AE89" s="403">
        <v>18</v>
      </c>
      <c r="AF89" s="403">
        <v>11</v>
      </c>
      <c r="AG89" s="403">
        <v>9</v>
      </c>
      <c r="AH89" s="403">
        <v>2</v>
      </c>
      <c r="AI89" s="403">
        <v>1</v>
      </c>
      <c r="AJ89" s="403">
        <v>19</v>
      </c>
      <c r="AK89" s="403">
        <v>18</v>
      </c>
      <c r="AL89" s="403">
        <v>18</v>
      </c>
      <c r="AM89" s="403">
        <v>18</v>
      </c>
      <c r="AN89" s="403">
        <v>19</v>
      </c>
      <c r="AO89" s="402"/>
      <c r="AP89" s="405">
        <v>14.81</v>
      </c>
      <c r="AQ89" s="405">
        <v>17.329999999999998</v>
      </c>
      <c r="AR89" s="405">
        <v>14.835000000000001</v>
      </c>
      <c r="AS89" s="405">
        <v>7.3144444444444403</v>
      </c>
      <c r="AT89" s="405">
        <v>4.3466666666666702</v>
      </c>
      <c r="AU89" s="408"/>
      <c r="AV89" s="403">
        <v>1</v>
      </c>
      <c r="AW89" s="403">
        <v>1</v>
      </c>
      <c r="AX89" s="403">
        <v>2</v>
      </c>
      <c r="AY89" s="403">
        <v>9</v>
      </c>
      <c r="AZ89" s="403">
        <v>18</v>
      </c>
      <c r="BA89" s="409"/>
      <c r="BB89" s="405"/>
      <c r="BC89" s="410"/>
      <c r="BD89" s="410"/>
      <c r="BE89" s="410"/>
      <c r="BF89" s="406"/>
      <c r="BG89" s="405"/>
      <c r="BH89" s="405"/>
      <c r="BI89" s="405"/>
      <c r="BJ89" s="405"/>
      <c r="BK89" s="402"/>
      <c r="BL89" s="401"/>
      <c r="BM89" s="401"/>
      <c r="BN89" s="401"/>
      <c r="BO89" s="401"/>
      <c r="BP89" s="401"/>
      <c r="BQ89" s="402"/>
      <c r="BR89" s="411"/>
    </row>
    <row r="90" spans="1:70" s="428" customFormat="1" x14ac:dyDescent="0.25">
      <c r="A90" s="886" t="s">
        <v>94</v>
      </c>
      <c r="B90" s="373"/>
      <c r="C90" s="719"/>
      <c r="D90" s="373"/>
      <c r="E90" s="346"/>
      <c r="F90" s="373"/>
      <c r="G90" s="347"/>
      <c r="H90" s="374"/>
      <c r="I90" s="348">
        <v>1.161</v>
      </c>
      <c r="J90" s="348">
        <v>9.0109999999999992</v>
      </c>
      <c r="K90" s="348">
        <v>10.047499999999999</v>
      </c>
      <c r="L90" s="348">
        <v>18.382999999999999</v>
      </c>
      <c r="M90" s="348">
        <v>10.7484</v>
      </c>
      <c r="N90" s="350">
        <v>17.087499999999999</v>
      </c>
      <c r="O90" s="348">
        <v>6.0492999999999997</v>
      </c>
      <c r="P90" s="348">
        <v>18.2362</v>
      </c>
      <c r="Q90" s="348">
        <v>16.858899999999998</v>
      </c>
      <c r="R90" s="348">
        <v>13.687900000000001</v>
      </c>
      <c r="S90" s="348">
        <v>27.264399999999998</v>
      </c>
      <c r="T90" s="348">
        <v>9.7003000000000004</v>
      </c>
      <c r="U90" s="348">
        <v>12.268000000000001</v>
      </c>
      <c r="V90" s="348">
        <v>12.1774</v>
      </c>
      <c r="W90" s="348">
        <v>6.6718000000000002</v>
      </c>
      <c r="X90" s="348">
        <v>28.796500000000002</v>
      </c>
      <c r="Y90" s="374"/>
      <c r="Z90" s="346"/>
      <c r="AA90" s="346"/>
      <c r="AB90" s="346"/>
      <c r="AC90" s="346"/>
      <c r="AD90" s="346"/>
      <c r="AE90" s="346"/>
      <c r="AF90" s="346"/>
      <c r="AG90" s="346"/>
      <c r="AH90" s="346"/>
      <c r="AI90" s="346"/>
      <c r="AJ90" s="346"/>
      <c r="AK90" s="346"/>
      <c r="AL90" s="346"/>
      <c r="AM90" s="346"/>
      <c r="AN90" s="346"/>
      <c r="AO90" s="373"/>
      <c r="AP90" s="348">
        <v>14.81</v>
      </c>
      <c r="AQ90" s="348">
        <v>17.329999999999998</v>
      </c>
      <c r="AR90" s="348">
        <v>15.19</v>
      </c>
      <c r="AS90" s="348">
        <v>10.55</v>
      </c>
      <c r="AT90" s="348">
        <v>21.44</v>
      </c>
      <c r="AU90" s="351"/>
      <c r="AV90" s="346"/>
      <c r="AW90" s="346"/>
      <c r="AX90" s="346"/>
      <c r="AY90" s="346"/>
      <c r="AZ90" s="346"/>
      <c r="BA90" s="362"/>
      <c r="BB90" s="348"/>
      <c r="BC90" s="375"/>
      <c r="BD90" s="375"/>
      <c r="BE90" s="375"/>
      <c r="BF90" s="374"/>
      <c r="BG90" s="348"/>
      <c r="BH90" s="348"/>
      <c r="BI90" s="348"/>
      <c r="BJ90" s="348"/>
      <c r="BK90" s="373"/>
      <c r="BL90" s="372"/>
      <c r="BM90" s="372"/>
      <c r="BN90" s="372"/>
      <c r="BO90" s="372"/>
      <c r="BP90" s="372"/>
      <c r="BQ90" s="373"/>
      <c r="BR90" s="354"/>
    </row>
    <row r="91" spans="1:70" s="428" customFormat="1" x14ac:dyDescent="0.25">
      <c r="A91" s="886" t="s">
        <v>95</v>
      </c>
      <c r="B91" s="373"/>
      <c r="C91" s="719"/>
      <c r="D91" s="373"/>
      <c r="E91" s="346"/>
      <c r="F91" s="373"/>
      <c r="G91" s="347"/>
      <c r="H91" s="374"/>
      <c r="I91" s="348">
        <v>7.2499999999999995E-2</v>
      </c>
      <c r="J91" s="348">
        <v>2.1682000000000001</v>
      </c>
      <c r="K91" s="348">
        <v>1.4764999999999999</v>
      </c>
      <c r="L91" s="348">
        <v>3.8393999999999999</v>
      </c>
      <c r="M91" s="348">
        <v>-9.4331999999999994</v>
      </c>
      <c r="N91" s="350">
        <v>-5.9837999999999996</v>
      </c>
      <c r="O91" s="348">
        <v>-1.6516</v>
      </c>
      <c r="P91" s="348">
        <v>10.8055</v>
      </c>
      <c r="Q91" s="348">
        <v>16.231200000000001</v>
      </c>
      <c r="R91" s="348">
        <v>13.687900000000001</v>
      </c>
      <c r="S91" s="348">
        <v>8.4758999999999993</v>
      </c>
      <c r="T91" s="348">
        <v>-8.0952000000000002</v>
      </c>
      <c r="U91" s="348">
        <v>-5.7664999999999997</v>
      </c>
      <c r="V91" s="348">
        <v>-8.1438000000000006</v>
      </c>
      <c r="W91" s="348">
        <v>-0.31859999999999999</v>
      </c>
      <c r="X91" s="348">
        <v>-6.3921000000000001</v>
      </c>
      <c r="Y91" s="374"/>
      <c r="Z91" s="346"/>
      <c r="AA91" s="346"/>
      <c r="AB91" s="346"/>
      <c r="AC91" s="346"/>
      <c r="AD91" s="346"/>
      <c r="AE91" s="346"/>
      <c r="AF91" s="346"/>
      <c r="AG91" s="346"/>
      <c r="AH91" s="346"/>
      <c r="AI91" s="346"/>
      <c r="AJ91" s="346"/>
      <c r="AK91" s="346"/>
      <c r="AL91" s="346"/>
      <c r="AM91" s="346"/>
      <c r="AN91" s="346"/>
      <c r="AO91" s="373"/>
      <c r="AP91" s="348">
        <v>14.81</v>
      </c>
      <c r="AQ91" s="348">
        <v>17.329999999999998</v>
      </c>
      <c r="AR91" s="348">
        <v>14.48</v>
      </c>
      <c r="AS91" s="348">
        <v>5.21</v>
      </c>
      <c r="AT91" s="348">
        <v>-9.85</v>
      </c>
      <c r="AU91" s="351"/>
      <c r="AV91" s="346"/>
      <c r="AW91" s="346"/>
      <c r="AX91" s="346"/>
      <c r="AY91" s="346"/>
      <c r="AZ91" s="346"/>
      <c r="BA91" s="362"/>
      <c r="BB91" s="348"/>
      <c r="BC91" s="375"/>
      <c r="BD91" s="375"/>
      <c r="BE91" s="375"/>
      <c r="BF91" s="374"/>
      <c r="BG91" s="348"/>
      <c r="BH91" s="348"/>
      <c r="BI91" s="348"/>
      <c r="BJ91" s="348"/>
      <c r="BK91" s="373"/>
      <c r="BL91" s="372"/>
      <c r="BM91" s="372"/>
      <c r="BN91" s="372"/>
      <c r="BO91" s="372"/>
      <c r="BP91" s="372"/>
      <c r="BQ91" s="373"/>
      <c r="BR91" s="354"/>
    </row>
    <row r="92" spans="1:70" s="428" customFormat="1" x14ac:dyDescent="0.25">
      <c r="A92" s="887" t="s">
        <v>96</v>
      </c>
      <c r="B92" s="413"/>
      <c r="C92" s="725"/>
      <c r="D92" s="413"/>
      <c r="E92" s="414"/>
      <c r="F92" s="413"/>
      <c r="G92" s="415"/>
      <c r="H92" s="417"/>
      <c r="I92" s="416">
        <v>0.51600000000000001</v>
      </c>
      <c r="J92" s="416">
        <v>5.0728999999999997</v>
      </c>
      <c r="K92" s="416">
        <v>4.4542999999999999</v>
      </c>
      <c r="L92" s="416">
        <v>8.7845999999999993</v>
      </c>
      <c r="M92" s="416">
        <v>2.2474500000000002</v>
      </c>
      <c r="N92" s="418">
        <v>2.68885</v>
      </c>
      <c r="O92" s="416">
        <v>2.0194000000000001</v>
      </c>
      <c r="P92" s="416">
        <v>15.0749</v>
      </c>
      <c r="Q92" s="416">
        <v>16.545100000000001</v>
      </c>
      <c r="R92" s="416">
        <v>13.687900000000001</v>
      </c>
      <c r="S92" s="416">
        <v>14.873200000000001</v>
      </c>
      <c r="T92" s="416">
        <v>0.2165</v>
      </c>
      <c r="U92" s="416">
        <v>2.6257999999999999</v>
      </c>
      <c r="V92" s="416">
        <v>0.13769999999999999</v>
      </c>
      <c r="W92" s="416">
        <v>2.7241</v>
      </c>
      <c r="X92" s="416">
        <v>10.174200000000001</v>
      </c>
      <c r="Y92" s="417"/>
      <c r="Z92" s="414"/>
      <c r="AA92" s="414"/>
      <c r="AB92" s="414"/>
      <c r="AC92" s="414"/>
      <c r="AD92" s="414"/>
      <c r="AE92" s="414"/>
      <c r="AF92" s="414"/>
      <c r="AG92" s="414"/>
      <c r="AH92" s="414"/>
      <c r="AI92" s="414"/>
      <c r="AJ92" s="414"/>
      <c r="AK92" s="414"/>
      <c r="AL92" s="414"/>
      <c r="AM92" s="414"/>
      <c r="AN92" s="414"/>
      <c r="AO92" s="413"/>
      <c r="AP92" s="416">
        <v>14.81</v>
      </c>
      <c r="AQ92" s="416">
        <v>17.329999999999998</v>
      </c>
      <c r="AR92" s="416">
        <v>14.84</v>
      </c>
      <c r="AS92" s="416">
        <v>6.34</v>
      </c>
      <c r="AT92" s="416">
        <v>4.78</v>
      </c>
      <c r="AU92" s="419"/>
      <c r="AV92" s="414"/>
      <c r="AW92" s="414"/>
      <c r="AX92" s="414"/>
      <c r="AY92" s="414"/>
      <c r="AZ92" s="414"/>
      <c r="BA92" s="420"/>
      <c r="BB92" s="416"/>
      <c r="BC92" s="421"/>
      <c r="BD92" s="421"/>
      <c r="BE92" s="421"/>
      <c r="BF92" s="417"/>
      <c r="BG92" s="416"/>
      <c r="BH92" s="416"/>
      <c r="BI92" s="416"/>
      <c r="BJ92" s="416"/>
      <c r="BK92" s="413"/>
      <c r="BL92" s="412"/>
      <c r="BM92" s="412"/>
      <c r="BN92" s="412"/>
      <c r="BO92" s="412"/>
      <c r="BP92" s="412"/>
      <c r="BQ92" s="413"/>
      <c r="BR92" s="422"/>
    </row>
    <row r="93" spans="1:70" s="428" customFormat="1" ht="14.5" customHeight="1" x14ac:dyDescent="0.35">
      <c r="A93" s="874" t="s">
        <v>2944</v>
      </c>
      <c r="B93" s="862"/>
      <c r="C93" s="863"/>
      <c r="D93" s="862"/>
      <c r="E93" s="864"/>
      <c r="F93" s="862"/>
      <c r="G93" s="865"/>
      <c r="H93" s="867"/>
      <c r="I93" s="866"/>
      <c r="J93" s="866"/>
      <c r="K93" s="866"/>
      <c r="L93" s="866"/>
      <c r="M93" s="866"/>
      <c r="N93" s="868"/>
      <c r="O93" s="866"/>
      <c r="P93" s="866"/>
      <c r="Q93" s="866"/>
      <c r="R93" s="866"/>
      <c r="S93" s="866"/>
      <c r="T93" s="866"/>
      <c r="U93" s="866"/>
      <c r="V93" s="866"/>
      <c r="W93" s="866"/>
      <c r="X93" s="866"/>
      <c r="Y93" s="867"/>
      <c r="Z93" s="864"/>
      <c r="AA93" s="864"/>
      <c r="AB93" s="864"/>
      <c r="AC93" s="864"/>
      <c r="AD93" s="864"/>
      <c r="AE93" s="864"/>
      <c r="AF93" s="864"/>
      <c r="AG93" s="864"/>
      <c r="AH93" s="864"/>
      <c r="AI93" s="864"/>
      <c r="AJ93" s="864"/>
      <c r="AK93" s="864"/>
      <c r="AL93" s="864"/>
      <c r="AM93" s="864"/>
      <c r="AN93" s="864"/>
      <c r="AO93" s="862"/>
      <c r="AP93" s="866"/>
      <c r="AQ93" s="866"/>
      <c r="AR93" s="866"/>
      <c r="AS93" s="866"/>
      <c r="AT93" s="866"/>
      <c r="AU93" s="869"/>
      <c r="AV93" s="864"/>
      <c r="AW93" s="864"/>
      <c r="AX93" s="864"/>
      <c r="AY93" s="864"/>
      <c r="AZ93" s="864"/>
      <c r="BA93" s="870"/>
      <c r="BB93" s="866"/>
      <c r="BC93" s="871"/>
      <c r="BD93" s="871"/>
      <c r="BE93" s="871"/>
      <c r="BF93" s="867"/>
      <c r="BG93" s="866"/>
      <c r="BH93" s="866"/>
      <c r="BI93" s="866"/>
      <c r="BJ93" s="866"/>
      <c r="BK93" s="862"/>
      <c r="BL93" s="872"/>
      <c r="BM93" s="872"/>
      <c r="BN93" s="872"/>
      <c r="BO93" s="872"/>
      <c r="BP93" s="872"/>
      <c r="BQ93" s="862"/>
      <c r="BR93" s="873"/>
    </row>
    <row r="94" spans="1:70" s="428" customFormat="1" x14ac:dyDescent="0.25">
      <c r="A94" s="345" t="s">
        <v>2945</v>
      </c>
      <c r="B94" s="373"/>
      <c r="C94" s="719">
        <v>38143</v>
      </c>
      <c r="D94" s="373"/>
      <c r="E94" s="346">
        <v>8683.1200000000008</v>
      </c>
      <c r="F94" s="373"/>
      <c r="G94" s="347">
        <v>539.45849999999996</v>
      </c>
      <c r="H94" s="374"/>
      <c r="I94" s="348">
        <v>0.78680000000000005</v>
      </c>
      <c r="J94" s="348">
        <v>0.66759999999999997</v>
      </c>
      <c r="K94" s="348">
        <v>-1.2593000000000001</v>
      </c>
      <c r="L94" s="348">
        <v>7.2758000000000003</v>
      </c>
      <c r="M94" s="348">
        <v>6.5831999999999997</v>
      </c>
      <c r="N94" s="350">
        <v>6.5541</v>
      </c>
      <c r="O94" s="348">
        <v>9.3626000000000005</v>
      </c>
      <c r="P94" s="348">
        <v>20.723500000000001</v>
      </c>
      <c r="Q94" s="348">
        <v>12.965299999999999</v>
      </c>
      <c r="R94" s="348">
        <v>15.2942</v>
      </c>
      <c r="S94" s="348">
        <v>10.1531</v>
      </c>
      <c r="T94" s="348">
        <v>5.8840000000000003</v>
      </c>
      <c r="U94" s="348">
        <v>8.7642000000000007</v>
      </c>
      <c r="V94" s="348">
        <v>3.9601000000000002</v>
      </c>
      <c r="W94" s="348">
        <v>1.1716</v>
      </c>
      <c r="X94" s="348">
        <v>19.825500000000002</v>
      </c>
      <c r="Y94" s="374"/>
      <c r="Z94" s="346">
        <v>8</v>
      </c>
      <c r="AA94" s="346">
        <v>11</v>
      </c>
      <c r="AB94" s="346">
        <v>18</v>
      </c>
      <c r="AC94" s="346">
        <v>18</v>
      </c>
      <c r="AD94" s="346">
        <v>15</v>
      </c>
      <c r="AE94" s="346">
        <v>15</v>
      </c>
      <c r="AF94" s="346">
        <v>12</v>
      </c>
      <c r="AG94" s="346">
        <v>9</v>
      </c>
      <c r="AH94" s="346">
        <v>7</v>
      </c>
      <c r="AI94" s="346">
        <v>1</v>
      </c>
      <c r="AJ94" s="346">
        <v>17</v>
      </c>
      <c r="AK94" s="346">
        <v>13</v>
      </c>
      <c r="AL94" s="346">
        <v>11</v>
      </c>
      <c r="AM94" s="346">
        <v>15</v>
      </c>
      <c r="AN94" s="346">
        <v>14</v>
      </c>
      <c r="AO94" s="373"/>
      <c r="AP94" s="348">
        <v>17.350000000000001</v>
      </c>
      <c r="AQ94" s="348">
        <v>17.809999999999999</v>
      </c>
      <c r="AR94" s="348">
        <v>15.57</v>
      </c>
      <c r="AS94" s="348">
        <v>11.35</v>
      </c>
      <c r="AT94" s="348">
        <v>9.81</v>
      </c>
      <c r="AU94" s="351"/>
      <c r="AV94" s="346">
        <v>3</v>
      </c>
      <c r="AW94" s="346">
        <v>6</v>
      </c>
      <c r="AX94" s="346">
        <v>8</v>
      </c>
      <c r="AY94" s="346">
        <v>8</v>
      </c>
      <c r="AZ94" s="346">
        <v>13</v>
      </c>
      <c r="BA94" s="362"/>
      <c r="BB94" s="348">
        <v>12.5597588840879</v>
      </c>
      <c r="BC94" s="375">
        <v>0.91476965172601399</v>
      </c>
      <c r="BD94" s="375">
        <v>0.110596593391452</v>
      </c>
      <c r="BE94" s="375">
        <v>-9.7085162432948097E-2</v>
      </c>
      <c r="BF94" s="374"/>
      <c r="BG94" s="348">
        <v>40.183199999999999</v>
      </c>
      <c r="BH94" s="348">
        <v>27.337900000000001</v>
      </c>
      <c r="BI94" s="348">
        <v>30.3979</v>
      </c>
      <c r="BJ94" s="348">
        <v>2.081</v>
      </c>
      <c r="BK94" s="373"/>
      <c r="BL94" s="372" t="s">
        <v>2946</v>
      </c>
      <c r="BM94" s="372" t="s">
        <v>2947</v>
      </c>
      <c r="BN94" s="372" t="s">
        <v>2948</v>
      </c>
      <c r="BO94" s="372" t="s">
        <v>2949</v>
      </c>
      <c r="BP94" s="372" t="s">
        <v>2950</v>
      </c>
      <c r="BQ94" s="373"/>
      <c r="BR94" s="354" t="s">
        <v>463</v>
      </c>
    </row>
    <row r="95" spans="1:70" s="428" customFormat="1" x14ac:dyDescent="0.25">
      <c r="A95" s="345" t="s">
        <v>2951</v>
      </c>
      <c r="B95" s="373"/>
      <c r="C95" s="719">
        <v>43294</v>
      </c>
      <c r="D95" s="373"/>
      <c r="E95" s="346">
        <v>6507.62</v>
      </c>
      <c r="F95" s="373"/>
      <c r="G95" s="347">
        <v>41.62</v>
      </c>
      <c r="H95" s="374"/>
      <c r="I95" s="348">
        <v>0.62860000000000005</v>
      </c>
      <c r="J95" s="348">
        <v>1.0439000000000001</v>
      </c>
      <c r="K95" s="348">
        <v>-0.502</v>
      </c>
      <c r="L95" s="348">
        <v>10.5739</v>
      </c>
      <c r="M95" s="348">
        <v>5.048</v>
      </c>
      <c r="N95" s="350">
        <v>7.5452000000000004</v>
      </c>
      <c r="O95" s="348">
        <v>13.549300000000001</v>
      </c>
      <c r="P95" s="348">
        <v>25.512899999999998</v>
      </c>
      <c r="Q95" s="348">
        <v>15.718500000000001</v>
      </c>
      <c r="R95" s="348" t="s">
        <v>430</v>
      </c>
      <c r="S95" s="348">
        <v>13.684799999999999</v>
      </c>
      <c r="T95" s="348">
        <v>4.5465999999999998</v>
      </c>
      <c r="U95" s="348">
        <v>6.9372999999999996</v>
      </c>
      <c r="V95" s="348">
        <v>5.6612999999999998</v>
      </c>
      <c r="W95" s="348">
        <v>0.5071</v>
      </c>
      <c r="X95" s="348">
        <v>19.6816</v>
      </c>
      <c r="Y95" s="374"/>
      <c r="Z95" s="346">
        <v>14</v>
      </c>
      <c r="AA95" s="346">
        <v>9</v>
      </c>
      <c r="AB95" s="346">
        <v>16</v>
      </c>
      <c r="AC95" s="346">
        <v>10</v>
      </c>
      <c r="AD95" s="346">
        <v>18</v>
      </c>
      <c r="AE95" s="346">
        <v>12</v>
      </c>
      <c r="AF95" s="346">
        <v>6</v>
      </c>
      <c r="AG95" s="346">
        <v>1</v>
      </c>
      <c r="AH95" s="346">
        <v>2</v>
      </c>
      <c r="AI95" s="346" t="s">
        <v>430</v>
      </c>
      <c r="AJ95" s="346">
        <v>8</v>
      </c>
      <c r="AK95" s="346">
        <v>18</v>
      </c>
      <c r="AL95" s="346">
        <v>12</v>
      </c>
      <c r="AM95" s="346">
        <v>11</v>
      </c>
      <c r="AN95" s="346">
        <v>18</v>
      </c>
      <c r="AO95" s="373"/>
      <c r="AP95" s="348" t="s">
        <v>430</v>
      </c>
      <c r="AQ95" s="348">
        <v>20.73</v>
      </c>
      <c r="AR95" s="348">
        <v>19.3</v>
      </c>
      <c r="AS95" s="348">
        <v>14.99</v>
      </c>
      <c r="AT95" s="348">
        <v>9.75</v>
      </c>
      <c r="AU95" s="351"/>
      <c r="AV95" s="346" t="s">
        <v>430</v>
      </c>
      <c r="AW95" s="346">
        <v>1</v>
      </c>
      <c r="AX95" s="346">
        <v>2</v>
      </c>
      <c r="AY95" s="346">
        <v>4</v>
      </c>
      <c r="AZ95" s="346">
        <v>14</v>
      </c>
      <c r="BA95" s="362"/>
      <c r="BB95" s="348">
        <v>12.8748023913962</v>
      </c>
      <c r="BC95" s="375">
        <v>0.93453234856436296</v>
      </c>
      <c r="BD95" s="375">
        <v>0.13096748145006301</v>
      </c>
      <c r="BE95" s="375">
        <v>0.16792189144080399</v>
      </c>
      <c r="BF95" s="374"/>
      <c r="BG95" s="348">
        <v>36.669899999999998</v>
      </c>
      <c r="BH95" s="348">
        <v>23.191700000000001</v>
      </c>
      <c r="BI95" s="348">
        <v>39.956299999999999</v>
      </c>
      <c r="BJ95" s="348">
        <v>0.18210000000000001</v>
      </c>
      <c r="BK95" s="373"/>
      <c r="BL95" s="372" t="s">
        <v>2952</v>
      </c>
      <c r="BM95" s="372" t="s">
        <v>2953</v>
      </c>
      <c r="BN95" s="372" t="s">
        <v>2954</v>
      </c>
      <c r="BO95" s="372" t="s">
        <v>2955</v>
      </c>
      <c r="BP95" s="372" t="s">
        <v>2956</v>
      </c>
      <c r="BQ95" s="373"/>
      <c r="BR95" s="354" t="s">
        <v>2354</v>
      </c>
    </row>
    <row r="96" spans="1:70" s="428" customFormat="1" x14ac:dyDescent="0.25">
      <c r="A96" s="345" t="s">
        <v>2957</v>
      </c>
      <c r="B96" s="373"/>
      <c r="C96" s="719">
        <v>36346</v>
      </c>
      <c r="D96" s="373"/>
      <c r="E96" s="346">
        <v>4714.42</v>
      </c>
      <c r="F96" s="373"/>
      <c r="G96" s="347">
        <v>468.77980000000002</v>
      </c>
      <c r="H96" s="374"/>
      <c r="I96" s="348" t="s">
        <v>430</v>
      </c>
      <c r="J96" s="348">
        <v>-0.2089</v>
      </c>
      <c r="K96" s="348">
        <v>1.0286</v>
      </c>
      <c r="L96" s="348">
        <v>11.5379</v>
      </c>
      <c r="M96" s="348">
        <v>11.818300000000001</v>
      </c>
      <c r="N96" s="350">
        <v>11.6281</v>
      </c>
      <c r="O96" s="348">
        <v>14.299899999999999</v>
      </c>
      <c r="P96" s="348">
        <v>23.443899999999999</v>
      </c>
      <c r="Q96" s="348">
        <v>15.9344</v>
      </c>
      <c r="R96" s="348">
        <v>13.419499999999999</v>
      </c>
      <c r="S96" s="348">
        <v>12.7418</v>
      </c>
      <c r="T96" s="348">
        <v>11.2342</v>
      </c>
      <c r="U96" s="348">
        <v>11.5747</v>
      </c>
      <c r="V96" s="348">
        <v>8.4</v>
      </c>
      <c r="W96" s="348">
        <v>2.0562999999999998</v>
      </c>
      <c r="X96" s="348">
        <v>16.445699999999999</v>
      </c>
      <c r="Y96" s="374"/>
      <c r="Z96" s="346" t="s">
        <v>430</v>
      </c>
      <c r="AA96" s="346">
        <v>17</v>
      </c>
      <c r="AB96" s="346">
        <v>9</v>
      </c>
      <c r="AC96" s="346">
        <v>9</v>
      </c>
      <c r="AD96" s="346">
        <v>5</v>
      </c>
      <c r="AE96" s="346">
        <v>8</v>
      </c>
      <c r="AF96" s="346">
        <v>5</v>
      </c>
      <c r="AG96" s="346">
        <v>3</v>
      </c>
      <c r="AH96" s="346">
        <v>1</v>
      </c>
      <c r="AI96" s="346">
        <v>3</v>
      </c>
      <c r="AJ96" s="346">
        <v>11</v>
      </c>
      <c r="AK96" s="346">
        <v>5</v>
      </c>
      <c r="AL96" s="346">
        <v>6</v>
      </c>
      <c r="AM96" s="346">
        <v>9</v>
      </c>
      <c r="AN96" s="346">
        <v>8</v>
      </c>
      <c r="AO96" s="373"/>
      <c r="AP96" s="348">
        <v>18.13</v>
      </c>
      <c r="AQ96" s="348">
        <v>20.66</v>
      </c>
      <c r="AR96" s="348">
        <v>19.420000000000002</v>
      </c>
      <c r="AS96" s="348">
        <v>15.92</v>
      </c>
      <c r="AT96" s="348">
        <v>17.79</v>
      </c>
      <c r="AU96" s="351"/>
      <c r="AV96" s="346">
        <v>1</v>
      </c>
      <c r="AW96" s="346">
        <v>2</v>
      </c>
      <c r="AX96" s="346">
        <v>1</v>
      </c>
      <c r="AY96" s="346">
        <v>2</v>
      </c>
      <c r="AZ96" s="346">
        <v>7</v>
      </c>
      <c r="BA96" s="362"/>
      <c r="BB96" s="348">
        <v>12.371846939192601</v>
      </c>
      <c r="BC96" s="375">
        <v>0.91479457575112</v>
      </c>
      <c r="BD96" s="375">
        <v>0.127079299135922</v>
      </c>
      <c r="BE96" s="375">
        <v>4.3729425773146403E-2</v>
      </c>
      <c r="BF96" s="374"/>
      <c r="BG96" s="348">
        <v>33.050800000000002</v>
      </c>
      <c r="BH96" s="348">
        <v>26.9908</v>
      </c>
      <c r="BI96" s="348">
        <v>35.307499999999997</v>
      </c>
      <c r="BJ96" s="348">
        <v>4.6509</v>
      </c>
      <c r="BK96" s="373"/>
      <c r="BL96" s="372" t="s">
        <v>2958</v>
      </c>
      <c r="BM96" s="372" t="s">
        <v>2959</v>
      </c>
      <c r="BN96" s="372" t="s">
        <v>2960</v>
      </c>
      <c r="BO96" s="372" t="s">
        <v>2961</v>
      </c>
      <c r="BP96" s="372" t="s">
        <v>2962</v>
      </c>
      <c r="BQ96" s="373"/>
      <c r="BR96" s="354" t="s">
        <v>2963</v>
      </c>
    </row>
    <row r="97" spans="1:70" s="428" customFormat="1" x14ac:dyDescent="0.25">
      <c r="A97" s="345" t="s">
        <v>2964</v>
      </c>
      <c r="B97" s="373"/>
      <c r="C97" s="719">
        <v>43434</v>
      </c>
      <c r="D97" s="373"/>
      <c r="E97" s="346">
        <v>3349.25</v>
      </c>
      <c r="F97" s="373"/>
      <c r="G97" s="347">
        <v>41.076999999999998</v>
      </c>
      <c r="H97" s="374"/>
      <c r="I97" s="348" t="s">
        <v>430</v>
      </c>
      <c r="J97" s="348">
        <v>-1.5719000000000001</v>
      </c>
      <c r="K97" s="348">
        <v>1.2272000000000001</v>
      </c>
      <c r="L97" s="348">
        <v>11.953900000000001</v>
      </c>
      <c r="M97" s="348">
        <v>5.9067999999999996</v>
      </c>
      <c r="N97" s="350">
        <v>7.7877000000000001</v>
      </c>
      <c r="O97" s="348">
        <v>10.8628</v>
      </c>
      <c r="P97" s="348">
        <v>20.7761</v>
      </c>
      <c r="Q97" s="348">
        <v>14.071899999999999</v>
      </c>
      <c r="R97" s="348" t="s">
        <v>430</v>
      </c>
      <c r="S97" s="348">
        <v>13.6419</v>
      </c>
      <c r="T97" s="348">
        <v>4.7748999999999997</v>
      </c>
      <c r="U97" s="348">
        <v>6.6906999999999996</v>
      </c>
      <c r="V97" s="348">
        <v>5.3040000000000003</v>
      </c>
      <c r="W97" s="348">
        <v>0.63949999999999996</v>
      </c>
      <c r="X97" s="348">
        <v>20.576899999999998</v>
      </c>
      <c r="Y97" s="374"/>
      <c r="Z97" s="346" t="s">
        <v>430</v>
      </c>
      <c r="AA97" s="346">
        <v>18</v>
      </c>
      <c r="AB97" s="346">
        <v>8</v>
      </c>
      <c r="AC97" s="346">
        <v>7</v>
      </c>
      <c r="AD97" s="346">
        <v>16</v>
      </c>
      <c r="AE97" s="346">
        <v>11</v>
      </c>
      <c r="AF97" s="346">
        <v>9</v>
      </c>
      <c r="AG97" s="346">
        <v>8</v>
      </c>
      <c r="AH97" s="346">
        <v>5</v>
      </c>
      <c r="AI97" s="346" t="s">
        <v>430</v>
      </c>
      <c r="AJ97" s="346">
        <v>9</v>
      </c>
      <c r="AK97" s="346">
        <v>16</v>
      </c>
      <c r="AL97" s="346">
        <v>13</v>
      </c>
      <c r="AM97" s="346">
        <v>12</v>
      </c>
      <c r="AN97" s="346">
        <v>16</v>
      </c>
      <c r="AO97" s="373"/>
      <c r="AP97" s="348" t="s">
        <v>430</v>
      </c>
      <c r="AQ97" s="348">
        <v>18.37</v>
      </c>
      <c r="AR97" s="348">
        <v>15.74</v>
      </c>
      <c r="AS97" s="348">
        <v>11.36</v>
      </c>
      <c r="AT97" s="348">
        <v>11.51</v>
      </c>
      <c r="AU97" s="351"/>
      <c r="AV97" s="346" t="s">
        <v>430</v>
      </c>
      <c r="AW97" s="346">
        <v>5</v>
      </c>
      <c r="AX97" s="346">
        <v>6</v>
      </c>
      <c r="AY97" s="346">
        <v>7</v>
      </c>
      <c r="AZ97" s="346">
        <v>11</v>
      </c>
      <c r="BA97" s="362"/>
      <c r="BB97" s="348">
        <v>12.5184324902665</v>
      </c>
      <c r="BC97" s="375">
        <v>0.86130023380451903</v>
      </c>
      <c r="BD97" s="375">
        <v>0.107389372585578</v>
      </c>
      <c r="BE97" s="375">
        <v>-9.4749065778441097E-2</v>
      </c>
      <c r="BF97" s="374"/>
      <c r="BG97" s="348">
        <v>20.839099999999998</v>
      </c>
      <c r="BH97" s="348">
        <v>14.2845</v>
      </c>
      <c r="BI97" s="348">
        <v>41.3003</v>
      </c>
      <c r="BJ97" s="348">
        <v>23.5761</v>
      </c>
      <c r="BK97" s="373"/>
      <c r="BL97" s="372" t="s">
        <v>2965</v>
      </c>
      <c r="BM97" s="372" t="s">
        <v>2966</v>
      </c>
      <c r="BN97" s="372" t="s">
        <v>2967</v>
      </c>
      <c r="BO97" s="372" t="s">
        <v>2968</v>
      </c>
      <c r="BP97" s="372" t="s">
        <v>2969</v>
      </c>
      <c r="BQ97" s="373"/>
      <c r="BR97" s="354" t="s">
        <v>525</v>
      </c>
    </row>
    <row r="98" spans="1:70" s="428" customFormat="1" x14ac:dyDescent="0.25">
      <c r="A98" s="345" t="s">
        <v>2970</v>
      </c>
      <c r="B98" s="373"/>
      <c r="C98" s="719">
        <v>43283</v>
      </c>
      <c r="D98" s="373"/>
      <c r="E98" s="346">
        <v>3112.55</v>
      </c>
      <c r="F98" s="373"/>
      <c r="G98" s="347">
        <v>42.192</v>
      </c>
      <c r="H98" s="374"/>
      <c r="I98" s="348">
        <v>0.89680000000000004</v>
      </c>
      <c r="J98" s="348">
        <v>0.2447</v>
      </c>
      <c r="K98" s="348">
        <v>-0.30249999999999999</v>
      </c>
      <c r="L98" s="348">
        <v>9.5269999999999992</v>
      </c>
      <c r="M98" s="348">
        <v>11.6279</v>
      </c>
      <c r="N98" s="350">
        <v>12.737500000000001</v>
      </c>
      <c r="O98" s="348">
        <v>13.482799999999999</v>
      </c>
      <c r="P98" s="348">
        <v>23.416</v>
      </c>
      <c r="Q98" s="348">
        <v>14.356299999999999</v>
      </c>
      <c r="R98" s="348" t="s">
        <v>430</v>
      </c>
      <c r="S98" s="348">
        <v>11.565899999999999</v>
      </c>
      <c r="T98" s="348">
        <v>10.4589</v>
      </c>
      <c r="U98" s="348">
        <v>11.8172</v>
      </c>
      <c r="V98" s="348">
        <v>10.6066</v>
      </c>
      <c r="W98" s="348">
        <v>0.94020000000000004</v>
      </c>
      <c r="X98" s="348">
        <v>19.805399999999999</v>
      </c>
      <c r="Y98" s="374"/>
      <c r="Z98" s="346">
        <v>4</v>
      </c>
      <c r="AA98" s="346">
        <v>14</v>
      </c>
      <c r="AB98" s="346">
        <v>15</v>
      </c>
      <c r="AC98" s="346">
        <v>13</v>
      </c>
      <c r="AD98" s="346">
        <v>6</v>
      </c>
      <c r="AE98" s="346">
        <v>5</v>
      </c>
      <c r="AF98" s="346">
        <v>7</v>
      </c>
      <c r="AG98" s="346">
        <v>4</v>
      </c>
      <c r="AH98" s="346">
        <v>4</v>
      </c>
      <c r="AI98" s="346" t="s">
        <v>430</v>
      </c>
      <c r="AJ98" s="346">
        <v>15</v>
      </c>
      <c r="AK98" s="346">
        <v>8</v>
      </c>
      <c r="AL98" s="346">
        <v>5</v>
      </c>
      <c r="AM98" s="346">
        <v>5</v>
      </c>
      <c r="AN98" s="346">
        <v>15</v>
      </c>
      <c r="AO98" s="373"/>
      <c r="AP98" s="348" t="s">
        <v>430</v>
      </c>
      <c r="AQ98" s="348">
        <v>19.260000000000002</v>
      </c>
      <c r="AR98" s="348">
        <v>17.260000000000002</v>
      </c>
      <c r="AS98" s="348">
        <v>15.25</v>
      </c>
      <c r="AT98" s="348">
        <v>17.14</v>
      </c>
      <c r="AU98" s="351"/>
      <c r="AV98" s="346" t="s">
        <v>430</v>
      </c>
      <c r="AW98" s="346">
        <v>4</v>
      </c>
      <c r="AX98" s="346">
        <v>4</v>
      </c>
      <c r="AY98" s="346">
        <v>3</v>
      </c>
      <c r="AZ98" s="346">
        <v>8</v>
      </c>
      <c r="BA98" s="362"/>
      <c r="BB98" s="348">
        <v>13.0170575632878</v>
      </c>
      <c r="BC98" s="375">
        <v>0.95413815351110498</v>
      </c>
      <c r="BD98" s="375">
        <v>0.11987900767879001</v>
      </c>
      <c r="BE98" s="375">
        <v>1.03614380317194E-2</v>
      </c>
      <c r="BF98" s="374"/>
      <c r="BG98" s="348">
        <v>35.488100000000003</v>
      </c>
      <c r="BH98" s="348">
        <v>34.791899999999998</v>
      </c>
      <c r="BI98" s="348">
        <v>29.075299999999999</v>
      </c>
      <c r="BJ98" s="348">
        <v>0.64470000000000005</v>
      </c>
      <c r="BK98" s="373"/>
      <c r="BL98" s="372" t="s">
        <v>2971</v>
      </c>
      <c r="BM98" s="372" t="s">
        <v>2972</v>
      </c>
      <c r="BN98" s="372" t="s">
        <v>2973</v>
      </c>
      <c r="BO98" s="372" t="s">
        <v>2974</v>
      </c>
      <c r="BP98" s="372" t="s">
        <v>2975</v>
      </c>
      <c r="BQ98" s="373"/>
      <c r="BR98" s="354" t="s">
        <v>443</v>
      </c>
    </row>
    <row r="99" spans="1:70" s="428" customFormat="1" x14ac:dyDescent="0.25">
      <c r="A99" s="345" t="s">
        <v>2976</v>
      </c>
      <c r="B99" s="373"/>
      <c r="C99" s="719">
        <v>45203</v>
      </c>
      <c r="D99" s="373"/>
      <c r="E99" s="346">
        <v>2458.1799999999998</v>
      </c>
      <c r="F99" s="373"/>
      <c r="G99" s="347">
        <v>19.763999999999999</v>
      </c>
      <c r="H99" s="374"/>
      <c r="I99" s="348">
        <v>1.0584</v>
      </c>
      <c r="J99" s="348">
        <v>1.1515</v>
      </c>
      <c r="K99" s="348">
        <v>2.5423</v>
      </c>
      <c r="L99" s="348">
        <v>14.920299999999999</v>
      </c>
      <c r="M99" s="348">
        <v>16.1632</v>
      </c>
      <c r="N99" s="350">
        <v>20.262899999999998</v>
      </c>
      <c r="O99" s="348">
        <v>22.423400000000001</v>
      </c>
      <c r="P99" s="348" t="s">
        <v>430</v>
      </c>
      <c r="Q99" s="348" t="s">
        <v>430</v>
      </c>
      <c r="R99" s="348" t="s">
        <v>430</v>
      </c>
      <c r="S99" s="348">
        <v>16.409500000000001</v>
      </c>
      <c r="T99" s="348">
        <v>14.706899999999999</v>
      </c>
      <c r="U99" s="348">
        <v>17.916599999999999</v>
      </c>
      <c r="V99" s="348">
        <v>17.4192</v>
      </c>
      <c r="W99" s="348">
        <v>2.3776000000000002</v>
      </c>
      <c r="X99" s="348">
        <v>28.786000000000001</v>
      </c>
      <c r="Y99" s="374"/>
      <c r="Z99" s="346">
        <v>2</v>
      </c>
      <c r="AA99" s="346">
        <v>6</v>
      </c>
      <c r="AB99" s="346">
        <v>3</v>
      </c>
      <c r="AC99" s="346">
        <v>1</v>
      </c>
      <c r="AD99" s="346">
        <v>2</v>
      </c>
      <c r="AE99" s="346">
        <v>1</v>
      </c>
      <c r="AF99" s="346">
        <v>1</v>
      </c>
      <c r="AG99" s="346" t="s">
        <v>430</v>
      </c>
      <c r="AH99" s="346" t="s">
        <v>430</v>
      </c>
      <c r="AI99" s="346" t="s">
        <v>430</v>
      </c>
      <c r="AJ99" s="346">
        <v>3</v>
      </c>
      <c r="AK99" s="346">
        <v>2</v>
      </c>
      <c r="AL99" s="346">
        <v>1</v>
      </c>
      <c r="AM99" s="346">
        <v>1</v>
      </c>
      <c r="AN99" s="346">
        <v>4</v>
      </c>
      <c r="AO99" s="373"/>
      <c r="AP99" s="348" t="s">
        <v>430</v>
      </c>
      <c r="AQ99" s="348" t="s">
        <v>430</v>
      </c>
      <c r="AR99" s="348" t="s">
        <v>430</v>
      </c>
      <c r="AS99" s="348" t="s">
        <v>430</v>
      </c>
      <c r="AT99" s="348">
        <v>26.91</v>
      </c>
      <c r="AU99" s="351"/>
      <c r="AV99" s="346" t="s">
        <v>430</v>
      </c>
      <c r="AW99" s="346" t="s">
        <v>430</v>
      </c>
      <c r="AX99" s="346" t="s">
        <v>430</v>
      </c>
      <c r="AY99" s="346" t="s">
        <v>430</v>
      </c>
      <c r="AZ99" s="346">
        <v>1</v>
      </c>
      <c r="BA99" s="362"/>
      <c r="BB99" s="348">
        <v>12.781655941028699</v>
      </c>
      <c r="BC99" s="375">
        <v>0.94860200158029995</v>
      </c>
      <c r="BD99" s="375">
        <v>0.13644134347569201</v>
      </c>
      <c r="BE99" s="375">
        <v>0.57043062247571297</v>
      </c>
      <c r="BF99" s="374"/>
      <c r="BG99" s="348">
        <v>27.408200000000001</v>
      </c>
      <c r="BH99" s="348">
        <v>34.239800000000002</v>
      </c>
      <c r="BI99" s="348">
        <v>37.049700000000001</v>
      </c>
      <c r="BJ99" s="348">
        <v>1.3023</v>
      </c>
      <c r="BK99" s="373"/>
      <c r="BL99" s="372" t="s">
        <v>2977</v>
      </c>
      <c r="BM99" s="372" t="s">
        <v>2978</v>
      </c>
      <c r="BN99" s="372" t="s">
        <v>2979</v>
      </c>
      <c r="BO99" s="372" t="s">
        <v>2980</v>
      </c>
      <c r="BP99" s="372" t="s">
        <v>430</v>
      </c>
      <c r="BQ99" s="373"/>
      <c r="BR99" s="354" t="s">
        <v>463</v>
      </c>
    </row>
    <row r="100" spans="1:70" s="428" customFormat="1" x14ac:dyDescent="0.25">
      <c r="A100" s="345" t="s">
        <v>2981</v>
      </c>
      <c r="B100" s="373"/>
      <c r="C100" s="719">
        <v>42366</v>
      </c>
      <c r="D100" s="373"/>
      <c r="E100" s="346">
        <v>1408.9</v>
      </c>
      <c r="F100" s="373"/>
      <c r="G100" s="347">
        <v>31.622900000000001</v>
      </c>
      <c r="H100" s="374"/>
      <c r="I100" s="348">
        <v>0.72370000000000001</v>
      </c>
      <c r="J100" s="348">
        <v>1.2756000000000001</v>
      </c>
      <c r="K100" s="348">
        <v>-0.1648</v>
      </c>
      <c r="L100" s="348">
        <v>8.8477999999999994</v>
      </c>
      <c r="M100" s="348">
        <v>5.6520000000000001</v>
      </c>
      <c r="N100" s="350">
        <v>7.1079999999999997</v>
      </c>
      <c r="O100" s="348">
        <v>9.5416000000000007</v>
      </c>
      <c r="P100" s="348">
        <v>21.2148</v>
      </c>
      <c r="Q100" s="348">
        <v>13.6846</v>
      </c>
      <c r="R100" s="348">
        <v>13.28</v>
      </c>
      <c r="S100" s="348">
        <v>12.5366</v>
      </c>
      <c r="T100" s="348">
        <v>4.6828000000000003</v>
      </c>
      <c r="U100" s="348">
        <v>5.4202000000000004</v>
      </c>
      <c r="V100" s="348">
        <v>4.7220000000000004</v>
      </c>
      <c r="W100" s="348">
        <v>1.2623</v>
      </c>
      <c r="X100" s="348">
        <v>11.612399999999999</v>
      </c>
      <c r="Y100" s="374"/>
      <c r="Z100" s="346">
        <v>12</v>
      </c>
      <c r="AA100" s="346">
        <v>4</v>
      </c>
      <c r="AB100" s="346">
        <v>13</v>
      </c>
      <c r="AC100" s="346">
        <v>16</v>
      </c>
      <c r="AD100" s="346">
        <v>17</v>
      </c>
      <c r="AE100" s="346">
        <v>14</v>
      </c>
      <c r="AF100" s="346">
        <v>11</v>
      </c>
      <c r="AG100" s="346">
        <v>6</v>
      </c>
      <c r="AH100" s="346">
        <v>6</v>
      </c>
      <c r="AI100" s="346">
        <v>4</v>
      </c>
      <c r="AJ100" s="346">
        <v>14</v>
      </c>
      <c r="AK100" s="346">
        <v>17</v>
      </c>
      <c r="AL100" s="346">
        <v>17</v>
      </c>
      <c r="AM100" s="346">
        <v>14</v>
      </c>
      <c r="AN100" s="346">
        <v>12</v>
      </c>
      <c r="AO100" s="373"/>
      <c r="AP100" s="348">
        <v>16.600000000000001</v>
      </c>
      <c r="AQ100" s="348">
        <v>17.43</v>
      </c>
      <c r="AR100" s="348">
        <v>15.61</v>
      </c>
      <c r="AS100" s="348">
        <v>11.31</v>
      </c>
      <c r="AT100" s="348">
        <v>8.52</v>
      </c>
      <c r="AU100" s="351"/>
      <c r="AV100" s="346">
        <v>4</v>
      </c>
      <c r="AW100" s="346">
        <v>7</v>
      </c>
      <c r="AX100" s="346">
        <v>7</v>
      </c>
      <c r="AY100" s="346">
        <v>10</v>
      </c>
      <c r="AZ100" s="346">
        <v>16</v>
      </c>
      <c r="BA100" s="362"/>
      <c r="BB100" s="348">
        <v>13.166812188461501</v>
      </c>
      <c r="BC100" s="375">
        <v>0.95619495348246097</v>
      </c>
      <c r="BD100" s="375">
        <v>0.10646975674369701</v>
      </c>
      <c r="BE100" s="375">
        <v>-0.15158473006286499</v>
      </c>
      <c r="BF100" s="374"/>
      <c r="BG100" s="348">
        <v>35.165599999999998</v>
      </c>
      <c r="BH100" s="348">
        <v>23.596800000000002</v>
      </c>
      <c r="BI100" s="348">
        <v>40.542499999999997</v>
      </c>
      <c r="BJ100" s="348">
        <v>0.69510000000000005</v>
      </c>
      <c r="BK100" s="373"/>
      <c r="BL100" s="372" t="s">
        <v>2982</v>
      </c>
      <c r="BM100" s="372" t="s">
        <v>2983</v>
      </c>
      <c r="BN100" s="372" t="s">
        <v>2984</v>
      </c>
      <c r="BO100" s="372" t="s">
        <v>2985</v>
      </c>
      <c r="BP100" s="372" t="s">
        <v>2986</v>
      </c>
      <c r="BQ100" s="373"/>
      <c r="BR100" s="354" t="s">
        <v>2409</v>
      </c>
    </row>
    <row r="101" spans="1:70" s="428" customFormat="1" x14ac:dyDescent="0.25">
      <c r="A101" s="345" t="s">
        <v>2987</v>
      </c>
      <c r="B101" s="373"/>
      <c r="C101" s="719">
        <v>36307</v>
      </c>
      <c r="D101" s="373"/>
      <c r="E101" s="346">
        <v>1245.6300000000001</v>
      </c>
      <c r="F101" s="373"/>
      <c r="G101" s="347">
        <v>314.7414</v>
      </c>
      <c r="H101" s="374"/>
      <c r="I101" s="348">
        <v>0.77010000000000001</v>
      </c>
      <c r="J101" s="348">
        <v>1.3192999999999999</v>
      </c>
      <c r="K101" s="348">
        <v>2.2406999999999999</v>
      </c>
      <c r="L101" s="348">
        <v>13.136200000000001</v>
      </c>
      <c r="M101" s="348">
        <v>11.5373</v>
      </c>
      <c r="N101" s="350">
        <v>12.0768</v>
      </c>
      <c r="O101" s="348">
        <v>15.2745</v>
      </c>
      <c r="P101" s="348">
        <v>25.236799999999999</v>
      </c>
      <c r="Q101" s="348">
        <v>14.5885</v>
      </c>
      <c r="R101" s="348">
        <v>13.828900000000001</v>
      </c>
      <c r="S101" s="348">
        <v>16.045000000000002</v>
      </c>
      <c r="T101" s="348">
        <v>10.8385</v>
      </c>
      <c r="U101" s="348">
        <v>10.701700000000001</v>
      </c>
      <c r="V101" s="348">
        <v>10.011699999999999</v>
      </c>
      <c r="W101" s="348">
        <v>2.4611000000000001</v>
      </c>
      <c r="X101" s="348">
        <v>14.7629</v>
      </c>
      <c r="Y101" s="374"/>
      <c r="Z101" s="346">
        <v>10</v>
      </c>
      <c r="AA101" s="346">
        <v>3</v>
      </c>
      <c r="AB101" s="346">
        <v>4</v>
      </c>
      <c r="AC101" s="346">
        <v>5</v>
      </c>
      <c r="AD101" s="346">
        <v>7</v>
      </c>
      <c r="AE101" s="346">
        <v>7</v>
      </c>
      <c r="AF101" s="346">
        <v>3</v>
      </c>
      <c r="AG101" s="346">
        <v>2</v>
      </c>
      <c r="AH101" s="346">
        <v>3</v>
      </c>
      <c r="AI101" s="346">
        <v>2</v>
      </c>
      <c r="AJ101" s="346">
        <v>4</v>
      </c>
      <c r="AK101" s="346">
        <v>6</v>
      </c>
      <c r="AL101" s="346">
        <v>10</v>
      </c>
      <c r="AM101" s="346">
        <v>6</v>
      </c>
      <c r="AN101" s="346">
        <v>3</v>
      </c>
      <c r="AO101" s="373"/>
      <c r="AP101" s="348">
        <v>17.59</v>
      </c>
      <c r="AQ101" s="348">
        <v>19.66</v>
      </c>
      <c r="AR101" s="348">
        <v>18.920000000000002</v>
      </c>
      <c r="AS101" s="348">
        <v>16.739999999999998</v>
      </c>
      <c r="AT101" s="348">
        <v>18.579999999999998</v>
      </c>
      <c r="AU101" s="351"/>
      <c r="AV101" s="346">
        <v>2</v>
      </c>
      <c r="AW101" s="346">
        <v>3</v>
      </c>
      <c r="AX101" s="346">
        <v>3</v>
      </c>
      <c r="AY101" s="346">
        <v>1</v>
      </c>
      <c r="AZ101" s="346">
        <v>5</v>
      </c>
      <c r="BA101" s="362"/>
      <c r="BB101" s="348">
        <v>13.163345842315501</v>
      </c>
      <c r="BC101" s="375">
        <v>0.96292210392086197</v>
      </c>
      <c r="BD101" s="375">
        <v>0.12677693620765901</v>
      </c>
      <c r="BE101" s="375">
        <v>0.104427582148644</v>
      </c>
      <c r="BF101" s="374"/>
      <c r="BG101" s="348">
        <v>24.868200000000002</v>
      </c>
      <c r="BH101" s="348">
        <v>21.923500000000001</v>
      </c>
      <c r="BI101" s="348">
        <v>47.659599999999998</v>
      </c>
      <c r="BJ101" s="348">
        <v>5.5487000000000002</v>
      </c>
      <c r="BK101" s="373"/>
      <c r="BL101" s="372" t="s">
        <v>2988</v>
      </c>
      <c r="BM101" s="372" t="s">
        <v>2989</v>
      </c>
      <c r="BN101" s="372" t="s">
        <v>2990</v>
      </c>
      <c r="BO101" s="372" t="s">
        <v>2991</v>
      </c>
      <c r="BP101" s="372" t="s">
        <v>2992</v>
      </c>
      <c r="BQ101" s="373"/>
      <c r="BR101" s="354" t="s">
        <v>463</v>
      </c>
    </row>
    <row r="102" spans="1:70" s="428" customFormat="1" x14ac:dyDescent="0.25">
      <c r="A102" s="345" t="s">
        <v>2993</v>
      </c>
      <c r="B102" s="373"/>
      <c r="C102" s="719">
        <v>43656</v>
      </c>
      <c r="D102" s="373"/>
      <c r="E102" s="346">
        <v>965.81</v>
      </c>
      <c r="F102" s="373"/>
      <c r="G102" s="347">
        <v>33.590000000000003</v>
      </c>
      <c r="H102" s="374"/>
      <c r="I102" s="348">
        <v>0.4486</v>
      </c>
      <c r="J102" s="348">
        <v>0.53879999999999995</v>
      </c>
      <c r="K102" s="348">
        <v>8.9399999999999993E-2</v>
      </c>
      <c r="L102" s="348">
        <v>9.0229999999999997</v>
      </c>
      <c r="M102" s="348">
        <v>10.5662</v>
      </c>
      <c r="N102" s="350">
        <v>12.3787</v>
      </c>
      <c r="O102" s="348">
        <v>10.379</v>
      </c>
      <c r="P102" s="348">
        <v>22.238199999999999</v>
      </c>
      <c r="Q102" s="348">
        <v>12.9199</v>
      </c>
      <c r="R102" s="348" t="s">
        <v>430</v>
      </c>
      <c r="S102" s="348">
        <v>11.262</v>
      </c>
      <c r="T102" s="348">
        <v>9.4849999999999994</v>
      </c>
      <c r="U102" s="348">
        <v>10.7484</v>
      </c>
      <c r="V102" s="348">
        <v>9.0938999999999997</v>
      </c>
      <c r="W102" s="348">
        <v>1.6646000000000001</v>
      </c>
      <c r="X102" s="348">
        <v>19.059999999999999</v>
      </c>
      <c r="Y102" s="374"/>
      <c r="Z102" s="346">
        <v>15</v>
      </c>
      <c r="AA102" s="346">
        <v>13</v>
      </c>
      <c r="AB102" s="346">
        <v>12</v>
      </c>
      <c r="AC102" s="346">
        <v>15</v>
      </c>
      <c r="AD102" s="346">
        <v>9</v>
      </c>
      <c r="AE102" s="346">
        <v>6</v>
      </c>
      <c r="AF102" s="346">
        <v>10</v>
      </c>
      <c r="AG102" s="346">
        <v>5</v>
      </c>
      <c r="AH102" s="346">
        <v>8</v>
      </c>
      <c r="AI102" s="346" t="s">
        <v>430</v>
      </c>
      <c r="AJ102" s="346">
        <v>16</v>
      </c>
      <c r="AK102" s="346">
        <v>9</v>
      </c>
      <c r="AL102" s="346">
        <v>9</v>
      </c>
      <c r="AM102" s="346">
        <v>7</v>
      </c>
      <c r="AN102" s="346">
        <v>10</v>
      </c>
      <c r="AO102" s="373"/>
      <c r="AP102" s="348" t="s">
        <v>430</v>
      </c>
      <c r="AQ102" s="348">
        <v>16.97</v>
      </c>
      <c r="AR102" s="348">
        <v>16.25</v>
      </c>
      <c r="AS102" s="348">
        <v>13.25</v>
      </c>
      <c r="AT102" s="348">
        <v>15.59</v>
      </c>
      <c r="AU102" s="351"/>
      <c r="AV102" s="346" t="s">
        <v>430</v>
      </c>
      <c r="AW102" s="346">
        <v>8</v>
      </c>
      <c r="AX102" s="346">
        <v>5</v>
      </c>
      <c r="AY102" s="346">
        <v>5</v>
      </c>
      <c r="AZ102" s="346">
        <v>10</v>
      </c>
      <c r="BA102" s="362"/>
      <c r="BB102" s="348">
        <v>13.1529260073112</v>
      </c>
      <c r="BC102" s="375">
        <v>0.94328839140200205</v>
      </c>
      <c r="BD102" s="375">
        <v>0.112044061238031</v>
      </c>
      <c r="BE102" s="375">
        <v>-5.8776534175923698E-2</v>
      </c>
      <c r="BF102" s="374"/>
      <c r="BG102" s="348">
        <v>31.356200000000001</v>
      </c>
      <c r="BH102" s="348">
        <v>26.525099999999998</v>
      </c>
      <c r="BI102" s="348">
        <v>38.945999999999998</v>
      </c>
      <c r="BJ102" s="348">
        <v>3.1726999999999999</v>
      </c>
      <c r="BK102" s="373"/>
      <c r="BL102" s="372" t="s">
        <v>2994</v>
      </c>
      <c r="BM102" s="372" t="s">
        <v>2995</v>
      </c>
      <c r="BN102" s="372" t="s">
        <v>2996</v>
      </c>
      <c r="BO102" s="372" t="s">
        <v>2997</v>
      </c>
      <c r="BP102" s="372" t="s">
        <v>2998</v>
      </c>
      <c r="BQ102" s="373"/>
      <c r="BR102" s="354" t="s">
        <v>463</v>
      </c>
    </row>
    <row r="103" spans="1:70" s="428" customFormat="1" x14ac:dyDescent="0.25">
      <c r="A103" s="345" t="s">
        <v>2999</v>
      </c>
      <c r="B103" s="373"/>
      <c r="C103" s="719">
        <v>45328</v>
      </c>
      <c r="D103" s="373"/>
      <c r="E103" s="346">
        <v>695.69</v>
      </c>
      <c r="F103" s="373"/>
      <c r="G103" s="347">
        <v>15.308</v>
      </c>
      <c r="H103" s="374"/>
      <c r="I103" s="348">
        <v>0.86309999999999998</v>
      </c>
      <c r="J103" s="348">
        <v>0.86309999999999998</v>
      </c>
      <c r="K103" s="348">
        <v>1.8835</v>
      </c>
      <c r="L103" s="348">
        <v>11.8597</v>
      </c>
      <c r="M103" s="348">
        <v>11.9824</v>
      </c>
      <c r="N103" s="350">
        <v>16.101600000000001</v>
      </c>
      <c r="O103" s="348">
        <v>20.0992</v>
      </c>
      <c r="P103" s="348" t="s">
        <v>430</v>
      </c>
      <c r="Q103" s="348" t="s">
        <v>430</v>
      </c>
      <c r="R103" s="348" t="s">
        <v>430</v>
      </c>
      <c r="S103" s="348">
        <v>14.332700000000001</v>
      </c>
      <c r="T103" s="348">
        <v>11.452500000000001</v>
      </c>
      <c r="U103" s="348">
        <v>13.2081</v>
      </c>
      <c r="V103" s="348">
        <v>13.090999999999999</v>
      </c>
      <c r="W103" s="348">
        <v>2.3603999999999998</v>
      </c>
      <c r="X103" s="348">
        <v>19.7319</v>
      </c>
      <c r="Y103" s="374"/>
      <c r="Z103" s="346">
        <v>5</v>
      </c>
      <c r="AA103" s="346">
        <v>10</v>
      </c>
      <c r="AB103" s="346">
        <v>6</v>
      </c>
      <c r="AC103" s="346">
        <v>8</v>
      </c>
      <c r="AD103" s="346">
        <v>4</v>
      </c>
      <c r="AE103" s="346">
        <v>3</v>
      </c>
      <c r="AF103" s="346">
        <v>2</v>
      </c>
      <c r="AG103" s="346" t="s">
        <v>430</v>
      </c>
      <c r="AH103" s="346" t="s">
        <v>430</v>
      </c>
      <c r="AI103" s="346" t="s">
        <v>430</v>
      </c>
      <c r="AJ103" s="346">
        <v>7</v>
      </c>
      <c r="AK103" s="346">
        <v>4</v>
      </c>
      <c r="AL103" s="346">
        <v>4</v>
      </c>
      <c r="AM103" s="346">
        <v>3</v>
      </c>
      <c r="AN103" s="346">
        <v>5</v>
      </c>
      <c r="AO103" s="373"/>
      <c r="AP103" s="348" t="s">
        <v>430</v>
      </c>
      <c r="AQ103" s="348" t="s">
        <v>430</v>
      </c>
      <c r="AR103" s="348" t="s">
        <v>430</v>
      </c>
      <c r="AS103" s="348" t="s">
        <v>430</v>
      </c>
      <c r="AT103" s="348">
        <v>19.77</v>
      </c>
      <c r="AU103" s="351"/>
      <c r="AV103" s="346" t="s">
        <v>430</v>
      </c>
      <c r="AW103" s="346" t="s">
        <v>430</v>
      </c>
      <c r="AX103" s="346" t="s">
        <v>430</v>
      </c>
      <c r="AY103" s="346" t="s">
        <v>430</v>
      </c>
      <c r="AZ103" s="346">
        <v>4</v>
      </c>
      <c r="BA103" s="362"/>
      <c r="BB103" s="348">
        <v>12.5187411875664</v>
      </c>
      <c r="BC103" s="375">
        <v>0.99808451930526199</v>
      </c>
      <c r="BD103" s="375">
        <v>8.7388116643662195E-2</v>
      </c>
      <c r="BE103" s="375">
        <v>0.47686355170876399</v>
      </c>
      <c r="BF103" s="374"/>
      <c r="BG103" s="348">
        <v>21.200800000000001</v>
      </c>
      <c r="BH103" s="348">
        <v>18.238499999999998</v>
      </c>
      <c r="BI103" s="348">
        <v>52.311</v>
      </c>
      <c r="BJ103" s="348">
        <v>8.2497000000000007</v>
      </c>
      <c r="BK103" s="373"/>
      <c r="BL103" s="372" t="s">
        <v>3000</v>
      </c>
      <c r="BM103" s="372" t="s">
        <v>3001</v>
      </c>
      <c r="BN103" s="372" t="s">
        <v>3002</v>
      </c>
      <c r="BO103" s="372" t="s">
        <v>3003</v>
      </c>
      <c r="BP103" s="372" t="s">
        <v>3004</v>
      </c>
      <c r="BQ103" s="373"/>
      <c r="BR103" s="354" t="s">
        <v>554</v>
      </c>
    </row>
    <row r="104" spans="1:70" s="428" customFormat="1" ht="11" x14ac:dyDescent="0.3">
      <c r="A104" s="841" t="s">
        <v>3005</v>
      </c>
      <c r="B104" s="842"/>
      <c r="C104" s="843">
        <v>45271</v>
      </c>
      <c r="D104" s="842"/>
      <c r="E104" s="844">
        <v>577.29999999999995</v>
      </c>
      <c r="F104" s="842"/>
      <c r="G104" s="845">
        <v>15.346</v>
      </c>
      <c r="H104" s="847"/>
      <c r="I104" s="846">
        <v>0.96719999999999995</v>
      </c>
      <c r="J104" s="846">
        <v>1.2069000000000001</v>
      </c>
      <c r="K104" s="846">
        <v>2.6351</v>
      </c>
      <c r="L104" s="846">
        <v>14.2666</v>
      </c>
      <c r="M104" s="846">
        <v>16.381</v>
      </c>
      <c r="N104" s="848">
        <v>17.5398</v>
      </c>
      <c r="O104" s="846">
        <v>14.634</v>
      </c>
      <c r="P104" s="846" t="s">
        <v>430</v>
      </c>
      <c r="Q104" s="846" t="s">
        <v>430</v>
      </c>
      <c r="R104" s="846" t="s">
        <v>430</v>
      </c>
      <c r="S104" s="846">
        <v>16.717400000000001</v>
      </c>
      <c r="T104" s="846">
        <v>15.8276</v>
      </c>
      <c r="U104" s="846">
        <v>16.9041</v>
      </c>
      <c r="V104" s="846">
        <v>14.1221</v>
      </c>
      <c r="W104" s="846">
        <v>2.5253999999999999</v>
      </c>
      <c r="X104" s="846">
        <v>18.52</v>
      </c>
      <c r="Y104" s="847"/>
      <c r="Z104" s="844">
        <v>3</v>
      </c>
      <c r="AA104" s="844">
        <v>5</v>
      </c>
      <c r="AB104" s="844">
        <v>2</v>
      </c>
      <c r="AC104" s="844">
        <v>2</v>
      </c>
      <c r="AD104" s="844">
        <v>1</v>
      </c>
      <c r="AE104" s="844">
        <v>2</v>
      </c>
      <c r="AF104" s="844">
        <v>4</v>
      </c>
      <c r="AG104" s="844" t="s">
        <v>430</v>
      </c>
      <c r="AH104" s="844" t="s">
        <v>430</v>
      </c>
      <c r="AI104" s="844" t="s">
        <v>430</v>
      </c>
      <c r="AJ104" s="844">
        <v>2</v>
      </c>
      <c r="AK104" s="844">
        <v>1</v>
      </c>
      <c r="AL104" s="844">
        <v>2</v>
      </c>
      <c r="AM104" s="844">
        <v>2</v>
      </c>
      <c r="AN104" s="844">
        <v>2</v>
      </c>
      <c r="AO104" s="842"/>
      <c r="AP104" s="846" t="s">
        <v>430</v>
      </c>
      <c r="AQ104" s="846" t="s">
        <v>430</v>
      </c>
      <c r="AR104" s="846" t="s">
        <v>430</v>
      </c>
      <c r="AS104" s="846" t="s">
        <v>430</v>
      </c>
      <c r="AT104" s="846">
        <v>26.27</v>
      </c>
      <c r="AU104" s="849"/>
      <c r="AV104" s="844" t="s">
        <v>430</v>
      </c>
      <c r="AW104" s="844" t="s">
        <v>430</v>
      </c>
      <c r="AX104" s="844" t="s">
        <v>430</v>
      </c>
      <c r="AY104" s="844" t="s">
        <v>430</v>
      </c>
      <c r="AZ104" s="844">
        <v>2</v>
      </c>
      <c r="BA104" s="851"/>
      <c r="BB104" s="846">
        <v>13.954349707851801</v>
      </c>
      <c r="BC104" s="852">
        <v>0.99349115542551703</v>
      </c>
      <c r="BD104" s="852">
        <v>7.5104721110243203E-2</v>
      </c>
      <c r="BE104" s="852">
        <v>9.9349038895535896E-2</v>
      </c>
      <c r="BF104" s="847"/>
      <c r="BG104" s="846">
        <v>32.307299999999998</v>
      </c>
      <c r="BH104" s="846">
        <v>22.039400000000001</v>
      </c>
      <c r="BI104" s="846">
        <v>44.497700000000002</v>
      </c>
      <c r="BJ104" s="846">
        <v>1.1556</v>
      </c>
      <c r="BK104" s="842"/>
      <c r="BL104" s="855" t="s">
        <v>3006</v>
      </c>
      <c r="BM104" s="855" t="s">
        <v>3007</v>
      </c>
      <c r="BN104" s="855" t="s">
        <v>3008</v>
      </c>
      <c r="BO104" s="855" t="s">
        <v>3009</v>
      </c>
      <c r="BP104" s="855" t="s">
        <v>3010</v>
      </c>
      <c r="BQ104" s="842"/>
      <c r="BR104" s="856" t="s">
        <v>525</v>
      </c>
    </row>
    <row r="105" spans="1:70" s="428" customFormat="1" x14ac:dyDescent="0.25">
      <c r="A105" s="345" t="s">
        <v>3011</v>
      </c>
      <c r="B105" s="373"/>
      <c r="C105" s="719">
        <v>45835</v>
      </c>
      <c r="D105" s="373"/>
      <c r="E105" s="346">
        <v>542.6</v>
      </c>
      <c r="F105" s="373"/>
      <c r="G105" s="347">
        <v>10.004200000000001</v>
      </c>
      <c r="H105" s="374"/>
      <c r="I105" s="348">
        <v>0.77259999999999995</v>
      </c>
      <c r="J105" s="348">
        <v>7.1999999999999995E-2</v>
      </c>
      <c r="K105" s="348">
        <v>0.16619999999999999</v>
      </c>
      <c r="L105" s="348">
        <v>7.6623000000000001</v>
      </c>
      <c r="M105" s="348">
        <v>7.2319000000000004</v>
      </c>
      <c r="N105" s="350" t="s">
        <v>430</v>
      </c>
      <c r="O105" s="348" t="s">
        <v>430</v>
      </c>
      <c r="P105" s="348" t="s">
        <v>430</v>
      </c>
      <c r="Q105" s="348" t="s">
        <v>430</v>
      </c>
      <c r="R105" s="348" t="s">
        <v>430</v>
      </c>
      <c r="S105" s="348">
        <v>9.8916000000000004</v>
      </c>
      <c r="T105" s="348">
        <v>5.7538</v>
      </c>
      <c r="U105" s="348">
        <v>5.8555999999999999</v>
      </c>
      <c r="V105" s="348">
        <v>4.2000000000000003E-2</v>
      </c>
      <c r="W105" s="348">
        <v>1.5078</v>
      </c>
      <c r="X105" s="348">
        <v>4.2000000000000003E-2</v>
      </c>
      <c r="Y105" s="374"/>
      <c r="Z105" s="346">
        <v>9</v>
      </c>
      <c r="AA105" s="346">
        <v>15</v>
      </c>
      <c r="AB105" s="346">
        <v>11</v>
      </c>
      <c r="AC105" s="346">
        <v>17</v>
      </c>
      <c r="AD105" s="346">
        <v>11</v>
      </c>
      <c r="AE105" s="346" t="s">
        <v>430</v>
      </c>
      <c r="AF105" s="346" t="s">
        <v>430</v>
      </c>
      <c r="AG105" s="346" t="s">
        <v>430</v>
      </c>
      <c r="AH105" s="346" t="s">
        <v>430</v>
      </c>
      <c r="AI105" s="346" t="s">
        <v>430</v>
      </c>
      <c r="AJ105" s="346">
        <v>18</v>
      </c>
      <c r="AK105" s="346">
        <v>15</v>
      </c>
      <c r="AL105" s="346">
        <v>15</v>
      </c>
      <c r="AM105" s="346">
        <v>17</v>
      </c>
      <c r="AN105" s="346">
        <v>11</v>
      </c>
      <c r="AO105" s="373"/>
      <c r="AP105" s="348" t="s">
        <v>430</v>
      </c>
      <c r="AQ105" s="348" t="s">
        <v>430</v>
      </c>
      <c r="AR105" s="348" t="s">
        <v>430</v>
      </c>
      <c r="AS105" s="348" t="s">
        <v>430</v>
      </c>
      <c r="AT105" s="348">
        <v>8.14</v>
      </c>
      <c r="AU105" s="351"/>
      <c r="AV105" s="346" t="s">
        <v>430</v>
      </c>
      <c r="AW105" s="346" t="s">
        <v>430</v>
      </c>
      <c r="AX105" s="346" t="s">
        <v>430</v>
      </c>
      <c r="AY105" s="346" t="s">
        <v>430</v>
      </c>
      <c r="AZ105" s="346">
        <v>17</v>
      </c>
      <c r="BA105" s="362"/>
      <c r="BB105" s="348">
        <v>8.9652315817445096</v>
      </c>
      <c r="BC105" s="375">
        <v>0.80673706052926097</v>
      </c>
      <c r="BD105" s="375">
        <v>-5.3721272517170598E-2</v>
      </c>
      <c r="BE105" s="375">
        <v>-0.55391499585112103</v>
      </c>
      <c r="BF105" s="374"/>
      <c r="BG105" s="348">
        <v>28.413900000000002</v>
      </c>
      <c r="BH105" s="348">
        <v>37.622300000000003</v>
      </c>
      <c r="BI105" s="348">
        <v>31.376100000000001</v>
      </c>
      <c r="BJ105" s="348">
        <v>2.5876999999999999</v>
      </c>
      <c r="BK105" s="373"/>
      <c r="BL105" s="372" t="s">
        <v>3012</v>
      </c>
      <c r="BM105" s="372" t="s">
        <v>3013</v>
      </c>
      <c r="BN105" s="372" t="s">
        <v>3014</v>
      </c>
      <c r="BO105" s="372" t="s">
        <v>3015</v>
      </c>
      <c r="BP105" s="372" t="s">
        <v>3016</v>
      </c>
      <c r="BQ105" s="373"/>
      <c r="BR105" s="354" t="s">
        <v>443</v>
      </c>
    </row>
    <row r="106" spans="1:70" s="428" customFormat="1" x14ac:dyDescent="0.25">
      <c r="A106" s="345" t="s">
        <v>3017</v>
      </c>
      <c r="B106" s="373"/>
      <c r="C106" s="719">
        <v>45124</v>
      </c>
      <c r="D106" s="373"/>
      <c r="E106" s="346">
        <v>373.358</v>
      </c>
      <c r="F106" s="373"/>
      <c r="G106" s="347">
        <v>16.5624</v>
      </c>
      <c r="H106" s="374"/>
      <c r="I106" s="348">
        <v>1.6242000000000001</v>
      </c>
      <c r="J106" s="348">
        <v>2.6501999999999999</v>
      </c>
      <c r="K106" s="348">
        <v>3.0853000000000002</v>
      </c>
      <c r="L106" s="348">
        <v>13.5593</v>
      </c>
      <c r="M106" s="348">
        <v>11.404500000000001</v>
      </c>
      <c r="N106" s="350">
        <v>7.5438999999999998</v>
      </c>
      <c r="O106" s="348">
        <v>5.4661</v>
      </c>
      <c r="P106" s="348" t="s">
        <v>430</v>
      </c>
      <c r="Q106" s="348" t="s">
        <v>430</v>
      </c>
      <c r="R106" s="348" t="s">
        <v>430</v>
      </c>
      <c r="S106" s="348">
        <v>16.844000000000001</v>
      </c>
      <c r="T106" s="348">
        <v>10.6181</v>
      </c>
      <c r="U106" s="348">
        <v>10.882400000000001</v>
      </c>
      <c r="V106" s="348">
        <v>5.0387000000000004</v>
      </c>
      <c r="W106" s="348">
        <v>1.8008999999999999</v>
      </c>
      <c r="X106" s="348">
        <v>18.838699999999999</v>
      </c>
      <c r="Y106" s="374"/>
      <c r="Z106" s="346">
        <v>1</v>
      </c>
      <c r="AA106" s="346">
        <v>1</v>
      </c>
      <c r="AB106" s="346">
        <v>1</v>
      </c>
      <c r="AC106" s="346">
        <v>3</v>
      </c>
      <c r="AD106" s="346">
        <v>8</v>
      </c>
      <c r="AE106" s="346">
        <v>13</v>
      </c>
      <c r="AF106" s="346">
        <v>14</v>
      </c>
      <c r="AG106" s="346" t="s">
        <v>430</v>
      </c>
      <c r="AH106" s="346" t="s">
        <v>430</v>
      </c>
      <c r="AI106" s="346" t="s">
        <v>430</v>
      </c>
      <c r="AJ106" s="346">
        <v>1</v>
      </c>
      <c r="AK106" s="346">
        <v>7</v>
      </c>
      <c r="AL106" s="346">
        <v>8</v>
      </c>
      <c r="AM106" s="346">
        <v>13</v>
      </c>
      <c r="AN106" s="346">
        <v>9</v>
      </c>
      <c r="AO106" s="373"/>
      <c r="AP106" s="348" t="s">
        <v>430</v>
      </c>
      <c r="AQ106" s="348" t="s">
        <v>430</v>
      </c>
      <c r="AR106" s="348" t="s">
        <v>430</v>
      </c>
      <c r="AS106" s="348">
        <v>11.35</v>
      </c>
      <c r="AT106" s="348">
        <v>17.899999999999999</v>
      </c>
      <c r="AU106" s="351"/>
      <c r="AV106" s="346" t="s">
        <v>430</v>
      </c>
      <c r="AW106" s="346" t="s">
        <v>430</v>
      </c>
      <c r="AX106" s="346" t="s">
        <v>430</v>
      </c>
      <c r="AY106" s="346">
        <v>8</v>
      </c>
      <c r="AZ106" s="346">
        <v>6</v>
      </c>
      <c r="BA106" s="362"/>
      <c r="BB106" s="348">
        <v>16.212130573222701</v>
      </c>
      <c r="BC106" s="375">
        <v>0.94941946910300701</v>
      </c>
      <c r="BD106" s="375">
        <v>6.7952291095076098E-2</v>
      </c>
      <c r="BE106" s="375">
        <v>9.0333278974734608E-3</v>
      </c>
      <c r="BF106" s="374"/>
      <c r="BG106" s="348">
        <v>3.7293099999999999</v>
      </c>
      <c r="BH106" s="348">
        <v>15.531700000000001</v>
      </c>
      <c r="BI106" s="348">
        <v>50.2044</v>
      </c>
      <c r="BJ106" s="348">
        <v>30.534590000000001</v>
      </c>
      <c r="BK106" s="373"/>
      <c r="BL106" s="372" t="s">
        <v>3018</v>
      </c>
      <c r="BM106" s="372" t="s">
        <v>3019</v>
      </c>
      <c r="BN106" s="372" t="s">
        <v>3020</v>
      </c>
      <c r="BO106" s="372" t="s">
        <v>3021</v>
      </c>
      <c r="BP106" s="372" t="s">
        <v>3022</v>
      </c>
      <c r="BQ106" s="373"/>
      <c r="BR106" s="354" t="s">
        <v>547</v>
      </c>
    </row>
    <row r="107" spans="1:70" s="428" customFormat="1" x14ac:dyDescent="0.25">
      <c r="A107" s="345" t="s">
        <v>3023</v>
      </c>
      <c r="B107" s="373"/>
      <c r="C107" s="719">
        <v>45653</v>
      </c>
      <c r="D107" s="373"/>
      <c r="E107" s="346">
        <v>339.75</v>
      </c>
      <c r="F107" s="373"/>
      <c r="G107" s="347">
        <v>10.516</v>
      </c>
      <c r="H107" s="374"/>
      <c r="I107" s="348">
        <v>0.35310000000000002</v>
      </c>
      <c r="J107" s="348">
        <v>1.1056999999999999</v>
      </c>
      <c r="K107" s="348">
        <v>1.3102</v>
      </c>
      <c r="L107" s="348">
        <v>13.514699999999999</v>
      </c>
      <c r="M107" s="348">
        <v>9.5189000000000004</v>
      </c>
      <c r="N107" s="350">
        <v>11.010199999999999</v>
      </c>
      <c r="O107" s="348" t="s">
        <v>430</v>
      </c>
      <c r="P107" s="348" t="s">
        <v>430</v>
      </c>
      <c r="Q107" s="348" t="s">
        <v>430</v>
      </c>
      <c r="R107" s="348" t="s">
        <v>430</v>
      </c>
      <c r="S107" s="348">
        <v>15.9171</v>
      </c>
      <c r="T107" s="348">
        <v>9.1437000000000008</v>
      </c>
      <c r="U107" s="348">
        <v>11.2098</v>
      </c>
      <c r="V107" s="348">
        <v>8.4907000000000004</v>
      </c>
      <c r="W107" s="348">
        <v>2.2957000000000001</v>
      </c>
      <c r="X107" s="348">
        <v>3.4723000000000002</v>
      </c>
      <c r="Y107" s="374"/>
      <c r="Z107" s="346">
        <v>16</v>
      </c>
      <c r="AA107" s="346">
        <v>7</v>
      </c>
      <c r="AB107" s="346">
        <v>7</v>
      </c>
      <c r="AC107" s="346">
        <v>4</v>
      </c>
      <c r="AD107" s="346">
        <v>10</v>
      </c>
      <c r="AE107" s="346">
        <v>9</v>
      </c>
      <c r="AF107" s="346" t="s">
        <v>430</v>
      </c>
      <c r="AG107" s="346" t="s">
        <v>430</v>
      </c>
      <c r="AH107" s="346" t="s">
        <v>430</v>
      </c>
      <c r="AI107" s="346" t="s">
        <v>430</v>
      </c>
      <c r="AJ107" s="346">
        <v>5</v>
      </c>
      <c r="AK107" s="346">
        <v>10</v>
      </c>
      <c r="AL107" s="346">
        <v>7</v>
      </c>
      <c r="AM107" s="346">
        <v>8</v>
      </c>
      <c r="AN107" s="346">
        <v>7</v>
      </c>
      <c r="AO107" s="373"/>
      <c r="AP107" s="348" t="s">
        <v>430</v>
      </c>
      <c r="AQ107" s="348" t="s">
        <v>430</v>
      </c>
      <c r="AR107" s="348" t="s">
        <v>430</v>
      </c>
      <c r="AS107" s="348" t="s">
        <v>430</v>
      </c>
      <c r="AT107" s="348">
        <v>16.38</v>
      </c>
      <c r="AU107" s="351"/>
      <c r="AV107" s="346" t="s">
        <v>430</v>
      </c>
      <c r="AW107" s="346" t="s">
        <v>430</v>
      </c>
      <c r="AX107" s="346" t="s">
        <v>430</v>
      </c>
      <c r="AY107" s="346" t="s">
        <v>430</v>
      </c>
      <c r="AZ107" s="346">
        <v>9</v>
      </c>
      <c r="BA107" s="362"/>
      <c r="BB107" s="348">
        <v>12.3762054901676</v>
      </c>
      <c r="BC107" s="375">
        <v>1.0849589066176299</v>
      </c>
      <c r="BD107" s="375">
        <v>8.8326492765284006E-3</v>
      </c>
      <c r="BE107" s="375">
        <v>-0.18347627116078499</v>
      </c>
      <c r="BF107" s="374"/>
      <c r="BG107" s="348">
        <v>31.271000000000001</v>
      </c>
      <c r="BH107" s="348">
        <v>22.613299999999999</v>
      </c>
      <c r="BI107" s="348">
        <v>41.902000000000001</v>
      </c>
      <c r="BJ107" s="348">
        <v>4.2137000000000002</v>
      </c>
      <c r="BK107" s="373"/>
      <c r="BL107" s="372" t="s">
        <v>3024</v>
      </c>
      <c r="BM107" s="372" t="s">
        <v>3025</v>
      </c>
      <c r="BN107" s="372" t="s">
        <v>3026</v>
      </c>
      <c r="BO107" s="372" t="s">
        <v>3027</v>
      </c>
      <c r="BP107" s="372" t="s">
        <v>3028</v>
      </c>
      <c r="BQ107" s="373"/>
      <c r="BR107" s="354" t="s">
        <v>476</v>
      </c>
    </row>
    <row r="108" spans="1:70" s="428" customFormat="1" x14ac:dyDescent="0.25">
      <c r="A108" s="345" t="s">
        <v>3029</v>
      </c>
      <c r="B108" s="373"/>
      <c r="C108" s="719">
        <v>45989</v>
      </c>
      <c r="D108" s="373"/>
      <c r="E108" s="889">
        <v>310.92</v>
      </c>
      <c r="F108" s="373"/>
      <c r="G108" s="347">
        <v>10.365</v>
      </c>
      <c r="H108" s="374"/>
      <c r="I108" s="348">
        <v>0.76800000000000002</v>
      </c>
      <c r="J108" s="348">
        <v>1.4089</v>
      </c>
      <c r="K108" s="348">
        <v>0.48470000000000002</v>
      </c>
      <c r="L108" s="348">
        <v>9.4855999999999998</v>
      </c>
      <c r="M108" s="348">
        <v>6.6139000000000001</v>
      </c>
      <c r="N108" s="350" t="s">
        <v>430</v>
      </c>
      <c r="O108" s="348" t="s">
        <v>430</v>
      </c>
      <c r="P108" s="348" t="s">
        <v>430</v>
      </c>
      <c r="Q108" s="348" t="s">
        <v>430</v>
      </c>
      <c r="R108" s="348" t="s">
        <v>430</v>
      </c>
      <c r="S108" s="348">
        <v>12.589600000000001</v>
      </c>
      <c r="T108" s="348">
        <v>5.9165999999999999</v>
      </c>
      <c r="U108" s="348" t="s">
        <v>430</v>
      </c>
      <c r="V108" s="348" t="s">
        <v>430</v>
      </c>
      <c r="W108" s="348">
        <v>2.3298999999999999</v>
      </c>
      <c r="X108" s="348">
        <v>3.65</v>
      </c>
      <c r="Y108" s="374"/>
      <c r="Z108" s="346">
        <v>11</v>
      </c>
      <c r="AA108" s="346">
        <v>2</v>
      </c>
      <c r="AB108" s="346">
        <v>10</v>
      </c>
      <c r="AC108" s="346">
        <v>14</v>
      </c>
      <c r="AD108" s="346">
        <v>14</v>
      </c>
      <c r="AE108" s="346" t="s">
        <v>430</v>
      </c>
      <c r="AF108" s="346" t="s">
        <v>430</v>
      </c>
      <c r="AG108" s="346" t="s">
        <v>430</v>
      </c>
      <c r="AH108" s="346" t="s">
        <v>430</v>
      </c>
      <c r="AI108" s="346" t="s">
        <v>430</v>
      </c>
      <c r="AJ108" s="346">
        <v>13</v>
      </c>
      <c r="AK108" s="346">
        <v>12</v>
      </c>
      <c r="AL108" s="346" t="s">
        <v>430</v>
      </c>
      <c r="AM108" s="346" t="s">
        <v>430</v>
      </c>
      <c r="AN108" s="346">
        <v>6</v>
      </c>
      <c r="AO108" s="373"/>
      <c r="AP108" s="348" t="s">
        <v>430</v>
      </c>
      <c r="AQ108" s="348" t="s">
        <v>430</v>
      </c>
      <c r="AR108" s="348" t="s">
        <v>430</v>
      </c>
      <c r="AS108" s="348" t="s">
        <v>430</v>
      </c>
      <c r="AT108" s="348" t="s">
        <v>430</v>
      </c>
      <c r="AU108" s="351"/>
      <c r="AV108" s="346" t="s">
        <v>430</v>
      </c>
      <c r="AW108" s="346" t="s">
        <v>430</v>
      </c>
      <c r="AX108" s="346" t="s">
        <v>430</v>
      </c>
      <c r="AY108" s="346" t="s">
        <v>430</v>
      </c>
      <c r="AZ108" s="346" t="s">
        <v>430</v>
      </c>
      <c r="BA108" s="362"/>
      <c r="BB108" s="348">
        <v>12.8032873903501</v>
      </c>
      <c r="BC108" s="375">
        <v>0.96928278656505795</v>
      </c>
      <c r="BD108" s="375">
        <v>5.2589656846295602E-2</v>
      </c>
      <c r="BE108" s="375">
        <v>-0.423830129559365</v>
      </c>
      <c r="BF108" s="374"/>
      <c r="BG108" s="348">
        <v>41.866999999999997</v>
      </c>
      <c r="BH108" s="348">
        <v>22.328399999999998</v>
      </c>
      <c r="BI108" s="348">
        <v>32.070500000000003</v>
      </c>
      <c r="BJ108" s="348">
        <v>3.7341000000000002</v>
      </c>
      <c r="BK108" s="373"/>
      <c r="BL108" s="372" t="s">
        <v>3030</v>
      </c>
      <c r="BM108" s="372" t="s">
        <v>3031</v>
      </c>
      <c r="BN108" s="372" t="s">
        <v>3032</v>
      </c>
      <c r="BO108" s="372" t="s">
        <v>3033</v>
      </c>
      <c r="BP108" s="372" t="s">
        <v>2591</v>
      </c>
      <c r="BQ108" s="373"/>
      <c r="BR108" s="354" t="s">
        <v>525</v>
      </c>
    </row>
    <row r="109" spans="1:70" s="428" customFormat="1" x14ac:dyDescent="0.25">
      <c r="A109" s="345" t="s">
        <v>3034</v>
      </c>
      <c r="B109" s="373"/>
      <c r="C109" s="719">
        <v>44510</v>
      </c>
      <c r="D109" s="373"/>
      <c r="E109" s="346">
        <v>240.11</v>
      </c>
      <c r="F109" s="373"/>
      <c r="G109" s="347">
        <v>16.6904</v>
      </c>
      <c r="H109" s="374"/>
      <c r="I109" s="348">
        <v>0.71930000000000005</v>
      </c>
      <c r="J109" s="348">
        <v>0.63729999999999998</v>
      </c>
      <c r="K109" s="348">
        <v>-0.2379</v>
      </c>
      <c r="L109" s="348">
        <v>10.5383</v>
      </c>
      <c r="M109" s="348">
        <v>6.8924000000000003</v>
      </c>
      <c r="N109" s="350">
        <v>4.0899000000000001</v>
      </c>
      <c r="O109" s="348">
        <v>8.9945000000000004</v>
      </c>
      <c r="P109" s="348">
        <v>18.474299999999999</v>
      </c>
      <c r="Q109" s="348" t="s">
        <v>430</v>
      </c>
      <c r="R109" s="348" t="s">
        <v>430</v>
      </c>
      <c r="S109" s="348">
        <v>13.328099999999999</v>
      </c>
      <c r="T109" s="348">
        <v>6.3583999999999996</v>
      </c>
      <c r="U109" s="348">
        <v>5.6950000000000003</v>
      </c>
      <c r="V109" s="348">
        <v>1.6146</v>
      </c>
      <c r="W109" s="348">
        <v>1.1852</v>
      </c>
      <c r="X109" s="348">
        <v>11.764699999999999</v>
      </c>
      <c r="Y109" s="374"/>
      <c r="Z109" s="346">
        <v>13</v>
      </c>
      <c r="AA109" s="346">
        <v>12</v>
      </c>
      <c r="AB109" s="346">
        <v>14</v>
      </c>
      <c r="AC109" s="346">
        <v>11</v>
      </c>
      <c r="AD109" s="346">
        <v>12</v>
      </c>
      <c r="AE109" s="346">
        <v>16</v>
      </c>
      <c r="AF109" s="346">
        <v>13</v>
      </c>
      <c r="AG109" s="346">
        <v>10</v>
      </c>
      <c r="AH109" s="346" t="s">
        <v>430</v>
      </c>
      <c r="AI109" s="346" t="s">
        <v>430</v>
      </c>
      <c r="AJ109" s="346">
        <v>10</v>
      </c>
      <c r="AK109" s="346">
        <v>11</v>
      </c>
      <c r="AL109" s="346">
        <v>16</v>
      </c>
      <c r="AM109" s="346">
        <v>16</v>
      </c>
      <c r="AN109" s="346">
        <v>13</v>
      </c>
      <c r="AO109" s="373"/>
      <c r="AP109" s="348" t="s">
        <v>430</v>
      </c>
      <c r="AQ109" s="348" t="s">
        <v>430</v>
      </c>
      <c r="AR109" s="348" t="s">
        <v>430</v>
      </c>
      <c r="AS109" s="348">
        <v>9.9</v>
      </c>
      <c r="AT109" s="348">
        <v>9.4499999999999993</v>
      </c>
      <c r="AU109" s="351"/>
      <c r="AV109" s="346" t="s">
        <v>430</v>
      </c>
      <c r="AW109" s="346" t="s">
        <v>430</v>
      </c>
      <c r="AX109" s="346" t="s">
        <v>430</v>
      </c>
      <c r="AY109" s="346">
        <v>11</v>
      </c>
      <c r="AZ109" s="346">
        <v>15</v>
      </c>
      <c r="BA109" s="362"/>
      <c r="BB109" s="348">
        <v>13.275222291493799</v>
      </c>
      <c r="BC109" s="375">
        <v>0.92658597597729597</v>
      </c>
      <c r="BD109" s="375">
        <v>9.1102078158703304E-2</v>
      </c>
      <c r="BE109" s="375">
        <v>-0.160430789823548</v>
      </c>
      <c r="BF109" s="374"/>
      <c r="BG109" s="348">
        <v>47.292299999999997</v>
      </c>
      <c r="BH109" s="348">
        <v>30.110900000000001</v>
      </c>
      <c r="BI109" s="348">
        <v>20.602399999999999</v>
      </c>
      <c r="BJ109" s="348">
        <v>1.9944</v>
      </c>
      <c r="BK109" s="373"/>
      <c r="BL109" s="372" t="s">
        <v>3035</v>
      </c>
      <c r="BM109" s="372" t="s">
        <v>3036</v>
      </c>
      <c r="BN109" s="372" t="s">
        <v>3037</v>
      </c>
      <c r="BO109" s="372" t="s">
        <v>3038</v>
      </c>
      <c r="BP109" s="372" t="s">
        <v>3039</v>
      </c>
      <c r="BQ109" s="373"/>
      <c r="BR109" s="354" t="s">
        <v>602</v>
      </c>
    </row>
    <row r="110" spans="1:70" s="428" customFormat="1" x14ac:dyDescent="0.25">
      <c r="A110" s="345" t="s">
        <v>3040</v>
      </c>
      <c r="B110" s="373"/>
      <c r="C110" s="719">
        <v>45632</v>
      </c>
      <c r="D110" s="373"/>
      <c r="E110" s="346">
        <v>98.533500000000004</v>
      </c>
      <c r="F110" s="373"/>
      <c r="G110" s="347">
        <v>11.02</v>
      </c>
      <c r="H110" s="374"/>
      <c r="I110" s="348">
        <v>0.82340000000000002</v>
      </c>
      <c r="J110" s="348">
        <v>1.1009</v>
      </c>
      <c r="K110" s="348">
        <v>2.0369999999999999</v>
      </c>
      <c r="L110" s="348">
        <v>11.991899999999999</v>
      </c>
      <c r="M110" s="348">
        <v>13.257999999999999</v>
      </c>
      <c r="N110" s="350">
        <v>13.6082</v>
      </c>
      <c r="O110" s="348" t="s">
        <v>430</v>
      </c>
      <c r="P110" s="348" t="s">
        <v>430</v>
      </c>
      <c r="Q110" s="348" t="s">
        <v>430</v>
      </c>
      <c r="R110" s="348" t="s">
        <v>430</v>
      </c>
      <c r="S110" s="348">
        <v>15.0313</v>
      </c>
      <c r="T110" s="348">
        <v>11.991899999999999</v>
      </c>
      <c r="U110" s="348">
        <v>15.3927</v>
      </c>
      <c r="V110" s="348">
        <v>11.425700000000001</v>
      </c>
      <c r="W110" s="348">
        <v>4.0603999999999996</v>
      </c>
      <c r="X110" s="348">
        <v>6.5472999999999999</v>
      </c>
      <c r="Y110" s="374"/>
      <c r="Z110" s="346">
        <v>7</v>
      </c>
      <c r="AA110" s="346">
        <v>8</v>
      </c>
      <c r="AB110" s="346">
        <v>5</v>
      </c>
      <c r="AC110" s="346">
        <v>6</v>
      </c>
      <c r="AD110" s="346">
        <v>3</v>
      </c>
      <c r="AE110" s="346">
        <v>4</v>
      </c>
      <c r="AF110" s="346" t="s">
        <v>430</v>
      </c>
      <c r="AG110" s="346" t="s">
        <v>430</v>
      </c>
      <c r="AH110" s="346" t="s">
        <v>430</v>
      </c>
      <c r="AI110" s="346" t="s">
        <v>430</v>
      </c>
      <c r="AJ110" s="346">
        <v>6</v>
      </c>
      <c r="AK110" s="346">
        <v>3</v>
      </c>
      <c r="AL110" s="346">
        <v>3</v>
      </c>
      <c r="AM110" s="346">
        <v>4</v>
      </c>
      <c r="AN110" s="346">
        <v>1</v>
      </c>
      <c r="AO110" s="373"/>
      <c r="AP110" s="348" t="s">
        <v>430</v>
      </c>
      <c r="AQ110" s="348" t="s">
        <v>430</v>
      </c>
      <c r="AR110" s="348" t="s">
        <v>430</v>
      </c>
      <c r="AS110" s="348" t="s">
        <v>430</v>
      </c>
      <c r="AT110" s="348">
        <v>21.72</v>
      </c>
      <c r="AU110" s="351"/>
      <c r="AV110" s="346" t="s">
        <v>430</v>
      </c>
      <c r="AW110" s="346" t="s">
        <v>430</v>
      </c>
      <c r="AX110" s="346" t="s">
        <v>430</v>
      </c>
      <c r="AY110" s="346" t="s">
        <v>430</v>
      </c>
      <c r="AZ110" s="346">
        <v>3</v>
      </c>
      <c r="BA110" s="362"/>
      <c r="BB110" s="348">
        <v>11.4404953222462</v>
      </c>
      <c r="BC110" s="375">
        <v>0.96333079797257404</v>
      </c>
      <c r="BD110" s="375">
        <v>1.34735294975434E-2</v>
      </c>
      <c r="BE110" s="375">
        <v>0.119915976094586</v>
      </c>
      <c r="BF110" s="374"/>
      <c r="BG110" s="348">
        <v>33.348300000000002</v>
      </c>
      <c r="BH110" s="348">
        <v>18.234000000000002</v>
      </c>
      <c r="BI110" s="348">
        <v>46.317300000000003</v>
      </c>
      <c r="BJ110" s="348">
        <v>2.1004</v>
      </c>
      <c r="BK110" s="373"/>
      <c r="BL110" s="372" t="s">
        <v>3041</v>
      </c>
      <c r="BM110" s="372" t="s">
        <v>3042</v>
      </c>
      <c r="BN110" s="372" t="s">
        <v>3043</v>
      </c>
      <c r="BO110" s="372" t="s">
        <v>3044</v>
      </c>
      <c r="BP110" s="372" t="s">
        <v>3045</v>
      </c>
      <c r="BQ110" s="373"/>
      <c r="BR110" s="354" t="s">
        <v>602</v>
      </c>
    </row>
    <row r="111" spans="1:70" s="428" customFormat="1" x14ac:dyDescent="0.25">
      <c r="A111" s="345" t="s">
        <v>3046</v>
      </c>
      <c r="B111" s="373"/>
      <c r="C111" s="719">
        <v>43524</v>
      </c>
      <c r="D111" s="373"/>
      <c r="E111" s="346">
        <v>88.832999999999998</v>
      </c>
      <c r="F111" s="373"/>
      <c r="G111" s="347">
        <v>30.8111</v>
      </c>
      <c r="H111" s="374"/>
      <c r="I111" s="348">
        <v>0.83220000000000005</v>
      </c>
      <c r="J111" s="348">
        <v>-6.7799999999999999E-2</v>
      </c>
      <c r="K111" s="348">
        <v>-0.67120000000000002</v>
      </c>
      <c r="L111" s="348">
        <v>10.1754</v>
      </c>
      <c r="M111" s="348">
        <v>6.8817000000000004</v>
      </c>
      <c r="N111" s="350">
        <v>8.2678999999999991</v>
      </c>
      <c r="O111" s="348">
        <v>11.101699999999999</v>
      </c>
      <c r="P111" s="348">
        <v>20.8264</v>
      </c>
      <c r="Q111" s="348">
        <v>10.7704</v>
      </c>
      <c r="R111" s="348" t="s">
        <v>430</v>
      </c>
      <c r="S111" s="348">
        <v>12.710900000000001</v>
      </c>
      <c r="T111" s="348">
        <v>5.8266</v>
      </c>
      <c r="U111" s="348">
        <v>6.2016</v>
      </c>
      <c r="V111" s="348">
        <v>6.0739999999999998</v>
      </c>
      <c r="W111" s="348">
        <v>0.52100000000000002</v>
      </c>
      <c r="X111" s="348">
        <v>16.6496</v>
      </c>
      <c r="Y111" s="374"/>
      <c r="Z111" s="346">
        <v>6</v>
      </c>
      <c r="AA111" s="346">
        <v>16</v>
      </c>
      <c r="AB111" s="346">
        <v>17</v>
      </c>
      <c r="AC111" s="346">
        <v>12</v>
      </c>
      <c r="AD111" s="346">
        <v>13</v>
      </c>
      <c r="AE111" s="346">
        <v>10</v>
      </c>
      <c r="AF111" s="346">
        <v>8</v>
      </c>
      <c r="AG111" s="346">
        <v>7</v>
      </c>
      <c r="AH111" s="346">
        <v>9</v>
      </c>
      <c r="AI111" s="346" t="s">
        <v>430</v>
      </c>
      <c r="AJ111" s="346">
        <v>12</v>
      </c>
      <c r="AK111" s="346">
        <v>14</v>
      </c>
      <c r="AL111" s="346">
        <v>14</v>
      </c>
      <c r="AM111" s="346">
        <v>10</v>
      </c>
      <c r="AN111" s="346">
        <v>17</v>
      </c>
      <c r="AO111" s="373"/>
      <c r="AP111" s="348" t="s">
        <v>430</v>
      </c>
      <c r="AQ111" s="348">
        <v>15.24</v>
      </c>
      <c r="AR111" s="348">
        <v>14.53</v>
      </c>
      <c r="AS111" s="348">
        <v>12.53</v>
      </c>
      <c r="AT111" s="348">
        <v>10.5</v>
      </c>
      <c r="AU111" s="351"/>
      <c r="AV111" s="346" t="s">
        <v>430</v>
      </c>
      <c r="AW111" s="346">
        <v>9</v>
      </c>
      <c r="AX111" s="346">
        <v>9</v>
      </c>
      <c r="AY111" s="346">
        <v>6</v>
      </c>
      <c r="AZ111" s="346">
        <v>12</v>
      </c>
      <c r="BA111" s="362"/>
      <c r="BB111" s="348">
        <v>13.275746881348701</v>
      </c>
      <c r="BC111" s="375">
        <v>0.97266419263242099</v>
      </c>
      <c r="BD111" s="375">
        <v>0.104979730753243</v>
      </c>
      <c r="BE111" s="375">
        <v>-0.186523918479266</v>
      </c>
      <c r="BF111" s="374"/>
      <c r="BG111" s="348">
        <v>33.126600000000003</v>
      </c>
      <c r="BH111" s="348">
        <v>29.021699999999999</v>
      </c>
      <c r="BI111" s="348">
        <v>30.773299999999999</v>
      </c>
      <c r="BJ111" s="348">
        <v>7.0784000000000002</v>
      </c>
      <c r="BK111" s="373"/>
      <c r="BL111" s="372" t="s">
        <v>3047</v>
      </c>
      <c r="BM111" s="372" t="s">
        <v>3048</v>
      </c>
      <c r="BN111" s="372" t="s">
        <v>3049</v>
      </c>
      <c r="BO111" s="372" t="s">
        <v>3050</v>
      </c>
      <c r="BP111" s="372" t="s">
        <v>430</v>
      </c>
      <c r="BQ111" s="373"/>
      <c r="BR111" s="354" t="s">
        <v>476</v>
      </c>
    </row>
    <row r="112" spans="1:70" s="428" customFormat="1" x14ac:dyDescent="0.25">
      <c r="A112" s="885" t="s">
        <v>93</v>
      </c>
      <c r="B112" s="402"/>
      <c r="C112" s="724"/>
      <c r="D112" s="402"/>
      <c r="E112" s="403"/>
      <c r="F112" s="402"/>
      <c r="G112" s="404"/>
      <c r="H112" s="406"/>
      <c r="I112" s="405">
        <v>0.81479999999999997</v>
      </c>
      <c r="J112" s="405">
        <v>0.74650000000000005</v>
      </c>
      <c r="K112" s="405">
        <v>0.86629999999999996</v>
      </c>
      <c r="L112" s="405">
        <v>11.1028</v>
      </c>
      <c r="M112" s="405">
        <v>9.7260000000000009</v>
      </c>
      <c r="N112" s="407">
        <v>11.015000000000001</v>
      </c>
      <c r="O112" s="405">
        <v>12.8194</v>
      </c>
      <c r="P112" s="405">
        <v>22.186299999999999</v>
      </c>
      <c r="Q112" s="405">
        <v>13.89</v>
      </c>
      <c r="R112" s="405">
        <v>13.9557</v>
      </c>
      <c r="S112" s="405">
        <v>13.6335</v>
      </c>
      <c r="T112" s="405">
        <v>8.8612000000000002</v>
      </c>
      <c r="U112" s="405">
        <v>10.3483</v>
      </c>
      <c r="V112" s="405">
        <v>7.9457000000000004</v>
      </c>
      <c r="W112" s="405">
        <v>1.7593000000000001</v>
      </c>
      <c r="X112" s="405">
        <v>14.987399999999999</v>
      </c>
      <c r="Y112" s="406"/>
      <c r="Z112" s="403">
        <v>16</v>
      </c>
      <c r="AA112" s="403">
        <v>18</v>
      </c>
      <c r="AB112" s="403">
        <v>18</v>
      </c>
      <c r="AC112" s="403">
        <v>18</v>
      </c>
      <c r="AD112" s="403">
        <v>18</v>
      </c>
      <c r="AE112" s="403">
        <v>16</v>
      </c>
      <c r="AF112" s="403">
        <v>14</v>
      </c>
      <c r="AG112" s="403">
        <v>10</v>
      </c>
      <c r="AH112" s="403">
        <v>9</v>
      </c>
      <c r="AI112" s="403">
        <v>4</v>
      </c>
      <c r="AJ112" s="403">
        <v>18</v>
      </c>
      <c r="AK112" s="403">
        <v>18</v>
      </c>
      <c r="AL112" s="403">
        <v>17</v>
      </c>
      <c r="AM112" s="403">
        <v>17</v>
      </c>
      <c r="AN112" s="403">
        <v>18</v>
      </c>
      <c r="AO112" s="402"/>
      <c r="AP112" s="405">
        <v>17.4175</v>
      </c>
      <c r="AQ112" s="405">
        <v>18.4588888888889</v>
      </c>
      <c r="AR112" s="405">
        <v>16.955555555555598</v>
      </c>
      <c r="AS112" s="405">
        <v>13.0863636363636</v>
      </c>
      <c r="AT112" s="405">
        <v>15.631176470588199</v>
      </c>
      <c r="AU112" s="408"/>
      <c r="AV112" s="403">
        <v>4</v>
      </c>
      <c r="AW112" s="403">
        <v>9</v>
      </c>
      <c r="AX112" s="403">
        <v>9</v>
      </c>
      <c r="AY112" s="403">
        <v>11</v>
      </c>
      <c r="AZ112" s="403">
        <v>17</v>
      </c>
      <c r="BA112" s="409"/>
      <c r="BB112" s="405"/>
      <c r="BC112" s="410"/>
      <c r="BD112" s="410"/>
      <c r="BE112" s="410"/>
      <c r="BF112" s="406"/>
      <c r="BG112" s="405"/>
      <c r="BH112" s="405"/>
      <c r="BI112" s="405"/>
      <c r="BJ112" s="405"/>
      <c r="BK112" s="402"/>
      <c r="BL112" s="401"/>
      <c r="BM112" s="401"/>
      <c r="BN112" s="401"/>
      <c r="BO112" s="401"/>
      <c r="BP112" s="401"/>
      <c r="BQ112" s="402"/>
      <c r="BR112" s="411"/>
    </row>
    <row r="113" spans="1:70" s="428" customFormat="1" x14ac:dyDescent="0.25">
      <c r="A113" s="886" t="s">
        <v>94</v>
      </c>
      <c r="B113" s="373"/>
      <c r="C113" s="719"/>
      <c r="D113" s="373"/>
      <c r="E113" s="346"/>
      <c r="F113" s="373"/>
      <c r="G113" s="347"/>
      <c r="H113" s="374"/>
      <c r="I113" s="348">
        <v>1.6242000000000001</v>
      </c>
      <c r="J113" s="348">
        <v>2.6501999999999999</v>
      </c>
      <c r="K113" s="348">
        <v>3.0853000000000002</v>
      </c>
      <c r="L113" s="348">
        <v>14.920299999999999</v>
      </c>
      <c r="M113" s="348">
        <v>16.381</v>
      </c>
      <c r="N113" s="350">
        <v>20.262899999999998</v>
      </c>
      <c r="O113" s="348">
        <v>22.423400000000001</v>
      </c>
      <c r="P113" s="348">
        <v>25.512899999999998</v>
      </c>
      <c r="Q113" s="348">
        <v>15.9344</v>
      </c>
      <c r="R113" s="348">
        <v>15.2942</v>
      </c>
      <c r="S113" s="348">
        <v>16.844000000000001</v>
      </c>
      <c r="T113" s="348">
        <v>15.8276</v>
      </c>
      <c r="U113" s="348">
        <v>17.916599999999999</v>
      </c>
      <c r="V113" s="348">
        <v>17.4192</v>
      </c>
      <c r="W113" s="348">
        <v>4.0603999999999996</v>
      </c>
      <c r="X113" s="348">
        <v>28.786000000000001</v>
      </c>
      <c r="Y113" s="374"/>
      <c r="Z113" s="346"/>
      <c r="AA113" s="346"/>
      <c r="AB113" s="346"/>
      <c r="AC113" s="346"/>
      <c r="AD113" s="346"/>
      <c r="AE113" s="346"/>
      <c r="AF113" s="346"/>
      <c r="AG113" s="346"/>
      <c r="AH113" s="346"/>
      <c r="AI113" s="346"/>
      <c r="AJ113" s="346"/>
      <c r="AK113" s="346"/>
      <c r="AL113" s="346"/>
      <c r="AM113" s="346"/>
      <c r="AN113" s="346"/>
      <c r="AO113" s="373"/>
      <c r="AP113" s="348">
        <v>18.13</v>
      </c>
      <c r="AQ113" s="348">
        <v>20.73</v>
      </c>
      <c r="AR113" s="348">
        <v>19.420000000000002</v>
      </c>
      <c r="AS113" s="348">
        <v>16.739999999999998</v>
      </c>
      <c r="AT113" s="348">
        <v>26.91</v>
      </c>
      <c r="AU113" s="351"/>
      <c r="AV113" s="346"/>
      <c r="AW113" s="346"/>
      <c r="AX113" s="346"/>
      <c r="AY113" s="346"/>
      <c r="AZ113" s="346"/>
      <c r="BA113" s="362"/>
      <c r="BB113" s="348"/>
      <c r="BC113" s="375"/>
      <c r="BD113" s="375"/>
      <c r="BE113" s="375"/>
      <c r="BF113" s="374"/>
      <c r="BG113" s="348"/>
      <c r="BH113" s="348"/>
      <c r="BI113" s="348"/>
      <c r="BJ113" s="348"/>
      <c r="BK113" s="373"/>
      <c r="BL113" s="372"/>
      <c r="BM113" s="372"/>
      <c r="BN113" s="372"/>
      <c r="BO113" s="372"/>
      <c r="BP113" s="372"/>
      <c r="BQ113" s="373"/>
      <c r="BR113" s="354"/>
    </row>
    <row r="114" spans="1:70" s="428" customFormat="1" x14ac:dyDescent="0.25">
      <c r="A114" s="886" t="s">
        <v>95</v>
      </c>
      <c r="B114" s="373"/>
      <c r="C114" s="719"/>
      <c r="D114" s="373"/>
      <c r="E114" s="346"/>
      <c r="F114" s="373"/>
      <c r="G114" s="347"/>
      <c r="H114" s="374"/>
      <c r="I114" s="348">
        <v>0.35310000000000002</v>
      </c>
      <c r="J114" s="348">
        <v>-1.5719000000000001</v>
      </c>
      <c r="K114" s="348">
        <v>-1.2593000000000001</v>
      </c>
      <c r="L114" s="348">
        <v>7.2758000000000003</v>
      </c>
      <c r="M114" s="348">
        <v>5.048</v>
      </c>
      <c r="N114" s="350">
        <v>4.0899000000000001</v>
      </c>
      <c r="O114" s="348">
        <v>5.4661</v>
      </c>
      <c r="P114" s="348">
        <v>18.474299999999999</v>
      </c>
      <c r="Q114" s="348">
        <v>10.7704</v>
      </c>
      <c r="R114" s="348">
        <v>13.28</v>
      </c>
      <c r="S114" s="348">
        <v>9.8916000000000004</v>
      </c>
      <c r="T114" s="348">
        <v>4.5465999999999998</v>
      </c>
      <c r="U114" s="348">
        <v>5.4202000000000004</v>
      </c>
      <c r="V114" s="348">
        <v>4.2000000000000003E-2</v>
      </c>
      <c r="W114" s="348">
        <v>0.5071</v>
      </c>
      <c r="X114" s="348">
        <v>4.2000000000000003E-2</v>
      </c>
      <c r="Y114" s="374"/>
      <c r="Z114" s="346"/>
      <c r="AA114" s="346"/>
      <c r="AB114" s="346"/>
      <c r="AC114" s="346"/>
      <c r="AD114" s="346"/>
      <c r="AE114" s="346"/>
      <c r="AF114" s="346"/>
      <c r="AG114" s="346"/>
      <c r="AH114" s="346"/>
      <c r="AI114" s="346"/>
      <c r="AJ114" s="346"/>
      <c r="AK114" s="346"/>
      <c r="AL114" s="346"/>
      <c r="AM114" s="346"/>
      <c r="AN114" s="346"/>
      <c r="AO114" s="373"/>
      <c r="AP114" s="348">
        <v>16.600000000000001</v>
      </c>
      <c r="AQ114" s="348">
        <v>15.24</v>
      </c>
      <c r="AR114" s="348">
        <v>14.53</v>
      </c>
      <c r="AS114" s="348">
        <v>9.9</v>
      </c>
      <c r="AT114" s="348">
        <v>8.14</v>
      </c>
      <c r="AU114" s="351"/>
      <c r="AV114" s="346"/>
      <c r="AW114" s="346"/>
      <c r="AX114" s="346"/>
      <c r="AY114" s="346"/>
      <c r="AZ114" s="346"/>
      <c r="BA114" s="362"/>
      <c r="BB114" s="348"/>
      <c r="BC114" s="375"/>
      <c r="BD114" s="375"/>
      <c r="BE114" s="375"/>
      <c r="BF114" s="374"/>
      <c r="BG114" s="348"/>
      <c r="BH114" s="348"/>
      <c r="BI114" s="348"/>
      <c r="BJ114" s="348"/>
      <c r="BK114" s="373"/>
      <c r="BL114" s="372"/>
      <c r="BM114" s="372"/>
      <c r="BN114" s="372"/>
      <c r="BO114" s="372"/>
      <c r="BP114" s="372"/>
      <c r="BQ114" s="373"/>
      <c r="BR114" s="354"/>
    </row>
    <row r="115" spans="1:70" s="428" customFormat="1" x14ac:dyDescent="0.25">
      <c r="A115" s="887" t="s">
        <v>96</v>
      </c>
      <c r="B115" s="413"/>
      <c r="C115" s="725"/>
      <c r="D115" s="413"/>
      <c r="E115" s="414"/>
      <c r="F115" s="413"/>
      <c r="G115" s="415"/>
      <c r="H115" s="417"/>
      <c r="I115" s="416">
        <v>0.77969999999999995</v>
      </c>
      <c r="J115" s="416">
        <v>0.95350000000000001</v>
      </c>
      <c r="K115" s="416">
        <v>0.75665000000000004</v>
      </c>
      <c r="L115" s="416">
        <v>11.055899999999999</v>
      </c>
      <c r="M115" s="416">
        <v>10.0426</v>
      </c>
      <c r="N115" s="418">
        <v>11.3192</v>
      </c>
      <c r="O115" s="416">
        <v>12.292199999999999</v>
      </c>
      <c r="P115" s="416">
        <v>21.726500000000001</v>
      </c>
      <c r="Q115" s="416">
        <v>14.071899999999999</v>
      </c>
      <c r="R115" s="416">
        <v>13.6242</v>
      </c>
      <c r="S115" s="416">
        <v>13.484999999999999</v>
      </c>
      <c r="T115" s="416">
        <v>9.3143999999999991</v>
      </c>
      <c r="U115" s="416">
        <v>10.725099999999999</v>
      </c>
      <c r="V115" s="416">
        <v>7.2370000000000001</v>
      </c>
      <c r="W115" s="416">
        <v>1.7327999999999999</v>
      </c>
      <c r="X115" s="416">
        <v>17.584800000000001</v>
      </c>
      <c r="Y115" s="417"/>
      <c r="Z115" s="414"/>
      <c r="AA115" s="414"/>
      <c r="AB115" s="414"/>
      <c r="AC115" s="414"/>
      <c r="AD115" s="414"/>
      <c r="AE115" s="414"/>
      <c r="AF115" s="414"/>
      <c r="AG115" s="414"/>
      <c r="AH115" s="414"/>
      <c r="AI115" s="414"/>
      <c r="AJ115" s="414"/>
      <c r="AK115" s="414"/>
      <c r="AL115" s="414"/>
      <c r="AM115" s="414"/>
      <c r="AN115" s="414"/>
      <c r="AO115" s="413"/>
      <c r="AP115" s="416">
        <v>17.47</v>
      </c>
      <c r="AQ115" s="416">
        <v>18.37</v>
      </c>
      <c r="AR115" s="416">
        <v>16.25</v>
      </c>
      <c r="AS115" s="416">
        <v>12.53</v>
      </c>
      <c r="AT115" s="416">
        <v>16.38</v>
      </c>
      <c r="AU115" s="419"/>
      <c r="AV115" s="414"/>
      <c r="AW115" s="414"/>
      <c r="AX115" s="414"/>
      <c r="AY115" s="414"/>
      <c r="AZ115" s="414"/>
      <c r="BA115" s="420"/>
      <c r="BB115" s="416"/>
      <c r="BC115" s="421"/>
      <c r="BD115" s="421"/>
      <c r="BE115" s="421"/>
      <c r="BF115" s="417"/>
      <c r="BG115" s="416"/>
      <c r="BH115" s="416"/>
      <c r="BI115" s="416"/>
      <c r="BJ115" s="416"/>
      <c r="BK115" s="413"/>
      <c r="BL115" s="412"/>
      <c r="BM115" s="412"/>
      <c r="BN115" s="412"/>
      <c r="BO115" s="412"/>
      <c r="BP115" s="412"/>
      <c r="BQ115" s="413"/>
      <c r="BR115" s="422"/>
    </row>
    <row r="116" spans="1:70" s="428" customFormat="1" ht="14.5" customHeight="1" x14ac:dyDescent="0.35">
      <c r="A116" s="874" t="s">
        <v>3051</v>
      </c>
      <c r="B116" s="862"/>
      <c r="C116" s="863"/>
      <c r="D116" s="862"/>
      <c r="E116" s="864"/>
      <c r="F116" s="862"/>
      <c r="G116" s="865"/>
      <c r="H116" s="867"/>
      <c r="I116" s="866"/>
      <c r="J116" s="866"/>
      <c r="K116" s="866"/>
      <c r="L116" s="866"/>
      <c r="M116" s="866"/>
      <c r="N116" s="868"/>
      <c r="O116" s="866"/>
      <c r="P116" s="866"/>
      <c r="Q116" s="866"/>
      <c r="R116" s="866"/>
      <c r="S116" s="866"/>
      <c r="T116" s="866"/>
      <c r="U116" s="866"/>
      <c r="V116" s="866"/>
      <c r="W116" s="866"/>
      <c r="X116" s="866"/>
      <c r="Y116" s="867"/>
      <c r="Z116" s="864"/>
      <c r="AA116" s="864"/>
      <c r="AB116" s="864"/>
      <c r="AC116" s="864"/>
      <c r="AD116" s="864"/>
      <c r="AE116" s="864"/>
      <c r="AF116" s="864"/>
      <c r="AG116" s="864"/>
      <c r="AH116" s="864"/>
      <c r="AI116" s="864"/>
      <c r="AJ116" s="864"/>
      <c r="AK116" s="864"/>
      <c r="AL116" s="864"/>
      <c r="AM116" s="864"/>
      <c r="AN116" s="864"/>
      <c r="AO116" s="862"/>
      <c r="AP116" s="866"/>
      <c r="AQ116" s="866"/>
      <c r="AR116" s="866"/>
      <c r="AS116" s="866"/>
      <c r="AT116" s="866"/>
      <c r="AU116" s="869"/>
      <c r="AV116" s="864"/>
      <c r="AW116" s="864"/>
      <c r="AX116" s="864"/>
      <c r="AY116" s="864"/>
      <c r="AZ116" s="864"/>
      <c r="BA116" s="870"/>
      <c r="BB116" s="866"/>
      <c r="BC116" s="871"/>
      <c r="BD116" s="871"/>
      <c r="BE116" s="871"/>
      <c r="BF116" s="867"/>
      <c r="BG116" s="866"/>
      <c r="BH116" s="866"/>
      <c r="BI116" s="866"/>
      <c r="BJ116" s="866"/>
      <c r="BK116" s="862"/>
      <c r="BL116" s="872"/>
      <c r="BM116" s="872"/>
      <c r="BN116" s="872"/>
      <c r="BO116" s="872"/>
      <c r="BP116" s="872"/>
      <c r="BQ116" s="862"/>
      <c r="BR116" s="873"/>
    </row>
    <row r="117" spans="1:70" s="428" customFormat="1" x14ac:dyDescent="0.25">
      <c r="A117" s="345" t="s">
        <v>3052</v>
      </c>
      <c r="B117" s="373"/>
      <c r="C117" s="719">
        <v>36588</v>
      </c>
      <c r="D117" s="373"/>
      <c r="E117" s="346">
        <v>13238.9</v>
      </c>
      <c r="F117" s="373"/>
      <c r="G117" s="347">
        <v>171.44</v>
      </c>
      <c r="H117" s="374"/>
      <c r="I117" s="348" t="s">
        <v>430</v>
      </c>
      <c r="J117" s="348">
        <v>3.7646999999999999</v>
      </c>
      <c r="K117" s="348">
        <v>2.2667999999999999</v>
      </c>
      <c r="L117" s="348">
        <v>2.6034000000000002</v>
      </c>
      <c r="M117" s="348">
        <v>-18.288</v>
      </c>
      <c r="N117" s="350">
        <v>-15.7067</v>
      </c>
      <c r="O117" s="348">
        <v>-1.7741</v>
      </c>
      <c r="P117" s="348">
        <v>8.0495000000000001</v>
      </c>
      <c r="Q117" s="348">
        <v>6.4490999999999996</v>
      </c>
      <c r="R117" s="348">
        <v>15.1821</v>
      </c>
      <c r="S117" s="348">
        <v>6.3853999999999997</v>
      </c>
      <c r="T117" s="348">
        <v>-18.057500000000001</v>
      </c>
      <c r="U117" s="348">
        <v>-9.6448</v>
      </c>
      <c r="V117" s="348">
        <v>-16.8735</v>
      </c>
      <c r="W117" s="348">
        <v>0.28660000000000002</v>
      </c>
      <c r="X117" s="348">
        <v>11.4069</v>
      </c>
      <c r="Y117" s="374"/>
      <c r="Z117" s="346" t="s">
        <v>430</v>
      </c>
      <c r="AA117" s="346">
        <v>9</v>
      </c>
      <c r="AB117" s="346">
        <v>8</v>
      </c>
      <c r="AC117" s="346">
        <v>8</v>
      </c>
      <c r="AD117" s="346">
        <v>8</v>
      </c>
      <c r="AE117" s="346">
        <v>8</v>
      </c>
      <c r="AF117" s="346">
        <v>3</v>
      </c>
      <c r="AG117" s="346">
        <v>3</v>
      </c>
      <c r="AH117" s="346">
        <v>3</v>
      </c>
      <c r="AI117" s="346">
        <v>1</v>
      </c>
      <c r="AJ117" s="346">
        <v>8</v>
      </c>
      <c r="AK117" s="346">
        <v>8</v>
      </c>
      <c r="AL117" s="346">
        <v>6</v>
      </c>
      <c r="AM117" s="346">
        <v>8</v>
      </c>
      <c r="AN117" s="346">
        <v>5</v>
      </c>
      <c r="AO117" s="373"/>
      <c r="AP117" s="348">
        <v>14.59</v>
      </c>
      <c r="AQ117" s="348">
        <v>10.84</v>
      </c>
      <c r="AR117" s="348">
        <v>1.78</v>
      </c>
      <c r="AS117" s="348">
        <v>-4.71</v>
      </c>
      <c r="AT117" s="348">
        <v>-19.66</v>
      </c>
      <c r="AU117" s="351"/>
      <c r="AV117" s="346">
        <v>1</v>
      </c>
      <c r="AW117" s="346">
        <v>3</v>
      </c>
      <c r="AX117" s="346">
        <v>3</v>
      </c>
      <c r="AY117" s="346">
        <v>3</v>
      </c>
      <c r="AZ117" s="346">
        <v>8</v>
      </c>
      <c r="BA117" s="362"/>
      <c r="BB117" s="348">
        <v>20.3514450686149</v>
      </c>
      <c r="BC117" s="375">
        <v>1.02261414309698</v>
      </c>
      <c r="BD117" s="375">
        <v>2.3039494339298899E-2</v>
      </c>
      <c r="BE117" s="375">
        <v>0.139799001537284</v>
      </c>
      <c r="BF117" s="374"/>
      <c r="BG117" s="348">
        <v>44.1905</v>
      </c>
      <c r="BH117" s="348">
        <v>20.148700000000002</v>
      </c>
      <c r="BI117" s="348">
        <v>23.185500000000001</v>
      </c>
      <c r="BJ117" s="348">
        <v>12.475300000000001</v>
      </c>
      <c r="BK117" s="373"/>
      <c r="BL117" s="372" t="s">
        <v>3053</v>
      </c>
      <c r="BM117" s="372" t="s">
        <v>3054</v>
      </c>
      <c r="BN117" s="372" t="s">
        <v>3055</v>
      </c>
      <c r="BO117" s="372" t="s">
        <v>1104</v>
      </c>
      <c r="BP117" s="372" t="s">
        <v>3056</v>
      </c>
      <c r="BQ117" s="373"/>
      <c r="BR117" s="354" t="s">
        <v>2354</v>
      </c>
    </row>
    <row r="118" spans="1:70" s="428" customFormat="1" x14ac:dyDescent="0.25">
      <c r="A118" s="345" t="s">
        <v>3057</v>
      </c>
      <c r="B118" s="373"/>
      <c r="C118" s="719">
        <v>42366</v>
      </c>
      <c r="D118" s="373"/>
      <c r="E118" s="346">
        <v>9743.16</v>
      </c>
      <c r="F118" s="373"/>
      <c r="G118" s="347">
        <v>39.321199999999997</v>
      </c>
      <c r="H118" s="374"/>
      <c r="I118" s="348">
        <v>-0.67649999999999999</v>
      </c>
      <c r="J118" s="348">
        <v>3.8491</v>
      </c>
      <c r="K118" s="348">
        <v>3.077</v>
      </c>
      <c r="L118" s="348">
        <v>1.4097</v>
      </c>
      <c r="M118" s="348">
        <v>-20.031400000000001</v>
      </c>
      <c r="N118" s="350">
        <v>-19.449000000000002</v>
      </c>
      <c r="O118" s="348">
        <v>-5.0777000000000001</v>
      </c>
      <c r="P118" s="348">
        <v>6.2778</v>
      </c>
      <c r="Q118" s="348">
        <v>5.8715999999999999</v>
      </c>
      <c r="R118" s="348">
        <v>14.3546</v>
      </c>
      <c r="S118" s="348">
        <v>5.3326000000000002</v>
      </c>
      <c r="T118" s="348">
        <v>-19.2134</v>
      </c>
      <c r="U118" s="348">
        <v>-11.766400000000001</v>
      </c>
      <c r="V118" s="348">
        <v>-19.558</v>
      </c>
      <c r="W118" s="348">
        <v>0.30919999999999997</v>
      </c>
      <c r="X118" s="348">
        <v>13.9573</v>
      </c>
      <c r="Y118" s="374"/>
      <c r="Z118" s="346">
        <v>7</v>
      </c>
      <c r="AA118" s="346">
        <v>7</v>
      </c>
      <c r="AB118" s="346">
        <v>4</v>
      </c>
      <c r="AC118" s="346">
        <v>10</v>
      </c>
      <c r="AD118" s="346">
        <v>11</v>
      </c>
      <c r="AE118" s="346">
        <v>11</v>
      </c>
      <c r="AF118" s="346">
        <v>8</v>
      </c>
      <c r="AG118" s="346">
        <v>4</v>
      </c>
      <c r="AH118" s="346">
        <v>4</v>
      </c>
      <c r="AI118" s="346">
        <v>5</v>
      </c>
      <c r="AJ118" s="346">
        <v>10</v>
      </c>
      <c r="AK118" s="346">
        <v>11</v>
      </c>
      <c r="AL118" s="346">
        <v>11</v>
      </c>
      <c r="AM118" s="346">
        <v>11</v>
      </c>
      <c r="AN118" s="346">
        <v>4</v>
      </c>
      <c r="AO118" s="373"/>
      <c r="AP118" s="348">
        <v>13.45</v>
      </c>
      <c r="AQ118" s="348">
        <v>9.01</v>
      </c>
      <c r="AR118" s="348">
        <v>0.31</v>
      </c>
      <c r="AS118" s="348">
        <v>-7.57</v>
      </c>
      <c r="AT118" s="348">
        <v>-22.1</v>
      </c>
      <c r="AU118" s="351"/>
      <c r="AV118" s="346">
        <v>5</v>
      </c>
      <c r="AW118" s="346">
        <v>5</v>
      </c>
      <c r="AX118" s="346">
        <v>5</v>
      </c>
      <c r="AY118" s="346">
        <v>5</v>
      </c>
      <c r="AZ118" s="346">
        <v>10</v>
      </c>
      <c r="BA118" s="362"/>
      <c r="BB118" s="348">
        <v>21.957747104166099</v>
      </c>
      <c r="BC118" s="375">
        <v>0.81904383386350099</v>
      </c>
      <c r="BD118" s="375">
        <v>1.67849184361317E-2</v>
      </c>
      <c r="BE118" s="375">
        <v>0.31125088883308599</v>
      </c>
      <c r="BF118" s="374"/>
      <c r="BG118" s="348">
        <v>60.292999999999999</v>
      </c>
      <c r="BH118" s="348">
        <v>15.973800000000001</v>
      </c>
      <c r="BI118" s="348">
        <v>16.6252</v>
      </c>
      <c r="BJ118" s="348">
        <v>7.1079999999999997</v>
      </c>
      <c r="BK118" s="373"/>
      <c r="BL118" s="372" t="s">
        <v>3058</v>
      </c>
      <c r="BM118" s="372" t="s">
        <v>3059</v>
      </c>
      <c r="BN118" s="372" t="s">
        <v>3060</v>
      </c>
      <c r="BO118" s="372" t="s">
        <v>3061</v>
      </c>
      <c r="BP118" s="372" t="s">
        <v>3062</v>
      </c>
      <c r="BQ118" s="373"/>
      <c r="BR118" s="354" t="s">
        <v>2409</v>
      </c>
    </row>
    <row r="119" spans="1:70" s="428" customFormat="1" x14ac:dyDescent="0.25">
      <c r="A119" s="345" t="s">
        <v>3063</v>
      </c>
      <c r="B119" s="373"/>
      <c r="C119" s="719">
        <v>41281</v>
      </c>
      <c r="D119" s="373"/>
      <c r="E119" s="346">
        <v>4222.6099999999997</v>
      </c>
      <c r="F119" s="373"/>
      <c r="G119" s="347">
        <v>185.93979999999999</v>
      </c>
      <c r="H119" s="374"/>
      <c r="I119" s="348" t="s">
        <v>430</v>
      </c>
      <c r="J119" s="348">
        <v>3.7176</v>
      </c>
      <c r="K119" s="348">
        <v>0.47149999999999997</v>
      </c>
      <c r="L119" s="348">
        <v>0.49459999999999998</v>
      </c>
      <c r="M119" s="348">
        <v>-19.610800000000001</v>
      </c>
      <c r="N119" s="350">
        <v>-14.5908</v>
      </c>
      <c r="O119" s="348">
        <v>0.93020000000000003</v>
      </c>
      <c r="P119" s="348">
        <v>8.766</v>
      </c>
      <c r="Q119" s="348">
        <v>8.673</v>
      </c>
      <c r="R119" s="348">
        <v>14.9312</v>
      </c>
      <c r="S119" s="348">
        <v>4.3613999999999997</v>
      </c>
      <c r="T119" s="348">
        <v>-18.718699999999998</v>
      </c>
      <c r="U119" s="348">
        <v>-11.3668</v>
      </c>
      <c r="V119" s="348">
        <v>-15.704000000000001</v>
      </c>
      <c r="W119" s="348">
        <v>-0.46560000000000001</v>
      </c>
      <c r="X119" s="348">
        <v>16.766500000000001</v>
      </c>
      <c r="Y119" s="374"/>
      <c r="Z119" s="346" t="s">
        <v>430</v>
      </c>
      <c r="AA119" s="346">
        <v>11</v>
      </c>
      <c r="AB119" s="346">
        <v>12</v>
      </c>
      <c r="AC119" s="346">
        <v>11</v>
      </c>
      <c r="AD119" s="346">
        <v>10</v>
      </c>
      <c r="AE119" s="346">
        <v>6</v>
      </c>
      <c r="AF119" s="346">
        <v>2</v>
      </c>
      <c r="AG119" s="346">
        <v>2</v>
      </c>
      <c r="AH119" s="346">
        <v>1</v>
      </c>
      <c r="AI119" s="346">
        <v>2</v>
      </c>
      <c r="AJ119" s="346">
        <v>11</v>
      </c>
      <c r="AK119" s="346">
        <v>10</v>
      </c>
      <c r="AL119" s="346">
        <v>10</v>
      </c>
      <c r="AM119" s="346">
        <v>6</v>
      </c>
      <c r="AN119" s="346">
        <v>12</v>
      </c>
      <c r="AO119" s="373"/>
      <c r="AP119" s="348">
        <v>14.56</v>
      </c>
      <c r="AQ119" s="348">
        <v>11.33</v>
      </c>
      <c r="AR119" s="348">
        <v>3.94</v>
      </c>
      <c r="AS119" s="348">
        <v>-2.87</v>
      </c>
      <c r="AT119" s="348">
        <v>-21.82</v>
      </c>
      <c r="AU119" s="351"/>
      <c r="AV119" s="346">
        <v>2</v>
      </c>
      <c r="AW119" s="346">
        <v>2</v>
      </c>
      <c r="AX119" s="346">
        <v>2</v>
      </c>
      <c r="AY119" s="346">
        <v>1</v>
      </c>
      <c r="AZ119" s="346">
        <v>9</v>
      </c>
      <c r="BA119" s="362"/>
      <c r="BB119" s="348">
        <v>18.4350967018201</v>
      </c>
      <c r="BC119" s="375">
        <v>0.91508492014403398</v>
      </c>
      <c r="BD119" s="375">
        <v>2.6558638098933E-2</v>
      </c>
      <c r="BE119" s="375">
        <v>0.195127096201131</v>
      </c>
      <c r="BF119" s="374"/>
      <c r="BG119" s="348">
        <v>48.413499999999999</v>
      </c>
      <c r="BH119" s="348">
        <v>19.6206</v>
      </c>
      <c r="BI119" s="348">
        <v>16.0169</v>
      </c>
      <c r="BJ119" s="348">
        <v>15.949</v>
      </c>
      <c r="BK119" s="373"/>
      <c r="BL119" s="372" t="s">
        <v>3064</v>
      </c>
      <c r="BM119" s="372" t="s">
        <v>3065</v>
      </c>
      <c r="BN119" s="372" t="s">
        <v>3066</v>
      </c>
      <c r="BO119" s="372" t="s">
        <v>3067</v>
      </c>
      <c r="BP119" s="372" t="s">
        <v>3068</v>
      </c>
      <c r="BQ119" s="373"/>
      <c r="BR119" s="354" t="s">
        <v>2963</v>
      </c>
    </row>
    <row r="120" spans="1:70" s="428" customFormat="1" x14ac:dyDescent="0.25">
      <c r="A120" s="345" t="s">
        <v>3069</v>
      </c>
      <c r="B120" s="373"/>
      <c r="C120" s="719">
        <v>36540</v>
      </c>
      <c r="D120" s="373"/>
      <c r="E120" s="346">
        <v>3815.85</v>
      </c>
      <c r="F120" s="373"/>
      <c r="G120" s="347">
        <v>146.18</v>
      </c>
      <c r="H120" s="374"/>
      <c r="I120" s="348" t="s">
        <v>430</v>
      </c>
      <c r="J120" s="348">
        <v>4.2058999999999997</v>
      </c>
      <c r="K120" s="348">
        <v>2.4171999999999998</v>
      </c>
      <c r="L120" s="348">
        <v>3.5709</v>
      </c>
      <c r="M120" s="348">
        <v>-18.2758</v>
      </c>
      <c r="N120" s="350">
        <v>-16.101199999999999</v>
      </c>
      <c r="O120" s="348">
        <v>-4.0007000000000001</v>
      </c>
      <c r="P120" s="348">
        <v>5.5345000000000004</v>
      </c>
      <c r="Q120" s="348">
        <v>5.5998000000000001</v>
      </c>
      <c r="R120" s="348">
        <v>14.6174</v>
      </c>
      <c r="S120" s="348">
        <v>8.0413999999999994</v>
      </c>
      <c r="T120" s="348">
        <v>-17.220700000000001</v>
      </c>
      <c r="U120" s="348">
        <v>-9.8823000000000008</v>
      </c>
      <c r="V120" s="348">
        <v>-17.084499999999998</v>
      </c>
      <c r="W120" s="348">
        <v>0.25380000000000003</v>
      </c>
      <c r="X120" s="348">
        <v>10.6778</v>
      </c>
      <c r="Y120" s="374"/>
      <c r="Z120" s="346" t="s">
        <v>430</v>
      </c>
      <c r="AA120" s="346">
        <v>5</v>
      </c>
      <c r="AB120" s="346">
        <v>6</v>
      </c>
      <c r="AC120" s="346">
        <v>7</v>
      </c>
      <c r="AD120" s="346">
        <v>7</v>
      </c>
      <c r="AE120" s="346">
        <v>9</v>
      </c>
      <c r="AF120" s="346">
        <v>7</v>
      </c>
      <c r="AG120" s="346">
        <v>5</v>
      </c>
      <c r="AH120" s="346">
        <v>5</v>
      </c>
      <c r="AI120" s="346">
        <v>3</v>
      </c>
      <c r="AJ120" s="346">
        <v>6</v>
      </c>
      <c r="AK120" s="346">
        <v>7</v>
      </c>
      <c r="AL120" s="346">
        <v>7</v>
      </c>
      <c r="AM120" s="346">
        <v>9</v>
      </c>
      <c r="AN120" s="346">
        <v>7</v>
      </c>
      <c r="AO120" s="373"/>
      <c r="AP120" s="348">
        <v>13.62</v>
      </c>
      <c r="AQ120" s="348">
        <v>9.34</v>
      </c>
      <c r="AR120" s="348">
        <v>0.83</v>
      </c>
      <c r="AS120" s="348">
        <v>-6.62</v>
      </c>
      <c r="AT120" s="348">
        <v>-19.61</v>
      </c>
      <c r="AU120" s="351"/>
      <c r="AV120" s="346">
        <v>4</v>
      </c>
      <c r="AW120" s="346">
        <v>4</v>
      </c>
      <c r="AX120" s="346">
        <v>4</v>
      </c>
      <c r="AY120" s="346">
        <v>4</v>
      </c>
      <c r="AZ120" s="346">
        <v>7</v>
      </c>
      <c r="BA120" s="362"/>
      <c r="BB120" s="348">
        <v>20.822912564764501</v>
      </c>
      <c r="BC120" s="375">
        <v>1.0320426311831601</v>
      </c>
      <c r="BD120" s="375">
        <v>1.53359287839871E-2</v>
      </c>
      <c r="BE120" s="375">
        <v>-1.27834845207529E-2</v>
      </c>
      <c r="BF120" s="374"/>
      <c r="BG120" s="348">
        <v>54.092100000000002</v>
      </c>
      <c r="BH120" s="348">
        <v>17.619800000000001</v>
      </c>
      <c r="BI120" s="348">
        <v>20.892299999999999</v>
      </c>
      <c r="BJ120" s="348">
        <v>7.3958000000000004</v>
      </c>
      <c r="BK120" s="373"/>
      <c r="BL120" s="372" t="s">
        <v>3070</v>
      </c>
      <c r="BM120" s="372" t="s">
        <v>3071</v>
      </c>
      <c r="BN120" s="372" t="s">
        <v>3072</v>
      </c>
      <c r="BO120" s="372" t="s">
        <v>3073</v>
      </c>
      <c r="BP120" s="372" t="s">
        <v>3074</v>
      </c>
      <c r="BQ120" s="373"/>
      <c r="BR120" s="354" t="s">
        <v>463</v>
      </c>
    </row>
    <row r="121" spans="1:70" s="428" customFormat="1" x14ac:dyDescent="0.25">
      <c r="A121" s="345" t="s">
        <v>3075</v>
      </c>
      <c r="B121" s="373"/>
      <c r="C121" s="719">
        <v>36029</v>
      </c>
      <c r="D121" s="373"/>
      <c r="E121" s="346">
        <v>1638.64</v>
      </c>
      <c r="F121" s="373"/>
      <c r="G121" s="347">
        <v>447.77940000000001</v>
      </c>
      <c r="H121" s="374"/>
      <c r="I121" s="348" t="s">
        <v>430</v>
      </c>
      <c r="J121" s="348">
        <v>4.0145</v>
      </c>
      <c r="K121" s="348">
        <v>0.42099999999999999</v>
      </c>
      <c r="L121" s="348">
        <v>1.6222000000000001</v>
      </c>
      <c r="M121" s="348">
        <v>-18.1023</v>
      </c>
      <c r="N121" s="350">
        <v>-13.347899999999999</v>
      </c>
      <c r="O121" s="348">
        <v>-3.0817000000000001</v>
      </c>
      <c r="P121" s="348">
        <v>11.695600000000001</v>
      </c>
      <c r="Q121" s="348">
        <v>8.3717000000000006</v>
      </c>
      <c r="R121" s="348">
        <v>14.3704</v>
      </c>
      <c r="S121" s="348">
        <v>5.8490000000000002</v>
      </c>
      <c r="T121" s="348">
        <v>-16.7746</v>
      </c>
      <c r="U121" s="348">
        <v>-10.9443</v>
      </c>
      <c r="V121" s="348">
        <v>-14.6869</v>
      </c>
      <c r="W121" s="348">
        <v>-0.31430000000000002</v>
      </c>
      <c r="X121" s="348">
        <v>17.5229</v>
      </c>
      <c r="Y121" s="374"/>
      <c r="Z121" s="346" t="s">
        <v>430</v>
      </c>
      <c r="AA121" s="346">
        <v>6</v>
      </c>
      <c r="AB121" s="346">
        <v>13</v>
      </c>
      <c r="AC121" s="346">
        <v>9</v>
      </c>
      <c r="AD121" s="346">
        <v>6</v>
      </c>
      <c r="AE121" s="346">
        <v>5</v>
      </c>
      <c r="AF121" s="346">
        <v>4</v>
      </c>
      <c r="AG121" s="346">
        <v>1</v>
      </c>
      <c r="AH121" s="346">
        <v>2</v>
      </c>
      <c r="AI121" s="346">
        <v>4</v>
      </c>
      <c r="AJ121" s="346">
        <v>9</v>
      </c>
      <c r="AK121" s="346">
        <v>6</v>
      </c>
      <c r="AL121" s="346">
        <v>8</v>
      </c>
      <c r="AM121" s="346">
        <v>5</v>
      </c>
      <c r="AN121" s="346">
        <v>11</v>
      </c>
      <c r="AO121" s="373"/>
      <c r="AP121" s="348">
        <v>14.04</v>
      </c>
      <c r="AQ121" s="348">
        <v>11.43</v>
      </c>
      <c r="AR121" s="348">
        <v>6</v>
      </c>
      <c r="AS121" s="348">
        <v>-3.07</v>
      </c>
      <c r="AT121" s="348">
        <v>-18.96</v>
      </c>
      <c r="AU121" s="351"/>
      <c r="AV121" s="346">
        <v>3</v>
      </c>
      <c r="AW121" s="346">
        <v>1</v>
      </c>
      <c r="AX121" s="346">
        <v>1</v>
      </c>
      <c r="AY121" s="346">
        <v>2</v>
      </c>
      <c r="AZ121" s="346">
        <v>6</v>
      </c>
      <c r="BA121" s="362"/>
      <c r="BB121" s="348">
        <v>17.689837854452399</v>
      </c>
      <c r="BC121" s="375">
        <v>0.82152484891632505</v>
      </c>
      <c r="BD121" s="375">
        <v>4.2671707727294297E-2</v>
      </c>
      <c r="BE121" s="375">
        <v>0.61442957265794595</v>
      </c>
      <c r="BF121" s="374"/>
      <c r="BG121" s="348">
        <v>52.751399999999997</v>
      </c>
      <c r="BH121" s="348">
        <v>14.794</v>
      </c>
      <c r="BI121" s="348">
        <v>6.2857599999999998</v>
      </c>
      <c r="BJ121" s="348">
        <v>26.168839999999999</v>
      </c>
      <c r="BK121" s="373"/>
      <c r="BL121" s="372" t="s">
        <v>3076</v>
      </c>
      <c r="BM121" s="372" t="s">
        <v>3077</v>
      </c>
      <c r="BN121" s="372" t="s">
        <v>3078</v>
      </c>
      <c r="BO121" s="372" t="s">
        <v>3079</v>
      </c>
      <c r="BP121" s="372" t="s">
        <v>3080</v>
      </c>
      <c r="BQ121" s="373"/>
      <c r="BR121" s="354" t="s">
        <v>518</v>
      </c>
    </row>
    <row r="122" spans="1:70" s="428" customFormat="1" x14ac:dyDescent="0.25">
      <c r="A122" s="345" t="s">
        <v>3081</v>
      </c>
      <c r="B122" s="373"/>
      <c r="C122" s="719">
        <v>45177</v>
      </c>
      <c r="D122" s="373"/>
      <c r="E122" s="346">
        <v>1345.01</v>
      </c>
      <c r="F122" s="373"/>
      <c r="G122" s="347">
        <v>10.955</v>
      </c>
      <c r="H122" s="374"/>
      <c r="I122" s="348">
        <v>-0.56279999999999997</v>
      </c>
      <c r="J122" s="348">
        <v>3.6913999999999998</v>
      </c>
      <c r="K122" s="348">
        <v>1.6611</v>
      </c>
      <c r="L122" s="348">
        <v>-0.58979999999999999</v>
      </c>
      <c r="M122" s="348">
        <v>-21.441400000000002</v>
      </c>
      <c r="N122" s="350">
        <v>-21.192699999999999</v>
      </c>
      <c r="O122" s="348">
        <v>-3.3351999999999999</v>
      </c>
      <c r="P122" s="348" t="s">
        <v>430</v>
      </c>
      <c r="Q122" s="348" t="s">
        <v>430</v>
      </c>
      <c r="R122" s="348" t="s">
        <v>430</v>
      </c>
      <c r="S122" s="348">
        <v>3.6816</v>
      </c>
      <c r="T122" s="348">
        <v>-20.725100000000001</v>
      </c>
      <c r="U122" s="348">
        <v>-14.212999999999999</v>
      </c>
      <c r="V122" s="348">
        <v>-22.469899999999999</v>
      </c>
      <c r="W122" s="348">
        <v>-8.2100000000000006E-2</v>
      </c>
      <c r="X122" s="348">
        <v>3.3376999999999999</v>
      </c>
      <c r="Y122" s="374"/>
      <c r="Z122" s="346">
        <v>6</v>
      </c>
      <c r="AA122" s="346">
        <v>12</v>
      </c>
      <c r="AB122" s="346">
        <v>10</v>
      </c>
      <c r="AC122" s="346">
        <v>13</v>
      </c>
      <c r="AD122" s="346">
        <v>12</v>
      </c>
      <c r="AE122" s="346">
        <v>12</v>
      </c>
      <c r="AF122" s="346">
        <v>6</v>
      </c>
      <c r="AG122" s="346" t="s">
        <v>430</v>
      </c>
      <c r="AH122" s="346" t="s">
        <v>430</v>
      </c>
      <c r="AI122" s="346" t="s">
        <v>430</v>
      </c>
      <c r="AJ122" s="346">
        <v>12</v>
      </c>
      <c r="AK122" s="346">
        <v>12</v>
      </c>
      <c r="AL122" s="346">
        <v>12</v>
      </c>
      <c r="AM122" s="346">
        <v>12</v>
      </c>
      <c r="AN122" s="346">
        <v>10</v>
      </c>
      <c r="AO122" s="373"/>
      <c r="AP122" s="348" t="s">
        <v>430</v>
      </c>
      <c r="AQ122" s="348" t="s">
        <v>430</v>
      </c>
      <c r="AR122" s="348" t="s">
        <v>430</v>
      </c>
      <c r="AS122" s="348" t="s">
        <v>430</v>
      </c>
      <c r="AT122" s="348">
        <v>-25.83</v>
      </c>
      <c r="AU122" s="351"/>
      <c r="AV122" s="346" t="s">
        <v>430</v>
      </c>
      <c r="AW122" s="346" t="s">
        <v>430</v>
      </c>
      <c r="AX122" s="346" t="s">
        <v>430</v>
      </c>
      <c r="AY122" s="346" t="s">
        <v>430</v>
      </c>
      <c r="AZ122" s="346">
        <v>12</v>
      </c>
      <c r="BA122" s="362"/>
      <c r="BB122" s="348">
        <v>20.176450639639199</v>
      </c>
      <c r="BC122" s="375">
        <v>1.01491202426146</v>
      </c>
      <c r="BD122" s="375">
        <v>-2.1245585886323598E-3</v>
      </c>
      <c r="BE122" s="375">
        <v>0.149155730706544</v>
      </c>
      <c r="BF122" s="374"/>
      <c r="BG122" s="348">
        <v>55.811100000000003</v>
      </c>
      <c r="BH122" s="348">
        <v>23.7057</v>
      </c>
      <c r="BI122" s="348">
        <v>19.043099999999999</v>
      </c>
      <c r="BJ122" s="348">
        <v>1.4400999999999999</v>
      </c>
      <c r="BK122" s="373"/>
      <c r="BL122" s="372" t="s">
        <v>3082</v>
      </c>
      <c r="BM122" s="372" t="s">
        <v>3083</v>
      </c>
      <c r="BN122" s="372" t="s">
        <v>3084</v>
      </c>
      <c r="BO122" s="372" t="s">
        <v>3085</v>
      </c>
      <c r="BP122" s="372" t="s">
        <v>3086</v>
      </c>
      <c r="BQ122" s="373"/>
      <c r="BR122" s="354" t="s">
        <v>463</v>
      </c>
    </row>
    <row r="123" spans="1:70" s="428" customFormat="1" x14ac:dyDescent="0.25">
      <c r="A123" s="345" t="s">
        <v>3087</v>
      </c>
      <c r="B123" s="373"/>
      <c r="C123" s="719">
        <v>45600</v>
      </c>
      <c r="D123" s="373"/>
      <c r="E123" s="346">
        <v>823.41</v>
      </c>
      <c r="F123" s="373"/>
      <c r="G123" s="347">
        <v>9.0322999999999993</v>
      </c>
      <c r="H123" s="374"/>
      <c r="I123" s="348">
        <v>-0.32550000000000001</v>
      </c>
      <c r="J123" s="348">
        <v>7.1371000000000002</v>
      </c>
      <c r="K123" s="348">
        <v>7.6337000000000002</v>
      </c>
      <c r="L123" s="348">
        <v>12.384</v>
      </c>
      <c r="M123" s="348">
        <v>-12.6343</v>
      </c>
      <c r="N123" s="350">
        <v>-10.702999999999999</v>
      </c>
      <c r="O123" s="348" t="s">
        <v>430</v>
      </c>
      <c r="P123" s="348" t="s">
        <v>430</v>
      </c>
      <c r="Q123" s="348" t="s">
        <v>430</v>
      </c>
      <c r="R123" s="348" t="s">
        <v>430</v>
      </c>
      <c r="S123" s="348">
        <v>21.133199999999999</v>
      </c>
      <c r="T123" s="348">
        <v>-12.739800000000001</v>
      </c>
      <c r="U123" s="348">
        <v>-9.3070000000000004</v>
      </c>
      <c r="V123" s="348">
        <v>-12.0182</v>
      </c>
      <c r="W123" s="348">
        <v>2.8361000000000001</v>
      </c>
      <c r="X123" s="348">
        <v>-6.0922999999999998</v>
      </c>
      <c r="Y123" s="374"/>
      <c r="Z123" s="346">
        <v>5</v>
      </c>
      <c r="AA123" s="346">
        <v>1</v>
      </c>
      <c r="AB123" s="346">
        <v>1</v>
      </c>
      <c r="AC123" s="346">
        <v>2</v>
      </c>
      <c r="AD123" s="346">
        <v>4</v>
      </c>
      <c r="AE123" s="346">
        <v>4</v>
      </c>
      <c r="AF123" s="346" t="s">
        <v>430</v>
      </c>
      <c r="AG123" s="346" t="s">
        <v>430</v>
      </c>
      <c r="AH123" s="346" t="s">
        <v>430</v>
      </c>
      <c r="AI123" s="346" t="s">
        <v>430</v>
      </c>
      <c r="AJ123" s="346">
        <v>2</v>
      </c>
      <c r="AK123" s="346">
        <v>5</v>
      </c>
      <c r="AL123" s="346">
        <v>5</v>
      </c>
      <c r="AM123" s="346">
        <v>4</v>
      </c>
      <c r="AN123" s="346">
        <v>1</v>
      </c>
      <c r="AO123" s="373"/>
      <c r="AP123" s="348" t="s">
        <v>430</v>
      </c>
      <c r="AQ123" s="348" t="s">
        <v>430</v>
      </c>
      <c r="AR123" s="348" t="s">
        <v>430</v>
      </c>
      <c r="AS123" s="348" t="s">
        <v>430</v>
      </c>
      <c r="AT123" s="348">
        <v>-11.1</v>
      </c>
      <c r="AU123" s="351"/>
      <c r="AV123" s="346" t="s">
        <v>430</v>
      </c>
      <c r="AW123" s="346" t="s">
        <v>430</v>
      </c>
      <c r="AX123" s="346" t="s">
        <v>430</v>
      </c>
      <c r="AY123" s="346" t="s">
        <v>430</v>
      </c>
      <c r="AZ123" s="346">
        <v>5</v>
      </c>
      <c r="BA123" s="362"/>
      <c r="BB123" s="348">
        <v>26.475527287776998</v>
      </c>
      <c r="BC123" s="375">
        <v>1.0977740408883301</v>
      </c>
      <c r="BD123" s="375">
        <v>-2.5167025299877899E-2</v>
      </c>
      <c r="BE123" s="375">
        <v>0.82924015385801897</v>
      </c>
      <c r="BF123" s="374"/>
      <c r="BG123" s="348">
        <v>7.7337499999999997</v>
      </c>
      <c r="BH123" s="348">
        <v>30.752500000000001</v>
      </c>
      <c r="BI123" s="348">
        <v>58.470999999999997</v>
      </c>
      <c r="BJ123" s="348">
        <v>3.0427499999999998</v>
      </c>
      <c r="BK123" s="373"/>
      <c r="BL123" s="372" t="s">
        <v>3088</v>
      </c>
      <c r="BM123" s="372" t="s">
        <v>3089</v>
      </c>
      <c r="BN123" s="372" t="s">
        <v>3090</v>
      </c>
      <c r="BO123" s="372" t="s">
        <v>3091</v>
      </c>
      <c r="BP123" s="372" t="s">
        <v>1377</v>
      </c>
      <c r="BQ123" s="373"/>
      <c r="BR123" s="354" t="s">
        <v>476</v>
      </c>
    </row>
    <row r="124" spans="1:70" s="428" customFormat="1" x14ac:dyDescent="0.25">
      <c r="A124" s="345" t="s">
        <v>3092</v>
      </c>
      <c r="B124" s="373"/>
      <c r="C124" s="719">
        <v>45356</v>
      </c>
      <c r="D124" s="373"/>
      <c r="E124" s="346">
        <v>725.553</v>
      </c>
      <c r="F124" s="373"/>
      <c r="G124" s="347">
        <v>11.795299999999999</v>
      </c>
      <c r="H124" s="374"/>
      <c r="I124" s="348" t="s">
        <v>430</v>
      </c>
      <c r="J124" s="348">
        <v>2.7456</v>
      </c>
      <c r="K124" s="348">
        <v>2.2654999999999998</v>
      </c>
      <c r="L124" s="348">
        <v>10.777900000000001</v>
      </c>
      <c r="M124" s="348">
        <v>-3.9823</v>
      </c>
      <c r="N124" s="350">
        <v>1.7463</v>
      </c>
      <c r="O124" s="348">
        <v>4.5830000000000002</v>
      </c>
      <c r="P124" s="348" t="s">
        <v>430</v>
      </c>
      <c r="Q124" s="348" t="s">
        <v>430</v>
      </c>
      <c r="R124" s="348" t="s">
        <v>430</v>
      </c>
      <c r="S124" s="348">
        <v>13.8795</v>
      </c>
      <c r="T124" s="348">
        <v>-3.8420999999999998</v>
      </c>
      <c r="U124" s="348">
        <v>1.6660999999999999</v>
      </c>
      <c r="V124" s="348">
        <v>-0.43140000000000001</v>
      </c>
      <c r="W124" s="348">
        <v>-1.0395000000000001</v>
      </c>
      <c r="X124" s="348">
        <v>7.4938000000000002</v>
      </c>
      <c r="Y124" s="374"/>
      <c r="Z124" s="346" t="s">
        <v>430</v>
      </c>
      <c r="AA124" s="346">
        <v>13</v>
      </c>
      <c r="AB124" s="346">
        <v>9</v>
      </c>
      <c r="AC124" s="346">
        <v>4</v>
      </c>
      <c r="AD124" s="346">
        <v>2</v>
      </c>
      <c r="AE124" s="346">
        <v>1</v>
      </c>
      <c r="AF124" s="346">
        <v>1</v>
      </c>
      <c r="AG124" s="346" t="s">
        <v>430</v>
      </c>
      <c r="AH124" s="346" t="s">
        <v>430</v>
      </c>
      <c r="AI124" s="346" t="s">
        <v>430</v>
      </c>
      <c r="AJ124" s="346">
        <v>5</v>
      </c>
      <c r="AK124" s="346">
        <v>2</v>
      </c>
      <c r="AL124" s="346">
        <v>1</v>
      </c>
      <c r="AM124" s="346">
        <v>1</v>
      </c>
      <c r="AN124" s="346">
        <v>13</v>
      </c>
      <c r="AO124" s="373"/>
      <c r="AP124" s="348" t="s">
        <v>430</v>
      </c>
      <c r="AQ124" s="348" t="s">
        <v>430</v>
      </c>
      <c r="AR124" s="348" t="s">
        <v>430</v>
      </c>
      <c r="AS124" s="348" t="s">
        <v>430</v>
      </c>
      <c r="AT124" s="348">
        <v>1.36</v>
      </c>
      <c r="AU124" s="351"/>
      <c r="AV124" s="346" t="s">
        <v>430</v>
      </c>
      <c r="AW124" s="346" t="s">
        <v>430</v>
      </c>
      <c r="AX124" s="346" t="s">
        <v>430</v>
      </c>
      <c r="AY124" s="346" t="s">
        <v>430</v>
      </c>
      <c r="AZ124" s="346">
        <v>2</v>
      </c>
      <c r="BA124" s="362"/>
      <c r="BB124" s="348">
        <v>18.187183742848202</v>
      </c>
      <c r="BC124" s="375">
        <v>0.78359183510805896</v>
      </c>
      <c r="BD124" s="375">
        <v>1.85345007992853E-2</v>
      </c>
      <c r="BE124" s="375">
        <v>0.85799700244848798</v>
      </c>
      <c r="BF124" s="374"/>
      <c r="BG124" s="348">
        <v>35.560400000000001</v>
      </c>
      <c r="BH124" s="348">
        <v>16.850000000000001</v>
      </c>
      <c r="BI124" s="348">
        <v>13.6074</v>
      </c>
      <c r="BJ124" s="348">
        <v>33.982199999999999</v>
      </c>
      <c r="BK124" s="373"/>
      <c r="BL124" s="372" t="s">
        <v>3093</v>
      </c>
      <c r="BM124" s="372" t="s">
        <v>3094</v>
      </c>
      <c r="BN124" s="372" t="s">
        <v>3095</v>
      </c>
      <c r="BO124" s="372" t="s">
        <v>3096</v>
      </c>
      <c r="BP124" s="372" t="s">
        <v>3097</v>
      </c>
      <c r="BQ124" s="373"/>
      <c r="BR124" s="354" t="s">
        <v>476</v>
      </c>
    </row>
    <row r="125" spans="1:70" s="428" customFormat="1" ht="11" x14ac:dyDescent="0.3">
      <c r="A125" s="841" t="s">
        <v>3098</v>
      </c>
      <c r="B125" s="842"/>
      <c r="C125" s="843">
        <v>45355</v>
      </c>
      <c r="D125" s="842"/>
      <c r="E125" s="844">
        <v>524.81600000000003</v>
      </c>
      <c r="F125" s="842"/>
      <c r="G125" s="845">
        <v>9.7010000000000005</v>
      </c>
      <c r="H125" s="847"/>
      <c r="I125" s="846" t="s">
        <v>430</v>
      </c>
      <c r="J125" s="846">
        <v>3.7317999999999998</v>
      </c>
      <c r="K125" s="846">
        <v>1.1679999999999999</v>
      </c>
      <c r="L125" s="846">
        <v>-0.1235</v>
      </c>
      <c r="M125" s="846">
        <v>-18.982800000000001</v>
      </c>
      <c r="N125" s="848">
        <v>-17.5169</v>
      </c>
      <c r="O125" s="846">
        <v>-3.2465000000000002</v>
      </c>
      <c r="P125" s="846" t="s">
        <v>430</v>
      </c>
      <c r="Q125" s="846" t="s">
        <v>430</v>
      </c>
      <c r="R125" s="846" t="s">
        <v>430</v>
      </c>
      <c r="S125" s="846">
        <v>2.9392999999999998</v>
      </c>
      <c r="T125" s="846">
        <v>-18.072800000000001</v>
      </c>
      <c r="U125" s="846">
        <v>-11.016299999999999</v>
      </c>
      <c r="V125" s="846">
        <v>-19.090900000000001</v>
      </c>
      <c r="W125" s="846">
        <v>0.26869999999999999</v>
      </c>
      <c r="X125" s="846">
        <v>-1.3182</v>
      </c>
      <c r="Y125" s="847"/>
      <c r="Z125" s="844" t="s">
        <v>430</v>
      </c>
      <c r="AA125" s="844">
        <v>10</v>
      </c>
      <c r="AB125" s="844">
        <v>11</v>
      </c>
      <c r="AC125" s="844">
        <v>12</v>
      </c>
      <c r="AD125" s="844">
        <v>9</v>
      </c>
      <c r="AE125" s="844">
        <v>10</v>
      </c>
      <c r="AF125" s="844">
        <v>5</v>
      </c>
      <c r="AG125" s="844" t="s">
        <v>430</v>
      </c>
      <c r="AH125" s="844" t="s">
        <v>430</v>
      </c>
      <c r="AI125" s="844" t="s">
        <v>430</v>
      </c>
      <c r="AJ125" s="844">
        <v>13</v>
      </c>
      <c r="AK125" s="844">
        <v>9</v>
      </c>
      <c r="AL125" s="844">
        <v>9</v>
      </c>
      <c r="AM125" s="844">
        <v>10</v>
      </c>
      <c r="AN125" s="844">
        <v>6</v>
      </c>
      <c r="AO125" s="842"/>
      <c r="AP125" s="846" t="s">
        <v>430</v>
      </c>
      <c r="AQ125" s="846" t="s">
        <v>430</v>
      </c>
      <c r="AR125" s="846" t="s">
        <v>430</v>
      </c>
      <c r="AS125" s="846" t="s">
        <v>430</v>
      </c>
      <c r="AT125" s="846">
        <v>-22.2</v>
      </c>
      <c r="AU125" s="849"/>
      <c r="AV125" s="844" t="s">
        <v>430</v>
      </c>
      <c r="AW125" s="844" t="s">
        <v>430</v>
      </c>
      <c r="AX125" s="844" t="s">
        <v>430</v>
      </c>
      <c r="AY125" s="844" t="s">
        <v>430</v>
      </c>
      <c r="AZ125" s="844">
        <v>11</v>
      </c>
      <c r="BA125" s="851"/>
      <c r="BB125" s="846">
        <v>20.113973187187099</v>
      </c>
      <c r="BC125" s="852">
        <v>0.97769464180566501</v>
      </c>
      <c r="BD125" s="852">
        <v>-1.9812965097121299E-2</v>
      </c>
      <c r="BE125" s="852">
        <v>0.25142248049266203</v>
      </c>
      <c r="BF125" s="847"/>
      <c r="BG125" s="846">
        <v>59.752400000000002</v>
      </c>
      <c r="BH125" s="846">
        <v>31.494199999999999</v>
      </c>
      <c r="BI125" s="846">
        <v>3.4839500000000001</v>
      </c>
      <c r="BJ125" s="846">
        <v>5.26945</v>
      </c>
      <c r="BK125" s="842"/>
      <c r="BL125" s="855" t="s">
        <v>3099</v>
      </c>
      <c r="BM125" s="855" t="s">
        <v>3100</v>
      </c>
      <c r="BN125" s="855" t="s">
        <v>3101</v>
      </c>
      <c r="BO125" s="855" t="s">
        <v>3102</v>
      </c>
      <c r="BP125" s="855" t="s">
        <v>3103</v>
      </c>
      <c r="BQ125" s="842"/>
      <c r="BR125" s="856" t="s">
        <v>525</v>
      </c>
    </row>
    <row r="126" spans="1:70" s="428" customFormat="1" x14ac:dyDescent="0.25">
      <c r="A126" s="345" t="s">
        <v>3104</v>
      </c>
      <c r="B126" s="373"/>
      <c r="C126" s="719">
        <v>45576</v>
      </c>
      <c r="D126" s="373"/>
      <c r="E126" s="346">
        <v>433.14</v>
      </c>
      <c r="F126" s="373"/>
      <c r="G126" s="347">
        <v>9.3439999999999994</v>
      </c>
      <c r="H126" s="374"/>
      <c r="I126" s="348">
        <v>-0.1176</v>
      </c>
      <c r="J126" s="348">
        <v>4.4489000000000001</v>
      </c>
      <c r="K126" s="348">
        <v>4.5658000000000003</v>
      </c>
      <c r="L126" s="348">
        <v>9.5427999999999997</v>
      </c>
      <c r="M126" s="348">
        <v>-13.0952</v>
      </c>
      <c r="N126" s="350">
        <v>-9.2286999999999999</v>
      </c>
      <c r="O126" s="348" t="s">
        <v>430</v>
      </c>
      <c r="P126" s="348" t="s">
        <v>430</v>
      </c>
      <c r="Q126" s="348" t="s">
        <v>430</v>
      </c>
      <c r="R126" s="348" t="s">
        <v>430</v>
      </c>
      <c r="S126" s="348">
        <v>14.2159</v>
      </c>
      <c r="T126" s="348">
        <v>-12.493</v>
      </c>
      <c r="U126" s="348">
        <v>-6.2224000000000004</v>
      </c>
      <c r="V126" s="348">
        <v>-11.4061</v>
      </c>
      <c r="W126" s="348">
        <v>2.0756000000000001</v>
      </c>
      <c r="X126" s="348">
        <v>-3.9468999999999999</v>
      </c>
      <c r="Y126" s="374"/>
      <c r="Z126" s="346">
        <v>3</v>
      </c>
      <c r="AA126" s="346">
        <v>4</v>
      </c>
      <c r="AB126" s="346">
        <v>3</v>
      </c>
      <c r="AC126" s="346">
        <v>5</v>
      </c>
      <c r="AD126" s="346">
        <v>5</v>
      </c>
      <c r="AE126" s="346">
        <v>3</v>
      </c>
      <c r="AF126" s="346" t="s">
        <v>430</v>
      </c>
      <c r="AG126" s="346" t="s">
        <v>430</v>
      </c>
      <c r="AH126" s="346" t="s">
        <v>430</v>
      </c>
      <c r="AI126" s="346" t="s">
        <v>430</v>
      </c>
      <c r="AJ126" s="346">
        <v>4</v>
      </c>
      <c r="AK126" s="346">
        <v>4</v>
      </c>
      <c r="AL126" s="346">
        <v>4</v>
      </c>
      <c r="AM126" s="346">
        <v>3</v>
      </c>
      <c r="AN126" s="346">
        <v>2</v>
      </c>
      <c r="AO126" s="373"/>
      <c r="AP126" s="348" t="s">
        <v>430</v>
      </c>
      <c r="AQ126" s="348" t="s">
        <v>430</v>
      </c>
      <c r="AR126" s="348" t="s">
        <v>430</v>
      </c>
      <c r="AS126" s="348" t="s">
        <v>430</v>
      </c>
      <c r="AT126" s="348">
        <v>-11</v>
      </c>
      <c r="AU126" s="351"/>
      <c r="AV126" s="346" t="s">
        <v>430</v>
      </c>
      <c r="AW126" s="346" t="s">
        <v>430</v>
      </c>
      <c r="AX126" s="346" t="s">
        <v>430</v>
      </c>
      <c r="AY126" s="346" t="s">
        <v>430</v>
      </c>
      <c r="AZ126" s="346">
        <v>4</v>
      </c>
      <c r="BA126" s="362"/>
      <c r="BB126" s="348">
        <v>23.307414231658701</v>
      </c>
      <c r="BC126" s="375">
        <v>1.0009706195994601</v>
      </c>
      <c r="BD126" s="375">
        <v>-2.38728037291757E-2</v>
      </c>
      <c r="BE126" s="375">
        <v>0.96951809530467903</v>
      </c>
      <c r="BF126" s="374"/>
      <c r="BG126" s="348">
        <v>24.860700000000001</v>
      </c>
      <c r="BH126" s="348">
        <v>28.819700000000001</v>
      </c>
      <c r="BI126" s="348">
        <v>27.0686</v>
      </c>
      <c r="BJ126" s="348">
        <v>19.251000000000001</v>
      </c>
      <c r="BK126" s="373"/>
      <c r="BL126" s="372" t="s">
        <v>3105</v>
      </c>
      <c r="BM126" s="372" t="s">
        <v>3106</v>
      </c>
      <c r="BN126" s="372" t="s">
        <v>2480</v>
      </c>
      <c r="BO126" s="372" t="s">
        <v>3107</v>
      </c>
      <c r="BP126" s="372" t="s">
        <v>3108</v>
      </c>
      <c r="BQ126" s="373"/>
      <c r="BR126" s="354" t="s">
        <v>554</v>
      </c>
    </row>
    <row r="127" spans="1:70" s="428" customFormat="1" x14ac:dyDescent="0.25">
      <c r="A127" s="345" t="s">
        <v>3109</v>
      </c>
      <c r="B127" s="373"/>
      <c r="C127" s="719">
        <v>45558</v>
      </c>
      <c r="D127" s="373"/>
      <c r="E127" s="346">
        <v>311.72000000000003</v>
      </c>
      <c r="F127" s="373"/>
      <c r="G127" s="347">
        <v>9.2200000000000006</v>
      </c>
      <c r="H127" s="374"/>
      <c r="I127" s="348">
        <v>0</v>
      </c>
      <c r="J127" s="348">
        <v>4.5350999999999999</v>
      </c>
      <c r="K127" s="348">
        <v>3.0167999999999999</v>
      </c>
      <c r="L127" s="348">
        <v>11.218299999999999</v>
      </c>
      <c r="M127" s="348">
        <v>-8.9832000000000001</v>
      </c>
      <c r="N127" s="350">
        <v>-4.2575000000000003</v>
      </c>
      <c r="O127" s="348" t="s">
        <v>430</v>
      </c>
      <c r="P127" s="348" t="s">
        <v>430</v>
      </c>
      <c r="Q127" s="348" t="s">
        <v>430</v>
      </c>
      <c r="R127" s="348" t="s">
        <v>430</v>
      </c>
      <c r="S127" s="348">
        <v>16.267299999999999</v>
      </c>
      <c r="T127" s="348">
        <v>-6.6802000000000001</v>
      </c>
      <c r="U127" s="348">
        <v>-1.179</v>
      </c>
      <c r="V127" s="348">
        <v>-6.5856000000000003</v>
      </c>
      <c r="W127" s="348">
        <v>0.32640000000000002</v>
      </c>
      <c r="X127" s="348">
        <v>-4.5747999999999998</v>
      </c>
      <c r="Y127" s="374"/>
      <c r="Z127" s="346">
        <v>2</v>
      </c>
      <c r="AA127" s="346">
        <v>3</v>
      </c>
      <c r="AB127" s="346">
        <v>5</v>
      </c>
      <c r="AC127" s="346">
        <v>3</v>
      </c>
      <c r="AD127" s="346">
        <v>3</v>
      </c>
      <c r="AE127" s="346">
        <v>2</v>
      </c>
      <c r="AF127" s="346" t="s">
        <v>430</v>
      </c>
      <c r="AG127" s="346" t="s">
        <v>430</v>
      </c>
      <c r="AH127" s="346" t="s">
        <v>430</v>
      </c>
      <c r="AI127" s="346" t="s">
        <v>430</v>
      </c>
      <c r="AJ127" s="346">
        <v>3</v>
      </c>
      <c r="AK127" s="346">
        <v>3</v>
      </c>
      <c r="AL127" s="346">
        <v>2</v>
      </c>
      <c r="AM127" s="346">
        <v>2</v>
      </c>
      <c r="AN127" s="346">
        <v>3</v>
      </c>
      <c r="AO127" s="373"/>
      <c r="AP127" s="348" t="s">
        <v>430</v>
      </c>
      <c r="AQ127" s="348" t="s">
        <v>430</v>
      </c>
      <c r="AR127" s="348" t="s">
        <v>430</v>
      </c>
      <c r="AS127" s="348" t="s">
        <v>430</v>
      </c>
      <c r="AT127" s="348">
        <v>-3.58</v>
      </c>
      <c r="AU127" s="351"/>
      <c r="AV127" s="346" t="s">
        <v>430</v>
      </c>
      <c r="AW127" s="346" t="s">
        <v>430</v>
      </c>
      <c r="AX127" s="346" t="s">
        <v>430</v>
      </c>
      <c r="AY127" s="346" t="s">
        <v>430</v>
      </c>
      <c r="AZ127" s="346">
        <v>3</v>
      </c>
      <c r="BA127" s="362"/>
      <c r="BB127" s="348">
        <v>22.645276404532801</v>
      </c>
      <c r="BC127" s="375">
        <v>0.63193827172521999</v>
      </c>
      <c r="BD127" s="375">
        <v>-3.04908944610531E-2</v>
      </c>
      <c r="BE127" s="375">
        <v>0.496545664743961</v>
      </c>
      <c r="BF127" s="374"/>
      <c r="BG127" s="348">
        <v>26.227699999999999</v>
      </c>
      <c r="BH127" s="348">
        <v>52.376100000000001</v>
      </c>
      <c r="BI127" s="348">
        <v>19.248200000000001</v>
      </c>
      <c r="BJ127" s="348">
        <v>2.1480000000000001</v>
      </c>
      <c r="BK127" s="373"/>
      <c r="BL127" s="372" t="s">
        <v>3110</v>
      </c>
      <c r="BM127" s="372" t="s">
        <v>3111</v>
      </c>
      <c r="BN127" s="372" t="s">
        <v>3112</v>
      </c>
      <c r="BO127" s="372" t="s">
        <v>3113</v>
      </c>
      <c r="BP127" s="372" t="s">
        <v>3114</v>
      </c>
      <c r="BQ127" s="373"/>
      <c r="BR127" s="354" t="s">
        <v>602</v>
      </c>
    </row>
    <row r="128" spans="1:70" s="428" customFormat="1" x14ac:dyDescent="0.25">
      <c r="A128" s="345" t="s">
        <v>3115</v>
      </c>
      <c r="B128" s="373"/>
      <c r="C128" s="719">
        <v>45180</v>
      </c>
      <c r="D128" s="373"/>
      <c r="E128" s="346">
        <v>259.91199999999998</v>
      </c>
      <c r="F128" s="373"/>
      <c r="G128" s="347">
        <v>10.8957</v>
      </c>
      <c r="H128" s="374"/>
      <c r="I128" s="348">
        <v>0.24010000000000001</v>
      </c>
      <c r="J128" s="348">
        <v>4.6265000000000001</v>
      </c>
      <c r="K128" s="348">
        <v>4.6054000000000004</v>
      </c>
      <c r="L128" s="348">
        <v>25.2927</v>
      </c>
      <c r="M128" s="348">
        <v>-3.5173000000000001</v>
      </c>
      <c r="N128" s="350">
        <v>-14.8627</v>
      </c>
      <c r="O128" s="348">
        <v>-7.8955000000000002</v>
      </c>
      <c r="P128" s="348" t="s">
        <v>430</v>
      </c>
      <c r="Q128" s="348" t="s">
        <v>430</v>
      </c>
      <c r="R128" s="348" t="s">
        <v>430</v>
      </c>
      <c r="S128" s="348">
        <v>36.3172</v>
      </c>
      <c r="T128" s="348">
        <v>-3.2852000000000001</v>
      </c>
      <c r="U128" s="348">
        <v>-3.6128</v>
      </c>
      <c r="V128" s="348">
        <v>-15.904199999999999</v>
      </c>
      <c r="W128" s="348">
        <v>7.9899999999999999E-2</v>
      </c>
      <c r="X128" s="348">
        <v>3.1455000000000002</v>
      </c>
      <c r="Y128" s="374"/>
      <c r="Z128" s="346">
        <v>1</v>
      </c>
      <c r="AA128" s="346">
        <v>2</v>
      </c>
      <c r="AB128" s="346">
        <v>2</v>
      </c>
      <c r="AC128" s="346">
        <v>1</v>
      </c>
      <c r="AD128" s="346">
        <v>1</v>
      </c>
      <c r="AE128" s="346">
        <v>7</v>
      </c>
      <c r="AF128" s="346">
        <v>9</v>
      </c>
      <c r="AG128" s="346" t="s">
        <v>430</v>
      </c>
      <c r="AH128" s="346" t="s">
        <v>430</v>
      </c>
      <c r="AI128" s="346" t="s">
        <v>430</v>
      </c>
      <c r="AJ128" s="346">
        <v>1</v>
      </c>
      <c r="AK128" s="346">
        <v>1</v>
      </c>
      <c r="AL128" s="346">
        <v>3</v>
      </c>
      <c r="AM128" s="346">
        <v>7</v>
      </c>
      <c r="AN128" s="346">
        <v>8</v>
      </c>
      <c r="AO128" s="373"/>
      <c r="AP128" s="348" t="s">
        <v>430</v>
      </c>
      <c r="AQ128" s="348" t="s">
        <v>430</v>
      </c>
      <c r="AR128" s="348" t="s">
        <v>430</v>
      </c>
      <c r="AS128" s="348" t="s">
        <v>430</v>
      </c>
      <c r="AT128" s="348">
        <v>2.52</v>
      </c>
      <c r="AU128" s="351"/>
      <c r="AV128" s="346" t="s">
        <v>430</v>
      </c>
      <c r="AW128" s="346" t="s">
        <v>430</v>
      </c>
      <c r="AX128" s="346" t="s">
        <v>430</v>
      </c>
      <c r="AY128" s="346" t="s">
        <v>430</v>
      </c>
      <c r="AZ128" s="346">
        <v>1</v>
      </c>
      <c r="BA128" s="362"/>
      <c r="BB128" s="348">
        <v>21.951749740421</v>
      </c>
      <c r="BC128" s="375">
        <v>0.49540719812931799</v>
      </c>
      <c r="BD128" s="375">
        <v>3.2457943827210598E-5</v>
      </c>
      <c r="BE128" s="375">
        <v>0.224895387079391</v>
      </c>
      <c r="BF128" s="374"/>
      <c r="BG128" s="348">
        <v>3.6168800000000001</v>
      </c>
      <c r="BH128" s="348">
        <v>28.714099999999998</v>
      </c>
      <c r="BI128" s="348">
        <v>41.213099999999997</v>
      </c>
      <c r="BJ128" s="348">
        <v>26.455919999999999</v>
      </c>
      <c r="BK128" s="373"/>
      <c r="BL128" s="372" t="s">
        <v>3116</v>
      </c>
      <c r="BM128" s="372" t="s">
        <v>3117</v>
      </c>
      <c r="BN128" s="372" t="s">
        <v>3118</v>
      </c>
      <c r="BO128" s="372" t="s">
        <v>3119</v>
      </c>
      <c r="BP128" s="372" t="s">
        <v>3120</v>
      </c>
      <c r="BQ128" s="373"/>
      <c r="BR128" s="354" t="s">
        <v>547</v>
      </c>
    </row>
    <row r="129" spans="1:70" s="428" customFormat="1" x14ac:dyDescent="0.25">
      <c r="A129" s="345" t="s">
        <v>3121</v>
      </c>
      <c r="B129" s="373"/>
      <c r="C129" s="719">
        <v>46094</v>
      </c>
      <c r="D129" s="373"/>
      <c r="E129" s="346">
        <v>88</v>
      </c>
      <c r="F129" s="373"/>
      <c r="G129" s="347">
        <v>10.7042</v>
      </c>
      <c r="H129" s="374"/>
      <c r="I129" s="348">
        <v>-0.27950000000000003</v>
      </c>
      <c r="J129" s="348">
        <v>3.7721</v>
      </c>
      <c r="K129" s="348">
        <v>2.3454000000000002</v>
      </c>
      <c r="L129" s="348">
        <v>7.0419999999999998</v>
      </c>
      <c r="M129" s="348" t="s">
        <v>430</v>
      </c>
      <c r="N129" s="350" t="s">
        <v>430</v>
      </c>
      <c r="O129" s="348" t="s">
        <v>430</v>
      </c>
      <c r="P129" s="348" t="s">
        <v>430</v>
      </c>
      <c r="Q129" s="348" t="s">
        <v>430</v>
      </c>
      <c r="R129" s="348" t="s">
        <v>430</v>
      </c>
      <c r="S129" s="348">
        <v>7.6134000000000004</v>
      </c>
      <c r="T129" s="348" t="s">
        <v>430</v>
      </c>
      <c r="U129" s="348" t="s">
        <v>430</v>
      </c>
      <c r="V129" s="348" t="s">
        <v>430</v>
      </c>
      <c r="W129" s="348">
        <v>7.2900000000000006E-2</v>
      </c>
      <c r="X129" s="348">
        <v>7.0419999999999998</v>
      </c>
      <c r="Y129" s="374"/>
      <c r="Z129" s="346">
        <v>4</v>
      </c>
      <c r="AA129" s="346">
        <v>8</v>
      </c>
      <c r="AB129" s="346">
        <v>7</v>
      </c>
      <c r="AC129" s="346">
        <v>6</v>
      </c>
      <c r="AD129" s="346" t="s">
        <v>430</v>
      </c>
      <c r="AE129" s="346" t="s">
        <v>430</v>
      </c>
      <c r="AF129" s="346" t="s">
        <v>430</v>
      </c>
      <c r="AG129" s="346" t="s">
        <v>430</v>
      </c>
      <c r="AH129" s="346" t="s">
        <v>430</v>
      </c>
      <c r="AI129" s="346" t="s">
        <v>430</v>
      </c>
      <c r="AJ129" s="346">
        <v>7</v>
      </c>
      <c r="AK129" s="346" t="s">
        <v>430</v>
      </c>
      <c r="AL129" s="346" t="s">
        <v>430</v>
      </c>
      <c r="AM129" s="346" t="s">
        <v>430</v>
      </c>
      <c r="AN129" s="346">
        <v>9</v>
      </c>
      <c r="AO129" s="373"/>
      <c r="AP129" s="348" t="s">
        <v>430</v>
      </c>
      <c r="AQ129" s="348" t="s">
        <v>430</v>
      </c>
      <c r="AR129" s="348" t="s">
        <v>430</v>
      </c>
      <c r="AS129" s="348" t="s">
        <v>430</v>
      </c>
      <c r="AT129" s="348" t="s">
        <v>430</v>
      </c>
      <c r="AU129" s="351"/>
      <c r="AV129" s="346" t="s">
        <v>430</v>
      </c>
      <c r="AW129" s="346" t="s">
        <v>430</v>
      </c>
      <c r="AX129" s="346" t="s">
        <v>430</v>
      </c>
      <c r="AY129" s="346" t="s">
        <v>430</v>
      </c>
      <c r="AZ129" s="346" t="s">
        <v>430</v>
      </c>
      <c r="BA129" s="362"/>
      <c r="BB129" s="348">
        <v>12.4590143761887</v>
      </c>
      <c r="BC129" s="375">
        <v>0.75772255057350202</v>
      </c>
      <c r="BD129" s="375">
        <v>0.15106911924698499</v>
      </c>
      <c r="BE129" s="375">
        <v>2.51410739907451</v>
      </c>
      <c r="BF129" s="374"/>
      <c r="BG129" s="348">
        <v>39.398899999999998</v>
      </c>
      <c r="BH129" s="348">
        <v>35.603700000000003</v>
      </c>
      <c r="BI129" s="348">
        <v>9.4405800000000006</v>
      </c>
      <c r="BJ129" s="348">
        <v>15.55682</v>
      </c>
      <c r="BK129" s="373"/>
      <c r="BL129" s="372" t="s">
        <v>3122</v>
      </c>
      <c r="BM129" s="372" t="s">
        <v>3123</v>
      </c>
      <c r="BN129" s="372" t="s">
        <v>3124</v>
      </c>
      <c r="BO129" s="372" t="s">
        <v>3125</v>
      </c>
      <c r="BP129" s="372" t="s">
        <v>3126</v>
      </c>
      <c r="BQ129" s="373"/>
      <c r="BR129" s="354" t="s">
        <v>476</v>
      </c>
    </row>
    <row r="130" spans="1:70" s="428" customFormat="1" x14ac:dyDescent="0.25">
      <c r="A130" s="885" t="s">
        <v>93</v>
      </c>
      <c r="B130" s="402"/>
      <c r="C130" s="724"/>
      <c r="D130" s="402"/>
      <c r="E130" s="403"/>
      <c r="F130" s="402"/>
      <c r="G130" s="404"/>
      <c r="H130" s="406"/>
      <c r="I130" s="405">
        <v>-0.246</v>
      </c>
      <c r="J130" s="405">
        <v>4.1722999999999999</v>
      </c>
      <c r="K130" s="405">
        <v>2.7627000000000002</v>
      </c>
      <c r="L130" s="405">
        <v>6.5572999999999997</v>
      </c>
      <c r="M130" s="405">
        <v>-14.7454</v>
      </c>
      <c r="N130" s="407">
        <v>-12.934200000000001</v>
      </c>
      <c r="O130" s="405">
        <v>-2.5442</v>
      </c>
      <c r="P130" s="405">
        <v>8.0647000000000002</v>
      </c>
      <c r="Q130" s="405">
        <v>6.9930000000000003</v>
      </c>
      <c r="R130" s="405">
        <v>14.6911</v>
      </c>
      <c r="S130" s="405">
        <v>11.232100000000001</v>
      </c>
      <c r="T130" s="405">
        <v>-13.985300000000001</v>
      </c>
      <c r="U130" s="405">
        <v>-8.1241000000000003</v>
      </c>
      <c r="V130" s="405">
        <v>-14.3178</v>
      </c>
      <c r="W130" s="405">
        <v>0.35439999999999999</v>
      </c>
      <c r="X130" s="405">
        <v>5.8014000000000001</v>
      </c>
      <c r="Y130" s="406"/>
      <c r="Z130" s="403">
        <v>7</v>
      </c>
      <c r="AA130" s="403">
        <v>13</v>
      </c>
      <c r="AB130" s="403">
        <v>13</v>
      </c>
      <c r="AC130" s="403">
        <v>13</v>
      </c>
      <c r="AD130" s="403">
        <v>12</v>
      </c>
      <c r="AE130" s="403">
        <v>12</v>
      </c>
      <c r="AF130" s="403">
        <v>9</v>
      </c>
      <c r="AG130" s="403">
        <v>5</v>
      </c>
      <c r="AH130" s="403">
        <v>5</v>
      </c>
      <c r="AI130" s="403">
        <v>5</v>
      </c>
      <c r="AJ130" s="403">
        <v>13</v>
      </c>
      <c r="AK130" s="403">
        <v>12</v>
      </c>
      <c r="AL130" s="403">
        <v>12</v>
      </c>
      <c r="AM130" s="403">
        <v>12</v>
      </c>
      <c r="AN130" s="403">
        <v>13</v>
      </c>
      <c r="AO130" s="402"/>
      <c r="AP130" s="405">
        <v>14.052</v>
      </c>
      <c r="AQ130" s="405">
        <v>10.39</v>
      </c>
      <c r="AR130" s="405">
        <v>2.5720000000000001</v>
      </c>
      <c r="AS130" s="405">
        <v>-4.968</v>
      </c>
      <c r="AT130" s="405">
        <v>-14.331666666666701</v>
      </c>
      <c r="AU130" s="408"/>
      <c r="AV130" s="403">
        <v>5</v>
      </c>
      <c r="AW130" s="403">
        <v>5</v>
      </c>
      <c r="AX130" s="403">
        <v>5</v>
      </c>
      <c r="AY130" s="403">
        <v>5</v>
      </c>
      <c r="AZ130" s="403">
        <v>12</v>
      </c>
      <c r="BA130" s="409"/>
      <c r="BB130" s="405"/>
      <c r="BC130" s="410"/>
      <c r="BD130" s="410"/>
      <c r="BE130" s="410"/>
      <c r="BF130" s="406"/>
      <c r="BG130" s="405"/>
      <c r="BH130" s="405"/>
      <c r="BI130" s="405"/>
      <c r="BJ130" s="405"/>
      <c r="BK130" s="402"/>
      <c r="BL130" s="401"/>
      <c r="BM130" s="401"/>
      <c r="BN130" s="401"/>
      <c r="BO130" s="401"/>
      <c r="BP130" s="401"/>
      <c r="BQ130" s="402"/>
      <c r="BR130" s="411"/>
    </row>
    <row r="131" spans="1:70" s="428" customFormat="1" x14ac:dyDescent="0.25">
      <c r="A131" s="886" t="s">
        <v>94</v>
      </c>
      <c r="B131" s="373"/>
      <c r="C131" s="719"/>
      <c r="D131" s="373"/>
      <c r="E131" s="346"/>
      <c r="F131" s="373"/>
      <c r="G131" s="347"/>
      <c r="H131" s="374"/>
      <c r="I131" s="348">
        <v>0.24010000000000001</v>
      </c>
      <c r="J131" s="348">
        <v>7.1371000000000002</v>
      </c>
      <c r="K131" s="348">
        <v>7.6337000000000002</v>
      </c>
      <c r="L131" s="348">
        <v>25.2927</v>
      </c>
      <c r="M131" s="348">
        <v>-3.5173000000000001</v>
      </c>
      <c r="N131" s="350">
        <v>1.7463</v>
      </c>
      <c r="O131" s="348">
        <v>4.5830000000000002</v>
      </c>
      <c r="P131" s="348">
        <v>11.695600000000001</v>
      </c>
      <c r="Q131" s="348">
        <v>8.673</v>
      </c>
      <c r="R131" s="348">
        <v>15.1821</v>
      </c>
      <c r="S131" s="348">
        <v>36.3172</v>
      </c>
      <c r="T131" s="348">
        <v>-3.2852000000000001</v>
      </c>
      <c r="U131" s="348">
        <v>1.6660999999999999</v>
      </c>
      <c r="V131" s="348">
        <v>-0.43140000000000001</v>
      </c>
      <c r="W131" s="348">
        <v>2.8361000000000001</v>
      </c>
      <c r="X131" s="348">
        <v>17.5229</v>
      </c>
      <c r="Y131" s="374"/>
      <c r="Z131" s="346"/>
      <c r="AA131" s="346"/>
      <c r="AB131" s="346"/>
      <c r="AC131" s="346"/>
      <c r="AD131" s="346"/>
      <c r="AE131" s="346"/>
      <c r="AF131" s="346"/>
      <c r="AG131" s="346"/>
      <c r="AH131" s="346"/>
      <c r="AI131" s="346"/>
      <c r="AJ131" s="346"/>
      <c r="AK131" s="346"/>
      <c r="AL131" s="346"/>
      <c r="AM131" s="346"/>
      <c r="AN131" s="346"/>
      <c r="AO131" s="373"/>
      <c r="AP131" s="348">
        <v>14.59</v>
      </c>
      <c r="AQ131" s="348">
        <v>11.43</v>
      </c>
      <c r="AR131" s="348">
        <v>6</v>
      </c>
      <c r="AS131" s="348">
        <v>-2.87</v>
      </c>
      <c r="AT131" s="348">
        <v>2.52</v>
      </c>
      <c r="AU131" s="351"/>
      <c r="AV131" s="346"/>
      <c r="AW131" s="346"/>
      <c r="AX131" s="346"/>
      <c r="AY131" s="346"/>
      <c r="AZ131" s="346"/>
      <c r="BA131" s="362"/>
      <c r="BB131" s="348"/>
      <c r="BC131" s="375"/>
      <c r="BD131" s="375"/>
      <c r="BE131" s="375"/>
      <c r="BF131" s="374"/>
      <c r="BG131" s="348"/>
      <c r="BH131" s="348"/>
      <c r="BI131" s="348"/>
      <c r="BJ131" s="348"/>
      <c r="BK131" s="373"/>
      <c r="BL131" s="372"/>
      <c r="BM131" s="372"/>
      <c r="BN131" s="372"/>
      <c r="BO131" s="372"/>
      <c r="BP131" s="372"/>
      <c r="BQ131" s="373"/>
      <c r="BR131" s="354"/>
    </row>
    <row r="132" spans="1:70" s="428" customFormat="1" x14ac:dyDescent="0.25">
      <c r="A132" s="886" t="s">
        <v>95</v>
      </c>
      <c r="B132" s="373"/>
      <c r="C132" s="719"/>
      <c r="D132" s="373"/>
      <c r="E132" s="346"/>
      <c r="F132" s="373"/>
      <c r="G132" s="347"/>
      <c r="H132" s="374"/>
      <c r="I132" s="348">
        <v>-0.67649999999999999</v>
      </c>
      <c r="J132" s="348">
        <v>2.7456</v>
      </c>
      <c r="K132" s="348">
        <v>0.42099999999999999</v>
      </c>
      <c r="L132" s="348">
        <v>-0.58979999999999999</v>
      </c>
      <c r="M132" s="348">
        <v>-21.441400000000002</v>
      </c>
      <c r="N132" s="350">
        <v>-21.192699999999999</v>
      </c>
      <c r="O132" s="348">
        <v>-7.8955000000000002</v>
      </c>
      <c r="P132" s="348">
        <v>5.5345000000000004</v>
      </c>
      <c r="Q132" s="348">
        <v>5.5998000000000001</v>
      </c>
      <c r="R132" s="348">
        <v>14.3546</v>
      </c>
      <c r="S132" s="348">
        <v>2.9392999999999998</v>
      </c>
      <c r="T132" s="348">
        <v>-20.725100000000001</v>
      </c>
      <c r="U132" s="348">
        <v>-14.212999999999999</v>
      </c>
      <c r="V132" s="348">
        <v>-22.469899999999999</v>
      </c>
      <c r="W132" s="348">
        <v>-1.0395000000000001</v>
      </c>
      <c r="X132" s="348">
        <v>-6.0922999999999998</v>
      </c>
      <c r="Y132" s="374"/>
      <c r="Z132" s="346"/>
      <c r="AA132" s="346"/>
      <c r="AB132" s="346"/>
      <c r="AC132" s="346"/>
      <c r="AD132" s="346"/>
      <c r="AE132" s="346"/>
      <c r="AF132" s="346"/>
      <c r="AG132" s="346"/>
      <c r="AH132" s="346"/>
      <c r="AI132" s="346"/>
      <c r="AJ132" s="346"/>
      <c r="AK132" s="346"/>
      <c r="AL132" s="346"/>
      <c r="AM132" s="346"/>
      <c r="AN132" s="346"/>
      <c r="AO132" s="373"/>
      <c r="AP132" s="348">
        <v>13.45</v>
      </c>
      <c r="AQ132" s="348">
        <v>9.01</v>
      </c>
      <c r="AR132" s="348">
        <v>0.31</v>
      </c>
      <c r="AS132" s="348">
        <v>-7.57</v>
      </c>
      <c r="AT132" s="348">
        <v>-25.83</v>
      </c>
      <c r="AU132" s="351"/>
      <c r="AV132" s="346"/>
      <c r="AW132" s="346"/>
      <c r="AX132" s="346"/>
      <c r="AY132" s="346"/>
      <c r="AZ132" s="346"/>
      <c r="BA132" s="362"/>
      <c r="BB132" s="348"/>
      <c r="BC132" s="375"/>
      <c r="BD132" s="375"/>
      <c r="BE132" s="375"/>
      <c r="BF132" s="374"/>
      <c r="BG132" s="348"/>
      <c r="BH132" s="348"/>
      <c r="BI132" s="348"/>
      <c r="BJ132" s="348"/>
      <c r="BK132" s="373"/>
      <c r="BL132" s="372"/>
      <c r="BM132" s="372"/>
      <c r="BN132" s="372"/>
      <c r="BO132" s="372"/>
      <c r="BP132" s="372"/>
      <c r="BQ132" s="373"/>
      <c r="BR132" s="354"/>
    </row>
    <row r="133" spans="1:70" s="428" customFormat="1" x14ac:dyDescent="0.25">
      <c r="A133" s="887" t="s">
        <v>96</v>
      </c>
      <c r="B133" s="413"/>
      <c r="C133" s="725"/>
      <c r="D133" s="413"/>
      <c r="E133" s="414"/>
      <c r="F133" s="413"/>
      <c r="G133" s="415"/>
      <c r="H133" s="417"/>
      <c r="I133" s="416">
        <v>-0.27950000000000003</v>
      </c>
      <c r="J133" s="416">
        <v>3.8491</v>
      </c>
      <c r="K133" s="416">
        <v>2.3454000000000002</v>
      </c>
      <c r="L133" s="416">
        <v>3.5709</v>
      </c>
      <c r="M133" s="416">
        <v>-18.1891</v>
      </c>
      <c r="N133" s="418">
        <v>-14.726699999999999</v>
      </c>
      <c r="O133" s="416">
        <v>-3.2465000000000002</v>
      </c>
      <c r="P133" s="416">
        <v>8.0495000000000001</v>
      </c>
      <c r="Q133" s="416">
        <v>6.4490999999999996</v>
      </c>
      <c r="R133" s="416">
        <v>14.6174</v>
      </c>
      <c r="S133" s="416">
        <v>7.6134000000000004</v>
      </c>
      <c r="T133" s="416">
        <v>-17.220700000000001</v>
      </c>
      <c r="U133" s="416">
        <v>-9.8823000000000008</v>
      </c>
      <c r="V133" s="416">
        <v>-15.904199999999999</v>
      </c>
      <c r="W133" s="416">
        <v>0.25380000000000003</v>
      </c>
      <c r="X133" s="416">
        <v>7.0419999999999998</v>
      </c>
      <c r="Y133" s="417"/>
      <c r="Z133" s="414"/>
      <c r="AA133" s="414"/>
      <c r="AB133" s="414"/>
      <c r="AC133" s="414"/>
      <c r="AD133" s="414"/>
      <c r="AE133" s="414"/>
      <c r="AF133" s="414"/>
      <c r="AG133" s="414"/>
      <c r="AH133" s="414"/>
      <c r="AI133" s="414"/>
      <c r="AJ133" s="414"/>
      <c r="AK133" s="414"/>
      <c r="AL133" s="414"/>
      <c r="AM133" s="414"/>
      <c r="AN133" s="414"/>
      <c r="AO133" s="413"/>
      <c r="AP133" s="416">
        <v>14.04</v>
      </c>
      <c r="AQ133" s="416">
        <v>10.84</v>
      </c>
      <c r="AR133" s="416">
        <v>1.78</v>
      </c>
      <c r="AS133" s="416">
        <v>-4.71</v>
      </c>
      <c r="AT133" s="416">
        <v>-19.28</v>
      </c>
      <c r="AU133" s="419"/>
      <c r="AV133" s="414"/>
      <c r="AW133" s="414"/>
      <c r="AX133" s="414"/>
      <c r="AY133" s="414"/>
      <c r="AZ133" s="414"/>
      <c r="BA133" s="420"/>
      <c r="BB133" s="416"/>
      <c r="BC133" s="421"/>
      <c r="BD133" s="421"/>
      <c r="BE133" s="421"/>
      <c r="BF133" s="417"/>
      <c r="BG133" s="416"/>
      <c r="BH133" s="416"/>
      <c r="BI133" s="416"/>
      <c r="BJ133" s="416"/>
      <c r="BK133" s="413"/>
      <c r="BL133" s="412"/>
      <c r="BM133" s="412"/>
      <c r="BN133" s="412"/>
      <c r="BO133" s="412"/>
      <c r="BP133" s="412"/>
      <c r="BQ133" s="413"/>
      <c r="BR133" s="422"/>
    </row>
    <row r="134" spans="1:70" s="428" customFormat="1" ht="14.5" customHeight="1" x14ac:dyDescent="0.35">
      <c r="A134" s="874" t="s">
        <v>3127</v>
      </c>
      <c r="B134" s="862"/>
      <c r="C134" s="863"/>
      <c r="D134" s="862"/>
      <c r="E134" s="864"/>
      <c r="F134" s="862"/>
      <c r="G134" s="865"/>
      <c r="H134" s="867"/>
      <c r="I134" s="866"/>
      <c r="J134" s="866"/>
      <c r="K134" s="866"/>
      <c r="L134" s="866"/>
      <c r="M134" s="866"/>
      <c r="N134" s="868"/>
      <c r="O134" s="866"/>
      <c r="P134" s="866"/>
      <c r="Q134" s="866"/>
      <c r="R134" s="866"/>
      <c r="S134" s="866"/>
      <c r="T134" s="866"/>
      <c r="U134" s="866"/>
      <c r="V134" s="866"/>
      <c r="W134" s="866"/>
      <c r="X134" s="866"/>
      <c r="Y134" s="867"/>
      <c r="Z134" s="864"/>
      <c r="AA134" s="864"/>
      <c r="AB134" s="864"/>
      <c r="AC134" s="864"/>
      <c r="AD134" s="864"/>
      <c r="AE134" s="864"/>
      <c r="AF134" s="864"/>
      <c r="AG134" s="864"/>
      <c r="AH134" s="864"/>
      <c r="AI134" s="864"/>
      <c r="AJ134" s="864"/>
      <c r="AK134" s="864"/>
      <c r="AL134" s="864"/>
      <c r="AM134" s="864"/>
      <c r="AN134" s="864"/>
      <c r="AO134" s="862"/>
      <c r="AP134" s="866"/>
      <c r="AQ134" s="866"/>
      <c r="AR134" s="866"/>
      <c r="AS134" s="866"/>
      <c r="AT134" s="866"/>
      <c r="AU134" s="869"/>
      <c r="AV134" s="864"/>
      <c r="AW134" s="864"/>
      <c r="AX134" s="864"/>
      <c r="AY134" s="864"/>
      <c r="AZ134" s="864"/>
      <c r="BA134" s="870"/>
      <c r="BB134" s="866"/>
      <c r="BC134" s="871"/>
      <c r="BD134" s="871"/>
      <c r="BE134" s="871"/>
      <c r="BF134" s="867"/>
      <c r="BG134" s="866"/>
      <c r="BH134" s="866"/>
      <c r="BI134" s="866"/>
      <c r="BJ134" s="866"/>
      <c r="BK134" s="862"/>
      <c r="BL134" s="872"/>
      <c r="BM134" s="872"/>
      <c r="BN134" s="872"/>
      <c r="BO134" s="872"/>
      <c r="BP134" s="872"/>
      <c r="BQ134" s="862"/>
      <c r="BR134" s="873"/>
    </row>
    <row r="135" spans="1:70" s="428" customFormat="1" x14ac:dyDescent="0.25">
      <c r="A135" s="345" t="s">
        <v>3128</v>
      </c>
      <c r="B135" s="373"/>
      <c r="C135" s="719">
        <v>45428</v>
      </c>
      <c r="D135" s="373"/>
      <c r="E135" s="346">
        <v>10420.799999999999</v>
      </c>
      <c r="F135" s="373"/>
      <c r="G135" s="347">
        <v>11.435</v>
      </c>
      <c r="H135" s="374"/>
      <c r="I135" s="348">
        <v>0.23669999999999999</v>
      </c>
      <c r="J135" s="348">
        <v>4.4960000000000004</v>
      </c>
      <c r="K135" s="348">
        <v>3.7940999999999998</v>
      </c>
      <c r="L135" s="348">
        <v>8.7804000000000002</v>
      </c>
      <c r="M135" s="348">
        <v>5.3334999999999999</v>
      </c>
      <c r="N135" s="350">
        <v>9.8673999999999999</v>
      </c>
      <c r="O135" s="348">
        <v>2.7978999999999998</v>
      </c>
      <c r="P135" s="348" t="s">
        <v>430</v>
      </c>
      <c r="Q135" s="348" t="s">
        <v>430</v>
      </c>
      <c r="R135" s="348" t="s">
        <v>430</v>
      </c>
      <c r="S135" s="348">
        <v>15.5985</v>
      </c>
      <c r="T135" s="348">
        <v>3.0366</v>
      </c>
      <c r="U135" s="348">
        <v>4.8121</v>
      </c>
      <c r="V135" s="348">
        <v>6.8093000000000004</v>
      </c>
      <c r="W135" s="348">
        <v>1.3651</v>
      </c>
      <c r="X135" s="348">
        <v>6.6249000000000002</v>
      </c>
      <c r="Y135" s="374"/>
      <c r="Z135" s="346">
        <v>10</v>
      </c>
      <c r="AA135" s="346">
        <v>8</v>
      </c>
      <c r="AB135" s="346">
        <v>9</v>
      </c>
      <c r="AC135" s="346">
        <v>11</v>
      </c>
      <c r="AD135" s="346">
        <v>11</v>
      </c>
      <c r="AE135" s="346">
        <v>10</v>
      </c>
      <c r="AF135" s="346">
        <v>6</v>
      </c>
      <c r="AG135" s="346" t="s">
        <v>430</v>
      </c>
      <c r="AH135" s="346" t="s">
        <v>430</v>
      </c>
      <c r="AI135" s="346" t="s">
        <v>430</v>
      </c>
      <c r="AJ135" s="346">
        <v>8</v>
      </c>
      <c r="AK135" s="346">
        <v>11</v>
      </c>
      <c r="AL135" s="346">
        <v>11</v>
      </c>
      <c r="AM135" s="346">
        <v>10</v>
      </c>
      <c r="AN135" s="346">
        <v>8</v>
      </c>
      <c r="AO135" s="373"/>
      <c r="AP135" s="348" t="s">
        <v>430</v>
      </c>
      <c r="AQ135" s="348" t="s">
        <v>430</v>
      </c>
      <c r="AR135" s="348" t="s">
        <v>430</v>
      </c>
      <c r="AS135" s="348" t="s">
        <v>430</v>
      </c>
      <c r="AT135" s="348">
        <v>8.52</v>
      </c>
      <c r="AU135" s="351"/>
      <c r="AV135" s="346" t="s">
        <v>430</v>
      </c>
      <c r="AW135" s="346" t="s">
        <v>430</v>
      </c>
      <c r="AX135" s="346" t="s">
        <v>430</v>
      </c>
      <c r="AY135" s="346" t="s">
        <v>430</v>
      </c>
      <c r="AZ135" s="346">
        <v>11</v>
      </c>
      <c r="BA135" s="362"/>
      <c r="BB135" s="348">
        <v>14.415544562740401</v>
      </c>
      <c r="BC135" s="375">
        <v>0.94928627383552899</v>
      </c>
      <c r="BD135" s="375">
        <v>6.7243357441771501E-3</v>
      </c>
      <c r="BE135" s="375">
        <v>-0.166552291496635</v>
      </c>
      <c r="BF135" s="374"/>
      <c r="BG135" s="348">
        <v>54.9041</v>
      </c>
      <c r="BH135" s="348">
        <v>18.270499999999998</v>
      </c>
      <c r="BI135" s="348">
        <v>25.921399999999998</v>
      </c>
      <c r="BJ135" s="348">
        <v>0.90400000000000003</v>
      </c>
      <c r="BK135" s="373"/>
      <c r="BL135" s="372" t="s">
        <v>3129</v>
      </c>
      <c r="BM135" s="372" t="s">
        <v>3130</v>
      </c>
      <c r="BN135" s="372" t="s">
        <v>1473</v>
      </c>
      <c r="BO135" s="372" t="s">
        <v>3131</v>
      </c>
      <c r="BP135" s="372" t="s">
        <v>3132</v>
      </c>
      <c r="BQ135" s="373"/>
      <c r="BR135" s="354" t="s">
        <v>463</v>
      </c>
    </row>
    <row r="136" spans="1:70" s="428" customFormat="1" x14ac:dyDescent="0.25">
      <c r="A136" s="345" t="s">
        <v>3133</v>
      </c>
      <c r="B136" s="373"/>
      <c r="C136" s="719">
        <v>43384</v>
      </c>
      <c r="D136" s="373"/>
      <c r="E136" s="346">
        <v>6895.99</v>
      </c>
      <c r="F136" s="373"/>
      <c r="G136" s="347">
        <v>38.57</v>
      </c>
      <c r="H136" s="374"/>
      <c r="I136" s="348">
        <v>0.25990000000000002</v>
      </c>
      <c r="J136" s="348">
        <v>5.0381</v>
      </c>
      <c r="K136" s="348">
        <v>4.1588000000000003</v>
      </c>
      <c r="L136" s="348">
        <v>10.452500000000001</v>
      </c>
      <c r="M136" s="348">
        <v>9.7609999999999992</v>
      </c>
      <c r="N136" s="350">
        <v>13.0091</v>
      </c>
      <c r="O136" s="348">
        <v>3.9855999999999998</v>
      </c>
      <c r="P136" s="348">
        <v>22.630099999999999</v>
      </c>
      <c r="Q136" s="348">
        <v>20.5059</v>
      </c>
      <c r="R136" s="348" t="s">
        <v>430</v>
      </c>
      <c r="S136" s="348">
        <v>17.127199999999998</v>
      </c>
      <c r="T136" s="348">
        <v>7.4074</v>
      </c>
      <c r="U136" s="348">
        <v>8.9239999999999995</v>
      </c>
      <c r="V136" s="348">
        <v>9.3254000000000001</v>
      </c>
      <c r="W136" s="348">
        <v>1.7141</v>
      </c>
      <c r="X136" s="348">
        <v>19.1876</v>
      </c>
      <c r="Y136" s="374"/>
      <c r="Z136" s="346">
        <v>9</v>
      </c>
      <c r="AA136" s="346">
        <v>4</v>
      </c>
      <c r="AB136" s="346">
        <v>7</v>
      </c>
      <c r="AC136" s="346">
        <v>7</v>
      </c>
      <c r="AD136" s="346">
        <v>7</v>
      </c>
      <c r="AE136" s="346">
        <v>7</v>
      </c>
      <c r="AF136" s="346">
        <v>5</v>
      </c>
      <c r="AG136" s="346">
        <v>1</v>
      </c>
      <c r="AH136" s="346">
        <v>1</v>
      </c>
      <c r="AI136" s="346" t="s">
        <v>430</v>
      </c>
      <c r="AJ136" s="346">
        <v>6</v>
      </c>
      <c r="AK136" s="346">
        <v>7</v>
      </c>
      <c r="AL136" s="346">
        <v>8</v>
      </c>
      <c r="AM136" s="346">
        <v>7</v>
      </c>
      <c r="AN136" s="346">
        <v>5</v>
      </c>
      <c r="AO136" s="373"/>
      <c r="AP136" s="348" t="s">
        <v>430</v>
      </c>
      <c r="AQ136" s="348">
        <v>22.71</v>
      </c>
      <c r="AR136" s="348">
        <v>19.88</v>
      </c>
      <c r="AS136" s="348">
        <v>14.5</v>
      </c>
      <c r="AT136" s="348">
        <v>15.56</v>
      </c>
      <c r="AU136" s="351"/>
      <c r="AV136" s="346" t="s">
        <v>430</v>
      </c>
      <c r="AW136" s="346">
        <v>1</v>
      </c>
      <c r="AX136" s="346">
        <v>1</v>
      </c>
      <c r="AY136" s="346">
        <v>3</v>
      </c>
      <c r="AZ136" s="346">
        <v>9</v>
      </c>
      <c r="BA136" s="362"/>
      <c r="BB136" s="348">
        <v>15.3342260724027</v>
      </c>
      <c r="BC136" s="375">
        <v>1.01877303991236</v>
      </c>
      <c r="BD136" s="375">
        <v>9.7669322350106405E-2</v>
      </c>
      <c r="BE136" s="375">
        <v>0.23668979807478099</v>
      </c>
      <c r="BF136" s="374"/>
      <c r="BG136" s="348">
        <v>55.195399999999999</v>
      </c>
      <c r="BH136" s="348">
        <v>16.306999999999999</v>
      </c>
      <c r="BI136" s="348">
        <v>23.5488</v>
      </c>
      <c r="BJ136" s="348">
        <v>4.9488000000000003</v>
      </c>
      <c r="BK136" s="373"/>
      <c r="BL136" s="372" t="s">
        <v>3134</v>
      </c>
      <c r="BM136" s="372" t="s">
        <v>3135</v>
      </c>
      <c r="BN136" s="372" t="s">
        <v>3136</v>
      </c>
      <c r="BO136" s="372" t="s">
        <v>3137</v>
      </c>
      <c r="BP136" s="372" t="s">
        <v>3138</v>
      </c>
      <c r="BQ136" s="373"/>
      <c r="BR136" s="354" t="s">
        <v>518</v>
      </c>
    </row>
    <row r="137" spans="1:70" s="428" customFormat="1" x14ac:dyDescent="0.25">
      <c r="A137" s="345" t="s">
        <v>3139</v>
      </c>
      <c r="B137" s="373"/>
      <c r="C137" s="719">
        <v>45281</v>
      </c>
      <c r="D137" s="373"/>
      <c r="E137" s="346">
        <v>5337.11</v>
      </c>
      <c r="F137" s="373"/>
      <c r="G137" s="347">
        <v>15.28</v>
      </c>
      <c r="H137" s="374"/>
      <c r="I137" s="348">
        <v>0.4602</v>
      </c>
      <c r="J137" s="348">
        <v>4.3003</v>
      </c>
      <c r="K137" s="348">
        <v>4.7293000000000003</v>
      </c>
      <c r="L137" s="348">
        <v>10.724600000000001</v>
      </c>
      <c r="M137" s="348">
        <v>10.564399999999999</v>
      </c>
      <c r="N137" s="350">
        <v>13.8599</v>
      </c>
      <c r="O137" s="348">
        <v>4.6585000000000001</v>
      </c>
      <c r="P137" s="348" t="s">
        <v>430</v>
      </c>
      <c r="Q137" s="348" t="s">
        <v>430</v>
      </c>
      <c r="R137" s="348" t="s">
        <v>430</v>
      </c>
      <c r="S137" s="348">
        <v>16.286100000000001</v>
      </c>
      <c r="T137" s="348">
        <v>8.0622000000000007</v>
      </c>
      <c r="U137" s="348">
        <v>9.4556000000000004</v>
      </c>
      <c r="V137" s="348">
        <v>10.644500000000001</v>
      </c>
      <c r="W137" s="348">
        <v>1.5956999999999999</v>
      </c>
      <c r="X137" s="348">
        <v>18.5364</v>
      </c>
      <c r="Y137" s="374"/>
      <c r="Z137" s="346">
        <v>7</v>
      </c>
      <c r="AA137" s="346">
        <v>11</v>
      </c>
      <c r="AB137" s="346">
        <v>6</v>
      </c>
      <c r="AC137" s="346">
        <v>6</v>
      </c>
      <c r="AD137" s="346">
        <v>6</v>
      </c>
      <c r="AE137" s="346">
        <v>6</v>
      </c>
      <c r="AF137" s="346">
        <v>4</v>
      </c>
      <c r="AG137" s="346" t="s">
        <v>430</v>
      </c>
      <c r="AH137" s="346" t="s">
        <v>430</v>
      </c>
      <c r="AI137" s="346" t="s">
        <v>430</v>
      </c>
      <c r="AJ137" s="346">
        <v>7</v>
      </c>
      <c r="AK137" s="346">
        <v>6</v>
      </c>
      <c r="AL137" s="346">
        <v>7</v>
      </c>
      <c r="AM137" s="346">
        <v>6</v>
      </c>
      <c r="AN137" s="346">
        <v>6</v>
      </c>
      <c r="AO137" s="373"/>
      <c r="AP137" s="348" t="s">
        <v>430</v>
      </c>
      <c r="AQ137" s="348" t="s">
        <v>430</v>
      </c>
      <c r="AR137" s="348" t="s">
        <v>430</v>
      </c>
      <c r="AS137" s="348" t="s">
        <v>430</v>
      </c>
      <c r="AT137" s="348">
        <v>16.899999999999999</v>
      </c>
      <c r="AU137" s="351"/>
      <c r="AV137" s="346" t="s">
        <v>430</v>
      </c>
      <c r="AW137" s="346" t="s">
        <v>430</v>
      </c>
      <c r="AX137" s="346" t="s">
        <v>430</v>
      </c>
      <c r="AY137" s="346" t="s">
        <v>430</v>
      </c>
      <c r="AZ137" s="346">
        <v>6</v>
      </c>
      <c r="BA137" s="362"/>
      <c r="BB137" s="348">
        <v>16.5321774161653</v>
      </c>
      <c r="BC137" s="375">
        <v>1.06752919881908</v>
      </c>
      <c r="BD137" s="375">
        <v>6.2364114011635698E-2</v>
      </c>
      <c r="BE137" s="375">
        <v>0.25323529137027601</v>
      </c>
      <c r="BF137" s="374"/>
      <c r="BG137" s="348">
        <v>56.208599999999997</v>
      </c>
      <c r="BH137" s="348">
        <v>21.240100000000002</v>
      </c>
      <c r="BI137" s="348">
        <v>18.713000000000001</v>
      </c>
      <c r="BJ137" s="348">
        <v>3.8382999999999998</v>
      </c>
      <c r="BK137" s="373"/>
      <c r="BL137" s="372" t="s">
        <v>3140</v>
      </c>
      <c r="BM137" s="372" t="s">
        <v>3141</v>
      </c>
      <c r="BN137" s="372" t="s">
        <v>3142</v>
      </c>
      <c r="BO137" s="372" t="s">
        <v>3143</v>
      </c>
      <c r="BP137" s="372" t="s">
        <v>3144</v>
      </c>
      <c r="BQ137" s="373"/>
      <c r="BR137" s="354" t="s">
        <v>476</v>
      </c>
    </row>
    <row r="138" spans="1:70" s="428" customFormat="1" ht="11" x14ac:dyDescent="0.3">
      <c r="A138" s="841" t="s">
        <v>3145</v>
      </c>
      <c r="B138" s="842"/>
      <c r="C138" s="843">
        <v>44614</v>
      </c>
      <c r="D138" s="842"/>
      <c r="E138" s="844">
        <v>2789.93</v>
      </c>
      <c r="F138" s="842"/>
      <c r="G138" s="845">
        <v>21.021999999999998</v>
      </c>
      <c r="H138" s="847"/>
      <c r="I138" s="846">
        <v>0.12859999999999999</v>
      </c>
      <c r="J138" s="846">
        <v>5.2046999999999999</v>
      </c>
      <c r="K138" s="846">
        <v>5.0679999999999996</v>
      </c>
      <c r="L138" s="846">
        <v>9.6438000000000006</v>
      </c>
      <c r="M138" s="846">
        <v>9.5351999999999997</v>
      </c>
      <c r="N138" s="848">
        <v>15.677099999999999</v>
      </c>
      <c r="O138" s="846">
        <v>5.8883000000000001</v>
      </c>
      <c r="P138" s="846">
        <v>20.024000000000001</v>
      </c>
      <c r="Q138" s="846" t="s">
        <v>430</v>
      </c>
      <c r="R138" s="846" t="s">
        <v>430</v>
      </c>
      <c r="S138" s="846">
        <v>15.3344</v>
      </c>
      <c r="T138" s="846">
        <v>6.2952000000000004</v>
      </c>
      <c r="U138" s="846">
        <v>10.7996</v>
      </c>
      <c r="V138" s="846">
        <v>11.605399999999999</v>
      </c>
      <c r="W138" s="846">
        <v>2.5813999999999999</v>
      </c>
      <c r="X138" s="846">
        <v>18.7637</v>
      </c>
      <c r="Y138" s="847"/>
      <c r="Z138" s="844">
        <v>11</v>
      </c>
      <c r="AA138" s="844">
        <v>3</v>
      </c>
      <c r="AB138" s="844">
        <v>5</v>
      </c>
      <c r="AC138" s="844">
        <v>8</v>
      </c>
      <c r="AD138" s="844">
        <v>9</v>
      </c>
      <c r="AE138" s="844">
        <v>2</v>
      </c>
      <c r="AF138" s="844">
        <v>2</v>
      </c>
      <c r="AG138" s="844">
        <v>3</v>
      </c>
      <c r="AH138" s="844" t="s">
        <v>430</v>
      </c>
      <c r="AI138" s="844" t="s">
        <v>430</v>
      </c>
      <c r="AJ138" s="844">
        <v>9</v>
      </c>
      <c r="AK138" s="844">
        <v>9</v>
      </c>
      <c r="AL138" s="844">
        <v>6</v>
      </c>
      <c r="AM138" s="844">
        <v>4</v>
      </c>
      <c r="AN138" s="844">
        <v>4</v>
      </c>
      <c r="AO138" s="842"/>
      <c r="AP138" s="846" t="s">
        <v>430</v>
      </c>
      <c r="AQ138" s="846" t="s">
        <v>430</v>
      </c>
      <c r="AR138" s="846" t="s">
        <v>430</v>
      </c>
      <c r="AS138" s="846">
        <v>14.52</v>
      </c>
      <c r="AT138" s="846">
        <v>16.14</v>
      </c>
      <c r="AU138" s="849"/>
      <c r="AV138" s="844" t="s">
        <v>430</v>
      </c>
      <c r="AW138" s="844" t="s">
        <v>430</v>
      </c>
      <c r="AX138" s="844" t="s">
        <v>430</v>
      </c>
      <c r="AY138" s="844">
        <v>2</v>
      </c>
      <c r="AZ138" s="844">
        <v>8</v>
      </c>
      <c r="BA138" s="851"/>
      <c r="BB138" s="846">
        <v>14.7215844264314</v>
      </c>
      <c r="BC138" s="852">
        <v>0.968185285022932</v>
      </c>
      <c r="BD138" s="852">
        <v>9.0063634812539997E-2</v>
      </c>
      <c r="BE138" s="852">
        <v>0.12750109060131301</v>
      </c>
      <c r="BF138" s="847"/>
      <c r="BG138" s="846">
        <v>52.4754</v>
      </c>
      <c r="BH138" s="846">
        <v>21.293700000000001</v>
      </c>
      <c r="BI138" s="846">
        <v>22.8508</v>
      </c>
      <c r="BJ138" s="846">
        <v>3.3801000000000001</v>
      </c>
      <c r="BK138" s="842"/>
      <c r="BL138" s="855" t="s">
        <v>3146</v>
      </c>
      <c r="BM138" s="855" t="s">
        <v>3147</v>
      </c>
      <c r="BN138" s="855" t="s">
        <v>3148</v>
      </c>
      <c r="BO138" s="855" t="s">
        <v>3149</v>
      </c>
      <c r="BP138" s="855" t="s">
        <v>3150</v>
      </c>
      <c r="BQ138" s="842"/>
      <c r="BR138" s="856" t="s">
        <v>602</v>
      </c>
    </row>
    <row r="139" spans="1:70" s="428" customFormat="1" x14ac:dyDescent="0.25">
      <c r="A139" s="345" t="s">
        <v>3151</v>
      </c>
      <c r="B139" s="373"/>
      <c r="C139" s="719">
        <v>45362</v>
      </c>
      <c r="D139" s="373"/>
      <c r="E139" s="346">
        <v>1692.75</v>
      </c>
      <c r="F139" s="373"/>
      <c r="G139" s="347">
        <v>13.86</v>
      </c>
      <c r="H139" s="374"/>
      <c r="I139" s="348">
        <v>0.43480000000000002</v>
      </c>
      <c r="J139" s="348">
        <v>4.7618999999999998</v>
      </c>
      <c r="K139" s="348">
        <v>6.2069000000000001</v>
      </c>
      <c r="L139" s="348">
        <v>16.080400000000001</v>
      </c>
      <c r="M139" s="348">
        <v>14.2622</v>
      </c>
      <c r="N139" s="350">
        <v>14.356400000000001</v>
      </c>
      <c r="O139" s="348">
        <v>5.5107999999999997</v>
      </c>
      <c r="P139" s="348" t="s">
        <v>430</v>
      </c>
      <c r="Q139" s="348" t="s">
        <v>430</v>
      </c>
      <c r="R139" s="348" t="s">
        <v>430</v>
      </c>
      <c r="S139" s="348">
        <v>22.222200000000001</v>
      </c>
      <c r="T139" s="348">
        <v>11.7742</v>
      </c>
      <c r="U139" s="348">
        <v>10.88</v>
      </c>
      <c r="V139" s="348">
        <v>10.88</v>
      </c>
      <c r="W139" s="348">
        <v>3.4327999999999999</v>
      </c>
      <c r="X139" s="348">
        <v>15.456099999999999</v>
      </c>
      <c r="Y139" s="374"/>
      <c r="Z139" s="346">
        <v>8</v>
      </c>
      <c r="AA139" s="346">
        <v>6</v>
      </c>
      <c r="AB139" s="346">
        <v>2</v>
      </c>
      <c r="AC139" s="346">
        <v>2</v>
      </c>
      <c r="AD139" s="346">
        <v>2</v>
      </c>
      <c r="AE139" s="346">
        <v>4</v>
      </c>
      <c r="AF139" s="346">
        <v>3</v>
      </c>
      <c r="AG139" s="346" t="s">
        <v>430</v>
      </c>
      <c r="AH139" s="346" t="s">
        <v>430</v>
      </c>
      <c r="AI139" s="346" t="s">
        <v>430</v>
      </c>
      <c r="AJ139" s="346">
        <v>2</v>
      </c>
      <c r="AK139" s="346">
        <v>2</v>
      </c>
      <c r="AL139" s="346">
        <v>5</v>
      </c>
      <c r="AM139" s="346">
        <v>5</v>
      </c>
      <c r="AN139" s="346">
        <v>2</v>
      </c>
      <c r="AO139" s="373"/>
      <c r="AP139" s="348" t="s">
        <v>430</v>
      </c>
      <c r="AQ139" s="348" t="s">
        <v>430</v>
      </c>
      <c r="AR139" s="348" t="s">
        <v>430</v>
      </c>
      <c r="AS139" s="348" t="s">
        <v>430</v>
      </c>
      <c r="AT139" s="348">
        <v>21.99</v>
      </c>
      <c r="AU139" s="351"/>
      <c r="AV139" s="346" t="s">
        <v>430</v>
      </c>
      <c r="AW139" s="346" t="s">
        <v>430</v>
      </c>
      <c r="AX139" s="346" t="s">
        <v>430</v>
      </c>
      <c r="AY139" s="346" t="s">
        <v>430</v>
      </c>
      <c r="AZ139" s="346">
        <v>4</v>
      </c>
      <c r="BA139" s="362"/>
      <c r="BB139" s="348">
        <v>19.5421241116006</v>
      </c>
      <c r="BC139" s="375">
        <v>1.21383648506292</v>
      </c>
      <c r="BD139" s="375">
        <v>4.8940991582786197E-2</v>
      </c>
      <c r="BE139" s="375">
        <v>0.30878928342718198</v>
      </c>
      <c r="BF139" s="374"/>
      <c r="BG139" s="348">
        <v>45.179099999999998</v>
      </c>
      <c r="BH139" s="348">
        <v>21.678100000000001</v>
      </c>
      <c r="BI139" s="348">
        <v>31.773</v>
      </c>
      <c r="BJ139" s="348">
        <v>1.3697999999999999</v>
      </c>
      <c r="BK139" s="373"/>
      <c r="BL139" s="372" t="s">
        <v>3152</v>
      </c>
      <c r="BM139" s="372" t="s">
        <v>3153</v>
      </c>
      <c r="BN139" s="372" t="s">
        <v>3154</v>
      </c>
      <c r="BO139" s="372" t="s">
        <v>3155</v>
      </c>
      <c r="BP139" s="372" t="s">
        <v>3156</v>
      </c>
      <c r="BQ139" s="373"/>
      <c r="BR139" s="354" t="s">
        <v>443</v>
      </c>
    </row>
    <row r="140" spans="1:70" s="428" customFormat="1" x14ac:dyDescent="0.25">
      <c r="A140" s="345" t="s">
        <v>3157</v>
      </c>
      <c r="B140" s="373"/>
      <c r="C140" s="719">
        <v>42035</v>
      </c>
      <c r="D140" s="373"/>
      <c r="E140" s="346">
        <v>1210.3800000000001</v>
      </c>
      <c r="F140" s="373"/>
      <c r="G140" s="347">
        <v>36.81</v>
      </c>
      <c r="H140" s="374"/>
      <c r="I140" s="348">
        <v>0.46400000000000002</v>
      </c>
      <c r="J140" s="348">
        <v>4.3071999999999999</v>
      </c>
      <c r="K140" s="348">
        <v>3.8071000000000002</v>
      </c>
      <c r="L140" s="348">
        <v>12.4656</v>
      </c>
      <c r="M140" s="348">
        <v>12.4313</v>
      </c>
      <c r="N140" s="350">
        <v>17.8674</v>
      </c>
      <c r="O140" s="348">
        <v>7.5049000000000001</v>
      </c>
      <c r="P140" s="348">
        <v>20.510999999999999</v>
      </c>
      <c r="Q140" s="348">
        <v>14.1089</v>
      </c>
      <c r="R140" s="348">
        <v>14.055899999999999</v>
      </c>
      <c r="S140" s="348">
        <v>18.627099999999999</v>
      </c>
      <c r="T140" s="348">
        <v>10.2096</v>
      </c>
      <c r="U140" s="348">
        <v>14.6015</v>
      </c>
      <c r="V140" s="348">
        <v>14.459</v>
      </c>
      <c r="W140" s="348">
        <v>1.0154000000000001</v>
      </c>
      <c r="X140" s="348">
        <v>12.1259</v>
      </c>
      <c r="Y140" s="374"/>
      <c r="Z140" s="346">
        <v>6</v>
      </c>
      <c r="AA140" s="346">
        <v>10</v>
      </c>
      <c r="AB140" s="346">
        <v>8</v>
      </c>
      <c r="AC140" s="346">
        <v>5</v>
      </c>
      <c r="AD140" s="346">
        <v>5</v>
      </c>
      <c r="AE140" s="346">
        <v>1</v>
      </c>
      <c r="AF140" s="346">
        <v>1</v>
      </c>
      <c r="AG140" s="346">
        <v>2</v>
      </c>
      <c r="AH140" s="346">
        <v>2</v>
      </c>
      <c r="AI140" s="346">
        <v>1</v>
      </c>
      <c r="AJ140" s="346">
        <v>5</v>
      </c>
      <c r="AK140" s="346">
        <v>5</v>
      </c>
      <c r="AL140" s="346">
        <v>1</v>
      </c>
      <c r="AM140" s="346">
        <v>1</v>
      </c>
      <c r="AN140" s="346">
        <v>9</v>
      </c>
      <c r="AO140" s="373"/>
      <c r="AP140" s="348">
        <v>14.88</v>
      </c>
      <c r="AQ140" s="348">
        <v>17.63</v>
      </c>
      <c r="AR140" s="348">
        <v>16.97</v>
      </c>
      <c r="AS140" s="348">
        <v>15.68</v>
      </c>
      <c r="AT140" s="348">
        <v>22.47</v>
      </c>
      <c r="AU140" s="351"/>
      <c r="AV140" s="346">
        <v>1</v>
      </c>
      <c r="AW140" s="346">
        <v>2</v>
      </c>
      <c r="AX140" s="346">
        <v>2</v>
      </c>
      <c r="AY140" s="346">
        <v>1</v>
      </c>
      <c r="AZ140" s="346">
        <v>3</v>
      </c>
      <c r="BA140" s="362"/>
      <c r="BB140" s="348">
        <v>15.0382698936245</v>
      </c>
      <c r="BC140" s="375">
        <v>0.99374404249005399</v>
      </c>
      <c r="BD140" s="375">
        <v>9.0404045989318796E-2</v>
      </c>
      <c r="BE140" s="375">
        <v>0.12950659379516399</v>
      </c>
      <c r="BF140" s="374"/>
      <c r="BG140" s="348">
        <v>39.489699999999999</v>
      </c>
      <c r="BH140" s="348">
        <v>22.386800000000001</v>
      </c>
      <c r="BI140" s="348">
        <v>34.097900000000003</v>
      </c>
      <c r="BJ140" s="348">
        <v>4.0255999999999998</v>
      </c>
      <c r="BK140" s="373"/>
      <c r="BL140" s="372" t="s">
        <v>3158</v>
      </c>
      <c r="BM140" s="372" t="s">
        <v>3159</v>
      </c>
      <c r="BN140" s="372" t="s">
        <v>3160</v>
      </c>
      <c r="BO140" s="372" t="s">
        <v>643</v>
      </c>
      <c r="BP140" s="372" t="s">
        <v>3161</v>
      </c>
      <c r="BQ140" s="373"/>
      <c r="BR140" s="354" t="s">
        <v>476</v>
      </c>
    </row>
    <row r="141" spans="1:70" s="428" customFormat="1" x14ac:dyDescent="0.25">
      <c r="A141" s="345" t="s">
        <v>3162</v>
      </c>
      <c r="B141" s="373"/>
      <c r="C141" s="719">
        <v>45471</v>
      </c>
      <c r="D141" s="373"/>
      <c r="E141" s="346">
        <v>870.35</v>
      </c>
      <c r="F141" s="373"/>
      <c r="G141" s="347">
        <v>10.847300000000001</v>
      </c>
      <c r="H141" s="374"/>
      <c r="I141" s="348">
        <v>0.51239999999999997</v>
      </c>
      <c r="J141" s="348">
        <v>4.7148000000000003</v>
      </c>
      <c r="K141" s="348">
        <v>1.3463000000000001</v>
      </c>
      <c r="L141" s="348">
        <v>8.6663999999999994</v>
      </c>
      <c r="M141" s="348">
        <v>9.5919000000000008</v>
      </c>
      <c r="N141" s="350">
        <v>14.268700000000001</v>
      </c>
      <c r="O141" s="348" t="s">
        <v>430</v>
      </c>
      <c r="P141" s="348" t="s">
        <v>430</v>
      </c>
      <c r="Q141" s="348" t="s">
        <v>430</v>
      </c>
      <c r="R141" s="348" t="s">
        <v>430</v>
      </c>
      <c r="S141" s="348">
        <v>14.0632</v>
      </c>
      <c r="T141" s="348">
        <v>7.2599</v>
      </c>
      <c r="U141" s="348">
        <v>12.237399999999999</v>
      </c>
      <c r="V141" s="348">
        <v>11.777100000000001</v>
      </c>
      <c r="W141" s="348">
        <v>-0.36649999999999999</v>
      </c>
      <c r="X141" s="348">
        <v>4.2092000000000001</v>
      </c>
      <c r="Y141" s="374"/>
      <c r="Z141" s="346">
        <v>5</v>
      </c>
      <c r="AA141" s="346">
        <v>7</v>
      </c>
      <c r="AB141" s="346">
        <v>12</v>
      </c>
      <c r="AC141" s="346">
        <v>12</v>
      </c>
      <c r="AD141" s="346">
        <v>8</v>
      </c>
      <c r="AE141" s="346">
        <v>5</v>
      </c>
      <c r="AF141" s="346" t="s">
        <v>430</v>
      </c>
      <c r="AG141" s="346" t="s">
        <v>430</v>
      </c>
      <c r="AH141" s="346" t="s">
        <v>430</v>
      </c>
      <c r="AI141" s="346" t="s">
        <v>430</v>
      </c>
      <c r="AJ141" s="346">
        <v>12</v>
      </c>
      <c r="AK141" s="346">
        <v>8</v>
      </c>
      <c r="AL141" s="346">
        <v>4</v>
      </c>
      <c r="AM141" s="346">
        <v>3</v>
      </c>
      <c r="AN141" s="346">
        <v>11</v>
      </c>
      <c r="AO141" s="373"/>
      <c r="AP141" s="348" t="s">
        <v>430</v>
      </c>
      <c r="AQ141" s="348" t="s">
        <v>430</v>
      </c>
      <c r="AR141" s="348" t="s">
        <v>430</v>
      </c>
      <c r="AS141" s="348" t="s">
        <v>430</v>
      </c>
      <c r="AT141" s="348">
        <v>16.190000000000001</v>
      </c>
      <c r="AU141" s="351"/>
      <c r="AV141" s="346" t="s">
        <v>430</v>
      </c>
      <c r="AW141" s="346" t="s">
        <v>430</v>
      </c>
      <c r="AX141" s="346" t="s">
        <v>430</v>
      </c>
      <c r="AY141" s="346" t="s">
        <v>430</v>
      </c>
      <c r="AZ141" s="346">
        <v>7</v>
      </c>
      <c r="BA141" s="362"/>
      <c r="BB141" s="348">
        <v>13.6056807878324</v>
      </c>
      <c r="BC141" s="375">
        <v>0.89807965243226695</v>
      </c>
      <c r="BD141" s="375">
        <v>-1.90128274239673E-3</v>
      </c>
      <c r="BE141" s="375">
        <v>-6.4730423988097294E-2</v>
      </c>
      <c r="BF141" s="374"/>
      <c r="BG141" s="348">
        <v>44.560600000000001</v>
      </c>
      <c r="BH141" s="348">
        <v>27.438700000000001</v>
      </c>
      <c r="BI141" s="348">
        <v>18.817399999999999</v>
      </c>
      <c r="BJ141" s="348">
        <v>9.1832999999999991</v>
      </c>
      <c r="BK141" s="373"/>
      <c r="BL141" s="372" t="s">
        <v>3163</v>
      </c>
      <c r="BM141" s="372" t="s">
        <v>3164</v>
      </c>
      <c r="BN141" s="372" t="s">
        <v>3165</v>
      </c>
      <c r="BO141" s="372" t="s">
        <v>3166</v>
      </c>
      <c r="BP141" s="372" t="s">
        <v>3167</v>
      </c>
      <c r="BQ141" s="373"/>
      <c r="BR141" s="354" t="s">
        <v>443</v>
      </c>
    </row>
    <row r="142" spans="1:70" s="428" customFormat="1" x14ac:dyDescent="0.25">
      <c r="A142" s="345" t="s">
        <v>3168</v>
      </c>
      <c r="B142" s="373"/>
      <c r="C142" s="719">
        <v>45576</v>
      </c>
      <c r="D142" s="373"/>
      <c r="E142" s="346">
        <v>769.81299999999999</v>
      </c>
      <c r="F142" s="373"/>
      <c r="G142" s="347">
        <v>11.2287</v>
      </c>
      <c r="H142" s="374"/>
      <c r="I142" s="348">
        <v>0.74829999999999997</v>
      </c>
      <c r="J142" s="348">
        <v>5.5071000000000003</v>
      </c>
      <c r="K142" s="348">
        <v>5.5705999999999998</v>
      </c>
      <c r="L142" s="348">
        <v>14.6195</v>
      </c>
      <c r="M142" s="348">
        <v>14.211499999999999</v>
      </c>
      <c r="N142" s="350">
        <v>14.714399999999999</v>
      </c>
      <c r="O142" s="348" t="s">
        <v>430</v>
      </c>
      <c r="P142" s="348" t="s">
        <v>430</v>
      </c>
      <c r="Q142" s="348" t="s">
        <v>430</v>
      </c>
      <c r="R142" s="348" t="s">
        <v>430</v>
      </c>
      <c r="S142" s="348">
        <v>22.141400000000001</v>
      </c>
      <c r="T142" s="348">
        <v>12.8093</v>
      </c>
      <c r="U142" s="348">
        <v>12.871700000000001</v>
      </c>
      <c r="V142" s="348">
        <v>12.495100000000001</v>
      </c>
      <c r="W142" s="348">
        <v>1.3722000000000001</v>
      </c>
      <c r="X142" s="348">
        <v>7.1199000000000003</v>
      </c>
      <c r="Y142" s="374"/>
      <c r="Z142" s="346">
        <v>2</v>
      </c>
      <c r="AA142" s="346">
        <v>2</v>
      </c>
      <c r="AB142" s="346">
        <v>3</v>
      </c>
      <c r="AC142" s="346">
        <v>3</v>
      </c>
      <c r="AD142" s="346">
        <v>3</v>
      </c>
      <c r="AE142" s="346">
        <v>3</v>
      </c>
      <c r="AF142" s="346" t="s">
        <v>430</v>
      </c>
      <c r="AG142" s="346" t="s">
        <v>430</v>
      </c>
      <c r="AH142" s="346" t="s">
        <v>430</v>
      </c>
      <c r="AI142" s="346" t="s">
        <v>430</v>
      </c>
      <c r="AJ142" s="346">
        <v>3</v>
      </c>
      <c r="AK142" s="346">
        <v>1</v>
      </c>
      <c r="AL142" s="346">
        <v>2</v>
      </c>
      <c r="AM142" s="346">
        <v>2</v>
      </c>
      <c r="AN142" s="346">
        <v>7</v>
      </c>
      <c r="AO142" s="373"/>
      <c r="AP142" s="348" t="s">
        <v>430</v>
      </c>
      <c r="AQ142" s="348" t="s">
        <v>430</v>
      </c>
      <c r="AR142" s="348" t="s">
        <v>430</v>
      </c>
      <c r="AS142" s="348" t="s">
        <v>430</v>
      </c>
      <c r="AT142" s="348">
        <v>23.63</v>
      </c>
      <c r="AU142" s="351"/>
      <c r="AV142" s="346" t="s">
        <v>430</v>
      </c>
      <c r="AW142" s="346" t="s">
        <v>430</v>
      </c>
      <c r="AX142" s="346" t="s">
        <v>430</v>
      </c>
      <c r="AY142" s="346" t="s">
        <v>430</v>
      </c>
      <c r="AZ142" s="346">
        <v>2</v>
      </c>
      <c r="BA142" s="362"/>
      <c r="BB142" s="348">
        <v>19.975728039604899</v>
      </c>
      <c r="BC142" s="375">
        <v>1.1584084268264101</v>
      </c>
      <c r="BD142" s="375">
        <v>1.45759891374539E-2</v>
      </c>
      <c r="BE142" s="375">
        <v>0.26728012522780698</v>
      </c>
      <c r="BF142" s="374"/>
      <c r="BG142" s="348">
        <v>37.688099999999999</v>
      </c>
      <c r="BH142" s="348">
        <v>14.7898</v>
      </c>
      <c r="BI142" s="348">
        <v>42.728700000000003</v>
      </c>
      <c r="BJ142" s="348">
        <v>4.7934000000000001</v>
      </c>
      <c r="BK142" s="373"/>
      <c r="BL142" s="372" t="s">
        <v>3169</v>
      </c>
      <c r="BM142" s="372" t="s">
        <v>3170</v>
      </c>
      <c r="BN142" s="372" t="s">
        <v>3171</v>
      </c>
      <c r="BO142" s="372" t="s">
        <v>3172</v>
      </c>
      <c r="BP142" s="372" t="s">
        <v>3173</v>
      </c>
      <c r="BQ142" s="373"/>
      <c r="BR142" s="354" t="s">
        <v>476</v>
      </c>
    </row>
    <row r="143" spans="1:70" s="428" customFormat="1" x14ac:dyDescent="0.25">
      <c r="A143" s="345" t="s">
        <v>3174</v>
      </c>
      <c r="B143" s="373"/>
      <c r="C143" s="719">
        <v>45152</v>
      </c>
      <c r="D143" s="373"/>
      <c r="E143" s="346">
        <v>705.5</v>
      </c>
      <c r="F143" s="373"/>
      <c r="G143" s="347">
        <v>16.151299999999999</v>
      </c>
      <c r="H143" s="374"/>
      <c r="I143" s="348">
        <v>0.73409999999999997</v>
      </c>
      <c r="J143" s="348">
        <v>3.536</v>
      </c>
      <c r="K143" s="348">
        <v>5.2778</v>
      </c>
      <c r="L143" s="348">
        <v>22.343499999999999</v>
      </c>
      <c r="M143" s="348">
        <v>14.4419</v>
      </c>
      <c r="N143" s="350">
        <v>11.2463</v>
      </c>
      <c r="O143" s="348">
        <v>-0.45140000000000002</v>
      </c>
      <c r="P143" s="348" t="s">
        <v>430</v>
      </c>
      <c r="Q143" s="348" t="s">
        <v>430</v>
      </c>
      <c r="R143" s="348" t="s">
        <v>430</v>
      </c>
      <c r="S143" s="348">
        <v>31.7409</v>
      </c>
      <c r="T143" s="348">
        <v>11.548299999999999</v>
      </c>
      <c r="U143" s="348">
        <v>12.4907</v>
      </c>
      <c r="V143" s="348">
        <v>7.5412999999999997</v>
      </c>
      <c r="W143" s="348">
        <v>0.69579999999999997</v>
      </c>
      <c r="X143" s="348">
        <v>18.3432</v>
      </c>
      <c r="Y143" s="374"/>
      <c r="Z143" s="346">
        <v>3</v>
      </c>
      <c r="AA143" s="346">
        <v>12</v>
      </c>
      <c r="AB143" s="346">
        <v>4</v>
      </c>
      <c r="AC143" s="346">
        <v>1</v>
      </c>
      <c r="AD143" s="346">
        <v>1</v>
      </c>
      <c r="AE143" s="346">
        <v>8</v>
      </c>
      <c r="AF143" s="346">
        <v>7</v>
      </c>
      <c r="AG143" s="346" t="s">
        <v>430</v>
      </c>
      <c r="AH143" s="346" t="s">
        <v>430</v>
      </c>
      <c r="AI143" s="346" t="s">
        <v>430</v>
      </c>
      <c r="AJ143" s="346">
        <v>1</v>
      </c>
      <c r="AK143" s="346">
        <v>3</v>
      </c>
      <c r="AL143" s="346">
        <v>3</v>
      </c>
      <c r="AM143" s="346">
        <v>8</v>
      </c>
      <c r="AN143" s="346">
        <v>10</v>
      </c>
      <c r="AO143" s="373"/>
      <c r="AP143" s="348" t="s">
        <v>430</v>
      </c>
      <c r="AQ143" s="348" t="s">
        <v>430</v>
      </c>
      <c r="AR143" s="348" t="s">
        <v>430</v>
      </c>
      <c r="AS143" s="348" t="s">
        <v>430</v>
      </c>
      <c r="AT143" s="348">
        <v>25.21</v>
      </c>
      <c r="AU143" s="351"/>
      <c r="AV143" s="346" t="s">
        <v>430</v>
      </c>
      <c r="AW143" s="346" t="s">
        <v>430</v>
      </c>
      <c r="AX143" s="346" t="s">
        <v>430</v>
      </c>
      <c r="AY143" s="346" t="s">
        <v>430</v>
      </c>
      <c r="AZ143" s="346">
        <v>1</v>
      </c>
      <c r="BA143" s="362"/>
      <c r="BB143" s="348">
        <v>19.531523819394401</v>
      </c>
      <c r="BC143" s="375">
        <v>1.19863876116112</v>
      </c>
      <c r="BD143" s="375">
        <v>5.64221380664763E-2</v>
      </c>
      <c r="BE143" s="375">
        <v>-1.02239706635421E-2</v>
      </c>
      <c r="BF143" s="374"/>
      <c r="BG143" s="348">
        <v>28.346499999999999</v>
      </c>
      <c r="BH143" s="348">
        <v>22.839400000000001</v>
      </c>
      <c r="BI143" s="348">
        <v>31.4542</v>
      </c>
      <c r="BJ143" s="348">
        <v>17.3599</v>
      </c>
      <c r="BK143" s="373"/>
      <c r="BL143" s="372" t="s">
        <v>3175</v>
      </c>
      <c r="BM143" s="372" t="s">
        <v>3176</v>
      </c>
      <c r="BN143" s="372" t="s">
        <v>3177</v>
      </c>
      <c r="BO143" s="372" t="s">
        <v>3178</v>
      </c>
      <c r="BP143" s="372" t="s">
        <v>3179</v>
      </c>
      <c r="BQ143" s="373"/>
      <c r="BR143" s="354" t="s">
        <v>547</v>
      </c>
    </row>
    <row r="144" spans="1:70" s="428" customFormat="1" x14ac:dyDescent="0.25">
      <c r="A144" s="345" t="s">
        <v>3180</v>
      </c>
      <c r="B144" s="373"/>
      <c r="C144" s="719">
        <v>45512</v>
      </c>
      <c r="D144" s="373"/>
      <c r="E144" s="346">
        <v>689.53</v>
      </c>
      <c r="F144" s="373"/>
      <c r="G144" s="347">
        <v>11.337</v>
      </c>
      <c r="H144" s="374"/>
      <c r="I144" s="348">
        <v>-3.6200000000000003E-2</v>
      </c>
      <c r="J144" s="348">
        <v>4.4557000000000002</v>
      </c>
      <c r="K144" s="348">
        <v>3.6013999999999999</v>
      </c>
      <c r="L144" s="348">
        <v>8.8065999999999995</v>
      </c>
      <c r="M144" s="348">
        <v>3.5891000000000002</v>
      </c>
      <c r="N144" s="350">
        <v>2.0891000000000002</v>
      </c>
      <c r="O144" s="348" t="s">
        <v>430</v>
      </c>
      <c r="P144" s="348" t="s">
        <v>430</v>
      </c>
      <c r="Q144" s="348" t="s">
        <v>430</v>
      </c>
      <c r="R144" s="348" t="s">
        <v>430</v>
      </c>
      <c r="S144" s="348">
        <v>15.3001</v>
      </c>
      <c r="T144" s="348">
        <v>1.4633</v>
      </c>
      <c r="U144" s="348">
        <v>-1.2344999999999999</v>
      </c>
      <c r="V144" s="348">
        <v>-0.99039999999999995</v>
      </c>
      <c r="W144" s="348">
        <v>-0.39710000000000001</v>
      </c>
      <c r="X144" s="348">
        <v>6.9782999999999999</v>
      </c>
      <c r="Y144" s="374"/>
      <c r="Z144" s="346">
        <v>12</v>
      </c>
      <c r="AA144" s="346">
        <v>9</v>
      </c>
      <c r="AB144" s="346">
        <v>10</v>
      </c>
      <c r="AC144" s="346">
        <v>10</v>
      </c>
      <c r="AD144" s="346">
        <v>12</v>
      </c>
      <c r="AE144" s="346">
        <v>12</v>
      </c>
      <c r="AF144" s="346" t="s">
        <v>430</v>
      </c>
      <c r="AG144" s="346" t="s">
        <v>430</v>
      </c>
      <c r="AH144" s="346" t="s">
        <v>430</v>
      </c>
      <c r="AI144" s="346" t="s">
        <v>430</v>
      </c>
      <c r="AJ144" s="346">
        <v>10</v>
      </c>
      <c r="AK144" s="346">
        <v>12</v>
      </c>
      <c r="AL144" s="346">
        <v>12</v>
      </c>
      <c r="AM144" s="346">
        <v>12</v>
      </c>
      <c r="AN144" s="346">
        <v>12</v>
      </c>
      <c r="AO144" s="373"/>
      <c r="AP144" s="348" t="s">
        <v>430</v>
      </c>
      <c r="AQ144" s="348" t="s">
        <v>430</v>
      </c>
      <c r="AR144" s="348" t="s">
        <v>430</v>
      </c>
      <c r="AS144" s="348" t="s">
        <v>430</v>
      </c>
      <c r="AT144" s="348">
        <v>4.7</v>
      </c>
      <c r="AU144" s="351"/>
      <c r="AV144" s="346" t="s">
        <v>430</v>
      </c>
      <c r="AW144" s="346" t="s">
        <v>430</v>
      </c>
      <c r="AX144" s="346" t="s">
        <v>430</v>
      </c>
      <c r="AY144" s="346" t="s">
        <v>430</v>
      </c>
      <c r="AZ144" s="346">
        <v>12</v>
      </c>
      <c r="BA144" s="362"/>
      <c r="BB144" s="348">
        <v>23.5764658161082</v>
      </c>
      <c r="BC144" s="375">
        <v>1.27719000171885</v>
      </c>
      <c r="BD144" s="375">
        <v>1.1226953032328299E-2</v>
      </c>
      <c r="BE144" s="375">
        <v>0.186498372776668</v>
      </c>
      <c r="BF144" s="374"/>
      <c r="BG144" s="348">
        <v>36.312899999999999</v>
      </c>
      <c r="BH144" s="348">
        <v>33.552799999999998</v>
      </c>
      <c r="BI144" s="348">
        <v>22.691500000000001</v>
      </c>
      <c r="BJ144" s="348">
        <v>7.4428000000000001</v>
      </c>
      <c r="BK144" s="373"/>
      <c r="BL144" s="372" t="s">
        <v>3181</v>
      </c>
      <c r="BM144" s="372" t="s">
        <v>3182</v>
      </c>
      <c r="BN144" s="372" t="s">
        <v>3183</v>
      </c>
      <c r="BO144" s="372" t="s">
        <v>3184</v>
      </c>
      <c r="BP144" s="372" t="s">
        <v>3185</v>
      </c>
      <c r="BQ144" s="373"/>
      <c r="BR144" s="354" t="s">
        <v>476</v>
      </c>
    </row>
    <row r="145" spans="1:70" s="428" customFormat="1" x14ac:dyDescent="0.25">
      <c r="A145" s="345" t="s">
        <v>3186</v>
      </c>
      <c r="B145" s="373"/>
      <c r="C145" s="719">
        <v>45518</v>
      </c>
      <c r="D145" s="373"/>
      <c r="E145" s="346">
        <v>694.33</v>
      </c>
      <c r="F145" s="373"/>
      <c r="G145" s="347">
        <v>11.01</v>
      </c>
      <c r="H145" s="374"/>
      <c r="I145" s="348">
        <v>0.63990000000000002</v>
      </c>
      <c r="J145" s="348">
        <v>5.5609000000000002</v>
      </c>
      <c r="K145" s="348">
        <v>7.3098999999999998</v>
      </c>
      <c r="L145" s="348">
        <v>14.3302</v>
      </c>
      <c r="M145" s="348">
        <v>13.271599999999999</v>
      </c>
      <c r="N145" s="350">
        <v>10.320600000000001</v>
      </c>
      <c r="O145" s="348" t="s">
        <v>430</v>
      </c>
      <c r="P145" s="348" t="s">
        <v>430</v>
      </c>
      <c r="Q145" s="348" t="s">
        <v>430</v>
      </c>
      <c r="R145" s="348" t="s">
        <v>430</v>
      </c>
      <c r="S145" s="348">
        <v>21.255500000000001</v>
      </c>
      <c r="T145" s="348">
        <v>10.4313</v>
      </c>
      <c r="U145" s="348">
        <v>8.3660999999999994</v>
      </c>
      <c r="V145" s="348">
        <v>7.4146000000000001</v>
      </c>
      <c r="W145" s="348">
        <v>3.77</v>
      </c>
      <c r="X145" s="348">
        <v>5.3570000000000002</v>
      </c>
      <c r="Y145" s="374"/>
      <c r="Z145" s="346">
        <v>4</v>
      </c>
      <c r="AA145" s="346">
        <v>1</v>
      </c>
      <c r="AB145" s="346">
        <v>1</v>
      </c>
      <c r="AC145" s="346">
        <v>4</v>
      </c>
      <c r="AD145" s="346">
        <v>4</v>
      </c>
      <c r="AE145" s="346">
        <v>9</v>
      </c>
      <c r="AF145" s="346" t="s">
        <v>430</v>
      </c>
      <c r="AG145" s="346" t="s">
        <v>430</v>
      </c>
      <c r="AH145" s="346" t="s">
        <v>430</v>
      </c>
      <c r="AI145" s="346" t="s">
        <v>430</v>
      </c>
      <c r="AJ145" s="346">
        <v>4</v>
      </c>
      <c r="AK145" s="346">
        <v>4</v>
      </c>
      <c r="AL145" s="346">
        <v>9</v>
      </c>
      <c r="AM145" s="346">
        <v>9</v>
      </c>
      <c r="AN145" s="346">
        <v>1</v>
      </c>
      <c r="AO145" s="373"/>
      <c r="AP145" s="348" t="s">
        <v>430</v>
      </c>
      <c r="AQ145" s="348" t="s">
        <v>430</v>
      </c>
      <c r="AR145" s="348" t="s">
        <v>430</v>
      </c>
      <c r="AS145" s="348" t="s">
        <v>430</v>
      </c>
      <c r="AT145" s="348">
        <v>18.489999999999998</v>
      </c>
      <c r="AU145" s="351"/>
      <c r="AV145" s="346" t="s">
        <v>430</v>
      </c>
      <c r="AW145" s="346" t="s">
        <v>430</v>
      </c>
      <c r="AX145" s="346" t="s">
        <v>430</v>
      </c>
      <c r="AY145" s="346" t="s">
        <v>430</v>
      </c>
      <c r="AZ145" s="346">
        <v>5</v>
      </c>
      <c r="BA145" s="362"/>
      <c r="BB145" s="348">
        <v>18.392665473799699</v>
      </c>
      <c r="BC145" s="375">
        <v>1.10006360073837</v>
      </c>
      <c r="BD145" s="375">
        <v>6.5118111286355104E-3</v>
      </c>
      <c r="BE145" s="375">
        <v>5.2420285365351899E-2</v>
      </c>
      <c r="BF145" s="374"/>
      <c r="BG145" s="348">
        <v>45.685200000000002</v>
      </c>
      <c r="BH145" s="348">
        <v>18.785399999999999</v>
      </c>
      <c r="BI145" s="348">
        <v>34.039099999999998</v>
      </c>
      <c r="BJ145" s="348">
        <v>1.4903</v>
      </c>
      <c r="BK145" s="373"/>
      <c r="BL145" s="372" t="s">
        <v>3187</v>
      </c>
      <c r="BM145" s="372" t="s">
        <v>3188</v>
      </c>
      <c r="BN145" s="372" t="s">
        <v>3189</v>
      </c>
      <c r="BO145" s="372" t="s">
        <v>3190</v>
      </c>
      <c r="BP145" s="372" t="s">
        <v>2930</v>
      </c>
      <c r="BQ145" s="373"/>
      <c r="BR145" s="354" t="s">
        <v>602</v>
      </c>
    </row>
    <row r="146" spans="1:70" s="428" customFormat="1" x14ac:dyDescent="0.25">
      <c r="A146" s="345" t="s">
        <v>3191</v>
      </c>
      <c r="B146" s="373"/>
      <c r="C146" s="719">
        <v>45467</v>
      </c>
      <c r="D146" s="373"/>
      <c r="E146" s="346">
        <v>673.9</v>
      </c>
      <c r="F146" s="373"/>
      <c r="G146" s="347">
        <v>10.3851</v>
      </c>
      <c r="H146" s="374"/>
      <c r="I146" s="348">
        <v>0.85460000000000003</v>
      </c>
      <c r="J146" s="348">
        <v>4.9635999999999996</v>
      </c>
      <c r="K146" s="348">
        <v>3.5703</v>
      </c>
      <c r="L146" s="348">
        <v>9.2052999999999994</v>
      </c>
      <c r="M146" s="348">
        <v>6.9757999999999996</v>
      </c>
      <c r="N146" s="350">
        <v>9.6503999999999994</v>
      </c>
      <c r="O146" s="348" t="s">
        <v>430</v>
      </c>
      <c r="P146" s="348" t="s">
        <v>430</v>
      </c>
      <c r="Q146" s="348" t="s">
        <v>430</v>
      </c>
      <c r="R146" s="348" t="s">
        <v>430</v>
      </c>
      <c r="S146" s="348">
        <v>15.273400000000001</v>
      </c>
      <c r="T146" s="348">
        <v>3.9653999999999998</v>
      </c>
      <c r="U146" s="348">
        <v>6.2567000000000004</v>
      </c>
      <c r="V146" s="348">
        <v>5.6448</v>
      </c>
      <c r="W146" s="348">
        <v>2.9777</v>
      </c>
      <c r="X146" s="348">
        <v>1.9233</v>
      </c>
      <c r="Y146" s="374"/>
      <c r="Z146" s="346">
        <v>1</v>
      </c>
      <c r="AA146" s="346">
        <v>5</v>
      </c>
      <c r="AB146" s="346">
        <v>11</v>
      </c>
      <c r="AC146" s="346">
        <v>9</v>
      </c>
      <c r="AD146" s="346">
        <v>10</v>
      </c>
      <c r="AE146" s="346">
        <v>11</v>
      </c>
      <c r="AF146" s="346" t="s">
        <v>430</v>
      </c>
      <c r="AG146" s="346" t="s">
        <v>430</v>
      </c>
      <c r="AH146" s="346" t="s">
        <v>430</v>
      </c>
      <c r="AI146" s="346" t="s">
        <v>430</v>
      </c>
      <c r="AJ146" s="346">
        <v>11</v>
      </c>
      <c r="AK146" s="346">
        <v>10</v>
      </c>
      <c r="AL146" s="346">
        <v>10</v>
      </c>
      <c r="AM146" s="346">
        <v>11</v>
      </c>
      <c r="AN146" s="346">
        <v>3</v>
      </c>
      <c r="AO146" s="373"/>
      <c r="AP146" s="348" t="s">
        <v>430</v>
      </c>
      <c r="AQ146" s="348" t="s">
        <v>430</v>
      </c>
      <c r="AR146" s="348" t="s">
        <v>430</v>
      </c>
      <c r="AS146" s="348" t="s">
        <v>430</v>
      </c>
      <c r="AT146" s="348">
        <v>11.03</v>
      </c>
      <c r="AU146" s="351"/>
      <c r="AV146" s="346" t="s">
        <v>430</v>
      </c>
      <c r="AW146" s="346" t="s">
        <v>430</v>
      </c>
      <c r="AX146" s="346" t="s">
        <v>430</v>
      </c>
      <c r="AY146" s="346" t="s">
        <v>430</v>
      </c>
      <c r="AZ146" s="346">
        <v>10</v>
      </c>
      <c r="BA146" s="362"/>
      <c r="BB146" s="348">
        <v>15.199944362340201</v>
      </c>
      <c r="BC146" s="375">
        <v>1.0097689597106601</v>
      </c>
      <c r="BD146" s="375">
        <v>-1.7158274786368902E-2</v>
      </c>
      <c r="BE146" s="375">
        <v>-0.30450007881524299</v>
      </c>
      <c r="BF146" s="374"/>
      <c r="BG146" s="348">
        <v>46.517200000000003</v>
      </c>
      <c r="BH146" s="348">
        <v>10.476800000000001</v>
      </c>
      <c r="BI146" s="348">
        <v>34.715699999999998</v>
      </c>
      <c r="BJ146" s="348">
        <v>8.2903000000000002</v>
      </c>
      <c r="BK146" s="373"/>
      <c r="BL146" s="372" t="s">
        <v>3192</v>
      </c>
      <c r="BM146" s="372" t="s">
        <v>3193</v>
      </c>
      <c r="BN146" s="372" t="s">
        <v>3194</v>
      </c>
      <c r="BO146" s="372" t="s">
        <v>1260</v>
      </c>
      <c r="BP146" s="372" t="s">
        <v>3195</v>
      </c>
      <c r="BQ146" s="373"/>
      <c r="BR146" s="354" t="s">
        <v>602</v>
      </c>
    </row>
    <row r="147" spans="1:70" s="428" customFormat="1" x14ac:dyDescent="0.25">
      <c r="A147" s="885" t="s">
        <v>93</v>
      </c>
      <c r="B147" s="402"/>
      <c r="C147" s="724"/>
      <c r="D147" s="402"/>
      <c r="E147" s="403"/>
      <c r="F147" s="402"/>
      <c r="G147" s="404"/>
      <c r="H147" s="406"/>
      <c r="I147" s="405">
        <v>0.4531</v>
      </c>
      <c r="J147" s="405">
        <v>4.7371999999999996</v>
      </c>
      <c r="K147" s="405">
        <v>4.5366999999999997</v>
      </c>
      <c r="L147" s="405">
        <v>12.176600000000001</v>
      </c>
      <c r="M147" s="405">
        <v>10.3308</v>
      </c>
      <c r="N147" s="407">
        <v>12.2439</v>
      </c>
      <c r="O147" s="405">
        <v>4.2706999999999997</v>
      </c>
      <c r="P147" s="405">
        <v>21.055</v>
      </c>
      <c r="Q147" s="405">
        <v>17.307400000000001</v>
      </c>
      <c r="R147" s="405">
        <v>14.055899999999999</v>
      </c>
      <c r="S147" s="405">
        <v>18.747499999999999</v>
      </c>
      <c r="T147" s="405">
        <v>7.8552</v>
      </c>
      <c r="U147" s="405">
        <v>9.2050999999999998</v>
      </c>
      <c r="V147" s="405">
        <v>8.9672000000000001</v>
      </c>
      <c r="W147" s="405">
        <v>1.6464000000000001</v>
      </c>
      <c r="X147" s="405">
        <v>11.2188</v>
      </c>
      <c r="Y147" s="406"/>
      <c r="Z147" s="403">
        <v>12</v>
      </c>
      <c r="AA147" s="403">
        <v>12</v>
      </c>
      <c r="AB147" s="403">
        <v>12</v>
      </c>
      <c r="AC147" s="403">
        <v>12</v>
      </c>
      <c r="AD147" s="403">
        <v>12</v>
      </c>
      <c r="AE147" s="403">
        <v>12</v>
      </c>
      <c r="AF147" s="403">
        <v>7</v>
      </c>
      <c r="AG147" s="403">
        <v>3</v>
      </c>
      <c r="AH147" s="403">
        <v>2</v>
      </c>
      <c r="AI147" s="403">
        <v>1</v>
      </c>
      <c r="AJ147" s="403">
        <v>12</v>
      </c>
      <c r="AK147" s="403">
        <v>12</v>
      </c>
      <c r="AL147" s="403">
        <v>12</v>
      </c>
      <c r="AM147" s="403">
        <v>12</v>
      </c>
      <c r="AN147" s="403">
        <v>12</v>
      </c>
      <c r="AO147" s="402"/>
      <c r="AP147" s="405">
        <v>14.88</v>
      </c>
      <c r="AQ147" s="405">
        <v>20.170000000000002</v>
      </c>
      <c r="AR147" s="405">
        <v>18.425000000000001</v>
      </c>
      <c r="AS147" s="405">
        <v>14.9</v>
      </c>
      <c r="AT147" s="405">
        <v>16.7358333333333</v>
      </c>
      <c r="AU147" s="408"/>
      <c r="AV147" s="403">
        <v>1</v>
      </c>
      <c r="AW147" s="403">
        <v>2</v>
      </c>
      <c r="AX147" s="403">
        <v>2</v>
      </c>
      <c r="AY147" s="403">
        <v>3</v>
      </c>
      <c r="AZ147" s="403">
        <v>12</v>
      </c>
      <c r="BA147" s="409"/>
      <c r="BB147" s="405"/>
      <c r="BC147" s="410"/>
      <c r="BD147" s="410"/>
      <c r="BE147" s="410"/>
      <c r="BF147" s="406"/>
      <c r="BG147" s="405"/>
      <c r="BH147" s="405"/>
      <c r="BI147" s="405"/>
      <c r="BJ147" s="405"/>
      <c r="BK147" s="402"/>
      <c r="BL147" s="401"/>
      <c r="BM147" s="401"/>
      <c r="BN147" s="401"/>
      <c r="BO147" s="401"/>
      <c r="BP147" s="401"/>
      <c r="BQ147" s="402"/>
      <c r="BR147" s="411"/>
    </row>
    <row r="148" spans="1:70" s="428" customFormat="1" x14ac:dyDescent="0.25">
      <c r="A148" s="886" t="s">
        <v>94</v>
      </c>
      <c r="B148" s="373"/>
      <c r="C148" s="719"/>
      <c r="D148" s="373"/>
      <c r="E148" s="346"/>
      <c r="F148" s="373"/>
      <c r="G148" s="347"/>
      <c r="H148" s="374"/>
      <c r="I148" s="348">
        <v>0.85460000000000003</v>
      </c>
      <c r="J148" s="348">
        <v>5.5609000000000002</v>
      </c>
      <c r="K148" s="348">
        <v>7.3098999999999998</v>
      </c>
      <c r="L148" s="348">
        <v>22.343499999999999</v>
      </c>
      <c r="M148" s="348">
        <v>14.4419</v>
      </c>
      <c r="N148" s="350">
        <v>17.8674</v>
      </c>
      <c r="O148" s="348">
        <v>7.5049000000000001</v>
      </c>
      <c r="P148" s="348">
        <v>22.630099999999999</v>
      </c>
      <c r="Q148" s="348">
        <v>20.5059</v>
      </c>
      <c r="R148" s="348">
        <v>14.055899999999999</v>
      </c>
      <c r="S148" s="348">
        <v>31.7409</v>
      </c>
      <c r="T148" s="348">
        <v>12.8093</v>
      </c>
      <c r="U148" s="348">
        <v>14.6015</v>
      </c>
      <c r="V148" s="348">
        <v>14.459</v>
      </c>
      <c r="W148" s="348">
        <v>3.77</v>
      </c>
      <c r="X148" s="348">
        <v>19.1876</v>
      </c>
      <c r="Y148" s="374"/>
      <c r="Z148" s="346"/>
      <c r="AA148" s="346"/>
      <c r="AB148" s="346"/>
      <c r="AC148" s="346"/>
      <c r="AD148" s="346"/>
      <c r="AE148" s="346"/>
      <c r="AF148" s="346"/>
      <c r="AG148" s="346"/>
      <c r="AH148" s="346"/>
      <c r="AI148" s="346"/>
      <c r="AJ148" s="346"/>
      <c r="AK148" s="346"/>
      <c r="AL148" s="346"/>
      <c r="AM148" s="346"/>
      <c r="AN148" s="346"/>
      <c r="AO148" s="373"/>
      <c r="AP148" s="348">
        <v>14.88</v>
      </c>
      <c r="AQ148" s="348">
        <v>22.71</v>
      </c>
      <c r="AR148" s="348">
        <v>19.88</v>
      </c>
      <c r="AS148" s="348">
        <v>15.68</v>
      </c>
      <c r="AT148" s="348">
        <v>25.21</v>
      </c>
      <c r="AU148" s="351"/>
      <c r="AV148" s="346"/>
      <c r="AW148" s="346"/>
      <c r="AX148" s="346"/>
      <c r="AY148" s="346"/>
      <c r="AZ148" s="346"/>
      <c r="BA148" s="362"/>
      <c r="BB148" s="348"/>
      <c r="BC148" s="375"/>
      <c r="BD148" s="375"/>
      <c r="BE148" s="375"/>
      <c r="BF148" s="374"/>
      <c r="BG148" s="348"/>
      <c r="BH148" s="348"/>
      <c r="BI148" s="348"/>
      <c r="BJ148" s="348"/>
      <c r="BK148" s="373"/>
      <c r="BL148" s="372"/>
      <c r="BM148" s="372"/>
      <c r="BN148" s="372"/>
      <c r="BO148" s="372"/>
      <c r="BP148" s="372"/>
      <c r="BQ148" s="373"/>
      <c r="BR148" s="354"/>
    </row>
    <row r="149" spans="1:70" s="428" customFormat="1" x14ac:dyDescent="0.25">
      <c r="A149" s="886" t="s">
        <v>95</v>
      </c>
      <c r="B149" s="373"/>
      <c r="C149" s="719"/>
      <c r="D149" s="373"/>
      <c r="E149" s="346"/>
      <c r="F149" s="373"/>
      <c r="G149" s="347"/>
      <c r="H149" s="374"/>
      <c r="I149" s="348">
        <v>-3.6200000000000003E-2</v>
      </c>
      <c r="J149" s="348">
        <v>3.536</v>
      </c>
      <c r="K149" s="348">
        <v>1.3463000000000001</v>
      </c>
      <c r="L149" s="348">
        <v>8.6663999999999994</v>
      </c>
      <c r="M149" s="348">
        <v>3.5891000000000002</v>
      </c>
      <c r="N149" s="350">
        <v>2.0891000000000002</v>
      </c>
      <c r="O149" s="348">
        <v>-0.45140000000000002</v>
      </c>
      <c r="P149" s="348">
        <v>20.024000000000001</v>
      </c>
      <c r="Q149" s="348">
        <v>14.1089</v>
      </c>
      <c r="R149" s="348">
        <v>14.055899999999999</v>
      </c>
      <c r="S149" s="348">
        <v>14.0632</v>
      </c>
      <c r="T149" s="348">
        <v>1.4633</v>
      </c>
      <c r="U149" s="348">
        <v>-1.2344999999999999</v>
      </c>
      <c r="V149" s="348">
        <v>-0.99039999999999995</v>
      </c>
      <c r="W149" s="348">
        <v>-0.39710000000000001</v>
      </c>
      <c r="X149" s="348">
        <v>1.9233</v>
      </c>
      <c r="Y149" s="374"/>
      <c r="Z149" s="346"/>
      <c r="AA149" s="346"/>
      <c r="AB149" s="346"/>
      <c r="AC149" s="346"/>
      <c r="AD149" s="346"/>
      <c r="AE149" s="346"/>
      <c r="AF149" s="346"/>
      <c r="AG149" s="346"/>
      <c r="AH149" s="346"/>
      <c r="AI149" s="346"/>
      <c r="AJ149" s="346"/>
      <c r="AK149" s="346"/>
      <c r="AL149" s="346"/>
      <c r="AM149" s="346"/>
      <c r="AN149" s="346"/>
      <c r="AO149" s="373"/>
      <c r="AP149" s="348">
        <v>14.88</v>
      </c>
      <c r="AQ149" s="348">
        <v>17.63</v>
      </c>
      <c r="AR149" s="348">
        <v>16.97</v>
      </c>
      <c r="AS149" s="348">
        <v>14.5</v>
      </c>
      <c r="AT149" s="348">
        <v>4.7</v>
      </c>
      <c r="AU149" s="351"/>
      <c r="AV149" s="346"/>
      <c r="AW149" s="346"/>
      <c r="AX149" s="346"/>
      <c r="AY149" s="346"/>
      <c r="AZ149" s="346"/>
      <c r="BA149" s="362"/>
      <c r="BB149" s="348"/>
      <c r="BC149" s="375"/>
      <c r="BD149" s="375"/>
      <c r="BE149" s="375"/>
      <c r="BF149" s="374"/>
      <c r="BG149" s="348"/>
      <c r="BH149" s="348"/>
      <c r="BI149" s="348"/>
      <c r="BJ149" s="348"/>
      <c r="BK149" s="373"/>
      <c r="BL149" s="372"/>
      <c r="BM149" s="372"/>
      <c r="BN149" s="372"/>
      <c r="BO149" s="372"/>
      <c r="BP149" s="372"/>
      <c r="BQ149" s="373"/>
      <c r="BR149" s="354"/>
    </row>
    <row r="150" spans="1:70" s="428" customFormat="1" x14ac:dyDescent="0.25">
      <c r="A150" s="887" t="s">
        <v>96</v>
      </c>
      <c r="B150" s="413"/>
      <c r="C150" s="725"/>
      <c r="D150" s="413"/>
      <c r="E150" s="414"/>
      <c r="F150" s="413"/>
      <c r="G150" s="415"/>
      <c r="H150" s="417"/>
      <c r="I150" s="416">
        <v>0.46210000000000001</v>
      </c>
      <c r="J150" s="416">
        <v>4.7383499999999996</v>
      </c>
      <c r="K150" s="416">
        <v>4.4440499999999998</v>
      </c>
      <c r="L150" s="416">
        <v>10.5886</v>
      </c>
      <c r="M150" s="416">
        <v>10.162699999999999</v>
      </c>
      <c r="N150" s="418">
        <v>13.4345</v>
      </c>
      <c r="O150" s="416">
        <v>4.6585000000000001</v>
      </c>
      <c r="P150" s="416">
        <v>20.510999999999999</v>
      </c>
      <c r="Q150" s="416">
        <v>17.307400000000001</v>
      </c>
      <c r="R150" s="416">
        <v>14.055899999999999</v>
      </c>
      <c r="S150" s="416">
        <v>16.706700000000001</v>
      </c>
      <c r="T150" s="416">
        <v>7.7347999999999999</v>
      </c>
      <c r="U150" s="416">
        <v>10.127599999999999</v>
      </c>
      <c r="V150" s="416">
        <v>9.9848999999999997</v>
      </c>
      <c r="W150" s="416">
        <v>1.484</v>
      </c>
      <c r="X150" s="416">
        <v>9.6228999999999996</v>
      </c>
      <c r="Y150" s="417"/>
      <c r="Z150" s="414"/>
      <c r="AA150" s="414"/>
      <c r="AB150" s="414"/>
      <c r="AC150" s="414"/>
      <c r="AD150" s="414"/>
      <c r="AE150" s="414"/>
      <c r="AF150" s="414"/>
      <c r="AG150" s="414"/>
      <c r="AH150" s="414"/>
      <c r="AI150" s="414"/>
      <c r="AJ150" s="414"/>
      <c r="AK150" s="414"/>
      <c r="AL150" s="414"/>
      <c r="AM150" s="414"/>
      <c r="AN150" s="414"/>
      <c r="AO150" s="413"/>
      <c r="AP150" s="416">
        <v>14.88</v>
      </c>
      <c r="AQ150" s="416">
        <v>20.170000000000002</v>
      </c>
      <c r="AR150" s="416">
        <v>18.420000000000002</v>
      </c>
      <c r="AS150" s="416">
        <v>14.52</v>
      </c>
      <c r="AT150" s="416">
        <v>16.55</v>
      </c>
      <c r="AU150" s="419"/>
      <c r="AV150" s="414"/>
      <c r="AW150" s="414"/>
      <c r="AX150" s="414"/>
      <c r="AY150" s="414"/>
      <c r="AZ150" s="414"/>
      <c r="BA150" s="420"/>
      <c r="BB150" s="416"/>
      <c r="BC150" s="421"/>
      <c r="BD150" s="421"/>
      <c r="BE150" s="421"/>
      <c r="BF150" s="417"/>
      <c r="BG150" s="416"/>
      <c r="BH150" s="416"/>
      <c r="BI150" s="416"/>
      <c r="BJ150" s="416"/>
      <c r="BK150" s="413"/>
      <c r="BL150" s="412"/>
      <c r="BM150" s="412"/>
      <c r="BN150" s="412"/>
      <c r="BO150" s="412"/>
      <c r="BP150" s="412"/>
      <c r="BQ150" s="413"/>
      <c r="BR150" s="422"/>
    </row>
    <row r="151" spans="1:70" s="428" customFormat="1" ht="14.5" customHeight="1" x14ac:dyDescent="0.35">
      <c r="A151" s="874" t="s">
        <v>3196</v>
      </c>
      <c r="B151" s="862"/>
      <c r="C151" s="863"/>
      <c r="D151" s="862"/>
      <c r="E151" s="864"/>
      <c r="F151" s="862"/>
      <c r="G151" s="865"/>
      <c r="H151" s="867"/>
      <c r="I151" s="866"/>
      <c r="J151" s="866"/>
      <c r="K151" s="866"/>
      <c r="L151" s="866"/>
      <c r="M151" s="866"/>
      <c r="N151" s="868"/>
      <c r="O151" s="866"/>
      <c r="P151" s="866"/>
      <c r="Q151" s="866"/>
      <c r="R151" s="866"/>
      <c r="S151" s="866"/>
      <c r="T151" s="866"/>
      <c r="U151" s="866"/>
      <c r="V151" s="866"/>
      <c r="W151" s="866"/>
      <c r="X151" s="866"/>
      <c r="Y151" s="867"/>
      <c r="Z151" s="864"/>
      <c r="AA151" s="864"/>
      <c r="AB151" s="864"/>
      <c r="AC151" s="864"/>
      <c r="AD151" s="864"/>
      <c r="AE151" s="864"/>
      <c r="AF151" s="864"/>
      <c r="AG151" s="864"/>
      <c r="AH151" s="864"/>
      <c r="AI151" s="864"/>
      <c r="AJ151" s="864"/>
      <c r="AK151" s="864"/>
      <c r="AL151" s="864"/>
      <c r="AM151" s="864"/>
      <c r="AN151" s="864"/>
      <c r="AO151" s="862"/>
      <c r="AP151" s="866"/>
      <c r="AQ151" s="866"/>
      <c r="AR151" s="866"/>
      <c r="AS151" s="866"/>
      <c r="AT151" s="866"/>
      <c r="AU151" s="869"/>
      <c r="AV151" s="864"/>
      <c r="AW151" s="864"/>
      <c r="AX151" s="864"/>
      <c r="AY151" s="864"/>
      <c r="AZ151" s="864"/>
      <c r="BA151" s="870"/>
      <c r="BB151" s="866"/>
      <c r="BC151" s="871"/>
      <c r="BD151" s="871"/>
      <c r="BE151" s="871"/>
      <c r="BF151" s="867"/>
      <c r="BG151" s="866"/>
      <c r="BH151" s="866"/>
      <c r="BI151" s="866"/>
      <c r="BJ151" s="866"/>
      <c r="BK151" s="862"/>
      <c r="BL151" s="872"/>
      <c r="BM151" s="872"/>
      <c r="BN151" s="872"/>
      <c r="BO151" s="872"/>
      <c r="BP151" s="872"/>
      <c r="BQ151" s="862"/>
      <c r="BR151" s="873"/>
    </row>
    <row r="152" spans="1:70" s="428" customFormat="1" x14ac:dyDescent="0.25">
      <c r="A152" s="345" t="s">
        <v>3197</v>
      </c>
      <c r="B152" s="373"/>
      <c r="C152" s="719">
        <v>45044</v>
      </c>
      <c r="D152" s="373"/>
      <c r="E152" s="346">
        <v>7584.86</v>
      </c>
      <c r="F152" s="373"/>
      <c r="G152" s="347">
        <v>18.760000000000002</v>
      </c>
      <c r="H152" s="374"/>
      <c r="I152" s="348" t="s">
        <v>430</v>
      </c>
      <c r="J152" s="348">
        <v>3.7610999999999999</v>
      </c>
      <c r="K152" s="348">
        <v>2.6819999999999999</v>
      </c>
      <c r="L152" s="348">
        <v>7.5688000000000004</v>
      </c>
      <c r="M152" s="348">
        <v>-1.6255999999999999</v>
      </c>
      <c r="N152" s="350">
        <v>3.8868</v>
      </c>
      <c r="O152" s="348">
        <v>4.9016999999999999</v>
      </c>
      <c r="P152" s="348">
        <v>20.578499999999998</v>
      </c>
      <c r="Q152" s="348" t="s">
        <v>430</v>
      </c>
      <c r="R152" s="348" t="s">
        <v>430</v>
      </c>
      <c r="S152" s="348">
        <v>13.5593</v>
      </c>
      <c r="T152" s="348">
        <v>-2.6465999999999998</v>
      </c>
      <c r="U152" s="348">
        <v>2.2900999999999998</v>
      </c>
      <c r="V152" s="348">
        <v>1.4054</v>
      </c>
      <c r="W152" s="348">
        <v>1.5701000000000001</v>
      </c>
      <c r="X152" s="348">
        <v>22.186800000000002</v>
      </c>
      <c r="Y152" s="374"/>
      <c r="Z152" s="346" t="s">
        <v>430</v>
      </c>
      <c r="AA152" s="346">
        <v>12</v>
      </c>
      <c r="AB152" s="346">
        <v>11</v>
      </c>
      <c r="AC152" s="346">
        <v>12</v>
      </c>
      <c r="AD152" s="346">
        <v>9</v>
      </c>
      <c r="AE152" s="346">
        <v>7</v>
      </c>
      <c r="AF152" s="346">
        <v>4</v>
      </c>
      <c r="AG152" s="346">
        <v>1</v>
      </c>
      <c r="AH152" s="346" t="s">
        <v>430</v>
      </c>
      <c r="AI152" s="346" t="s">
        <v>430</v>
      </c>
      <c r="AJ152" s="346">
        <v>12</v>
      </c>
      <c r="AK152" s="346">
        <v>9</v>
      </c>
      <c r="AL152" s="346">
        <v>7</v>
      </c>
      <c r="AM152" s="346">
        <v>6</v>
      </c>
      <c r="AN152" s="346">
        <v>11</v>
      </c>
      <c r="AO152" s="373"/>
      <c r="AP152" s="348" t="s">
        <v>430</v>
      </c>
      <c r="AQ152" s="348" t="s">
        <v>430</v>
      </c>
      <c r="AR152" s="348" t="s">
        <v>430</v>
      </c>
      <c r="AS152" s="348">
        <v>10.54</v>
      </c>
      <c r="AT152" s="348">
        <v>1.44</v>
      </c>
      <c r="AU152" s="351"/>
      <c r="AV152" s="346" t="s">
        <v>430</v>
      </c>
      <c r="AW152" s="346" t="s">
        <v>430</v>
      </c>
      <c r="AX152" s="346" t="s">
        <v>430</v>
      </c>
      <c r="AY152" s="346">
        <v>1</v>
      </c>
      <c r="AZ152" s="346">
        <v>9</v>
      </c>
      <c r="BA152" s="362"/>
      <c r="BB152" s="348">
        <v>12.642533623233099</v>
      </c>
      <c r="BC152" s="375">
        <v>0.91683927384722397</v>
      </c>
      <c r="BD152" s="375">
        <v>0.104577368514074</v>
      </c>
      <c r="BE152" s="375">
        <v>0.710146543759129</v>
      </c>
      <c r="BF152" s="374"/>
      <c r="BG152" s="348">
        <v>41.459400000000002</v>
      </c>
      <c r="BH152" s="348">
        <v>28.058</v>
      </c>
      <c r="BI152" s="348">
        <v>26.543199999999999</v>
      </c>
      <c r="BJ152" s="348">
        <v>3.9394</v>
      </c>
      <c r="BK152" s="373"/>
      <c r="BL152" s="372" t="s">
        <v>3198</v>
      </c>
      <c r="BM152" s="372" t="s">
        <v>3199</v>
      </c>
      <c r="BN152" s="372" t="s">
        <v>3200</v>
      </c>
      <c r="BO152" s="372" t="s">
        <v>3201</v>
      </c>
      <c r="BP152" s="372" t="s">
        <v>3202</v>
      </c>
      <c r="BQ152" s="373"/>
      <c r="BR152" s="354" t="s">
        <v>463</v>
      </c>
    </row>
    <row r="153" spans="1:70" s="428" customFormat="1" x14ac:dyDescent="0.25">
      <c r="A153" s="345" t="s">
        <v>3203</v>
      </c>
      <c r="B153" s="373"/>
      <c r="C153" s="719">
        <v>45524</v>
      </c>
      <c r="D153" s="373"/>
      <c r="E153" s="346">
        <v>5041.26</v>
      </c>
      <c r="F153" s="373"/>
      <c r="G153" s="347">
        <v>9.4131</v>
      </c>
      <c r="H153" s="374"/>
      <c r="I153" s="348">
        <v>0.6361</v>
      </c>
      <c r="J153" s="348">
        <v>5.2225000000000001</v>
      </c>
      <c r="K153" s="348">
        <v>5.4146000000000001</v>
      </c>
      <c r="L153" s="348">
        <v>9.7340999999999998</v>
      </c>
      <c r="M153" s="348">
        <v>-4.7507999999999999</v>
      </c>
      <c r="N153" s="350">
        <v>-0.41889999999999999</v>
      </c>
      <c r="O153" s="348" t="s">
        <v>430</v>
      </c>
      <c r="P153" s="348" t="s">
        <v>430</v>
      </c>
      <c r="Q153" s="348" t="s">
        <v>430</v>
      </c>
      <c r="R153" s="348" t="s">
        <v>430</v>
      </c>
      <c r="S153" s="348">
        <v>15.768000000000001</v>
      </c>
      <c r="T153" s="348">
        <v>-4.9786000000000001</v>
      </c>
      <c r="U153" s="348">
        <v>-2.2462</v>
      </c>
      <c r="V153" s="348">
        <v>-2.6677</v>
      </c>
      <c r="W153" s="348">
        <v>3.4178999999999999</v>
      </c>
      <c r="X153" s="348">
        <v>-3.2555999999999998</v>
      </c>
      <c r="Y153" s="374"/>
      <c r="Z153" s="346">
        <v>4</v>
      </c>
      <c r="AA153" s="346">
        <v>6</v>
      </c>
      <c r="AB153" s="346">
        <v>9</v>
      </c>
      <c r="AC153" s="346">
        <v>9</v>
      </c>
      <c r="AD153" s="346">
        <v>11</v>
      </c>
      <c r="AE153" s="346">
        <v>9</v>
      </c>
      <c r="AF153" s="346" t="s">
        <v>430</v>
      </c>
      <c r="AG153" s="346" t="s">
        <v>430</v>
      </c>
      <c r="AH153" s="346" t="s">
        <v>430</v>
      </c>
      <c r="AI153" s="346" t="s">
        <v>430</v>
      </c>
      <c r="AJ153" s="346">
        <v>9</v>
      </c>
      <c r="AK153" s="346">
        <v>11</v>
      </c>
      <c r="AL153" s="346">
        <v>10</v>
      </c>
      <c r="AM153" s="346">
        <v>9</v>
      </c>
      <c r="AN153" s="346">
        <v>2</v>
      </c>
      <c r="AO153" s="373"/>
      <c r="AP153" s="348" t="s">
        <v>430</v>
      </c>
      <c r="AQ153" s="348" t="s">
        <v>430</v>
      </c>
      <c r="AR153" s="348" t="s">
        <v>430</v>
      </c>
      <c r="AS153" s="348" t="s">
        <v>430</v>
      </c>
      <c r="AT153" s="348">
        <v>-1.28</v>
      </c>
      <c r="AU153" s="351"/>
      <c r="AV153" s="346" t="s">
        <v>430</v>
      </c>
      <c r="AW153" s="346" t="s">
        <v>430</v>
      </c>
      <c r="AX153" s="346" t="s">
        <v>430</v>
      </c>
      <c r="AY153" s="346" t="s">
        <v>430</v>
      </c>
      <c r="AZ153" s="346">
        <v>11</v>
      </c>
      <c r="BA153" s="362"/>
      <c r="BB153" s="348">
        <v>15.940450774810101</v>
      </c>
      <c r="BC153" s="375">
        <v>1.04881002598267</v>
      </c>
      <c r="BD153" s="375">
        <v>-4.6392541298941901E-2</v>
      </c>
      <c r="BE153" s="375">
        <v>-0.26107166182104902</v>
      </c>
      <c r="BF153" s="374"/>
      <c r="BG153" s="348">
        <v>22.360900000000001</v>
      </c>
      <c r="BH153" s="348">
        <v>31.632300000000001</v>
      </c>
      <c r="BI153" s="348">
        <v>42.159300000000002</v>
      </c>
      <c r="BJ153" s="348">
        <v>3.8475000000000001</v>
      </c>
      <c r="BK153" s="373"/>
      <c r="BL153" s="372" t="s">
        <v>3204</v>
      </c>
      <c r="BM153" s="372" t="s">
        <v>3205</v>
      </c>
      <c r="BN153" s="372" t="s">
        <v>3206</v>
      </c>
      <c r="BO153" s="372" t="s">
        <v>3207</v>
      </c>
      <c r="BP153" s="372" t="s">
        <v>3208</v>
      </c>
      <c r="BQ153" s="373"/>
      <c r="BR153" s="354" t="s">
        <v>463</v>
      </c>
    </row>
    <row r="154" spans="1:70" s="428" customFormat="1" x14ac:dyDescent="0.25">
      <c r="A154" s="345" t="s">
        <v>3209</v>
      </c>
      <c r="B154" s="373"/>
      <c r="C154" s="719">
        <v>45167</v>
      </c>
      <c r="D154" s="373"/>
      <c r="E154" s="346">
        <v>2898.93</v>
      </c>
      <c r="F154" s="373"/>
      <c r="G154" s="347">
        <v>14.3772</v>
      </c>
      <c r="H154" s="374"/>
      <c r="I154" s="348">
        <v>0.58140000000000003</v>
      </c>
      <c r="J154" s="348">
        <v>6.0186999999999999</v>
      </c>
      <c r="K154" s="348">
        <v>6.1142000000000003</v>
      </c>
      <c r="L154" s="348">
        <v>10.118600000000001</v>
      </c>
      <c r="M154" s="348">
        <v>0.96419999999999995</v>
      </c>
      <c r="N154" s="350">
        <v>3.9085000000000001</v>
      </c>
      <c r="O154" s="348">
        <v>1.6191</v>
      </c>
      <c r="P154" s="348" t="s">
        <v>430</v>
      </c>
      <c r="Q154" s="348" t="s">
        <v>430</v>
      </c>
      <c r="R154" s="348" t="s">
        <v>430</v>
      </c>
      <c r="S154" s="348">
        <v>17.696400000000001</v>
      </c>
      <c r="T154" s="348">
        <v>0.3105</v>
      </c>
      <c r="U154" s="348">
        <v>0.36859999999999998</v>
      </c>
      <c r="V154" s="348">
        <v>0.85160000000000002</v>
      </c>
      <c r="W154" s="348">
        <v>2.5829</v>
      </c>
      <c r="X154" s="348">
        <v>13.8157</v>
      </c>
      <c r="Y154" s="374"/>
      <c r="Z154" s="346">
        <v>5</v>
      </c>
      <c r="AA154" s="346">
        <v>4</v>
      </c>
      <c r="AB154" s="346">
        <v>4</v>
      </c>
      <c r="AC154" s="346">
        <v>8</v>
      </c>
      <c r="AD154" s="346">
        <v>7</v>
      </c>
      <c r="AE154" s="346">
        <v>6</v>
      </c>
      <c r="AF154" s="346">
        <v>6</v>
      </c>
      <c r="AG154" s="346" t="s">
        <v>430</v>
      </c>
      <c r="AH154" s="346" t="s">
        <v>430</v>
      </c>
      <c r="AI154" s="346" t="s">
        <v>430</v>
      </c>
      <c r="AJ154" s="346">
        <v>5</v>
      </c>
      <c r="AK154" s="346">
        <v>7</v>
      </c>
      <c r="AL154" s="346">
        <v>9</v>
      </c>
      <c r="AM154" s="346">
        <v>7</v>
      </c>
      <c r="AN154" s="346">
        <v>6</v>
      </c>
      <c r="AO154" s="373"/>
      <c r="AP154" s="348" t="s">
        <v>430</v>
      </c>
      <c r="AQ154" s="348" t="s">
        <v>430</v>
      </c>
      <c r="AR154" s="348" t="s">
        <v>430</v>
      </c>
      <c r="AS154" s="348" t="s">
        <v>430</v>
      </c>
      <c r="AT154" s="348">
        <v>3.99</v>
      </c>
      <c r="AU154" s="351"/>
      <c r="AV154" s="346" t="s">
        <v>430</v>
      </c>
      <c r="AW154" s="346" t="s">
        <v>430</v>
      </c>
      <c r="AX154" s="346" t="s">
        <v>430</v>
      </c>
      <c r="AY154" s="346" t="s">
        <v>430</v>
      </c>
      <c r="AZ154" s="346">
        <v>7</v>
      </c>
      <c r="BA154" s="362"/>
      <c r="BB154" s="348">
        <v>14.945758770979401</v>
      </c>
      <c r="BC154" s="375">
        <v>1.0460336215653001</v>
      </c>
      <c r="BD154" s="375">
        <v>4.4094772925892298E-2</v>
      </c>
      <c r="BE154" s="375">
        <v>0.212871894951074</v>
      </c>
      <c r="BF154" s="374"/>
      <c r="BG154" s="348">
        <v>47.818899999999999</v>
      </c>
      <c r="BH154" s="348">
        <v>25.245799999999999</v>
      </c>
      <c r="BI154" s="348">
        <v>24.6723</v>
      </c>
      <c r="BJ154" s="348">
        <v>2.2629999999999999</v>
      </c>
      <c r="BK154" s="373"/>
      <c r="BL154" s="372" t="s">
        <v>3210</v>
      </c>
      <c r="BM154" s="372" t="s">
        <v>3211</v>
      </c>
      <c r="BN154" s="372" t="s">
        <v>3212</v>
      </c>
      <c r="BO154" s="372" t="s">
        <v>3213</v>
      </c>
      <c r="BP154" s="372" t="s">
        <v>3214</v>
      </c>
      <c r="BQ154" s="373"/>
      <c r="BR154" s="354" t="s">
        <v>443</v>
      </c>
    </row>
    <row r="155" spans="1:70" s="428" customFormat="1" x14ac:dyDescent="0.25">
      <c r="A155" s="345" t="s">
        <v>3215</v>
      </c>
      <c r="B155" s="373"/>
      <c r="C155" s="719">
        <v>45855</v>
      </c>
      <c r="D155" s="373"/>
      <c r="E155" s="346">
        <v>2743.71</v>
      </c>
      <c r="F155" s="373"/>
      <c r="G155" s="347">
        <v>10.726000000000001</v>
      </c>
      <c r="H155" s="374"/>
      <c r="I155" s="348">
        <v>9.3299999999999994E-2</v>
      </c>
      <c r="J155" s="348">
        <v>4.8381999999999996</v>
      </c>
      <c r="K155" s="348">
        <v>5.6540999999999997</v>
      </c>
      <c r="L155" s="348">
        <v>11.334899999999999</v>
      </c>
      <c r="M155" s="348">
        <v>6.093</v>
      </c>
      <c r="N155" s="350" t="s">
        <v>430</v>
      </c>
      <c r="O155" s="348" t="s">
        <v>430</v>
      </c>
      <c r="P155" s="348" t="s">
        <v>430</v>
      </c>
      <c r="Q155" s="348" t="s">
        <v>430</v>
      </c>
      <c r="R155" s="348" t="s">
        <v>430</v>
      </c>
      <c r="S155" s="348">
        <v>16.9556</v>
      </c>
      <c r="T155" s="348">
        <v>5.0435999999999996</v>
      </c>
      <c r="U155" s="348">
        <v>6.9924999999999997</v>
      </c>
      <c r="V155" s="348" t="s">
        <v>430</v>
      </c>
      <c r="W155" s="348">
        <v>2.4548999999999999</v>
      </c>
      <c r="X155" s="348">
        <v>7.26</v>
      </c>
      <c r="Y155" s="374"/>
      <c r="Z155" s="346">
        <v>10</v>
      </c>
      <c r="AA155" s="346">
        <v>8</v>
      </c>
      <c r="AB155" s="346">
        <v>7</v>
      </c>
      <c r="AC155" s="346">
        <v>6</v>
      </c>
      <c r="AD155" s="346">
        <v>3</v>
      </c>
      <c r="AE155" s="346" t="s">
        <v>430</v>
      </c>
      <c r="AF155" s="346" t="s">
        <v>430</v>
      </c>
      <c r="AG155" s="346" t="s">
        <v>430</v>
      </c>
      <c r="AH155" s="346" t="s">
        <v>430</v>
      </c>
      <c r="AI155" s="346" t="s">
        <v>430</v>
      </c>
      <c r="AJ155" s="346">
        <v>8</v>
      </c>
      <c r="AK155" s="346">
        <v>3</v>
      </c>
      <c r="AL155" s="346">
        <v>4</v>
      </c>
      <c r="AM155" s="346" t="s">
        <v>430</v>
      </c>
      <c r="AN155" s="346">
        <v>7</v>
      </c>
      <c r="AO155" s="373"/>
      <c r="AP155" s="348" t="s">
        <v>430</v>
      </c>
      <c r="AQ155" s="348" t="s">
        <v>430</v>
      </c>
      <c r="AR155" s="348" t="s">
        <v>430</v>
      </c>
      <c r="AS155" s="348" t="s">
        <v>430</v>
      </c>
      <c r="AT155" s="348">
        <v>12.05</v>
      </c>
      <c r="AU155" s="351"/>
      <c r="AV155" s="346" t="s">
        <v>430</v>
      </c>
      <c r="AW155" s="346" t="s">
        <v>430</v>
      </c>
      <c r="AX155" s="346" t="s">
        <v>430</v>
      </c>
      <c r="AY155" s="346" t="s">
        <v>430</v>
      </c>
      <c r="AZ155" s="346">
        <v>3</v>
      </c>
      <c r="BA155" s="362"/>
      <c r="BB155" s="348">
        <v>11.155894072952901</v>
      </c>
      <c r="BC155" s="375">
        <v>0.88835012864651397</v>
      </c>
      <c r="BD155" s="375">
        <v>2.26430517326251E-2</v>
      </c>
      <c r="BE155" s="375">
        <v>0.58094738934458701</v>
      </c>
      <c r="BF155" s="374"/>
      <c r="BG155" s="348">
        <v>48.642200000000003</v>
      </c>
      <c r="BH155" s="348">
        <v>29.559200000000001</v>
      </c>
      <c r="BI155" s="348">
        <v>17.580100000000002</v>
      </c>
      <c r="BJ155" s="348">
        <v>4.2184999999999997</v>
      </c>
      <c r="BK155" s="373"/>
      <c r="BL155" s="372" t="s">
        <v>3216</v>
      </c>
      <c r="BM155" s="372" t="s">
        <v>3217</v>
      </c>
      <c r="BN155" s="372" t="s">
        <v>1569</v>
      </c>
      <c r="BO155" s="372" t="s">
        <v>3218</v>
      </c>
      <c r="BP155" s="372" t="s">
        <v>3219</v>
      </c>
      <c r="BQ155" s="373"/>
      <c r="BR155" s="354" t="s">
        <v>463</v>
      </c>
    </row>
    <row r="156" spans="1:70" s="428" customFormat="1" x14ac:dyDescent="0.25">
      <c r="A156" s="345" t="s">
        <v>3220</v>
      </c>
      <c r="B156" s="373"/>
      <c r="C156" s="719">
        <v>45412</v>
      </c>
      <c r="D156" s="373"/>
      <c r="E156" s="346">
        <v>2315.69</v>
      </c>
      <c r="F156" s="373"/>
      <c r="G156" s="347">
        <v>14.15</v>
      </c>
      <c r="H156" s="374"/>
      <c r="I156" s="348">
        <v>0.3831</v>
      </c>
      <c r="J156" s="348">
        <v>6.0799000000000003</v>
      </c>
      <c r="K156" s="348">
        <v>6.9943</v>
      </c>
      <c r="L156" s="348">
        <v>14.630599999999999</v>
      </c>
      <c r="M156" s="348">
        <v>8.2051999999999996</v>
      </c>
      <c r="N156" s="350">
        <v>13.3269</v>
      </c>
      <c r="O156" s="348">
        <v>14.315200000000001</v>
      </c>
      <c r="P156" s="348" t="s">
        <v>430</v>
      </c>
      <c r="Q156" s="348" t="s">
        <v>430</v>
      </c>
      <c r="R156" s="348" t="s">
        <v>430</v>
      </c>
      <c r="S156" s="348">
        <v>21.448799999999999</v>
      </c>
      <c r="T156" s="348">
        <v>6.431</v>
      </c>
      <c r="U156" s="348">
        <v>9.6473999999999993</v>
      </c>
      <c r="V156" s="348">
        <v>11.0152</v>
      </c>
      <c r="W156" s="348">
        <v>3.3224</v>
      </c>
      <c r="X156" s="348">
        <v>17.662199999999999</v>
      </c>
      <c r="Y156" s="374"/>
      <c r="Z156" s="346">
        <v>8</v>
      </c>
      <c r="AA156" s="346">
        <v>3</v>
      </c>
      <c r="AB156" s="346">
        <v>3</v>
      </c>
      <c r="AC156" s="346">
        <v>3</v>
      </c>
      <c r="AD156" s="346">
        <v>2</v>
      </c>
      <c r="AE156" s="346">
        <v>2</v>
      </c>
      <c r="AF156" s="346">
        <v>1</v>
      </c>
      <c r="AG156" s="346" t="s">
        <v>430</v>
      </c>
      <c r="AH156" s="346" t="s">
        <v>430</v>
      </c>
      <c r="AI156" s="346" t="s">
        <v>430</v>
      </c>
      <c r="AJ156" s="346">
        <v>3</v>
      </c>
      <c r="AK156" s="346">
        <v>2</v>
      </c>
      <c r="AL156" s="346">
        <v>1</v>
      </c>
      <c r="AM156" s="346">
        <v>1</v>
      </c>
      <c r="AN156" s="346">
        <v>4</v>
      </c>
      <c r="AO156" s="373"/>
      <c r="AP156" s="348" t="s">
        <v>430</v>
      </c>
      <c r="AQ156" s="348" t="s">
        <v>430</v>
      </c>
      <c r="AR156" s="348" t="s">
        <v>430</v>
      </c>
      <c r="AS156" s="348" t="s">
        <v>430</v>
      </c>
      <c r="AT156" s="348">
        <v>16.55</v>
      </c>
      <c r="AU156" s="351"/>
      <c r="AV156" s="346" t="s">
        <v>430</v>
      </c>
      <c r="AW156" s="346" t="s">
        <v>430</v>
      </c>
      <c r="AX156" s="346" t="s">
        <v>430</v>
      </c>
      <c r="AY156" s="346" t="s">
        <v>430</v>
      </c>
      <c r="AZ156" s="346">
        <v>2</v>
      </c>
      <c r="BA156" s="362"/>
      <c r="BB156" s="348">
        <v>16.993629797499899</v>
      </c>
      <c r="BC156" s="375">
        <v>1.18206881674162</v>
      </c>
      <c r="BD156" s="375">
        <v>5.7529505647277601E-2</v>
      </c>
      <c r="BE156" s="375">
        <v>0.89908513818818703</v>
      </c>
      <c r="BF156" s="374"/>
      <c r="BG156" s="348">
        <v>34.896299999999997</v>
      </c>
      <c r="BH156" s="348">
        <v>22.4816</v>
      </c>
      <c r="BI156" s="348">
        <v>39.013100000000001</v>
      </c>
      <c r="BJ156" s="348">
        <v>3.609</v>
      </c>
      <c r="BK156" s="373"/>
      <c r="BL156" s="372" t="s">
        <v>3221</v>
      </c>
      <c r="BM156" s="372" t="s">
        <v>3222</v>
      </c>
      <c r="BN156" s="372" t="s">
        <v>522</v>
      </c>
      <c r="BO156" s="372" t="s">
        <v>3223</v>
      </c>
      <c r="BP156" s="372" t="s">
        <v>3224</v>
      </c>
      <c r="BQ156" s="373"/>
      <c r="BR156" s="354" t="s">
        <v>525</v>
      </c>
    </row>
    <row r="157" spans="1:70" s="428" customFormat="1" x14ac:dyDescent="0.25">
      <c r="A157" s="345" t="s">
        <v>3225</v>
      </c>
      <c r="B157" s="373"/>
      <c r="C157" s="719">
        <v>45624</v>
      </c>
      <c r="D157" s="373"/>
      <c r="E157" s="346">
        <v>1397.69</v>
      </c>
      <c r="F157" s="373"/>
      <c r="G157" s="347">
        <v>9.7913999999999994</v>
      </c>
      <c r="H157" s="374"/>
      <c r="I157" s="348">
        <v>0.1893</v>
      </c>
      <c r="J157" s="348">
        <v>3.8092999999999999</v>
      </c>
      <c r="K157" s="348">
        <v>5.4176000000000002</v>
      </c>
      <c r="L157" s="348">
        <v>11.156000000000001</v>
      </c>
      <c r="M157" s="348">
        <v>0.1678</v>
      </c>
      <c r="N157" s="350">
        <v>1.6285000000000001</v>
      </c>
      <c r="O157" s="348" t="s">
        <v>430</v>
      </c>
      <c r="P157" s="348" t="s">
        <v>430</v>
      </c>
      <c r="Q157" s="348" t="s">
        <v>430</v>
      </c>
      <c r="R157" s="348" t="s">
        <v>430</v>
      </c>
      <c r="S157" s="348">
        <v>17.147200000000002</v>
      </c>
      <c r="T157" s="348">
        <v>-1.012</v>
      </c>
      <c r="U157" s="348">
        <v>1.2219</v>
      </c>
      <c r="V157" s="348">
        <v>-0.25159999999999999</v>
      </c>
      <c r="W157" s="348">
        <v>2.1587000000000001</v>
      </c>
      <c r="X157" s="348">
        <v>-1.3479000000000001</v>
      </c>
      <c r="Y157" s="374"/>
      <c r="Z157" s="346">
        <v>9</v>
      </c>
      <c r="AA157" s="346">
        <v>11</v>
      </c>
      <c r="AB157" s="346">
        <v>8</v>
      </c>
      <c r="AC157" s="346">
        <v>7</v>
      </c>
      <c r="AD157" s="346">
        <v>8</v>
      </c>
      <c r="AE157" s="346">
        <v>8</v>
      </c>
      <c r="AF157" s="346" t="s">
        <v>430</v>
      </c>
      <c r="AG157" s="346" t="s">
        <v>430</v>
      </c>
      <c r="AH157" s="346" t="s">
        <v>430</v>
      </c>
      <c r="AI157" s="346" t="s">
        <v>430</v>
      </c>
      <c r="AJ157" s="346">
        <v>7</v>
      </c>
      <c r="AK157" s="346">
        <v>8</v>
      </c>
      <c r="AL157" s="346">
        <v>8</v>
      </c>
      <c r="AM157" s="346">
        <v>8</v>
      </c>
      <c r="AN157" s="346">
        <v>9</v>
      </c>
      <c r="AO157" s="373"/>
      <c r="AP157" s="348" t="s">
        <v>430</v>
      </c>
      <c r="AQ157" s="348" t="s">
        <v>430</v>
      </c>
      <c r="AR157" s="348" t="s">
        <v>430</v>
      </c>
      <c r="AS157" s="348" t="s">
        <v>430</v>
      </c>
      <c r="AT157" s="348">
        <v>3.76</v>
      </c>
      <c r="AU157" s="351"/>
      <c r="AV157" s="346" t="s">
        <v>430</v>
      </c>
      <c r="AW157" s="346" t="s">
        <v>430</v>
      </c>
      <c r="AX157" s="346" t="s">
        <v>430</v>
      </c>
      <c r="AY157" s="346" t="s">
        <v>430</v>
      </c>
      <c r="AZ157" s="346">
        <v>8</v>
      </c>
      <c r="BA157" s="362"/>
      <c r="BB157" s="348">
        <v>14.021116429597001</v>
      </c>
      <c r="BC157" s="375">
        <v>1.0463652779483801</v>
      </c>
      <c r="BD157" s="375">
        <v>-3.8910673046755599E-2</v>
      </c>
      <c r="BE157" s="375">
        <v>-0.27940876889773097</v>
      </c>
      <c r="BF157" s="374"/>
      <c r="BG157" s="348">
        <v>44.7286</v>
      </c>
      <c r="BH157" s="348">
        <v>16.135400000000001</v>
      </c>
      <c r="BI157" s="348">
        <v>37.662500000000001</v>
      </c>
      <c r="BJ157" s="348">
        <v>1.4735</v>
      </c>
      <c r="BK157" s="373"/>
      <c r="BL157" s="372" t="s">
        <v>3226</v>
      </c>
      <c r="BM157" s="372" t="s">
        <v>3227</v>
      </c>
      <c r="BN157" s="372" t="s">
        <v>3228</v>
      </c>
      <c r="BO157" s="372" t="s">
        <v>3229</v>
      </c>
      <c r="BP157" s="372" t="s">
        <v>1847</v>
      </c>
      <c r="BQ157" s="373"/>
      <c r="BR157" s="354" t="s">
        <v>525</v>
      </c>
    </row>
    <row r="158" spans="1:70" s="428" customFormat="1" x14ac:dyDescent="0.25">
      <c r="A158" s="345" t="s">
        <v>3230</v>
      </c>
      <c r="B158" s="373"/>
      <c r="C158" s="719">
        <v>44189</v>
      </c>
      <c r="D158" s="373"/>
      <c r="E158" s="346">
        <v>1173.99</v>
      </c>
      <c r="F158" s="373"/>
      <c r="G158" s="347">
        <v>19.16</v>
      </c>
      <c r="H158" s="374"/>
      <c r="I158" s="348" t="s">
        <v>430</v>
      </c>
      <c r="J158" s="348">
        <v>4.1303999999999998</v>
      </c>
      <c r="K158" s="348">
        <v>2.6244999999999998</v>
      </c>
      <c r="L158" s="348">
        <v>8.9875000000000007</v>
      </c>
      <c r="M158" s="348">
        <v>2.6244999999999998</v>
      </c>
      <c r="N158" s="350">
        <v>5.6387999999999998</v>
      </c>
      <c r="O158" s="348">
        <v>4.5224000000000002</v>
      </c>
      <c r="P158" s="348">
        <v>13.775399999999999</v>
      </c>
      <c r="Q158" s="348">
        <v>11.1973</v>
      </c>
      <c r="R158" s="348" t="s">
        <v>430</v>
      </c>
      <c r="S158" s="348">
        <v>14.524800000000001</v>
      </c>
      <c r="T158" s="348">
        <v>0.84209999999999996</v>
      </c>
      <c r="U158" s="348">
        <v>2.7345999999999999</v>
      </c>
      <c r="V158" s="348">
        <v>2.4051</v>
      </c>
      <c r="W158" s="348">
        <v>1.0548999999999999</v>
      </c>
      <c r="X158" s="348">
        <v>12.593</v>
      </c>
      <c r="Y158" s="374"/>
      <c r="Z158" s="346" t="s">
        <v>430</v>
      </c>
      <c r="AA158" s="346">
        <v>10</v>
      </c>
      <c r="AB158" s="346">
        <v>12</v>
      </c>
      <c r="AC158" s="346">
        <v>10</v>
      </c>
      <c r="AD158" s="346">
        <v>6</v>
      </c>
      <c r="AE158" s="346">
        <v>5</v>
      </c>
      <c r="AF158" s="346">
        <v>5</v>
      </c>
      <c r="AG158" s="346">
        <v>2</v>
      </c>
      <c r="AH158" s="346">
        <v>1</v>
      </c>
      <c r="AI158" s="346" t="s">
        <v>430</v>
      </c>
      <c r="AJ158" s="346">
        <v>11</v>
      </c>
      <c r="AK158" s="346">
        <v>6</v>
      </c>
      <c r="AL158" s="346">
        <v>6</v>
      </c>
      <c r="AM158" s="346">
        <v>5</v>
      </c>
      <c r="AN158" s="346">
        <v>12</v>
      </c>
      <c r="AO158" s="373"/>
      <c r="AP158" s="348" t="s">
        <v>430</v>
      </c>
      <c r="AQ158" s="348" t="s">
        <v>430</v>
      </c>
      <c r="AR158" s="348">
        <v>11.24</v>
      </c>
      <c r="AS158" s="348">
        <v>9.2100000000000009</v>
      </c>
      <c r="AT158" s="348">
        <v>5.22</v>
      </c>
      <c r="AU158" s="351"/>
      <c r="AV158" s="346" t="s">
        <v>430</v>
      </c>
      <c r="AW158" s="346" t="s">
        <v>430</v>
      </c>
      <c r="AX158" s="346">
        <v>1</v>
      </c>
      <c r="AY158" s="346">
        <v>2</v>
      </c>
      <c r="AZ158" s="346">
        <v>6</v>
      </c>
      <c r="BA158" s="362"/>
      <c r="BB158" s="348">
        <v>13.2868847339097</v>
      </c>
      <c r="BC158" s="375">
        <v>0.90730031540314804</v>
      </c>
      <c r="BD158" s="375">
        <v>6.3521407215361897E-2</v>
      </c>
      <c r="BE158" s="375">
        <v>0.23839237244209199</v>
      </c>
      <c r="BF158" s="374"/>
      <c r="BG158" s="348">
        <v>19.276599999999998</v>
      </c>
      <c r="BH158" s="348">
        <v>27.052</v>
      </c>
      <c r="BI158" s="348">
        <v>33.962299999999999</v>
      </c>
      <c r="BJ158" s="348">
        <v>19.709099999999999</v>
      </c>
      <c r="BK158" s="373"/>
      <c r="BL158" s="372" t="s">
        <v>3231</v>
      </c>
      <c r="BM158" s="372" t="s">
        <v>3232</v>
      </c>
      <c r="BN158" s="372" t="s">
        <v>3233</v>
      </c>
      <c r="BO158" s="372" t="s">
        <v>3234</v>
      </c>
      <c r="BP158" s="372" t="s">
        <v>3235</v>
      </c>
      <c r="BQ158" s="373"/>
      <c r="BR158" s="354" t="s">
        <v>436</v>
      </c>
    </row>
    <row r="159" spans="1:70" s="428" customFormat="1" x14ac:dyDescent="0.25">
      <c r="A159" s="345" t="s">
        <v>3236</v>
      </c>
      <c r="B159" s="373"/>
      <c r="C159" s="719">
        <v>45175</v>
      </c>
      <c r="D159" s="373"/>
      <c r="E159" s="346">
        <v>1179.2</v>
      </c>
      <c r="F159" s="373"/>
      <c r="G159" s="347">
        <v>14.67</v>
      </c>
      <c r="H159" s="374"/>
      <c r="I159" s="348">
        <v>0.47949999999999998</v>
      </c>
      <c r="J159" s="348">
        <v>4.7857000000000003</v>
      </c>
      <c r="K159" s="348">
        <v>7.7884000000000002</v>
      </c>
      <c r="L159" s="348">
        <v>14.2523</v>
      </c>
      <c r="M159" s="348">
        <v>4.6361999999999997</v>
      </c>
      <c r="N159" s="350">
        <v>7.8676000000000004</v>
      </c>
      <c r="O159" s="348">
        <v>7.1395</v>
      </c>
      <c r="P159" s="348" t="s">
        <v>430</v>
      </c>
      <c r="Q159" s="348" t="s">
        <v>430</v>
      </c>
      <c r="R159" s="348" t="s">
        <v>430</v>
      </c>
      <c r="S159" s="348">
        <v>19.657399999999999</v>
      </c>
      <c r="T159" s="348">
        <v>3.3098999999999998</v>
      </c>
      <c r="U159" s="348">
        <v>3.0920999999999998</v>
      </c>
      <c r="V159" s="348">
        <v>5.3122999999999996</v>
      </c>
      <c r="W159" s="348">
        <v>3.3098999999999998</v>
      </c>
      <c r="X159" s="348">
        <v>14.7599</v>
      </c>
      <c r="Y159" s="374"/>
      <c r="Z159" s="346">
        <v>7</v>
      </c>
      <c r="AA159" s="346">
        <v>9</v>
      </c>
      <c r="AB159" s="346">
        <v>2</v>
      </c>
      <c r="AC159" s="346">
        <v>4</v>
      </c>
      <c r="AD159" s="346">
        <v>4</v>
      </c>
      <c r="AE159" s="346">
        <v>4</v>
      </c>
      <c r="AF159" s="346">
        <v>2</v>
      </c>
      <c r="AG159" s="346" t="s">
        <v>430</v>
      </c>
      <c r="AH159" s="346" t="s">
        <v>430</v>
      </c>
      <c r="AI159" s="346" t="s">
        <v>430</v>
      </c>
      <c r="AJ159" s="346">
        <v>4</v>
      </c>
      <c r="AK159" s="346">
        <v>5</v>
      </c>
      <c r="AL159" s="346">
        <v>5</v>
      </c>
      <c r="AM159" s="346">
        <v>4</v>
      </c>
      <c r="AN159" s="346">
        <v>5</v>
      </c>
      <c r="AO159" s="373"/>
      <c r="AP159" s="348" t="s">
        <v>430</v>
      </c>
      <c r="AQ159" s="348" t="s">
        <v>430</v>
      </c>
      <c r="AR159" s="348" t="s">
        <v>430</v>
      </c>
      <c r="AS159" s="348" t="s">
        <v>430</v>
      </c>
      <c r="AT159" s="348">
        <v>10.65</v>
      </c>
      <c r="AU159" s="351"/>
      <c r="AV159" s="346" t="s">
        <v>430</v>
      </c>
      <c r="AW159" s="346" t="s">
        <v>430</v>
      </c>
      <c r="AX159" s="346" t="s">
        <v>430</v>
      </c>
      <c r="AY159" s="346" t="s">
        <v>430</v>
      </c>
      <c r="AZ159" s="346">
        <v>4</v>
      </c>
      <c r="BA159" s="362"/>
      <c r="BB159" s="348">
        <v>17.348630376892999</v>
      </c>
      <c r="BC159" s="375">
        <v>1.10835790206642</v>
      </c>
      <c r="BD159" s="375">
        <v>4.9079336297530002E-2</v>
      </c>
      <c r="BE159" s="375">
        <v>0.37871854869153898</v>
      </c>
      <c r="BF159" s="374"/>
      <c r="BG159" s="348">
        <v>13.4598</v>
      </c>
      <c r="BH159" s="348">
        <v>28.601800000000001</v>
      </c>
      <c r="BI159" s="348">
        <v>52.868499999999997</v>
      </c>
      <c r="BJ159" s="348">
        <v>5.0698999999999996</v>
      </c>
      <c r="BK159" s="373"/>
      <c r="BL159" s="372" t="s">
        <v>3237</v>
      </c>
      <c r="BM159" s="372" t="s">
        <v>3238</v>
      </c>
      <c r="BN159" s="372" t="s">
        <v>3239</v>
      </c>
      <c r="BO159" s="372" t="s">
        <v>3240</v>
      </c>
      <c r="BP159" s="372" t="s">
        <v>3241</v>
      </c>
      <c r="BQ159" s="373"/>
      <c r="BR159" s="354" t="s">
        <v>443</v>
      </c>
    </row>
    <row r="160" spans="1:70" s="428" customFormat="1" x14ac:dyDescent="0.25">
      <c r="A160" s="345" t="s">
        <v>3242</v>
      </c>
      <c r="B160" s="373"/>
      <c r="C160" s="719">
        <v>45356</v>
      </c>
      <c r="D160" s="373"/>
      <c r="E160" s="346">
        <v>877.67</v>
      </c>
      <c r="F160" s="373"/>
      <c r="G160" s="347">
        <v>13.025499999999999</v>
      </c>
      <c r="H160" s="374"/>
      <c r="I160" s="348">
        <v>0.7994</v>
      </c>
      <c r="J160" s="348">
        <v>4.9724000000000004</v>
      </c>
      <c r="K160" s="348">
        <v>3.3277999999999999</v>
      </c>
      <c r="L160" s="348">
        <v>8.7914999999999992</v>
      </c>
      <c r="M160" s="348">
        <v>4.2615999999999996</v>
      </c>
      <c r="N160" s="350">
        <v>8.3696999999999999</v>
      </c>
      <c r="O160" s="348">
        <v>5.3487999999999998</v>
      </c>
      <c r="P160" s="348" t="s">
        <v>430</v>
      </c>
      <c r="Q160" s="348" t="s">
        <v>430</v>
      </c>
      <c r="R160" s="348" t="s">
        <v>430</v>
      </c>
      <c r="S160" s="348">
        <v>14.532999999999999</v>
      </c>
      <c r="T160" s="348">
        <v>3.5108999999999999</v>
      </c>
      <c r="U160" s="348">
        <v>7.5740999999999996</v>
      </c>
      <c r="V160" s="348">
        <v>6.0156000000000001</v>
      </c>
      <c r="W160" s="348">
        <v>1.641</v>
      </c>
      <c r="X160" s="348">
        <v>12.2483</v>
      </c>
      <c r="Y160" s="374"/>
      <c r="Z160" s="346">
        <v>2</v>
      </c>
      <c r="AA160" s="346">
        <v>7</v>
      </c>
      <c r="AB160" s="346">
        <v>10</v>
      </c>
      <c r="AC160" s="346">
        <v>11</v>
      </c>
      <c r="AD160" s="346">
        <v>5</v>
      </c>
      <c r="AE160" s="346">
        <v>3</v>
      </c>
      <c r="AF160" s="346">
        <v>3</v>
      </c>
      <c r="AG160" s="346" t="s">
        <v>430</v>
      </c>
      <c r="AH160" s="346" t="s">
        <v>430</v>
      </c>
      <c r="AI160" s="346" t="s">
        <v>430</v>
      </c>
      <c r="AJ160" s="346">
        <v>10</v>
      </c>
      <c r="AK160" s="346">
        <v>4</v>
      </c>
      <c r="AL160" s="346">
        <v>3</v>
      </c>
      <c r="AM160" s="346">
        <v>3</v>
      </c>
      <c r="AN160" s="346">
        <v>10</v>
      </c>
      <c r="AO160" s="373"/>
      <c r="AP160" s="348" t="s">
        <v>430</v>
      </c>
      <c r="AQ160" s="348" t="s">
        <v>430</v>
      </c>
      <c r="AR160" s="348" t="s">
        <v>430</v>
      </c>
      <c r="AS160" s="348" t="s">
        <v>430</v>
      </c>
      <c r="AT160" s="348">
        <v>8.84</v>
      </c>
      <c r="AU160" s="351"/>
      <c r="AV160" s="346" t="s">
        <v>430</v>
      </c>
      <c r="AW160" s="346" t="s">
        <v>430</v>
      </c>
      <c r="AX160" s="346" t="s">
        <v>430</v>
      </c>
      <c r="AY160" s="346" t="s">
        <v>430</v>
      </c>
      <c r="AZ160" s="346">
        <v>5</v>
      </c>
      <c r="BA160" s="362"/>
      <c r="BB160" s="348">
        <v>16.324086267496899</v>
      </c>
      <c r="BC160" s="375">
        <v>1.1398027806325399</v>
      </c>
      <c r="BD160" s="375">
        <v>3.8382768916468503E-2</v>
      </c>
      <c r="BE160" s="375">
        <v>0.46671311619285699</v>
      </c>
      <c r="BF160" s="374"/>
      <c r="BG160" s="348">
        <v>27.903700000000001</v>
      </c>
      <c r="BH160" s="348">
        <v>39.8294</v>
      </c>
      <c r="BI160" s="348">
        <v>25.3141</v>
      </c>
      <c r="BJ160" s="348">
        <v>6.9527999999999999</v>
      </c>
      <c r="BK160" s="373"/>
      <c r="BL160" s="372" t="s">
        <v>3243</v>
      </c>
      <c r="BM160" s="372" t="s">
        <v>1268</v>
      </c>
      <c r="BN160" s="372" t="s">
        <v>3244</v>
      </c>
      <c r="BO160" s="372" t="s">
        <v>3245</v>
      </c>
      <c r="BP160" s="372" t="s">
        <v>3246</v>
      </c>
      <c r="BQ160" s="373"/>
      <c r="BR160" s="354" t="s">
        <v>443</v>
      </c>
    </row>
    <row r="161" spans="1:70" s="428" customFormat="1" x14ac:dyDescent="0.25">
      <c r="A161" s="345" t="s">
        <v>3247</v>
      </c>
      <c r="B161" s="373"/>
      <c r="C161" s="719">
        <v>45212</v>
      </c>
      <c r="D161" s="373"/>
      <c r="E161" s="346">
        <v>770.84799999999996</v>
      </c>
      <c r="F161" s="373"/>
      <c r="G161" s="347">
        <v>10.9213</v>
      </c>
      <c r="H161" s="374"/>
      <c r="I161" s="348">
        <v>0.58109999999999995</v>
      </c>
      <c r="J161" s="348">
        <v>7.4656000000000002</v>
      </c>
      <c r="K161" s="348">
        <v>5.7016</v>
      </c>
      <c r="L161" s="348">
        <v>16.400700000000001</v>
      </c>
      <c r="M161" s="348">
        <v>-3.9784000000000002</v>
      </c>
      <c r="N161" s="350">
        <v>-4.2477999999999998</v>
      </c>
      <c r="O161" s="348">
        <v>-0.87029999999999996</v>
      </c>
      <c r="P161" s="348" t="s">
        <v>430</v>
      </c>
      <c r="Q161" s="348" t="s">
        <v>430</v>
      </c>
      <c r="R161" s="348" t="s">
        <v>430</v>
      </c>
      <c r="S161" s="348">
        <v>22.751200000000001</v>
      </c>
      <c r="T161" s="348">
        <v>-4.9115000000000002</v>
      </c>
      <c r="U161" s="348">
        <v>-3.8719999999999999</v>
      </c>
      <c r="V161" s="348">
        <v>-5.5872000000000002</v>
      </c>
      <c r="W161" s="348">
        <v>2.2315999999999998</v>
      </c>
      <c r="X161" s="348">
        <v>3.3403</v>
      </c>
      <c r="Y161" s="374"/>
      <c r="Z161" s="346">
        <v>6</v>
      </c>
      <c r="AA161" s="346">
        <v>2</v>
      </c>
      <c r="AB161" s="346">
        <v>6</v>
      </c>
      <c r="AC161" s="346">
        <v>2</v>
      </c>
      <c r="AD161" s="346">
        <v>10</v>
      </c>
      <c r="AE161" s="346">
        <v>10</v>
      </c>
      <c r="AF161" s="346">
        <v>7</v>
      </c>
      <c r="AG161" s="346" t="s">
        <v>430</v>
      </c>
      <c r="AH161" s="346" t="s">
        <v>430</v>
      </c>
      <c r="AI161" s="346" t="s">
        <v>430</v>
      </c>
      <c r="AJ161" s="346">
        <v>2</v>
      </c>
      <c r="AK161" s="346">
        <v>10</v>
      </c>
      <c r="AL161" s="346">
        <v>11</v>
      </c>
      <c r="AM161" s="346">
        <v>10</v>
      </c>
      <c r="AN161" s="346">
        <v>8</v>
      </c>
      <c r="AO161" s="373"/>
      <c r="AP161" s="348" t="s">
        <v>430</v>
      </c>
      <c r="AQ161" s="348" t="s">
        <v>430</v>
      </c>
      <c r="AR161" s="348" t="s">
        <v>430</v>
      </c>
      <c r="AS161" s="348" t="s">
        <v>430</v>
      </c>
      <c r="AT161" s="348">
        <v>-1.23</v>
      </c>
      <c r="AU161" s="351"/>
      <c r="AV161" s="346" t="s">
        <v>430</v>
      </c>
      <c r="AW161" s="346" t="s">
        <v>430</v>
      </c>
      <c r="AX161" s="346" t="s">
        <v>430</v>
      </c>
      <c r="AY161" s="346" t="s">
        <v>430</v>
      </c>
      <c r="AZ161" s="346">
        <v>10</v>
      </c>
      <c r="BA161" s="362"/>
      <c r="BB161" s="348">
        <v>19.5065150033161</v>
      </c>
      <c r="BC161" s="375">
        <v>1.2014881545662801</v>
      </c>
      <c r="BD161" s="375">
        <v>-1.51178601149913E-3</v>
      </c>
      <c r="BE161" s="375">
        <v>-0.63514820401583305</v>
      </c>
      <c r="BF161" s="374"/>
      <c r="BG161" s="348">
        <v>8.3791600000000006</v>
      </c>
      <c r="BH161" s="348">
        <v>28.2349</v>
      </c>
      <c r="BI161" s="348">
        <v>58.285200000000003</v>
      </c>
      <c r="BJ161" s="348">
        <v>5.1007400000000001</v>
      </c>
      <c r="BK161" s="373"/>
      <c r="BL161" s="372" t="s">
        <v>3248</v>
      </c>
      <c r="BM161" s="372" t="s">
        <v>3249</v>
      </c>
      <c r="BN161" s="372" t="s">
        <v>3250</v>
      </c>
      <c r="BO161" s="372" t="s">
        <v>3251</v>
      </c>
      <c r="BP161" s="372" t="s">
        <v>3252</v>
      </c>
      <c r="BQ161" s="373"/>
      <c r="BR161" s="354" t="s">
        <v>436</v>
      </c>
    </row>
    <row r="162" spans="1:70" s="428" customFormat="1" x14ac:dyDescent="0.25">
      <c r="A162" s="345" t="s">
        <v>3253</v>
      </c>
      <c r="B162" s="373"/>
      <c r="C162" s="719">
        <v>45706</v>
      </c>
      <c r="D162" s="373"/>
      <c r="E162" s="346">
        <v>603.98</v>
      </c>
      <c r="F162" s="373"/>
      <c r="G162" s="347">
        <v>13.817500000000001</v>
      </c>
      <c r="H162" s="374"/>
      <c r="I162" s="348">
        <v>0.73709999999999998</v>
      </c>
      <c r="J162" s="348">
        <v>7.7538999999999998</v>
      </c>
      <c r="K162" s="348">
        <v>12.9231</v>
      </c>
      <c r="L162" s="348">
        <v>22.069199999999999</v>
      </c>
      <c r="M162" s="348">
        <v>12.0586</v>
      </c>
      <c r="N162" s="350">
        <v>14.6928</v>
      </c>
      <c r="O162" s="348" t="s">
        <v>430</v>
      </c>
      <c r="P162" s="348" t="s">
        <v>430</v>
      </c>
      <c r="Q162" s="348" t="s">
        <v>430</v>
      </c>
      <c r="R162" s="348" t="s">
        <v>430</v>
      </c>
      <c r="S162" s="348">
        <v>29.458600000000001</v>
      </c>
      <c r="T162" s="348">
        <v>11.205500000000001</v>
      </c>
      <c r="U162" s="348">
        <v>9.1989999999999998</v>
      </c>
      <c r="V162" s="348">
        <v>10.0242</v>
      </c>
      <c r="W162" s="348">
        <v>6.4341999999999997</v>
      </c>
      <c r="X162" s="348">
        <v>27.550999999999998</v>
      </c>
      <c r="Y162" s="374"/>
      <c r="Z162" s="346">
        <v>3</v>
      </c>
      <c r="AA162" s="346">
        <v>1</v>
      </c>
      <c r="AB162" s="346">
        <v>1</v>
      </c>
      <c r="AC162" s="346">
        <v>1</v>
      </c>
      <c r="AD162" s="346">
        <v>1</v>
      </c>
      <c r="AE162" s="346">
        <v>1</v>
      </c>
      <c r="AF162" s="346" t="s">
        <v>430</v>
      </c>
      <c r="AG162" s="346" t="s">
        <v>430</v>
      </c>
      <c r="AH162" s="346" t="s">
        <v>430</v>
      </c>
      <c r="AI162" s="346" t="s">
        <v>430</v>
      </c>
      <c r="AJ162" s="346">
        <v>1</v>
      </c>
      <c r="AK162" s="346">
        <v>1</v>
      </c>
      <c r="AL162" s="346">
        <v>2</v>
      </c>
      <c r="AM162" s="346">
        <v>2</v>
      </c>
      <c r="AN162" s="346">
        <v>1</v>
      </c>
      <c r="AO162" s="373"/>
      <c r="AP162" s="348" t="s">
        <v>430</v>
      </c>
      <c r="AQ162" s="348" t="s">
        <v>430</v>
      </c>
      <c r="AR162" s="348" t="s">
        <v>430</v>
      </c>
      <c r="AS162" s="348" t="s">
        <v>430</v>
      </c>
      <c r="AT162" s="348">
        <v>22.89</v>
      </c>
      <c r="AU162" s="351"/>
      <c r="AV162" s="346" t="s">
        <v>430</v>
      </c>
      <c r="AW162" s="346" t="s">
        <v>430</v>
      </c>
      <c r="AX162" s="346" t="s">
        <v>430</v>
      </c>
      <c r="AY162" s="346" t="s">
        <v>430</v>
      </c>
      <c r="AZ162" s="346">
        <v>1</v>
      </c>
      <c r="BA162" s="362"/>
      <c r="BB162" s="348">
        <v>18.989692355915</v>
      </c>
      <c r="BC162" s="375">
        <v>1.4635901245190699</v>
      </c>
      <c r="BD162" s="375">
        <v>9.0765079131594803E-2</v>
      </c>
      <c r="BE162" s="375">
        <v>1.1241889739823301</v>
      </c>
      <c r="BF162" s="374"/>
      <c r="BG162" s="348">
        <v>11.891</v>
      </c>
      <c r="BH162" s="348">
        <v>15.956899999999999</v>
      </c>
      <c r="BI162" s="348">
        <v>66.409400000000005</v>
      </c>
      <c r="BJ162" s="348">
        <v>5.7427000000000001</v>
      </c>
      <c r="BK162" s="373"/>
      <c r="BL162" s="372" t="s">
        <v>3254</v>
      </c>
      <c r="BM162" s="372" t="s">
        <v>3255</v>
      </c>
      <c r="BN162" s="372" t="s">
        <v>3256</v>
      </c>
      <c r="BO162" s="372" t="s">
        <v>557</v>
      </c>
      <c r="BP162" s="372" t="s">
        <v>3257</v>
      </c>
      <c r="BQ162" s="373"/>
      <c r="BR162" s="354" t="s">
        <v>476</v>
      </c>
    </row>
    <row r="163" spans="1:70" s="428" customFormat="1" x14ac:dyDescent="0.25">
      <c r="A163" s="345" t="s">
        <v>3258</v>
      </c>
      <c r="B163" s="373"/>
      <c r="C163" s="719">
        <v>46052</v>
      </c>
      <c r="D163" s="373"/>
      <c r="E163" s="346">
        <v>201.67</v>
      </c>
      <c r="F163" s="373"/>
      <c r="G163" s="347">
        <v>10.833600000000001</v>
      </c>
      <c r="H163" s="374"/>
      <c r="I163" s="348">
        <v>0.82930000000000004</v>
      </c>
      <c r="J163" s="348">
        <v>5.4324000000000003</v>
      </c>
      <c r="K163" s="348">
        <v>5.8929999999999998</v>
      </c>
      <c r="L163" s="348">
        <v>12.186199999999999</v>
      </c>
      <c r="M163" s="348" t="s">
        <v>430</v>
      </c>
      <c r="N163" s="350" t="s">
        <v>430</v>
      </c>
      <c r="O163" s="348" t="s">
        <v>430</v>
      </c>
      <c r="P163" s="348" t="s">
        <v>430</v>
      </c>
      <c r="Q163" s="348" t="s">
        <v>430</v>
      </c>
      <c r="R163" s="348" t="s">
        <v>430</v>
      </c>
      <c r="S163" s="348">
        <v>17.343299999999999</v>
      </c>
      <c r="T163" s="348" t="s">
        <v>430</v>
      </c>
      <c r="U163" s="348" t="s">
        <v>430</v>
      </c>
      <c r="V163" s="348" t="s">
        <v>430</v>
      </c>
      <c r="W163" s="348">
        <v>3.3287</v>
      </c>
      <c r="X163" s="348">
        <v>8.3360000000000003</v>
      </c>
      <c r="Y163" s="374"/>
      <c r="Z163" s="346">
        <v>1</v>
      </c>
      <c r="AA163" s="346">
        <v>5</v>
      </c>
      <c r="AB163" s="346">
        <v>5</v>
      </c>
      <c r="AC163" s="346">
        <v>5</v>
      </c>
      <c r="AD163" s="346" t="s">
        <v>430</v>
      </c>
      <c r="AE163" s="346" t="s">
        <v>430</v>
      </c>
      <c r="AF163" s="346" t="s">
        <v>430</v>
      </c>
      <c r="AG163" s="346" t="s">
        <v>430</v>
      </c>
      <c r="AH163" s="346" t="s">
        <v>430</v>
      </c>
      <c r="AI163" s="346" t="s">
        <v>430</v>
      </c>
      <c r="AJ163" s="346">
        <v>6</v>
      </c>
      <c r="AK163" s="346" t="s">
        <v>430</v>
      </c>
      <c r="AL163" s="346" t="s">
        <v>430</v>
      </c>
      <c r="AM163" s="346" t="s">
        <v>430</v>
      </c>
      <c r="AN163" s="346">
        <v>3</v>
      </c>
      <c r="AO163" s="373"/>
      <c r="AP163" s="348" t="s">
        <v>430</v>
      </c>
      <c r="AQ163" s="348" t="s">
        <v>430</v>
      </c>
      <c r="AR163" s="348" t="s">
        <v>430</v>
      </c>
      <c r="AS163" s="348" t="s">
        <v>430</v>
      </c>
      <c r="AT163" s="348" t="s">
        <v>430</v>
      </c>
      <c r="AU163" s="351"/>
      <c r="AV163" s="346" t="s">
        <v>430</v>
      </c>
      <c r="AW163" s="346" t="s">
        <v>430</v>
      </c>
      <c r="AX163" s="346" t="s">
        <v>430</v>
      </c>
      <c r="AY163" s="346" t="s">
        <v>430</v>
      </c>
      <c r="AZ163" s="346" t="s">
        <v>430</v>
      </c>
      <c r="BA163" s="362"/>
      <c r="BB163" s="348">
        <v>18.0212984600578</v>
      </c>
      <c r="BC163" s="375">
        <v>0.93952697513726702</v>
      </c>
      <c r="BD163" s="375">
        <v>6.0529192627583502E-2</v>
      </c>
      <c r="BE163" s="375">
        <v>1.79942801462296</v>
      </c>
      <c r="BF163" s="374"/>
      <c r="BG163" s="348">
        <v>41.600900000000003</v>
      </c>
      <c r="BH163" s="348">
        <v>35.362499999999997</v>
      </c>
      <c r="BI163" s="348">
        <v>21.691299999999998</v>
      </c>
      <c r="BJ163" s="348">
        <v>1.3452999999999999</v>
      </c>
      <c r="BK163" s="373"/>
      <c r="BL163" s="372" t="s">
        <v>1886</v>
      </c>
      <c r="BM163" s="372" t="s">
        <v>3259</v>
      </c>
      <c r="BN163" s="372" t="s">
        <v>3260</v>
      </c>
      <c r="BO163" s="372" t="s">
        <v>1237</v>
      </c>
      <c r="BP163" s="372" t="s">
        <v>3261</v>
      </c>
      <c r="BQ163" s="373"/>
      <c r="BR163" s="354" t="s">
        <v>602</v>
      </c>
    </row>
    <row r="164" spans="1:70" s="428" customFormat="1" x14ac:dyDescent="0.25">
      <c r="A164" s="885" t="s">
        <v>93</v>
      </c>
      <c r="B164" s="402"/>
      <c r="C164" s="724"/>
      <c r="D164" s="402"/>
      <c r="E164" s="403"/>
      <c r="F164" s="402"/>
      <c r="G164" s="404"/>
      <c r="H164" s="406"/>
      <c r="I164" s="405">
        <v>0.53100000000000003</v>
      </c>
      <c r="J164" s="405">
        <v>5.3558000000000003</v>
      </c>
      <c r="K164" s="405">
        <v>5.8779000000000003</v>
      </c>
      <c r="L164" s="405">
        <v>12.2692</v>
      </c>
      <c r="M164" s="405">
        <v>2.6051000000000002</v>
      </c>
      <c r="N164" s="407">
        <v>5.4653</v>
      </c>
      <c r="O164" s="405">
        <v>5.2823000000000002</v>
      </c>
      <c r="P164" s="405">
        <v>17.177</v>
      </c>
      <c r="Q164" s="405">
        <v>11.1973</v>
      </c>
      <c r="R164" s="405" t="s">
        <v>430</v>
      </c>
      <c r="S164" s="405">
        <v>18.403600000000001</v>
      </c>
      <c r="T164" s="405">
        <v>1.5549999999999999</v>
      </c>
      <c r="U164" s="405">
        <v>3.3637999999999999</v>
      </c>
      <c r="V164" s="405">
        <v>2.8523000000000001</v>
      </c>
      <c r="W164" s="405">
        <v>2.7923</v>
      </c>
      <c r="X164" s="405">
        <v>11.262499999999999</v>
      </c>
      <c r="Y164" s="406"/>
      <c r="Z164" s="403">
        <v>10</v>
      </c>
      <c r="AA164" s="403">
        <v>12</v>
      </c>
      <c r="AB164" s="403">
        <v>12</v>
      </c>
      <c r="AC164" s="403">
        <v>12</v>
      </c>
      <c r="AD164" s="403">
        <v>11</v>
      </c>
      <c r="AE164" s="403">
        <v>10</v>
      </c>
      <c r="AF164" s="403">
        <v>7</v>
      </c>
      <c r="AG164" s="403">
        <v>2</v>
      </c>
      <c r="AH164" s="403">
        <v>1</v>
      </c>
      <c r="AI164" s="403">
        <v>0</v>
      </c>
      <c r="AJ164" s="403">
        <v>12</v>
      </c>
      <c r="AK164" s="403">
        <v>11</v>
      </c>
      <c r="AL164" s="403">
        <v>11</v>
      </c>
      <c r="AM164" s="403">
        <v>10</v>
      </c>
      <c r="AN164" s="403">
        <v>12</v>
      </c>
      <c r="AO164" s="402"/>
      <c r="AP164" s="405" t="s">
        <v>430</v>
      </c>
      <c r="AQ164" s="405" t="s">
        <v>430</v>
      </c>
      <c r="AR164" s="405">
        <v>11.24</v>
      </c>
      <c r="AS164" s="405">
        <v>9.875</v>
      </c>
      <c r="AT164" s="405">
        <v>7.5345454545454498</v>
      </c>
      <c r="AU164" s="408"/>
      <c r="AV164" s="403">
        <v>0</v>
      </c>
      <c r="AW164" s="403">
        <v>0</v>
      </c>
      <c r="AX164" s="403">
        <v>1</v>
      </c>
      <c r="AY164" s="403">
        <v>2</v>
      </c>
      <c r="AZ164" s="403">
        <v>11</v>
      </c>
      <c r="BA164" s="409"/>
      <c r="BB164" s="405"/>
      <c r="BC164" s="410"/>
      <c r="BD164" s="410"/>
      <c r="BE164" s="410"/>
      <c r="BF164" s="406"/>
      <c r="BG164" s="405"/>
      <c r="BH164" s="405"/>
      <c r="BI164" s="405"/>
      <c r="BJ164" s="405"/>
      <c r="BK164" s="402"/>
      <c r="BL164" s="401"/>
      <c r="BM164" s="401"/>
      <c r="BN164" s="401"/>
      <c r="BO164" s="401"/>
      <c r="BP164" s="401"/>
      <c r="BQ164" s="402"/>
      <c r="BR164" s="411"/>
    </row>
    <row r="165" spans="1:70" s="428" customFormat="1" x14ac:dyDescent="0.25">
      <c r="A165" s="886" t="s">
        <v>94</v>
      </c>
      <c r="B165" s="373"/>
      <c r="C165" s="719"/>
      <c r="D165" s="373"/>
      <c r="E165" s="346"/>
      <c r="F165" s="373"/>
      <c r="G165" s="347"/>
      <c r="H165" s="374"/>
      <c r="I165" s="348">
        <v>0.82930000000000004</v>
      </c>
      <c r="J165" s="348">
        <v>7.7538999999999998</v>
      </c>
      <c r="K165" s="348">
        <v>12.9231</v>
      </c>
      <c r="L165" s="348">
        <v>22.069199999999999</v>
      </c>
      <c r="M165" s="348">
        <v>12.0586</v>
      </c>
      <c r="N165" s="350">
        <v>14.6928</v>
      </c>
      <c r="O165" s="348">
        <v>14.315200000000001</v>
      </c>
      <c r="P165" s="348">
        <v>20.578499999999998</v>
      </c>
      <c r="Q165" s="348">
        <v>11.1973</v>
      </c>
      <c r="R165" s="348" t="s">
        <v>430</v>
      </c>
      <c r="S165" s="348">
        <v>29.458600000000001</v>
      </c>
      <c r="T165" s="348">
        <v>11.205500000000001</v>
      </c>
      <c r="U165" s="348">
        <v>9.6473999999999993</v>
      </c>
      <c r="V165" s="348">
        <v>11.0152</v>
      </c>
      <c r="W165" s="348">
        <v>6.4341999999999997</v>
      </c>
      <c r="X165" s="348">
        <v>27.550999999999998</v>
      </c>
      <c r="Y165" s="374"/>
      <c r="Z165" s="346"/>
      <c r="AA165" s="346"/>
      <c r="AB165" s="346"/>
      <c r="AC165" s="346"/>
      <c r="AD165" s="346"/>
      <c r="AE165" s="346"/>
      <c r="AF165" s="346"/>
      <c r="AG165" s="346"/>
      <c r="AH165" s="346"/>
      <c r="AI165" s="346"/>
      <c r="AJ165" s="346"/>
      <c r="AK165" s="346"/>
      <c r="AL165" s="346"/>
      <c r="AM165" s="346"/>
      <c r="AN165" s="346"/>
      <c r="AO165" s="373"/>
      <c r="AP165" s="348" t="s">
        <v>430</v>
      </c>
      <c r="AQ165" s="348" t="s">
        <v>430</v>
      </c>
      <c r="AR165" s="348">
        <v>11.24</v>
      </c>
      <c r="AS165" s="348">
        <v>10.54</v>
      </c>
      <c r="AT165" s="348">
        <v>22.89</v>
      </c>
      <c r="AU165" s="351"/>
      <c r="AV165" s="346"/>
      <c r="AW165" s="346"/>
      <c r="AX165" s="346"/>
      <c r="AY165" s="346"/>
      <c r="AZ165" s="346"/>
      <c r="BA165" s="362"/>
      <c r="BB165" s="348"/>
      <c r="BC165" s="375"/>
      <c r="BD165" s="375"/>
      <c r="BE165" s="375"/>
      <c r="BF165" s="374"/>
      <c r="BG165" s="348"/>
      <c r="BH165" s="348"/>
      <c r="BI165" s="348"/>
      <c r="BJ165" s="348"/>
      <c r="BK165" s="373"/>
      <c r="BL165" s="372"/>
      <c r="BM165" s="372"/>
      <c r="BN165" s="372"/>
      <c r="BO165" s="372"/>
      <c r="BP165" s="372"/>
      <c r="BQ165" s="373"/>
      <c r="BR165" s="354"/>
    </row>
    <row r="166" spans="1:70" s="428" customFormat="1" x14ac:dyDescent="0.25">
      <c r="A166" s="886" t="s">
        <v>95</v>
      </c>
      <c r="B166" s="373"/>
      <c r="C166" s="719"/>
      <c r="D166" s="373"/>
      <c r="E166" s="346"/>
      <c r="F166" s="373"/>
      <c r="G166" s="347"/>
      <c r="H166" s="374"/>
      <c r="I166" s="348">
        <v>9.3299999999999994E-2</v>
      </c>
      <c r="J166" s="348">
        <v>3.7610999999999999</v>
      </c>
      <c r="K166" s="348">
        <v>2.6244999999999998</v>
      </c>
      <c r="L166" s="348">
        <v>7.5688000000000004</v>
      </c>
      <c r="M166" s="348">
        <v>-4.7507999999999999</v>
      </c>
      <c r="N166" s="350">
        <v>-4.2477999999999998</v>
      </c>
      <c r="O166" s="348">
        <v>-0.87029999999999996</v>
      </c>
      <c r="P166" s="348">
        <v>13.775399999999999</v>
      </c>
      <c r="Q166" s="348">
        <v>11.1973</v>
      </c>
      <c r="R166" s="348" t="s">
        <v>430</v>
      </c>
      <c r="S166" s="348">
        <v>13.5593</v>
      </c>
      <c r="T166" s="348">
        <v>-4.9786000000000001</v>
      </c>
      <c r="U166" s="348">
        <v>-3.8719999999999999</v>
      </c>
      <c r="V166" s="348">
        <v>-5.5872000000000002</v>
      </c>
      <c r="W166" s="348">
        <v>1.0548999999999999</v>
      </c>
      <c r="X166" s="348">
        <v>-3.2555999999999998</v>
      </c>
      <c r="Y166" s="374"/>
      <c r="Z166" s="346"/>
      <c r="AA166" s="346"/>
      <c r="AB166" s="346"/>
      <c r="AC166" s="346"/>
      <c r="AD166" s="346"/>
      <c r="AE166" s="346"/>
      <c r="AF166" s="346"/>
      <c r="AG166" s="346"/>
      <c r="AH166" s="346"/>
      <c r="AI166" s="346"/>
      <c r="AJ166" s="346"/>
      <c r="AK166" s="346"/>
      <c r="AL166" s="346"/>
      <c r="AM166" s="346"/>
      <c r="AN166" s="346"/>
      <c r="AO166" s="373"/>
      <c r="AP166" s="348" t="s">
        <v>430</v>
      </c>
      <c r="AQ166" s="348" t="s">
        <v>430</v>
      </c>
      <c r="AR166" s="348">
        <v>11.24</v>
      </c>
      <c r="AS166" s="348">
        <v>9.2100000000000009</v>
      </c>
      <c r="AT166" s="348">
        <v>-1.28</v>
      </c>
      <c r="AU166" s="351"/>
      <c r="AV166" s="346"/>
      <c r="AW166" s="346"/>
      <c r="AX166" s="346"/>
      <c r="AY166" s="346"/>
      <c r="AZ166" s="346"/>
      <c r="BA166" s="362"/>
      <c r="BB166" s="348"/>
      <c r="BC166" s="375"/>
      <c r="BD166" s="375"/>
      <c r="BE166" s="375"/>
      <c r="BF166" s="374"/>
      <c r="BG166" s="348"/>
      <c r="BH166" s="348"/>
      <c r="BI166" s="348"/>
      <c r="BJ166" s="348"/>
      <c r="BK166" s="373"/>
      <c r="BL166" s="372"/>
      <c r="BM166" s="372"/>
      <c r="BN166" s="372"/>
      <c r="BO166" s="372"/>
      <c r="BP166" s="372"/>
      <c r="BQ166" s="373"/>
      <c r="BR166" s="354"/>
    </row>
    <row r="167" spans="1:70" s="428" customFormat="1" x14ac:dyDescent="0.25">
      <c r="A167" s="887" t="s">
        <v>96</v>
      </c>
      <c r="B167" s="413"/>
      <c r="C167" s="725"/>
      <c r="D167" s="413"/>
      <c r="E167" s="414"/>
      <c r="F167" s="413"/>
      <c r="G167" s="415"/>
      <c r="H167" s="417"/>
      <c r="I167" s="416">
        <v>0.58125000000000004</v>
      </c>
      <c r="J167" s="416">
        <v>5.0974500000000003</v>
      </c>
      <c r="K167" s="416">
        <v>5.6778500000000003</v>
      </c>
      <c r="L167" s="416">
        <v>11.2455</v>
      </c>
      <c r="M167" s="416">
        <v>2.6244999999999998</v>
      </c>
      <c r="N167" s="418">
        <v>4.7736499999999999</v>
      </c>
      <c r="O167" s="416">
        <v>4.9016999999999999</v>
      </c>
      <c r="P167" s="416">
        <v>17.1769</v>
      </c>
      <c r="Q167" s="416">
        <v>11.1973</v>
      </c>
      <c r="R167" s="416" t="s">
        <v>430</v>
      </c>
      <c r="S167" s="416">
        <v>17.2453</v>
      </c>
      <c r="T167" s="416">
        <v>0.57630000000000003</v>
      </c>
      <c r="U167" s="416">
        <v>2.5123000000000002</v>
      </c>
      <c r="V167" s="416">
        <v>1.1285000000000001</v>
      </c>
      <c r="W167" s="416">
        <v>2.5188999999999999</v>
      </c>
      <c r="X167" s="416">
        <v>12.4207</v>
      </c>
      <c r="Y167" s="417"/>
      <c r="Z167" s="414"/>
      <c r="AA167" s="414"/>
      <c r="AB167" s="414"/>
      <c r="AC167" s="414"/>
      <c r="AD167" s="414"/>
      <c r="AE167" s="414"/>
      <c r="AF167" s="414"/>
      <c r="AG167" s="414"/>
      <c r="AH167" s="414"/>
      <c r="AI167" s="414"/>
      <c r="AJ167" s="414"/>
      <c r="AK167" s="414"/>
      <c r="AL167" s="414"/>
      <c r="AM167" s="414"/>
      <c r="AN167" s="414"/>
      <c r="AO167" s="413"/>
      <c r="AP167" s="416" t="s">
        <v>430</v>
      </c>
      <c r="AQ167" s="416" t="s">
        <v>430</v>
      </c>
      <c r="AR167" s="416">
        <v>11.24</v>
      </c>
      <c r="AS167" s="416">
        <v>9.8800000000000008</v>
      </c>
      <c r="AT167" s="416">
        <v>5.22</v>
      </c>
      <c r="AU167" s="419"/>
      <c r="AV167" s="414"/>
      <c r="AW167" s="414"/>
      <c r="AX167" s="414"/>
      <c r="AY167" s="414"/>
      <c r="AZ167" s="414"/>
      <c r="BA167" s="420"/>
      <c r="BB167" s="416"/>
      <c r="BC167" s="421"/>
      <c r="BD167" s="421"/>
      <c r="BE167" s="421"/>
      <c r="BF167" s="417"/>
      <c r="BG167" s="416"/>
      <c r="BH167" s="416"/>
      <c r="BI167" s="416"/>
      <c r="BJ167" s="416"/>
      <c r="BK167" s="413"/>
      <c r="BL167" s="412"/>
      <c r="BM167" s="412"/>
      <c r="BN167" s="412"/>
      <c r="BO167" s="412"/>
      <c r="BP167" s="412"/>
      <c r="BQ167" s="413"/>
      <c r="BR167" s="422"/>
    </row>
    <row r="168" spans="1:70" s="428" customFormat="1" ht="14.5" customHeight="1" x14ac:dyDescent="0.35">
      <c r="A168" s="874" t="s">
        <v>3262</v>
      </c>
      <c r="B168" s="862"/>
      <c r="C168" s="863"/>
      <c r="D168" s="862"/>
      <c r="E168" s="864"/>
      <c r="F168" s="862"/>
      <c r="G168" s="865"/>
      <c r="H168" s="867"/>
      <c r="I168" s="866"/>
      <c r="J168" s="866"/>
      <c r="K168" s="866"/>
      <c r="L168" s="866"/>
      <c r="M168" s="866"/>
      <c r="N168" s="868"/>
      <c r="O168" s="866"/>
      <c r="P168" s="866"/>
      <c r="Q168" s="866"/>
      <c r="R168" s="866"/>
      <c r="S168" s="866"/>
      <c r="T168" s="866"/>
      <c r="U168" s="866"/>
      <c r="V168" s="866"/>
      <c r="W168" s="866"/>
      <c r="X168" s="866"/>
      <c r="Y168" s="867"/>
      <c r="Z168" s="864"/>
      <c r="AA168" s="864"/>
      <c r="AB168" s="864"/>
      <c r="AC168" s="864"/>
      <c r="AD168" s="864"/>
      <c r="AE168" s="864"/>
      <c r="AF168" s="864"/>
      <c r="AG168" s="864"/>
      <c r="AH168" s="864"/>
      <c r="AI168" s="864"/>
      <c r="AJ168" s="864"/>
      <c r="AK168" s="864"/>
      <c r="AL168" s="864"/>
      <c r="AM168" s="864"/>
      <c r="AN168" s="864"/>
      <c r="AO168" s="862"/>
      <c r="AP168" s="866"/>
      <c r="AQ168" s="866"/>
      <c r="AR168" s="866"/>
      <c r="AS168" s="866"/>
      <c r="AT168" s="866"/>
      <c r="AU168" s="869"/>
      <c r="AV168" s="864"/>
      <c r="AW168" s="864"/>
      <c r="AX168" s="864"/>
      <c r="AY168" s="864"/>
      <c r="AZ168" s="864"/>
      <c r="BA168" s="870"/>
      <c r="BB168" s="866"/>
      <c r="BC168" s="871"/>
      <c r="BD168" s="871"/>
      <c r="BE168" s="871"/>
      <c r="BF168" s="867"/>
      <c r="BG168" s="866"/>
      <c r="BH168" s="866"/>
      <c r="BI168" s="866"/>
      <c r="BJ168" s="866"/>
      <c r="BK168" s="862"/>
      <c r="BL168" s="872"/>
      <c r="BM168" s="872"/>
      <c r="BN168" s="872"/>
      <c r="BO168" s="872"/>
      <c r="BP168" s="872"/>
      <c r="BQ168" s="862"/>
      <c r="BR168" s="873"/>
    </row>
    <row r="169" spans="1:70" s="428" customFormat="1" x14ac:dyDescent="0.25">
      <c r="A169" s="345" t="s">
        <v>3263</v>
      </c>
      <c r="B169" s="373"/>
      <c r="C169" s="719">
        <v>45652</v>
      </c>
      <c r="D169" s="373"/>
      <c r="E169" s="346">
        <v>3064.37</v>
      </c>
      <c r="F169" s="373"/>
      <c r="G169" s="347">
        <v>9.6819000000000006</v>
      </c>
      <c r="H169" s="374"/>
      <c r="I169" s="348">
        <v>-4.9599999999999998E-2</v>
      </c>
      <c r="J169" s="348">
        <v>3.9666999999999999</v>
      </c>
      <c r="K169" s="348">
        <v>1.7370000000000001</v>
      </c>
      <c r="L169" s="348">
        <v>-0.50360000000000005</v>
      </c>
      <c r="M169" s="348">
        <v>-4.6117999999999997</v>
      </c>
      <c r="N169" s="350">
        <v>1.032</v>
      </c>
      <c r="O169" s="348" t="s">
        <v>430</v>
      </c>
      <c r="P169" s="348" t="s">
        <v>430</v>
      </c>
      <c r="Q169" s="348" t="s">
        <v>430</v>
      </c>
      <c r="R169" s="348" t="s">
        <v>430</v>
      </c>
      <c r="S169" s="348">
        <v>6.0077999999999996</v>
      </c>
      <c r="T169" s="348">
        <v>-6.9763999999999999</v>
      </c>
      <c r="U169" s="348">
        <v>2.1598999999999999</v>
      </c>
      <c r="V169" s="348">
        <v>-2.8546</v>
      </c>
      <c r="W169" s="348">
        <v>0.7167</v>
      </c>
      <c r="X169" s="348">
        <v>-2.1652999999999998</v>
      </c>
      <c r="Y169" s="374"/>
      <c r="Z169" s="346">
        <v>11</v>
      </c>
      <c r="AA169" s="346">
        <v>9</v>
      </c>
      <c r="AB169" s="346">
        <v>9</v>
      </c>
      <c r="AC169" s="346">
        <v>11</v>
      </c>
      <c r="AD169" s="346">
        <v>9</v>
      </c>
      <c r="AE169" s="346">
        <v>6</v>
      </c>
      <c r="AF169" s="346" t="s">
        <v>430</v>
      </c>
      <c r="AG169" s="346" t="s">
        <v>430</v>
      </c>
      <c r="AH169" s="346" t="s">
        <v>430</v>
      </c>
      <c r="AI169" s="346" t="s">
        <v>430</v>
      </c>
      <c r="AJ169" s="346">
        <v>11</v>
      </c>
      <c r="AK169" s="346">
        <v>11</v>
      </c>
      <c r="AL169" s="346">
        <v>6</v>
      </c>
      <c r="AM169" s="346">
        <v>7</v>
      </c>
      <c r="AN169" s="346">
        <v>9</v>
      </c>
      <c r="AO169" s="373"/>
      <c r="AP169" s="348" t="s">
        <v>430</v>
      </c>
      <c r="AQ169" s="348" t="s">
        <v>430</v>
      </c>
      <c r="AR169" s="348" t="s">
        <v>430</v>
      </c>
      <c r="AS169" s="348" t="s">
        <v>430</v>
      </c>
      <c r="AT169" s="348">
        <v>-4.6900000000000004</v>
      </c>
      <c r="AU169" s="351"/>
      <c r="AV169" s="346" t="s">
        <v>430</v>
      </c>
      <c r="AW169" s="346" t="s">
        <v>430</v>
      </c>
      <c r="AX169" s="346" t="s">
        <v>430</v>
      </c>
      <c r="AY169" s="346" t="s">
        <v>430</v>
      </c>
      <c r="AZ169" s="346">
        <v>9</v>
      </c>
      <c r="BA169" s="362"/>
      <c r="BB169" s="348">
        <v>12.226069269832299</v>
      </c>
      <c r="BC169" s="375">
        <v>0.99526787991515497</v>
      </c>
      <c r="BD169" s="375">
        <v>-2.5985496944031999E-2</v>
      </c>
      <c r="BE169" s="375">
        <v>-0.352140900689355</v>
      </c>
      <c r="BF169" s="374"/>
      <c r="BG169" s="348">
        <v>70.906400000000005</v>
      </c>
      <c r="BH169" s="348">
        <v>27.236699999999999</v>
      </c>
      <c r="BI169" s="348" t="s">
        <v>430</v>
      </c>
      <c r="BJ169" s="348">
        <v>1.8569</v>
      </c>
      <c r="BK169" s="373"/>
      <c r="BL169" s="372" t="s">
        <v>3264</v>
      </c>
      <c r="BM169" s="372" t="s">
        <v>3265</v>
      </c>
      <c r="BN169" s="372" t="s">
        <v>3266</v>
      </c>
      <c r="BO169" s="372" t="s">
        <v>3267</v>
      </c>
      <c r="BP169" s="372" t="s">
        <v>3268</v>
      </c>
      <c r="BQ169" s="373"/>
      <c r="BR169" s="354" t="s">
        <v>525</v>
      </c>
    </row>
    <row r="170" spans="1:70" s="428" customFormat="1" x14ac:dyDescent="0.25">
      <c r="A170" s="345" t="s">
        <v>3269</v>
      </c>
      <c r="B170" s="373"/>
      <c r="C170" s="719">
        <v>45471</v>
      </c>
      <c r="D170" s="373"/>
      <c r="E170" s="346">
        <v>2067.09</v>
      </c>
      <c r="F170" s="373"/>
      <c r="G170" s="347">
        <v>10.06</v>
      </c>
      <c r="H170" s="374"/>
      <c r="I170" s="348">
        <v>0</v>
      </c>
      <c r="J170" s="348">
        <v>4.1407999999999996</v>
      </c>
      <c r="K170" s="348">
        <v>2.863</v>
      </c>
      <c r="L170" s="348">
        <v>5.7834000000000003</v>
      </c>
      <c r="M170" s="348">
        <v>1.6162000000000001</v>
      </c>
      <c r="N170" s="350">
        <v>7.7088000000000001</v>
      </c>
      <c r="O170" s="348" t="s">
        <v>430</v>
      </c>
      <c r="P170" s="348" t="s">
        <v>430</v>
      </c>
      <c r="Q170" s="348" t="s">
        <v>430</v>
      </c>
      <c r="R170" s="348" t="s">
        <v>430</v>
      </c>
      <c r="S170" s="348">
        <v>12.9068</v>
      </c>
      <c r="T170" s="348">
        <v>-0.78900000000000003</v>
      </c>
      <c r="U170" s="348">
        <v>7.1353</v>
      </c>
      <c r="V170" s="348">
        <v>3.3915999999999999</v>
      </c>
      <c r="W170" s="348">
        <v>1.4113</v>
      </c>
      <c r="X170" s="348">
        <v>0.30370000000000003</v>
      </c>
      <c r="Y170" s="374"/>
      <c r="Z170" s="346">
        <v>10</v>
      </c>
      <c r="AA170" s="346">
        <v>8</v>
      </c>
      <c r="AB170" s="346">
        <v>5</v>
      </c>
      <c r="AC170" s="346">
        <v>4</v>
      </c>
      <c r="AD170" s="346">
        <v>2</v>
      </c>
      <c r="AE170" s="346">
        <v>2</v>
      </c>
      <c r="AF170" s="346" t="s">
        <v>430</v>
      </c>
      <c r="AG170" s="346" t="s">
        <v>430</v>
      </c>
      <c r="AH170" s="346" t="s">
        <v>430</v>
      </c>
      <c r="AI170" s="346" t="s">
        <v>430</v>
      </c>
      <c r="AJ170" s="346">
        <v>3</v>
      </c>
      <c r="AK170" s="346">
        <v>2</v>
      </c>
      <c r="AL170" s="346">
        <v>2</v>
      </c>
      <c r="AM170" s="346">
        <v>2</v>
      </c>
      <c r="AN170" s="346">
        <v>5</v>
      </c>
      <c r="AO170" s="373"/>
      <c r="AP170" s="348" t="s">
        <v>430</v>
      </c>
      <c r="AQ170" s="348" t="s">
        <v>430</v>
      </c>
      <c r="AR170" s="348" t="s">
        <v>430</v>
      </c>
      <c r="AS170" s="348" t="s">
        <v>430</v>
      </c>
      <c r="AT170" s="348">
        <v>5.09</v>
      </c>
      <c r="AU170" s="351"/>
      <c r="AV170" s="346" t="s">
        <v>430</v>
      </c>
      <c r="AW170" s="346" t="s">
        <v>430</v>
      </c>
      <c r="AX170" s="346" t="s">
        <v>430</v>
      </c>
      <c r="AY170" s="346" t="s">
        <v>430</v>
      </c>
      <c r="AZ170" s="346">
        <v>2</v>
      </c>
      <c r="BA170" s="362"/>
      <c r="BB170" s="348">
        <v>13.736123142353501</v>
      </c>
      <c r="BC170" s="375">
        <v>1.07330807409291</v>
      </c>
      <c r="BD170" s="375">
        <v>-2.9636513636397601E-2</v>
      </c>
      <c r="BE170" s="375">
        <v>-5.9540443686660303E-2</v>
      </c>
      <c r="BF170" s="374"/>
      <c r="BG170" s="348">
        <v>55.343000000000004</v>
      </c>
      <c r="BH170" s="348">
        <v>40.349800000000002</v>
      </c>
      <c r="BI170" s="348">
        <v>2.2160000000000002</v>
      </c>
      <c r="BJ170" s="348">
        <v>2.0912000000000002</v>
      </c>
      <c r="BK170" s="373"/>
      <c r="BL170" s="372" t="s">
        <v>3270</v>
      </c>
      <c r="BM170" s="372" t="s">
        <v>3271</v>
      </c>
      <c r="BN170" s="372" t="s">
        <v>3272</v>
      </c>
      <c r="BO170" s="372" t="s">
        <v>3273</v>
      </c>
      <c r="BP170" s="372" t="s">
        <v>3274</v>
      </c>
      <c r="BQ170" s="373"/>
      <c r="BR170" s="354" t="s">
        <v>602</v>
      </c>
    </row>
    <row r="171" spans="1:70" s="428" customFormat="1" x14ac:dyDescent="0.25">
      <c r="A171" s="345" t="s">
        <v>3275</v>
      </c>
      <c r="B171" s="373"/>
      <c r="C171" s="719">
        <v>44316</v>
      </c>
      <c r="D171" s="373"/>
      <c r="E171" s="346">
        <v>1629.43</v>
      </c>
      <c r="F171" s="373"/>
      <c r="G171" s="347">
        <v>25.407599999999999</v>
      </c>
      <c r="H171" s="374"/>
      <c r="I171" s="348">
        <v>1.0303</v>
      </c>
      <c r="J171" s="348">
        <v>3.3296000000000001</v>
      </c>
      <c r="K171" s="348">
        <v>4.2050999999999998</v>
      </c>
      <c r="L171" s="348">
        <v>15.306699999999999</v>
      </c>
      <c r="M171" s="348">
        <v>9.1743000000000006</v>
      </c>
      <c r="N171" s="350">
        <v>13.3019</v>
      </c>
      <c r="O171" s="348">
        <v>1.3302</v>
      </c>
      <c r="P171" s="348">
        <v>18.784099999999999</v>
      </c>
      <c r="Q171" s="348">
        <v>19.4924</v>
      </c>
      <c r="R171" s="348" t="s">
        <v>430</v>
      </c>
      <c r="S171" s="348">
        <v>22.664999999999999</v>
      </c>
      <c r="T171" s="348">
        <v>7.9478999999999997</v>
      </c>
      <c r="U171" s="348">
        <v>13.7844</v>
      </c>
      <c r="V171" s="348">
        <v>9.6890000000000001</v>
      </c>
      <c r="W171" s="348">
        <v>0.78739999999999999</v>
      </c>
      <c r="X171" s="348">
        <v>19.9038</v>
      </c>
      <c r="Y171" s="374"/>
      <c r="Z171" s="346">
        <v>1</v>
      </c>
      <c r="AA171" s="346">
        <v>11</v>
      </c>
      <c r="AB171" s="346">
        <v>2</v>
      </c>
      <c r="AC171" s="346">
        <v>1</v>
      </c>
      <c r="AD171" s="346">
        <v>1</v>
      </c>
      <c r="AE171" s="346">
        <v>1</v>
      </c>
      <c r="AF171" s="346">
        <v>4</v>
      </c>
      <c r="AG171" s="346">
        <v>1</v>
      </c>
      <c r="AH171" s="346">
        <v>1</v>
      </c>
      <c r="AI171" s="346" t="s">
        <v>430</v>
      </c>
      <c r="AJ171" s="346">
        <v>1</v>
      </c>
      <c r="AK171" s="346">
        <v>1</v>
      </c>
      <c r="AL171" s="346">
        <v>1</v>
      </c>
      <c r="AM171" s="346">
        <v>1</v>
      </c>
      <c r="AN171" s="346">
        <v>7</v>
      </c>
      <c r="AO171" s="373"/>
      <c r="AP171" s="348" t="s">
        <v>430</v>
      </c>
      <c r="AQ171" s="348" t="s">
        <v>430</v>
      </c>
      <c r="AR171" s="348">
        <v>17.89</v>
      </c>
      <c r="AS171" s="348">
        <v>11.67</v>
      </c>
      <c r="AT171" s="348">
        <v>20.55</v>
      </c>
      <c r="AU171" s="351"/>
      <c r="AV171" s="346" t="s">
        <v>430</v>
      </c>
      <c r="AW171" s="346" t="s">
        <v>430</v>
      </c>
      <c r="AX171" s="346">
        <v>1</v>
      </c>
      <c r="AY171" s="346">
        <v>1</v>
      </c>
      <c r="AZ171" s="346">
        <v>1</v>
      </c>
      <c r="BA171" s="362"/>
      <c r="BB171" s="348">
        <v>14.630597181720001</v>
      </c>
      <c r="BC171" s="375">
        <v>0.96520000494447999</v>
      </c>
      <c r="BD171" s="375">
        <v>8.3149150045244105E-2</v>
      </c>
      <c r="BE171" s="375">
        <v>0.56812080892205896</v>
      </c>
      <c r="BF171" s="374"/>
      <c r="BG171" s="348">
        <v>53.075099999999999</v>
      </c>
      <c r="BH171" s="348">
        <v>16.144500000000001</v>
      </c>
      <c r="BI171" s="348">
        <v>3.7314699999999998</v>
      </c>
      <c r="BJ171" s="348">
        <v>27.048929999999999</v>
      </c>
      <c r="BK171" s="373"/>
      <c r="BL171" s="372" t="s">
        <v>3276</v>
      </c>
      <c r="BM171" s="372" t="s">
        <v>3277</v>
      </c>
      <c r="BN171" s="372" t="s">
        <v>3278</v>
      </c>
      <c r="BO171" s="372" t="s">
        <v>3279</v>
      </c>
      <c r="BP171" s="372" t="s">
        <v>3280</v>
      </c>
      <c r="BQ171" s="373"/>
      <c r="BR171" s="354" t="s">
        <v>547</v>
      </c>
    </row>
    <row r="172" spans="1:70" s="428" customFormat="1" x14ac:dyDescent="0.25">
      <c r="A172" s="345" t="s">
        <v>3281</v>
      </c>
      <c r="B172" s="373"/>
      <c r="C172" s="719">
        <v>45678</v>
      </c>
      <c r="D172" s="373"/>
      <c r="E172" s="346">
        <v>1582.28</v>
      </c>
      <c r="F172" s="373"/>
      <c r="G172" s="347">
        <v>10.3451</v>
      </c>
      <c r="H172" s="374"/>
      <c r="I172" s="348">
        <v>0.1588</v>
      </c>
      <c r="J172" s="348">
        <v>4.8051000000000004</v>
      </c>
      <c r="K172" s="348">
        <v>2.6055000000000001</v>
      </c>
      <c r="L172" s="348">
        <v>5.9340999999999999</v>
      </c>
      <c r="M172" s="348">
        <v>-2.2886000000000002</v>
      </c>
      <c r="N172" s="350">
        <v>-2.1351</v>
      </c>
      <c r="O172" s="348" t="s">
        <v>430</v>
      </c>
      <c r="P172" s="348" t="s">
        <v>430</v>
      </c>
      <c r="Q172" s="348" t="s">
        <v>430</v>
      </c>
      <c r="R172" s="348" t="s">
        <v>430</v>
      </c>
      <c r="S172" s="348">
        <v>12.5997</v>
      </c>
      <c r="T172" s="348">
        <v>-2.8565</v>
      </c>
      <c r="U172" s="348">
        <v>0.9002</v>
      </c>
      <c r="V172" s="348">
        <v>-4.4226999999999999</v>
      </c>
      <c r="W172" s="348">
        <v>2.0720000000000001</v>
      </c>
      <c r="X172" s="348">
        <v>2.4432999999999998</v>
      </c>
      <c r="Y172" s="374"/>
      <c r="Z172" s="346">
        <v>7</v>
      </c>
      <c r="AA172" s="346">
        <v>4</v>
      </c>
      <c r="AB172" s="346">
        <v>6</v>
      </c>
      <c r="AC172" s="346">
        <v>3</v>
      </c>
      <c r="AD172" s="346">
        <v>8</v>
      </c>
      <c r="AE172" s="346">
        <v>10</v>
      </c>
      <c r="AF172" s="346" t="s">
        <v>430</v>
      </c>
      <c r="AG172" s="346" t="s">
        <v>430</v>
      </c>
      <c r="AH172" s="346" t="s">
        <v>430</v>
      </c>
      <c r="AI172" s="346" t="s">
        <v>430</v>
      </c>
      <c r="AJ172" s="346">
        <v>4</v>
      </c>
      <c r="AK172" s="346">
        <v>7</v>
      </c>
      <c r="AL172" s="346">
        <v>9</v>
      </c>
      <c r="AM172" s="346">
        <v>10</v>
      </c>
      <c r="AN172" s="346">
        <v>3</v>
      </c>
      <c r="AO172" s="373"/>
      <c r="AP172" s="348" t="s">
        <v>430</v>
      </c>
      <c r="AQ172" s="348" t="s">
        <v>430</v>
      </c>
      <c r="AR172" s="348" t="s">
        <v>430</v>
      </c>
      <c r="AS172" s="348" t="s">
        <v>430</v>
      </c>
      <c r="AT172" s="348">
        <v>-1.83</v>
      </c>
      <c r="AU172" s="351"/>
      <c r="AV172" s="346" t="s">
        <v>430</v>
      </c>
      <c r="AW172" s="346" t="s">
        <v>430</v>
      </c>
      <c r="AX172" s="346" t="s">
        <v>430</v>
      </c>
      <c r="AY172" s="346" t="s">
        <v>430</v>
      </c>
      <c r="AZ172" s="346">
        <v>8</v>
      </c>
      <c r="BA172" s="362"/>
      <c r="BB172" s="348">
        <v>11.448799931133699</v>
      </c>
      <c r="BC172" s="375">
        <v>0.97694777549710698</v>
      </c>
      <c r="BD172" s="375">
        <v>9.7910485711198599E-3</v>
      </c>
      <c r="BE172" s="375">
        <v>-0.15487747854456799</v>
      </c>
      <c r="BF172" s="374"/>
      <c r="BG172" s="348">
        <v>71.058099999999996</v>
      </c>
      <c r="BH172" s="348">
        <v>20.034800000000001</v>
      </c>
      <c r="BI172" s="348">
        <v>5.0095099999999997</v>
      </c>
      <c r="BJ172" s="348">
        <v>3.8975900000000001</v>
      </c>
      <c r="BK172" s="373"/>
      <c r="BL172" s="372" t="s">
        <v>3282</v>
      </c>
      <c r="BM172" s="372" t="s">
        <v>3283</v>
      </c>
      <c r="BN172" s="372" t="s">
        <v>3284</v>
      </c>
      <c r="BO172" s="372" t="s">
        <v>826</v>
      </c>
      <c r="BP172" s="372" t="s">
        <v>3285</v>
      </c>
      <c r="BQ172" s="373"/>
      <c r="BR172" s="354" t="s">
        <v>476</v>
      </c>
    </row>
    <row r="173" spans="1:70" s="428" customFormat="1" x14ac:dyDescent="0.25">
      <c r="A173" s="345" t="s">
        <v>3286</v>
      </c>
      <c r="B173" s="373"/>
      <c r="C173" s="719">
        <v>44529</v>
      </c>
      <c r="D173" s="373"/>
      <c r="E173" s="346">
        <v>867.02</v>
      </c>
      <c r="F173" s="373"/>
      <c r="G173" s="347">
        <v>18.547799999999999</v>
      </c>
      <c r="H173" s="374"/>
      <c r="I173" s="348">
        <v>0.45490000000000003</v>
      </c>
      <c r="J173" s="348">
        <v>4.4858000000000002</v>
      </c>
      <c r="K173" s="348">
        <v>1.1104000000000001</v>
      </c>
      <c r="L173" s="348">
        <v>1.56</v>
      </c>
      <c r="M173" s="348">
        <v>-4.7149999999999999</v>
      </c>
      <c r="N173" s="350">
        <v>-3.9918999999999998</v>
      </c>
      <c r="O173" s="348">
        <v>-0.68489999999999995</v>
      </c>
      <c r="P173" s="348">
        <v>16.962599999999998</v>
      </c>
      <c r="Q173" s="348" t="s">
        <v>430</v>
      </c>
      <c r="R173" s="348" t="s">
        <v>430</v>
      </c>
      <c r="S173" s="348">
        <v>9.0919000000000008</v>
      </c>
      <c r="T173" s="348">
        <v>-6.4196999999999997</v>
      </c>
      <c r="U173" s="348">
        <v>-2.7995000000000001</v>
      </c>
      <c r="V173" s="348">
        <v>-6.9969000000000001</v>
      </c>
      <c r="W173" s="348">
        <v>0.78080000000000005</v>
      </c>
      <c r="X173" s="348">
        <v>14.5305</v>
      </c>
      <c r="Y173" s="374"/>
      <c r="Z173" s="346">
        <v>3</v>
      </c>
      <c r="AA173" s="346">
        <v>6</v>
      </c>
      <c r="AB173" s="346">
        <v>11</v>
      </c>
      <c r="AC173" s="346">
        <v>10</v>
      </c>
      <c r="AD173" s="346">
        <v>10</v>
      </c>
      <c r="AE173" s="346">
        <v>11</v>
      </c>
      <c r="AF173" s="346">
        <v>5</v>
      </c>
      <c r="AG173" s="346">
        <v>2</v>
      </c>
      <c r="AH173" s="346" t="s">
        <v>430</v>
      </c>
      <c r="AI173" s="346" t="s">
        <v>430</v>
      </c>
      <c r="AJ173" s="346">
        <v>10</v>
      </c>
      <c r="AK173" s="346">
        <v>9</v>
      </c>
      <c r="AL173" s="346">
        <v>11</v>
      </c>
      <c r="AM173" s="346">
        <v>11</v>
      </c>
      <c r="AN173" s="346">
        <v>8</v>
      </c>
      <c r="AO173" s="373"/>
      <c r="AP173" s="348" t="s">
        <v>430</v>
      </c>
      <c r="AQ173" s="348" t="s">
        <v>430</v>
      </c>
      <c r="AR173" s="348" t="s">
        <v>430</v>
      </c>
      <c r="AS173" s="348">
        <v>5.26</v>
      </c>
      <c r="AT173" s="348">
        <v>-7.22</v>
      </c>
      <c r="AU173" s="351"/>
      <c r="AV173" s="346" t="s">
        <v>430</v>
      </c>
      <c r="AW173" s="346" t="s">
        <v>430</v>
      </c>
      <c r="AX173" s="346" t="s">
        <v>430</v>
      </c>
      <c r="AY173" s="346">
        <v>4</v>
      </c>
      <c r="AZ173" s="346">
        <v>11</v>
      </c>
      <c r="BA173" s="362"/>
      <c r="BB173" s="348">
        <v>15.347074898175901</v>
      </c>
      <c r="BC173" s="375">
        <v>1.1595640364489499</v>
      </c>
      <c r="BD173" s="375">
        <v>7.4458941002279899E-2</v>
      </c>
      <c r="BE173" s="375">
        <v>0.39303109005078501</v>
      </c>
      <c r="BF173" s="374"/>
      <c r="BG173" s="348">
        <v>71.194699999999997</v>
      </c>
      <c r="BH173" s="348">
        <v>28.301600000000001</v>
      </c>
      <c r="BI173" s="348" t="s">
        <v>430</v>
      </c>
      <c r="BJ173" s="348">
        <v>0.50370000000000004</v>
      </c>
      <c r="BK173" s="373"/>
      <c r="BL173" s="372" t="s">
        <v>3287</v>
      </c>
      <c r="BM173" s="372" t="s">
        <v>3288</v>
      </c>
      <c r="BN173" s="372" t="s">
        <v>3289</v>
      </c>
      <c r="BO173" s="372" t="s">
        <v>3290</v>
      </c>
      <c r="BP173" s="372" t="s">
        <v>3291</v>
      </c>
      <c r="BQ173" s="373"/>
      <c r="BR173" s="354" t="s">
        <v>436</v>
      </c>
    </row>
    <row r="174" spans="1:70" s="428" customFormat="1" x14ac:dyDescent="0.25">
      <c r="A174" s="345" t="s">
        <v>3292</v>
      </c>
      <c r="B174" s="373"/>
      <c r="C174" s="719">
        <v>44378</v>
      </c>
      <c r="D174" s="373"/>
      <c r="E174" s="346">
        <v>842.48900000000003</v>
      </c>
      <c r="F174" s="373"/>
      <c r="G174" s="347">
        <v>16.010000000000002</v>
      </c>
      <c r="H174" s="374"/>
      <c r="I174" s="348">
        <v>0.75519999999999998</v>
      </c>
      <c r="J174" s="348">
        <v>5.2596999999999996</v>
      </c>
      <c r="K174" s="348">
        <v>5.2596999999999996</v>
      </c>
      <c r="L174" s="348">
        <v>7.9568000000000003</v>
      </c>
      <c r="M174" s="348">
        <v>0.2505</v>
      </c>
      <c r="N174" s="350">
        <v>2.8258999999999999</v>
      </c>
      <c r="O174" s="348">
        <v>-1.1056999999999999</v>
      </c>
      <c r="P174" s="348">
        <v>9.6647999999999996</v>
      </c>
      <c r="Q174" s="348" t="s">
        <v>430</v>
      </c>
      <c r="R174" s="348" t="s">
        <v>430</v>
      </c>
      <c r="S174" s="348">
        <v>14.6027</v>
      </c>
      <c r="T174" s="348">
        <v>-1.7790999999999999</v>
      </c>
      <c r="U174" s="348">
        <v>4.2996999999999996</v>
      </c>
      <c r="V174" s="348">
        <v>-0.8669</v>
      </c>
      <c r="W174" s="348">
        <v>1.9744999999999999</v>
      </c>
      <c r="X174" s="348">
        <v>9.9382999999999999</v>
      </c>
      <c r="Y174" s="374"/>
      <c r="Z174" s="346">
        <v>2</v>
      </c>
      <c r="AA174" s="346">
        <v>3</v>
      </c>
      <c r="AB174" s="346">
        <v>1</v>
      </c>
      <c r="AC174" s="346">
        <v>2</v>
      </c>
      <c r="AD174" s="346">
        <v>5</v>
      </c>
      <c r="AE174" s="346">
        <v>5</v>
      </c>
      <c r="AF174" s="346">
        <v>6</v>
      </c>
      <c r="AG174" s="346">
        <v>5</v>
      </c>
      <c r="AH174" s="346" t="s">
        <v>430</v>
      </c>
      <c r="AI174" s="346" t="s">
        <v>430</v>
      </c>
      <c r="AJ174" s="346">
        <v>2</v>
      </c>
      <c r="AK174" s="346">
        <v>4</v>
      </c>
      <c r="AL174" s="346">
        <v>3</v>
      </c>
      <c r="AM174" s="346">
        <v>5</v>
      </c>
      <c r="AN174" s="346">
        <v>4</v>
      </c>
      <c r="AO174" s="373"/>
      <c r="AP174" s="348" t="s">
        <v>430</v>
      </c>
      <c r="AQ174" s="348" t="s">
        <v>430</v>
      </c>
      <c r="AR174" s="348">
        <v>8.48</v>
      </c>
      <c r="AS174" s="348">
        <v>4</v>
      </c>
      <c r="AT174" s="348">
        <v>3.93</v>
      </c>
      <c r="AU174" s="351"/>
      <c r="AV174" s="346" t="s">
        <v>430</v>
      </c>
      <c r="AW174" s="346" t="s">
        <v>430</v>
      </c>
      <c r="AX174" s="346">
        <v>4</v>
      </c>
      <c r="AY174" s="346">
        <v>5</v>
      </c>
      <c r="AZ174" s="346">
        <v>3</v>
      </c>
      <c r="BA174" s="362"/>
      <c r="BB174" s="348">
        <v>13.6995358590992</v>
      </c>
      <c r="BC174" s="375">
        <v>1.05640161270746</v>
      </c>
      <c r="BD174" s="375">
        <v>3.9734811708482198E-2</v>
      </c>
      <c r="BE174" s="375">
        <v>-0.13864951508119</v>
      </c>
      <c r="BF174" s="374"/>
      <c r="BG174" s="348">
        <v>86.346000000000004</v>
      </c>
      <c r="BH174" s="348" t="s">
        <v>430</v>
      </c>
      <c r="BI174" s="348" t="s">
        <v>430</v>
      </c>
      <c r="BJ174" s="348">
        <v>13.654</v>
      </c>
      <c r="BK174" s="373"/>
      <c r="BL174" s="372" t="s">
        <v>3293</v>
      </c>
      <c r="BM174" s="372" t="s">
        <v>3294</v>
      </c>
      <c r="BN174" s="372" t="s">
        <v>3295</v>
      </c>
      <c r="BO174" s="372" t="s">
        <v>3296</v>
      </c>
      <c r="BP174" s="372" t="s">
        <v>3297</v>
      </c>
      <c r="BQ174" s="373"/>
      <c r="BR174" s="354" t="s">
        <v>476</v>
      </c>
    </row>
    <row r="175" spans="1:70" s="428" customFormat="1" x14ac:dyDescent="0.25">
      <c r="A175" s="345" t="s">
        <v>3298</v>
      </c>
      <c r="B175" s="373"/>
      <c r="C175" s="719">
        <v>43626</v>
      </c>
      <c r="D175" s="373"/>
      <c r="E175" s="346">
        <v>780.702</v>
      </c>
      <c r="F175" s="373"/>
      <c r="G175" s="347">
        <v>21.154</v>
      </c>
      <c r="H175" s="374"/>
      <c r="I175" s="348">
        <v>0.1847</v>
      </c>
      <c r="J175" s="348">
        <v>3.7622</v>
      </c>
      <c r="K175" s="348">
        <v>1.5018</v>
      </c>
      <c r="L175" s="348">
        <v>2.2229000000000001</v>
      </c>
      <c r="M175" s="348">
        <v>-5.5793999999999997</v>
      </c>
      <c r="N175" s="350">
        <v>-0.2311</v>
      </c>
      <c r="O175" s="348">
        <v>1.3407</v>
      </c>
      <c r="P175" s="348">
        <v>7.9787999999999997</v>
      </c>
      <c r="Q175" s="348">
        <v>7.1033999999999997</v>
      </c>
      <c r="R175" s="348" t="s">
        <v>430</v>
      </c>
      <c r="S175" s="348">
        <v>9.1649999999999991</v>
      </c>
      <c r="T175" s="348">
        <v>-6.7858999999999998</v>
      </c>
      <c r="U175" s="348">
        <v>-9.9199999999999997E-2</v>
      </c>
      <c r="V175" s="348">
        <v>-2.9499</v>
      </c>
      <c r="W175" s="348">
        <v>0.54179999999999995</v>
      </c>
      <c r="X175" s="348">
        <v>11.2509</v>
      </c>
      <c r="Y175" s="374"/>
      <c r="Z175" s="346">
        <v>6</v>
      </c>
      <c r="AA175" s="346">
        <v>10</v>
      </c>
      <c r="AB175" s="346">
        <v>10</v>
      </c>
      <c r="AC175" s="346">
        <v>9</v>
      </c>
      <c r="AD175" s="346">
        <v>11</v>
      </c>
      <c r="AE175" s="346">
        <v>9</v>
      </c>
      <c r="AF175" s="346">
        <v>3</v>
      </c>
      <c r="AG175" s="346">
        <v>6</v>
      </c>
      <c r="AH175" s="346">
        <v>4</v>
      </c>
      <c r="AI175" s="346" t="s">
        <v>430</v>
      </c>
      <c r="AJ175" s="346">
        <v>9</v>
      </c>
      <c r="AK175" s="346">
        <v>10</v>
      </c>
      <c r="AL175" s="346">
        <v>10</v>
      </c>
      <c r="AM175" s="346">
        <v>8</v>
      </c>
      <c r="AN175" s="346">
        <v>10</v>
      </c>
      <c r="AO175" s="373"/>
      <c r="AP175" s="348" t="s">
        <v>430</v>
      </c>
      <c r="AQ175" s="348">
        <v>9.0500000000000007</v>
      </c>
      <c r="AR175" s="348">
        <v>5.88</v>
      </c>
      <c r="AS175" s="348">
        <v>2.92</v>
      </c>
      <c r="AT175" s="348">
        <v>-5.1100000000000003</v>
      </c>
      <c r="AU175" s="351"/>
      <c r="AV175" s="346" t="s">
        <v>430</v>
      </c>
      <c r="AW175" s="346">
        <v>2</v>
      </c>
      <c r="AX175" s="346">
        <v>5</v>
      </c>
      <c r="AY175" s="346">
        <v>6</v>
      </c>
      <c r="AZ175" s="346">
        <v>10</v>
      </c>
      <c r="BA175" s="362"/>
      <c r="BB175" s="348">
        <v>11.5188906728836</v>
      </c>
      <c r="BC175" s="375">
        <v>0.89222454591852196</v>
      </c>
      <c r="BD175" s="375">
        <v>3.02112738837019E-2</v>
      </c>
      <c r="BE175" s="375">
        <v>-0.22885181986377301</v>
      </c>
      <c r="BF175" s="374"/>
      <c r="BG175" s="348">
        <v>65.647300000000001</v>
      </c>
      <c r="BH175" s="348">
        <v>30.408899999999999</v>
      </c>
      <c r="BI175" s="348" t="s">
        <v>430</v>
      </c>
      <c r="BJ175" s="348">
        <v>3.9438</v>
      </c>
      <c r="BK175" s="373"/>
      <c r="BL175" s="372" t="s">
        <v>3299</v>
      </c>
      <c r="BM175" s="372" t="s">
        <v>3300</v>
      </c>
      <c r="BN175" s="372" t="s">
        <v>3301</v>
      </c>
      <c r="BO175" s="372" t="s">
        <v>3302</v>
      </c>
      <c r="BP175" s="372" t="s">
        <v>3303</v>
      </c>
      <c r="BQ175" s="373"/>
      <c r="BR175" s="354" t="s">
        <v>554</v>
      </c>
    </row>
    <row r="176" spans="1:70" s="428" customFormat="1" ht="11" x14ac:dyDescent="0.3">
      <c r="A176" s="841" t="s">
        <v>3304</v>
      </c>
      <c r="B176" s="842"/>
      <c r="C176" s="843">
        <v>45140</v>
      </c>
      <c r="D176" s="842"/>
      <c r="E176" s="844">
        <v>495.52100000000002</v>
      </c>
      <c r="F176" s="842"/>
      <c r="G176" s="845">
        <v>15.066000000000001</v>
      </c>
      <c r="H176" s="847"/>
      <c r="I176" s="846">
        <v>0.30630000000000002</v>
      </c>
      <c r="J176" s="846">
        <v>4.2484999999999999</v>
      </c>
      <c r="K176" s="846">
        <v>1.756</v>
      </c>
      <c r="L176" s="846">
        <v>4.3495999999999997</v>
      </c>
      <c r="M176" s="846">
        <v>0.46679999999999999</v>
      </c>
      <c r="N176" s="848">
        <v>4.4870999999999999</v>
      </c>
      <c r="O176" s="846">
        <v>-1.6002000000000001</v>
      </c>
      <c r="P176" s="846" t="s">
        <v>430</v>
      </c>
      <c r="Q176" s="846" t="s">
        <v>430</v>
      </c>
      <c r="R176" s="846" t="s">
        <v>430</v>
      </c>
      <c r="S176" s="846">
        <v>11.2621</v>
      </c>
      <c r="T176" s="846">
        <v>-1.6772</v>
      </c>
      <c r="U176" s="846">
        <v>2.3157999999999999</v>
      </c>
      <c r="V176" s="846">
        <v>0.75570000000000004</v>
      </c>
      <c r="W176" s="846">
        <v>1.3317000000000001</v>
      </c>
      <c r="X176" s="846">
        <v>15.2966</v>
      </c>
      <c r="Y176" s="847"/>
      <c r="Z176" s="844">
        <v>5</v>
      </c>
      <c r="AA176" s="844">
        <v>7</v>
      </c>
      <c r="AB176" s="844">
        <v>8</v>
      </c>
      <c r="AC176" s="844">
        <v>6</v>
      </c>
      <c r="AD176" s="844">
        <v>4</v>
      </c>
      <c r="AE176" s="844">
        <v>3</v>
      </c>
      <c r="AF176" s="844">
        <v>7</v>
      </c>
      <c r="AG176" s="844" t="s">
        <v>430</v>
      </c>
      <c r="AH176" s="844" t="s">
        <v>430</v>
      </c>
      <c r="AI176" s="844" t="s">
        <v>430</v>
      </c>
      <c r="AJ176" s="844">
        <v>6</v>
      </c>
      <c r="AK176" s="844">
        <v>3</v>
      </c>
      <c r="AL176" s="844">
        <v>5</v>
      </c>
      <c r="AM176" s="844">
        <v>3</v>
      </c>
      <c r="AN176" s="844">
        <v>6</v>
      </c>
      <c r="AO176" s="842"/>
      <c r="AP176" s="846" t="s">
        <v>430</v>
      </c>
      <c r="AQ176" s="846" t="s">
        <v>430</v>
      </c>
      <c r="AR176" s="846" t="s">
        <v>430</v>
      </c>
      <c r="AS176" s="846" t="s">
        <v>430</v>
      </c>
      <c r="AT176" s="846">
        <v>0.57999999999999996</v>
      </c>
      <c r="AU176" s="849"/>
      <c r="AV176" s="844" t="s">
        <v>430</v>
      </c>
      <c r="AW176" s="844" t="s">
        <v>430</v>
      </c>
      <c r="AX176" s="844" t="s">
        <v>430</v>
      </c>
      <c r="AY176" s="844" t="s">
        <v>430</v>
      </c>
      <c r="AZ176" s="844">
        <v>5</v>
      </c>
      <c r="BA176" s="851"/>
      <c r="BB176" s="846">
        <v>15.861892100476799</v>
      </c>
      <c r="BC176" s="852">
        <v>1.09682356197053</v>
      </c>
      <c r="BD176" s="852">
        <v>5.3891837244696601E-2</v>
      </c>
      <c r="BE176" s="852">
        <v>0.286271405328063</v>
      </c>
      <c r="BF176" s="847"/>
      <c r="BG176" s="846">
        <v>49.798099999999998</v>
      </c>
      <c r="BH176" s="846">
        <v>41.492699999999999</v>
      </c>
      <c r="BI176" s="846">
        <v>6.6634000000000002</v>
      </c>
      <c r="BJ176" s="846">
        <v>2.0457999999999998</v>
      </c>
      <c r="BK176" s="842"/>
      <c r="BL176" s="855" t="s">
        <v>3305</v>
      </c>
      <c r="BM176" s="855" t="s">
        <v>3306</v>
      </c>
      <c r="BN176" s="855" t="s">
        <v>3307</v>
      </c>
      <c r="BO176" s="855" t="s">
        <v>3308</v>
      </c>
      <c r="BP176" s="855" t="s">
        <v>3309</v>
      </c>
      <c r="BQ176" s="842"/>
      <c r="BR176" s="856" t="s">
        <v>602</v>
      </c>
    </row>
    <row r="177" spans="1:70" s="428" customFormat="1" x14ac:dyDescent="0.25">
      <c r="A177" s="345" t="s">
        <v>3310</v>
      </c>
      <c r="B177" s="373"/>
      <c r="C177" s="719">
        <v>45449</v>
      </c>
      <c r="D177" s="373"/>
      <c r="E177" s="346">
        <v>245.91</v>
      </c>
      <c r="F177" s="373"/>
      <c r="G177" s="347">
        <v>9.7167999999999992</v>
      </c>
      <c r="H177" s="374"/>
      <c r="I177" s="348">
        <v>0.1061</v>
      </c>
      <c r="J177" s="348">
        <v>5.3174999999999999</v>
      </c>
      <c r="K177" s="348">
        <v>2.0019</v>
      </c>
      <c r="L177" s="348">
        <v>5.3643000000000001</v>
      </c>
      <c r="M177" s="348">
        <v>0.55159999999999998</v>
      </c>
      <c r="N177" s="350">
        <v>6.3799999999999996E-2</v>
      </c>
      <c r="O177" s="348" t="s">
        <v>430</v>
      </c>
      <c r="P177" s="348" t="s">
        <v>430</v>
      </c>
      <c r="Q177" s="348" t="s">
        <v>430</v>
      </c>
      <c r="R177" s="348" t="s">
        <v>430</v>
      </c>
      <c r="S177" s="348">
        <v>11.504099999999999</v>
      </c>
      <c r="T177" s="348">
        <v>-1.9000999999999999</v>
      </c>
      <c r="U177" s="348">
        <v>1.3919999999999999</v>
      </c>
      <c r="V177" s="348">
        <v>-2.9794999999999998</v>
      </c>
      <c r="W177" s="348">
        <v>-0.43240000000000001</v>
      </c>
      <c r="X177" s="348">
        <v>-1.4033</v>
      </c>
      <c r="Y177" s="374"/>
      <c r="Z177" s="346">
        <v>9</v>
      </c>
      <c r="AA177" s="346">
        <v>2</v>
      </c>
      <c r="AB177" s="346">
        <v>7</v>
      </c>
      <c r="AC177" s="346">
        <v>5</v>
      </c>
      <c r="AD177" s="346">
        <v>3</v>
      </c>
      <c r="AE177" s="346">
        <v>8</v>
      </c>
      <c r="AF177" s="346" t="s">
        <v>430</v>
      </c>
      <c r="AG177" s="346" t="s">
        <v>430</v>
      </c>
      <c r="AH177" s="346" t="s">
        <v>430</v>
      </c>
      <c r="AI177" s="346" t="s">
        <v>430</v>
      </c>
      <c r="AJ177" s="346">
        <v>5</v>
      </c>
      <c r="AK177" s="346">
        <v>5</v>
      </c>
      <c r="AL177" s="346">
        <v>7</v>
      </c>
      <c r="AM177" s="346">
        <v>9</v>
      </c>
      <c r="AN177" s="346">
        <v>11</v>
      </c>
      <c r="AO177" s="373"/>
      <c r="AP177" s="348" t="s">
        <v>430</v>
      </c>
      <c r="AQ177" s="348" t="s">
        <v>430</v>
      </c>
      <c r="AR177" s="348" t="s">
        <v>430</v>
      </c>
      <c r="AS177" s="348" t="s">
        <v>430</v>
      </c>
      <c r="AT177" s="348">
        <v>-0.78</v>
      </c>
      <c r="AU177" s="351"/>
      <c r="AV177" s="346" t="s">
        <v>430</v>
      </c>
      <c r="AW177" s="346" t="s">
        <v>430</v>
      </c>
      <c r="AX177" s="346" t="s">
        <v>430</v>
      </c>
      <c r="AY177" s="346" t="s">
        <v>430</v>
      </c>
      <c r="AZ177" s="346">
        <v>6</v>
      </c>
      <c r="BA177" s="362"/>
      <c r="BB177" s="348">
        <v>16.826503574827498</v>
      </c>
      <c r="BC177" s="375">
        <v>1.17596386188438</v>
      </c>
      <c r="BD177" s="375">
        <v>-4.0677391393528099E-2</v>
      </c>
      <c r="BE177" s="375">
        <v>-0.30366670771120302</v>
      </c>
      <c r="BF177" s="374"/>
      <c r="BG177" s="348">
        <v>39.487900000000003</v>
      </c>
      <c r="BH177" s="348">
        <v>55.906799999999997</v>
      </c>
      <c r="BI177" s="348" t="s">
        <v>430</v>
      </c>
      <c r="BJ177" s="348">
        <v>4.6052999999999997</v>
      </c>
      <c r="BK177" s="373"/>
      <c r="BL177" s="372" t="s">
        <v>3311</v>
      </c>
      <c r="BM177" s="372" t="s">
        <v>3312</v>
      </c>
      <c r="BN177" s="372" t="s">
        <v>3313</v>
      </c>
      <c r="BO177" s="372" t="s">
        <v>3314</v>
      </c>
      <c r="BP177" s="372" t="s">
        <v>3315</v>
      </c>
      <c r="BQ177" s="373"/>
      <c r="BR177" s="354" t="s">
        <v>547</v>
      </c>
    </row>
    <row r="178" spans="1:70" s="428" customFormat="1" x14ac:dyDescent="0.25">
      <c r="A178" s="345" t="s">
        <v>3316</v>
      </c>
      <c r="B178" s="373"/>
      <c r="C178" s="719">
        <v>44176</v>
      </c>
      <c r="D178" s="373"/>
      <c r="E178" s="346">
        <v>153.411</v>
      </c>
      <c r="F178" s="373"/>
      <c r="G178" s="347">
        <v>22.72</v>
      </c>
      <c r="H178" s="374"/>
      <c r="I178" s="348">
        <v>0.13220000000000001</v>
      </c>
      <c r="J178" s="348">
        <v>4.7969999999999997</v>
      </c>
      <c r="K178" s="348">
        <v>2.8986000000000001</v>
      </c>
      <c r="L178" s="348">
        <v>3.9340999999999999</v>
      </c>
      <c r="M178" s="348">
        <v>-1.8149999999999999</v>
      </c>
      <c r="N178" s="350">
        <v>0.62</v>
      </c>
      <c r="O178" s="348">
        <v>3.8416999999999999</v>
      </c>
      <c r="P178" s="348">
        <v>13.7019</v>
      </c>
      <c r="Q178" s="348">
        <v>12.135899999999999</v>
      </c>
      <c r="R178" s="348" t="s">
        <v>430</v>
      </c>
      <c r="S178" s="348">
        <v>10.2377</v>
      </c>
      <c r="T178" s="348">
        <v>-3.0303</v>
      </c>
      <c r="U178" s="348">
        <v>1.2027000000000001</v>
      </c>
      <c r="V178" s="348">
        <v>-2.1112000000000002</v>
      </c>
      <c r="W178" s="348">
        <v>2.3422999999999998</v>
      </c>
      <c r="X178" s="348">
        <v>16.0273</v>
      </c>
      <c r="Y178" s="374"/>
      <c r="Z178" s="346">
        <v>8</v>
      </c>
      <c r="AA178" s="346">
        <v>5</v>
      </c>
      <c r="AB178" s="346">
        <v>4</v>
      </c>
      <c r="AC178" s="346">
        <v>7</v>
      </c>
      <c r="AD178" s="346">
        <v>7</v>
      </c>
      <c r="AE178" s="346">
        <v>7</v>
      </c>
      <c r="AF178" s="346">
        <v>2</v>
      </c>
      <c r="AG178" s="346">
        <v>4</v>
      </c>
      <c r="AH178" s="346">
        <v>3</v>
      </c>
      <c r="AI178" s="346" t="s">
        <v>430</v>
      </c>
      <c r="AJ178" s="346">
        <v>7</v>
      </c>
      <c r="AK178" s="346">
        <v>8</v>
      </c>
      <c r="AL178" s="346">
        <v>8</v>
      </c>
      <c r="AM178" s="346">
        <v>6</v>
      </c>
      <c r="AN178" s="346">
        <v>2</v>
      </c>
      <c r="AO178" s="373"/>
      <c r="AP178" s="348" t="s">
        <v>430</v>
      </c>
      <c r="AQ178" s="348" t="s">
        <v>430</v>
      </c>
      <c r="AR178" s="348">
        <v>10.86</v>
      </c>
      <c r="AS178" s="348">
        <v>6.55</v>
      </c>
      <c r="AT178" s="348">
        <v>-1.38</v>
      </c>
      <c r="AU178" s="351"/>
      <c r="AV178" s="346" t="s">
        <v>430</v>
      </c>
      <c r="AW178" s="346" t="s">
        <v>430</v>
      </c>
      <c r="AX178" s="346">
        <v>3</v>
      </c>
      <c r="AY178" s="346">
        <v>3</v>
      </c>
      <c r="AZ178" s="346">
        <v>7</v>
      </c>
      <c r="BA178" s="362"/>
      <c r="BB178" s="348">
        <v>10.934858629453</v>
      </c>
      <c r="BC178" s="375">
        <v>0.85467428487147301</v>
      </c>
      <c r="BD178" s="375">
        <v>7.0800363120196205E-2</v>
      </c>
      <c r="BE178" s="375">
        <v>0.22161724557881601</v>
      </c>
      <c r="BF178" s="374"/>
      <c r="BG178" s="348">
        <v>71.304699999999997</v>
      </c>
      <c r="BH178" s="348">
        <v>17.167400000000001</v>
      </c>
      <c r="BI178" s="348">
        <v>4.4525300000000003</v>
      </c>
      <c r="BJ178" s="348">
        <v>7.0753700000000004</v>
      </c>
      <c r="BK178" s="373"/>
      <c r="BL178" s="372" t="s">
        <v>3317</v>
      </c>
      <c r="BM178" s="372" t="s">
        <v>3318</v>
      </c>
      <c r="BN178" s="372" t="s">
        <v>3319</v>
      </c>
      <c r="BO178" s="372" t="s">
        <v>3320</v>
      </c>
      <c r="BP178" s="372" t="s">
        <v>3321</v>
      </c>
      <c r="BQ178" s="373"/>
      <c r="BR178" s="354" t="s">
        <v>476</v>
      </c>
    </row>
    <row r="179" spans="1:70" s="428" customFormat="1" x14ac:dyDescent="0.25">
      <c r="A179" s="345" t="s">
        <v>3322</v>
      </c>
      <c r="B179" s="373"/>
      <c r="C179" s="719">
        <v>39556</v>
      </c>
      <c r="D179" s="373"/>
      <c r="E179" s="346">
        <v>114.94499999999999</v>
      </c>
      <c r="F179" s="373"/>
      <c r="G179" s="347">
        <v>72.718699999999998</v>
      </c>
      <c r="H179" s="374"/>
      <c r="I179" s="348">
        <v>0.35189999999999999</v>
      </c>
      <c r="J179" s="348">
        <v>5.5297000000000001</v>
      </c>
      <c r="K179" s="348">
        <v>3.8512</v>
      </c>
      <c r="L179" s="348">
        <v>3.2669000000000001</v>
      </c>
      <c r="M179" s="348">
        <v>-0.46850000000000003</v>
      </c>
      <c r="N179" s="350">
        <v>4.0879000000000003</v>
      </c>
      <c r="O179" s="348">
        <v>4.3171999999999997</v>
      </c>
      <c r="P179" s="348">
        <v>16.2682</v>
      </c>
      <c r="Q179" s="348">
        <v>15.191800000000001</v>
      </c>
      <c r="R179" s="348">
        <v>14.3116</v>
      </c>
      <c r="S179" s="348">
        <v>9.8341999999999992</v>
      </c>
      <c r="T179" s="348">
        <v>-1.9617</v>
      </c>
      <c r="U179" s="348">
        <v>3.0331999999999999</v>
      </c>
      <c r="V179" s="348">
        <v>5.6800000000000003E-2</v>
      </c>
      <c r="W179" s="348">
        <v>2.9903</v>
      </c>
      <c r="X179" s="348">
        <v>11.5322</v>
      </c>
      <c r="Y179" s="374"/>
      <c r="Z179" s="346">
        <v>4</v>
      </c>
      <c r="AA179" s="346">
        <v>1</v>
      </c>
      <c r="AB179" s="346">
        <v>3</v>
      </c>
      <c r="AC179" s="346">
        <v>8</v>
      </c>
      <c r="AD179" s="346">
        <v>6</v>
      </c>
      <c r="AE179" s="346">
        <v>4</v>
      </c>
      <c r="AF179" s="346">
        <v>1</v>
      </c>
      <c r="AG179" s="346">
        <v>3</v>
      </c>
      <c r="AH179" s="346">
        <v>2</v>
      </c>
      <c r="AI179" s="346">
        <v>1</v>
      </c>
      <c r="AJ179" s="346">
        <v>8</v>
      </c>
      <c r="AK179" s="346">
        <v>6</v>
      </c>
      <c r="AL179" s="346">
        <v>4</v>
      </c>
      <c r="AM179" s="346">
        <v>4</v>
      </c>
      <c r="AN179" s="346">
        <v>1</v>
      </c>
      <c r="AO179" s="373"/>
      <c r="AP179" s="348">
        <v>15.08</v>
      </c>
      <c r="AQ179" s="348">
        <v>16.52</v>
      </c>
      <c r="AR179" s="348">
        <v>13.75</v>
      </c>
      <c r="AS179" s="348">
        <v>8.25</v>
      </c>
      <c r="AT179" s="348">
        <v>0.76</v>
      </c>
      <c r="AU179" s="351"/>
      <c r="AV179" s="346">
        <v>1</v>
      </c>
      <c r="AW179" s="346">
        <v>1</v>
      </c>
      <c r="AX179" s="346">
        <v>2</v>
      </c>
      <c r="AY179" s="346">
        <v>2</v>
      </c>
      <c r="AZ179" s="346">
        <v>4</v>
      </c>
      <c r="BA179" s="362"/>
      <c r="BB179" s="348">
        <v>12.926201463209001</v>
      </c>
      <c r="BC179" s="375">
        <v>1.0289806532716099</v>
      </c>
      <c r="BD179" s="375">
        <v>7.6426302780834898E-2</v>
      </c>
      <c r="BE179" s="375">
        <v>0.32263233580188</v>
      </c>
      <c r="BF179" s="374"/>
      <c r="BG179" s="348">
        <v>85.8566</v>
      </c>
      <c r="BH179" s="348">
        <v>11.4108</v>
      </c>
      <c r="BI179" s="348" t="s">
        <v>430</v>
      </c>
      <c r="BJ179" s="348">
        <v>2.7326000000000001</v>
      </c>
      <c r="BK179" s="373"/>
      <c r="BL179" s="372" t="s">
        <v>3323</v>
      </c>
      <c r="BM179" s="372" t="s">
        <v>3324</v>
      </c>
      <c r="BN179" s="372" t="s">
        <v>3325</v>
      </c>
      <c r="BO179" s="372" t="s">
        <v>3326</v>
      </c>
      <c r="BP179" s="372" t="s">
        <v>3327</v>
      </c>
      <c r="BQ179" s="373"/>
      <c r="BR179" s="354" t="s">
        <v>3328</v>
      </c>
    </row>
    <row r="180" spans="1:70" s="428" customFormat="1" x14ac:dyDescent="0.25">
      <c r="A180" s="885" t="s">
        <v>93</v>
      </c>
      <c r="B180" s="402"/>
      <c r="C180" s="724"/>
      <c r="D180" s="402"/>
      <c r="E180" s="403"/>
      <c r="F180" s="402"/>
      <c r="G180" s="404"/>
      <c r="H180" s="406"/>
      <c r="I180" s="405">
        <v>0.31190000000000001</v>
      </c>
      <c r="J180" s="405">
        <v>4.5129999999999999</v>
      </c>
      <c r="K180" s="405">
        <v>2.7082000000000002</v>
      </c>
      <c r="L180" s="405">
        <v>5.0159000000000002</v>
      </c>
      <c r="M180" s="405">
        <v>-0.6744</v>
      </c>
      <c r="N180" s="407">
        <v>2.5245000000000002</v>
      </c>
      <c r="O180" s="405">
        <v>1.0627</v>
      </c>
      <c r="P180" s="405">
        <v>13.8934</v>
      </c>
      <c r="Q180" s="405">
        <v>13.4809</v>
      </c>
      <c r="R180" s="405">
        <v>14.3116</v>
      </c>
      <c r="S180" s="405">
        <v>11.807</v>
      </c>
      <c r="T180" s="405">
        <v>-2.3843999999999999</v>
      </c>
      <c r="U180" s="405">
        <v>3.0295000000000001</v>
      </c>
      <c r="V180" s="405">
        <v>-0.84440000000000004</v>
      </c>
      <c r="W180" s="405">
        <v>1.3197000000000001</v>
      </c>
      <c r="X180" s="405">
        <v>8.8780000000000001</v>
      </c>
      <c r="Y180" s="406"/>
      <c r="Z180" s="403">
        <v>11</v>
      </c>
      <c r="AA180" s="403">
        <v>11</v>
      </c>
      <c r="AB180" s="403">
        <v>11</v>
      </c>
      <c r="AC180" s="403">
        <v>11</v>
      </c>
      <c r="AD180" s="403">
        <v>11</v>
      </c>
      <c r="AE180" s="403">
        <v>11</v>
      </c>
      <c r="AF180" s="403">
        <v>7</v>
      </c>
      <c r="AG180" s="403">
        <v>6</v>
      </c>
      <c r="AH180" s="403">
        <v>4</v>
      </c>
      <c r="AI180" s="403">
        <v>1</v>
      </c>
      <c r="AJ180" s="403">
        <v>11</v>
      </c>
      <c r="AK180" s="403">
        <v>11</v>
      </c>
      <c r="AL180" s="403">
        <v>11</v>
      </c>
      <c r="AM180" s="403">
        <v>11</v>
      </c>
      <c r="AN180" s="403">
        <v>11</v>
      </c>
      <c r="AO180" s="402"/>
      <c r="AP180" s="405">
        <v>15.08</v>
      </c>
      <c r="AQ180" s="405">
        <v>12.785</v>
      </c>
      <c r="AR180" s="405">
        <v>11.372</v>
      </c>
      <c r="AS180" s="405">
        <v>6.44166666666667</v>
      </c>
      <c r="AT180" s="405">
        <v>0.9</v>
      </c>
      <c r="AU180" s="408"/>
      <c r="AV180" s="403">
        <v>1</v>
      </c>
      <c r="AW180" s="403">
        <v>2</v>
      </c>
      <c r="AX180" s="403">
        <v>5</v>
      </c>
      <c r="AY180" s="403">
        <v>6</v>
      </c>
      <c r="AZ180" s="403">
        <v>11</v>
      </c>
      <c r="BA180" s="409"/>
      <c r="BB180" s="405"/>
      <c r="BC180" s="410"/>
      <c r="BD180" s="410"/>
      <c r="BE180" s="410"/>
      <c r="BF180" s="406"/>
      <c r="BG180" s="405"/>
      <c r="BH180" s="405"/>
      <c r="BI180" s="405"/>
      <c r="BJ180" s="405"/>
      <c r="BK180" s="402"/>
      <c r="BL180" s="401"/>
      <c r="BM180" s="401"/>
      <c r="BN180" s="401"/>
      <c r="BO180" s="401"/>
      <c r="BP180" s="401"/>
      <c r="BQ180" s="402"/>
      <c r="BR180" s="411"/>
    </row>
    <row r="181" spans="1:70" s="428" customFormat="1" x14ac:dyDescent="0.25">
      <c r="A181" s="886" t="s">
        <v>94</v>
      </c>
      <c r="B181" s="373"/>
      <c r="C181" s="719"/>
      <c r="D181" s="373"/>
      <c r="E181" s="346"/>
      <c r="F181" s="373"/>
      <c r="G181" s="347"/>
      <c r="H181" s="374"/>
      <c r="I181" s="348">
        <v>1.0303</v>
      </c>
      <c r="J181" s="348">
        <v>5.5297000000000001</v>
      </c>
      <c r="K181" s="348">
        <v>5.2596999999999996</v>
      </c>
      <c r="L181" s="348">
        <v>15.306699999999999</v>
      </c>
      <c r="M181" s="348">
        <v>9.1743000000000006</v>
      </c>
      <c r="N181" s="350">
        <v>13.3019</v>
      </c>
      <c r="O181" s="348">
        <v>4.3171999999999997</v>
      </c>
      <c r="P181" s="348">
        <v>18.784099999999999</v>
      </c>
      <c r="Q181" s="348">
        <v>19.4924</v>
      </c>
      <c r="R181" s="348">
        <v>14.3116</v>
      </c>
      <c r="S181" s="348">
        <v>22.664999999999999</v>
      </c>
      <c r="T181" s="348">
        <v>7.9478999999999997</v>
      </c>
      <c r="U181" s="348">
        <v>13.7844</v>
      </c>
      <c r="V181" s="348">
        <v>9.6890000000000001</v>
      </c>
      <c r="W181" s="348">
        <v>2.9903</v>
      </c>
      <c r="X181" s="348">
        <v>19.9038</v>
      </c>
      <c r="Y181" s="374"/>
      <c r="Z181" s="346"/>
      <c r="AA181" s="346"/>
      <c r="AB181" s="346"/>
      <c r="AC181" s="346"/>
      <c r="AD181" s="346"/>
      <c r="AE181" s="346"/>
      <c r="AF181" s="346"/>
      <c r="AG181" s="346"/>
      <c r="AH181" s="346"/>
      <c r="AI181" s="346"/>
      <c r="AJ181" s="346"/>
      <c r="AK181" s="346"/>
      <c r="AL181" s="346"/>
      <c r="AM181" s="346"/>
      <c r="AN181" s="346"/>
      <c r="AO181" s="373"/>
      <c r="AP181" s="348">
        <v>15.08</v>
      </c>
      <c r="AQ181" s="348">
        <v>16.52</v>
      </c>
      <c r="AR181" s="348">
        <v>17.89</v>
      </c>
      <c r="AS181" s="348">
        <v>11.67</v>
      </c>
      <c r="AT181" s="348">
        <v>20.55</v>
      </c>
      <c r="AU181" s="351"/>
      <c r="AV181" s="346"/>
      <c r="AW181" s="346"/>
      <c r="AX181" s="346"/>
      <c r="AY181" s="346"/>
      <c r="AZ181" s="346"/>
      <c r="BA181" s="362"/>
      <c r="BB181" s="348"/>
      <c r="BC181" s="375"/>
      <c r="BD181" s="375"/>
      <c r="BE181" s="375"/>
      <c r="BF181" s="374"/>
      <c r="BG181" s="348"/>
      <c r="BH181" s="348"/>
      <c r="BI181" s="348"/>
      <c r="BJ181" s="348"/>
      <c r="BK181" s="373"/>
      <c r="BL181" s="372"/>
      <c r="BM181" s="372"/>
      <c r="BN181" s="372"/>
      <c r="BO181" s="372"/>
      <c r="BP181" s="372"/>
      <c r="BQ181" s="373"/>
      <c r="BR181" s="354"/>
    </row>
    <row r="182" spans="1:70" s="428" customFormat="1" x14ac:dyDescent="0.25">
      <c r="A182" s="886" t="s">
        <v>95</v>
      </c>
      <c r="B182" s="373"/>
      <c r="C182" s="719"/>
      <c r="D182" s="373"/>
      <c r="E182" s="346"/>
      <c r="F182" s="373"/>
      <c r="G182" s="347"/>
      <c r="H182" s="374"/>
      <c r="I182" s="348">
        <v>-4.9599999999999998E-2</v>
      </c>
      <c r="J182" s="348">
        <v>3.3296000000000001</v>
      </c>
      <c r="K182" s="348">
        <v>1.1104000000000001</v>
      </c>
      <c r="L182" s="348">
        <v>-0.50360000000000005</v>
      </c>
      <c r="M182" s="348">
        <v>-5.5793999999999997</v>
      </c>
      <c r="N182" s="350">
        <v>-3.9918999999999998</v>
      </c>
      <c r="O182" s="348">
        <v>-1.6002000000000001</v>
      </c>
      <c r="P182" s="348">
        <v>7.9787999999999997</v>
      </c>
      <c r="Q182" s="348">
        <v>7.1033999999999997</v>
      </c>
      <c r="R182" s="348">
        <v>14.3116</v>
      </c>
      <c r="S182" s="348">
        <v>6.0077999999999996</v>
      </c>
      <c r="T182" s="348">
        <v>-6.9763999999999999</v>
      </c>
      <c r="U182" s="348">
        <v>-2.7995000000000001</v>
      </c>
      <c r="V182" s="348">
        <v>-6.9969000000000001</v>
      </c>
      <c r="W182" s="348">
        <v>-0.43240000000000001</v>
      </c>
      <c r="X182" s="348">
        <v>-2.1652999999999998</v>
      </c>
      <c r="Y182" s="374"/>
      <c r="Z182" s="346"/>
      <c r="AA182" s="346"/>
      <c r="AB182" s="346"/>
      <c r="AC182" s="346"/>
      <c r="AD182" s="346"/>
      <c r="AE182" s="346"/>
      <c r="AF182" s="346"/>
      <c r="AG182" s="346"/>
      <c r="AH182" s="346"/>
      <c r="AI182" s="346"/>
      <c r="AJ182" s="346"/>
      <c r="AK182" s="346"/>
      <c r="AL182" s="346"/>
      <c r="AM182" s="346"/>
      <c r="AN182" s="346"/>
      <c r="AO182" s="373"/>
      <c r="AP182" s="348">
        <v>15.08</v>
      </c>
      <c r="AQ182" s="348">
        <v>9.0500000000000007</v>
      </c>
      <c r="AR182" s="348">
        <v>5.88</v>
      </c>
      <c r="AS182" s="348">
        <v>2.92</v>
      </c>
      <c r="AT182" s="348">
        <v>-7.22</v>
      </c>
      <c r="AU182" s="351"/>
      <c r="AV182" s="346"/>
      <c r="AW182" s="346"/>
      <c r="AX182" s="346"/>
      <c r="AY182" s="346"/>
      <c r="AZ182" s="346"/>
      <c r="BA182" s="362"/>
      <c r="BB182" s="348"/>
      <c r="BC182" s="375"/>
      <c r="BD182" s="375"/>
      <c r="BE182" s="375"/>
      <c r="BF182" s="374"/>
      <c r="BG182" s="348"/>
      <c r="BH182" s="348"/>
      <c r="BI182" s="348"/>
      <c r="BJ182" s="348"/>
      <c r="BK182" s="373"/>
      <c r="BL182" s="372"/>
      <c r="BM182" s="372"/>
      <c r="BN182" s="372"/>
      <c r="BO182" s="372"/>
      <c r="BP182" s="372"/>
      <c r="BQ182" s="373"/>
      <c r="BR182" s="354"/>
    </row>
    <row r="183" spans="1:70" s="428" customFormat="1" x14ac:dyDescent="0.25">
      <c r="A183" s="887" t="s">
        <v>96</v>
      </c>
      <c r="B183" s="413"/>
      <c r="C183" s="725"/>
      <c r="D183" s="413"/>
      <c r="E183" s="414"/>
      <c r="F183" s="413"/>
      <c r="G183" s="415"/>
      <c r="H183" s="417"/>
      <c r="I183" s="416">
        <v>0.1847</v>
      </c>
      <c r="J183" s="416">
        <v>4.4858000000000002</v>
      </c>
      <c r="K183" s="416">
        <v>2.6055000000000001</v>
      </c>
      <c r="L183" s="416">
        <v>4.3495999999999997</v>
      </c>
      <c r="M183" s="416">
        <v>-0.46850000000000003</v>
      </c>
      <c r="N183" s="418">
        <v>1.032</v>
      </c>
      <c r="O183" s="416">
        <v>1.3302</v>
      </c>
      <c r="P183" s="416">
        <v>14.985099999999999</v>
      </c>
      <c r="Q183" s="416">
        <v>13.6639</v>
      </c>
      <c r="R183" s="416">
        <v>14.3116</v>
      </c>
      <c r="S183" s="416">
        <v>11.2621</v>
      </c>
      <c r="T183" s="416">
        <v>-1.9617</v>
      </c>
      <c r="U183" s="416">
        <v>2.1598999999999999</v>
      </c>
      <c r="V183" s="416">
        <v>-2.1112000000000002</v>
      </c>
      <c r="W183" s="416">
        <v>1.3317000000000001</v>
      </c>
      <c r="X183" s="416">
        <v>11.2509</v>
      </c>
      <c r="Y183" s="417"/>
      <c r="Z183" s="414"/>
      <c r="AA183" s="414"/>
      <c r="AB183" s="414"/>
      <c r="AC183" s="414"/>
      <c r="AD183" s="414"/>
      <c r="AE183" s="414"/>
      <c r="AF183" s="414"/>
      <c r="AG183" s="414"/>
      <c r="AH183" s="414"/>
      <c r="AI183" s="414"/>
      <c r="AJ183" s="414"/>
      <c r="AK183" s="414"/>
      <c r="AL183" s="414"/>
      <c r="AM183" s="414"/>
      <c r="AN183" s="414"/>
      <c r="AO183" s="413"/>
      <c r="AP183" s="416">
        <v>15.08</v>
      </c>
      <c r="AQ183" s="416">
        <v>12.78</v>
      </c>
      <c r="AR183" s="416">
        <v>10.86</v>
      </c>
      <c r="AS183" s="416">
        <v>5.9</v>
      </c>
      <c r="AT183" s="416">
        <v>-0.78</v>
      </c>
      <c r="AU183" s="419"/>
      <c r="AV183" s="414"/>
      <c r="AW183" s="414"/>
      <c r="AX183" s="414"/>
      <c r="AY183" s="414"/>
      <c r="AZ183" s="414"/>
      <c r="BA183" s="420"/>
      <c r="BB183" s="416"/>
      <c r="BC183" s="421"/>
      <c r="BD183" s="421"/>
      <c r="BE183" s="421"/>
      <c r="BF183" s="417"/>
      <c r="BG183" s="416"/>
      <c r="BH183" s="416"/>
      <c r="BI183" s="416"/>
      <c r="BJ183" s="416"/>
      <c r="BK183" s="413"/>
      <c r="BL183" s="412"/>
      <c r="BM183" s="412"/>
      <c r="BN183" s="412"/>
      <c r="BO183" s="412"/>
      <c r="BP183" s="412"/>
      <c r="BQ183" s="413"/>
      <c r="BR183" s="422"/>
    </row>
    <row r="184" spans="1:70" s="428" customFormat="1" ht="11" x14ac:dyDescent="0.3">
      <c r="A184" s="888" t="s">
        <v>3329</v>
      </c>
      <c r="B184" s="373"/>
      <c r="C184" s="719"/>
      <c r="D184" s="373"/>
      <c r="E184" s="346"/>
      <c r="F184" s="373"/>
      <c r="G184" s="347"/>
      <c r="H184" s="374"/>
      <c r="I184" s="348"/>
      <c r="J184" s="348"/>
      <c r="K184" s="348"/>
      <c r="L184" s="348"/>
      <c r="M184" s="348"/>
      <c r="N184" s="350"/>
      <c r="O184" s="348"/>
      <c r="P184" s="348"/>
      <c r="Q184" s="348"/>
      <c r="R184" s="348"/>
      <c r="S184" s="348"/>
      <c r="T184" s="348"/>
      <c r="U184" s="348"/>
      <c r="V184" s="348"/>
      <c r="W184" s="348"/>
      <c r="X184" s="348"/>
      <c r="Y184" s="374"/>
      <c r="Z184" s="346"/>
      <c r="AA184" s="346"/>
      <c r="AB184" s="346"/>
      <c r="AC184" s="346"/>
      <c r="AD184" s="346"/>
      <c r="AE184" s="346"/>
      <c r="AF184" s="346"/>
      <c r="AG184" s="346"/>
      <c r="AH184" s="346"/>
      <c r="AI184" s="346"/>
      <c r="AJ184" s="346"/>
      <c r="AK184" s="346"/>
      <c r="AL184" s="346"/>
      <c r="AM184" s="346"/>
      <c r="AN184" s="346"/>
      <c r="AO184" s="373"/>
      <c r="AP184" s="348"/>
      <c r="AQ184" s="348"/>
      <c r="AR184" s="348"/>
      <c r="AS184" s="348"/>
      <c r="AT184" s="348"/>
      <c r="AU184" s="351"/>
      <c r="AV184" s="346"/>
      <c r="AW184" s="346"/>
      <c r="AX184" s="346"/>
      <c r="AY184" s="346"/>
      <c r="AZ184" s="346"/>
      <c r="BA184" s="362"/>
      <c r="BB184" s="348"/>
      <c r="BC184" s="375"/>
      <c r="BD184" s="375"/>
      <c r="BE184" s="375"/>
      <c r="BF184" s="374"/>
      <c r="BG184" s="348"/>
      <c r="BH184" s="348"/>
      <c r="BI184" s="348"/>
      <c r="BJ184" s="348"/>
      <c r="BK184" s="373"/>
      <c r="BL184" s="372"/>
      <c r="BM184" s="372"/>
      <c r="BN184" s="372"/>
      <c r="BO184" s="372"/>
      <c r="BP184" s="372"/>
      <c r="BQ184" s="373"/>
      <c r="BR184" s="354"/>
    </row>
    <row r="185" spans="1:70" s="428" customFormat="1" x14ac:dyDescent="0.25">
      <c r="A185" s="345"/>
      <c r="B185" s="373"/>
      <c r="C185" s="719"/>
      <c r="D185" s="373"/>
      <c r="E185" s="346"/>
      <c r="F185" s="373"/>
      <c r="G185" s="347"/>
      <c r="H185" s="374"/>
      <c r="I185" s="348"/>
      <c r="J185" s="348"/>
      <c r="K185" s="348"/>
      <c r="L185" s="348"/>
      <c r="M185" s="348"/>
      <c r="N185" s="350"/>
      <c r="O185" s="348"/>
      <c r="P185" s="348"/>
      <c r="Q185" s="348"/>
      <c r="R185" s="348"/>
      <c r="S185" s="348"/>
      <c r="T185" s="348"/>
      <c r="U185" s="348"/>
      <c r="V185" s="348"/>
      <c r="W185" s="348"/>
      <c r="X185" s="348"/>
      <c r="Y185" s="374"/>
      <c r="Z185" s="346"/>
      <c r="AA185" s="346"/>
      <c r="AB185" s="346"/>
      <c r="AC185" s="346"/>
      <c r="AD185" s="346"/>
      <c r="AE185" s="346"/>
      <c r="AF185" s="346"/>
      <c r="AG185" s="346"/>
      <c r="AH185" s="346"/>
      <c r="AI185" s="346"/>
      <c r="AJ185" s="346"/>
      <c r="AK185" s="346"/>
      <c r="AL185" s="346"/>
      <c r="AM185" s="346"/>
      <c r="AN185" s="346"/>
      <c r="AO185" s="373"/>
      <c r="AP185" s="348"/>
      <c r="AQ185" s="348"/>
      <c r="AR185" s="348"/>
      <c r="AS185" s="348"/>
      <c r="AT185" s="348"/>
      <c r="AU185" s="351"/>
      <c r="AV185" s="346"/>
      <c r="AW185" s="346"/>
      <c r="AX185" s="346"/>
      <c r="AY185" s="346"/>
      <c r="AZ185" s="346"/>
      <c r="BA185" s="362"/>
      <c r="BB185" s="348"/>
      <c r="BC185" s="375"/>
      <c r="BD185" s="375"/>
      <c r="BE185" s="375"/>
      <c r="BF185" s="374"/>
      <c r="BG185" s="348"/>
      <c r="BH185" s="348"/>
      <c r="BI185" s="348"/>
      <c r="BJ185" s="348"/>
      <c r="BK185" s="373"/>
      <c r="BL185" s="372"/>
      <c r="BM185" s="372"/>
      <c r="BN185" s="372"/>
      <c r="BO185" s="372"/>
      <c r="BP185" s="372"/>
      <c r="BQ185" s="373"/>
      <c r="BR185" s="354"/>
    </row>
    <row r="186" spans="1:70" s="428" customFormat="1" ht="14.5" customHeight="1" x14ac:dyDescent="0.35">
      <c r="A186" s="874" t="s">
        <v>3330</v>
      </c>
      <c r="B186" s="862"/>
      <c r="C186" s="863"/>
      <c r="D186" s="862"/>
      <c r="E186" s="864"/>
      <c r="F186" s="862"/>
      <c r="G186" s="865"/>
      <c r="H186" s="867"/>
      <c r="I186" s="866"/>
      <c r="J186" s="866"/>
      <c r="K186" s="866"/>
      <c r="L186" s="866"/>
      <c r="M186" s="866"/>
      <c r="N186" s="868"/>
      <c r="O186" s="866"/>
      <c r="P186" s="866"/>
      <c r="Q186" s="866"/>
      <c r="R186" s="866"/>
      <c r="S186" s="866"/>
      <c r="T186" s="866"/>
      <c r="U186" s="866"/>
      <c r="V186" s="866"/>
      <c r="W186" s="866"/>
      <c r="X186" s="866"/>
      <c r="Y186" s="867"/>
      <c r="Z186" s="864"/>
      <c r="AA186" s="864"/>
      <c r="AB186" s="864"/>
      <c r="AC186" s="864"/>
      <c r="AD186" s="864"/>
      <c r="AE186" s="864"/>
      <c r="AF186" s="864"/>
      <c r="AG186" s="864"/>
      <c r="AH186" s="864"/>
      <c r="AI186" s="864"/>
      <c r="AJ186" s="864"/>
      <c r="AK186" s="864"/>
      <c r="AL186" s="864"/>
      <c r="AM186" s="864"/>
      <c r="AN186" s="864"/>
      <c r="AO186" s="862"/>
      <c r="AP186" s="866"/>
      <c r="AQ186" s="866"/>
      <c r="AR186" s="866"/>
      <c r="AS186" s="866"/>
      <c r="AT186" s="866"/>
      <c r="AU186" s="869"/>
      <c r="AV186" s="864"/>
      <c r="AW186" s="864"/>
      <c r="AX186" s="864"/>
      <c r="AY186" s="864"/>
      <c r="AZ186" s="864"/>
      <c r="BA186" s="870"/>
      <c r="BB186" s="866"/>
      <c r="BC186" s="871"/>
      <c r="BD186" s="871"/>
      <c r="BE186" s="871"/>
      <c r="BF186" s="867"/>
      <c r="BG186" s="866"/>
      <c r="BH186" s="866"/>
      <c r="BI186" s="866"/>
      <c r="BJ186" s="866"/>
      <c r="BK186" s="862"/>
      <c r="BL186" s="872"/>
      <c r="BM186" s="872"/>
      <c r="BN186" s="872"/>
      <c r="BO186" s="872"/>
      <c r="BP186" s="872"/>
      <c r="BQ186" s="862"/>
      <c r="BR186" s="873"/>
    </row>
    <row r="187" spans="1:70" s="428" customFormat="1" x14ac:dyDescent="0.25">
      <c r="A187" s="345" t="s">
        <v>3331</v>
      </c>
      <c r="B187" s="373"/>
      <c r="C187" s="719">
        <v>33239</v>
      </c>
      <c r="D187" s="373"/>
      <c r="E187" s="346">
        <v>5371.09</v>
      </c>
      <c r="F187" s="373"/>
      <c r="G187" s="347">
        <v>237.09790000000001</v>
      </c>
      <c r="H187" s="374"/>
      <c r="I187" s="348">
        <v>0.34449999999999997</v>
      </c>
      <c r="J187" s="348">
        <v>4.4524999999999997</v>
      </c>
      <c r="K187" s="348">
        <v>4.3663999999999996</v>
      </c>
      <c r="L187" s="348">
        <v>5.4116999999999997</v>
      </c>
      <c r="M187" s="348">
        <v>-3.0669</v>
      </c>
      <c r="N187" s="350">
        <v>-0.21909999999999999</v>
      </c>
      <c r="O187" s="348">
        <v>1.5896999999999999</v>
      </c>
      <c r="P187" s="348">
        <v>10.6374</v>
      </c>
      <c r="Q187" s="348">
        <v>10.2447</v>
      </c>
      <c r="R187" s="348">
        <v>11.9435</v>
      </c>
      <c r="S187" s="348">
        <v>12.6523</v>
      </c>
      <c r="T187" s="348">
        <v>-3.7738</v>
      </c>
      <c r="U187" s="348">
        <v>0.57020000000000004</v>
      </c>
      <c r="V187" s="348">
        <v>-2.3105000000000002</v>
      </c>
      <c r="W187" s="348">
        <v>2.7248999999999999</v>
      </c>
      <c r="X187" s="348">
        <v>13.9293</v>
      </c>
      <c r="Y187" s="374"/>
      <c r="Z187" s="346">
        <v>5</v>
      </c>
      <c r="AA187" s="346">
        <v>5</v>
      </c>
      <c r="AB187" s="346">
        <v>3</v>
      </c>
      <c r="AC187" s="346">
        <v>3</v>
      </c>
      <c r="AD187" s="346">
        <v>2</v>
      </c>
      <c r="AE187" s="346">
        <v>3</v>
      </c>
      <c r="AF187" s="346">
        <v>4</v>
      </c>
      <c r="AG187" s="346">
        <v>4</v>
      </c>
      <c r="AH187" s="346">
        <v>3</v>
      </c>
      <c r="AI187" s="346">
        <v>1</v>
      </c>
      <c r="AJ187" s="346">
        <v>3</v>
      </c>
      <c r="AK187" s="346">
        <v>2</v>
      </c>
      <c r="AL187" s="346">
        <v>3</v>
      </c>
      <c r="AM187" s="346">
        <v>2</v>
      </c>
      <c r="AN187" s="346">
        <v>3</v>
      </c>
      <c r="AO187" s="373"/>
      <c r="AP187" s="348">
        <v>11.68</v>
      </c>
      <c r="AQ187" s="348">
        <v>11.51</v>
      </c>
      <c r="AR187" s="348">
        <v>8.4700000000000006</v>
      </c>
      <c r="AS187" s="348">
        <v>4.74</v>
      </c>
      <c r="AT187" s="348">
        <v>-1.63</v>
      </c>
      <c r="AU187" s="351"/>
      <c r="AV187" s="346">
        <v>1</v>
      </c>
      <c r="AW187" s="346">
        <v>1</v>
      </c>
      <c r="AX187" s="346">
        <v>3</v>
      </c>
      <c r="AY187" s="346">
        <v>3</v>
      </c>
      <c r="AZ187" s="346">
        <v>2</v>
      </c>
      <c r="BA187" s="362"/>
      <c r="BB187" s="348">
        <v>12.4394540539617</v>
      </c>
      <c r="BC187" s="375">
        <v>0.91941463545880897</v>
      </c>
      <c r="BD187" s="375">
        <v>4.4715763164378801E-2</v>
      </c>
      <c r="BE187" s="375">
        <v>-5.2368198680260797E-2</v>
      </c>
      <c r="BF187" s="374"/>
      <c r="BG187" s="348">
        <v>74.983999999999995</v>
      </c>
      <c r="BH187" s="348">
        <v>17.251300000000001</v>
      </c>
      <c r="BI187" s="348">
        <v>6.7888200000000003</v>
      </c>
      <c r="BJ187" s="348">
        <v>0.97587999999999997</v>
      </c>
      <c r="BK187" s="373"/>
      <c r="BL187" s="372" t="s">
        <v>3332</v>
      </c>
      <c r="BM187" s="372" t="s">
        <v>3333</v>
      </c>
      <c r="BN187" s="372" t="s">
        <v>3334</v>
      </c>
      <c r="BO187" s="372" t="s">
        <v>3335</v>
      </c>
      <c r="BP187" s="372" t="s">
        <v>3336</v>
      </c>
      <c r="BQ187" s="373"/>
      <c r="BR187" s="354" t="s">
        <v>518</v>
      </c>
    </row>
    <row r="188" spans="1:70" s="428" customFormat="1" x14ac:dyDescent="0.25">
      <c r="A188" s="345" t="s">
        <v>3337</v>
      </c>
      <c r="B188" s="373"/>
      <c r="C188" s="719">
        <v>44113</v>
      </c>
      <c r="D188" s="373"/>
      <c r="E188" s="346">
        <v>1343.3</v>
      </c>
      <c r="F188" s="373"/>
      <c r="G188" s="347">
        <v>21.08</v>
      </c>
      <c r="H188" s="374"/>
      <c r="I188" s="348">
        <v>0.28539999999999999</v>
      </c>
      <c r="J188" s="348">
        <v>4.3563999999999998</v>
      </c>
      <c r="K188" s="348">
        <v>2.4295</v>
      </c>
      <c r="L188" s="348">
        <v>2.9297</v>
      </c>
      <c r="M188" s="348">
        <v>-6.5187999999999997</v>
      </c>
      <c r="N188" s="350">
        <v>-5.1731999999999996</v>
      </c>
      <c r="O188" s="348">
        <v>3.2078000000000002</v>
      </c>
      <c r="P188" s="348">
        <v>13.822100000000001</v>
      </c>
      <c r="Q188" s="348">
        <v>10.659599999999999</v>
      </c>
      <c r="R188" s="348" t="s">
        <v>430</v>
      </c>
      <c r="S188" s="348">
        <v>9.2794000000000008</v>
      </c>
      <c r="T188" s="348">
        <v>-7.2591000000000001</v>
      </c>
      <c r="U188" s="348">
        <v>-4.8735999999999997</v>
      </c>
      <c r="V188" s="348">
        <v>-7.0956000000000001</v>
      </c>
      <c r="W188" s="348">
        <v>2.4295</v>
      </c>
      <c r="X188" s="348">
        <v>13.9955</v>
      </c>
      <c r="Y188" s="374"/>
      <c r="Z188" s="346">
        <v>8</v>
      </c>
      <c r="AA188" s="346">
        <v>8</v>
      </c>
      <c r="AB188" s="346">
        <v>9</v>
      </c>
      <c r="AC188" s="346">
        <v>9</v>
      </c>
      <c r="AD188" s="346">
        <v>8</v>
      </c>
      <c r="AE188" s="346">
        <v>8</v>
      </c>
      <c r="AF188" s="346">
        <v>3</v>
      </c>
      <c r="AG188" s="346">
        <v>2</v>
      </c>
      <c r="AH188" s="346">
        <v>2</v>
      </c>
      <c r="AI188" s="346" t="s">
        <v>430</v>
      </c>
      <c r="AJ188" s="346">
        <v>8</v>
      </c>
      <c r="AK188" s="346">
        <v>9</v>
      </c>
      <c r="AL188" s="346">
        <v>9</v>
      </c>
      <c r="AM188" s="346">
        <v>7</v>
      </c>
      <c r="AN188" s="346">
        <v>7</v>
      </c>
      <c r="AO188" s="373"/>
      <c r="AP188" s="348" t="s">
        <v>430</v>
      </c>
      <c r="AQ188" s="348" t="s">
        <v>430</v>
      </c>
      <c r="AR188" s="348">
        <v>9.85</v>
      </c>
      <c r="AS188" s="348">
        <v>3.88</v>
      </c>
      <c r="AT188" s="348">
        <v>-8.44</v>
      </c>
      <c r="AU188" s="351"/>
      <c r="AV188" s="346" t="s">
        <v>430</v>
      </c>
      <c r="AW188" s="346" t="s">
        <v>430</v>
      </c>
      <c r="AX188" s="346">
        <v>2</v>
      </c>
      <c r="AY188" s="346">
        <v>4</v>
      </c>
      <c r="AZ188" s="346">
        <v>9</v>
      </c>
      <c r="BA188" s="362"/>
      <c r="BB188" s="348">
        <v>12.551590529505001</v>
      </c>
      <c r="BC188" s="375">
        <v>0.89699143901890199</v>
      </c>
      <c r="BD188" s="375">
        <v>6.4277015901994E-2</v>
      </c>
      <c r="BE188" s="375">
        <v>0.21301397211220899</v>
      </c>
      <c r="BF188" s="374"/>
      <c r="BG188" s="348">
        <v>62.937100000000001</v>
      </c>
      <c r="BH188" s="348">
        <v>9.5411800000000007</v>
      </c>
      <c r="BI188" s="348">
        <v>23.902699999999999</v>
      </c>
      <c r="BJ188" s="348">
        <v>3.6190199999999999</v>
      </c>
      <c r="BK188" s="373"/>
      <c r="BL188" s="372" t="s">
        <v>3338</v>
      </c>
      <c r="BM188" s="372" t="s">
        <v>3339</v>
      </c>
      <c r="BN188" s="372" t="s">
        <v>3340</v>
      </c>
      <c r="BO188" s="372" t="s">
        <v>3341</v>
      </c>
      <c r="BP188" s="372" t="s">
        <v>3342</v>
      </c>
      <c r="BQ188" s="373"/>
      <c r="BR188" s="354" t="s">
        <v>436</v>
      </c>
    </row>
    <row r="189" spans="1:70" s="428" customFormat="1" x14ac:dyDescent="0.25">
      <c r="A189" s="345" t="s">
        <v>3343</v>
      </c>
      <c r="B189" s="373"/>
      <c r="C189" s="719">
        <v>43873</v>
      </c>
      <c r="D189" s="373"/>
      <c r="E189" s="346">
        <v>1074.6400000000001</v>
      </c>
      <c r="F189" s="373"/>
      <c r="G189" s="347">
        <v>20.88</v>
      </c>
      <c r="H189" s="374"/>
      <c r="I189" s="348">
        <v>0.3846</v>
      </c>
      <c r="J189" s="348">
        <v>4.4000000000000004</v>
      </c>
      <c r="K189" s="348">
        <v>3.3151999999999999</v>
      </c>
      <c r="L189" s="348">
        <v>4.7141000000000002</v>
      </c>
      <c r="M189" s="348">
        <v>-3.9558</v>
      </c>
      <c r="N189" s="350">
        <v>-1.0894999999999999</v>
      </c>
      <c r="O189" s="348">
        <v>0.70179999999999998</v>
      </c>
      <c r="P189" s="348">
        <v>9.1618999999999993</v>
      </c>
      <c r="Q189" s="348">
        <v>7.2815000000000003</v>
      </c>
      <c r="R189" s="348" t="s">
        <v>430</v>
      </c>
      <c r="S189" s="348">
        <v>10.359400000000001</v>
      </c>
      <c r="T189" s="348">
        <v>-4.7880000000000003</v>
      </c>
      <c r="U189" s="348">
        <v>-0.52410000000000001</v>
      </c>
      <c r="V189" s="348">
        <v>-3.8231000000000002</v>
      </c>
      <c r="W189" s="348">
        <v>2.6044</v>
      </c>
      <c r="X189" s="348">
        <v>12.2912</v>
      </c>
      <c r="Y189" s="374"/>
      <c r="Z189" s="346">
        <v>4</v>
      </c>
      <c r="AA189" s="346">
        <v>7</v>
      </c>
      <c r="AB189" s="346">
        <v>7</v>
      </c>
      <c r="AC189" s="346">
        <v>4</v>
      </c>
      <c r="AD189" s="346">
        <v>4</v>
      </c>
      <c r="AE189" s="346">
        <v>4</v>
      </c>
      <c r="AF189" s="346">
        <v>5</v>
      </c>
      <c r="AG189" s="346">
        <v>7</v>
      </c>
      <c r="AH189" s="346">
        <v>8</v>
      </c>
      <c r="AI189" s="346" t="s">
        <v>430</v>
      </c>
      <c r="AJ189" s="346">
        <v>7</v>
      </c>
      <c r="AK189" s="346">
        <v>4</v>
      </c>
      <c r="AL189" s="346">
        <v>4</v>
      </c>
      <c r="AM189" s="346">
        <v>4</v>
      </c>
      <c r="AN189" s="346">
        <v>5</v>
      </c>
      <c r="AO189" s="373"/>
      <c r="AP189" s="348" t="s">
        <v>430</v>
      </c>
      <c r="AQ189" s="348" t="s">
        <v>430</v>
      </c>
      <c r="AR189" s="348">
        <v>6.81</v>
      </c>
      <c r="AS189" s="348">
        <v>3.24</v>
      </c>
      <c r="AT189" s="348">
        <v>-3.35</v>
      </c>
      <c r="AU189" s="351"/>
      <c r="AV189" s="346" t="s">
        <v>430</v>
      </c>
      <c r="AW189" s="346" t="s">
        <v>430</v>
      </c>
      <c r="AX189" s="346">
        <v>6</v>
      </c>
      <c r="AY189" s="346">
        <v>5</v>
      </c>
      <c r="AZ189" s="346">
        <v>4</v>
      </c>
      <c r="BA189" s="362"/>
      <c r="BB189" s="348">
        <v>11.987854270993701</v>
      </c>
      <c r="BC189" s="375">
        <v>0.87954758174053105</v>
      </c>
      <c r="BD189" s="375">
        <v>4.0369802677964001E-2</v>
      </c>
      <c r="BE189" s="375">
        <v>-9.8270513327470999E-2</v>
      </c>
      <c r="BF189" s="374"/>
      <c r="BG189" s="348">
        <v>68.107600000000005</v>
      </c>
      <c r="BH189" s="348">
        <v>9.6353299999999997</v>
      </c>
      <c r="BI189" s="348">
        <v>14.1157</v>
      </c>
      <c r="BJ189" s="348">
        <v>8.1413700000000002</v>
      </c>
      <c r="BK189" s="373"/>
      <c r="BL189" s="372" t="s">
        <v>3344</v>
      </c>
      <c r="BM189" s="372" t="s">
        <v>3345</v>
      </c>
      <c r="BN189" s="372" t="s">
        <v>1929</v>
      </c>
      <c r="BO189" s="372" t="s">
        <v>3346</v>
      </c>
      <c r="BP189" s="372" t="s">
        <v>3347</v>
      </c>
      <c r="BQ189" s="373"/>
      <c r="BR189" s="354" t="s">
        <v>436</v>
      </c>
    </row>
    <row r="190" spans="1:70" s="428" customFormat="1" ht="11" x14ac:dyDescent="0.3">
      <c r="A190" s="841" t="s">
        <v>3348</v>
      </c>
      <c r="B190" s="842"/>
      <c r="C190" s="843">
        <v>44176</v>
      </c>
      <c r="D190" s="842"/>
      <c r="E190" s="844">
        <v>749.86900000000003</v>
      </c>
      <c r="F190" s="842"/>
      <c r="G190" s="845">
        <v>16.63</v>
      </c>
      <c r="H190" s="847"/>
      <c r="I190" s="846">
        <v>0.29549999999999998</v>
      </c>
      <c r="J190" s="846">
        <v>5.2998000000000003</v>
      </c>
      <c r="K190" s="846">
        <v>3.3433000000000002</v>
      </c>
      <c r="L190" s="846">
        <v>2.1938</v>
      </c>
      <c r="M190" s="846">
        <v>-5.1395</v>
      </c>
      <c r="N190" s="848">
        <v>-1.4401999999999999</v>
      </c>
      <c r="O190" s="846">
        <v>-0.1978</v>
      </c>
      <c r="P190" s="846">
        <v>10.299099999999999</v>
      </c>
      <c r="Q190" s="846">
        <v>8.0683000000000007</v>
      </c>
      <c r="R190" s="846" t="s">
        <v>430</v>
      </c>
      <c r="S190" s="846">
        <v>8.9349000000000007</v>
      </c>
      <c r="T190" s="846">
        <v>-6.1195000000000004</v>
      </c>
      <c r="U190" s="846">
        <v>-2.2282000000000002</v>
      </c>
      <c r="V190" s="846">
        <v>-3.8673000000000002</v>
      </c>
      <c r="W190" s="846">
        <v>2.7938999999999998</v>
      </c>
      <c r="X190" s="846">
        <v>9.6390999999999991</v>
      </c>
      <c r="Y190" s="847"/>
      <c r="Z190" s="844">
        <v>7</v>
      </c>
      <c r="AA190" s="844">
        <v>2</v>
      </c>
      <c r="AB190" s="844">
        <v>5</v>
      </c>
      <c r="AC190" s="844">
        <v>10</v>
      </c>
      <c r="AD190" s="844">
        <v>6</v>
      </c>
      <c r="AE190" s="844">
        <v>5</v>
      </c>
      <c r="AF190" s="844">
        <v>7</v>
      </c>
      <c r="AG190" s="844">
        <v>5</v>
      </c>
      <c r="AH190" s="844">
        <v>6</v>
      </c>
      <c r="AI190" s="844" t="s">
        <v>430</v>
      </c>
      <c r="AJ190" s="844">
        <v>9</v>
      </c>
      <c r="AK190" s="844">
        <v>7</v>
      </c>
      <c r="AL190" s="844">
        <v>5</v>
      </c>
      <c r="AM190" s="844">
        <v>5</v>
      </c>
      <c r="AN190" s="844">
        <v>2</v>
      </c>
      <c r="AO190" s="842"/>
      <c r="AP190" s="846" t="s">
        <v>430</v>
      </c>
      <c r="AQ190" s="846" t="s">
        <v>430</v>
      </c>
      <c r="AR190" s="846">
        <v>7.25</v>
      </c>
      <c r="AS190" s="846">
        <v>3.16</v>
      </c>
      <c r="AT190" s="846">
        <v>-6.14</v>
      </c>
      <c r="AU190" s="849"/>
      <c r="AV190" s="844" t="s">
        <v>430</v>
      </c>
      <c r="AW190" s="844" t="s">
        <v>430</v>
      </c>
      <c r="AX190" s="844">
        <v>5</v>
      </c>
      <c r="AY190" s="844">
        <v>6</v>
      </c>
      <c r="AZ190" s="844">
        <v>6</v>
      </c>
      <c r="BA190" s="851"/>
      <c r="BB190" s="846">
        <v>12.7581300055389</v>
      </c>
      <c r="BC190" s="852">
        <v>0.95089892907525997</v>
      </c>
      <c r="BD190" s="852">
        <v>4.0916619477987998E-2</v>
      </c>
      <c r="BE190" s="852">
        <v>-0.10742940416732</v>
      </c>
      <c r="BF190" s="847"/>
      <c r="BG190" s="846">
        <v>77.988900000000001</v>
      </c>
      <c r="BH190" s="846">
        <v>14.306800000000001</v>
      </c>
      <c r="BI190" s="846">
        <v>4.8935000000000004</v>
      </c>
      <c r="BJ190" s="846">
        <v>2.8108</v>
      </c>
      <c r="BK190" s="842"/>
      <c r="BL190" s="855" t="s">
        <v>3349</v>
      </c>
      <c r="BM190" s="855" t="s">
        <v>3350</v>
      </c>
      <c r="BN190" s="855" t="s">
        <v>3351</v>
      </c>
      <c r="BO190" s="855" t="s">
        <v>3352</v>
      </c>
      <c r="BP190" s="855" t="s">
        <v>3353</v>
      </c>
      <c r="BQ190" s="842"/>
      <c r="BR190" s="856" t="s">
        <v>602</v>
      </c>
    </row>
    <row r="191" spans="1:70" s="428" customFormat="1" x14ac:dyDescent="0.25">
      <c r="A191" s="345" t="s">
        <v>3354</v>
      </c>
      <c r="B191" s="373"/>
      <c r="C191" s="719">
        <v>46086</v>
      </c>
      <c r="D191" s="373"/>
      <c r="E191" s="346">
        <v>639.5</v>
      </c>
      <c r="F191" s="373"/>
      <c r="G191" s="347">
        <v>10.3606</v>
      </c>
      <c r="H191" s="374"/>
      <c r="I191" s="348">
        <v>0.29620000000000002</v>
      </c>
      <c r="J191" s="348">
        <v>3.9333999999999998</v>
      </c>
      <c r="K191" s="348">
        <v>2.3411</v>
      </c>
      <c r="L191" s="348">
        <v>3.3919999999999999</v>
      </c>
      <c r="M191" s="348" t="s">
        <v>430</v>
      </c>
      <c r="N191" s="350" t="s">
        <v>430</v>
      </c>
      <c r="O191" s="348" t="s">
        <v>430</v>
      </c>
      <c r="P191" s="348" t="s">
        <v>430</v>
      </c>
      <c r="Q191" s="348" t="s">
        <v>430</v>
      </c>
      <c r="R191" s="348" t="s">
        <v>430</v>
      </c>
      <c r="S191" s="348">
        <v>5.7149999999999999</v>
      </c>
      <c r="T191" s="348" t="s">
        <v>430</v>
      </c>
      <c r="U191" s="348" t="s">
        <v>430</v>
      </c>
      <c r="V191" s="348" t="s">
        <v>430</v>
      </c>
      <c r="W191" s="348">
        <v>1.4979</v>
      </c>
      <c r="X191" s="348">
        <v>3.6059999999999999</v>
      </c>
      <c r="Y191" s="374"/>
      <c r="Z191" s="346">
        <v>6</v>
      </c>
      <c r="AA191" s="346">
        <v>9</v>
      </c>
      <c r="AB191" s="346">
        <v>10</v>
      </c>
      <c r="AC191" s="346">
        <v>8</v>
      </c>
      <c r="AD191" s="346" t="s">
        <v>430</v>
      </c>
      <c r="AE191" s="346" t="s">
        <v>430</v>
      </c>
      <c r="AF191" s="346" t="s">
        <v>430</v>
      </c>
      <c r="AG191" s="346" t="s">
        <v>430</v>
      </c>
      <c r="AH191" s="346" t="s">
        <v>430</v>
      </c>
      <c r="AI191" s="346" t="s">
        <v>430</v>
      </c>
      <c r="AJ191" s="346">
        <v>10</v>
      </c>
      <c r="AK191" s="346" t="s">
        <v>430</v>
      </c>
      <c r="AL191" s="346" t="s">
        <v>430</v>
      </c>
      <c r="AM191" s="346" t="s">
        <v>430</v>
      </c>
      <c r="AN191" s="346">
        <v>10</v>
      </c>
      <c r="AO191" s="373"/>
      <c r="AP191" s="348" t="s">
        <v>430</v>
      </c>
      <c r="AQ191" s="348" t="s">
        <v>430</v>
      </c>
      <c r="AR191" s="348" t="s">
        <v>430</v>
      </c>
      <c r="AS191" s="348" t="s">
        <v>430</v>
      </c>
      <c r="AT191" s="348" t="s">
        <v>430</v>
      </c>
      <c r="AU191" s="351"/>
      <c r="AV191" s="346" t="s">
        <v>430</v>
      </c>
      <c r="AW191" s="346" t="s">
        <v>430</v>
      </c>
      <c r="AX191" s="346" t="s">
        <v>430</v>
      </c>
      <c r="AY191" s="346" t="s">
        <v>430</v>
      </c>
      <c r="AZ191" s="346" t="s">
        <v>430</v>
      </c>
      <c r="BA191" s="362"/>
      <c r="BB191" s="348">
        <v>12.0166624591307</v>
      </c>
      <c r="BC191" s="375">
        <v>0.753578483324852</v>
      </c>
      <c r="BD191" s="375">
        <v>5.8580368982692803E-2</v>
      </c>
      <c r="BE191" s="375">
        <v>-5.6140708303712402E-3</v>
      </c>
      <c r="BF191" s="374"/>
      <c r="BG191" s="348">
        <v>70.8446</v>
      </c>
      <c r="BH191" s="348">
        <v>16.269300000000001</v>
      </c>
      <c r="BI191" s="348">
        <v>7.1184700000000003</v>
      </c>
      <c r="BJ191" s="348">
        <v>5.7676299999999996</v>
      </c>
      <c r="BK191" s="373"/>
      <c r="BL191" s="372" t="s">
        <v>3355</v>
      </c>
      <c r="BM191" s="372" t="s">
        <v>3356</v>
      </c>
      <c r="BN191" s="372" t="s">
        <v>3357</v>
      </c>
      <c r="BO191" s="372" t="s">
        <v>3358</v>
      </c>
      <c r="BP191" s="372" t="s">
        <v>2027</v>
      </c>
      <c r="BQ191" s="373"/>
      <c r="BR191" s="354" t="s">
        <v>443</v>
      </c>
    </row>
    <row r="192" spans="1:70" s="428" customFormat="1" x14ac:dyDescent="0.25">
      <c r="A192" s="345" t="s">
        <v>3359</v>
      </c>
      <c r="B192" s="373"/>
      <c r="C192" s="719">
        <v>44189</v>
      </c>
      <c r="D192" s="373"/>
      <c r="E192" s="346">
        <v>570.21199999999999</v>
      </c>
      <c r="F192" s="373"/>
      <c r="G192" s="347">
        <v>17.64</v>
      </c>
      <c r="H192" s="374"/>
      <c r="I192" s="348">
        <v>0.39839999999999998</v>
      </c>
      <c r="J192" s="348">
        <v>4.4405000000000001</v>
      </c>
      <c r="K192" s="348">
        <v>3.3391999999999999</v>
      </c>
      <c r="L192" s="348">
        <v>3.9481000000000002</v>
      </c>
      <c r="M192" s="348">
        <v>-3.7118000000000002</v>
      </c>
      <c r="N192" s="350">
        <v>-0.16980000000000001</v>
      </c>
      <c r="O192" s="348">
        <v>3.4281999999999999</v>
      </c>
      <c r="P192" s="348">
        <v>11.716799999999999</v>
      </c>
      <c r="Q192" s="348">
        <v>9.3300999999999998</v>
      </c>
      <c r="R192" s="348" t="s">
        <v>430</v>
      </c>
      <c r="S192" s="348">
        <v>10.873699999999999</v>
      </c>
      <c r="T192" s="348">
        <v>-4.7001999999999997</v>
      </c>
      <c r="U192" s="348">
        <v>1.3210999999999999</v>
      </c>
      <c r="V192" s="348">
        <v>-2.4336000000000002</v>
      </c>
      <c r="W192" s="348">
        <v>2.6775000000000002</v>
      </c>
      <c r="X192" s="348">
        <v>10.9024</v>
      </c>
      <c r="Y192" s="374"/>
      <c r="Z192" s="346">
        <v>3</v>
      </c>
      <c r="AA192" s="346">
        <v>6</v>
      </c>
      <c r="AB192" s="346">
        <v>6</v>
      </c>
      <c r="AC192" s="346">
        <v>7</v>
      </c>
      <c r="AD192" s="346">
        <v>3</v>
      </c>
      <c r="AE192" s="346">
        <v>2</v>
      </c>
      <c r="AF192" s="346">
        <v>2</v>
      </c>
      <c r="AG192" s="346">
        <v>3</v>
      </c>
      <c r="AH192" s="346">
        <v>4</v>
      </c>
      <c r="AI192" s="346" t="s">
        <v>430</v>
      </c>
      <c r="AJ192" s="346">
        <v>5</v>
      </c>
      <c r="AK192" s="346">
        <v>3</v>
      </c>
      <c r="AL192" s="346">
        <v>2</v>
      </c>
      <c r="AM192" s="346">
        <v>3</v>
      </c>
      <c r="AN192" s="346">
        <v>4</v>
      </c>
      <c r="AO192" s="373"/>
      <c r="AP192" s="348" t="s">
        <v>430</v>
      </c>
      <c r="AQ192" s="348" t="s">
        <v>430</v>
      </c>
      <c r="AR192" s="348">
        <v>8.33</v>
      </c>
      <c r="AS192" s="348">
        <v>5.46</v>
      </c>
      <c r="AT192" s="348">
        <v>-2.96</v>
      </c>
      <c r="AU192" s="351"/>
      <c r="AV192" s="346" t="s">
        <v>430</v>
      </c>
      <c r="AW192" s="346" t="s">
        <v>430</v>
      </c>
      <c r="AX192" s="346">
        <v>4</v>
      </c>
      <c r="AY192" s="346">
        <v>2</v>
      </c>
      <c r="AZ192" s="346">
        <v>3</v>
      </c>
      <c r="BA192" s="362"/>
      <c r="BB192" s="348">
        <v>13.84997876139</v>
      </c>
      <c r="BC192" s="375">
        <v>1.01589942327444</v>
      </c>
      <c r="BD192" s="375">
        <v>4.81760485558528E-2</v>
      </c>
      <c r="BE192" s="375">
        <v>-5.2388789815420696E-3</v>
      </c>
      <c r="BF192" s="374"/>
      <c r="BG192" s="348">
        <v>72.957400000000007</v>
      </c>
      <c r="BH192" s="348">
        <v>15.616899999999999</v>
      </c>
      <c r="BI192" s="348">
        <v>9.9629799999999999</v>
      </c>
      <c r="BJ192" s="348">
        <v>1.46272</v>
      </c>
      <c r="BK192" s="373"/>
      <c r="BL192" s="372" t="s">
        <v>3360</v>
      </c>
      <c r="BM192" s="372" t="s">
        <v>3361</v>
      </c>
      <c r="BN192" s="372" t="s">
        <v>2879</v>
      </c>
      <c r="BO192" s="372" t="s">
        <v>687</v>
      </c>
      <c r="BP192" s="372" t="s">
        <v>1796</v>
      </c>
      <c r="BQ192" s="373"/>
      <c r="BR192" s="354" t="s">
        <v>463</v>
      </c>
    </row>
    <row r="193" spans="1:70" s="428" customFormat="1" x14ac:dyDescent="0.25">
      <c r="A193" s="345" t="s">
        <v>3362</v>
      </c>
      <c r="B193" s="373"/>
      <c r="C193" s="719">
        <v>44275</v>
      </c>
      <c r="D193" s="373"/>
      <c r="E193" s="346">
        <v>384.94</v>
      </c>
      <c r="F193" s="373"/>
      <c r="G193" s="347">
        <v>16.440000000000001</v>
      </c>
      <c r="H193" s="374"/>
      <c r="I193" s="348">
        <v>0.24390000000000001</v>
      </c>
      <c r="J193" s="348">
        <v>5.1822999999999997</v>
      </c>
      <c r="K193" s="348">
        <v>5.3170999999999999</v>
      </c>
      <c r="L193" s="348">
        <v>7.3807999999999998</v>
      </c>
      <c r="M193" s="348">
        <v>-5.5715000000000003</v>
      </c>
      <c r="N193" s="350">
        <v>-6.8555000000000001</v>
      </c>
      <c r="O193" s="348">
        <v>-1.2827</v>
      </c>
      <c r="P193" s="348">
        <v>9.5357000000000003</v>
      </c>
      <c r="Q193" s="348">
        <v>8.4620999999999995</v>
      </c>
      <c r="R193" s="348" t="s">
        <v>430</v>
      </c>
      <c r="S193" s="348">
        <v>14.404999999999999</v>
      </c>
      <c r="T193" s="348">
        <v>-5.0808</v>
      </c>
      <c r="U193" s="348">
        <v>-3.2940999999999998</v>
      </c>
      <c r="V193" s="348">
        <v>-9.2714999999999996</v>
      </c>
      <c r="W193" s="348">
        <v>3.9847999999999999</v>
      </c>
      <c r="X193" s="348">
        <v>9.9334000000000007</v>
      </c>
      <c r="Y193" s="374"/>
      <c r="Z193" s="346">
        <v>9</v>
      </c>
      <c r="AA193" s="346">
        <v>3</v>
      </c>
      <c r="AB193" s="346">
        <v>2</v>
      </c>
      <c r="AC193" s="346">
        <v>2</v>
      </c>
      <c r="AD193" s="346">
        <v>7</v>
      </c>
      <c r="AE193" s="346">
        <v>9</v>
      </c>
      <c r="AF193" s="346">
        <v>8</v>
      </c>
      <c r="AG193" s="346">
        <v>6</v>
      </c>
      <c r="AH193" s="346">
        <v>5</v>
      </c>
      <c r="AI193" s="346" t="s">
        <v>430</v>
      </c>
      <c r="AJ193" s="346">
        <v>2</v>
      </c>
      <c r="AK193" s="346">
        <v>5</v>
      </c>
      <c r="AL193" s="346">
        <v>7</v>
      </c>
      <c r="AM193" s="346">
        <v>9</v>
      </c>
      <c r="AN193" s="346">
        <v>1</v>
      </c>
      <c r="AO193" s="373"/>
      <c r="AP193" s="348" t="s">
        <v>430</v>
      </c>
      <c r="AQ193" s="348" t="s">
        <v>430</v>
      </c>
      <c r="AR193" s="348">
        <v>5.8</v>
      </c>
      <c r="AS193" s="348">
        <v>1.23</v>
      </c>
      <c r="AT193" s="348">
        <v>-5.45</v>
      </c>
      <c r="AU193" s="351"/>
      <c r="AV193" s="346" t="s">
        <v>430</v>
      </c>
      <c r="AW193" s="346" t="s">
        <v>430</v>
      </c>
      <c r="AX193" s="346">
        <v>8</v>
      </c>
      <c r="AY193" s="346">
        <v>8</v>
      </c>
      <c r="AZ193" s="346">
        <v>5</v>
      </c>
      <c r="BA193" s="362"/>
      <c r="BB193" s="348">
        <v>14.002441519018801</v>
      </c>
      <c r="BC193" s="375">
        <v>0.969223286361653</v>
      </c>
      <c r="BD193" s="375">
        <v>3.5074536698532499E-2</v>
      </c>
      <c r="BE193" s="375">
        <v>-0.15044964137997599</v>
      </c>
      <c r="BF193" s="374"/>
      <c r="BG193" s="348">
        <v>73.672300000000007</v>
      </c>
      <c r="BH193" s="348">
        <v>6.1943299999999999</v>
      </c>
      <c r="BI193" s="348">
        <v>17.826799999999999</v>
      </c>
      <c r="BJ193" s="348">
        <v>2.3065699999999998</v>
      </c>
      <c r="BK193" s="373"/>
      <c r="BL193" s="372" t="s">
        <v>3363</v>
      </c>
      <c r="BM193" s="372" t="s">
        <v>3364</v>
      </c>
      <c r="BN193" s="372" t="s">
        <v>3365</v>
      </c>
      <c r="BO193" s="372" t="s">
        <v>3366</v>
      </c>
      <c r="BP193" s="372" t="s">
        <v>3367</v>
      </c>
      <c r="BQ193" s="373"/>
      <c r="BR193" s="354" t="s">
        <v>3368</v>
      </c>
    </row>
    <row r="194" spans="1:70" s="428" customFormat="1" x14ac:dyDescent="0.25">
      <c r="A194" s="345" t="s">
        <v>3369</v>
      </c>
      <c r="B194" s="373"/>
      <c r="C194" s="719">
        <v>44141</v>
      </c>
      <c r="D194" s="373"/>
      <c r="E194" s="346">
        <v>302.52699999999999</v>
      </c>
      <c r="F194" s="373"/>
      <c r="G194" s="347">
        <v>38.334299999999999</v>
      </c>
      <c r="H194" s="374"/>
      <c r="I194" s="348">
        <v>1.1950000000000001</v>
      </c>
      <c r="J194" s="348">
        <v>4.6745000000000001</v>
      </c>
      <c r="K194" s="348">
        <v>8.4148999999999994</v>
      </c>
      <c r="L194" s="348">
        <v>24.677399999999999</v>
      </c>
      <c r="M194" s="348">
        <v>16.1265</v>
      </c>
      <c r="N194" s="350">
        <v>15.793699999999999</v>
      </c>
      <c r="O194" s="348">
        <v>5.9119999999999999</v>
      </c>
      <c r="P194" s="348">
        <v>19.620799999999999</v>
      </c>
      <c r="Q194" s="348">
        <v>19.798200000000001</v>
      </c>
      <c r="R194" s="348" t="s">
        <v>430</v>
      </c>
      <c r="S194" s="348">
        <v>33.432299999999998</v>
      </c>
      <c r="T194" s="348">
        <v>14.467599999999999</v>
      </c>
      <c r="U194" s="348">
        <v>20.005800000000001</v>
      </c>
      <c r="V194" s="348">
        <v>13.116199999999999</v>
      </c>
      <c r="W194" s="348">
        <v>2.4411999999999998</v>
      </c>
      <c r="X194" s="348">
        <v>27.030200000000001</v>
      </c>
      <c r="Y194" s="374"/>
      <c r="Z194" s="346">
        <v>1</v>
      </c>
      <c r="AA194" s="346">
        <v>4</v>
      </c>
      <c r="AB194" s="346">
        <v>1</v>
      </c>
      <c r="AC194" s="346">
        <v>1</v>
      </c>
      <c r="AD194" s="346">
        <v>1</v>
      </c>
      <c r="AE194" s="346">
        <v>1</v>
      </c>
      <c r="AF194" s="346">
        <v>1</v>
      </c>
      <c r="AG194" s="346">
        <v>1</v>
      </c>
      <c r="AH194" s="346">
        <v>1</v>
      </c>
      <c r="AI194" s="346" t="s">
        <v>430</v>
      </c>
      <c r="AJ194" s="346">
        <v>1</v>
      </c>
      <c r="AK194" s="346">
        <v>1</v>
      </c>
      <c r="AL194" s="346">
        <v>1</v>
      </c>
      <c r="AM194" s="346">
        <v>1</v>
      </c>
      <c r="AN194" s="346">
        <v>6</v>
      </c>
      <c r="AO194" s="373"/>
      <c r="AP194" s="348" t="s">
        <v>430</v>
      </c>
      <c r="AQ194" s="348" t="s">
        <v>430</v>
      </c>
      <c r="AR194" s="348">
        <v>17</v>
      </c>
      <c r="AS194" s="348">
        <v>14.48</v>
      </c>
      <c r="AT194" s="348">
        <v>34.67</v>
      </c>
      <c r="AU194" s="351"/>
      <c r="AV194" s="346" t="s">
        <v>430</v>
      </c>
      <c r="AW194" s="346" t="s">
        <v>430</v>
      </c>
      <c r="AX194" s="346">
        <v>1</v>
      </c>
      <c r="AY194" s="346">
        <v>1</v>
      </c>
      <c r="AZ194" s="346">
        <v>1</v>
      </c>
      <c r="BA194" s="362"/>
      <c r="BB194" s="348">
        <v>15.8767741179899</v>
      </c>
      <c r="BC194" s="375">
        <v>0.90650615316513194</v>
      </c>
      <c r="BD194" s="375">
        <v>7.82759375620658E-2</v>
      </c>
      <c r="BE194" s="375">
        <v>0.64270628847358402</v>
      </c>
      <c r="BF194" s="374"/>
      <c r="BG194" s="348">
        <v>28.673400000000001</v>
      </c>
      <c r="BH194" s="348">
        <v>12.8887</v>
      </c>
      <c r="BI194" s="348">
        <v>26.136299999999999</v>
      </c>
      <c r="BJ194" s="348">
        <v>32.301600000000001</v>
      </c>
      <c r="BK194" s="373"/>
      <c r="BL194" s="372" t="s">
        <v>3370</v>
      </c>
      <c r="BM194" s="372" t="s">
        <v>3371</v>
      </c>
      <c r="BN194" s="372" t="s">
        <v>2469</v>
      </c>
      <c r="BO194" s="372" t="s">
        <v>3372</v>
      </c>
      <c r="BP194" s="372" t="s">
        <v>3373</v>
      </c>
      <c r="BQ194" s="373"/>
      <c r="BR194" s="354" t="s">
        <v>547</v>
      </c>
    </row>
    <row r="195" spans="1:70" s="428" customFormat="1" x14ac:dyDescent="0.25">
      <c r="A195" s="345" t="s">
        <v>3374</v>
      </c>
      <c r="B195" s="373"/>
      <c r="C195" s="719">
        <v>43658</v>
      </c>
      <c r="D195" s="373"/>
      <c r="E195" s="346">
        <v>92.74</v>
      </c>
      <c r="F195" s="373"/>
      <c r="G195" s="347">
        <v>22.81</v>
      </c>
      <c r="H195" s="374"/>
      <c r="I195" s="348">
        <v>0.52890000000000004</v>
      </c>
      <c r="J195" s="348">
        <v>5.6997</v>
      </c>
      <c r="K195" s="348">
        <v>3.4466999999999999</v>
      </c>
      <c r="L195" s="348">
        <v>4.5370999999999997</v>
      </c>
      <c r="M195" s="348">
        <v>-4.7599</v>
      </c>
      <c r="N195" s="350">
        <v>-4.5606999999999998</v>
      </c>
      <c r="O195" s="348">
        <v>-0.15310000000000001</v>
      </c>
      <c r="P195" s="348">
        <v>8.6341000000000001</v>
      </c>
      <c r="Q195" s="348">
        <v>8.0151000000000003</v>
      </c>
      <c r="R195" s="348" t="s">
        <v>430</v>
      </c>
      <c r="S195" s="348">
        <v>12.0885</v>
      </c>
      <c r="T195" s="348">
        <v>-5.5876999999999999</v>
      </c>
      <c r="U195" s="348">
        <v>-3.2244000000000002</v>
      </c>
      <c r="V195" s="348">
        <v>-6.8598999999999997</v>
      </c>
      <c r="W195" s="348">
        <v>2.3329</v>
      </c>
      <c r="X195" s="348">
        <v>12.6173</v>
      </c>
      <c r="Y195" s="374"/>
      <c r="Z195" s="346">
        <v>2</v>
      </c>
      <c r="AA195" s="346">
        <v>1</v>
      </c>
      <c r="AB195" s="346">
        <v>4</v>
      </c>
      <c r="AC195" s="346">
        <v>5</v>
      </c>
      <c r="AD195" s="346">
        <v>5</v>
      </c>
      <c r="AE195" s="346">
        <v>6</v>
      </c>
      <c r="AF195" s="346">
        <v>6</v>
      </c>
      <c r="AG195" s="346">
        <v>8</v>
      </c>
      <c r="AH195" s="346">
        <v>7</v>
      </c>
      <c r="AI195" s="346" t="s">
        <v>430</v>
      </c>
      <c r="AJ195" s="346">
        <v>4</v>
      </c>
      <c r="AK195" s="346">
        <v>6</v>
      </c>
      <c r="AL195" s="346">
        <v>6</v>
      </c>
      <c r="AM195" s="346">
        <v>6</v>
      </c>
      <c r="AN195" s="346">
        <v>8</v>
      </c>
      <c r="AO195" s="373"/>
      <c r="AP195" s="348" t="s">
        <v>430</v>
      </c>
      <c r="AQ195" s="348">
        <v>10.26</v>
      </c>
      <c r="AR195" s="348">
        <v>6.34</v>
      </c>
      <c r="AS195" s="348">
        <v>1.62</v>
      </c>
      <c r="AT195" s="348">
        <v>-6.6</v>
      </c>
      <c r="AU195" s="351"/>
      <c r="AV195" s="346" t="s">
        <v>430</v>
      </c>
      <c r="AW195" s="346">
        <v>2</v>
      </c>
      <c r="AX195" s="346">
        <v>7</v>
      </c>
      <c r="AY195" s="346">
        <v>7</v>
      </c>
      <c r="AZ195" s="346">
        <v>7</v>
      </c>
      <c r="BA195" s="362"/>
      <c r="BB195" s="348">
        <v>12.482986262394</v>
      </c>
      <c r="BC195" s="375">
        <v>0.93140256761364304</v>
      </c>
      <c r="BD195" s="375">
        <v>3.3217452000834501E-2</v>
      </c>
      <c r="BE195" s="375">
        <v>-0.20189031250320399</v>
      </c>
      <c r="BF195" s="374"/>
      <c r="BG195" s="348">
        <v>42.575200000000002</v>
      </c>
      <c r="BH195" s="348">
        <v>26.666699999999999</v>
      </c>
      <c r="BI195" s="348">
        <v>28.867799999999999</v>
      </c>
      <c r="BJ195" s="348">
        <v>1.8903000000000001</v>
      </c>
      <c r="BK195" s="373"/>
      <c r="BL195" s="372" t="s">
        <v>3375</v>
      </c>
      <c r="BM195" s="372" t="s">
        <v>3376</v>
      </c>
      <c r="BN195" s="372" t="s">
        <v>3377</v>
      </c>
      <c r="BO195" s="372" t="s">
        <v>3378</v>
      </c>
      <c r="BP195" s="372" t="s">
        <v>3379</v>
      </c>
      <c r="BQ195" s="373"/>
      <c r="BR195" s="354" t="s">
        <v>904</v>
      </c>
    </row>
    <row r="196" spans="1:70" s="428" customFormat="1" x14ac:dyDescent="0.25">
      <c r="A196" s="345" t="s">
        <v>3380</v>
      </c>
      <c r="B196" s="373"/>
      <c r="C196" s="719">
        <v>45595</v>
      </c>
      <c r="D196" s="373"/>
      <c r="E196" s="346">
        <v>54.63</v>
      </c>
      <c r="F196" s="373"/>
      <c r="G196" s="347">
        <v>9.8659999999999997</v>
      </c>
      <c r="H196" s="374"/>
      <c r="I196" s="348">
        <v>0.1421</v>
      </c>
      <c r="J196" s="348">
        <v>3.9073000000000002</v>
      </c>
      <c r="K196" s="348">
        <v>2.4826000000000001</v>
      </c>
      <c r="L196" s="348">
        <v>4.1596000000000002</v>
      </c>
      <c r="M196" s="348">
        <v>-6.5277000000000003</v>
      </c>
      <c r="N196" s="350">
        <v>-4.9151999999999996</v>
      </c>
      <c r="O196" s="348" t="s">
        <v>430</v>
      </c>
      <c r="P196" s="348" t="s">
        <v>430</v>
      </c>
      <c r="Q196" s="348" t="s">
        <v>430</v>
      </c>
      <c r="R196" s="348" t="s">
        <v>430</v>
      </c>
      <c r="S196" s="348">
        <v>10.741899999999999</v>
      </c>
      <c r="T196" s="348">
        <v>-7.0560999999999998</v>
      </c>
      <c r="U196" s="348">
        <v>-3.6617999999999999</v>
      </c>
      <c r="V196" s="348">
        <v>-7.8547000000000002</v>
      </c>
      <c r="W196" s="348">
        <v>2.1960000000000002</v>
      </c>
      <c r="X196" s="348">
        <v>-0.82279999999999998</v>
      </c>
      <c r="Y196" s="374"/>
      <c r="Z196" s="346">
        <v>10</v>
      </c>
      <c r="AA196" s="346">
        <v>10</v>
      </c>
      <c r="AB196" s="346">
        <v>8</v>
      </c>
      <c r="AC196" s="346">
        <v>6</v>
      </c>
      <c r="AD196" s="346">
        <v>9</v>
      </c>
      <c r="AE196" s="346">
        <v>7</v>
      </c>
      <c r="AF196" s="346" t="s">
        <v>430</v>
      </c>
      <c r="AG196" s="346" t="s">
        <v>430</v>
      </c>
      <c r="AH196" s="346" t="s">
        <v>430</v>
      </c>
      <c r="AI196" s="346" t="s">
        <v>430</v>
      </c>
      <c r="AJ196" s="346">
        <v>6</v>
      </c>
      <c r="AK196" s="346">
        <v>8</v>
      </c>
      <c r="AL196" s="346">
        <v>8</v>
      </c>
      <c r="AM196" s="346">
        <v>8</v>
      </c>
      <c r="AN196" s="346">
        <v>9</v>
      </c>
      <c r="AO196" s="373"/>
      <c r="AP196" s="348" t="s">
        <v>430</v>
      </c>
      <c r="AQ196" s="348" t="s">
        <v>430</v>
      </c>
      <c r="AR196" s="348" t="s">
        <v>430</v>
      </c>
      <c r="AS196" s="348" t="s">
        <v>430</v>
      </c>
      <c r="AT196" s="348">
        <v>-7.89</v>
      </c>
      <c r="AU196" s="351"/>
      <c r="AV196" s="346" t="s">
        <v>430</v>
      </c>
      <c r="AW196" s="346" t="s">
        <v>430</v>
      </c>
      <c r="AX196" s="346" t="s">
        <v>430</v>
      </c>
      <c r="AY196" s="346" t="s">
        <v>430</v>
      </c>
      <c r="AZ196" s="346">
        <v>8</v>
      </c>
      <c r="BA196" s="362"/>
      <c r="BB196" s="348">
        <v>12.3118360581975</v>
      </c>
      <c r="BC196" s="375">
        <v>0.97761393708357203</v>
      </c>
      <c r="BD196" s="375">
        <v>-2.6259119326811999E-2</v>
      </c>
      <c r="BE196" s="375">
        <v>-0.313816657194389</v>
      </c>
      <c r="BF196" s="374"/>
      <c r="BG196" s="348">
        <v>60.671700000000001</v>
      </c>
      <c r="BH196" s="348">
        <v>13.0098</v>
      </c>
      <c r="BI196" s="348">
        <v>14.4339</v>
      </c>
      <c r="BJ196" s="348">
        <v>11.884600000000001</v>
      </c>
      <c r="BK196" s="373"/>
      <c r="BL196" s="372" t="s">
        <v>3381</v>
      </c>
      <c r="BM196" s="372" t="s">
        <v>3382</v>
      </c>
      <c r="BN196" s="372" t="s">
        <v>3383</v>
      </c>
      <c r="BO196" s="372" t="s">
        <v>3384</v>
      </c>
      <c r="BP196" s="372" t="s">
        <v>3385</v>
      </c>
      <c r="BQ196" s="373"/>
      <c r="BR196" s="354" t="s">
        <v>554</v>
      </c>
    </row>
    <row r="197" spans="1:70" s="428" customFormat="1" x14ac:dyDescent="0.25">
      <c r="A197" s="885" t="s">
        <v>93</v>
      </c>
      <c r="B197" s="402"/>
      <c r="C197" s="724"/>
      <c r="D197" s="402"/>
      <c r="E197" s="403"/>
      <c r="F197" s="402"/>
      <c r="G197" s="404"/>
      <c r="H197" s="406"/>
      <c r="I197" s="405">
        <v>0.41149999999999998</v>
      </c>
      <c r="J197" s="405">
        <v>4.6345999999999998</v>
      </c>
      <c r="K197" s="405">
        <v>3.8795999999999999</v>
      </c>
      <c r="L197" s="405">
        <v>6.3343999999999996</v>
      </c>
      <c r="M197" s="405">
        <v>-2.5695000000000001</v>
      </c>
      <c r="N197" s="407">
        <v>-0.95879999999999999</v>
      </c>
      <c r="O197" s="405">
        <v>1.6507000000000001</v>
      </c>
      <c r="P197" s="405">
        <v>11.6785</v>
      </c>
      <c r="Q197" s="405">
        <v>10.2325</v>
      </c>
      <c r="R197" s="405">
        <v>11.9435</v>
      </c>
      <c r="S197" s="405">
        <v>12.8482</v>
      </c>
      <c r="T197" s="405">
        <v>-3.3218999999999999</v>
      </c>
      <c r="U197" s="405">
        <v>0.45450000000000002</v>
      </c>
      <c r="V197" s="405">
        <v>-3.3778000000000001</v>
      </c>
      <c r="W197" s="405">
        <v>2.5682999999999998</v>
      </c>
      <c r="X197" s="405">
        <v>11.312200000000001</v>
      </c>
      <c r="Y197" s="406"/>
      <c r="Z197" s="403">
        <v>10</v>
      </c>
      <c r="AA197" s="403">
        <v>10</v>
      </c>
      <c r="AB197" s="403">
        <v>10</v>
      </c>
      <c r="AC197" s="403">
        <v>10</v>
      </c>
      <c r="AD197" s="403">
        <v>9</v>
      </c>
      <c r="AE197" s="403">
        <v>9</v>
      </c>
      <c r="AF197" s="403">
        <v>8</v>
      </c>
      <c r="AG197" s="403">
        <v>8</v>
      </c>
      <c r="AH197" s="403">
        <v>8</v>
      </c>
      <c r="AI197" s="403">
        <v>1</v>
      </c>
      <c r="AJ197" s="403">
        <v>10</v>
      </c>
      <c r="AK197" s="403">
        <v>9</v>
      </c>
      <c r="AL197" s="403">
        <v>9</v>
      </c>
      <c r="AM197" s="403">
        <v>9</v>
      </c>
      <c r="AN197" s="403">
        <v>10</v>
      </c>
      <c r="AO197" s="402"/>
      <c r="AP197" s="405">
        <v>11.68</v>
      </c>
      <c r="AQ197" s="405">
        <v>10.885</v>
      </c>
      <c r="AR197" s="405">
        <v>8.7312499999999993</v>
      </c>
      <c r="AS197" s="405">
        <v>4.7262500000000003</v>
      </c>
      <c r="AT197" s="405">
        <v>-0.86555555555555497</v>
      </c>
      <c r="AU197" s="408"/>
      <c r="AV197" s="403">
        <v>1</v>
      </c>
      <c r="AW197" s="403">
        <v>2</v>
      </c>
      <c r="AX197" s="403">
        <v>8</v>
      </c>
      <c r="AY197" s="403">
        <v>8</v>
      </c>
      <c r="AZ197" s="403">
        <v>9</v>
      </c>
      <c r="BA197" s="409"/>
      <c r="BB197" s="405"/>
      <c r="BC197" s="410"/>
      <c r="BD197" s="410"/>
      <c r="BE197" s="410"/>
      <c r="BF197" s="406"/>
      <c r="BG197" s="405"/>
      <c r="BH197" s="405"/>
      <c r="BI197" s="405"/>
      <c r="BJ197" s="405"/>
      <c r="BK197" s="402"/>
      <c r="BL197" s="401"/>
      <c r="BM197" s="401"/>
      <c r="BN197" s="401"/>
      <c r="BO197" s="401"/>
      <c r="BP197" s="401"/>
      <c r="BQ197" s="402"/>
      <c r="BR197" s="411"/>
    </row>
    <row r="198" spans="1:70" s="428" customFormat="1" x14ac:dyDescent="0.25">
      <c r="A198" s="886" t="s">
        <v>94</v>
      </c>
      <c r="B198" s="373"/>
      <c r="C198" s="719"/>
      <c r="D198" s="373"/>
      <c r="E198" s="346"/>
      <c r="F198" s="373"/>
      <c r="G198" s="347"/>
      <c r="H198" s="374"/>
      <c r="I198" s="348">
        <v>1.1950000000000001</v>
      </c>
      <c r="J198" s="348">
        <v>5.6997</v>
      </c>
      <c r="K198" s="348">
        <v>8.4148999999999994</v>
      </c>
      <c r="L198" s="348">
        <v>24.677399999999999</v>
      </c>
      <c r="M198" s="348">
        <v>16.1265</v>
      </c>
      <c r="N198" s="350">
        <v>15.793699999999999</v>
      </c>
      <c r="O198" s="348">
        <v>5.9119999999999999</v>
      </c>
      <c r="P198" s="348">
        <v>19.620799999999999</v>
      </c>
      <c r="Q198" s="348">
        <v>19.798200000000001</v>
      </c>
      <c r="R198" s="348">
        <v>11.9435</v>
      </c>
      <c r="S198" s="348">
        <v>33.432299999999998</v>
      </c>
      <c r="T198" s="348">
        <v>14.467599999999999</v>
      </c>
      <c r="U198" s="348">
        <v>20.005800000000001</v>
      </c>
      <c r="V198" s="348">
        <v>13.116199999999999</v>
      </c>
      <c r="W198" s="348">
        <v>3.9847999999999999</v>
      </c>
      <c r="X198" s="348">
        <v>27.030200000000001</v>
      </c>
      <c r="Y198" s="374"/>
      <c r="Z198" s="346"/>
      <c r="AA198" s="346"/>
      <c r="AB198" s="346"/>
      <c r="AC198" s="346"/>
      <c r="AD198" s="346"/>
      <c r="AE198" s="346"/>
      <c r="AF198" s="346"/>
      <c r="AG198" s="346"/>
      <c r="AH198" s="346"/>
      <c r="AI198" s="346"/>
      <c r="AJ198" s="346"/>
      <c r="AK198" s="346"/>
      <c r="AL198" s="346"/>
      <c r="AM198" s="346"/>
      <c r="AN198" s="346"/>
      <c r="AO198" s="373"/>
      <c r="AP198" s="348">
        <v>11.68</v>
      </c>
      <c r="AQ198" s="348">
        <v>11.51</v>
      </c>
      <c r="AR198" s="348">
        <v>17</v>
      </c>
      <c r="AS198" s="348">
        <v>14.48</v>
      </c>
      <c r="AT198" s="348">
        <v>34.67</v>
      </c>
      <c r="AU198" s="351"/>
      <c r="AV198" s="346"/>
      <c r="AW198" s="346"/>
      <c r="AX198" s="346"/>
      <c r="AY198" s="346"/>
      <c r="AZ198" s="346"/>
      <c r="BA198" s="362"/>
      <c r="BB198" s="348"/>
      <c r="BC198" s="375"/>
      <c r="BD198" s="375"/>
      <c r="BE198" s="375"/>
      <c r="BF198" s="374"/>
      <c r="BG198" s="348"/>
      <c r="BH198" s="348"/>
      <c r="BI198" s="348"/>
      <c r="BJ198" s="348"/>
      <c r="BK198" s="373"/>
      <c r="BL198" s="372"/>
      <c r="BM198" s="372"/>
      <c r="BN198" s="372"/>
      <c r="BO198" s="372"/>
      <c r="BP198" s="372"/>
      <c r="BQ198" s="373"/>
      <c r="BR198" s="354"/>
    </row>
    <row r="199" spans="1:70" s="428" customFormat="1" x14ac:dyDescent="0.25">
      <c r="A199" s="886" t="s">
        <v>95</v>
      </c>
      <c r="B199" s="373"/>
      <c r="C199" s="719"/>
      <c r="D199" s="373"/>
      <c r="E199" s="346"/>
      <c r="F199" s="373"/>
      <c r="G199" s="347"/>
      <c r="H199" s="374"/>
      <c r="I199" s="348">
        <v>0.1421</v>
      </c>
      <c r="J199" s="348">
        <v>3.9073000000000002</v>
      </c>
      <c r="K199" s="348">
        <v>2.3411</v>
      </c>
      <c r="L199" s="348">
        <v>2.1938</v>
      </c>
      <c r="M199" s="348">
        <v>-6.5277000000000003</v>
      </c>
      <c r="N199" s="350">
        <v>-6.8555000000000001</v>
      </c>
      <c r="O199" s="348">
        <v>-1.2827</v>
      </c>
      <c r="P199" s="348">
        <v>8.6341000000000001</v>
      </c>
      <c r="Q199" s="348">
        <v>7.2815000000000003</v>
      </c>
      <c r="R199" s="348">
        <v>11.9435</v>
      </c>
      <c r="S199" s="348">
        <v>5.7149999999999999</v>
      </c>
      <c r="T199" s="348">
        <v>-7.2591000000000001</v>
      </c>
      <c r="U199" s="348">
        <v>-4.8735999999999997</v>
      </c>
      <c r="V199" s="348">
        <v>-9.2714999999999996</v>
      </c>
      <c r="W199" s="348">
        <v>1.4979</v>
      </c>
      <c r="X199" s="348">
        <v>-0.82279999999999998</v>
      </c>
      <c r="Y199" s="374"/>
      <c r="Z199" s="346"/>
      <c r="AA199" s="346"/>
      <c r="AB199" s="346"/>
      <c r="AC199" s="346"/>
      <c r="AD199" s="346"/>
      <c r="AE199" s="346"/>
      <c r="AF199" s="346"/>
      <c r="AG199" s="346"/>
      <c r="AH199" s="346"/>
      <c r="AI199" s="346"/>
      <c r="AJ199" s="346"/>
      <c r="AK199" s="346"/>
      <c r="AL199" s="346"/>
      <c r="AM199" s="346"/>
      <c r="AN199" s="346"/>
      <c r="AO199" s="373"/>
      <c r="AP199" s="348">
        <v>11.68</v>
      </c>
      <c r="AQ199" s="348">
        <v>10.26</v>
      </c>
      <c r="AR199" s="348">
        <v>5.8</v>
      </c>
      <c r="AS199" s="348">
        <v>1.23</v>
      </c>
      <c r="AT199" s="348">
        <v>-8.44</v>
      </c>
      <c r="AU199" s="351"/>
      <c r="AV199" s="346"/>
      <c r="AW199" s="346"/>
      <c r="AX199" s="346"/>
      <c r="AY199" s="346"/>
      <c r="AZ199" s="346"/>
      <c r="BA199" s="362"/>
      <c r="BB199" s="348"/>
      <c r="BC199" s="375"/>
      <c r="BD199" s="375"/>
      <c r="BE199" s="375"/>
      <c r="BF199" s="374"/>
      <c r="BG199" s="348"/>
      <c r="BH199" s="348"/>
      <c r="BI199" s="348"/>
      <c r="BJ199" s="348"/>
      <c r="BK199" s="373"/>
      <c r="BL199" s="372"/>
      <c r="BM199" s="372"/>
      <c r="BN199" s="372"/>
      <c r="BO199" s="372"/>
      <c r="BP199" s="372"/>
      <c r="BQ199" s="373"/>
      <c r="BR199" s="354"/>
    </row>
    <row r="200" spans="1:70" s="428" customFormat="1" x14ac:dyDescent="0.25">
      <c r="A200" s="887" t="s">
        <v>96</v>
      </c>
      <c r="B200" s="413"/>
      <c r="C200" s="725"/>
      <c r="D200" s="413"/>
      <c r="E200" s="414"/>
      <c r="F200" s="413"/>
      <c r="G200" s="415"/>
      <c r="H200" s="417"/>
      <c r="I200" s="416">
        <v>0.32035000000000002</v>
      </c>
      <c r="J200" s="416">
        <v>4.4465000000000003</v>
      </c>
      <c r="K200" s="416">
        <v>3.3412500000000001</v>
      </c>
      <c r="L200" s="416">
        <v>4.3483499999999999</v>
      </c>
      <c r="M200" s="416">
        <v>-4.7599</v>
      </c>
      <c r="N200" s="418">
        <v>-1.4401999999999999</v>
      </c>
      <c r="O200" s="416">
        <v>1.14575</v>
      </c>
      <c r="P200" s="416">
        <v>10.4682</v>
      </c>
      <c r="Q200" s="416">
        <v>8.8961000000000006</v>
      </c>
      <c r="R200" s="416">
        <v>11.9435</v>
      </c>
      <c r="S200" s="416">
        <v>10.8078</v>
      </c>
      <c r="T200" s="416">
        <v>-5.3342999999999998</v>
      </c>
      <c r="U200" s="416">
        <v>-2.7263000000000002</v>
      </c>
      <c r="V200" s="416">
        <v>-5.3635999999999999</v>
      </c>
      <c r="W200" s="416">
        <v>2.5228000000000002</v>
      </c>
      <c r="X200" s="416">
        <v>11.5968</v>
      </c>
      <c r="Y200" s="417"/>
      <c r="Z200" s="414"/>
      <c r="AA200" s="414"/>
      <c r="AB200" s="414"/>
      <c r="AC200" s="414"/>
      <c r="AD200" s="414"/>
      <c r="AE200" s="414"/>
      <c r="AF200" s="414"/>
      <c r="AG200" s="414"/>
      <c r="AH200" s="414"/>
      <c r="AI200" s="414"/>
      <c r="AJ200" s="414"/>
      <c r="AK200" s="414"/>
      <c r="AL200" s="414"/>
      <c r="AM200" s="414"/>
      <c r="AN200" s="414"/>
      <c r="AO200" s="413"/>
      <c r="AP200" s="416">
        <v>11.68</v>
      </c>
      <c r="AQ200" s="416">
        <v>10.88</v>
      </c>
      <c r="AR200" s="416">
        <v>7.79</v>
      </c>
      <c r="AS200" s="416">
        <v>3.56</v>
      </c>
      <c r="AT200" s="416">
        <v>-5.45</v>
      </c>
      <c r="AU200" s="419"/>
      <c r="AV200" s="414"/>
      <c r="AW200" s="414"/>
      <c r="AX200" s="414"/>
      <c r="AY200" s="414"/>
      <c r="AZ200" s="414"/>
      <c r="BA200" s="420"/>
      <c r="BB200" s="416"/>
      <c r="BC200" s="421"/>
      <c r="BD200" s="421"/>
      <c r="BE200" s="421"/>
      <c r="BF200" s="417"/>
      <c r="BG200" s="416"/>
      <c r="BH200" s="416"/>
      <c r="BI200" s="416"/>
      <c r="BJ200" s="416"/>
      <c r="BK200" s="413"/>
      <c r="BL200" s="412"/>
      <c r="BM200" s="412"/>
      <c r="BN200" s="412"/>
      <c r="BO200" s="412"/>
      <c r="BP200" s="412"/>
      <c r="BQ200" s="413"/>
      <c r="BR200" s="422"/>
    </row>
    <row r="201" spans="1:70" s="428" customFormat="1" ht="14.5" customHeight="1" x14ac:dyDescent="0.35">
      <c r="A201" s="874" t="s">
        <v>3386</v>
      </c>
      <c r="B201" s="862"/>
      <c r="C201" s="863"/>
      <c r="D201" s="862"/>
      <c r="E201" s="864"/>
      <c r="F201" s="862"/>
      <c r="G201" s="865"/>
      <c r="H201" s="867"/>
      <c r="I201" s="866"/>
      <c r="J201" s="866"/>
      <c r="K201" s="866"/>
      <c r="L201" s="866"/>
      <c r="M201" s="866"/>
      <c r="N201" s="868"/>
      <c r="O201" s="866"/>
      <c r="P201" s="866"/>
      <c r="Q201" s="866"/>
      <c r="R201" s="866"/>
      <c r="S201" s="866"/>
      <c r="T201" s="866"/>
      <c r="U201" s="866"/>
      <c r="V201" s="866"/>
      <c r="W201" s="866"/>
      <c r="X201" s="866"/>
      <c r="Y201" s="867"/>
      <c r="Z201" s="864"/>
      <c r="AA201" s="864"/>
      <c r="AB201" s="864"/>
      <c r="AC201" s="864"/>
      <c r="AD201" s="864"/>
      <c r="AE201" s="864"/>
      <c r="AF201" s="864"/>
      <c r="AG201" s="864"/>
      <c r="AH201" s="864"/>
      <c r="AI201" s="864"/>
      <c r="AJ201" s="864"/>
      <c r="AK201" s="864"/>
      <c r="AL201" s="864"/>
      <c r="AM201" s="864"/>
      <c r="AN201" s="864"/>
      <c r="AO201" s="862"/>
      <c r="AP201" s="866"/>
      <c r="AQ201" s="866"/>
      <c r="AR201" s="866"/>
      <c r="AS201" s="866"/>
      <c r="AT201" s="866"/>
      <c r="AU201" s="869"/>
      <c r="AV201" s="864"/>
      <c r="AW201" s="864"/>
      <c r="AX201" s="864"/>
      <c r="AY201" s="864"/>
      <c r="AZ201" s="864"/>
      <c r="BA201" s="870"/>
      <c r="BB201" s="866"/>
      <c r="BC201" s="871"/>
      <c r="BD201" s="871"/>
      <c r="BE201" s="871"/>
      <c r="BF201" s="867"/>
      <c r="BG201" s="866"/>
      <c r="BH201" s="866"/>
      <c r="BI201" s="866"/>
      <c r="BJ201" s="866"/>
      <c r="BK201" s="862"/>
      <c r="BL201" s="872"/>
      <c r="BM201" s="872"/>
      <c r="BN201" s="872"/>
      <c r="BO201" s="872"/>
      <c r="BP201" s="872"/>
      <c r="BQ201" s="862"/>
      <c r="BR201" s="873"/>
    </row>
    <row r="202" spans="1:70" s="428" customFormat="1" x14ac:dyDescent="0.25">
      <c r="A202" s="345" t="s">
        <v>3387</v>
      </c>
      <c r="B202" s="373"/>
      <c r="C202" s="719">
        <v>45863</v>
      </c>
      <c r="D202" s="373"/>
      <c r="E202" s="346">
        <v>2046.62</v>
      </c>
      <c r="F202" s="373"/>
      <c r="G202" s="347">
        <v>10.87</v>
      </c>
      <c r="H202" s="374"/>
      <c r="I202" s="348">
        <v>0.74139999999999995</v>
      </c>
      <c r="J202" s="348">
        <v>5.1257000000000001</v>
      </c>
      <c r="K202" s="348">
        <v>2.9356</v>
      </c>
      <c r="L202" s="348">
        <v>7.5172999999999996</v>
      </c>
      <c r="M202" s="348">
        <v>3.9197000000000002</v>
      </c>
      <c r="N202" s="350" t="s">
        <v>430</v>
      </c>
      <c r="O202" s="348" t="s">
        <v>430</v>
      </c>
      <c r="P202" s="348" t="s">
        <v>430</v>
      </c>
      <c r="Q202" s="348" t="s">
        <v>430</v>
      </c>
      <c r="R202" s="348" t="s">
        <v>430</v>
      </c>
      <c r="S202" s="348">
        <v>12.7593</v>
      </c>
      <c r="T202" s="348">
        <v>2.1617000000000002</v>
      </c>
      <c r="U202" s="348">
        <v>8.6999999999999993</v>
      </c>
      <c r="V202" s="348" t="s">
        <v>430</v>
      </c>
      <c r="W202" s="348">
        <v>1.4939</v>
      </c>
      <c r="X202" s="348">
        <v>8.6999999999999993</v>
      </c>
      <c r="Y202" s="374"/>
      <c r="Z202" s="346">
        <v>5</v>
      </c>
      <c r="AA202" s="346">
        <v>4</v>
      </c>
      <c r="AB202" s="346">
        <v>6</v>
      </c>
      <c r="AC202" s="346">
        <v>7</v>
      </c>
      <c r="AD202" s="346">
        <v>6</v>
      </c>
      <c r="AE202" s="346" t="s">
        <v>430</v>
      </c>
      <c r="AF202" s="346" t="s">
        <v>430</v>
      </c>
      <c r="AG202" s="346" t="s">
        <v>430</v>
      </c>
      <c r="AH202" s="346" t="s">
        <v>430</v>
      </c>
      <c r="AI202" s="346" t="s">
        <v>430</v>
      </c>
      <c r="AJ202" s="346">
        <v>7</v>
      </c>
      <c r="AK202" s="346">
        <v>6</v>
      </c>
      <c r="AL202" s="346">
        <v>5</v>
      </c>
      <c r="AM202" s="346" t="s">
        <v>430</v>
      </c>
      <c r="AN202" s="346">
        <v>6</v>
      </c>
      <c r="AO202" s="373"/>
      <c r="AP202" s="348" t="s">
        <v>430</v>
      </c>
      <c r="AQ202" s="348" t="s">
        <v>430</v>
      </c>
      <c r="AR202" s="348" t="s">
        <v>430</v>
      </c>
      <c r="AS202" s="348" t="s">
        <v>430</v>
      </c>
      <c r="AT202" s="348" t="s">
        <v>430</v>
      </c>
      <c r="AU202" s="351"/>
      <c r="AV202" s="346" t="s">
        <v>430</v>
      </c>
      <c r="AW202" s="346" t="s">
        <v>430</v>
      </c>
      <c r="AX202" s="346" t="s">
        <v>430</v>
      </c>
      <c r="AY202" s="346" t="s">
        <v>430</v>
      </c>
      <c r="AZ202" s="346" t="s">
        <v>430</v>
      </c>
      <c r="BA202" s="362"/>
      <c r="BB202" s="348">
        <v>10.414999413245299</v>
      </c>
      <c r="BC202" s="375">
        <v>0.87756271289090604</v>
      </c>
      <c r="BD202" s="375">
        <v>4.0784780855849898E-2</v>
      </c>
      <c r="BE202" s="375">
        <v>0.62954190531416399</v>
      </c>
      <c r="BF202" s="374"/>
      <c r="BG202" s="348">
        <v>50.399799999999999</v>
      </c>
      <c r="BH202" s="348">
        <v>26.3462</v>
      </c>
      <c r="BI202" s="348">
        <v>14.3466</v>
      </c>
      <c r="BJ202" s="348">
        <v>8.9074000000000009</v>
      </c>
      <c r="BK202" s="373"/>
      <c r="BL202" s="372" t="s">
        <v>3388</v>
      </c>
      <c r="BM202" s="372" t="s">
        <v>3389</v>
      </c>
      <c r="BN202" s="372" t="s">
        <v>3390</v>
      </c>
      <c r="BO202" s="372" t="s">
        <v>3391</v>
      </c>
      <c r="BP202" s="372" t="s">
        <v>3392</v>
      </c>
      <c r="BQ202" s="373"/>
      <c r="BR202" s="354" t="s">
        <v>436</v>
      </c>
    </row>
    <row r="203" spans="1:70" s="428" customFormat="1" ht="11" x14ac:dyDescent="0.3">
      <c r="A203" s="841" t="s">
        <v>3393</v>
      </c>
      <c r="B203" s="842"/>
      <c r="C203" s="843">
        <v>45889</v>
      </c>
      <c r="D203" s="842"/>
      <c r="E203" s="844">
        <v>1477.46</v>
      </c>
      <c r="F203" s="842"/>
      <c r="G203" s="845">
        <v>10.513</v>
      </c>
      <c r="H203" s="847"/>
      <c r="I203" s="846">
        <v>0.31490000000000001</v>
      </c>
      <c r="J203" s="846">
        <v>4.5446</v>
      </c>
      <c r="K203" s="846">
        <v>2.8871000000000002</v>
      </c>
      <c r="L203" s="846">
        <v>7.8367000000000004</v>
      </c>
      <c r="M203" s="846">
        <v>2.5659000000000001</v>
      </c>
      <c r="N203" s="848" t="s">
        <v>430</v>
      </c>
      <c r="O203" s="846" t="s">
        <v>430</v>
      </c>
      <c r="P203" s="846" t="s">
        <v>430</v>
      </c>
      <c r="Q203" s="846" t="s">
        <v>430</v>
      </c>
      <c r="R203" s="846" t="s">
        <v>430</v>
      </c>
      <c r="S203" s="846">
        <v>13.8017</v>
      </c>
      <c r="T203" s="846">
        <v>-0.21829999999999999</v>
      </c>
      <c r="U203" s="846">
        <v>6.0312999999999999</v>
      </c>
      <c r="V203" s="846" t="s">
        <v>430</v>
      </c>
      <c r="W203" s="846">
        <v>0.67030000000000001</v>
      </c>
      <c r="X203" s="846">
        <v>5.13</v>
      </c>
      <c r="Y203" s="847"/>
      <c r="Z203" s="844">
        <v>8</v>
      </c>
      <c r="AA203" s="844">
        <v>5</v>
      </c>
      <c r="AB203" s="844">
        <v>7</v>
      </c>
      <c r="AC203" s="844">
        <v>6</v>
      </c>
      <c r="AD203" s="844">
        <v>7</v>
      </c>
      <c r="AE203" s="844" t="s">
        <v>430</v>
      </c>
      <c r="AF203" s="844" t="s">
        <v>430</v>
      </c>
      <c r="AG203" s="844" t="s">
        <v>430</v>
      </c>
      <c r="AH203" s="844" t="s">
        <v>430</v>
      </c>
      <c r="AI203" s="844" t="s">
        <v>430</v>
      </c>
      <c r="AJ203" s="844">
        <v>6</v>
      </c>
      <c r="AK203" s="844">
        <v>7</v>
      </c>
      <c r="AL203" s="844">
        <v>7</v>
      </c>
      <c r="AM203" s="844" t="s">
        <v>430</v>
      </c>
      <c r="AN203" s="844">
        <v>8</v>
      </c>
      <c r="AO203" s="842"/>
      <c r="AP203" s="846" t="s">
        <v>430</v>
      </c>
      <c r="AQ203" s="846" t="s">
        <v>430</v>
      </c>
      <c r="AR203" s="846" t="s">
        <v>430</v>
      </c>
      <c r="AS203" s="846" t="s">
        <v>430</v>
      </c>
      <c r="AT203" s="846" t="s">
        <v>430</v>
      </c>
      <c r="AU203" s="849"/>
      <c r="AV203" s="844" t="s">
        <v>430</v>
      </c>
      <c r="AW203" s="844" t="s">
        <v>430</v>
      </c>
      <c r="AX203" s="844" t="s">
        <v>430</v>
      </c>
      <c r="AY203" s="844" t="s">
        <v>430</v>
      </c>
      <c r="AZ203" s="844" t="s">
        <v>430</v>
      </c>
      <c r="BA203" s="851"/>
      <c r="BB203" s="846">
        <v>12.7976341792429</v>
      </c>
      <c r="BC203" s="852">
        <v>1.04992732619688</v>
      </c>
      <c r="BD203" s="852">
        <v>-3.6520297383916701E-3</v>
      </c>
      <c r="BE203" s="852">
        <v>0.47684113973977998</v>
      </c>
      <c r="BF203" s="847"/>
      <c r="BG203" s="846">
        <v>38.879800000000003</v>
      </c>
      <c r="BH203" s="846">
        <v>53.769100000000002</v>
      </c>
      <c r="BI203" s="846">
        <v>3.2537699999999998</v>
      </c>
      <c r="BJ203" s="846">
        <v>4.0973300000000004</v>
      </c>
      <c r="BK203" s="842"/>
      <c r="BL203" s="855" t="s">
        <v>3394</v>
      </c>
      <c r="BM203" s="855" t="s">
        <v>3395</v>
      </c>
      <c r="BN203" s="855" t="s">
        <v>3396</v>
      </c>
      <c r="BO203" s="855" t="s">
        <v>3397</v>
      </c>
      <c r="BP203" s="855" t="s">
        <v>3398</v>
      </c>
      <c r="BQ203" s="842"/>
      <c r="BR203" s="856" t="s">
        <v>602</v>
      </c>
    </row>
    <row r="204" spans="1:70" s="428" customFormat="1" x14ac:dyDescent="0.25">
      <c r="A204" s="345" t="s">
        <v>3399</v>
      </c>
      <c r="B204" s="373"/>
      <c r="C204" s="719">
        <v>45250</v>
      </c>
      <c r="D204" s="373"/>
      <c r="E204" s="346">
        <v>1353.6</v>
      </c>
      <c r="F204" s="373"/>
      <c r="G204" s="347">
        <v>15.3536</v>
      </c>
      <c r="H204" s="374"/>
      <c r="I204" s="348">
        <v>0.99390000000000001</v>
      </c>
      <c r="J204" s="348">
        <v>3.7721</v>
      </c>
      <c r="K204" s="348">
        <v>4.3766999999999996</v>
      </c>
      <c r="L204" s="348">
        <v>14.5723</v>
      </c>
      <c r="M204" s="348">
        <v>7.8262999999999998</v>
      </c>
      <c r="N204" s="350">
        <v>7.7558999999999996</v>
      </c>
      <c r="O204" s="348">
        <v>-2.0199999999999999E-2</v>
      </c>
      <c r="P204" s="348" t="s">
        <v>430</v>
      </c>
      <c r="Q204" s="348" t="s">
        <v>430</v>
      </c>
      <c r="R204" s="348" t="s">
        <v>430</v>
      </c>
      <c r="S204" s="348">
        <v>22.020499999999998</v>
      </c>
      <c r="T204" s="348">
        <v>6.6555999999999997</v>
      </c>
      <c r="U204" s="348">
        <v>11.8969</v>
      </c>
      <c r="V204" s="348">
        <v>4.8421000000000003</v>
      </c>
      <c r="W204" s="348">
        <v>1.7759</v>
      </c>
      <c r="X204" s="348">
        <v>18.094100000000001</v>
      </c>
      <c r="Y204" s="374"/>
      <c r="Z204" s="346">
        <v>1</v>
      </c>
      <c r="AA204" s="346">
        <v>8</v>
      </c>
      <c r="AB204" s="346">
        <v>5</v>
      </c>
      <c r="AC204" s="346">
        <v>4</v>
      </c>
      <c r="AD204" s="346">
        <v>4</v>
      </c>
      <c r="AE204" s="346">
        <v>4</v>
      </c>
      <c r="AF204" s="346">
        <v>2</v>
      </c>
      <c r="AG204" s="346" t="s">
        <v>430</v>
      </c>
      <c r="AH204" s="346" t="s">
        <v>430</v>
      </c>
      <c r="AI204" s="346" t="s">
        <v>430</v>
      </c>
      <c r="AJ204" s="346">
        <v>3</v>
      </c>
      <c r="AK204" s="346">
        <v>4</v>
      </c>
      <c r="AL204" s="346">
        <v>3</v>
      </c>
      <c r="AM204" s="346">
        <v>4</v>
      </c>
      <c r="AN204" s="346">
        <v>5</v>
      </c>
      <c r="AO204" s="373"/>
      <c r="AP204" s="348" t="s">
        <v>430</v>
      </c>
      <c r="AQ204" s="348" t="s">
        <v>430</v>
      </c>
      <c r="AR204" s="348" t="s">
        <v>430</v>
      </c>
      <c r="AS204" s="348" t="s">
        <v>430</v>
      </c>
      <c r="AT204" s="348">
        <v>16.940000000000001</v>
      </c>
      <c r="AU204" s="351"/>
      <c r="AV204" s="346" t="s">
        <v>430</v>
      </c>
      <c r="AW204" s="346" t="s">
        <v>430</v>
      </c>
      <c r="AX204" s="346" t="s">
        <v>430</v>
      </c>
      <c r="AY204" s="346" t="s">
        <v>430</v>
      </c>
      <c r="AZ204" s="346">
        <v>3</v>
      </c>
      <c r="BA204" s="362"/>
      <c r="BB204" s="348">
        <v>15.371582642163901</v>
      </c>
      <c r="BC204" s="375">
        <v>0.99628829229843496</v>
      </c>
      <c r="BD204" s="375">
        <v>5.0484427802794399E-2</v>
      </c>
      <c r="BE204" s="375">
        <v>0.56766182836998802</v>
      </c>
      <c r="BF204" s="374"/>
      <c r="BG204" s="348">
        <v>36.793399999999998</v>
      </c>
      <c r="BH204" s="348">
        <v>30.381699999999999</v>
      </c>
      <c r="BI204" s="348">
        <v>4.4366300000000001</v>
      </c>
      <c r="BJ204" s="348">
        <v>28.388269999999999</v>
      </c>
      <c r="BK204" s="373"/>
      <c r="BL204" s="372" t="s">
        <v>3400</v>
      </c>
      <c r="BM204" s="372" t="s">
        <v>3401</v>
      </c>
      <c r="BN204" s="372" t="s">
        <v>3402</v>
      </c>
      <c r="BO204" s="372" t="s">
        <v>3403</v>
      </c>
      <c r="BP204" s="372" t="s">
        <v>3404</v>
      </c>
      <c r="BQ204" s="373"/>
      <c r="BR204" s="354" t="s">
        <v>547</v>
      </c>
    </row>
    <row r="205" spans="1:70" s="428" customFormat="1" x14ac:dyDescent="0.25">
      <c r="A205" s="345" t="s">
        <v>3405</v>
      </c>
      <c r="B205" s="373"/>
      <c r="C205" s="719">
        <v>45638</v>
      </c>
      <c r="D205" s="373"/>
      <c r="E205" s="346">
        <v>965.38099999999997</v>
      </c>
      <c r="F205" s="373"/>
      <c r="G205" s="347">
        <v>8.8000000000000007</v>
      </c>
      <c r="H205" s="374"/>
      <c r="I205" s="348">
        <v>0.57140000000000002</v>
      </c>
      <c r="J205" s="348">
        <v>4.1420000000000003</v>
      </c>
      <c r="K205" s="348">
        <v>0.6865</v>
      </c>
      <c r="L205" s="348">
        <v>2.9239999999999999</v>
      </c>
      <c r="M205" s="348">
        <v>-2.9767999999999999</v>
      </c>
      <c r="N205" s="350">
        <v>-3.5087999999999999</v>
      </c>
      <c r="O205" s="348" t="s">
        <v>430</v>
      </c>
      <c r="P205" s="348" t="s">
        <v>430</v>
      </c>
      <c r="Q205" s="348" t="s">
        <v>430</v>
      </c>
      <c r="R205" s="348" t="s">
        <v>430</v>
      </c>
      <c r="S205" s="348">
        <v>9.5890000000000004</v>
      </c>
      <c r="T205" s="348">
        <v>-5.7816000000000001</v>
      </c>
      <c r="U205" s="348">
        <v>-0.56499999999999995</v>
      </c>
      <c r="V205" s="348">
        <v>-6.8783000000000003</v>
      </c>
      <c r="W205" s="348">
        <v>1.1494</v>
      </c>
      <c r="X205" s="348">
        <v>-8.0913000000000004</v>
      </c>
      <c r="Y205" s="374"/>
      <c r="Z205" s="346">
        <v>6</v>
      </c>
      <c r="AA205" s="346">
        <v>7</v>
      </c>
      <c r="AB205" s="346">
        <v>8</v>
      </c>
      <c r="AC205" s="346">
        <v>8</v>
      </c>
      <c r="AD205" s="346">
        <v>8</v>
      </c>
      <c r="AE205" s="346">
        <v>6</v>
      </c>
      <c r="AF205" s="346" t="s">
        <v>430</v>
      </c>
      <c r="AG205" s="346" t="s">
        <v>430</v>
      </c>
      <c r="AH205" s="346" t="s">
        <v>430</v>
      </c>
      <c r="AI205" s="346" t="s">
        <v>430</v>
      </c>
      <c r="AJ205" s="346">
        <v>8</v>
      </c>
      <c r="AK205" s="346">
        <v>8</v>
      </c>
      <c r="AL205" s="346">
        <v>8</v>
      </c>
      <c r="AM205" s="346">
        <v>6</v>
      </c>
      <c r="AN205" s="346">
        <v>7</v>
      </c>
      <c r="AO205" s="373"/>
      <c r="AP205" s="348" t="s">
        <v>430</v>
      </c>
      <c r="AQ205" s="348" t="s">
        <v>430</v>
      </c>
      <c r="AR205" s="348" t="s">
        <v>430</v>
      </c>
      <c r="AS205" s="348" t="s">
        <v>430</v>
      </c>
      <c r="AT205" s="348">
        <v>-6.46</v>
      </c>
      <c r="AU205" s="351"/>
      <c r="AV205" s="346" t="s">
        <v>430</v>
      </c>
      <c r="AW205" s="346" t="s">
        <v>430</v>
      </c>
      <c r="AX205" s="346" t="s">
        <v>430</v>
      </c>
      <c r="AY205" s="346" t="s">
        <v>430</v>
      </c>
      <c r="AZ205" s="346">
        <v>6</v>
      </c>
      <c r="BA205" s="362"/>
      <c r="BB205" s="348">
        <v>16.389599888586101</v>
      </c>
      <c r="BC205" s="375">
        <v>1.2175355490144499</v>
      </c>
      <c r="BD205" s="375">
        <v>-6.1233241105694197E-2</v>
      </c>
      <c r="BE205" s="375">
        <v>-0.69388569774442899</v>
      </c>
      <c r="BF205" s="374"/>
      <c r="BG205" s="348">
        <v>65.4589</v>
      </c>
      <c r="BH205" s="348">
        <v>8.3844399999999997</v>
      </c>
      <c r="BI205" s="348">
        <v>0.92140200000000005</v>
      </c>
      <c r="BJ205" s="348">
        <v>25.235258000000002</v>
      </c>
      <c r="BK205" s="373"/>
      <c r="BL205" s="372" t="s">
        <v>3406</v>
      </c>
      <c r="BM205" s="372" t="s">
        <v>3407</v>
      </c>
      <c r="BN205" s="372" t="s">
        <v>1491</v>
      </c>
      <c r="BO205" s="372" t="s">
        <v>1118</v>
      </c>
      <c r="BP205" s="372" t="s">
        <v>3408</v>
      </c>
      <c r="BQ205" s="373"/>
      <c r="BR205" s="354" t="s">
        <v>436</v>
      </c>
    </row>
    <row r="206" spans="1:70" s="428" customFormat="1" x14ac:dyDescent="0.25">
      <c r="A206" s="345" t="s">
        <v>3409</v>
      </c>
      <c r="B206" s="373"/>
      <c r="C206" s="719">
        <v>45112</v>
      </c>
      <c r="D206" s="373"/>
      <c r="E206" s="346">
        <v>692.01</v>
      </c>
      <c r="F206" s="373"/>
      <c r="G206" s="347">
        <v>14.3</v>
      </c>
      <c r="H206" s="374"/>
      <c r="I206" s="348">
        <v>0.7752</v>
      </c>
      <c r="J206" s="348">
        <v>6.4779999999999998</v>
      </c>
      <c r="K206" s="348">
        <v>8.9108999999999998</v>
      </c>
      <c r="L206" s="348">
        <v>17.0213</v>
      </c>
      <c r="M206" s="348">
        <v>11.893599999999999</v>
      </c>
      <c r="N206" s="350">
        <v>1.7070000000000001</v>
      </c>
      <c r="O206" s="348">
        <v>1.5383</v>
      </c>
      <c r="P206" s="348" t="s">
        <v>430</v>
      </c>
      <c r="Q206" s="348" t="s">
        <v>430</v>
      </c>
      <c r="R206" s="348" t="s">
        <v>430</v>
      </c>
      <c r="S206" s="348">
        <v>21.186399999999999</v>
      </c>
      <c r="T206" s="348">
        <v>9.7467000000000006</v>
      </c>
      <c r="U206" s="348">
        <v>8.0876999999999999</v>
      </c>
      <c r="V206" s="348">
        <v>-1.1065</v>
      </c>
      <c r="W206" s="348">
        <v>2.8037000000000001</v>
      </c>
      <c r="X206" s="348">
        <v>12.861700000000001</v>
      </c>
      <c r="Y206" s="374"/>
      <c r="Z206" s="346">
        <v>4</v>
      </c>
      <c r="AA206" s="346">
        <v>1</v>
      </c>
      <c r="AB206" s="346">
        <v>2</v>
      </c>
      <c r="AC206" s="346">
        <v>3</v>
      </c>
      <c r="AD206" s="346">
        <v>3</v>
      </c>
      <c r="AE206" s="346">
        <v>5</v>
      </c>
      <c r="AF206" s="346">
        <v>1</v>
      </c>
      <c r="AG206" s="346" t="s">
        <v>430</v>
      </c>
      <c r="AH206" s="346" t="s">
        <v>430</v>
      </c>
      <c r="AI206" s="346" t="s">
        <v>430</v>
      </c>
      <c r="AJ206" s="346">
        <v>4</v>
      </c>
      <c r="AK206" s="346">
        <v>3</v>
      </c>
      <c r="AL206" s="346">
        <v>6</v>
      </c>
      <c r="AM206" s="346">
        <v>5</v>
      </c>
      <c r="AN206" s="346">
        <v>3</v>
      </c>
      <c r="AO206" s="373"/>
      <c r="AP206" s="348" t="s">
        <v>430</v>
      </c>
      <c r="AQ206" s="348" t="s">
        <v>430</v>
      </c>
      <c r="AR206" s="348" t="s">
        <v>430</v>
      </c>
      <c r="AS206" s="348">
        <v>6.3</v>
      </c>
      <c r="AT206" s="348">
        <v>16.940000000000001</v>
      </c>
      <c r="AU206" s="351"/>
      <c r="AV206" s="346" t="s">
        <v>430</v>
      </c>
      <c r="AW206" s="346" t="s">
        <v>430</v>
      </c>
      <c r="AX206" s="346" t="s">
        <v>430</v>
      </c>
      <c r="AY206" s="346">
        <v>1</v>
      </c>
      <c r="AZ206" s="346">
        <v>3</v>
      </c>
      <c r="BA206" s="362"/>
      <c r="BB206" s="348">
        <v>15.6044421943536</v>
      </c>
      <c r="BC206" s="375">
        <v>0.88173664292953102</v>
      </c>
      <c r="BD206" s="375">
        <v>4.2515684105293002E-2</v>
      </c>
      <c r="BE206" s="375">
        <v>0.21158611715869899</v>
      </c>
      <c r="BF206" s="374"/>
      <c r="BG206" s="348">
        <v>9.0898000000000003</v>
      </c>
      <c r="BH206" s="348">
        <v>23.245799999999999</v>
      </c>
      <c r="BI206" s="348">
        <v>53.258600000000001</v>
      </c>
      <c r="BJ206" s="348">
        <v>14.405799999999999</v>
      </c>
      <c r="BK206" s="373"/>
      <c r="BL206" s="372" t="s">
        <v>3410</v>
      </c>
      <c r="BM206" s="372" t="s">
        <v>3411</v>
      </c>
      <c r="BN206" s="372" t="s">
        <v>3412</v>
      </c>
      <c r="BO206" s="372" t="s">
        <v>3413</v>
      </c>
      <c r="BP206" s="372" t="s">
        <v>3414</v>
      </c>
      <c r="BQ206" s="373"/>
      <c r="BR206" s="354" t="s">
        <v>443</v>
      </c>
    </row>
    <row r="207" spans="1:70" s="428" customFormat="1" x14ac:dyDescent="0.25">
      <c r="A207" s="345" t="s">
        <v>3415</v>
      </c>
      <c r="B207" s="373"/>
      <c r="C207" s="719">
        <v>45645</v>
      </c>
      <c r="D207" s="373"/>
      <c r="E207" s="346">
        <v>485.38200000000001</v>
      </c>
      <c r="F207" s="373"/>
      <c r="G207" s="347">
        <v>9.5500000000000007</v>
      </c>
      <c r="H207" s="374"/>
      <c r="I207" s="348">
        <v>0.95140000000000002</v>
      </c>
      <c r="J207" s="348">
        <v>5.6416000000000004</v>
      </c>
      <c r="K207" s="348">
        <v>8.8940000000000001</v>
      </c>
      <c r="L207" s="348">
        <v>18.633500000000002</v>
      </c>
      <c r="M207" s="348">
        <v>15.0602</v>
      </c>
      <c r="N207" s="350">
        <v>10.277100000000001</v>
      </c>
      <c r="O207" s="348" t="s">
        <v>430</v>
      </c>
      <c r="P207" s="348" t="s">
        <v>430</v>
      </c>
      <c r="Q207" s="348" t="s">
        <v>430</v>
      </c>
      <c r="R207" s="348" t="s">
        <v>430</v>
      </c>
      <c r="S207" s="348">
        <v>23.865100000000002</v>
      </c>
      <c r="T207" s="348">
        <v>10.9175</v>
      </c>
      <c r="U207" s="348">
        <v>14.234400000000001</v>
      </c>
      <c r="V207" s="348">
        <v>6.2290999999999999</v>
      </c>
      <c r="W207" s="348">
        <v>2.3580000000000001</v>
      </c>
      <c r="X207" s="348">
        <v>-3.0310999999999999</v>
      </c>
      <c r="Y207" s="374"/>
      <c r="Z207" s="346">
        <v>2</v>
      </c>
      <c r="AA207" s="346">
        <v>2</v>
      </c>
      <c r="AB207" s="346">
        <v>3</v>
      </c>
      <c r="AC207" s="346">
        <v>2</v>
      </c>
      <c r="AD207" s="346">
        <v>2</v>
      </c>
      <c r="AE207" s="346">
        <v>2</v>
      </c>
      <c r="AF207" s="346" t="s">
        <v>430</v>
      </c>
      <c r="AG207" s="346" t="s">
        <v>430</v>
      </c>
      <c r="AH207" s="346" t="s">
        <v>430</v>
      </c>
      <c r="AI207" s="346" t="s">
        <v>430</v>
      </c>
      <c r="AJ207" s="346">
        <v>2</v>
      </c>
      <c r="AK207" s="346">
        <v>2</v>
      </c>
      <c r="AL207" s="346">
        <v>2</v>
      </c>
      <c r="AM207" s="346">
        <v>2</v>
      </c>
      <c r="AN207" s="346">
        <v>4</v>
      </c>
      <c r="AO207" s="373"/>
      <c r="AP207" s="348" t="s">
        <v>430</v>
      </c>
      <c r="AQ207" s="348" t="s">
        <v>430</v>
      </c>
      <c r="AR207" s="348" t="s">
        <v>430</v>
      </c>
      <c r="AS207" s="348" t="s">
        <v>430</v>
      </c>
      <c r="AT207" s="348">
        <v>23.71</v>
      </c>
      <c r="AU207" s="351"/>
      <c r="AV207" s="346" t="s">
        <v>430</v>
      </c>
      <c r="AW207" s="346" t="s">
        <v>430</v>
      </c>
      <c r="AX207" s="346" t="s">
        <v>430</v>
      </c>
      <c r="AY207" s="346" t="s">
        <v>430</v>
      </c>
      <c r="AZ207" s="346">
        <v>2</v>
      </c>
      <c r="BA207" s="362"/>
      <c r="BB207" s="348">
        <v>19.9149885929905</v>
      </c>
      <c r="BC207" s="375">
        <v>1.3535916306967</v>
      </c>
      <c r="BD207" s="375">
        <v>-8.4400883789151806E-3</v>
      </c>
      <c r="BE207" s="375">
        <v>-0.27035312003856199</v>
      </c>
      <c r="BF207" s="374"/>
      <c r="BG207" s="348">
        <v>10.183199999999999</v>
      </c>
      <c r="BH207" s="348">
        <v>30.931000000000001</v>
      </c>
      <c r="BI207" s="348">
        <v>54.773000000000003</v>
      </c>
      <c r="BJ207" s="348">
        <v>4.1128</v>
      </c>
      <c r="BK207" s="373"/>
      <c r="BL207" s="372" t="s">
        <v>3416</v>
      </c>
      <c r="BM207" s="372" t="s">
        <v>3417</v>
      </c>
      <c r="BN207" s="372" t="s">
        <v>3418</v>
      </c>
      <c r="BO207" s="372" t="s">
        <v>3419</v>
      </c>
      <c r="BP207" s="372" t="s">
        <v>3420</v>
      </c>
      <c r="BQ207" s="373"/>
      <c r="BR207" s="354" t="s">
        <v>443</v>
      </c>
    </row>
    <row r="208" spans="1:70" s="428" customFormat="1" x14ac:dyDescent="0.25">
      <c r="A208" s="345" t="s">
        <v>3421</v>
      </c>
      <c r="B208" s="373"/>
      <c r="C208" s="719">
        <v>45733</v>
      </c>
      <c r="D208" s="373"/>
      <c r="E208" s="346">
        <v>650.26</v>
      </c>
      <c r="F208" s="373"/>
      <c r="G208" s="347">
        <v>13.7803</v>
      </c>
      <c r="H208" s="374"/>
      <c r="I208" s="348">
        <v>0.78549999999999998</v>
      </c>
      <c r="J208" s="348">
        <v>4.4817</v>
      </c>
      <c r="K208" s="348">
        <v>10.4589</v>
      </c>
      <c r="L208" s="348">
        <v>22.029499999999999</v>
      </c>
      <c r="M208" s="348">
        <v>15.9811</v>
      </c>
      <c r="N208" s="350">
        <v>26.498999999999999</v>
      </c>
      <c r="O208" s="348" t="s">
        <v>430</v>
      </c>
      <c r="P208" s="348" t="s">
        <v>430</v>
      </c>
      <c r="Q208" s="348" t="s">
        <v>430</v>
      </c>
      <c r="R208" s="348" t="s">
        <v>430</v>
      </c>
      <c r="S208" s="348">
        <v>29.087</v>
      </c>
      <c r="T208" s="348">
        <v>12.181800000000001</v>
      </c>
      <c r="U208" s="348">
        <v>23.024100000000001</v>
      </c>
      <c r="V208" s="348">
        <v>22.810300000000002</v>
      </c>
      <c r="W208" s="348">
        <v>4.2027999999999999</v>
      </c>
      <c r="X208" s="348">
        <v>29.116399999999999</v>
      </c>
      <c r="Y208" s="374"/>
      <c r="Z208" s="346">
        <v>3</v>
      </c>
      <c r="AA208" s="346">
        <v>6</v>
      </c>
      <c r="AB208" s="346">
        <v>1</v>
      </c>
      <c r="AC208" s="346">
        <v>1</v>
      </c>
      <c r="AD208" s="346">
        <v>1</v>
      </c>
      <c r="AE208" s="346">
        <v>1</v>
      </c>
      <c r="AF208" s="346" t="s">
        <v>430</v>
      </c>
      <c r="AG208" s="346" t="s">
        <v>430</v>
      </c>
      <c r="AH208" s="346" t="s">
        <v>430</v>
      </c>
      <c r="AI208" s="346" t="s">
        <v>430</v>
      </c>
      <c r="AJ208" s="346">
        <v>1</v>
      </c>
      <c r="AK208" s="346">
        <v>1</v>
      </c>
      <c r="AL208" s="346">
        <v>1</v>
      </c>
      <c r="AM208" s="346">
        <v>1</v>
      </c>
      <c r="AN208" s="346">
        <v>1</v>
      </c>
      <c r="AO208" s="373"/>
      <c r="AP208" s="348" t="s">
        <v>430</v>
      </c>
      <c r="AQ208" s="348" t="s">
        <v>430</v>
      </c>
      <c r="AR208" s="348" t="s">
        <v>430</v>
      </c>
      <c r="AS208" s="348" t="s">
        <v>430</v>
      </c>
      <c r="AT208" s="348">
        <v>35.25</v>
      </c>
      <c r="AU208" s="351"/>
      <c r="AV208" s="346" t="s">
        <v>430</v>
      </c>
      <c r="AW208" s="346" t="s">
        <v>430</v>
      </c>
      <c r="AX208" s="346" t="s">
        <v>430</v>
      </c>
      <c r="AY208" s="346" t="s">
        <v>430</v>
      </c>
      <c r="AZ208" s="346">
        <v>1</v>
      </c>
      <c r="BA208" s="362"/>
      <c r="BB208" s="348">
        <v>16.483929287584498</v>
      </c>
      <c r="BC208" s="375">
        <v>0.82413772742771796</v>
      </c>
      <c r="BD208" s="375">
        <v>0.109857316516575</v>
      </c>
      <c r="BE208" s="375">
        <v>1.4387612458296399</v>
      </c>
      <c r="BF208" s="374"/>
      <c r="BG208" s="348">
        <v>12.096</v>
      </c>
      <c r="BH208" s="348">
        <v>31.185500000000001</v>
      </c>
      <c r="BI208" s="348">
        <v>52.417400000000001</v>
      </c>
      <c r="BJ208" s="348">
        <v>4.3010999999999999</v>
      </c>
      <c r="BK208" s="373"/>
      <c r="BL208" s="372" t="s">
        <v>3422</v>
      </c>
      <c r="BM208" s="372" t="s">
        <v>3423</v>
      </c>
      <c r="BN208" s="372" t="s">
        <v>1192</v>
      </c>
      <c r="BO208" s="372" t="s">
        <v>3424</v>
      </c>
      <c r="BP208" s="372" t="s">
        <v>3425</v>
      </c>
      <c r="BQ208" s="373"/>
      <c r="BR208" s="354" t="s">
        <v>476</v>
      </c>
    </row>
    <row r="209" spans="1:70" s="428" customFormat="1" x14ac:dyDescent="0.25">
      <c r="A209" s="345" t="s">
        <v>3426</v>
      </c>
      <c r="B209" s="373"/>
      <c r="C209" s="719">
        <v>45716</v>
      </c>
      <c r="D209" s="373"/>
      <c r="E209" s="346">
        <v>446.38400000000001</v>
      </c>
      <c r="F209" s="373"/>
      <c r="G209" s="347">
        <v>12.5349</v>
      </c>
      <c r="H209" s="374"/>
      <c r="I209" s="348">
        <v>0.36030000000000001</v>
      </c>
      <c r="J209" s="348">
        <v>5.1840999999999999</v>
      </c>
      <c r="K209" s="348">
        <v>5.5162000000000004</v>
      </c>
      <c r="L209" s="348">
        <v>9.3290000000000006</v>
      </c>
      <c r="M209" s="348">
        <v>7.0434999999999999</v>
      </c>
      <c r="N209" s="350">
        <v>9.6090999999999998</v>
      </c>
      <c r="O209" s="348" t="s">
        <v>430</v>
      </c>
      <c r="P209" s="348" t="s">
        <v>430</v>
      </c>
      <c r="Q209" s="348" t="s">
        <v>430</v>
      </c>
      <c r="R209" s="348" t="s">
        <v>430</v>
      </c>
      <c r="S209" s="348">
        <v>16.124099999999999</v>
      </c>
      <c r="T209" s="348">
        <v>3.7159</v>
      </c>
      <c r="U209" s="348">
        <v>9.4482999999999997</v>
      </c>
      <c r="V209" s="348">
        <v>5.2149999999999999</v>
      </c>
      <c r="W209" s="348">
        <v>3.3022</v>
      </c>
      <c r="X209" s="348">
        <v>18.959199999999999</v>
      </c>
      <c r="Y209" s="374"/>
      <c r="Z209" s="346">
        <v>7</v>
      </c>
      <c r="AA209" s="346">
        <v>3</v>
      </c>
      <c r="AB209" s="346">
        <v>4</v>
      </c>
      <c r="AC209" s="346">
        <v>5</v>
      </c>
      <c r="AD209" s="346">
        <v>5</v>
      </c>
      <c r="AE209" s="346">
        <v>3</v>
      </c>
      <c r="AF209" s="346" t="s">
        <v>430</v>
      </c>
      <c r="AG209" s="346" t="s">
        <v>430</v>
      </c>
      <c r="AH209" s="346" t="s">
        <v>430</v>
      </c>
      <c r="AI209" s="346" t="s">
        <v>430</v>
      </c>
      <c r="AJ209" s="346">
        <v>5</v>
      </c>
      <c r="AK209" s="346">
        <v>5</v>
      </c>
      <c r="AL209" s="346">
        <v>4</v>
      </c>
      <c r="AM209" s="346">
        <v>3</v>
      </c>
      <c r="AN209" s="346">
        <v>2</v>
      </c>
      <c r="AO209" s="373"/>
      <c r="AP209" s="348" t="s">
        <v>430</v>
      </c>
      <c r="AQ209" s="348" t="s">
        <v>430</v>
      </c>
      <c r="AR209" s="348" t="s">
        <v>430</v>
      </c>
      <c r="AS209" s="348" t="s">
        <v>430</v>
      </c>
      <c r="AT209" s="348">
        <v>11.97</v>
      </c>
      <c r="AU209" s="351"/>
      <c r="AV209" s="346" t="s">
        <v>430</v>
      </c>
      <c r="AW209" s="346" t="s">
        <v>430</v>
      </c>
      <c r="AX209" s="346" t="s">
        <v>430</v>
      </c>
      <c r="AY209" s="346" t="s">
        <v>430</v>
      </c>
      <c r="AZ209" s="346">
        <v>5</v>
      </c>
      <c r="BA209" s="362"/>
      <c r="BB209" s="348">
        <v>11.0862964665093</v>
      </c>
      <c r="BC209" s="375">
        <v>0.94500709320710996</v>
      </c>
      <c r="BD209" s="375">
        <v>8.0744496762635495E-2</v>
      </c>
      <c r="BE209" s="375">
        <v>0.46846286749723598</v>
      </c>
      <c r="BF209" s="374"/>
      <c r="BG209" s="348">
        <v>49.338700000000003</v>
      </c>
      <c r="BH209" s="348">
        <v>29.1952</v>
      </c>
      <c r="BI209" s="348">
        <v>16.5976</v>
      </c>
      <c r="BJ209" s="348">
        <v>4.8685</v>
      </c>
      <c r="BK209" s="373"/>
      <c r="BL209" s="372" t="s">
        <v>3427</v>
      </c>
      <c r="BM209" s="372" t="s">
        <v>3428</v>
      </c>
      <c r="BN209" s="372" t="s">
        <v>3429</v>
      </c>
      <c r="BO209" s="372" t="s">
        <v>3430</v>
      </c>
      <c r="BP209" s="372" t="s">
        <v>3431</v>
      </c>
      <c r="BQ209" s="373"/>
      <c r="BR209" s="354" t="s">
        <v>443</v>
      </c>
    </row>
    <row r="210" spans="1:70" s="428" customFormat="1" x14ac:dyDescent="0.25">
      <c r="A210" s="885" t="s">
        <v>93</v>
      </c>
      <c r="B210" s="402"/>
      <c r="C210" s="724"/>
      <c r="D210" s="402"/>
      <c r="E210" s="403"/>
      <c r="F210" s="402"/>
      <c r="G210" s="404"/>
      <c r="H210" s="406"/>
      <c r="I210" s="405">
        <v>0.68679999999999997</v>
      </c>
      <c r="J210" s="405">
        <v>4.9211999999999998</v>
      </c>
      <c r="K210" s="405">
        <v>5.5831999999999997</v>
      </c>
      <c r="L210" s="405">
        <v>12.483000000000001</v>
      </c>
      <c r="M210" s="405">
        <v>7.6642000000000001</v>
      </c>
      <c r="N210" s="407">
        <v>8.7232000000000003</v>
      </c>
      <c r="O210" s="405">
        <v>0.7591</v>
      </c>
      <c r="P210" s="405" t="s">
        <v>430</v>
      </c>
      <c r="Q210" s="405" t="s">
        <v>430</v>
      </c>
      <c r="R210" s="405" t="s">
        <v>430</v>
      </c>
      <c r="S210" s="405">
        <v>18.554200000000002</v>
      </c>
      <c r="T210" s="405">
        <v>4.9223999999999997</v>
      </c>
      <c r="U210" s="405">
        <v>10.107200000000001</v>
      </c>
      <c r="V210" s="405">
        <v>5.1852999999999998</v>
      </c>
      <c r="W210" s="405">
        <v>2.2195</v>
      </c>
      <c r="X210" s="405">
        <v>10.2174</v>
      </c>
      <c r="Y210" s="406"/>
      <c r="Z210" s="403">
        <v>8</v>
      </c>
      <c r="AA210" s="403">
        <v>8</v>
      </c>
      <c r="AB210" s="403">
        <v>8</v>
      </c>
      <c r="AC210" s="403">
        <v>8</v>
      </c>
      <c r="AD210" s="403">
        <v>8</v>
      </c>
      <c r="AE210" s="403">
        <v>6</v>
      </c>
      <c r="AF210" s="403">
        <v>2</v>
      </c>
      <c r="AG210" s="403">
        <v>0</v>
      </c>
      <c r="AH210" s="403">
        <v>0</v>
      </c>
      <c r="AI210" s="403">
        <v>0</v>
      </c>
      <c r="AJ210" s="403">
        <v>8</v>
      </c>
      <c r="AK210" s="403">
        <v>8</v>
      </c>
      <c r="AL210" s="403">
        <v>8</v>
      </c>
      <c r="AM210" s="403">
        <v>6</v>
      </c>
      <c r="AN210" s="403">
        <v>8</v>
      </c>
      <c r="AO210" s="402"/>
      <c r="AP210" s="405" t="s">
        <v>430</v>
      </c>
      <c r="AQ210" s="405" t="s">
        <v>430</v>
      </c>
      <c r="AR210" s="405" t="s">
        <v>430</v>
      </c>
      <c r="AS210" s="405">
        <v>6.3</v>
      </c>
      <c r="AT210" s="405">
        <v>16.391666666666701</v>
      </c>
      <c r="AU210" s="408"/>
      <c r="AV210" s="403">
        <v>0</v>
      </c>
      <c r="AW210" s="403">
        <v>0</v>
      </c>
      <c r="AX210" s="403">
        <v>0</v>
      </c>
      <c r="AY210" s="403">
        <v>1</v>
      </c>
      <c r="AZ210" s="403">
        <v>6</v>
      </c>
      <c r="BA210" s="409"/>
      <c r="BB210" s="405"/>
      <c r="BC210" s="410"/>
      <c r="BD210" s="410"/>
      <c r="BE210" s="410"/>
      <c r="BF210" s="406"/>
      <c r="BG210" s="405"/>
      <c r="BH210" s="405"/>
      <c r="BI210" s="405"/>
      <c r="BJ210" s="405"/>
      <c r="BK210" s="402"/>
      <c r="BL210" s="401"/>
      <c r="BM210" s="401"/>
      <c r="BN210" s="401"/>
      <c r="BO210" s="401"/>
      <c r="BP210" s="401"/>
      <c r="BQ210" s="402"/>
      <c r="BR210" s="411"/>
    </row>
    <row r="211" spans="1:70" s="428" customFormat="1" x14ac:dyDescent="0.25">
      <c r="A211" s="886" t="s">
        <v>94</v>
      </c>
      <c r="B211" s="373"/>
      <c r="C211" s="719"/>
      <c r="D211" s="373"/>
      <c r="E211" s="346"/>
      <c r="F211" s="373"/>
      <c r="G211" s="347"/>
      <c r="H211" s="374"/>
      <c r="I211" s="348">
        <v>0.99390000000000001</v>
      </c>
      <c r="J211" s="348">
        <v>6.4779999999999998</v>
      </c>
      <c r="K211" s="348">
        <v>10.4589</v>
      </c>
      <c r="L211" s="348">
        <v>22.029499999999999</v>
      </c>
      <c r="M211" s="348">
        <v>15.9811</v>
      </c>
      <c r="N211" s="350">
        <v>26.498999999999999</v>
      </c>
      <c r="O211" s="348">
        <v>1.5383</v>
      </c>
      <c r="P211" s="348" t="s">
        <v>430</v>
      </c>
      <c r="Q211" s="348" t="s">
        <v>430</v>
      </c>
      <c r="R211" s="348" t="s">
        <v>430</v>
      </c>
      <c r="S211" s="348">
        <v>29.087</v>
      </c>
      <c r="T211" s="348">
        <v>12.181800000000001</v>
      </c>
      <c r="U211" s="348">
        <v>23.024100000000001</v>
      </c>
      <c r="V211" s="348">
        <v>22.810300000000002</v>
      </c>
      <c r="W211" s="348">
        <v>4.2027999999999999</v>
      </c>
      <c r="X211" s="348">
        <v>29.116399999999999</v>
      </c>
      <c r="Y211" s="374"/>
      <c r="Z211" s="346"/>
      <c r="AA211" s="346"/>
      <c r="AB211" s="346"/>
      <c r="AC211" s="346"/>
      <c r="AD211" s="346"/>
      <c r="AE211" s="346"/>
      <c r="AF211" s="346"/>
      <c r="AG211" s="346"/>
      <c r="AH211" s="346"/>
      <c r="AI211" s="346"/>
      <c r="AJ211" s="346"/>
      <c r="AK211" s="346"/>
      <c r="AL211" s="346"/>
      <c r="AM211" s="346"/>
      <c r="AN211" s="346"/>
      <c r="AO211" s="373"/>
      <c r="AP211" s="348" t="s">
        <v>430</v>
      </c>
      <c r="AQ211" s="348" t="s">
        <v>430</v>
      </c>
      <c r="AR211" s="348" t="s">
        <v>430</v>
      </c>
      <c r="AS211" s="348">
        <v>6.3</v>
      </c>
      <c r="AT211" s="348">
        <v>35.25</v>
      </c>
      <c r="AU211" s="351"/>
      <c r="AV211" s="346"/>
      <c r="AW211" s="346"/>
      <c r="AX211" s="346"/>
      <c r="AY211" s="346"/>
      <c r="AZ211" s="346"/>
      <c r="BA211" s="362"/>
      <c r="BB211" s="348"/>
      <c r="BC211" s="375"/>
      <c r="BD211" s="375"/>
      <c r="BE211" s="375"/>
      <c r="BF211" s="374"/>
      <c r="BG211" s="348"/>
      <c r="BH211" s="348"/>
      <c r="BI211" s="348"/>
      <c r="BJ211" s="348"/>
      <c r="BK211" s="373"/>
      <c r="BL211" s="372"/>
      <c r="BM211" s="372"/>
      <c r="BN211" s="372"/>
      <c r="BO211" s="372"/>
      <c r="BP211" s="372"/>
      <c r="BQ211" s="373"/>
      <c r="BR211" s="354"/>
    </row>
    <row r="212" spans="1:70" s="428" customFormat="1" x14ac:dyDescent="0.25">
      <c r="A212" s="886" t="s">
        <v>95</v>
      </c>
      <c r="B212" s="373"/>
      <c r="C212" s="719"/>
      <c r="D212" s="373"/>
      <c r="E212" s="346"/>
      <c r="F212" s="373"/>
      <c r="G212" s="347"/>
      <c r="H212" s="374"/>
      <c r="I212" s="348">
        <v>0.31490000000000001</v>
      </c>
      <c r="J212" s="348">
        <v>3.7721</v>
      </c>
      <c r="K212" s="348">
        <v>0.6865</v>
      </c>
      <c r="L212" s="348">
        <v>2.9239999999999999</v>
      </c>
      <c r="M212" s="348">
        <v>-2.9767999999999999</v>
      </c>
      <c r="N212" s="350">
        <v>-3.5087999999999999</v>
      </c>
      <c r="O212" s="348">
        <v>-2.0199999999999999E-2</v>
      </c>
      <c r="P212" s="348" t="s">
        <v>430</v>
      </c>
      <c r="Q212" s="348" t="s">
        <v>430</v>
      </c>
      <c r="R212" s="348" t="s">
        <v>430</v>
      </c>
      <c r="S212" s="348">
        <v>9.5890000000000004</v>
      </c>
      <c r="T212" s="348">
        <v>-5.7816000000000001</v>
      </c>
      <c r="U212" s="348">
        <v>-0.56499999999999995</v>
      </c>
      <c r="V212" s="348">
        <v>-6.8783000000000003</v>
      </c>
      <c r="W212" s="348">
        <v>0.67030000000000001</v>
      </c>
      <c r="X212" s="348">
        <v>-8.0913000000000004</v>
      </c>
      <c r="Y212" s="374"/>
      <c r="Z212" s="346"/>
      <c r="AA212" s="346"/>
      <c r="AB212" s="346"/>
      <c r="AC212" s="346"/>
      <c r="AD212" s="346"/>
      <c r="AE212" s="346"/>
      <c r="AF212" s="346"/>
      <c r="AG212" s="346"/>
      <c r="AH212" s="346"/>
      <c r="AI212" s="346"/>
      <c r="AJ212" s="346"/>
      <c r="AK212" s="346"/>
      <c r="AL212" s="346"/>
      <c r="AM212" s="346"/>
      <c r="AN212" s="346"/>
      <c r="AO212" s="373"/>
      <c r="AP212" s="348" t="s">
        <v>430</v>
      </c>
      <c r="AQ212" s="348" t="s">
        <v>430</v>
      </c>
      <c r="AR212" s="348" t="s">
        <v>430</v>
      </c>
      <c r="AS212" s="348">
        <v>6.3</v>
      </c>
      <c r="AT212" s="348">
        <v>-6.46</v>
      </c>
      <c r="AU212" s="351"/>
      <c r="AV212" s="346"/>
      <c r="AW212" s="346"/>
      <c r="AX212" s="346"/>
      <c r="AY212" s="346"/>
      <c r="AZ212" s="346"/>
      <c r="BA212" s="362"/>
      <c r="BB212" s="348"/>
      <c r="BC212" s="375"/>
      <c r="BD212" s="375"/>
      <c r="BE212" s="375"/>
      <c r="BF212" s="374"/>
      <c r="BG212" s="348"/>
      <c r="BH212" s="348"/>
      <c r="BI212" s="348"/>
      <c r="BJ212" s="348"/>
      <c r="BK212" s="373"/>
      <c r="BL212" s="372"/>
      <c r="BM212" s="372"/>
      <c r="BN212" s="372"/>
      <c r="BO212" s="372"/>
      <c r="BP212" s="372"/>
      <c r="BQ212" s="373"/>
      <c r="BR212" s="354"/>
    </row>
    <row r="213" spans="1:70" s="428" customFormat="1" x14ac:dyDescent="0.25">
      <c r="A213" s="887" t="s">
        <v>96</v>
      </c>
      <c r="B213" s="413"/>
      <c r="C213" s="725"/>
      <c r="D213" s="413"/>
      <c r="E213" s="414"/>
      <c r="F213" s="413"/>
      <c r="G213" s="415"/>
      <c r="H213" s="417"/>
      <c r="I213" s="416">
        <v>0.75829999999999997</v>
      </c>
      <c r="J213" s="416">
        <v>4.8351499999999996</v>
      </c>
      <c r="K213" s="416">
        <v>4.9464499999999996</v>
      </c>
      <c r="L213" s="416">
        <v>11.950699999999999</v>
      </c>
      <c r="M213" s="416">
        <v>7.4348999999999998</v>
      </c>
      <c r="N213" s="418">
        <v>8.6824999999999992</v>
      </c>
      <c r="O213" s="416">
        <v>0.75905</v>
      </c>
      <c r="P213" s="416" t="s">
        <v>430</v>
      </c>
      <c r="Q213" s="416" t="s">
        <v>430</v>
      </c>
      <c r="R213" s="416" t="s">
        <v>430</v>
      </c>
      <c r="S213" s="416">
        <v>18.6553</v>
      </c>
      <c r="T213" s="416">
        <v>5.1856999999999998</v>
      </c>
      <c r="U213" s="416">
        <v>9.0741999999999994</v>
      </c>
      <c r="V213" s="416">
        <v>1.8677999999999999</v>
      </c>
      <c r="W213" s="416">
        <v>2.0669</v>
      </c>
      <c r="X213" s="416">
        <v>10.780900000000001</v>
      </c>
      <c r="Y213" s="417"/>
      <c r="Z213" s="414"/>
      <c r="AA213" s="414"/>
      <c r="AB213" s="414"/>
      <c r="AC213" s="414"/>
      <c r="AD213" s="414"/>
      <c r="AE213" s="414"/>
      <c r="AF213" s="414"/>
      <c r="AG213" s="414"/>
      <c r="AH213" s="414"/>
      <c r="AI213" s="414"/>
      <c r="AJ213" s="414"/>
      <c r="AK213" s="414"/>
      <c r="AL213" s="414"/>
      <c r="AM213" s="414"/>
      <c r="AN213" s="414"/>
      <c r="AO213" s="413"/>
      <c r="AP213" s="416" t="s">
        <v>430</v>
      </c>
      <c r="AQ213" s="416" t="s">
        <v>430</v>
      </c>
      <c r="AR213" s="416" t="s">
        <v>430</v>
      </c>
      <c r="AS213" s="416">
        <v>6.3</v>
      </c>
      <c r="AT213" s="416">
        <v>16.940000000000001</v>
      </c>
      <c r="AU213" s="419"/>
      <c r="AV213" s="414"/>
      <c r="AW213" s="414"/>
      <c r="AX213" s="414"/>
      <c r="AY213" s="414"/>
      <c r="AZ213" s="414"/>
      <c r="BA213" s="420"/>
      <c r="BB213" s="416"/>
      <c r="BC213" s="421"/>
      <c r="BD213" s="421"/>
      <c r="BE213" s="421"/>
      <c r="BF213" s="417"/>
      <c r="BG213" s="416"/>
      <c r="BH213" s="416"/>
      <c r="BI213" s="416"/>
      <c r="BJ213" s="416"/>
      <c r="BK213" s="413"/>
      <c r="BL213" s="412"/>
      <c r="BM213" s="412"/>
      <c r="BN213" s="412"/>
      <c r="BO213" s="412"/>
      <c r="BP213" s="412"/>
      <c r="BQ213" s="413"/>
      <c r="BR213" s="422"/>
    </row>
    <row r="214" spans="1:70" s="428" customFormat="1" ht="14.5" customHeight="1" x14ac:dyDescent="0.35">
      <c r="A214" s="874" t="s">
        <v>3432</v>
      </c>
      <c r="B214" s="862"/>
      <c r="C214" s="863"/>
      <c r="D214" s="862"/>
      <c r="E214" s="864"/>
      <c r="F214" s="862"/>
      <c r="G214" s="865"/>
      <c r="H214" s="867"/>
      <c r="I214" s="866"/>
      <c r="J214" s="866"/>
      <c r="K214" s="866"/>
      <c r="L214" s="866"/>
      <c r="M214" s="866"/>
      <c r="N214" s="868"/>
      <c r="O214" s="866"/>
      <c r="P214" s="866"/>
      <c r="Q214" s="866"/>
      <c r="R214" s="866"/>
      <c r="S214" s="866"/>
      <c r="T214" s="866"/>
      <c r="U214" s="866"/>
      <c r="V214" s="866"/>
      <c r="W214" s="866"/>
      <c r="X214" s="866"/>
      <c r="Y214" s="867"/>
      <c r="Z214" s="864"/>
      <c r="AA214" s="864"/>
      <c r="AB214" s="864"/>
      <c r="AC214" s="864"/>
      <c r="AD214" s="864"/>
      <c r="AE214" s="864"/>
      <c r="AF214" s="864"/>
      <c r="AG214" s="864"/>
      <c r="AH214" s="864"/>
      <c r="AI214" s="864"/>
      <c r="AJ214" s="864"/>
      <c r="AK214" s="864"/>
      <c r="AL214" s="864"/>
      <c r="AM214" s="864"/>
      <c r="AN214" s="864"/>
      <c r="AO214" s="862"/>
      <c r="AP214" s="866"/>
      <c r="AQ214" s="866"/>
      <c r="AR214" s="866"/>
      <c r="AS214" s="866"/>
      <c r="AT214" s="866"/>
      <c r="AU214" s="869"/>
      <c r="AV214" s="864"/>
      <c r="AW214" s="864"/>
      <c r="AX214" s="864"/>
      <c r="AY214" s="864"/>
      <c r="AZ214" s="864"/>
      <c r="BA214" s="870"/>
      <c r="BB214" s="866"/>
      <c r="BC214" s="871"/>
      <c r="BD214" s="871"/>
      <c r="BE214" s="871"/>
      <c r="BF214" s="867"/>
      <c r="BG214" s="866"/>
      <c r="BH214" s="866"/>
      <c r="BI214" s="866"/>
      <c r="BJ214" s="866"/>
      <c r="BK214" s="862"/>
      <c r="BL214" s="872"/>
      <c r="BM214" s="872"/>
      <c r="BN214" s="872"/>
      <c r="BO214" s="872"/>
      <c r="BP214" s="872"/>
      <c r="BQ214" s="862"/>
      <c r="BR214" s="873"/>
    </row>
    <row r="215" spans="1:70" s="428" customFormat="1" x14ac:dyDescent="0.25">
      <c r="A215" s="345" t="s">
        <v>3433</v>
      </c>
      <c r="B215" s="373"/>
      <c r="C215" s="719">
        <v>34607</v>
      </c>
      <c r="D215" s="373"/>
      <c r="E215" s="346">
        <v>6172.99</v>
      </c>
      <c r="F215" s="373"/>
      <c r="G215" s="347">
        <v>385.18579999999997</v>
      </c>
      <c r="H215" s="374"/>
      <c r="I215" s="348">
        <v>0.33379999999999999</v>
      </c>
      <c r="J215" s="348">
        <v>3.6718999999999999</v>
      </c>
      <c r="K215" s="348">
        <v>3.6444999999999999</v>
      </c>
      <c r="L215" s="348">
        <v>12.3034</v>
      </c>
      <c r="M215" s="348">
        <v>8.9458000000000002</v>
      </c>
      <c r="N215" s="350">
        <v>6.6769999999999996</v>
      </c>
      <c r="O215" s="348">
        <v>2.41</v>
      </c>
      <c r="P215" s="348">
        <v>7.1984000000000004</v>
      </c>
      <c r="Q215" s="348">
        <v>8.9372000000000007</v>
      </c>
      <c r="R215" s="348">
        <v>11.1206</v>
      </c>
      <c r="S215" s="348">
        <v>17.054400000000001</v>
      </c>
      <c r="T215" s="348">
        <v>9.0520999999999994</v>
      </c>
      <c r="U215" s="348">
        <v>11.1713</v>
      </c>
      <c r="V215" s="348">
        <v>4.9722999999999997</v>
      </c>
      <c r="W215" s="348">
        <v>2.2679</v>
      </c>
      <c r="X215" s="348">
        <v>13.781599999999999</v>
      </c>
      <c r="Y215" s="374"/>
      <c r="Z215" s="346">
        <v>2</v>
      </c>
      <c r="AA215" s="346">
        <v>3</v>
      </c>
      <c r="AB215" s="346">
        <v>2</v>
      </c>
      <c r="AC215" s="346">
        <v>2</v>
      </c>
      <c r="AD215" s="346">
        <v>2</v>
      </c>
      <c r="AE215" s="346">
        <v>3</v>
      </c>
      <c r="AF215" s="346">
        <v>2</v>
      </c>
      <c r="AG215" s="346">
        <v>4</v>
      </c>
      <c r="AH215" s="346">
        <v>3</v>
      </c>
      <c r="AI215" s="346">
        <v>1</v>
      </c>
      <c r="AJ215" s="346">
        <v>2</v>
      </c>
      <c r="AK215" s="346">
        <v>2</v>
      </c>
      <c r="AL215" s="346">
        <v>2</v>
      </c>
      <c r="AM215" s="346">
        <v>3</v>
      </c>
      <c r="AN215" s="346">
        <v>2</v>
      </c>
      <c r="AO215" s="373"/>
      <c r="AP215" s="348">
        <v>10.92</v>
      </c>
      <c r="AQ215" s="348">
        <v>10.74</v>
      </c>
      <c r="AR215" s="348">
        <v>7.6</v>
      </c>
      <c r="AS215" s="348">
        <v>5.97</v>
      </c>
      <c r="AT215" s="348">
        <v>15.52</v>
      </c>
      <c r="AU215" s="351"/>
      <c r="AV215" s="346">
        <v>1</v>
      </c>
      <c r="AW215" s="346">
        <v>2</v>
      </c>
      <c r="AX215" s="346">
        <v>3</v>
      </c>
      <c r="AY215" s="346">
        <v>2</v>
      </c>
      <c r="AZ215" s="346">
        <v>2</v>
      </c>
      <c r="BA215" s="362"/>
      <c r="BB215" s="348">
        <v>11.444730847349099</v>
      </c>
      <c r="BC215" s="375">
        <v>0.72017007933555699</v>
      </c>
      <c r="BD215" s="375">
        <v>2.6283279143634E-2</v>
      </c>
      <c r="BE215" s="375">
        <v>-0.22449582057914</v>
      </c>
      <c r="BF215" s="374"/>
      <c r="BG215" s="348">
        <v>36.628100000000003</v>
      </c>
      <c r="BH215" s="348">
        <v>18.591899999999999</v>
      </c>
      <c r="BI215" s="348">
        <v>36.219099999999997</v>
      </c>
      <c r="BJ215" s="348">
        <v>8.5609000000000002</v>
      </c>
      <c r="BK215" s="373"/>
      <c r="BL215" s="372" t="s">
        <v>3434</v>
      </c>
      <c r="BM215" s="372" t="s">
        <v>3435</v>
      </c>
      <c r="BN215" s="372" t="s">
        <v>3436</v>
      </c>
      <c r="BO215" s="372" t="s">
        <v>3437</v>
      </c>
      <c r="BP215" s="372" t="s">
        <v>3438</v>
      </c>
      <c r="BQ215" s="373"/>
      <c r="BR215" s="354" t="s">
        <v>463</v>
      </c>
    </row>
    <row r="216" spans="1:70" s="428" customFormat="1" x14ac:dyDescent="0.25">
      <c r="A216" s="345" t="s">
        <v>3439</v>
      </c>
      <c r="B216" s="373"/>
      <c r="C216" s="719">
        <v>36521</v>
      </c>
      <c r="D216" s="373"/>
      <c r="E216" s="346">
        <v>3234</v>
      </c>
      <c r="F216" s="373"/>
      <c r="G216" s="347">
        <v>1279.46</v>
      </c>
      <c r="H216" s="374"/>
      <c r="I216" s="348" t="s">
        <v>430</v>
      </c>
      <c r="J216" s="348">
        <v>3.2864</v>
      </c>
      <c r="K216" s="348">
        <v>2.4281000000000001</v>
      </c>
      <c r="L216" s="348">
        <v>6.3106999999999998</v>
      </c>
      <c r="M216" s="348">
        <v>-3.0594999999999999</v>
      </c>
      <c r="N216" s="350">
        <v>-4.8574999999999999</v>
      </c>
      <c r="O216" s="348">
        <v>-3.8466999999999998</v>
      </c>
      <c r="P216" s="348">
        <v>9.2531999999999996</v>
      </c>
      <c r="Q216" s="348">
        <v>6.1703999999999999</v>
      </c>
      <c r="R216" s="348">
        <v>8.1205999999999996</v>
      </c>
      <c r="S216" s="348">
        <v>11.9055</v>
      </c>
      <c r="T216" s="348">
        <v>-4.1501999999999999</v>
      </c>
      <c r="U216" s="348">
        <v>-5.7397999999999998</v>
      </c>
      <c r="V216" s="348">
        <v>-7.0788000000000002</v>
      </c>
      <c r="W216" s="348">
        <v>0.45379999999999998</v>
      </c>
      <c r="X216" s="348">
        <v>14.416600000000001</v>
      </c>
      <c r="Y216" s="374"/>
      <c r="Z216" s="346" t="s">
        <v>430</v>
      </c>
      <c r="AA216" s="346">
        <v>4</v>
      </c>
      <c r="AB216" s="346">
        <v>6</v>
      </c>
      <c r="AC216" s="346">
        <v>7</v>
      </c>
      <c r="AD216" s="346">
        <v>7</v>
      </c>
      <c r="AE216" s="346">
        <v>6</v>
      </c>
      <c r="AF216" s="346">
        <v>4</v>
      </c>
      <c r="AG216" s="346">
        <v>3</v>
      </c>
      <c r="AH216" s="346">
        <v>4</v>
      </c>
      <c r="AI216" s="346">
        <v>3</v>
      </c>
      <c r="AJ216" s="346">
        <v>7</v>
      </c>
      <c r="AK216" s="346">
        <v>7</v>
      </c>
      <c r="AL216" s="346">
        <v>7</v>
      </c>
      <c r="AM216" s="346">
        <v>6</v>
      </c>
      <c r="AN216" s="346">
        <v>7</v>
      </c>
      <c r="AO216" s="373"/>
      <c r="AP216" s="348">
        <v>7.55</v>
      </c>
      <c r="AQ216" s="348">
        <v>7.51</v>
      </c>
      <c r="AR216" s="348">
        <v>6.01</v>
      </c>
      <c r="AS216" s="348">
        <v>1.53</v>
      </c>
      <c r="AT216" s="348">
        <v>-5.9</v>
      </c>
      <c r="AU216" s="351"/>
      <c r="AV216" s="346">
        <v>3</v>
      </c>
      <c r="AW216" s="346">
        <v>4</v>
      </c>
      <c r="AX216" s="346">
        <v>4</v>
      </c>
      <c r="AY216" s="346">
        <v>5</v>
      </c>
      <c r="AZ216" s="346">
        <v>6</v>
      </c>
      <c r="BA216" s="362"/>
      <c r="BB216" s="348">
        <v>14.7994675083676</v>
      </c>
      <c r="BC216" s="375">
        <v>1.0017672053520299</v>
      </c>
      <c r="BD216" s="375">
        <v>3.4761316970082203E-2</v>
      </c>
      <c r="BE216" s="375">
        <v>-0.14834666705520499</v>
      </c>
      <c r="BF216" s="374"/>
      <c r="BG216" s="348">
        <v>30.270099999999999</v>
      </c>
      <c r="BH216" s="348">
        <v>28.777699999999999</v>
      </c>
      <c r="BI216" s="348">
        <v>37.912700000000001</v>
      </c>
      <c r="BJ216" s="348">
        <v>3.0394999999999999</v>
      </c>
      <c r="BK216" s="373"/>
      <c r="BL216" s="372" t="s">
        <v>3440</v>
      </c>
      <c r="BM216" s="372" t="s">
        <v>3441</v>
      </c>
      <c r="BN216" s="372" t="s">
        <v>3442</v>
      </c>
      <c r="BO216" s="372" t="s">
        <v>3443</v>
      </c>
      <c r="BP216" s="372" t="s">
        <v>1136</v>
      </c>
      <c r="BQ216" s="373"/>
      <c r="BR216" s="354" t="s">
        <v>476</v>
      </c>
    </row>
    <row r="217" spans="1:70" s="428" customFormat="1" x14ac:dyDescent="0.25">
      <c r="A217" s="345" t="s">
        <v>3444</v>
      </c>
      <c r="B217" s="373"/>
      <c r="C217" s="719">
        <v>35900</v>
      </c>
      <c r="D217" s="373"/>
      <c r="E217" s="346">
        <v>2709.75</v>
      </c>
      <c r="F217" s="373"/>
      <c r="G217" s="347">
        <v>392.06060000000002</v>
      </c>
      <c r="H217" s="374"/>
      <c r="I217" s="348">
        <v>0.18940000000000001</v>
      </c>
      <c r="J217" s="348">
        <v>3.2363</v>
      </c>
      <c r="K217" s="348">
        <v>3.2429000000000001</v>
      </c>
      <c r="L217" s="348">
        <v>7.4805000000000001</v>
      </c>
      <c r="M217" s="348">
        <v>-1.9623999999999999</v>
      </c>
      <c r="N217" s="350">
        <v>2.1972</v>
      </c>
      <c r="O217" s="348">
        <v>-0.87170000000000003</v>
      </c>
      <c r="P217" s="348">
        <v>9.9082000000000008</v>
      </c>
      <c r="Q217" s="348">
        <v>9.7998999999999992</v>
      </c>
      <c r="R217" s="348">
        <v>10.2461</v>
      </c>
      <c r="S217" s="348">
        <v>12.845800000000001</v>
      </c>
      <c r="T217" s="348">
        <v>-2.8241000000000001</v>
      </c>
      <c r="U217" s="348">
        <v>-0.75639999999999996</v>
      </c>
      <c r="V217" s="348">
        <v>0.43540000000000001</v>
      </c>
      <c r="W217" s="348">
        <v>1.4567000000000001</v>
      </c>
      <c r="X217" s="348">
        <v>14.965400000000001</v>
      </c>
      <c r="Y217" s="374"/>
      <c r="Z217" s="346">
        <v>4</v>
      </c>
      <c r="AA217" s="346">
        <v>5</v>
      </c>
      <c r="AB217" s="346">
        <v>3</v>
      </c>
      <c r="AC217" s="346">
        <v>5</v>
      </c>
      <c r="AD217" s="346">
        <v>6</v>
      </c>
      <c r="AE217" s="346">
        <v>5</v>
      </c>
      <c r="AF217" s="346">
        <v>3</v>
      </c>
      <c r="AG217" s="346">
        <v>2</v>
      </c>
      <c r="AH217" s="346">
        <v>2</v>
      </c>
      <c r="AI217" s="346">
        <v>2</v>
      </c>
      <c r="AJ217" s="346">
        <v>6</v>
      </c>
      <c r="AK217" s="346">
        <v>6</v>
      </c>
      <c r="AL217" s="346">
        <v>6</v>
      </c>
      <c r="AM217" s="346">
        <v>5</v>
      </c>
      <c r="AN217" s="346">
        <v>3</v>
      </c>
      <c r="AO217" s="373"/>
      <c r="AP217" s="348">
        <v>9.94</v>
      </c>
      <c r="AQ217" s="348">
        <v>10.33</v>
      </c>
      <c r="AR217" s="348">
        <v>8.1999999999999993</v>
      </c>
      <c r="AS217" s="348">
        <v>4.41</v>
      </c>
      <c r="AT217" s="348">
        <v>-0.04</v>
      </c>
      <c r="AU217" s="351"/>
      <c r="AV217" s="346">
        <v>2</v>
      </c>
      <c r="AW217" s="346">
        <v>3</v>
      </c>
      <c r="AX217" s="346">
        <v>2</v>
      </c>
      <c r="AY217" s="346">
        <v>3</v>
      </c>
      <c r="AZ217" s="346">
        <v>5</v>
      </c>
      <c r="BA217" s="362"/>
      <c r="BB217" s="348">
        <v>12.728951177931</v>
      </c>
      <c r="BC217" s="375">
        <v>0.91309399341791897</v>
      </c>
      <c r="BD217" s="375">
        <v>4.2386033246626799E-2</v>
      </c>
      <c r="BE217" s="375">
        <v>-0.126492194112197</v>
      </c>
      <c r="BF217" s="374"/>
      <c r="BG217" s="348">
        <v>39.750100000000003</v>
      </c>
      <c r="BH217" s="348">
        <v>23.8795</v>
      </c>
      <c r="BI217" s="348">
        <v>29.582100000000001</v>
      </c>
      <c r="BJ217" s="348">
        <v>6.7882999999999996</v>
      </c>
      <c r="BK217" s="373"/>
      <c r="BL217" s="372" t="s">
        <v>3445</v>
      </c>
      <c r="BM217" s="372" t="s">
        <v>3446</v>
      </c>
      <c r="BN217" s="372" t="s">
        <v>3447</v>
      </c>
      <c r="BO217" s="372" t="s">
        <v>3448</v>
      </c>
      <c r="BP217" s="372" t="s">
        <v>3449</v>
      </c>
      <c r="BQ217" s="373"/>
      <c r="BR217" s="354" t="s">
        <v>518</v>
      </c>
    </row>
    <row r="218" spans="1:70" s="428" customFormat="1" ht="11" x14ac:dyDescent="0.3">
      <c r="A218" s="841" t="s">
        <v>3450</v>
      </c>
      <c r="B218" s="842"/>
      <c r="C218" s="843">
        <v>45593</v>
      </c>
      <c r="D218" s="842"/>
      <c r="E218" s="844">
        <v>2142.4</v>
      </c>
      <c r="F218" s="842"/>
      <c r="G218" s="845">
        <v>12.305</v>
      </c>
      <c r="H218" s="847"/>
      <c r="I218" s="846">
        <v>0.48180000000000001</v>
      </c>
      <c r="J218" s="846">
        <v>5.4503000000000004</v>
      </c>
      <c r="K218" s="846">
        <v>5.6948999999999996</v>
      </c>
      <c r="L218" s="846">
        <v>17.470199999999998</v>
      </c>
      <c r="M218" s="846">
        <v>16.348299999999998</v>
      </c>
      <c r="N218" s="848">
        <v>24.104900000000001</v>
      </c>
      <c r="O218" s="846" t="s">
        <v>430</v>
      </c>
      <c r="P218" s="846" t="s">
        <v>430</v>
      </c>
      <c r="Q218" s="846" t="s">
        <v>430</v>
      </c>
      <c r="R218" s="846" t="s">
        <v>430</v>
      </c>
      <c r="S218" s="846">
        <v>22.730899999999998</v>
      </c>
      <c r="T218" s="846">
        <v>14.422499999999999</v>
      </c>
      <c r="U218" s="846">
        <v>18.499600000000001</v>
      </c>
      <c r="V218" s="846">
        <v>21.518899999999999</v>
      </c>
      <c r="W218" s="846">
        <v>2.67</v>
      </c>
      <c r="X218" s="846">
        <v>13.496600000000001</v>
      </c>
      <c r="Y218" s="847"/>
      <c r="Z218" s="844">
        <v>1</v>
      </c>
      <c r="AA218" s="844">
        <v>1</v>
      </c>
      <c r="AB218" s="844">
        <v>1</v>
      </c>
      <c r="AC218" s="844">
        <v>1</v>
      </c>
      <c r="AD218" s="844">
        <v>1</v>
      </c>
      <c r="AE218" s="844">
        <v>1</v>
      </c>
      <c r="AF218" s="844" t="s">
        <v>430</v>
      </c>
      <c r="AG218" s="844" t="s">
        <v>430</v>
      </c>
      <c r="AH218" s="844" t="s">
        <v>430</v>
      </c>
      <c r="AI218" s="844" t="s">
        <v>430</v>
      </c>
      <c r="AJ218" s="844">
        <v>1</v>
      </c>
      <c r="AK218" s="844">
        <v>1</v>
      </c>
      <c r="AL218" s="844">
        <v>1</v>
      </c>
      <c r="AM218" s="844">
        <v>1</v>
      </c>
      <c r="AN218" s="844">
        <v>1</v>
      </c>
      <c r="AO218" s="842"/>
      <c r="AP218" s="846" t="s">
        <v>430</v>
      </c>
      <c r="AQ218" s="846" t="s">
        <v>430</v>
      </c>
      <c r="AR218" s="846" t="s">
        <v>430</v>
      </c>
      <c r="AS218" s="846" t="s">
        <v>430</v>
      </c>
      <c r="AT218" s="846">
        <v>31.69</v>
      </c>
      <c r="AU218" s="849"/>
      <c r="AV218" s="844" t="s">
        <v>430</v>
      </c>
      <c r="AW218" s="844" t="s">
        <v>430</v>
      </c>
      <c r="AX218" s="844" t="s">
        <v>430</v>
      </c>
      <c r="AY218" s="844" t="s">
        <v>430</v>
      </c>
      <c r="AZ218" s="844">
        <v>1</v>
      </c>
      <c r="BA218" s="851"/>
      <c r="BB218" s="846">
        <v>14.3571972585717</v>
      </c>
      <c r="BC218" s="852">
        <v>1.0814893290219101</v>
      </c>
      <c r="BD218" s="852">
        <v>5.4891372961344803E-2</v>
      </c>
      <c r="BE218" s="852">
        <v>0.20599433240155601</v>
      </c>
      <c r="BF218" s="847"/>
      <c r="BG218" s="846">
        <v>35.456899999999997</v>
      </c>
      <c r="BH218" s="846">
        <v>22.509699999999999</v>
      </c>
      <c r="BI218" s="846">
        <v>37.816000000000003</v>
      </c>
      <c r="BJ218" s="846">
        <v>4.2173999999999996</v>
      </c>
      <c r="BK218" s="842"/>
      <c r="BL218" s="855" t="s">
        <v>3451</v>
      </c>
      <c r="BM218" s="855" t="s">
        <v>3452</v>
      </c>
      <c r="BN218" s="855" t="s">
        <v>3453</v>
      </c>
      <c r="BO218" s="855" t="s">
        <v>1710</v>
      </c>
      <c r="BP218" s="855" t="s">
        <v>3454</v>
      </c>
      <c r="BQ218" s="842"/>
      <c r="BR218" s="856" t="s">
        <v>602</v>
      </c>
    </row>
    <row r="219" spans="1:70" s="428" customFormat="1" x14ac:dyDescent="0.25">
      <c r="A219" s="345" t="s">
        <v>3455</v>
      </c>
      <c r="B219" s="373"/>
      <c r="C219" s="719">
        <v>43633</v>
      </c>
      <c r="D219" s="373"/>
      <c r="E219" s="346">
        <v>1748.16</v>
      </c>
      <c r="F219" s="373"/>
      <c r="G219" s="347">
        <v>29.73</v>
      </c>
      <c r="H219" s="374"/>
      <c r="I219" s="348" t="s">
        <v>430</v>
      </c>
      <c r="J219" s="348">
        <v>3.1217000000000001</v>
      </c>
      <c r="K219" s="348">
        <v>2.1299000000000001</v>
      </c>
      <c r="L219" s="348">
        <v>8.0698000000000008</v>
      </c>
      <c r="M219" s="348">
        <v>2.0247000000000002</v>
      </c>
      <c r="N219" s="350">
        <v>7.7393999999999998</v>
      </c>
      <c r="O219" s="348">
        <v>2.8818000000000001</v>
      </c>
      <c r="P219" s="348">
        <v>12.982799999999999</v>
      </c>
      <c r="Q219" s="348">
        <v>12.6205</v>
      </c>
      <c r="R219" s="348" t="s">
        <v>430</v>
      </c>
      <c r="S219" s="348">
        <v>13.0418</v>
      </c>
      <c r="T219" s="348">
        <v>0.88229999999999997</v>
      </c>
      <c r="U219" s="348">
        <v>5.6502999999999997</v>
      </c>
      <c r="V219" s="348">
        <v>6.3304999999999998</v>
      </c>
      <c r="W219" s="348">
        <v>0.54110000000000003</v>
      </c>
      <c r="X219" s="348">
        <v>16.8279</v>
      </c>
      <c r="Y219" s="374"/>
      <c r="Z219" s="346" t="s">
        <v>430</v>
      </c>
      <c r="AA219" s="346">
        <v>6</v>
      </c>
      <c r="AB219" s="346">
        <v>7</v>
      </c>
      <c r="AC219" s="346">
        <v>3</v>
      </c>
      <c r="AD219" s="346">
        <v>3</v>
      </c>
      <c r="AE219" s="346">
        <v>2</v>
      </c>
      <c r="AF219" s="346">
        <v>1</v>
      </c>
      <c r="AG219" s="346">
        <v>1</v>
      </c>
      <c r="AH219" s="346">
        <v>1</v>
      </c>
      <c r="AI219" s="346" t="s">
        <v>430</v>
      </c>
      <c r="AJ219" s="346">
        <v>4</v>
      </c>
      <c r="AK219" s="346">
        <v>3</v>
      </c>
      <c r="AL219" s="346">
        <v>3</v>
      </c>
      <c r="AM219" s="346">
        <v>2</v>
      </c>
      <c r="AN219" s="346">
        <v>6</v>
      </c>
      <c r="AO219" s="373"/>
      <c r="AP219" s="348" t="s">
        <v>430</v>
      </c>
      <c r="AQ219" s="348">
        <v>15.08</v>
      </c>
      <c r="AR219" s="348">
        <v>10.99</v>
      </c>
      <c r="AS219" s="348">
        <v>7.6</v>
      </c>
      <c r="AT219" s="348">
        <v>7.14</v>
      </c>
      <c r="AU219" s="351"/>
      <c r="AV219" s="346" t="s">
        <v>430</v>
      </c>
      <c r="AW219" s="346">
        <v>1</v>
      </c>
      <c r="AX219" s="346">
        <v>1</v>
      </c>
      <c r="AY219" s="346">
        <v>1</v>
      </c>
      <c r="AZ219" s="346">
        <v>3</v>
      </c>
      <c r="BA219" s="362"/>
      <c r="BB219" s="348">
        <v>10.886787106832299</v>
      </c>
      <c r="BC219" s="375">
        <v>0.74035580591970795</v>
      </c>
      <c r="BD219" s="375">
        <v>6.5310080806071605E-2</v>
      </c>
      <c r="BE219" s="375">
        <v>0.22117798548714299</v>
      </c>
      <c r="BF219" s="374"/>
      <c r="BG219" s="348">
        <v>41.456499999999998</v>
      </c>
      <c r="BH219" s="348">
        <v>10.769299999999999</v>
      </c>
      <c r="BI219" s="348">
        <v>38.4908</v>
      </c>
      <c r="BJ219" s="348">
        <v>9.2834000000000003</v>
      </c>
      <c r="BK219" s="373"/>
      <c r="BL219" s="372" t="s">
        <v>3456</v>
      </c>
      <c r="BM219" s="372" t="s">
        <v>3457</v>
      </c>
      <c r="BN219" s="372" t="s">
        <v>3458</v>
      </c>
      <c r="BO219" s="372" t="s">
        <v>3459</v>
      </c>
      <c r="BP219" s="372" t="s">
        <v>3460</v>
      </c>
      <c r="BQ219" s="373"/>
      <c r="BR219" s="354" t="s">
        <v>1015</v>
      </c>
    </row>
    <row r="220" spans="1:70" s="428" customFormat="1" x14ac:dyDescent="0.25">
      <c r="A220" s="345" t="s">
        <v>3461</v>
      </c>
      <c r="B220" s="373"/>
      <c r="C220" s="719">
        <v>44994</v>
      </c>
      <c r="D220" s="373"/>
      <c r="E220" s="346">
        <v>537.26099999999997</v>
      </c>
      <c r="F220" s="373"/>
      <c r="G220" s="347">
        <v>13.496</v>
      </c>
      <c r="H220" s="374"/>
      <c r="I220" s="348">
        <v>0.3196</v>
      </c>
      <c r="J220" s="348">
        <v>4.2000999999999999</v>
      </c>
      <c r="K220" s="348">
        <v>2.7639999999999998</v>
      </c>
      <c r="L220" s="348">
        <v>7.968</v>
      </c>
      <c r="M220" s="348">
        <v>1.4661</v>
      </c>
      <c r="N220" s="350">
        <v>4.3371000000000004</v>
      </c>
      <c r="O220" s="348">
        <v>-3.9405999999999999</v>
      </c>
      <c r="P220" s="348">
        <v>6.7576000000000001</v>
      </c>
      <c r="Q220" s="348" t="s">
        <v>430</v>
      </c>
      <c r="R220" s="348" t="s">
        <v>430</v>
      </c>
      <c r="S220" s="348">
        <v>14.2567</v>
      </c>
      <c r="T220" s="348">
        <v>-0.38379999999999997</v>
      </c>
      <c r="U220" s="348">
        <v>0.43909999999999999</v>
      </c>
      <c r="V220" s="348">
        <v>1.9335</v>
      </c>
      <c r="W220" s="348">
        <v>1.2681</v>
      </c>
      <c r="X220" s="348">
        <v>9.5729000000000006</v>
      </c>
      <c r="Y220" s="374"/>
      <c r="Z220" s="346">
        <v>3</v>
      </c>
      <c r="AA220" s="346">
        <v>2</v>
      </c>
      <c r="AB220" s="346">
        <v>5</v>
      </c>
      <c r="AC220" s="346">
        <v>4</v>
      </c>
      <c r="AD220" s="346">
        <v>4</v>
      </c>
      <c r="AE220" s="346">
        <v>4</v>
      </c>
      <c r="AF220" s="346">
        <v>5</v>
      </c>
      <c r="AG220" s="346">
        <v>5</v>
      </c>
      <c r="AH220" s="346" t="s">
        <v>430</v>
      </c>
      <c r="AI220" s="346" t="s">
        <v>430</v>
      </c>
      <c r="AJ220" s="346">
        <v>3</v>
      </c>
      <c r="AK220" s="346">
        <v>4</v>
      </c>
      <c r="AL220" s="346">
        <v>5</v>
      </c>
      <c r="AM220" s="346">
        <v>4</v>
      </c>
      <c r="AN220" s="346">
        <v>4</v>
      </c>
      <c r="AO220" s="373"/>
      <c r="AP220" s="348" t="s">
        <v>430</v>
      </c>
      <c r="AQ220" s="348" t="s">
        <v>430</v>
      </c>
      <c r="AR220" s="348" t="s">
        <v>430</v>
      </c>
      <c r="AS220" s="348">
        <v>2.64</v>
      </c>
      <c r="AT220" s="348">
        <v>2.04</v>
      </c>
      <c r="AU220" s="351"/>
      <c r="AV220" s="346" t="s">
        <v>430</v>
      </c>
      <c r="AW220" s="346" t="s">
        <v>430</v>
      </c>
      <c r="AX220" s="346" t="s">
        <v>430</v>
      </c>
      <c r="AY220" s="346">
        <v>4</v>
      </c>
      <c r="AZ220" s="346">
        <v>4</v>
      </c>
      <c r="BA220" s="362"/>
      <c r="BB220" s="348">
        <v>14.001293439260699</v>
      </c>
      <c r="BC220" s="375">
        <v>1.0254499361923901</v>
      </c>
      <c r="BD220" s="375">
        <v>2.2599102175461599E-2</v>
      </c>
      <c r="BE220" s="375">
        <v>-0.43155908165339502</v>
      </c>
      <c r="BF220" s="374"/>
      <c r="BG220" s="348">
        <v>55.720799999999997</v>
      </c>
      <c r="BH220" s="348">
        <v>25.007100000000001</v>
      </c>
      <c r="BI220" s="348">
        <v>14.039099999999999</v>
      </c>
      <c r="BJ220" s="348">
        <v>5.2329999999999997</v>
      </c>
      <c r="BK220" s="373"/>
      <c r="BL220" s="372" t="s">
        <v>3462</v>
      </c>
      <c r="BM220" s="372" t="s">
        <v>3463</v>
      </c>
      <c r="BN220" s="372" t="s">
        <v>3464</v>
      </c>
      <c r="BO220" s="372" t="s">
        <v>3465</v>
      </c>
      <c r="BP220" s="372" t="s">
        <v>3466</v>
      </c>
      <c r="BQ220" s="373"/>
      <c r="BR220" s="354" t="s">
        <v>443</v>
      </c>
    </row>
    <row r="221" spans="1:70" s="428" customFormat="1" x14ac:dyDescent="0.25">
      <c r="A221" s="345" t="s">
        <v>3467</v>
      </c>
      <c r="B221" s="373"/>
      <c r="C221" s="719">
        <v>45860</v>
      </c>
      <c r="D221" s="373"/>
      <c r="E221" s="346">
        <v>430.85399999999998</v>
      </c>
      <c r="F221" s="373"/>
      <c r="G221" s="347">
        <v>10.664999999999999</v>
      </c>
      <c r="H221" s="374"/>
      <c r="I221" s="348">
        <v>6.2899999999999998E-2</v>
      </c>
      <c r="J221" s="348">
        <v>3.0684</v>
      </c>
      <c r="K221" s="348">
        <v>2.8914</v>
      </c>
      <c r="L221" s="348">
        <v>6.9527000000000001</v>
      </c>
      <c r="M221" s="348">
        <v>3.8E-3</v>
      </c>
      <c r="N221" s="350" t="s">
        <v>430</v>
      </c>
      <c r="O221" s="348" t="s">
        <v>430</v>
      </c>
      <c r="P221" s="348" t="s">
        <v>430</v>
      </c>
      <c r="Q221" s="348" t="s">
        <v>430</v>
      </c>
      <c r="R221" s="348" t="s">
        <v>430</v>
      </c>
      <c r="S221" s="348">
        <v>12.9002</v>
      </c>
      <c r="T221" s="348">
        <v>-1.3742000000000001</v>
      </c>
      <c r="U221" s="348">
        <v>2.1004</v>
      </c>
      <c r="V221" s="348" t="s">
        <v>430</v>
      </c>
      <c r="W221" s="348">
        <v>1.0642</v>
      </c>
      <c r="X221" s="348">
        <v>6.65</v>
      </c>
      <c r="Y221" s="374"/>
      <c r="Z221" s="346">
        <v>5</v>
      </c>
      <c r="AA221" s="346">
        <v>7</v>
      </c>
      <c r="AB221" s="346">
        <v>4</v>
      </c>
      <c r="AC221" s="346">
        <v>6</v>
      </c>
      <c r="AD221" s="346">
        <v>5</v>
      </c>
      <c r="AE221" s="346" t="s">
        <v>430</v>
      </c>
      <c r="AF221" s="346" t="s">
        <v>430</v>
      </c>
      <c r="AG221" s="346" t="s">
        <v>430</v>
      </c>
      <c r="AH221" s="346" t="s">
        <v>430</v>
      </c>
      <c r="AI221" s="346" t="s">
        <v>430</v>
      </c>
      <c r="AJ221" s="346">
        <v>5</v>
      </c>
      <c r="AK221" s="346">
        <v>5</v>
      </c>
      <c r="AL221" s="346">
        <v>4</v>
      </c>
      <c r="AM221" s="346" t="s">
        <v>430</v>
      </c>
      <c r="AN221" s="346">
        <v>5</v>
      </c>
      <c r="AO221" s="373"/>
      <c r="AP221" s="348" t="s">
        <v>430</v>
      </c>
      <c r="AQ221" s="348" t="s">
        <v>430</v>
      </c>
      <c r="AR221" s="348" t="s">
        <v>430</v>
      </c>
      <c r="AS221" s="348" t="s">
        <v>430</v>
      </c>
      <c r="AT221" s="348" t="s">
        <v>430</v>
      </c>
      <c r="AU221" s="351"/>
      <c r="AV221" s="346" t="s">
        <v>430</v>
      </c>
      <c r="AW221" s="346" t="s">
        <v>430</v>
      </c>
      <c r="AX221" s="346" t="s">
        <v>430</v>
      </c>
      <c r="AY221" s="346" t="s">
        <v>430</v>
      </c>
      <c r="AZ221" s="346" t="s">
        <v>430</v>
      </c>
      <c r="BA221" s="362"/>
      <c r="BB221" s="348">
        <v>12.102014877788999</v>
      </c>
      <c r="BC221" s="375">
        <v>0.90929530095171296</v>
      </c>
      <c r="BD221" s="375">
        <v>1.2170627316227801E-2</v>
      </c>
      <c r="BE221" s="375">
        <v>-0.612997493833078</v>
      </c>
      <c r="BF221" s="374"/>
      <c r="BG221" s="348">
        <v>59.1999</v>
      </c>
      <c r="BH221" s="348">
        <v>22.813700000000001</v>
      </c>
      <c r="BI221" s="348">
        <v>13.1311</v>
      </c>
      <c r="BJ221" s="348">
        <v>4.8552999999999997</v>
      </c>
      <c r="BK221" s="373"/>
      <c r="BL221" s="372" t="s">
        <v>3468</v>
      </c>
      <c r="BM221" s="372" t="s">
        <v>3469</v>
      </c>
      <c r="BN221" s="372" t="s">
        <v>3205</v>
      </c>
      <c r="BO221" s="372" t="s">
        <v>3470</v>
      </c>
      <c r="BP221" s="372" t="s">
        <v>3471</v>
      </c>
      <c r="BQ221" s="373"/>
      <c r="BR221" s="354" t="s">
        <v>443</v>
      </c>
    </row>
    <row r="222" spans="1:70" s="428" customFormat="1" x14ac:dyDescent="0.25">
      <c r="A222" s="885" t="s">
        <v>93</v>
      </c>
      <c r="B222" s="402"/>
      <c r="C222" s="724"/>
      <c r="D222" s="402"/>
      <c r="E222" s="403"/>
      <c r="F222" s="402"/>
      <c r="G222" s="404"/>
      <c r="H222" s="406"/>
      <c r="I222" s="405">
        <v>0.27750000000000002</v>
      </c>
      <c r="J222" s="405">
        <v>3.7193000000000001</v>
      </c>
      <c r="K222" s="405">
        <v>3.2565</v>
      </c>
      <c r="L222" s="405">
        <v>9.5078999999999994</v>
      </c>
      <c r="M222" s="405">
        <v>3.3953000000000002</v>
      </c>
      <c r="N222" s="407">
        <v>6.6997</v>
      </c>
      <c r="O222" s="405">
        <v>-0.6734</v>
      </c>
      <c r="P222" s="405">
        <v>9.2200000000000006</v>
      </c>
      <c r="Q222" s="405">
        <v>9.3819999999999997</v>
      </c>
      <c r="R222" s="405">
        <v>9.8291000000000004</v>
      </c>
      <c r="S222" s="405">
        <v>14.962199999999999</v>
      </c>
      <c r="T222" s="405">
        <v>2.2321</v>
      </c>
      <c r="U222" s="405">
        <v>4.4805999999999999</v>
      </c>
      <c r="V222" s="405">
        <v>4.6852999999999998</v>
      </c>
      <c r="W222" s="405">
        <v>1.3888</v>
      </c>
      <c r="X222" s="405">
        <v>12.815899999999999</v>
      </c>
      <c r="Y222" s="406"/>
      <c r="Z222" s="403">
        <v>5</v>
      </c>
      <c r="AA222" s="403">
        <v>7</v>
      </c>
      <c r="AB222" s="403">
        <v>7</v>
      </c>
      <c r="AC222" s="403">
        <v>7</v>
      </c>
      <c r="AD222" s="403">
        <v>7</v>
      </c>
      <c r="AE222" s="403">
        <v>6</v>
      </c>
      <c r="AF222" s="403">
        <v>5</v>
      </c>
      <c r="AG222" s="403">
        <v>5</v>
      </c>
      <c r="AH222" s="403">
        <v>4</v>
      </c>
      <c r="AI222" s="403">
        <v>3</v>
      </c>
      <c r="AJ222" s="403">
        <v>7</v>
      </c>
      <c r="AK222" s="403">
        <v>7</v>
      </c>
      <c r="AL222" s="403">
        <v>7</v>
      </c>
      <c r="AM222" s="403">
        <v>6</v>
      </c>
      <c r="AN222" s="403">
        <v>7</v>
      </c>
      <c r="AO222" s="402"/>
      <c r="AP222" s="405">
        <v>9.4700000000000006</v>
      </c>
      <c r="AQ222" s="405">
        <v>10.914999999999999</v>
      </c>
      <c r="AR222" s="405">
        <v>8.1999999999999993</v>
      </c>
      <c r="AS222" s="405">
        <v>4.43</v>
      </c>
      <c r="AT222" s="405">
        <v>8.4083333333333297</v>
      </c>
      <c r="AU222" s="408"/>
      <c r="AV222" s="403">
        <v>3</v>
      </c>
      <c r="AW222" s="403">
        <v>4</v>
      </c>
      <c r="AX222" s="403">
        <v>4</v>
      </c>
      <c r="AY222" s="403">
        <v>5</v>
      </c>
      <c r="AZ222" s="403">
        <v>6</v>
      </c>
      <c r="BA222" s="409"/>
      <c r="BB222" s="405"/>
      <c r="BC222" s="410"/>
      <c r="BD222" s="410"/>
      <c r="BE222" s="410"/>
      <c r="BF222" s="406"/>
      <c r="BG222" s="405"/>
      <c r="BH222" s="405"/>
      <c r="BI222" s="405"/>
      <c r="BJ222" s="405"/>
      <c r="BK222" s="402"/>
      <c r="BL222" s="401"/>
      <c r="BM222" s="401"/>
      <c r="BN222" s="401"/>
      <c r="BO222" s="401"/>
      <c r="BP222" s="401"/>
      <c r="BQ222" s="402"/>
      <c r="BR222" s="411"/>
    </row>
    <row r="223" spans="1:70" s="428" customFormat="1" x14ac:dyDescent="0.25">
      <c r="A223" s="886" t="s">
        <v>94</v>
      </c>
      <c r="B223" s="373"/>
      <c r="C223" s="719"/>
      <c r="D223" s="373"/>
      <c r="E223" s="346"/>
      <c r="F223" s="373"/>
      <c r="G223" s="347"/>
      <c r="H223" s="374"/>
      <c r="I223" s="348">
        <v>0.48180000000000001</v>
      </c>
      <c r="J223" s="348">
        <v>5.4503000000000004</v>
      </c>
      <c r="K223" s="348">
        <v>5.6948999999999996</v>
      </c>
      <c r="L223" s="348">
        <v>17.470199999999998</v>
      </c>
      <c r="M223" s="348">
        <v>16.348299999999998</v>
      </c>
      <c r="N223" s="350">
        <v>24.104900000000001</v>
      </c>
      <c r="O223" s="348">
        <v>2.8818000000000001</v>
      </c>
      <c r="P223" s="348">
        <v>12.982799999999999</v>
      </c>
      <c r="Q223" s="348">
        <v>12.6205</v>
      </c>
      <c r="R223" s="348">
        <v>11.1206</v>
      </c>
      <c r="S223" s="348">
        <v>22.730899999999998</v>
      </c>
      <c r="T223" s="348">
        <v>14.422499999999999</v>
      </c>
      <c r="U223" s="348">
        <v>18.499600000000001</v>
      </c>
      <c r="V223" s="348">
        <v>21.518899999999999</v>
      </c>
      <c r="W223" s="348">
        <v>2.67</v>
      </c>
      <c r="X223" s="348">
        <v>16.8279</v>
      </c>
      <c r="Y223" s="374"/>
      <c r="Z223" s="346"/>
      <c r="AA223" s="346"/>
      <c r="AB223" s="346"/>
      <c r="AC223" s="346"/>
      <c r="AD223" s="346"/>
      <c r="AE223" s="346"/>
      <c r="AF223" s="346"/>
      <c r="AG223" s="346"/>
      <c r="AH223" s="346"/>
      <c r="AI223" s="346"/>
      <c r="AJ223" s="346"/>
      <c r="AK223" s="346"/>
      <c r="AL223" s="346"/>
      <c r="AM223" s="346"/>
      <c r="AN223" s="346"/>
      <c r="AO223" s="373"/>
      <c r="AP223" s="348">
        <v>10.92</v>
      </c>
      <c r="AQ223" s="348">
        <v>15.08</v>
      </c>
      <c r="AR223" s="348">
        <v>10.99</v>
      </c>
      <c r="AS223" s="348">
        <v>7.6</v>
      </c>
      <c r="AT223" s="348">
        <v>31.69</v>
      </c>
      <c r="AU223" s="351"/>
      <c r="AV223" s="346"/>
      <c r="AW223" s="346"/>
      <c r="AX223" s="346"/>
      <c r="AY223" s="346"/>
      <c r="AZ223" s="346"/>
      <c r="BA223" s="362"/>
      <c r="BB223" s="348"/>
      <c r="BC223" s="375"/>
      <c r="BD223" s="375"/>
      <c r="BE223" s="375"/>
      <c r="BF223" s="374"/>
      <c r="BG223" s="348"/>
      <c r="BH223" s="348"/>
      <c r="BI223" s="348"/>
      <c r="BJ223" s="348"/>
      <c r="BK223" s="373"/>
      <c r="BL223" s="372"/>
      <c r="BM223" s="372"/>
      <c r="BN223" s="372"/>
      <c r="BO223" s="372"/>
      <c r="BP223" s="372"/>
      <c r="BQ223" s="373"/>
      <c r="BR223" s="354"/>
    </row>
    <row r="224" spans="1:70" s="428" customFormat="1" x14ac:dyDescent="0.25">
      <c r="A224" s="886" t="s">
        <v>95</v>
      </c>
      <c r="B224" s="373"/>
      <c r="C224" s="719"/>
      <c r="D224" s="373"/>
      <c r="E224" s="346"/>
      <c r="F224" s="373"/>
      <c r="G224" s="347"/>
      <c r="H224" s="374"/>
      <c r="I224" s="348">
        <v>6.2899999999999998E-2</v>
      </c>
      <c r="J224" s="348">
        <v>3.0684</v>
      </c>
      <c r="K224" s="348">
        <v>2.1299000000000001</v>
      </c>
      <c r="L224" s="348">
        <v>6.3106999999999998</v>
      </c>
      <c r="M224" s="348">
        <v>-3.0594999999999999</v>
      </c>
      <c r="N224" s="350">
        <v>-4.8574999999999999</v>
      </c>
      <c r="O224" s="348">
        <v>-3.9405999999999999</v>
      </c>
      <c r="P224" s="348">
        <v>6.7576000000000001</v>
      </c>
      <c r="Q224" s="348">
        <v>6.1703999999999999</v>
      </c>
      <c r="R224" s="348">
        <v>8.1205999999999996</v>
      </c>
      <c r="S224" s="348">
        <v>11.9055</v>
      </c>
      <c r="T224" s="348">
        <v>-4.1501999999999999</v>
      </c>
      <c r="U224" s="348">
        <v>-5.7397999999999998</v>
      </c>
      <c r="V224" s="348">
        <v>-7.0788000000000002</v>
      </c>
      <c r="W224" s="348">
        <v>0.45379999999999998</v>
      </c>
      <c r="X224" s="348">
        <v>6.65</v>
      </c>
      <c r="Y224" s="374"/>
      <c r="Z224" s="346"/>
      <c r="AA224" s="346"/>
      <c r="AB224" s="346"/>
      <c r="AC224" s="346"/>
      <c r="AD224" s="346"/>
      <c r="AE224" s="346"/>
      <c r="AF224" s="346"/>
      <c r="AG224" s="346"/>
      <c r="AH224" s="346"/>
      <c r="AI224" s="346"/>
      <c r="AJ224" s="346"/>
      <c r="AK224" s="346"/>
      <c r="AL224" s="346"/>
      <c r="AM224" s="346"/>
      <c r="AN224" s="346"/>
      <c r="AO224" s="373"/>
      <c r="AP224" s="348">
        <v>7.55</v>
      </c>
      <c r="AQ224" s="348">
        <v>7.51</v>
      </c>
      <c r="AR224" s="348">
        <v>6.01</v>
      </c>
      <c r="AS224" s="348">
        <v>1.53</v>
      </c>
      <c r="AT224" s="348">
        <v>-5.9</v>
      </c>
      <c r="AU224" s="351"/>
      <c r="AV224" s="346"/>
      <c r="AW224" s="346"/>
      <c r="AX224" s="346"/>
      <c r="AY224" s="346"/>
      <c r="AZ224" s="346"/>
      <c r="BA224" s="362"/>
      <c r="BB224" s="348"/>
      <c r="BC224" s="375"/>
      <c r="BD224" s="375"/>
      <c r="BE224" s="375"/>
      <c r="BF224" s="374"/>
      <c r="BG224" s="348"/>
      <c r="BH224" s="348"/>
      <c r="BI224" s="348"/>
      <c r="BJ224" s="348"/>
      <c r="BK224" s="373"/>
      <c r="BL224" s="372"/>
      <c r="BM224" s="372"/>
      <c r="BN224" s="372"/>
      <c r="BO224" s="372"/>
      <c r="BP224" s="372"/>
      <c r="BQ224" s="373"/>
      <c r="BR224" s="354"/>
    </row>
    <row r="225" spans="1:70" s="428" customFormat="1" x14ac:dyDescent="0.25">
      <c r="A225" s="887" t="s">
        <v>96</v>
      </c>
      <c r="B225" s="413"/>
      <c r="C225" s="725"/>
      <c r="D225" s="413"/>
      <c r="E225" s="414"/>
      <c r="F225" s="413"/>
      <c r="G225" s="415"/>
      <c r="H225" s="417"/>
      <c r="I225" s="416">
        <v>0.3196</v>
      </c>
      <c r="J225" s="416">
        <v>3.2864</v>
      </c>
      <c r="K225" s="416">
        <v>2.8914</v>
      </c>
      <c r="L225" s="416">
        <v>7.968</v>
      </c>
      <c r="M225" s="416">
        <v>1.4661</v>
      </c>
      <c r="N225" s="418">
        <v>5.5070499999999996</v>
      </c>
      <c r="O225" s="416">
        <v>-0.87170000000000003</v>
      </c>
      <c r="P225" s="416">
        <v>9.2531999999999996</v>
      </c>
      <c r="Q225" s="416">
        <v>9.3685500000000008</v>
      </c>
      <c r="R225" s="416">
        <v>10.2461</v>
      </c>
      <c r="S225" s="416">
        <v>13.0418</v>
      </c>
      <c r="T225" s="416">
        <v>-0.38379999999999997</v>
      </c>
      <c r="U225" s="416">
        <v>2.1004</v>
      </c>
      <c r="V225" s="416">
        <v>1.9335</v>
      </c>
      <c r="W225" s="416">
        <v>1.2681</v>
      </c>
      <c r="X225" s="416">
        <v>13.781599999999999</v>
      </c>
      <c r="Y225" s="417"/>
      <c r="Z225" s="414"/>
      <c r="AA225" s="414"/>
      <c r="AB225" s="414"/>
      <c r="AC225" s="414"/>
      <c r="AD225" s="414"/>
      <c r="AE225" s="414"/>
      <c r="AF225" s="414"/>
      <c r="AG225" s="414"/>
      <c r="AH225" s="414"/>
      <c r="AI225" s="414"/>
      <c r="AJ225" s="414"/>
      <c r="AK225" s="414"/>
      <c r="AL225" s="414"/>
      <c r="AM225" s="414"/>
      <c r="AN225" s="414"/>
      <c r="AO225" s="413"/>
      <c r="AP225" s="416">
        <v>9.94</v>
      </c>
      <c r="AQ225" s="416">
        <v>10.54</v>
      </c>
      <c r="AR225" s="416">
        <v>7.9</v>
      </c>
      <c r="AS225" s="416">
        <v>4.41</v>
      </c>
      <c r="AT225" s="416">
        <v>4.59</v>
      </c>
      <c r="AU225" s="419"/>
      <c r="AV225" s="414"/>
      <c r="AW225" s="414"/>
      <c r="AX225" s="414"/>
      <c r="AY225" s="414"/>
      <c r="AZ225" s="414"/>
      <c r="BA225" s="420"/>
      <c r="BB225" s="416"/>
      <c r="BC225" s="421"/>
      <c r="BD225" s="421"/>
      <c r="BE225" s="421"/>
      <c r="BF225" s="417"/>
      <c r="BG225" s="416"/>
      <c r="BH225" s="416"/>
      <c r="BI225" s="416"/>
      <c r="BJ225" s="416"/>
      <c r="BK225" s="413"/>
      <c r="BL225" s="412"/>
      <c r="BM225" s="412"/>
      <c r="BN225" s="412"/>
      <c r="BO225" s="412"/>
      <c r="BP225" s="412"/>
      <c r="BQ225" s="413"/>
      <c r="BR225" s="422"/>
    </row>
    <row r="226" spans="1:70" s="428" customFormat="1" ht="14.5" customHeight="1" x14ac:dyDescent="0.35">
      <c r="A226" s="874" t="s">
        <v>3472</v>
      </c>
      <c r="B226" s="862"/>
      <c r="C226" s="863"/>
      <c r="D226" s="862"/>
      <c r="E226" s="864"/>
      <c r="F226" s="862"/>
      <c r="G226" s="865"/>
      <c r="H226" s="867"/>
      <c r="I226" s="866"/>
      <c r="J226" s="866"/>
      <c r="K226" s="866"/>
      <c r="L226" s="866"/>
      <c r="M226" s="866"/>
      <c r="N226" s="868"/>
      <c r="O226" s="866"/>
      <c r="P226" s="866"/>
      <c r="Q226" s="866"/>
      <c r="R226" s="866"/>
      <c r="S226" s="866"/>
      <c r="T226" s="866"/>
      <c r="U226" s="866"/>
      <c r="V226" s="866"/>
      <c r="W226" s="866"/>
      <c r="X226" s="866"/>
      <c r="Y226" s="867"/>
      <c r="Z226" s="864"/>
      <c r="AA226" s="864"/>
      <c r="AB226" s="864"/>
      <c r="AC226" s="864"/>
      <c r="AD226" s="864"/>
      <c r="AE226" s="864"/>
      <c r="AF226" s="864"/>
      <c r="AG226" s="864"/>
      <c r="AH226" s="864"/>
      <c r="AI226" s="864"/>
      <c r="AJ226" s="864"/>
      <c r="AK226" s="864"/>
      <c r="AL226" s="864"/>
      <c r="AM226" s="864"/>
      <c r="AN226" s="864"/>
      <c r="AO226" s="862"/>
      <c r="AP226" s="866"/>
      <c r="AQ226" s="866"/>
      <c r="AR226" s="866"/>
      <c r="AS226" s="866"/>
      <c r="AT226" s="866"/>
      <c r="AU226" s="869"/>
      <c r="AV226" s="864"/>
      <c r="AW226" s="864"/>
      <c r="AX226" s="864"/>
      <c r="AY226" s="864"/>
      <c r="AZ226" s="864"/>
      <c r="BA226" s="870"/>
      <c r="BB226" s="866"/>
      <c r="BC226" s="871"/>
      <c r="BD226" s="871"/>
      <c r="BE226" s="871"/>
      <c r="BF226" s="867"/>
      <c r="BG226" s="866"/>
      <c r="BH226" s="866"/>
      <c r="BI226" s="866"/>
      <c r="BJ226" s="866"/>
      <c r="BK226" s="862"/>
      <c r="BL226" s="872"/>
      <c r="BM226" s="872"/>
      <c r="BN226" s="872"/>
      <c r="BO226" s="872"/>
      <c r="BP226" s="872"/>
      <c r="BQ226" s="862"/>
      <c r="BR226" s="873"/>
    </row>
    <row r="227" spans="1:70" s="428" customFormat="1" x14ac:dyDescent="0.25">
      <c r="A227" s="345" t="s">
        <v>3473</v>
      </c>
      <c r="B227" s="373"/>
      <c r="C227" s="719">
        <v>43480</v>
      </c>
      <c r="D227" s="373"/>
      <c r="E227" s="346">
        <v>37454.5</v>
      </c>
      <c r="F227" s="373"/>
      <c r="G227" s="347">
        <v>36.33</v>
      </c>
      <c r="H227" s="374"/>
      <c r="I227" s="348">
        <v>0.38679999999999998</v>
      </c>
      <c r="J227" s="348">
        <v>4.4866000000000001</v>
      </c>
      <c r="K227" s="348">
        <v>2.8014000000000001</v>
      </c>
      <c r="L227" s="348">
        <v>3.2101999999999999</v>
      </c>
      <c r="M227" s="348">
        <v>-2.5743999999999998</v>
      </c>
      <c r="N227" s="350">
        <v>2.7431999999999999</v>
      </c>
      <c r="O227" s="348">
        <v>6.7012</v>
      </c>
      <c r="P227" s="348">
        <v>18.522400000000001</v>
      </c>
      <c r="Q227" s="348">
        <v>19.421500000000002</v>
      </c>
      <c r="R227" s="348" t="s">
        <v>430</v>
      </c>
      <c r="S227" s="348">
        <v>9.0008999999999997</v>
      </c>
      <c r="T227" s="348">
        <v>-3.7871000000000001</v>
      </c>
      <c r="U227" s="348">
        <v>2.4824000000000002</v>
      </c>
      <c r="V227" s="348">
        <v>0.6371</v>
      </c>
      <c r="W227" s="348">
        <v>2.2227999999999999</v>
      </c>
      <c r="X227" s="348">
        <v>18.968599999999999</v>
      </c>
      <c r="Y227" s="374"/>
      <c r="Z227" s="346">
        <v>5</v>
      </c>
      <c r="AA227" s="346">
        <v>6</v>
      </c>
      <c r="AB227" s="346">
        <v>7</v>
      </c>
      <c r="AC227" s="346">
        <v>7</v>
      </c>
      <c r="AD227" s="346">
        <v>7</v>
      </c>
      <c r="AE227" s="346">
        <v>5</v>
      </c>
      <c r="AF227" s="346">
        <v>3</v>
      </c>
      <c r="AG227" s="346">
        <v>3</v>
      </c>
      <c r="AH227" s="346">
        <v>1</v>
      </c>
      <c r="AI227" s="346" t="s">
        <v>430</v>
      </c>
      <c r="AJ227" s="346">
        <v>7</v>
      </c>
      <c r="AK227" s="346">
        <v>7</v>
      </c>
      <c r="AL227" s="346">
        <v>5</v>
      </c>
      <c r="AM227" s="346">
        <v>5</v>
      </c>
      <c r="AN227" s="346">
        <v>5</v>
      </c>
      <c r="AO227" s="373"/>
      <c r="AP227" s="348" t="s">
        <v>430</v>
      </c>
      <c r="AQ227" s="348">
        <v>20.99</v>
      </c>
      <c r="AR227" s="348">
        <v>16.149999999999999</v>
      </c>
      <c r="AS227" s="348">
        <v>9.16</v>
      </c>
      <c r="AT227" s="348">
        <v>-0.6</v>
      </c>
      <c r="AU227" s="351"/>
      <c r="AV227" s="346" t="s">
        <v>430</v>
      </c>
      <c r="AW227" s="346">
        <v>2</v>
      </c>
      <c r="AX227" s="346">
        <v>3</v>
      </c>
      <c r="AY227" s="346">
        <v>3</v>
      </c>
      <c r="AZ227" s="346">
        <v>6</v>
      </c>
      <c r="BA227" s="362"/>
      <c r="BB227" s="348">
        <v>11.0780454020852</v>
      </c>
      <c r="BC227" s="375">
        <v>0.81640204511588699</v>
      </c>
      <c r="BD227" s="375">
        <v>0.10174433541337601</v>
      </c>
      <c r="BE227" s="375">
        <v>0.529393723817282</v>
      </c>
      <c r="BF227" s="374"/>
      <c r="BG227" s="348">
        <v>67.916899999999998</v>
      </c>
      <c r="BH227" s="348">
        <v>13.9991</v>
      </c>
      <c r="BI227" s="348">
        <v>12.524100000000001</v>
      </c>
      <c r="BJ227" s="348">
        <v>5.5598999999999998</v>
      </c>
      <c r="BK227" s="373"/>
      <c r="BL227" s="372" t="s">
        <v>3474</v>
      </c>
      <c r="BM227" s="372" t="s">
        <v>2174</v>
      </c>
      <c r="BN227" s="372" t="s">
        <v>3475</v>
      </c>
      <c r="BO227" s="372" t="s">
        <v>3476</v>
      </c>
      <c r="BP227" s="372" t="s">
        <v>3477</v>
      </c>
      <c r="BQ227" s="373"/>
      <c r="BR227" s="354" t="s">
        <v>1015</v>
      </c>
    </row>
    <row r="228" spans="1:70" s="428" customFormat="1" x14ac:dyDescent="0.25">
      <c r="A228" s="345" t="s">
        <v>3478</v>
      </c>
      <c r="B228" s="373"/>
      <c r="C228" s="719">
        <v>36577</v>
      </c>
      <c r="D228" s="373"/>
      <c r="E228" s="346">
        <v>8985.2999999999993</v>
      </c>
      <c r="F228" s="373"/>
      <c r="G228" s="347">
        <v>254.61879999999999</v>
      </c>
      <c r="H228" s="374"/>
      <c r="I228" s="348" t="s">
        <v>430</v>
      </c>
      <c r="J228" s="348">
        <v>4.0484</v>
      </c>
      <c r="K228" s="348">
        <v>5.4016000000000002</v>
      </c>
      <c r="L228" s="348">
        <v>7.1012000000000004</v>
      </c>
      <c r="M228" s="348">
        <v>-0.28299999999999997</v>
      </c>
      <c r="N228" s="350">
        <v>3.1242000000000001</v>
      </c>
      <c r="O228" s="348">
        <v>3.1438999999999999</v>
      </c>
      <c r="P228" s="348">
        <v>22.574100000000001</v>
      </c>
      <c r="Q228" s="348">
        <v>18.8934</v>
      </c>
      <c r="R228" s="348">
        <v>16.152999999999999</v>
      </c>
      <c r="S228" s="348">
        <v>14.097200000000001</v>
      </c>
      <c r="T228" s="348">
        <v>-1.7027000000000001</v>
      </c>
      <c r="U228" s="348">
        <v>0.54549999999999998</v>
      </c>
      <c r="V228" s="348">
        <v>0.89480000000000004</v>
      </c>
      <c r="W228" s="348">
        <v>2.1701000000000001</v>
      </c>
      <c r="X228" s="348">
        <v>13.0787</v>
      </c>
      <c r="Y228" s="374"/>
      <c r="Z228" s="346" t="s">
        <v>430</v>
      </c>
      <c r="AA228" s="346">
        <v>7</v>
      </c>
      <c r="AB228" s="346">
        <v>4</v>
      </c>
      <c r="AC228" s="346">
        <v>6</v>
      </c>
      <c r="AD228" s="346">
        <v>6</v>
      </c>
      <c r="AE228" s="346">
        <v>4</v>
      </c>
      <c r="AF228" s="346">
        <v>4</v>
      </c>
      <c r="AG228" s="346">
        <v>1</v>
      </c>
      <c r="AH228" s="346">
        <v>2</v>
      </c>
      <c r="AI228" s="346">
        <v>1</v>
      </c>
      <c r="AJ228" s="346">
        <v>6</v>
      </c>
      <c r="AK228" s="346">
        <v>6</v>
      </c>
      <c r="AL228" s="346">
        <v>7</v>
      </c>
      <c r="AM228" s="346">
        <v>4</v>
      </c>
      <c r="AN228" s="346">
        <v>6</v>
      </c>
      <c r="AO228" s="373"/>
      <c r="AP228" s="348">
        <v>18.239999999999998</v>
      </c>
      <c r="AQ228" s="348">
        <v>21.08</v>
      </c>
      <c r="AR228" s="348">
        <v>18.59</v>
      </c>
      <c r="AS228" s="348">
        <v>10.41</v>
      </c>
      <c r="AT228" s="348">
        <v>0.92</v>
      </c>
      <c r="AU228" s="351"/>
      <c r="AV228" s="346">
        <v>1</v>
      </c>
      <c r="AW228" s="346">
        <v>1</v>
      </c>
      <c r="AX228" s="346">
        <v>1</v>
      </c>
      <c r="AY228" s="346">
        <v>2</v>
      </c>
      <c r="AZ228" s="346">
        <v>5</v>
      </c>
      <c r="BA228" s="362"/>
      <c r="BB228" s="348">
        <v>16.336857191517701</v>
      </c>
      <c r="BC228" s="375">
        <v>1.1436237771781901</v>
      </c>
      <c r="BD228" s="375">
        <v>9.2189515199269795E-2</v>
      </c>
      <c r="BE228" s="375">
        <v>0.83032384288114602</v>
      </c>
      <c r="BF228" s="374"/>
      <c r="BG228" s="348">
        <v>40.361800000000002</v>
      </c>
      <c r="BH228" s="348">
        <v>15.228999999999999</v>
      </c>
      <c r="BI228" s="348">
        <v>33.055599999999998</v>
      </c>
      <c r="BJ228" s="348">
        <v>11.3536</v>
      </c>
      <c r="BK228" s="373"/>
      <c r="BL228" s="372" t="s">
        <v>3479</v>
      </c>
      <c r="BM228" s="372" t="s">
        <v>3480</v>
      </c>
      <c r="BN228" s="372" t="s">
        <v>3481</v>
      </c>
      <c r="BO228" s="372" t="s">
        <v>3482</v>
      </c>
      <c r="BP228" s="372" t="s">
        <v>3483</v>
      </c>
      <c r="BQ228" s="373"/>
      <c r="BR228" s="354" t="s">
        <v>518</v>
      </c>
    </row>
    <row r="229" spans="1:70" s="428" customFormat="1" x14ac:dyDescent="0.25">
      <c r="A229" s="345" t="s">
        <v>3484</v>
      </c>
      <c r="B229" s="373"/>
      <c r="C229" s="719">
        <v>45447</v>
      </c>
      <c r="D229" s="373"/>
      <c r="E229" s="346">
        <v>1682.52</v>
      </c>
      <c r="F229" s="373"/>
      <c r="G229" s="347">
        <v>13.752000000000001</v>
      </c>
      <c r="H229" s="374"/>
      <c r="I229" s="348">
        <v>0.47489999999999999</v>
      </c>
      <c r="J229" s="348">
        <v>4.6574999999999998</v>
      </c>
      <c r="K229" s="348">
        <v>5.5167999999999999</v>
      </c>
      <c r="L229" s="348">
        <v>12.5921</v>
      </c>
      <c r="M229" s="348">
        <v>5.3470000000000004</v>
      </c>
      <c r="N229" s="350">
        <v>8.4200999999999997</v>
      </c>
      <c r="O229" s="348">
        <v>12.0768</v>
      </c>
      <c r="P229" s="348" t="s">
        <v>430</v>
      </c>
      <c r="Q229" s="348" t="s">
        <v>430</v>
      </c>
      <c r="R229" s="348" t="s">
        <v>430</v>
      </c>
      <c r="S229" s="348">
        <v>19.5306</v>
      </c>
      <c r="T229" s="348">
        <v>4.1976000000000004</v>
      </c>
      <c r="U229" s="348">
        <v>8.3176000000000005</v>
      </c>
      <c r="V229" s="348">
        <v>5.2906000000000004</v>
      </c>
      <c r="W229" s="348">
        <v>3.9298999999999999</v>
      </c>
      <c r="X229" s="348">
        <v>16.917899999999999</v>
      </c>
      <c r="Y229" s="374"/>
      <c r="Z229" s="346">
        <v>4</v>
      </c>
      <c r="AA229" s="346">
        <v>5</v>
      </c>
      <c r="AB229" s="346">
        <v>3</v>
      </c>
      <c r="AC229" s="346">
        <v>4</v>
      </c>
      <c r="AD229" s="346">
        <v>4</v>
      </c>
      <c r="AE229" s="346">
        <v>3</v>
      </c>
      <c r="AF229" s="346">
        <v>1</v>
      </c>
      <c r="AG229" s="346" t="s">
        <v>430</v>
      </c>
      <c r="AH229" s="346" t="s">
        <v>430</v>
      </c>
      <c r="AI229" s="346" t="s">
        <v>430</v>
      </c>
      <c r="AJ229" s="346">
        <v>4</v>
      </c>
      <c r="AK229" s="346">
        <v>3</v>
      </c>
      <c r="AL229" s="346">
        <v>4</v>
      </c>
      <c r="AM229" s="346">
        <v>3</v>
      </c>
      <c r="AN229" s="346">
        <v>2</v>
      </c>
      <c r="AO229" s="373"/>
      <c r="AP229" s="348" t="s">
        <v>430</v>
      </c>
      <c r="AQ229" s="348" t="s">
        <v>430</v>
      </c>
      <c r="AR229" s="348" t="s">
        <v>430</v>
      </c>
      <c r="AS229" s="348" t="s">
        <v>430</v>
      </c>
      <c r="AT229" s="348">
        <v>12.26</v>
      </c>
      <c r="AU229" s="351"/>
      <c r="AV229" s="346" t="s">
        <v>430</v>
      </c>
      <c r="AW229" s="346" t="s">
        <v>430</v>
      </c>
      <c r="AX229" s="346" t="s">
        <v>430</v>
      </c>
      <c r="AY229" s="346" t="s">
        <v>430</v>
      </c>
      <c r="AZ229" s="346">
        <v>3</v>
      </c>
      <c r="BA229" s="362"/>
      <c r="BB229" s="348">
        <v>16.1079957057486</v>
      </c>
      <c r="BC229" s="375">
        <v>1.1882094940210399</v>
      </c>
      <c r="BD229" s="375">
        <v>3.7430418059523497E-2</v>
      </c>
      <c r="BE229" s="375">
        <v>0.825682561402166</v>
      </c>
      <c r="BF229" s="374"/>
      <c r="BG229" s="348">
        <v>30.195</v>
      </c>
      <c r="BH229" s="348">
        <v>12.7263</v>
      </c>
      <c r="BI229" s="348">
        <v>43.598500000000001</v>
      </c>
      <c r="BJ229" s="348">
        <v>13.4802</v>
      </c>
      <c r="BK229" s="373"/>
      <c r="BL229" s="372" t="s">
        <v>3485</v>
      </c>
      <c r="BM229" s="372" t="s">
        <v>3486</v>
      </c>
      <c r="BN229" s="372" t="s">
        <v>1135</v>
      </c>
      <c r="BO229" s="372" t="s">
        <v>3487</v>
      </c>
      <c r="BP229" s="372" t="s">
        <v>3488</v>
      </c>
      <c r="BQ229" s="373"/>
      <c r="BR229" s="354" t="s">
        <v>554</v>
      </c>
    </row>
    <row r="230" spans="1:70" s="428" customFormat="1" ht="11" x14ac:dyDescent="0.3">
      <c r="A230" s="841" t="s">
        <v>3489</v>
      </c>
      <c r="B230" s="842"/>
      <c r="C230" s="843">
        <v>45472</v>
      </c>
      <c r="D230" s="842"/>
      <c r="E230" s="844">
        <v>1445.65</v>
      </c>
      <c r="F230" s="842"/>
      <c r="G230" s="845">
        <v>10.577999999999999</v>
      </c>
      <c r="H230" s="847"/>
      <c r="I230" s="846">
        <v>0.61829999999999996</v>
      </c>
      <c r="J230" s="846">
        <v>4.7742000000000004</v>
      </c>
      <c r="K230" s="846">
        <v>5.3376000000000001</v>
      </c>
      <c r="L230" s="846">
        <v>16.8582</v>
      </c>
      <c r="M230" s="846">
        <v>8.2148000000000003</v>
      </c>
      <c r="N230" s="848">
        <v>10.799200000000001</v>
      </c>
      <c r="O230" s="846" t="s">
        <v>430</v>
      </c>
      <c r="P230" s="846" t="s">
        <v>430</v>
      </c>
      <c r="Q230" s="846" t="s">
        <v>430</v>
      </c>
      <c r="R230" s="846" t="s">
        <v>430</v>
      </c>
      <c r="S230" s="846">
        <v>23.6614</v>
      </c>
      <c r="T230" s="846">
        <v>5.3060999999999998</v>
      </c>
      <c r="U230" s="846">
        <v>10.625400000000001</v>
      </c>
      <c r="V230" s="846">
        <v>9.4465000000000003</v>
      </c>
      <c r="W230" s="846">
        <v>3.3512</v>
      </c>
      <c r="X230" s="846">
        <v>2.8936000000000002</v>
      </c>
      <c r="Y230" s="847"/>
      <c r="Z230" s="844">
        <v>2</v>
      </c>
      <c r="AA230" s="844">
        <v>4</v>
      </c>
      <c r="AB230" s="844">
        <v>5</v>
      </c>
      <c r="AC230" s="844">
        <v>1</v>
      </c>
      <c r="AD230" s="844">
        <v>2</v>
      </c>
      <c r="AE230" s="844">
        <v>2</v>
      </c>
      <c r="AF230" s="844" t="s">
        <v>430</v>
      </c>
      <c r="AG230" s="844" t="s">
        <v>430</v>
      </c>
      <c r="AH230" s="844" t="s">
        <v>430</v>
      </c>
      <c r="AI230" s="844" t="s">
        <v>430</v>
      </c>
      <c r="AJ230" s="844">
        <v>1</v>
      </c>
      <c r="AK230" s="844">
        <v>2</v>
      </c>
      <c r="AL230" s="844">
        <v>3</v>
      </c>
      <c r="AM230" s="844">
        <v>2</v>
      </c>
      <c r="AN230" s="844">
        <v>3</v>
      </c>
      <c r="AO230" s="842"/>
      <c r="AP230" s="846" t="s">
        <v>430</v>
      </c>
      <c r="AQ230" s="846" t="s">
        <v>430</v>
      </c>
      <c r="AR230" s="846" t="s">
        <v>430</v>
      </c>
      <c r="AS230" s="846" t="s">
        <v>430</v>
      </c>
      <c r="AT230" s="846">
        <v>18.57</v>
      </c>
      <c r="AU230" s="849"/>
      <c r="AV230" s="844" t="s">
        <v>430</v>
      </c>
      <c r="AW230" s="844" t="s">
        <v>430</v>
      </c>
      <c r="AX230" s="844" t="s">
        <v>430</v>
      </c>
      <c r="AY230" s="844" t="s">
        <v>430</v>
      </c>
      <c r="AZ230" s="844">
        <v>1</v>
      </c>
      <c r="BA230" s="851"/>
      <c r="BB230" s="846">
        <v>16.007688833518099</v>
      </c>
      <c r="BC230" s="852">
        <v>1.14377005010343</v>
      </c>
      <c r="BD230" s="852">
        <v>-8.4473511801145592E-3</v>
      </c>
      <c r="BE230" s="852">
        <v>0.22673629127634501</v>
      </c>
      <c r="BF230" s="847"/>
      <c r="BG230" s="846">
        <v>7.9299400000000002</v>
      </c>
      <c r="BH230" s="846">
        <v>23.504100000000001</v>
      </c>
      <c r="BI230" s="846">
        <v>68.434600000000003</v>
      </c>
      <c r="BJ230" s="846">
        <v>0.13136</v>
      </c>
      <c r="BK230" s="842"/>
      <c r="BL230" s="855" t="s">
        <v>3490</v>
      </c>
      <c r="BM230" s="855" t="s">
        <v>3491</v>
      </c>
      <c r="BN230" s="855" t="s">
        <v>3492</v>
      </c>
      <c r="BO230" s="855" t="s">
        <v>3493</v>
      </c>
      <c r="BP230" s="855" t="s">
        <v>3494</v>
      </c>
      <c r="BQ230" s="842"/>
      <c r="BR230" s="856" t="s">
        <v>602</v>
      </c>
    </row>
    <row r="231" spans="1:70" s="428" customFormat="1" x14ac:dyDescent="0.25">
      <c r="A231" s="345" t="s">
        <v>3495</v>
      </c>
      <c r="B231" s="373"/>
      <c r="C231" s="719">
        <v>44127</v>
      </c>
      <c r="D231" s="373"/>
      <c r="E231" s="346">
        <v>1136.83</v>
      </c>
      <c r="F231" s="373"/>
      <c r="G231" s="347">
        <v>27.79</v>
      </c>
      <c r="H231" s="374"/>
      <c r="I231" s="348">
        <v>0.76139999999999997</v>
      </c>
      <c r="J231" s="348">
        <v>5.0662000000000003</v>
      </c>
      <c r="K231" s="348">
        <v>6.8845999999999998</v>
      </c>
      <c r="L231" s="348">
        <v>12.4191</v>
      </c>
      <c r="M231" s="348">
        <v>5.5049000000000001</v>
      </c>
      <c r="N231" s="350">
        <v>15.4549</v>
      </c>
      <c r="O231" s="348">
        <v>10.5718</v>
      </c>
      <c r="P231" s="348">
        <v>20.370200000000001</v>
      </c>
      <c r="Q231" s="348">
        <v>15.1693</v>
      </c>
      <c r="R231" s="348" t="s">
        <v>430</v>
      </c>
      <c r="S231" s="348">
        <v>18.9131</v>
      </c>
      <c r="T231" s="348">
        <v>3.694</v>
      </c>
      <c r="U231" s="348">
        <v>12.2828</v>
      </c>
      <c r="V231" s="348">
        <v>12.1922</v>
      </c>
      <c r="W231" s="348">
        <v>4.6703999999999999</v>
      </c>
      <c r="X231" s="348">
        <v>19.811299999999999</v>
      </c>
      <c r="Y231" s="374"/>
      <c r="Z231" s="346">
        <v>1</v>
      </c>
      <c r="AA231" s="346">
        <v>2</v>
      </c>
      <c r="AB231" s="346">
        <v>2</v>
      </c>
      <c r="AC231" s="346">
        <v>5</v>
      </c>
      <c r="AD231" s="346">
        <v>3</v>
      </c>
      <c r="AE231" s="346">
        <v>1</v>
      </c>
      <c r="AF231" s="346">
        <v>2</v>
      </c>
      <c r="AG231" s="346">
        <v>2</v>
      </c>
      <c r="AH231" s="346">
        <v>3</v>
      </c>
      <c r="AI231" s="346" t="s">
        <v>430</v>
      </c>
      <c r="AJ231" s="346">
        <v>5</v>
      </c>
      <c r="AK231" s="346">
        <v>4</v>
      </c>
      <c r="AL231" s="346">
        <v>2</v>
      </c>
      <c r="AM231" s="346">
        <v>1</v>
      </c>
      <c r="AN231" s="346">
        <v>1</v>
      </c>
      <c r="AO231" s="373"/>
      <c r="AP231" s="348" t="s">
        <v>430</v>
      </c>
      <c r="AQ231" s="348" t="s">
        <v>430</v>
      </c>
      <c r="AR231" s="348">
        <v>16.29</v>
      </c>
      <c r="AS231" s="348">
        <v>15.3</v>
      </c>
      <c r="AT231" s="348">
        <v>16.04</v>
      </c>
      <c r="AU231" s="351"/>
      <c r="AV231" s="346" t="s">
        <v>430</v>
      </c>
      <c r="AW231" s="346" t="s">
        <v>430</v>
      </c>
      <c r="AX231" s="346">
        <v>2</v>
      </c>
      <c r="AY231" s="346">
        <v>1</v>
      </c>
      <c r="AZ231" s="346">
        <v>2</v>
      </c>
      <c r="BA231" s="362"/>
      <c r="BB231" s="348">
        <v>13.644273345879</v>
      </c>
      <c r="BC231" s="375">
        <v>1.0307683658645299</v>
      </c>
      <c r="BD231" s="375">
        <v>9.6975563467592493E-2</v>
      </c>
      <c r="BE231" s="375">
        <v>0.60092584087385104</v>
      </c>
      <c r="BF231" s="374"/>
      <c r="BG231" s="348">
        <v>40.596800000000002</v>
      </c>
      <c r="BH231" s="348">
        <v>23.4727</v>
      </c>
      <c r="BI231" s="348">
        <v>30.311499999999999</v>
      </c>
      <c r="BJ231" s="348">
        <v>5.6189999999999998</v>
      </c>
      <c r="BK231" s="373"/>
      <c r="BL231" s="372" t="s">
        <v>3496</v>
      </c>
      <c r="BM231" s="372" t="s">
        <v>3497</v>
      </c>
      <c r="BN231" s="372" t="s">
        <v>3498</v>
      </c>
      <c r="BO231" s="372" t="s">
        <v>3499</v>
      </c>
      <c r="BP231" s="372" t="s">
        <v>3500</v>
      </c>
      <c r="BQ231" s="373"/>
      <c r="BR231" s="354" t="s">
        <v>463</v>
      </c>
    </row>
    <row r="232" spans="1:70" s="428" customFormat="1" x14ac:dyDescent="0.25">
      <c r="A232" s="345" t="s">
        <v>3501</v>
      </c>
      <c r="B232" s="373"/>
      <c r="C232" s="719">
        <v>45449</v>
      </c>
      <c r="D232" s="373"/>
      <c r="E232" s="346">
        <v>132.29</v>
      </c>
      <c r="F232" s="373"/>
      <c r="G232" s="347">
        <v>8.69</v>
      </c>
      <c r="H232" s="374"/>
      <c r="I232" s="348">
        <v>0.34639999999999999</v>
      </c>
      <c r="J232" s="348">
        <v>5.7178000000000004</v>
      </c>
      <c r="K232" s="348">
        <v>7.8163999999999998</v>
      </c>
      <c r="L232" s="348">
        <v>13.151</v>
      </c>
      <c r="M232" s="348">
        <v>5.3333000000000004</v>
      </c>
      <c r="N232" s="350">
        <v>2.4763999999999999</v>
      </c>
      <c r="O232" s="348">
        <v>-8.8962000000000003</v>
      </c>
      <c r="P232" s="348" t="s">
        <v>430</v>
      </c>
      <c r="Q232" s="348" t="s">
        <v>430</v>
      </c>
      <c r="R232" s="348" t="s">
        <v>430</v>
      </c>
      <c r="S232" s="348">
        <v>21.538499999999999</v>
      </c>
      <c r="T232" s="348">
        <v>1.6374</v>
      </c>
      <c r="U232" s="348">
        <v>1.1640999999999999</v>
      </c>
      <c r="V232" s="348">
        <v>-0.2296</v>
      </c>
      <c r="W232" s="348">
        <v>3.0842000000000001</v>
      </c>
      <c r="X232" s="348">
        <v>-6.6738999999999997</v>
      </c>
      <c r="Y232" s="374"/>
      <c r="Z232" s="346">
        <v>6</v>
      </c>
      <c r="AA232" s="346">
        <v>1</v>
      </c>
      <c r="AB232" s="346">
        <v>1</v>
      </c>
      <c r="AC232" s="346">
        <v>3</v>
      </c>
      <c r="AD232" s="346">
        <v>5</v>
      </c>
      <c r="AE232" s="346">
        <v>6</v>
      </c>
      <c r="AF232" s="346">
        <v>5</v>
      </c>
      <c r="AG232" s="346" t="s">
        <v>430</v>
      </c>
      <c r="AH232" s="346" t="s">
        <v>430</v>
      </c>
      <c r="AI232" s="346" t="s">
        <v>430</v>
      </c>
      <c r="AJ232" s="346">
        <v>3</v>
      </c>
      <c r="AK232" s="346">
        <v>5</v>
      </c>
      <c r="AL232" s="346">
        <v>6</v>
      </c>
      <c r="AM232" s="346">
        <v>6</v>
      </c>
      <c r="AN232" s="346">
        <v>4</v>
      </c>
      <c r="AO232" s="373"/>
      <c r="AP232" s="348" t="s">
        <v>430</v>
      </c>
      <c r="AQ232" s="348" t="s">
        <v>430</v>
      </c>
      <c r="AR232" s="348" t="s">
        <v>430</v>
      </c>
      <c r="AS232" s="348" t="s">
        <v>430</v>
      </c>
      <c r="AT232" s="348">
        <v>5.52</v>
      </c>
      <c r="AU232" s="351"/>
      <c r="AV232" s="346" t="s">
        <v>430</v>
      </c>
      <c r="AW232" s="346" t="s">
        <v>430</v>
      </c>
      <c r="AX232" s="346" t="s">
        <v>430</v>
      </c>
      <c r="AY232" s="346" t="s">
        <v>430</v>
      </c>
      <c r="AZ232" s="346">
        <v>4</v>
      </c>
      <c r="BA232" s="362"/>
      <c r="BB232" s="348">
        <v>21.0135173450116</v>
      </c>
      <c r="BC232" s="375">
        <v>1.4096501876482399</v>
      </c>
      <c r="BD232" s="375">
        <v>-4.9743317824107999E-2</v>
      </c>
      <c r="BE232" s="375">
        <v>-0.82840705151136595</v>
      </c>
      <c r="BF232" s="374"/>
      <c r="BG232" s="348">
        <v>21.090299999999999</v>
      </c>
      <c r="BH232" s="348">
        <v>33.241199999999999</v>
      </c>
      <c r="BI232" s="348">
        <v>45.4482</v>
      </c>
      <c r="BJ232" s="348">
        <v>0.2203</v>
      </c>
      <c r="BK232" s="373"/>
      <c r="BL232" s="372" t="s">
        <v>3502</v>
      </c>
      <c r="BM232" s="372" t="s">
        <v>3503</v>
      </c>
      <c r="BN232" s="372" t="s">
        <v>3169</v>
      </c>
      <c r="BO232" s="372" t="s">
        <v>3504</v>
      </c>
      <c r="BP232" s="372" t="s">
        <v>3505</v>
      </c>
      <c r="BQ232" s="373"/>
      <c r="BR232" s="354" t="s">
        <v>443</v>
      </c>
    </row>
    <row r="233" spans="1:70" s="428" customFormat="1" x14ac:dyDescent="0.25">
      <c r="A233" s="345" t="s">
        <v>3506</v>
      </c>
      <c r="B233" s="373"/>
      <c r="C233" s="719">
        <v>45883</v>
      </c>
      <c r="D233" s="373"/>
      <c r="E233" s="346">
        <v>75.459999999999994</v>
      </c>
      <c r="F233" s="373"/>
      <c r="G233" s="347">
        <v>11.565099999999999</v>
      </c>
      <c r="H233" s="374"/>
      <c r="I233" s="348">
        <v>0.58179999999999998</v>
      </c>
      <c r="J233" s="348">
        <v>4.8845999999999998</v>
      </c>
      <c r="K233" s="348">
        <v>4.9635999999999996</v>
      </c>
      <c r="L233" s="348">
        <v>15.181100000000001</v>
      </c>
      <c r="M233" s="348">
        <v>11.3635</v>
      </c>
      <c r="N233" s="350" t="s">
        <v>430</v>
      </c>
      <c r="O233" s="348" t="s">
        <v>430</v>
      </c>
      <c r="P233" s="348" t="s">
        <v>430</v>
      </c>
      <c r="Q233" s="348" t="s">
        <v>430</v>
      </c>
      <c r="R233" s="348" t="s">
        <v>430</v>
      </c>
      <c r="S233" s="348">
        <v>23.295300000000001</v>
      </c>
      <c r="T233" s="348">
        <v>8.1557999999999993</v>
      </c>
      <c r="U233" s="348">
        <v>13.821899999999999</v>
      </c>
      <c r="V233" s="348" t="s">
        <v>430</v>
      </c>
      <c r="W233" s="348">
        <v>1.2625999999999999</v>
      </c>
      <c r="X233" s="348">
        <v>15.651</v>
      </c>
      <c r="Y233" s="374"/>
      <c r="Z233" s="346">
        <v>3</v>
      </c>
      <c r="AA233" s="346">
        <v>3</v>
      </c>
      <c r="AB233" s="346">
        <v>6</v>
      </c>
      <c r="AC233" s="346">
        <v>2</v>
      </c>
      <c r="AD233" s="346">
        <v>1</v>
      </c>
      <c r="AE233" s="346" t="s">
        <v>430</v>
      </c>
      <c r="AF233" s="346" t="s">
        <v>430</v>
      </c>
      <c r="AG233" s="346" t="s">
        <v>430</v>
      </c>
      <c r="AH233" s="346" t="s">
        <v>430</v>
      </c>
      <c r="AI233" s="346" t="s">
        <v>430</v>
      </c>
      <c r="AJ233" s="346">
        <v>2</v>
      </c>
      <c r="AK233" s="346">
        <v>1</v>
      </c>
      <c r="AL233" s="346">
        <v>1</v>
      </c>
      <c r="AM233" s="346" t="s">
        <v>430</v>
      </c>
      <c r="AN233" s="346">
        <v>7</v>
      </c>
      <c r="AO233" s="373"/>
      <c r="AP233" s="348" t="s">
        <v>430</v>
      </c>
      <c r="AQ233" s="348" t="s">
        <v>430</v>
      </c>
      <c r="AR233" s="348" t="s">
        <v>430</v>
      </c>
      <c r="AS233" s="348" t="s">
        <v>430</v>
      </c>
      <c r="AT233" s="348" t="s">
        <v>430</v>
      </c>
      <c r="AU233" s="351"/>
      <c r="AV233" s="346" t="s">
        <v>430</v>
      </c>
      <c r="AW233" s="346" t="s">
        <v>430</v>
      </c>
      <c r="AX233" s="346" t="s">
        <v>430</v>
      </c>
      <c r="AY233" s="346" t="s">
        <v>430</v>
      </c>
      <c r="AZ233" s="346" t="s">
        <v>430</v>
      </c>
      <c r="BA233" s="362"/>
      <c r="BB233" s="348">
        <v>14.2839245590991</v>
      </c>
      <c r="BC233" s="375">
        <v>0.89791106783545205</v>
      </c>
      <c r="BD233" s="375">
        <v>7.6107255838207599E-2</v>
      </c>
      <c r="BE233" s="375">
        <v>1.2966267751071701</v>
      </c>
      <c r="BF233" s="374"/>
      <c r="BG233" s="348">
        <v>32.7941</v>
      </c>
      <c r="BH233" s="348">
        <v>21.8614</v>
      </c>
      <c r="BI233" s="348">
        <v>42.566899999999997</v>
      </c>
      <c r="BJ233" s="348">
        <v>2.7776000000000001</v>
      </c>
      <c r="BK233" s="373"/>
      <c r="BL233" s="372" t="s">
        <v>3507</v>
      </c>
      <c r="BM233" s="372" t="s">
        <v>3508</v>
      </c>
      <c r="BN233" s="372" t="s">
        <v>3509</v>
      </c>
      <c r="BO233" s="372" t="s">
        <v>3510</v>
      </c>
      <c r="BP233" s="372" t="s">
        <v>3511</v>
      </c>
      <c r="BQ233" s="373"/>
      <c r="BR233" s="354" t="s">
        <v>476</v>
      </c>
    </row>
    <row r="234" spans="1:70" s="428" customFormat="1" x14ac:dyDescent="0.25">
      <c r="A234" s="885" t="s">
        <v>93</v>
      </c>
      <c r="B234" s="402"/>
      <c r="C234" s="724"/>
      <c r="D234" s="402"/>
      <c r="E234" s="403"/>
      <c r="F234" s="402"/>
      <c r="G234" s="404"/>
      <c r="H234" s="406"/>
      <c r="I234" s="405">
        <v>0.52829999999999999</v>
      </c>
      <c r="J234" s="405">
        <v>4.8049999999999997</v>
      </c>
      <c r="K234" s="405">
        <v>5.5316999999999998</v>
      </c>
      <c r="L234" s="405">
        <v>11.501799999999999</v>
      </c>
      <c r="M234" s="405">
        <v>4.7008999999999999</v>
      </c>
      <c r="N234" s="407">
        <v>7.1696999999999997</v>
      </c>
      <c r="O234" s="405">
        <v>4.7195</v>
      </c>
      <c r="P234" s="405">
        <v>20.488900000000001</v>
      </c>
      <c r="Q234" s="405">
        <v>17.828099999999999</v>
      </c>
      <c r="R234" s="405">
        <v>16.152999999999999</v>
      </c>
      <c r="S234" s="405">
        <v>18.576699999999999</v>
      </c>
      <c r="T234" s="405">
        <v>2.5002</v>
      </c>
      <c r="U234" s="405">
        <v>7.0342000000000002</v>
      </c>
      <c r="V234" s="405">
        <v>4.7051999999999996</v>
      </c>
      <c r="W234" s="405">
        <v>2.9559000000000002</v>
      </c>
      <c r="X234" s="405">
        <v>11.521000000000001</v>
      </c>
      <c r="Y234" s="406"/>
      <c r="Z234" s="403">
        <v>6</v>
      </c>
      <c r="AA234" s="403">
        <v>7</v>
      </c>
      <c r="AB234" s="403">
        <v>7</v>
      </c>
      <c r="AC234" s="403">
        <v>7</v>
      </c>
      <c r="AD234" s="403">
        <v>7</v>
      </c>
      <c r="AE234" s="403">
        <v>6</v>
      </c>
      <c r="AF234" s="403">
        <v>5</v>
      </c>
      <c r="AG234" s="403">
        <v>3</v>
      </c>
      <c r="AH234" s="403">
        <v>3</v>
      </c>
      <c r="AI234" s="403">
        <v>1</v>
      </c>
      <c r="AJ234" s="403">
        <v>7</v>
      </c>
      <c r="AK234" s="403">
        <v>7</v>
      </c>
      <c r="AL234" s="403">
        <v>7</v>
      </c>
      <c r="AM234" s="403">
        <v>6</v>
      </c>
      <c r="AN234" s="403">
        <v>7</v>
      </c>
      <c r="AO234" s="402"/>
      <c r="AP234" s="405">
        <v>18.239999999999998</v>
      </c>
      <c r="AQ234" s="405">
        <v>21.035</v>
      </c>
      <c r="AR234" s="405">
        <v>17.010000000000002</v>
      </c>
      <c r="AS234" s="405">
        <v>11.623333333333299</v>
      </c>
      <c r="AT234" s="405">
        <v>8.7850000000000001</v>
      </c>
      <c r="AU234" s="408"/>
      <c r="AV234" s="403">
        <v>1</v>
      </c>
      <c r="AW234" s="403">
        <v>2</v>
      </c>
      <c r="AX234" s="403">
        <v>3</v>
      </c>
      <c r="AY234" s="403">
        <v>3</v>
      </c>
      <c r="AZ234" s="403">
        <v>6</v>
      </c>
      <c r="BA234" s="409"/>
      <c r="BB234" s="405"/>
      <c r="BC234" s="410"/>
      <c r="BD234" s="410"/>
      <c r="BE234" s="410"/>
      <c r="BF234" s="406"/>
      <c r="BG234" s="405"/>
      <c r="BH234" s="405"/>
      <c r="BI234" s="405"/>
      <c r="BJ234" s="405"/>
      <c r="BK234" s="402"/>
      <c r="BL234" s="401"/>
      <c r="BM234" s="401"/>
      <c r="BN234" s="401"/>
      <c r="BO234" s="401"/>
      <c r="BP234" s="401"/>
      <c r="BQ234" s="402"/>
      <c r="BR234" s="411"/>
    </row>
    <row r="235" spans="1:70" s="428" customFormat="1" x14ac:dyDescent="0.25">
      <c r="A235" s="886" t="s">
        <v>94</v>
      </c>
      <c r="B235" s="373"/>
      <c r="C235" s="719"/>
      <c r="D235" s="373"/>
      <c r="E235" s="346"/>
      <c r="F235" s="373"/>
      <c r="G235" s="347"/>
      <c r="H235" s="374"/>
      <c r="I235" s="348">
        <v>0.76139999999999997</v>
      </c>
      <c r="J235" s="348">
        <v>5.7178000000000004</v>
      </c>
      <c r="K235" s="348">
        <v>7.8163999999999998</v>
      </c>
      <c r="L235" s="348">
        <v>16.8582</v>
      </c>
      <c r="M235" s="348">
        <v>11.3635</v>
      </c>
      <c r="N235" s="350">
        <v>15.4549</v>
      </c>
      <c r="O235" s="348">
        <v>12.0768</v>
      </c>
      <c r="P235" s="348">
        <v>22.574100000000001</v>
      </c>
      <c r="Q235" s="348">
        <v>19.421500000000002</v>
      </c>
      <c r="R235" s="348">
        <v>16.152999999999999</v>
      </c>
      <c r="S235" s="348">
        <v>23.6614</v>
      </c>
      <c r="T235" s="348">
        <v>8.1557999999999993</v>
      </c>
      <c r="U235" s="348">
        <v>13.821899999999999</v>
      </c>
      <c r="V235" s="348">
        <v>12.1922</v>
      </c>
      <c r="W235" s="348">
        <v>4.6703999999999999</v>
      </c>
      <c r="X235" s="348">
        <v>19.811299999999999</v>
      </c>
      <c r="Y235" s="374"/>
      <c r="Z235" s="346"/>
      <c r="AA235" s="346"/>
      <c r="AB235" s="346"/>
      <c r="AC235" s="346"/>
      <c r="AD235" s="346"/>
      <c r="AE235" s="346"/>
      <c r="AF235" s="346"/>
      <c r="AG235" s="346"/>
      <c r="AH235" s="346"/>
      <c r="AI235" s="346"/>
      <c r="AJ235" s="346"/>
      <c r="AK235" s="346"/>
      <c r="AL235" s="346"/>
      <c r="AM235" s="346"/>
      <c r="AN235" s="346"/>
      <c r="AO235" s="373"/>
      <c r="AP235" s="348">
        <v>18.239999999999998</v>
      </c>
      <c r="AQ235" s="348">
        <v>21.08</v>
      </c>
      <c r="AR235" s="348">
        <v>18.59</v>
      </c>
      <c r="AS235" s="348">
        <v>15.3</v>
      </c>
      <c r="AT235" s="348">
        <v>18.57</v>
      </c>
      <c r="AU235" s="351"/>
      <c r="AV235" s="346"/>
      <c r="AW235" s="346"/>
      <c r="AX235" s="346"/>
      <c r="AY235" s="346"/>
      <c r="AZ235" s="346"/>
      <c r="BA235" s="362"/>
      <c r="BB235" s="348"/>
      <c r="BC235" s="375"/>
      <c r="BD235" s="375"/>
      <c r="BE235" s="375"/>
      <c r="BF235" s="374"/>
      <c r="BG235" s="348"/>
      <c r="BH235" s="348"/>
      <c r="BI235" s="348"/>
      <c r="BJ235" s="348"/>
      <c r="BK235" s="373"/>
      <c r="BL235" s="372"/>
      <c r="BM235" s="372"/>
      <c r="BN235" s="372"/>
      <c r="BO235" s="372"/>
      <c r="BP235" s="372"/>
      <c r="BQ235" s="373"/>
      <c r="BR235" s="354"/>
    </row>
    <row r="236" spans="1:70" s="428" customFormat="1" x14ac:dyDescent="0.25">
      <c r="A236" s="886" t="s">
        <v>95</v>
      </c>
      <c r="B236" s="373"/>
      <c r="C236" s="719"/>
      <c r="D236" s="373"/>
      <c r="E236" s="346"/>
      <c r="F236" s="373"/>
      <c r="G236" s="347"/>
      <c r="H236" s="374"/>
      <c r="I236" s="348">
        <v>0.34639999999999999</v>
      </c>
      <c r="J236" s="348">
        <v>4.0484</v>
      </c>
      <c r="K236" s="348">
        <v>2.8014000000000001</v>
      </c>
      <c r="L236" s="348">
        <v>3.2101999999999999</v>
      </c>
      <c r="M236" s="348">
        <v>-2.5743999999999998</v>
      </c>
      <c r="N236" s="350">
        <v>2.4763999999999999</v>
      </c>
      <c r="O236" s="348">
        <v>-8.8962000000000003</v>
      </c>
      <c r="P236" s="348">
        <v>18.522400000000001</v>
      </c>
      <c r="Q236" s="348">
        <v>15.1693</v>
      </c>
      <c r="R236" s="348">
        <v>16.152999999999999</v>
      </c>
      <c r="S236" s="348">
        <v>9.0008999999999997</v>
      </c>
      <c r="T236" s="348">
        <v>-3.7871000000000001</v>
      </c>
      <c r="U236" s="348">
        <v>0.54549999999999998</v>
      </c>
      <c r="V236" s="348">
        <v>-0.2296</v>
      </c>
      <c r="W236" s="348">
        <v>1.2625999999999999</v>
      </c>
      <c r="X236" s="348">
        <v>-6.6738999999999997</v>
      </c>
      <c r="Y236" s="374"/>
      <c r="Z236" s="346"/>
      <c r="AA236" s="346"/>
      <c r="AB236" s="346"/>
      <c r="AC236" s="346"/>
      <c r="AD236" s="346"/>
      <c r="AE236" s="346"/>
      <c r="AF236" s="346"/>
      <c r="AG236" s="346"/>
      <c r="AH236" s="346"/>
      <c r="AI236" s="346"/>
      <c r="AJ236" s="346"/>
      <c r="AK236" s="346"/>
      <c r="AL236" s="346"/>
      <c r="AM236" s="346"/>
      <c r="AN236" s="346"/>
      <c r="AO236" s="373"/>
      <c r="AP236" s="348">
        <v>18.239999999999998</v>
      </c>
      <c r="AQ236" s="348">
        <v>20.99</v>
      </c>
      <c r="AR236" s="348">
        <v>16.149999999999999</v>
      </c>
      <c r="AS236" s="348">
        <v>9.16</v>
      </c>
      <c r="AT236" s="348">
        <v>-0.6</v>
      </c>
      <c r="AU236" s="351"/>
      <c r="AV236" s="346"/>
      <c r="AW236" s="346"/>
      <c r="AX236" s="346"/>
      <c r="AY236" s="346"/>
      <c r="AZ236" s="346"/>
      <c r="BA236" s="362"/>
      <c r="BB236" s="348"/>
      <c r="BC236" s="375"/>
      <c r="BD236" s="375"/>
      <c r="BE236" s="375"/>
      <c r="BF236" s="374"/>
      <c r="BG236" s="348"/>
      <c r="BH236" s="348"/>
      <c r="BI236" s="348"/>
      <c r="BJ236" s="348"/>
      <c r="BK236" s="373"/>
      <c r="BL236" s="372"/>
      <c r="BM236" s="372"/>
      <c r="BN236" s="372"/>
      <c r="BO236" s="372"/>
      <c r="BP236" s="372"/>
      <c r="BQ236" s="373"/>
      <c r="BR236" s="354"/>
    </row>
    <row r="237" spans="1:70" s="428" customFormat="1" x14ac:dyDescent="0.25">
      <c r="A237" s="887" t="s">
        <v>96</v>
      </c>
      <c r="B237" s="413"/>
      <c r="C237" s="725"/>
      <c r="D237" s="413"/>
      <c r="E237" s="414"/>
      <c r="F237" s="413"/>
      <c r="G237" s="415"/>
      <c r="H237" s="417"/>
      <c r="I237" s="416">
        <v>0.52834999999999999</v>
      </c>
      <c r="J237" s="416">
        <v>4.7742000000000004</v>
      </c>
      <c r="K237" s="416">
        <v>5.4016000000000002</v>
      </c>
      <c r="L237" s="416">
        <v>12.5921</v>
      </c>
      <c r="M237" s="416">
        <v>5.3470000000000004</v>
      </c>
      <c r="N237" s="418">
        <v>5.7721499999999999</v>
      </c>
      <c r="O237" s="416">
        <v>6.7012</v>
      </c>
      <c r="P237" s="416">
        <v>20.370200000000001</v>
      </c>
      <c r="Q237" s="416">
        <v>18.8934</v>
      </c>
      <c r="R237" s="416">
        <v>16.152999999999999</v>
      </c>
      <c r="S237" s="416">
        <v>19.5306</v>
      </c>
      <c r="T237" s="416">
        <v>3.694</v>
      </c>
      <c r="U237" s="416">
        <v>8.3176000000000005</v>
      </c>
      <c r="V237" s="416">
        <v>0.89480000000000004</v>
      </c>
      <c r="W237" s="416">
        <v>3.0842000000000001</v>
      </c>
      <c r="X237" s="416">
        <v>15.651</v>
      </c>
      <c r="Y237" s="417"/>
      <c r="Z237" s="414"/>
      <c r="AA237" s="414"/>
      <c r="AB237" s="414"/>
      <c r="AC237" s="414"/>
      <c r="AD237" s="414"/>
      <c r="AE237" s="414"/>
      <c r="AF237" s="414"/>
      <c r="AG237" s="414"/>
      <c r="AH237" s="414"/>
      <c r="AI237" s="414"/>
      <c r="AJ237" s="414"/>
      <c r="AK237" s="414"/>
      <c r="AL237" s="414"/>
      <c r="AM237" s="414"/>
      <c r="AN237" s="414"/>
      <c r="AO237" s="413"/>
      <c r="AP237" s="416">
        <v>18.239999999999998</v>
      </c>
      <c r="AQ237" s="416">
        <v>21.03</v>
      </c>
      <c r="AR237" s="416">
        <v>16.29</v>
      </c>
      <c r="AS237" s="416">
        <v>10.41</v>
      </c>
      <c r="AT237" s="416">
        <v>8.89</v>
      </c>
      <c r="AU237" s="419"/>
      <c r="AV237" s="414"/>
      <c r="AW237" s="414"/>
      <c r="AX237" s="414"/>
      <c r="AY237" s="414"/>
      <c r="AZ237" s="414"/>
      <c r="BA237" s="420"/>
      <c r="BB237" s="416"/>
      <c r="BC237" s="421"/>
      <c r="BD237" s="421"/>
      <c r="BE237" s="421"/>
      <c r="BF237" s="417"/>
      <c r="BG237" s="416"/>
      <c r="BH237" s="416"/>
      <c r="BI237" s="416"/>
      <c r="BJ237" s="416"/>
      <c r="BK237" s="413"/>
      <c r="BL237" s="412"/>
      <c r="BM237" s="412"/>
      <c r="BN237" s="412"/>
      <c r="BO237" s="412"/>
      <c r="BP237" s="412"/>
      <c r="BQ237" s="413"/>
      <c r="BR237" s="422"/>
    </row>
    <row r="238" spans="1:70" s="428" customFormat="1" ht="14.5" customHeight="1" x14ac:dyDescent="0.35">
      <c r="A238" s="874" t="s">
        <v>3512</v>
      </c>
      <c r="B238" s="862"/>
      <c r="C238" s="863"/>
      <c r="D238" s="862"/>
      <c r="E238" s="864"/>
      <c r="F238" s="862"/>
      <c r="G238" s="865"/>
      <c r="H238" s="867"/>
      <c r="I238" s="866"/>
      <c r="J238" s="866"/>
      <c r="K238" s="866"/>
      <c r="L238" s="866"/>
      <c r="M238" s="866"/>
      <c r="N238" s="868"/>
      <c r="O238" s="866"/>
      <c r="P238" s="866"/>
      <c r="Q238" s="866"/>
      <c r="R238" s="866"/>
      <c r="S238" s="866"/>
      <c r="T238" s="866"/>
      <c r="U238" s="866"/>
      <c r="V238" s="866"/>
      <c r="W238" s="866"/>
      <c r="X238" s="866"/>
      <c r="Y238" s="867"/>
      <c r="Z238" s="864"/>
      <c r="AA238" s="864"/>
      <c r="AB238" s="864"/>
      <c r="AC238" s="864"/>
      <c r="AD238" s="864"/>
      <c r="AE238" s="864"/>
      <c r="AF238" s="864"/>
      <c r="AG238" s="864"/>
      <c r="AH238" s="864"/>
      <c r="AI238" s="864"/>
      <c r="AJ238" s="864"/>
      <c r="AK238" s="864"/>
      <c r="AL238" s="864"/>
      <c r="AM238" s="864"/>
      <c r="AN238" s="864"/>
      <c r="AO238" s="862"/>
      <c r="AP238" s="866"/>
      <c r="AQ238" s="866"/>
      <c r="AR238" s="866"/>
      <c r="AS238" s="866"/>
      <c r="AT238" s="866"/>
      <c r="AU238" s="869"/>
      <c r="AV238" s="864"/>
      <c r="AW238" s="864"/>
      <c r="AX238" s="864"/>
      <c r="AY238" s="864"/>
      <c r="AZ238" s="864"/>
      <c r="BA238" s="870"/>
      <c r="BB238" s="866"/>
      <c r="BC238" s="871"/>
      <c r="BD238" s="871"/>
      <c r="BE238" s="871"/>
      <c r="BF238" s="867"/>
      <c r="BG238" s="866"/>
      <c r="BH238" s="866"/>
      <c r="BI238" s="866"/>
      <c r="BJ238" s="866"/>
      <c r="BK238" s="862"/>
      <c r="BL238" s="872"/>
      <c r="BM238" s="872"/>
      <c r="BN238" s="872"/>
      <c r="BO238" s="872"/>
      <c r="BP238" s="872"/>
      <c r="BQ238" s="862"/>
      <c r="BR238" s="873"/>
    </row>
    <row r="239" spans="1:70" s="428" customFormat="1" x14ac:dyDescent="0.25">
      <c r="A239" s="345" t="s">
        <v>3513</v>
      </c>
      <c r="B239" s="373"/>
      <c r="C239" s="719">
        <v>41096</v>
      </c>
      <c r="D239" s="373"/>
      <c r="E239" s="346">
        <v>3545.27</v>
      </c>
      <c r="F239" s="373"/>
      <c r="G239" s="347">
        <v>72.209999999999994</v>
      </c>
      <c r="H239" s="374"/>
      <c r="I239" s="348" t="s">
        <v>430</v>
      </c>
      <c r="J239" s="348">
        <v>-2.8782999999999999</v>
      </c>
      <c r="K239" s="348">
        <v>-2.0880999999999998</v>
      </c>
      <c r="L239" s="348">
        <v>2.3529</v>
      </c>
      <c r="M239" s="348">
        <v>-0.19350000000000001</v>
      </c>
      <c r="N239" s="350">
        <v>17.6007</v>
      </c>
      <c r="O239" s="348">
        <v>12.434200000000001</v>
      </c>
      <c r="P239" s="348">
        <v>11.379899999999999</v>
      </c>
      <c r="Q239" s="348">
        <v>10.210599999999999</v>
      </c>
      <c r="R239" s="348">
        <v>14.3538</v>
      </c>
      <c r="S239" s="348">
        <v>1.5468999999999999</v>
      </c>
      <c r="T239" s="348">
        <v>-4.1500000000000002E-2</v>
      </c>
      <c r="U239" s="348">
        <v>6.7878999999999996</v>
      </c>
      <c r="V239" s="348">
        <v>15.149100000000001</v>
      </c>
      <c r="W239" s="348">
        <v>-4.2180999999999997</v>
      </c>
      <c r="X239" s="348">
        <v>15.2182</v>
      </c>
      <c r="Y239" s="374"/>
      <c r="Z239" s="346" t="s">
        <v>430</v>
      </c>
      <c r="AA239" s="346">
        <v>6</v>
      </c>
      <c r="AB239" s="346">
        <v>5</v>
      </c>
      <c r="AC239" s="346">
        <v>6</v>
      </c>
      <c r="AD239" s="346">
        <v>6</v>
      </c>
      <c r="AE239" s="346">
        <v>5</v>
      </c>
      <c r="AF239" s="346">
        <v>5</v>
      </c>
      <c r="AG239" s="346">
        <v>6</v>
      </c>
      <c r="AH239" s="346">
        <v>3</v>
      </c>
      <c r="AI239" s="346">
        <v>2</v>
      </c>
      <c r="AJ239" s="346">
        <v>6</v>
      </c>
      <c r="AK239" s="346">
        <v>6</v>
      </c>
      <c r="AL239" s="346">
        <v>5</v>
      </c>
      <c r="AM239" s="346">
        <v>5</v>
      </c>
      <c r="AN239" s="346">
        <v>6</v>
      </c>
      <c r="AO239" s="373"/>
      <c r="AP239" s="348">
        <v>14.01</v>
      </c>
      <c r="AQ239" s="348">
        <v>13.04</v>
      </c>
      <c r="AR239" s="348">
        <v>12.32</v>
      </c>
      <c r="AS239" s="348">
        <v>11.38</v>
      </c>
      <c r="AT239" s="348">
        <v>5.82</v>
      </c>
      <c r="AU239" s="351"/>
      <c r="AV239" s="346">
        <v>3</v>
      </c>
      <c r="AW239" s="346">
        <v>5</v>
      </c>
      <c r="AX239" s="346">
        <v>5</v>
      </c>
      <c r="AY239" s="346">
        <v>6</v>
      </c>
      <c r="AZ239" s="346">
        <v>6</v>
      </c>
      <c r="BA239" s="362"/>
      <c r="BB239" s="348">
        <v>15.2295108085581</v>
      </c>
      <c r="BC239" s="375">
        <v>0</v>
      </c>
      <c r="BD239" s="375">
        <v>4.3182440388816197E-2</v>
      </c>
      <c r="BE239" s="375" t="s">
        <v>430</v>
      </c>
      <c r="BF239" s="374"/>
      <c r="BG239" s="348" t="s">
        <v>430</v>
      </c>
      <c r="BH239" s="348" t="s">
        <v>430</v>
      </c>
      <c r="BI239" s="348" t="s">
        <v>430</v>
      </c>
      <c r="BJ239" s="348" t="s">
        <v>430</v>
      </c>
      <c r="BK239" s="373"/>
      <c r="BL239" s="372" t="s">
        <v>3514</v>
      </c>
      <c r="BM239" s="372" t="s">
        <v>2230</v>
      </c>
      <c r="BN239" s="372" t="s">
        <v>3515</v>
      </c>
      <c r="BO239" s="372" t="s">
        <v>3516</v>
      </c>
      <c r="BP239" s="372" t="s">
        <v>3517</v>
      </c>
      <c r="BQ239" s="373"/>
      <c r="BR239" s="354" t="s">
        <v>1239</v>
      </c>
    </row>
    <row r="240" spans="1:70" s="428" customFormat="1" x14ac:dyDescent="0.25">
      <c r="A240" s="345" t="s">
        <v>3518</v>
      </c>
      <c r="B240" s="373"/>
      <c r="C240" s="719">
        <v>44541</v>
      </c>
      <c r="D240" s="373"/>
      <c r="E240" s="346">
        <v>1234.08</v>
      </c>
      <c r="F240" s="373"/>
      <c r="G240" s="347">
        <v>37.369100000000003</v>
      </c>
      <c r="H240" s="374"/>
      <c r="I240" s="348">
        <v>1.7635000000000001</v>
      </c>
      <c r="J240" s="348">
        <v>6.9062999999999999</v>
      </c>
      <c r="K240" s="348">
        <v>8.7410999999999994</v>
      </c>
      <c r="L240" s="348">
        <v>51.2239</v>
      </c>
      <c r="M240" s="348">
        <v>124.45</v>
      </c>
      <c r="N240" s="350">
        <v>198.79</v>
      </c>
      <c r="O240" s="348">
        <v>83.197299999999998</v>
      </c>
      <c r="P240" s="348">
        <v>61.691099999999999</v>
      </c>
      <c r="Q240" s="348" t="s">
        <v>430</v>
      </c>
      <c r="R240" s="348" t="s">
        <v>430</v>
      </c>
      <c r="S240" s="348">
        <v>45.421999999999997</v>
      </c>
      <c r="T240" s="348">
        <v>107.5266</v>
      </c>
      <c r="U240" s="348">
        <v>130.52969999999999</v>
      </c>
      <c r="V240" s="348">
        <v>187.5497</v>
      </c>
      <c r="W240" s="348">
        <v>0.76229999999999998</v>
      </c>
      <c r="X240" s="348">
        <v>33.858699999999999</v>
      </c>
      <c r="Y240" s="374"/>
      <c r="Z240" s="346">
        <v>1</v>
      </c>
      <c r="AA240" s="346">
        <v>1</v>
      </c>
      <c r="AB240" s="346">
        <v>1</v>
      </c>
      <c r="AC240" s="346">
        <v>1</v>
      </c>
      <c r="AD240" s="346">
        <v>1</v>
      </c>
      <c r="AE240" s="346">
        <v>1</v>
      </c>
      <c r="AF240" s="346">
        <v>1</v>
      </c>
      <c r="AG240" s="346">
        <v>1</v>
      </c>
      <c r="AH240" s="346" t="s">
        <v>430</v>
      </c>
      <c r="AI240" s="346" t="s">
        <v>430</v>
      </c>
      <c r="AJ240" s="346">
        <v>1</v>
      </c>
      <c r="AK240" s="346">
        <v>1</v>
      </c>
      <c r="AL240" s="346">
        <v>1</v>
      </c>
      <c r="AM240" s="346">
        <v>1</v>
      </c>
      <c r="AN240" s="346">
        <v>2</v>
      </c>
      <c r="AO240" s="373"/>
      <c r="AP240" s="348" t="s">
        <v>430</v>
      </c>
      <c r="AQ240" s="348" t="s">
        <v>430</v>
      </c>
      <c r="AR240" s="348" t="s">
        <v>430</v>
      </c>
      <c r="AS240" s="348">
        <v>92.95</v>
      </c>
      <c r="AT240" s="348">
        <v>262.3</v>
      </c>
      <c r="AU240" s="351"/>
      <c r="AV240" s="346" t="s">
        <v>430</v>
      </c>
      <c r="AW240" s="346" t="s">
        <v>430</v>
      </c>
      <c r="AX240" s="346" t="s">
        <v>430</v>
      </c>
      <c r="AY240" s="346">
        <v>1</v>
      </c>
      <c r="AZ240" s="346">
        <v>1</v>
      </c>
      <c r="BA240" s="362"/>
      <c r="BB240" s="348">
        <v>30.9090882918766</v>
      </c>
      <c r="BC240" s="375">
        <v>1.1250136538725199</v>
      </c>
      <c r="BD240" s="375">
        <v>0.11427063083217601</v>
      </c>
      <c r="BE240" s="375">
        <v>0.16698828397765</v>
      </c>
      <c r="BF240" s="374"/>
      <c r="BG240" s="348" t="s">
        <v>430</v>
      </c>
      <c r="BH240" s="348" t="s">
        <v>430</v>
      </c>
      <c r="BI240" s="348" t="s">
        <v>430</v>
      </c>
      <c r="BJ240" s="348" t="s">
        <v>430</v>
      </c>
      <c r="BK240" s="373"/>
      <c r="BL240" s="372" t="s">
        <v>3519</v>
      </c>
      <c r="BM240" s="372" t="s">
        <v>3520</v>
      </c>
      <c r="BN240" s="372" t="s">
        <v>3521</v>
      </c>
      <c r="BO240" s="372" t="s">
        <v>3522</v>
      </c>
      <c r="BP240" s="372" t="s">
        <v>3523</v>
      </c>
      <c r="BQ240" s="373"/>
      <c r="BR240" s="354" t="s">
        <v>476</v>
      </c>
    </row>
    <row r="241" spans="1:70" s="428" customFormat="1" x14ac:dyDescent="0.25">
      <c r="A241" s="345" t="s">
        <v>3524</v>
      </c>
      <c r="B241" s="373"/>
      <c r="C241" s="719">
        <v>39463</v>
      </c>
      <c r="D241" s="373"/>
      <c r="E241" s="346">
        <v>984.1</v>
      </c>
      <c r="F241" s="373"/>
      <c r="G241" s="347">
        <v>46.091500000000003</v>
      </c>
      <c r="H241" s="374"/>
      <c r="I241" s="348">
        <v>0.94969999999999999</v>
      </c>
      <c r="J241" s="348">
        <v>6.3685</v>
      </c>
      <c r="K241" s="348">
        <v>6.8235999999999999</v>
      </c>
      <c r="L241" s="348">
        <v>20.234999999999999</v>
      </c>
      <c r="M241" s="348">
        <v>32.9208</v>
      </c>
      <c r="N241" s="350">
        <v>52.828299999999999</v>
      </c>
      <c r="O241" s="348">
        <v>29.917999999999999</v>
      </c>
      <c r="P241" s="348">
        <v>20.261399999999998</v>
      </c>
      <c r="Q241" s="348">
        <v>7.7053000000000003</v>
      </c>
      <c r="R241" s="348">
        <v>11.2676</v>
      </c>
      <c r="S241" s="348">
        <v>28.579499999999999</v>
      </c>
      <c r="T241" s="348">
        <v>29.654399999999999</v>
      </c>
      <c r="U241" s="348">
        <v>37.3095</v>
      </c>
      <c r="V241" s="348">
        <v>50.086300000000001</v>
      </c>
      <c r="W241" s="348">
        <v>2.4649000000000001</v>
      </c>
      <c r="X241" s="348">
        <v>8.6431000000000004</v>
      </c>
      <c r="Y241" s="374"/>
      <c r="Z241" s="346">
        <v>2</v>
      </c>
      <c r="AA241" s="346">
        <v>2</v>
      </c>
      <c r="AB241" s="346">
        <v>2</v>
      </c>
      <c r="AC241" s="346">
        <v>2</v>
      </c>
      <c r="AD241" s="346">
        <v>2</v>
      </c>
      <c r="AE241" s="346">
        <v>2</v>
      </c>
      <c r="AF241" s="346">
        <v>2</v>
      </c>
      <c r="AG241" s="346">
        <v>2</v>
      </c>
      <c r="AH241" s="346">
        <v>5</v>
      </c>
      <c r="AI241" s="346">
        <v>4</v>
      </c>
      <c r="AJ241" s="346">
        <v>2</v>
      </c>
      <c r="AK241" s="346">
        <v>2</v>
      </c>
      <c r="AL241" s="346">
        <v>2</v>
      </c>
      <c r="AM241" s="346">
        <v>2</v>
      </c>
      <c r="AN241" s="346">
        <v>1</v>
      </c>
      <c r="AO241" s="373"/>
      <c r="AP241" s="348">
        <v>12.13</v>
      </c>
      <c r="AQ241" s="348">
        <v>14.84</v>
      </c>
      <c r="AR241" s="348">
        <v>20.420000000000002</v>
      </c>
      <c r="AS241" s="348">
        <v>33.36</v>
      </c>
      <c r="AT241" s="348">
        <v>62.86</v>
      </c>
      <c r="AU241" s="351"/>
      <c r="AV241" s="346">
        <v>5</v>
      </c>
      <c r="AW241" s="346">
        <v>2</v>
      </c>
      <c r="AX241" s="346">
        <v>1</v>
      </c>
      <c r="AY241" s="346">
        <v>2</v>
      </c>
      <c r="AZ241" s="346">
        <v>2</v>
      </c>
      <c r="BA241" s="362"/>
      <c r="BB241" s="348">
        <v>14.2032564536132</v>
      </c>
      <c r="BC241" s="375">
        <v>0.25936495389449898</v>
      </c>
      <c r="BD241" s="375">
        <v>9.0065344837989197E-2</v>
      </c>
      <c r="BE241" s="375">
        <v>1.1095798895182301</v>
      </c>
      <c r="BF241" s="374"/>
      <c r="BG241" s="348">
        <v>33.286099999999998</v>
      </c>
      <c r="BH241" s="348">
        <v>7.2175900000000004</v>
      </c>
      <c r="BI241" s="348" t="s">
        <v>430</v>
      </c>
      <c r="BJ241" s="348">
        <v>59.496310000000001</v>
      </c>
      <c r="BK241" s="373"/>
      <c r="BL241" s="372" t="s">
        <v>3525</v>
      </c>
      <c r="BM241" s="372" t="s">
        <v>3526</v>
      </c>
      <c r="BN241" s="372" t="s">
        <v>3527</v>
      </c>
      <c r="BO241" s="372" t="s">
        <v>1486</v>
      </c>
      <c r="BP241" s="372" t="s">
        <v>3528</v>
      </c>
      <c r="BQ241" s="373"/>
      <c r="BR241" s="354" t="s">
        <v>443</v>
      </c>
    </row>
    <row r="242" spans="1:70" s="428" customFormat="1" x14ac:dyDescent="0.25">
      <c r="A242" s="345" t="s">
        <v>3529</v>
      </c>
      <c r="B242" s="373"/>
      <c r="C242" s="719">
        <v>42208</v>
      </c>
      <c r="D242" s="373"/>
      <c r="E242" s="346">
        <v>744.38300000000004</v>
      </c>
      <c r="F242" s="373"/>
      <c r="G242" s="347">
        <v>39.1053</v>
      </c>
      <c r="H242" s="374"/>
      <c r="I242" s="348" t="s">
        <v>430</v>
      </c>
      <c r="J242" s="348">
        <v>-0.61809999999999998</v>
      </c>
      <c r="K242" s="348">
        <v>-2.3138999999999998</v>
      </c>
      <c r="L242" s="348">
        <v>9.5905000000000005</v>
      </c>
      <c r="M242" s="348">
        <v>3.6391</v>
      </c>
      <c r="N242" s="350">
        <v>13.669499999999999</v>
      </c>
      <c r="O242" s="348">
        <v>11.382400000000001</v>
      </c>
      <c r="P242" s="348">
        <v>16.508400000000002</v>
      </c>
      <c r="Q242" s="348">
        <v>9.9042999999999992</v>
      </c>
      <c r="R242" s="348">
        <v>14.8423</v>
      </c>
      <c r="S242" s="348">
        <v>12.9033</v>
      </c>
      <c r="T242" s="348">
        <v>2.9556</v>
      </c>
      <c r="U242" s="348">
        <v>5.9911000000000003</v>
      </c>
      <c r="V242" s="348">
        <v>10.7906</v>
      </c>
      <c r="W242" s="348">
        <v>-3.1695000000000002</v>
      </c>
      <c r="X242" s="348">
        <v>13.3146</v>
      </c>
      <c r="Y242" s="374"/>
      <c r="Z242" s="346" t="s">
        <v>430</v>
      </c>
      <c r="AA242" s="346">
        <v>5</v>
      </c>
      <c r="AB242" s="346">
        <v>6</v>
      </c>
      <c r="AC242" s="346">
        <v>5</v>
      </c>
      <c r="AD242" s="346">
        <v>5</v>
      </c>
      <c r="AE242" s="346">
        <v>6</v>
      </c>
      <c r="AF242" s="346">
        <v>6</v>
      </c>
      <c r="AG242" s="346">
        <v>5</v>
      </c>
      <c r="AH242" s="346">
        <v>4</v>
      </c>
      <c r="AI242" s="346">
        <v>1</v>
      </c>
      <c r="AJ242" s="346">
        <v>5</v>
      </c>
      <c r="AK242" s="346">
        <v>5</v>
      </c>
      <c r="AL242" s="346">
        <v>6</v>
      </c>
      <c r="AM242" s="346">
        <v>6</v>
      </c>
      <c r="AN242" s="346">
        <v>5</v>
      </c>
      <c r="AO242" s="373"/>
      <c r="AP242" s="348">
        <v>14.12</v>
      </c>
      <c r="AQ242" s="348">
        <v>13.51</v>
      </c>
      <c r="AR242" s="348">
        <v>14.07</v>
      </c>
      <c r="AS242" s="348">
        <v>13.76</v>
      </c>
      <c r="AT242" s="348">
        <v>12.15</v>
      </c>
      <c r="AU242" s="351"/>
      <c r="AV242" s="346">
        <v>2</v>
      </c>
      <c r="AW242" s="346">
        <v>4</v>
      </c>
      <c r="AX242" s="346">
        <v>4</v>
      </c>
      <c r="AY242" s="346">
        <v>5</v>
      </c>
      <c r="AZ242" s="346">
        <v>5</v>
      </c>
      <c r="BA242" s="362"/>
      <c r="BB242" s="348">
        <v>14.143779316753999</v>
      </c>
      <c r="BC242" s="375">
        <v>0</v>
      </c>
      <c r="BD242" s="375">
        <v>6.8863957611353194E-2</v>
      </c>
      <c r="BE242" s="375" t="s">
        <v>430</v>
      </c>
      <c r="BF242" s="374"/>
      <c r="BG242" s="348" t="s">
        <v>430</v>
      </c>
      <c r="BH242" s="348" t="s">
        <v>430</v>
      </c>
      <c r="BI242" s="348" t="s">
        <v>430</v>
      </c>
      <c r="BJ242" s="348" t="s">
        <v>430</v>
      </c>
      <c r="BK242" s="373"/>
      <c r="BL242" s="372" t="s">
        <v>3530</v>
      </c>
      <c r="BM242" s="372" t="s">
        <v>3531</v>
      </c>
      <c r="BN242" s="372" t="s">
        <v>3532</v>
      </c>
      <c r="BO242" s="372" t="s">
        <v>3533</v>
      </c>
      <c r="BP242" s="372" t="s">
        <v>3534</v>
      </c>
      <c r="BQ242" s="373"/>
      <c r="BR242" s="354" t="s">
        <v>463</v>
      </c>
    </row>
    <row r="243" spans="1:70" s="428" customFormat="1" x14ac:dyDescent="0.25">
      <c r="A243" s="345" t="s">
        <v>3535</v>
      </c>
      <c r="B243" s="373"/>
      <c r="C243" s="719">
        <v>41877</v>
      </c>
      <c r="D243" s="373"/>
      <c r="E243" s="346">
        <v>336.06900000000002</v>
      </c>
      <c r="F243" s="373"/>
      <c r="G243" s="347">
        <v>27.408000000000001</v>
      </c>
      <c r="H243" s="374"/>
      <c r="I243" s="348">
        <v>0.92430000000000001</v>
      </c>
      <c r="J243" s="348">
        <v>2.6221000000000001</v>
      </c>
      <c r="K243" s="348">
        <v>2.5756000000000001</v>
      </c>
      <c r="L243" s="348">
        <v>11.1526</v>
      </c>
      <c r="M243" s="348">
        <v>21.736499999999999</v>
      </c>
      <c r="N243" s="350">
        <v>36.001600000000003</v>
      </c>
      <c r="O243" s="348">
        <v>25.263100000000001</v>
      </c>
      <c r="P243" s="348">
        <v>18.071400000000001</v>
      </c>
      <c r="Q243" s="348">
        <v>10.2445</v>
      </c>
      <c r="R243" s="348">
        <v>10.8581</v>
      </c>
      <c r="S243" s="348">
        <v>13.860799999999999</v>
      </c>
      <c r="T243" s="348">
        <v>21.678100000000001</v>
      </c>
      <c r="U243" s="348">
        <v>23.185300000000002</v>
      </c>
      <c r="V243" s="348">
        <v>33.571199999999997</v>
      </c>
      <c r="W243" s="348">
        <v>-0.17080000000000001</v>
      </c>
      <c r="X243" s="348">
        <v>8.9050999999999991</v>
      </c>
      <c r="Y243" s="374"/>
      <c r="Z243" s="346">
        <v>3</v>
      </c>
      <c r="AA243" s="346">
        <v>3</v>
      </c>
      <c r="AB243" s="346">
        <v>3</v>
      </c>
      <c r="AC243" s="346">
        <v>4</v>
      </c>
      <c r="AD243" s="346">
        <v>3</v>
      </c>
      <c r="AE243" s="346">
        <v>3</v>
      </c>
      <c r="AF243" s="346">
        <v>4</v>
      </c>
      <c r="AG243" s="346">
        <v>4</v>
      </c>
      <c r="AH243" s="346">
        <v>2</v>
      </c>
      <c r="AI243" s="346">
        <v>5</v>
      </c>
      <c r="AJ243" s="346">
        <v>3</v>
      </c>
      <c r="AK243" s="346">
        <v>3</v>
      </c>
      <c r="AL243" s="346">
        <v>3</v>
      </c>
      <c r="AM243" s="346">
        <v>3</v>
      </c>
      <c r="AN243" s="346">
        <v>3</v>
      </c>
      <c r="AO243" s="373"/>
      <c r="AP243" s="348">
        <v>12.16</v>
      </c>
      <c r="AQ243" s="348">
        <v>14.5</v>
      </c>
      <c r="AR243" s="348">
        <v>18.350000000000001</v>
      </c>
      <c r="AS243" s="348">
        <v>25.05</v>
      </c>
      <c r="AT243" s="348">
        <v>39.17</v>
      </c>
      <c r="AU243" s="351"/>
      <c r="AV243" s="346">
        <v>4</v>
      </c>
      <c r="AW243" s="346">
        <v>3</v>
      </c>
      <c r="AX243" s="346">
        <v>2</v>
      </c>
      <c r="AY243" s="346">
        <v>4</v>
      </c>
      <c r="AZ243" s="346">
        <v>3</v>
      </c>
      <c r="BA243" s="362"/>
      <c r="BB243" s="348">
        <v>13.5602481834964</v>
      </c>
      <c r="BC243" s="375">
        <v>0</v>
      </c>
      <c r="BD243" s="375">
        <v>7.9325223526693106E-2</v>
      </c>
      <c r="BE243" s="375" t="s">
        <v>430</v>
      </c>
      <c r="BF243" s="374"/>
      <c r="BG243" s="348" t="s">
        <v>430</v>
      </c>
      <c r="BH243" s="348" t="s">
        <v>430</v>
      </c>
      <c r="BI243" s="348" t="s">
        <v>430</v>
      </c>
      <c r="BJ243" s="348" t="s">
        <v>430</v>
      </c>
      <c r="BK243" s="373"/>
      <c r="BL243" s="372" t="s">
        <v>3536</v>
      </c>
      <c r="BM243" s="372" t="s">
        <v>3537</v>
      </c>
      <c r="BN243" s="372" t="s">
        <v>3538</v>
      </c>
      <c r="BO243" s="372" t="s">
        <v>3539</v>
      </c>
      <c r="BP243" s="372" t="s">
        <v>3540</v>
      </c>
      <c r="BQ243" s="373"/>
      <c r="BR243" s="354" t="s">
        <v>518</v>
      </c>
    </row>
    <row r="244" spans="1:70" s="428" customFormat="1" x14ac:dyDescent="0.25">
      <c r="A244" s="345" t="s">
        <v>3541</v>
      </c>
      <c r="B244" s="373"/>
      <c r="C244" s="719">
        <v>39386</v>
      </c>
      <c r="D244" s="373"/>
      <c r="E244" s="346">
        <v>328.36799999999999</v>
      </c>
      <c r="F244" s="373"/>
      <c r="G244" s="347">
        <v>52.334899999999998</v>
      </c>
      <c r="H244" s="374"/>
      <c r="I244" s="348" t="s">
        <v>430</v>
      </c>
      <c r="J244" s="348">
        <v>0.93810000000000004</v>
      </c>
      <c r="K244" s="348">
        <v>0.19109999999999999</v>
      </c>
      <c r="L244" s="348">
        <v>12.623699999999999</v>
      </c>
      <c r="M244" s="348">
        <v>13.6191</v>
      </c>
      <c r="N244" s="350">
        <v>30.239799999999999</v>
      </c>
      <c r="O244" s="348">
        <v>26.659500000000001</v>
      </c>
      <c r="P244" s="348">
        <v>18.626100000000001</v>
      </c>
      <c r="Q244" s="348">
        <v>11.652799999999999</v>
      </c>
      <c r="R244" s="348">
        <v>13.1302</v>
      </c>
      <c r="S244" s="348">
        <v>13.320499999999999</v>
      </c>
      <c r="T244" s="348">
        <v>12.0669</v>
      </c>
      <c r="U244" s="348">
        <v>15.914199999999999</v>
      </c>
      <c r="V244" s="348">
        <v>27.890599999999999</v>
      </c>
      <c r="W244" s="348">
        <v>-0.52329999999999999</v>
      </c>
      <c r="X244" s="348">
        <v>9.2847000000000008</v>
      </c>
      <c r="Y244" s="374"/>
      <c r="Z244" s="346" t="s">
        <v>430</v>
      </c>
      <c r="AA244" s="346">
        <v>4</v>
      </c>
      <c r="AB244" s="346">
        <v>4</v>
      </c>
      <c r="AC244" s="346">
        <v>3</v>
      </c>
      <c r="AD244" s="346">
        <v>4</v>
      </c>
      <c r="AE244" s="346">
        <v>4</v>
      </c>
      <c r="AF244" s="346">
        <v>3</v>
      </c>
      <c r="AG244" s="346">
        <v>3</v>
      </c>
      <c r="AH244" s="346">
        <v>1</v>
      </c>
      <c r="AI244" s="346">
        <v>3</v>
      </c>
      <c r="AJ244" s="346">
        <v>4</v>
      </c>
      <c r="AK244" s="346">
        <v>4</v>
      </c>
      <c r="AL244" s="346">
        <v>4</v>
      </c>
      <c r="AM244" s="346">
        <v>4</v>
      </c>
      <c r="AN244" s="346">
        <v>4</v>
      </c>
      <c r="AO244" s="373"/>
      <c r="AP244" s="348">
        <v>14.17</v>
      </c>
      <c r="AQ244" s="348">
        <v>15.6</v>
      </c>
      <c r="AR244" s="348">
        <v>18.27</v>
      </c>
      <c r="AS244" s="348">
        <v>25.12</v>
      </c>
      <c r="AT244" s="348">
        <v>28.08</v>
      </c>
      <c r="AU244" s="351"/>
      <c r="AV244" s="346">
        <v>1</v>
      </c>
      <c r="AW244" s="346">
        <v>1</v>
      </c>
      <c r="AX244" s="346">
        <v>3</v>
      </c>
      <c r="AY244" s="346">
        <v>3</v>
      </c>
      <c r="AZ244" s="346">
        <v>4</v>
      </c>
      <c r="BA244" s="362"/>
      <c r="BB244" s="348">
        <v>13.592223247487899</v>
      </c>
      <c r="BC244" s="375">
        <v>0</v>
      </c>
      <c r="BD244" s="375">
        <v>8.0812686672501896E-2</v>
      </c>
      <c r="BE244" s="375" t="s">
        <v>430</v>
      </c>
      <c r="BF244" s="374"/>
      <c r="BG244" s="348" t="s">
        <v>430</v>
      </c>
      <c r="BH244" s="348" t="s">
        <v>430</v>
      </c>
      <c r="BI244" s="348" t="s">
        <v>430</v>
      </c>
      <c r="BJ244" s="348" t="s">
        <v>430</v>
      </c>
      <c r="BK244" s="373"/>
      <c r="BL244" s="372" t="s">
        <v>3542</v>
      </c>
      <c r="BM244" s="372" t="s">
        <v>3543</v>
      </c>
      <c r="BN244" s="372" t="s">
        <v>3544</v>
      </c>
      <c r="BO244" s="372" t="s">
        <v>3545</v>
      </c>
      <c r="BP244" s="372" t="s">
        <v>3546</v>
      </c>
      <c r="BQ244" s="373"/>
      <c r="BR244" s="354" t="s">
        <v>463</v>
      </c>
    </row>
    <row r="245" spans="1:70" s="428" customFormat="1" x14ac:dyDescent="0.25">
      <c r="A245" s="885" t="s">
        <v>93</v>
      </c>
      <c r="B245" s="402"/>
      <c r="C245" s="724"/>
      <c r="D245" s="402"/>
      <c r="E245" s="403"/>
      <c r="F245" s="402"/>
      <c r="G245" s="404"/>
      <c r="H245" s="406"/>
      <c r="I245" s="405">
        <v>1.2124999999999999</v>
      </c>
      <c r="J245" s="405">
        <v>2.2231000000000001</v>
      </c>
      <c r="K245" s="405">
        <v>2.3216000000000001</v>
      </c>
      <c r="L245" s="405">
        <v>17.863099999999999</v>
      </c>
      <c r="M245" s="405">
        <v>32.695300000000003</v>
      </c>
      <c r="N245" s="407">
        <v>58.188299999999998</v>
      </c>
      <c r="O245" s="405">
        <v>31.4758</v>
      </c>
      <c r="P245" s="405">
        <v>24.423100000000002</v>
      </c>
      <c r="Q245" s="405">
        <v>9.9435000000000002</v>
      </c>
      <c r="R245" s="405">
        <v>12.8904</v>
      </c>
      <c r="S245" s="405">
        <v>19.272200000000002</v>
      </c>
      <c r="T245" s="405">
        <v>28.973299999999998</v>
      </c>
      <c r="U245" s="405">
        <v>36.619599999999998</v>
      </c>
      <c r="V245" s="405">
        <v>54.172899999999998</v>
      </c>
      <c r="W245" s="405">
        <v>-0.80910000000000004</v>
      </c>
      <c r="X245" s="405">
        <v>14.870699999999999</v>
      </c>
      <c r="Y245" s="406"/>
      <c r="Z245" s="403">
        <v>3</v>
      </c>
      <c r="AA245" s="403">
        <v>6</v>
      </c>
      <c r="AB245" s="403">
        <v>6</v>
      </c>
      <c r="AC245" s="403">
        <v>6</v>
      </c>
      <c r="AD245" s="403">
        <v>6</v>
      </c>
      <c r="AE245" s="403">
        <v>6</v>
      </c>
      <c r="AF245" s="403">
        <v>6</v>
      </c>
      <c r="AG245" s="403">
        <v>6</v>
      </c>
      <c r="AH245" s="403">
        <v>5</v>
      </c>
      <c r="AI245" s="403">
        <v>5</v>
      </c>
      <c r="AJ245" s="403">
        <v>6</v>
      </c>
      <c r="AK245" s="403">
        <v>6</v>
      </c>
      <c r="AL245" s="403">
        <v>6</v>
      </c>
      <c r="AM245" s="403">
        <v>6</v>
      </c>
      <c r="AN245" s="403">
        <v>6</v>
      </c>
      <c r="AO245" s="402"/>
      <c r="AP245" s="405">
        <v>13.318</v>
      </c>
      <c r="AQ245" s="405">
        <v>14.298</v>
      </c>
      <c r="AR245" s="405">
        <v>16.686</v>
      </c>
      <c r="AS245" s="405">
        <v>33.603333333333303</v>
      </c>
      <c r="AT245" s="405">
        <v>68.396666666666704</v>
      </c>
      <c r="AU245" s="408"/>
      <c r="AV245" s="403">
        <v>5</v>
      </c>
      <c r="AW245" s="403">
        <v>5</v>
      </c>
      <c r="AX245" s="403">
        <v>5</v>
      </c>
      <c r="AY245" s="403">
        <v>6</v>
      </c>
      <c r="AZ245" s="403">
        <v>6</v>
      </c>
      <c r="BA245" s="409"/>
      <c r="BB245" s="405"/>
      <c r="BC245" s="410"/>
      <c r="BD245" s="410"/>
      <c r="BE245" s="410"/>
      <c r="BF245" s="406"/>
      <c r="BG245" s="405"/>
      <c r="BH245" s="405"/>
      <c r="BI245" s="405"/>
      <c r="BJ245" s="405"/>
      <c r="BK245" s="402"/>
      <c r="BL245" s="401"/>
      <c r="BM245" s="401"/>
      <c r="BN245" s="401"/>
      <c r="BO245" s="401"/>
      <c r="BP245" s="401"/>
      <c r="BQ245" s="402"/>
      <c r="BR245" s="411"/>
    </row>
    <row r="246" spans="1:70" s="428" customFormat="1" x14ac:dyDescent="0.25">
      <c r="A246" s="886" t="s">
        <v>94</v>
      </c>
      <c r="B246" s="373"/>
      <c r="C246" s="719"/>
      <c r="D246" s="373"/>
      <c r="E246" s="346"/>
      <c r="F246" s="373"/>
      <c r="G246" s="347"/>
      <c r="H246" s="374"/>
      <c r="I246" s="348">
        <v>1.7635000000000001</v>
      </c>
      <c r="J246" s="348">
        <v>6.9062999999999999</v>
      </c>
      <c r="K246" s="348">
        <v>8.7410999999999994</v>
      </c>
      <c r="L246" s="348">
        <v>51.2239</v>
      </c>
      <c r="M246" s="348">
        <v>124.45</v>
      </c>
      <c r="N246" s="350">
        <v>198.79</v>
      </c>
      <c r="O246" s="348">
        <v>83.197299999999998</v>
      </c>
      <c r="P246" s="348">
        <v>61.691099999999999</v>
      </c>
      <c r="Q246" s="348">
        <v>11.652799999999999</v>
      </c>
      <c r="R246" s="348">
        <v>14.8423</v>
      </c>
      <c r="S246" s="348">
        <v>45.421999999999997</v>
      </c>
      <c r="T246" s="348">
        <v>107.5266</v>
      </c>
      <c r="U246" s="348">
        <v>130.52969999999999</v>
      </c>
      <c r="V246" s="348">
        <v>187.5497</v>
      </c>
      <c r="W246" s="348">
        <v>2.4649000000000001</v>
      </c>
      <c r="X246" s="348">
        <v>33.858699999999999</v>
      </c>
      <c r="Y246" s="374"/>
      <c r="Z246" s="346"/>
      <c r="AA246" s="346"/>
      <c r="AB246" s="346"/>
      <c r="AC246" s="346"/>
      <c r="AD246" s="346"/>
      <c r="AE246" s="346"/>
      <c r="AF246" s="346"/>
      <c r="AG246" s="346"/>
      <c r="AH246" s="346"/>
      <c r="AI246" s="346"/>
      <c r="AJ246" s="346"/>
      <c r="AK246" s="346"/>
      <c r="AL246" s="346"/>
      <c r="AM246" s="346"/>
      <c r="AN246" s="346"/>
      <c r="AO246" s="373"/>
      <c r="AP246" s="348">
        <v>14.17</v>
      </c>
      <c r="AQ246" s="348">
        <v>15.6</v>
      </c>
      <c r="AR246" s="348">
        <v>20.420000000000002</v>
      </c>
      <c r="AS246" s="348">
        <v>92.95</v>
      </c>
      <c r="AT246" s="348">
        <v>262.3</v>
      </c>
      <c r="AU246" s="351"/>
      <c r="AV246" s="346"/>
      <c r="AW246" s="346"/>
      <c r="AX246" s="346"/>
      <c r="AY246" s="346"/>
      <c r="AZ246" s="346"/>
      <c r="BA246" s="362"/>
      <c r="BB246" s="348"/>
      <c r="BC246" s="375"/>
      <c r="BD246" s="375"/>
      <c r="BE246" s="375"/>
      <c r="BF246" s="374"/>
      <c r="BG246" s="348"/>
      <c r="BH246" s="348"/>
      <c r="BI246" s="348"/>
      <c r="BJ246" s="348"/>
      <c r="BK246" s="373"/>
      <c r="BL246" s="372"/>
      <c r="BM246" s="372"/>
      <c r="BN246" s="372"/>
      <c r="BO246" s="372"/>
      <c r="BP246" s="372"/>
      <c r="BQ246" s="373"/>
      <c r="BR246" s="354"/>
    </row>
    <row r="247" spans="1:70" s="428" customFormat="1" x14ac:dyDescent="0.25">
      <c r="A247" s="886" t="s">
        <v>95</v>
      </c>
      <c r="B247" s="373"/>
      <c r="C247" s="719"/>
      <c r="D247" s="373"/>
      <c r="E247" s="346"/>
      <c r="F247" s="373"/>
      <c r="G247" s="347"/>
      <c r="H247" s="374"/>
      <c r="I247" s="348">
        <v>0.92430000000000001</v>
      </c>
      <c r="J247" s="348">
        <v>-2.8782999999999999</v>
      </c>
      <c r="K247" s="348">
        <v>-2.3138999999999998</v>
      </c>
      <c r="L247" s="348">
        <v>2.3529</v>
      </c>
      <c r="M247" s="348">
        <v>-0.19350000000000001</v>
      </c>
      <c r="N247" s="350">
        <v>13.669499999999999</v>
      </c>
      <c r="O247" s="348">
        <v>11.382400000000001</v>
      </c>
      <c r="P247" s="348">
        <v>11.379899999999999</v>
      </c>
      <c r="Q247" s="348">
        <v>7.7053000000000003</v>
      </c>
      <c r="R247" s="348">
        <v>10.8581</v>
      </c>
      <c r="S247" s="348">
        <v>1.5468999999999999</v>
      </c>
      <c r="T247" s="348">
        <v>-4.1500000000000002E-2</v>
      </c>
      <c r="U247" s="348">
        <v>5.9911000000000003</v>
      </c>
      <c r="V247" s="348">
        <v>10.7906</v>
      </c>
      <c r="W247" s="348">
        <v>-4.2180999999999997</v>
      </c>
      <c r="X247" s="348">
        <v>8.6431000000000004</v>
      </c>
      <c r="Y247" s="374"/>
      <c r="Z247" s="346"/>
      <c r="AA247" s="346"/>
      <c r="AB247" s="346"/>
      <c r="AC247" s="346"/>
      <c r="AD247" s="346"/>
      <c r="AE247" s="346"/>
      <c r="AF247" s="346"/>
      <c r="AG247" s="346"/>
      <c r="AH247" s="346"/>
      <c r="AI247" s="346"/>
      <c r="AJ247" s="346"/>
      <c r="AK247" s="346"/>
      <c r="AL247" s="346"/>
      <c r="AM247" s="346"/>
      <c r="AN247" s="346"/>
      <c r="AO247" s="373"/>
      <c r="AP247" s="348">
        <v>12.13</v>
      </c>
      <c r="AQ247" s="348">
        <v>13.04</v>
      </c>
      <c r="AR247" s="348">
        <v>12.32</v>
      </c>
      <c r="AS247" s="348">
        <v>11.38</v>
      </c>
      <c r="AT247" s="348">
        <v>5.82</v>
      </c>
      <c r="AU247" s="351"/>
      <c r="AV247" s="346"/>
      <c r="AW247" s="346"/>
      <c r="AX247" s="346"/>
      <c r="AY247" s="346"/>
      <c r="AZ247" s="346"/>
      <c r="BA247" s="362"/>
      <c r="BB247" s="348"/>
      <c r="BC247" s="375"/>
      <c r="BD247" s="375"/>
      <c r="BE247" s="375"/>
      <c r="BF247" s="374"/>
      <c r="BG247" s="348"/>
      <c r="BH247" s="348"/>
      <c r="BI247" s="348"/>
      <c r="BJ247" s="348"/>
      <c r="BK247" s="373"/>
      <c r="BL247" s="372"/>
      <c r="BM247" s="372"/>
      <c r="BN247" s="372"/>
      <c r="BO247" s="372"/>
      <c r="BP247" s="372"/>
      <c r="BQ247" s="373"/>
      <c r="BR247" s="354"/>
    </row>
    <row r="248" spans="1:70" s="428" customFormat="1" x14ac:dyDescent="0.25">
      <c r="A248" s="887" t="s">
        <v>96</v>
      </c>
      <c r="B248" s="413"/>
      <c r="C248" s="725"/>
      <c r="D248" s="413"/>
      <c r="E248" s="414"/>
      <c r="F248" s="413"/>
      <c r="G248" s="415"/>
      <c r="H248" s="417"/>
      <c r="I248" s="416">
        <v>0.94969999999999999</v>
      </c>
      <c r="J248" s="416">
        <v>1.7801</v>
      </c>
      <c r="K248" s="416">
        <v>1.3833500000000001</v>
      </c>
      <c r="L248" s="416">
        <v>11.888199999999999</v>
      </c>
      <c r="M248" s="416">
        <v>17.677800000000001</v>
      </c>
      <c r="N248" s="418">
        <v>33.120699999999999</v>
      </c>
      <c r="O248" s="416">
        <v>25.961300000000001</v>
      </c>
      <c r="P248" s="416">
        <v>18.348800000000001</v>
      </c>
      <c r="Q248" s="416">
        <v>10.210599999999999</v>
      </c>
      <c r="R248" s="416">
        <v>13.1302</v>
      </c>
      <c r="S248" s="416">
        <v>13.5906</v>
      </c>
      <c r="T248" s="416">
        <v>16.872499999999999</v>
      </c>
      <c r="U248" s="416">
        <v>19.549800000000001</v>
      </c>
      <c r="V248" s="416">
        <v>30.730899999999998</v>
      </c>
      <c r="W248" s="416">
        <v>-0.34710000000000002</v>
      </c>
      <c r="X248" s="416">
        <v>11.2997</v>
      </c>
      <c r="Y248" s="417"/>
      <c r="Z248" s="414"/>
      <c r="AA248" s="414"/>
      <c r="AB248" s="414"/>
      <c r="AC248" s="414"/>
      <c r="AD248" s="414"/>
      <c r="AE248" s="414"/>
      <c r="AF248" s="414"/>
      <c r="AG248" s="414"/>
      <c r="AH248" s="414"/>
      <c r="AI248" s="414"/>
      <c r="AJ248" s="414"/>
      <c r="AK248" s="414"/>
      <c r="AL248" s="414"/>
      <c r="AM248" s="414"/>
      <c r="AN248" s="414"/>
      <c r="AO248" s="413"/>
      <c r="AP248" s="416">
        <v>14.01</v>
      </c>
      <c r="AQ248" s="416">
        <v>14.5</v>
      </c>
      <c r="AR248" s="416">
        <v>18.27</v>
      </c>
      <c r="AS248" s="416">
        <v>25.08</v>
      </c>
      <c r="AT248" s="416">
        <v>33.619999999999997</v>
      </c>
      <c r="AU248" s="419"/>
      <c r="AV248" s="414"/>
      <c r="AW248" s="414"/>
      <c r="AX248" s="414"/>
      <c r="AY248" s="414"/>
      <c r="AZ248" s="414"/>
      <c r="BA248" s="420"/>
      <c r="BB248" s="416"/>
      <c r="BC248" s="421"/>
      <c r="BD248" s="421"/>
      <c r="BE248" s="421"/>
      <c r="BF248" s="417"/>
      <c r="BG248" s="416"/>
      <c r="BH248" s="416"/>
      <c r="BI248" s="416"/>
      <c r="BJ248" s="416"/>
      <c r="BK248" s="413"/>
      <c r="BL248" s="412"/>
      <c r="BM248" s="412"/>
      <c r="BN248" s="412"/>
      <c r="BO248" s="412"/>
      <c r="BP248" s="412"/>
      <c r="BQ248" s="413"/>
      <c r="BR248" s="422"/>
    </row>
    <row r="249" spans="1:70" s="428" customFormat="1" ht="14.5" customHeight="1" x14ac:dyDescent="0.35">
      <c r="A249" s="874" t="s">
        <v>3547</v>
      </c>
      <c r="B249" s="862"/>
      <c r="C249" s="863"/>
      <c r="D249" s="862"/>
      <c r="E249" s="864"/>
      <c r="F249" s="862"/>
      <c r="G249" s="865"/>
      <c r="H249" s="867"/>
      <c r="I249" s="866"/>
      <c r="J249" s="866"/>
      <c r="K249" s="866"/>
      <c r="L249" s="866"/>
      <c r="M249" s="866"/>
      <c r="N249" s="868"/>
      <c r="O249" s="866"/>
      <c r="P249" s="866"/>
      <c r="Q249" s="866"/>
      <c r="R249" s="866"/>
      <c r="S249" s="866"/>
      <c r="T249" s="866"/>
      <c r="U249" s="866"/>
      <c r="V249" s="866"/>
      <c r="W249" s="866"/>
      <c r="X249" s="866"/>
      <c r="Y249" s="867"/>
      <c r="Z249" s="864"/>
      <c r="AA249" s="864"/>
      <c r="AB249" s="864"/>
      <c r="AC249" s="864"/>
      <c r="AD249" s="864"/>
      <c r="AE249" s="864"/>
      <c r="AF249" s="864"/>
      <c r="AG249" s="864"/>
      <c r="AH249" s="864"/>
      <c r="AI249" s="864"/>
      <c r="AJ249" s="864"/>
      <c r="AK249" s="864"/>
      <c r="AL249" s="864"/>
      <c r="AM249" s="864"/>
      <c r="AN249" s="864"/>
      <c r="AO249" s="862"/>
      <c r="AP249" s="866"/>
      <c r="AQ249" s="866"/>
      <c r="AR249" s="866"/>
      <c r="AS249" s="866"/>
      <c r="AT249" s="866"/>
      <c r="AU249" s="869"/>
      <c r="AV249" s="864"/>
      <c r="AW249" s="864"/>
      <c r="AX249" s="864"/>
      <c r="AY249" s="864"/>
      <c r="AZ249" s="864"/>
      <c r="BA249" s="870"/>
      <c r="BB249" s="866"/>
      <c r="BC249" s="871"/>
      <c r="BD249" s="871"/>
      <c r="BE249" s="871"/>
      <c r="BF249" s="867"/>
      <c r="BG249" s="866"/>
      <c r="BH249" s="866"/>
      <c r="BI249" s="866"/>
      <c r="BJ249" s="866"/>
      <c r="BK249" s="862"/>
      <c r="BL249" s="872"/>
      <c r="BM249" s="872"/>
      <c r="BN249" s="872"/>
      <c r="BO249" s="872"/>
      <c r="BP249" s="872"/>
      <c r="BQ249" s="862"/>
      <c r="BR249" s="873"/>
    </row>
    <row r="250" spans="1:70" s="428" customFormat="1" x14ac:dyDescent="0.25">
      <c r="A250" s="345" t="s">
        <v>3548</v>
      </c>
      <c r="B250" s="373"/>
      <c r="C250" s="719">
        <v>38055</v>
      </c>
      <c r="D250" s="373"/>
      <c r="E250" s="346">
        <v>3950.49</v>
      </c>
      <c r="F250" s="373"/>
      <c r="G250" s="347">
        <v>280.68200000000002</v>
      </c>
      <c r="H250" s="374"/>
      <c r="I250" s="348">
        <v>0.37930000000000003</v>
      </c>
      <c r="J250" s="348">
        <v>4.7621000000000002</v>
      </c>
      <c r="K250" s="348">
        <v>4.6717000000000004</v>
      </c>
      <c r="L250" s="348">
        <v>4.8457999999999997</v>
      </c>
      <c r="M250" s="348">
        <v>-3.4249999999999998</v>
      </c>
      <c r="N250" s="350">
        <v>10.179</v>
      </c>
      <c r="O250" s="348">
        <v>0.98329999999999995</v>
      </c>
      <c r="P250" s="348">
        <v>18.2088</v>
      </c>
      <c r="Q250" s="348">
        <v>18.278300000000002</v>
      </c>
      <c r="R250" s="348">
        <v>12.329000000000001</v>
      </c>
      <c r="S250" s="348">
        <v>12.277699999999999</v>
      </c>
      <c r="T250" s="348">
        <v>-5.0469999999999997</v>
      </c>
      <c r="U250" s="348">
        <v>-3.3761000000000001</v>
      </c>
      <c r="V250" s="348">
        <v>6.3007</v>
      </c>
      <c r="W250" s="348">
        <v>2.5266999999999999</v>
      </c>
      <c r="X250" s="348">
        <v>16.136900000000001</v>
      </c>
      <c r="Y250" s="374"/>
      <c r="Z250" s="346">
        <v>4</v>
      </c>
      <c r="AA250" s="346">
        <v>6</v>
      </c>
      <c r="AB250" s="346">
        <v>5</v>
      </c>
      <c r="AC250" s="346">
        <v>5</v>
      </c>
      <c r="AD250" s="346">
        <v>5</v>
      </c>
      <c r="AE250" s="346">
        <v>5</v>
      </c>
      <c r="AF250" s="346">
        <v>5</v>
      </c>
      <c r="AG250" s="346">
        <v>3</v>
      </c>
      <c r="AH250" s="346">
        <v>1</v>
      </c>
      <c r="AI250" s="346">
        <v>1</v>
      </c>
      <c r="AJ250" s="346">
        <v>5</v>
      </c>
      <c r="AK250" s="346">
        <v>5</v>
      </c>
      <c r="AL250" s="346">
        <v>5</v>
      </c>
      <c r="AM250" s="346">
        <v>5</v>
      </c>
      <c r="AN250" s="346">
        <v>6</v>
      </c>
      <c r="AO250" s="373"/>
      <c r="AP250" s="348">
        <v>15.01</v>
      </c>
      <c r="AQ250" s="348">
        <v>19.32</v>
      </c>
      <c r="AR250" s="348">
        <v>16.61</v>
      </c>
      <c r="AS250" s="348">
        <v>9.83</v>
      </c>
      <c r="AT250" s="348">
        <v>-1.71</v>
      </c>
      <c r="AU250" s="351"/>
      <c r="AV250" s="346">
        <v>1</v>
      </c>
      <c r="AW250" s="346">
        <v>1</v>
      </c>
      <c r="AX250" s="346">
        <v>1</v>
      </c>
      <c r="AY250" s="346">
        <v>3</v>
      </c>
      <c r="AZ250" s="346">
        <v>5</v>
      </c>
      <c r="BA250" s="362"/>
      <c r="BB250" s="348">
        <v>15.8718638756541</v>
      </c>
      <c r="BC250" s="375">
        <v>0.91642722111094299</v>
      </c>
      <c r="BD250" s="375">
        <v>7.5815477722671998E-2</v>
      </c>
      <c r="BE250" s="375">
        <v>2.43264523996383E-2</v>
      </c>
      <c r="BF250" s="374"/>
      <c r="BG250" s="348">
        <v>73.928899999999999</v>
      </c>
      <c r="BH250" s="348">
        <v>8.0469799999999996</v>
      </c>
      <c r="BI250" s="348">
        <v>12.4878</v>
      </c>
      <c r="BJ250" s="348">
        <v>5.5363199999999999</v>
      </c>
      <c r="BK250" s="373"/>
      <c r="BL250" s="372" t="s">
        <v>3549</v>
      </c>
      <c r="BM250" s="372" t="s">
        <v>3550</v>
      </c>
      <c r="BN250" s="372" t="s">
        <v>3551</v>
      </c>
      <c r="BO250" s="372" t="s">
        <v>3552</v>
      </c>
      <c r="BP250" s="372" t="s">
        <v>3553</v>
      </c>
      <c r="BQ250" s="373"/>
      <c r="BR250" s="354" t="s">
        <v>463</v>
      </c>
    </row>
    <row r="251" spans="1:70" s="428" customFormat="1" x14ac:dyDescent="0.25">
      <c r="A251" s="345" t="s">
        <v>3554</v>
      </c>
      <c r="B251" s="373"/>
      <c r="C251" s="719">
        <v>44862</v>
      </c>
      <c r="D251" s="373"/>
      <c r="E251" s="346">
        <v>3344.13</v>
      </c>
      <c r="F251" s="373"/>
      <c r="G251" s="347">
        <v>20.440000000000001</v>
      </c>
      <c r="H251" s="374"/>
      <c r="I251" s="348">
        <v>0.39290000000000003</v>
      </c>
      <c r="J251" s="348">
        <v>5.0359999999999996</v>
      </c>
      <c r="K251" s="348">
        <v>5.9615999999999998</v>
      </c>
      <c r="L251" s="348">
        <v>6.5693000000000001</v>
      </c>
      <c r="M251" s="348">
        <v>-1.0649</v>
      </c>
      <c r="N251" s="350">
        <v>13.429500000000001</v>
      </c>
      <c r="O251" s="348">
        <v>5.1978999999999997</v>
      </c>
      <c r="P251" s="348">
        <v>21.7057</v>
      </c>
      <c r="Q251" s="348" t="s">
        <v>430</v>
      </c>
      <c r="R251" s="348" t="s">
        <v>430</v>
      </c>
      <c r="S251" s="348">
        <v>14.8315</v>
      </c>
      <c r="T251" s="348">
        <v>-2.7130000000000001</v>
      </c>
      <c r="U251" s="348">
        <v>0.49159999999999998</v>
      </c>
      <c r="V251" s="348">
        <v>9.7155000000000005</v>
      </c>
      <c r="W251" s="348">
        <v>3.1282000000000001</v>
      </c>
      <c r="X251" s="348">
        <v>21.694600000000001</v>
      </c>
      <c r="Y251" s="374"/>
      <c r="Z251" s="346">
        <v>3</v>
      </c>
      <c r="AA251" s="346">
        <v>5</v>
      </c>
      <c r="AB251" s="346">
        <v>3</v>
      </c>
      <c r="AC251" s="346">
        <v>3</v>
      </c>
      <c r="AD251" s="346">
        <v>4</v>
      </c>
      <c r="AE251" s="346">
        <v>4</v>
      </c>
      <c r="AF251" s="346">
        <v>2</v>
      </c>
      <c r="AG251" s="346">
        <v>1</v>
      </c>
      <c r="AH251" s="346" t="s">
        <v>430</v>
      </c>
      <c r="AI251" s="346" t="s">
        <v>430</v>
      </c>
      <c r="AJ251" s="346">
        <v>3</v>
      </c>
      <c r="AK251" s="346">
        <v>4</v>
      </c>
      <c r="AL251" s="346">
        <v>3</v>
      </c>
      <c r="AM251" s="346">
        <v>4</v>
      </c>
      <c r="AN251" s="346">
        <v>3</v>
      </c>
      <c r="AO251" s="373"/>
      <c r="AP251" s="348" t="s">
        <v>430</v>
      </c>
      <c r="AQ251" s="348" t="s">
        <v>430</v>
      </c>
      <c r="AR251" s="348" t="s">
        <v>430</v>
      </c>
      <c r="AS251" s="348">
        <v>13.26</v>
      </c>
      <c r="AT251" s="348">
        <v>3.27</v>
      </c>
      <c r="AU251" s="351"/>
      <c r="AV251" s="346" t="s">
        <v>430</v>
      </c>
      <c r="AW251" s="346" t="s">
        <v>430</v>
      </c>
      <c r="AX251" s="346" t="s">
        <v>430</v>
      </c>
      <c r="AY251" s="346">
        <v>1</v>
      </c>
      <c r="AZ251" s="346">
        <v>4</v>
      </c>
      <c r="BA251" s="362"/>
      <c r="BB251" s="348">
        <v>15.8712065463207</v>
      </c>
      <c r="BC251" s="375">
        <v>0.90724122226868997</v>
      </c>
      <c r="BD251" s="375">
        <v>8.9422220409311706E-2</v>
      </c>
      <c r="BE251" s="375">
        <v>0.25205005701448802</v>
      </c>
      <c r="BF251" s="374"/>
      <c r="BG251" s="348">
        <v>65.833600000000004</v>
      </c>
      <c r="BH251" s="348">
        <v>6.6711400000000003</v>
      </c>
      <c r="BI251" s="348">
        <v>20.2437</v>
      </c>
      <c r="BJ251" s="348">
        <v>7.2515599999999996</v>
      </c>
      <c r="BK251" s="373"/>
      <c r="BL251" s="372" t="s">
        <v>3555</v>
      </c>
      <c r="BM251" s="372" t="s">
        <v>3556</v>
      </c>
      <c r="BN251" s="372" t="s">
        <v>3557</v>
      </c>
      <c r="BO251" s="372" t="s">
        <v>3558</v>
      </c>
      <c r="BP251" s="372" t="s">
        <v>3559</v>
      </c>
      <c r="BQ251" s="373"/>
      <c r="BR251" s="354" t="s">
        <v>463</v>
      </c>
    </row>
    <row r="252" spans="1:70" s="428" customFormat="1" x14ac:dyDescent="0.25">
      <c r="A252" s="345" t="s">
        <v>3560</v>
      </c>
      <c r="B252" s="373"/>
      <c r="C252" s="719">
        <v>45155</v>
      </c>
      <c r="D252" s="373"/>
      <c r="E252" s="346">
        <v>1757.3</v>
      </c>
      <c r="F252" s="373"/>
      <c r="G252" s="347">
        <v>17.829000000000001</v>
      </c>
      <c r="H252" s="374"/>
      <c r="I252" s="348">
        <v>0.37719999999999998</v>
      </c>
      <c r="J252" s="348">
        <v>6.3148</v>
      </c>
      <c r="K252" s="348">
        <v>7.2099000000000002</v>
      </c>
      <c r="L252" s="348">
        <v>7.65</v>
      </c>
      <c r="M252" s="348">
        <v>0.1404</v>
      </c>
      <c r="N252" s="350">
        <v>16.865500000000001</v>
      </c>
      <c r="O252" s="348">
        <v>5.3341000000000003</v>
      </c>
      <c r="P252" s="348" t="s">
        <v>430</v>
      </c>
      <c r="Q252" s="348" t="s">
        <v>430</v>
      </c>
      <c r="R252" s="348" t="s">
        <v>430</v>
      </c>
      <c r="S252" s="348">
        <v>15.8028</v>
      </c>
      <c r="T252" s="348">
        <v>-1.0873999999999999</v>
      </c>
      <c r="U252" s="348">
        <v>-0.2908</v>
      </c>
      <c r="V252" s="348">
        <v>12.2026</v>
      </c>
      <c r="W252" s="348">
        <v>4.6486999999999998</v>
      </c>
      <c r="X252" s="348">
        <v>22.596</v>
      </c>
      <c r="Y252" s="374"/>
      <c r="Z252" s="346">
        <v>5</v>
      </c>
      <c r="AA252" s="346">
        <v>1</v>
      </c>
      <c r="AB252" s="346">
        <v>2</v>
      </c>
      <c r="AC252" s="346">
        <v>2</v>
      </c>
      <c r="AD252" s="346">
        <v>2</v>
      </c>
      <c r="AE252" s="346">
        <v>1</v>
      </c>
      <c r="AF252" s="346">
        <v>1</v>
      </c>
      <c r="AG252" s="346" t="s">
        <v>430</v>
      </c>
      <c r="AH252" s="346" t="s">
        <v>430</v>
      </c>
      <c r="AI252" s="346" t="s">
        <v>430</v>
      </c>
      <c r="AJ252" s="346">
        <v>2</v>
      </c>
      <c r="AK252" s="346">
        <v>2</v>
      </c>
      <c r="AL252" s="346">
        <v>4</v>
      </c>
      <c r="AM252" s="346">
        <v>1</v>
      </c>
      <c r="AN252" s="346">
        <v>1</v>
      </c>
      <c r="AO252" s="373"/>
      <c r="AP252" s="348" t="s">
        <v>430</v>
      </c>
      <c r="AQ252" s="348" t="s">
        <v>430</v>
      </c>
      <c r="AR252" s="348" t="s">
        <v>430</v>
      </c>
      <c r="AS252" s="348" t="s">
        <v>430</v>
      </c>
      <c r="AT252" s="348">
        <v>4.17</v>
      </c>
      <c r="AU252" s="351"/>
      <c r="AV252" s="346" t="s">
        <v>430</v>
      </c>
      <c r="AW252" s="346" t="s">
        <v>430</v>
      </c>
      <c r="AX252" s="346" t="s">
        <v>430</v>
      </c>
      <c r="AY252" s="346" t="s">
        <v>430</v>
      </c>
      <c r="AZ252" s="346">
        <v>2</v>
      </c>
      <c r="BA252" s="362"/>
      <c r="BB252" s="348">
        <v>17.3853228155807</v>
      </c>
      <c r="BC252" s="375">
        <v>0.95928972992573103</v>
      </c>
      <c r="BD252" s="375">
        <v>7.9376707961643603E-2</v>
      </c>
      <c r="BE252" s="375">
        <v>0.39987566838035699</v>
      </c>
      <c r="BF252" s="374"/>
      <c r="BG252" s="348">
        <v>50.375399999999999</v>
      </c>
      <c r="BH252" s="348">
        <v>11.6271</v>
      </c>
      <c r="BI252" s="348">
        <v>37.888300000000001</v>
      </c>
      <c r="BJ252" s="348">
        <v>0.10920000000000001</v>
      </c>
      <c r="BK252" s="373"/>
      <c r="BL252" s="372" t="s">
        <v>3561</v>
      </c>
      <c r="BM252" s="372" t="s">
        <v>3562</v>
      </c>
      <c r="BN252" s="372" t="s">
        <v>3563</v>
      </c>
      <c r="BO252" s="372" t="s">
        <v>3564</v>
      </c>
      <c r="BP252" s="372" t="s">
        <v>3565</v>
      </c>
      <c r="BQ252" s="373"/>
      <c r="BR252" s="354" t="s">
        <v>463</v>
      </c>
    </row>
    <row r="253" spans="1:70" s="428" customFormat="1" x14ac:dyDescent="0.25">
      <c r="A253" s="345" t="s">
        <v>3566</v>
      </c>
      <c r="B253" s="373"/>
      <c r="C253" s="719">
        <v>45247</v>
      </c>
      <c r="D253" s="373"/>
      <c r="E253" s="346">
        <v>1549.39</v>
      </c>
      <c r="F253" s="373"/>
      <c r="G253" s="347">
        <v>15.39</v>
      </c>
      <c r="H253" s="374"/>
      <c r="I253" s="348">
        <v>0.52249999999999996</v>
      </c>
      <c r="J253" s="348">
        <v>5.6280000000000001</v>
      </c>
      <c r="K253" s="348">
        <v>8.6864000000000008</v>
      </c>
      <c r="L253" s="348">
        <v>10.085800000000001</v>
      </c>
      <c r="M253" s="348">
        <v>1.5842000000000001</v>
      </c>
      <c r="N253" s="350">
        <v>15.6273</v>
      </c>
      <c r="O253" s="348">
        <v>3.2728000000000002</v>
      </c>
      <c r="P253" s="348" t="s">
        <v>430</v>
      </c>
      <c r="Q253" s="348" t="s">
        <v>430</v>
      </c>
      <c r="R253" s="348" t="s">
        <v>430</v>
      </c>
      <c r="S253" s="348">
        <v>18.4758</v>
      </c>
      <c r="T253" s="348">
        <v>0.58819999999999995</v>
      </c>
      <c r="U253" s="348">
        <v>3.3580000000000001</v>
      </c>
      <c r="V253" s="348">
        <v>11.360300000000001</v>
      </c>
      <c r="W253" s="348">
        <v>4.3390000000000004</v>
      </c>
      <c r="X253" s="348">
        <v>18.139800000000001</v>
      </c>
      <c r="Y253" s="374"/>
      <c r="Z253" s="346">
        <v>1</v>
      </c>
      <c r="AA253" s="346">
        <v>2</v>
      </c>
      <c r="AB253" s="346">
        <v>1</v>
      </c>
      <c r="AC253" s="346">
        <v>1</v>
      </c>
      <c r="AD253" s="346">
        <v>1</v>
      </c>
      <c r="AE253" s="346">
        <v>2</v>
      </c>
      <c r="AF253" s="346">
        <v>3</v>
      </c>
      <c r="AG253" s="346" t="s">
        <v>430</v>
      </c>
      <c r="AH253" s="346" t="s">
        <v>430</v>
      </c>
      <c r="AI253" s="346" t="s">
        <v>430</v>
      </c>
      <c r="AJ253" s="346">
        <v>1</v>
      </c>
      <c r="AK253" s="346">
        <v>1</v>
      </c>
      <c r="AL253" s="346">
        <v>1</v>
      </c>
      <c r="AM253" s="346">
        <v>3</v>
      </c>
      <c r="AN253" s="346">
        <v>2</v>
      </c>
      <c r="AO253" s="373"/>
      <c r="AP253" s="348" t="s">
        <v>430</v>
      </c>
      <c r="AQ253" s="348" t="s">
        <v>430</v>
      </c>
      <c r="AR253" s="348" t="s">
        <v>430</v>
      </c>
      <c r="AS253" s="348" t="s">
        <v>430</v>
      </c>
      <c r="AT253" s="348">
        <v>9.3699999999999992</v>
      </c>
      <c r="AU253" s="351"/>
      <c r="AV253" s="346" t="s">
        <v>430</v>
      </c>
      <c r="AW253" s="346" t="s">
        <v>430</v>
      </c>
      <c r="AX253" s="346" t="s">
        <v>430</v>
      </c>
      <c r="AY253" s="346" t="s">
        <v>430</v>
      </c>
      <c r="AZ253" s="346">
        <v>1</v>
      </c>
      <c r="BA253" s="362"/>
      <c r="BB253" s="348">
        <v>17.847935875466501</v>
      </c>
      <c r="BC253" s="375">
        <v>0.98000891731351703</v>
      </c>
      <c r="BD253" s="375">
        <v>6.0165354935021703E-2</v>
      </c>
      <c r="BE253" s="375">
        <v>0.21601745442423401</v>
      </c>
      <c r="BF253" s="374"/>
      <c r="BG253" s="348">
        <v>61.9298</v>
      </c>
      <c r="BH253" s="348">
        <v>6.0432800000000002</v>
      </c>
      <c r="BI253" s="348">
        <v>29.081600000000002</v>
      </c>
      <c r="BJ253" s="348">
        <v>2.9453200000000002</v>
      </c>
      <c r="BK253" s="373"/>
      <c r="BL253" s="372" t="s">
        <v>3567</v>
      </c>
      <c r="BM253" s="372" t="s">
        <v>3568</v>
      </c>
      <c r="BN253" s="372" t="s">
        <v>2860</v>
      </c>
      <c r="BO253" s="372" t="s">
        <v>3569</v>
      </c>
      <c r="BP253" s="372" t="s">
        <v>3570</v>
      </c>
      <c r="BQ253" s="373"/>
      <c r="BR253" s="354" t="s">
        <v>443</v>
      </c>
    </row>
    <row r="254" spans="1:70" s="428" customFormat="1" x14ac:dyDescent="0.25">
      <c r="A254" s="345" t="s">
        <v>3571</v>
      </c>
      <c r="B254" s="373"/>
      <c r="C254" s="719">
        <v>44859</v>
      </c>
      <c r="D254" s="373"/>
      <c r="E254" s="346">
        <v>689.79300000000001</v>
      </c>
      <c r="F254" s="373"/>
      <c r="G254" s="347">
        <v>19.358000000000001</v>
      </c>
      <c r="H254" s="374"/>
      <c r="I254" s="348">
        <v>0.28489999999999999</v>
      </c>
      <c r="J254" s="348">
        <v>5.0751999999999997</v>
      </c>
      <c r="K254" s="348">
        <v>5.5853000000000002</v>
      </c>
      <c r="L254" s="348">
        <v>6.351</v>
      </c>
      <c r="M254" s="348">
        <v>-0.88580000000000003</v>
      </c>
      <c r="N254" s="350">
        <v>14.517300000000001</v>
      </c>
      <c r="O254" s="348">
        <v>2.6875</v>
      </c>
      <c r="P254" s="348">
        <v>19.761199999999999</v>
      </c>
      <c r="Q254" s="348" t="s">
        <v>430</v>
      </c>
      <c r="R254" s="348" t="s">
        <v>430</v>
      </c>
      <c r="S254" s="348">
        <v>14.476599999999999</v>
      </c>
      <c r="T254" s="348">
        <v>-2.4883999999999999</v>
      </c>
      <c r="U254" s="348">
        <v>0.74950000000000006</v>
      </c>
      <c r="V254" s="348">
        <v>11.502800000000001</v>
      </c>
      <c r="W254" s="348">
        <v>3.0722999999999998</v>
      </c>
      <c r="X254" s="348">
        <v>19.8413</v>
      </c>
      <c r="Y254" s="374"/>
      <c r="Z254" s="346">
        <v>6</v>
      </c>
      <c r="AA254" s="346">
        <v>4</v>
      </c>
      <c r="AB254" s="346">
        <v>4</v>
      </c>
      <c r="AC254" s="346">
        <v>4</v>
      </c>
      <c r="AD254" s="346">
        <v>3</v>
      </c>
      <c r="AE254" s="346">
        <v>3</v>
      </c>
      <c r="AF254" s="346">
        <v>4</v>
      </c>
      <c r="AG254" s="346">
        <v>2</v>
      </c>
      <c r="AH254" s="346" t="s">
        <v>430</v>
      </c>
      <c r="AI254" s="346" t="s">
        <v>430</v>
      </c>
      <c r="AJ254" s="346">
        <v>4</v>
      </c>
      <c r="AK254" s="346">
        <v>3</v>
      </c>
      <c r="AL254" s="346">
        <v>2</v>
      </c>
      <c r="AM254" s="346">
        <v>2</v>
      </c>
      <c r="AN254" s="346">
        <v>4</v>
      </c>
      <c r="AO254" s="373"/>
      <c r="AP254" s="348" t="s">
        <v>430</v>
      </c>
      <c r="AQ254" s="348" t="s">
        <v>430</v>
      </c>
      <c r="AR254" s="348" t="s">
        <v>430</v>
      </c>
      <c r="AS254" s="348">
        <v>11.88</v>
      </c>
      <c r="AT254" s="348">
        <v>4.05</v>
      </c>
      <c r="AU254" s="351"/>
      <c r="AV254" s="346" t="s">
        <v>430</v>
      </c>
      <c r="AW254" s="346" t="s">
        <v>430</v>
      </c>
      <c r="AX254" s="346" t="s">
        <v>430</v>
      </c>
      <c r="AY254" s="346">
        <v>2</v>
      </c>
      <c r="AZ254" s="346">
        <v>3</v>
      </c>
      <c r="BA254" s="362"/>
      <c r="BB254" s="348">
        <v>15.9896472295127</v>
      </c>
      <c r="BC254" s="375">
        <v>0.90910164566472396</v>
      </c>
      <c r="BD254" s="375">
        <v>8.0542513726380799E-2</v>
      </c>
      <c r="BE254" s="375">
        <v>0.118264427404268</v>
      </c>
      <c r="BF254" s="374"/>
      <c r="BG254" s="348">
        <v>59.9056</v>
      </c>
      <c r="BH254" s="348">
        <v>14.1996</v>
      </c>
      <c r="BI254" s="348">
        <v>19.764600000000002</v>
      </c>
      <c r="BJ254" s="348">
        <v>6.1302000000000003</v>
      </c>
      <c r="BK254" s="373"/>
      <c r="BL254" s="372" t="s">
        <v>3572</v>
      </c>
      <c r="BM254" s="372" t="s">
        <v>3573</v>
      </c>
      <c r="BN254" s="372" t="s">
        <v>3574</v>
      </c>
      <c r="BO254" s="372" t="s">
        <v>3575</v>
      </c>
      <c r="BP254" s="372" t="s">
        <v>3576</v>
      </c>
      <c r="BQ254" s="373"/>
      <c r="BR254" s="354" t="s">
        <v>525</v>
      </c>
    </row>
    <row r="255" spans="1:70" s="428" customFormat="1" ht="11" x14ac:dyDescent="0.3">
      <c r="A255" s="841" t="s">
        <v>3577</v>
      </c>
      <c r="B255" s="842"/>
      <c r="C255" s="843">
        <v>45642</v>
      </c>
      <c r="D255" s="842"/>
      <c r="E255" s="844">
        <v>497.63299999999998</v>
      </c>
      <c r="F255" s="842"/>
      <c r="G255" s="845">
        <v>10.978</v>
      </c>
      <c r="H255" s="847"/>
      <c r="I255" s="846">
        <v>0.45750000000000002</v>
      </c>
      <c r="J255" s="846">
        <v>5.5069999999999997</v>
      </c>
      <c r="K255" s="846">
        <v>3.1766999999999999</v>
      </c>
      <c r="L255" s="846">
        <v>3.5855999999999999</v>
      </c>
      <c r="M255" s="846">
        <v>-4.2811000000000003</v>
      </c>
      <c r="N255" s="848">
        <v>7.7648000000000001</v>
      </c>
      <c r="O255" s="846" t="s">
        <v>430</v>
      </c>
      <c r="P255" s="846" t="s">
        <v>430</v>
      </c>
      <c r="Q255" s="846" t="s">
        <v>430</v>
      </c>
      <c r="R255" s="846" t="s">
        <v>430</v>
      </c>
      <c r="S255" s="846">
        <v>11.780900000000001</v>
      </c>
      <c r="T255" s="846">
        <v>-5.5250000000000004</v>
      </c>
      <c r="U255" s="846">
        <v>-3.8536000000000001</v>
      </c>
      <c r="V255" s="846">
        <v>4.2842000000000002</v>
      </c>
      <c r="W255" s="846">
        <v>2.7324999999999999</v>
      </c>
      <c r="X255" s="846">
        <v>6.4</v>
      </c>
      <c r="Y255" s="847"/>
      <c r="Z255" s="844">
        <v>2</v>
      </c>
      <c r="AA255" s="844">
        <v>3</v>
      </c>
      <c r="AB255" s="844">
        <v>6</v>
      </c>
      <c r="AC255" s="844">
        <v>6</v>
      </c>
      <c r="AD255" s="844">
        <v>6</v>
      </c>
      <c r="AE255" s="844">
        <v>6</v>
      </c>
      <c r="AF255" s="844" t="s">
        <v>430</v>
      </c>
      <c r="AG255" s="844" t="s">
        <v>430</v>
      </c>
      <c r="AH255" s="844" t="s">
        <v>430</v>
      </c>
      <c r="AI255" s="844" t="s">
        <v>430</v>
      </c>
      <c r="AJ255" s="844">
        <v>6</v>
      </c>
      <c r="AK255" s="844">
        <v>6</v>
      </c>
      <c r="AL255" s="844">
        <v>6</v>
      </c>
      <c r="AM255" s="844">
        <v>6</v>
      </c>
      <c r="AN255" s="844">
        <v>5</v>
      </c>
      <c r="AO255" s="842"/>
      <c r="AP255" s="846" t="s">
        <v>430</v>
      </c>
      <c r="AQ255" s="846" t="s">
        <v>430</v>
      </c>
      <c r="AR255" s="846" t="s">
        <v>430</v>
      </c>
      <c r="AS255" s="846" t="s">
        <v>430</v>
      </c>
      <c r="AT255" s="846">
        <v>-3.66</v>
      </c>
      <c r="AU255" s="849"/>
      <c r="AV255" s="844" t="s">
        <v>430</v>
      </c>
      <c r="AW255" s="844" t="s">
        <v>430</v>
      </c>
      <c r="AX255" s="844" t="s">
        <v>430</v>
      </c>
      <c r="AY255" s="844" t="s">
        <v>430</v>
      </c>
      <c r="AZ255" s="844">
        <v>6</v>
      </c>
      <c r="BA255" s="851"/>
      <c r="BB255" s="846">
        <v>14.9902265281592</v>
      </c>
      <c r="BC255" s="852">
        <v>0.81562195584665897</v>
      </c>
      <c r="BD255" s="852">
        <v>1.0280871280524099E-2</v>
      </c>
      <c r="BE255" s="852">
        <v>1.3870410717995101E-2</v>
      </c>
      <c r="BF255" s="847"/>
      <c r="BG255" s="846">
        <v>49.126100000000001</v>
      </c>
      <c r="BH255" s="846">
        <v>10.0732</v>
      </c>
      <c r="BI255" s="846">
        <v>37.238700000000001</v>
      </c>
      <c r="BJ255" s="846">
        <v>3.5619999999999998</v>
      </c>
      <c r="BK255" s="842"/>
      <c r="BL255" s="855" t="s">
        <v>3578</v>
      </c>
      <c r="BM255" s="855" t="s">
        <v>3579</v>
      </c>
      <c r="BN255" s="855" t="s">
        <v>3580</v>
      </c>
      <c r="BO255" s="855" t="s">
        <v>3581</v>
      </c>
      <c r="BP255" s="855" t="s">
        <v>3582</v>
      </c>
      <c r="BQ255" s="842"/>
      <c r="BR255" s="856" t="s">
        <v>602</v>
      </c>
    </row>
    <row r="256" spans="1:70" s="428" customFormat="1" x14ac:dyDescent="0.25">
      <c r="A256" s="885" t="s">
        <v>93</v>
      </c>
      <c r="B256" s="402"/>
      <c r="C256" s="724"/>
      <c r="D256" s="402"/>
      <c r="E256" s="403"/>
      <c r="F256" s="402"/>
      <c r="G256" s="404"/>
      <c r="H256" s="406"/>
      <c r="I256" s="405">
        <v>0.40239999999999998</v>
      </c>
      <c r="J256" s="405">
        <v>5.3872</v>
      </c>
      <c r="K256" s="405">
        <v>5.8818999999999999</v>
      </c>
      <c r="L256" s="405">
        <v>6.5145999999999997</v>
      </c>
      <c r="M256" s="405">
        <v>-1.3220000000000001</v>
      </c>
      <c r="N256" s="407">
        <v>13.0639</v>
      </c>
      <c r="O256" s="405">
        <v>3.4950999999999999</v>
      </c>
      <c r="P256" s="405">
        <v>19.8919</v>
      </c>
      <c r="Q256" s="405">
        <v>18.278300000000002</v>
      </c>
      <c r="R256" s="405">
        <v>12.329000000000001</v>
      </c>
      <c r="S256" s="405">
        <v>14.6075</v>
      </c>
      <c r="T256" s="405">
        <v>-2.7121</v>
      </c>
      <c r="U256" s="405">
        <v>-0.4869</v>
      </c>
      <c r="V256" s="405">
        <v>9.2277000000000005</v>
      </c>
      <c r="W256" s="405">
        <v>3.4079000000000002</v>
      </c>
      <c r="X256" s="405">
        <v>17.4681</v>
      </c>
      <c r="Y256" s="406"/>
      <c r="Z256" s="403">
        <v>6</v>
      </c>
      <c r="AA256" s="403">
        <v>6</v>
      </c>
      <c r="AB256" s="403">
        <v>6</v>
      </c>
      <c r="AC256" s="403">
        <v>6</v>
      </c>
      <c r="AD256" s="403">
        <v>6</v>
      </c>
      <c r="AE256" s="403">
        <v>6</v>
      </c>
      <c r="AF256" s="403">
        <v>5</v>
      </c>
      <c r="AG256" s="403">
        <v>3</v>
      </c>
      <c r="AH256" s="403">
        <v>1</v>
      </c>
      <c r="AI256" s="403">
        <v>1</v>
      </c>
      <c r="AJ256" s="403">
        <v>6</v>
      </c>
      <c r="AK256" s="403">
        <v>6</v>
      </c>
      <c r="AL256" s="403">
        <v>6</v>
      </c>
      <c r="AM256" s="403">
        <v>6</v>
      </c>
      <c r="AN256" s="403">
        <v>6</v>
      </c>
      <c r="AO256" s="402"/>
      <c r="AP256" s="405">
        <v>15.01</v>
      </c>
      <c r="AQ256" s="405">
        <v>19.32</v>
      </c>
      <c r="AR256" s="405">
        <v>16.61</v>
      </c>
      <c r="AS256" s="405">
        <v>11.6566666666667</v>
      </c>
      <c r="AT256" s="405">
        <v>2.5816666666666701</v>
      </c>
      <c r="AU256" s="408"/>
      <c r="AV256" s="403">
        <v>1</v>
      </c>
      <c r="AW256" s="403">
        <v>1</v>
      </c>
      <c r="AX256" s="403">
        <v>1</v>
      </c>
      <c r="AY256" s="403">
        <v>3</v>
      </c>
      <c r="AZ256" s="403">
        <v>6</v>
      </c>
      <c r="BA256" s="409"/>
      <c r="BB256" s="405"/>
      <c r="BC256" s="410"/>
      <c r="BD256" s="410"/>
      <c r="BE256" s="410"/>
      <c r="BF256" s="406"/>
      <c r="BG256" s="405"/>
      <c r="BH256" s="405"/>
      <c r="BI256" s="405"/>
      <c r="BJ256" s="405"/>
      <c r="BK256" s="402"/>
      <c r="BL256" s="401"/>
      <c r="BM256" s="401"/>
      <c r="BN256" s="401"/>
      <c r="BO256" s="401"/>
      <c r="BP256" s="401"/>
      <c r="BQ256" s="402"/>
      <c r="BR256" s="411"/>
    </row>
    <row r="257" spans="1:70" s="428" customFormat="1" x14ac:dyDescent="0.25">
      <c r="A257" s="886" t="s">
        <v>94</v>
      </c>
      <c r="B257" s="373"/>
      <c r="C257" s="719"/>
      <c r="D257" s="373"/>
      <c r="E257" s="346"/>
      <c r="F257" s="373"/>
      <c r="G257" s="347"/>
      <c r="H257" s="374"/>
      <c r="I257" s="348">
        <v>0.52249999999999996</v>
      </c>
      <c r="J257" s="348">
        <v>6.3148</v>
      </c>
      <c r="K257" s="348">
        <v>8.6864000000000008</v>
      </c>
      <c r="L257" s="348">
        <v>10.085800000000001</v>
      </c>
      <c r="M257" s="348">
        <v>1.5842000000000001</v>
      </c>
      <c r="N257" s="350">
        <v>16.865500000000001</v>
      </c>
      <c r="O257" s="348">
        <v>5.3341000000000003</v>
      </c>
      <c r="P257" s="348">
        <v>21.7057</v>
      </c>
      <c r="Q257" s="348">
        <v>18.278300000000002</v>
      </c>
      <c r="R257" s="348">
        <v>12.329000000000001</v>
      </c>
      <c r="S257" s="348">
        <v>18.4758</v>
      </c>
      <c r="T257" s="348">
        <v>0.58819999999999995</v>
      </c>
      <c r="U257" s="348">
        <v>3.3580000000000001</v>
      </c>
      <c r="V257" s="348">
        <v>12.2026</v>
      </c>
      <c r="W257" s="348">
        <v>4.6486999999999998</v>
      </c>
      <c r="X257" s="348">
        <v>22.596</v>
      </c>
      <c r="Y257" s="374"/>
      <c r="Z257" s="346"/>
      <c r="AA257" s="346"/>
      <c r="AB257" s="346"/>
      <c r="AC257" s="346"/>
      <c r="AD257" s="346"/>
      <c r="AE257" s="346"/>
      <c r="AF257" s="346"/>
      <c r="AG257" s="346"/>
      <c r="AH257" s="346"/>
      <c r="AI257" s="346"/>
      <c r="AJ257" s="346"/>
      <c r="AK257" s="346"/>
      <c r="AL257" s="346"/>
      <c r="AM257" s="346"/>
      <c r="AN257" s="346"/>
      <c r="AO257" s="373"/>
      <c r="AP257" s="348">
        <v>15.01</v>
      </c>
      <c r="AQ257" s="348">
        <v>19.32</v>
      </c>
      <c r="AR257" s="348">
        <v>16.61</v>
      </c>
      <c r="AS257" s="348">
        <v>13.26</v>
      </c>
      <c r="AT257" s="348">
        <v>9.3699999999999992</v>
      </c>
      <c r="AU257" s="351"/>
      <c r="AV257" s="346"/>
      <c r="AW257" s="346"/>
      <c r="AX257" s="346"/>
      <c r="AY257" s="346"/>
      <c r="AZ257" s="346"/>
      <c r="BA257" s="362"/>
      <c r="BB257" s="348"/>
      <c r="BC257" s="375"/>
      <c r="BD257" s="375"/>
      <c r="BE257" s="375"/>
      <c r="BF257" s="374"/>
      <c r="BG257" s="348"/>
      <c r="BH257" s="348"/>
      <c r="BI257" s="348"/>
      <c r="BJ257" s="348"/>
      <c r="BK257" s="373"/>
      <c r="BL257" s="372"/>
      <c r="BM257" s="372"/>
      <c r="BN257" s="372"/>
      <c r="BO257" s="372"/>
      <c r="BP257" s="372"/>
      <c r="BQ257" s="373"/>
      <c r="BR257" s="354"/>
    </row>
    <row r="258" spans="1:70" s="428" customFormat="1" x14ac:dyDescent="0.25">
      <c r="A258" s="886" t="s">
        <v>95</v>
      </c>
      <c r="B258" s="373"/>
      <c r="C258" s="719"/>
      <c r="D258" s="373"/>
      <c r="E258" s="346"/>
      <c r="F258" s="373"/>
      <c r="G258" s="347"/>
      <c r="H258" s="374"/>
      <c r="I258" s="348">
        <v>0.28489999999999999</v>
      </c>
      <c r="J258" s="348">
        <v>4.7621000000000002</v>
      </c>
      <c r="K258" s="348">
        <v>3.1766999999999999</v>
      </c>
      <c r="L258" s="348">
        <v>3.5855999999999999</v>
      </c>
      <c r="M258" s="348">
        <v>-4.2811000000000003</v>
      </c>
      <c r="N258" s="350">
        <v>7.7648000000000001</v>
      </c>
      <c r="O258" s="348">
        <v>0.98329999999999995</v>
      </c>
      <c r="P258" s="348">
        <v>18.2088</v>
      </c>
      <c r="Q258" s="348">
        <v>18.278300000000002</v>
      </c>
      <c r="R258" s="348">
        <v>12.329000000000001</v>
      </c>
      <c r="S258" s="348">
        <v>11.780900000000001</v>
      </c>
      <c r="T258" s="348">
        <v>-5.5250000000000004</v>
      </c>
      <c r="U258" s="348">
        <v>-3.8536000000000001</v>
      </c>
      <c r="V258" s="348">
        <v>4.2842000000000002</v>
      </c>
      <c r="W258" s="348">
        <v>2.5266999999999999</v>
      </c>
      <c r="X258" s="348">
        <v>6.4</v>
      </c>
      <c r="Y258" s="374"/>
      <c r="Z258" s="346"/>
      <c r="AA258" s="346"/>
      <c r="AB258" s="346"/>
      <c r="AC258" s="346"/>
      <c r="AD258" s="346"/>
      <c r="AE258" s="346"/>
      <c r="AF258" s="346"/>
      <c r="AG258" s="346"/>
      <c r="AH258" s="346"/>
      <c r="AI258" s="346"/>
      <c r="AJ258" s="346"/>
      <c r="AK258" s="346"/>
      <c r="AL258" s="346"/>
      <c r="AM258" s="346"/>
      <c r="AN258" s="346"/>
      <c r="AO258" s="373"/>
      <c r="AP258" s="348">
        <v>15.01</v>
      </c>
      <c r="AQ258" s="348">
        <v>19.32</v>
      </c>
      <c r="AR258" s="348">
        <v>16.61</v>
      </c>
      <c r="AS258" s="348">
        <v>9.83</v>
      </c>
      <c r="AT258" s="348">
        <v>-3.66</v>
      </c>
      <c r="AU258" s="351"/>
      <c r="AV258" s="346"/>
      <c r="AW258" s="346"/>
      <c r="AX258" s="346"/>
      <c r="AY258" s="346"/>
      <c r="AZ258" s="346"/>
      <c r="BA258" s="362"/>
      <c r="BB258" s="348"/>
      <c r="BC258" s="375"/>
      <c r="BD258" s="375"/>
      <c r="BE258" s="375"/>
      <c r="BF258" s="374"/>
      <c r="BG258" s="348"/>
      <c r="BH258" s="348"/>
      <c r="BI258" s="348"/>
      <c r="BJ258" s="348"/>
      <c r="BK258" s="373"/>
      <c r="BL258" s="372"/>
      <c r="BM258" s="372"/>
      <c r="BN258" s="372"/>
      <c r="BO258" s="372"/>
      <c r="BP258" s="372"/>
      <c r="BQ258" s="373"/>
      <c r="BR258" s="354"/>
    </row>
    <row r="259" spans="1:70" s="428" customFormat="1" x14ac:dyDescent="0.25">
      <c r="A259" s="887" t="s">
        <v>96</v>
      </c>
      <c r="B259" s="413"/>
      <c r="C259" s="725"/>
      <c r="D259" s="413"/>
      <c r="E259" s="414"/>
      <c r="F259" s="413"/>
      <c r="G259" s="415"/>
      <c r="H259" s="417"/>
      <c r="I259" s="416">
        <v>0.3861</v>
      </c>
      <c r="J259" s="416">
        <v>5.2911000000000001</v>
      </c>
      <c r="K259" s="416">
        <v>5.7734500000000004</v>
      </c>
      <c r="L259" s="416">
        <v>6.4601499999999996</v>
      </c>
      <c r="M259" s="416">
        <v>-0.97535000000000005</v>
      </c>
      <c r="N259" s="418">
        <v>13.9734</v>
      </c>
      <c r="O259" s="416">
        <v>3.2728000000000002</v>
      </c>
      <c r="P259" s="416">
        <v>19.761199999999999</v>
      </c>
      <c r="Q259" s="416">
        <v>18.278300000000002</v>
      </c>
      <c r="R259" s="416">
        <v>12.329000000000001</v>
      </c>
      <c r="S259" s="416">
        <v>14.6541</v>
      </c>
      <c r="T259" s="416">
        <v>-2.6006999999999998</v>
      </c>
      <c r="U259" s="416">
        <v>0.1004</v>
      </c>
      <c r="V259" s="416">
        <v>10.5379</v>
      </c>
      <c r="W259" s="416">
        <v>3.1002000000000001</v>
      </c>
      <c r="X259" s="416">
        <v>18.990500000000001</v>
      </c>
      <c r="Y259" s="417"/>
      <c r="Z259" s="414"/>
      <c r="AA259" s="414"/>
      <c r="AB259" s="414"/>
      <c r="AC259" s="414"/>
      <c r="AD259" s="414"/>
      <c r="AE259" s="414"/>
      <c r="AF259" s="414"/>
      <c r="AG259" s="414"/>
      <c r="AH259" s="414"/>
      <c r="AI259" s="414"/>
      <c r="AJ259" s="414"/>
      <c r="AK259" s="414"/>
      <c r="AL259" s="414"/>
      <c r="AM259" s="414"/>
      <c r="AN259" s="414"/>
      <c r="AO259" s="413"/>
      <c r="AP259" s="416">
        <v>15.01</v>
      </c>
      <c r="AQ259" s="416">
        <v>19.32</v>
      </c>
      <c r="AR259" s="416">
        <v>16.61</v>
      </c>
      <c r="AS259" s="416">
        <v>11.88</v>
      </c>
      <c r="AT259" s="416">
        <v>3.66</v>
      </c>
      <c r="AU259" s="419"/>
      <c r="AV259" s="414"/>
      <c r="AW259" s="414"/>
      <c r="AX259" s="414"/>
      <c r="AY259" s="414"/>
      <c r="AZ259" s="414"/>
      <c r="BA259" s="420"/>
      <c r="BB259" s="416"/>
      <c r="BC259" s="421"/>
      <c r="BD259" s="421"/>
      <c r="BE259" s="421"/>
      <c r="BF259" s="417"/>
      <c r="BG259" s="416"/>
      <c r="BH259" s="416"/>
      <c r="BI259" s="416"/>
      <c r="BJ259" s="416"/>
      <c r="BK259" s="413"/>
      <c r="BL259" s="412"/>
      <c r="BM259" s="412"/>
      <c r="BN259" s="412"/>
      <c r="BO259" s="412"/>
      <c r="BP259" s="412"/>
      <c r="BQ259" s="413"/>
      <c r="BR259" s="422"/>
    </row>
    <row r="260" spans="1:70" s="428" customFormat="1" ht="14.5" customHeight="1" x14ac:dyDescent="0.35">
      <c r="A260" s="874" t="s">
        <v>3583</v>
      </c>
      <c r="B260" s="862"/>
      <c r="C260" s="863"/>
      <c r="D260" s="862"/>
      <c r="E260" s="864"/>
      <c r="F260" s="862"/>
      <c r="G260" s="865"/>
      <c r="H260" s="867"/>
      <c r="I260" s="866"/>
      <c r="J260" s="866"/>
      <c r="K260" s="866"/>
      <c r="L260" s="866"/>
      <c r="M260" s="866"/>
      <c r="N260" s="868"/>
      <c r="O260" s="866"/>
      <c r="P260" s="866"/>
      <c r="Q260" s="866"/>
      <c r="R260" s="866"/>
      <c r="S260" s="866"/>
      <c r="T260" s="866"/>
      <c r="U260" s="866"/>
      <c r="V260" s="866"/>
      <c r="W260" s="866"/>
      <c r="X260" s="866"/>
      <c r="Y260" s="867"/>
      <c r="Z260" s="864"/>
      <c r="AA260" s="864"/>
      <c r="AB260" s="864"/>
      <c r="AC260" s="864"/>
      <c r="AD260" s="864"/>
      <c r="AE260" s="864"/>
      <c r="AF260" s="864"/>
      <c r="AG260" s="864"/>
      <c r="AH260" s="864"/>
      <c r="AI260" s="864"/>
      <c r="AJ260" s="864"/>
      <c r="AK260" s="864"/>
      <c r="AL260" s="864"/>
      <c r="AM260" s="864"/>
      <c r="AN260" s="864"/>
      <c r="AO260" s="862"/>
      <c r="AP260" s="866"/>
      <c r="AQ260" s="866"/>
      <c r="AR260" s="866"/>
      <c r="AS260" s="866"/>
      <c r="AT260" s="866"/>
      <c r="AU260" s="869"/>
      <c r="AV260" s="864"/>
      <c r="AW260" s="864"/>
      <c r="AX260" s="864"/>
      <c r="AY260" s="864"/>
      <c r="AZ260" s="864"/>
      <c r="BA260" s="870"/>
      <c r="BB260" s="866"/>
      <c r="BC260" s="871"/>
      <c r="BD260" s="871"/>
      <c r="BE260" s="871"/>
      <c r="BF260" s="867"/>
      <c r="BG260" s="866"/>
      <c r="BH260" s="866"/>
      <c r="BI260" s="866"/>
      <c r="BJ260" s="866"/>
      <c r="BK260" s="862"/>
      <c r="BL260" s="872"/>
      <c r="BM260" s="872"/>
      <c r="BN260" s="872"/>
      <c r="BO260" s="872"/>
      <c r="BP260" s="872"/>
      <c r="BQ260" s="862"/>
      <c r="BR260" s="873"/>
    </row>
    <row r="261" spans="1:70" s="428" customFormat="1" x14ac:dyDescent="0.25">
      <c r="A261" s="345" t="s">
        <v>3584</v>
      </c>
      <c r="B261" s="373"/>
      <c r="C261" s="719">
        <v>45348</v>
      </c>
      <c r="D261" s="373"/>
      <c r="E261" s="346">
        <v>8971.17</v>
      </c>
      <c r="F261" s="373"/>
      <c r="G261" s="347">
        <v>11.4344</v>
      </c>
      <c r="H261" s="374"/>
      <c r="I261" s="348">
        <v>0.1182</v>
      </c>
      <c r="J261" s="348">
        <v>5.4922000000000004</v>
      </c>
      <c r="K261" s="348">
        <v>4.2476000000000003</v>
      </c>
      <c r="L261" s="348">
        <v>11.038399999999999</v>
      </c>
      <c r="M261" s="348">
        <v>10.889799999999999</v>
      </c>
      <c r="N261" s="350">
        <v>9.3980999999999995</v>
      </c>
      <c r="O261" s="348">
        <v>1.8170999999999999</v>
      </c>
      <c r="P261" s="348" t="s">
        <v>430</v>
      </c>
      <c r="Q261" s="348" t="s">
        <v>430</v>
      </c>
      <c r="R261" s="348" t="s">
        <v>430</v>
      </c>
      <c r="S261" s="348">
        <v>16.829000000000001</v>
      </c>
      <c r="T261" s="348">
        <v>5.9565000000000001</v>
      </c>
      <c r="U261" s="348">
        <v>9.3939000000000004</v>
      </c>
      <c r="V261" s="348">
        <v>5.9642999999999997</v>
      </c>
      <c r="W261" s="348">
        <v>0.99809999999999999</v>
      </c>
      <c r="X261" s="348">
        <v>5.9753999999999996</v>
      </c>
      <c r="Y261" s="374"/>
      <c r="Z261" s="346">
        <v>4</v>
      </c>
      <c r="AA261" s="346">
        <v>2</v>
      </c>
      <c r="AB261" s="346">
        <v>2</v>
      </c>
      <c r="AC261" s="346">
        <v>2</v>
      </c>
      <c r="AD261" s="346">
        <v>3</v>
      </c>
      <c r="AE261" s="346">
        <v>4</v>
      </c>
      <c r="AF261" s="346">
        <v>3</v>
      </c>
      <c r="AG261" s="346" t="s">
        <v>430</v>
      </c>
      <c r="AH261" s="346" t="s">
        <v>430</v>
      </c>
      <c r="AI261" s="346" t="s">
        <v>430</v>
      </c>
      <c r="AJ261" s="346">
        <v>1</v>
      </c>
      <c r="AK261" s="346">
        <v>5</v>
      </c>
      <c r="AL261" s="346">
        <v>3</v>
      </c>
      <c r="AM261" s="346">
        <v>4</v>
      </c>
      <c r="AN261" s="346">
        <v>1</v>
      </c>
      <c r="AO261" s="373"/>
      <c r="AP261" s="348" t="s">
        <v>430</v>
      </c>
      <c r="AQ261" s="348" t="s">
        <v>430</v>
      </c>
      <c r="AR261" s="348" t="s">
        <v>430</v>
      </c>
      <c r="AS261" s="348" t="s">
        <v>430</v>
      </c>
      <c r="AT261" s="348">
        <v>15.25</v>
      </c>
      <c r="AU261" s="351"/>
      <c r="AV261" s="346" t="s">
        <v>430</v>
      </c>
      <c r="AW261" s="346" t="s">
        <v>430</v>
      </c>
      <c r="AX261" s="346" t="s">
        <v>430</v>
      </c>
      <c r="AY261" s="346" t="s">
        <v>430</v>
      </c>
      <c r="AZ261" s="346">
        <v>3</v>
      </c>
      <c r="BA261" s="362"/>
      <c r="BB261" s="348">
        <v>17.9308655973268</v>
      </c>
      <c r="BC261" s="375">
        <v>1.02980577831821</v>
      </c>
      <c r="BD261" s="375">
        <v>1.46702256238936E-2</v>
      </c>
      <c r="BE261" s="375">
        <v>0.35546072791906802</v>
      </c>
      <c r="BF261" s="374"/>
      <c r="BG261" s="348">
        <v>40.472099999999998</v>
      </c>
      <c r="BH261" s="348">
        <v>21.5014</v>
      </c>
      <c r="BI261" s="348">
        <v>35.362699999999997</v>
      </c>
      <c r="BJ261" s="348">
        <v>2.6638000000000002</v>
      </c>
      <c r="BK261" s="373"/>
      <c r="BL261" s="372" t="s">
        <v>3585</v>
      </c>
      <c r="BM261" s="372" t="s">
        <v>3586</v>
      </c>
      <c r="BN261" s="372" t="s">
        <v>3587</v>
      </c>
      <c r="BO261" s="372" t="s">
        <v>3588</v>
      </c>
      <c r="BP261" s="372" t="s">
        <v>3589</v>
      </c>
      <c r="BQ261" s="373"/>
      <c r="BR261" s="354" t="s">
        <v>463</v>
      </c>
    </row>
    <row r="262" spans="1:70" s="428" customFormat="1" x14ac:dyDescent="0.25">
      <c r="A262" s="345" t="s">
        <v>3590</v>
      </c>
      <c r="B262" s="373"/>
      <c r="C262" s="719">
        <v>45495</v>
      </c>
      <c r="D262" s="373"/>
      <c r="E262" s="346">
        <v>8493.66</v>
      </c>
      <c r="F262" s="373"/>
      <c r="G262" s="347">
        <v>11.72</v>
      </c>
      <c r="H262" s="374"/>
      <c r="I262" s="348">
        <v>0.1709</v>
      </c>
      <c r="J262" s="348">
        <v>5.0179</v>
      </c>
      <c r="K262" s="348">
        <v>3.2599</v>
      </c>
      <c r="L262" s="348">
        <v>11.09</v>
      </c>
      <c r="M262" s="348">
        <v>14.901999999999999</v>
      </c>
      <c r="N262" s="350">
        <v>16.616900000000001</v>
      </c>
      <c r="O262" s="348" t="s">
        <v>430</v>
      </c>
      <c r="P262" s="348" t="s">
        <v>430</v>
      </c>
      <c r="Q262" s="348" t="s">
        <v>430</v>
      </c>
      <c r="R262" s="348" t="s">
        <v>430</v>
      </c>
      <c r="S262" s="348">
        <v>15.3543</v>
      </c>
      <c r="T262" s="348">
        <v>11.7255</v>
      </c>
      <c r="U262" s="348">
        <v>15.3543</v>
      </c>
      <c r="V262" s="348">
        <v>13.897</v>
      </c>
      <c r="W262" s="348">
        <v>0.4284</v>
      </c>
      <c r="X262" s="348">
        <v>8.6793999999999993</v>
      </c>
      <c r="Y262" s="374"/>
      <c r="Z262" s="346">
        <v>3</v>
      </c>
      <c r="AA262" s="346">
        <v>3</v>
      </c>
      <c r="AB262" s="346">
        <v>3</v>
      </c>
      <c r="AC262" s="346">
        <v>1</v>
      </c>
      <c r="AD262" s="346">
        <v>1</v>
      </c>
      <c r="AE262" s="346">
        <v>2</v>
      </c>
      <c r="AF262" s="346" t="s">
        <v>430</v>
      </c>
      <c r="AG262" s="346" t="s">
        <v>430</v>
      </c>
      <c r="AH262" s="346" t="s">
        <v>430</v>
      </c>
      <c r="AI262" s="346" t="s">
        <v>430</v>
      </c>
      <c r="AJ262" s="346">
        <v>2</v>
      </c>
      <c r="AK262" s="346">
        <v>1</v>
      </c>
      <c r="AL262" s="346">
        <v>2</v>
      </c>
      <c r="AM262" s="346">
        <v>2</v>
      </c>
      <c r="AN262" s="346">
        <v>3</v>
      </c>
      <c r="AO262" s="373"/>
      <c r="AP262" s="348" t="s">
        <v>430</v>
      </c>
      <c r="AQ262" s="348" t="s">
        <v>430</v>
      </c>
      <c r="AR262" s="348" t="s">
        <v>430</v>
      </c>
      <c r="AS262" s="348" t="s">
        <v>430</v>
      </c>
      <c r="AT262" s="348">
        <v>23.76</v>
      </c>
      <c r="AU262" s="351"/>
      <c r="AV262" s="346" t="s">
        <v>430</v>
      </c>
      <c r="AW262" s="346" t="s">
        <v>430</v>
      </c>
      <c r="AX262" s="346" t="s">
        <v>430</v>
      </c>
      <c r="AY262" s="346" t="s">
        <v>430</v>
      </c>
      <c r="AZ262" s="346">
        <v>1</v>
      </c>
      <c r="BA262" s="362"/>
      <c r="BB262" s="348">
        <v>14.063892939486299</v>
      </c>
      <c r="BC262" s="375">
        <v>0.79079318497339202</v>
      </c>
      <c r="BD262" s="375">
        <v>2.25039336655991E-2</v>
      </c>
      <c r="BE262" s="375">
        <v>0.698898742360063</v>
      </c>
      <c r="BF262" s="374"/>
      <c r="BG262" s="348">
        <v>45.507899999999999</v>
      </c>
      <c r="BH262" s="348">
        <v>12.827500000000001</v>
      </c>
      <c r="BI262" s="348">
        <v>35.710599999999999</v>
      </c>
      <c r="BJ262" s="348">
        <v>5.9539999999999997</v>
      </c>
      <c r="BK262" s="373"/>
      <c r="BL262" s="372" t="s">
        <v>3591</v>
      </c>
      <c r="BM262" s="372" t="s">
        <v>3592</v>
      </c>
      <c r="BN262" s="372" t="s">
        <v>3593</v>
      </c>
      <c r="BO262" s="372" t="s">
        <v>3594</v>
      </c>
      <c r="BP262" s="372" t="s">
        <v>3595</v>
      </c>
      <c r="BQ262" s="373"/>
      <c r="BR262" s="354" t="s">
        <v>476</v>
      </c>
    </row>
    <row r="263" spans="1:70" s="428" customFormat="1" x14ac:dyDescent="0.25">
      <c r="A263" s="345" t="s">
        <v>3596</v>
      </c>
      <c r="B263" s="373"/>
      <c r="C263" s="719">
        <v>39563</v>
      </c>
      <c r="D263" s="373"/>
      <c r="E263" s="346">
        <v>2481.52</v>
      </c>
      <c r="F263" s="373"/>
      <c r="G263" s="347">
        <v>108.83499999999999</v>
      </c>
      <c r="H263" s="374"/>
      <c r="I263" s="348" t="s">
        <v>430</v>
      </c>
      <c r="J263" s="348">
        <v>2.7608000000000001</v>
      </c>
      <c r="K263" s="348">
        <v>-1.4443999999999999</v>
      </c>
      <c r="L263" s="348">
        <v>2.8685999999999998</v>
      </c>
      <c r="M263" s="348">
        <v>13.3757</v>
      </c>
      <c r="N263" s="350">
        <v>23.85</v>
      </c>
      <c r="O263" s="348">
        <v>8.3313000000000006</v>
      </c>
      <c r="P263" s="348">
        <v>22.369</v>
      </c>
      <c r="Q263" s="348">
        <v>16.681999999999999</v>
      </c>
      <c r="R263" s="348">
        <v>18.446000000000002</v>
      </c>
      <c r="S263" s="348">
        <v>4.4180999999999999</v>
      </c>
      <c r="T263" s="348">
        <v>8.4078999999999997</v>
      </c>
      <c r="U263" s="348">
        <v>16.6493</v>
      </c>
      <c r="V263" s="348">
        <v>21.180900000000001</v>
      </c>
      <c r="W263" s="348">
        <v>-1.6021000000000001</v>
      </c>
      <c r="X263" s="348">
        <v>14.052</v>
      </c>
      <c r="Y263" s="374"/>
      <c r="Z263" s="346" t="s">
        <v>430</v>
      </c>
      <c r="AA263" s="346">
        <v>6</v>
      </c>
      <c r="AB263" s="346">
        <v>6</v>
      </c>
      <c r="AC263" s="346">
        <v>6</v>
      </c>
      <c r="AD263" s="346">
        <v>2</v>
      </c>
      <c r="AE263" s="346">
        <v>1</v>
      </c>
      <c r="AF263" s="346">
        <v>1</v>
      </c>
      <c r="AG263" s="346">
        <v>1</v>
      </c>
      <c r="AH263" s="346">
        <v>1</v>
      </c>
      <c r="AI263" s="346">
        <v>1</v>
      </c>
      <c r="AJ263" s="346">
        <v>6</v>
      </c>
      <c r="AK263" s="346">
        <v>2</v>
      </c>
      <c r="AL263" s="346">
        <v>1</v>
      </c>
      <c r="AM263" s="346">
        <v>1</v>
      </c>
      <c r="AN263" s="346">
        <v>6</v>
      </c>
      <c r="AO263" s="373"/>
      <c r="AP263" s="348">
        <v>18.010000000000002</v>
      </c>
      <c r="AQ263" s="348">
        <v>21.46</v>
      </c>
      <c r="AR263" s="348">
        <v>18.63</v>
      </c>
      <c r="AS263" s="348">
        <v>17.100000000000001</v>
      </c>
      <c r="AT263" s="348">
        <v>21.09</v>
      </c>
      <c r="AU263" s="351"/>
      <c r="AV263" s="346">
        <v>1</v>
      </c>
      <c r="AW263" s="346">
        <v>1</v>
      </c>
      <c r="AX263" s="346">
        <v>1</v>
      </c>
      <c r="AY263" s="346">
        <v>1</v>
      </c>
      <c r="AZ263" s="346">
        <v>2</v>
      </c>
      <c r="BA263" s="362"/>
      <c r="BB263" s="348">
        <v>14.422406956312001</v>
      </c>
      <c r="BC263" s="375">
        <v>0.66733864463537995</v>
      </c>
      <c r="BD263" s="375">
        <v>9.3861871283990594E-2</v>
      </c>
      <c r="BE263" s="375">
        <v>4.6707871562386802E-2</v>
      </c>
      <c r="BF263" s="374"/>
      <c r="BG263" s="348">
        <v>44.904400000000003</v>
      </c>
      <c r="BH263" s="348">
        <v>26.2134</v>
      </c>
      <c r="BI263" s="348">
        <v>4.7851600000000003</v>
      </c>
      <c r="BJ263" s="348">
        <v>24.09704</v>
      </c>
      <c r="BK263" s="373"/>
      <c r="BL263" s="372" t="s">
        <v>3597</v>
      </c>
      <c r="BM263" s="372" t="s">
        <v>3598</v>
      </c>
      <c r="BN263" s="372" t="s">
        <v>3599</v>
      </c>
      <c r="BO263" s="372" t="s">
        <v>3600</v>
      </c>
      <c r="BP263" s="372" t="s">
        <v>3601</v>
      </c>
      <c r="BQ263" s="373"/>
      <c r="BR263" s="354" t="s">
        <v>554</v>
      </c>
    </row>
    <row r="264" spans="1:70" s="428" customFormat="1" x14ac:dyDescent="0.25">
      <c r="A264" s="345" t="s">
        <v>3602</v>
      </c>
      <c r="B264" s="373"/>
      <c r="C264" s="719">
        <v>42366</v>
      </c>
      <c r="D264" s="373"/>
      <c r="E264" s="346">
        <v>1392.02</v>
      </c>
      <c r="F264" s="373"/>
      <c r="G264" s="347">
        <v>49.068800000000003</v>
      </c>
      <c r="H264" s="374"/>
      <c r="I264" s="348">
        <v>-4.6899999999999997E-2</v>
      </c>
      <c r="J264" s="348">
        <v>4.2816999999999998</v>
      </c>
      <c r="K264" s="348">
        <v>1.5318000000000001</v>
      </c>
      <c r="L264" s="348">
        <v>9.2660999999999998</v>
      </c>
      <c r="M264" s="348">
        <v>10.0291</v>
      </c>
      <c r="N264" s="350">
        <v>11.7074</v>
      </c>
      <c r="O264" s="348">
        <v>5.6321000000000003</v>
      </c>
      <c r="P264" s="348">
        <v>16.9695</v>
      </c>
      <c r="Q264" s="348">
        <v>13.9139</v>
      </c>
      <c r="R264" s="348">
        <v>15.9838</v>
      </c>
      <c r="S264" s="348">
        <v>13.9979</v>
      </c>
      <c r="T264" s="348">
        <v>6.0514000000000001</v>
      </c>
      <c r="U264" s="348">
        <v>8.4896999999999991</v>
      </c>
      <c r="V264" s="348">
        <v>7.5568</v>
      </c>
      <c r="W264" s="348">
        <v>-0.61870000000000003</v>
      </c>
      <c r="X264" s="348">
        <v>16.391200000000001</v>
      </c>
      <c r="Y264" s="374"/>
      <c r="Z264" s="346">
        <v>5</v>
      </c>
      <c r="AA264" s="346">
        <v>4</v>
      </c>
      <c r="AB264" s="346">
        <v>4</v>
      </c>
      <c r="AC264" s="346">
        <v>3</v>
      </c>
      <c r="AD264" s="346">
        <v>5</v>
      </c>
      <c r="AE264" s="346">
        <v>3</v>
      </c>
      <c r="AF264" s="346">
        <v>2</v>
      </c>
      <c r="AG264" s="346">
        <v>2</v>
      </c>
      <c r="AH264" s="346">
        <v>2</v>
      </c>
      <c r="AI264" s="346">
        <v>2</v>
      </c>
      <c r="AJ264" s="346">
        <v>3</v>
      </c>
      <c r="AK264" s="346">
        <v>4</v>
      </c>
      <c r="AL264" s="346">
        <v>4</v>
      </c>
      <c r="AM264" s="346">
        <v>3</v>
      </c>
      <c r="AN264" s="346">
        <v>4</v>
      </c>
      <c r="AO264" s="373"/>
      <c r="AP264" s="348">
        <v>16.7</v>
      </c>
      <c r="AQ264" s="348">
        <v>18.010000000000002</v>
      </c>
      <c r="AR264" s="348">
        <v>14.14</v>
      </c>
      <c r="AS264" s="348">
        <v>12.14</v>
      </c>
      <c r="AT264" s="348">
        <v>12.89</v>
      </c>
      <c r="AU264" s="351"/>
      <c r="AV264" s="346">
        <v>2</v>
      </c>
      <c r="AW264" s="346">
        <v>2</v>
      </c>
      <c r="AX264" s="346">
        <v>2</v>
      </c>
      <c r="AY264" s="346">
        <v>2</v>
      </c>
      <c r="AZ264" s="346">
        <v>5</v>
      </c>
      <c r="BA264" s="362"/>
      <c r="BB264" s="348">
        <v>14.4213696324209</v>
      </c>
      <c r="BC264" s="375">
        <v>0.92493397528819699</v>
      </c>
      <c r="BD264" s="375">
        <v>7.5946714478918806E-2</v>
      </c>
      <c r="BE264" s="375">
        <v>3.68250288526961E-3</v>
      </c>
      <c r="BF264" s="374"/>
      <c r="BG264" s="348">
        <v>52.063600000000001</v>
      </c>
      <c r="BH264" s="348">
        <v>14.934200000000001</v>
      </c>
      <c r="BI264" s="348">
        <v>23.2486</v>
      </c>
      <c r="BJ264" s="348">
        <v>9.7536000000000005</v>
      </c>
      <c r="BK264" s="373"/>
      <c r="BL264" s="372" t="s">
        <v>3603</v>
      </c>
      <c r="BM264" s="372" t="s">
        <v>3604</v>
      </c>
      <c r="BN264" s="372" t="s">
        <v>3605</v>
      </c>
      <c r="BO264" s="372" t="s">
        <v>2436</v>
      </c>
      <c r="BP264" s="372" t="s">
        <v>3606</v>
      </c>
      <c r="BQ264" s="373"/>
      <c r="BR264" s="354" t="s">
        <v>2409</v>
      </c>
    </row>
    <row r="265" spans="1:70" s="428" customFormat="1" x14ac:dyDescent="0.25">
      <c r="A265" s="345" t="s">
        <v>3607</v>
      </c>
      <c r="B265" s="373"/>
      <c r="C265" s="719">
        <v>45698</v>
      </c>
      <c r="D265" s="373"/>
      <c r="E265" s="346">
        <v>683.15</v>
      </c>
      <c r="F265" s="373"/>
      <c r="G265" s="347">
        <v>12.1524</v>
      </c>
      <c r="H265" s="374"/>
      <c r="I265" s="348">
        <v>0.53110000000000002</v>
      </c>
      <c r="J265" s="348">
        <v>4.2221000000000002</v>
      </c>
      <c r="K265" s="348">
        <v>0.32529999999999998</v>
      </c>
      <c r="L265" s="348">
        <v>5.4730999999999996</v>
      </c>
      <c r="M265" s="348">
        <v>8.4512999999999998</v>
      </c>
      <c r="N265" s="350">
        <v>7.8697999999999997</v>
      </c>
      <c r="O265" s="348" t="s">
        <v>430</v>
      </c>
      <c r="P265" s="348" t="s">
        <v>430</v>
      </c>
      <c r="Q265" s="348" t="s">
        <v>430</v>
      </c>
      <c r="R265" s="348" t="s">
        <v>430</v>
      </c>
      <c r="S265" s="348">
        <v>9.5136000000000003</v>
      </c>
      <c r="T265" s="348">
        <v>5.7411000000000003</v>
      </c>
      <c r="U265" s="348">
        <v>7.5518999999999998</v>
      </c>
      <c r="V265" s="348">
        <v>5.5244</v>
      </c>
      <c r="W265" s="348">
        <v>-1.3475999999999999</v>
      </c>
      <c r="X265" s="348">
        <v>15.526300000000001</v>
      </c>
      <c r="Y265" s="374"/>
      <c r="Z265" s="346">
        <v>1</v>
      </c>
      <c r="AA265" s="346">
        <v>5</v>
      </c>
      <c r="AB265" s="346">
        <v>5</v>
      </c>
      <c r="AC265" s="346">
        <v>5</v>
      </c>
      <c r="AD265" s="346">
        <v>6</v>
      </c>
      <c r="AE265" s="346">
        <v>5</v>
      </c>
      <c r="AF265" s="346" t="s">
        <v>430</v>
      </c>
      <c r="AG265" s="346" t="s">
        <v>430</v>
      </c>
      <c r="AH265" s="346" t="s">
        <v>430</v>
      </c>
      <c r="AI265" s="346" t="s">
        <v>430</v>
      </c>
      <c r="AJ265" s="346">
        <v>5</v>
      </c>
      <c r="AK265" s="346">
        <v>6</v>
      </c>
      <c r="AL265" s="346">
        <v>6</v>
      </c>
      <c r="AM265" s="346">
        <v>5</v>
      </c>
      <c r="AN265" s="346">
        <v>5</v>
      </c>
      <c r="AO265" s="373"/>
      <c r="AP265" s="348" t="s">
        <v>430</v>
      </c>
      <c r="AQ265" s="348" t="s">
        <v>430</v>
      </c>
      <c r="AR265" s="348" t="s">
        <v>430</v>
      </c>
      <c r="AS265" s="348" t="s">
        <v>430</v>
      </c>
      <c r="AT265" s="348">
        <v>10.69</v>
      </c>
      <c r="AU265" s="351"/>
      <c r="AV265" s="346" t="s">
        <v>430</v>
      </c>
      <c r="AW265" s="346" t="s">
        <v>430</v>
      </c>
      <c r="AX265" s="346" t="s">
        <v>430</v>
      </c>
      <c r="AY265" s="346" t="s">
        <v>430</v>
      </c>
      <c r="AZ265" s="346">
        <v>6</v>
      </c>
      <c r="BA265" s="362"/>
      <c r="BB265" s="348">
        <v>10.5413320133477</v>
      </c>
      <c r="BC265" s="375">
        <v>0.78272348326513397</v>
      </c>
      <c r="BD265" s="375">
        <v>7.57372207684094E-2</v>
      </c>
      <c r="BE265" s="375">
        <v>-0.29632543123189498</v>
      </c>
      <c r="BF265" s="374"/>
      <c r="BG265" s="348">
        <v>59.701099999999997</v>
      </c>
      <c r="BH265" s="348">
        <v>27.373000000000001</v>
      </c>
      <c r="BI265" s="348">
        <v>7.9667500000000002</v>
      </c>
      <c r="BJ265" s="348">
        <v>4.9591500000000002</v>
      </c>
      <c r="BK265" s="373"/>
      <c r="BL265" s="372" t="s">
        <v>3608</v>
      </c>
      <c r="BM265" s="372" t="s">
        <v>3609</v>
      </c>
      <c r="BN265" s="372" t="s">
        <v>3610</v>
      </c>
      <c r="BO265" s="372" t="s">
        <v>3611</v>
      </c>
      <c r="BP265" s="372" t="s">
        <v>3612</v>
      </c>
      <c r="BQ265" s="373"/>
      <c r="BR265" s="354" t="s">
        <v>443</v>
      </c>
    </row>
    <row r="266" spans="1:70" s="428" customFormat="1" ht="11" x14ac:dyDescent="0.3">
      <c r="A266" s="841" t="s">
        <v>3613</v>
      </c>
      <c r="B266" s="842"/>
      <c r="C266" s="843">
        <v>45772</v>
      </c>
      <c r="D266" s="842"/>
      <c r="E266" s="844">
        <v>271.77499999999998</v>
      </c>
      <c r="F266" s="842"/>
      <c r="G266" s="845">
        <v>10.93</v>
      </c>
      <c r="H266" s="847"/>
      <c r="I266" s="846">
        <v>0.44109999999999999</v>
      </c>
      <c r="J266" s="846">
        <v>5.5019</v>
      </c>
      <c r="K266" s="846">
        <v>4.5433000000000003</v>
      </c>
      <c r="L266" s="846">
        <v>8.1643000000000008</v>
      </c>
      <c r="M266" s="846">
        <v>10.3817</v>
      </c>
      <c r="N266" s="848">
        <v>7.4729999999999999</v>
      </c>
      <c r="O266" s="846" t="s">
        <v>430</v>
      </c>
      <c r="P266" s="846" t="s">
        <v>430</v>
      </c>
      <c r="Q266" s="846" t="s">
        <v>430</v>
      </c>
      <c r="R266" s="846" t="s">
        <v>430</v>
      </c>
      <c r="S266" s="846">
        <v>13.6647</v>
      </c>
      <c r="T266" s="846">
        <v>7.0205000000000002</v>
      </c>
      <c r="U266" s="846">
        <v>7.6211000000000002</v>
      </c>
      <c r="V266" s="846">
        <v>4.9951999999999996</v>
      </c>
      <c r="W266" s="846">
        <v>0.59830000000000005</v>
      </c>
      <c r="X266" s="846">
        <v>8.0545000000000009</v>
      </c>
      <c r="Y266" s="847"/>
      <c r="Z266" s="844">
        <v>2</v>
      </c>
      <c r="AA266" s="844">
        <v>1</v>
      </c>
      <c r="AB266" s="844">
        <v>1</v>
      </c>
      <c r="AC266" s="844">
        <v>4</v>
      </c>
      <c r="AD266" s="844">
        <v>4</v>
      </c>
      <c r="AE266" s="844">
        <v>6</v>
      </c>
      <c r="AF266" s="844" t="s">
        <v>430</v>
      </c>
      <c r="AG266" s="844" t="s">
        <v>430</v>
      </c>
      <c r="AH266" s="844" t="s">
        <v>430</v>
      </c>
      <c r="AI266" s="844" t="s">
        <v>430</v>
      </c>
      <c r="AJ266" s="844">
        <v>4</v>
      </c>
      <c r="AK266" s="844">
        <v>3</v>
      </c>
      <c r="AL266" s="844">
        <v>5</v>
      </c>
      <c r="AM266" s="844">
        <v>6</v>
      </c>
      <c r="AN266" s="844">
        <v>2</v>
      </c>
      <c r="AO266" s="842"/>
      <c r="AP266" s="846" t="s">
        <v>430</v>
      </c>
      <c r="AQ266" s="846" t="s">
        <v>430</v>
      </c>
      <c r="AR266" s="846" t="s">
        <v>430</v>
      </c>
      <c r="AS266" s="846" t="s">
        <v>430</v>
      </c>
      <c r="AT266" s="846">
        <v>13.36</v>
      </c>
      <c r="AU266" s="849"/>
      <c r="AV266" s="844" t="s">
        <v>430</v>
      </c>
      <c r="AW266" s="844" t="s">
        <v>430</v>
      </c>
      <c r="AX266" s="844" t="s">
        <v>430</v>
      </c>
      <c r="AY266" s="844" t="s">
        <v>430</v>
      </c>
      <c r="AZ266" s="844">
        <v>4</v>
      </c>
      <c r="BA266" s="851"/>
      <c r="BB266" s="846">
        <v>12.8118867658201</v>
      </c>
      <c r="BC266" s="852">
        <v>0.89928332098582198</v>
      </c>
      <c r="BD266" s="852">
        <v>1.4266769653670099E-2</v>
      </c>
      <c r="BE266" s="852">
        <v>-0.42905279938702201</v>
      </c>
      <c r="BF266" s="847"/>
      <c r="BG266" s="846">
        <v>54.198599999999999</v>
      </c>
      <c r="BH266" s="846">
        <v>25.1371</v>
      </c>
      <c r="BI266" s="846">
        <v>15.2963</v>
      </c>
      <c r="BJ266" s="846">
        <v>5.3680000000000003</v>
      </c>
      <c r="BK266" s="842"/>
      <c r="BL266" s="855" t="s">
        <v>3614</v>
      </c>
      <c r="BM266" s="855" t="s">
        <v>3615</v>
      </c>
      <c r="BN266" s="855" t="s">
        <v>3616</v>
      </c>
      <c r="BO266" s="855" t="s">
        <v>3617</v>
      </c>
      <c r="BP266" s="855" t="s">
        <v>3618</v>
      </c>
      <c r="BQ266" s="842"/>
      <c r="BR266" s="856" t="s">
        <v>602</v>
      </c>
    </row>
    <row r="267" spans="1:70" s="428" customFormat="1" x14ac:dyDescent="0.25">
      <c r="A267" s="885" t="s">
        <v>93</v>
      </c>
      <c r="B267" s="402"/>
      <c r="C267" s="724"/>
      <c r="D267" s="402"/>
      <c r="E267" s="403"/>
      <c r="F267" s="402"/>
      <c r="G267" s="404"/>
      <c r="H267" s="406"/>
      <c r="I267" s="405">
        <v>0.2429</v>
      </c>
      <c r="J267" s="405">
        <v>4.5461</v>
      </c>
      <c r="K267" s="405">
        <v>2.0773000000000001</v>
      </c>
      <c r="L267" s="405">
        <v>7.9833999999999996</v>
      </c>
      <c r="M267" s="405">
        <v>11.3383</v>
      </c>
      <c r="N267" s="407">
        <v>12.8192</v>
      </c>
      <c r="O267" s="405">
        <v>5.2602000000000002</v>
      </c>
      <c r="P267" s="405">
        <v>19.6693</v>
      </c>
      <c r="Q267" s="405">
        <v>15.298</v>
      </c>
      <c r="R267" s="405">
        <v>17.2149</v>
      </c>
      <c r="S267" s="405">
        <v>12.2963</v>
      </c>
      <c r="T267" s="405">
        <v>7.4837999999999996</v>
      </c>
      <c r="U267" s="405">
        <v>10.843400000000001</v>
      </c>
      <c r="V267" s="405">
        <v>9.8530999999999995</v>
      </c>
      <c r="W267" s="405">
        <v>-0.25729999999999997</v>
      </c>
      <c r="X267" s="405">
        <v>11.4465</v>
      </c>
      <c r="Y267" s="406"/>
      <c r="Z267" s="403">
        <v>5</v>
      </c>
      <c r="AA267" s="403">
        <v>6</v>
      </c>
      <c r="AB267" s="403">
        <v>6</v>
      </c>
      <c r="AC267" s="403">
        <v>6</v>
      </c>
      <c r="AD267" s="403">
        <v>6</v>
      </c>
      <c r="AE267" s="403">
        <v>6</v>
      </c>
      <c r="AF267" s="403">
        <v>3</v>
      </c>
      <c r="AG267" s="403">
        <v>2</v>
      </c>
      <c r="AH267" s="403">
        <v>2</v>
      </c>
      <c r="AI267" s="403">
        <v>2</v>
      </c>
      <c r="AJ267" s="403">
        <v>6</v>
      </c>
      <c r="AK267" s="403">
        <v>6</v>
      </c>
      <c r="AL267" s="403">
        <v>6</v>
      </c>
      <c r="AM267" s="403">
        <v>6</v>
      </c>
      <c r="AN267" s="403">
        <v>6</v>
      </c>
      <c r="AO267" s="402"/>
      <c r="AP267" s="405">
        <v>17.355</v>
      </c>
      <c r="AQ267" s="405">
        <v>19.734999999999999</v>
      </c>
      <c r="AR267" s="405">
        <v>16.385000000000002</v>
      </c>
      <c r="AS267" s="405">
        <v>14.62</v>
      </c>
      <c r="AT267" s="405">
        <v>16.1733333333333</v>
      </c>
      <c r="AU267" s="408"/>
      <c r="AV267" s="403">
        <v>2</v>
      </c>
      <c r="AW267" s="403">
        <v>2</v>
      </c>
      <c r="AX267" s="403">
        <v>2</v>
      </c>
      <c r="AY267" s="403">
        <v>2</v>
      </c>
      <c r="AZ267" s="403">
        <v>6</v>
      </c>
      <c r="BA267" s="409"/>
      <c r="BB267" s="405"/>
      <c r="BC267" s="410"/>
      <c r="BD267" s="410"/>
      <c r="BE267" s="410"/>
      <c r="BF267" s="406"/>
      <c r="BG267" s="405"/>
      <c r="BH267" s="405"/>
      <c r="BI267" s="405"/>
      <c r="BJ267" s="405"/>
      <c r="BK267" s="402"/>
      <c r="BL267" s="401"/>
      <c r="BM267" s="401"/>
      <c r="BN267" s="401"/>
      <c r="BO267" s="401"/>
      <c r="BP267" s="401"/>
      <c r="BQ267" s="402"/>
      <c r="BR267" s="411"/>
    </row>
    <row r="268" spans="1:70" s="428" customFormat="1" x14ac:dyDescent="0.25">
      <c r="A268" s="886" t="s">
        <v>94</v>
      </c>
      <c r="B268" s="373"/>
      <c r="C268" s="719"/>
      <c r="D268" s="373"/>
      <c r="E268" s="346"/>
      <c r="F268" s="373"/>
      <c r="G268" s="347"/>
      <c r="H268" s="374"/>
      <c r="I268" s="348">
        <v>0.53110000000000002</v>
      </c>
      <c r="J268" s="348">
        <v>5.5019</v>
      </c>
      <c r="K268" s="348">
        <v>4.5433000000000003</v>
      </c>
      <c r="L268" s="348">
        <v>11.09</v>
      </c>
      <c r="M268" s="348">
        <v>14.901999999999999</v>
      </c>
      <c r="N268" s="350">
        <v>23.85</v>
      </c>
      <c r="O268" s="348">
        <v>8.3313000000000006</v>
      </c>
      <c r="P268" s="348">
        <v>22.369</v>
      </c>
      <c r="Q268" s="348">
        <v>16.681999999999999</v>
      </c>
      <c r="R268" s="348">
        <v>18.446000000000002</v>
      </c>
      <c r="S268" s="348">
        <v>16.829000000000001</v>
      </c>
      <c r="T268" s="348">
        <v>11.7255</v>
      </c>
      <c r="U268" s="348">
        <v>16.6493</v>
      </c>
      <c r="V268" s="348">
        <v>21.180900000000001</v>
      </c>
      <c r="W268" s="348">
        <v>0.99809999999999999</v>
      </c>
      <c r="X268" s="348">
        <v>16.391200000000001</v>
      </c>
      <c r="Y268" s="374"/>
      <c r="Z268" s="346"/>
      <c r="AA268" s="346"/>
      <c r="AB268" s="346"/>
      <c r="AC268" s="346"/>
      <c r="AD268" s="346"/>
      <c r="AE268" s="346"/>
      <c r="AF268" s="346"/>
      <c r="AG268" s="346"/>
      <c r="AH268" s="346"/>
      <c r="AI268" s="346"/>
      <c r="AJ268" s="346"/>
      <c r="AK268" s="346"/>
      <c r="AL268" s="346"/>
      <c r="AM268" s="346"/>
      <c r="AN268" s="346"/>
      <c r="AO268" s="373"/>
      <c r="AP268" s="348">
        <v>18.010000000000002</v>
      </c>
      <c r="AQ268" s="348">
        <v>21.46</v>
      </c>
      <c r="AR268" s="348">
        <v>18.63</v>
      </c>
      <c r="AS268" s="348">
        <v>17.100000000000001</v>
      </c>
      <c r="AT268" s="348">
        <v>23.76</v>
      </c>
      <c r="AU268" s="351"/>
      <c r="AV268" s="346"/>
      <c r="AW268" s="346"/>
      <c r="AX268" s="346"/>
      <c r="AY268" s="346"/>
      <c r="AZ268" s="346"/>
      <c r="BA268" s="362"/>
      <c r="BB268" s="348"/>
      <c r="BC268" s="375"/>
      <c r="BD268" s="375"/>
      <c r="BE268" s="375"/>
      <c r="BF268" s="374"/>
      <c r="BG268" s="348"/>
      <c r="BH268" s="348"/>
      <c r="BI268" s="348"/>
      <c r="BJ268" s="348"/>
      <c r="BK268" s="373"/>
      <c r="BL268" s="372"/>
      <c r="BM268" s="372"/>
      <c r="BN268" s="372"/>
      <c r="BO268" s="372"/>
      <c r="BP268" s="372"/>
      <c r="BQ268" s="373"/>
      <c r="BR268" s="354"/>
    </row>
    <row r="269" spans="1:70" s="428" customFormat="1" x14ac:dyDescent="0.25">
      <c r="A269" s="886" t="s">
        <v>95</v>
      </c>
      <c r="B269" s="373"/>
      <c r="C269" s="719"/>
      <c r="D269" s="373"/>
      <c r="E269" s="346"/>
      <c r="F269" s="373"/>
      <c r="G269" s="347"/>
      <c r="H269" s="374"/>
      <c r="I269" s="348">
        <v>-4.6899999999999997E-2</v>
      </c>
      <c r="J269" s="348">
        <v>2.7608000000000001</v>
      </c>
      <c r="K269" s="348">
        <v>-1.4443999999999999</v>
      </c>
      <c r="L269" s="348">
        <v>2.8685999999999998</v>
      </c>
      <c r="M269" s="348">
        <v>8.4512999999999998</v>
      </c>
      <c r="N269" s="350">
        <v>7.4729999999999999</v>
      </c>
      <c r="O269" s="348">
        <v>1.8170999999999999</v>
      </c>
      <c r="P269" s="348">
        <v>16.9695</v>
      </c>
      <c r="Q269" s="348">
        <v>13.9139</v>
      </c>
      <c r="R269" s="348">
        <v>15.9838</v>
      </c>
      <c r="S269" s="348">
        <v>4.4180999999999999</v>
      </c>
      <c r="T269" s="348">
        <v>5.7411000000000003</v>
      </c>
      <c r="U269" s="348">
        <v>7.5518999999999998</v>
      </c>
      <c r="V269" s="348">
        <v>4.9951999999999996</v>
      </c>
      <c r="W269" s="348">
        <v>-1.6021000000000001</v>
      </c>
      <c r="X269" s="348">
        <v>5.9753999999999996</v>
      </c>
      <c r="Y269" s="374"/>
      <c r="Z269" s="346"/>
      <c r="AA269" s="346"/>
      <c r="AB269" s="346"/>
      <c r="AC269" s="346"/>
      <c r="AD269" s="346"/>
      <c r="AE269" s="346"/>
      <c r="AF269" s="346"/>
      <c r="AG269" s="346"/>
      <c r="AH269" s="346"/>
      <c r="AI269" s="346"/>
      <c r="AJ269" s="346"/>
      <c r="AK269" s="346"/>
      <c r="AL269" s="346"/>
      <c r="AM269" s="346"/>
      <c r="AN269" s="346"/>
      <c r="AO269" s="373"/>
      <c r="AP269" s="348">
        <v>16.7</v>
      </c>
      <c r="AQ269" s="348">
        <v>18.010000000000002</v>
      </c>
      <c r="AR269" s="348">
        <v>14.14</v>
      </c>
      <c r="AS269" s="348">
        <v>12.14</v>
      </c>
      <c r="AT269" s="348">
        <v>10.69</v>
      </c>
      <c r="AU269" s="351"/>
      <c r="AV269" s="346"/>
      <c r="AW269" s="346"/>
      <c r="AX269" s="346"/>
      <c r="AY269" s="346"/>
      <c r="AZ269" s="346"/>
      <c r="BA269" s="362"/>
      <c r="BB269" s="348"/>
      <c r="BC269" s="375"/>
      <c r="BD269" s="375"/>
      <c r="BE269" s="375"/>
      <c r="BF269" s="374"/>
      <c r="BG269" s="348"/>
      <c r="BH269" s="348"/>
      <c r="BI269" s="348"/>
      <c r="BJ269" s="348"/>
      <c r="BK269" s="373"/>
      <c r="BL269" s="372"/>
      <c r="BM269" s="372"/>
      <c r="BN269" s="372"/>
      <c r="BO269" s="372"/>
      <c r="BP269" s="372"/>
      <c r="BQ269" s="373"/>
      <c r="BR269" s="354"/>
    </row>
    <row r="270" spans="1:70" s="428" customFormat="1" x14ac:dyDescent="0.25">
      <c r="A270" s="887" t="s">
        <v>96</v>
      </c>
      <c r="B270" s="413"/>
      <c r="C270" s="725"/>
      <c r="D270" s="413"/>
      <c r="E270" s="414"/>
      <c r="F270" s="413"/>
      <c r="G270" s="415"/>
      <c r="H270" s="417"/>
      <c r="I270" s="416">
        <v>0.1709</v>
      </c>
      <c r="J270" s="416">
        <v>4.6497999999999999</v>
      </c>
      <c r="K270" s="416">
        <v>2.3958499999999998</v>
      </c>
      <c r="L270" s="416">
        <v>8.7151999999999994</v>
      </c>
      <c r="M270" s="416">
        <v>10.6358</v>
      </c>
      <c r="N270" s="418">
        <v>10.5528</v>
      </c>
      <c r="O270" s="416">
        <v>5.6321000000000003</v>
      </c>
      <c r="P270" s="416">
        <v>19.6692</v>
      </c>
      <c r="Q270" s="416">
        <v>15.298</v>
      </c>
      <c r="R270" s="416">
        <v>17.2149</v>
      </c>
      <c r="S270" s="416">
        <v>13.831300000000001</v>
      </c>
      <c r="T270" s="416">
        <v>6.5358999999999998</v>
      </c>
      <c r="U270" s="416">
        <v>8.9418000000000006</v>
      </c>
      <c r="V270" s="416">
        <v>6.7606000000000002</v>
      </c>
      <c r="W270" s="416">
        <v>-9.5100000000000004E-2</v>
      </c>
      <c r="X270" s="416">
        <v>11.3657</v>
      </c>
      <c r="Y270" s="417"/>
      <c r="Z270" s="414"/>
      <c r="AA270" s="414"/>
      <c r="AB270" s="414"/>
      <c r="AC270" s="414"/>
      <c r="AD270" s="414"/>
      <c r="AE270" s="414"/>
      <c r="AF270" s="414"/>
      <c r="AG270" s="414"/>
      <c r="AH270" s="414"/>
      <c r="AI270" s="414"/>
      <c r="AJ270" s="414"/>
      <c r="AK270" s="414"/>
      <c r="AL270" s="414"/>
      <c r="AM270" s="414"/>
      <c r="AN270" s="414"/>
      <c r="AO270" s="413"/>
      <c r="AP270" s="416">
        <v>17.36</v>
      </c>
      <c r="AQ270" s="416">
        <v>19.739999999999998</v>
      </c>
      <c r="AR270" s="416">
        <v>16.38</v>
      </c>
      <c r="AS270" s="416">
        <v>14.62</v>
      </c>
      <c r="AT270" s="416">
        <v>14.3</v>
      </c>
      <c r="AU270" s="419"/>
      <c r="AV270" s="414"/>
      <c r="AW270" s="414"/>
      <c r="AX270" s="414"/>
      <c r="AY270" s="414"/>
      <c r="AZ270" s="414"/>
      <c r="BA270" s="420"/>
      <c r="BB270" s="416"/>
      <c r="BC270" s="421"/>
      <c r="BD270" s="421"/>
      <c r="BE270" s="421"/>
      <c r="BF270" s="417"/>
      <c r="BG270" s="416"/>
      <c r="BH270" s="416"/>
      <c r="BI270" s="416"/>
      <c r="BJ270" s="416"/>
      <c r="BK270" s="413"/>
      <c r="BL270" s="412"/>
      <c r="BM270" s="412"/>
      <c r="BN270" s="412"/>
      <c r="BO270" s="412"/>
      <c r="BP270" s="412"/>
      <c r="BQ270" s="413"/>
      <c r="BR270" s="422"/>
    </row>
    <row r="271" spans="1:70" s="428" customFormat="1" ht="14.5" customHeight="1" x14ac:dyDescent="0.35">
      <c r="A271" s="874" t="s">
        <v>3619</v>
      </c>
      <c r="B271" s="862"/>
      <c r="C271" s="863"/>
      <c r="D271" s="862"/>
      <c r="E271" s="864"/>
      <c r="F271" s="862"/>
      <c r="G271" s="865"/>
      <c r="H271" s="867"/>
      <c r="I271" s="866"/>
      <c r="J271" s="866"/>
      <c r="K271" s="866"/>
      <c r="L271" s="866"/>
      <c r="M271" s="866"/>
      <c r="N271" s="868"/>
      <c r="O271" s="866"/>
      <c r="P271" s="866"/>
      <c r="Q271" s="866"/>
      <c r="R271" s="866"/>
      <c r="S271" s="866"/>
      <c r="T271" s="866"/>
      <c r="U271" s="866"/>
      <c r="V271" s="866"/>
      <c r="W271" s="866"/>
      <c r="X271" s="866"/>
      <c r="Y271" s="867"/>
      <c r="Z271" s="864"/>
      <c r="AA271" s="864"/>
      <c r="AB271" s="864"/>
      <c r="AC271" s="864"/>
      <c r="AD271" s="864"/>
      <c r="AE271" s="864"/>
      <c r="AF271" s="864"/>
      <c r="AG271" s="864"/>
      <c r="AH271" s="864"/>
      <c r="AI271" s="864"/>
      <c r="AJ271" s="864"/>
      <c r="AK271" s="864"/>
      <c r="AL271" s="864"/>
      <c r="AM271" s="864"/>
      <c r="AN271" s="864"/>
      <c r="AO271" s="862"/>
      <c r="AP271" s="866"/>
      <c r="AQ271" s="866"/>
      <c r="AR271" s="866"/>
      <c r="AS271" s="866"/>
      <c r="AT271" s="866"/>
      <c r="AU271" s="869"/>
      <c r="AV271" s="864"/>
      <c r="AW271" s="864"/>
      <c r="AX271" s="864"/>
      <c r="AY271" s="864"/>
      <c r="AZ271" s="864"/>
      <c r="BA271" s="870"/>
      <c r="BB271" s="866"/>
      <c r="BC271" s="871"/>
      <c r="BD271" s="871"/>
      <c r="BE271" s="871"/>
      <c r="BF271" s="867"/>
      <c r="BG271" s="866"/>
      <c r="BH271" s="866"/>
      <c r="BI271" s="866"/>
      <c r="BJ271" s="866"/>
      <c r="BK271" s="862"/>
      <c r="BL271" s="872"/>
      <c r="BM271" s="872"/>
      <c r="BN271" s="872"/>
      <c r="BO271" s="872"/>
      <c r="BP271" s="872"/>
      <c r="BQ271" s="862"/>
      <c r="BR271" s="873"/>
    </row>
    <row r="272" spans="1:70" s="428" customFormat="1" x14ac:dyDescent="0.25">
      <c r="A272" s="345" t="s">
        <v>3620</v>
      </c>
      <c r="B272" s="373"/>
      <c r="C272" s="719">
        <v>40366</v>
      </c>
      <c r="D272" s="373"/>
      <c r="E272" s="346">
        <v>6766.4</v>
      </c>
      <c r="F272" s="373"/>
      <c r="G272" s="347">
        <v>35.5032</v>
      </c>
      <c r="H272" s="374"/>
      <c r="I272" s="348">
        <v>1.0454000000000001</v>
      </c>
      <c r="J272" s="348">
        <v>4.1769999999999996</v>
      </c>
      <c r="K272" s="348">
        <v>2.4992999999999999</v>
      </c>
      <c r="L272" s="348">
        <v>2.5002</v>
      </c>
      <c r="M272" s="348">
        <v>8.4130000000000003</v>
      </c>
      <c r="N272" s="350">
        <v>11.9276</v>
      </c>
      <c r="O272" s="348">
        <v>3.2949999999999999</v>
      </c>
      <c r="P272" s="348">
        <v>28.690799999999999</v>
      </c>
      <c r="Q272" s="348">
        <v>24.009</v>
      </c>
      <c r="R272" s="348">
        <v>15.091200000000001</v>
      </c>
      <c r="S272" s="348">
        <v>8.6150000000000002</v>
      </c>
      <c r="T272" s="348">
        <v>4.7325999999999997</v>
      </c>
      <c r="U272" s="348">
        <v>9.9217999999999993</v>
      </c>
      <c r="V272" s="348">
        <v>8.9854000000000003</v>
      </c>
      <c r="W272" s="348">
        <v>1.9890000000000001</v>
      </c>
      <c r="X272" s="348">
        <v>8.2630999999999997</v>
      </c>
      <c r="Y272" s="374"/>
      <c r="Z272" s="346">
        <v>1</v>
      </c>
      <c r="AA272" s="346">
        <v>5</v>
      </c>
      <c r="AB272" s="346">
        <v>3</v>
      </c>
      <c r="AC272" s="346">
        <v>4</v>
      </c>
      <c r="AD272" s="346">
        <v>3</v>
      </c>
      <c r="AE272" s="346">
        <v>2</v>
      </c>
      <c r="AF272" s="346">
        <v>1</v>
      </c>
      <c r="AG272" s="346">
        <v>1</v>
      </c>
      <c r="AH272" s="346">
        <v>1</v>
      </c>
      <c r="AI272" s="346">
        <v>2</v>
      </c>
      <c r="AJ272" s="346">
        <v>5</v>
      </c>
      <c r="AK272" s="346">
        <v>3</v>
      </c>
      <c r="AL272" s="346">
        <v>2</v>
      </c>
      <c r="AM272" s="346">
        <v>2</v>
      </c>
      <c r="AN272" s="346">
        <v>2</v>
      </c>
      <c r="AO272" s="373"/>
      <c r="AP272" s="348">
        <v>18.61</v>
      </c>
      <c r="AQ272" s="348">
        <v>24.39</v>
      </c>
      <c r="AR272" s="348">
        <v>23.61</v>
      </c>
      <c r="AS272" s="348">
        <v>14.6</v>
      </c>
      <c r="AT272" s="348">
        <v>10.82</v>
      </c>
      <c r="AU272" s="351"/>
      <c r="AV272" s="346">
        <v>2</v>
      </c>
      <c r="AW272" s="346">
        <v>1</v>
      </c>
      <c r="AX272" s="346">
        <v>1</v>
      </c>
      <c r="AY272" s="346">
        <v>1</v>
      </c>
      <c r="AZ272" s="346">
        <v>3</v>
      </c>
      <c r="BA272" s="362"/>
      <c r="BB272" s="348">
        <v>20.181856180255998</v>
      </c>
      <c r="BC272" s="375">
        <v>0.91279565712342303</v>
      </c>
      <c r="BD272" s="375">
        <v>9.4291106294174101E-2</v>
      </c>
      <c r="BE272" s="375">
        <v>0.28193859786491199</v>
      </c>
      <c r="BF272" s="374"/>
      <c r="BG272" s="348">
        <v>72.23</v>
      </c>
      <c r="BH272" s="348">
        <v>18.201499999999999</v>
      </c>
      <c r="BI272" s="348">
        <v>6.3130800000000002</v>
      </c>
      <c r="BJ272" s="348">
        <v>3.25542</v>
      </c>
      <c r="BK272" s="373"/>
      <c r="BL272" s="372" t="s">
        <v>3621</v>
      </c>
      <c r="BM272" s="372" t="s">
        <v>3622</v>
      </c>
      <c r="BN272" s="372" t="s">
        <v>3623</v>
      </c>
      <c r="BO272" s="372" t="s">
        <v>3624</v>
      </c>
      <c r="BP272" s="372" t="s">
        <v>3625</v>
      </c>
      <c r="BQ272" s="373"/>
      <c r="BR272" s="354" t="s">
        <v>525</v>
      </c>
    </row>
    <row r="273" spans="1:70" s="428" customFormat="1" x14ac:dyDescent="0.25">
      <c r="A273" s="345" t="s">
        <v>3626</v>
      </c>
      <c r="B273" s="373"/>
      <c r="C273" s="719">
        <v>43829</v>
      </c>
      <c r="D273" s="373"/>
      <c r="E273" s="346">
        <v>6076.85</v>
      </c>
      <c r="F273" s="373"/>
      <c r="G273" s="347">
        <v>36.86</v>
      </c>
      <c r="H273" s="374"/>
      <c r="I273" s="348">
        <v>0.87580000000000002</v>
      </c>
      <c r="J273" s="348">
        <v>4.5970000000000004</v>
      </c>
      <c r="K273" s="348">
        <v>3.0760999999999998</v>
      </c>
      <c r="L273" s="348">
        <v>5.0740999999999996</v>
      </c>
      <c r="M273" s="348">
        <v>9.8986000000000001</v>
      </c>
      <c r="N273" s="350">
        <v>12.4123</v>
      </c>
      <c r="O273" s="348">
        <v>1.4555</v>
      </c>
      <c r="P273" s="348">
        <v>26.370100000000001</v>
      </c>
      <c r="Q273" s="348">
        <v>23.776</v>
      </c>
      <c r="R273" s="348" t="s">
        <v>430</v>
      </c>
      <c r="S273" s="348">
        <v>11.7986</v>
      </c>
      <c r="T273" s="348">
        <v>6.3167</v>
      </c>
      <c r="U273" s="348">
        <v>11.4605</v>
      </c>
      <c r="V273" s="348">
        <v>9.4093</v>
      </c>
      <c r="W273" s="348">
        <v>2.0487000000000002</v>
      </c>
      <c r="X273" s="348">
        <v>22.334700000000002</v>
      </c>
      <c r="Y273" s="374"/>
      <c r="Z273" s="346">
        <v>2</v>
      </c>
      <c r="AA273" s="346">
        <v>2</v>
      </c>
      <c r="AB273" s="346">
        <v>2</v>
      </c>
      <c r="AC273" s="346">
        <v>2</v>
      </c>
      <c r="AD273" s="346">
        <v>2</v>
      </c>
      <c r="AE273" s="346">
        <v>1</v>
      </c>
      <c r="AF273" s="346">
        <v>3</v>
      </c>
      <c r="AG273" s="346">
        <v>2</v>
      </c>
      <c r="AH273" s="346">
        <v>2</v>
      </c>
      <c r="AI273" s="346" t="s">
        <v>430</v>
      </c>
      <c r="AJ273" s="346">
        <v>2</v>
      </c>
      <c r="AK273" s="346">
        <v>1</v>
      </c>
      <c r="AL273" s="346">
        <v>1</v>
      </c>
      <c r="AM273" s="346">
        <v>1</v>
      </c>
      <c r="AN273" s="346">
        <v>1</v>
      </c>
      <c r="AO273" s="373"/>
      <c r="AP273" s="348" t="s">
        <v>430</v>
      </c>
      <c r="AQ273" s="348" t="s">
        <v>430</v>
      </c>
      <c r="AR273" s="348">
        <v>22.16</v>
      </c>
      <c r="AS273" s="348">
        <v>13.08</v>
      </c>
      <c r="AT273" s="348">
        <v>13.77</v>
      </c>
      <c r="AU273" s="351"/>
      <c r="AV273" s="346" t="s">
        <v>430</v>
      </c>
      <c r="AW273" s="346" t="s">
        <v>430</v>
      </c>
      <c r="AX273" s="346">
        <v>2</v>
      </c>
      <c r="AY273" s="346">
        <v>2</v>
      </c>
      <c r="AZ273" s="346">
        <v>2</v>
      </c>
      <c r="BA273" s="362"/>
      <c r="BB273" s="348">
        <v>20.8218143676506</v>
      </c>
      <c r="BC273" s="375">
        <v>0.94372151871121002</v>
      </c>
      <c r="BD273" s="375">
        <v>8.3751562704607402E-2</v>
      </c>
      <c r="BE273" s="375">
        <v>6.7907402466386602E-2</v>
      </c>
      <c r="BF273" s="374"/>
      <c r="BG273" s="348">
        <v>65.974400000000003</v>
      </c>
      <c r="BH273" s="348">
        <v>24.857800000000001</v>
      </c>
      <c r="BI273" s="348">
        <v>7.2322600000000001</v>
      </c>
      <c r="BJ273" s="348">
        <v>1.93554</v>
      </c>
      <c r="BK273" s="373"/>
      <c r="BL273" s="372" t="s">
        <v>1271</v>
      </c>
      <c r="BM273" s="372" t="s">
        <v>3627</v>
      </c>
      <c r="BN273" s="372" t="s">
        <v>3628</v>
      </c>
      <c r="BO273" s="372" t="s">
        <v>3218</v>
      </c>
      <c r="BP273" s="372" t="s">
        <v>3629</v>
      </c>
      <c r="BQ273" s="373"/>
      <c r="BR273" s="354" t="s">
        <v>463</v>
      </c>
    </row>
    <row r="274" spans="1:70" s="428" customFormat="1" x14ac:dyDescent="0.25">
      <c r="A274" s="345" t="s">
        <v>3630</v>
      </c>
      <c r="B274" s="373"/>
      <c r="C274" s="719">
        <v>44816</v>
      </c>
      <c r="D274" s="373"/>
      <c r="E274" s="346">
        <v>1914.43</v>
      </c>
      <c r="F274" s="373"/>
      <c r="G274" s="347">
        <v>22.18</v>
      </c>
      <c r="H274" s="374"/>
      <c r="I274" s="348">
        <v>0.77239999999999998</v>
      </c>
      <c r="J274" s="348">
        <v>4.1803999999999997</v>
      </c>
      <c r="K274" s="348">
        <v>1.7431000000000001</v>
      </c>
      <c r="L274" s="348">
        <v>3.2107999999999999</v>
      </c>
      <c r="M274" s="348">
        <v>7.5133000000000001</v>
      </c>
      <c r="N274" s="350">
        <v>8.6722000000000001</v>
      </c>
      <c r="O274" s="348">
        <v>2.0928</v>
      </c>
      <c r="P274" s="348">
        <v>24.8003</v>
      </c>
      <c r="Q274" s="348" t="s">
        <v>430</v>
      </c>
      <c r="R274" s="348" t="s">
        <v>430</v>
      </c>
      <c r="S274" s="348">
        <v>8.8856000000000002</v>
      </c>
      <c r="T274" s="348">
        <v>4.1315</v>
      </c>
      <c r="U274" s="348">
        <v>7.0979999999999999</v>
      </c>
      <c r="V274" s="348">
        <v>6.3788999999999998</v>
      </c>
      <c r="W274" s="348">
        <v>1.5103</v>
      </c>
      <c r="X274" s="348">
        <v>23.548400000000001</v>
      </c>
      <c r="Y274" s="374"/>
      <c r="Z274" s="346">
        <v>3</v>
      </c>
      <c r="AA274" s="346">
        <v>4</v>
      </c>
      <c r="AB274" s="346">
        <v>4</v>
      </c>
      <c r="AC274" s="346">
        <v>3</v>
      </c>
      <c r="AD274" s="346">
        <v>4</v>
      </c>
      <c r="AE274" s="346">
        <v>3</v>
      </c>
      <c r="AF274" s="346">
        <v>2</v>
      </c>
      <c r="AG274" s="346">
        <v>3</v>
      </c>
      <c r="AH274" s="346" t="s">
        <v>430</v>
      </c>
      <c r="AI274" s="346" t="s">
        <v>430</v>
      </c>
      <c r="AJ274" s="346">
        <v>4</v>
      </c>
      <c r="AK274" s="346">
        <v>4</v>
      </c>
      <c r="AL274" s="346">
        <v>3</v>
      </c>
      <c r="AM274" s="346">
        <v>3</v>
      </c>
      <c r="AN274" s="346">
        <v>4</v>
      </c>
      <c r="AO274" s="373"/>
      <c r="AP274" s="348" t="s">
        <v>430</v>
      </c>
      <c r="AQ274" s="348" t="s">
        <v>430</v>
      </c>
      <c r="AR274" s="348" t="s">
        <v>430</v>
      </c>
      <c r="AS274" s="348">
        <v>12.02</v>
      </c>
      <c r="AT274" s="348">
        <v>8.17</v>
      </c>
      <c r="AU274" s="351"/>
      <c r="AV274" s="346" t="s">
        <v>430</v>
      </c>
      <c r="AW274" s="346" t="s">
        <v>430</v>
      </c>
      <c r="AX274" s="346" t="s">
        <v>430</v>
      </c>
      <c r="AY274" s="346">
        <v>3</v>
      </c>
      <c r="AZ274" s="346">
        <v>4</v>
      </c>
      <c r="BA274" s="362"/>
      <c r="BB274" s="348">
        <v>18.888999988046699</v>
      </c>
      <c r="BC274" s="375">
        <v>0.85883649911056403</v>
      </c>
      <c r="BD274" s="375">
        <v>8.3476470235287703E-2</v>
      </c>
      <c r="BE274" s="375">
        <v>5.1581996540195803E-2</v>
      </c>
      <c r="BF274" s="374"/>
      <c r="BG274" s="348">
        <v>62.715299999999999</v>
      </c>
      <c r="BH274" s="348">
        <v>18.477799999999998</v>
      </c>
      <c r="BI274" s="348">
        <v>12.5906</v>
      </c>
      <c r="BJ274" s="348">
        <v>6.2163000000000004</v>
      </c>
      <c r="BK274" s="373"/>
      <c r="BL274" s="372" t="s">
        <v>3631</v>
      </c>
      <c r="BM274" s="372" t="s">
        <v>3632</v>
      </c>
      <c r="BN274" s="372" t="s">
        <v>3633</v>
      </c>
      <c r="BO274" s="372" t="s">
        <v>3634</v>
      </c>
      <c r="BP274" s="372" t="s">
        <v>3635</v>
      </c>
      <c r="BQ274" s="373"/>
      <c r="BR274" s="354" t="s">
        <v>463</v>
      </c>
    </row>
    <row r="275" spans="1:70" s="428" customFormat="1" x14ac:dyDescent="0.25">
      <c r="A275" s="345" t="s">
        <v>3636</v>
      </c>
      <c r="B275" s="373"/>
      <c r="C275" s="719">
        <v>40135</v>
      </c>
      <c r="D275" s="373"/>
      <c r="E275" s="346">
        <v>1502.81</v>
      </c>
      <c r="F275" s="373"/>
      <c r="G275" s="347">
        <v>66.56</v>
      </c>
      <c r="H275" s="374"/>
      <c r="I275" s="348">
        <v>0.24099999999999999</v>
      </c>
      <c r="J275" s="348">
        <v>5.0670999999999999</v>
      </c>
      <c r="K275" s="348">
        <v>3.2418</v>
      </c>
      <c r="L275" s="348">
        <v>2.1172</v>
      </c>
      <c r="M275" s="348">
        <v>5.2332000000000001</v>
      </c>
      <c r="N275" s="350">
        <v>4.3423999999999996</v>
      </c>
      <c r="O275" s="348">
        <v>-1.5411999999999999</v>
      </c>
      <c r="P275" s="348">
        <v>24.546800000000001</v>
      </c>
      <c r="Q275" s="348">
        <v>22.515499999999999</v>
      </c>
      <c r="R275" s="348">
        <v>17.135400000000001</v>
      </c>
      <c r="S275" s="348">
        <v>11.062900000000001</v>
      </c>
      <c r="T275" s="348">
        <v>0.54379999999999995</v>
      </c>
      <c r="U275" s="348">
        <v>4.6540999999999997</v>
      </c>
      <c r="V275" s="348">
        <v>1.8983000000000001</v>
      </c>
      <c r="W275" s="348">
        <v>1.9138999999999999</v>
      </c>
      <c r="X275" s="348">
        <v>12.102600000000001</v>
      </c>
      <c r="Y275" s="374"/>
      <c r="Z275" s="346">
        <v>5</v>
      </c>
      <c r="AA275" s="346">
        <v>1</v>
      </c>
      <c r="AB275" s="346">
        <v>1</v>
      </c>
      <c r="AC275" s="346">
        <v>5</v>
      </c>
      <c r="AD275" s="346">
        <v>5</v>
      </c>
      <c r="AE275" s="346">
        <v>5</v>
      </c>
      <c r="AF275" s="346">
        <v>4</v>
      </c>
      <c r="AG275" s="346">
        <v>4</v>
      </c>
      <c r="AH275" s="346">
        <v>3</v>
      </c>
      <c r="AI275" s="346">
        <v>1</v>
      </c>
      <c r="AJ275" s="346">
        <v>3</v>
      </c>
      <c r="AK275" s="346">
        <v>5</v>
      </c>
      <c r="AL275" s="346">
        <v>5</v>
      </c>
      <c r="AM275" s="346">
        <v>5</v>
      </c>
      <c r="AN275" s="346">
        <v>3</v>
      </c>
      <c r="AO275" s="373"/>
      <c r="AP275" s="348">
        <v>19.11</v>
      </c>
      <c r="AQ275" s="348">
        <v>22.78</v>
      </c>
      <c r="AR275" s="348">
        <v>21.08</v>
      </c>
      <c r="AS275" s="348">
        <v>11.48</v>
      </c>
      <c r="AT275" s="348">
        <v>3.66</v>
      </c>
      <c r="AU275" s="351"/>
      <c r="AV275" s="346">
        <v>1</v>
      </c>
      <c r="AW275" s="346">
        <v>2</v>
      </c>
      <c r="AX275" s="346">
        <v>3</v>
      </c>
      <c r="AY275" s="346">
        <v>4</v>
      </c>
      <c r="AZ275" s="346">
        <v>5</v>
      </c>
      <c r="BA275" s="362"/>
      <c r="BB275" s="348">
        <v>21.886558786350299</v>
      </c>
      <c r="BC275" s="375">
        <v>0.95912175114268206</v>
      </c>
      <c r="BD275" s="375">
        <v>7.9417683433053499E-2</v>
      </c>
      <c r="BE275" s="375">
        <v>3.4878483424997997E-2</v>
      </c>
      <c r="BF275" s="374"/>
      <c r="BG275" s="348">
        <v>53.393900000000002</v>
      </c>
      <c r="BH275" s="348">
        <v>34.761600000000001</v>
      </c>
      <c r="BI275" s="348">
        <v>10.1859</v>
      </c>
      <c r="BJ275" s="348">
        <v>1.6586000000000001</v>
      </c>
      <c r="BK275" s="373"/>
      <c r="BL275" s="372" t="s">
        <v>3637</v>
      </c>
      <c r="BM275" s="372" t="s">
        <v>3638</v>
      </c>
      <c r="BN275" s="372" t="s">
        <v>3639</v>
      </c>
      <c r="BO275" s="372" t="s">
        <v>3149</v>
      </c>
      <c r="BP275" s="372" t="s">
        <v>3640</v>
      </c>
      <c r="BQ275" s="373"/>
      <c r="BR275" s="354" t="s">
        <v>518</v>
      </c>
    </row>
    <row r="276" spans="1:70" s="428" customFormat="1" x14ac:dyDescent="0.25">
      <c r="A276" s="345" t="s">
        <v>3641</v>
      </c>
      <c r="B276" s="373"/>
      <c r="C276" s="719">
        <v>45342</v>
      </c>
      <c r="D276" s="373"/>
      <c r="E276" s="346">
        <v>480.51100000000002</v>
      </c>
      <c r="F276" s="373"/>
      <c r="G276" s="347">
        <v>10.8187</v>
      </c>
      <c r="H276" s="374"/>
      <c r="I276" s="348">
        <v>0.68030000000000002</v>
      </c>
      <c r="J276" s="348">
        <v>4.2695999999999996</v>
      </c>
      <c r="K276" s="348">
        <v>0.997</v>
      </c>
      <c r="L276" s="348">
        <v>14.0143</v>
      </c>
      <c r="M276" s="348">
        <v>9.9260000000000002</v>
      </c>
      <c r="N276" s="350">
        <v>4.6924000000000001</v>
      </c>
      <c r="O276" s="348">
        <v>-4.6822999999999997</v>
      </c>
      <c r="P276" s="348" t="s">
        <v>430</v>
      </c>
      <c r="Q276" s="348" t="s">
        <v>430</v>
      </c>
      <c r="R276" s="348" t="s">
        <v>430</v>
      </c>
      <c r="S276" s="348">
        <v>22.3461</v>
      </c>
      <c r="T276" s="348">
        <v>4.8231999999999999</v>
      </c>
      <c r="U276" s="348">
        <v>7.0544000000000002</v>
      </c>
      <c r="V276" s="348">
        <v>2.5682999999999998</v>
      </c>
      <c r="W276" s="348">
        <v>5.0900000000000001E-2</v>
      </c>
      <c r="X276" s="348">
        <v>3.4409000000000001</v>
      </c>
      <c r="Y276" s="374"/>
      <c r="Z276" s="346">
        <v>4</v>
      </c>
      <c r="AA276" s="346">
        <v>3</v>
      </c>
      <c r="AB276" s="346">
        <v>5</v>
      </c>
      <c r="AC276" s="346">
        <v>1</v>
      </c>
      <c r="AD276" s="346">
        <v>1</v>
      </c>
      <c r="AE276" s="346">
        <v>4</v>
      </c>
      <c r="AF276" s="346">
        <v>5</v>
      </c>
      <c r="AG276" s="346" t="s">
        <v>430</v>
      </c>
      <c r="AH276" s="346" t="s">
        <v>430</v>
      </c>
      <c r="AI276" s="346" t="s">
        <v>430</v>
      </c>
      <c r="AJ276" s="346">
        <v>1</v>
      </c>
      <c r="AK276" s="346">
        <v>2</v>
      </c>
      <c r="AL276" s="346">
        <v>4</v>
      </c>
      <c r="AM276" s="346">
        <v>4</v>
      </c>
      <c r="AN276" s="346">
        <v>5</v>
      </c>
      <c r="AO276" s="373"/>
      <c r="AP276" s="348" t="s">
        <v>430</v>
      </c>
      <c r="AQ276" s="348" t="s">
        <v>430</v>
      </c>
      <c r="AR276" s="348" t="s">
        <v>430</v>
      </c>
      <c r="AS276" s="348" t="s">
        <v>430</v>
      </c>
      <c r="AT276" s="348">
        <v>13.87</v>
      </c>
      <c r="AU276" s="351"/>
      <c r="AV276" s="346" t="s">
        <v>430</v>
      </c>
      <c r="AW276" s="346" t="s">
        <v>430</v>
      </c>
      <c r="AX276" s="346" t="s">
        <v>430</v>
      </c>
      <c r="AY276" s="346" t="s">
        <v>430</v>
      </c>
      <c r="AZ276" s="346">
        <v>1</v>
      </c>
      <c r="BA276" s="362"/>
      <c r="BB276" s="348">
        <v>19.2040393053495</v>
      </c>
      <c r="BC276" s="375">
        <v>0.90069259559451997</v>
      </c>
      <c r="BD276" s="375">
        <v>8.0235056357869997E-3</v>
      </c>
      <c r="BE276" s="375">
        <v>0.11677924313131199</v>
      </c>
      <c r="BF276" s="374"/>
      <c r="BG276" s="348">
        <v>19.084199999999999</v>
      </c>
      <c r="BH276" s="348">
        <v>12.7082</v>
      </c>
      <c r="BI276" s="348">
        <v>39.898299999999999</v>
      </c>
      <c r="BJ276" s="348">
        <v>28.3093</v>
      </c>
      <c r="BK276" s="373"/>
      <c r="BL276" s="372" t="s">
        <v>3642</v>
      </c>
      <c r="BM276" s="372" t="s">
        <v>3643</v>
      </c>
      <c r="BN276" s="372" t="s">
        <v>3644</v>
      </c>
      <c r="BO276" s="372" t="s">
        <v>1277</v>
      </c>
      <c r="BP276" s="372" t="s">
        <v>3645</v>
      </c>
      <c r="BQ276" s="373"/>
      <c r="BR276" s="354" t="s">
        <v>547</v>
      </c>
    </row>
    <row r="277" spans="1:70" s="428" customFormat="1" x14ac:dyDescent="0.25">
      <c r="A277" s="885" t="s">
        <v>93</v>
      </c>
      <c r="B277" s="402"/>
      <c r="C277" s="724"/>
      <c r="D277" s="402"/>
      <c r="E277" s="403"/>
      <c r="F277" s="402"/>
      <c r="G277" s="404"/>
      <c r="H277" s="406"/>
      <c r="I277" s="405">
        <v>0.72299999999999998</v>
      </c>
      <c r="J277" s="405">
        <v>4.4581999999999997</v>
      </c>
      <c r="K277" s="405">
        <v>2.3115000000000001</v>
      </c>
      <c r="L277" s="405">
        <v>5.3833000000000002</v>
      </c>
      <c r="M277" s="405">
        <v>8.1967999999999996</v>
      </c>
      <c r="N277" s="407">
        <v>8.4093999999999998</v>
      </c>
      <c r="O277" s="405">
        <v>0.124</v>
      </c>
      <c r="P277" s="405">
        <v>26.102</v>
      </c>
      <c r="Q277" s="405">
        <v>23.433499999999999</v>
      </c>
      <c r="R277" s="405">
        <v>16.113299999999999</v>
      </c>
      <c r="S277" s="405">
        <v>12.541600000000001</v>
      </c>
      <c r="T277" s="405">
        <v>4.1096000000000004</v>
      </c>
      <c r="U277" s="405">
        <v>8.0378000000000007</v>
      </c>
      <c r="V277" s="405">
        <v>5.8480999999999996</v>
      </c>
      <c r="W277" s="405">
        <v>1.5025999999999999</v>
      </c>
      <c r="X277" s="405">
        <v>13.937900000000001</v>
      </c>
      <c r="Y277" s="406"/>
      <c r="Z277" s="403">
        <v>5</v>
      </c>
      <c r="AA277" s="403">
        <v>5</v>
      </c>
      <c r="AB277" s="403">
        <v>5</v>
      </c>
      <c r="AC277" s="403">
        <v>5</v>
      </c>
      <c r="AD277" s="403">
        <v>5</v>
      </c>
      <c r="AE277" s="403">
        <v>5</v>
      </c>
      <c r="AF277" s="403">
        <v>5</v>
      </c>
      <c r="AG277" s="403">
        <v>4</v>
      </c>
      <c r="AH277" s="403">
        <v>3</v>
      </c>
      <c r="AI277" s="403">
        <v>2</v>
      </c>
      <c r="AJ277" s="403">
        <v>5</v>
      </c>
      <c r="AK277" s="403">
        <v>5</v>
      </c>
      <c r="AL277" s="403">
        <v>5</v>
      </c>
      <c r="AM277" s="403">
        <v>5</v>
      </c>
      <c r="AN277" s="403">
        <v>5</v>
      </c>
      <c r="AO277" s="402"/>
      <c r="AP277" s="405">
        <v>18.86</v>
      </c>
      <c r="AQ277" s="405">
        <v>23.585000000000001</v>
      </c>
      <c r="AR277" s="405">
        <v>22.283333333333299</v>
      </c>
      <c r="AS277" s="405">
        <v>12.795</v>
      </c>
      <c r="AT277" s="405">
        <v>10.058</v>
      </c>
      <c r="AU277" s="408"/>
      <c r="AV277" s="403">
        <v>2</v>
      </c>
      <c r="AW277" s="403">
        <v>2</v>
      </c>
      <c r="AX277" s="403">
        <v>3</v>
      </c>
      <c r="AY277" s="403">
        <v>4</v>
      </c>
      <c r="AZ277" s="403">
        <v>5</v>
      </c>
      <c r="BA277" s="409"/>
      <c r="BB277" s="405"/>
      <c r="BC277" s="410"/>
      <c r="BD277" s="410"/>
      <c r="BE277" s="410"/>
      <c r="BF277" s="406"/>
      <c r="BG277" s="405"/>
      <c r="BH277" s="405"/>
      <c r="BI277" s="405"/>
      <c r="BJ277" s="405"/>
      <c r="BK277" s="402"/>
      <c r="BL277" s="401"/>
      <c r="BM277" s="401"/>
      <c r="BN277" s="401"/>
      <c r="BO277" s="401"/>
      <c r="BP277" s="401"/>
      <c r="BQ277" s="402"/>
      <c r="BR277" s="411"/>
    </row>
    <row r="278" spans="1:70" s="428" customFormat="1" x14ac:dyDescent="0.25">
      <c r="A278" s="886" t="s">
        <v>94</v>
      </c>
      <c r="B278" s="373"/>
      <c r="C278" s="719"/>
      <c r="D278" s="373"/>
      <c r="E278" s="346"/>
      <c r="F278" s="373"/>
      <c r="G278" s="347"/>
      <c r="H278" s="374"/>
      <c r="I278" s="348">
        <v>1.0454000000000001</v>
      </c>
      <c r="J278" s="348">
        <v>5.0670999999999999</v>
      </c>
      <c r="K278" s="348">
        <v>3.2418</v>
      </c>
      <c r="L278" s="348">
        <v>14.0143</v>
      </c>
      <c r="M278" s="348">
        <v>9.9260000000000002</v>
      </c>
      <c r="N278" s="350">
        <v>12.4123</v>
      </c>
      <c r="O278" s="348">
        <v>3.2949999999999999</v>
      </c>
      <c r="P278" s="348">
        <v>28.690799999999999</v>
      </c>
      <c r="Q278" s="348">
        <v>24.009</v>
      </c>
      <c r="R278" s="348">
        <v>17.135400000000001</v>
      </c>
      <c r="S278" s="348">
        <v>22.3461</v>
      </c>
      <c r="T278" s="348">
        <v>6.3167</v>
      </c>
      <c r="U278" s="348">
        <v>11.4605</v>
      </c>
      <c r="V278" s="348">
        <v>9.4093</v>
      </c>
      <c r="W278" s="348">
        <v>2.0487000000000002</v>
      </c>
      <c r="X278" s="348">
        <v>23.548400000000001</v>
      </c>
      <c r="Y278" s="374"/>
      <c r="Z278" s="346"/>
      <c r="AA278" s="346"/>
      <c r="AB278" s="346"/>
      <c r="AC278" s="346"/>
      <c r="AD278" s="346"/>
      <c r="AE278" s="346"/>
      <c r="AF278" s="346"/>
      <c r="AG278" s="346"/>
      <c r="AH278" s="346"/>
      <c r="AI278" s="346"/>
      <c r="AJ278" s="346"/>
      <c r="AK278" s="346"/>
      <c r="AL278" s="346"/>
      <c r="AM278" s="346"/>
      <c r="AN278" s="346"/>
      <c r="AO278" s="373"/>
      <c r="AP278" s="348">
        <v>19.11</v>
      </c>
      <c r="AQ278" s="348">
        <v>24.39</v>
      </c>
      <c r="AR278" s="348">
        <v>23.61</v>
      </c>
      <c r="AS278" s="348">
        <v>14.6</v>
      </c>
      <c r="AT278" s="348">
        <v>13.87</v>
      </c>
      <c r="AU278" s="351"/>
      <c r="AV278" s="346"/>
      <c r="AW278" s="346"/>
      <c r="AX278" s="346"/>
      <c r="AY278" s="346"/>
      <c r="AZ278" s="346"/>
      <c r="BA278" s="362"/>
      <c r="BB278" s="348"/>
      <c r="BC278" s="375"/>
      <c r="BD278" s="375"/>
      <c r="BE278" s="375"/>
      <c r="BF278" s="374"/>
      <c r="BG278" s="348"/>
      <c r="BH278" s="348"/>
      <c r="BI278" s="348"/>
      <c r="BJ278" s="348"/>
      <c r="BK278" s="373"/>
      <c r="BL278" s="372"/>
      <c r="BM278" s="372"/>
      <c r="BN278" s="372"/>
      <c r="BO278" s="372"/>
      <c r="BP278" s="372"/>
      <c r="BQ278" s="373"/>
      <c r="BR278" s="354"/>
    </row>
    <row r="279" spans="1:70" s="428" customFormat="1" x14ac:dyDescent="0.25">
      <c r="A279" s="886" t="s">
        <v>95</v>
      </c>
      <c r="B279" s="373"/>
      <c r="C279" s="719"/>
      <c r="D279" s="373"/>
      <c r="E279" s="346"/>
      <c r="F279" s="373"/>
      <c r="G279" s="347"/>
      <c r="H279" s="374"/>
      <c r="I279" s="348">
        <v>0.24099999999999999</v>
      </c>
      <c r="J279" s="348">
        <v>4.1769999999999996</v>
      </c>
      <c r="K279" s="348">
        <v>0.997</v>
      </c>
      <c r="L279" s="348">
        <v>2.1172</v>
      </c>
      <c r="M279" s="348">
        <v>5.2332000000000001</v>
      </c>
      <c r="N279" s="350">
        <v>4.3423999999999996</v>
      </c>
      <c r="O279" s="348">
        <v>-4.6822999999999997</v>
      </c>
      <c r="P279" s="348">
        <v>24.546800000000001</v>
      </c>
      <c r="Q279" s="348">
        <v>22.515499999999999</v>
      </c>
      <c r="R279" s="348">
        <v>15.091200000000001</v>
      </c>
      <c r="S279" s="348">
        <v>8.6150000000000002</v>
      </c>
      <c r="T279" s="348">
        <v>0.54379999999999995</v>
      </c>
      <c r="U279" s="348">
        <v>4.6540999999999997</v>
      </c>
      <c r="V279" s="348">
        <v>1.8983000000000001</v>
      </c>
      <c r="W279" s="348">
        <v>5.0900000000000001E-2</v>
      </c>
      <c r="X279" s="348">
        <v>3.4409000000000001</v>
      </c>
      <c r="Y279" s="374"/>
      <c r="Z279" s="346"/>
      <c r="AA279" s="346"/>
      <c r="AB279" s="346"/>
      <c r="AC279" s="346"/>
      <c r="AD279" s="346"/>
      <c r="AE279" s="346"/>
      <c r="AF279" s="346"/>
      <c r="AG279" s="346"/>
      <c r="AH279" s="346"/>
      <c r="AI279" s="346"/>
      <c r="AJ279" s="346"/>
      <c r="AK279" s="346"/>
      <c r="AL279" s="346"/>
      <c r="AM279" s="346"/>
      <c r="AN279" s="346"/>
      <c r="AO279" s="373"/>
      <c r="AP279" s="348">
        <v>18.61</v>
      </c>
      <c r="AQ279" s="348">
        <v>22.78</v>
      </c>
      <c r="AR279" s="348">
        <v>21.08</v>
      </c>
      <c r="AS279" s="348">
        <v>11.48</v>
      </c>
      <c r="AT279" s="348">
        <v>3.66</v>
      </c>
      <c r="AU279" s="351"/>
      <c r="AV279" s="346"/>
      <c r="AW279" s="346"/>
      <c r="AX279" s="346"/>
      <c r="AY279" s="346"/>
      <c r="AZ279" s="346"/>
      <c r="BA279" s="362"/>
      <c r="BB279" s="348"/>
      <c r="BC279" s="375"/>
      <c r="BD279" s="375"/>
      <c r="BE279" s="375"/>
      <c r="BF279" s="374"/>
      <c r="BG279" s="348"/>
      <c r="BH279" s="348"/>
      <c r="BI279" s="348"/>
      <c r="BJ279" s="348"/>
      <c r="BK279" s="373"/>
      <c r="BL279" s="372"/>
      <c r="BM279" s="372"/>
      <c r="BN279" s="372"/>
      <c r="BO279" s="372"/>
      <c r="BP279" s="372"/>
      <c r="BQ279" s="373"/>
      <c r="BR279" s="354"/>
    </row>
    <row r="280" spans="1:70" s="428" customFormat="1" x14ac:dyDescent="0.25">
      <c r="A280" s="887" t="s">
        <v>96</v>
      </c>
      <c r="B280" s="413"/>
      <c r="C280" s="725"/>
      <c r="D280" s="413"/>
      <c r="E280" s="414"/>
      <c r="F280" s="413"/>
      <c r="G280" s="415"/>
      <c r="H280" s="417"/>
      <c r="I280" s="416">
        <v>0.77239999999999998</v>
      </c>
      <c r="J280" s="416">
        <v>4.2695999999999996</v>
      </c>
      <c r="K280" s="416">
        <v>2.4992999999999999</v>
      </c>
      <c r="L280" s="416">
        <v>3.2107999999999999</v>
      </c>
      <c r="M280" s="416">
        <v>8.4130000000000003</v>
      </c>
      <c r="N280" s="418">
        <v>8.6722000000000001</v>
      </c>
      <c r="O280" s="416">
        <v>1.4555</v>
      </c>
      <c r="P280" s="416">
        <v>25.5852</v>
      </c>
      <c r="Q280" s="416">
        <v>23.776</v>
      </c>
      <c r="R280" s="416">
        <v>16.113299999999999</v>
      </c>
      <c r="S280" s="416">
        <v>11.062900000000001</v>
      </c>
      <c r="T280" s="416">
        <v>4.7325999999999997</v>
      </c>
      <c r="U280" s="416">
        <v>7.0979999999999999</v>
      </c>
      <c r="V280" s="416">
        <v>6.3788999999999998</v>
      </c>
      <c r="W280" s="416">
        <v>1.9138999999999999</v>
      </c>
      <c r="X280" s="416">
        <v>12.102600000000001</v>
      </c>
      <c r="Y280" s="417"/>
      <c r="Z280" s="414"/>
      <c r="AA280" s="414"/>
      <c r="AB280" s="414"/>
      <c r="AC280" s="414"/>
      <c r="AD280" s="414"/>
      <c r="AE280" s="414"/>
      <c r="AF280" s="414"/>
      <c r="AG280" s="414"/>
      <c r="AH280" s="414"/>
      <c r="AI280" s="414"/>
      <c r="AJ280" s="414"/>
      <c r="AK280" s="414"/>
      <c r="AL280" s="414"/>
      <c r="AM280" s="414"/>
      <c r="AN280" s="414"/>
      <c r="AO280" s="413"/>
      <c r="AP280" s="416">
        <v>18.86</v>
      </c>
      <c r="AQ280" s="416">
        <v>23.58</v>
      </c>
      <c r="AR280" s="416">
        <v>22.16</v>
      </c>
      <c r="AS280" s="416">
        <v>12.55</v>
      </c>
      <c r="AT280" s="416">
        <v>10.82</v>
      </c>
      <c r="AU280" s="419"/>
      <c r="AV280" s="414"/>
      <c r="AW280" s="414"/>
      <c r="AX280" s="414"/>
      <c r="AY280" s="414"/>
      <c r="AZ280" s="414"/>
      <c r="BA280" s="420"/>
      <c r="BB280" s="416"/>
      <c r="BC280" s="421"/>
      <c r="BD280" s="421"/>
      <c r="BE280" s="421"/>
      <c r="BF280" s="417"/>
      <c r="BG280" s="416"/>
      <c r="BH280" s="416"/>
      <c r="BI280" s="416"/>
      <c r="BJ280" s="416"/>
      <c r="BK280" s="413"/>
      <c r="BL280" s="412"/>
      <c r="BM280" s="412"/>
      <c r="BN280" s="412"/>
      <c r="BO280" s="412"/>
      <c r="BP280" s="412"/>
      <c r="BQ280" s="413"/>
      <c r="BR280" s="422"/>
    </row>
    <row r="281" spans="1:70" s="428" customFormat="1" ht="14.5" customHeight="1" x14ac:dyDescent="0.35">
      <c r="A281" s="874" t="s">
        <v>3646</v>
      </c>
      <c r="B281" s="862"/>
      <c r="C281" s="863"/>
      <c r="D281" s="862"/>
      <c r="E281" s="864"/>
      <c r="F281" s="862"/>
      <c r="G281" s="865"/>
      <c r="H281" s="867"/>
      <c r="I281" s="866"/>
      <c r="J281" s="866"/>
      <c r="K281" s="866"/>
      <c r="L281" s="866"/>
      <c r="M281" s="866"/>
      <c r="N281" s="868"/>
      <c r="O281" s="866"/>
      <c r="P281" s="866"/>
      <c r="Q281" s="866"/>
      <c r="R281" s="866"/>
      <c r="S281" s="866"/>
      <c r="T281" s="866"/>
      <c r="U281" s="866"/>
      <c r="V281" s="866"/>
      <c r="W281" s="866"/>
      <c r="X281" s="866"/>
      <c r="Y281" s="867"/>
      <c r="Z281" s="864"/>
      <c r="AA281" s="864"/>
      <c r="AB281" s="864"/>
      <c r="AC281" s="864"/>
      <c r="AD281" s="864"/>
      <c r="AE281" s="864"/>
      <c r="AF281" s="864"/>
      <c r="AG281" s="864"/>
      <c r="AH281" s="864"/>
      <c r="AI281" s="864"/>
      <c r="AJ281" s="864"/>
      <c r="AK281" s="864"/>
      <c r="AL281" s="864"/>
      <c r="AM281" s="864"/>
      <c r="AN281" s="864"/>
      <c r="AO281" s="862"/>
      <c r="AP281" s="866"/>
      <c r="AQ281" s="866"/>
      <c r="AR281" s="866"/>
      <c r="AS281" s="866"/>
      <c r="AT281" s="866"/>
      <c r="AU281" s="869"/>
      <c r="AV281" s="864"/>
      <c r="AW281" s="864"/>
      <c r="AX281" s="864"/>
      <c r="AY281" s="864"/>
      <c r="AZ281" s="864"/>
      <c r="BA281" s="870"/>
      <c r="BB281" s="866"/>
      <c r="BC281" s="871"/>
      <c r="BD281" s="871"/>
      <c r="BE281" s="871"/>
      <c r="BF281" s="867"/>
      <c r="BG281" s="866"/>
      <c r="BH281" s="866"/>
      <c r="BI281" s="866"/>
      <c r="BJ281" s="866"/>
      <c r="BK281" s="862"/>
      <c r="BL281" s="872"/>
      <c r="BM281" s="872"/>
      <c r="BN281" s="872"/>
      <c r="BO281" s="872"/>
      <c r="BP281" s="872"/>
      <c r="BQ281" s="862"/>
      <c r="BR281" s="873"/>
    </row>
    <row r="282" spans="1:70" s="428" customFormat="1" x14ac:dyDescent="0.25">
      <c r="A282" s="345" t="s">
        <v>3647</v>
      </c>
      <c r="B282" s="373"/>
      <c r="C282" s="719">
        <v>43364</v>
      </c>
      <c r="D282" s="373"/>
      <c r="E282" s="346">
        <v>4896.25</v>
      </c>
      <c r="F282" s="373"/>
      <c r="G282" s="347">
        <v>34.981299999999997</v>
      </c>
      <c r="H282" s="374"/>
      <c r="I282" s="348" t="s">
        <v>430</v>
      </c>
      <c r="J282" s="348">
        <v>5.2842000000000002</v>
      </c>
      <c r="K282" s="348">
        <v>4.2412999999999998</v>
      </c>
      <c r="L282" s="348">
        <v>8.1599000000000004</v>
      </c>
      <c r="M282" s="348">
        <v>-1.6638999999999999</v>
      </c>
      <c r="N282" s="350">
        <v>0.78869999999999996</v>
      </c>
      <c r="O282" s="348">
        <v>7.4844999999999997</v>
      </c>
      <c r="P282" s="348">
        <v>14.7691</v>
      </c>
      <c r="Q282" s="348">
        <v>14.893800000000001</v>
      </c>
      <c r="R282" s="348" t="s">
        <v>430</v>
      </c>
      <c r="S282" s="348">
        <v>15.591699999999999</v>
      </c>
      <c r="T282" s="348">
        <v>-3.2976999999999999</v>
      </c>
      <c r="U282" s="348">
        <v>1.4795</v>
      </c>
      <c r="V282" s="348">
        <v>-2.7846000000000002</v>
      </c>
      <c r="W282" s="348">
        <v>3.2869000000000002</v>
      </c>
      <c r="X282" s="348">
        <v>17.5549</v>
      </c>
      <c r="Y282" s="374"/>
      <c r="Z282" s="346" t="s">
        <v>430</v>
      </c>
      <c r="AA282" s="346">
        <v>2</v>
      </c>
      <c r="AB282" s="346">
        <v>3</v>
      </c>
      <c r="AC282" s="346">
        <v>2</v>
      </c>
      <c r="AD282" s="346">
        <v>2</v>
      </c>
      <c r="AE282" s="346">
        <v>2</v>
      </c>
      <c r="AF282" s="346">
        <v>1</v>
      </c>
      <c r="AG282" s="346">
        <v>1</v>
      </c>
      <c r="AH282" s="346">
        <v>1</v>
      </c>
      <c r="AI282" s="346" t="s">
        <v>430</v>
      </c>
      <c r="AJ282" s="346">
        <v>2</v>
      </c>
      <c r="AK282" s="346">
        <v>3</v>
      </c>
      <c r="AL282" s="346">
        <v>2</v>
      </c>
      <c r="AM282" s="346">
        <v>2</v>
      </c>
      <c r="AN282" s="346">
        <v>3</v>
      </c>
      <c r="AO282" s="373"/>
      <c r="AP282" s="348" t="s">
        <v>430</v>
      </c>
      <c r="AQ282" s="348">
        <v>16.57</v>
      </c>
      <c r="AR282" s="348">
        <v>12.43</v>
      </c>
      <c r="AS282" s="348">
        <v>8.52</v>
      </c>
      <c r="AT282" s="348">
        <v>0.51</v>
      </c>
      <c r="AU282" s="351"/>
      <c r="AV282" s="346" t="s">
        <v>430</v>
      </c>
      <c r="AW282" s="346">
        <v>1</v>
      </c>
      <c r="AX282" s="346">
        <v>1</v>
      </c>
      <c r="AY282" s="346">
        <v>1</v>
      </c>
      <c r="AZ282" s="346">
        <v>2</v>
      </c>
      <c r="BA282" s="362"/>
      <c r="BB282" s="348">
        <v>13.6402618440771</v>
      </c>
      <c r="BC282" s="375">
        <v>0.880345828201471</v>
      </c>
      <c r="BD282" s="375">
        <v>6.4460042970306997E-2</v>
      </c>
      <c r="BE282" s="375">
        <v>0.62029129084106405</v>
      </c>
      <c r="BF282" s="374"/>
      <c r="BG282" s="348">
        <v>48.540599999999998</v>
      </c>
      <c r="BH282" s="348">
        <v>15.411899999999999</v>
      </c>
      <c r="BI282" s="348">
        <v>29.377199999999998</v>
      </c>
      <c r="BJ282" s="348">
        <v>6.6703000000000001</v>
      </c>
      <c r="BK282" s="373"/>
      <c r="BL282" s="372" t="s">
        <v>3648</v>
      </c>
      <c r="BM282" s="372" t="s">
        <v>3649</v>
      </c>
      <c r="BN282" s="372" t="s">
        <v>3650</v>
      </c>
      <c r="BO282" s="372" t="s">
        <v>1393</v>
      </c>
      <c r="BP282" s="372" t="s">
        <v>3651</v>
      </c>
      <c r="BQ282" s="373"/>
      <c r="BR282" s="354" t="s">
        <v>443</v>
      </c>
    </row>
    <row r="283" spans="1:70" s="428" customFormat="1" x14ac:dyDescent="0.25">
      <c r="A283" s="345" t="s">
        <v>3652</v>
      </c>
      <c r="B283" s="373"/>
      <c r="C283" s="719">
        <v>45862</v>
      </c>
      <c r="D283" s="373"/>
      <c r="E283" s="346">
        <v>1597.82</v>
      </c>
      <c r="F283" s="373"/>
      <c r="G283" s="347">
        <v>9.59</v>
      </c>
      <c r="H283" s="374"/>
      <c r="I283" s="348">
        <v>0.52410000000000001</v>
      </c>
      <c r="J283" s="348">
        <v>5.6166999999999998</v>
      </c>
      <c r="K283" s="348">
        <v>3.5636999999999999</v>
      </c>
      <c r="L283" s="348">
        <v>7.7527999999999997</v>
      </c>
      <c r="M283" s="348">
        <v>-3.3266</v>
      </c>
      <c r="N283" s="350" t="s">
        <v>430</v>
      </c>
      <c r="O283" s="348" t="s">
        <v>430</v>
      </c>
      <c r="P283" s="348" t="s">
        <v>430</v>
      </c>
      <c r="Q283" s="348" t="s">
        <v>430</v>
      </c>
      <c r="R283" s="348" t="s">
        <v>430</v>
      </c>
      <c r="S283" s="348">
        <v>14.988</v>
      </c>
      <c r="T283" s="348">
        <v>-3.1313</v>
      </c>
      <c r="U283" s="348">
        <v>-2.0428999999999999</v>
      </c>
      <c r="V283" s="348" t="s">
        <v>430</v>
      </c>
      <c r="W283" s="348">
        <v>3.6757</v>
      </c>
      <c r="X283" s="348">
        <v>-4.0999999999999996</v>
      </c>
      <c r="Y283" s="374"/>
      <c r="Z283" s="346">
        <v>3</v>
      </c>
      <c r="AA283" s="346">
        <v>1</v>
      </c>
      <c r="AB283" s="346">
        <v>4</v>
      </c>
      <c r="AC283" s="346">
        <v>3</v>
      </c>
      <c r="AD283" s="346">
        <v>3</v>
      </c>
      <c r="AE283" s="346" t="s">
        <v>430</v>
      </c>
      <c r="AF283" s="346" t="s">
        <v>430</v>
      </c>
      <c r="AG283" s="346" t="s">
        <v>430</v>
      </c>
      <c r="AH283" s="346" t="s">
        <v>430</v>
      </c>
      <c r="AI283" s="346" t="s">
        <v>430</v>
      </c>
      <c r="AJ283" s="346">
        <v>3</v>
      </c>
      <c r="AK283" s="346">
        <v>2</v>
      </c>
      <c r="AL283" s="346">
        <v>3</v>
      </c>
      <c r="AM283" s="346" t="s">
        <v>430</v>
      </c>
      <c r="AN283" s="346">
        <v>2</v>
      </c>
      <c r="AO283" s="373"/>
      <c r="AP283" s="348" t="s">
        <v>430</v>
      </c>
      <c r="AQ283" s="348" t="s">
        <v>430</v>
      </c>
      <c r="AR283" s="348" t="s">
        <v>430</v>
      </c>
      <c r="AS283" s="348" t="s">
        <v>430</v>
      </c>
      <c r="AT283" s="348" t="s">
        <v>430</v>
      </c>
      <c r="AU283" s="351"/>
      <c r="AV283" s="346" t="s">
        <v>430</v>
      </c>
      <c r="AW283" s="346" t="s">
        <v>430</v>
      </c>
      <c r="AX283" s="346" t="s">
        <v>430</v>
      </c>
      <c r="AY283" s="346" t="s">
        <v>430</v>
      </c>
      <c r="AZ283" s="346" t="s">
        <v>430</v>
      </c>
      <c r="BA283" s="362"/>
      <c r="BB283" s="348">
        <v>11.9927502474457</v>
      </c>
      <c r="BC283" s="375">
        <v>0.82271509611128202</v>
      </c>
      <c r="BD283" s="375">
        <v>-7.2274055643041402E-2</v>
      </c>
      <c r="BE283" s="375">
        <v>-0.13743864388645199</v>
      </c>
      <c r="BF283" s="374"/>
      <c r="BG283" s="348">
        <v>52.263199999999998</v>
      </c>
      <c r="BH283" s="348">
        <v>28.261600000000001</v>
      </c>
      <c r="BI283" s="348">
        <v>15.889200000000001</v>
      </c>
      <c r="BJ283" s="348">
        <v>3.5859999999999999</v>
      </c>
      <c r="BK283" s="373"/>
      <c r="BL283" s="372" t="s">
        <v>3653</v>
      </c>
      <c r="BM283" s="372" t="s">
        <v>3654</v>
      </c>
      <c r="BN283" s="372" t="s">
        <v>3655</v>
      </c>
      <c r="BO283" s="372" t="s">
        <v>3656</v>
      </c>
      <c r="BP283" s="372" t="s">
        <v>919</v>
      </c>
      <c r="BQ283" s="373"/>
      <c r="BR283" s="354" t="s">
        <v>436</v>
      </c>
    </row>
    <row r="284" spans="1:70" s="428" customFormat="1" ht="11" x14ac:dyDescent="0.3">
      <c r="A284" s="841" t="s">
        <v>3657</v>
      </c>
      <c r="B284" s="842"/>
      <c r="C284" s="843">
        <v>46078</v>
      </c>
      <c r="D284" s="842"/>
      <c r="E284" s="844">
        <v>747.19799999999998</v>
      </c>
      <c r="F284" s="842"/>
      <c r="G284" s="845">
        <v>10.288</v>
      </c>
      <c r="H284" s="847"/>
      <c r="I284" s="846">
        <v>0.64570000000000005</v>
      </c>
      <c r="J284" s="846">
        <v>4.4679000000000002</v>
      </c>
      <c r="K284" s="846">
        <v>4.3090000000000002</v>
      </c>
      <c r="L284" s="846">
        <v>3.4074</v>
      </c>
      <c r="M284" s="846" t="s">
        <v>430</v>
      </c>
      <c r="N284" s="848" t="s">
        <v>430</v>
      </c>
      <c r="O284" s="846" t="s">
        <v>430</v>
      </c>
      <c r="P284" s="846" t="s">
        <v>430</v>
      </c>
      <c r="Q284" s="846" t="s">
        <v>430</v>
      </c>
      <c r="R284" s="846" t="s">
        <v>430</v>
      </c>
      <c r="S284" s="846">
        <v>7.5701000000000001</v>
      </c>
      <c r="T284" s="846" t="s">
        <v>430</v>
      </c>
      <c r="U284" s="846" t="s">
        <v>430</v>
      </c>
      <c r="V284" s="846" t="s">
        <v>430</v>
      </c>
      <c r="W284" s="846">
        <v>4.2244999999999999</v>
      </c>
      <c r="X284" s="846">
        <v>2.88</v>
      </c>
      <c r="Y284" s="847"/>
      <c r="Z284" s="844">
        <v>2</v>
      </c>
      <c r="AA284" s="844">
        <v>3</v>
      </c>
      <c r="AB284" s="844">
        <v>2</v>
      </c>
      <c r="AC284" s="844">
        <v>4</v>
      </c>
      <c r="AD284" s="844" t="s">
        <v>430</v>
      </c>
      <c r="AE284" s="844" t="s">
        <v>430</v>
      </c>
      <c r="AF284" s="844" t="s">
        <v>430</v>
      </c>
      <c r="AG284" s="844" t="s">
        <v>430</v>
      </c>
      <c r="AH284" s="844" t="s">
        <v>430</v>
      </c>
      <c r="AI284" s="844" t="s">
        <v>430</v>
      </c>
      <c r="AJ284" s="844">
        <v>4</v>
      </c>
      <c r="AK284" s="844" t="s">
        <v>430</v>
      </c>
      <c r="AL284" s="844" t="s">
        <v>430</v>
      </c>
      <c r="AM284" s="844" t="s">
        <v>430</v>
      </c>
      <c r="AN284" s="844">
        <v>1</v>
      </c>
      <c r="AO284" s="842"/>
      <c r="AP284" s="846" t="s">
        <v>430</v>
      </c>
      <c r="AQ284" s="846" t="s">
        <v>430</v>
      </c>
      <c r="AR284" s="846" t="s">
        <v>430</v>
      </c>
      <c r="AS284" s="846" t="s">
        <v>430</v>
      </c>
      <c r="AT284" s="846" t="s">
        <v>430</v>
      </c>
      <c r="AU284" s="849"/>
      <c r="AV284" s="844" t="s">
        <v>430</v>
      </c>
      <c r="AW284" s="844" t="s">
        <v>430</v>
      </c>
      <c r="AX284" s="844" t="s">
        <v>430</v>
      </c>
      <c r="AY284" s="844" t="s">
        <v>430</v>
      </c>
      <c r="AZ284" s="844" t="s">
        <v>430</v>
      </c>
      <c r="BA284" s="851"/>
      <c r="BB284" s="846">
        <v>19.5367194068419</v>
      </c>
      <c r="BC284" s="852">
        <v>1.2771630485893799</v>
      </c>
      <c r="BD284" s="852">
        <v>3.9670771959710797E-2</v>
      </c>
      <c r="BE284" s="852">
        <v>0.81245308714981601</v>
      </c>
      <c r="BF284" s="847"/>
      <c r="BG284" s="846">
        <v>75.117199999999997</v>
      </c>
      <c r="BH284" s="846">
        <v>2.7711899999999998</v>
      </c>
      <c r="BI284" s="846">
        <v>10.9917</v>
      </c>
      <c r="BJ284" s="846">
        <v>11.119910000000001</v>
      </c>
      <c r="BK284" s="842"/>
      <c r="BL284" s="855" t="s">
        <v>3658</v>
      </c>
      <c r="BM284" s="855" t="s">
        <v>3659</v>
      </c>
      <c r="BN284" s="855" t="s">
        <v>3395</v>
      </c>
      <c r="BO284" s="855" t="s">
        <v>3660</v>
      </c>
      <c r="BP284" s="855" t="s">
        <v>3661</v>
      </c>
      <c r="BQ284" s="842"/>
      <c r="BR284" s="856" t="s">
        <v>430</v>
      </c>
    </row>
    <row r="285" spans="1:70" s="428" customFormat="1" x14ac:dyDescent="0.25">
      <c r="A285" s="345" t="s">
        <v>3662</v>
      </c>
      <c r="B285" s="373"/>
      <c r="C285" s="719">
        <v>45817</v>
      </c>
      <c r="D285" s="373"/>
      <c r="E285" s="346">
        <v>115.92</v>
      </c>
      <c r="F285" s="373"/>
      <c r="G285" s="347">
        <v>10.882400000000001</v>
      </c>
      <c r="H285" s="374"/>
      <c r="I285" s="348">
        <v>0.97150000000000003</v>
      </c>
      <c r="J285" s="348">
        <v>4.2415000000000003</v>
      </c>
      <c r="K285" s="348">
        <v>4.9806999999999997</v>
      </c>
      <c r="L285" s="348">
        <v>11.5617</v>
      </c>
      <c r="M285" s="348">
        <v>1.6382000000000001</v>
      </c>
      <c r="N285" s="350">
        <v>9.7004999999999999</v>
      </c>
      <c r="O285" s="348" t="s">
        <v>430</v>
      </c>
      <c r="P285" s="348" t="s">
        <v>430</v>
      </c>
      <c r="Q285" s="348" t="s">
        <v>430</v>
      </c>
      <c r="R285" s="348" t="s">
        <v>430</v>
      </c>
      <c r="S285" s="348">
        <v>19.1404</v>
      </c>
      <c r="T285" s="348">
        <v>-1.01E-2</v>
      </c>
      <c r="U285" s="348">
        <v>6.9386999999999999</v>
      </c>
      <c r="V285" s="348">
        <v>5.4874000000000001</v>
      </c>
      <c r="W285" s="348">
        <v>2.9740000000000002</v>
      </c>
      <c r="X285" s="348">
        <v>8.6028000000000002</v>
      </c>
      <c r="Y285" s="374"/>
      <c r="Z285" s="346">
        <v>1</v>
      </c>
      <c r="AA285" s="346">
        <v>4</v>
      </c>
      <c r="AB285" s="346">
        <v>1</v>
      </c>
      <c r="AC285" s="346">
        <v>1</v>
      </c>
      <c r="AD285" s="346">
        <v>1</v>
      </c>
      <c r="AE285" s="346">
        <v>1</v>
      </c>
      <c r="AF285" s="346" t="s">
        <v>430</v>
      </c>
      <c r="AG285" s="346" t="s">
        <v>430</v>
      </c>
      <c r="AH285" s="346" t="s">
        <v>430</v>
      </c>
      <c r="AI285" s="346" t="s">
        <v>430</v>
      </c>
      <c r="AJ285" s="346">
        <v>1</v>
      </c>
      <c r="AK285" s="346">
        <v>1</v>
      </c>
      <c r="AL285" s="346">
        <v>1</v>
      </c>
      <c r="AM285" s="346">
        <v>1</v>
      </c>
      <c r="AN285" s="346">
        <v>4</v>
      </c>
      <c r="AO285" s="373"/>
      <c r="AP285" s="348" t="s">
        <v>430</v>
      </c>
      <c r="AQ285" s="348" t="s">
        <v>430</v>
      </c>
      <c r="AR285" s="348" t="s">
        <v>430</v>
      </c>
      <c r="AS285" s="348" t="s">
        <v>430</v>
      </c>
      <c r="AT285" s="348">
        <v>7.88</v>
      </c>
      <c r="AU285" s="351"/>
      <c r="AV285" s="346" t="s">
        <v>430</v>
      </c>
      <c r="AW285" s="346" t="s">
        <v>430</v>
      </c>
      <c r="AX285" s="346" t="s">
        <v>430</v>
      </c>
      <c r="AY285" s="346" t="s">
        <v>430</v>
      </c>
      <c r="AZ285" s="346">
        <v>1</v>
      </c>
      <c r="BA285" s="362"/>
      <c r="BB285" s="348">
        <v>13.1040926802026</v>
      </c>
      <c r="BC285" s="375">
        <v>0.90620605007511401</v>
      </c>
      <c r="BD285" s="375">
        <v>2.9422322479487499E-2</v>
      </c>
      <c r="BE285" s="375">
        <v>1.1405020780950601</v>
      </c>
      <c r="BF285" s="374"/>
      <c r="BG285" s="348">
        <v>19.669699999999999</v>
      </c>
      <c r="BH285" s="348">
        <v>30.085999999999999</v>
      </c>
      <c r="BI285" s="348">
        <v>50.244399999999999</v>
      </c>
      <c r="BJ285" s="348">
        <v>-1E-4</v>
      </c>
      <c r="BK285" s="373"/>
      <c r="BL285" s="372" t="s">
        <v>3663</v>
      </c>
      <c r="BM285" s="372" t="s">
        <v>3664</v>
      </c>
      <c r="BN285" s="372" t="s">
        <v>3665</v>
      </c>
      <c r="BO285" s="372" t="s">
        <v>3666</v>
      </c>
      <c r="BP285" s="372" t="s">
        <v>3667</v>
      </c>
      <c r="BQ285" s="373"/>
      <c r="BR285" s="354" t="s">
        <v>476</v>
      </c>
    </row>
    <row r="286" spans="1:70" s="428" customFormat="1" x14ac:dyDescent="0.25">
      <c r="A286" s="885" t="s">
        <v>93</v>
      </c>
      <c r="B286" s="402"/>
      <c r="C286" s="724"/>
      <c r="D286" s="402"/>
      <c r="E286" s="403"/>
      <c r="F286" s="402"/>
      <c r="G286" s="404"/>
      <c r="H286" s="406"/>
      <c r="I286" s="405">
        <v>0.71379999999999999</v>
      </c>
      <c r="J286" s="405">
        <v>4.9025999999999996</v>
      </c>
      <c r="K286" s="405">
        <v>4.2736999999999998</v>
      </c>
      <c r="L286" s="405">
        <v>7.7205000000000004</v>
      </c>
      <c r="M286" s="405">
        <v>-1.1173999999999999</v>
      </c>
      <c r="N286" s="407">
        <v>5.2446000000000002</v>
      </c>
      <c r="O286" s="405">
        <v>7.4844999999999997</v>
      </c>
      <c r="P286" s="405">
        <v>14.7691</v>
      </c>
      <c r="Q286" s="405">
        <v>14.893800000000001</v>
      </c>
      <c r="R286" s="405" t="s">
        <v>430</v>
      </c>
      <c r="S286" s="405">
        <v>14.3225</v>
      </c>
      <c r="T286" s="405">
        <v>-2.1463999999999999</v>
      </c>
      <c r="U286" s="405">
        <v>2.1251000000000002</v>
      </c>
      <c r="V286" s="405">
        <v>1.3513999999999999</v>
      </c>
      <c r="W286" s="405">
        <v>3.5402999999999998</v>
      </c>
      <c r="X286" s="405">
        <v>6.2343999999999999</v>
      </c>
      <c r="Y286" s="406"/>
      <c r="Z286" s="403">
        <v>3</v>
      </c>
      <c r="AA286" s="403">
        <v>4</v>
      </c>
      <c r="AB286" s="403">
        <v>4</v>
      </c>
      <c r="AC286" s="403">
        <v>4</v>
      </c>
      <c r="AD286" s="403">
        <v>3</v>
      </c>
      <c r="AE286" s="403">
        <v>2</v>
      </c>
      <c r="AF286" s="403">
        <v>1</v>
      </c>
      <c r="AG286" s="403">
        <v>1</v>
      </c>
      <c r="AH286" s="403">
        <v>1</v>
      </c>
      <c r="AI286" s="403">
        <v>0</v>
      </c>
      <c r="AJ286" s="403">
        <v>4</v>
      </c>
      <c r="AK286" s="403">
        <v>3</v>
      </c>
      <c r="AL286" s="403">
        <v>3</v>
      </c>
      <c r="AM286" s="403">
        <v>2</v>
      </c>
      <c r="AN286" s="403">
        <v>4</v>
      </c>
      <c r="AO286" s="402"/>
      <c r="AP286" s="405" t="s">
        <v>430</v>
      </c>
      <c r="AQ286" s="405">
        <v>16.57</v>
      </c>
      <c r="AR286" s="405">
        <v>12.43</v>
      </c>
      <c r="AS286" s="405">
        <v>8.52</v>
      </c>
      <c r="AT286" s="405">
        <v>4.1950000000000003</v>
      </c>
      <c r="AU286" s="408"/>
      <c r="AV286" s="403">
        <v>0</v>
      </c>
      <c r="AW286" s="403">
        <v>1</v>
      </c>
      <c r="AX286" s="403">
        <v>1</v>
      </c>
      <c r="AY286" s="403">
        <v>1</v>
      </c>
      <c r="AZ286" s="403">
        <v>2</v>
      </c>
      <c r="BA286" s="409"/>
      <c r="BB286" s="405"/>
      <c r="BC286" s="410"/>
      <c r="BD286" s="410"/>
      <c r="BE286" s="410"/>
      <c r="BF286" s="406"/>
      <c r="BG286" s="405"/>
      <c r="BH286" s="405"/>
      <c r="BI286" s="405"/>
      <c r="BJ286" s="405"/>
      <c r="BK286" s="402"/>
      <c r="BL286" s="401"/>
      <c r="BM286" s="401"/>
      <c r="BN286" s="401"/>
      <c r="BO286" s="401"/>
      <c r="BP286" s="401"/>
      <c r="BQ286" s="402"/>
      <c r="BR286" s="411"/>
    </row>
    <row r="287" spans="1:70" s="428" customFormat="1" x14ac:dyDescent="0.25">
      <c r="A287" s="886" t="s">
        <v>94</v>
      </c>
      <c r="B287" s="373"/>
      <c r="C287" s="719"/>
      <c r="D287" s="373"/>
      <c r="E287" s="346"/>
      <c r="F287" s="373"/>
      <c r="G287" s="347"/>
      <c r="H287" s="374"/>
      <c r="I287" s="348">
        <v>0.97150000000000003</v>
      </c>
      <c r="J287" s="348">
        <v>5.6166999999999998</v>
      </c>
      <c r="K287" s="348">
        <v>4.9806999999999997</v>
      </c>
      <c r="L287" s="348">
        <v>11.5617</v>
      </c>
      <c r="M287" s="348">
        <v>1.6382000000000001</v>
      </c>
      <c r="N287" s="350">
        <v>9.7004999999999999</v>
      </c>
      <c r="O287" s="348">
        <v>7.4844999999999997</v>
      </c>
      <c r="P287" s="348">
        <v>14.7691</v>
      </c>
      <c r="Q287" s="348">
        <v>14.893800000000001</v>
      </c>
      <c r="R287" s="348" t="s">
        <v>430</v>
      </c>
      <c r="S287" s="348">
        <v>19.1404</v>
      </c>
      <c r="T287" s="348">
        <v>-1.01E-2</v>
      </c>
      <c r="U287" s="348">
        <v>6.9386999999999999</v>
      </c>
      <c r="V287" s="348">
        <v>5.4874000000000001</v>
      </c>
      <c r="W287" s="348">
        <v>4.2244999999999999</v>
      </c>
      <c r="X287" s="348">
        <v>17.5549</v>
      </c>
      <c r="Y287" s="374"/>
      <c r="Z287" s="346"/>
      <c r="AA287" s="346"/>
      <c r="AB287" s="346"/>
      <c r="AC287" s="346"/>
      <c r="AD287" s="346"/>
      <c r="AE287" s="346"/>
      <c r="AF287" s="346"/>
      <c r="AG287" s="346"/>
      <c r="AH287" s="346"/>
      <c r="AI287" s="346"/>
      <c r="AJ287" s="346"/>
      <c r="AK287" s="346"/>
      <c r="AL287" s="346"/>
      <c r="AM287" s="346"/>
      <c r="AN287" s="346"/>
      <c r="AO287" s="373"/>
      <c r="AP287" s="348" t="s">
        <v>430</v>
      </c>
      <c r="AQ287" s="348">
        <v>16.57</v>
      </c>
      <c r="AR287" s="348">
        <v>12.43</v>
      </c>
      <c r="AS287" s="348">
        <v>8.52</v>
      </c>
      <c r="AT287" s="348">
        <v>7.88</v>
      </c>
      <c r="AU287" s="351"/>
      <c r="AV287" s="346"/>
      <c r="AW287" s="346"/>
      <c r="AX287" s="346"/>
      <c r="AY287" s="346"/>
      <c r="AZ287" s="346"/>
      <c r="BA287" s="362"/>
      <c r="BB287" s="348"/>
      <c r="BC287" s="375"/>
      <c r="BD287" s="375"/>
      <c r="BE287" s="375"/>
      <c r="BF287" s="374"/>
      <c r="BG287" s="348"/>
      <c r="BH287" s="348"/>
      <c r="BI287" s="348"/>
      <c r="BJ287" s="348"/>
      <c r="BK287" s="373"/>
      <c r="BL287" s="372"/>
      <c r="BM287" s="372"/>
      <c r="BN287" s="372"/>
      <c r="BO287" s="372"/>
      <c r="BP287" s="372"/>
      <c r="BQ287" s="373"/>
      <c r="BR287" s="354"/>
    </row>
    <row r="288" spans="1:70" s="428" customFormat="1" x14ac:dyDescent="0.25">
      <c r="A288" s="886" t="s">
        <v>95</v>
      </c>
      <c r="B288" s="373"/>
      <c r="C288" s="719"/>
      <c r="D288" s="373"/>
      <c r="E288" s="346"/>
      <c r="F288" s="373"/>
      <c r="G288" s="347"/>
      <c r="H288" s="374"/>
      <c r="I288" s="348">
        <v>0.52410000000000001</v>
      </c>
      <c r="J288" s="348">
        <v>4.2415000000000003</v>
      </c>
      <c r="K288" s="348">
        <v>3.5636999999999999</v>
      </c>
      <c r="L288" s="348">
        <v>3.4074</v>
      </c>
      <c r="M288" s="348">
        <v>-3.3266</v>
      </c>
      <c r="N288" s="350">
        <v>0.78869999999999996</v>
      </c>
      <c r="O288" s="348">
        <v>7.4844999999999997</v>
      </c>
      <c r="P288" s="348">
        <v>14.7691</v>
      </c>
      <c r="Q288" s="348">
        <v>14.893800000000001</v>
      </c>
      <c r="R288" s="348" t="s">
        <v>430</v>
      </c>
      <c r="S288" s="348">
        <v>7.5701000000000001</v>
      </c>
      <c r="T288" s="348">
        <v>-3.2976999999999999</v>
      </c>
      <c r="U288" s="348">
        <v>-2.0428999999999999</v>
      </c>
      <c r="V288" s="348">
        <v>-2.7846000000000002</v>
      </c>
      <c r="W288" s="348">
        <v>2.9740000000000002</v>
      </c>
      <c r="X288" s="348">
        <v>-4.0999999999999996</v>
      </c>
      <c r="Y288" s="374"/>
      <c r="Z288" s="346"/>
      <c r="AA288" s="346"/>
      <c r="AB288" s="346"/>
      <c r="AC288" s="346"/>
      <c r="AD288" s="346"/>
      <c r="AE288" s="346"/>
      <c r="AF288" s="346"/>
      <c r="AG288" s="346"/>
      <c r="AH288" s="346"/>
      <c r="AI288" s="346"/>
      <c r="AJ288" s="346"/>
      <c r="AK288" s="346"/>
      <c r="AL288" s="346"/>
      <c r="AM288" s="346"/>
      <c r="AN288" s="346"/>
      <c r="AO288" s="373"/>
      <c r="AP288" s="348" t="s">
        <v>430</v>
      </c>
      <c r="AQ288" s="348">
        <v>16.57</v>
      </c>
      <c r="AR288" s="348">
        <v>12.43</v>
      </c>
      <c r="AS288" s="348">
        <v>8.52</v>
      </c>
      <c r="AT288" s="348">
        <v>0.51</v>
      </c>
      <c r="AU288" s="351"/>
      <c r="AV288" s="346"/>
      <c r="AW288" s="346"/>
      <c r="AX288" s="346"/>
      <c r="AY288" s="346"/>
      <c r="AZ288" s="346"/>
      <c r="BA288" s="362"/>
      <c r="BB288" s="348"/>
      <c r="BC288" s="375"/>
      <c r="BD288" s="375"/>
      <c r="BE288" s="375"/>
      <c r="BF288" s="374"/>
      <c r="BG288" s="348"/>
      <c r="BH288" s="348"/>
      <c r="BI288" s="348"/>
      <c r="BJ288" s="348"/>
      <c r="BK288" s="373"/>
      <c r="BL288" s="372"/>
      <c r="BM288" s="372"/>
      <c r="BN288" s="372"/>
      <c r="BO288" s="372"/>
      <c r="BP288" s="372"/>
      <c r="BQ288" s="373"/>
      <c r="BR288" s="354"/>
    </row>
    <row r="289" spans="1:70" s="428" customFormat="1" x14ac:dyDescent="0.25">
      <c r="A289" s="887" t="s">
        <v>96</v>
      </c>
      <c r="B289" s="413"/>
      <c r="C289" s="725"/>
      <c r="D289" s="413"/>
      <c r="E289" s="414"/>
      <c r="F289" s="413"/>
      <c r="G289" s="415"/>
      <c r="H289" s="417"/>
      <c r="I289" s="416">
        <v>0.64570000000000005</v>
      </c>
      <c r="J289" s="416">
        <v>4.8760500000000002</v>
      </c>
      <c r="K289" s="416">
        <v>4.27515</v>
      </c>
      <c r="L289" s="416">
        <v>7.9563499999999996</v>
      </c>
      <c r="M289" s="416">
        <v>-1.6638999999999999</v>
      </c>
      <c r="N289" s="418">
        <v>5.2446000000000002</v>
      </c>
      <c r="O289" s="416">
        <v>7.4844999999999997</v>
      </c>
      <c r="P289" s="416">
        <v>14.7691</v>
      </c>
      <c r="Q289" s="416">
        <v>14.893800000000001</v>
      </c>
      <c r="R289" s="416" t="s">
        <v>430</v>
      </c>
      <c r="S289" s="416">
        <v>15.289899999999999</v>
      </c>
      <c r="T289" s="416">
        <v>-3.2145000000000001</v>
      </c>
      <c r="U289" s="416">
        <v>-0.28170000000000001</v>
      </c>
      <c r="V289" s="416">
        <v>-2.7846000000000002</v>
      </c>
      <c r="W289" s="416">
        <v>3.4813000000000001</v>
      </c>
      <c r="X289" s="416">
        <v>5.7413999999999996</v>
      </c>
      <c r="Y289" s="417"/>
      <c r="Z289" s="414"/>
      <c r="AA289" s="414"/>
      <c r="AB289" s="414"/>
      <c r="AC289" s="414"/>
      <c r="AD289" s="414"/>
      <c r="AE289" s="414"/>
      <c r="AF289" s="414"/>
      <c r="AG289" s="414"/>
      <c r="AH289" s="414"/>
      <c r="AI289" s="414"/>
      <c r="AJ289" s="414"/>
      <c r="AK289" s="414"/>
      <c r="AL289" s="414"/>
      <c r="AM289" s="414"/>
      <c r="AN289" s="414"/>
      <c r="AO289" s="413"/>
      <c r="AP289" s="416" t="s">
        <v>430</v>
      </c>
      <c r="AQ289" s="416">
        <v>16.57</v>
      </c>
      <c r="AR289" s="416">
        <v>12.43</v>
      </c>
      <c r="AS289" s="416">
        <v>8.52</v>
      </c>
      <c r="AT289" s="416">
        <v>4.2</v>
      </c>
      <c r="AU289" s="419"/>
      <c r="AV289" s="414"/>
      <c r="AW289" s="414"/>
      <c r="AX289" s="414"/>
      <c r="AY289" s="414"/>
      <c r="AZ289" s="414"/>
      <c r="BA289" s="420"/>
      <c r="BB289" s="416"/>
      <c r="BC289" s="421"/>
      <c r="BD289" s="421"/>
      <c r="BE289" s="421"/>
      <c r="BF289" s="417"/>
      <c r="BG289" s="416"/>
      <c r="BH289" s="416"/>
      <c r="BI289" s="416"/>
      <c r="BJ289" s="416"/>
      <c r="BK289" s="413"/>
      <c r="BL289" s="412"/>
      <c r="BM289" s="412"/>
      <c r="BN289" s="412"/>
      <c r="BO289" s="412"/>
      <c r="BP289" s="412"/>
      <c r="BQ289" s="413"/>
      <c r="BR289" s="422"/>
    </row>
    <row r="290" spans="1:70" s="428" customFormat="1" ht="14.5" customHeight="1" x14ac:dyDescent="0.35">
      <c r="A290" s="874" t="s">
        <v>3668</v>
      </c>
      <c r="B290" s="862"/>
      <c r="C290" s="863"/>
      <c r="D290" s="862"/>
      <c r="E290" s="864"/>
      <c r="F290" s="862"/>
      <c r="G290" s="865"/>
      <c r="H290" s="867"/>
      <c r="I290" s="866"/>
      <c r="J290" s="866"/>
      <c r="K290" s="866"/>
      <c r="L290" s="866"/>
      <c r="M290" s="866"/>
      <c r="N290" s="868"/>
      <c r="O290" s="866"/>
      <c r="P290" s="866"/>
      <c r="Q290" s="866"/>
      <c r="R290" s="866"/>
      <c r="S290" s="866"/>
      <c r="T290" s="866"/>
      <c r="U290" s="866"/>
      <c r="V290" s="866"/>
      <c r="W290" s="866"/>
      <c r="X290" s="866"/>
      <c r="Y290" s="867"/>
      <c r="Z290" s="864"/>
      <c r="AA290" s="864"/>
      <c r="AB290" s="864"/>
      <c r="AC290" s="864"/>
      <c r="AD290" s="864"/>
      <c r="AE290" s="864"/>
      <c r="AF290" s="864"/>
      <c r="AG290" s="864"/>
      <c r="AH290" s="864"/>
      <c r="AI290" s="864"/>
      <c r="AJ290" s="864"/>
      <c r="AK290" s="864"/>
      <c r="AL290" s="864"/>
      <c r="AM290" s="864"/>
      <c r="AN290" s="864"/>
      <c r="AO290" s="862"/>
      <c r="AP290" s="866"/>
      <c r="AQ290" s="866"/>
      <c r="AR290" s="866"/>
      <c r="AS290" s="866"/>
      <c r="AT290" s="866"/>
      <c r="AU290" s="869"/>
      <c r="AV290" s="864"/>
      <c r="AW290" s="864"/>
      <c r="AX290" s="864"/>
      <c r="AY290" s="864"/>
      <c r="AZ290" s="864"/>
      <c r="BA290" s="870"/>
      <c r="BB290" s="866"/>
      <c r="BC290" s="871"/>
      <c r="BD290" s="871"/>
      <c r="BE290" s="871"/>
      <c r="BF290" s="867"/>
      <c r="BG290" s="866"/>
      <c r="BH290" s="866"/>
      <c r="BI290" s="866"/>
      <c r="BJ290" s="866"/>
      <c r="BK290" s="862"/>
      <c r="BL290" s="872"/>
      <c r="BM290" s="872"/>
      <c r="BN290" s="872"/>
      <c r="BO290" s="872"/>
      <c r="BP290" s="872"/>
      <c r="BQ290" s="862"/>
      <c r="BR290" s="873"/>
    </row>
    <row r="291" spans="1:70" s="428" customFormat="1" x14ac:dyDescent="0.25">
      <c r="A291" s="345" t="s">
        <v>3669</v>
      </c>
      <c r="B291" s="373"/>
      <c r="C291" s="719">
        <v>35209</v>
      </c>
      <c r="D291" s="373"/>
      <c r="E291" s="346">
        <v>3761.12</v>
      </c>
      <c r="F291" s="373"/>
      <c r="G291" s="347">
        <v>358.9905</v>
      </c>
      <c r="H291" s="374"/>
      <c r="I291" s="348">
        <v>1.9300000000000001E-2</v>
      </c>
      <c r="J291" s="348">
        <v>2.7145000000000001</v>
      </c>
      <c r="K291" s="348">
        <v>0.61409999999999998</v>
      </c>
      <c r="L291" s="348">
        <v>2.3277999999999999</v>
      </c>
      <c r="M291" s="348">
        <v>-7.0609999999999999</v>
      </c>
      <c r="N291" s="350">
        <v>-5.6212</v>
      </c>
      <c r="O291" s="348">
        <v>-5.1627000000000001</v>
      </c>
      <c r="P291" s="348">
        <v>5.6510999999999996</v>
      </c>
      <c r="Q291" s="348">
        <v>7.8818000000000001</v>
      </c>
      <c r="R291" s="348">
        <v>10.986000000000001</v>
      </c>
      <c r="S291" s="348">
        <v>7.2592999999999996</v>
      </c>
      <c r="T291" s="348">
        <v>-7.7218999999999998</v>
      </c>
      <c r="U291" s="348">
        <v>-4.3388999999999998</v>
      </c>
      <c r="V291" s="348">
        <v>-7.1063000000000001</v>
      </c>
      <c r="W291" s="348">
        <v>-0.3659</v>
      </c>
      <c r="X291" s="348">
        <v>15.118399999999999</v>
      </c>
      <c r="Y291" s="374"/>
      <c r="Z291" s="346">
        <v>3</v>
      </c>
      <c r="AA291" s="346">
        <v>4</v>
      </c>
      <c r="AB291" s="346">
        <v>4</v>
      </c>
      <c r="AC291" s="346">
        <v>4</v>
      </c>
      <c r="AD291" s="346">
        <v>4</v>
      </c>
      <c r="AE291" s="346">
        <v>3</v>
      </c>
      <c r="AF291" s="346">
        <v>2</v>
      </c>
      <c r="AG291" s="346">
        <v>2</v>
      </c>
      <c r="AH291" s="346">
        <v>2</v>
      </c>
      <c r="AI291" s="346">
        <v>2</v>
      </c>
      <c r="AJ291" s="346">
        <v>4</v>
      </c>
      <c r="AK291" s="346">
        <v>4</v>
      </c>
      <c r="AL291" s="346">
        <v>3</v>
      </c>
      <c r="AM291" s="346">
        <v>3</v>
      </c>
      <c r="AN291" s="346">
        <v>4</v>
      </c>
      <c r="AO291" s="373"/>
      <c r="AP291" s="348">
        <v>10.43</v>
      </c>
      <c r="AQ291" s="348">
        <v>9.41</v>
      </c>
      <c r="AR291" s="348">
        <v>4.1100000000000003</v>
      </c>
      <c r="AS291" s="348">
        <v>-1.69</v>
      </c>
      <c r="AT291" s="348">
        <v>-8.9600000000000009</v>
      </c>
      <c r="AU291" s="351"/>
      <c r="AV291" s="346">
        <v>2</v>
      </c>
      <c r="AW291" s="346">
        <v>2</v>
      </c>
      <c r="AX291" s="346">
        <v>2</v>
      </c>
      <c r="AY291" s="346">
        <v>2</v>
      </c>
      <c r="AZ291" s="346">
        <v>3</v>
      </c>
      <c r="BA291" s="362"/>
      <c r="BB291" s="348">
        <v>12.6630672515686</v>
      </c>
      <c r="BC291" s="375">
        <v>0.83800370630540599</v>
      </c>
      <c r="BD291" s="375">
        <v>1.8110784332992499E-2</v>
      </c>
      <c r="BE291" s="375">
        <v>-0.18292692460743801</v>
      </c>
      <c r="BF291" s="374"/>
      <c r="BG291" s="348">
        <v>51.981000000000002</v>
      </c>
      <c r="BH291" s="348">
        <v>29.000299999999999</v>
      </c>
      <c r="BI291" s="348">
        <v>16.262899999999998</v>
      </c>
      <c r="BJ291" s="348">
        <v>2.7557999999999998</v>
      </c>
      <c r="BK291" s="373"/>
      <c r="BL291" s="372" t="s">
        <v>3670</v>
      </c>
      <c r="BM291" s="372" t="s">
        <v>3671</v>
      </c>
      <c r="BN291" s="372" t="s">
        <v>3672</v>
      </c>
      <c r="BO291" s="372" t="s">
        <v>3673</v>
      </c>
      <c r="BP291" s="372" t="s">
        <v>3674</v>
      </c>
      <c r="BQ291" s="373"/>
      <c r="BR291" s="354" t="s">
        <v>602</v>
      </c>
    </row>
    <row r="292" spans="1:70" s="428" customFormat="1" x14ac:dyDescent="0.25">
      <c r="A292" s="345" t="s">
        <v>3675</v>
      </c>
      <c r="B292" s="373"/>
      <c r="C292" s="719">
        <v>39909</v>
      </c>
      <c r="D292" s="373"/>
      <c r="E292" s="346">
        <v>413.59300000000002</v>
      </c>
      <c r="F292" s="373"/>
      <c r="G292" s="347">
        <v>125.93</v>
      </c>
      <c r="H292" s="374"/>
      <c r="I292" s="348">
        <v>-9.5200000000000007E-2</v>
      </c>
      <c r="J292" s="348">
        <v>4.4368999999999996</v>
      </c>
      <c r="K292" s="348">
        <v>2.5238</v>
      </c>
      <c r="L292" s="348">
        <v>5.8323999999999998</v>
      </c>
      <c r="M292" s="348">
        <v>-1.7477</v>
      </c>
      <c r="N292" s="350">
        <v>-0.50560000000000005</v>
      </c>
      <c r="O292" s="348">
        <v>-0.74980000000000002</v>
      </c>
      <c r="P292" s="348">
        <v>12.720599999999999</v>
      </c>
      <c r="Q292" s="348">
        <v>10.031599999999999</v>
      </c>
      <c r="R292" s="348">
        <v>12.4688</v>
      </c>
      <c r="S292" s="348">
        <v>10.6007</v>
      </c>
      <c r="T292" s="348">
        <v>-2.5611000000000002</v>
      </c>
      <c r="U292" s="348">
        <v>2.0998999999999999</v>
      </c>
      <c r="V292" s="348">
        <v>-3.0859999999999999</v>
      </c>
      <c r="W292" s="348">
        <v>1.0999000000000001</v>
      </c>
      <c r="X292" s="348">
        <v>15.8565</v>
      </c>
      <c r="Y292" s="374"/>
      <c r="Z292" s="346">
        <v>4</v>
      </c>
      <c r="AA292" s="346">
        <v>3</v>
      </c>
      <c r="AB292" s="346">
        <v>3</v>
      </c>
      <c r="AC292" s="346">
        <v>3</v>
      </c>
      <c r="AD292" s="346">
        <v>3</v>
      </c>
      <c r="AE292" s="346">
        <v>1</v>
      </c>
      <c r="AF292" s="346">
        <v>1</v>
      </c>
      <c r="AG292" s="346">
        <v>1</v>
      </c>
      <c r="AH292" s="346">
        <v>1</v>
      </c>
      <c r="AI292" s="346">
        <v>1</v>
      </c>
      <c r="AJ292" s="346">
        <v>3</v>
      </c>
      <c r="AK292" s="346">
        <v>3</v>
      </c>
      <c r="AL292" s="346">
        <v>1</v>
      </c>
      <c r="AM292" s="346">
        <v>1</v>
      </c>
      <c r="AN292" s="346">
        <v>3</v>
      </c>
      <c r="AO292" s="373"/>
      <c r="AP292" s="348">
        <v>12.32</v>
      </c>
      <c r="AQ292" s="348">
        <v>11.99</v>
      </c>
      <c r="AR292" s="348">
        <v>8.6199999999999992</v>
      </c>
      <c r="AS292" s="348">
        <v>3.35</v>
      </c>
      <c r="AT292" s="348">
        <v>-0.26</v>
      </c>
      <c r="AU292" s="351"/>
      <c r="AV292" s="346">
        <v>1</v>
      </c>
      <c r="AW292" s="346">
        <v>1</v>
      </c>
      <c r="AX292" s="346">
        <v>1</v>
      </c>
      <c r="AY292" s="346">
        <v>1</v>
      </c>
      <c r="AZ292" s="346">
        <v>1</v>
      </c>
      <c r="BA292" s="362"/>
      <c r="BB292" s="348">
        <v>13.398544713381</v>
      </c>
      <c r="BC292" s="375">
        <v>0</v>
      </c>
      <c r="BD292" s="375">
        <v>5.9290471309044197E-2</v>
      </c>
      <c r="BE292" s="375" t="s">
        <v>430</v>
      </c>
      <c r="BF292" s="374"/>
      <c r="BG292" s="348">
        <v>42.514200000000002</v>
      </c>
      <c r="BH292" s="348">
        <v>35.782499999999999</v>
      </c>
      <c r="BI292" s="348">
        <v>18.967500000000001</v>
      </c>
      <c r="BJ292" s="348">
        <v>2.7357999999999998</v>
      </c>
      <c r="BK292" s="373"/>
      <c r="BL292" s="372" t="s">
        <v>3676</v>
      </c>
      <c r="BM292" s="372" t="s">
        <v>3677</v>
      </c>
      <c r="BN292" s="372" t="s">
        <v>3678</v>
      </c>
      <c r="BO292" s="372" t="s">
        <v>3679</v>
      </c>
      <c r="BP292" s="372" t="s">
        <v>3680</v>
      </c>
      <c r="BQ292" s="373"/>
      <c r="BR292" s="354" t="s">
        <v>904</v>
      </c>
    </row>
    <row r="293" spans="1:70" s="428" customFormat="1" x14ac:dyDescent="0.25">
      <c r="A293" s="345" t="s">
        <v>3681</v>
      </c>
      <c r="B293" s="373"/>
      <c r="C293" s="719">
        <v>45646</v>
      </c>
      <c r="D293" s="373"/>
      <c r="E293" s="346">
        <v>111.35</v>
      </c>
      <c r="F293" s="373"/>
      <c r="G293" s="347">
        <v>9.59</v>
      </c>
      <c r="H293" s="374"/>
      <c r="I293" s="348">
        <v>0.41880000000000001</v>
      </c>
      <c r="J293" s="348">
        <v>4.9234</v>
      </c>
      <c r="K293" s="348">
        <v>3.7879</v>
      </c>
      <c r="L293" s="348">
        <v>7.2706999999999997</v>
      </c>
      <c r="M293" s="348">
        <v>-1.032</v>
      </c>
      <c r="N293" s="350">
        <v>-2.7383000000000002</v>
      </c>
      <c r="O293" s="348" t="s">
        <v>430</v>
      </c>
      <c r="P293" s="348" t="s">
        <v>430</v>
      </c>
      <c r="Q293" s="348" t="s">
        <v>430</v>
      </c>
      <c r="R293" s="348" t="s">
        <v>430</v>
      </c>
      <c r="S293" s="348">
        <v>12.9564</v>
      </c>
      <c r="T293" s="348">
        <v>-1.54</v>
      </c>
      <c r="U293" s="348">
        <v>-1.3373999999999999</v>
      </c>
      <c r="V293" s="348">
        <v>-4.7666000000000004</v>
      </c>
      <c r="W293" s="348">
        <v>1.3742000000000001</v>
      </c>
      <c r="X293" s="348">
        <v>-2.7648000000000001</v>
      </c>
      <c r="Y293" s="374"/>
      <c r="Z293" s="346">
        <v>2</v>
      </c>
      <c r="AA293" s="346">
        <v>2</v>
      </c>
      <c r="AB293" s="346">
        <v>2</v>
      </c>
      <c r="AC293" s="346">
        <v>2</v>
      </c>
      <c r="AD293" s="346">
        <v>2</v>
      </c>
      <c r="AE293" s="346">
        <v>2</v>
      </c>
      <c r="AF293" s="346" t="s">
        <v>430</v>
      </c>
      <c r="AG293" s="346" t="s">
        <v>430</v>
      </c>
      <c r="AH293" s="346" t="s">
        <v>430</v>
      </c>
      <c r="AI293" s="346" t="s">
        <v>430</v>
      </c>
      <c r="AJ293" s="346">
        <v>2</v>
      </c>
      <c r="AK293" s="346">
        <v>2</v>
      </c>
      <c r="AL293" s="346">
        <v>2</v>
      </c>
      <c r="AM293" s="346">
        <v>2</v>
      </c>
      <c r="AN293" s="346">
        <v>2</v>
      </c>
      <c r="AO293" s="373"/>
      <c r="AP293" s="348" t="s">
        <v>430</v>
      </c>
      <c r="AQ293" s="348" t="s">
        <v>430</v>
      </c>
      <c r="AR293" s="348" t="s">
        <v>430</v>
      </c>
      <c r="AS293" s="348" t="s">
        <v>430</v>
      </c>
      <c r="AT293" s="348">
        <v>-1.79</v>
      </c>
      <c r="AU293" s="351"/>
      <c r="AV293" s="346" t="s">
        <v>430</v>
      </c>
      <c r="AW293" s="346" t="s">
        <v>430</v>
      </c>
      <c r="AX293" s="346" t="s">
        <v>430</v>
      </c>
      <c r="AY293" s="346" t="s">
        <v>430</v>
      </c>
      <c r="AZ293" s="346">
        <v>2</v>
      </c>
      <c r="BA293" s="362"/>
      <c r="BB293" s="348">
        <v>13.2543014710962</v>
      </c>
      <c r="BC293" s="375">
        <v>0.96303794495674599</v>
      </c>
      <c r="BD293" s="375">
        <v>-3.77859160314881E-2</v>
      </c>
      <c r="BE293" s="375">
        <v>-3.5672919266698098E-2</v>
      </c>
      <c r="BF293" s="374"/>
      <c r="BG293" s="348">
        <v>31.340800000000002</v>
      </c>
      <c r="BH293" s="348">
        <v>21.145099999999999</v>
      </c>
      <c r="BI293" s="348">
        <v>38.937199999999997</v>
      </c>
      <c r="BJ293" s="348">
        <v>8.5769000000000002</v>
      </c>
      <c r="BK293" s="373"/>
      <c r="BL293" s="372" t="s">
        <v>3682</v>
      </c>
      <c r="BM293" s="372" t="s">
        <v>3683</v>
      </c>
      <c r="BN293" s="372" t="s">
        <v>3684</v>
      </c>
      <c r="BO293" s="372" t="s">
        <v>3685</v>
      </c>
      <c r="BP293" s="372" t="s">
        <v>3686</v>
      </c>
      <c r="BQ293" s="373"/>
      <c r="BR293" s="354" t="s">
        <v>443</v>
      </c>
    </row>
    <row r="294" spans="1:70" s="428" customFormat="1" x14ac:dyDescent="0.25">
      <c r="A294" s="345" t="s">
        <v>3687</v>
      </c>
      <c r="B294" s="373"/>
      <c r="C294" s="719">
        <v>45944</v>
      </c>
      <c r="D294" s="373"/>
      <c r="E294" s="346">
        <v>38.749099999999999</v>
      </c>
      <c r="F294" s="373"/>
      <c r="G294" s="347">
        <v>9.8018000000000001</v>
      </c>
      <c r="H294" s="374"/>
      <c r="I294" s="348">
        <v>0.96209999999999996</v>
      </c>
      <c r="J294" s="348">
        <v>5.4024999999999999</v>
      </c>
      <c r="K294" s="348">
        <v>4.5849000000000002</v>
      </c>
      <c r="L294" s="348">
        <v>8.5928000000000004</v>
      </c>
      <c r="M294" s="348">
        <v>-5.1999999999999998E-2</v>
      </c>
      <c r="N294" s="350" t="s">
        <v>430</v>
      </c>
      <c r="O294" s="348" t="s">
        <v>430</v>
      </c>
      <c r="P294" s="348" t="s">
        <v>430</v>
      </c>
      <c r="Q294" s="348" t="s">
        <v>430</v>
      </c>
      <c r="R294" s="348" t="s">
        <v>430</v>
      </c>
      <c r="S294" s="348">
        <v>14.184200000000001</v>
      </c>
      <c r="T294" s="348">
        <v>-0.71109999999999995</v>
      </c>
      <c r="U294" s="348" t="s">
        <v>430</v>
      </c>
      <c r="V294" s="348" t="s">
        <v>430</v>
      </c>
      <c r="W294" s="348">
        <v>2.0977999999999999</v>
      </c>
      <c r="X294" s="348">
        <v>-1.982</v>
      </c>
      <c r="Y294" s="374"/>
      <c r="Z294" s="346">
        <v>1</v>
      </c>
      <c r="AA294" s="346">
        <v>1</v>
      </c>
      <c r="AB294" s="346">
        <v>1</v>
      </c>
      <c r="AC294" s="346">
        <v>1</v>
      </c>
      <c r="AD294" s="346">
        <v>1</v>
      </c>
      <c r="AE294" s="346" t="s">
        <v>430</v>
      </c>
      <c r="AF294" s="346" t="s">
        <v>430</v>
      </c>
      <c r="AG294" s="346" t="s">
        <v>430</v>
      </c>
      <c r="AH294" s="346" t="s">
        <v>430</v>
      </c>
      <c r="AI294" s="346" t="s">
        <v>430</v>
      </c>
      <c r="AJ294" s="346">
        <v>1</v>
      </c>
      <c r="AK294" s="346">
        <v>1</v>
      </c>
      <c r="AL294" s="346" t="s">
        <v>430</v>
      </c>
      <c r="AM294" s="346" t="s">
        <v>430</v>
      </c>
      <c r="AN294" s="346">
        <v>1</v>
      </c>
      <c r="AO294" s="373"/>
      <c r="AP294" s="348" t="s">
        <v>430</v>
      </c>
      <c r="AQ294" s="348" t="s">
        <v>430</v>
      </c>
      <c r="AR294" s="348" t="s">
        <v>430</v>
      </c>
      <c r="AS294" s="348" t="s">
        <v>430</v>
      </c>
      <c r="AT294" s="348" t="s">
        <v>430</v>
      </c>
      <c r="AU294" s="351"/>
      <c r="AV294" s="346" t="s">
        <v>430</v>
      </c>
      <c r="AW294" s="346" t="s">
        <v>430</v>
      </c>
      <c r="AX294" s="346" t="s">
        <v>430</v>
      </c>
      <c r="AY294" s="346" t="s">
        <v>430</v>
      </c>
      <c r="AZ294" s="346" t="s">
        <v>430</v>
      </c>
      <c r="BA294" s="362"/>
      <c r="BB294" s="348">
        <v>13.9285846993343</v>
      </c>
      <c r="BC294" s="375">
        <v>1.0424334671915501</v>
      </c>
      <c r="BD294" s="375">
        <v>-4.6384276808853701E-2</v>
      </c>
      <c r="BE294" s="375">
        <v>-8.3045165037032201E-2</v>
      </c>
      <c r="BF294" s="374"/>
      <c r="BG294" s="348">
        <v>38.911999999999999</v>
      </c>
      <c r="BH294" s="348">
        <v>30.405100000000001</v>
      </c>
      <c r="BI294" s="348">
        <v>26.529699999999998</v>
      </c>
      <c r="BJ294" s="348">
        <v>4.1532</v>
      </c>
      <c r="BK294" s="373"/>
      <c r="BL294" s="372" t="s">
        <v>3688</v>
      </c>
      <c r="BM294" s="372" t="s">
        <v>3689</v>
      </c>
      <c r="BN294" s="372" t="s">
        <v>3690</v>
      </c>
      <c r="BO294" s="372" t="s">
        <v>3161</v>
      </c>
      <c r="BP294" s="372" t="s">
        <v>2872</v>
      </c>
      <c r="BQ294" s="373"/>
      <c r="BR294" s="354" t="s">
        <v>463</v>
      </c>
    </row>
    <row r="295" spans="1:70" s="428" customFormat="1" x14ac:dyDescent="0.25">
      <c r="A295" s="885" t="s">
        <v>93</v>
      </c>
      <c r="B295" s="402"/>
      <c r="C295" s="724"/>
      <c r="D295" s="402"/>
      <c r="E295" s="403"/>
      <c r="F295" s="402"/>
      <c r="G295" s="404"/>
      <c r="H295" s="406"/>
      <c r="I295" s="405">
        <v>0.32629999999999998</v>
      </c>
      <c r="J295" s="405">
        <v>4.3693</v>
      </c>
      <c r="K295" s="405">
        <v>2.8776999999999999</v>
      </c>
      <c r="L295" s="405">
        <v>6.0058999999999996</v>
      </c>
      <c r="M295" s="405">
        <v>-2.4731999999999998</v>
      </c>
      <c r="N295" s="407">
        <v>-2.9550000000000001</v>
      </c>
      <c r="O295" s="405">
        <v>-2.9563000000000001</v>
      </c>
      <c r="P295" s="405">
        <v>9.1859000000000002</v>
      </c>
      <c r="Q295" s="405">
        <v>8.9566999999999997</v>
      </c>
      <c r="R295" s="405">
        <v>11.727399999999999</v>
      </c>
      <c r="S295" s="405">
        <v>11.2502</v>
      </c>
      <c r="T295" s="405">
        <v>-3.1335000000000002</v>
      </c>
      <c r="U295" s="405">
        <v>-1.1921999999999999</v>
      </c>
      <c r="V295" s="405">
        <v>-4.9863</v>
      </c>
      <c r="W295" s="405">
        <v>1.0515000000000001</v>
      </c>
      <c r="X295" s="405">
        <v>6.5570000000000004</v>
      </c>
      <c r="Y295" s="406"/>
      <c r="Z295" s="403">
        <v>4</v>
      </c>
      <c r="AA295" s="403">
        <v>4</v>
      </c>
      <c r="AB295" s="403">
        <v>4</v>
      </c>
      <c r="AC295" s="403">
        <v>4</v>
      </c>
      <c r="AD295" s="403">
        <v>4</v>
      </c>
      <c r="AE295" s="403">
        <v>3</v>
      </c>
      <c r="AF295" s="403">
        <v>2</v>
      </c>
      <c r="AG295" s="403">
        <v>2</v>
      </c>
      <c r="AH295" s="403">
        <v>2</v>
      </c>
      <c r="AI295" s="403">
        <v>2</v>
      </c>
      <c r="AJ295" s="403">
        <v>4</v>
      </c>
      <c r="AK295" s="403">
        <v>4</v>
      </c>
      <c r="AL295" s="403">
        <v>3</v>
      </c>
      <c r="AM295" s="403">
        <v>3</v>
      </c>
      <c r="AN295" s="403">
        <v>4</v>
      </c>
      <c r="AO295" s="402"/>
      <c r="AP295" s="405">
        <v>11.375</v>
      </c>
      <c r="AQ295" s="405">
        <v>10.7</v>
      </c>
      <c r="AR295" s="405">
        <v>6.3650000000000002</v>
      </c>
      <c r="AS295" s="405">
        <v>0.83</v>
      </c>
      <c r="AT295" s="405">
        <v>-3.67</v>
      </c>
      <c r="AU295" s="408"/>
      <c r="AV295" s="403">
        <v>2</v>
      </c>
      <c r="AW295" s="403">
        <v>2</v>
      </c>
      <c r="AX295" s="403">
        <v>2</v>
      </c>
      <c r="AY295" s="403">
        <v>2</v>
      </c>
      <c r="AZ295" s="403">
        <v>3</v>
      </c>
      <c r="BA295" s="409"/>
      <c r="BB295" s="405"/>
      <c r="BC295" s="410"/>
      <c r="BD295" s="410"/>
      <c r="BE295" s="410"/>
      <c r="BF295" s="406"/>
      <c r="BG295" s="405"/>
      <c r="BH295" s="405"/>
      <c r="BI295" s="405"/>
      <c r="BJ295" s="405"/>
      <c r="BK295" s="402"/>
      <c r="BL295" s="401"/>
      <c r="BM295" s="401"/>
      <c r="BN295" s="401"/>
      <c r="BO295" s="401"/>
      <c r="BP295" s="401"/>
      <c r="BQ295" s="402"/>
      <c r="BR295" s="411"/>
    </row>
    <row r="296" spans="1:70" s="428" customFormat="1" x14ac:dyDescent="0.25">
      <c r="A296" s="886" t="s">
        <v>94</v>
      </c>
      <c r="B296" s="373"/>
      <c r="C296" s="719"/>
      <c r="D296" s="373"/>
      <c r="E296" s="346"/>
      <c r="F296" s="373"/>
      <c r="G296" s="347"/>
      <c r="H296" s="374"/>
      <c r="I296" s="348">
        <v>0.96209999999999996</v>
      </c>
      <c r="J296" s="348">
        <v>5.4024999999999999</v>
      </c>
      <c r="K296" s="348">
        <v>4.5849000000000002</v>
      </c>
      <c r="L296" s="348">
        <v>8.5928000000000004</v>
      </c>
      <c r="M296" s="348">
        <v>-5.1999999999999998E-2</v>
      </c>
      <c r="N296" s="350">
        <v>-0.50560000000000005</v>
      </c>
      <c r="O296" s="348">
        <v>-0.74980000000000002</v>
      </c>
      <c r="P296" s="348">
        <v>12.720599999999999</v>
      </c>
      <c r="Q296" s="348">
        <v>10.031599999999999</v>
      </c>
      <c r="R296" s="348">
        <v>12.4688</v>
      </c>
      <c r="S296" s="348">
        <v>14.184200000000001</v>
      </c>
      <c r="T296" s="348">
        <v>-0.71109999999999995</v>
      </c>
      <c r="U296" s="348">
        <v>2.0998999999999999</v>
      </c>
      <c r="V296" s="348">
        <v>-3.0859999999999999</v>
      </c>
      <c r="W296" s="348">
        <v>2.0977999999999999</v>
      </c>
      <c r="X296" s="348">
        <v>15.8565</v>
      </c>
      <c r="Y296" s="374"/>
      <c r="Z296" s="346"/>
      <c r="AA296" s="346"/>
      <c r="AB296" s="346"/>
      <c r="AC296" s="346"/>
      <c r="AD296" s="346"/>
      <c r="AE296" s="346"/>
      <c r="AF296" s="346"/>
      <c r="AG296" s="346"/>
      <c r="AH296" s="346"/>
      <c r="AI296" s="346"/>
      <c r="AJ296" s="346"/>
      <c r="AK296" s="346"/>
      <c r="AL296" s="346"/>
      <c r="AM296" s="346"/>
      <c r="AN296" s="346"/>
      <c r="AO296" s="373"/>
      <c r="AP296" s="348">
        <v>12.32</v>
      </c>
      <c r="AQ296" s="348">
        <v>11.99</v>
      </c>
      <c r="AR296" s="348">
        <v>8.6199999999999992</v>
      </c>
      <c r="AS296" s="348">
        <v>3.35</v>
      </c>
      <c r="AT296" s="348">
        <v>-0.26</v>
      </c>
      <c r="AU296" s="351"/>
      <c r="AV296" s="346"/>
      <c r="AW296" s="346"/>
      <c r="AX296" s="346"/>
      <c r="AY296" s="346"/>
      <c r="AZ296" s="346"/>
      <c r="BA296" s="362"/>
      <c r="BB296" s="348"/>
      <c r="BC296" s="375"/>
      <c r="BD296" s="375"/>
      <c r="BE296" s="375"/>
      <c r="BF296" s="374"/>
      <c r="BG296" s="348"/>
      <c r="BH296" s="348"/>
      <c r="BI296" s="348"/>
      <c r="BJ296" s="348"/>
      <c r="BK296" s="373"/>
      <c r="BL296" s="372"/>
      <c r="BM296" s="372"/>
      <c r="BN296" s="372"/>
      <c r="BO296" s="372"/>
      <c r="BP296" s="372"/>
      <c r="BQ296" s="373"/>
      <c r="BR296" s="354"/>
    </row>
    <row r="297" spans="1:70" s="428" customFormat="1" x14ac:dyDescent="0.25">
      <c r="A297" s="886" t="s">
        <v>95</v>
      </c>
      <c r="B297" s="373"/>
      <c r="C297" s="719"/>
      <c r="D297" s="373"/>
      <c r="E297" s="346"/>
      <c r="F297" s="373"/>
      <c r="G297" s="347"/>
      <c r="H297" s="374"/>
      <c r="I297" s="348">
        <v>-9.5200000000000007E-2</v>
      </c>
      <c r="J297" s="348">
        <v>2.7145000000000001</v>
      </c>
      <c r="K297" s="348">
        <v>0.61409999999999998</v>
      </c>
      <c r="L297" s="348">
        <v>2.3277999999999999</v>
      </c>
      <c r="M297" s="348">
        <v>-7.0609999999999999</v>
      </c>
      <c r="N297" s="350">
        <v>-5.6212</v>
      </c>
      <c r="O297" s="348">
        <v>-5.1627000000000001</v>
      </c>
      <c r="P297" s="348">
        <v>5.6510999999999996</v>
      </c>
      <c r="Q297" s="348">
        <v>7.8818000000000001</v>
      </c>
      <c r="R297" s="348">
        <v>10.986000000000001</v>
      </c>
      <c r="S297" s="348">
        <v>7.2592999999999996</v>
      </c>
      <c r="T297" s="348">
        <v>-7.7218999999999998</v>
      </c>
      <c r="U297" s="348">
        <v>-4.3388999999999998</v>
      </c>
      <c r="V297" s="348">
        <v>-7.1063000000000001</v>
      </c>
      <c r="W297" s="348">
        <v>-0.3659</v>
      </c>
      <c r="X297" s="348">
        <v>-2.7648000000000001</v>
      </c>
      <c r="Y297" s="374"/>
      <c r="Z297" s="346"/>
      <c r="AA297" s="346"/>
      <c r="AB297" s="346"/>
      <c r="AC297" s="346"/>
      <c r="AD297" s="346"/>
      <c r="AE297" s="346"/>
      <c r="AF297" s="346"/>
      <c r="AG297" s="346"/>
      <c r="AH297" s="346"/>
      <c r="AI297" s="346"/>
      <c r="AJ297" s="346"/>
      <c r="AK297" s="346"/>
      <c r="AL297" s="346"/>
      <c r="AM297" s="346"/>
      <c r="AN297" s="346"/>
      <c r="AO297" s="373"/>
      <c r="AP297" s="348">
        <v>10.43</v>
      </c>
      <c r="AQ297" s="348">
        <v>9.41</v>
      </c>
      <c r="AR297" s="348">
        <v>4.1100000000000003</v>
      </c>
      <c r="AS297" s="348">
        <v>-1.69</v>
      </c>
      <c r="AT297" s="348">
        <v>-8.9600000000000009</v>
      </c>
      <c r="AU297" s="351"/>
      <c r="AV297" s="346"/>
      <c r="AW297" s="346"/>
      <c r="AX297" s="346"/>
      <c r="AY297" s="346"/>
      <c r="AZ297" s="346"/>
      <c r="BA297" s="362"/>
      <c r="BB297" s="348"/>
      <c r="BC297" s="375"/>
      <c r="BD297" s="375"/>
      <c r="BE297" s="375"/>
      <c r="BF297" s="374"/>
      <c r="BG297" s="348"/>
      <c r="BH297" s="348"/>
      <c r="BI297" s="348"/>
      <c r="BJ297" s="348"/>
      <c r="BK297" s="373"/>
      <c r="BL297" s="372"/>
      <c r="BM297" s="372"/>
      <c r="BN297" s="372"/>
      <c r="BO297" s="372"/>
      <c r="BP297" s="372"/>
      <c r="BQ297" s="373"/>
      <c r="BR297" s="354"/>
    </row>
    <row r="298" spans="1:70" s="428" customFormat="1" x14ac:dyDescent="0.25">
      <c r="A298" s="887" t="s">
        <v>96</v>
      </c>
      <c r="B298" s="413"/>
      <c r="C298" s="725"/>
      <c r="D298" s="413"/>
      <c r="E298" s="414"/>
      <c r="F298" s="413"/>
      <c r="G298" s="415"/>
      <c r="H298" s="417"/>
      <c r="I298" s="416">
        <v>0.21904999999999999</v>
      </c>
      <c r="J298" s="416">
        <v>4.6801500000000003</v>
      </c>
      <c r="K298" s="416">
        <v>3.15585</v>
      </c>
      <c r="L298" s="416">
        <v>6.5515499999999998</v>
      </c>
      <c r="M298" s="416">
        <v>-1.38985</v>
      </c>
      <c r="N298" s="418">
        <v>-2.7383000000000002</v>
      </c>
      <c r="O298" s="416">
        <v>-2.9562499999999998</v>
      </c>
      <c r="P298" s="416">
        <v>9.1858500000000003</v>
      </c>
      <c r="Q298" s="416">
        <v>8.9566999999999997</v>
      </c>
      <c r="R298" s="416">
        <v>11.727399999999999</v>
      </c>
      <c r="S298" s="416">
        <v>11.778600000000001</v>
      </c>
      <c r="T298" s="416">
        <v>-2.0506000000000002</v>
      </c>
      <c r="U298" s="416">
        <v>-2.8382000000000001</v>
      </c>
      <c r="V298" s="416">
        <v>-5.9364999999999997</v>
      </c>
      <c r="W298" s="416">
        <v>1.2370000000000001</v>
      </c>
      <c r="X298" s="416">
        <v>6.5682</v>
      </c>
      <c r="Y298" s="417"/>
      <c r="Z298" s="414"/>
      <c r="AA298" s="414"/>
      <c r="AB298" s="414"/>
      <c r="AC298" s="414"/>
      <c r="AD298" s="414"/>
      <c r="AE298" s="414"/>
      <c r="AF298" s="414"/>
      <c r="AG298" s="414"/>
      <c r="AH298" s="414"/>
      <c r="AI298" s="414"/>
      <c r="AJ298" s="414"/>
      <c r="AK298" s="414"/>
      <c r="AL298" s="414"/>
      <c r="AM298" s="414"/>
      <c r="AN298" s="414"/>
      <c r="AO298" s="413"/>
      <c r="AP298" s="416">
        <v>11.38</v>
      </c>
      <c r="AQ298" s="416">
        <v>10.7</v>
      </c>
      <c r="AR298" s="416">
        <v>6.36</v>
      </c>
      <c r="AS298" s="416">
        <v>0.83</v>
      </c>
      <c r="AT298" s="416">
        <v>-1.79</v>
      </c>
      <c r="AU298" s="419"/>
      <c r="AV298" s="414"/>
      <c r="AW298" s="414"/>
      <c r="AX298" s="414"/>
      <c r="AY298" s="414"/>
      <c r="AZ298" s="414"/>
      <c r="BA298" s="420"/>
      <c r="BB298" s="416"/>
      <c r="BC298" s="421"/>
      <c r="BD298" s="421"/>
      <c r="BE298" s="421"/>
      <c r="BF298" s="417"/>
      <c r="BG298" s="416"/>
      <c r="BH298" s="416"/>
      <c r="BI298" s="416"/>
      <c r="BJ298" s="416"/>
      <c r="BK298" s="413"/>
      <c r="BL298" s="412"/>
      <c r="BM298" s="412"/>
      <c r="BN298" s="412"/>
      <c r="BO298" s="412"/>
      <c r="BP298" s="412"/>
      <c r="BQ298" s="413"/>
      <c r="BR298" s="422"/>
    </row>
    <row r="299" spans="1:70" s="428" customFormat="1" ht="14.5" customHeight="1" x14ac:dyDescent="0.35">
      <c r="A299" s="874" t="s">
        <v>3691</v>
      </c>
      <c r="B299" s="862"/>
      <c r="C299" s="863"/>
      <c r="D299" s="862"/>
      <c r="E299" s="864"/>
      <c r="F299" s="862"/>
      <c r="G299" s="865"/>
      <c r="H299" s="867"/>
      <c r="I299" s="866"/>
      <c r="J299" s="866"/>
      <c r="K299" s="866"/>
      <c r="L299" s="866"/>
      <c r="M299" s="866"/>
      <c r="N299" s="868"/>
      <c r="O299" s="866"/>
      <c r="P299" s="866"/>
      <c r="Q299" s="866"/>
      <c r="R299" s="866"/>
      <c r="S299" s="866"/>
      <c r="T299" s="866"/>
      <c r="U299" s="866"/>
      <c r="V299" s="866"/>
      <c r="W299" s="866"/>
      <c r="X299" s="866"/>
      <c r="Y299" s="867"/>
      <c r="Z299" s="864"/>
      <c r="AA299" s="864"/>
      <c r="AB299" s="864"/>
      <c r="AC299" s="864"/>
      <c r="AD299" s="864"/>
      <c r="AE299" s="864"/>
      <c r="AF299" s="864"/>
      <c r="AG299" s="864"/>
      <c r="AH299" s="864"/>
      <c r="AI299" s="864"/>
      <c r="AJ299" s="864"/>
      <c r="AK299" s="864"/>
      <c r="AL299" s="864"/>
      <c r="AM299" s="864"/>
      <c r="AN299" s="864"/>
      <c r="AO299" s="862"/>
      <c r="AP299" s="866"/>
      <c r="AQ299" s="866"/>
      <c r="AR299" s="866"/>
      <c r="AS299" s="866"/>
      <c r="AT299" s="866"/>
      <c r="AU299" s="869"/>
      <c r="AV299" s="864"/>
      <c r="AW299" s="864"/>
      <c r="AX299" s="864"/>
      <c r="AY299" s="864"/>
      <c r="AZ299" s="864"/>
      <c r="BA299" s="870"/>
      <c r="BB299" s="866"/>
      <c r="BC299" s="871"/>
      <c r="BD299" s="871"/>
      <c r="BE299" s="871"/>
      <c r="BF299" s="867"/>
      <c r="BG299" s="866"/>
      <c r="BH299" s="866"/>
      <c r="BI299" s="866"/>
      <c r="BJ299" s="866"/>
      <c r="BK299" s="862"/>
      <c r="BL299" s="872"/>
      <c r="BM299" s="872"/>
      <c r="BN299" s="872"/>
      <c r="BO299" s="872"/>
      <c r="BP299" s="872"/>
      <c r="BQ299" s="862"/>
      <c r="BR299" s="873"/>
    </row>
    <row r="300" spans="1:70" s="428" customFormat="1" x14ac:dyDescent="0.25">
      <c r="A300" s="345" t="s">
        <v>3692</v>
      </c>
      <c r="B300" s="373"/>
      <c r="C300" s="719">
        <v>45653</v>
      </c>
      <c r="D300" s="373"/>
      <c r="E300" s="346">
        <v>1644.35</v>
      </c>
      <c r="F300" s="373"/>
      <c r="G300" s="347">
        <v>10.85</v>
      </c>
      <c r="H300" s="374"/>
      <c r="I300" s="348">
        <v>0.37</v>
      </c>
      <c r="J300" s="348">
        <v>5.2375999999999996</v>
      </c>
      <c r="K300" s="348">
        <v>5.1356999999999999</v>
      </c>
      <c r="L300" s="348">
        <v>10.9407</v>
      </c>
      <c r="M300" s="348">
        <v>1.1184000000000001</v>
      </c>
      <c r="N300" s="350">
        <v>2.649</v>
      </c>
      <c r="O300" s="348" t="s">
        <v>430</v>
      </c>
      <c r="P300" s="348" t="s">
        <v>430</v>
      </c>
      <c r="Q300" s="348" t="s">
        <v>430</v>
      </c>
      <c r="R300" s="348" t="s">
        <v>430</v>
      </c>
      <c r="S300" s="348">
        <v>17.934799999999999</v>
      </c>
      <c r="T300" s="348">
        <v>-0.184</v>
      </c>
      <c r="U300" s="348">
        <v>3.4318</v>
      </c>
      <c r="V300" s="348">
        <v>-0.4587</v>
      </c>
      <c r="W300" s="348">
        <v>2.0695999999999999</v>
      </c>
      <c r="X300" s="348">
        <v>5.6906999999999996</v>
      </c>
      <c r="Y300" s="374"/>
      <c r="Z300" s="346">
        <v>1</v>
      </c>
      <c r="AA300" s="346">
        <v>2</v>
      </c>
      <c r="AB300" s="346">
        <v>1</v>
      </c>
      <c r="AC300" s="346">
        <v>1</v>
      </c>
      <c r="AD300" s="346">
        <v>2</v>
      </c>
      <c r="AE300" s="346">
        <v>1</v>
      </c>
      <c r="AF300" s="346" t="s">
        <v>430</v>
      </c>
      <c r="AG300" s="346" t="s">
        <v>430</v>
      </c>
      <c r="AH300" s="346" t="s">
        <v>430</v>
      </c>
      <c r="AI300" s="346" t="s">
        <v>430</v>
      </c>
      <c r="AJ300" s="346">
        <v>1</v>
      </c>
      <c r="AK300" s="346">
        <v>2</v>
      </c>
      <c r="AL300" s="346">
        <v>1</v>
      </c>
      <c r="AM300" s="346">
        <v>1</v>
      </c>
      <c r="AN300" s="346">
        <v>2</v>
      </c>
      <c r="AO300" s="373"/>
      <c r="AP300" s="348" t="s">
        <v>430</v>
      </c>
      <c r="AQ300" s="348" t="s">
        <v>430</v>
      </c>
      <c r="AR300" s="348" t="s">
        <v>430</v>
      </c>
      <c r="AS300" s="348" t="s">
        <v>430</v>
      </c>
      <c r="AT300" s="348">
        <v>5.4</v>
      </c>
      <c r="AU300" s="351"/>
      <c r="AV300" s="346" t="s">
        <v>430</v>
      </c>
      <c r="AW300" s="346" t="s">
        <v>430</v>
      </c>
      <c r="AX300" s="346" t="s">
        <v>430</v>
      </c>
      <c r="AY300" s="346" t="s">
        <v>430</v>
      </c>
      <c r="AZ300" s="346">
        <v>1</v>
      </c>
      <c r="BA300" s="362"/>
      <c r="BB300" s="348">
        <v>14.174903422939099</v>
      </c>
      <c r="BC300" s="375">
        <v>0</v>
      </c>
      <c r="BD300" s="375">
        <v>6.1267408395718499E-3</v>
      </c>
      <c r="BE300" s="375" t="s">
        <v>430</v>
      </c>
      <c r="BF300" s="374"/>
      <c r="BG300" s="348">
        <v>59.869199999999999</v>
      </c>
      <c r="BH300" s="348">
        <v>15.5404</v>
      </c>
      <c r="BI300" s="348">
        <v>21.506799999999998</v>
      </c>
      <c r="BJ300" s="348">
        <v>3.0836000000000001</v>
      </c>
      <c r="BK300" s="373"/>
      <c r="BL300" s="372" t="s">
        <v>3693</v>
      </c>
      <c r="BM300" s="372" t="s">
        <v>3694</v>
      </c>
      <c r="BN300" s="372" t="s">
        <v>3695</v>
      </c>
      <c r="BO300" s="372" t="s">
        <v>1098</v>
      </c>
      <c r="BP300" s="372" t="s">
        <v>3696</v>
      </c>
      <c r="BQ300" s="373"/>
      <c r="BR300" s="354" t="s">
        <v>602</v>
      </c>
    </row>
    <row r="301" spans="1:70" s="428" customFormat="1" x14ac:dyDescent="0.25">
      <c r="A301" s="345" t="s">
        <v>3697</v>
      </c>
      <c r="B301" s="373"/>
      <c r="C301" s="719">
        <v>45954</v>
      </c>
      <c r="D301" s="373"/>
      <c r="E301" s="346">
        <v>831.23299999999995</v>
      </c>
      <c r="F301" s="373"/>
      <c r="G301" s="347">
        <v>10.17</v>
      </c>
      <c r="H301" s="374"/>
      <c r="I301" s="348">
        <v>0.2959</v>
      </c>
      <c r="J301" s="348">
        <v>5.6074999999999999</v>
      </c>
      <c r="K301" s="348">
        <v>3.5642</v>
      </c>
      <c r="L301" s="348">
        <v>6.8277000000000001</v>
      </c>
      <c r="M301" s="348">
        <v>3.3536999999999999</v>
      </c>
      <c r="N301" s="350" t="s">
        <v>430</v>
      </c>
      <c r="O301" s="348" t="s">
        <v>430</v>
      </c>
      <c r="P301" s="348" t="s">
        <v>430</v>
      </c>
      <c r="Q301" s="348" t="s">
        <v>430</v>
      </c>
      <c r="R301" s="348" t="s">
        <v>430</v>
      </c>
      <c r="S301" s="348">
        <v>14.526999999999999</v>
      </c>
      <c r="T301" s="348">
        <v>1.194</v>
      </c>
      <c r="U301" s="348" t="s">
        <v>430</v>
      </c>
      <c r="V301" s="348" t="s">
        <v>430</v>
      </c>
      <c r="W301" s="348">
        <v>2.3138999999999998</v>
      </c>
      <c r="X301" s="348">
        <v>1.7</v>
      </c>
      <c r="Y301" s="374"/>
      <c r="Z301" s="346">
        <v>2</v>
      </c>
      <c r="AA301" s="346">
        <v>1</v>
      </c>
      <c r="AB301" s="346">
        <v>2</v>
      </c>
      <c r="AC301" s="346">
        <v>2</v>
      </c>
      <c r="AD301" s="346">
        <v>1</v>
      </c>
      <c r="AE301" s="346" t="s">
        <v>430</v>
      </c>
      <c r="AF301" s="346" t="s">
        <v>430</v>
      </c>
      <c r="AG301" s="346" t="s">
        <v>430</v>
      </c>
      <c r="AH301" s="346" t="s">
        <v>430</v>
      </c>
      <c r="AI301" s="346" t="s">
        <v>430</v>
      </c>
      <c r="AJ301" s="346">
        <v>2</v>
      </c>
      <c r="AK301" s="346">
        <v>1</v>
      </c>
      <c r="AL301" s="346" t="s">
        <v>430</v>
      </c>
      <c r="AM301" s="346" t="s">
        <v>430</v>
      </c>
      <c r="AN301" s="346">
        <v>1</v>
      </c>
      <c r="AO301" s="373"/>
      <c r="AP301" s="348" t="s">
        <v>430</v>
      </c>
      <c r="AQ301" s="348" t="s">
        <v>430</v>
      </c>
      <c r="AR301" s="348" t="s">
        <v>430</v>
      </c>
      <c r="AS301" s="348" t="s">
        <v>430</v>
      </c>
      <c r="AT301" s="348" t="s">
        <v>430</v>
      </c>
      <c r="AU301" s="351"/>
      <c r="AV301" s="346" t="s">
        <v>430</v>
      </c>
      <c r="AW301" s="346" t="s">
        <v>430</v>
      </c>
      <c r="AX301" s="346" t="s">
        <v>430</v>
      </c>
      <c r="AY301" s="346" t="s">
        <v>430</v>
      </c>
      <c r="AZ301" s="346" t="s">
        <v>430</v>
      </c>
      <c r="BA301" s="362"/>
      <c r="BB301" s="348">
        <v>15.1778209596891</v>
      </c>
      <c r="BC301" s="375">
        <v>0</v>
      </c>
      <c r="BD301" s="375">
        <v>-5.7267581368033197E-3</v>
      </c>
      <c r="BE301" s="375" t="s">
        <v>430</v>
      </c>
      <c r="BF301" s="374"/>
      <c r="BG301" s="348">
        <v>61.6631</v>
      </c>
      <c r="BH301" s="348">
        <v>20.672000000000001</v>
      </c>
      <c r="BI301" s="348">
        <v>13.6549</v>
      </c>
      <c r="BJ301" s="348">
        <v>4.01</v>
      </c>
      <c r="BK301" s="373"/>
      <c r="BL301" s="372" t="s">
        <v>3698</v>
      </c>
      <c r="BM301" s="372" t="s">
        <v>3699</v>
      </c>
      <c r="BN301" s="372" t="s">
        <v>3700</v>
      </c>
      <c r="BO301" s="372" t="s">
        <v>3701</v>
      </c>
      <c r="BP301" s="372" t="s">
        <v>3702</v>
      </c>
      <c r="BQ301" s="373"/>
      <c r="BR301" s="354" t="s">
        <v>436</v>
      </c>
    </row>
    <row r="302" spans="1:70" s="428" customFormat="1" x14ac:dyDescent="0.25">
      <c r="A302" s="345" t="s">
        <v>3703</v>
      </c>
      <c r="B302" s="373"/>
      <c r="C302" s="719">
        <v>45922</v>
      </c>
      <c r="D302" s="373"/>
      <c r="E302" s="346">
        <v>671.79</v>
      </c>
      <c r="F302" s="373"/>
      <c r="G302" s="347">
        <v>9.8681999999999999</v>
      </c>
      <c r="H302" s="374"/>
      <c r="I302" s="348">
        <v>0.2102</v>
      </c>
      <c r="J302" s="348">
        <v>4.6835000000000004</v>
      </c>
      <c r="K302" s="348">
        <v>2.3395999999999999</v>
      </c>
      <c r="L302" s="348">
        <v>4.2862999999999998</v>
      </c>
      <c r="M302" s="348">
        <v>-3.3769999999999998</v>
      </c>
      <c r="N302" s="350" t="s">
        <v>430</v>
      </c>
      <c r="O302" s="348" t="s">
        <v>430</v>
      </c>
      <c r="P302" s="348" t="s">
        <v>430</v>
      </c>
      <c r="Q302" s="348" t="s">
        <v>430</v>
      </c>
      <c r="R302" s="348" t="s">
        <v>430</v>
      </c>
      <c r="S302" s="348">
        <v>10.7928</v>
      </c>
      <c r="T302" s="348">
        <v>-4.7342000000000004</v>
      </c>
      <c r="U302" s="348">
        <v>-1.3663000000000001</v>
      </c>
      <c r="V302" s="348" t="s">
        <v>430</v>
      </c>
      <c r="W302" s="348">
        <v>1.5038</v>
      </c>
      <c r="X302" s="348">
        <v>-1.3180000000000001</v>
      </c>
      <c r="Y302" s="374"/>
      <c r="Z302" s="346">
        <v>3</v>
      </c>
      <c r="AA302" s="346">
        <v>3</v>
      </c>
      <c r="AB302" s="346">
        <v>3</v>
      </c>
      <c r="AC302" s="346">
        <v>3</v>
      </c>
      <c r="AD302" s="346">
        <v>3</v>
      </c>
      <c r="AE302" s="346" t="s">
        <v>430</v>
      </c>
      <c r="AF302" s="346" t="s">
        <v>430</v>
      </c>
      <c r="AG302" s="346" t="s">
        <v>430</v>
      </c>
      <c r="AH302" s="346" t="s">
        <v>430</v>
      </c>
      <c r="AI302" s="346" t="s">
        <v>430</v>
      </c>
      <c r="AJ302" s="346">
        <v>3</v>
      </c>
      <c r="AK302" s="346">
        <v>3</v>
      </c>
      <c r="AL302" s="346">
        <v>2</v>
      </c>
      <c r="AM302" s="346" t="s">
        <v>430</v>
      </c>
      <c r="AN302" s="346">
        <v>3</v>
      </c>
      <c r="AO302" s="373"/>
      <c r="AP302" s="348" t="s">
        <v>430</v>
      </c>
      <c r="AQ302" s="348" t="s">
        <v>430</v>
      </c>
      <c r="AR302" s="348" t="s">
        <v>430</v>
      </c>
      <c r="AS302" s="348" t="s">
        <v>430</v>
      </c>
      <c r="AT302" s="348" t="s">
        <v>430</v>
      </c>
      <c r="AU302" s="351"/>
      <c r="AV302" s="346" t="s">
        <v>430</v>
      </c>
      <c r="AW302" s="346" t="s">
        <v>430</v>
      </c>
      <c r="AX302" s="346" t="s">
        <v>430</v>
      </c>
      <c r="AY302" s="346" t="s">
        <v>430</v>
      </c>
      <c r="AZ302" s="346" t="s">
        <v>430</v>
      </c>
      <c r="BA302" s="362"/>
      <c r="BB302" s="348">
        <v>12.4234738470316</v>
      </c>
      <c r="BC302" s="375">
        <v>0.77841569820460699</v>
      </c>
      <c r="BD302" s="375">
        <v>-6.2267624426103799E-2</v>
      </c>
      <c r="BE302" s="375">
        <v>-0.55453505488070698</v>
      </c>
      <c r="BF302" s="374"/>
      <c r="BG302" s="348">
        <v>75.859499999999997</v>
      </c>
      <c r="BH302" s="348">
        <v>9.5481700000000007</v>
      </c>
      <c r="BI302" s="348">
        <v>9.2321899999999992</v>
      </c>
      <c r="BJ302" s="348">
        <v>5.3601400000000003</v>
      </c>
      <c r="BK302" s="373"/>
      <c r="BL302" s="372" t="s">
        <v>3704</v>
      </c>
      <c r="BM302" s="372" t="s">
        <v>3705</v>
      </c>
      <c r="BN302" s="372" t="s">
        <v>3706</v>
      </c>
      <c r="BO302" s="372" t="s">
        <v>3707</v>
      </c>
      <c r="BP302" s="372" t="s">
        <v>3708</v>
      </c>
      <c r="BQ302" s="373"/>
      <c r="BR302" s="354" t="s">
        <v>443</v>
      </c>
    </row>
    <row r="303" spans="1:70" s="428" customFormat="1" x14ac:dyDescent="0.25">
      <c r="A303" s="885" t="s">
        <v>93</v>
      </c>
      <c r="B303" s="402"/>
      <c r="C303" s="724"/>
      <c r="D303" s="402"/>
      <c r="E303" s="403"/>
      <c r="F303" s="402"/>
      <c r="G303" s="404"/>
      <c r="H303" s="406"/>
      <c r="I303" s="405">
        <v>0.29199999999999998</v>
      </c>
      <c r="J303" s="405">
        <v>5.1761999999999997</v>
      </c>
      <c r="K303" s="405">
        <v>3.6798000000000002</v>
      </c>
      <c r="L303" s="405">
        <v>7.3516000000000004</v>
      </c>
      <c r="M303" s="405">
        <v>0.36499999999999999</v>
      </c>
      <c r="N303" s="407">
        <v>2.649</v>
      </c>
      <c r="O303" s="405" t="s">
        <v>430</v>
      </c>
      <c r="P303" s="405" t="s">
        <v>430</v>
      </c>
      <c r="Q303" s="405" t="s">
        <v>430</v>
      </c>
      <c r="R303" s="405" t="s">
        <v>430</v>
      </c>
      <c r="S303" s="405">
        <v>14.418200000000001</v>
      </c>
      <c r="T303" s="405">
        <v>-1.2414000000000001</v>
      </c>
      <c r="U303" s="405">
        <v>1.0327999999999999</v>
      </c>
      <c r="V303" s="405">
        <v>-0.4587</v>
      </c>
      <c r="W303" s="405">
        <v>1.9623999999999999</v>
      </c>
      <c r="X303" s="405">
        <v>2.0242</v>
      </c>
      <c r="Y303" s="406"/>
      <c r="Z303" s="403">
        <v>3</v>
      </c>
      <c r="AA303" s="403">
        <v>3</v>
      </c>
      <c r="AB303" s="403">
        <v>3</v>
      </c>
      <c r="AC303" s="403">
        <v>3</v>
      </c>
      <c r="AD303" s="403">
        <v>3</v>
      </c>
      <c r="AE303" s="403">
        <v>1</v>
      </c>
      <c r="AF303" s="403">
        <v>0</v>
      </c>
      <c r="AG303" s="403">
        <v>0</v>
      </c>
      <c r="AH303" s="403">
        <v>0</v>
      </c>
      <c r="AI303" s="403">
        <v>0</v>
      </c>
      <c r="AJ303" s="403">
        <v>3</v>
      </c>
      <c r="AK303" s="403">
        <v>3</v>
      </c>
      <c r="AL303" s="403">
        <v>2</v>
      </c>
      <c r="AM303" s="403">
        <v>1</v>
      </c>
      <c r="AN303" s="403">
        <v>3</v>
      </c>
      <c r="AO303" s="402"/>
      <c r="AP303" s="405" t="s">
        <v>430</v>
      </c>
      <c r="AQ303" s="405" t="s">
        <v>430</v>
      </c>
      <c r="AR303" s="405" t="s">
        <v>430</v>
      </c>
      <c r="AS303" s="405" t="s">
        <v>430</v>
      </c>
      <c r="AT303" s="405">
        <v>5.4</v>
      </c>
      <c r="AU303" s="408"/>
      <c r="AV303" s="403">
        <v>0</v>
      </c>
      <c r="AW303" s="403">
        <v>0</v>
      </c>
      <c r="AX303" s="403">
        <v>0</v>
      </c>
      <c r="AY303" s="403">
        <v>0</v>
      </c>
      <c r="AZ303" s="403">
        <v>1</v>
      </c>
      <c r="BA303" s="409"/>
      <c r="BB303" s="405"/>
      <c r="BC303" s="410"/>
      <c r="BD303" s="410"/>
      <c r="BE303" s="410"/>
      <c r="BF303" s="406"/>
      <c r="BG303" s="405"/>
      <c r="BH303" s="405"/>
      <c r="BI303" s="405"/>
      <c r="BJ303" s="405"/>
      <c r="BK303" s="402"/>
      <c r="BL303" s="401"/>
      <c r="BM303" s="401"/>
      <c r="BN303" s="401"/>
      <c r="BO303" s="401"/>
      <c r="BP303" s="401"/>
      <c r="BQ303" s="402"/>
      <c r="BR303" s="411"/>
    </row>
    <row r="304" spans="1:70" s="428" customFormat="1" x14ac:dyDescent="0.25">
      <c r="A304" s="886" t="s">
        <v>94</v>
      </c>
      <c r="B304" s="373"/>
      <c r="C304" s="719"/>
      <c r="D304" s="373"/>
      <c r="E304" s="346"/>
      <c r="F304" s="373"/>
      <c r="G304" s="347"/>
      <c r="H304" s="374"/>
      <c r="I304" s="348">
        <v>0.37</v>
      </c>
      <c r="J304" s="348">
        <v>5.6074999999999999</v>
      </c>
      <c r="K304" s="348">
        <v>5.1356999999999999</v>
      </c>
      <c r="L304" s="348">
        <v>10.9407</v>
      </c>
      <c r="M304" s="348">
        <v>3.3536999999999999</v>
      </c>
      <c r="N304" s="350">
        <v>2.649</v>
      </c>
      <c r="O304" s="348" t="s">
        <v>430</v>
      </c>
      <c r="P304" s="348" t="s">
        <v>430</v>
      </c>
      <c r="Q304" s="348" t="s">
        <v>430</v>
      </c>
      <c r="R304" s="348" t="s">
        <v>430</v>
      </c>
      <c r="S304" s="348">
        <v>17.934799999999999</v>
      </c>
      <c r="T304" s="348">
        <v>1.194</v>
      </c>
      <c r="U304" s="348">
        <v>3.4318</v>
      </c>
      <c r="V304" s="348">
        <v>-0.4587</v>
      </c>
      <c r="W304" s="348">
        <v>2.3138999999999998</v>
      </c>
      <c r="X304" s="348">
        <v>5.6906999999999996</v>
      </c>
      <c r="Y304" s="374"/>
      <c r="Z304" s="346"/>
      <c r="AA304" s="346"/>
      <c r="AB304" s="346"/>
      <c r="AC304" s="346"/>
      <c r="AD304" s="346"/>
      <c r="AE304" s="346"/>
      <c r="AF304" s="346"/>
      <c r="AG304" s="346"/>
      <c r="AH304" s="346"/>
      <c r="AI304" s="346"/>
      <c r="AJ304" s="346"/>
      <c r="AK304" s="346"/>
      <c r="AL304" s="346"/>
      <c r="AM304" s="346"/>
      <c r="AN304" s="346"/>
      <c r="AO304" s="373"/>
      <c r="AP304" s="348" t="s">
        <v>430</v>
      </c>
      <c r="AQ304" s="348" t="s">
        <v>430</v>
      </c>
      <c r="AR304" s="348" t="s">
        <v>430</v>
      </c>
      <c r="AS304" s="348" t="s">
        <v>430</v>
      </c>
      <c r="AT304" s="348">
        <v>5.4</v>
      </c>
      <c r="AU304" s="351"/>
      <c r="AV304" s="346"/>
      <c r="AW304" s="346"/>
      <c r="AX304" s="346"/>
      <c r="AY304" s="346"/>
      <c r="AZ304" s="346"/>
      <c r="BA304" s="362"/>
      <c r="BB304" s="348"/>
      <c r="BC304" s="375"/>
      <c r="BD304" s="375"/>
      <c r="BE304" s="375"/>
      <c r="BF304" s="374"/>
      <c r="BG304" s="348"/>
      <c r="BH304" s="348"/>
      <c r="BI304" s="348"/>
      <c r="BJ304" s="348"/>
      <c r="BK304" s="373"/>
      <c r="BL304" s="372"/>
      <c r="BM304" s="372"/>
      <c r="BN304" s="372"/>
      <c r="BO304" s="372"/>
      <c r="BP304" s="372"/>
      <c r="BQ304" s="373"/>
      <c r="BR304" s="354"/>
    </row>
    <row r="305" spans="1:70" s="428" customFormat="1" x14ac:dyDescent="0.25">
      <c r="A305" s="886" t="s">
        <v>95</v>
      </c>
      <c r="B305" s="373"/>
      <c r="C305" s="719"/>
      <c r="D305" s="373"/>
      <c r="E305" s="346"/>
      <c r="F305" s="373"/>
      <c r="G305" s="347"/>
      <c r="H305" s="374"/>
      <c r="I305" s="348">
        <v>0.2102</v>
      </c>
      <c r="J305" s="348">
        <v>4.6835000000000004</v>
      </c>
      <c r="K305" s="348">
        <v>2.3395999999999999</v>
      </c>
      <c r="L305" s="348">
        <v>4.2862999999999998</v>
      </c>
      <c r="M305" s="348">
        <v>-3.3769999999999998</v>
      </c>
      <c r="N305" s="350">
        <v>2.649</v>
      </c>
      <c r="O305" s="348" t="s">
        <v>430</v>
      </c>
      <c r="P305" s="348" t="s">
        <v>430</v>
      </c>
      <c r="Q305" s="348" t="s">
        <v>430</v>
      </c>
      <c r="R305" s="348" t="s">
        <v>430</v>
      </c>
      <c r="S305" s="348">
        <v>10.7928</v>
      </c>
      <c r="T305" s="348">
        <v>-4.7342000000000004</v>
      </c>
      <c r="U305" s="348">
        <v>-1.3663000000000001</v>
      </c>
      <c r="V305" s="348">
        <v>-0.4587</v>
      </c>
      <c r="W305" s="348">
        <v>1.5038</v>
      </c>
      <c r="X305" s="348">
        <v>-1.3180000000000001</v>
      </c>
      <c r="Y305" s="374"/>
      <c r="Z305" s="346"/>
      <c r="AA305" s="346"/>
      <c r="AB305" s="346"/>
      <c r="AC305" s="346"/>
      <c r="AD305" s="346"/>
      <c r="AE305" s="346"/>
      <c r="AF305" s="346"/>
      <c r="AG305" s="346"/>
      <c r="AH305" s="346"/>
      <c r="AI305" s="346"/>
      <c r="AJ305" s="346"/>
      <c r="AK305" s="346"/>
      <c r="AL305" s="346"/>
      <c r="AM305" s="346"/>
      <c r="AN305" s="346"/>
      <c r="AO305" s="373"/>
      <c r="AP305" s="348" t="s">
        <v>430</v>
      </c>
      <c r="AQ305" s="348" t="s">
        <v>430</v>
      </c>
      <c r="AR305" s="348" t="s">
        <v>430</v>
      </c>
      <c r="AS305" s="348" t="s">
        <v>430</v>
      </c>
      <c r="AT305" s="348">
        <v>5.4</v>
      </c>
      <c r="AU305" s="351"/>
      <c r="AV305" s="346"/>
      <c r="AW305" s="346"/>
      <c r="AX305" s="346"/>
      <c r="AY305" s="346"/>
      <c r="AZ305" s="346"/>
      <c r="BA305" s="362"/>
      <c r="BB305" s="348"/>
      <c r="BC305" s="375"/>
      <c r="BD305" s="375"/>
      <c r="BE305" s="375"/>
      <c r="BF305" s="374"/>
      <c r="BG305" s="348"/>
      <c r="BH305" s="348"/>
      <c r="BI305" s="348"/>
      <c r="BJ305" s="348"/>
      <c r="BK305" s="373"/>
      <c r="BL305" s="372"/>
      <c r="BM305" s="372"/>
      <c r="BN305" s="372"/>
      <c r="BO305" s="372"/>
      <c r="BP305" s="372"/>
      <c r="BQ305" s="373"/>
      <c r="BR305" s="354"/>
    </row>
    <row r="306" spans="1:70" s="428" customFormat="1" x14ac:dyDescent="0.25">
      <c r="A306" s="887" t="s">
        <v>96</v>
      </c>
      <c r="B306" s="413"/>
      <c r="C306" s="725"/>
      <c r="D306" s="413"/>
      <c r="E306" s="414"/>
      <c r="F306" s="413"/>
      <c r="G306" s="415"/>
      <c r="H306" s="417"/>
      <c r="I306" s="416">
        <v>0.2959</v>
      </c>
      <c r="J306" s="416">
        <v>5.2375999999999996</v>
      </c>
      <c r="K306" s="416">
        <v>3.5642</v>
      </c>
      <c r="L306" s="416">
        <v>6.8277000000000001</v>
      </c>
      <c r="M306" s="416">
        <v>1.1184000000000001</v>
      </c>
      <c r="N306" s="418">
        <v>2.649</v>
      </c>
      <c r="O306" s="416" t="s">
        <v>430</v>
      </c>
      <c r="P306" s="416" t="s">
        <v>430</v>
      </c>
      <c r="Q306" s="416" t="s">
        <v>430</v>
      </c>
      <c r="R306" s="416" t="s">
        <v>430</v>
      </c>
      <c r="S306" s="416">
        <v>14.526999999999999</v>
      </c>
      <c r="T306" s="416">
        <v>-0.184</v>
      </c>
      <c r="U306" s="416">
        <v>-1.3663000000000001</v>
      </c>
      <c r="V306" s="416" t="s">
        <v>430</v>
      </c>
      <c r="W306" s="416">
        <v>2.0695999999999999</v>
      </c>
      <c r="X306" s="416">
        <v>1.7</v>
      </c>
      <c r="Y306" s="417"/>
      <c r="Z306" s="414"/>
      <c r="AA306" s="414"/>
      <c r="AB306" s="414"/>
      <c r="AC306" s="414"/>
      <c r="AD306" s="414"/>
      <c r="AE306" s="414"/>
      <c r="AF306" s="414"/>
      <c r="AG306" s="414"/>
      <c r="AH306" s="414"/>
      <c r="AI306" s="414"/>
      <c r="AJ306" s="414"/>
      <c r="AK306" s="414"/>
      <c r="AL306" s="414"/>
      <c r="AM306" s="414"/>
      <c r="AN306" s="414"/>
      <c r="AO306" s="413"/>
      <c r="AP306" s="416" t="s">
        <v>430</v>
      </c>
      <c r="AQ306" s="416" t="s">
        <v>430</v>
      </c>
      <c r="AR306" s="416" t="s">
        <v>430</v>
      </c>
      <c r="AS306" s="416" t="s">
        <v>430</v>
      </c>
      <c r="AT306" s="416">
        <v>5.4</v>
      </c>
      <c r="AU306" s="419"/>
      <c r="AV306" s="414"/>
      <c r="AW306" s="414"/>
      <c r="AX306" s="414"/>
      <c r="AY306" s="414"/>
      <c r="AZ306" s="414"/>
      <c r="BA306" s="420"/>
      <c r="BB306" s="416"/>
      <c r="BC306" s="421"/>
      <c r="BD306" s="421"/>
      <c r="BE306" s="421"/>
      <c r="BF306" s="417"/>
      <c r="BG306" s="416"/>
      <c r="BH306" s="416"/>
      <c r="BI306" s="416"/>
      <c r="BJ306" s="416"/>
      <c r="BK306" s="413"/>
      <c r="BL306" s="412"/>
      <c r="BM306" s="412"/>
      <c r="BN306" s="412"/>
      <c r="BO306" s="412"/>
      <c r="BP306" s="412"/>
      <c r="BQ306" s="413"/>
      <c r="BR306" s="422"/>
    </row>
    <row r="307" spans="1:70" s="428" customFormat="1" ht="14.5" customHeight="1" x14ac:dyDescent="0.35">
      <c r="A307" s="874" t="s">
        <v>3709</v>
      </c>
      <c r="B307" s="862"/>
      <c r="C307" s="863"/>
      <c r="D307" s="862"/>
      <c r="E307" s="864"/>
      <c r="F307" s="862"/>
      <c r="G307" s="865"/>
      <c r="H307" s="867"/>
      <c r="I307" s="866"/>
      <c r="J307" s="866"/>
      <c r="K307" s="866"/>
      <c r="L307" s="866"/>
      <c r="M307" s="866"/>
      <c r="N307" s="868"/>
      <c r="O307" s="866"/>
      <c r="P307" s="866"/>
      <c r="Q307" s="866"/>
      <c r="R307" s="866"/>
      <c r="S307" s="866"/>
      <c r="T307" s="866"/>
      <c r="U307" s="866"/>
      <c r="V307" s="866"/>
      <c r="W307" s="866"/>
      <c r="X307" s="866"/>
      <c r="Y307" s="867"/>
      <c r="Z307" s="864"/>
      <c r="AA307" s="864"/>
      <c r="AB307" s="864"/>
      <c r="AC307" s="864"/>
      <c r="AD307" s="864"/>
      <c r="AE307" s="864"/>
      <c r="AF307" s="864"/>
      <c r="AG307" s="864"/>
      <c r="AH307" s="864"/>
      <c r="AI307" s="864"/>
      <c r="AJ307" s="864"/>
      <c r="AK307" s="864"/>
      <c r="AL307" s="864"/>
      <c r="AM307" s="864"/>
      <c r="AN307" s="864"/>
      <c r="AO307" s="862"/>
      <c r="AP307" s="866"/>
      <c r="AQ307" s="866"/>
      <c r="AR307" s="866"/>
      <c r="AS307" s="866"/>
      <c r="AT307" s="866"/>
      <c r="AU307" s="869"/>
      <c r="AV307" s="864"/>
      <c r="AW307" s="864"/>
      <c r="AX307" s="864"/>
      <c r="AY307" s="864"/>
      <c r="AZ307" s="864"/>
      <c r="BA307" s="870"/>
      <c r="BB307" s="866"/>
      <c r="BC307" s="871"/>
      <c r="BD307" s="871"/>
      <c r="BE307" s="871"/>
      <c r="BF307" s="867"/>
      <c r="BG307" s="866"/>
      <c r="BH307" s="866"/>
      <c r="BI307" s="866"/>
      <c r="BJ307" s="866"/>
      <c r="BK307" s="862"/>
      <c r="BL307" s="872"/>
      <c r="BM307" s="872"/>
      <c r="BN307" s="872"/>
      <c r="BO307" s="872"/>
      <c r="BP307" s="872"/>
      <c r="BQ307" s="862"/>
      <c r="BR307" s="873"/>
    </row>
    <row r="308" spans="1:70" s="428" customFormat="1" x14ac:dyDescent="0.25">
      <c r="A308" s="345" t="s">
        <v>3710</v>
      </c>
      <c r="B308" s="373"/>
      <c r="C308" s="719">
        <v>45860</v>
      </c>
      <c r="D308" s="373"/>
      <c r="E308" s="346">
        <v>947.58</v>
      </c>
      <c r="F308" s="373"/>
      <c r="G308" s="347">
        <v>9.8796999999999997</v>
      </c>
      <c r="H308" s="374"/>
      <c r="I308" s="348">
        <v>0.1439</v>
      </c>
      <c r="J308" s="348">
        <v>4.3240999999999996</v>
      </c>
      <c r="K308" s="348">
        <v>0.75670000000000004</v>
      </c>
      <c r="L308" s="348">
        <v>2.0567000000000002</v>
      </c>
      <c r="M308" s="348">
        <v>-4.1326999999999998</v>
      </c>
      <c r="N308" s="350" t="s">
        <v>430</v>
      </c>
      <c r="O308" s="348" t="s">
        <v>430</v>
      </c>
      <c r="P308" s="348" t="s">
        <v>430</v>
      </c>
      <c r="Q308" s="348" t="s">
        <v>430</v>
      </c>
      <c r="R308" s="348" t="s">
        <v>430</v>
      </c>
      <c r="S308" s="348">
        <v>9.1294000000000004</v>
      </c>
      <c r="T308" s="348">
        <v>-6.1658999999999997</v>
      </c>
      <c r="U308" s="348">
        <v>-0.77039999999999997</v>
      </c>
      <c r="V308" s="348" t="s">
        <v>430</v>
      </c>
      <c r="W308" s="348">
        <v>-9.4E-2</v>
      </c>
      <c r="X308" s="348">
        <v>-1.2030000000000001</v>
      </c>
      <c r="Y308" s="374"/>
      <c r="Z308" s="346">
        <v>3</v>
      </c>
      <c r="AA308" s="346">
        <v>2</v>
      </c>
      <c r="AB308" s="346">
        <v>3</v>
      </c>
      <c r="AC308" s="346">
        <v>2</v>
      </c>
      <c r="AD308" s="346">
        <v>3</v>
      </c>
      <c r="AE308" s="346" t="s">
        <v>430</v>
      </c>
      <c r="AF308" s="346" t="s">
        <v>430</v>
      </c>
      <c r="AG308" s="346" t="s">
        <v>430</v>
      </c>
      <c r="AH308" s="346" t="s">
        <v>430</v>
      </c>
      <c r="AI308" s="346" t="s">
        <v>430</v>
      </c>
      <c r="AJ308" s="346">
        <v>2</v>
      </c>
      <c r="AK308" s="346">
        <v>2</v>
      </c>
      <c r="AL308" s="346">
        <v>2</v>
      </c>
      <c r="AM308" s="346" t="s">
        <v>430</v>
      </c>
      <c r="AN308" s="346">
        <v>3</v>
      </c>
      <c r="AO308" s="373"/>
      <c r="AP308" s="348" t="s">
        <v>430</v>
      </c>
      <c r="AQ308" s="348" t="s">
        <v>430</v>
      </c>
      <c r="AR308" s="348" t="s">
        <v>430</v>
      </c>
      <c r="AS308" s="348" t="s">
        <v>430</v>
      </c>
      <c r="AT308" s="348" t="s">
        <v>430</v>
      </c>
      <c r="AU308" s="351"/>
      <c r="AV308" s="346" t="s">
        <v>430</v>
      </c>
      <c r="AW308" s="346" t="s">
        <v>430</v>
      </c>
      <c r="AX308" s="346" t="s">
        <v>430</v>
      </c>
      <c r="AY308" s="346" t="s">
        <v>430</v>
      </c>
      <c r="AZ308" s="346" t="s">
        <v>430</v>
      </c>
      <c r="BA308" s="362"/>
      <c r="BB308" s="348">
        <v>10.306233737224</v>
      </c>
      <c r="BC308" s="375">
        <v>0.85982017750100603</v>
      </c>
      <c r="BD308" s="375">
        <v>-5.49755934421104E-2</v>
      </c>
      <c r="BE308" s="375">
        <v>-0.28740538055237302</v>
      </c>
      <c r="BF308" s="374"/>
      <c r="BG308" s="348">
        <v>57.870600000000003</v>
      </c>
      <c r="BH308" s="348">
        <v>37.140500000000003</v>
      </c>
      <c r="BI308" s="348" t="s">
        <v>430</v>
      </c>
      <c r="BJ308" s="348">
        <v>4.9889000000000001</v>
      </c>
      <c r="BK308" s="373"/>
      <c r="BL308" s="372" t="s">
        <v>3711</v>
      </c>
      <c r="BM308" s="372" t="s">
        <v>3705</v>
      </c>
      <c r="BN308" s="372" t="s">
        <v>3712</v>
      </c>
      <c r="BO308" s="372" t="s">
        <v>1093</v>
      </c>
      <c r="BP308" s="372" t="s">
        <v>3713</v>
      </c>
      <c r="BQ308" s="373"/>
      <c r="BR308" s="354" t="s">
        <v>443</v>
      </c>
    </row>
    <row r="309" spans="1:70" s="428" customFormat="1" x14ac:dyDescent="0.25">
      <c r="A309" s="345" t="s">
        <v>3714</v>
      </c>
      <c r="B309" s="373"/>
      <c r="C309" s="719">
        <v>45868</v>
      </c>
      <c r="D309" s="373"/>
      <c r="E309" s="346">
        <v>692.024</v>
      </c>
      <c r="F309" s="373"/>
      <c r="G309" s="347">
        <v>9.875</v>
      </c>
      <c r="H309" s="374"/>
      <c r="I309" s="348">
        <v>0.29449999999999998</v>
      </c>
      <c r="J309" s="348">
        <v>3.1116000000000001</v>
      </c>
      <c r="K309" s="348">
        <v>1.0229999999999999</v>
      </c>
      <c r="L309" s="348">
        <v>0.41689999999999999</v>
      </c>
      <c r="M309" s="348">
        <v>-3.0817999999999999</v>
      </c>
      <c r="N309" s="350" t="s">
        <v>430</v>
      </c>
      <c r="O309" s="348" t="s">
        <v>430</v>
      </c>
      <c r="P309" s="348" t="s">
        <v>430</v>
      </c>
      <c r="Q309" s="348" t="s">
        <v>430</v>
      </c>
      <c r="R309" s="348" t="s">
        <v>430</v>
      </c>
      <c r="S309" s="348">
        <v>4.8524000000000003</v>
      </c>
      <c r="T309" s="348">
        <v>-6.7076000000000002</v>
      </c>
      <c r="U309" s="348">
        <v>1.4069</v>
      </c>
      <c r="V309" s="348" t="s">
        <v>430</v>
      </c>
      <c r="W309" s="348">
        <v>0.81669999999999998</v>
      </c>
      <c r="X309" s="348">
        <v>-1.25</v>
      </c>
      <c r="Y309" s="374"/>
      <c r="Z309" s="346">
        <v>2</v>
      </c>
      <c r="AA309" s="346">
        <v>3</v>
      </c>
      <c r="AB309" s="346">
        <v>2</v>
      </c>
      <c r="AC309" s="346">
        <v>3</v>
      </c>
      <c r="AD309" s="346">
        <v>1</v>
      </c>
      <c r="AE309" s="346" t="s">
        <v>430</v>
      </c>
      <c r="AF309" s="346" t="s">
        <v>430</v>
      </c>
      <c r="AG309" s="346" t="s">
        <v>430</v>
      </c>
      <c r="AH309" s="346" t="s">
        <v>430</v>
      </c>
      <c r="AI309" s="346" t="s">
        <v>430</v>
      </c>
      <c r="AJ309" s="346">
        <v>3</v>
      </c>
      <c r="AK309" s="346">
        <v>3</v>
      </c>
      <c r="AL309" s="346">
        <v>1</v>
      </c>
      <c r="AM309" s="346" t="s">
        <v>430</v>
      </c>
      <c r="AN309" s="346">
        <v>2</v>
      </c>
      <c r="AO309" s="373"/>
      <c r="AP309" s="348" t="s">
        <v>430</v>
      </c>
      <c r="AQ309" s="348" t="s">
        <v>430</v>
      </c>
      <c r="AR309" s="348" t="s">
        <v>430</v>
      </c>
      <c r="AS309" s="348" t="s">
        <v>430</v>
      </c>
      <c r="AT309" s="348" t="s">
        <v>430</v>
      </c>
      <c r="AU309" s="351"/>
      <c r="AV309" s="346" t="s">
        <v>430</v>
      </c>
      <c r="AW309" s="346" t="s">
        <v>430</v>
      </c>
      <c r="AX309" s="346" t="s">
        <v>430</v>
      </c>
      <c r="AY309" s="346" t="s">
        <v>430</v>
      </c>
      <c r="AZ309" s="346" t="s">
        <v>430</v>
      </c>
      <c r="BA309" s="362"/>
      <c r="BB309" s="348">
        <v>12.1172505428558</v>
      </c>
      <c r="BC309" s="375">
        <v>0.885045777924655</v>
      </c>
      <c r="BD309" s="375">
        <v>-3.3944114214052502E-2</v>
      </c>
      <c r="BE309" s="375">
        <v>-0.12393258045245301</v>
      </c>
      <c r="BF309" s="374"/>
      <c r="BG309" s="348">
        <v>61.967399999999998</v>
      </c>
      <c r="BH309" s="348">
        <v>33.396700000000003</v>
      </c>
      <c r="BI309" s="348" t="s">
        <v>430</v>
      </c>
      <c r="BJ309" s="348">
        <v>4.6359000000000004</v>
      </c>
      <c r="BK309" s="373"/>
      <c r="BL309" s="372" t="s">
        <v>698</v>
      </c>
      <c r="BM309" s="372" t="s">
        <v>3715</v>
      </c>
      <c r="BN309" s="372" t="s">
        <v>1881</v>
      </c>
      <c r="BO309" s="372" t="s">
        <v>832</v>
      </c>
      <c r="BP309" s="372" t="s">
        <v>3716</v>
      </c>
      <c r="BQ309" s="373"/>
      <c r="BR309" s="354" t="s">
        <v>525</v>
      </c>
    </row>
    <row r="310" spans="1:70" s="428" customFormat="1" x14ac:dyDescent="0.25">
      <c r="A310" s="345" t="s">
        <v>3717</v>
      </c>
      <c r="B310" s="373"/>
      <c r="C310" s="719">
        <v>45989</v>
      </c>
      <c r="D310" s="373"/>
      <c r="E310" s="346">
        <v>577.20000000000005</v>
      </c>
      <c r="F310" s="373"/>
      <c r="G310" s="347">
        <v>9.5559999999999992</v>
      </c>
      <c r="H310" s="374"/>
      <c r="I310" s="348">
        <v>0.43719999999999998</v>
      </c>
      <c r="J310" s="348">
        <v>4.5571000000000002</v>
      </c>
      <c r="K310" s="348">
        <v>2.3334999999999999</v>
      </c>
      <c r="L310" s="348">
        <v>3.2265999999999999</v>
      </c>
      <c r="M310" s="348">
        <v>-3.4171999999999998</v>
      </c>
      <c r="N310" s="350" t="s">
        <v>430</v>
      </c>
      <c r="O310" s="348" t="s">
        <v>430</v>
      </c>
      <c r="P310" s="348" t="s">
        <v>430</v>
      </c>
      <c r="Q310" s="348" t="s">
        <v>430</v>
      </c>
      <c r="R310" s="348" t="s">
        <v>430</v>
      </c>
      <c r="S310" s="348">
        <v>9.6600999999999999</v>
      </c>
      <c r="T310" s="348">
        <v>-5.1645000000000003</v>
      </c>
      <c r="U310" s="348" t="s">
        <v>430</v>
      </c>
      <c r="V310" s="348" t="s">
        <v>430</v>
      </c>
      <c r="W310" s="348">
        <v>1.9252</v>
      </c>
      <c r="X310" s="348">
        <v>-4.4400000000000004</v>
      </c>
      <c r="Y310" s="374"/>
      <c r="Z310" s="346">
        <v>1</v>
      </c>
      <c r="AA310" s="346">
        <v>1</v>
      </c>
      <c r="AB310" s="346">
        <v>1</v>
      </c>
      <c r="AC310" s="346">
        <v>1</v>
      </c>
      <c r="AD310" s="346">
        <v>2</v>
      </c>
      <c r="AE310" s="346" t="s">
        <v>430</v>
      </c>
      <c r="AF310" s="346" t="s">
        <v>430</v>
      </c>
      <c r="AG310" s="346" t="s">
        <v>430</v>
      </c>
      <c r="AH310" s="346" t="s">
        <v>430</v>
      </c>
      <c r="AI310" s="346" t="s">
        <v>430</v>
      </c>
      <c r="AJ310" s="346">
        <v>1</v>
      </c>
      <c r="AK310" s="346">
        <v>1</v>
      </c>
      <c r="AL310" s="346" t="s">
        <v>430</v>
      </c>
      <c r="AM310" s="346" t="s">
        <v>430</v>
      </c>
      <c r="AN310" s="346">
        <v>1</v>
      </c>
      <c r="AO310" s="373"/>
      <c r="AP310" s="348" t="s">
        <v>430</v>
      </c>
      <c r="AQ310" s="348" t="s">
        <v>430</v>
      </c>
      <c r="AR310" s="348" t="s">
        <v>430</v>
      </c>
      <c r="AS310" s="348" t="s">
        <v>430</v>
      </c>
      <c r="AT310" s="348" t="s">
        <v>430</v>
      </c>
      <c r="AU310" s="351"/>
      <c r="AV310" s="346" t="s">
        <v>430</v>
      </c>
      <c r="AW310" s="346" t="s">
        <v>430</v>
      </c>
      <c r="AX310" s="346" t="s">
        <v>430</v>
      </c>
      <c r="AY310" s="346" t="s">
        <v>430</v>
      </c>
      <c r="AZ310" s="346" t="s">
        <v>430</v>
      </c>
      <c r="BA310" s="362"/>
      <c r="BB310" s="348">
        <v>13.4026536119064</v>
      </c>
      <c r="BC310" s="375">
        <v>0.92036070521355595</v>
      </c>
      <c r="BD310" s="375">
        <v>-7.2258500444268903E-2</v>
      </c>
      <c r="BE310" s="375">
        <v>-0.20473830203784699</v>
      </c>
      <c r="BF310" s="374"/>
      <c r="BG310" s="348">
        <v>76.387100000000004</v>
      </c>
      <c r="BH310" s="348">
        <v>17.2029</v>
      </c>
      <c r="BI310" s="348">
        <v>4.2016499999999999</v>
      </c>
      <c r="BJ310" s="348">
        <v>2.2083499999999998</v>
      </c>
      <c r="BK310" s="373"/>
      <c r="BL310" s="372" t="s">
        <v>3718</v>
      </c>
      <c r="BM310" s="372" t="s">
        <v>3719</v>
      </c>
      <c r="BN310" s="372" t="s">
        <v>1136</v>
      </c>
      <c r="BO310" s="372" t="s">
        <v>3720</v>
      </c>
      <c r="BP310" s="372" t="s">
        <v>3721</v>
      </c>
      <c r="BQ310" s="373"/>
      <c r="BR310" s="354" t="s">
        <v>3722</v>
      </c>
    </row>
    <row r="311" spans="1:70" s="428" customFormat="1" x14ac:dyDescent="0.25">
      <c r="A311" s="885" t="s">
        <v>93</v>
      </c>
      <c r="B311" s="402"/>
      <c r="C311" s="724"/>
      <c r="D311" s="402"/>
      <c r="E311" s="403"/>
      <c r="F311" s="402"/>
      <c r="G311" s="404"/>
      <c r="H311" s="406"/>
      <c r="I311" s="405">
        <v>0.29189999999999999</v>
      </c>
      <c r="J311" s="405">
        <v>3.9975999999999998</v>
      </c>
      <c r="K311" s="405">
        <v>1.3711</v>
      </c>
      <c r="L311" s="405">
        <v>1.9000999999999999</v>
      </c>
      <c r="M311" s="405">
        <v>-3.5438999999999998</v>
      </c>
      <c r="N311" s="407" t="s">
        <v>430</v>
      </c>
      <c r="O311" s="405" t="s">
        <v>430</v>
      </c>
      <c r="P311" s="405" t="s">
        <v>430</v>
      </c>
      <c r="Q311" s="405" t="s">
        <v>430</v>
      </c>
      <c r="R311" s="405" t="s">
        <v>430</v>
      </c>
      <c r="S311" s="405">
        <v>7.8806000000000003</v>
      </c>
      <c r="T311" s="405">
        <v>-6.0126999999999997</v>
      </c>
      <c r="U311" s="405">
        <v>0.31830000000000003</v>
      </c>
      <c r="V311" s="405" t="s">
        <v>430</v>
      </c>
      <c r="W311" s="405">
        <v>0.88260000000000005</v>
      </c>
      <c r="X311" s="405">
        <v>-2.2976999999999999</v>
      </c>
      <c r="Y311" s="406"/>
      <c r="Z311" s="403">
        <v>3</v>
      </c>
      <c r="AA311" s="403">
        <v>3</v>
      </c>
      <c r="AB311" s="403">
        <v>3</v>
      </c>
      <c r="AC311" s="403">
        <v>3</v>
      </c>
      <c r="AD311" s="403">
        <v>3</v>
      </c>
      <c r="AE311" s="403">
        <v>0</v>
      </c>
      <c r="AF311" s="403">
        <v>0</v>
      </c>
      <c r="AG311" s="403">
        <v>0</v>
      </c>
      <c r="AH311" s="403">
        <v>0</v>
      </c>
      <c r="AI311" s="403">
        <v>0</v>
      </c>
      <c r="AJ311" s="403">
        <v>3</v>
      </c>
      <c r="AK311" s="403">
        <v>3</v>
      </c>
      <c r="AL311" s="403">
        <v>2</v>
      </c>
      <c r="AM311" s="403">
        <v>0</v>
      </c>
      <c r="AN311" s="403">
        <v>3</v>
      </c>
      <c r="AO311" s="402"/>
      <c r="AP311" s="405" t="s">
        <v>430</v>
      </c>
      <c r="AQ311" s="405" t="s">
        <v>430</v>
      </c>
      <c r="AR311" s="405" t="s">
        <v>430</v>
      </c>
      <c r="AS311" s="405" t="s">
        <v>430</v>
      </c>
      <c r="AT311" s="405" t="s">
        <v>430</v>
      </c>
      <c r="AU311" s="408"/>
      <c r="AV311" s="403">
        <v>0</v>
      </c>
      <c r="AW311" s="403">
        <v>0</v>
      </c>
      <c r="AX311" s="403">
        <v>0</v>
      </c>
      <c r="AY311" s="403">
        <v>0</v>
      </c>
      <c r="AZ311" s="403">
        <v>0</v>
      </c>
      <c r="BA311" s="409"/>
      <c r="BB311" s="405"/>
      <c r="BC311" s="410"/>
      <c r="BD311" s="410"/>
      <c r="BE311" s="410"/>
      <c r="BF311" s="406"/>
      <c r="BG311" s="405"/>
      <c r="BH311" s="405"/>
      <c r="BI311" s="405"/>
      <c r="BJ311" s="405"/>
      <c r="BK311" s="402"/>
      <c r="BL311" s="401"/>
      <c r="BM311" s="401"/>
      <c r="BN311" s="401"/>
      <c r="BO311" s="401"/>
      <c r="BP311" s="401"/>
      <c r="BQ311" s="402"/>
      <c r="BR311" s="411"/>
    </row>
    <row r="312" spans="1:70" s="428" customFormat="1" x14ac:dyDescent="0.25">
      <c r="A312" s="886" t="s">
        <v>94</v>
      </c>
      <c r="B312" s="373"/>
      <c r="C312" s="719"/>
      <c r="D312" s="373"/>
      <c r="E312" s="346"/>
      <c r="F312" s="373"/>
      <c r="G312" s="347"/>
      <c r="H312" s="374"/>
      <c r="I312" s="348">
        <v>0.43719999999999998</v>
      </c>
      <c r="J312" s="348">
        <v>4.5571000000000002</v>
      </c>
      <c r="K312" s="348">
        <v>2.3334999999999999</v>
      </c>
      <c r="L312" s="348">
        <v>3.2265999999999999</v>
      </c>
      <c r="M312" s="348">
        <v>-3.0817999999999999</v>
      </c>
      <c r="N312" s="350" t="s">
        <v>430</v>
      </c>
      <c r="O312" s="348" t="s">
        <v>430</v>
      </c>
      <c r="P312" s="348" t="s">
        <v>430</v>
      </c>
      <c r="Q312" s="348" t="s">
        <v>430</v>
      </c>
      <c r="R312" s="348" t="s">
        <v>430</v>
      </c>
      <c r="S312" s="348">
        <v>9.6600999999999999</v>
      </c>
      <c r="T312" s="348">
        <v>-5.1645000000000003</v>
      </c>
      <c r="U312" s="348">
        <v>1.4069</v>
      </c>
      <c r="V312" s="348" t="s">
        <v>430</v>
      </c>
      <c r="W312" s="348">
        <v>1.9252</v>
      </c>
      <c r="X312" s="348">
        <v>-1.2030000000000001</v>
      </c>
      <c r="Y312" s="374"/>
      <c r="Z312" s="346"/>
      <c r="AA312" s="346"/>
      <c r="AB312" s="346"/>
      <c r="AC312" s="346"/>
      <c r="AD312" s="346"/>
      <c r="AE312" s="346"/>
      <c r="AF312" s="346"/>
      <c r="AG312" s="346"/>
      <c r="AH312" s="346"/>
      <c r="AI312" s="346"/>
      <c r="AJ312" s="346"/>
      <c r="AK312" s="346"/>
      <c r="AL312" s="346"/>
      <c r="AM312" s="346"/>
      <c r="AN312" s="346"/>
      <c r="AO312" s="373"/>
      <c r="AP312" s="348" t="s">
        <v>430</v>
      </c>
      <c r="AQ312" s="348" t="s">
        <v>430</v>
      </c>
      <c r="AR312" s="348" t="s">
        <v>430</v>
      </c>
      <c r="AS312" s="348" t="s">
        <v>430</v>
      </c>
      <c r="AT312" s="348" t="s">
        <v>430</v>
      </c>
      <c r="AU312" s="351"/>
      <c r="AV312" s="346"/>
      <c r="AW312" s="346"/>
      <c r="AX312" s="346"/>
      <c r="AY312" s="346"/>
      <c r="AZ312" s="346"/>
      <c r="BA312" s="362"/>
      <c r="BB312" s="348"/>
      <c r="BC312" s="375"/>
      <c r="BD312" s="375"/>
      <c r="BE312" s="375"/>
      <c r="BF312" s="374"/>
      <c r="BG312" s="348"/>
      <c r="BH312" s="348"/>
      <c r="BI312" s="348"/>
      <c r="BJ312" s="348"/>
      <c r="BK312" s="373"/>
      <c r="BL312" s="372"/>
      <c r="BM312" s="372"/>
      <c r="BN312" s="372"/>
      <c r="BO312" s="372"/>
      <c r="BP312" s="372"/>
      <c r="BQ312" s="373"/>
      <c r="BR312" s="354"/>
    </row>
    <row r="313" spans="1:70" s="428" customFormat="1" x14ac:dyDescent="0.25">
      <c r="A313" s="886" t="s">
        <v>95</v>
      </c>
      <c r="B313" s="373"/>
      <c r="C313" s="719"/>
      <c r="D313" s="373"/>
      <c r="E313" s="346"/>
      <c r="F313" s="373"/>
      <c r="G313" s="347"/>
      <c r="H313" s="374"/>
      <c r="I313" s="348">
        <v>0.1439</v>
      </c>
      <c r="J313" s="348">
        <v>3.1116000000000001</v>
      </c>
      <c r="K313" s="348">
        <v>0.75670000000000004</v>
      </c>
      <c r="L313" s="348">
        <v>0.41689999999999999</v>
      </c>
      <c r="M313" s="348">
        <v>-4.1326999999999998</v>
      </c>
      <c r="N313" s="350" t="s">
        <v>430</v>
      </c>
      <c r="O313" s="348" t="s">
        <v>430</v>
      </c>
      <c r="P313" s="348" t="s">
        <v>430</v>
      </c>
      <c r="Q313" s="348" t="s">
        <v>430</v>
      </c>
      <c r="R313" s="348" t="s">
        <v>430</v>
      </c>
      <c r="S313" s="348">
        <v>4.8524000000000003</v>
      </c>
      <c r="T313" s="348">
        <v>-6.7076000000000002</v>
      </c>
      <c r="U313" s="348">
        <v>-0.77039999999999997</v>
      </c>
      <c r="V313" s="348" t="s">
        <v>430</v>
      </c>
      <c r="W313" s="348">
        <v>-9.4E-2</v>
      </c>
      <c r="X313" s="348">
        <v>-4.4400000000000004</v>
      </c>
      <c r="Y313" s="374"/>
      <c r="Z313" s="346"/>
      <c r="AA313" s="346"/>
      <c r="AB313" s="346"/>
      <c r="AC313" s="346"/>
      <c r="AD313" s="346"/>
      <c r="AE313" s="346"/>
      <c r="AF313" s="346"/>
      <c r="AG313" s="346"/>
      <c r="AH313" s="346"/>
      <c r="AI313" s="346"/>
      <c r="AJ313" s="346"/>
      <c r="AK313" s="346"/>
      <c r="AL313" s="346"/>
      <c r="AM313" s="346"/>
      <c r="AN313" s="346"/>
      <c r="AO313" s="373"/>
      <c r="AP313" s="348" t="s">
        <v>430</v>
      </c>
      <c r="AQ313" s="348" t="s">
        <v>430</v>
      </c>
      <c r="AR313" s="348" t="s">
        <v>430</v>
      </c>
      <c r="AS313" s="348" t="s">
        <v>430</v>
      </c>
      <c r="AT313" s="348" t="s">
        <v>430</v>
      </c>
      <c r="AU313" s="351"/>
      <c r="AV313" s="346"/>
      <c r="AW313" s="346"/>
      <c r="AX313" s="346"/>
      <c r="AY313" s="346"/>
      <c r="AZ313" s="346"/>
      <c r="BA313" s="362"/>
      <c r="BB313" s="348"/>
      <c r="BC313" s="375"/>
      <c r="BD313" s="375"/>
      <c r="BE313" s="375"/>
      <c r="BF313" s="374"/>
      <c r="BG313" s="348"/>
      <c r="BH313" s="348"/>
      <c r="BI313" s="348"/>
      <c r="BJ313" s="348"/>
      <c r="BK313" s="373"/>
      <c r="BL313" s="372"/>
      <c r="BM313" s="372"/>
      <c r="BN313" s="372"/>
      <c r="BO313" s="372"/>
      <c r="BP313" s="372"/>
      <c r="BQ313" s="373"/>
      <c r="BR313" s="354"/>
    </row>
    <row r="314" spans="1:70" s="428" customFormat="1" x14ac:dyDescent="0.25">
      <c r="A314" s="887" t="s">
        <v>96</v>
      </c>
      <c r="B314" s="413"/>
      <c r="C314" s="725"/>
      <c r="D314" s="413"/>
      <c r="E314" s="414"/>
      <c r="F314" s="413"/>
      <c r="G314" s="415"/>
      <c r="H314" s="417"/>
      <c r="I314" s="416">
        <v>0.29449999999999998</v>
      </c>
      <c r="J314" s="416">
        <v>4.3240999999999996</v>
      </c>
      <c r="K314" s="416">
        <v>1.0229999999999999</v>
      </c>
      <c r="L314" s="416">
        <v>2.0567000000000002</v>
      </c>
      <c r="M314" s="416">
        <v>-3.4171999999999998</v>
      </c>
      <c r="N314" s="418" t="s">
        <v>430</v>
      </c>
      <c r="O314" s="416" t="s">
        <v>430</v>
      </c>
      <c r="P314" s="416" t="s">
        <v>430</v>
      </c>
      <c r="Q314" s="416" t="s">
        <v>430</v>
      </c>
      <c r="R314" s="416" t="s">
        <v>430</v>
      </c>
      <c r="S314" s="416">
        <v>9.1294000000000004</v>
      </c>
      <c r="T314" s="416">
        <v>-6.1658999999999997</v>
      </c>
      <c r="U314" s="416">
        <v>-0.77039999999999997</v>
      </c>
      <c r="V314" s="416" t="s">
        <v>430</v>
      </c>
      <c r="W314" s="416">
        <v>0.81669999999999998</v>
      </c>
      <c r="X314" s="416">
        <v>-1.25</v>
      </c>
      <c r="Y314" s="417"/>
      <c r="Z314" s="414"/>
      <c r="AA314" s="414"/>
      <c r="AB314" s="414"/>
      <c r="AC314" s="414"/>
      <c r="AD314" s="414"/>
      <c r="AE314" s="414"/>
      <c r="AF314" s="414"/>
      <c r="AG314" s="414"/>
      <c r="AH314" s="414"/>
      <c r="AI314" s="414"/>
      <c r="AJ314" s="414"/>
      <c r="AK314" s="414"/>
      <c r="AL314" s="414"/>
      <c r="AM314" s="414"/>
      <c r="AN314" s="414"/>
      <c r="AO314" s="413"/>
      <c r="AP314" s="416" t="s">
        <v>430</v>
      </c>
      <c r="AQ314" s="416" t="s">
        <v>430</v>
      </c>
      <c r="AR314" s="416" t="s">
        <v>430</v>
      </c>
      <c r="AS314" s="416" t="s">
        <v>430</v>
      </c>
      <c r="AT314" s="416" t="s">
        <v>430</v>
      </c>
      <c r="AU314" s="419"/>
      <c r="AV314" s="414"/>
      <c r="AW314" s="414"/>
      <c r="AX314" s="414"/>
      <c r="AY314" s="414"/>
      <c r="AZ314" s="414"/>
      <c r="BA314" s="420"/>
      <c r="BB314" s="416"/>
      <c r="BC314" s="421"/>
      <c r="BD314" s="421"/>
      <c r="BE314" s="421"/>
      <c r="BF314" s="417"/>
      <c r="BG314" s="416"/>
      <c r="BH314" s="416"/>
      <c r="BI314" s="416"/>
      <c r="BJ314" s="416"/>
      <c r="BK314" s="413"/>
      <c r="BL314" s="412"/>
      <c r="BM314" s="412"/>
      <c r="BN314" s="412"/>
      <c r="BO314" s="412"/>
      <c r="BP314" s="412"/>
      <c r="BQ314" s="413"/>
      <c r="BR314" s="422"/>
    </row>
    <row r="315" spans="1:70" s="428" customFormat="1" ht="14.5" customHeight="1" x14ac:dyDescent="0.35">
      <c r="A315" s="874" t="s">
        <v>3723</v>
      </c>
      <c r="B315" s="862"/>
      <c r="C315" s="863"/>
      <c r="D315" s="862"/>
      <c r="E315" s="864"/>
      <c r="F315" s="862"/>
      <c r="G315" s="865"/>
      <c r="H315" s="867"/>
      <c r="I315" s="866"/>
      <c r="J315" s="866"/>
      <c r="K315" s="866"/>
      <c r="L315" s="866"/>
      <c r="M315" s="866"/>
      <c r="N315" s="868"/>
      <c r="O315" s="866"/>
      <c r="P315" s="866"/>
      <c r="Q315" s="866"/>
      <c r="R315" s="866"/>
      <c r="S315" s="866"/>
      <c r="T315" s="866"/>
      <c r="U315" s="866"/>
      <c r="V315" s="866"/>
      <c r="W315" s="866"/>
      <c r="X315" s="866"/>
      <c r="Y315" s="867"/>
      <c r="Z315" s="864"/>
      <c r="AA315" s="864"/>
      <c r="AB315" s="864"/>
      <c r="AC315" s="864"/>
      <c r="AD315" s="864"/>
      <c r="AE315" s="864"/>
      <c r="AF315" s="864"/>
      <c r="AG315" s="864"/>
      <c r="AH315" s="864"/>
      <c r="AI315" s="864"/>
      <c r="AJ315" s="864"/>
      <c r="AK315" s="864"/>
      <c r="AL315" s="864"/>
      <c r="AM315" s="864"/>
      <c r="AN315" s="864"/>
      <c r="AO315" s="862"/>
      <c r="AP315" s="866"/>
      <c r="AQ315" s="866"/>
      <c r="AR315" s="866"/>
      <c r="AS315" s="866"/>
      <c r="AT315" s="866"/>
      <c r="AU315" s="869"/>
      <c r="AV315" s="864"/>
      <c r="AW315" s="864"/>
      <c r="AX315" s="864"/>
      <c r="AY315" s="864"/>
      <c r="AZ315" s="864"/>
      <c r="BA315" s="870"/>
      <c r="BB315" s="866"/>
      <c r="BC315" s="871"/>
      <c r="BD315" s="871"/>
      <c r="BE315" s="871"/>
      <c r="BF315" s="867"/>
      <c r="BG315" s="866"/>
      <c r="BH315" s="866"/>
      <c r="BI315" s="866"/>
      <c r="BJ315" s="866"/>
      <c r="BK315" s="862"/>
      <c r="BL315" s="872"/>
      <c r="BM315" s="872"/>
      <c r="BN315" s="872"/>
      <c r="BO315" s="872"/>
      <c r="BP315" s="872"/>
      <c r="BQ315" s="862"/>
      <c r="BR315" s="873"/>
    </row>
    <row r="316" spans="1:70" s="428" customFormat="1" x14ac:dyDescent="0.25">
      <c r="A316" s="345" t="s">
        <v>3724</v>
      </c>
      <c r="B316" s="373"/>
      <c r="C316" s="719">
        <v>44669</v>
      </c>
      <c r="D316" s="373"/>
      <c r="E316" s="346">
        <v>2677.33</v>
      </c>
      <c r="F316" s="373"/>
      <c r="G316" s="347">
        <v>17.46</v>
      </c>
      <c r="H316" s="374"/>
      <c r="I316" s="348">
        <v>0.57599999999999996</v>
      </c>
      <c r="J316" s="348">
        <v>5.3075999999999999</v>
      </c>
      <c r="K316" s="348">
        <v>3.3136000000000001</v>
      </c>
      <c r="L316" s="348">
        <v>6.4634</v>
      </c>
      <c r="M316" s="348">
        <v>1.9263999999999999</v>
      </c>
      <c r="N316" s="350">
        <v>2.7059000000000002</v>
      </c>
      <c r="O316" s="348">
        <v>2.9615999999999998</v>
      </c>
      <c r="P316" s="348">
        <v>14.790900000000001</v>
      </c>
      <c r="Q316" s="348" t="s">
        <v>430</v>
      </c>
      <c r="R316" s="348" t="s">
        <v>430</v>
      </c>
      <c r="S316" s="348">
        <v>12.7179</v>
      </c>
      <c r="T316" s="348">
        <v>0.3448</v>
      </c>
      <c r="U316" s="348">
        <v>2.2847</v>
      </c>
      <c r="V316" s="348">
        <v>0.40250000000000002</v>
      </c>
      <c r="W316" s="348">
        <v>1.986</v>
      </c>
      <c r="X316" s="348">
        <v>14.3</v>
      </c>
      <c r="Y316" s="374"/>
      <c r="Z316" s="346">
        <v>3</v>
      </c>
      <c r="AA316" s="346">
        <v>3</v>
      </c>
      <c r="AB316" s="346">
        <v>2</v>
      </c>
      <c r="AC316" s="346">
        <v>2</v>
      </c>
      <c r="AD316" s="346">
        <v>1</v>
      </c>
      <c r="AE316" s="346">
        <v>1</v>
      </c>
      <c r="AF316" s="346">
        <v>1</v>
      </c>
      <c r="AG316" s="346">
        <v>1</v>
      </c>
      <c r="AH316" s="346" t="s">
        <v>430</v>
      </c>
      <c r="AI316" s="346" t="s">
        <v>430</v>
      </c>
      <c r="AJ316" s="346">
        <v>3</v>
      </c>
      <c r="AK316" s="346">
        <v>1</v>
      </c>
      <c r="AL316" s="346">
        <v>1</v>
      </c>
      <c r="AM316" s="346">
        <v>1</v>
      </c>
      <c r="AN316" s="346">
        <v>3</v>
      </c>
      <c r="AO316" s="373"/>
      <c r="AP316" s="348" t="s">
        <v>430</v>
      </c>
      <c r="AQ316" s="348" t="s">
        <v>430</v>
      </c>
      <c r="AR316" s="348" t="s">
        <v>430</v>
      </c>
      <c r="AS316" s="348">
        <v>7.6</v>
      </c>
      <c r="AT316" s="348">
        <v>2.09</v>
      </c>
      <c r="AU316" s="351"/>
      <c r="AV316" s="346" t="s">
        <v>430</v>
      </c>
      <c r="AW316" s="346" t="s">
        <v>430</v>
      </c>
      <c r="AX316" s="346" t="s">
        <v>430</v>
      </c>
      <c r="AY316" s="346">
        <v>1</v>
      </c>
      <c r="AZ316" s="346">
        <v>1</v>
      </c>
      <c r="BA316" s="362"/>
      <c r="BB316" s="348">
        <v>13.0844644746635</v>
      </c>
      <c r="BC316" s="375">
        <v>0.84775279103024204</v>
      </c>
      <c r="BD316" s="375">
        <v>6.4665482634319205E-2</v>
      </c>
      <c r="BE316" s="375">
        <v>0.168610727669497</v>
      </c>
      <c r="BF316" s="374"/>
      <c r="BG316" s="348">
        <v>58.9694</v>
      </c>
      <c r="BH316" s="348">
        <v>16.588000000000001</v>
      </c>
      <c r="BI316" s="348">
        <v>20.5672</v>
      </c>
      <c r="BJ316" s="348">
        <v>3.8754</v>
      </c>
      <c r="BK316" s="373"/>
      <c r="BL316" s="372" t="s">
        <v>3725</v>
      </c>
      <c r="BM316" s="372" t="s">
        <v>3726</v>
      </c>
      <c r="BN316" s="372" t="s">
        <v>3727</v>
      </c>
      <c r="BO316" s="372" t="s">
        <v>3728</v>
      </c>
      <c r="BP316" s="372" t="s">
        <v>3729</v>
      </c>
      <c r="BQ316" s="373"/>
      <c r="BR316" s="354" t="s">
        <v>463</v>
      </c>
    </row>
    <row r="317" spans="1:70" s="428" customFormat="1" x14ac:dyDescent="0.25">
      <c r="A317" s="345" t="s">
        <v>3730</v>
      </c>
      <c r="B317" s="373"/>
      <c r="C317" s="719">
        <v>43075</v>
      </c>
      <c r="D317" s="373"/>
      <c r="E317" s="346">
        <v>1201.26</v>
      </c>
      <c r="F317" s="373"/>
      <c r="G317" s="347">
        <v>21.899000000000001</v>
      </c>
      <c r="H317" s="374"/>
      <c r="I317" s="348">
        <v>0.69889999999999997</v>
      </c>
      <c r="J317" s="348">
        <v>5.4408000000000003</v>
      </c>
      <c r="K317" s="348">
        <v>3.2873999999999999</v>
      </c>
      <c r="L317" s="348">
        <v>5.2481999999999998</v>
      </c>
      <c r="M317" s="348">
        <v>-8.2100000000000006E-2</v>
      </c>
      <c r="N317" s="350">
        <v>-1.7762</v>
      </c>
      <c r="O317" s="348">
        <v>-4.101</v>
      </c>
      <c r="P317" s="348">
        <v>13.998200000000001</v>
      </c>
      <c r="Q317" s="348">
        <v>13.7226</v>
      </c>
      <c r="R317" s="348" t="s">
        <v>430</v>
      </c>
      <c r="S317" s="348">
        <v>13.0329</v>
      </c>
      <c r="T317" s="348">
        <v>-1.9827999999999999</v>
      </c>
      <c r="U317" s="348">
        <v>-0.71179999999999999</v>
      </c>
      <c r="V317" s="348">
        <v>-3.9981</v>
      </c>
      <c r="W317" s="348">
        <v>2.0647000000000002</v>
      </c>
      <c r="X317" s="348">
        <v>9.6166</v>
      </c>
      <c r="Y317" s="374"/>
      <c r="Z317" s="346">
        <v>2</v>
      </c>
      <c r="AA317" s="346">
        <v>2</v>
      </c>
      <c r="AB317" s="346">
        <v>3</v>
      </c>
      <c r="AC317" s="346">
        <v>3</v>
      </c>
      <c r="AD317" s="346">
        <v>3</v>
      </c>
      <c r="AE317" s="346">
        <v>2</v>
      </c>
      <c r="AF317" s="346">
        <v>2</v>
      </c>
      <c r="AG317" s="346">
        <v>2</v>
      </c>
      <c r="AH317" s="346">
        <v>1</v>
      </c>
      <c r="AI317" s="346" t="s">
        <v>430</v>
      </c>
      <c r="AJ317" s="346">
        <v>2</v>
      </c>
      <c r="AK317" s="346">
        <v>3</v>
      </c>
      <c r="AL317" s="346">
        <v>3</v>
      </c>
      <c r="AM317" s="346">
        <v>3</v>
      </c>
      <c r="AN317" s="346">
        <v>2</v>
      </c>
      <c r="AO317" s="373"/>
      <c r="AP317" s="348" t="s">
        <v>430</v>
      </c>
      <c r="AQ317" s="348">
        <v>14.44</v>
      </c>
      <c r="AR317" s="348">
        <v>11</v>
      </c>
      <c r="AS317" s="348">
        <v>3.35</v>
      </c>
      <c r="AT317" s="348">
        <v>-2.5099999999999998</v>
      </c>
      <c r="AU317" s="351"/>
      <c r="AV317" s="346" t="s">
        <v>430</v>
      </c>
      <c r="AW317" s="346">
        <v>1</v>
      </c>
      <c r="AX317" s="346">
        <v>1</v>
      </c>
      <c r="AY317" s="346">
        <v>2</v>
      </c>
      <c r="AZ317" s="346">
        <v>3</v>
      </c>
      <c r="BA317" s="362"/>
      <c r="BB317" s="348">
        <v>16.563995571947899</v>
      </c>
      <c r="BC317" s="375">
        <v>1.03027528119561</v>
      </c>
      <c r="BD317" s="375">
        <v>5.3743371139191698E-2</v>
      </c>
      <c r="BE317" s="375">
        <v>-2.6887866712589398E-3</v>
      </c>
      <c r="BF317" s="374"/>
      <c r="BG317" s="348">
        <v>65.1905</v>
      </c>
      <c r="BH317" s="348">
        <v>6.3680700000000003</v>
      </c>
      <c r="BI317" s="348">
        <v>22.6402</v>
      </c>
      <c r="BJ317" s="348">
        <v>5.8012300000000003</v>
      </c>
      <c r="BK317" s="373"/>
      <c r="BL317" s="372" t="s">
        <v>3731</v>
      </c>
      <c r="BM317" s="372" t="s">
        <v>3732</v>
      </c>
      <c r="BN317" s="372" t="s">
        <v>3733</v>
      </c>
      <c r="BO317" s="372" t="s">
        <v>3734</v>
      </c>
      <c r="BP317" s="372" t="s">
        <v>3735</v>
      </c>
      <c r="BQ317" s="373"/>
      <c r="BR317" s="354" t="s">
        <v>463</v>
      </c>
    </row>
    <row r="318" spans="1:70" s="428" customFormat="1" x14ac:dyDescent="0.25">
      <c r="A318" s="345" t="s">
        <v>3736</v>
      </c>
      <c r="B318" s="373"/>
      <c r="C318" s="719">
        <v>44806</v>
      </c>
      <c r="D318" s="373"/>
      <c r="E318" s="346">
        <v>481.32</v>
      </c>
      <c r="F318" s="373"/>
      <c r="G318" s="347">
        <v>14.831300000000001</v>
      </c>
      <c r="H318" s="374"/>
      <c r="I318" s="348">
        <v>0.79579999999999995</v>
      </c>
      <c r="J318" s="348">
        <v>5.6353</v>
      </c>
      <c r="K318" s="348">
        <v>3.8483000000000001</v>
      </c>
      <c r="L318" s="348">
        <v>8.3716000000000008</v>
      </c>
      <c r="M318" s="348">
        <v>0.16009999999999999</v>
      </c>
      <c r="N318" s="350">
        <v>-2.4058000000000002</v>
      </c>
      <c r="O318" s="348">
        <v>-4.2641</v>
      </c>
      <c r="P318" s="348">
        <v>9.2936999999999994</v>
      </c>
      <c r="Q318" s="348" t="s">
        <v>430</v>
      </c>
      <c r="R318" s="348" t="s">
        <v>430</v>
      </c>
      <c r="S318" s="348">
        <v>17.111999999999998</v>
      </c>
      <c r="T318" s="348">
        <v>-1.0085</v>
      </c>
      <c r="U318" s="348">
        <v>0.38990000000000002</v>
      </c>
      <c r="V318" s="348">
        <v>-3.7984</v>
      </c>
      <c r="W318" s="348">
        <v>2.7618</v>
      </c>
      <c r="X318" s="348">
        <v>10.946099999999999</v>
      </c>
      <c r="Y318" s="374"/>
      <c r="Z318" s="346">
        <v>1</v>
      </c>
      <c r="AA318" s="346">
        <v>1</v>
      </c>
      <c r="AB318" s="346">
        <v>1</v>
      </c>
      <c r="AC318" s="346">
        <v>1</v>
      </c>
      <c r="AD318" s="346">
        <v>2</v>
      </c>
      <c r="AE318" s="346">
        <v>3</v>
      </c>
      <c r="AF318" s="346">
        <v>3</v>
      </c>
      <c r="AG318" s="346">
        <v>3</v>
      </c>
      <c r="AH318" s="346" t="s">
        <v>430</v>
      </c>
      <c r="AI318" s="346" t="s">
        <v>430</v>
      </c>
      <c r="AJ318" s="346">
        <v>1</v>
      </c>
      <c r="AK318" s="346">
        <v>2</v>
      </c>
      <c r="AL318" s="346">
        <v>2</v>
      </c>
      <c r="AM318" s="346">
        <v>2</v>
      </c>
      <c r="AN318" s="346">
        <v>1</v>
      </c>
      <c r="AO318" s="373"/>
      <c r="AP318" s="348" t="s">
        <v>430</v>
      </c>
      <c r="AQ318" s="348" t="s">
        <v>430</v>
      </c>
      <c r="AR318" s="348" t="s">
        <v>430</v>
      </c>
      <c r="AS318" s="348">
        <v>2.2799999999999998</v>
      </c>
      <c r="AT318" s="348">
        <v>-0.75</v>
      </c>
      <c r="AU318" s="351"/>
      <c r="AV318" s="346" t="s">
        <v>430</v>
      </c>
      <c r="AW318" s="346" t="s">
        <v>430</v>
      </c>
      <c r="AX318" s="346" t="s">
        <v>430</v>
      </c>
      <c r="AY318" s="346">
        <v>3</v>
      </c>
      <c r="AZ318" s="346">
        <v>2</v>
      </c>
      <c r="BA318" s="362"/>
      <c r="BB318" s="348">
        <v>16.429865833108799</v>
      </c>
      <c r="BC318" s="375">
        <v>0.96252101205449503</v>
      </c>
      <c r="BD318" s="375">
        <v>3.29919207509317E-2</v>
      </c>
      <c r="BE318" s="375">
        <v>-0.292121306118097</v>
      </c>
      <c r="BF318" s="374"/>
      <c r="BG318" s="348">
        <v>55.148299999999999</v>
      </c>
      <c r="BH318" s="348">
        <v>14.8432</v>
      </c>
      <c r="BI318" s="348">
        <v>20.1709</v>
      </c>
      <c r="BJ318" s="348">
        <v>9.8376000000000001</v>
      </c>
      <c r="BK318" s="373"/>
      <c r="BL318" s="372" t="s">
        <v>3737</v>
      </c>
      <c r="BM318" s="372" t="s">
        <v>3738</v>
      </c>
      <c r="BN318" s="372" t="s">
        <v>3739</v>
      </c>
      <c r="BO318" s="372" t="s">
        <v>3740</v>
      </c>
      <c r="BP318" s="372" t="s">
        <v>3741</v>
      </c>
      <c r="BQ318" s="373"/>
      <c r="BR318" s="354" t="s">
        <v>463</v>
      </c>
    </row>
    <row r="319" spans="1:70" s="428" customFormat="1" x14ac:dyDescent="0.25">
      <c r="A319" s="885" t="s">
        <v>93</v>
      </c>
      <c r="B319" s="402"/>
      <c r="C319" s="724"/>
      <c r="D319" s="402"/>
      <c r="E319" s="403"/>
      <c r="F319" s="402"/>
      <c r="G319" s="404"/>
      <c r="H319" s="406"/>
      <c r="I319" s="405">
        <v>0.69020000000000004</v>
      </c>
      <c r="J319" s="405">
        <v>5.4611999999999998</v>
      </c>
      <c r="K319" s="405">
        <v>3.4830999999999999</v>
      </c>
      <c r="L319" s="405">
        <v>6.6943999999999999</v>
      </c>
      <c r="M319" s="405">
        <v>0.66810000000000003</v>
      </c>
      <c r="N319" s="407">
        <v>-0.49199999999999999</v>
      </c>
      <c r="O319" s="405">
        <v>-1.8011999999999999</v>
      </c>
      <c r="P319" s="405">
        <v>12.6943</v>
      </c>
      <c r="Q319" s="405">
        <v>13.7226</v>
      </c>
      <c r="R319" s="405" t="s">
        <v>430</v>
      </c>
      <c r="S319" s="405">
        <v>14.287599999999999</v>
      </c>
      <c r="T319" s="405">
        <v>-0.88219999999999998</v>
      </c>
      <c r="U319" s="405">
        <v>0.65429999999999999</v>
      </c>
      <c r="V319" s="405">
        <v>-2.4647000000000001</v>
      </c>
      <c r="W319" s="405">
        <v>2.2707999999999999</v>
      </c>
      <c r="X319" s="405">
        <v>11.620900000000001</v>
      </c>
      <c r="Y319" s="406"/>
      <c r="Z319" s="403">
        <v>3</v>
      </c>
      <c r="AA319" s="403">
        <v>3</v>
      </c>
      <c r="AB319" s="403">
        <v>3</v>
      </c>
      <c r="AC319" s="403">
        <v>3</v>
      </c>
      <c r="AD319" s="403">
        <v>3</v>
      </c>
      <c r="AE319" s="403">
        <v>3</v>
      </c>
      <c r="AF319" s="403">
        <v>3</v>
      </c>
      <c r="AG319" s="403">
        <v>3</v>
      </c>
      <c r="AH319" s="403">
        <v>1</v>
      </c>
      <c r="AI319" s="403">
        <v>0</v>
      </c>
      <c r="AJ319" s="403">
        <v>3</v>
      </c>
      <c r="AK319" s="403">
        <v>3</v>
      </c>
      <c r="AL319" s="403">
        <v>3</v>
      </c>
      <c r="AM319" s="403">
        <v>3</v>
      </c>
      <c r="AN319" s="403">
        <v>3</v>
      </c>
      <c r="AO319" s="402"/>
      <c r="AP319" s="405" t="s">
        <v>430</v>
      </c>
      <c r="AQ319" s="405">
        <v>14.44</v>
      </c>
      <c r="AR319" s="405">
        <v>11</v>
      </c>
      <c r="AS319" s="405">
        <v>4.41</v>
      </c>
      <c r="AT319" s="405">
        <v>-0.39</v>
      </c>
      <c r="AU319" s="408"/>
      <c r="AV319" s="403">
        <v>0</v>
      </c>
      <c r="AW319" s="403">
        <v>1</v>
      </c>
      <c r="AX319" s="403">
        <v>1</v>
      </c>
      <c r="AY319" s="403">
        <v>3</v>
      </c>
      <c r="AZ319" s="403">
        <v>3</v>
      </c>
      <c r="BA319" s="409"/>
      <c r="BB319" s="405"/>
      <c r="BC319" s="410"/>
      <c r="BD319" s="410"/>
      <c r="BE319" s="410"/>
      <c r="BF319" s="406"/>
      <c r="BG319" s="405"/>
      <c r="BH319" s="405"/>
      <c r="BI319" s="405"/>
      <c r="BJ319" s="405"/>
      <c r="BK319" s="402"/>
      <c r="BL319" s="401"/>
      <c r="BM319" s="401"/>
      <c r="BN319" s="401"/>
      <c r="BO319" s="401"/>
      <c r="BP319" s="401"/>
      <c r="BQ319" s="402"/>
      <c r="BR319" s="411"/>
    </row>
    <row r="320" spans="1:70" s="428" customFormat="1" x14ac:dyDescent="0.25">
      <c r="A320" s="886" t="s">
        <v>94</v>
      </c>
      <c r="B320" s="373"/>
      <c r="C320" s="719"/>
      <c r="D320" s="373"/>
      <c r="E320" s="346"/>
      <c r="F320" s="373"/>
      <c r="G320" s="347"/>
      <c r="H320" s="374"/>
      <c r="I320" s="348">
        <v>0.79579999999999995</v>
      </c>
      <c r="J320" s="348">
        <v>5.6353</v>
      </c>
      <c r="K320" s="348">
        <v>3.8483000000000001</v>
      </c>
      <c r="L320" s="348">
        <v>8.3716000000000008</v>
      </c>
      <c r="M320" s="348">
        <v>1.9263999999999999</v>
      </c>
      <c r="N320" s="350">
        <v>2.7059000000000002</v>
      </c>
      <c r="O320" s="348">
        <v>2.9615999999999998</v>
      </c>
      <c r="P320" s="348">
        <v>14.790900000000001</v>
      </c>
      <c r="Q320" s="348">
        <v>13.7226</v>
      </c>
      <c r="R320" s="348" t="s">
        <v>430</v>
      </c>
      <c r="S320" s="348">
        <v>17.111999999999998</v>
      </c>
      <c r="T320" s="348">
        <v>0.3448</v>
      </c>
      <c r="U320" s="348">
        <v>2.2847</v>
      </c>
      <c r="V320" s="348">
        <v>0.40250000000000002</v>
      </c>
      <c r="W320" s="348">
        <v>2.7618</v>
      </c>
      <c r="X320" s="348">
        <v>14.3</v>
      </c>
      <c r="Y320" s="374"/>
      <c r="Z320" s="346"/>
      <c r="AA320" s="346"/>
      <c r="AB320" s="346"/>
      <c r="AC320" s="346"/>
      <c r="AD320" s="346"/>
      <c r="AE320" s="346"/>
      <c r="AF320" s="346"/>
      <c r="AG320" s="346"/>
      <c r="AH320" s="346"/>
      <c r="AI320" s="346"/>
      <c r="AJ320" s="346"/>
      <c r="AK320" s="346"/>
      <c r="AL320" s="346"/>
      <c r="AM320" s="346"/>
      <c r="AN320" s="346"/>
      <c r="AO320" s="373"/>
      <c r="AP320" s="348" t="s">
        <v>430</v>
      </c>
      <c r="AQ320" s="348">
        <v>14.44</v>
      </c>
      <c r="AR320" s="348">
        <v>11</v>
      </c>
      <c r="AS320" s="348">
        <v>7.6</v>
      </c>
      <c r="AT320" s="348">
        <v>2.09</v>
      </c>
      <c r="AU320" s="351"/>
      <c r="AV320" s="346"/>
      <c r="AW320" s="346"/>
      <c r="AX320" s="346"/>
      <c r="AY320" s="346"/>
      <c r="AZ320" s="346"/>
      <c r="BA320" s="362"/>
      <c r="BB320" s="348"/>
      <c r="BC320" s="375"/>
      <c r="BD320" s="375"/>
      <c r="BE320" s="375"/>
      <c r="BF320" s="374"/>
      <c r="BG320" s="348"/>
      <c r="BH320" s="348"/>
      <c r="BI320" s="348"/>
      <c r="BJ320" s="348"/>
      <c r="BK320" s="373"/>
      <c r="BL320" s="372"/>
      <c r="BM320" s="372"/>
      <c r="BN320" s="372"/>
      <c r="BO320" s="372"/>
      <c r="BP320" s="372"/>
      <c r="BQ320" s="373"/>
      <c r="BR320" s="354"/>
    </row>
    <row r="321" spans="1:70" s="428" customFormat="1" x14ac:dyDescent="0.25">
      <c r="A321" s="886" t="s">
        <v>95</v>
      </c>
      <c r="B321" s="373"/>
      <c r="C321" s="719"/>
      <c r="D321" s="373"/>
      <c r="E321" s="346"/>
      <c r="F321" s="373"/>
      <c r="G321" s="347"/>
      <c r="H321" s="374"/>
      <c r="I321" s="348">
        <v>0.57599999999999996</v>
      </c>
      <c r="J321" s="348">
        <v>5.3075999999999999</v>
      </c>
      <c r="K321" s="348">
        <v>3.2873999999999999</v>
      </c>
      <c r="L321" s="348">
        <v>5.2481999999999998</v>
      </c>
      <c r="M321" s="348">
        <v>-8.2100000000000006E-2</v>
      </c>
      <c r="N321" s="350">
        <v>-2.4058000000000002</v>
      </c>
      <c r="O321" s="348">
        <v>-4.2641</v>
      </c>
      <c r="P321" s="348">
        <v>9.2936999999999994</v>
      </c>
      <c r="Q321" s="348">
        <v>13.7226</v>
      </c>
      <c r="R321" s="348" t="s">
        <v>430</v>
      </c>
      <c r="S321" s="348">
        <v>12.7179</v>
      </c>
      <c r="T321" s="348">
        <v>-1.9827999999999999</v>
      </c>
      <c r="U321" s="348">
        <v>-0.71179999999999999</v>
      </c>
      <c r="V321" s="348">
        <v>-3.9981</v>
      </c>
      <c r="W321" s="348">
        <v>1.986</v>
      </c>
      <c r="X321" s="348">
        <v>9.6166</v>
      </c>
      <c r="Y321" s="374"/>
      <c r="Z321" s="346"/>
      <c r="AA321" s="346"/>
      <c r="AB321" s="346"/>
      <c r="AC321" s="346"/>
      <c r="AD321" s="346"/>
      <c r="AE321" s="346"/>
      <c r="AF321" s="346"/>
      <c r="AG321" s="346"/>
      <c r="AH321" s="346"/>
      <c r="AI321" s="346"/>
      <c r="AJ321" s="346"/>
      <c r="AK321" s="346"/>
      <c r="AL321" s="346"/>
      <c r="AM321" s="346"/>
      <c r="AN321" s="346"/>
      <c r="AO321" s="373"/>
      <c r="AP321" s="348" t="s">
        <v>430</v>
      </c>
      <c r="AQ321" s="348">
        <v>14.44</v>
      </c>
      <c r="AR321" s="348">
        <v>11</v>
      </c>
      <c r="AS321" s="348">
        <v>2.2799999999999998</v>
      </c>
      <c r="AT321" s="348">
        <v>-2.5099999999999998</v>
      </c>
      <c r="AU321" s="351"/>
      <c r="AV321" s="346"/>
      <c r="AW321" s="346"/>
      <c r="AX321" s="346"/>
      <c r="AY321" s="346"/>
      <c r="AZ321" s="346"/>
      <c r="BA321" s="362"/>
      <c r="BB321" s="348"/>
      <c r="BC321" s="375"/>
      <c r="BD321" s="375"/>
      <c r="BE321" s="375"/>
      <c r="BF321" s="374"/>
      <c r="BG321" s="348"/>
      <c r="BH321" s="348"/>
      <c r="BI321" s="348"/>
      <c r="BJ321" s="348"/>
      <c r="BK321" s="373"/>
      <c r="BL321" s="372"/>
      <c r="BM321" s="372"/>
      <c r="BN321" s="372"/>
      <c r="BO321" s="372"/>
      <c r="BP321" s="372"/>
      <c r="BQ321" s="373"/>
      <c r="BR321" s="354"/>
    </row>
    <row r="322" spans="1:70" s="428" customFormat="1" x14ac:dyDescent="0.25">
      <c r="A322" s="887" t="s">
        <v>96</v>
      </c>
      <c r="B322" s="413"/>
      <c r="C322" s="725"/>
      <c r="D322" s="413"/>
      <c r="E322" s="414"/>
      <c r="F322" s="413"/>
      <c r="G322" s="415"/>
      <c r="H322" s="417"/>
      <c r="I322" s="416">
        <v>0.69889999999999997</v>
      </c>
      <c r="J322" s="416">
        <v>5.4408000000000003</v>
      </c>
      <c r="K322" s="416">
        <v>3.3136000000000001</v>
      </c>
      <c r="L322" s="416">
        <v>6.4634</v>
      </c>
      <c r="M322" s="416">
        <v>0.16009999999999999</v>
      </c>
      <c r="N322" s="418">
        <v>-1.7762</v>
      </c>
      <c r="O322" s="416">
        <v>-4.101</v>
      </c>
      <c r="P322" s="416">
        <v>13.998200000000001</v>
      </c>
      <c r="Q322" s="416">
        <v>13.7226</v>
      </c>
      <c r="R322" s="416" t="s">
        <v>430</v>
      </c>
      <c r="S322" s="416">
        <v>13.0329</v>
      </c>
      <c r="T322" s="416">
        <v>-1.0085</v>
      </c>
      <c r="U322" s="416">
        <v>0.38990000000000002</v>
      </c>
      <c r="V322" s="416">
        <v>-3.7984</v>
      </c>
      <c r="W322" s="416">
        <v>2.0647000000000002</v>
      </c>
      <c r="X322" s="416">
        <v>10.946099999999999</v>
      </c>
      <c r="Y322" s="417"/>
      <c r="Z322" s="414"/>
      <c r="AA322" s="414"/>
      <c r="AB322" s="414"/>
      <c r="AC322" s="414"/>
      <c r="AD322" s="414"/>
      <c r="AE322" s="414"/>
      <c r="AF322" s="414"/>
      <c r="AG322" s="414"/>
      <c r="AH322" s="414"/>
      <c r="AI322" s="414"/>
      <c r="AJ322" s="414"/>
      <c r="AK322" s="414"/>
      <c r="AL322" s="414"/>
      <c r="AM322" s="414"/>
      <c r="AN322" s="414"/>
      <c r="AO322" s="413"/>
      <c r="AP322" s="416" t="s">
        <v>430</v>
      </c>
      <c r="AQ322" s="416">
        <v>14.44</v>
      </c>
      <c r="AR322" s="416">
        <v>11</v>
      </c>
      <c r="AS322" s="416">
        <v>3.35</v>
      </c>
      <c r="AT322" s="416">
        <v>-0.75</v>
      </c>
      <c r="AU322" s="419"/>
      <c r="AV322" s="414"/>
      <c r="AW322" s="414"/>
      <c r="AX322" s="414"/>
      <c r="AY322" s="414"/>
      <c r="AZ322" s="414"/>
      <c r="BA322" s="420"/>
      <c r="BB322" s="416"/>
      <c r="BC322" s="421"/>
      <c r="BD322" s="421"/>
      <c r="BE322" s="421"/>
      <c r="BF322" s="417"/>
      <c r="BG322" s="416"/>
      <c r="BH322" s="416"/>
      <c r="BI322" s="416"/>
      <c r="BJ322" s="416"/>
      <c r="BK322" s="413"/>
      <c r="BL322" s="412"/>
      <c r="BM322" s="412"/>
      <c r="BN322" s="412"/>
      <c r="BO322" s="412"/>
      <c r="BP322" s="412"/>
      <c r="BQ322" s="413"/>
      <c r="BR322" s="422"/>
    </row>
    <row r="323" spans="1:70" s="428" customFormat="1" ht="14.5" customHeight="1" x14ac:dyDescent="0.35">
      <c r="A323" s="874" t="s">
        <v>3742</v>
      </c>
      <c r="B323" s="862"/>
      <c r="C323" s="863"/>
      <c r="D323" s="862"/>
      <c r="E323" s="864"/>
      <c r="F323" s="862"/>
      <c r="G323" s="865"/>
      <c r="H323" s="867"/>
      <c r="I323" s="866"/>
      <c r="J323" s="866"/>
      <c r="K323" s="866"/>
      <c r="L323" s="866"/>
      <c r="M323" s="866"/>
      <c r="N323" s="868"/>
      <c r="O323" s="866"/>
      <c r="P323" s="866"/>
      <c r="Q323" s="866"/>
      <c r="R323" s="866"/>
      <c r="S323" s="866"/>
      <c r="T323" s="866"/>
      <c r="U323" s="866"/>
      <c r="V323" s="866"/>
      <c r="W323" s="866"/>
      <c r="X323" s="866"/>
      <c r="Y323" s="867"/>
      <c r="Z323" s="864"/>
      <c r="AA323" s="864"/>
      <c r="AB323" s="864"/>
      <c r="AC323" s="864"/>
      <c r="AD323" s="864"/>
      <c r="AE323" s="864"/>
      <c r="AF323" s="864"/>
      <c r="AG323" s="864"/>
      <c r="AH323" s="864"/>
      <c r="AI323" s="864"/>
      <c r="AJ323" s="864"/>
      <c r="AK323" s="864"/>
      <c r="AL323" s="864"/>
      <c r="AM323" s="864"/>
      <c r="AN323" s="864"/>
      <c r="AO323" s="862"/>
      <c r="AP323" s="866"/>
      <c r="AQ323" s="866"/>
      <c r="AR323" s="866"/>
      <c r="AS323" s="866"/>
      <c r="AT323" s="866"/>
      <c r="AU323" s="869"/>
      <c r="AV323" s="864"/>
      <c r="AW323" s="864"/>
      <c r="AX323" s="864"/>
      <c r="AY323" s="864"/>
      <c r="AZ323" s="864"/>
      <c r="BA323" s="870"/>
      <c r="BB323" s="866"/>
      <c r="BC323" s="871"/>
      <c r="BD323" s="871"/>
      <c r="BE323" s="871"/>
      <c r="BF323" s="867"/>
      <c r="BG323" s="866"/>
      <c r="BH323" s="866"/>
      <c r="BI323" s="866"/>
      <c r="BJ323" s="866"/>
      <c r="BK323" s="862"/>
      <c r="BL323" s="872"/>
      <c r="BM323" s="872"/>
      <c r="BN323" s="872"/>
      <c r="BO323" s="872"/>
      <c r="BP323" s="872"/>
      <c r="BQ323" s="862"/>
      <c r="BR323" s="873"/>
    </row>
    <row r="324" spans="1:70" s="428" customFormat="1" x14ac:dyDescent="0.25">
      <c r="A324" s="345" t="s">
        <v>3743</v>
      </c>
      <c r="B324" s="373"/>
      <c r="C324" s="719">
        <v>43753</v>
      </c>
      <c r="D324" s="373"/>
      <c r="E324" s="346">
        <v>4013.3</v>
      </c>
      <c r="F324" s="373"/>
      <c r="G324" s="347">
        <v>47.71</v>
      </c>
      <c r="H324" s="374"/>
      <c r="I324" s="348" t="s">
        <v>430</v>
      </c>
      <c r="J324" s="348">
        <v>4.2157999999999998</v>
      </c>
      <c r="K324" s="348">
        <v>0.97350000000000003</v>
      </c>
      <c r="L324" s="348">
        <v>8.1859000000000002</v>
      </c>
      <c r="M324" s="348">
        <v>10.3377</v>
      </c>
      <c r="N324" s="350">
        <v>18.1187</v>
      </c>
      <c r="O324" s="348">
        <v>6.1233000000000004</v>
      </c>
      <c r="P324" s="348">
        <v>18.151199999999999</v>
      </c>
      <c r="Q324" s="348">
        <v>16.883199999999999</v>
      </c>
      <c r="R324" s="348" t="s">
        <v>430</v>
      </c>
      <c r="S324" s="348">
        <v>13.2447</v>
      </c>
      <c r="T324" s="348">
        <v>5.5998000000000001</v>
      </c>
      <c r="U324" s="348">
        <v>10.696099999999999</v>
      </c>
      <c r="V324" s="348">
        <v>12.843</v>
      </c>
      <c r="W324" s="348">
        <v>-1.0577000000000001</v>
      </c>
      <c r="X324" s="348">
        <v>26.368300000000001</v>
      </c>
      <c r="Y324" s="374"/>
      <c r="Z324" s="346" t="s">
        <v>430</v>
      </c>
      <c r="AA324" s="346">
        <v>2</v>
      </c>
      <c r="AB324" s="346">
        <v>2</v>
      </c>
      <c r="AC324" s="346">
        <v>2</v>
      </c>
      <c r="AD324" s="346">
        <v>2</v>
      </c>
      <c r="AE324" s="346">
        <v>1</v>
      </c>
      <c r="AF324" s="346">
        <v>3</v>
      </c>
      <c r="AG324" s="346">
        <v>2</v>
      </c>
      <c r="AH324" s="346">
        <v>1</v>
      </c>
      <c r="AI324" s="346" t="s">
        <v>430</v>
      </c>
      <c r="AJ324" s="346">
        <v>2</v>
      </c>
      <c r="AK324" s="346">
        <v>2</v>
      </c>
      <c r="AL324" s="346">
        <v>3</v>
      </c>
      <c r="AM324" s="346">
        <v>1</v>
      </c>
      <c r="AN324" s="346">
        <v>2</v>
      </c>
      <c r="AO324" s="373"/>
      <c r="AP324" s="348" t="s">
        <v>430</v>
      </c>
      <c r="AQ324" s="348" t="s">
        <v>430</v>
      </c>
      <c r="AR324" s="348">
        <v>16.46</v>
      </c>
      <c r="AS324" s="348">
        <v>14.12</v>
      </c>
      <c r="AT324" s="348">
        <v>15.12</v>
      </c>
      <c r="AU324" s="351"/>
      <c r="AV324" s="346" t="s">
        <v>430</v>
      </c>
      <c r="AW324" s="346" t="s">
        <v>430</v>
      </c>
      <c r="AX324" s="346">
        <v>1</v>
      </c>
      <c r="AY324" s="346">
        <v>1</v>
      </c>
      <c r="AZ324" s="346">
        <v>2</v>
      </c>
      <c r="BA324" s="362"/>
      <c r="BB324" s="348">
        <v>15.3044076906841</v>
      </c>
      <c r="BC324" s="375">
        <v>0.96938642854466806</v>
      </c>
      <c r="BD324" s="375">
        <v>7.8232163980846994E-2</v>
      </c>
      <c r="BE324" s="375">
        <v>1.96805700014568E-4</v>
      </c>
      <c r="BF324" s="374"/>
      <c r="BG324" s="348">
        <v>26.6797</v>
      </c>
      <c r="BH324" s="348">
        <v>34.271900000000002</v>
      </c>
      <c r="BI324" s="348">
        <v>23.296600000000002</v>
      </c>
      <c r="BJ324" s="348">
        <v>15.751799999999999</v>
      </c>
      <c r="BK324" s="373"/>
      <c r="BL324" s="372" t="s">
        <v>3744</v>
      </c>
      <c r="BM324" s="372" t="s">
        <v>3745</v>
      </c>
      <c r="BN324" s="372" t="s">
        <v>3746</v>
      </c>
      <c r="BO324" s="372" t="s">
        <v>3747</v>
      </c>
      <c r="BP324" s="372" t="s">
        <v>3748</v>
      </c>
      <c r="BQ324" s="373"/>
      <c r="BR324" s="354" t="s">
        <v>476</v>
      </c>
    </row>
    <row r="325" spans="1:70" s="428" customFormat="1" x14ac:dyDescent="0.25">
      <c r="A325" s="345" t="s">
        <v>3749</v>
      </c>
      <c r="B325" s="373"/>
      <c r="C325" s="719">
        <v>38572</v>
      </c>
      <c r="D325" s="373"/>
      <c r="E325" s="346">
        <v>1139.3800000000001</v>
      </c>
      <c r="F325" s="373"/>
      <c r="G325" s="347">
        <v>116.0283</v>
      </c>
      <c r="H325" s="374"/>
      <c r="I325" s="348">
        <v>0.65039999999999998</v>
      </c>
      <c r="J325" s="348">
        <v>2.8805000000000001</v>
      </c>
      <c r="K325" s="348">
        <v>-0.1923</v>
      </c>
      <c r="L325" s="348">
        <v>6.2424999999999997</v>
      </c>
      <c r="M325" s="348">
        <v>9.7607999999999997</v>
      </c>
      <c r="N325" s="350">
        <v>14.923400000000001</v>
      </c>
      <c r="O325" s="348">
        <v>7.5141</v>
      </c>
      <c r="P325" s="348">
        <v>18.9986</v>
      </c>
      <c r="Q325" s="348">
        <v>12.700200000000001</v>
      </c>
      <c r="R325" s="348">
        <v>16.243300000000001</v>
      </c>
      <c r="S325" s="348">
        <v>10.1007</v>
      </c>
      <c r="T325" s="348">
        <v>5.1184000000000003</v>
      </c>
      <c r="U325" s="348">
        <v>10.7829</v>
      </c>
      <c r="V325" s="348">
        <v>10.7867</v>
      </c>
      <c r="W325" s="348">
        <v>-0.59519999999999995</v>
      </c>
      <c r="X325" s="348">
        <v>12.4604</v>
      </c>
      <c r="Y325" s="374"/>
      <c r="Z325" s="346">
        <v>2</v>
      </c>
      <c r="AA325" s="346">
        <v>3</v>
      </c>
      <c r="AB325" s="346">
        <v>3</v>
      </c>
      <c r="AC325" s="346">
        <v>3</v>
      </c>
      <c r="AD325" s="346">
        <v>3</v>
      </c>
      <c r="AE325" s="346">
        <v>3</v>
      </c>
      <c r="AF325" s="346">
        <v>1</v>
      </c>
      <c r="AG325" s="346">
        <v>1</v>
      </c>
      <c r="AH325" s="346">
        <v>2</v>
      </c>
      <c r="AI325" s="346">
        <v>1</v>
      </c>
      <c r="AJ325" s="346">
        <v>3</v>
      </c>
      <c r="AK325" s="346">
        <v>3</v>
      </c>
      <c r="AL325" s="346">
        <v>2</v>
      </c>
      <c r="AM325" s="346">
        <v>2</v>
      </c>
      <c r="AN325" s="346">
        <v>1</v>
      </c>
      <c r="AO325" s="373"/>
      <c r="AP325" s="348">
        <v>15.94</v>
      </c>
      <c r="AQ325" s="348">
        <v>17.36</v>
      </c>
      <c r="AR325" s="348">
        <v>13.99</v>
      </c>
      <c r="AS325" s="348">
        <v>12.99</v>
      </c>
      <c r="AT325" s="348">
        <v>13.13</v>
      </c>
      <c r="AU325" s="351"/>
      <c r="AV325" s="346">
        <v>1</v>
      </c>
      <c r="AW325" s="346">
        <v>1</v>
      </c>
      <c r="AX325" s="346">
        <v>2</v>
      </c>
      <c r="AY325" s="346">
        <v>2</v>
      </c>
      <c r="AZ325" s="346">
        <v>3</v>
      </c>
      <c r="BA325" s="362"/>
      <c r="BB325" s="348">
        <v>14.0377854857387</v>
      </c>
      <c r="BC325" s="375">
        <v>0.86116652654846704</v>
      </c>
      <c r="BD325" s="375">
        <v>8.4965146873646202E-2</v>
      </c>
      <c r="BE325" s="375">
        <v>0.176405369773589</v>
      </c>
      <c r="BF325" s="374"/>
      <c r="BG325" s="348">
        <v>40.668999999999997</v>
      </c>
      <c r="BH325" s="348">
        <v>22.801300000000001</v>
      </c>
      <c r="BI325" s="348">
        <v>30.125</v>
      </c>
      <c r="BJ325" s="348">
        <v>6.4047000000000001</v>
      </c>
      <c r="BK325" s="373"/>
      <c r="BL325" s="372" t="s">
        <v>3750</v>
      </c>
      <c r="BM325" s="372" t="s">
        <v>3751</v>
      </c>
      <c r="BN325" s="372" t="s">
        <v>3752</v>
      </c>
      <c r="BO325" s="372" t="s">
        <v>3753</v>
      </c>
      <c r="BP325" s="372" t="s">
        <v>3754</v>
      </c>
      <c r="BQ325" s="373"/>
      <c r="BR325" s="354" t="s">
        <v>525</v>
      </c>
    </row>
    <row r="326" spans="1:70" s="428" customFormat="1" x14ac:dyDescent="0.25">
      <c r="A326" s="345" t="s">
        <v>3755</v>
      </c>
      <c r="B326" s="373"/>
      <c r="C326" s="719">
        <v>45287</v>
      </c>
      <c r="D326" s="373"/>
      <c r="E326" s="346">
        <v>359.85899999999998</v>
      </c>
      <c r="F326" s="373"/>
      <c r="G326" s="347">
        <v>14.952999999999999</v>
      </c>
      <c r="H326" s="374"/>
      <c r="I326" s="348">
        <v>1.1062000000000001</v>
      </c>
      <c r="J326" s="348">
        <v>5.1436000000000002</v>
      </c>
      <c r="K326" s="348">
        <v>3.7301000000000002</v>
      </c>
      <c r="L326" s="348">
        <v>21.731400000000001</v>
      </c>
      <c r="M326" s="348">
        <v>16.444600000000001</v>
      </c>
      <c r="N326" s="350">
        <v>15.484999999999999</v>
      </c>
      <c r="O326" s="348">
        <v>7.2607999999999997</v>
      </c>
      <c r="P326" s="348" t="s">
        <v>430</v>
      </c>
      <c r="Q326" s="348" t="s">
        <v>430</v>
      </c>
      <c r="R326" s="348" t="s">
        <v>430</v>
      </c>
      <c r="S326" s="348">
        <v>28.473199999999999</v>
      </c>
      <c r="T326" s="348">
        <v>11.6762</v>
      </c>
      <c r="U326" s="348">
        <v>17.0306</v>
      </c>
      <c r="V326" s="348">
        <v>10.4863</v>
      </c>
      <c r="W326" s="348">
        <v>-1.1698999999999999</v>
      </c>
      <c r="X326" s="348">
        <v>17.638200000000001</v>
      </c>
      <c r="Y326" s="374"/>
      <c r="Z326" s="346">
        <v>1</v>
      </c>
      <c r="AA326" s="346">
        <v>1</v>
      </c>
      <c r="AB326" s="346">
        <v>1</v>
      </c>
      <c r="AC326" s="346">
        <v>1</v>
      </c>
      <c r="AD326" s="346">
        <v>1</v>
      </c>
      <c r="AE326" s="346">
        <v>2</v>
      </c>
      <c r="AF326" s="346">
        <v>2</v>
      </c>
      <c r="AG326" s="346" t="s">
        <v>430</v>
      </c>
      <c r="AH326" s="346" t="s">
        <v>430</v>
      </c>
      <c r="AI326" s="346" t="s">
        <v>430</v>
      </c>
      <c r="AJ326" s="346">
        <v>1</v>
      </c>
      <c r="AK326" s="346">
        <v>1</v>
      </c>
      <c r="AL326" s="346">
        <v>1</v>
      </c>
      <c r="AM326" s="346">
        <v>3</v>
      </c>
      <c r="AN326" s="346">
        <v>3</v>
      </c>
      <c r="AO326" s="373"/>
      <c r="AP326" s="348" t="s">
        <v>430</v>
      </c>
      <c r="AQ326" s="348" t="s">
        <v>430</v>
      </c>
      <c r="AR326" s="348" t="s">
        <v>430</v>
      </c>
      <c r="AS326" s="348" t="s">
        <v>430</v>
      </c>
      <c r="AT326" s="348">
        <v>28.92</v>
      </c>
      <c r="AU326" s="351"/>
      <c r="AV326" s="346" t="s">
        <v>430</v>
      </c>
      <c r="AW326" s="346" t="s">
        <v>430</v>
      </c>
      <c r="AX326" s="346" t="s">
        <v>430</v>
      </c>
      <c r="AY326" s="346" t="s">
        <v>430</v>
      </c>
      <c r="AZ326" s="346">
        <v>1</v>
      </c>
      <c r="BA326" s="362"/>
      <c r="BB326" s="348">
        <v>19.0573908579738</v>
      </c>
      <c r="BC326" s="375">
        <v>1.1203565449477</v>
      </c>
      <c r="BD326" s="375">
        <v>5.7432103682876399E-2</v>
      </c>
      <c r="BE326" s="375">
        <v>0.46369091035493698</v>
      </c>
      <c r="BF326" s="374"/>
      <c r="BG326" s="348">
        <v>32.241399999999999</v>
      </c>
      <c r="BH326" s="348">
        <v>19.180800000000001</v>
      </c>
      <c r="BI326" s="348">
        <v>30.034600000000001</v>
      </c>
      <c r="BJ326" s="348">
        <v>18.543199999999999</v>
      </c>
      <c r="BK326" s="373"/>
      <c r="BL326" s="372" t="s">
        <v>3756</v>
      </c>
      <c r="BM326" s="372" t="s">
        <v>3757</v>
      </c>
      <c r="BN326" s="372" t="s">
        <v>3758</v>
      </c>
      <c r="BO326" s="372" t="s">
        <v>3759</v>
      </c>
      <c r="BP326" s="372" t="s">
        <v>3760</v>
      </c>
      <c r="BQ326" s="373"/>
      <c r="BR326" s="354" t="s">
        <v>547</v>
      </c>
    </row>
    <row r="327" spans="1:70" s="428" customFormat="1" x14ac:dyDescent="0.25">
      <c r="A327" s="885" t="s">
        <v>93</v>
      </c>
      <c r="B327" s="402"/>
      <c r="C327" s="724"/>
      <c r="D327" s="402"/>
      <c r="E327" s="403"/>
      <c r="F327" s="402"/>
      <c r="G327" s="404"/>
      <c r="H327" s="406"/>
      <c r="I327" s="405">
        <v>0.87829999999999997</v>
      </c>
      <c r="J327" s="405">
        <v>4.08</v>
      </c>
      <c r="K327" s="405">
        <v>1.5038</v>
      </c>
      <c r="L327" s="405">
        <v>12.0533</v>
      </c>
      <c r="M327" s="405">
        <v>12.180999999999999</v>
      </c>
      <c r="N327" s="407">
        <v>16.175699999999999</v>
      </c>
      <c r="O327" s="405">
        <v>6.9661</v>
      </c>
      <c r="P327" s="405">
        <v>18.5749</v>
      </c>
      <c r="Q327" s="405">
        <v>14.791700000000001</v>
      </c>
      <c r="R327" s="405">
        <v>16.243300000000001</v>
      </c>
      <c r="S327" s="405">
        <v>17.2729</v>
      </c>
      <c r="T327" s="405">
        <v>7.4648000000000003</v>
      </c>
      <c r="U327" s="405">
        <v>12.836499999999999</v>
      </c>
      <c r="V327" s="405">
        <v>11.372</v>
      </c>
      <c r="W327" s="405">
        <v>-0.94089999999999996</v>
      </c>
      <c r="X327" s="405">
        <v>18.822299999999998</v>
      </c>
      <c r="Y327" s="406"/>
      <c r="Z327" s="403">
        <v>2</v>
      </c>
      <c r="AA327" s="403">
        <v>3</v>
      </c>
      <c r="AB327" s="403">
        <v>3</v>
      </c>
      <c r="AC327" s="403">
        <v>3</v>
      </c>
      <c r="AD327" s="403">
        <v>3</v>
      </c>
      <c r="AE327" s="403">
        <v>3</v>
      </c>
      <c r="AF327" s="403">
        <v>3</v>
      </c>
      <c r="AG327" s="403">
        <v>2</v>
      </c>
      <c r="AH327" s="403">
        <v>2</v>
      </c>
      <c r="AI327" s="403">
        <v>1</v>
      </c>
      <c r="AJ327" s="403">
        <v>3</v>
      </c>
      <c r="AK327" s="403">
        <v>3</v>
      </c>
      <c r="AL327" s="403">
        <v>3</v>
      </c>
      <c r="AM327" s="403">
        <v>3</v>
      </c>
      <c r="AN327" s="403">
        <v>3</v>
      </c>
      <c r="AO327" s="402"/>
      <c r="AP327" s="405">
        <v>15.94</v>
      </c>
      <c r="AQ327" s="405">
        <v>17.36</v>
      </c>
      <c r="AR327" s="405">
        <v>15.225</v>
      </c>
      <c r="AS327" s="405">
        <v>13.555</v>
      </c>
      <c r="AT327" s="405">
        <v>19.0566666666667</v>
      </c>
      <c r="AU327" s="408"/>
      <c r="AV327" s="403">
        <v>1</v>
      </c>
      <c r="AW327" s="403">
        <v>1</v>
      </c>
      <c r="AX327" s="403">
        <v>2</v>
      </c>
      <c r="AY327" s="403">
        <v>2</v>
      </c>
      <c r="AZ327" s="403">
        <v>3</v>
      </c>
      <c r="BA327" s="409"/>
      <c r="BB327" s="405"/>
      <c r="BC327" s="410"/>
      <c r="BD327" s="410"/>
      <c r="BE327" s="410"/>
      <c r="BF327" s="406"/>
      <c r="BG327" s="405"/>
      <c r="BH327" s="405"/>
      <c r="BI327" s="405"/>
      <c r="BJ327" s="405"/>
      <c r="BK327" s="402"/>
      <c r="BL327" s="401"/>
      <c r="BM327" s="401"/>
      <c r="BN327" s="401"/>
      <c r="BO327" s="401"/>
      <c r="BP327" s="401"/>
      <c r="BQ327" s="402"/>
      <c r="BR327" s="411"/>
    </row>
    <row r="328" spans="1:70" s="428" customFormat="1" x14ac:dyDescent="0.25">
      <c r="A328" s="886" t="s">
        <v>94</v>
      </c>
      <c r="B328" s="373"/>
      <c r="C328" s="719"/>
      <c r="D328" s="373"/>
      <c r="E328" s="346"/>
      <c r="F328" s="373"/>
      <c r="G328" s="347"/>
      <c r="H328" s="374"/>
      <c r="I328" s="348">
        <v>1.1062000000000001</v>
      </c>
      <c r="J328" s="348">
        <v>5.1436000000000002</v>
      </c>
      <c r="K328" s="348">
        <v>3.7301000000000002</v>
      </c>
      <c r="L328" s="348">
        <v>21.731400000000001</v>
      </c>
      <c r="M328" s="348">
        <v>16.444600000000001</v>
      </c>
      <c r="N328" s="350">
        <v>18.1187</v>
      </c>
      <c r="O328" s="348">
        <v>7.5141</v>
      </c>
      <c r="P328" s="348">
        <v>18.9986</v>
      </c>
      <c r="Q328" s="348">
        <v>16.883199999999999</v>
      </c>
      <c r="R328" s="348">
        <v>16.243300000000001</v>
      </c>
      <c r="S328" s="348">
        <v>28.473199999999999</v>
      </c>
      <c r="T328" s="348">
        <v>11.6762</v>
      </c>
      <c r="U328" s="348">
        <v>17.0306</v>
      </c>
      <c r="V328" s="348">
        <v>12.843</v>
      </c>
      <c r="W328" s="348">
        <v>-0.59519999999999995</v>
      </c>
      <c r="X328" s="348">
        <v>26.368300000000001</v>
      </c>
      <c r="Y328" s="374"/>
      <c r="Z328" s="346"/>
      <c r="AA328" s="346"/>
      <c r="AB328" s="346"/>
      <c r="AC328" s="346"/>
      <c r="AD328" s="346"/>
      <c r="AE328" s="346"/>
      <c r="AF328" s="346"/>
      <c r="AG328" s="346"/>
      <c r="AH328" s="346"/>
      <c r="AI328" s="346"/>
      <c r="AJ328" s="346"/>
      <c r="AK328" s="346"/>
      <c r="AL328" s="346"/>
      <c r="AM328" s="346"/>
      <c r="AN328" s="346"/>
      <c r="AO328" s="373"/>
      <c r="AP328" s="348">
        <v>15.94</v>
      </c>
      <c r="AQ328" s="348">
        <v>17.36</v>
      </c>
      <c r="AR328" s="348">
        <v>16.46</v>
      </c>
      <c r="AS328" s="348">
        <v>14.12</v>
      </c>
      <c r="AT328" s="348">
        <v>28.92</v>
      </c>
      <c r="AU328" s="351"/>
      <c r="AV328" s="346"/>
      <c r="AW328" s="346"/>
      <c r="AX328" s="346"/>
      <c r="AY328" s="346"/>
      <c r="AZ328" s="346"/>
      <c r="BA328" s="362"/>
      <c r="BB328" s="348"/>
      <c r="BC328" s="375"/>
      <c r="BD328" s="375"/>
      <c r="BE328" s="375"/>
      <c r="BF328" s="374"/>
      <c r="BG328" s="348"/>
      <c r="BH328" s="348"/>
      <c r="BI328" s="348"/>
      <c r="BJ328" s="348"/>
      <c r="BK328" s="373"/>
      <c r="BL328" s="372"/>
      <c r="BM328" s="372"/>
      <c r="BN328" s="372"/>
      <c r="BO328" s="372"/>
      <c r="BP328" s="372"/>
      <c r="BQ328" s="373"/>
      <c r="BR328" s="354"/>
    </row>
    <row r="329" spans="1:70" s="428" customFormat="1" x14ac:dyDescent="0.25">
      <c r="A329" s="886" t="s">
        <v>95</v>
      </c>
      <c r="B329" s="373"/>
      <c r="C329" s="719"/>
      <c r="D329" s="373"/>
      <c r="E329" s="346"/>
      <c r="F329" s="373"/>
      <c r="G329" s="347"/>
      <c r="H329" s="374"/>
      <c r="I329" s="348">
        <v>0.65039999999999998</v>
      </c>
      <c r="J329" s="348">
        <v>2.8805000000000001</v>
      </c>
      <c r="K329" s="348">
        <v>-0.1923</v>
      </c>
      <c r="L329" s="348">
        <v>6.2424999999999997</v>
      </c>
      <c r="M329" s="348">
        <v>9.7607999999999997</v>
      </c>
      <c r="N329" s="350">
        <v>14.923400000000001</v>
      </c>
      <c r="O329" s="348">
        <v>6.1233000000000004</v>
      </c>
      <c r="P329" s="348">
        <v>18.151199999999999</v>
      </c>
      <c r="Q329" s="348">
        <v>12.700200000000001</v>
      </c>
      <c r="R329" s="348">
        <v>16.243300000000001</v>
      </c>
      <c r="S329" s="348">
        <v>10.1007</v>
      </c>
      <c r="T329" s="348">
        <v>5.1184000000000003</v>
      </c>
      <c r="U329" s="348">
        <v>10.696099999999999</v>
      </c>
      <c r="V329" s="348">
        <v>10.4863</v>
      </c>
      <c r="W329" s="348">
        <v>-1.1698999999999999</v>
      </c>
      <c r="X329" s="348">
        <v>12.4604</v>
      </c>
      <c r="Y329" s="374"/>
      <c r="Z329" s="346"/>
      <c r="AA329" s="346"/>
      <c r="AB329" s="346"/>
      <c r="AC329" s="346"/>
      <c r="AD329" s="346"/>
      <c r="AE329" s="346"/>
      <c r="AF329" s="346"/>
      <c r="AG329" s="346"/>
      <c r="AH329" s="346"/>
      <c r="AI329" s="346"/>
      <c r="AJ329" s="346"/>
      <c r="AK329" s="346"/>
      <c r="AL329" s="346"/>
      <c r="AM329" s="346"/>
      <c r="AN329" s="346"/>
      <c r="AO329" s="373"/>
      <c r="AP329" s="348">
        <v>15.94</v>
      </c>
      <c r="AQ329" s="348">
        <v>17.36</v>
      </c>
      <c r="AR329" s="348">
        <v>13.99</v>
      </c>
      <c r="AS329" s="348">
        <v>12.99</v>
      </c>
      <c r="AT329" s="348">
        <v>13.13</v>
      </c>
      <c r="AU329" s="351"/>
      <c r="AV329" s="346"/>
      <c r="AW329" s="346"/>
      <c r="AX329" s="346"/>
      <c r="AY329" s="346"/>
      <c r="AZ329" s="346"/>
      <c r="BA329" s="362"/>
      <c r="BB329" s="348"/>
      <c r="BC329" s="375"/>
      <c r="BD329" s="375"/>
      <c r="BE329" s="375"/>
      <c r="BF329" s="374"/>
      <c r="BG329" s="348"/>
      <c r="BH329" s="348"/>
      <c r="BI329" s="348"/>
      <c r="BJ329" s="348"/>
      <c r="BK329" s="373"/>
      <c r="BL329" s="372"/>
      <c r="BM329" s="372"/>
      <c r="BN329" s="372"/>
      <c r="BO329" s="372"/>
      <c r="BP329" s="372"/>
      <c r="BQ329" s="373"/>
      <c r="BR329" s="354"/>
    </row>
    <row r="330" spans="1:70" s="428" customFormat="1" x14ac:dyDescent="0.25">
      <c r="A330" s="887" t="s">
        <v>96</v>
      </c>
      <c r="B330" s="413"/>
      <c r="C330" s="725"/>
      <c r="D330" s="413"/>
      <c r="E330" s="414"/>
      <c r="F330" s="413"/>
      <c r="G330" s="415"/>
      <c r="H330" s="417"/>
      <c r="I330" s="416">
        <v>0.87829999999999997</v>
      </c>
      <c r="J330" s="416">
        <v>4.2157999999999998</v>
      </c>
      <c r="K330" s="416">
        <v>0.97350000000000003</v>
      </c>
      <c r="L330" s="416">
        <v>8.1859000000000002</v>
      </c>
      <c r="M330" s="416">
        <v>10.3377</v>
      </c>
      <c r="N330" s="418">
        <v>15.484999999999999</v>
      </c>
      <c r="O330" s="416">
        <v>7.2607999999999997</v>
      </c>
      <c r="P330" s="416">
        <v>18.5749</v>
      </c>
      <c r="Q330" s="416">
        <v>14.791700000000001</v>
      </c>
      <c r="R330" s="416">
        <v>16.243300000000001</v>
      </c>
      <c r="S330" s="416">
        <v>13.2447</v>
      </c>
      <c r="T330" s="416">
        <v>5.5998000000000001</v>
      </c>
      <c r="U330" s="416">
        <v>10.7829</v>
      </c>
      <c r="V330" s="416">
        <v>10.7867</v>
      </c>
      <c r="W330" s="416">
        <v>-1.0577000000000001</v>
      </c>
      <c r="X330" s="416">
        <v>17.638200000000001</v>
      </c>
      <c r="Y330" s="417"/>
      <c r="Z330" s="414"/>
      <c r="AA330" s="414"/>
      <c r="AB330" s="414"/>
      <c r="AC330" s="414"/>
      <c r="AD330" s="414"/>
      <c r="AE330" s="414"/>
      <c r="AF330" s="414"/>
      <c r="AG330" s="414"/>
      <c r="AH330" s="414"/>
      <c r="AI330" s="414"/>
      <c r="AJ330" s="414"/>
      <c r="AK330" s="414"/>
      <c r="AL330" s="414"/>
      <c r="AM330" s="414"/>
      <c r="AN330" s="414"/>
      <c r="AO330" s="413"/>
      <c r="AP330" s="416">
        <v>15.94</v>
      </c>
      <c r="AQ330" s="416">
        <v>17.36</v>
      </c>
      <c r="AR330" s="416">
        <v>15.23</v>
      </c>
      <c r="AS330" s="416">
        <v>13.56</v>
      </c>
      <c r="AT330" s="416">
        <v>15.12</v>
      </c>
      <c r="AU330" s="419"/>
      <c r="AV330" s="414"/>
      <c r="AW330" s="414"/>
      <c r="AX330" s="414"/>
      <c r="AY330" s="414"/>
      <c r="AZ330" s="414"/>
      <c r="BA330" s="420"/>
      <c r="BB330" s="416"/>
      <c r="BC330" s="421"/>
      <c r="BD330" s="421"/>
      <c r="BE330" s="421"/>
      <c r="BF330" s="417"/>
      <c r="BG330" s="416"/>
      <c r="BH330" s="416"/>
      <c r="BI330" s="416"/>
      <c r="BJ330" s="416"/>
      <c r="BK330" s="413"/>
      <c r="BL330" s="412"/>
      <c r="BM330" s="412"/>
      <c r="BN330" s="412"/>
      <c r="BO330" s="412"/>
      <c r="BP330" s="412"/>
      <c r="BQ330" s="413"/>
      <c r="BR330" s="422"/>
    </row>
    <row r="331" spans="1:70" s="428" customFormat="1" ht="14.5" customHeight="1" x14ac:dyDescent="0.35">
      <c r="A331" s="874" t="s">
        <v>3761</v>
      </c>
      <c r="B331" s="862"/>
      <c r="C331" s="863"/>
      <c r="D331" s="862"/>
      <c r="E331" s="864"/>
      <c r="F331" s="862"/>
      <c r="G331" s="865"/>
      <c r="H331" s="867"/>
      <c r="I331" s="866"/>
      <c r="J331" s="866"/>
      <c r="K331" s="866"/>
      <c r="L331" s="866"/>
      <c r="M331" s="866"/>
      <c r="N331" s="868"/>
      <c r="O331" s="866"/>
      <c r="P331" s="866"/>
      <c r="Q331" s="866"/>
      <c r="R331" s="866"/>
      <c r="S331" s="866"/>
      <c r="T331" s="866"/>
      <c r="U331" s="866"/>
      <c r="V331" s="866"/>
      <c r="W331" s="866"/>
      <c r="X331" s="866"/>
      <c r="Y331" s="867"/>
      <c r="Z331" s="864"/>
      <c r="AA331" s="864"/>
      <c r="AB331" s="864"/>
      <c r="AC331" s="864"/>
      <c r="AD331" s="864"/>
      <c r="AE331" s="864"/>
      <c r="AF331" s="864"/>
      <c r="AG331" s="864"/>
      <c r="AH331" s="864"/>
      <c r="AI331" s="864"/>
      <c r="AJ331" s="864"/>
      <c r="AK331" s="864"/>
      <c r="AL331" s="864"/>
      <c r="AM331" s="864"/>
      <c r="AN331" s="864"/>
      <c r="AO331" s="862"/>
      <c r="AP331" s="866"/>
      <c r="AQ331" s="866"/>
      <c r="AR331" s="866"/>
      <c r="AS331" s="866"/>
      <c r="AT331" s="866"/>
      <c r="AU331" s="869"/>
      <c r="AV331" s="864"/>
      <c r="AW331" s="864"/>
      <c r="AX331" s="864"/>
      <c r="AY331" s="864"/>
      <c r="AZ331" s="864"/>
      <c r="BA331" s="870"/>
      <c r="BB331" s="866"/>
      <c r="BC331" s="871"/>
      <c r="BD331" s="871"/>
      <c r="BE331" s="871"/>
      <c r="BF331" s="867"/>
      <c r="BG331" s="866"/>
      <c r="BH331" s="866"/>
      <c r="BI331" s="866"/>
      <c r="BJ331" s="866"/>
      <c r="BK331" s="862"/>
      <c r="BL331" s="872"/>
      <c r="BM331" s="872"/>
      <c r="BN331" s="872"/>
      <c r="BO331" s="872"/>
      <c r="BP331" s="872"/>
      <c r="BQ331" s="862"/>
      <c r="BR331" s="873"/>
    </row>
    <row r="332" spans="1:70" s="428" customFormat="1" x14ac:dyDescent="0.25">
      <c r="A332" s="345" t="s">
        <v>3762</v>
      </c>
      <c r="B332" s="373"/>
      <c r="C332" s="719">
        <v>46070</v>
      </c>
      <c r="D332" s="373"/>
      <c r="E332" s="346">
        <v>2385.0700000000002</v>
      </c>
      <c r="F332" s="373"/>
      <c r="G332" s="347">
        <v>10.2554</v>
      </c>
      <c r="H332" s="374"/>
      <c r="I332" s="348">
        <v>0.51949999999999996</v>
      </c>
      <c r="J332" s="348">
        <v>3.452</v>
      </c>
      <c r="K332" s="348">
        <v>3.9731999999999998</v>
      </c>
      <c r="L332" s="348">
        <v>7.3628</v>
      </c>
      <c r="M332" s="348" t="s">
        <v>430</v>
      </c>
      <c r="N332" s="350" t="s">
        <v>430</v>
      </c>
      <c r="O332" s="348" t="s">
        <v>430</v>
      </c>
      <c r="P332" s="348" t="s">
        <v>430</v>
      </c>
      <c r="Q332" s="348" t="s">
        <v>430</v>
      </c>
      <c r="R332" s="348" t="s">
        <v>430</v>
      </c>
      <c r="S332" s="348">
        <v>13.251799999999999</v>
      </c>
      <c r="T332" s="348" t="s">
        <v>430</v>
      </c>
      <c r="U332" s="348" t="s">
        <v>430</v>
      </c>
      <c r="V332" s="348" t="s">
        <v>430</v>
      </c>
      <c r="W332" s="348">
        <v>1.8189</v>
      </c>
      <c r="X332" s="348">
        <v>2.5539999999999998</v>
      </c>
      <c r="Y332" s="374"/>
      <c r="Z332" s="346">
        <v>2</v>
      </c>
      <c r="AA332" s="346">
        <v>2</v>
      </c>
      <c r="AB332" s="346">
        <v>1</v>
      </c>
      <c r="AC332" s="346">
        <v>1</v>
      </c>
      <c r="AD332" s="346" t="s">
        <v>430</v>
      </c>
      <c r="AE332" s="346" t="s">
        <v>430</v>
      </c>
      <c r="AF332" s="346" t="s">
        <v>430</v>
      </c>
      <c r="AG332" s="346" t="s">
        <v>430</v>
      </c>
      <c r="AH332" s="346" t="s">
        <v>430</v>
      </c>
      <c r="AI332" s="346" t="s">
        <v>430</v>
      </c>
      <c r="AJ332" s="346">
        <v>1</v>
      </c>
      <c r="AK332" s="346" t="s">
        <v>430</v>
      </c>
      <c r="AL332" s="346" t="s">
        <v>430</v>
      </c>
      <c r="AM332" s="346" t="s">
        <v>430</v>
      </c>
      <c r="AN332" s="346">
        <v>3</v>
      </c>
      <c r="AO332" s="373"/>
      <c r="AP332" s="348" t="s">
        <v>430</v>
      </c>
      <c r="AQ332" s="348" t="s">
        <v>430</v>
      </c>
      <c r="AR332" s="348" t="s">
        <v>430</v>
      </c>
      <c r="AS332" s="348" t="s">
        <v>430</v>
      </c>
      <c r="AT332" s="348" t="s">
        <v>430</v>
      </c>
      <c r="AU332" s="351"/>
      <c r="AV332" s="346" t="s">
        <v>430</v>
      </c>
      <c r="AW332" s="346" t="s">
        <v>430</v>
      </c>
      <c r="AX332" s="346" t="s">
        <v>430</v>
      </c>
      <c r="AY332" s="346" t="s">
        <v>430</v>
      </c>
      <c r="AZ332" s="346" t="s">
        <v>430</v>
      </c>
      <c r="BA332" s="362"/>
      <c r="BB332" s="348">
        <v>14.800222665071701</v>
      </c>
      <c r="BC332" s="375">
        <v>0.77027734389659797</v>
      </c>
      <c r="BD332" s="375">
        <v>1.6645481545315699E-2</v>
      </c>
      <c r="BE332" s="375">
        <v>0.81922874144521296</v>
      </c>
      <c r="BF332" s="374"/>
      <c r="BG332" s="348">
        <v>56.567900000000002</v>
      </c>
      <c r="BH332" s="348">
        <v>14.885899999999999</v>
      </c>
      <c r="BI332" s="348">
        <v>19.8964</v>
      </c>
      <c r="BJ332" s="348">
        <v>8.6498000000000008</v>
      </c>
      <c r="BK332" s="373"/>
      <c r="BL332" s="372" t="s">
        <v>3763</v>
      </c>
      <c r="BM332" s="372" t="s">
        <v>3469</v>
      </c>
      <c r="BN332" s="372" t="s">
        <v>3764</v>
      </c>
      <c r="BO332" s="372" t="s">
        <v>3765</v>
      </c>
      <c r="BP332" s="372" t="s">
        <v>3766</v>
      </c>
      <c r="BQ332" s="373"/>
      <c r="BR332" s="354" t="s">
        <v>615</v>
      </c>
    </row>
    <row r="333" spans="1:70" s="428" customFormat="1" x14ac:dyDescent="0.25">
      <c r="A333" s="345" t="s">
        <v>3767</v>
      </c>
      <c r="B333" s="373"/>
      <c r="C333" s="719">
        <v>45800</v>
      </c>
      <c r="D333" s="373"/>
      <c r="E333" s="346">
        <v>2181.15</v>
      </c>
      <c r="F333" s="373"/>
      <c r="G333" s="347">
        <v>10.38</v>
      </c>
      <c r="H333" s="374"/>
      <c r="I333" s="348">
        <v>0.77669999999999995</v>
      </c>
      <c r="J333" s="348">
        <v>5.1672000000000002</v>
      </c>
      <c r="K333" s="348">
        <v>3.8</v>
      </c>
      <c r="L333" s="348">
        <v>5.5951000000000004</v>
      </c>
      <c r="M333" s="348">
        <v>-1.4245000000000001</v>
      </c>
      <c r="N333" s="350">
        <v>2.266</v>
      </c>
      <c r="O333" s="348" t="s">
        <v>430</v>
      </c>
      <c r="P333" s="348" t="s">
        <v>430</v>
      </c>
      <c r="Q333" s="348" t="s">
        <v>430</v>
      </c>
      <c r="R333" s="348" t="s">
        <v>430</v>
      </c>
      <c r="S333" s="348">
        <v>11.733000000000001</v>
      </c>
      <c r="T333" s="348">
        <v>-2.0754999999999999</v>
      </c>
      <c r="U333" s="348">
        <v>3.4895</v>
      </c>
      <c r="V333" s="348">
        <v>0.77669999999999995</v>
      </c>
      <c r="W333" s="348">
        <v>3.3864999999999998</v>
      </c>
      <c r="X333" s="348">
        <v>3.5428999999999999</v>
      </c>
      <c r="Y333" s="374"/>
      <c r="Z333" s="346">
        <v>1</v>
      </c>
      <c r="AA333" s="346">
        <v>1</v>
      </c>
      <c r="AB333" s="346">
        <v>2</v>
      </c>
      <c r="AC333" s="346">
        <v>2</v>
      </c>
      <c r="AD333" s="346">
        <v>1</v>
      </c>
      <c r="AE333" s="346">
        <v>1</v>
      </c>
      <c r="AF333" s="346" t="s">
        <v>430</v>
      </c>
      <c r="AG333" s="346" t="s">
        <v>430</v>
      </c>
      <c r="AH333" s="346" t="s">
        <v>430</v>
      </c>
      <c r="AI333" s="346" t="s">
        <v>430</v>
      </c>
      <c r="AJ333" s="346">
        <v>2</v>
      </c>
      <c r="AK333" s="346">
        <v>1</v>
      </c>
      <c r="AL333" s="346">
        <v>1</v>
      </c>
      <c r="AM333" s="346">
        <v>1</v>
      </c>
      <c r="AN333" s="346">
        <v>1</v>
      </c>
      <c r="AO333" s="373"/>
      <c r="AP333" s="348" t="s">
        <v>430</v>
      </c>
      <c r="AQ333" s="348" t="s">
        <v>430</v>
      </c>
      <c r="AR333" s="348" t="s">
        <v>430</v>
      </c>
      <c r="AS333" s="348" t="s">
        <v>430</v>
      </c>
      <c r="AT333" s="348">
        <v>2.19</v>
      </c>
      <c r="AU333" s="351"/>
      <c r="AV333" s="346" t="s">
        <v>430</v>
      </c>
      <c r="AW333" s="346" t="s">
        <v>430</v>
      </c>
      <c r="AX333" s="346" t="s">
        <v>430</v>
      </c>
      <c r="AY333" s="346" t="s">
        <v>430</v>
      </c>
      <c r="AZ333" s="346">
        <v>1</v>
      </c>
      <c r="BA333" s="362"/>
      <c r="BB333" s="348">
        <v>9.2329233140852693</v>
      </c>
      <c r="BC333" s="375">
        <v>0.70093642286145796</v>
      </c>
      <c r="BD333" s="375">
        <v>-2.5382803372737101E-2</v>
      </c>
      <c r="BE333" s="375">
        <v>9.1813516372194801E-2</v>
      </c>
      <c r="BF333" s="374"/>
      <c r="BG333" s="348">
        <v>67.747600000000006</v>
      </c>
      <c r="BH333" s="348">
        <v>9.02332</v>
      </c>
      <c r="BI333" s="348">
        <v>16.765599999999999</v>
      </c>
      <c r="BJ333" s="348">
        <v>6.4634799999999997</v>
      </c>
      <c r="BK333" s="373"/>
      <c r="BL333" s="372" t="s">
        <v>3768</v>
      </c>
      <c r="BM333" s="372" t="s">
        <v>3769</v>
      </c>
      <c r="BN333" s="372" t="s">
        <v>1110</v>
      </c>
      <c r="BO333" s="372" t="s">
        <v>3770</v>
      </c>
      <c r="BP333" s="372" t="s">
        <v>3771</v>
      </c>
      <c r="BQ333" s="373"/>
      <c r="BR333" s="354" t="s">
        <v>436</v>
      </c>
    </row>
    <row r="334" spans="1:70" s="428" customFormat="1" x14ac:dyDescent="0.25">
      <c r="A334" s="345" t="s">
        <v>3772</v>
      </c>
      <c r="B334" s="373"/>
      <c r="C334" s="719">
        <v>45686</v>
      </c>
      <c r="D334" s="373"/>
      <c r="E334" s="346">
        <v>626.71</v>
      </c>
      <c r="F334" s="373"/>
      <c r="G334" s="347">
        <v>9.9619999999999997</v>
      </c>
      <c r="H334" s="374"/>
      <c r="I334" s="348">
        <v>9.0399999999999994E-2</v>
      </c>
      <c r="J334" s="348">
        <v>3.4367999999999999</v>
      </c>
      <c r="K334" s="348">
        <v>2.4264999999999999</v>
      </c>
      <c r="L334" s="348">
        <v>5.4961000000000002</v>
      </c>
      <c r="M334" s="348">
        <v>-5.7164000000000001</v>
      </c>
      <c r="N334" s="350">
        <v>-4.4412000000000003</v>
      </c>
      <c r="O334" s="348" t="s">
        <v>430</v>
      </c>
      <c r="P334" s="348" t="s">
        <v>430</v>
      </c>
      <c r="Q334" s="348" t="s">
        <v>430</v>
      </c>
      <c r="R334" s="348" t="s">
        <v>430</v>
      </c>
      <c r="S334" s="348">
        <v>10.8613</v>
      </c>
      <c r="T334" s="348">
        <v>-6.3986000000000001</v>
      </c>
      <c r="U334" s="348">
        <v>-3.1027999999999998</v>
      </c>
      <c r="V334" s="348">
        <v>-7.2785000000000002</v>
      </c>
      <c r="W334" s="348">
        <v>2.3317999999999999</v>
      </c>
      <c r="X334" s="348">
        <v>-0.27479999999999999</v>
      </c>
      <c r="Y334" s="374"/>
      <c r="Z334" s="346">
        <v>3</v>
      </c>
      <c r="AA334" s="346">
        <v>3</v>
      </c>
      <c r="AB334" s="346">
        <v>3</v>
      </c>
      <c r="AC334" s="346">
        <v>3</v>
      </c>
      <c r="AD334" s="346">
        <v>2</v>
      </c>
      <c r="AE334" s="346">
        <v>2</v>
      </c>
      <c r="AF334" s="346" t="s">
        <v>430</v>
      </c>
      <c r="AG334" s="346" t="s">
        <v>430</v>
      </c>
      <c r="AH334" s="346" t="s">
        <v>430</v>
      </c>
      <c r="AI334" s="346" t="s">
        <v>430</v>
      </c>
      <c r="AJ334" s="346">
        <v>3</v>
      </c>
      <c r="AK334" s="346">
        <v>2</v>
      </c>
      <c r="AL334" s="346">
        <v>2</v>
      </c>
      <c r="AM334" s="346">
        <v>2</v>
      </c>
      <c r="AN334" s="346">
        <v>2</v>
      </c>
      <c r="AO334" s="373"/>
      <c r="AP334" s="348" t="s">
        <v>430</v>
      </c>
      <c r="AQ334" s="348" t="s">
        <v>430</v>
      </c>
      <c r="AR334" s="348" t="s">
        <v>430</v>
      </c>
      <c r="AS334" s="348" t="s">
        <v>430</v>
      </c>
      <c r="AT334" s="348">
        <v>-6.39</v>
      </c>
      <c r="AU334" s="351"/>
      <c r="AV334" s="346" t="s">
        <v>430</v>
      </c>
      <c r="AW334" s="346" t="s">
        <v>430</v>
      </c>
      <c r="AX334" s="346" t="s">
        <v>430</v>
      </c>
      <c r="AY334" s="346" t="s">
        <v>430</v>
      </c>
      <c r="AZ334" s="346">
        <v>2</v>
      </c>
      <c r="BA334" s="362"/>
      <c r="BB334" s="348">
        <v>10.062799078213301</v>
      </c>
      <c r="BC334" s="375">
        <v>0</v>
      </c>
      <c r="BD334" s="375">
        <v>-2.8599980751512301E-2</v>
      </c>
      <c r="BE334" s="375" t="s">
        <v>430</v>
      </c>
      <c r="BF334" s="374"/>
      <c r="BG334" s="348">
        <v>47.479300000000002</v>
      </c>
      <c r="BH334" s="348">
        <v>16.741</v>
      </c>
      <c r="BI334" s="348">
        <v>21.662099999999999</v>
      </c>
      <c r="BJ334" s="348">
        <v>14.117599999999999</v>
      </c>
      <c r="BK334" s="373"/>
      <c r="BL334" s="372" t="s">
        <v>3773</v>
      </c>
      <c r="BM334" s="372" t="s">
        <v>2703</v>
      </c>
      <c r="BN334" s="372" t="s">
        <v>3774</v>
      </c>
      <c r="BO334" s="372" t="s">
        <v>3540</v>
      </c>
      <c r="BP334" s="372" t="s">
        <v>1841</v>
      </c>
      <c r="BQ334" s="373"/>
      <c r="BR334" s="354" t="s">
        <v>554</v>
      </c>
    </row>
    <row r="335" spans="1:70" s="428" customFormat="1" x14ac:dyDescent="0.25">
      <c r="A335" s="885" t="s">
        <v>93</v>
      </c>
      <c r="B335" s="402"/>
      <c r="C335" s="724"/>
      <c r="D335" s="402"/>
      <c r="E335" s="403"/>
      <c r="F335" s="402"/>
      <c r="G335" s="404"/>
      <c r="H335" s="406"/>
      <c r="I335" s="405">
        <v>0.4622</v>
      </c>
      <c r="J335" s="405">
        <v>4.0186999999999999</v>
      </c>
      <c r="K335" s="405">
        <v>3.3999000000000001</v>
      </c>
      <c r="L335" s="405">
        <v>6.1513</v>
      </c>
      <c r="M335" s="405">
        <v>-3.5705</v>
      </c>
      <c r="N335" s="407">
        <v>-1.0875999999999999</v>
      </c>
      <c r="O335" s="405" t="s">
        <v>430</v>
      </c>
      <c r="P335" s="405" t="s">
        <v>430</v>
      </c>
      <c r="Q335" s="405" t="s">
        <v>430</v>
      </c>
      <c r="R335" s="405" t="s">
        <v>430</v>
      </c>
      <c r="S335" s="405">
        <v>11.948700000000001</v>
      </c>
      <c r="T335" s="405">
        <v>-4.2370000000000001</v>
      </c>
      <c r="U335" s="405">
        <v>0.19339999999999999</v>
      </c>
      <c r="V335" s="405">
        <v>-3.2509000000000001</v>
      </c>
      <c r="W335" s="405">
        <v>2.5124</v>
      </c>
      <c r="X335" s="405">
        <v>1.9407000000000001</v>
      </c>
      <c r="Y335" s="406"/>
      <c r="Z335" s="403">
        <v>3</v>
      </c>
      <c r="AA335" s="403">
        <v>3</v>
      </c>
      <c r="AB335" s="403">
        <v>3</v>
      </c>
      <c r="AC335" s="403">
        <v>3</v>
      </c>
      <c r="AD335" s="403">
        <v>2</v>
      </c>
      <c r="AE335" s="403">
        <v>2</v>
      </c>
      <c r="AF335" s="403">
        <v>0</v>
      </c>
      <c r="AG335" s="403">
        <v>0</v>
      </c>
      <c r="AH335" s="403">
        <v>0</v>
      </c>
      <c r="AI335" s="403">
        <v>0</v>
      </c>
      <c r="AJ335" s="403">
        <v>3</v>
      </c>
      <c r="AK335" s="403">
        <v>2</v>
      </c>
      <c r="AL335" s="403">
        <v>2</v>
      </c>
      <c r="AM335" s="403">
        <v>2</v>
      </c>
      <c r="AN335" s="403">
        <v>3</v>
      </c>
      <c r="AO335" s="402"/>
      <c r="AP335" s="405" t="s">
        <v>430</v>
      </c>
      <c r="AQ335" s="405" t="s">
        <v>430</v>
      </c>
      <c r="AR335" s="405" t="s">
        <v>430</v>
      </c>
      <c r="AS335" s="405" t="s">
        <v>430</v>
      </c>
      <c r="AT335" s="405">
        <v>-2.1</v>
      </c>
      <c r="AU335" s="408"/>
      <c r="AV335" s="403">
        <v>0</v>
      </c>
      <c r="AW335" s="403">
        <v>0</v>
      </c>
      <c r="AX335" s="403">
        <v>0</v>
      </c>
      <c r="AY335" s="403">
        <v>0</v>
      </c>
      <c r="AZ335" s="403">
        <v>2</v>
      </c>
      <c r="BA335" s="409"/>
      <c r="BB335" s="405"/>
      <c r="BC335" s="410"/>
      <c r="BD335" s="410"/>
      <c r="BE335" s="410"/>
      <c r="BF335" s="406"/>
      <c r="BG335" s="405"/>
      <c r="BH335" s="405"/>
      <c r="BI335" s="405"/>
      <c r="BJ335" s="405"/>
      <c r="BK335" s="402"/>
      <c r="BL335" s="401"/>
      <c r="BM335" s="401"/>
      <c r="BN335" s="401"/>
      <c r="BO335" s="401"/>
      <c r="BP335" s="401"/>
      <c r="BQ335" s="402"/>
      <c r="BR335" s="411"/>
    </row>
    <row r="336" spans="1:70" s="428" customFormat="1" x14ac:dyDescent="0.25">
      <c r="A336" s="886" t="s">
        <v>94</v>
      </c>
      <c r="B336" s="373"/>
      <c r="C336" s="719"/>
      <c r="D336" s="373"/>
      <c r="E336" s="346"/>
      <c r="F336" s="373"/>
      <c r="G336" s="347"/>
      <c r="H336" s="374"/>
      <c r="I336" s="348">
        <v>0.77669999999999995</v>
      </c>
      <c r="J336" s="348">
        <v>5.1672000000000002</v>
      </c>
      <c r="K336" s="348">
        <v>3.9731999999999998</v>
      </c>
      <c r="L336" s="348">
        <v>7.3628</v>
      </c>
      <c r="M336" s="348">
        <v>-1.4245000000000001</v>
      </c>
      <c r="N336" s="350">
        <v>2.266</v>
      </c>
      <c r="O336" s="348" t="s">
        <v>430</v>
      </c>
      <c r="P336" s="348" t="s">
        <v>430</v>
      </c>
      <c r="Q336" s="348" t="s">
        <v>430</v>
      </c>
      <c r="R336" s="348" t="s">
        <v>430</v>
      </c>
      <c r="S336" s="348">
        <v>13.251799999999999</v>
      </c>
      <c r="T336" s="348">
        <v>-2.0754999999999999</v>
      </c>
      <c r="U336" s="348">
        <v>3.4895</v>
      </c>
      <c r="V336" s="348">
        <v>0.77669999999999995</v>
      </c>
      <c r="W336" s="348">
        <v>3.3864999999999998</v>
      </c>
      <c r="X336" s="348">
        <v>3.5428999999999999</v>
      </c>
      <c r="Y336" s="374"/>
      <c r="Z336" s="346"/>
      <c r="AA336" s="346"/>
      <c r="AB336" s="346"/>
      <c r="AC336" s="346"/>
      <c r="AD336" s="346"/>
      <c r="AE336" s="346"/>
      <c r="AF336" s="346"/>
      <c r="AG336" s="346"/>
      <c r="AH336" s="346"/>
      <c r="AI336" s="346"/>
      <c r="AJ336" s="346"/>
      <c r="AK336" s="346"/>
      <c r="AL336" s="346"/>
      <c r="AM336" s="346"/>
      <c r="AN336" s="346"/>
      <c r="AO336" s="373"/>
      <c r="AP336" s="348" t="s">
        <v>430</v>
      </c>
      <c r="AQ336" s="348" t="s">
        <v>430</v>
      </c>
      <c r="AR336" s="348" t="s">
        <v>430</v>
      </c>
      <c r="AS336" s="348" t="s">
        <v>430</v>
      </c>
      <c r="AT336" s="348">
        <v>2.19</v>
      </c>
      <c r="AU336" s="351"/>
      <c r="AV336" s="346"/>
      <c r="AW336" s="346"/>
      <c r="AX336" s="346"/>
      <c r="AY336" s="346"/>
      <c r="AZ336" s="346"/>
      <c r="BA336" s="362"/>
      <c r="BB336" s="348"/>
      <c r="BC336" s="375"/>
      <c r="BD336" s="375"/>
      <c r="BE336" s="375"/>
      <c r="BF336" s="374"/>
      <c r="BG336" s="348"/>
      <c r="BH336" s="348"/>
      <c r="BI336" s="348"/>
      <c r="BJ336" s="348"/>
      <c r="BK336" s="373"/>
      <c r="BL336" s="372"/>
      <c r="BM336" s="372"/>
      <c r="BN336" s="372"/>
      <c r="BO336" s="372"/>
      <c r="BP336" s="372"/>
      <c r="BQ336" s="373"/>
      <c r="BR336" s="354"/>
    </row>
    <row r="337" spans="1:70" s="428" customFormat="1" x14ac:dyDescent="0.25">
      <c r="A337" s="886" t="s">
        <v>95</v>
      </c>
      <c r="B337" s="373"/>
      <c r="C337" s="719"/>
      <c r="D337" s="373"/>
      <c r="E337" s="346"/>
      <c r="F337" s="373"/>
      <c r="G337" s="347"/>
      <c r="H337" s="374"/>
      <c r="I337" s="348">
        <v>9.0399999999999994E-2</v>
      </c>
      <c r="J337" s="348">
        <v>3.4367999999999999</v>
      </c>
      <c r="K337" s="348">
        <v>2.4264999999999999</v>
      </c>
      <c r="L337" s="348">
        <v>5.4961000000000002</v>
      </c>
      <c r="M337" s="348">
        <v>-5.7164000000000001</v>
      </c>
      <c r="N337" s="350">
        <v>-4.4412000000000003</v>
      </c>
      <c r="O337" s="348" t="s">
        <v>430</v>
      </c>
      <c r="P337" s="348" t="s">
        <v>430</v>
      </c>
      <c r="Q337" s="348" t="s">
        <v>430</v>
      </c>
      <c r="R337" s="348" t="s">
        <v>430</v>
      </c>
      <c r="S337" s="348">
        <v>10.8613</v>
      </c>
      <c r="T337" s="348">
        <v>-6.3986000000000001</v>
      </c>
      <c r="U337" s="348">
        <v>-3.1027999999999998</v>
      </c>
      <c r="V337" s="348">
        <v>-7.2785000000000002</v>
      </c>
      <c r="W337" s="348">
        <v>1.8189</v>
      </c>
      <c r="X337" s="348">
        <v>-0.27479999999999999</v>
      </c>
      <c r="Y337" s="374"/>
      <c r="Z337" s="346"/>
      <c r="AA337" s="346"/>
      <c r="AB337" s="346"/>
      <c r="AC337" s="346"/>
      <c r="AD337" s="346"/>
      <c r="AE337" s="346"/>
      <c r="AF337" s="346"/>
      <c r="AG337" s="346"/>
      <c r="AH337" s="346"/>
      <c r="AI337" s="346"/>
      <c r="AJ337" s="346"/>
      <c r="AK337" s="346"/>
      <c r="AL337" s="346"/>
      <c r="AM337" s="346"/>
      <c r="AN337" s="346"/>
      <c r="AO337" s="373"/>
      <c r="AP337" s="348" t="s">
        <v>430</v>
      </c>
      <c r="AQ337" s="348" t="s">
        <v>430</v>
      </c>
      <c r="AR337" s="348" t="s">
        <v>430</v>
      </c>
      <c r="AS337" s="348" t="s">
        <v>430</v>
      </c>
      <c r="AT337" s="348">
        <v>-6.39</v>
      </c>
      <c r="AU337" s="351"/>
      <c r="AV337" s="346"/>
      <c r="AW337" s="346"/>
      <c r="AX337" s="346"/>
      <c r="AY337" s="346"/>
      <c r="AZ337" s="346"/>
      <c r="BA337" s="362"/>
      <c r="BB337" s="348"/>
      <c r="BC337" s="375"/>
      <c r="BD337" s="375"/>
      <c r="BE337" s="375"/>
      <c r="BF337" s="374"/>
      <c r="BG337" s="348"/>
      <c r="BH337" s="348"/>
      <c r="BI337" s="348"/>
      <c r="BJ337" s="348"/>
      <c r="BK337" s="373"/>
      <c r="BL337" s="372"/>
      <c r="BM337" s="372"/>
      <c r="BN337" s="372"/>
      <c r="BO337" s="372"/>
      <c r="BP337" s="372"/>
      <c r="BQ337" s="373"/>
      <c r="BR337" s="354"/>
    </row>
    <row r="338" spans="1:70" s="428" customFormat="1" x14ac:dyDescent="0.25">
      <c r="A338" s="887" t="s">
        <v>96</v>
      </c>
      <c r="B338" s="413"/>
      <c r="C338" s="725"/>
      <c r="D338" s="413"/>
      <c r="E338" s="414"/>
      <c r="F338" s="413"/>
      <c r="G338" s="415"/>
      <c r="H338" s="417"/>
      <c r="I338" s="416">
        <v>0.51949999999999996</v>
      </c>
      <c r="J338" s="416">
        <v>3.452</v>
      </c>
      <c r="K338" s="416">
        <v>3.8</v>
      </c>
      <c r="L338" s="416">
        <v>5.5951000000000004</v>
      </c>
      <c r="M338" s="416">
        <v>-3.5704500000000001</v>
      </c>
      <c r="N338" s="418">
        <v>-1.0875999999999999</v>
      </c>
      <c r="O338" s="416" t="s">
        <v>430</v>
      </c>
      <c r="P338" s="416" t="s">
        <v>430</v>
      </c>
      <c r="Q338" s="416" t="s">
        <v>430</v>
      </c>
      <c r="R338" s="416" t="s">
        <v>430</v>
      </c>
      <c r="S338" s="416">
        <v>11.733000000000001</v>
      </c>
      <c r="T338" s="416">
        <v>-6.3986000000000001</v>
      </c>
      <c r="U338" s="416">
        <v>-3.1027999999999998</v>
      </c>
      <c r="V338" s="416">
        <v>-7.2785000000000002</v>
      </c>
      <c r="W338" s="416">
        <v>2.3317999999999999</v>
      </c>
      <c r="X338" s="416">
        <v>2.5539999999999998</v>
      </c>
      <c r="Y338" s="417"/>
      <c r="Z338" s="414"/>
      <c r="AA338" s="414"/>
      <c r="AB338" s="414"/>
      <c r="AC338" s="414"/>
      <c r="AD338" s="414"/>
      <c r="AE338" s="414"/>
      <c r="AF338" s="414"/>
      <c r="AG338" s="414"/>
      <c r="AH338" s="414"/>
      <c r="AI338" s="414"/>
      <c r="AJ338" s="414"/>
      <c r="AK338" s="414"/>
      <c r="AL338" s="414"/>
      <c r="AM338" s="414"/>
      <c r="AN338" s="414"/>
      <c r="AO338" s="413"/>
      <c r="AP338" s="416" t="s">
        <v>430</v>
      </c>
      <c r="AQ338" s="416" t="s">
        <v>430</v>
      </c>
      <c r="AR338" s="416" t="s">
        <v>430</v>
      </c>
      <c r="AS338" s="416" t="s">
        <v>430</v>
      </c>
      <c r="AT338" s="416">
        <v>-2.1</v>
      </c>
      <c r="AU338" s="419"/>
      <c r="AV338" s="414"/>
      <c r="AW338" s="414"/>
      <c r="AX338" s="414"/>
      <c r="AY338" s="414"/>
      <c r="AZ338" s="414"/>
      <c r="BA338" s="420"/>
      <c r="BB338" s="416"/>
      <c r="BC338" s="421"/>
      <c r="BD338" s="421"/>
      <c r="BE338" s="421"/>
      <c r="BF338" s="417"/>
      <c r="BG338" s="416"/>
      <c r="BH338" s="416"/>
      <c r="BI338" s="416"/>
      <c r="BJ338" s="416"/>
      <c r="BK338" s="413"/>
      <c r="BL338" s="412"/>
      <c r="BM338" s="412"/>
      <c r="BN338" s="412"/>
      <c r="BO338" s="412"/>
      <c r="BP338" s="412"/>
      <c r="BQ338" s="413"/>
      <c r="BR338" s="422"/>
    </row>
    <row r="339" spans="1:70" s="428" customFormat="1" ht="14.5" customHeight="1" x14ac:dyDescent="0.35">
      <c r="A339" s="874" t="s">
        <v>3775</v>
      </c>
      <c r="B339" s="862"/>
      <c r="C339" s="863"/>
      <c r="D339" s="862"/>
      <c r="E339" s="864"/>
      <c r="F339" s="862"/>
      <c r="G339" s="865"/>
      <c r="H339" s="867"/>
      <c r="I339" s="866"/>
      <c r="J339" s="866"/>
      <c r="K339" s="866"/>
      <c r="L339" s="866"/>
      <c r="M339" s="866"/>
      <c r="N339" s="868"/>
      <c r="O339" s="866"/>
      <c r="P339" s="866"/>
      <c r="Q339" s="866"/>
      <c r="R339" s="866"/>
      <c r="S339" s="866"/>
      <c r="T339" s="866"/>
      <c r="U339" s="866"/>
      <c r="V339" s="866"/>
      <c r="W339" s="866"/>
      <c r="X339" s="866"/>
      <c r="Y339" s="867"/>
      <c r="Z339" s="864"/>
      <c r="AA339" s="864"/>
      <c r="AB339" s="864"/>
      <c r="AC339" s="864"/>
      <c r="AD339" s="864"/>
      <c r="AE339" s="864"/>
      <c r="AF339" s="864"/>
      <c r="AG339" s="864"/>
      <c r="AH339" s="864"/>
      <c r="AI339" s="864"/>
      <c r="AJ339" s="864"/>
      <c r="AK339" s="864"/>
      <c r="AL339" s="864"/>
      <c r="AM339" s="864"/>
      <c r="AN339" s="864"/>
      <c r="AO339" s="862"/>
      <c r="AP339" s="866"/>
      <c r="AQ339" s="866"/>
      <c r="AR339" s="866"/>
      <c r="AS339" s="866"/>
      <c r="AT339" s="866"/>
      <c r="AU339" s="869"/>
      <c r="AV339" s="864"/>
      <c r="AW339" s="864"/>
      <c r="AX339" s="864"/>
      <c r="AY339" s="864"/>
      <c r="AZ339" s="864"/>
      <c r="BA339" s="870"/>
      <c r="BB339" s="866"/>
      <c r="BC339" s="871"/>
      <c r="BD339" s="871"/>
      <c r="BE339" s="871"/>
      <c r="BF339" s="867"/>
      <c r="BG339" s="866"/>
      <c r="BH339" s="866"/>
      <c r="BI339" s="866"/>
      <c r="BJ339" s="866"/>
      <c r="BK339" s="862"/>
      <c r="BL339" s="872"/>
      <c r="BM339" s="872"/>
      <c r="BN339" s="872"/>
      <c r="BO339" s="872"/>
      <c r="BP339" s="872"/>
      <c r="BQ339" s="862"/>
      <c r="BR339" s="873"/>
    </row>
    <row r="340" spans="1:70" s="428" customFormat="1" x14ac:dyDescent="0.25">
      <c r="A340" s="345" t="s">
        <v>3776</v>
      </c>
      <c r="B340" s="373"/>
      <c r="C340" s="719">
        <v>38686</v>
      </c>
      <c r="D340" s="373"/>
      <c r="E340" s="346">
        <v>1409.27</v>
      </c>
      <c r="F340" s="373"/>
      <c r="G340" s="347">
        <v>167.67</v>
      </c>
      <c r="H340" s="374"/>
      <c r="I340" s="348">
        <v>0.30509999999999998</v>
      </c>
      <c r="J340" s="348">
        <v>5.1749999999999998</v>
      </c>
      <c r="K340" s="348">
        <v>4.6303000000000001</v>
      </c>
      <c r="L340" s="348">
        <v>7.3156999999999996</v>
      </c>
      <c r="M340" s="348">
        <v>-0.65769999999999995</v>
      </c>
      <c r="N340" s="350">
        <v>2.6320999999999999</v>
      </c>
      <c r="O340" s="348">
        <v>6.6291000000000002</v>
      </c>
      <c r="P340" s="348">
        <v>17.743400000000001</v>
      </c>
      <c r="Q340" s="348">
        <v>16.2272</v>
      </c>
      <c r="R340" s="348">
        <v>14.030099999999999</v>
      </c>
      <c r="S340" s="348">
        <v>13.015599999999999</v>
      </c>
      <c r="T340" s="348">
        <v>-1.3706</v>
      </c>
      <c r="U340" s="348">
        <v>3.5192000000000001</v>
      </c>
      <c r="V340" s="348">
        <v>0.66039999999999999</v>
      </c>
      <c r="W340" s="348">
        <v>3.2831999999999999</v>
      </c>
      <c r="X340" s="348">
        <v>14.6966</v>
      </c>
      <c r="Y340" s="374"/>
      <c r="Z340" s="346">
        <v>2</v>
      </c>
      <c r="AA340" s="346">
        <v>2</v>
      </c>
      <c r="AB340" s="346">
        <v>2</v>
      </c>
      <c r="AC340" s="346">
        <v>2</v>
      </c>
      <c r="AD340" s="346">
        <v>2</v>
      </c>
      <c r="AE340" s="346">
        <v>2</v>
      </c>
      <c r="AF340" s="346">
        <v>1</v>
      </c>
      <c r="AG340" s="346">
        <v>1</v>
      </c>
      <c r="AH340" s="346">
        <v>1</v>
      </c>
      <c r="AI340" s="346">
        <v>1</v>
      </c>
      <c r="AJ340" s="346">
        <v>2</v>
      </c>
      <c r="AK340" s="346">
        <v>2</v>
      </c>
      <c r="AL340" s="346">
        <v>2</v>
      </c>
      <c r="AM340" s="346">
        <v>2</v>
      </c>
      <c r="AN340" s="346">
        <v>1</v>
      </c>
      <c r="AO340" s="373"/>
      <c r="AP340" s="348">
        <v>15.45</v>
      </c>
      <c r="AQ340" s="348">
        <v>17.32</v>
      </c>
      <c r="AR340" s="348">
        <v>14.17</v>
      </c>
      <c r="AS340" s="348">
        <v>9.4499999999999993</v>
      </c>
      <c r="AT340" s="348">
        <v>3.02</v>
      </c>
      <c r="AU340" s="351"/>
      <c r="AV340" s="346">
        <v>1</v>
      </c>
      <c r="AW340" s="346">
        <v>1</v>
      </c>
      <c r="AX340" s="346">
        <v>1</v>
      </c>
      <c r="AY340" s="346">
        <v>1</v>
      </c>
      <c r="AZ340" s="346">
        <v>2</v>
      </c>
      <c r="BA340" s="362"/>
      <c r="BB340" s="348">
        <v>11.652322554094599</v>
      </c>
      <c r="BC340" s="375">
        <v>0.86480525419129495</v>
      </c>
      <c r="BD340" s="375">
        <v>8.9831620912815893E-2</v>
      </c>
      <c r="BE340" s="375">
        <v>0.44079823323281703</v>
      </c>
      <c r="BF340" s="374"/>
      <c r="BG340" s="348">
        <v>60.229799999999997</v>
      </c>
      <c r="BH340" s="348">
        <v>6.03993</v>
      </c>
      <c r="BI340" s="348">
        <v>26.127300000000002</v>
      </c>
      <c r="BJ340" s="348">
        <v>7.60297</v>
      </c>
      <c r="BK340" s="373"/>
      <c r="BL340" s="372" t="s">
        <v>3777</v>
      </c>
      <c r="BM340" s="372" t="s">
        <v>3778</v>
      </c>
      <c r="BN340" s="372" t="s">
        <v>3779</v>
      </c>
      <c r="BO340" s="372" t="s">
        <v>3780</v>
      </c>
      <c r="BP340" s="372" t="s">
        <v>3781</v>
      </c>
      <c r="BQ340" s="373"/>
      <c r="BR340" s="354" t="s">
        <v>2354</v>
      </c>
    </row>
    <row r="341" spans="1:70" s="428" customFormat="1" x14ac:dyDescent="0.25">
      <c r="A341" s="345" t="s">
        <v>3782</v>
      </c>
      <c r="B341" s="373"/>
      <c r="C341" s="719">
        <v>45560</v>
      </c>
      <c r="D341" s="373"/>
      <c r="E341" s="346">
        <v>1203.58</v>
      </c>
      <c r="F341" s="373"/>
      <c r="G341" s="347">
        <v>10.788500000000001</v>
      </c>
      <c r="H341" s="374"/>
      <c r="I341" s="348">
        <v>1.1144000000000001</v>
      </c>
      <c r="J341" s="348">
        <v>5.5430000000000001</v>
      </c>
      <c r="K341" s="348">
        <v>7.1191000000000004</v>
      </c>
      <c r="L341" s="348">
        <v>15.9917</v>
      </c>
      <c r="M341" s="348">
        <v>8.6214999999999993</v>
      </c>
      <c r="N341" s="350">
        <v>12.0138</v>
      </c>
      <c r="O341" s="348" t="s">
        <v>430</v>
      </c>
      <c r="P341" s="348" t="s">
        <v>430</v>
      </c>
      <c r="Q341" s="348" t="s">
        <v>430</v>
      </c>
      <c r="R341" s="348" t="s">
        <v>430</v>
      </c>
      <c r="S341" s="348">
        <v>21.4894</v>
      </c>
      <c r="T341" s="348">
        <v>6.9184999999999999</v>
      </c>
      <c r="U341" s="348">
        <v>12.8988</v>
      </c>
      <c r="V341" s="348">
        <v>9.8323</v>
      </c>
      <c r="W341" s="348">
        <v>2.9750999999999999</v>
      </c>
      <c r="X341" s="348">
        <v>4.4880000000000004</v>
      </c>
      <c r="Y341" s="374"/>
      <c r="Z341" s="346">
        <v>1</v>
      </c>
      <c r="AA341" s="346">
        <v>1</v>
      </c>
      <c r="AB341" s="346">
        <v>1</v>
      </c>
      <c r="AC341" s="346">
        <v>1</v>
      </c>
      <c r="AD341" s="346">
        <v>1</v>
      </c>
      <c r="AE341" s="346">
        <v>1</v>
      </c>
      <c r="AF341" s="346" t="s">
        <v>430</v>
      </c>
      <c r="AG341" s="346" t="s">
        <v>430</v>
      </c>
      <c r="AH341" s="346" t="s">
        <v>430</v>
      </c>
      <c r="AI341" s="346" t="s">
        <v>430</v>
      </c>
      <c r="AJ341" s="346">
        <v>1</v>
      </c>
      <c r="AK341" s="346">
        <v>1</v>
      </c>
      <c r="AL341" s="346">
        <v>1</v>
      </c>
      <c r="AM341" s="346">
        <v>1</v>
      </c>
      <c r="AN341" s="346">
        <v>2</v>
      </c>
      <c r="AO341" s="373"/>
      <c r="AP341" s="348" t="s">
        <v>430</v>
      </c>
      <c r="AQ341" s="348" t="s">
        <v>430</v>
      </c>
      <c r="AR341" s="348" t="s">
        <v>430</v>
      </c>
      <c r="AS341" s="348" t="s">
        <v>430</v>
      </c>
      <c r="AT341" s="348">
        <v>20.46</v>
      </c>
      <c r="AU341" s="351"/>
      <c r="AV341" s="346" t="s">
        <v>430</v>
      </c>
      <c r="AW341" s="346" t="s">
        <v>430</v>
      </c>
      <c r="AX341" s="346" t="s">
        <v>430</v>
      </c>
      <c r="AY341" s="346" t="s">
        <v>430</v>
      </c>
      <c r="AZ341" s="346">
        <v>1</v>
      </c>
      <c r="BA341" s="362"/>
      <c r="BB341" s="348">
        <v>15.895783827247699</v>
      </c>
      <c r="BC341" s="375">
        <v>1.07157929049178</v>
      </c>
      <c r="BD341" s="375">
        <v>1.8409093452726099E-3</v>
      </c>
      <c r="BE341" s="375">
        <v>0.416205908793916</v>
      </c>
      <c r="BF341" s="374"/>
      <c r="BG341" s="348">
        <v>40.0199</v>
      </c>
      <c r="BH341" s="348">
        <v>16.500499999999999</v>
      </c>
      <c r="BI341" s="348">
        <v>41.105499999999999</v>
      </c>
      <c r="BJ341" s="348">
        <v>2.3740999999999999</v>
      </c>
      <c r="BK341" s="373"/>
      <c r="BL341" s="372" t="s">
        <v>3783</v>
      </c>
      <c r="BM341" s="372" t="s">
        <v>3784</v>
      </c>
      <c r="BN341" s="372" t="s">
        <v>3785</v>
      </c>
      <c r="BO341" s="372" t="s">
        <v>3786</v>
      </c>
      <c r="BP341" s="372" t="s">
        <v>3787</v>
      </c>
      <c r="BQ341" s="373"/>
      <c r="BR341" s="354" t="s">
        <v>443</v>
      </c>
    </row>
    <row r="342" spans="1:70" s="428" customFormat="1" x14ac:dyDescent="0.25">
      <c r="A342" s="885" t="s">
        <v>93</v>
      </c>
      <c r="B342" s="402"/>
      <c r="C342" s="724"/>
      <c r="D342" s="402"/>
      <c r="E342" s="403"/>
      <c r="F342" s="402"/>
      <c r="G342" s="404"/>
      <c r="H342" s="406"/>
      <c r="I342" s="405">
        <v>0.70979999999999999</v>
      </c>
      <c r="J342" s="405">
        <v>5.359</v>
      </c>
      <c r="K342" s="405">
        <v>5.8746999999999998</v>
      </c>
      <c r="L342" s="405">
        <v>11.653700000000001</v>
      </c>
      <c r="M342" s="405">
        <v>3.9819</v>
      </c>
      <c r="N342" s="407">
        <v>7.3230000000000004</v>
      </c>
      <c r="O342" s="405">
        <v>6.6291000000000002</v>
      </c>
      <c r="P342" s="405">
        <v>17.743400000000001</v>
      </c>
      <c r="Q342" s="405">
        <v>16.2272</v>
      </c>
      <c r="R342" s="405">
        <v>14.030099999999999</v>
      </c>
      <c r="S342" s="405">
        <v>17.252500000000001</v>
      </c>
      <c r="T342" s="405">
        <v>2.7738999999999998</v>
      </c>
      <c r="U342" s="405">
        <v>8.2089999999999996</v>
      </c>
      <c r="V342" s="405">
        <v>5.2464000000000004</v>
      </c>
      <c r="W342" s="405">
        <v>3.1292</v>
      </c>
      <c r="X342" s="405">
        <v>9.5922999999999998</v>
      </c>
      <c r="Y342" s="406"/>
      <c r="Z342" s="403">
        <v>2</v>
      </c>
      <c r="AA342" s="403">
        <v>2</v>
      </c>
      <c r="AB342" s="403">
        <v>2</v>
      </c>
      <c r="AC342" s="403">
        <v>2</v>
      </c>
      <c r="AD342" s="403">
        <v>2</v>
      </c>
      <c r="AE342" s="403">
        <v>2</v>
      </c>
      <c r="AF342" s="403">
        <v>1</v>
      </c>
      <c r="AG342" s="403">
        <v>1</v>
      </c>
      <c r="AH342" s="403">
        <v>1</v>
      </c>
      <c r="AI342" s="403">
        <v>1</v>
      </c>
      <c r="AJ342" s="403">
        <v>2</v>
      </c>
      <c r="AK342" s="403">
        <v>2</v>
      </c>
      <c r="AL342" s="403">
        <v>2</v>
      </c>
      <c r="AM342" s="403">
        <v>2</v>
      </c>
      <c r="AN342" s="403">
        <v>2</v>
      </c>
      <c r="AO342" s="402"/>
      <c r="AP342" s="405">
        <v>15.45</v>
      </c>
      <c r="AQ342" s="405">
        <v>17.32</v>
      </c>
      <c r="AR342" s="405">
        <v>14.17</v>
      </c>
      <c r="AS342" s="405">
        <v>9.4499999999999993</v>
      </c>
      <c r="AT342" s="405">
        <v>11.74</v>
      </c>
      <c r="AU342" s="408"/>
      <c r="AV342" s="403">
        <v>1</v>
      </c>
      <c r="AW342" s="403">
        <v>1</v>
      </c>
      <c r="AX342" s="403">
        <v>1</v>
      </c>
      <c r="AY342" s="403">
        <v>1</v>
      </c>
      <c r="AZ342" s="403">
        <v>2</v>
      </c>
      <c r="BA342" s="409"/>
      <c r="BB342" s="405"/>
      <c r="BC342" s="410"/>
      <c r="BD342" s="410"/>
      <c r="BE342" s="410"/>
      <c r="BF342" s="406"/>
      <c r="BG342" s="405"/>
      <c r="BH342" s="405"/>
      <c r="BI342" s="405"/>
      <c r="BJ342" s="405"/>
      <c r="BK342" s="402"/>
      <c r="BL342" s="401"/>
      <c r="BM342" s="401"/>
      <c r="BN342" s="401"/>
      <c r="BO342" s="401"/>
      <c r="BP342" s="401"/>
      <c r="BQ342" s="402"/>
      <c r="BR342" s="411"/>
    </row>
    <row r="343" spans="1:70" s="428" customFormat="1" x14ac:dyDescent="0.25">
      <c r="A343" s="886" t="s">
        <v>94</v>
      </c>
      <c r="B343" s="373"/>
      <c r="C343" s="719"/>
      <c r="D343" s="373"/>
      <c r="E343" s="346"/>
      <c r="F343" s="373"/>
      <c r="G343" s="347"/>
      <c r="H343" s="374"/>
      <c r="I343" s="348">
        <v>1.1144000000000001</v>
      </c>
      <c r="J343" s="348">
        <v>5.5430000000000001</v>
      </c>
      <c r="K343" s="348">
        <v>7.1191000000000004</v>
      </c>
      <c r="L343" s="348">
        <v>15.9917</v>
      </c>
      <c r="M343" s="348">
        <v>8.6214999999999993</v>
      </c>
      <c r="N343" s="350">
        <v>12.0138</v>
      </c>
      <c r="O343" s="348">
        <v>6.6291000000000002</v>
      </c>
      <c r="P343" s="348">
        <v>17.743400000000001</v>
      </c>
      <c r="Q343" s="348">
        <v>16.2272</v>
      </c>
      <c r="R343" s="348">
        <v>14.030099999999999</v>
      </c>
      <c r="S343" s="348">
        <v>21.4894</v>
      </c>
      <c r="T343" s="348">
        <v>6.9184999999999999</v>
      </c>
      <c r="U343" s="348">
        <v>12.8988</v>
      </c>
      <c r="V343" s="348">
        <v>9.8323</v>
      </c>
      <c r="W343" s="348">
        <v>3.2831999999999999</v>
      </c>
      <c r="X343" s="348">
        <v>14.6966</v>
      </c>
      <c r="Y343" s="374"/>
      <c r="Z343" s="346"/>
      <c r="AA343" s="346"/>
      <c r="AB343" s="346"/>
      <c r="AC343" s="346"/>
      <c r="AD343" s="346"/>
      <c r="AE343" s="346"/>
      <c r="AF343" s="346"/>
      <c r="AG343" s="346"/>
      <c r="AH343" s="346"/>
      <c r="AI343" s="346"/>
      <c r="AJ343" s="346"/>
      <c r="AK343" s="346"/>
      <c r="AL343" s="346"/>
      <c r="AM343" s="346"/>
      <c r="AN343" s="346"/>
      <c r="AO343" s="373"/>
      <c r="AP343" s="348">
        <v>15.45</v>
      </c>
      <c r="AQ343" s="348">
        <v>17.32</v>
      </c>
      <c r="AR343" s="348">
        <v>14.17</v>
      </c>
      <c r="AS343" s="348">
        <v>9.4499999999999993</v>
      </c>
      <c r="AT343" s="348">
        <v>20.46</v>
      </c>
      <c r="AU343" s="351"/>
      <c r="AV343" s="346"/>
      <c r="AW343" s="346"/>
      <c r="AX343" s="346"/>
      <c r="AY343" s="346"/>
      <c r="AZ343" s="346"/>
      <c r="BA343" s="362"/>
      <c r="BB343" s="348"/>
      <c r="BC343" s="375"/>
      <c r="BD343" s="375"/>
      <c r="BE343" s="375"/>
      <c r="BF343" s="374"/>
      <c r="BG343" s="348"/>
      <c r="BH343" s="348"/>
      <c r="BI343" s="348"/>
      <c r="BJ343" s="348"/>
      <c r="BK343" s="373"/>
      <c r="BL343" s="372"/>
      <c r="BM343" s="372"/>
      <c r="BN343" s="372"/>
      <c r="BO343" s="372"/>
      <c r="BP343" s="372"/>
      <c r="BQ343" s="373"/>
      <c r="BR343" s="354"/>
    </row>
    <row r="344" spans="1:70" s="428" customFormat="1" x14ac:dyDescent="0.25">
      <c r="A344" s="886" t="s">
        <v>95</v>
      </c>
      <c r="B344" s="373"/>
      <c r="C344" s="719"/>
      <c r="D344" s="373"/>
      <c r="E344" s="346"/>
      <c r="F344" s="373"/>
      <c r="G344" s="347"/>
      <c r="H344" s="374"/>
      <c r="I344" s="348">
        <v>0.30509999999999998</v>
      </c>
      <c r="J344" s="348">
        <v>5.1749999999999998</v>
      </c>
      <c r="K344" s="348">
        <v>4.6303000000000001</v>
      </c>
      <c r="L344" s="348">
        <v>7.3156999999999996</v>
      </c>
      <c r="M344" s="348">
        <v>-0.65769999999999995</v>
      </c>
      <c r="N344" s="350">
        <v>2.6320999999999999</v>
      </c>
      <c r="O344" s="348">
        <v>6.6291000000000002</v>
      </c>
      <c r="P344" s="348">
        <v>17.743400000000001</v>
      </c>
      <c r="Q344" s="348">
        <v>16.2272</v>
      </c>
      <c r="R344" s="348">
        <v>14.030099999999999</v>
      </c>
      <c r="S344" s="348">
        <v>13.015599999999999</v>
      </c>
      <c r="T344" s="348">
        <v>-1.3706</v>
      </c>
      <c r="U344" s="348">
        <v>3.5192000000000001</v>
      </c>
      <c r="V344" s="348">
        <v>0.66039999999999999</v>
      </c>
      <c r="W344" s="348">
        <v>2.9750999999999999</v>
      </c>
      <c r="X344" s="348">
        <v>4.4880000000000004</v>
      </c>
      <c r="Y344" s="374"/>
      <c r="Z344" s="346"/>
      <c r="AA344" s="346"/>
      <c r="AB344" s="346"/>
      <c r="AC344" s="346"/>
      <c r="AD344" s="346"/>
      <c r="AE344" s="346"/>
      <c r="AF344" s="346"/>
      <c r="AG344" s="346"/>
      <c r="AH344" s="346"/>
      <c r="AI344" s="346"/>
      <c r="AJ344" s="346"/>
      <c r="AK344" s="346"/>
      <c r="AL344" s="346"/>
      <c r="AM344" s="346"/>
      <c r="AN344" s="346"/>
      <c r="AO344" s="373"/>
      <c r="AP344" s="348">
        <v>15.45</v>
      </c>
      <c r="AQ344" s="348">
        <v>17.32</v>
      </c>
      <c r="AR344" s="348">
        <v>14.17</v>
      </c>
      <c r="AS344" s="348">
        <v>9.4499999999999993</v>
      </c>
      <c r="AT344" s="348">
        <v>3.02</v>
      </c>
      <c r="AU344" s="351"/>
      <c r="AV344" s="346"/>
      <c r="AW344" s="346"/>
      <c r="AX344" s="346"/>
      <c r="AY344" s="346"/>
      <c r="AZ344" s="346"/>
      <c r="BA344" s="362"/>
      <c r="BB344" s="348"/>
      <c r="BC344" s="375"/>
      <c r="BD344" s="375"/>
      <c r="BE344" s="375"/>
      <c r="BF344" s="374"/>
      <c r="BG344" s="348"/>
      <c r="BH344" s="348"/>
      <c r="BI344" s="348"/>
      <c r="BJ344" s="348"/>
      <c r="BK344" s="373"/>
      <c r="BL344" s="372"/>
      <c r="BM344" s="372"/>
      <c r="BN344" s="372"/>
      <c r="BO344" s="372"/>
      <c r="BP344" s="372"/>
      <c r="BQ344" s="373"/>
      <c r="BR344" s="354"/>
    </row>
    <row r="345" spans="1:70" s="428" customFormat="1" x14ac:dyDescent="0.25">
      <c r="A345" s="887" t="s">
        <v>96</v>
      </c>
      <c r="B345" s="413"/>
      <c r="C345" s="725"/>
      <c r="D345" s="413"/>
      <c r="E345" s="414"/>
      <c r="F345" s="413"/>
      <c r="G345" s="415"/>
      <c r="H345" s="417"/>
      <c r="I345" s="416">
        <v>0.70974999999999999</v>
      </c>
      <c r="J345" s="416">
        <v>5.359</v>
      </c>
      <c r="K345" s="416">
        <v>5.8746999999999998</v>
      </c>
      <c r="L345" s="416">
        <v>11.653700000000001</v>
      </c>
      <c r="M345" s="416">
        <v>3.9819</v>
      </c>
      <c r="N345" s="418">
        <v>7.3229499999999996</v>
      </c>
      <c r="O345" s="416">
        <v>6.6291000000000002</v>
      </c>
      <c r="P345" s="416">
        <v>17.743400000000001</v>
      </c>
      <c r="Q345" s="416">
        <v>16.2272</v>
      </c>
      <c r="R345" s="416">
        <v>14.030099999999999</v>
      </c>
      <c r="S345" s="416">
        <v>17.252500000000001</v>
      </c>
      <c r="T345" s="416">
        <v>2.7738999999999998</v>
      </c>
      <c r="U345" s="416">
        <v>8.2089999999999996</v>
      </c>
      <c r="V345" s="416">
        <v>5.2464000000000004</v>
      </c>
      <c r="W345" s="416">
        <v>3.1292</v>
      </c>
      <c r="X345" s="416">
        <v>9.5922999999999998</v>
      </c>
      <c r="Y345" s="417"/>
      <c r="Z345" s="414"/>
      <c r="AA345" s="414"/>
      <c r="AB345" s="414"/>
      <c r="AC345" s="414"/>
      <c r="AD345" s="414"/>
      <c r="AE345" s="414"/>
      <c r="AF345" s="414"/>
      <c r="AG345" s="414"/>
      <c r="AH345" s="414"/>
      <c r="AI345" s="414"/>
      <c r="AJ345" s="414"/>
      <c r="AK345" s="414"/>
      <c r="AL345" s="414"/>
      <c r="AM345" s="414"/>
      <c r="AN345" s="414"/>
      <c r="AO345" s="413"/>
      <c r="AP345" s="416">
        <v>15.45</v>
      </c>
      <c r="AQ345" s="416">
        <v>17.32</v>
      </c>
      <c r="AR345" s="416">
        <v>14.17</v>
      </c>
      <c r="AS345" s="416">
        <v>9.4499999999999993</v>
      </c>
      <c r="AT345" s="416">
        <v>11.74</v>
      </c>
      <c r="AU345" s="419"/>
      <c r="AV345" s="414"/>
      <c r="AW345" s="414"/>
      <c r="AX345" s="414"/>
      <c r="AY345" s="414"/>
      <c r="AZ345" s="414"/>
      <c r="BA345" s="420"/>
      <c r="BB345" s="416"/>
      <c r="BC345" s="421"/>
      <c r="BD345" s="421"/>
      <c r="BE345" s="421"/>
      <c r="BF345" s="417"/>
      <c r="BG345" s="416"/>
      <c r="BH345" s="416"/>
      <c r="BI345" s="416"/>
      <c r="BJ345" s="416"/>
      <c r="BK345" s="413"/>
      <c r="BL345" s="412"/>
      <c r="BM345" s="412"/>
      <c r="BN345" s="412"/>
      <c r="BO345" s="412"/>
      <c r="BP345" s="412"/>
      <c r="BQ345" s="413"/>
      <c r="BR345" s="422"/>
    </row>
    <row r="346" spans="1:70" s="428" customFormat="1" ht="14.5" customHeight="1" x14ac:dyDescent="0.35">
      <c r="A346" s="874" t="s">
        <v>3788</v>
      </c>
      <c r="B346" s="862"/>
      <c r="C346" s="863"/>
      <c r="D346" s="862"/>
      <c r="E346" s="864"/>
      <c r="F346" s="862"/>
      <c r="G346" s="865"/>
      <c r="H346" s="867"/>
      <c r="I346" s="866"/>
      <c r="J346" s="866"/>
      <c r="K346" s="866"/>
      <c r="L346" s="866"/>
      <c r="M346" s="866"/>
      <c r="N346" s="868"/>
      <c r="O346" s="866"/>
      <c r="P346" s="866"/>
      <c r="Q346" s="866"/>
      <c r="R346" s="866"/>
      <c r="S346" s="866"/>
      <c r="T346" s="866"/>
      <c r="U346" s="866"/>
      <c r="V346" s="866"/>
      <c r="W346" s="866"/>
      <c r="X346" s="866"/>
      <c r="Y346" s="867"/>
      <c r="Z346" s="864"/>
      <c r="AA346" s="864"/>
      <c r="AB346" s="864"/>
      <c r="AC346" s="864"/>
      <c r="AD346" s="864"/>
      <c r="AE346" s="864"/>
      <c r="AF346" s="864"/>
      <c r="AG346" s="864"/>
      <c r="AH346" s="864"/>
      <c r="AI346" s="864"/>
      <c r="AJ346" s="864"/>
      <c r="AK346" s="864"/>
      <c r="AL346" s="864"/>
      <c r="AM346" s="864"/>
      <c r="AN346" s="864"/>
      <c r="AO346" s="862"/>
      <c r="AP346" s="866"/>
      <c r="AQ346" s="866"/>
      <c r="AR346" s="866"/>
      <c r="AS346" s="866"/>
      <c r="AT346" s="866"/>
      <c r="AU346" s="869"/>
      <c r="AV346" s="864"/>
      <c r="AW346" s="864"/>
      <c r="AX346" s="864"/>
      <c r="AY346" s="864"/>
      <c r="AZ346" s="864"/>
      <c r="BA346" s="870"/>
      <c r="BB346" s="866"/>
      <c r="BC346" s="871"/>
      <c r="BD346" s="871"/>
      <c r="BE346" s="871"/>
      <c r="BF346" s="867"/>
      <c r="BG346" s="866"/>
      <c r="BH346" s="866"/>
      <c r="BI346" s="866"/>
      <c r="BJ346" s="866"/>
      <c r="BK346" s="862"/>
      <c r="BL346" s="872"/>
      <c r="BM346" s="872"/>
      <c r="BN346" s="872"/>
      <c r="BO346" s="872"/>
      <c r="BP346" s="872"/>
      <c r="BQ346" s="862"/>
      <c r="BR346" s="873"/>
    </row>
    <row r="347" spans="1:70" s="428" customFormat="1" x14ac:dyDescent="0.25">
      <c r="A347" s="345" t="s">
        <v>3789</v>
      </c>
      <c r="B347" s="373"/>
      <c r="C347" s="719">
        <v>45632</v>
      </c>
      <c r="D347" s="373"/>
      <c r="E347" s="346">
        <v>2954.99</v>
      </c>
      <c r="F347" s="373"/>
      <c r="G347" s="347">
        <v>10.55</v>
      </c>
      <c r="H347" s="374"/>
      <c r="I347" s="348">
        <v>9.4899999999999998E-2</v>
      </c>
      <c r="J347" s="348">
        <v>3.5329000000000002</v>
      </c>
      <c r="K347" s="348">
        <v>2.1297000000000001</v>
      </c>
      <c r="L347" s="348">
        <v>3.5329000000000002</v>
      </c>
      <c r="M347" s="348">
        <v>-3.9161999999999999</v>
      </c>
      <c r="N347" s="350">
        <v>1.0536000000000001</v>
      </c>
      <c r="O347" s="348" t="s">
        <v>430</v>
      </c>
      <c r="P347" s="348" t="s">
        <v>430</v>
      </c>
      <c r="Q347" s="348" t="s">
        <v>430</v>
      </c>
      <c r="R347" s="348" t="s">
        <v>430</v>
      </c>
      <c r="S347" s="348">
        <v>9.7814999999999994</v>
      </c>
      <c r="T347" s="348">
        <v>-4.7834000000000003</v>
      </c>
      <c r="U347" s="348">
        <v>1.0536000000000001</v>
      </c>
      <c r="V347" s="348">
        <v>-0.93899999999999995</v>
      </c>
      <c r="W347" s="348">
        <v>1.9323999999999999</v>
      </c>
      <c r="X347" s="348">
        <v>3.5577999999999999</v>
      </c>
      <c r="Y347" s="374"/>
      <c r="Z347" s="346">
        <v>2</v>
      </c>
      <c r="AA347" s="346">
        <v>1</v>
      </c>
      <c r="AB347" s="346">
        <v>1</v>
      </c>
      <c r="AC347" s="346">
        <v>2</v>
      </c>
      <c r="AD347" s="346">
        <v>2</v>
      </c>
      <c r="AE347" s="346">
        <v>1</v>
      </c>
      <c r="AF347" s="346" t="s">
        <v>430</v>
      </c>
      <c r="AG347" s="346" t="s">
        <v>430</v>
      </c>
      <c r="AH347" s="346" t="s">
        <v>430</v>
      </c>
      <c r="AI347" s="346" t="s">
        <v>430</v>
      </c>
      <c r="AJ347" s="346">
        <v>1</v>
      </c>
      <c r="AK347" s="346">
        <v>2</v>
      </c>
      <c r="AL347" s="346">
        <v>1</v>
      </c>
      <c r="AM347" s="346">
        <v>1</v>
      </c>
      <c r="AN347" s="346">
        <v>1</v>
      </c>
      <c r="AO347" s="373"/>
      <c r="AP347" s="348" t="s">
        <v>430</v>
      </c>
      <c r="AQ347" s="348" t="s">
        <v>430</v>
      </c>
      <c r="AR347" s="348" t="s">
        <v>430</v>
      </c>
      <c r="AS347" s="348" t="s">
        <v>430</v>
      </c>
      <c r="AT347" s="348">
        <v>-2.23</v>
      </c>
      <c r="AU347" s="351"/>
      <c r="AV347" s="346" t="s">
        <v>430</v>
      </c>
      <c r="AW347" s="346" t="s">
        <v>430</v>
      </c>
      <c r="AX347" s="346" t="s">
        <v>430</v>
      </c>
      <c r="AY347" s="346" t="s">
        <v>430</v>
      </c>
      <c r="AZ347" s="346">
        <v>1</v>
      </c>
      <c r="BA347" s="362"/>
      <c r="BB347" s="348">
        <v>9.5364670936204607</v>
      </c>
      <c r="BC347" s="375">
        <v>0.89093019718399102</v>
      </c>
      <c r="BD347" s="375">
        <v>-8.4700194019694496E-3</v>
      </c>
      <c r="BE347" s="375">
        <v>0.21139695247877099</v>
      </c>
      <c r="BF347" s="374"/>
      <c r="BG347" s="348">
        <v>93.060100000000006</v>
      </c>
      <c r="BH347" s="348">
        <v>1.0174300000000001</v>
      </c>
      <c r="BI347" s="348" t="s">
        <v>430</v>
      </c>
      <c r="BJ347" s="348">
        <v>5.9224699999999997</v>
      </c>
      <c r="BK347" s="373"/>
      <c r="BL347" s="372" t="s">
        <v>3790</v>
      </c>
      <c r="BM347" s="372" t="s">
        <v>3791</v>
      </c>
      <c r="BN347" s="372" t="s">
        <v>3792</v>
      </c>
      <c r="BO347" s="372" t="s">
        <v>3793</v>
      </c>
      <c r="BP347" s="372" t="s">
        <v>3794</v>
      </c>
      <c r="BQ347" s="373"/>
      <c r="BR347" s="354" t="s">
        <v>436</v>
      </c>
    </row>
    <row r="348" spans="1:70" s="428" customFormat="1" x14ac:dyDescent="0.25">
      <c r="A348" s="345" t="s">
        <v>3795</v>
      </c>
      <c r="B348" s="373"/>
      <c r="C348" s="719">
        <v>43543</v>
      </c>
      <c r="D348" s="373"/>
      <c r="E348" s="346">
        <v>210.244</v>
      </c>
      <c r="F348" s="373"/>
      <c r="G348" s="347">
        <v>23.758299999999998</v>
      </c>
      <c r="H348" s="374"/>
      <c r="I348" s="348">
        <v>0.22950000000000001</v>
      </c>
      <c r="J348" s="348">
        <v>2.4104000000000001</v>
      </c>
      <c r="K348" s="348">
        <v>-0.53420000000000001</v>
      </c>
      <c r="L348" s="348">
        <v>4.4408000000000003</v>
      </c>
      <c r="M348" s="348">
        <v>-2.6949000000000001</v>
      </c>
      <c r="N348" s="350">
        <v>1.0454000000000001</v>
      </c>
      <c r="O348" s="348">
        <v>0.64980000000000004</v>
      </c>
      <c r="P348" s="348">
        <v>9.6372</v>
      </c>
      <c r="Q348" s="348">
        <v>10.4085</v>
      </c>
      <c r="R348" s="348" t="s">
        <v>430</v>
      </c>
      <c r="S348" s="348">
        <v>9.4510000000000005</v>
      </c>
      <c r="T348" s="348">
        <v>-4.0185000000000004</v>
      </c>
      <c r="U348" s="348">
        <v>0.60429999999999995</v>
      </c>
      <c r="V348" s="348">
        <v>-1.4228000000000001</v>
      </c>
      <c r="W348" s="348">
        <v>0.55659999999999998</v>
      </c>
      <c r="X348" s="348">
        <v>12.6685</v>
      </c>
      <c r="Y348" s="374"/>
      <c r="Z348" s="346">
        <v>1</v>
      </c>
      <c r="AA348" s="346">
        <v>2</v>
      </c>
      <c r="AB348" s="346">
        <v>2</v>
      </c>
      <c r="AC348" s="346">
        <v>1</v>
      </c>
      <c r="AD348" s="346">
        <v>1</v>
      </c>
      <c r="AE348" s="346">
        <v>2</v>
      </c>
      <c r="AF348" s="346">
        <v>1</v>
      </c>
      <c r="AG348" s="346">
        <v>1</v>
      </c>
      <c r="AH348" s="346">
        <v>1</v>
      </c>
      <c r="AI348" s="346" t="s">
        <v>430</v>
      </c>
      <c r="AJ348" s="346">
        <v>2</v>
      </c>
      <c r="AK348" s="346">
        <v>1</v>
      </c>
      <c r="AL348" s="346">
        <v>2</v>
      </c>
      <c r="AM348" s="346">
        <v>2</v>
      </c>
      <c r="AN348" s="346">
        <v>2</v>
      </c>
      <c r="AO348" s="373"/>
      <c r="AP348" s="348" t="s">
        <v>430</v>
      </c>
      <c r="AQ348" s="348">
        <v>11.89</v>
      </c>
      <c r="AR348" s="348">
        <v>8.31</v>
      </c>
      <c r="AS348" s="348">
        <v>3.2</v>
      </c>
      <c r="AT348" s="348">
        <v>-2.48</v>
      </c>
      <c r="AU348" s="351"/>
      <c r="AV348" s="346" t="s">
        <v>430</v>
      </c>
      <c r="AW348" s="346">
        <v>1</v>
      </c>
      <c r="AX348" s="346">
        <v>1</v>
      </c>
      <c r="AY348" s="346">
        <v>1</v>
      </c>
      <c r="AZ348" s="346">
        <v>2</v>
      </c>
      <c r="BA348" s="362"/>
      <c r="BB348" s="348">
        <v>11.356739344065099</v>
      </c>
      <c r="BC348" s="375">
        <v>0.85196414100120699</v>
      </c>
      <c r="BD348" s="375">
        <v>4.5691986308398103E-2</v>
      </c>
      <c r="BE348" s="375">
        <v>0.152219727880825</v>
      </c>
      <c r="BF348" s="374"/>
      <c r="BG348" s="348">
        <v>98.927400000000006</v>
      </c>
      <c r="BH348" s="348" t="s">
        <v>430</v>
      </c>
      <c r="BI348" s="348" t="s">
        <v>430</v>
      </c>
      <c r="BJ348" s="348">
        <v>1.0726</v>
      </c>
      <c r="BK348" s="373"/>
      <c r="BL348" s="372" t="s">
        <v>3796</v>
      </c>
      <c r="BM348" s="372" t="s">
        <v>3797</v>
      </c>
      <c r="BN348" s="372" t="s">
        <v>3021</v>
      </c>
      <c r="BO348" s="372" t="s">
        <v>3798</v>
      </c>
      <c r="BP348" s="372" t="s">
        <v>3799</v>
      </c>
      <c r="BQ348" s="373"/>
      <c r="BR348" s="354" t="s">
        <v>3800</v>
      </c>
    </row>
    <row r="349" spans="1:70" s="428" customFormat="1" x14ac:dyDescent="0.25">
      <c r="A349" s="885" t="s">
        <v>93</v>
      </c>
      <c r="B349" s="402"/>
      <c r="C349" s="724"/>
      <c r="D349" s="402"/>
      <c r="E349" s="403"/>
      <c r="F349" s="402"/>
      <c r="G349" s="404"/>
      <c r="H349" s="406"/>
      <c r="I349" s="405">
        <v>0.16220000000000001</v>
      </c>
      <c r="J349" s="405">
        <v>2.9716999999999998</v>
      </c>
      <c r="K349" s="405">
        <v>0.79779999999999995</v>
      </c>
      <c r="L349" s="405">
        <v>3.9868999999999999</v>
      </c>
      <c r="M349" s="405">
        <v>-3.3056000000000001</v>
      </c>
      <c r="N349" s="407">
        <v>1.0495000000000001</v>
      </c>
      <c r="O349" s="405">
        <v>0.64980000000000004</v>
      </c>
      <c r="P349" s="405">
        <v>9.6372</v>
      </c>
      <c r="Q349" s="405">
        <v>10.4085</v>
      </c>
      <c r="R349" s="405" t="s">
        <v>430</v>
      </c>
      <c r="S349" s="405">
        <v>9.6161999999999992</v>
      </c>
      <c r="T349" s="405">
        <v>-4.4009</v>
      </c>
      <c r="U349" s="405">
        <v>0.82899999999999996</v>
      </c>
      <c r="V349" s="405">
        <v>-1.1809000000000001</v>
      </c>
      <c r="W349" s="405">
        <v>1.2444999999999999</v>
      </c>
      <c r="X349" s="405">
        <v>8.1132000000000009</v>
      </c>
      <c r="Y349" s="406"/>
      <c r="Z349" s="403">
        <v>2</v>
      </c>
      <c r="AA349" s="403">
        <v>2</v>
      </c>
      <c r="AB349" s="403">
        <v>2</v>
      </c>
      <c r="AC349" s="403">
        <v>2</v>
      </c>
      <c r="AD349" s="403">
        <v>2</v>
      </c>
      <c r="AE349" s="403">
        <v>2</v>
      </c>
      <c r="AF349" s="403">
        <v>1</v>
      </c>
      <c r="AG349" s="403">
        <v>1</v>
      </c>
      <c r="AH349" s="403">
        <v>1</v>
      </c>
      <c r="AI349" s="403">
        <v>0</v>
      </c>
      <c r="AJ349" s="403">
        <v>2</v>
      </c>
      <c r="AK349" s="403">
        <v>2</v>
      </c>
      <c r="AL349" s="403">
        <v>2</v>
      </c>
      <c r="AM349" s="403">
        <v>2</v>
      </c>
      <c r="AN349" s="403">
        <v>2</v>
      </c>
      <c r="AO349" s="402"/>
      <c r="AP349" s="405" t="s">
        <v>430</v>
      </c>
      <c r="AQ349" s="405">
        <v>11.89</v>
      </c>
      <c r="AR349" s="405">
        <v>8.31</v>
      </c>
      <c r="AS349" s="405">
        <v>3.2</v>
      </c>
      <c r="AT349" s="405">
        <v>-2.355</v>
      </c>
      <c r="AU349" s="408"/>
      <c r="AV349" s="403">
        <v>0</v>
      </c>
      <c r="AW349" s="403">
        <v>1</v>
      </c>
      <c r="AX349" s="403">
        <v>1</v>
      </c>
      <c r="AY349" s="403">
        <v>1</v>
      </c>
      <c r="AZ349" s="403">
        <v>2</v>
      </c>
      <c r="BA349" s="409"/>
      <c r="BB349" s="405"/>
      <c r="BC349" s="410"/>
      <c r="BD349" s="410"/>
      <c r="BE349" s="410"/>
      <c r="BF349" s="406"/>
      <c r="BG349" s="405"/>
      <c r="BH349" s="405"/>
      <c r="BI349" s="405"/>
      <c r="BJ349" s="405"/>
      <c r="BK349" s="402"/>
      <c r="BL349" s="401"/>
      <c r="BM349" s="401"/>
      <c r="BN349" s="401"/>
      <c r="BO349" s="401"/>
      <c r="BP349" s="401"/>
      <c r="BQ349" s="402"/>
      <c r="BR349" s="411"/>
    </row>
    <row r="350" spans="1:70" s="428" customFormat="1" x14ac:dyDescent="0.25">
      <c r="A350" s="886" t="s">
        <v>94</v>
      </c>
      <c r="B350" s="373"/>
      <c r="C350" s="719"/>
      <c r="D350" s="373"/>
      <c r="E350" s="346"/>
      <c r="F350" s="373"/>
      <c r="G350" s="347"/>
      <c r="H350" s="374"/>
      <c r="I350" s="348">
        <v>0.22950000000000001</v>
      </c>
      <c r="J350" s="348">
        <v>3.5329000000000002</v>
      </c>
      <c r="K350" s="348">
        <v>2.1297000000000001</v>
      </c>
      <c r="L350" s="348">
        <v>4.4408000000000003</v>
      </c>
      <c r="M350" s="348">
        <v>-2.6949000000000001</v>
      </c>
      <c r="N350" s="350">
        <v>1.0536000000000001</v>
      </c>
      <c r="O350" s="348">
        <v>0.64980000000000004</v>
      </c>
      <c r="P350" s="348">
        <v>9.6372</v>
      </c>
      <c r="Q350" s="348">
        <v>10.4085</v>
      </c>
      <c r="R350" s="348" t="s">
        <v>430</v>
      </c>
      <c r="S350" s="348">
        <v>9.7814999999999994</v>
      </c>
      <c r="T350" s="348">
        <v>-4.0185000000000004</v>
      </c>
      <c r="U350" s="348">
        <v>1.0536000000000001</v>
      </c>
      <c r="V350" s="348">
        <v>-0.93899999999999995</v>
      </c>
      <c r="W350" s="348">
        <v>1.9323999999999999</v>
      </c>
      <c r="X350" s="348">
        <v>12.6685</v>
      </c>
      <c r="Y350" s="374"/>
      <c r="Z350" s="346"/>
      <c r="AA350" s="346"/>
      <c r="AB350" s="346"/>
      <c r="AC350" s="346"/>
      <c r="AD350" s="346"/>
      <c r="AE350" s="346"/>
      <c r="AF350" s="346"/>
      <c r="AG350" s="346"/>
      <c r="AH350" s="346"/>
      <c r="AI350" s="346"/>
      <c r="AJ350" s="346"/>
      <c r="AK350" s="346"/>
      <c r="AL350" s="346"/>
      <c r="AM350" s="346"/>
      <c r="AN350" s="346"/>
      <c r="AO350" s="373"/>
      <c r="AP350" s="348" t="s">
        <v>430</v>
      </c>
      <c r="AQ350" s="348">
        <v>11.89</v>
      </c>
      <c r="AR350" s="348">
        <v>8.31</v>
      </c>
      <c r="AS350" s="348">
        <v>3.2</v>
      </c>
      <c r="AT350" s="348">
        <v>-2.23</v>
      </c>
      <c r="AU350" s="351"/>
      <c r="AV350" s="346"/>
      <c r="AW350" s="346"/>
      <c r="AX350" s="346"/>
      <c r="AY350" s="346"/>
      <c r="AZ350" s="346"/>
      <c r="BA350" s="362"/>
      <c r="BB350" s="348"/>
      <c r="BC350" s="375"/>
      <c r="BD350" s="375"/>
      <c r="BE350" s="375"/>
      <c r="BF350" s="374"/>
      <c r="BG350" s="348"/>
      <c r="BH350" s="348"/>
      <c r="BI350" s="348"/>
      <c r="BJ350" s="348"/>
      <c r="BK350" s="373"/>
      <c r="BL350" s="372"/>
      <c r="BM350" s="372"/>
      <c r="BN350" s="372"/>
      <c r="BO350" s="372"/>
      <c r="BP350" s="372"/>
      <c r="BQ350" s="373"/>
      <c r="BR350" s="354"/>
    </row>
    <row r="351" spans="1:70" s="428" customFormat="1" x14ac:dyDescent="0.25">
      <c r="A351" s="886" t="s">
        <v>95</v>
      </c>
      <c r="B351" s="373"/>
      <c r="C351" s="719"/>
      <c r="D351" s="373"/>
      <c r="E351" s="346"/>
      <c r="F351" s="373"/>
      <c r="G351" s="347"/>
      <c r="H351" s="374"/>
      <c r="I351" s="348">
        <v>9.4899999999999998E-2</v>
      </c>
      <c r="J351" s="348">
        <v>2.4104000000000001</v>
      </c>
      <c r="K351" s="348">
        <v>-0.53420000000000001</v>
      </c>
      <c r="L351" s="348">
        <v>3.5329000000000002</v>
      </c>
      <c r="M351" s="348">
        <v>-3.9161999999999999</v>
      </c>
      <c r="N351" s="350">
        <v>1.0454000000000001</v>
      </c>
      <c r="O351" s="348">
        <v>0.64980000000000004</v>
      </c>
      <c r="P351" s="348">
        <v>9.6372</v>
      </c>
      <c r="Q351" s="348">
        <v>10.4085</v>
      </c>
      <c r="R351" s="348" t="s">
        <v>430</v>
      </c>
      <c r="S351" s="348">
        <v>9.4510000000000005</v>
      </c>
      <c r="T351" s="348">
        <v>-4.7834000000000003</v>
      </c>
      <c r="U351" s="348">
        <v>0.60429999999999995</v>
      </c>
      <c r="V351" s="348">
        <v>-1.4228000000000001</v>
      </c>
      <c r="W351" s="348">
        <v>0.55659999999999998</v>
      </c>
      <c r="X351" s="348">
        <v>3.5577999999999999</v>
      </c>
      <c r="Y351" s="374"/>
      <c r="Z351" s="346"/>
      <c r="AA351" s="346"/>
      <c r="AB351" s="346"/>
      <c r="AC351" s="346"/>
      <c r="AD351" s="346"/>
      <c r="AE351" s="346"/>
      <c r="AF351" s="346"/>
      <c r="AG351" s="346"/>
      <c r="AH351" s="346"/>
      <c r="AI351" s="346"/>
      <c r="AJ351" s="346"/>
      <c r="AK351" s="346"/>
      <c r="AL351" s="346"/>
      <c r="AM351" s="346"/>
      <c r="AN351" s="346"/>
      <c r="AO351" s="373"/>
      <c r="AP351" s="348" t="s">
        <v>430</v>
      </c>
      <c r="AQ351" s="348">
        <v>11.89</v>
      </c>
      <c r="AR351" s="348">
        <v>8.31</v>
      </c>
      <c r="AS351" s="348">
        <v>3.2</v>
      </c>
      <c r="AT351" s="348">
        <v>-2.48</v>
      </c>
      <c r="AU351" s="351"/>
      <c r="AV351" s="346"/>
      <c r="AW351" s="346"/>
      <c r="AX351" s="346"/>
      <c r="AY351" s="346"/>
      <c r="AZ351" s="346"/>
      <c r="BA351" s="362"/>
      <c r="BB351" s="348"/>
      <c r="BC351" s="375"/>
      <c r="BD351" s="375"/>
      <c r="BE351" s="375"/>
      <c r="BF351" s="374"/>
      <c r="BG351" s="348"/>
      <c r="BH351" s="348"/>
      <c r="BI351" s="348"/>
      <c r="BJ351" s="348"/>
      <c r="BK351" s="373"/>
      <c r="BL351" s="372"/>
      <c r="BM351" s="372"/>
      <c r="BN351" s="372"/>
      <c r="BO351" s="372"/>
      <c r="BP351" s="372"/>
      <c r="BQ351" s="373"/>
      <c r="BR351" s="354"/>
    </row>
    <row r="352" spans="1:70" s="428" customFormat="1" x14ac:dyDescent="0.25">
      <c r="A352" s="887" t="s">
        <v>96</v>
      </c>
      <c r="B352" s="413"/>
      <c r="C352" s="725"/>
      <c r="D352" s="413"/>
      <c r="E352" s="414"/>
      <c r="F352" s="413"/>
      <c r="G352" s="415"/>
      <c r="H352" s="417"/>
      <c r="I352" s="416">
        <v>0.16220000000000001</v>
      </c>
      <c r="J352" s="416">
        <v>2.9716499999999999</v>
      </c>
      <c r="K352" s="416">
        <v>0.79774999999999996</v>
      </c>
      <c r="L352" s="416">
        <v>3.98685</v>
      </c>
      <c r="M352" s="416">
        <v>-3.3055500000000002</v>
      </c>
      <c r="N352" s="418">
        <v>1.0495000000000001</v>
      </c>
      <c r="O352" s="416">
        <v>0.64980000000000004</v>
      </c>
      <c r="P352" s="416">
        <v>9.6372</v>
      </c>
      <c r="Q352" s="416">
        <v>10.4085</v>
      </c>
      <c r="R352" s="416" t="s">
        <v>430</v>
      </c>
      <c r="S352" s="416">
        <v>9.6161999999999992</v>
      </c>
      <c r="T352" s="416">
        <v>-4.4009</v>
      </c>
      <c r="U352" s="416">
        <v>0.82899999999999996</v>
      </c>
      <c r="V352" s="416">
        <v>-1.1809000000000001</v>
      </c>
      <c r="W352" s="416">
        <v>1.2444999999999999</v>
      </c>
      <c r="X352" s="416">
        <v>8.1131499999999992</v>
      </c>
      <c r="Y352" s="417"/>
      <c r="Z352" s="414"/>
      <c r="AA352" s="414"/>
      <c r="AB352" s="414"/>
      <c r="AC352" s="414"/>
      <c r="AD352" s="414"/>
      <c r="AE352" s="414"/>
      <c r="AF352" s="414"/>
      <c r="AG352" s="414"/>
      <c r="AH352" s="414"/>
      <c r="AI352" s="414"/>
      <c r="AJ352" s="414"/>
      <c r="AK352" s="414"/>
      <c r="AL352" s="414"/>
      <c r="AM352" s="414"/>
      <c r="AN352" s="414"/>
      <c r="AO352" s="413"/>
      <c r="AP352" s="416" t="s">
        <v>430</v>
      </c>
      <c r="AQ352" s="416">
        <v>11.89</v>
      </c>
      <c r="AR352" s="416">
        <v>8.31</v>
      </c>
      <c r="AS352" s="416">
        <v>3.2</v>
      </c>
      <c r="AT352" s="416">
        <v>-2.36</v>
      </c>
      <c r="AU352" s="419"/>
      <c r="AV352" s="414"/>
      <c r="AW352" s="414"/>
      <c r="AX352" s="414"/>
      <c r="AY352" s="414"/>
      <c r="AZ352" s="414"/>
      <c r="BA352" s="420"/>
      <c r="BB352" s="416"/>
      <c r="BC352" s="421"/>
      <c r="BD352" s="421"/>
      <c r="BE352" s="421"/>
      <c r="BF352" s="417"/>
      <c r="BG352" s="416"/>
      <c r="BH352" s="416"/>
      <c r="BI352" s="416"/>
      <c r="BJ352" s="416"/>
      <c r="BK352" s="413"/>
      <c r="BL352" s="412"/>
      <c r="BM352" s="412"/>
      <c r="BN352" s="412"/>
      <c r="BO352" s="412"/>
      <c r="BP352" s="412"/>
      <c r="BQ352" s="413"/>
      <c r="BR352" s="422"/>
    </row>
    <row r="353" spans="1:70" s="428" customFormat="1" ht="14.5" customHeight="1" x14ac:dyDescent="0.35">
      <c r="A353" s="874" t="s">
        <v>3801</v>
      </c>
      <c r="B353" s="862"/>
      <c r="C353" s="863"/>
      <c r="D353" s="862"/>
      <c r="E353" s="864"/>
      <c r="F353" s="862"/>
      <c r="G353" s="865"/>
      <c r="H353" s="867"/>
      <c r="I353" s="866"/>
      <c r="J353" s="866"/>
      <c r="K353" s="866"/>
      <c r="L353" s="866"/>
      <c r="M353" s="866"/>
      <c r="N353" s="868"/>
      <c r="O353" s="866"/>
      <c r="P353" s="866"/>
      <c r="Q353" s="866"/>
      <c r="R353" s="866"/>
      <c r="S353" s="866"/>
      <c r="T353" s="866"/>
      <c r="U353" s="866"/>
      <c r="V353" s="866"/>
      <c r="W353" s="866"/>
      <c r="X353" s="866"/>
      <c r="Y353" s="867"/>
      <c r="Z353" s="864"/>
      <c r="AA353" s="864"/>
      <c r="AB353" s="864"/>
      <c r="AC353" s="864"/>
      <c r="AD353" s="864"/>
      <c r="AE353" s="864"/>
      <c r="AF353" s="864"/>
      <c r="AG353" s="864"/>
      <c r="AH353" s="864"/>
      <c r="AI353" s="864"/>
      <c r="AJ353" s="864"/>
      <c r="AK353" s="864"/>
      <c r="AL353" s="864"/>
      <c r="AM353" s="864"/>
      <c r="AN353" s="864"/>
      <c r="AO353" s="862"/>
      <c r="AP353" s="866"/>
      <c r="AQ353" s="866"/>
      <c r="AR353" s="866"/>
      <c r="AS353" s="866"/>
      <c r="AT353" s="866"/>
      <c r="AU353" s="869"/>
      <c r="AV353" s="864"/>
      <c r="AW353" s="864"/>
      <c r="AX353" s="864"/>
      <c r="AY353" s="864"/>
      <c r="AZ353" s="864"/>
      <c r="BA353" s="870"/>
      <c r="BB353" s="866"/>
      <c r="BC353" s="871"/>
      <c r="BD353" s="871"/>
      <c r="BE353" s="871"/>
      <c r="BF353" s="867"/>
      <c r="BG353" s="866"/>
      <c r="BH353" s="866"/>
      <c r="BI353" s="866"/>
      <c r="BJ353" s="866"/>
      <c r="BK353" s="862"/>
      <c r="BL353" s="872"/>
      <c r="BM353" s="872"/>
      <c r="BN353" s="872"/>
      <c r="BO353" s="872"/>
      <c r="BP353" s="872"/>
      <c r="BQ353" s="862"/>
      <c r="BR353" s="873"/>
    </row>
    <row r="354" spans="1:70" s="428" customFormat="1" x14ac:dyDescent="0.25">
      <c r="A354" s="345" t="s">
        <v>3802</v>
      </c>
      <c r="B354" s="373"/>
      <c r="C354" s="719">
        <v>45685</v>
      </c>
      <c r="D354" s="373"/>
      <c r="E354" s="346">
        <v>2098.33</v>
      </c>
      <c r="F354" s="373"/>
      <c r="G354" s="347">
        <v>10.89</v>
      </c>
      <c r="H354" s="374"/>
      <c r="I354" s="348">
        <v>0.36870000000000003</v>
      </c>
      <c r="J354" s="348">
        <v>4.5106000000000002</v>
      </c>
      <c r="K354" s="348">
        <v>1.2081999999999999</v>
      </c>
      <c r="L354" s="348">
        <v>1.4911000000000001</v>
      </c>
      <c r="M354" s="348">
        <v>-5.1394000000000002</v>
      </c>
      <c r="N354" s="350">
        <v>0.55400000000000005</v>
      </c>
      <c r="O354" s="348" t="s">
        <v>430</v>
      </c>
      <c r="P354" s="348" t="s">
        <v>430</v>
      </c>
      <c r="Q354" s="348" t="s">
        <v>430</v>
      </c>
      <c r="R354" s="348" t="s">
        <v>430</v>
      </c>
      <c r="S354" s="348">
        <v>8.3582000000000001</v>
      </c>
      <c r="T354" s="348">
        <v>-6.7637</v>
      </c>
      <c r="U354" s="348">
        <v>-4.0529000000000002</v>
      </c>
      <c r="V354" s="348">
        <v>-2.0682999999999998</v>
      </c>
      <c r="W354" s="348">
        <v>2.3496000000000001</v>
      </c>
      <c r="X354" s="348">
        <v>6.3432000000000004</v>
      </c>
      <c r="Y354" s="374"/>
      <c r="Z354" s="346">
        <v>1</v>
      </c>
      <c r="AA354" s="346">
        <v>2</v>
      </c>
      <c r="AB354" s="346">
        <v>1</v>
      </c>
      <c r="AC354" s="346">
        <v>1</v>
      </c>
      <c r="AD354" s="346">
        <v>2</v>
      </c>
      <c r="AE354" s="346">
        <v>1</v>
      </c>
      <c r="AF354" s="346" t="s">
        <v>430</v>
      </c>
      <c r="AG354" s="346" t="s">
        <v>430</v>
      </c>
      <c r="AH354" s="346" t="s">
        <v>430</v>
      </c>
      <c r="AI354" s="346" t="s">
        <v>430</v>
      </c>
      <c r="AJ354" s="346">
        <v>1</v>
      </c>
      <c r="AK354" s="346">
        <v>2</v>
      </c>
      <c r="AL354" s="346">
        <v>1</v>
      </c>
      <c r="AM354" s="346">
        <v>1</v>
      </c>
      <c r="AN354" s="346">
        <v>1</v>
      </c>
      <c r="AO354" s="373"/>
      <c r="AP354" s="348" t="s">
        <v>430</v>
      </c>
      <c r="AQ354" s="348" t="s">
        <v>430</v>
      </c>
      <c r="AR354" s="348" t="s">
        <v>430</v>
      </c>
      <c r="AS354" s="348" t="s">
        <v>430</v>
      </c>
      <c r="AT354" s="348">
        <v>-7.63</v>
      </c>
      <c r="AU354" s="351"/>
      <c r="AV354" s="346" t="s">
        <v>430</v>
      </c>
      <c r="AW354" s="346" t="s">
        <v>430</v>
      </c>
      <c r="AX354" s="346" t="s">
        <v>430</v>
      </c>
      <c r="AY354" s="346" t="s">
        <v>430</v>
      </c>
      <c r="AZ354" s="346">
        <v>1</v>
      </c>
      <c r="BA354" s="362"/>
      <c r="BB354" s="348">
        <v>12.068710256368201</v>
      </c>
      <c r="BC354" s="375">
        <v>1.00611028904226</v>
      </c>
      <c r="BD354" s="375">
        <v>2.6169775536090099E-2</v>
      </c>
      <c r="BE354" s="375">
        <v>-0.212139503270033</v>
      </c>
      <c r="BF354" s="374"/>
      <c r="BG354" s="348">
        <v>73.615099999999998</v>
      </c>
      <c r="BH354" s="348">
        <v>13.1142</v>
      </c>
      <c r="BI354" s="348">
        <v>8.8987099999999995</v>
      </c>
      <c r="BJ354" s="348">
        <v>4.3719900000000003</v>
      </c>
      <c r="BK354" s="373"/>
      <c r="BL354" s="372" t="s">
        <v>3803</v>
      </c>
      <c r="BM354" s="372" t="s">
        <v>3804</v>
      </c>
      <c r="BN354" s="372" t="s">
        <v>3805</v>
      </c>
      <c r="BO354" s="372" t="s">
        <v>3806</v>
      </c>
      <c r="BP354" s="372" t="s">
        <v>3807</v>
      </c>
      <c r="BQ354" s="373"/>
      <c r="BR354" s="354" t="s">
        <v>436</v>
      </c>
    </row>
    <row r="355" spans="1:70" s="428" customFormat="1" ht="11" x14ac:dyDescent="0.3">
      <c r="A355" s="841" t="s">
        <v>3808</v>
      </c>
      <c r="B355" s="842"/>
      <c r="C355" s="843">
        <v>45988</v>
      </c>
      <c r="D355" s="842"/>
      <c r="E355" s="844">
        <v>788.91399999999999</v>
      </c>
      <c r="F355" s="842"/>
      <c r="G355" s="845">
        <v>9.548</v>
      </c>
      <c r="H355" s="847"/>
      <c r="I355" s="846">
        <v>0.3468</v>
      </c>
      <c r="J355" s="846">
        <v>4.5324999999999998</v>
      </c>
      <c r="K355" s="846">
        <v>0.22040000000000001</v>
      </c>
      <c r="L355" s="846">
        <v>-1.2923</v>
      </c>
      <c r="M355" s="846">
        <v>-4.8339999999999996</v>
      </c>
      <c r="N355" s="848" t="s">
        <v>430</v>
      </c>
      <c r="O355" s="846" t="s">
        <v>430</v>
      </c>
      <c r="P355" s="846" t="s">
        <v>430</v>
      </c>
      <c r="Q355" s="846" t="s">
        <v>430</v>
      </c>
      <c r="R355" s="846" t="s">
        <v>430</v>
      </c>
      <c r="S355" s="846">
        <v>5.5960999999999999</v>
      </c>
      <c r="T355" s="846">
        <v>-6.4379999999999997</v>
      </c>
      <c r="U355" s="846" t="s">
        <v>430</v>
      </c>
      <c r="V355" s="846" t="s">
        <v>430</v>
      </c>
      <c r="W355" s="846">
        <v>0.87690000000000001</v>
      </c>
      <c r="X355" s="846">
        <v>-4.5199999999999996</v>
      </c>
      <c r="Y355" s="847"/>
      <c r="Z355" s="844">
        <v>2</v>
      </c>
      <c r="AA355" s="844">
        <v>1</v>
      </c>
      <c r="AB355" s="844">
        <v>2</v>
      </c>
      <c r="AC355" s="844">
        <v>2</v>
      </c>
      <c r="AD355" s="844">
        <v>1</v>
      </c>
      <c r="AE355" s="844" t="s">
        <v>430</v>
      </c>
      <c r="AF355" s="844" t="s">
        <v>430</v>
      </c>
      <c r="AG355" s="844" t="s">
        <v>430</v>
      </c>
      <c r="AH355" s="844" t="s">
        <v>430</v>
      </c>
      <c r="AI355" s="844" t="s">
        <v>430</v>
      </c>
      <c r="AJ355" s="844">
        <v>2</v>
      </c>
      <c r="AK355" s="844">
        <v>1</v>
      </c>
      <c r="AL355" s="844" t="s">
        <v>430</v>
      </c>
      <c r="AM355" s="844" t="s">
        <v>430</v>
      </c>
      <c r="AN355" s="844">
        <v>2</v>
      </c>
      <c r="AO355" s="842"/>
      <c r="AP355" s="846" t="s">
        <v>430</v>
      </c>
      <c r="AQ355" s="846" t="s">
        <v>430</v>
      </c>
      <c r="AR355" s="846" t="s">
        <v>430</v>
      </c>
      <c r="AS355" s="846" t="s">
        <v>430</v>
      </c>
      <c r="AT355" s="846" t="s">
        <v>430</v>
      </c>
      <c r="AU355" s="849"/>
      <c r="AV355" s="844" t="s">
        <v>430</v>
      </c>
      <c r="AW355" s="844" t="s">
        <v>430</v>
      </c>
      <c r="AX355" s="844" t="s">
        <v>430</v>
      </c>
      <c r="AY355" s="844" t="s">
        <v>430</v>
      </c>
      <c r="AZ355" s="844" t="s">
        <v>430</v>
      </c>
      <c r="BA355" s="851"/>
      <c r="BB355" s="846">
        <v>17.5866881296682</v>
      </c>
      <c r="BC355" s="852">
        <v>1.0664470393681</v>
      </c>
      <c r="BD355" s="852">
        <v>-6.6424301907056005E-2</v>
      </c>
      <c r="BE355" s="852">
        <v>-0.27811080594013199</v>
      </c>
      <c r="BF355" s="847"/>
      <c r="BG355" s="846">
        <v>64.56</v>
      </c>
      <c r="BH355" s="846">
        <v>15.2012</v>
      </c>
      <c r="BI355" s="846">
        <v>16.587599999999998</v>
      </c>
      <c r="BJ355" s="846">
        <v>3.6511999999999998</v>
      </c>
      <c r="BK355" s="842"/>
      <c r="BL355" s="855" t="s">
        <v>3809</v>
      </c>
      <c r="BM355" s="855" t="s">
        <v>3810</v>
      </c>
      <c r="BN355" s="855" t="s">
        <v>3811</v>
      </c>
      <c r="BO355" s="855" t="s">
        <v>3812</v>
      </c>
      <c r="BP355" s="855" t="s">
        <v>3813</v>
      </c>
      <c r="BQ355" s="842"/>
      <c r="BR355" s="856" t="s">
        <v>602</v>
      </c>
    </row>
    <row r="356" spans="1:70" s="428" customFormat="1" x14ac:dyDescent="0.25">
      <c r="A356" s="885" t="s">
        <v>93</v>
      </c>
      <c r="B356" s="402"/>
      <c r="C356" s="724"/>
      <c r="D356" s="402"/>
      <c r="E356" s="403"/>
      <c r="F356" s="402"/>
      <c r="G356" s="404"/>
      <c r="H356" s="406"/>
      <c r="I356" s="405">
        <v>0.35780000000000001</v>
      </c>
      <c r="J356" s="405">
        <v>4.5216000000000003</v>
      </c>
      <c r="K356" s="405">
        <v>0.71430000000000005</v>
      </c>
      <c r="L356" s="405">
        <v>9.9400000000000002E-2</v>
      </c>
      <c r="M356" s="405">
        <v>-4.9866999999999999</v>
      </c>
      <c r="N356" s="407">
        <v>0.55400000000000005</v>
      </c>
      <c r="O356" s="405" t="s">
        <v>430</v>
      </c>
      <c r="P356" s="405" t="s">
        <v>430</v>
      </c>
      <c r="Q356" s="405" t="s">
        <v>430</v>
      </c>
      <c r="R356" s="405" t="s">
        <v>430</v>
      </c>
      <c r="S356" s="405">
        <v>6.9771999999999998</v>
      </c>
      <c r="T356" s="405">
        <v>-6.6009000000000002</v>
      </c>
      <c r="U356" s="405">
        <v>-4.0529000000000002</v>
      </c>
      <c r="V356" s="405">
        <v>-2.0682999999999998</v>
      </c>
      <c r="W356" s="405">
        <v>1.6133</v>
      </c>
      <c r="X356" s="405">
        <v>0.91159999999999997</v>
      </c>
      <c r="Y356" s="406"/>
      <c r="Z356" s="403">
        <v>2</v>
      </c>
      <c r="AA356" s="403">
        <v>2</v>
      </c>
      <c r="AB356" s="403">
        <v>2</v>
      </c>
      <c r="AC356" s="403">
        <v>2</v>
      </c>
      <c r="AD356" s="403">
        <v>2</v>
      </c>
      <c r="AE356" s="403">
        <v>1</v>
      </c>
      <c r="AF356" s="403">
        <v>0</v>
      </c>
      <c r="AG356" s="403">
        <v>0</v>
      </c>
      <c r="AH356" s="403">
        <v>0</v>
      </c>
      <c r="AI356" s="403">
        <v>0</v>
      </c>
      <c r="AJ356" s="403">
        <v>2</v>
      </c>
      <c r="AK356" s="403">
        <v>2</v>
      </c>
      <c r="AL356" s="403">
        <v>1</v>
      </c>
      <c r="AM356" s="403">
        <v>1</v>
      </c>
      <c r="AN356" s="403">
        <v>2</v>
      </c>
      <c r="AO356" s="402"/>
      <c r="AP356" s="405" t="s">
        <v>430</v>
      </c>
      <c r="AQ356" s="405" t="s">
        <v>430</v>
      </c>
      <c r="AR356" s="405" t="s">
        <v>430</v>
      </c>
      <c r="AS356" s="405" t="s">
        <v>430</v>
      </c>
      <c r="AT356" s="405">
        <v>-7.63</v>
      </c>
      <c r="AU356" s="408"/>
      <c r="AV356" s="403">
        <v>0</v>
      </c>
      <c r="AW356" s="403">
        <v>0</v>
      </c>
      <c r="AX356" s="403">
        <v>0</v>
      </c>
      <c r="AY356" s="403">
        <v>0</v>
      </c>
      <c r="AZ356" s="403">
        <v>1</v>
      </c>
      <c r="BA356" s="409"/>
      <c r="BB356" s="405"/>
      <c r="BC356" s="410"/>
      <c r="BD356" s="410"/>
      <c r="BE356" s="410"/>
      <c r="BF356" s="406"/>
      <c r="BG356" s="405"/>
      <c r="BH356" s="405"/>
      <c r="BI356" s="405"/>
      <c r="BJ356" s="405"/>
      <c r="BK356" s="402"/>
      <c r="BL356" s="401"/>
      <c r="BM356" s="401"/>
      <c r="BN356" s="401"/>
      <c r="BO356" s="401"/>
      <c r="BP356" s="401"/>
      <c r="BQ356" s="402"/>
      <c r="BR356" s="411"/>
    </row>
    <row r="357" spans="1:70" s="428" customFormat="1" x14ac:dyDescent="0.25">
      <c r="A357" s="886" t="s">
        <v>94</v>
      </c>
      <c r="B357" s="373"/>
      <c r="C357" s="719"/>
      <c r="D357" s="373"/>
      <c r="E357" s="346"/>
      <c r="F357" s="373"/>
      <c r="G357" s="347"/>
      <c r="H357" s="374"/>
      <c r="I357" s="348">
        <v>0.36870000000000003</v>
      </c>
      <c r="J357" s="348">
        <v>4.5324999999999998</v>
      </c>
      <c r="K357" s="348">
        <v>1.2081999999999999</v>
      </c>
      <c r="L357" s="348">
        <v>1.4911000000000001</v>
      </c>
      <c r="M357" s="348">
        <v>-4.8339999999999996</v>
      </c>
      <c r="N357" s="350">
        <v>0.55400000000000005</v>
      </c>
      <c r="O357" s="348" t="s">
        <v>430</v>
      </c>
      <c r="P357" s="348" t="s">
        <v>430</v>
      </c>
      <c r="Q357" s="348" t="s">
        <v>430</v>
      </c>
      <c r="R357" s="348" t="s">
        <v>430</v>
      </c>
      <c r="S357" s="348">
        <v>8.3582000000000001</v>
      </c>
      <c r="T357" s="348">
        <v>-6.4379999999999997</v>
      </c>
      <c r="U357" s="348">
        <v>-4.0529000000000002</v>
      </c>
      <c r="V357" s="348">
        <v>-2.0682999999999998</v>
      </c>
      <c r="W357" s="348">
        <v>2.3496000000000001</v>
      </c>
      <c r="X357" s="348">
        <v>6.3432000000000004</v>
      </c>
      <c r="Y357" s="374"/>
      <c r="Z357" s="346"/>
      <c r="AA357" s="346"/>
      <c r="AB357" s="346"/>
      <c r="AC357" s="346"/>
      <c r="AD357" s="346"/>
      <c r="AE357" s="346"/>
      <c r="AF357" s="346"/>
      <c r="AG357" s="346"/>
      <c r="AH357" s="346"/>
      <c r="AI357" s="346"/>
      <c r="AJ357" s="346"/>
      <c r="AK357" s="346"/>
      <c r="AL357" s="346"/>
      <c r="AM357" s="346"/>
      <c r="AN357" s="346"/>
      <c r="AO357" s="373"/>
      <c r="AP357" s="348" t="s">
        <v>430</v>
      </c>
      <c r="AQ357" s="348" t="s">
        <v>430</v>
      </c>
      <c r="AR357" s="348" t="s">
        <v>430</v>
      </c>
      <c r="AS357" s="348" t="s">
        <v>430</v>
      </c>
      <c r="AT357" s="348">
        <v>-7.63</v>
      </c>
      <c r="AU357" s="351"/>
      <c r="AV357" s="346"/>
      <c r="AW357" s="346"/>
      <c r="AX357" s="346"/>
      <c r="AY357" s="346"/>
      <c r="AZ357" s="346"/>
      <c r="BA357" s="362"/>
      <c r="BB357" s="348"/>
      <c r="BC357" s="375"/>
      <c r="BD357" s="375"/>
      <c r="BE357" s="375"/>
      <c r="BF357" s="374"/>
      <c r="BG357" s="348"/>
      <c r="BH357" s="348"/>
      <c r="BI357" s="348"/>
      <c r="BJ357" s="348"/>
      <c r="BK357" s="373"/>
      <c r="BL357" s="372"/>
      <c r="BM357" s="372"/>
      <c r="BN357" s="372"/>
      <c r="BO357" s="372"/>
      <c r="BP357" s="372"/>
      <c r="BQ357" s="373"/>
      <c r="BR357" s="354"/>
    </row>
    <row r="358" spans="1:70" s="428" customFormat="1" x14ac:dyDescent="0.25">
      <c r="A358" s="886" t="s">
        <v>95</v>
      </c>
      <c r="B358" s="373"/>
      <c r="C358" s="719"/>
      <c r="D358" s="373"/>
      <c r="E358" s="346"/>
      <c r="F358" s="373"/>
      <c r="G358" s="347"/>
      <c r="H358" s="374"/>
      <c r="I358" s="348">
        <v>0.3468</v>
      </c>
      <c r="J358" s="348">
        <v>4.5106000000000002</v>
      </c>
      <c r="K358" s="348">
        <v>0.22040000000000001</v>
      </c>
      <c r="L358" s="348">
        <v>-1.2923</v>
      </c>
      <c r="M358" s="348">
        <v>-5.1394000000000002</v>
      </c>
      <c r="N358" s="350">
        <v>0.55400000000000005</v>
      </c>
      <c r="O358" s="348" t="s">
        <v>430</v>
      </c>
      <c r="P358" s="348" t="s">
        <v>430</v>
      </c>
      <c r="Q358" s="348" t="s">
        <v>430</v>
      </c>
      <c r="R358" s="348" t="s">
        <v>430</v>
      </c>
      <c r="S358" s="348">
        <v>5.5960999999999999</v>
      </c>
      <c r="T358" s="348">
        <v>-6.7637</v>
      </c>
      <c r="U358" s="348">
        <v>-4.0529000000000002</v>
      </c>
      <c r="V358" s="348">
        <v>-2.0682999999999998</v>
      </c>
      <c r="W358" s="348">
        <v>0.87690000000000001</v>
      </c>
      <c r="X358" s="348">
        <v>-4.5199999999999996</v>
      </c>
      <c r="Y358" s="374"/>
      <c r="Z358" s="346"/>
      <c r="AA358" s="346"/>
      <c r="AB358" s="346"/>
      <c r="AC358" s="346"/>
      <c r="AD358" s="346"/>
      <c r="AE358" s="346"/>
      <c r="AF358" s="346"/>
      <c r="AG358" s="346"/>
      <c r="AH358" s="346"/>
      <c r="AI358" s="346"/>
      <c r="AJ358" s="346"/>
      <c r="AK358" s="346"/>
      <c r="AL358" s="346"/>
      <c r="AM358" s="346"/>
      <c r="AN358" s="346"/>
      <c r="AO358" s="373"/>
      <c r="AP358" s="348" t="s">
        <v>430</v>
      </c>
      <c r="AQ358" s="348" t="s">
        <v>430</v>
      </c>
      <c r="AR358" s="348" t="s">
        <v>430</v>
      </c>
      <c r="AS358" s="348" t="s">
        <v>430</v>
      </c>
      <c r="AT358" s="348">
        <v>-7.63</v>
      </c>
      <c r="AU358" s="351"/>
      <c r="AV358" s="346"/>
      <c r="AW358" s="346"/>
      <c r="AX358" s="346"/>
      <c r="AY358" s="346"/>
      <c r="AZ358" s="346"/>
      <c r="BA358" s="362"/>
      <c r="BB358" s="348"/>
      <c r="BC358" s="375"/>
      <c r="BD358" s="375"/>
      <c r="BE358" s="375"/>
      <c r="BF358" s="374"/>
      <c r="BG358" s="348"/>
      <c r="BH358" s="348"/>
      <c r="BI358" s="348"/>
      <c r="BJ358" s="348"/>
      <c r="BK358" s="373"/>
      <c r="BL358" s="372"/>
      <c r="BM358" s="372"/>
      <c r="BN358" s="372"/>
      <c r="BO358" s="372"/>
      <c r="BP358" s="372"/>
      <c r="BQ358" s="373"/>
      <c r="BR358" s="354"/>
    </row>
    <row r="359" spans="1:70" s="428" customFormat="1" x14ac:dyDescent="0.25">
      <c r="A359" s="887" t="s">
        <v>96</v>
      </c>
      <c r="B359" s="413"/>
      <c r="C359" s="725"/>
      <c r="D359" s="413"/>
      <c r="E359" s="414"/>
      <c r="F359" s="413"/>
      <c r="G359" s="415"/>
      <c r="H359" s="417"/>
      <c r="I359" s="416">
        <v>0.35775000000000001</v>
      </c>
      <c r="J359" s="416">
        <v>4.5215500000000004</v>
      </c>
      <c r="K359" s="416">
        <v>0.71430000000000005</v>
      </c>
      <c r="L359" s="416">
        <v>9.9400000000000002E-2</v>
      </c>
      <c r="M359" s="416">
        <v>-4.9866999999999999</v>
      </c>
      <c r="N359" s="418">
        <v>0.55400000000000005</v>
      </c>
      <c r="O359" s="416" t="s">
        <v>430</v>
      </c>
      <c r="P359" s="416" t="s">
        <v>430</v>
      </c>
      <c r="Q359" s="416" t="s">
        <v>430</v>
      </c>
      <c r="R359" s="416" t="s">
        <v>430</v>
      </c>
      <c r="S359" s="416">
        <v>6.9771999999999998</v>
      </c>
      <c r="T359" s="416">
        <v>-6.6009000000000002</v>
      </c>
      <c r="U359" s="416">
        <v>-4.0529000000000002</v>
      </c>
      <c r="V359" s="416">
        <v>-2.0682999999999998</v>
      </c>
      <c r="W359" s="416">
        <v>1.6133</v>
      </c>
      <c r="X359" s="416">
        <v>0.91159999999999997</v>
      </c>
      <c r="Y359" s="417"/>
      <c r="Z359" s="414"/>
      <c r="AA359" s="414"/>
      <c r="AB359" s="414"/>
      <c r="AC359" s="414"/>
      <c r="AD359" s="414"/>
      <c r="AE359" s="414"/>
      <c r="AF359" s="414"/>
      <c r="AG359" s="414"/>
      <c r="AH359" s="414"/>
      <c r="AI359" s="414"/>
      <c r="AJ359" s="414"/>
      <c r="AK359" s="414"/>
      <c r="AL359" s="414"/>
      <c r="AM359" s="414"/>
      <c r="AN359" s="414"/>
      <c r="AO359" s="413"/>
      <c r="AP359" s="416" t="s">
        <v>430</v>
      </c>
      <c r="AQ359" s="416" t="s">
        <v>430</v>
      </c>
      <c r="AR359" s="416" t="s">
        <v>430</v>
      </c>
      <c r="AS359" s="416" t="s">
        <v>430</v>
      </c>
      <c r="AT359" s="416">
        <v>-7.63</v>
      </c>
      <c r="AU359" s="419"/>
      <c r="AV359" s="414"/>
      <c r="AW359" s="414"/>
      <c r="AX359" s="414"/>
      <c r="AY359" s="414"/>
      <c r="AZ359" s="414"/>
      <c r="BA359" s="420"/>
      <c r="BB359" s="416"/>
      <c r="BC359" s="421"/>
      <c r="BD359" s="421"/>
      <c r="BE359" s="421"/>
      <c r="BF359" s="417"/>
      <c r="BG359" s="416"/>
      <c r="BH359" s="416"/>
      <c r="BI359" s="416"/>
      <c r="BJ359" s="416"/>
      <c r="BK359" s="413"/>
      <c r="BL359" s="412"/>
      <c r="BM359" s="412"/>
      <c r="BN359" s="412"/>
      <c r="BO359" s="412"/>
      <c r="BP359" s="412"/>
      <c r="BQ359" s="413"/>
      <c r="BR359" s="422"/>
    </row>
    <row r="360" spans="1:70" s="428" customFormat="1" ht="14.5" customHeight="1" x14ac:dyDescent="0.35">
      <c r="A360" s="874" t="s">
        <v>3814</v>
      </c>
      <c r="B360" s="862"/>
      <c r="C360" s="863"/>
      <c r="D360" s="862"/>
      <c r="E360" s="864"/>
      <c r="F360" s="862"/>
      <c r="G360" s="865"/>
      <c r="H360" s="867"/>
      <c r="I360" s="866"/>
      <c r="J360" s="866"/>
      <c r="K360" s="866"/>
      <c r="L360" s="866"/>
      <c r="M360" s="866"/>
      <c r="N360" s="868"/>
      <c r="O360" s="866"/>
      <c r="P360" s="866"/>
      <c r="Q360" s="866"/>
      <c r="R360" s="866"/>
      <c r="S360" s="866"/>
      <c r="T360" s="866"/>
      <c r="U360" s="866"/>
      <c r="V360" s="866"/>
      <c r="W360" s="866"/>
      <c r="X360" s="866"/>
      <c r="Y360" s="867"/>
      <c r="Z360" s="864"/>
      <c r="AA360" s="864"/>
      <c r="AB360" s="864"/>
      <c r="AC360" s="864"/>
      <c r="AD360" s="864"/>
      <c r="AE360" s="864"/>
      <c r="AF360" s="864"/>
      <c r="AG360" s="864"/>
      <c r="AH360" s="864"/>
      <c r="AI360" s="864"/>
      <c r="AJ360" s="864"/>
      <c r="AK360" s="864"/>
      <c r="AL360" s="864"/>
      <c r="AM360" s="864"/>
      <c r="AN360" s="864"/>
      <c r="AO360" s="862"/>
      <c r="AP360" s="866"/>
      <c r="AQ360" s="866"/>
      <c r="AR360" s="866"/>
      <c r="AS360" s="866"/>
      <c r="AT360" s="866"/>
      <c r="AU360" s="869"/>
      <c r="AV360" s="864"/>
      <c r="AW360" s="864"/>
      <c r="AX360" s="864"/>
      <c r="AY360" s="864"/>
      <c r="AZ360" s="864"/>
      <c r="BA360" s="870"/>
      <c r="BB360" s="866"/>
      <c r="BC360" s="871"/>
      <c r="BD360" s="871"/>
      <c r="BE360" s="871"/>
      <c r="BF360" s="867"/>
      <c r="BG360" s="866"/>
      <c r="BH360" s="866"/>
      <c r="BI360" s="866"/>
      <c r="BJ360" s="866"/>
      <c r="BK360" s="862"/>
      <c r="BL360" s="872"/>
      <c r="BM360" s="872"/>
      <c r="BN360" s="872"/>
      <c r="BO360" s="872"/>
      <c r="BP360" s="872"/>
      <c r="BQ360" s="862"/>
      <c r="BR360" s="873"/>
    </row>
    <row r="361" spans="1:70" s="428" customFormat="1" x14ac:dyDescent="0.25">
      <c r="A361" s="345" t="s">
        <v>3815</v>
      </c>
      <c r="B361" s="373"/>
      <c r="C361" s="719">
        <v>43153</v>
      </c>
      <c r="D361" s="373"/>
      <c r="E361" s="346">
        <v>1048.58</v>
      </c>
      <c r="F361" s="373"/>
      <c r="G361" s="347">
        <v>30.547499999999999</v>
      </c>
      <c r="H361" s="374"/>
      <c r="I361" s="348">
        <v>0.72340000000000004</v>
      </c>
      <c r="J361" s="348">
        <v>4.3731</v>
      </c>
      <c r="K361" s="348">
        <v>9.9910999999999994</v>
      </c>
      <c r="L361" s="348">
        <v>22.510999999999999</v>
      </c>
      <c r="M361" s="348">
        <v>16.012599999999999</v>
      </c>
      <c r="N361" s="350">
        <v>19.9724</v>
      </c>
      <c r="O361" s="348">
        <v>8.9365000000000006</v>
      </c>
      <c r="P361" s="348">
        <v>18.421500000000002</v>
      </c>
      <c r="Q361" s="348">
        <v>13.1183</v>
      </c>
      <c r="R361" s="348" t="s">
        <v>430</v>
      </c>
      <c r="S361" s="348">
        <v>28.613499999999998</v>
      </c>
      <c r="T361" s="348">
        <v>12.963200000000001</v>
      </c>
      <c r="U361" s="348">
        <v>12.656599999999999</v>
      </c>
      <c r="V361" s="348">
        <v>15.186199999999999</v>
      </c>
      <c r="W361" s="348">
        <v>4.9558</v>
      </c>
      <c r="X361" s="348">
        <v>14.3582</v>
      </c>
      <c r="Y361" s="374"/>
      <c r="Z361" s="346">
        <v>1</v>
      </c>
      <c r="AA361" s="346">
        <v>1</v>
      </c>
      <c r="AB361" s="346">
        <v>1</v>
      </c>
      <c r="AC361" s="346">
        <v>1</v>
      </c>
      <c r="AD361" s="346">
        <v>1</v>
      </c>
      <c r="AE361" s="346">
        <v>1</v>
      </c>
      <c r="AF361" s="346">
        <v>1</v>
      </c>
      <c r="AG361" s="346">
        <v>1</v>
      </c>
      <c r="AH361" s="346">
        <v>1</v>
      </c>
      <c r="AI361" s="346" t="s">
        <v>430</v>
      </c>
      <c r="AJ361" s="346">
        <v>1</v>
      </c>
      <c r="AK361" s="346">
        <v>1</v>
      </c>
      <c r="AL361" s="346">
        <v>1</v>
      </c>
      <c r="AM361" s="346">
        <v>1</v>
      </c>
      <c r="AN361" s="346">
        <v>1</v>
      </c>
      <c r="AO361" s="373"/>
      <c r="AP361" s="348" t="s">
        <v>430</v>
      </c>
      <c r="AQ361" s="348">
        <v>17.170000000000002</v>
      </c>
      <c r="AR361" s="348">
        <v>14.55</v>
      </c>
      <c r="AS361" s="348">
        <v>14.77</v>
      </c>
      <c r="AT361" s="348">
        <v>29.42</v>
      </c>
      <c r="AU361" s="351"/>
      <c r="AV361" s="346" t="s">
        <v>430</v>
      </c>
      <c r="AW361" s="346">
        <v>1</v>
      </c>
      <c r="AX361" s="346">
        <v>1</v>
      </c>
      <c r="AY361" s="346">
        <v>1</v>
      </c>
      <c r="AZ361" s="346">
        <v>1</v>
      </c>
      <c r="BA361" s="362"/>
      <c r="BB361" s="348">
        <v>18.3799061389843</v>
      </c>
      <c r="BC361" s="375">
        <v>0.90815143032047096</v>
      </c>
      <c r="BD361" s="375">
        <v>6.7988569029422102E-2</v>
      </c>
      <c r="BE361" s="375">
        <v>0.304824704437058</v>
      </c>
      <c r="BF361" s="374"/>
      <c r="BG361" s="348">
        <v>15.610099999999999</v>
      </c>
      <c r="BH361" s="348">
        <v>17.991299999999999</v>
      </c>
      <c r="BI361" s="348">
        <v>63.013599999999997</v>
      </c>
      <c r="BJ361" s="348">
        <v>3.3849999999999998</v>
      </c>
      <c r="BK361" s="373"/>
      <c r="BL361" s="372" t="s">
        <v>3816</v>
      </c>
      <c r="BM361" s="372" t="s">
        <v>3817</v>
      </c>
      <c r="BN361" s="372" t="s">
        <v>3818</v>
      </c>
      <c r="BO361" s="372" t="s">
        <v>3819</v>
      </c>
      <c r="BP361" s="372" t="s">
        <v>3820</v>
      </c>
      <c r="BQ361" s="373"/>
      <c r="BR361" s="354" t="s">
        <v>3821</v>
      </c>
    </row>
    <row r="362" spans="1:70" s="428" customFormat="1" x14ac:dyDescent="0.25">
      <c r="A362" s="885" t="s">
        <v>93</v>
      </c>
      <c r="B362" s="402"/>
      <c r="C362" s="724"/>
      <c r="D362" s="402"/>
      <c r="E362" s="403"/>
      <c r="F362" s="402"/>
      <c r="G362" s="404"/>
      <c r="H362" s="406"/>
      <c r="I362" s="405">
        <v>0.72340000000000004</v>
      </c>
      <c r="J362" s="405">
        <v>4.3731</v>
      </c>
      <c r="K362" s="405">
        <v>9.9910999999999994</v>
      </c>
      <c r="L362" s="405">
        <v>22.510999999999999</v>
      </c>
      <c r="M362" s="405">
        <v>16.012599999999999</v>
      </c>
      <c r="N362" s="407">
        <v>19.9724</v>
      </c>
      <c r="O362" s="405">
        <v>8.9365000000000006</v>
      </c>
      <c r="P362" s="405">
        <v>18.421500000000002</v>
      </c>
      <c r="Q362" s="405">
        <v>13.1183</v>
      </c>
      <c r="R362" s="405" t="s">
        <v>430</v>
      </c>
      <c r="S362" s="405">
        <v>28.613499999999998</v>
      </c>
      <c r="T362" s="405">
        <v>12.963200000000001</v>
      </c>
      <c r="U362" s="405">
        <v>12.656599999999999</v>
      </c>
      <c r="V362" s="405">
        <v>15.186199999999999</v>
      </c>
      <c r="W362" s="405">
        <v>4.9558</v>
      </c>
      <c r="X362" s="405">
        <v>14.3582</v>
      </c>
      <c r="Y362" s="406"/>
      <c r="Z362" s="403">
        <v>1</v>
      </c>
      <c r="AA362" s="403">
        <v>1</v>
      </c>
      <c r="AB362" s="403">
        <v>1</v>
      </c>
      <c r="AC362" s="403">
        <v>1</v>
      </c>
      <c r="AD362" s="403">
        <v>1</v>
      </c>
      <c r="AE362" s="403">
        <v>1</v>
      </c>
      <c r="AF362" s="403">
        <v>1</v>
      </c>
      <c r="AG362" s="403">
        <v>1</v>
      </c>
      <c r="AH362" s="403">
        <v>1</v>
      </c>
      <c r="AI362" s="403">
        <v>0</v>
      </c>
      <c r="AJ362" s="403">
        <v>1</v>
      </c>
      <c r="AK362" s="403">
        <v>1</v>
      </c>
      <c r="AL362" s="403">
        <v>1</v>
      </c>
      <c r="AM362" s="403">
        <v>1</v>
      </c>
      <c r="AN362" s="403">
        <v>1</v>
      </c>
      <c r="AO362" s="402"/>
      <c r="AP362" s="405" t="s">
        <v>430</v>
      </c>
      <c r="AQ362" s="405">
        <v>17.170000000000002</v>
      </c>
      <c r="AR362" s="405">
        <v>14.55</v>
      </c>
      <c r="AS362" s="405">
        <v>14.77</v>
      </c>
      <c r="AT362" s="405">
        <v>29.42</v>
      </c>
      <c r="AU362" s="408"/>
      <c r="AV362" s="403">
        <v>0</v>
      </c>
      <c r="AW362" s="403">
        <v>1</v>
      </c>
      <c r="AX362" s="403">
        <v>1</v>
      </c>
      <c r="AY362" s="403">
        <v>1</v>
      </c>
      <c r="AZ362" s="403">
        <v>1</v>
      </c>
      <c r="BA362" s="409"/>
      <c r="BB362" s="405"/>
      <c r="BC362" s="410"/>
      <c r="BD362" s="410"/>
      <c r="BE362" s="410"/>
      <c r="BF362" s="406"/>
      <c r="BG362" s="405"/>
      <c r="BH362" s="405"/>
      <c r="BI362" s="405"/>
      <c r="BJ362" s="405"/>
      <c r="BK362" s="402"/>
      <c r="BL362" s="401"/>
      <c r="BM362" s="401"/>
      <c r="BN362" s="401"/>
      <c r="BO362" s="401"/>
      <c r="BP362" s="401"/>
      <c r="BQ362" s="402"/>
      <c r="BR362" s="411"/>
    </row>
    <row r="363" spans="1:70" s="428" customFormat="1" x14ac:dyDescent="0.25">
      <c r="A363" s="886" t="s">
        <v>94</v>
      </c>
      <c r="B363" s="373"/>
      <c r="C363" s="719"/>
      <c r="D363" s="373"/>
      <c r="E363" s="346"/>
      <c r="F363" s="373"/>
      <c r="G363" s="347"/>
      <c r="H363" s="374"/>
      <c r="I363" s="348">
        <v>0.72340000000000004</v>
      </c>
      <c r="J363" s="348">
        <v>4.3731</v>
      </c>
      <c r="K363" s="348">
        <v>9.9910999999999994</v>
      </c>
      <c r="L363" s="348">
        <v>22.510999999999999</v>
      </c>
      <c r="M363" s="348">
        <v>16.012599999999999</v>
      </c>
      <c r="N363" s="350">
        <v>19.9724</v>
      </c>
      <c r="O363" s="348">
        <v>8.9365000000000006</v>
      </c>
      <c r="P363" s="348">
        <v>18.421500000000002</v>
      </c>
      <c r="Q363" s="348">
        <v>13.1183</v>
      </c>
      <c r="R363" s="348" t="s">
        <v>430</v>
      </c>
      <c r="S363" s="348">
        <v>28.613499999999998</v>
      </c>
      <c r="T363" s="348">
        <v>12.963200000000001</v>
      </c>
      <c r="U363" s="348">
        <v>12.656599999999999</v>
      </c>
      <c r="V363" s="348">
        <v>15.186199999999999</v>
      </c>
      <c r="W363" s="348">
        <v>4.9558</v>
      </c>
      <c r="X363" s="348">
        <v>14.3582</v>
      </c>
      <c r="Y363" s="374"/>
      <c r="Z363" s="346"/>
      <c r="AA363" s="346"/>
      <c r="AB363" s="346"/>
      <c r="AC363" s="346"/>
      <c r="AD363" s="346"/>
      <c r="AE363" s="346"/>
      <c r="AF363" s="346"/>
      <c r="AG363" s="346"/>
      <c r="AH363" s="346"/>
      <c r="AI363" s="346"/>
      <c r="AJ363" s="346"/>
      <c r="AK363" s="346"/>
      <c r="AL363" s="346"/>
      <c r="AM363" s="346"/>
      <c r="AN363" s="346"/>
      <c r="AO363" s="373"/>
      <c r="AP363" s="348" t="s">
        <v>430</v>
      </c>
      <c r="AQ363" s="348">
        <v>17.170000000000002</v>
      </c>
      <c r="AR363" s="348">
        <v>14.55</v>
      </c>
      <c r="AS363" s="348">
        <v>14.77</v>
      </c>
      <c r="AT363" s="348">
        <v>29.42</v>
      </c>
      <c r="AU363" s="351"/>
      <c r="AV363" s="346"/>
      <c r="AW363" s="346"/>
      <c r="AX363" s="346"/>
      <c r="AY363" s="346"/>
      <c r="AZ363" s="346"/>
      <c r="BA363" s="362"/>
      <c r="BB363" s="348"/>
      <c r="BC363" s="375"/>
      <c r="BD363" s="375"/>
      <c r="BE363" s="375"/>
      <c r="BF363" s="374"/>
      <c r="BG363" s="348"/>
      <c r="BH363" s="348"/>
      <c r="BI363" s="348"/>
      <c r="BJ363" s="348"/>
      <c r="BK363" s="373"/>
      <c r="BL363" s="372"/>
      <c r="BM363" s="372"/>
      <c r="BN363" s="372"/>
      <c r="BO363" s="372"/>
      <c r="BP363" s="372"/>
      <c r="BQ363" s="373"/>
      <c r="BR363" s="354"/>
    </row>
    <row r="364" spans="1:70" s="428" customFormat="1" x14ac:dyDescent="0.25">
      <c r="A364" s="886" t="s">
        <v>95</v>
      </c>
      <c r="B364" s="373"/>
      <c r="C364" s="719"/>
      <c r="D364" s="373"/>
      <c r="E364" s="346"/>
      <c r="F364" s="373"/>
      <c r="G364" s="347"/>
      <c r="H364" s="374"/>
      <c r="I364" s="348">
        <v>0.72340000000000004</v>
      </c>
      <c r="J364" s="348">
        <v>4.3731</v>
      </c>
      <c r="K364" s="348">
        <v>9.9910999999999994</v>
      </c>
      <c r="L364" s="348">
        <v>22.510999999999999</v>
      </c>
      <c r="M364" s="348">
        <v>16.012599999999999</v>
      </c>
      <c r="N364" s="350">
        <v>19.9724</v>
      </c>
      <c r="O364" s="348">
        <v>8.9365000000000006</v>
      </c>
      <c r="P364" s="348">
        <v>18.421500000000002</v>
      </c>
      <c r="Q364" s="348">
        <v>13.1183</v>
      </c>
      <c r="R364" s="348" t="s">
        <v>430</v>
      </c>
      <c r="S364" s="348">
        <v>28.613499999999998</v>
      </c>
      <c r="T364" s="348">
        <v>12.963200000000001</v>
      </c>
      <c r="U364" s="348">
        <v>12.656599999999999</v>
      </c>
      <c r="V364" s="348">
        <v>15.186199999999999</v>
      </c>
      <c r="W364" s="348">
        <v>4.9558</v>
      </c>
      <c r="X364" s="348">
        <v>14.3582</v>
      </c>
      <c r="Y364" s="374"/>
      <c r="Z364" s="346"/>
      <c r="AA364" s="346"/>
      <c r="AB364" s="346"/>
      <c r="AC364" s="346"/>
      <c r="AD364" s="346"/>
      <c r="AE364" s="346"/>
      <c r="AF364" s="346"/>
      <c r="AG364" s="346"/>
      <c r="AH364" s="346"/>
      <c r="AI364" s="346"/>
      <c r="AJ364" s="346"/>
      <c r="AK364" s="346"/>
      <c r="AL364" s="346"/>
      <c r="AM364" s="346"/>
      <c r="AN364" s="346"/>
      <c r="AO364" s="373"/>
      <c r="AP364" s="348" t="s">
        <v>430</v>
      </c>
      <c r="AQ364" s="348">
        <v>17.170000000000002</v>
      </c>
      <c r="AR364" s="348">
        <v>14.55</v>
      </c>
      <c r="AS364" s="348">
        <v>14.77</v>
      </c>
      <c r="AT364" s="348">
        <v>29.42</v>
      </c>
      <c r="AU364" s="351"/>
      <c r="AV364" s="346"/>
      <c r="AW364" s="346"/>
      <c r="AX364" s="346"/>
      <c r="AY364" s="346"/>
      <c r="AZ364" s="346"/>
      <c r="BA364" s="362"/>
      <c r="BB364" s="348"/>
      <c r="BC364" s="375"/>
      <c r="BD364" s="375"/>
      <c r="BE364" s="375"/>
      <c r="BF364" s="374"/>
      <c r="BG364" s="348"/>
      <c r="BH364" s="348"/>
      <c r="BI364" s="348"/>
      <c r="BJ364" s="348"/>
      <c r="BK364" s="373"/>
      <c r="BL364" s="372"/>
      <c r="BM364" s="372"/>
      <c r="BN364" s="372"/>
      <c r="BO364" s="372"/>
      <c r="BP364" s="372"/>
      <c r="BQ364" s="373"/>
      <c r="BR364" s="354"/>
    </row>
    <row r="365" spans="1:70" s="428" customFormat="1" x14ac:dyDescent="0.25">
      <c r="A365" s="887" t="s">
        <v>96</v>
      </c>
      <c r="B365" s="413"/>
      <c r="C365" s="725"/>
      <c r="D365" s="413"/>
      <c r="E365" s="414"/>
      <c r="F365" s="413"/>
      <c r="G365" s="415"/>
      <c r="H365" s="417"/>
      <c r="I365" s="416">
        <v>0.72340000000000004</v>
      </c>
      <c r="J365" s="416">
        <v>4.3731</v>
      </c>
      <c r="K365" s="416">
        <v>9.9910999999999994</v>
      </c>
      <c r="L365" s="416">
        <v>22.510999999999999</v>
      </c>
      <c r="M365" s="416">
        <v>16.012599999999999</v>
      </c>
      <c r="N365" s="418">
        <v>19.9724</v>
      </c>
      <c r="O365" s="416">
        <v>8.9365000000000006</v>
      </c>
      <c r="P365" s="416">
        <v>18.421500000000002</v>
      </c>
      <c r="Q365" s="416">
        <v>13.1183</v>
      </c>
      <c r="R365" s="416" t="s">
        <v>430</v>
      </c>
      <c r="S365" s="416">
        <v>28.613499999999998</v>
      </c>
      <c r="T365" s="416">
        <v>12.963200000000001</v>
      </c>
      <c r="U365" s="416">
        <v>12.656599999999999</v>
      </c>
      <c r="V365" s="416">
        <v>15.186199999999999</v>
      </c>
      <c r="W365" s="416">
        <v>4.9558</v>
      </c>
      <c r="X365" s="416">
        <v>14.3582</v>
      </c>
      <c r="Y365" s="417"/>
      <c r="Z365" s="414"/>
      <c r="AA365" s="414"/>
      <c r="AB365" s="414"/>
      <c r="AC365" s="414"/>
      <c r="AD365" s="414"/>
      <c r="AE365" s="414"/>
      <c r="AF365" s="414"/>
      <c r="AG365" s="414"/>
      <c r="AH365" s="414"/>
      <c r="AI365" s="414"/>
      <c r="AJ365" s="414"/>
      <c r="AK365" s="414"/>
      <c r="AL365" s="414"/>
      <c r="AM365" s="414"/>
      <c r="AN365" s="414"/>
      <c r="AO365" s="413"/>
      <c r="AP365" s="416" t="s">
        <v>430</v>
      </c>
      <c r="AQ365" s="416">
        <v>17.170000000000002</v>
      </c>
      <c r="AR365" s="416">
        <v>14.55</v>
      </c>
      <c r="AS365" s="416">
        <v>14.77</v>
      </c>
      <c r="AT365" s="416">
        <v>29.42</v>
      </c>
      <c r="AU365" s="419"/>
      <c r="AV365" s="414"/>
      <c r="AW365" s="414"/>
      <c r="AX365" s="414"/>
      <c r="AY365" s="414"/>
      <c r="AZ365" s="414"/>
      <c r="BA365" s="420"/>
      <c r="BB365" s="416"/>
      <c r="BC365" s="421"/>
      <c r="BD365" s="421"/>
      <c r="BE365" s="421"/>
      <c r="BF365" s="417"/>
      <c r="BG365" s="416"/>
      <c r="BH365" s="416"/>
      <c r="BI365" s="416"/>
      <c r="BJ365" s="416"/>
      <c r="BK365" s="413"/>
      <c r="BL365" s="412"/>
      <c r="BM365" s="412"/>
      <c r="BN365" s="412"/>
      <c r="BO365" s="412"/>
      <c r="BP365" s="412"/>
      <c r="BQ365" s="413"/>
      <c r="BR365" s="422"/>
    </row>
    <row r="366" spans="1:70" s="428" customFormat="1" ht="14.5" customHeight="1" x14ac:dyDescent="0.35">
      <c r="A366" s="874" t="s">
        <v>3822</v>
      </c>
      <c r="B366" s="862"/>
      <c r="C366" s="863"/>
      <c r="D366" s="862"/>
      <c r="E366" s="864"/>
      <c r="F366" s="862"/>
      <c r="G366" s="865"/>
      <c r="H366" s="867"/>
      <c r="I366" s="866"/>
      <c r="J366" s="866"/>
      <c r="K366" s="866"/>
      <c r="L366" s="866"/>
      <c r="M366" s="866"/>
      <c r="N366" s="868"/>
      <c r="O366" s="866"/>
      <c r="P366" s="866"/>
      <c r="Q366" s="866"/>
      <c r="R366" s="866"/>
      <c r="S366" s="866"/>
      <c r="T366" s="866"/>
      <c r="U366" s="866"/>
      <c r="V366" s="866"/>
      <c r="W366" s="866"/>
      <c r="X366" s="866"/>
      <c r="Y366" s="867"/>
      <c r="Z366" s="864"/>
      <c r="AA366" s="864"/>
      <c r="AB366" s="864"/>
      <c r="AC366" s="864"/>
      <c r="AD366" s="864"/>
      <c r="AE366" s="864"/>
      <c r="AF366" s="864"/>
      <c r="AG366" s="864"/>
      <c r="AH366" s="864"/>
      <c r="AI366" s="864"/>
      <c r="AJ366" s="864"/>
      <c r="AK366" s="864"/>
      <c r="AL366" s="864"/>
      <c r="AM366" s="864"/>
      <c r="AN366" s="864"/>
      <c r="AO366" s="862"/>
      <c r="AP366" s="866"/>
      <c r="AQ366" s="866"/>
      <c r="AR366" s="866"/>
      <c r="AS366" s="866"/>
      <c r="AT366" s="866"/>
      <c r="AU366" s="869"/>
      <c r="AV366" s="864"/>
      <c r="AW366" s="864"/>
      <c r="AX366" s="864"/>
      <c r="AY366" s="864"/>
      <c r="AZ366" s="864"/>
      <c r="BA366" s="870"/>
      <c r="BB366" s="866"/>
      <c r="BC366" s="871"/>
      <c r="BD366" s="871"/>
      <c r="BE366" s="871"/>
      <c r="BF366" s="867"/>
      <c r="BG366" s="866"/>
      <c r="BH366" s="866"/>
      <c r="BI366" s="866"/>
      <c r="BJ366" s="866"/>
      <c r="BK366" s="862"/>
      <c r="BL366" s="872"/>
      <c r="BM366" s="872"/>
      <c r="BN366" s="872"/>
      <c r="BO366" s="872"/>
      <c r="BP366" s="872"/>
      <c r="BQ366" s="862"/>
      <c r="BR366" s="873"/>
    </row>
    <row r="367" spans="1:70" s="428" customFormat="1" x14ac:dyDescent="0.25">
      <c r="A367" s="345" t="s">
        <v>3823</v>
      </c>
      <c r="B367" s="373"/>
      <c r="C367" s="719">
        <v>45079</v>
      </c>
      <c r="D367" s="373"/>
      <c r="E367" s="346">
        <v>10315.9</v>
      </c>
      <c r="F367" s="373"/>
      <c r="G367" s="347">
        <v>29.222999999999999</v>
      </c>
      <c r="H367" s="374"/>
      <c r="I367" s="348">
        <v>0.48830000000000001</v>
      </c>
      <c r="J367" s="348">
        <v>8.0812000000000008</v>
      </c>
      <c r="K367" s="348">
        <v>8.3055000000000003</v>
      </c>
      <c r="L367" s="348">
        <v>21.1768</v>
      </c>
      <c r="M367" s="348">
        <v>31.4634</v>
      </c>
      <c r="N367" s="350">
        <v>14.9064</v>
      </c>
      <c r="O367" s="348">
        <v>10.125999999999999</v>
      </c>
      <c r="P367" s="348">
        <v>42.371699999999997</v>
      </c>
      <c r="Q367" s="348" t="s">
        <v>430</v>
      </c>
      <c r="R367" s="348" t="s">
        <v>430</v>
      </c>
      <c r="S367" s="348">
        <v>34.241399999999999</v>
      </c>
      <c r="T367" s="348">
        <v>25.066299999999998</v>
      </c>
      <c r="U367" s="348">
        <v>23.444400000000002</v>
      </c>
      <c r="V367" s="348">
        <v>13.885400000000001</v>
      </c>
      <c r="W367" s="348">
        <v>5.0053999999999998</v>
      </c>
      <c r="X367" s="348">
        <v>42.189799999999998</v>
      </c>
      <c r="Y367" s="374"/>
      <c r="Z367" s="346">
        <v>1</v>
      </c>
      <c r="AA367" s="346">
        <v>1</v>
      </c>
      <c r="AB367" s="346">
        <v>1</v>
      </c>
      <c r="AC367" s="346">
        <v>1</v>
      </c>
      <c r="AD367" s="346">
        <v>1</v>
      </c>
      <c r="AE367" s="346">
        <v>1</v>
      </c>
      <c r="AF367" s="346">
        <v>1</v>
      </c>
      <c r="AG367" s="346">
        <v>1</v>
      </c>
      <c r="AH367" s="346" t="s">
        <v>430</v>
      </c>
      <c r="AI367" s="346" t="s">
        <v>430</v>
      </c>
      <c r="AJ367" s="346">
        <v>1</v>
      </c>
      <c r="AK367" s="346">
        <v>1</v>
      </c>
      <c r="AL367" s="346">
        <v>1</v>
      </c>
      <c r="AM367" s="346">
        <v>1</v>
      </c>
      <c r="AN367" s="346">
        <v>1</v>
      </c>
      <c r="AO367" s="373"/>
      <c r="AP367" s="348" t="s">
        <v>430</v>
      </c>
      <c r="AQ367" s="348" t="s">
        <v>430</v>
      </c>
      <c r="AR367" s="348" t="s">
        <v>430</v>
      </c>
      <c r="AS367" s="348">
        <v>31.35</v>
      </c>
      <c r="AT367" s="348">
        <v>42.44</v>
      </c>
      <c r="AU367" s="351"/>
      <c r="AV367" s="346" t="s">
        <v>430</v>
      </c>
      <c r="AW367" s="346" t="s">
        <v>430</v>
      </c>
      <c r="AX367" s="346" t="s">
        <v>430</v>
      </c>
      <c r="AY367" s="346">
        <v>1</v>
      </c>
      <c r="AZ367" s="346">
        <v>1</v>
      </c>
      <c r="BA367" s="362"/>
      <c r="BB367" s="348">
        <v>28.417477169357699</v>
      </c>
      <c r="BC367" s="375">
        <v>0.82091725331655396</v>
      </c>
      <c r="BD367" s="375">
        <v>0.100723728494976</v>
      </c>
      <c r="BE367" s="375">
        <v>0.27748459775085399</v>
      </c>
      <c r="BF367" s="374"/>
      <c r="BG367" s="348">
        <v>48.996099999999998</v>
      </c>
      <c r="BH367" s="348">
        <v>18.418500000000002</v>
      </c>
      <c r="BI367" s="348">
        <v>30.841200000000001</v>
      </c>
      <c r="BJ367" s="348">
        <v>1.7442</v>
      </c>
      <c r="BK367" s="373"/>
      <c r="BL367" s="372" t="s">
        <v>3824</v>
      </c>
      <c r="BM367" s="372" t="s">
        <v>3825</v>
      </c>
      <c r="BN367" s="372" t="s">
        <v>3826</v>
      </c>
      <c r="BO367" s="372" t="s">
        <v>3827</v>
      </c>
      <c r="BP367" s="372" t="s">
        <v>3828</v>
      </c>
      <c r="BQ367" s="373"/>
      <c r="BR367" s="354" t="s">
        <v>443</v>
      </c>
    </row>
    <row r="368" spans="1:70" s="428" customFormat="1" x14ac:dyDescent="0.25">
      <c r="A368" s="885" t="s">
        <v>93</v>
      </c>
      <c r="B368" s="402"/>
      <c r="C368" s="724"/>
      <c r="D368" s="402"/>
      <c r="E368" s="403"/>
      <c r="F368" s="402"/>
      <c r="G368" s="404"/>
      <c r="H368" s="406"/>
      <c r="I368" s="405">
        <v>0.48830000000000001</v>
      </c>
      <c r="J368" s="405">
        <v>8.0812000000000008</v>
      </c>
      <c r="K368" s="405">
        <v>8.3055000000000003</v>
      </c>
      <c r="L368" s="405">
        <v>21.1768</v>
      </c>
      <c r="M368" s="405">
        <v>31.4634</v>
      </c>
      <c r="N368" s="407">
        <v>14.9064</v>
      </c>
      <c r="O368" s="405">
        <v>10.125999999999999</v>
      </c>
      <c r="P368" s="405">
        <v>42.371699999999997</v>
      </c>
      <c r="Q368" s="405" t="s">
        <v>430</v>
      </c>
      <c r="R368" s="405" t="s">
        <v>430</v>
      </c>
      <c r="S368" s="405">
        <v>34.241399999999999</v>
      </c>
      <c r="T368" s="405">
        <v>25.066299999999998</v>
      </c>
      <c r="U368" s="405">
        <v>23.444400000000002</v>
      </c>
      <c r="V368" s="405">
        <v>13.885400000000001</v>
      </c>
      <c r="W368" s="405">
        <v>5.0053999999999998</v>
      </c>
      <c r="X368" s="405">
        <v>42.189799999999998</v>
      </c>
      <c r="Y368" s="406"/>
      <c r="Z368" s="403">
        <v>1</v>
      </c>
      <c r="AA368" s="403">
        <v>1</v>
      </c>
      <c r="AB368" s="403">
        <v>1</v>
      </c>
      <c r="AC368" s="403">
        <v>1</v>
      </c>
      <c r="AD368" s="403">
        <v>1</v>
      </c>
      <c r="AE368" s="403">
        <v>1</v>
      </c>
      <c r="AF368" s="403">
        <v>1</v>
      </c>
      <c r="AG368" s="403">
        <v>1</v>
      </c>
      <c r="AH368" s="403">
        <v>0</v>
      </c>
      <c r="AI368" s="403">
        <v>0</v>
      </c>
      <c r="AJ368" s="403">
        <v>1</v>
      </c>
      <c r="AK368" s="403">
        <v>1</v>
      </c>
      <c r="AL368" s="403">
        <v>1</v>
      </c>
      <c r="AM368" s="403">
        <v>1</v>
      </c>
      <c r="AN368" s="403">
        <v>1</v>
      </c>
      <c r="AO368" s="402"/>
      <c r="AP368" s="405" t="s">
        <v>430</v>
      </c>
      <c r="AQ368" s="405" t="s">
        <v>430</v>
      </c>
      <c r="AR368" s="405" t="s">
        <v>430</v>
      </c>
      <c r="AS368" s="405">
        <v>31.35</v>
      </c>
      <c r="AT368" s="405">
        <v>42.44</v>
      </c>
      <c r="AU368" s="408"/>
      <c r="AV368" s="403">
        <v>0</v>
      </c>
      <c r="AW368" s="403">
        <v>0</v>
      </c>
      <c r="AX368" s="403">
        <v>0</v>
      </c>
      <c r="AY368" s="403">
        <v>1</v>
      </c>
      <c r="AZ368" s="403">
        <v>1</v>
      </c>
      <c r="BA368" s="409"/>
      <c r="BB368" s="405"/>
      <c r="BC368" s="410"/>
      <c r="BD368" s="410"/>
      <c r="BE368" s="410"/>
      <c r="BF368" s="406"/>
      <c r="BG368" s="405"/>
      <c r="BH368" s="405"/>
      <c r="BI368" s="405"/>
      <c r="BJ368" s="405"/>
      <c r="BK368" s="402"/>
      <c r="BL368" s="401"/>
      <c r="BM368" s="401"/>
      <c r="BN368" s="401"/>
      <c r="BO368" s="401"/>
      <c r="BP368" s="401"/>
      <c r="BQ368" s="402"/>
      <c r="BR368" s="411"/>
    </row>
    <row r="369" spans="1:70" s="428" customFormat="1" x14ac:dyDescent="0.25">
      <c r="A369" s="886" t="s">
        <v>94</v>
      </c>
      <c r="B369" s="373"/>
      <c r="C369" s="719"/>
      <c r="D369" s="373"/>
      <c r="E369" s="346"/>
      <c r="F369" s="373"/>
      <c r="G369" s="347"/>
      <c r="H369" s="374"/>
      <c r="I369" s="348">
        <v>0.48830000000000001</v>
      </c>
      <c r="J369" s="348">
        <v>8.0812000000000008</v>
      </c>
      <c r="K369" s="348">
        <v>8.3055000000000003</v>
      </c>
      <c r="L369" s="348">
        <v>21.1768</v>
      </c>
      <c r="M369" s="348">
        <v>31.4634</v>
      </c>
      <c r="N369" s="350">
        <v>14.9064</v>
      </c>
      <c r="O369" s="348">
        <v>10.125999999999999</v>
      </c>
      <c r="P369" s="348">
        <v>42.371699999999997</v>
      </c>
      <c r="Q369" s="348" t="s">
        <v>430</v>
      </c>
      <c r="R369" s="348" t="s">
        <v>430</v>
      </c>
      <c r="S369" s="348">
        <v>34.241399999999999</v>
      </c>
      <c r="T369" s="348">
        <v>25.066299999999998</v>
      </c>
      <c r="U369" s="348">
        <v>23.444400000000002</v>
      </c>
      <c r="V369" s="348">
        <v>13.885400000000001</v>
      </c>
      <c r="W369" s="348">
        <v>5.0053999999999998</v>
      </c>
      <c r="X369" s="348">
        <v>42.189799999999998</v>
      </c>
      <c r="Y369" s="374"/>
      <c r="Z369" s="346"/>
      <c r="AA369" s="346"/>
      <c r="AB369" s="346"/>
      <c r="AC369" s="346"/>
      <c r="AD369" s="346"/>
      <c r="AE369" s="346"/>
      <c r="AF369" s="346"/>
      <c r="AG369" s="346"/>
      <c r="AH369" s="346"/>
      <c r="AI369" s="346"/>
      <c r="AJ369" s="346"/>
      <c r="AK369" s="346"/>
      <c r="AL369" s="346"/>
      <c r="AM369" s="346"/>
      <c r="AN369" s="346"/>
      <c r="AO369" s="373"/>
      <c r="AP369" s="348" t="s">
        <v>430</v>
      </c>
      <c r="AQ369" s="348" t="s">
        <v>430</v>
      </c>
      <c r="AR369" s="348" t="s">
        <v>430</v>
      </c>
      <c r="AS369" s="348">
        <v>31.35</v>
      </c>
      <c r="AT369" s="348">
        <v>42.44</v>
      </c>
      <c r="AU369" s="351"/>
      <c r="AV369" s="346"/>
      <c r="AW369" s="346"/>
      <c r="AX369" s="346"/>
      <c r="AY369" s="346"/>
      <c r="AZ369" s="346"/>
      <c r="BA369" s="362"/>
      <c r="BB369" s="348"/>
      <c r="BC369" s="375"/>
      <c r="BD369" s="375"/>
      <c r="BE369" s="375"/>
      <c r="BF369" s="374"/>
      <c r="BG369" s="348"/>
      <c r="BH369" s="348"/>
      <c r="BI369" s="348"/>
      <c r="BJ369" s="348"/>
      <c r="BK369" s="373"/>
      <c r="BL369" s="372"/>
      <c r="BM369" s="372"/>
      <c r="BN369" s="372"/>
      <c r="BO369" s="372"/>
      <c r="BP369" s="372"/>
      <c r="BQ369" s="373"/>
      <c r="BR369" s="354"/>
    </row>
    <row r="370" spans="1:70" s="428" customFormat="1" x14ac:dyDescent="0.25">
      <c r="A370" s="886" t="s">
        <v>95</v>
      </c>
      <c r="B370" s="373"/>
      <c r="C370" s="719"/>
      <c r="D370" s="373"/>
      <c r="E370" s="346"/>
      <c r="F370" s="373"/>
      <c r="G370" s="347"/>
      <c r="H370" s="374"/>
      <c r="I370" s="348">
        <v>0.48830000000000001</v>
      </c>
      <c r="J370" s="348">
        <v>8.0812000000000008</v>
      </c>
      <c r="K370" s="348">
        <v>8.3055000000000003</v>
      </c>
      <c r="L370" s="348">
        <v>21.1768</v>
      </c>
      <c r="M370" s="348">
        <v>31.4634</v>
      </c>
      <c r="N370" s="350">
        <v>14.9064</v>
      </c>
      <c r="O370" s="348">
        <v>10.125999999999999</v>
      </c>
      <c r="P370" s="348">
        <v>42.371699999999997</v>
      </c>
      <c r="Q370" s="348" t="s">
        <v>430</v>
      </c>
      <c r="R370" s="348" t="s">
        <v>430</v>
      </c>
      <c r="S370" s="348">
        <v>34.241399999999999</v>
      </c>
      <c r="T370" s="348">
        <v>25.066299999999998</v>
      </c>
      <c r="U370" s="348">
        <v>23.444400000000002</v>
      </c>
      <c r="V370" s="348">
        <v>13.885400000000001</v>
      </c>
      <c r="W370" s="348">
        <v>5.0053999999999998</v>
      </c>
      <c r="X370" s="348">
        <v>42.189799999999998</v>
      </c>
      <c r="Y370" s="374"/>
      <c r="Z370" s="346"/>
      <c r="AA370" s="346"/>
      <c r="AB370" s="346"/>
      <c r="AC370" s="346"/>
      <c r="AD370" s="346"/>
      <c r="AE370" s="346"/>
      <c r="AF370" s="346"/>
      <c r="AG370" s="346"/>
      <c r="AH370" s="346"/>
      <c r="AI370" s="346"/>
      <c r="AJ370" s="346"/>
      <c r="AK370" s="346"/>
      <c r="AL370" s="346"/>
      <c r="AM370" s="346"/>
      <c r="AN370" s="346"/>
      <c r="AO370" s="373"/>
      <c r="AP370" s="348" t="s">
        <v>430</v>
      </c>
      <c r="AQ370" s="348" t="s">
        <v>430</v>
      </c>
      <c r="AR370" s="348" t="s">
        <v>430</v>
      </c>
      <c r="AS370" s="348">
        <v>31.35</v>
      </c>
      <c r="AT370" s="348">
        <v>42.44</v>
      </c>
      <c r="AU370" s="351"/>
      <c r="AV370" s="346"/>
      <c r="AW370" s="346"/>
      <c r="AX370" s="346"/>
      <c r="AY370" s="346"/>
      <c r="AZ370" s="346"/>
      <c r="BA370" s="362"/>
      <c r="BB370" s="348"/>
      <c r="BC370" s="375"/>
      <c r="BD370" s="375"/>
      <c r="BE370" s="375"/>
      <c r="BF370" s="374"/>
      <c r="BG370" s="348"/>
      <c r="BH370" s="348"/>
      <c r="BI370" s="348"/>
      <c r="BJ370" s="348"/>
      <c r="BK370" s="373"/>
      <c r="BL370" s="372"/>
      <c r="BM370" s="372"/>
      <c r="BN370" s="372"/>
      <c r="BO370" s="372"/>
      <c r="BP370" s="372"/>
      <c r="BQ370" s="373"/>
      <c r="BR370" s="354"/>
    </row>
    <row r="371" spans="1:70" s="428" customFormat="1" x14ac:dyDescent="0.25">
      <c r="A371" s="887" t="s">
        <v>96</v>
      </c>
      <c r="B371" s="413"/>
      <c r="C371" s="725"/>
      <c r="D371" s="413"/>
      <c r="E371" s="414"/>
      <c r="F371" s="413"/>
      <c r="G371" s="415"/>
      <c r="H371" s="417"/>
      <c r="I371" s="416">
        <v>0.48830000000000001</v>
      </c>
      <c r="J371" s="416">
        <v>8.0812000000000008</v>
      </c>
      <c r="K371" s="416">
        <v>8.3055000000000003</v>
      </c>
      <c r="L371" s="416">
        <v>21.1768</v>
      </c>
      <c r="M371" s="416">
        <v>31.4634</v>
      </c>
      <c r="N371" s="418">
        <v>14.9064</v>
      </c>
      <c r="O371" s="416">
        <v>10.125999999999999</v>
      </c>
      <c r="P371" s="416">
        <v>42.371699999999997</v>
      </c>
      <c r="Q371" s="416" t="s">
        <v>430</v>
      </c>
      <c r="R371" s="416" t="s">
        <v>430</v>
      </c>
      <c r="S371" s="416">
        <v>34.241399999999999</v>
      </c>
      <c r="T371" s="416">
        <v>25.066299999999998</v>
      </c>
      <c r="U371" s="416">
        <v>23.444400000000002</v>
      </c>
      <c r="V371" s="416">
        <v>13.885400000000001</v>
      </c>
      <c r="W371" s="416">
        <v>5.0053999999999998</v>
      </c>
      <c r="X371" s="416">
        <v>42.189799999999998</v>
      </c>
      <c r="Y371" s="417"/>
      <c r="Z371" s="414"/>
      <c r="AA371" s="414"/>
      <c r="AB371" s="414"/>
      <c r="AC371" s="414"/>
      <c r="AD371" s="414"/>
      <c r="AE371" s="414"/>
      <c r="AF371" s="414"/>
      <c r="AG371" s="414"/>
      <c r="AH371" s="414"/>
      <c r="AI371" s="414"/>
      <c r="AJ371" s="414"/>
      <c r="AK371" s="414"/>
      <c r="AL371" s="414"/>
      <c r="AM371" s="414"/>
      <c r="AN371" s="414"/>
      <c r="AO371" s="413"/>
      <c r="AP371" s="416" t="s">
        <v>430</v>
      </c>
      <c r="AQ371" s="416" t="s">
        <v>430</v>
      </c>
      <c r="AR371" s="416" t="s">
        <v>430</v>
      </c>
      <c r="AS371" s="416">
        <v>31.35</v>
      </c>
      <c r="AT371" s="416">
        <v>42.44</v>
      </c>
      <c r="AU371" s="419"/>
      <c r="AV371" s="414"/>
      <c r="AW371" s="414"/>
      <c r="AX371" s="414"/>
      <c r="AY371" s="414"/>
      <c r="AZ371" s="414"/>
      <c r="BA371" s="420"/>
      <c r="BB371" s="416"/>
      <c r="BC371" s="421"/>
      <c r="BD371" s="421"/>
      <c r="BE371" s="421"/>
      <c r="BF371" s="417"/>
      <c r="BG371" s="416"/>
      <c r="BH371" s="416"/>
      <c r="BI371" s="416"/>
      <c r="BJ371" s="416"/>
      <c r="BK371" s="413"/>
      <c r="BL371" s="412"/>
      <c r="BM371" s="412"/>
      <c r="BN371" s="412"/>
      <c r="BO371" s="412"/>
      <c r="BP371" s="412"/>
      <c r="BQ371" s="413"/>
      <c r="BR371" s="422"/>
    </row>
    <row r="372" spans="1:70" s="428" customFormat="1" ht="14.5" customHeight="1" x14ac:dyDescent="0.35">
      <c r="A372" s="874" t="s">
        <v>3829</v>
      </c>
      <c r="B372" s="862"/>
      <c r="C372" s="863"/>
      <c r="D372" s="862"/>
      <c r="E372" s="864"/>
      <c r="F372" s="862"/>
      <c r="G372" s="865"/>
      <c r="H372" s="867"/>
      <c r="I372" s="866"/>
      <c r="J372" s="866"/>
      <c r="K372" s="866"/>
      <c r="L372" s="866"/>
      <c r="M372" s="866"/>
      <c r="N372" s="868"/>
      <c r="O372" s="866"/>
      <c r="P372" s="866"/>
      <c r="Q372" s="866"/>
      <c r="R372" s="866"/>
      <c r="S372" s="866"/>
      <c r="T372" s="866"/>
      <c r="U372" s="866"/>
      <c r="V372" s="866"/>
      <c r="W372" s="866"/>
      <c r="X372" s="866"/>
      <c r="Y372" s="867"/>
      <c r="Z372" s="864"/>
      <c r="AA372" s="864"/>
      <c r="AB372" s="864"/>
      <c r="AC372" s="864"/>
      <c r="AD372" s="864"/>
      <c r="AE372" s="864"/>
      <c r="AF372" s="864"/>
      <c r="AG372" s="864"/>
      <c r="AH372" s="864"/>
      <c r="AI372" s="864"/>
      <c r="AJ372" s="864"/>
      <c r="AK372" s="864"/>
      <c r="AL372" s="864"/>
      <c r="AM372" s="864"/>
      <c r="AN372" s="864"/>
      <c r="AO372" s="862"/>
      <c r="AP372" s="866"/>
      <c r="AQ372" s="866"/>
      <c r="AR372" s="866"/>
      <c r="AS372" s="866"/>
      <c r="AT372" s="866"/>
      <c r="AU372" s="869"/>
      <c r="AV372" s="864"/>
      <c r="AW372" s="864"/>
      <c r="AX372" s="864"/>
      <c r="AY372" s="864"/>
      <c r="AZ372" s="864"/>
      <c r="BA372" s="870"/>
      <c r="BB372" s="866"/>
      <c r="BC372" s="871"/>
      <c r="BD372" s="871"/>
      <c r="BE372" s="871"/>
      <c r="BF372" s="867"/>
      <c r="BG372" s="866"/>
      <c r="BH372" s="866"/>
      <c r="BI372" s="866"/>
      <c r="BJ372" s="866"/>
      <c r="BK372" s="862"/>
      <c r="BL372" s="872"/>
      <c r="BM372" s="872"/>
      <c r="BN372" s="872"/>
      <c r="BO372" s="872"/>
      <c r="BP372" s="872"/>
      <c r="BQ372" s="862"/>
      <c r="BR372" s="873"/>
    </row>
    <row r="373" spans="1:70" s="428" customFormat="1" x14ac:dyDescent="0.25">
      <c r="A373" s="345" t="s">
        <v>3830</v>
      </c>
      <c r="B373" s="373"/>
      <c r="C373" s="719">
        <v>45119</v>
      </c>
      <c r="D373" s="373"/>
      <c r="E373" s="346">
        <v>1007.22</v>
      </c>
      <c r="F373" s="373"/>
      <c r="G373" s="347">
        <v>13.375</v>
      </c>
      <c r="H373" s="374"/>
      <c r="I373" s="348">
        <v>0.3301</v>
      </c>
      <c r="J373" s="348">
        <v>4.4268999999999998</v>
      </c>
      <c r="K373" s="348">
        <v>2.4355000000000002</v>
      </c>
      <c r="L373" s="348">
        <v>5.9741999999999997</v>
      </c>
      <c r="M373" s="348">
        <v>-4.0667999999999997</v>
      </c>
      <c r="N373" s="350">
        <v>-2.2223999999999999</v>
      </c>
      <c r="O373" s="348">
        <v>0.59970000000000001</v>
      </c>
      <c r="P373" s="348" t="s">
        <v>430</v>
      </c>
      <c r="Q373" s="348" t="s">
        <v>430</v>
      </c>
      <c r="R373" s="348" t="s">
        <v>430</v>
      </c>
      <c r="S373" s="348">
        <v>12.121700000000001</v>
      </c>
      <c r="T373" s="348">
        <v>-5.5904999999999996</v>
      </c>
      <c r="U373" s="348">
        <v>-6.8853</v>
      </c>
      <c r="V373" s="348">
        <v>-5.3967999999999998</v>
      </c>
      <c r="W373" s="348">
        <v>2.4276</v>
      </c>
      <c r="X373" s="348">
        <v>10.408200000000001</v>
      </c>
      <c r="Y373" s="374"/>
      <c r="Z373" s="346">
        <v>1</v>
      </c>
      <c r="AA373" s="346">
        <v>1</v>
      </c>
      <c r="AB373" s="346">
        <v>1</v>
      </c>
      <c r="AC373" s="346">
        <v>1</v>
      </c>
      <c r="AD373" s="346">
        <v>1</v>
      </c>
      <c r="AE373" s="346">
        <v>1</v>
      </c>
      <c r="AF373" s="346">
        <v>1</v>
      </c>
      <c r="AG373" s="346" t="s">
        <v>430</v>
      </c>
      <c r="AH373" s="346" t="s">
        <v>430</v>
      </c>
      <c r="AI373" s="346" t="s">
        <v>430</v>
      </c>
      <c r="AJ373" s="346">
        <v>1</v>
      </c>
      <c r="AK373" s="346">
        <v>1</v>
      </c>
      <c r="AL373" s="346">
        <v>1</v>
      </c>
      <c r="AM373" s="346">
        <v>1</v>
      </c>
      <c r="AN373" s="346">
        <v>1</v>
      </c>
      <c r="AO373" s="373"/>
      <c r="AP373" s="348" t="s">
        <v>430</v>
      </c>
      <c r="AQ373" s="348" t="s">
        <v>430</v>
      </c>
      <c r="AR373" s="348" t="s">
        <v>430</v>
      </c>
      <c r="AS373" s="348">
        <v>2.5099999999999998</v>
      </c>
      <c r="AT373" s="348">
        <v>-7.56</v>
      </c>
      <c r="AU373" s="351"/>
      <c r="AV373" s="346" t="s">
        <v>430</v>
      </c>
      <c r="AW373" s="346" t="s">
        <v>430</v>
      </c>
      <c r="AX373" s="346" t="s">
        <v>430</v>
      </c>
      <c r="AY373" s="346">
        <v>1</v>
      </c>
      <c r="AZ373" s="346">
        <v>1</v>
      </c>
      <c r="BA373" s="362"/>
      <c r="BB373" s="348">
        <v>14.7424052267412</v>
      </c>
      <c r="BC373" s="375">
        <v>1.0443407777198801</v>
      </c>
      <c r="BD373" s="375">
        <v>3.1574186098700698E-2</v>
      </c>
      <c r="BE373" s="375">
        <v>-3.0488147170617898E-2</v>
      </c>
      <c r="BF373" s="374"/>
      <c r="BG373" s="348">
        <v>65.953699999999998</v>
      </c>
      <c r="BH373" s="348">
        <v>13.293200000000001</v>
      </c>
      <c r="BI373" s="348">
        <v>19.7334</v>
      </c>
      <c r="BJ373" s="348">
        <v>1.0197000000000001</v>
      </c>
      <c r="BK373" s="373"/>
      <c r="BL373" s="372" t="s">
        <v>3831</v>
      </c>
      <c r="BM373" s="372" t="s">
        <v>3832</v>
      </c>
      <c r="BN373" s="372" t="s">
        <v>3833</v>
      </c>
      <c r="BO373" s="372" t="s">
        <v>3834</v>
      </c>
      <c r="BP373" s="372" t="s">
        <v>2826</v>
      </c>
      <c r="BQ373" s="373"/>
      <c r="BR373" s="354" t="s">
        <v>463</v>
      </c>
    </row>
    <row r="374" spans="1:70" s="428" customFormat="1" x14ac:dyDescent="0.25">
      <c r="A374" s="885" t="s">
        <v>93</v>
      </c>
      <c r="B374" s="402"/>
      <c r="C374" s="724"/>
      <c r="D374" s="402"/>
      <c r="E374" s="403"/>
      <c r="F374" s="402"/>
      <c r="G374" s="404"/>
      <c r="H374" s="406"/>
      <c r="I374" s="405">
        <v>0.3301</v>
      </c>
      <c r="J374" s="405">
        <v>4.4268999999999998</v>
      </c>
      <c r="K374" s="405">
        <v>2.4355000000000002</v>
      </c>
      <c r="L374" s="405">
        <v>5.9741999999999997</v>
      </c>
      <c r="M374" s="405">
        <v>-4.0667999999999997</v>
      </c>
      <c r="N374" s="407">
        <v>-2.2223999999999999</v>
      </c>
      <c r="O374" s="405">
        <v>0.59970000000000001</v>
      </c>
      <c r="P374" s="405" t="s">
        <v>430</v>
      </c>
      <c r="Q374" s="405" t="s">
        <v>430</v>
      </c>
      <c r="R374" s="405" t="s">
        <v>430</v>
      </c>
      <c r="S374" s="405">
        <v>12.121700000000001</v>
      </c>
      <c r="T374" s="405">
        <v>-5.5904999999999996</v>
      </c>
      <c r="U374" s="405">
        <v>-6.8853</v>
      </c>
      <c r="V374" s="405">
        <v>-5.3967999999999998</v>
      </c>
      <c r="W374" s="405">
        <v>2.4276</v>
      </c>
      <c r="X374" s="405">
        <v>10.408200000000001</v>
      </c>
      <c r="Y374" s="406"/>
      <c r="Z374" s="403">
        <v>1</v>
      </c>
      <c r="AA374" s="403">
        <v>1</v>
      </c>
      <c r="AB374" s="403">
        <v>1</v>
      </c>
      <c r="AC374" s="403">
        <v>1</v>
      </c>
      <c r="AD374" s="403">
        <v>1</v>
      </c>
      <c r="AE374" s="403">
        <v>1</v>
      </c>
      <c r="AF374" s="403">
        <v>1</v>
      </c>
      <c r="AG374" s="403">
        <v>0</v>
      </c>
      <c r="AH374" s="403">
        <v>0</v>
      </c>
      <c r="AI374" s="403">
        <v>0</v>
      </c>
      <c r="AJ374" s="403">
        <v>1</v>
      </c>
      <c r="AK374" s="403">
        <v>1</v>
      </c>
      <c r="AL374" s="403">
        <v>1</v>
      </c>
      <c r="AM374" s="403">
        <v>1</v>
      </c>
      <c r="AN374" s="403">
        <v>1</v>
      </c>
      <c r="AO374" s="402"/>
      <c r="AP374" s="405" t="s">
        <v>430</v>
      </c>
      <c r="AQ374" s="405" t="s">
        <v>430</v>
      </c>
      <c r="AR374" s="405" t="s">
        <v>430</v>
      </c>
      <c r="AS374" s="405">
        <v>2.5099999999999998</v>
      </c>
      <c r="AT374" s="405">
        <v>-7.56</v>
      </c>
      <c r="AU374" s="408"/>
      <c r="AV374" s="403">
        <v>0</v>
      </c>
      <c r="AW374" s="403">
        <v>0</v>
      </c>
      <c r="AX374" s="403">
        <v>0</v>
      </c>
      <c r="AY374" s="403">
        <v>1</v>
      </c>
      <c r="AZ374" s="403">
        <v>1</v>
      </c>
      <c r="BA374" s="409"/>
      <c r="BB374" s="405"/>
      <c r="BC374" s="410"/>
      <c r="BD374" s="410"/>
      <c r="BE374" s="410"/>
      <c r="BF374" s="406"/>
      <c r="BG374" s="405"/>
      <c r="BH374" s="405"/>
      <c r="BI374" s="405"/>
      <c r="BJ374" s="405"/>
      <c r="BK374" s="402"/>
      <c r="BL374" s="401"/>
      <c r="BM374" s="401"/>
      <c r="BN374" s="401"/>
      <c r="BO374" s="401"/>
      <c r="BP374" s="401"/>
      <c r="BQ374" s="402"/>
      <c r="BR374" s="411"/>
    </row>
    <row r="375" spans="1:70" s="428" customFormat="1" x14ac:dyDescent="0.25">
      <c r="A375" s="886" t="s">
        <v>94</v>
      </c>
      <c r="B375" s="373"/>
      <c r="C375" s="719"/>
      <c r="D375" s="373"/>
      <c r="E375" s="346"/>
      <c r="F375" s="373"/>
      <c r="G375" s="347"/>
      <c r="H375" s="374"/>
      <c r="I375" s="348">
        <v>0.3301</v>
      </c>
      <c r="J375" s="348">
        <v>4.4268999999999998</v>
      </c>
      <c r="K375" s="348">
        <v>2.4355000000000002</v>
      </c>
      <c r="L375" s="348">
        <v>5.9741999999999997</v>
      </c>
      <c r="M375" s="348">
        <v>-4.0667999999999997</v>
      </c>
      <c r="N375" s="350">
        <v>-2.2223999999999999</v>
      </c>
      <c r="O375" s="348">
        <v>0.59970000000000001</v>
      </c>
      <c r="P375" s="348" t="s">
        <v>430</v>
      </c>
      <c r="Q375" s="348" t="s">
        <v>430</v>
      </c>
      <c r="R375" s="348" t="s">
        <v>430</v>
      </c>
      <c r="S375" s="348">
        <v>12.121700000000001</v>
      </c>
      <c r="T375" s="348">
        <v>-5.5904999999999996</v>
      </c>
      <c r="U375" s="348">
        <v>-6.8853</v>
      </c>
      <c r="V375" s="348">
        <v>-5.3967999999999998</v>
      </c>
      <c r="W375" s="348">
        <v>2.4276</v>
      </c>
      <c r="X375" s="348">
        <v>10.408200000000001</v>
      </c>
      <c r="Y375" s="374"/>
      <c r="Z375" s="346"/>
      <c r="AA375" s="346"/>
      <c r="AB375" s="346"/>
      <c r="AC375" s="346"/>
      <c r="AD375" s="346"/>
      <c r="AE375" s="346"/>
      <c r="AF375" s="346"/>
      <c r="AG375" s="346"/>
      <c r="AH375" s="346"/>
      <c r="AI375" s="346"/>
      <c r="AJ375" s="346"/>
      <c r="AK375" s="346"/>
      <c r="AL375" s="346"/>
      <c r="AM375" s="346"/>
      <c r="AN375" s="346"/>
      <c r="AO375" s="373"/>
      <c r="AP375" s="348" t="s">
        <v>430</v>
      </c>
      <c r="AQ375" s="348" t="s">
        <v>430</v>
      </c>
      <c r="AR375" s="348" t="s">
        <v>430</v>
      </c>
      <c r="AS375" s="348">
        <v>2.5099999999999998</v>
      </c>
      <c r="AT375" s="348">
        <v>-7.56</v>
      </c>
      <c r="AU375" s="351"/>
      <c r="AV375" s="346"/>
      <c r="AW375" s="346"/>
      <c r="AX375" s="346"/>
      <c r="AY375" s="346"/>
      <c r="AZ375" s="346"/>
      <c r="BA375" s="362"/>
      <c r="BB375" s="348"/>
      <c r="BC375" s="375"/>
      <c r="BD375" s="375"/>
      <c r="BE375" s="375"/>
      <c r="BF375" s="374"/>
      <c r="BG375" s="348"/>
      <c r="BH375" s="348"/>
      <c r="BI375" s="348"/>
      <c r="BJ375" s="348"/>
      <c r="BK375" s="373"/>
      <c r="BL375" s="372"/>
      <c r="BM375" s="372"/>
      <c r="BN375" s="372"/>
      <c r="BO375" s="372"/>
      <c r="BP375" s="372"/>
      <c r="BQ375" s="373"/>
      <c r="BR375" s="354"/>
    </row>
    <row r="376" spans="1:70" s="428" customFormat="1" x14ac:dyDescent="0.25">
      <c r="A376" s="886" t="s">
        <v>95</v>
      </c>
      <c r="B376" s="373"/>
      <c r="C376" s="719"/>
      <c r="D376" s="373"/>
      <c r="E376" s="346"/>
      <c r="F376" s="373"/>
      <c r="G376" s="347"/>
      <c r="H376" s="374"/>
      <c r="I376" s="348">
        <v>0.3301</v>
      </c>
      <c r="J376" s="348">
        <v>4.4268999999999998</v>
      </c>
      <c r="K376" s="348">
        <v>2.4355000000000002</v>
      </c>
      <c r="L376" s="348">
        <v>5.9741999999999997</v>
      </c>
      <c r="M376" s="348">
        <v>-4.0667999999999997</v>
      </c>
      <c r="N376" s="350">
        <v>-2.2223999999999999</v>
      </c>
      <c r="O376" s="348">
        <v>0.59970000000000001</v>
      </c>
      <c r="P376" s="348" t="s">
        <v>430</v>
      </c>
      <c r="Q376" s="348" t="s">
        <v>430</v>
      </c>
      <c r="R376" s="348" t="s">
        <v>430</v>
      </c>
      <c r="S376" s="348">
        <v>12.121700000000001</v>
      </c>
      <c r="T376" s="348">
        <v>-5.5904999999999996</v>
      </c>
      <c r="U376" s="348">
        <v>-6.8853</v>
      </c>
      <c r="V376" s="348">
        <v>-5.3967999999999998</v>
      </c>
      <c r="W376" s="348">
        <v>2.4276</v>
      </c>
      <c r="X376" s="348">
        <v>10.408200000000001</v>
      </c>
      <c r="Y376" s="374"/>
      <c r="Z376" s="346"/>
      <c r="AA376" s="346"/>
      <c r="AB376" s="346"/>
      <c r="AC376" s="346"/>
      <c r="AD376" s="346"/>
      <c r="AE376" s="346"/>
      <c r="AF376" s="346"/>
      <c r="AG376" s="346"/>
      <c r="AH376" s="346"/>
      <c r="AI376" s="346"/>
      <c r="AJ376" s="346"/>
      <c r="AK376" s="346"/>
      <c r="AL376" s="346"/>
      <c r="AM376" s="346"/>
      <c r="AN376" s="346"/>
      <c r="AO376" s="373"/>
      <c r="AP376" s="348" t="s">
        <v>430</v>
      </c>
      <c r="AQ376" s="348" t="s">
        <v>430</v>
      </c>
      <c r="AR376" s="348" t="s">
        <v>430</v>
      </c>
      <c r="AS376" s="348">
        <v>2.5099999999999998</v>
      </c>
      <c r="AT376" s="348">
        <v>-7.56</v>
      </c>
      <c r="AU376" s="351"/>
      <c r="AV376" s="346"/>
      <c r="AW376" s="346"/>
      <c r="AX376" s="346"/>
      <c r="AY376" s="346"/>
      <c r="AZ376" s="346"/>
      <c r="BA376" s="362"/>
      <c r="BB376" s="348"/>
      <c r="BC376" s="375"/>
      <c r="BD376" s="375"/>
      <c r="BE376" s="375"/>
      <c r="BF376" s="374"/>
      <c r="BG376" s="348"/>
      <c r="BH376" s="348"/>
      <c r="BI376" s="348"/>
      <c r="BJ376" s="348"/>
      <c r="BK376" s="373"/>
      <c r="BL376" s="372"/>
      <c r="BM376" s="372"/>
      <c r="BN376" s="372"/>
      <c r="BO376" s="372"/>
      <c r="BP376" s="372"/>
      <c r="BQ376" s="373"/>
      <c r="BR376" s="354"/>
    </row>
    <row r="377" spans="1:70" s="428" customFormat="1" x14ac:dyDescent="0.25">
      <c r="A377" s="887" t="s">
        <v>96</v>
      </c>
      <c r="B377" s="413"/>
      <c r="C377" s="725"/>
      <c r="D377" s="413"/>
      <c r="E377" s="414"/>
      <c r="F377" s="413"/>
      <c r="G377" s="415"/>
      <c r="H377" s="417"/>
      <c r="I377" s="416">
        <v>0.3301</v>
      </c>
      <c r="J377" s="416">
        <v>4.4268999999999998</v>
      </c>
      <c r="K377" s="416">
        <v>2.4355000000000002</v>
      </c>
      <c r="L377" s="416">
        <v>5.9741999999999997</v>
      </c>
      <c r="M377" s="416">
        <v>-4.0667999999999997</v>
      </c>
      <c r="N377" s="418">
        <v>-2.2223999999999999</v>
      </c>
      <c r="O377" s="416">
        <v>0.59970000000000001</v>
      </c>
      <c r="P377" s="416" t="s">
        <v>430</v>
      </c>
      <c r="Q377" s="416" t="s">
        <v>430</v>
      </c>
      <c r="R377" s="416" t="s">
        <v>430</v>
      </c>
      <c r="S377" s="416">
        <v>12.121700000000001</v>
      </c>
      <c r="T377" s="416">
        <v>-5.5904999999999996</v>
      </c>
      <c r="U377" s="416">
        <v>-6.8853</v>
      </c>
      <c r="V377" s="416">
        <v>-5.3967999999999998</v>
      </c>
      <c r="W377" s="416">
        <v>2.4276</v>
      </c>
      <c r="X377" s="416">
        <v>10.408200000000001</v>
      </c>
      <c r="Y377" s="417"/>
      <c r="Z377" s="414"/>
      <c r="AA377" s="414"/>
      <c r="AB377" s="414"/>
      <c r="AC377" s="414"/>
      <c r="AD377" s="414"/>
      <c r="AE377" s="414"/>
      <c r="AF377" s="414"/>
      <c r="AG377" s="414"/>
      <c r="AH377" s="414"/>
      <c r="AI377" s="414"/>
      <c r="AJ377" s="414"/>
      <c r="AK377" s="414"/>
      <c r="AL377" s="414"/>
      <c r="AM377" s="414"/>
      <c r="AN377" s="414"/>
      <c r="AO377" s="413"/>
      <c r="AP377" s="416" t="s">
        <v>430</v>
      </c>
      <c r="AQ377" s="416" t="s">
        <v>430</v>
      </c>
      <c r="AR377" s="416" t="s">
        <v>430</v>
      </c>
      <c r="AS377" s="416">
        <v>2.5099999999999998</v>
      </c>
      <c r="AT377" s="416">
        <v>-7.56</v>
      </c>
      <c r="AU377" s="419"/>
      <c r="AV377" s="414"/>
      <c r="AW377" s="414"/>
      <c r="AX377" s="414"/>
      <c r="AY377" s="414"/>
      <c r="AZ377" s="414"/>
      <c r="BA377" s="420"/>
      <c r="BB377" s="416"/>
      <c r="BC377" s="421"/>
      <c r="BD377" s="421"/>
      <c r="BE377" s="421"/>
      <c r="BF377" s="417"/>
      <c r="BG377" s="416"/>
      <c r="BH377" s="416"/>
      <c r="BI377" s="416"/>
      <c r="BJ377" s="416"/>
      <c r="BK377" s="413"/>
      <c r="BL377" s="412"/>
      <c r="BM377" s="412"/>
      <c r="BN377" s="412"/>
      <c r="BO377" s="412"/>
      <c r="BP377" s="412"/>
      <c r="BQ377" s="413"/>
      <c r="BR377" s="422"/>
    </row>
    <row r="378" spans="1:70" s="428" customFormat="1" ht="14.5" customHeight="1" x14ac:dyDescent="0.35">
      <c r="A378" s="874" t="s">
        <v>3835</v>
      </c>
      <c r="B378" s="862"/>
      <c r="C378" s="863"/>
      <c r="D378" s="862"/>
      <c r="E378" s="864"/>
      <c r="F378" s="862"/>
      <c r="G378" s="865"/>
      <c r="H378" s="867"/>
      <c r="I378" s="866"/>
      <c r="J378" s="866"/>
      <c r="K378" s="866"/>
      <c r="L378" s="866"/>
      <c r="M378" s="866"/>
      <c r="N378" s="868"/>
      <c r="O378" s="866"/>
      <c r="P378" s="866"/>
      <c r="Q378" s="866"/>
      <c r="R378" s="866"/>
      <c r="S378" s="866"/>
      <c r="T378" s="866"/>
      <c r="U378" s="866"/>
      <c r="V378" s="866"/>
      <c r="W378" s="866"/>
      <c r="X378" s="866"/>
      <c r="Y378" s="867"/>
      <c r="Z378" s="864"/>
      <c r="AA378" s="864"/>
      <c r="AB378" s="864"/>
      <c r="AC378" s="864"/>
      <c r="AD378" s="864"/>
      <c r="AE378" s="864"/>
      <c r="AF378" s="864"/>
      <c r="AG378" s="864"/>
      <c r="AH378" s="864"/>
      <c r="AI378" s="864"/>
      <c r="AJ378" s="864"/>
      <c r="AK378" s="864"/>
      <c r="AL378" s="864"/>
      <c r="AM378" s="864"/>
      <c r="AN378" s="864"/>
      <c r="AO378" s="862"/>
      <c r="AP378" s="866"/>
      <c r="AQ378" s="866"/>
      <c r="AR378" s="866"/>
      <c r="AS378" s="866"/>
      <c r="AT378" s="866"/>
      <c r="AU378" s="869"/>
      <c r="AV378" s="864"/>
      <c r="AW378" s="864"/>
      <c r="AX378" s="864"/>
      <c r="AY378" s="864"/>
      <c r="AZ378" s="864"/>
      <c r="BA378" s="870"/>
      <c r="BB378" s="866"/>
      <c r="BC378" s="871"/>
      <c r="BD378" s="871"/>
      <c r="BE378" s="871"/>
      <c r="BF378" s="867"/>
      <c r="BG378" s="866"/>
      <c r="BH378" s="866"/>
      <c r="BI378" s="866"/>
      <c r="BJ378" s="866"/>
      <c r="BK378" s="862"/>
      <c r="BL378" s="872"/>
      <c r="BM378" s="872"/>
      <c r="BN378" s="872"/>
      <c r="BO378" s="872"/>
      <c r="BP378" s="872"/>
      <c r="BQ378" s="862"/>
      <c r="BR378" s="873"/>
    </row>
    <row r="379" spans="1:70" s="428" customFormat="1" x14ac:dyDescent="0.25">
      <c r="A379" s="345" t="s">
        <v>3836</v>
      </c>
      <c r="B379" s="373"/>
      <c r="C379" s="719">
        <v>36250</v>
      </c>
      <c r="D379" s="373"/>
      <c r="E379" s="346">
        <v>1617.62</v>
      </c>
      <c r="F379" s="373"/>
      <c r="G379" s="347">
        <v>418.46</v>
      </c>
      <c r="H379" s="374"/>
      <c r="I379" s="348" t="s">
        <v>430</v>
      </c>
      <c r="J379" s="348">
        <v>2.0310999999999999</v>
      </c>
      <c r="K379" s="348">
        <v>-2.2334999999999998</v>
      </c>
      <c r="L379" s="348">
        <v>2.0634000000000001</v>
      </c>
      <c r="M379" s="348">
        <v>-9.8671000000000006</v>
      </c>
      <c r="N379" s="350">
        <v>-11.280200000000001</v>
      </c>
      <c r="O379" s="348">
        <v>-7.3524000000000003</v>
      </c>
      <c r="P379" s="348">
        <v>-1.3501000000000001</v>
      </c>
      <c r="Q379" s="348">
        <v>7.2773000000000003</v>
      </c>
      <c r="R379" s="348">
        <v>9.6280000000000001</v>
      </c>
      <c r="S379" s="348">
        <v>7.3331999999999997</v>
      </c>
      <c r="T379" s="348">
        <v>-11.1852</v>
      </c>
      <c r="U379" s="348">
        <v>-11.429500000000001</v>
      </c>
      <c r="V379" s="348">
        <v>-12.446899999999999</v>
      </c>
      <c r="W379" s="348">
        <v>0.41749999999999998</v>
      </c>
      <c r="X379" s="348">
        <v>14.6958</v>
      </c>
      <c r="Y379" s="374"/>
      <c r="Z379" s="346" t="s">
        <v>430</v>
      </c>
      <c r="AA379" s="346">
        <v>1</v>
      </c>
      <c r="AB379" s="346">
        <v>1</v>
      </c>
      <c r="AC379" s="346">
        <v>1</v>
      </c>
      <c r="AD379" s="346">
        <v>1</v>
      </c>
      <c r="AE379" s="346">
        <v>1</v>
      </c>
      <c r="AF379" s="346">
        <v>1</v>
      </c>
      <c r="AG379" s="346">
        <v>1</v>
      </c>
      <c r="AH379" s="346">
        <v>1</v>
      </c>
      <c r="AI379" s="346">
        <v>1</v>
      </c>
      <c r="AJ379" s="346">
        <v>1</v>
      </c>
      <c r="AK379" s="346">
        <v>1</v>
      </c>
      <c r="AL379" s="346">
        <v>1</v>
      </c>
      <c r="AM379" s="346">
        <v>1</v>
      </c>
      <c r="AN379" s="346">
        <v>1</v>
      </c>
      <c r="AO379" s="373"/>
      <c r="AP379" s="348">
        <v>7.38</v>
      </c>
      <c r="AQ379" s="348">
        <v>5.51</v>
      </c>
      <c r="AR379" s="348">
        <v>0.62</v>
      </c>
      <c r="AS379" s="348">
        <v>-6.88</v>
      </c>
      <c r="AT379" s="348">
        <v>-16.09</v>
      </c>
      <c r="AU379" s="351"/>
      <c r="AV379" s="346">
        <v>1</v>
      </c>
      <c r="AW379" s="346">
        <v>1</v>
      </c>
      <c r="AX379" s="346">
        <v>1</v>
      </c>
      <c r="AY379" s="346">
        <v>1</v>
      </c>
      <c r="AZ379" s="346">
        <v>1</v>
      </c>
      <c r="BA379" s="362"/>
      <c r="BB379" s="348">
        <v>12.7503358152746</v>
      </c>
      <c r="BC379" s="375">
        <v>0.90175153332461699</v>
      </c>
      <c r="BD379" s="375">
        <v>-2.71398587890632E-2</v>
      </c>
      <c r="BE379" s="375">
        <v>-0.112120521707695</v>
      </c>
      <c r="BF379" s="374"/>
      <c r="BG379" s="348">
        <v>73.539500000000004</v>
      </c>
      <c r="BH379" s="348">
        <v>13.895099999999999</v>
      </c>
      <c r="BI379" s="348">
        <v>6.98935</v>
      </c>
      <c r="BJ379" s="348">
        <v>5.5760500000000004</v>
      </c>
      <c r="BK379" s="373"/>
      <c r="BL379" s="372" t="s">
        <v>3837</v>
      </c>
      <c r="BM379" s="372" t="s">
        <v>3838</v>
      </c>
      <c r="BN379" s="372" t="s">
        <v>3839</v>
      </c>
      <c r="BO379" s="372" t="s">
        <v>3840</v>
      </c>
      <c r="BP379" s="372" t="s">
        <v>3841</v>
      </c>
      <c r="BQ379" s="373"/>
      <c r="BR379" s="354" t="s">
        <v>2354</v>
      </c>
    </row>
    <row r="380" spans="1:70" s="428" customFormat="1" x14ac:dyDescent="0.25">
      <c r="A380" s="885" t="s">
        <v>93</v>
      </c>
      <c r="B380" s="402"/>
      <c r="C380" s="724"/>
      <c r="D380" s="402"/>
      <c r="E380" s="403"/>
      <c r="F380" s="402"/>
      <c r="G380" s="404"/>
      <c r="H380" s="406"/>
      <c r="I380" s="405" t="s">
        <v>430</v>
      </c>
      <c r="J380" s="405">
        <v>2.0310999999999999</v>
      </c>
      <c r="K380" s="405">
        <v>-2.2334999999999998</v>
      </c>
      <c r="L380" s="405">
        <v>2.0634000000000001</v>
      </c>
      <c r="M380" s="405">
        <v>-9.8671000000000006</v>
      </c>
      <c r="N380" s="407">
        <v>-11.280200000000001</v>
      </c>
      <c r="O380" s="405">
        <v>-7.3524000000000003</v>
      </c>
      <c r="P380" s="405">
        <v>-1.3501000000000001</v>
      </c>
      <c r="Q380" s="405">
        <v>7.2773000000000003</v>
      </c>
      <c r="R380" s="405">
        <v>9.6280000000000001</v>
      </c>
      <c r="S380" s="405">
        <v>7.3331999999999997</v>
      </c>
      <c r="T380" s="405">
        <v>-11.1852</v>
      </c>
      <c r="U380" s="405">
        <v>-11.429500000000001</v>
      </c>
      <c r="V380" s="405">
        <v>-12.446899999999999</v>
      </c>
      <c r="W380" s="405">
        <v>0.41749999999999998</v>
      </c>
      <c r="X380" s="405">
        <v>14.6958</v>
      </c>
      <c r="Y380" s="406"/>
      <c r="Z380" s="403">
        <v>0</v>
      </c>
      <c r="AA380" s="403">
        <v>1</v>
      </c>
      <c r="AB380" s="403">
        <v>1</v>
      </c>
      <c r="AC380" s="403">
        <v>1</v>
      </c>
      <c r="AD380" s="403">
        <v>1</v>
      </c>
      <c r="AE380" s="403">
        <v>1</v>
      </c>
      <c r="AF380" s="403">
        <v>1</v>
      </c>
      <c r="AG380" s="403">
        <v>1</v>
      </c>
      <c r="AH380" s="403">
        <v>1</v>
      </c>
      <c r="AI380" s="403">
        <v>1</v>
      </c>
      <c r="AJ380" s="403">
        <v>1</v>
      </c>
      <c r="AK380" s="403">
        <v>1</v>
      </c>
      <c r="AL380" s="403">
        <v>1</v>
      </c>
      <c r="AM380" s="403">
        <v>1</v>
      </c>
      <c r="AN380" s="403">
        <v>1</v>
      </c>
      <c r="AO380" s="402"/>
      <c r="AP380" s="405">
        <v>7.38</v>
      </c>
      <c r="AQ380" s="405">
        <v>5.51</v>
      </c>
      <c r="AR380" s="405">
        <v>0.62</v>
      </c>
      <c r="AS380" s="405">
        <v>-6.88</v>
      </c>
      <c r="AT380" s="405">
        <v>-16.09</v>
      </c>
      <c r="AU380" s="408"/>
      <c r="AV380" s="403">
        <v>1</v>
      </c>
      <c r="AW380" s="403">
        <v>1</v>
      </c>
      <c r="AX380" s="403">
        <v>1</v>
      </c>
      <c r="AY380" s="403">
        <v>1</v>
      </c>
      <c r="AZ380" s="403">
        <v>1</v>
      </c>
      <c r="BA380" s="409"/>
      <c r="BB380" s="405"/>
      <c r="BC380" s="410"/>
      <c r="BD380" s="410"/>
      <c r="BE380" s="410"/>
      <c r="BF380" s="406"/>
      <c r="BG380" s="405"/>
      <c r="BH380" s="405"/>
      <c r="BI380" s="405"/>
      <c r="BJ380" s="405"/>
      <c r="BK380" s="402"/>
      <c r="BL380" s="401"/>
      <c r="BM380" s="401"/>
      <c r="BN380" s="401"/>
      <c r="BO380" s="401"/>
      <c r="BP380" s="401"/>
      <c r="BQ380" s="402"/>
      <c r="BR380" s="411"/>
    </row>
    <row r="381" spans="1:70" s="428" customFormat="1" x14ac:dyDescent="0.25">
      <c r="A381" s="886" t="s">
        <v>94</v>
      </c>
      <c r="B381" s="373"/>
      <c r="C381" s="719"/>
      <c r="D381" s="373"/>
      <c r="E381" s="346"/>
      <c r="F381" s="373"/>
      <c r="G381" s="347"/>
      <c r="H381" s="374"/>
      <c r="I381" s="348" t="s">
        <v>430</v>
      </c>
      <c r="J381" s="348">
        <v>2.0310999999999999</v>
      </c>
      <c r="K381" s="348">
        <v>-2.2334999999999998</v>
      </c>
      <c r="L381" s="348">
        <v>2.0634000000000001</v>
      </c>
      <c r="M381" s="348">
        <v>-9.8671000000000006</v>
      </c>
      <c r="N381" s="350">
        <v>-11.280200000000001</v>
      </c>
      <c r="O381" s="348">
        <v>-7.3524000000000003</v>
      </c>
      <c r="P381" s="348">
        <v>-1.3501000000000001</v>
      </c>
      <c r="Q381" s="348">
        <v>7.2773000000000003</v>
      </c>
      <c r="R381" s="348">
        <v>9.6280000000000001</v>
      </c>
      <c r="S381" s="348">
        <v>7.3331999999999997</v>
      </c>
      <c r="T381" s="348">
        <v>-11.1852</v>
      </c>
      <c r="U381" s="348">
        <v>-11.429500000000001</v>
      </c>
      <c r="V381" s="348">
        <v>-12.446899999999999</v>
      </c>
      <c r="W381" s="348">
        <v>0.41749999999999998</v>
      </c>
      <c r="X381" s="348">
        <v>14.6958</v>
      </c>
      <c r="Y381" s="374"/>
      <c r="Z381" s="346"/>
      <c r="AA381" s="346"/>
      <c r="AB381" s="346"/>
      <c r="AC381" s="346"/>
      <c r="AD381" s="346"/>
      <c r="AE381" s="346"/>
      <c r="AF381" s="346"/>
      <c r="AG381" s="346"/>
      <c r="AH381" s="346"/>
      <c r="AI381" s="346"/>
      <c r="AJ381" s="346"/>
      <c r="AK381" s="346"/>
      <c r="AL381" s="346"/>
      <c r="AM381" s="346"/>
      <c r="AN381" s="346"/>
      <c r="AO381" s="373"/>
      <c r="AP381" s="348">
        <v>7.38</v>
      </c>
      <c r="AQ381" s="348">
        <v>5.51</v>
      </c>
      <c r="AR381" s="348">
        <v>0.62</v>
      </c>
      <c r="AS381" s="348">
        <v>-6.88</v>
      </c>
      <c r="AT381" s="348">
        <v>-16.09</v>
      </c>
      <c r="AU381" s="351"/>
      <c r="AV381" s="346"/>
      <c r="AW381" s="346"/>
      <c r="AX381" s="346"/>
      <c r="AY381" s="346"/>
      <c r="AZ381" s="346"/>
      <c r="BA381" s="362"/>
      <c r="BB381" s="348"/>
      <c r="BC381" s="375"/>
      <c r="BD381" s="375"/>
      <c r="BE381" s="375"/>
      <c r="BF381" s="374"/>
      <c r="BG381" s="348"/>
      <c r="BH381" s="348"/>
      <c r="BI381" s="348"/>
      <c r="BJ381" s="348"/>
      <c r="BK381" s="373"/>
      <c r="BL381" s="372"/>
      <c r="BM381" s="372"/>
      <c r="BN381" s="372"/>
      <c r="BO381" s="372"/>
      <c r="BP381" s="372"/>
      <c r="BQ381" s="373"/>
      <c r="BR381" s="354"/>
    </row>
    <row r="382" spans="1:70" s="428" customFormat="1" x14ac:dyDescent="0.25">
      <c r="A382" s="886" t="s">
        <v>95</v>
      </c>
      <c r="B382" s="373"/>
      <c r="C382" s="719"/>
      <c r="D382" s="373"/>
      <c r="E382" s="346"/>
      <c r="F382" s="373"/>
      <c r="G382" s="347"/>
      <c r="H382" s="374"/>
      <c r="I382" s="348" t="s">
        <v>430</v>
      </c>
      <c r="J382" s="348">
        <v>2.0310999999999999</v>
      </c>
      <c r="K382" s="348">
        <v>-2.2334999999999998</v>
      </c>
      <c r="L382" s="348">
        <v>2.0634000000000001</v>
      </c>
      <c r="M382" s="348">
        <v>-9.8671000000000006</v>
      </c>
      <c r="N382" s="350">
        <v>-11.280200000000001</v>
      </c>
      <c r="O382" s="348">
        <v>-7.3524000000000003</v>
      </c>
      <c r="P382" s="348">
        <v>-1.3501000000000001</v>
      </c>
      <c r="Q382" s="348">
        <v>7.2773000000000003</v>
      </c>
      <c r="R382" s="348">
        <v>9.6280000000000001</v>
      </c>
      <c r="S382" s="348">
        <v>7.3331999999999997</v>
      </c>
      <c r="T382" s="348">
        <v>-11.1852</v>
      </c>
      <c r="U382" s="348">
        <v>-11.429500000000001</v>
      </c>
      <c r="V382" s="348">
        <v>-12.446899999999999</v>
      </c>
      <c r="W382" s="348">
        <v>0.41749999999999998</v>
      </c>
      <c r="X382" s="348">
        <v>14.6958</v>
      </c>
      <c r="Y382" s="374"/>
      <c r="Z382" s="346"/>
      <c r="AA382" s="346"/>
      <c r="AB382" s="346"/>
      <c r="AC382" s="346"/>
      <c r="AD382" s="346"/>
      <c r="AE382" s="346"/>
      <c r="AF382" s="346"/>
      <c r="AG382" s="346"/>
      <c r="AH382" s="346"/>
      <c r="AI382" s="346"/>
      <c r="AJ382" s="346"/>
      <c r="AK382" s="346"/>
      <c r="AL382" s="346"/>
      <c r="AM382" s="346"/>
      <c r="AN382" s="346"/>
      <c r="AO382" s="373"/>
      <c r="AP382" s="348">
        <v>7.38</v>
      </c>
      <c r="AQ382" s="348">
        <v>5.51</v>
      </c>
      <c r="AR382" s="348">
        <v>0.62</v>
      </c>
      <c r="AS382" s="348">
        <v>-6.88</v>
      </c>
      <c r="AT382" s="348">
        <v>-16.09</v>
      </c>
      <c r="AU382" s="351"/>
      <c r="AV382" s="346"/>
      <c r="AW382" s="346"/>
      <c r="AX382" s="346"/>
      <c r="AY382" s="346"/>
      <c r="AZ382" s="346"/>
      <c r="BA382" s="362"/>
      <c r="BB382" s="348"/>
      <c r="BC382" s="375"/>
      <c r="BD382" s="375"/>
      <c r="BE382" s="375"/>
      <c r="BF382" s="374"/>
      <c r="BG382" s="348"/>
      <c r="BH382" s="348"/>
      <c r="BI382" s="348"/>
      <c r="BJ382" s="348"/>
      <c r="BK382" s="373"/>
      <c r="BL382" s="372"/>
      <c r="BM382" s="372"/>
      <c r="BN382" s="372"/>
      <c r="BO382" s="372"/>
      <c r="BP382" s="372"/>
      <c r="BQ382" s="373"/>
      <c r="BR382" s="354"/>
    </row>
    <row r="383" spans="1:70" s="428" customFormat="1" x14ac:dyDescent="0.25">
      <c r="A383" s="887" t="s">
        <v>96</v>
      </c>
      <c r="B383" s="413"/>
      <c r="C383" s="725"/>
      <c r="D383" s="413"/>
      <c r="E383" s="414"/>
      <c r="F383" s="413"/>
      <c r="G383" s="415"/>
      <c r="H383" s="417"/>
      <c r="I383" s="416" t="s">
        <v>430</v>
      </c>
      <c r="J383" s="416">
        <v>2.0310999999999999</v>
      </c>
      <c r="K383" s="416">
        <v>-2.2334999999999998</v>
      </c>
      <c r="L383" s="416">
        <v>2.0634000000000001</v>
      </c>
      <c r="M383" s="416">
        <v>-9.8671000000000006</v>
      </c>
      <c r="N383" s="418">
        <v>-11.280200000000001</v>
      </c>
      <c r="O383" s="416">
        <v>-7.3524000000000003</v>
      </c>
      <c r="P383" s="416">
        <v>-1.3501000000000001</v>
      </c>
      <c r="Q383" s="416">
        <v>7.2773000000000003</v>
      </c>
      <c r="R383" s="416">
        <v>9.6280000000000001</v>
      </c>
      <c r="S383" s="416">
        <v>7.3331999999999997</v>
      </c>
      <c r="T383" s="416">
        <v>-11.1852</v>
      </c>
      <c r="U383" s="416">
        <v>-11.429500000000001</v>
      </c>
      <c r="V383" s="416">
        <v>-12.446899999999999</v>
      </c>
      <c r="W383" s="416">
        <v>0.41749999999999998</v>
      </c>
      <c r="X383" s="416">
        <v>14.6958</v>
      </c>
      <c r="Y383" s="417"/>
      <c r="Z383" s="414"/>
      <c r="AA383" s="414"/>
      <c r="AB383" s="414"/>
      <c r="AC383" s="414"/>
      <c r="AD383" s="414"/>
      <c r="AE383" s="414"/>
      <c r="AF383" s="414"/>
      <c r="AG383" s="414"/>
      <c r="AH383" s="414"/>
      <c r="AI383" s="414"/>
      <c r="AJ383" s="414"/>
      <c r="AK383" s="414"/>
      <c r="AL383" s="414"/>
      <c r="AM383" s="414"/>
      <c r="AN383" s="414"/>
      <c r="AO383" s="413"/>
      <c r="AP383" s="416">
        <v>7.38</v>
      </c>
      <c r="AQ383" s="416">
        <v>5.51</v>
      </c>
      <c r="AR383" s="416">
        <v>0.62</v>
      </c>
      <c r="AS383" s="416">
        <v>-6.88</v>
      </c>
      <c r="AT383" s="416">
        <v>-16.09</v>
      </c>
      <c r="AU383" s="419"/>
      <c r="AV383" s="414"/>
      <c r="AW383" s="414"/>
      <c r="AX383" s="414"/>
      <c r="AY383" s="414"/>
      <c r="AZ383" s="414"/>
      <c r="BA383" s="420"/>
      <c r="BB383" s="416"/>
      <c r="BC383" s="421"/>
      <c r="BD383" s="421"/>
      <c r="BE383" s="421"/>
      <c r="BF383" s="417"/>
      <c r="BG383" s="416"/>
      <c r="BH383" s="416"/>
      <c r="BI383" s="416"/>
      <c r="BJ383" s="416"/>
      <c r="BK383" s="413"/>
      <c r="BL383" s="412"/>
      <c r="BM383" s="412"/>
      <c r="BN383" s="412"/>
      <c r="BO383" s="412"/>
      <c r="BP383" s="412"/>
      <c r="BQ383" s="413"/>
      <c r="BR383" s="422"/>
    </row>
    <row r="384" spans="1:70" s="428" customFormat="1" ht="14.5" customHeight="1" x14ac:dyDescent="0.35">
      <c r="A384" s="874" t="s">
        <v>3842</v>
      </c>
      <c r="B384" s="862"/>
      <c r="C384" s="863"/>
      <c r="D384" s="862"/>
      <c r="E384" s="864"/>
      <c r="F384" s="862"/>
      <c r="G384" s="865"/>
      <c r="H384" s="867"/>
      <c r="I384" s="866"/>
      <c r="J384" s="866"/>
      <c r="K384" s="866"/>
      <c r="L384" s="866"/>
      <c r="M384" s="866"/>
      <c r="N384" s="868"/>
      <c r="O384" s="866"/>
      <c r="P384" s="866"/>
      <c r="Q384" s="866"/>
      <c r="R384" s="866"/>
      <c r="S384" s="866"/>
      <c r="T384" s="866"/>
      <c r="U384" s="866"/>
      <c r="V384" s="866"/>
      <c r="W384" s="866"/>
      <c r="X384" s="866"/>
      <c r="Y384" s="867"/>
      <c r="Z384" s="864"/>
      <c r="AA384" s="864"/>
      <c r="AB384" s="864"/>
      <c r="AC384" s="864"/>
      <c r="AD384" s="864"/>
      <c r="AE384" s="864"/>
      <c r="AF384" s="864"/>
      <c r="AG384" s="864"/>
      <c r="AH384" s="864"/>
      <c r="AI384" s="864"/>
      <c r="AJ384" s="864"/>
      <c r="AK384" s="864"/>
      <c r="AL384" s="864"/>
      <c r="AM384" s="864"/>
      <c r="AN384" s="864"/>
      <c r="AO384" s="862"/>
      <c r="AP384" s="866"/>
      <c r="AQ384" s="866"/>
      <c r="AR384" s="866"/>
      <c r="AS384" s="866"/>
      <c r="AT384" s="866"/>
      <c r="AU384" s="869"/>
      <c r="AV384" s="864"/>
      <c r="AW384" s="864"/>
      <c r="AX384" s="864"/>
      <c r="AY384" s="864"/>
      <c r="AZ384" s="864"/>
      <c r="BA384" s="870"/>
      <c r="BB384" s="866"/>
      <c r="BC384" s="871"/>
      <c r="BD384" s="871"/>
      <c r="BE384" s="871"/>
      <c r="BF384" s="867"/>
      <c r="BG384" s="866"/>
      <c r="BH384" s="866"/>
      <c r="BI384" s="866"/>
      <c r="BJ384" s="866"/>
      <c r="BK384" s="862"/>
      <c r="BL384" s="872"/>
      <c r="BM384" s="872"/>
      <c r="BN384" s="872"/>
      <c r="BO384" s="872"/>
      <c r="BP384" s="872"/>
      <c r="BQ384" s="862"/>
      <c r="BR384" s="873"/>
    </row>
    <row r="385" spans="1:70" s="428" customFormat="1" ht="11" x14ac:dyDescent="0.3">
      <c r="A385" s="841" t="s">
        <v>3843</v>
      </c>
      <c r="B385" s="842"/>
      <c r="C385" s="843">
        <v>43769</v>
      </c>
      <c r="D385" s="842"/>
      <c r="E385" s="844">
        <v>3767.24</v>
      </c>
      <c r="F385" s="842"/>
      <c r="G385" s="845">
        <v>33.631</v>
      </c>
      <c r="H385" s="847"/>
      <c r="I385" s="846" t="s">
        <v>430</v>
      </c>
      <c r="J385" s="846">
        <v>3.6585999999999999</v>
      </c>
      <c r="K385" s="846">
        <v>3.6267</v>
      </c>
      <c r="L385" s="846">
        <v>12.1145</v>
      </c>
      <c r="M385" s="846">
        <v>6.3532000000000002</v>
      </c>
      <c r="N385" s="848">
        <v>10.5023</v>
      </c>
      <c r="O385" s="846">
        <v>7.8116000000000003</v>
      </c>
      <c r="P385" s="846">
        <v>19.227599999999999</v>
      </c>
      <c r="Q385" s="846">
        <v>15.287599999999999</v>
      </c>
      <c r="R385" s="846" t="s">
        <v>430</v>
      </c>
      <c r="S385" s="846">
        <v>18.148599999999998</v>
      </c>
      <c r="T385" s="846">
        <v>4.9591000000000003</v>
      </c>
      <c r="U385" s="846">
        <v>5.3701999999999996</v>
      </c>
      <c r="V385" s="846">
        <v>6.782</v>
      </c>
      <c r="W385" s="846">
        <v>1.4907999999999999</v>
      </c>
      <c r="X385" s="846">
        <v>20.0642</v>
      </c>
      <c r="Y385" s="847"/>
      <c r="Z385" s="844" t="s">
        <v>430</v>
      </c>
      <c r="AA385" s="844">
        <v>1</v>
      </c>
      <c r="AB385" s="844">
        <v>1</v>
      </c>
      <c r="AC385" s="844">
        <v>1</v>
      </c>
      <c r="AD385" s="844">
        <v>1</v>
      </c>
      <c r="AE385" s="844">
        <v>1</v>
      </c>
      <c r="AF385" s="844">
        <v>1</v>
      </c>
      <c r="AG385" s="844">
        <v>1</v>
      </c>
      <c r="AH385" s="844">
        <v>1</v>
      </c>
      <c r="AI385" s="844" t="s">
        <v>430</v>
      </c>
      <c r="AJ385" s="844">
        <v>1</v>
      </c>
      <c r="AK385" s="844">
        <v>1</v>
      </c>
      <c r="AL385" s="844">
        <v>1</v>
      </c>
      <c r="AM385" s="844">
        <v>1</v>
      </c>
      <c r="AN385" s="844">
        <v>1</v>
      </c>
      <c r="AO385" s="842"/>
      <c r="AP385" s="846" t="s">
        <v>430</v>
      </c>
      <c r="AQ385" s="846" t="s">
        <v>430</v>
      </c>
      <c r="AR385" s="846">
        <v>16.559999999999999</v>
      </c>
      <c r="AS385" s="846">
        <v>13.92</v>
      </c>
      <c r="AT385" s="846">
        <v>12.34</v>
      </c>
      <c r="AU385" s="849"/>
      <c r="AV385" s="844" t="s">
        <v>430</v>
      </c>
      <c r="AW385" s="844" t="s">
        <v>430</v>
      </c>
      <c r="AX385" s="844">
        <v>1</v>
      </c>
      <c r="AY385" s="844">
        <v>1</v>
      </c>
      <c r="AZ385" s="844">
        <v>1</v>
      </c>
      <c r="BA385" s="851"/>
      <c r="BB385" s="846">
        <v>13.271495874535001</v>
      </c>
      <c r="BC385" s="852">
        <v>0.925044507954777</v>
      </c>
      <c r="BD385" s="852">
        <v>9.4370456089396995E-2</v>
      </c>
      <c r="BE385" s="852">
        <v>0.63498389504450403</v>
      </c>
      <c r="BF385" s="847"/>
      <c r="BG385" s="846">
        <v>28.402999999999999</v>
      </c>
      <c r="BH385" s="846">
        <v>25.718800000000002</v>
      </c>
      <c r="BI385" s="846">
        <v>22.1343</v>
      </c>
      <c r="BJ385" s="846">
        <v>23.7439</v>
      </c>
      <c r="BK385" s="842"/>
      <c r="BL385" s="855" t="s">
        <v>3844</v>
      </c>
      <c r="BM385" s="855" t="s">
        <v>3845</v>
      </c>
      <c r="BN385" s="855" t="s">
        <v>3846</v>
      </c>
      <c r="BO385" s="855" t="s">
        <v>1366</v>
      </c>
      <c r="BP385" s="855" t="s">
        <v>3847</v>
      </c>
      <c r="BQ385" s="842"/>
      <c r="BR385" s="856" t="s">
        <v>602</v>
      </c>
    </row>
    <row r="386" spans="1:70" s="428" customFormat="1" x14ac:dyDescent="0.25">
      <c r="A386" s="885" t="s">
        <v>93</v>
      </c>
      <c r="B386" s="402"/>
      <c r="C386" s="724"/>
      <c r="D386" s="402"/>
      <c r="E386" s="403"/>
      <c r="F386" s="402"/>
      <c r="G386" s="404"/>
      <c r="H386" s="406"/>
      <c r="I386" s="405" t="s">
        <v>430</v>
      </c>
      <c r="J386" s="405">
        <v>3.6585999999999999</v>
      </c>
      <c r="K386" s="405">
        <v>3.6267</v>
      </c>
      <c r="L386" s="405">
        <v>12.1145</v>
      </c>
      <c r="M386" s="405">
        <v>6.3532000000000002</v>
      </c>
      <c r="N386" s="407">
        <v>10.5023</v>
      </c>
      <c r="O386" s="405">
        <v>7.8116000000000003</v>
      </c>
      <c r="P386" s="405">
        <v>19.227599999999999</v>
      </c>
      <c r="Q386" s="405">
        <v>15.287599999999999</v>
      </c>
      <c r="R386" s="405" t="s">
        <v>430</v>
      </c>
      <c r="S386" s="405">
        <v>18.148599999999998</v>
      </c>
      <c r="T386" s="405">
        <v>4.9591000000000003</v>
      </c>
      <c r="U386" s="405">
        <v>5.3701999999999996</v>
      </c>
      <c r="V386" s="405">
        <v>6.782</v>
      </c>
      <c r="W386" s="405">
        <v>1.4907999999999999</v>
      </c>
      <c r="X386" s="405">
        <v>20.0642</v>
      </c>
      <c r="Y386" s="406"/>
      <c r="Z386" s="403">
        <v>0</v>
      </c>
      <c r="AA386" s="403">
        <v>1</v>
      </c>
      <c r="AB386" s="403">
        <v>1</v>
      </c>
      <c r="AC386" s="403">
        <v>1</v>
      </c>
      <c r="AD386" s="403">
        <v>1</v>
      </c>
      <c r="AE386" s="403">
        <v>1</v>
      </c>
      <c r="AF386" s="403">
        <v>1</v>
      </c>
      <c r="AG386" s="403">
        <v>1</v>
      </c>
      <c r="AH386" s="403">
        <v>1</v>
      </c>
      <c r="AI386" s="403">
        <v>0</v>
      </c>
      <c r="AJ386" s="403">
        <v>1</v>
      </c>
      <c r="AK386" s="403">
        <v>1</v>
      </c>
      <c r="AL386" s="403">
        <v>1</v>
      </c>
      <c r="AM386" s="403">
        <v>1</v>
      </c>
      <c r="AN386" s="403">
        <v>1</v>
      </c>
      <c r="AO386" s="402"/>
      <c r="AP386" s="405" t="s">
        <v>430</v>
      </c>
      <c r="AQ386" s="405" t="s">
        <v>430</v>
      </c>
      <c r="AR386" s="405">
        <v>16.559999999999999</v>
      </c>
      <c r="AS386" s="405">
        <v>13.92</v>
      </c>
      <c r="AT386" s="405">
        <v>12.34</v>
      </c>
      <c r="AU386" s="408"/>
      <c r="AV386" s="403">
        <v>0</v>
      </c>
      <c r="AW386" s="403">
        <v>0</v>
      </c>
      <c r="AX386" s="403">
        <v>1</v>
      </c>
      <c r="AY386" s="403">
        <v>1</v>
      </c>
      <c r="AZ386" s="403">
        <v>1</v>
      </c>
      <c r="BA386" s="409"/>
      <c r="BB386" s="405"/>
      <c r="BC386" s="410"/>
      <c r="BD386" s="410"/>
      <c r="BE386" s="410"/>
      <c r="BF386" s="406"/>
      <c r="BG386" s="405"/>
      <c r="BH386" s="405"/>
      <c r="BI386" s="405"/>
      <c r="BJ386" s="405"/>
      <c r="BK386" s="402"/>
      <c r="BL386" s="401"/>
      <c r="BM386" s="401"/>
      <c r="BN386" s="401"/>
      <c r="BO386" s="401"/>
      <c r="BP386" s="401"/>
      <c r="BQ386" s="402"/>
      <c r="BR386" s="411"/>
    </row>
    <row r="387" spans="1:70" s="428" customFormat="1" x14ac:dyDescent="0.25">
      <c r="A387" s="886" t="s">
        <v>94</v>
      </c>
      <c r="B387" s="373"/>
      <c r="C387" s="719"/>
      <c r="D387" s="373"/>
      <c r="E387" s="346"/>
      <c r="F387" s="373"/>
      <c r="G387" s="347"/>
      <c r="H387" s="374"/>
      <c r="I387" s="348" t="s">
        <v>430</v>
      </c>
      <c r="J387" s="348">
        <v>3.6585999999999999</v>
      </c>
      <c r="K387" s="348">
        <v>3.6267</v>
      </c>
      <c r="L387" s="348">
        <v>12.1145</v>
      </c>
      <c r="M387" s="348">
        <v>6.3532000000000002</v>
      </c>
      <c r="N387" s="350">
        <v>10.5023</v>
      </c>
      <c r="O387" s="348">
        <v>7.8116000000000003</v>
      </c>
      <c r="P387" s="348">
        <v>19.227599999999999</v>
      </c>
      <c r="Q387" s="348">
        <v>15.287599999999999</v>
      </c>
      <c r="R387" s="348" t="s">
        <v>430</v>
      </c>
      <c r="S387" s="348">
        <v>18.148599999999998</v>
      </c>
      <c r="T387" s="348">
        <v>4.9591000000000003</v>
      </c>
      <c r="U387" s="348">
        <v>5.3701999999999996</v>
      </c>
      <c r="V387" s="348">
        <v>6.782</v>
      </c>
      <c r="W387" s="348">
        <v>1.4907999999999999</v>
      </c>
      <c r="X387" s="348">
        <v>20.0642</v>
      </c>
      <c r="Y387" s="374"/>
      <c r="Z387" s="346"/>
      <c r="AA387" s="346"/>
      <c r="AB387" s="346"/>
      <c r="AC387" s="346"/>
      <c r="AD387" s="346"/>
      <c r="AE387" s="346"/>
      <c r="AF387" s="346"/>
      <c r="AG387" s="346"/>
      <c r="AH387" s="346"/>
      <c r="AI387" s="346"/>
      <c r="AJ387" s="346"/>
      <c r="AK387" s="346"/>
      <c r="AL387" s="346"/>
      <c r="AM387" s="346"/>
      <c r="AN387" s="346"/>
      <c r="AO387" s="373"/>
      <c r="AP387" s="348" t="s">
        <v>430</v>
      </c>
      <c r="AQ387" s="348" t="s">
        <v>430</v>
      </c>
      <c r="AR387" s="348">
        <v>16.559999999999999</v>
      </c>
      <c r="AS387" s="348">
        <v>13.92</v>
      </c>
      <c r="AT387" s="348">
        <v>12.34</v>
      </c>
      <c r="AU387" s="351"/>
      <c r="AV387" s="346"/>
      <c r="AW387" s="346"/>
      <c r="AX387" s="346"/>
      <c r="AY387" s="346"/>
      <c r="AZ387" s="346"/>
      <c r="BA387" s="362"/>
      <c r="BB387" s="348"/>
      <c r="BC387" s="375"/>
      <c r="BD387" s="375"/>
      <c r="BE387" s="375"/>
      <c r="BF387" s="374"/>
      <c r="BG387" s="348"/>
      <c r="BH387" s="348"/>
      <c r="BI387" s="348"/>
      <c r="BJ387" s="348"/>
      <c r="BK387" s="373"/>
      <c r="BL387" s="372"/>
      <c r="BM387" s="372"/>
      <c r="BN387" s="372"/>
      <c r="BO387" s="372"/>
      <c r="BP387" s="372"/>
      <c r="BQ387" s="373"/>
      <c r="BR387" s="354"/>
    </row>
    <row r="388" spans="1:70" s="428" customFormat="1" x14ac:dyDescent="0.25">
      <c r="A388" s="886" t="s">
        <v>95</v>
      </c>
      <c r="B388" s="373"/>
      <c r="C388" s="719"/>
      <c r="D388" s="373"/>
      <c r="E388" s="346"/>
      <c r="F388" s="373"/>
      <c r="G388" s="347"/>
      <c r="H388" s="374"/>
      <c r="I388" s="348" t="s">
        <v>430</v>
      </c>
      <c r="J388" s="348">
        <v>3.6585999999999999</v>
      </c>
      <c r="K388" s="348">
        <v>3.6267</v>
      </c>
      <c r="L388" s="348">
        <v>12.1145</v>
      </c>
      <c r="M388" s="348">
        <v>6.3532000000000002</v>
      </c>
      <c r="N388" s="350">
        <v>10.5023</v>
      </c>
      <c r="O388" s="348">
        <v>7.8116000000000003</v>
      </c>
      <c r="P388" s="348">
        <v>19.227599999999999</v>
      </c>
      <c r="Q388" s="348">
        <v>15.287599999999999</v>
      </c>
      <c r="R388" s="348" t="s">
        <v>430</v>
      </c>
      <c r="S388" s="348">
        <v>18.148599999999998</v>
      </c>
      <c r="T388" s="348">
        <v>4.9591000000000003</v>
      </c>
      <c r="U388" s="348">
        <v>5.3701999999999996</v>
      </c>
      <c r="V388" s="348">
        <v>6.782</v>
      </c>
      <c r="W388" s="348">
        <v>1.4907999999999999</v>
      </c>
      <c r="X388" s="348">
        <v>20.0642</v>
      </c>
      <c r="Y388" s="374"/>
      <c r="Z388" s="346"/>
      <c r="AA388" s="346"/>
      <c r="AB388" s="346"/>
      <c r="AC388" s="346"/>
      <c r="AD388" s="346"/>
      <c r="AE388" s="346"/>
      <c r="AF388" s="346"/>
      <c r="AG388" s="346"/>
      <c r="AH388" s="346"/>
      <c r="AI388" s="346"/>
      <c r="AJ388" s="346"/>
      <c r="AK388" s="346"/>
      <c r="AL388" s="346"/>
      <c r="AM388" s="346"/>
      <c r="AN388" s="346"/>
      <c r="AO388" s="373"/>
      <c r="AP388" s="348" t="s">
        <v>430</v>
      </c>
      <c r="AQ388" s="348" t="s">
        <v>430</v>
      </c>
      <c r="AR388" s="348">
        <v>16.559999999999999</v>
      </c>
      <c r="AS388" s="348">
        <v>13.92</v>
      </c>
      <c r="AT388" s="348">
        <v>12.34</v>
      </c>
      <c r="AU388" s="351"/>
      <c r="AV388" s="346"/>
      <c r="AW388" s="346"/>
      <c r="AX388" s="346"/>
      <c r="AY388" s="346"/>
      <c r="AZ388" s="346"/>
      <c r="BA388" s="362"/>
      <c r="BB388" s="348"/>
      <c r="BC388" s="375"/>
      <c r="BD388" s="375"/>
      <c r="BE388" s="375"/>
      <c r="BF388" s="374"/>
      <c r="BG388" s="348"/>
      <c r="BH388" s="348"/>
      <c r="BI388" s="348"/>
      <c r="BJ388" s="348"/>
      <c r="BK388" s="373"/>
      <c r="BL388" s="372"/>
      <c r="BM388" s="372"/>
      <c r="BN388" s="372"/>
      <c r="BO388" s="372"/>
      <c r="BP388" s="372"/>
      <c r="BQ388" s="373"/>
      <c r="BR388" s="354"/>
    </row>
    <row r="389" spans="1:70" s="428" customFormat="1" x14ac:dyDescent="0.25">
      <c r="A389" s="887" t="s">
        <v>96</v>
      </c>
      <c r="B389" s="413"/>
      <c r="C389" s="725"/>
      <c r="D389" s="413"/>
      <c r="E389" s="414"/>
      <c r="F389" s="413"/>
      <c r="G389" s="415"/>
      <c r="H389" s="417"/>
      <c r="I389" s="416" t="s">
        <v>430</v>
      </c>
      <c r="J389" s="416">
        <v>3.6585999999999999</v>
      </c>
      <c r="K389" s="416">
        <v>3.6267</v>
      </c>
      <c r="L389" s="416">
        <v>12.1145</v>
      </c>
      <c r="M389" s="416">
        <v>6.3532000000000002</v>
      </c>
      <c r="N389" s="418">
        <v>10.5023</v>
      </c>
      <c r="O389" s="416">
        <v>7.8116000000000003</v>
      </c>
      <c r="P389" s="416">
        <v>19.227599999999999</v>
      </c>
      <c r="Q389" s="416">
        <v>15.287599999999999</v>
      </c>
      <c r="R389" s="416" t="s">
        <v>430</v>
      </c>
      <c r="S389" s="416">
        <v>18.148599999999998</v>
      </c>
      <c r="T389" s="416">
        <v>4.9591000000000003</v>
      </c>
      <c r="U389" s="416">
        <v>5.3701999999999996</v>
      </c>
      <c r="V389" s="416">
        <v>6.782</v>
      </c>
      <c r="W389" s="416">
        <v>1.4907999999999999</v>
      </c>
      <c r="X389" s="416">
        <v>20.0642</v>
      </c>
      <c r="Y389" s="417"/>
      <c r="Z389" s="414"/>
      <c r="AA389" s="414"/>
      <c r="AB389" s="414"/>
      <c r="AC389" s="414"/>
      <c r="AD389" s="414"/>
      <c r="AE389" s="414"/>
      <c r="AF389" s="414"/>
      <c r="AG389" s="414"/>
      <c r="AH389" s="414"/>
      <c r="AI389" s="414"/>
      <c r="AJ389" s="414"/>
      <c r="AK389" s="414"/>
      <c r="AL389" s="414"/>
      <c r="AM389" s="414"/>
      <c r="AN389" s="414"/>
      <c r="AO389" s="413"/>
      <c r="AP389" s="416" t="s">
        <v>430</v>
      </c>
      <c r="AQ389" s="416" t="s">
        <v>430</v>
      </c>
      <c r="AR389" s="416">
        <v>16.559999999999999</v>
      </c>
      <c r="AS389" s="416">
        <v>13.92</v>
      </c>
      <c r="AT389" s="416">
        <v>12.34</v>
      </c>
      <c r="AU389" s="419"/>
      <c r="AV389" s="414"/>
      <c r="AW389" s="414"/>
      <c r="AX389" s="414"/>
      <c r="AY389" s="414"/>
      <c r="AZ389" s="414"/>
      <c r="BA389" s="420"/>
      <c r="BB389" s="416"/>
      <c r="BC389" s="421"/>
      <c r="BD389" s="421"/>
      <c r="BE389" s="421"/>
      <c r="BF389" s="417"/>
      <c r="BG389" s="416"/>
      <c r="BH389" s="416"/>
      <c r="BI389" s="416"/>
      <c r="BJ389" s="416"/>
      <c r="BK389" s="413"/>
      <c r="BL389" s="412"/>
      <c r="BM389" s="412"/>
      <c r="BN389" s="412"/>
      <c r="BO389" s="412"/>
      <c r="BP389" s="412"/>
      <c r="BQ389" s="413"/>
      <c r="BR389" s="422"/>
    </row>
    <row r="390" spans="1:70" s="428" customFormat="1" ht="14.5" customHeight="1" x14ac:dyDescent="0.35">
      <c r="A390" s="874" t="s">
        <v>3848</v>
      </c>
      <c r="B390" s="862"/>
      <c r="C390" s="863"/>
      <c r="D390" s="862"/>
      <c r="E390" s="864"/>
      <c r="F390" s="862"/>
      <c r="G390" s="865"/>
      <c r="H390" s="867"/>
      <c r="I390" s="866"/>
      <c r="J390" s="866"/>
      <c r="K390" s="866"/>
      <c r="L390" s="866"/>
      <c r="M390" s="866"/>
      <c r="N390" s="868"/>
      <c r="O390" s="866"/>
      <c r="P390" s="866"/>
      <c r="Q390" s="866"/>
      <c r="R390" s="866"/>
      <c r="S390" s="866"/>
      <c r="T390" s="866"/>
      <c r="U390" s="866"/>
      <c r="V390" s="866"/>
      <c r="W390" s="866"/>
      <c r="X390" s="866"/>
      <c r="Y390" s="867"/>
      <c r="Z390" s="864"/>
      <c r="AA390" s="864"/>
      <c r="AB390" s="864"/>
      <c r="AC390" s="864"/>
      <c r="AD390" s="864"/>
      <c r="AE390" s="864"/>
      <c r="AF390" s="864"/>
      <c r="AG390" s="864"/>
      <c r="AH390" s="864"/>
      <c r="AI390" s="864"/>
      <c r="AJ390" s="864"/>
      <c r="AK390" s="864"/>
      <c r="AL390" s="864"/>
      <c r="AM390" s="864"/>
      <c r="AN390" s="864"/>
      <c r="AO390" s="862"/>
      <c r="AP390" s="866"/>
      <c r="AQ390" s="866"/>
      <c r="AR390" s="866"/>
      <c r="AS390" s="866"/>
      <c r="AT390" s="866"/>
      <c r="AU390" s="869"/>
      <c r="AV390" s="864"/>
      <c r="AW390" s="864"/>
      <c r="AX390" s="864"/>
      <c r="AY390" s="864"/>
      <c r="AZ390" s="864"/>
      <c r="BA390" s="870"/>
      <c r="BB390" s="866"/>
      <c r="BC390" s="871"/>
      <c r="BD390" s="871"/>
      <c r="BE390" s="871"/>
      <c r="BF390" s="867"/>
      <c r="BG390" s="866"/>
      <c r="BH390" s="866"/>
      <c r="BI390" s="866"/>
      <c r="BJ390" s="866"/>
      <c r="BK390" s="862"/>
      <c r="BL390" s="872"/>
      <c r="BM390" s="872"/>
      <c r="BN390" s="872"/>
      <c r="BO390" s="872"/>
      <c r="BP390" s="872"/>
      <c r="BQ390" s="862"/>
      <c r="BR390" s="873"/>
    </row>
    <row r="391" spans="1:70" s="428" customFormat="1" x14ac:dyDescent="0.25">
      <c r="A391" s="345" t="s">
        <v>3849</v>
      </c>
      <c r="B391" s="373"/>
      <c r="C391" s="719">
        <v>45448</v>
      </c>
      <c r="D391" s="373"/>
      <c r="E391" s="346">
        <v>5296.13</v>
      </c>
      <c r="F391" s="373"/>
      <c r="G391" s="347">
        <v>11.880699999999999</v>
      </c>
      <c r="H391" s="374"/>
      <c r="I391" s="348">
        <v>0.27600000000000002</v>
      </c>
      <c r="J391" s="348">
        <v>4.2560000000000002</v>
      </c>
      <c r="K391" s="348">
        <v>6.4016000000000002</v>
      </c>
      <c r="L391" s="348">
        <v>9.7940000000000005</v>
      </c>
      <c r="M391" s="348">
        <v>7.9553000000000003</v>
      </c>
      <c r="N391" s="350">
        <v>25.825500000000002</v>
      </c>
      <c r="O391" s="348">
        <v>6.2619999999999996</v>
      </c>
      <c r="P391" s="348" t="s">
        <v>430</v>
      </c>
      <c r="Q391" s="348" t="s">
        <v>430</v>
      </c>
      <c r="R391" s="348" t="s">
        <v>430</v>
      </c>
      <c r="S391" s="348">
        <v>16.3019</v>
      </c>
      <c r="T391" s="348">
        <v>4.7866</v>
      </c>
      <c r="U391" s="348">
        <v>12.3874</v>
      </c>
      <c r="V391" s="348">
        <v>22.1892</v>
      </c>
      <c r="W391" s="348">
        <v>2.6082000000000001</v>
      </c>
      <c r="X391" s="348">
        <v>8.8344000000000005</v>
      </c>
      <c r="Y391" s="374"/>
      <c r="Z391" s="346">
        <v>1</v>
      </c>
      <c r="AA391" s="346">
        <v>1</v>
      </c>
      <c r="AB391" s="346">
        <v>1</v>
      </c>
      <c r="AC391" s="346">
        <v>1</v>
      </c>
      <c r="AD391" s="346">
        <v>1</v>
      </c>
      <c r="AE391" s="346">
        <v>1</v>
      </c>
      <c r="AF391" s="346">
        <v>1</v>
      </c>
      <c r="AG391" s="346" t="s">
        <v>430</v>
      </c>
      <c r="AH391" s="346" t="s">
        <v>430</v>
      </c>
      <c r="AI391" s="346" t="s">
        <v>430</v>
      </c>
      <c r="AJ391" s="346">
        <v>1</v>
      </c>
      <c r="AK391" s="346">
        <v>1</v>
      </c>
      <c r="AL391" s="346">
        <v>1</v>
      </c>
      <c r="AM391" s="346">
        <v>1</v>
      </c>
      <c r="AN391" s="346">
        <v>1</v>
      </c>
      <c r="AO391" s="373"/>
      <c r="AP391" s="348" t="s">
        <v>430</v>
      </c>
      <c r="AQ391" s="348" t="s">
        <v>430</v>
      </c>
      <c r="AR391" s="348" t="s">
        <v>430</v>
      </c>
      <c r="AS391" s="348" t="s">
        <v>430</v>
      </c>
      <c r="AT391" s="348">
        <v>20.010000000000002</v>
      </c>
      <c r="AU391" s="351"/>
      <c r="AV391" s="346" t="s">
        <v>430</v>
      </c>
      <c r="AW391" s="346" t="s">
        <v>430</v>
      </c>
      <c r="AX391" s="346" t="s">
        <v>430</v>
      </c>
      <c r="AY391" s="346" t="s">
        <v>430</v>
      </c>
      <c r="AZ391" s="346">
        <v>1</v>
      </c>
      <c r="BA391" s="362"/>
      <c r="BB391" s="348">
        <v>16.029109690238499</v>
      </c>
      <c r="BC391" s="375">
        <v>0.91125998908743</v>
      </c>
      <c r="BD391" s="375">
        <v>9.6218211443211792E-3</v>
      </c>
      <c r="BE391" s="375">
        <v>0.25239201753951301</v>
      </c>
      <c r="BF391" s="374"/>
      <c r="BG391" s="348">
        <v>43.141300000000001</v>
      </c>
      <c r="BH391" s="348">
        <v>11.9147</v>
      </c>
      <c r="BI391" s="348">
        <v>39.743000000000002</v>
      </c>
      <c r="BJ391" s="348">
        <v>5.2009999999999996</v>
      </c>
      <c r="BK391" s="373"/>
      <c r="BL391" s="372" t="s">
        <v>3850</v>
      </c>
      <c r="BM391" s="372" t="s">
        <v>3851</v>
      </c>
      <c r="BN391" s="372" t="s">
        <v>3852</v>
      </c>
      <c r="BO391" s="372" t="s">
        <v>3853</v>
      </c>
      <c r="BP391" s="372" t="s">
        <v>3854</v>
      </c>
      <c r="BQ391" s="373"/>
      <c r="BR391" s="354" t="s">
        <v>463</v>
      </c>
    </row>
    <row r="392" spans="1:70" s="428" customFormat="1" x14ac:dyDescent="0.25">
      <c r="A392" s="885" t="s">
        <v>93</v>
      </c>
      <c r="B392" s="402"/>
      <c r="C392" s="724"/>
      <c r="D392" s="402"/>
      <c r="E392" s="403"/>
      <c r="F392" s="402"/>
      <c r="G392" s="404"/>
      <c r="H392" s="406"/>
      <c r="I392" s="405">
        <v>0.27600000000000002</v>
      </c>
      <c r="J392" s="405">
        <v>4.2560000000000002</v>
      </c>
      <c r="K392" s="405">
        <v>6.4016000000000002</v>
      </c>
      <c r="L392" s="405">
        <v>9.7940000000000005</v>
      </c>
      <c r="M392" s="405">
        <v>7.9553000000000003</v>
      </c>
      <c r="N392" s="407">
        <v>25.825500000000002</v>
      </c>
      <c r="O392" s="405">
        <v>6.2619999999999996</v>
      </c>
      <c r="P392" s="405" t="s">
        <v>430</v>
      </c>
      <c r="Q392" s="405" t="s">
        <v>430</v>
      </c>
      <c r="R392" s="405" t="s">
        <v>430</v>
      </c>
      <c r="S392" s="405">
        <v>16.3019</v>
      </c>
      <c r="T392" s="405">
        <v>4.7866</v>
      </c>
      <c r="U392" s="405">
        <v>12.3874</v>
      </c>
      <c r="V392" s="405">
        <v>22.1892</v>
      </c>
      <c r="W392" s="405">
        <v>2.6082000000000001</v>
      </c>
      <c r="X392" s="405">
        <v>8.8344000000000005</v>
      </c>
      <c r="Y392" s="406"/>
      <c r="Z392" s="403">
        <v>1</v>
      </c>
      <c r="AA392" s="403">
        <v>1</v>
      </c>
      <c r="AB392" s="403">
        <v>1</v>
      </c>
      <c r="AC392" s="403">
        <v>1</v>
      </c>
      <c r="AD392" s="403">
        <v>1</v>
      </c>
      <c r="AE392" s="403">
        <v>1</v>
      </c>
      <c r="AF392" s="403">
        <v>1</v>
      </c>
      <c r="AG392" s="403">
        <v>0</v>
      </c>
      <c r="AH392" s="403">
        <v>0</v>
      </c>
      <c r="AI392" s="403">
        <v>0</v>
      </c>
      <c r="AJ392" s="403">
        <v>1</v>
      </c>
      <c r="AK392" s="403">
        <v>1</v>
      </c>
      <c r="AL392" s="403">
        <v>1</v>
      </c>
      <c r="AM392" s="403">
        <v>1</v>
      </c>
      <c r="AN392" s="403">
        <v>1</v>
      </c>
      <c r="AO392" s="402"/>
      <c r="AP392" s="405" t="s">
        <v>430</v>
      </c>
      <c r="AQ392" s="405" t="s">
        <v>430</v>
      </c>
      <c r="AR392" s="405" t="s">
        <v>430</v>
      </c>
      <c r="AS392" s="405" t="s">
        <v>430</v>
      </c>
      <c r="AT392" s="405">
        <v>20.010000000000002</v>
      </c>
      <c r="AU392" s="408"/>
      <c r="AV392" s="403">
        <v>0</v>
      </c>
      <c r="AW392" s="403">
        <v>0</v>
      </c>
      <c r="AX392" s="403">
        <v>0</v>
      </c>
      <c r="AY392" s="403">
        <v>0</v>
      </c>
      <c r="AZ392" s="403">
        <v>1</v>
      </c>
      <c r="BA392" s="409"/>
      <c r="BB392" s="405"/>
      <c r="BC392" s="410"/>
      <c r="BD392" s="410"/>
      <c r="BE392" s="410"/>
      <c r="BF392" s="406"/>
      <c r="BG392" s="405"/>
      <c r="BH392" s="405"/>
      <c r="BI392" s="405"/>
      <c r="BJ392" s="405"/>
      <c r="BK392" s="402"/>
      <c r="BL392" s="401"/>
      <c r="BM392" s="401"/>
      <c r="BN392" s="401"/>
      <c r="BO392" s="401"/>
      <c r="BP392" s="401"/>
      <c r="BQ392" s="402"/>
      <c r="BR392" s="411"/>
    </row>
    <row r="393" spans="1:70" s="428" customFormat="1" x14ac:dyDescent="0.25">
      <c r="A393" s="886" t="s">
        <v>94</v>
      </c>
      <c r="B393" s="373"/>
      <c r="C393" s="719"/>
      <c r="D393" s="373"/>
      <c r="E393" s="346"/>
      <c r="F393" s="373"/>
      <c r="G393" s="347"/>
      <c r="H393" s="374"/>
      <c r="I393" s="348">
        <v>0.27600000000000002</v>
      </c>
      <c r="J393" s="348">
        <v>4.2560000000000002</v>
      </c>
      <c r="K393" s="348">
        <v>6.4016000000000002</v>
      </c>
      <c r="L393" s="348">
        <v>9.7940000000000005</v>
      </c>
      <c r="M393" s="348">
        <v>7.9553000000000003</v>
      </c>
      <c r="N393" s="350">
        <v>25.825500000000002</v>
      </c>
      <c r="O393" s="348">
        <v>6.2619999999999996</v>
      </c>
      <c r="P393" s="348" t="s">
        <v>430</v>
      </c>
      <c r="Q393" s="348" t="s">
        <v>430</v>
      </c>
      <c r="R393" s="348" t="s">
        <v>430</v>
      </c>
      <c r="S393" s="348">
        <v>16.3019</v>
      </c>
      <c r="T393" s="348">
        <v>4.7866</v>
      </c>
      <c r="U393" s="348">
        <v>12.3874</v>
      </c>
      <c r="V393" s="348">
        <v>22.1892</v>
      </c>
      <c r="W393" s="348">
        <v>2.6082000000000001</v>
      </c>
      <c r="X393" s="348">
        <v>8.8344000000000005</v>
      </c>
      <c r="Y393" s="374"/>
      <c r="Z393" s="346"/>
      <c r="AA393" s="346"/>
      <c r="AB393" s="346"/>
      <c r="AC393" s="346"/>
      <c r="AD393" s="346"/>
      <c r="AE393" s="346"/>
      <c r="AF393" s="346"/>
      <c r="AG393" s="346"/>
      <c r="AH393" s="346"/>
      <c r="AI393" s="346"/>
      <c r="AJ393" s="346"/>
      <c r="AK393" s="346"/>
      <c r="AL393" s="346"/>
      <c r="AM393" s="346"/>
      <c r="AN393" s="346"/>
      <c r="AO393" s="373"/>
      <c r="AP393" s="348" t="s">
        <v>430</v>
      </c>
      <c r="AQ393" s="348" t="s">
        <v>430</v>
      </c>
      <c r="AR393" s="348" t="s">
        <v>430</v>
      </c>
      <c r="AS393" s="348" t="s">
        <v>430</v>
      </c>
      <c r="AT393" s="348">
        <v>20.010000000000002</v>
      </c>
      <c r="AU393" s="351"/>
      <c r="AV393" s="346"/>
      <c r="AW393" s="346"/>
      <c r="AX393" s="346"/>
      <c r="AY393" s="346"/>
      <c r="AZ393" s="346"/>
      <c r="BA393" s="362"/>
      <c r="BB393" s="348"/>
      <c r="BC393" s="375"/>
      <c r="BD393" s="375"/>
      <c r="BE393" s="375"/>
      <c r="BF393" s="374"/>
      <c r="BG393" s="348"/>
      <c r="BH393" s="348"/>
      <c r="BI393" s="348"/>
      <c r="BJ393" s="348"/>
      <c r="BK393" s="373"/>
      <c r="BL393" s="372"/>
      <c r="BM393" s="372"/>
      <c r="BN393" s="372"/>
      <c r="BO393" s="372"/>
      <c r="BP393" s="372"/>
      <c r="BQ393" s="373"/>
      <c r="BR393" s="354"/>
    </row>
    <row r="394" spans="1:70" s="428" customFormat="1" x14ac:dyDescent="0.25">
      <c r="A394" s="886" t="s">
        <v>95</v>
      </c>
      <c r="B394" s="373"/>
      <c r="C394" s="719"/>
      <c r="D394" s="373"/>
      <c r="E394" s="346"/>
      <c r="F394" s="373"/>
      <c r="G394" s="347"/>
      <c r="H394" s="374"/>
      <c r="I394" s="348">
        <v>0.27600000000000002</v>
      </c>
      <c r="J394" s="348">
        <v>4.2560000000000002</v>
      </c>
      <c r="K394" s="348">
        <v>6.4016000000000002</v>
      </c>
      <c r="L394" s="348">
        <v>9.7940000000000005</v>
      </c>
      <c r="M394" s="348">
        <v>7.9553000000000003</v>
      </c>
      <c r="N394" s="350">
        <v>25.825500000000002</v>
      </c>
      <c r="O394" s="348">
        <v>6.2619999999999996</v>
      </c>
      <c r="P394" s="348" t="s">
        <v>430</v>
      </c>
      <c r="Q394" s="348" t="s">
        <v>430</v>
      </c>
      <c r="R394" s="348" t="s">
        <v>430</v>
      </c>
      <c r="S394" s="348">
        <v>16.3019</v>
      </c>
      <c r="T394" s="348">
        <v>4.7866</v>
      </c>
      <c r="U394" s="348">
        <v>12.3874</v>
      </c>
      <c r="V394" s="348">
        <v>22.1892</v>
      </c>
      <c r="W394" s="348">
        <v>2.6082000000000001</v>
      </c>
      <c r="X394" s="348">
        <v>8.8344000000000005</v>
      </c>
      <c r="Y394" s="374"/>
      <c r="Z394" s="346"/>
      <c r="AA394" s="346"/>
      <c r="AB394" s="346"/>
      <c r="AC394" s="346"/>
      <c r="AD394" s="346"/>
      <c r="AE394" s="346"/>
      <c r="AF394" s="346"/>
      <c r="AG394" s="346"/>
      <c r="AH394" s="346"/>
      <c r="AI394" s="346"/>
      <c r="AJ394" s="346"/>
      <c r="AK394" s="346"/>
      <c r="AL394" s="346"/>
      <c r="AM394" s="346"/>
      <c r="AN394" s="346"/>
      <c r="AO394" s="373"/>
      <c r="AP394" s="348" t="s">
        <v>430</v>
      </c>
      <c r="AQ394" s="348" t="s">
        <v>430</v>
      </c>
      <c r="AR394" s="348" t="s">
        <v>430</v>
      </c>
      <c r="AS394" s="348" t="s">
        <v>430</v>
      </c>
      <c r="AT394" s="348">
        <v>20.010000000000002</v>
      </c>
      <c r="AU394" s="351"/>
      <c r="AV394" s="346"/>
      <c r="AW394" s="346"/>
      <c r="AX394" s="346"/>
      <c r="AY394" s="346"/>
      <c r="AZ394" s="346"/>
      <c r="BA394" s="362"/>
      <c r="BB394" s="348"/>
      <c r="BC394" s="375"/>
      <c r="BD394" s="375"/>
      <c r="BE394" s="375"/>
      <c r="BF394" s="374"/>
      <c r="BG394" s="348"/>
      <c r="BH394" s="348"/>
      <c r="BI394" s="348"/>
      <c r="BJ394" s="348"/>
      <c r="BK394" s="373"/>
      <c r="BL394" s="372"/>
      <c r="BM394" s="372"/>
      <c r="BN394" s="372"/>
      <c r="BO394" s="372"/>
      <c r="BP394" s="372"/>
      <c r="BQ394" s="373"/>
      <c r="BR394" s="354"/>
    </row>
    <row r="395" spans="1:70" s="428" customFormat="1" x14ac:dyDescent="0.25">
      <c r="A395" s="887" t="s">
        <v>96</v>
      </c>
      <c r="B395" s="413"/>
      <c r="C395" s="725"/>
      <c r="D395" s="413"/>
      <c r="E395" s="414"/>
      <c r="F395" s="413"/>
      <c r="G395" s="415"/>
      <c r="H395" s="417"/>
      <c r="I395" s="416">
        <v>0.27600000000000002</v>
      </c>
      <c r="J395" s="416">
        <v>4.2560000000000002</v>
      </c>
      <c r="K395" s="416">
        <v>6.4016000000000002</v>
      </c>
      <c r="L395" s="416">
        <v>9.7940000000000005</v>
      </c>
      <c r="M395" s="416">
        <v>7.9553000000000003</v>
      </c>
      <c r="N395" s="418">
        <v>25.825500000000002</v>
      </c>
      <c r="O395" s="416">
        <v>6.2619999999999996</v>
      </c>
      <c r="P395" s="416" t="s">
        <v>430</v>
      </c>
      <c r="Q395" s="416" t="s">
        <v>430</v>
      </c>
      <c r="R395" s="416" t="s">
        <v>430</v>
      </c>
      <c r="S395" s="416">
        <v>16.3019</v>
      </c>
      <c r="T395" s="416">
        <v>4.7866</v>
      </c>
      <c r="U395" s="416">
        <v>12.3874</v>
      </c>
      <c r="V395" s="416">
        <v>22.1892</v>
      </c>
      <c r="W395" s="416">
        <v>2.6082000000000001</v>
      </c>
      <c r="X395" s="416">
        <v>8.8344000000000005</v>
      </c>
      <c r="Y395" s="417"/>
      <c r="Z395" s="414"/>
      <c r="AA395" s="414"/>
      <c r="AB395" s="414"/>
      <c r="AC395" s="414"/>
      <c r="AD395" s="414"/>
      <c r="AE395" s="414"/>
      <c r="AF395" s="414"/>
      <c r="AG395" s="414"/>
      <c r="AH395" s="414"/>
      <c r="AI395" s="414"/>
      <c r="AJ395" s="414"/>
      <c r="AK395" s="414"/>
      <c r="AL395" s="414"/>
      <c r="AM395" s="414"/>
      <c r="AN395" s="414"/>
      <c r="AO395" s="413"/>
      <c r="AP395" s="416" t="s">
        <v>430</v>
      </c>
      <c r="AQ395" s="416" t="s">
        <v>430</v>
      </c>
      <c r="AR395" s="416" t="s">
        <v>430</v>
      </c>
      <c r="AS395" s="416" t="s">
        <v>430</v>
      </c>
      <c r="AT395" s="416">
        <v>20.010000000000002</v>
      </c>
      <c r="AU395" s="419"/>
      <c r="AV395" s="414"/>
      <c r="AW395" s="414"/>
      <c r="AX395" s="414"/>
      <c r="AY395" s="414"/>
      <c r="AZ395" s="414"/>
      <c r="BA395" s="420"/>
      <c r="BB395" s="416"/>
      <c r="BC395" s="421"/>
      <c r="BD395" s="421"/>
      <c r="BE395" s="421"/>
      <c r="BF395" s="417"/>
      <c r="BG395" s="416"/>
      <c r="BH395" s="416"/>
      <c r="BI395" s="416"/>
      <c r="BJ395" s="416"/>
      <c r="BK395" s="413"/>
      <c r="BL395" s="412"/>
      <c r="BM395" s="412"/>
      <c r="BN395" s="412"/>
      <c r="BO395" s="412"/>
      <c r="BP395" s="412"/>
      <c r="BQ395" s="413"/>
      <c r="BR395" s="422"/>
    </row>
    <row r="396" spans="1:70" s="428" customFormat="1" ht="14.5" customHeight="1" x14ac:dyDescent="0.35">
      <c r="A396" s="874" t="s">
        <v>3855</v>
      </c>
      <c r="B396" s="862"/>
      <c r="C396" s="863"/>
      <c r="D396" s="862"/>
      <c r="E396" s="864"/>
      <c r="F396" s="862"/>
      <c r="G396" s="865"/>
      <c r="H396" s="867"/>
      <c r="I396" s="866"/>
      <c r="J396" s="866"/>
      <c r="K396" s="866"/>
      <c r="L396" s="866"/>
      <c r="M396" s="866"/>
      <c r="N396" s="868"/>
      <c r="O396" s="866"/>
      <c r="P396" s="866"/>
      <c r="Q396" s="866"/>
      <c r="R396" s="866"/>
      <c r="S396" s="866"/>
      <c r="T396" s="866"/>
      <c r="U396" s="866"/>
      <c r="V396" s="866"/>
      <c r="W396" s="866"/>
      <c r="X396" s="866"/>
      <c r="Y396" s="867"/>
      <c r="Z396" s="864"/>
      <c r="AA396" s="864"/>
      <c r="AB396" s="864"/>
      <c r="AC396" s="864"/>
      <c r="AD396" s="864"/>
      <c r="AE396" s="864"/>
      <c r="AF396" s="864"/>
      <c r="AG396" s="864"/>
      <c r="AH396" s="864"/>
      <c r="AI396" s="864"/>
      <c r="AJ396" s="864"/>
      <c r="AK396" s="864"/>
      <c r="AL396" s="864"/>
      <c r="AM396" s="864"/>
      <c r="AN396" s="864"/>
      <c r="AO396" s="862"/>
      <c r="AP396" s="866"/>
      <c r="AQ396" s="866"/>
      <c r="AR396" s="866"/>
      <c r="AS396" s="866"/>
      <c r="AT396" s="866"/>
      <c r="AU396" s="869"/>
      <c r="AV396" s="864"/>
      <c r="AW396" s="864"/>
      <c r="AX396" s="864"/>
      <c r="AY396" s="864"/>
      <c r="AZ396" s="864"/>
      <c r="BA396" s="870"/>
      <c r="BB396" s="866"/>
      <c r="BC396" s="871"/>
      <c r="BD396" s="871"/>
      <c r="BE396" s="871"/>
      <c r="BF396" s="867"/>
      <c r="BG396" s="866"/>
      <c r="BH396" s="866"/>
      <c r="BI396" s="866"/>
      <c r="BJ396" s="866"/>
      <c r="BK396" s="862"/>
      <c r="BL396" s="872"/>
      <c r="BM396" s="872"/>
      <c r="BN396" s="872"/>
      <c r="BO396" s="872"/>
      <c r="BP396" s="872"/>
      <c r="BQ396" s="862"/>
      <c r="BR396" s="873"/>
    </row>
    <row r="397" spans="1:70" s="428" customFormat="1" x14ac:dyDescent="0.25">
      <c r="A397" s="345" t="s">
        <v>3856</v>
      </c>
      <c r="B397" s="373"/>
      <c r="C397" s="719">
        <v>45635</v>
      </c>
      <c r="D397" s="373"/>
      <c r="E397" s="346">
        <v>173.179</v>
      </c>
      <c r="F397" s="373"/>
      <c r="G397" s="347">
        <v>7.9657</v>
      </c>
      <c r="H397" s="374"/>
      <c r="I397" s="348">
        <v>0.5161</v>
      </c>
      <c r="J397" s="348">
        <v>5.0731000000000002</v>
      </c>
      <c r="K397" s="348">
        <v>4.6658999999999997</v>
      </c>
      <c r="L397" s="348">
        <v>8.0066000000000006</v>
      </c>
      <c r="M397" s="348">
        <v>0.39319999999999999</v>
      </c>
      <c r="N397" s="350">
        <v>2.4211</v>
      </c>
      <c r="O397" s="348" t="s">
        <v>430</v>
      </c>
      <c r="P397" s="348" t="s">
        <v>430</v>
      </c>
      <c r="Q397" s="348" t="s">
        <v>430</v>
      </c>
      <c r="R397" s="348" t="s">
        <v>430</v>
      </c>
      <c r="S397" s="348">
        <v>14.8871</v>
      </c>
      <c r="T397" s="348">
        <v>-1.7125999999999999</v>
      </c>
      <c r="U397" s="348">
        <v>4.2302999999999997</v>
      </c>
      <c r="V397" s="348">
        <v>-2.4874999999999998</v>
      </c>
      <c r="W397" s="348">
        <v>3.2442000000000002</v>
      </c>
      <c r="X397" s="348">
        <v>-13.8697</v>
      </c>
      <c r="Y397" s="374"/>
      <c r="Z397" s="346">
        <v>1</v>
      </c>
      <c r="AA397" s="346">
        <v>1</v>
      </c>
      <c r="AB397" s="346">
        <v>1</v>
      </c>
      <c r="AC397" s="346">
        <v>1</v>
      </c>
      <c r="AD397" s="346">
        <v>1</v>
      </c>
      <c r="AE397" s="346">
        <v>1</v>
      </c>
      <c r="AF397" s="346" t="s">
        <v>430</v>
      </c>
      <c r="AG397" s="346" t="s">
        <v>430</v>
      </c>
      <c r="AH397" s="346" t="s">
        <v>430</v>
      </c>
      <c r="AI397" s="346" t="s">
        <v>430</v>
      </c>
      <c r="AJ397" s="346">
        <v>1</v>
      </c>
      <c r="AK397" s="346">
        <v>1</v>
      </c>
      <c r="AL397" s="346">
        <v>1</v>
      </c>
      <c r="AM397" s="346">
        <v>1</v>
      </c>
      <c r="AN397" s="346">
        <v>1</v>
      </c>
      <c r="AO397" s="373"/>
      <c r="AP397" s="348" t="s">
        <v>430</v>
      </c>
      <c r="AQ397" s="348" t="s">
        <v>430</v>
      </c>
      <c r="AR397" s="348" t="s">
        <v>430</v>
      </c>
      <c r="AS397" s="348" t="s">
        <v>430</v>
      </c>
      <c r="AT397" s="348">
        <v>3.32</v>
      </c>
      <c r="AU397" s="351"/>
      <c r="AV397" s="346" t="s">
        <v>430</v>
      </c>
      <c r="AW397" s="346" t="s">
        <v>430</v>
      </c>
      <c r="AX397" s="346" t="s">
        <v>430</v>
      </c>
      <c r="AY397" s="346" t="s">
        <v>430</v>
      </c>
      <c r="AZ397" s="346">
        <v>1</v>
      </c>
      <c r="BA397" s="362"/>
      <c r="BB397" s="348">
        <v>18.222106814476501</v>
      </c>
      <c r="BC397" s="375">
        <v>1.2550238284419399</v>
      </c>
      <c r="BD397" s="375">
        <v>-8.7951978495360003E-2</v>
      </c>
      <c r="BE397" s="375">
        <v>-1.2834318874987201</v>
      </c>
      <c r="BF397" s="374"/>
      <c r="BG397" s="348">
        <v>53.805300000000003</v>
      </c>
      <c r="BH397" s="348">
        <v>10.139900000000001</v>
      </c>
      <c r="BI397" s="348">
        <v>31.892900000000001</v>
      </c>
      <c r="BJ397" s="348">
        <v>4.1619000000000002</v>
      </c>
      <c r="BK397" s="373"/>
      <c r="BL397" s="372" t="s">
        <v>3857</v>
      </c>
      <c r="BM397" s="372" t="s">
        <v>3858</v>
      </c>
      <c r="BN397" s="372" t="s">
        <v>3859</v>
      </c>
      <c r="BO397" s="372" t="s">
        <v>3860</v>
      </c>
      <c r="BP397" s="372" t="s">
        <v>3861</v>
      </c>
      <c r="BQ397" s="373"/>
      <c r="BR397" s="354" t="s">
        <v>476</v>
      </c>
    </row>
    <row r="398" spans="1:70" s="428" customFormat="1" x14ac:dyDescent="0.25">
      <c r="A398" s="885" t="s">
        <v>93</v>
      </c>
      <c r="B398" s="402"/>
      <c r="C398" s="724"/>
      <c r="D398" s="402"/>
      <c r="E398" s="403"/>
      <c r="F398" s="402"/>
      <c r="G398" s="404"/>
      <c r="H398" s="406"/>
      <c r="I398" s="405">
        <v>0.5161</v>
      </c>
      <c r="J398" s="405">
        <v>5.0731000000000002</v>
      </c>
      <c r="K398" s="405">
        <v>4.6658999999999997</v>
      </c>
      <c r="L398" s="405">
        <v>8.0066000000000006</v>
      </c>
      <c r="M398" s="405">
        <v>0.39319999999999999</v>
      </c>
      <c r="N398" s="407">
        <v>2.4211</v>
      </c>
      <c r="O398" s="405" t="s">
        <v>430</v>
      </c>
      <c r="P398" s="405" t="s">
        <v>430</v>
      </c>
      <c r="Q398" s="405" t="s">
        <v>430</v>
      </c>
      <c r="R398" s="405" t="s">
        <v>430</v>
      </c>
      <c r="S398" s="405">
        <v>14.8871</v>
      </c>
      <c r="T398" s="405">
        <v>-1.7125999999999999</v>
      </c>
      <c r="U398" s="405">
        <v>4.2302999999999997</v>
      </c>
      <c r="V398" s="405">
        <v>-2.4874999999999998</v>
      </c>
      <c r="W398" s="405">
        <v>3.2442000000000002</v>
      </c>
      <c r="X398" s="405">
        <v>-13.8697</v>
      </c>
      <c r="Y398" s="406"/>
      <c r="Z398" s="403">
        <v>1</v>
      </c>
      <c r="AA398" s="403">
        <v>1</v>
      </c>
      <c r="AB398" s="403">
        <v>1</v>
      </c>
      <c r="AC398" s="403">
        <v>1</v>
      </c>
      <c r="AD398" s="403">
        <v>1</v>
      </c>
      <c r="AE398" s="403">
        <v>1</v>
      </c>
      <c r="AF398" s="403">
        <v>0</v>
      </c>
      <c r="AG398" s="403">
        <v>0</v>
      </c>
      <c r="AH398" s="403">
        <v>0</v>
      </c>
      <c r="AI398" s="403">
        <v>0</v>
      </c>
      <c r="AJ398" s="403">
        <v>1</v>
      </c>
      <c r="AK398" s="403">
        <v>1</v>
      </c>
      <c r="AL398" s="403">
        <v>1</v>
      </c>
      <c r="AM398" s="403">
        <v>1</v>
      </c>
      <c r="AN398" s="403">
        <v>1</v>
      </c>
      <c r="AO398" s="402"/>
      <c r="AP398" s="405" t="s">
        <v>430</v>
      </c>
      <c r="AQ398" s="405" t="s">
        <v>430</v>
      </c>
      <c r="AR398" s="405" t="s">
        <v>430</v>
      </c>
      <c r="AS398" s="405" t="s">
        <v>430</v>
      </c>
      <c r="AT398" s="405">
        <v>3.32</v>
      </c>
      <c r="AU398" s="408"/>
      <c r="AV398" s="403">
        <v>0</v>
      </c>
      <c r="AW398" s="403">
        <v>0</v>
      </c>
      <c r="AX398" s="403">
        <v>0</v>
      </c>
      <c r="AY398" s="403">
        <v>0</v>
      </c>
      <c r="AZ398" s="403">
        <v>1</v>
      </c>
      <c r="BA398" s="409"/>
      <c r="BB398" s="405"/>
      <c r="BC398" s="410"/>
      <c r="BD398" s="410"/>
      <c r="BE398" s="410"/>
      <c r="BF398" s="406"/>
      <c r="BG398" s="405"/>
      <c r="BH398" s="405"/>
      <c r="BI398" s="405"/>
      <c r="BJ398" s="405"/>
      <c r="BK398" s="402"/>
      <c r="BL398" s="401"/>
      <c r="BM398" s="401"/>
      <c r="BN398" s="401"/>
      <c r="BO398" s="401"/>
      <c r="BP398" s="401"/>
      <c r="BQ398" s="402"/>
      <c r="BR398" s="411"/>
    </row>
    <row r="399" spans="1:70" s="428" customFormat="1" x14ac:dyDescent="0.25">
      <c r="A399" s="886" t="s">
        <v>94</v>
      </c>
      <c r="B399" s="373"/>
      <c r="C399" s="719"/>
      <c r="D399" s="373"/>
      <c r="E399" s="346"/>
      <c r="F399" s="373"/>
      <c r="G399" s="347"/>
      <c r="H399" s="374"/>
      <c r="I399" s="348">
        <v>0.5161</v>
      </c>
      <c r="J399" s="348">
        <v>5.0731000000000002</v>
      </c>
      <c r="K399" s="348">
        <v>4.6658999999999997</v>
      </c>
      <c r="L399" s="348">
        <v>8.0066000000000006</v>
      </c>
      <c r="M399" s="348">
        <v>0.39319999999999999</v>
      </c>
      <c r="N399" s="350">
        <v>2.4211</v>
      </c>
      <c r="O399" s="348" t="s">
        <v>430</v>
      </c>
      <c r="P399" s="348" t="s">
        <v>430</v>
      </c>
      <c r="Q399" s="348" t="s">
        <v>430</v>
      </c>
      <c r="R399" s="348" t="s">
        <v>430</v>
      </c>
      <c r="S399" s="348">
        <v>14.8871</v>
      </c>
      <c r="T399" s="348">
        <v>-1.7125999999999999</v>
      </c>
      <c r="U399" s="348">
        <v>4.2302999999999997</v>
      </c>
      <c r="V399" s="348">
        <v>-2.4874999999999998</v>
      </c>
      <c r="W399" s="348">
        <v>3.2442000000000002</v>
      </c>
      <c r="X399" s="348">
        <v>-13.8697</v>
      </c>
      <c r="Y399" s="374"/>
      <c r="Z399" s="346"/>
      <c r="AA399" s="346"/>
      <c r="AB399" s="346"/>
      <c r="AC399" s="346"/>
      <c r="AD399" s="346"/>
      <c r="AE399" s="346"/>
      <c r="AF399" s="346"/>
      <c r="AG399" s="346"/>
      <c r="AH399" s="346"/>
      <c r="AI399" s="346"/>
      <c r="AJ399" s="346"/>
      <c r="AK399" s="346"/>
      <c r="AL399" s="346"/>
      <c r="AM399" s="346"/>
      <c r="AN399" s="346"/>
      <c r="AO399" s="373"/>
      <c r="AP399" s="348" t="s">
        <v>430</v>
      </c>
      <c r="AQ399" s="348" t="s">
        <v>430</v>
      </c>
      <c r="AR399" s="348" t="s">
        <v>430</v>
      </c>
      <c r="AS399" s="348" t="s">
        <v>430</v>
      </c>
      <c r="AT399" s="348">
        <v>3.32</v>
      </c>
      <c r="AU399" s="351"/>
      <c r="AV399" s="346"/>
      <c r="AW399" s="346"/>
      <c r="AX399" s="346"/>
      <c r="AY399" s="346"/>
      <c r="AZ399" s="346"/>
      <c r="BA399" s="362"/>
      <c r="BB399" s="348"/>
      <c r="BC399" s="375"/>
      <c r="BD399" s="375"/>
      <c r="BE399" s="375"/>
      <c r="BF399" s="374"/>
      <c r="BG399" s="348"/>
      <c r="BH399" s="348"/>
      <c r="BI399" s="348"/>
      <c r="BJ399" s="348"/>
      <c r="BK399" s="373"/>
      <c r="BL399" s="372"/>
      <c r="BM399" s="372"/>
      <c r="BN399" s="372"/>
      <c r="BO399" s="372"/>
      <c r="BP399" s="372"/>
      <c r="BQ399" s="373"/>
      <c r="BR399" s="354"/>
    </row>
    <row r="400" spans="1:70" s="428" customFormat="1" x14ac:dyDescent="0.25">
      <c r="A400" s="886" t="s">
        <v>95</v>
      </c>
      <c r="B400" s="373"/>
      <c r="C400" s="719"/>
      <c r="D400" s="373"/>
      <c r="E400" s="346"/>
      <c r="F400" s="373"/>
      <c r="G400" s="347"/>
      <c r="H400" s="374"/>
      <c r="I400" s="348">
        <v>0.5161</v>
      </c>
      <c r="J400" s="348">
        <v>5.0731000000000002</v>
      </c>
      <c r="K400" s="348">
        <v>4.6658999999999997</v>
      </c>
      <c r="L400" s="348">
        <v>8.0066000000000006</v>
      </c>
      <c r="M400" s="348">
        <v>0.39319999999999999</v>
      </c>
      <c r="N400" s="350">
        <v>2.4211</v>
      </c>
      <c r="O400" s="348" t="s">
        <v>430</v>
      </c>
      <c r="P400" s="348" t="s">
        <v>430</v>
      </c>
      <c r="Q400" s="348" t="s">
        <v>430</v>
      </c>
      <c r="R400" s="348" t="s">
        <v>430</v>
      </c>
      <c r="S400" s="348">
        <v>14.8871</v>
      </c>
      <c r="T400" s="348">
        <v>-1.7125999999999999</v>
      </c>
      <c r="U400" s="348">
        <v>4.2302999999999997</v>
      </c>
      <c r="V400" s="348">
        <v>-2.4874999999999998</v>
      </c>
      <c r="W400" s="348">
        <v>3.2442000000000002</v>
      </c>
      <c r="X400" s="348">
        <v>-13.8697</v>
      </c>
      <c r="Y400" s="374"/>
      <c r="Z400" s="346"/>
      <c r="AA400" s="346"/>
      <c r="AB400" s="346"/>
      <c r="AC400" s="346"/>
      <c r="AD400" s="346"/>
      <c r="AE400" s="346"/>
      <c r="AF400" s="346"/>
      <c r="AG400" s="346"/>
      <c r="AH400" s="346"/>
      <c r="AI400" s="346"/>
      <c r="AJ400" s="346"/>
      <c r="AK400" s="346"/>
      <c r="AL400" s="346"/>
      <c r="AM400" s="346"/>
      <c r="AN400" s="346"/>
      <c r="AO400" s="373"/>
      <c r="AP400" s="348" t="s">
        <v>430</v>
      </c>
      <c r="AQ400" s="348" t="s">
        <v>430</v>
      </c>
      <c r="AR400" s="348" t="s">
        <v>430</v>
      </c>
      <c r="AS400" s="348" t="s">
        <v>430</v>
      </c>
      <c r="AT400" s="348">
        <v>3.32</v>
      </c>
      <c r="AU400" s="351"/>
      <c r="AV400" s="346"/>
      <c r="AW400" s="346"/>
      <c r="AX400" s="346"/>
      <c r="AY400" s="346"/>
      <c r="AZ400" s="346"/>
      <c r="BA400" s="362"/>
      <c r="BB400" s="348"/>
      <c r="BC400" s="375"/>
      <c r="BD400" s="375"/>
      <c r="BE400" s="375"/>
      <c r="BF400" s="374"/>
      <c r="BG400" s="348"/>
      <c r="BH400" s="348"/>
      <c r="BI400" s="348"/>
      <c r="BJ400" s="348"/>
      <c r="BK400" s="373"/>
      <c r="BL400" s="372"/>
      <c r="BM400" s="372"/>
      <c r="BN400" s="372"/>
      <c r="BO400" s="372"/>
      <c r="BP400" s="372"/>
      <c r="BQ400" s="373"/>
      <c r="BR400" s="354"/>
    </row>
    <row r="401" spans="1:70" s="428" customFormat="1" x14ac:dyDescent="0.25">
      <c r="A401" s="887" t="s">
        <v>96</v>
      </c>
      <c r="B401" s="413"/>
      <c r="C401" s="725"/>
      <c r="D401" s="413"/>
      <c r="E401" s="414"/>
      <c r="F401" s="413"/>
      <c r="G401" s="415"/>
      <c r="H401" s="417"/>
      <c r="I401" s="416">
        <v>0.5161</v>
      </c>
      <c r="J401" s="416">
        <v>5.0731000000000002</v>
      </c>
      <c r="K401" s="416">
        <v>4.6658999999999997</v>
      </c>
      <c r="L401" s="416">
        <v>8.0066000000000006</v>
      </c>
      <c r="M401" s="416">
        <v>0.39319999999999999</v>
      </c>
      <c r="N401" s="418">
        <v>2.4211</v>
      </c>
      <c r="O401" s="416" t="s">
        <v>430</v>
      </c>
      <c r="P401" s="416" t="s">
        <v>430</v>
      </c>
      <c r="Q401" s="416" t="s">
        <v>430</v>
      </c>
      <c r="R401" s="416" t="s">
        <v>430</v>
      </c>
      <c r="S401" s="416">
        <v>14.8871</v>
      </c>
      <c r="T401" s="416">
        <v>-1.7125999999999999</v>
      </c>
      <c r="U401" s="416">
        <v>4.2302999999999997</v>
      </c>
      <c r="V401" s="416">
        <v>-2.4874999999999998</v>
      </c>
      <c r="W401" s="416">
        <v>3.2442000000000002</v>
      </c>
      <c r="X401" s="416">
        <v>-13.8697</v>
      </c>
      <c r="Y401" s="417"/>
      <c r="Z401" s="414"/>
      <c r="AA401" s="414"/>
      <c r="AB401" s="414"/>
      <c r="AC401" s="414"/>
      <c r="AD401" s="414"/>
      <c r="AE401" s="414"/>
      <c r="AF401" s="414"/>
      <c r="AG401" s="414"/>
      <c r="AH401" s="414"/>
      <c r="AI401" s="414"/>
      <c r="AJ401" s="414"/>
      <c r="AK401" s="414"/>
      <c r="AL401" s="414"/>
      <c r="AM401" s="414"/>
      <c r="AN401" s="414"/>
      <c r="AO401" s="413"/>
      <c r="AP401" s="416" t="s">
        <v>430</v>
      </c>
      <c r="AQ401" s="416" t="s">
        <v>430</v>
      </c>
      <c r="AR401" s="416" t="s">
        <v>430</v>
      </c>
      <c r="AS401" s="416" t="s">
        <v>430</v>
      </c>
      <c r="AT401" s="416">
        <v>3.32</v>
      </c>
      <c r="AU401" s="419"/>
      <c r="AV401" s="414"/>
      <c r="AW401" s="414"/>
      <c r="AX401" s="414"/>
      <c r="AY401" s="414"/>
      <c r="AZ401" s="414"/>
      <c r="BA401" s="420"/>
      <c r="BB401" s="416"/>
      <c r="BC401" s="421"/>
      <c r="BD401" s="421"/>
      <c r="BE401" s="421"/>
      <c r="BF401" s="417"/>
      <c r="BG401" s="416"/>
      <c r="BH401" s="416"/>
      <c r="BI401" s="416"/>
      <c r="BJ401" s="416"/>
      <c r="BK401" s="413"/>
      <c r="BL401" s="412"/>
      <c r="BM401" s="412"/>
      <c r="BN401" s="412"/>
      <c r="BO401" s="412"/>
      <c r="BP401" s="412"/>
      <c r="BQ401" s="413"/>
      <c r="BR401" s="422"/>
    </row>
    <row r="402" spans="1:70" s="428" customFormat="1" ht="14.5" customHeight="1" x14ac:dyDescent="0.35">
      <c r="A402" s="874" t="s">
        <v>3862</v>
      </c>
      <c r="B402" s="862"/>
      <c r="C402" s="863"/>
      <c r="D402" s="862"/>
      <c r="E402" s="864"/>
      <c r="F402" s="862"/>
      <c r="G402" s="865"/>
      <c r="H402" s="867"/>
      <c r="I402" s="866"/>
      <c r="J402" s="866"/>
      <c r="K402" s="866"/>
      <c r="L402" s="866"/>
      <c r="M402" s="866"/>
      <c r="N402" s="868"/>
      <c r="O402" s="866"/>
      <c r="P402" s="866"/>
      <c r="Q402" s="866"/>
      <c r="R402" s="866"/>
      <c r="S402" s="866"/>
      <c r="T402" s="866"/>
      <c r="U402" s="866"/>
      <c r="V402" s="866"/>
      <c r="W402" s="866"/>
      <c r="X402" s="866"/>
      <c r="Y402" s="867"/>
      <c r="Z402" s="864"/>
      <c r="AA402" s="864"/>
      <c r="AB402" s="864"/>
      <c r="AC402" s="864"/>
      <c r="AD402" s="864"/>
      <c r="AE402" s="864"/>
      <c r="AF402" s="864"/>
      <c r="AG402" s="864"/>
      <c r="AH402" s="864"/>
      <c r="AI402" s="864"/>
      <c r="AJ402" s="864"/>
      <c r="AK402" s="864"/>
      <c r="AL402" s="864"/>
      <c r="AM402" s="864"/>
      <c r="AN402" s="864"/>
      <c r="AO402" s="862"/>
      <c r="AP402" s="866"/>
      <c r="AQ402" s="866"/>
      <c r="AR402" s="866"/>
      <c r="AS402" s="866"/>
      <c r="AT402" s="866"/>
      <c r="AU402" s="869"/>
      <c r="AV402" s="864"/>
      <c r="AW402" s="864"/>
      <c r="AX402" s="864"/>
      <c r="AY402" s="864"/>
      <c r="AZ402" s="864"/>
      <c r="BA402" s="870"/>
      <c r="BB402" s="866"/>
      <c r="BC402" s="871"/>
      <c r="BD402" s="871"/>
      <c r="BE402" s="871"/>
      <c r="BF402" s="867"/>
      <c r="BG402" s="866"/>
      <c r="BH402" s="866"/>
      <c r="BI402" s="866"/>
      <c r="BJ402" s="866"/>
      <c r="BK402" s="862"/>
      <c r="BL402" s="872"/>
      <c r="BM402" s="872"/>
      <c r="BN402" s="872"/>
      <c r="BO402" s="872"/>
      <c r="BP402" s="872"/>
      <c r="BQ402" s="862"/>
      <c r="BR402" s="873"/>
    </row>
    <row r="403" spans="1:70" s="428" customFormat="1" x14ac:dyDescent="0.25">
      <c r="A403" s="345" t="s">
        <v>3863</v>
      </c>
      <c r="B403" s="373"/>
      <c r="C403" s="719">
        <v>41275</v>
      </c>
      <c r="D403" s="373"/>
      <c r="E403" s="346">
        <v>10929.6</v>
      </c>
      <c r="F403" s="373"/>
      <c r="G403" s="347">
        <v>149.29</v>
      </c>
      <c r="H403" s="374"/>
      <c r="I403" s="348">
        <v>0.70150000000000001</v>
      </c>
      <c r="J403" s="348">
        <v>5.2523999999999997</v>
      </c>
      <c r="K403" s="348">
        <v>4.3255999999999997</v>
      </c>
      <c r="L403" s="348">
        <v>3.5011000000000001</v>
      </c>
      <c r="M403" s="348">
        <v>-3.7584</v>
      </c>
      <c r="N403" s="350">
        <v>-0.3538</v>
      </c>
      <c r="O403" s="348">
        <v>7.8577000000000004</v>
      </c>
      <c r="P403" s="348">
        <v>12.0642</v>
      </c>
      <c r="Q403" s="348">
        <v>11.6089</v>
      </c>
      <c r="R403" s="348">
        <v>14.0473</v>
      </c>
      <c r="S403" s="348">
        <v>13.038500000000001</v>
      </c>
      <c r="T403" s="348">
        <v>-4.7287999999999997</v>
      </c>
      <c r="U403" s="348">
        <v>0.62690000000000001</v>
      </c>
      <c r="V403" s="348">
        <v>-2.9765000000000001</v>
      </c>
      <c r="W403" s="348">
        <v>4.3402000000000003</v>
      </c>
      <c r="X403" s="348">
        <v>14.8423</v>
      </c>
      <c r="Y403" s="374"/>
      <c r="Z403" s="346">
        <v>9</v>
      </c>
      <c r="AA403" s="346">
        <v>26</v>
      </c>
      <c r="AB403" s="346">
        <v>27</v>
      </c>
      <c r="AC403" s="346">
        <v>24</v>
      </c>
      <c r="AD403" s="346">
        <v>24</v>
      </c>
      <c r="AE403" s="346">
        <v>22</v>
      </c>
      <c r="AF403" s="346">
        <v>17</v>
      </c>
      <c r="AG403" s="346">
        <v>13</v>
      </c>
      <c r="AH403" s="346">
        <v>12</v>
      </c>
      <c r="AI403" s="346">
        <v>7</v>
      </c>
      <c r="AJ403" s="346">
        <v>23</v>
      </c>
      <c r="AK403" s="346">
        <v>24</v>
      </c>
      <c r="AL403" s="346">
        <v>23</v>
      </c>
      <c r="AM403" s="346">
        <v>22</v>
      </c>
      <c r="AN403" s="346">
        <v>17</v>
      </c>
      <c r="AO403" s="373"/>
      <c r="AP403" s="348">
        <v>12.45</v>
      </c>
      <c r="AQ403" s="348">
        <v>13.54</v>
      </c>
      <c r="AR403" s="348">
        <v>11.11</v>
      </c>
      <c r="AS403" s="348">
        <v>7.8</v>
      </c>
      <c r="AT403" s="348">
        <v>-3.25</v>
      </c>
      <c r="AU403" s="351"/>
      <c r="AV403" s="346">
        <v>9</v>
      </c>
      <c r="AW403" s="346">
        <v>9</v>
      </c>
      <c r="AX403" s="346">
        <v>11</v>
      </c>
      <c r="AY403" s="346">
        <v>14</v>
      </c>
      <c r="AZ403" s="346">
        <v>22</v>
      </c>
      <c r="BA403" s="362"/>
      <c r="BB403" s="348">
        <v>12.6206809959089</v>
      </c>
      <c r="BC403" s="375">
        <v>0.86085790050222699</v>
      </c>
      <c r="BD403" s="375">
        <v>4.8918058836698003E-2</v>
      </c>
      <c r="BE403" s="375">
        <v>0.191962140263534</v>
      </c>
      <c r="BF403" s="374"/>
      <c r="BG403" s="348">
        <v>60.296500000000002</v>
      </c>
      <c r="BH403" s="348">
        <v>12.9544</v>
      </c>
      <c r="BI403" s="348">
        <v>21.722899999999999</v>
      </c>
      <c r="BJ403" s="348">
        <v>5.0262000000000002</v>
      </c>
      <c r="BK403" s="373"/>
      <c r="BL403" s="372" t="s">
        <v>2534</v>
      </c>
      <c r="BM403" s="372" t="s">
        <v>2535</v>
      </c>
      <c r="BN403" s="372" t="s">
        <v>2536</v>
      </c>
      <c r="BO403" s="372" t="s">
        <v>2537</v>
      </c>
      <c r="BP403" s="372" t="s">
        <v>2538</v>
      </c>
      <c r="BQ403" s="373"/>
      <c r="BR403" s="354" t="s">
        <v>2354</v>
      </c>
    </row>
    <row r="404" spans="1:70" s="428" customFormat="1" x14ac:dyDescent="0.25">
      <c r="A404" s="345" t="s">
        <v>3864</v>
      </c>
      <c r="B404" s="373"/>
      <c r="C404" s="719">
        <v>42061</v>
      </c>
      <c r="D404" s="373"/>
      <c r="E404" s="346">
        <v>10755.6</v>
      </c>
      <c r="F404" s="373"/>
      <c r="G404" s="347">
        <v>49.781500000000001</v>
      </c>
      <c r="H404" s="374"/>
      <c r="I404" s="348">
        <v>0.80569999999999997</v>
      </c>
      <c r="J404" s="348">
        <v>6.0660999999999996</v>
      </c>
      <c r="K404" s="348">
        <v>5.0678999999999998</v>
      </c>
      <c r="L404" s="348">
        <v>3.1835</v>
      </c>
      <c r="M404" s="348">
        <v>-1.4376</v>
      </c>
      <c r="N404" s="350">
        <v>6.0891999999999999</v>
      </c>
      <c r="O404" s="348">
        <v>11.7836</v>
      </c>
      <c r="P404" s="348">
        <v>18.554300000000001</v>
      </c>
      <c r="Q404" s="348">
        <v>14.731400000000001</v>
      </c>
      <c r="R404" s="348">
        <v>16.856999999999999</v>
      </c>
      <c r="S404" s="348">
        <v>12.348000000000001</v>
      </c>
      <c r="T404" s="348">
        <v>-3.1413000000000002</v>
      </c>
      <c r="U404" s="348">
        <v>4.8552999999999997</v>
      </c>
      <c r="V404" s="348">
        <v>2.8754</v>
      </c>
      <c r="W404" s="348">
        <v>4.2961999999999998</v>
      </c>
      <c r="X404" s="348">
        <v>15.240500000000001</v>
      </c>
      <c r="Y404" s="374"/>
      <c r="Z404" s="346">
        <v>2</v>
      </c>
      <c r="AA404" s="346">
        <v>13</v>
      </c>
      <c r="AB404" s="346">
        <v>16</v>
      </c>
      <c r="AC404" s="346">
        <v>25</v>
      </c>
      <c r="AD404" s="346">
        <v>20</v>
      </c>
      <c r="AE404" s="346">
        <v>9</v>
      </c>
      <c r="AF404" s="346">
        <v>4</v>
      </c>
      <c r="AG404" s="346">
        <v>2</v>
      </c>
      <c r="AH404" s="346">
        <v>5</v>
      </c>
      <c r="AI404" s="346">
        <v>2</v>
      </c>
      <c r="AJ404" s="346">
        <v>26</v>
      </c>
      <c r="AK404" s="346">
        <v>20</v>
      </c>
      <c r="AL404" s="346">
        <v>18</v>
      </c>
      <c r="AM404" s="346">
        <v>9</v>
      </c>
      <c r="AN404" s="346">
        <v>19</v>
      </c>
      <c r="AO404" s="373"/>
      <c r="AP404" s="348">
        <v>15.93</v>
      </c>
      <c r="AQ404" s="348">
        <v>16.82</v>
      </c>
      <c r="AR404" s="348">
        <v>15.87</v>
      </c>
      <c r="AS404" s="348">
        <v>13.52</v>
      </c>
      <c r="AT404" s="348">
        <v>1.39</v>
      </c>
      <c r="AU404" s="351"/>
      <c r="AV404" s="346">
        <v>2</v>
      </c>
      <c r="AW404" s="346">
        <v>4</v>
      </c>
      <c r="AX404" s="346">
        <v>2</v>
      </c>
      <c r="AY404" s="346">
        <v>3</v>
      </c>
      <c r="AZ404" s="346">
        <v>16</v>
      </c>
      <c r="BA404" s="362"/>
      <c r="BB404" s="348">
        <v>13.5830843731891</v>
      </c>
      <c r="BC404" s="375">
        <v>0.898137471334162</v>
      </c>
      <c r="BD404" s="375">
        <v>7.9972385646005506E-2</v>
      </c>
      <c r="BE404" s="375">
        <v>0.64243184102761097</v>
      </c>
      <c r="BF404" s="374"/>
      <c r="BG404" s="348">
        <v>71.335700000000003</v>
      </c>
      <c r="BH404" s="348">
        <v>7.1600099999999998</v>
      </c>
      <c r="BI404" s="348">
        <v>17.053899999999999</v>
      </c>
      <c r="BJ404" s="348">
        <v>4.4503899999999996</v>
      </c>
      <c r="BK404" s="373"/>
      <c r="BL404" s="372" t="s">
        <v>2540</v>
      </c>
      <c r="BM404" s="372" t="s">
        <v>2541</v>
      </c>
      <c r="BN404" s="372" t="s">
        <v>2542</v>
      </c>
      <c r="BO404" s="372" t="s">
        <v>2543</v>
      </c>
      <c r="BP404" s="372" t="s">
        <v>2544</v>
      </c>
      <c r="BQ404" s="373"/>
      <c r="BR404" s="354" t="s">
        <v>525</v>
      </c>
    </row>
    <row r="405" spans="1:70" s="428" customFormat="1" x14ac:dyDescent="0.25">
      <c r="A405" s="345" t="s">
        <v>3865</v>
      </c>
      <c r="B405" s="373"/>
      <c r="C405" s="719">
        <v>41275</v>
      </c>
      <c r="D405" s="373"/>
      <c r="E405" s="346">
        <v>7699.03</v>
      </c>
      <c r="F405" s="373"/>
      <c r="G405" s="347">
        <v>709.79690000000005</v>
      </c>
      <c r="H405" s="374"/>
      <c r="I405" s="348">
        <v>0.78049999999999997</v>
      </c>
      <c r="J405" s="348">
        <v>6.0938999999999997</v>
      </c>
      <c r="K405" s="348">
        <v>4.8674999999999997</v>
      </c>
      <c r="L405" s="348">
        <v>4.4397000000000002</v>
      </c>
      <c r="M405" s="348">
        <v>-0.81910000000000005</v>
      </c>
      <c r="N405" s="350">
        <v>3.1696</v>
      </c>
      <c r="O405" s="348">
        <v>9.2888999999999999</v>
      </c>
      <c r="P405" s="348">
        <v>14.9948</v>
      </c>
      <c r="Q405" s="348">
        <v>15.5497</v>
      </c>
      <c r="R405" s="348">
        <v>14.7484</v>
      </c>
      <c r="S405" s="348">
        <v>14.4635</v>
      </c>
      <c r="T405" s="348">
        <v>-2.0188000000000001</v>
      </c>
      <c r="U405" s="348">
        <v>5.2638999999999996</v>
      </c>
      <c r="V405" s="348">
        <v>3.3599999999999998E-2</v>
      </c>
      <c r="W405" s="348">
        <v>4.1516999999999999</v>
      </c>
      <c r="X405" s="348">
        <v>14.098599999999999</v>
      </c>
      <c r="Y405" s="374"/>
      <c r="Z405" s="346">
        <v>4</v>
      </c>
      <c r="AA405" s="346">
        <v>12</v>
      </c>
      <c r="AB405" s="346">
        <v>22</v>
      </c>
      <c r="AC405" s="346">
        <v>18</v>
      </c>
      <c r="AD405" s="346">
        <v>18</v>
      </c>
      <c r="AE405" s="346">
        <v>17</v>
      </c>
      <c r="AF405" s="346">
        <v>13</v>
      </c>
      <c r="AG405" s="346">
        <v>8</v>
      </c>
      <c r="AH405" s="346">
        <v>3</v>
      </c>
      <c r="AI405" s="346">
        <v>5</v>
      </c>
      <c r="AJ405" s="346">
        <v>17</v>
      </c>
      <c r="AK405" s="346">
        <v>17</v>
      </c>
      <c r="AL405" s="346">
        <v>15</v>
      </c>
      <c r="AM405" s="346">
        <v>17</v>
      </c>
      <c r="AN405" s="346">
        <v>24</v>
      </c>
      <c r="AO405" s="373"/>
      <c r="AP405" s="348">
        <v>14.62</v>
      </c>
      <c r="AQ405" s="348">
        <v>17.14</v>
      </c>
      <c r="AR405" s="348">
        <v>14.36</v>
      </c>
      <c r="AS405" s="348">
        <v>10.37</v>
      </c>
      <c r="AT405" s="348">
        <v>1.71</v>
      </c>
      <c r="AU405" s="351"/>
      <c r="AV405" s="346">
        <v>5</v>
      </c>
      <c r="AW405" s="346">
        <v>3</v>
      </c>
      <c r="AX405" s="346">
        <v>6</v>
      </c>
      <c r="AY405" s="346">
        <v>12</v>
      </c>
      <c r="AZ405" s="346">
        <v>14</v>
      </c>
      <c r="BA405" s="362"/>
      <c r="BB405" s="348">
        <v>13.554288283568001</v>
      </c>
      <c r="BC405" s="375">
        <v>0.90008852841824705</v>
      </c>
      <c r="BD405" s="375">
        <v>6.3679918439933703E-2</v>
      </c>
      <c r="BE405" s="375">
        <v>0.41833198210399197</v>
      </c>
      <c r="BF405" s="374"/>
      <c r="BG405" s="348">
        <v>58.409100000000002</v>
      </c>
      <c r="BH405" s="348">
        <v>24.251300000000001</v>
      </c>
      <c r="BI405" s="348">
        <v>15.513</v>
      </c>
      <c r="BJ405" s="348">
        <v>1.8266</v>
      </c>
      <c r="BK405" s="373"/>
      <c r="BL405" s="372" t="s">
        <v>2546</v>
      </c>
      <c r="BM405" s="372" t="s">
        <v>2547</v>
      </c>
      <c r="BN405" s="372" t="s">
        <v>2548</v>
      </c>
      <c r="BO405" s="372" t="s">
        <v>2549</v>
      </c>
      <c r="BP405" s="372" t="s">
        <v>2550</v>
      </c>
      <c r="BQ405" s="373"/>
      <c r="BR405" s="354" t="s">
        <v>463</v>
      </c>
    </row>
    <row r="406" spans="1:70" s="428" customFormat="1" x14ac:dyDescent="0.25">
      <c r="A406" s="345" t="s">
        <v>3866</v>
      </c>
      <c r="B406" s="373"/>
      <c r="C406" s="719">
        <v>44377</v>
      </c>
      <c r="D406" s="373"/>
      <c r="E406" s="346">
        <v>4536.2700000000004</v>
      </c>
      <c r="F406" s="373"/>
      <c r="G406" s="347">
        <v>19.212</v>
      </c>
      <c r="H406" s="374"/>
      <c r="I406" s="348">
        <v>0.77629999999999999</v>
      </c>
      <c r="J406" s="348">
        <v>6.0499000000000001</v>
      </c>
      <c r="K406" s="348">
        <v>6.0381999999999998</v>
      </c>
      <c r="L406" s="348">
        <v>6.2728000000000002</v>
      </c>
      <c r="M406" s="348">
        <v>1.2757000000000001</v>
      </c>
      <c r="N406" s="350">
        <v>6.6444999999999999</v>
      </c>
      <c r="O406" s="348">
        <v>9.4966000000000008</v>
      </c>
      <c r="P406" s="348">
        <v>15.1418</v>
      </c>
      <c r="Q406" s="348" t="s">
        <v>430</v>
      </c>
      <c r="R406" s="348" t="s">
        <v>430</v>
      </c>
      <c r="S406" s="348">
        <v>16.606000000000002</v>
      </c>
      <c r="T406" s="348">
        <v>-0.39400000000000002</v>
      </c>
      <c r="U406" s="348">
        <v>8.8252000000000006</v>
      </c>
      <c r="V406" s="348">
        <v>3.2347999999999999</v>
      </c>
      <c r="W406" s="348">
        <v>5.2596999999999996</v>
      </c>
      <c r="X406" s="348">
        <v>14.0403</v>
      </c>
      <c r="Y406" s="374"/>
      <c r="Z406" s="346">
        <v>5</v>
      </c>
      <c r="AA406" s="346">
        <v>16</v>
      </c>
      <c r="AB406" s="346">
        <v>5</v>
      </c>
      <c r="AC406" s="346">
        <v>9</v>
      </c>
      <c r="AD406" s="346">
        <v>10</v>
      </c>
      <c r="AE406" s="346">
        <v>8</v>
      </c>
      <c r="AF406" s="346">
        <v>12</v>
      </c>
      <c r="AG406" s="346">
        <v>7</v>
      </c>
      <c r="AH406" s="346" t="s">
        <v>430</v>
      </c>
      <c r="AI406" s="346" t="s">
        <v>430</v>
      </c>
      <c r="AJ406" s="346">
        <v>4</v>
      </c>
      <c r="AK406" s="346">
        <v>9</v>
      </c>
      <c r="AL406" s="346">
        <v>9</v>
      </c>
      <c r="AM406" s="346">
        <v>8</v>
      </c>
      <c r="AN406" s="346">
        <v>4</v>
      </c>
      <c r="AO406" s="373"/>
      <c r="AP406" s="348" t="s">
        <v>430</v>
      </c>
      <c r="AQ406" s="348" t="s">
        <v>430</v>
      </c>
      <c r="AR406" s="348">
        <v>14.55</v>
      </c>
      <c r="AS406" s="348">
        <v>11.85</v>
      </c>
      <c r="AT406" s="348">
        <v>6.21</v>
      </c>
      <c r="AU406" s="351"/>
      <c r="AV406" s="346" t="s">
        <v>430</v>
      </c>
      <c r="AW406" s="346" t="s">
        <v>430</v>
      </c>
      <c r="AX406" s="346">
        <v>5</v>
      </c>
      <c r="AY406" s="346">
        <v>6</v>
      </c>
      <c r="AZ406" s="346">
        <v>8</v>
      </c>
      <c r="BA406" s="362"/>
      <c r="BB406" s="348">
        <v>14.420119184925399</v>
      </c>
      <c r="BC406" s="375">
        <v>0.93487296127118202</v>
      </c>
      <c r="BD406" s="375">
        <v>5.9969546777731697E-2</v>
      </c>
      <c r="BE406" s="375">
        <v>0.40277431863337398</v>
      </c>
      <c r="BF406" s="374"/>
      <c r="BG406" s="348">
        <v>67.133300000000006</v>
      </c>
      <c r="BH406" s="348">
        <v>13.262700000000001</v>
      </c>
      <c r="BI406" s="348">
        <v>17.409800000000001</v>
      </c>
      <c r="BJ406" s="348">
        <v>2.1941999999999999</v>
      </c>
      <c r="BK406" s="373"/>
      <c r="BL406" s="372" t="s">
        <v>2552</v>
      </c>
      <c r="BM406" s="372" t="s">
        <v>2553</v>
      </c>
      <c r="BN406" s="372" t="s">
        <v>2554</v>
      </c>
      <c r="BO406" s="372" t="s">
        <v>2555</v>
      </c>
      <c r="BP406" s="372" t="s">
        <v>2556</v>
      </c>
      <c r="BQ406" s="373"/>
      <c r="BR406" s="354" t="s">
        <v>463</v>
      </c>
    </row>
    <row r="407" spans="1:70" s="428" customFormat="1" x14ac:dyDescent="0.25">
      <c r="A407" s="345" t="s">
        <v>3867</v>
      </c>
      <c r="B407" s="373"/>
      <c r="C407" s="719">
        <v>41622</v>
      </c>
      <c r="D407" s="373"/>
      <c r="E407" s="346">
        <v>3612.59</v>
      </c>
      <c r="F407" s="373"/>
      <c r="G407" s="347">
        <v>71.17</v>
      </c>
      <c r="H407" s="374"/>
      <c r="I407" s="348">
        <v>0.75029999999999997</v>
      </c>
      <c r="J407" s="348">
        <v>6.1288</v>
      </c>
      <c r="K407" s="348">
        <v>5.3902000000000001</v>
      </c>
      <c r="L407" s="348">
        <v>5.5934999999999997</v>
      </c>
      <c r="M407" s="348">
        <v>-5.62E-2</v>
      </c>
      <c r="N407" s="350">
        <v>4.7695999999999996</v>
      </c>
      <c r="O407" s="348">
        <v>8.4693000000000005</v>
      </c>
      <c r="P407" s="348">
        <v>13.7766</v>
      </c>
      <c r="Q407" s="348">
        <v>13.0558</v>
      </c>
      <c r="R407" s="348">
        <v>14.0937</v>
      </c>
      <c r="S407" s="348">
        <v>15.329800000000001</v>
      </c>
      <c r="T407" s="348">
        <v>-1.9292</v>
      </c>
      <c r="U407" s="348">
        <v>6.0498000000000003</v>
      </c>
      <c r="V407" s="348">
        <v>1.6569</v>
      </c>
      <c r="W407" s="348">
        <v>4.9241000000000001</v>
      </c>
      <c r="X407" s="348">
        <v>16.973299999999998</v>
      </c>
      <c r="Y407" s="374"/>
      <c r="Z407" s="346">
        <v>6</v>
      </c>
      <c r="AA407" s="346">
        <v>10</v>
      </c>
      <c r="AB407" s="346">
        <v>10</v>
      </c>
      <c r="AC407" s="346">
        <v>13</v>
      </c>
      <c r="AD407" s="346">
        <v>14</v>
      </c>
      <c r="AE407" s="346">
        <v>13</v>
      </c>
      <c r="AF407" s="346">
        <v>16</v>
      </c>
      <c r="AG407" s="346">
        <v>12</v>
      </c>
      <c r="AH407" s="346">
        <v>9</v>
      </c>
      <c r="AI407" s="346">
        <v>6</v>
      </c>
      <c r="AJ407" s="346">
        <v>14</v>
      </c>
      <c r="AK407" s="346">
        <v>16</v>
      </c>
      <c r="AL407" s="346">
        <v>12</v>
      </c>
      <c r="AM407" s="346">
        <v>13</v>
      </c>
      <c r="AN407" s="346">
        <v>8</v>
      </c>
      <c r="AO407" s="373"/>
      <c r="AP407" s="348">
        <v>13.41</v>
      </c>
      <c r="AQ407" s="348">
        <v>15.02</v>
      </c>
      <c r="AR407" s="348">
        <v>12.94</v>
      </c>
      <c r="AS407" s="348">
        <v>9.9</v>
      </c>
      <c r="AT407" s="348">
        <v>3.14</v>
      </c>
      <c r="AU407" s="351"/>
      <c r="AV407" s="346">
        <v>6</v>
      </c>
      <c r="AW407" s="346">
        <v>6</v>
      </c>
      <c r="AX407" s="346">
        <v>10</v>
      </c>
      <c r="AY407" s="346">
        <v>13</v>
      </c>
      <c r="AZ407" s="346">
        <v>11</v>
      </c>
      <c r="BA407" s="362"/>
      <c r="BB407" s="348">
        <v>14.165986038542799</v>
      </c>
      <c r="BC407" s="375">
        <v>0.91909855030606602</v>
      </c>
      <c r="BD407" s="375">
        <v>5.59102605746414E-2</v>
      </c>
      <c r="BE407" s="375">
        <v>0.33782564493355399</v>
      </c>
      <c r="BF407" s="374"/>
      <c r="BG407" s="348">
        <v>62.121299999999998</v>
      </c>
      <c r="BH407" s="348">
        <v>17.692399999999999</v>
      </c>
      <c r="BI407" s="348">
        <v>17.244700000000002</v>
      </c>
      <c r="BJ407" s="348">
        <v>2.9416000000000002</v>
      </c>
      <c r="BK407" s="373"/>
      <c r="BL407" s="372" t="s">
        <v>2558</v>
      </c>
      <c r="BM407" s="372" t="s">
        <v>2559</v>
      </c>
      <c r="BN407" s="372" t="s">
        <v>2560</v>
      </c>
      <c r="BO407" s="372" t="s">
        <v>2561</v>
      </c>
      <c r="BP407" s="372" t="s">
        <v>2550</v>
      </c>
      <c r="BQ407" s="373"/>
      <c r="BR407" s="354" t="s">
        <v>463</v>
      </c>
    </row>
    <row r="408" spans="1:70" x14ac:dyDescent="0.25">
      <c r="A408" s="36" t="s">
        <v>3868</v>
      </c>
      <c r="B408" s="43"/>
      <c r="C408" s="720">
        <v>42366</v>
      </c>
      <c r="D408" s="43"/>
      <c r="E408" s="51">
        <v>3140.09</v>
      </c>
      <c r="F408" s="43"/>
      <c r="G408" s="55">
        <v>51.717100000000002</v>
      </c>
      <c r="H408" s="66"/>
      <c r="I408" s="59">
        <v>0.9002</v>
      </c>
      <c r="J408" s="59">
        <v>6.1390000000000002</v>
      </c>
      <c r="K408" s="59">
        <v>5.2859999999999996</v>
      </c>
      <c r="L408" s="59">
        <v>3.5790000000000002</v>
      </c>
      <c r="M408" s="59">
        <v>-1.1000000000000001</v>
      </c>
      <c r="N408" s="70">
        <v>3.1667999999999998</v>
      </c>
      <c r="O408" s="59">
        <v>9.6504999999999992</v>
      </c>
      <c r="P408" s="59">
        <v>14.700799999999999</v>
      </c>
      <c r="Q408" s="59">
        <v>14.1881</v>
      </c>
      <c r="R408" s="59">
        <v>16.201899999999998</v>
      </c>
      <c r="S408" s="59">
        <v>13.829800000000001</v>
      </c>
      <c r="T408" s="59">
        <v>-2.4622999999999999</v>
      </c>
      <c r="U408" s="59">
        <v>5.2221000000000002</v>
      </c>
      <c r="V408" s="59">
        <v>-3.5000000000000003E-2</v>
      </c>
      <c r="W408" s="59">
        <v>4.2801</v>
      </c>
      <c r="X408" s="59">
        <v>16.976400000000002</v>
      </c>
      <c r="Y408" s="66"/>
      <c r="Z408" s="51">
        <v>1</v>
      </c>
      <c r="AA408" s="51">
        <v>9</v>
      </c>
      <c r="AB408" s="51">
        <v>11</v>
      </c>
      <c r="AC408" s="51">
        <v>23</v>
      </c>
      <c r="AD408" s="51">
        <v>19</v>
      </c>
      <c r="AE408" s="51">
        <v>18</v>
      </c>
      <c r="AF408" s="51">
        <v>11</v>
      </c>
      <c r="AG408" s="51">
        <v>10</v>
      </c>
      <c r="AH408" s="51">
        <v>6</v>
      </c>
      <c r="AI408" s="51">
        <v>3</v>
      </c>
      <c r="AJ408" s="51">
        <v>19</v>
      </c>
      <c r="AK408" s="51">
        <v>19</v>
      </c>
      <c r="AL408" s="51">
        <v>16</v>
      </c>
      <c r="AM408" s="51">
        <v>18</v>
      </c>
      <c r="AN408" s="51">
        <v>20</v>
      </c>
      <c r="AO408" s="43"/>
      <c r="AP408" s="59">
        <v>14.91</v>
      </c>
      <c r="AQ408" s="59">
        <v>15.6</v>
      </c>
      <c r="AR408" s="59">
        <v>14.22</v>
      </c>
      <c r="AS408" s="59">
        <v>10.6</v>
      </c>
      <c r="AT408" s="59">
        <v>1.31</v>
      </c>
      <c r="AU408" s="78"/>
      <c r="AV408" s="51">
        <v>4</v>
      </c>
      <c r="AW408" s="51">
        <v>5</v>
      </c>
      <c r="AX408" s="51">
        <v>7</v>
      </c>
      <c r="AY408" s="51">
        <v>11</v>
      </c>
      <c r="AZ408" s="51">
        <v>17</v>
      </c>
      <c r="BA408" s="258"/>
      <c r="BB408" s="59">
        <v>13.7554444918563</v>
      </c>
      <c r="BC408" s="276">
        <v>0.88138922896774596</v>
      </c>
      <c r="BD408" s="276">
        <v>6.2743849414007596E-2</v>
      </c>
      <c r="BE408" s="276">
        <v>0.42750633078098599</v>
      </c>
      <c r="BF408" s="66"/>
      <c r="BG408" s="59">
        <v>56.898299999999999</v>
      </c>
      <c r="BH408" s="59">
        <v>21.400099999999998</v>
      </c>
      <c r="BI408" s="59">
        <v>19.597799999999999</v>
      </c>
      <c r="BJ408" s="59">
        <v>2.1038000000000001</v>
      </c>
      <c r="BK408" s="43"/>
      <c r="BL408" s="84" t="s">
        <v>2563</v>
      </c>
      <c r="BM408" s="84" t="s">
        <v>2564</v>
      </c>
      <c r="BN408" s="84" t="s">
        <v>2565</v>
      </c>
      <c r="BO408" s="84" t="s">
        <v>2566</v>
      </c>
      <c r="BP408" s="84" t="s">
        <v>2567</v>
      </c>
      <c r="BQ408" s="43"/>
      <c r="BR408" s="88" t="s">
        <v>2409</v>
      </c>
    </row>
    <row r="409" spans="1:70" x14ac:dyDescent="0.25">
      <c r="A409" s="37" t="s">
        <v>3869</v>
      </c>
      <c r="B409" s="44"/>
      <c r="C409" s="721">
        <v>44176</v>
      </c>
      <c r="D409" s="44"/>
      <c r="E409" s="52">
        <v>2258.19</v>
      </c>
      <c r="F409" s="44"/>
      <c r="G409" s="56">
        <v>23.213999999999999</v>
      </c>
      <c r="H409" s="67"/>
      <c r="I409" s="60">
        <v>0.51529999999999998</v>
      </c>
      <c r="J409" s="60">
        <v>5.3122999999999996</v>
      </c>
      <c r="K409" s="60">
        <v>4.9031000000000002</v>
      </c>
      <c r="L409" s="60">
        <v>2.8853</v>
      </c>
      <c r="M409" s="60">
        <v>-0.55689999999999995</v>
      </c>
      <c r="N409" s="71">
        <v>6.0774999999999997</v>
      </c>
      <c r="O409" s="60">
        <v>9.8373000000000008</v>
      </c>
      <c r="P409" s="60">
        <v>15.8552</v>
      </c>
      <c r="Q409" s="60">
        <v>14.871</v>
      </c>
      <c r="R409" s="60" t="s">
        <v>430</v>
      </c>
      <c r="S409" s="60">
        <v>12.2751</v>
      </c>
      <c r="T409" s="60">
        <v>-2.4335</v>
      </c>
      <c r="U409" s="60">
        <v>6.6134000000000004</v>
      </c>
      <c r="V409" s="60">
        <v>2.6667999999999998</v>
      </c>
      <c r="W409" s="60">
        <v>4.9031000000000002</v>
      </c>
      <c r="X409" s="60">
        <v>16.4803</v>
      </c>
      <c r="Y409" s="67"/>
      <c r="Z409" s="52">
        <v>20</v>
      </c>
      <c r="AA409" s="52">
        <v>24</v>
      </c>
      <c r="AB409" s="52">
        <v>19</v>
      </c>
      <c r="AC409" s="52">
        <v>27</v>
      </c>
      <c r="AD409" s="52">
        <v>15</v>
      </c>
      <c r="AE409" s="52">
        <v>10</v>
      </c>
      <c r="AF409" s="52">
        <v>10</v>
      </c>
      <c r="AG409" s="52">
        <v>5</v>
      </c>
      <c r="AH409" s="52">
        <v>4</v>
      </c>
      <c r="AI409" s="52" t="s">
        <v>430</v>
      </c>
      <c r="AJ409" s="52">
        <v>27</v>
      </c>
      <c r="AK409" s="52">
        <v>18</v>
      </c>
      <c r="AL409" s="52">
        <v>11</v>
      </c>
      <c r="AM409" s="52">
        <v>10</v>
      </c>
      <c r="AN409" s="52">
        <v>9</v>
      </c>
      <c r="AO409" s="44"/>
      <c r="AP409" s="60" t="s">
        <v>430</v>
      </c>
      <c r="AQ409" s="60" t="s">
        <v>430</v>
      </c>
      <c r="AR409" s="60">
        <v>14.65</v>
      </c>
      <c r="AS409" s="60">
        <v>11.74</v>
      </c>
      <c r="AT409" s="60">
        <v>2.2799999999999998</v>
      </c>
      <c r="AU409" s="79"/>
      <c r="AV409" s="52" t="s">
        <v>430</v>
      </c>
      <c r="AW409" s="52" t="s">
        <v>430</v>
      </c>
      <c r="AX409" s="52">
        <v>4</v>
      </c>
      <c r="AY409" s="52">
        <v>7</v>
      </c>
      <c r="AZ409" s="52">
        <v>13</v>
      </c>
      <c r="BA409" s="259"/>
      <c r="BB409" s="60">
        <v>14.2726227901057</v>
      </c>
      <c r="BC409" s="277">
        <v>0.93161762249424196</v>
      </c>
      <c r="BD409" s="277">
        <v>6.3517670196793899E-2</v>
      </c>
      <c r="BE409" s="277">
        <v>0.44617877081393198</v>
      </c>
      <c r="BF409" s="67"/>
      <c r="BG409" s="60">
        <v>60.146099999999997</v>
      </c>
      <c r="BH409" s="60">
        <v>18.4696</v>
      </c>
      <c r="BI409" s="60">
        <v>16.593499999999999</v>
      </c>
      <c r="BJ409" s="60">
        <v>4.7907999999999999</v>
      </c>
      <c r="BK409" s="44"/>
      <c r="BL409" s="85" t="s">
        <v>2569</v>
      </c>
      <c r="BM409" s="85" t="s">
        <v>2570</v>
      </c>
      <c r="BN409" s="85" t="s">
        <v>2571</v>
      </c>
      <c r="BO409" s="85" t="s">
        <v>2572</v>
      </c>
      <c r="BP409" s="85" t="s">
        <v>2573</v>
      </c>
      <c r="BQ409" s="44"/>
      <c r="BR409" s="89" t="s">
        <v>443</v>
      </c>
    </row>
    <row r="410" spans="1:70" x14ac:dyDescent="0.25">
      <c r="A410" s="37" t="s">
        <v>3870</v>
      </c>
      <c r="B410" s="44"/>
      <c r="C410" s="721">
        <v>45268</v>
      </c>
      <c r="D410" s="44"/>
      <c r="E410" s="52">
        <v>1962.37</v>
      </c>
      <c r="F410" s="44"/>
      <c r="G410" s="56">
        <v>15.067</v>
      </c>
      <c r="H410" s="67"/>
      <c r="I410" s="60">
        <v>0.54720000000000002</v>
      </c>
      <c r="J410" s="60">
        <v>5.9862000000000002</v>
      </c>
      <c r="K410" s="60">
        <v>4.7483000000000004</v>
      </c>
      <c r="L410" s="60">
        <v>7.1241000000000003</v>
      </c>
      <c r="M410" s="60">
        <v>4.9599000000000002</v>
      </c>
      <c r="N410" s="71">
        <v>11.425800000000001</v>
      </c>
      <c r="O410" s="60">
        <v>16.807300000000001</v>
      </c>
      <c r="P410" s="60" t="s">
        <v>430</v>
      </c>
      <c r="Q410" s="60" t="s">
        <v>430</v>
      </c>
      <c r="R410" s="60" t="s">
        <v>430</v>
      </c>
      <c r="S410" s="60">
        <v>16.2667</v>
      </c>
      <c r="T410" s="60">
        <v>2.6991999999999998</v>
      </c>
      <c r="U410" s="60">
        <v>11.0726</v>
      </c>
      <c r="V410" s="60">
        <v>8.4034999999999993</v>
      </c>
      <c r="W410" s="60">
        <v>4.3855000000000004</v>
      </c>
      <c r="X410" s="60">
        <v>17.598199999999999</v>
      </c>
      <c r="Y410" s="67"/>
      <c r="Z410" s="52">
        <v>17</v>
      </c>
      <c r="AA410" s="52">
        <v>20</v>
      </c>
      <c r="AB410" s="52">
        <v>24</v>
      </c>
      <c r="AC410" s="52">
        <v>5</v>
      </c>
      <c r="AD410" s="52">
        <v>4</v>
      </c>
      <c r="AE410" s="52">
        <v>2</v>
      </c>
      <c r="AF410" s="52">
        <v>1</v>
      </c>
      <c r="AG410" s="52" t="s">
        <v>430</v>
      </c>
      <c r="AH410" s="52" t="s">
        <v>430</v>
      </c>
      <c r="AI410" s="52" t="s">
        <v>430</v>
      </c>
      <c r="AJ410" s="52">
        <v>7</v>
      </c>
      <c r="AK410" s="52">
        <v>4</v>
      </c>
      <c r="AL410" s="52">
        <v>4</v>
      </c>
      <c r="AM410" s="52">
        <v>2</v>
      </c>
      <c r="AN410" s="52">
        <v>15</v>
      </c>
      <c r="AO410" s="44"/>
      <c r="AP410" s="60" t="s">
        <v>430</v>
      </c>
      <c r="AQ410" s="60" t="s">
        <v>430</v>
      </c>
      <c r="AR410" s="60" t="s">
        <v>430</v>
      </c>
      <c r="AS410" s="60" t="s">
        <v>430</v>
      </c>
      <c r="AT410" s="60">
        <v>11.51</v>
      </c>
      <c r="AU410" s="79"/>
      <c r="AV410" s="52" t="s">
        <v>430</v>
      </c>
      <c r="AW410" s="52" t="s">
        <v>430</v>
      </c>
      <c r="AX410" s="52" t="s">
        <v>430</v>
      </c>
      <c r="AY410" s="52" t="s">
        <v>430</v>
      </c>
      <c r="AZ410" s="52">
        <v>4</v>
      </c>
      <c r="BA410" s="259"/>
      <c r="BB410" s="60">
        <v>14.746754995199201</v>
      </c>
      <c r="BC410" s="277">
        <v>0.92302547053950601</v>
      </c>
      <c r="BD410" s="277">
        <v>6.5543253166160401E-2</v>
      </c>
      <c r="BE410" s="277">
        <v>0.66301875757287299</v>
      </c>
      <c r="BF410" s="67"/>
      <c r="BG410" s="60">
        <v>51.307000000000002</v>
      </c>
      <c r="BH410" s="60">
        <v>20.283899999999999</v>
      </c>
      <c r="BI410" s="60">
        <v>22.010200000000001</v>
      </c>
      <c r="BJ410" s="60">
        <v>6.3989000000000003</v>
      </c>
      <c r="BK410" s="44"/>
      <c r="BL410" s="85" t="s">
        <v>2575</v>
      </c>
      <c r="BM410" s="85" t="s">
        <v>2576</v>
      </c>
      <c r="BN410" s="85" t="s">
        <v>2577</v>
      </c>
      <c r="BO410" s="85" t="s">
        <v>2578</v>
      </c>
      <c r="BP410" s="85" t="s">
        <v>2579</v>
      </c>
      <c r="BQ410" s="44"/>
      <c r="BR410" s="89" t="s">
        <v>525</v>
      </c>
    </row>
    <row r="411" spans="1:70" x14ac:dyDescent="0.25">
      <c r="A411" s="38" t="s">
        <v>3871</v>
      </c>
      <c r="B411" s="45"/>
      <c r="C411" s="722">
        <v>41275</v>
      </c>
      <c r="D411" s="45"/>
      <c r="E411" s="53">
        <v>1779.64</v>
      </c>
      <c r="F411" s="45"/>
      <c r="G411" s="57">
        <v>178.27</v>
      </c>
      <c r="H411" s="68"/>
      <c r="I411" s="61">
        <v>0.58679999999999999</v>
      </c>
      <c r="J411" s="61">
        <v>6.4997999999999996</v>
      </c>
      <c r="K411" s="61">
        <v>5.1181999999999999</v>
      </c>
      <c r="L411" s="61">
        <v>6.5826000000000002</v>
      </c>
      <c r="M411" s="61">
        <v>3.7538999999999998</v>
      </c>
      <c r="N411" s="72">
        <v>9.2073</v>
      </c>
      <c r="O411" s="61">
        <v>12.927899999999999</v>
      </c>
      <c r="P411" s="61">
        <v>20.214099999999998</v>
      </c>
      <c r="Q411" s="61">
        <v>16.912700000000001</v>
      </c>
      <c r="R411" s="61">
        <v>17.239100000000001</v>
      </c>
      <c r="S411" s="61">
        <v>16.265599999999999</v>
      </c>
      <c r="T411" s="61">
        <v>1.7988</v>
      </c>
      <c r="U411" s="61">
        <v>11.2935</v>
      </c>
      <c r="V411" s="61">
        <v>5.4539999999999997</v>
      </c>
      <c r="W411" s="61">
        <v>4.2393000000000001</v>
      </c>
      <c r="X411" s="61">
        <v>15.996600000000001</v>
      </c>
      <c r="Y411" s="68"/>
      <c r="Z411" s="53">
        <v>16</v>
      </c>
      <c r="AA411" s="53">
        <v>2</v>
      </c>
      <c r="AB411" s="53">
        <v>15</v>
      </c>
      <c r="AC411" s="53">
        <v>6</v>
      </c>
      <c r="AD411" s="53">
        <v>5</v>
      </c>
      <c r="AE411" s="53">
        <v>5</v>
      </c>
      <c r="AF411" s="53">
        <v>2</v>
      </c>
      <c r="AG411" s="53">
        <v>1</v>
      </c>
      <c r="AH411" s="53">
        <v>1</v>
      </c>
      <c r="AI411" s="53">
        <v>1</v>
      </c>
      <c r="AJ411" s="53">
        <v>8</v>
      </c>
      <c r="AK411" s="53">
        <v>5</v>
      </c>
      <c r="AL411" s="53">
        <v>3</v>
      </c>
      <c r="AM411" s="53">
        <v>6</v>
      </c>
      <c r="AN411" s="53">
        <v>22</v>
      </c>
      <c r="AO411" s="45"/>
      <c r="AP411" s="61">
        <v>16.739999999999998</v>
      </c>
      <c r="AQ411" s="61">
        <v>18.55</v>
      </c>
      <c r="AR411" s="61">
        <v>17.940000000000001</v>
      </c>
      <c r="AS411" s="61">
        <v>15.34</v>
      </c>
      <c r="AT411" s="61">
        <v>9.31</v>
      </c>
      <c r="AU411" s="80"/>
      <c r="AV411" s="53">
        <v>1</v>
      </c>
      <c r="AW411" s="53">
        <v>1</v>
      </c>
      <c r="AX411" s="53">
        <v>1</v>
      </c>
      <c r="AY411" s="53">
        <v>2</v>
      </c>
      <c r="AZ411" s="53">
        <v>5</v>
      </c>
      <c r="BA411" s="262"/>
      <c r="BB411" s="61">
        <v>13.6711959832713</v>
      </c>
      <c r="BC411" s="279">
        <v>0.80493448905836795</v>
      </c>
      <c r="BD411" s="279">
        <v>8.9205368264081306E-2</v>
      </c>
      <c r="BE411" s="279">
        <v>0.82176311924407097</v>
      </c>
      <c r="BF411" s="68"/>
      <c r="BG411" s="61">
        <v>53.380699999999997</v>
      </c>
      <c r="BH411" s="61">
        <v>24.9953</v>
      </c>
      <c r="BI411" s="61">
        <v>20.479600000000001</v>
      </c>
      <c r="BJ411" s="61">
        <v>1.1444000000000001</v>
      </c>
      <c r="BK411" s="45"/>
      <c r="BL411" s="86" t="s">
        <v>2581</v>
      </c>
      <c r="BM411" s="86" t="s">
        <v>2582</v>
      </c>
      <c r="BN411" s="86" t="s">
        <v>2583</v>
      </c>
      <c r="BO411" s="86" t="s">
        <v>2584</v>
      </c>
      <c r="BP411" s="86" t="s">
        <v>2585</v>
      </c>
      <c r="BQ411" s="45"/>
      <c r="BR411" s="90" t="s">
        <v>518</v>
      </c>
    </row>
    <row r="412" spans="1:70" ht="14.5" x14ac:dyDescent="0.25">
      <c r="A412" s="39" t="s">
        <v>3872</v>
      </c>
      <c r="B412" s="46"/>
      <c r="C412" s="723">
        <v>41276</v>
      </c>
      <c r="D412" s="46"/>
      <c r="E412" s="54">
        <v>1666.06</v>
      </c>
      <c r="F412" s="46"/>
      <c r="G412" s="58">
        <v>123.74209999999999</v>
      </c>
      <c r="H412" s="69"/>
      <c r="I412" s="62">
        <v>0.68389999999999995</v>
      </c>
      <c r="J412" s="62">
        <v>6.3963999999999999</v>
      </c>
      <c r="K412" s="62">
        <v>6.0422000000000002</v>
      </c>
      <c r="L412" s="62">
        <v>5.3651999999999997</v>
      </c>
      <c r="M412" s="62">
        <v>2.0179</v>
      </c>
      <c r="N412" s="73">
        <v>5.3749000000000002</v>
      </c>
      <c r="O412" s="62">
        <v>7.2369000000000003</v>
      </c>
      <c r="P412" s="62">
        <v>16.439900000000002</v>
      </c>
      <c r="Q412" s="62">
        <v>16.0321</v>
      </c>
      <c r="R412" s="62">
        <v>15.5976</v>
      </c>
      <c r="S412" s="62">
        <v>16.353899999999999</v>
      </c>
      <c r="T412" s="62">
        <v>-0.86660000000000004</v>
      </c>
      <c r="U412" s="62">
        <v>9.2063000000000006</v>
      </c>
      <c r="V412" s="62">
        <v>2.5265</v>
      </c>
      <c r="W412" s="62">
        <v>5.2443</v>
      </c>
      <c r="X412" s="62">
        <v>13.870799999999999</v>
      </c>
      <c r="Y412" s="69"/>
      <c r="Z412" s="54">
        <v>10</v>
      </c>
      <c r="AA412" s="54">
        <v>3</v>
      </c>
      <c r="AB412" s="54">
        <v>4</v>
      </c>
      <c r="AC412" s="54">
        <v>14</v>
      </c>
      <c r="AD412" s="54">
        <v>8</v>
      </c>
      <c r="AE412" s="54">
        <v>12</v>
      </c>
      <c r="AF412" s="54">
        <v>18</v>
      </c>
      <c r="AG412" s="54">
        <v>3</v>
      </c>
      <c r="AH412" s="54">
        <v>2</v>
      </c>
      <c r="AI412" s="54">
        <v>4</v>
      </c>
      <c r="AJ412" s="54">
        <v>6</v>
      </c>
      <c r="AK412" s="54">
        <v>12</v>
      </c>
      <c r="AL412" s="54">
        <v>8</v>
      </c>
      <c r="AM412" s="54">
        <v>12</v>
      </c>
      <c r="AN412" s="54">
        <v>5</v>
      </c>
      <c r="AO412" s="46"/>
      <c r="AP412" s="62">
        <v>15.79</v>
      </c>
      <c r="AQ412" s="62">
        <v>17.260000000000002</v>
      </c>
      <c r="AR412" s="62">
        <v>15.36</v>
      </c>
      <c r="AS412" s="62">
        <v>10.75</v>
      </c>
      <c r="AT412" s="62">
        <v>6.04</v>
      </c>
      <c r="AU412" s="81"/>
      <c r="AV412" s="54">
        <v>3</v>
      </c>
      <c r="AW412" s="54">
        <v>2</v>
      </c>
      <c r="AX412" s="54">
        <v>3</v>
      </c>
      <c r="AY412" s="54">
        <v>10</v>
      </c>
      <c r="AZ412" s="54">
        <v>9</v>
      </c>
      <c r="BA412" s="263"/>
      <c r="BB412" s="62">
        <v>15.0095735167258</v>
      </c>
      <c r="BC412" s="245">
        <v>0.93336472558947103</v>
      </c>
      <c r="BD412" s="245">
        <v>6.4741572562168698E-2</v>
      </c>
      <c r="BE412" s="245">
        <v>0.51049503655510398</v>
      </c>
      <c r="BF412" s="69"/>
      <c r="BG412" s="62">
        <v>58.651200000000003</v>
      </c>
      <c r="BH412" s="62">
        <v>11.0345</v>
      </c>
      <c r="BI412" s="62">
        <v>26.4894</v>
      </c>
      <c r="BJ412" s="62">
        <v>3.8249</v>
      </c>
      <c r="BK412" s="46"/>
      <c r="BL412" s="87" t="s">
        <v>2587</v>
      </c>
      <c r="BM412" s="87" t="s">
        <v>2588</v>
      </c>
      <c r="BN412" s="87" t="s">
        <v>2589</v>
      </c>
      <c r="BO412" s="87" t="s">
        <v>2590</v>
      </c>
      <c r="BP412" s="87" t="s">
        <v>2591</v>
      </c>
      <c r="BQ412" s="46"/>
      <c r="BR412" s="91" t="s">
        <v>525</v>
      </c>
    </row>
    <row r="413" spans="1:70" s="428" customFormat="1" ht="11" x14ac:dyDescent="0.3">
      <c r="A413" s="890" t="s">
        <v>3873</v>
      </c>
      <c r="B413" s="891"/>
      <c r="C413" s="892">
        <v>44984</v>
      </c>
      <c r="D413" s="891"/>
      <c r="E413" s="893">
        <v>1526.06</v>
      </c>
      <c r="F413" s="891"/>
      <c r="G413" s="894">
        <v>17.081</v>
      </c>
      <c r="H413" s="896"/>
      <c r="I413" s="895">
        <v>0.4824</v>
      </c>
      <c r="J413" s="895">
        <v>6.0471000000000004</v>
      </c>
      <c r="K413" s="895">
        <v>6.5831</v>
      </c>
      <c r="L413" s="895">
        <v>6.49</v>
      </c>
      <c r="M413" s="895">
        <v>2.6934</v>
      </c>
      <c r="N413" s="897">
        <v>7.9367999999999999</v>
      </c>
      <c r="O413" s="895">
        <v>10.154299999999999</v>
      </c>
      <c r="P413" s="895">
        <v>15.2469</v>
      </c>
      <c r="Q413" s="895" t="s">
        <v>430</v>
      </c>
      <c r="R413" s="895" t="s">
        <v>430</v>
      </c>
      <c r="S413" s="895">
        <v>16.442799999999998</v>
      </c>
      <c r="T413" s="895">
        <v>1.083</v>
      </c>
      <c r="U413" s="895">
        <v>8.3613999999999997</v>
      </c>
      <c r="V413" s="895">
        <v>4.1207000000000003</v>
      </c>
      <c r="W413" s="895">
        <v>5.8958000000000004</v>
      </c>
      <c r="X413" s="895">
        <v>17.574400000000001</v>
      </c>
      <c r="Y413" s="896"/>
      <c r="Z413" s="893">
        <v>24</v>
      </c>
      <c r="AA413" s="893">
        <v>17</v>
      </c>
      <c r="AB413" s="893">
        <v>3</v>
      </c>
      <c r="AC413" s="893">
        <v>7</v>
      </c>
      <c r="AD413" s="893">
        <v>7</v>
      </c>
      <c r="AE413" s="893">
        <v>7</v>
      </c>
      <c r="AF413" s="893">
        <v>9</v>
      </c>
      <c r="AG413" s="893">
        <v>6</v>
      </c>
      <c r="AH413" s="893" t="s">
        <v>430</v>
      </c>
      <c r="AI413" s="893" t="s">
        <v>430</v>
      </c>
      <c r="AJ413" s="893">
        <v>5</v>
      </c>
      <c r="AK413" s="893">
        <v>6</v>
      </c>
      <c r="AL413" s="893">
        <v>10</v>
      </c>
      <c r="AM413" s="893">
        <v>7</v>
      </c>
      <c r="AN413" s="893">
        <v>1</v>
      </c>
      <c r="AO413" s="891"/>
      <c r="AP413" s="895" t="s">
        <v>430</v>
      </c>
      <c r="AQ413" s="895" t="s">
        <v>430</v>
      </c>
      <c r="AR413" s="895" t="s">
        <v>430</v>
      </c>
      <c r="AS413" s="895">
        <v>12.36</v>
      </c>
      <c r="AT413" s="895">
        <v>7.33</v>
      </c>
      <c r="AU413" s="898"/>
      <c r="AV413" s="893" t="s">
        <v>430</v>
      </c>
      <c r="AW413" s="893" t="s">
        <v>430</v>
      </c>
      <c r="AX413" s="893" t="s">
        <v>430</v>
      </c>
      <c r="AY413" s="893">
        <v>5</v>
      </c>
      <c r="AZ413" s="893">
        <v>6</v>
      </c>
      <c r="BA413" s="899"/>
      <c r="BB413" s="895">
        <v>14.3521288696429</v>
      </c>
      <c r="BC413" s="900">
        <v>0.96938796217799506</v>
      </c>
      <c r="BD413" s="900">
        <v>5.85570528304774E-2</v>
      </c>
      <c r="BE413" s="900">
        <v>0.36136811937220997</v>
      </c>
      <c r="BF413" s="896"/>
      <c r="BG413" s="895">
        <v>61.513300000000001</v>
      </c>
      <c r="BH413" s="895">
        <v>21.4346</v>
      </c>
      <c r="BI413" s="895">
        <v>15.167999999999999</v>
      </c>
      <c r="BJ413" s="895">
        <v>1.8841000000000001</v>
      </c>
      <c r="BK413" s="891"/>
      <c r="BL413" s="901" t="s">
        <v>2593</v>
      </c>
      <c r="BM413" s="901" t="s">
        <v>2594</v>
      </c>
      <c r="BN413" s="901" t="s">
        <v>2595</v>
      </c>
      <c r="BO413" s="901" t="s">
        <v>2596</v>
      </c>
      <c r="BP413" s="901" t="s">
        <v>2597</v>
      </c>
      <c r="BQ413" s="891"/>
      <c r="BR413" s="902" t="s">
        <v>525</v>
      </c>
    </row>
    <row r="414" spans="1:70" s="428" customFormat="1" x14ac:dyDescent="0.25">
      <c r="A414" s="345" t="s">
        <v>3874</v>
      </c>
      <c r="B414" s="373"/>
      <c r="C414" s="719">
        <v>41275</v>
      </c>
      <c r="D414" s="373"/>
      <c r="E414" s="346">
        <v>1408.61</v>
      </c>
      <c r="F414" s="373"/>
      <c r="G414" s="347">
        <v>224.38310000000001</v>
      </c>
      <c r="H414" s="374"/>
      <c r="I414" s="348">
        <v>0.78280000000000005</v>
      </c>
      <c r="J414" s="348">
        <v>5.9863</v>
      </c>
      <c r="K414" s="348">
        <v>5.1463000000000001</v>
      </c>
      <c r="L414" s="348">
        <v>4.1238000000000001</v>
      </c>
      <c r="M414" s="348">
        <v>0.24740000000000001</v>
      </c>
      <c r="N414" s="350">
        <v>4.1412000000000004</v>
      </c>
      <c r="O414" s="348">
        <v>9.1364999999999998</v>
      </c>
      <c r="P414" s="348">
        <v>14.739599999999999</v>
      </c>
      <c r="Q414" s="348">
        <v>13.5669</v>
      </c>
      <c r="R414" s="348">
        <v>12.337400000000001</v>
      </c>
      <c r="S414" s="348">
        <v>13.6922</v>
      </c>
      <c r="T414" s="348">
        <v>-1.2012</v>
      </c>
      <c r="U414" s="348">
        <v>5.5366</v>
      </c>
      <c r="V414" s="348">
        <v>0.76129999999999998</v>
      </c>
      <c r="W414" s="348">
        <v>5.3737000000000004</v>
      </c>
      <c r="X414" s="348">
        <v>11.883900000000001</v>
      </c>
      <c r="Y414" s="374"/>
      <c r="Z414" s="346">
        <v>3</v>
      </c>
      <c r="AA414" s="346">
        <v>19</v>
      </c>
      <c r="AB414" s="346">
        <v>14</v>
      </c>
      <c r="AC414" s="346">
        <v>20</v>
      </c>
      <c r="AD414" s="346">
        <v>13</v>
      </c>
      <c r="AE414" s="346">
        <v>14</v>
      </c>
      <c r="AF414" s="346">
        <v>14</v>
      </c>
      <c r="AG414" s="346">
        <v>9</v>
      </c>
      <c r="AH414" s="346">
        <v>7</v>
      </c>
      <c r="AI414" s="346">
        <v>10</v>
      </c>
      <c r="AJ414" s="346">
        <v>20</v>
      </c>
      <c r="AK414" s="346">
        <v>13</v>
      </c>
      <c r="AL414" s="346">
        <v>14</v>
      </c>
      <c r="AM414" s="346">
        <v>15</v>
      </c>
      <c r="AN414" s="346">
        <v>3</v>
      </c>
      <c r="AO414" s="373"/>
      <c r="AP414" s="348">
        <v>12.52</v>
      </c>
      <c r="AQ414" s="348">
        <v>14.98</v>
      </c>
      <c r="AR414" s="348">
        <v>13.52</v>
      </c>
      <c r="AS414" s="348">
        <v>10.86</v>
      </c>
      <c r="AT414" s="348">
        <v>2.52</v>
      </c>
      <c r="AU414" s="351"/>
      <c r="AV414" s="346">
        <v>8</v>
      </c>
      <c r="AW414" s="346">
        <v>7</v>
      </c>
      <c r="AX414" s="346">
        <v>9</v>
      </c>
      <c r="AY414" s="346">
        <v>9</v>
      </c>
      <c r="AZ414" s="346">
        <v>12</v>
      </c>
      <c r="BA414" s="362"/>
      <c r="BB414" s="348">
        <v>14.1468334273802</v>
      </c>
      <c r="BC414" s="375">
        <v>0.95324941132680896</v>
      </c>
      <c r="BD414" s="375">
        <v>5.7203756975653303E-2</v>
      </c>
      <c r="BE414" s="375">
        <v>0.33817708980439498</v>
      </c>
      <c r="BF414" s="374"/>
      <c r="BG414" s="348">
        <v>79.846100000000007</v>
      </c>
      <c r="BH414" s="348">
        <v>9.8088499999999996</v>
      </c>
      <c r="BI414" s="348">
        <v>8.1866000000000003</v>
      </c>
      <c r="BJ414" s="348">
        <v>2.1584500000000002</v>
      </c>
      <c r="BK414" s="373"/>
      <c r="BL414" s="372" t="s">
        <v>2599</v>
      </c>
      <c r="BM414" s="372" t="s">
        <v>2600</v>
      </c>
      <c r="BN414" s="372" t="s">
        <v>2601</v>
      </c>
      <c r="BO414" s="372" t="s">
        <v>2602</v>
      </c>
      <c r="BP414" s="372" t="s">
        <v>2603</v>
      </c>
      <c r="BQ414" s="373"/>
      <c r="BR414" s="354" t="s">
        <v>463</v>
      </c>
    </row>
    <row r="415" spans="1:70" s="428" customFormat="1" x14ac:dyDescent="0.25">
      <c r="A415" s="345" t="s">
        <v>3875</v>
      </c>
      <c r="B415" s="373"/>
      <c r="C415" s="719">
        <v>45135</v>
      </c>
      <c r="D415" s="373"/>
      <c r="E415" s="346">
        <v>1092.53</v>
      </c>
      <c r="F415" s="373"/>
      <c r="G415" s="347">
        <v>15.49</v>
      </c>
      <c r="H415" s="374"/>
      <c r="I415" s="348">
        <v>0.59750000000000003</v>
      </c>
      <c r="J415" s="348">
        <v>6.2268999999999997</v>
      </c>
      <c r="K415" s="348">
        <v>5.181</v>
      </c>
      <c r="L415" s="348">
        <v>5.6184000000000003</v>
      </c>
      <c r="M415" s="348">
        <v>-1.6445000000000001</v>
      </c>
      <c r="N415" s="350">
        <v>2.3658000000000001</v>
      </c>
      <c r="O415" s="348">
        <v>8.5992999999999995</v>
      </c>
      <c r="P415" s="348" t="s">
        <v>430</v>
      </c>
      <c r="Q415" s="348" t="s">
        <v>430</v>
      </c>
      <c r="R415" s="348" t="s">
        <v>430</v>
      </c>
      <c r="S415" s="348">
        <v>15.6143</v>
      </c>
      <c r="T415" s="348">
        <v>-3.2056</v>
      </c>
      <c r="U415" s="348">
        <v>3.5428000000000002</v>
      </c>
      <c r="V415" s="348">
        <v>-0.69879999999999998</v>
      </c>
      <c r="W415" s="348">
        <v>4.7470999999999997</v>
      </c>
      <c r="X415" s="348">
        <v>16.329599999999999</v>
      </c>
      <c r="Y415" s="374"/>
      <c r="Z415" s="346">
        <v>15</v>
      </c>
      <c r="AA415" s="346">
        <v>7</v>
      </c>
      <c r="AB415" s="346">
        <v>13</v>
      </c>
      <c r="AC415" s="346">
        <v>12</v>
      </c>
      <c r="AD415" s="346">
        <v>21</v>
      </c>
      <c r="AE415" s="346">
        <v>19</v>
      </c>
      <c r="AF415" s="346">
        <v>15</v>
      </c>
      <c r="AG415" s="346" t="s">
        <v>430</v>
      </c>
      <c r="AH415" s="346" t="s">
        <v>430</v>
      </c>
      <c r="AI415" s="346" t="s">
        <v>430</v>
      </c>
      <c r="AJ415" s="346">
        <v>12</v>
      </c>
      <c r="AK415" s="346">
        <v>21</v>
      </c>
      <c r="AL415" s="346">
        <v>20</v>
      </c>
      <c r="AM415" s="346">
        <v>19</v>
      </c>
      <c r="AN415" s="346">
        <v>11</v>
      </c>
      <c r="AO415" s="373"/>
      <c r="AP415" s="348" t="s">
        <v>430</v>
      </c>
      <c r="AQ415" s="348" t="s">
        <v>430</v>
      </c>
      <c r="AR415" s="348" t="s">
        <v>430</v>
      </c>
      <c r="AS415" s="348" t="s">
        <v>430</v>
      </c>
      <c r="AT415" s="348">
        <v>0.87</v>
      </c>
      <c r="AU415" s="351"/>
      <c r="AV415" s="346" t="s">
        <v>430</v>
      </c>
      <c r="AW415" s="346" t="s">
        <v>430</v>
      </c>
      <c r="AX415" s="346" t="s">
        <v>430</v>
      </c>
      <c r="AY415" s="346" t="s">
        <v>430</v>
      </c>
      <c r="AZ415" s="346">
        <v>18</v>
      </c>
      <c r="BA415" s="362"/>
      <c r="BB415" s="348">
        <v>15.110694738094701</v>
      </c>
      <c r="BC415" s="375">
        <v>0.90461559548580806</v>
      </c>
      <c r="BD415" s="375">
        <v>6.59084072254051E-2</v>
      </c>
      <c r="BE415" s="375">
        <v>0.50255011479249001</v>
      </c>
      <c r="BF415" s="374"/>
      <c r="BG415" s="348">
        <v>54.884099999999997</v>
      </c>
      <c r="BH415" s="348">
        <v>20.998100000000001</v>
      </c>
      <c r="BI415" s="348">
        <v>19.145</v>
      </c>
      <c r="BJ415" s="348">
        <v>4.9728000000000003</v>
      </c>
      <c r="BK415" s="373"/>
      <c r="BL415" s="372" t="s">
        <v>2605</v>
      </c>
      <c r="BM415" s="372" t="s">
        <v>2606</v>
      </c>
      <c r="BN415" s="372" t="s">
        <v>2607</v>
      </c>
      <c r="BO415" s="372" t="s">
        <v>2608</v>
      </c>
      <c r="BP415" s="372" t="s">
        <v>2609</v>
      </c>
      <c r="BQ415" s="373"/>
      <c r="BR415" s="354" t="s">
        <v>525</v>
      </c>
    </row>
    <row r="416" spans="1:70" s="428" customFormat="1" x14ac:dyDescent="0.25">
      <c r="A416" s="345" t="s">
        <v>3876</v>
      </c>
      <c r="B416" s="373"/>
      <c r="C416" s="719">
        <v>45715</v>
      </c>
      <c r="D416" s="373"/>
      <c r="E416" s="346">
        <v>915.23500000000001</v>
      </c>
      <c r="F416" s="373"/>
      <c r="G416" s="347">
        <v>12.746</v>
      </c>
      <c r="H416" s="374"/>
      <c r="I416" s="348">
        <v>0.50149999999999995</v>
      </c>
      <c r="J416" s="348">
        <v>6.3239000000000001</v>
      </c>
      <c r="K416" s="348">
        <v>5.048</v>
      </c>
      <c r="L416" s="348">
        <v>8.1187000000000005</v>
      </c>
      <c r="M416" s="348">
        <v>5.5438000000000001</v>
      </c>
      <c r="N416" s="350">
        <v>10.677899999999999</v>
      </c>
      <c r="O416" s="348" t="s">
        <v>430</v>
      </c>
      <c r="P416" s="348" t="s">
        <v>430</v>
      </c>
      <c r="Q416" s="348" t="s">
        <v>430</v>
      </c>
      <c r="R416" s="348" t="s">
        <v>430</v>
      </c>
      <c r="S416" s="348">
        <v>17.794899999999998</v>
      </c>
      <c r="T416" s="348">
        <v>3.327</v>
      </c>
      <c r="U416" s="348">
        <v>12.057700000000001</v>
      </c>
      <c r="V416" s="348">
        <v>6.6593</v>
      </c>
      <c r="W416" s="348">
        <v>4.3369</v>
      </c>
      <c r="X416" s="348">
        <v>20.448499999999999</v>
      </c>
      <c r="Y416" s="374"/>
      <c r="Z416" s="346">
        <v>22</v>
      </c>
      <c r="AA416" s="346">
        <v>4</v>
      </c>
      <c r="AB416" s="346">
        <v>18</v>
      </c>
      <c r="AC416" s="346">
        <v>3</v>
      </c>
      <c r="AD416" s="346">
        <v>3</v>
      </c>
      <c r="AE416" s="346">
        <v>3</v>
      </c>
      <c r="AF416" s="346" t="s">
        <v>430</v>
      </c>
      <c r="AG416" s="346" t="s">
        <v>430</v>
      </c>
      <c r="AH416" s="346" t="s">
        <v>430</v>
      </c>
      <c r="AI416" s="346" t="s">
        <v>430</v>
      </c>
      <c r="AJ416" s="346">
        <v>3</v>
      </c>
      <c r="AK416" s="346">
        <v>3</v>
      </c>
      <c r="AL416" s="346">
        <v>2</v>
      </c>
      <c r="AM416" s="346">
        <v>3</v>
      </c>
      <c r="AN416" s="346">
        <v>18</v>
      </c>
      <c r="AO416" s="373"/>
      <c r="AP416" s="348" t="s">
        <v>430</v>
      </c>
      <c r="AQ416" s="348" t="s">
        <v>430</v>
      </c>
      <c r="AR416" s="348" t="s">
        <v>430</v>
      </c>
      <c r="AS416" s="348" t="s">
        <v>430</v>
      </c>
      <c r="AT416" s="348">
        <v>12.08</v>
      </c>
      <c r="AU416" s="351"/>
      <c r="AV416" s="346" t="s">
        <v>430</v>
      </c>
      <c r="AW416" s="346" t="s">
        <v>430</v>
      </c>
      <c r="AX416" s="346" t="s">
        <v>430</v>
      </c>
      <c r="AY416" s="346" t="s">
        <v>430</v>
      </c>
      <c r="AZ416" s="346">
        <v>3</v>
      </c>
      <c r="BA416" s="362"/>
      <c r="BB416" s="348">
        <v>12.5894583370675</v>
      </c>
      <c r="BC416" s="375">
        <v>0.82836610137851396</v>
      </c>
      <c r="BD416" s="375">
        <v>8.8774167179142799E-2</v>
      </c>
      <c r="BE416" s="375">
        <v>0.67392106781251104</v>
      </c>
      <c r="BF416" s="374"/>
      <c r="BG416" s="348">
        <v>45.444099999999999</v>
      </c>
      <c r="BH416" s="348">
        <v>30.3842</v>
      </c>
      <c r="BI416" s="348">
        <v>20.028199999999998</v>
      </c>
      <c r="BJ416" s="348">
        <v>4.1435000000000004</v>
      </c>
      <c r="BK416" s="373"/>
      <c r="BL416" s="372" t="s">
        <v>2611</v>
      </c>
      <c r="BM416" s="372" t="s">
        <v>2612</v>
      </c>
      <c r="BN416" s="372" t="s">
        <v>2613</v>
      </c>
      <c r="BO416" s="372" t="s">
        <v>2614</v>
      </c>
      <c r="BP416" s="372" t="s">
        <v>2615</v>
      </c>
      <c r="BQ416" s="373"/>
      <c r="BR416" s="354" t="s">
        <v>476</v>
      </c>
    </row>
    <row r="417" spans="1:70" s="428" customFormat="1" x14ac:dyDescent="0.25">
      <c r="A417" s="345" t="s">
        <v>3877</v>
      </c>
      <c r="B417" s="373"/>
      <c r="C417" s="719">
        <v>45097</v>
      </c>
      <c r="D417" s="373"/>
      <c r="E417" s="346">
        <v>813.74</v>
      </c>
      <c r="F417" s="373"/>
      <c r="G417" s="347">
        <v>21.227799999999998</v>
      </c>
      <c r="H417" s="374"/>
      <c r="I417" s="348">
        <v>0.3327</v>
      </c>
      <c r="J417" s="348">
        <v>6.2526999999999999</v>
      </c>
      <c r="K417" s="348">
        <v>8.1005000000000003</v>
      </c>
      <c r="L417" s="348">
        <v>12.358000000000001</v>
      </c>
      <c r="M417" s="348">
        <v>9.1975999999999996</v>
      </c>
      <c r="N417" s="350">
        <v>21.770700000000001</v>
      </c>
      <c r="O417" s="348">
        <v>10.328900000000001</v>
      </c>
      <c r="P417" s="348" t="s">
        <v>430</v>
      </c>
      <c r="Q417" s="348" t="s">
        <v>430</v>
      </c>
      <c r="R417" s="348" t="s">
        <v>430</v>
      </c>
      <c r="S417" s="348">
        <v>21.2636</v>
      </c>
      <c r="T417" s="348">
        <v>5.1980000000000004</v>
      </c>
      <c r="U417" s="348">
        <v>15.017200000000001</v>
      </c>
      <c r="V417" s="348">
        <v>17.450700000000001</v>
      </c>
      <c r="W417" s="348">
        <v>3.6326000000000001</v>
      </c>
      <c r="X417" s="348">
        <v>28.5488</v>
      </c>
      <c r="Y417" s="374"/>
      <c r="Z417" s="346">
        <v>27</v>
      </c>
      <c r="AA417" s="346">
        <v>6</v>
      </c>
      <c r="AB417" s="346">
        <v>1</v>
      </c>
      <c r="AC417" s="346">
        <v>1</v>
      </c>
      <c r="AD417" s="346">
        <v>1</v>
      </c>
      <c r="AE417" s="346">
        <v>1</v>
      </c>
      <c r="AF417" s="346">
        <v>7</v>
      </c>
      <c r="AG417" s="346" t="s">
        <v>430</v>
      </c>
      <c r="AH417" s="346" t="s">
        <v>430</v>
      </c>
      <c r="AI417" s="346" t="s">
        <v>430</v>
      </c>
      <c r="AJ417" s="346">
        <v>1</v>
      </c>
      <c r="AK417" s="346">
        <v>2</v>
      </c>
      <c r="AL417" s="346">
        <v>1</v>
      </c>
      <c r="AM417" s="346">
        <v>1</v>
      </c>
      <c r="AN417" s="346">
        <v>27</v>
      </c>
      <c r="AO417" s="373"/>
      <c r="AP417" s="348" t="s">
        <v>430</v>
      </c>
      <c r="AQ417" s="348" t="s">
        <v>430</v>
      </c>
      <c r="AR417" s="348" t="s">
        <v>430</v>
      </c>
      <c r="AS417" s="348">
        <v>19.93</v>
      </c>
      <c r="AT417" s="348">
        <v>21.04</v>
      </c>
      <c r="AU417" s="351"/>
      <c r="AV417" s="346" t="s">
        <v>430</v>
      </c>
      <c r="AW417" s="346" t="s">
        <v>430</v>
      </c>
      <c r="AX417" s="346" t="s">
        <v>430</v>
      </c>
      <c r="AY417" s="346">
        <v>1</v>
      </c>
      <c r="AZ417" s="346">
        <v>1</v>
      </c>
      <c r="BA417" s="362"/>
      <c r="BB417" s="348">
        <v>17.485383659824102</v>
      </c>
      <c r="BC417" s="375">
        <v>0.674538245968201</v>
      </c>
      <c r="BD417" s="375">
        <v>9.6043929921486207E-2</v>
      </c>
      <c r="BE417" s="375">
        <v>1.40402665620655</v>
      </c>
      <c r="BF417" s="374"/>
      <c r="BG417" s="348">
        <v>12.3073</v>
      </c>
      <c r="BH417" s="348">
        <v>30.415900000000001</v>
      </c>
      <c r="BI417" s="348">
        <v>25.913</v>
      </c>
      <c r="BJ417" s="348">
        <v>31.363800000000001</v>
      </c>
      <c r="BK417" s="373"/>
      <c r="BL417" s="372" t="s">
        <v>2617</v>
      </c>
      <c r="BM417" s="372" t="s">
        <v>2618</v>
      </c>
      <c r="BN417" s="372" t="s">
        <v>2619</v>
      </c>
      <c r="BO417" s="372" t="s">
        <v>2620</v>
      </c>
      <c r="BP417" s="372" t="s">
        <v>2621</v>
      </c>
      <c r="BQ417" s="373"/>
      <c r="BR417" s="354" t="s">
        <v>547</v>
      </c>
    </row>
    <row r="418" spans="1:70" s="428" customFormat="1" x14ac:dyDescent="0.25">
      <c r="A418" s="345" t="s">
        <v>3878</v>
      </c>
      <c r="B418" s="373"/>
      <c r="C418" s="719">
        <v>45328</v>
      </c>
      <c r="D418" s="373"/>
      <c r="E418" s="346">
        <v>620.35</v>
      </c>
      <c r="F418" s="373"/>
      <c r="G418" s="347">
        <v>13.369</v>
      </c>
      <c r="H418" s="374"/>
      <c r="I418" s="348">
        <v>0.7157</v>
      </c>
      <c r="J418" s="348">
        <v>6.1032000000000002</v>
      </c>
      <c r="K418" s="348">
        <v>5.2676999999999996</v>
      </c>
      <c r="L418" s="348">
        <v>5.8428000000000004</v>
      </c>
      <c r="M418" s="348">
        <v>1.0811999999999999</v>
      </c>
      <c r="N418" s="350">
        <v>5.7423000000000002</v>
      </c>
      <c r="O418" s="348">
        <v>12.3627</v>
      </c>
      <c r="P418" s="348" t="s">
        <v>430</v>
      </c>
      <c r="Q418" s="348" t="s">
        <v>430</v>
      </c>
      <c r="R418" s="348" t="s">
        <v>430</v>
      </c>
      <c r="S418" s="348">
        <v>15.869300000000001</v>
      </c>
      <c r="T418" s="348">
        <v>-0.64659999999999995</v>
      </c>
      <c r="U418" s="348">
        <v>5.8762999999999996</v>
      </c>
      <c r="V418" s="348">
        <v>2.6646999999999998</v>
      </c>
      <c r="W418" s="348">
        <v>4.7563000000000004</v>
      </c>
      <c r="X418" s="348">
        <v>13.0662</v>
      </c>
      <c r="Y418" s="374"/>
      <c r="Z418" s="346">
        <v>7</v>
      </c>
      <c r="AA418" s="346">
        <v>11</v>
      </c>
      <c r="AB418" s="346">
        <v>12</v>
      </c>
      <c r="AC418" s="346">
        <v>11</v>
      </c>
      <c r="AD418" s="346">
        <v>11</v>
      </c>
      <c r="AE418" s="346">
        <v>11</v>
      </c>
      <c r="AF418" s="346">
        <v>3</v>
      </c>
      <c r="AG418" s="346" t="s">
        <v>430</v>
      </c>
      <c r="AH418" s="346" t="s">
        <v>430</v>
      </c>
      <c r="AI418" s="346" t="s">
        <v>430</v>
      </c>
      <c r="AJ418" s="346">
        <v>11</v>
      </c>
      <c r="AK418" s="346">
        <v>11</v>
      </c>
      <c r="AL418" s="346">
        <v>13</v>
      </c>
      <c r="AM418" s="346">
        <v>11</v>
      </c>
      <c r="AN418" s="346">
        <v>10</v>
      </c>
      <c r="AO418" s="373"/>
      <c r="AP418" s="348" t="s">
        <v>430</v>
      </c>
      <c r="AQ418" s="348" t="s">
        <v>430</v>
      </c>
      <c r="AR418" s="348" t="s">
        <v>430</v>
      </c>
      <c r="AS418" s="348" t="s">
        <v>430</v>
      </c>
      <c r="AT418" s="348">
        <v>4.0199999999999996</v>
      </c>
      <c r="AU418" s="351"/>
      <c r="AV418" s="346" t="s">
        <v>430</v>
      </c>
      <c r="AW418" s="346" t="s">
        <v>430</v>
      </c>
      <c r="AX418" s="346" t="s">
        <v>430</v>
      </c>
      <c r="AY418" s="346" t="s">
        <v>430</v>
      </c>
      <c r="AZ418" s="346">
        <v>10</v>
      </c>
      <c r="BA418" s="362"/>
      <c r="BB418" s="348">
        <v>13.8849511492277</v>
      </c>
      <c r="BC418" s="375">
        <v>0.96333274524364798</v>
      </c>
      <c r="BD418" s="375">
        <v>5.0619083149701503E-2</v>
      </c>
      <c r="BE418" s="375">
        <v>0.17027734920946999</v>
      </c>
      <c r="BF418" s="374"/>
      <c r="BG418" s="348">
        <v>54.9681</v>
      </c>
      <c r="BH418" s="348">
        <v>10.6127</v>
      </c>
      <c r="BI418" s="348">
        <v>23.262499999999999</v>
      </c>
      <c r="BJ418" s="348">
        <v>11.156700000000001</v>
      </c>
      <c r="BK418" s="373"/>
      <c r="BL418" s="372" t="s">
        <v>2623</v>
      </c>
      <c r="BM418" s="372" t="s">
        <v>2624</v>
      </c>
      <c r="BN418" s="372" t="s">
        <v>516</v>
      </c>
      <c r="BO418" s="372" t="s">
        <v>2625</v>
      </c>
      <c r="BP418" s="372" t="s">
        <v>2626</v>
      </c>
      <c r="BQ418" s="373"/>
      <c r="BR418" s="354" t="s">
        <v>554</v>
      </c>
    </row>
    <row r="419" spans="1:70" s="428" customFormat="1" x14ac:dyDescent="0.25">
      <c r="A419" s="345" t="s">
        <v>3879</v>
      </c>
      <c r="B419" s="373"/>
      <c r="C419" s="719">
        <v>46101</v>
      </c>
      <c r="D419" s="373"/>
      <c r="E419" s="346">
        <v>600.34299999999996</v>
      </c>
      <c r="F419" s="373"/>
      <c r="G419" s="347">
        <v>10.81</v>
      </c>
      <c r="H419" s="374"/>
      <c r="I419" s="348">
        <v>0.65180000000000005</v>
      </c>
      <c r="J419" s="348">
        <v>5.9804000000000004</v>
      </c>
      <c r="K419" s="348">
        <v>4.7481</v>
      </c>
      <c r="L419" s="348" t="s">
        <v>430</v>
      </c>
      <c r="M419" s="348" t="s">
        <v>430</v>
      </c>
      <c r="N419" s="350" t="s">
        <v>430</v>
      </c>
      <c r="O419" s="348" t="s">
        <v>430</v>
      </c>
      <c r="P419" s="348" t="s">
        <v>430</v>
      </c>
      <c r="Q419" s="348" t="s">
        <v>430</v>
      </c>
      <c r="R419" s="348" t="s">
        <v>430</v>
      </c>
      <c r="S419" s="348">
        <v>10.531700000000001</v>
      </c>
      <c r="T419" s="348" t="s">
        <v>430</v>
      </c>
      <c r="U419" s="348" t="s">
        <v>430</v>
      </c>
      <c r="V419" s="348" t="s">
        <v>430</v>
      </c>
      <c r="W419" s="348">
        <v>4.4443999999999999</v>
      </c>
      <c r="X419" s="348">
        <v>8.1</v>
      </c>
      <c r="Y419" s="374"/>
      <c r="Z419" s="346">
        <v>12</v>
      </c>
      <c r="AA419" s="346">
        <v>21</v>
      </c>
      <c r="AB419" s="346">
        <v>25</v>
      </c>
      <c r="AC419" s="346" t="s">
        <v>430</v>
      </c>
      <c r="AD419" s="346" t="s">
        <v>430</v>
      </c>
      <c r="AE419" s="346" t="s">
        <v>430</v>
      </c>
      <c r="AF419" s="346" t="s">
        <v>430</v>
      </c>
      <c r="AG419" s="346" t="s">
        <v>430</v>
      </c>
      <c r="AH419" s="346" t="s">
        <v>430</v>
      </c>
      <c r="AI419" s="346" t="s">
        <v>430</v>
      </c>
      <c r="AJ419" s="346">
        <v>28</v>
      </c>
      <c r="AK419" s="346" t="s">
        <v>430</v>
      </c>
      <c r="AL419" s="346" t="s">
        <v>430</v>
      </c>
      <c r="AM419" s="346" t="s">
        <v>430</v>
      </c>
      <c r="AN419" s="346">
        <v>13</v>
      </c>
      <c r="AO419" s="373"/>
      <c r="AP419" s="348" t="s">
        <v>430</v>
      </c>
      <c r="AQ419" s="348" t="s">
        <v>430</v>
      </c>
      <c r="AR419" s="348" t="s">
        <v>430</v>
      </c>
      <c r="AS419" s="348" t="s">
        <v>430</v>
      </c>
      <c r="AT419" s="348" t="s">
        <v>430</v>
      </c>
      <c r="AU419" s="351"/>
      <c r="AV419" s="346" t="s">
        <v>430</v>
      </c>
      <c r="AW419" s="346" t="s">
        <v>430</v>
      </c>
      <c r="AX419" s="346" t="s">
        <v>430</v>
      </c>
      <c r="AY419" s="346" t="s">
        <v>430</v>
      </c>
      <c r="AZ419" s="346" t="s">
        <v>430</v>
      </c>
      <c r="BA419" s="362"/>
      <c r="BB419" s="348">
        <v>18.678165051794</v>
      </c>
      <c r="BC419" s="375">
        <v>0.82966085876728801</v>
      </c>
      <c r="BD419" s="375">
        <v>2.7192339164720601E-2</v>
      </c>
      <c r="BE419" s="375">
        <v>0.63358160245984996</v>
      </c>
      <c r="BF419" s="374"/>
      <c r="BG419" s="348">
        <v>57.501600000000003</v>
      </c>
      <c r="BH419" s="348">
        <v>23.285699999999999</v>
      </c>
      <c r="BI419" s="348">
        <v>13.8499</v>
      </c>
      <c r="BJ419" s="348">
        <v>5.3628</v>
      </c>
      <c r="BK419" s="373"/>
      <c r="BL419" s="372" t="s">
        <v>2628</v>
      </c>
      <c r="BM419" s="372" t="s">
        <v>2629</v>
      </c>
      <c r="BN419" s="372" t="s">
        <v>2630</v>
      </c>
      <c r="BO419" s="372" t="s">
        <v>2631</v>
      </c>
      <c r="BP419" s="372" t="s">
        <v>2632</v>
      </c>
      <c r="BQ419" s="373"/>
      <c r="BR419" s="354" t="s">
        <v>443</v>
      </c>
    </row>
    <row r="420" spans="1:70" s="428" customFormat="1" x14ac:dyDescent="0.25">
      <c r="A420" s="345" t="s">
        <v>3880</v>
      </c>
      <c r="B420" s="373"/>
      <c r="C420" s="719">
        <v>45856</v>
      </c>
      <c r="D420" s="373"/>
      <c r="E420" s="346">
        <v>445.83</v>
      </c>
      <c r="F420" s="373"/>
      <c r="G420" s="347">
        <v>10.8231</v>
      </c>
      <c r="H420" s="374"/>
      <c r="I420" s="348">
        <v>0.64070000000000005</v>
      </c>
      <c r="J420" s="348">
        <v>6.2557</v>
      </c>
      <c r="K420" s="348">
        <v>5.5109000000000004</v>
      </c>
      <c r="L420" s="348">
        <v>5.1490999999999998</v>
      </c>
      <c r="M420" s="348">
        <v>3.2463000000000002</v>
      </c>
      <c r="N420" s="350" t="s">
        <v>430</v>
      </c>
      <c r="O420" s="348" t="s">
        <v>430</v>
      </c>
      <c r="P420" s="348" t="s">
        <v>430</v>
      </c>
      <c r="Q420" s="348" t="s">
        <v>430</v>
      </c>
      <c r="R420" s="348" t="s">
        <v>430</v>
      </c>
      <c r="S420" s="348">
        <v>15.0329</v>
      </c>
      <c r="T420" s="348">
        <v>0.83199999999999996</v>
      </c>
      <c r="U420" s="348">
        <v>9.4182000000000006</v>
      </c>
      <c r="V420" s="348" t="s">
        <v>430</v>
      </c>
      <c r="W420" s="348">
        <v>4.0782999999999996</v>
      </c>
      <c r="X420" s="348">
        <v>8.2309999999999999</v>
      </c>
      <c r="Y420" s="374"/>
      <c r="Z420" s="346">
        <v>14</v>
      </c>
      <c r="AA420" s="346">
        <v>5</v>
      </c>
      <c r="AB420" s="346">
        <v>9</v>
      </c>
      <c r="AC420" s="346">
        <v>15</v>
      </c>
      <c r="AD420" s="346">
        <v>6</v>
      </c>
      <c r="AE420" s="346" t="s">
        <v>430</v>
      </c>
      <c r="AF420" s="346" t="s">
        <v>430</v>
      </c>
      <c r="AG420" s="346" t="s">
        <v>430</v>
      </c>
      <c r="AH420" s="346" t="s">
        <v>430</v>
      </c>
      <c r="AI420" s="346" t="s">
        <v>430</v>
      </c>
      <c r="AJ420" s="346">
        <v>16</v>
      </c>
      <c r="AK420" s="346">
        <v>7</v>
      </c>
      <c r="AL420" s="346">
        <v>7</v>
      </c>
      <c r="AM420" s="346" t="s">
        <v>430</v>
      </c>
      <c r="AN420" s="346">
        <v>25</v>
      </c>
      <c r="AO420" s="373"/>
      <c r="AP420" s="348" t="s">
        <v>430</v>
      </c>
      <c r="AQ420" s="348" t="s">
        <v>430</v>
      </c>
      <c r="AR420" s="348" t="s">
        <v>430</v>
      </c>
      <c r="AS420" s="348" t="s">
        <v>430</v>
      </c>
      <c r="AT420" s="348" t="s">
        <v>430</v>
      </c>
      <c r="AU420" s="351"/>
      <c r="AV420" s="346" t="s">
        <v>430</v>
      </c>
      <c r="AW420" s="346" t="s">
        <v>430</v>
      </c>
      <c r="AX420" s="346" t="s">
        <v>430</v>
      </c>
      <c r="AY420" s="346" t="s">
        <v>430</v>
      </c>
      <c r="AZ420" s="346" t="s">
        <v>430</v>
      </c>
      <c r="BA420" s="362"/>
      <c r="BB420" s="348">
        <v>13.5018874481321</v>
      </c>
      <c r="BC420" s="375">
        <v>0.96020786335703201</v>
      </c>
      <c r="BD420" s="375">
        <v>2.4983534451941899E-2</v>
      </c>
      <c r="BE420" s="375">
        <v>0.64564575441674799</v>
      </c>
      <c r="BF420" s="374"/>
      <c r="BG420" s="348">
        <v>58.304499999999997</v>
      </c>
      <c r="BH420" s="348">
        <v>21.904</v>
      </c>
      <c r="BI420" s="348">
        <v>17.325099999999999</v>
      </c>
      <c r="BJ420" s="348">
        <v>2.4664000000000001</v>
      </c>
      <c r="BK420" s="373"/>
      <c r="BL420" s="372" t="s">
        <v>2634</v>
      </c>
      <c r="BM420" s="372" t="s">
        <v>2635</v>
      </c>
      <c r="BN420" s="372" t="s">
        <v>2636</v>
      </c>
      <c r="BO420" s="372" t="s">
        <v>2637</v>
      </c>
      <c r="BP420" s="372" t="s">
        <v>2638</v>
      </c>
      <c r="BQ420" s="373"/>
      <c r="BR420" s="354" t="s">
        <v>602</v>
      </c>
    </row>
    <row r="421" spans="1:70" s="428" customFormat="1" x14ac:dyDescent="0.25">
      <c r="A421" s="345" t="s">
        <v>3881</v>
      </c>
      <c r="B421" s="373"/>
      <c r="C421" s="719">
        <v>45992</v>
      </c>
      <c r="D421" s="373"/>
      <c r="E421" s="346">
        <v>453.42</v>
      </c>
      <c r="F421" s="373"/>
      <c r="G421" s="347">
        <v>10.035</v>
      </c>
      <c r="H421" s="374"/>
      <c r="I421" s="348">
        <v>0.65200000000000002</v>
      </c>
      <c r="J421" s="348">
        <v>5.5316000000000001</v>
      </c>
      <c r="K421" s="348">
        <v>6.6985999999999999</v>
      </c>
      <c r="L421" s="348">
        <v>6.4496000000000002</v>
      </c>
      <c r="M421" s="348">
        <v>1.0573999999999999</v>
      </c>
      <c r="N421" s="350" t="s">
        <v>430</v>
      </c>
      <c r="O421" s="348" t="s">
        <v>430</v>
      </c>
      <c r="P421" s="348" t="s">
        <v>430</v>
      </c>
      <c r="Q421" s="348" t="s">
        <v>430</v>
      </c>
      <c r="R421" s="348" t="s">
        <v>430</v>
      </c>
      <c r="S421" s="348">
        <v>15.3979</v>
      </c>
      <c r="T421" s="348">
        <v>-0.3377</v>
      </c>
      <c r="U421" s="348" t="s">
        <v>430</v>
      </c>
      <c r="V421" s="348" t="s">
        <v>430</v>
      </c>
      <c r="W421" s="348">
        <v>5.4097</v>
      </c>
      <c r="X421" s="348">
        <v>0.35</v>
      </c>
      <c r="Y421" s="374"/>
      <c r="Z421" s="346">
        <v>11</v>
      </c>
      <c r="AA421" s="346">
        <v>23</v>
      </c>
      <c r="AB421" s="346">
        <v>2</v>
      </c>
      <c r="AC421" s="346">
        <v>8</v>
      </c>
      <c r="AD421" s="346">
        <v>12</v>
      </c>
      <c r="AE421" s="346" t="s">
        <v>430</v>
      </c>
      <c r="AF421" s="346" t="s">
        <v>430</v>
      </c>
      <c r="AG421" s="346" t="s">
        <v>430</v>
      </c>
      <c r="AH421" s="346" t="s">
        <v>430</v>
      </c>
      <c r="AI421" s="346" t="s">
        <v>430</v>
      </c>
      <c r="AJ421" s="346">
        <v>13</v>
      </c>
      <c r="AK421" s="346">
        <v>8</v>
      </c>
      <c r="AL421" s="346" t="s">
        <v>430</v>
      </c>
      <c r="AM421" s="346" t="s">
        <v>430</v>
      </c>
      <c r="AN421" s="346">
        <v>2</v>
      </c>
      <c r="AO421" s="373"/>
      <c r="AP421" s="348" t="s">
        <v>430</v>
      </c>
      <c r="AQ421" s="348" t="s">
        <v>430</v>
      </c>
      <c r="AR421" s="348" t="s">
        <v>430</v>
      </c>
      <c r="AS421" s="348" t="s">
        <v>430</v>
      </c>
      <c r="AT421" s="348" t="s">
        <v>430</v>
      </c>
      <c r="AU421" s="351"/>
      <c r="AV421" s="346" t="s">
        <v>430</v>
      </c>
      <c r="AW421" s="346" t="s">
        <v>430</v>
      </c>
      <c r="AX421" s="346" t="s">
        <v>430</v>
      </c>
      <c r="AY421" s="346" t="s">
        <v>430</v>
      </c>
      <c r="AZ421" s="346" t="s">
        <v>430</v>
      </c>
      <c r="BA421" s="362"/>
      <c r="BB421" s="348">
        <v>18.797992923301599</v>
      </c>
      <c r="BC421" s="375">
        <v>0.99256828443952105</v>
      </c>
      <c r="BD421" s="375">
        <v>-8.2423334644906102E-3</v>
      </c>
      <c r="BE421" s="375">
        <v>0.55649260608992102</v>
      </c>
      <c r="BF421" s="374"/>
      <c r="BG421" s="348">
        <v>62.2012</v>
      </c>
      <c r="BH421" s="348">
        <v>8.61172</v>
      </c>
      <c r="BI421" s="348">
        <v>24.946200000000001</v>
      </c>
      <c r="BJ421" s="348">
        <v>4.2408799999999998</v>
      </c>
      <c r="BK421" s="373"/>
      <c r="BL421" s="372" t="s">
        <v>2640</v>
      </c>
      <c r="BM421" s="372" t="s">
        <v>2641</v>
      </c>
      <c r="BN421" s="372" t="s">
        <v>1268</v>
      </c>
      <c r="BO421" s="372" t="s">
        <v>2561</v>
      </c>
      <c r="BP421" s="372" t="s">
        <v>2642</v>
      </c>
      <c r="BQ421" s="373"/>
      <c r="BR421" s="354" t="s">
        <v>476</v>
      </c>
    </row>
    <row r="422" spans="1:70" s="428" customFormat="1" x14ac:dyDescent="0.25">
      <c r="A422" s="345" t="s">
        <v>3882</v>
      </c>
      <c r="B422" s="373"/>
      <c r="C422" s="719">
        <v>41276</v>
      </c>
      <c r="D422" s="373"/>
      <c r="E422" s="346">
        <v>414.74</v>
      </c>
      <c r="F422" s="373"/>
      <c r="G422" s="347">
        <v>55.291600000000003</v>
      </c>
      <c r="H422" s="374"/>
      <c r="I422" s="348">
        <v>0.4894</v>
      </c>
      <c r="J422" s="348">
        <v>5.1101000000000001</v>
      </c>
      <c r="K422" s="348">
        <v>5.0515999999999996</v>
      </c>
      <c r="L422" s="348">
        <v>4.2622</v>
      </c>
      <c r="M422" s="348">
        <v>-0.62350000000000005</v>
      </c>
      <c r="N422" s="350">
        <v>3.8691</v>
      </c>
      <c r="O422" s="348">
        <v>10.2133</v>
      </c>
      <c r="P422" s="348">
        <v>15.913399999999999</v>
      </c>
      <c r="Q422" s="348">
        <v>13.488099999999999</v>
      </c>
      <c r="R422" s="348">
        <v>13.332800000000001</v>
      </c>
      <c r="S422" s="348">
        <v>14.0153</v>
      </c>
      <c r="T422" s="348">
        <v>-1.8698999999999999</v>
      </c>
      <c r="U422" s="348">
        <v>5.1917</v>
      </c>
      <c r="V422" s="348">
        <v>0.57499999999999996</v>
      </c>
      <c r="W422" s="348">
        <v>4.1578999999999997</v>
      </c>
      <c r="X422" s="348">
        <v>11.8832</v>
      </c>
      <c r="Y422" s="374"/>
      <c r="Z422" s="346">
        <v>23</v>
      </c>
      <c r="AA422" s="346">
        <v>27</v>
      </c>
      <c r="AB422" s="346">
        <v>17</v>
      </c>
      <c r="AC422" s="346">
        <v>19</v>
      </c>
      <c r="AD422" s="346">
        <v>16</v>
      </c>
      <c r="AE422" s="346">
        <v>16</v>
      </c>
      <c r="AF422" s="346">
        <v>8</v>
      </c>
      <c r="AG422" s="346">
        <v>4</v>
      </c>
      <c r="AH422" s="346">
        <v>8</v>
      </c>
      <c r="AI422" s="346">
        <v>9</v>
      </c>
      <c r="AJ422" s="346">
        <v>18</v>
      </c>
      <c r="AK422" s="346">
        <v>14</v>
      </c>
      <c r="AL422" s="346">
        <v>17</v>
      </c>
      <c r="AM422" s="346">
        <v>16</v>
      </c>
      <c r="AN422" s="346">
        <v>23</v>
      </c>
      <c r="AO422" s="373"/>
      <c r="AP422" s="348">
        <v>13.15</v>
      </c>
      <c r="AQ422" s="348">
        <v>14.57</v>
      </c>
      <c r="AR422" s="348">
        <v>13.83</v>
      </c>
      <c r="AS422" s="348">
        <v>11.1</v>
      </c>
      <c r="AT422" s="348">
        <v>1.66</v>
      </c>
      <c r="AU422" s="351"/>
      <c r="AV422" s="346">
        <v>7</v>
      </c>
      <c r="AW422" s="346">
        <v>8</v>
      </c>
      <c r="AX422" s="346">
        <v>8</v>
      </c>
      <c r="AY422" s="346">
        <v>8</v>
      </c>
      <c r="AZ422" s="346">
        <v>15</v>
      </c>
      <c r="BA422" s="362"/>
      <c r="BB422" s="348">
        <v>14.7944215594</v>
      </c>
      <c r="BC422" s="375">
        <v>0.98133462648191006</v>
      </c>
      <c r="BD422" s="375">
        <v>6.0348277119544803E-2</v>
      </c>
      <c r="BE422" s="375">
        <v>0.40786382378944003</v>
      </c>
      <c r="BF422" s="374"/>
      <c r="BG422" s="348">
        <v>58.102800000000002</v>
      </c>
      <c r="BH422" s="348">
        <v>21.160299999999999</v>
      </c>
      <c r="BI422" s="348">
        <v>13.847300000000001</v>
      </c>
      <c r="BJ422" s="348">
        <v>6.8895999999999997</v>
      </c>
      <c r="BK422" s="373"/>
      <c r="BL422" s="372" t="s">
        <v>2644</v>
      </c>
      <c r="BM422" s="372" t="s">
        <v>2645</v>
      </c>
      <c r="BN422" s="372" t="s">
        <v>2646</v>
      </c>
      <c r="BO422" s="372" t="s">
        <v>2647</v>
      </c>
      <c r="BP422" s="372" t="s">
        <v>2648</v>
      </c>
      <c r="BQ422" s="373"/>
      <c r="BR422" s="354" t="s">
        <v>463</v>
      </c>
    </row>
    <row r="423" spans="1:70" s="428" customFormat="1" x14ac:dyDescent="0.25">
      <c r="A423" s="345" t="s">
        <v>3883</v>
      </c>
      <c r="B423" s="373"/>
      <c r="C423" s="719">
        <v>44536</v>
      </c>
      <c r="D423" s="373"/>
      <c r="E423" s="346">
        <v>377.55</v>
      </c>
      <c r="F423" s="373"/>
      <c r="G423" s="347">
        <v>17.465599999999998</v>
      </c>
      <c r="H423" s="374"/>
      <c r="I423" s="348">
        <v>0.52380000000000004</v>
      </c>
      <c r="J423" s="348">
        <v>6.0095000000000001</v>
      </c>
      <c r="K423" s="348">
        <v>5.8662000000000001</v>
      </c>
      <c r="L423" s="348">
        <v>5.9118000000000004</v>
      </c>
      <c r="M423" s="348">
        <v>1.3509</v>
      </c>
      <c r="N423" s="350">
        <v>9.1818000000000008</v>
      </c>
      <c r="O423" s="348">
        <v>11.411300000000001</v>
      </c>
      <c r="P423" s="348">
        <v>14.344799999999999</v>
      </c>
      <c r="Q423" s="348" t="s">
        <v>430</v>
      </c>
      <c r="R423" s="348" t="s">
        <v>430</v>
      </c>
      <c r="S423" s="348">
        <v>15.938000000000001</v>
      </c>
      <c r="T423" s="348">
        <v>-0.42530000000000001</v>
      </c>
      <c r="U423" s="348">
        <v>9.4575999999999993</v>
      </c>
      <c r="V423" s="348">
        <v>5.6254999999999997</v>
      </c>
      <c r="W423" s="348">
        <v>4.9943</v>
      </c>
      <c r="X423" s="348">
        <v>13.0868</v>
      </c>
      <c r="Y423" s="374"/>
      <c r="Z423" s="346">
        <v>19</v>
      </c>
      <c r="AA423" s="346">
        <v>18</v>
      </c>
      <c r="AB423" s="346">
        <v>6</v>
      </c>
      <c r="AC423" s="346">
        <v>10</v>
      </c>
      <c r="AD423" s="346">
        <v>9</v>
      </c>
      <c r="AE423" s="346">
        <v>6</v>
      </c>
      <c r="AF423" s="346">
        <v>5</v>
      </c>
      <c r="AG423" s="346">
        <v>11</v>
      </c>
      <c r="AH423" s="346" t="s">
        <v>430</v>
      </c>
      <c r="AI423" s="346" t="s">
        <v>430</v>
      </c>
      <c r="AJ423" s="346">
        <v>10</v>
      </c>
      <c r="AK423" s="346">
        <v>10</v>
      </c>
      <c r="AL423" s="346">
        <v>6</v>
      </c>
      <c r="AM423" s="346">
        <v>5</v>
      </c>
      <c r="AN423" s="346">
        <v>7</v>
      </c>
      <c r="AO423" s="373"/>
      <c r="AP423" s="348" t="s">
        <v>430</v>
      </c>
      <c r="AQ423" s="348" t="s">
        <v>430</v>
      </c>
      <c r="AR423" s="348" t="s">
        <v>430</v>
      </c>
      <c r="AS423" s="348">
        <v>12.49</v>
      </c>
      <c r="AT423" s="348">
        <v>6.91</v>
      </c>
      <c r="AU423" s="351"/>
      <c r="AV423" s="346" t="s">
        <v>430</v>
      </c>
      <c r="AW423" s="346" t="s">
        <v>430</v>
      </c>
      <c r="AX423" s="346" t="s">
        <v>430</v>
      </c>
      <c r="AY423" s="346">
        <v>4</v>
      </c>
      <c r="AZ423" s="346">
        <v>7</v>
      </c>
      <c r="BA423" s="362"/>
      <c r="BB423" s="348">
        <v>13.591497535802199</v>
      </c>
      <c r="BC423" s="375">
        <v>0.92064572030358804</v>
      </c>
      <c r="BD423" s="375">
        <v>5.7938694309560203E-2</v>
      </c>
      <c r="BE423" s="375">
        <v>0.33251071771149399</v>
      </c>
      <c r="BF423" s="374"/>
      <c r="BG423" s="348">
        <v>54.451099999999997</v>
      </c>
      <c r="BH423" s="348">
        <v>11.5891</v>
      </c>
      <c r="BI423" s="348">
        <v>27.396899999999999</v>
      </c>
      <c r="BJ423" s="348">
        <v>6.5629</v>
      </c>
      <c r="BK423" s="373"/>
      <c r="BL423" s="372" t="s">
        <v>2650</v>
      </c>
      <c r="BM423" s="372" t="s">
        <v>2651</v>
      </c>
      <c r="BN423" s="372" t="s">
        <v>2652</v>
      </c>
      <c r="BO423" s="372" t="s">
        <v>2653</v>
      </c>
      <c r="BP423" s="372" t="s">
        <v>2654</v>
      </c>
      <c r="BQ423" s="373"/>
      <c r="BR423" s="354" t="s">
        <v>602</v>
      </c>
    </row>
    <row r="424" spans="1:70" s="428" customFormat="1" x14ac:dyDescent="0.25">
      <c r="A424" s="345" t="s">
        <v>3884</v>
      </c>
      <c r="B424" s="373"/>
      <c r="C424" s="719">
        <v>46052</v>
      </c>
      <c r="D424" s="373"/>
      <c r="E424" s="346">
        <v>283.07</v>
      </c>
      <c r="F424" s="373"/>
      <c r="G424" s="347">
        <v>9.99</v>
      </c>
      <c r="H424" s="374"/>
      <c r="I424" s="348">
        <v>0.7056</v>
      </c>
      <c r="J424" s="348">
        <v>6.0510000000000002</v>
      </c>
      <c r="K424" s="348">
        <v>5.6025</v>
      </c>
      <c r="L424" s="348">
        <v>4.4978999999999996</v>
      </c>
      <c r="M424" s="348" t="s">
        <v>430</v>
      </c>
      <c r="N424" s="350" t="s">
        <v>430</v>
      </c>
      <c r="O424" s="348" t="s">
        <v>430</v>
      </c>
      <c r="P424" s="348" t="s">
        <v>430</v>
      </c>
      <c r="Q424" s="348" t="s">
        <v>430</v>
      </c>
      <c r="R424" s="348" t="s">
        <v>430</v>
      </c>
      <c r="S424" s="348">
        <v>13.3939</v>
      </c>
      <c r="T424" s="348" t="s">
        <v>430</v>
      </c>
      <c r="U424" s="348" t="s">
        <v>430</v>
      </c>
      <c r="V424" s="348" t="s">
        <v>430</v>
      </c>
      <c r="W424" s="348">
        <v>4.2797000000000001</v>
      </c>
      <c r="X424" s="348">
        <v>-0.1</v>
      </c>
      <c r="Y424" s="374"/>
      <c r="Z424" s="346">
        <v>8</v>
      </c>
      <c r="AA424" s="346">
        <v>15</v>
      </c>
      <c r="AB424" s="346">
        <v>8</v>
      </c>
      <c r="AC424" s="346">
        <v>17</v>
      </c>
      <c r="AD424" s="346" t="s">
        <v>430</v>
      </c>
      <c r="AE424" s="346" t="s">
        <v>430</v>
      </c>
      <c r="AF424" s="346" t="s">
        <v>430</v>
      </c>
      <c r="AG424" s="346" t="s">
        <v>430</v>
      </c>
      <c r="AH424" s="346" t="s">
        <v>430</v>
      </c>
      <c r="AI424" s="346" t="s">
        <v>430</v>
      </c>
      <c r="AJ424" s="346">
        <v>22</v>
      </c>
      <c r="AK424" s="346" t="s">
        <v>430</v>
      </c>
      <c r="AL424" s="346" t="s">
        <v>430</v>
      </c>
      <c r="AM424" s="346" t="s">
        <v>430</v>
      </c>
      <c r="AN424" s="346">
        <v>21</v>
      </c>
      <c r="AO424" s="373"/>
      <c r="AP424" s="348" t="s">
        <v>430</v>
      </c>
      <c r="AQ424" s="348" t="s">
        <v>430</v>
      </c>
      <c r="AR424" s="348" t="s">
        <v>430</v>
      </c>
      <c r="AS424" s="348" t="s">
        <v>430</v>
      </c>
      <c r="AT424" s="348" t="s">
        <v>430</v>
      </c>
      <c r="AU424" s="351"/>
      <c r="AV424" s="346" t="s">
        <v>430</v>
      </c>
      <c r="AW424" s="346" t="s">
        <v>430</v>
      </c>
      <c r="AX424" s="346" t="s">
        <v>430</v>
      </c>
      <c r="AY424" s="346" t="s">
        <v>430</v>
      </c>
      <c r="AZ424" s="346" t="s">
        <v>430</v>
      </c>
      <c r="BA424" s="362"/>
      <c r="BB424" s="348">
        <v>21.1460845404022</v>
      </c>
      <c r="BC424" s="375">
        <v>0.95377053787243804</v>
      </c>
      <c r="BD424" s="375">
        <v>-4.4030478942002703E-2</v>
      </c>
      <c r="BE424" s="375">
        <v>0.92101511098565603</v>
      </c>
      <c r="BF424" s="374"/>
      <c r="BG424" s="348">
        <v>60.866</v>
      </c>
      <c r="BH424" s="348">
        <v>19.1737</v>
      </c>
      <c r="BI424" s="348">
        <v>13.520200000000001</v>
      </c>
      <c r="BJ424" s="348">
        <v>6.4401000000000002</v>
      </c>
      <c r="BK424" s="373"/>
      <c r="BL424" s="372" t="s">
        <v>2656</v>
      </c>
      <c r="BM424" s="372" t="s">
        <v>2657</v>
      </c>
      <c r="BN424" s="372" t="s">
        <v>2658</v>
      </c>
      <c r="BO424" s="372" t="s">
        <v>2659</v>
      </c>
      <c r="BP424" s="372" t="s">
        <v>2660</v>
      </c>
      <c r="BQ424" s="373"/>
      <c r="BR424" s="354" t="s">
        <v>1629</v>
      </c>
    </row>
    <row r="425" spans="1:70" s="428" customFormat="1" x14ac:dyDescent="0.25">
      <c r="A425" s="345" t="s">
        <v>3885</v>
      </c>
      <c r="B425" s="373"/>
      <c r="C425" s="719">
        <v>46069</v>
      </c>
      <c r="D425" s="373"/>
      <c r="E425" s="889">
        <v>256.29000000000002</v>
      </c>
      <c r="F425" s="373"/>
      <c r="G425" s="347">
        <v>9.6371000000000002</v>
      </c>
      <c r="H425" s="374"/>
      <c r="I425" s="348">
        <v>0.48070000000000002</v>
      </c>
      <c r="J425" s="348">
        <v>5.6421999999999999</v>
      </c>
      <c r="K425" s="348">
        <v>4.8250999999999999</v>
      </c>
      <c r="L425" s="348">
        <v>4.0869999999999997</v>
      </c>
      <c r="M425" s="348" t="s">
        <v>430</v>
      </c>
      <c r="N425" s="350" t="s">
        <v>430</v>
      </c>
      <c r="O425" s="348" t="s">
        <v>430</v>
      </c>
      <c r="P425" s="348" t="s">
        <v>430</v>
      </c>
      <c r="Q425" s="348" t="s">
        <v>430</v>
      </c>
      <c r="R425" s="348" t="s">
        <v>430</v>
      </c>
      <c r="S425" s="348">
        <v>13.6585</v>
      </c>
      <c r="T425" s="348" t="s">
        <v>430</v>
      </c>
      <c r="U425" s="348" t="s">
        <v>430</v>
      </c>
      <c r="V425" s="348" t="s">
        <v>430</v>
      </c>
      <c r="W425" s="348">
        <v>4.4116999999999997</v>
      </c>
      <c r="X425" s="348">
        <v>-3.629</v>
      </c>
      <c r="Y425" s="374"/>
      <c r="Z425" s="346">
        <v>25</v>
      </c>
      <c r="AA425" s="346">
        <v>22</v>
      </c>
      <c r="AB425" s="346">
        <v>23</v>
      </c>
      <c r="AC425" s="346">
        <v>21</v>
      </c>
      <c r="AD425" s="346" t="s">
        <v>430</v>
      </c>
      <c r="AE425" s="346" t="s">
        <v>430</v>
      </c>
      <c r="AF425" s="346" t="s">
        <v>430</v>
      </c>
      <c r="AG425" s="346" t="s">
        <v>430</v>
      </c>
      <c r="AH425" s="346" t="s">
        <v>430</v>
      </c>
      <c r="AI425" s="346" t="s">
        <v>430</v>
      </c>
      <c r="AJ425" s="346">
        <v>21</v>
      </c>
      <c r="AK425" s="346" t="s">
        <v>430</v>
      </c>
      <c r="AL425" s="346" t="s">
        <v>430</v>
      </c>
      <c r="AM425" s="346" t="s">
        <v>430</v>
      </c>
      <c r="AN425" s="346">
        <v>14</v>
      </c>
      <c r="AO425" s="373"/>
      <c r="AP425" s="348" t="s">
        <v>430</v>
      </c>
      <c r="AQ425" s="348" t="s">
        <v>430</v>
      </c>
      <c r="AR425" s="348" t="s">
        <v>430</v>
      </c>
      <c r="AS425" s="348" t="s">
        <v>430</v>
      </c>
      <c r="AT425" s="348" t="s">
        <v>430</v>
      </c>
      <c r="AU425" s="351"/>
      <c r="AV425" s="346" t="s">
        <v>430</v>
      </c>
      <c r="AW425" s="346" t="s">
        <v>430</v>
      </c>
      <c r="AX425" s="346" t="s">
        <v>430</v>
      </c>
      <c r="AY425" s="346" t="s">
        <v>430</v>
      </c>
      <c r="AZ425" s="346" t="s">
        <v>430</v>
      </c>
      <c r="BA425" s="362"/>
      <c r="BB425" s="348">
        <v>20.778644026603502</v>
      </c>
      <c r="BC425" s="375">
        <v>0.95014589897478297</v>
      </c>
      <c r="BD425" s="375">
        <v>-6.4848984981251703E-2</v>
      </c>
      <c r="BE425" s="375">
        <v>0.49757483110572598</v>
      </c>
      <c r="BF425" s="374"/>
      <c r="BG425" s="348">
        <v>69.752399999999994</v>
      </c>
      <c r="BH425" s="348">
        <v>19.879300000000001</v>
      </c>
      <c r="BI425" s="348">
        <v>8.8423999999999996</v>
      </c>
      <c r="BJ425" s="348">
        <v>1.5259</v>
      </c>
      <c r="BK425" s="373"/>
      <c r="BL425" s="372" t="s">
        <v>2662</v>
      </c>
      <c r="BM425" s="372" t="s">
        <v>2663</v>
      </c>
      <c r="BN425" s="372" t="s">
        <v>2664</v>
      </c>
      <c r="BO425" s="372" t="s">
        <v>2665</v>
      </c>
      <c r="BP425" s="372" t="s">
        <v>2666</v>
      </c>
      <c r="BQ425" s="373"/>
      <c r="BR425" s="354" t="s">
        <v>476</v>
      </c>
    </row>
    <row r="426" spans="1:70" s="428" customFormat="1" x14ac:dyDescent="0.25">
      <c r="A426" s="345" t="s">
        <v>3886</v>
      </c>
      <c r="B426" s="373"/>
      <c r="C426" s="719">
        <v>42090</v>
      </c>
      <c r="D426" s="373"/>
      <c r="E426" s="346">
        <v>266.23200000000003</v>
      </c>
      <c r="F426" s="373"/>
      <c r="G426" s="347">
        <v>24.368099999999998</v>
      </c>
      <c r="H426" s="374"/>
      <c r="I426" s="348">
        <v>0.54549999999999998</v>
      </c>
      <c r="J426" s="348">
        <v>6.0594000000000001</v>
      </c>
      <c r="K426" s="348">
        <v>4.4111000000000002</v>
      </c>
      <c r="L426" s="348">
        <v>3.0773000000000001</v>
      </c>
      <c r="M426" s="348">
        <v>-1.9436</v>
      </c>
      <c r="N426" s="350">
        <v>4.0087000000000002</v>
      </c>
      <c r="O426" s="348">
        <v>5.1299000000000001</v>
      </c>
      <c r="P426" s="348">
        <v>10.290900000000001</v>
      </c>
      <c r="Q426" s="348">
        <v>11.962999999999999</v>
      </c>
      <c r="R426" s="348">
        <v>10.6472</v>
      </c>
      <c r="S426" s="348">
        <v>12.379799999999999</v>
      </c>
      <c r="T426" s="348">
        <v>-3.7244999999999999</v>
      </c>
      <c r="U426" s="348">
        <v>4.6974</v>
      </c>
      <c r="V426" s="348">
        <v>1.1904999999999999</v>
      </c>
      <c r="W426" s="348">
        <v>4.4885999999999999</v>
      </c>
      <c r="X426" s="348">
        <v>8.2500999999999998</v>
      </c>
      <c r="Y426" s="374"/>
      <c r="Z426" s="346">
        <v>18</v>
      </c>
      <c r="AA426" s="346">
        <v>14</v>
      </c>
      <c r="AB426" s="346">
        <v>26</v>
      </c>
      <c r="AC426" s="346">
        <v>26</v>
      </c>
      <c r="AD426" s="346">
        <v>22</v>
      </c>
      <c r="AE426" s="346">
        <v>15</v>
      </c>
      <c r="AF426" s="346">
        <v>20</v>
      </c>
      <c r="AG426" s="346">
        <v>15</v>
      </c>
      <c r="AH426" s="346">
        <v>10</v>
      </c>
      <c r="AI426" s="346">
        <v>11</v>
      </c>
      <c r="AJ426" s="346">
        <v>25</v>
      </c>
      <c r="AK426" s="346">
        <v>22</v>
      </c>
      <c r="AL426" s="346">
        <v>19</v>
      </c>
      <c r="AM426" s="346">
        <v>14</v>
      </c>
      <c r="AN426" s="346">
        <v>12</v>
      </c>
      <c r="AO426" s="373"/>
      <c r="AP426" s="348">
        <v>10.91</v>
      </c>
      <c r="AQ426" s="348">
        <v>12.64</v>
      </c>
      <c r="AR426" s="348">
        <v>10.77</v>
      </c>
      <c r="AS426" s="348">
        <v>7.34</v>
      </c>
      <c r="AT426" s="348">
        <v>-0.56000000000000005</v>
      </c>
      <c r="AU426" s="351"/>
      <c r="AV426" s="346">
        <v>11</v>
      </c>
      <c r="AW426" s="346">
        <v>10</v>
      </c>
      <c r="AX426" s="346">
        <v>12</v>
      </c>
      <c r="AY426" s="346">
        <v>15</v>
      </c>
      <c r="AZ426" s="346">
        <v>20</v>
      </c>
      <c r="BA426" s="362"/>
      <c r="BB426" s="348">
        <v>14.5982393642975</v>
      </c>
      <c r="BC426" s="375">
        <v>0.92693759953895005</v>
      </c>
      <c r="BD426" s="375">
        <v>3.4325485340996602E-2</v>
      </c>
      <c r="BE426" s="375">
        <v>4.3019439492133903E-2</v>
      </c>
      <c r="BF426" s="374"/>
      <c r="BG426" s="348">
        <v>50.494199999999999</v>
      </c>
      <c r="BH426" s="348">
        <v>25.630099999999999</v>
      </c>
      <c r="BI426" s="348">
        <v>17.8781</v>
      </c>
      <c r="BJ426" s="348">
        <v>5.9976000000000003</v>
      </c>
      <c r="BK426" s="373"/>
      <c r="BL426" s="372" t="s">
        <v>2668</v>
      </c>
      <c r="BM426" s="372" t="s">
        <v>2669</v>
      </c>
      <c r="BN426" s="372" t="s">
        <v>2670</v>
      </c>
      <c r="BO426" s="372" t="s">
        <v>2671</v>
      </c>
      <c r="BP426" s="372" t="s">
        <v>2672</v>
      </c>
      <c r="BQ426" s="373"/>
      <c r="BR426" s="354" t="s">
        <v>476</v>
      </c>
    </row>
    <row r="427" spans="1:70" s="428" customFormat="1" x14ac:dyDescent="0.25">
      <c r="A427" s="345" t="s">
        <v>3887</v>
      </c>
      <c r="B427" s="373"/>
      <c r="C427" s="719">
        <v>45467</v>
      </c>
      <c r="D427" s="373"/>
      <c r="E427" s="346">
        <v>196.80799999999999</v>
      </c>
      <c r="F427" s="373"/>
      <c r="G427" s="347">
        <v>11.75</v>
      </c>
      <c r="H427" s="374"/>
      <c r="I427" s="348">
        <v>0.51329999999999998</v>
      </c>
      <c r="J427" s="348">
        <v>6.8182</v>
      </c>
      <c r="K427" s="348">
        <v>3.2513000000000001</v>
      </c>
      <c r="L427" s="348">
        <v>5.0045000000000002</v>
      </c>
      <c r="M427" s="348">
        <v>-2.4895999999999998</v>
      </c>
      <c r="N427" s="350">
        <v>2.3519000000000001</v>
      </c>
      <c r="O427" s="348" t="s">
        <v>430</v>
      </c>
      <c r="P427" s="348" t="s">
        <v>430</v>
      </c>
      <c r="Q427" s="348" t="s">
        <v>430</v>
      </c>
      <c r="R427" s="348" t="s">
        <v>430</v>
      </c>
      <c r="S427" s="348">
        <v>15.196099999999999</v>
      </c>
      <c r="T427" s="348">
        <v>-3.9247999999999998</v>
      </c>
      <c r="U427" s="348">
        <v>2.0851000000000002</v>
      </c>
      <c r="V427" s="348">
        <v>-1.6736</v>
      </c>
      <c r="W427" s="348">
        <v>3.6154999999999999</v>
      </c>
      <c r="X427" s="348">
        <v>8.4699000000000009</v>
      </c>
      <c r="Y427" s="374"/>
      <c r="Z427" s="346">
        <v>21</v>
      </c>
      <c r="AA427" s="346">
        <v>1</v>
      </c>
      <c r="AB427" s="346">
        <v>28</v>
      </c>
      <c r="AC427" s="346">
        <v>16</v>
      </c>
      <c r="AD427" s="346">
        <v>23</v>
      </c>
      <c r="AE427" s="346">
        <v>20</v>
      </c>
      <c r="AF427" s="346" t="s">
        <v>430</v>
      </c>
      <c r="AG427" s="346" t="s">
        <v>430</v>
      </c>
      <c r="AH427" s="346" t="s">
        <v>430</v>
      </c>
      <c r="AI427" s="346" t="s">
        <v>430</v>
      </c>
      <c r="AJ427" s="346">
        <v>15</v>
      </c>
      <c r="AK427" s="346">
        <v>23</v>
      </c>
      <c r="AL427" s="346">
        <v>21</v>
      </c>
      <c r="AM427" s="346">
        <v>20</v>
      </c>
      <c r="AN427" s="346">
        <v>28</v>
      </c>
      <c r="AO427" s="373"/>
      <c r="AP427" s="348" t="s">
        <v>430</v>
      </c>
      <c r="AQ427" s="348" t="s">
        <v>430</v>
      </c>
      <c r="AR427" s="348" t="s">
        <v>430</v>
      </c>
      <c r="AS427" s="348" t="s">
        <v>430</v>
      </c>
      <c r="AT427" s="348">
        <v>-1.61</v>
      </c>
      <c r="AU427" s="351"/>
      <c r="AV427" s="346" t="s">
        <v>430</v>
      </c>
      <c r="AW427" s="346" t="s">
        <v>430</v>
      </c>
      <c r="AX427" s="346" t="s">
        <v>430</v>
      </c>
      <c r="AY427" s="346" t="s">
        <v>430</v>
      </c>
      <c r="AZ427" s="346">
        <v>21</v>
      </c>
      <c r="BA427" s="362"/>
      <c r="BB427" s="348">
        <v>14.6688944638856</v>
      </c>
      <c r="BC427" s="375">
        <v>0.88225050433554197</v>
      </c>
      <c r="BD427" s="375">
        <v>1.43006495975071E-2</v>
      </c>
      <c r="BE427" s="375">
        <v>5.53400915532926E-2</v>
      </c>
      <c r="BF427" s="374"/>
      <c r="BG427" s="348">
        <v>62.834899999999998</v>
      </c>
      <c r="BH427" s="348">
        <v>22.281300000000002</v>
      </c>
      <c r="BI427" s="348">
        <v>13.031700000000001</v>
      </c>
      <c r="BJ427" s="348">
        <v>1.8521000000000001</v>
      </c>
      <c r="BK427" s="373"/>
      <c r="BL427" s="372" t="s">
        <v>2674</v>
      </c>
      <c r="BM427" s="372" t="s">
        <v>2675</v>
      </c>
      <c r="BN427" s="372" t="s">
        <v>2676</v>
      </c>
      <c r="BO427" s="372" t="s">
        <v>2677</v>
      </c>
      <c r="BP427" s="372" t="s">
        <v>2678</v>
      </c>
      <c r="BQ427" s="373"/>
      <c r="BR427" s="354" t="s">
        <v>476</v>
      </c>
    </row>
    <row r="428" spans="1:70" s="428" customFormat="1" x14ac:dyDescent="0.25">
      <c r="A428" s="345" t="s">
        <v>3888</v>
      </c>
      <c r="B428" s="373"/>
      <c r="C428" s="719">
        <v>46069</v>
      </c>
      <c r="D428" s="373"/>
      <c r="E428" s="346">
        <v>180.87</v>
      </c>
      <c r="F428" s="373"/>
      <c r="G428" s="347">
        <v>10.2997</v>
      </c>
      <c r="H428" s="374"/>
      <c r="I428" s="348">
        <v>0.47899999999999998</v>
      </c>
      <c r="J428" s="348">
        <v>6.2252000000000001</v>
      </c>
      <c r="K428" s="348">
        <v>5.7041000000000004</v>
      </c>
      <c r="L428" s="348">
        <v>7.2628000000000004</v>
      </c>
      <c r="M428" s="348" t="s">
        <v>430</v>
      </c>
      <c r="N428" s="350" t="s">
        <v>430</v>
      </c>
      <c r="O428" s="348" t="s">
        <v>430</v>
      </c>
      <c r="P428" s="348" t="s">
        <v>430</v>
      </c>
      <c r="Q428" s="348" t="s">
        <v>430</v>
      </c>
      <c r="R428" s="348" t="s">
        <v>430</v>
      </c>
      <c r="S428" s="348">
        <v>16.218</v>
      </c>
      <c r="T428" s="348" t="s">
        <v>430</v>
      </c>
      <c r="U428" s="348" t="s">
        <v>430</v>
      </c>
      <c r="V428" s="348" t="s">
        <v>430</v>
      </c>
      <c r="W428" s="348">
        <v>5.0647000000000002</v>
      </c>
      <c r="X428" s="348">
        <v>2.9969999999999999</v>
      </c>
      <c r="Y428" s="374"/>
      <c r="Z428" s="346">
        <v>26</v>
      </c>
      <c r="AA428" s="346">
        <v>8</v>
      </c>
      <c r="AB428" s="346">
        <v>7</v>
      </c>
      <c r="AC428" s="346">
        <v>4</v>
      </c>
      <c r="AD428" s="346" t="s">
        <v>430</v>
      </c>
      <c r="AE428" s="346" t="s">
        <v>430</v>
      </c>
      <c r="AF428" s="346" t="s">
        <v>430</v>
      </c>
      <c r="AG428" s="346" t="s">
        <v>430</v>
      </c>
      <c r="AH428" s="346" t="s">
        <v>430</v>
      </c>
      <c r="AI428" s="346" t="s">
        <v>430</v>
      </c>
      <c r="AJ428" s="346">
        <v>9</v>
      </c>
      <c r="AK428" s="346" t="s">
        <v>430</v>
      </c>
      <c r="AL428" s="346" t="s">
        <v>430</v>
      </c>
      <c r="AM428" s="346" t="s">
        <v>430</v>
      </c>
      <c r="AN428" s="346">
        <v>6</v>
      </c>
      <c r="AO428" s="373"/>
      <c r="AP428" s="348" t="s">
        <v>430</v>
      </c>
      <c r="AQ428" s="348" t="s">
        <v>430</v>
      </c>
      <c r="AR428" s="348" t="s">
        <v>430</v>
      </c>
      <c r="AS428" s="348" t="s">
        <v>430</v>
      </c>
      <c r="AT428" s="348" t="s">
        <v>430</v>
      </c>
      <c r="AU428" s="351"/>
      <c r="AV428" s="346" t="s">
        <v>430</v>
      </c>
      <c r="AW428" s="346" t="s">
        <v>430</v>
      </c>
      <c r="AX428" s="346" t="s">
        <v>430</v>
      </c>
      <c r="AY428" s="346" t="s">
        <v>430</v>
      </c>
      <c r="AZ428" s="346" t="s">
        <v>430</v>
      </c>
      <c r="BA428" s="362"/>
      <c r="BB428" s="348">
        <v>17.135011393998798</v>
      </c>
      <c r="BC428" s="375">
        <v>0.76708334767259501</v>
      </c>
      <c r="BD428" s="375">
        <v>2.2004940129194801E-2</v>
      </c>
      <c r="BE428" s="375">
        <v>1.8666221503865701</v>
      </c>
      <c r="BF428" s="374"/>
      <c r="BG428" s="348">
        <v>49.024900000000002</v>
      </c>
      <c r="BH428" s="348">
        <v>28.791699999999999</v>
      </c>
      <c r="BI428" s="348">
        <v>19.464700000000001</v>
      </c>
      <c r="BJ428" s="348">
        <v>2.7187000000000001</v>
      </c>
      <c r="BK428" s="373"/>
      <c r="BL428" s="372" t="s">
        <v>2680</v>
      </c>
      <c r="BM428" s="372" t="s">
        <v>2681</v>
      </c>
      <c r="BN428" s="372" t="s">
        <v>2682</v>
      </c>
      <c r="BO428" s="372" t="s">
        <v>2683</v>
      </c>
      <c r="BP428" s="372" t="s">
        <v>2684</v>
      </c>
      <c r="BQ428" s="373"/>
      <c r="BR428" s="354" t="s">
        <v>476</v>
      </c>
    </row>
    <row r="429" spans="1:70" s="428" customFormat="1" x14ac:dyDescent="0.25">
      <c r="A429" s="345" t="s">
        <v>3889</v>
      </c>
      <c r="B429" s="373"/>
      <c r="C429" s="719">
        <v>45328</v>
      </c>
      <c r="D429" s="373"/>
      <c r="E429" s="346">
        <v>74.041200000000003</v>
      </c>
      <c r="F429" s="373"/>
      <c r="G429" s="347">
        <v>13.071899999999999</v>
      </c>
      <c r="H429" s="374"/>
      <c r="I429" s="348">
        <v>4.9000000000000002E-2</v>
      </c>
      <c r="J429" s="348">
        <v>5.2903000000000002</v>
      </c>
      <c r="K429" s="348">
        <v>4.8788999999999998</v>
      </c>
      <c r="L429" s="348">
        <v>10.7751</v>
      </c>
      <c r="M429" s="348">
        <v>6.2998000000000003</v>
      </c>
      <c r="N429" s="350">
        <v>10.4353</v>
      </c>
      <c r="O429" s="348">
        <v>10.692399999999999</v>
      </c>
      <c r="P429" s="348" t="s">
        <v>430</v>
      </c>
      <c r="Q429" s="348" t="s">
        <v>430</v>
      </c>
      <c r="R429" s="348" t="s">
        <v>430</v>
      </c>
      <c r="S429" s="348">
        <v>19.2072</v>
      </c>
      <c r="T429" s="348">
        <v>5.3056000000000001</v>
      </c>
      <c r="U429" s="348">
        <v>11.0008</v>
      </c>
      <c r="V429" s="348">
        <v>6.5441000000000003</v>
      </c>
      <c r="W429" s="348">
        <v>3.8069999999999999</v>
      </c>
      <c r="X429" s="348">
        <v>11.996600000000001</v>
      </c>
      <c r="Y429" s="374"/>
      <c r="Z429" s="346">
        <v>28</v>
      </c>
      <c r="AA429" s="346">
        <v>25</v>
      </c>
      <c r="AB429" s="346">
        <v>21</v>
      </c>
      <c r="AC429" s="346">
        <v>2</v>
      </c>
      <c r="AD429" s="346">
        <v>2</v>
      </c>
      <c r="AE429" s="346">
        <v>4</v>
      </c>
      <c r="AF429" s="346">
        <v>6</v>
      </c>
      <c r="AG429" s="346" t="s">
        <v>430</v>
      </c>
      <c r="AH429" s="346" t="s">
        <v>430</v>
      </c>
      <c r="AI429" s="346" t="s">
        <v>430</v>
      </c>
      <c r="AJ429" s="346">
        <v>2</v>
      </c>
      <c r="AK429" s="346">
        <v>1</v>
      </c>
      <c r="AL429" s="346">
        <v>5</v>
      </c>
      <c r="AM429" s="346">
        <v>4</v>
      </c>
      <c r="AN429" s="346">
        <v>26</v>
      </c>
      <c r="AO429" s="373"/>
      <c r="AP429" s="348" t="s">
        <v>430</v>
      </c>
      <c r="AQ429" s="348" t="s">
        <v>430</v>
      </c>
      <c r="AR429" s="348" t="s">
        <v>430</v>
      </c>
      <c r="AS429" s="348" t="s">
        <v>430</v>
      </c>
      <c r="AT429" s="348">
        <v>12.35</v>
      </c>
      <c r="AU429" s="351"/>
      <c r="AV429" s="346" t="s">
        <v>430</v>
      </c>
      <c r="AW429" s="346" t="s">
        <v>430</v>
      </c>
      <c r="AX429" s="346" t="s">
        <v>430</v>
      </c>
      <c r="AY429" s="346" t="s">
        <v>430</v>
      </c>
      <c r="AZ429" s="346">
        <v>2</v>
      </c>
      <c r="BA429" s="362"/>
      <c r="BB429" s="348">
        <v>14.1060851258255</v>
      </c>
      <c r="BC429" s="375">
        <v>0.88917195578752595</v>
      </c>
      <c r="BD429" s="375">
        <v>4.1963387513824703E-2</v>
      </c>
      <c r="BE429" s="375">
        <v>0.10037180977792901</v>
      </c>
      <c r="BF429" s="374"/>
      <c r="BG429" s="348">
        <v>36.297600000000003</v>
      </c>
      <c r="BH429" s="348">
        <v>26.101800000000001</v>
      </c>
      <c r="BI429" s="348">
        <v>31.598199999999999</v>
      </c>
      <c r="BJ429" s="348">
        <v>6.0023999999999997</v>
      </c>
      <c r="BK429" s="373"/>
      <c r="BL429" s="372" t="s">
        <v>2686</v>
      </c>
      <c r="BM429" s="372" t="s">
        <v>2687</v>
      </c>
      <c r="BN429" s="372" t="s">
        <v>2688</v>
      </c>
      <c r="BO429" s="372" t="s">
        <v>2689</v>
      </c>
      <c r="BP429" s="372" t="s">
        <v>2690</v>
      </c>
      <c r="BQ429" s="373"/>
      <c r="BR429" s="354" t="s">
        <v>2691</v>
      </c>
    </row>
    <row r="430" spans="1:70" s="428" customFormat="1" x14ac:dyDescent="0.25">
      <c r="A430" s="345" t="s">
        <v>3890</v>
      </c>
      <c r="B430" s="373"/>
      <c r="C430" s="719">
        <v>41275</v>
      </c>
      <c r="D430" s="373"/>
      <c r="E430" s="346">
        <v>11.6297</v>
      </c>
      <c r="F430" s="373"/>
      <c r="G430" s="347">
        <v>60.53</v>
      </c>
      <c r="H430" s="374"/>
      <c r="I430" s="348">
        <v>0.64849999999999997</v>
      </c>
      <c r="J430" s="348">
        <v>4.8864999999999998</v>
      </c>
      <c r="K430" s="348">
        <v>4.8864999999999998</v>
      </c>
      <c r="L430" s="348">
        <v>3.9319999999999999</v>
      </c>
      <c r="M430" s="348">
        <v>-0.72170000000000001</v>
      </c>
      <c r="N430" s="350">
        <v>1.0012000000000001</v>
      </c>
      <c r="O430" s="348">
        <v>5.1942000000000004</v>
      </c>
      <c r="P430" s="348">
        <v>10.8262</v>
      </c>
      <c r="Q430" s="348">
        <v>11.693300000000001</v>
      </c>
      <c r="R430" s="348">
        <v>13.549099999999999</v>
      </c>
      <c r="S430" s="348">
        <v>12.739800000000001</v>
      </c>
      <c r="T430" s="348">
        <v>-1.8804000000000001</v>
      </c>
      <c r="U430" s="348">
        <v>2.0226000000000002</v>
      </c>
      <c r="V430" s="348">
        <v>-1.9598</v>
      </c>
      <c r="W430" s="348">
        <v>4.3800999999999997</v>
      </c>
      <c r="X430" s="348">
        <v>11.693</v>
      </c>
      <c r="Y430" s="374"/>
      <c r="Z430" s="346">
        <v>13</v>
      </c>
      <c r="AA430" s="346">
        <v>28</v>
      </c>
      <c r="AB430" s="346">
        <v>20</v>
      </c>
      <c r="AC430" s="346">
        <v>22</v>
      </c>
      <c r="AD430" s="346">
        <v>17</v>
      </c>
      <c r="AE430" s="346">
        <v>21</v>
      </c>
      <c r="AF430" s="346">
        <v>19</v>
      </c>
      <c r="AG430" s="346">
        <v>14</v>
      </c>
      <c r="AH430" s="346">
        <v>11</v>
      </c>
      <c r="AI430" s="346">
        <v>8</v>
      </c>
      <c r="AJ430" s="346">
        <v>24</v>
      </c>
      <c r="AK430" s="346">
        <v>15</v>
      </c>
      <c r="AL430" s="346">
        <v>22</v>
      </c>
      <c r="AM430" s="346">
        <v>21</v>
      </c>
      <c r="AN430" s="346">
        <v>16</v>
      </c>
      <c r="AO430" s="373"/>
      <c r="AP430" s="348">
        <v>12.44</v>
      </c>
      <c r="AQ430" s="348">
        <v>12.54</v>
      </c>
      <c r="AR430" s="348">
        <v>10.44</v>
      </c>
      <c r="AS430" s="348">
        <v>6.81</v>
      </c>
      <c r="AT430" s="348">
        <v>-0.44</v>
      </c>
      <c r="AU430" s="351"/>
      <c r="AV430" s="346">
        <v>10</v>
      </c>
      <c r="AW430" s="346">
        <v>11</v>
      </c>
      <c r="AX430" s="346">
        <v>13</v>
      </c>
      <c r="AY430" s="346">
        <v>16</v>
      </c>
      <c r="AZ430" s="346">
        <v>19</v>
      </c>
      <c r="BA430" s="362"/>
      <c r="BB430" s="348">
        <v>13.5613810478989</v>
      </c>
      <c r="BC430" s="375">
        <v>0.86168656240919494</v>
      </c>
      <c r="BD430" s="375">
        <v>3.7464850330018298E-2</v>
      </c>
      <c r="BE430" s="375">
        <v>0.188677958580142</v>
      </c>
      <c r="BF430" s="374"/>
      <c r="BG430" s="348">
        <v>70.361099999999993</v>
      </c>
      <c r="BH430" s="348">
        <v>4.7628399999999997</v>
      </c>
      <c r="BI430" s="348">
        <v>18.98</v>
      </c>
      <c r="BJ430" s="348">
        <v>5.8960600000000003</v>
      </c>
      <c r="BK430" s="373"/>
      <c r="BL430" s="372" t="s">
        <v>2693</v>
      </c>
      <c r="BM430" s="372" t="s">
        <v>2694</v>
      </c>
      <c r="BN430" s="372" t="s">
        <v>2695</v>
      </c>
      <c r="BO430" s="372" t="s">
        <v>2696</v>
      </c>
      <c r="BP430" s="372" t="s">
        <v>2697</v>
      </c>
      <c r="BQ430" s="373"/>
      <c r="BR430" s="354" t="s">
        <v>443</v>
      </c>
    </row>
    <row r="431" spans="1:70" s="428" customFormat="1" x14ac:dyDescent="0.25">
      <c r="A431" s="885" t="s">
        <v>93</v>
      </c>
      <c r="B431" s="402"/>
      <c r="C431" s="724"/>
      <c r="D431" s="402"/>
      <c r="E431" s="403"/>
      <c r="F431" s="402"/>
      <c r="G431" s="404"/>
      <c r="H431" s="406"/>
      <c r="I431" s="405">
        <v>0.60140000000000005</v>
      </c>
      <c r="J431" s="405">
        <v>5.9545000000000003</v>
      </c>
      <c r="K431" s="405">
        <v>5.3052999999999999</v>
      </c>
      <c r="L431" s="405">
        <v>5.6106999999999996</v>
      </c>
      <c r="M431" s="405">
        <v>1.1489</v>
      </c>
      <c r="N431" s="407">
        <v>6.3205999999999998</v>
      </c>
      <c r="O431" s="405">
        <v>9.8289000000000009</v>
      </c>
      <c r="P431" s="405">
        <v>14.8736</v>
      </c>
      <c r="Q431" s="405">
        <v>13.9718</v>
      </c>
      <c r="R431" s="405">
        <v>14.4229</v>
      </c>
      <c r="S431" s="405">
        <v>15.041499999999999</v>
      </c>
      <c r="T431" s="405">
        <v>-0.62280000000000002</v>
      </c>
      <c r="U431" s="405">
        <v>7.0997000000000003</v>
      </c>
      <c r="V431" s="405">
        <v>2.9590999999999998</v>
      </c>
      <c r="W431" s="405">
        <v>4.5678000000000001</v>
      </c>
      <c r="X431" s="405">
        <v>12.332000000000001</v>
      </c>
      <c r="Y431" s="406"/>
      <c r="Z431" s="403">
        <v>28</v>
      </c>
      <c r="AA431" s="403">
        <v>28</v>
      </c>
      <c r="AB431" s="403">
        <v>28</v>
      </c>
      <c r="AC431" s="403">
        <v>27</v>
      </c>
      <c r="AD431" s="403">
        <v>24</v>
      </c>
      <c r="AE431" s="403">
        <v>22</v>
      </c>
      <c r="AF431" s="403">
        <v>20</v>
      </c>
      <c r="AG431" s="403">
        <v>15</v>
      </c>
      <c r="AH431" s="403">
        <v>12</v>
      </c>
      <c r="AI431" s="403">
        <v>11</v>
      </c>
      <c r="AJ431" s="403">
        <v>28</v>
      </c>
      <c r="AK431" s="403">
        <v>24</v>
      </c>
      <c r="AL431" s="403">
        <v>23</v>
      </c>
      <c r="AM431" s="403">
        <v>22</v>
      </c>
      <c r="AN431" s="403">
        <v>28</v>
      </c>
      <c r="AO431" s="402"/>
      <c r="AP431" s="405">
        <v>13.8972727272727</v>
      </c>
      <c r="AQ431" s="405">
        <v>15.332727272727301</v>
      </c>
      <c r="AR431" s="405">
        <v>13.8123076923077</v>
      </c>
      <c r="AS431" s="405">
        <v>11.422499999999999</v>
      </c>
      <c r="AT431" s="405">
        <v>4.8099999999999996</v>
      </c>
      <c r="AU431" s="408"/>
      <c r="AV431" s="403">
        <v>11</v>
      </c>
      <c r="AW431" s="403">
        <v>11</v>
      </c>
      <c r="AX431" s="403">
        <v>13</v>
      </c>
      <c r="AY431" s="403">
        <v>16</v>
      </c>
      <c r="AZ431" s="403">
        <v>22</v>
      </c>
      <c r="BA431" s="409"/>
      <c r="BB431" s="405"/>
      <c r="BC431" s="410"/>
      <c r="BD431" s="410"/>
      <c r="BE431" s="410"/>
      <c r="BF431" s="406"/>
      <c r="BG431" s="405"/>
      <c r="BH431" s="405"/>
      <c r="BI431" s="405"/>
      <c r="BJ431" s="405"/>
      <c r="BK431" s="402"/>
      <c r="BL431" s="401"/>
      <c r="BM431" s="401"/>
      <c r="BN431" s="401"/>
      <c r="BO431" s="401"/>
      <c r="BP431" s="401"/>
      <c r="BQ431" s="402"/>
      <c r="BR431" s="411"/>
    </row>
    <row r="432" spans="1:70" s="428" customFormat="1" x14ac:dyDescent="0.25">
      <c r="A432" s="886" t="s">
        <v>94</v>
      </c>
      <c r="B432" s="373"/>
      <c r="C432" s="719"/>
      <c r="D432" s="373"/>
      <c r="E432" s="346"/>
      <c r="F432" s="373"/>
      <c r="G432" s="347"/>
      <c r="H432" s="374"/>
      <c r="I432" s="348">
        <v>0.9002</v>
      </c>
      <c r="J432" s="348">
        <v>6.8182</v>
      </c>
      <c r="K432" s="348">
        <v>8.1005000000000003</v>
      </c>
      <c r="L432" s="348">
        <v>12.358000000000001</v>
      </c>
      <c r="M432" s="348">
        <v>9.1975999999999996</v>
      </c>
      <c r="N432" s="350">
        <v>21.770700000000001</v>
      </c>
      <c r="O432" s="348">
        <v>16.807300000000001</v>
      </c>
      <c r="P432" s="348">
        <v>20.214099999999998</v>
      </c>
      <c r="Q432" s="348">
        <v>16.912700000000001</v>
      </c>
      <c r="R432" s="348">
        <v>17.239100000000001</v>
      </c>
      <c r="S432" s="348">
        <v>21.2636</v>
      </c>
      <c r="T432" s="348">
        <v>5.3056000000000001</v>
      </c>
      <c r="U432" s="348">
        <v>15.017200000000001</v>
      </c>
      <c r="V432" s="348">
        <v>17.450700000000001</v>
      </c>
      <c r="W432" s="348">
        <v>5.8958000000000004</v>
      </c>
      <c r="X432" s="348">
        <v>28.5488</v>
      </c>
      <c r="Y432" s="374"/>
      <c r="Z432" s="346"/>
      <c r="AA432" s="346"/>
      <c r="AB432" s="346"/>
      <c r="AC432" s="346"/>
      <c r="AD432" s="346"/>
      <c r="AE432" s="346"/>
      <c r="AF432" s="346"/>
      <c r="AG432" s="346"/>
      <c r="AH432" s="346"/>
      <c r="AI432" s="346"/>
      <c r="AJ432" s="346"/>
      <c r="AK432" s="346"/>
      <c r="AL432" s="346"/>
      <c r="AM432" s="346"/>
      <c r="AN432" s="346"/>
      <c r="AO432" s="373"/>
      <c r="AP432" s="348">
        <v>16.739999999999998</v>
      </c>
      <c r="AQ432" s="348">
        <v>18.55</v>
      </c>
      <c r="AR432" s="348">
        <v>17.940000000000001</v>
      </c>
      <c r="AS432" s="348">
        <v>19.93</v>
      </c>
      <c r="AT432" s="348">
        <v>21.04</v>
      </c>
      <c r="AU432" s="351"/>
      <c r="AV432" s="346"/>
      <c r="AW432" s="346"/>
      <c r="AX432" s="346"/>
      <c r="AY432" s="346"/>
      <c r="AZ432" s="346"/>
      <c r="BA432" s="362"/>
      <c r="BB432" s="348"/>
      <c r="BC432" s="375"/>
      <c r="BD432" s="375"/>
      <c r="BE432" s="375"/>
      <c r="BF432" s="374"/>
      <c r="BG432" s="348"/>
      <c r="BH432" s="348"/>
      <c r="BI432" s="348"/>
      <c r="BJ432" s="348"/>
      <c r="BK432" s="373"/>
      <c r="BL432" s="372"/>
      <c r="BM432" s="372"/>
      <c r="BN432" s="372"/>
      <c r="BO432" s="372"/>
      <c r="BP432" s="372"/>
      <c r="BQ432" s="373"/>
      <c r="BR432" s="354"/>
    </row>
    <row r="433" spans="1:70" s="428" customFormat="1" x14ac:dyDescent="0.25">
      <c r="A433" s="886" t="s">
        <v>95</v>
      </c>
      <c r="B433" s="373"/>
      <c r="C433" s="719"/>
      <c r="D433" s="373"/>
      <c r="E433" s="346"/>
      <c r="F433" s="373"/>
      <c r="G433" s="347"/>
      <c r="H433" s="374"/>
      <c r="I433" s="348">
        <v>4.9000000000000002E-2</v>
      </c>
      <c r="J433" s="348">
        <v>4.8864999999999998</v>
      </c>
      <c r="K433" s="348">
        <v>3.2513000000000001</v>
      </c>
      <c r="L433" s="348">
        <v>2.8853</v>
      </c>
      <c r="M433" s="348">
        <v>-3.7584</v>
      </c>
      <c r="N433" s="350">
        <v>-0.3538</v>
      </c>
      <c r="O433" s="348">
        <v>5.1299000000000001</v>
      </c>
      <c r="P433" s="348">
        <v>10.290900000000001</v>
      </c>
      <c r="Q433" s="348">
        <v>11.6089</v>
      </c>
      <c r="R433" s="348">
        <v>10.6472</v>
      </c>
      <c r="S433" s="348">
        <v>10.531700000000001</v>
      </c>
      <c r="T433" s="348">
        <v>-4.7287999999999997</v>
      </c>
      <c r="U433" s="348">
        <v>0.62690000000000001</v>
      </c>
      <c r="V433" s="348">
        <v>-2.9765000000000001</v>
      </c>
      <c r="W433" s="348">
        <v>3.6154999999999999</v>
      </c>
      <c r="X433" s="348">
        <v>-3.629</v>
      </c>
      <c r="Y433" s="374"/>
      <c r="Z433" s="346"/>
      <c r="AA433" s="346"/>
      <c r="AB433" s="346"/>
      <c r="AC433" s="346"/>
      <c r="AD433" s="346"/>
      <c r="AE433" s="346"/>
      <c r="AF433" s="346"/>
      <c r="AG433" s="346"/>
      <c r="AH433" s="346"/>
      <c r="AI433" s="346"/>
      <c r="AJ433" s="346"/>
      <c r="AK433" s="346"/>
      <c r="AL433" s="346"/>
      <c r="AM433" s="346"/>
      <c r="AN433" s="346"/>
      <c r="AO433" s="373"/>
      <c r="AP433" s="348">
        <v>10.91</v>
      </c>
      <c r="AQ433" s="348">
        <v>12.54</v>
      </c>
      <c r="AR433" s="348">
        <v>10.44</v>
      </c>
      <c r="AS433" s="348">
        <v>6.81</v>
      </c>
      <c r="AT433" s="348">
        <v>-3.25</v>
      </c>
      <c r="AU433" s="351"/>
      <c r="AV433" s="346"/>
      <c r="AW433" s="346"/>
      <c r="AX433" s="346"/>
      <c r="AY433" s="346"/>
      <c r="AZ433" s="346"/>
      <c r="BA433" s="362"/>
      <c r="BB433" s="348"/>
      <c r="BC433" s="375"/>
      <c r="BD433" s="375"/>
      <c r="BE433" s="375"/>
      <c r="BF433" s="374"/>
      <c r="BG433" s="348"/>
      <c r="BH433" s="348"/>
      <c r="BI433" s="348"/>
      <c r="BJ433" s="348"/>
      <c r="BK433" s="373"/>
      <c r="BL433" s="372"/>
      <c r="BM433" s="372"/>
      <c r="BN433" s="372"/>
      <c r="BO433" s="372"/>
      <c r="BP433" s="372"/>
      <c r="BQ433" s="373"/>
      <c r="BR433" s="354"/>
    </row>
    <row r="434" spans="1:70" s="428" customFormat="1" x14ac:dyDescent="0.25">
      <c r="A434" s="887" t="s">
        <v>96</v>
      </c>
      <c r="B434" s="413"/>
      <c r="C434" s="725"/>
      <c r="D434" s="413"/>
      <c r="E434" s="414"/>
      <c r="F434" s="413"/>
      <c r="G434" s="415"/>
      <c r="H434" s="417"/>
      <c r="I434" s="416">
        <v>0.61909999999999998</v>
      </c>
      <c r="J434" s="416">
        <v>6.0552000000000001</v>
      </c>
      <c r="K434" s="416">
        <v>5.13225</v>
      </c>
      <c r="L434" s="416">
        <v>5.3651999999999997</v>
      </c>
      <c r="M434" s="416">
        <v>0.65239999999999998</v>
      </c>
      <c r="N434" s="418">
        <v>5.5586000000000002</v>
      </c>
      <c r="O434" s="416">
        <v>9.7439</v>
      </c>
      <c r="P434" s="416">
        <v>14.9948</v>
      </c>
      <c r="Q434" s="416">
        <v>13.8775</v>
      </c>
      <c r="R434" s="416">
        <v>14.0937</v>
      </c>
      <c r="S434" s="416">
        <v>15.2629</v>
      </c>
      <c r="T434" s="416">
        <v>-1.8751</v>
      </c>
      <c r="U434" s="416">
        <v>5.4002999999999997</v>
      </c>
      <c r="V434" s="416">
        <v>0.97589999999999999</v>
      </c>
      <c r="W434" s="416">
        <v>4.3986000000000001</v>
      </c>
      <c r="X434" s="416">
        <v>13.4788</v>
      </c>
      <c r="Y434" s="417"/>
      <c r="Z434" s="414"/>
      <c r="AA434" s="414"/>
      <c r="AB434" s="414"/>
      <c r="AC434" s="414"/>
      <c r="AD434" s="414"/>
      <c r="AE434" s="414"/>
      <c r="AF434" s="414"/>
      <c r="AG434" s="414"/>
      <c r="AH434" s="414"/>
      <c r="AI434" s="414"/>
      <c r="AJ434" s="414"/>
      <c r="AK434" s="414"/>
      <c r="AL434" s="414"/>
      <c r="AM434" s="414"/>
      <c r="AN434" s="414"/>
      <c r="AO434" s="413"/>
      <c r="AP434" s="416">
        <v>13.41</v>
      </c>
      <c r="AQ434" s="416">
        <v>15.02</v>
      </c>
      <c r="AR434" s="416">
        <v>14.22</v>
      </c>
      <c r="AS434" s="416">
        <v>10.98</v>
      </c>
      <c r="AT434" s="416">
        <v>2.83</v>
      </c>
      <c r="AU434" s="419"/>
      <c r="AV434" s="414"/>
      <c r="AW434" s="414"/>
      <c r="AX434" s="414"/>
      <c r="AY434" s="414"/>
      <c r="AZ434" s="414"/>
      <c r="BA434" s="420"/>
      <c r="BB434" s="416"/>
      <c r="BC434" s="421"/>
      <c r="BD434" s="421"/>
      <c r="BE434" s="421"/>
      <c r="BF434" s="417"/>
      <c r="BG434" s="416"/>
      <c r="BH434" s="416"/>
      <c r="BI434" s="416"/>
      <c r="BJ434" s="416"/>
      <c r="BK434" s="413"/>
      <c r="BL434" s="412"/>
      <c r="BM434" s="412"/>
      <c r="BN434" s="412"/>
      <c r="BO434" s="412"/>
      <c r="BP434" s="412"/>
      <c r="BQ434" s="413"/>
      <c r="BR434" s="422"/>
    </row>
    <row r="435" spans="1:70" s="428" customFormat="1" ht="14.5" customHeight="1" x14ac:dyDescent="0.35">
      <c r="A435" s="874" t="s">
        <v>3891</v>
      </c>
      <c r="B435" s="862"/>
      <c r="C435" s="863"/>
      <c r="D435" s="862"/>
      <c r="E435" s="864"/>
      <c r="F435" s="862"/>
      <c r="G435" s="865"/>
      <c r="H435" s="867"/>
      <c r="I435" s="866"/>
      <c r="J435" s="866"/>
      <c r="K435" s="866"/>
      <c r="L435" s="866"/>
      <c r="M435" s="866"/>
      <c r="N435" s="868"/>
      <c r="O435" s="866"/>
      <c r="P435" s="866"/>
      <c r="Q435" s="866"/>
      <c r="R435" s="866"/>
      <c r="S435" s="866"/>
      <c r="T435" s="866"/>
      <c r="U435" s="866"/>
      <c r="V435" s="866"/>
      <c r="W435" s="866"/>
      <c r="X435" s="866"/>
      <c r="Y435" s="867"/>
      <c r="Z435" s="864"/>
      <c r="AA435" s="864"/>
      <c r="AB435" s="864"/>
      <c r="AC435" s="864"/>
      <c r="AD435" s="864"/>
      <c r="AE435" s="864"/>
      <c r="AF435" s="864"/>
      <c r="AG435" s="864"/>
      <c r="AH435" s="864"/>
      <c r="AI435" s="864"/>
      <c r="AJ435" s="864"/>
      <c r="AK435" s="864"/>
      <c r="AL435" s="864"/>
      <c r="AM435" s="864"/>
      <c r="AN435" s="864"/>
      <c r="AO435" s="862"/>
      <c r="AP435" s="866"/>
      <c r="AQ435" s="866"/>
      <c r="AR435" s="866"/>
      <c r="AS435" s="866"/>
      <c r="AT435" s="866"/>
      <c r="AU435" s="869"/>
      <c r="AV435" s="864"/>
      <c r="AW435" s="864"/>
      <c r="AX435" s="864"/>
      <c r="AY435" s="864"/>
      <c r="AZ435" s="864"/>
      <c r="BA435" s="870"/>
      <c r="BB435" s="866"/>
      <c r="BC435" s="871"/>
      <c r="BD435" s="871"/>
      <c r="BE435" s="871"/>
      <c r="BF435" s="867"/>
      <c r="BG435" s="866"/>
      <c r="BH435" s="866"/>
      <c r="BI435" s="866"/>
      <c r="BJ435" s="866"/>
      <c r="BK435" s="862"/>
      <c r="BL435" s="872"/>
      <c r="BM435" s="872"/>
      <c r="BN435" s="872"/>
      <c r="BO435" s="872"/>
      <c r="BP435" s="872"/>
      <c r="BQ435" s="862"/>
      <c r="BR435" s="873"/>
    </row>
    <row r="436" spans="1:70" s="428" customFormat="1" x14ac:dyDescent="0.25">
      <c r="A436" s="345" t="s">
        <v>3892</v>
      </c>
      <c r="B436" s="373"/>
      <c r="C436" s="719">
        <v>41275</v>
      </c>
      <c r="D436" s="373"/>
      <c r="E436" s="346">
        <v>5987.67</v>
      </c>
      <c r="F436" s="373"/>
      <c r="G436" s="347">
        <v>234.04</v>
      </c>
      <c r="H436" s="374"/>
      <c r="I436" s="348">
        <v>0.5111</v>
      </c>
      <c r="J436" s="348">
        <v>4.9836</v>
      </c>
      <c r="K436" s="348">
        <v>2.1696</v>
      </c>
      <c r="L436" s="348">
        <v>3.7364999999999999</v>
      </c>
      <c r="M436" s="348">
        <v>-6.2451999999999996</v>
      </c>
      <c r="N436" s="350">
        <v>-3.2012999999999998</v>
      </c>
      <c r="O436" s="348">
        <v>0.36299999999999999</v>
      </c>
      <c r="P436" s="348">
        <v>10.654999999999999</v>
      </c>
      <c r="Q436" s="348">
        <v>12.319599999999999</v>
      </c>
      <c r="R436" s="348">
        <v>14.998900000000001</v>
      </c>
      <c r="S436" s="348">
        <v>10.339</v>
      </c>
      <c r="T436" s="348">
        <v>-7.1454000000000004</v>
      </c>
      <c r="U436" s="348">
        <v>-5.7050999999999998</v>
      </c>
      <c r="V436" s="348">
        <v>-6.0269000000000004</v>
      </c>
      <c r="W436" s="348">
        <v>2.9969999999999999</v>
      </c>
      <c r="X436" s="348">
        <v>15.8775</v>
      </c>
      <c r="Y436" s="374"/>
      <c r="Z436" s="346">
        <v>5</v>
      </c>
      <c r="AA436" s="346">
        <v>14</v>
      </c>
      <c r="AB436" s="346">
        <v>21</v>
      </c>
      <c r="AC436" s="346">
        <v>24</v>
      </c>
      <c r="AD436" s="346">
        <v>21</v>
      </c>
      <c r="AE436" s="346">
        <v>15</v>
      </c>
      <c r="AF436" s="346">
        <v>8</v>
      </c>
      <c r="AG436" s="346">
        <v>10</v>
      </c>
      <c r="AH436" s="346">
        <v>9</v>
      </c>
      <c r="AI436" s="346">
        <v>4</v>
      </c>
      <c r="AJ436" s="346">
        <v>22</v>
      </c>
      <c r="AK436" s="346">
        <v>22</v>
      </c>
      <c r="AL436" s="346">
        <v>15</v>
      </c>
      <c r="AM436" s="346">
        <v>17</v>
      </c>
      <c r="AN436" s="346">
        <v>16</v>
      </c>
      <c r="AO436" s="373"/>
      <c r="AP436" s="348">
        <v>13.7</v>
      </c>
      <c r="AQ436" s="348">
        <v>13.11</v>
      </c>
      <c r="AR436" s="348">
        <v>8.99</v>
      </c>
      <c r="AS436" s="348">
        <v>3.08</v>
      </c>
      <c r="AT436" s="348">
        <v>-8.35</v>
      </c>
      <c r="AU436" s="351"/>
      <c r="AV436" s="346">
        <v>6</v>
      </c>
      <c r="AW436" s="346">
        <v>9</v>
      </c>
      <c r="AX436" s="346">
        <v>10</v>
      </c>
      <c r="AY436" s="346">
        <v>9</v>
      </c>
      <c r="AZ436" s="346">
        <v>17</v>
      </c>
      <c r="BA436" s="362"/>
      <c r="BB436" s="348">
        <v>13.0077247192946</v>
      </c>
      <c r="BC436" s="375">
        <v>0.95384208368158596</v>
      </c>
      <c r="BD436" s="375">
        <v>4.6782775893352002E-2</v>
      </c>
      <c r="BE436" s="375">
        <v>-6.0041738191090398E-2</v>
      </c>
      <c r="BF436" s="374"/>
      <c r="BG436" s="348">
        <v>65.738699999999994</v>
      </c>
      <c r="BH436" s="348">
        <v>21.3672</v>
      </c>
      <c r="BI436" s="348">
        <v>11.890499999999999</v>
      </c>
      <c r="BJ436" s="348">
        <v>1.0036</v>
      </c>
      <c r="BK436" s="373"/>
      <c r="BL436" s="372" t="s">
        <v>2700</v>
      </c>
      <c r="BM436" s="372" t="s">
        <v>2701</v>
      </c>
      <c r="BN436" s="372" t="s">
        <v>2702</v>
      </c>
      <c r="BO436" s="372" t="s">
        <v>2703</v>
      </c>
      <c r="BP436" s="372" t="s">
        <v>2704</v>
      </c>
      <c r="BQ436" s="373"/>
      <c r="BR436" s="354" t="s">
        <v>463</v>
      </c>
    </row>
    <row r="437" spans="1:70" s="428" customFormat="1" x14ac:dyDescent="0.25">
      <c r="A437" s="345" t="s">
        <v>3893</v>
      </c>
      <c r="B437" s="373"/>
      <c r="C437" s="719">
        <v>41275</v>
      </c>
      <c r="D437" s="373"/>
      <c r="E437" s="346">
        <v>4531.88</v>
      </c>
      <c r="F437" s="373"/>
      <c r="G437" s="347">
        <v>108.85299999999999</v>
      </c>
      <c r="H437" s="374"/>
      <c r="I437" s="348">
        <v>0.40400000000000003</v>
      </c>
      <c r="J437" s="348">
        <v>5.7112999999999996</v>
      </c>
      <c r="K437" s="348">
        <v>4.3513000000000002</v>
      </c>
      <c r="L437" s="348">
        <v>8.1232000000000006</v>
      </c>
      <c r="M437" s="348">
        <v>-3.0608</v>
      </c>
      <c r="N437" s="350">
        <v>1.6984999999999999</v>
      </c>
      <c r="O437" s="348">
        <v>2.0937999999999999</v>
      </c>
      <c r="P437" s="348">
        <v>12.4648</v>
      </c>
      <c r="Q437" s="348">
        <v>14.8888</v>
      </c>
      <c r="R437" s="348">
        <v>16.953700000000001</v>
      </c>
      <c r="S437" s="348">
        <v>13.770099999999999</v>
      </c>
      <c r="T437" s="348">
        <v>-4.5156999999999998</v>
      </c>
      <c r="U437" s="348">
        <v>-3.8740999999999999</v>
      </c>
      <c r="V437" s="348">
        <v>-1.6232</v>
      </c>
      <c r="W437" s="348">
        <v>3.7406999999999999</v>
      </c>
      <c r="X437" s="348">
        <v>16.783100000000001</v>
      </c>
      <c r="Y437" s="374"/>
      <c r="Z437" s="346">
        <v>11</v>
      </c>
      <c r="AA437" s="346">
        <v>5</v>
      </c>
      <c r="AB437" s="346">
        <v>5</v>
      </c>
      <c r="AC437" s="346">
        <v>8</v>
      </c>
      <c r="AD437" s="346">
        <v>11</v>
      </c>
      <c r="AE437" s="346">
        <v>7</v>
      </c>
      <c r="AF437" s="346">
        <v>4</v>
      </c>
      <c r="AG437" s="346">
        <v>3</v>
      </c>
      <c r="AH437" s="346">
        <v>4</v>
      </c>
      <c r="AI437" s="346">
        <v>2</v>
      </c>
      <c r="AJ437" s="346">
        <v>9</v>
      </c>
      <c r="AK437" s="346">
        <v>11</v>
      </c>
      <c r="AL437" s="346">
        <v>11</v>
      </c>
      <c r="AM437" s="346">
        <v>8</v>
      </c>
      <c r="AN437" s="346">
        <v>4</v>
      </c>
      <c r="AO437" s="373"/>
      <c r="AP437" s="348">
        <v>15.74</v>
      </c>
      <c r="AQ437" s="348">
        <v>15.61</v>
      </c>
      <c r="AR437" s="348">
        <v>11.73</v>
      </c>
      <c r="AS437" s="348">
        <v>5.31</v>
      </c>
      <c r="AT437" s="348">
        <v>-2.89</v>
      </c>
      <c r="AU437" s="351"/>
      <c r="AV437" s="346">
        <v>2</v>
      </c>
      <c r="AW437" s="346">
        <v>3</v>
      </c>
      <c r="AX437" s="346">
        <v>2</v>
      </c>
      <c r="AY437" s="346">
        <v>2</v>
      </c>
      <c r="AZ437" s="346">
        <v>7</v>
      </c>
      <c r="BA437" s="362"/>
      <c r="BB437" s="348">
        <v>14.566166362386101</v>
      </c>
      <c r="BC437" s="375">
        <v>1.04830090211556</v>
      </c>
      <c r="BD437" s="375">
        <v>5.4205605538069003E-2</v>
      </c>
      <c r="BE437" s="375">
        <v>5.4779374727116401E-2</v>
      </c>
      <c r="BF437" s="374"/>
      <c r="BG437" s="348">
        <v>70.470100000000002</v>
      </c>
      <c r="BH437" s="348">
        <v>6.3319599999999996</v>
      </c>
      <c r="BI437" s="348">
        <v>22.4222</v>
      </c>
      <c r="BJ437" s="348">
        <v>0.77573999999999999</v>
      </c>
      <c r="BK437" s="373"/>
      <c r="BL437" s="372" t="s">
        <v>2706</v>
      </c>
      <c r="BM437" s="372" t="s">
        <v>2707</v>
      </c>
      <c r="BN437" s="372" t="s">
        <v>2708</v>
      </c>
      <c r="BO437" s="372" t="s">
        <v>2709</v>
      </c>
      <c r="BP437" s="372" t="s">
        <v>2710</v>
      </c>
      <c r="BQ437" s="373"/>
      <c r="BR437" s="354" t="s">
        <v>443</v>
      </c>
    </row>
    <row r="438" spans="1:70" s="428" customFormat="1" x14ac:dyDescent="0.25">
      <c r="A438" s="345" t="s">
        <v>3894</v>
      </c>
      <c r="B438" s="373"/>
      <c r="C438" s="719">
        <v>43567</v>
      </c>
      <c r="D438" s="373"/>
      <c r="E438" s="346">
        <v>3132.91</v>
      </c>
      <c r="F438" s="373"/>
      <c r="G438" s="347">
        <v>26.46</v>
      </c>
      <c r="H438" s="374"/>
      <c r="I438" s="348">
        <v>0.60840000000000005</v>
      </c>
      <c r="J438" s="348">
        <v>5.2925000000000004</v>
      </c>
      <c r="K438" s="348">
        <v>3.0373999999999999</v>
      </c>
      <c r="L438" s="348">
        <v>7.0388000000000002</v>
      </c>
      <c r="M438" s="348">
        <v>-2.4695999999999998</v>
      </c>
      <c r="N438" s="350">
        <v>0.2273</v>
      </c>
      <c r="O438" s="348">
        <v>1.0167999999999999</v>
      </c>
      <c r="P438" s="348">
        <v>13.1021</v>
      </c>
      <c r="Q438" s="348">
        <v>14.9132</v>
      </c>
      <c r="R438" s="348" t="s">
        <v>430</v>
      </c>
      <c r="S438" s="348">
        <v>13.125299999999999</v>
      </c>
      <c r="T438" s="348">
        <v>-4.0956999999999999</v>
      </c>
      <c r="U438" s="348">
        <v>-3.8168000000000002</v>
      </c>
      <c r="V438" s="348">
        <v>-2.3616000000000001</v>
      </c>
      <c r="W438" s="348">
        <v>3.4401999999999999</v>
      </c>
      <c r="X438" s="348">
        <v>14.4939</v>
      </c>
      <c r="Y438" s="374"/>
      <c r="Z438" s="346">
        <v>2</v>
      </c>
      <c r="AA438" s="346">
        <v>9</v>
      </c>
      <c r="AB438" s="346">
        <v>14</v>
      </c>
      <c r="AC438" s="346">
        <v>11</v>
      </c>
      <c r="AD438" s="346">
        <v>8</v>
      </c>
      <c r="AE438" s="346">
        <v>9</v>
      </c>
      <c r="AF438" s="346">
        <v>6</v>
      </c>
      <c r="AG438" s="346">
        <v>2</v>
      </c>
      <c r="AH438" s="346">
        <v>3</v>
      </c>
      <c r="AI438" s="346" t="s">
        <v>430</v>
      </c>
      <c r="AJ438" s="346">
        <v>12</v>
      </c>
      <c r="AK438" s="346">
        <v>10</v>
      </c>
      <c r="AL438" s="346">
        <v>10</v>
      </c>
      <c r="AM438" s="346">
        <v>10</v>
      </c>
      <c r="AN438" s="346">
        <v>6</v>
      </c>
      <c r="AO438" s="373"/>
      <c r="AP438" s="348" t="s">
        <v>430</v>
      </c>
      <c r="AQ438" s="348">
        <v>14.45</v>
      </c>
      <c r="AR438" s="348">
        <v>11.2</v>
      </c>
      <c r="AS438" s="348">
        <v>4.37</v>
      </c>
      <c r="AT438" s="348">
        <v>-3.23</v>
      </c>
      <c r="AU438" s="351"/>
      <c r="AV438" s="346" t="s">
        <v>430</v>
      </c>
      <c r="AW438" s="346">
        <v>5</v>
      </c>
      <c r="AX438" s="346">
        <v>3</v>
      </c>
      <c r="AY438" s="346">
        <v>5</v>
      </c>
      <c r="AZ438" s="346">
        <v>9</v>
      </c>
      <c r="BA438" s="362"/>
      <c r="BB438" s="348">
        <v>12.0742942804674</v>
      </c>
      <c r="BC438" s="375">
        <v>0.86190124378181898</v>
      </c>
      <c r="BD438" s="375">
        <v>6.2686372639791196E-2</v>
      </c>
      <c r="BE438" s="375">
        <v>0.21927168871276301</v>
      </c>
      <c r="BF438" s="374"/>
      <c r="BG438" s="348">
        <v>62.344099999999997</v>
      </c>
      <c r="BH438" s="348">
        <v>11.614699999999999</v>
      </c>
      <c r="BI438" s="348">
        <v>21.3264</v>
      </c>
      <c r="BJ438" s="348">
        <v>4.7148000000000003</v>
      </c>
      <c r="BK438" s="373"/>
      <c r="BL438" s="372" t="s">
        <v>2712</v>
      </c>
      <c r="BM438" s="372" t="s">
        <v>2713</v>
      </c>
      <c r="BN438" s="372" t="s">
        <v>2714</v>
      </c>
      <c r="BO438" s="372" t="s">
        <v>2715</v>
      </c>
      <c r="BP438" s="372" t="s">
        <v>2716</v>
      </c>
      <c r="BQ438" s="373"/>
      <c r="BR438" s="354" t="s">
        <v>476</v>
      </c>
    </row>
    <row r="439" spans="1:70" s="428" customFormat="1" x14ac:dyDescent="0.25">
      <c r="A439" s="345" t="s">
        <v>3895</v>
      </c>
      <c r="B439" s="373"/>
      <c r="C439" s="719">
        <v>41275</v>
      </c>
      <c r="D439" s="373"/>
      <c r="E439" s="346">
        <v>2862.42</v>
      </c>
      <c r="F439" s="373"/>
      <c r="G439" s="347">
        <v>328.3023</v>
      </c>
      <c r="H439" s="374"/>
      <c r="I439" s="348">
        <v>0.26540000000000002</v>
      </c>
      <c r="J439" s="348">
        <v>4.1809000000000003</v>
      </c>
      <c r="K439" s="348">
        <v>0.8619</v>
      </c>
      <c r="L439" s="348">
        <v>3.9504000000000001</v>
      </c>
      <c r="M439" s="348">
        <v>-6.3654999999999999</v>
      </c>
      <c r="N439" s="350">
        <v>-5.3479000000000001</v>
      </c>
      <c r="O439" s="348">
        <v>-2.6030000000000002</v>
      </c>
      <c r="P439" s="348">
        <v>8.8745999999999992</v>
      </c>
      <c r="Q439" s="348">
        <v>14.441599999999999</v>
      </c>
      <c r="R439" s="348">
        <v>14.866899999999999</v>
      </c>
      <c r="S439" s="348">
        <v>9.5403000000000002</v>
      </c>
      <c r="T439" s="348">
        <v>-6.4292999999999996</v>
      </c>
      <c r="U439" s="348">
        <v>-6.1856</v>
      </c>
      <c r="V439" s="348">
        <v>-8.0571000000000002</v>
      </c>
      <c r="W439" s="348">
        <v>2.6113</v>
      </c>
      <c r="X439" s="348">
        <v>14.921200000000001</v>
      </c>
      <c r="Y439" s="374"/>
      <c r="Z439" s="346">
        <v>19</v>
      </c>
      <c r="AA439" s="346">
        <v>21</v>
      </c>
      <c r="AB439" s="346">
        <v>24</v>
      </c>
      <c r="AC439" s="346">
        <v>23</v>
      </c>
      <c r="AD439" s="346">
        <v>22</v>
      </c>
      <c r="AE439" s="346">
        <v>19</v>
      </c>
      <c r="AF439" s="346">
        <v>13</v>
      </c>
      <c r="AG439" s="346">
        <v>11</v>
      </c>
      <c r="AH439" s="346">
        <v>5</v>
      </c>
      <c r="AI439" s="346">
        <v>5</v>
      </c>
      <c r="AJ439" s="346">
        <v>24</v>
      </c>
      <c r="AK439" s="346">
        <v>20</v>
      </c>
      <c r="AL439" s="346">
        <v>18</v>
      </c>
      <c r="AM439" s="346">
        <v>19</v>
      </c>
      <c r="AN439" s="346">
        <v>21</v>
      </c>
      <c r="AO439" s="373"/>
      <c r="AP439" s="348">
        <v>14.13</v>
      </c>
      <c r="AQ439" s="348">
        <v>14.32</v>
      </c>
      <c r="AR439" s="348">
        <v>8.41</v>
      </c>
      <c r="AS439" s="348">
        <v>-0.04</v>
      </c>
      <c r="AT439" s="348">
        <v>-9.35</v>
      </c>
      <c r="AU439" s="351"/>
      <c r="AV439" s="346">
        <v>5</v>
      </c>
      <c r="AW439" s="346">
        <v>6</v>
      </c>
      <c r="AX439" s="346">
        <v>11</v>
      </c>
      <c r="AY439" s="346">
        <v>11</v>
      </c>
      <c r="AZ439" s="346">
        <v>19</v>
      </c>
      <c r="BA439" s="362"/>
      <c r="BB439" s="348">
        <v>14.1346546376344</v>
      </c>
      <c r="BC439" s="375">
        <v>0.95390603428781195</v>
      </c>
      <c r="BD439" s="375">
        <v>3.4291683855950099E-2</v>
      </c>
      <c r="BE439" s="375">
        <v>-0.18392292544736399</v>
      </c>
      <c r="BF439" s="374"/>
      <c r="BG439" s="348">
        <v>51.994999999999997</v>
      </c>
      <c r="BH439" s="348">
        <v>25.270900000000001</v>
      </c>
      <c r="BI439" s="348">
        <v>19.869599999999998</v>
      </c>
      <c r="BJ439" s="348">
        <v>2.8645</v>
      </c>
      <c r="BK439" s="373"/>
      <c r="BL439" s="372" t="s">
        <v>2718</v>
      </c>
      <c r="BM439" s="372" t="s">
        <v>2719</v>
      </c>
      <c r="BN439" s="372" t="s">
        <v>2720</v>
      </c>
      <c r="BO439" s="372" t="s">
        <v>2721</v>
      </c>
      <c r="BP439" s="372" t="s">
        <v>2722</v>
      </c>
      <c r="BQ439" s="373"/>
      <c r="BR439" s="354" t="s">
        <v>689</v>
      </c>
    </row>
    <row r="440" spans="1:70" s="428" customFormat="1" x14ac:dyDescent="0.25">
      <c r="A440" s="345" t="s">
        <v>3896</v>
      </c>
      <c r="B440" s="373"/>
      <c r="C440" s="719">
        <v>45547</v>
      </c>
      <c r="D440" s="373"/>
      <c r="E440" s="346">
        <v>2762.54</v>
      </c>
      <c r="F440" s="373"/>
      <c r="G440" s="347">
        <v>9.27</v>
      </c>
      <c r="H440" s="374"/>
      <c r="I440" s="348">
        <v>0.32469999999999999</v>
      </c>
      <c r="J440" s="348">
        <v>4.7458</v>
      </c>
      <c r="K440" s="348">
        <v>3</v>
      </c>
      <c r="L440" s="348">
        <v>5.9428999999999998</v>
      </c>
      <c r="M440" s="348">
        <v>-4.6295999999999999</v>
      </c>
      <c r="N440" s="350">
        <v>0</v>
      </c>
      <c r="O440" s="348" t="s">
        <v>430</v>
      </c>
      <c r="P440" s="348" t="s">
        <v>430</v>
      </c>
      <c r="Q440" s="348" t="s">
        <v>430</v>
      </c>
      <c r="R440" s="348" t="s">
        <v>430</v>
      </c>
      <c r="S440" s="348">
        <v>11.9565</v>
      </c>
      <c r="T440" s="348">
        <v>-5.6007999999999996</v>
      </c>
      <c r="U440" s="348">
        <v>-4.8254999999999999</v>
      </c>
      <c r="V440" s="348">
        <v>-3.5379999999999998</v>
      </c>
      <c r="W440" s="348">
        <v>3.3445</v>
      </c>
      <c r="X440" s="348">
        <v>-4.2051999999999996</v>
      </c>
      <c r="Y440" s="374"/>
      <c r="Z440" s="346">
        <v>14</v>
      </c>
      <c r="AA440" s="346">
        <v>16</v>
      </c>
      <c r="AB440" s="346">
        <v>15</v>
      </c>
      <c r="AC440" s="346">
        <v>18</v>
      </c>
      <c r="AD440" s="346">
        <v>18</v>
      </c>
      <c r="AE440" s="346">
        <v>12</v>
      </c>
      <c r="AF440" s="346" t="s">
        <v>430</v>
      </c>
      <c r="AG440" s="346" t="s">
        <v>430</v>
      </c>
      <c r="AH440" s="346" t="s">
        <v>430</v>
      </c>
      <c r="AI440" s="346" t="s">
        <v>430</v>
      </c>
      <c r="AJ440" s="346">
        <v>17</v>
      </c>
      <c r="AK440" s="346">
        <v>17</v>
      </c>
      <c r="AL440" s="346">
        <v>13</v>
      </c>
      <c r="AM440" s="346">
        <v>12</v>
      </c>
      <c r="AN440" s="346">
        <v>9</v>
      </c>
      <c r="AO440" s="373"/>
      <c r="AP440" s="348" t="s">
        <v>430</v>
      </c>
      <c r="AQ440" s="348" t="s">
        <v>430</v>
      </c>
      <c r="AR440" s="348" t="s">
        <v>430</v>
      </c>
      <c r="AS440" s="348" t="s">
        <v>430</v>
      </c>
      <c r="AT440" s="348">
        <v>-5.71</v>
      </c>
      <c r="AU440" s="351"/>
      <c r="AV440" s="346" t="s">
        <v>430</v>
      </c>
      <c r="AW440" s="346" t="s">
        <v>430</v>
      </c>
      <c r="AX440" s="346" t="s">
        <v>430</v>
      </c>
      <c r="AY440" s="346" t="s">
        <v>430</v>
      </c>
      <c r="AZ440" s="346">
        <v>14</v>
      </c>
      <c r="BA440" s="362"/>
      <c r="BB440" s="348">
        <v>13.7062271761424</v>
      </c>
      <c r="BC440" s="375">
        <v>0.96604730699002705</v>
      </c>
      <c r="BD440" s="375">
        <v>-5.6709774551335003E-2</v>
      </c>
      <c r="BE440" s="375">
        <v>-0.14205048192780101</v>
      </c>
      <c r="BF440" s="374"/>
      <c r="BG440" s="348">
        <v>82.134200000000007</v>
      </c>
      <c r="BH440" s="348">
        <v>9.0796799999999998</v>
      </c>
      <c r="BI440" s="348">
        <v>8.6090999999999998</v>
      </c>
      <c r="BJ440" s="348">
        <v>0.17702000000000001</v>
      </c>
      <c r="BK440" s="373"/>
      <c r="BL440" s="372" t="s">
        <v>2724</v>
      </c>
      <c r="BM440" s="372" t="s">
        <v>2725</v>
      </c>
      <c r="BN440" s="372" t="s">
        <v>2726</v>
      </c>
      <c r="BO440" s="372" t="s">
        <v>2727</v>
      </c>
      <c r="BP440" s="372" t="s">
        <v>2728</v>
      </c>
      <c r="BQ440" s="373"/>
      <c r="BR440" s="354" t="s">
        <v>476</v>
      </c>
    </row>
    <row r="441" spans="1:70" s="428" customFormat="1" x14ac:dyDescent="0.25">
      <c r="A441" s="345" t="s">
        <v>3897</v>
      </c>
      <c r="B441" s="373"/>
      <c r="C441" s="719">
        <v>42366</v>
      </c>
      <c r="D441" s="373"/>
      <c r="E441" s="346">
        <v>2679.88</v>
      </c>
      <c r="F441" s="373"/>
      <c r="G441" s="347">
        <v>52.744199999999999</v>
      </c>
      <c r="H441" s="374"/>
      <c r="I441" s="348">
        <v>9.3200000000000005E-2</v>
      </c>
      <c r="J441" s="348">
        <v>4.4093999999999998</v>
      </c>
      <c r="K441" s="348">
        <v>3.6187</v>
      </c>
      <c r="L441" s="348">
        <v>12.107900000000001</v>
      </c>
      <c r="M441" s="348">
        <v>1.7216</v>
      </c>
      <c r="N441" s="350">
        <v>7.0091999999999999</v>
      </c>
      <c r="O441" s="348">
        <v>5.9564000000000004</v>
      </c>
      <c r="P441" s="348">
        <v>15.388199999999999</v>
      </c>
      <c r="Q441" s="348">
        <v>15.5039</v>
      </c>
      <c r="R441" s="348">
        <v>17.8261</v>
      </c>
      <c r="S441" s="348">
        <v>18.457599999999999</v>
      </c>
      <c r="T441" s="348">
        <v>0.40389999999999998</v>
      </c>
      <c r="U441" s="348">
        <v>2.6617000000000002</v>
      </c>
      <c r="V441" s="348">
        <v>3.7120000000000002</v>
      </c>
      <c r="W441" s="348">
        <v>3.7098</v>
      </c>
      <c r="X441" s="348">
        <v>17.196200000000001</v>
      </c>
      <c r="Y441" s="374"/>
      <c r="Z441" s="346">
        <v>22</v>
      </c>
      <c r="AA441" s="346">
        <v>19</v>
      </c>
      <c r="AB441" s="346">
        <v>8</v>
      </c>
      <c r="AC441" s="346">
        <v>4</v>
      </c>
      <c r="AD441" s="346">
        <v>3</v>
      </c>
      <c r="AE441" s="346">
        <v>1</v>
      </c>
      <c r="AF441" s="346">
        <v>2</v>
      </c>
      <c r="AG441" s="346">
        <v>1</v>
      </c>
      <c r="AH441" s="346">
        <v>1</v>
      </c>
      <c r="AI441" s="346">
        <v>1</v>
      </c>
      <c r="AJ441" s="346">
        <v>4</v>
      </c>
      <c r="AK441" s="346">
        <v>3</v>
      </c>
      <c r="AL441" s="346">
        <v>2</v>
      </c>
      <c r="AM441" s="346">
        <v>1</v>
      </c>
      <c r="AN441" s="346">
        <v>5</v>
      </c>
      <c r="AO441" s="373"/>
      <c r="AP441" s="348">
        <v>16</v>
      </c>
      <c r="AQ441" s="348">
        <v>16.62</v>
      </c>
      <c r="AR441" s="348">
        <v>14.05</v>
      </c>
      <c r="AS441" s="348">
        <v>9.14</v>
      </c>
      <c r="AT441" s="348">
        <v>5.89</v>
      </c>
      <c r="AU441" s="351"/>
      <c r="AV441" s="346">
        <v>1</v>
      </c>
      <c r="AW441" s="346">
        <v>1</v>
      </c>
      <c r="AX441" s="346">
        <v>1</v>
      </c>
      <c r="AY441" s="346">
        <v>1</v>
      </c>
      <c r="AZ441" s="346">
        <v>2</v>
      </c>
      <c r="BA441" s="362"/>
      <c r="BB441" s="348">
        <v>15.0113682918976</v>
      </c>
      <c r="BC441" s="375">
        <v>1.0224944621326599</v>
      </c>
      <c r="BD441" s="375">
        <v>6.9557948754986498E-2</v>
      </c>
      <c r="BE441" s="375">
        <v>0.327460073477227</v>
      </c>
      <c r="BF441" s="374"/>
      <c r="BG441" s="348">
        <v>53.3703</v>
      </c>
      <c r="BH441" s="348">
        <v>19.326699999999999</v>
      </c>
      <c r="BI441" s="348">
        <v>24.537199999999999</v>
      </c>
      <c r="BJ441" s="348">
        <v>2.7658</v>
      </c>
      <c r="BK441" s="373"/>
      <c r="BL441" s="372" t="s">
        <v>2730</v>
      </c>
      <c r="BM441" s="372" t="s">
        <v>2731</v>
      </c>
      <c r="BN441" s="372" t="s">
        <v>2732</v>
      </c>
      <c r="BO441" s="372" t="s">
        <v>2733</v>
      </c>
      <c r="BP441" s="372" t="s">
        <v>2734</v>
      </c>
      <c r="BQ441" s="373"/>
      <c r="BR441" s="354" t="s">
        <v>2409</v>
      </c>
    </row>
    <row r="442" spans="1:70" s="428" customFormat="1" x14ac:dyDescent="0.25">
      <c r="A442" s="345" t="s">
        <v>3898</v>
      </c>
      <c r="B442" s="373"/>
      <c r="C442" s="719">
        <v>41275</v>
      </c>
      <c r="D442" s="373"/>
      <c r="E442" s="346">
        <v>2420.89</v>
      </c>
      <c r="F442" s="373"/>
      <c r="G442" s="347">
        <v>211.8313</v>
      </c>
      <c r="H442" s="374"/>
      <c r="I442" s="348">
        <v>0.43120000000000003</v>
      </c>
      <c r="J442" s="348">
        <v>5.0720000000000001</v>
      </c>
      <c r="K442" s="348">
        <v>2.6078000000000001</v>
      </c>
      <c r="L442" s="348">
        <v>6.4612999999999996</v>
      </c>
      <c r="M442" s="348">
        <v>-3.8403</v>
      </c>
      <c r="N442" s="350">
        <v>-3.3111999999999999</v>
      </c>
      <c r="O442" s="348">
        <v>-1.1102000000000001</v>
      </c>
      <c r="P442" s="348">
        <v>11.855700000000001</v>
      </c>
      <c r="Q442" s="348">
        <v>14.9917</v>
      </c>
      <c r="R442" s="348">
        <v>13.798500000000001</v>
      </c>
      <c r="S442" s="348">
        <v>12.7697</v>
      </c>
      <c r="T442" s="348">
        <v>-5.9287000000000001</v>
      </c>
      <c r="U442" s="348">
        <v>-6.1745000000000001</v>
      </c>
      <c r="V442" s="348">
        <v>-6.0049999999999999</v>
      </c>
      <c r="W442" s="348">
        <v>3.1981000000000002</v>
      </c>
      <c r="X442" s="348">
        <v>13.366</v>
      </c>
      <c r="Y442" s="374"/>
      <c r="Z442" s="346">
        <v>8</v>
      </c>
      <c r="AA442" s="346">
        <v>12</v>
      </c>
      <c r="AB442" s="346">
        <v>18</v>
      </c>
      <c r="AC442" s="346">
        <v>14</v>
      </c>
      <c r="AD442" s="346">
        <v>14</v>
      </c>
      <c r="AE442" s="346">
        <v>16</v>
      </c>
      <c r="AF442" s="346">
        <v>12</v>
      </c>
      <c r="AG442" s="346">
        <v>5</v>
      </c>
      <c r="AH442" s="346">
        <v>2</v>
      </c>
      <c r="AI442" s="346">
        <v>6</v>
      </c>
      <c r="AJ442" s="346">
        <v>15</v>
      </c>
      <c r="AK442" s="346">
        <v>19</v>
      </c>
      <c r="AL442" s="346">
        <v>17</v>
      </c>
      <c r="AM442" s="346">
        <v>16</v>
      </c>
      <c r="AN442" s="346">
        <v>12</v>
      </c>
      <c r="AO442" s="373"/>
      <c r="AP442" s="348">
        <v>15.15</v>
      </c>
      <c r="AQ442" s="348">
        <v>15.68</v>
      </c>
      <c r="AR442" s="348">
        <v>10.52</v>
      </c>
      <c r="AS442" s="348">
        <v>3.16</v>
      </c>
      <c r="AT442" s="348">
        <v>-6.49</v>
      </c>
      <c r="AU442" s="351"/>
      <c r="AV442" s="346">
        <v>4</v>
      </c>
      <c r="AW442" s="346">
        <v>2</v>
      </c>
      <c r="AX442" s="346">
        <v>5</v>
      </c>
      <c r="AY442" s="346">
        <v>8</v>
      </c>
      <c r="AZ442" s="346">
        <v>15</v>
      </c>
      <c r="BA442" s="362"/>
      <c r="BB442" s="348">
        <v>13.2621981372869</v>
      </c>
      <c r="BC442" s="375">
        <v>0.94726038155063597</v>
      </c>
      <c r="BD442" s="375">
        <v>5.4166244881286199E-2</v>
      </c>
      <c r="BE442" s="375">
        <v>5.4397594297957201E-2</v>
      </c>
      <c r="BF442" s="374"/>
      <c r="BG442" s="348">
        <v>67.165499999999994</v>
      </c>
      <c r="BH442" s="348">
        <v>17.528300000000002</v>
      </c>
      <c r="BI442" s="348">
        <v>12.641500000000001</v>
      </c>
      <c r="BJ442" s="348">
        <v>2.6646999999999998</v>
      </c>
      <c r="BK442" s="373"/>
      <c r="BL442" s="372" t="s">
        <v>2736</v>
      </c>
      <c r="BM442" s="372" t="s">
        <v>2737</v>
      </c>
      <c r="BN442" s="372" t="s">
        <v>2738</v>
      </c>
      <c r="BO442" s="372" t="s">
        <v>2739</v>
      </c>
      <c r="BP442" s="372" t="s">
        <v>2740</v>
      </c>
      <c r="BQ442" s="373"/>
      <c r="BR442" s="354" t="s">
        <v>463</v>
      </c>
    </row>
    <row r="443" spans="1:70" s="428" customFormat="1" x14ac:dyDescent="0.25">
      <c r="A443" s="345" t="s">
        <v>3899</v>
      </c>
      <c r="B443" s="373"/>
      <c r="C443" s="719">
        <v>41276</v>
      </c>
      <c r="D443" s="373"/>
      <c r="E443" s="346">
        <v>1929.86</v>
      </c>
      <c r="F443" s="373"/>
      <c r="G443" s="347">
        <v>121.74</v>
      </c>
      <c r="H443" s="374"/>
      <c r="I443" s="348">
        <v>0.29659999999999997</v>
      </c>
      <c r="J443" s="348">
        <v>5.3661000000000003</v>
      </c>
      <c r="K443" s="348">
        <v>2.8643999999999998</v>
      </c>
      <c r="L443" s="348">
        <v>5.3388</v>
      </c>
      <c r="M443" s="348">
        <v>-4.3</v>
      </c>
      <c r="N443" s="350">
        <v>-2.0043000000000002</v>
      </c>
      <c r="O443" s="348">
        <v>1.3109</v>
      </c>
      <c r="P443" s="348">
        <v>12.026400000000001</v>
      </c>
      <c r="Q443" s="348">
        <v>13.517799999999999</v>
      </c>
      <c r="R443" s="348">
        <v>16.395399999999999</v>
      </c>
      <c r="S443" s="348">
        <v>13.4787</v>
      </c>
      <c r="T443" s="348">
        <v>-5.4447000000000001</v>
      </c>
      <c r="U443" s="348">
        <v>-3.2042999999999999</v>
      </c>
      <c r="V443" s="348">
        <v>-5.3491</v>
      </c>
      <c r="W443" s="348">
        <v>2.7688999999999999</v>
      </c>
      <c r="X443" s="348">
        <v>15.957800000000001</v>
      </c>
      <c r="Y443" s="374"/>
      <c r="Z443" s="346">
        <v>16</v>
      </c>
      <c r="AA443" s="346">
        <v>7</v>
      </c>
      <c r="AB443" s="346">
        <v>17</v>
      </c>
      <c r="AC443" s="346">
        <v>21</v>
      </c>
      <c r="AD443" s="346">
        <v>17</v>
      </c>
      <c r="AE443" s="346">
        <v>14</v>
      </c>
      <c r="AF443" s="346">
        <v>5</v>
      </c>
      <c r="AG443" s="346">
        <v>4</v>
      </c>
      <c r="AH443" s="346">
        <v>6</v>
      </c>
      <c r="AI443" s="346">
        <v>3</v>
      </c>
      <c r="AJ443" s="346">
        <v>10</v>
      </c>
      <c r="AK443" s="346">
        <v>16</v>
      </c>
      <c r="AL443" s="346">
        <v>8</v>
      </c>
      <c r="AM443" s="346">
        <v>15</v>
      </c>
      <c r="AN443" s="346">
        <v>17</v>
      </c>
      <c r="AO443" s="373"/>
      <c r="AP443" s="348">
        <v>15.33</v>
      </c>
      <c r="AQ443" s="348">
        <v>14.71</v>
      </c>
      <c r="AR443" s="348">
        <v>10.66</v>
      </c>
      <c r="AS443" s="348">
        <v>4.5999999999999996</v>
      </c>
      <c r="AT443" s="348">
        <v>-5.25</v>
      </c>
      <c r="AU443" s="351"/>
      <c r="AV443" s="346">
        <v>3</v>
      </c>
      <c r="AW443" s="346">
        <v>4</v>
      </c>
      <c r="AX443" s="346">
        <v>4</v>
      </c>
      <c r="AY443" s="346">
        <v>4</v>
      </c>
      <c r="AZ443" s="346">
        <v>13</v>
      </c>
      <c r="BA443" s="362"/>
      <c r="BB443" s="348">
        <v>13.439110667400501</v>
      </c>
      <c r="BC443" s="375">
        <v>0.96933398561408401</v>
      </c>
      <c r="BD443" s="375">
        <v>5.3888344115778197E-2</v>
      </c>
      <c r="BE443" s="375">
        <v>4.4773429339987597E-2</v>
      </c>
      <c r="BF443" s="374"/>
      <c r="BG443" s="348">
        <v>63.305999999999997</v>
      </c>
      <c r="BH443" s="348">
        <v>20.716999999999999</v>
      </c>
      <c r="BI443" s="348">
        <v>11.864599999999999</v>
      </c>
      <c r="BJ443" s="348">
        <v>4.1124000000000001</v>
      </c>
      <c r="BK443" s="373"/>
      <c r="BL443" s="372" t="s">
        <v>2737</v>
      </c>
      <c r="BM443" s="372" t="s">
        <v>2742</v>
      </c>
      <c r="BN443" s="372" t="s">
        <v>2743</v>
      </c>
      <c r="BO443" s="372" t="s">
        <v>2744</v>
      </c>
      <c r="BP443" s="372" t="s">
        <v>1111</v>
      </c>
      <c r="BQ443" s="373"/>
      <c r="BR443" s="354" t="s">
        <v>518</v>
      </c>
    </row>
    <row r="444" spans="1:70" s="428" customFormat="1" ht="11" x14ac:dyDescent="0.3">
      <c r="A444" s="841" t="s">
        <v>3900</v>
      </c>
      <c r="B444" s="842"/>
      <c r="C444" s="843">
        <v>45246</v>
      </c>
      <c r="D444" s="842"/>
      <c r="E444" s="844">
        <v>1689.27</v>
      </c>
      <c r="F444" s="842"/>
      <c r="G444" s="845">
        <v>14.183</v>
      </c>
      <c r="H444" s="847"/>
      <c r="I444" s="846">
        <v>0.41060000000000002</v>
      </c>
      <c r="J444" s="846">
        <v>3.9123999999999999</v>
      </c>
      <c r="K444" s="846">
        <v>3.0516999999999999</v>
      </c>
      <c r="L444" s="846">
        <v>6.3990999999999998</v>
      </c>
      <c r="M444" s="846">
        <v>-3.3329</v>
      </c>
      <c r="N444" s="848">
        <v>4.9427000000000003</v>
      </c>
      <c r="O444" s="846">
        <v>6.3367000000000004</v>
      </c>
      <c r="P444" s="846" t="s">
        <v>430</v>
      </c>
      <c r="Q444" s="846" t="s">
        <v>430</v>
      </c>
      <c r="R444" s="846" t="s">
        <v>430</v>
      </c>
      <c r="S444" s="846">
        <v>12.518800000000001</v>
      </c>
      <c r="T444" s="846">
        <v>-4.9397000000000002</v>
      </c>
      <c r="U444" s="846">
        <v>-2.3209</v>
      </c>
      <c r="V444" s="846">
        <v>2.2345999999999999</v>
      </c>
      <c r="W444" s="846">
        <v>2.6711999999999998</v>
      </c>
      <c r="X444" s="846">
        <v>14.451000000000001</v>
      </c>
      <c r="Y444" s="847"/>
      <c r="Z444" s="844">
        <v>10</v>
      </c>
      <c r="AA444" s="844">
        <v>23</v>
      </c>
      <c r="AB444" s="844">
        <v>13</v>
      </c>
      <c r="AC444" s="844">
        <v>15</v>
      </c>
      <c r="AD444" s="844">
        <v>12</v>
      </c>
      <c r="AE444" s="844">
        <v>2</v>
      </c>
      <c r="AF444" s="844">
        <v>1</v>
      </c>
      <c r="AG444" s="844" t="s">
        <v>430</v>
      </c>
      <c r="AH444" s="844" t="s">
        <v>430</v>
      </c>
      <c r="AI444" s="844" t="s">
        <v>430</v>
      </c>
      <c r="AJ444" s="844">
        <v>16</v>
      </c>
      <c r="AK444" s="844">
        <v>13</v>
      </c>
      <c r="AL444" s="844">
        <v>6</v>
      </c>
      <c r="AM444" s="844">
        <v>2</v>
      </c>
      <c r="AN444" s="844">
        <v>18</v>
      </c>
      <c r="AO444" s="842"/>
      <c r="AP444" s="846" t="s">
        <v>430</v>
      </c>
      <c r="AQ444" s="846" t="s">
        <v>430</v>
      </c>
      <c r="AR444" s="846" t="s">
        <v>430</v>
      </c>
      <c r="AS444" s="846" t="s">
        <v>430</v>
      </c>
      <c r="AT444" s="846">
        <v>-1.91</v>
      </c>
      <c r="AU444" s="849"/>
      <c r="AV444" s="844" t="s">
        <v>430</v>
      </c>
      <c r="AW444" s="844" t="s">
        <v>430</v>
      </c>
      <c r="AX444" s="844" t="s">
        <v>430</v>
      </c>
      <c r="AY444" s="844" t="s">
        <v>430</v>
      </c>
      <c r="AZ444" s="844">
        <v>6</v>
      </c>
      <c r="BA444" s="851"/>
      <c r="BB444" s="846">
        <v>14.8910981611439</v>
      </c>
      <c r="BC444" s="852">
        <v>1.0293602419002701</v>
      </c>
      <c r="BD444" s="852">
        <v>5.1597484180839502E-2</v>
      </c>
      <c r="BE444" s="852">
        <v>0.30319851676223097</v>
      </c>
      <c r="BF444" s="847"/>
      <c r="BG444" s="846">
        <v>44.044199999999996</v>
      </c>
      <c r="BH444" s="846">
        <v>10.1267</v>
      </c>
      <c r="BI444" s="846">
        <v>45.616700000000002</v>
      </c>
      <c r="BJ444" s="846">
        <v>0.21240000000000001</v>
      </c>
      <c r="BK444" s="842"/>
      <c r="BL444" s="855" t="s">
        <v>2746</v>
      </c>
      <c r="BM444" s="855" t="s">
        <v>2747</v>
      </c>
      <c r="BN444" s="855" t="s">
        <v>2748</v>
      </c>
      <c r="BO444" s="855" t="s">
        <v>2749</v>
      </c>
      <c r="BP444" s="855" t="s">
        <v>2750</v>
      </c>
      <c r="BQ444" s="842"/>
      <c r="BR444" s="856" t="s">
        <v>602</v>
      </c>
    </row>
    <row r="445" spans="1:70" s="428" customFormat="1" x14ac:dyDescent="0.25">
      <c r="A445" s="345" t="s">
        <v>3901</v>
      </c>
      <c r="B445" s="373"/>
      <c r="C445" s="719">
        <v>45169</v>
      </c>
      <c r="D445" s="373"/>
      <c r="E445" s="346">
        <v>1692.73</v>
      </c>
      <c r="F445" s="373"/>
      <c r="G445" s="347">
        <v>14.8338</v>
      </c>
      <c r="H445" s="374"/>
      <c r="I445" s="348">
        <v>0.1303</v>
      </c>
      <c r="J445" s="348">
        <v>5.8227000000000002</v>
      </c>
      <c r="K445" s="348">
        <v>3.4268999999999998</v>
      </c>
      <c r="L445" s="348">
        <v>8.2064000000000004</v>
      </c>
      <c r="M445" s="348">
        <v>-0.91180000000000005</v>
      </c>
      <c r="N445" s="350">
        <v>2.4312999999999998</v>
      </c>
      <c r="O445" s="348">
        <v>4.0109000000000004</v>
      </c>
      <c r="P445" s="348" t="s">
        <v>430</v>
      </c>
      <c r="Q445" s="348" t="s">
        <v>430</v>
      </c>
      <c r="R445" s="348" t="s">
        <v>430</v>
      </c>
      <c r="S445" s="348">
        <v>15.0585</v>
      </c>
      <c r="T445" s="348">
        <v>-2.4285000000000001</v>
      </c>
      <c r="U445" s="348">
        <v>-1.5804</v>
      </c>
      <c r="V445" s="348">
        <v>-0.44230000000000003</v>
      </c>
      <c r="W445" s="348">
        <v>3.2677999999999998</v>
      </c>
      <c r="X445" s="348">
        <v>15.1229</v>
      </c>
      <c r="Y445" s="374"/>
      <c r="Z445" s="346">
        <v>21</v>
      </c>
      <c r="AA445" s="346">
        <v>4</v>
      </c>
      <c r="AB445" s="346">
        <v>10</v>
      </c>
      <c r="AC445" s="346">
        <v>7</v>
      </c>
      <c r="AD445" s="346">
        <v>6</v>
      </c>
      <c r="AE445" s="346">
        <v>5</v>
      </c>
      <c r="AF445" s="346">
        <v>3</v>
      </c>
      <c r="AG445" s="346" t="s">
        <v>430</v>
      </c>
      <c r="AH445" s="346" t="s">
        <v>430</v>
      </c>
      <c r="AI445" s="346" t="s">
        <v>430</v>
      </c>
      <c r="AJ445" s="346">
        <v>5</v>
      </c>
      <c r="AK445" s="346">
        <v>5</v>
      </c>
      <c r="AL445" s="346">
        <v>4</v>
      </c>
      <c r="AM445" s="346">
        <v>5</v>
      </c>
      <c r="AN445" s="346">
        <v>10</v>
      </c>
      <c r="AO445" s="373"/>
      <c r="AP445" s="348" t="s">
        <v>430</v>
      </c>
      <c r="AQ445" s="348" t="s">
        <v>430</v>
      </c>
      <c r="AR445" s="348" t="s">
        <v>430</v>
      </c>
      <c r="AS445" s="348" t="s">
        <v>430</v>
      </c>
      <c r="AT445" s="348">
        <v>-0.74</v>
      </c>
      <c r="AU445" s="351"/>
      <c r="AV445" s="346" t="s">
        <v>430</v>
      </c>
      <c r="AW445" s="346" t="s">
        <v>430</v>
      </c>
      <c r="AX445" s="346" t="s">
        <v>430</v>
      </c>
      <c r="AY445" s="346" t="s">
        <v>430</v>
      </c>
      <c r="AZ445" s="346">
        <v>4</v>
      </c>
      <c r="BA445" s="362"/>
      <c r="BB445" s="348">
        <v>15.980818562837699</v>
      </c>
      <c r="BC445" s="375">
        <v>1.08208404496638</v>
      </c>
      <c r="BD445" s="375">
        <v>5.2221561920757498E-2</v>
      </c>
      <c r="BE445" s="375">
        <v>0.34040254238879503</v>
      </c>
      <c r="BF445" s="374"/>
      <c r="BG445" s="348">
        <v>42.133800000000001</v>
      </c>
      <c r="BH445" s="348">
        <v>28.371500000000001</v>
      </c>
      <c r="BI445" s="348">
        <v>27.1005</v>
      </c>
      <c r="BJ445" s="348">
        <v>2.3942000000000001</v>
      </c>
      <c r="BK445" s="373"/>
      <c r="BL445" s="372" t="s">
        <v>2752</v>
      </c>
      <c r="BM445" s="372" t="s">
        <v>2753</v>
      </c>
      <c r="BN445" s="372" t="s">
        <v>2754</v>
      </c>
      <c r="BO445" s="372" t="s">
        <v>2755</v>
      </c>
      <c r="BP445" s="372" t="s">
        <v>482</v>
      </c>
      <c r="BQ445" s="373"/>
      <c r="BR445" s="354" t="s">
        <v>476</v>
      </c>
    </row>
    <row r="446" spans="1:70" s="428" customFormat="1" x14ac:dyDescent="0.25">
      <c r="A446" s="345" t="s">
        <v>3902</v>
      </c>
      <c r="B446" s="373"/>
      <c r="C446" s="719">
        <v>41276</v>
      </c>
      <c r="D446" s="373"/>
      <c r="E446" s="346">
        <v>1421.35</v>
      </c>
      <c r="F446" s="373"/>
      <c r="G446" s="347">
        <v>99.656400000000005</v>
      </c>
      <c r="H446" s="374"/>
      <c r="I446" s="348">
        <v>0.33710000000000001</v>
      </c>
      <c r="J446" s="348">
        <v>5.0948000000000002</v>
      </c>
      <c r="K446" s="348">
        <v>2.5794000000000001</v>
      </c>
      <c r="L446" s="348">
        <v>5.6501000000000001</v>
      </c>
      <c r="M446" s="348">
        <v>-6.0448000000000004</v>
      </c>
      <c r="N446" s="350">
        <v>-5.1153000000000004</v>
      </c>
      <c r="O446" s="348">
        <v>0.62609999999999999</v>
      </c>
      <c r="P446" s="348">
        <v>10.892200000000001</v>
      </c>
      <c r="Q446" s="348">
        <v>12.068199999999999</v>
      </c>
      <c r="R446" s="348">
        <v>12.523</v>
      </c>
      <c r="S446" s="348">
        <v>11.578900000000001</v>
      </c>
      <c r="T446" s="348">
        <v>-7.5677000000000003</v>
      </c>
      <c r="U446" s="348">
        <v>-7.2009999999999996</v>
      </c>
      <c r="V446" s="348">
        <v>-7.5883000000000003</v>
      </c>
      <c r="W446" s="348">
        <v>2.9988000000000001</v>
      </c>
      <c r="X446" s="348">
        <v>13.8127</v>
      </c>
      <c r="Y446" s="374"/>
      <c r="Z446" s="346">
        <v>13</v>
      </c>
      <c r="AA446" s="346">
        <v>11</v>
      </c>
      <c r="AB446" s="346">
        <v>19</v>
      </c>
      <c r="AC446" s="346">
        <v>20</v>
      </c>
      <c r="AD446" s="346">
        <v>20</v>
      </c>
      <c r="AE446" s="346">
        <v>18</v>
      </c>
      <c r="AF446" s="346">
        <v>7</v>
      </c>
      <c r="AG446" s="346">
        <v>9</v>
      </c>
      <c r="AH446" s="346">
        <v>10</v>
      </c>
      <c r="AI446" s="346">
        <v>7</v>
      </c>
      <c r="AJ446" s="346">
        <v>20</v>
      </c>
      <c r="AK446" s="346">
        <v>23</v>
      </c>
      <c r="AL446" s="346">
        <v>19</v>
      </c>
      <c r="AM446" s="346">
        <v>18</v>
      </c>
      <c r="AN446" s="346">
        <v>15</v>
      </c>
      <c r="AO446" s="373"/>
      <c r="AP446" s="348">
        <v>11.77</v>
      </c>
      <c r="AQ446" s="348">
        <v>12.44</v>
      </c>
      <c r="AR446" s="348">
        <v>9.14</v>
      </c>
      <c r="AS446" s="348">
        <v>2.08</v>
      </c>
      <c r="AT446" s="348">
        <v>-9.02</v>
      </c>
      <c r="AU446" s="351"/>
      <c r="AV446" s="346">
        <v>7</v>
      </c>
      <c r="AW446" s="346">
        <v>10</v>
      </c>
      <c r="AX446" s="346">
        <v>8</v>
      </c>
      <c r="AY446" s="346">
        <v>10</v>
      </c>
      <c r="AZ446" s="346">
        <v>18</v>
      </c>
      <c r="BA446" s="362"/>
      <c r="BB446" s="348">
        <v>13.541872303882201</v>
      </c>
      <c r="BC446" s="375">
        <v>0.95833126864662399</v>
      </c>
      <c r="BD446" s="375">
        <v>4.9664164005289099E-2</v>
      </c>
      <c r="BE446" s="375">
        <v>8.1994140624741497E-4</v>
      </c>
      <c r="BF446" s="374"/>
      <c r="BG446" s="348">
        <v>72.613399999999999</v>
      </c>
      <c r="BH446" s="348">
        <v>8.4519900000000003</v>
      </c>
      <c r="BI446" s="348">
        <v>14.950900000000001</v>
      </c>
      <c r="BJ446" s="348">
        <v>3.9837099999999999</v>
      </c>
      <c r="BK446" s="373"/>
      <c r="BL446" s="372" t="s">
        <v>2757</v>
      </c>
      <c r="BM446" s="372" t="s">
        <v>2758</v>
      </c>
      <c r="BN446" s="372" t="s">
        <v>2759</v>
      </c>
      <c r="BO446" s="372" t="s">
        <v>2760</v>
      </c>
      <c r="BP446" s="372" t="s">
        <v>2761</v>
      </c>
      <c r="BQ446" s="373"/>
      <c r="BR446" s="354" t="s">
        <v>525</v>
      </c>
    </row>
    <row r="447" spans="1:70" s="428" customFormat="1" x14ac:dyDescent="0.25">
      <c r="A447" s="345" t="s">
        <v>3903</v>
      </c>
      <c r="B447" s="373"/>
      <c r="C447" s="719">
        <v>43350</v>
      </c>
      <c r="D447" s="373"/>
      <c r="E447" s="346">
        <v>1410.84</v>
      </c>
      <c r="F447" s="373"/>
      <c r="G447" s="347">
        <v>33.326700000000002</v>
      </c>
      <c r="H447" s="374"/>
      <c r="I447" s="348">
        <v>0.4007</v>
      </c>
      <c r="J447" s="348">
        <v>4.2114000000000003</v>
      </c>
      <c r="K447" s="348">
        <v>2.0754000000000001</v>
      </c>
      <c r="L447" s="348">
        <v>4.0148999999999999</v>
      </c>
      <c r="M447" s="348">
        <v>-5.4953000000000003</v>
      </c>
      <c r="N447" s="350">
        <v>-1.6291</v>
      </c>
      <c r="O447" s="348">
        <v>0.16569999999999999</v>
      </c>
      <c r="P447" s="348">
        <v>11.437900000000001</v>
      </c>
      <c r="Q447" s="348">
        <v>12.838699999999999</v>
      </c>
      <c r="R447" s="348" t="s">
        <v>430</v>
      </c>
      <c r="S447" s="348">
        <v>9.8847000000000005</v>
      </c>
      <c r="T447" s="348">
        <v>-7.0522</v>
      </c>
      <c r="U447" s="348">
        <v>-5.8586</v>
      </c>
      <c r="V447" s="348">
        <v>-4.0204000000000004</v>
      </c>
      <c r="W447" s="348">
        <v>2.5266999999999999</v>
      </c>
      <c r="X447" s="348">
        <v>16.7256</v>
      </c>
      <c r="Y447" s="374"/>
      <c r="Z447" s="346">
        <v>12</v>
      </c>
      <c r="AA447" s="346">
        <v>20</v>
      </c>
      <c r="AB447" s="346">
        <v>22</v>
      </c>
      <c r="AC447" s="346">
        <v>22</v>
      </c>
      <c r="AD447" s="346">
        <v>19</v>
      </c>
      <c r="AE447" s="346">
        <v>13</v>
      </c>
      <c r="AF447" s="346">
        <v>10</v>
      </c>
      <c r="AG447" s="346">
        <v>7</v>
      </c>
      <c r="AH447" s="346">
        <v>7</v>
      </c>
      <c r="AI447" s="346" t="s">
        <v>430</v>
      </c>
      <c r="AJ447" s="346">
        <v>23</v>
      </c>
      <c r="AK447" s="346">
        <v>21</v>
      </c>
      <c r="AL447" s="346">
        <v>16</v>
      </c>
      <c r="AM447" s="346">
        <v>13</v>
      </c>
      <c r="AN447" s="346">
        <v>22</v>
      </c>
      <c r="AO447" s="373"/>
      <c r="AP447" s="348" t="s">
        <v>430</v>
      </c>
      <c r="AQ447" s="348">
        <v>13.7</v>
      </c>
      <c r="AR447" s="348">
        <v>9.8000000000000007</v>
      </c>
      <c r="AS447" s="348">
        <v>3.24</v>
      </c>
      <c r="AT447" s="348">
        <v>-7.33</v>
      </c>
      <c r="AU447" s="351"/>
      <c r="AV447" s="346" t="s">
        <v>430</v>
      </c>
      <c r="AW447" s="346">
        <v>7</v>
      </c>
      <c r="AX447" s="346">
        <v>7</v>
      </c>
      <c r="AY447" s="346">
        <v>7</v>
      </c>
      <c r="AZ447" s="346">
        <v>16</v>
      </c>
      <c r="BA447" s="362"/>
      <c r="BB447" s="348">
        <v>13.2337020355292</v>
      </c>
      <c r="BC447" s="375">
        <v>0.96269973411245902</v>
      </c>
      <c r="BD447" s="375">
        <v>5.2614239336575198E-2</v>
      </c>
      <c r="BE447" s="375">
        <v>2.14933398150077E-2</v>
      </c>
      <c r="BF447" s="374"/>
      <c r="BG447" s="348">
        <v>70.378399999999999</v>
      </c>
      <c r="BH447" s="348">
        <v>17.458300000000001</v>
      </c>
      <c r="BI447" s="348">
        <v>7.0642699999999996</v>
      </c>
      <c r="BJ447" s="348">
        <v>5.09903</v>
      </c>
      <c r="BK447" s="373"/>
      <c r="BL447" s="372" t="s">
        <v>2763</v>
      </c>
      <c r="BM447" s="372" t="s">
        <v>2764</v>
      </c>
      <c r="BN447" s="372" t="s">
        <v>2765</v>
      </c>
      <c r="BO447" s="372" t="s">
        <v>2766</v>
      </c>
      <c r="BP447" s="372" t="s">
        <v>2767</v>
      </c>
      <c r="BQ447" s="373"/>
      <c r="BR447" s="354" t="s">
        <v>1015</v>
      </c>
    </row>
    <row r="448" spans="1:70" s="428" customFormat="1" x14ac:dyDescent="0.25">
      <c r="A448" s="345" t="s">
        <v>3904</v>
      </c>
      <c r="B448" s="373"/>
      <c r="C448" s="719">
        <v>45953</v>
      </c>
      <c r="D448" s="373"/>
      <c r="E448" s="346">
        <v>1045.48</v>
      </c>
      <c r="F448" s="373"/>
      <c r="G448" s="347">
        <v>9.7431000000000001</v>
      </c>
      <c r="H448" s="374"/>
      <c r="I448" s="348">
        <v>-0.19359999999999999</v>
      </c>
      <c r="J448" s="348">
        <v>5.3445</v>
      </c>
      <c r="K448" s="348">
        <v>6.1559999999999997</v>
      </c>
      <c r="L448" s="348">
        <v>13.485799999999999</v>
      </c>
      <c r="M448" s="348">
        <v>0.12230000000000001</v>
      </c>
      <c r="N448" s="350" t="s">
        <v>430</v>
      </c>
      <c r="O448" s="348" t="s">
        <v>430</v>
      </c>
      <c r="P448" s="348" t="s">
        <v>430</v>
      </c>
      <c r="Q448" s="348" t="s">
        <v>430</v>
      </c>
      <c r="R448" s="348" t="s">
        <v>430</v>
      </c>
      <c r="S448" s="348">
        <v>20.436800000000002</v>
      </c>
      <c r="T448" s="348">
        <v>-0.76890000000000003</v>
      </c>
      <c r="U448" s="348" t="s">
        <v>430</v>
      </c>
      <c r="V448" s="348" t="s">
        <v>430</v>
      </c>
      <c r="W448" s="348">
        <v>2.4759000000000002</v>
      </c>
      <c r="X448" s="348">
        <v>-2.569</v>
      </c>
      <c r="Y448" s="374"/>
      <c r="Z448" s="346">
        <v>24</v>
      </c>
      <c r="AA448" s="346">
        <v>8</v>
      </c>
      <c r="AB448" s="346">
        <v>3</v>
      </c>
      <c r="AC448" s="346">
        <v>3</v>
      </c>
      <c r="AD448" s="346">
        <v>4</v>
      </c>
      <c r="AE448" s="346" t="s">
        <v>430</v>
      </c>
      <c r="AF448" s="346" t="s">
        <v>430</v>
      </c>
      <c r="AG448" s="346" t="s">
        <v>430</v>
      </c>
      <c r="AH448" s="346" t="s">
        <v>430</v>
      </c>
      <c r="AI448" s="346" t="s">
        <v>430</v>
      </c>
      <c r="AJ448" s="346">
        <v>3</v>
      </c>
      <c r="AK448" s="346">
        <v>4</v>
      </c>
      <c r="AL448" s="346" t="s">
        <v>430</v>
      </c>
      <c r="AM448" s="346" t="s">
        <v>430</v>
      </c>
      <c r="AN448" s="346">
        <v>24</v>
      </c>
      <c r="AO448" s="373"/>
      <c r="AP448" s="348" t="s">
        <v>430</v>
      </c>
      <c r="AQ448" s="348" t="s">
        <v>430</v>
      </c>
      <c r="AR448" s="348" t="s">
        <v>430</v>
      </c>
      <c r="AS448" s="348" t="s">
        <v>430</v>
      </c>
      <c r="AT448" s="348" t="s">
        <v>430</v>
      </c>
      <c r="AU448" s="351"/>
      <c r="AV448" s="346" t="s">
        <v>430</v>
      </c>
      <c r="AW448" s="346" t="s">
        <v>430</v>
      </c>
      <c r="AX448" s="346" t="s">
        <v>430</v>
      </c>
      <c r="AY448" s="346" t="s">
        <v>430</v>
      </c>
      <c r="AZ448" s="346" t="s">
        <v>430</v>
      </c>
      <c r="BA448" s="362"/>
      <c r="BB448" s="348">
        <v>17.586132531226401</v>
      </c>
      <c r="BC448" s="375">
        <v>1.1712862420341601</v>
      </c>
      <c r="BD448" s="375">
        <v>-3.3503877125387299E-2</v>
      </c>
      <c r="BE448" s="375">
        <v>0.95852369418423</v>
      </c>
      <c r="BF448" s="374"/>
      <c r="BG448" s="348">
        <v>34.236899999999999</v>
      </c>
      <c r="BH448" s="348">
        <v>17.518000000000001</v>
      </c>
      <c r="BI448" s="348">
        <v>46.783499999999997</v>
      </c>
      <c r="BJ448" s="348">
        <v>1.4616</v>
      </c>
      <c r="BK448" s="373"/>
      <c r="BL448" s="372" t="s">
        <v>2769</v>
      </c>
      <c r="BM448" s="372" t="s">
        <v>2770</v>
      </c>
      <c r="BN448" s="372" t="s">
        <v>2771</v>
      </c>
      <c r="BO448" s="372" t="s">
        <v>2772</v>
      </c>
      <c r="BP448" s="372" t="s">
        <v>2773</v>
      </c>
      <c r="BQ448" s="373"/>
      <c r="BR448" s="354" t="s">
        <v>476</v>
      </c>
    </row>
    <row r="449" spans="1:70" s="428" customFormat="1" x14ac:dyDescent="0.25">
      <c r="A449" s="345" t="s">
        <v>3905</v>
      </c>
      <c r="B449" s="373"/>
      <c r="C449" s="719">
        <v>41275</v>
      </c>
      <c r="D449" s="373"/>
      <c r="E449" s="346">
        <v>687.74400000000003</v>
      </c>
      <c r="F449" s="373"/>
      <c r="G449" s="347">
        <v>61.3125</v>
      </c>
      <c r="H449" s="374"/>
      <c r="I449" s="348">
        <v>0.16139999999999999</v>
      </c>
      <c r="J449" s="348">
        <v>5.8536999999999999</v>
      </c>
      <c r="K449" s="348">
        <v>3.5148999999999999</v>
      </c>
      <c r="L449" s="348">
        <v>6.5072999999999999</v>
      </c>
      <c r="M449" s="348">
        <v>-3.8546999999999998</v>
      </c>
      <c r="N449" s="350">
        <v>0.69299999999999995</v>
      </c>
      <c r="O449" s="348">
        <v>0.23119999999999999</v>
      </c>
      <c r="P449" s="348">
        <v>11.161099999999999</v>
      </c>
      <c r="Q449" s="348">
        <v>11.1873</v>
      </c>
      <c r="R449" s="348">
        <v>11.8504</v>
      </c>
      <c r="S449" s="348">
        <v>13.114100000000001</v>
      </c>
      <c r="T449" s="348">
        <v>-5.0679999999999996</v>
      </c>
      <c r="U449" s="348">
        <v>-3.4367000000000001</v>
      </c>
      <c r="V449" s="348">
        <v>-1.9181999999999999</v>
      </c>
      <c r="W449" s="348">
        <v>3.8734000000000002</v>
      </c>
      <c r="X449" s="348">
        <v>11.5365</v>
      </c>
      <c r="Y449" s="374"/>
      <c r="Z449" s="346">
        <v>20</v>
      </c>
      <c r="AA449" s="346">
        <v>3</v>
      </c>
      <c r="AB449" s="346">
        <v>9</v>
      </c>
      <c r="AC449" s="346">
        <v>13</v>
      </c>
      <c r="AD449" s="346">
        <v>15</v>
      </c>
      <c r="AE449" s="346">
        <v>8</v>
      </c>
      <c r="AF449" s="346">
        <v>9</v>
      </c>
      <c r="AG449" s="346">
        <v>8</v>
      </c>
      <c r="AH449" s="346">
        <v>11</v>
      </c>
      <c r="AI449" s="346">
        <v>8</v>
      </c>
      <c r="AJ449" s="346">
        <v>13</v>
      </c>
      <c r="AK449" s="346">
        <v>14</v>
      </c>
      <c r="AL449" s="346">
        <v>9</v>
      </c>
      <c r="AM449" s="346">
        <v>9</v>
      </c>
      <c r="AN449" s="346">
        <v>3</v>
      </c>
      <c r="AO449" s="373"/>
      <c r="AP449" s="348">
        <v>11.61</v>
      </c>
      <c r="AQ449" s="348">
        <v>11.92</v>
      </c>
      <c r="AR449" s="348">
        <v>9.1300000000000008</v>
      </c>
      <c r="AS449" s="348">
        <v>4.7300000000000004</v>
      </c>
      <c r="AT449" s="348">
        <v>-3.37</v>
      </c>
      <c r="AU449" s="351"/>
      <c r="AV449" s="346">
        <v>8</v>
      </c>
      <c r="AW449" s="346">
        <v>11</v>
      </c>
      <c r="AX449" s="346">
        <v>9</v>
      </c>
      <c r="AY449" s="346">
        <v>3</v>
      </c>
      <c r="AZ449" s="346">
        <v>10</v>
      </c>
      <c r="BA449" s="362"/>
      <c r="BB449" s="348">
        <v>13.6723381056573</v>
      </c>
      <c r="BC449" s="375">
        <v>1.0012992203971101</v>
      </c>
      <c r="BD449" s="375">
        <v>4.90913102217043E-2</v>
      </c>
      <c r="BE449" s="375">
        <v>-3.06504812390723E-2</v>
      </c>
      <c r="BF449" s="374"/>
      <c r="BG449" s="348">
        <v>73.841399999999993</v>
      </c>
      <c r="BH449" s="348">
        <v>16.865400000000001</v>
      </c>
      <c r="BI449" s="348">
        <v>7.6564800000000002</v>
      </c>
      <c r="BJ449" s="348">
        <v>1.63672</v>
      </c>
      <c r="BK449" s="373"/>
      <c r="BL449" s="372" t="s">
        <v>2775</v>
      </c>
      <c r="BM449" s="372" t="s">
        <v>2776</v>
      </c>
      <c r="BN449" s="372" t="s">
        <v>2777</v>
      </c>
      <c r="BO449" s="372" t="s">
        <v>2778</v>
      </c>
      <c r="BP449" s="372" t="s">
        <v>2779</v>
      </c>
      <c r="BQ449" s="373"/>
      <c r="BR449" s="354" t="s">
        <v>463</v>
      </c>
    </row>
    <row r="450" spans="1:70" s="428" customFormat="1" x14ac:dyDescent="0.25">
      <c r="A450" s="345" t="s">
        <v>3906</v>
      </c>
      <c r="B450" s="373"/>
      <c r="C450" s="719">
        <v>45625</v>
      </c>
      <c r="D450" s="373"/>
      <c r="E450" s="346">
        <v>607.94000000000005</v>
      </c>
      <c r="F450" s="373"/>
      <c r="G450" s="347">
        <v>9.2260000000000009</v>
      </c>
      <c r="H450" s="374"/>
      <c r="I450" s="348">
        <v>0.50109999999999999</v>
      </c>
      <c r="J450" s="348">
        <v>4.6624999999999996</v>
      </c>
      <c r="K450" s="348">
        <v>4.3547000000000002</v>
      </c>
      <c r="L450" s="348">
        <v>8.5029000000000003</v>
      </c>
      <c r="M450" s="348">
        <v>-2.6177000000000001</v>
      </c>
      <c r="N450" s="350">
        <v>-3.7856000000000001</v>
      </c>
      <c r="O450" s="348" t="s">
        <v>430</v>
      </c>
      <c r="P450" s="348" t="s">
        <v>430</v>
      </c>
      <c r="Q450" s="348" t="s">
        <v>430</v>
      </c>
      <c r="R450" s="348" t="s">
        <v>430</v>
      </c>
      <c r="S450" s="348">
        <v>14.169</v>
      </c>
      <c r="T450" s="348">
        <v>-3.7252999999999998</v>
      </c>
      <c r="U450" s="348">
        <v>-5.2967000000000004</v>
      </c>
      <c r="V450" s="348">
        <v>-4.867</v>
      </c>
      <c r="W450" s="348">
        <v>3.3841000000000001</v>
      </c>
      <c r="X450" s="348">
        <v>-5.0625</v>
      </c>
      <c r="Y450" s="374"/>
      <c r="Z450" s="346">
        <v>6</v>
      </c>
      <c r="AA450" s="346">
        <v>17</v>
      </c>
      <c r="AB450" s="346">
        <v>4</v>
      </c>
      <c r="AC450" s="346">
        <v>6</v>
      </c>
      <c r="AD450" s="346">
        <v>9</v>
      </c>
      <c r="AE450" s="346">
        <v>17</v>
      </c>
      <c r="AF450" s="346" t="s">
        <v>430</v>
      </c>
      <c r="AG450" s="346" t="s">
        <v>430</v>
      </c>
      <c r="AH450" s="346" t="s">
        <v>430</v>
      </c>
      <c r="AI450" s="346" t="s">
        <v>430</v>
      </c>
      <c r="AJ450" s="346">
        <v>8</v>
      </c>
      <c r="AK450" s="346">
        <v>8</v>
      </c>
      <c r="AL450" s="346">
        <v>14</v>
      </c>
      <c r="AM450" s="346">
        <v>14</v>
      </c>
      <c r="AN450" s="346">
        <v>7</v>
      </c>
      <c r="AO450" s="373"/>
      <c r="AP450" s="348" t="s">
        <v>430</v>
      </c>
      <c r="AQ450" s="348" t="s">
        <v>430</v>
      </c>
      <c r="AR450" s="348" t="s">
        <v>430</v>
      </c>
      <c r="AS450" s="348" t="s">
        <v>430</v>
      </c>
      <c r="AT450" s="348">
        <v>-4.22</v>
      </c>
      <c r="AU450" s="351"/>
      <c r="AV450" s="346" t="s">
        <v>430</v>
      </c>
      <c r="AW450" s="346" t="s">
        <v>430</v>
      </c>
      <c r="AX450" s="346" t="s">
        <v>430</v>
      </c>
      <c r="AY450" s="346" t="s">
        <v>430</v>
      </c>
      <c r="AZ450" s="346">
        <v>11</v>
      </c>
      <c r="BA450" s="362"/>
      <c r="BB450" s="348">
        <v>15.473125862300201</v>
      </c>
      <c r="BC450" s="375">
        <v>1.08981762177688</v>
      </c>
      <c r="BD450" s="375">
        <v>-5.6577059967274197E-2</v>
      </c>
      <c r="BE450" s="375">
        <v>-0.58477266318473298</v>
      </c>
      <c r="BF450" s="374"/>
      <c r="BG450" s="348">
        <v>47.129300000000001</v>
      </c>
      <c r="BH450" s="348">
        <v>11.7279</v>
      </c>
      <c r="BI450" s="348">
        <v>37.902200000000001</v>
      </c>
      <c r="BJ450" s="348">
        <v>3.2406000000000001</v>
      </c>
      <c r="BK450" s="373"/>
      <c r="BL450" s="372" t="s">
        <v>2781</v>
      </c>
      <c r="BM450" s="372" t="s">
        <v>2782</v>
      </c>
      <c r="BN450" s="372" t="s">
        <v>2783</v>
      </c>
      <c r="BO450" s="372" t="s">
        <v>2784</v>
      </c>
      <c r="BP450" s="372" t="s">
        <v>2785</v>
      </c>
      <c r="BQ450" s="373"/>
      <c r="BR450" s="354" t="s">
        <v>476</v>
      </c>
    </row>
    <row r="451" spans="1:70" s="428" customFormat="1" x14ac:dyDescent="0.25">
      <c r="A451" s="345" t="s">
        <v>3907</v>
      </c>
      <c r="B451" s="373"/>
      <c r="C451" s="719">
        <v>45957</v>
      </c>
      <c r="D451" s="373"/>
      <c r="E451" s="346">
        <v>559.35</v>
      </c>
      <c r="F451" s="373"/>
      <c r="G451" s="347">
        <v>10.26</v>
      </c>
      <c r="H451" s="374"/>
      <c r="I451" s="348">
        <v>1.1834</v>
      </c>
      <c r="J451" s="348">
        <v>6.4314999999999998</v>
      </c>
      <c r="K451" s="348">
        <v>8.2278000000000002</v>
      </c>
      <c r="L451" s="348">
        <v>14.636900000000001</v>
      </c>
      <c r="M451" s="348">
        <v>5.1230000000000002</v>
      </c>
      <c r="N451" s="350" t="s">
        <v>430</v>
      </c>
      <c r="O451" s="348" t="s">
        <v>430</v>
      </c>
      <c r="P451" s="348" t="s">
        <v>430</v>
      </c>
      <c r="Q451" s="348" t="s">
        <v>430</v>
      </c>
      <c r="R451" s="348" t="s">
        <v>430</v>
      </c>
      <c r="S451" s="348">
        <v>20.848099999999999</v>
      </c>
      <c r="T451" s="348">
        <v>5.1230000000000002</v>
      </c>
      <c r="U451" s="348" t="s">
        <v>430</v>
      </c>
      <c r="V451" s="348" t="s">
        <v>430</v>
      </c>
      <c r="W451" s="348">
        <v>6.5420999999999996</v>
      </c>
      <c r="X451" s="348">
        <v>2.6</v>
      </c>
      <c r="Y451" s="374"/>
      <c r="Z451" s="346">
        <v>1</v>
      </c>
      <c r="AA451" s="346">
        <v>2</v>
      </c>
      <c r="AB451" s="346">
        <v>1</v>
      </c>
      <c r="AC451" s="346">
        <v>2</v>
      </c>
      <c r="AD451" s="346">
        <v>2</v>
      </c>
      <c r="AE451" s="346" t="s">
        <v>430</v>
      </c>
      <c r="AF451" s="346" t="s">
        <v>430</v>
      </c>
      <c r="AG451" s="346" t="s">
        <v>430</v>
      </c>
      <c r="AH451" s="346" t="s">
        <v>430</v>
      </c>
      <c r="AI451" s="346" t="s">
        <v>430</v>
      </c>
      <c r="AJ451" s="346">
        <v>2</v>
      </c>
      <c r="AK451" s="346">
        <v>2</v>
      </c>
      <c r="AL451" s="346" t="s">
        <v>430</v>
      </c>
      <c r="AM451" s="346" t="s">
        <v>430</v>
      </c>
      <c r="AN451" s="346">
        <v>1</v>
      </c>
      <c r="AO451" s="373"/>
      <c r="AP451" s="348" t="s">
        <v>430</v>
      </c>
      <c r="AQ451" s="348" t="s">
        <v>430</v>
      </c>
      <c r="AR451" s="348" t="s">
        <v>430</v>
      </c>
      <c r="AS451" s="348" t="s">
        <v>430</v>
      </c>
      <c r="AT451" s="348" t="s">
        <v>430</v>
      </c>
      <c r="AU451" s="351"/>
      <c r="AV451" s="346" t="s">
        <v>430</v>
      </c>
      <c r="AW451" s="346" t="s">
        <v>430</v>
      </c>
      <c r="AX451" s="346" t="s">
        <v>430</v>
      </c>
      <c r="AY451" s="346" t="s">
        <v>430</v>
      </c>
      <c r="AZ451" s="346" t="s">
        <v>430</v>
      </c>
      <c r="BA451" s="362"/>
      <c r="BB451" s="348">
        <v>19.265571579404799</v>
      </c>
      <c r="BC451" s="375">
        <v>1.2927714819709399</v>
      </c>
      <c r="BD451" s="375">
        <v>7.50983066248427E-3</v>
      </c>
      <c r="BE451" s="375">
        <v>1.85293802319564</v>
      </c>
      <c r="BF451" s="374"/>
      <c r="BG451" s="348">
        <v>37.942700000000002</v>
      </c>
      <c r="BH451" s="348">
        <v>19.139500000000002</v>
      </c>
      <c r="BI451" s="348">
        <v>42.8416</v>
      </c>
      <c r="BJ451" s="348">
        <v>7.6200000000000004E-2</v>
      </c>
      <c r="BK451" s="373"/>
      <c r="BL451" s="372" t="s">
        <v>2787</v>
      </c>
      <c r="BM451" s="372" t="s">
        <v>2788</v>
      </c>
      <c r="BN451" s="372" t="s">
        <v>2789</v>
      </c>
      <c r="BO451" s="372" t="s">
        <v>2790</v>
      </c>
      <c r="BP451" s="372" t="s">
        <v>2791</v>
      </c>
      <c r="BQ451" s="373"/>
      <c r="BR451" s="354" t="s">
        <v>602</v>
      </c>
    </row>
    <row r="452" spans="1:70" s="428" customFormat="1" x14ac:dyDescent="0.25">
      <c r="A452" s="345" t="s">
        <v>3908</v>
      </c>
      <c r="B452" s="373"/>
      <c r="C452" s="719">
        <v>43417</v>
      </c>
      <c r="D452" s="373"/>
      <c r="E452" s="346">
        <v>502.12</v>
      </c>
      <c r="F452" s="373"/>
      <c r="G452" s="347">
        <v>24.534300000000002</v>
      </c>
      <c r="H452" s="374"/>
      <c r="I452" s="348">
        <v>0.27100000000000002</v>
      </c>
      <c r="J452" s="348">
        <v>5.6205999999999996</v>
      </c>
      <c r="K452" s="348">
        <v>2.9197000000000002</v>
      </c>
      <c r="L452" s="348">
        <v>6.0223000000000004</v>
      </c>
      <c r="M452" s="348">
        <v>-3.9117999999999999</v>
      </c>
      <c r="N452" s="350">
        <v>0.1981</v>
      </c>
      <c r="O452" s="348">
        <v>-0.3271</v>
      </c>
      <c r="P452" s="348">
        <v>11.5951</v>
      </c>
      <c r="Q452" s="348">
        <v>12.7485</v>
      </c>
      <c r="R452" s="348" t="s">
        <v>430</v>
      </c>
      <c r="S452" s="348">
        <v>11.9015</v>
      </c>
      <c r="T452" s="348">
        <v>-5.4431000000000003</v>
      </c>
      <c r="U452" s="348">
        <v>-4.4386999999999999</v>
      </c>
      <c r="V452" s="348">
        <v>-2.3767</v>
      </c>
      <c r="W452" s="348">
        <v>3.3641000000000001</v>
      </c>
      <c r="X452" s="348">
        <v>12.534599999999999</v>
      </c>
      <c r="Y452" s="374"/>
      <c r="Z452" s="346">
        <v>17</v>
      </c>
      <c r="AA452" s="346">
        <v>6</v>
      </c>
      <c r="AB452" s="346">
        <v>16</v>
      </c>
      <c r="AC452" s="346">
        <v>17</v>
      </c>
      <c r="AD452" s="346">
        <v>16</v>
      </c>
      <c r="AE452" s="346">
        <v>10</v>
      </c>
      <c r="AF452" s="346">
        <v>11</v>
      </c>
      <c r="AG452" s="346">
        <v>6</v>
      </c>
      <c r="AH452" s="346">
        <v>8</v>
      </c>
      <c r="AI452" s="346" t="s">
        <v>430</v>
      </c>
      <c r="AJ452" s="346">
        <v>19</v>
      </c>
      <c r="AK452" s="346">
        <v>15</v>
      </c>
      <c r="AL452" s="346">
        <v>12</v>
      </c>
      <c r="AM452" s="346">
        <v>11</v>
      </c>
      <c r="AN452" s="346">
        <v>8</v>
      </c>
      <c r="AO452" s="373"/>
      <c r="AP452" s="348" t="s">
        <v>430</v>
      </c>
      <c r="AQ452" s="348">
        <v>13.52</v>
      </c>
      <c r="AR452" s="348">
        <v>10.39</v>
      </c>
      <c r="AS452" s="348">
        <v>3.96</v>
      </c>
      <c r="AT452" s="348">
        <v>-4.8</v>
      </c>
      <c r="AU452" s="351"/>
      <c r="AV452" s="346" t="s">
        <v>430</v>
      </c>
      <c r="AW452" s="346">
        <v>8</v>
      </c>
      <c r="AX452" s="346">
        <v>6</v>
      </c>
      <c r="AY452" s="346">
        <v>6</v>
      </c>
      <c r="AZ452" s="346">
        <v>12</v>
      </c>
      <c r="BA452" s="362"/>
      <c r="BB452" s="348">
        <v>13.914400991656301</v>
      </c>
      <c r="BC452" s="375">
        <v>1.01031057857135</v>
      </c>
      <c r="BD452" s="375">
        <v>5.0635973177957302E-2</v>
      </c>
      <c r="BE452" s="375">
        <v>-3.59059381398741E-3</v>
      </c>
      <c r="BF452" s="374"/>
      <c r="BG452" s="348">
        <v>63.688099999999999</v>
      </c>
      <c r="BH452" s="348">
        <v>15.0479</v>
      </c>
      <c r="BI452" s="348">
        <v>18.648599999999998</v>
      </c>
      <c r="BJ452" s="348">
        <v>2.6154000000000002</v>
      </c>
      <c r="BK452" s="373"/>
      <c r="BL452" s="372" t="s">
        <v>2793</v>
      </c>
      <c r="BM452" s="372" t="s">
        <v>2794</v>
      </c>
      <c r="BN452" s="372" t="s">
        <v>2795</v>
      </c>
      <c r="BO452" s="372" t="s">
        <v>2796</v>
      </c>
      <c r="BP452" s="372" t="s">
        <v>2797</v>
      </c>
      <c r="BQ452" s="373"/>
      <c r="BR452" s="354" t="s">
        <v>476</v>
      </c>
    </row>
    <row r="453" spans="1:70" s="428" customFormat="1" x14ac:dyDescent="0.25">
      <c r="A453" s="345" t="s">
        <v>3909</v>
      </c>
      <c r="B453" s="373"/>
      <c r="C453" s="719">
        <v>45708</v>
      </c>
      <c r="D453" s="373"/>
      <c r="E453" s="346">
        <v>485.29199999999997</v>
      </c>
      <c r="F453" s="373"/>
      <c r="G453" s="347">
        <v>11.095700000000001</v>
      </c>
      <c r="H453" s="374"/>
      <c r="I453" s="348">
        <v>0.41720000000000002</v>
      </c>
      <c r="J453" s="348">
        <v>4.1399999999999997</v>
      </c>
      <c r="K453" s="348">
        <v>2.2475999999999998</v>
      </c>
      <c r="L453" s="348">
        <v>5.8699000000000003</v>
      </c>
      <c r="M453" s="348">
        <v>-3.3921999999999999</v>
      </c>
      <c r="N453" s="350">
        <v>2.0886</v>
      </c>
      <c r="O453" s="348" t="s">
        <v>430</v>
      </c>
      <c r="P453" s="348" t="s">
        <v>430</v>
      </c>
      <c r="Q453" s="348" t="s">
        <v>430</v>
      </c>
      <c r="R453" s="348" t="s">
        <v>430</v>
      </c>
      <c r="S453" s="348">
        <v>11.9511</v>
      </c>
      <c r="T453" s="348">
        <v>-4.9114000000000004</v>
      </c>
      <c r="U453" s="348">
        <v>-3.0749</v>
      </c>
      <c r="V453" s="348">
        <v>-0.86839999999999995</v>
      </c>
      <c r="W453" s="348">
        <v>2.5072999999999999</v>
      </c>
      <c r="X453" s="348">
        <v>8.1740999999999993</v>
      </c>
      <c r="Y453" s="374"/>
      <c r="Z453" s="346">
        <v>9</v>
      </c>
      <c r="AA453" s="346">
        <v>22</v>
      </c>
      <c r="AB453" s="346">
        <v>20</v>
      </c>
      <c r="AC453" s="346">
        <v>19</v>
      </c>
      <c r="AD453" s="346">
        <v>13</v>
      </c>
      <c r="AE453" s="346">
        <v>6</v>
      </c>
      <c r="AF453" s="346" t="s">
        <v>430</v>
      </c>
      <c r="AG453" s="346" t="s">
        <v>430</v>
      </c>
      <c r="AH453" s="346" t="s">
        <v>430</v>
      </c>
      <c r="AI453" s="346" t="s">
        <v>430</v>
      </c>
      <c r="AJ453" s="346">
        <v>18</v>
      </c>
      <c r="AK453" s="346">
        <v>12</v>
      </c>
      <c r="AL453" s="346">
        <v>7</v>
      </c>
      <c r="AM453" s="346">
        <v>7</v>
      </c>
      <c r="AN453" s="346">
        <v>23</v>
      </c>
      <c r="AO453" s="373"/>
      <c r="AP453" s="348" t="s">
        <v>430</v>
      </c>
      <c r="AQ453" s="348" t="s">
        <v>430</v>
      </c>
      <c r="AR453" s="348" t="s">
        <v>430</v>
      </c>
      <c r="AS453" s="348" t="s">
        <v>430</v>
      </c>
      <c r="AT453" s="348">
        <v>-3.16</v>
      </c>
      <c r="AU453" s="351"/>
      <c r="AV453" s="346" t="s">
        <v>430</v>
      </c>
      <c r="AW453" s="346" t="s">
        <v>430</v>
      </c>
      <c r="AX453" s="346" t="s">
        <v>430</v>
      </c>
      <c r="AY453" s="346" t="s">
        <v>430</v>
      </c>
      <c r="AZ453" s="346">
        <v>8</v>
      </c>
      <c r="BA453" s="362"/>
      <c r="BB453" s="348">
        <v>11.590238597665801</v>
      </c>
      <c r="BC453" s="375">
        <v>0.89265586970097699</v>
      </c>
      <c r="BD453" s="375">
        <v>2.2671328460479801E-2</v>
      </c>
      <c r="BE453" s="375">
        <v>-3.39575442040373E-2</v>
      </c>
      <c r="BF453" s="374"/>
      <c r="BG453" s="348">
        <v>65.543999999999997</v>
      </c>
      <c r="BH453" s="348">
        <v>21.594799999999999</v>
      </c>
      <c r="BI453" s="348">
        <v>10.1326</v>
      </c>
      <c r="BJ453" s="348">
        <v>2.7286000000000001</v>
      </c>
      <c r="BK453" s="373"/>
      <c r="BL453" s="372" t="s">
        <v>2799</v>
      </c>
      <c r="BM453" s="372" t="s">
        <v>2800</v>
      </c>
      <c r="BN453" s="372" t="s">
        <v>2801</v>
      </c>
      <c r="BO453" s="372" t="s">
        <v>2802</v>
      </c>
      <c r="BP453" s="372" t="s">
        <v>2803</v>
      </c>
      <c r="BQ453" s="373"/>
      <c r="BR453" s="354" t="s">
        <v>476</v>
      </c>
    </row>
    <row r="454" spans="1:70" s="428" customFormat="1" x14ac:dyDescent="0.25">
      <c r="A454" s="345" t="s">
        <v>3910</v>
      </c>
      <c r="B454" s="373"/>
      <c r="C454" s="719">
        <v>45982</v>
      </c>
      <c r="D454" s="373"/>
      <c r="E454" s="346">
        <v>476.81200000000001</v>
      </c>
      <c r="F454" s="373"/>
      <c r="G454" s="347">
        <v>9.6856000000000009</v>
      </c>
      <c r="H454" s="374"/>
      <c r="I454" s="348">
        <v>0.60450000000000004</v>
      </c>
      <c r="J454" s="348">
        <v>4.8667999999999996</v>
      </c>
      <c r="K454" s="348">
        <v>3.1831999999999998</v>
      </c>
      <c r="L454" s="348">
        <v>7.3243999999999998</v>
      </c>
      <c r="M454" s="348">
        <v>-2.2574999999999998</v>
      </c>
      <c r="N454" s="350" t="s">
        <v>430</v>
      </c>
      <c r="O454" s="348" t="s">
        <v>430</v>
      </c>
      <c r="P454" s="348" t="s">
        <v>430</v>
      </c>
      <c r="Q454" s="348" t="s">
        <v>430</v>
      </c>
      <c r="R454" s="348" t="s">
        <v>430</v>
      </c>
      <c r="S454" s="348">
        <v>13.4145</v>
      </c>
      <c r="T454" s="348">
        <v>-2.9304000000000001</v>
      </c>
      <c r="U454" s="348" t="s">
        <v>430</v>
      </c>
      <c r="V454" s="348" t="s">
        <v>430</v>
      </c>
      <c r="W454" s="348">
        <v>3.2282999999999999</v>
      </c>
      <c r="X454" s="348">
        <v>-3.1440000000000001</v>
      </c>
      <c r="Y454" s="374"/>
      <c r="Z454" s="346">
        <v>3</v>
      </c>
      <c r="AA454" s="346">
        <v>15</v>
      </c>
      <c r="AB454" s="346">
        <v>12</v>
      </c>
      <c r="AC454" s="346">
        <v>10</v>
      </c>
      <c r="AD454" s="346">
        <v>7</v>
      </c>
      <c r="AE454" s="346" t="s">
        <v>430</v>
      </c>
      <c r="AF454" s="346" t="s">
        <v>430</v>
      </c>
      <c r="AG454" s="346" t="s">
        <v>430</v>
      </c>
      <c r="AH454" s="346" t="s">
        <v>430</v>
      </c>
      <c r="AI454" s="346" t="s">
        <v>430</v>
      </c>
      <c r="AJ454" s="346">
        <v>11</v>
      </c>
      <c r="AK454" s="346">
        <v>7</v>
      </c>
      <c r="AL454" s="346" t="s">
        <v>430</v>
      </c>
      <c r="AM454" s="346" t="s">
        <v>430</v>
      </c>
      <c r="AN454" s="346">
        <v>11</v>
      </c>
      <c r="AO454" s="373"/>
      <c r="AP454" s="348" t="s">
        <v>430</v>
      </c>
      <c r="AQ454" s="348" t="s">
        <v>430</v>
      </c>
      <c r="AR454" s="348" t="s">
        <v>430</v>
      </c>
      <c r="AS454" s="348" t="s">
        <v>430</v>
      </c>
      <c r="AT454" s="348" t="s">
        <v>430</v>
      </c>
      <c r="AU454" s="351"/>
      <c r="AV454" s="346" t="s">
        <v>430</v>
      </c>
      <c r="AW454" s="346" t="s">
        <v>430</v>
      </c>
      <c r="AX454" s="346" t="s">
        <v>430</v>
      </c>
      <c r="AY454" s="346" t="s">
        <v>430</v>
      </c>
      <c r="AZ454" s="346" t="s">
        <v>430</v>
      </c>
      <c r="BA454" s="362"/>
      <c r="BB454" s="348">
        <v>17.050921186655099</v>
      </c>
      <c r="BC454" s="375">
        <v>1.1177733126420299</v>
      </c>
      <c r="BD454" s="375">
        <v>-4.2913417037334402E-2</v>
      </c>
      <c r="BE454" s="375">
        <v>0.41626678783057702</v>
      </c>
      <c r="BF454" s="374"/>
      <c r="BG454" s="348">
        <v>43.508800000000001</v>
      </c>
      <c r="BH454" s="348">
        <v>24.7178</v>
      </c>
      <c r="BI454" s="348">
        <v>28.145499999999998</v>
      </c>
      <c r="BJ454" s="348">
        <v>3.6278999999999999</v>
      </c>
      <c r="BK454" s="373"/>
      <c r="BL454" s="372" t="s">
        <v>2805</v>
      </c>
      <c r="BM454" s="372" t="s">
        <v>2806</v>
      </c>
      <c r="BN454" s="372" t="s">
        <v>2807</v>
      </c>
      <c r="BO454" s="372" t="s">
        <v>2808</v>
      </c>
      <c r="BP454" s="372" t="s">
        <v>2809</v>
      </c>
      <c r="BQ454" s="373"/>
      <c r="BR454" s="354" t="s">
        <v>476</v>
      </c>
    </row>
    <row r="455" spans="1:70" s="428" customFormat="1" x14ac:dyDescent="0.25">
      <c r="A455" s="345" t="s">
        <v>3911</v>
      </c>
      <c r="B455" s="373"/>
      <c r="C455" s="719">
        <v>45646</v>
      </c>
      <c r="D455" s="373"/>
      <c r="E455" s="346">
        <v>362.88</v>
      </c>
      <c r="F455" s="373"/>
      <c r="G455" s="347">
        <v>10.85</v>
      </c>
      <c r="H455" s="374"/>
      <c r="I455" s="348">
        <v>0.55610000000000004</v>
      </c>
      <c r="J455" s="348">
        <v>5.2375999999999996</v>
      </c>
      <c r="K455" s="348">
        <v>2.0695999999999999</v>
      </c>
      <c r="L455" s="348">
        <v>6.3724999999999996</v>
      </c>
      <c r="M455" s="348">
        <v>-2.7778</v>
      </c>
      <c r="N455" s="350">
        <v>2.9411999999999998</v>
      </c>
      <c r="O455" s="348" t="s">
        <v>430</v>
      </c>
      <c r="P455" s="348" t="s">
        <v>430</v>
      </c>
      <c r="Q455" s="348" t="s">
        <v>430</v>
      </c>
      <c r="R455" s="348" t="s">
        <v>430</v>
      </c>
      <c r="S455" s="348">
        <v>11.3963</v>
      </c>
      <c r="T455" s="348">
        <v>-3.8973</v>
      </c>
      <c r="U455" s="348">
        <v>-1.81</v>
      </c>
      <c r="V455" s="348">
        <v>9.2299999999999993E-2</v>
      </c>
      <c r="W455" s="348">
        <v>2.649</v>
      </c>
      <c r="X455" s="348">
        <v>5.6155999999999997</v>
      </c>
      <c r="Y455" s="374"/>
      <c r="Z455" s="346">
        <v>4</v>
      </c>
      <c r="AA455" s="346">
        <v>10</v>
      </c>
      <c r="AB455" s="346">
        <v>23</v>
      </c>
      <c r="AC455" s="346">
        <v>16</v>
      </c>
      <c r="AD455" s="346">
        <v>10</v>
      </c>
      <c r="AE455" s="346">
        <v>4</v>
      </c>
      <c r="AF455" s="346" t="s">
        <v>430</v>
      </c>
      <c r="AG455" s="346" t="s">
        <v>430</v>
      </c>
      <c r="AH455" s="346" t="s">
        <v>430</v>
      </c>
      <c r="AI455" s="346" t="s">
        <v>430</v>
      </c>
      <c r="AJ455" s="346">
        <v>21</v>
      </c>
      <c r="AK455" s="346">
        <v>9</v>
      </c>
      <c r="AL455" s="346">
        <v>5</v>
      </c>
      <c r="AM455" s="346">
        <v>4</v>
      </c>
      <c r="AN455" s="346">
        <v>19</v>
      </c>
      <c r="AO455" s="373"/>
      <c r="AP455" s="348" t="s">
        <v>430</v>
      </c>
      <c r="AQ455" s="348" t="s">
        <v>430</v>
      </c>
      <c r="AR455" s="348" t="s">
        <v>430</v>
      </c>
      <c r="AS455" s="348" t="s">
        <v>430</v>
      </c>
      <c r="AT455" s="348">
        <v>-1.41</v>
      </c>
      <c r="AU455" s="351"/>
      <c r="AV455" s="346" t="s">
        <v>430</v>
      </c>
      <c r="AW455" s="346" t="s">
        <v>430</v>
      </c>
      <c r="AX455" s="346" t="s">
        <v>430</v>
      </c>
      <c r="AY455" s="346" t="s">
        <v>430</v>
      </c>
      <c r="AZ455" s="346">
        <v>5</v>
      </c>
      <c r="BA455" s="362"/>
      <c r="BB455" s="348">
        <v>13.1241615129385</v>
      </c>
      <c r="BC455" s="375">
        <v>0.93082843901021195</v>
      </c>
      <c r="BD455" s="375">
        <v>8.0841784345751302E-3</v>
      </c>
      <c r="BE455" s="375">
        <v>0.14250379232979599</v>
      </c>
      <c r="BF455" s="374"/>
      <c r="BG455" s="348">
        <v>42.158999999999999</v>
      </c>
      <c r="BH455" s="348">
        <v>26.634899999999998</v>
      </c>
      <c r="BI455" s="348">
        <v>29.051200000000001</v>
      </c>
      <c r="BJ455" s="348">
        <v>2.1549</v>
      </c>
      <c r="BK455" s="373"/>
      <c r="BL455" s="372" t="s">
        <v>2811</v>
      </c>
      <c r="BM455" s="372" t="s">
        <v>2812</v>
      </c>
      <c r="BN455" s="372" t="s">
        <v>2813</v>
      </c>
      <c r="BO455" s="372" t="s">
        <v>2814</v>
      </c>
      <c r="BP455" s="372" t="s">
        <v>2815</v>
      </c>
      <c r="BQ455" s="373"/>
      <c r="BR455" s="354" t="s">
        <v>476</v>
      </c>
    </row>
    <row r="456" spans="1:70" s="428" customFormat="1" x14ac:dyDescent="0.25">
      <c r="A456" s="345" t="s">
        <v>3912</v>
      </c>
      <c r="B456" s="373"/>
      <c r="C456" s="719">
        <v>45715</v>
      </c>
      <c r="D456" s="373"/>
      <c r="E456" s="346">
        <v>356.36</v>
      </c>
      <c r="F456" s="373"/>
      <c r="G456" s="347">
        <v>11.440799999999999</v>
      </c>
      <c r="H456" s="374"/>
      <c r="I456" s="348">
        <v>0.46810000000000002</v>
      </c>
      <c r="J456" s="348">
        <v>4.5900999999999996</v>
      </c>
      <c r="K456" s="348">
        <v>3.9034</v>
      </c>
      <c r="L456" s="348">
        <v>7.9076000000000004</v>
      </c>
      <c r="M456" s="348">
        <v>-0.59430000000000005</v>
      </c>
      <c r="N456" s="350">
        <v>4.1369999999999996</v>
      </c>
      <c r="O456" s="348" t="s">
        <v>430</v>
      </c>
      <c r="P456" s="348" t="s">
        <v>430</v>
      </c>
      <c r="Q456" s="348" t="s">
        <v>430</v>
      </c>
      <c r="R456" s="348" t="s">
        <v>430</v>
      </c>
      <c r="S456" s="348">
        <v>14.3451</v>
      </c>
      <c r="T456" s="348">
        <v>-2.5045000000000002</v>
      </c>
      <c r="U456" s="348">
        <v>-0.9214</v>
      </c>
      <c r="V456" s="348">
        <v>0.65100000000000002</v>
      </c>
      <c r="W456" s="348">
        <v>3.0619000000000001</v>
      </c>
      <c r="X456" s="348">
        <v>10.8727</v>
      </c>
      <c r="Y456" s="374"/>
      <c r="Z456" s="346">
        <v>7</v>
      </c>
      <c r="AA456" s="346">
        <v>18</v>
      </c>
      <c r="AB456" s="346">
        <v>6</v>
      </c>
      <c r="AC456" s="346">
        <v>9</v>
      </c>
      <c r="AD456" s="346">
        <v>5</v>
      </c>
      <c r="AE456" s="346">
        <v>3</v>
      </c>
      <c r="AF456" s="346" t="s">
        <v>430</v>
      </c>
      <c r="AG456" s="346" t="s">
        <v>430</v>
      </c>
      <c r="AH456" s="346" t="s">
        <v>430</v>
      </c>
      <c r="AI456" s="346" t="s">
        <v>430</v>
      </c>
      <c r="AJ456" s="346">
        <v>6</v>
      </c>
      <c r="AK456" s="346">
        <v>6</v>
      </c>
      <c r="AL456" s="346">
        <v>3</v>
      </c>
      <c r="AM456" s="346">
        <v>3</v>
      </c>
      <c r="AN456" s="346">
        <v>14</v>
      </c>
      <c r="AO456" s="373"/>
      <c r="AP456" s="348" t="s">
        <v>430</v>
      </c>
      <c r="AQ456" s="348" t="s">
        <v>430</v>
      </c>
      <c r="AR456" s="348" t="s">
        <v>430</v>
      </c>
      <c r="AS456" s="348" t="s">
        <v>430</v>
      </c>
      <c r="AT456" s="348">
        <v>0.57999999999999996</v>
      </c>
      <c r="AU456" s="351"/>
      <c r="AV456" s="346" t="s">
        <v>430</v>
      </c>
      <c r="AW456" s="346" t="s">
        <v>430</v>
      </c>
      <c r="AX456" s="346" t="s">
        <v>430</v>
      </c>
      <c r="AY456" s="346" t="s">
        <v>430</v>
      </c>
      <c r="AZ456" s="346">
        <v>3</v>
      </c>
      <c r="BA456" s="362"/>
      <c r="BB456" s="348">
        <v>12.1862599950522</v>
      </c>
      <c r="BC456" s="375">
        <v>0.92350471404318601</v>
      </c>
      <c r="BD456" s="375">
        <v>3.6201574606876799E-2</v>
      </c>
      <c r="BE456" s="375">
        <v>0.134183826904403</v>
      </c>
      <c r="BF456" s="374"/>
      <c r="BG456" s="348">
        <v>75.429100000000005</v>
      </c>
      <c r="BH456" s="348">
        <v>12.2629</v>
      </c>
      <c r="BI456" s="348">
        <v>11.988200000000001</v>
      </c>
      <c r="BJ456" s="348">
        <v>0.31979999999999997</v>
      </c>
      <c r="BK456" s="373"/>
      <c r="BL456" s="372" t="s">
        <v>2817</v>
      </c>
      <c r="BM456" s="372" t="s">
        <v>2818</v>
      </c>
      <c r="BN456" s="372" t="s">
        <v>2819</v>
      </c>
      <c r="BO456" s="372" t="s">
        <v>2820</v>
      </c>
      <c r="BP456" s="372" t="s">
        <v>2821</v>
      </c>
      <c r="BQ456" s="373"/>
      <c r="BR456" s="354" t="s">
        <v>602</v>
      </c>
    </row>
    <row r="457" spans="1:70" s="428" customFormat="1" x14ac:dyDescent="0.25">
      <c r="A457" s="345" t="s">
        <v>3913</v>
      </c>
      <c r="B457" s="373"/>
      <c r="C457" s="719">
        <v>46013</v>
      </c>
      <c r="D457" s="373"/>
      <c r="E457" s="346">
        <v>324.13200000000001</v>
      </c>
      <c r="F457" s="373"/>
      <c r="G457" s="347">
        <v>9.44</v>
      </c>
      <c r="H457" s="374"/>
      <c r="I457" s="348">
        <v>0.31879999999999997</v>
      </c>
      <c r="J457" s="348">
        <v>5.0056000000000003</v>
      </c>
      <c r="K457" s="348">
        <v>3.2823000000000002</v>
      </c>
      <c r="L457" s="348">
        <v>6.7873000000000001</v>
      </c>
      <c r="M457" s="348" t="s">
        <v>430</v>
      </c>
      <c r="N457" s="350" t="s">
        <v>430</v>
      </c>
      <c r="O457" s="348" t="s">
        <v>430</v>
      </c>
      <c r="P457" s="348" t="s">
        <v>430</v>
      </c>
      <c r="Q457" s="348" t="s">
        <v>430</v>
      </c>
      <c r="R457" s="348" t="s">
        <v>430</v>
      </c>
      <c r="S457" s="348">
        <v>12.783799999999999</v>
      </c>
      <c r="T457" s="348">
        <v>-5.8823999999999996</v>
      </c>
      <c r="U457" s="348" t="s">
        <v>430</v>
      </c>
      <c r="V457" s="348" t="s">
        <v>430</v>
      </c>
      <c r="W457" s="348">
        <v>3.1694</v>
      </c>
      <c r="X457" s="348">
        <v>-5.6</v>
      </c>
      <c r="Y457" s="374"/>
      <c r="Z457" s="346">
        <v>15</v>
      </c>
      <c r="AA457" s="346">
        <v>13</v>
      </c>
      <c r="AB457" s="346">
        <v>11</v>
      </c>
      <c r="AC457" s="346">
        <v>12</v>
      </c>
      <c r="AD457" s="346" t="s">
        <v>430</v>
      </c>
      <c r="AE457" s="346" t="s">
        <v>430</v>
      </c>
      <c r="AF457" s="346" t="s">
        <v>430</v>
      </c>
      <c r="AG457" s="346" t="s">
        <v>430</v>
      </c>
      <c r="AH457" s="346" t="s">
        <v>430</v>
      </c>
      <c r="AI457" s="346" t="s">
        <v>430</v>
      </c>
      <c r="AJ457" s="346">
        <v>14</v>
      </c>
      <c r="AK457" s="346">
        <v>18</v>
      </c>
      <c r="AL457" s="346" t="s">
        <v>430</v>
      </c>
      <c r="AM457" s="346" t="s">
        <v>430</v>
      </c>
      <c r="AN457" s="346">
        <v>13</v>
      </c>
      <c r="AO457" s="373"/>
      <c r="AP457" s="348" t="s">
        <v>430</v>
      </c>
      <c r="AQ457" s="348" t="s">
        <v>430</v>
      </c>
      <c r="AR457" s="348" t="s">
        <v>430</v>
      </c>
      <c r="AS457" s="348" t="s">
        <v>430</v>
      </c>
      <c r="AT457" s="348" t="s">
        <v>430</v>
      </c>
      <c r="AU457" s="351"/>
      <c r="AV457" s="346" t="s">
        <v>430</v>
      </c>
      <c r="AW457" s="346" t="s">
        <v>430</v>
      </c>
      <c r="AX457" s="346" t="s">
        <v>430</v>
      </c>
      <c r="AY457" s="346" t="s">
        <v>430</v>
      </c>
      <c r="AZ457" s="346" t="s">
        <v>430</v>
      </c>
      <c r="BA457" s="362"/>
      <c r="BB457" s="348">
        <v>16.636709774653301</v>
      </c>
      <c r="BC457" s="375">
        <v>0.97588166985610802</v>
      </c>
      <c r="BD457" s="375">
        <v>-5.9163478233934599E-2</v>
      </c>
      <c r="BE457" s="375">
        <v>-0.187560415535349</v>
      </c>
      <c r="BF457" s="374"/>
      <c r="BG457" s="348">
        <v>54.163800000000002</v>
      </c>
      <c r="BH457" s="348">
        <v>25.023399999999999</v>
      </c>
      <c r="BI457" s="348">
        <v>18.453900000000001</v>
      </c>
      <c r="BJ457" s="348">
        <v>2.3589000000000002</v>
      </c>
      <c r="BK457" s="373"/>
      <c r="BL457" s="372" t="s">
        <v>2823</v>
      </c>
      <c r="BM457" s="372" t="s">
        <v>2824</v>
      </c>
      <c r="BN457" s="372" t="s">
        <v>2825</v>
      </c>
      <c r="BO457" s="372" t="s">
        <v>2826</v>
      </c>
      <c r="BP457" s="372" t="s">
        <v>2827</v>
      </c>
      <c r="BQ457" s="373"/>
      <c r="BR457" s="354" t="s">
        <v>443</v>
      </c>
    </row>
    <row r="458" spans="1:70" s="428" customFormat="1" x14ac:dyDescent="0.25">
      <c r="A458" s="345" t="s">
        <v>3914</v>
      </c>
      <c r="B458" s="373"/>
      <c r="C458" s="719">
        <v>45315</v>
      </c>
      <c r="D458" s="373"/>
      <c r="E458" s="346">
        <v>198.98699999999999</v>
      </c>
      <c r="F458" s="373"/>
      <c r="G458" s="347">
        <v>10.4003</v>
      </c>
      <c r="H458" s="374"/>
      <c r="I458" s="348">
        <v>0.26989999999999997</v>
      </c>
      <c r="J458" s="348">
        <v>6.9880000000000004</v>
      </c>
      <c r="K458" s="348">
        <v>7.4943999999999997</v>
      </c>
      <c r="L458" s="348">
        <v>16.104600000000001</v>
      </c>
      <c r="M458" s="348">
        <v>7.3811999999999998</v>
      </c>
      <c r="N458" s="350">
        <v>5.7700000000000001E-2</v>
      </c>
      <c r="O458" s="348">
        <v>-3.3549000000000002</v>
      </c>
      <c r="P458" s="348" t="s">
        <v>430</v>
      </c>
      <c r="Q458" s="348" t="s">
        <v>430</v>
      </c>
      <c r="R458" s="348" t="s">
        <v>430</v>
      </c>
      <c r="S458" s="348">
        <v>22.8566</v>
      </c>
      <c r="T458" s="348">
        <v>5.1597999999999997</v>
      </c>
      <c r="U458" s="348">
        <v>4.8723999999999998</v>
      </c>
      <c r="V458" s="348">
        <v>-0.80400000000000005</v>
      </c>
      <c r="W458" s="348">
        <v>4.79</v>
      </c>
      <c r="X458" s="348">
        <v>1.6488</v>
      </c>
      <c r="Y458" s="374"/>
      <c r="Z458" s="346">
        <v>18</v>
      </c>
      <c r="AA458" s="346">
        <v>1</v>
      </c>
      <c r="AB458" s="346">
        <v>2</v>
      </c>
      <c r="AC458" s="346">
        <v>1</v>
      </c>
      <c r="AD458" s="346">
        <v>1</v>
      </c>
      <c r="AE458" s="346">
        <v>11</v>
      </c>
      <c r="AF458" s="346">
        <v>14</v>
      </c>
      <c r="AG458" s="346" t="s">
        <v>430</v>
      </c>
      <c r="AH458" s="346" t="s">
        <v>430</v>
      </c>
      <c r="AI458" s="346" t="s">
        <v>430</v>
      </c>
      <c r="AJ458" s="346">
        <v>1</v>
      </c>
      <c r="AK458" s="346">
        <v>1</v>
      </c>
      <c r="AL458" s="346">
        <v>1</v>
      </c>
      <c r="AM458" s="346">
        <v>6</v>
      </c>
      <c r="AN458" s="346">
        <v>2</v>
      </c>
      <c r="AO458" s="373"/>
      <c r="AP458" s="348" t="s">
        <v>430</v>
      </c>
      <c r="AQ458" s="348" t="s">
        <v>430</v>
      </c>
      <c r="AR458" s="348" t="s">
        <v>430</v>
      </c>
      <c r="AS458" s="348" t="s">
        <v>430</v>
      </c>
      <c r="AT458" s="348">
        <v>12.68</v>
      </c>
      <c r="AU458" s="351"/>
      <c r="AV458" s="346" t="s">
        <v>430</v>
      </c>
      <c r="AW458" s="346" t="s">
        <v>430</v>
      </c>
      <c r="AX458" s="346" t="s">
        <v>430</v>
      </c>
      <c r="AY458" s="346" t="s">
        <v>430</v>
      </c>
      <c r="AZ458" s="346">
        <v>1</v>
      </c>
      <c r="BA458" s="362"/>
      <c r="BB458" s="348">
        <v>14.5681994467433</v>
      </c>
      <c r="BC458" s="375">
        <v>0.87810088887240501</v>
      </c>
      <c r="BD458" s="375">
        <v>-2.4613602954256401E-2</v>
      </c>
      <c r="BE458" s="375">
        <v>-0.45923800420910599</v>
      </c>
      <c r="BF458" s="374"/>
      <c r="BG458" s="348">
        <v>6.5691499999999996</v>
      </c>
      <c r="BH458" s="348">
        <v>11.994300000000001</v>
      </c>
      <c r="BI458" s="348">
        <v>60.365299999999998</v>
      </c>
      <c r="BJ458" s="348">
        <v>21.071249999999999</v>
      </c>
      <c r="BK458" s="373"/>
      <c r="BL458" s="372" t="s">
        <v>2829</v>
      </c>
      <c r="BM458" s="372" t="s">
        <v>2830</v>
      </c>
      <c r="BN458" s="372" t="s">
        <v>2831</v>
      </c>
      <c r="BO458" s="372" t="s">
        <v>2832</v>
      </c>
      <c r="BP458" s="372" t="s">
        <v>2833</v>
      </c>
      <c r="BQ458" s="373"/>
      <c r="BR458" s="354" t="s">
        <v>547</v>
      </c>
    </row>
    <row r="459" spans="1:70" s="428" customFormat="1" x14ac:dyDescent="0.25">
      <c r="A459" s="345" t="s">
        <v>3915</v>
      </c>
      <c r="B459" s="373"/>
      <c r="C459" s="719">
        <v>46063</v>
      </c>
      <c r="D459" s="373"/>
      <c r="E459" s="346">
        <v>111.31</v>
      </c>
      <c r="F459" s="373"/>
      <c r="G459" s="347">
        <v>9.9030000000000005</v>
      </c>
      <c r="H459" s="374"/>
      <c r="I459" s="348">
        <v>6.0600000000000001E-2</v>
      </c>
      <c r="J459" s="348">
        <v>3.5878999999999999</v>
      </c>
      <c r="K459" s="348">
        <v>3.7071999999999998</v>
      </c>
      <c r="L459" s="348">
        <v>8.9079999999999995</v>
      </c>
      <c r="M459" s="348" t="s">
        <v>430</v>
      </c>
      <c r="N459" s="350" t="s">
        <v>430</v>
      </c>
      <c r="O459" s="348" t="s">
        <v>430</v>
      </c>
      <c r="P459" s="348" t="s">
        <v>430</v>
      </c>
      <c r="Q459" s="348" t="s">
        <v>430</v>
      </c>
      <c r="R459" s="348" t="s">
        <v>430</v>
      </c>
      <c r="S459" s="348">
        <v>14.221500000000001</v>
      </c>
      <c r="T459" s="348" t="s">
        <v>430</v>
      </c>
      <c r="U459" s="348" t="s">
        <v>430</v>
      </c>
      <c r="V459" s="348" t="s">
        <v>430</v>
      </c>
      <c r="W459" s="348">
        <v>2.6217999999999999</v>
      </c>
      <c r="X459" s="348">
        <v>-0.97</v>
      </c>
      <c r="Y459" s="374"/>
      <c r="Z459" s="346">
        <v>23</v>
      </c>
      <c r="AA459" s="346">
        <v>24</v>
      </c>
      <c r="AB459" s="346">
        <v>7</v>
      </c>
      <c r="AC459" s="346">
        <v>5</v>
      </c>
      <c r="AD459" s="346" t="s">
        <v>430</v>
      </c>
      <c r="AE459" s="346" t="s">
        <v>430</v>
      </c>
      <c r="AF459" s="346" t="s">
        <v>430</v>
      </c>
      <c r="AG459" s="346" t="s">
        <v>430</v>
      </c>
      <c r="AH459" s="346" t="s">
        <v>430</v>
      </c>
      <c r="AI459" s="346" t="s">
        <v>430</v>
      </c>
      <c r="AJ459" s="346">
        <v>7</v>
      </c>
      <c r="AK459" s="346" t="s">
        <v>430</v>
      </c>
      <c r="AL459" s="346" t="s">
        <v>430</v>
      </c>
      <c r="AM459" s="346" t="s">
        <v>430</v>
      </c>
      <c r="AN459" s="346">
        <v>20</v>
      </c>
      <c r="AO459" s="373"/>
      <c r="AP459" s="348" t="s">
        <v>430</v>
      </c>
      <c r="AQ459" s="348" t="s">
        <v>430</v>
      </c>
      <c r="AR459" s="348" t="s">
        <v>430</v>
      </c>
      <c r="AS459" s="348" t="s">
        <v>430</v>
      </c>
      <c r="AT459" s="348" t="s">
        <v>430</v>
      </c>
      <c r="AU459" s="351"/>
      <c r="AV459" s="346" t="s">
        <v>430</v>
      </c>
      <c r="AW459" s="346" t="s">
        <v>430</v>
      </c>
      <c r="AX459" s="346" t="s">
        <v>430</v>
      </c>
      <c r="AY459" s="346" t="s">
        <v>430</v>
      </c>
      <c r="AZ459" s="346" t="s">
        <v>430</v>
      </c>
      <c r="BA459" s="362"/>
      <c r="BB459" s="348">
        <v>19.790476275821199</v>
      </c>
      <c r="BC459" s="375">
        <v>1.0232987924310699</v>
      </c>
      <c r="BD459" s="375">
        <v>-1.06593224120491E-2</v>
      </c>
      <c r="BE459" s="375">
        <v>0.75080865118088302</v>
      </c>
      <c r="BF459" s="374"/>
      <c r="BG459" s="348">
        <v>45.349600000000002</v>
      </c>
      <c r="BH459" s="348">
        <v>9.2473100000000006</v>
      </c>
      <c r="BI459" s="348">
        <v>34.064100000000003</v>
      </c>
      <c r="BJ459" s="348">
        <v>11.338990000000001</v>
      </c>
      <c r="BK459" s="373"/>
      <c r="BL459" s="372" t="s">
        <v>2835</v>
      </c>
      <c r="BM459" s="372" t="s">
        <v>2836</v>
      </c>
      <c r="BN459" s="372" t="s">
        <v>2837</v>
      </c>
      <c r="BO459" s="372" t="s">
        <v>2838</v>
      </c>
      <c r="BP459" s="372" t="s">
        <v>2839</v>
      </c>
      <c r="BQ459" s="373"/>
      <c r="BR459" s="354" t="s">
        <v>554</v>
      </c>
    </row>
    <row r="460" spans="1:70" s="428" customFormat="1" x14ac:dyDescent="0.25">
      <c r="A460" s="885" t="s">
        <v>93</v>
      </c>
      <c r="B460" s="402"/>
      <c r="C460" s="724"/>
      <c r="D460" s="402"/>
      <c r="E460" s="403"/>
      <c r="F460" s="402"/>
      <c r="G460" s="404"/>
      <c r="H460" s="406"/>
      <c r="I460" s="405">
        <v>0.36799999999999999</v>
      </c>
      <c r="J460" s="405">
        <v>5.0472000000000001</v>
      </c>
      <c r="K460" s="405">
        <v>3.5293999999999999</v>
      </c>
      <c r="L460" s="405">
        <v>7.7249999999999996</v>
      </c>
      <c r="M460" s="405">
        <v>-2.3523999999999998</v>
      </c>
      <c r="N460" s="407">
        <v>0.10680000000000001</v>
      </c>
      <c r="O460" s="405">
        <v>1.0511999999999999</v>
      </c>
      <c r="P460" s="405">
        <v>11.7685</v>
      </c>
      <c r="Q460" s="405">
        <v>13.583600000000001</v>
      </c>
      <c r="R460" s="405">
        <v>14.9016</v>
      </c>
      <c r="S460" s="405">
        <v>13.9132</v>
      </c>
      <c r="T460" s="405">
        <v>-3.7214</v>
      </c>
      <c r="U460" s="405">
        <v>-3.2732000000000001</v>
      </c>
      <c r="V460" s="405">
        <v>-2.5872000000000002</v>
      </c>
      <c r="W460" s="405">
        <v>3.2892999999999999</v>
      </c>
      <c r="X460" s="405">
        <v>8.3391000000000002</v>
      </c>
      <c r="Y460" s="406"/>
      <c r="Z460" s="403">
        <v>24</v>
      </c>
      <c r="AA460" s="403">
        <v>24</v>
      </c>
      <c r="AB460" s="403">
        <v>24</v>
      </c>
      <c r="AC460" s="403">
        <v>24</v>
      </c>
      <c r="AD460" s="403">
        <v>22</v>
      </c>
      <c r="AE460" s="403">
        <v>19</v>
      </c>
      <c r="AF460" s="403">
        <v>14</v>
      </c>
      <c r="AG460" s="403">
        <v>11</v>
      </c>
      <c r="AH460" s="403">
        <v>11</v>
      </c>
      <c r="AI460" s="403">
        <v>8</v>
      </c>
      <c r="AJ460" s="403">
        <v>24</v>
      </c>
      <c r="AK460" s="403">
        <v>23</v>
      </c>
      <c r="AL460" s="403">
        <v>19</v>
      </c>
      <c r="AM460" s="403">
        <v>19</v>
      </c>
      <c r="AN460" s="403">
        <v>24</v>
      </c>
      <c r="AO460" s="402"/>
      <c r="AP460" s="405">
        <v>14.178750000000001</v>
      </c>
      <c r="AQ460" s="405">
        <v>14.189090909090901</v>
      </c>
      <c r="AR460" s="405">
        <v>10.365454545454501</v>
      </c>
      <c r="AS460" s="405">
        <v>3.9663636363636399</v>
      </c>
      <c r="AT460" s="405">
        <v>-3.05684210526316</v>
      </c>
      <c r="AU460" s="408"/>
      <c r="AV460" s="403">
        <v>8</v>
      </c>
      <c r="AW460" s="403">
        <v>11</v>
      </c>
      <c r="AX460" s="403">
        <v>11</v>
      </c>
      <c r="AY460" s="403">
        <v>11</v>
      </c>
      <c r="AZ460" s="403">
        <v>19</v>
      </c>
      <c r="BA460" s="409"/>
      <c r="BB460" s="405"/>
      <c r="BC460" s="410"/>
      <c r="BD460" s="410"/>
      <c r="BE460" s="410"/>
      <c r="BF460" s="406"/>
      <c r="BG460" s="405"/>
      <c r="BH460" s="405"/>
      <c r="BI460" s="405"/>
      <c r="BJ460" s="405"/>
      <c r="BK460" s="402"/>
      <c r="BL460" s="401"/>
      <c r="BM460" s="401"/>
      <c r="BN460" s="401"/>
      <c r="BO460" s="401"/>
      <c r="BP460" s="401"/>
      <c r="BQ460" s="402"/>
      <c r="BR460" s="411"/>
    </row>
    <row r="461" spans="1:70" s="428" customFormat="1" x14ac:dyDescent="0.25">
      <c r="A461" s="886" t="s">
        <v>94</v>
      </c>
      <c r="B461" s="373"/>
      <c r="C461" s="719"/>
      <c r="D461" s="373"/>
      <c r="E461" s="346"/>
      <c r="F461" s="373"/>
      <c r="G461" s="347"/>
      <c r="H461" s="374"/>
      <c r="I461" s="348">
        <v>1.1834</v>
      </c>
      <c r="J461" s="348">
        <v>6.9880000000000004</v>
      </c>
      <c r="K461" s="348">
        <v>8.2278000000000002</v>
      </c>
      <c r="L461" s="348">
        <v>16.104600000000001</v>
      </c>
      <c r="M461" s="348">
        <v>7.3811999999999998</v>
      </c>
      <c r="N461" s="350">
        <v>7.0091999999999999</v>
      </c>
      <c r="O461" s="348">
        <v>6.3367000000000004</v>
      </c>
      <c r="P461" s="348">
        <v>15.388199999999999</v>
      </c>
      <c r="Q461" s="348">
        <v>15.5039</v>
      </c>
      <c r="R461" s="348">
        <v>17.8261</v>
      </c>
      <c r="S461" s="348">
        <v>22.8566</v>
      </c>
      <c r="T461" s="348">
        <v>5.1597999999999997</v>
      </c>
      <c r="U461" s="348">
        <v>4.8723999999999998</v>
      </c>
      <c r="V461" s="348">
        <v>3.7120000000000002</v>
      </c>
      <c r="W461" s="348">
        <v>6.5420999999999996</v>
      </c>
      <c r="X461" s="348">
        <v>17.196200000000001</v>
      </c>
      <c r="Y461" s="374"/>
      <c r="Z461" s="346"/>
      <c r="AA461" s="346"/>
      <c r="AB461" s="346"/>
      <c r="AC461" s="346"/>
      <c r="AD461" s="346"/>
      <c r="AE461" s="346"/>
      <c r="AF461" s="346"/>
      <c r="AG461" s="346"/>
      <c r="AH461" s="346"/>
      <c r="AI461" s="346"/>
      <c r="AJ461" s="346"/>
      <c r="AK461" s="346"/>
      <c r="AL461" s="346"/>
      <c r="AM461" s="346"/>
      <c r="AN461" s="346"/>
      <c r="AO461" s="373"/>
      <c r="AP461" s="348">
        <v>16</v>
      </c>
      <c r="AQ461" s="348">
        <v>16.62</v>
      </c>
      <c r="AR461" s="348">
        <v>14.05</v>
      </c>
      <c r="AS461" s="348">
        <v>9.14</v>
      </c>
      <c r="AT461" s="348">
        <v>12.68</v>
      </c>
      <c r="AU461" s="351"/>
      <c r="AV461" s="346"/>
      <c r="AW461" s="346"/>
      <c r="AX461" s="346"/>
      <c r="AY461" s="346"/>
      <c r="AZ461" s="346"/>
      <c r="BA461" s="362"/>
      <c r="BB461" s="348"/>
      <c r="BC461" s="375"/>
      <c r="BD461" s="375"/>
      <c r="BE461" s="375"/>
      <c r="BF461" s="374"/>
      <c r="BG461" s="348"/>
      <c r="BH461" s="348"/>
      <c r="BI461" s="348"/>
      <c r="BJ461" s="348"/>
      <c r="BK461" s="373"/>
      <c r="BL461" s="372"/>
      <c r="BM461" s="372"/>
      <c r="BN461" s="372"/>
      <c r="BO461" s="372"/>
      <c r="BP461" s="372"/>
      <c r="BQ461" s="373"/>
      <c r="BR461" s="354"/>
    </row>
    <row r="462" spans="1:70" s="428" customFormat="1" x14ac:dyDescent="0.25">
      <c r="A462" s="886" t="s">
        <v>95</v>
      </c>
      <c r="B462" s="373"/>
      <c r="C462" s="719"/>
      <c r="D462" s="373"/>
      <c r="E462" s="346"/>
      <c r="F462" s="373"/>
      <c r="G462" s="347"/>
      <c r="H462" s="374"/>
      <c r="I462" s="348">
        <v>-0.19359999999999999</v>
      </c>
      <c r="J462" s="348">
        <v>3.5878999999999999</v>
      </c>
      <c r="K462" s="348">
        <v>0.8619</v>
      </c>
      <c r="L462" s="348">
        <v>3.7364999999999999</v>
      </c>
      <c r="M462" s="348">
        <v>-6.3654999999999999</v>
      </c>
      <c r="N462" s="350">
        <v>-5.3479000000000001</v>
      </c>
      <c r="O462" s="348">
        <v>-3.3549000000000002</v>
      </c>
      <c r="P462" s="348">
        <v>8.8745999999999992</v>
      </c>
      <c r="Q462" s="348">
        <v>11.1873</v>
      </c>
      <c r="R462" s="348">
        <v>11.8504</v>
      </c>
      <c r="S462" s="348">
        <v>9.5403000000000002</v>
      </c>
      <c r="T462" s="348">
        <v>-7.5677000000000003</v>
      </c>
      <c r="U462" s="348">
        <v>-7.2009999999999996</v>
      </c>
      <c r="V462" s="348">
        <v>-8.0571000000000002</v>
      </c>
      <c r="W462" s="348">
        <v>2.4759000000000002</v>
      </c>
      <c r="X462" s="348">
        <v>-5.6</v>
      </c>
      <c r="Y462" s="374"/>
      <c r="Z462" s="346"/>
      <c r="AA462" s="346"/>
      <c r="AB462" s="346"/>
      <c r="AC462" s="346"/>
      <c r="AD462" s="346"/>
      <c r="AE462" s="346"/>
      <c r="AF462" s="346"/>
      <c r="AG462" s="346"/>
      <c r="AH462" s="346"/>
      <c r="AI462" s="346"/>
      <c r="AJ462" s="346"/>
      <c r="AK462" s="346"/>
      <c r="AL462" s="346"/>
      <c r="AM462" s="346"/>
      <c r="AN462" s="346"/>
      <c r="AO462" s="373"/>
      <c r="AP462" s="348">
        <v>11.61</v>
      </c>
      <c r="AQ462" s="348">
        <v>11.92</v>
      </c>
      <c r="AR462" s="348">
        <v>8.41</v>
      </c>
      <c r="AS462" s="348">
        <v>-0.04</v>
      </c>
      <c r="AT462" s="348">
        <v>-9.35</v>
      </c>
      <c r="AU462" s="351"/>
      <c r="AV462" s="346"/>
      <c r="AW462" s="346"/>
      <c r="AX462" s="346"/>
      <c r="AY462" s="346"/>
      <c r="AZ462" s="346"/>
      <c r="BA462" s="362"/>
      <c r="BB462" s="348"/>
      <c r="BC462" s="375"/>
      <c r="BD462" s="375"/>
      <c r="BE462" s="375"/>
      <c r="BF462" s="374"/>
      <c r="BG462" s="348"/>
      <c r="BH462" s="348"/>
      <c r="BI462" s="348"/>
      <c r="BJ462" s="348"/>
      <c r="BK462" s="373"/>
      <c r="BL462" s="372"/>
      <c r="BM462" s="372"/>
      <c r="BN462" s="372"/>
      <c r="BO462" s="372"/>
      <c r="BP462" s="372"/>
      <c r="BQ462" s="373"/>
      <c r="BR462" s="354"/>
    </row>
    <row r="463" spans="1:70" s="428" customFormat="1" x14ac:dyDescent="0.25">
      <c r="A463" s="887" t="s">
        <v>96</v>
      </c>
      <c r="B463" s="413"/>
      <c r="C463" s="725"/>
      <c r="D463" s="413"/>
      <c r="E463" s="414"/>
      <c r="F463" s="413"/>
      <c r="G463" s="415"/>
      <c r="H463" s="417"/>
      <c r="I463" s="416">
        <v>0.36890000000000001</v>
      </c>
      <c r="J463" s="416">
        <v>5.0388000000000002</v>
      </c>
      <c r="K463" s="416">
        <v>3.1174499999999998</v>
      </c>
      <c r="L463" s="416">
        <v>6.6473000000000004</v>
      </c>
      <c r="M463" s="416">
        <v>-3.19685</v>
      </c>
      <c r="N463" s="418">
        <v>0.1981</v>
      </c>
      <c r="O463" s="416">
        <v>0.49454999999999999</v>
      </c>
      <c r="P463" s="416">
        <v>11.5951</v>
      </c>
      <c r="Q463" s="416">
        <v>13.517799999999999</v>
      </c>
      <c r="R463" s="416">
        <v>14.9329</v>
      </c>
      <c r="S463" s="416">
        <v>13.1197</v>
      </c>
      <c r="T463" s="416">
        <v>-4.9255000000000004</v>
      </c>
      <c r="U463" s="416">
        <v>-4.6321000000000003</v>
      </c>
      <c r="V463" s="416">
        <v>-3.7791999999999999</v>
      </c>
      <c r="W463" s="416">
        <v>3.1837</v>
      </c>
      <c r="X463" s="416">
        <v>12.035600000000001</v>
      </c>
      <c r="Y463" s="417"/>
      <c r="Z463" s="414"/>
      <c r="AA463" s="414"/>
      <c r="AB463" s="414"/>
      <c r="AC463" s="414"/>
      <c r="AD463" s="414"/>
      <c r="AE463" s="414"/>
      <c r="AF463" s="414"/>
      <c r="AG463" s="414"/>
      <c r="AH463" s="414"/>
      <c r="AI463" s="414"/>
      <c r="AJ463" s="414"/>
      <c r="AK463" s="414"/>
      <c r="AL463" s="414"/>
      <c r="AM463" s="414"/>
      <c r="AN463" s="414"/>
      <c r="AO463" s="413"/>
      <c r="AP463" s="416">
        <v>14.64</v>
      </c>
      <c r="AQ463" s="416">
        <v>14.32</v>
      </c>
      <c r="AR463" s="416">
        <v>10.39</v>
      </c>
      <c r="AS463" s="416">
        <v>3.96</v>
      </c>
      <c r="AT463" s="416">
        <v>-3.37</v>
      </c>
      <c r="AU463" s="419"/>
      <c r="AV463" s="414"/>
      <c r="AW463" s="414"/>
      <c r="AX463" s="414"/>
      <c r="AY463" s="414"/>
      <c r="AZ463" s="414"/>
      <c r="BA463" s="420"/>
      <c r="BB463" s="416"/>
      <c r="BC463" s="421"/>
      <c r="BD463" s="421"/>
      <c r="BE463" s="421"/>
      <c r="BF463" s="417"/>
      <c r="BG463" s="416"/>
      <c r="BH463" s="416"/>
      <c r="BI463" s="416"/>
      <c r="BJ463" s="416"/>
      <c r="BK463" s="413"/>
      <c r="BL463" s="412"/>
      <c r="BM463" s="412"/>
      <c r="BN463" s="412"/>
      <c r="BO463" s="412"/>
      <c r="BP463" s="412"/>
      <c r="BQ463" s="413"/>
      <c r="BR463" s="422"/>
    </row>
    <row r="464" spans="1:70" s="428" customFormat="1" ht="14.5" customHeight="1" x14ac:dyDescent="0.35">
      <c r="A464" s="874" t="s">
        <v>3916</v>
      </c>
      <c r="B464" s="862"/>
      <c r="C464" s="863"/>
      <c r="D464" s="862"/>
      <c r="E464" s="864"/>
      <c r="F464" s="862"/>
      <c r="G464" s="865"/>
      <c r="H464" s="867"/>
      <c r="I464" s="866"/>
      <c r="J464" s="866"/>
      <c r="K464" s="866"/>
      <c r="L464" s="866"/>
      <c r="M464" s="866"/>
      <c r="N464" s="868"/>
      <c r="O464" s="866"/>
      <c r="P464" s="866"/>
      <c r="Q464" s="866"/>
      <c r="R464" s="866"/>
      <c r="S464" s="866"/>
      <c r="T464" s="866"/>
      <c r="U464" s="866"/>
      <c r="V464" s="866"/>
      <c r="W464" s="866"/>
      <c r="X464" s="866"/>
      <c r="Y464" s="867"/>
      <c r="Z464" s="864"/>
      <c r="AA464" s="864"/>
      <c r="AB464" s="864"/>
      <c r="AC464" s="864"/>
      <c r="AD464" s="864"/>
      <c r="AE464" s="864"/>
      <c r="AF464" s="864"/>
      <c r="AG464" s="864"/>
      <c r="AH464" s="864"/>
      <c r="AI464" s="864"/>
      <c r="AJ464" s="864"/>
      <c r="AK464" s="864"/>
      <c r="AL464" s="864"/>
      <c r="AM464" s="864"/>
      <c r="AN464" s="864"/>
      <c r="AO464" s="862"/>
      <c r="AP464" s="866"/>
      <c r="AQ464" s="866"/>
      <c r="AR464" s="866"/>
      <c r="AS464" s="866"/>
      <c r="AT464" s="866"/>
      <c r="AU464" s="869"/>
      <c r="AV464" s="864"/>
      <c r="AW464" s="864"/>
      <c r="AX464" s="864"/>
      <c r="AY464" s="864"/>
      <c r="AZ464" s="864"/>
      <c r="BA464" s="870"/>
      <c r="BB464" s="866"/>
      <c r="BC464" s="871"/>
      <c r="BD464" s="871"/>
      <c r="BE464" s="871"/>
      <c r="BF464" s="867"/>
      <c r="BG464" s="866"/>
      <c r="BH464" s="866"/>
      <c r="BI464" s="866"/>
      <c r="BJ464" s="866"/>
      <c r="BK464" s="862"/>
      <c r="BL464" s="872"/>
      <c r="BM464" s="872"/>
      <c r="BN464" s="872"/>
      <c r="BO464" s="872"/>
      <c r="BP464" s="872"/>
      <c r="BQ464" s="862"/>
      <c r="BR464" s="873"/>
    </row>
    <row r="465" spans="1:70" s="428" customFormat="1" x14ac:dyDescent="0.25">
      <c r="A465" s="345" t="s">
        <v>3917</v>
      </c>
      <c r="B465" s="373"/>
      <c r="C465" s="719">
        <v>44214</v>
      </c>
      <c r="D465" s="373"/>
      <c r="E465" s="346">
        <v>16176.1</v>
      </c>
      <c r="F465" s="373"/>
      <c r="G465" s="347">
        <v>26.42</v>
      </c>
      <c r="H465" s="374"/>
      <c r="I465" s="348" t="s">
        <v>430</v>
      </c>
      <c r="J465" s="348">
        <v>4.8829000000000002</v>
      </c>
      <c r="K465" s="348">
        <v>3.1225999999999998</v>
      </c>
      <c r="L465" s="348">
        <v>4.1387</v>
      </c>
      <c r="M465" s="348">
        <v>-1.9301999999999999</v>
      </c>
      <c r="N465" s="350">
        <v>4.6467000000000001</v>
      </c>
      <c r="O465" s="348">
        <v>6.6318000000000001</v>
      </c>
      <c r="P465" s="348">
        <v>19.415199999999999</v>
      </c>
      <c r="Q465" s="348">
        <v>18.202200000000001</v>
      </c>
      <c r="R465" s="348" t="s">
        <v>430</v>
      </c>
      <c r="S465" s="348">
        <v>11.1485</v>
      </c>
      <c r="T465" s="348">
        <v>-3.1880000000000002</v>
      </c>
      <c r="U465" s="348">
        <v>1.4983</v>
      </c>
      <c r="V465" s="348">
        <v>1.6545000000000001</v>
      </c>
      <c r="W465" s="348">
        <v>2.1259999999999999</v>
      </c>
      <c r="X465" s="348">
        <v>19.657</v>
      </c>
      <c r="Y465" s="374"/>
      <c r="Z465" s="346" t="s">
        <v>430</v>
      </c>
      <c r="AA465" s="346">
        <v>12</v>
      </c>
      <c r="AB465" s="346">
        <v>15</v>
      </c>
      <c r="AC465" s="346">
        <v>19</v>
      </c>
      <c r="AD465" s="346">
        <v>16</v>
      </c>
      <c r="AE465" s="346">
        <v>8</v>
      </c>
      <c r="AF465" s="346">
        <v>2</v>
      </c>
      <c r="AG465" s="346">
        <v>2</v>
      </c>
      <c r="AH465" s="346">
        <v>1</v>
      </c>
      <c r="AI465" s="346" t="s">
        <v>430</v>
      </c>
      <c r="AJ465" s="346">
        <v>17</v>
      </c>
      <c r="AK465" s="346">
        <v>16</v>
      </c>
      <c r="AL465" s="346">
        <v>14</v>
      </c>
      <c r="AM465" s="346">
        <v>8</v>
      </c>
      <c r="AN465" s="346">
        <v>14</v>
      </c>
      <c r="AO465" s="373"/>
      <c r="AP465" s="348" t="s">
        <v>430</v>
      </c>
      <c r="AQ465" s="348" t="s">
        <v>430</v>
      </c>
      <c r="AR465" s="348">
        <v>16.43</v>
      </c>
      <c r="AS465" s="348">
        <v>10.7</v>
      </c>
      <c r="AT465" s="348">
        <v>-0.22</v>
      </c>
      <c r="AU465" s="351"/>
      <c r="AV465" s="346" t="s">
        <v>430</v>
      </c>
      <c r="AW465" s="346" t="s">
        <v>430</v>
      </c>
      <c r="AX465" s="346">
        <v>1</v>
      </c>
      <c r="AY465" s="346">
        <v>2</v>
      </c>
      <c r="AZ465" s="346">
        <v>16</v>
      </c>
      <c r="BA465" s="362"/>
      <c r="BB465" s="348">
        <v>11.6911908577462</v>
      </c>
      <c r="BC465" s="375">
        <v>0.86309045315603605</v>
      </c>
      <c r="BD465" s="375">
        <v>0.101821634307215</v>
      </c>
      <c r="BE465" s="375">
        <v>0.61431633142507103</v>
      </c>
      <c r="BF465" s="374"/>
      <c r="BG465" s="348">
        <v>75.624099999999999</v>
      </c>
      <c r="BH465" s="348">
        <v>10.343</v>
      </c>
      <c r="BI465" s="348">
        <v>8.0690799999999996</v>
      </c>
      <c r="BJ465" s="348">
        <v>5.9638200000000001</v>
      </c>
      <c r="BK465" s="373"/>
      <c r="BL465" s="372" t="s">
        <v>2842</v>
      </c>
      <c r="BM465" s="372" t="s">
        <v>2843</v>
      </c>
      <c r="BN465" s="372" t="s">
        <v>2844</v>
      </c>
      <c r="BO465" s="372" t="s">
        <v>2845</v>
      </c>
      <c r="BP465" s="372" t="s">
        <v>2846</v>
      </c>
      <c r="BQ465" s="373"/>
      <c r="BR465" s="354" t="s">
        <v>463</v>
      </c>
    </row>
    <row r="466" spans="1:70" s="428" customFormat="1" ht="11" x14ac:dyDescent="0.3">
      <c r="A466" s="841" t="s">
        <v>3918</v>
      </c>
      <c r="B466" s="842"/>
      <c r="C466" s="843">
        <v>44832</v>
      </c>
      <c r="D466" s="842"/>
      <c r="E466" s="844">
        <v>3240.21</v>
      </c>
      <c r="F466" s="842"/>
      <c r="G466" s="845">
        <v>17.654</v>
      </c>
      <c r="H466" s="847"/>
      <c r="I466" s="846">
        <v>0.501</v>
      </c>
      <c r="J466" s="846">
        <v>4.0183999999999997</v>
      </c>
      <c r="K466" s="846">
        <v>5.2274000000000003</v>
      </c>
      <c r="L466" s="846">
        <v>10.0898</v>
      </c>
      <c r="M466" s="846">
        <v>3.6337000000000002</v>
      </c>
      <c r="N466" s="848">
        <v>6.6836000000000002</v>
      </c>
      <c r="O466" s="846">
        <v>7.5232000000000001</v>
      </c>
      <c r="P466" s="846">
        <v>17.0227</v>
      </c>
      <c r="Q466" s="846" t="s">
        <v>430</v>
      </c>
      <c r="R466" s="846" t="s">
        <v>430</v>
      </c>
      <c r="S466" s="846">
        <v>16.428100000000001</v>
      </c>
      <c r="T466" s="846">
        <v>1.2735000000000001</v>
      </c>
      <c r="U466" s="846">
        <v>3.9571000000000001</v>
      </c>
      <c r="V466" s="846">
        <v>3.9081999999999999</v>
      </c>
      <c r="W466" s="846">
        <v>3.8471000000000002</v>
      </c>
      <c r="X466" s="846">
        <v>16.4923</v>
      </c>
      <c r="Y466" s="847"/>
      <c r="Z466" s="844">
        <v>10</v>
      </c>
      <c r="AA466" s="844">
        <v>17</v>
      </c>
      <c r="AB466" s="844">
        <v>5</v>
      </c>
      <c r="AC466" s="844">
        <v>6</v>
      </c>
      <c r="AD466" s="844">
        <v>7</v>
      </c>
      <c r="AE466" s="844">
        <v>5</v>
      </c>
      <c r="AF466" s="844">
        <v>1</v>
      </c>
      <c r="AG466" s="844">
        <v>4</v>
      </c>
      <c r="AH466" s="844" t="s">
        <v>430</v>
      </c>
      <c r="AI466" s="844" t="s">
        <v>430</v>
      </c>
      <c r="AJ466" s="844">
        <v>7</v>
      </c>
      <c r="AK466" s="844">
        <v>8</v>
      </c>
      <c r="AL466" s="844">
        <v>9</v>
      </c>
      <c r="AM466" s="844">
        <v>4</v>
      </c>
      <c r="AN466" s="844">
        <v>4</v>
      </c>
      <c r="AO466" s="842"/>
      <c r="AP466" s="846" t="s">
        <v>430</v>
      </c>
      <c r="AQ466" s="846" t="s">
        <v>430</v>
      </c>
      <c r="AR466" s="846" t="s">
        <v>430</v>
      </c>
      <c r="AS466" s="846">
        <v>12.12</v>
      </c>
      <c r="AT466" s="846">
        <v>7.46</v>
      </c>
      <c r="AU466" s="849"/>
      <c r="AV466" s="844" t="s">
        <v>430</v>
      </c>
      <c r="AW466" s="844" t="s">
        <v>430</v>
      </c>
      <c r="AX466" s="844" t="s">
        <v>430</v>
      </c>
      <c r="AY466" s="844">
        <v>1</v>
      </c>
      <c r="AZ466" s="844">
        <v>6</v>
      </c>
      <c r="BA466" s="851"/>
      <c r="BB466" s="846">
        <v>13.8069247589581</v>
      </c>
      <c r="BC466" s="852">
        <v>0.99767423904726005</v>
      </c>
      <c r="BD466" s="852">
        <v>7.8646181677714797E-2</v>
      </c>
      <c r="BE466" s="852">
        <v>0.35540752601221298</v>
      </c>
      <c r="BF466" s="847"/>
      <c r="BG466" s="846">
        <v>43.540399999999998</v>
      </c>
      <c r="BH466" s="846">
        <v>22.638200000000001</v>
      </c>
      <c r="BI466" s="846">
        <v>29.458300000000001</v>
      </c>
      <c r="BJ466" s="846">
        <v>4.3631000000000002</v>
      </c>
      <c r="BK466" s="842"/>
      <c r="BL466" s="855" t="s">
        <v>2848</v>
      </c>
      <c r="BM466" s="855" t="s">
        <v>1515</v>
      </c>
      <c r="BN466" s="855" t="s">
        <v>2849</v>
      </c>
      <c r="BO466" s="855" t="s">
        <v>2850</v>
      </c>
      <c r="BP466" s="855" t="s">
        <v>2851</v>
      </c>
      <c r="BQ466" s="842"/>
      <c r="BR466" s="856" t="s">
        <v>602</v>
      </c>
    </row>
    <row r="467" spans="1:70" s="428" customFormat="1" x14ac:dyDescent="0.25">
      <c r="A467" s="345" t="s">
        <v>3919</v>
      </c>
      <c r="B467" s="373"/>
      <c r="C467" s="719">
        <v>44412</v>
      </c>
      <c r="D467" s="373"/>
      <c r="E467" s="346">
        <v>2687.65</v>
      </c>
      <c r="F467" s="373"/>
      <c r="G467" s="347">
        <v>20.604500000000002</v>
      </c>
      <c r="H467" s="374"/>
      <c r="I467" s="348">
        <v>0.36880000000000002</v>
      </c>
      <c r="J467" s="348">
        <v>5.2839999999999998</v>
      </c>
      <c r="K467" s="348">
        <v>3.9302999999999999</v>
      </c>
      <c r="L467" s="348">
        <v>9.1403999999999996</v>
      </c>
      <c r="M467" s="348">
        <v>3.09</v>
      </c>
      <c r="N467" s="350">
        <v>4.3773</v>
      </c>
      <c r="O467" s="348">
        <v>1.6465000000000001</v>
      </c>
      <c r="P467" s="348">
        <v>16.796199999999999</v>
      </c>
      <c r="Q467" s="348" t="s">
        <v>430</v>
      </c>
      <c r="R467" s="348" t="s">
        <v>430</v>
      </c>
      <c r="S467" s="348">
        <v>16.333400000000001</v>
      </c>
      <c r="T467" s="348">
        <v>1.1308</v>
      </c>
      <c r="U467" s="348">
        <v>4.8895</v>
      </c>
      <c r="V467" s="348">
        <v>1.5629999999999999</v>
      </c>
      <c r="W467" s="348">
        <v>1.4655</v>
      </c>
      <c r="X467" s="348">
        <v>15.988799999999999</v>
      </c>
      <c r="Y467" s="374"/>
      <c r="Z467" s="346">
        <v>14</v>
      </c>
      <c r="AA467" s="346">
        <v>6</v>
      </c>
      <c r="AB467" s="346">
        <v>13</v>
      </c>
      <c r="AC467" s="346">
        <v>10</v>
      </c>
      <c r="AD467" s="346">
        <v>8</v>
      </c>
      <c r="AE467" s="346">
        <v>9</v>
      </c>
      <c r="AF467" s="346">
        <v>10</v>
      </c>
      <c r="AG467" s="346">
        <v>5</v>
      </c>
      <c r="AH467" s="346" t="s">
        <v>430</v>
      </c>
      <c r="AI467" s="346" t="s">
        <v>430</v>
      </c>
      <c r="AJ467" s="346">
        <v>9</v>
      </c>
      <c r="AK467" s="346">
        <v>9</v>
      </c>
      <c r="AL467" s="346">
        <v>7</v>
      </c>
      <c r="AM467" s="346">
        <v>10</v>
      </c>
      <c r="AN467" s="346">
        <v>16</v>
      </c>
      <c r="AO467" s="373"/>
      <c r="AP467" s="348" t="s">
        <v>430</v>
      </c>
      <c r="AQ467" s="348" t="s">
        <v>430</v>
      </c>
      <c r="AR467" s="348" t="s">
        <v>430</v>
      </c>
      <c r="AS467" s="348">
        <v>7.73</v>
      </c>
      <c r="AT467" s="348">
        <v>6.27</v>
      </c>
      <c r="AU467" s="351"/>
      <c r="AV467" s="346" t="s">
        <v>430</v>
      </c>
      <c r="AW467" s="346" t="s">
        <v>430</v>
      </c>
      <c r="AX467" s="346" t="s">
        <v>430</v>
      </c>
      <c r="AY467" s="346">
        <v>6</v>
      </c>
      <c r="AZ467" s="346">
        <v>8</v>
      </c>
      <c r="BA467" s="362"/>
      <c r="BB467" s="348">
        <v>13.4537675664739</v>
      </c>
      <c r="BC467" s="375">
        <v>1.0176508587521</v>
      </c>
      <c r="BD467" s="375">
        <v>7.9322057673267901E-2</v>
      </c>
      <c r="BE467" s="375">
        <v>0.32210011369809199</v>
      </c>
      <c r="BF467" s="374"/>
      <c r="BG467" s="348">
        <v>45.645600000000002</v>
      </c>
      <c r="BH467" s="348">
        <v>24.637499999999999</v>
      </c>
      <c r="BI467" s="348">
        <v>25.339500000000001</v>
      </c>
      <c r="BJ467" s="348">
        <v>4.3773999999999997</v>
      </c>
      <c r="BK467" s="373"/>
      <c r="BL467" s="372" t="s">
        <v>2853</v>
      </c>
      <c r="BM467" s="372" t="s">
        <v>2854</v>
      </c>
      <c r="BN467" s="372" t="s">
        <v>2855</v>
      </c>
      <c r="BO467" s="372" t="s">
        <v>2856</v>
      </c>
      <c r="BP467" s="372" t="s">
        <v>2857</v>
      </c>
      <c r="BQ467" s="373"/>
      <c r="BR467" s="354" t="s">
        <v>525</v>
      </c>
    </row>
    <row r="468" spans="1:70" s="428" customFormat="1" x14ac:dyDescent="0.25">
      <c r="A468" s="345" t="s">
        <v>3920</v>
      </c>
      <c r="B468" s="373"/>
      <c r="C468" s="719">
        <v>44895</v>
      </c>
      <c r="D468" s="373"/>
      <c r="E468" s="346">
        <v>2658.78</v>
      </c>
      <c r="F468" s="373"/>
      <c r="G468" s="347">
        <v>15.259</v>
      </c>
      <c r="H468" s="374"/>
      <c r="I468" s="348">
        <v>0.52039999999999997</v>
      </c>
      <c r="J468" s="348">
        <v>4.9450000000000003</v>
      </c>
      <c r="K468" s="348">
        <v>4.4279000000000002</v>
      </c>
      <c r="L468" s="348">
        <v>9.5955999999999992</v>
      </c>
      <c r="M468" s="348">
        <v>1.1132</v>
      </c>
      <c r="N468" s="350">
        <v>3.4649000000000001</v>
      </c>
      <c r="O468" s="348">
        <v>3.1509999999999998</v>
      </c>
      <c r="P468" s="348">
        <v>12.120200000000001</v>
      </c>
      <c r="Q468" s="348" t="s">
        <v>430</v>
      </c>
      <c r="R468" s="348" t="s">
        <v>430</v>
      </c>
      <c r="S468" s="348">
        <v>16.392099999999999</v>
      </c>
      <c r="T468" s="348">
        <v>0.18379999999999999</v>
      </c>
      <c r="U468" s="348">
        <v>0.6663</v>
      </c>
      <c r="V468" s="348">
        <v>0.43440000000000001</v>
      </c>
      <c r="W468" s="348">
        <v>4.0007999999999999</v>
      </c>
      <c r="X468" s="348">
        <v>12.6387</v>
      </c>
      <c r="Y468" s="374"/>
      <c r="Z468" s="346">
        <v>9</v>
      </c>
      <c r="AA468" s="346">
        <v>11</v>
      </c>
      <c r="AB468" s="346">
        <v>11</v>
      </c>
      <c r="AC468" s="346">
        <v>8</v>
      </c>
      <c r="AD468" s="346">
        <v>13</v>
      </c>
      <c r="AE468" s="346">
        <v>12</v>
      </c>
      <c r="AF468" s="346">
        <v>8</v>
      </c>
      <c r="AG468" s="346">
        <v>9</v>
      </c>
      <c r="AH468" s="346" t="s">
        <v>430</v>
      </c>
      <c r="AI468" s="346" t="s">
        <v>430</v>
      </c>
      <c r="AJ468" s="346">
        <v>8</v>
      </c>
      <c r="AK468" s="346">
        <v>11</v>
      </c>
      <c r="AL468" s="346">
        <v>16</v>
      </c>
      <c r="AM468" s="346">
        <v>12</v>
      </c>
      <c r="AN468" s="346">
        <v>3</v>
      </c>
      <c r="AO468" s="373"/>
      <c r="AP468" s="348" t="s">
        <v>430</v>
      </c>
      <c r="AQ468" s="348" t="s">
        <v>430</v>
      </c>
      <c r="AR468" s="348" t="s">
        <v>430</v>
      </c>
      <c r="AS468" s="348">
        <v>6.41</v>
      </c>
      <c r="AT468" s="348">
        <v>2.5099999999999998</v>
      </c>
      <c r="AU468" s="351"/>
      <c r="AV468" s="346" t="s">
        <v>430</v>
      </c>
      <c r="AW468" s="346" t="s">
        <v>430</v>
      </c>
      <c r="AX468" s="346" t="s">
        <v>430</v>
      </c>
      <c r="AY468" s="346">
        <v>9</v>
      </c>
      <c r="AZ468" s="346">
        <v>13</v>
      </c>
      <c r="BA468" s="362"/>
      <c r="BB468" s="348">
        <v>13.133646236396601</v>
      </c>
      <c r="BC468" s="375">
        <v>0.994569594210995</v>
      </c>
      <c r="BD468" s="375">
        <v>5.3526391545627501E-2</v>
      </c>
      <c r="BE468" s="375">
        <v>-2.51846080199747E-2</v>
      </c>
      <c r="BF468" s="374"/>
      <c r="BG468" s="348">
        <v>44.027299999999997</v>
      </c>
      <c r="BH468" s="348">
        <v>22.602499999999999</v>
      </c>
      <c r="BI468" s="348">
        <v>25.9162</v>
      </c>
      <c r="BJ468" s="348">
        <v>7.4539999999999997</v>
      </c>
      <c r="BK468" s="373"/>
      <c r="BL468" s="372" t="s">
        <v>2859</v>
      </c>
      <c r="BM468" s="372" t="s">
        <v>2860</v>
      </c>
      <c r="BN468" s="372" t="s">
        <v>2861</v>
      </c>
      <c r="BO468" s="372" t="s">
        <v>2862</v>
      </c>
      <c r="BP468" s="372" t="s">
        <v>2863</v>
      </c>
      <c r="BQ468" s="373"/>
      <c r="BR468" s="354" t="s">
        <v>443</v>
      </c>
    </row>
    <row r="469" spans="1:70" s="428" customFormat="1" x14ac:dyDescent="0.25">
      <c r="A469" s="345" t="s">
        <v>3921</v>
      </c>
      <c r="B469" s="373"/>
      <c r="C469" s="719">
        <v>44979</v>
      </c>
      <c r="D469" s="373"/>
      <c r="E469" s="346">
        <v>2088.1999999999998</v>
      </c>
      <c r="F469" s="373"/>
      <c r="G469" s="347">
        <v>17.309999999999999</v>
      </c>
      <c r="H469" s="374"/>
      <c r="I469" s="348">
        <v>0.28970000000000001</v>
      </c>
      <c r="J469" s="348">
        <v>5.1002000000000001</v>
      </c>
      <c r="K469" s="348">
        <v>2.9744000000000002</v>
      </c>
      <c r="L469" s="348">
        <v>7.6493000000000002</v>
      </c>
      <c r="M469" s="348">
        <v>2.3654999999999999</v>
      </c>
      <c r="N469" s="350">
        <v>3.4668000000000001</v>
      </c>
      <c r="O469" s="348">
        <v>3.7219000000000002</v>
      </c>
      <c r="P469" s="348">
        <v>15.231400000000001</v>
      </c>
      <c r="Q469" s="348" t="s">
        <v>430</v>
      </c>
      <c r="R469" s="348" t="s">
        <v>430</v>
      </c>
      <c r="S469" s="348">
        <v>14.6358</v>
      </c>
      <c r="T469" s="348">
        <v>5.7799999999999997E-2</v>
      </c>
      <c r="U469" s="348">
        <v>2.9131999999999998</v>
      </c>
      <c r="V469" s="348">
        <v>0.58109999999999995</v>
      </c>
      <c r="W469" s="348">
        <v>2.3654999999999999</v>
      </c>
      <c r="X469" s="348">
        <v>17.968</v>
      </c>
      <c r="Y469" s="374"/>
      <c r="Z469" s="346">
        <v>16</v>
      </c>
      <c r="AA469" s="346">
        <v>10</v>
      </c>
      <c r="AB469" s="346">
        <v>16</v>
      </c>
      <c r="AC469" s="346">
        <v>11</v>
      </c>
      <c r="AD469" s="346">
        <v>11</v>
      </c>
      <c r="AE469" s="346">
        <v>11</v>
      </c>
      <c r="AF469" s="346">
        <v>5</v>
      </c>
      <c r="AG469" s="346">
        <v>7</v>
      </c>
      <c r="AH469" s="346" t="s">
        <v>430</v>
      </c>
      <c r="AI469" s="346" t="s">
        <v>430</v>
      </c>
      <c r="AJ469" s="346">
        <v>12</v>
      </c>
      <c r="AK469" s="346">
        <v>12</v>
      </c>
      <c r="AL469" s="346">
        <v>13</v>
      </c>
      <c r="AM469" s="346">
        <v>11</v>
      </c>
      <c r="AN469" s="346">
        <v>11</v>
      </c>
      <c r="AO469" s="373"/>
      <c r="AP469" s="348" t="s">
        <v>430</v>
      </c>
      <c r="AQ469" s="348" t="s">
        <v>430</v>
      </c>
      <c r="AR469" s="348" t="s">
        <v>430</v>
      </c>
      <c r="AS469" s="348">
        <v>8.32</v>
      </c>
      <c r="AT469" s="348">
        <v>3.16</v>
      </c>
      <c r="AU469" s="351"/>
      <c r="AV469" s="346" t="s">
        <v>430</v>
      </c>
      <c r="AW469" s="346" t="s">
        <v>430</v>
      </c>
      <c r="AX469" s="346" t="s">
        <v>430</v>
      </c>
      <c r="AY469" s="346">
        <v>4</v>
      </c>
      <c r="AZ469" s="346">
        <v>12</v>
      </c>
      <c r="BA469" s="362"/>
      <c r="BB469" s="348">
        <v>13.379552923975099</v>
      </c>
      <c r="BC469" s="375">
        <v>1.0131624346057699</v>
      </c>
      <c r="BD469" s="375">
        <v>6.8714429973694494E-2</v>
      </c>
      <c r="BE469" s="375">
        <v>0.17757417143999099</v>
      </c>
      <c r="BF469" s="374"/>
      <c r="BG469" s="348">
        <v>50.573099999999997</v>
      </c>
      <c r="BH469" s="348">
        <v>23.280899999999999</v>
      </c>
      <c r="BI469" s="348">
        <v>22.668299999999999</v>
      </c>
      <c r="BJ469" s="348">
        <v>3.4777</v>
      </c>
      <c r="BK469" s="373"/>
      <c r="BL469" s="372" t="s">
        <v>2865</v>
      </c>
      <c r="BM469" s="372" t="s">
        <v>2866</v>
      </c>
      <c r="BN469" s="372" t="s">
        <v>2867</v>
      </c>
      <c r="BO469" s="372" t="s">
        <v>2191</v>
      </c>
      <c r="BP469" s="372" t="s">
        <v>2868</v>
      </c>
      <c r="BQ469" s="373"/>
      <c r="BR469" s="354" t="s">
        <v>436</v>
      </c>
    </row>
    <row r="470" spans="1:70" s="428" customFormat="1" x14ac:dyDescent="0.25">
      <c r="A470" s="345" t="s">
        <v>3922</v>
      </c>
      <c r="B470" s="373"/>
      <c r="C470" s="719">
        <v>44533</v>
      </c>
      <c r="D470" s="373"/>
      <c r="E470" s="346">
        <v>1718.61</v>
      </c>
      <c r="F470" s="373"/>
      <c r="G470" s="347">
        <v>16.18</v>
      </c>
      <c r="H470" s="374"/>
      <c r="I470" s="348" t="s">
        <v>430</v>
      </c>
      <c r="J470" s="348">
        <v>4.0514000000000001</v>
      </c>
      <c r="K470" s="348">
        <v>4.5895000000000001</v>
      </c>
      <c r="L470" s="348">
        <v>5.9593999999999996</v>
      </c>
      <c r="M470" s="348">
        <v>6.1800000000000001E-2</v>
      </c>
      <c r="N470" s="350">
        <v>2.9344000000000001</v>
      </c>
      <c r="O470" s="348">
        <v>4.1776999999999997</v>
      </c>
      <c r="P470" s="348">
        <v>13.494300000000001</v>
      </c>
      <c r="Q470" s="348" t="s">
        <v>430</v>
      </c>
      <c r="R470" s="348" t="s">
        <v>430</v>
      </c>
      <c r="S470" s="348">
        <v>12.4392</v>
      </c>
      <c r="T470" s="348">
        <v>-1.3414999999999999</v>
      </c>
      <c r="U470" s="348">
        <v>4.5895000000000001</v>
      </c>
      <c r="V470" s="348">
        <v>0.31</v>
      </c>
      <c r="W470" s="348">
        <v>2.3403</v>
      </c>
      <c r="X470" s="348">
        <v>11.181699999999999</v>
      </c>
      <c r="Y470" s="374"/>
      <c r="Z470" s="346" t="s">
        <v>430</v>
      </c>
      <c r="AA470" s="346">
        <v>16</v>
      </c>
      <c r="AB470" s="346">
        <v>9</v>
      </c>
      <c r="AC470" s="346">
        <v>16</v>
      </c>
      <c r="AD470" s="346">
        <v>15</v>
      </c>
      <c r="AE470" s="346">
        <v>13</v>
      </c>
      <c r="AF470" s="346">
        <v>4</v>
      </c>
      <c r="AG470" s="346">
        <v>8</v>
      </c>
      <c r="AH470" s="346" t="s">
        <v>430</v>
      </c>
      <c r="AI470" s="346" t="s">
        <v>430</v>
      </c>
      <c r="AJ470" s="346">
        <v>16</v>
      </c>
      <c r="AK470" s="346">
        <v>14</v>
      </c>
      <c r="AL470" s="346">
        <v>8</v>
      </c>
      <c r="AM470" s="346">
        <v>13</v>
      </c>
      <c r="AN470" s="346">
        <v>12</v>
      </c>
      <c r="AO470" s="373"/>
      <c r="AP470" s="348" t="s">
        <v>430</v>
      </c>
      <c r="AQ470" s="348" t="s">
        <v>430</v>
      </c>
      <c r="AR470" s="348" t="s">
        <v>430</v>
      </c>
      <c r="AS470" s="348">
        <v>7.45</v>
      </c>
      <c r="AT470" s="348">
        <v>2.2200000000000002</v>
      </c>
      <c r="AU470" s="351"/>
      <c r="AV470" s="346" t="s">
        <v>430</v>
      </c>
      <c r="AW470" s="346" t="s">
        <v>430</v>
      </c>
      <c r="AX470" s="346" t="s">
        <v>430</v>
      </c>
      <c r="AY470" s="346">
        <v>8</v>
      </c>
      <c r="AZ470" s="346">
        <v>14</v>
      </c>
      <c r="BA470" s="362"/>
      <c r="BB470" s="348">
        <v>13.217934532196599</v>
      </c>
      <c r="BC470" s="375">
        <v>1.0089181574705399</v>
      </c>
      <c r="BD470" s="375">
        <v>5.9317206872118097E-2</v>
      </c>
      <c r="BE470" s="375">
        <v>0.143183637019307</v>
      </c>
      <c r="BF470" s="374"/>
      <c r="BG470" s="348">
        <v>28.458300000000001</v>
      </c>
      <c r="BH470" s="348">
        <v>32.411499999999997</v>
      </c>
      <c r="BI470" s="348">
        <v>33.912500000000001</v>
      </c>
      <c r="BJ470" s="348">
        <v>5.2176999999999998</v>
      </c>
      <c r="BK470" s="373"/>
      <c r="BL470" s="372" t="s">
        <v>2870</v>
      </c>
      <c r="BM470" s="372" t="s">
        <v>2871</v>
      </c>
      <c r="BN470" s="372" t="s">
        <v>2872</v>
      </c>
      <c r="BO470" s="372" t="s">
        <v>2873</v>
      </c>
      <c r="BP470" s="372" t="s">
        <v>620</v>
      </c>
      <c r="BQ470" s="373"/>
      <c r="BR470" s="354" t="s">
        <v>463</v>
      </c>
    </row>
    <row r="471" spans="1:70" s="428" customFormat="1" x14ac:dyDescent="0.25">
      <c r="A471" s="345" t="s">
        <v>3923</v>
      </c>
      <c r="B471" s="373"/>
      <c r="C471" s="719">
        <v>45468</v>
      </c>
      <c r="D471" s="373"/>
      <c r="E471" s="346">
        <v>1634.79</v>
      </c>
      <c r="F471" s="373"/>
      <c r="G471" s="347">
        <v>11.2698</v>
      </c>
      <c r="H471" s="374"/>
      <c r="I471" s="348">
        <v>1.1660999999999999</v>
      </c>
      <c r="J471" s="348">
        <v>9.0428999999999995</v>
      </c>
      <c r="K471" s="348">
        <v>6.984</v>
      </c>
      <c r="L471" s="348">
        <v>14.2692</v>
      </c>
      <c r="M471" s="348">
        <v>2.9666000000000001</v>
      </c>
      <c r="N471" s="350">
        <v>2.8304</v>
      </c>
      <c r="O471" s="348" t="s">
        <v>430</v>
      </c>
      <c r="P471" s="348" t="s">
        <v>430</v>
      </c>
      <c r="Q471" s="348" t="s">
        <v>430</v>
      </c>
      <c r="R471" s="348" t="s">
        <v>430</v>
      </c>
      <c r="S471" s="348">
        <v>21.3934</v>
      </c>
      <c r="T471" s="348">
        <v>0.88890000000000002</v>
      </c>
      <c r="U471" s="348">
        <v>1.3571</v>
      </c>
      <c r="V471" s="348">
        <v>0.2964</v>
      </c>
      <c r="W471" s="348">
        <v>4.2958999999999996</v>
      </c>
      <c r="X471" s="348">
        <v>6.2207999999999997</v>
      </c>
      <c r="Y471" s="374"/>
      <c r="Z471" s="346">
        <v>1</v>
      </c>
      <c r="AA471" s="346">
        <v>1</v>
      </c>
      <c r="AB471" s="346">
        <v>2</v>
      </c>
      <c r="AC471" s="346">
        <v>3</v>
      </c>
      <c r="AD471" s="346">
        <v>10</v>
      </c>
      <c r="AE471" s="346">
        <v>14</v>
      </c>
      <c r="AF471" s="346" t="s">
        <v>430</v>
      </c>
      <c r="AG471" s="346" t="s">
        <v>430</v>
      </c>
      <c r="AH471" s="346" t="s">
        <v>430</v>
      </c>
      <c r="AI471" s="346" t="s">
        <v>430</v>
      </c>
      <c r="AJ471" s="346">
        <v>3</v>
      </c>
      <c r="AK471" s="346">
        <v>10</v>
      </c>
      <c r="AL471" s="346">
        <v>15</v>
      </c>
      <c r="AM471" s="346">
        <v>14</v>
      </c>
      <c r="AN471" s="346">
        <v>2</v>
      </c>
      <c r="AO471" s="373"/>
      <c r="AP471" s="348" t="s">
        <v>430</v>
      </c>
      <c r="AQ471" s="348" t="s">
        <v>430</v>
      </c>
      <c r="AR471" s="348" t="s">
        <v>430</v>
      </c>
      <c r="AS471" s="348" t="s">
        <v>430</v>
      </c>
      <c r="AT471" s="348">
        <v>7.14</v>
      </c>
      <c r="AU471" s="351"/>
      <c r="AV471" s="346" t="s">
        <v>430</v>
      </c>
      <c r="AW471" s="346" t="s">
        <v>430</v>
      </c>
      <c r="AX471" s="346" t="s">
        <v>430</v>
      </c>
      <c r="AY471" s="346" t="s">
        <v>430</v>
      </c>
      <c r="AZ471" s="346">
        <v>7</v>
      </c>
      <c r="BA471" s="362"/>
      <c r="BB471" s="348">
        <v>14.986505702693</v>
      </c>
      <c r="BC471" s="375">
        <v>1.0848650569218401</v>
      </c>
      <c r="BD471" s="375">
        <v>7.9018646553649999E-3</v>
      </c>
      <c r="BE471" s="375">
        <v>0.46173905440680901</v>
      </c>
      <c r="BF471" s="374"/>
      <c r="BG471" s="348">
        <v>26.574300000000001</v>
      </c>
      <c r="BH471" s="348">
        <v>31.2834</v>
      </c>
      <c r="BI471" s="348">
        <v>39.417200000000001</v>
      </c>
      <c r="BJ471" s="348">
        <v>2.7250999999999999</v>
      </c>
      <c r="BK471" s="373"/>
      <c r="BL471" s="372" t="s">
        <v>2875</v>
      </c>
      <c r="BM471" s="372" t="s">
        <v>2876</v>
      </c>
      <c r="BN471" s="372" t="s">
        <v>2877</v>
      </c>
      <c r="BO471" s="372" t="s">
        <v>2878</v>
      </c>
      <c r="BP471" s="372" t="s">
        <v>2879</v>
      </c>
      <c r="BQ471" s="373"/>
      <c r="BR471" s="354" t="s">
        <v>443</v>
      </c>
    </row>
    <row r="472" spans="1:70" s="428" customFormat="1" x14ac:dyDescent="0.25">
      <c r="A472" s="345" t="s">
        <v>3924</v>
      </c>
      <c r="B472" s="373"/>
      <c r="C472" s="719">
        <v>45502</v>
      </c>
      <c r="D472" s="373"/>
      <c r="E472" s="346">
        <v>1481.64</v>
      </c>
      <c r="F472" s="373"/>
      <c r="G472" s="347">
        <v>9.0997000000000003</v>
      </c>
      <c r="H472" s="374"/>
      <c r="I472" s="348">
        <v>0.55359999999999998</v>
      </c>
      <c r="J472" s="348">
        <v>4.2371999999999996</v>
      </c>
      <c r="K472" s="348">
        <v>1.8502000000000001</v>
      </c>
      <c r="L472" s="348">
        <v>4.2359999999999998</v>
      </c>
      <c r="M472" s="348">
        <v>1.2315</v>
      </c>
      <c r="N472" s="350">
        <v>1.7784</v>
      </c>
      <c r="O472" s="348" t="s">
        <v>430</v>
      </c>
      <c r="P472" s="348" t="s">
        <v>430</v>
      </c>
      <c r="Q472" s="348" t="s">
        <v>430</v>
      </c>
      <c r="R472" s="348" t="s">
        <v>430</v>
      </c>
      <c r="S472" s="348">
        <v>11.049099999999999</v>
      </c>
      <c r="T472" s="348">
        <v>-1.7576000000000001</v>
      </c>
      <c r="U472" s="348">
        <v>3.2835999999999999</v>
      </c>
      <c r="V472" s="348">
        <v>-2.2052999999999998</v>
      </c>
      <c r="W472" s="348">
        <v>0.4803</v>
      </c>
      <c r="X472" s="348">
        <v>-4.875</v>
      </c>
      <c r="Y472" s="374"/>
      <c r="Z472" s="346">
        <v>7</v>
      </c>
      <c r="AA472" s="346">
        <v>15</v>
      </c>
      <c r="AB472" s="346">
        <v>18</v>
      </c>
      <c r="AC472" s="346">
        <v>18</v>
      </c>
      <c r="AD472" s="346">
        <v>12</v>
      </c>
      <c r="AE472" s="346">
        <v>15</v>
      </c>
      <c r="AF472" s="346" t="s">
        <v>430</v>
      </c>
      <c r="AG472" s="346" t="s">
        <v>430</v>
      </c>
      <c r="AH472" s="346" t="s">
        <v>430</v>
      </c>
      <c r="AI472" s="346" t="s">
        <v>430</v>
      </c>
      <c r="AJ472" s="346">
        <v>18</v>
      </c>
      <c r="AK472" s="346">
        <v>15</v>
      </c>
      <c r="AL472" s="346">
        <v>11</v>
      </c>
      <c r="AM472" s="346">
        <v>15</v>
      </c>
      <c r="AN472" s="346">
        <v>18</v>
      </c>
      <c r="AO472" s="373"/>
      <c r="AP472" s="348" t="s">
        <v>430</v>
      </c>
      <c r="AQ472" s="348" t="s">
        <v>430</v>
      </c>
      <c r="AR472" s="348" t="s">
        <v>430</v>
      </c>
      <c r="AS472" s="348" t="s">
        <v>430</v>
      </c>
      <c r="AT472" s="348">
        <v>0.73</v>
      </c>
      <c r="AU472" s="351"/>
      <c r="AV472" s="346" t="s">
        <v>430</v>
      </c>
      <c r="AW472" s="346" t="s">
        <v>430</v>
      </c>
      <c r="AX472" s="346" t="s">
        <v>430</v>
      </c>
      <c r="AY472" s="346" t="s">
        <v>430</v>
      </c>
      <c r="AZ472" s="346">
        <v>15</v>
      </c>
      <c r="BA472" s="362"/>
      <c r="BB472" s="348">
        <v>16.9564925984312</v>
      </c>
      <c r="BC472" s="375">
        <v>1.21416125911412</v>
      </c>
      <c r="BD472" s="375">
        <v>-4.0688647417937901E-2</v>
      </c>
      <c r="BE472" s="375">
        <v>-0.340492709833636</v>
      </c>
      <c r="BF472" s="374"/>
      <c r="BG472" s="348">
        <v>47.4801</v>
      </c>
      <c r="BH472" s="348">
        <v>47.1614</v>
      </c>
      <c r="BI472" s="348">
        <v>4.2379600000000002</v>
      </c>
      <c r="BJ472" s="348">
        <v>1.1205400000000001</v>
      </c>
      <c r="BK472" s="373"/>
      <c r="BL472" s="372" t="s">
        <v>2881</v>
      </c>
      <c r="BM472" s="372" t="s">
        <v>2882</v>
      </c>
      <c r="BN472" s="372" t="s">
        <v>1819</v>
      </c>
      <c r="BO472" s="372" t="s">
        <v>2203</v>
      </c>
      <c r="BP472" s="372" t="s">
        <v>1633</v>
      </c>
      <c r="BQ472" s="373"/>
      <c r="BR472" s="354" t="s">
        <v>476</v>
      </c>
    </row>
    <row r="473" spans="1:70" s="428" customFormat="1" x14ac:dyDescent="0.25">
      <c r="A473" s="345" t="s">
        <v>3925</v>
      </c>
      <c r="B473" s="373"/>
      <c r="C473" s="719">
        <v>45531</v>
      </c>
      <c r="D473" s="373"/>
      <c r="E473" s="346">
        <v>1515.95</v>
      </c>
      <c r="F473" s="373"/>
      <c r="G473" s="347">
        <v>11.7456</v>
      </c>
      <c r="H473" s="374"/>
      <c r="I473" s="348">
        <v>7.4999999999999997E-2</v>
      </c>
      <c r="J473" s="348">
        <v>7.0136000000000003</v>
      </c>
      <c r="K473" s="348">
        <v>5.3700999999999999</v>
      </c>
      <c r="L473" s="348">
        <v>9.2482000000000006</v>
      </c>
      <c r="M473" s="348">
        <v>-8.9707000000000008</v>
      </c>
      <c r="N473" s="350">
        <v>-4.8491999999999997</v>
      </c>
      <c r="O473" s="348" t="s">
        <v>430</v>
      </c>
      <c r="P473" s="348" t="s">
        <v>430</v>
      </c>
      <c r="Q473" s="348" t="s">
        <v>430</v>
      </c>
      <c r="R473" s="348" t="s">
        <v>430</v>
      </c>
      <c r="S473" s="348">
        <v>15.1608</v>
      </c>
      <c r="T473" s="348">
        <v>-7.6646999999999998</v>
      </c>
      <c r="U473" s="348">
        <v>-5.0170000000000003</v>
      </c>
      <c r="V473" s="348">
        <v>-7.0796000000000001</v>
      </c>
      <c r="W473" s="348">
        <v>3.0649999999999999</v>
      </c>
      <c r="X473" s="348">
        <v>9.3057999999999996</v>
      </c>
      <c r="Y473" s="374"/>
      <c r="Z473" s="346">
        <v>17</v>
      </c>
      <c r="AA473" s="346">
        <v>4</v>
      </c>
      <c r="AB473" s="346">
        <v>4</v>
      </c>
      <c r="AC473" s="346">
        <v>9</v>
      </c>
      <c r="AD473" s="346">
        <v>18</v>
      </c>
      <c r="AE473" s="346">
        <v>18</v>
      </c>
      <c r="AF473" s="346" t="s">
        <v>430</v>
      </c>
      <c r="AG473" s="346" t="s">
        <v>430</v>
      </c>
      <c r="AH473" s="346" t="s">
        <v>430</v>
      </c>
      <c r="AI473" s="346" t="s">
        <v>430</v>
      </c>
      <c r="AJ473" s="346">
        <v>11</v>
      </c>
      <c r="AK473" s="346">
        <v>18</v>
      </c>
      <c r="AL473" s="346">
        <v>18</v>
      </c>
      <c r="AM473" s="346">
        <v>18</v>
      </c>
      <c r="AN473" s="346">
        <v>7</v>
      </c>
      <c r="AO473" s="373"/>
      <c r="AP473" s="348" t="s">
        <v>430</v>
      </c>
      <c r="AQ473" s="348" t="s">
        <v>430</v>
      </c>
      <c r="AR473" s="348" t="s">
        <v>430</v>
      </c>
      <c r="AS473" s="348" t="s">
        <v>430</v>
      </c>
      <c r="AT473" s="348">
        <v>-8.8699999999999992</v>
      </c>
      <c r="AU473" s="351"/>
      <c r="AV473" s="346" t="s">
        <v>430</v>
      </c>
      <c r="AW473" s="346" t="s">
        <v>430</v>
      </c>
      <c r="AX473" s="346" t="s">
        <v>430</v>
      </c>
      <c r="AY473" s="346" t="s">
        <v>430</v>
      </c>
      <c r="AZ473" s="346">
        <v>18</v>
      </c>
      <c r="BA473" s="362"/>
      <c r="BB473" s="348">
        <v>20.706881343487101</v>
      </c>
      <c r="BC473" s="375">
        <v>1.2287788623384699</v>
      </c>
      <c r="BD473" s="375">
        <v>-2.35120781650844E-3</v>
      </c>
      <c r="BE473" s="375">
        <v>0.51185839613393702</v>
      </c>
      <c r="BF473" s="374"/>
      <c r="BG473" s="348">
        <v>34.262599999999999</v>
      </c>
      <c r="BH473" s="348">
        <v>41.6158</v>
      </c>
      <c r="BI473" s="348">
        <v>22.234200000000001</v>
      </c>
      <c r="BJ473" s="348">
        <v>1.8874</v>
      </c>
      <c r="BK473" s="373"/>
      <c r="BL473" s="372" t="s">
        <v>2884</v>
      </c>
      <c r="BM473" s="372" t="s">
        <v>2885</v>
      </c>
      <c r="BN473" s="372" t="s">
        <v>2886</v>
      </c>
      <c r="BO473" s="372" t="s">
        <v>2887</v>
      </c>
      <c r="BP473" s="372" t="s">
        <v>2888</v>
      </c>
      <c r="BQ473" s="373"/>
      <c r="BR473" s="354" t="s">
        <v>443</v>
      </c>
    </row>
    <row r="474" spans="1:70" s="428" customFormat="1" x14ac:dyDescent="0.25">
      <c r="A474" s="345" t="s">
        <v>3926</v>
      </c>
      <c r="B474" s="373"/>
      <c r="C474" s="719">
        <v>45180</v>
      </c>
      <c r="D474" s="373"/>
      <c r="E474" s="346">
        <v>1330</v>
      </c>
      <c r="F474" s="373"/>
      <c r="G474" s="347">
        <v>16.397099999999998</v>
      </c>
      <c r="H474" s="374"/>
      <c r="I474" s="348">
        <v>0.52539999999999998</v>
      </c>
      <c r="J474" s="348">
        <v>4.3159000000000001</v>
      </c>
      <c r="K474" s="348">
        <v>3.7902999999999998</v>
      </c>
      <c r="L474" s="348">
        <v>6.8297999999999996</v>
      </c>
      <c r="M474" s="348">
        <v>4.2508999999999997</v>
      </c>
      <c r="N474" s="350">
        <v>9.8810000000000002</v>
      </c>
      <c r="O474" s="348">
        <v>6.1276000000000002</v>
      </c>
      <c r="P474" s="348" t="s">
        <v>430</v>
      </c>
      <c r="Q474" s="348" t="s">
        <v>430</v>
      </c>
      <c r="R474" s="348" t="s">
        <v>430</v>
      </c>
      <c r="S474" s="348">
        <v>13.0328</v>
      </c>
      <c r="T474" s="348">
        <v>2.3546</v>
      </c>
      <c r="U474" s="348">
        <v>9.7560000000000002</v>
      </c>
      <c r="V474" s="348">
        <v>6.7763</v>
      </c>
      <c r="W474" s="348">
        <v>2.1715</v>
      </c>
      <c r="X474" s="348">
        <v>19.546600000000002</v>
      </c>
      <c r="Y474" s="374"/>
      <c r="Z474" s="346">
        <v>8</v>
      </c>
      <c r="AA474" s="346">
        <v>14</v>
      </c>
      <c r="AB474" s="346">
        <v>14</v>
      </c>
      <c r="AC474" s="346">
        <v>15</v>
      </c>
      <c r="AD474" s="346">
        <v>6</v>
      </c>
      <c r="AE474" s="346">
        <v>2</v>
      </c>
      <c r="AF474" s="346">
        <v>3</v>
      </c>
      <c r="AG474" s="346" t="s">
        <v>430</v>
      </c>
      <c r="AH474" s="346" t="s">
        <v>430</v>
      </c>
      <c r="AI474" s="346" t="s">
        <v>430</v>
      </c>
      <c r="AJ474" s="346">
        <v>13</v>
      </c>
      <c r="AK474" s="346">
        <v>6</v>
      </c>
      <c r="AL474" s="346">
        <v>3</v>
      </c>
      <c r="AM474" s="346">
        <v>2</v>
      </c>
      <c r="AN474" s="346">
        <v>13</v>
      </c>
      <c r="AO474" s="373"/>
      <c r="AP474" s="348" t="s">
        <v>430</v>
      </c>
      <c r="AQ474" s="348" t="s">
        <v>430</v>
      </c>
      <c r="AR474" s="348" t="s">
        <v>430</v>
      </c>
      <c r="AS474" s="348" t="s">
        <v>430</v>
      </c>
      <c r="AT474" s="348">
        <v>9.84</v>
      </c>
      <c r="AU474" s="351"/>
      <c r="AV474" s="346" t="s">
        <v>430</v>
      </c>
      <c r="AW474" s="346" t="s">
        <v>430</v>
      </c>
      <c r="AX474" s="346" t="s">
        <v>430</v>
      </c>
      <c r="AY474" s="346" t="s">
        <v>430</v>
      </c>
      <c r="AZ474" s="346">
        <v>3</v>
      </c>
      <c r="BA474" s="362"/>
      <c r="BB474" s="348">
        <v>15.289583569308901</v>
      </c>
      <c r="BC474" s="375">
        <v>1.1221200883650899</v>
      </c>
      <c r="BD474" s="375">
        <v>7.4104981555990407E-2</v>
      </c>
      <c r="BE474" s="375">
        <v>0.65442369635618503</v>
      </c>
      <c r="BF474" s="374"/>
      <c r="BG474" s="348">
        <v>41.685499999999998</v>
      </c>
      <c r="BH474" s="348">
        <v>28.838000000000001</v>
      </c>
      <c r="BI474" s="348">
        <v>26.863299999999999</v>
      </c>
      <c r="BJ474" s="348">
        <v>2.6132</v>
      </c>
      <c r="BK474" s="373"/>
      <c r="BL474" s="372" t="s">
        <v>2890</v>
      </c>
      <c r="BM474" s="372" t="s">
        <v>2891</v>
      </c>
      <c r="BN474" s="372" t="s">
        <v>2892</v>
      </c>
      <c r="BO474" s="372" t="s">
        <v>2893</v>
      </c>
      <c r="BP474" s="372" t="s">
        <v>2894</v>
      </c>
      <c r="BQ474" s="373"/>
      <c r="BR474" s="354" t="s">
        <v>476</v>
      </c>
    </row>
    <row r="475" spans="1:70" s="428" customFormat="1" x14ac:dyDescent="0.25">
      <c r="A475" s="345" t="s">
        <v>3927</v>
      </c>
      <c r="B475" s="373"/>
      <c r="C475" s="719">
        <v>45565</v>
      </c>
      <c r="D475" s="373"/>
      <c r="E475" s="346">
        <v>1223.0999999999999</v>
      </c>
      <c r="F475" s="373"/>
      <c r="G475" s="347">
        <v>10.004</v>
      </c>
      <c r="H475" s="374"/>
      <c r="I475" s="348">
        <v>0.31080000000000002</v>
      </c>
      <c r="J475" s="348">
        <v>5.2499000000000002</v>
      </c>
      <c r="K475" s="348">
        <v>4.6115000000000004</v>
      </c>
      <c r="L475" s="348">
        <v>7.1894999999999998</v>
      </c>
      <c r="M475" s="348">
        <v>-2.4476</v>
      </c>
      <c r="N475" s="350">
        <v>0.13009999999999999</v>
      </c>
      <c r="O475" s="348" t="s">
        <v>430</v>
      </c>
      <c r="P475" s="348" t="s">
        <v>430</v>
      </c>
      <c r="Q475" s="348" t="s">
        <v>430</v>
      </c>
      <c r="R475" s="348" t="s">
        <v>430</v>
      </c>
      <c r="S475" s="348">
        <v>15.2402</v>
      </c>
      <c r="T475" s="348">
        <v>-3.8077000000000001</v>
      </c>
      <c r="U475" s="348">
        <v>-0.30890000000000001</v>
      </c>
      <c r="V475" s="348">
        <v>-2.4761000000000002</v>
      </c>
      <c r="W475" s="348">
        <v>3.0066000000000002</v>
      </c>
      <c r="X475" s="348">
        <v>2.3300000000000001E-2</v>
      </c>
      <c r="Y475" s="374"/>
      <c r="Z475" s="346">
        <v>15</v>
      </c>
      <c r="AA475" s="346">
        <v>7</v>
      </c>
      <c r="AB475" s="346">
        <v>8</v>
      </c>
      <c r="AC475" s="346">
        <v>12</v>
      </c>
      <c r="AD475" s="346">
        <v>17</v>
      </c>
      <c r="AE475" s="346">
        <v>17</v>
      </c>
      <c r="AF475" s="346" t="s">
        <v>430</v>
      </c>
      <c r="AG475" s="346" t="s">
        <v>430</v>
      </c>
      <c r="AH475" s="346" t="s">
        <v>430</v>
      </c>
      <c r="AI475" s="346" t="s">
        <v>430</v>
      </c>
      <c r="AJ475" s="346">
        <v>10</v>
      </c>
      <c r="AK475" s="346">
        <v>17</v>
      </c>
      <c r="AL475" s="346">
        <v>17</v>
      </c>
      <c r="AM475" s="346">
        <v>16</v>
      </c>
      <c r="AN475" s="346">
        <v>8</v>
      </c>
      <c r="AO475" s="373"/>
      <c r="AP475" s="348" t="s">
        <v>430</v>
      </c>
      <c r="AQ475" s="348" t="s">
        <v>430</v>
      </c>
      <c r="AR475" s="348" t="s">
        <v>430</v>
      </c>
      <c r="AS475" s="348" t="s">
        <v>430</v>
      </c>
      <c r="AT475" s="348">
        <v>-0.99</v>
      </c>
      <c r="AU475" s="351"/>
      <c r="AV475" s="346" t="s">
        <v>430</v>
      </c>
      <c r="AW475" s="346" t="s">
        <v>430</v>
      </c>
      <c r="AX475" s="346" t="s">
        <v>430</v>
      </c>
      <c r="AY475" s="346" t="s">
        <v>430</v>
      </c>
      <c r="AZ475" s="346">
        <v>17</v>
      </c>
      <c r="BA475" s="362"/>
      <c r="BB475" s="348">
        <v>14.4804633510053</v>
      </c>
      <c r="BC475" s="375">
        <v>1.06349497691962</v>
      </c>
      <c r="BD475" s="375">
        <v>-2.3983578820209302E-2</v>
      </c>
      <c r="BE475" s="375">
        <v>3.6730662738307399E-2</v>
      </c>
      <c r="BF475" s="374"/>
      <c r="BG475" s="348">
        <v>56.469700000000003</v>
      </c>
      <c r="BH475" s="348">
        <v>18.7517</v>
      </c>
      <c r="BI475" s="348">
        <v>22.172999999999998</v>
      </c>
      <c r="BJ475" s="348">
        <v>2.6055999999999999</v>
      </c>
      <c r="BK475" s="373"/>
      <c r="BL475" s="372" t="s">
        <v>2896</v>
      </c>
      <c r="BM475" s="372" t="s">
        <v>2897</v>
      </c>
      <c r="BN475" s="372" t="s">
        <v>2898</v>
      </c>
      <c r="BO475" s="372" t="s">
        <v>1488</v>
      </c>
      <c r="BP475" s="372" t="s">
        <v>2899</v>
      </c>
      <c r="BQ475" s="373"/>
      <c r="BR475" s="354" t="s">
        <v>525</v>
      </c>
    </row>
    <row r="476" spans="1:70" s="428" customFormat="1" x14ac:dyDescent="0.25">
      <c r="A476" s="345" t="s">
        <v>3928</v>
      </c>
      <c r="B476" s="373"/>
      <c r="C476" s="719">
        <v>45643</v>
      </c>
      <c r="D476" s="373"/>
      <c r="E476" s="346">
        <v>1226.53</v>
      </c>
      <c r="F476" s="373"/>
      <c r="G476" s="347">
        <v>10.65</v>
      </c>
      <c r="H476" s="374"/>
      <c r="I476" s="348">
        <v>0.6331</v>
      </c>
      <c r="J476" s="348">
        <v>5.1539999999999999</v>
      </c>
      <c r="K476" s="348">
        <v>4.0242000000000004</v>
      </c>
      <c r="L476" s="348">
        <v>6.9062000000000001</v>
      </c>
      <c r="M476" s="348">
        <v>3.0179999999999998</v>
      </c>
      <c r="N476" s="350">
        <v>6.6920000000000002</v>
      </c>
      <c r="O476" s="348" t="s">
        <v>430</v>
      </c>
      <c r="P476" s="348" t="s">
        <v>430</v>
      </c>
      <c r="Q476" s="348" t="s">
        <v>430</v>
      </c>
      <c r="R476" s="348" t="s">
        <v>430</v>
      </c>
      <c r="S476" s="348">
        <v>12.7103</v>
      </c>
      <c r="T476" s="348">
        <v>1.992</v>
      </c>
      <c r="U476" s="348">
        <v>6.2131999999999996</v>
      </c>
      <c r="V476" s="348">
        <v>3.8822000000000001</v>
      </c>
      <c r="W476" s="348">
        <v>3.5287000000000002</v>
      </c>
      <c r="X476" s="348">
        <v>4.2836999999999996</v>
      </c>
      <c r="Y476" s="374"/>
      <c r="Z476" s="346">
        <v>6</v>
      </c>
      <c r="AA476" s="346">
        <v>8</v>
      </c>
      <c r="AB476" s="346">
        <v>12</v>
      </c>
      <c r="AC476" s="346">
        <v>14</v>
      </c>
      <c r="AD476" s="346">
        <v>9</v>
      </c>
      <c r="AE476" s="346">
        <v>4</v>
      </c>
      <c r="AF476" s="346" t="s">
        <v>430</v>
      </c>
      <c r="AG476" s="346" t="s">
        <v>430</v>
      </c>
      <c r="AH476" s="346" t="s">
        <v>430</v>
      </c>
      <c r="AI476" s="346" t="s">
        <v>430</v>
      </c>
      <c r="AJ476" s="346">
        <v>15</v>
      </c>
      <c r="AK476" s="346">
        <v>7</v>
      </c>
      <c r="AL476" s="346">
        <v>5</v>
      </c>
      <c r="AM476" s="346">
        <v>5</v>
      </c>
      <c r="AN476" s="346">
        <v>6</v>
      </c>
      <c r="AO476" s="373"/>
      <c r="AP476" s="348" t="s">
        <v>430</v>
      </c>
      <c r="AQ476" s="348" t="s">
        <v>430</v>
      </c>
      <c r="AR476" s="348" t="s">
        <v>430</v>
      </c>
      <c r="AS476" s="348" t="s">
        <v>430</v>
      </c>
      <c r="AT476" s="348">
        <v>6.24</v>
      </c>
      <c r="AU476" s="351"/>
      <c r="AV476" s="346" t="s">
        <v>430</v>
      </c>
      <c r="AW476" s="346" t="s">
        <v>430</v>
      </c>
      <c r="AX476" s="346" t="s">
        <v>430</v>
      </c>
      <c r="AY476" s="346" t="s">
        <v>430</v>
      </c>
      <c r="AZ476" s="346">
        <v>9</v>
      </c>
      <c r="BA476" s="362"/>
      <c r="BB476" s="348">
        <v>12.8027422087528</v>
      </c>
      <c r="BC476" s="375">
        <v>0.991665834782816</v>
      </c>
      <c r="BD476" s="375">
        <v>-3.03889882533208E-3</v>
      </c>
      <c r="BE476" s="375">
        <v>0.21334225770658899</v>
      </c>
      <c r="BF476" s="374"/>
      <c r="BG476" s="348">
        <v>65.287899999999993</v>
      </c>
      <c r="BH476" s="348">
        <v>13.008100000000001</v>
      </c>
      <c r="BI476" s="348">
        <v>3.9202699999999999</v>
      </c>
      <c r="BJ476" s="348">
        <v>17.783729999999998</v>
      </c>
      <c r="BK476" s="373"/>
      <c r="BL476" s="372" t="s">
        <v>2901</v>
      </c>
      <c r="BM476" s="372" t="s">
        <v>2902</v>
      </c>
      <c r="BN476" s="372" t="s">
        <v>2903</v>
      </c>
      <c r="BO476" s="372" t="s">
        <v>2904</v>
      </c>
      <c r="BP476" s="372" t="s">
        <v>2905</v>
      </c>
      <c r="BQ476" s="373"/>
      <c r="BR476" s="354" t="s">
        <v>525</v>
      </c>
    </row>
    <row r="477" spans="1:70" s="428" customFormat="1" x14ac:dyDescent="0.25">
      <c r="A477" s="345" t="s">
        <v>3929</v>
      </c>
      <c r="B477" s="373"/>
      <c r="C477" s="719">
        <v>41871</v>
      </c>
      <c r="D477" s="373"/>
      <c r="E477" s="346">
        <v>1176.3900000000001</v>
      </c>
      <c r="F477" s="373"/>
      <c r="G477" s="347">
        <v>47.641199999999998</v>
      </c>
      <c r="H477" s="374"/>
      <c r="I477" s="348">
        <v>0.755</v>
      </c>
      <c r="J477" s="348">
        <v>7.7004999999999999</v>
      </c>
      <c r="K477" s="348">
        <v>5.0366999999999997</v>
      </c>
      <c r="L477" s="348">
        <v>11.254</v>
      </c>
      <c r="M477" s="348">
        <v>4.6553000000000004</v>
      </c>
      <c r="N477" s="350">
        <v>0.73429999999999995</v>
      </c>
      <c r="O477" s="348">
        <v>3.1871999999999998</v>
      </c>
      <c r="P477" s="348">
        <v>17.8934</v>
      </c>
      <c r="Q477" s="348">
        <v>17.517499999999998</v>
      </c>
      <c r="R477" s="348">
        <v>14.768800000000001</v>
      </c>
      <c r="S477" s="348">
        <v>20.093499999999999</v>
      </c>
      <c r="T477" s="348">
        <v>2.5868000000000002</v>
      </c>
      <c r="U477" s="348">
        <v>3.1122999999999998</v>
      </c>
      <c r="V477" s="348">
        <v>-3.0598999999999998</v>
      </c>
      <c r="W477" s="348">
        <v>3.6425999999999998</v>
      </c>
      <c r="X477" s="348">
        <v>14.099399999999999</v>
      </c>
      <c r="Y477" s="374"/>
      <c r="Z477" s="346">
        <v>4</v>
      </c>
      <c r="AA477" s="346">
        <v>2</v>
      </c>
      <c r="AB477" s="346">
        <v>6</v>
      </c>
      <c r="AC477" s="346">
        <v>4</v>
      </c>
      <c r="AD477" s="346">
        <v>5</v>
      </c>
      <c r="AE477" s="346">
        <v>16</v>
      </c>
      <c r="AF477" s="346">
        <v>7</v>
      </c>
      <c r="AG477" s="346">
        <v>3</v>
      </c>
      <c r="AH477" s="346">
        <v>2</v>
      </c>
      <c r="AI477" s="346">
        <v>1</v>
      </c>
      <c r="AJ477" s="346">
        <v>4</v>
      </c>
      <c r="AK477" s="346">
        <v>5</v>
      </c>
      <c r="AL477" s="346">
        <v>12</v>
      </c>
      <c r="AM477" s="346">
        <v>17</v>
      </c>
      <c r="AN477" s="346">
        <v>5</v>
      </c>
      <c r="AO477" s="373"/>
      <c r="AP477" s="348">
        <v>15.99</v>
      </c>
      <c r="AQ477" s="348">
        <v>18.66</v>
      </c>
      <c r="AR477" s="348">
        <v>15.8</v>
      </c>
      <c r="AS477" s="348">
        <v>10.050000000000001</v>
      </c>
      <c r="AT477" s="348">
        <v>6.18</v>
      </c>
      <c r="AU477" s="351"/>
      <c r="AV477" s="346">
        <v>1</v>
      </c>
      <c r="AW477" s="346">
        <v>1</v>
      </c>
      <c r="AX477" s="346">
        <v>2</v>
      </c>
      <c r="AY477" s="346">
        <v>3</v>
      </c>
      <c r="AZ477" s="346">
        <v>10</v>
      </c>
      <c r="BA477" s="362"/>
      <c r="BB477" s="348">
        <v>17.4008516882515</v>
      </c>
      <c r="BC477" s="375">
        <v>1.21902382208419</v>
      </c>
      <c r="BD477" s="375">
        <v>6.6790988855098404E-2</v>
      </c>
      <c r="BE477" s="375">
        <v>0.26970301111641498</v>
      </c>
      <c r="BF477" s="374"/>
      <c r="BG477" s="348">
        <v>42.381700000000002</v>
      </c>
      <c r="BH477" s="348">
        <v>18.773199999999999</v>
      </c>
      <c r="BI477" s="348">
        <v>36.537799999999997</v>
      </c>
      <c r="BJ477" s="348">
        <v>2.3073000000000001</v>
      </c>
      <c r="BK477" s="373"/>
      <c r="BL477" s="372" t="s">
        <v>2907</v>
      </c>
      <c r="BM477" s="372" t="s">
        <v>2908</v>
      </c>
      <c r="BN477" s="372" t="s">
        <v>2909</v>
      </c>
      <c r="BO477" s="372" t="s">
        <v>2910</v>
      </c>
      <c r="BP477" s="372" t="s">
        <v>2911</v>
      </c>
      <c r="BQ477" s="373"/>
      <c r="BR477" s="354" t="s">
        <v>518</v>
      </c>
    </row>
    <row r="478" spans="1:70" s="428" customFormat="1" x14ac:dyDescent="0.25">
      <c r="A478" s="345" t="s">
        <v>3930</v>
      </c>
      <c r="B478" s="373"/>
      <c r="C478" s="719">
        <v>45715</v>
      </c>
      <c r="D478" s="373"/>
      <c r="E478" s="346">
        <v>1149.32</v>
      </c>
      <c r="F478" s="373"/>
      <c r="G478" s="347">
        <v>14.2</v>
      </c>
      <c r="H478" s="374"/>
      <c r="I478" s="348">
        <v>0.78069999999999995</v>
      </c>
      <c r="J478" s="348">
        <v>7.0890000000000004</v>
      </c>
      <c r="K478" s="348">
        <v>10.1629</v>
      </c>
      <c r="L478" s="348">
        <v>18.828499999999998</v>
      </c>
      <c r="M478" s="348">
        <v>11.635199999999999</v>
      </c>
      <c r="N478" s="350">
        <v>18.928000000000001</v>
      </c>
      <c r="O478" s="348" t="s">
        <v>430</v>
      </c>
      <c r="P478" s="348" t="s">
        <v>430</v>
      </c>
      <c r="Q478" s="348" t="s">
        <v>430</v>
      </c>
      <c r="R478" s="348" t="s">
        <v>430</v>
      </c>
      <c r="S478" s="348">
        <v>27.697800000000001</v>
      </c>
      <c r="T478" s="348">
        <v>10.505800000000001</v>
      </c>
      <c r="U478" s="348">
        <v>13.5092</v>
      </c>
      <c r="V478" s="348">
        <v>13.8733</v>
      </c>
      <c r="W478" s="348">
        <v>6.6867000000000001</v>
      </c>
      <c r="X478" s="348">
        <v>30.8506</v>
      </c>
      <c r="Y478" s="374"/>
      <c r="Z478" s="346">
        <v>3</v>
      </c>
      <c r="AA478" s="346">
        <v>3</v>
      </c>
      <c r="AB478" s="346">
        <v>1</v>
      </c>
      <c r="AC478" s="346">
        <v>1</v>
      </c>
      <c r="AD478" s="346">
        <v>1</v>
      </c>
      <c r="AE478" s="346">
        <v>1</v>
      </c>
      <c r="AF478" s="346" t="s">
        <v>430</v>
      </c>
      <c r="AG478" s="346" t="s">
        <v>430</v>
      </c>
      <c r="AH478" s="346" t="s">
        <v>430</v>
      </c>
      <c r="AI478" s="346" t="s">
        <v>430</v>
      </c>
      <c r="AJ478" s="346">
        <v>1</v>
      </c>
      <c r="AK478" s="346">
        <v>1</v>
      </c>
      <c r="AL478" s="346">
        <v>1</v>
      </c>
      <c r="AM478" s="346">
        <v>1</v>
      </c>
      <c r="AN478" s="346">
        <v>1</v>
      </c>
      <c r="AO478" s="373"/>
      <c r="AP478" s="348" t="s">
        <v>430</v>
      </c>
      <c r="AQ478" s="348" t="s">
        <v>430</v>
      </c>
      <c r="AR478" s="348" t="s">
        <v>430</v>
      </c>
      <c r="AS478" s="348" t="s">
        <v>430</v>
      </c>
      <c r="AT478" s="348">
        <v>23.26</v>
      </c>
      <c r="AU478" s="351"/>
      <c r="AV478" s="346" t="s">
        <v>430</v>
      </c>
      <c r="AW478" s="346" t="s">
        <v>430</v>
      </c>
      <c r="AX478" s="346" t="s">
        <v>430</v>
      </c>
      <c r="AY478" s="346" t="s">
        <v>430</v>
      </c>
      <c r="AZ478" s="346">
        <v>1</v>
      </c>
      <c r="BA478" s="362"/>
      <c r="BB478" s="348">
        <v>16.270207031768599</v>
      </c>
      <c r="BC478" s="375">
        <v>1.2673824846791399</v>
      </c>
      <c r="BD478" s="375">
        <v>0.12282607652590601</v>
      </c>
      <c r="BE478" s="375">
        <v>1.4261505039006099</v>
      </c>
      <c r="BF478" s="374"/>
      <c r="BG478" s="348">
        <v>32.6828</v>
      </c>
      <c r="BH478" s="348">
        <v>35.875599999999999</v>
      </c>
      <c r="BI478" s="348">
        <v>30.227499999999999</v>
      </c>
      <c r="BJ478" s="348">
        <v>1.2141</v>
      </c>
      <c r="BK478" s="373"/>
      <c r="BL478" s="372" t="s">
        <v>1374</v>
      </c>
      <c r="BM478" s="372" t="s">
        <v>2913</v>
      </c>
      <c r="BN478" s="372" t="s">
        <v>2914</v>
      </c>
      <c r="BO478" s="372" t="s">
        <v>2915</v>
      </c>
      <c r="BP478" s="372" t="s">
        <v>2916</v>
      </c>
      <c r="BQ478" s="373"/>
      <c r="BR478" s="354" t="s">
        <v>602</v>
      </c>
    </row>
    <row r="479" spans="1:70" s="428" customFormat="1" x14ac:dyDescent="0.25">
      <c r="A479" s="345" t="s">
        <v>3931</v>
      </c>
      <c r="B479" s="373"/>
      <c r="C479" s="719">
        <v>45076</v>
      </c>
      <c r="D479" s="373"/>
      <c r="E479" s="346">
        <v>1007.64</v>
      </c>
      <c r="F479" s="373"/>
      <c r="G479" s="347">
        <v>17.3858</v>
      </c>
      <c r="H479" s="374"/>
      <c r="I479" s="348">
        <v>0.41820000000000002</v>
      </c>
      <c r="J479" s="348">
        <v>2.1985000000000001</v>
      </c>
      <c r="K479" s="348">
        <v>4.6745000000000001</v>
      </c>
      <c r="L479" s="348">
        <v>14.6526</v>
      </c>
      <c r="M479" s="348">
        <v>7.2958999999999996</v>
      </c>
      <c r="N479" s="350">
        <v>5.6573000000000002</v>
      </c>
      <c r="O479" s="348">
        <v>-0.128</v>
      </c>
      <c r="P479" s="348">
        <v>19.935199999999998</v>
      </c>
      <c r="Q479" s="348" t="s">
        <v>430</v>
      </c>
      <c r="R479" s="348" t="s">
        <v>430</v>
      </c>
      <c r="S479" s="348">
        <v>23.912600000000001</v>
      </c>
      <c r="T479" s="348">
        <v>6.8685</v>
      </c>
      <c r="U479" s="348">
        <v>10.057600000000001</v>
      </c>
      <c r="V479" s="348">
        <v>2.2795999999999998</v>
      </c>
      <c r="W479" s="348">
        <v>-0.2336</v>
      </c>
      <c r="X479" s="348">
        <v>19.8474</v>
      </c>
      <c r="Y479" s="374"/>
      <c r="Z479" s="346">
        <v>13</v>
      </c>
      <c r="AA479" s="346">
        <v>19</v>
      </c>
      <c r="AB479" s="346">
        <v>7</v>
      </c>
      <c r="AC479" s="346">
        <v>2</v>
      </c>
      <c r="AD479" s="346">
        <v>2</v>
      </c>
      <c r="AE479" s="346">
        <v>6</v>
      </c>
      <c r="AF479" s="346">
        <v>11</v>
      </c>
      <c r="AG479" s="346">
        <v>1</v>
      </c>
      <c r="AH479" s="346" t="s">
        <v>430</v>
      </c>
      <c r="AI479" s="346" t="s">
        <v>430</v>
      </c>
      <c r="AJ479" s="346">
        <v>2</v>
      </c>
      <c r="AK479" s="346">
        <v>2</v>
      </c>
      <c r="AL479" s="346">
        <v>2</v>
      </c>
      <c r="AM479" s="346">
        <v>6</v>
      </c>
      <c r="AN479" s="346">
        <v>19</v>
      </c>
      <c r="AO479" s="373"/>
      <c r="AP479" s="348" t="s">
        <v>430</v>
      </c>
      <c r="AQ479" s="348" t="s">
        <v>430</v>
      </c>
      <c r="AR479" s="348" t="s">
        <v>430</v>
      </c>
      <c r="AS479" s="348">
        <v>7.85</v>
      </c>
      <c r="AT479" s="348">
        <v>15.04</v>
      </c>
      <c r="AU479" s="351"/>
      <c r="AV479" s="346" t="s">
        <v>430</v>
      </c>
      <c r="AW479" s="346" t="s">
        <v>430</v>
      </c>
      <c r="AX479" s="346" t="s">
        <v>430</v>
      </c>
      <c r="AY479" s="346">
        <v>5</v>
      </c>
      <c r="AZ479" s="346">
        <v>2</v>
      </c>
      <c r="BA479" s="362"/>
      <c r="BB479" s="348">
        <v>16.5034672703265</v>
      </c>
      <c r="BC479" s="375">
        <v>1.1005094300067599</v>
      </c>
      <c r="BD479" s="375">
        <v>7.1881030588468495E-2</v>
      </c>
      <c r="BE479" s="375">
        <v>0.51596035159279496</v>
      </c>
      <c r="BF479" s="374"/>
      <c r="BG479" s="348">
        <v>37.8324</v>
      </c>
      <c r="BH479" s="348">
        <v>29.4679</v>
      </c>
      <c r="BI479" s="348">
        <v>7.9632699999999996</v>
      </c>
      <c r="BJ479" s="348">
        <v>24.736429999999999</v>
      </c>
      <c r="BK479" s="373"/>
      <c r="BL479" s="372" t="s">
        <v>2918</v>
      </c>
      <c r="BM479" s="372" t="s">
        <v>2919</v>
      </c>
      <c r="BN479" s="372" t="s">
        <v>2920</v>
      </c>
      <c r="BO479" s="372" t="s">
        <v>2921</v>
      </c>
      <c r="BP479" s="372" t="s">
        <v>2922</v>
      </c>
      <c r="BQ479" s="373"/>
      <c r="BR479" s="354" t="s">
        <v>547</v>
      </c>
    </row>
    <row r="480" spans="1:70" s="428" customFormat="1" x14ac:dyDescent="0.25">
      <c r="A480" s="345" t="s">
        <v>3932</v>
      </c>
      <c r="B480" s="373"/>
      <c r="C480" s="719">
        <v>44454</v>
      </c>
      <c r="D480" s="373"/>
      <c r="E480" s="346">
        <v>563.20000000000005</v>
      </c>
      <c r="F480" s="373"/>
      <c r="G480" s="347">
        <v>16.9984</v>
      </c>
      <c r="H480" s="374"/>
      <c r="I480" s="348">
        <v>0.45679999999999998</v>
      </c>
      <c r="J480" s="348">
        <v>4.7686999999999999</v>
      </c>
      <c r="K480" s="348">
        <v>2.9687999999999999</v>
      </c>
      <c r="L480" s="348">
        <v>6.9156000000000004</v>
      </c>
      <c r="M480" s="348">
        <v>0.4788</v>
      </c>
      <c r="N480" s="350">
        <v>3.9453999999999998</v>
      </c>
      <c r="O480" s="348">
        <v>2.0975999999999999</v>
      </c>
      <c r="P480" s="348">
        <v>15.666499999999999</v>
      </c>
      <c r="Q480" s="348" t="s">
        <v>430</v>
      </c>
      <c r="R480" s="348" t="s">
        <v>430</v>
      </c>
      <c r="S480" s="348">
        <v>12.8637</v>
      </c>
      <c r="T480" s="348">
        <v>-0.76239999999999997</v>
      </c>
      <c r="U480" s="348">
        <v>5.4720000000000004</v>
      </c>
      <c r="V480" s="348">
        <v>1.5714999999999999</v>
      </c>
      <c r="W480" s="348">
        <v>1.9107000000000001</v>
      </c>
      <c r="X480" s="348">
        <v>11.7934</v>
      </c>
      <c r="Y480" s="374"/>
      <c r="Z480" s="346">
        <v>11</v>
      </c>
      <c r="AA480" s="346">
        <v>13</v>
      </c>
      <c r="AB480" s="346">
        <v>17</v>
      </c>
      <c r="AC480" s="346">
        <v>13</v>
      </c>
      <c r="AD480" s="346">
        <v>14</v>
      </c>
      <c r="AE480" s="346">
        <v>10</v>
      </c>
      <c r="AF480" s="346">
        <v>9</v>
      </c>
      <c r="AG480" s="346">
        <v>6</v>
      </c>
      <c r="AH480" s="346" t="s">
        <v>430</v>
      </c>
      <c r="AI480" s="346" t="s">
        <v>430</v>
      </c>
      <c r="AJ480" s="346">
        <v>14</v>
      </c>
      <c r="AK480" s="346">
        <v>13</v>
      </c>
      <c r="AL480" s="346">
        <v>6</v>
      </c>
      <c r="AM480" s="346">
        <v>9</v>
      </c>
      <c r="AN480" s="346">
        <v>15</v>
      </c>
      <c r="AO480" s="373"/>
      <c r="AP480" s="348" t="s">
        <v>430</v>
      </c>
      <c r="AQ480" s="348" t="s">
        <v>430</v>
      </c>
      <c r="AR480" s="348" t="s">
        <v>430</v>
      </c>
      <c r="AS480" s="348">
        <v>7.59</v>
      </c>
      <c r="AT480" s="348">
        <v>4.21</v>
      </c>
      <c r="AU480" s="351"/>
      <c r="AV480" s="346" t="s">
        <v>430</v>
      </c>
      <c r="AW480" s="346" t="s">
        <v>430</v>
      </c>
      <c r="AX480" s="346" t="s">
        <v>430</v>
      </c>
      <c r="AY480" s="346">
        <v>7</v>
      </c>
      <c r="AZ480" s="346">
        <v>11</v>
      </c>
      <c r="BA480" s="362"/>
      <c r="BB480" s="348">
        <v>13.1707093362009</v>
      </c>
      <c r="BC480" s="375">
        <v>1.00706292464203</v>
      </c>
      <c r="BD480" s="375">
        <v>7.1247124856310004E-2</v>
      </c>
      <c r="BE480" s="375">
        <v>0.23274976509341899</v>
      </c>
      <c r="BF480" s="374"/>
      <c r="BG480" s="348">
        <v>59.271099999999997</v>
      </c>
      <c r="BH480" s="348">
        <v>23.156400000000001</v>
      </c>
      <c r="BI480" s="348">
        <v>10.8375</v>
      </c>
      <c r="BJ480" s="348">
        <v>6.7350000000000003</v>
      </c>
      <c r="BK480" s="373"/>
      <c r="BL480" s="372" t="s">
        <v>2924</v>
      </c>
      <c r="BM480" s="372" t="s">
        <v>2925</v>
      </c>
      <c r="BN480" s="372" t="s">
        <v>2926</v>
      </c>
      <c r="BO480" s="372" t="s">
        <v>1273</v>
      </c>
      <c r="BP480" s="372" t="s">
        <v>2927</v>
      </c>
      <c r="BQ480" s="373"/>
      <c r="BR480" s="354" t="s">
        <v>443</v>
      </c>
    </row>
    <row r="481" spans="1:70" s="428" customFormat="1" x14ac:dyDescent="0.25">
      <c r="A481" s="345" t="s">
        <v>3933</v>
      </c>
      <c r="B481" s="373"/>
      <c r="C481" s="719">
        <v>45356</v>
      </c>
      <c r="D481" s="373"/>
      <c r="E481" s="346">
        <v>519.12099999999998</v>
      </c>
      <c r="F481" s="373"/>
      <c r="G481" s="347">
        <v>12.05</v>
      </c>
      <c r="H481" s="374"/>
      <c r="I481" s="348">
        <v>0.83679999999999999</v>
      </c>
      <c r="J481" s="348">
        <v>5.1482999999999999</v>
      </c>
      <c r="K481" s="348">
        <v>5.4242999999999997</v>
      </c>
      <c r="L481" s="348">
        <v>9.6450999999999993</v>
      </c>
      <c r="M481" s="348">
        <v>4.8738000000000001</v>
      </c>
      <c r="N481" s="350">
        <v>7.8781999999999996</v>
      </c>
      <c r="O481" s="348">
        <v>3.3567999999999998</v>
      </c>
      <c r="P481" s="348" t="s">
        <v>430</v>
      </c>
      <c r="Q481" s="348" t="s">
        <v>430</v>
      </c>
      <c r="R481" s="348" t="s">
        <v>430</v>
      </c>
      <c r="S481" s="348">
        <v>16.876799999999999</v>
      </c>
      <c r="T481" s="348">
        <v>3.3448000000000002</v>
      </c>
      <c r="U481" s="348">
        <v>6.3548</v>
      </c>
      <c r="V481" s="348">
        <v>4.6006999999999998</v>
      </c>
      <c r="W481" s="348">
        <v>2.8157000000000001</v>
      </c>
      <c r="X481" s="348">
        <v>8.4930000000000003</v>
      </c>
      <c r="Y481" s="374"/>
      <c r="Z481" s="346">
        <v>2</v>
      </c>
      <c r="AA481" s="346">
        <v>9</v>
      </c>
      <c r="AB481" s="346">
        <v>3</v>
      </c>
      <c r="AC481" s="346">
        <v>7</v>
      </c>
      <c r="AD481" s="346">
        <v>4</v>
      </c>
      <c r="AE481" s="346">
        <v>3</v>
      </c>
      <c r="AF481" s="346">
        <v>6</v>
      </c>
      <c r="AG481" s="346" t="s">
        <v>430</v>
      </c>
      <c r="AH481" s="346" t="s">
        <v>430</v>
      </c>
      <c r="AI481" s="346" t="s">
        <v>430</v>
      </c>
      <c r="AJ481" s="346">
        <v>6</v>
      </c>
      <c r="AK481" s="346">
        <v>4</v>
      </c>
      <c r="AL481" s="346">
        <v>4</v>
      </c>
      <c r="AM481" s="346">
        <v>3</v>
      </c>
      <c r="AN481" s="346">
        <v>9</v>
      </c>
      <c r="AO481" s="373"/>
      <c r="AP481" s="348" t="s">
        <v>430</v>
      </c>
      <c r="AQ481" s="348" t="s">
        <v>430</v>
      </c>
      <c r="AR481" s="348" t="s">
        <v>430</v>
      </c>
      <c r="AS481" s="348" t="s">
        <v>430</v>
      </c>
      <c r="AT481" s="348">
        <v>9.4499999999999993</v>
      </c>
      <c r="AU481" s="351"/>
      <c r="AV481" s="346" t="s">
        <v>430</v>
      </c>
      <c r="AW481" s="346" t="s">
        <v>430</v>
      </c>
      <c r="AX481" s="346" t="s">
        <v>430</v>
      </c>
      <c r="AY481" s="346" t="s">
        <v>430</v>
      </c>
      <c r="AZ481" s="346">
        <v>4</v>
      </c>
      <c r="BA481" s="362"/>
      <c r="BB481" s="348">
        <v>13.9836091587885</v>
      </c>
      <c r="BC481" s="375">
        <v>1.03040634282786</v>
      </c>
      <c r="BD481" s="375">
        <v>2.5124093878576101E-2</v>
      </c>
      <c r="BE481" s="375">
        <v>0.206817189812254</v>
      </c>
      <c r="BF481" s="374"/>
      <c r="BG481" s="348">
        <v>41.353900000000003</v>
      </c>
      <c r="BH481" s="348">
        <v>25.1554</v>
      </c>
      <c r="BI481" s="348">
        <v>29.248899999999999</v>
      </c>
      <c r="BJ481" s="348">
        <v>4.2417999999999996</v>
      </c>
      <c r="BK481" s="373"/>
      <c r="BL481" s="372" t="s">
        <v>2929</v>
      </c>
      <c r="BM481" s="372" t="s">
        <v>2930</v>
      </c>
      <c r="BN481" s="372" t="s">
        <v>2931</v>
      </c>
      <c r="BO481" s="372" t="s">
        <v>2932</v>
      </c>
      <c r="BP481" s="372" t="s">
        <v>1474</v>
      </c>
      <c r="BQ481" s="373"/>
      <c r="BR481" s="354" t="s">
        <v>443</v>
      </c>
    </row>
    <row r="482" spans="1:70" s="428" customFormat="1" x14ac:dyDescent="0.25">
      <c r="A482" s="345" t="s">
        <v>3934</v>
      </c>
      <c r="B482" s="373"/>
      <c r="C482" s="719">
        <v>45534</v>
      </c>
      <c r="D482" s="373"/>
      <c r="E482" s="346">
        <v>464.19</v>
      </c>
      <c r="F482" s="373"/>
      <c r="G482" s="347">
        <v>9.59</v>
      </c>
      <c r="H482" s="374"/>
      <c r="I482" s="348">
        <v>0.73529999999999995</v>
      </c>
      <c r="J482" s="348">
        <v>5.5006000000000004</v>
      </c>
      <c r="K482" s="348">
        <v>4.5801999999999996</v>
      </c>
      <c r="L482" s="348">
        <v>10.739000000000001</v>
      </c>
      <c r="M482" s="348">
        <v>5.8498999999999999</v>
      </c>
      <c r="N482" s="350">
        <v>4.9234</v>
      </c>
      <c r="O482" s="348" t="s">
        <v>430</v>
      </c>
      <c r="P482" s="348" t="s">
        <v>430</v>
      </c>
      <c r="Q482" s="348" t="s">
        <v>430</v>
      </c>
      <c r="R482" s="348" t="s">
        <v>430</v>
      </c>
      <c r="S482" s="348">
        <v>17.5245</v>
      </c>
      <c r="T482" s="348">
        <v>5.0382999999999996</v>
      </c>
      <c r="U482" s="348">
        <v>3.5636999999999999</v>
      </c>
      <c r="V482" s="348">
        <v>2.1299000000000001</v>
      </c>
      <c r="W482" s="348">
        <v>2.7867000000000002</v>
      </c>
      <c r="X482" s="348">
        <v>-2.2989999999999999</v>
      </c>
      <c r="Y482" s="374"/>
      <c r="Z482" s="346">
        <v>5</v>
      </c>
      <c r="AA482" s="346">
        <v>5</v>
      </c>
      <c r="AB482" s="346">
        <v>10</v>
      </c>
      <c r="AC482" s="346">
        <v>5</v>
      </c>
      <c r="AD482" s="346">
        <v>3</v>
      </c>
      <c r="AE482" s="346">
        <v>7</v>
      </c>
      <c r="AF482" s="346" t="s">
        <v>430</v>
      </c>
      <c r="AG482" s="346" t="s">
        <v>430</v>
      </c>
      <c r="AH482" s="346" t="s">
        <v>430</v>
      </c>
      <c r="AI482" s="346" t="s">
        <v>430</v>
      </c>
      <c r="AJ482" s="346">
        <v>5</v>
      </c>
      <c r="AK482" s="346">
        <v>3</v>
      </c>
      <c r="AL482" s="346">
        <v>10</v>
      </c>
      <c r="AM482" s="346">
        <v>7</v>
      </c>
      <c r="AN482" s="346">
        <v>10</v>
      </c>
      <c r="AO482" s="373"/>
      <c r="AP482" s="348" t="s">
        <v>430</v>
      </c>
      <c r="AQ482" s="348" t="s">
        <v>430</v>
      </c>
      <c r="AR482" s="348" t="s">
        <v>430</v>
      </c>
      <c r="AS482" s="348" t="s">
        <v>430</v>
      </c>
      <c r="AT482" s="348">
        <v>8.93</v>
      </c>
      <c r="AU482" s="351"/>
      <c r="AV482" s="346" t="s">
        <v>430</v>
      </c>
      <c r="AW482" s="346" t="s">
        <v>430</v>
      </c>
      <c r="AX482" s="346" t="s">
        <v>430</v>
      </c>
      <c r="AY482" s="346" t="s">
        <v>430</v>
      </c>
      <c r="AZ482" s="346">
        <v>5</v>
      </c>
      <c r="BA482" s="362"/>
      <c r="BB482" s="348">
        <v>17.6676721817676</v>
      </c>
      <c r="BC482" s="375">
        <v>1.1616889842420199</v>
      </c>
      <c r="BD482" s="375">
        <v>-3.1724676794078997E-2</v>
      </c>
      <c r="BE482" s="375">
        <v>-3.0561685740479998E-2</v>
      </c>
      <c r="BF482" s="374"/>
      <c r="BG482" s="348">
        <v>55.133400000000002</v>
      </c>
      <c r="BH482" s="348">
        <v>11.914099999999999</v>
      </c>
      <c r="BI482" s="348">
        <v>26.644400000000001</v>
      </c>
      <c r="BJ482" s="348">
        <v>6.3080999999999996</v>
      </c>
      <c r="BK482" s="373"/>
      <c r="BL482" s="372" t="s">
        <v>2934</v>
      </c>
      <c r="BM482" s="372" t="s">
        <v>2935</v>
      </c>
      <c r="BN482" s="372" t="s">
        <v>2936</v>
      </c>
      <c r="BO482" s="372" t="s">
        <v>2937</v>
      </c>
      <c r="BP482" s="372" t="s">
        <v>2938</v>
      </c>
      <c r="BQ482" s="373"/>
      <c r="BR482" s="354" t="s">
        <v>476</v>
      </c>
    </row>
    <row r="483" spans="1:70" s="428" customFormat="1" x14ac:dyDescent="0.25">
      <c r="A483" s="345" t="s">
        <v>3935</v>
      </c>
      <c r="B483" s="373"/>
      <c r="C483" s="719">
        <v>46090</v>
      </c>
      <c r="D483" s="373"/>
      <c r="E483" s="346">
        <v>112.01</v>
      </c>
      <c r="F483" s="373"/>
      <c r="G483" s="347">
        <v>10.486000000000001</v>
      </c>
      <c r="H483" s="374"/>
      <c r="I483" s="348">
        <v>0.43580000000000002</v>
      </c>
      <c r="J483" s="348">
        <v>3.6688000000000001</v>
      </c>
      <c r="K483" s="348">
        <v>1.6272</v>
      </c>
      <c r="L483" s="348">
        <v>5.5693999999999999</v>
      </c>
      <c r="M483" s="348" t="s">
        <v>430</v>
      </c>
      <c r="N483" s="350" t="s">
        <v>430</v>
      </c>
      <c r="O483" s="348" t="s">
        <v>430</v>
      </c>
      <c r="P483" s="348" t="s">
        <v>430</v>
      </c>
      <c r="Q483" s="348" t="s">
        <v>430</v>
      </c>
      <c r="R483" s="348" t="s">
        <v>430</v>
      </c>
      <c r="S483" s="348">
        <v>8.8968000000000007</v>
      </c>
      <c r="T483" s="348" t="s">
        <v>430</v>
      </c>
      <c r="U483" s="348" t="s">
        <v>430</v>
      </c>
      <c r="V483" s="348" t="s">
        <v>430</v>
      </c>
      <c r="W483" s="348">
        <v>1.3669</v>
      </c>
      <c r="X483" s="348">
        <v>4.8600000000000003</v>
      </c>
      <c r="Y483" s="374"/>
      <c r="Z483" s="346">
        <v>12</v>
      </c>
      <c r="AA483" s="346">
        <v>18</v>
      </c>
      <c r="AB483" s="346">
        <v>19</v>
      </c>
      <c r="AC483" s="346">
        <v>17</v>
      </c>
      <c r="AD483" s="346" t="s">
        <v>430</v>
      </c>
      <c r="AE483" s="346" t="s">
        <v>430</v>
      </c>
      <c r="AF483" s="346" t="s">
        <v>430</v>
      </c>
      <c r="AG483" s="346" t="s">
        <v>430</v>
      </c>
      <c r="AH483" s="346" t="s">
        <v>430</v>
      </c>
      <c r="AI483" s="346" t="s">
        <v>430</v>
      </c>
      <c r="AJ483" s="346">
        <v>19</v>
      </c>
      <c r="AK483" s="346" t="s">
        <v>430</v>
      </c>
      <c r="AL483" s="346" t="s">
        <v>430</v>
      </c>
      <c r="AM483" s="346" t="s">
        <v>430</v>
      </c>
      <c r="AN483" s="346">
        <v>17</v>
      </c>
      <c r="AO483" s="373"/>
      <c r="AP483" s="348" t="s">
        <v>430</v>
      </c>
      <c r="AQ483" s="348" t="s">
        <v>430</v>
      </c>
      <c r="AR483" s="348" t="s">
        <v>430</v>
      </c>
      <c r="AS483" s="348" t="s">
        <v>430</v>
      </c>
      <c r="AT483" s="348" t="s">
        <v>430</v>
      </c>
      <c r="AU483" s="351"/>
      <c r="AV483" s="346" t="s">
        <v>430</v>
      </c>
      <c r="AW483" s="346" t="s">
        <v>430</v>
      </c>
      <c r="AX483" s="346" t="s">
        <v>430</v>
      </c>
      <c r="AY483" s="346" t="s">
        <v>430</v>
      </c>
      <c r="AZ483" s="346" t="s">
        <v>430</v>
      </c>
      <c r="BA483" s="362"/>
      <c r="BB483" s="348">
        <v>4.5797122625091804</v>
      </c>
      <c r="BC483" s="375">
        <v>0.347564926527901</v>
      </c>
      <c r="BD483" s="375">
        <v>0.30023123623266301</v>
      </c>
      <c r="BE483" s="375">
        <v>0.82695134868591402</v>
      </c>
      <c r="BF483" s="374"/>
      <c r="BG483" s="348">
        <v>42.070700000000002</v>
      </c>
      <c r="BH483" s="348">
        <v>23.887699999999999</v>
      </c>
      <c r="BI483" s="348">
        <v>29.901499999999999</v>
      </c>
      <c r="BJ483" s="348">
        <v>4.1401000000000003</v>
      </c>
      <c r="BK483" s="373"/>
      <c r="BL483" s="372" t="s">
        <v>2940</v>
      </c>
      <c r="BM483" s="372" t="s">
        <v>907</v>
      </c>
      <c r="BN483" s="372" t="s">
        <v>2941</v>
      </c>
      <c r="BO483" s="372" t="s">
        <v>2942</v>
      </c>
      <c r="BP483" s="372" t="s">
        <v>2943</v>
      </c>
      <c r="BQ483" s="373"/>
      <c r="BR483" s="354" t="s">
        <v>602</v>
      </c>
    </row>
    <row r="484" spans="1:70" s="428" customFormat="1" x14ac:dyDescent="0.25">
      <c r="A484" s="885" t="s">
        <v>93</v>
      </c>
      <c r="B484" s="402"/>
      <c r="C484" s="724"/>
      <c r="D484" s="402"/>
      <c r="E484" s="403"/>
      <c r="F484" s="402"/>
      <c r="G484" s="404"/>
      <c r="H484" s="406"/>
      <c r="I484" s="405">
        <v>0.55069999999999997</v>
      </c>
      <c r="J484" s="405">
        <v>5.23</v>
      </c>
      <c r="K484" s="405">
        <v>4.4935</v>
      </c>
      <c r="L484" s="405">
        <v>9.0976999999999997</v>
      </c>
      <c r="M484" s="405">
        <v>2.3984000000000001</v>
      </c>
      <c r="N484" s="407">
        <v>4.6723999999999997</v>
      </c>
      <c r="O484" s="405">
        <v>3.7721</v>
      </c>
      <c r="P484" s="405">
        <v>16.397200000000002</v>
      </c>
      <c r="Q484" s="405">
        <v>17.8599</v>
      </c>
      <c r="R484" s="405">
        <v>14.768800000000001</v>
      </c>
      <c r="S484" s="405">
        <v>15.991</v>
      </c>
      <c r="T484" s="405">
        <v>0.98350000000000004</v>
      </c>
      <c r="U484" s="405">
        <v>4.2149000000000001</v>
      </c>
      <c r="V484" s="405">
        <v>1.6133</v>
      </c>
      <c r="W484" s="405">
        <v>2.7193999999999998</v>
      </c>
      <c r="X484" s="405">
        <v>11.372400000000001</v>
      </c>
      <c r="Y484" s="406"/>
      <c r="Z484" s="403">
        <v>17</v>
      </c>
      <c r="AA484" s="403">
        <v>19</v>
      </c>
      <c r="AB484" s="403">
        <v>19</v>
      </c>
      <c r="AC484" s="403">
        <v>19</v>
      </c>
      <c r="AD484" s="403">
        <v>18</v>
      </c>
      <c r="AE484" s="403">
        <v>18</v>
      </c>
      <c r="AF484" s="403">
        <v>11</v>
      </c>
      <c r="AG484" s="403">
        <v>9</v>
      </c>
      <c r="AH484" s="403">
        <v>2</v>
      </c>
      <c r="AI484" s="403">
        <v>1</v>
      </c>
      <c r="AJ484" s="403">
        <v>19</v>
      </c>
      <c r="AK484" s="403">
        <v>18</v>
      </c>
      <c r="AL484" s="403">
        <v>18</v>
      </c>
      <c r="AM484" s="403">
        <v>18</v>
      </c>
      <c r="AN484" s="403">
        <v>19</v>
      </c>
      <c r="AO484" s="402"/>
      <c r="AP484" s="405">
        <v>15.99</v>
      </c>
      <c r="AQ484" s="405">
        <v>18.66</v>
      </c>
      <c r="AR484" s="405">
        <v>16.114999999999998</v>
      </c>
      <c r="AS484" s="405">
        <v>8.6911111111111108</v>
      </c>
      <c r="AT484" s="405">
        <v>5.6977777777777803</v>
      </c>
      <c r="AU484" s="408"/>
      <c r="AV484" s="403">
        <v>1</v>
      </c>
      <c r="AW484" s="403">
        <v>1</v>
      </c>
      <c r="AX484" s="403">
        <v>2</v>
      </c>
      <c r="AY484" s="403">
        <v>9</v>
      </c>
      <c r="AZ484" s="403">
        <v>18</v>
      </c>
      <c r="BA484" s="409"/>
      <c r="BB484" s="405"/>
      <c r="BC484" s="410"/>
      <c r="BD484" s="410"/>
      <c r="BE484" s="410"/>
      <c r="BF484" s="406"/>
      <c r="BG484" s="405"/>
      <c r="BH484" s="405"/>
      <c r="BI484" s="405"/>
      <c r="BJ484" s="405"/>
      <c r="BK484" s="402"/>
      <c r="BL484" s="401"/>
      <c r="BM484" s="401"/>
      <c r="BN484" s="401"/>
      <c r="BO484" s="401"/>
      <c r="BP484" s="401"/>
      <c r="BQ484" s="402"/>
      <c r="BR484" s="411"/>
    </row>
    <row r="485" spans="1:70" s="428" customFormat="1" x14ac:dyDescent="0.25">
      <c r="A485" s="886" t="s">
        <v>94</v>
      </c>
      <c r="B485" s="373"/>
      <c r="C485" s="719"/>
      <c r="D485" s="373"/>
      <c r="E485" s="346"/>
      <c r="F485" s="373"/>
      <c r="G485" s="347"/>
      <c r="H485" s="374"/>
      <c r="I485" s="348">
        <v>1.1660999999999999</v>
      </c>
      <c r="J485" s="348">
        <v>9.0428999999999995</v>
      </c>
      <c r="K485" s="348">
        <v>10.1629</v>
      </c>
      <c r="L485" s="348">
        <v>18.828499999999998</v>
      </c>
      <c r="M485" s="348">
        <v>11.635199999999999</v>
      </c>
      <c r="N485" s="350">
        <v>18.928000000000001</v>
      </c>
      <c r="O485" s="348">
        <v>7.5232000000000001</v>
      </c>
      <c r="P485" s="348">
        <v>19.935199999999998</v>
      </c>
      <c r="Q485" s="348">
        <v>18.202200000000001</v>
      </c>
      <c r="R485" s="348">
        <v>14.768800000000001</v>
      </c>
      <c r="S485" s="348">
        <v>27.697800000000001</v>
      </c>
      <c r="T485" s="348">
        <v>10.505800000000001</v>
      </c>
      <c r="U485" s="348">
        <v>13.5092</v>
      </c>
      <c r="V485" s="348">
        <v>13.8733</v>
      </c>
      <c r="W485" s="348">
        <v>6.6867000000000001</v>
      </c>
      <c r="X485" s="348">
        <v>30.8506</v>
      </c>
      <c r="Y485" s="374"/>
      <c r="Z485" s="346"/>
      <c r="AA485" s="346"/>
      <c r="AB485" s="346"/>
      <c r="AC485" s="346"/>
      <c r="AD485" s="346"/>
      <c r="AE485" s="346"/>
      <c r="AF485" s="346"/>
      <c r="AG485" s="346"/>
      <c r="AH485" s="346"/>
      <c r="AI485" s="346"/>
      <c r="AJ485" s="346"/>
      <c r="AK485" s="346"/>
      <c r="AL485" s="346"/>
      <c r="AM485" s="346"/>
      <c r="AN485" s="346"/>
      <c r="AO485" s="373"/>
      <c r="AP485" s="348">
        <v>15.99</v>
      </c>
      <c r="AQ485" s="348">
        <v>18.66</v>
      </c>
      <c r="AR485" s="348">
        <v>16.43</v>
      </c>
      <c r="AS485" s="348">
        <v>12.12</v>
      </c>
      <c r="AT485" s="348">
        <v>23.26</v>
      </c>
      <c r="AU485" s="351"/>
      <c r="AV485" s="346"/>
      <c r="AW485" s="346"/>
      <c r="AX485" s="346"/>
      <c r="AY485" s="346"/>
      <c r="AZ485" s="346"/>
      <c r="BA485" s="362"/>
      <c r="BB485" s="348"/>
      <c r="BC485" s="375"/>
      <c r="BD485" s="375"/>
      <c r="BE485" s="375"/>
      <c r="BF485" s="374"/>
      <c r="BG485" s="348"/>
      <c r="BH485" s="348"/>
      <c r="BI485" s="348"/>
      <c r="BJ485" s="348"/>
      <c r="BK485" s="373"/>
      <c r="BL485" s="372"/>
      <c r="BM485" s="372"/>
      <c r="BN485" s="372"/>
      <c r="BO485" s="372"/>
      <c r="BP485" s="372"/>
      <c r="BQ485" s="373"/>
      <c r="BR485" s="354"/>
    </row>
    <row r="486" spans="1:70" s="428" customFormat="1" x14ac:dyDescent="0.25">
      <c r="A486" s="886" t="s">
        <v>95</v>
      </c>
      <c r="B486" s="373"/>
      <c r="C486" s="719"/>
      <c r="D486" s="373"/>
      <c r="E486" s="346"/>
      <c r="F486" s="373"/>
      <c r="G486" s="347"/>
      <c r="H486" s="374"/>
      <c r="I486" s="348">
        <v>7.4999999999999997E-2</v>
      </c>
      <c r="J486" s="348">
        <v>2.1985000000000001</v>
      </c>
      <c r="K486" s="348">
        <v>1.6272</v>
      </c>
      <c r="L486" s="348">
        <v>4.1387</v>
      </c>
      <c r="M486" s="348">
        <v>-8.9707000000000008</v>
      </c>
      <c r="N486" s="350">
        <v>-4.8491999999999997</v>
      </c>
      <c r="O486" s="348">
        <v>-0.128</v>
      </c>
      <c r="P486" s="348">
        <v>12.120200000000001</v>
      </c>
      <c r="Q486" s="348">
        <v>17.517499999999998</v>
      </c>
      <c r="R486" s="348">
        <v>14.768800000000001</v>
      </c>
      <c r="S486" s="348">
        <v>8.8968000000000007</v>
      </c>
      <c r="T486" s="348">
        <v>-7.6646999999999998</v>
      </c>
      <c r="U486" s="348">
        <v>-5.0170000000000003</v>
      </c>
      <c r="V486" s="348">
        <v>-7.0796000000000001</v>
      </c>
      <c r="W486" s="348">
        <v>-0.2336</v>
      </c>
      <c r="X486" s="348">
        <v>-4.875</v>
      </c>
      <c r="Y486" s="374"/>
      <c r="Z486" s="346"/>
      <c r="AA486" s="346"/>
      <c r="AB486" s="346"/>
      <c r="AC486" s="346"/>
      <c r="AD486" s="346"/>
      <c r="AE486" s="346"/>
      <c r="AF486" s="346"/>
      <c r="AG486" s="346"/>
      <c r="AH486" s="346"/>
      <c r="AI486" s="346"/>
      <c r="AJ486" s="346"/>
      <c r="AK486" s="346"/>
      <c r="AL486" s="346"/>
      <c r="AM486" s="346"/>
      <c r="AN486" s="346"/>
      <c r="AO486" s="373"/>
      <c r="AP486" s="348">
        <v>15.99</v>
      </c>
      <c r="AQ486" s="348">
        <v>18.66</v>
      </c>
      <c r="AR486" s="348">
        <v>15.8</v>
      </c>
      <c r="AS486" s="348">
        <v>6.41</v>
      </c>
      <c r="AT486" s="348">
        <v>-8.8699999999999992</v>
      </c>
      <c r="AU486" s="351"/>
      <c r="AV486" s="346"/>
      <c r="AW486" s="346"/>
      <c r="AX486" s="346"/>
      <c r="AY486" s="346"/>
      <c r="AZ486" s="346"/>
      <c r="BA486" s="362"/>
      <c r="BB486" s="348"/>
      <c r="BC486" s="375"/>
      <c r="BD486" s="375"/>
      <c r="BE486" s="375"/>
      <c r="BF486" s="374"/>
      <c r="BG486" s="348"/>
      <c r="BH486" s="348"/>
      <c r="BI486" s="348"/>
      <c r="BJ486" s="348"/>
      <c r="BK486" s="373"/>
      <c r="BL486" s="372"/>
      <c r="BM486" s="372"/>
      <c r="BN486" s="372"/>
      <c r="BO486" s="372"/>
      <c r="BP486" s="372"/>
      <c r="BQ486" s="373"/>
      <c r="BR486" s="354"/>
    </row>
    <row r="487" spans="1:70" s="428" customFormat="1" x14ac:dyDescent="0.25">
      <c r="A487" s="887" t="s">
        <v>96</v>
      </c>
      <c r="B487" s="413"/>
      <c r="C487" s="725"/>
      <c r="D487" s="413"/>
      <c r="E487" s="414"/>
      <c r="F487" s="413"/>
      <c r="G487" s="415"/>
      <c r="H487" s="417"/>
      <c r="I487" s="416">
        <v>0.52039999999999997</v>
      </c>
      <c r="J487" s="416">
        <v>5.1002000000000001</v>
      </c>
      <c r="K487" s="416">
        <v>4.5801999999999996</v>
      </c>
      <c r="L487" s="416">
        <v>9.1403999999999996</v>
      </c>
      <c r="M487" s="416">
        <v>2.9923000000000002</v>
      </c>
      <c r="N487" s="418">
        <v>4.1613499999999997</v>
      </c>
      <c r="O487" s="416">
        <v>3.3567999999999998</v>
      </c>
      <c r="P487" s="416">
        <v>16.796199999999999</v>
      </c>
      <c r="Q487" s="416">
        <v>17.8599</v>
      </c>
      <c r="R487" s="416">
        <v>14.768800000000001</v>
      </c>
      <c r="S487" s="416">
        <v>15.2402</v>
      </c>
      <c r="T487" s="416">
        <v>0.88890000000000002</v>
      </c>
      <c r="U487" s="416">
        <v>3.5636999999999999</v>
      </c>
      <c r="V487" s="416">
        <v>1.5629999999999999</v>
      </c>
      <c r="W487" s="416">
        <v>2.7867000000000002</v>
      </c>
      <c r="X487" s="416">
        <v>11.7934</v>
      </c>
      <c r="Y487" s="417"/>
      <c r="Z487" s="414"/>
      <c r="AA487" s="414"/>
      <c r="AB487" s="414"/>
      <c r="AC487" s="414"/>
      <c r="AD487" s="414"/>
      <c r="AE487" s="414"/>
      <c r="AF487" s="414"/>
      <c r="AG487" s="414"/>
      <c r="AH487" s="414"/>
      <c r="AI487" s="414"/>
      <c r="AJ487" s="414"/>
      <c r="AK487" s="414"/>
      <c r="AL487" s="414"/>
      <c r="AM487" s="414"/>
      <c r="AN487" s="414"/>
      <c r="AO487" s="413"/>
      <c r="AP487" s="416">
        <v>15.99</v>
      </c>
      <c r="AQ487" s="416">
        <v>18.66</v>
      </c>
      <c r="AR487" s="416">
        <v>16.12</v>
      </c>
      <c r="AS487" s="416">
        <v>7.85</v>
      </c>
      <c r="AT487" s="416">
        <v>6.21</v>
      </c>
      <c r="AU487" s="419"/>
      <c r="AV487" s="414"/>
      <c r="AW487" s="414"/>
      <c r="AX487" s="414"/>
      <c r="AY487" s="414"/>
      <c r="AZ487" s="414"/>
      <c r="BA487" s="420"/>
      <c r="BB487" s="416"/>
      <c r="BC487" s="421"/>
      <c r="BD487" s="421"/>
      <c r="BE487" s="421"/>
      <c r="BF487" s="417"/>
      <c r="BG487" s="416"/>
      <c r="BH487" s="416"/>
      <c r="BI487" s="416"/>
      <c r="BJ487" s="416"/>
      <c r="BK487" s="413"/>
      <c r="BL487" s="412"/>
      <c r="BM487" s="412"/>
      <c r="BN487" s="412"/>
      <c r="BO487" s="412"/>
      <c r="BP487" s="412"/>
      <c r="BQ487" s="413"/>
      <c r="BR487" s="422"/>
    </row>
    <row r="488" spans="1:70" s="428" customFormat="1" ht="14.5" customHeight="1" x14ac:dyDescent="0.35">
      <c r="A488" s="874" t="s">
        <v>3936</v>
      </c>
      <c r="B488" s="862"/>
      <c r="C488" s="863"/>
      <c r="D488" s="862"/>
      <c r="E488" s="864"/>
      <c r="F488" s="862"/>
      <c r="G488" s="865"/>
      <c r="H488" s="867"/>
      <c r="I488" s="866"/>
      <c r="J488" s="866"/>
      <c r="K488" s="866"/>
      <c r="L488" s="866"/>
      <c r="M488" s="866"/>
      <c r="N488" s="868"/>
      <c r="O488" s="866"/>
      <c r="P488" s="866"/>
      <c r="Q488" s="866"/>
      <c r="R488" s="866"/>
      <c r="S488" s="866"/>
      <c r="T488" s="866"/>
      <c r="U488" s="866"/>
      <c r="V488" s="866"/>
      <c r="W488" s="866"/>
      <c r="X488" s="866"/>
      <c r="Y488" s="867"/>
      <c r="Z488" s="864"/>
      <c r="AA488" s="864"/>
      <c r="AB488" s="864"/>
      <c r="AC488" s="864"/>
      <c r="AD488" s="864"/>
      <c r="AE488" s="864"/>
      <c r="AF488" s="864"/>
      <c r="AG488" s="864"/>
      <c r="AH488" s="864"/>
      <c r="AI488" s="864"/>
      <c r="AJ488" s="864"/>
      <c r="AK488" s="864"/>
      <c r="AL488" s="864"/>
      <c r="AM488" s="864"/>
      <c r="AN488" s="864"/>
      <c r="AO488" s="862"/>
      <c r="AP488" s="866"/>
      <c r="AQ488" s="866"/>
      <c r="AR488" s="866"/>
      <c r="AS488" s="866"/>
      <c r="AT488" s="866"/>
      <c r="AU488" s="869"/>
      <c r="AV488" s="864"/>
      <c r="AW488" s="864"/>
      <c r="AX488" s="864"/>
      <c r="AY488" s="864"/>
      <c r="AZ488" s="864"/>
      <c r="BA488" s="870"/>
      <c r="BB488" s="866"/>
      <c r="BC488" s="871"/>
      <c r="BD488" s="871"/>
      <c r="BE488" s="871"/>
      <c r="BF488" s="867"/>
      <c r="BG488" s="866"/>
      <c r="BH488" s="866"/>
      <c r="BI488" s="866"/>
      <c r="BJ488" s="866"/>
      <c r="BK488" s="862"/>
      <c r="BL488" s="872"/>
      <c r="BM488" s="872"/>
      <c r="BN488" s="872"/>
      <c r="BO488" s="872"/>
      <c r="BP488" s="872"/>
      <c r="BQ488" s="862"/>
      <c r="BR488" s="873"/>
    </row>
    <row r="489" spans="1:70" s="428" customFormat="1" x14ac:dyDescent="0.25">
      <c r="A489" s="345" t="s">
        <v>3937</v>
      </c>
      <c r="B489" s="373"/>
      <c r="C489" s="719">
        <v>41275</v>
      </c>
      <c r="D489" s="373"/>
      <c r="E489" s="346">
        <v>8683.1200000000008</v>
      </c>
      <c r="F489" s="373"/>
      <c r="G489" s="347">
        <v>605.79420000000005</v>
      </c>
      <c r="H489" s="374"/>
      <c r="I489" s="348">
        <v>0.78920000000000001</v>
      </c>
      <c r="J489" s="348">
        <v>0.68389999999999995</v>
      </c>
      <c r="K489" s="348">
        <v>-1.1881999999999999</v>
      </c>
      <c r="L489" s="348">
        <v>7.5071000000000003</v>
      </c>
      <c r="M489" s="348">
        <v>7.0502000000000002</v>
      </c>
      <c r="N489" s="350">
        <v>7.5095999999999998</v>
      </c>
      <c r="O489" s="348">
        <v>10.348599999999999</v>
      </c>
      <c r="P489" s="348">
        <v>21.809799999999999</v>
      </c>
      <c r="Q489" s="348">
        <v>13.984999999999999</v>
      </c>
      <c r="R489" s="348">
        <v>16.323</v>
      </c>
      <c r="S489" s="348">
        <v>10.357900000000001</v>
      </c>
      <c r="T489" s="348">
        <v>6.3139000000000003</v>
      </c>
      <c r="U489" s="348">
        <v>9.4551999999999996</v>
      </c>
      <c r="V489" s="348">
        <v>4.8609999999999998</v>
      </c>
      <c r="W489" s="348">
        <v>1.2185999999999999</v>
      </c>
      <c r="X489" s="348">
        <v>17.436199999999999</v>
      </c>
      <c r="Y489" s="374"/>
      <c r="Z489" s="346">
        <v>8</v>
      </c>
      <c r="AA489" s="346">
        <v>11</v>
      </c>
      <c r="AB489" s="346">
        <v>18</v>
      </c>
      <c r="AC489" s="346">
        <v>18</v>
      </c>
      <c r="AD489" s="346">
        <v>15</v>
      </c>
      <c r="AE489" s="346">
        <v>15</v>
      </c>
      <c r="AF489" s="346">
        <v>13</v>
      </c>
      <c r="AG489" s="346">
        <v>9</v>
      </c>
      <c r="AH489" s="346">
        <v>8</v>
      </c>
      <c r="AI489" s="346">
        <v>1</v>
      </c>
      <c r="AJ489" s="346">
        <v>17</v>
      </c>
      <c r="AK489" s="346">
        <v>15</v>
      </c>
      <c r="AL489" s="346">
        <v>11</v>
      </c>
      <c r="AM489" s="346">
        <v>15</v>
      </c>
      <c r="AN489" s="346">
        <v>14</v>
      </c>
      <c r="AO489" s="373"/>
      <c r="AP489" s="348">
        <v>18.41</v>
      </c>
      <c r="AQ489" s="348">
        <v>18.91</v>
      </c>
      <c r="AR489" s="348">
        <v>16.62</v>
      </c>
      <c r="AS489" s="348">
        <v>12.37</v>
      </c>
      <c r="AT489" s="348">
        <v>10.76</v>
      </c>
      <c r="AU489" s="351"/>
      <c r="AV489" s="346">
        <v>3</v>
      </c>
      <c r="AW489" s="346">
        <v>7</v>
      </c>
      <c r="AX489" s="346">
        <v>8</v>
      </c>
      <c r="AY489" s="346">
        <v>10</v>
      </c>
      <c r="AZ489" s="346">
        <v>14</v>
      </c>
      <c r="BA489" s="362"/>
      <c r="BB489" s="348">
        <v>12.5673382305387</v>
      </c>
      <c r="BC489" s="375">
        <v>0.91531667043259801</v>
      </c>
      <c r="BD489" s="375">
        <v>0.11658390924473901</v>
      </c>
      <c r="BE489" s="375">
        <v>-2.18909858302112E-2</v>
      </c>
      <c r="BF489" s="374"/>
      <c r="BG489" s="348">
        <v>40.183199999999999</v>
      </c>
      <c r="BH489" s="348">
        <v>27.337900000000001</v>
      </c>
      <c r="BI489" s="348">
        <v>30.3979</v>
      </c>
      <c r="BJ489" s="348">
        <v>2.081</v>
      </c>
      <c r="BK489" s="373"/>
      <c r="BL489" s="372" t="s">
        <v>2946</v>
      </c>
      <c r="BM489" s="372" t="s">
        <v>2947</v>
      </c>
      <c r="BN489" s="372" t="s">
        <v>2948</v>
      </c>
      <c r="BO489" s="372" t="s">
        <v>2949</v>
      </c>
      <c r="BP489" s="372" t="s">
        <v>2950</v>
      </c>
      <c r="BQ489" s="373"/>
      <c r="BR489" s="354" t="s">
        <v>463</v>
      </c>
    </row>
    <row r="490" spans="1:70" s="428" customFormat="1" x14ac:dyDescent="0.25">
      <c r="A490" s="345" t="s">
        <v>3938</v>
      </c>
      <c r="B490" s="373"/>
      <c r="C490" s="719">
        <v>43294</v>
      </c>
      <c r="D490" s="373"/>
      <c r="E490" s="346">
        <v>6507.62</v>
      </c>
      <c r="F490" s="373"/>
      <c r="G490" s="347">
        <v>45.18</v>
      </c>
      <c r="H490" s="374"/>
      <c r="I490" s="348">
        <v>0.64600000000000002</v>
      </c>
      <c r="J490" s="348">
        <v>1.0738000000000001</v>
      </c>
      <c r="K490" s="348">
        <v>-0.44069999999999998</v>
      </c>
      <c r="L490" s="348">
        <v>10.7896</v>
      </c>
      <c r="M490" s="348">
        <v>5.4867999999999997</v>
      </c>
      <c r="N490" s="350">
        <v>8.4494000000000007</v>
      </c>
      <c r="O490" s="348">
        <v>14.502599999999999</v>
      </c>
      <c r="P490" s="348">
        <v>26.5868</v>
      </c>
      <c r="Q490" s="348">
        <v>16.738600000000002</v>
      </c>
      <c r="R490" s="348" t="s">
        <v>430</v>
      </c>
      <c r="S490" s="348">
        <v>13.8896</v>
      </c>
      <c r="T490" s="348">
        <v>4.9477000000000002</v>
      </c>
      <c r="U490" s="348">
        <v>7.5713999999999997</v>
      </c>
      <c r="V490" s="348">
        <v>6.5064000000000002</v>
      </c>
      <c r="W490" s="348">
        <v>0.55640000000000001</v>
      </c>
      <c r="X490" s="348">
        <v>20.925599999999999</v>
      </c>
      <c r="Y490" s="374"/>
      <c r="Z490" s="346">
        <v>14</v>
      </c>
      <c r="AA490" s="346">
        <v>9</v>
      </c>
      <c r="AB490" s="346">
        <v>16</v>
      </c>
      <c r="AC490" s="346">
        <v>11</v>
      </c>
      <c r="AD490" s="346">
        <v>18</v>
      </c>
      <c r="AE490" s="346">
        <v>14</v>
      </c>
      <c r="AF490" s="346">
        <v>7</v>
      </c>
      <c r="AG490" s="346">
        <v>1</v>
      </c>
      <c r="AH490" s="346">
        <v>2</v>
      </c>
      <c r="AI490" s="346" t="s">
        <v>430</v>
      </c>
      <c r="AJ490" s="346">
        <v>9</v>
      </c>
      <c r="AK490" s="346">
        <v>18</v>
      </c>
      <c r="AL490" s="346">
        <v>13</v>
      </c>
      <c r="AM490" s="346">
        <v>13</v>
      </c>
      <c r="AN490" s="346">
        <v>18</v>
      </c>
      <c r="AO490" s="373"/>
      <c r="AP490" s="348" t="s">
        <v>430</v>
      </c>
      <c r="AQ490" s="348">
        <v>21.83</v>
      </c>
      <c r="AR490" s="348">
        <v>20.329999999999998</v>
      </c>
      <c r="AS490" s="348">
        <v>15.98</v>
      </c>
      <c r="AT490" s="348">
        <v>10.64</v>
      </c>
      <c r="AU490" s="351"/>
      <c r="AV490" s="346" t="s">
        <v>430</v>
      </c>
      <c r="AW490" s="346">
        <v>2</v>
      </c>
      <c r="AX490" s="346">
        <v>2</v>
      </c>
      <c r="AY490" s="346">
        <v>4</v>
      </c>
      <c r="AZ490" s="346">
        <v>15</v>
      </c>
      <c r="BA490" s="362"/>
      <c r="BB490" s="348">
        <v>12.875617290837001</v>
      </c>
      <c r="BC490" s="375">
        <v>0.93422469903344496</v>
      </c>
      <c r="BD490" s="375">
        <v>0.13655995029988699</v>
      </c>
      <c r="BE490" s="375">
        <v>0.24053491851205999</v>
      </c>
      <c r="BF490" s="374"/>
      <c r="BG490" s="348">
        <v>36.669899999999998</v>
      </c>
      <c r="BH490" s="348">
        <v>23.191700000000001</v>
      </c>
      <c r="BI490" s="348">
        <v>39.956299999999999</v>
      </c>
      <c r="BJ490" s="348">
        <v>0.18210000000000001</v>
      </c>
      <c r="BK490" s="373"/>
      <c r="BL490" s="372" t="s">
        <v>2952</v>
      </c>
      <c r="BM490" s="372" t="s">
        <v>2953</v>
      </c>
      <c r="BN490" s="372" t="s">
        <v>2954</v>
      </c>
      <c r="BO490" s="372" t="s">
        <v>2955</v>
      </c>
      <c r="BP490" s="372" t="s">
        <v>2956</v>
      </c>
      <c r="BQ490" s="373"/>
      <c r="BR490" s="354" t="s">
        <v>2354</v>
      </c>
    </row>
    <row r="491" spans="1:70" s="428" customFormat="1" x14ac:dyDescent="0.25">
      <c r="A491" s="345" t="s">
        <v>3939</v>
      </c>
      <c r="B491" s="373"/>
      <c r="C491" s="719">
        <v>41275</v>
      </c>
      <c r="D491" s="373"/>
      <c r="E491" s="346">
        <v>4714.42</v>
      </c>
      <c r="F491" s="373"/>
      <c r="G491" s="347">
        <v>541.78409999999997</v>
      </c>
      <c r="H491" s="374"/>
      <c r="I491" s="348" t="s">
        <v>430</v>
      </c>
      <c r="J491" s="348">
        <v>-0.19289999999999999</v>
      </c>
      <c r="K491" s="348">
        <v>1.1094999999999999</v>
      </c>
      <c r="L491" s="348">
        <v>11.8117</v>
      </c>
      <c r="M491" s="348">
        <v>12.3751</v>
      </c>
      <c r="N491" s="350">
        <v>12.7645</v>
      </c>
      <c r="O491" s="348">
        <v>15.482699999999999</v>
      </c>
      <c r="P491" s="348">
        <v>24.735800000000001</v>
      </c>
      <c r="Q491" s="348">
        <v>17.162700000000001</v>
      </c>
      <c r="R491" s="348">
        <v>14.668900000000001</v>
      </c>
      <c r="S491" s="348">
        <v>12.978199999999999</v>
      </c>
      <c r="T491" s="348">
        <v>11.7475</v>
      </c>
      <c r="U491" s="348">
        <v>12.3781</v>
      </c>
      <c r="V491" s="348">
        <v>9.4632000000000005</v>
      </c>
      <c r="W491" s="348">
        <v>2.1078999999999999</v>
      </c>
      <c r="X491" s="348">
        <v>17.725000000000001</v>
      </c>
      <c r="Y491" s="374"/>
      <c r="Z491" s="346" t="s">
        <v>430</v>
      </c>
      <c r="AA491" s="346">
        <v>17</v>
      </c>
      <c r="AB491" s="346">
        <v>9</v>
      </c>
      <c r="AC491" s="346">
        <v>9</v>
      </c>
      <c r="AD491" s="346">
        <v>6</v>
      </c>
      <c r="AE491" s="346">
        <v>9</v>
      </c>
      <c r="AF491" s="346">
        <v>5</v>
      </c>
      <c r="AG491" s="346">
        <v>4</v>
      </c>
      <c r="AH491" s="346">
        <v>1</v>
      </c>
      <c r="AI491" s="346">
        <v>4</v>
      </c>
      <c r="AJ491" s="346">
        <v>12</v>
      </c>
      <c r="AK491" s="346">
        <v>5</v>
      </c>
      <c r="AL491" s="346">
        <v>7</v>
      </c>
      <c r="AM491" s="346">
        <v>9</v>
      </c>
      <c r="AN491" s="346">
        <v>8</v>
      </c>
      <c r="AO491" s="373"/>
      <c r="AP491" s="348">
        <v>19.36</v>
      </c>
      <c r="AQ491" s="348">
        <v>21.97</v>
      </c>
      <c r="AR491" s="348">
        <v>20.69</v>
      </c>
      <c r="AS491" s="348">
        <v>17.14</v>
      </c>
      <c r="AT491" s="348">
        <v>18.96</v>
      </c>
      <c r="AU491" s="351"/>
      <c r="AV491" s="346">
        <v>1</v>
      </c>
      <c r="AW491" s="346">
        <v>1</v>
      </c>
      <c r="AX491" s="346">
        <v>1</v>
      </c>
      <c r="AY491" s="346">
        <v>2</v>
      </c>
      <c r="AZ491" s="346">
        <v>7</v>
      </c>
      <c r="BA491" s="362"/>
      <c r="BB491" s="348">
        <v>12.3839984470078</v>
      </c>
      <c r="BC491" s="375">
        <v>0.915705388683554</v>
      </c>
      <c r="BD491" s="375">
        <v>0.13411944429523301</v>
      </c>
      <c r="BE491" s="375">
        <v>0.13093695406967701</v>
      </c>
      <c r="BF491" s="374"/>
      <c r="BG491" s="348">
        <v>33.050800000000002</v>
      </c>
      <c r="BH491" s="348">
        <v>26.9908</v>
      </c>
      <c r="BI491" s="348">
        <v>35.307499999999997</v>
      </c>
      <c r="BJ491" s="348">
        <v>4.6509</v>
      </c>
      <c r="BK491" s="373"/>
      <c r="BL491" s="372" t="s">
        <v>2958</v>
      </c>
      <c r="BM491" s="372" t="s">
        <v>2959</v>
      </c>
      <c r="BN491" s="372" t="s">
        <v>2960</v>
      </c>
      <c r="BO491" s="372" t="s">
        <v>2961</v>
      </c>
      <c r="BP491" s="372" t="s">
        <v>2962</v>
      </c>
      <c r="BQ491" s="373"/>
      <c r="BR491" s="354" t="s">
        <v>2963</v>
      </c>
    </row>
    <row r="492" spans="1:70" s="428" customFormat="1" x14ac:dyDescent="0.25">
      <c r="A492" s="345" t="s">
        <v>3940</v>
      </c>
      <c r="B492" s="373"/>
      <c r="C492" s="719">
        <v>43434</v>
      </c>
      <c r="D492" s="373"/>
      <c r="E492" s="346">
        <v>3349.25</v>
      </c>
      <c r="F492" s="373"/>
      <c r="G492" s="347">
        <v>45.889000000000003</v>
      </c>
      <c r="H492" s="374"/>
      <c r="I492" s="348" t="s">
        <v>430</v>
      </c>
      <c r="J492" s="348">
        <v>-1.5489999999999999</v>
      </c>
      <c r="K492" s="348">
        <v>1.3383</v>
      </c>
      <c r="L492" s="348">
        <v>12.324400000000001</v>
      </c>
      <c r="M492" s="348">
        <v>6.5971000000000002</v>
      </c>
      <c r="N492" s="350">
        <v>9.2286999999999999</v>
      </c>
      <c r="O492" s="348">
        <v>12.3461</v>
      </c>
      <c r="P492" s="348">
        <v>22.3996</v>
      </c>
      <c r="Q492" s="348">
        <v>15.623900000000001</v>
      </c>
      <c r="R492" s="348" t="s">
        <v>430</v>
      </c>
      <c r="S492" s="348">
        <v>13.964600000000001</v>
      </c>
      <c r="T492" s="348">
        <v>5.4096000000000002</v>
      </c>
      <c r="U492" s="348">
        <v>7.7004000000000001</v>
      </c>
      <c r="V492" s="348">
        <v>6.6590999999999996</v>
      </c>
      <c r="W492" s="348">
        <v>0.71109999999999995</v>
      </c>
      <c r="X492" s="348">
        <v>22.358899999999998</v>
      </c>
      <c r="Y492" s="374"/>
      <c r="Z492" s="346" t="s">
        <v>430</v>
      </c>
      <c r="AA492" s="346">
        <v>18</v>
      </c>
      <c r="AB492" s="346">
        <v>8</v>
      </c>
      <c r="AC492" s="346">
        <v>8</v>
      </c>
      <c r="AD492" s="346">
        <v>16</v>
      </c>
      <c r="AE492" s="346">
        <v>12</v>
      </c>
      <c r="AF492" s="346">
        <v>9</v>
      </c>
      <c r="AG492" s="346">
        <v>7</v>
      </c>
      <c r="AH492" s="346">
        <v>5</v>
      </c>
      <c r="AI492" s="346" t="s">
        <v>430</v>
      </c>
      <c r="AJ492" s="346">
        <v>8</v>
      </c>
      <c r="AK492" s="346">
        <v>16</v>
      </c>
      <c r="AL492" s="346">
        <v>12</v>
      </c>
      <c r="AM492" s="346">
        <v>12</v>
      </c>
      <c r="AN492" s="346">
        <v>16</v>
      </c>
      <c r="AO492" s="373"/>
      <c r="AP492" s="348" t="s">
        <v>430</v>
      </c>
      <c r="AQ492" s="348">
        <v>20.07</v>
      </c>
      <c r="AR492" s="348">
        <v>17.32</v>
      </c>
      <c r="AS492" s="348">
        <v>12.88</v>
      </c>
      <c r="AT492" s="348">
        <v>12.95</v>
      </c>
      <c r="AU492" s="351"/>
      <c r="AV492" s="346" t="s">
        <v>430</v>
      </c>
      <c r="AW492" s="346">
        <v>5</v>
      </c>
      <c r="AX492" s="346">
        <v>7</v>
      </c>
      <c r="AY492" s="346">
        <v>9</v>
      </c>
      <c r="AZ492" s="346">
        <v>11</v>
      </c>
      <c r="BA492" s="362"/>
      <c r="BB492" s="348">
        <v>12.535081661459801</v>
      </c>
      <c r="BC492" s="375">
        <v>0.86234577646509503</v>
      </c>
      <c r="BD492" s="375">
        <v>0.116292960585546</v>
      </c>
      <c r="BE492" s="375">
        <v>1.6899145466808201E-2</v>
      </c>
      <c r="BF492" s="374"/>
      <c r="BG492" s="348">
        <v>20.839099999999998</v>
      </c>
      <c r="BH492" s="348">
        <v>14.2845</v>
      </c>
      <c r="BI492" s="348">
        <v>41.3003</v>
      </c>
      <c r="BJ492" s="348">
        <v>23.5761</v>
      </c>
      <c r="BK492" s="373"/>
      <c r="BL492" s="372" t="s">
        <v>2965</v>
      </c>
      <c r="BM492" s="372" t="s">
        <v>2966</v>
      </c>
      <c r="BN492" s="372" t="s">
        <v>2967</v>
      </c>
      <c r="BO492" s="372" t="s">
        <v>2968</v>
      </c>
      <c r="BP492" s="372" t="s">
        <v>2969</v>
      </c>
      <c r="BQ492" s="373"/>
      <c r="BR492" s="354" t="s">
        <v>525</v>
      </c>
    </row>
    <row r="493" spans="1:70" s="428" customFormat="1" x14ac:dyDescent="0.25">
      <c r="A493" s="345" t="s">
        <v>3941</v>
      </c>
      <c r="B493" s="373"/>
      <c r="C493" s="719">
        <v>43283</v>
      </c>
      <c r="D493" s="373"/>
      <c r="E493" s="346">
        <v>3112.55</v>
      </c>
      <c r="F493" s="373"/>
      <c r="G493" s="347">
        <v>47.665999999999997</v>
      </c>
      <c r="H493" s="374"/>
      <c r="I493" s="348">
        <v>0.90180000000000005</v>
      </c>
      <c r="J493" s="348">
        <v>0.27350000000000002</v>
      </c>
      <c r="K493" s="348">
        <v>-0.18010000000000001</v>
      </c>
      <c r="L493" s="348">
        <v>9.9257000000000009</v>
      </c>
      <c r="M493" s="348">
        <v>12.435700000000001</v>
      </c>
      <c r="N493" s="350">
        <v>14.375500000000001</v>
      </c>
      <c r="O493" s="348">
        <v>15.1348</v>
      </c>
      <c r="P493" s="348">
        <v>25.226400000000002</v>
      </c>
      <c r="Q493" s="348">
        <v>16.0657</v>
      </c>
      <c r="R493" s="348" t="s">
        <v>430</v>
      </c>
      <c r="S493" s="348">
        <v>11.9183</v>
      </c>
      <c r="T493" s="348">
        <v>11.2029</v>
      </c>
      <c r="U493" s="348">
        <v>12.982100000000001</v>
      </c>
      <c r="V493" s="348">
        <v>12.1632</v>
      </c>
      <c r="W493" s="348">
        <v>1.0194000000000001</v>
      </c>
      <c r="X493" s="348">
        <v>21.6539</v>
      </c>
      <c r="Y493" s="374"/>
      <c r="Z493" s="346">
        <v>4</v>
      </c>
      <c r="AA493" s="346">
        <v>14</v>
      </c>
      <c r="AB493" s="346">
        <v>15</v>
      </c>
      <c r="AC493" s="346">
        <v>13</v>
      </c>
      <c r="AD493" s="346">
        <v>5</v>
      </c>
      <c r="AE493" s="346">
        <v>5</v>
      </c>
      <c r="AF493" s="346">
        <v>6</v>
      </c>
      <c r="AG493" s="346">
        <v>3</v>
      </c>
      <c r="AH493" s="346">
        <v>3</v>
      </c>
      <c r="AI493" s="346" t="s">
        <v>430</v>
      </c>
      <c r="AJ493" s="346">
        <v>15</v>
      </c>
      <c r="AK493" s="346">
        <v>8</v>
      </c>
      <c r="AL493" s="346">
        <v>5</v>
      </c>
      <c r="AM493" s="346">
        <v>5</v>
      </c>
      <c r="AN493" s="346">
        <v>15</v>
      </c>
      <c r="AO493" s="373"/>
      <c r="AP493" s="348" t="s">
        <v>430</v>
      </c>
      <c r="AQ493" s="348">
        <v>21.1</v>
      </c>
      <c r="AR493" s="348">
        <v>18.989999999999998</v>
      </c>
      <c r="AS493" s="348">
        <v>16.95</v>
      </c>
      <c r="AT493" s="348">
        <v>18.809999999999999</v>
      </c>
      <c r="AU493" s="351"/>
      <c r="AV493" s="346" t="s">
        <v>430</v>
      </c>
      <c r="AW493" s="346">
        <v>3</v>
      </c>
      <c r="AX493" s="346">
        <v>4</v>
      </c>
      <c r="AY493" s="346">
        <v>3</v>
      </c>
      <c r="AZ493" s="346">
        <v>8</v>
      </c>
      <c r="BA493" s="362"/>
      <c r="BB493" s="348">
        <v>13.031963378965999</v>
      </c>
      <c r="BC493" s="375">
        <v>0.95528413777195698</v>
      </c>
      <c r="BD493" s="375">
        <v>0.12925898992055401</v>
      </c>
      <c r="BE493" s="375">
        <v>0.13252613025121901</v>
      </c>
      <c r="BF493" s="374"/>
      <c r="BG493" s="348">
        <v>35.488100000000003</v>
      </c>
      <c r="BH493" s="348">
        <v>34.791899999999998</v>
      </c>
      <c r="BI493" s="348">
        <v>29.075299999999999</v>
      </c>
      <c r="BJ493" s="348">
        <v>0.64470000000000005</v>
      </c>
      <c r="BK493" s="373"/>
      <c r="BL493" s="372" t="s">
        <v>2971</v>
      </c>
      <c r="BM493" s="372" t="s">
        <v>2972</v>
      </c>
      <c r="BN493" s="372" t="s">
        <v>2973</v>
      </c>
      <c r="BO493" s="372" t="s">
        <v>2974</v>
      </c>
      <c r="BP493" s="372" t="s">
        <v>2975</v>
      </c>
      <c r="BQ493" s="373"/>
      <c r="BR493" s="354" t="s">
        <v>443</v>
      </c>
    </row>
    <row r="494" spans="1:70" s="428" customFormat="1" x14ac:dyDescent="0.25">
      <c r="A494" s="345" t="s">
        <v>3942</v>
      </c>
      <c r="B494" s="373"/>
      <c r="C494" s="719">
        <v>45203</v>
      </c>
      <c r="D494" s="373"/>
      <c r="E494" s="346">
        <v>2458.1799999999998</v>
      </c>
      <c r="F494" s="373"/>
      <c r="G494" s="347">
        <v>20.414000000000001</v>
      </c>
      <c r="H494" s="374"/>
      <c r="I494" s="348">
        <v>1.0644</v>
      </c>
      <c r="J494" s="348">
        <v>1.1746000000000001</v>
      </c>
      <c r="K494" s="348">
        <v>2.6345000000000001</v>
      </c>
      <c r="L494" s="348">
        <v>15.2422</v>
      </c>
      <c r="M494" s="348">
        <v>16.824999999999999</v>
      </c>
      <c r="N494" s="350">
        <v>21.664000000000001</v>
      </c>
      <c r="O494" s="348">
        <v>23.8813</v>
      </c>
      <c r="P494" s="348" t="s">
        <v>430</v>
      </c>
      <c r="Q494" s="348" t="s">
        <v>430</v>
      </c>
      <c r="R494" s="348" t="s">
        <v>430</v>
      </c>
      <c r="S494" s="348">
        <v>16.691400000000002</v>
      </c>
      <c r="T494" s="348">
        <v>15.3073</v>
      </c>
      <c r="U494" s="348">
        <v>18.886500000000002</v>
      </c>
      <c r="V494" s="348">
        <v>18.741299999999999</v>
      </c>
      <c r="W494" s="348">
        <v>2.4388000000000001</v>
      </c>
      <c r="X494" s="348">
        <v>30.334800000000001</v>
      </c>
      <c r="Y494" s="374"/>
      <c r="Z494" s="346">
        <v>2</v>
      </c>
      <c r="AA494" s="346">
        <v>6</v>
      </c>
      <c r="AB494" s="346">
        <v>3</v>
      </c>
      <c r="AC494" s="346">
        <v>1</v>
      </c>
      <c r="AD494" s="346">
        <v>2</v>
      </c>
      <c r="AE494" s="346">
        <v>1</v>
      </c>
      <c r="AF494" s="346">
        <v>1</v>
      </c>
      <c r="AG494" s="346" t="s">
        <v>430</v>
      </c>
      <c r="AH494" s="346" t="s">
        <v>430</v>
      </c>
      <c r="AI494" s="346" t="s">
        <v>430</v>
      </c>
      <c r="AJ494" s="346">
        <v>3</v>
      </c>
      <c r="AK494" s="346">
        <v>2</v>
      </c>
      <c r="AL494" s="346">
        <v>1</v>
      </c>
      <c r="AM494" s="346">
        <v>1</v>
      </c>
      <c r="AN494" s="346">
        <v>5</v>
      </c>
      <c r="AO494" s="373"/>
      <c r="AP494" s="348" t="s">
        <v>430</v>
      </c>
      <c r="AQ494" s="348" t="s">
        <v>430</v>
      </c>
      <c r="AR494" s="348" t="s">
        <v>430</v>
      </c>
      <c r="AS494" s="348" t="s">
        <v>430</v>
      </c>
      <c r="AT494" s="348">
        <v>28.33</v>
      </c>
      <c r="AU494" s="351"/>
      <c r="AV494" s="346" t="s">
        <v>430</v>
      </c>
      <c r="AW494" s="346" t="s">
        <v>430</v>
      </c>
      <c r="AX494" s="346" t="s">
        <v>430</v>
      </c>
      <c r="AY494" s="346" t="s">
        <v>430</v>
      </c>
      <c r="AZ494" s="346">
        <v>1</v>
      </c>
      <c r="BA494" s="362"/>
      <c r="BB494" s="348">
        <v>12.7944236876499</v>
      </c>
      <c r="BC494" s="375">
        <v>0.94963777640598301</v>
      </c>
      <c r="BD494" s="375">
        <v>0.14428709682117999</v>
      </c>
      <c r="BE494" s="375">
        <v>0.67127320622841302</v>
      </c>
      <c r="BF494" s="374"/>
      <c r="BG494" s="348">
        <v>27.408200000000001</v>
      </c>
      <c r="BH494" s="348">
        <v>34.239800000000002</v>
      </c>
      <c r="BI494" s="348">
        <v>37.049700000000001</v>
      </c>
      <c r="BJ494" s="348">
        <v>1.3023</v>
      </c>
      <c r="BK494" s="373"/>
      <c r="BL494" s="372" t="s">
        <v>2977</v>
      </c>
      <c r="BM494" s="372" t="s">
        <v>2978</v>
      </c>
      <c r="BN494" s="372" t="s">
        <v>2979</v>
      </c>
      <c r="BO494" s="372" t="s">
        <v>2980</v>
      </c>
      <c r="BP494" s="372" t="s">
        <v>430</v>
      </c>
      <c r="BQ494" s="373"/>
      <c r="BR494" s="354" t="s">
        <v>463</v>
      </c>
    </row>
    <row r="495" spans="1:70" s="428" customFormat="1" x14ac:dyDescent="0.25">
      <c r="A495" s="345" t="s">
        <v>3943</v>
      </c>
      <c r="B495" s="373"/>
      <c r="C495" s="719">
        <v>42366</v>
      </c>
      <c r="D495" s="373"/>
      <c r="E495" s="346">
        <v>1408.9</v>
      </c>
      <c r="F495" s="373"/>
      <c r="G495" s="347">
        <v>37.270699999999998</v>
      </c>
      <c r="H495" s="374"/>
      <c r="I495" s="348">
        <v>0.72750000000000004</v>
      </c>
      <c r="J495" s="348">
        <v>1.3025</v>
      </c>
      <c r="K495" s="348">
        <v>-4.7500000000000001E-2</v>
      </c>
      <c r="L495" s="348">
        <v>9.2284000000000006</v>
      </c>
      <c r="M495" s="348">
        <v>6.3986000000000001</v>
      </c>
      <c r="N495" s="350">
        <v>8.6704000000000008</v>
      </c>
      <c r="O495" s="348">
        <v>11.1637</v>
      </c>
      <c r="P495" s="348">
        <v>23.000299999999999</v>
      </c>
      <c r="Q495" s="348">
        <v>15.3856</v>
      </c>
      <c r="R495" s="348">
        <v>15.065099999999999</v>
      </c>
      <c r="S495" s="348">
        <v>12.8728</v>
      </c>
      <c r="T495" s="348">
        <v>5.3669000000000002</v>
      </c>
      <c r="U495" s="348">
        <v>6.5065999999999997</v>
      </c>
      <c r="V495" s="348">
        <v>6.1978999999999997</v>
      </c>
      <c r="W495" s="348">
        <v>1.3391</v>
      </c>
      <c r="X495" s="348">
        <v>13.3764</v>
      </c>
      <c r="Y495" s="374"/>
      <c r="Z495" s="346">
        <v>12</v>
      </c>
      <c r="AA495" s="346">
        <v>4</v>
      </c>
      <c r="AB495" s="346">
        <v>13</v>
      </c>
      <c r="AC495" s="346">
        <v>16</v>
      </c>
      <c r="AD495" s="346">
        <v>17</v>
      </c>
      <c r="AE495" s="346">
        <v>13</v>
      </c>
      <c r="AF495" s="346">
        <v>11</v>
      </c>
      <c r="AG495" s="346">
        <v>6</v>
      </c>
      <c r="AH495" s="346">
        <v>6</v>
      </c>
      <c r="AI495" s="346">
        <v>2</v>
      </c>
      <c r="AJ495" s="346">
        <v>14</v>
      </c>
      <c r="AK495" s="346">
        <v>17</v>
      </c>
      <c r="AL495" s="346">
        <v>17</v>
      </c>
      <c r="AM495" s="346">
        <v>14</v>
      </c>
      <c r="AN495" s="346">
        <v>12</v>
      </c>
      <c r="AO495" s="373"/>
      <c r="AP495" s="348">
        <v>18.36</v>
      </c>
      <c r="AQ495" s="348">
        <v>19.23</v>
      </c>
      <c r="AR495" s="348">
        <v>17.350000000000001</v>
      </c>
      <c r="AS495" s="348">
        <v>12.99</v>
      </c>
      <c r="AT495" s="348">
        <v>10.050000000000001</v>
      </c>
      <c r="AU495" s="351"/>
      <c r="AV495" s="346">
        <v>4</v>
      </c>
      <c r="AW495" s="346">
        <v>6</v>
      </c>
      <c r="AX495" s="346">
        <v>6</v>
      </c>
      <c r="AY495" s="346">
        <v>8</v>
      </c>
      <c r="AZ495" s="346">
        <v>16</v>
      </c>
      <c r="BA495" s="362"/>
      <c r="BB495" s="348">
        <v>13.1770861409261</v>
      </c>
      <c r="BC495" s="375">
        <v>0.95690476235232502</v>
      </c>
      <c r="BD495" s="375">
        <v>0.11581259035069599</v>
      </c>
      <c r="BE495" s="375">
        <v>-2.8532710232144699E-2</v>
      </c>
      <c r="BF495" s="374"/>
      <c r="BG495" s="348">
        <v>35.165599999999998</v>
      </c>
      <c r="BH495" s="348">
        <v>23.596800000000002</v>
      </c>
      <c r="BI495" s="348">
        <v>40.542499999999997</v>
      </c>
      <c r="BJ495" s="348">
        <v>0.69510000000000005</v>
      </c>
      <c r="BK495" s="373"/>
      <c r="BL495" s="372" t="s">
        <v>2982</v>
      </c>
      <c r="BM495" s="372" t="s">
        <v>2983</v>
      </c>
      <c r="BN495" s="372" t="s">
        <v>2984</v>
      </c>
      <c r="BO495" s="372" t="s">
        <v>2985</v>
      </c>
      <c r="BP495" s="372" t="s">
        <v>2986</v>
      </c>
      <c r="BQ495" s="373"/>
      <c r="BR495" s="354" t="s">
        <v>2409</v>
      </c>
    </row>
    <row r="496" spans="1:70" s="428" customFormat="1" x14ac:dyDescent="0.25">
      <c r="A496" s="345" t="s">
        <v>3944</v>
      </c>
      <c r="B496" s="373"/>
      <c r="C496" s="719">
        <v>41275</v>
      </c>
      <c r="D496" s="373"/>
      <c r="E496" s="346">
        <v>1245.6300000000001</v>
      </c>
      <c r="F496" s="373"/>
      <c r="G496" s="347">
        <v>358.04910000000001</v>
      </c>
      <c r="H496" s="374"/>
      <c r="I496" s="348">
        <v>0.77270000000000005</v>
      </c>
      <c r="J496" s="348">
        <v>1.3376999999999999</v>
      </c>
      <c r="K496" s="348">
        <v>2.3227000000000002</v>
      </c>
      <c r="L496" s="348">
        <v>13.4071</v>
      </c>
      <c r="M496" s="348">
        <v>12.074299999999999</v>
      </c>
      <c r="N496" s="350">
        <v>13.162599999999999</v>
      </c>
      <c r="O496" s="348">
        <v>16.4114</v>
      </c>
      <c r="P496" s="348">
        <v>26.468800000000002</v>
      </c>
      <c r="Q496" s="348">
        <v>15.775499999999999</v>
      </c>
      <c r="R496" s="348">
        <v>14.968</v>
      </c>
      <c r="S496" s="348">
        <v>16.2822</v>
      </c>
      <c r="T496" s="348">
        <v>11.3338</v>
      </c>
      <c r="U496" s="348">
        <v>11.4643</v>
      </c>
      <c r="V496" s="348">
        <v>11.041399999999999</v>
      </c>
      <c r="W496" s="348">
        <v>2.5141</v>
      </c>
      <c r="X496" s="348">
        <v>16.146100000000001</v>
      </c>
      <c r="Y496" s="374"/>
      <c r="Z496" s="346">
        <v>11</v>
      </c>
      <c r="AA496" s="346">
        <v>3</v>
      </c>
      <c r="AB496" s="346">
        <v>4</v>
      </c>
      <c r="AC496" s="346">
        <v>5</v>
      </c>
      <c r="AD496" s="346">
        <v>8</v>
      </c>
      <c r="AE496" s="346">
        <v>7</v>
      </c>
      <c r="AF496" s="346">
        <v>4</v>
      </c>
      <c r="AG496" s="346">
        <v>2</v>
      </c>
      <c r="AH496" s="346">
        <v>4</v>
      </c>
      <c r="AI496" s="346">
        <v>3</v>
      </c>
      <c r="AJ496" s="346">
        <v>5</v>
      </c>
      <c r="AK496" s="346">
        <v>7</v>
      </c>
      <c r="AL496" s="346">
        <v>10</v>
      </c>
      <c r="AM496" s="346">
        <v>6</v>
      </c>
      <c r="AN496" s="346">
        <v>3</v>
      </c>
      <c r="AO496" s="373"/>
      <c r="AP496" s="348">
        <v>18.75</v>
      </c>
      <c r="AQ496" s="348">
        <v>20.89</v>
      </c>
      <c r="AR496" s="348">
        <v>20.11</v>
      </c>
      <c r="AS496" s="348">
        <v>17.899999999999999</v>
      </c>
      <c r="AT496" s="348">
        <v>19.690000000000001</v>
      </c>
      <c r="AU496" s="351"/>
      <c r="AV496" s="346">
        <v>2</v>
      </c>
      <c r="AW496" s="346">
        <v>4</v>
      </c>
      <c r="AX496" s="346">
        <v>3</v>
      </c>
      <c r="AY496" s="346">
        <v>1</v>
      </c>
      <c r="AZ496" s="346">
        <v>6</v>
      </c>
      <c r="BA496" s="362"/>
      <c r="BB496" s="348">
        <v>13.1722491223139</v>
      </c>
      <c r="BC496" s="375">
        <v>0.96353802983049597</v>
      </c>
      <c r="BD496" s="375">
        <v>0.13302098327227899</v>
      </c>
      <c r="BE496" s="375">
        <v>0.18680381154192299</v>
      </c>
      <c r="BF496" s="374"/>
      <c r="BG496" s="348">
        <v>24.868200000000002</v>
      </c>
      <c r="BH496" s="348">
        <v>21.923500000000001</v>
      </c>
      <c r="BI496" s="348">
        <v>47.659599999999998</v>
      </c>
      <c r="BJ496" s="348">
        <v>5.5487000000000002</v>
      </c>
      <c r="BK496" s="373"/>
      <c r="BL496" s="372" t="s">
        <v>2988</v>
      </c>
      <c r="BM496" s="372" t="s">
        <v>2989</v>
      </c>
      <c r="BN496" s="372" t="s">
        <v>2990</v>
      </c>
      <c r="BO496" s="372" t="s">
        <v>2991</v>
      </c>
      <c r="BP496" s="372" t="s">
        <v>2992</v>
      </c>
      <c r="BQ496" s="373"/>
      <c r="BR496" s="354" t="s">
        <v>463</v>
      </c>
    </row>
    <row r="497" spans="1:70" s="428" customFormat="1" x14ac:dyDescent="0.25">
      <c r="A497" s="345" t="s">
        <v>3945</v>
      </c>
      <c r="B497" s="373"/>
      <c r="C497" s="719">
        <v>43656</v>
      </c>
      <c r="D497" s="373"/>
      <c r="E497" s="346">
        <v>965.81</v>
      </c>
      <c r="F497" s="373"/>
      <c r="G497" s="347">
        <v>37.33</v>
      </c>
      <c r="H497" s="374"/>
      <c r="I497" s="348">
        <v>0.45750000000000002</v>
      </c>
      <c r="J497" s="348">
        <v>0.56569999999999998</v>
      </c>
      <c r="K497" s="348">
        <v>0.18790000000000001</v>
      </c>
      <c r="L497" s="348">
        <v>9.3758999999999997</v>
      </c>
      <c r="M497" s="348">
        <v>11.299899999999999</v>
      </c>
      <c r="N497" s="350">
        <v>13.8804</v>
      </c>
      <c r="O497" s="348">
        <v>11.8484</v>
      </c>
      <c r="P497" s="348">
        <v>23.883199999999999</v>
      </c>
      <c r="Q497" s="348">
        <v>14.5137</v>
      </c>
      <c r="R497" s="348" t="s">
        <v>430</v>
      </c>
      <c r="S497" s="348">
        <v>11.599399999999999</v>
      </c>
      <c r="T497" s="348">
        <v>10.183</v>
      </c>
      <c r="U497" s="348">
        <v>11.833399999999999</v>
      </c>
      <c r="V497" s="348">
        <v>10.5092</v>
      </c>
      <c r="W497" s="348">
        <v>1.7165999999999999</v>
      </c>
      <c r="X497" s="348">
        <v>20.883600000000001</v>
      </c>
      <c r="Y497" s="374"/>
      <c r="Z497" s="346">
        <v>15</v>
      </c>
      <c r="AA497" s="346">
        <v>13</v>
      </c>
      <c r="AB497" s="346">
        <v>12</v>
      </c>
      <c r="AC497" s="346">
        <v>15</v>
      </c>
      <c r="AD497" s="346">
        <v>9</v>
      </c>
      <c r="AE497" s="346">
        <v>6</v>
      </c>
      <c r="AF497" s="346">
        <v>10</v>
      </c>
      <c r="AG497" s="346">
        <v>5</v>
      </c>
      <c r="AH497" s="346">
        <v>7</v>
      </c>
      <c r="AI497" s="346" t="s">
        <v>430</v>
      </c>
      <c r="AJ497" s="346">
        <v>16</v>
      </c>
      <c r="AK497" s="346">
        <v>9</v>
      </c>
      <c r="AL497" s="346">
        <v>9</v>
      </c>
      <c r="AM497" s="346">
        <v>7</v>
      </c>
      <c r="AN497" s="346">
        <v>10</v>
      </c>
      <c r="AO497" s="373"/>
      <c r="AP497" s="348" t="s">
        <v>430</v>
      </c>
      <c r="AQ497" s="348">
        <v>18.670000000000002</v>
      </c>
      <c r="AR497" s="348">
        <v>17.850000000000001</v>
      </c>
      <c r="AS497" s="348">
        <v>14.79</v>
      </c>
      <c r="AT497" s="348">
        <v>17.11</v>
      </c>
      <c r="AU497" s="351"/>
      <c r="AV497" s="346" t="s">
        <v>430</v>
      </c>
      <c r="AW497" s="346">
        <v>8</v>
      </c>
      <c r="AX497" s="346">
        <v>5</v>
      </c>
      <c r="AY497" s="346">
        <v>5</v>
      </c>
      <c r="AZ497" s="346">
        <v>10</v>
      </c>
      <c r="BA497" s="362"/>
      <c r="BB497" s="348">
        <v>13.192358324519599</v>
      </c>
      <c r="BC497" s="375">
        <v>0.94616819968744603</v>
      </c>
      <c r="BD497" s="375">
        <v>0.120446383913681</v>
      </c>
      <c r="BE497" s="375">
        <v>5.1809484436963399E-2</v>
      </c>
      <c r="BF497" s="374"/>
      <c r="BG497" s="348">
        <v>31.356200000000001</v>
      </c>
      <c r="BH497" s="348">
        <v>26.525099999999998</v>
      </c>
      <c r="BI497" s="348">
        <v>38.945999999999998</v>
      </c>
      <c r="BJ497" s="348">
        <v>3.1726999999999999</v>
      </c>
      <c r="BK497" s="373"/>
      <c r="BL497" s="372" t="s">
        <v>2994</v>
      </c>
      <c r="BM497" s="372" t="s">
        <v>2995</v>
      </c>
      <c r="BN497" s="372" t="s">
        <v>2996</v>
      </c>
      <c r="BO497" s="372" t="s">
        <v>2997</v>
      </c>
      <c r="BP497" s="372" t="s">
        <v>2998</v>
      </c>
      <c r="BQ497" s="373"/>
      <c r="BR497" s="354" t="s">
        <v>463</v>
      </c>
    </row>
    <row r="498" spans="1:70" s="428" customFormat="1" x14ac:dyDescent="0.25">
      <c r="A498" s="345" t="s">
        <v>3946</v>
      </c>
      <c r="B498" s="373"/>
      <c r="C498" s="719">
        <v>45328</v>
      </c>
      <c r="D498" s="373"/>
      <c r="E498" s="346">
        <v>695.69</v>
      </c>
      <c r="F498" s="373"/>
      <c r="G498" s="347">
        <v>15.951000000000001</v>
      </c>
      <c r="H498" s="374"/>
      <c r="I498" s="348">
        <v>0.87270000000000003</v>
      </c>
      <c r="J498" s="348">
        <v>0.89180000000000004</v>
      </c>
      <c r="K498" s="348">
        <v>2.0341999999999998</v>
      </c>
      <c r="L498" s="348">
        <v>12.3468</v>
      </c>
      <c r="M498" s="348">
        <v>12.9354</v>
      </c>
      <c r="N498" s="350">
        <v>18.103100000000001</v>
      </c>
      <c r="O498" s="348">
        <v>22.181799999999999</v>
      </c>
      <c r="P498" s="348" t="s">
        <v>430</v>
      </c>
      <c r="Q498" s="348" t="s">
        <v>430</v>
      </c>
      <c r="R498" s="348" t="s">
        <v>430</v>
      </c>
      <c r="S498" s="348">
        <v>14.7554</v>
      </c>
      <c r="T498" s="348">
        <v>12.338900000000001</v>
      </c>
      <c r="U498" s="348">
        <v>14.598699999999999</v>
      </c>
      <c r="V498" s="348">
        <v>14.9704</v>
      </c>
      <c r="W498" s="348">
        <v>2.4535999999999998</v>
      </c>
      <c r="X498" s="348">
        <v>21.8338</v>
      </c>
      <c r="Y498" s="374"/>
      <c r="Z498" s="346">
        <v>6</v>
      </c>
      <c r="AA498" s="346">
        <v>10</v>
      </c>
      <c r="AB498" s="346">
        <v>6</v>
      </c>
      <c r="AC498" s="346">
        <v>7</v>
      </c>
      <c r="AD498" s="346">
        <v>4</v>
      </c>
      <c r="AE498" s="346">
        <v>3</v>
      </c>
      <c r="AF498" s="346">
        <v>2</v>
      </c>
      <c r="AG498" s="346" t="s">
        <v>430</v>
      </c>
      <c r="AH498" s="346" t="s">
        <v>430</v>
      </c>
      <c r="AI498" s="346" t="s">
        <v>430</v>
      </c>
      <c r="AJ498" s="346">
        <v>7</v>
      </c>
      <c r="AK498" s="346">
        <v>4</v>
      </c>
      <c r="AL498" s="346">
        <v>4</v>
      </c>
      <c r="AM498" s="346">
        <v>3</v>
      </c>
      <c r="AN498" s="346">
        <v>4</v>
      </c>
      <c r="AO498" s="373"/>
      <c r="AP498" s="348" t="s">
        <v>430</v>
      </c>
      <c r="AQ498" s="348" t="s">
        <v>430</v>
      </c>
      <c r="AR498" s="348" t="s">
        <v>430</v>
      </c>
      <c r="AS498" s="348" t="s">
        <v>430</v>
      </c>
      <c r="AT498" s="348">
        <v>21.79</v>
      </c>
      <c r="AU498" s="351"/>
      <c r="AV498" s="346" t="s">
        <v>430</v>
      </c>
      <c r="AW498" s="346" t="s">
        <v>430</v>
      </c>
      <c r="AX498" s="346" t="s">
        <v>430</v>
      </c>
      <c r="AY498" s="346" t="s">
        <v>430</v>
      </c>
      <c r="AZ498" s="346">
        <v>4</v>
      </c>
      <c r="BA498" s="362"/>
      <c r="BB498" s="348">
        <v>12.5366365981076</v>
      </c>
      <c r="BC498" s="375">
        <v>0.99949978326072997</v>
      </c>
      <c r="BD498" s="375">
        <v>9.8946245111443204E-2</v>
      </c>
      <c r="BE498" s="375">
        <v>0.62245238239658596</v>
      </c>
      <c r="BF498" s="374"/>
      <c r="BG498" s="348">
        <v>21.200800000000001</v>
      </c>
      <c r="BH498" s="348">
        <v>18.238499999999998</v>
      </c>
      <c r="BI498" s="348">
        <v>52.311</v>
      </c>
      <c r="BJ498" s="348">
        <v>8.2497000000000007</v>
      </c>
      <c r="BK498" s="373"/>
      <c r="BL498" s="372" t="s">
        <v>3000</v>
      </c>
      <c r="BM498" s="372" t="s">
        <v>3001</v>
      </c>
      <c r="BN498" s="372" t="s">
        <v>3002</v>
      </c>
      <c r="BO498" s="372" t="s">
        <v>3003</v>
      </c>
      <c r="BP498" s="372" t="s">
        <v>3004</v>
      </c>
      <c r="BQ498" s="373"/>
      <c r="BR498" s="354" t="s">
        <v>554</v>
      </c>
    </row>
    <row r="499" spans="1:70" s="428" customFormat="1" ht="11" x14ac:dyDescent="0.3">
      <c r="A499" s="841" t="s">
        <v>3947</v>
      </c>
      <c r="B499" s="842"/>
      <c r="C499" s="843">
        <v>45271</v>
      </c>
      <c r="D499" s="842"/>
      <c r="E499" s="844">
        <v>577.29999999999995</v>
      </c>
      <c r="F499" s="842"/>
      <c r="G499" s="845">
        <v>15.993</v>
      </c>
      <c r="H499" s="847"/>
      <c r="I499" s="846">
        <v>0.97230000000000005</v>
      </c>
      <c r="J499" s="846">
        <v>1.2406999999999999</v>
      </c>
      <c r="K499" s="846">
        <v>2.7761999999999998</v>
      </c>
      <c r="L499" s="846">
        <v>14.727399999999999</v>
      </c>
      <c r="M499" s="846">
        <v>17.328099999999999</v>
      </c>
      <c r="N499" s="848">
        <v>19.457699999999999</v>
      </c>
      <c r="O499" s="846">
        <v>16.517800000000001</v>
      </c>
      <c r="P499" s="846" t="s">
        <v>430</v>
      </c>
      <c r="Q499" s="846" t="s">
        <v>430</v>
      </c>
      <c r="R499" s="846" t="s">
        <v>430</v>
      </c>
      <c r="S499" s="846">
        <v>17.1219</v>
      </c>
      <c r="T499" s="846">
        <v>16.694600000000001</v>
      </c>
      <c r="U499" s="846">
        <v>18.2652</v>
      </c>
      <c r="V499" s="846">
        <v>15.924899999999999</v>
      </c>
      <c r="W499" s="846">
        <v>2.6179000000000001</v>
      </c>
      <c r="X499" s="846">
        <v>20.477799999999998</v>
      </c>
      <c r="Y499" s="847"/>
      <c r="Z499" s="844">
        <v>3</v>
      </c>
      <c r="AA499" s="844">
        <v>5</v>
      </c>
      <c r="AB499" s="844">
        <v>2</v>
      </c>
      <c r="AC499" s="844">
        <v>2</v>
      </c>
      <c r="AD499" s="844">
        <v>1</v>
      </c>
      <c r="AE499" s="844">
        <v>2</v>
      </c>
      <c r="AF499" s="844">
        <v>3</v>
      </c>
      <c r="AG499" s="844" t="s">
        <v>430</v>
      </c>
      <c r="AH499" s="844" t="s">
        <v>430</v>
      </c>
      <c r="AI499" s="844" t="s">
        <v>430</v>
      </c>
      <c r="AJ499" s="844">
        <v>2</v>
      </c>
      <c r="AK499" s="844">
        <v>1</v>
      </c>
      <c r="AL499" s="844">
        <v>2</v>
      </c>
      <c r="AM499" s="844">
        <v>2</v>
      </c>
      <c r="AN499" s="844">
        <v>2</v>
      </c>
      <c r="AO499" s="842"/>
      <c r="AP499" s="846" t="s">
        <v>430</v>
      </c>
      <c r="AQ499" s="846" t="s">
        <v>430</v>
      </c>
      <c r="AR499" s="846" t="s">
        <v>430</v>
      </c>
      <c r="AS499" s="846" t="s">
        <v>430</v>
      </c>
      <c r="AT499" s="846">
        <v>28.27</v>
      </c>
      <c r="AU499" s="849"/>
      <c r="AV499" s="844" t="s">
        <v>430</v>
      </c>
      <c r="AW499" s="844" t="s">
        <v>430</v>
      </c>
      <c r="AX499" s="844" t="s">
        <v>430</v>
      </c>
      <c r="AY499" s="844" t="s">
        <v>430</v>
      </c>
      <c r="AZ499" s="844">
        <v>2</v>
      </c>
      <c r="BA499" s="851"/>
      <c r="BB499" s="846">
        <v>13.9750860093333</v>
      </c>
      <c r="BC499" s="852">
        <v>0.99504545911666198</v>
      </c>
      <c r="BD499" s="852">
        <v>8.4902583813360702E-2</v>
      </c>
      <c r="BE499" s="852">
        <v>0.23634819647934599</v>
      </c>
      <c r="BF499" s="847"/>
      <c r="BG499" s="846">
        <v>32.307299999999998</v>
      </c>
      <c r="BH499" s="846">
        <v>22.039400000000001</v>
      </c>
      <c r="BI499" s="846">
        <v>44.497700000000002</v>
      </c>
      <c r="BJ499" s="846">
        <v>1.1556</v>
      </c>
      <c r="BK499" s="842"/>
      <c r="BL499" s="855" t="s">
        <v>3006</v>
      </c>
      <c r="BM499" s="855" t="s">
        <v>3007</v>
      </c>
      <c r="BN499" s="855" t="s">
        <v>3008</v>
      </c>
      <c r="BO499" s="855" t="s">
        <v>3009</v>
      </c>
      <c r="BP499" s="855" t="s">
        <v>3010</v>
      </c>
      <c r="BQ499" s="842"/>
      <c r="BR499" s="856" t="s">
        <v>525</v>
      </c>
    </row>
    <row r="500" spans="1:70" s="428" customFormat="1" x14ac:dyDescent="0.25">
      <c r="A500" s="345" t="s">
        <v>3948</v>
      </c>
      <c r="B500" s="373"/>
      <c r="C500" s="719">
        <v>45835</v>
      </c>
      <c r="D500" s="373"/>
      <c r="E500" s="346">
        <v>542.6</v>
      </c>
      <c r="F500" s="373"/>
      <c r="G500" s="347">
        <v>10.1806</v>
      </c>
      <c r="H500" s="374"/>
      <c r="I500" s="348">
        <v>0.77710000000000001</v>
      </c>
      <c r="J500" s="348">
        <v>0.1052</v>
      </c>
      <c r="K500" s="348">
        <v>0.31430000000000002</v>
      </c>
      <c r="L500" s="348">
        <v>8.1340000000000003</v>
      </c>
      <c r="M500" s="348">
        <v>8.1626999999999992</v>
      </c>
      <c r="N500" s="350" t="s">
        <v>430</v>
      </c>
      <c r="O500" s="348" t="s">
        <v>430</v>
      </c>
      <c r="P500" s="348" t="s">
        <v>430</v>
      </c>
      <c r="Q500" s="348" t="s">
        <v>430</v>
      </c>
      <c r="R500" s="348" t="s">
        <v>430</v>
      </c>
      <c r="S500" s="348">
        <v>10.305</v>
      </c>
      <c r="T500" s="348">
        <v>6.6054000000000004</v>
      </c>
      <c r="U500" s="348">
        <v>7.1992000000000003</v>
      </c>
      <c r="V500" s="348">
        <v>1.806</v>
      </c>
      <c r="W500" s="348">
        <v>1.6037999999999999</v>
      </c>
      <c r="X500" s="348">
        <v>1.806</v>
      </c>
      <c r="Y500" s="374"/>
      <c r="Z500" s="346">
        <v>10</v>
      </c>
      <c r="AA500" s="346">
        <v>15</v>
      </c>
      <c r="AB500" s="346">
        <v>11</v>
      </c>
      <c r="AC500" s="346">
        <v>17</v>
      </c>
      <c r="AD500" s="346">
        <v>11</v>
      </c>
      <c r="AE500" s="346" t="s">
        <v>430</v>
      </c>
      <c r="AF500" s="346" t="s">
        <v>430</v>
      </c>
      <c r="AG500" s="346" t="s">
        <v>430</v>
      </c>
      <c r="AH500" s="346" t="s">
        <v>430</v>
      </c>
      <c r="AI500" s="346" t="s">
        <v>430</v>
      </c>
      <c r="AJ500" s="346">
        <v>18</v>
      </c>
      <c r="AK500" s="346">
        <v>13</v>
      </c>
      <c r="AL500" s="346">
        <v>15</v>
      </c>
      <c r="AM500" s="346">
        <v>17</v>
      </c>
      <c r="AN500" s="346">
        <v>11</v>
      </c>
      <c r="AO500" s="373"/>
      <c r="AP500" s="348" t="s">
        <v>430</v>
      </c>
      <c r="AQ500" s="348" t="s">
        <v>430</v>
      </c>
      <c r="AR500" s="348" t="s">
        <v>430</v>
      </c>
      <c r="AS500" s="348" t="s">
        <v>430</v>
      </c>
      <c r="AT500" s="348">
        <v>10.02</v>
      </c>
      <c r="AU500" s="351"/>
      <c r="AV500" s="346" t="s">
        <v>430</v>
      </c>
      <c r="AW500" s="346" t="s">
        <v>430</v>
      </c>
      <c r="AX500" s="346" t="s">
        <v>430</v>
      </c>
      <c r="AY500" s="346" t="s">
        <v>430</v>
      </c>
      <c r="AZ500" s="346">
        <v>17</v>
      </c>
      <c r="BA500" s="362"/>
      <c r="BB500" s="348">
        <v>8.9759252338833893</v>
      </c>
      <c r="BC500" s="375">
        <v>0.80808954613711703</v>
      </c>
      <c r="BD500" s="375">
        <v>-3.7084850172170301E-2</v>
      </c>
      <c r="BE500" s="375">
        <v>-0.405283384953746</v>
      </c>
      <c r="BF500" s="374"/>
      <c r="BG500" s="348">
        <v>28.413900000000002</v>
      </c>
      <c r="BH500" s="348">
        <v>37.622300000000003</v>
      </c>
      <c r="BI500" s="348">
        <v>31.376100000000001</v>
      </c>
      <c r="BJ500" s="348">
        <v>2.5876999999999999</v>
      </c>
      <c r="BK500" s="373"/>
      <c r="BL500" s="372" t="s">
        <v>3012</v>
      </c>
      <c r="BM500" s="372" t="s">
        <v>3013</v>
      </c>
      <c r="BN500" s="372" t="s">
        <v>3014</v>
      </c>
      <c r="BO500" s="372" t="s">
        <v>3015</v>
      </c>
      <c r="BP500" s="372" t="s">
        <v>3016</v>
      </c>
      <c r="BQ500" s="373"/>
      <c r="BR500" s="354" t="s">
        <v>443</v>
      </c>
    </row>
    <row r="501" spans="1:70" s="428" customFormat="1" x14ac:dyDescent="0.25">
      <c r="A501" s="345" t="s">
        <v>3949</v>
      </c>
      <c r="B501" s="373"/>
      <c r="C501" s="719">
        <v>45124</v>
      </c>
      <c r="D501" s="373"/>
      <c r="E501" s="346">
        <v>373.358</v>
      </c>
      <c r="F501" s="373"/>
      <c r="G501" s="347">
        <v>17.371500000000001</v>
      </c>
      <c r="H501" s="374"/>
      <c r="I501" s="348">
        <v>1.6287</v>
      </c>
      <c r="J501" s="348">
        <v>2.6818</v>
      </c>
      <c r="K501" s="348">
        <v>3.2279</v>
      </c>
      <c r="L501" s="348">
        <v>14.0259</v>
      </c>
      <c r="M501" s="348">
        <v>12.2995</v>
      </c>
      <c r="N501" s="350">
        <v>9.2850000000000001</v>
      </c>
      <c r="O501" s="348">
        <v>7.2027999999999999</v>
      </c>
      <c r="P501" s="348" t="s">
        <v>430</v>
      </c>
      <c r="Q501" s="348" t="s">
        <v>430</v>
      </c>
      <c r="R501" s="348" t="s">
        <v>430</v>
      </c>
      <c r="S501" s="348">
        <v>17.2562</v>
      </c>
      <c r="T501" s="348">
        <v>11.4444</v>
      </c>
      <c r="U501" s="348">
        <v>12.160299999999999</v>
      </c>
      <c r="V501" s="348">
        <v>6.6816000000000004</v>
      </c>
      <c r="W501" s="348">
        <v>1.8922000000000001</v>
      </c>
      <c r="X501" s="348">
        <v>20.793500000000002</v>
      </c>
      <c r="Y501" s="374"/>
      <c r="Z501" s="346">
        <v>1</v>
      </c>
      <c r="AA501" s="346">
        <v>1</v>
      </c>
      <c r="AB501" s="346">
        <v>1</v>
      </c>
      <c r="AC501" s="346">
        <v>3</v>
      </c>
      <c r="AD501" s="346">
        <v>7</v>
      </c>
      <c r="AE501" s="346">
        <v>11</v>
      </c>
      <c r="AF501" s="346">
        <v>14</v>
      </c>
      <c r="AG501" s="346" t="s">
        <v>430</v>
      </c>
      <c r="AH501" s="346" t="s">
        <v>430</v>
      </c>
      <c r="AI501" s="346" t="s">
        <v>430</v>
      </c>
      <c r="AJ501" s="346">
        <v>1</v>
      </c>
      <c r="AK501" s="346">
        <v>6</v>
      </c>
      <c r="AL501" s="346">
        <v>8</v>
      </c>
      <c r="AM501" s="346">
        <v>11</v>
      </c>
      <c r="AN501" s="346">
        <v>9</v>
      </c>
      <c r="AO501" s="373"/>
      <c r="AP501" s="348" t="s">
        <v>430</v>
      </c>
      <c r="AQ501" s="348" t="s">
        <v>430</v>
      </c>
      <c r="AR501" s="348" t="s">
        <v>430</v>
      </c>
      <c r="AS501" s="348">
        <v>13.19</v>
      </c>
      <c r="AT501" s="348">
        <v>19.760000000000002</v>
      </c>
      <c r="AU501" s="351"/>
      <c r="AV501" s="346" t="s">
        <v>430</v>
      </c>
      <c r="AW501" s="346" t="s">
        <v>430</v>
      </c>
      <c r="AX501" s="346" t="s">
        <v>430</v>
      </c>
      <c r="AY501" s="346">
        <v>7</v>
      </c>
      <c r="AZ501" s="346">
        <v>5</v>
      </c>
      <c r="BA501" s="362"/>
      <c r="BB501" s="348">
        <v>16.236601702973299</v>
      </c>
      <c r="BC501" s="375">
        <v>0.95073619631436801</v>
      </c>
      <c r="BD501" s="375">
        <v>7.6363187777083799E-2</v>
      </c>
      <c r="BE501" s="375">
        <v>0.14574525066059901</v>
      </c>
      <c r="BF501" s="374"/>
      <c r="BG501" s="348">
        <v>3.7293099999999999</v>
      </c>
      <c r="BH501" s="348">
        <v>15.531700000000001</v>
      </c>
      <c r="BI501" s="348">
        <v>50.2044</v>
      </c>
      <c r="BJ501" s="348">
        <v>30.534590000000001</v>
      </c>
      <c r="BK501" s="373"/>
      <c r="BL501" s="372" t="s">
        <v>3018</v>
      </c>
      <c r="BM501" s="372" t="s">
        <v>3019</v>
      </c>
      <c r="BN501" s="372" t="s">
        <v>3020</v>
      </c>
      <c r="BO501" s="372" t="s">
        <v>3021</v>
      </c>
      <c r="BP501" s="372" t="s">
        <v>3022</v>
      </c>
      <c r="BQ501" s="373"/>
      <c r="BR501" s="354" t="s">
        <v>547</v>
      </c>
    </row>
    <row r="502" spans="1:70" s="428" customFormat="1" x14ac:dyDescent="0.25">
      <c r="A502" s="345" t="s">
        <v>3950</v>
      </c>
      <c r="B502" s="373"/>
      <c r="C502" s="719">
        <v>45653</v>
      </c>
      <c r="D502" s="373"/>
      <c r="E502" s="346">
        <v>339.75</v>
      </c>
      <c r="F502" s="373"/>
      <c r="G502" s="347">
        <v>10.781000000000001</v>
      </c>
      <c r="H502" s="374"/>
      <c r="I502" s="348">
        <v>0.36309999999999998</v>
      </c>
      <c r="J502" s="348">
        <v>1.1446000000000001</v>
      </c>
      <c r="K502" s="348">
        <v>1.4587000000000001</v>
      </c>
      <c r="L502" s="348">
        <v>14.0002</v>
      </c>
      <c r="M502" s="348">
        <v>10.4384</v>
      </c>
      <c r="N502" s="350">
        <v>12.8782</v>
      </c>
      <c r="O502" s="348" t="s">
        <v>430</v>
      </c>
      <c r="P502" s="348" t="s">
        <v>430</v>
      </c>
      <c r="Q502" s="348" t="s">
        <v>430</v>
      </c>
      <c r="R502" s="348" t="s">
        <v>430</v>
      </c>
      <c r="S502" s="348">
        <v>16.350100000000001</v>
      </c>
      <c r="T502" s="348">
        <v>9.9878</v>
      </c>
      <c r="U502" s="348">
        <v>12.5365</v>
      </c>
      <c r="V502" s="348">
        <v>10.2577</v>
      </c>
      <c r="W502" s="348">
        <v>2.3934000000000002</v>
      </c>
      <c r="X502" s="348">
        <v>5.2343000000000002</v>
      </c>
      <c r="Y502" s="374"/>
      <c r="Z502" s="346">
        <v>16</v>
      </c>
      <c r="AA502" s="346">
        <v>8</v>
      </c>
      <c r="AB502" s="346">
        <v>7</v>
      </c>
      <c r="AC502" s="346">
        <v>4</v>
      </c>
      <c r="AD502" s="346">
        <v>10</v>
      </c>
      <c r="AE502" s="346">
        <v>8</v>
      </c>
      <c r="AF502" s="346" t="s">
        <v>430</v>
      </c>
      <c r="AG502" s="346" t="s">
        <v>430</v>
      </c>
      <c r="AH502" s="346" t="s">
        <v>430</v>
      </c>
      <c r="AI502" s="346" t="s">
        <v>430</v>
      </c>
      <c r="AJ502" s="346">
        <v>4</v>
      </c>
      <c r="AK502" s="346">
        <v>10</v>
      </c>
      <c r="AL502" s="346">
        <v>6</v>
      </c>
      <c r="AM502" s="346">
        <v>8</v>
      </c>
      <c r="AN502" s="346">
        <v>7</v>
      </c>
      <c r="AO502" s="373"/>
      <c r="AP502" s="348" t="s">
        <v>430</v>
      </c>
      <c r="AQ502" s="348" t="s">
        <v>430</v>
      </c>
      <c r="AR502" s="348" t="s">
        <v>430</v>
      </c>
      <c r="AS502" s="348" t="s">
        <v>430</v>
      </c>
      <c r="AT502" s="348">
        <v>18.29</v>
      </c>
      <c r="AU502" s="351"/>
      <c r="AV502" s="346" t="s">
        <v>430</v>
      </c>
      <c r="AW502" s="346" t="s">
        <v>430</v>
      </c>
      <c r="AX502" s="346" t="s">
        <v>430</v>
      </c>
      <c r="AY502" s="346" t="s">
        <v>430</v>
      </c>
      <c r="AZ502" s="346">
        <v>9</v>
      </c>
      <c r="BA502" s="362"/>
      <c r="BB502" s="348">
        <v>12.3934941439061</v>
      </c>
      <c r="BC502" s="375">
        <v>1.08652799624701</v>
      </c>
      <c r="BD502" s="375">
        <v>2.0212103750584898E-2</v>
      </c>
      <c r="BE502" s="375">
        <v>-4.2715804390746202E-2</v>
      </c>
      <c r="BF502" s="374"/>
      <c r="BG502" s="348">
        <v>31.271000000000001</v>
      </c>
      <c r="BH502" s="348">
        <v>22.613299999999999</v>
      </c>
      <c r="BI502" s="348">
        <v>41.902000000000001</v>
      </c>
      <c r="BJ502" s="348">
        <v>4.2137000000000002</v>
      </c>
      <c r="BK502" s="373"/>
      <c r="BL502" s="372" t="s">
        <v>3024</v>
      </c>
      <c r="BM502" s="372" t="s">
        <v>3025</v>
      </c>
      <c r="BN502" s="372" t="s">
        <v>3026</v>
      </c>
      <c r="BO502" s="372" t="s">
        <v>3027</v>
      </c>
      <c r="BP502" s="372" t="s">
        <v>3028</v>
      </c>
      <c r="BQ502" s="373"/>
      <c r="BR502" s="354" t="s">
        <v>476</v>
      </c>
    </row>
    <row r="503" spans="1:70" s="428" customFormat="1" x14ac:dyDescent="0.25">
      <c r="A503" s="345" t="s">
        <v>3951</v>
      </c>
      <c r="B503" s="373"/>
      <c r="C503" s="719">
        <v>45989</v>
      </c>
      <c r="D503" s="373"/>
      <c r="E503" s="889">
        <v>310.92</v>
      </c>
      <c r="F503" s="373"/>
      <c r="G503" s="347">
        <v>10.461</v>
      </c>
      <c r="H503" s="374"/>
      <c r="I503" s="348">
        <v>0.78029999999999999</v>
      </c>
      <c r="J503" s="348">
        <v>1.4449000000000001</v>
      </c>
      <c r="K503" s="348">
        <v>0.61560000000000004</v>
      </c>
      <c r="L503" s="348">
        <v>9.9191000000000003</v>
      </c>
      <c r="M503" s="348">
        <v>7.4908000000000001</v>
      </c>
      <c r="N503" s="350" t="s">
        <v>430</v>
      </c>
      <c r="O503" s="348" t="s">
        <v>430</v>
      </c>
      <c r="P503" s="348" t="s">
        <v>430</v>
      </c>
      <c r="Q503" s="348" t="s">
        <v>430</v>
      </c>
      <c r="R503" s="348" t="s">
        <v>430</v>
      </c>
      <c r="S503" s="348">
        <v>12.969799999999999</v>
      </c>
      <c r="T503" s="348">
        <v>6.734</v>
      </c>
      <c r="U503" s="348" t="s">
        <v>430</v>
      </c>
      <c r="V503" s="348" t="s">
        <v>430</v>
      </c>
      <c r="W503" s="348">
        <v>2.4182000000000001</v>
      </c>
      <c r="X503" s="348">
        <v>4.6100000000000003</v>
      </c>
      <c r="Y503" s="374"/>
      <c r="Z503" s="346">
        <v>9</v>
      </c>
      <c r="AA503" s="346">
        <v>2</v>
      </c>
      <c r="AB503" s="346">
        <v>10</v>
      </c>
      <c r="AC503" s="346">
        <v>14</v>
      </c>
      <c r="AD503" s="346">
        <v>14</v>
      </c>
      <c r="AE503" s="346" t="s">
        <v>430</v>
      </c>
      <c r="AF503" s="346" t="s">
        <v>430</v>
      </c>
      <c r="AG503" s="346" t="s">
        <v>430</v>
      </c>
      <c r="AH503" s="346" t="s">
        <v>430</v>
      </c>
      <c r="AI503" s="346" t="s">
        <v>430</v>
      </c>
      <c r="AJ503" s="346">
        <v>13</v>
      </c>
      <c r="AK503" s="346">
        <v>12</v>
      </c>
      <c r="AL503" s="346" t="s">
        <v>430</v>
      </c>
      <c r="AM503" s="346" t="s">
        <v>430</v>
      </c>
      <c r="AN503" s="346">
        <v>6</v>
      </c>
      <c r="AO503" s="373"/>
      <c r="AP503" s="348" t="s">
        <v>430</v>
      </c>
      <c r="AQ503" s="348" t="s">
        <v>430</v>
      </c>
      <c r="AR503" s="348" t="s">
        <v>430</v>
      </c>
      <c r="AS503" s="348" t="s">
        <v>430</v>
      </c>
      <c r="AT503" s="348" t="s">
        <v>430</v>
      </c>
      <c r="AU503" s="351"/>
      <c r="AV503" s="346" t="s">
        <v>430</v>
      </c>
      <c r="AW503" s="346" t="s">
        <v>430</v>
      </c>
      <c r="AX503" s="346" t="s">
        <v>430</v>
      </c>
      <c r="AY503" s="346" t="s">
        <v>430</v>
      </c>
      <c r="AZ503" s="346" t="s">
        <v>430</v>
      </c>
      <c r="BA503" s="362"/>
      <c r="BB503" s="348">
        <v>12.833212307670101</v>
      </c>
      <c r="BC503" s="375">
        <v>0.97143542518348902</v>
      </c>
      <c r="BD503" s="375">
        <v>6.3240331885672102E-2</v>
      </c>
      <c r="BE503" s="375">
        <v>-0.28801062923794901</v>
      </c>
      <c r="BF503" s="374"/>
      <c r="BG503" s="348">
        <v>41.866999999999997</v>
      </c>
      <c r="BH503" s="348">
        <v>22.328399999999998</v>
      </c>
      <c r="BI503" s="348">
        <v>32.070500000000003</v>
      </c>
      <c r="BJ503" s="348">
        <v>3.7341000000000002</v>
      </c>
      <c r="BK503" s="373"/>
      <c r="BL503" s="372" t="s">
        <v>3030</v>
      </c>
      <c r="BM503" s="372" t="s">
        <v>3031</v>
      </c>
      <c r="BN503" s="372" t="s">
        <v>3032</v>
      </c>
      <c r="BO503" s="372" t="s">
        <v>3033</v>
      </c>
      <c r="BP503" s="372" t="s">
        <v>2591</v>
      </c>
      <c r="BQ503" s="373"/>
      <c r="BR503" s="354" t="s">
        <v>525</v>
      </c>
    </row>
    <row r="504" spans="1:70" s="428" customFormat="1" x14ac:dyDescent="0.25">
      <c r="A504" s="345" t="s">
        <v>3952</v>
      </c>
      <c r="B504" s="373"/>
      <c r="C504" s="719">
        <v>44510</v>
      </c>
      <c r="D504" s="373"/>
      <c r="E504" s="346">
        <v>240.11</v>
      </c>
      <c r="F504" s="373"/>
      <c r="G504" s="347">
        <v>18.302499999999998</v>
      </c>
      <c r="H504" s="374"/>
      <c r="I504" s="348">
        <v>0.72419999999999995</v>
      </c>
      <c r="J504" s="348">
        <v>0.67049999999999998</v>
      </c>
      <c r="K504" s="348">
        <v>-9.3299999999999994E-2</v>
      </c>
      <c r="L504" s="348">
        <v>11.034599999999999</v>
      </c>
      <c r="M504" s="348">
        <v>7.8712</v>
      </c>
      <c r="N504" s="350">
        <v>6.0498000000000003</v>
      </c>
      <c r="O504" s="348">
        <v>11.047599999999999</v>
      </c>
      <c r="P504" s="348">
        <v>20.720199999999998</v>
      </c>
      <c r="Q504" s="348" t="s">
        <v>430</v>
      </c>
      <c r="R504" s="348" t="s">
        <v>430</v>
      </c>
      <c r="S504" s="348">
        <v>13.7479</v>
      </c>
      <c r="T504" s="348">
        <v>7.2605000000000004</v>
      </c>
      <c r="U504" s="348">
        <v>7.0953999999999997</v>
      </c>
      <c r="V504" s="348">
        <v>3.4636</v>
      </c>
      <c r="W504" s="348">
        <v>1.2799</v>
      </c>
      <c r="X504" s="348">
        <v>14.024900000000001</v>
      </c>
      <c r="Y504" s="374"/>
      <c r="Z504" s="346">
        <v>13</v>
      </c>
      <c r="AA504" s="346">
        <v>12</v>
      </c>
      <c r="AB504" s="346">
        <v>14</v>
      </c>
      <c r="AC504" s="346">
        <v>10</v>
      </c>
      <c r="AD504" s="346">
        <v>12</v>
      </c>
      <c r="AE504" s="346">
        <v>16</v>
      </c>
      <c r="AF504" s="346">
        <v>12</v>
      </c>
      <c r="AG504" s="346">
        <v>10</v>
      </c>
      <c r="AH504" s="346" t="s">
        <v>430</v>
      </c>
      <c r="AI504" s="346" t="s">
        <v>430</v>
      </c>
      <c r="AJ504" s="346">
        <v>10</v>
      </c>
      <c r="AK504" s="346">
        <v>11</v>
      </c>
      <c r="AL504" s="346">
        <v>16</v>
      </c>
      <c r="AM504" s="346">
        <v>16</v>
      </c>
      <c r="AN504" s="346">
        <v>13</v>
      </c>
      <c r="AO504" s="373"/>
      <c r="AP504" s="348" t="s">
        <v>430</v>
      </c>
      <c r="AQ504" s="348" t="s">
        <v>430</v>
      </c>
      <c r="AR504" s="348" t="s">
        <v>430</v>
      </c>
      <c r="AS504" s="348">
        <v>12.02</v>
      </c>
      <c r="AT504" s="348">
        <v>11.43</v>
      </c>
      <c r="AU504" s="351"/>
      <c r="AV504" s="346" t="s">
        <v>430</v>
      </c>
      <c r="AW504" s="346" t="s">
        <v>430</v>
      </c>
      <c r="AX504" s="346" t="s">
        <v>430</v>
      </c>
      <c r="AY504" s="346">
        <v>11</v>
      </c>
      <c r="AZ504" s="346">
        <v>13</v>
      </c>
      <c r="BA504" s="362"/>
      <c r="BB504" s="348">
        <v>13.319798117616701</v>
      </c>
      <c r="BC504" s="375">
        <v>0.93045051441152404</v>
      </c>
      <c r="BD504" s="375">
        <v>0.103099736135233</v>
      </c>
      <c r="BE504" s="375">
        <v>-2.2766508717670898E-3</v>
      </c>
      <c r="BF504" s="374"/>
      <c r="BG504" s="348">
        <v>47.292299999999997</v>
      </c>
      <c r="BH504" s="348">
        <v>30.110900000000001</v>
      </c>
      <c r="BI504" s="348">
        <v>20.602399999999999</v>
      </c>
      <c r="BJ504" s="348">
        <v>1.9944</v>
      </c>
      <c r="BK504" s="373"/>
      <c r="BL504" s="372" t="s">
        <v>3035</v>
      </c>
      <c r="BM504" s="372" t="s">
        <v>3036</v>
      </c>
      <c r="BN504" s="372" t="s">
        <v>3037</v>
      </c>
      <c r="BO504" s="372" t="s">
        <v>3038</v>
      </c>
      <c r="BP504" s="372" t="s">
        <v>3039</v>
      </c>
      <c r="BQ504" s="373"/>
      <c r="BR504" s="354" t="s">
        <v>602</v>
      </c>
    </row>
    <row r="505" spans="1:70" s="428" customFormat="1" x14ac:dyDescent="0.25">
      <c r="A505" s="345" t="s">
        <v>3953</v>
      </c>
      <c r="B505" s="373"/>
      <c r="C505" s="719">
        <v>45632</v>
      </c>
      <c r="D505" s="373"/>
      <c r="E505" s="346">
        <v>98.533500000000004</v>
      </c>
      <c r="F505" s="373"/>
      <c r="G505" s="347">
        <v>11.32</v>
      </c>
      <c r="H505" s="374"/>
      <c r="I505" s="348">
        <v>0.89129999999999998</v>
      </c>
      <c r="J505" s="348">
        <v>1.1617999999999999</v>
      </c>
      <c r="K505" s="348">
        <v>2.1661000000000001</v>
      </c>
      <c r="L505" s="348">
        <v>12.524900000000001</v>
      </c>
      <c r="M505" s="348">
        <v>14.343400000000001</v>
      </c>
      <c r="N505" s="350">
        <v>15.7464</v>
      </c>
      <c r="O505" s="348" t="s">
        <v>430</v>
      </c>
      <c r="P505" s="348" t="s">
        <v>430</v>
      </c>
      <c r="Q505" s="348" t="s">
        <v>430</v>
      </c>
      <c r="R505" s="348" t="s">
        <v>430</v>
      </c>
      <c r="S505" s="348">
        <v>15.510199999999999</v>
      </c>
      <c r="T505" s="348">
        <v>12.9741</v>
      </c>
      <c r="U505" s="348">
        <v>16.9421</v>
      </c>
      <c r="V505" s="348">
        <v>13.4269</v>
      </c>
      <c r="W505" s="348">
        <v>4.2356999999999996</v>
      </c>
      <c r="X505" s="348">
        <v>8.4323999999999995</v>
      </c>
      <c r="Y505" s="374"/>
      <c r="Z505" s="346">
        <v>5</v>
      </c>
      <c r="AA505" s="346">
        <v>7</v>
      </c>
      <c r="AB505" s="346">
        <v>5</v>
      </c>
      <c r="AC505" s="346">
        <v>6</v>
      </c>
      <c r="AD505" s="346">
        <v>3</v>
      </c>
      <c r="AE505" s="346">
        <v>4</v>
      </c>
      <c r="AF505" s="346" t="s">
        <v>430</v>
      </c>
      <c r="AG505" s="346" t="s">
        <v>430</v>
      </c>
      <c r="AH505" s="346" t="s">
        <v>430</v>
      </c>
      <c r="AI505" s="346" t="s">
        <v>430</v>
      </c>
      <c r="AJ505" s="346">
        <v>6</v>
      </c>
      <c r="AK505" s="346">
        <v>3</v>
      </c>
      <c r="AL505" s="346">
        <v>3</v>
      </c>
      <c r="AM505" s="346">
        <v>4</v>
      </c>
      <c r="AN505" s="346">
        <v>1</v>
      </c>
      <c r="AO505" s="373"/>
      <c r="AP505" s="348" t="s">
        <v>430</v>
      </c>
      <c r="AQ505" s="348" t="s">
        <v>430</v>
      </c>
      <c r="AR505" s="348" t="s">
        <v>430</v>
      </c>
      <c r="AS505" s="348" t="s">
        <v>430</v>
      </c>
      <c r="AT505" s="348">
        <v>23.88</v>
      </c>
      <c r="AU505" s="351"/>
      <c r="AV505" s="346" t="s">
        <v>430</v>
      </c>
      <c r="AW505" s="346" t="s">
        <v>430</v>
      </c>
      <c r="AX505" s="346" t="s">
        <v>430</v>
      </c>
      <c r="AY505" s="346" t="s">
        <v>430</v>
      </c>
      <c r="AZ505" s="346">
        <v>3</v>
      </c>
      <c r="BA505" s="362"/>
      <c r="BB505" s="348">
        <v>11.469072855897499</v>
      </c>
      <c r="BC505" s="375">
        <v>0.96672304499780104</v>
      </c>
      <c r="BD505" s="375">
        <v>2.65485559294843E-2</v>
      </c>
      <c r="BE505" s="375">
        <v>0.27013891796401701</v>
      </c>
      <c r="BF505" s="374"/>
      <c r="BG505" s="348">
        <v>33.348300000000002</v>
      </c>
      <c r="BH505" s="348">
        <v>18.234000000000002</v>
      </c>
      <c r="BI505" s="348">
        <v>46.317300000000003</v>
      </c>
      <c r="BJ505" s="348">
        <v>2.1004</v>
      </c>
      <c r="BK505" s="373"/>
      <c r="BL505" s="372" t="s">
        <v>3041</v>
      </c>
      <c r="BM505" s="372" t="s">
        <v>3042</v>
      </c>
      <c r="BN505" s="372" t="s">
        <v>3043</v>
      </c>
      <c r="BO505" s="372" t="s">
        <v>3044</v>
      </c>
      <c r="BP505" s="372" t="s">
        <v>3045</v>
      </c>
      <c r="BQ505" s="373"/>
      <c r="BR505" s="354" t="s">
        <v>602</v>
      </c>
    </row>
    <row r="506" spans="1:70" s="428" customFormat="1" x14ac:dyDescent="0.25">
      <c r="A506" s="345" t="s">
        <v>3954</v>
      </c>
      <c r="B506" s="373"/>
      <c r="C506" s="719">
        <v>43524</v>
      </c>
      <c r="D506" s="373"/>
      <c r="E506" s="346">
        <v>88.832999999999998</v>
      </c>
      <c r="F506" s="373"/>
      <c r="G506" s="347">
        <v>34.0364</v>
      </c>
      <c r="H506" s="374"/>
      <c r="I506" s="348">
        <v>0.83599999999999997</v>
      </c>
      <c r="J506" s="348">
        <v>-4.2599999999999999E-2</v>
      </c>
      <c r="K506" s="348">
        <v>-0.56040000000000001</v>
      </c>
      <c r="L506" s="348">
        <v>10.5563</v>
      </c>
      <c r="M506" s="348">
        <v>7.6143999999999998</v>
      </c>
      <c r="N506" s="350">
        <v>9.6841000000000008</v>
      </c>
      <c r="O506" s="348">
        <v>12.516400000000001</v>
      </c>
      <c r="P506" s="348">
        <v>22.356300000000001</v>
      </c>
      <c r="Q506" s="348">
        <v>12.148</v>
      </c>
      <c r="R506" s="348" t="s">
        <v>430</v>
      </c>
      <c r="S506" s="348">
        <v>13.030799999999999</v>
      </c>
      <c r="T506" s="348">
        <v>6.5054999999999996</v>
      </c>
      <c r="U506" s="348">
        <v>7.2144000000000004</v>
      </c>
      <c r="V506" s="348">
        <v>7.4180999999999999</v>
      </c>
      <c r="W506" s="348">
        <v>0.59350000000000003</v>
      </c>
      <c r="X506" s="348">
        <v>18.2499</v>
      </c>
      <c r="Y506" s="374"/>
      <c r="Z506" s="346">
        <v>7</v>
      </c>
      <c r="AA506" s="346">
        <v>16</v>
      </c>
      <c r="AB506" s="346">
        <v>17</v>
      </c>
      <c r="AC506" s="346">
        <v>12</v>
      </c>
      <c r="AD506" s="346">
        <v>13</v>
      </c>
      <c r="AE506" s="346">
        <v>10</v>
      </c>
      <c r="AF506" s="346">
        <v>8</v>
      </c>
      <c r="AG506" s="346">
        <v>8</v>
      </c>
      <c r="AH506" s="346">
        <v>9</v>
      </c>
      <c r="AI506" s="346" t="s">
        <v>430</v>
      </c>
      <c r="AJ506" s="346">
        <v>11</v>
      </c>
      <c r="AK506" s="346">
        <v>14</v>
      </c>
      <c r="AL506" s="346">
        <v>14</v>
      </c>
      <c r="AM506" s="346">
        <v>10</v>
      </c>
      <c r="AN506" s="346">
        <v>17</v>
      </c>
      <c r="AO506" s="373"/>
      <c r="AP506" s="348" t="s">
        <v>430</v>
      </c>
      <c r="AQ506" s="348">
        <v>16.73</v>
      </c>
      <c r="AR506" s="348">
        <v>15.97</v>
      </c>
      <c r="AS506" s="348">
        <v>14</v>
      </c>
      <c r="AT506" s="348">
        <v>11.96</v>
      </c>
      <c r="AU506" s="351"/>
      <c r="AV506" s="346" t="s">
        <v>430</v>
      </c>
      <c r="AW506" s="346">
        <v>9</v>
      </c>
      <c r="AX506" s="346">
        <v>9</v>
      </c>
      <c r="AY506" s="346">
        <v>6</v>
      </c>
      <c r="AZ506" s="346">
        <v>12</v>
      </c>
      <c r="BA506" s="362"/>
      <c r="BB506" s="348">
        <v>13.2804231962413</v>
      </c>
      <c r="BC506" s="375">
        <v>0.97306771584707596</v>
      </c>
      <c r="BD506" s="375">
        <v>0.112925690085703</v>
      </c>
      <c r="BE506" s="375">
        <v>-8.1162868849605802E-2</v>
      </c>
      <c r="BF506" s="374"/>
      <c r="BG506" s="348">
        <v>33.126600000000003</v>
      </c>
      <c r="BH506" s="348">
        <v>29.021699999999999</v>
      </c>
      <c r="BI506" s="348">
        <v>30.773299999999999</v>
      </c>
      <c r="BJ506" s="348">
        <v>7.0784000000000002</v>
      </c>
      <c r="BK506" s="373"/>
      <c r="BL506" s="372" t="s">
        <v>3047</v>
      </c>
      <c r="BM506" s="372" t="s">
        <v>3048</v>
      </c>
      <c r="BN506" s="372" t="s">
        <v>3049</v>
      </c>
      <c r="BO506" s="372" t="s">
        <v>3050</v>
      </c>
      <c r="BP506" s="372" t="s">
        <v>430</v>
      </c>
      <c r="BQ506" s="373"/>
      <c r="BR506" s="354" t="s">
        <v>476</v>
      </c>
    </row>
    <row r="507" spans="1:70" s="428" customFormat="1" x14ac:dyDescent="0.25">
      <c r="A507" s="885" t="s">
        <v>93</v>
      </c>
      <c r="B507" s="402"/>
      <c r="C507" s="724"/>
      <c r="D507" s="402"/>
      <c r="E507" s="403"/>
      <c r="F507" s="402"/>
      <c r="G507" s="404"/>
      <c r="H507" s="406"/>
      <c r="I507" s="405">
        <v>0.82530000000000003</v>
      </c>
      <c r="J507" s="405">
        <v>0.77600000000000002</v>
      </c>
      <c r="K507" s="405">
        <v>0.98199999999999998</v>
      </c>
      <c r="L507" s="405">
        <v>11.493399999999999</v>
      </c>
      <c r="M507" s="405">
        <v>10.5015</v>
      </c>
      <c r="N507" s="407">
        <v>12.556800000000001</v>
      </c>
      <c r="O507" s="405">
        <v>14.3276</v>
      </c>
      <c r="P507" s="405">
        <v>23.718699999999998</v>
      </c>
      <c r="Q507" s="405">
        <v>15.266500000000001</v>
      </c>
      <c r="R507" s="405">
        <v>15.2563</v>
      </c>
      <c r="S507" s="405">
        <v>13.9779</v>
      </c>
      <c r="T507" s="405">
        <v>9.5754000000000001</v>
      </c>
      <c r="U507" s="405">
        <v>11.4582</v>
      </c>
      <c r="V507" s="405">
        <v>9.4171999999999993</v>
      </c>
      <c r="W507" s="405">
        <v>1.8394999999999999</v>
      </c>
      <c r="X507" s="405">
        <v>16.461300000000001</v>
      </c>
      <c r="Y507" s="406"/>
      <c r="Z507" s="403">
        <v>16</v>
      </c>
      <c r="AA507" s="403">
        <v>18</v>
      </c>
      <c r="AB507" s="403">
        <v>18</v>
      </c>
      <c r="AC507" s="403">
        <v>18</v>
      </c>
      <c r="AD507" s="403">
        <v>18</v>
      </c>
      <c r="AE507" s="403">
        <v>16</v>
      </c>
      <c r="AF507" s="403">
        <v>14</v>
      </c>
      <c r="AG507" s="403">
        <v>10</v>
      </c>
      <c r="AH507" s="403">
        <v>9</v>
      </c>
      <c r="AI507" s="403">
        <v>4</v>
      </c>
      <c r="AJ507" s="403">
        <v>18</v>
      </c>
      <c r="AK507" s="403">
        <v>18</v>
      </c>
      <c r="AL507" s="403">
        <v>17</v>
      </c>
      <c r="AM507" s="403">
        <v>17</v>
      </c>
      <c r="AN507" s="403">
        <v>18</v>
      </c>
      <c r="AO507" s="402"/>
      <c r="AP507" s="405">
        <v>18.72</v>
      </c>
      <c r="AQ507" s="405">
        <v>19.933333333333302</v>
      </c>
      <c r="AR507" s="405">
        <v>18.358888888888899</v>
      </c>
      <c r="AS507" s="405">
        <v>14.564545454545501</v>
      </c>
      <c r="AT507" s="405">
        <v>17.217647058823498</v>
      </c>
      <c r="AU507" s="408"/>
      <c r="AV507" s="403">
        <v>4</v>
      </c>
      <c r="AW507" s="403">
        <v>9</v>
      </c>
      <c r="AX507" s="403">
        <v>9</v>
      </c>
      <c r="AY507" s="403">
        <v>11</v>
      </c>
      <c r="AZ507" s="403">
        <v>17</v>
      </c>
      <c r="BA507" s="409"/>
      <c r="BB507" s="405"/>
      <c r="BC507" s="410"/>
      <c r="BD507" s="410"/>
      <c r="BE507" s="410"/>
      <c r="BF507" s="406"/>
      <c r="BG507" s="405"/>
      <c r="BH507" s="405"/>
      <c r="BI507" s="405"/>
      <c r="BJ507" s="405"/>
      <c r="BK507" s="402"/>
      <c r="BL507" s="401"/>
      <c r="BM507" s="401"/>
      <c r="BN507" s="401"/>
      <c r="BO507" s="401"/>
      <c r="BP507" s="401"/>
      <c r="BQ507" s="402"/>
      <c r="BR507" s="411"/>
    </row>
    <row r="508" spans="1:70" s="428" customFormat="1" x14ac:dyDescent="0.25">
      <c r="A508" s="886" t="s">
        <v>94</v>
      </c>
      <c r="B508" s="373"/>
      <c r="C508" s="719"/>
      <c r="D508" s="373"/>
      <c r="E508" s="346"/>
      <c r="F508" s="373"/>
      <c r="G508" s="347"/>
      <c r="H508" s="374"/>
      <c r="I508" s="348">
        <v>1.6287</v>
      </c>
      <c r="J508" s="348">
        <v>2.6818</v>
      </c>
      <c r="K508" s="348">
        <v>3.2279</v>
      </c>
      <c r="L508" s="348">
        <v>15.2422</v>
      </c>
      <c r="M508" s="348">
        <v>17.328099999999999</v>
      </c>
      <c r="N508" s="350">
        <v>21.664000000000001</v>
      </c>
      <c r="O508" s="348">
        <v>23.8813</v>
      </c>
      <c r="P508" s="348">
        <v>26.5868</v>
      </c>
      <c r="Q508" s="348">
        <v>17.162700000000001</v>
      </c>
      <c r="R508" s="348">
        <v>16.323</v>
      </c>
      <c r="S508" s="348">
        <v>17.2562</v>
      </c>
      <c r="T508" s="348">
        <v>16.694600000000001</v>
      </c>
      <c r="U508" s="348">
        <v>18.886500000000002</v>
      </c>
      <c r="V508" s="348">
        <v>18.741299999999999</v>
      </c>
      <c r="W508" s="348">
        <v>4.2356999999999996</v>
      </c>
      <c r="X508" s="348">
        <v>30.334800000000001</v>
      </c>
      <c r="Y508" s="374"/>
      <c r="Z508" s="346"/>
      <c r="AA508" s="346"/>
      <c r="AB508" s="346"/>
      <c r="AC508" s="346"/>
      <c r="AD508" s="346"/>
      <c r="AE508" s="346"/>
      <c r="AF508" s="346"/>
      <c r="AG508" s="346"/>
      <c r="AH508" s="346"/>
      <c r="AI508" s="346"/>
      <c r="AJ508" s="346"/>
      <c r="AK508" s="346"/>
      <c r="AL508" s="346"/>
      <c r="AM508" s="346"/>
      <c r="AN508" s="346"/>
      <c r="AO508" s="373"/>
      <c r="AP508" s="348">
        <v>19.36</v>
      </c>
      <c r="AQ508" s="348">
        <v>21.97</v>
      </c>
      <c r="AR508" s="348">
        <v>20.69</v>
      </c>
      <c r="AS508" s="348">
        <v>17.899999999999999</v>
      </c>
      <c r="AT508" s="348">
        <v>28.33</v>
      </c>
      <c r="AU508" s="351"/>
      <c r="AV508" s="346"/>
      <c r="AW508" s="346"/>
      <c r="AX508" s="346"/>
      <c r="AY508" s="346"/>
      <c r="AZ508" s="346"/>
      <c r="BA508" s="362"/>
      <c r="BB508" s="348"/>
      <c r="BC508" s="375"/>
      <c r="BD508" s="375"/>
      <c r="BE508" s="375"/>
      <c r="BF508" s="374"/>
      <c r="BG508" s="348"/>
      <c r="BH508" s="348"/>
      <c r="BI508" s="348"/>
      <c r="BJ508" s="348"/>
      <c r="BK508" s="373"/>
      <c r="BL508" s="372"/>
      <c r="BM508" s="372"/>
      <c r="BN508" s="372"/>
      <c r="BO508" s="372"/>
      <c r="BP508" s="372"/>
      <c r="BQ508" s="373"/>
      <c r="BR508" s="354"/>
    </row>
    <row r="509" spans="1:70" s="428" customFormat="1" x14ac:dyDescent="0.25">
      <c r="A509" s="886" t="s">
        <v>95</v>
      </c>
      <c r="B509" s="373"/>
      <c r="C509" s="719"/>
      <c r="D509" s="373"/>
      <c r="E509" s="346"/>
      <c r="F509" s="373"/>
      <c r="G509" s="347"/>
      <c r="H509" s="374"/>
      <c r="I509" s="348">
        <v>0.36309999999999998</v>
      </c>
      <c r="J509" s="348">
        <v>-1.5489999999999999</v>
      </c>
      <c r="K509" s="348">
        <v>-1.1881999999999999</v>
      </c>
      <c r="L509" s="348">
        <v>7.5071000000000003</v>
      </c>
      <c r="M509" s="348">
        <v>5.4867999999999997</v>
      </c>
      <c r="N509" s="350">
        <v>6.0498000000000003</v>
      </c>
      <c r="O509" s="348">
        <v>7.2027999999999999</v>
      </c>
      <c r="P509" s="348">
        <v>20.720199999999998</v>
      </c>
      <c r="Q509" s="348">
        <v>12.148</v>
      </c>
      <c r="R509" s="348">
        <v>14.668900000000001</v>
      </c>
      <c r="S509" s="348">
        <v>10.305</v>
      </c>
      <c r="T509" s="348">
        <v>4.9477000000000002</v>
      </c>
      <c r="U509" s="348">
        <v>6.5065999999999997</v>
      </c>
      <c r="V509" s="348">
        <v>1.806</v>
      </c>
      <c r="W509" s="348">
        <v>0.55640000000000001</v>
      </c>
      <c r="X509" s="348">
        <v>1.806</v>
      </c>
      <c r="Y509" s="374"/>
      <c r="Z509" s="346"/>
      <c r="AA509" s="346"/>
      <c r="AB509" s="346"/>
      <c r="AC509" s="346"/>
      <c r="AD509" s="346"/>
      <c r="AE509" s="346"/>
      <c r="AF509" s="346"/>
      <c r="AG509" s="346"/>
      <c r="AH509" s="346"/>
      <c r="AI509" s="346"/>
      <c r="AJ509" s="346"/>
      <c r="AK509" s="346"/>
      <c r="AL509" s="346"/>
      <c r="AM509" s="346"/>
      <c r="AN509" s="346"/>
      <c r="AO509" s="373"/>
      <c r="AP509" s="348">
        <v>18.36</v>
      </c>
      <c r="AQ509" s="348">
        <v>16.73</v>
      </c>
      <c r="AR509" s="348">
        <v>15.97</v>
      </c>
      <c r="AS509" s="348">
        <v>12.02</v>
      </c>
      <c r="AT509" s="348">
        <v>10.02</v>
      </c>
      <c r="AU509" s="351"/>
      <c r="AV509" s="346"/>
      <c r="AW509" s="346"/>
      <c r="AX509" s="346"/>
      <c r="AY509" s="346"/>
      <c r="AZ509" s="346"/>
      <c r="BA509" s="362"/>
      <c r="BB509" s="348"/>
      <c r="BC509" s="375"/>
      <c r="BD509" s="375"/>
      <c r="BE509" s="375"/>
      <c r="BF509" s="374"/>
      <c r="BG509" s="348"/>
      <c r="BH509" s="348"/>
      <c r="BI509" s="348"/>
      <c r="BJ509" s="348"/>
      <c r="BK509" s="373"/>
      <c r="BL509" s="372"/>
      <c r="BM509" s="372"/>
      <c r="BN509" s="372"/>
      <c r="BO509" s="372"/>
      <c r="BP509" s="372"/>
      <c r="BQ509" s="373"/>
      <c r="BR509" s="354"/>
    </row>
    <row r="510" spans="1:70" s="428" customFormat="1" x14ac:dyDescent="0.25">
      <c r="A510" s="887" t="s">
        <v>96</v>
      </c>
      <c r="B510" s="413"/>
      <c r="C510" s="725"/>
      <c r="D510" s="413"/>
      <c r="E510" s="414"/>
      <c r="F510" s="413"/>
      <c r="G510" s="415"/>
      <c r="H510" s="417"/>
      <c r="I510" s="416">
        <v>0.78474999999999995</v>
      </c>
      <c r="J510" s="416">
        <v>0.98280000000000001</v>
      </c>
      <c r="K510" s="416">
        <v>0.86255000000000004</v>
      </c>
      <c r="L510" s="416">
        <v>11.4232</v>
      </c>
      <c r="M510" s="416">
        <v>10.8691</v>
      </c>
      <c r="N510" s="418">
        <v>12.821300000000001</v>
      </c>
      <c r="O510" s="416">
        <v>13.509499999999999</v>
      </c>
      <c r="P510" s="416">
        <v>23.441700000000001</v>
      </c>
      <c r="Q510" s="416">
        <v>15.623900000000001</v>
      </c>
      <c r="R510" s="416">
        <v>15.016500000000001</v>
      </c>
      <c r="S510" s="416">
        <v>13.8188</v>
      </c>
      <c r="T510" s="416">
        <v>10.0854</v>
      </c>
      <c r="U510" s="416">
        <v>11.648899999999999</v>
      </c>
      <c r="V510" s="416">
        <v>8.4406999999999996</v>
      </c>
      <c r="W510" s="416">
        <v>1.8044</v>
      </c>
      <c r="X510" s="416">
        <v>17.987500000000001</v>
      </c>
      <c r="Y510" s="417"/>
      <c r="Z510" s="414"/>
      <c r="AA510" s="414"/>
      <c r="AB510" s="414"/>
      <c r="AC510" s="414"/>
      <c r="AD510" s="414"/>
      <c r="AE510" s="414"/>
      <c r="AF510" s="414"/>
      <c r="AG510" s="414"/>
      <c r="AH510" s="414"/>
      <c r="AI510" s="414"/>
      <c r="AJ510" s="414"/>
      <c r="AK510" s="414"/>
      <c r="AL510" s="414"/>
      <c r="AM510" s="414"/>
      <c r="AN510" s="414"/>
      <c r="AO510" s="413"/>
      <c r="AP510" s="416">
        <v>18.579999999999998</v>
      </c>
      <c r="AQ510" s="416">
        <v>20.07</v>
      </c>
      <c r="AR510" s="416">
        <v>17.850000000000001</v>
      </c>
      <c r="AS510" s="416">
        <v>14</v>
      </c>
      <c r="AT510" s="416">
        <v>18.29</v>
      </c>
      <c r="AU510" s="419"/>
      <c r="AV510" s="414"/>
      <c r="AW510" s="414"/>
      <c r="AX510" s="414"/>
      <c r="AY510" s="414"/>
      <c r="AZ510" s="414"/>
      <c r="BA510" s="420"/>
      <c r="BB510" s="416"/>
      <c r="BC510" s="421"/>
      <c r="BD510" s="421"/>
      <c r="BE510" s="421"/>
      <c r="BF510" s="417"/>
      <c r="BG510" s="416"/>
      <c r="BH510" s="416"/>
      <c r="BI510" s="416"/>
      <c r="BJ510" s="416"/>
      <c r="BK510" s="413"/>
      <c r="BL510" s="412"/>
      <c r="BM510" s="412"/>
      <c r="BN510" s="412"/>
      <c r="BO510" s="412"/>
      <c r="BP510" s="412"/>
      <c r="BQ510" s="413"/>
      <c r="BR510" s="422"/>
    </row>
    <row r="511" spans="1:70" s="428" customFormat="1" ht="14.5" customHeight="1" x14ac:dyDescent="0.35">
      <c r="A511" s="874" t="s">
        <v>3955</v>
      </c>
      <c r="B511" s="862"/>
      <c r="C511" s="863"/>
      <c r="D511" s="862"/>
      <c r="E511" s="864"/>
      <c r="F511" s="862"/>
      <c r="G511" s="865"/>
      <c r="H511" s="867"/>
      <c r="I511" s="866"/>
      <c r="J511" s="866"/>
      <c r="K511" s="866"/>
      <c r="L511" s="866"/>
      <c r="M511" s="866"/>
      <c r="N511" s="868"/>
      <c r="O511" s="866"/>
      <c r="P511" s="866"/>
      <c r="Q511" s="866"/>
      <c r="R511" s="866"/>
      <c r="S511" s="866"/>
      <c r="T511" s="866"/>
      <c r="U511" s="866"/>
      <c r="V511" s="866"/>
      <c r="W511" s="866"/>
      <c r="X511" s="866"/>
      <c r="Y511" s="867"/>
      <c r="Z511" s="864"/>
      <c r="AA511" s="864"/>
      <c r="AB511" s="864"/>
      <c r="AC511" s="864"/>
      <c r="AD511" s="864"/>
      <c r="AE511" s="864"/>
      <c r="AF511" s="864"/>
      <c r="AG511" s="864"/>
      <c r="AH511" s="864"/>
      <c r="AI511" s="864"/>
      <c r="AJ511" s="864"/>
      <c r="AK511" s="864"/>
      <c r="AL511" s="864"/>
      <c r="AM511" s="864"/>
      <c r="AN511" s="864"/>
      <c r="AO511" s="862"/>
      <c r="AP511" s="866"/>
      <c r="AQ511" s="866"/>
      <c r="AR511" s="866"/>
      <c r="AS511" s="866"/>
      <c r="AT511" s="866"/>
      <c r="AU511" s="869"/>
      <c r="AV511" s="864"/>
      <c r="AW511" s="864"/>
      <c r="AX511" s="864"/>
      <c r="AY511" s="864"/>
      <c r="AZ511" s="864"/>
      <c r="BA511" s="870"/>
      <c r="BB511" s="866"/>
      <c r="BC511" s="871"/>
      <c r="BD511" s="871"/>
      <c r="BE511" s="871"/>
      <c r="BF511" s="867"/>
      <c r="BG511" s="866"/>
      <c r="BH511" s="866"/>
      <c r="BI511" s="866"/>
      <c r="BJ511" s="866"/>
      <c r="BK511" s="862"/>
      <c r="BL511" s="872"/>
      <c r="BM511" s="872"/>
      <c r="BN511" s="872"/>
      <c r="BO511" s="872"/>
      <c r="BP511" s="872"/>
      <c r="BQ511" s="862"/>
      <c r="BR511" s="873"/>
    </row>
    <row r="512" spans="1:70" s="428" customFormat="1" x14ac:dyDescent="0.25">
      <c r="A512" s="345" t="s">
        <v>3956</v>
      </c>
      <c r="B512" s="373"/>
      <c r="C512" s="719">
        <v>41275</v>
      </c>
      <c r="D512" s="373"/>
      <c r="E512" s="346">
        <v>13238.9</v>
      </c>
      <c r="F512" s="373"/>
      <c r="G512" s="347">
        <v>191.9</v>
      </c>
      <c r="H512" s="374"/>
      <c r="I512" s="348" t="s">
        <v>430</v>
      </c>
      <c r="J512" s="348">
        <v>3.7746</v>
      </c>
      <c r="K512" s="348">
        <v>2.3248000000000002</v>
      </c>
      <c r="L512" s="348">
        <v>2.7852000000000001</v>
      </c>
      <c r="M512" s="348">
        <v>-17.991499999999998</v>
      </c>
      <c r="N512" s="350">
        <v>-15.0701</v>
      </c>
      <c r="O512" s="348">
        <v>-1.0250999999999999</v>
      </c>
      <c r="P512" s="348">
        <v>8.8880999999999997</v>
      </c>
      <c r="Q512" s="348">
        <v>7.4325000000000001</v>
      </c>
      <c r="R512" s="348">
        <v>16.187100000000001</v>
      </c>
      <c r="S512" s="348">
        <v>6.5460000000000003</v>
      </c>
      <c r="T512" s="348">
        <v>-17.7806</v>
      </c>
      <c r="U512" s="348">
        <v>-9.1640999999999995</v>
      </c>
      <c r="V512" s="348">
        <v>-16.270299999999999</v>
      </c>
      <c r="W512" s="348">
        <v>0.3241</v>
      </c>
      <c r="X512" s="348">
        <v>18.53</v>
      </c>
      <c r="Y512" s="374"/>
      <c r="Z512" s="346" t="s">
        <v>430</v>
      </c>
      <c r="AA512" s="346">
        <v>9</v>
      </c>
      <c r="AB512" s="346">
        <v>9</v>
      </c>
      <c r="AC512" s="346">
        <v>8</v>
      </c>
      <c r="AD512" s="346">
        <v>8</v>
      </c>
      <c r="AE512" s="346">
        <v>8</v>
      </c>
      <c r="AF512" s="346">
        <v>3</v>
      </c>
      <c r="AG512" s="346">
        <v>3</v>
      </c>
      <c r="AH512" s="346">
        <v>3</v>
      </c>
      <c r="AI512" s="346">
        <v>1</v>
      </c>
      <c r="AJ512" s="346">
        <v>8</v>
      </c>
      <c r="AK512" s="346">
        <v>9</v>
      </c>
      <c r="AL512" s="346">
        <v>6</v>
      </c>
      <c r="AM512" s="346">
        <v>9</v>
      </c>
      <c r="AN512" s="346">
        <v>5</v>
      </c>
      <c r="AO512" s="373"/>
      <c r="AP512" s="348">
        <v>15.68</v>
      </c>
      <c r="AQ512" s="348">
        <v>11.92</v>
      </c>
      <c r="AR512" s="348">
        <v>2.66</v>
      </c>
      <c r="AS512" s="348">
        <v>-3.94</v>
      </c>
      <c r="AT512" s="348">
        <v>-19.07</v>
      </c>
      <c r="AU512" s="351"/>
      <c r="AV512" s="346">
        <v>2</v>
      </c>
      <c r="AW512" s="346">
        <v>3</v>
      </c>
      <c r="AX512" s="346">
        <v>3</v>
      </c>
      <c r="AY512" s="346">
        <v>3</v>
      </c>
      <c r="AZ512" s="346">
        <v>8</v>
      </c>
      <c r="BA512" s="362"/>
      <c r="BB512" s="348">
        <v>20.3695671713884</v>
      </c>
      <c r="BC512" s="375">
        <v>1.0235511615595401</v>
      </c>
      <c r="BD512" s="375">
        <v>2.62262227743984E-2</v>
      </c>
      <c r="BE512" s="375">
        <v>0.204827262126898</v>
      </c>
      <c r="BF512" s="374"/>
      <c r="BG512" s="348">
        <v>44.1905</v>
      </c>
      <c r="BH512" s="348">
        <v>20.148700000000002</v>
      </c>
      <c r="BI512" s="348">
        <v>23.185500000000001</v>
      </c>
      <c r="BJ512" s="348">
        <v>12.475300000000001</v>
      </c>
      <c r="BK512" s="373"/>
      <c r="BL512" s="372" t="s">
        <v>3053</v>
      </c>
      <c r="BM512" s="372" t="s">
        <v>3054</v>
      </c>
      <c r="BN512" s="372" t="s">
        <v>3055</v>
      </c>
      <c r="BO512" s="372" t="s">
        <v>1104</v>
      </c>
      <c r="BP512" s="372" t="s">
        <v>3056</v>
      </c>
      <c r="BQ512" s="373"/>
      <c r="BR512" s="354" t="s">
        <v>2354</v>
      </c>
    </row>
    <row r="513" spans="1:70" s="428" customFormat="1" x14ac:dyDescent="0.25">
      <c r="A513" s="345" t="s">
        <v>3957</v>
      </c>
      <c r="B513" s="373"/>
      <c r="C513" s="719">
        <v>42366</v>
      </c>
      <c r="D513" s="373"/>
      <c r="E513" s="346">
        <v>9743.16</v>
      </c>
      <c r="F513" s="373"/>
      <c r="G513" s="347">
        <v>46.328600000000002</v>
      </c>
      <c r="H513" s="374"/>
      <c r="I513" s="348">
        <v>-0.67320000000000002</v>
      </c>
      <c r="J513" s="348">
        <v>3.8725000000000001</v>
      </c>
      <c r="K513" s="348">
        <v>3.1804000000000001</v>
      </c>
      <c r="L513" s="348">
        <v>1.7121999999999999</v>
      </c>
      <c r="M513" s="348">
        <v>-19.555</v>
      </c>
      <c r="N513" s="350">
        <v>-18.4617</v>
      </c>
      <c r="O513" s="348">
        <v>-3.8852000000000002</v>
      </c>
      <c r="P513" s="348">
        <v>7.6497999999999999</v>
      </c>
      <c r="Q513" s="348">
        <v>7.3879999999999999</v>
      </c>
      <c r="R513" s="348">
        <v>16.152200000000001</v>
      </c>
      <c r="S513" s="348">
        <v>5.6024000000000003</v>
      </c>
      <c r="T513" s="348">
        <v>-18.7682</v>
      </c>
      <c r="U513" s="348">
        <v>-11.001200000000001</v>
      </c>
      <c r="V513" s="348">
        <v>-18.605399999999999</v>
      </c>
      <c r="W513" s="348">
        <v>0.37419999999999998</v>
      </c>
      <c r="X513" s="348">
        <v>15.7547</v>
      </c>
      <c r="Y513" s="374"/>
      <c r="Z513" s="346">
        <v>7</v>
      </c>
      <c r="AA513" s="346">
        <v>7</v>
      </c>
      <c r="AB513" s="346">
        <v>4</v>
      </c>
      <c r="AC513" s="346">
        <v>10</v>
      </c>
      <c r="AD513" s="346">
        <v>11</v>
      </c>
      <c r="AE513" s="346">
        <v>11</v>
      </c>
      <c r="AF513" s="346">
        <v>8</v>
      </c>
      <c r="AG513" s="346">
        <v>4</v>
      </c>
      <c r="AH513" s="346">
        <v>4</v>
      </c>
      <c r="AI513" s="346">
        <v>2</v>
      </c>
      <c r="AJ513" s="346">
        <v>10</v>
      </c>
      <c r="AK513" s="346">
        <v>11</v>
      </c>
      <c r="AL513" s="346">
        <v>11</v>
      </c>
      <c r="AM513" s="346">
        <v>11</v>
      </c>
      <c r="AN513" s="346">
        <v>3</v>
      </c>
      <c r="AO513" s="373"/>
      <c r="AP513" s="348">
        <v>15.32</v>
      </c>
      <c r="AQ513" s="348">
        <v>10.75</v>
      </c>
      <c r="AR513" s="348">
        <v>1.74</v>
      </c>
      <c r="AS513" s="348">
        <v>-6.33</v>
      </c>
      <c r="AT513" s="348">
        <v>-21.16</v>
      </c>
      <c r="AU513" s="351"/>
      <c r="AV513" s="346">
        <v>3</v>
      </c>
      <c r="AW513" s="346">
        <v>4</v>
      </c>
      <c r="AX513" s="346">
        <v>5</v>
      </c>
      <c r="AY513" s="346">
        <v>5</v>
      </c>
      <c r="AZ513" s="346">
        <v>11</v>
      </c>
      <c r="BA513" s="362"/>
      <c r="BB513" s="348">
        <v>21.988147223112001</v>
      </c>
      <c r="BC513" s="375">
        <v>0.82014692520700105</v>
      </c>
      <c r="BD513" s="375">
        <v>2.1687000168283802E-2</v>
      </c>
      <c r="BE513" s="375">
        <v>0.419471664402573</v>
      </c>
      <c r="BF513" s="374"/>
      <c r="BG513" s="348">
        <v>60.292999999999999</v>
      </c>
      <c r="BH513" s="348">
        <v>15.973800000000001</v>
      </c>
      <c r="BI513" s="348">
        <v>16.6252</v>
      </c>
      <c r="BJ513" s="348">
        <v>7.1079999999999997</v>
      </c>
      <c r="BK513" s="373"/>
      <c r="BL513" s="372" t="s">
        <v>3058</v>
      </c>
      <c r="BM513" s="372" t="s">
        <v>3059</v>
      </c>
      <c r="BN513" s="372" t="s">
        <v>3060</v>
      </c>
      <c r="BO513" s="372" t="s">
        <v>3061</v>
      </c>
      <c r="BP513" s="372" t="s">
        <v>3062</v>
      </c>
      <c r="BQ513" s="373"/>
      <c r="BR513" s="354" t="s">
        <v>2409</v>
      </c>
    </row>
    <row r="514" spans="1:70" s="428" customFormat="1" x14ac:dyDescent="0.25">
      <c r="A514" s="345" t="s">
        <v>3958</v>
      </c>
      <c r="B514" s="373"/>
      <c r="C514" s="719">
        <v>41283</v>
      </c>
      <c r="D514" s="373"/>
      <c r="E514" s="346">
        <v>4222.6099999999997</v>
      </c>
      <c r="F514" s="373"/>
      <c r="G514" s="347">
        <v>213.71010000000001</v>
      </c>
      <c r="H514" s="374"/>
      <c r="I514" s="348" t="s">
        <v>430</v>
      </c>
      <c r="J514" s="348">
        <v>3.7343000000000002</v>
      </c>
      <c r="K514" s="348">
        <v>0.55110000000000003</v>
      </c>
      <c r="L514" s="348">
        <v>0.73860000000000003</v>
      </c>
      <c r="M514" s="348">
        <v>-19.217700000000001</v>
      </c>
      <c r="N514" s="350">
        <v>-13.74</v>
      </c>
      <c r="O514" s="348">
        <v>1.9634</v>
      </c>
      <c r="P514" s="348">
        <v>9.9093</v>
      </c>
      <c r="Q514" s="348">
        <v>9.8849</v>
      </c>
      <c r="R514" s="348">
        <v>16.130600000000001</v>
      </c>
      <c r="S514" s="348">
        <v>4.5778999999999996</v>
      </c>
      <c r="T514" s="348">
        <v>-18.350100000000001</v>
      </c>
      <c r="U514" s="348">
        <v>-10.741400000000001</v>
      </c>
      <c r="V514" s="348">
        <v>-14.8949</v>
      </c>
      <c r="W514" s="348">
        <v>-0.41589999999999999</v>
      </c>
      <c r="X514" s="348">
        <v>18.015899999999998</v>
      </c>
      <c r="Y514" s="374"/>
      <c r="Z514" s="346" t="s">
        <v>430</v>
      </c>
      <c r="AA514" s="346">
        <v>11</v>
      </c>
      <c r="AB514" s="346">
        <v>12</v>
      </c>
      <c r="AC514" s="346">
        <v>11</v>
      </c>
      <c r="AD514" s="346">
        <v>10</v>
      </c>
      <c r="AE514" s="346">
        <v>7</v>
      </c>
      <c r="AF514" s="346">
        <v>2</v>
      </c>
      <c r="AG514" s="346">
        <v>2</v>
      </c>
      <c r="AH514" s="346">
        <v>1</v>
      </c>
      <c r="AI514" s="346">
        <v>3</v>
      </c>
      <c r="AJ514" s="346">
        <v>11</v>
      </c>
      <c r="AK514" s="346">
        <v>10</v>
      </c>
      <c r="AL514" s="346">
        <v>10</v>
      </c>
      <c r="AM514" s="346">
        <v>7</v>
      </c>
      <c r="AN514" s="346">
        <v>12</v>
      </c>
      <c r="AO514" s="373"/>
      <c r="AP514" s="348">
        <v>15.88</v>
      </c>
      <c r="AQ514" s="348">
        <v>12.66</v>
      </c>
      <c r="AR514" s="348">
        <v>5.1100000000000003</v>
      </c>
      <c r="AS514" s="348">
        <v>-1.81</v>
      </c>
      <c r="AT514" s="348">
        <v>-21.04</v>
      </c>
      <c r="AU514" s="351"/>
      <c r="AV514" s="346">
        <v>1</v>
      </c>
      <c r="AW514" s="346">
        <v>1</v>
      </c>
      <c r="AX514" s="346">
        <v>2</v>
      </c>
      <c r="AY514" s="346">
        <v>1</v>
      </c>
      <c r="AZ514" s="346">
        <v>9</v>
      </c>
      <c r="BA514" s="362"/>
      <c r="BB514" s="348">
        <v>18.458623838569199</v>
      </c>
      <c r="BC514" s="375">
        <v>0.91630723810708903</v>
      </c>
      <c r="BD514" s="375">
        <v>3.1316240348027997E-2</v>
      </c>
      <c r="BE514" s="375">
        <v>0.28317738040657298</v>
      </c>
      <c r="BF514" s="374"/>
      <c r="BG514" s="348">
        <v>48.413499999999999</v>
      </c>
      <c r="BH514" s="348">
        <v>19.6206</v>
      </c>
      <c r="BI514" s="348">
        <v>16.0169</v>
      </c>
      <c r="BJ514" s="348">
        <v>15.949</v>
      </c>
      <c r="BK514" s="373"/>
      <c r="BL514" s="372" t="s">
        <v>3064</v>
      </c>
      <c r="BM514" s="372" t="s">
        <v>3065</v>
      </c>
      <c r="BN514" s="372" t="s">
        <v>3066</v>
      </c>
      <c r="BO514" s="372" t="s">
        <v>3067</v>
      </c>
      <c r="BP514" s="372" t="s">
        <v>3068</v>
      </c>
      <c r="BQ514" s="373"/>
      <c r="BR514" s="354" t="s">
        <v>2963</v>
      </c>
    </row>
    <row r="515" spans="1:70" s="428" customFormat="1" x14ac:dyDescent="0.25">
      <c r="A515" s="345" t="s">
        <v>3959</v>
      </c>
      <c r="B515" s="373"/>
      <c r="C515" s="719">
        <v>41275</v>
      </c>
      <c r="D515" s="373"/>
      <c r="E515" s="346">
        <v>3815.85</v>
      </c>
      <c r="F515" s="373"/>
      <c r="G515" s="347">
        <v>166.07</v>
      </c>
      <c r="H515" s="374"/>
      <c r="I515" s="348" t="s">
        <v>430</v>
      </c>
      <c r="J515" s="348">
        <v>4.2237</v>
      </c>
      <c r="K515" s="348">
        <v>2.5059999999999998</v>
      </c>
      <c r="L515" s="348">
        <v>3.8391999999999999</v>
      </c>
      <c r="M515" s="348">
        <v>-17.844100000000001</v>
      </c>
      <c r="N515" s="350">
        <v>-15.2135</v>
      </c>
      <c r="O515" s="348">
        <v>-2.9788999999999999</v>
      </c>
      <c r="P515" s="348">
        <v>6.6768000000000001</v>
      </c>
      <c r="Q515" s="348">
        <v>6.8121999999999998</v>
      </c>
      <c r="R515" s="348">
        <v>15.812099999999999</v>
      </c>
      <c r="S515" s="348">
        <v>8.2736000000000001</v>
      </c>
      <c r="T515" s="348">
        <v>-16.819400000000002</v>
      </c>
      <c r="U515" s="348">
        <v>-9.2017000000000007</v>
      </c>
      <c r="V515" s="348">
        <v>-16.240500000000001</v>
      </c>
      <c r="W515" s="348">
        <v>0.30199999999999999</v>
      </c>
      <c r="X515" s="348">
        <v>17.858699999999999</v>
      </c>
      <c r="Y515" s="374"/>
      <c r="Z515" s="346" t="s">
        <v>430</v>
      </c>
      <c r="AA515" s="346">
        <v>5</v>
      </c>
      <c r="AB515" s="346">
        <v>6</v>
      </c>
      <c r="AC515" s="346">
        <v>7</v>
      </c>
      <c r="AD515" s="346">
        <v>7</v>
      </c>
      <c r="AE515" s="346">
        <v>9</v>
      </c>
      <c r="AF515" s="346">
        <v>7</v>
      </c>
      <c r="AG515" s="346">
        <v>5</v>
      </c>
      <c r="AH515" s="346">
        <v>5</v>
      </c>
      <c r="AI515" s="346">
        <v>4</v>
      </c>
      <c r="AJ515" s="346">
        <v>6</v>
      </c>
      <c r="AK515" s="346">
        <v>7</v>
      </c>
      <c r="AL515" s="346">
        <v>7</v>
      </c>
      <c r="AM515" s="346">
        <v>8</v>
      </c>
      <c r="AN515" s="346">
        <v>7</v>
      </c>
      <c r="AO515" s="373"/>
      <c r="AP515" s="348">
        <v>14.97</v>
      </c>
      <c r="AQ515" s="348">
        <v>10.71</v>
      </c>
      <c r="AR515" s="348">
        <v>2.0099999999999998</v>
      </c>
      <c r="AS515" s="348">
        <v>-5.57</v>
      </c>
      <c r="AT515" s="348">
        <v>-18.760000000000002</v>
      </c>
      <c r="AU515" s="351"/>
      <c r="AV515" s="346">
        <v>5</v>
      </c>
      <c r="AW515" s="346">
        <v>5</v>
      </c>
      <c r="AX515" s="346">
        <v>4</v>
      </c>
      <c r="AY515" s="346">
        <v>4</v>
      </c>
      <c r="AZ515" s="346">
        <v>7</v>
      </c>
      <c r="BA515" s="362"/>
      <c r="BB515" s="348">
        <v>20.843413429019002</v>
      </c>
      <c r="BC515" s="375">
        <v>1.0331168124641501</v>
      </c>
      <c r="BD515" s="375">
        <v>1.96502902950406E-2</v>
      </c>
      <c r="BE515" s="375">
        <v>7.7111253080575495E-2</v>
      </c>
      <c r="BF515" s="374"/>
      <c r="BG515" s="348">
        <v>54.092100000000002</v>
      </c>
      <c r="BH515" s="348">
        <v>17.619800000000001</v>
      </c>
      <c r="BI515" s="348">
        <v>20.892299999999999</v>
      </c>
      <c r="BJ515" s="348">
        <v>7.3958000000000004</v>
      </c>
      <c r="BK515" s="373"/>
      <c r="BL515" s="372" t="s">
        <v>3070</v>
      </c>
      <c r="BM515" s="372" t="s">
        <v>3071</v>
      </c>
      <c r="BN515" s="372" t="s">
        <v>3072</v>
      </c>
      <c r="BO515" s="372" t="s">
        <v>3073</v>
      </c>
      <c r="BP515" s="372" t="s">
        <v>3074</v>
      </c>
      <c r="BQ515" s="373"/>
      <c r="BR515" s="354" t="s">
        <v>463</v>
      </c>
    </row>
    <row r="516" spans="1:70" s="428" customFormat="1" x14ac:dyDescent="0.25">
      <c r="A516" s="345" t="s">
        <v>3960</v>
      </c>
      <c r="B516" s="373"/>
      <c r="C516" s="719">
        <v>41275</v>
      </c>
      <c r="D516" s="373"/>
      <c r="E516" s="346">
        <v>1638.64</v>
      </c>
      <c r="F516" s="373"/>
      <c r="G516" s="347">
        <v>497.61849999999998</v>
      </c>
      <c r="H516" s="374"/>
      <c r="I516" s="348" t="s">
        <v>430</v>
      </c>
      <c r="J516" s="348">
        <v>4.0312999999999999</v>
      </c>
      <c r="K516" s="348">
        <v>0.50180000000000002</v>
      </c>
      <c r="L516" s="348">
        <v>1.8696999999999999</v>
      </c>
      <c r="M516" s="348">
        <v>-17.697700000000001</v>
      </c>
      <c r="N516" s="350">
        <v>-12.4633</v>
      </c>
      <c r="O516" s="348">
        <v>-2.0792000000000002</v>
      </c>
      <c r="P516" s="348">
        <v>12.851100000000001</v>
      </c>
      <c r="Q516" s="348">
        <v>9.4880999999999993</v>
      </c>
      <c r="R516" s="348">
        <v>15.366300000000001</v>
      </c>
      <c r="S516" s="348">
        <v>6.0720999999999998</v>
      </c>
      <c r="T516" s="348">
        <v>-16.394100000000002</v>
      </c>
      <c r="U516" s="348">
        <v>-10.3055</v>
      </c>
      <c r="V516" s="348">
        <v>-13.848100000000001</v>
      </c>
      <c r="W516" s="348">
        <v>-0.26340000000000002</v>
      </c>
      <c r="X516" s="348">
        <v>16.834399999999999</v>
      </c>
      <c r="Y516" s="374"/>
      <c r="Z516" s="346" t="s">
        <v>430</v>
      </c>
      <c r="AA516" s="346">
        <v>6</v>
      </c>
      <c r="AB516" s="346">
        <v>13</v>
      </c>
      <c r="AC516" s="346">
        <v>9</v>
      </c>
      <c r="AD516" s="346">
        <v>6</v>
      </c>
      <c r="AE516" s="346">
        <v>5</v>
      </c>
      <c r="AF516" s="346">
        <v>5</v>
      </c>
      <c r="AG516" s="346">
        <v>1</v>
      </c>
      <c r="AH516" s="346">
        <v>2</v>
      </c>
      <c r="AI516" s="346">
        <v>5</v>
      </c>
      <c r="AJ516" s="346">
        <v>9</v>
      </c>
      <c r="AK516" s="346">
        <v>6</v>
      </c>
      <c r="AL516" s="346">
        <v>9</v>
      </c>
      <c r="AM516" s="346">
        <v>5</v>
      </c>
      <c r="AN516" s="346">
        <v>11</v>
      </c>
      <c r="AO516" s="373"/>
      <c r="AP516" s="348">
        <v>15.19</v>
      </c>
      <c r="AQ516" s="348">
        <v>12.65</v>
      </c>
      <c r="AR516" s="348">
        <v>7.17</v>
      </c>
      <c r="AS516" s="348">
        <v>-2.0099999999999998</v>
      </c>
      <c r="AT516" s="348">
        <v>-18.149999999999999</v>
      </c>
      <c r="AU516" s="351"/>
      <c r="AV516" s="346">
        <v>4</v>
      </c>
      <c r="AW516" s="346">
        <v>2</v>
      </c>
      <c r="AX516" s="346">
        <v>1</v>
      </c>
      <c r="AY516" s="346">
        <v>2</v>
      </c>
      <c r="AZ516" s="346">
        <v>6</v>
      </c>
      <c r="BA516" s="362"/>
      <c r="BB516" s="348">
        <v>17.7070828551267</v>
      </c>
      <c r="BC516" s="375">
        <v>0.82232439093927501</v>
      </c>
      <c r="BD516" s="375">
        <v>4.7567557859753501E-2</v>
      </c>
      <c r="BE516" s="375">
        <v>0.70172000180891902</v>
      </c>
      <c r="BF516" s="374"/>
      <c r="BG516" s="348">
        <v>52.751399999999997</v>
      </c>
      <c r="BH516" s="348">
        <v>14.794</v>
      </c>
      <c r="BI516" s="348">
        <v>6.2857599999999998</v>
      </c>
      <c r="BJ516" s="348">
        <v>26.168839999999999</v>
      </c>
      <c r="BK516" s="373"/>
      <c r="BL516" s="372" t="s">
        <v>3076</v>
      </c>
      <c r="BM516" s="372" t="s">
        <v>3077</v>
      </c>
      <c r="BN516" s="372" t="s">
        <v>3078</v>
      </c>
      <c r="BO516" s="372" t="s">
        <v>3079</v>
      </c>
      <c r="BP516" s="372" t="s">
        <v>3080</v>
      </c>
      <c r="BQ516" s="373"/>
      <c r="BR516" s="354" t="s">
        <v>518</v>
      </c>
    </row>
    <row r="517" spans="1:70" s="428" customFormat="1" x14ac:dyDescent="0.25">
      <c r="A517" s="345" t="s">
        <v>3961</v>
      </c>
      <c r="B517" s="373"/>
      <c r="C517" s="719">
        <v>45177</v>
      </c>
      <c r="D517" s="373"/>
      <c r="E517" s="346">
        <v>1345.01</v>
      </c>
      <c r="F517" s="373"/>
      <c r="G517" s="347">
        <v>11.326000000000001</v>
      </c>
      <c r="H517" s="374"/>
      <c r="I517" s="348">
        <v>-0.56189999999999996</v>
      </c>
      <c r="J517" s="348">
        <v>3.7179000000000002</v>
      </c>
      <c r="K517" s="348">
        <v>1.7609999999999999</v>
      </c>
      <c r="L517" s="348">
        <v>-0.29930000000000001</v>
      </c>
      <c r="M517" s="348">
        <v>-20.985099999999999</v>
      </c>
      <c r="N517" s="350">
        <v>-20.267499999999998</v>
      </c>
      <c r="O517" s="348">
        <v>-2.1863999999999999</v>
      </c>
      <c r="P517" s="348" t="s">
        <v>430</v>
      </c>
      <c r="Q517" s="348" t="s">
        <v>430</v>
      </c>
      <c r="R517" s="348" t="s">
        <v>430</v>
      </c>
      <c r="S517" s="348">
        <v>3.9369000000000001</v>
      </c>
      <c r="T517" s="348">
        <v>-20.2956</v>
      </c>
      <c r="U517" s="348">
        <v>-13.495799999999999</v>
      </c>
      <c r="V517" s="348">
        <v>-21.5868</v>
      </c>
      <c r="W517" s="348">
        <v>-1.77E-2</v>
      </c>
      <c r="X517" s="348">
        <v>4.5839999999999996</v>
      </c>
      <c r="Y517" s="374"/>
      <c r="Z517" s="346">
        <v>6</v>
      </c>
      <c r="AA517" s="346">
        <v>12</v>
      </c>
      <c r="AB517" s="346">
        <v>10</v>
      </c>
      <c r="AC517" s="346">
        <v>13</v>
      </c>
      <c r="AD517" s="346">
        <v>12</v>
      </c>
      <c r="AE517" s="346">
        <v>12</v>
      </c>
      <c r="AF517" s="346">
        <v>6</v>
      </c>
      <c r="AG517" s="346" t="s">
        <v>430</v>
      </c>
      <c r="AH517" s="346" t="s">
        <v>430</v>
      </c>
      <c r="AI517" s="346" t="s">
        <v>430</v>
      </c>
      <c r="AJ517" s="346">
        <v>12</v>
      </c>
      <c r="AK517" s="346">
        <v>12</v>
      </c>
      <c r="AL517" s="346">
        <v>12</v>
      </c>
      <c r="AM517" s="346">
        <v>12</v>
      </c>
      <c r="AN517" s="346">
        <v>10</v>
      </c>
      <c r="AO517" s="373"/>
      <c r="AP517" s="348" t="s">
        <v>430</v>
      </c>
      <c r="AQ517" s="348" t="s">
        <v>430</v>
      </c>
      <c r="AR517" s="348" t="s">
        <v>430</v>
      </c>
      <c r="AS517" s="348" t="s">
        <v>430</v>
      </c>
      <c r="AT517" s="348">
        <v>-24.95</v>
      </c>
      <c r="AU517" s="351"/>
      <c r="AV517" s="346" t="s">
        <v>430</v>
      </c>
      <c r="AW517" s="346" t="s">
        <v>430</v>
      </c>
      <c r="AX517" s="346" t="s">
        <v>430</v>
      </c>
      <c r="AY517" s="346" t="s">
        <v>430</v>
      </c>
      <c r="AZ517" s="346">
        <v>12</v>
      </c>
      <c r="BA517" s="362"/>
      <c r="BB517" s="348">
        <v>20.196743689028299</v>
      </c>
      <c r="BC517" s="375">
        <v>1.01596653433832</v>
      </c>
      <c r="BD517" s="375">
        <v>2.8384603435267098E-3</v>
      </c>
      <c r="BE517" s="375">
        <v>0.249548951981206</v>
      </c>
      <c r="BF517" s="374"/>
      <c r="BG517" s="348">
        <v>55.811100000000003</v>
      </c>
      <c r="BH517" s="348">
        <v>23.7057</v>
      </c>
      <c r="BI517" s="348">
        <v>19.043099999999999</v>
      </c>
      <c r="BJ517" s="348">
        <v>1.4400999999999999</v>
      </c>
      <c r="BK517" s="373"/>
      <c r="BL517" s="372" t="s">
        <v>3082</v>
      </c>
      <c r="BM517" s="372" t="s">
        <v>3083</v>
      </c>
      <c r="BN517" s="372" t="s">
        <v>3084</v>
      </c>
      <c r="BO517" s="372" t="s">
        <v>3085</v>
      </c>
      <c r="BP517" s="372" t="s">
        <v>3086</v>
      </c>
      <c r="BQ517" s="373"/>
      <c r="BR517" s="354" t="s">
        <v>463</v>
      </c>
    </row>
    <row r="518" spans="1:70" s="428" customFormat="1" x14ac:dyDescent="0.25">
      <c r="A518" s="345" t="s">
        <v>3962</v>
      </c>
      <c r="B518" s="373"/>
      <c r="C518" s="719">
        <v>45600</v>
      </c>
      <c r="D518" s="373"/>
      <c r="E518" s="346">
        <v>823.41</v>
      </c>
      <c r="F518" s="373"/>
      <c r="G518" s="347">
        <v>9.2490000000000006</v>
      </c>
      <c r="H518" s="374"/>
      <c r="I518" s="348">
        <v>-0.32119999999999999</v>
      </c>
      <c r="J518" s="348">
        <v>7.1664000000000003</v>
      </c>
      <c r="K518" s="348">
        <v>7.7645</v>
      </c>
      <c r="L518" s="348">
        <v>12.7844</v>
      </c>
      <c r="M518" s="348">
        <v>-12.025700000000001</v>
      </c>
      <c r="N518" s="350">
        <v>-9.4177</v>
      </c>
      <c r="O518" s="348" t="s">
        <v>430</v>
      </c>
      <c r="P518" s="348" t="s">
        <v>430</v>
      </c>
      <c r="Q518" s="348" t="s">
        <v>430</v>
      </c>
      <c r="R518" s="348" t="s">
        <v>430</v>
      </c>
      <c r="S518" s="348">
        <v>21.505500000000001</v>
      </c>
      <c r="T518" s="348">
        <v>-12.1761</v>
      </c>
      <c r="U518" s="348">
        <v>-8.3948999999999998</v>
      </c>
      <c r="V518" s="348">
        <v>-10.795400000000001</v>
      </c>
      <c r="W518" s="348">
        <v>2.9165000000000001</v>
      </c>
      <c r="X518" s="348">
        <v>-4.7072000000000003</v>
      </c>
      <c r="Y518" s="374"/>
      <c r="Z518" s="346">
        <v>5</v>
      </c>
      <c r="AA518" s="346">
        <v>1</v>
      </c>
      <c r="AB518" s="346">
        <v>1</v>
      </c>
      <c r="AC518" s="346">
        <v>2</v>
      </c>
      <c r="AD518" s="346">
        <v>4</v>
      </c>
      <c r="AE518" s="346">
        <v>4</v>
      </c>
      <c r="AF518" s="346" t="s">
        <v>430</v>
      </c>
      <c r="AG518" s="346" t="s">
        <v>430</v>
      </c>
      <c r="AH518" s="346" t="s">
        <v>430</v>
      </c>
      <c r="AI518" s="346" t="s">
        <v>430</v>
      </c>
      <c r="AJ518" s="346">
        <v>2</v>
      </c>
      <c r="AK518" s="346">
        <v>5</v>
      </c>
      <c r="AL518" s="346">
        <v>5</v>
      </c>
      <c r="AM518" s="346">
        <v>4</v>
      </c>
      <c r="AN518" s="346">
        <v>1</v>
      </c>
      <c r="AO518" s="373"/>
      <c r="AP518" s="348" t="s">
        <v>430</v>
      </c>
      <c r="AQ518" s="348" t="s">
        <v>430</v>
      </c>
      <c r="AR518" s="348" t="s">
        <v>430</v>
      </c>
      <c r="AS518" s="348" t="s">
        <v>430</v>
      </c>
      <c r="AT518" s="348">
        <v>-9.8800000000000008</v>
      </c>
      <c r="AU518" s="351"/>
      <c r="AV518" s="346" t="s">
        <v>430</v>
      </c>
      <c r="AW518" s="346" t="s">
        <v>430</v>
      </c>
      <c r="AX518" s="346" t="s">
        <v>430</v>
      </c>
      <c r="AY518" s="346" t="s">
        <v>430</v>
      </c>
      <c r="AZ518" s="346">
        <v>5</v>
      </c>
      <c r="BA518" s="362"/>
      <c r="BB518" s="348">
        <v>26.511264084440999</v>
      </c>
      <c r="BC518" s="375">
        <v>1.0994338176246701</v>
      </c>
      <c r="BD518" s="375">
        <v>-2.0552709919289602E-2</v>
      </c>
      <c r="BE518" s="375">
        <v>0.95293329235972901</v>
      </c>
      <c r="BF518" s="374"/>
      <c r="BG518" s="348">
        <v>7.7337499999999997</v>
      </c>
      <c r="BH518" s="348">
        <v>30.752500000000001</v>
      </c>
      <c r="BI518" s="348">
        <v>58.470999999999997</v>
      </c>
      <c r="BJ518" s="348">
        <v>3.0427499999999998</v>
      </c>
      <c r="BK518" s="373"/>
      <c r="BL518" s="372" t="s">
        <v>3088</v>
      </c>
      <c r="BM518" s="372" t="s">
        <v>3089</v>
      </c>
      <c r="BN518" s="372" t="s">
        <v>3090</v>
      </c>
      <c r="BO518" s="372" t="s">
        <v>3091</v>
      </c>
      <c r="BP518" s="372" t="s">
        <v>1377</v>
      </c>
      <c r="BQ518" s="373"/>
      <c r="BR518" s="354" t="s">
        <v>476</v>
      </c>
    </row>
    <row r="519" spans="1:70" s="428" customFormat="1" x14ac:dyDescent="0.25">
      <c r="A519" s="345" t="s">
        <v>3963</v>
      </c>
      <c r="B519" s="373"/>
      <c r="C519" s="719">
        <v>45356</v>
      </c>
      <c r="D519" s="373"/>
      <c r="E519" s="346">
        <v>725.553</v>
      </c>
      <c r="F519" s="373"/>
      <c r="G519" s="347">
        <v>12.266999999999999</v>
      </c>
      <c r="H519" s="374"/>
      <c r="I519" s="348" t="s">
        <v>430</v>
      </c>
      <c r="J519" s="348">
        <v>2.7723</v>
      </c>
      <c r="K519" s="348">
        <v>2.3990999999999998</v>
      </c>
      <c r="L519" s="348">
        <v>11.226000000000001</v>
      </c>
      <c r="M519" s="348">
        <v>-3.1899000000000002</v>
      </c>
      <c r="N519" s="350">
        <v>3.4658000000000002</v>
      </c>
      <c r="O519" s="348">
        <v>6.3784000000000001</v>
      </c>
      <c r="P519" s="348" t="s">
        <v>430</v>
      </c>
      <c r="Q519" s="348" t="s">
        <v>430</v>
      </c>
      <c r="R519" s="348" t="s">
        <v>430</v>
      </c>
      <c r="S519" s="348">
        <v>14.2721</v>
      </c>
      <c r="T519" s="348">
        <v>-3.1073</v>
      </c>
      <c r="U519" s="348">
        <v>2.8816999999999999</v>
      </c>
      <c r="V519" s="348">
        <v>1.1902999999999999</v>
      </c>
      <c r="W519" s="348">
        <v>-0.95840000000000003</v>
      </c>
      <c r="X519" s="348">
        <v>9.3544</v>
      </c>
      <c r="Y519" s="374"/>
      <c r="Z519" s="346" t="s">
        <v>430</v>
      </c>
      <c r="AA519" s="346">
        <v>13</v>
      </c>
      <c r="AB519" s="346">
        <v>8</v>
      </c>
      <c r="AC519" s="346">
        <v>4</v>
      </c>
      <c r="AD519" s="346">
        <v>2</v>
      </c>
      <c r="AE519" s="346">
        <v>1</v>
      </c>
      <c r="AF519" s="346">
        <v>1</v>
      </c>
      <c r="AG519" s="346" t="s">
        <v>430</v>
      </c>
      <c r="AH519" s="346" t="s">
        <v>430</v>
      </c>
      <c r="AI519" s="346" t="s">
        <v>430</v>
      </c>
      <c r="AJ519" s="346">
        <v>5</v>
      </c>
      <c r="AK519" s="346">
        <v>2</v>
      </c>
      <c r="AL519" s="346">
        <v>1</v>
      </c>
      <c r="AM519" s="346">
        <v>1</v>
      </c>
      <c r="AN519" s="346">
        <v>13</v>
      </c>
      <c r="AO519" s="373"/>
      <c r="AP519" s="348" t="s">
        <v>430</v>
      </c>
      <c r="AQ519" s="348" t="s">
        <v>430</v>
      </c>
      <c r="AR519" s="348" t="s">
        <v>430</v>
      </c>
      <c r="AS519" s="348" t="s">
        <v>430</v>
      </c>
      <c r="AT519" s="348">
        <v>3.04</v>
      </c>
      <c r="AU519" s="351"/>
      <c r="AV519" s="346" t="s">
        <v>430</v>
      </c>
      <c r="AW519" s="346" t="s">
        <v>430</v>
      </c>
      <c r="AX519" s="346" t="s">
        <v>430</v>
      </c>
      <c r="AY519" s="346" t="s">
        <v>430</v>
      </c>
      <c r="AZ519" s="346">
        <v>2</v>
      </c>
      <c r="BA519" s="362"/>
      <c r="BB519" s="348">
        <v>18.2144428466212</v>
      </c>
      <c r="BC519" s="375">
        <v>0.78486968856614603</v>
      </c>
      <c r="BD519" s="375">
        <v>2.6406745761444601E-2</v>
      </c>
      <c r="BE519" s="375">
        <v>1.0027402681162001</v>
      </c>
      <c r="BF519" s="374"/>
      <c r="BG519" s="348">
        <v>35.560400000000001</v>
      </c>
      <c r="BH519" s="348">
        <v>16.850000000000001</v>
      </c>
      <c r="BI519" s="348">
        <v>13.6074</v>
      </c>
      <c r="BJ519" s="348">
        <v>33.982199999999999</v>
      </c>
      <c r="BK519" s="373"/>
      <c r="BL519" s="372" t="s">
        <v>3093</v>
      </c>
      <c r="BM519" s="372" t="s">
        <v>3094</v>
      </c>
      <c r="BN519" s="372" t="s">
        <v>3095</v>
      </c>
      <c r="BO519" s="372" t="s">
        <v>3096</v>
      </c>
      <c r="BP519" s="372" t="s">
        <v>3097</v>
      </c>
      <c r="BQ519" s="373"/>
      <c r="BR519" s="354" t="s">
        <v>476</v>
      </c>
    </row>
    <row r="520" spans="1:70" s="428" customFormat="1" ht="11" x14ac:dyDescent="0.3">
      <c r="A520" s="841" t="s">
        <v>3964</v>
      </c>
      <c r="B520" s="842"/>
      <c r="C520" s="843">
        <v>45355</v>
      </c>
      <c r="D520" s="842"/>
      <c r="E520" s="844">
        <v>524.81600000000003</v>
      </c>
      <c r="F520" s="842"/>
      <c r="G520" s="845">
        <v>10.029999999999999</v>
      </c>
      <c r="H520" s="847"/>
      <c r="I520" s="846" t="s">
        <v>430</v>
      </c>
      <c r="J520" s="846">
        <v>3.7549999999999999</v>
      </c>
      <c r="K520" s="846">
        <v>1.2824</v>
      </c>
      <c r="L520" s="846">
        <v>0.24990000000000001</v>
      </c>
      <c r="M520" s="846">
        <v>-18.382300000000001</v>
      </c>
      <c r="N520" s="848">
        <v>-16.29</v>
      </c>
      <c r="O520" s="846">
        <v>-1.8257000000000001</v>
      </c>
      <c r="P520" s="846" t="s">
        <v>430</v>
      </c>
      <c r="Q520" s="846" t="s">
        <v>430</v>
      </c>
      <c r="R520" s="846" t="s">
        <v>430</v>
      </c>
      <c r="S520" s="846">
        <v>3.2743000000000002</v>
      </c>
      <c r="T520" s="846">
        <v>-17.509699999999999</v>
      </c>
      <c r="U520" s="846">
        <v>-10.0771</v>
      </c>
      <c r="V520" s="846">
        <v>-17.934899999999999</v>
      </c>
      <c r="W520" s="846">
        <v>0.34010000000000001</v>
      </c>
      <c r="X520" s="846">
        <v>0.13100000000000001</v>
      </c>
      <c r="Y520" s="847"/>
      <c r="Z520" s="844" t="s">
        <v>430</v>
      </c>
      <c r="AA520" s="844">
        <v>10</v>
      </c>
      <c r="AB520" s="844">
        <v>11</v>
      </c>
      <c r="AC520" s="844">
        <v>12</v>
      </c>
      <c r="AD520" s="844">
        <v>9</v>
      </c>
      <c r="AE520" s="844">
        <v>10</v>
      </c>
      <c r="AF520" s="844">
        <v>4</v>
      </c>
      <c r="AG520" s="844" t="s">
        <v>430</v>
      </c>
      <c r="AH520" s="844" t="s">
        <v>430</v>
      </c>
      <c r="AI520" s="844" t="s">
        <v>430</v>
      </c>
      <c r="AJ520" s="844">
        <v>13</v>
      </c>
      <c r="AK520" s="844">
        <v>8</v>
      </c>
      <c r="AL520" s="844">
        <v>8</v>
      </c>
      <c r="AM520" s="844">
        <v>10</v>
      </c>
      <c r="AN520" s="844">
        <v>4</v>
      </c>
      <c r="AO520" s="842"/>
      <c r="AP520" s="846" t="s">
        <v>430</v>
      </c>
      <c r="AQ520" s="846" t="s">
        <v>430</v>
      </c>
      <c r="AR520" s="846" t="s">
        <v>430</v>
      </c>
      <c r="AS520" s="846" t="s">
        <v>430</v>
      </c>
      <c r="AT520" s="846">
        <v>-21.04</v>
      </c>
      <c r="AU520" s="849"/>
      <c r="AV520" s="844" t="s">
        <v>430</v>
      </c>
      <c r="AW520" s="844" t="s">
        <v>430</v>
      </c>
      <c r="AX520" s="844" t="s">
        <v>430</v>
      </c>
      <c r="AY520" s="844" t="s">
        <v>430</v>
      </c>
      <c r="AZ520" s="844">
        <v>9</v>
      </c>
      <c r="BA520" s="851"/>
      <c r="BB520" s="846">
        <v>20.133607258267499</v>
      </c>
      <c r="BC520" s="852">
        <v>0.97869839667583403</v>
      </c>
      <c r="BD520" s="852">
        <v>-1.37657180682789E-2</v>
      </c>
      <c r="BE520" s="852">
        <v>0.373453631930311</v>
      </c>
      <c r="BF520" s="847"/>
      <c r="BG520" s="846">
        <v>59.752400000000002</v>
      </c>
      <c r="BH520" s="846">
        <v>31.494199999999999</v>
      </c>
      <c r="BI520" s="846">
        <v>3.4839500000000001</v>
      </c>
      <c r="BJ520" s="846">
        <v>5.26945</v>
      </c>
      <c r="BK520" s="842"/>
      <c r="BL520" s="855" t="s">
        <v>3099</v>
      </c>
      <c r="BM520" s="855" t="s">
        <v>3100</v>
      </c>
      <c r="BN520" s="855" t="s">
        <v>3101</v>
      </c>
      <c r="BO520" s="855" t="s">
        <v>3102</v>
      </c>
      <c r="BP520" s="855" t="s">
        <v>3103</v>
      </c>
      <c r="BQ520" s="842"/>
      <c r="BR520" s="856" t="s">
        <v>525</v>
      </c>
    </row>
    <row r="521" spans="1:70" s="428" customFormat="1" x14ac:dyDescent="0.25">
      <c r="A521" s="345" t="s">
        <v>3965</v>
      </c>
      <c r="B521" s="373"/>
      <c r="C521" s="719">
        <v>45576</v>
      </c>
      <c r="D521" s="373"/>
      <c r="E521" s="346">
        <v>433.14</v>
      </c>
      <c r="F521" s="373"/>
      <c r="G521" s="347">
        <v>9.6210000000000004</v>
      </c>
      <c r="H521" s="374"/>
      <c r="I521" s="348">
        <v>-0.1246</v>
      </c>
      <c r="J521" s="348">
        <v>4.4739000000000004</v>
      </c>
      <c r="K521" s="348">
        <v>4.7126999999999999</v>
      </c>
      <c r="L521" s="348">
        <v>10.017200000000001</v>
      </c>
      <c r="M521" s="348">
        <v>-12.3371</v>
      </c>
      <c r="N521" s="350">
        <v>-7.6325000000000003</v>
      </c>
      <c r="O521" s="348" t="s">
        <v>430</v>
      </c>
      <c r="P521" s="348" t="s">
        <v>430</v>
      </c>
      <c r="Q521" s="348" t="s">
        <v>430</v>
      </c>
      <c r="R521" s="348" t="s">
        <v>430</v>
      </c>
      <c r="S521" s="348">
        <v>14.6449</v>
      </c>
      <c r="T521" s="348">
        <v>-11.7906</v>
      </c>
      <c r="U521" s="348">
        <v>-5.0528000000000004</v>
      </c>
      <c r="V521" s="348">
        <v>-9.9072999999999993</v>
      </c>
      <c r="W521" s="348">
        <v>2.1663000000000001</v>
      </c>
      <c r="X521" s="348">
        <v>-2.2669999999999999</v>
      </c>
      <c r="Y521" s="374"/>
      <c r="Z521" s="346">
        <v>3</v>
      </c>
      <c r="AA521" s="346">
        <v>4</v>
      </c>
      <c r="AB521" s="346">
        <v>3</v>
      </c>
      <c r="AC521" s="346">
        <v>5</v>
      </c>
      <c r="AD521" s="346">
        <v>5</v>
      </c>
      <c r="AE521" s="346">
        <v>3</v>
      </c>
      <c r="AF521" s="346" t="s">
        <v>430</v>
      </c>
      <c r="AG521" s="346" t="s">
        <v>430</v>
      </c>
      <c r="AH521" s="346" t="s">
        <v>430</v>
      </c>
      <c r="AI521" s="346" t="s">
        <v>430</v>
      </c>
      <c r="AJ521" s="346">
        <v>4</v>
      </c>
      <c r="AK521" s="346">
        <v>4</v>
      </c>
      <c r="AL521" s="346">
        <v>4</v>
      </c>
      <c r="AM521" s="346">
        <v>3</v>
      </c>
      <c r="AN521" s="346">
        <v>2</v>
      </c>
      <c r="AO521" s="373"/>
      <c r="AP521" s="348" t="s">
        <v>430</v>
      </c>
      <c r="AQ521" s="348" t="s">
        <v>430</v>
      </c>
      <c r="AR521" s="348" t="s">
        <v>430</v>
      </c>
      <c r="AS521" s="348" t="s">
        <v>430</v>
      </c>
      <c r="AT521" s="348">
        <v>-9.4700000000000006</v>
      </c>
      <c r="AU521" s="351"/>
      <c r="AV521" s="346" t="s">
        <v>430</v>
      </c>
      <c r="AW521" s="346" t="s">
        <v>430</v>
      </c>
      <c r="AX521" s="346" t="s">
        <v>430</v>
      </c>
      <c r="AY521" s="346" t="s">
        <v>430</v>
      </c>
      <c r="AZ521" s="346">
        <v>4</v>
      </c>
      <c r="BA521" s="362"/>
      <c r="BB521" s="348">
        <v>23.335202375146899</v>
      </c>
      <c r="BC521" s="375">
        <v>1.0021315252037299</v>
      </c>
      <c r="BD521" s="375">
        <v>-1.76983229844128E-2</v>
      </c>
      <c r="BE521" s="375">
        <v>1.11470721673891</v>
      </c>
      <c r="BF521" s="374"/>
      <c r="BG521" s="348">
        <v>24.860700000000001</v>
      </c>
      <c r="BH521" s="348">
        <v>28.819700000000001</v>
      </c>
      <c r="BI521" s="348">
        <v>27.0686</v>
      </c>
      <c r="BJ521" s="348">
        <v>19.251000000000001</v>
      </c>
      <c r="BK521" s="373"/>
      <c r="BL521" s="372" t="s">
        <v>3105</v>
      </c>
      <c r="BM521" s="372" t="s">
        <v>3106</v>
      </c>
      <c r="BN521" s="372" t="s">
        <v>2480</v>
      </c>
      <c r="BO521" s="372" t="s">
        <v>3107</v>
      </c>
      <c r="BP521" s="372" t="s">
        <v>3108</v>
      </c>
      <c r="BQ521" s="373"/>
      <c r="BR521" s="354" t="s">
        <v>554</v>
      </c>
    </row>
    <row r="522" spans="1:70" s="428" customFormat="1" x14ac:dyDescent="0.25">
      <c r="A522" s="345" t="s">
        <v>3966</v>
      </c>
      <c r="B522" s="373"/>
      <c r="C522" s="719">
        <v>45558</v>
      </c>
      <c r="D522" s="373"/>
      <c r="E522" s="346">
        <v>311.72000000000003</v>
      </c>
      <c r="F522" s="373"/>
      <c r="G522" s="347">
        <v>9.4700000000000006</v>
      </c>
      <c r="H522" s="374"/>
      <c r="I522" s="348">
        <v>-0.1055</v>
      </c>
      <c r="J522" s="348">
        <v>4.5254000000000003</v>
      </c>
      <c r="K522" s="348">
        <v>3.0468000000000002</v>
      </c>
      <c r="L522" s="348">
        <v>11.542999999999999</v>
      </c>
      <c r="M522" s="348">
        <v>-8.3253000000000004</v>
      </c>
      <c r="N522" s="350">
        <v>-2.8717999999999999</v>
      </c>
      <c r="O522" s="348" t="s">
        <v>430</v>
      </c>
      <c r="P522" s="348" t="s">
        <v>430</v>
      </c>
      <c r="Q522" s="348" t="s">
        <v>430</v>
      </c>
      <c r="R522" s="348" t="s">
        <v>430</v>
      </c>
      <c r="S522" s="348">
        <v>16.482199999999999</v>
      </c>
      <c r="T522" s="348">
        <v>-6.1447000000000003</v>
      </c>
      <c r="U522" s="348">
        <v>-0.1055</v>
      </c>
      <c r="V522" s="348">
        <v>-5.2051999999999996</v>
      </c>
      <c r="W522" s="348">
        <v>0.31780000000000003</v>
      </c>
      <c r="X522" s="348">
        <v>-3.0912999999999999</v>
      </c>
      <c r="Y522" s="374"/>
      <c r="Z522" s="346">
        <v>2</v>
      </c>
      <c r="AA522" s="346">
        <v>3</v>
      </c>
      <c r="AB522" s="346">
        <v>5</v>
      </c>
      <c r="AC522" s="346">
        <v>3</v>
      </c>
      <c r="AD522" s="346">
        <v>3</v>
      </c>
      <c r="AE522" s="346">
        <v>2</v>
      </c>
      <c r="AF522" s="346" t="s">
        <v>430</v>
      </c>
      <c r="AG522" s="346" t="s">
        <v>430</v>
      </c>
      <c r="AH522" s="346" t="s">
        <v>430</v>
      </c>
      <c r="AI522" s="346" t="s">
        <v>430</v>
      </c>
      <c r="AJ522" s="346">
        <v>3</v>
      </c>
      <c r="AK522" s="346">
        <v>3</v>
      </c>
      <c r="AL522" s="346">
        <v>2</v>
      </c>
      <c r="AM522" s="346">
        <v>2</v>
      </c>
      <c r="AN522" s="346">
        <v>6</v>
      </c>
      <c r="AO522" s="373"/>
      <c r="AP522" s="348" t="s">
        <v>430</v>
      </c>
      <c r="AQ522" s="348" t="s">
        <v>430</v>
      </c>
      <c r="AR522" s="348" t="s">
        <v>430</v>
      </c>
      <c r="AS522" s="348" t="s">
        <v>430</v>
      </c>
      <c r="AT522" s="348">
        <v>-2.25</v>
      </c>
      <c r="AU522" s="351"/>
      <c r="AV522" s="346" t="s">
        <v>430</v>
      </c>
      <c r="AW522" s="346" t="s">
        <v>430</v>
      </c>
      <c r="AX522" s="346" t="s">
        <v>430</v>
      </c>
      <c r="AY522" s="346" t="s">
        <v>430</v>
      </c>
      <c r="AZ522" s="346">
        <v>3</v>
      </c>
      <c r="BA522" s="362"/>
      <c r="BB522" s="348">
        <v>22.673171003473499</v>
      </c>
      <c r="BC522" s="375">
        <v>0.63302853295128603</v>
      </c>
      <c r="BD522" s="375">
        <v>-2.4782568172352401E-2</v>
      </c>
      <c r="BE522" s="375">
        <v>0.62716891676304698</v>
      </c>
      <c r="BF522" s="374"/>
      <c r="BG522" s="348">
        <v>26.227699999999999</v>
      </c>
      <c r="BH522" s="348">
        <v>52.376100000000001</v>
      </c>
      <c r="BI522" s="348">
        <v>19.248200000000001</v>
      </c>
      <c r="BJ522" s="348">
        <v>2.1480000000000001</v>
      </c>
      <c r="BK522" s="373"/>
      <c r="BL522" s="372" t="s">
        <v>3110</v>
      </c>
      <c r="BM522" s="372" t="s">
        <v>3111</v>
      </c>
      <c r="BN522" s="372" t="s">
        <v>3112</v>
      </c>
      <c r="BO522" s="372" t="s">
        <v>3113</v>
      </c>
      <c r="BP522" s="372" t="s">
        <v>3114</v>
      </c>
      <c r="BQ522" s="373"/>
      <c r="BR522" s="354" t="s">
        <v>602</v>
      </c>
    </row>
    <row r="523" spans="1:70" s="428" customFormat="1" x14ac:dyDescent="0.25">
      <c r="A523" s="345" t="s">
        <v>3967</v>
      </c>
      <c r="B523" s="373"/>
      <c r="C523" s="719">
        <v>45180</v>
      </c>
      <c r="D523" s="373"/>
      <c r="E523" s="346">
        <v>259.91199999999998</v>
      </c>
      <c r="F523" s="373"/>
      <c r="G523" s="347">
        <v>11.385999999999999</v>
      </c>
      <c r="H523" s="374"/>
      <c r="I523" s="348">
        <v>0.24390000000000001</v>
      </c>
      <c r="J523" s="348">
        <v>4.6574999999999998</v>
      </c>
      <c r="K523" s="348">
        <v>4.7450999999999999</v>
      </c>
      <c r="L523" s="348">
        <v>25.788499999999999</v>
      </c>
      <c r="M523" s="348">
        <v>-2.7652000000000001</v>
      </c>
      <c r="N523" s="350">
        <v>-13.526199999999999</v>
      </c>
      <c r="O523" s="348">
        <v>-6.4295</v>
      </c>
      <c r="P523" s="348" t="s">
        <v>430</v>
      </c>
      <c r="Q523" s="348" t="s">
        <v>430</v>
      </c>
      <c r="R523" s="348" t="s">
        <v>430</v>
      </c>
      <c r="S523" s="348">
        <v>36.7819</v>
      </c>
      <c r="T523" s="348">
        <v>-2.5847000000000002</v>
      </c>
      <c r="U523" s="348">
        <v>-2.5346000000000002</v>
      </c>
      <c r="V523" s="348">
        <v>-14.628500000000001</v>
      </c>
      <c r="W523" s="348">
        <v>0.16539999999999999</v>
      </c>
      <c r="X523" s="348">
        <v>4.7976999999999999</v>
      </c>
      <c r="Y523" s="374"/>
      <c r="Z523" s="346">
        <v>1</v>
      </c>
      <c r="AA523" s="346">
        <v>2</v>
      </c>
      <c r="AB523" s="346">
        <v>2</v>
      </c>
      <c r="AC523" s="346">
        <v>1</v>
      </c>
      <c r="AD523" s="346">
        <v>1</v>
      </c>
      <c r="AE523" s="346">
        <v>6</v>
      </c>
      <c r="AF523" s="346">
        <v>9</v>
      </c>
      <c r="AG523" s="346" t="s">
        <v>430</v>
      </c>
      <c r="AH523" s="346" t="s">
        <v>430</v>
      </c>
      <c r="AI523" s="346" t="s">
        <v>430</v>
      </c>
      <c r="AJ523" s="346">
        <v>1</v>
      </c>
      <c r="AK523" s="346">
        <v>1</v>
      </c>
      <c r="AL523" s="346">
        <v>3</v>
      </c>
      <c r="AM523" s="346">
        <v>6</v>
      </c>
      <c r="AN523" s="346">
        <v>8</v>
      </c>
      <c r="AO523" s="373"/>
      <c r="AP523" s="348" t="s">
        <v>430</v>
      </c>
      <c r="AQ523" s="348" t="s">
        <v>430</v>
      </c>
      <c r="AR523" s="348" t="s">
        <v>430</v>
      </c>
      <c r="AS523" s="348" t="s">
        <v>430</v>
      </c>
      <c r="AT523" s="348">
        <v>4.05</v>
      </c>
      <c r="AU523" s="351"/>
      <c r="AV523" s="346" t="s">
        <v>430</v>
      </c>
      <c r="AW523" s="346" t="s">
        <v>430</v>
      </c>
      <c r="AX523" s="346" t="s">
        <v>430</v>
      </c>
      <c r="AY523" s="346" t="s">
        <v>430</v>
      </c>
      <c r="AZ523" s="346">
        <v>1</v>
      </c>
      <c r="BA523" s="362"/>
      <c r="BB523" s="348">
        <v>21.982013995914802</v>
      </c>
      <c r="BC523" s="375">
        <v>0.496097925565465</v>
      </c>
      <c r="BD523" s="375">
        <v>6.0840348255674298E-3</v>
      </c>
      <c r="BE523" s="375">
        <v>0.358234786777479</v>
      </c>
      <c r="BF523" s="374"/>
      <c r="BG523" s="348">
        <v>3.6168800000000001</v>
      </c>
      <c r="BH523" s="348">
        <v>28.714099999999998</v>
      </c>
      <c r="BI523" s="348">
        <v>41.213099999999997</v>
      </c>
      <c r="BJ523" s="348">
        <v>26.455919999999999</v>
      </c>
      <c r="BK523" s="373"/>
      <c r="BL523" s="372" t="s">
        <v>3116</v>
      </c>
      <c r="BM523" s="372" t="s">
        <v>3117</v>
      </c>
      <c r="BN523" s="372" t="s">
        <v>3118</v>
      </c>
      <c r="BO523" s="372" t="s">
        <v>3119</v>
      </c>
      <c r="BP523" s="372" t="s">
        <v>3120</v>
      </c>
      <c r="BQ523" s="373"/>
      <c r="BR523" s="354" t="s">
        <v>547</v>
      </c>
    </row>
    <row r="524" spans="1:70" s="428" customFormat="1" x14ac:dyDescent="0.25">
      <c r="A524" s="345" t="s">
        <v>3968</v>
      </c>
      <c r="B524" s="373"/>
      <c r="C524" s="719">
        <v>46094</v>
      </c>
      <c r="D524" s="373"/>
      <c r="E524" s="346">
        <v>88</v>
      </c>
      <c r="F524" s="373"/>
      <c r="G524" s="347">
        <v>10.7486</v>
      </c>
      <c r="H524" s="374"/>
      <c r="I524" s="348">
        <v>-0.27560000000000001</v>
      </c>
      <c r="J524" s="348">
        <v>3.8020999999999998</v>
      </c>
      <c r="K524" s="348">
        <v>2.4750000000000001</v>
      </c>
      <c r="L524" s="348">
        <v>7.4859999999999998</v>
      </c>
      <c r="M524" s="348" t="s">
        <v>430</v>
      </c>
      <c r="N524" s="350" t="s">
        <v>430</v>
      </c>
      <c r="O524" s="348" t="s">
        <v>430</v>
      </c>
      <c r="P524" s="348" t="s">
        <v>430</v>
      </c>
      <c r="Q524" s="348" t="s">
        <v>430</v>
      </c>
      <c r="R524" s="348" t="s">
        <v>430</v>
      </c>
      <c r="S524" s="348">
        <v>7.9610000000000003</v>
      </c>
      <c r="T524" s="348" t="s">
        <v>430</v>
      </c>
      <c r="U524" s="348" t="s">
        <v>430</v>
      </c>
      <c r="V524" s="348" t="s">
        <v>430</v>
      </c>
      <c r="W524" s="348">
        <v>0.1547</v>
      </c>
      <c r="X524" s="348">
        <v>7.4859999999999998</v>
      </c>
      <c r="Y524" s="374"/>
      <c r="Z524" s="346">
        <v>4</v>
      </c>
      <c r="AA524" s="346">
        <v>8</v>
      </c>
      <c r="AB524" s="346">
        <v>7</v>
      </c>
      <c r="AC524" s="346">
        <v>6</v>
      </c>
      <c r="AD524" s="346" t="s">
        <v>430</v>
      </c>
      <c r="AE524" s="346" t="s">
        <v>430</v>
      </c>
      <c r="AF524" s="346" t="s">
        <v>430</v>
      </c>
      <c r="AG524" s="346" t="s">
        <v>430</v>
      </c>
      <c r="AH524" s="346" t="s">
        <v>430</v>
      </c>
      <c r="AI524" s="346" t="s">
        <v>430</v>
      </c>
      <c r="AJ524" s="346">
        <v>7</v>
      </c>
      <c r="AK524" s="346" t="s">
        <v>430</v>
      </c>
      <c r="AL524" s="346" t="s">
        <v>430</v>
      </c>
      <c r="AM524" s="346" t="s">
        <v>430</v>
      </c>
      <c r="AN524" s="346">
        <v>9</v>
      </c>
      <c r="AO524" s="373"/>
      <c r="AP524" s="348" t="s">
        <v>430</v>
      </c>
      <c r="AQ524" s="348" t="s">
        <v>430</v>
      </c>
      <c r="AR524" s="348" t="s">
        <v>430</v>
      </c>
      <c r="AS524" s="348" t="s">
        <v>430</v>
      </c>
      <c r="AT524" s="348" t="s">
        <v>430</v>
      </c>
      <c r="AU524" s="351"/>
      <c r="AV524" s="346" t="s">
        <v>430</v>
      </c>
      <c r="AW524" s="346" t="s">
        <v>430</v>
      </c>
      <c r="AX524" s="346" t="s">
        <v>430</v>
      </c>
      <c r="AY524" s="346" t="s">
        <v>430</v>
      </c>
      <c r="AZ524" s="346" t="s">
        <v>430</v>
      </c>
      <c r="BA524" s="362"/>
      <c r="BB524" s="348">
        <v>12.539983620931601</v>
      </c>
      <c r="BC524" s="375">
        <v>0.76241305224098299</v>
      </c>
      <c r="BD524" s="375">
        <v>0.16139510700142201</v>
      </c>
      <c r="BE524" s="375">
        <v>2.65973891299218</v>
      </c>
      <c r="BF524" s="374"/>
      <c r="BG524" s="348">
        <v>39.398899999999998</v>
      </c>
      <c r="BH524" s="348">
        <v>35.603700000000003</v>
      </c>
      <c r="BI524" s="348">
        <v>9.4405800000000006</v>
      </c>
      <c r="BJ524" s="348">
        <v>15.55682</v>
      </c>
      <c r="BK524" s="373"/>
      <c r="BL524" s="372" t="s">
        <v>3122</v>
      </c>
      <c r="BM524" s="372" t="s">
        <v>3123</v>
      </c>
      <c r="BN524" s="372" t="s">
        <v>3124</v>
      </c>
      <c r="BO524" s="372" t="s">
        <v>3125</v>
      </c>
      <c r="BP524" s="372" t="s">
        <v>3126</v>
      </c>
      <c r="BQ524" s="373"/>
      <c r="BR524" s="354" t="s">
        <v>476</v>
      </c>
    </row>
    <row r="525" spans="1:70" s="428" customFormat="1" x14ac:dyDescent="0.25">
      <c r="A525" s="885" t="s">
        <v>93</v>
      </c>
      <c r="B525" s="402"/>
      <c r="C525" s="724"/>
      <c r="D525" s="402"/>
      <c r="E525" s="403"/>
      <c r="F525" s="402"/>
      <c r="G525" s="404"/>
      <c r="H525" s="406"/>
      <c r="I525" s="405">
        <v>-0.25969999999999999</v>
      </c>
      <c r="J525" s="405">
        <v>4.1928000000000001</v>
      </c>
      <c r="K525" s="405">
        <v>2.8654000000000002</v>
      </c>
      <c r="L525" s="405">
        <v>6.9031000000000002</v>
      </c>
      <c r="M525" s="405">
        <v>-14.193099999999999</v>
      </c>
      <c r="N525" s="407">
        <v>-11.790699999999999</v>
      </c>
      <c r="O525" s="405">
        <v>-1.3409</v>
      </c>
      <c r="P525" s="405">
        <v>9.1950000000000003</v>
      </c>
      <c r="Q525" s="405">
        <v>8.2011000000000003</v>
      </c>
      <c r="R525" s="405">
        <v>15.9297</v>
      </c>
      <c r="S525" s="405">
        <v>11.533099999999999</v>
      </c>
      <c r="T525" s="405">
        <v>-13.476800000000001</v>
      </c>
      <c r="U525" s="405">
        <v>-7.2660999999999998</v>
      </c>
      <c r="V525" s="405">
        <v>-13.2272</v>
      </c>
      <c r="W525" s="405">
        <v>0.4158</v>
      </c>
      <c r="X525" s="405">
        <v>7.9447000000000001</v>
      </c>
      <c r="Y525" s="406"/>
      <c r="Z525" s="403">
        <v>7</v>
      </c>
      <c r="AA525" s="403">
        <v>13</v>
      </c>
      <c r="AB525" s="403">
        <v>13</v>
      </c>
      <c r="AC525" s="403">
        <v>13</v>
      </c>
      <c r="AD525" s="403">
        <v>12</v>
      </c>
      <c r="AE525" s="403">
        <v>12</v>
      </c>
      <c r="AF525" s="403">
        <v>9</v>
      </c>
      <c r="AG525" s="403">
        <v>5</v>
      </c>
      <c r="AH525" s="403">
        <v>5</v>
      </c>
      <c r="AI525" s="403">
        <v>5</v>
      </c>
      <c r="AJ525" s="403">
        <v>13</v>
      </c>
      <c r="AK525" s="403">
        <v>12</v>
      </c>
      <c r="AL525" s="403">
        <v>12</v>
      </c>
      <c r="AM525" s="403">
        <v>12</v>
      </c>
      <c r="AN525" s="403">
        <v>13</v>
      </c>
      <c r="AO525" s="402"/>
      <c r="AP525" s="405">
        <v>15.407999999999999</v>
      </c>
      <c r="AQ525" s="405">
        <v>11.738</v>
      </c>
      <c r="AR525" s="405">
        <v>3.738</v>
      </c>
      <c r="AS525" s="405">
        <v>-3.9319999999999999</v>
      </c>
      <c r="AT525" s="405">
        <v>-13.223333333333301</v>
      </c>
      <c r="AU525" s="408"/>
      <c r="AV525" s="403">
        <v>5</v>
      </c>
      <c r="AW525" s="403">
        <v>5</v>
      </c>
      <c r="AX525" s="403">
        <v>5</v>
      </c>
      <c r="AY525" s="403">
        <v>5</v>
      </c>
      <c r="AZ525" s="403">
        <v>12</v>
      </c>
      <c r="BA525" s="409"/>
      <c r="BB525" s="405"/>
      <c r="BC525" s="410"/>
      <c r="BD525" s="410"/>
      <c r="BE525" s="410"/>
      <c r="BF525" s="406"/>
      <c r="BG525" s="405"/>
      <c r="BH525" s="405"/>
      <c r="BI525" s="405"/>
      <c r="BJ525" s="405"/>
      <c r="BK525" s="402"/>
      <c r="BL525" s="401"/>
      <c r="BM525" s="401"/>
      <c r="BN525" s="401"/>
      <c r="BO525" s="401"/>
      <c r="BP525" s="401"/>
      <c r="BQ525" s="402"/>
      <c r="BR525" s="411"/>
    </row>
    <row r="526" spans="1:70" s="428" customFormat="1" x14ac:dyDescent="0.25">
      <c r="A526" s="886" t="s">
        <v>94</v>
      </c>
      <c r="B526" s="373"/>
      <c r="C526" s="719"/>
      <c r="D526" s="373"/>
      <c r="E526" s="346"/>
      <c r="F526" s="373"/>
      <c r="G526" s="347"/>
      <c r="H526" s="374"/>
      <c r="I526" s="348">
        <v>0.24390000000000001</v>
      </c>
      <c r="J526" s="348">
        <v>7.1664000000000003</v>
      </c>
      <c r="K526" s="348">
        <v>7.7645</v>
      </c>
      <c r="L526" s="348">
        <v>25.788499999999999</v>
      </c>
      <c r="M526" s="348">
        <v>-2.7652000000000001</v>
      </c>
      <c r="N526" s="350">
        <v>3.4658000000000002</v>
      </c>
      <c r="O526" s="348">
        <v>6.3784000000000001</v>
      </c>
      <c r="P526" s="348">
        <v>12.851100000000001</v>
      </c>
      <c r="Q526" s="348">
        <v>9.8849</v>
      </c>
      <c r="R526" s="348">
        <v>16.187100000000001</v>
      </c>
      <c r="S526" s="348">
        <v>36.7819</v>
      </c>
      <c r="T526" s="348">
        <v>-2.5847000000000002</v>
      </c>
      <c r="U526" s="348">
        <v>2.8816999999999999</v>
      </c>
      <c r="V526" s="348">
        <v>1.1902999999999999</v>
      </c>
      <c r="W526" s="348">
        <v>2.9165000000000001</v>
      </c>
      <c r="X526" s="348">
        <v>18.53</v>
      </c>
      <c r="Y526" s="374"/>
      <c r="Z526" s="346"/>
      <c r="AA526" s="346"/>
      <c r="AB526" s="346"/>
      <c r="AC526" s="346"/>
      <c r="AD526" s="346"/>
      <c r="AE526" s="346"/>
      <c r="AF526" s="346"/>
      <c r="AG526" s="346"/>
      <c r="AH526" s="346"/>
      <c r="AI526" s="346"/>
      <c r="AJ526" s="346"/>
      <c r="AK526" s="346"/>
      <c r="AL526" s="346"/>
      <c r="AM526" s="346"/>
      <c r="AN526" s="346"/>
      <c r="AO526" s="373"/>
      <c r="AP526" s="348">
        <v>15.88</v>
      </c>
      <c r="AQ526" s="348">
        <v>12.66</v>
      </c>
      <c r="AR526" s="348">
        <v>7.17</v>
      </c>
      <c r="AS526" s="348">
        <v>-1.81</v>
      </c>
      <c r="AT526" s="348">
        <v>4.05</v>
      </c>
      <c r="AU526" s="351"/>
      <c r="AV526" s="346"/>
      <c r="AW526" s="346"/>
      <c r="AX526" s="346"/>
      <c r="AY526" s="346"/>
      <c r="AZ526" s="346"/>
      <c r="BA526" s="362"/>
      <c r="BB526" s="348"/>
      <c r="BC526" s="375"/>
      <c r="BD526" s="375"/>
      <c r="BE526" s="375"/>
      <c r="BF526" s="374"/>
      <c r="BG526" s="348"/>
      <c r="BH526" s="348"/>
      <c r="BI526" s="348"/>
      <c r="BJ526" s="348"/>
      <c r="BK526" s="373"/>
      <c r="BL526" s="372"/>
      <c r="BM526" s="372"/>
      <c r="BN526" s="372"/>
      <c r="BO526" s="372"/>
      <c r="BP526" s="372"/>
      <c r="BQ526" s="373"/>
      <c r="BR526" s="354"/>
    </row>
    <row r="527" spans="1:70" s="428" customFormat="1" x14ac:dyDescent="0.25">
      <c r="A527" s="886" t="s">
        <v>95</v>
      </c>
      <c r="B527" s="373"/>
      <c r="C527" s="719"/>
      <c r="D527" s="373"/>
      <c r="E527" s="346"/>
      <c r="F527" s="373"/>
      <c r="G527" s="347"/>
      <c r="H527" s="374"/>
      <c r="I527" s="348">
        <v>-0.67320000000000002</v>
      </c>
      <c r="J527" s="348">
        <v>2.7723</v>
      </c>
      <c r="K527" s="348">
        <v>0.50180000000000002</v>
      </c>
      <c r="L527" s="348">
        <v>-0.29930000000000001</v>
      </c>
      <c r="M527" s="348">
        <v>-20.985099999999999</v>
      </c>
      <c r="N527" s="350">
        <v>-20.267499999999998</v>
      </c>
      <c r="O527" s="348">
        <v>-6.4295</v>
      </c>
      <c r="P527" s="348">
        <v>6.6768000000000001</v>
      </c>
      <c r="Q527" s="348">
        <v>6.8121999999999998</v>
      </c>
      <c r="R527" s="348">
        <v>15.366300000000001</v>
      </c>
      <c r="S527" s="348">
        <v>3.2743000000000002</v>
      </c>
      <c r="T527" s="348">
        <v>-20.2956</v>
      </c>
      <c r="U527" s="348">
        <v>-13.495799999999999</v>
      </c>
      <c r="V527" s="348">
        <v>-21.5868</v>
      </c>
      <c r="W527" s="348">
        <v>-0.95840000000000003</v>
      </c>
      <c r="X527" s="348">
        <v>-4.7072000000000003</v>
      </c>
      <c r="Y527" s="374"/>
      <c r="Z527" s="346"/>
      <c r="AA527" s="346"/>
      <c r="AB527" s="346"/>
      <c r="AC527" s="346"/>
      <c r="AD527" s="346"/>
      <c r="AE527" s="346"/>
      <c r="AF527" s="346"/>
      <c r="AG527" s="346"/>
      <c r="AH527" s="346"/>
      <c r="AI527" s="346"/>
      <c r="AJ527" s="346"/>
      <c r="AK527" s="346"/>
      <c r="AL527" s="346"/>
      <c r="AM527" s="346"/>
      <c r="AN527" s="346"/>
      <c r="AO527" s="373"/>
      <c r="AP527" s="348">
        <v>14.97</v>
      </c>
      <c r="AQ527" s="348">
        <v>10.71</v>
      </c>
      <c r="AR527" s="348">
        <v>1.74</v>
      </c>
      <c r="AS527" s="348">
        <v>-6.33</v>
      </c>
      <c r="AT527" s="348">
        <v>-24.95</v>
      </c>
      <c r="AU527" s="351"/>
      <c r="AV527" s="346"/>
      <c r="AW527" s="346"/>
      <c r="AX527" s="346"/>
      <c r="AY527" s="346"/>
      <c r="AZ527" s="346"/>
      <c r="BA527" s="362"/>
      <c r="BB527" s="348"/>
      <c r="BC527" s="375"/>
      <c r="BD527" s="375"/>
      <c r="BE527" s="375"/>
      <c r="BF527" s="374"/>
      <c r="BG527" s="348"/>
      <c r="BH527" s="348"/>
      <c r="BI527" s="348"/>
      <c r="BJ527" s="348"/>
      <c r="BK527" s="373"/>
      <c r="BL527" s="372"/>
      <c r="BM527" s="372"/>
      <c r="BN527" s="372"/>
      <c r="BO527" s="372"/>
      <c r="BP527" s="372"/>
      <c r="BQ527" s="373"/>
      <c r="BR527" s="354"/>
    </row>
    <row r="528" spans="1:70" s="428" customFormat="1" x14ac:dyDescent="0.25">
      <c r="A528" s="887" t="s">
        <v>96</v>
      </c>
      <c r="B528" s="413"/>
      <c r="C528" s="725"/>
      <c r="D528" s="413"/>
      <c r="E528" s="414"/>
      <c r="F528" s="413"/>
      <c r="G528" s="415"/>
      <c r="H528" s="417"/>
      <c r="I528" s="416">
        <v>-0.27560000000000001</v>
      </c>
      <c r="J528" s="416">
        <v>3.8725000000000001</v>
      </c>
      <c r="K528" s="416">
        <v>2.4750000000000001</v>
      </c>
      <c r="L528" s="416">
        <v>3.8391999999999999</v>
      </c>
      <c r="M528" s="416">
        <v>-17.770900000000001</v>
      </c>
      <c r="N528" s="418">
        <v>-13.633100000000001</v>
      </c>
      <c r="O528" s="416">
        <v>-2.0792000000000002</v>
      </c>
      <c r="P528" s="416">
        <v>8.8880999999999997</v>
      </c>
      <c r="Q528" s="416">
        <v>7.4325000000000001</v>
      </c>
      <c r="R528" s="416">
        <v>16.130600000000001</v>
      </c>
      <c r="S528" s="416">
        <v>7.9610000000000003</v>
      </c>
      <c r="T528" s="416">
        <v>-16.819400000000002</v>
      </c>
      <c r="U528" s="416">
        <v>-9.2017000000000007</v>
      </c>
      <c r="V528" s="416">
        <v>-14.8949</v>
      </c>
      <c r="W528" s="416">
        <v>0.30199999999999999</v>
      </c>
      <c r="X528" s="416">
        <v>7.4859999999999998</v>
      </c>
      <c r="Y528" s="417"/>
      <c r="Z528" s="414"/>
      <c r="AA528" s="414"/>
      <c r="AB528" s="414"/>
      <c r="AC528" s="414"/>
      <c r="AD528" s="414"/>
      <c r="AE528" s="414"/>
      <c r="AF528" s="414"/>
      <c r="AG528" s="414"/>
      <c r="AH528" s="414"/>
      <c r="AI528" s="414"/>
      <c r="AJ528" s="414"/>
      <c r="AK528" s="414"/>
      <c r="AL528" s="414"/>
      <c r="AM528" s="414"/>
      <c r="AN528" s="414"/>
      <c r="AO528" s="413"/>
      <c r="AP528" s="416">
        <v>15.32</v>
      </c>
      <c r="AQ528" s="416">
        <v>11.92</v>
      </c>
      <c r="AR528" s="416">
        <v>2.66</v>
      </c>
      <c r="AS528" s="416">
        <v>-3.94</v>
      </c>
      <c r="AT528" s="416">
        <v>-18.45</v>
      </c>
      <c r="AU528" s="419"/>
      <c r="AV528" s="414"/>
      <c r="AW528" s="414"/>
      <c r="AX528" s="414"/>
      <c r="AY528" s="414"/>
      <c r="AZ528" s="414"/>
      <c r="BA528" s="420"/>
      <c r="BB528" s="416"/>
      <c r="BC528" s="421"/>
      <c r="BD528" s="421"/>
      <c r="BE528" s="421"/>
      <c r="BF528" s="417"/>
      <c r="BG528" s="416"/>
      <c r="BH528" s="416"/>
      <c r="BI528" s="416"/>
      <c r="BJ528" s="416"/>
      <c r="BK528" s="413"/>
      <c r="BL528" s="412"/>
      <c r="BM528" s="412"/>
      <c r="BN528" s="412"/>
      <c r="BO528" s="412"/>
      <c r="BP528" s="412"/>
      <c r="BQ528" s="413"/>
      <c r="BR528" s="422"/>
    </row>
    <row r="529" spans="1:70" s="428" customFormat="1" ht="14.5" customHeight="1" x14ac:dyDescent="0.35">
      <c r="A529" s="874" t="s">
        <v>3969</v>
      </c>
      <c r="B529" s="862"/>
      <c r="C529" s="863"/>
      <c r="D529" s="862"/>
      <c r="E529" s="864"/>
      <c r="F529" s="862"/>
      <c r="G529" s="865"/>
      <c r="H529" s="867"/>
      <c r="I529" s="866"/>
      <c r="J529" s="866"/>
      <c r="K529" s="866"/>
      <c r="L529" s="866"/>
      <c r="M529" s="866"/>
      <c r="N529" s="868"/>
      <c r="O529" s="866"/>
      <c r="P529" s="866"/>
      <c r="Q529" s="866"/>
      <c r="R529" s="866"/>
      <c r="S529" s="866"/>
      <c r="T529" s="866"/>
      <c r="U529" s="866"/>
      <c r="V529" s="866"/>
      <c r="W529" s="866"/>
      <c r="X529" s="866"/>
      <c r="Y529" s="867"/>
      <c r="Z529" s="864"/>
      <c r="AA529" s="864"/>
      <c r="AB529" s="864"/>
      <c r="AC529" s="864"/>
      <c r="AD529" s="864"/>
      <c r="AE529" s="864"/>
      <c r="AF529" s="864"/>
      <c r="AG529" s="864"/>
      <c r="AH529" s="864"/>
      <c r="AI529" s="864"/>
      <c r="AJ529" s="864"/>
      <c r="AK529" s="864"/>
      <c r="AL529" s="864"/>
      <c r="AM529" s="864"/>
      <c r="AN529" s="864"/>
      <c r="AO529" s="862"/>
      <c r="AP529" s="866"/>
      <c r="AQ529" s="866"/>
      <c r="AR529" s="866"/>
      <c r="AS529" s="866"/>
      <c r="AT529" s="866"/>
      <c r="AU529" s="869"/>
      <c r="AV529" s="864"/>
      <c r="AW529" s="864"/>
      <c r="AX529" s="864"/>
      <c r="AY529" s="864"/>
      <c r="AZ529" s="864"/>
      <c r="BA529" s="870"/>
      <c r="BB529" s="866"/>
      <c r="BC529" s="871"/>
      <c r="BD529" s="871"/>
      <c r="BE529" s="871"/>
      <c r="BF529" s="867"/>
      <c r="BG529" s="866"/>
      <c r="BH529" s="866"/>
      <c r="BI529" s="866"/>
      <c r="BJ529" s="866"/>
      <c r="BK529" s="862"/>
      <c r="BL529" s="872"/>
      <c r="BM529" s="872"/>
      <c r="BN529" s="872"/>
      <c r="BO529" s="872"/>
      <c r="BP529" s="872"/>
      <c r="BQ529" s="862"/>
      <c r="BR529" s="873"/>
    </row>
    <row r="530" spans="1:70" s="428" customFormat="1" x14ac:dyDescent="0.25">
      <c r="A530" s="345" t="s">
        <v>3970</v>
      </c>
      <c r="B530" s="373"/>
      <c r="C530" s="719">
        <v>45428</v>
      </c>
      <c r="D530" s="373"/>
      <c r="E530" s="346">
        <v>10420.799999999999</v>
      </c>
      <c r="F530" s="373"/>
      <c r="G530" s="347">
        <v>11.702999999999999</v>
      </c>
      <c r="H530" s="374"/>
      <c r="I530" s="348">
        <v>0.23980000000000001</v>
      </c>
      <c r="J530" s="348">
        <v>4.5190999999999999</v>
      </c>
      <c r="K530" s="348">
        <v>3.8788999999999998</v>
      </c>
      <c r="L530" s="348">
        <v>9.0477000000000007</v>
      </c>
      <c r="M530" s="348">
        <v>5.8425000000000002</v>
      </c>
      <c r="N530" s="350">
        <v>10.9499</v>
      </c>
      <c r="O530" s="348">
        <v>3.9283999999999999</v>
      </c>
      <c r="P530" s="348" t="s">
        <v>430</v>
      </c>
      <c r="Q530" s="348" t="s">
        <v>430</v>
      </c>
      <c r="R530" s="348" t="s">
        <v>430</v>
      </c>
      <c r="S530" s="348">
        <v>15.8369</v>
      </c>
      <c r="T530" s="348">
        <v>3.5023</v>
      </c>
      <c r="U530" s="348">
        <v>5.5465</v>
      </c>
      <c r="V530" s="348">
        <v>7.8220000000000001</v>
      </c>
      <c r="W530" s="348">
        <v>1.4213</v>
      </c>
      <c r="X530" s="348">
        <v>7.8131000000000004</v>
      </c>
      <c r="Y530" s="374"/>
      <c r="Z530" s="346">
        <v>10</v>
      </c>
      <c r="AA530" s="346">
        <v>8</v>
      </c>
      <c r="AB530" s="346">
        <v>8</v>
      </c>
      <c r="AC530" s="346">
        <v>11</v>
      </c>
      <c r="AD530" s="346">
        <v>11</v>
      </c>
      <c r="AE530" s="346">
        <v>11</v>
      </c>
      <c r="AF530" s="346">
        <v>6</v>
      </c>
      <c r="AG530" s="346" t="s">
        <v>430</v>
      </c>
      <c r="AH530" s="346" t="s">
        <v>430</v>
      </c>
      <c r="AI530" s="346" t="s">
        <v>430</v>
      </c>
      <c r="AJ530" s="346">
        <v>8</v>
      </c>
      <c r="AK530" s="346">
        <v>11</v>
      </c>
      <c r="AL530" s="346">
        <v>11</v>
      </c>
      <c r="AM530" s="346">
        <v>10</v>
      </c>
      <c r="AN530" s="346">
        <v>8</v>
      </c>
      <c r="AO530" s="373"/>
      <c r="AP530" s="348" t="s">
        <v>430</v>
      </c>
      <c r="AQ530" s="348" t="s">
        <v>430</v>
      </c>
      <c r="AR530" s="348" t="s">
        <v>430</v>
      </c>
      <c r="AS530" s="348" t="s">
        <v>430</v>
      </c>
      <c r="AT530" s="348">
        <v>9.57</v>
      </c>
      <c r="AU530" s="351"/>
      <c r="AV530" s="346" t="s">
        <v>430</v>
      </c>
      <c r="AW530" s="346" t="s">
        <v>430</v>
      </c>
      <c r="AX530" s="346" t="s">
        <v>430</v>
      </c>
      <c r="AY530" s="346" t="s">
        <v>430</v>
      </c>
      <c r="AZ530" s="346">
        <v>11</v>
      </c>
      <c r="BA530" s="362"/>
      <c r="BB530" s="348">
        <v>14.431992550314</v>
      </c>
      <c r="BC530" s="375">
        <v>0.95026372922222502</v>
      </c>
      <c r="BD530" s="375">
        <v>1.31779640622719E-2</v>
      </c>
      <c r="BE530" s="375">
        <v>-7.3574279868225095E-2</v>
      </c>
      <c r="BF530" s="374"/>
      <c r="BG530" s="348">
        <v>54.9041</v>
      </c>
      <c r="BH530" s="348">
        <v>18.270499999999998</v>
      </c>
      <c r="BI530" s="348">
        <v>25.921399999999998</v>
      </c>
      <c r="BJ530" s="348">
        <v>0.90400000000000003</v>
      </c>
      <c r="BK530" s="373"/>
      <c r="BL530" s="372" t="s">
        <v>3129</v>
      </c>
      <c r="BM530" s="372" t="s">
        <v>3130</v>
      </c>
      <c r="BN530" s="372" t="s">
        <v>1473</v>
      </c>
      <c r="BO530" s="372" t="s">
        <v>3131</v>
      </c>
      <c r="BP530" s="372" t="s">
        <v>3132</v>
      </c>
      <c r="BQ530" s="373"/>
      <c r="BR530" s="354" t="s">
        <v>463</v>
      </c>
    </row>
    <row r="531" spans="1:70" s="428" customFormat="1" x14ac:dyDescent="0.25">
      <c r="A531" s="345" t="s">
        <v>3971</v>
      </c>
      <c r="B531" s="373"/>
      <c r="C531" s="719">
        <v>43384</v>
      </c>
      <c r="D531" s="373"/>
      <c r="E531" s="346">
        <v>6895.99</v>
      </c>
      <c r="F531" s="373"/>
      <c r="G531" s="347">
        <v>41.93</v>
      </c>
      <c r="H531" s="374"/>
      <c r="I531" s="348">
        <v>0.26300000000000001</v>
      </c>
      <c r="J531" s="348">
        <v>5.0613999999999999</v>
      </c>
      <c r="K531" s="348">
        <v>4.2515999999999998</v>
      </c>
      <c r="L531" s="348">
        <v>10.7501</v>
      </c>
      <c r="M531" s="348">
        <v>10.3131</v>
      </c>
      <c r="N531" s="350">
        <v>14.2196</v>
      </c>
      <c r="O531" s="348">
        <v>5.1130000000000004</v>
      </c>
      <c r="P531" s="348">
        <v>23.949200000000001</v>
      </c>
      <c r="Q531" s="348">
        <v>21.650099999999998</v>
      </c>
      <c r="R531" s="348" t="s">
        <v>430</v>
      </c>
      <c r="S531" s="348">
        <v>17.385200000000001</v>
      </c>
      <c r="T531" s="348">
        <v>7.9279000000000002</v>
      </c>
      <c r="U531" s="348">
        <v>9.7356999999999996</v>
      </c>
      <c r="V531" s="348">
        <v>10.458399999999999</v>
      </c>
      <c r="W531" s="348">
        <v>1.7718</v>
      </c>
      <c r="X531" s="348">
        <v>20.4892</v>
      </c>
      <c r="Y531" s="374"/>
      <c r="Z531" s="346">
        <v>9</v>
      </c>
      <c r="AA531" s="346">
        <v>4</v>
      </c>
      <c r="AB531" s="346">
        <v>7</v>
      </c>
      <c r="AC531" s="346">
        <v>7</v>
      </c>
      <c r="AD531" s="346">
        <v>7</v>
      </c>
      <c r="AE531" s="346">
        <v>7</v>
      </c>
      <c r="AF531" s="346">
        <v>5</v>
      </c>
      <c r="AG531" s="346">
        <v>1</v>
      </c>
      <c r="AH531" s="346">
        <v>1</v>
      </c>
      <c r="AI531" s="346" t="s">
        <v>430</v>
      </c>
      <c r="AJ531" s="346">
        <v>6</v>
      </c>
      <c r="AK531" s="346">
        <v>7</v>
      </c>
      <c r="AL531" s="346">
        <v>8</v>
      </c>
      <c r="AM531" s="346">
        <v>7</v>
      </c>
      <c r="AN531" s="346">
        <v>5</v>
      </c>
      <c r="AO531" s="373"/>
      <c r="AP531" s="348" t="s">
        <v>430</v>
      </c>
      <c r="AQ531" s="348">
        <v>23.96</v>
      </c>
      <c r="AR531" s="348">
        <v>21.13</v>
      </c>
      <c r="AS531" s="348">
        <v>15.75</v>
      </c>
      <c r="AT531" s="348">
        <v>16.760000000000002</v>
      </c>
      <c r="AU531" s="351"/>
      <c r="AV531" s="346" t="s">
        <v>430</v>
      </c>
      <c r="AW531" s="346">
        <v>1</v>
      </c>
      <c r="AX531" s="346">
        <v>1</v>
      </c>
      <c r="AY531" s="346">
        <v>3</v>
      </c>
      <c r="AZ531" s="346">
        <v>9</v>
      </c>
      <c r="BA531" s="362"/>
      <c r="BB531" s="348">
        <v>15.3363692848356</v>
      </c>
      <c r="BC531" s="375">
        <v>1.0192434860299699</v>
      </c>
      <c r="BD531" s="375">
        <v>0.103592001295293</v>
      </c>
      <c r="BE531" s="375">
        <v>0.32714921756765802</v>
      </c>
      <c r="BF531" s="374"/>
      <c r="BG531" s="348">
        <v>55.195399999999999</v>
      </c>
      <c r="BH531" s="348">
        <v>16.306999999999999</v>
      </c>
      <c r="BI531" s="348">
        <v>23.5488</v>
      </c>
      <c r="BJ531" s="348">
        <v>4.9488000000000003</v>
      </c>
      <c r="BK531" s="373"/>
      <c r="BL531" s="372" t="s">
        <v>3134</v>
      </c>
      <c r="BM531" s="372" t="s">
        <v>3135</v>
      </c>
      <c r="BN531" s="372" t="s">
        <v>3136</v>
      </c>
      <c r="BO531" s="372" t="s">
        <v>3137</v>
      </c>
      <c r="BP531" s="372" t="s">
        <v>3138</v>
      </c>
      <c r="BQ531" s="373"/>
      <c r="BR531" s="354" t="s">
        <v>518</v>
      </c>
    </row>
    <row r="532" spans="1:70" s="428" customFormat="1" x14ac:dyDescent="0.25">
      <c r="A532" s="345" t="s">
        <v>3972</v>
      </c>
      <c r="B532" s="373"/>
      <c r="C532" s="719">
        <v>45281</v>
      </c>
      <c r="D532" s="373"/>
      <c r="E532" s="346">
        <v>5337.11</v>
      </c>
      <c r="F532" s="373"/>
      <c r="G532" s="347">
        <v>15.82</v>
      </c>
      <c r="H532" s="374"/>
      <c r="I532" s="348">
        <v>0.44440000000000002</v>
      </c>
      <c r="J532" s="348">
        <v>4.3536000000000001</v>
      </c>
      <c r="K532" s="348">
        <v>4.8376000000000001</v>
      </c>
      <c r="L532" s="348">
        <v>11.095499999999999</v>
      </c>
      <c r="M532" s="348">
        <v>11.33</v>
      </c>
      <c r="N532" s="350">
        <v>15.3902</v>
      </c>
      <c r="O532" s="348">
        <v>6.1120999999999999</v>
      </c>
      <c r="P532" s="348" t="s">
        <v>430</v>
      </c>
      <c r="Q532" s="348" t="s">
        <v>430</v>
      </c>
      <c r="R532" s="348" t="s">
        <v>430</v>
      </c>
      <c r="S532" s="348">
        <v>16.666699999999999</v>
      </c>
      <c r="T532" s="348">
        <v>8.8033000000000001</v>
      </c>
      <c r="U532" s="348">
        <v>10.552099999999999</v>
      </c>
      <c r="V532" s="348">
        <v>12.0397</v>
      </c>
      <c r="W532" s="348">
        <v>1.671</v>
      </c>
      <c r="X532" s="348">
        <v>20.199200000000001</v>
      </c>
      <c r="Y532" s="374"/>
      <c r="Z532" s="346">
        <v>7</v>
      </c>
      <c r="AA532" s="346">
        <v>10</v>
      </c>
      <c r="AB532" s="346">
        <v>6</v>
      </c>
      <c r="AC532" s="346">
        <v>6</v>
      </c>
      <c r="AD532" s="346">
        <v>6</v>
      </c>
      <c r="AE532" s="346">
        <v>6</v>
      </c>
      <c r="AF532" s="346">
        <v>4</v>
      </c>
      <c r="AG532" s="346" t="s">
        <v>430</v>
      </c>
      <c r="AH532" s="346" t="s">
        <v>430</v>
      </c>
      <c r="AI532" s="346" t="s">
        <v>430</v>
      </c>
      <c r="AJ532" s="346">
        <v>7</v>
      </c>
      <c r="AK532" s="346">
        <v>6</v>
      </c>
      <c r="AL532" s="346">
        <v>7</v>
      </c>
      <c r="AM532" s="346">
        <v>6</v>
      </c>
      <c r="AN532" s="346">
        <v>6</v>
      </c>
      <c r="AO532" s="373"/>
      <c r="AP532" s="348" t="s">
        <v>430</v>
      </c>
      <c r="AQ532" s="348" t="s">
        <v>430</v>
      </c>
      <c r="AR532" s="348" t="s">
        <v>430</v>
      </c>
      <c r="AS532" s="348" t="s">
        <v>430</v>
      </c>
      <c r="AT532" s="348">
        <v>18.46</v>
      </c>
      <c r="AU532" s="351"/>
      <c r="AV532" s="346" t="s">
        <v>430</v>
      </c>
      <c r="AW532" s="346" t="s">
        <v>430</v>
      </c>
      <c r="AX532" s="346" t="s">
        <v>430</v>
      </c>
      <c r="AY532" s="346" t="s">
        <v>430</v>
      </c>
      <c r="AZ532" s="346">
        <v>6</v>
      </c>
      <c r="BA532" s="362"/>
      <c r="BB532" s="348">
        <v>16.5540364441975</v>
      </c>
      <c r="BC532" s="375">
        <v>1.06918706352835</v>
      </c>
      <c r="BD532" s="375">
        <v>6.9423023194524605E-2</v>
      </c>
      <c r="BE532" s="375">
        <v>0.37024406482254102</v>
      </c>
      <c r="BF532" s="374"/>
      <c r="BG532" s="348">
        <v>56.208599999999997</v>
      </c>
      <c r="BH532" s="348">
        <v>21.240100000000002</v>
      </c>
      <c r="BI532" s="348">
        <v>18.713000000000001</v>
      </c>
      <c r="BJ532" s="348">
        <v>3.8382999999999998</v>
      </c>
      <c r="BK532" s="373"/>
      <c r="BL532" s="372" t="s">
        <v>3140</v>
      </c>
      <c r="BM532" s="372" t="s">
        <v>3141</v>
      </c>
      <c r="BN532" s="372" t="s">
        <v>3142</v>
      </c>
      <c r="BO532" s="372" t="s">
        <v>3143</v>
      </c>
      <c r="BP532" s="372" t="s">
        <v>3144</v>
      </c>
      <c r="BQ532" s="373"/>
      <c r="BR532" s="354" t="s">
        <v>476</v>
      </c>
    </row>
    <row r="533" spans="1:70" s="428" customFormat="1" ht="11" x14ac:dyDescent="0.3">
      <c r="A533" s="841" t="s">
        <v>3973</v>
      </c>
      <c r="B533" s="842"/>
      <c r="C533" s="843">
        <v>44614</v>
      </c>
      <c r="D533" s="842"/>
      <c r="E533" s="844">
        <v>2789.93</v>
      </c>
      <c r="F533" s="842"/>
      <c r="G533" s="845">
        <v>22.478999999999999</v>
      </c>
      <c r="H533" s="847"/>
      <c r="I533" s="846">
        <v>0.1336</v>
      </c>
      <c r="J533" s="846">
        <v>5.2337999999999996</v>
      </c>
      <c r="K533" s="846">
        <v>5.1943999999999999</v>
      </c>
      <c r="L533" s="846">
        <v>10.023999999999999</v>
      </c>
      <c r="M533" s="846">
        <v>10.293900000000001</v>
      </c>
      <c r="N533" s="848">
        <v>17.304200000000002</v>
      </c>
      <c r="O533" s="846">
        <v>7.4138999999999999</v>
      </c>
      <c r="P533" s="846">
        <v>21.807400000000001</v>
      </c>
      <c r="Q533" s="846" t="s">
        <v>430</v>
      </c>
      <c r="R533" s="846" t="s">
        <v>430</v>
      </c>
      <c r="S533" s="846">
        <v>15.6744</v>
      </c>
      <c r="T533" s="846">
        <v>6.9766000000000004</v>
      </c>
      <c r="U533" s="846">
        <v>11.908200000000001</v>
      </c>
      <c r="V533" s="846">
        <v>13.124700000000001</v>
      </c>
      <c r="W533" s="846">
        <v>2.6579000000000002</v>
      </c>
      <c r="X533" s="846">
        <v>20.620100000000001</v>
      </c>
      <c r="Y533" s="847"/>
      <c r="Z533" s="844">
        <v>11</v>
      </c>
      <c r="AA533" s="844">
        <v>3</v>
      </c>
      <c r="AB533" s="844">
        <v>5</v>
      </c>
      <c r="AC533" s="844">
        <v>8</v>
      </c>
      <c r="AD533" s="844">
        <v>8</v>
      </c>
      <c r="AE533" s="844">
        <v>2</v>
      </c>
      <c r="AF533" s="844">
        <v>2</v>
      </c>
      <c r="AG533" s="844">
        <v>2</v>
      </c>
      <c r="AH533" s="844" t="s">
        <v>430</v>
      </c>
      <c r="AI533" s="844" t="s">
        <v>430</v>
      </c>
      <c r="AJ533" s="844">
        <v>9</v>
      </c>
      <c r="AK533" s="844">
        <v>9</v>
      </c>
      <c r="AL533" s="844">
        <v>5</v>
      </c>
      <c r="AM533" s="844">
        <v>3</v>
      </c>
      <c r="AN533" s="844">
        <v>4</v>
      </c>
      <c r="AO533" s="842"/>
      <c r="AP533" s="846" t="s">
        <v>430</v>
      </c>
      <c r="AQ533" s="846" t="s">
        <v>430</v>
      </c>
      <c r="AR533" s="846" t="s">
        <v>430</v>
      </c>
      <c r="AS533" s="846">
        <v>16.190000000000001</v>
      </c>
      <c r="AT533" s="846">
        <v>17.75</v>
      </c>
      <c r="AU533" s="849"/>
      <c r="AV533" s="844" t="s">
        <v>430</v>
      </c>
      <c r="AW533" s="844" t="s">
        <v>430</v>
      </c>
      <c r="AX533" s="844" t="s">
        <v>430</v>
      </c>
      <c r="AY533" s="844">
        <v>2</v>
      </c>
      <c r="AZ533" s="844">
        <v>7</v>
      </c>
      <c r="BA533" s="851"/>
      <c r="BB533" s="846">
        <v>14.7452213568577</v>
      </c>
      <c r="BC533" s="852">
        <v>0.96992759980426801</v>
      </c>
      <c r="BD533" s="852">
        <v>9.844449736501E-2</v>
      </c>
      <c r="BE533" s="852">
        <v>0.25105102929358802</v>
      </c>
      <c r="BF533" s="847"/>
      <c r="BG533" s="846">
        <v>52.4754</v>
      </c>
      <c r="BH533" s="846">
        <v>21.293700000000001</v>
      </c>
      <c r="BI533" s="846">
        <v>22.8508</v>
      </c>
      <c r="BJ533" s="846">
        <v>3.3801000000000001</v>
      </c>
      <c r="BK533" s="842"/>
      <c r="BL533" s="855" t="s">
        <v>3146</v>
      </c>
      <c r="BM533" s="855" t="s">
        <v>3147</v>
      </c>
      <c r="BN533" s="855" t="s">
        <v>3148</v>
      </c>
      <c r="BO533" s="855" t="s">
        <v>3149</v>
      </c>
      <c r="BP533" s="855" t="s">
        <v>3150</v>
      </c>
      <c r="BQ533" s="842"/>
      <c r="BR533" s="856" t="s">
        <v>602</v>
      </c>
    </row>
    <row r="534" spans="1:70" s="428" customFormat="1" x14ac:dyDescent="0.25">
      <c r="A534" s="345" t="s">
        <v>3974</v>
      </c>
      <c r="B534" s="373"/>
      <c r="C534" s="719">
        <v>45362</v>
      </c>
      <c r="D534" s="373"/>
      <c r="E534" s="346">
        <v>1692.75</v>
      </c>
      <c r="F534" s="373"/>
      <c r="G534" s="347">
        <v>14.3</v>
      </c>
      <c r="H534" s="374"/>
      <c r="I534" s="348">
        <v>0.42130000000000001</v>
      </c>
      <c r="J534" s="348">
        <v>4.7618999999999998</v>
      </c>
      <c r="K534" s="348">
        <v>6.3197000000000001</v>
      </c>
      <c r="L534" s="348">
        <v>16.4495</v>
      </c>
      <c r="M534" s="348">
        <v>15.0442</v>
      </c>
      <c r="N534" s="350">
        <v>15.8833</v>
      </c>
      <c r="O534" s="348">
        <v>6.9151999999999996</v>
      </c>
      <c r="P534" s="348" t="s">
        <v>430</v>
      </c>
      <c r="Q534" s="348" t="s">
        <v>430</v>
      </c>
      <c r="R534" s="348" t="s">
        <v>430</v>
      </c>
      <c r="S534" s="348">
        <v>22.641500000000001</v>
      </c>
      <c r="T534" s="348">
        <v>12.4214</v>
      </c>
      <c r="U534" s="348">
        <v>11.893599999999999</v>
      </c>
      <c r="V534" s="348">
        <v>12.3331</v>
      </c>
      <c r="W534" s="348">
        <v>3.4731999999999998</v>
      </c>
      <c r="X534" s="348">
        <v>17.055800000000001</v>
      </c>
      <c r="Y534" s="374"/>
      <c r="Z534" s="346">
        <v>8</v>
      </c>
      <c r="AA534" s="346">
        <v>6</v>
      </c>
      <c r="AB534" s="346">
        <v>2</v>
      </c>
      <c r="AC534" s="346">
        <v>2</v>
      </c>
      <c r="AD534" s="346">
        <v>2</v>
      </c>
      <c r="AE534" s="346">
        <v>4</v>
      </c>
      <c r="AF534" s="346">
        <v>3</v>
      </c>
      <c r="AG534" s="346" t="s">
        <v>430</v>
      </c>
      <c r="AH534" s="346" t="s">
        <v>430</v>
      </c>
      <c r="AI534" s="346" t="s">
        <v>430</v>
      </c>
      <c r="AJ534" s="346">
        <v>2</v>
      </c>
      <c r="AK534" s="346">
        <v>2</v>
      </c>
      <c r="AL534" s="346">
        <v>6</v>
      </c>
      <c r="AM534" s="346">
        <v>5</v>
      </c>
      <c r="AN534" s="346">
        <v>2</v>
      </c>
      <c r="AO534" s="373"/>
      <c r="AP534" s="348" t="s">
        <v>430</v>
      </c>
      <c r="AQ534" s="348" t="s">
        <v>430</v>
      </c>
      <c r="AR534" s="348" t="s">
        <v>430</v>
      </c>
      <c r="AS534" s="348" t="s">
        <v>430</v>
      </c>
      <c r="AT534" s="348">
        <v>23.59</v>
      </c>
      <c r="AU534" s="351"/>
      <c r="AV534" s="346" t="s">
        <v>430</v>
      </c>
      <c r="AW534" s="346" t="s">
        <v>430</v>
      </c>
      <c r="AX534" s="346" t="s">
        <v>430</v>
      </c>
      <c r="AY534" s="346" t="s">
        <v>430</v>
      </c>
      <c r="AZ534" s="346">
        <v>4</v>
      </c>
      <c r="BA534" s="362"/>
      <c r="BB534" s="348">
        <v>19.556286554950301</v>
      </c>
      <c r="BC534" s="375">
        <v>1.2151216332919701</v>
      </c>
      <c r="BD534" s="375">
        <v>5.49031279800411E-2</v>
      </c>
      <c r="BE534" s="375">
        <v>0.425393986505608</v>
      </c>
      <c r="BF534" s="374"/>
      <c r="BG534" s="348">
        <v>45.179099999999998</v>
      </c>
      <c r="BH534" s="348">
        <v>21.678100000000001</v>
      </c>
      <c r="BI534" s="348">
        <v>31.773</v>
      </c>
      <c r="BJ534" s="348">
        <v>1.3697999999999999</v>
      </c>
      <c r="BK534" s="373"/>
      <c r="BL534" s="372" t="s">
        <v>3152</v>
      </c>
      <c r="BM534" s="372" t="s">
        <v>3153</v>
      </c>
      <c r="BN534" s="372" t="s">
        <v>3154</v>
      </c>
      <c r="BO534" s="372" t="s">
        <v>3155</v>
      </c>
      <c r="BP534" s="372" t="s">
        <v>3156</v>
      </c>
      <c r="BQ534" s="373"/>
      <c r="BR534" s="354" t="s">
        <v>443</v>
      </c>
    </row>
    <row r="535" spans="1:70" s="428" customFormat="1" x14ac:dyDescent="0.25">
      <c r="A535" s="345" t="s">
        <v>3975</v>
      </c>
      <c r="B535" s="373"/>
      <c r="C535" s="719">
        <v>42035</v>
      </c>
      <c r="D535" s="373"/>
      <c r="E535" s="346">
        <v>1210.3800000000001</v>
      </c>
      <c r="F535" s="373"/>
      <c r="G535" s="347">
        <v>40.840000000000003</v>
      </c>
      <c r="H535" s="374"/>
      <c r="I535" s="348">
        <v>0.46739999999999998</v>
      </c>
      <c r="J535" s="348">
        <v>4.3167</v>
      </c>
      <c r="K535" s="348">
        <v>3.8656999999999999</v>
      </c>
      <c r="L535" s="348">
        <v>12.724299999999999</v>
      </c>
      <c r="M535" s="348">
        <v>12.973699999999999</v>
      </c>
      <c r="N535" s="350">
        <v>18.997699999999998</v>
      </c>
      <c r="O535" s="348">
        <v>8.5496999999999996</v>
      </c>
      <c r="P535" s="348">
        <v>21.648299999999999</v>
      </c>
      <c r="Q535" s="348">
        <v>15.178599999999999</v>
      </c>
      <c r="R535" s="348">
        <v>15.106999999999999</v>
      </c>
      <c r="S535" s="348">
        <v>18.859100000000002</v>
      </c>
      <c r="T535" s="348">
        <v>10.6775</v>
      </c>
      <c r="U535" s="348">
        <v>15.399800000000001</v>
      </c>
      <c r="V535" s="348">
        <v>15.4977</v>
      </c>
      <c r="W535" s="348">
        <v>1.0641</v>
      </c>
      <c r="X535" s="348">
        <v>13.153600000000001</v>
      </c>
      <c r="Y535" s="374"/>
      <c r="Z535" s="346">
        <v>6</v>
      </c>
      <c r="AA535" s="346">
        <v>11</v>
      </c>
      <c r="AB535" s="346">
        <v>9</v>
      </c>
      <c r="AC535" s="346">
        <v>5</v>
      </c>
      <c r="AD535" s="346">
        <v>5</v>
      </c>
      <c r="AE535" s="346">
        <v>1</v>
      </c>
      <c r="AF535" s="346">
        <v>1</v>
      </c>
      <c r="AG535" s="346">
        <v>3</v>
      </c>
      <c r="AH535" s="346">
        <v>2</v>
      </c>
      <c r="AI535" s="346">
        <v>1</v>
      </c>
      <c r="AJ535" s="346">
        <v>5</v>
      </c>
      <c r="AK535" s="346">
        <v>5</v>
      </c>
      <c r="AL535" s="346">
        <v>1</v>
      </c>
      <c r="AM535" s="346">
        <v>1</v>
      </c>
      <c r="AN535" s="346">
        <v>9</v>
      </c>
      <c r="AO535" s="373"/>
      <c r="AP535" s="348">
        <v>15.89</v>
      </c>
      <c r="AQ535" s="348">
        <v>18.73</v>
      </c>
      <c r="AR535" s="348">
        <v>18.079999999999998</v>
      </c>
      <c r="AS535" s="348">
        <v>16.79</v>
      </c>
      <c r="AT535" s="348">
        <v>23.62</v>
      </c>
      <c r="AU535" s="351"/>
      <c r="AV535" s="346">
        <v>1</v>
      </c>
      <c r="AW535" s="346">
        <v>2</v>
      </c>
      <c r="AX535" s="346">
        <v>2</v>
      </c>
      <c r="AY535" s="346">
        <v>1</v>
      </c>
      <c r="AZ535" s="346">
        <v>3</v>
      </c>
      <c r="BA535" s="362"/>
      <c r="BB535" s="348">
        <v>15.03467310928</v>
      </c>
      <c r="BC535" s="375">
        <v>0.99297238536007304</v>
      </c>
      <c r="BD535" s="375">
        <v>9.5740833299164801E-2</v>
      </c>
      <c r="BE535" s="375">
        <v>0.21037340676817101</v>
      </c>
      <c r="BF535" s="374"/>
      <c r="BG535" s="348">
        <v>39.489699999999999</v>
      </c>
      <c r="BH535" s="348">
        <v>22.386800000000001</v>
      </c>
      <c r="BI535" s="348">
        <v>34.097900000000003</v>
      </c>
      <c r="BJ535" s="348">
        <v>4.0255999999999998</v>
      </c>
      <c r="BK535" s="373"/>
      <c r="BL535" s="372" t="s">
        <v>3158</v>
      </c>
      <c r="BM535" s="372" t="s">
        <v>3159</v>
      </c>
      <c r="BN535" s="372" t="s">
        <v>3160</v>
      </c>
      <c r="BO535" s="372" t="s">
        <v>643</v>
      </c>
      <c r="BP535" s="372" t="s">
        <v>3161</v>
      </c>
      <c r="BQ535" s="373"/>
      <c r="BR535" s="354" t="s">
        <v>476</v>
      </c>
    </row>
    <row r="536" spans="1:70" s="428" customFormat="1" x14ac:dyDescent="0.25">
      <c r="A536" s="345" t="s">
        <v>3976</v>
      </c>
      <c r="B536" s="373"/>
      <c r="C536" s="719">
        <v>45471</v>
      </c>
      <c r="D536" s="373"/>
      <c r="E536" s="346">
        <v>870.35</v>
      </c>
      <c r="F536" s="373"/>
      <c r="G536" s="347">
        <v>11.149800000000001</v>
      </c>
      <c r="H536" s="374"/>
      <c r="I536" s="348">
        <v>0.51480000000000004</v>
      </c>
      <c r="J536" s="348">
        <v>4.7371999999999996</v>
      </c>
      <c r="K536" s="348">
        <v>1.4448000000000001</v>
      </c>
      <c r="L536" s="348">
        <v>8.9794999999999998</v>
      </c>
      <c r="M536" s="348">
        <v>10.2118</v>
      </c>
      <c r="N536" s="350">
        <v>15.6738</v>
      </c>
      <c r="O536" s="348" t="s">
        <v>430</v>
      </c>
      <c r="P536" s="348" t="s">
        <v>430</v>
      </c>
      <c r="Q536" s="348" t="s">
        <v>430</v>
      </c>
      <c r="R536" s="348" t="s">
        <v>430</v>
      </c>
      <c r="S536" s="348">
        <v>14.3452</v>
      </c>
      <c r="T536" s="348">
        <v>7.8234000000000004</v>
      </c>
      <c r="U536" s="348">
        <v>13.1844</v>
      </c>
      <c r="V536" s="348">
        <v>13.0983</v>
      </c>
      <c r="W536" s="348">
        <v>-0.3049</v>
      </c>
      <c r="X536" s="348">
        <v>5.6725000000000003</v>
      </c>
      <c r="Y536" s="374"/>
      <c r="Z536" s="346">
        <v>5</v>
      </c>
      <c r="AA536" s="346">
        <v>7</v>
      </c>
      <c r="AB536" s="346">
        <v>12</v>
      </c>
      <c r="AC536" s="346">
        <v>12</v>
      </c>
      <c r="AD536" s="346">
        <v>9</v>
      </c>
      <c r="AE536" s="346">
        <v>5</v>
      </c>
      <c r="AF536" s="346" t="s">
        <v>430</v>
      </c>
      <c r="AG536" s="346" t="s">
        <v>430</v>
      </c>
      <c r="AH536" s="346" t="s">
        <v>430</v>
      </c>
      <c r="AI536" s="346" t="s">
        <v>430</v>
      </c>
      <c r="AJ536" s="346">
        <v>12</v>
      </c>
      <c r="AK536" s="346">
        <v>8</v>
      </c>
      <c r="AL536" s="346">
        <v>4</v>
      </c>
      <c r="AM536" s="346">
        <v>4</v>
      </c>
      <c r="AN536" s="346">
        <v>11</v>
      </c>
      <c r="AO536" s="373"/>
      <c r="AP536" s="348" t="s">
        <v>430</v>
      </c>
      <c r="AQ536" s="348" t="s">
        <v>430</v>
      </c>
      <c r="AR536" s="348" t="s">
        <v>430</v>
      </c>
      <c r="AS536" s="348" t="s">
        <v>430</v>
      </c>
      <c r="AT536" s="348">
        <v>17.55</v>
      </c>
      <c r="AU536" s="351"/>
      <c r="AV536" s="346" t="s">
        <v>430</v>
      </c>
      <c r="AW536" s="346" t="s">
        <v>430</v>
      </c>
      <c r="AX536" s="346" t="s">
        <v>430</v>
      </c>
      <c r="AY536" s="346" t="s">
        <v>430</v>
      </c>
      <c r="AZ536" s="346">
        <v>8</v>
      </c>
      <c r="BA536" s="362"/>
      <c r="BB536" s="348">
        <v>13.609669721862501</v>
      </c>
      <c r="BC536" s="375">
        <v>0.89839471121707504</v>
      </c>
      <c r="BD536" s="375">
        <v>6.6109738684230097E-3</v>
      </c>
      <c r="BE536" s="375">
        <v>5.1097359591029297E-2</v>
      </c>
      <c r="BF536" s="374"/>
      <c r="BG536" s="348">
        <v>44.560600000000001</v>
      </c>
      <c r="BH536" s="348">
        <v>27.438700000000001</v>
      </c>
      <c r="BI536" s="348">
        <v>18.817399999999999</v>
      </c>
      <c r="BJ536" s="348">
        <v>9.1832999999999991</v>
      </c>
      <c r="BK536" s="373"/>
      <c r="BL536" s="372" t="s">
        <v>3163</v>
      </c>
      <c r="BM536" s="372" t="s">
        <v>3164</v>
      </c>
      <c r="BN536" s="372" t="s">
        <v>3165</v>
      </c>
      <c r="BO536" s="372" t="s">
        <v>3166</v>
      </c>
      <c r="BP536" s="372" t="s">
        <v>3167</v>
      </c>
      <c r="BQ536" s="373"/>
      <c r="BR536" s="354" t="s">
        <v>443</v>
      </c>
    </row>
    <row r="537" spans="1:70" s="428" customFormat="1" x14ac:dyDescent="0.25">
      <c r="A537" s="345" t="s">
        <v>3977</v>
      </c>
      <c r="B537" s="373"/>
      <c r="C537" s="719">
        <v>45576</v>
      </c>
      <c r="D537" s="373"/>
      <c r="E537" s="346">
        <v>769.81299999999999</v>
      </c>
      <c r="F537" s="373"/>
      <c r="G537" s="347">
        <v>11.537800000000001</v>
      </c>
      <c r="H537" s="374"/>
      <c r="I537" s="348">
        <v>0.751</v>
      </c>
      <c r="J537" s="348">
        <v>5.5347999999999997</v>
      </c>
      <c r="K537" s="348">
        <v>5.6943000000000001</v>
      </c>
      <c r="L537" s="348">
        <v>14.995100000000001</v>
      </c>
      <c r="M537" s="348">
        <v>15.01</v>
      </c>
      <c r="N537" s="350">
        <v>16.462299999999999</v>
      </c>
      <c r="O537" s="348" t="s">
        <v>430</v>
      </c>
      <c r="P537" s="348" t="s">
        <v>430</v>
      </c>
      <c r="Q537" s="348" t="s">
        <v>430</v>
      </c>
      <c r="R537" s="348" t="s">
        <v>430</v>
      </c>
      <c r="S537" s="348">
        <v>22.505400000000002</v>
      </c>
      <c r="T537" s="348">
        <v>13.533099999999999</v>
      </c>
      <c r="U537" s="348">
        <v>14.056100000000001</v>
      </c>
      <c r="V537" s="348">
        <v>14.143000000000001</v>
      </c>
      <c r="W537" s="348">
        <v>1.4490000000000001</v>
      </c>
      <c r="X537" s="348">
        <v>8.8604000000000003</v>
      </c>
      <c r="Y537" s="374"/>
      <c r="Z537" s="346">
        <v>2</v>
      </c>
      <c r="AA537" s="346">
        <v>1</v>
      </c>
      <c r="AB537" s="346">
        <v>3</v>
      </c>
      <c r="AC537" s="346">
        <v>3</v>
      </c>
      <c r="AD537" s="346">
        <v>3</v>
      </c>
      <c r="AE537" s="346">
        <v>3</v>
      </c>
      <c r="AF537" s="346" t="s">
        <v>430</v>
      </c>
      <c r="AG537" s="346" t="s">
        <v>430</v>
      </c>
      <c r="AH537" s="346" t="s">
        <v>430</v>
      </c>
      <c r="AI537" s="346" t="s">
        <v>430</v>
      </c>
      <c r="AJ537" s="346">
        <v>3</v>
      </c>
      <c r="AK537" s="346">
        <v>1</v>
      </c>
      <c r="AL537" s="346">
        <v>2</v>
      </c>
      <c r="AM537" s="346">
        <v>2</v>
      </c>
      <c r="AN537" s="346">
        <v>7</v>
      </c>
      <c r="AO537" s="373"/>
      <c r="AP537" s="348" t="s">
        <v>430</v>
      </c>
      <c r="AQ537" s="348" t="s">
        <v>430</v>
      </c>
      <c r="AR537" s="348" t="s">
        <v>430</v>
      </c>
      <c r="AS537" s="348" t="s">
        <v>430</v>
      </c>
      <c r="AT537" s="348">
        <v>25.37</v>
      </c>
      <c r="AU537" s="351"/>
      <c r="AV537" s="346" t="s">
        <v>430</v>
      </c>
      <c r="AW537" s="346" t="s">
        <v>430</v>
      </c>
      <c r="AX537" s="346" t="s">
        <v>430</v>
      </c>
      <c r="AY537" s="346" t="s">
        <v>430</v>
      </c>
      <c r="AZ537" s="346">
        <v>2</v>
      </c>
      <c r="BA537" s="362"/>
      <c r="BB537" s="348">
        <v>19.991944957603</v>
      </c>
      <c r="BC537" s="375">
        <v>1.15931922781944</v>
      </c>
      <c r="BD537" s="375">
        <v>2.1311144465010399E-2</v>
      </c>
      <c r="BE537" s="375">
        <v>0.40214657712394802</v>
      </c>
      <c r="BF537" s="374"/>
      <c r="BG537" s="348">
        <v>37.688099999999999</v>
      </c>
      <c r="BH537" s="348">
        <v>14.7898</v>
      </c>
      <c r="BI537" s="348">
        <v>42.728700000000003</v>
      </c>
      <c r="BJ537" s="348">
        <v>4.7934000000000001</v>
      </c>
      <c r="BK537" s="373"/>
      <c r="BL537" s="372" t="s">
        <v>3169</v>
      </c>
      <c r="BM537" s="372" t="s">
        <v>3170</v>
      </c>
      <c r="BN537" s="372" t="s">
        <v>3171</v>
      </c>
      <c r="BO537" s="372" t="s">
        <v>3172</v>
      </c>
      <c r="BP537" s="372" t="s">
        <v>3173</v>
      </c>
      <c r="BQ537" s="373"/>
      <c r="BR537" s="354" t="s">
        <v>476</v>
      </c>
    </row>
    <row r="538" spans="1:70" s="428" customFormat="1" x14ac:dyDescent="0.25">
      <c r="A538" s="345" t="s">
        <v>3978</v>
      </c>
      <c r="B538" s="373"/>
      <c r="C538" s="719">
        <v>45152</v>
      </c>
      <c r="D538" s="373"/>
      <c r="E538" s="346">
        <v>705.5</v>
      </c>
      <c r="F538" s="373"/>
      <c r="G538" s="347">
        <v>16.869399999999999</v>
      </c>
      <c r="H538" s="374"/>
      <c r="I538" s="348">
        <v>0.73809999999999998</v>
      </c>
      <c r="J538" s="348">
        <v>3.5644</v>
      </c>
      <c r="K538" s="348">
        <v>5.4081000000000001</v>
      </c>
      <c r="L538" s="348">
        <v>22.7883</v>
      </c>
      <c r="M538" s="348">
        <v>15.247</v>
      </c>
      <c r="N538" s="350">
        <v>12.841100000000001</v>
      </c>
      <c r="O538" s="348">
        <v>1.0119</v>
      </c>
      <c r="P538" s="348" t="s">
        <v>430</v>
      </c>
      <c r="Q538" s="348" t="s">
        <v>430</v>
      </c>
      <c r="R538" s="348" t="s">
        <v>430</v>
      </c>
      <c r="S538" s="348">
        <v>32.154600000000002</v>
      </c>
      <c r="T538" s="348">
        <v>12.277799999999999</v>
      </c>
      <c r="U538" s="348">
        <v>13.632300000000001</v>
      </c>
      <c r="V538" s="348">
        <v>9.0297000000000001</v>
      </c>
      <c r="W538" s="348">
        <v>0.77600000000000002</v>
      </c>
      <c r="X538" s="348">
        <v>20.165500000000002</v>
      </c>
      <c r="Y538" s="374"/>
      <c r="Z538" s="346">
        <v>3</v>
      </c>
      <c r="AA538" s="346">
        <v>12</v>
      </c>
      <c r="AB538" s="346">
        <v>4</v>
      </c>
      <c r="AC538" s="346">
        <v>1</v>
      </c>
      <c r="AD538" s="346">
        <v>1</v>
      </c>
      <c r="AE538" s="346">
        <v>8</v>
      </c>
      <c r="AF538" s="346">
        <v>7</v>
      </c>
      <c r="AG538" s="346" t="s">
        <v>430</v>
      </c>
      <c r="AH538" s="346" t="s">
        <v>430</v>
      </c>
      <c r="AI538" s="346" t="s">
        <v>430</v>
      </c>
      <c r="AJ538" s="346">
        <v>1</v>
      </c>
      <c r="AK538" s="346">
        <v>3</v>
      </c>
      <c r="AL538" s="346">
        <v>3</v>
      </c>
      <c r="AM538" s="346">
        <v>8</v>
      </c>
      <c r="AN538" s="346">
        <v>10</v>
      </c>
      <c r="AO538" s="373"/>
      <c r="AP538" s="348" t="s">
        <v>430</v>
      </c>
      <c r="AQ538" s="348" t="s">
        <v>430</v>
      </c>
      <c r="AR538" s="348" t="s">
        <v>430</v>
      </c>
      <c r="AS538" s="348" t="s">
        <v>430</v>
      </c>
      <c r="AT538" s="348">
        <v>26.93</v>
      </c>
      <c r="AU538" s="351"/>
      <c r="AV538" s="346" t="s">
        <v>430</v>
      </c>
      <c r="AW538" s="346" t="s">
        <v>430</v>
      </c>
      <c r="AX538" s="346" t="s">
        <v>430</v>
      </c>
      <c r="AY538" s="346" t="s">
        <v>430</v>
      </c>
      <c r="AZ538" s="346">
        <v>1</v>
      </c>
      <c r="BA538" s="362"/>
      <c r="BB538" s="348">
        <v>19.5754864830276</v>
      </c>
      <c r="BC538" s="375">
        <v>1.2012848764617401</v>
      </c>
      <c r="BD538" s="375">
        <v>6.2918403027489606E-2</v>
      </c>
      <c r="BE538" s="375">
        <v>0.116968674953456</v>
      </c>
      <c r="BF538" s="374"/>
      <c r="BG538" s="348">
        <v>28.346499999999999</v>
      </c>
      <c r="BH538" s="348">
        <v>22.839400000000001</v>
      </c>
      <c r="BI538" s="348">
        <v>31.4542</v>
      </c>
      <c r="BJ538" s="348">
        <v>17.3599</v>
      </c>
      <c r="BK538" s="373"/>
      <c r="BL538" s="372" t="s">
        <v>3175</v>
      </c>
      <c r="BM538" s="372" t="s">
        <v>3176</v>
      </c>
      <c r="BN538" s="372" t="s">
        <v>3177</v>
      </c>
      <c r="BO538" s="372" t="s">
        <v>3178</v>
      </c>
      <c r="BP538" s="372" t="s">
        <v>3179</v>
      </c>
      <c r="BQ538" s="373"/>
      <c r="BR538" s="354" t="s">
        <v>547</v>
      </c>
    </row>
    <row r="539" spans="1:70" s="428" customFormat="1" x14ac:dyDescent="0.25">
      <c r="A539" s="345" t="s">
        <v>3979</v>
      </c>
      <c r="B539" s="373"/>
      <c r="C539" s="719">
        <v>45512</v>
      </c>
      <c r="D539" s="373"/>
      <c r="E539" s="346">
        <v>689.53</v>
      </c>
      <c r="F539" s="373"/>
      <c r="G539" s="347">
        <v>11.641</v>
      </c>
      <c r="H539" s="374"/>
      <c r="I539" s="348">
        <v>-3.1800000000000002E-2</v>
      </c>
      <c r="J539" s="348">
        <v>4.4832000000000001</v>
      </c>
      <c r="K539" s="348">
        <v>3.7216999999999998</v>
      </c>
      <c r="L539" s="348">
        <v>9.1791</v>
      </c>
      <c r="M539" s="348">
        <v>4.2904</v>
      </c>
      <c r="N539" s="350">
        <v>3.5859999999999999</v>
      </c>
      <c r="O539" s="348" t="s">
        <v>430</v>
      </c>
      <c r="P539" s="348" t="s">
        <v>430</v>
      </c>
      <c r="Q539" s="348" t="s">
        <v>430</v>
      </c>
      <c r="R539" s="348" t="s">
        <v>430</v>
      </c>
      <c r="S539" s="348">
        <v>15.642099999999999</v>
      </c>
      <c r="T539" s="348">
        <v>2.0988000000000002</v>
      </c>
      <c r="U539" s="348">
        <v>-0.25530000000000003</v>
      </c>
      <c r="V539" s="348">
        <v>0.4123</v>
      </c>
      <c r="W539" s="348">
        <v>-0.32200000000000001</v>
      </c>
      <c r="X539" s="348">
        <v>8.5108999999999995</v>
      </c>
      <c r="Y539" s="374"/>
      <c r="Z539" s="346">
        <v>12</v>
      </c>
      <c r="AA539" s="346">
        <v>9</v>
      </c>
      <c r="AB539" s="346">
        <v>10</v>
      </c>
      <c r="AC539" s="346">
        <v>10</v>
      </c>
      <c r="AD539" s="346">
        <v>12</v>
      </c>
      <c r="AE539" s="346">
        <v>12</v>
      </c>
      <c r="AF539" s="346" t="s">
        <v>430</v>
      </c>
      <c r="AG539" s="346" t="s">
        <v>430</v>
      </c>
      <c r="AH539" s="346" t="s">
        <v>430</v>
      </c>
      <c r="AI539" s="346" t="s">
        <v>430</v>
      </c>
      <c r="AJ539" s="346">
        <v>10</v>
      </c>
      <c r="AK539" s="346">
        <v>12</v>
      </c>
      <c r="AL539" s="346">
        <v>12</v>
      </c>
      <c r="AM539" s="346">
        <v>12</v>
      </c>
      <c r="AN539" s="346">
        <v>12</v>
      </c>
      <c r="AO539" s="373"/>
      <c r="AP539" s="348" t="s">
        <v>430</v>
      </c>
      <c r="AQ539" s="348" t="s">
        <v>430</v>
      </c>
      <c r="AR539" s="348" t="s">
        <v>430</v>
      </c>
      <c r="AS539" s="348" t="s">
        <v>430</v>
      </c>
      <c r="AT539" s="348">
        <v>6.13</v>
      </c>
      <c r="AU539" s="351"/>
      <c r="AV539" s="346" t="s">
        <v>430</v>
      </c>
      <c r="AW539" s="346" t="s">
        <v>430</v>
      </c>
      <c r="AX539" s="346" t="s">
        <v>430</v>
      </c>
      <c r="AY539" s="346" t="s">
        <v>430</v>
      </c>
      <c r="AZ539" s="346">
        <v>12</v>
      </c>
      <c r="BA539" s="362"/>
      <c r="BB539" s="348">
        <v>23.615997518740599</v>
      </c>
      <c r="BC539" s="375">
        <v>1.2797746998549699</v>
      </c>
      <c r="BD539" s="375">
        <v>1.6284934767729801E-2</v>
      </c>
      <c r="BE539" s="375">
        <v>0.30623323428590099</v>
      </c>
      <c r="BF539" s="374"/>
      <c r="BG539" s="348">
        <v>36.312899999999999</v>
      </c>
      <c r="BH539" s="348">
        <v>33.552799999999998</v>
      </c>
      <c r="BI539" s="348">
        <v>22.691500000000001</v>
      </c>
      <c r="BJ539" s="348">
        <v>7.4428000000000001</v>
      </c>
      <c r="BK539" s="373"/>
      <c r="BL539" s="372" t="s">
        <v>3181</v>
      </c>
      <c r="BM539" s="372" t="s">
        <v>3182</v>
      </c>
      <c r="BN539" s="372" t="s">
        <v>3183</v>
      </c>
      <c r="BO539" s="372" t="s">
        <v>3184</v>
      </c>
      <c r="BP539" s="372" t="s">
        <v>3185</v>
      </c>
      <c r="BQ539" s="373"/>
      <c r="BR539" s="354" t="s">
        <v>476</v>
      </c>
    </row>
    <row r="540" spans="1:70" s="428" customFormat="1" x14ac:dyDescent="0.25">
      <c r="A540" s="345" t="s">
        <v>3980</v>
      </c>
      <c r="B540" s="373"/>
      <c r="C540" s="719">
        <v>45518</v>
      </c>
      <c r="D540" s="373"/>
      <c r="E540" s="346">
        <v>694.33</v>
      </c>
      <c r="F540" s="373"/>
      <c r="G540" s="347">
        <v>11.32</v>
      </c>
      <c r="H540" s="374"/>
      <c r="I540" s="348">
        <v>0.53290000000000004</v>
      </c>
      <c r="J540" s="348">
        <v>5.4985999999999997</v>
      </c>
      <c r="K540" s="348">
        <v>7.4004000000000003</v>
      </c>
      <c r="L540" s="348">
        <v>14.691000000000001</v>
      </c>
      <c r="M540" s="348">
        <v>14.1129</v>
      </c>
      <c r="N540" s="350">
        <v>11.857699999999999</v>
      </c>
      <c r="O540" s="348" t="s">
        <v>430</v>
      </c>
      <c r="P540" s="348" t="s">
        <v>430</v>
      </c>
      <c r="Q540" s="348" t="s">
        <v>430</v>
      </c>
      <c r="R540" s="348" t="s">
        <v>430</v>
      </c>
      <c r="S540" s="348">
        <v>21.459199999999999</v>
      </c>
      <c r="T540" s="348">
        <v>11.0893</v>
      </c>
      <c r="U540" s="348">
        <v>9.4778000000000002</v>
      </c>
      <c r="V540" s="348">
        <v>8.9509000000000007</v>
      </c>
      <c r="W540" s="348">
        <v>3.758</v>
      </c>
      <c r="X540" s="348">
        <v>6.9555999999999996</v>
      </c>
      <c r="Y540" s="374"/>
      <c r="Z540" s="346">
        <v>4</v>
      </c>
      <c r="AA540" s="346">
        <v>2</v>
      </c>
      <c r="AB540" s="346">
        <v>1</v>
      </c>
      <c r="AC540" s="346">
        <v>4</v>
      </c>
      <c r="AD540" s="346">
        <v>4</v>
      </c>
      <c r="AE540" s="346">
        <v>9</v>
      </c>
      <c r="AF540" s="346" t="s">
        <v>430</v>
      </c>
      <c r="AG540" s="346" t="s">
        <v>430</v>
      </c>
      <c r="AH540" s="346" t="s">
        <v>430</v>
      </c>
      <c r="AI540" s="346" t="s">
        <v>430</v>
      </c>
      <c r="AJ540" s="346">
        <v>4</v>
      </c>
      <c r="AK540" s="346">
        <v>4</v>
      </c>
      <c r="AL540" s="346">
        <v>9</v>
      </c>
      <c r="AM540" s="346">
        <v>9</v>
      </c>
      <c r="AN540" s="346">
        <v>1</v>
      </c>
      <c r="AO540" s="373"/>
      <c r="AP540" s="348" t="s">
        <v>430</v>
      </c>
      <c r="AQ540" s="348" t="s">
        <v>430</v>
      </c>
      <c r="AR540" s="348" t="s">
        <v>430</v>
      </c>
      <c r="AS540" s="348" t="s">
        <v>430</v>
      </c>
      <c r="AT540" s="348">
        <v>20.12</v>
      </c>
      <c r="AU540" s="351"/>
      <c r="AV540" s="346" t="s">
        <v>430</v>
      </c>
      <c r="AW540" s="346" t="s">
        <v>430</v>
      </c>
      <c r="AX540" s="346" t="s">
        <v>430</v>
      </c>
      <c r="AY540" s="346" t="s">
        <v>430</v>
      </c>
      <c r="AZ540" s="346">
        <v>5</v>
      </c>
      <c r="BA540" s="362"/>
      <c r="BB540" s="348">
        <v>18.423354268628099</v>
      </c>
      <c r="BC540" s="375">
        <v>1.1023797163823199</v>
      </c>
      <c r="BD540" s="375">
        <v>1.34023613876683E-2</v>
      </c>
      <c r="BE540" s="375">
        <v>0.179425373802959</v>
      </c>
      <c r="BF540" s="374"/>
      <c r="BG540" s="348">
        <v>45.685200000000002</v>
      </c>
      <c r="BH540" s="348">
        <v>18.785399999999999</v>
      </c>
      <c r="BI540" s="348">
        <v>34.039099999999998</v>
      </c>
      <c r="BJ540" s="348">
        <v>1.4903</v>
      </c>
      <c r="BK540" s="373"/>
      <c r="BL540" s="372" t="s">
        <v>3187</v>
      </c>
      <c r="BM540" s="372" t="s">
        <v>3188</v>
      </c>
      <c r="BN540" s="372" t="s">
        <v>3189</v>
      </c>
      <c r="BO540" s="372" t="s">
        <v>3190</v>
      </c>
      <c r="BP540" s="372" t="s">
        <v>2930</v>
      </c>
      <c r="BQ540" s="373"/>
      <c r="BR540" s="354" t="s">
        <v>602</v>
      </c>
    </row>
    <row r="541" spans="1:70" s="428" customFormat="1" x14ac:dyDescent="0.25">
      <c r="A541" s="345" t="s">
        <v>3981</v>
      </c>
      <c r="B541" s="373"/>
      <c r="C541" s="719">
        <v>45467</v>
      </c>
      <c r="D541" s="373"/>
      <c r="E541" s="346">
        <v>673.9</v>
      </c>
      <c r="F541" s="373"/>
      <c r="G541" s="347">
        <v>10.715</v>
      </c>
      <c r="H541" s="374"/>
      <c r="I541" s="348">
        <v>0.85940000000000005</v>
      </c>
      <c r="J541" s="348">
        <v>4.9934000000000003</v>
      </c>
      <c r="K541" s="348">
        <v>3.7008999999999999</v>
      </c>
      <c r="L541" s="348">
        <v>9.6129999999999995</v>
      </c>
      <c r="M541" s="348">
        <v>7.7858999999999998</v>
      </c>
      <c r="N541" s="350">
        <v>11.349</v>
      </c>
      <c r="O541" s="348" t="s">
        <v>430</v>
      </c>
      <c r="P541" s="348" t="s">
        <v>430</v>
      </c>
      <c r="Q541" s="348" t="s">
        <v>430</v>
      </c>
      <c r="R541" s="348" t="s">
        <v>430</v>
      </c>
      <c r="S541" s="348">
        <v>15.6416</v>
      </c>
      <c r="T541" s="348">
        <v>4.6948999999999996</v>
      </c>
      <c r="U541" s="348">
        <v>7.4229000000000003</v>
      </c>
      <c r="V541" s="348">
        <v>7.2271999999999998</v>
      </c>
      <c r="W541" s="348">
        <v>3.0615000000000001</v>
      </c>
      <c r="X541" s="348">
        <v>3.5428999999999999</v>
      </c>
      <c r="Y541" s="374"/>
      <c r="Z541" s="346">
        <v>1</v>
      </c>
      <c r="AA541" s="346">
        <v>5</v>
      </c>
      <c r="AB541" s="346">
        <v>11</v>
      </c>
      <c r="AC541" s="346">
        <v>9</v>
      </c>
      <c r="AD541" s="346">
        <v>10</v>
      </c>
      <c r="AE541" s="346">
        <v>10</v>
      </c>
      <c r="AF541" s="346" t="s">
        <v>430</v>
      </c>
      <c r="AG541" s="346" t="s">
        <v>430</v>
      </c>
      <c r="AH541" s="346" t="s">
        <v>430</v>
      </c>
      <c r="AI541" s="346" t="s">
        <v>430</v>
      </c>
      <c r="AJ541" s="346">
        <v>11</v>
      </c>
      <c r="AK541" s="346">
        <v>10</v>
      </c>
      <c r="AL541" s="346">
        <v>10</v>
      </c>
      <c r="AM541" s="346">
        <v>11</v>
      </c>
      <c r="AN541" s="346">
        <v>3</v>
      </c>
      <c r="AO541" s="373"/>
      <c r="AP541" s="348" t="s">
        <v>430</v>
      </c>
      <c r="AQ541" s="348" t="s">
        <v>430</v>
      </c>
      <c r="AR541" s="348" t="s">
        <v>430</v>
      </c>
      <c r="AS541" s="348" t="s">
        <v>430</v>
      </c>
      <c r="AT541" s="348">
        <v>12.7</v>
      </c>
      <c r="AU541" s="351"/>
      <c r="AV541" s="346" t="s">
        <v>430</v>
      </c>
      <c r="AW541" s="346" t="s">
        <v>430</v>
      </c>
      <c r="AX541" s="346" t="s">
        <v>430</v>
      </c>
      <c r="AY541" s="346" t="s">
        <v>430</v>
      </c>
      <c r="AZ541" s="346">
        <v>10</v>
      </c>
      <c r="BA541" s="362"/>
      <c r="BB541" s="348">
        <v>15.2149345752873</v>
      </c>
      <c r="BC541" s="375">
        <v>1.0109136876210201</v>
      </c>
      <c r="BD541" s="375">
        <v>-8.5440493256541596E-3</v>
      </c>
      <c r="BE541" s="375">
        <v>-0.17374194347837801</v>
      </c>
      <c r="BF541" s="374"/>
      <c r="BG541" s="348">
        <v>46.517200000000003</v>
      </c>
      <c r="BH541" s="348">
        <v>10.476800000000001</v>
      </c>
      <c r="BI541" s="348">
        <v>34.715699999999998</v>
      </c>
      <c r="BJ541" s="348">
        <v>8.2903000000000002</v>
      </c>
      <c r="BK541" s="373"/>
      <c r="BL541" s="372" t="s">
        <v>3192</v>
      </c>
      <c r="BM541" s="372" t="s">
        <v>3193</v>
      </c>
      <c r="BN541" s="372" t="s">
        <v>3194</v>
      </c>
      <c r="BO541" s="372" t="s">
        <v>1260</v>
      </c>
      <c r="BP541" s="372" t="s">
        <v>3195</v>
      </c>
      <c r="BQ541" s="373"/>
      <c r="BR541" s="354" t="s">
        <v>602</v>
      </c>
    </row>
    <row r="542" spans="1:70" s="428" customFormat="1" x14ac:dyDescent="0.25">
      <c r="A542" s="885" t="s">
        <v>93</v>
      </c>
      <c r="B542" s="402"/>
      <c r="C542" s="724"/>
      <c r="D542" s="402"/>
      <c r="E542" s="403"/>
      <c r="F542" s="402"/>
      <c r="G542" s="404"/>
      <c r="H542" s="406"/>
      <c r="I542" s="405">
        <v>0.44450000000000001</v>
      </c>
      <c r="J542" s="405">
        <v>4.7548000000000004</v>
      </c>
      <c r="K542" s="405">
        <v>4.6432000000000002</v>
      </c>
      <c r="L542" s="405">
        <v>12.5281</v>
      </c>
      <c r="M542" s="405">
        <v>11.038</v>
      </c>
      <c r="N542" s="407">
        <v>13.7096</v>
      </c>
      <c r="O542" s="405">
        <v>5.5777000000000001</v>
      </c>
      <c r="P542" s="405">
        <v>22.468299999999999</v>
      </c>
      <c r="Q542" s="405">
        <v>18.414400000000001</v>
      </c>
      <c r="R542" s="405">
        <v>15.106999999999999</v>
      </c>
      <c r="S542" s="405">
        <v>19.067699999999999</v>
      </c>
      <c r="T542" s="405">
        <v>8.4855</v>
      </c>
      <c r="U542" s="405">
        <v>10.2128</v>
      </c>
      <c r="V542" s="405">
        <v>10.3447</v>
      </c>
      <c r="W542" s="405">
        <v>1.7063999999999999</v>
      </c>
      <c r="X542" s="405">
        <v>12.7532</v>
      </c>
      <c r="Y542" s="406"/>
      <c r="Z542" s="403">
        <v>12</v>
      </c>
      <c r="AA542" s="403">
        <v>12</v>
      </c>
      <c r="AB542" s="403">
        <v>12</v>
      </c>
      <c r="AC542" s="403">
        <v>12</v>
      </c>
      <c r="AD542" s="403">
        <v>12</v>
      </c>
      <c r="AE542" s="403">
        <v>12</v>
      </c>
      <c r="AF542" s="403">
        <v>7</v>
      </c>
      <c r="AG542" s="403">
        <v>3</v>
      </c>
      <c r="AH542" s="403">
        <v>2</v>
      </c>
      <c r="AI542" s="403">
        <v>1</v>
      </c>
      <c r="AJ542" s="403">
        <v>12</v>
      </c>
      <c r="AK542" s="403">
        <v>12</v>
      </c>
      <c r="AL542" s="403">
        <v>12</v>
      </c>
      <c r="AM542" s="403">
        <v>12</v>
      </c>
      <c r="AN542" s="403">
        <v>12</v>
      </c>
      <c r="AO542" s="402"/>
      <c r="AP542" s="405">
        <v>15.89</v>
      </c>
      <c r="AQ542" s="405">
        <v>21.344999999999999</v>
      </c>
      <c r="AR542" s="405">
        <v>19.605</v>
      </c>
      <c r="AS542" s="405">
        <v>16.2433333333333</v>
      </c>
      <c r="AT542" s="405">
        <v>18.212499999999999</v>
      </c>
      <c r="AU542" s="408"/>
      <c r="AV542" s="403">
        <v>1</v>
      </c>
      <c r="AW542" s="403">
        <v>2</v>
      </c>
      <c r="AX542" s="403">
        <v>2</v>
      </c>
      <c r="AY542" s="403">
        <v>3</v>
      </c>
      <c r="AZ542" s="403">
        <v>12</v>
      </c>
      <c r="BA542" s="409"/>
      <c r="BB542" s="405"/>
      <c r="BC542" s="410"/>
      <c r="BD542" s="410"/>
      <c r="BE542" s="410"/>
      <c r="BF542" s="406"/>
      <c r="BG542" s="405"/>
      <c r="BH542" s="405"/>
      <c r="BI542" s="405"/>
      <c r="BJ542" s="405"/>
      <c r="BK542" s="402"/>
      <c r="BL542" s="401"/>
      <c r="BM542" s="401"/>
      <c r="BN542" s="401"/>
      <c r="BO542" s="401"/>
      <c r="BP542" s="401"/>
      <c r="BQ542" s="402"/>
      <c r="BR542" s="411"/>
    </row>
    <row r="543" spans="1:70" s="428" customFormat="1" x14ac:dyDescent="0.25">
      <c r="A543" s="886" t="s">
        <v>94</v>
      </c>
      <c r="B543" s="373"/>
      <c r="C543" s="719"/>
      <c r="D543" s="373"/>
      <c r="E543" s="346"/>
      <c r="F543" s="373"/>
      <c r="G543" s="347"/>
      <c r="H543" s="374"/>
      <c r="I543" s="348">
        <v>0.85940000000000005</v>
      </c>
      <c r="J543" s="348">
        <v>5.5347999999999997</v>
      </c>
      <c r="K543" s="348">
        <v>7.4004000000000003</v>
      </c>
      <c r="L543" s="348">
        <v>22.7883</v>
      </c>
      <c r="M543" s="348">
        <v>15.247</v>
      </c>
      <c r="N543" s="350">
        <v>18.997699999999998</v>
      </c>
      <c r="O543" s="348">
        <v>8.5496999999999996</v>
      </c>
      <c r="P543" s="348">
        <v>23.949200000000001</v>
      </c>
      <c r="Q543" s="348">
        <v>21.650099999999998</v>
      </c>
      <c r="R543" s="348">
        <v>15.106999999999999</v>
      </c>
      <c r="S543" s="348">
        <v>32.154600000000002</v>
      </c>
      <c r="T543" s="348">
        <v>13.533099999999999</v>
      </c>
      <c r="U543" s="348">
        <v>15.399800000000001</v>
      </c>
      <c r="V543" s="348">
        <v>15.4977</v>
      </c>
      <c r="W543" s="348">
        <v>3.758</v>
      </c>
      <c r="X543" s="348">
        <v>20.620100000000001</v>
      </c>
      <c r="Y543" s="374"/>
      <c r="Z543" s="346"/>
      <c r="AA543" s="346"/>
      <c r="AB543" s="346"/>
      <c r="AC543" s="346"/>
      <c r="AD543" s="346"/>
      <c r="AE543" s="346"/>
      <c r="AF543" s="346"/>
      <c r="AG543" s="346"/>
      <c r="AH543" s="346"/>
      <c r="AI543" s="346"/>
      <c r="AJ543" s="346"/>
      <c r="AK543" s="346"/>
      <c r="AL543" s="346"/>
      <c r="AM543" s="346"/>
      <c r="AN543" s="346"/>
      <c r="AO543" s="373"/>
      <c r="AP543" s="348">
        <v>15.89</v>
      </c>
      <c r="AQ543" s="348">
        <v>23.96</v>
      </c>
      <c r="AR543" s="348">
        <v>21.13</v>
      </c>
      <c r="AS543" s="348">
        <v>16.79</v>
      </c>
      <c r="AT543" s="348">
        <v>26.93</v>
      </c>
      <c r="AU543" s="351"/>
      <c r="AV543" s="346"/>
      <c r="AW543" s="346"/>
      <c r="AX543" s="346"/>
      <c r="AY543" s="346"/>
      <c r="AZ543" s="346"/>
      <c r="BA543" s="362"/>
      <c r="BB543" s="348"/>
      <c r="BC543" s="375"/>
      <c r="BD543" s="375"/>
      <c r="BE543" s="375"/>
      <c r="BF543" s="374"/>
      <c r="BG543" s="348"/>
      <c r="BH543" s="348"/>
      <c r="BI543" s="348"/>
      <c r="BJ543" s="348"/>
      <c r="BK543" s="373"/>
      <c r="BL543" s="372"/>
      <c r="BM543" s="372"/>
      <c r="BN543" s="372"/>
      <c r="BO543" s="372"/>
      <c r="BP543" s="372"/>
      <c r="BQ543" s="373"/>
      <c r="BR543" s="354"/>
    </row>
    <row r="544" spans="1:70" s="428" customFormat="1" x14ac:dyDescent="0.25">
      <c r="A544" s="886" t="s">
        <v>95</v>
      </c>
      <c r="B544" s="373"/>
      <c r="C544" s="719"/>
      <c r="D544" s="373"/>
      <c r="E544" s="346"/>
      <c r="F544" s="373"/>
      <c r="G544" s="347"/>
      <c r="H544" s="374"/>
      <c r="I544" s="348">
        <v>-3.1800000000000002E-2</v>
      </c>
      <c r="J544" s="348">
        <v>3.5644</v>
      </c>
      <c r="K544" s="348">
        <v>1.4448000000000001</v>
      </c>
      <c r="L544" s="348">
        <v>8.9794999999999998</v>
      </c>
      <c r="M544" s="348">
        <v>4.2904</v>
      </c>
      <c r="N544" s="350">
        <v>3.5859999999999999</v>
      </c>
      <c r="O544" s="348">
        <v>1.0119</v>
      </c>
      <c r="P544" s="348">
        <v>21.648299999999999</v>
      </c>
      <c r="Q544" s="348">
        <v>15.178599999999999</v>
      </c>
      <c r="R544" s="348">
        <v>15.106999999999999</v>
      </c>
      <c r="S544" s="348">
        <v>14.3452</v>
      </c>
      <c r="T544" s="348">
        <v>2.0988000000000002</v>
      </c>
      <c r="U544" s="348">
        <v>-0.25530000000000003</v>
      </c>
      <c r="V544" s="348">
        <v>0.4123</v>
      </c>
      <c r="W544" s="348">
        <v>-0.32200000000000001</v>
      </c>
      <c r="X544" s="348">
        <v>3.5428999999999999</v>
      </c>
      <c r="Y544" s="374"/>
      <c r="Z544" s="346"/>
      <c r="AA544" s="346"/>
      <c r="AB544" s="346"/>
      <c r="AC544" s="346"/>
      <c r="AD544" s="346"/>
      <c r="AE544" s="346"/>
      <c r="AF544" s="346"/>
      <c r="AG544" s="346"/>
      <c r="AH544" s="346"/>
      <c r="AI544" s="346"/>
      <c r="AJ544" s="346"/>
      <c r="AK544" s="346"/>
      <c r="AL544" s="346"/>
      <c r="AM544" s="346"/>
      <c r="AN544" s="346"/>
      <c r="AO544" s="373"/>
      <c r="AP544" s="348">
        <v>15.89</v>
      </c>
      <c r="AQ544" s="348">
        <v>18.73</v>
      </c>
      <c r="AR544" s="348">
        <v>18.079999999999998</v>
      </c>
      <c r="AS544" s="348">
        <v>15.75</v>
      </c>
      <c r="AT544" s="348">
        <v>6.13</v>
      </c>
      <c r="AU544" s="351"/>
      <c r="AV544" s="346"/>
      <c r="AW544" s="346"/>
      <c r="AX544" s="346"/>
      <c r="AY544" s="346"/>
      <c r="AZ544" s="346"/>
      <c r="BA544" s="362"/>
      <c r="BB544" s="348"/>
      <c r="BC544" s="375"/>
      <c r="BD544" s="375"/>
      <c r="BE544" s="375"/>
      <c r="BF544" s="374"/>
      <c r="BG544" s="348"/>
      <c r="BH544" s="348"/>
      <c r="BI544" s="348"/>
      <c r="BJ544" s="348"/>
      <c r="BK544" s="373"/>
      <c r="BL544" s="372"/>
      <c r="BM544" s="372"/>
      <c r="BN544" s="372"/>
      <c r="BO544" s="372"/>
      <c r="BP544" s="372"/>
      <c r="BQ544" s="373"/>
      <c r="BR544" s="354"/>
    </row>
    <row r="545" spans="1:70" s="428" customFormat="1" x14ac:dyDescent="0.25">
      <c r="A545" s="887" t="s">
        <v>96</v>
      </c>
      <c r="B545" s="413"/>
      <c r="C545" s="725"/>
      <c r="D545" s="413"/>
      <c r="E545" s="414"/>
      <c r="F545" s="413"/>
      <c r="G545" s="415"/>
      <c r="H545" s="417"/>
      <c r="I545" s="416">
        <v>0.45590000000000003</v>
      </c>
      <c r="J545" s="416">
        <v>4.7495500000000002</v>
      </c>
      <c r="K545" s="416">
        <v>4.5446</v>
      </c>
      <c r="L545" s="416">
        <v>10.922800000000001</v>
      </c>
      <c r="M545" s="416">
        <v>10.8216</v>
      </c>
      <c r="N545" s="418">
        <v>14.8049</v>
      </c>
      <c r="O545" s="416">
        <v>6.1120999999999999</v>
      </c>
      <c r="P545" s="416">
        <v>21.807400000000001</v>
      </c>
      <c r="Q545" s="416">
        <v>18.414300000000001</v>
      </c>
      <c r="R545" s="416">
        <v>15.106999999999999</v>
      </c>
      <c r="S545" s="416">
        <v>17.0259</v>
      </c>
      <c r="T545" s="416">
        <v>8.3656000000000006</v>
      </c>
      <c r="U545" s="416">
        <v>11.222799999999999</v>
      </c>
      <c r="V545" s="416">
        <v>11.249000000000001</v>
      </c>
      <c r="W545" s="416">
        <v>1.56</v>
      </c>
      <c r="X545" s="416">
        <v>11.007</v>
      </c>
      <c r="Y545" s="417"/>
      <c r="Z545" s="414"/>
      <c r="AA545" s="414"/>
      <c r="AB545" s="414"/>
      <c r="AC545" s="414"/>
      <c r="AD545" s="414"/>
      <c r="AE545" s="414"/>
      <c r="AF545" s="414"/>
      <c r="AG545" s="414"/>
      <c r="AH545" s="414"/>
      <c r="AI545" s="414"/>
      <c r="AJ545" s="414"/>
      <c r="AK545" s="414"/>
      <c r="AL545" s="414"/>
      <c r="AM545" s="414"/>
      <c r="AN545" s="414"/>
      <c r="AO545" s="413"/>
      <c r="AP545" s="416">
        <v>15.89</v>
      </c>
      <c r="AQ545" s="416">
        <v>21.34</v>
      </c>
      <c r="AR545" s="416">
        <v>19.600000000000001</v>
      </c>
      <c r="AS545" s="416">
        <v>16.190000000000001</v>
      </c>
      <c r="AT545" s="416">
        <v>18.100000000000001</v>
      </c>
      <c r="AU545" s="419"/>
      <c r="AV545" s="414"/>
      <c r="AW545" s="414"/>
      <c r="AX545" s="414"/>
      <c r="AY545" s="414"/>
      <c r="AZ545" s="414"/>
      <c r="BA545" s="420"/>
      <c r="BB545" s="416"/>
      <c r="BC545" s="421"/>
      <c r="BD545" s="421"/>
      <c r="BE545" s="421"/>
      <c r="BF545" s="417"/>
      <c r="BG545" s="416"/>
      <c r="BH545" s="416"/>
      <c r="BI545" s="416"/>
      <c r="BJ545" s="416"/>
      <c r="BK545" s="413"/>
      <c r="BL545" s="412"/>
      <c r="BM545" s="412"/>
      <c r="BN545" s="412"/>
      <c r="BO545" s="412"/>
      <c r="BP545" s="412"/>
      <c r="BQ545" s="413"/>
      <c r="BR545" s="422"/>
    </row>
    <row r="546" spans="1:70" s="428" customFormat="1" ht="14.5" customHeight="1" x14ac:dyDescent="0.35">
      <c r="A546" s="874" t="s">
        <v>3982</v>
      </c>
      <c r="B546" s="862"/>
      <c r="C546" s="863"/>
      <c r="D546" s="862"/>
      <c r="E546" s="864"/>
      <c r="F546" s="862"/>
      <c r="G546" s="865"/>
      <c r="H546" s="867"/>
      <c r="I546" s="866"/>
      <c r="J546" s="866"/>
      <c r="K546" s="866"/>
      <c r="L546" s="866"/>
      <c r="M546" s="866"/>
      <c r="N546" s="868"/>
      <c r="O546" s="866"/>
      <c r="P546" s="866"/>
      <c r="Q546" s="866"/>
      <c r="R546" s="866"/>
      <c r="S546" s="866"/>
      <c r="T546" s="866"/>
      <c r="U546" s="866"/>
      <c r="V546" s="866"/>
      <c r="W546" s="866"/>
      <c r="X546" s="866"/>
      <c r="Y546" s="867"/>
      <c r="Z546" s="864"/>
      <c r="AA546" s="864"/>
      <c r="AB546" s="864"/>
      <c r="AC546" s="864"/>
      <c r="AD546" s="864"/>
      <c r="AE546" s="864"/>
      <c r="AF546" s="864"/>
      <c r="AG546" s="864"/>
      <c r="AH546" s="864"/>
      <c r="AI546" s="864"/>
      <c r="AJ546" s="864"/>
      <c r="AK546" s="864"/>
      <c r="AL546" s="864"/>
      <c r="AM546" s="864"/>
      <c r="AN546" s="864"/>
      <c r="AO546" s="862"/>
      <c r="AP546" s="866"/>
      <c r="AQ546" s="866"/>
      <c r="AR546" s="866"/>
      <c r="AS546" s="866"/>
      <c r="AT546" s="866"/>
      <c r="AU546" s="869"/>
      <c r="AV546" s="864"/>
      <c r="AW546" s="864"/>
      <c r="AX546" s="864"/>
      <c r="AY546" s="864"/>
      <c r="AZ546" s="864"/>
      <c r="BA546" s="870"/>
      <c r="BB546" s="866"/>
      <c r="BC546" s="871"/>
      <c r="BD546" s="871"/>
      <c r="BE546" s="871"/>
      <c r="BF546" s="867"/>
      <c r="BG546" s="866"/>
      <c r="BH546" s="866"/>
      <c r="BI546" s="866"/>
      <c r="BJ546" s="866"/>
      <c r="BK546" s="862"/>
      <c r="BL546" s="872"/>
      <c r="BM546" s="872"/>
      <c r="BN546" s="872"/>
      <c r="BO546" s="872"/>
      <c r="BP546" s="872"/>
      <c r="BQ546" s="862"/>
      <c r="BR546" s="873"/>
    </row>
    <row r="547" spans="1:70" s="428" customFormat="1" x14ac:dyDescent="0.25">
      <c r="A547" s="345" t="s">
        <v>3983</v>
      </c>
      <c r="B547" s="373"/>
      <c r="C547" s="719">
        <v>45044</v>
      </c>
      <c r="D547" s="373"/>
      <c r="E547" s="346">
        <v>7584.86</v>
      </c>
      <c r="F547" s="373"/>
      <c r="G547" s="347">
        <v>19.45</v>
      </c>
      <c r="H547" s="374"/>
      <c r="I547" s="348" t="s">
        <v>430</v>
      </c>
      <c r="J547" s="348">
        <v>3.7887</v>
      </c>
      <c r="K547" s="348">
        <v>2.7469999999999999</v>
      </c>
      <c r="L547" s="348">
        <v>7.8757999999999999</v>
      </c>
      <c r="M547" s="348">
        <v>-1.0682</v>
      </c>
      <c r="N547" s="350">
        <v>4.9789000000000003</v>
      </c>
      <c r="O547" s="348">
        <v>6.0404999999999998</v>
      </c>
      <c r="P547" s="348">
        <v>21.9984</v>
      </c>
      <c r="Q547" s="348" t="s">
        <v>430</v>
      </c>
      <c r="R547" s="348" t="s">
        <v>430</v>
      </c>
      <c r="S547" s="348">
        <v>13.809200000000001</v>
      </c>
      <c r="T547" s="348">
        <v>-2.1629999999999998</v>
      </c>
      <c r="U547" s="348">
        <v>3.0737000000000001</v>
      </c>
      <c r="V547" s="348">
        <v>2.4763000000000002</v>
      </c>
      <c r="W547" s="348">
        <v>1.6728000000000001</v>
      </c>
      <c r="X547" s="348">
        <v>23.6006</v>
      </c>
      <c r="Y547" s="374"/>
      <c r="Z547" s="346" t="s">
        <v>430</v>
      </c>
      <c r="AA547" s="346">
        <v>12</v>
      </c>
      <c r="AB547" s="346">
        <v>11</v>
      </c>
      <c r="AC547" s="346">
        <v>12</v>
      </c>
      <c r="AD547" s="346">
        <v>9</v>
      </c>
      <c r="AE547" s="346">
        <v>7</v>
      </c>
      <c r="AF547" s="346">
        <v>4</v>
      </c>
      <c r="AG547" s="346">
        <v>1</v>
      </c>
      <c r="AH547" s="346" t="s">
        <v>430</v>
      </c>
      <c r="AI547" s="346" t="s">
        <v>430</v>
      </c>
      <c r="AJ547" s="346">
        <v>12</v>
      </c>
      <c r="AK547" s="346">
        <v>9</v>
      </c>
      <c r="AL547" s="346">
        <v>7</v>
      </c>
      <c r="AM547" s="346">
        <v>6</v>
      </c>
      <c r="AN547" s="346">
        <v>11</v>
      </c>
      <c r="AO547" s="373"/>
      <c r="AP547" s="348" t="s">
        <v>430</v>
      </c>
      <c r="AQ547" s="348" t="s">
        <v>430</v>
      </c>
      <c r="AR547" s="348" t="s">
        <v>430</v>
      </c>
      <c r="AS547" s="348">
        <v>11.81</v>
      </c>
      <c r="AT547" s="348">
        <v>2.52</v>
      </c>
      <c r="AU547" s="351"/>
      <c r="AV547" s="346" t="s">
        <v>430</v>
      </c>
      <c r="AW547" s="346" t="s">
        <v>430</v>
      </c>
      <c r="AX547" s="346" t="s">
        <v>430</v>
      </c>
      <c r="AY547" s="346">
        <v>1</v>
      </c>
      <c r="AZ547" s="346">
        <v>9</v>
      </c>
      <c r="BA547" s="362"/>
      <c r="BB547" s="348">
        <v>12.665573519705401</v>
      </c>
      <c r="BC547" s="375">
        <v>0.91884714588757299</v>
      </c>
      <c r="BD547" s="375">
        <v>0.11202674730100699</v>
      </c>
      <c r="BE547" s="375">
        <v>0.80556642597448203</v>
      </c>
      <c r="BF547" s="374"/>
      <c r="BG547" s="348">
        <v>41.459400000000002</v>
      </c>
      <c r="BH547" s="348">
        <v>28.058</v>
      </c>
      <c r="BI547" s="348">
        <v>26.543199999999999</v>
      </c>
      <c r="BJ547" s="348">
        <v>3.9394</v>
      </c>
      <c r="BK547" s="373"/>
      <c r="BL547" s="372" t="s">
        <v>3198</v>
      </c>
      <c r="BM547" s="372" t="s">
        <v>3199</v>
      </c>
      <c r="BN547" s="372" t="s">
        <v>3200</v>
      </c>
      <c r="BO547" s="372" t="s">
        <v>3201</v>
      </c>
      <c r="BP547" s="372" t="s">
        <v>3202</v>
      </c>
      <c r="BQ547" s="373"/>
      <c r="BR547" s="354" t="s">
        <v>463</v>
      </c>
    </row>
    <row r="548" spans="1:70" s="428" customFormat="1" x14ac:dyDescent="0.25">
      <c r="A548" s="345" t="s">
        <v>3984</v>
      </c>
      <c r="B548" s="373"/>
      <c r="C548" s="719">
        <v>45524</v>
      </c>
      <c r="D548" s="373"/>
      <c r="E548" s="346">
        <v>5041.26</v>
      </c>
      <c r="F548" s="373"/>
      <c r="G548" s="347">
        <v>9.6035000000000004</v>
      </c>
      <c r="H548" s="374"/>
      <c r="I548" s="348">
        <v>0.64029999999999998</v>
      </c>
      <c r="J548" s="348">
        <v>5.2427000000000001</v>
      </c>
      <c r="K548" s="348">
        <v>5.5039999999999996</v>
      </c>
      <c r="L548" s="348">
        <v>10.0082</v>
      </c>
      <c r="M548" s="348">
        <v>-4.2836999999999996</v>
      </c>
      <c r="N548" s="350">
        <v>0.60760000000000003</v>
      </c>
      <c r="O548" s="348" t="s">
        <v>430</v>
      </c>
      <c r="P548" s="348" t="s">
        <v>430</v>
      </c>
      <c r="Q548" s="348" t="s">
        <v>430</v>
      </c>
      <c r="R548" s="348" t="s">
        <v>430</v>
      </c>
      <c r="S548" s="348">
        <v>16.017900000000001</v>
      </c>
      <c r="T548" s="348">
        <v>-4.5453999999999999</v>
      </c>
      <c r="U548" s="348">
        <v>-1.5590999999999999</v>
      </c>
      <c r="V548" s="348">
        <v>-1.7012</v>
      </c>
      <c r="W548" s="348">
        <v>3.4748000000000001</v>
      </c>
      <c r="X548" s="348">
        <v>-2.1896</v>
      </c>
      <c r="Y548" s="374"/>
      <c r="Z548" s="346">
        <v>4</v>
      </c>
      <c r="AA548" s="346">
        <v>6</v>
      </c>
      <c r="AB548" s="346">
        <v>9</v>
      </c>
      <c r="AC548" s="346">
        <v>9</v>
      </c>
      <c r="AD548" s="346">
        <v>11</v>
      </c>
      <c r="AE548" s="346">
        <v>9</v>
      </c>
      <c r="AF548" s="346" t="s">
        <v>430</v>
      </c>
      <c r="AG548" s="346" t="s">
        <v>430</v>
      </c>
      <c r="AH548" s="346" t="s">
        <v>430</v>
      </c>
      <c r="AI548" s="346" t="s">
        <v>430</v>
      </c>
      <c r="AJ548" s="346">
        <v>9</v>
      </c>
      <c r="AK548" s="346">
        <v>11</v>
      </c>
      <c r="AL548" s="346">
        <v>10</v>
      </c>
      <c r="AM548" s="346">
        <v>9</v>
      </c>
      <c r="AN548" s="346">
        <v>2</v>
      </c>
      <c r="AO548" s="373"/>
      <c r="AP548" s="348" t="s">
        <v>430</v>
      </c>
      <c r="AQ548" s="348" t="s">
        <v>430</v>
      </c>
      <c r="AR548" s="348" t="s">
        <v>430</v>
      </c>
      <c r="AS548" s="348" t="s">
        <v>430</v>
      </c>
      <c r="AT548" s="348">
        <v>-0.31</v>
      </c>
      <c r="AU548" s="351"/>
      <c r="AV548" s="346" t="s">
        <v>430</v>
      </c>
      <c r="AW548" s="346" t="s">
        <v>430</v>
      </c>
      <c r="AX548" s="346" t="s">
        <v>430</v>
      </c>
      <c r="AY548" s="346" t="s">
        <v>430</v>
      </c>
      <c r="AZ548" s="346">
        <v>11</v>
      </c>
      <c r="BA548" s="362"/>
      <c r="BB548" s="348">
        <v>15.9565586727301</v>
      </c>
      <c r="BC548" s="375">
        <v>1.0495823245453599</v>
      </c>
      <c r="BD548" s="375">
        <v>-4.0683106886755402E-2</v>
      </c>
      <c r="BE548" s="375">
        <v>-0.170363715647738</v>
      </c>
      <c r="BF548" s="374"/>
      <c r="BG548" s="348">
        <v>22.360900000000001</v>
      </c>
      <c r="BH548" s="348">
        <v>31.632300000000001</v>
      </c>
      <c r="BI548" s="348">
        <v>42.159300000000002</v>
      </c>
      <c r="BJ548" s="348">
        <v>3.8475000000000001</v>
      </c>
      <c r="BK548" s="373"/>
      <c r="BL548" s="372" t="s">
        <v>3204</v>
      </c>
      <c r="BM548" s="372" t="s">
        <v>3205</v>
      </c>
      <c r="BN548" s="372" t="s">
        <v>3206</v>
      </c>
      <c r="BO548" s="372" t="s">
        <v>3207</v>
      </c>
      <c r="BP548" s="372" t="s">
        <v>3208</v>
      </c>
      <c r="BQ548" s="373"/>
      <c r="BR548" s="354" t="s">
        <v>463</v>
      </c>
    </row>
    <row r="549" spans="1:70" s="428" customFormat="1" x14ac:dyDescent="0.25">
      <c r="A549" s="345" t="s">
        <v>3985</v>
      </c>
      <c r="B549" s="373"/>
      <c r="C549" s="719">
        <v>45167</v>
      </c>
      <c r="D549" s="373"/>
      <c r="E549" s="346">
        <v>2898.93</v>
      </c>
      <c r="F549" s="373"/>
      <c r="G549" s="347">
        <v>14.917899999999999</v>
      </c>
      <c r="H549" s="374"/>
      <c r="I549" s="348">
        <v>0.58460000000000001</v>
      </c>
      <c r="J549" s="348">
        <v>6.0429000000000004</v>
      </c>
      <c r="K549" s="348">
        <v>6.2225999999999999</v>
      </c>
      <c r="L549" s="348">
        <v>10.457100000000001</v>
      </c>
      <c r="M549" s="348">
        <v>1.6026</v>
      </c>
      <c r="N549" s="350">
        <v>5.2647000000000004</v>
      </c>
      <c r="O549" s="348">
        <v>2.9607000000000001</v>
      </c>
      <c r="P549" s="348" t="s">
        <v>430</v>
      </c>
      <c r="Q549" s="348" t="s">
        <v>430</v>
      </c>
      <c r="R549" s="348" t="s">
        <v>430</v>
      </c>
      <c r="S549" s="348">
        <v>18.007400000000001</v>
      </c>
      <c r="T549" s="348">
        <v>0.89749999999999996</v>
      </c>
      <c r="U549" s="348">
        <v>1.2921</v>
      </c>
      <c r="V549" s="348">
        <v>2.1221000000000001</v>
      </c>
      <c r="W549" s="348">
        <v>2.6505999999999998</v>
      </c>
      <c r="X549" s="348">
        <v>15.323399999999999</v>
      </c>
      <c r="Y549" s="374"/>
      <c r="Z549" s="346">
        <v>5</v>
      </c>
      <c r="AA549" s="346">
        <v>4</v>
      </c>
      <c r="AB549" s="346">
        <v>4</v>
      </c>
      <c r="AC549" s="346">
        <v>8</v>
      </c>
      <c r="AD549" s="346">
        <v>7</v>
      </c>
      <c r="AE549" s="346">
        <v>6</v>
      </c>
      <c r="AF549" s="346">
        <v>6</v>
      </c>
      <c r="AG549" s="346" t="s">
        <v>430</v>
      </c>
      <c r="AH549" s="346" t="s">
        <v>430</v>
      </c>
      <c r="AI549" s="346" t="s">
        <v>430</v>
      </c>
      <c r="AJ549" s="346">
        <v>5</v>
      </c>
      <c r="AK549" s="346">
        <v>7</v>
      </c>
      <c r="AL549" s="346">
        <v>9</v>
      </c>
      <c r="AM549" s="346">
        <v>7</v>
      </c>
      <c r="AN549" s="346">
        <v>6</v>
      </c>
      <c r="AO549" s="373"/>
      <c r="AP549" s="348" t="s">
        <v>430</v>
      </c>
      <c r="AQ549" s="348" t="s">
        <v>430</v>
      </c>
      <c r="AR549" s="348" t="s">
        <v>430</v>
      </c>
      <c r="AS549" s="348" t="s">
        <v>430</v>
      </c>
      <c r="AT549" s="348">
        <v>5.3</v>
      </c>
      <c r="AU549" s="351"/>
      <c r="AV549" s="346" t="s">
        <v>430</v>
      </c>
      <c r="AW549" s="346" t="s">
        <v>430</v>
      </c>
      <c r="AX549" s="346" t="s">
        <v>430</v>
      </c>
      <c r="AY549" s="346" t="s">
        <v>430</v>
      </c>
      <c r="AZ549" s="346">
        <v>7</v>
      </c>
      <c r="BA549" s="362"/>
      <c r="BB549" s="348">
        <v>14.964287256483599</v>
      </c>
      <c r="BC549" s="375">
        <v>1.04734858368119</v>
      </c>
      <c r="BD549" s="375">
        <v>5.1437858588395502E-2</v>
      </c>
      <c r="BE549" s="375">
        <v>0.32301208524191899</v>
      </c>
      <c r="BF549" s="374"/>
      <c r="BG549" s="348">
        <v>47.818899999999999</v>
      </c>
      <c r="BH549" s="348">
        <v>25.245799999999999</v>
      </c>
      <c r="BI549" s="348">
        <v>24.6723</v>
      </c>
      <c r="BJ549" s="348">
        <v>2.2629999999999999</v>
      </c>
      <c r="BK549" s="373"/>
      <c r="BL549" s="372" t="s">
        <v>3210</v>
      </c>
      <c r="BM549" s="372" t="s">
        <v>3211</v>
      </c>
      <c r="BN549" s="372" t="s">
        <v>3212</v>
      </c>
      <c r="BO549" s="372" t="s">
        <v>3213</v>
      </c>
      <c r="BP549" s="372" t="s">
        <v>3214</v>
      </c>
      <c r="BQ549" s="373"/>
      <c r="BR549" s="354" t="s">
        <v>443</v>
      </c>
    </row>
    <row r="550" spans="1:70" s="428" customFormat="1" x14ac:dyDescent="0.25">
      <c r="A550" s="345" t="s">
        <v>3986</v>
      </c>
      <c r="B550" s="373"/>
      <c r="C550" s="719">
        <v>45855</v>
      </c>
      <c r="D550" s="373"/>
      <c r="E550" s="346">
        <v>2743.71</v>
      </c>
      <c r="F550" s="373"/>
      <c r="G550" s="347">
        <v>10.849</v>
      </c>
      <c r="H550" s="374"/>
      <c r="I550" s="348">
        <v>0.10150000000000001</v>
      </c>
      <c r="J550" s="348">
        <v>4.8719000000000001</v>
      </c>
      <c r="K550" s="348">
        <v>5.7510000000000003</v>
      </c>
      <c r="L550" s="348">
        <v>11.672700000000001</v>
      </c>
      <c r="M550" s="348">
        <v>6.7290000000000001</v>
      </c>
      <c r="N550" s="350" t="s">
        <v>430</v>
      </c>
      <c r="O550" s="348" t="s">
        <v>430</v>
      </c>
      <c r="P550" s="348" t="s">
        <v>430</v>
      </c>
      <c r="Q550" s="348" t="s">
        <v>430</v>
      </c>
      <c r="R550" s="348" t="s">
        <v>430</v>
      </c>
      <c r="S550" s="348">
        <v>17.261099999999999</v>
      </c>
      <c r="T550" s="348">
        <v>5.6275000000000004</v>
      </c>
      <c r="U550" s="348">
        <v>7.9287999999999998</v>
      </c>
      <c r="V550" s="348" t="s">
        <v>430</v>
      </c>
      <c r="W550" s="348">
        <v>2.5232000000000001</v>
      </c>
      <c r="X550" s="348">
        <v>8.49</v>
      </c>
      <c r="Y550" s="374"/>
      <c r="Z550" s="346">
        <v>10</v>
      </c>
      <c r="AA550" s="346">
        <v>9</v>
      </c>
      <c r="AB550" s="346">
        <v>7</v>
      </c>
      <c r="AC550" s="346">
        <v>6</v>
      </c>
      <c r="AD550" s="346">
        <v>3</v>
      </c>
      <c r="AE550" s="346" t="s">
        <v>430</v>
      </c>
      <c r="AF550" s="346" t="s">
        <v>430</v>
      </c>
      <c r="AG550" s="346" t="s">
        <v>430</v>
      </c>
      <c r="AH550" s="346" t="s">
        <v>430</v>
      </c>
      <c r="AI550" s="346" t="s">
        <v>430</v>
      </c>
      <c r="AJ550" s="346">
        <v>8</v>
      </c>
      <c r="AK550" s="346">
        <v>3</v>
      </c>
      <c r="AL550" s="346">
        <v>4</v>
      </c>
      <c r="AM550" s="346" t="s">
        <v>430</v>
      </c>
      <c r="AN550" s="346">
        <v>7</v>
      </c>
      <c r="AO550" s="373"/>
      <c r="AP550" s="348" t="s">
        <v>430</v>
      </c>
      <c r="AQ550" s="348" t="s">
        <v>430</v>
      </c>
      <c r="AR550" s="348" t="s">
        <v>430</v>
      </c>
      <c r="AS550" s="348" t="s">
        <v>430</v>
      </c>
      <c r="AT550" s="348">
        <v>13.38</v>
      </c>
      <c r="AU550" s="351"/>
      <c r="AV550" s="346" t="s">
        <v>430</v>
      </c>
      <c r="AW550" s="346" t="s">
        <v>430</v>
      </c>
      <c r="AX550" s="346" t="s">
        <v>430</v>
      </c>
      <c r="AY550" s="346" t="s">
        <v>430</v>
      </c>
      <c r="AZ550" s="346">
        <v>3</v>
      </c>
      <c r="BA550" s="362"/>
      <c r="BB550" s="348">
        <v>11.169592900804201</v>
      </c>
      <c r="BC550" s="375">
        <v>0.88977050937331603</v>
      </c>
      <c r="BD550" s="375">
        <v>3.1885903623147298E-2</v>
      </c>
      <c r="BE550" s="375">
        <v>0.68502145369008305</v>
      </c>
      <c r="BF550" s="374"/>
      <c r="BG550" s="348">
        <v>48.642200000000003</v>
      </c>
      <c r="BH550" s="348">
        <v>29.559200000000001</v>
      </c>
      <c r="BI550" s="348">
        <v>17.580100000000002</v>
      </c>
      <c r="BJ550" s="348">
        <v>4.2184999999999997</v>
      </c>
      <c r="BK550" s="373"/>
      <c r="BL550" s="372" t="s">
        <v>3216</v>
      </c>
      <c r="BM550" s="372" t="s">
        <v>3217</v>
      </c>
      <c r="BN550" s="372" t="s">
        <v>1569</v>
      </c>
      <c r="BO550" s="372" t="s">
        <v>3218</v>
      </c>
      <c r="BP550" s="372" t="s">
        <v>3219</v>
      </c>
      <c r="BQ550" s="373"/>
      <c r="BR550" s="354" t="s">
        <v>463</v>
      </c>
    </row>
    <row r="551" spans="1:70" s="428" customFormat="1" x14ac:dyDescent="0.25">
      <c r="A551" s="345" t="s">
        <v>3987</v>
      </c>
      <c r="B551" s="373"/>
      <c r="C551" s="719">
        <v>45412</v>
      </c>
      <c r="D551" s="373"/>
      <c r="E551" s="346">
        <v>2315.69</v>
      </c>
      <c r="F551" s="373"/>
      <c r="G551" s="347">
        <v>14.617000000000001</v>
      </c>
      <c r="H551" s="374"/>
      <c r="I551" s="348">
        <v>0.3846</v>
      </c>
      <c r="J551" s="348">
        <v>6.1048</v>
      </c>
      <c r="K551" s="348">
        <v>7.1234999999999999</v>
      </c>
      <c r="L551" s="348">
        <v>15.049200000000001</v>
      </c>
      <c r="M551" s="348">
        <v>8.9763999999999999</v>
      </c>
      <c r="N551" s="350">
        <v>14.994899999999999</v>
      </c>
      <c r="O551" s="348">
        <v>16.052399999999999</v>
      </c>
      <c r="P551" s="348" t="s">
        <v>430</v>
      </c>
      <c r="Q551" s="348" t="s">
        <v>430</v>
      </c>
      <c r="R551" s="348" t="s">
        <v>430</v>
      </c>
      <c r="S551" s="348">
        <v>21.828600000000002</v>
      </c>
      <c r="T551" s="348">
        <v>7.1391999999999998</v>
      </c>
      <c r="U551" s="348">
        <v>10.7768</v>
      </c>
      <c r="V551" s="348">
        <v>12.585699999999999</v>
      </c>
      <c r="W551" s="348">
        <v>3.41</v>
      </c>
      <c r="X551" s="348">
        <v>19.466000000000001</v>
      </c>
      <c r="Y551" s="374"/>
      <c r="Z551" s="346">
        <v>8</v>
      </c>
      <c r="AA551" s="346">
        <v>3</v>
      </c>
      <c r="AB551" s="346">
        <v>3</v>
      </c>
      <c r="AC551" s="346">
        <v>3</v>
      </c>
      <c r="AD551" s="346">
        <v>2</v>
      </c>
      <c r="AE551" s="346">
        <v>2</v>
      </c>
      <c r="AF551" s="346">
        <v>1</v>
      </c>
      <c r="AG551" s="346" t="s">
        <v>430</v>
      </c>
      <c r="AH551" s="346" t="s">
        <v>430</v>
      </c>
      <c r="AI551" s="346" t="s">
        <v>430</v>
      </c>
      <c r="AJ551" s="346">
        <v>3</v>
      </c>
      <c r="AK551" s="346">
        <v>2</v>
      </c>
      <c r="AL551" s="346">
        <v>1</v>
      </c>
      <c r="AM551" s="346">
        <v>1</v>
      </c>
      <c r="AN551" s="346">
        <v>4</v>
      </c>
      <c r="AO551" s="373"/>
      <c r="AP551" s="348" t="s">
        <v>430</v>
      </c>
      <c r="AQ551" s="348" t="s">
        <v>430</v>
      </c>
      <c r="AR551" s="348" t="s">
        <v>430</v>
      </c>
      <c r="AS551" s="348" t="s">
        <v>430</v>
      </c>
      <c r="AT551" s="348">
        <v>18.2</v>
      </c>
      <c r="AU551" s="351"/>
      <c r="AV551" s="346" t="s">
        <v>430</v>
      </c>
      <c r="AW551" s="346" t="s">
        <v>430</v>
      </c>
      <c r="AX551" s="346" t="s">
        <v>430</v>
      </c>
      <c r="AY551" s="346" t="s">
        <v>430</v>
      </c>
      <c r="AZ551" s="346">
        <v>2</v>
      </c>
      <c r="BA551" s="362"/>
      <c r="BB551" s="348">
        <v>17.025467678960499</v>
      </c>
      <c r="BC551" s="375">
        <v>1.18443466816993</v>
      </c>
      <c r="BD551" s="375">
        <v>6.4985828270096996E-2</v>
      </c>
      <c r="BE551" s="375">
        <v>1.0277069217379</v>
      </c>
      <c r="BF551" s="374"/>
      <c r="BG551" s="348">
        <v>34.896299999999997</v>
      </c>
      <c r="BH551" s="348">
        <v>22.4816</v>
      </c>
      <c r="BI551" s="348">
        <v>39.013100000000001</v>
      </c>
      <c r="BJ551" s="348">
        <v>3.609</v>
      </c>
      <c r="BK551" s="373"/>
      <c r="BL551" s="372" t="s">
        <v>3221</v>
      </c>
      <c r="BM551" s="372" t="s">
        <v>3222</v>
      </c>
      <c r="BN551" s="372" t="s">
        <v>522</v>
      </c>
      <c r="BO551" s="372" t="s">
        <v>3223</v>
      </c>
      <c r="BP551" s="372" t="s">
        <v>3224</v>
      </c>
      <c r="BQ551" s="373"/>
      <c r="BR551" s="354" t="s">
        <v>525</v>
      </c>
    </row>
    <row r="552" spans="1:70" s="428" customFormat="1" x14ac:dyDescent="0.25">
      <c r="A552" s="345" t="s">
        <v>3988</v>
      </c>
      <c r="B552" s="373"/>
      <c r="C552" s="719">
        <v>45624</v>
      </c>
      <c r="D552" s="373"/>
      <c r="E552" s="346">
        <v>1397.69</v>
      </c>
      <c r="F552" s="373"/>
      <c r="G552" s="347">
        <v>10.023999999999999</v>
      </c>
      <c r="H552" s="374"/>
      <c r="I552" s="348">
        <v>0.19289999999999999</v>
      </c>
      <c r="J552" s="348">
        <v>3.8391000000000002</v>
      </c>
      <c r="K552" s="348">
        <v>5.548</v>
      </c>
      <c r="L552" s="348">
        <v>11.563700000000001</v>
      </c>
      <c r="M552" s="348">
        <v>0.89790000000000003</v>
      </c>
      <c r="N552" s="350">
        <v>3.1423999999999999</v>
      </c>
      <c r="O552" s="348" t="s">
        <v>430</v>
      </c>
      <c r="P552" s="348" t="s">
        <v>430</v>
      </c>
      <c r="Q552" s="348" t="s">
        <v>430</v>
      </c>
      <c r="R552" s="348" t="s">
        <v>430</v>
      </c>
      <c r="S552" s="348">
        <v>17.515999999999998</v>
      </c>
      <c r="T552" s="348">
        <v>-0.34499999999999997</v>
      </c>
      <c r="U552" s="348">
        <v>2.2909000000000002</v>
      </c>
      <c r="V552" s="348">
        <v>1.1839999999999999</v>
      </c>
      <c r="W552" s="348">
        <v>2.2397999999999998</v>
      </c>
      <c r="X552" s="348">
        <v>0.15440000000000001</v>
      </c>
      <c r="Y552" s="374"/>
      <c r="Z552" s="346">
        <v>9</v>
      </c>
      <c r="AA552" s="346">
        <v>11</v>
      </c>
      <c r="AB552" s="346">
        <v>8</v>
      </c>
      <c r="AC552" s="346">
        <v>7</v>
      </c>
      <c r="AD552" s="346">
        <v>8</v>
      </c>
      <c r="AE552" s="346">
        <v>8</v>
      </c>
      <c r="AF552" s="346" t="s">
        <v>430</v>
      </c>
      <c r="AG552" s="346" t="s">
        <v>430</v>
      </c>
      <c r="AH552" s="346" t="s">
        <v>430</v>
      </c>
      <c r="AI552" s="346" t="s">
        <v>430</v>
      </c>
      <c r="AJ552" s="346">
        <v>7</v>
      </c>
      <c r="AK552" s="346">
        <v>8</v>
      </c>
      <c r="AL552" s="346">
        <v>8</v>
      </c>
      <c r="AM552" s="346">
        <v>8</v>
      </c>
      <c r="AN552" s="346">
        <v>9</v>
      </c>
      <c r="AO552" s="373"/>
      <c r="AP552" s="348" t="s">
        <v>430</v>
      </c>
      <c r="AQ552" s="348" t="s">
        <v>430</v>
      </c>
      <c r="AR552" s="348" t="s">
        <v>430</v>
      </c>
      <c r="AS552" s="348" t="s">
        <v>430</v>
      </c>
      <c r="AT552" s="348">
        <v>5.26</v>
      </c>
      <c r="AU552" s="351"/>
      <c r="AV552" s="346" t="s">
        <v>430</v>
      </c>
      <c r="AW552" s="346" t="s">
        <v>430</v>
      </c>
      <c r="AX552" s="346" t="s">
        <v>430</v>
      </c>
      <c r="AY552" s="346" t="s">
        <v>430</v>
      </c>
      <c r="AZ552" s="346">
        <v>8</v>
      </c>
      <c r="BA552" s="362"/>
      <c r="BB552" s="348">
        <v>14.0412490381367</v>
      </c>
      <c r="BC552" s="375">
        <v>1.04821624222733</v>
      </c>
      <c r="BD552" s="375">
        <v>-2.9911258552224099E-2</v>
      </c>
      <c r="BE552" s="375">
        <v>-0.15335829522639899</v>
      </c>
      <c r="BF552" s="374"/>
      <c r="BG552" s="348">
        <v>44.7286</v>
      </c>
      <c r="BH552" s="348">
        <v>16.135400000000001</v>
      </c>
      <c r="BI552" s="348">
        <v>37.662500000000001</v>
      </c>
      <c r="BJ552" s="348">
        <v>1.4735</v>
      </c>
      <c r="BK552" s="373"/>
      <c r="BL552" s="372" t="s">
        <v>3226</v>
      </c>
      <c r="BM552" s="372" t="s">
        <v>3227</v>
      </c>
      <c r="BN552" s="372" t="s">
        <v>3228</v>
      </c>
      <c r="BO552" s="372" t="s">
        <v>3229</v>
      </c>
      <c r="BP552" s="372" t="s">
        <v>1847</v>
      </c>
      <c r="BQ552" s="373"/>
      <c r="BR552" s="354" t="s">
        <v>525</v>
      </c>
    </row>
    <row r="553" spans="1:70" s="428" customFormat="1" x14ac:dyDescent="0.25">
      <c r="A553" s="345" t="s">
        <v>3989</v>
      </c>
      <c r="B553" s="373"/>
      <c r="C553" s="719">
        <v>44189</v>
      </c>
      <c r="D553" s="373"/>
      <c r="E553" s="346">
        <v>1173.99</v>
      </c>
      <c r="F553" s="373"/>
      <c r="G553" s="347">
        <v>20.52</v>
      </c>
      <c r="H553" s="374"/>
      <c r="I553" s="348" t="s">
        <v>430</v>
      </c>
      <c r="J553" s="348">
        <v>4.1623999999999999</v>
      </c>
      <c r="K553" s="348">
        <v>2.7027000000000001</v>
      </c>
      <c r="L553" s="348">
        <v>9.2652000000000001</v>
      </c>
      <c r="M553" s="348">
        <v>3.0638000000000001</v>
      </c>
      <c r="N553" s="350">
        <v>6.6161000000000003</v>
      </c>
      <c r="O553" s="348">
        <v>5.5255999999999998</v>
      </c>
      <c r="P553" s="348">
        <v>14.948700000000001</v>
      </c>
      <c r="Q553" s="348">
        <v>12.553699999999999</v>
      </c>
      <c r="R553" s="348" t="s">
        <v>430</v>
      </c>
      <c r="S553" s="348">
        <v>14.7651</v>
      </c>
      <c r="T553" s="348">
        <v>1.2833000000000001</v>
      </c>
      <c r="U553" s="348">
        <v>3.4274</v>
      </c>
      <c r="V553" s="348">
        <v>3.3753000000000002</v>
      </c>
      <c r="W553" s="348">
        <v>1.1335999999999999</v>
      </c>
      <c r="X553" s="348">
        <v>14.010199999999999</v>
      </c>
      <c r="Y553" s="374"/>
      <c r="Z553" s="346" t="s">
        <v>430</v>
      </c>
      <c r="AA553" s="346">
        <v>10</v>
      </c>
      <c r="AB553" s="346">
        <v>12</v>
      </c>
      <c r="AC553" s="346">
        <v>10</v>
      </c>
      <c r="AD553" s="346">
        <v>6</v>
      </c>
      <c r="AE553" s="346">
        <v>5</v>
      </c>
      <c r="AF553" s="346">
        <v>5</v>
      </c>
      <c r="AG553" s="346">
        <v>2</v>
      </c>
      <c r="AH553" s="346">
        <v>1</v>
      </c>
      <c r="AI553" s="346" t="s">
        <v>430</v>
      </c>
      <c r="AJ553" s="346">
        <v>11</v>
      </c>
      <c r="AK553" s="346">
        <v>6</v>
      </c>
      <c r="AL553" s="346">
        <v>6</v>
      </c>
      <c r="AM553" s="346">
        <v>5</v>
      </c>
      <c r="AN553" s="346">
        <v>12</v>
      </c>
      <c r="AO553" s="373"/>
      <c r="AP553" s="348" t="s">
        <v>430</v>
      </c>
      <c r="AQ553" s="348" t="s">
        <v>430</v>
      </c>
      <c r="AR553" s="348">
        <v>12.46</v>
      </c>
      <c r="AS553" s="348">
        <v>10.29</v>
      </c>
      <c r="AT553" s="348">
        <v>6.19</v>
      </c>
      <c r="AU553" s="351"/>
      <c r="AV553" s="346" t="s">
        <v>430</v>
      </c>
      <c r="AW553" s="346" t="s">
        <v>430</v>
      </c>
      <c r="AX553" s="346">
        <v>1</v>
      </c>
      <c r="AY553" s="346">
        <v>2</v>
      </c>
      <c r="AZ553" s="346">
        <v>6</v>
      </c>
      <c r="BA553" s="362"/>
      <c r="BB553" s="348">
        <v>13.2976606544593</v>
      </c>
      <c r="BC553" s="375">
        <v>0.90990975820234898</v>
      </c>
      <c r="BD553" s="375">
        <v>6.9971891643651904E-2</v>
      </c>
      <c r="BE553" s="375">
        <v>0.32311146344653302</v>
      </c>
      <c r="BF553" s="374"/>
      <c r="BG553" s="348">
        <v>19.276599999999998</v>
      </c>
      <c r="BH553" s="348">
        <v>27.052</v>
      </c>
      <c r="BI553" s="348">
        <v>33.962299999999999</v>
      </c>
      <c r="BJ553" s="348">
        <v>19.709099999999999</v>
      </c>
      <c r="BK553" s="373"/>
      <c r="BL553" s="372" t="s">
        <v>3231</v>
      </c>
      <c r="BM553" s="372" t="s">
        <v>3232</v>
      </c>
      <c r="BN553" s="372" t="s">
        <v>3233</v>
      </c>
      <c r="BO553" s="372" t="s">
        <v>3234</v>
      </c>
      <c r="BP553" s="372" t="s">
        <v>3235</v>
      </c>
      <c r="BQ553" s="373"/>
      <c r="BR553" s="354" t="s">
        <v>436</v>
      </c>
    </row>
    <row r="554" spans="1:70" s="428" customFormat="1" x14ac:dyDescent="0.25">
      <c r="A554" s="345" t="s">
        <v>3990</v>
      </c>
      <c r="B554" s="373"/>
      <c r="C554" s="719">
        <v>45175</v>
      </c>
      <c r="D554" s="373"/>
      <c r="E554" s="346">
        <v>1179.2</v>
      </c>
      <c r="F554" s="373"/>
      <c r="G554" s="347">
        <v>15.28</v>
      </c>
      <c r="H554" s="374"/>
      <c r="I554" s="348">
        <v>0.52629999999999999</v>
      </c>
      <c r="J554" s="348">
        <v>4.8730000000000002</v>
      </c>
      <c r="K554" s="348">
        <v>7.9096000000000002</v>
      </c>
      <c r="L554" s="348">
        <v>14.714700000000001</v>
      </c>
      <c r="M554" s="348">
        <v>5.3792999999999997</v>
      </c>
      <c r="N554" s="350">
        <v>9.4556000000000004</v>
      </c>
      <c r="O554" s="348">
        <v>8.7502999999999993</v>
      </c>
      <c r="P554" s="348" t="s">
        <v>430</v>
      </c>
      <c r="Q554" s="348" t="s">
        <v>430</v>
      </c>
      <c r="R554" s="348" t="s">
        <v>430</v>
      </c>
      <c r="S554" s="348">
        <v>20.031400000000001</v>
      </c>
      <c r="T554" s="348">
        <v>3.9456000000000002</v>
      </c>
      <c r="U554" s="348">
        <v>4.1581000000000001</v>
      </c>
      <c r="V554" s="348">
        <v>6.7785000000000002</v>
      </c>
      <c r="W554" s="348">
        <v>3.3828999999999998</v>
      </c>
      <c r="X554" s="348">
        <v>16.451899999999998</v>
      </c>
      <c r="Y554" s="374"/>
      <c r="Z554" s="346">
        <v>7</v>
      </c>
      <c r="AA554" s="346">
        <v>8</v>
      </c>
      <c r="AB554" s="346">
        <v>2</v>
      </c>
      <c r="AC554" s="346">
        <v>4</v>
      </c>
      <c r="AD554" s="346">
        <v>4</v>
      </c>
      <c r="AE554" s="346">
        <v>4</v>
      </c>
      <c r="AF554" s="346">
        <v>2</v>
      </c>
      <c r="AG554" s="346" t="s">
        <v>430</v>
      </c>
      <c r="AH554" s="346" t="s">
        <v>430</v>
      </c>
      <c r="AI554" s="346" t="s">
        <v>430</v>
      </c>
      <c r="AJ554" s="346">
        <v>4</v>
      </c>
      <c r="AK554" s="346">
        <v>5</v>
      </c>
      <c r="AL554" s="346">
        <v>5</v>
      </c>
      <c r="AM554" s="346">
        <v>4</v>
      </c>
      <c r="AN554" s="346">
        <v>5</v>
      </c>
      <c r="AO554" s="373"/>
      <c r="AP554" s="348" t="s">
        <v>430</v>
      </c>
      <c r="AQ554" s="348" t="s">
        <v>430</v>
      </c>
      <c r="AR554" s="348" t="s">
        <v>430</v>
      </c>
      <c r="AS554" s="348" t="s">
        <v>430</v>
      </c>
      <c r="AT554" s="348">
        <v>12.23</v>
      </c>
      <c r="AU554" s="351"/>
      <c r="AV554" s="346" t="s">
        <v>430</v>
      </c>
      <c r="AW554" s="346" t="s">
        <v>430</v>
      </c>
      <c r="AX554" s="346" t="s">
        <v>430</v>
      </c>
      <c r="AY554" s="346" t="s">
        <v>430</v>
      </c>
      <c r="AZ554" s="346">
        <v>4</v>
      </c>
      <c r="BA554" s="362"/>
      <c r="BB554" s="348">
        <v>17.385280660851201</v>
      </c>
      <c r="BC554" s="375">
        <v>1.1105792811878801</v>
      </c>
      <c r="BD554" s="375">
        <v>5.6186281269162898E-2</v>
      </c>
      <c r="BE554" s="375">
        <v>0.50312608283010396</v>
      </c>
      <c r="BF554" s="374"/>
      <c r="BG554" s="348">
        <v>13.4598</v>
      </c>
      <c r="BH554" s="348">
        <v>28.601800000000001</v>
      </c>
      <c r="BI554" s="348">
        <v>52.868499999999997</v>
      </c>
      <c r="BJ554" s="348">
        <v>5.0698999999999996</v>
      </c>
      <c r="BK554" s="373"/>
      <c r="BL554" s="372" t="s">
        <v>3237</v>
      </c>
      <c r="BM554" s="372" t="s">
        <v>3238</v>
      </c>
      <c r="BN554" s="372" t="s">
        <v>3239</v>
      </c>
      <c r="BO554" s="372" t="s">
        <v>3240</v>
      </c>
      <c r="BP554" s="372" t="s">
        <v>3241</v>
      </c>
      <c r="BQ554" s="373"/>
      <c r="BR554" s="354" t="s">
        <v>443</v>
      </c>
    </row>
    <row r="555" spans="1:70" s="428" customFormat="1" x14ac:dyDescent="0.25">
      <c r="A555" s="345" t="s">
        <v>3991</v>
      </c>
      <c r="B555" s="373"/>
      <c r="C555" s="719">
        <v>45356</v>
      </c>
      <c r="D555" s="373"/>
      <c r="E555" s="346">
        <v>877.67</v>
      </c>
      <c r="F555" s="373"/>
      <c r="G555" s="347">
        <v>13.468400000000001</v>
      </c>
      <c r="H555" s="374"/>
      <c r="I555" s="348">
        <v>0.80379999999999996</v>
      </c>
      <c r="J555" s="348">
        <v>4.9988000000000001</v>
      </c>
      <c r="K555" s="348">
        <v>3.44</v>
      </c>
      <c r="L555" s="348">
        <v>9.1416000000000004</v>
      </c>
      <c r="M555" s="348">
        <v>4.9226999999999999</v>
      </c>
      <c r="N555" s="350">
        <v>9.7158999999999995</v>
      </c>
      <c r="O555" s="348">
        <v>6.8653000000000004</v>
      </c>
      <c r="P555" s="348" t="s">
        <v>430</v>
      </c>
      <c r="Q555" s="348" t="s">
        <v>430</v>
      </c>
      <c r="R555" s="348" t="s">
        <v>430</v>
      </c>
      <c r="S555" s="348">
        <v>14.8505</v>
      </c>
      <c r="T555" s="348">
        <v>4.1196999999999999</v>
      </c>
      <c r="U555" s="348">
        <v>8.5390999999999995</v>
      </c>
      <c r="V555" s="348">
        <v>7.2906000000000004</v>
      </c>
      <c r="W555" s="348">
        <v>1.712</v>
      </c>
      <c r="X555" s="348">
        <v>13.901</v>
      </c>
      <c r="Y555" s="374"/>
      <c r="Z555" s="346">
        <v>2</v>
      </c>
      <c r="AA555" s="346">
        <v>7</v>
      </c>
      <c r="AB555" s="346">
        <v>10</v>
      </c>
      <c r="AC555" s="346">
        <v>11</v>
      </c>
      <c r="AD555" s="346">
        <v>5</v>
      </c>
      <c r="AE555" s="346">
        <v>3</v>
      </c>
      <c r="AF555" s="346">
        <v>3</v>
      </c>
      <c r="AG555" s="346" t="s">
        <v>430</v>
      </c>
      <c r="AH555" s="346" t="s">
        <v>430</v>
      </c>
      <c r="AI555" s="346" t="s">
        <v>430</v>
      </c>
      <c r="AJ555" s="346">
        <v>10</v>
      </c>
      <c r="AK555" s="346">
        <v>4</v>
      </c>
      <c r="AL555" s="346">
        <v>3</v>
      </c>
      <c r="AM555" s="346">
        <v>3</v>
      </c>
      <c r="AN555" s="346">
        <v>10</v>
      </c>
      <c r="AO555" s="373"/>
      <c r="AP555" s="348" t="s">
        <v>430</v>
      </c>
      <c r="AQ555" s="348" t="s">
        <v>430</v>
      </c>
      <c r="AR555" s="348" t="s">
        <v>430</v>
      </c>
      <c r="AS555" s="348" t="s">
        <v>430</v>
      </c>
      <c r="AT555" s="348">
        <v>10.199999999999999</v>
      </c>
      <c r="AU555" s="351"/>
      <c r="AV555" s="346" t="s">
        <v>430</v>
      </c>
      <c r="AW555" s="346" t="s">
        <v>430</v>
      </c>
      <c r="AX555" s="346" t="s">
        <v>430</v>
      </c>
      <c r="AY555" s="346" t="s">
        <v>430</v>
      </c>
      <c r="AZ555" s="346">
        <v>5</v>
      </c>
      <c r="BA555" s="362"/>
      <c r="BB555" s="348">
        <v>16.352866204400101</v>
      </c>
      <c r="BC555" s="375">
        <v>1.1415485825050999</v>
      </c>
      <c r="BD555" s="375">
        <v>4.5932174252809398E-2</v>
      </c>
      <c r="BE555" s="375">
        <v>0.59102734698973902</v>
      </c>
      <c r="BF555" s="374"/>
      <c r="BG555" s="348">
        <v>27.903700000000001</v>
      </c>
      <c r="BH555" s="348">
        <v>39.8294</v>
      </c>
      <c r="BI555" s="348">
        <v>25.3141</v>
      </c>
      <c r="BJ555" s="348">
        <v>6.9527999999999999</v>
      </c>
      <c r="BK555" s="373"/>
      <c r="BL555" s="372" t="s">
        <v>3243</v>
      </c>
      <c r="BM555" s="372" t="s">
        <v>1268</v>
      </c>
      <c r="BN555" s="372" t="s">
        <v>3244</v>
      </c>
      <c r="BO555" s="372" t="s">
        <v>3245</v>
      </c>
      <c r="BP555" s="372" t="s">
        <v>3246</v>
      </c>
      <c r="BQ555" s="373"/>
      <c r="BR555" s="354" t="s">
        <v>443</v>
      </c>
    </row>
    <row r="556" spans="1:70" s="428" customFormat="1" x14ac:dyDescent="0.25">
      <c r="A556" s="345" t="s">
        <v>3992</v>
      </c>
      <c r="B556" s="373"/>
      <c r="C556" s="719">
        <v>45212</v>
      </c>
      <c r="D556" s="373"/>
      <c r="E556" s="346">
        <v>770.84799999999996</v>
      </c>
      <c r="F556" s="373"/>
      <c r="G556" s="347">
        <v>11.3444</v>
      </c>
      <c r="H556" s="374"/>
      <c r="I556" s="348">
        <v>0.58430000000000004</v>
      </c>
      <c r="J556" s="348">
        <v>7.4922000000000004</v>
      </c>
      <c r="K556" s="348">
        <v>5.8177000000000003</v>
      </c>
      <c r="L556" s="348">
        <v>16.783999999999999</v>
      </c>
      <c r="M556" s="348">
        <v>-3.3252000000000002</v>
      </c>
      <c r="N556" s="350">
        <v>-2.9089999999999998</v>
      </c>
      <c r="O556" s="348">
        <v>0.53539999999999999</v>
      </c>
      <c r="P556" s="348" t="s">
        <v>430</v>
      </c>
      <c r="Q556" s="348" t="s">
        <v>430</v>
      </c>
      <c r="R556" s="348" t="s">
        <v>430</v>
      </c>
      <c r="S556" s="348">
        <v>23.0946</v>
      </c>
      <c r="T556" s="348">
        <v>-4.3127000000000004</v>
      </c>
      <c r="U556" s="348">
        <v>-2.9222999999999999</v>
      </c>
      <c r="V556" s="348">
        <v>-4.3110999999999997</v>
      </c>
      <c r="W556" s="348">
        <v>2.3031999999999999</v>
      </c>
      <c r="X556" s="348">
        <v>4.8151999999999999</v>
      </c>
      <c r="Y556" s="374"/>
      <c r="Z556" s="346">
        <v>6</v>
      </c>
      <c r="AA556" s="346">
        <v>2</v>
      </c>
      <c r="AB556" s="346">
        <v>6</v>
      </c>
      <c r="AC556" s="346">
        <v>2</v>
      </c>
      <c r="AD556" s="346">
        <v>10</v>
      </c>
      <c r="AE556" s="346">
        <v>10</v>
      </c>
      <c r="AF556" s="346">
        <v>7</v>
      </c>
      <c r="AG556" s="346" t="s">
        <v>430</v>
      </c>
      <c r="AH556" s="346" t="s">
        <v>430</v>
      </c>
      <c r="AI556" s="346" t="s">
        <v>430</v>
      </c>
      <c r="AJ556" s="346">
        <v>2</v>
      </c>
      <c r="AK556" s="346">
        <v>10</v>
      </c>
      <c r="AL556" s="346">
        <v>11</v>
      </c>
      <c r="AM556" s="346">
        <v>10</v>
      </c>
      <c r="AN556" s="346">
        <v>8</v>
      </c>
      <c r="AO556" s="373"/>
      <c r="AP556" s="348" t="s">
        <v>430</v>
      </c>
      <c r="AQ556" s="348" t="s">
        <v>430</v>
      </c>
      <c r="AR556" s="348" t="s">
        <v>430</v>
      </c>
      <c r="AS556" s="348" t="s">
        <v>430</v>
      </c>
      <c r="AT556" s="348">
        <v>0.08</v>
      </c>
      <c r="AU556" s="351"/>
      <c r="AV556" s="346" t="s">
        <v>430</v>
      </c>
      <c r="AW556" s="346" t="s">
        <v>430</v>
      </c>
      <c r="AX556" s="346" t="s">
        <v>430</v>
      </c>
      <c r="AY556" s="346" t="s">
        <v>430</v>
      </c>
      <c r="AZ556" s="346">
        <v>10</v>
      </c>
      <c r="BA556" s="362"/>
      <c r="BB556" s="348">
        <v>19.526625720907798</v>
      </c>
      <c r="BC556" s="375">
        <v>1.202817906268</v>
      </c>
      <c r="BD556" s="375">
        <v>4.5629456435341796E-3</v>
      </c>
      <c r="BE556" s="375">
        <v>-0.51722991067239099</v>
      </c>
      <c r="BF556" s="374"/>
      <c r="BG556" s="348">
        <v>8.3791600000000006</v>
      </c>
      <c r="BH556" s="348">
        <v>28.2349</v>
      </c>
      <c r="BI556" s="348">
        <v>58.285200000000003</v>
      </c>
      <c r="BJ556" s="348">
        <v>5.1007400000000001</v>
      </c>
      <c r="BK556" s="373"/>
      <c r="BL556" s="372" t="s">
        <v>3248</v>
      </c>
      <c r="BM556" s="372" t="s">
        <v>3249</v>
      </c>
      <c r="BN556" s="372" t="s">
        <v>3250</v>
      </c>
      <c r="BO556" s="372" t="s">
        <v>3251</v>
      </c>
      <c r="BP556" s="372" t="s">
        <v>3252</v>
      </c>
      <c r="BQ556" s="373"/>
      <c r="BR556" s="354" t="s">
        <v>436</v>
      </c>
    </row>
    <row r="557" spans="1:70" s="428" customFormat="1" x14ac:dyDescent="0.25">
      <c r="A557" s="345" t="s">
        <v>3993</v>
      </c>
      <c r="B557" s="373"/>
      <c r="C557" s="719">
        <v>45706</v>
      </c>
      <c r="D557" s="373"/>
      <c r="E557" s="346">
        <v>603.98</v>
      </c>
      <c r="F557" s="373"/>
      <c r="G557" s="347">
        <v>14.0778</v>
      </c>
      <c r="H557" s="374"/>
      <c r="I557" s="348">
        <v>0.7399</v>
      </c>
      <c r="J557" s="348">
        <v>7.7824999999999998</v>
      </c>
      <c r="K557" s="348">
        <v>13.058400000000001</v>
      </c>
      <c r="L557" s="348">
        <v>22.509399999999999</v>
      </c>
      <c r="M557" s="348">
        <v>12.8825</v>
      </c>
      <c r="N557" s="350">
        <v>16.383900000000001</v>
      </c>
      <c r="O557" s="348" t="s">
        <v>430</v>
      </c>
      <c r="P557" s="348" t="s">
        <v>430</v>
      </c>
      <c r="Q557" s="348" t="s">
        <v>430</v>
      </c>
      <c r="R557" s="348" t="s">
        <v>430</v>
      </c>
      <c r="S557" s="348">
        <v>29.854600000000001</v>
      </c>
      <c r="T557" s="348">
        <v>11.962300000000001</v>
      </c>
      <c r="U557" s="348">
        <v>10.350899999999999</v>
      </c>
      <c r="V557" s="348">
        <v>11.594799999999999</v>
      </c>
      <c r="W557" s="348">
        <v>6.516</v>
      </c>
      <c r="X557" s="348">
        <v>29.3552</v>
      </c>
      <c r="Y557" s="374"/>
      <c r="Z557" s="346">
        <v>3</v>
      </c>
      <c r="AA557" s="346">
        <v>1</v>
      </c>
      <c r="AB557" s="346">
        <v>1</v>
      </c>
      <c r="AC557" s="346">
        <v>1</v>
      </c>
      <c r="AD557" s="346">
        <v>1</v>
      </c>
      <c r="AE557" s="346">
        <v>1</v>
      </c>
      <c r="AF557" s="346" t="s">
        <v>430</v>
      </c>
      <c r="AG557" s="346" t="s">
        <v>430</v>
      </c>
      <c r="AH557" s="346" t="s">
        <v>430</v>
      </c>
      <c r="AI557" s="346" t="s">
        <v>430</v>
      </c>
      <c r="AJ557" s="346">
        <v>1</v>
      </c>
      <c r="AK557" s="346">
        <v>1</v>
      </c>
      <c r="AL557" s="346">
        <v>2</v>
      </c>
      <c r="AM557" s="346">
        <v>2</v>
      </c>
      <c r="AN557" s="346">
        <v>1</v>
      </c>
      <c r="AO557" s="373"/>
      <c r="AP557" s="348" t="s">
        <v>430</v>
      </c>
      <c r="AQ557" s="348" t="s">
        <v>430</v>
      </c>
      <c r="AR557" s="348" t="s">
        <v>430</v>
      </c>
      <c r="AS557" s="348" t="s">
        <v>430</v>
      </c>
      <c r="AT557" s="348">
        <v>24.62</v>
      </c>
      <c r="AU557" s="351"/>
      <c r="AV557" s="346" t="s">
        <v>430</v>
      </c>
      <c r="AW557" s="346" t="s">
        <v>430</v>
      </c>
      <c r="AX557" s="346" t="s">
        <v>430</v>
      </c>
      <c r="AY557" s="346" t="s">
        <v>430</v>
      </c>
      <c r="AZ557" s="346">
        <v>1</v>
      </c>
      <c r="BA557" s="362"/>
      <c r="BB557" s="348">
        <v>19.0039981564431</v>
      </c>
      <c r="BC557" s="375">
        <v>1.46411738321982</v>
      </c>
      <c r="BD557" s="375">
        <v>9.6965912046815997E-2</v>
      </c>
      <c r="BE557" s="375">
        <v>1.24311212008487</v>
      </c>
      <c r="BF557" s="374"/>
      <c r="BG557" s="348">
        <v>11.891</v>
      </c>
      <c r="BH557" s="348">
        <v>15.956899999999999</v>
      </c>
      <c r="BI557" s="348">
        <v>66.409400000000005</v>
      </c>
      <c r="BJ557" s="348">
        <v>5.7427000000000001</v>
      </c>
      <c r="BK557" s="373"/>
      <c r="BL557" s="372" t="s">
        <v>3254</v>
      </c>
      <c r="BM557" s="372" t="s">
        <v>3255</v>
      </c>
      <c r="BN557" s="372" t="s">
        <v>3256</v>
      </c>
      <c r="BO557" s="372" t="s">
        <v>557</v>
      </c>
      <c r="BP557" s="372" t="s">
        <v>3257</v>
      </c>
      <c r="BQ557" s="373"/>
      <c r="BR557" s="354" t="s">
        <v>476</v>
      </c>
    </row>
    <row r="558" spans="1:70" s="428" customFormat="1" x14ac:dyDescent="0.25">
      <c r="A558" s="345" t="s">
        <v>3994</v>
      </c>
      <c r="B558" s="373"/>
      <c r="C558" s="719">
        <v>46052</v>
      </c>
      <c r="D558" s="373"/>
      <c r="E558" s="346">
        <v>201.67</v>
      </c>
      <c r="F558" s="373"/>
      <c r="G558" s="347">
        <v>10.910299999999999</v>
      </c>
      <c r="H558" s="374"/>
      <c r="I558" s="348">
        <v>0.83360000000000001</v>
      </c>
      <c r="J558" s="348">
        <v>5.4675000000000002</v>
      </c>
      <c r="K558" s="348">
        <v>6.0509000000000004</v>
      </c>
      <c r="L558" s="348">
        <v>12.688800000000001</v>
      </c>
      <c r="M558" s="348" t="s">
        <v>430</v>
      </c>
      <c r="N558" s="350" t="s">
        <v>430</v>
      </c>
      <c r="O558" s="348" t="s">
        <v>430</v>
      </c>
      <c r="P558" s="348" t="s">
        <v>430</v>
      </c>
      <c r="Q558" s="348" t="s">
        <v>430</v>
      </c>
      <c r="R558" s="348" t="s">
        <v>430</v>
      </c>
      <c r="S558" s="348">
        <v>17.786200000000001</v>
      </c>
      <c r="T558" s="348" t="s">
        <v>430</v>
      </c>
      <c r="U558" s="348" t="s">
        <v>430</v>
      </c>
      <c r="V558" s="348" t="s">
        <v>430</v>
      </c>
      <c r="W558" s="348">
        <v>3.4268999999999998</v>
      </c>
      <c r="X558" s="348">
        <v>9.1029999999999998</v>
      </c>
      <c r="Y558" s="374"/>
      <c r="Z558" s="346">
        <v>1</v>
      </c>
      <c r="AA558" s="346">
        <v>5</v>
      </c>
      <c r="AB558" s="346">
        <v>5</v>
      </c>
      <c r="AC558" s="346">
        <v>5</v>
      </c>
      <c r="AD558" s="346" t="s">
        <v>430</v>
      </c>
      <c r="AE558" s="346" t="s">
        <v>430</v>
      </c>
      <c r="AF558" s="346" t="s">
        <v>430</v>
      </c>
      <c r="AG558" s="346" t="s">
        <v>430</v>
      </c>
      <c r="AH558" s="346" t="s">
        <v>430</v>
      </c>
      <c r="AI558" s="346" t="s">
        <v>430</v>
      </c>
      <c r="AJ558" s="346">
        <v>6</v>
      </c>
      <c r="AK558" s="346" t="s">
        <v>430</v>
      </c>
      <c r="AL558" s="346" t="s">
        <v>430</v>
      </c>
      <c r="AM558" s="346" t="s">
        <v>430</v>
      </c>
      <c r="AN558" s="346">
        <v>3</v>
      </c>
      <c r="AO558" s="373"/>
      <c r="AP558" s="348" t="s">
        <v>430</v>
      </c>
      <c r="AQ558" s="348" t="s">
        <v>430</v>
      </c>
      <c r="AR558" s="348" t="s">
        <v>430</v>
      </c>
      <c r="AS558" s="348" t="s">
        <v>430</v>
      </c>
      <c r="AT558" s="348" t="s">
        <v>430</v>
      </c>
      <c r="AU558" s="351"/>
      <c r="AV558" s="346" t="s">
        <v>430</v>
      </c>
      <c r="AW558" s="346" t="s">
        <v>430</v>
      </c>
      <c r="AX558" s="346" t="s">
        <v>430</v>
      </c>
      <c r="AY558" s="346" t="s">
        <v>430</v>
      </c>
      <c r="AZ558" s="346" t="s">
        <v>430</v>
      </c>
      <c r="BA558" s="362"/>
      <c r="BB558" s="348">
        <v>18.059315125006801</v>
      </c>
      <c r="BC558" s="375">
        <v>0.94158282764186796</v>
      </c>
      <c r="BD558" s="375">
        <v>6.8711592161640703E-2</v>
      </c>
      <c r="BE558" s="375">
        <v>1.9510482366933799</v>
      </c>
      <c r="BF558" s="374"/>
      <c r="BG558" s="348">
        <v>41.600900000000003</v>
      </c>
      <c r="BH558" s="348">
        <v>35.362499999999997</v>
      </c>
      <c r="BI558" s="348">
        <v>21.691299999999998</v>
      </c>
      <c r="BJ558" s="348">
        <v>1.3452999999999999</v>
      </c>
      <c r="BK558" s="373"/>
      <c r="BL558" s="372" t="s">
        <v>1886</v>
      </c>
      <c r="BM558" s="372" t="s">
        <v>3259</v>
      </c>
      <c r="BN558" s="372" t="s">
        <v>3260</v>
      </c>
      <c r="BO558" s="372" t="s">
        <v>1237</v>
      </c>
      <c r="BP558" s="372" t="s">
        <v>3261</v>
      </c>
      <c r="BQ558" s="373"/>
      <c r="BR558" s="354" t="s">
        <v>602</v>
      </c>
    </row>
    <row r="559" spans="1:70" s="428" customFormat="1" x14ac:dyDescent="0.25">
      <c r="A559" s="885" t="s">
        <v>93</v>
      </c>
      <c r="B559" s="402"/>
      <c r="C559" s="724"/>
      <c r="D559" s="402"/>
      <c r="E559" s="403"/>
      <c r="F559" s="402"/>
      <c r="G559" s="404"/>
      <c r="H559" s="406"/>
      <c r="I559" s="405">
        <v>0.53920000000000001</v>
      </c>
      <c r="J559" s="405">
        <v>5.3888999999999996</v>
      </c>
      <c r="K559" s="405">
        <v>5.9896000000000003</v>
      </c>
      <c r="L559" s="405">
        <v>12.6442</v>
      </c>
      <c r="M559" s="405">
        <v>3.2524999999999999</v>
      </c>
      <c r="N559" s="407">
        <v>6.8250999999999999</v>
      </c>
      <c r="O559" s="405">
        <v>6.6757</v>
      </c>
      <c r="P559" s="405">
        <v>18.473600000000001</v>
      </c>
      <c r="Q559" s="405">
        <v>12.553699999999999</v>
      </c>
      <c r="R559" s="405" t="s">
        <v>430</v>
      </c>
      <c r="S559" s="405">
        <v>18.735199999999999</v>
      </c>
      <c r="T559" s="405">
        <v>2.1463000000000001</v>
      </c>
      <c r="U559" s="405">
        <v>4.3051000000000004</v>
      </c>
      <c r="V559" s="405">
        <v>4.1395</v>
      </c>
      <c r="W559" s="405">
        <v>2.8704999999999998</v>
      </c>
      <c r="X559" s="405">
        <v>12.706799999999999</v>
      </c>
      <c r="Y559" s="406"/>
      <c r="Z559" s="403">
        <v>10</v>
      </c>
      <c r="AA559" s="403">
        <v>12</v>
      </c>
      <c r="AB559" s="403">
        <v>12</v>
      </c>
      <c r="AC559" s="403">
        <v>12</v>
      </c>
      <c r="AD559" s="403">
        <v>11</v>
      </c>
      <c r="AE559" s="403">
        <v>10</v>
      </c>
      <c r="AF559" s="403">
        <v>7</v>
      </c>
      <c r="AG559" s="403">
        <v>2</v>
      </c>
      <c r="AH559" s="403">
        <v>1</v>
      </c>
      <c r="AI559" s="403">
        <v>0</v>
      </c>
      <c r="AJ559" s="403">
        <v>12</v>
      </c>
      <c r="AK559" s="403">
        <v>11</v>
      </c>
      <c r="AL559" s="403">
        <v>11</v>
      </c>
      <c r="AM559" s="403">
        <v>10</v>
      </c>
      <c r="AN559" s="403">
        <v>12</v>
      </c>
      <c r="AO559" s="402"/>
      <c r="AP559" s="405" t="s">
        <v>430</v>
      </c>
      <c r="AQ559" s="405" t="s">
        <v>430</v>
      </c>
      <c r="AR559" s="405">
        <v>12.46</v>
      </c>
      <c r="AS559" s="405">
        <v>11.05</v>
      </c>
      <c r="AT559" s="405">
        <v>8.8790909090909107</v>
      </c>
      <c r="AU559" s="408"/>
      <c r="AV559" s="403">
        <v>0</v>
      </c>
      <c r="AW559" s="403">
        <v>0</v>
      </c>
      <c r="AX559" s="403">
        <v>1</v>
      </c>
      <c r="AY559" s="403">
        <v>2</v>
      </c>
      <c r="AZ559" s="403">
        <v>11</v>
      </c>
      <c r="BA559" s="409"/>
      <c r="BB559" s="405"/>
      <c r="BC559" s="410"/>
      <c r="BD559" s="410"/>
      <c r="BE559" s="410"/>
      <c r="BF559" s="406"/>
      <c r="BG559" s="405"/>
      <c r="BH559" s="405"/>
      <c r="BI559" s="405"/>
      <c r="BJ559" s="405"/>
      <c r="BK559" s="402"/>
      <c r="BL559" s="401"/>
      <c r="BM559" s="401"/>
      <c r="BN559" s="401"/>
      <c r="BO559" s="401"/>
      <c r="BP559" s="401"/>
      <c r="BQ559" s="402"/>
      <c r="BR559" s="411"/>
    </row>
    <row r="560" spans="1:70" s="428" customFormat="1" x14ac:dyDescent="0.25">
      <c r="A560" s="886" t="s">
        <v>94</v>
      </c>
      <c r="B560" s="373"/>
      <c r="C560" s="719"/>
      <c r="D560" s="373"/>
      <c r="E560" s="346"/>
      <c r="F560" s="373"/>
      <c r="G560" s="347"/>
      <c r="H560" s="374"/>
      <c r="I560" s="348">
        <v>0.83360000000000001</v>
      </c>
      <c r="J560" s="348">
        <v>7.7824999999999998</v>
      </c>
      <c r="K560" s="348">
        <v>13.058400000000001</v>
      </c>
      <c r="L560" s="348">
        <v>22.509399999999999</v>
      </c>
      <c r="M560" s="348">
        <v>12.8825</v>
      </c>
      <c r="N560" s="350">
        <v>16.383900000000001</v>
      </c>
      <c r="O560" s="348">
        <v>16.052399999999999</v>
      </c>
      <c r="P560" s="348">
        <v>21.9984</v>
      </c>
      <c r="Q560" s="348">
        <v>12.553699999999999</v>
      </c>
      <c r="R560" s="348" t="s">
        <v>430</v>
      </c>
      <c r="S560" s="348">
        <v>29.854600000000001</v>
      </c>
      <c r="T560" s="348">
        <v>11.962300000000001</v>
      </c>
      <c r="U560" s="348">
        <v>10.7768</v>
      </c>
      <c r="V560" s="348">
        <v>12.585699999999999</v>
      </c>
      <c r="W560" s="348">
        <v>6.516</v>
      </c>
      <c r="X560" s="348">
        <v>29.3552</v>
      </c>
      <c r="Y560" s="374"/>
      <c r="Z560" s="346"/>
      <c r="AA560" s="346"/>
      <c r="AB560" s="346"/>
      <c r="AC560" s="346"/>
      <c r="AD560" s="346"/>
      <c r="AE560" s="346"/>
      <c r="AF560" s="346"/>
      <c r="AG560" s="346"/>
      <c r="AH560" s="346"/>
      <c r="AI560" s="346"/>
      <c r="AJ560" s="346"/>
      <c r="AK560" s="346"/>
      <c r="AL560" s="346"/>
      <c r="AM560" s="346"/>
      <c r="AN560" s="346"/>
      <c r="AO560" s="373"/>
      <c r="AP560" s="348" t="s">
        <v>430</v>
      </c>
      <c r="AQ560" s="348" t="s">
        <v>430</v>
      </c>
      <c r="AR560" s="348">
        <v>12.46</v>
      </c>
      <c r="AS560" s="348">
        <v>11.81</v>
      </c>
      <c r="AT560" s="348">
        <v>24.62</v>
      </c>
      <c r="AU560" s="351"/>
      <c r="AV560" s="346"/>
      <c r="AW560" s="346"/>
      <c r="AX560" s="346"/>
      <c r="AY560" s="346"/>
      <c r="AZ560" s="346"/>
      <c r="BA560" s="362"/>
      <c r="BB560" s="348"/>
      <c r="BC560" s="375"/>
      <c r="BD560" s="375"/>
      <c r="BE560" s="375"/>
      <c r="BF560" s="374"/>
      <c r="BG560" s="348"/>
      <c r="BH560" s="348"/>
      <c r="BI560" s="348"/>
      <c r="BJ560" s="348"/>
      <c r="BK560" s="373"/>
      <c r="BL560" s="372"/>
      <c r="BM560" s="372"/>
      <c r="BN560" s="372"/>
      <c r="BO560" s="372"/>
      <c r="BP560" s="372"/>
      <c r="BQ560" s="373"/>
      <c r="BR560" s="354"/>
    </row>
    <row r="561" spans="1:70" s="428" customFormat="1" x14ac:dyDescent="0.25">
      <c r="A561" s="886" t="s">
        <v>95</v>
      </c>
      <c r="B561" s="373"/>
      <c r="C561" s="719"/>
      <c r="D561" s="373"/>
      <c r="E561" s="346"/>
      <c r="F561" s="373"/>
      <c r="G561" s="347"/>
      <c r="H561" s="374"/>
      <c r="I561" s="348">
        <v>0.10150000000000001</v>
      </c>
      <c r="J561" s="348">
        <v>3.7887</v>
      </c>
      <c r="K561" s="348">
        <v>2.7027000000000001</v>
      </c>
      <c r="L561" s="348">
        <v>7.8757999999999999</v>
      </c>
      <c r="M561" s="348">
        <v>-4.2836999999999996</v>
      </c>
      <c r="N561" s="350">
        <v>-2.9089999999999998</v>
      </c>
      <c r="O561" s="348">
        <v>0.53539999999999999</v>
      </c>
      <c r="P561" s="348">
        <v>14.948700000000001</v>
      </c>
      <c r="Q561" s="348">
        <v>12.553699999999999</v>
      </c>
      <c r="R561" s="348" t="s">
        <v>430</v>
      </c>
      <c r="S561" s="348">
        <v>13.809200000000001</v>
      </c>
      <c r="T561" s="348">
        <v>-4.5453999999999999</v>
      </c>
      <c r="U561" s="348">
        <v>-2.9222999999999999</v>
      </c>
      <c r="V561" s="348">
        <v>-4.3110999999999997</v>
      </c>
      <c r="W561" s="348">
        <v>1.1335999999999999</v>
      </c>
      <c r="X561" s="348">
        <v>-2.1896</v>
      </c>
      <c r="Y561" s="374"/>
      <c r="Z561" s="346"/>
      <c r="AA561" s="346"/>
      <c r="AB561" s="346"/>
      <c r="AC561" s="346"/>
      <c r="AD561" s="346"/>
      <c r="AE561" s="346"/>
      <c r="AF561" s="346"/>
      <c r="AG561" s="346"/>
      <c r="AH561" s="346"/>
      <c r="AI561" s="346"/>
      <c r="AJ561" s="346"/>
      <c r="AK561" s="346"/>
      <c r="AL561" s="346"/>
      <c r="AM561" s="346"/>
      <c r="AN561" s="346"/>
      <c r="AO561" s="373"/>
      <c r="AP561" s="348" t="s">
        <v>430</v>
      </c>
      <c r="AQ561" s="348" t="s">
        <v>430</v>
      </c>
      <c r="AR561" s="348">
        <v>12.46</v>
      </c>
      <c r="AS561" s="348">
        <v>10.29</v>
      </c>
      <c r="AT561" s="348">
        <v>-0.31</v>
      </c>
      <c r="AU561" s="351"/>
      <c r="AV561" s="346"/>
      <c r="AW561" s="346"/>
      <c r="AX561" s="346"/>
      <c r="AY561" s="346"/>
      <c r="AZ561" s="346"/>
      <c r="BA561" s="362"/>
      <c r="BB561" s="348"/>
      <c r="BC561" s="375"/>
      <c r="BD561" s="375"/>
      <c r="BE561" s="375"/>
      <c r="BF561" s="374"/>
      <c r="BG561" s="348"/>
      <c r="BH561" s="348"/>
      <c r="BI561" s="348"/>
      <c r="BJ561" s="348"/>
      <c r="BK561" s="373"/>
      <c r="BL561" s="372"/>
      <c r="BM561" s="372"/>
      <c r="BN561" s="372"/>
      <c r="BO561" s="372"/>
      <c r="BP561" s="372"/>
      <c r="BQ561" s="373"/>
      <c r="BR561" s="354"/>
    </row>
    <row r="562" spans="1:70" s="428" customFormat="1" x14ac:dyDescent="0.25">
      <c r="A562" s="887" t="s">
        <v>96</v>
      </c>
      <c r="B562" s="413"/>
      <c r="C562" s="725"/>
      <c r="D562" s="413"/>
      <c r="E562" s="414"/>
      <c r="F562" s="413"/>
      <c r="G562" s="415"/>
      <c r="H562" s="417"/>
      <c r="I562" s="416">
        <v>0.58445000000000003</v>
      </c>
      <c r="J562" s="416">
        <v>5.1207500000000001</v>
      </c>
      <c r="K562" s="416">
        <v>5.7843499999999999</v>
      </c>
      <c r="L562" s="416">
        <v>11.6182</v>
      </c>
      <c r="M562" s="416">
        <v>3.0638000000000001</v>
      </c>
      <c r="N562" s="418">
        <v>5.9404000000000003</v>
      </c>
      <c r="O562" s="416">
        <v>6.0404999999999998</v>
      </c>
      <c r="P562" s="416">
        <v>18.473500000000001</v>
      </c>
      <c r="Q562" s="416">
        <v>12.553699999999999</v>
      </c>
      <c r="R562" s="416" t="s">
        <v>430</v>
      </c>
      <c r="S562" s="416">
        <v>17.6511</v>
      </c>
      <c r="T562" s="416">
        <v>1.0904</v>
      </c>
      <c r="U562" s="416">
        <v>3.2505000000000002</v>
      </c>
      <c r="V562" s="416">
        <v>2.2991999999999999</v>
      </c>
      <c r="W562" s="416">
        <v>2.5869</v>
      </c>
      <c r="X562" s="416">
        <v>13.9556</v>
      </c>
      <c r="Y562" s="417"/>
      <c r="Z562" s="414"/>
      <c r="AA562" s="414"/>
      <c r="AB562" s="414"/>
      <c r="AC562" s="414"/>
      <c r="AD562" s="414"/>
      <c r="AE562" s="414"/>
      <c r="AF562" s="414"/>
      <c r="AG562" s="414"/>
      <c r="AH562" s="414"/>
      <c r="AI562" s="414"/>
      <c r="AJ562" s="414"/>
      <c r="AK562" s="414"/>
      <c r="AL562" s="414"/>
      <c r="AM562" s="414"/>
      <c r="AN562" s="414"/>
      <c r="AO562" s="413"/>
      <c r="AP562" s="416" t="s">
        <v>430</v>
      </c>
      <c r="AQ562" s="416" t="s">
        <v>430</v>
      </c>
      <c r="AR562" s="416">
        <v>12.46</v>
      </c>
      <c r="AS562" s="416">
        <v>11.05</v>
      </c>
      <c r="AT562" s="416">
        <v>6.19</v>
      </c>
      <c r="AU562" s="419"/>
      <c r="AV562" s="414"/>
      <c r="AW562" s="414"/>
      <c r="AX562" s="414"/>
      <c r="AY562" s="414"/>
      <c r="AZ562" s="414"/>
      <c r="BA562" s="420"/>
      <c r="BB562" s="416"/>
      <c r="BC562" s="421"/>
      <c r="BD562" s="421"/>
      <c r="BE562" s="421"/>
      <c r="BF562" s="417"/>
      <c r="BG562" s="416"/>
      <c r="BH562" s="416"/>
      <c r="BI562" s="416"/>
      <c r="BJ562" s="416"/>
      <c r="BK562" s="413"/>
      <c r="BL562" s="412"/>
      <c r="BM562" s="412"/>
      <c r="BN562" s="412"/>
      <c r="BO562" s="412"/>
      <c r="BP562" s="412"/>
      <c r="BQ562" s="413"/>
      <c r="BR562" s="422"/>
    </row>
    <row r="563" spans="1:70" s="428" customFormat="1" ht="14.5" customHeight="1" x14ac:dyDescent="0.35">
      <c r="A563" s="874" t="s">
        <v>3995</v>
      </c>
      <c r="B563" s="862"/>
      <c r="C563" s="863"/>
      <c r="D563" s="862"/>
      <c r="E563" s="864"/>
      <c r="F563" s="862"/>
      <c r="G563" s="865"/>
      <c r="H563" s="867"/>
      <c r="I563" s="866"/>
      <c r="J563" s="866"/>
      <c r="K563" s="866"/>
      <c r="L563" s="866"/>
      <c r="M563" s="866"/>
      <c r="N563" s="868"/>
      <c r="O563" s="866"/>
      <c r="P563" s="866"/>
      <c r="Q563" s="866"/>
      <c r="R563" s="866"/>
      <c r="S563" s="866"/>
      <c r="T563" s="866"/>
      <c r="U563" s="866"/>
      <c r="V563" s="866"/>
      <c r="W563" s="866"/>
      <c r="X563" s="866"/>
      <c r="Y563" s="867"/>
      <c r="Z563" s="864"/>
      <c r="AA563" s="864"/>
      <c r="AB563" s="864"/>
      <c r="AC563" s="864"/>
      <c r="AD563" s="864"/>
      <c r="AE563" s="864"/>
      <c r="AF563" s="864"/>
      <c r="AG563" s="864"/>
      <c r="AH563" s="864"/>
      <c r="AI563" s="864"/>
      <c r="AJ563" s="864"/>
      <c r="AK563" s="864"/>
      <c r="AL563" s="864"/>
      <c r="AM563" s="864"/>
      <c r="AN563" s="864"/>
      <c r="AO563" s="862"/>
      <c r="AP563" s="866"/>
      <c r="AQ563" s="866"/>
      <c r="AR563" s="866"/>
      <c r="AS563" s="866"/>
      <c r="AT563" s="866"/>
      <c r="AU563" s="869"/>
      <c r="AV563" s="864"/>
      <c r="AW563" s="864"/>
      <c r="AX563" s="864"/>
      <c r="AY563" s="864"/>
      <c r="AZ563" s="864"/>
      <c r="BA563" s="870"/>
      <c r="BB563" s="866"/>
      <c r="BC563" s="871"/>
      <c r="BD563" s="871"/>
      <c r="BE563" s="871"/>
      <c r="BF563" s="867"/>
      <c r="BG563" s="866"/>
      <c r="BH563" s="866"/>
      <c r="BI563" s="866"/>
      <c r="BJ563" s="866"/>
      <c r="BK563" s="862"/>
      <c r="BL563" s="872"/>
      <c r="BM563" s="872"/>
      <c r="BN563" s="872"/>
      <c r="BO563" s="872"/>
      <c r="BP563" s="872"/>
      <c r="BQ563" s="862"/>
      <c r="BR563" s="873"/>
    </row>
    <row r="564" spans="1:70" s="428" customFormat="1" x14ac:dyDescent="0.25">
      <c r="A564" s="345" t="s">
        <v>3996</v>
      </c>
      <c r="B564" s="373"/>
      <c r="C564" s="719">
        <v>45652</v>
      </c>
      <c r="D564" s="373"/>
      <c r="E564" s="346">
        <v>3064.37</v>
      </c>
      <c r="F564" s="373"/>
      <c r="G564" s="347">
        <v>9.8473000000000006</v>
      </c>
      <c r="H564" s="374"/>
      <c r="I564" s="348">
        <v>-4.5699999999999998E-2</v>
      </c>
      <c r="J564" s="348">
        <v>3.9885999999999999</v>
      </c>
      <c r="K564" s="348">
        <v>1.8271999999999999</v>
      </c>
      <c r="L564" s="348">
        <v>-0.24210000000000001</v>
      </c>
      <c r="M564" s="348">
        <v>-4.0980999999999996</v>
      </c>
      <c r="N564" s="350">
        <v>2.1684000000000001</v>
      </c>
      <c r="O564" s="348" t="s">
        <v>430</v>
      </c>
      <c r="P564" s="348" t="s">
        <v>430</v>
      </c>
      <c r="Q564" s="348" t="s">
        <v>430</v>
      </c>
      <c r="R564" s="348" t="s">
        <v>430</v>
      </c>
      <c r="S564" s="348">
        <v>6.2493999999999996</v>
      </c>
      <c r="T564" s="348">
        <v>-6.5145</v>
      </c>
      <c r="U564" s="348">
        <v>2.9685999999999999</v>
      </c>
      <c r="V564" s="348">
        <v>-1.7989999999999999</v>
      </c>
      <c r="W564" s="348">
        <v>0.77470000000000006</v>
      </c>
      <c r="X564" s="348">
        <v>-1.0366</v>
      </c>
      <c r="Y564" s="374"/>
      <c r="Z564" s="346">
        <v>11</v>
      </c>
      <c r="AA564" s="346">
        <v>9</v>
      </c>
      <c r="AB564" s="346">
        <v>8</v>
      </c>
      <c r="AC564" s="346">
        <v>11</v>
      </c>
      <c r="AD564" s="346">
        <v>9</v>
      </c>
      <c r="AE564" s="346">
        <v>6</v>
      </c>
      <c r="AF564" s="346" t="s">
        <v>430</v>
      </c>
      <c r="AG564" s="346" t="s">
        <v>430</v>
      </c>
      <c r="AH564" s="346" t="s">
        <v>430</v>
      </c>
      <c r="AI564" s="346" t="s">
        <v>430</v>
      </c>
      <c r="AJ564" s="346">
        <v>11</v>
      </c>
      <c r="AK564" s="346">
        <v>11</v>
      </c>
      <c r="AL564" s="346">
        <v>5</v>
      </c>
      <c r="AM564" s="346">
        <v>7</v>
      </c>
      <c r="AN564" s="346">
        <v>9</v>
      </c>
      <c r="AO564" s="373"/>
      <c r="AP564" s="348" t="s">
        <v>430</v>
      </c>
      <c r="AQ564" s="348" t="s">
        <v>430</v>
      </c>
      <c r="AR564" s="348" t="s">
        <v>430</v>
      </c>
      <c r="AS564" s="348" t="s">
        <v>430</v>
      </c>
      <c r="AT564" s="348">
        <v>-3.63</v>
      </c>
      <c r="AU564" s="351"/>
      <c r="AV564" s="346" t="s">
        <v>430</v>
      </c>
      <c r="AW564" s="346" t="s">
        <v>430</v>
      </c>
      <c r="AX564" s="346" t="s">
        <v>430</v>
      </c>
      <c r="AY564" s="346" t="s">
        <v>430</v>
      </c>
      <c r="AZ564" s="346">
        <v>9</v>
      </c>
      <c r="BA564" s="362"/>
      <c r="BB564" s="348">
        <v>12.241776364215699</v>
      </c>
      <c r="BC564" s="375">
        <v>0.99660768881137196</v>
      </c>
      <c r="BD564" s="375">
        <v>-1.81666803274428E-2</v>
      </c>
      <c r="BE564" s="375">
        <v>-0.25687921585895501</v>
      </c>
      <c r="BF564" s="374"/>
      <c r="BG564" s="348">
        <v>70.906400000000005</v>
      </c>
      <c r="BH564" s="348">
        <v>27.236699999999999</v>
      </c>
      <c r="BI564" s="348" t="s">
        <v>430</v>
      </c>
      <c r="BJ564" s="348">
        <v>1.8569</v>
      </c>
      <c r="BK564" s="373"/>
      <c r="BL564" s="372" t="s">
        <v>3264</v>
      </c>
      <c r="BM564" s="372" t="s">
        <v>3265</v>
      </c>
      <c r="BN564" s="372" t="s">
        <v>3266</v>
      </c>
      <c r="BO564" s="372" t="s">
        <v>3267</v>
      </c>
      <c r="BP564" s="372" t="s">
        <v>3268</v>
      </c>
      <c r="BQ564" s="373"/>
      <c r="BR564" s="354" t="s">
        <v>525</v>
      </c>
    </row>
    <row r="565" spans="1:70" s="428" customFormat="1" x14ac:dyDescent="0.25">
      <c r="A565" s="345" t="s">
        <v>3997</v>
      </c>
      <c r="B565" s="373"/>
      <c r="C565" s="719">
        <v>45471</v>
      </c>
      <c r="D565" s="373"/>
      <c r="E565" s="346">
        <v>2067.09</v>
      </c>
      <c r="F565" s="373"/>
      <c r="G565" s="347">
        <v>10.35</v>
      </c>
      <c r="H565" s="374"/>
      <c r="I565" s="348">
        <v>9.6699999999999994E-2</v>
      </c>
      <c r="J565" s="348">
        <v>4.1246999999999998</v>
      </c>
      <c r="K565" s="348">
        <v>2.9851000000000001</v>
      </c>
      <c r="L565" s="348">
        <v>6.0450999999999997</v>
      </c>
      <c r="M565" s="348">
        <v>2.2726999999999999</v>
      </c>
      <c r="N565" s="350">
        <v>9.2925000000000004</v>
      </c>
      <c r="O565" s="348" t="s">
        <v>430</v>
      </c>
      <c r="P565" s="348" t="s">
        <v>430</v>
      </c>
      <c r="Q565" s="348" t="s">
        <v>430</v>
      </c>
      <c r="R565" s="348" t="s">
        <v>430</v>
      </c>
      <c r="S565" s="348">
        <v>13.2385</v>
      </c>
      <c r="T565" s="348">
        <v>-0.19289999999999999</v>
      </c>
      <c r="U565" s="348">
        <v>8.1504999999999992</v>
      </c>
      <c r="V565" s="348">
        <v>4.7571000000000003</v>
      </c>
      <c r="W565" s="348">
        <v>1.4705999999999999</v>
      </c>
      <c r="X565" s="348">
        <v>1.7593000000000001</v>
      </c>
      <c r="Y565" s="374"/>
      <c r="Z565" s="346">
        <v>10</v>
      </c>
      <c r="AA565" s="346">
        <v>8</v>
      </c>
      <c r="AB565" s="346">
        <v>4</v>
      </c>
      <c r="AC565" s="346">
        <v>4</v>
      </c>
      <c r="AD565" s="346">
        <v>2</v>
      </c>
      <c r="AE565" s="346">
        <v>2</v>
      </c>
      <c r="AF565" s="346" t="s">
        <v>430</v>
      </c>
      <c r="AG565" s="346" t="s">
        <v>430</v>
      </c>
      <c r="AH565" s="346" t="s">
        <v>430</v>
      </c>
      <c r="AI565" s="346" t="s">
        <v>430</v>
      </c>
      <c r="AJ565" s="346">
        <v>3</v>
      </c>
      <c r="AK565" s="346">
        <v>2</v>
      </c>
      <c r="AL565" s="346">
        <v>2</v>
      </c>
      <c r="AM565" s="346">
        <v>2</v>
      </c>
      <c r="AN565" s="346">
        <v>5</v>
      </c>
      <c r="AO565" s="373"/>
      <c r="AP565" s="348" t="s">
        <v>430</v>
      </c>
      <c r="AQ565" s="348" t="s">
        <v>430</v>
      </c>
      <c r="AR565" s="348" t="s">
        <v>430</v>
      </c>
      <c r="AS565" s="348" t="s">
        <v>430</v>
      </c>
      <c r="AT565" s="348">
        <v>6.43</v>
      </c>
      <c r="AU565" s="351"/>
      <c r="AV565" s="346" t="s">
        <v>430</v>
      </c>
      <c r="AW565" s="346" t="s">
        <v>430</v>
      </c>
      <c r="AX565" s="346" t="s">
        <v>430</v>
      </c>
      <c r="AY565" s="346" t="s">
        <v>430</v>
      </c>
      <c r="AZ565" s="346">
        <v>2</v>
      </c>
      <c r="BA565" s="362"/>
      <c r="BB565" s="348">
        <v>13.748758073006901</v>
      </c>
      <c r="BC565" s="375">
        <v>1.075072264351</v>
      </c>
      <c r="BD565" s="375">
        <v>-2.0929305794012198E-2</v>
      </c>
      <c r="BE565" s="375">
        <v>6.0369661641920397E-2</v>
      </c>
      <c r="BF565" s="374"/>
      <c r="BG565" s="348">
        <v>55.343000000000004</v>
      </c>
      <c r="BH565" s="348">
        <v>40.349800000000002</v>
      </c>
      <c r="BI565" s="348">
        <v>2.2160000000000002</v>
      </c>
      <c r="BJ565" s="348">
        <v>2.0912000000000002</v>
      </c>
      <c r="BK565" s="373"/>
      <c r="BL565" s="372" t="s">
        <v>3270</v>
      </c>
      <c r="BM565" s="372" t="s">
        <v>3271</v>
      </c>
      <c r="BN565" s="372" t="s">
        <v>3272</v>
      </c>
      <c r="BO565" s="372" t="s">
        <v>3273</v>
      </c>
      <c r="BP565" s="372" t="s">
        <v>3274</v>
      </c>
      <c r="BQ565" s="373"/>
      <c r="BR565" s="354" t="s">
        <v>602</v>
      </c>
    </row>
    <row r="566" spans="1:70" s="428" customFormat="1" x14ac:dyDescent="0.25">
      <c r="A566" s="345" t="s">
        <v>3998</v>
      </c>
      <c r="B566" s="373"/>
      <c r="C566" s="719">
        <v>44316</v>
      </c>
      <c r="D566" s="373"/>
      <c r="E566" s="346">
        <v>1629.43</v>
      </c>
      <c r="F566" s="373"/>
      <c r="G566" s="347">
        <v>27.470400000000001</v>
      </c>
      <c r="H566" s="374"/>
      <c r="I566" s="348">
        <v>1.0339</v>
      </c>
      <c r="J566" s="348">
        <v>3.3557000000000001</v>
      </c>
      <c r="K566" s="348">
        <v>4.3232999999999997</v>
      </c>
      <c r="L566" s="348">
        <v>15.691599999999999</v>
      </c>
      <c r="M566" s="348">
        <v>9.8816000000000006</v>
      </c>
      <c r="N566" s="350">
        <v>14.8025</v>
      </c>
      <c r="O566" s="348">
        <v>2.7088000000000001</v>
      </c>
      <c r="P566" s="348">
        <v>20.402100000000001</v>
      </c>
      <c r="Q566" s="348">
        <v>21.298500000000001</v>
      </c>
      <c r="R566" s="348" t="s">
        <v>430</v>
      </c>
      <c r="S566" s="348">
        <v>23.019100000000002</v>
      </c>
      <c r="T566" s="348">
        <v>8.5980000000000008</v>
      </c>
      <c r="U566" s="348">
        <v>14.848100000000001</v>
      </c>
      <c r="V566" s="348">
        <v>11.0916</v>
      </c>
      <c r="W566" s="348">
        <v>0.86140000000000005</v>
      </c>
      <c r="X566" s="348">
        <v>21.739699999999999</v>
      </c>
      <c r="Y566" s="374"/>
      <c r="Z566" s="346">
        <v>1</v>
      </c>
      <c r="AA566" s="346">
        <v>11</v>
      </c>
      <c r="AB566" s="346">
        <v>2</v>
      </c>
      <c r="AC566" s="346">
        <v>1</v>
      </c>
      <c r="AD566" s="346">
        <v>1</v>
      </c>
      <c r="AE566" s="346">
        <v>1</v>
      </c>
      <c r="AF566" s="346">
        <v>3</v>
      </c>
      <c r="AG566" s="346">
        <v>1</v>
      </c>
      <c r="AH566" s="346">
        <v>1</v>
      </c>
      <c r="AI566" s="346" t="s">
        <v>430</v>
      </c>
      <c r="AJ566" s="346">
        <v>1</v>
      </c>
      <c r="AK566" s="346">
        <v>1</v>
      </c>
      <c r="AL566" s="346">
        <v>1</v>
      </c>
      <c r="AM566" s="346">
        <v>1</v>
      </c>
      <c r="AN566" s="346">
        <v>7</v>
      </c>
      <c r="AO566" s="373"/>
      <c r="AP566" s="348" t="s">
        <v>430</v>
      </c>
      <c r="AQ566" s="348" t="s">
        <v>430</v>
      </c>
      <c r="AR566" s="348">
        <v>19.62</v>
      </c>
      <c r="AS566" s="348">
        <v>13.17</v>
      </c>
      <c r="AT566" s="348">
        <v>22.1</v>
      </c>
      <c r="AU566" s="351"/>
      <c r="AV566" s="346" t="s">
        <v>430</v>
      </c>
      <c r="AW566" s="346" t="s">
        <v>430</v>
      </c>
      <c r="AX566" s="346">
        <v>1</v>
      </c>
      <c r="AY566" s="346">
        <v>1</v>
      </c>
      <c r="AZ566" s="346">
        <v>1</v>
      </c>
      <c r="BA566" s="362"/>
      <c r="BB566" s="348">
        <v>14.6464829667208</v>
      </c>
      <c r="BC566" s="375">
        <v>0.96670642010084296</v>
      </c>
      <c r="BD566" s="375">
        <v>9.0947901311812906E-2</v>
      </c>
      <c r="BE566" s="375">
        <v>0.68265399824803197</v>
      </c>
      <c r="BF566" s="374"/>
      <c r="BG566" s="348">
        <v>53.075099999999999</v>
      </c>
      <c r="BH566" s="348">
        <v>16.144500000000001</v>
      </c>
      <c r="BI566" s="348">
        <v>3.7314699999999998</v>
      </c>
      <c r="BJ566" s="348">
        <v>27.048929999999999</v>
      </c>
      <c r="BK566" s="373"/>
      <c r="BL566" s="372" t="s">
        <v>3276</v>
      </c>
      <c r="BM566" s="372" t="s">
        <v>3277</v>
      </c>
      <c r="BN566" s="372" t="s">
        <v>3278</v>
      </c>
      <c r="BO566" s="372" t="s">
        <v>3279</v>
      </c>
      <c r="BP566" s="372" t="s">
        <v>3280</v>
      </c>
      <c r="BQ566" s="373"/>
      <c r="BR566" s="354" t="s">
        <v>547</v>
      </c>
    </row>
    <row r="567" spans="1:70" s="428" customFormat="1" x14ac:dyDescent="0.25">
      <c r="A567" s="345" t="s">
        <v>3999</v>
      </c>
      <c r="B567" s="373"/>
      <c r="C567" s="719">
        <v>45678</v>
      </c>
      <c r="D567" s="373"/>
      <c r="E567" s="346">
        <v>1582.28</v>
      </c>
      <c r="F567" s="373"/>
      <c r="G567" s="347">
        <v>10.590400000000001</v>
      </c>
      <c r="H567" s="374"/>
      <c r="I567" s="348">
        <v>0.16270000000000001</v>
      </c>
      <c r="J567" s="348">
        <v>4.8368000000000002</v>
      </c>
      <c r="K567" s="348">
        <v>2.7425999999999999</v>
      </c>
      <c r="L567" s="348">
        <v>6.3571</v>
      </c>
      <c r="M567" s="348">
        <v>-1.5065999999999999</v>
      </c>
      <c r="N567" s="350">
        <v>-0.51200000000000001</v>
      </c>
      <c r="O567" s="348" t="s">
        <v>430</v>
      </c>
      <c r="P567" s="348" t="s">
        <v>430</v>
      </c>
      <c r="Q567" s="348" t="s">
        <v>430</v>
      </c>
      <c r="R567" s="348" t="s">
        <v>430</v>
      </c>
      <c r="S567" s="348">
        <v>12.9848</v>
      </c>
      <c r="T567" s="348">
        <v>-2.1364999999999998</v>
      </c>
      <c r="U567" s="348">
        <v>2.0771000000000002</v>
      </c>
      <c r="V567" s="348">
        <v>-2.8919999999999999</v>
      </c>
      <c r="W567" s="348">
        <v>2.1608000000000001</v>
      </c>
      <c r="X567" s="348">
        <v>4.1657999999999999</v>
      </c>
      <c r="Y567" s="374"/>
      <c r="Z567" s="346">
        <v>7</v>
      </c>
      <c r="AA567" s="346">
        <v>4</v>
      </c>
      <c r="AB567" s="346">
        <v>6</v>
      </c>
      <c r="AC567" s="346">
        <v>3</v>
      </c>
      <c r="AD567" s="346">
        <v>8</v>
      </c>
      <c r="AE567" s="346">
        <v>10</v>
      </c>
      <c r="AF567" s="346" t="s">
        <v>430</v>
      </c>
      <c r="AG567" s="346" t="s">
        <v>430</v>
      </c>
      <c r="AH567" s="346" t="s">
        <v>430</v>
      </c>
      <c r="AI567" s="346" t="s">
        <v>430</v>
      </c>
      <c r="AJ567" s="346">
        <v>4</v>
      </c>
      <c r="AK567" s="346">
        <v>7</v>
      </c>
      <c r="AL567" s="346">
        <v>7</v>
      </c>
      <c r="AM567" s="346">
        <v>10</v>
      </c>
      <c r="AN567" s="346">
        <v>3</v>
      </c>
      <c r="AO567" s="373"/>
      <c r="AP567" s="348" t="s">
        <v>430</v>
      </c>
      <c r="AQ567" s="348" t="s">
        <v>430</v>
      </c>
      <c r="AR567" s="348" t="s">
        <v>430</v>
      </c>
      <c r="AS567" s="348" t="s">
        <v>430</v>
      </c>
      <c r="AT567" s="348">
        <v>-0.24</v>
      </c>
      <c r="AU567" s="351"/>
      <c r="AV567" s="346" t="s">
        <v>430</v>
      </c>
      <c r="AW567" s="346" t="s">
        <v>430</v>
      </c>
      <c r="AX567" s="346" t="s">
        <v>430</v>
      </c>
      <c r="AY567" s="346" t="s">
        <v>430</v>
      </c>
      <c r="AZ567" s="346">
        <v>6</v>
      </c>
      <c r="BA567" s="362"/>
      <c r="BB567" s="348">
        <v>11.4700884123314</v>
      </c>
      <c r="BC567" s="375">
        <v>0.97915109124988797</v>
      </c>
      <c r="BD567" s="375">
        <v>2.18863028225986E-2</v>
      </c>
      <c r="BE567" s="375">
        <v>-1.6537512578558601E-2</v>
      </c>
      <c r="BF567" s="374"/>
      <c r="BG567" s="348">
        <v>71.058099999999996</v>
      </c>
      <c r="BH567" s="348">
        <v>20.034800000000001</v>
      </c>
      <c r="BI567" s="348">
        <v>5.0095099999999997</v>
      </c>
      <c r="BJ567" s="348">
        <v>3.8975900000000001</v>
      </c>
      <c r="BK567" s="373"/>
      <c r="BL567" s="372" t="s">
        <v>3282</v>
      </c>
      <c r="BM567" s="372" t="s">
        <v>3283</v>
      </c>
      <c r="BN567" s="372" t="s">
        <v>3284</v>
      </c>
      <c r="BO567" s="372" t="s">
        <v>826</v>
      </c>
      <c r="BP567" s="372" t="s">
        <v>3285</v>
      </c>
      <c r="BQ567" s="373"/>
      <c r="BR567" s="354" t="s">
        <v>476</v>
      </c>
    </row>
    <row r="568" spans="1:70" s="428" customFormat="1" x14ac:dyDescent="0.25">
      <c r="A568" s="345" t="s">
        <v>4000</v>
      </c>
      <c r="B568" s="373"/>
      <c r="C568" s="719">
        <v>44529</v>
      </c>
      <c r="D568" s="373"/>
      <c r="E568" s="346">
        <v>867.02</v>
      </c>
      <c r="F568" s="373"/>
      <c r="G568" s="347">
        <v>19.641999999999999</v>
      </c>
      <c r="H568" s="374"/>
      <c r="I568" s="348">
        <v>0.45879999999999999</v>
      </c>
      <c r="J568" s="348">
        <v>4.4409000000000001</v>
      </c>
      <c r="K568" s="348">
        <v>1.1597999999999999</v>
      </c>
      <c r="L568" s="348">
        <v>1.8485</v>
      </c>
      <c r="M568" s="348">
        <v>-4.1058000000000003</v>
      </c>
      <c r="N568" s="350">
        <v>-2.6732</v>
      </c>
      <c r="O568" s="348">
        <v>0.68559999999999999</v>
      </c>
      <c r="P568" s="348">
        <v>18.509599999999999</v>
      </c>
      <c r="Q568" s="348" t="s">
        <v>430</v>
      </c>
      <c r="R568" s="348" t="s">
        <v>430</v>
      </c>
      <c r="S568" s="348">
        <v>9.3458000000000006</v>
      </c>
      <c r="T568" s="348">
        <v>-5.8696000000000002</v>
      </c>
      <c r="U568" s="348">
        <v>-1.87</v>
      </c>
      <c r="V568" s="348">
        <v>-5.7644000000000002</v>
      </c>
      <c r="W568" s="348">
        <v>0.78759999999999997</v>
      </c>
      <c r="X568" s="348">
        <v>15.981299999999999</v>
      </c>
      <c r="Y568" s="374"/>
      <c r="Z568" s="346">
        <v>3</v>
      </c>
      <c r="AA568" s="346">
        <v>6</v>
      </c>
      <c r="AB568" s="346">
        <v>11</v>
      </c>
      <c r="AC568" s="346">
        <v>10</v>
      </c>
      <c r="AD568" s="346">
        <v>10</v>
      </c>
      <c r="AE568" s="346">
        <v>11</v>
      </c>
      <c r="AF568" s="346">
        <v>5</v>
      </c>
      <c r="AG568" s="346">
        <v>2</v>
      </c>
      <c r="AH568" s="346" t="s">
        <v>430</v>
      </c>
      <c r="AI568" s="346" t="s">
        <v>430</v>
      </c>
      <c r="AJ568" s="346">
        <v>9</v>
      </c>
      <c r="AK568" s="346">
        <v>9</v>
      </c>
      <c r="AL568" s="346">
        <v>11</v>
      </c>
      <c r="AM568" s="346">
        <v>11</v>
      </c>
      <c r="AN568" s="346">
        <v>8</v>
      </c>
      <c r="AO568" s="373"/>
      <c r="AP568" s="348" t="s">
        <v>430</v>
      </c>
      <c r="AQ568" s="348" t="s">
        <v>430</v>
      </c>
      <c r="AR568" s="348" t="s">
        <v>430</v>
      </c>
      <c r="AS568" s="348">
        <v>6.76</v>
      </c>
      <c r="AT568" s="348">
        <v>-6.02</v>
      </c>
      <c r="AU568" s="351"/>
      <c r="AV568" s="346" t="s">
        <v>430</v>
      </c>
      <c r="AW568" s="346" t="s">
        <v>430</v>
      </c>
      <c r="AX568" s="346" t="s">
        <v>430</v>
      </c>
      <c r="AY568" s="346">
        <v>4</v>
      </c>
      <c r="AZ568" s="346">
        <v>11</v>
      </c>
      <c r="BA568" s="362"/>
      <c r="BB568" s="348">
        <v>15.351934879757501</v>
      </c>
      <c r="BC568" s="375">
        <v>1.1598323256805001</v>
      </c>
      <c r="BD568" s="375">
        <v>8.1662429599609496E-2</v>
      </c>
      <c r="BE568" s="375">
        <v>0.50380698927393497</v>
      </c>
      <c r="BF568" s="374"/>
      <c r="BG568" s="348">
        <v>71.194699999999997</v>
      </c>
      <c r="BH568" s="348">
        <v>28.301600000000001</v>
      </c>
      <c r="BI568" s="348" t="s">
        <v>430</v>
      </c>
      <c r="BJ568" s="348">
        <v>0.50370000000000004</v>
      </c>
      <c r="BK568" s="373"/>
      <c r="BL568" s="372" t="s">
        <v>3287</v>
      </c>
      <c r="BM568" s="372" t="s">
        <v>3288</v>
      </c>
      <c r="BN568" s="372" t="s">
        <v>3289</v>
      </c>
      <c r="BO568" s="372" t="s">
        <v>3290</v>
      </c>
      <c r="BP568" s="372" t="s">
        <v>3291</v>
      </c>
      <c r="BQ568" s="373"/>
      <c r="BR568" s="354" t="s">
        <v>436</v>
      </c>
    </row>
    <row r="569" spans="1:70" s="428" customFormat="1" x14ac:dyDescent="0.25">
      <c r="A569" s="345" t="s">
        <v>4001</v>
      </c>
      <c r="B569" s="373"/>
      <c r="C569" s="719">
        <v>44378</v>
      </c>
      <c r="D569" s="373"/>
      <c r="E569" s="346">
        <v>842.48900000000003</v>
      </c>
      <c r="F569" s="373"/>
      <c r="G569" s="347">
        <v>17.32</v>
      </c>
      <c r="H569" s="374"/>
      <c r="I569" s="348">
        <v>0.69769999999999999</v>
      </c>
      <c r="J569" s="348">
        <v>5.2888000000000002</v>
      </c>
      <c r="K569" s="348">
        <v>5.4169</v>
      </c>
      <c r="L569" s="348">
        <v>8.3177000000000003</v>
      </c>
      <c r="M569" s="348">
        <v>1.0502</v>
      </c>
      <c r="N569" s="350">
        <v>4.4001999999999999</v>
      </c>
      <c r="O569" s="348">
        <v>0.40660000000000002</v>
      </c>
      <c r="P569" s="348">
        <v>11.3621</v>
      </c>
      <c r="Q569" s="348" t="s">
        <v>430</v>
      </c>
      <c r="R569" s="348" t="s">
        <v>430</v>
      </c>
      <c r="S569" s="348">
        <v>15.006600000000001</v>
      </c>
      <c r="T569" s="348">
        <v>-1.0851</v>
      </c>
      <c r="U569" s="348">
        <v>5.4169</v>
      </c>
      <c r="V569" s="348">
        <v>0.58069999999999999</v>
      </c>
      <c r="W569" s="348">
        <v>2.0625</v>
      </c>
      <c r="X569" s="348">
        <v>11.6928</v>
      </c>
      <c r="Y569" s="374"/>
      <c r="Z569" s="346">
        <v>2</v>
      </c>
      <c r="AA569" s="346">
        <v>3</v>
      </c>
      <c r="AB569" s="346">
        <v>1</v>
      </c>
      <c r="AC569" s="346">
        <v>2</v>
      </c>
      <c r="AD569" s="346">
        <v>3</v>
      </c>
      <c r="AE569" s="346">
        <v>5</v>
      </c>
      <c r="AF569" s="346">
        <v>6</v>
      </c>
      <c r="AG569" s="346">
        <v>5</v>
      </c>
      <c r="AH569" s="346" t="s">
        <v>430</v>
      </c>
      <c r="AI569" s="346" t="s">
        <v>430</v>
      </c>
      <c r="AJ569" s="346">
        <v>2</v>
      </c>
      <c r="AK569" s="346">
        <v>3</v>
      </c>
      <c r="AL569" s="346">
        <v>3</v>
      </c>
      <c r="AM569" s="346">
        <v>4</v>
      </c>
      <c r="AN569" s="346">
        <v>4</v>
      </c>
      <c r="AO569" s="373"/>
      <c r="AP569" s="348" t="s">
        <v>430</v>
      </c>
      <c r="AQ569" s="348" t="s">
        <v>430</v>
      </c>
      <c r="AR569" s="348">
        <v>10.199999999999999</v>
      </c>
      <c r="AS569" s="348">
        <v>5.6</v>
      </c>
      <c r="AT569" s="348">
        <v>5.48</v>
      </c>
      <c r="AU569" s="351"/>
      <c r="AV569" s="346" t="s">
        <v>430</v>
      </c>
      <c r="AW569" s="346" t="s">
        <v>430</v>
      </c>
      <c r="AX569" s="346">
        <v>4</v>
      </c>
      <c r="AY569" s="346">
        <v>5</v>
      </c>
      <c r="AZ569" s="346">
        <v>3</v>
      </c>
      <c r="BA569" s="362"/>
      <c r="BB569" s="348">
        <v>13.6936138875078</v>
      </c>
      <c r="BC569" s="375">
        <v>1.05576797093237</v>
      </c>
      <c r="BD569" s="375">
        <v>4.9050707844627797E-2</v>
      </c>
      <c r="BE569" s="375">
        <v>-1.0906868791496299E-2</v>
      </c>
      <c r="BF569" s="374"/>
      <c r="BG569" s="348">
        <v>86.346000000000004</v>
      </c>
      <c r="BH569" s="348" t="s">
        <v>430</v>
      </c>
      <c r="BI569" s="348" t="s">
        <v>430</v>
      </c>
      <c r="BJ569" s="348">
        <v>13.654</v>
      </c>
      <c r="BK569" s="373"/>
      <c r="BL569" s="372" t="s">
        <v>3293</v>
      </c>
      <c r="BM569" s="372" t="s">
        <v>3294</v>
      </c>
      <c r="BN569" s="372" t="s">
        <v>3295</v>
      </c>
      <c r="BO569" s="372" t="s">
        <v>3296</v>
      </c>
      <c r="BP569" s="372" t="s">
        <v>3297</v>
      </c>
      <c r="BQ569" s="373"/>
      <c r="BR569" s="354" t="s">
        <v>476</v>
      </c>
    </row>
    <row r="570" spans="1:70" s="428" customFormat="1" x14ac:dyDescent="0.25">
      <c r="A570" s="345" t="s">
        <v>4002</v>
      </c>
      <c r="B570" s="373"/>
      <c r="C570" s="719">
        <v>43626</v>
      </c>
      <c r="D570" s="373"/>
      <c r="E570" s="346">
        <v>780.702</v>
      </c>
      <c r="F570" s="373"/>
      <c r="G570" s="347">
        <v>22.273</v>
      </c>
      <c r="H570" s="374"/>
      <c r="I570" s="348">
        <v>0.18440000000000001</v>
      </c>
      <c r="J570" s="348">
        <v>3.7738999999999998</v>
      </c>
      <c r="K570" s="348">
        <v>1.5593999999999999</v>
      </c>
      <c r="L570" s="348">
        <v>2.4093</v>
      </c>
      <c r="M570" s="348">
        <v>-5.2454999999999998</v>
      </c>
      <c r="N570" s="350">
        <v>0.48270000000000002</v>
      </c>
      <c r="O570" s="348">
        <v>2.0693999999999999</v>
      </c>
      <c r="P570" s="348">
        <v>8.7578999999999994</v>
      </c>
      <c r="Q570" s="348">
        <v>7.8814000000000002</v>
      </c>
      <c r="R570" s="348" t="s">
        <v>430</v>
      </c>
      <c r="S570" s="348">
        <v>9.3314000000000004</v>
      </c>
      <c r="T570" s="348">
        <v>-6.4828000000000001</v>
      </c>
      <c r="U570" s="348">
        <v>0.41020000000000001</v>
      </c>
      <c r="V570" s="348">
        <v>-2.2770999999999999</v>
      </c>
      <c r="W570" s="348">
        <v>0.57799999999999996</v>
      </c>
      <c r="X570" s="348">
        <v>12.069900000000001</v>
      </c>
      <c r="Y570" s="374"/>
      <c r="Z570" s="346">
        <v>6</v>
      </c>
      <c r="AA570" s="346">
        <v>10</v>
      </c>
      <c r="AB570" s="346">
        <v>10</v>
      </c>
      <c r="AC570" s="346">
        <v>9</v>
      </c>
      <c r="AD570" s="346">
        <v>11</v>
      </c>
      <c r="AE570" s="346">
        <v>8</v>
      </c>
      <c r="AF570" s="346">
        <v>4</v>
      </c>
      <c r="AG570" s="346">
        <v>6</v>
      </c>
      <c r="AH570" s="346">
        <v>4</v>
      </c>
      <c r="AI570" s="346" t="s">
        <v>430</v>
      </c>
      <c r="AJ570" s="346">
        <v>10</v>
      </c>
      <c r="AK570" s="346">
        <v>10</v>
      </c>
      <c r="AL570" s="346">
        <v>10</v>
      </c>
      <c r="AM570" s="346">
        <v>8</v>
      </c>
      <c r="AN570" s="346">
        <v>10</v>
      </c>
      <c r="AO570" s="373"/>
      <c r="AP570" s="348" t="s">
        <v>430</v>
      </c>
      <c r="AQ570" s="348">
        <v>9.8699999999999992</v>
      </c>
      <c r="AR570" s="348">
        <v>6.66</v>
      </c>
      <c r="AS570" s="348">
        <v>3.68</v>
      </c>
      <c r="AT570" s="348">
        <v>-4.43</v>
      </c>
      <c r="AU570" s="351"/>
      <c r="AV570" s="346" t="s">
        <v>430</v>
      </c>
      <c r="AW570" s="346">
        <v>2</v>
      </c>
      <c r="AX570" s="346">
        <v>5</v>
      </c>
      <c r="AY570" s="346">
        <v>6</v>
      </c>
      <c r="AZ570" s="346">
        <v>10</v>
      </c>
      <c r="BA570" s="362"/>
      <c r="BB570" s="348">
        <v>11.5278674093192</v>
      </c>
      <c r="BC570" s="375">
        <v>0.89294552183877696</v>
      </c>
      <c r="BD570" s="375">
        <v>3.5438635610701097E-2</v>
      </c>
      <c r="BE570" s="375">
        <v>-0.168786422707288</v>
      </c>
      <c r="BF570" s="374"/>
      <c r="BG570" s="348">
        <v>65.647300000000001</v>
      </c>
      <c r="BH570" s="348">
        <v>30.408899999999999</v>
      </c>
      <c r="BI570" s="348" t="s">
        <v>430</v>
      </c>
      <c r="BJ570" s="348">
        <v>3.9438</v>
      </c>
      <c r="BK570" s="373"/>
      <c r="BL570" s="372" t="s">
        <v>3299</v>
      </c>
      <c r="BM570" s="372" t="s">
        <v>3300</v>
      </c>
      <c r="BN570" s="372" t="s">
        <v>3301</v>
      </c>
      <c r="BO570" s="372" t="s">
        <v>3302</v>
      </c>
      <c r="BP570" s="372" t="s">
        <v>3303</v>
      </c>
      <c r="BQ570" s="373"/>
      <c r="BR570" s="354" t="s">
        <v>554</v>
      </c>
    </row>
    <row r="571" spans="1:70" s="428" customFormat="1" ht="11" x14ac:dyDescent="0.3">
      <c r="A571" s="841" t="s">
        <v>4003</v>
      </c>
      <c r="B571" s="842"/>
      <c r="C571" s="843">
        <v>45140</v>
      </c>
      <c r="D571" s="842"/>
      <c r="E571" s="844">
        <v>495.52100000000002</v>
      </c>
      <c r="F571" s="842"/>
      <c r="G571" s="845">
        <v>15.233000000000001</v>
      </c>
      <c r="H571" s="847"/>
      <c r="I571" s="846">
        <v>0.3095</v>
      </c>
      <c r="J571" s="846">
        <v>4.2571000000000003</v>
      </c>
      <c r="K571" s="846">
        <v>1.8045</v>
      </c>
      <c r="L571" s="846">
        <v>4.5073999999999996</v>
      </c>
      <c r="M571" s="846">
        <v>0.78069999999999995</v>
      </c>
      <c r="N571" s="848">
        <v>5.1349</v>
      </c>
      <c r="O571" s="846">
        <v>-1.1198999999999999</v>
      </c>
      <c r="P571" s="846" t="s">
        <v>430</v>
      </c>
      <c r="Q571" s="846" t="s">
        <v>430</v>
      </c>
      <c r="R571" s="846" t="s">
        <v>430</v>
      </c>
      <c r="S571" s="846">
        <v>11.4093</v>
      </c>
      <c r="T571" s="846">
        <v>-1.3854</v>
      </c>
      <c r="U571" s="846">
        <v>2.7797999999999998</v>
      </c>
      <c r="V571" s="846">
        <v>1.3573999999999999</v>
      </c>
      <c r="W571" s="846">
        <v>1.3573999999999999</v>
      </c>
      <c r="X571" s="846">
        <v>15.738899999999999</v>
      </c>
      <c r="Y571" s="847"/>
      <c r="Z571" s="844">
        <v>5</v>
      </c>
      <c r="AA571" s="844">
        <v>7</v>
      </c>
      <c r="AB571" s="844">
        <v>9</v>
      </c>
      <c r="AC571" s="844">
        <v>6</v>
      </c>
      <c r="AD571" s="844">
        <v>4</v>
      </c>
      <c r="AE571" s="844">
        <v>3</v>
      </c>
      <c r="AF571" s="844">
        <v>7</v>
      </c>
      <c r="AG571" s="844" t="s">
        <v>430</v>
      </c>
      <c r="AH571" s="844" t="s">
        <v>430</v>
      </c>
      <c r="AI571" s="844" t="s">
        <v>430</v>
      </c>
      <c r="AJ571" s="844">
        <v>6</v>
      </c>
      <c r="AK571" s="844">
        <v>4</v>
      </c>
      <c r="AL571" s="844">
        <v>6</v>
      </c>
      <c r="AM571" s="844">
        <v>3</v>
      </c>
      <c r="AN571" s="844">
        <v>6</v>
      </c>
      <c r="AO571" s="842"/>
      <c r="AP571" s="846" t="s">
        <v>430</v>
      </c>
      <c r="AQ571" s="846" t="s">
        <v>430</v>
      </c>
      <c r="AR571" s="846" t="s">
        <v>430</v>
      </c>
      <c r="AS571" s="846" t="s">
        <v>430</v>
      </c>
      <c r="AT571" s="846">
        <v>1.21</v>
      </c>
      <c r="AU571" s="849"/>
      <c r="AV571" s="844" t="s">
        <v>430</v>
      </c>
      <c r="AW571" s="844" t="s">
        <v>430</v>
      </c>
      <c r="AX571" s="844" t="s">
        <v>430</v>
      </c>
      <c r="AY571" s="844" t="s">
        <v>430</v>
      </c>
      <c r="AZ571" s="844">
        <v>4</v>
      </c>
      <c r="BA571" s="851"/>
      <c r="BB571" s="846">
        <v>15.8549981202667</v>
      </c>
      <c r="BC571" s="852">
        <v>1.0972975596896799</v>
      </c>
      <c r="BD571" s="852">
        <v>5.5979062516586998E-2</v>
      </c>
      <c r="BE571" s="852">
        <v>0.318747124935714</v>
      </c>
      <c r="BF571" s="847"/>
      <c r="BG571" s="846">
        <v>49.798099999999998</v>
      </c>
      <c r="BH571" s="846">
        <v>41.492699999999999</v>
      </c>
      <c r="BI571" s="846">
        <v>6.6634000000000002</v>
      </c>
      <c r="BJ571" s="846">
        <v>2.0457999999999998</v>
      </c>
      <c r="BK571" s="842"/>
      <c r="BL571" s="855" t="s">
        <v>3305</v>
      </c>
      <c r="BM571" s="855" t="s">
        <v>3306</v>
      </c>
      <c r="BN571" s="855" t="s">
        <v>3307</v>
      </c>
      <c r="BO571" s="855" t="s">
        <v>3308</v>
      </c>
      <c r="BP571" s="855" t="s">
        <v>3309</v>
      </c>
      <c r="BQ571" s="842"/>
      <c r="BR571" s="856" t="s">
        <v>602</v>
      </c>
    </row>
    <row r="572" spans="1:70" s="428" customFormat="1" x14ac:dyDescent="0.25">
      <c r="A572" s="345" t="s">
        <v>4004</v>
      </c>
      <c r="B572" s="373"/>
      <c r="C572" s="719">
        <v>45449</v>
      </c>
      <c r="D572" s="373"/>
      <c r="E572" s="346">
        <v>245.91</v>
      </c>
      <c r="F572" s="373"/>
      <c r="G572" s="347">
        <v>10.293900000000001</v>
      </c>
      <c r="H572" s="374"/>
      <c r="I572" s="348">
        <v>0.107</v>
      </c>
      <c r="J572" s="348">
        <v>5.3202999999999996</v>
      </c>
      <c r="K572" s="348">
        <v>2.0116999999999998</v>
      </c>
      <c r="L572" s="348">
        <v>5.3925000000000001</v>
      </c>
      <c r="M572" s="348">
        <v>0.60299999999999998</v>
      </c>
      <c r="N572" s="350">
        <v>0.16930000000000001</v>
      </c>
      <c r="O572" s="348">
        <v>-1.5713999999999999</v>
      </c>
      <c r="P572" s="348" t="s">
        <v>430</v>
      </c>
      <c r="Q572" s="348" t="s">
        <v>430</v>
      </c>
      <c r="R572" s="348" t="s">
        <v>430</v>
      </c>
      <c r="S572" s="348">
        <v>11.529</v>
      </c>
      <c r="T572" s="348">
        <v>-1.8534999999999999</v>
      </c>
      <c r="U572" s="348">
        <v>1.4666999999999999</v>
      </c>
      <c r="V572" s="348">
        <v>-2.8803999999999998</v>
      </c>
      <c r="W572" s="348">
        <v>-0.42659999999999998</v>
      </c>
      <c r="X572" s="348">
        <v>1.4351</v>
      </c>
      <c r="Y572" s="374"/>
      <c r="Z572" s="346">
        <v>9</v>
      </c>
      <c r="AA572" s="346">
        <v>2</v>
      </c>
      <c r="AB572" s="346">
        <v>7</v>
      </c>
      <c r="AC572" s="346">
        <v>5</v>
      </c>
      <c r="AD572" s="346">
        <v>5</v>
      </c>
      <c r="AE572" s="346">
        <v>9</v>
      </c>
      <c r="AF572" s="346">
        <v>8</v>
      </c>
      <c r="AG572" s="346" t="s">
        <v>430</v>
      </c>
      <c r="AH572" s="346" t="s">
        <v>430</v>
      </c>
      <c r="AI572" s="346" t="s">
        <v>430</v>
      </c>
      <c r="AJ572" s="346">
        <v>5</v>
      </c>
      <c r="AK572" s="346">
        <v>6</v>
      </c>
      <c r="AL572" s="346">
        <v>9</v>
      </c>
      <c r="AM572" s="346">
        <v>9</v>
      </c>
      <c r="AN572" s="346">
        <v>11</v>
      </c>
      <c r="AO572" s="373"/>
      <c r="AP572" s="348" t="s">
        <v>430</v>
      </c>
      <c r="AQ572" s="348" t="s">
        <v>430</v>
      </c>
      <c r="AR572" s="348" t="s">
        <v>430</v>
      </c>
      <c r="AS572" s="348" t="s">
        <v>430</v>
      </c>
      <c r="AT572" s="348">
        <v>-0.67</v>
      </c>
      <c r="AU572" s="351"/>
      <c r="AV572" s="346" t="s">
        <v>430</v>
      </c>
      <c r="AW572" s="346" t="s">
        <v>430</v>
      </c>
      <c r="AX572" s="346" t="s">
        <v>430</v>
      </c>
      <c r="AY572" s="346" t="s">
        <v>430</v>
      </c>
      <c r="AZ572" s="346">
        <v>7</v>
      </c>
      <c r="BA572" s="362"/>
      <c r="BB572" s="348">
        <v>16.805491857489301</v>
      </c>
      <c r="BC572" s="375">
        <v>1.17421414357024</v>
      </c>
      <c r="BD572" s="375">
        <v>-2.8043141278364998E-2</v>
      </c>
      <c r="BE572" s="375">
        <v>-0.29565549873339803</v>
      </c>
      <c r="BF572" s="374"/>
      <c r="BG572" s="348">
        <v>39.487900000000003</v>
      </c>
      <c r="BH572" s="348">
        <v>55.906799999999997</v>
      </c>
      <c r="BI572" s="348" t="s">
        <v>430</v>
      </c>
      <c r="BJ572" s="348">
        <v>4.6052999999999997</v>
      </c>
      <c r="BK572" s="373"/>
      <c r="BL572" s="372" t="s">
        <v>3311</v>
      </c>
      <c r="BM572" s="372" t="s">
        <v>3312</v>
      </c>
      <c r="BN572" s="372" t="s">
        <v>3313</v>
      </c>
      <c r="BO572" s="372" t="s">
        <v>3314</v>
      </c>
      <c r="BP572" s="372" t="s">
        <v>3315</v>
      </c>
      <c r="BQ572" s="373"/>
      <c r="BR572" s="354" t="s">
        <v>547</v>
      </c>
    </row>
    <row r="573" spans="1:70" s="428" customFormat="1" x14ac:dyDescent="0.25">
      <c r="A573" s="345" t="s">
        <v>4005</v>
      </c>
      <c r="B573" s="373"/>
      <c r="C573" s="719">
        <v>44176</v>
      </c>
      <c r="D573" s="373"/>
      <c r="E573" s="346">
        <v>153.411</v>
      </c>
      <c r="F573" s="373"/>
      <c r="G573" s="347">
        <v>23.56</v>
      </c>
      <c r="H573" s="374"/>
      <c r="I573" s="348">
        <v>0.1275</v>
      </c>
      <c r="J573" s="348">
        <v>4.8042999999999996</v>
      </c>
      <c r="K573" s="348">
        <v>2.972</v>
      </c>
      <c r="L573" s="348">
        <v>4.1096000000000004</v>
      </c>
      <c r="M573" s="348">
        <v>-1.4638</v>
      </c>
      <c r="N573" s="350">
        <v>1.2898000000000001</v>
      </c>
      <c r="O573" s="348">
        <v>4.5110999999999999</v>
      </c>
      <c r="P573" s="348">
        <v>14.421099999999999</v>
      </c>
      <c r="Q573" s="348">
        <v>12.864699999999999</v>
      </c>
      <c r="R573" s="348" t="s">
        <v>430</v>
      </c>
      <c r="S573" s="348">
        <v>10.403</v>
      </c>
      <c r="T573" s="348">
        <v>-2.7250000000000001</v>
      </c>
      <c r="U573" s="348">
        <v>1.6832</v>
      </c>
      <c r="V573" s="348">
        <v>-1.5049999999999999</v>
      </c>
      <c r="W573" s="348">
        <v>2.3902999999999999</v>
      </c>
      <c r="X573" s="348">
        <v>16.792899999999999</v>
      </c>
      <c r="Y573" s="374"/>
      <c r="Z573" s="346">
        <v>8</v>
      </c>
      <c r="AA573" s="346">
        <v>5</v>
      </c>
      <c r="AB573" s="346">
        <v>5</v>
      </c>
      <c r="AC573" s="346">
        <v>7</v>
      </c>
      <c r="AD573" s="346">
        <v>7</v>
      </c>
      <c r="AE573" s="346">
        <v>7</v>
      </c>
      <c r="AF573" s="346">
        <v>2</v>
      </c>
      <c r="AG573" s="346">
        <v>4</v>
      </c>
      <c r="AH573" s="346">
        <v>3</v>
      </c>
      <c r="AI573" s="346" t="s">
        <v>430</v>
      </c>
      <c r="AJ573" s="346">
        <v>7</v>
      </c>
      <c r="AK573" s="346">
        <v>8</v>
      </c>
      <c r="AL573" s="346">
        <v>8</v>
      </c>
      <c r="AM573" s="346">
        <v>6</v>
      </c>
      <c r="AN573" s="346">
        <v>2</v>
      </c>
      <c r="AO573" s="373"/>
      <c r="AP573" s="348" t="s">
        <v>430</v>
      </c>
      <c r="AQ573" s="348" t="s">
        <v>430</v>
      </c>
      <c r="AR573" s="348">
        <v>11.58</v>
      </c>
      <c r="AS573" s="348">
        <v>7.24</v>
      </c>
      <c r="AT573" s="348">
        <v>-0.72</v>
      </c>
      <c r="AU573" s="351"/>
      <c r="AV573" s="346" t="s">
        <v>430</v>
      </c>
      <c r="AW573" s="346" t="s">
        <v>430</v>
      </c>
      <c r="AX573" s="346">
        <v>3</v>
      </c>
      <c r="AY573" s="346">
        <v>3</v>
      </c>
      <c r="AZ573" s="346">
        <v>8</v>
      </c>
      <c r="BA573" s="362"/>
      <c r="BB573" s="348">
        <v>10.9297463418578</v>
      </c>
      <c r="BC573" s="375">
        <v>0.85360065160241705</v>
      </c>
      <c r="BD573" s="375">
        <v>7.5531050360451393E-2</v>
      </c>
      <c r="BE573" s="375">
        <v>0.27365464413843299</v>
      </c>
      <c r="BF573" s="374"/>
      <c r="BG573" s="348">
        <v>71.304699999999997</v>
      </c>
      <c r="BH573" s="348">
        <v>17.167400000000001</v>
      </c>
      <c r="BI573" s="348">
        <v>4.4525300000000003</v>
      </c>
      <c r="BJ573" s="348">
        <v>7.0753700000000004</v>
      </c>
      <c r="BK573" s="373"/>
      <c r="BL573" s="372" t="s">
        <v>3317</v>
      </c>
      <c r="BM573" s="372" t="s">
        <v>3318</v>
      </c>
      <c r="BN573" s="372" t="s">
        <v>3319</v>
      </c>
      <c r="BO573" s="372" t="s">
        <v>3320</v>
      </c>
      <c r="BP573" s="372" t="s">
        <v>3321</v>
      </c>
      <c r="BQ573" s="373"/>
      <c r="BR573" s="354" t="s">
        <v>476</v>
      </c>
    </row>
    <row r="574" spans="1:70" s="428" customFormat="1" x14ac:dyDescent="0.25">
      <c r="A574" s="345" t="s">
        <v>4006</v>
      </c>
      <c r="B574" s="373"/>
      <c r="C574" s="719">
        <v>41275</v>
      </c>
      <c r="D574" s="373"/>
      <c r="E574" s="346">
        <v>114.94499999999999</v>
      </c>
      <c r="F574" s="373"/>
      <c r="G574" s="347">
        <v>79.109700000000004</v>
      </c>
      <c r="H574" s="374"/>
      <c r="I574" s="348">
        <v>0.35299999999999998</v>
      </c>
      <c r="J574" s="348">
        <v>5.5384000000000002</v>
      </c>
      <c r="K574" s="348">
        <v>3.8893</v>
      </c>
      <c r="L574" s="348">
        <v>3.3795000000000002</v>
      </c>
      <c r="M574" s="348">
        <v>-0.25430000000000003</v>
      </c>
      <c r="N574" s="350">
        <v>4.5526</v>
      </c>
      <c r="O574" s="348">
        <v>4.8327999999999998</v>
      </c>
      <c r="P574" s="348">
        <v>16.8596</v>
      </c>
      <c r="Q574" s="348">
        <v>15.8553</v>
      </c>
      <c r="R574" s="348">
        <v>15.0885</v>
      </c>
      <c r="S574" s="348">
        <v>9.9382999999999999</v>
      </c>
      <c r="T574" s="348">
        <v>-1.7659</v>
      </c>
      <c r="U574" s="348">
        <v>3.3513999999999999</v>
      </c>
      <c r="V574" s="348">
        <v>0.4859</v>
      </c>
      <c r="W574" s="348">
        <v>3.0146999999999999</v>
      </c>
      <c r="X574" s="348">
        <v>13.6106</v>
      </c>
      <c r="Y574" s="374"/>
      <c r="Z574" s="346">
        <v>4</v>
      </c>
      <c r="AA574" s="346">
        <v>1</v>
      </c>
      <c r="AB574" s="346">
        <v>3</v>
      </c>
      <c r="AC574" s="346">
        <v>8</v>
      </c>
      <c r="AD574" s="346">
        <v>6</v>
      </c>
      <c r="AE574" s="346">
        <v>4</v>
      </c>
      <c r="AF574" s="346">
        <v>1</v>
      </c>
      <c r="AG574" s="346">
        <v>3</v>
      </c>
      <c r="AH574" s="346">
        <v>2</v>
      </c>
      <c r="AI574" s="346">
        <v>1</v>
      </c>
      <c r="AJ574" s="346">
        <v>8</v>
      </c>
      <c r="AK574" s="346">
        <v>5</v>
      </c>
      <c r="AL574" s="346">
        <v>4</v>
      </c>
      <c r="AM574" s="346">
        <v>5</v>
      </c>
      <c r="AN574" s="346">
        <v>1</v>
      </c>
      <c r="AO574" s="373"/>
      <c r="AP574" s="348">
        <v>15.8</v>
      </c>
      <c r="AQ574" s="348">
        <v>17.22</v>
      </c>
      <c r="AR574" s="348">
        <v>14.36</v>
      </c>
      <c r="AS574" s="348">
        <v>8.7899999999999991</v>
      </c>
      <c r="AT574" s="348">
        <v>1.19</v>
      </c>
      <c r="AU574" s="351"/>
      <c r="AV574" s="346">
        <v>1</v>
      </c>
      <c r="AW574" s="346">
        <v>1</v>
      </c>
      <c r="AX574" s="346">
        <v>2</v>
      </c>
      <c r="AY574" s="346">
        <v>2</v>
      </c>
      <c r="AZ574" s="346">
        <v>5</v>
      </c>
      <c r="BA574" s="362"/>
      <c r="BB574" s="348">
        <v>12.9334837785125</v>
      </c>
      <c r="BC574" s="375">
        <v>1.0295887836173201</v>
      </c>
      <c r="BD574" s="375">
        <v>7.9712666162517695E-2</v>
      </c>
      <c r="BE574" s="375">
        <v>0.36529984768082502</v>
      </c>
      <c r="BF574" s="374"/>
      <c r="BG574" s="348">
        <v>85.8566</v>
      </c>
      <c r="BH574" s="348">
        <v>11.4108</v>
      </c>
      <c r="BI574" s="348" t="s">
        <v>430</v>
      </c>
      <c r="BJ574" s="348">
        <v>2.7326000000000001</v>
      </c>
      <c r="BK574" s="373"/>
      <c r="BL574" s="372" t="s">
        <v>3323</v>
      </c>
      <c r="BM574" s="372" t="s">
        <v>3324</v>
      </c>
      <c r="BN574" s="372" t="s">
        <v>3325</v>
      </c>
      <c r="BO574" s="372" t="s">
        <v>3326</v>
      </c>
      <c r="BP574" s="372" t="s">
        <v>3327</v>
      </c>
      <c r="BQ574" s="373"/>
      <c r="BR574" s="354" t="s">
        <v>3328</v>
      </c>
    </row>
    <row r="575" spans="1:70" s="428" customFormat="1" x14ac:dyDescent="0.25">
      <c r="A575" s="885" t="s">
        <v>93</v>
      </c>
      <c r="B575" s="402"/>
      <c r="C575" s="724"/>
      <c r="D575" s="402"/>
      <c r="E575" s="403"/>
      <c r="F575" s="402"/>
      <c r="G575" s="404"/>
      <c r="H575" s="406"/>
      <c r="I575" s="405">
        <v>0.31690000000000002</v>
      </c>
      <c r="J575" s="405">
        <v>4.5209000000000001</v>
      </c>
      <c r="K575" s="405">
        <v>2.7902</v>
      </c>
      <c r="L575" s="405">
        <v>5.2560000000000002</v>
      </c>
      <c r="M575" s="405">
        <v>-0.18959999999999999</v>
      </c>
      <c r="N575" s="407">
        <v>3.5552000000000001</v>
      </c>
      <c r="O575" s="405">
        <v>1.5653999999999999</v>
      </c>
      <c r="P575" s="405">
        <v>15.052099999999999</v>
      </c>
      <c r="Q575" s="405">
        <v>14.475</v>
      </c>
      <c r="R575" s="405">
        <v>15.0885</v>
      </c>
      <c r="S575" s="405">
        <v>12.041399999999999</v>
      </c>
      <c r="T575" s="405">
        <v>-1.9466000000000001</v>
      </c>
      <c r="U575" s="405">
        <v>3.7530000000000001</v>
      </c>
      <c r="V575" s="405">
        <v>0.105</v>
      </c>
      <c r="W575" s="405">
        <v>1.3665</v>
      </c>
      <c r="X575" s="405">
        <v>10.3591</v>
      </c>
      <c r="Y575" s="406"/>
      <c r="Z575" s="403">
        <v>11</v>
      </c>
      <c r="AA575" s="403">
        <v>11</v>
      </c>
      <c r="AB575" s="403">
        <v>11</v>
      </c>
      <c r="AC575" s="403">
        <v>11</v>
      </c>
      <c r="AD575" s="403">
        <v>11</v>
      </c>
      <c r="AE575" s="403">
        <v>11</v>
      </c>
      <c r="AF575" s="403">
        <v>8</v>
      </c>
      <c r="AG575" s="403">
        <v>6</v>
      </c>
      <c r="AH575" s="403">
        <v>4</v>
      </c>
      <c r="AI575" s="403">
        <v>1</v>
      </c>
      <c r="AJ575" s="403">
        <v>11</v>
      </c>
      <c r="AK575" s="403">
        <v>11</v>
      </c>
      <c r="AL575" s="403">
        <v>11</v>
      </c>
      <c r="AM575" s="403">
        <v>11</v>
      </c>
      <c r="AN575" s="403">
        <v>11</v>
      </c>
      <c r="AO575" s="402"/>
      <c r="AP575" s="405">
        <v>15.8</v>
      </c>
      <c r="AQ575" s="405">
        <v>13.545</v>
      </c>
      <c r="AR575" s="405">
        <v>12.484</v>
      </c>
      <c r="AS575" s="405">
        <v>7.54</v>
      </c>
      <c r="AT575" s="405">
        <v>1.8818181818181801</v>
      </c>
      <c r="AU575" s="408"/>
      <c r="AV575" s="403">
        <v>1</v>
      </c>
      <c r="AW575" s="403">
        <v>2</v>
      </c>
      <c r="AX575" s="403">
        <v>5</v>
      </c>
      <c r="AY575" s="403">
        <v>6</v>
      </c>
      <c r="AZ575" s="403">
        <v>11</v>
      </c>
      <c r="BA575" s="409"/>
      <c r="BB575" s="405"/>
      <c r="BC575" s="410"/>
      <c r="BD575" s="410"/>
      <c r="BE575" s="410"/>
      <c r="BF575" s="406"/>
      <c r="BG575" s="405"/>
      <c r="BH575" s="405"/>
      <c r="BI575" s="405"/>
      <c r="BJ575" s="405"/>
      <c r="BK575" s="402"/>
      <c r="BL575" s="401"/>
      <c r="BM575" s="401"/>
      <c r="BN575" s="401"/>
      <c r="BO575" s="401"/>
      <c r="BP575" s="401"/>
      <c r="BQ575" s="402"/>
      <c r="BR575" s="411"/>
    </row>
    <row r="576" spans="1:70" s="428" customFormat="1" x14ac:dyDescent="0.25">
      <c r="A576" s="886" t="s">
        <v>94</v>
      </c>
      <c r="B576" s="373"/>
      <c r="C576" s="719"/>
      <c r="D576" s="373"/>
      <c r="E576" s="346"/>
      <c r="F576" s="373"/>
      <c r="G576" s="347"/>
      <c r="H576" s="374"/>
      <c r="I576" s="348">
        <v>1.0339</v>
      </c>
      <c r="J576" s="348">
        <v>5.5384000000000002</v>
      </c>
      <c r="K576" s="348">
        <v>5.4169</v>
      </c>
      <c r="L576" s="348">
        <v>15.691599999999999</v>
      </c>
      <c r="M576" s="348">
        <v>9.8816000000000006</v>
      </c>
      <c r="N576" s="350">
        <v>14.8025</v>
      </c>
      <c r="O576" s="348">
        <v>4.8327999999999998</v>
      </c>
      <c r="P576" s="348">
        <v>20.402100000000001</v>
      </c>
      <c r="Q576" s="348">
        <v>21.298500000000001</v>
      </c>
      <c r="R576" s="348">
        <v>15.0885</v>
      </c>
      <c r="S576" s="348">
        <v>23.019100000000002</v>
      </c>
      <c r="T576" s="348">
        <v>8.5980000000000008</v>
      </c>
      <c r="U576" s="348">
        <v>14.848100000000001</v>
      </c>
      <c r="V576" s="348">
        <v>11.0916</v>
      </c>
      <c r="W576" s="348">
        <v>3.0146999999999999</v>
      </c>
      <c r="X576" s="348">
        <v>21.739699999999999</v>
      </c>
      <c r="Y576" s="374"/>
      <c r="Z576" s="346"/>
      <c r="AA576" s="346"/>
      <c r="AB576" s="346"/>
      <c r="AC576" s="346"/>
      <c r="AD576" s="346"/>
      <c r="AE576" s="346"/>
      <c r="AF576" s="346"/>
      <c r="AG576" s="346"/>
      <c r="AH576" s="346"/>
      <c r="AI576" s="346"/>
      <c r="AJ576" s="346"/>
      <c r="AK576" s="346"/>
      <c r="AL576" s="346"/>
      <c r="AM576" s="346"/>
      <c r="AN576" s="346"/>
      <c r="AO576" s="373"/>
      <c r="AP576" s="348">
        <v>15.8</v>
      </c>
      <c r="AQ576" s="348">
        <v>17.22</v>
      </c>
      <c r="AR576" s="348">
        <v>19.62</v>
      </c>
      <c r="AS576" s="348">
        <v>13.17</v>
      </c>
      <c r="AT576" s="348">
        <v>22.1</v>
      </c>
      <c r="AU576" s="351"/>
      <c r="AV576" s="346"/>
      <c r="AW576" s="346"/>
      <c r="AX576" s="346"/>
      <c r="AY576" s="346"/>
      <c r="AZ576" s="346"/>
      <c r="BA576" s="362"/>
      <c r="BB576" s="348"/>
      <c r="BC576" s="375"/>
      <c r="BD576" s="375"/>
      <c r="BE576" s="375"/>
      <c r="BF576" s="374"/>
      <c r="BG576" s="348"/>
      <c r="BH576" s="348"/>
      <c r="BI576" s="348"/>
      <c r="BJ576" s="348"/>
      <c r="BK576" s="373"/>
      <c r="BL576" s="372"/>
      <c r="BM576" s="372"/>
      <c r="BN576" s="372"/>
      <c r="BO576" s="372"/>
      <c r="BP576" s="372"/>
      <c r="BQ576" s="373"/>
      <c r="BR576" s="354"/>
    </row>
    <row r="577" spans="1:70" s="428" customFormat="1" x14ac:dyDescent="0.25">
      <c r="A577" s="886" t="s">
        <v>95</v>
      </c>
      <c r="B577" s="373"/>
      <c r="C577" s="719"/>
      <c r="D577" s="373"/>
      <c r="E577" s="346"/>
      <c r="F577" s="373"/>
      <c r="G577" s="347"/>
      <c r="H577" s="374"/>
      <c r="I577" s="348">
        <v>-4.5699999999999998E-2</v>
      </c>
      <c r="J577" s="348">
        <v>3.3557000000000001</v>
      </c>
      <c r="K577" s="348">
        <v>1.1597999999999999</v>
      </c>
      <c r="L577" s="348">
        <v>-0.24210000000000001</v>
      </c>
      <c r="M577" s="348">
        <v>-5.2454999999999998</v>
      </c>
      <c r="N577" s="350">
        <v>-2.6732</v>
      </c>
      <c r="O577" s="348">
        <v>-1.5713999999999999</v>
      </c>
      <c r="P577" s="348">
        <v>8.7578999999999994</v>
      </c>
      <c r="Q577" s="348">
        <v>7.8814000000000002</v>
      </c>
      <c r="R577" s="348">
        <v>15.0885</v>
      </c>
      <c r="S577" s="348">
        <v>6.2493999999999996</v>
      </c>
      <c r="T577" s="348">
        <v>-6.5145</v>
      </c>
      <c r="U577" s="348">
        <v>-1.87</v>
      </c>
      <c r="V577" s="348">
        <v>-5.7644000000000002</v>
      </c>
      <c r="W577" s="348">
        <v>-0.42659999999999998</v>
      </c>
      <c r="X577" s="348">
        <v>-1.0366</v>
      </c>
      <c r="Y577" s="374"/>
      <c r="Z577" s="346"/>
      <c r="AA577" s="346"/>
      <c r="AB577" s="346"/>
      <c r="AC577" s="346"/>
      <c r="AD577" s="346"/>
      <c r="AE577" s="346"/>
      <c r="AF577" s="346"/>
      <c r="AG577" s="346"/>
      <c r="AH577" s="346"/>
      <c r="AI577" s="346"/>
      <c r="AJ577" s="346"/>
      <c r="AK577" s="346"/>
      <c r="AL577" s="346"/>
      <c r="AM577" s="346"/>
      <c r="AN577" s="346"/>
      <c r="AO577" s="373"/>
      <c r="AP577" s="348">
        <v>15.8</v>
      </c>
      <c r="AQ577" s="348">
        <v>9.8699999999999992</v>
      </c>
      <c r="AR577" s="348">
        <v>6.66</v>
      </c>
      <c r="AS577" s="348">
        <v>3.68</v>
      </c>
      <c r="AT577" s="348">
        <v>-6.02</v>
      </c>
      <c r="AU577" s="351"/>
      <c r="AV577" s="346"/>
      <c r="AW577" s="346"/>
      <c r="AX577" s="346"/>
      <c r="AY577" s="346"/>
      <c r="AZ577" s="346"/>
      <c r="BA577" s="362"/>
      <c r="BB577" s="348"/>
      <c r="BC577" s="375"/>
      <c r="BD577" s="375"/>
      <c r="BE577" s="375"/>
      <c r="BF577" s="374"/>
      <c r="BG577" s="348"/>
      <c r="BH577" s="348"/>
      <c r="BI577" s="348"/>
      <c r="BJ577" s="348"/>
      <c r="BK577" s="373"/>
      <c r="BL577" s="372"/>
      <c r="BM577" s="372"/>
      <c r="BN577" s="372"/>
      <c r="BO577" s="372"/>
      <c r="BP577" s="372"/>
      <c r="BQ577" s="373"/>
      <c r="BR577" s="354"/>
    </row>
    <row r="578" spans="1:70" s="428" customFormat="1" x14ac:dyDescent="0.25">
      <c r="A578" s="887" t="s">
        <v>96</v>
      </c>
      <c r="B578" s="413"/>
      <c r="C578" s="725"/>
      <c r="D578" s="413"/>
      <c r="E578" s="414"/>
      <c r="F578" s="413"/>
      <c r="G578" s="415"/>
      <c r="H578" s="417"/>
      <c r="I578" s="416">
        <v>0.18440000000000001</v>
      </c>
      <c r="J578" s="416">
        <v>4.4409000000000001</v>
      </c>
      <c r="K578" s="416">
        <v>2.7425999999999999</v>
      </c>
      <c r="L578" s="416">
        <v>4.5073999999999996</v>
      </c>
      <c r="M578" s="416">
        <v>-0.25430000000000003</v>
      </c>
      <c r="N578" s="418">
        <v>2.1684000000000001</v>
      </c>
      <c r="O578" s="416">
        <v>1.3774999999999999</v>
      </c>
      <c r="P578" s="416">
        <v>15.6404</v>
      </c>
      <c r="Q578" s="416">
        <v>14.36</v>
      </c>
      <c r="R578" s="416">
        <v>15.0885</v>
      </c>
      <c r="S578" s="416">
        <v>11.4093</v>
      </c>
      <c r="T578" s="416">
        <v>-1.8534999999999999</v>
      </c>
      <c r="U578" s="416">
        <v>2.7797999999999998</v>
      </c>
      <c r="V578" s="416">
        <v>-1.5049999999999999</v>
      </c>
      <c r="W578" s="416">
        <v>1.3573999999999999</v>
      </c>
      <c r="X578" s="416">
        <v>12.069900000000001</v>
      </c>
      <c r="Y578" s="417"/>
      <c r="Z578" s="414"/>
      <c r="AA578" s="414"/>
      <c r="AB578" s="414"/>
      <c r="AC578" s="414"/>
      <c r="AD578" s="414"/>
      <c r="AE578" s="414"/>
      <c r="AF578" s="414"/>
      <c r="AG578" s="414"/>
      <c r="AH578" s="414"/>
      <c r="AI578" s="414"/>
      <c r="AJ578" s="414"/>
      <c r="AK578" s="414"/>
      <c r="AL578" s="414"/>
      <c r="AM578" s="414"/>
      <c r="AN578" s="414"/>
      <c r="AO578" s="413"/>
      <c r="AP578" s="416">
        <v>15.8</v>
      </c>
      <c r="AQ578" s="416">
        <v>13.54</v>
      </c>
      <c r="AR578" s="416">
        <v>11.58</v>
      </c>
      <c r="AS578" s="416">
        <v>7</v>
      </c>
      <c r="AT578" s="416">
        <v>-0.24</v>
      </c>
      <c r="AU578" s="419"/>
      <c r="AV578" s="414"/>
      <c r="AW578" s="414"/>
      <c r="AX578" s="414"/>
      <c r="AY578" s="414"/>
      <c r="AZ578" s="414"/>
      <c r="BA578" s="420"/>
      <c r="BB578" s="416"/>
      <c r="BC578" s="421"/>
      <c r="BD578" s="421"/>
      <c r="BE578" s="421"/>
      <c r="BF578" s="417"/>
      <c r="BG578" s="416"/>
      <c r="BH578" s="416"/>
      <c r="BI578" s="416"/>
      <c r="BJ578" s="416"/>
      <c r="BK578" s="413"/>
      <c r="BL578" s="412"/>
      <c r="BM578" s="412"/>
      <c r="BN578" s="412"/>
      <c r="BO578" s="412"/>
      <c r="BP578" s="412"/>
      <c r="BQ578" s="413"/>
      <c r="BR578" s="422"/>
    </row>
    <row r="579" spans="1:70" s="428" customFormat="1" ht="11" x14ac:dyDescent="0.3">
      <c r="A579" s="888" t="s">
        <v>3329</v>
      </c>
      <c r="B579" s="373"/>
      <c r="C579" s="719"/>
      <c r="D579" s="373"/>
      <c r="E579" s="346"/>
      <c r="F579" s="373"/>
      <c r="G579" s="347"/>
      <c r="H579" s="374"/>
      <c r="I579" s="348"/>
      <c r="J579" s="348"/>
      <c r="K579" s="348"/>
      <c r="L579" s="348"/>
      <c r="M579" s="348"/>
      <c r="N579" s="350"/>
      <c r="O579" s="348"/>
      <c r="P579" s="348"/>
      <c r="Q579" s="348"/>
      <c r="R579" s="348"/>
      <c r="S579" s="348"/>
      <c r="T579" s="348"/>
      <c r="U579" s="348"/>
      <c r="V579" s="348"/>
      <c r="W579" s="348"/>
      <c r="X579" s="348"/>
      <c r="Y579" s="374"/>
      <c r="Z579" s="346"/>
      <c r="AA579" s="346"/>
      <c r="AB579" s="346"/>
      <c r="AC579" s="346"/>
      <c r="AD579" s="346"/>
      <c r="AE579" s="346"/>
      <c r="AF579" s="346"/>
      <c r="AG579" s="346"/>
      <c r="AH579" s="346"/>
      <c r="AI579" s="346"/>
      <c r="AJ579" s="346"/>
      <c r="AK579" s="346"/>
      <c r="AL579" s="346"/>
      <c r="AM579" s="346"/>
      <c r="AN579" s="346"/>
      <c r="AO579" s="373"/>
      <c r="AP579" s="348"/>
      <c r="AQ579" s="348"/>
      <c r="AR579" s="348"/>
      <c r="AS579" s="348"/>
      <c r="AT579" s="348"/>
      <c r="AU579" s="351"/>
      <c r="AV579" s="346"/>
      <c r="AW579" s="346"/>
      <c r="AX579" s="346"/>
      <c r="AY579" s="346"/>
      <c r="AZ579" s="346"/>
      <c r="BA579" s="362"/>
      <c r="BB579" s="348"/>
      <c r="BC579" s="375"/>
      <c r="BD579" s="375"/>
      <c r="BE579" s="375"/>
      <c r="BF579" s="374"/>
      <c r="BG579" s="348"/>
      <c r="BH579" s="348"/>
      <c r="BI579" s="348"/>
      <c r="BJ579" s="348"/>
      <c r="BK579" s="373"/>
      <c r="BL579" s="372"/>
      <c r="BM579" s="372"/>
      <c r="BN579" s="372"/>
      <c r="BO579" s="372"/>
      <c r="BP579" s="372"/>
      <c r="BQ579" s="373"/>
      <c r="BR579" s="354"/>
    </row>
    <row r="580" spans="1:70" s="428" customFormat="1" x14ac:dyDescent="0.25">
      <c r="A580" s="345"/>
      <c r="B580" s="373"/>
      <c r="C580" s="719"/>
      <c r="D580" s="373"/>
      <c r="E580" s="346"/>
      <c r="F580" s="373"/>
      <c r="G580" s="347"/>
      <c r="H580" s="374"/>
      <c r="I580" s="348"/>
      <c r="J580" s="348"/>
      <c r="K580" s="348"/>
      <c r="L580" s="348"/>
      <c r="M580" s="348"/>
      <c r="N580" s="350"/>
      <c r="O580" s="348"/>
      <c r="P580" s="348"/>
      <c r="Q580" s="348"/>
      <c r="R580" s="348"/>
      <c r="S580" s="348"/>
      <c r="T580" s="348"/>
      <c r="U580" s="348"/>
      <c r="V580" s="348"/>
      <c r="W580" s="348"/>
      <c r="X580" s="348"/>
      <c r="Y580" s="374"/>
      <c r="Z580" s="346"/>
      <c r="AA580" s="346"/>
      <c r="AB580" s="346"/>
      <c r="AC580" s="346"/>
      <c r="AD580" s="346"/>
      <c r="AE580" s="346"/>
      <c r="AF580" s="346"/>
      <c r="AG580" s="346"/>
      <c r="AH580" s="346"/>
      <c r="AI580" s="346"/>
      <c r="AJ580" s="346"/>
      <c r="AK580" s="346"/>
      <c r="AL580" s="346"/>
      <c r="AM580" s="346"/>
      <c r="AN580" s="346"/>
      <c r="AO580" s="373"/>
      <c r="AP580" s="348"/>
      <c r="AQ580" s="348"/>
      <c r="AR580" s="348"/>
      <c r="AS580" s="348"/>
      <c r="AT580" s="348"/>
      <c r="AU580" s="351"/>
      <c r="AV580" s="346"/>
      <c r="AW580" s="346"/>
      <c r="AX580" s="346"/>
      <c r="AY580" s="346"/>
      <c r="AZ580" s="346"/>
      <c r="BA580" s="362"/>
      <c r="BB580" s="348"/>
      <c r="BC580" s="375"/>
      <c r="BD580" s="375"/>
      <c r="BE580" s="375"/>
      <c r="BF580" s="374"/>
      <c r="BG580" s="348"/>
      <c r="BH580" s="348"/>
      <c r="BI580" s="348"/>
      <c r="BJ580" s="348"/>
      <c r="BK580" s="373"/>
      <c r="BL580" s="372"/>
      <c r="BM580" s="372"/>
      <c r="BN580" s="372"/>
      <c r="BO580" s="372"/>
      <c r="BP580" s="372"/>
      <c r="BQ580" s="373"/>
      <c r="BR580" s="354"/>
    </row>
    <row r="581" spans="1:70" s="428" customFormat="1" ht="14.5" customHeight="1" x14ac:dyDescent="0.35">
      <c r="A581" s="874" t="s">
        <v>4007</v>
      </c>
      <c r="B581" s="862"/>
      <c r="C581" s="863"/>
      <c r="D581" s="862"/>
      <c r="E581" s="864"/>
      <c r="F581" s="862"/>
      <c r="G581" s="865"/>
      <c r="H581" s="867"/>
      <c r="I581" s="866"/>
      <c r="J581" s="866"/>
      <c r="K581" s="866"/>
      <c r="L581" s="866"/>
      <c r="M581" s="866"/>
      <c r="N581" s="868"/>
      <c r="O581" s="866"/>
      <c r="P581" s="866"/>
      <c r="Q581" s="866"/>
      <c r="R581" s="866"/>
      <c r="S581" s="866"/>
      <c r="T581" s="866"/>
      <c r="U581" s="866"/>
      <c r="V581" s="866"/>
      <c r="W581" s="866"/>
      <c r="X581" s="866"/>
      <c r="Y581" s="867"/>
      <c r="Z581" s="864"/>
      <c r="AA581" s="864"/>
      <c r="AB581" s="864"/>
      <c r="AC581" s="864"/>
      <c r="AD581" s="864"/>
      <c r="AE581" s="864"/>
      <c r="AF581" s="864"/>
      <c r="AG581" s="864"/>
      <c r="AH581" s="864"/>
      <c r="AI581" s="864"/>
      <c r="AJ581" s="864"/>
      <c r="AK581" s="864"/>
      <c r="AL581" s="864"/>
      <c r="AM581" s="864"/>
      <c r="AN581" s="864"/>
      <c r="AO581" s="862"/>
      <c r="AP581" s="866"/>
      <c r="AQ581" s="866"/>
      <c r="AR581" s="866"/>
      <c r="AS581" s="866"/>
      <c r="AT581" s="866"/>
      <c r="AU581" s="869"/>
      <c r="AV581" s="864"/>
      <c r="AW581" s="864"/>
      <c r="AX581" s="864"/>
      <c r="AY581" s="864"/>
      <c r="AZ581" s="864"/>
      <c r="BA581" s="870"/>
      <c r="BB581" s="866"/>
      <c r="BC581" s="871"/>
      <c r="BD581" s="871"/>
      <c r="BE581" s="871"/>
      <c r="BF581" s="867"/>
      <c r="BG581" s="866"/>
      <c r="BH581" s="866"/>
      <c r="BI581" s="866"/>
      <c r="BJ581" s="866"/>
      <c r="BK581" s="862"/>
      <c r="BL581" s="872"/>
      <c r="BM581" s="872"/>
      <c r="BN581" s="872"/>
      <c r="BO581" s="872"/>
      <c r="BP581" s="872"/>
      <c r="BQ581" s="862"/>
      <c r="BR581" s="873"/>
    </row>
    <row r="582" spans="1:70" s="428" customFormat="1" x14ac:dyDescent="0.25">
      <c r="A582" s="345" t="s">
        <v>4008</v>
      </c>
      <c r="B582" s="373"/>
      <c r="C582" s="719">
        <v>41275</v>
      </c>
      <c r="D582" s="373"/>
      <c r="E582" s="346">
        <v>5371.09</v>
      </c>
      <c r="F582" s="373"/>
      <c r="G582" s="347">
        <v>261.1884</v>
      </c>
      <c r="H582" s="374"/>
      <c r="I582" s="348">
        <v>0.34599999999999997</v>
      </c>
      <c r="J582" s="348">
        <v>4.4637000000000002</v>
      </c>
      <c r="K582" s="348">
        <v>4.4158999999999997</v>
      </c>
      <c r="L582" s="348">
        <v>5.5617999999999999</v>
      </c>
      <c r="M582" s="348">
        <v>-2.7833000000000001</v>
      </c>
      <c r="N582" s="350">
        <v>0.37130000000000002</v>
      </c>
      <c r="O582" s="348">
        <v>2.1976</v>
      </c>
      <c r="P582" s="348">
        <v>11.3126</v>
      </c>
      <c r="Q582" s="348">
        <v>10.9514</v>
      </c>
      <c r="R582" s="348">
        <v>12.772500000000001</v>
      </c>
      <c r="S582" s="348">
        <v>12.788600000000001</v>
      </c>
      <c r="T582" s="348">
        <v>-3.5129000000000001</v>
      </c>
      <c r="U582" s="348">
        <v>0.99360000000000004</v>
      </c>
      <c r="V582" s="348">
        <v>-1.7509999999999999</v>
      </c>
      <c r="W582" s="348">
        <v>2.7563</v>
      </c>
      <c r="X582" s="348">
        <v>13.3628</v>
      </c>
      <c r="Y582" s="374"/>
      <c r="Z582" s="346">
        <v>5</v>
      </c>
      <c r="AA582" s="346">
        <v>6</v>
      </c>
      <c r="AB582" s="346">
        <v>3</v>
      </c>
      <c r="AC582" s="346">
        <v>3</v>
      </c>
      <c r="AD582" s="346">
        <v>2</v>
      </c>
      <c r="AE582" s="346">
        <v>3</v>
      </c>
      <c r="AF582" s="346">
        <v>4</v>
      </c>
      <c r="AG582" s="346">
        <v>5</v>
      </c>
      <c r="AH582" s="346">
        <v>3</v>
      </c>
      <c r="AI582" s="346">
        <v>1</v>
      </c>
      <c r="AJ582" s="346">
        <v>3</v>
      </c>
      <c r="AK582" s="346">
        <v>2</v>
      </c>
      <c r="AL582" s="346">
        <v>3</v>
      </c>
      <c r="AM582" s="346">
        <v>3</v>
      </c>
      <c r="AN582" s="346">
        <v>3</v>
      </c>
      <c r="AO582" s="373"/>
      <c r="AP582" s="348">
        <v>12.47</v>
      </c>
      <c r="AQ582" s="348">
        <v>12.26</v>
      </c>
      <c r="AR582" s="348">
        <v>9.16</v>
      </c>
      <c r="AS582" s="348">
        <v>5.38</v>
      </c>
      <c r="AT582" s="348">
        <v>-1.05</v>
      </c>
      <c r="AU582" s="351"/>
      <c r="AV582" s="346">
        <v>1</v>
      </c>
      <c r="AW582" s="346">
        <v>1</v>
      </c>
      <c r="AX582" s="346">
        <v>4</v>
      </c>
      <c r="AY582" s="346">
        <v>3</v>
      </c>
      <c r="AZ582" s="346">
        <v>2</v>
      </c>
      <c r="BA582" s="362"/>
      <c r="BB582" s="348">
        <v>12.4480827601513</v>
      </c>
      <c r="BC582" s="375">
        <v>0.92006818190574102</v>
      </c>
      <c r="BD582" s="375">
        <v>4.8816801464371097E-2</v>
      </c>
      <c r="BE582" s="375">
        <v>-1.3649113757905301E-3</v>
      </c>
      <c r="BF582" s="374"/>
      <c r="BG582" s="348">
        <v>74.983999999999995</v>
      </c>
      <c r="BH582" s="348">
        <v>17.251300000000001</v>
      </c>
      <c r="BI582" s="348">
        <v>6.7888200000000003</v>
      </c>
      <c r="BJ582" s="348">
        <v>0.97587999999999997</v>
      </c>
      <c r="BK582" s="373"/>
      <c r="BL582" s="372" t="s">
        <v>3332</v>
      </c>
      <c r="BM582" s="372" t="s">
        <v>3333</v>
      </c>
      <c r="BN582" s="372" t="s">
        <v>3334</v>
      </c>
      <c r="BO582" s="372" t="s">
        <v>3335</v>
      </c>
      <c r="BP582" s="372" t="s">
        <v>3336</v>
      </c>
      <c r="BQ582" s="373"/>
      <c r="BR582" s="354" t="s">
        <v>518</v>
      </c>
    </row>
    <row r="583" spans="1:70" s="428" customFormat="1" x14ac:dyDescent="0.25">
      <c r="A583" s="345" t="s">
        <v>4009</v>
      </c>
      <c r="B583" s="373"/>
      <c r="C583" s="719">
        <v>44113</v>
      </c>
      <c r="D583" s="373"/>
      <c r="E583" s="346">
        <v>1343.3</v>
      </c>
      <c r="F583" s="373"/>
      <c r="G583" s="347">
        <v>22.7</v>
      </c>
      <c r="H583" s="374"/>
      <c r="I583" s="348">
        <v>0.30930000000000002</v>
      </c>
      <c r="J583" s="348">
        <v>4.4157999999999999</v>
      </c>
      <c r="K583" s="348">
        <v>2.5293999999999999</v>
      </c>
      <c r="L583" s="348">
        <v>3.2757000000000001</v>
      </c>
      <c r="M583" s="348">
        <v>-5.9652000000000003</v>
      </c>
      <c r="N583" s="350">
        <v>-4.0575000000000001</v>
      </c>
      <c r="O583" s="348">
        <v>4.3922999999999996</v>
      </c>
      <c r="P583" s="348">
        <v>15.150399999999999</v>
      </c>
      <c r="Q583" s="348">
        <v>12.0463</v>
      </c>
      <c r="R583" s="348" t="s">
        <v>430</v>
      </c>
      <c r="S583" s="348">
        <v>9.5559999999999992</v>
      </c>
      <c r="T583" s="348">
        <v>-6.7762000000000002</v>
      </c>
      <c r="U583" s="348">
        <v>-4.0575000000000001</v>
      </c>
      <c r="V583" s="348">
        <v>-6.0430000000000001</v>
      </c>
      <c r="W583" s="348">
        <v>2.5293999999999999</v>
      </c>
      <c r="X583" s="348">
        <v>15.4877</v>
      </c>
      <c r="Y583" s="374"/>
      <c r="Z583" s="346">
        <v>6</v>
      </c>
      <c r="AA583" s="346">
        <v>8</v>
      </c>
      <c r="AB583" s="346">
        <v>9</v>
      </c>
      <c r="AC583" s="346">
        <v>9</v>
      </c>
      <c r="AD583" s="346">
        <v>9</v>
      </c>
      <c r="AE583" s="346">
        <v>8</v>
      </c>
      <c r="AF583" s="346">
        <v>3</v>
      </c>
      <c r="AG583" s="346">
        <v>2</v>
      </c>
      <c r="AH583" s="346">
        <v>2</v>
      </c>
      <c r="AI583" s="346" t="s">
        <v>430</v>
      </c>
      <c r="AJ583" s="346">
        <v>8</v>
      </c>
      <c r="AK583" s="346">
        <v>9</v>
      </c>
      <c r="AL583" s="346">
        <v>9</v>
      </c>
      <c r="AM583" s="346">
        <v>7</v>
      </c>
      <c r="AN583" s="346">
        <v>6</v>
      </c>
      <c r="AO583" s="373"/>
      <c r="AP583" s="348" t="s">
        <v>430</v>
      </c>
      <c r="AQ583" s="348" t="s">
        <v>430</v>
      </c>
      <c r="AR583" s="348">
        <v>11.22</v>
      </c>
      <c r="AS583" s="348">
        <v>5.14</v>
      </c>
      <c r="AT583" s="348">
        <v>-7.35</v>
      </c>
      <c r="AU583" s="351"/>
      <c r="AV583" s="346" t="s">
        <v>430</v>
      </c>
      <c r="AW583" s="346" t="s">
        <v>430</v>
      </c>
      <c r="AX583" s="346">
        <v>2</v>
      </c>
      <c r="AY583" s="346">
        <v>4</v>
      </c>
      <c r="AZ583" s="346">
        <v>9</v>
      </c>
      <c r="BA583" s="362"/>
      <c r="BB583" s="348">
        <v>12.5859714020089</v>
      </c>
      <c r="BC583" s="375">
        <v>0.89944941851140303</v>
      </c>
      <c r="BD583" s="375">
        <v>7.2047074828081897E-2</v>
      </c>
      <c r="BE583" s="375">
        <v>0.31139054826998402</v>
      </c>
      <c r="BF583" s="374"/>
      <c r="BG583" s="348">
        <v>62.937100000000001</v>
      </c>
      <c r="BH583" s="348">
        <v>9.5411800000000007</v>
      </c>
      <c r="BI583" s="348">
        <v>23.902699999999999</v>
      </c>
      <c r="BJ583" s="348">
        <v>3.6190199999999999</v>
      </c>
      <c r="BK583" s="373"/>
      <c r="BL583" s="372" t="s">
        <v>3338</v>
      </c>
      <c r="BM583" s="372" t="s">
        <v>3339</v>
      </c>
      <c r="BN583" s="372" t="s">
        <v>3340</v>
      </c>
      <c r="BO583" s="372" t="s">
        <v>3341</v>
      </c>
      <c r="BP583" s="372" t="s">
        <v>3342</v>
      </c>
      <c r="BQ583" s="373"/>
      <c r="BR583" s="354" t="s">
        <v>436</v>
      </c>
    </row>
    <row r="584" spans="1:70" s="428" customFormat="1" x14ac:dyDescent="0.25">
      <c r="A584" s="345" t="s">
        <v>4010</v>
      </c>
      <c r="B584" s="373"/>
      <c r="C584" s="719">
        <v>43873</v>
      </c>
      <c r="D584" s="373"/>
      <c r="E584" s="346">
        <v>1074.6400000000001</v>
      </c>
      <c r="F584" s="373"/>
      <c r="G584" s="347">
        <v>22.59</v>
      </c>
      <c r="H584" s="374"/>
      <c r="I584" s="348">
        <v>0.4</v>
      </c>
      <c r="J584" s="348">
        <v>4.4382999999999999</v>
      </c>
      <c r="K584" s="348">
        <v>3.3866999999999998</v>
      </c>
      <c r="L584" s="348">
        <v>4.9721000000000002</v>
      </c>
      <c r="M584" s="348">
        <v>-3.5028000000000001</v>
      </c>
      <c r="N584" s="350">
        <v>-0.17680000000000001</v>
      </c>
      <c r="O584" s="348">
        <v>1.6328</v>
      </c>
      <c r="P584" s="348">
        <v>10.192399999999999</v>
      </c>
      <c r="Q584" s="348">
        <v>8.5</v>
      </c>
      <c r="R584" s="348" t="s">
        <v>430</v>
      </c>
      <c r="S584" s="348">
        <v>10.572699999999999</v>
      </c>
      <c r="T584" s="348">
        <v>-4.4012000000000002</v>
      </c>
      <c r="U584" s="348">
        <v>0.13300000000000001</v>
      </c>
      <c r="V584" s="348">
        <v>-2.9639000000000002</v>
      </c>
      <c r="W584" s="348">
        <v>2.6818</v>
      </c>
      <c r="X584" s="348">
        <v>13.691700000000001</v>
      </c>
      <c r="Y584" s="374"/>
      <c r="Z584" s="346">
        <v>4</v>
      </c>
      <c r="AA584" s="346">
        <v>7</v>
      </c>
      <c r="AB584" s="346">
        <v>7</v>
      </c>
      <c r="AC584" s="346">
        <v>4</v>
      </c>
      <c r="AD584" s="346">
        <v>4</v>
      </c>
      <c r="AE584" s="346">
        <v>5</v>
      </c>
      <c r="AF584" s="346">
        <v>5</v>
      </c>
      <c r="AG584" s="346">
        <v>7</v>
      </c>
      <c r="AH584" s="346">
        <v>8</v>
      </c>
      <c r="AI584" s="346" t="s">
        <v>430</v>
      </c>
      <c r="AJ584" s="346">
        <v>7</v>
      </c>
      <c r="AK584" s="346">
        <v>4</v>
      </c>
      <c r="AL584" s="346">
        <v>4</v>
      </c>
      <c r="AM584" s="346">
        <v>5</v>
      </c>
      <c r="AN584" s="346">
        <v>5</v>
      </c>
      <c r="AO584" s="373"/>
      <c r="AP584" s="348" t="s">
        <v>430</v>
      </c>
      <c r="AQ584" s="348" t="s">
        <v>430</v>
      </c>
      <c r="AR584" s="348">
        <v>7.9</v>
      </c>
      <c r="AS584" s="348">
        <v>4.22</v>
      </c>
      <c r="AT584" s="348">
        <v>-2.46</v>
      </c>
      <c r="AU584" s="351"/>
      <c r="AV584" s="346" t="s">
        <v>430</v>
      </c>
      <c r="AW584" s="346" t="s">
        <v>430</v>
      </c>
      <c r="AX584" s="346">
        <v>6</v>
      </c>
      <c r="AY584" s="346">
        <v>6</v>
      </c>
      <c r="AZ584" s="346">
        <v>4</v>
      </c>
      <c r="BA584" s="362"/>
      <c r="BB584" s="348">
        <v>12.020390654275699</v>
      </c>
      <c r="BC584" s="375">
        <v>0.88195948412343705</v>
      </c>
      <c r="BD584" s="375">
        <v>4.6859721523272897E-2</v>
      </c>
      <c r="BE584" s="375">
        <v>-2.05422284749519E-2</v>
      </c>
      <c r="BF584" s="374"/>
      <c r="BG584" s="348">
        <v>68.107600000000005</v>
      </c>
      <c r="BH584" s="348">
        <v>9.6353299999999997</v>
      </c>
      <c r="BI584" s="348">
        <v>14.1157</v>
      </c>
      <c r="BJ584" s="348">
        <v>8.1413700000000002</v>
      </c>
      <c r="BK584" s="373"/>
      <c r="BL584" s="372" t="s">
        <v>3344</v>
      </c>
      <c r="BM584" s="372" t="s">
        <v>3345</v>
      </c>
      <c r="BN584" s="372" t="s">
        <v>1929</v>
      </c>
      <c r="BO584" s="372" t="s">
        <v>3346</v>
      </c>
      <c r="BP584" s="372" t="s">
        <v>3347</v>
      </c>
      <c r="BQ584" s="373"/>
      <c r="BR584" s="354" t="s">
        <v>436</v>
      </c>
    </row>
    <row r="585" spans="1:70" s="428" customFormat="1" ht="11" x14ac:dyDescent="0.3">
      <c r="A585" s="841" t="s">
        <v>4011</v>
      </c>
      <c r="B585" s="842"/>
      <c r="C585" s="843">
        <v>44176</v>
      </c>
      <c r="D585" s="842"/>
      <c r="E585" s="844">
        <v>749.86900000000003</v>
      </c>
      <c r="F585" s="842"/>
      <c r="G585" s="845">
        <v>18.155999999999999</v>
      </c>
      <c r="H585" s="847"/>
      <c r="I585" s="846">
        <v>0.29830000000000001</v>
      </c>
      <c r="J585" s="846">
        <v>5.3315999999999999</v>
      </c>
      <c r="K585" s="846">
        <v>3.4647999999999999</v>
      </c>
      <c r="L585" s="846">
        <v>2.5647000000000002</v>
      </c>
      <c r="M585" s="846">
        <v>-4.4522000000000004</v>
      </c>
      <c r="N585" s="848">
        <v>-1.6500000000000001E-2</v>
      </c>
      <c r="O585" s="846">
        <v>1.2513000000000001</v>
      </c>
      <c r="P585" s="846">
        <v>11.9368</v>
      </c>
      <c r="Q585" s="846">
        <v>9.7780000000000005</v>
      </c>
      <c r="R585" s="846" t="s">
        <v>430</v>
      </c>
      <c r="S585" s="846">
        <v>9.2748000000000008</v>
      </c>
      <c r="T585" s="846">
        <v>-5.4866999999999999</v>
      </c>
      <c r="U585" s="846">
        <v>-1.2186999999999999</v>
      </c>
      <c r="V585" s="846">
        <v>-2.5234000000000001</v>
      </c>
      <c r="W585" s="846">
        <v>2.8727</v>
      </c>
      <c r="X585" s="846">
        <v>11.396599999999999</v>
      </c>
      <c r="Y585" s="847"/>
      <c r="Z585" s="844">
        <v>8</v>
      </c>
      <c r="AA585" s="844">
        <v>2</v>
      </c>
      <c r="AB585" s="844">
        <v>6</v>
      </c>
      <c r="AC585" s="844">
        <v>10</v>
      </c>
      <c r="AD585" s="844">
        <v>6</v>
      </c>
      <c r="AE585" s="844">
        <v>4</v>
      </c>
      <c r="AF585" s="844">
        <v>6</v>
      </c>
      <c r="AG585" s="844">
        <v>4</v>
      </c>
      <c r="AH585" s="844">
        <v>6</v>
      </c>
      <c r="AI585" s="844" t="s">
        <v>430</v>
      </c>
      <c r="AJ585" s="844">
        <v>9</v>
      </c>
      <c r="AK585" s="844">
        <v>7</v>
      </c>
      <c r="AL585" s="844">
        <v>5</v>
      </c>
      <c r="AM585" s="844">
        <v>4</v>
      </c>
      <c r="AN585" s="844">
        <v>2</v>
      </c>
      <c r="AO585" s="842"/>
      <c r="AP585" s="846" t="s">
        <v>430</v>
      </c>
      <c r="AQ585" s="846" t="s">
        <v>430</v>
      </c>
      <c r="AR585" s="846">
        <v>8.92</v>
      </c>
      <c r="AS585" s="846">
        <v>4.71</v>
      </c>
      <c r="AT585" s="846">
        <v>-4.7699999999999996</v>
      </c>
      <c r="AU585" s="849"/>
      <c r="AV585" s="844" t="s">
        <v>430</v>
      </c>
      <c r="AW585" s="844" t="s">
        <v>430</v>
      </c>
      <c r="AX585" s="844">
        <v>5</v>
      </c>
      <c r="AY585" s="844">
        <v>5</v>
      </c>
      <c r="AZ585" s="844">
        <v>6</v>
      </c>
      <c r="BA585" s="851"/>
      <c r="BB585" s="846">
        <v>12.7800760187612</v>
      </c>
      <c r="BC585" s="852">
        <v>0.95253348172533003</v>
      </c>
      <c r="BD585" s="852">
        <v>5.0604052391212198E-2</v>
      </c>
      <c r="BE585" s="852">
        <v>1.6192687014112399E-2</v>
      </c>
      <c r="BF585" s="847"/>
      <c r="BG585" s="846">
        <v>77.988900000000001</v>
      </c>
      <c r="BH585" s="846">
        <v>14.306800000000001</v>
      </c>
      <c r="BI585" s="846">
        <v>4.8935000000000004</v>
      </c>
      <c r="BJ585" s="846">
        <v>2.8108</v>
      </c>
      <c r="BK585" s="842"/>
      <c r="BL585" s="855" t="s">
        <v>3349</v>
      </c>
      <c r="BM585" s="855" t="s">
        <v>3350</v>
      </c>
      <c r="BN585" s="855" t="s">
        <v>3351</v>
      </c>
      <c r="BO585" s="855" t="s">
        <v>3352</v>
      </c>
      <c r="BP585" s="855" t="s">
        <v>3353</v>
      </c>
      <c r="BQ585" s="842"/>
      <c r="BR585" s="856" t="s">
        <v>602</v>
      </c>
    </row>
    <row r="586" spans="1:70" s="428" customFormat="1" x14ac:dyDescent="0.25">
      <c r="A586" s="345" t="s">
        <v>4012</v>
      </c>
      <c r="B586" s="373"/>
      <c r="C586" s="719">
        <v>46086</v>
      </c>
      <c r="D586" s="373"/>
      <c r="E586" s="346">
        <v>639.5</v>
      </c>
      <c r="F586" s="373"/>
      <c r="G586" s="347">
        <v>10.4122</v>
      </c>
      <c r="H586" s="374"/>
      <c r="I586" s="348">
        <v>0.30049999999999999</v>
      </c>
      <c r="J586" s="348">
        <v>3.9670999999999998</v>
      </c>
      <c r="K586" s="348">
        <v>2.4893000000000001</v>
      </c>
      <c r="L586" s="348">
        <v>3.8395999999999999</v>
      </c>
      <c r="M586" s="348" t="s">
        <v>430</v>
      </c>
      <c r="N586" s="350" t="s">
        <v>430</v>
      </c>
      <c r="O586" s="348" t="s">
        <v>430</v>
      </c>
      <c r="P586" s="348" t="s">
        <v>430</v>
      </c>
      <c r="Q586" s="348" t="s">
        <v>430</v>
      </c>
      <c r="R586" s="348" t="s">
        <v>430</v>
      </c>
      <c r="S586" s="348">
        <v>6.1073000000000004</v>
      </c>
      <c r="T586" s="348" t="s">
        <v>430</v>
      </c>
      <c r="U586" s="348" t="s">
        <v>430</v>
      </c>
      <c r="V586" s="348" t="s">
        <v>430</v>
      </c>
      <c r="W586" s="348">
        <v>1.5932999999999999</v>
      </c>
      <c r="X586" s="348">
        <v>4.1219999999999999</v>
      </c>
      <c r="Y586" s="374"/>
      <c r="Z586" s="346">
        <v>7</v>
      </c>
      <c r="AA586" s="346">
        <v>9</v>
      </c>
      <c r="AB586" s="346">
        <v>10</v>
      </c>
      <c r="AC586" s="346">
        <v>8</v>
      </c>
      <c r="AD586" s="346" t="s">
        <v>430</v>
      </c>
      <c r="AE586" s="346" t="s">
        <v>430</v>
      </c>
      <c r="AF586" s="346" t="s">
        <v>430</v>
      </c>
      <c r="AG586" s="346" t="s">
        <v>430</v>
      </c>
      <c r="AH586" s="346" t="s">
        <v>430</v>
      </c>
      <c r="AI586" s="346" t="s">
        <v>430</v>
      </c>
      <c r="AJ586" s="346">
        <v>10</v>
      </c>
      <c r="AK586" s="346" t="s">
        <v>430</v>
      </c>
      <c r="AL586" s="346" t="s">
        <v>430</v>
      </c>
      <c r="AM586" s="346" t="s">
        <v>430</v>
      </c>
      <c r="AN586" s="346">
        <v>10</v>
      </c>
      <c r="AO586" s="373"/>
      <c r="AP586" s="348" t="s">
        <v>430</v>
      </c>
      <c r="AQ586" s="348" t="s">
        <v>430</v>
      </c>
      <c r="AR586" s="348" t="s">
        <v>430</v>
      </c>
      <c r="AS586" s="348" t="s">
        <v>430</v>
      </c>
      <c r="AT586" s="348" t="s">
        <v>430</v>
      </c>
      <c r="AU586" s="351"/>
      <c r="AV586" s="346" t="s">
        <v>430</v>
      </c>
      <c r="AW586" s="346" t="s">
        <v>430</v>
      </c>
      <c r="AX586" s="346" t="s">
        <v>430</v>
      </c>
      <c r="AY586" s="346" t="s">
        <v>430</v>
      </c>
      <c r="AZ586" s="346" t="s">
        <v>430</v>
      </c>
      <c r="BA586" s="362"/>
      <c r="BB586" s="348">
        <v>12.027815142889599</v>
      </c>
      <c r="BC586" s="375">
        <v>0.75431028522168597</v>
      </c>
      <c r="BD586" s="375">
        <v>7.0641135374058694E-2</v>
      </c>
      <c r="BE586" s="375">
        <v>0.139414875947695</v>
      </c>
      <c r="BF586" s="374"/>
      <c r="BG586" s="348">
        <v>70.8446</v>
      </c>
      <c r="BH586" s="348">
        <v>16.269300000000001</v>
      </c>
      <c r="BI586" s="348">
        <v>7.1184700000000003</v>
      </c>
      <c r="BJ586" s="348">
        <v>5.7676299999999996</v>
      </c>
      <c r="BK586" s="373"/>
      <c r="BL586" s="372" t="s">
        <v>3355</v>
      </c>
      <c r="BM586" s="372" t="s">
        <v>3356</v>
      </c>
      <c r="BN586" s="372" t="s">
        <v>3357</v>
      </c>
      <c r="BO586" s="372" t="s">
        <v>3358</v>
      </c>
      <c r="BP586" s="372" t="s">
        <v>2027</v>
      </c>
      <c r="BQ586" s="373"/>
      <c r="BR586" s="354" t="s">
        <v>443</v>
      </c>
    </row>
    <row r="587" spans="1:70" s="428" customFormat="1" x14ac:dyDescent="0.25">
      <c r="A587" s="345" t="s">
        <v>4013</v>
      </c>
      <c r="B587" s="373"/>
      <c r="C587" s="719">
        <v>44189</v>
      </c>
      <c r="D587" s="373"/>
      <c r="E587" s="346">
        <v>570.21199999999999</v>
      </c>
      <c r="F587" s="373"/>
      <c r="G587" s="347">
        <v>19.04</v>
      </c>
      <c r="H587" s="374"/>
      <c r="I587" s="348">
        <v>0.4219</v>
      </c>
      <c r="J587" s="348">
        <v>4.5004999999999997</v>
      </c>
      <c r="K587" s="348">
        <v>3.4782999999999999</v>
      </c>
      <c r="L587" s="348">
        <v>4.3288000000000002</v>
      </c>
      <c r="M587" s="348">
        <v>-3.1536</v>
      </c>
      <c r="N587" s="350">
        <v>0.90090000000000003</v>
      </c>
      <c r="O587" s="348">
        <v>4.5465</v>
      </c>
      <c r="P587" s="348">
        <v>13.0069</v>
      </c>
      <c r="Q587" s="348">
        <v>10.797000000000001</v>
      </c>
      <c r="R587" s="348" t="s">
        <v>430</v>
      </c>
      <c r="S587" s="348">
        <v>11.15</v>
      </c>
      <c r="T587" s="348">
        <v>-4.1772</v>
      </c>
      <c r="U587" s="348">
        <v>2.1459000000000001</v>
      </c>
      <c r="V587" s="348">
        <v>-1.3982000000000001</v>
      </c>
      <c r="W587" s="348">
        <v>2.7523</v>
      </c>
      <c r="X587" s="348">
        <v>12.4574</v>
      </c>
      <c r="Y587" s="374"/>
      <c r="Z587" s="346">
        <v>3</v>
      </c>
      <c r="AA587" s="346">
        <v>5</v>
      </c>
      <c r="AB587" s="346">
        <v>5</v>
      </c>
      <c r="AC587" s="346">
        <v>7</v>
      </c>
      <c r="AD587" s="346">
        <v>3</v>
      </c>
      <c r="AE587" s="346">
        <v>2</v>
      </c>
      <c r="AF587" s="346">
        <v>2</v>
      </c>
      <c r="AG587" s="346">
        <v>3</v>
      </c>
      <c r="AH587" s="346">
        <v>4</v>
      </c>
      <c r="AI587" s="346" t="s">
        <v>430</v>
      </c>
      <c r="AJ587" s="346">
        <v>5</v>
      </c>
      <c r="AK587" s="346">
        <v>3</v>
      </c>
      <c r="AL587" s="346">
        <v>2</v>
      </c>
      <c r="AM587" s="346">
        <v>2</v>
      </c>
      <c r="AN587" s="346">
        <v>4</v>
      </c>
      <c r="AO587" s="373"/>
      <c r="AP587" s="348" t="s">
        <v>430</v>
      </c>
      <c r="AQ587" s="348" t="s">
        <v>430</v>
      </c>
      <c r="AR587" s="348">
        <v>9.65</v>
      </c>
      <c r="AS587" s="348">
        <v>6.65</v>
      </c>
      <c r="AT587" s="348">
        <v>-1.82</v>
      </c>
      <c r="AU587" s="351"/>
      <c r="AV587" s="346" t="s">
        <v>430</v>
      </c>
      <c r="AW587" s="346" t="s">
        <v>430</v>
      </c>
      <c r="AX587" s="346">
        <v>3</v>
      </c>
      <c r="AY587" s="346">
        <v>2</v>
      </c>
      <c r="AZ587" s="346">
        <v>3</v>
      </c>
      <c r="BA587" s="362"/>
      <c r="BB587" s="348">
        <v>13.863749402307</v>
      </c>
      <c r="BC587" s="375">
        <v>1.0169250350912999</v>
      </c>
      <c r="BD587" s="375">
        <v>5.4990223509630197E-2</v>
      </c>
      <c r="BE587" s="375">
        <v>8.9215644764955707E-2</v>
      </c>
      <c r="BF587" s="374"/>
      <c r="BG587" s="348">
        <v>72.957400000000007</v>
      </c>
      <c r="BH587" s="348">
        <v>15.616899999999999</v>
      </c>
      <c r="BI587" s="348">
        <v>9.9629799999999999</v>
      </c>
      <c r="BJ587" s="348">
        <v>1.46272</v>
      </c>
      <c r="BK587" s="373"/>
      <c r="BL587" s="372" t="s">
        <v>3360</v>
      </c>
      <c r="BM587" s="372" t="s">
        <v>3361</v>
      </c>
      <c r="BN587" s="372" t="s">
        <v>2879</v>
      </c>
      <c r="BO587" s="372" t="s">
        <v>687</v>
      </c>
      <c r="BP587" s="372" t="s">
        <v>1796</v>
      </c>
      <c r="BQ587" s="373"/>
      <c r="BR587" s="354" t="s">
        <v>463</v>
      </c>
    </row>
    <row r="588" spans="1:70" s="428" customFormat="1" x14ac:dyDescent="0.25">
      <c r="A588" s="345" t="s">
        <v>4014</v>
      </c>
      <c r="B588" s="373"/>
      <c r="C588" s="719">
        <v>44275</v>
      </c>
      <c r="D588" s="373"/>
      <c r="E588" s="346">
        <v>384.94</v>
      </c>
      <c r="F588" s="373"/>
      <c r="G588" s="347">
        <v>17.84</v>
      </c>
      <c r="H588" s="374"/>
      <c r="I588" s="348">
        <v>0.28110000000000002</v>
      </c>
      <c r="J588" s="348">
        <v>5.1886999999999999</v>
      </c>
      <c r="K588" s="348">
        <v>5.4374000000000002</v>
      </c>
      <c r="L588" s="348">
        <v>7.7294999999999998</v>
      </c>
      <c r="M588" s="348">
        <v>-4.9546999999999999</v>
      </c>
      <c r="N588" s="350">
        <v>-5.6085000000000003</v>
      </c>
      <c r="O588" s="348">
        <v>0.1123</v>
      </c>
      <c r="P588" s="348">
        <v>11.0944</v>
      </c>
      <c r="Q588" s="348">
        <v>10.148199999999999</v>
      </c>
      <c r="R588" s="348" t="s">
        <v>430</v>
      </c>
      <c r="S588" s="348">
        <v>14.726699999999999</v>
      </c>
      <c r="T588" s="348">
        <v>-4.5479000000000003</v>
      </c>
      <c r="U588" s="348">
        <v>-2.3536000000000001</v>
      </c>
      <c r="V588" s="348">
        <v>-8.0885999999999996</v>
      </c>
      <c r="W588" s="348">
        <v>4.0839999999999996</v>
      </c>
      <c r="X588" s="348">
        <v>11.658300000000001</v>
      </c>
      <c r="Y588" s="374"/>
      <c r="Z588" s="346">
        <v>9</v>
      </c>
      <c r="AA588" s="346">
        <v>3</v>
      </c>
      <c r="AB588" s="346">
        <v>2</v>
      </c>
      <c r="AC588" s="346">
        <v>2</v>
      </c>
      <c r="AD588" s="346">
        <v>7</v>
      </c>
      <c r="AE588" s="346">
        <v>9</v>
      </c>
      <c r="AF588" s="346">
        <v>8</v>
      </c>
      <c r="AG588" s="346">
        <v>6</v>
      </c>
      <c r="AH588" s="346">
        <v>5</v>
      </c>
      <c r="AI588" s="346" t="s">
        <v>430</v>
      </c>
      <c r="AJ588" s="346">
        <v>2</v>
      </c>
      <c r="AK588" s="346">
        <v>5</v>
      </c>
      <c r="AL588" s="346">
        <v>7</v>
      </c>
      <c r="AM588" s="346">
        <v>9</v>
      </c>
      <c r="AN588" s="346">
        <v>1</v>
      </c>
      <c r="AO588" s="373"/>
      <c r="AP588" s="348" t="s">
        <v>430</v>
      </c>
      <c r="AQ588" s="348" t="s">
        <v>430</v>
      </c>
      <c r="AR588" s="348">
        <v>7.39</v>
      </c>
      <c r="AS588" s="348">
        <v>2.68</v>
      </c>
      <c r="AT588" s="348">
        <v>-4.24</v>
      </c>
      <c r="AU588" s="351"/>
      <c r="AV588" s="346" t="s">
        <v>430</v>
      </c>
      <c r="AW588" s="346" t="s">
        <v>430</v>
      </c>
      <c r="AX588" s="346">
        <v>8</v>
      </c>
      <c r="AY588" s="346">
        <v>8</v>
      </c>
      <c r="AZ588" s="346">
        <v>5</v>
      </c>
      <c r="BA588" s="362"/>
      <c r="BB588" s="348">
        <v>14.023634827819301</v>
      </c>
      <c r="BC588" s="375">
        <v>0.97053528412850498</v>
      </c>
      <c r="BD588" s="375">
        <v>4.3424839584141797E-2</v>
      </c>
      <c r="BE588" s="375">
        <v>-3.3473176388706699E-2</v>
      </c>
      <c r="BF588" s="374"/>
      <c r="BG588" s="348">
        <v>73.672300000000007</v>
      </c>
      <c r="BH588" s="348">
        <v>6.1943299999999999</v>
      </c>
      <c r="BI588" s="348">
        <v>17.826799999999999</v>
      </c>
      <c r="BJ588" s="348">
        <v>2.3065699999999998</v>
      </c>
      <c r="BK588" s="373"/>
      <c r="BL588" s="372" t="s">
        <v>3363</v>
      </c>
      <c r="BM588" s="372" t="s">
        <v>3364</v>
      </c>
      <c r="BN588" s="372" t="s">
        <v>3365</v>
      </c>
      <c r="BO588" s="372" t="s">
        <v>3366</v>
      </c>
      <c r="BP588" s="372" t="s">
        <v>3367</v>
      </c>
      <c r="BQ588" s="373"/>
      <c r="BR588" s="354" t="s">
        <v>3368</v>
      </c>
    </row>
    <row r="589" spans="1:70" s="428" customFormat="1" x14ac:dyDescent="0.25">
      <c r="A589" s="345" t="s">
        <v>4015</v>
      </c>
      <c r="B589" s="373"/>
      <c r="C589" s="719">
        <v>44141</v>
      </c>
      <c r="D589" s="373"/>
      <c r="E589" s="346">
        <v>302.52699999999999</v>
      </c>
      <c r="F589" s="373"/>
      <c r="G589" s="347">
        <v>41.807499999999997</v>
      </c>
      <c r="H589" s="374"/>
      <c r="I589" s="348">
        <v>1.1994</v>
      </c>
      <c r="J589" s="348">
        <v>4.7054</v>
      </c>
      <c r="K589" s="348">
        <v>8.5571000000000002</v>
      </c>
      <c r="L589" s="348">
        <v>25.1617</v>
      </c>
      <c r="M589" s="348">
        <v>17.011199999999999</v>
      </c>
      <c r="N589" s="350">
        <v>17.558599999999998</v>
      </c>
      <c r="O589" s="348">
        <v>7.5556999999999999</v>
      </c>
      <c r="P589" s="348">
        <v>21.517199999999999</v>
      </c>
      <c r="Q589" s="348">
        <v>21.7</v>
      </c>
      <c r="R589" s="348" t="s">
        <v>430</v>
      </c>
      <c r="S589" s="348">
        <v>33.878300000000003</v>
      </c>
      <c r="T589" s="348">
        <v>15.2776</v>
      </c>
      <c r="U589" s="348">
        <v>21.3123</v>
      </c>
      <c r="V589" s="348">
        <v>14.7826</v>
      </c>
      <c r="W589" s="348">
        <v>2.5278999999999998</v>
      </c>
      <c r="X589" s="348">
        <v>29.007100000000001</v>
      </c>
      <c r="Y589" s="374"/>
      <c r="Z589" s="346">
        <v>1</v>
      </c>
      <c r="AA589" s="346">
        <v>4</v>
      </c>
      <c r="AB589" s="346">
        <v>1</v>
      </c>
      <c r="AC589" s="346">
        <v>1</v>
      </c>
      <c r="AD589" s="346">
        <v>1</v>
      </c>
      <c r="AE589" s="346">
        <v>1</v>
      </c>
      <c r="AF589" s="346">
        <v>1</v>
      </c>
      <c r="AG589" s="346">
        <v>1</v>
      </c>
      <c r="AH589" s="346">
        <v>1</v>
      </c>
      <c r="AI589" s="346" t="s">
        <v>430</v>
      </c>
      <c r="AJ589" s="346">
        <v>1</v>
      </c>
      <c r="AK589" s="346">
        <v>1</v>
      </c>
      <c r="AL589" s="346">
        <v>1</v>
      </c>
      <c r="AM589" s="346">
        <v>1</v>
      </c>
      <c r="AN589" s="346">
        <v>7</v>
      </c>
      <c r="AO589" s="373"/>
      <c r="AP589" s="348" t="s">
        <v>430</v>
      </c>
      <c r="AQ589" s="348" t="s">
        <v>430</v>
      </c>
      <c r="AR589" s="348">
        <v>18.89</v>
      </c>
      <c r="AS589" s="348">
        <v>16.23</v>
      </c>
      <c r="AT589" s="348">
        <v>36.65</v>
      </c>
      <c r="AU589" s="351"/>
      <c r="AV589" s="346" t="s">
        <v>430</v>
      </c>
      <c r="AW589" s="346" t="s">
        <v>430</v>
      </c>
      <c r="AX589" s="346">
        <v>1</v>
      </c>
      <c r="AY589" s="346">
        <v>1</v>
      </c>
      <c r="AZ589" s="346">
        <v>1</v>
      </c>
      <c r="BA589" s="362"/>
      <c r="BB589" s="348">
        <v>15.906160111957901</v>
      </c>
      <c r="BC589" s="375">
        <v>0.90821796771719299</v>
      </c>
      <c r="BD589" s="375">
        <v>8.6560391593928504E-2</v>
      </c>
      <c r="BE589" s="375">
        <v>0.77564721879480003</v>
      </c>
      <c r="BF589" s="374"/>
      <c r="BG589" s="348">
        <v>28.673400000000001</v>
      </c>
      <c r="BH589" s="348">
        <v>12.8887</v>
      </c>
      <c r="BI589" s="348">
        <v>26.136299999999999</v>
      </c>
      <c r="BJ589" s="348">
        <v>32.301600000000001</v>
      </c>
      <c r="BK589" s="373"/>
      <c r="BL589" s="372" t="s">
        <v>3370</v>
      </c>
      <c r="BM589" s="372" t="s">
        <v>3371</v>
      </c>
      <c r="BN589" s="372" t="s">
        <v>2469</v>
      </c>
      <c r="BO589" s="372" t="s">
        <v>3372</v>
      </c>
      <c r="BP589" s="372" t="s">
        <v>3373</v>
      </c>
      <c r="BQ589" s="373"/>
      <c r="BR589" s="354" t="s">
        <v>547</v>
      </c>
    </row>
    <row r="590" spans="1:70" s="428" customFormat="1" x14ac:dyDescent="0.25">
      <c r="A590" s="345" t="s">
        <v>4016</v>
      </c>
      <c r="B590" s="373"/>
      <c r="C590" s="719">
        <v>43658</v>
      </c>
      <c r="D590" s="373"/>
      <c r="E590" s="346">
        <v>92.74</v>
      </c>
      <c r="F590" s="373"/>
      <c r="G590" s="347">
        <v>24.38</v>
      </c>
      <c r="H590" s="374"/>
      <c r="I590" s="348">
        <v>0.53610000000000002</v>
      </c>
      <c r="J590" s="348">
        <v>5.7241999999999997</v>
      </c>
      <c r="K590" s="348">
        <v>3.5684</v>
      </c>
      <c r="L590" s="348">
        <v>4.9504999999999999</v>
      </c>
      <c r="M590" s="348">
        <v>-4.0534999999999997</v>
      </c>
      <c r="N590" s="350">
        <v>-3.1770999999999998</v>
      </c>
      <c r="O590" s="348">
        <v>1.2112000000000001</v>
      </c>
      <c r="P590" s="348">
        <v>10.0855</v>
      </c>
      <c r="Q590" s="348">
        <v>9.1958000000000002</v>
      </c>
      <c r="R590" s="348" t="s">
        <v>430</v>
      </c>
      <c r="S590" s="348">
        <v>12.401999999999999</v>
      </c>
      <c r="T590" s="348">
        <v>-4.9882999999999997</v>
      </c>
      <c r="U590" s="348">
        <v>-2.2061999999999999</v>
      </c>
      <c r="V590" s="348">
        <v>-5.5404999999999998</v>
      </c>
      <c r="W590" s="348">
        <v>2.3940000000000001</v>
      </c>
      <c r="X590" s="348">
        <v>13.7027</v>
      </c>
      <c r="Y590" s="374"/>
      <c r="Z590" s="346">
        <v>2</v>
      </c>
      <c r="AA590" s="346">
        <v>1</v>
      </c>
      <c r="AB590" s="346">
        <v>4</v>
      </c>
      <c r="AC590" s="346">
        <v>5</v>
      </c>
      <c r="AD590" s="346">
        <v>5</v>
      </c>
      <c r="AE590" s="346">
        <v>6</v>
      </c>
      <c r="AF590" s="346">
        <v>7</v>
      </c>
      <c r="AG590" s="346">
        <v>8</v>
      </c>
      <c r="AH590" s="346">
        <v>7</v>
      </c>
      <c r="AI590" s="346" t="s">
        <v>430</v>
      </c>
      <c r="AJ590" s="346">
        <v>4</v>
      </c>
      <c r="AK590" s="346">
        <v>6</v>
      </c>
      <c r="AL590" s="346">
        <v>6</v>
      </c>
      <c r="AM590" s="346">
        <v>6</v>
      </c>
      <c r="AN590" s="346">
        <v>8</v>
      </c>
      <c r="AO590" s="373"/>
      <c r="AP590" s="348" t="s">
        <v>430</v>
      </c>
      <c r="AQ590" s="348">
        <v>11.55</v>
      </c>
      <c r="AR590" s="348">
        <v>7.71</v>
      </c>
      <c r="AS590" s="348">
        <v>3.07</v>
      </c>
      <c r="AT590" s="348">
        <v>-5.25</v>
      </c>
      <c r="AU590" s="351"/>
      <c r="AV590" s="346" t="s">
        <v>430</v>
      </c>
      <c r="AW590" s="346">
        <v>2</v>
      </c>
      <c r="AX590" s="346">
        <v>7</v>
      </c>
      <c r="AY590" s="346">
        <v>7</v>
      </c>
      <c r="AZ590" s="346">
        <v>7</v>
      </c>
      <c r="BA590" s="362"/>
      <c r="BB590" s="348">
        <v>12.4962638355941</v>
      </c>
      <c r="BC590" s="375">
        <v>0.93295344338124198</v>
      </c>
      <c r="BD590" s="375">
        <v>4.1867564260444301E-2</v>
      </c>
      <c r="BE590" s="375">
        <v>-9.4381784861128401E-2</v>
      </c>
      <c r="BF590" s="374"/>
      <c r="BG590" s="348">
        <v>42.575200000000002</v>
      </c>
      <c r="BH590" s="348">
        <v>26.666699999999999</v>
      </c>
      <c r="BI590" s="348">
        <v>28.867799999999999</v>
      </c>
      <c r="BJ590" s="348">
        <v>1.8903000000000001</v>
      </c>
      <c r="BK590" s="373"/>
      <c r="BL590" s="372" t="s">
        <v>3375</v>
      </c>
      <c r="BM590" s="372" t="s">
        <v>3376</v>
      </c>
      <c r="BN590" s="372" t="s">
        <v>3377</v>
      </c>
      <c r="BO590" s="372" t="s">
        <v>3378</v>
      </c>
      <c r="BP590" s="372" t="s">
        <v>3379</v>
      </c>
      <c r="BQ590" s="373"/>
      <c r="BR590" s="354" t="s">
        <v>904</v>
      </c>
    </row>
    <row r="591" spans="1:70" s="428" customFormat="1" x14ac:dyDescent="0.25">
      <c r="A591" s="345" t="s">
        <v>4017</v>
      </c>
      <c r="B591" s="373"/>
      <c r="C591" s="719">
        <v>45595</v>
      </c>
      <c r="D591" s="373"/>
      <c r="E591" s="346">
        <v>54.63</v>
      </c>
      <c r="F591" s="373"/>
      <c r="G591" s="347">
        <v>10.15</v>
      </c>
      <c r="H591" s="374"/>
      <c r="I591" s="348">
        <v>0.1381</v>
      </c>
      <c r="J591" s="348">
        <v>3.9319999999999999</v>
      </c>
      <c r="K591" s="348">
        <v>2.6288999999999998</v>
      </c>
      <c r="L591" s="348">
        <v>4.6067999999999998</v>
      </c>
      <c r="M591" s="348">
        <v>-5.7305000000000001</v>
      </c>
      <c r="N591" s="350">
        <v>-3.2688000000000001</v>
      </c>
      <c r="O591" s="348" t="s">
        <v>430</v>
      </c>
      <c r="P591" s="348" t="s">
        <v>430</v>
      </c>
      <c r="Q591" s="348" t="s">
        <v>430</v>
      </c>
      <c r="R591" s="348" t="s">
        <v>430</v>
      </c>
      <c r="S591" s="348">
        <v>11.147600000000001</v>
      </c>
      <c r="T591" s="348">
        <v>-6.3220999999999998</v>
      </c>
      <c r="U591" s="348">
        <v>-2.4695</v>
      </c>
      <c r="V591" s="348">
        <v>-6.3135000000000003</v>
      </c>
      <c r="W591" s="348">
        <v>2.2875999999999999</v>
      </c>
      <c r="X591" s="348">
        <v>0.91600000000000004</v>
      </c>
      <c r="Y591" s="374"/>
      <c r="Z591" s="346">
        <v>10</v>
      </c>
      <c r="AA591" s="346">
        <v>10</v>
      </c>
      <c r="AB591" s="346">
        <v>8</v>
      </c>
      <c r="AC591" s="346">
        <v>6</v>
      </c>
      <c r="AD591" s="346">
        <v>8</v>
      </c>
      <c r="AE591" s="346">
        <v>7</v>
      </c>
      <c r="AF591" s="346" t="s">
        <v>430</v>
      </c>
      <c r="AG591" s="346" t="s">
        <v>430</v>
      </c>
      <c r="AH591" s="346" t="s">
        <v>430</v>
      </c>
      <c r="AI591" s="346" t="s">
        <v>430</v>
      </c>
      <c r="AJ591" s="346">
        <v>6</v>
      </c>
      <c r="AK591" s="346">
        <v>8</v>
      </c>
      <c r="AL591" s="346">
        <v>8</v>
      </c>
      <c r="AM591" s="346">
        <v>8</v>
      </c>
      <c r="AN591" s="346">
        <v>9</v>
      </c>
      <c r="AO591" s="373"/>
      <c r="AP591" s="348" t="s">
        <v>430</v>
      </c>
      <c r="AQ591" s="348" t="s">
        <v>430</v>
      </c>
      <c r="AR591" s="348" t="s">
        <v>430</v>
      </c>
      <c r="AS591" s="348" t="s">
        <v>430</v>
      </c>
      <c r="AT591" s="348">
        <v>-6.32</v>
      </c>
      <c r="AU591" s="351"/>
      <c r="AV591" s="346" t="s">
        <v>430</v>
      </c>
      <c r="AW591" s="346" t="s">
        <v>430</v>
      </c>
      <c r="AX591" s="346" t="s">
        <v>430</v>
      </c>
      <c r="AY591" s="346" t="s">
        <v>430</v>
      </c>
      <c r="AZ591" s="346">
        <v>8</v>
      </c>
      <c r="BA591" s="362"/>
      <c r="BB591" s="348">
        <v>12.329006599427601</v>
      </c>
      <c r="BC591" s="375">
        <v>0.97910523630270296</v>
      </c>
      <c r="BD591" s="375">
        <v>-1.4522462897250499E-2</v>
      </c>
      <c r="BE591" s="375">
        <v>-0.169551762657248</v>
      </c>
      <c r="BF591" s="374"/>
      <c r="BG591" s="348">
        <v>60.671700000000001</v>
      </c>
      <c r="BH591" s="348">
        <v>13.0098</v>
      </c>
      <c r="BI591" s="348">
        <v>14.4339</v>
      </c>
      <c r="BJ591" s="348">
        <v>11.884600000000001</v>
      </c>
      <c r="BK591" s="373"/>
      <c r="BL591" s="372" t="s">
        <v>3381</v>
      </c>
      <c r="BM591" s="372" t="s">
        <v>3382</v>
      </c>
      <c r="BN591" s="372" t="s">
        <v>3383</v>
      </c>
      <c r="BO591" s="372" t="s">
        <v>3384</v>
      </c>
      <c r="BP591" s="372" t="s">
        <v>3385</v>
      </c>
      <c r="BQ591" s="373"/>
      <c r="BR591" s="354" t="s">
        <v>554</v>
      </c>
    </row>
    <row r="592" spans="1:70" s="428" customFormat="1" x14ac:dyDescent="0.25">
      <c r="A592" s="885" t="s">
        <v>93</v>
      </c>
      <c r="B592" s="402"/>
      <c r="C592" s="724"/>
      <c r="D592" s="402"/>
      <c r="E592" s="403"/>
      <c r="F592" s="402"/>
      <c r="G592" s="404"/>
      <c r="H592" s="406"/>
      <c r="I592" s="405">
        <v>0.42309999999999998</v>
      </c>
      <c r="J592" s="405">
        <v>4.6666999999999996</v>
      </c>
      <c r="K592" s="405">
        <v>3.9956</v>
      </c>
      <c r="L592" s="405">
        <v>6.6990999999999996</v>
      </c>
      <c r="M592" s="405">
        <v>-1.9538</v>
      </c>
      <c r="N592" s="407">
        <v>0.28060000000000002</v>
      </c>
      <c r="O592" s="405">
        <v>2.8624999999999998</v>
      </c>
      <c r="P592" s="405">
        <v>13.037000000000001</v>
      </c>
      <c r="Q592" s="405">
        <v>11.6396</v>
      </c>
      <c r="R592" s="405">
        <v>12.772500000000001</v>
      </c>
      <c r="S592" s="405">
        <v>13.160399999999999</v>
      </c>
      <c r="T592" s="405">
        <v>-2.7705000000000002</v>
      </c>
      <c r="U592" s="405">
        <v>1.3644000000000001</v>
      </c>
      <c r="V592" s="405">
        <v>-2.2044000000000001</v>
      </c>
      <c r="W592" s="405">
        <v>2.6478999999999999</v>
      </c>
      <c r="X592" s="405">
        <v>12.5802</v>
      </c>
      <c r="Y592" s="406"/>
      <c r="Z592" s="403">
        <v>10</v>
      </c>
      <c r="AA592" s="403">
        <v>10</v>
      </c>
      <c r="AB592" s="403">
        <v>10</v>
      </c>
      <c r="AC592" s="403">
        <v>10</v>
      </c>
      <c r="AD592" s="403">
        <v>9</v>
      </c>
      <c r="AE592" s="403">
        <v>9</v>
      </c>
      <c r="AF592" s="403">
        <v>8</v>
      </c>
      <c r="AG592" s="403">
        <v>8</v>
      </c>
      <c r="AH592" s="403">
        <v>8</v>
      </c>
      <c r="AI592" s="403">
        <v>1</v>
      </c>
      <c r="AJ592" s="403">
        <v>10</v>
      </c>
      <c r="AK592" s="403">
        <v>9</v>
      </c>
      <c r="AL592" s="403">
        <v>9</v>
      </c>
      <c r="AM592" s="403">
        <v>9</v>
      </c>
      <c r="AN592" s="403">
        <v>10</v>
      </c>
      <c r="AO592" s="402"/>
      <c r="AP592" s="405">
        <v>12.47</v>
      </c>
      <c r="AQ592" s="405">
        <v>11.904999999999999</v>
      </c>
      <c r="AR592" s="405">
        <v>10.105</v>
      </c>
      <c r="AS592" s="405">
        <v>6.01</v>
      </c>
      <c r="AT592" s="405">
        <v>0.37666666666666698</v>
      </c>
      <c r="AU592" s="408"/>
      <c r="AV592" s="403">
        <v>1</v>
      </c>
      <c r="AW592" s="403">
        <v>2</v>
      </c>
      <c r="AX592" s="403">
        <v>8</v>
      </c>
      <c r="AY592" s="403">
        <v>8</v>
      </c>
      <c r="AZ592" s="403">
        <v>9</v>
      </c>
      <c r="BA592" s="409"/>
      <c r="BB592" s="405"/>
      <c r="BC592" s="410"/>
      <c r="BD592" s="410"/>
      <c r="BE592" s="410"/>
      <c r="BF592" s="406"/>
      <c r="BG592" s="405"/>
      <c r="BH592" s="405"/>
      <c r="BI592" s="405"/>
      <c r="BJ592" s="405"/>
      <c r="BK592" s="402"/>
      <c r="BL592" s="401"/>
      <c r="BM592" s="401"/>
      <c r="BN592" s="401"/>
      <c r="BO592" s="401"/>
      <c r="BP592" s="401"/>
      <c r="BQ592" s="402"/>
      <c r="BR592" s="411"/>
    </row>
    <row r="593" spans="1:70" s="428" customFormat="1" x14ac:dyDescent="0.25">
      <c r="A593" s="886" t="s">
        <v>94</v>
      </c>
      <c r="B593" s="373"/>
      <c r="C593" s="719"/>
      <c r="D593" s="373"/>
      <c r="E593" s="346"/>
      <c r="F593" s="373"/>
      <c r="G593" s="347"/>
      <c r="H593" s="374"/>
      <c r="I593" s="348">
        <v>1.1994</v>
      </c>
      <c r="J593" s="348">
        <v>5.7241999999999997</v>
      </c>
      <c r="K593" s="348">
        <v>8.5571000000000002</v>
      </c>
      <c r="L593" s="348">
        <v>25.1617</v>
      </c>
      <c r="M593" s="348">
        <v>17.011199999999999</v>
      </c>
      <c r="N593" s="350">
        <v>17.558599999999998</v>
      </c>
      <c r="O593" s="348">
        <v>7.5556999999999999</v>
      </c>
      <c r="P593" s="348">
        <v>21.517199999999999</v>
      </c>
      <c r="Q593" s="348">
        <v>21.7</v>
      </c>
      <c r="R593" s="348">
        <v>12.772500000000001</v>
      </c>
      <c r="S593" s="348">
        <v>33.878300000000003</v>
      </c>
      <c r="T593" s="348">
        <v>15.2776</v>
      </c>
      <c r="U593" s="348">
        <v>21.3123</v>
      </c>
      <c r="V593" s="348">
        <v>14.7826</v>
      </c>
      <c r="W593" s="348">
        <v>4.0839999999999996</v>
      </c>
      <c r="X593" s="348">
        <v>29.007100000000001</v>
      </c>
      <c r="Y593" s="374"/>
      <c r="Z593" s="346"/>
      <c r="AA593" s="346"/>
      <c r="AB593" s="346"/>
      <c r="AC593" s="346"/>
      <c r="AD593" s="346"/>
      <c r="AE593" s="346"/>
      <c r="AF593" s="346"/>
      <c r="AG593" s="346"/>
      <c r="AH593" s="346"/>
      <c r="AI593" s="346"/>
      <c r="AJ593" s="346"/>
      <c r="AK593" s="346"/>
      <c r="AL593" s="346"/>
      <c r="AM593" s="346"/>
      <c r="AN593" s="346"/>
      <c r="AO593" s="373"/>
      <c r="AP593" s="348">
        <v>12.47</v>
      </c>
      <c r="AQ593" s="348">
        <v>12.26</v>
      </c>
      <c r="AR593" s="348">
        <v>18.89</v>
      </c>
      <c r="AS593" s="348">
        <v>16.23</v>
      </c>
      <c r="AT593" s="348">
        <v>36.65</v>
      </c>
      <c r="AU593" s="351"/>
      <c r="AV593" s="346"/>
      <c r="AW593" s="346"/>
      <c r="AX593" s="346"/>
      <c r="AY593" s="346"/>
      <c r="AZ593" s="346"/>
      <c r="BA593" s="362"/>
      <c r="BB593" s="348"/>
      <c r="BC593" s="375"/>
      <c r="BD593" s="375"/>
      <c r="BE593" s="375"/>
      <c r="BF593" s="374"/>
      <c r="BG593" s="348"/>
      <c r="BH593" s="348"/>
      <c r="BI593" s="348"/>
      <c r="BJ593" s="348"/>
      <c r="BK593" s="373"/>
      <c r="BL593" s="372"/>
      <c r="BM593" s="372"/>
      <c r="BN593" s="372"/>
      <c r="BO593" s="372"/>
      <c r="BP593" s="372"/>
      <c r="BQ593" s="373"/>
      <c r="BR593" s="354"/>
    </row>
    <row r="594" spans="1:70" s="428" customFormat="1" x14ac:dyDescent="0.25">
      <c r="A594" s="886" t="s">
        <v>95</v>
      </c>
      <c r="B594" s="373"/>
      <c r="C594" s="719"/>
      <c r="D594" s="373"/>
      <c r="E594" s="346"/>
      <c r="F594" s="373"/>
      <c r="G594" s="347"/>
      <c r="H594" s="374"/>
      <c r="I594" s="348">
        <v>0.1381</v>
      </c>
      <c r="J594" s="348">
        <v>3.9319999999999999</v>
      </c>
      <c r="K594" s="348">
        <v>2.4893000000000001</v>
      </c>
      <c r="L594" s="348">
        <v>2.5647000000000002</v>
      </c>
      <c r="M594" s="348">
        <v>-5.9652000000000003</v>
      </c>
      <c r="N594" s="350">
        <v>-5.6085000000000003</v>
      </c>
      <c r="O594" s="348">
        <v>0.1123</v>
      </c>
      <c r="P594" s="348">
        <v>10.0855</v>
      </c>
      <c r="Q594" s="348">
        <v>8.5</v>
      </c>
      <c r="R594" s="348">
        <v>12.772500000000001</v>
      </c>
      <c r="S594" s="348">
        <v>6.1073000000000004</v>
      </c>
      <c r="T594" s="348">
        <v>-6.7762000000000002</v>
      </c>
      <c r="U594" s="348">
        <v>-4.0575000000000001</v>
      </c>
      <c r="V594" s="348">
        <v>-8.0885999999999996</v>
      </c>
      <c r="W594" s="348">
        <v>1.5932999999999999</v>
      </c>
      <c r="X594" s="348">
        <v>0.91600000000000004</v>
      </c>
      <c r="Y594" s="374"/>
      <c r="Z594" s="346"/>
      <c r="AA594" s="346"/>
      <c r="AB594" s="346"/>
      <c r="AC594" s="346"/>
      <c r="AD594" s="346"/>
      <c r="AE594" s="346"/>
      <c r="AF594" s="346"/>
      <c r="AG594" s="346"/>
      <c r="AH594" s="346"/>
      <c r="AI594" s="346"/>
      <c r="AJ594" s="346"/>
      <c r="AK594" s="346"/>
      <c r="AL594" s="346"/>
      <c r="AM594" s="346"/>
      <c r="AN594" s="346"/>
      <c r="AO594" s="373"/>
      <c r="AP594" s="348">
        <v>12.47</v>
      </c>
      <c r="AQ594" s="348">
        <v>11.55</v>
      </c>
      <c r="AR594" s="348">
        <v>7.39</v>
      </c>
      <c r="AS594" s="348">
        <v>2.68</v>
      </c>
      <c r="AT594" s="348">
        <v>-7.35</v>
      </c>
      <c r="AU594" s="351"/>
      <c r="AV594" s="346"/>
      <c r="AW594" s="346"/>
      <c r="AX594" s="346"/>
      <c r="AY594" s="346"/>
      <c r="AZ594" s="346"/>
      <c r="BA594" s="362"/>
      <c r="BB594" s="348"/>
      <c r="BC594" s="375"/>
      <c r="BD594" s="375"/>
      <c r="BE594" s="375"/>
      <c r="BF594" s="374"/>
      <c r="BG594" s="348"/>
      <c r="BH594" s="348"/>
      <c r="BI594" s="348"/>
      <c r="BJ594" s="348"/>
      <c r="BK594" s="373"/>
      <c r="BL594" s="372"/>
      <c r="BM594" s="372"/>
      <c r="BN594" s="372"/>
      <c r="BO594" s="372"/>
      <c r="BP594" s="372"/>
      <c r="BQ594" s="373"/>
      <c r="BR594" s="354"/>
    </row>
    <row r="595" spans="1:70" s="428" customFormat="1" x14ac:dyDescent="0.25">
      <c r="A595" s="887" t="s">
        <v>96</v>
      </c>
      <c r="B595" s="413"/>
      <c r="C595" s="725"/>
      <c r="D595" s="413"/>
      <c r="E595" s="414"/>
      <c r="F595" s="413"/>
      <c r="G595" s="415"/>
      <c r="H595" s="417"/>
      <c r="I595" s="416">
        <v>0.32765</v>
      </c>
      <c r="J595" s="416">
        <v>4.4821</v>
      </c>
      <c r="K595" s="416">
        <v>3.4715500000000001</v>
      </c>
      <c r="L595" s="416">
        <v>4.7786499999999998</v>
      </c>
      <c r="M595" s="416">
        <v>-4.0534999999999997</v>
      </c>
      <c r="N595" s="418">
        <v>-0.17680000000000001</v>
      </c>
      <c r="O595" s="416">
        <v>1.9152</v>
      </c>
      <c r="P595" s="416">
        <v>11.624700000000001</v>
      </c>
      <c r="Q595" s="416">
        <v>10.4726</v>
      </c>
      <c r="R595" s="416">
        <v>12.772500000000001</v>
      </c>
      <c r="S595" s="416">
        <v>11.1488</v>
      </c>
      <c r="T595" s="416">
        <v>-4.7680999999999996</v>
      </c>
      <c r="U595" s="416">
        <v>-1.7123999999999999</v>
      </c>
      <c r="V595" s="416">
        <v>-4.2522000000000002</v>
      </c>
      <c r="W595" s="416">
        <v>2.6055999999999999</v>
      </c>
      <c r="X595" s="416">
        <v>12.9101</v>
      </c>
      <c r="Y595" s="417"/>
      <c r="Z595" s="414"/>
      <c r="AA595" s="414"/>
      <c r="AB595" s="414"/>
      <c r="AC595" s="414"/>
      <c r="AD595" s="414"/>
      <c r="AE595" s="414"/>
      <c r="AF595" s="414"/>
      <c r="AG595" s="414"/>
      <c r="AH595" s="414"/>
      <c r="AI595" s="414"/>
      <c r="AJ595" s="414"/>
      <c r="AK595" s="414"/>
      <c r="AL595" s="414"/>
      <c r="AM595" s="414"/>
      <c r="AN595" s="414"/>
      <c r="AO595" s="413"/>
      <c r="AP595" s="416">
        <v>12.47</v>
      </c>
      <c r="AQ595" s="416">
        <v>11.9</v>
      </c>
      <c r="AR595" s="416">
        <v>9.0399999999999991</v>
      </c>
      <c r="AS595" s="416">
        <v>4.92</v>
      </c>
      <c r="AT595" s="416">
        <v>-4.24</v>
      </c>
      <c r="AU595" s="419"/>
      <c r="AV595" s="414"/>
      <c r="AW595" s="414"/>
      <c r="AX595" s="414"/>
      <c r="AY595" s="414"/>
      <c r="AZ595" s="414"/>
      <c r="BA595" s="420"/>
      <c r="BB595" s="416"/>
      <c r="BC595" s="421"/>
      <c r="BD595" s="421"/>
      <c r="BE595" s="421"/>
      <c r="BF595" s="417"/>
      <c r="BG595" s="416"/>
      <c r="BH595" s="416"/>
      <c r="BI595" s="416"/>
      <c r="BJ595" s="416"/>
      <c r="BK595" s="413"/>
      <c r="BL595" s="412"/>
      <c r="BM595" s="412"/>
      <c r="BN595" s="412"/>
      <c r="BO595" s="412"/>
      <c r="BP595" s="412"/>
      <c r="BQ595" s="413"/>
      <c r="BR595" s="422"/>
    </row>
    <row r="596" spans="1:70" s="428" customFormat="1" ht="14.5" customHeight="1" x14ac:dyDescent="0.35">
      <c r="A596" s="874" t="s">
        <v>4018</v>
      </c>
      <c r="B596" s="862"/>
      <c r="C596" s="863"/>
      <c r="D596" s="862"/>
      <c r="E596" s="864"/>
      <c r="F596" s="862"/>
      <c r="G596" s="865"/>
      <c r="H596" s="867"/>
      <c r="I596" s="866"/>
      <c r="J596" s="866"/>
      <c r="K596" s="866"/>
      <c r="L596" s="866"/>
      <c r="M596" s="866"/>
      <c r="N596" s="868"/>
      <c r="O596" s="866"/>
      <c r="P596" s="866"/>
      <c r="Q596" s="866"/>
      <c r="R596" s="866"/>
      <c r="S596" s="866"/>
      <c r="T596" s="866"/>
      <c r="U596" s="866"/>
      <c r="V596" s="866"/>
      <c r="W596" s="866"/>
      <c r="X596" s="866"/>
      <c r="Y596" s="867"/>
      <c r="Z596" s="864"/>
      <c r="AA596" s="864"/>
      <c r="AB596" s="864"/>
      <c r="AC596" s="864"/>
      <c r="AD596" s="864"/>
      <c r="AE596" s="864"/>
      <c r="AF596" s="864"/>
      <c r="AG596" s="864"/>
      <c r="AH596" s="864"/>
      <c r="AI596" s="864"/>
      <c r="AJ596" s="864"/>
      <c r="AK596" s="864"/>
      <c r="AL596" s="864"/>
      <c r="AM596" s="864"/>
      <c r="AN596" s="864"/>
      <c r="AO596" s="862"/>
      <c r="AP596" s="866"/>
      <c r="AQ596" s="866"/>
      <c r="AR596" s="866"/>
      <c r="AS596" s="866"/>
      <c r="AT596" s="866"/>
      <c r="AU596" s="869"/>
      <c r="AV596" s="864"/>
      <c r="AW596" s="864"/>
      <c r="AX596" s="864"/>
      <c r="AY596" s="864"/>
      <c r="AZ596" s="864"/>
      <c r="BA596" s="870"/>
      <c r="BB596" s="866"/>
      <c r="BC596" s="871"/>
      <c r="BD596" s="871"/>
      <c r="BE596" s="871"/>
      <c r="BF596" s="867"/>
      <c r="BG596" s="866"/>
      <c r="BH596" s="866"/>
      <c r="BI596" s="866"/>
      <c r="BJ596" s="866"/>
      <c r="BK596" s="862"/>
      <c r="BL596" s="872"/>
      <c r="BM596" s="872"/>
      <c r="BN596" s="872"/>
      <c r="BO596" s="872"/>
      <c r="BP596" s="872"/>
      <c r="BQ596" s="862"/>
      <c r="BR596" s="873"/>
    </row>
    <row r="597" spans="1:70" s="428" customFormat="1" x14ac:dyDescent="0.25">
      <c r="A597" s="345" t="s">
        <v>4019</v>
      </c>
      <c r="B597" s="373"/>
      <c r="C597" s="719">
        <v>45863</v>
      </c>
      <c r="D597" s="373"/>
      <c r="E597" s="346">
        <v>2046.62</v>
      </c>
      <c r="F597" s="373"/>
      <c r="G597" s="347">
        <v>10.98</v>
      </c>
      <c r="H597" s="374"/>
      <c r="I597" s="348">
        <v>0.64159999999999995</v>
      </c>
      <c r="J597" s="348">
        <v>5.0717999999999996</v>
      </c>
      <c r="K597" s="348">
        <v>3.0019</v>
      </c>
      <c r="L597" s="348">
        <v>7.7526999999999999</v>
      </c>
      <c r="M597" s="348">
        <v>4.4718999999999998</v>
      </c>
      <c r="N597" s="350" t="s">
        <v>430</v>
      </c>
      <c r="O597" s="348" t="s">
        <v>430</v>
      </c>
      <c r="P597" s="348" t="s">
        <v>430</v>
      </c>
      <c r="Q597" s="348" t="s">
        <v>430</v>
      </c>
      <c r="R597" s="348" t="s">
        <v>430</v>
      </c>
      <c r="S597" s="348">
        <v>12.962999999999999</v>
      </c>
      <c r="T597" s="348">
        <v>2.6168</v>
      </c>
      <c r="U597" s="348">
        <v>9.5808</v>
      </c>
      <c r="V597" s="348" t="s">
        <v>430</v>
      </c>
      <c r="W597" s="348">
        <v>1.4786999999999999</v>
      </c>
      <c r="X597" s="348">
        <v>9.8000000000000007</v>
      </c>
      <c r="Y597" s="374"/>
      <c r="Z597" s="346">
        <v>5</v>
      </c>
      <c r="AA597" s="346">
        <v>4</v>
      </c>
      <c r="AB597" s="346">
        <v>7</v>
      </c>
      <c r="AC597" s="346">
        <v>7</v>
      </c>
      <c r="AD597" s="346">
        <v>6</v>
      </c>
      <c r="AE597" s="346" t="s">
        <v>430</v>
      </c>
      <c r="AF597" s="346" t="s">
        <v>430</v>
      </c>
      <c r="AG597" s="346" t="s">
        <v>430</v>
      </c>
      <c r="AH597" s="346" t="s">
        <v>430</v>
      </c>
      <c r="AI597" s="346" t="s">
        <v>430</v>
      </c>
      <c r="AJ597" s="346">
        <v>7</v>
      </c>
      <c r="AK597" s="346">
        <v>6</v>
      </c>
      <c r="AL597" s="346">
        <v>5</v>
      </c>
      <c r="AM597" s="346" t="s">
        <v>430</v>
      </c>
      <c r="AN597" s="346">
        <v>6</v>
      </c>
      <c r="AO597" s="373"/>
      <c r="AP597" s="348" t="s">
        <v>430</v>
      </c>
      <c r="AQ597" s="348" t="s">
        <v>430</v>
      </c>
      <c r="AR597" s="348" t="s">
        <v>430</v>
      </c>
      <c r="AS597" s="348" t="s">
        <v>430</v>
      </c>
      <c r="AT597" s="348" t="s">
        <v>430</v>
      </c>
      <c r="AU597" s="351"/>
      <c r="AV597" s="346" t="s">
        <v>430</v>
      </c>
      <c r="AW597" s="346" t="s">
        <v>430</v>
      </c>
      <c r="AX597" s="346" t="s">
        <v>430</v>
      </c>
      <c r="AY597" s="346" t="s">
        <v>430</v>
      </c>
      <c r="AZ597" s="346" t="s">
        <v>430</v>
      </c>
      <c r="BA597" s="362"/>
      <c r="BB597" s="348">
        <v>10.329694144513599</v>
      </c>
      <c r="BC597" s="375">
        <v>0.87129893935503799</v>
      </c>
      <c r="BD597" s="375">
        <v>4.9911178282742101E-2</v>
      </c>
      <c r="BE597" s="375">
        <v>0.71887406837669798</v>
      </c>
      <c r="BF597" s="374"/>
      <c r="BG597" s="348">
        <v>50.399799999999999</v>
      </c>
      <c r="BH597" s="348">
        <v>26.3462</v>
      </c>
      <c r="BI597" s="348">
        <v>14.3466</v>
      </c>
      <c r="BJ597" s="348">
        <v>8.9074000000000009</v>
      </c>
      <c r="BK597" s="373"/>
      <c r="BL597" s="372" t="s">
        <v>3388</v>
      </c>
      <c r="BM597" s="372" t="s">
        <v>3389</v>
      </c>
      <c r="BN597" s="372" t="s">
        <v>3390</v>
      </c>
      <c r="BO597" s="372" t="s">
        <v>3391</v>
      </c>
      <c r="BP597" s="372" t="s">
        <v>3392</v>
      </c>
      <c r="BQ597" s="373"/>
      <c r="BR597" s="354" t="s">
        <v>436</v>
      </c>
    </row>
    <row r="598" spans="1:70" s="428" customFormat="1" ht="11" x14ac:dyDescent="0.3">
      <c r="A598" s="841" t="s">
        <v>4020</v>
      </c>
      <c r="B598" s="842"/>
      <c r="C598" s="843">
        <v>45889</v>
      </c>
      <c r="D598" s="842"/>
      <c r="E598" s="844">
        <v>1477.46</v>
      </c>
      <c r="F598" s="842"/>
      <c r="G598" s="845">
        <v>10.632999999999999</v>
      </c>
      <c r="H598" s="847"/>
      <c r="I598" s="846">
        <v>0.31130000000000002</v>
      </c>
      <c r="J598" s="846">
        <v>4.5629</v>
      </c>
      <c r="K598" s="846">
        <v>3.0030000000000001</v>
      </c>
      <c r="L598" s="846">
        <v>8.2019000000000002</v>
      </c>
      <c r="M598" s="846">
        <v>3.2631000000000001</v>
      </c>
      <c r="N598" s="848" t="s">
        <v>430</v>
      </c>
      <c r="O598" s="846" t="s">
        <v>430</v>
      </c>
      <c r="P598" s="846" t="s">
        <v>430</v>
      </c>
      <c r="Q598" s="846" t="s">
        <v>430</v>
      </c>
      <c r="R598" s="846" t="s">
        <v>430</v>
      </c>
      <c r="S598" s="846">
        <v>14.137</v>
      </c>
      <c r="T598" s="846">
        <v>0.41549999999999998</v>
      </c>
      <c r="U598" s="846">
        <v>7.0688000000000004</v>
      </c>
      <c r="V598" s="846" t="s">
        <v>430</v>
      </c>
      <c r="W598" s="846">
        <v>0.73899999999999999</v>
      </c>
      <c r="X598" s="846">
        <v>6.33</v>
      </c>
      <c r="Y598" s="847"/>
      <c r="Z598" s="844">
        <v>8</v>
      </c>
      <c r="AA598" s="844">
        <v>5</v>
      </c>
      <c r="AB598" s="844">
        <v>6</v>
      </c>
      <c r="AC598" s="844">
        <v>6</v>
      </c>
      <c r="AD598" s="844">
        <v>7</v>
      </c>
      <c r="AE598" s="844" t="s">
        <v>430</v>
      </c>
      <c r="AF598" s="844" t="s">
        <v>430</v>
      </c>
      <c r="AG598" s="844" t="s">
        <v>430</v>
      </c>
      <c r="AH598" s="844" t="s">
        <v>430</v>
      </c>
      <c r="AI598" s="844" t="s">
        <v>430</v>
      </c>
      <c r="AJ598" s="844">
        <v>6</v>
      </c>
      <c r="AK598" s="844">
        <v>7</v>
      </c>
      <c r="AL598" s="844">
        <v>7</v>
      </c>
      <c r="AM598" s="844" t="s">
        <v>430</v>
      </c>
      <c r="AN598" s="844">
        <v>8</v>
      </c>
      <c r="AO598" s="842"/>
      <c r="AP598" s="846" t="s">
        <v>430</v>
      </c>
      <c r="AQ598" s="846" t="s">
        <v>430</v>
      </c>
      <c r="AR598" s="846" t="s">
        <v>430</v>
      </c>
      <c r="AS598" s="846" t="s">
        <v>430</v>
      </c>
      <c r="AT598" s="846" t="s">
        <v>430</v>
      </c>
      <c r="AU598" s="849"/>
      <c r="AV598" s="844" t="s">
        <v>430</v>
      </c>
      <c r="AW598" s="844" t="s">
        <v>430</v>
      </c>
      <c r="AX598" s="844" t="s">
        <v>430</v>
      </c>
      <c r="AY598" s="844" t="s">
        <v>430</v>
      </c>
      <c r="AZ598" s="844" t="s">
        <v>430</v>
      </c>
      <c r="BA598" s="851"/>
      <c r="BB598" s="846">
        <v>12.821282060688601</v>
      </c>
      <c r="BC598" s="852">
        <v>1.0518854435482099</v>
      </c>
      <c r="BD598" s="852">
        <v>5.3039488846237598E-3</v>
      </c>
      <c r="BE598" s="852">
        <v>0.592558380334685</v>
      </c>
      <c r="BF598" s="847"/>
      <c r="BG598" s="846">
        <v>38.879800000000003</v>
      </c>
      <c r="BH598" s="846">
        <v>53.769100000000002</v>
      </c>
      <c r="BI598" s="846">
        <v>3.2537699999999998</v>
      </c>
      <c r="BJ598" s="846">
        <v>4.0973300000000004</v>
      </c>
      <c r="BK598" s="842"/>
      <c r="BL598" s="855" t="s">
        <v>3394</v>
      </c>
      <c r="BM598" s="855" t="s">
        <v>3395</v>
      </c>
      <c r="BN598" s="855" t="s">
        <v>3396</v>
      </c>
      <c r="BO598" s="855" t="s">
        <v>3397</v>
      </c>
      <c r="BP598" s="855" t="s">
        <v>3398</v>
      </c>
      <c r="BQ598" s="842"/>
      <c r="BR598" s="856" t="s">
        <v>602</v>
      </c>
    </row>
    <row r="599" spans="1:70" s="428" customFormat="1" x14ac:dyDescent="0.25">
      <c r="A599" s="345" t="s">
        <v>4021</v>
      </c>
      <c r="B599" s="373"/>
      <c r="C599" s="719">
        <v>45250</v>
      </c>
      <c r="D599" s="373"/>
      <c r="E599" s="346">
        <v>1353.6</v>
      </c>
      <c r="F599" s="373"/>
      <c r="G599" s="347">
        <v>15.8688</v>
      </c>
      <c r="H599" s="374"/>
      <c r="I599" s="348">
        <v>0.998</v>
      </c>
      <c r="J599" s="348">
        <v>3.7963</v>
      </c>
      <c r="K599" s="348">
        <v>4.4832000000000001</v>
      </c>
      <c r="L599" s="348">
        <v>14.917199999999999</v>
      </c>
      <c r="M599" s="348">
        <v>8.4601000000000006</v>
      </c>
      <c r="N599" s="350">
        <v>9.0317000000000007</v>
      </c>
      <c r="O599" s="348">
        <v>1.1940999999999999</v>
      </c>
      <c r="P599" s="348" t="s">
        <v>430</v>
      </c>
      <c r="Q599" s="348" t="s">
        <v>430</v>
      </c>
      <c r="R599" s="348" t="s">
        <v>430</v>
      </c>
      <c r="S599" s="348">
        <v>22.337800000000001</v>
      </c>
      <c r="T599" s="348">
        <v>7.2382999999999997</v>
      </c>
      <c r="U599" s="348">
        <v>12.8392</v>
      </c>
      <c r="V599" s="348">
        <v>6.0415999999999999</v>
      </c>
      <c r="W599" s="348">
        <v>1.8425</v>
      </c>
      <c r="X599" s="348">
        <v>19.6157</v>
      </c>
      <c r="Y599" s="374"/>
      <c r="Z599" s="346">
        <v>1</v>
      </c>
      <c r="AA599" s="346">
        <v>8</v>
      </c>
      <c r="AB599" s="346">
        <v>5</v>
      </c>
      <c r="AC599" s="346">
        <v>4</v>
      </c>
      <c r="AD599" s="346">
        <v>4</v>
      </c>
      <c r="AE599" s="346">
        <v>4</v>
      </c>
      <c r="AF599" s="346">
        <v>2</v>
      </c>
      <c r="AG599" s="346" t="s">
        <v>430</v>
      </c>
      <c r="AH599" s="346" t="s">
        <v>430</v>
      </c>
      <c r="AI599" s="346" t="s">
        <v>430</v>
      </c>
      <c r="AJ599" s="346">
        <v>3</v>
      </c>
      <c r="AK599" s="346">
        <v>4</v>
      </c>
      <c r="AL599" s="346">
        <v>3</v>
      </c>
      <c r="AM599" s="346">
        <v>4</v>
      </c>
      <c r="AN599" s="346">
        <v>5</v>
      </c>
      <c r="AO599" s="373"/>
      <c r="AP599" s="348" t="s">
        <v>430</v>
      </c>
      <c r="AQ599" s="348" t="s">
        <v>430</v>
      </c>
      <c r="AR599" s="348" t="s">
        <v>430</v>
      </c>
      <c r="AS599" s="348" t="s">
        <v>430</v>
      </c>
      <c r="AT599" s="348">
        <v>18.29</v>
      </c>
      <c r="AU599" s="351"/>
      <c r="AV599" s="346" t="s">
        <v>430</v>
      </c>
      <c r="AW599" s="346" t="s">
        <v>430</v>
      </c>
      <c r="AX599" s="346" t="s">
        <v>430</v>
      </c>
      <c r="AY599" s="346" t="s">
        <v>430</v>
      </c>
      <c r="AZ599" s="346">
        <v>4</v>
      </c>
      <c r="BA599" s="362"/>
      <c r="BB599" s="348">
        <v>15.4142311664065</v>
      </c>
      <c r="BC599" s="375">
        <v>0.99797996453637305</v>
      </c>
      <c r="BD599" s="375">
        <v>5.73372033055079E-2</v>
      </c>
      <c r="BE599" s="375">
        <v>0.67509138412456704</v>
      </c>
      <c r="BF599" s="374"/>
      <c r="BG599" s="348">
        <v>36.793399999999998</v>
      </c>
      <c r="BH599" s="348">
        <v>30.381699999999999</v>
      </c>
      <c r="BI599" s="348">
        <v>4.4366300000000001</v>
      </c>
      <c r="BJ599" s="348">
        <v>28.388269999999999</v>
      </c>
      <c r="BK599" s="373"/>
      <c r="BL599" s="372" t="s">
        <v>3400</v>
      </c>
      <c r="BM599" s="372" t="s">
        <v>3401</v>
      </c>
      <c r="BN599" s="372" t="s">
        <v>3402</v>
      </c>
      <c r="BO599" s="372" t="s">
        <v>3403</v>
      </c>
      <c r="BP599" s="372" t="s">
        <v>3404</v>
      </c>
      <c r="BQ599" s="373"/>
      <c r="BR599" s="354" t="s">
        <v>547</v>
      </c>
    </row>
    <row r="600" spans="1:70" s="428" customFormat="1" x14ac:dyDescent="0.25">
      <c r="A600" s="345" t="s">
        <v>4022</v>
      </c>
      <c r="B600" s="373"/>
      <c r="C600" s="719">
        <v>45638</v>
      </c>
      <c r="D600" s="373"/>
      <c r="E600" s="346">
        <v>965.38099999999997</v>
      </c>
      <c r="F600" s="373"/>
      <c r="G600" s="347">
        <v>9.01</v>
      </c>
      <c r="H600" s="374"/>
      <c r="I600" s="348">
        <v>0.55800000000000005</v>
      </c>
      <c r="J600" s="348">
        <v>4.1618000000000004</v>
      </c>
      <c r="K600" s="348">
        <v>0.78300000000000003</v>
      </c>
      <c r="L600" s="348">
        <v>3.2073</v>
      </c>
      <c r="M600" s="348">
        <v>-2.2776999999999998</v>
      </c>
      <c r="N600" s="350">
        <v>-2.0651999999999999</v>
      </c>
      <c r="O600" s="348" t="s">
        <v>430</v>
      </c>
      <c r="P600" s="348" t="s">
        <v>430</v>
      </c>
      <c r="Q600" s="348" t="s">
        <v>430</v>
      </c>
      <c r="R600" s="348" t="s">
        <v>430</v>
      </c>
      <c r="S600" s="348">
        <v>9.8780000000000001</v>
      </c>
      <c r="T600" s="348">
        <v>-5.1578999999999997</v>
      </c>
      <c r="U600" s="348">
        <v>0.44590000000000002</v>
      </c>
      <c r="V600" s="348">
        <v>-5.5556000000000001</v>
      </c>
      <c r="W600" s="348">
        <v>1.236</v>
      </c>
      <c r="X600" s="348">
        <v>-6.6494999999999997</v>
      </c>
      <c r="Y600" s="374"/>
      <c r="Z600" s="346">
        <v>6</v>
      </c>
      <c r="AA600" s="346">
        <v>7</v>
      </c>
      <c r="AB600" s="346">
        <v>8</v>
      </c>
      <c r="AC600" s="346">
        <v>8</v>
      </c>
      <c r="AD600" s="346">
        <v>8</v>
      </c>
      <c r="AE600" s="346">
        <v>6</v>
      </c>
      <c r="AF600" s="346" t="s">
        <v>430</v>
      </c>
      <c r="AG600" s="346" t="s">
        <v>430</v>
      </c>
      <c r="AH600" s="346" t="s">
        <v>430</v>
      </c>
      <c r="AI600" s="346" t="s">
        <v>430</v>
      </c>
      <c r="AJ600" s="346">
        <v>8</v>
      </c>
      <c r="AK600" s="346">
        <v>8</v>
      </c>
      <c r="AL600" s="346">
        <v>8</v>
      </c>
      <c r="AM600" s="346">
        <v>6</v>
      </c>
      <c r="AN600" s="346">
        <v>7</v>
      </c>
      <c r="AO600" s="373"/>
      <c r="AP600" s="348" t="s">
        <v>430</v>
      </c>
      <c r="AQ600" s="348" t="s">
        <v>430</v>
      </c>
      <c r="AR600" s="348" t="s">
        <v>430</v>
      </c>
      <c r="AS600" s="348" t="s">
        <v>430</v>
      </c>
      <c r="AT600" s="348">
        <v>-5.0999999999999996</v>
      </c>
      <c r="AU600" s="351"/>
      <c r="AV600" s="346" t="s">
        <v>430</v>
      </c>
      <c r="AW600" s="346" t="s">
        <v>430</v>
      </c>
      <c r="AX600" s="346" t="s">
        <v>430</v>
      </c>
      <c r="AY600" s="346" t="s">
        <v>430</v>
      </c>
      <c r="AZ600" s="346">
        <v>6</v>
      </c>
      <c r="BA600" s="362"/>
      <c r="BB600" s="348">
        <v>16.310235860393</v>
      </c>
      <c r="BC600" s="375">
        <v>1.21226328816139</v>
      </c>
      <c r="BD600" s="375">
        <v>-5.3620536506475497E-2</v>
      </c>
      <c r="BE600" s="375">
        <v>-0.56620207031497205</v>
      </c>
      <c r="BF600" s="374"/>
      <c r="BG600" s="348">
        <v>65.4589</v>
      </c>
      <c r="BH600" s="348">
        <v>8.3844399999999997</v>
      </c>
      <c r="BI600" s="348">
        <v>0.92140200000000005</v>
      </c>
      <c r="BJ600" s="348">
        <v>25.235258000000002</v>
      </c>
      <c r="BK600" s="373"/>
      <c r="BL600" s="372" t="s">
        <v>3406</v>
      </c>
      <c r="BM600" s="372" t="s">
        <v>3407</v>
      </c>
      <c r="BN600" s="372" t="s">
        <v>1491</v>
      </c>
      <c r="BO600" s="372" t="s">
        <v>1118</v>
      </c>
      <c r="BP600" s="372" t="s">
        <v>3408</v>
      </c>
      <c r="BQ600" s="373"/>
      <c r="BR600" s="354" t="s">
        <v>436</v>
      </c>
    </row>
    <row r="601" spans="1:70" s="428" customFormat="1" x14ac:dyDescent="0.25">
      <c r="A601" s="345" t="s">
        <v>4023</v>
      </c>
      <c r="B601" s="373"/>
      <c r="C601" s="719">
        <v>45112</v>
      </c>
      <c r="D601" s="373"/>
      <c r="E601" s="346">
        <v>692.01</v>
      </c>
      <c r="F601" s="373"/>
      <c r="G601" s="347">
        <v>14.91</v>
      </c>
      <c r="H601" s="374"/>
      <c r="I601" s="348">
        <v>0.81140000000000001</v>
      </c>
      <c r="J601" s="348">
        <v>6.5</v>
      </c>
      <c r="K601" s="348">
        <v>9.0709999999999997</v>
      </c>
      <c r="L601" s="348">
        <v>17.4941</v>
      </c>
      <c r="M601" s="348">
        <v>12.698399999999999</v>
      </c>
      <c r="N601" s="350">
        <v>3.1833999999999998</v>
      </c>
      <c r="O601" s="348">
        <v>2.9784000000000002</v>
      </c>
      <c r="P601" s="348" t="s">
        <v>430</v>
      </c>
      <c r="Q601" s="348" t="s">
        <v>430</v>
      </c>
      <c r="R601" s="348" t="s">
        <v>430</v>
      </c>
      <c r="S601" s="348">
        <v>21.614999999999998</v>
      </c>
      <c r="T601" s="348">
        <v>10.4444</v>
      </c>
      <c r="U601" s="348">
        <v>9.2308000000000003</v>
      </c>
      <c r="V601" s="348">
        <v>0.26900000000000002</v>
      </c>
      <c r="W601" s="348">
        <v>2.8986000000000001</v>
      </c>
      <c r="X601" s="348">
        <v>14.4678</v>
      </c>
      <c r="Y601" s="374"/>
      <c r="Z601" s="346">
        <v>3</v>
      </c>
      <c r="AA601" s="346">
        <v>1</v>
      </c>
      <c r="AB601" s="346">
        <v>2</v>
      </c>
      <c r="AC601" s="346">
        <v>3</v>
      </c>
      <c r="AD601" s="346">
        <v>3</v>
      </c>
      <c r="AE601" s="346">
        <v>5</v>
      </c>
      <c r="AF601" s="346">
        <v>1</v>
      </c>
      <c r="AG601" s="346" t="s">
        <v>430</v>
      </c>
      <c r="AH601" s="346" t="s">
        <v>430</v>
      </c>
      <c r="AI601" s="346" t="s">
        <v>430</v>
      </c>
      <c r="AJ601" s="346">
        <v>4</v>
      </c>
      <c r="AK601" s="346">
        <v>3</v>
      </c>
      <c r="AL601" s="346">
        <v>6</v>
      </c>
      <c r="AM601" s="346">
        <v>5</v>
      </c>
      <c r="AN601" s="346">
        <v>3</v>
      </c>
      <c r="AO601" s="373"/>
      <c r="AP601" s="348" t="s">
        <v>430</v>
      </c>
      <c r="AQ601" s="348" t="s">
        <v>430</v>
      </c>
      <c r="AR601" s="348" t="s">
        <v>430</v>
      </c>
      <c r="AS601" s="348">
        <v>7.81</v>
      </c>
      <c r="AT601" s="348">
        <v>18.63</v>
      </c>
      <c r="AU601" s="351"/>
      <c r="AV601" s="346" t="s">
        <v>430</v>
      </c>
      <c r="AW601" s="346" t="s">
        <v>430</v>
      </c>
      <c r="AX601" s="346" t="s">
        <v>430</v>
      </c>
      <c r="AY601" s="346">
        <v>1</v>
      </c>
      <c r="AZ601" s="346">
        <v>3</v>
      </c>
      <c r="BA601" s="362"/>
      <c r="BB601" s="348">
        <v>15.6265804041926</v>
      </c>
      <c r="BC601" s="375">
        <v>0.88328051714491795</v>
      </c>
      <c r="BD601" s="375">
        <v>5.0001176083591899E-2</v>
      </c>
      <c r="BE601" s="375">
        <v>0.32870881963412102</v>
      </c>
      <c r="BF601" s="374"/>
      <c r="BG601" s="348">
        <v>9.0898000000000003</v>
      </c>
      <c r="BH601" s="348">
        <v>23.245799999999999</v>
      </c>
      <c r="BI601" s="348">
        <v>53.258600000000001</v>
      </c>
      <c r="BJ601" s="348">
        <v>14.405799999999999</v>
      </c>
      <c r="BK601" s="373"/>
      <c r="BL601" s="372" t="s">
        <v>3410</v>
      </c>
      <c r="BM601" s="372" t="s">
        <v>3411</v>
      </c>
      <c r="BN601" s="372" t="s">
        <v>3412</v>
      </c>
      <c r="BO601" s="372" t="s">
        <v>3413</v>
      </c>
      <c r="BP601" s="372" t="s">
        <v>3414</v>
      </c>
      <c r="BQ601" s="373"/>
      <c r="BR601" s="354" t="s">
        <v>443</v>
      </c>
    </row>
    <row r="602" spans="1:70" s="428" customFormat="1" x14ac:dyDescent="0.25">
      <c r="A602" s="345" t="s">
        <v>4024</v>
      </c>
      <c r="B602" s="373"/>
      <c r="C602" s="719">
        <v>45645</v>
      </c>
      <c r="D602" s="373"/>
      <c r="E602" s="346">
        <v>485.38200000000001</v>
      </c>
      <c r="F602" s="373"/>
      <c r="G602" s="347">
        <v>9.74</v>
      </c>
      <c r="H602" s="374"/>
      <c r="I602" s="348">
        <v>0.82820000000000005</v>
      </c>
      <c r="J602" s="348">
        <v>5.6398999999999999</v>
      </c>
      <c r="K602" s="348">
        <v>8.9484999999999992</v>
      </c>
      <c r="L602" s="348">
        <v>18.9255</v>
      </c>
      <c r="M602" s="348">
        <v>15.814500000000001</v>
      </c>
      <c r="N602" s="350">
        <v>11.6972</v>
      </c>
      <c r="O602" s="348" t="s">
        <v>430</v>
      </c>
      <c r="P602" s="348" t="s">
        <v>430</v>
      </c>
      <c r="Q602" s="348" t="s">
        <v>430</v>
      </c>
      <c r="R602" s="348" t="s">
        <v>430</v>
      </c>
      <c r="S602" s="348">
        <v>24.0764</v>
      </c>
      <c r="T602" s="348">
        <v>11.5693</v>
      </c>
      <c r="U602" s="348">
        <v>15.402799999999999</v>
      </c>
      <c r="V602" s="348">
        <v>7.6242999999999999</v>
      </c>
      <c r="W602" s="348">
        <v>2.4184999999999999</v>
      </c>
      <c r="X602" s="348">
        <v>-1.7457</v>
      </c>
      <c r="Y602" s="374"/>
      <c r="Z602" s="346">
        <v>2</v>
      </c>
      <c r="AA602" s="346">
        <v>2</v>
      </c>
      <c r="AB602" s="346">
        <v>3</v>
      </c>
      <c r="AC602" s="346">
        <v>2</v>
      </c>
      <c r="AD602" s="346">
        <v>2</v>
      </c>
      <c r="AE602" s="346">
        <v>2</v>
      </c>
      <c r="AF602" s="346" t="s">
        <v>430</v>
      </c>
      <c r="AG602" s="346" t="s">
        <v>430</v>
      </c>
      <c r="AH602" s="346" t="s">
        <v>430</v>
      </c>
      <c r="AI602" s="346" t="s">
        <v>430</v>
      </c>
      <c r="AJ602" s="346">
        <v>2</v>
      </c>
      <c r="AK602" s="346">
        <v>2</v>
      </c>
      <c r="AL602" s="346">
        <v>2</v>
      </c>
      <c r="AM602" s="346">
        <v>2</v>
      </c>
      <c r="AN602" s="346">
        <v>4</v>
      </c>
      <c r="AO602" s="373"/>
      <c r="AP602" s="348" t="s">
        <v>430</v>
      </c>
      <c r="AQ602" s="348" t="s">
        <v>430</v>
      </c>
      <c r="AR602" s="348" t="s">
        <v>430</v>
      </c>
      <c r="AS602" s="348" t="s">
        <v>430</v>
      </c>
      <c r="AT602" s="348">
        <v>25.26</v>
      </c>
      <c r="AU602" s="351"/>
      <c r="AV602" s="346" t="s">
        <v>430</v>
      </c>
      <c r="AW602" s="346" t="s">
        <v>430</v>
      </c>
      <c r="AX602" s="346" t="s">
        <v>430</v>
      </c>
      <c r="AY602" s="346" t="s">
        <v>430</v>
      </c>
      <c r="AZ602" s="346">
        <v>2</v>
      </c>
      <c r="BA602" s="362"/>
      <c r="BB602" s="348">
        <v>19.895312172956999</v>
      </c>
      <c r="BC602" s="375">
        <v>1.35086586475172</v>
      </c>
      <c r="BD602" s="375">
        <v>-2.9543921855799001E-3</v>
      </c>
      <c r="BE602" s="375">
        <v>-0.16084146935908999</v>
      </c>
      <c r="BF602" s="374"/>
      <c r="BG602" s="348">
        <v>10.183199999999999</v>
      </c>
      <c r="BH602" s="348">
        <v>30.931000000000001</v>
      </c>
      <c r="BI602" s="348">
        <v>54.773000000000003</v>
      </c>
      <c r="BJ602" s="348">
        <v>4.1128</v>
      </c>
      <c r="BK602" s="373"/>
      <c r="BL602" s="372" t="s">
        <v>3416</v>
      </c>
      <c r="BM602" s="372" t="s">
        <v>3417</v>
      </c>
      <c r="BN602" s="372" t="s">
        <v>3418</v>
      </c>
      <c r="BO602" s="372" t="s">
        <v>3419</v>
      </c>
      <c r="BP602" s="372" t="s">
        <v>3420</v>
      </c>
      <c r="BQ602" s="373"/>
      <c r="BR602" s="354" t="s">
        <v>443</v>
      </c>
    </row>
    <row r="603" spans="1:70" s="428" customFormat="1" x14ac:dyDescent="0.25">
      <c r="A603" s="345" t="s">
        <v>4025</v>
      </c>
      <c r="B603" s="373"/>
      <c r="C603" s="719">
        <v>45733</v>
      </c>
      <c r="D603" s="373"/>
      <c r="E603" s="346">
        <v>650.26</v>
      </c>
      <c r="F603" s="373"/>
      <c r="G603" s="347">
        <v>13.797800000000001</v>
      </c>
      <c r="H603" s="374"/>
      <c r="I603" s="348">
        <v>0.78600000000000003</v>
      </c>
      <c r="J603" s="348">
        <v>4.4836999999999998</v>
      </c>
      <c r="K603" s="348">
        <v>10.468999999999999</v>
      </c>
      <c r="L603" s="348">
        <v>22.061199999999999</v>
      </c>
      <c r="M603" s="348">
        <v>16.040500000000002</v>
      </c>
      <c r="N603" s="350">
        <v>26.627099999999999</v>
      </c>
      <c r="O603" s="348" t="s">
        <v>430</v>
      </c>
      <c r="P603" s="348" t="s">
        <v>430</v>
      </c>
      <c r="Q603" s="348" t="s">
        <v>430</v>
      </c>
      <c r="R603" s="348" t="s">
        <v>430</v>
      </c>
      <c r="S603" s="348">
        <v>29.116700000000002</v>
      </c>
      <c r="T603" s="348">
        <v>12.2347</v>
      </c>
      <c r="U603" s="348">
        <v>23.113299999999999</v>
      </c>
      <c r="V603" s="348">
        <v>22.930099999999999</v>
      </c>
      <c r="W603" s="348">
        <v>4.2091000000000003</v>
      </c>
      <c r="X603" s="348">
        <v>29.247</v>
      </c>
      <c r="Y603" s="374"/>
      <c r="Z603" s="346">
        <v>4</v>
      </c>
      <c r="AA603" s="346">
        <v>6</v>
      </c>
      <c r="AB603" s="346">
        <v>1</v>
      </c>
      <c r="AC603" s="346">
        <v>1</v>
      </c>
      <c r="AD603" s="346">
        <v>1</v>
      </c>
      <c r="AE603" s="346">
        <v>1</v>
      </c>
      <c r="AF603" s="346" t="s">
        <v>430</v>
      </c>
      <c r="AG603" s="346" t="s">
        <v>430</v>
      </c>
      <c r="AH603" s="346" t="s">
        <v>430</v>
      </c>
      <c r="AI603" s="346" t="s">
        <v>430</v>
      </c>
      <c r="AJ603" s="346">
        <v>1</v>
      </c>
      <c r="AK603" s="346">
        <v>1</v>
      </c>
      <c r="AL603" s="346">
        <v>1</v>
      </c>
      <c r="AM603" s="346">
        <v>1</v>
      </c>
      <c r="AN603" s="346">
        <v>1</v>
      </c>
      <c r="AO603" s="373"/>
      <c r="AP603" s="348" t="s">
        <v>430</v>
      </c>
      <c r="AQ603" s="348" t="s">
        <v>430</v>
      </c>
      <c r="AR603" s="348" t="s">
        <v>430</v>
      </c>
      <c r="AS603" s="348" t="s">
        <v>430</v>
      </c>
      <c r="AT603" s="348">
        <v>35.39</v>
      </c>
      <c r="AU603" s="351"/>
      <c r="AV603" s="346" t="s">
        <v>430</v>
      </c>
      <c r="AW603" s="346" t="s">
        <v>430</v>
      </c>
      <c r="AX603" s="346" t="s">
        <v>430</v>
      </c>
      <c r="AY603" s="346" t="s">
        <v>430</v>
      </c>
      <c r="AZ603" s="346">
        <v>1</v>
      </c>
      <c r="BA603" s="362"/>
      <c r="BB603" s="348">
        <v>16.485726072659499</v>
      </c>
      <c r="BC603" s="375">
        <v>0.82416832164030596</v>
      </c>
      <c r="BD603" s="375">
        <v>0.110370486309806</v>
      </c>
      <c r="BE603" s="375">
        <v>1.4474047983969001</v>
      </c>
      <c r="BF603" s="374"/>
      <c r="BG603" s="348">
        <v>12.096</v>
      </c>
      <c r="BH603" s="348">
        <v>31.185500000000001</v>
      </c>
      <c r="BI603" s="348">
        <v>52.417400000000001</v>
      </c>
      <c r="BJ603" s="348">
        <v>4.3010999999999999</v>
      </c>
      <c r="BK603" s="373"/>
      <c r="BL603" s="372" t="s">
        <v>3422</v>
      </c>
      <c r="BM603" s="372" t="s">
        <v>3423</v>
      </c>
      <c r="BN603" s="372" t="s">
        <v>1192</v>
      </c>
      <c r="BO603" s="372" t="s">
        <v>3424</v>
      </c>
      <c r="BP603" s="372" t="s">
        <v>3425</v>
      </c>
      <c r="BQ603" s="373"/>
      <c r="BR603" s="354" t="s">
        <v>476</v>
      </c>
    </row>
    <row r="604" spans="1:70" s="428" customFormat="1" x14ac:dyDescent="0.25">
      <c r="A604" s="345" t="s">
        <v>4026</v>
      </c>
      <c r="B604" s="373"/>
      <c r="C604" s="719">
        <v>45716</v>
      </c>
      <c r="D604" s="373"/>
      <c r="E604" s="346">
        <v>446.38400000000001</v>
      </c>
      <c r="F604" s="373"/>
      <c r="G604" s="347">
        <v>12.694800000000001</v>
      </c>
      <c r="H604" s="374"/>
      <c r="I604" s="348">
        <v>0.36370000000000002</v>
      </c>
      <c r="J604" s="348">
        <v>5.2043999999999997</v>
      </c>
      <c r="K604" s="348">
        <v>5.6043000000000003</v>
      </c>
      <c r="L604" s="348">
        <v>9.6004000000000005</v>
      </c>
      <c r="M604" s="348">
        <v>7.5675999999999997</v>
      </c>
      <c r="N604" s="350">
        <v>10.6793</v>
      </c>
      <c r="O604" s="348" t="s">
        <v>430</v>
      </c>
      <c r="P604" s="348" t="s">
        <v>430</v>
      </c>
      <c r="Q604" s="348" t="s">
        <v>430</v>
      </c>
      <c r="R604" s="348" t="s">
        <v>430</v>
      </c>
      <c r="S604" s="348">
        <v>16.375299999999999</v>
      </c>
      <c r="T604" s="348">
        <v>4.1872999999999996</v>
      </c>
      <c r="U604" s="348">
        <v>10.212300000000001</v>
      </c>
      <c r="V604" s="348">
        <v>6.2085999999999997</v>
      </c>
      <c r="W604" s="348">
        <v>3.3576000000000001</v>
      </c>
      <c r="X604" s="348">
        <v>20.1236</v>
      </c>
      <c r="Y604" s="374"/>
      <c r="Z604" s="346">
        <v>7</v>
      </c>
      <c r="AA604" s="346">
        <v>3</v>
      </c>
      <c r="AB604" s="346">
        <v>4</v>
      </c>
      <c r="AC604" s="346">
        <v>5</v>
      </c>
      <c r="AD604" s="346">
        <v>5</v>
      </c>
      <c r="AE604" s="346">
        <v>3</v>
      </c>
      <c r="AF604" s="346" t="s">
        <v>430</v>
      </c>
      <c r="AG604" s="346" t="s">
        <v>430</v>
      </c>
      <c r="AH604" s="346" t="s">
        <v>430</v>
      </c>
      <c r="AI604" s="346" t="s">
        <v>430</v>
      </c>
      <c r="AJ604" s="346">
        <v>5</v>
      </c>
      <c r="AK604" s="346">
        <v>5</v>
      </c>
      <c r="AL604" s="346">
        <v>4</v>
      </c>
      <c r="AM604" s="346">
        <v>3</v>
      </c>
      <c r="AN604" s="346">
        <v>2</v>
      </c>
      <c r="AO604" s="373"/>
      <c r="AP604" s="348" t="s">
        <v>430</v>
      </c>
      <c r="AQ604" s="348" t="s">
        <v>430</v>
      </c>
      <c r="AR604" s="348" t="s">
        <v>430</v>
      </c>
      <c r="AS604" s="348" t="s">
        <v>430</v>
      </c>
      <c r="AT604" s="348">
        <v>13.05</v>
      </c>
      <c r="AU604" s="351"/>
      <c r="AV604" s="346" t="s">
        <v>430</v>
      </c>
      <c r="AW604" s="346" t="s">
        <v>430</v>
      </c>
      <c r="AX604" s="346" t="s">
        <v>430</v>
      </c>
      <c r="AY604" s="346" t="s">
        <v>430</v>
      </c>
      <c r="AZ604" s="346">
        <v>5</v>
      </c>
      <c r="BA604" s="362"/>
      <c r="BB604" s="348">
        <v>11.0977842958227</v>
      </c>
      <c r="BC604" s="375">
        <v>0.94590619019246003</v>
      </c>
      <c r="BD604" s="375">
        <v>8.8070811955161393E-2</v>
      </c>
      <c r="BE604" s="375">
        <v>0.55029034719506398</v>
      </c>
      <c r="BF604" s="374"/>
      <c r="BG604" s="348">
        <v>49.338700000000003</v>
      </c>
      <c r="BH604" s="348">
        <v>29.1952</v>
      </c>
      <c r="BI604" s="348">
        <v>16.5976</v>
      </c>
      <c r="BJ604" s="348">
        <v>4.8685</v>
      </c>
      <c r="BK604" s="373"/>
      <c r="BL604" s="372" t="s">
        <v>3427</v>
      </c>
      <c r="BM604" s="372" t="s">
        <v>3428</v>
      </c>
      <c r="BN604" s="372" t="s">
        <v>3429</v>
      </c>
      <c r="BO604" s="372" t="s">
        <v>3430</v>
      </c>
      <c r="BP604" s="372" t="s">
        <v>3431</v>
      </c>
      <c r="BQ604" s="373"/>
      <c r="BR604" s="354" t="s">
        <v>443</v>
      </c>
    </row>
    <row r="605" spans="1:70" s="428" customFormat="1" x14ac:dyDescent="0.25">
      <c r="A605" s="885" t="s">
        <v>93</v>
      </c>
      <c r="B605" s="402"/>
      <c r="C605" s="724"/>
      <c r="D605" s="402"/>
      <c r="E605" s="403"/>
      <c r="F605" s="402"/>
      <c r="G605" s="404"/>
      <c r="H605" s="406"/>
      <c r="I605" s="405">
        <v>0.6623</v>
      </c>
      <c r="J605" s="405">
        <v>4.9276</v>
      </c>
      <c r="K605" s="405">
        <v>5.6704999999999997</v>
      </c>
      <c r="L605" s="405">
        <v>12.77</v>
      </c>
      <c r="M605" s="405">
        <v>8.2547999999999995</v>
      </c>
      <c r="N605" s="407">
        <v>9.8589000000000002</v>
      </c>
      <c r="O605" s="405">
        <v>2.0863</v>
      </c>
      <c r="P605" s="405" t="s">
        <v>430</v>
      </c>
      <c r="Q605" s="405" t="s">
        <v>430</v>
      </c>
      <c r="R605" s="405" t="s">
        <v>430</v>
      </c>
      <c r="S605" s="405">
        <v>18.8124</v>
      </c>
      <c r="T605" s="405">
        <v>5.4436</v>
      </c>
      <c r="U605" s="405">
        <v>10.986700000000001</v>
      </c>
      <c r="V605" s="405">
        <v>6.2530000000000001</v>
      </c>
      <c r="W605" s="405">
        <v>2.2725</v>
      </c>
      <c r="X605" s="405">
        <v>11.3986</v>
      </c>
      <c r="Y605" s="406"/>
      <c r="Z605" s="403">
        <v>8</v>
      </c>
      <c r="AA605" s="403">
        <v>8</v>
      </c>
      <c r="AB605" s="403">
        <v>8</v>
      </c>
      <c r="AC605" s="403">
        <v>8</v>
      </c>
      <c r="AD605" s="403">
        <v>8</v>
      </c>
      <c r="AE605" s="403">
        <v>6</v>
      </c>
      <c r="AF605" s="403">
        <v>2</v>
      </c>
      <c r="AG605" s="403">
        <v>0</v>
      </c>
      <c r="AH605" s="403">
        <v>0</v>
      </c>
      <c r="AI605" s="403">
        <v>0</v>
      </c>
      <c r="AJ605" s="403">
        <v>8</v>
      </c>
      <c r="AK605" s="403">
        <v>8</v>
      </c>
      <c r="AL605" s="403">
        <v>8</v>
      </c>
      <c r="AM605" s="403">
        <v>6</v>
      </c>
      <c r="AN605" s="403">
        <v>8</v>
      </c>
      <c r="AO605" s="402"/>
      <c r="AP605" s="405" t="s">
        <v>430</v>
      </c>
      <c r="AQ605" s="405" t="s">
        <v>430</v>
      </c>
      <c r="AR605" s="405" t="s">
        <v>430</v>
      </c>
      <c r="AS605" s="405">
        <v>7.81</v>
      </c>
      <c r="AT605" s="405">
        <v>17.586666666666702</v>
      </c>
      <c r="AU605" s="408"/>
      <c r="AV605" s="403">
        <v>0</v>
      </c>
      <c r="AW605" s="403">
        <v>0</v>
      </c>
      <c r="AX605" s="403">
        <v>0</v>
      </c>
      <c r="AY605" s="403">
        <v>1</v>
      </c>
      <c r="AZ605" s="403">
        <v>6</v>
      </c>
      <c r="BA605" s="409"/>
      <c r="BB605" s="405"/>
      <c r="BC605" s="410"/>
      <c r="BD605" s="410"/>
      <c r="BE605" s="410"/>
      <c r="BF605" s="406"/>
      <c r="BG605" s="405"/>
      <c r="BH605" s="405"/>
      <c r="BI605" s="405"/>
      <c r="BJ605" s="405"/>
      <c r="BK605" s="402"/>
      <c r="BL605" s="401"/>
      <c r="BM605" s="401"/>
      <c r="BN605" s="401"/>
      <c r="BO605" s="401"/>
      <c r="BP605" s="401"/>
      <c r="BQ605" s="402"/>
      <c r="BR605" s="411"/>
    </row>
    <row r="606" spans="1:70" s="428" customFormat="1" x14ac:dyDescent="0.25">
      <c r="A606" s="886" t="s">
        <v>94</v>
      </c>
      <c r="B606" s="373"/>
      <c r="C606" s="719"/>
      <c r="D606" s="373"/>
      <c r="E606" s="346"/>
      <c r="F606" s="373"/>
      <c r="G606" s="347"/>
      <c r="H606" s="374"/>
      <c r="I606" s="348">
        <v>0.998</v>
      </c>
      <c r="J606" s="348">
        <v>6.5</v>
      </c>
      <c r="K606" s="348">
        <v>10.468999999999999</v>
      </c>
      <c r="L606" s="348">
        <v>22.061199999999999</v>
      </c>
      <c r="M606" s="348">
        <v>16.040500000000002</v>
      </c>
      <c r="N606" s="350">
        <v>26.627099999999999</v>
      </c>
      <c r="O606" s="348">
        <v>2.9784000000000002</v>
      </c>
      <c r="P606" s="348" t="s">
        <v>430</v>
      </c>
      <c r="Q606" s="348" t="s">
        <v>430</v>
      </c>
      <c r="R606" s="348" t="s">
        <v>430</v>
      </c>
      <c r="S606" s="348">
        <v>29.116700000000002</v>
      </c>
      <c r="T606" s="348">
        <v>12.2347</v>
      </c>
      <c r="U606" s="348">
        <v>23.113299999999999</v>
      </c>
      <c r="V606" s="348">
        <v>22.930099999999999</v>
      </c>
      <c r="W606" s="348">
        <v>4.2091000000000003</v>
      </c>
      <c r="X606" s="348">
        <v>29.247</v>
      </c>
      <c r="Y606" s="374"/>
      <c r="Z606" s="346"/>
      <c r="AA606" s="346"/>
      <c r="AB606" s="346"/>
      <c r="AC606" s="346"/>
      <c r="AD606" s="346"/>
      <c r="AE606" s="346"/>
      <c r="AF606" s="346"/>
      <c r="AG606" s="346"/>
      <c r="AH606" s="346"/>
      <c r="AI606" s="346"/>
      <c r="AJ606" s="346"/>
      <c r="AK606" s="346"/>
      <c r="AL606" s="346"/>
      <c r="AM606" s="346"/>
      <c r="AN606" s="346"/>
      <c r="AO606" s="373"/>
      <c r="AP606" s="348" t="s">
        <v>430</v>
      </c>
      <c r="AQ606" s="348" t="s">
        <v>430</v>
      </c>
      <c r="AR606" s="348" t="s">
        <v>430</v>
      </c>
      <c r="AS606" s="348">
        <v>7.81</v>
      </c>
      <c r="AT606" s="348">
        <v>35.39</v>
      </c>
      <c r="AU606" s="351"/>
      <c r="AV606" s="346"/>
      <c r="AW606" s="346"/>
      <c r="AX606" s="346"/>
      <c r="AY606" s="346"/>
      <c r="AZ606" s="346"/>
      <c r="BA606" s="362"/>
      <c r="BB606" s="348"/>
      <c r="BC606" s="375"/>
      <c r="BD606" s="375"/>
      <c r="BE606" s="375"/>
      <c r="BF606" s="374"/>
      <c r="BG606" s="348"/>
      <c r="BH606" s="348"/>
      <c r="BI606" s="348"/>
      <c r="BJ606" s="348"/>
      <c r="BK606" s="373"/>
      <c r="BL606" s="372"/>
      <c r="BM606" s="372"/>
      <c r="BN606" s="372"/>
      <c r="BO606" s="372"/>
      <c r="BP606" s="372"/>
      <c r="BQ606" s="373"/>
      <c r="BR606" s="354"/>
    </row>
    <row r="607" spans="1:70" s="428" customFormat="1" x14ac:dyDescent="0.25">
      <c r="A607" s="886" t="s">
        <v>95</v>
      </c>
      <c r="B607" s="373"/>
      <c r="C607" s="719"/>
      <c r="D607" s="373"/>
      <c r="E607" s="346"/>
      <c r="F607" s="373"/>
      <c r="G607" s="347"/>
      <c r="H607" s="374"/>
      <c r="I607" s="348">
        <v>0.31130000000000002</v>
      </c>
      <c r="J607" s="348">
        <v>3.7963</v>
      </c>
      <c r="K607" s="348">
        <v>0.78300000000000003</v>
      </c>
      <c r="L607" s="348">
        <v>3.2073</v>
      </c>
      <c r="M607" s="348">
        <v>-2.2776999999999998</v>
      </c>
      <c r="N607" s="350">
        <v>-2.0651999999999999</v>
      </c>
      <c r="O607" s="348">
        <v>1.1940999999999999</v>
      </c>
      <c r="P607" s="348" t="s">
        <v>430</v>
      </c>
      <c r="Q607" s="348" t="s">
        <v>430</v>
      </c>
      <c r="R607" s="348" t="s">
        <v>430</v>
      </c>
      <c r="S607" s="348">
        <v>9.8780000000000001</v>
      </c>
      <c r="T607" s="348">
        <v>-5.1578999999999997</v>
      </c>
      <c r="U607" s="348">
        <v>0.44590000000000002</v>
      </c>
      <c r="V607" s="348">
        <v>-5.5556000000000001</v>
      </c>
      <c r="W607" s="348">
        <v>0.73899999999999999</v>
      </c>
      <c r="X607" s="348">
        <v>-6.6494999999999997</v>
      </c>
      <c r="Y607" s="374"/>
      <c r="Z607" s="346"/>
      <c r="AA607" s="346"/>
      <c r="AB607" s="346"/>
      <c r="AC607" s="346"/>
      <c r="AD607" s="346"/>
      <c r="AE607" s="346"/>
      <c r="AF607" s="346"/>
      <c r="AG607" s="346"/>
      <c r="AH607" s="346"/>
      <c r="AI607" s="346"/>
      <c r="AJ607" s="346"/>
      <c r="AK607" s="346"/>
      <c r="AL607" s="346"/>
      <c r="AM607" s="346"/>
      <c r="AN607" s="346"/>
      <c r="AO607" s="373"/>
      <c r="AP607" s="348" t="s">
        <v>430</v>
      </c>
      <c r="AQ607" s="348" t="s">
        <v>430</v>
      </c>
      <c r="AR607" s="348" t="s">
        <v>430</v>
      </c>
      <c r="AS607" s="348">
        <v>7.81</v>
      </c>
      <c r="AT607" s="348">
        <v>-5.0999999999999996</v>
      </c>
      <c r="AU607" s="351"/>
      <c r="AV607" s="346"/>
      <c r="AW607" s="346"/>
      <c r="AX607" s="346"/>
      <c r="AY607" s="346"/>
      <c r="AZ607" s="346"/>
      <c r="BA607" s="362"/>
      <c r="BB607" s="348"/>
      <c r="BC607" s="375"/>
      <c r="BD607" s="375"/>
      <c r="BE607" s="375"/>
      <c r="BF607" s="374"/>
      <c r="BG607" s="348"/>
      <c r="BH607" s="348"/>
      <c r="BI607" s="348"/>
      <c r="BJ607" s="348"/>
      <c r="BK607" s="373"/>
      <c r="BL607" s="372"/>
      <c r="BM607" s="372"/>
      <c r="BN607" s="372"/>
      <c r="BO607" s="372"/>
      <c r="BP607" s="372"/>
      <c r="BQ607" s="373"/>
      <c r="BR607" s="354"/>
    </row>
    <row r="608" spans="1:70" s="428" customFormat="1" x14ac:dyDescent="0.25">
      <c r="A608" s="887" t="s">
        <v>96</v>
      </c>
      <c r="B608" s="413"/>
      <c r="C608" s="725"/>
      <c r="D608" s="413"/>
      <c r="E608" s="414"/>
      <c r="F608" s="413"/>
      <c r="G608" s="415"/>
      <c r="H608" s="417"/>
      <c r="I608" s="416">
        <v>0.71379999999999999</v>
      </c>
      <c r="J608" s="416">
        <v>4.8173500000000002</v>
      </c>
      <c r="K608" s="416">
        <v>5.0437500000000002</v>
      </c>
      <c r="L608" s="416">
        <v>12.258800000000001</v>
      </c>
      <c r="M608" s="416">
        <v>8.0138499999999997</v>
      </c>
      <c r="N608" s="418">
        <v>9.8554999999999993</v>
      </c>
      <c r="O608" s="416">
        <v>2.0862500000000002</v>
      </c>
      <c r="P608" s="416" t="s">
        <v>430</v>
      </c>
      <c r="Q608" s="416" t="s">
        <v>430</v>
      </c>
      <c r="R608" s="416" t="s">
        <v>430</v>
      </c>
      <c r="S608" s="416">
        <v>18.995200000000001</v>
      </c>
      <c r="T608" s="416">
        <v>5.7127999999999997</v>
      </c>
      <c r="U608" s="416">
        <v>9.8965999999999994</v>
      </c>
      <c r="V608" s="416">
        <v>3.1553</v>
      </c>
      <c r="W608" s="416">
        <v>2.1305000000000001</v>
      </c>
      <c r="X608" s="416">
        <v>12.133900000000001</v>
      </c>
      <c r="Y608" s="417"/>
      <c r="Z608" s="414"/>
      <c r="AA608" s="414"/>
      <c r="AB608" s="414"/>
      <c r="AC608" s="414"/>
      <c r="AD608" s="414"/>
      <c r="AE608" s="414"/>
      <c r="AF608" s="414"/>
      <c r="AG608" s="414"/>
      <c r="AH608" s="414"/>
      <c r="AI608" s="414"/>
      <c r="AJ608" s="414"/>
      <c r="AK608" s="414"/>
      <c r="AL608" s="414"/>
      <c r="AM608" s="414"/>
      <c r="AN608" s="414"/>
      <c r="AO608" s="413"/>
      <c r="AP608" s="416" t="s">
        <v>430</v>
      </c>
      <c r="AQ608" s="416" t="s">
        <v>430</v>
      </c>
      <c r="AR608" s="416" t="s">
        <v>430</v>
      </c>
      <c r="AS608" s="416">
        <v>7.81</v>
      </c>
      <c r="AT608" s="416">
        <v>18.46</v>
      </c>
      <c r="AU608" s="419"/>
      <c r="AV608" s="414"/>
      <c r="AW608" s="414"/>
      <c r="AX608" s="414"/>
      <c r="AY608" s="414"/>
      <c r="AZ608" s="414"/>
      <c r="BA608" s="420"/>
      <c r="BB608" s="416"/>
      <c r="BC608" s="421"/>
      <c r="BD608" s="421"/>
      <c r="BE608" s="421"/>
      <c r="BF608" s="417"/>
      <c r="BG608" s="416"/>
      <c r="BH608" s="416"/>
      <c r="BI608" s="416"/>
      <c r="BJ608" s="416"/>
      <c r="BK608" s="413"/>
      <c r="BL608" s="412"/>
      <c r="BM608" s="412"/>
      <c r="BN608" s="412"/>
      <c r="BO608" s="412"/>
      <c r="BP608" s="412"/>
      <c r="BQ608" s="413"/>
      <c r="BR608" s="422"/>
    </row>
    <row r="609" spans="1:70" s="428" customFormat="1" ht="14.5" customHeight="1" x14ac:dyDescent="0.35">
      <c r="A609" s="874" t="s">
        <v>4027</v>
      </c>
      <c r="B609" s="862"/>
      <c r="C609" s="863"/>
      <c r="D609" s="862"/>
      <c r="E609" s="864"/>
      <c r="F609" s="862"/>
      <c r="G609" s="865"/>
      <c r="H609" s="867"/>
      <c r="I609" s="866"/>
      <c r="J609" s="866"/>
      <c r="K609" s="866"/>
      <c r="L609" s="866"/>
      <c r="M609" s="866"/>
      <c r="N609" s="868"/>
      <c r="O609" s="866"/>
      <c r="P609" s="866"/>
      <c r="Q609" s="866"/>
      <c r="R609" s="866"/>
      <c r="S609" s="866"/>
      <c r="T609" s="866"/>
      <c r="U609" s="866"/>
      <c r="V609" s="866"/>
      <c r="W609" s="866"/>
      <c r="X609" s="866"/>
      <c r="Y609" s="867"/>
      <c r="Z609" s="864"/>
      <c r="AA609" s="864"/>
      <c r="AB609" s="864"/>
      <c r="AC609" s="864"/>
      <c r="AD609" s="864"/>
      <c r="AE609" s="864"/>
      <c r="AF609" s="864"/>
      <c r="AG609" s="864"/>
      <c r="AH609" s="864"/>
      <c r="AI609" s="864"/>
      <c r="AJ609" s="864"/>
      <c r="AK609" s="864"/>
      <c r="AL609" s="864"/>
      <c r="AM609" s="864"/>
      <c r="AN609" s="864"/>
      <c r="AO609" s="862"/>
      <c r="AP609" s="866"/>
      <c r="AQ609" s="866"/>
      <c r="AR609" s="866"/>
      <c r="AS609" s="866"/>
      <c r="AT609" s="866"/>
      <c r="AU609" s="869"/>
      <c r="AV609" s="864"/>
      <c r="AW609" s="864"/>
      <c r="AX609" s="864"/>
      <c r="AY609" s="864"/>
      <c r="AZ609" s="864"/>
      <c r="BA609" s="870"/>
      <c r="BB609" s="866"/>
      <c r="BC609" s="871"/>
      <c r="BD609" s="871"/>
      <c r="BE609" s="871"/>
      <c r="BF609" s="867"/>
      <c r="BG609" s="866"/>
      <c r="BH609" s="866"/>
      <c r="BI609" s="866"/>
      <c r="BJ609" s="866"/>
      <c r="BK609" s="862"/>
      <c r="BL609" s="872"/>
      <c r="BM609" s="872"/>
      <c r="BN609" s="872"/>
      <c r="BO609" s="872"/>
      <c r="BP609" s="872"/>
      <c r="BQ609" s="862"/>
      <c r="BR609" s="873"/>
    </row>
    <row r="610" spans="1:70" s="428" customFormat="1" x14ac:dyDescent="0.25">
      <c r="A610" s="345" t="s">
        <v>4028</v>
      </c>
      <c r="B610" s="373"/>
      <c r="C610" s="719">
        <v>41275</v>
      </c>
      <c r="D610" s="373"/>
      <c r="E610" s="346">
        <v>6172.99</v>
      </c>
      <c r="F610" s="373"/>
      <c r="G610" s="347">
        <v>426.97660000000002</v>
      </c>
      <c r="H610" s="374"/>
      <c r="I610" s="348">
        <v>0.33560000000000001</v>
      </c>
      <c r="J610" s="348">
        <v>3.6850999999999998</v>
      </c>
      <c r="K610" s="348">
        <v>3.7025000000000001</v>
      </c>
      <c r="L610" s="348">
        <v>12.4887</v>
      </c>
      <c r="M610" s="348">
        <v>9.3081999999999994</v>
      </c>
      <c r="N610" s="350">
        <v>7.3909000000000002</v>
      </c>
      <c r="O610" s="348">
        <v>3.0985</v>
      </c>
      <c r="P610" s="348">
        <v>7.9272999999999998</v>
      </c>
      <c r="Q610" s="348">
        <v>9.6963000000000008</v>
      </c>
      <c r="R610" s="348">
        <v>11.9679</v>
      </c>
      <c r="S610" s="348">
        <v>17.222300000000001</v>
      </c>
      <c r="T610" s="348">
        <v>9.3880999999999997</v>
      </c>
      <c r="U610" s="348">
        <v>11.7021</v>
      </c>
      <c r="V610" s="348">
        <v>5.6516999999999999</v>
      </c>
      <c r="W610" s="348">
        <v>2.3047</v>
      </c>
      <c r="X610" s="348">
        <v>14.5502</v>
      </c>
      <c r="Y610" s="374"/>
      <c r="Z610" s="346">
        <v>2</v>
      </c>
      <c r="AA610" s="346">
        <v>3</v>
      </c>
      <c r="AB610" s="346">
        <v>2</v>
      </c>
      <c r="AC610" s="346">
        <v>2</v>
      </c>
      <c r="AD610" s="346">
        <v>2</v>
      </c>
      <c r="AE610" s="346">
        <v>3</v>
      </c>
      <c r="AF610" s="346">
        <v>2</v>
      </c>
      <c r="AG610" s="346">
        <v>5</v>
      </c>
      <c r="AH610" s="346">
        <v>3</v>
      </c>
      <c r="AI610" s="346">
        <v>1</v>
      </c>
      <c r="AJ610" s="346">
        <v>2</v>
      </c>
      <c r="AK610" s="346">
        <v>2</v>
      </c>
      <c r="AL610" s="346">
        <v>2</v>
      </c>
      <c r="AM610" s="346">
        <v>3</v>
      </c>
      <c r="AN610" s="346">
        <v>2</v>
      </c>
      <c r="AO610" s="373"/>
      <c r="AP610" s="348">
        <v>11.73</v>
      </c>
      <c r="AQ610" s="348">
        <v>11.54</v>
      </c>
      <c r="AR610" s="348">
        <v>8.34</v>
      </c>
      <c r="AS610" s="348">
        <v>6.67</v>
      </c>
      <c r="AT610" s="348">
        <v>16.27</v>
      </c>
      <c r="AU610" s="351"/>
      <c r="AV610" s="346">
        <v>1</v>
      </c>
      <c r="AW610" s="346">
        <v>2</v>
      </c>
      <c r="AX610" s="346">
        <v>3</v>
      </c>
      <c r="AY610" s="346">
        <v>2</v>
      </c>
      <c r="AZ610" s="346">
        <v>2</v>
      </c>
      <c r="BA610" s="362"/>
      <c r="BB610" s="348">
        <v>11.452578698738799</v>
      </c>
      <c r="BC610" s="375">
        <v>0.72061094421875405</v>
      </c>
      <c r="BD610" s="375">
        <v>3.1252172286681999E-2</v>
      </c>
      <c r="BE610" s="375">
        <v>-0.16770448578930899</v>
      </c>
      <c r="BF610" s="374"/>
      <c r="BG610" s="348">
        <v>36.628100000000003</v>
      </c>
      <c r="BH610" s="348">
        <v>18.591899999999999</v>
      </c>
      <c r="BI610" s="348">
        <v>36.219099999999997</v>
      </c>
      <c r="BJ610" s="348">
        <v>8.5609000000000002</v>
      </c>
      <c r="BK610" s="373"/>
      <c r="BL610" s="372" t="s">
        <v>3434</v>
      </c>
      <c r="BM610" s="372" t="s">
        <v>3435</v>
      </c>
      <c r="BN610" s="372" t="s">
        <v>3436</v>
      </c>
      <c r="BO610" s="372" t="s">
        <v>3437</v>
      </c>
      <c r="BP610" s="372" t="s">
        <v>3438</v>
      </c>
      <c r="BQ610" s="373"/>
      <c r="BR610" s="354" t="s">
        <v>463</v>
      </c>
    </row>
    <row r="611" spans="1:70" s="428" customFormat="1" x14ac:dyDescent="0.25">
      <c r="A611" s="345" t="s">
        <v>4029</v>
      </c>
      <c r="B611" s="373"/>
      <c r="C611" s="719">
        <v>41275</v>
      </c>
      <c r="D611" s="373"/>
      <c r="E611" s="346">
        <v>3234</v>
      </c>
      <c r="F611" s="373"/>
      <c r="G611" s="347">
        <v>1432.83</v>
      </c>
      <c r="H611" s="374"/>
      <c r="I611" s="348" t="s">
        <v>430</v>
      </c>
      <c r="J611" s="348">
        <v>3.2976000000000001</v>
      </c>
      <c r="K611" s="348">
        <v>2.4826000000000001</v>
      </c>
      <c r="L611" s="348">
        <v>6.4874000000000001</v>
      </c>
      <c r="M611" s="348">
        <v>-2.7290999999999999</v>
      </c>
      <c r="N611" s="350">
        <v>-4.1935000000000002</v>
      </c>
      <c r="O611" s="348">
        <v>-3.1846999999999999</v>
      </c>
      <c r="P611" s="348">
        <v>10.023999999999999</v>
      </c>
      <c r="Q611" s="348">
        <v>6.9405999999999999</v>
      </c>
      <c r="R611" s="348">
        <v>9.0388999999999999</v>
      </c>
      <c r="S611" s="348">
        <v>12.0633</v>
      </c>
      <c r="T611" s="348">
        <v>-3.8479000000000001</v>
      </c>
      <c r="U611" s="348">
        <v>-5.2743000000000002</v>
      </c>
      <c r="V611" s="348">
        <v>-6.4537000000000004</v>
      </c>
      <c r="W611" s="348">
        <v>0.4874</v>
      </c>
      <c r="X611" s="348">
        <v>13.299200000000001</v>
      </c>
      <c r="Y611" s="374"/>
      <c r="Z611" s="346" t="s">
        <v>430</v>
      </c>
      <c r="AA611" s="346">
        <v>4</v>
      </c>
      <c r="AB611" s="346">
        <v>6</v>
      </c>
      <c r="AC611" s="346">
        <v>7</v>
      </c>
      <c r="AD611" s="346">
        <v>7</v>
      </c>
      <c r="AE611" s="346">
        <v>6</v>
      </c>
      <c r="AF611" s="346">
        <v>5</v>
      </c>
      <c r="AG611" s="346">
        <v>3</v>
      </c>
      <c r="AH611" s="346">
        <v>4</v>
      </c>
      <c r="AI611" s="346">
        <v>3</v>
      </c>
      <c r="AJ611" s="346">
        <v>7</v>
      </c>
      <c r="AK611" s="346">
        <v>7</v>
      </c>
      <c r="AL611" s="346">
        <v>7</v>
      </c>
      <c r="AM611" s="346">
        <v>6</v>
      </c>
      <c r="AN611" s="346">
        <v>7</v>
      </c>
      <c r="AO611" s="373"/>
      <c r="AP611" s="348">
        <v>8.4</v>
      </c>
      <c r="AQ611" s="348">
        <v>8.32</v>
      </c>
      <c r="AR611" s="348">
        <v>6.78</v>
      </c>
      <c r="AS611" s="348">
        <v>2.25</v>
      </c>
      <c r="AT611" s="348">
        <v>-5.26</v>
      </c>
      <c r="AU611" s="351"/>
      <c r="AV611" s="346">
        <v>3</v>
      </c>
      <c r="AW611" s="346">
        <v>4</v>
      </c>
      <c r="AX611" s="346">
        <v>4</v>
      </c>
      <c r="AY611" s="346">
        <v>5</v>
      </c>
      <c r="AZ611" s="346">
        <v>6</v>
      </c>
      <c r="BA611" s="362"/>
      <c r="BB611" s="348">
        <v>14.8113312908854</v>
      </c>
      <c r="BC611" s="375">
        <v>1.0025952408799499</v>
      </c>
      <c r="BD611" s="375">
        <v>3.8740447179909702E-2</v>
      </c>
      <c r="BE611" s="375">
        <v>-8.9545900743921103E-2</v>
      </c>
      <c r="BF611" s="374"/>
      <c r="BG611" s="348">
        <v>30.270099999999999</v>
      </c>
      <c r="BH611" s="348">
        <v>28.777699999999999</v>
      </c>
      <c r="BI611" s="348">
        <v>37.912700000000001</v>
      </c>
      <c r="BJ611" s="348">
        <v>3.0394999999999999</v>
      </c>
      <c r="BK611" s="373"/>
      <c r="BL611" s="372" t="s">
        <v>3440</v>
      </c>
      <c r="BM611" s="372" t="s">
        <v>3441</v>
      </c>
      <c r="BN611" s="372" t="s">
        <v>3442</v>
      </c>
      <c r="BO611" s="372" t="s">
        <v>3443</v>
      </c>
      <c r="BP611" s="372" t="s">
        <v>1136</v>
      </c>
      <c r="BQ611" s="373"/>
      <c r="BR611" s="354" t="s">
        <v>476</v>
      </c>
    </row>
    <row r="612" spans="1:70" s="428" customFormat="1" x14ac:dyDescent="0.25">
      <c r="A612" s="345" t="s">
        <v>4030</v>
      </c>
      <c r="B612" s="373"/>
      <c r="C612" s="719">
        <v>41275</v>
      </c>
      <c r="D612" s="373"/>
      <c r="E612" s="346">
        <v>2709.75</v>
      </c>
      <c r="F612" s="373"/>
      <c r="G612" s="347">
        <v>439.83839999999998</v>
      </c>
      <c r="H612" s="374"/>
      <c r="I612" s="348">
        <v>0.1915</v>
      </c>
      <c r="J612" s="348">
        <v>3.2513999999999998</v>
      </c>
      <c r="K612" s="348">
        <v>3.3094000000000001</v>
      </c>
      <c r="L612" s="348">
        <v>7.6866000000000003</v>
      </c>
      <c r="M612" s="348">
        <v>-1.5881000000000001</v>
      </c>
      <c r="N612" s="350">
        <v>2.9933000000000001</v>
      </c>
      <c r="O612" s="348">
        <v>-7.0199999999999999E-2</v>
      </c>
      <c r="P612" s="348">
        <v>10.8224</v>
      </c>
      <c r="Q612" s="348">
        <v>10.7492</v>
      </c>
      <c r="R612" s="348">
        <v>11.2103</v>
      </c>
      <c r="S612" s="348">
        <v>13.0311</v>
      </c>
      <c r="T612" s="348">
        <v>-2.4794999999999998</v>
      </c>
      <c r="U612" s="348">
        <v>-0.21179999999999999</v>
      </c>
      <c r="V612" s="348">
        <v>1.1899</v>
      </c>
      <c r="W612" s="348">
        <v>1.4988999999999999</v>
      </c>
      <c r="X612" s="348">
        <v>14.0806</v>
      </c>
      <c r="Y612" s="374"/>
      <c r="Z612" s="346">
        <v>4</v>
      </c>
      <c r="AA612" s="346">
        <v>5</v>
      </c>
      <c r="AB612" s="346">
        <v>3</v>
      </c>
      <c r="AC612" s="346">
        <v>5</v>
      </c>
      <c r="AD612" s="346">
        <v>6</v>
      </c>
      <c r="AE612" s="346">
        <v>5</v>
      </c>
      <c r="AF612" s="346">
        <v>3</v>
      </c>
      <c r="AG612" s="346">
        <v>2</v>
      </c>
      <c r="AH612" s="346">
        <v>2</v>
      </c>
      <c r="AI612" s="346">
        <v>2</v>
      </c>
      <c r="AJ612" s="346">
        <v>6</v>
      </c>
      <c r="AK612" s="346">
        <v>6</v>
      </c>
      <c r="AL612" s="346">
        <v>6</v>
      </c>
      <c r="AM612" s="346">
        <v>5</v>
      </c>
      <c r="AN612" s="346">
        <v>3</v>
      </c>
      <c r="AO612" s="373"/>
      <c r="AP612" s="348">
        <v>10.9</v>
      </c>
      <c r="AQ612" s="348">
        <v>11.31</v>
      </c>
      <c r="AR612" s="348">
        <v>9.1300000000000008</v>
      </c>
      <c r="AS612" s="348">
        <v>5.28</v>
      </c>
      <c r="AT612" s="348">
        <v>0.72</v>
      </c>
      <c r="AU612" s="351"/>
      <c r="AV612" s="346">
        <v>2</v>
      </c>
      <c r="AW612" s="346">
        <v>3</v>
      </c>
      <c r="AX612" s="346">
        <v>2</v>
      </c>
      <c r="AY612" s="346">
        <v>3</v>
      </c>
      <c r="AZ612" s="346">
        <v>5</v>
      </c>
      <c r="BA612" s="362"/>
      <c r="BB612" s="348">
        <v>12.7416448605297</v>
      </c>
      <c r="BC612" s="375">
        <v>0.91394771504086703</v>
      </c>
      <c r="BD612" s="375">
        <v>4.7828228662240298E-2</v>
      </c>
      <c r="BE612" s="375">
        <v>-5.72343530199469E-2</v>
      </c>
      <c r="BF612" s="374"/>
      <c r="BG612" s="348">
        <v>39.750100000000003</v>
      </c>
      <c r="BH612" s="348">
        <v>23.8795</v>
      </c>
      <c r="BI612" s="348">
        <v>29.582100000000001</v>
      </c>
      <c r="BJ612" s="348">
        <v>6.7882999999999996</v>
      </c>
      <c r="BK612" s="373"/>
      <c r="BL612" s="372" t="s">
        <v>3445</v>
      </c>
      <c r="BM612" s="372" t="s">
        <v>3446</v>
      </c>
      <c r="BN612" s="372" t="s">
        <v>3447</v>
      </c>
      <c r="BO612" s="372" t="s">
        <v>3448</v>
      </c>
      <c r="BP612" s="372" t="s">
        <v>3449</v>
      </c>
      <c r="BQ612" s="373"/>
      <c r="BR612" s="354" t="s">
        <v>518</v>
      </c>
    </row>
    <row r="613" spans="1:70" s="428" customFormat="1" ht="11" x14ac:dyDescent="0.3">
      <c r="A613" s="841" t="s">
        <v>4031</v>
      </c>
      <c r="B613" s="842"/>
      <c r="C613" s="843">
        <v>45593</v>
      </c>
      <c r="D613" s="842"/>
      <c r="E613" s="844">
        <v>2142.4</v>
      </c>
      <c r="F613" s="842"/>
      <c r="G613" s="845">
        <v>12.599</v>
      </c>
      <c r="H613" s="847"/>
      <c r="I613" s="846">
        <v>0.47849999999999998</v>
      </c>
      <c r="J613" s="846">
        <v>5.4751000000000003</v>
      </c>
      <c r="K613" s="846">
        <v>5.8205999999999998</v>
      </c>
      <c r="L613" s="846">
        <v>17.879899999999999</v>
      </c>
      <c r="M613" s="846">
        <v>17.167300000000001</v>
      </c>
      <c r="N613" s="848">
        <v>25.8767</v>
      </c>
      <c r="O613" s="846" t="s">
        <v>430</v>
      </c>
      <c r="P613" s="846" t="s">
        <v>430</v>
      </c>
      <c r="Q613" s="846" t="s">
        <v>430</v>
      </c>
      <c r="R613" s="846" t="s">
        <v>430</v>
      </c>
      <c r="S613" s="846">
        <v>23.097200000000001</v>
      </c>
      <c r="T613" s="846">
        <v>15.1751</v>
      </c>
      <c r="U613" s="846">
        <v>19.694099999999999</v>
      </c>
      <c r="V613" s="846">
        <v>23.1935</v>
      </c>
      <c r="W613" s="846">
        <v>2.7399</v>
      </c>
      <c r="X613" s="846">
        <v>15.1442</v>
      </c>
      <c r="Y613" s="847"/>
      <c r="Z613" s="844">
        <v>1</v>
      </c>
      <c r="AA613" s="844">
        <v>1</v>
      </c>
      <c r="AB613" s="844">
        <v>1</v>
      </c>
      <c r="AC613" s="844">
        <v>1</v>
      </c>
      <c r="AD613" s="844">
        <v>1</v>
      </c>
      <c r="AE613" s="844">
        <v>1</v>
      </c>
      <c r="AF613" s="844" t="s">
        <v>430</v>
      </c>
      <c r="AG613" s="844" t="s">
        <v>430</v>
      </c>
      <c r="AH613" s="844" t="s">
        <v>430</v>
      </c>
      <c r="AI613" s="844" t="s">
        <v>430</v>
      </c>
      <c r="AJ613" s="844">
        <v>1</v>
      </c>
      <c r="AK613" s="844">
        <v>1</v>
      </c>
      <c r="AL613" s="844">
        <v>1</v>
      </c>
      <c r="AM613" s="844">
        <v>1</v>
      </c>
      <c r="AN613" s="844">
        <v>1</v>
      </c>
      <c r="AO613" s="842"/>
      <c r="AP613" s="846" t="s">
        <v>430</v>
      </c>
      <c r="AQ613" s="846" t="s">
        <v>430</v>
      </c>
      <c r="AR613" s="846" t="s">
        <v>430</v>
      </c>
      <c r="AS613" s="846" t="s">
        <v>430</v>
      </c>
      <c r="AT613" s="846">
        <v>33.520000000000003</v>
      </c>
      <c r="AU613" s="849"/>
      <c r="AV613" s="844" t="s">
        <v>430</v>
      </c>
      <c r="AW613" s="844" t="s">
        <v>430</v>
      </c>
      <c r="AX613" s="844" t="s">
        <v>430</v>
      </c>
      <c r="AY613" s="844" t="s">
        <v>430</v>
      </c>
      <c r="AZ613" s="844">
        <v>1</v>
      </c>
      <c r="BA613" s="851"/>
      <c r="BB613" s="846">
        <v>14.369018461242799</v>
      </c>
      <c r="BC613" s="852">
        <v>1.0822135511908699</v>
      </c>
      <c r="BD613" s="852">
        <v>6.3265379612924305E-2</v>
      </c>
      <c r="BE613" s="852">
        <v>0.32657967122327303</v>
      </c>
      <c r="BF613" s="847"/>
      <c r="BG613" s="846">
        <v>35.456899999999997</v>
      </c>
      <c r="BH613" s="846">
        <v>22.509699999999999</v>
      </c>
      <c r="BI613" s="846">
        <v>37.816000000000003</v>
      </c>
      <c r="BJ613" s="846">
        <v>4.2173999999999996</v>
      </c>
      <c r="BK613" s="842"/>
      <c r="BL613" s="855" t="s">
        <v>3451</v>
      </c>
      <c r="BM613" s="855" t="s">
        <v>3452</v>
      </c>
      <c r="BN613" s="855" t="s">
        <v>3453</v>
      </c>
      <c r="BO613" s="855" t="s">
        <v>1710</v>
      </c>
      <c r="BP613" s="855" t="s">
        <v>3454</v>
      </c>
      <c r="BQ613" s="842"/>
      <c r="BR613" s="856" t="s">
        <v>602</v>
      </c>
    </row>
    <row r="614" spans="1:70" s="428" customFormat="1" x14ac:dyDescent="0.25">
      <c r="A614" s="345" t="s">
        <v>4032</v>
      </c>
      <c r="B614" s="373"/>
      <c r="C614" s="719">
        <v>43633</v>
      </c>
      <c r="D614" s="373"/>
      <c r="E614" s="346">
        <v>1748.16</v>
      </c>
      <c r="F614" s="373"/>
      <c r="G614" s="347">
        <v>32.49</v>
      </c>
      <c r="H614" s="374"/>
      <c r="I614" s="348" t="s">
        <v>430</v>
      </c>
      <c r="J614" s="348">
        <v>3.1429</v>
      </c>
      <c r="K614" s="348">
        <v>2.2341000000000002</v>
      </c>
      <c r="L614" s="348">
        <v>8.3721999999999994</v>
      </c>
      <c r="M614" s="348">
        <v>2.5568</v>
      </c>
      <c r="N614" s="350">
        <v>8.8696000000000002</v>
      </c>
      <c r="O614" s="348">
        <v>3.9689000000000001</v>
      </c>
      <c r="P614" s="348">
        <v>14.2156</v>
      </c>
      <c r="Q614" s="348">
        <v>13.9788</v>
      </c>
      <c r="R614" s="348" t="s">
        <v>430</v>
      </c>
      <c r="S614" s="348">
        <v>13.2845</v>
      </c>
      <c r="T614" s="348">
        <v>1.3411999999999999</v>
      </c>
      <c r="U614" s="348">
        <v>6.4199000000000002</v>
      </c>
      <c r="V614" s="348">
        <v>7.4405000000000001</v>
      </c>
      <c r="W614" s="348">
        <v>0.61939999999999995</v>
      </c>
      <c r="X614" s="348">
        <v>18.317799999999998</v>
      </c>
      <c r="Y614" s="374"/>
      <c r="Z614" s="346" t="s">
        <v>430</v>
      </c>
      <c r="AA614" s="346">
        <v>6</v>
      </c>
      <c r="AB614" s="346">
        <v>7</v>
      </c>
      <c r="AC614" s="346">
        <v>3</v>
      </c>
      <c r="AD614" s="346">
        <v>3</v>
      </c>
      <c r="AE614" s="346">
        <v>2</v>
      </c>
      <c r="AF614" s="346">
        <v>1</v>
      </c>
      <c r="AG614" s="346">
        <v>1</v>
      </c>
      <c r="AH614" s="346">
        <v>1</v>
      </c>
      <c r="AI614" s="346" t="s">
        <v>430</v>
      </c>
      <c r="AJ614" s="346">
        <v>4</v>
      </c>
      <c r="AK614" s="346">
        <v>3</v>
      </c>
      <c r="AL614" s="346">
        <v>3</v>
      </c>
      <c r="AM614" s="346">
        <v>2</v>
      </c>
      <c r="AN614" s="346">
        <v>6</v>
      </c>
      <c r="AO614" s="373"/>
      <c r="AP614" s="348" t="s">
        <v>430</v>
      </c>
      <c r="AQ614" s="348">
        <v>16.53</v>
      </c>
      <c r="AR614" s="348">
        <v>12.27</v>
      </c>
      <c r="AS614" s="348">
        <v>8.76</v>
      </c>
      <c r="AT614" s="348">
        <v>8.27</v>
      </c>
      <c r="AU614" s="351"/>
      <c r="AV614" s="346" t="s">
        <v>430</v>
      </c>
      <c r="AW614" s="346">
        <v>1</v>
      </c>
      <c r="AX614" s="346">
        <v>1</v>
      </c>
      <c r="AY614" s="346">
        <v>1</v>
      </c>
      <c r="AZ614" s="346">
        <v>3</v>
      </c>
      <c r="BA614" s="362"/>
      <c r="BB614" s="348">
        <v>10.9127206478746</v>
      </c>
      <c r="BC614" s="375">
        <v>0.74124601024443604</v>
      </c>
      <c r="BD614" s="375">
        <v>7.3566503604478001E-2</v>
      </c>
      <c r="BE614" s="375">
        <v>0.31238275999898002</v>
      </c>
      <c r="BF614" s="374"/>
      <c r="BG614" s="348">
        <v>41.456499999999998</v>
      </c>
      <c r="BH614" s="348">
        <v>10.769299999999999</v>
      </c>
      <c r="BI614" s="348">
        <v>38.4908</v>
      </c>
      <c r="BJ614" s="348">
        <v>9.2834000000000003</v>
      </c>
      <c r="BK614" s="373"/>
      <c r="BL614" s="372" t="s">
        <v>3456</v>
      </c>
      <c r="BM614" s="372" t="s">
        <v>3457</v>
      </c>
      <c r="BN614" s="372" t="s">
        <v>3458</v>
      </c>
      <c r="BO614" s="372" t="s">
        <v>3459</v>
      </c>
      <c r="BP614" s="372" t="s">
        <v>3460</v>
      </c>
      <c r="BQ614" s="373"/>
      <c r="BR614" s="354" t="s">
        <v>1015</v>
      </c>
    </row>
    <row r="615" spans="1:70" s="428" customFormat="1" x14ac:dyDescent="0.25">
      <c r="A615" s="345" t="s">
        <v>4033</v>
      </c>
      <c r="B615" s="373"/>
      <c r="C615" s="719">
        <v>44994</v>
      </c>
      <c r="D615" s="373"/>
      <c r="E615" s="346">
        <v>537.26099999999997</v>
      </c>
      <c r="F615" s="373"/>
      <c r="G615" s="347">
        <v>14.03</v>
      </c>
      <c r="H615" s="374"/>
      <c r="I615" s="348">
        <v>0.32179999999999997</v>
      </c>
      <c r="J615" s="348">
        <v>4.2192999999999996</v>
      </c>
      <c r="K615" s="348">
        <v>2.8517000000000001</v>
      </c>
      <c r="L615" s="348">
        <v>8.2645</v>
      </c>
      <c r="M615" s="348">
        <v>2.0438000000000001</v>
      </c>
      <c r="N615" s="350">
        <v>5.5522</v>
      </c>
      <c r="O615" s="348">
        <v>-2.8033999999999999</v>
      </c>
      <c r="P615" s="348">
        <v>8.0304000000000002</v>
      </c>
      <c r="Q615" s="348" t="s">
        <v>430</v>
      </c>
      <c r="R615" s="348" t="s">
        <v>430</v>
      </c>
      <c r="S615" s="348">
        <v>14.5213</v>
      </c>
      <c r="T615" s="348">
        <v>0.14280000000000001</v>
      </c>
      <c r="U615" s="348">
        <v>1.2704</v>
      </c>
      <c r="V615" s="348">
        <v>3.0859999999999999</v>
      </c>
      <c r="W615" s="348">
        <v>1.3216000000000001</v>
      </c>
      <c r="X615" s="348">
        <v>10.8772</v>
      </c>
      <c r="Y615" s="374"/>
      <c r="Z615" s="346">
        <v>3</v>
      </c>
      <c r="AA615" s="346">
        <v>2</v>
      </c>
      <c r="AB615" s="346">
        <v>5</v>
      </c>
      <c r="AC615" s="346">
        <v>4</v>
      </c>
      <c r="AD615" s="346">
        <v>4</v>
      </c>
      <c r="AE615" s="346">
        <v>4</v>
      </c>
      <c r="AF615" s="346">
        <v>4</v>
      </c>
      <c r="AG615" s="346">
        <v>4</v>
      </c>
      <c r="AH615" s="346" t="s">
        <v>430</v>
      </c>
      <c r="AI615" s="346" t="s">
        <v>430</v>
      </c>
      <c r="AJ615" s="346">
        <v>3</v>
      </c>
      <c r="AK615" s="346">
        <v>4</v>
      </c>
      <c r="AL615" s="346">
        <v>5</v>
      </c>
      <c r="AM615" s="346">
        <v>4</v>
      </c>
      <c r="AN615" s="346">
        <v>4</v>
      </c>
      <c r="AO615" s="373"/>
      <c r="AP615" s="348" t="s">
        <v>430</v>
      </c>
      <c r="AQ615" s="348" t="s">
        <v>430</v>
      </c>
      <c r="AR615" s="348" t="s">
        <v>430</v>
      </c>
      <c r="AS615" s="348">
        <v>3.86</v>
      </c>
      <c r="AT615" s="348">
        <v>3.2</v>
      </c>
      <c r="AU615" s="351"/>
      <c r="AV615" s="346" t="s">
        <v>430</v>
      </c>
      <c r="AW615" s="346" t="s">
        <v>430</v>
      </c>
      <c r="AX615" s="346" t="s">
        <v>430</v>
      </c>
      <c r="AY615" s="346">
        <v>4</v>
      </c>
      <c r="AZ615" s="346">
        <v>4</v>
      </c>
      <c r="BA615" s="362"/>
      <c r="BB615" s="348">
        <v>14.013757921947199</v>
      </c>
      <c r="BC615" s="375">
        <v>1.02632421466114</v>
      </c>
      <c r="BD615" s="375">
        <v>2.9696167791627499E-2</v>
      </c>
      <c r="BE615" s="375">
        <v>-0.33245854545731901</v>
      </c>
      <c r="BF615" s="374"/>
      <c r="BG615" s="348">
        <v>55.720799999999997</v>
      </c>
      <c r="BH615" s="348">
        <v>25.007100000000001</v>
      </c>
      <c r="BI615" s="348">
        <v>14.039099999999999</v>
      </c>
      <c r="BJ615" s="348">
        <v>5.2329999999999997</v>
      </c>
      <c r="BK615" s="373"/>
      <c r="BL615" s="372" t="s">
        <v>3462</v>
      </c>
      <c r="BM615" s="372" t="s">
        <v>3463</v>
      </c>
      <c r="BN615" s="372" t="s">
        <v>3464</v>
      </c>
      <c r="BO615" s="372" t="s">
        <v>3465</v>
      </c>
      <c r="BP615" s="372" t="s">
        <v>3466</v>
      </c>
      <c r="BQ615" s="373"/>
      <c r="BR615" s="354" t="s">
        <v>443</v>
      </c>
    </row>
    <row r="616" spans="1:70" s="428" customFormat="1" x14ac:dyDescent="0.25">
      <c r="A616" s="345" t="s">
        <v>4034</v>
      </c>
      <c r="B616" s="373"/>
      <c r="C616" s="719">
        <v>45860</v>
      </c>
      <c r="D616" s="373"/>
      <c r="E616" s="346">
        <v>430.85399999999998</v>
      </c>
      <c r="F616" s="373"/>
      <c r="G616" s="347">
        <v>10.7898</v>
      </c>
      <c r="H616" s="374"/>
      <c r="I616" s="348">
        <v>6.6799999999999998E-2</v>
      </c>
      <c r="J616" s="348">
        <v>3.0928</v>
      </c>
      <c r="K616" s="348">
        <v>2.9964</v>
      </c>
      <c r="L616" s="348">
        <v>7.2769000000000004</v>
      </c>
      <c r="M616" s="348">
        <v>0.62580000000000002</v>
      </c>
      <c r="N616" s="350" t="s">
        <v>430</v>
      </c>
      <c r="O616" s="348" t="s">
        <v>430</v>
      </c>
      <c r="P616" s="348" t="s">
        <v>430</v>
      </c>
      <c r="Q616" s="348" t="s">
        <v>430</v>
      </c>
      <c r="R616" s="348" t="s">
        <v>430</v>
      </c>
      <c r="S616" s="348">
        <v>13.193199999999999</v>
      </c>
      <c r="T616" s="348">
        <v>-0.80630000000000002</v>
      </c>
      <c r="U616" s="348">
        <v>3.02</v>
      </c>
      <c r="V616" s="348" t="s">
        <v>430</v>
      </c>
      <c r="W616" s="348">
        <v>1.1304000000000001</v>
      </c>
      <c r="X616" s="348">
        <v>7.8979999999999997</v>
      </c>
      <c r="Y616" s="374"/>
      <c r="Z616" s="346">
        <v>5</v>
      </c>
      <c r="AA616" s="346">
        <v>7</v>
      </c>
      <c r="AB616" s="346">
        <v>4</v>
      </c>
      <c r="AC616" s="346">
        <v>6</v>
      </c>
      <c r="AD616" s="346">
        <v>5</v>
      </c>
      <c r="AE616" s="346" t="s">
        <v>430</v>
      </c>
      <c r="AF616" s="346" t="s">
        <v>430</v>
      </c>
      <c r="AG616" s="346" t="s">
        <v>430</v>
      </c>
      <c r="AH616" s="346" t="s">
        <v>430</v>
      </c>
      <c r="AI616" s="346" t="s">
        <v>430</v>
      </c>
      <c r="AJ616" s="346">
        <v>5</v>
      </c>
      <c r="AK616" s="346">
        <v>5</v>
      </c>
      <c r="AL616" s="346">
        <v>4</v>
      </c>
      <c r="AM616" s="346" t="s">
        <v>430</v>
      </c>
      <c r="AN616" s="346">
        <v>5</v>
      </c>
      <c r="AO616" s="373"/>
      <c r="AP616" s="348" t="s">
        <v>430</v>
      </c>
      <c r="AQ616" s="348" t="s">
        <v>430</v>
      </c>
      <c r="AR616" s="348" t="s">
        <v>430</v>
      </c>
      <c r="AS616" s="348" t="s">
        <v>430</v>
      </c>
      <c r="AT616" s="348" t="s">
        <v>430</v>
      </c>
      <c r="AU616" s="351"/>
      <c r="AV616" s="346" t="s">
        <v>430</v>
      </c>
      <c r="AW616" s="346" t="s">
        <v>430</v>
      </c>
      <c r="AX616" s="346" t="s">
        <v>430</v>
      </c>
      <c r="AY616" s="346" t="s">
        <v>430</v>
      </c>
      <c r="AZ616" s="346" t="s">
        <v>430</v>
      </c>
      <c r="BA616" s="362"/>
      <c r="BB616" s="348">
        <v>12.121093005408399</v>
      </c>
      <c r="BC616" s="375">
        <v>0.91067174920535898</v>
      </c>
      <c r="BD616" s="375">
        <v>2.0937650348840198E-2</v>
      </c>
      <c r="BE616" s="375">
        <v>-0.50765028542743695</v>
      </c>
      <c r="BF616" s="374"/>
      <c r="BG616" s="348">
        <v>59.1999</v>
      </c>
      <c r="BH616" s="348">
        <v>22.813700000000001</v>
      </c>
      <c r="BI616" s="348">
        <v>13.1311</v>
      </c>
      <c r="BJ616" s="348">
        <v>4.8552999999999997</v>
      </c>
      <c r="BK616" s="373"/>
      <c r="BL616" s="372" t="s">
        <v>3468</v>
      </c>
      <c r="BM616" s="372" t="s">
        <v>3469</v>
      </c>
      <c r="BN616" s="372" t="s">
        <v>3205</v>
      </c>
      <c r="BO616" s="372" t="s">
        <v>3470</v>
      </c>
      <c r="BP616" s="372" t="s">
        <v>3471</v>
      </c>
      <c r="BQ616" s="373"/>
      <c r="BR616" s="354" t="s">
        <v>443</v>
      </c>
    </row>
    <row r="617" spans="1:70" s="428" customFormat="1" x14ac:dyDescent="0.25">
      <c r="A617" s="885" t="s">
        <v>93</v>
      </c>
      <c r="B617" s="402"/>
      <c r="C617" s="724"/>
      <c r="D617" s="402"/>
      <c r="E617" s="403"/>
      <c r="F617" s="402"/>
      <c r="G617" s="404"/>
      <c r="H617" s="406"/>
      <c r="I617" s="405">
        <v>0.27879999999999999</v>
      </c>
      <c r="J617" s="405">
        <v>3.7376999999999998</v>
      </c>
      <c r="K617" s="405">
        <v>3.3424999999999998</v>
      </c>
      <c r="L617" s="405">
        <v>9.7795000000000005</v>
      </c>
      <c r="M617" s="405">
        <v>3.9121000000000001</v>
      </c>
      <c r="N617" s="407">
        <v>7.7481999999999998</v>
      </c>
      <c r="O617" s="405">
        <v>0.20180000000000001</v>
      </c>
      <c r="P617" s="405">
        <v>10.203900000000001</v>
      </c>
      <c r="Q617" s="405">
        <v>10.341200000000001</v>
      </c>
      <c r="R617" s="405">
        <v>10.739000000000001</v>
      </c>
      <c r="S617" s="405">
        <v>15.2018</v>
      </c>
      <c r="T617" s="405">
        <v>2.7019000000000002</v>
      </c>
      <c r="U617" s="405">
        <v>5.2314999999999996</v>
      </c>
      <c r="V617" s="405">
        <v>5.6845999999999997</v>
      </c>
      <c r="W617" s="405">
        <v>1.4432</v>
      </c>
      <c r="X617" s="405">
        <v>13.452500000000001</v>
      </c>
      <c r="Y617" s="406"/>
      <c r="Z617" s="403">
        <v>5</v>
      </c>
      <c r="AA617" s="403">
        <v>7</v>
      </c>
      <c r="AB617" s="403">
        <v>7</v>
      </c>
      <c r="AC617" s="403">
        <v>7</v>
      </c>
      <c r="AD617" s="403">
        <v>7</v>
      </c>
      <c r="AE617" s="403">
        <v>6</v>
      </c>
      <c r="AF617" s="403">
        <v>5</v>
      </c>
      <c r="AG617" s="403">
        <v>5</v>
      </c>
      <c r="AH617" s="403">
        <v>4</v>
      </c>
      <c r="AI617" s="403">
        <v>3</v>
      </c>
      <c r="AJ617" s="403">
        <v>7</v>
      </c>
      <c r="AK617" s="403">
        <v>7</v>
      </c>
      <c r="AL617" s="403">
        <v>7</v>
      </c>
      <c r="AM617" s="403">
        <v>6</v>
      </c>
      <c r="AN617" s="403">
        <v>7</v>
      </c>
      <c r="AO617" s="402"/>
      <c r="AP617" s="405">
        <v>10.3433333333333</v>
      </c>
      <c r="AQ617" s="405">
        <v>11.925000000000001</v>
      </c>
      <c r="AR617" s="405">
        <v>9.1300000000000008</v>
      </c>
      <c r="AS617" s="405">
        <v>5.3639999999999999</v>
      </c>
      <c r="AT617" s="405">
        <v>9.4533333333333296</v>
      </c>
      <c r="AU617" s="408"/>
      <c r="AV617" s="403">
        <v>3</v>
      </c>
      <c r="AW617" s="403">
        <v>4</v>
      </c>
      <c r="AX617" s="403">
        <v>4</v>
      </c>
      <c r="AY617" s="403">
        <v>5</v>
      </c>
      <c r="AZ617" s="403">
        <v>6</v>
      </c>
      <c r="BA617" s="409"/>
      <c r="BB617" s="405"/>
      <c r="BC617" s="410"/>
      <c r="BD617" s="410"/>
      <c r="BE617" s="410"/>
      <c r="BF617" s="406"/>
      <c r="BG617" s="405"/>
      <c r="BH617" s="405"/>
      <c r="BI617" s="405"/>
      <c r="BJ617" s="405"/>
      <c r="BK617" s="402"/>
      <c r="BL617" s="401"/>
      <c r="BM617" s="401"/>
      <c r="BN617" s="401"/>
      <c r="BO617" s="401"/>
      <c r="BP617" s="401"/>
      <c r="BQ617" s="402"/>
      <c r="BR617" s="411"/>
    </row>
    <row r="618" spans="1:70" s="428" customFormat="1" x14ac:dyDescent="0.25">
      <c r="A618" s="886" t="s">
        <v>94</v>
      </c>
      <c r="B618" s="373"/>
      <c r="C618" s="719"/>
      <c r="D618" s="373"/>
      <c r="E618" s="346"/>
      <c r="F618" s="373"/>
      <c r="G618" s="347"/>
      <c r="H618" s="374"/>
      <c r="I618" s="348">
        <v>0.47849999999999998</v>
      </c>
      <c r="J618" s="348">
        <v>5.4751000000000003</v>
      </c>
      <c r="K618" s="348">
        <v>5.8205999999999998</v>
      </c>
      <c r="L618" s="348">
        <v>17.879899999999999</v>
      </c>
      <c r="M618" s="348">
        <v>17.167300000000001</v>
      </c>
      <c r="N618" s="350">
        <v>25.8767</v>
      </c>
      <c r="O618" s="348">
        <v>3.9689000000000001</v>
      </c>
      <c r="P618" s="348">
        <v>14.2156</v>
      </c>
      <c r="Q618" s="348">
        <v>13.9788</v>
      </c>
      <c r="R618" s="348">
        <v>11.9679</v>
      </c>
      <c r="S618" s="348">
        <v>23.097200000000001</v>
      </c>
      <c r="T618" s="348">
        <v>15.1751</v>
      </c>
      <c r="U618" s="348">
        <v>19.694099999999999</v>
      </c>
      <c r="V618" s="348">
        <v>23.1935</v>
      </c>
      <c r="W618" s="348">
        <v>2.7399</v>
      </c>
      <c r="X618" s="348">
        <v>18.317799999999998</v>
      </c>
      <c r="Y618" s="374"/>
      <c r="Z618" s="346"/>
      <c r="AA618" s="346"/>
      <c r="AB618" s="346"/>
      <c r="AC618" s="346"/>
      <c r="AD618" s="346"/>
      <c r="AE618" s="346"/>
      <c r="AF618" s="346"/>
      <c r="AG618" s="346"/>
      <c r="AH618" s="346"/>
      <c r="AI618" s="346"/>
      <c r="AJ618" s="346"/>
      <c r="AK618" s="346"/>
      <c r="AL618" s="346"/>
      <c r="AM618" s="346"/>
      <c r="AN618" s="346"/>
      <c r="AO618" s="373"/>
      <c r="AP618" s="348">
        <v>11.73</v>
      </c>
      <c r="AQ618" s="348">
        <v>16.53</v>
      </c>
      <c r="AR618" s="348">
        <v>12.27</v>
      </c>
      <c r="AS618" s="348">
        <v>8.76</v>
      </c>
      <c r="AT618" s="348">
        <v>33.520000000000003</v>
      </c>
      <c r="AU618" s="351"/>
      <c r="AV618" s="346"/>
      <c r="AW618" s="346"/>
      <c r="AX618" s="346"/>
      <c r="AY618" s="346"/>
      <c r="AZ618" s="346"/>
      <c r="BA618" s="362"/>
      <c r="BB618" s="348"/>
      <c r="BC618" s="375"/>
      <c r="BD618" s="375"/>
      <c r="BE618" s="375"/>
      <c r="BF618" s="374"/>
      <c r="BG618" s="348"/>
      <c r="BH618" s="348"/>
      <c r="BI618" s="348"/>
      <c r="BJ618" s="348"/>
      <c r="BK618" s="373"/>
      <c r="BL618" s="372"/>
      <c r="BM618" s="372"/>
      <c r="BN618" s="372"/>
      <c r="BO618" s="372"/>
      <c r="BP618" s="372"/>
      <c r="BQ618" s="373"/>
      <c r="BR618" s="354"/>
    </row>
    <row r="619" spans="1:70" s="428" customFormat="1" x14ac:dyDescent="0.25">
      <c r="A619" s="886" t="s">
        <v>95</v>
      </c>
      <c r="B619" s="373"/>
      <c r="C619" s="719"/>
      <c r="D619" s="373"/>
      <c r="E619" s="346"/>
      <c r="F619" s="373"/>
      <c r="G619" s="347"/>
      <c r="H619" s="374"/>
      <c r="I619" s="348">
        <v>6.6799999999999998E-2</v>
      </c>
      <c r="J619" s="348">
        <v>3.0928</v>
      </c>
      <c r="K619" s="348">
        <v>2.2341000000000002</v>
      </c>
      <c r="L619" s="348">
        <v>6.4874000000000001</v>
      </c>
      <c r="M619" s="348">
        <v>-2.7290999999999999</v>
      </c>
      <c r="N619" s="350">
        <v>-4.1935000000000002</v>
      </c>
      <c r="O619" s="348">
        <v>-3.1846999999999999</v>
      </c>
      <c r="P619" s="348">
        <v>7.9272999999999998</v>
      </c>
      <c r="Q619" s="348">
        <v>6.9405999999999999</v>
      </c>
      <c r="R619" s="348">
        <v>9.0388999999999999</v>
      </c>
      <c r="S619" s="348">
        <v>12.0633</v>
      </c>
      <c r="T619" s="348">
        <v>-3.8479000000000001</v>
      </c>
      <c r="U619" s="348">
        <v>-5.2743000000000002</v>
      </c>
      <c r="V619" s="348">
        <v>-6.4537000000000004</v>
      </c>
      <c r="W619" s="348">
        <v>0.4874</v>
      </c>
      <c r="X619" s="348">
        <v>7.8979999999999997</v>
      </c>
      <c r="Y619" s="374"/>
      <c r="Z619" s="346"/>
      <c r="AA619" s="346"/>
      <c r="AB619" s="346"/>
      <c r="AC619" s="346"/>
      <c r="AD619" s="346"/>
      <c r="AE619" s="346"/>
      <c r="AF619" s="346"/>
      <c r="AG619" s="346"/>
      <c r="AH619" s="346"/>
      <c r="AI619" s="346"/>
      <c r="AJ619" s="346"/>
      <c r="AK619" s="346"/>
      <c r="AL619" s="346"/>
      <c r="AM619" s="346"/>
      <c r="AN619" s="346"/>
      <c r="AO619" s="373"/>
      <c r="AP619" s="348">
        <v>8.4</v>
      </c>
      <c r="AQ619" s="348">
        <v>8.32</v>
      </c>
      <c r="AR619" s="348">
        <v>6.78</v>
      </c>
      <c r="AS619" s="348">
        <v>2.25</v>
      </c>
      <c r="AT619" s="348">
        <v>-5.26</v>
      </c>
      <c r="AU619" s="351"/>
      <c r="AV619" s="346"/>
      <c r="AW619" s="346"/>
      <c r="AX619" s="346"/>
      <c r="AY619" s="346"/>
      <c r="AZ619" s="346"/>
      <c r="BA619" s="362"/>
      <c r="BB619" s="348"/>
      <c r="BC619" s="375"/>
      <c r="BD619" s="375"/>
      <c r="BE619" s="375"/>
      <c r="BF619" s="374"/>
      <c r="BG619" s="348"/>
      <c r="BH619" s="348"/>
      <c r="BI619" s="348"/>
      <c r="BJ619" s="348"/>
      <c r="BK619" s="373"/>
      <c r="BL619" s="372"/>
      <c r="BM619" s="372"/>
      <c r="BN619" s="372"/>
      <c r="BO619" s="372"/>
      <c r="BP619" s="372"/>
      <c r="BQ619" s="373"/>
      <c r="BR619" s="354"/>
    </row>
    <row r="620" spans="1:70" s="428" customFormat="1" x14ac:dyDescent="0.25">
      <c r="A620" s="887" t="s">
        <v>96</v>
      </c>
      <c r="B620" s="413"/>
      <c r="C620" s="725"/>
      <c r="D620" s="413"/>
      <c r="E620" s="414"/>
      <c r="F620" s="413"/>
      <c r="G620" s="415"/>
      <c r="H620" s="417"/>
      <c r="I620" s="416">
        <v>0.32179999999999997</v>
      </c>
      <c r="J620" s="416">
        <v>3.2976000000000001</v>
      </c>
      <c r="K620" s="416">
        <v>2.9964</v>
      </c>
      <c r="L620" s="416">
        <v>8.2645</v>
      </c>
      <c r="M620" s="416">
        <v>2.0438000000000001</v>
      </c>
      <c r="N620" s="418">
        <v>6.4715499999999997</v>
      </c>
      <c r="O620" s="416">
        <v>-7.0199999999999999E-2</v>
      </c>
      <c r="P620" s="416">
        <v>10.023999999999999</v>
      </c>
      <c r="Q620" s="416">
        <v>10.222799999999999</v>
      </c>
      <c r="R620" s="416">
        <v>11.2103</v>
      </c>
      <c r="S620" s="416">
        <v>13.2845</v>
      </c>
      <c r="T620" s="416">
        <v>0.14280000000000001</v>
      </c>
      <c r="U620" s="416">
        <v>3.02</v>
      </c>
      <c r="V620" s="416">
        <v>3.0859999999999999</v>
      </c>
      <c r="W620" s="416">
        <v>1.3216000000000001</v>
      </c>
      <c r="X620" s="416">
        <v>14.0806</v>
      </c>
      <c r="Y620" s="417"/>
      <c r="Z620" s="414"/>
      <c r="AA620" s="414"/>
      <c r="AB620" s="414"/>
      <c r="AC620" s="414"/>
      <c r="AD620" s="414"/>
      <c r="AE620" s="414"/>
      <c r="AF620" s="414"/>
      <c r="AG620" s="414"/>
      <c r="AH620" s="414"/>
      <c r="AI620" s="414"/>
      <c r="AJ620" s="414"/>
      <c r="AK620" s="414"/>
      <c r="AL620" s="414"/>
      <c r="AM620" s="414"/>
      <c r="AN620" s="414"/>
      <c r="AO620" s="413"/>
      <c r="AP620" s="416">
        <v>10.9</v>
      </c>
      <c r="AQ620" s="416">
        <v>11.42</v>
      </c>
      <c r="AR620" s="416">
        <v>8.74</v>
      </c>
      <c r="AS620" s="416">
        <v>5.28</v>
      </c>
      <c r="AT620" s="416">
        <v>5.74</v>
      </c>
      <c r="AU620" s="419"/>
      <c r="AV620" s="414"/>
      <c r="AW620" s="414"/>
      <c r="AX620" s="414"/>
      <c r="AY620" s="414"/>
      <c r="AZ620" s="414"/>
      <c r="BA620" s="420"/>
      <c r="BB620" s="416"/>
      <c r="BC620" s="421"/>
      <c r="BD620" s="421"/>
      <c r="BE620" s="421"/>
      <c r="BF620" s="417"/>
      <c r="BG620" s="416"/>
      <c r="BH620" s="416"/>
      <c r="BI620" s="416"/>
      <c r="BJ620" s="416"/>
      <c r="BK620" s="413"/>
      <c r="BL620" s="412"/>
      <c r="BM620" s="412"/>
      <c r="BN620" s="412"/>
      <c r="BO620" s="412"/>
      <c r="BP620" s="412"/>
      <c r="BQ620" s="413"/>
      <c r="BR620" s="422"/>
    </row>
    <row r="621" spans="1:70" s="428" customFormat="1" ht="14.5" customHeight="1" x14ac:dyDescent="0.35">
      <c r="A621" s="874" t="s">
        <v>4035</v>
      </c>
      <c r="B621" s="862"/>
      <c r="C621" s="863"/>
      <c r="D621" s="862"/>
      <c r="E621" s="864"/>
      <c r="F621" s="862"/>
      <c r="G621" s="865"/>
      <c r="H621" s="867"/>
      <c r="I621" s="866"/>
      <c r="J621" s="866"/>
      <c r="K621" s="866"/>
      <c r="L621" s="866"/>
      <c r="M621" s="866"/>
      <c r="N621" s="868"/>
      <c r="O621" s="866"/>
      <c r="P621" s="866"/>
      <c r="Q621" s="866"/>
      <c r="R621" s="866"/>
      <c r="S621" s="866"/>
      <c r="T621" s="866"/>
      <c r="U621" s="866"/>
      <c r="V621" s="866"/>
      <c r="W621" s="866"/>
      <c r="X621" s="866"/>
      <c r="Y621" s="867"/>
      <c r="Z621" s="864"/>
      <c r="AA621" s="864"/>
      <c r="AB621" s="864"/>
      <c r="AC621" s="864"/>
      <c r="AD621" s="864"/>
      <c r="AE621" s="864"/>
      <c r="AF621" s="864"/>
      <c r="AG621" s="864"/>
      <c r="AH621" s="864"/>
      <c r="AI621" s="864"/>
      <c r="AJ621" s="864"/>
      <c r="AK621" s="864"/>
      <c r="AL621" s="864"/>
      <c r="AM621" s="864"/>
      <c r="AN621" s="864"/>
      <c r="AO621" s="862"/>
      <c r="AP621" s="866"/>
      <c r="AQ621" s="866"/>
      <c r="AR621" s="866"/>
      <c r="AS621" s="866"/>
      <c r="AT621" s="866"/>
      <c r="AU621" s="869"/>
      <c r="AV621" s="864"/>
      <c r="AW621" s="864"/>
      <c r="AX621" s="864"/>
      <c r="AY621" s="864"/>
      <c r="AZ621" s="864"/>
      <c r="BA621" s="870"/>
      <c r="BB621" s="866"/>
      <c r="BC621" s="871"/>
      <c r="BD621" s="871"/>
      <c r="BE621" s="871"/>
      <c r="BF621" s="867"/>
      <c r="BG621" s="866"/>
      <c r="BH621" s="866"/>
      <c r="BI621" s="866"/>
      <c r="BJ621" s="866"/>
      <c r="BK621" s="862"/>
      <c r="BL621" s="872"/>
      <c r="BM621" s="872"/>
      <c r="BN621" s="872"/>
      <c r="BO621" s="872"/>
      <c r="BP621" s="872"/>
      <c r="BQ621" s="862"/>
      <c r="BR621" s="873"/>
    </row>
    <row r="622" spans="1:70" s="428" customFormat="1" x14ac:dyDescent="0.25">
      <c r="A622" s="345" t="s">
        <v>4036</v>
      </c>
      <c r="B622" s="373"/>
      <c r="C622" s="719">
        <v>43480</v>
      </c>
      <c r="D622" s="373"/>
      <c r="E622" s="346">
        <v>37454.5</v>
      </c>
      <c r="F622" s="373"/>
      <c r="G622" s="347">
        <v>39.909999999999997</v>
      </c>
      <c r="H622" s="374"/>
      <c r="I622" s="348">
        <v>0.40250000000000002</v>
      </c>
      <c r="J622" s="348">
        <v>4.5038</v>
      </c>
      <c r="K622" s="348">
        <v>2.8873000000000002</v>
      </c>
      <c r="L622" s="348">
        <v>3.4474</v>
      </c>
      <c r="M622" s="348">
        <v>-2.1334</v>
      </c>
      <c r="N622" s="350">
        <v>3.6892999999999998</v>
      </c>
      <c r="O622" s="348">
        <v>7.7271000000000001</v>
      </c>
      <c r="P622" s="348">
        <v>19.709900000000001</v>
      </c>
      <c r="Q622" s="348">
        <v>20.7484</v>
      </c>
      <c r="R622" s="348" t="s">
        <v>430</v>
      </c>
      <c r="S622" s="348">
        <v>9.2227999999999994</v>
      </c>
      <c r="T622" s="348">
        <v>-3.3889999999999998</v>
      </c>
      <c r="U622" s="348">
        <v>3.1533000000000002</v>
      </c>
      <c r="V622" s="348">
        <v>1.5263</v>
      </c>
      <c r="W622" s="348">
        <v>2.2808999999999999</v>
      </c>
      <c r="X622" s="348">
        <v>20.483499999999999</v>
      </c>
      <c r="Y622" s="374"/>
      <c r="Z622" s="346">
        <v>5</v>
      </c>
      <c r="AA622" s="346">
        <v>6</v>
      </c>
      <c r="AB622" s="346">
        <v>7</v>
      </c>
      <c r="AC622" s="346">
        <v>7</v>
      </c>
      <c r="AD622" s="346">
        <v>7</v>
      </c>
      <c r="AE622" s="346">
        <v>6</v>
      </c>
      <c r="AF622" s="346">
        <v>3</v>
      </c>
      <c r="AG622" s="346">
        <v>3</v>
      </c>
      <c r="AH622" s="346">
        <v>1</v>
      </c>
      <c r="AI622" s="346" t="s">
        <v>430</v>
      </c>
      <c r="AJ622" s="346">
        <v>7</v>
      </c>
      <c r="AK622" s="346">
        <v>7</v>
      </c>
      <c r="AL622" s="346">
        <v>5</v>
      </c>
      <c r="AM622" s="346">
        <v>5</v>
      </c>
      <c r="AN622" s="346">
        <v>5</v>
      </c>
      <c r="AO622" s="373"/>
      <c r="AP622" s="348" t="s">
        <v>430</v>
      </c>
      <c r="AQ622" s="348">
        <v>22.42</v>
      </c>
      <c r="AR622" s="348">
        <v>17.399999999999999</v>
      </c>
      <c r="AS622" s="348">
        <v>10.25</v>
      </c>
      <c r="AT622" s="348">
        <v>0.32</v>
      </c>
      <c r="AU622" s="351"/>
      <c r="AV622" s="346" t="s">
        <v>430</v>
      </c>
      <c r="AW622" s="346">
        <v>1</v>
      </c>
      <c r="AX622" s="346">
        <v>3</v>
      </c>
      <c r="AY622" s="346">
        <v>3</v>
      </c>
      <c r="AZ622" s="346">
        <v>6</v>
      </c>
      <c r="BA622" s="362"/>
      <c r="BB622" s="348">
        <v>11.090885633883699</v>
      </c>
      <c r="BC622" s="375">
        <v>0.81727389385367699</v>
      </c>
      <c r="BD622" s="375">
        <v>0.109257668596196</v>
      </c>
      <c r="BE622" s="375">
        <v>0.61339133338900298</v>
      </c>
      <c r="BF622" s="374"/>
      <c r="BG622" s="348">
        <v>67.916899999999998</v>
      </c>
      <c r="BH622" s="348">
        <v>13.9991</v>
      </c>
      <c r="BI622" s="348">
        <v>12.524100000000001</v>
      </c>
      <c r="BJ622" s="348">
        <v>5.5598999999999998</v>
      </c>
      <c r="BK622" s="373"/>
      <c r="BL622" s="372" t="s">
        <v>3474</v>
      </c>
      <c r="BM622" s="372" t="s">
        <v>2174</v>
      </c>
      <c r="BN622" s="372" t="s">
        <v>3475</v>
      </c>
      <c r="BO622" s="372" t="s">
        <v>3476</v>
      </c>
      <c r="BP622" s="372" t="s">
        <v>3477</v>
      </c>
      <c r="BQ622" s="373"/>
      <c r="BR622" s="354" t="s">
        <v>1015</v>
      </c>
    </row>
    <row r="623" spans="1:70" s="428" customFormat="1" x14ac:dyDescent="0.25">
      <c r="A623" s="345" t="s">
        <v>4037</v>
      </c>
      <c r="B623" s="373"/>
      <c r="C623" s="719">
        <v>41275</v>
      </c>
      <c r="D623" s="373"/>
      <c r="E623" s="346">
        <v>8985.2999999999993</v>
      </c>
      <c r="F623" s="373"/>
      <c r="G623" s="347">
        <v>284.02420000000001</v>
      </c>
      <c r="H623" s="374"/>
      <c r="I623" s="348" t="s">
        <v>430</v>
      </c>
      <c r="J623" s="348">
        <v>4.0689000000000002</v>
      </c>
      <c r="K623" s="348">
        <v>5.5053000000000001</v>
      </c>
      <c r="L623" s="348">
        <v>7.4192999999999998</v>
      </c>
      <c r="M623" s="348">
        <v>0.30969999999999998</v>
      </c>
      <c r="N623" s="350">
        <v>4.3879999999999999</v>
      </c>
      <c r="O623" s="348">
        <v>4.4349999999999996</v>
      </c>
      <c r="P623" s="348">
        <v>24.065999999999999</v>
      </c>
      <c r="Q623" s="348">
        <v>20.097100000000001</v>
      </c>
      <c r="R623" s="348">
        <v>17.215699999999998</v>
      </c>
      <c r="S623" s="348">
        <v>14.3912</v>
      </c>
      <c r="T623" s="348">
        <v>-1.1615</v>
      </c>
      <c r="U623" s="348">
        <v>1.4128000000000001</v>
      </c>
      <c r="V623" s="348">
        <v>2.0851000000000002</v>
      </c>
      <c r="W623" s="348">
        <v>2.2338</v>
      </c>
      <c r="X623" s="348">
        <v>17.204499999999999</v>
      </c>
      <c r="Y623" s="374"/>
      <c r="Z623" s="346" t="s">
        <v>430</v>
      </c>
      <c r="AA623" s="346">
        <v>7</v>
      </c>
      <c r="AB623" s="346">
        <v>4</v>
      </c>
      <c r="AC623" s="346">
        <v>6</v>
      </c>
      <c r="AD623" s="346">
        <v>6</v>
      </c>
      <c r="AE623" s="346">
        <v>4</v>
      </c>
      <c r="AF623" s="346">
        <v>4</v>
      </c>
      <c r="AG623" s="346">
        <v>1</v>
      </c>
      <c r="AH623" s="346">
        <v>2</v>
      </c>
      <c r="AI623" s="346">
        <v>1</v>
      </c>
      <c r="AJ623" s="346">
        <v>6</v>
      </c>
      <c r="AK623" s="346">
        <v>6</v>
      </c>
      <c r="AL623" s="346">
        <v>7</v>
      </c>
      <c r="AM623" s="346">
        <v>4</v>
      </c>
      <c r="AN623" s="346">
        <v>6</v>
      </c>
      <c r="AO623" s="373"/>
      <c r="AP623" s="348">
        <v>19.36</v>
      </c>
      <c r="AQ623" s="348">
        <v>22.38</v>
      </c>
      <c r="AR623" s="348">
        <v>19.989999999999998</v>
      </c>
      <c r="AS623" s="348">
        <v>11.84</v>
      </c>
      <c r="AT623" s="348">
        <v>2.13</v>
      </c>
      <c r="AU623" s="351"/>
      <c r="AV623" s="346">
        <v>1</v>
      </c>
      <c r="AW623" s="346">
        <v>2</v>
      </c>
      <c r="AX623" s="346">
        <v>1</v>
      </c>
      <c r="AY623" s="346">
        <v>2</v>
      </c>
      <c r="AZ623" s="346">
        <v>5</v>
      </c>
      <c r="BA623" s="362"/>
      <c r="BB623" s="348">
        <v>16.343687432207201</v>
      </c>
      <c r="BC623" s="375">
        <v>1.1439648259006601</v>
      </c>
      <c r="BD623" s="375">
        <v>9.8402253165901801E-2</v>
      </c>
      <c r="BE623" s="375">
        <v>0.93229104244280903</v>
      </c>
      <c r="BF623" s="374"/>
      <c r="BG623" s="348">
        <v>40.361800000000002</v>
      </c>
      <c r="BH623" s="348">
        <v>15.228999999999999</v>
      </c>
      <c r="BI623" s="348">
        <v>33.055599999999998</v>
      </c>
      <c r="BJ623" s="348">
        <v>11.3536</v>
      </c>
      <c r="BK623" s="373"/>
      <c r="BL623" s="372" t="s">
        <v>3479</v>
      </c>
      <c r="BM623" s="372" t="s">
        <v>3480</v>
      </c>
      <c r="BN623" s="372" t="s">
        <v>3481</v>
      </c>
      <c r="BO623" s="372" t="s">
        <v>3482</v>
      </c>
      <c r="BP623" s="372" t="s">
        <v>3483</v>
      </c>
      <c r="BQ623" s="373"/>
      <c r="BR623" s="354" t="s">
        <v>518</v>
      </c>
    </row>
    <row r="624" spans="1:70" s="428" customFormat="1" x14ac:dyDescent="0.25">
      <c r="A624" s="345" t="s">
        <v>4038</v>
      </c>
      <c r="B624" s="373"/>
      <c r="C624" s="719">
        <v>45447</v>
      </c>
      <c r="D624" s="373"/>
      <c r="E624" s="346">
        <v>1682.52</v>
      </c>
      <c r="F624" s="373"/>
      <c r="G624" s="347">
        <v>14.271000000000001</v>
      </c>
      <c r="H624" s="374"/>
      <c r="I624" s="348">
        <v>0.47170000000000001</v>
      </c>
      <c r="J624" s="348">
        <v>4.6798000000000002</v>
      </c>
      <c r="K624" s="348">
        <v>5.6562999999999999</v>
      </c>
      <c r="L624" s="348">
        <v>13.0197</v>
      </c>
      <c r="M624" s="348">
        <v>6.1277999999999997</v>
      </c>
      <c r="N624" s="350">
        <v>10.098800000000001</v>
      </c>
      <c r="O624" s="348">
        <v>13.896699999999999</v>
      </c>
      <c r="P624" s="348" t="s">
        <v>430</v>
      </c>
      <c r="Q624" s="348" t="s">
        <v>430</v>
      </c>
      <c r="R624" s="348" t="s">
        <v>430</v>
      </c>
      <c r="S624" s="348">
        <v>19.924399999999999</v>
      </c>
      <c r="T624" s="348">
        <v>4.9107000000000003</v>
      </c>
      <c r="U624" s="348">
        <v>9.4906000000000006</v>
      </c>
      <c r="V624" s="348">
        <v>6.8669000000000002</v>
      </c>
      <c r="W624" s="348">
        <v>4.0084999999999997</v>
      </c>
      <c r="X624" s="348">
        <v>19.062200000000001</v>
      </c>
      <c r="Y624" s="374"/>
      <c r="Z624" s="346">
        <v>4</v>
      </c>
      <c r="AA624" s="346">
        <v>5</v>
      </c>
      <c r="AB624" s="346">
        <v>3</v>
      </c>
      <c r="AC624" s="346">
        <v>4</v>
      </c>
      <c r="AD624" s="346">
        <v>4</v>
      </c>
      <c r="AE624" s="346">
        <v>3</v>
      </c>
      <c r="AF624" s="346">
        <v>1</v>
      </c>
      <c r="AG624" s="346" t="s">
        <v>430</v>
      </c>
      <c r="AH624" s="346" t="s">
        <v>430</v>
      </c>
      <c r="AI624" s="346" t="s">
        <v>430</v>
      </c>
      <c r="AJ624" s="346">
        <v>4</v>
      </c>
      <c r="AK624" s="346">
        <v>3</v>
      </c>
      <c r="AL624" s="346">
        <v>4</v>
      </c>
      <c r="AM624" s="346">
        <v>3</v>
      </c>
      <c r="AN624" s="346">
        <v>2</v>
      </c>
      <c r="AO624" s="373"/>
      <c r="AP624" s="348" t="s">
        <v>430</v>
      </c>
      <c r="AQ624" s="348" t="s">
        <v>430</v>
      </c>
      <c r="AR624" s="348" t="s">
        <v>430</v>
      </c>
      <c r="AS624" s="348" t="s">
        <v>430</v>
      </c>
      <c r="AT624" s="348">
        <v>13.93</v>
      </c>
      <c r="AU624" s="351"/>
      <c r="AV624" s="346" t="s">
        <v>430</v>
      </c>
      <c r="AW624" s="346" t="s">
        <v>430</v>
      </c>
      <c r="AX624" s="346" t="s">
        <v>430</v>
      </c>
      <c r="AY624" s="346" t="s">
        <v>430</v>
      </c>
      <c r="AZ624" s="346">
        <v>3</v>
      </c>
      <c r="BA624" s="362"/>
      <c r="BB624" s="348">
        <v>16.135486283977901</v>
      </c>
      <c r="BC624" s="375">
        <v>1.19020292139452</v>
      </c>
      <c r="BD624" s="375">
        <v>4.57837088195827E-2</v>
      </c>
      <c r="BE624" s="375">
        <v>0.96186966140874497</v>
      </c>
      <c r="BF624" s="374"/>
      <c r="BG624" s="348">
        <v>30.195</v>
      </c>
      <c r="BH624" s="348">
        <v>12.7263</v>
      </c>
      <c r="BI624" s="348">
        <v>43.598500000000001</v>
      </c>
      <c r="BJ624" s="348">
        <v>13.4802</v>
      </c>
      <c r="BK624" s="373"/>
      <c r="BL624" s="372" t="s">
        <v>3485</v>
      </c>
      <c r="BM624" s="372" t="s">
        <v>3486</v>
      </c>
      <c r="BN624" s="372" t="s">
        <v>1135</v>
      </c>
      <c r="BO624" s="372" t="s">
        <v>3487</v>
      </c>
      <c r="BP624" s="372" t="s">
        <v>3488</v>
      </c>
      <c r="BQ624" s="373"/>
      <c r="BR624" s="354" t="s">
        <v>554</v>
      </c>
    </row>
    <row r="625" spans="1:70" s="428" customFormat="1" ht="11" x14ac:dyDescent="0.3">
      <c r="A625" s="841" t="s">
        <v>4039</v>
      </c>
      <c r="B625" s="842"/>
      <c r="C625" s="843">
        <v>45472</v>
      </c>
      <c r="D625" s="842"/>
      <c r="E625" s="844">
        <v>1445.65</v>
      </c>
      <c r="F625" s="842"/>
      <c r="G625" s="845">
        <v>10.871</v>
      </c>
      <c r="H625" s="847"/>
      <c r="I625" s="846">
        <v>0.62949999999999995</v>
      </c>
      <c r="J625" s="846">
        <v>4.8109999999999999</v>
      </c>
      <c r="K625" s="846">
        <v>5.4720000000000004</v>
      </c>
      <c r="L625" s="846">
        <v>17.270800000000001</v>
      </c>
      <c r="M625" s="846">
        <v>8.9497</v>
      </c>
      <c r="N625" s="848">
        <v>12.3385</v>
      </c>
      <c r="O625" s="846" t="s">
        <v>430</v>
      </c>
      <c r="P625" s="846" t="s">
        <v>430</v>
      </c>
      <c r="Q625" s="846" t="s">
        <v>430</v>
      </c>
      <c r="R625" s="846" t="s">
        <v>430</v>
      </c>
      <c r="S625" s="846">
        <v>24.041499999999999</v>
      </c>
      <c r="T625" s="846">
        <v>5.9757999999999996</v>
      </c>
      <c r="U625" s="846">
        <v>11.7037</v>
      </c>
      <c r="V625" s="846">
        <v>10.917299999999999</v>
      </c>
      <c r="W625" s="846">
        <v>3.4348000000000001</v>
      </c>
      <c r="X625" s="846">
        <v>4.3307000000000002</v>
      </c>
      <c r="Y625" s="847"/>
      <c r="Z625" s="844">
        <v>2</v>
      </c>
      <c r="AA625" s="844">
        <v>4</v>
      </c>
      <c r="AB625" s="844">
        <v>5</v>
      </c>
      <c r="AC625" s="844">
        <v>1</v>
      </c>
      <c r="AD625" s="844">
        <v>2</v>
      </c>
      <c r="AE625" s="844">
        <v>2</v>
      </c>
      <c r="AF625" s="844" t="s">
        <v>430</v>
      </c>
      <c r="AG625" s="844" t="s">
        <v>430</v>
      </c>
      <c r="AH625" s="844" t="s">
        <v>430</v>
      </c>
      <c r="AI625" s="844" t="s">
        <v>430</v>
      </c>
      <c r="AJ625" s="844">
        <v>1</v>
      </c>
      <c r="AK625" s="844">
        <v>2</v>
      </c>
      <c r="AL625" s="844">
        <v>3</v>
      </c>
      <c r="AM625" s="844">
        <v>2</v>
      </c>
      <c r="AN625" s="844">
        <v>3</v>
      </c>
      <c r="AO625" s="842"/>
      <c r="AP625" s="846" t="s">
        <v>430</v>
      </c>
      <c r="AQ625" s="846" t="s">
        <v>430</v>
      </c>
      <c r="AR625" s="846" t="s">
        <v>430</v>
      </c>
      <c r="AS625" s="846" t="s">
        <v>430</v>
      </c>
      <c r="AT625" s="846">
        <v>20.170000000000002</v>
      </c>
      <c r="AU625" s="849"/>
      <c r="AV625" s="844" t="s">
        <v>430</v>
      </c>
      <c r="AW625" s="844" t="s">
        <v>430</v>
      </c>
      <c r="AX625" s="844" t="s">
        <v>430</v>
      </c>
      <c r="AY625" s="844" t="s">
        <v>430</v>
      </c>
      <c r="AZ625" s="844">
        <v>1</v>
      </c>
      <c r="BA625" s="851"/>
      <c r="BB625" s="846">
        <v>16.026455454428898</v>
      </c>
      <c r="BC625" s="852">
        <v>1.1451023889385501</v>
      </c>
      <c r="BD625" s="852">
        <v>-1.21381037780588E-3</v>
      </c>
      <c r="BE625" s="852">
        <v>0.34292741605240901</v>
      </c>
      <c r="BF625" s="847"/>
      <c r="BG625" s="846">
        <v>7.9299400000000002</v>
      </c>
      <c r="BH625" s="846">
        <v>23.504100000000001</v>
      </c>
      <c r="BI625" s="846">
        <v>68.434600000000003</v>
      </c>
      <c r="BJ625" s="846">
        <v>0.13136</v>
      </c>
      <c r="BK625" s="842"/>
      <c r="BL625" s="855" t="s">
        <v>3490</v>
      </c>
      <c r="BM625" s="855" t="s">
        <v>3491</v>
      </c>
      <c r="BN625" s="855" t="s">
        <v>3492</v>
      </c>
      <c r="BO625" s="855" t="s">
        <v>3493</v>
      </c>
      <c r="BP625" s="855" t="s">
        <v>3494</v>
      </c>
      <c r="BQ625" s="842"/>
      <c r="BR625" s="856" t="s">
        <v>602</v>
      </c>
    </row>
    <row r="626" spans="1:70" s="428" customFormat="1" x14ac:dyDescent="0.25">
      <c r="A626" s="345" t="s">
        <v>4040</v>
      </c>
      <c r="B626" s="373"/>
      <c r="C626" s="719">
        <v>44127</v>
      </c>
      <c r="D626" s="373"/>
      <c r="E626" s="346">
        <v>1136.83</v>
      </c>
      <c r="F626" s="373"/>
      <c r="G626" s="347">
        <v>30.05</v>
      </c>
      <c r="H626" s="374"/>
      <c r="I626" s="348">
        <v>0.77129999999999999</v>
      </c>
      <c r="J626" s="348">
        <v>5.0698999999999996</v>
      </c>
      <c r="K626" s="348">
        <v>6.9775999999999998</v>
      </c>
      <c r="L626" s="348">
        <v>12.7157</v>
      </c>
      <c r="M626" s="348">
        <v>6.1087999999999996</v>
      </c>
      <c r="N626" s="350">
        <v>16.744399999999999</v>
      </c>
      <c r="O626" s="348">
        <v>11.8034</v>
      </c>
      <c r="P626" s="348">
        <v>21.759699999999999</v>
      </c>
      <c r="Q626" s="348">
        <v>16.678699999999999</v>
      </c>
      <c r="R626" s="348" t="s">
        <v>430</v>
      </c>
      <c r="S626" s="348">
        <v>19.198699999999999</v>
      </c>
      <c r="T626" s="348">
        <v>4.2317</v>
      </c>
      <c r="U626" s="348">
        <v>13.1401</v>
      </c>
      <c r="V626" s="348">
        <v>13.3962</v>
      </c>
      <c r="W626" s="348">
        <v>4.7403000000000004</v>
      </c>
      <c r="X626" s="348">
        <v>21.457899999999999</v>
      </c>
      <c r="Y626" s="374"/>
      <c r="Z626" s="346">
        <v>1</v>
      </c>
      <c r="AA626" s="346">
        <v>2</v>
      </c>
      <c r="AB626" s="346">
        <v>2</v>
      </c>
      <c r="AC626" s="346">
        <v>5</v>
      </c>
      <c r="AD626" s="346">
        <v>5</v>
      </c>
      <c r="AE626" s="346">
        <v>1</v>
      </c>
      <c r="AF626" s="346">
        <v>2</v>
      </c>
      <c r="AG626" s="346">
        <v>2</v>
      </c>
      <c r="AH626" s="346">
        <v>3</v>
      </c>
      <c r="AI626" s="346" t="s">
        <v>430</v>
      </c>
      <c r="AJ626" s="346">
        <v>5</v>
      </c>
      <c r="AK626" s="346">
        <v>4</v>
      </c>
      <c r="AL626" s="346">
        <v>2</v>
      </c>
      <c r="AM626" s="346">
        <v>1</v>
      </c>
      <c r="AN626" s="346">
        <v>1</v>
      </c>
      <c r="AO626" s="373"/>
      <c r="AP626" s="348" t="s">
        <v>430</v>
      </c>
      <c r="AQ626" s="348" t="s">
        <v>430</v>
      </c>
      <c r="AR626" s="348">
        <v>17.66</v>
      </c>
      <c r="AS626" s="348">
        <v>16.579999999999998</v>
      </c>
      <c r="AT626" s="348">
        <v>17.309999999999999</v>
      </c>
      <c r="AU626" s="351"/>
      <c r="AV626" s="346" t="s">
        <v>430</v>
      </c>
      <c r="AW626" s="346" t="s">
        <v>430</v>
      </c>
      <c r="AX626" s="346">
        <v>2</v>
      </c>
      <c r="AY626" s="346">
        <v>1</v>
      </c>
      <c r="AZ626" s="346">
        <v>2</v>
      </c>
      <c r="BA626" s="362"/>
      <c r="BB626" s="348">
        <v>13.637645908548199</v>
      </c>
      <c r="BC626" s="375">
        <v>1.03015886401761</v>
      </c>
      <c r="BD626" s="375">
        <v>0.104157137951119</v>
      </c>
      <c r="BE626" s="375">
        <v>0.69864997494709302</v>
      </c>
      <c r="BF626" s="374"/>
      <c r="BG626" s="348">
        <v>40.596800000000002</v>
      </c>
      <c r="BH626" s="348">
        <v>23.4727</v>
      </c>
      <c r="BI626" s="348">
        <v>30.311499999999999</v>
      </c>
      <c r="BJ626" s="348">
        <v>5.6189999999999998</v>
      </c>
      <c r="BK626" s="373"/>
      <c r="BL626" s="372" t="s">
        <v>3496</v>
      </c>
      <c r="BM626" s="372" t="s">
        <v>3497</v>
      </c>
      <c r="BN626" s="372" t="s">
        <v>3498</v>
      </c>
      <c r="BO626" s="372" t="s">
        <v>3499</v>
      </c>
      <c r="BP626" s="372" t="s">
        <v>3500</v>
      </c>
      <c r="BQ626" s="373"/>
      <c r="BR626" s="354" t="s">
        <v>463</v>
      </c>
    </row>
    <row r="627" spans="1:70" s="428" customFormat="1" x14ac:dyDescent="0.25">
      <c r="A627" s="345" t="s">
        <v>4041</v>
      </c>
      <c r="B627" s="373"/>
      <c r="C627" s="719">
        <v>45449</v>
      </c>
      <c r="D627" s="373"/>
      <c r="E627" s="346">
        <v>132.29</v>
      </c>
      <c r="F627" s="373"/>
      <c r="G627" s="347">
        <v>8.98</v>
      </c>
      <c r="H627" s="374"/>
      <c r="I627" s="348">
        <v>0.3352</v>
      </c>
      <c r="J627" s="348">
        <v>5.7714999999999996</v>
      </c>
      <c r="K627" s="348">
        <v>7.9326999999999996</v>
      </c>
      <c r="L627" s="348">
        <v>13.6709</v>
      </c>
      <c r="M627" s="348">
        <v>6.1466000000000003</v>
      </c>
      <c r="N627" s="350">
        <v>4.1763000000000003</v>
      </c>
      <c r="O627" s="348">
        <v>-7.4326999999999996</v>
      </c>
      <c r="P627" s="348" t="s">
        <v>430</v>
      </c>
      <c r="Q627" s="348" t="s">
        <v>430</v>
      </c>
      <c r="R627" s="348" t="s">
        <v>430</v>
      </c>
      <c r="S627" s="348">
        <v>22.010899999999999</v>
      </c>
      <c r="T627" s="348">
        <v>2.2778999999999998</v>
      </c>
      <c r="U627" s="348">
        <v>2.2778999999999998</v>
      </c>
      <c r="V627" s="348">
        <v>1.2401</v>
      </c>
      <c r="W627" s="348">
        <v>3.2183999999999999</v>
      </c>
      <c r="X627" s="348">
        <v>-5.1547000000000001</v>
      </c>
      <c r="Y627" s="374"/>
      <c r="Z627" s="346">
        <v>6</v>
      </c>
      <c r="AA627" s="346">
        <v>1</v>
      </c>
      <c r="AB627" s="346">
        <v>1</v>
      </c>
      <c r="AC627" s="346">
        <v>3</v>
      </c>
      <c r="AD627" s="346">
        <v>3</v>
      </c>
      <c r="AE627" s="346">
        <v>5</v>
      </c>
      <c r="AF627" s="346">
        <v>5</v>
      </c>
      <c r="AG627" s="346" t="s">
        <v>430</v>
      </c>
      <c r="AH627" s="346" t="s">
        <v>430</v>
      </c>
      <c r="AI627" s="346" t="s">
        <v>430</v>
      </c>
      <c r="AJ627" s="346">
        <v>3</v>
      </c>
      <c r="AK627" s="346">
        <v>5</v>
      </c>
      <c r="AL627" s="346">
        <v>6</v>
      </c>
      <c r="AM627" s="346">
        <v>6</v>
      </c>
      <c r="AN627" s="346">
        <v>4</v>
      </c>
      <c r="AO627" s="373"/>
      <c r="AP627" s="348" t="s">
        <v>430</v>
      </c>
      <c r="AQ627" s="348" t="s">
        <v>430</v>
      </c>
      <c r="AR627" s="348" t="s">
        <v>430</v>
      </c>
      <c r="AS627" s="348" t="s">
        <v>430</v>
      </c>
      <c r="AT627" s="348">
        <v>7.16</v>
      </c>
      <c r="AU627" s="351"/>
      <c r="AV627" s="346" t="s">
        <v>430</v>
      </c>
      <c r="AW627" s="346" t="s">
        <v>430</v>
      </c>
      <c r="AX627" s="346" t="s">
        <v>430</v>
      </c>
      <c r="AY627" s="346" t="s">
        <v>430</v>
      </c>
      <c r="AZ627" s="346">
        <v>4</v>
      </c>
      <c r="BA627" s="362"/>
      <c r="BB627" s="348">
        <v>21.011934464509899</v>
      </c>
      <c r="BC627" s="375">
        <v>1.4095118735340699</v>
      </c>
      <c r="BD627" s="375">
        <v>-4.34832233879296E-2</v>
      </c>
      <c r="BE627" s="375">
        <v>-0.69681289940859403</v>
      </c>
      <c r="BF627" s="374"/>
      <c r="BG627" s="348">
        <v>21.090299999999999</v>
      </c>
      <c r="BH627" s="348">
        <v>33.241199999999999</v>
      </c>
      <c r="BI627" s="348">
        <v>45.4482</v>
      </c>
      <c r="BJ627" s="348">
        <v>0.2203</v>
      </c>
      <c r="BK627" s="373"/>
      <c r="BL627" s="372" t="s">
        <v>3502</v>
      </c>
      <c r="BM627" s="372" t="s">
        <v>3503</v>
      </c>
      <c r="BN627" s="372" t="s">
        <v>3169</v>
      </c>
      <c r="BO627" s="372" t="s">
        <v>3504</v>
      </c>
      <c r="BP627" s="372" t="s">
        <v>3505</v>
      </c>
      <c r="BQ627" s="373"/>
      <c r="BR627" s="354" t="s">
        <v>443</v>
      </c>
    </row>
    <row r="628" spans="1:70" s="428" customFormat="1" x14ac:dyDescent="0.25">
      <c r="A628" s="345" t="s">
        <v>4042</v>
      </c>
      <c r="B628" s="373"/>
      <c r="C628" s="719">
        <v>45883</v>
      </c>
      <c r="D628" s="373"/>
      <c r="E628" s="346">
        <v>75.459999999999994</v>
      </c>
      <c r="F628" s="373"/>
      <c r="G628" s="347">
        <v>11.5753</v>
      </c>
      <c r="H628" s="374"/>
      <c r="I628" s="348">
        <v>0.58130000000000004</v>
      </c>
      <c r="J628" s="348">
        <v>4.8867000000000003</v>
      </c>
      <c r="K628" s="348">
        <v>4.9733000000000001</v>
      </c>
      <c r="L628" s="348">
        <v>15.213800000000001</v>
      </c>
      <c r="M628" s="348">
        <v>11.4231</v>
      </c>
      <c r="N628" s="350" t="s">
        <v>430</v>
      </c>
      <c r="O628" s="348" t="s">
        <v>430</v>
      </c>
      <c r="P628" s="348" t="s">
        <v>430</v>
      </c>
      <c r="Q628" s="348" t="s">
        <v>430</v>
      </c>
      <c r="R628" s="348" t="s">
        <v>430</v>
      </c>
      <c r="S628" s="348">
        <v>23.326499999999999</v>
      </c>
      <c r="T628" s="348">
        <v>8.2096999999999998</v>
      </c>
      <c r="U628" s="348">
        <v>13.9077</v>
      </c>
      <c r="V628" s="348" t="s">
        <v>430</v>
      </c>
      <c r="W628" s="348">
        <v>1.2685999999999999</v>
      </c>
      <c r="X628" s="348">
        <v>15.753</v>
      </c>
      <c r="Y628" s="374"/>
      <c r="Z628" s="346">
        <v>3</v>
      </c>
      <c r="AA628" s="346">
        <v>3</v>
      </c>
      <c r="AB628" s="346">
        <v>6</v>
      </c>
      <c r="AC628" s="346">
        <v>2</v>
      </c>
      <c r="AD628" s="346">
        <v>1</v>
      </c>
      <c r="AE628" s="346" t="s">
        <v>430</v>
      </c>
      <c r="AF628" s="346" t="s">
        <v>430</v>
      </c>
      <c r="AG628" s="346" t="s">
        <v>430</v>
      </c>
      <c r="AH628" s="346" t="s">
        <v>430</v>
      </c>
      <c r="AI628" s="346" t="s">
        <v>430</v>
      </c>
      <c r="AJ628" s="346">
        <v>2</v>
      </c>
      <c r="AK628" s="346">
        <v>1</v>
      </c>
      <c r="AL628" s="346">
        <v>1</v>
      </c>
      <c r="AM628" s="346" t="s">
        <v>430</v>
      </c>
      <c r="AN628" s="346">
        <v>7</v>
      </c>
      <c r="AO628" s="373"/>
      <c r="AP628" s="348" t="s">
        <v>430</v>
      </c>
      <c r="AQ628" s="348" t="s">
        <v>430</v>
      </c>
      <c r="AR628" s="348" t="s">
        <v>430</v>
      </c>
      <c r="AS628" s="348" t="s">
        <v>430</v>
      </c>
      <c r="AT628" s="348" t="s">
        <v>430</v>
      </c>
      <c r="AU628" s="351"/>
      <c r="AV628" s="346" t="s">
        <v>430</v>
      </c>
      <c r="AW628" s="346" t="s">
        <v>430</v>
      </c>
      <c r="AX628" s="346" t="s">
        <v>430</v>
      </c>
      <c r="AY628" s="346" t="s">
        <v>430</v>
      </c>
      <c r="AZ628" s="346" t="s">
        <v>430</v>
      </c>
      <c r="BA628" s="362"/>
      <c r="BB628" s="348">
        <v>14.287484843554999</v>
      </c>
      <c r="BC628" s="375">
        <v>0.89810402104331599</v>
      </c>
      <c r="BD628" s="375">
        <v>7.6716596091260303E-2</v>
      </c>
      <c r="BE628" s="375">
        <v>1.30564870146866</v>
      </c>
      <c r="BF628" s="374"/>
      <c r="BG628" s="348">
        <v>32.7941</v>
      </c>
      <c r="BH628" s="348">
        <v>21.8614</v>
      </c>
      <c r="BI628" s="348">
        <v>42.566899999999997</v>
      </c>
      <c r="BJ628" s="348">
        <v>2.7776000000000001</v>
      </c>
      <c r="BK628" s="373"/>
      <c r="BL628" s="372" t="s">
        <v>3507</v>
      </c>
      <c r="BM628" s="372" t="s">
        <v>3508</v>
      </c>
      <c r="BN628" s="372" t="s">
        <v>3509</v>
      </c>
      <c r="BO628" s="372" t="s">
        <v>3510</v>
      </c>
      <c r="BP628" s="372" t="s">
        <v>3511</v>
      </c>
      <c r="BQ628" s="373"/>
      <c r="BR628" s="354" t="s">
        <v>476</v>
      </c>
    </row>
    <row r="629" spans="1:70" s="428" customFormat="1" x14ac:dyDescent="0.25">
      <c r="A629" s="885" t="s">
        <v>93</v>
      </c>
      <c r="B629" s="402"/>
      <c r="C629" s="724"/>
      <c r="D629" s="402"/>
      <c r="E629" s="403"/>
      <c r="F629" s="402"/>
      <c r="G629" s="404"/>
      <c r="H629" s="406"/>
      <c r="I629" s="405">
        <v>0.53190000000000004</v>
      </c>
      <c r="J629" s="405">
        <v>4.8273999999999999</v>
      </c>
      <c r="K629" s="405">
        <v>5.6292</v>
      </c>
      <c r="L629" s="405">
        <v>11.8225</v>
      </c>
      <c r="M629" s="405">
        <v>5.2759999999999998</v>
      </c>
      <c r="N629" s="407">
        <v>8.5725999999999996</v>
      </c>
      <c r="O629" s="405">
        <v>6.0858999999999996</v>
      </c>
      <c r="P629" s="405">
        <v>21.845199999999998</v>
      </c>
      <c r="Q629" s="405">
        <v>19.174700000000001</v>
      </c>
      <c r="R629" s="405">
        <v>17.215699999999998</v>
      </c>
      <c r="S629" s="405">
        <v>18.873699999999999</v>
      </c>
      <c r="T629" s="405">
        <v>3.0078999999999998</v>
      </c>
      <c r="U629" s="405">
        <v>7.8693999999999997</v>
      </c>
      <c r="V629" s="405">
        <v>6.0053000000000001</v>
      </c>
      <c r="W629" s="405">
        <v>3.0265</v>
      </c>
      <c r="X629" s="405">
        <v>13.305300000000001</v>
      </c>
      <c r="Y629" s="406"/>
      <c r="Z629" s="403">
        <v>6</v>
      </c>
      <c r="AA629" s="403">
        <v>7</v>
      </c>
      <c r="AB629" s="403">
        <v>7</v>
      </c>
      <c r="AC629" s="403">
        <v>7</v>
      </c>
      <c r="AD629" s="403">
        <v>7</v>
      </c>
      <c r="AE629" s="403">
        <v>6</v>
      </c>
      <c r="AF629" s="403">
        <v>5</v>
      </c>
      <c r="AG629" s="403">
        <v>3</v>
      </c>
      <c r="AH629" s="403">
        <v>3</v>
      </c>
      <c r="AI629" s="403">
        <v>1</v>
      </c>
      <c r="AJ629" s="403">
        <v>7</v>
      </c>
      <c r="AK629" s="403">
        <v>7</v>
      </c>
      <c r="AL629" s="403">
        <v>7</v>
      </c>
      <c r="AM629" s="403">
        <v>6</v>
      </c>
      <c r="AN629" s="403">
        <v>7</v>
      </c>
      <c r="AO629" s="402"/>
      <c r="AP629" s="405">
        <v>19.36</v>
      </c>
      <c r="AQ629" s="405">
        <v>22.4</v>
      </c>
      <c r="AR629" s="405">
        <v>18.350000000000001</v>
      </c>
      <c r="AS629" s="405">
        <v>12.89</v>
      </c>
      <c r="AT629" s="405">
        <v>10.17</v>
      </c>
      <c r="AU629" s="408"/>
      <c r="AV629" s="403">
        <v>1</v>
      </c>
      <c r="AW629" s="403">
        <v>2</v>
      </c>
      <c r="AX629" s="403">
        <v>3</v>
      </c>
      <c r="AY629" s="403">
        <v>3</v>
      </c>
      <c r="AZ629" s="403">
        <v>6</v>
      </c>
      <c r="BA629" s="409"/>
      <c r="BB629" s="405"/>
      <c r="BC629" s="410"/>
      <c r="BD629" s="410"/>
      <c r="BE629" s="410"/>
      <c r="BF629" s="406"/>
      <c r="BG629" s="405"/>
      <c r="BH629" s="405"/>
      <c r="BI629" s="405"/>
      <c r="BJ629" s="405"/>
      <c r="BK629" s="402"/>
      <c r="BL629" s="401"/>
      <c r="BM629" s="401"/>
      <c r="BN629" s="401"/>
      <c r="BO629" s="401"/>
      <c r="BP629" s="401"/>
      <c r="BQ629" s="402"/>
      <c r="BR629" s="411"/>
    </row>
    <row r="630" spans="1:70" s="428" customFormat="1" x14ac:dyDescent="0.25">
      <c r="A630" s="886" t="s">
        <v>94</v>
      </c>
      <c r="B630" s="373"/>
      <c r="C630" s="719"/>
      <c r="D630" s="373"/>
      <c r="E630" s="346"/>
      <c r="F630" s="373"/>
      <c r="G630" s="347"/>
      <c r="H630" s="374"/>
      <c r="I630" s="348">
        <v>0.77129999999999999</v>
      </c>
      <c r="J630" s="348">
        <v>5.7714999999999996</v>
      </c>
      <c r="K630" s="348">
        <v>7.9326999999999996</v>
      </c>
      <c r="L630" s="348">
        <v>17.270800000000001</v>
      </c>
      <c r="M630" s="348">
        <v>11.4231</v>
      </c>
      <c r="N630" s="350">
        <v>16.744399999999999</v>
      </c>
      <c r="O630" s="348">
        <v>13.896699999999999</v>
      </c>
      <c r="P630" s="348">
        <v>24.065999999999999</v>
      </c>
      <c r="Q630" s="348">
        <v>20.7484</v>
      </c>
      <c r="R630" s="348">
        <v>17.215699999999998</v>
      </c>
      <c r="S630" s="348">
        <v>24.041499999999999</v>
      </c>
      <c r="T630" s="348">
        <v>8.2096999999999998</v>
      </c>
      <c r="U630" s="348">
        <v>13.9077</v>
      </c>
      <c r="V630" s="348">
        <v>13.3962</v>
      </c>
      <c r="W630" s="348">
        <v>4.7403000000000004</v>
      </c>
      <c r="X630" s="348">
        <v>21.457899999999999</v>
      </c>
      <c r="Y630" s="374"/>
      <c r="Z630" s="346"/>
      <c r="AA630" s="346"/>
      <c r="AB630" s="346"/>
      <c r="AC630" s="346"/>
      <c r="AD630" s="346"/>
      <c r="AE630" s="346"/>
      <c r="AF630" s="346"/>
      <c r="AG630" s="346"/>
      <c r="AH630" s="346"/>
      <c r="AI630" s="346"/>
      <c r="AJ630" s="346"/>
      <c r="AK630" s="346"/>
      <c r="AL630" s="346"/>
      <c r="AM630" s="346"/>
      <c r="AN630" s="346"/>
      <c r="AO630" s="373"/>
      <c r="AP630" s="348">
        <v>19.36</v>
      </c>
      <c r="AQ630" s="348">
        <v>22.42</v>
      </c>
      <c r="AR630" s="348">
        <v>19.989999999999998</v>
      </c>
      <c r="AS630" s="348">
        <v>16.579999999999998</v>
      </c>
      <c r="AT630" s="348">
        <v>20.170000000000002</v>
      </c>
      <c r="AU630" s="351"/>
      <c r="AV630" s="346"/>
      <c r="AW630" s="346"/>
      <c r="AX630" s="346"/>
      <c r="AY630" s="346"/>
      <c r="AZ630" s="346"/>
      <c r="BA630" s="362"/>
      <c r="BB630" s="348"/>
      <c r="BC630" s="375"/>
      <c r="BD630" s="375"/>
      <c r="BE630" s="375"/>
      <c r="BF630" s="374"/>
      <c r="BG630" s="348"/>
      <c r="BH630" s="348"/>
      <c r="BI630" s="348"/>
      <c r="BJ630" s="348"/>
      <c r="BK630" s="373"/>
      <c r="BL630" s="372"/>
      <c r="BM630" s="372"/>
      <c r="BN630" s="372"/>
      <c r="BO630" s="372"/>
      <c r="BP630" s="372"/>
      <c r="BQ630" s="373"/>
      <c r="BR630" s="354"/>
    </row>
    <row r="631" spans="1:70" s="428" customFormat="1" x14ac:dyDescent="0.25">
      <c r="A631" s="886" t="s">
        <v>95</v>
      </c>
      <c r="B631" s="373"/>
      <c r="C631" s="719"/>
      <c r="D631" s="373"/>
      <c r="E631" s="346"/>
      <c r="F631" s="373"/>
      <c r="G631" s="347"/>
      <c r="H631" s="374"/>
      <c r="I631" s="348">
        <v>0.3352</v>
      </c>
      <c r="J631" s="348">
        <v>4.0689000000000002</v>
      </c>
      <c r="K631" s="348">
        <v>2.8873000000000002</v>
      </c>
      <c r="L631" s="348">
        <v>3.4474</v>
      </c>
      <c r="M631" s="348">
        <v>-2.1334</v>
      </c>
      <c r="N631" s="350">
        <v>3.6892999999999998</v>
      </c>
      <c r="O631" s="348">
        <v>-7.4326999999999996</v>
      </c>
      <c r="P631" s="348">
        <v>19.709900000000001</v>
      </c>
      <c r="Q631" s="348">
        <v>16.678699999999999</v>
      </c>
      <c r="R631" s="348">
        <v>17.215699999999998</v>
      </c>
      <c r="S631" s="348">
        <v>9.2227999999999994</v>
      </c>
      <c r="T631" s="348">
        <v>-3.3889999999999998</v>
      </c>
      <c r="U631" s="348">
        <v>1.4128000000000001</v>
      </c>
      <c r="V631" s="348">
        <v>1.2401</v>
      </c>
      <c r="W631" s="348">
        <v>1.2685999999999999</v>
      </c>
      <c r="X631" s="348">
        <v>-5.1547000000000001</v>
      </c>
      <c r="Y631" s="374"/>
      <c r="Z631" s="346"/>
      <c r="AA631" s="346"/>
      <c r="AB631" s="346"/>
      <c r="AC631" s="346"/>
      <c r="AD631" s="346"/>
      <c r="AE631" s="346"/>
      <c r="AF631" s="346"/>
      <c r="AG631" s="346"/>
      <c r="AH631" s="346"/>
      <c r="AI631" s="346"/>
      <c r="AJ631" s="346"/>
      <c r="AK631" s="346"/>
      <c r="AL631" s="346"/>
      <c r="AM631" s="346"/>
      <c r="AN631" s="346"/>
      <c r="AO631" s="373"/>
      <c r="AP631" s="348">
        <v>19.36</v>
      </c>
      <c r="AQ631" s="348">
        <v>22.38</v>
      </c>
      <c r="AR631" s="348">
        <v>17.399999999999999</v>
      </c>
      <c r="AS631" s="348">
        <v>10.25</v>
      </c>
      <c r="AT631" s="348">
        <v>0.32</v>
      </c>
      <c r="AU631" s="351"/>
      <c r="AV631" s="346"/>
      <c r="AW631" s="346"/>
      <c r="AX631" s="346"/>
      <c r="AY631" s="346"/>
      <c r="AZ631" s="346"/>
      <c r="BA631" s="362"/>
      <c r="BB631" s="348"/>
      <c r="BC631" s="375"/>
      <c r="BD631" s="375"/>
      <c r="BE631" s="375"/>
      <c r="BF631" s="374"/>
      <c r="BG631" s="348"/>
      <c r="BH631" s="348"/>
      <c r="BI631" s="348"/>
      <c r="BJ631" s="348"/>
      <c r="BK631" s="373"/>
      <c r="BL631" s="372"/>
      <c r="BM631" s="372"/>
      <c r="BN631" s="372"/>
      <c r="BO631" s="372"/>
      <c r="BP631" s="372"/>
      <c r="BQ631" s="373"/>
      <c r="BR631" s="354"/>
    </row>
    <row r="632" spans="1:70" s="428" customFormat="1" x14ac:dyDescent="0.25">
      <c r="A632" s="887" t="s">
        <v>96</v>
      </c>
      <c r="B632" s="413"/>
      <c r="C632" s="725"/>
      <c r="D632" s="413"/>
      <c r="E632" s="414"/>
      <c r="F632" s="413"/>
      <c r="G632" s="415"/>
      <c r="H632" s="417"/>
      <c r="I632" s="416">
        <v>0.52649999999999997</v>
      </c>
      <c r="J632" s="416">
        <v>4.8109999999999999</v>
      </c>
      <c r="K632" s="416">
        <v>5.5053000000000001</v>
      </c>
      <c r="L632" s="416">
        <v>13.0197</v>
      </c>
      <c r="M632" s="416">
        <v>6.1277999999999997</v>
      </c>
      <c r="N632" s="418">
        <v>7.2434000000000003</v>
      </c>
      <c r="O632" s="416">
        <v>7.7271000000000001</v>
      </c>
      <c r="P632" s="416">
        <v>21.759699999999999</v>
      </c>
      <c r="Q632" s="416">
        <v>20.097100000000001</v>
      </c>
      <c r="R632" s="416">
        <v>17.215699999999998</v>
      </c>
      <c r="S632" s="416">
        <v>19.924399999999999</v>
      </c>
      <c r="T632" s="416">
        <v>4.2317</v>
      </c>
      <c r="U632" s="416">
        <v>9.4906000000000006</v>
      </c>
      <c r="V632" s="416">
        <v>2.0851000000000002</v>
      </c>
      <c r="W632" s="416">
        <v>3.2183999999999999</v>
      </c>
      <c r="X632" s="416">
        <v>17.204499999999999</v>
      </c>
      <c r="Y632" s="417"/>
      <c r="Z632" s="414"/>
      <c r="AA632" s="414"/>
      <c r="AB632" s="414"/>
      <c r="AC632" s="414"/>
      <c r="AD632" s="414"/>
      <c r="AE632" s="414"/>
      <c r="AF632" s="414"/>
      <c r="AG632" s="414"/>
      <c r="AH632" s="414"/>
      <c r="AI632" s="414"/>
      <c r="AJ632" s="414"/>
      <c r="AK632" s="414"/>
      <c r="AL632" s="414"/>
      <c r="AM632" s="414"/>
      <c r="AN632" s="414"/>
      <c r="AO632" s="413"/>
      <c r="AP632" s="416">
        <v>19.36</v>
      </c>
      <c r="AQ632" s="416">
        <v>22.4</v>
      </c>
      <c r="AR632" s="416">
        <v>17.66</v>
      </c>
      <c r="AS632" s="416">
        <v>11.84</v>
      </c>
      <c r="AT632" s="416">
        <v>10.54</v>
      </c>
      <c r="AU632" s="419"/>
      <c r="AV632" s="414"/>
      <c r="AW632" s="414"/>
      <c r="AX632" s="414"/>
      <c r="AY632" s="414"/>
      <c r="AZ632" s="414"/>
      <c r="BA632" s="420"/>
      <c r="BB632" s="416"/>
      <c r="BC632" s="421"/>
      <c r="BD632" s="421"/>
      <c r="BE632" s="421"/>
      <c r="BF632" s="417"/>
      <c r="BG632" s="416"/>
      <c r="BH632" s="416"/>
      <c r="BI632" s="416"/>
      <c r="BJ632" s="416"/>
      <c r="BK632" s="413"/>
      <c r="BL632" s="412"/>
      <c r="BM632" s="412"/>
      <c r="BN632" s="412"/>
      <c r="BO632" s="412"/>
      <c r="BP632" s="412"/>
      <c r="BQ632" s="413"/>
      <c r="BR632" s="422"/>
    </row>
    <row r="633" spans="1:70" s="428" customFormat="1" ht="14.5" customHeight="1" x14ac:dyDescent="0.35">
      <c r="A633" s="874" t="s">
        <v>4043</v>
      </c>
      <c r="B633" s="862"/>
      <c r="C633" s="863"/>
      <c r="D633" s="862"/>
      <c r="E633" s="864"/>
      <c r="F633" s="862"/>
      <c r="G633" s="865"/>
      <c r="H633" s="867"/>
      <c r="I633" s="866"/>
      <c r="J633" s="866"/>
      <c r="K633" s="866"/>
      <c r="L633" s="866"/>
      <c r="M633" s="866"/>
      <c r="N633" s="868"/>
      <c r="O633" s="866"/>
      <c r="P633" s="866"/>
      <c r="Q633" s="866"/>
      <c r="R633" s="866"/>
      <c r="S633" s="866"/>
      <c r="T633" s="866"/>
      <c r="U633" s="866"/>
      <c r="V633" s="866"/>
      <c r="W633" s="866"/>
      <c r="X633" s="866"/>
      <c r="Y633" s="867"/>
      <c r="Z633" s="864"/>
      <c r="AA633" s="864"/>
      <c r="AB633" s="864"/>
      <c r="AC633" s="864"/>
      <c r="AD633" s="864"/>
      <c r="AE633" s="864"/>
      <c r="AF633" s="864"/>
      <c r="AG633" s="864"/>
      <c r="AH633" s="864"/>
      <c r="AI633" s="864"/>
      <c r="AJ633" s="864"/>
      <c r="AK633" s="864"/>
      <c r="AL633" s="864"/>
      <c r="AM633" s="864"/>
      <c r="AN633" s="864"/>
      <c r="AO633" s="862"/>
      <c r="AP633" s="866"/>
      <c r="AQ633" s="866"/>
      <c r="AR633" s="866"/>
      <c r="AS633" s="866"/>
      <c r="AT633" s="866"/>
      <c r="AU633" s="869"/>
      <c r="AV633" s="864"/>
      <c r="AW633" s="864"/>
      <c r="AX633" s="864"/>
      <c r="AY633" s="864"/>
      <c r="AZ633" s="864"/>
      <c r="BA633" s="870"/>
      <c r="BB633" s="866"/>
      <c r="BC633" s="871"/>
      <c r="BD633" s="871"/>
      <c r="BE633" s="871"/>
      <c r="BF633" s="867"/>
      <c r="BG633" s="866"/>
      <c r="BH633" s="866"/>
      <c r="BI633" s="866"/>
      <c r="BJ633" s="866"/>
      <c r="BK633" s="862"/>
      <c r="BL633" s="872"/>
      <c r="BM633" s="872"/>
      <c r="BN633" s="872"/>
      <c r="BO633" s="872"/>
      <c r="BP633" s="872"/>
      <c r="BQ633" s="862"/>
      <c r="BR633" s="873"/>
    </row>
    <row r="634" spans="1:70" s="428" customFormat="1" x14ac:dyDescent="0.25">
      <c r="A634" s="345" t="s">
        <v>4044</v>
      </c>
      <c r="B634" s="373"/>
      <c r="C634" s="719">
        <v>41276</v>
      </c>
      <c r="D634" s="373"/>
      <c r="E634" s="346">
        <v>3545.27</v>
      </c>
      <c r="F634" s="373"/>
      <c r="G634" s="347">
        <v>81.239999999999995</v>
      </c>
      <c r="H634" s="374"/>
      <c r="I634" s="348" t="s">
        <v>430</v>
      </c>
      <c r="J634" s="348">
        <v>-2.8578000000000001</v>
      </c>
      <c r="K634" s="348">
        <v>-2.0379</v>
      </c>
      <c r="L634" s="348">
        <v>2.5499000000000001</v>
      </c>
      <c r="M634" s="348">
        <v>0.2097</v>
      </c>
      <c r="N634" s="350">
        <v>18.567299999999999</v>
      </c>
      <c r="O634" s="348">
        <v>13.37</v>
      </c>
      <c r="P634" s="348">
        <v>12.3172</v>
      </c>
      <c r="Q634" s="348">
        <v>11.2233</v>
      </c>
      <c r="R634" s="348">
        <v>15.370699999999999</v>
      </c>
      <c r="S634" s="348">
        <v>1.7153</v>
      </c>
      <c r="T634" s="348">
        <v>0.33350000000000002</v>
      </c>
      <c r="U634" s="348">
        <v>7.4035000000000002</v>
      </c>
      <c r="V634" s="348">
        <v>16.073699999999999</v>
      </c>
      <c r="W634" s="348">
        <v>-4.1867999999999999</v>
      </c>
      <c r="X634" s="348">
        <v>16.019300000000001</v>
      </c>
      <c r="Y634" s="374"/>
      <c r="Z634" s="346" t="s">
        <v>430</v>
      </c>
      <c r="AA634" s="346">
        <v>6</v>
      </c>
      <c r="AB634" s="346">
        <v>5</v>
      </c>
      <c r="AC634" s="346">
        <v>6</v>
      </c>
      <c r="AD634" s="346">
        <v>6</v>
      </c>
      <c r="AE634" s="346">
        <v>5</v>
      </c>
      <c r="AF634" s="346">
        <v>5</v>
      </c>
      <c r="AG634" s="346">
        <v>6</v>
      </c>
      <c r="AH634" s="346">
        <v>3</v>
      </c>
      <c r="AI634" s="346">
        <v>2</v>
      </c>
      <c r="AJ634" s="346">
        <v>6</v>
      </c>
      <c r="AK634" s="346">
        <v>6</v>
      </c>
      <c r="AL634" s="346">
        <v>5</v>
      </c>
      <c r="AM634" s="346">
        <v>5</v>
      </c>
      <c r="AN634" s="346">
        <v>6</v>
      </c>
      <c r="AO634" s="373"/>
      <c r="AP634" s="348">
        <v>15.06</v>
      </c>
      <c r="AQ634" s="348">
        <v>14.07</v>
      </c>
      <c r="AR634" s="348">
        <v>13.3</v>
      </c>
      <c r="AS634" s="348">
        <v>12.31</v>
      </c>
      <c r="AT634" s="348">
        <v>6.7</v>
      </c>
      <c r="AU634" s="351"/>
      <c r="AV634" s="346">
        <v>2</v>
      </c>
      <c r="AW634" s="346">
        <v>5</v>
      </c>
      <c r="AX634" s="346">
        <v>5</v>
      </c>
      <c r="AY634" s="346">
        <v>6</v>
      </c>
      <c r="AZ634" s="346">
        <v>6</v>
      </c>
      <c r="BA634" s="362"/>
      <c r="BB634" s="348">
        <v>15.248025014108901</v>
      </c>
      <c r="BC634" s="375">
        <v>0</v>
      </c>
      <c r="BD634" s="375">
        <v>4.7805317597446301E-2</v>
      </c>
      <c r="BE634" s="375" t="s">
        <v>430</v>
      </c>
      <c r="BF634" s="374"/>
      <c r="BG634" s="348" t="s">
        <v>430</v>
      </c>
      <c r="BH634" s="348" t="s">
        <v>430</v>
      </c>
      <c r="BI634" s="348" t="s">
        <v>430</v>
      </c>
      <c r="BJ634" s="348" t="s">
        <v>430</v>
      </c>
      <c r="BK634" s="373"/>
      <c r="BL634" s="372" t="s">
        <v>3514</v>
      </c>
      <c r="BM634" s="372" t="s">
        <v>2230</v>
      </c>
      <c r="BN634" s="372" t="s">
        <v>3515</v>
      </c>
      <c r="BO634" s="372" t="s">
        <v>3516</v>
      </c>
      <c r="BP634" s="372" t="s">
        <v>3517</v>
      </c>
      <c r="BQ634" s="373"/>
      <c r="BR634" s="354" t="s">
        <v>1239</v>
      </c>
    </row>
    <row r="635" spans="1:70" s="428" customFormat="1" x14ac:dyDescent="0.25">
      <c r="A635" s="345" t="s">
        <v>4045</v>
      </c>
      <c r="B635" s="373"/>
      <c r="C635" s="719">
        <v>44541</v>
      </c>
      <c r="D635" s="373"/>
      <c r="E635" s="346">
        <v>1234.08</v>
      </c>
      <c r="F635" s="373"/>
      <c r="G635" s="347">
        <v>39.9024</v>
      </c>
      <c r="H635" s="374"/>
      <c r="I635" s="348">
        <v>1.7672000000000001</v>
      </c>
      <c r="J635" s="348">
        <v>6.9328000000000003</v>
      </c>
      <c r="K635" s="348">
        <v>8.8611000000000004</v>
      </c>
      <c r="L635" s="348">
        <v>51.727699999999999</v>
      </c>
      <c r="M635" s="348">
        <v>125.967</v>
      </c>
      <c r="N635" s="350">
        <v>202.91499999999999</v>
      </c>
      <c r="O635" s="348">
        <v>85.738600000000005</v>
      </c>
      <c r="P635" s="348">
        <v>63.939700000000002</v>
      </c>
      <c r="Q635" s="348" t="s">
        <v>430</v>
      </c>
      <c r="R635" s="348" t="s">
        <v>430</v>
      </c>
      <c r="S635" s="348">
        <v>45.834600000000002</v>
      </c>
      <c r="T635" s="348">
        <v>108.8267</v>
      </c>
      <c r="U635" s="348">
        <v>132.78649999999999</v>
      </c>
      <c r="V635" s="348">
        <v>191.386</v>
      </c>
      <c r="W635" s="348">
        <v>0.83389999999999997</v>
      </c>
      <c r="X635" s="348">
        <v>35.815199999999997</v>
      </c>
      <c r="Y635" s="374"/>
      <c r="Z635" s="346">
        <v>1</v>
      </c>
      <c r="AA635" s="346">
        <v>1</v>
      </c>
      <c r="AB635" s="346">
        <v>1</v>
      </c>
      <c r="AC635" s="346">
        <v>1</v>
      </c>
      <c r="AD635" s="346">
        <v>1</v>
      </c>
      <c r="AE635" s="346">
        <v>1</v>
      </c>
      <c r="AF635" s="346">
        <v>1</v>
      </c>
      <c r="AG635" s="346">
        <v>1</v>
      </c>
      <c r="AH635" s="346" t="s">
        <v>430</v>
      </c>
      <c r="AI635" s="346" t="s">
        <v>430</v>
      </c>
      <c r="AJ635" s="346">
        <v>1</v>
      </c>
      <c r="AK635" s="346">
        <v>1</v>
      </c>
      <c r="AL635" s="346">
        <v>1</v>
      </c>
      <c r="AM635" s="346">
        <v>1</v>
      </c>
      <c r="AN635" s="346">
        <v>2</v>
      </c>
      <c r="AO635" s="373"/>
      <c r="AP635" s="348" t="s">
        <v>430</v>
      </c>
      <c r="AQ635" s="348" t="s">
        <v>430</v>
      </c>
      <c r="AR635" s="348" t="s">
        <v>430</v>
      </c>
      <c r="AS635" s="348">
        <v>95.31</v>
      </c>
      <c r="AT635" s="348">
        <v>267.06</v>
      </c>
      <c r="AU635" s="351"/>
      <c r="AV635" s="346" t="s">
        <v>430</v>
      </c>
      <c r="AW635" s="346" t="s">
        <v>430</v>
      </c>
      <c r="AX635" s="346" t="s">
        <v>430</v>
      </c>
      <c r="AY635" s="346">
        <v>1</v>
      </c>
      <c r="AZ635" s="346">
        <v>1</v>
      </c>
      <c r="BA635" s="362"/>
      <c r="BB635" s="348">
        <v>30.9422640235938</v>
      </c>
      <c r="BC635" s="375">
        <v>1.12594863016104</v>
      </c>
      <c r="BD635" s="375">
        <v>0.118021314069737</v>
      </c>
      <c r="BE635" s="375">
        <v>0.28403733216846</v>
      </c>
      <c r="BF635" s="374"/>
      <c r="BG635" s="348" t="s">
        <v>430</v>
      </c>
      <c r="BH635" s="348" t="s">
        <v>430</v>
      </c>
      <c r="BI635" s="348" t="s">
        <v>430</v>
      </c>
      <c r="BJ635" s="348" t="s">
        <v>430</v>
      </c>
      <c r="BK635" s="373"/>
      <c r="BL635" s="372" t="s">
        <v>3519</v>
      </c>
      <c r="BM635" s="372" t="s">
        <v>3520</v>
      </c>
      <c r="BN635" s="372" t="s">
        <v>3521</v>
      </c>
      <c r="BO635" s="372" t="s">
        <v>3522</v>
      </c>
      <c r="BP635" s="372" t="s">
        <v>3523</v>
      </c>
      <c r="BQ635" s="373"/>
      <c r="BR635" s="354" t="s">
        <v>476</v>
      </c>
    </row>
    <row r="636" spans="1:70" s="428" customFormat="1" x14ac:dyDescent="0.25">
      <c r="A636" s="345" t="s">
        <v>4046</v>
      </c>
      <c r="B636" s="373"/>
      <c r="C636" s="719">
        <v>41275</v>
      </c>
      <c r="D636" s="373"/>
      <c r="E636" s="346">
        <v>984.1</v>
      </c>
      <c r="F636" s="373"/>
      <c r="G636" s="347">
        <v>50.793799999999997</v>
      </c>
      <c r="H636" s="374"/>
      <c r="I636" s="348">
        <v>0.95220000000000005</v>
      </c>
      <c r="J636" s="348">
        <v>6.3879999999999999</v>
      </c>
      <c r="K636" s="348">
        <v>6.9089</v>
      </c>
      <c r="L636" s="348">
        <v>20.4998</v>
      </c>
      <c r="M636" s="348">
        <v>33.500300000000003</v>
      </c>
      <c r="N636" s="350">
        <v>54.128</v>
      </c>
      <c r="O636" s="348">
        <v>31.035799999999998</v>
      </c>
      <c r="P636" s="348">
        <v>21.3324</v>
      </c>
      <c r="Q636" s="348">
        <v>8.6518999999999995</v>
      </c>
      <c r="R636" s="348">
        <v>12.115</v>
      </c>
      <c r="S636" s="348">
        <v>28.8231</v>
      </c>
      <c r="T636" s="348">
        <v>30.180800000000001</v>
      </c>
      <c r="U636" s="348">
        <v>38.156500000000001</v>
      </c>
      <c r="V636" s="348">
        <v>51.322400000000002</v>
      </c>
      <c r="W636" s="348">
        <v>2.5186999999999999</v>
      </c>
      <c r="X636" s="348">
        <v>10.550599999999999</v>
      </c>
      <c r="Y636" s="374"/>
      <c r="Z636" s="346">
        <v>2</v>
      </c>
      <c r="AA636" s="346">
        <v>2</v>
      </c>
      <c r="AB636" s="346">
        <v>2</v>
      </c>
      <c r="AC636" s="346">
        <v>2</v>
      </c>
      <c r="AD636" s="346">
        <v>2</v>
      </c>
      <c r="AE636" s="346">
        <v>2</v>
      </c>
      <c r="AF636" s="346">
        <v>2</v>
      </c>
      <c r="AG636" s="346">
        <v>2</v>
      </c>
      <c r="AH636" s="346">
        <v>5</v>
      </c>
      <c r="AI636" s="346">
        <v>4</v>
      </c>
      <c r="AJ636" s="346">
        <v>2</v>
      </c>
      <c r="AK636" s="346">
        <v>2</v>
      </c>
      <c r="AL636" s="346">
        <v>2</v>
      </c>
      <c r="AM636" s="346">
        <v>2</v>
      </c>
      <c r="AN636" s="346">
        <v>1</v>
      </c>
      <c r="AO636" s="373"/>
      <c r="AP636" s="348">
        <v>12.96</v>
      </c>
      <c r="AQ636" s="348">
        <v>15.73</v>
      </c>
      <c r="AR636" s="348">
        <v>21.38</v>
      </c>
      <c r="AS636" s="348">
        <v>34.46</v>
      </c>
      <c r="AT636" s="348">
        <v>64.239999999999995</v>
      </c>
      <c r="AU636" s="351"/>
      <c r="AV636" s="346">
        <v>5</v>
      </c>
      <c r="AW636" s="346">
        <v>3</v>
      </c>
      <c r="AX636" s="346">
        <v>1</v>
      </c>
      <c r="AY636" s="346">
        <v>2</v>
      </c>
      <c r="AZ636" s="346">
        <v>2</v>
      </c>
      <c r="BA636" s="362"/>
      <c r="BB636" s="348">
        <v>14.201761112487899</v>
      </c>
      <c r="BC636" s="375">
        <v>0.26031067166896699</v>
      </c>
      <c r="BD636" s="375">
        <v>9.5409425884983204E-2</v>
      </c>
      <c r="BE636" s="375">
        <v>1.18472201347013</v>
      </c>
      <c r="BF636" s="374"/>
      <c r="BG636" s="348">
        <v>33.286099999999998</v>
      </c>
      <c r="BH636" s="348">
        <v>7.2175900000000004</v>
      </c>
      <c r="BI636" s="348" t="s">
        <v>430</v>
      </c>
      <c r="BJ636" s="348">
        <v>59.496310000000001</v>
      </c>
      <c r="BK636" s="373"/>
      <c r="BL636" s="372" t="s">
        <v>3525</v>
      </c>
      <c r="BM636" s="372" t="s">
        <v>3526</v>
      </c>
      <c r="BN636" s="372" t="s">
        <v>3527</v>
      </c>
      <c r="BO636" s="372" t="s">
        <v>1486</v>
      </c>
      <c r="BP636" s="372" t="s">
        <v>3528</v>
      </c>
      <c r="BQ636" s="373"/>
      <c r="BR636" s="354" t="s">
        <v>443</v>
      </c>
    </row>
    <row r="637" spans="1:70" s="428" customFormat="1" x14ac:dyDescent="0.25">
      <c r="A637" s="345" t="s">
        <v>4047</v>
      </c>
      <c r="B637" s="373"/>
      <c r="C637" s="719">
        <v>42208</v>
      </c>
      <c r="D637" s="373"/>
      <c r="E637" s="346">
        <v>744.38300000000004</v>
      </c>
      <c r="F637" s="373"/>
      <c r="G637" s="347">
        <v>44.082500000000003</v>
      </c>
      <c r="H637" s="374"/>
      <c r="I637" s="348" t="s">
        <v>430</v>
      </c>
      <c r="J637" s="348">
        <v>-0.60050000000000003</v>
      </c>
      <c r="K637" s="348">
        <v>-2.2275</v>
      </c>
      <c r="L637" s="348">
        <v>9.8895</v>
      </c>
      <c r="M637" s="348">
        <v>4.2115</v>
      </c>
      <c r="N637" s="350">
        <v>14.9474</v>
      </c>
      <c r="O637" s="348">
        <v>12.634399999999999</v>
      </c>
      <c r="P637" s="348">
        <v>17.817299999999999</v>
      </c>
      <c r="Q637" s="348">
        <v>11.1883</v>
      </c>
      <c r="R637" s="348">
        <v>16.125399999999999</v>
      </c>
      <c r="S637" s="348">
        <v>13.169</v>
      </c>
      <c r="T637" s="348">
        <v>3.4826999999999999</v>
      </c>
      <c r="U637" s="348">
        <v>6.8350999999999997</v>
      </c>
      <c r="V637" s="348">
        <v>11.991400000000001</v>
      </c>
      <c r="W637" s="348">
        <v>-3.1154000000000002</v>
      </c>
      <c r="X637" s="348">
        <v>14.565799999999999</v>
      </c>
      <c r="Y637" s="374"/>
      <c r="Z637" s="346" t="s">
        <v>430</v>
      </c>
      <c r="AA637" s="346">
        <v>5</v>
      </c>
      <c r="AB637" s="346">
        <v>6</v>
      </c>
      <c r="AC637" s="346">
        <v>5</v>
      </c>
      <c r="AD637" s="346">
        <v>5</v>
      </c>
      <c r="AE637" s="346">
        <v>6</v>
      </c>
      <c r="AF637" s="346">
        <v>6</v>
      </c>
      <c r="AG637" s="346">
        <v>5</v>
      </c>
      <c r="AH637" s="346">
        <v>4</v>
      </c>
      <c r="AI637" s="346">
        <v>1</v>
      </c>
      <c r="AJ637" s="346">
        <v>5</v>
      </c>
      <c r="AK637" s="346">
        <v>5</v>
      </c>
      <c r="AL637" s="346">
        <v>6</v>
      </c>
      <c r="AM637" s="346">
        <v>6</v>
      </c>
      <c r="AN637" s="346">
        <v>5</v>
      </c>
      <c r="AO637" s="373"/>
      <c r="AP637" s="348">
        <v>15.44</v>
      </c>
      <c r="AQ637" s="348">
        <v>14.82</v>
      </c>
      <c r="AR637" s="348">
        <v>15.35</v>
      </c>
      <c r="AS637" s="348">
        <v>15.04</v>
      </c>
      <c r="AT637" s="348">
        <v>13.4</v>
      </c>
      <c r="AU637" s="351"/>
      <c r="AV637" s="346">
        <v>1</v>
      </c>
      <c r="AW637" s="346">
        <v>4</v>
      </c>
      <c r="AX637" s="346">
        <v>4</v>
      </c>
      <c r="AY637" s="346">
        <v>5</v>
      </c>
      <c r="AZ637" s="346">
        <v>5</v>
      </c>
      <c r="BA637" s="362"/>
      <c r="BB637" s="348">
        <v>14.155933604327901</v>
      </c>
      <c r="BC637" s="375">
        <v>0</v>
      </c>
      <c r="BD637" s="375">
        <v>7.5480989570537907E-2</v>
      </c>
      <c r="BE637" s="375" t="s">
        <v>430</v>
      </c>
      <c r="BF637" s="374"/>
      <c r="BG637" s="348" t="s">
        <v>430</v>
      </c>
      <c r="BH637" s="348" t="s">
        <v>430</v>
      </c>
      <c r="BI637" s="348" t="s">
        <v>430</v>
      </c>
      <c r="BJ637" s="348" t="s">
        <v>430</v>
      </c>
      <c r="BK637" s="373"/>
      <c r="BL637" s="372" t="s">
        <v>3530</v>
      </c>
      <c r="BM637" s="372" t="s">
        <v>3531</v>
      </c>
      <c r="BN637" s="372" t="s">
        <v>3532</v>
      </c>
      <c r="BO637" s="372" t="s">
        <v>3533</v>
      </c>
      <c r="BP637" s="372" t="s">
        <v>3534</v>
      </c>
      <c r="BQ637" s="373"/>
      <c r="BR637" s="354" t="s">
        <v>463</v>
      </c>
    </row>
    <row r="638" spans="1:70" s="428" customFormat="1" x14ac:dyDescent="0.25">
      <c r="A638" s="345" t="s">
        <v>4048</v>
      </c>
      <c r="B638" s="373"/>
      <c r="C638" s="719">
        <v>41877</v>
      </c>
      <c r="D638" s="373"/>
      <c r="E638" s="346">
        <v>336.06900000000002</v>
      </c>
      <c r="F638" s="373"/>
      <c r="G638" s="347">
        <v>30.930099999999999</v>
      </c>
      <c r="H638" s="374"/>
      <c r="I638" s="348">
        <v>0.9274</v>
      </c>
      <c r="J638" s="348">
        <v>2.6442999999999999</v>
      </c>
      <c r="K638" s="348">
        <v>2.6732</v>
      </c>
      <c r="L638" s="348">
        <v>11.4695</v>
      </c>
      <c r="M638" s="348">
        <v>22.446000000000002</v>
      </c>
      <c r="N638" s="350">
        <v>37.621899999999997</v>
      </c>
      <c r="O638" s="348">
        <v>26.76</v>
      </c>
      <c r="P638" s="348">
        <v>19.481300000000001</v>
      </c>
      <c r="Q638" s="348">
        <v>11.6191</v>
      </c>
      <c r="R638" s="348">
        <v>12.0654</v>
      </c>
      <c r="S638" s="348">
        <v>14.139900000000001</v>
      </c>
      <c r="T638" s="348">
        <v>22.339400000000001</v>
      </c>
      <c r="U638" s="348">
        <v>24.224799999999998</v>
      </c>
      <c r="V638" s="348">
        <v>35.109000000000002</v>
      </c>
      <c r="W638" s="348">
        <v>-0.1095</v>
      </c>
      <c r="X638" s="348">
        <v>10.024699999999999</v>
      </c>
      <c r="Y638" s="374"/>
      <c r="Z638" s="346">
        <v>3</v>
      </c>
      <c r="AA638" s="346">
        <v>3</v>
      </c>
      <c r="AB638" s="346">
        <v>3</v>
      </c>
      <c r="AC638" s="346">
        <v>4</v>
      </c>
      <c r="AD638" s="346">
        <v>3</v>
      </c>
      <c r="AE638" s="346">
        <v>3</v>
      </c>
      <c r="AF638" s="346">
        <v>4</v>
      </c>
      <c r="AG638" s="346">
        <v>3</v>
      </c>
      <c r="AH638" s="346">
        <v>2</v>
      </c>
      <c r="AI638" s="346">
        <v>5</v>
      </c>
      <c r="AJ638" s="346">
        <v>3</v>
      </c>
      <c r="AK638" s="346">
        <v>3</v>
      </c>
      <c r="AL638" s="346">
        <v>3</v>
      </c>
      <c r="AM638" s="346">
        <v>3</v>
      </c>
      <c r="AN638" s="346">
        <v>3</v>
      </c>
      <c r="AO638" s="373"/>
      <c r="AP638" s="348">
        <v>13.41</v>
      </c>
      <c r="AQ638" s="348">
        <v>15.83</v>
      </c>
      <c r="AR638" s="348">
        <v>19.71</v>
      </c>
      <c r="AS638" s="348">
        <v>26.5</v>
      </c>
      <c r="AT638" s="348">
        <v>40.799999999999997</v>
      </c>
      <c r="AU638" s="351"/>
      <c r="AV638" s="346">
        <v>4</v>
      </c>
      <c r="AW638" s="346">
        <v>2</v>
      </c>
      <c r="AX638" s="346">
        <v>2</v>
      </c>
      <c r="AY638" s="346">
        <v>3</v>
      </c>
      <c r="AZ638" s="346">
        <v>3</v>
      </c>
      <c r="BA638" s="362"/>
      <c r="BB638" s="348">
        <v>13.569902260572199</v>
      </c>
      <c r="BC638" s="375">
        <v>0</v>
      </c>
      <c r="BD638" s="375">
        <v>8.6713658056990606E-2</v>
      </c>
      <c r="BE638" s="375" t="s">
        <v>430</v>
      </c>
      <c r="BF638" s="374"/>
      <c r="BG638" s="348" t="s">
        <v>430</v>
      </c>
      <c r="BH638" s="348" t="s">
        <v>430</v>
      </c>
      <c r="BI638" s="348" t="s">
        <v>430</v>
      </c>
      <c r="BJ638" s="348" t="s">
        <v>430</v>
      </c>
      <c r="BK638" s="373"/>
      <c r="BL638" s="372" t="s">
        <v>3536</v>
      </c>
      <c r="BM638" s="372" t="s">
        <v>3537</v>
      </c>
      <c r="BN638" s="372" t="s">
        <v>3538</v>
      </c>
      <c r="BO638" s="372" t="s">
        <v>3539</v>
      </c>
      <c r="BP638" s="372" t="s">
        <v>3540</v>
      </c>
      <c r="BQ638" s="373"/>
      <c r="BR638" s="354" t="s">
        <v>518</v>
      </c>
    </row>
    <row r="639" spans="1:70" s="428" customFormat="1" x14ac:dyDescent="0.25">
      <c r="A639" s="345" t="s">
        <v>4049</v>
      </c>
      <c r="B639" s="373"/>
      <c r="C639" s="719">
        <v>41275</v>
      </c>
      <c r="D639" s="373"/>
      <c r="E639" s="346">
        <v>328.36799999999999</v>
      </c>
      <c r="F639" s="373"/>
      <c r="G639" s="347">
        <v>56.685899999999997</v>
      </c>
      <c r="H639" s="374"/>
      <c r="I639" s="348" t="s">
        <v>430</v>
      </c>
      <c r="J639" s="348">
        <v>0.94720000000000004</v>
      </c>
      <c r="K639" s="348">
        <v>0.2387</v>
      </c>
      <c r="L639" s="348">
        <v>12.806900000000001</v>
      </c>
      <c r="M639" s="348">
        <v>13.9358</v>
      </c>
      <c r="N639" s="350">
        <v>30.895099999999999</v>
      </c>
      <c r="O639" s="348">
        <v>27.303100000000001</v>
      </c>
      <c r="P639" s="348">
        <v>19.288900000000002</v>
      </c>
      <c r="Q639" s="348">
        <v>12.3804</v>
      </c>
      <c r="R639" s="348">
        <v>13.8283</v>
      </c>
      <c r="S639" s="348">
        <v>13.4857</v>
      </c>
      <c r="T639" s="348">
        <v>12.3606</v>
      </c>
      <c r="U639" s="348">
        <v>16.355599999999999</v>
      </c>
      <c r="V639" s="348">
        <v>28.530100000000001</v>
      </c>
      <c r="W639" s="348">
        <v>-0.4924</v>
      </c>
      <c r="X639" s="348">
        <v>12.254899999999999</v>
      </c>
      <c r="Y639" s="374"/>
      <c r="Z639" s="346" t="s">
        <v>430</v>
      </c>
      <c r="AA639" s="346">
        <v>4</v>
      </c>
      <c r="AB639" s="346">
        <v>4</v>
      </c>
      <c r="AC639" s="346">
        <v>3</v>
      </c>
      <c r="AD639" s="346">
        <v>4</v>
      </c>
      <c r="AE639" s="346">
        <v>4</v>
      </c>
      <c r="AF639" s="346">
        <v>3</v>
      </c>
      <c r="AG639" s="346">
        <v>4</v>
      </c>
      <c r="AH639" s="346">
        <v>1</v>
      </c>
      <c r="AI639" s="346">
        <v>3</v>
      </c>
      <c r="AJ639" s="346">
        <v>4</v>
      </c>
      <c r="AK639" s="346">
        <v>4</v>
      </c>
      <c r="AL639" s="346">
        <v>4</v>
      </c>
      <c r="AM639" s="346">
        <v>4</v>
      </c>
      <c r="AN639" s="346">
        <v>4</v>
      </c>
      <c r="AO639" s="373"/>
      <c r="AP639" s="348">
        <v>14.87</v>
      </c>
      <c r="AQ639" s="348">
        <v>16.309999999999999</v>
      </c>
      <c r="AR639" s="348">
        <v>18.920000000000002</v>
      </c>
      <c r="AS639" s="348">
        <v>25.76</v>
      </c>
      <c r="AT639" s="348">
        <v>28.78</v>
      </c>
      <c r="AU639" s="351"/>
      <c r="AV639" s="346">
        <v>3</v>
      </c>
      <c r="AW639" s="346">
        <v>1</v>
      </c>
      <c r="AX639" s="346">
        <v>3</v>
      </c>
      <c r="AY639" s="346">
        <v>4</v>
      </c>
      <c r="AZ639" s="346">
        <v>4</v>
      </c>
      <c r="BA639" s="362"/>
      <c r="BB639" s="348">
        <v>13.594601916810401</v>
      </c>
      <c r="BC639" s="375">
        <v>0</v>
      </c>
      <c r="BD639" s="375">
        <v>8.4297585996942606E-2</v>
      </c>
      <c r="BE639" s="375" t="s">
        <v>430</v>
      </c>
      <c r="BF639" s="374"/>
      <c r="BG639" s="348" t="s">
        <v>430</v>
      </c>
      <c r="BH639" s="348" t="s">
        <v>430</v>
      </c>
      <c r="BI639" s="348" t="s">
        <v>430</v>
      </c>
      <c r="BJ639" s="348" t="s">
        <v>430</v>
      </c>
      <c r="BK639" s="373"/>
      <c r="BL639" s="372" t="s">
        <v>3542</v>
      </c>
      <c r="BM639" s="372" t="s">
        <v>3543</v>
      </c>
      <c r="BN639" s="372" t="s">
        <v>3544</v>
      </c>
      <c r="BO639" s="372" t="s">
        <v>3545</v>
      </c>
      <c r="BP639" s="372" t="s">
        <v>3546</v>
      </c>
      <c r="BQ639" s="373"/>
      <c r="BR639" s="354" t="s">
        <v>463</v>
      </c>
    </row>
    <row r="640" spans="1:70" s="428" customFormat="1" x14ac:dyDescent="0.25">
      <c r="A640" s="885" t="s">
        <v>93</v>
      </c>
      <c r="B640" s="402"/>
      <c r="C640" s="724"/>
      <c r="D640" s="402"/>
      <c r="E640" s="403"/>
      <c r="F640" s="402"/>
      <c r="G640" s="404"/>
      <c r="H640" s="406"/>
      <c r="I640" s="405">
        <v>1.2156</v>
      </c>
      <c r="J640" s="405">
        <v>2.2423000000000002</v>
      </c>
      <c r="K640" s="405">
        <v>2.4028</v>
      </c>
      <c r="L640" s="405">
        <v>18.1572</v>
      </c>
      <c r="M640" s="405">
        <v>33.378399999999999</v>
      </c>
      <c r="N640" s="407">
        <v>59.845799999999997</v>
      </c>
      <c r="O640" s="405">
        <v>32.807000000000002</v>
      </c>
      <c r="P640" s="405">
        <v>25.696100000000001</v>
      </c>
      <c r="Q640" s="405">
        <v>11.012600000000001</v>
      </c>
      <c r="R640" s="405">
        <v>13.901</v>
      </c>
      <c r="S640" s="405">
        <v>19.527999999999999</v>
      </c>
      <c r="T640" s="405">
        <v>29.587299999999999</v>
      </c>
      <c r="U640" s="405">
        <v>37.627000000000002</v>
      </c>
      <c r="V640" s="405">
        <v>55.735500000000002</v>
      </c>
      <c r="W640" s="405">
        <v>-0.75860000000000005</v>
      </c>
      <c r="X640" s="405">
        <v>16.538399999999999</v>
      </c>
      <c r="Y640" s="406"/>
      <c r="Z640" s="403">
        <v>3</v>
      </c>
      <c r="AA640" s="403">
        <v>6</v>
      </c>
      <c r="AB640" s="403">
        <v>6</v>
      </c>
      <c r="AC640" s="403">
        <v>6</v>
      </c>
      <c r="AD640" s="403">
        <v>6</v>
      </c>
      <c r="AE640" s="403">
        <v>6</v>
      </c>
      <c r="AF640" s="403">
        <v>6</v>
      </c>
      <c r="AG640" s="403">
        <v>6</v>
      </c>
      <c r="AH640" s="403">
        <v>5</v>
      </c>
      <c r="AI640" s="403">
        <v>5</v>
      </c>
      <c r="AJ640" s="403">
        <v>6</v>
      </c>
      <c r="AK640" s="403">
        <v>6</v>
      </c>
      <c r="AL640" s="403">
        <v>6</v>
      </c>
      <c r="AM640" s="403">
        <v>6</v>
      </c>
      <c r="AN640" s="403">
        <v>6</v>
      </c>
      <c r="AO640" s="402"/>
      <c r="AP640" s="405">
        <v>14.348000000000001</v>
      </c>
      <c r="AQ640" s="405">
        <v>15.352</v>
      </c>
      <c r="AR640" s="405">
        <v>17.731999999999999</v>
      </c>
      <c r="AS640" s="405">
        <v>34.896666666666697</v>
      </c>
      <c r="AT640" s="405">
        <v>70.163333333333298</v>
      </c>
      <c r="AU640" s="408"/>
      <c r="AV640" s="403">
        <v>5</v>
      </c>
      <c r="AW640" s="403">
        <v>5</v>
      </c>
      <c r="AX640" s="403">
        <v>5</v>
      </c>
      <c r="AY640" s="403">
        <v>6</v>
      </c>
      <c r="AZ640" s="403">
        <v>6</v>
      </c>
      <c r="BA640" s="409"/>
      <c r="BB640" s="405"/>
      <c r="BC640" s="410"/>
      <c r="BD640" s="410"/>
      <c r="BE640" s="410"/>
      <c r="BF640" s="406"/>
      <c r="BG640" s="405"/>
      <c r="BH640" s="405"/>
      <c r="BI640" s="405"/>
      <c r="BJ640" s="405"/>
      <c r="BK640" s="402"/>
      <c r="BL640" s="401"/>
      <c r="BM640" s="401"/>
      <c r="BN640" s="401"/>
      <c r="BO640" s="401"/>
      <c r="BP640" s="401"/>
      <c r="BQ640" s="402"/>
      <c r="BR640" s="411"/>
    </row>
    <row r="641" spans="1:70" s="428" customFormat="1" x14ac:dyDescent="0.25">
      <c r="A641" s="886" t="s">
        <v>94</v>
      </c>
      <c r="B641" s="373"/>
      <c r="C641" s="719"/>
      <c r="D641" s="373"/>
      <c r="E641" s="346"/>
      <c r="F641" s="373"/>
      <c r="G641" s="347"/>
      <c r="H641" s="374"/>
      <c r="I641" s="348">
        <v>1.7672000000000001</v>
      </c>
      <c r="J641" s="348">
        <v>6.9328000000000003</v>
      </c>
      <c r="K641" s="348">
        <v>8.8611000000000004</v>
      </c>
      <c r="L641" s="348">
        <v>51.727699999999999</v>
      </c>
      <c r="M641" s="348">
        <v>125.967</v>
      </c>
      <c r="N641" s="350">
        <v>202.91499999999999</v>
      </c>
      <c r="O641" s="348">
        <v>85.738600000000005</v>
      </c>
      <c r="P641" s="348">
        <v>63.939700000000002</v>
      </c>
      <c r="Q641" s="348">
        <v>12.3804</v>
      </c>
      <c r="R641" s="348">
        <v>16.125399999999999</v>
      </c>
      <c r="S641" s="348">
        <v>45.834600000000002</v>
      </c>
      <c r="T641" s="348">
        <v>108.8267</v>
      </c>
      <c r="U641" s="348">
        <v>132.78649999999999</v>
      </c>
      <c r="V641" s="348">
        <v>191.386</v>
      </c>
      <c r="W641" s="348">
        <v>2.5186999999999999</v>
      </c>
      <c r="X641" s="348">
        <v>35.815199999999997</v>
      </c>
      <c r="Y641" s="374"/>
      <c r="Z641" s="346"/>
      <c r="AA641" s="346"/>
      <c r="AB641" s="346"/>
      <c r="AC641" s="346"/>
      <c r="AD641" s="346"/>
      <c r="AE641" s="346"/>
      <c r="AF641" s="346"/>
      <c r="AG641" s="346"/>
      <c r="AH641" s="346"/>
      <c r="AI641" s="346"/>
      <c r="AJ641" s="346"/>
      <c r="AK641" s="346"/>
      <c r="AL641" s="346"/>
      <c r="AM641" s="346"/>
      <c r="AN641" s="346"/>
      <c r="AO641" s="373"/>
      <c r="AP641" s="348">
        <v>15.44</v>
      </c>
      <c r="AQ641" s="348">
        <v>16.309999999999999</v>
      </c>
      <c r="AR641" s="348">
        <v>21.38</v>
      </c>
      <c r="AS641" s="348">
        <v>95.31</v>
      </c>
      <c r="AT641" s="348">
        <v>267.06</v>
      </c>
      <c r="AU641" s="351"/>
      <c r="AV641" s="346"/>
      <c r="AW641" s="346"/>
      <c r="AX641" s="346"/>
      <c r="AY641" s="346"/>
      <c r="AZ641" s="346"/>
      <c r="BA641" s="362"/>
      <c r="BB641" s="348"/>
      <c r="BC641" s="375"/>
      <c r="BD641" s="375"/>
      <c r="BE641" s="375"/>
      <c r="BF641" s="374"/>
      <c r="BG641" s="348"/>
      <c r="BH641" s="348"/>
      <c r="BI641" s="348"/>
      <c r="BJ641" s="348"/>
      <c r="BK641" s="373"/>
      <c r="BL641" s="372"/>
      <c r="BM641" s="372"/>
      <c r="BN641" s="372"/>
      <c r="BO641" s="372"/>
      <c r="BP641" s="372"/>
      <c r="BQ641" s="373"/>
      <c r="BR641" s="354"/>
    </row>
    <row r="642" spans="1:70" s="428" customFormat="1" x14ac:dyDescent="0.25">
      <c r="A642" s="886" t="s">
        <v>95</v>
      </c>
      <c r="B642" s="373"/>
      <c r="C642" s="719"/>
      <c r="D642" s="373"/>
      <c r="E642" s="346"/>
      <c r="F642" s="373"/>
      <c r="G642" s="347"/>
      <c r="H642" s="374"/>
      <c r="I642" s="348">
        <v>0.9274</v>
      </c>
      <c r="J642" s="348">
        <v>-2.8578000000000001</v>
      </c>
      <c r="K642" s="348">
        <v>-2.2275</v>
      </c>
      <c r="L642" s="348">
        <v>2.5499000000000001</v>
      </c>
      <c r="M642" s="348">
        <v>0.2097</v>
      </c>
      <c r="N642" s="350">
        <v>14.9474</v>
      </c>
      <c r="O642" s="348">
        <v>12.634399999999999</v>
      </c>
      <c r="P642" s="348">
        <v>12.3172</v>
      </c>
      <c r="Q642" s="348">
        <v>8.6518999999999995</v>
      </c>
      <c r="R642" s="348">
        <v>12.0654</v>
      </c>
      <c r="S642" s="348">
        <v>1.7153</v>
      </c>
      <c r="T642" s="348">
        <v>0.33350000000000002</v>
      </c>
      <c r="U642" s="348">
        <v>6.8350999999999997</v>
      </c>
      <c r="V642" s="348">
        <v>11.991400000000001</v>
      </c>
      <c r="W642" s="348">
        <v>-4.1867999999999999</v>
      </c>
      <c r="X642" s="348">
        <v>10.024699999999999</v>
      </c>
      <c r="Y642" s="374"/>
      <c r="Z642" s="346"/>
      <c r="AA642" s="346"/>
      <c r="AB642" s="346"/>
      <c r="AC642" s="346"/>
      <c r="AD642" s="346"/>
      <c r="AE642" s="346"/>
      <c r="AF642" s="346"/>
      <c r="AG642" s="346"/>
      <c r="AH642" s="346"/>
      <c r="AI642" s="346"/>
      <c r="AJ642" s="346"/>
      <c r="AK642" s="346"/>
      <c r="AL642" s="346"/>
      <c r="AM642" s="346"/>
      <c r="AN642" s="346"/>
      <c r="AO642" s="373"/>
      <c r="AP642" s="348">
        <v>12.96</v>
      </c>
      <c r="AQ642" s="348">
        <v>14.07</v>
      </c>
      <c r="AR642" s="348">
        <v>13.3</v>
      </c>
      <c r="AS642" s="348">
        <v>12.31</v>
      </c>
      <c r="AT642" s="348">
        <v>6.7</v>
      </c>
      <c r="AU642" s="351"/>
      <c r="AV642" s="346"/>
      <c r="AW642" s="346"/>
      <c r="AX642" s="346"/>
      <c r="AY642" s="346"/>
      <c r="AZ642" s="346"/>
      <c r="BA642" s="362"/>
      <c r="BB642" s="348"/>
      <c r="BC642" s="375"/>
      <c r="BD642" s="375"/>
      <c r="BE642" s="375"/>
      <c r="BF642" s="374"/>
      <c r="BG642" s="348"/>
      <c r="BH642" s="348"/>
      <c r="BI642" s="348"/>
      <c r="BJ642" s="348"/>
      <c r="BK642" s="373"/>
      <c r="BL642" s="372"/>
      <c r="BM642" s="372"/>
      <c r="BN642" s="372"/>
      <c r="BO642" s="372"/>
      <c r="BP642" s="372"/>
      <c r="BQ642" s="373"/>
      <c r="BR642" s="354"/>
    </row>
    <row r="643" spans="1:70" s="428" customFormat="1" x14ac:dyDescent="0.25">
      <c r="A643" s="887" t="s">
        <v>96</v>
      </c>
      <c r="B643" s="413"/>
      <c r="C643" s="725"/>
      <c r="D643" s="413"/>
      <c r="E643" s="414"/>
      <c r="F643" s="413"/>
      <c r="G643" s="415"/>
      <c r="H643" s="417"/>
      <c r="I643" s="416">
        <v>0.95220000000000005</v>
      </c>
      <c r="J643" s="416">
        <v>1.79575</v>
      </c>
      <c r="K643" s="416">
        <v>1.4559500000000001</v>
      </c>
      <c r="L643" s="416">
        <v>12.138199999999999</v>
      </c>
      <c r="M643" s="416">
        <v>18.190899999999999</v>
      </c>
      <c r="N643" s="418">
        <v>34.258499999999998</v>
      </c>
      <c r="O643" s="416">
        <v>27.031600000000001</v>
      </c>
      <c r="P643" s="416">
        <v>19.385100000000001</v>
      </c>
      <c r="Q643" s="416">
        <v>11.2233</v>
      </c>
      <c r="R643" s="416">
        <v>13.8283</v>
      </c>
      <c r="S643" s="416">
        <v>13.812799999999999</v>
      </c>
      <c r="T643" s="416">
        <v>17.350000000000001</v>
      </c>
      <c r="U643" s="416">
        <v>20.290199999999999</v>
      </c>
      <c r="V643" s="416">
        <v>31.819600000000001</v>
      </c>
      <c r="W643" s="416">
        <v>-0.3009</v>
      </c>
      <c r="X643" s="416">
        <v>13.410299999999999</v>
      </c>
      <c r="Y643" s="417"/>
      <c r="Z643" s="414"/>
      <c r="AA643" s="414"/>
      <c r="AB643" s="414"/>
      <c r="AC643" s="414"/>
      <c r="AD643" s="414"/>
      <c r="AE643" s="414"/>
      <c r="AF643" s="414"/>
      <c r="AG643" s="414"/>
      <c r="AH643" s="414"/>
      <c r="AI643" s="414"/>
      <c r="AJ643" s="414"/>
      <c r="AK643" s="414"/>
      <c r="AL643" s="414"/>
      <c r="AM643" s="414"/>
      <c r="AN643" s="414"/>
      <c r="AO643" s="413"/>
      <c r="AP643" s="416">
        <v>14.87</v>
      </c>
      <c r="AQ643" s="416">
        <v>15.73</v>
      </c>
      <c r="AR643" s="416">
        <v>18.920000000000002</v>
      </c>
      <c r="AS643" s="416">
        <v>26.13</v>
      </c>
      <c r="AT643" s="416">
        <v>34.79</v>
      </c>
      <c r="AU643" s="419"/>
      <c r="AV643" s="414"/>
      <c r="AW643" s="414"/>
      <c r="AX643" s="414"/>
      <c r="AY643" s="414"/>
      <c r="AZ643" s="414"/>
      <c r="BA643" s="420"/>
      <c r="BB643" s="416"/>
      <c r="BC643" s="421"/>
      <c r="BD643" s="421"/>
      <c r="BE643" s="421"/>
      <c r="BF643" s="417"/>
      <c r="BG643" s="416"/>
      <c r="BH643" s="416"/>
      <c r="BI643" s="416"/>
      <c r="BJ643" s="416"/>
      <c r="BK643" s="413"/>
      <c r="BL643" s="412"/>
      <c r="BM643" s="412"/>
      <c r="BN643" s="412"/>
      <c r="BO643" s="412"/>
      <c r="BP643" s="412"/>
      <c r="BQ643" s="413"/>
      <c r="BR643" s="422"/>
    </row>
    <row r="644" spans="1:70" s="428" customFormat="1" ht="14.5" customHeight="1" x14ac:dyDescent="0.35">
      <c r="A644" s="874" t="s">
        <v>4050</v>
      </c>
      <c r="B644" s="862"/>
      <c r="C644" s="863"/>
      <c r="D644" s="862"/>
      <c r="E644" s="864"/>
      <c r="F644" s="862"/>
      <c r="G644" s="865"/>
      <c r="H644" s="867"/>
      <c r="I644" s="866"/>
      <c r="J644" s="866"/>
      <c r="K644" s="866"/>
      <c r="L644" s="866"/>
      <c r="M644" s="866"/>
      <c r="N644" s="868"/>
      <c r="O644" s="866"/>
      <c r="P644" s="866"/>
      <c r="Q644" s="866"/>
      <c r="R644" s="866"/>
      <c r="S644" s="866"/>
      <c r="T644" s="866"/>
      <c r="U644" s="866"/>
      <c r="V644" s="866"/>
      <c r="W644" s="866"/>
      <c r="X644" s="866"/>
      <c r="Y644" s="867"/>
      <c r="Z644" s="864"/>
      <c r="AA644" s="864"/>
      <c r="AB644" s="864"/>
      <c r="AC644" s="864"/>
      <c r="AD644" s="864"/>
      <c r="AE644" s="864"/>
      <c r="AF644" s="864"/>
      <c r="AG644" s="864"/>
      <c r="AH644" s="864"/>
      <c r="AI644" s="864"/>
      <c r="AJ644" s="864"/>
      <c r="AK644" s="864"/>
      <c r="AL644" s="864"/>
      <c r="AM644" s="864"/>
      <c r="AN644" s="864"/>
      <c r="AO644" s="862"/>
      <c r="AP644" s="866"/>
      <c r="AQ644" s="866"/>
      <c r="AR644" s="866"/>
      <c r="AS644" s="866"/>
      <c r="AT644" s="866"/>
      <c r="AU644" s="869"/>
      <c r="AV644" s="864"/>
      <c r="AW644" s="864"/>
      <c r="AX644" s="864"/>
      <c r="AY644" s="864"/>
      <c r="AZ644" s="864"/>
      <c r="BA644" s="870"/>
      <c r="BB644" s="866"/>
      <c r="BC644" s="871"/>
      <c r="BD644" s="871"/>
      <c r="BE644" s="871"/>
      <c r="BF644" s="867"/>
      <c r="BG644" s="866"/>
      <c r="BH644" s="866"/>
      <c r="BI644" s="866"/>
      <c r="BJ644" s="866"/>
      <c r="BK644" s="862"/>
      <c r="BL644" s="872"/>
      <c r="BM644" s="872"/>
      <c r="BN644" s="872"/>
      <c r="BO644" s="872"/>
      <c r="BP644" s="872"/>
      <c r="BQ644" s="862"/>
      <c r="BR644" s="873"/>
    </row>
    <row r="645" spans="1:70" s="428" customFormat="1" x14ac:dyDescent="0.25">
      <c r="A645" s="345" t="s">
        <v>4051</v>
      </c>
      <c r="B645" s="373"/>
      <c r="C645" s="719">
        <v>41275</v>
      </c>
      <c r="D645" s="373"/>
      <c r="E645" s="346">
        <v>3950.49</v>
      </c>
      <c r="F645" s="373"/>
      <c r="G645" s="347">
        <v>324.85640000000001</v>
      </c>
      <c r="H645" s="374"/>
      <c r="I645" s="348">
        <v>0.38219999999999998</v>
      </c>
      <c r="J645" s="348">
        <v>4.7830000000000004</v>
      </c>
      <c r="K645" s="348">
        <v>4.7644000000000002</v>
      </c>
      <c r="L645" s="348">
        <v>5.1234000000000002</v>
      </c>
      <c r="M645" s="348">
        <v>-2.9091999999999998</v>
      </c>
      <c r="N645" s="350">
        <v>11.3711</v>
      </c>
      <c r="O645" s="348">
        <v>2.0809000000000002</v>
      </c>
      <c r="P645" s="348">
        <v>19.518899999999999</v>
      </c>
      <c r="Q645" s="348">
        <v>19.651199999999999</v>
      </c>
      <c r="R645" s="348">
        <v>13.6251</v>
      </c>
      <c r="S645" s="348">
        <v>12.5312</v>
      </c>
      <c r="T645" s="348">
        <v>-4.5765000000000002</v>
      </c>
      <c r="U645" s="348">
        <v>-2.6333000000000002</v>
      </c>
      <c r="V645" s="348">
        <v>7.4120999999999997</v>
      </c>
      <c r="W645" s="348">
        <v>2.5853000000000002</v>
      </c>
      <c r="X645" s="348">
        <v>18.567699999999999</v>
      </c>
      <c r="Y645" s="374"/>
      <c r="Z645" s="346">
        <v>4</v>
      </c>
      <c r="AA645" s="346">
        <v>6</v>
      </c>
      <c r="AB645" s="346">
        <v>5</v>
      </c>
      <c r="AC645" s="346">
        <v>5</v>
      </c>
      <c r="AD645" s="346">
        <v>5</v>
      </c>
      <c r="AE645" s="346">
        <v>5</v>
      </c>
      <c r="AF645" s="346">
        <v>5</v>
      </c>
      <c r="AG645" s="346">
        <v>3</v>
      </c>
      <c r="AH645" s="346">
        <v>1</v>
      </c>
      <c r="AI645" s="346">
        <v>1</v>
      </c>
      <c r="AJ645" s="346">
        <v>5</v>
      </c>
      <c r="AK645" s="346">
        <v>5</v>
      </c>
      <c r="AL645" s="346">
        <v>5</v>
      </c>
      <c r="AM645" s="346">
        <v>5</v>
      </c>
      <c r="AN645" s="346">
        <v>6</v>
      </c>
      <c r="AO645" s="373"/>
      <c r="AP645" s="348">
        <v>16.27</v>
      </c>
      <c r="AQ645" s="348">
        <v>20.73</v>
      </c>
      <c r="AR645" s="348">
        <v>17.97</v>
      </c>
      <c r="AS645" s="348">
        <v>11.07</v>
      </c>
      <c r="AT645" s="348">
        <v>-0.66</v>
      </c>
      <c r="AU645" s="351"/>
      <c r="AV645" s="346">
        <v>1</v>
      </c>
      <c r="AW645" s="346">
        <v>1</v>
      </c>
      <c r="AX645" s="346">
        <v>1</v>
      </c>
      <c r="AY645" s="346">
        <v>3</v>
      </c>
      <c r="AZ645" s="346">
        <v>5</v>
      </c>
      <c r="BA645" s="362"/>
      <c r="BB645" s="348">
        <v>15.891392762629501</v>
      </c>
      <c r="BC645" s="375">
        <v>0.91754823973754296</v>
      </c>
      <c r="BD645" s="375">
        <v>8.1607631583059503E-2</v>
      </c>
      <c r="BE645" s="375">
        <v>0.116410217793586</v>
      </c>
      <c r="BF645" s="374"/>
      <c r="BG645" s="348">
        <v>73.928899999999999</v>
      </c>
      <c r="BH645" s="348">
        <v>8.0469799999999996</v>
      </c>
      <c r="BI645" s="348">
        <v>12.4878</v>
      </c>
      <c r="BJ645" s="348">
        <v>5.5363199999999999</v>
      </c>
      <c r="BK645" s="373"/>
      <c r="BL645" s="372" t="s">
        <v>3549</v>
      </c>
      <c r="BM645" s="372" t="s">
        <v>3550</v>
      </c>
      <c r="BN645" s="372" t="s">
        <v>3551</v>
      </c>
      <c r="BO645" s="372" t="s">
        <v>3552</v>
      </c>
      <c r="BP645" s="372" t="s">
        <v>3553</v>
      </c>
      <c r="BQ645" s="373"/>
      <c r="BR645" s="354" t="s">
        <v>463</v>
      </c>
    </row>
    <row r="646" spans="1:70" s="428" customFormat="1" x14ac:dyDescent="0.25">
      <c r="A646" s="345" t="s">
        <v>4052</v>
      </c>
      <c r="B646" s="373"/>
      <c r="C646" s="719">
        <v>44862</v>
      </c>
      <c r="D646" s="373"/>
      <c r="E646" s="346">
        <v>3344.13</v>
      </c>
      <c r="F646" s="373"/>
      <c r="G646" s="347">
        <v>21.39</v>
      </c>
      <c r="H646" s="374"/>
      <c r="I646" s="348">
        <v>0.42249999999999999</v>
      </c>
      <c r="J646" s="348">
        <v>5.0589000000000004</v>
      </c>
      <c r="K646" s="348">
        <v>6.0486000000000004</v>
      </c>
      <c r="L646" s="348">
        <v>6.8966000000000003</v>
      </c>
      <c r="M646" s="348">
        <v>-0.51160000000000005</v>
      </c>
      <c r="N646" s="350">
        <v>14.6302</v>
      </c>
      <c r="O646" s="348">
        <v>6.3554000000000004</v>
      </c>
      <c r="P646" s="348">
        <v>23.125299999999999</v>
      </c>
      <c r="Q646" s="348" t="s">
        <v>430</v>
      </c>
      <c r="R646" s="348" t="s">
        <v>430</v>
      </c>
      <c r="S646" s="348">
        <v>15.123799999999999</v>
      </c>
      <c r="T646" s="348">
        <v>-2.2395</v>
      </c>
      <c r="U646" s="348">
        <v>1.2304999999999999</v>
      </c>
      <c r="V646" s="348">
        <v>10.829000000000001</v>
      </c>
      <c r="W646" s="348">
        <v>3.1838000000000002</v>
      </c>
      <c r="X646" s="348">
        <v>23.2225</v>
      </c>
      <c r="Y646" s="374"/>
      <c r="Z646" s="346">
        <v>3</v>
      </c>
      <c r="AA646" s="346">
        <v>5</v>
      </c>
      <c r="AB646" s="346">
        <v>3</v>
      </c>
      <c r="AC646" s="346">
        <v>3</v>
      </c>
      <c r="AD646" s="346">
        <v>4</v>
      </c>
      <c r="AE646" s="346">
        <v>4</v>
      </c>
      <c r="AF646" s="346">
        <v>2</v>
      </c>
      <c r="AG646" s="346">
        <v>1</v>
      </c>
      <c r="AH646" s="346" t="s">
        <v>430</v>
      </c>
      <c r="AI646" s="346" t="s">
        <v>430</v>
      </c>
      <c r="AJ646" s="346">
        <v>3</v>
      </c>
      <c r="AK646" s="346">
        <v>4</v>
      </c>
      <c r="AL646" s="346">
        <v>3</v>
      </c>
      <c r="AM646" s="346">
        <v>4</v>
      </c>
      <c r="AN646" s="346">
        <v>3</v>
      </c>
      <c r="AO646" s="373"/>
      <c r="AP646" s="348" t="s">
        <v>430</v>
      </c>
      <c r="AQ646" s="348" t="s">
        <v>430</v>
      </c>
      <c r="AR646" s="348" t="s">
        <v>430</v>
      </c>
      <c r="AS646" s="348">
        <v>14.55</v>
      </c>
      <c r="AT646" s="348">
        <v>4.37</v>
      </c>
      <c r="AU646" s="351"/>
      <c r="AV646" s="346" t="s">
        <v>430</v>
      </c>
      <c r="AW646" s="346" t="s">
        <v>430</v>
      </c>
      <c r="AX646" s="346" t="s">
        <v>430</v>
      </c>
      <c r="AY646" s="346">
        <v>1</v>
      </c>
      <c r="AZ646" s="346">
        <v>4</v>
      </c>
      <c r="BA646" s="362"/>
      <c r="BB646" s="348">
        <v>15.914178071144301</v>
      </c>
      <c r="BC646" s="375">
        <v>0.91019252275319795</v>
      </c>
      <c r="BD646" s="375">
        <v>9.5611670710280205E-2</v>
      </c>
      <c r="BE646" s="375">
        <v>0.35059575870677301</v>
      </c>
      <c r="BF646" s="374"/>
      <c r="BG646" s="348">
        <v>65.833600000000004</v>
      </c>
      <c r="BH646" s="348">
        <v>6.6711400000000003</v>
      </c>
      <c r="BI646" s="348">
        <v>20.2437</v>
      </c>
      <c r="BJ646" s="348">
        <v>7.2515599999999996</v>
      </c>
      <c r="BK646" s="373"/>
      <c r="BL646" s="372" t="s">
        <v>3555</v>
      </c>
      <c r="BM646" s="372" t="s">
        <v>3556</v>
      </c>
      <c r="BN646" s="372" t="s">
        <v>3557</v>
      </c>
      <c r="BO646" s="372" t="s">
        <v>3558</v>
      </c>
      <c r="BP646" s="372" t="s">
        <v>3559</v>
      </c>
      <c r="BQ646" s="373"/>
      <c r="BR646" s="354" t="s">
        <v>463</v>
      </c>
    </row>
    <row r="647" spans="1:70" s="428" customFormat="1" x14ac:dyDescent="0.25">
      <c r="A647" s="345" t="s">
        <v>4053</v>
      </c>
      <c r="B647" s="373"/>
      <c r="C647" s="719">
        <v>45155</v>
      </c>
      <c r="D647" s="373"/>
      <c r="E647" s="346">
        <v>1757.3</v>
      </c>
      <c r="F647" s="373"/>
      <c r="G647" s="347">
        <v>18.439</v>
      </c>
      <c r="H647" s="374"/>
      <c r="I647" s="348">
        <v>0.38109999999999999</v>
      </c>
      <c r="J647" s="348">
        <v>6.3318000000000003</v>
      </c>
      <c r="K647" s="348">
        <v>7.3033000000000001</v>
      </c>
      <c r="L647" s="348">
        <v>7.9504000000000001</v>
      </c>
      <c r="M647" s="348">
        <v>0.70450000000000002</v>
      </c>
      <c r="N647" s="350">
        <v>18.221499999999999</v>
      </c>
      <c r="O647" s="348">
        <v>6.5784000000000002</v>
      </c>
      <c r="P647" s="348" t="s">
        <v>430</v>
      </c>
      <c r="Q647" s="348" t="s">
        <v>430</v>
      </c>
      <c r="R647" s="348" t="s">
        <v>430</v>
      </c>
      <c r="S647" s="348">
        <v>16.078099999999999</v>
      </c>
      <c r="T647" s="348">
        <v>-0.5716</v>
      </c>
      <c r="U647" s="348">
        <v>0.52339999999999998</v>
      </c>
      <c r="V647" s="348">
        <v>13.456799999999999</v>
      </c>
      <c r="W647" s="348">
        <v>4.7076000000000002</v>
      </c>
      <c r="X647" s="348">
        <v>24.057700000000001</v>
      </c>
      <c r="Y647" s="374"/>
      <c r="Z647" s="346">
        <v>5</v>
      </c>
      <c r="AA647" s="346">
        <v>1</v>
      </c>
      <c r="AB647" s="346">
        <v>2</v>
      </c>
      <c r="AC647" s="346">
        <v>2</v>
      </c>
      <c r="AD647" s="346">
        <v>2</v>
      </c>
      <c r="AE647" s="346">
        <v>1</v>
      </c>
      <c r="AF647" s="346">
        <v>1</v>
      </c>
      <c r="AG647" s="346" t="s">
        <v>430</v>
      </c>
      <c r="AH647" s="346" t="s">
        <v>430</v>
      </c>
      <c r="AI647" s="346" t="s">
        <v>430</v>
      </c>
      <c r="AJ647" s="346">
        <v>2</v>
      </c>
      <c r="AK647" s="346">
        <v>2</v>
      </c>
      <c r="AL647" s="346">
        <v>4</v>
      </c>
      <c r="AM647" s="346">
        <v>1</v>
      </c>
      <c r="AN647" s="346">
        <v>1</v>
      </c>
      <c r="AO647" s="373"/>
      <c r="AP647" s="348" t="s">
        <v>430</v>
      </c>
      <c r="AQ647" s="348" t="s">
        <v>430</v>
      </c>
      <c r="AR647" s="348" t="s">
        <v>430</v>
      </c>
      <c r="AS647" s="348" t="s">
        <v>430</v>
      </c>
      <c r="AT647" s="348">
        <v>5.35</v>
      </c>
      <c r="AU647" s="351"/>
      <c r="AV647" s="346" t="s">
        <v>430</v>
      </c>
      <c r="AW647" s="346" t="s">
        <v>430</v>
      </c>
      <c r="AX647" s="346" t="s">
        <v>430</v>
      </c>
      <c r="AY647" s="346" t="s">
        <v>430</v>
      </c>
      <c r="AZ647" s="346">
        <v>3</v>
      </c>
      <c r="BA647" s="362"/>
      <c r="BB647" s="348">
        <v>17.403190645213801</v>
      </c>
      <c r="BC647" s="375">
        <v>0.96026716436247805</v>
      </c>
      <c r="BD647" s="375">
        <v>8.5071116466569494E-2</v>
      </c>
      <c r="BE647" s="375">
        <v>0.499396182081708</v>
      </c>
      <c r="BF647" s="374"/>
      <c r="BG647" s="348">
        <v>50.375399999999999</v>
      </c>
      <c r="BH647" s="348">
        <v>11.6271</v>
      </c>
      <c r="BI647" s="348">
        <v>37.888300000000001</v>
      </c>
      <c r="BJ647" s="348">
        <v>0.10920000000000001</v>
      </c>
      <c r="BK647" s="373"/>
      <c r="BL647" s="372" t="s">
        <v>3561</v>
      </c>
      <c r="BM647" s="372" t="s">
        <v>3562</v>
      </c>
      <c r="BN647" s="372" t="s">
        <v>3563</v>
      </c>
      <c r="BO647" s="372" t="s">
        <v>3564</v>
      </c>
      <c r="BP647" s="372" t="s">
        <v>3565</v>
      </c>
      <c r="BQ647" s="373"/>
      <c r="BR647" s="354" t="s">
        <v>463</v>
      </c>
    </row>
    <row r="648" spans="1:70" s="428" customFormat="1" x14ac:dyDescent="0.25">
      <c r="A648" s="345" t="s">
        <v>4054</v>
      </c>
      <c r="B648" s="373"/>
      <c r="C648" s="719">
        <v>45247</v>
      </c>
      <c r="D648" s="373"/>
      <c r="E648" s="346">
        <v>1549.39</v>
      </c>
      <c r="F648" s="373"/>
      <c r="G648" s="347">
        <v>15.96</v>
      </c>
      <c r="H648" s="374"/>
      <c r="I648" s="348">
        <v>0.4405</v>
      </c>
      <c r="J648" s="348">
        <v>5.5556000000000001</v>
      </c>
      <c r="K648" s="348">
        <v>8.7193000000000005</v>
      </c>
      <c r="L648" s="348">
        <v>10.3734</v>
      </c>
      <c r="M648" s="348">
        <v>2.1766999999999999</v>
      </c>
      <c r="N648" s="350">
        <v>17.0946</v>
      </c>
      <c r="O648" s="348">
        <v>4.6614000000000004</v>
      </c>
      <c r="P648" s="348" t="s">
        <v>430</v>
      </c>
      <c r="Q648" s="348" t="s">
        <v>430</v>
      </c>
      <c r="R648" s="348" t="s">
        <v>430</v>
      </c>
      <c r="S648" s="348">
        <v>18.75</v>
      </c>
      <c r="T648" s="348">
        <v>1.1407</v>
      </c>
      <c r="U648" s="348">
        <v>4.2455999999999996</v>
      </c>
      <c r="V648" s="348">
        <v>12.7119</v>
      </c>
      <c r="W648" s="348">
        <v>4.3136999999999999</v>
      </c>
      <c r="X648" s="348">
        <v>19.812799999999999</v>
      </c>
      <c r="Y648" s="374"/>
      <c r="Z648" s="346">
        <v>2</v>
      </c>
      <c r="AA648" s="346">
        <v>2</v>
      </c>
      <c r="AB648" s="346">
        <v>1</v>
      </c>
      <c r="AC648" s="346">
        <v>1</v>
      </c>
      <c r="AD648" s="346">
        <v>1</v>
      </c>
      <c r="AE648" s="346">
        <v>2</v>
      </c>
      <c r="AF648" s="346">
        <v>3</v>
      </c>
      <c r="AG648" s="346" t="s">
        <v>430</v>
      </c>
      <c r="AH648" s="346" t="s">
        <v>430</v>
      </c>
      <c r="AI648" s="346" t="s">
        <v>430</v>
      </c>
      <c r="AJ648" s="346">
        <v>1</v>
      </c>
      <c r="AK648" s="346">
        <v>1</v>
      </c>
      <c r="AL648" s="346">
        <v>1</v>
      </c>
      <c r="AM648" s="346">
        <v>3</v>
      </c>
      <c r="AN648" s="346">
        <v>2</v>
      </c>
      <c r="AO648" s="373"/>
      <c r="AP648" s="348" t="s">
        <v>430</v>
      </c>
      <c r="AQ648" s="348" t="s">
        <v>430</v>
      </c>
      <c r="AR648" s="348" t="s">
        <v>430</v>
      </c>
      <c r="AS648" s="348" t="s">
        <v>430</v>
      </c>
      <c r="AT648" s="348">
        <v>10.68</v>
      </c>
      <c r="AU648" s="351"/>
      <c r="AV648" s="346" t="s">
        <v>430</v>
      </c>
      <c r="AW648" s="346" t="s">
        <v>430</v>
      </c>
      <c r="AX648" s="346" t="s">
        <v>430</v>
      </c>
      <c r="AY648" s="346" t="s">
        <v>430</v>
      </c>
      <c r="AZ648" s="346">
        <v>1</v>
      </c>
      <c r="BA648" s="362"/>
      <c r="BB648" s="348">
        <v>17.8877494365396</v>
      </c>
      <c r="BC648" s="375">
        <v>0.98258057896673401</v>
      </c>
      <c r="BD648" s="375">
        <v>6.6709326308251798E-2</v>
      </c>
      <c r="BE648" s="375">
        <v>0.333218774903975</v>
      </c>
      <c r="BF648" s="374"/>
      <c r="BG648" s="348">
        <v>61.9298</v>
      </c>
      <c r="BH648" s="348">
        <v>6.0432800000000002</v>
      </c>
      <c r="BI648" s="348">
        <v>29.081600000000002</v>
      </c>
      <c r="BJ648" s="348">
        <v>2.9453200000000002</v>
      </c>
      <c r="BK648" s="373"/>
      <c r="BL648" s="372" t="s">
        <v>3567</v>
      </c>
      <c r="BM648" s="372" t="s">
        <v>3568</v>
      </c>
      <c r="BN648" s="372" t="s">
        <v>2860</v>
      </c>
      <c r="BO648" s="372" t="s">
        <v>3569</v>
      </c>
      <c r="BP648" s="372" t="s">
        <v>3570</v>
      </c>
      <c r="BQ648" s="373"/>
      <c r="BR648" s="354" t="s">
        <v>443</v>
      </c>
    </row>
    <row r="649" spans="1:70" s="428" customFormat="1" x14ac:dyDescent="0.25">
      <c r="A649" s="345" t="s">
        <v>4055</v>
      </c>
      <c r="B649" s="373"/>
      <c r="C649" s="719">
        <v>44859</v>
      </c>
      <c r="D649" s="373"/>
      <c r="E649" s="346">
        <v>689.79300000000001</v>
      </c>
      <c r="F649" s="373"/>
      <c r="G649" s="347">
        <v>20.503</v>
      </c>
      <c r="H649" s="374"/>
      <c r="I649" s="348">
        <v>0.29349999999999998</v>
      </c>
      <c r="J649" s="348">
        <v>5.1059000000000001</v>
      </c>
      <c r="K649" s="348">
        <v>5.7183000000000002</v>
      </c>
      <c r="L649" s="348">
        <v>6.7587000000000002</v>
      </c>
      <c r="M649" s="348">
        <v>-0.13150000000000001</v>
      </c>
      <c r="N649" s="350">
        <v>16.2697</v>
      </c>
      <c r="O649" s="348">
        <v>4.2565</v>
      </c>
      <c r="P649" s="348">
        <v>21.637699999999999</v>
      </c>
      <c r="Q649" s="348" t="s">
        <v>430</v>
      </c>
      <c r="R649" s="348" t="s">
        <v>430</v>
      </c>
      <c r="S649" s="348">
        <v>14.856299999999999</v>
      </c>
      <c r="T649" s="348">
        <v>-1.8056000000000001</v>
      </c>
      <c r="U649" s="348">
        <v>1.8479000000000001</v>
      </c>
      <c r="V649" s="348">
        <v>13.151199999999999</v>
      </c>
      <c r="W649" s="348">
        <v>3.1597</v>
      </c>
      <c r="X649" s="348">
        <v>21.743400000000001</v>
      </c>
      <c r="Y649" s="374"/>
      <c r="Z649" s="346">
        <v>6</v>
      </c>
      <c r="AA649" s="346">
        <v>4</v>
      </c>
      <c r="AB649" s="346">
        <v>4</v>
      </c>
      <c r="AC649" s="346">
        <v>4</v>
      </c>
      <c r="AD649" s="346">
        <v>3</v>
      </c>
      <c r="AE649" s="346">
        <v>3</v>
      </c>
      <c r="AF649" s="346">
        <v>4</v>
      </c>
      <c r="AG649" s="346">
        <v>2</v>
      </c>
      <c r="AH649" s="346" t="s">
        <v>430</v>
      </c>
      <c r="AI649" s="346" t="s">
        <v>430</v>
      </c>
      <c r="AJ649" s="346">
        <v>4</v>
      </c>
      <c r="AK649" s="346">
        <v>3</v>
      </c>
      <c r="AL649" s="346">
        <v>2</v>
      </c>
      <c r="AM649" s="346">
        <v>2</v>
      </c>
      <c r="AN649" s="346">
        <v>4</v>
      </c>
      <c r="AO649" s="373"/>
      <c r="AP649" s="348" t="s">
        <v>430</v>
      </c>
      <c r="AQ649" s="348" t="s">
        <v>430</v>
      </c>
      <c r="AR649" s="348" t="s">
        <v>430</v>
      </c>
      <c r="AS649" s="348">
        <v>13.64</v>
      </c>
      <c r="AT649" s="348">
        <v>5.63</v>
      </c>
      <c r="AU649" s="351"/>
      <c r="AV649" s="346" t="s">
        <v>430</v>
      </c>
      <c r="AW649" s="346" t="s">
        <v>430</v>
      </c>
      <c r="AX649" s="346" t="s">
        <v>430</v>
      </c>
      <c r="AY649" s="346">
        <v>2</v>
      </c>
      <c r="AZ649" s="346">
        <v>2</v>
      </c>
      <c r="BA649" s="362"/>
      <c r="BB649" s="348">
        <v>16.018018046334799</v>
      </c>
      <c r="BC649" s="375">
        <v>0.91078179049798702</v>
      </c>
      <c r="BD649" s="375">
        <v>8.8649227010604806E-2</v>
      </c>
      <c r="BE649" s="375">
        <v>0.24824141573423</v>
      </c>
      <c r="BF649" s="374"/>
      <c r="BG649" s="348">
        <v>59.9056</v>
      </c>
      <c r="BH649" s="348">
        <v>14.1996</v>
      </c>
      <c r="BI649" s="348">
        <v>19.764600000000002</v>
      </c>
      <c r="BJ649" s="348">
        <v>6.1302000000000003</v>
      </c>
      <c r="BK649" s="373"/>
      <c r="BL649" s="372" t="s">
        <v>3572</v>
      </c>
      <c r="BM649" s="372" t="s">
        <v>3573</v>
      </c>
      <c r="BN649" s="372" t="s">
        <v>3574</v>
      </c>
      <c r="BO649" s="372" t="s">
        <v>3575</v>
      </c>
      <c r="BP649" s="372" t="s">
        <v>3576</v>
      </c>
      <c r="BQ649" s="373"/>
      <c r="BR649" s="354" t="s">
        <v>525</v>
      </c>
    </row>
    <row r="650" spans="1:70" s="428" customFormat="1" ht="11" x14ac:dyDescent="0.3">
      <c r="A650" s="841" t="s">
        <v>4056</v>
      </c>
      <c r="B650" s="842"/>
      <c r="C650" s="843">
        <v>45642</v>
      </c>
      <c r="D650" s="842"/>
      <c r="E650" s="844">
        <v>497.63299999999998</v>
      </c>
      <c r="F650" s="842"/>
      <c r="G650" s="845">
        <v>11.243</v>
      </c>
      <c r="H650" s="847"/>
      <c r="I650" s="846">
        <v>0.4647</v>
      </c>
      <c r="J650" s="846">
        <v>5.5382999999999996</v>
      </c>
      <c r="K650" s="846">
        <v>3.3174000000000001</v>
      </c>
      <c r="L650" s="846">
        <v>4.0056000000000003</v>
      </c>
      <c r="M650" s="846">
        <v>-3.5266999999999999</v>
      </c>
      <c r="N650" s="848">
        <v>9.4741999999999997</v>
      </c>
      <c r="O650" s="846" t="s">
        <v>430</v>
      </c>
      <c r="P650" s="846" t="s">
        <v>430</v>
      </c>
      <c r="Q650" s="846" t="s">
        <v>430</v>
      </c>
      <c r="R650" s="846" t="s">
        <v>430</v>
      </c>
      <c r="S650" s="846">
        <v>12.172000000000001</v>
      </c>
      <c r="T650" s="846">
        <v>-4.8331999999999997</v>
      </c>
      <c r="U650" s="846">
        <v>-2.7589999999999999</v>
      </c>
      <c r="V650" s="846">
        <v>5.8962000000000003</v>
      </c>
      <c r="W650" s="846">
        <v>2.8260000000000001</v>
      </c>
      <c r="X650" s="846">
        <v>8.1007999999999996</v>
      </c>
      <c r="Y650" s="847"/>
      <c r="Z650" s="844">
        <v>1</v>
      </c>
      <c r="AA650" s="844">
        <v>3</v>
      </c>
      <c r="AB650" s="844">
        <v>6</v>
      </c>
      <c r="AC650" s="844">
        <v>6</v>
      </c>
      <c r="AD650" s="844">
        <v>6</v>
      </c>
      <c r="AE650" s="844">
        <v>6</v>
      </c>
      <c r="AF650" s="844" t="s">
        <v>430</v>
      </c>
      <c r="AG650" s="844" t="s">
        <v>430</v>
      </c>
      <c r="AH650" s="844" t="s">
        <v>430</v>
      </c>
      <c r="AI650" s="844" t="s">
        <v>430</v>
      </c>
      <c r="AJ650" s="844">
        <v>6</v>
      </c>
      <c r="AK650" s="844">
        <v>6</v>
      </c>
      <c r="AL650" s="844">
        <v>6</v>
      </c>
      <c r="AM650" s="844">
        <v>6</v>
      </c>
      <c r="AN650" s="844">
        <v>5</v>
      </c>
      <c r="AO650" s="842"/>
      <c r="AP650" s="846" t="s">
        <v>430</v>
      </c>
      <c r="AQ650" s="846" t="s">
        <v>430</v>
      </c>
      <c r="AR650" s="846" t="s">
        <v>430</v>
      </c>
      <c r="AS650" s="846" t="s">
        <v>430</v>
      </c>
      <c r="AT650" s="846">
        <v>-2.12</v>
      </c>
      <c r="AU650" s="849"/>
      <c r="AV650" s="844" t="s">
        <v>430</v>
      </c>
      <c r="AW650" s="844" t="s">
        <v>430</v>
      </c>
      <c r="AX650" s="844" t="s">
        <v>430</v>
      </c>
      <c r="AY650" s="844" t="s">
        <v>430</v>
      </c>
      <c r="AZ650" s="844">
        <v>6</v>
      </c>
      <c r="BA650" s="851"/>
      <c r="BB650" s="846">
        <v>15.007566425029299</v>
      </c>
      <c r="BC650" s="852">
        <v>0.81621237122295198</v>
      </c>
      <c r="BD650" s="852">
        <v>1.91568541119496E-2</v>
      </c>
      <c r="BE650" s="852">
        <v>0.14715406287938801</v>
      </c>
      <c r="BF650" s="847"/>
      <c r="BG650" s="846">
        <v>49.126100000000001</v>
      </c>
      <c r="BH650" s="846">
        <v>10.0732</v>
      </c>
      <c r="BI650" s="846">
        <v>37.238700000000001</v>
      </c>
      <c r="BJ650" s="846">
        <v>3.5619999999999998</v>
      </c>
      <c r="BK650" s="842"/>
      <c r="BL650" s="855" t="s">
        <v>3578</v>
      </c>
      <c r="BM650" s="855" t="s">
        <v>3579</v>
      </c>
      <c r="BN650" s="855" t="s">
        <v>3580</v>
      </c>
      <c r="BO650" s="855" t="s">
        <v>3581</v>
      </c>
      <c r="BP650" s="855" t="s">
        <v>3582</v>
      </c>
      <c r="BQ650" s="842"/>
      <c r="BR650" s="856" t="s">
        <v>602</v>
      </c>
    </row>
    <row r="651" spans="1:70" s="428" customFormat="1" x14ac:dyDescent="0.25">
      <c r="A651" s="885" t="s">
        <v>93</v>
      </c>
      <c r="B651" s="402"/>
      <c r="C651" s="724"/>
      <c r="D651" s="402"/>
      <c r="E651" s="403"/>
      <c r="F651" s="402"/>
      <c r="G651" s="404"/>
      <c r="H651" s="406"/>
      <c r="I651" s="405">
        <v>0.39739999999999998</v>
      </c>
      <c r="J651" s="405">
        <v>5.3956</v>
      </c>
      <c r="K651" s="405">
        <v>5.9786000000000001</v>
      </c>
      <c r="L651" s="405">
        <v>6.8513999999999999</v>
      </c>
      <c r="M651" s="405">
        <v>-0.6996</v>
      </c>
      <c r="N651" s="407">
        <v>14.510199999999999</v>
      </c>
      <c r="O651" s="405">
        <v>4.7865000000000002</v>
      </c>
      <c r="P651" s="405">
        <v>21.427299999999999</v>
      </c>
      <c r="Q651" s="405">
        <v>19.651199999999999</v>
      </c>
      <c r="R651" s="405">
        <v>13.6251</v>
      </c>
      <c r="S651" s="405">
        <v>14.9186</v>
      </c>
      <c r="T651" s="405">
        <v>-2.1476000000000002</v>
      </c>
      <c r="U651" s="405">
        <v>0.40920000000000001</v>
      </c>
      <c r="V651" s="405">
        <v>10.5762</v>
      </c>
      <c r="W651" s="405">
        <v>3.4626999999999999</v>
      </c>
      <c r="X651" s="405">
        <v>19.250800000000002</v>
      </c>
      <c r="Y651" s="406"/>
      <c r="Z651" s="403">
        <v>6</v>
      </c>
      <c r="AA651" s="403">
        <v>6</v>
      </c>
      <c r="AB651" s="403">
        <v>6</v>
      </c>
      <c r="AC651" s="403">
        <v>6</v>
      </c>
      <c r="AD651" s="403">
        <v>6</v>
      </c>
      <c r="AE651" s="403">
        <v>6</v>
      </c>
      <c r="AF651" s="403">
        <v>5</v>
      </c>
      <c r="AG651" s="403">
        <v>3</v>
      </c>
      <c r="AH651" s="403">
        <v>1</v>
      </c>
      <c r="AI651" s="403">
        <v>1</v>
      </c>
      <c r="AJ651" s="403">
        <v>6</v>
      </c>
      <c r="AK651" s="403">
        <v>6</v>
      </c>
      <c r="AL651" s="403">
        <v>6</v>
      </c>
      <c r="AM651" s="403">
        <v>6</v>
      </c>
      <c r="AN651" s="403">
        <v>6</v>
      </c>
      <c r="AO651" s="402"/>
      <c r="AP651" s="405">
        <v>16.27</v>
      </c>
      <c r="AQ651" s="405">
        <v>20.73</v>
      </c>
      <c r="AR651" s="405">
        <v>17.97</v>
      </c>
      <c r="AS651" s="405">
        <v>13.0866666666667</v>
      </c>
      <c r="AT651" s="405">
        <v>3.875</v>
      </c>
      <c r="AU651" s="408"/>
      <c r="AV651" s="403">
        <v>1</v>
      </c>
      <c r="AW651" s="403">
        <v>1</v>
      </c>
      <c r="AX651" s="403">
        <v>1</v>
      </c>
      <c r="AY651" s="403">
        <v>3</v>
      </c>
      <c r="AZ651" s="403">
        <v>6</v>
      </c>
      <c r="BA651" s="409"/>
      <c r="BB651" s="405"/>
      <c r="BC651" s="410"/>
      <c r="BD651" s="410"/>
      <c r="BE651" s="410"/>
      <c r="BF651" s="406"/>
      <c r="BG651" s="405"/>
      <c r="BH651" s="405"/>
      <c r="BI651" s="405"/>
      <c r="BJ651" s="405"/>
      <c r="BK651" s="402"/>
      <c r="BL651" s="401"/>
      <c r="BM651" s="401"/>
      <c r="BN651" s="401"/>
      <c r="BO651" s="401"/>
      <c r="BP651" s="401"/>
      <c r="BQ651" s="402"/>
      <c r="BR651" s="411"/>
    </row>
    <row r="652" spans="1:70" s="428" customFormat="1" x14ac:dyDescent="0.25">
      <c r="A652" s="886" t="s">
        <v>94</v>
      </c>
      <c r="B652" s="373"/>
      <c r="C652" s="719"/>
      <c r="D652" s="373"/>
      <c r="E652" s="346"/>
      <c r="F652" s="373"/>
      <c r="G652" s="347"/>
      <c r="H652" s="374"/>
      <c r="I652" s="348">
        <v>0.4647</v>
      </c>
      <c r="J652" s="348">
        <v>6.3318000000000003</v>
      </c>
      <c r="K652" s="348">
        <v>8.7193000000000005</v>
      </c>
      <c r="L652" s="348">
        <v>10.3734</v>
      </c>
      <c r="M652" s="348">
        <v>2.1766999999999999</v>
      </c>
      <c r="N652" s="350">
        <v>18.221499999999999</v>
      </c>
      <c r="O652" s="348">
        <v>6.5784000000000002</v>
      </c>
      <c r="P652" s="348">
        <v>23.125299999999999</v>
      </c>
      <c r="Q652" s="348">
        <v>19.651199999999999</v>
      </c>
      <c r="R652" s="348">
        <v>13.6251</v>
      </c>
      <c r="S652" s="348">
        <v>18.75</v>
      </c>
      <c r="T652" s="348">
        <v>1.1407</v>
      </c>
      <c r="U652" s="348">
        <v>4.2455999999999996</v>
      </c>
      <c r="V652" s="348">
        <v>13.456799999999999</v>
      </c>
      <c r="W652" s="348">
        <v>4.7076000000000002</v>
      </c>
      <c r="X652" s="348">
        <v>24.057700000000001</v>
      </c>
      <c r="Y652" s="374"/>
      <c r="Z652" s="346"/>
      <c r="AA652" s="346"/>
      <c r="AB652" s="346"/>
      <c r="AC652" s="346"/>
      <c r="AD652" s="346"/>
      <c r="AE652" s="346"/>
      <c r="AF652" s="346"/>
      <c r="AG652" s="346"/>
      <c r="AH652" s="346"/>
      <c r="AI652" s="346"/>
      <c r="AJ652" s="346"/>
      <c r="AK652" s="346"/>
      <c r="AL652" s="346"/>
      <c r="AM652" s="346"/>
      <c r="AN652" s="346"/>
      <c r="AO652" s="373"/>
      <c r="AP652" s="348">
        <v>16.27</v>
      </c>
      <c r="AQ652" s="348">
        <v>20.73</v>
      </c>
      <c r="AR652" s="348">
        <v>17.97</v>
      </c>
      <c r="AS652" s="348">
        <v>14.55</v>
      </c>
      <c r="AT652" s="348">
        <v>10.68</v>
      </c>
      <c r="AU652" s="351"/>
      <c r="AV652" s="346"/>
      <c r="AW652" s="346"/>
      <c r="AX652" s="346"/>
      <c r="AY652" s="346"/>
      <c r="AZ652" s="346"/>
      <c r="BA652" s="362"/>
      <c r="BB652" s="348"/>
      <c r="BC652" s="375"/>
      <c r="BD652" s="375"/>
      <c r="BE652" s="375"/>
      <c r="BF652" s="374"/>
      <c r="BG652" s="348"/>
      <c r="BH652" s="348"/>
      <c r="BI652" s="348"/>
      <c r="BJ652" s="348"/>
      <c r="BK652" s="373"/>
      <c r="BL652" s="372"/>
      <c r="BM652" s="372"/>
      <c r="BN652" s="372"/>
      <c r="BO652" s="372"/>
      <c r="BP652" s="372"/>
      <c r="BQ652" s="373"/>
      <c r="BR652" s="354"/>
    </row>
    <row r="653" spans="1:70" s="428" customFormat="1" x14ac:dyDescent="0.25">
      <c r="A653" s="886" t="s">
        <v>95</v>
      </c>
      <c r="B653" s="373"/>
      <c r="C653" s="719"/>
      <c r="D653" s="373"/>
      <c r="E653" s="346"/>
      <c r="F653" s="373"/>
      <c r="G653" s="347"/>
      <c r="H653" s="374"/>
      <c r="I653" s="348">
        <v>0.29349999999999998</v>
      </c>
      <c r="J653" s="348">
        <v>4.7830000000000004</v>
      </c>
      <c r="K653" s="348">
        <v>3.3174000000000001</v>
      </c>
      <c r="L653" s="348">
        <v>4.0056000000000003</v>
      </c>
      <c r="M653" s="348">
        <v>-3.5266999999999999</v>
      </c>
      <c r="N653" s="350">
        <v>9.4741999999999997</v>
      </c>
      <c r="O653" s="348">
        <v>2.0809000000000002</v>
      </c>
      <c r="P653" s="348">
        <v>19.518899999999999</v>
      </c>
      <c r="Q653" s="348">
        <v>19.651199999999999</v>
      </c>
      <c r="R653" s="348">
        <v>13.6251</v>
      </c>
      <c r="S653" s="348">
        <v>12.172000000000001</v>
      </c>
      <c r="T653" s="348">
        <v>-4.8331999999999997</v>
      </c>
      <c r="U653" s="348">
        <v>-2.7589999999999999</v>
      </c>
      <c r="V653" s="348">
        <v>5.8962000000000003</v>
      </c>
      <c r="W653" s="348">
        <v>2.5853000000000002</v>
      </c>
      <c r="X653" s="348">
        <v>8.1007999999999996</v>
      </c>
      <c r="Y653" s="374"/>
      <c r="Z653" s="346"/>
      <c r="AA653" s="346"/>
      <c r="AB653" s="346"/>
      <c r="AC653" s="346"/>
      <c r="AD653" s="346"/>
      <c r="AE653" s="346"/>
      <c r="AF653" s="346"/>
      <c r="AG653" s="346"/>
      <c r="AH653" s="346"/>
      <c r="AI653" s="346"/>
      <c r="AJ653" s="346"/>
      <c r="AK653" s="346"/>
      <c r="AL653" s="346"/>
      <c r="AM653" s="346"/>
      <c r="AN653" s="346"/>
      <c r="AO653" s="373"/>
      <c r="AP653" s="348">
        <v>16.27</v>
      </c>
      <c r="AQ653" s="348">
        <v>20.73</v>
      </c>
      <c r="AR653" s="348">
        <v>17.97</v>
      </c>
      <c r="AS653" s="348">
        <v>11.07</v>
      </c>
      <c r="AT653" s="348">
        <v>-2.12</v>
      </c>
      <c r="AU653" s="351"/>
      <c r="AV653" s="346"/>
      <c r="AW653" s="346"/>
      <c r="AX653" s="346"/>
      <c r="AY653" s="346"/>
      <c r="AZ653" s="346"/>
      <c r="BA653" s="362"/>
      <c r="BB653" s="348"/>
      <c r="BC653" s="375"/>
      <c r="BD653" s="375"/>
      <c r="BE653" s="375"/>
      <c r="BF653" s="374"/>
      <c r="BG653" s="348"/>
      <c r="BH653" s="348"/>
      <c r="BI653" s="348"/>
      <c r="BJ653" s="348"/>
      <c r="BK653" s="373"/>
      <c r="BL653" s="372"/>
      <c r="BM653" s="372"/>
      <c r="BN653" s="372"/>
      <c r="BO653" s="372"/>
      <c r="BP653" s="372"/>
      <c r="BQ653" s="373"/>
      <c r="BR653" s="354"/>
    </row>
    <row r="654" spans="1:70" s="428" customFormat="1" x14ac:dyDescent="0.25">
      <c r="A654" s="887" t="s">
        <v>96</v>
      </c>
      <c r="B654" s="413"/>
      <c r="C654" s="725"/>
      <c r="D654" s="413"/>
      <c r="E654" s="414"/>
      <c r="F654" s="413"/>
      <c r="G654" s="415"/>
      <c r="H654" s="417"/>
      <c r="I654" s="416">
        <v>0.40234999999999999</v>
      </c>
      <c r="J654" s="416">
        <v>5.3220999999999998</v>
      </c>
      <c r="K654" s="416">
        <v>5.8834499999999998</v>
      </c>
      <c r="L654" s="416">
        <v>6.8276500000000002</v>
      </c>
      <c r="M654" s="416">
        <v>-0.32155</v>
      </c>
      <c r="N654" s="418">
        <v>15.45</v>
      </c>
      <c r="O654" s="416">
        <v>4.6614000000000004</v>
      </c>
      <c r="P654" s="416">
        <v>21.637699999999999</v>
      </c>
      <c r="Q654" s="416">
        <v>19.651199999999999</v>
      </c>
      <c r="R654" s="416">
        <v>13.6251</v>
      </c>
      <c r="S654" s="416">
        <v>14.99</v>
      </c>
      <c r="T654" s="416">
        <v>-2.0225</v>
      </c>
      <c r="U654" s="416">
        <v>0.87690000000000001</v>
      </c>
      <c r="V654" s="416">
        <v>11.7704</v>
      </c>
      <c r="W654" s="416">
        <v>3.1718000000000002</v>
      </c>
      <c r="X654" s="416">
        <v>20.778099999999998</v>
      </c>
      <c r="Y654" s="417"/>
      <c r="Z654" s="414"/>
      <c r="AA654" s="414"/>
      <c r="AB654" s="414"/>
      <c r="AC654" s="414"/>
      <c r="AD654" s="414"/>
      <c r="AE654" s="414"/>
      <c r="AF654" s="414"/>
      <c r="AG654" s="414"/>
      <c r="AH654" s="414"/>
      <c r="AI654" s="414"/>
      <c r="AJ654" s="414"/>
      <c r="AK654" s="414"/>
      <c r="AL654" s="414"/>
      <c r="AM654" s="414"/>
      <c r="AN654" s="414"/>
      <c r="AO654" s="413"/>
      <c r="AP654" s="416">
        <v>16.27</v>
      </c>
      <c r="AQ654" s="416">
        <v>20.73</v>
      </c>
      <c r="AR654" s="416">
        <v>17.97</v>
      </c>
      <c r="AS654" s="416">
        <v>13.64</v>
      </c>
      <c r="AT654" s="416">
        <v>4.8600000000000003</v>
      </c>
      <c r="AU654" s="419"/>
      <c r="AV654" s="414"/>
      <c r="AW654" s="414"/>
      <c r="AX654" s="414"/>
      <c r="AY654" s="414"/>
      <c r="AZ654" s="414"/>
      <c r="BA654" s="420"/>
      <c r="BB654" s="416"/>
      <c r="BC654" s="421"/>
      <c r="BD654" s="421"/>
      <c r="BE654" s="421"/>
      <c r="BF654" s="417"/>
      <c r="BG654" s="416"/>
      <c r="BH654" s="416"/>
      <c r="BI654" s="416"/>
      <c r="BJ654" s="416"/>
      <c r="BK654" s="413"/>
      <c r="BL654" s="412"/>
      <c r="BM654" s="412"/>
      <c r="BN654" s="412"/>
      <c r="BO654" s="412"/>
      <c r="BP654" s="412"/>
      <c r="BQ654" s="413"/>
      <c r="BR654" s="422"/>
    </row>
    <row r="655" spans="1:70" s="428" customFormat="1" ht="14.5" customHeight="1" x14ac:dyDescent="0.35">
      <c r="A655" s="874" t="s">
        <v>4057</v>
      </c>
      <c r="B655" s="862"/>
      <c r="C655" s="863"/>
      <c r="D655" s="862"/>
      <c r="E655" s="864"/>
      <c r="F655" s="862"/>
      <c r="G655" s="865"/>
      <c r="H655" s="867"/>
      <c r="I655" s="866"/>
      <c r="J655" s="866"/>
      <c r="K655" s="866"/>
      <c r="L655" s="866"/>
      <c r="M655" s="866"/>
      <c r="N655" s="868"/>
      <c r="O655" s="866"/>
      <c r="P655" s="866"/>
      <c r="Q655" s="866"/>
      <c r="R655" s="866"/>
      <c r="S655" s="866"/>
      <c r="T655" s="866"/>
      <c r="U655" s="866"/>
      <c r="V655" s="866"/>
      <c r="W655" s="866"/>
      <c r="X655" s="866"/>
      <c r="Y655" s="867"/>
      <c r="Z655" s="864"/>
      <c r="AA655" s="864"/>
      <c r="AB655" s="864"/>
      <c r="AC655" s="864"/>
      <c r="AD655" s="864"/>
      <c r="AE655" s="864"/>
      <c r="AF655" s="864"/>
      <c r="AG655" s="864"/>
      <c r="AH655" s="864"/>
      <c r="AI655" s="864"/>
      <c r="AJ655" s="864"/>
      <c r="AK655" s="864"/>
      <c r="AL655" s="864"/>
      <c r="AM655" s="864"/>
      <c r="AN655" s="864"/>
      <c r="AO655" s="862"/>
      <c r="AP655" s="866"/>
      <c r="AQ655" s="866"/>
      <c r="AR655" s="866"/>
      <c r="AS655" s="866"/>
      <c r="AT655" s="866"/>
      <c r="AU655" s="869"/>
      <c r="AV655" s="864"/>
      <c r="AW655" s="864"/>
      <c r="AX655" s="864"/>
      <c r="AY655" s="864"/>
      <c r="AZ655" s="864"/>
      <c r="BA655" s="870"/>
      <c r="BB655" s="866"/>
      <c r="BC655" s="871"/>
      <c r="BD655" s="871"/>
      <c r="BE655" s="871"/>
      <c r="BF655" s="867"/>
      <c r="BG655" s="866"/>
      <c r="BH655" s="866"/>
      <c r="BI655" s="866"/>
      <c r="BJ655" s="866"/>
      <c r="BK655" s="862"/>
      <c r="BL655" s="872"/>
      <c r="BM655" s="872"/>
      <c r="BN655" s="872"/>
      <c r="BO655" s="872"/>
      <c r="BP655" s="872"/>
      <c r="BQ655" s="862"/>
      <c r="BR655" s="873"/>
    </row>
    <row r="656" spans="1:70" s="428" customFormat="1" x14ac:dyDescent="0.25">
      <c r="A656" s="345" t="s">
        <v>4058</v>
      </c>
      <c r="B656" s="373"/>
      <c r="C656" s="719">
        <v>45348</v>
      </c>
      <c r="D656" s="373"/>
      <c r="E656" s="346">
        <v>8971.17</v>
      </c>
      <c r="F656" s="373"/>
      <c r="G656" s="347">
        <v>11.7235</v>
      </c>
      <c r="H656" s="374"/>
      <c r="I656" s="348">
        <v>0.12039999999999999</v>
      </c>
      <c r="J656" s="348">
        <v>5.5115999999999996</v>
      </c>
      <c r="K656" s="348">
        <v>4.3322000000000003</v>
      </c>
      <c r="L656" s="348">
        <v>11.312099999999999</v>
      </c>
      <c r="M656" s="348">
        <v>11.4338</v>
      </c>
      <c r="N656" s="350">
        <v>10.4594</v>
      </c>
      <c r="O656" s="348">
        <v>2.8889</v>
      </c>
      <c r="P656" s="348" t="s">
        <v>430</v>
      </c>
      <c r="Q656" s="348" t="s">
        <v>430</v>
      </c>
      <c r="R656" s="348" t="s">
        <v>430</v>
      </c>
      <c r="S656" s="348">
        <v>17.075800000000001</v>
      </c>
      <c r="T656" s="348">
        <v>6.4389000000000003</v>
      </c>
      <c r="U656" s="348">
        <v>10.1646</v>
      </c>
      <c r="V656" s="348">
        <v>6.9574999999999996</v>
      </c>
      <c r="W656" s="348">
        <v>1.0507</v>
      </c>
      <c r="X656" s="348">
        <v>7.1273</v>
      </c>
      <c r="Y656" s="374"/>
      <c r="Z656" s="346">
        <v>4</v>
      </c>
      <c r="AA656" s="346">
        <v>2</v>
      </c>
      <c r="AB656" s="346">
        <v>2</v>
      </c>
      <c r="AC656" s="346">
        <v>2</v>
      </c>
      <c r="AD656" s="346">
        <v>3</v>
      </c>
      <c r="AE656" s="346">
        <v>4</v>
      </c>
      <c r="AF656" s="346">
        <v>3</v>
      </c>
      <c r="AG656" s="346" t="s">
        <v>430</v>
      </c>
      <c r="AH656" s="346" t="s">
        <v>430</v>
      </c>
      <c r="AI656" s="346" t="s">
        <v>430</v>
      </c>
      <c r="AJ656" s="346">
        <v>1</v>
      </c>
      <c r="AK656" s="346">
        <v>5</v>
      </c>
      <c r="AL656" s="346">
        <v>3</v>
      </c>
      <c r="AM656" s="346">
        <v>5</v>
      </c>
      <c r="AN656" s="346">
        <v>1</v>
      </c>
      <c r="AO656" s="373"/>
      <c r="AP656" s="348" t="s">
        <v>430</v>
      </c>
      <c r="AQ656" s="348" t="s">
        <v>430</v>
      </c>
      <c r="AR656" s="348" t="s">
        <v>430</v>
      </c>
      <c r="AS656" s="348" t="s">
        <v>430</v>
      </c>
      <c r="AT656" s="348">
        <v>16.37</v>
      </c>
      <c r="AU656" s="351"/>
      <c r="AV656" s="346" t="s">
        <v>430</v>
      </c>
      <c r="AW656" s="346" t="s">
        <v>430</v>
      </c>
      <c r="AX656" s="346" t="s">
        <v>430</v>
      </c>
      <c r="AY656" s="346" t="s">
        <v>430</v>
      </c>
      <c r="AZ656" s="346">
        <v>3</v>
      </c>
      <c r="BA656" s="362"/>
      <c r="BB656" s="348">
        <v>17.948166629406099</v>
      </c>
      <c r="BC656" s="375">
        <v>1.0304838398248399</v>
      </c>
      <c r="BD656" s="375">
        <v>1.96866540086253E-2</v>
      </c>
      <c r="BE656" s="375">
        <v>0.44581107717739099</v>
      </c>
      <c r="BF656" s="374"/>
      <c r="BG656" s="348">
        <v>40.472099999999998</v>
      </c>
      <c r="BH656" s="348">
        <v>21.5014</v>
      </c>
      <c r="BI656" s="348">
        <v>35.362699999999997</v>
      </c>
      <c r="BJ656" s="348">
        <v>2.6638000000000002</v>
      </c>
      <c r="BK656" s="373"/>
      <c r="BL656" s="372" t="s">
        <v>3585</v>
      </c>
      <c r="BM656" s="372" t="s">
        <v>3586</v>
      </c>
      <c r="BN656" s="372" t="s">
        <v>3587</v>
      </c>
      <c r="BO656" s="372" t="s">
        <v>3588</v>
      </c>
      <c r="BP656" s="372" t="s">
        <v>3589</v>
      </c>
      <c r="BQ656" s="373"/>
      <c r="BR656" s="354" t="s">
        <v>463</v>
      </c>
    </row>
    <row r="657" spans="1:70" s="428" customFormat="1" x14ac:dyDescent="0.25">
      <c r="A657" s="345" t="s">
        <v>4059</v>
      </c>
      <c r="B657" s="373"/>
      <c r="C657" s="719">
        <v>45495</v>
      </c>
      <c r="D657" s="373"/>
      <c r="E657" s="346">
        <v>8493.66</v>
      </c>
      <c r="F657" s="373"/>
      <c r="G657" s="347">
        <v>11.99</v>
      </c>
      <c r="H657" s="374"/>
      <c r="I657" s="348">
        <v>0.25080000000000002</v>
      </c>
      <c r="J657" s="348">
        <v>4.9912000000000001</v>
      </c>
      <c r="K657" s="348">
        <v>3.3620999999999999</v>
      </c>
      <c r="L657" s="348">
        <v>11.4312</v>
      </c>
      <c r="M657" s="348">
        <v>15.5106</v>
      </c>
      <c r="N657" s="350">
        <v>18.011800000000001</v>
      </c>
      <c r="O657" s="348" t="s">
        <v>430</v>
      </c>
      <c r="P657" s="348" t="s">
        <v>430</v>
      </c>
      <c r="Q657" s="348" t="s">
        <v>430</v>
      </c>
      <c r="R657" s="348" t="s">
        <v>430</v>
      </c>
      <c r="S657" s="348">
        <v>15.622</v>
      </c>
      <c r="T657" s="348">
        <v>12.2659</v>
      </c>
      <c r="U657" s="348">
        <v>16.294899999999998</v>
      </c>
      <c r="V657" s="348">
        <v>15.1777</v>
      </c>
      <c r="W657" s="348">
        <v>0.50290000000000001</v>
      </c>
      <c r="X657" s="348">
        <v>9.9853000000000005</v>
      </c>
      <c r="Y657" s="374"/>
      <c r="Z657" s="346">
        <v>3</v>
      </c>
      <c r="AA657" s="346">
        <v>3</v>
      </c>
      <c r="AB657" s="346">
        <v>3</v>
      </c>
      <c r="AC657" s="346">
        <v>1</v>
      </c>
      <c r="AD657" s="346">
        <v>1</v>
      </c>
      <c r="AE657" s="346">
        <v>2</v>
      </c>
      <c r="AF657" s="346" t="s">
        <v>430</v>
      </c>
      <c r="AG657" s="346" t="s">
        <v>430</v>
      </c>
      <c r="AH657" s="346" t="s">
        <v>430</v>
      </c>
      <c r="AI657" s="346" t="s">
        <v>430</v>
      </c>
      <c r="AJ657" s="346">
        <v>2</v>
      </c>
      <c r="AK657" s="346">
        <v>1</v>
      </c>
      <c r="AL657" s="346">
        <v>2</v>
      </c>
      <c r="AM657" s="346">
        <v>2</v>
      </c>
      <c r="AN657" s="346">
        <v>3</v>
      </c>
      <c r="AO657" s="373"/>
      <c r="AP657" s="348" t="s">
        <v>430</v>
      </c>
      <c r="AQ657" s="348" t="s">
        <v>430</v>
      </c>
      <c r="AR657" s="348" t="s">
        <v>430</v>
      </c>
      <c r="AS657" s="348" t="s">
        <v>430</v>
      </c>
      <c r="AT657" s="348">
        <v>25.13</v>
      </c>
      <c r="AU657" s="351"/>
      <c r="AV657" s="346" t="s">
        <v>430</v>
      </c>
      <c r="AW657" s="346" t="s">
        <v>430</v>
      </c>
      <c r="AX657" s="346" t="s">
        <v>430</v>
      </c>
      <c r="AY657" s="346" t="s">
        <v>430</v>
      </c>
      <c r="AZ657" s="346">
        <v>1</v>
      </c>
      <c r="BA657" s="362"/>
      <c r="BB657" s="348">
        <v>14.0476140410657</v>
      </c>
      <c r="BC657" s="375">
        <v>0.788974190989289</v>
      </c>
      <c r="BD657" s="375">
        <v>2.9934646800782502E-2</v>
      </c>
      <c r="BE657" s="375">
        <v>0.80203657783481697</v>
      </c>
      <c r="BF657" s="374"/>
      <c r="BG657" s="348">
        <v>45.507899999999999</v>
      </c>
      <c r="BH657" s="348">
        <v>12.827500000000001</v>
      </c>
      <c r="BI657" s="348">
        <v>35.710599999999999</v>
      </c>
      <c r="BJ657" s="348">
        <v>5.9539999999999997</v>
      </c>
      <c r="BK657" s="373"/>
      <c r="BL657" s="372" t="s">
        <v>3591</v>
      </c>
      <c r="BM657" s="372" t="s">
        <v>3592</v>
      </c>
      <c r="BN657" s="372" t="s">
        <v>3593</v>
      </c>
      <c r="BO657" s="372" t="s">
        <v>3594</v>
      </c>
      <c r="BP657" s="372" t="s">
        <v>3595</v>
      </c>
      <c r="BQ657" s="373"/>
      <c r="BR657" s="354" t="s">
        <v>476</v>
      </c>
    </row>
    <row r="658" spans="1:70" s="428" customFormat="1" x14ac:dyDescent="0.25">
      <c r="A658" s="345" t="s">
        <v>4060</v>
      </c>
      <c r="B658" s="373"/>
      <c r="C658" s="719">
        <v>41277</v>
      </c>
      <c r="D658" s="373"/>
      <c r="E658" s="346">
        <v>2481.52</v>
      </c>
      <c r="F658" s="373"/>
      <c r="G658" s="347">
        <v>122.354</v>
      </c>
      <c r="H658" s="374"/>
      <c r="I658" s="348" t="s">
        <v>430</v>
      </c>
      <c r="J658" s="348">
        <v>2.7795999999999998</v>
      </c>
      <c r="K658" s="348">
        <v>-1.3529</v>
      </c>
      <c r="L658" s="348">
        <v>3.1617999999999999</v>
      </c>
      <c r="M658" s="348">
        <v>14.0245</v>
      </c>
      <c r="N658" s="350">
        <v>25.287400000000002</v>
      </c>
      <c r="O658" s="348">
        <v>9.5602</v>
      </c>
      <c r="P658" s="348">
        <v>23.738800000000001</v>
      </c>
      <c r="Q658" s="348">
        <v>18.004899999999999</v>
      </c>
      <c r="R658" s="348">
        <v>19.631499999999999</v>
      </c>
      <c r="S658" s="348">
        <v>4.6726999999999999</v>
      </c>
      <c r="T658" s="348">
        <v>8.9829000000000008</v>
      </c>
      <c r="U658" s="348">
        <v>17.6187</v>
      </c>
      <c r="V658" s="348">
        <v>22.539000000000001</v>
      </c>
      <c r="W658" s="348">
        <v>-1.5434000000000001</v>
      </c>
      <c r="X658" s="348">
        <v>17.802</v>
      </c>
      <c r="Y658" s="374"/>
      <c r="Z658" s="346" t="s">
        <v>430</v>
      </c>
      <c r="AA658" s="346">
        <v>6</v>
      </c>
      <c r="AB658" s="346">
        <v>6</v>
      </c>
      <c r="AC658" s="346">
        <v>6</v>
      </c>
      <c r="AD658" s="346">
        <v>2</v>
      </c>
      <c r="AE658" s="346">
        <v>1</v>
      </c>
      <c r="AF658" s="346">
        <v>1</v>
      </c>
      <c r="AG658" s="346">
        <v>1</v>
      </c>
      <c r="AH658" s="346">
        <v>1</v>
      </c>
      <c r="AI658" s="346">
        <v>1</v>
      </c>
      <c r="AJ658" s="346">
        <v>6</v>
      </c>
      <c r="AK658" s="346">
        <v>2</v>
      </c>
      <c r="AL658" s="346">
        <v>1</v>
      </c>
      <c r="AM658" s="346">
        <v>1</v>
      </c>
      <c r="AN658" s="346">
        <v>6</v>
      </c>
      <c r="AO658" s="373"/>
      <c r="AP658" s="348">
        <v>19.239999999999998</v>
      </c>
      <c r="AQ658" s="348">
        <v>22.86</v>
      </c>
      <c r="AR658" s="348">
        <v>19.97</v>
      </c>
      <c r="AS658" s="348">
        <v>18.43</v>
      </c>
      <c r="AT658" s="348">
        <v>22.52</v>
      </c>
      <c r="AU658" s="351"/>
      <c r="AV658" s="346">
        <v>1</v>
      </c>
      <c r="AW658" s="346">
        <v>1</v>
      </c>
      <c r="AX658" s="346">
        <v>1</v>
      </c>
      <c r="AY658" s="346">
        <v>1</v>
      </c>
      <c r="AZ658" s="346">
        <v>2</v>
      </c>
      <c r="BA658" s="362"/>
      <c r="BB658" s="348">
        <v>14.4322939554923</v>
      </c>
      <c r="BC658" s="375">
        <v>0.66782137043269196</v>
      </c>
      <c r="BD658" s="375">
        <v>0.100345078691332</v>
      </c>
      <c r="BE658" s="375">
        <v>0.14025800341228101</v>
      </c>
      <c r="BF658" s="374"/>
      <c r="BG658" s="348">
        <v>44.904400000000003</v>
      </c>
      <c r="BH658" s="348">
        <v>26.2134</v>
      </c>
      <c r="BI658" s="348">
        <v>4.7851600000000003</v>
      </c>
      <c r="BJ658" s="348">
        <v>24.09704</v>
      </c>
      <c r="BK658" s="373"/>
      <c r="BL658" s="372" t="s">
        <v>3597</v>
      </c>
      <c r="BM658" s="372" t="s">
        <v>3598</v>
      </c>
      <c r="BN658" s="372" t="s">
        <v>3599</v>
      </c>
      <c r="BO658" s="372" t="s">
        <v>3600</v>
      </c>
      <c r="BP658" s="372" t="s">
        <v>3601</v>
      </c>
      <c r="BQ658" s="373"/>
      <c r="BR658" s="354" t="s">
        <v>554</v>
      </c>
    </row>
    <row r="659" spans="1:70" s="428" customFormat="1" x14ac:dyDescent="0.25">
      <c r="A659" s="345" t="s">
        <v>4061</v>
      </c>
      <c r="B659" s="373"/>
      <c r="C659" s="719">
        <v>42366</v>
      </c>
      <c r="D659" s="373"/>
      <c r="E659" s="346">
        <v>1392.02</v>
      </c>
      <c r="F659" s="373"/>
      <c r="G659" s="347">
        <v>58.389699999999998</v>
      </c>
      <c r="H659" s="374"/>
      <c r="I659" s="348">
        <v>-4.2799999999999998E-2</v>
      </c>
      <c r="J659" s="348">
        <v>4.3106999999999998</v>
      </c>
      <c r="K659" s="348">
        <v>1.6576</v>
      </c>
      <c r="L659" s="348">
        <v>9.6686999999999994</v>
      </c>
      <c r="M659" s="348">
        <v>10.8576</v>
      </c>
      <c r="N659" s="350">
        <v>13.449199999999999</v>
      </c>
      <c r="O659" s="348">
        <v>7.3028000000000004</v>
      </c>
      <c r="P659" s="348">
        <v>18.825099999999999</v>
      </c>
      <c r="Q659" s="348">
        <v>15.7607</v>
      </c>
      <c r="R659" s="348">
        <v>17.919</v>
      </c>
      <c r="S659" s="348">
        <v>14.355700000000001</v>
      </c>
      <c r="T659" s="348">
        <v>6.7892999999999999</v>
      </c>
      <c r="U659" s="348">
        <v>9.6830999999999996</v>
      </c>
      <c r="V659" s="348">
        <v>9.1768000000000001</v>
      </c>
      <c r="W659" s="348">
        <v>-0.53910000000000002</v>
      </c>
      <c r="X659" s="348">
        <v>18.338899999999999</v>
      </c>
      <c r="Y659" s="374"/>
      <c r="Z659" s="346">
        <v>5</v>
      </c>
      <c r="AA659" s="346">
        <v>4</v>
      </c>
      <c r="AB659" s="346">
        <v>4</v>
      </c>
      <c r="AC659" s="346">
        <v>3</v>
      </c>
      <c r="AD659" s="346">
        <v>5</v>
      </c>
      <c r="AE659" s="346">
        <v>3</v>
      </c>
      <c r="AF659" s="346">
        <v>2</v>
      </c>
      <c r="AG659" s="346">
        <v>2</v>
      </c>
      <c r="AH659" s="346">
        <v>2</v>
      </c>
      <c r="AI659" s="346">
        <v>2</v>
      </c>
      <c r="AJ659" s="346">
        <v>3</v>
      </c>
      <c r="AK659" s="346">
        <v>4</v>
      </c>
      <c r="AL659" s="346">
        <v>4</v>
      </c>
      <c r="AM659" s="346">
        <v>3</v>
      </c>
      <c r="AN659" s="346">
        <v>4</v>
      </c>
      <c r="AO659" s="373"/>
      <c r="AP659" s="348">
        <v>18.59</v>
      </c>
      <c r="AQ659" s="348">
        <v>19.989999999999998</v>
      </c>
      <c r="AR659" s="348">
        <v>15.97</v>
      </c>
      <c r="AS659" s="348">
        <v>13.93</v>
      </c>
      <c r="AT659" s="348">
        <v>14.6</v>
      </c>
      <c r="AU659" s="351"/>
      <c r="AV659" s="346">
        <v>2</v>
      </c>
      <c r="AW659" s="346">
        <v>2</v>
      </c>
      <c r="AX659" s="346">
        <v>2</v>
      </c>
      <c r="AY659" s="346">
        <v>2</v>
      </c>
      <c r="AZ659" s="346">
        <v>5</v>
      </c>
      <c r="BA659" s="362"/>
      <c r="BB659" s="348">
        <v>14.438393274221401</v>
      </c>
      <c r="BC659" s="375">
        <v>0.92602220142812797</v>
      </c>
      <c r="BD659" s="375">
        <v>8.5099714482325395E-2</v>
      </c>
      <c r="BE659" s="375">
        <v>0.13584572167661499</v>
      </c>
      <c r="BF659" s="374"/>
      <c r="BG659" s="348">
        <v>52.063600000000001</v>
      </c>
      <c r="BH659" s="348">
        <v>14.934200000000001</v>
      </c>
      <c r="BI659" s="348">
        <v>23.2486</v>
      </c>
      <c r="BJ659" s="348">
        <v>9.7536000000000005</v>
      </c>
      <c r="BK659" s="373"/>
      <c r="BL659" s="372" t="s">
        <v>3603</v>
      </c>
      <c r="BM659" s="372" t="s">
        <v>3604</v>
      </c>
      <c r="BN659" s="372" t="s">
        <v>3605</v>
      </c>
      <c r="BO659" s="372" t="s">
        <v>2436</v>
      </c>
      <c r="BP659" s="372" t="s">
        <v>3606</v>
      </c>
      <c r="BQ659" s="373"/>
      <c r="BR659" s="354" t="s">
        <v>2409</v>
      </c>
    </row>
    <row r="660" spans="1:70" s="428" customFormat="1" x14ac:dyDescent="0.25">
      <c r="A660" s="345" t="s">
        <v>4062</v>
      </c>
      <c r="B660" s="373"/>
      <c r="C660" s="719">
        <v>45698</v>
      </c>
      <c r="D660" s="373"/>
      <c r="E660" s="346">
        <v>683.15</v>
      </c>
      <c r="F660" s="373"/>
      <c r="G660" s="347">
        <v>12.396699999999999</v>
      </c>
      <c r="H660" s="374"/>
      <c r="I660" s="348">
        <v>0.53439999999999999</v>
      </c>
      <c r="J660" s="348">
        <v>4.2439999999999998</v>
      </c>
      <c r="K660" s="348">
        <v>0.42370000000000002</v>
      </c>
      <c r="L660" s="348">
        <v>5.7873999999999999</v>
      </c>
      <c r="M660" s="348">
        <v>9.1373999999999995</v>
      </c>
      <c r="N660" s="350">
        <v>9.4177</v>
      </c>
      <c r="O660" s="348" t="s">
        <v>430</v>
      </c>
      <c r="P660" s="348" t="s">
        <v>430</v>
      </c>
      <c r="Q660" s="348" t="s">
        <v>430</v>
      </c>
      <c r="R660" s="348" t="s">
        <v>430</v>
      </c>
      <c r="S660" s="348">
        <v>9.7879000000000005</v>
      </c>
      <c r="T660" s="348">
        <v>6.3582999999999998</v>
      </c>
      <c r="U660" s="348">
        <v>8.6000999999999994</v>
      </c>
      <c r="V660" s="348">
        <v>6.9824999999999999</v>
      </c>
      <c r="W660" s="348">
        <v>-1.2851999999999999</v>
      </c>
      <c r="X660" s="348">
        <v>17.241299999999999</v>
      </c>
      <c r="Y660" s="374"/>
      <c r="Z660" s="346">
        <v>1</v>
      </c>
      <c r="AA660" s="346">
        <v>5</v>
      </c>
      <c r="AB660" s="346">
        <v>5</v>
      </c>
      <c r="AC660" s="346">
        <v>5</v>
      </c>
      <c r="AD660" s="346">
        <v>6</v>
      </c>
      <c r="AE660" s="346">
        <v>5</v>
      </c>
      <c r="AF660" s="346" t="s">
        <v>430</v>
      </c>
      <c r="AG660" s="346" t="s">
        <v>430</v>
      </c>
      <c r="AH660" s="346" t="s">
        <v>430</v>
      </c>
      <c r="AI660" s="346" t="s">
        <v>430</v>
      </c>
      <c r="AJ660" s="346">
        <v>5</v>
      </c>
      <c r="AK660" s="346">
        <v>6</v>
      </c>
      <c r="AL660" s="346">
        <v>6</v>
      </c>
      <c r="AM660" s="346">
        <v>4</v>
      </c>
      <c r="AN660" s="346">
        <v>5</v>
      </c>
      <c r="AO660" s="373"/>
      <c r="AP660" s="348" t="s">
        <v>430</v>
      </c>
      <c r="AQ660" s="348" t="s">
        <v>430</v>
      </c>
      <c r="AR660" s="348" t="s">
        <v>430</v>
      </c>
      <c r="AS660" s="348" t="s">
        <v>430</v>
      </c>
      <c r="AT660" s="348">
        <v>12.16</v>
      </c>
      <c r="AU660" s="351"/>
      <c r="AV660" s="346" t="s">
        <v>430</v>
      </c>
      <c r="AW660" s="346" t="s">
        <v>430</v>
      </c>
      <c r="AX660" s="346" t="s">
        <v>430</v>
      </c>
      <c r="AY660" s="346" t="s">
        <v>430</v>
      </c>
      <c r="AZ660" s="346">
        <v>6</v>
      </c>
      <c r="BA660" s="362"/>
      <c r="BB660" s="348">
        <v>10.560248973561301</v>
      </c>
      <c r="BC660" s="375">
        <v>0.78314065879913997</v>
      </c>
      <c r="BD660" s="375">
        <v>8.7307430744773096E-2</v>
      </c>
      <c r="BE660" s="375">
        <v>-0.173291866019533</v>
      </c>
      <c r="BF660" s="374"/>
      <c r="BG660" s="348">
        <v>59.701099999999997</v>
      </c>
      <c r="BH660" s="348">
        <v>27.373000000000001</v>
      </c>
      <c r="BI660" s="348">
        <v>7.9667500000000002</v>
      </c>
      <c r="BJ660" s="348">
        <v>4.9591500000000002</v>
      </c>
      <c r="BK660" s="373"/>
      <c r="BL660" s="372" t="s">
        <v>3608</v>
      </c>
      <c r="BM660" s="372" t="s">
        <v>3609</v>
      </c>
      <c r="BN660" s="372" t="s">
        <v>3610</v>
      </c>
      <c r="BO660" s="372" t="s">
        <v>3611</v>
      </c>
      <c r="BP660" s="372" t="s">
        <v>3612</v>
      </c>
      <c r="BQ660" s="373"/>
      <c r="BR660" s="354" t="s">
        <v>443</v>
      </c>
    </row>
    <row r="661" spans="1:70" s="428" customFormat="1" ht="11" x14ac:dyDescent="0.3">
      <c r="A661" s="841" t="s">
        <v>4063</v>
      </c>
      <c r="B661" s="842"/>
      <c r="C661" s="843">
        <v>45772</v>
      </c>
      <c r="D661" s="842"/>
      <c r="E661" s="844">
        <v>271.77499999999998</v>
      </c>
      <c r="F661" s="842"/>
      <c r="G661" s="845">
        <v>11.122999999999999</v>
      </c>
      <c r="H661" s="847"/>
      <c r="I661" s="846">
        <v>0.4425</v>
      </c>
      <c r="J661" s="846">
        <v>5.5312999999999999</v>
      </c>
      <c r="K661" s="846">
        <v>4.6772</v>
      </c>
      <c r="L661" s="846">
        <v>8.5912000000000006</v>
      </c>
      <c r="M661" s="846">
        <v>11.23</v>
      </c>
      <c r="N661" s="848">
        <v>9.1239000000000008</v>
      </c>
      <c r="O661" s="846" t="s">
        <v>430</v>
      </c>
      <c r="P661" s="846" t="s">
        <v>430</v>
      </c>
      <c r="Q661" s="846" t="s">
        <v>430</v>
      </c>
      <c r="R661" s="846" t="s">
        <v>430</v>
      </c>
      <c r="S661" s="846">
        <v>14.035299999999999</v>
      </c>
      <c r="T661" s="846">
        <v>7.7809999999999997</v>
      </c>
      <c r="U661" s="846">
        <v>8.8036999999999992</v>
      </c>
      <c r="V661" s="846">
        <v>6.5523999999999996</v>
      </c>
      <c r="W661" s="846">
        <v>0.67889999999999995</v>
      </c>
      <c r="X661" s="846">
        <v>9.7147000000000006</v>
      </c>
      <c r="Y661" s="847"/>
      <c r="Z661" s="844">
        <v>2</v>
      </c>
      <c r="AA661" s="844">
        <v>1</v>
      </c>
      <c r="AB661" s="844">
        <v>1</v>
      </c>
      <c r="AC661" s="844">
        <v>4</v>
      </c>
      <c r="AD661" s="844">
        <v>4</v>
      </c>
      <c r="AE661" s="844">
        <v>6</v>
      </c>
      <c r="AF661" s="844" t="s">
        <v>430</v>
      </c>
      <c r="AG661" s="844" t="s">
        <v>430</v>
      </c>
      <c r="AH661" s="844" t="s">
        <v>430</v>
      </c>
      <c r="AI661" s="844" t="s">
        <v>430</v>
      </c>
      <c r="AJ661" s="844">
        <v>4</v>
      </c>
      <c r="AK661" s="844">
        <v>3</v>
      </c>
      <c r="AL661" s="844">
        <v>5</v>
      </c>
      <c r="AM661" s="844">
        <v>6</v>
      </c>
      <c r="AN661" s="844">
        <v>2</v>
      </c>
      <c r="AO661" s="842"/>
      <c r="AP661" s="846" t="s">
        <v>430</v>
      </c>
      <c r="AQ661" s="846" t="s">
        <v>430</v>
      </c>
      <c r="AR661" s="846" t="s">
        <v>430</v>
      </c>
      <c r="AS661" s="846" t="s">
        <v>430</v>
      </c>
      <c r="AT661" s="846">
        <v>15.08</v>
      </c>
      <c r="AU661" s="849"/>
      <c r="AV661" s="844" t="s">
        <v>430</v>
      </c>
      <c r="AW661" s="844" t="s">
        <v>430</v>
      </c>
      <c r="AX661" s="844" t="s">
        <v>430</v>
      </c>
      <c r="AY661" s="844" t="s">
        <v>430</v>
      </c>
      <c r="AZ661" s="844">
        <v>4</v>
      </c>
      <c r="BA661" s="851"/>
      <c r="BB661" s="846">
        <v>12.842075342967201</v>
      </c>
      <c r="BC661" s="852">
        <v>0.90161159454643602</v>
      </c>
      <c r="BD661" s="852">
        <v>2.4266707758102701E-2</v>
      </c>
      <c r="BE661" s="852">
        <v>-0.301786213196018</v>
      </c>
      <c r="BF661" s="847"/>
      <c r="BG661" s="846">
        <v>54.198599999999999</v>
      </c>
      <c r="BH661" s="846">
        <v>25.1371</v>
      </c>
      <c r="BI661" s="846">
        <v>15.2963</v>
      </c>
      <c r="BJ661" s="846">
        <v>5.3680000000000003</v>
      </c>
      <c r="BK661" s="842"/>
      <c r="BL661" s="855" t="s">
        <v>3614</v>
      </c>
      <c r="BM661" s="855" t="s">
        <v>3615</v>
      </c>
      <c r="BN661" s="855" t="s">
        <v>3616</v>
      </c>
      <c r="BO661" s="855" t="s">
        <v>3617</v>
      </c>
      <c r="BP661" s="855" t="s">
        <v>3618</v>
      </c>
      <c r="BQ661" s="842"/>
      <c r="BR661" s="856" t="s">
        <v>602</v>
      </c>
    </row>
    <row r="662" spans="1:70" s="428" customFormat="1" x14ac:dyDescent="0.25">
      <c r="A662" s="885" t="s">
        <v>93</v>
      </c>
      <c r="B662" s="402"/>
      <c r="C662" s="724"/>
      <c r="D662" s="402"/>
      <c r="E662" s="403"/>
      <c r="F662" s="402"/>
      <c r="G662" s="404"/>
      <c r="H662" s="406"/>
      <c r="I662" s="405">
        <v>0.2611</v>
      </c>
      <c r="J662" s="405">
        <v>4.5613999999999999</v>
      </c>
      <c r="K662" s="405">
        <v>2.1833</v>
      </c>
      <c r="L662" s="405">
        <v>8.3254000000000001</v>
      </c>
      <c r="M662" s="405">
        <v>12.032299999999999</v>
      </c>
      <c r="N662" s="407">
        <v>14.291600000000001</v>
      </c>
      <c r="O662" s="405">
        <v>6.5839999999999996</v>
      </c>
      <c r="P662" s="405">
        <v>21.282</v>
      </c>
      <c r="Q662" s="405">
        <v>16.8828</v>
      </c>
      <c r="R662" s="405">
        <v>18.775300000000001</v>
      </c>
      <c r="S662" s="405">
        <v>12.5916</v>
      </c>
      <c r="T662" s="405">
        <v>8.1027000000000005</v>
      </c>
      <c r="U662" s="405">
        <v>11.860799999999999</v>
      </c>
      <c r="V662" s="405">
        <v>11.231</v>
      </c>
      <c r="W662" s="405">
        <v>-0.18920000000000001</v>
      </c>
      <c r="X662" s="405">
        <v>13.3683</v>
      </c>
      <c r="Y662" s="406"/>
      <c r="Z662" s="403">
        <v>5</v>
      </c>
      <c r="AA662" s="403">
        <v>6</v>
      </c>
      <c r="AB662" s="403">
        <v>6</v>
      </c>
      <c r="AC662" s="403">
        <v>6</v>
      </c>
      <c r="AD662" s="403">
        <v>6</v>
      </c>
      <c r="AE662" s="403">
        <v>6</v>
      </c>
      <c r="AF662" s="403">
        <v>3</v>
      </c>
      <c r="AG662" s="403">
        <v>2</v>
      </c>
      <c r="AH662" s="403">
        <v>2</v>
      </c>
      <c r="AI662" s="403">
        <v>2</v>
      </c>
      <c r="AJ662" s="403">
        <v>6</v>
      </c>
      <c r="AK662" s="403">
        <v>6</v>
      </c>
      <c r="AL662" s="403">
        <v>6</v>
      </c>
      <c r="AM662" s="403">
        <v>6</v>
      </c>
      <c r="AN662" s="403">
        <v>6</v>
      </c>
      <c r="AO662" s="402"/>
      <c r="AP662" s="405">
        <v>18.914999999999999</v>
      </c>
      <c r="AQ662" s="405">
        <v>21.425000000000001</v>
      </c>
      <c r="AR662" s="405">
        <v>17.97</v>
      </c>
      <c r="AS662" s="405">
        <v>16.18</v>
      </c>
      <c r="AT662" s="405">
        <v>17.643333333333299</v>
      </c>
      <c r="AU662" s="408"/>
      <c r="AV662" s="403">
        <v>2</v>
      </c>
      <c r="AW662" s="403">
        <v>2</v>
      </c>
      <c r="AX662" s="403">
        <v>2</v>
      </c>
      <c r="AY662" s="403">
        <v>2</v>
      </c>
      <c r="AZ662" s="403">
        <v>6</v>
      </c>
      <c r="BA662" s="409"/>
      <c r="BB662" s="405"/>
      <c r="BC662" s="410"/>
      <c r="BD662" s="410"/>
      <c r="BE662" s="410"/>
      <c r="BF662" s="406"/>
      <c r="BG662" s="405"/>
      <c r="BH662" s="405"/>
      <c r="BI662" s="405"/>
      <c r="BJ662" s="405"/>
      <c r="BK662" s="402"/>
      <c r="BL662" s="401"/>
      <c r="BM662" s="401"/>
      <c r="BN662" s="401"/>
      <c r="BO662" s="401"/>
      <c r="BP662" s="401"/>
      <c r="BQ662" s="402"/>
      <c r="BR662" s="411"/>
    </row>
    <row r="663" spans="1:70" s="428" customFormat="1" x14ac:dyDescent="0.25">
      <c r="A663" s="886" t="s">
        <v>94</v>
      </c>
      <c r="B663" s="373"/>
      <c r="C663" s="719"/>
      <c r="D663" s="373"/>
      <c r="E663" s="346"/>
      <c r="F663" s="373"/>
      <c r="G663" s="347"/>
      <c r="H663" s="374"/>
      <c r="I663" s="348">
        <v>0.53439999999999999</v>
      </c>
      <c r="J663" s="348">
        <v>5.5312999999999999</v>
      </c>
      <c r="K663" s="348">
        <v>4.6772</v>
      </c>
      <c r="L663" s="348">
        <v>11.4312</v>
      </c>
      <c r="M663" s="348">
        <v>15.5106</v>
      </c>
      <c r="N663" s="350">
        <v>25.287400000000002</v>
      </c>
      <c r="O663" s="348">
        <v>9.5602</v>
      </c>
      <c r="P663" s="348">
        <v>23.738800000000001</v>
      </c>
      <c r="Q663" s="348">
        <v>18.004899999999999</v>
      </c>
      <c r="R663" s="348">
        <v>19.631499999999999</v>
      </c>
      <c r="S663" s="348">
        <v>17.075800000000001</v>
      </c>
      <c r="T663" s="348">
        <v>12.2659</v>
      </c>
      <c r="U663" s="348">
        <v>17.6187</v>
      </c>
      <c r="V663" s="348">
        <v>22.539000000000001</v>
      </c>
      <c r="W663" s="348">
        <v>1.0507</v>
      </c>
      <c r="X663" s="348">
        <v>18.338899999999999</v>
      </c>
      <c r="Y663" s="374"/>
      <c r="Z663" s="346"/>
      <c r="AA663" s="346"/>
      <c r="AB663" s="346"/>
      <c r="AC663" s="346"/>
      <c r="AD663" s="346"/>
      <c r="AE663" s="346"/>
      <c r="AF663" s="346"/>
      <c r="AG663" s="346"/>
      <c r="AH663" s="346"/>
      <c r="AI663" s="346"/>
      <c r="AJ663" s="346"/>
      <c r="AK663" s="346"/>
      <c r="AL663" s="346"/>
      <c r="AM663" s="346"/>
      <c r="AN663" s="346"/>
      <c r="AO663" s="373"/>
      <c r="AP663" s="348">
        <v>19.239999999999998</v>
      </c>
      <c r="AQ663" s="348">
        <v>22.86</v>
      </c>
      <c r="AR663" s="348">
        <v>19.97</v>
      </c>
      <c r="AS663" s="348">
        <v>18.43</v>
      </c>
      <c r="AT663" s="348">
        <v>25.13</v>
      </c>
      <c r="AU663" s="351"/>
      <c r="AV663" s="346"/>
      <c r="AW663" s="346"/>
      <c r="AX663" s="346"/>
      <c r="AY663" s="346"/>
      <c r="AZ663" s="346"/>
      <c r="BA663" s="362"/>
      <c r="BB663" s="348"/>
      <c r="BC663" s="375"/>
      <c r="BD663" s="375"/>
      <c r="BE663" s="375"/>
      <c r="BF663" s="374"/>
      <c r="BG663" s="348"/>
      <c r="BH663" s="348"/>
      <c r="BI663" s="348"/>
      <c r="BJ663" s="348"/>
      <c r="BK663" s="373"/>
      <c r="BL663" s="372"/>
      <c r="BM663" s="372"/>
      <c r="BN663" s="372"/>
      <c r="BO663" s="372"/>
      <c r="BP663" s="372"/>
      <c r="BQ663" s="373"/>
      <c r="BR663" s="354"/>
    </row>
    <row r="664" spans="1:70" s="428" customFormat="1" x14ac:dyDescent="0.25">
      <c r="A664" s="886" t="s">
        <v>95</v>
      </c>
      <c r="B664" s="373"/>
      <c r="C664" s="719"/>
      <c r="D664" s="373"/>
      <c r="E664" s="346"/>
      <c r="F664" s="373"/>
      <c r="G664" s="347"/>
      <c r="H664" s="374"/>
      <c r="I664" s="348">
        <v>-4.2799999999999998E-2</v>
      </c>
      <c r="J664" s="348">
        <v>2.7795999999999998</v>
      </c>
      <c r="K664" s="348">
        <v>-1.3529</v>
      </c>
      <c r="L664" s="348">
        <v>3.1617999999999999</v>
      </c>
      <c r="M664" s="348">
        <v>9.1373999999999995</v>
      </c>
      <c r="N664" s="350">
        <v>9.1239000000000008</v>
      </c>
      <c r="O664" s="348">
        <v>2.8889</v>
      </c>
      <c r="P664" s="348">
        <v>18.825099999999999</v>
      </c>
      <c r="Q664" s="348">
        <v>15.7607</v>
      </c>
      <c r="R664" s="348">
        <v>17.919</v>
      </c>
      <c r="S664" s="348">
        <v>4.6726999999999999</v>
      </c>
      <c r="T664" s="348">
        <v>6.3582999999999998</v>
      </c>
      <c r="U664" s="348">
        <v>8.6000999999999994</v>
      </c>
      <c r="V664" s="348">
        <v>6.5523999999999996</v>
      </c>
      <c r="W664" s="348">
        <v>-1.5434000000000001</v>
      </c>
      <c r="X664" s="348">
        <v>7.1273</v>
      </c>
      <c r="Y664" s="374"/>
      <c r="Z664" s="346"/>
      <c r="AA664" s="346"/>
      <c r="AB664" s="346"/>
      <c r="AC664" s="346"/>
      <c r="AD664" s="346"/>
      <c r="AE664" s="346"/>
      <c r="AF664" s="346"/>
      <c r="AG664" s="346"/>
      <c r="AH664" s="346"/>
      <c r="AI664" s="346"/>
      <c r="AJ664" s="346"/>
      <c r="AK664" s="346"/>
      <c r="AL664" s="346"/>
      <c r="AM664" s="346"/>
      <c r="AN664" s="346"/>
      <c r="AO664" s="373"/>
      <c r="AP664" s="348">
        <v>18.59</v>
      </c>
      <c r="AQ664" s="348">
        <v>19.989999999999998</v>
      </c>
      <c r="AR664" s="348">
        <v>15.97</v>
      </c>
      <c r="AS664" s="348">
        <v>13.93</v>
      </c>
      <c r="AT664" s="348">
        <v>12.16</v>
      </c>
      <c r="AU664" s="351"/>
      <c r="AV664" s="346"/>
      <c r="AW664" s="346"/>
      <c r="AX664" s="346"/>
      <c r="AY664" s="346"/>
      <c r="AZ664" s="346"/>
      <c r="BA664" s="362"/>
      <c r="BB664" s="348"/>
      <c r="BC664" s="375"/>
      <c r="BD664" s="375"/>
      <c r="BE664" s="375"/>
      <c r="BF664" s="374"/>
      <c r="BG664" s="348"/>
      <c r="BH664" s="348"/>
      <c r="BI664" s="348"/>
      <c r="BJ664" s="348"/>
      <c r="BK664" s="373"/>
      <c r="BL664" s="372"/>
      <c r="BM664" s="372"/>
      <c r="BN664" s="372"/>
      <c r="BO664" s="372"/>
      <c r="BP664" s="372"/>
      <c r="BQ664" s="373"/>
      <c r="BR664" s="354"/>
    </row>
    <row r="665" spans="1:70" s="428" customFormat="1" x14ac:dyDescent="0.25">
      <c r="A665" s="887" t="s">
        <v>96</v>
      </c>
      <c r="B665" s="413"/>
      <c r="C665" s="725"/>
      <c r="D665" s="413"/>
      <c r="E665" s="414"/>
      <c r="F665" s="413"/>
      <c r="G665" s="415"/>
      <c r="H665" s="417"/>
      <c r="I665" s="416">
        <v>0.25080000000000002</v>
      </c>
      <c r="J665" s="416">
        <v>4.6509499999999999</v>
      </c>
      <c r="K665" s="416">
        <v>2.5098500000000001</v>
      </c>
      <c r="L665" s="416">
        <v>9.1299499999999991</v>
      </c>
      <c r="M665" s="416">
        <v>11.331899999999999</v>
      </c>
      <c r="N665" s="418">
        <v>11.9543</v>
      </c>
      <c r="O665" s="416">
        <v>7.3028000000000004</v>
      </c>
      <c r="P665" s="416">
        <v>21.282</v>
      </c>
      <c r="Q665" s="416">
        <v>16.8828</v>
      </c>
      <c r="R665" s="416">
        <v>18.775300000000001</v>
      </c>
      <c r="S665" s="416">
        <v>14.195499999999999</v>
      </c>
      <c r="T665" s="416">
        <v>7.2850999999999999</v>
      </c>
      <c r="U665" s="416">
        <v>9.9238999999999997</v>
      </c>
      <c r="V665" s="416">
        <v>8.0795999999999992</v>
      </c>
      <c r="W665" s="416">
        <v>-1.8100000000000002E-2</v>
      </c>
      <c r="X665" s="416">
        <v>13.613300000000001</v>
      </c>
      <c r="Y665" s="417"/>
      <c r="Z665" s="414"/>
      <c r="AA665" s="414"/>
      <c r="AB665" s="414"/>
      <c r="AC665" s="414"/>
      <c r="AD665" s="414"/>
      <c r="AE665" s="414"/>
      <c r="AF665" s="414"/>
      <c r="AG665" s="414"/>
      <c r="AH665" s="414"/>
      <c r="AI665" s="414"/>
      <c r="AJ665" s="414"/>
      <c r="AK665" s="414"/>
      <c r="AL665" s="414"/>
      <c r="AM665" s="414"/>
      <c r="AN665" s="414"/>
      <c r="AO665" s="413"/>
      <c r="AP665" s="416">
        <v>18.920000000000002</v>
      </c>
      <c r="AQ665" s="416">
        <v>21.42</v>
      </c>
      <c r="AR665" s="416">
        <v>17.97</v>
      </c>
      <c r="AS665" s="416">
        <v>16.18</v>
      </c>
      <c r="AT665" s="416">
        <v>15.73</v>
      </c>
      <c r="AU665" s="419"/>
      <c r="AV665" s="414"/>
      <c r="AW665" s="414"/>
      <c r="AX665" s="414"/>
      <c r="AY665" s="414"/>
      <c r="AZ665" s="414"/>
      <c r="BA665" s="420"/>
      <c r="BB665" s="416"/>
      <c r="BC665" s="421"/>
      <c r="BD665" s="421"/>
      <c r="BE665" s="421"/>
      <c r="BF665" s="417"/>
      <c r="BG665" s="416"/>
      <c r="BH665" s="416"/>
      <c r="BI665" s="416"/>
      <c r="BJ665" s="416"/>
      <c r="BK665" s="413"/>
      <c r="BL665" s="412"/>
      <c r="BM665" s="412"/>
      <c r="BN665" s="412"/>
      <c r="BO665" s="412"/>
      <c r="BP665" s="412"/>
      <c r="BQ665" s="413"/>
      <c r="BR665" s="422"/>
    </row>
    <row r="666" spans="1:70" s="428" customFormat="1" ht="14.5" customHeight="1" x14ac:dyDescent="0.35">
      <c r="A666" s="874" t="s">
        <v>4064</v>
      </c>
      <c r="B666" s="862"/>
      <c r="C666" s="863"/>
      <c r="D666" s="862"/>
      <c r="E666" s="864"/>
      <c r="F666" s="862"/>
      <c r="G666" s="865"/>
      <c r="H666" s="867"/>
      <c r="I666" s="866"/>
      <c r="J666" s="866"/>
      <c r="K666" s="866"/>
      <c r="L666" s="866"/>
      <c r="M666" s="866"/>
      <c r="N666" s="868"/>
      <c r="O666" s="866"/>
      <c r="P666" s="866"/>
      <c r="Q666" s="866"/>
      <c r="R666" s="866"/>
      <c r="S666" s="866"/>
      <c r="T666" s="866"/>
      <c r="U666" s="866"/>
      <c r="V666" s="866"/>
      <c r="W666" s="866"/>
      <c r="X666" s="866"/>
      <c r="Y666" s="867"/>
      <c r="Z666" s="864"/>
      <c r="AA666" s="864"/>
      <c r="AB666" s="864"/>
      <c r="AC666" s="864"/>
      <c r="AD666" s="864"/>
      <c r="AE666" s="864"/>
      <c r="AF666" s="864"/>
      <c r="AG666" s="864"/>
      <c r="AH666" s="864"/>
      <c r="AI666" s="864"/>
      <c r="AJ666" s="864"/>
      <c r="AK666" s="864"/>
      <c r="AL666" s="864"/>
      <c r="AM666" s="864"/>
      <c r="AN666" s="864"/>
      <c r="AO666" s="862"/>
      <c r="AP666" s="866"/>
      <c r="AQ666" s="866"/>
      <c r="AR666" s="866"/>
      <c r="AS666" s="866"/>
      <c r="AT666" s="866"/>
      <c r="AU666" s="869"/>
      <c r="AV666" s="864"/>
      <c r="AW666" s="864"/>
      <c r="AX666" s="864"/>
      <c r="AY666" s="864"/>
      <c r="AZ666" s="864"/>
      <c r="BA666" s="870"/>
      <c r="BB666" s="866"/>
      <c r="BC666" s="871"/>
      <c r="BD666" s="871"/>
      <c r="BE666" s="871"/>
      <c r="BF666" s="867"/>
      <c r="BG666" s="866"/>
      <c r="BH666" s="866"/>
      <c r="BI666" s="866"/>
      <c r="BJ666" s="866"/>
      <c r="BK666" s="862"/>
      <c r="BL666" s="872"/>
      <c r="BM666" s="872"/>
      <c r="BN666" s="872"/>
      <c r="BO666" s="872"/>
      <c r="BP666" s="872"/>
      <c r="BQ666" s="862"/>
      <c r="BR666" s="873"/>
    </row>
    <row r="667" spans="1:70" s="428" customFormat="1" x14ac:dyDescent="0.25">
      <c r="A667" s="345" t="s">
        <v>4065</v>
      </c>
      <c r="B667" s="373"/>
      <c r="C667" s="719">
        <v>41275</v>
      </c>
      <c r="D667" s="373"/>
      <c r="E667" s="346">
        <v>6766.4</v>
      </c>
      <c r="F667" s="373"/>
      <c r="G667" s="347">
        <v>39.4529</v>
      </c>
      <c r="H667" s="374"/>
      <c r="I667" s="348">
        <v>1.0481</v>
      </c>
      <c r="J667" s="348">
        <v>4.1961000000000004</v>
      </c>
      <c r="K667" s="348">
        <v>2.5823999999999998</v>
      </c>
      <c r="L667" s="348">
        <v>2.7515999999999998</v>
      </c>
      <c r="M667" s="348">
        <v>8.9521999999999995</v>
      </c>
      <c r="N667" s="350">
        <v>13.058199999999999</v>
      </c>
      <c r="O667" s="348">
        <v>4.3826000000000001</v>
      </c>
      <c r="P667" s="348">
        <v>30.080300000000001</v>
      </c>
      <c r="Q667" s="348">
        <v>25.350300000000001</v>
      </c>
      <c r="R667" s="348">
        <v>16.121099999999998</v>
      </c>
      <c r="S667" s="348">
        <v>8.8422000000000001</v>
      </c>
      <c r="T667" s="348">
        <v>5.2153</v>
      </c>
      <c r="U667" s="348">
        <v>10.7102</v>
      </c>
      <c r="V667" s="348">
        <v>10.048999999999999</v>
      </c>
      <c r="W667" s="348">
        <v>2.0419999999999998</v>
      </c>
      <c r="X667" s="348">
        <v>12.1905</v>
      </c>
      <c r="Y667" s="374"/>
      <c r="Z667" s="346">
        <v>1</v>
      </c>
      <c r="AA667" s="346">
        <v>4</v>
      </c>
      <c r="AB667" s="346">
        <v>3</v>
      </c>
      <c r="AC667" s="346">
        <v>4</v>
      </c>
      <c r="AD667" s="346">
        <v>3</v>
      </c>
      <c r="AE667" s="346">
        <v>2</v>
      </c>
      <c r="AF667" s="346">
        <v>1</v>
      </c>
      <c r="AG667" s="346">
        <v>1</v>
      </c>
      <c r="AH667" s="346">
        <v>2</v>
      </c>
      <c r="AI667" s="346">
        <v>2</v>
      </c>
      <c r="AJ667" s="346">
        <v>5</v>
      </c>
      <c r="AK667" s="346">
        <v>3</v>
      </c>
      <c r="AL667" s="346">
        <v>2</v>
      </c>
      <c r="AM667" s="346">
        <v>2</v>
      </c>
      <c r="AN667" s="346">
        <v>2</v>
      </c>
      <c r="AO667" s="373"/>
      <c r="AP667" s="348">
        <v>19.7</v>
      </c>
      <c r="AQ667" s="348">
        <v>25.71</v>
      </c>
      <c r="AR667" s="348">
        <v>25</v>
      </c>
      <c r="AS667" s="348">
        <v>15.84</v>
      </c>
      <c r="AT667" s="348">
        <v>11.94</v>
      </c>
      <c r="AU667" s="351"/>
      <c r="AV667" s="346">
        <v>2</v>
      </c>
      <c r="AW667" s="346">
        <v>1</v>
      </c>
      <c r="AX667" s="346">
        <v>1</v>
      </c>
      <c r="AY667" s="346">
        <v>1</v>
      </c>
      <c r="AZ667" s="346">
        <v>3</v>
      </c>
      <c r="BA667" s="362"/>
      <c r="BB667" s="348">
        <v>20.202436143102599</v>
      </c>
      <c r="BC667" s="375">
        <v>0.91365454906641497</v>
      </c>
      <c r="BD667" s="375">
        <v>9.8744979821482198E-2</v>
      </c>
      <c r="BE667" s="375">
        <v>0.37233289734275099</v>
      </c>
      <c r="BF667" s="374"/>
      <c r="BG667" s="348">
        <v>72.23</v>
      </c>
      <c r="BH667" s="348">
        <v>18.201499999999999</v>
      </c>
      <c r="BI667" s="348">
        <v>6.3130800000000002</v>
      </c>
      <c r="BJ667" s="348">
        <v>3.25542</v>
      </c>
      <c r="BK667" s="373"/>
      <c r="BL667" s="372" t="s">
        <v>3621</v>
      </c>
      <c r="BM667" s="372" t="s">
        <v>3622</v>
      </c>
      <c r="BN667" s="372" t="s">
        <v>3623</v>
      </c>
      <c r="BO667" s="372" t="s">
        <v>3624</v>
      </c>
      <c r="BP667" s="372" t="s">
        <v>3625</v>
      </c>
      <c r="BQ667" s="373"/>
      <c r="BR667" s="354" t="s">
        <v>525</v>
      </c>
    </row>
    <row r="668" spans="1:70" s="428" customFormat="1" x14ac:dyDescent="0.25">
      <c r="A668" s="345" t="s">
        <v>4066</v>
      </c>
      <c r="B668" s="373"/>
      <c r="C668" s="719">
        <v>43829</v>
      </c>
      <c r="D668" s="373"/>
      <c r="E668" s="346">
        <v>6076.85</v>
      </c>
      <c r="F668" s="373"/>
      <c r="G668" s="347">
        <v>40.72</v>
      </c>
      <c r="H668" s="374"/>
      <c r="I668" s="348">
        <v>0.89200000000000002</v>
      </c>
      <c r="J668" s="348">
        <v>4.6249000000000002</v>
      </c>
      <c r="K668" s="348">
        <v>3.1669999999999998</v>
      </c>
      <c r="L668" s="348">
        <v>5.383</v>
      </c>
      <c r="M668" s="348">
        <v>10.561999999999999</v>
      </c>
      <c r="N668" s="350">
        <v>13.774800000000001</v>
      </c>
      <c r="O668" s="348">
        <v>2.7227000000000001</v>
      </c>
      <c r="P668" s="348">
        <v>28.016400000000001</v>
      </c>
      <c r="Q668" s="348">
        <v>25.540900000000001</v>
      </c>
      <c r="R668" s="348" t="s">
        <v>430</v>
      </c>
      <c r="S668" s="348">
        <v>12.0837</v>
      </c>
      <c r="T668" s="348">
        <v>6.9047000000000001</v>
      </c>
      <c r="U668" s="348">
        <v>12.424099999999999</v>
      </c>
      <c r="V668" s="348">
        <v>10.6823</v>
      </c>
      <c r="W668" s="348">
        <v>2.1063000000000001</v>
      </c>
      <c r="X668" s="348">
        <v>24.231999999999999</v>
      </c>
      <c r="Y668" s="374"/>
      <c r="Z668" s="346">
        <v>2</v>
      </c>
      <c r="AA668" s="346">
        <v>2</v>
      </c>
      <c r="AB668" s="346">
        <v>2</v>
      </c>
      <c r="AC668" s="346">
        <v>2</v>
      </c>
      <c r="AD668" s="346">
        <v>2</v>
      </c>
      <c r="AE668" s="346">
        <v>1</v>
      </c>
      <c r="AF668" s="346">
        <v>3</v>
      </c>
      <c r="AG668" s="346">
        <v>2</v>
      </c>
      <c r="AH668" s="346">
        <v>1</v>
      </c>
      <c r="AI668" s="346" t="s">
        <v>430</v>
      </c>
      <c r="AJ668" s="346">
        <v>2</v>
      </c>
      <c r="AK668" s="346">
        <v>1</v>
      </c>
      <c r="AL668" s="346">
        <v>1</v>
      </c>
      <c r="AM668" s="346">
        <v>1</v>
      </c>
      <c r="AN668" s="346">
        <v>1</v>
      </c>
      <c r="AO668" s="373"/>
      <c r="AP668" s="348" t="s">
        <v>430</v>
      </c>
      <c r="AQ668" s="348" t="s">
        <v>430</v>
      </c>
      <c r="AR668" s="348">
        <v>23.85</v>
      </c>
      <c r="AS668" s="348">
        <v>14.54</v>
      </c>
      <c r="AT668" s="348">
        <v>15.13</v>
      </c>
      <c r="AU668" s="351"/>
      <c r="AV668" s="346" t="s">
        <v>430</v>
      </c>
      <c r="AW668" s="346" t="s">
        <v>430</v>
      </c>
      <c r="AX668" s="346">
        <v>2</v>
      </c>
      <c r="AY668" s="346">
        <v>2</v>
      </c>
      <c r="AZ668" s="346">
        <v>2</v>
      </c>
      <c r="BA668" s="362"/>
      <c r="BB668" s="348">
        <v>20.8562182046694</v>
      </c>
      <c r="BC668" s="375">
        <v>0.94542589803455501</v>
      </c>
      <c r="BD668" s="375">
        <v>8.8964040716101006E-2</v>
      </c>
      <c r="BE668" s="375">
        <v>0.176474554472596</v>
      </c>
      <c r="BF668" s="374"/>
      <c r="BG668" s="348">
        <v>65.974400000000003</v>
      </c>
      <c r="BH668" s="348">
        <v>24.857800000000001</v>
      </c>
      <c r="BI668" s="348">
        <v>7.2322600000000001</v>
      </c>
      <c r="BJ668" s="348">
        <v>1.93554</v>
      </c>
      <c r="BK668" s="373"/>
      <c r="BL668" s="372" t="s">
        <v>1271</v>
      </c>
      <c r="BM668" s="372" t="s">
        <v>3627</v>
      </c>
      <c r="BN668" s="372" t="s">
        <v>3628</v>
      </c>
      <c r="BO668" s="372" t="s">
        <v>3218</v>
      </c>
      <c r="BP668" s="372" t="s">
        <v>3629</v>
      </c>
      <c r="BQ668" s="373"/>
      <c r="BR668" s="354" t="s">
        <v>463</v>
      </c>
    </row>
    <row r="669" spans="1:70" s="428" customFormat="1" x14ac:dyDescent="0.25">
      <c r="A669" s="345" t="s">
        <v>4067</v>
      </c>
      <c r="B669" s="373"/>
      <c r="C669" s="719">
        <v>44816</v>
      </c>
      <c r="D669" s="373"/>
      <c r="E669" s="346">
        <v>1914.43</v>
      </c>
      <c r="F669" s="373"/>
      <c r="G669" s="347">
        <v>23.35</v>
      </c>
      <c r="H669" s="374"/>
      <c r="I669" s="348">
        <v>0.73340000000000005</v>
      </c>
      <c r="J669" s="348">
        <v>4.1946000000000003</v>
      </c>
      <c r="K669" s="348">
        <v>1.8317000000000001</v>
      </c>
      <c r="L669" s="348">
        <v>3.5476999999999999</v>
      </c>
      <c r="M669" s="348">
        <v>8.1518999999999995</v>
      </c>
      <c r="N669" s="350">
        <v>9.9859000000000009</v>
      </c>
      <c r="O669" s="348">
        <v>3.3519000000000001</v>
      </c>
      <c r="P669" s="348">
        <v>26.436800000000002</v>
      </c>
      <c r="Q669" s="348" t="s">
        <v>430</v>
      </c>
      <c r="R669" s="348" t="s">
        <v>430</v>
      </c>
      <c r="S669" s="348">
        <v>9.1631999999999998</v>
      </c>
      <c r="T669" s="348">
        <v>4.7084999999999999</v>
      </c>
      <c r="U669" s="348">
        <v>8.0018999999999991</v>
      </c>
      <c r="V669" s="348">
        <v>7.6036999999999999</v>
      </c>
      <c r="W669" s="348">
        <v>1.5659000000000001</v>
      </c>
      <c r="X669" s="348">
        <v>25.245899999999999</v>
      </c>
      <c r="Y669" s="374"/>
      <c r="Z669" s="346">
        <v>3</v>
      </c>
      <c r="AA669" s="346">
        <v>5</v>
      </c>
      <c r="AB669" s="346">
        <v>4</v>
      </c>
      <c r="AC669" s="346">
        <v>3</v>
      </c>
      <c r="AD669" s="346">
        <v>4</v>
      </c>
      <c r="AE669" s="346">
        <v>3</v>
      </c>
      <c r="AF669" s="346">
        <v>2</v>
      </c>
      <c r="AG669" s="346">
        <v>3</v>
      </c>
      <c r="AH669" s="346" t="s">
        <v>430</v>
      </c>
      <c r="AI669" s="346" t="s">
        <v>430</v>
      </c>
      <c r="AJ669" s="346">
        <v>4</v>
      </c>
      <c r="AK669" s="346">
        <v>4</v>
      </c>
      <c r="AL669" s="346">
        <v>4</v>
      </c>
      <c r="AM669" s="346">
        <v>3</v>
      </c>
      <c r="AN669" s="346">
        <v>4</v>
      </c>
      <c r="AO669" s="373"/>
      <c r="AP669" s="348" t="s">
        <v>430</v>
      </c>
      <c r="AQ669" s="348" t="s">
        <v>430</v>
      </c>
      <c r="AR669" s="348" t="s">
        <v>430</v>
      </c>
      <c r="AS669" s="348">
        <v>13.46</v>
      </c>
      <c r="AT669" s="348">
        <v>9.49</v>
      </c>
      <c r="AU669" s="351"/>
      <c r="AV669" s="346" t="s">
        <v>430</v>
      </c>
      <c r="AW669" s="346" t="s">
        <v>430</v>
      </c>
      <c r="AX669" s="346" t="s">
        <v>430</v>
      </c>
      <c r="AY669" s="346">
        <v>3</v>
      </c>
      <c r="AZ669" s="346">
        <v>4</v>
      </c>
      <c r="BA669" s="362"/>
      <c r="BB669" s="348">
        <v>18.905581276406998</v>
      </c>
      <c r="BC669" s="375">
        <v>0.85934550167000501</v>
      </c>
      <c r="BD669" s="375">
        <v>8.9200502846326898E-2</v>
      </c>
      <c r="BE669" s="375">
        <v>0.16027837167025599</v>
      </c>
      <c r="BF669" s="374"/>
      <c r="BG669" s="348">
        <v>62.715299999999999</v>
      </c>
      <c r="BH669" s="348">
        <v>18.477799999999998</v>
      </c>
      <c r="BI669" s="348">
        <v>12.5906</v>
      </c>
      <c r="BJ669" s="348">
        <v>6.2163000000000004</v>
      </c>
      <c r="BK669" s="373"/>
      <c r="BL669" s="372" t="s">
        <v>3631</v>
      </c>
      <c r="BM669" s="372" t="s">
        <v>3632</v>
      </c>
      <c r="BN669" s="372" t="s">
        <v>3633</v>
      </c>
      <c r="BO669" s="372" t="s">
        <v>3634</v>
      </c>
      <c r="BP669" s="372" t="s">
        <v>3635</v>
      </c>
      <c r="BQ669" s="373"/>
      <c r="BR669" s="354" t="s">
        <v>463</v>
      </c>
    </row>
    <row r="670" spans="1:70" s="428" customFormat="1" x14ac:dyDescent="0.25">
      <c r="A670" s="345" t="s">
        <v>4068</v>
      </c>
      <c r="B670" s="373"/>
      <c r="C670" s="719">
        <v>41275</v>
      </c>
      <c r="D670" s="373"/>
      <c r="E670" s="346">
        <v>1502.81</v>
      </c>
      <c r="F670" s="373"/>
      <c r="G670" s="347">
        <v>79.849999999999994</v>
      </c>
      <c r="H670" s="374"/>
      <c r="I670" s="348">
        <v>0.25109999999999999</v>
      </c>
      <c r="J670" s="348">
        <v>5.0933999999999999</v>
      </c>
      <c r="K670" s="348">
        <v>3.3523000000000001</v>
      </c>
      <c r="L670" s="348">
        <v>2.4375</v>
      </c>
      <c r="M670" s="348">
        <v>5.8878000000000004</v>
      </c>
      <c r="N670" s="350">
        <v>5.6356999999999999</v>
      </c>
      <c r="O670" s="348">
        <v>-0.29920000000000002</v>
      </c>
      <c r="P670" s="348">
        <v>26.1282</v>
      </c>
      <c r="Q670" s="348">
        <v>24.147500000000001</v>
      </c>
      <c r="R670" s="348">
        <v>18.7746</v>
      </c>
      <c r="S670" s="348">
        <v>11.3513</v>
      </c>
      <c r="T670" s="348">
        <v>1.1272</v>
      </c>
      <c r="U670" s="348">
        <v>5.5797999999999996</v>
      </c>
      <c r="V670" s="348">
        <v>3.1120999999999999</v>
      </c>
      <c r="W670" s="348">
        <v>1.9925999999999999</v>
      </c>
      <c r="X670" s="348">
        <v>16.4145</v>
      </c>
      <c r="Y670" s="374"/>
      <c r="Z670" s="346">
        <v>5</v>
      </c>
      <c r="AA670" s="346">
        <v>1</v>
      </c>
      <c r="AB670" s="346">
        <v>1</v>
      </c>
      <c r="AC670" s="346">
        <v>5</v>
      </c>
      <c r="AD670" s="346">
        <v>5</v>
      </c>
      <c r="AE670" s="346">
        <v>5</v>
      </c>
      <c r="AF670" s="346">
        <v>4</v>
      </c>
      <c r="AG670" s="346">
        <v>4</v>
      </c>
      <c r="AH670" s="346">
        <v>3</v>
      </c>
      <c r="AI670" s="346">
        <v>1</v>
      </c>
      <c r="AJ670" s="346">
        <v>3</v>
      </c>
      <c r="AK670" s="346">
        <v>5</v>
      </c>
      <c r="AL670" s="346">
        <v>5</v>
      </c>
      <c r="AM670" s="346">
        <v>5</v>
      </c>
      <c r="AN670" s="346">
        <v>3</v>
      </c>
      <c r="AO670" s="373"/>
      <c r="AP670" s="348">
        <v>20.64</v>
      </c>
      <c r="AQ670" s="348">
        <v>24.43</v>
      </c>
      <c r="AR670" s="348">
        <v>22.73</v>
      </c>
      <c r="AS670" s="348">
        <v>12.93</v>
      </c>
      <c r="AT670" s="348">
        <v>4.96</v>
      </c>
      <c r="AU670" s="351"/>
      <c r="AV670" s="346">
        <v>1</v>
      </c>
      <c r="AW670" s="346">
        <v>2</v>
      </c>
      <c r="AX670" s="346">
        <v>3</v>
      </c>
      <c r="AY670" s="346">
        <v>4</v>
      </c>
      <c r="AZ670" s="346">
        <v>5</v>
      </c>
      <c r="BA670" s="362"/>
      <c r="BB670" s="348">
        <v>21.908397709787899</v>
      </c>
      <c r="BC670" s="375">
        <v>0.96012721141284796</v>
      </c>
      <c r="BD670" s="375">
        <v>8.4268223094905004E-2</v>
      </c>
      <c r="BE670" s="375">
        <v>0.14109483840752299</v>
      </c>
      <c r="BF670" s="374"/>
      <c r="BG670" s="348">
        <v>53.393900000000002</v>
      </c>
      <c r="BH670" s="348">
        <v>34.761600000000001</v>
      </c>
      <c r="BI670" s="348">
        <v>10.1859</v>
      </c>
      <c r="BJ670" s="348">
        <v>1.6586000000000001</v>
      </c>
      <c r="BK670" s="373"/>
      <c r="BL670" s="372" t="s">
        <v>3637</v>
      </c>
      <c r="BM670" s="372" t="s">
        <v>3638</v>
      </c>
      <c r="BN670" s="372" t="s">
        <v>3639</v>
      </c>
      <c r="BO670" s="372" t="s">
        <v>3149</v>
      </c>
      <c r="BP670" s="372" t="s">
        <v>3640</v>
      </c>
      <c r="BQ670" s="373"/>
      <c r="BR670" s="354" t="s">
        <v>518</v>
      </c>
    </row>
    <row r="671" spans="1:70" s="428" customFormat="1" x14ac:dyDescent="0.25">
      <c r="A671" s="345" t="s">
        <v>4069</v>
      </c>
      <c r="B671" s="373"/>
      <c r="C671" s="719">
        <v>45342</v>
      </c>
      <c r="D671" s="373"/>
      <c r="E671" s="346">
        <v>480.51100000000002</v>
      </c>
      <c r="F671" s="373"/>
      <c r="G671" s="347">
        <v>11.179600000000001</v>
      </c>
      <c r="H671" s="374"/>
      <c r="I671" s="348">
        <v>0.68359999999999999</v>
      </c>
      <c r="J671" s="348">
        <v>4.2969999999999997</v>
      </c>
      <c r="K671" s="348">
        <v>1.1152</v>
      </c>
      <c r="L671" s="348">
        <v>14.410299999999999</v>
      </c>
      <c r="M671" s="348">
        <v>10.6738</v>
      </c>
      <c r="N671" s="350">
        <v>6.1246999999999998</v>
      </c>
      <c r="O671" s="348">
        <v>-3.3563999999999998</v>
      </c>
      <c r="P671" s="348" t="s">
        <v>430</v>
      </c>
      <c r="Q671" s="348" t="s">
        <v>430</v>
      </c>
      <c r="R671" s="348" t="s">
        <v>430</v>
      </c>
      <c r="S671" s="348">
        <v>22.711200000000002</v>
      </c>
      <c r="T671" s="348">
        <v>5.4847999999999999</v>
      </c>
      <c r="U671" s="348">
        <v>8.0990000000000002</v>
      </c>
      <c r="V671" s="348">
        <v>3.9247000000000001</v>
      </c>
      <c r="W671" s="348">
        <v>0.1263</v>
      </c>
      <c r="X671" s="348">
        <v>4.9105999999999996</v>
      </c>
      <c r="Y671" s="374"/>
      <c r="Z671" s="346">
        <v>4</v>
      </c>
      <c r="AA671" s="346">
        <v>3</v>
      </c>
      <c r="AB671" s="346">
        <v>5</v>
      </c>
      <c r="AC671" s="346">
        <v>1</v>
      </c>
      <c r="AD671" s="346">
        <v>1</v>
      </c>
      <c r="AE671" s="346">
        <v>4</v>
      </c>
      <c r="AF671" s="346">
        <v>5</v>
      </c>
      <c r="AG671" s="346" t="s">
        <v>430</v>
      </c>
      <c r="AH671" s="346" t="s">
        <v>430</v>
      </c>
      <c r="AI671" s="346" t="s">
        <v>430</v>
      </c>
      <c r="AJ671" s="346">
        <v>1</v>
      </c>
      <c r="AK671" s="346">
        <v>2</v>
      </c>
      <c r="AL671" s="346">
        <v>3</v>
      </c>
      <c r="AM671" s="346">
        <v>4</v>
      </c>
      <c r="AN671" s="346">
        <v>5</v>
      </c>
      <c r="AO671" s="373"/>
      <c r="AP671" s="348" t="s">
        <v>430</v>
      </c>
      <c r="AQ671" s="348" t="s">
        <v>430</v>
      </c>
      <c r="AR671" s="348" t="s">
        <v>430</v>
      </c>
      <c r="AS671" s="348" t="s">
        <v>430</v>
      </c>
      <c r="AT671" s="348">
        <v>15.4</v>
      </c>
      <c r="AU671" s="351"/>
      <c r="AV671" s="346" t="s">
        <v>430</v>
      </c>
      <c r="AW671" s="346" t="s">
        <v>430</v>
      </c>
      <c r="AX671" s="346" t="s">
        <v>430</v>
      </c>
      <c r="AY671" s="346" t="s">
        <v>430</v>
      </c>
      <c r="AZ671" s="346">
        <v>1</v>
      </c>
      <c r="BA671" s="362"/>
      <c r="BB671" s="348">
        <v>19.230800201929799</v>
      </c>
      <c r="BC671" s="375">
        <v>0.90180532101751698</v>
      </c>
      <c r="BD671" s="375">
        <v>1.4133939939791101E-2</v>
      </c>
      <c r="BE671" s="375">
        <v>0.23445641422991501</v>
      </c>
      <c r="BF671" s="374"/>
      <c r="BG671" s="348">
        <v>19.084199999999999</v>
      </c>
      <c r="BH671" s="348">
        <v>12.7082</v>
      </c>
      <c r="BI671" s="348">
        <v>39.898299999999999</v>
      </c>
      <c r="BJ671" s="348">
        <v>28.3093</v>
      </c>
      <c r="BK671" s="373"/>
      <c r="BL671" s="372" t="s">
        <v>3642</v>
      </c>
      <c r="BM671" s="372" t="s">
        <v>3643</v>
      </c>
      <c r="BN671" s="372" t="s">
        <v>3644</v>
      </c>
      <c r="BO671" s="372" t="s">
        <v>1277</v>
      </c>
      <c r="BP671" s="372" t="s">
        <v>3645</v>
      </c>
      <c r="BQ671" s="373"/>
      <c r="BR671" s="354" t="s">
        <v>547</v>
      </c>
    </row>
    <row r="672" spans="1:70" s="428" customFormat="1" x14ac:dyDescent="0.25">
      <c r="A672" s="885" t="s">
        <v>93</v>
      </c>
      <c r="B672" s="402"/>
      <c r="C672" s="724"/>
      <c r="D672" s="402"/>
      <c r="E672" s="403"/>
      <c r="F672" s="402"/>
      <c r="G672" s="404"/>
      <c r="H672" s="406"/>
      <c r="I672" s="405">
        <v>0.72160000000000002</v>
      </c>
      <c r="J672" s="405">
        <v>4.4812000000000003</v>
      </c>
      <c r="K672" s="405">
        <v>2.4097</v>
      </c>
      <c r="L672" s="405">
        <v>5.7060000000000004</v>
      </c>
      <c r="M672" s="405">
        <v>8.8454999999999995</v>
      </c>
      <c r="N672" s="407">
        <v>9.7158999999999995</v>
      </c>
      <c r="O672" s="405">
        <v>1.3603000000000001</v>
      </c>
      <c r="P672" s="405">
        <v>27.665400000000002</v>
      </c>
      <c r="Q672" s="405">
        <v>25.012899999999998</v>
      </c>
      <c r="R672" s="405">
        <v>17.447900000000001</v>
      </c>
      <c r="S672" s="405">
        <v>12.830299999999999</v>
      </c>
      <c r="T672" s="405">
        <v>4.6881000000000004</v>
      </c>
      <c r="U672" s="405">
        <v>8.9629999999999992</v>
      </c>
      <c r="V672" s="405">
        <v>7.0743999999999998</v>
      </c>
      <c r="W672" s="405">
        <v>1.5666</v>
      </c>
      <c r="X672" s="405">
        <v>16.598700000000001</v>
      </c>
      <c r="Y672" s="406"/>
      <c r="Z672" s="403">
        <v>5</v>
      </c>
      <c r="AA672" s="403">
        <v>5</v>
      </c>
      <c r="AB672" s="403">
        <v>5</v>
      </c>
      <c r="AC672" s="403">
        <v>5</v>
      </c>
      <c r="AD672" s="403">
        <v>5</v>
      </c>
      <c r="AE672" s="403">
        <v>5</v>
      </c>
      <c r="AF672" s="403">
        <v>5</v>
      </c>
      <c r="AG672" s="403">
        <v>4</v>
      </c>
      <c r="AH672" s="403">
        <v>3</v>
      </c>
      <c r="AI672" s="403">
        <v>2</v>
      </c>
      <c r="AJ672" s="403">
        <v>5</v>
      </c>
      <c r="AK672" s="403">
        <v>5</v>
      </c>
      <c r="AL672" s="403">
        <v>5</v>
      </c>
      <c r="AM672" s="403">
        <v>5</v>
      </c>
      <c r="AN672" s="403">
        <v>5</v>
      </c>
      <c r="AO672" s="402"/>
      <c r="AP672" s="405">
        <v>20.170000000000002</v>
      </c>
      <c r="AQ672" s="405">
        <v>25.07</v>
      </c>
      <c r="AR672" s="405">
        <v>23.86</v>
      </c>
      <c r="AS672" s="405">
        <v>14.192500000000001</v>
      </c>
      <c r="AT672" s="405">
        <v>11.384</v>
      </c>
      <c r="AU672" s="408"/>
      <c r="AV672" s="403">
        <v>2</v>
      </c>
      <c r="AW672" s="403">
        <v>2</v>
      </c>
      <c r="AX672" s="403">
        <v>3</v>
      </c>
      <c r="AY672" s="403">
        <v>4</v>
      </c>
      <c r="AZ672" s="403">
        <v>5</v>
      </c>
      <c r="BA672" s="409"/>
      <c r="BB672" s="405"/>
      <c r="BC672" s="410"/>
      <c r="BD672" s="410"/>
      <c r="BE672" s="410"/>
      <c r="BF672" s="406"/>
      <c r="BG672" s="405"/>
      <c r="BH672" s="405"/>
      <c r="BI672" s="405"/>
      <c r="BJ672" s="405"/>
      <c r="BK672" s="402"/>
      <c r="BL672" s="401"/>
      <c r="BM672" s="401"/>
      <c r="BN672" s="401"/>
      <c r="BO672" s="401"/>
      <c r="BP672" s="401"/>
      <c r="BQ672" s="402"/>
      <c r="BR672" s="411"/>
    </row>
    <row r="673" spans="1:70" s="428" customFormat="1" x14ac:dyDescent="0.25">
      <c r="A673" s="886" t="s">
        <v>94</v>
      </c>
      <c r="B673" s="373"/>
      <c r="C673" s="719"/>
      <c r="D673" s="373"/>
      <c r="E673" s="346"/>
      <c r="F673" s="373"/>
      <c r="G673" s="347"/>
      <c r="H673" s="374"/>
      <c r="I673" s="348">
        <v>1.0481</v>
      </c>
      <c r="J673" s="348">
        <v>5.0933999999999999</v>
      </c>
      <c r="K673" s="348">
        <v>3.3523000000000001</v>
      </c>
      <c r="L673" s="348">
        <v>14.410299999999999</v>
      </c>
      <c r="M673" s="348">
        <v>10.6738</v>
      </c>
      <c r="N673" s="350">
        <v>13.774800000000001</v>
      </c>
      <c r="O673" s="348">
        <v>4.3826000000000001</v>
      </c>
      <c r="P673" s="348">
        <v>30.080300000000001</v>
      </c>
      <c r="Q673" s="348">
        <v>25.540900000000001</v>
      </c>
      <c r="R673" s="348">
        <v>18.7746</v>
      </c>
      <c r="S673" s="348">
        <v>22.711200000000002</v>
      </c>
      <c r="T673" s="348">
        <v>6.9047000000000001</v>
      </c>
      <c r="U673" s="348">
        <v>12.424099999999999</v>
      </c>
      <c r="V673" s="348">
        <v>10.6823</v>
      </c>
      <c r="W673" s="348">
        <v>2.1063000000000001</v>
      </c>
      <c r="X673" s="348">
        <v>25.245899999999999</v>
      </c>
      <c r="Y673" s="374"/>
      <c r="Z673" s="346"/>
      <c r="AA673" s="346"/>
      <c r="AB673" s="346"/>
      <c r="AC673" s="346"/>
      <c r="AD673" s="346"/>
      <c r="AE673" s="346"/>
      <c r="AF673" s="346"/>
      <c r="AG673" s="346"/>
      <c r="AH673" s="346"/>
      <c r="AI673" s="346"/>
      <c r="AJ673" s="346"/>
      <c r="AK673" s="346"/>
      <c r="AL673" s="346"/>
      <c r="AM673" s="346"/>
      <c r="AN673" s="346"/>
      <c r="AO673" s="373"/>
      <c r="AP673" s="348">
        <v>20.64</v>
      </c>
      <c r="AQ673" s="348">
        <v>25.71</v>
      </c>
      <c r="AR673" s="348">
        <v>25</v>
      </c>
      <c r="AS673" s="348">
        <v>15.84</v>
      </c>
      <c r="AT673" s="348">
        <v>15.4</v>
      </c>
      <c r="AU673" s="351"/>
      <c r="AV673" s="346"/>
      <c r="AW673" s="346"/>
      <c r="AX673" s="346"/>
      <c r="AY673" s="346"/>
      <c r="AZ673" s="346"/>
      <c r="BA673" s="362"/>
      <c r="BB673" s="348"/>
      <c r="BC673" s="375"/>
      <c r="BD673" s="375"/>
      <c r="BE673" s="375"/>
      <c r="BF673" s="374"/>
      <c r="BG673" s="348"/>
      <c r="BH673" s="348"/>
      <c r="BI673" s="348"/>
      <c r="BJ673" s="348"/>
      <c r="BK673" s="373"/>
      <c r="BL673" s="372"/>
      <c r="BM673" s="372"/>
      <c r="BN673" s="372"/>
      <c r="BO673" s="372"/>
      <c r="BP673" s="372"/>
      <c r="BQ673" s="373"/>
      <c r="BR673" s="354"/>
    </row>
    <row r="674" spans="1:70" s="428" customFormat="1" x14ac:dyDescent="0.25">
      <c r="A674" s="886" t="s">
        <v>95</v>
      </c>
      <c r="B674" s="373"/>
      <c r="C674" s="719"/>
      <c r="D674" s="373"/>
      <c r="E674" s="346"/>
      <c r="F674" s="373"/>
      <c r="G674" s="347"/>
      <c r="H674" s="374"/>
      <c r="I674" s="348">
        <v>0.25109999999999999</v>
      </c>
      <c r="J674" s="348">
        <v>4.1946000000000003</v>
      </c>
      <c r="K674" s="348">
        <v>1.1152</v>
      </c>
      <c r="L674" s="348">
        <v>2.4375</v>
      </c>
      <c r="M674" s="348">
        <v>5.8878000000000004</v>
      </c>
      <c r="N674" s="350">
        <v>5.6356999999999999</v>
      </c>
      <c r="O674" s="348">
        <v>-3.3563999999999998</v>
      </c>
      <c r="P674" s="348">
        <v>26.1282</v>
      </c>
      <c r="Q674" s="348">
        <v>24.147500000000001</v>
      </c>
      <c r="R674" s="348">
        <v>16.121099999999998</v>
      </c>
      <c r="S674" s="348">
        <v>8.8422000000000001</v>
      </c>
      <c r="T674" s="348">
        <v>1.1272</v>
      </c>
      <c r="U674" s="348">
        <v>5.5797999999999996</v>
      </c>
      <c r="V674" s="348">
        <v>3.1120999999999999</v>
      </c>
      <c r="W674" s="348">
        <v>0.1263</v>
      </c>
      <c r="X674" s="348">
        <v>4.9105999999999996</v>
      </c>
      <c r="Y674" s="374"/>
      <c r="Z674" s="346"/>
      <c r="AA674" s="346"/>
      <c r="AB674" s="346"/>
      <c r="AC674" s="346"/>
      <c r="AD674" s="346"/>
      <c r="AE674" s="346"/>
      <c r="AF674" s="346"/>
      <c r="AG674" s="346"/>
      <c r="AH674" s="346"/>
      <c r="AI674" s="346"/>
      <c r="AJ674" s="346"/>
      <c r="AK674" s="346"/>
      <c r="AL674" s="346"/>
      <c r="AM674" s="346"/>
      <c r="AN674" s="346"/>
      <c r="AO674" s="373"/>
      <c r="AP674" s="348">
        <v>19.7</v>
      </c>
      <c r="AQ674" s="348">
        <v>24.43</v>
      </c>
      <c r="AR674" s="348">
        <v>22.73</v>
      </c>
      <c r="AS674" s="348">
        <v>12.93</v>
      </c>
      <c r="AT674" s="348">
        <v>4.96</v>
      </c>
      <c r="AU674" s="351"/>
      <c r="AV674" s="346"/>
      <c r="AW674" s="346"/>
      <c r="AX674" s="346"/>
      <c r="AY674" s="346"/>
      <c r="AZ674" s="346"/>
      <c r="BA674" s="362"/>
      <c r="BB674" s="348"/>
      <c r="BC674" s="375"/>
      <c r="BD674" s="375"/>
      <c r="BE674" s="375"/>
      <c r="BF674" s="374"/>
      <c r="BG674" s="348"/>
      <c r="BH674" s="348"/>
      <c r="BI674" s="348"/>
      <c r="BJ674" s="348"/>
      <c r="BK674" s="373"/>
      <c r="BL674" s="372"/>
      <c r="BM674" s="372"/>
      <c r="BN674" s="372"/>
      <c r="BO674" s="372"/>
      <c r="BP674" s="372"/>
      <c r="BQ674" s="373"/>
      <c r="BR674" s="354"/>
    </row>
    <row r="675" spans="1:70" s="428" customFormat="1" x14ac:dyDescent="0.25">
      <c r="A675" s="887" t="s">
        <v>96</v>
      </c>
      <c r="B675" s="413"/>
      <c r="C675" s="725"/>
      <c r="D675" s="413"/>
      <c r="E675" s="414"/>
      <c r="F675" s="413"/>
      <c r="G675" s="415"/>
      <c r="H675" s="417"/>
      <c r="I675" s="416">
        <v>0.73340000000000005</v>
      </c>
      <c r="J675" s="416">
        <v>4.2969999999999997</v>
      </c>
      <c r="K675" s="416">
        <v>2.5823999999999998</v>
      </c>
      <c r="L675" s="416">
        <v>3.5476999999999999</v>
      </c>
      <c r="M675" s="416">
        <v>8.9521999999999995</v>
      </c>
      <c r="N675" s="418">
        <v>9.9859000000000009</v>
      </c>
      <c r="O675" s="416">
        <v>2.7227000000000001</v>
      </c>
      <c r="P675" s="416">
        <v>27.226600000000001</v>
      </c>
      <c r="Q675" s="416">
        <v>25.350300000000001</v>
      </c>
      <c r="R675" s="416">
        <v>17.447800000000001</v>
      </c>
      <c r="S675" s="416">
        <v>11.3513</v>
      </c>
      <c r="T675" s="416">
        <v>5.2153</v>
      </c>
      <c r="U675" s="416">
        <v>8.0990000000000002</v>
      </c>
      <c r="V675" s="416">
        <v>7.6036999999999999</v>
      </c>
      <c r="W675" s="416">
        <v>1.9925999999999999</v>
      </c>
      <c r="X675" s="416">
        <v>16.4145</v>
      </c>
      <c r="Y675" s="417"/>
      <c r="Z675" s="414"/>
      <c r="AA675" s="414"/>
      <c r="AB675" s="414"/>
      <c r="AC675" s="414"/>
      <c r="AD675" s="414"/>
      <c r="AE675" s="414"/>
      <c r="AF675" s="414"/>
      <c r="AG675" s="414"/>
      <c r="AH675" s="414"/>
      <c r="AI675" s="414"/>
      <c r="AJ675" s="414"/>
      <c r="AK675" s="414"/>
      <c r="AL675" s="414"/>
      <c r="AM675" s="414"/>
      <c r="AN675" s="414"/>
      <c r="AO675" s="413"/>
      <c r="AP675" s="416">
        <v>20.170000000000002</v>
      </c>
      <c r="AQ675" s="416">
        <v>25.07</v>
      </c>
      <c r="AR675" s="416">
        <v>23.85</v>
      </c>
      <c r="AS675" s="416">
        <v>14</v>
      </c>
      <c r="AT675" s="416">
        <v>11.94</v>
      </c>
      <c r="AU675" s="419"/>
      <c r="AV675" s="414"/>
      <c r="AW675" s="414"/>
      <c r="AX675" s="414"/>
      <c r="AY675" s="414"/>
      <c r="AZ675" s="414"/>
      <c r="BA675" s="420"/>
      <c r="BB675" s="416"/>
      <c r="BC675" s="421"/>
      <c r="BD675" s="421"/>
      <c r="BE675" s="421"/>
      <c r="BF675" s="417"/>
      <c r="BG675" s="416"/>
      <c r="BH675" s="416"/>
      <c r="BI675" s="416"/>
      <c r="BJ675" s="416"/>
      <c r="BK675" s="413"/>
      <c r="BL675" s="412"/>
      <c r="BM675" s="412"/>
      <c r="BN675" s="412"/>
      <c r="BO675" s="412"/>
      <c r="BP675" s="412"/>
      <c r="BQ675" s="413"/>
      <c r="BR675" s="422"/>
    </row>
    <row r="676" spans="1:70" s="428" customFormat="1" ht="14.5" customHeight="1" x14ac:dyDescent="0.35">
      <c r="A676" s="874" t="s">
        <v>4070</v>
      </c>
      <c r="B676" s="862"/>
      <c r="C676" s="863"/>
      <c r="D676" s="862"/>
      <c r="E676" s="864"/>
      <c r="F676" s="862"/>
      <c r="G676" s="865"/>
      <c r="H676" s="867"/>
      <c r="I676" s="866"/>
      <c r="J676" s="866"/>
      <c r="K676" s="866"/>
      <c r="L676" s="866"/>
      <c r="M676" s="866"/>
      <c r="N676" s="868"/>
      <c r="O676" s="866"/>
      <c r="P676" s="866"/>
      <c r="Q676" s="866"/>
      <c r="R676" s="866"/>
      <c r="S676" s="866"/>
      <c r="T676" s="866"/>
      <c r="U676" s="866"/>
      <c r="V676" s="866"/>
      <c r="W676" s="866"/>
      <c r="X676" s="866"/>
      <c r="Y676" s="867"/>
      <c r="Z676" s="864"/>
      <c r="AA676" s="864"/>
      <c r="AB676" s="864"/>
      <c r="AC676" s="864"/>
      <c r="AD676" s="864"/>
      <c r="AE676" s="864"/>
      <c r="AF676" s="864"/>
      <c r="AG676" s="864"/>
      <c r="AH676" s="864"/>
      <c r="AI676" s="864"/>
      <c r="AJ676" s="864"/>
      <c r="AK676" s="864"/>
      <c r="AL676" s="864"/>
      <c r="AM676" s="864"/>
      <c r="AN676" s="864"/>
      <c r="AO676" s="862"/>
      <c r="AP676" s="866"/>
      <c r="AQ676" s="866"/>
      <c r="AR676" s="866"/>
      <c r="AS676" s="866"/>
      <c r="AT676" s="866"/>
      <c r="AU676" s="869"/>
      <c r="AV676" s="864"/>
      <c r="AW676" s="864"/>
      <c r="AX676" s="864"/>
      <c r="AY676" s="864"/>
      <c r="AZ676" s="864"/>
      <c r="BA676" s="870"/>
      <c r="BB676" s="866"/>
      <c r="BC676" s="871"/>
      <c r="BD676" s="871"/>
      <c r="BE676" s="871"/>
      <c r="BF676" s="867"/>
      <c r="BG676" s="866"/>
      <c r="BH676" s="866"/>
      <c r="BI676" s="866"/>
      <c r="BJ676" s="866"/>
      <c r="BK676" s="862"/>
      <c r="BL676" s="872"/>
      <c r="BM676" s="872"/>
      <c r="BN676" s="872"/>
      <c r="BO676" s="872"/>
      <c r="BP676" s="872"/>
      <c r="BQ676" s="862"/>
      <c r="BR676" s="873"/>
    </row>
    <row r="677" spans="1:70" s="428" customFormat="1" x14ac:dyDescent="0.25">
      <c r="A677" s="345" t="s">
        <v>4071</v>
      </c>
      <c r="B677" s="373"/>
      <c r="C677" s="719">
        <v>43364</v>
      </c>
      <c r="D677" s="373"/>
      <c r="E677" s="346">
        <v>4896.25</v>
      </c>
      <c r="F677" s="373"/>
      <c r="G677" s="347">
        <v>38.265000000000001</v>
      </c>
      <c r="H677" s="374"/>
      <c r="I677" s="348" t="s">
        <v>430</v>
      </c>
      <c r="J677" s="348">
        <v>5.3036000000000003</v>
      </c>
      <c r="K677" s="348">
        <v>4.3371000000000004</v>
      </c>
      <c r="L677" s="348">
        <v>8.4651999999999994</v>
      </c>
      <c r="M677" s="348">
        <v>-1.0969</v>
      </c>
      <c r="N677" s="350">
        <v>1.9540999999999999</v>
      </c>
      <c r="O677" s="348">
        <v>8.7215000000000007</v>
      </c>
      <c r="P677" s="348">
        <v>16.097100000000001</v>
      </c>
      <c r="Q677" s="348">
        <v>16.326499999999999</v>
      </c>
      <c r="R677" s="348" t="s">
        <v>430</v>
      </c>
      <c r="S677" s="348">
        <v>15.869199999999999</v>
      </c>
      <c r="T677" s="348">
        <v>-2.7808000000000002</v>
      </c>
      <c r="U677" s="348">
        <v>2.3167</v>
      </c>
      <c r="V677" s="348">
        <v>-1.7009000000000001</v>
      </c>
      <c r="W677" s="348">
        <v>3.3469000000000002</v>
      </c>
      <c r="X677" s="348">
        <v>18.9251</v>
      </c>
      <c r="Y677" s="374"/>
      <c r="Z677" s="346" t="s">
        <v>430</v>
      </c>
      <c r="AA677" s="346">
        <v>2</v>
      </c>
      <c r="AB677" s="346">
        <v>3</v>
      </c>
      <c r="AC677" s="346">
        <v>2</v>
      </c>
      <c r="AD677" s="346">
        <v>2</v>
      </c>
      <c r="AE677" s="346">
        <v>2</v>
      </c>
      <c r="AF677" s="346">
        <v>1</v>
      </c>
      <c r="AG677" s="346">
        <v>1</v>
      </c>
      <c r="AH677" s="346">
        <v>1</v>
      </c>
      <c r="AI677" s="346" t="s">
        <v>430</v>
      </c>
      <c r="AJ677" s="346">
        <v>2</v>
      </c>
      <c r="AK677" s="346">
        <v>3</v>
      </c>
      <c r="AL677" s="346">
        <v>2</v>
      </c>
      <c r="AM677" s="346">
        <v>2</v>
      </c>
      <c r="AN677" s="346">
        <v>3</v>
      </c>
      <c r="AO677" s="373"/>
      <c r="AP677" s="348" t="s">
        <v>430</v>
      </c>
      <c r="AQ677" s="348">
        <v>18.05</v>
      </c>
      <c r="AR677" s="348">
        <v>13.79</v>
      </c>
      <c r="AS677" s="348">
        <v>9.8000000000000007</v>
      </c>
      <c r="AT677" s="348">
        <v>1.66</v>
      </c>
      <c r="AU677" s="351"/>
      <c r="AV677" s="346" t="s">
        <v>430</v>
      </c>
      <c r="AW677" s="346">
        <v>1</v>
      </c>
      <c r="AX677" s="346">
        <v>1</v>
      </c>
      <c r="AY677" s="346">
        <v>1</v>
      </c>
      <c r="AZ677" s="346">
        <v>2</v>
      </c>
      <c r="BA677" s="362"/>
      <c r="BB677" s="348">
        <v>13.654329949829201</v>
      </c>
      <c r="BC677" s="375">
        <v>0.881394546519362</v>
      </c>
      <c r="BD677" s="375">
        <v>7.1518819059087094E-2</v>
      </c>
      <c r="BE677" s="375">
        <v>0.71727249064912302</v>
      </c>
      <c r="BF677" s="374"/>
      <c r="BG677" s="348">
        <v>48.540599999999998</v>
      </c>
      <c r="BH677" s="348">
        <v>15.411899999999999</v>
      </c>
      <c r="BI677" s="348">
        <v>29.377199999999998</v>
      </c>
      <c r="BJ677" s="348">
        <v>6.6703000000000001</v>
      </c>
      <c r="BK677" s="373"/>
      <c r="BL677" s="372" t="s">
        <v>3648</v>
      </c>
      <c r="BM677" s="372" t="s">
        <v>3649</v>
      </c>
      <c r="BN677" s="372" t="s">
        <v>3650</v>
      </c>
      <c r="BO677" s="372" t="s">
        <v>1393</v>
      </c>
      <c r="BP677" s="372" t="s">
        <v>3651</v>
      </c>
      <c r="BQ677" s="373"/>
      <c r="BR677" s="354" t="s">
        <v>443</v>
      </c>
    </row>
    <row r="678" spans="1:70" s="428" customFormat="1" x14ac:dyDescent="0.25">
      <c r="A678" s="345" t="s">
        <v>4072</v>
      </c>
      <c r="B678" s="373"/>
      <c r="C678" s="719">
        <v>45862</v>
      </c>
      <c r="D678" s="373"/>
      <c r="E678" s="346">
        <v>1597.82</v>
      </c>
      <c r="F678" s="373"/>
      <c r="G678" s="347">
        <v>9.7100000000000009</v>
      </c>
      <c r="H678" s="374"/>
      <c r="I678" s="348">
        <v>0.51759999999999995</v>
      </c>
      <c r="J678" s="348">
        <v>5.6582999999999997</v>
      </c>
      <c r="K678" s="348">
        <v>3.7393000000000001</v>
      </c>
      <c r="L678" s="348">
        <v>8.0089000000000006</v>
      </c>
      <c r="M678" s="348">
        <v>-2.7054</v>
      </c>
      <c r="N678" s="350" t="s">
        <v>430</v>
      </c>
      <c r="O678" s="348" t="s">
        <v>430</v>
      </c>
      <c r="P678" s="348" t="s">
        <v>430</v>
      </c>
      <c r="Q678" s="348" t="s">
        <v>430</v>
      </c>
      <c r="R678" s="348" t="s">
        <v>430</v>
      </c>
      <c r="S678" s="348">
        <v>15.3207</v>
      </c>
      <c r="T678" s="348">
        <v>-2.5099999999999998</v>
      </c>
      <c r="U678" s="348">
        <v>-1.1202000000000001</v>
      </c>
      <c r="V678" s="348" t="s">
        <v>430</v>
      </c>
      <c r="W678" s="348">
        <v>3.7393000000000001</v>
      </c>
      <c r="X678" s="348">
        <v>-2.9</v>
      </c>
      <c r="Y678" s="374"/>
      <c r="Z678" s="346">
        <v>3</v>
      </c>
      <c r="AA678" s="346">
        <v>1</v>
      </c>
      <c r="AB678" s="346">
        <v>4</v>
      </c>
      <c r="AC678" s="346">
        <v>3</v>
      </c>
      <c r="AD678" s="346">
        <v>3</v>
      </c>
      <c r="AE678" s="346" t="s">
        <v>430</v>
      </c>
      <c r="AF678" s="346" t="s">
        <v>430</v>
      </c>
      <c r="AG678" s="346" t="s">
        <v>430</v>
      </c>
      <c r="AH678" s="346" t="s">
        <v>430</v>
      </c>
      <c r="AI678" s="346" t="s">
        <v>430</v>
      </c>
      <c r="AJ678" s="346">
        <v>3</v>
      </c>
      <c r="AK678" s="346">
        <v>2</v>
      </c>
      <c r="AL678" s="346">
        <v>3</v>
      </c>
      <c r="AM678" s="346" t="s">
        <v>430</v>
      </c>
      <c r="AN678" s="346">
        <v>2</v>
      </c>
      <c r="AO678" s="373"/>
      <c r="AP678" s="348" t="s">
        <v>430</v>
      </c>
      <c r="AQ678" s="348" t="s">
        <v>430</v>
      </c>
      <c r="AR678" s="348" t="s">
        <v>430</v>
      </c>
      <c r="AS678" s="348" t="s">
        <v>430</v>
      </c>
      <c r="AT678" s="348" t="s">
        <v>430</v>
      </c>
      <c r="AU678" s="351"/>
      <c r="AV678" s="346" t="s">
        <v>430</v>
      </c>
      <c r="AW678" s="346" t="s">
        <v>430</v>
      </c>
      <c r="AX678" s="346" t="s">
        <v>430</v>
      </c>
      <c r="AY678" s="346" t="s">
        <v>430</v>
      </c>
      <c r="AZ678" s="346" t="s">
        <v>430</v>
      </c>
      <c r="BA678" s="362"/>
      <c r="BB678" s="348">
        <v>11.933777165417901</v>
      </c>
      <c r="BC678" s="375">
        <v>0.823470621670923</v>
      </c>
      <c r="BD678" s="375">
        <v>-6.3135538005548303E-2</v>
      </c>
      <c r="BE678" s="375">
        <v>-2.3449623547346001E-2</v>
      </c>
      <c r="BF678" s="374"/>
      <c r="BG678" s="348">
        <v>52.263199999999998</v>
      </c>
      <c r="BH678" s="348">
        <v>28.261600000000001</v>
      </c>
      <c r="BI678" s="348">
        <v>15.889200000000001</v>
      </c>
      <c r="BJ678" s="348">
        <v>3.5859999999999999</v>
      </c>
      <c r="BK678" s="373"/>
      <c r="BL678" s="372" t="s">
        <v>3653</v>
      </c>
      <c r="BM678" s="372" t="s">
        <v>3654</v>
      </c>
      <c r="BN678" s="372" t="s">
        <v>3655</v>
      </c>
      <c r="BO678" s="372" t="s">
        <v>3656</v>
      </c>
      <c r="BP678" s="372" t="s">
        <v>919</v>
      </c>
      <c r="BQ678" s="373"/>
      <c r="BR678" s="354" t="s">
        <v>436</v>
      </c>
    </row>
    <row r="679" spans="1:70" s="428" customFormat="1" ht="11" x14ac:dyDescent="0.3">
      <c r="A679" s="841" t="s">
        <v>4073</v>
      </c>
      <c r="B679" s="842"/>
      <c r="C679" s="843">
        <v>46078</v>
      </c>
      <c r="D679" s="842"/>
      <c r="E679" s="844">
        <v>747.19799999999998</v>
      </c>
      <c r="F679" s="842"/>
      <c r="G679" s="845">
        <v>10.334</v>
      </c>
      <c r="H679" s="847"/>
      <c r="I679" s="846">
        <v>0.64280000000000004</v>
      </c>
      <c r="J679" s="846">
        <v>4.4999000000000002</v>
      </c>
      <c r="K679" s="846">
        <v>4.4366000000000003</v>
      </c>
      <c r="L679" s="846">
        <v>3.7863000000000002</v>
      </c>
      <c r="M679" s="846" t="s">
        <v>430</v>
      </c>
      <c r="N679" s="848" t="s">
        <v>430</v>
      </c>
      <c r="O679" s="846" t="s">
        <v>430</v>
      </c>
      <c r="P679" s="846" t="s">
        <v>430</v>
      </c>
      <c r="Q679" s="846" t="s">
        <v>430</v>
      </c>
      <c r="R679" s="846" t="s">
        <v>430</v>
      </c>
      <c r="S679" s="846">
        <v>7.9043999999999999</v>
      </c>
      <c r="T679" s="846" t="s">
        <v>430</v>
      </c>
      <c r="U679" s="846" t="s">
        <v>430</v>
      </c>
      <c r="V679" s="846" t="s">
        <v>430</v>
      </c>
      <c r="W679" s="846">
        <v>4.3101000000000003</v>
      </c>
      <c r="X679" s="846">
        <v>3.34</v>
      </c>
      <c r="Y679" s="847"/>
      <c r="Z679" s="844">
        <v>2</v>
      </c>
      <c r="AA679" s="844">
        <v>3</v>
      </c>
      <c r="AB679" s="844">
        <v>2</v>
      </c>
      <c r="AC679" s="844">
        <v>4</v>
      </c>
      <c r="AD679" s="844" t="s">
        <v>430</v>
      </c>
      <c r="AE679" s="844" t="s">
        <v>430</v>
      </c>
      <c r="AF679" s="844" t="s">
        <v>430</v>
      </c>
      <c r="AG679" s="844" t="s">
        <v>430</v>
      </c>
      <c r="AH679" s="844" t="s">
        <v>430</v>
      </c>
      <c r="AI679" s="844" t="s">
        <v>430</v>
      </c>
      <c r="AJ679" s="844">
        <v>4</v>
      </c>
      <c r="AK679" s="844" t="s">
        <v>430</v>
      </c>
      <c r="AL679" s="844" t="s">
        <v>430</v>
      </c>
      <c r="AM679" s="844" t="s">
        <v>430</v>
      </c>
      <c r="AN679" s="844">
        <v>1</v>
      </c>
      <c r="AO679" s="842"/>
      <c r="AP679" s="846" t="s">
        <v>430</v>
      </c>
      <c r="AQ679" s="846" t="s">
        <v>430</v>
      </c>
      <c r="AR679" s="846" t="s">
        <v>430</v>
      </c>
      <c r="AS679" s="846" t="s">
        <v>430</v>
      </c>
      <c r="AT679" s="846" t="s">
        <v>430</v>
      </c>
      <c r="AU679" s="849"/>
      <c r="AV679" s="844" t="s">
        <v>430</v>
      </c>
      <c r="AW679" s="844" t="s">
        <v>430</v>
      </c>
      <c r="AX679" s="844" t="s">
        <v>430</v>
      </c>
      <c r="AY679" s="844" t="s">
        <v>430</v>
      </c>
      <c r="AZ679" s="844" t="s">
        <v>430</v>
      </c>
      <c r="BA679" s="851"/>
      <c r="BB679" s="846">
        <v>19.559199743034899</v>
      </c>
      <c r="BC679" s="852">
        <v>1.27865079192704</v>
      </c>
      <c r="BD679" s="852">
        <v>4.5938048040520797E-2</v>
      </c>
      <c r="BE679" s="852">
        <v>0.93597138975199401</v>
      </c>
      <c r="BF679" s="847"/>
      <c r="BG679" s="846">
        <v>75.117199999999997</v>
      </c>
      <c r="BH679" s="846">
        <v>2.7711899999999998</v>
      </c>
      <c r="BI679" s="846">
        <v>10.9917</v>
      </c>
      <c r="BJ679" s="846">
        <v>11.119910000000001</v>
      </c>
      <c r="BK679" s="842"/>
      <c r="BL679" s="855" t="s">
        <v>3658</v>
      </c>
      <c r="BM679" s="855" t="s">
        <v>3659</v>
      </c>
      <c r="BN679" s="855" t="s">
        <v>3395</v>
      </c>
      <c r="BO679" s="855" t="s">
        <v>3660</v>
      </c>
      <c r="BP679" s="855" t="s">
        <v>3661</v>
      </c>
      <c r="BQ679" s="842"/>
      <c r="BR679" s="856" t="s">
        <v>430</v>
      </c>
    </row>
    <row r="680" spans="1:70" s="428" customFormat="1" x14ac:dyDescent="0.25">
      <c r="A680" s="345" t="s">
        <v>4074</v>
      </c>
      <c r="B680" s="373"/>
      <c r="C680" s="719">
        <v>45817</v>
      </c>
      <c r="D680" s="373"/>
      <c r="E680" s="346">
        <v>115.92</v>
      </c>
      <c r="F680" s="373"/>
      <c r="G680" s="347">
        <v>10.9679</v>
      </c>
      <c r="H680" s="374"/>
      <c r="I680" s="348">
        <v>0.97589999999999999</v>
      </c>
      <c r="J680" s="348">
        <v>4.2694999999999999</v>
      </c>
      <c r="K680" s="348">
        <v>5.1058000000000003</v>
      </c>
      <c r="L680" s="348">
        <v>11.962999999999999</v>
      </c>
      <c r="M680" s="348">
        <v>2.323</v>
      </c>
      <c r="N680" s="350">
        <v>10.559100000000001</v>
      </c>
      <c r="O680" s="348" t="s">
        <v>430</v>
      </c>
      <c r="P680" s="348" t="s">
        <v>430</v>
      </c>
      <c r="Q680" s="348" t="s">
        <v>430</v>
      </c>
      <c r="R680" s="348" t="s">
        <v>430</v>
      </c>
      <c r="S680" s="348">
        <v>19.502099999999999</v>
      </c>
      <c r="T680" s="348">
        <v>0.62939999999999996</v>
      </c>
      <c r="U680" s="348">
        <v>7.7439</v>
      </c>
      <c r="V680" s="348">
        <v>6.31</v>
      </c>
      <c r="W680" s="348">
        <v>3.0527000000000002</v>
      </c>
      <c r="X680" s="348">
        <v>9.4353999999999996</v>
      </c>
      <c r="Y680" s="374"/>
      <c r="Z680" s="346">
        <v>1</v>
      </c>
      <c r="AA680" s="346">
        <v>4</v>
      </c>
      <c r="AB680" s="346">
        <v>1</v>
      </c>
      <c r="AC680" s="346">
        <v>1</v>
      </c>
      <c r="AD680" s="346">
        <v>1</v>
      </c>
      <c r="AE680" s="346">
        <v>1</v>
      </c>
      <c r="AF680" s="346" t="s">
        <v>430</v>
      </c>
      <c r="AG680" s="346" t="s">
        <v>430</v>
      </c>
      <c r="AH680" s="346" t="s">
        <v>430</v>
      </c>
      <c r="AI680" s="346" t="s">
        <v>430</v>
      </c>
      <c r="AJ680" s="346">
        <v>1</v>
      </c>
      <c r="AK680" s="346">
        <v>1</v>
      </c>
      <c r="AL680" s="346">
        <v>1</v>
      </c>
      <c r="AM680" s="346">
        <v>1</v>
      </c>
      <c r="AN680" s="346">
        <v>4</v>
      </c>
      <c r="AO680" s="373"/>
      <c r="AP680" s="348" t="s">
        <v>430</v>
      </c>
      <c r="AQ680" s="348" t="s">
        <v>430</v>
      </c>
      <c r="AR680" s="348" t="s">
        <v>430</v>
      </c>
      <c r="AS680" s="348" t="s">
        <v>430</v>
      </c>
      <c r="AT680" s="348">
        <v>9.09</v>
      </c>
      <c r="AU680" s="351"/>
      <c r="AV680" s="346" t="s">
        <v>430</v>
      </c>
      <c r="AW680" s="346" t="s">
        <v>430</v>
      </c>
      <c r="AX680" s="346" t="s">
        <v>430</v>
      </c>
      <c r="AY680" s="346" t="s">
        <v>430</v>
      </c>
      <c r="AZ680" s="346">
        <v>1</v>
      </c>
      <c r="BA680" s="362"/>
      <c r="BB680" s="348">
        <v>13.081022518924801</v>
      </c>
      <c r="BC680" s="375">
        <v>0.90213113846817505</v>
      </c>
      <c r="BD680" s="375">
        <v>3.4456391801120097E-2</v>
      </c>
      <c r="BE680" s="375">
        <v>1.2022793152348401</v>
      </c>
      <c r="BF680" s="374"/>
      <c r="BG680" s="348">
        <v>19.669699999999999</v>
      </c>
      <c r="BH680" s="348">
        <v>30.085999999999999</v>
      </c>
      <c r="BI680" s="348">
        <v>50.244399999999999</v>
      </c>
      <c r="BJ680" s="348">
        <v>-1E-4</v>
      </c>
      <c r="BK680" s="373"/>
      <c r="BL680" s="372" t="s">
        <v>3663</v>
      </c>
      <c r="BM680" s="372" t="s">
        <v>3664</v>
      </c>
      <c r="BN680" s="372" t="s">
        <v>3665</v>
      </c>
      <c r="BO680" s="372" t="s">
        <v>3666</v>
      </c>
      <c r="BP680" s="372" t="s">
        <v>3667</v>
      </c>
      <c r="BQ680" s="373"/>
      <c r="BR680" s="354" t="s">
        <v>476</v>
      </c>
    </row>
    <row r="681" spans="1:70" s="428" customFormat="1" x14ac:dyDescent="0.25">
      <c r="A681" s="885" t="s">
        <v>93</v>
      </c>
      <c r="B681" s="402"/>
      <c r="C681" s="724"/>
      <c r="D681" s="402"/>
      <c r="E681" s="403"/>
      <c r="F681" s="402"/>
      <c r="G681" s="404"/>
      <c r="H681" s="406"/>
      <c r="I681" s="405">
        <v>0.71209999999999996</v>
      </c>
      <c r="J681" s="405">
        <v>4.9328000000000003</v>
      </c>
      <c r="K681" s="405">
        <v>4.4047000000000001</v>
      </c>
      <c r="L681" s="405">
        <v>8.0558999999999994</v>
      </c>
      <c r="M681" s="405">
        <v>-0.49309999999999998</v>
      </c>
      <c r="N681" s="407">
        <v>6.2565999999999997</v>
      </c>
      <c r="O681" s="405">
        <v>8.7215000000000007</v>
      </c>
      <c r="P681" s="405">
        <v>16.097100000000001</v>
      </c>
      <c r="Q681" s="405">
        <v>16.326499999999999</v>
      </c>
      <c r="R681" s="405" t="s">
        <v>430</v>
      </c>
      <c r="S681" s="405">
        <v>14.649100000000001</v>
      </c>
      <c r="T681" s="405">
        <v>-1.5538000000000001</v>
      </c>
      <c r="U681" s="405">
        <v>2.9801000000000002</v>
      </c>
      <c r="V681" s="405">
        <v>2.3046000000000002</v>
      </c>
      <c r="W681" s="405">
        <v>3.6122000000000001</v>
      </c>
      <c r="X681" s="405">
        <v>7.2000999999999999</v>
      </c>
      <c r="Y681" s="406"/>
      <c r="Z681" s="403">
        <v>3</v>
      </c>
      <c r="AA681" s="403">
        <v>4</v>
      </c>
      <c r="AB681" s="403">
        <v>4</v>
      </c>
      <c r="AC681" s="403">
        <v>4</v>
      </c>
      <c r="AD681" s="403">
        <v>3</v>
      </c>
      <c r="AE681" s="403">
        <v>2</v>
      </c>
      <c r="AF681" s="403">
        <v>1</v>
      </c>
      <c r="AG681" s="403">
        <v>1</v>
      </c>
      <c r="AH681" s="403">
        <v>1</v>
      </c>
      <c r="AI681" s="403">
        <v>0</v>
      </c>
      <c r="AJ681" s="403">
        <v>4</v>
      </c>
      <c r="AK681" s="403">
        <v>3</v>
      </c>
      <c r="AL681" s="403">
        <v>3</v>
      </c>
      <c r="AM681" s="403">
        <v>2</v>
      </c>
      <c r="AN681" s="403">
        <v>4</v>
      </c>
      <c r="AO681" s="402"/>
      <c r="AP681" s="405" t="s">
        <v>430</v>
      </c>
      <c r="AQ681" s="405">
        <v>18.05</v>
      </c>
      <c r="AR681" s="405">
        <v>13.79</v>
      </c>
      <c r="AS681" s="405">
        <v>9.8000000000000007</v>
      </c>
      <c r="AT681" s="405">
        <v>5.375</v>
      </c>
      <c r="AU681" s="408"/>
      <c r="AV681" s="403">
        <v>0</v>
      </c>
      <c r="AW681" s="403">
        <v>1</v>
      </c>
      <c r="AX681" s="403">
        <v>1</v>
      </c>
      <c r="AY681" s="403">
        <v>1</v>
      </c>
      <c r="AZ681" s="403">
        <v>2</v>
      </c>
      <c r="BA681" s="409"/>
      <c r="BB681" s="405"/>
      <c r="BC681" s="410"/>
      <c r="BD681" s="410"/>
      <c r="BE681" s="410"/>
      <c r="BF681" s="406"/>
      <c r="BG681" s="405"/>
      <c r="BH681" s="405"/>
      <c r="BI681" s="405"/>
      <c r="BJ681" s="405"/>
      <c r="BK681" s="402"/>
      <c r="BL681" s="401"/>
      <c r="BM681" s="401"/>
      <c r="BN681" s="401"/>
      <c r="BO681" s="401"/>
      <c r="BP681" s="401"/>
      <c r="BQ681" s="402"/>
      <c r="BR681" s="411"/>
    </row>
    <row r="682" spans="1:70" s="428" customFormat="1" x14ac:dyDescent="0.25">
      <c r="A682" s="886" t="s">
        <v>94</v>
      </c>
      <c r="B682" s="373"/>
      <c r="C682" s="719"/>
      <c r="D682" s="373"/>
      <c r="E682" s="346"/>
      <c r="F682" s="373"/>
      <c r="G682" s="347"/>
      <c r="H682" s="374"/>
      <c r="I682" s="348">
        <v>0.97589999999999999</v>
      </c>
      <c r="J682" s="348">
        <v>5.6582999999999997</v>
      </c>
      <c r="K682" s="348">
        <v>5.1058000000000003</v>
      </c>
      <c r="L682" s="348">
        <v>11.962999999999999</v>
      </c>
      <c r="M682" s="348">
        <v>2.323</v>
      </c>
      <c r="N682" s="350">
        <v>10.559100000000001</v>
      </c>
      <c r="O682" s="348">
        <v>8.7215000000000007</v>
      </c>
      <c r="P682" s="348">
        <v>16.097100000000001</v>
      </c>
      <c r="Q682" s="348">
        <v>16.326499999999999</v>
      </c>
      <c r="R682" s="348" t="s">
        <v>430</v>
      </c>
      <c r="S682" s="348">
        <v>19.502099999999999</v>
      </c>
      <c r="T682" s="348">
        <v>0.62939999999999996</v>
      </c>
      <c r="U682" s="348">
        <v>7.7439</v>
      </c>
      <c r="V682" s="348">
        <v>6.31</v>
      </c>
      <c r="W682" s="348">
        <v>4.3101000000000003</v>
      </c>
      <c r="X682" s="348">
        <v>18.9251</v>
      </c>
      <c r="Y682" s="374"/>
      <c r="Z682" s="346"/>
      <c r="AA682" s="346"/>
      <c r="AB682" s="346"/>
      <c r="AC682" s="346"/>
      <c r="AD682" s="346"/>
      <c r="AE682" s="346"/>
      <c r="AF682" s="346"/>
      <c r="AG682" s="346"/>
      <c r="AH682" s="346"/>
      <c r="AI682" s="346"/>
      <c r="AJ682" s="346"/>
      <c r="AK682" s="346"/>
      <c r="AL682" s="346"/>
      <c r="AM682" s="346"/>
      <c r="AN682" s="346"/>
      <c r="AO682" s="373"/>
      <c r="AP682" s="348" t="s">
        <v>430</v>
      </c>
      <c r="AQ682" s="348">
        <v>18.05</v>
      </c>
      <c r="AR682" s="348">
        <v>13.79</v>
      </c>
      <c r="AS682" s="348">
        <v>9.8000000000000007</v>
      </c>
      <c r="AT682" s="348">
        <v>9.09</v>
      </c>
      <c r="AU682" s="351"/>
      <c r="AV682" s="346"/>
      <c r="AW682" s="346"/>
      <c r="AX682" s="346"/>
      <c r="AY682" s="346"/>
      <c r="AZ682" s="346"/>
      <c r="BA682" s="362"/>
      <c r="BB682" s="348"/>
      <c r="BC682" s="375"/>
      <c r="BD682" s="375"/>
      <c r="BE682" s="375"/>
      <c r="BF682" s="374"/>
      <c r="BG682" s="348"/>
      <c r="BH682" s="348"/>
      <c r="BI682" s="348"/>
      <c r="BJ682" s="348"/>
      <c r="BK682" s="373"/>
      <c r="BL682" s="372"/>
      <c r="BM682" s="372"/>
      <c r="BN682" s="372"/>
      <c r="BO682" s="372"/>
      <c r="BP682" s="372"/>
      <c r="BQ682" s="373"/>
      <c r="BR682" s="354"/>
    </row>
    <row r="683" spans="1:70" s="428" customFormat="1" x14ac:dyDescent="0.25">
      <c r="A683" s="886" t="s">
        <v>95</v>
      </c>
      <c r="B683" s="373"/>
      <c r="C683" s="719"/>
      <c r="D683" s="373"/>
      <c r="E683" s="346"/>
      <c r="F683" s="373"/>
      <c r="G683" s="347"/>
      <c r="H683" s="374"/>
      <c r="I683" s="348">
        <v>0.51759999999999995</v>
      </c>
      <c r="J683" s="348">
        <v>4.2694999999999999</v>
      </c>
      <c r="K683" s="348">
        <v>3.7393000000000001</v>
      </c>
      <c r="L683" s="348">
        <v>3.7863000000000002</v>
      </c>
      <c r="M683" s="348">
        <v>-2.7054</v>
      </c>
      <c r="N683" s="350">
        <v>1.9540999999999999</v>
      </c>
      <c r="O683" s="348">
        <v>8.7215000000000007</v>
      </c>
      <c r="P683" s="348">
        <v>16.097100000000001</v>
      </c>
      <c r="Q683" s="348">
        <v>16.326499999999999</v>
      </c>
      <c r="R683" s="348" t="s">
        <v>430</v>
      </c>
      <c r="S683" s="348">
        <v>7.9043999999999999</v>
      </c>
      <c r="T683" s="348">
        <v>-2.7808000000000002</v>
      </c>
      <c r="U683" s="348">
        <v>-1.1202000000000001</v>
      </c>
      <c r="V683" s="348">
        <v>-1.7009000000000001</v>
      </c>
      <c r="W683" s="348">
        <v>3.0527000000000002</v>
      </c>
      <c r="X683" s="348">
        <v>-2.9</v>
      </c>
      <c r="Y683" s="374"/>
      <c r="Z683" s="346"/>
      <c r="AA683" s="346"/>
      <c r="AB683" s="346"/>
      <c r="AC683" s="346"/>
      <c r="AD683" s="346"/>
      <c r="AE683" s="346"/>
      <c r="AF683" s="346"/>
      <c r="AG683" s="346"/>
      <c r="AH683" s="346"/>
      <c r="AI683" s="346"/>
      <c r="AJ683" s="346"/>
      <c r="AK683" s="346"/>
      <c r="AL683" s="346"/>
      <c r="AM683" s="346"/>
      <c r="AN683" s="346"/>
      <c r="AO683" s="373"/>
      <c r="AP683" s="348" t="s">
        <v>430</v>
      </c>
      <c r="AQ683" s="348">
        <v>18.05</v>
      </c>
      <c r="AR683" s="348">
        <v>13.79</v>
      </c>
      <c r="AS683" s="348">
        <v>9.8000000000000007</v>
      </c>
      <c r="AT683" s="348">
        <v>1.66</v>
      </c>
      <c r="AU683" s="351"/>
      <c r="AV683" s="346"/>
      <c r="AW683" s="346"/>
      <c r="AX683" s="346"/>
      <c r="AY683" s="346"/>
      <c r="AZ683" s="346"/>
      <c r="BA683" s="362"/>
      <c r="BB683" s="348"/>
      <c r="BC683" s="375"/>
      <c r="BD683" s="375"/>
      <c r="BE683" s="375"/>
      <c r="BF683" s="374"/>
      <c r="BG683" s="348"/>
      <c r="BH683" s="348"/>
      <c r="BI683" s="348"/>
      <c r="BJ683" s="348"/>
      <c r="BK683" s="373"/>
      <c r="BL683" s="372"/>
      <c r="BM683" s="372"/>
      <c r="BN683" s="372"/>
      <c r="BO683" s="372"/>
      <c r="BP683" s="372"/>
      <c r="BQ683" s="373"/>
      <c r="BR683" s="354"/>
    </row>
    <row r="684" spans="1:70" s="428" customFormat="1" x14ac:dyDescent="0.25">
      <c r="A684" s="887" t="s">
        <v>96</v>
      </c>
      <c r="B684" s="413"/>
      <c r="C684" s="725"/>
      <c r="D684" s="413"/>
      <c r="E684" s="414"/>
      <c r="F684" s="413"/>
      <c r="G684" s="415"/>
      <c r="H684" s="417"/>
      <c r="I684" s="416">
        <v>0.64280000000000004</v>
      </c>
      <c r="J684" s="416">
        <v>4.9017499999999998</v>
      </c>
      <c r="K684" s="416">
        <v>4.3868499999999999</v>
      </c>
      <c r="L684" s="416">
        <v>8.23705</v>
      </c>
      <c r="M684" s="416">
        <v>-1.0969</v>
      </c>
      <c r="N684" s="418">
        <v>6.2565999999999997</v>
      </c>
      <c r="O684" s="416">
        <v>8.7215000000000007</v>
      </c>
      <c r="P684" s="416">
        <v>16.097100000000001</v>
      </c>
      <c r="Q684" s="416">
        <v>16.326499999999999</v>
      </c>
      <c r="R684" s="416" t="s">
        <v>430</v>
      </c>
      <c r="S684" s="416">
        <v>15.594900000000001</v>
      </c>
      <c r="T684" s="416">
        <v>-2.6454</v>
      </c>
      <c r="U684" s="416">
        <v>0.59830000000000005</v>
      </c>
      <c r="V684" s="416">
        <v>-1.7009000000000001</v>
      </c>
      <c r="W684" s="416">
        <v>3.5430999999999999</v>
      </c>
      <c r="X684" s="416">
        <v>6.3876999999999997</v>
      </c>
      <c r="Y684" s="417"/>
      <c r="Z684" s="414"/>
      <c r="AA684" s="414"/>
      <c r="AB684" s="414"/>
      <c r="AC684" s="414"/>
      <c r="AD684" s="414"/>
      <c r="AE684" s="414"/>
      <c r="AF684" s="414"/>
      <c r="AG684" s="414"/>
      <c r="AH684" s="414"/>
      <c r="AI684" s="414"/>
      <c r="AJ684" s="414"/>
      <c r="AK684" s="414"/>
      <c r="AL684" s="414"/>
      <c r="AM684" s="414"/>
      <c r="AN684" s="414"/>
      <c r="AO684" s="413"/>
      <c r="AP684" s="416" t="s">
        <v>430</v>
      </c>
      <c r="AQ684" s="416">
        <v>18.05</v>
      </c>
      <c r="AR684" s="416">
        <v>13.79</v>
      </c>
      <c r="AS684" s="416">
        <v>9.8000000000000007</v>
      </c>
      <c r="AT684" s="416">
        <v>5.38</v>
      </c>
      <c r="AU684" s="419"/>
      <c r="AV684" s="414"/>
      <c r="AW684" s="414"/>
      <c r="AX684" s="414"/>
      <c r="AY684" s="414"/>
      <c r="AZ684" s="414"/>
      <c r="BA684" s="420"/>
      <c r="BB684" s="416"/>
      <c r="BC684" s="421"/>
      <c r="BD684" s="421"/>
      <c r="BE684" s="421"/>
      <c r="BF684" s="417"/>
      <c r="BG684" s="416"/>
      <c r="BH684" s="416"/>
      <c r="BI684" s="416"/>
      <c r="BJ684" s="416"/>
      <c r="BK684" s="413"/>
      <c r="BL684" s="412"/>
      <c r="BM684" s="412"/>
      <c r="BN684" s="412"/>
      <c r="BO684" s="412"/>
      <c r="BP684" s="412"/>
      <c r="BQ684" s="413"/>
      <c r="BR684" s="422"/>
    </row>
    <row r="685" spans="1:70" s="428" customFormat="1" ht="14.5" customHeight="1" x14ac:dyDescent="0.35">
      <c r="A685" s="874" t="s">
        <v>4075</v>
      </c>
      <c r="B685" s="862"/>
      <c r="C685" s="863"/>
      <c r="D685" s="862"/>
      <c r="E685" s="864"/>
      <c r="F685" s="862"/>
      <c r="G685" s="865"/>
      <c r="H685" s="867"/>
      <c r="I685" s="866"/>
      <c r="J685" s="866"/>
      <c r="K685" s="866"/>
      <c r="L685" s="866"/>
      <c r="M685" s="866"/>
      <c r="N685" s="868"/>
      <c r="O685" s="866"/>
      <c r="P685" s="866"/>
      <c r="Q685" s="866"/>
      <c r="R685" s="866"/>
      <c r="S685" s="866"/>
      <c r="T685" s="866"/>
      <c r="U685" s="866"/>
      <c r="V685" s="866"/>
      <c r="W685" s="866"/>
      <c r="X685" s="866"/>
      <c r="Y685" s="867"/>
      <c r="Z685" s="864"/>
      <c r="AA685" s="864"/>
      <c r="AB685" s="864"/>
      <c r="AC685" s="864"/>
      <c r="AD685" s="864"/>
      <c r="AE685" s="864"/>
      <c r="AF685" s="864"/>
      <c r="AG685" s="864"/>
      <c r="AH685" s="864"/>
      <c r="AI685" s="864"/>
      <c r="AJ685" s="864"/>
      <c r="AK685" s="864"/>
      <c r="AL685" s="864"/>
      <c r="AM685" s="864"/>
      <c r="AN685" s="864"/>
      <c r="AO685" s="862"/>
      <c r="AP685" s="866"/>
      <c r="AQ685" s="866"/>
      <c r="AR685" s="866"/>
      <c r="AS685" s="866"/>
      <c r="AT685" s="866"/>
      <c r="AU685" s="869"/>
      <c r="AV685" s="864"/>
      <c r="AW685" s="864"/>
      <c r="AX685" s="864"/>
      <c r="AY685" s="864"/>
      <c r="AZ685" s="864"/>
      <c r="BA685" s="870"/>
      <c r="BB685" s="866"/>
      <c r="BC685" s="871"/>
      <c r="BD685" s="871"/>
      <c r="BE685" s="871"/>
      <c r="BF685" s="867"/>
      <c r="BG685" s="866"/>
      <c r="BH685" s="866"/>
      <c r="BI685" s="866"/>
      <c r="BJ685" s="866"/>
      <c r="BK685" s="862"/>
      <c r="BL685" s="872"/>
      <c r="BM685" s="872"/>
      <c r="BN685" s="872"/>
      <c r="BO685" s="872"/>
      <c r="BP685" s="872"/>
      <c r="BQ685" s="862"/>
      <c r="BR685" s="873"/>
    </row>
    <row r="686" spans="1:70" s="428" customFormat="1" x14ac:dyDescent="0.25">
      <c r="A686" s="345" t="s">
        <v>4076</v>
      </c>
      <c r="B686" s="373"/>
      <c r="C686" s="719">
        <v>41275</v>
      </c>
      <c r="D686" s="373"/>
      <c r="E686" s="346">
        <v>3761.12</v>
      </c>
      <c r="F686" s="373"/>
      <c r="G686" s="347">
        <v>414.50630000000001</v>
      </c>
      <c r="H686" s="374"/>
      <c r="I686" s="348">
        <v>2.2499999999999999E-2</v>
      </c>
      <c r="J686" s="348">
        <v>2.7381000000000002</v>
      </c>
      <c r="K686" s="348">
        <v>0.71679999999999999</v>
      </c>
      <c r="L686" s="348">
        <v>2.6377999999999999</v>
      </c>
      <c r="M686" s="348">
        <v>-6.5027999999999997</v>
      </c>
      <c r="N686" s="350">
        <v>-4.4595000000000002</v>
      </c>
      <c r="O686" s="348">
        <v>-3.9834000000000001</v>
      </c>
      <c r="P686" s="348">
        <v>6.9591000000000003</v>
      </c>
      <c r="Q686" s="348">
        <v>9.2078000000000007</v>
      </c>
      <c r="R686" s="348">
        <v>12.2598</v>
      </c>
      <c r="S686" s="348">
        <v>7.5388000000000002</v>
      </c>
      <c r="T686" s="348">
        <v>-7.2088000000000001</v>
      </c>
      <c r="U686" s="348">
        <v>-3.5045000000000002</v>
      </c>
      <c r="V686" s="348">
        <v>-6.0015000000000001</v>
      </c>
      <c r="W686" s="348">
        <v>-0.30030000000000001</v>
      </c>
      <c r="X686" s="348">
        <v>13.708399999999999</v>
      </c>
      <c r="Y686" s="374"/>
      <c r="Z686" s="346">
        <v>3</v>
      </c>
      <c r="AA686" s="346">
        <v>4</v>
      </c>
      <c r="AB686" s="346">
        <v>4</v>
      </c>
      <c r="AC686" s="346">
        <v>4</v>
      </c>
      <c r="AD686" s="346">
        <v>4</v>
      </c>
      <c r="AE686" s="346">
        <v>3</v>
      </c>
      <c r="AF686" s="346">
        <v>2</v>
      </c>
      <c r="AG686" s="346">
        <v>2</v>
      </c>
      <c r="AH686" s="346">
        <v>2</v>
      </c>
      <c r="AI686" s="346">
        <v>2</v>
      </c>
      <c r="AJ686" s="346">
        <v>4</v>
      </c>
      <c r="AK686" s="346">
        <v>4</v>
      </c>
      <c r="AL686" s="346">
        <v>3</v>
      </c>
      <c r="AM686" s="346">
        <v>3</v>
      </c>
      <c r="AN686" s="346">
        <v>4</v>
      </c>
      <c r="AO686" s="373"/>
      <c r="AP686" s="348">
        <v>11.81</v>
      </c>
      <c r="AQ686" s="348">
        <v>10.85</v>
      </c>
      <c r="AR686" s="348">
        <v>5.45</v>
      </c>
      <c r="AS686" s="348">
        <v>-0.43</v>
      </c>
      <c r="AT686" s="348">
        <v>-7.85</v>
      </c>
      <c r="AU686" s="351"/>
      <c r="AV686" s="346">
        <v>2</v>
      </c>
      <c r="AW686" s="346">
        <v>2</v>
      </c>
      <c r="AX686" s="346">
        <v>2</v>
      </c>
      <c r="AY686" s="346">
        <v>2</v>
      </c>
      <c r="AZ686" s="346">
        <v>3</v>
      </c>
      <c r="BA686" s="362"/>
      <c r="BB686" s="348">
        <v>12.6724497167518</v>
      </c>
      <c r="BC686" s="375">
        <v>0.83862546501857005</v>
      </c>
      <c r="BD686" s="375">
        <v>2.6250358334983698E-2</v>
      </c>
      <c r="BE686" s="375">
        <v>-7.9914539484793198E-2</v>
      </c>
      <c r="BF686" s="374"/>
      <c r="BG686" s="348">
        <v>51.981000000000002</v>
      </c>
      <c r="BH686" s="348">
        <v>29.000299999999999</v>
      </c>
      <c r="BI686" s="348">
        <v>16.262899999999998</v>
      </c>
      <c r="BJ686" s="348">
        <v>2.7557999999999998</v>
      </c>
      <c r="BK686" s="373"/>
      <c r="BL686" s="372" t="s">
        <v>3670</v>
      </c>
      <c r="BM686" s="372" t="s">
        <v>3671</v>
      </c>
      <c r="BN686" s="372" t="s">
        <v>3672</v>
      </c>
      <c r="BO686" s="372" t="s">
        <v>3673</v>
      </c>
      <c r="BP686" s="372" t="s">
        <v>3674</v>
      </c>
      <c r="BQ686" s="373"/>
      <c r="BR686" s="354" t="s">
        <v>602</v>
      </c>
    </row>
    <row r="687" spans="1:70" s="428" customFormat="1" x14ac:dyDescent="0.25">
      <c r="A687" s="345" t="s">
        <v>4077</v>
      </c>
      <c r="B687" s="373"/>
      <c r="C687" s="719">
        <v>41275</v>
      </c>
      <c r="D687" s="373"/>
      <c r="E687" s="346">
        <v>413.59300000000002</v>
      </c>
      <c r="F687" s="373"/>
      <c r="G687" s="347">
        <v>143.71</v>
      </c>
      <c r="H687" s="374"/>
      <c r="I687" s="348">
        <v>-9.7299999999999998E-2</v>
      </c>
      <c r="J687" s="348">
        <v>4.4631999999999996</v>
      </c>
      <c r="K687" s="348">
        <v>2.6427</v>
      </c>
      <c r="L687" s="348">
        <v>6.1844000000000001</v>
      </c>
      <c r="M687" s="348">
        <v>-1.0329999999999999</v>
      </c>
      <c r="N687" s="350">
        <v>0.94830000000000003</v>
      </c>
      <c r="O687" s="348">
        <v>0.6109</v>
      </c>
      <c r="P687" s="348">
        <v>14.2064</v>
      </c>
      <c r="Q687" s="348">
        <v>11.391999999999999</v>
      </c>
      <c r="R687" s="348">
        <v>13.679399999999999</v>
      </c>
      <c r="S687" s="348">
        <v>10.930099999999999</v>
      </c>
      <c r="T687" s="348">
        <v>-1.9044000000000001</v>
      </c>
      <c r="U687" s="348">
        <v>3.1732</v>
      </c>
      <c r="V687" s="348">
        <v>-1.7165999999999999</v>
      </c>
      <c r="W687" s="348">
        <v>1.1686000000000001</v>
      </c>
      <c r="X687" s="348">
        <v>14.4049</v>
      </c>
      <c r="Y687" s="374"/>
      <c r="Z687" s="346">
        <v>4</v>
      </c>
      <c r="AA687" s="346">
        <v>3</v>
      </c>
      <c r="AB687" s="346">
        <v>3</v>
      </c>
      <c r="AC687" s="346">
        <v>3</v>
      </c>
      <c r="AD687" s="346">
        <v>3</v>
      </c>
      <c r="AE687" s="346">
        <v>1</v>
      </c>
      <c r="AF687" s="346">
        <v>1</v>
      </c>
      <c r="AG687" s="346">
        <v>1</v>
      </c>
      <c r="AH687" s="346">
        <v>1</v>
      </c>
      <c r="AI687" s="346">
        <v>1</v>
      </c>
      <c r="AJ687" s="346">
        <v>3</v>
      </c>
      <c r="AK687" s="346">
        <v>3</v>
      </c>
      <c r="AL687" s="346">
        <v>1</v>
      </c>
      <c r="AM687" s="346">
        <v>1</v>
      </c>
      <c r="AN687" s="346">
        <v>3</v>
      </c>
      <c r="AO687" s="373"/>
      <c r="AP687" s="348">
        <v>13.65</v>
      </c>
      <c r="AQ687" s="348">
        <v>13.43</v>
      </c>
      <c r="AR687" s="348">
        <v>10.09</v>
      </c>
      <c r="AS687" s="348">
        <v>4.8099999999999996</v>
      </c>
      <c r="AT687" s="348">
        <v>1.17</v>
      </c>
      <c r="AU687" s="351"/>
      <c r="AV687" s="346">
        <v>1</v>
      </c>
      <c r="AW687" s="346">
        <v>1</v>
      </c>
      <c r="AX687" s="346">
        <v>1</v>
      </c>
      <c r="AY687" s="346">
        <v>1</v>
      </c>
      <c r="AZ687" s="346">
        <v>1</v>
      </c>
      <c r="BA687" s="362"/>
      <c r="BB687" s="348">
        <v>13.384050240731799</v>
      </c>
      <c r="BC687" s="375">
        <v>0</v>
      </c>
      <c r="BD687" s="375">
        <v>6.7556575838909505E-2</v>
      </c>
      <c r="BE687" s="375" t="s">
        <v>430</v>
      </c>
      <c r="BF687" s="374"/>
      <c r="BG687" s="348">
        <v>42.514200000000002</v>
      </c>
      <c r="BH687" s="348">
        <v>35.782499999999999</v>
      </c>
      <c r="BI687" s="348">
        <v>18.967500000000001</v>
      </c>
      <c r="BJ687" s="348">
        <v>2.7357999999999998</v>
      </c>
      <c r="BK687" s="373"/>
      <c r="BL687" s="372" t="s">
        <v>3676</v>
      </c>
      <c r="BM687" s="372" t="s">
        <v>3677</v>
      </c>
      <c r="BN687" s="372" t="s">
        <v>3678</v>
      </c>
      <c r="BO687" s="372" t="s">
        <v>3679</v>
      </c>
      <c r="BP687" s="372" t="s">
        <v>3680</v>
      </c>
      <c r="BQ687" s="373"/>
      <c r="BR687" s="354" t="s">
        <v>904</v>
      </c>
    </row>
    <row r="688" spans="1:70" s="428" customFormat="1" x14ac:dyDescent="0.25">
      <c r="A688" s="345" t="s">
        <v>4078</v>
      </c>
      <c r="B688" s="373"/>
      <c r="C688" s="719">
        <v>45646</v>
      </c>
      <c r="D688" s="373"/>
      <c r="E688" s="346">
        <v>111.35</v>
      </c>
      <c r="F688" s="373"/>
      <c r="G688" s="347">
        <v>9.7899999999999991</v>
      </c>
      <c r="H688" s="374"/>
      <c r="I688" s="348">
        <v>0.4103</v>
      </c>
      <c r="J688" s="348">
        <v>4.8179999999999996</v>
      </c>
      <c r="K688" s="348">
        <v>3.9278</v>
      </c>
      <c r="L688" s="348">
        <v>7.5823999999999998</v>
      </c>
      <c r="M688" s="348">
        <v>-0.40689999999999998</v>
      </c>
      <c r="N688" s="350">
        <v>-1.3105</v>
      </c>
      <c r="O688" s="348" t="s">
        <v>430</v>
      </c>
      <c r="P688" s="348" t="s">
        <v>430</v>
      </c>
      <c r="Q688" s="348" t="s">
        <v>430</v>
      </c>
      <c r="R688" s="348" t="s">
        <v>430</v>
      </c>
      <c r="S688" s="348">
        <v>13.3102</v>
      </c>
      <c r="T688" s="348">
        <v>-0.91090000000000004</v>
      </c>
      <c r="U688" s="348">
        <v>-0.30549999999999999</v>
      </c>
      <c r="V688" s="348">
        <v>-3.4517000000000002</v>
      </c>
      <c r="W688" s="348">
        <v>1.4508000000000001</v>
      </c>
      <c r="X688" s="348">
        <v>-1.4113</v>
      </c>
      <c r="Y688" s="374"/>
      <c r="Z688" s="346">
        <v>2</v>
      </c>
      <c r="AA688" s="346">
        <v>2</v>
      </c>
      <c r="AB688" s="346">
        <v>2</v>
      </c>
      <c r="AC688" s="346">
        <v>2</v>
      </c>
      <c r="AD688" s="346">
        <v>2</v>
      </c>
      <c r="AE688" s="346">
        <v>2</v>
      </c>
      <c r="AF688" s="346" t="s">
        <v>430</v>
      </c>
      <c r="AG688" s="346" t="s">
        <v>430</v>
      </c>
      <c r="AH688" s="346" t="s">
        <v>430</v>
      </c>
      <c r="AI688" s="346" t="s">
        <v>430</v>
      </c>
      <c r="AJ688" s="346">
        <v>2</v>
      </c>
      <c r="AK688" s="346">
        <v>2</v>
      </c>
      <c r="AL688" s="346">
        <v>2</v>
      </c>
      <c r="AM688" s="346">
        <v>2</v>
      </c>
      <c r="AN688" s="346">
        <v>2</v>
      </c>
      <c r="AO688" s="373"/>
      <c r="AP688" s="348" t="s">
        <v>430</v>
      </c>
      <c r="AQ688" s="348" t="s">
        <v>430</v>
      </c>
      <c r="AR688" s="348" t="s">
        <v>430</v>
      </c>
      <c r="AS688" s="348" t="s">
        <v>430</v>
      </c>
      <c r="AT688" s="348">
        <v>-0.49</v>
      </c>
      <c r="AU688" s="351"/>
      <c r="AV688" s="346" t="s">
        <v>430</v>
      </c>
      <c r="AW688" s="346" t="s">
        <v>430</v>
      </c>
      <c r="AX688" s="346" t="s">
        <v>430</v>
      </c>
      <c r="AY688" s="346" t="s">
        <v>430</v>
      </c>
      <c r="AZ688" s="346">
        <v>2</v>
      </c>
      <c r="BA688" s="362"/>
      <c r="BB688" s="348">
        <v>13.2725872718158</v>
      </c>
      <c r="BC688" s="375">
        <v>0.96418999228975599</v>
      </c>
      <c r="BD688" s="375">
        <v>-2.9035655189411199E-2</v>
      </c>
      <c r="BE688" s="375">
        <v>8.0331181331912305E-2</v>
      </c>
      <c r="BF688" s="374"/>
      <c r="BG688" s="348">
        <v>31.340800000000002</v>
      </c>
      <c r="BH688" s="348">
        <v>21.145099999999999</v>
      </c>
      <c r="BI688" s="348">
        <v>38.937199999999997</v>
      </c>
      <c r="BJ688" s="348">
        <v>8.5769000000000002</v>
      </c>
      <c r="BK688" s="373"/>
      <c r="BL688" s="372" t="s">
        <v>3682</v>
      </c>
      <c r="BM688" s="372" t="s">
        <v>3683</v>
      </c>
      <c r="BN688" s="372" t="s">
        <v>3684</v>
      </c>
      <c r="BO688" s="372" t="s">
        <v>3685</v>
      </c>
      <c r="BP688" s="372" t="s">
        <v>3686</v>
      </c>
      <c r="BQ688" s="373"/>
      <c r="BR688" s="354" t="s">
        <v>443</v>
      </c>
    </row>
    <row r="689" spans="1:70" s="428" customFormat="1" x14ac:dyDescent="0.25">
      <c r="A689" s="345" t="s">
        <v>4079</v>
      </c>
      <c r="B689" s="373"/>
      <c r="C689" s="719">
        <v>45944</v>
      </c>
      <c r="D689" s="373"/>
      <c r="E689" s="346">
        <v>38.749099999999999</v>
      </c>
      <c r="F689" s="373"/>
      <c r="G689" s="347">
        <v>9.9018999999999995</v>
      </c>
      <c r="H689" s="374"/>
      <c r="I689" s="348">
        <v>0.96660000000000001</v>
      </c>
      <c r="J689" s="348">
        <v>5.4347000000000003</v>
      </c>
      <c r="K689" s="348">
        <v>4.7276999999999996</v>
      </c>
      <c r="L689" s="348">
        <v>9.0252999999999997</v>
      </c>
      <c r="M689" s="348">
        <v>0.70579999999999998</v>
      </c>
      <c r="N689" s="350" t="s">
        <v>430</v>
      </c>
      <c r="O689" s="348" t="s">
        <v>430</v>
      </c>
      <c r="P689" s="348" t="s">
        <v>430</v>
      </c>
      <c r="Q689" s="348" t="s">
        <v>430</v>
      </c>
      <c r="R689" s="348" t="s">
        <v>430</v>
      </c>
      <c r="S689" s="348">
        <v>14.5801</v>
      </c>
      <c r="T689" s="348">
        <v>-1.01E-2</v>
      </c>
      <c r="U689" s="348" t="s">
        <v>430</v>
      </c>
      <c r="V689" s="348" t="s">
        <v>430</v>
      </c>
      <c r="W689" s="348">
        <v>2.1878000000000002</v>
      </c>
      <c r="X689" s="348">
        <v>-0.98099999999999998</v>
      </c>
      <c r="Y689" s="374"/>
      <c r="Z689" s="346">
        <v>1</v>
      </c>
      <c r="AA689" s="346">
        <v>1</v>
      </c>
      <c r="AB689" s="346">
        <v>1</v>
      </c>
      <c r="AC689" s="346">
        <v>1</v>
      </c>
      <c r="AD689" s="346">
        <v>1</v>
      </c>
      <c r="AE689" s="346" t="s">
        <v>430</v>
      </c>
      <c r="AF689" s="346" t="s">
        <v>430</v>
      </c>
      <c r="AG689" s="346" t="s">
        <v>430</v>
      </c>
      <c r="AH689" s="346" t="s">
        <v>430</v>
      </c>
      <c r="AI689" s="346" t="s">
        <v>430</v>
      </c>
      <c r="AJ689" s="346">
        <v>1</v>
      </c>
      <c r="AK689" s="346">
        <v>1</v>
      </c>
      <c r="AL689" s="346" t="s">
        <v>430</v>
      </c>
      <c r="AM689" s="346" t="s">
        <v>430</v>
      </c>
      <c r="AN689" s="346">
        <v>1</v>
      </c>
      <c r="AO689" s="373"/>
      <c r="AP689" s="348" t="s">
        <v>430</v>
      </c>
      <c r="AQ689" s="348" t="s">
        <v>430</v>
      </c>
      <c r="AR689" s="348" t="s">
        <v>430</v>
      </c>
      <c r="AS689" s="348" t="s">
        <v>430</v>
      </c>
      <c r="AT689" s="348" t="s">
        <v>430</v>
      </c>
      <c r="AU689" s="351"/>
      <c r="AV689" s="346" t="s">
        <v>430</v>
      </c>
      <c r="AW689" s="346" t="s">
        <v>430</v>
      </c>
      <c r="AX689" s="346" t="s">
        <v>430</v>
      </c>
      <c r="AY689" s="346" t="s">
        <v>430</v>
      </c>
      <c r="AZ689" s="346" t="s">
        <v>430</v>
      </c>
      <c r="BA689" s="362"/>
      <c r="BB689" s="348">
        <v>13.9501838052546</v>
      </c>
      <c r="BC689" s="375">
        <v>1.0459444646777001</v>
      </c>
      <c r="BD689" s="375">
        <v>-3.7216681912386501E-2</v>
      </c>
      <c r="BE689" s="375">
        <v>4.5738912614199399E-2</v>
      </c>
      <c r="BF689" s="374"/>
      <c r="BG689" s="348">
        <v>38.911999999999999</v>
      </c>
      <c r="BH689" s="348">
        <v>30.405100000000001</v>
      </c>
      <c r="BI689" s="348">
        <v>26.529699999999998</v>
      </c>
      <c r="BJ689" s="348">
        <v>4.1532</v>
      </c>
      <c r="BK689" s="373"/>
      <c r="BL689" s="372" t="s">
        <v>3688</v>
      </c>
      <c r="BM689" s="372" t="s">
        <v>3689</v>
      </c>
      <c r="BN689" s="372" t="s">
        <v>3690</v>
      </c>
      <c r="BO689" s="372" t="s">
        <v>3161</v>
      </c>
      <c r="BP689" s="372" t="s">
        <v>2872</v>
      </c>
      <c r="BQ689" s="373"/>
      <c r="BR689" s="354" t="s">
        <v>463</v>
      </c>
    </row>
    <row r="690" spans="1:70" s="428" customFormat="1" x14ac:dyDescent="0.25">
      <c r="A690" s="885" t="s">
        <v>93</v>
      </c>
      <c r="B690" s="402"/>
      <c r="C690" s="724"/>
      <c r="D690" s="402"/>
      <c r="E690" s="403"/>
      <c r="F690" s="402"/>
      <c r="G690" s="404"/>
      <c r="H690" s="406"/>
      <c r="I690" s="405">
        <v>0.32550000000000001</v>
      </c>
      <c r="J690" s="405">
        <v>4.3635000000000002</v>
      </c>
      <c r="K690" s="405">
        <v>3.0038</v>
      </c>
      <c r="L690" s="405">
        <v>6.3574999999999999</v>
      </c>
      <c r="M690" s="405">
        <v>-1.8091999999999999</v>
      </c>
      <c r="N690" s="407">
        <v>-1.6072</v>
      </c>
      <c r="O690" s="405">
        <v>-1.6862999999999999</v>
      </c>
      <c r="P690" s="405">
        <v>10.582800000000001</v>
      </c>
      <c r="Q690" s="405">
        <v>10.299899999999999</v>
      </c>
      <c r="R690" s="405">
        <v>12.9696</v>
      </c>
      <c r="S690" s="405">
        <v>11.5898</v>
      </c>
      <c r="T690" s="405">
        <v>-2.5085999999999999</v>
      </c>
      <c r="U690" s="405">
        <v>-0.21229999999999999</v>
      </c>
      <c r="V690" s="405">
        <v>-3.7231999999999998</v>
      </c>
      <c r="W690" s="405">
        <v>1.1267</v>
      </c>
      <c r="X690" s="405">
        <v>6.4302999999999999</v>
      </c>
      <c r="Y690" s="406"/>
      <c r="Z690" s="403">
        <v>4</v>
      </c>
      <c r="AA690" s="403">
        <v>4</v>
      </c>
      <c r="AB690" s="403">
        <v>4</v>
      </c>
      <c r="AC690" s="403">
        <v>4</v>
      </c>
      <c r="AD690" s="403">
        <v>4</v>
      </c>
      <c r="AE690" s="403">
        <v>3</v>
      </c>
      <c r="AF690" s="403">
        <v>2</v>
      </c>
      <c r="AG690" s="403">
        <v>2</v>
      </c>
      <c r="AH690" s="403">
        <v>2</v>
      </c>
      <c r="AI690" s="403">
        <v>2</v>
      </c>
      <c r="AJ690" s="403">
        <v>4</v>
      </c>
      <c r="AK690" s="403">
        <v>4</v>
      </c>
      <c r="AL690" s="403">
        <v>3</v>
      </c>
      <c r="AM690" s="403">
        <v>3</v>
      </c>
      <c r="AN690" s="403">
        <v>4</v>
      </c>
      <c r="AO690" s="402"/>
      <c r="AP690" s="405">
        <v>12.73</v>
      </c>
      <c r="AQ690" s="405">
        <v>12.14</v>
      </c>
      <c r="AR690" s="405">
        <v>7.77</v>
      </c>
      <c r="AS690" s="405">
        <v>2.19</v>
      </c>
      <c r="AT690" s="405">
        <v>-2.39</v>
      </c>
      <c r="AU690" s="408"/>
      <c r="AV690" s="403">
        <v>2</v>
      </c>
      <c r="AW690" s="403">
        <v>2</v>
      </c>
      <c r="AX690" s="403">
        <v>2</v>
      </c>
      <c r="AY690" s="403">
        <v>2</v>
      </c>
      <c r="AZ690" s="403">
        <v>3</v>
      </c>
      <c r="BA690" s="409"/>
      <c r="BB690" s="405"/>
      <c r="BC690" s="410"/>
      <c r="BD690" s="410"/>
      <c r="BE690" s="410"/>
      <c r="BF690" s="406"/>
      <c r="BG690" s="405"/>
      <c r="BH690" s="405"/>
      <c r="BI690" s="405"/>
      <c r="BJ690" s="405"/>
      <c r="BK690" s="402"/>
      <c r="BL690" s="401"/>
      <c r="BM690" s="401"/>
      <c r="BN690" s="401"/>
      <c r="BO690" s="401"/>
      <c r="BP690" s="401"/>
      <c r="BQ690" s="402"/>
      <c r="BR690" s="411"/>
    </row>
    <row r="691" spans="1:70" s="428" customFormat="1" x14ac:dyDescent="0.25">
      <c r="A691" s="886" t="s">
        <v>94</v>
      </c>
      <c r="B691" s="373"/>
      <c r="C691" s="719"/>
      <c r="D691" s="373"/>
      <c r="E691" s="346"/>
      <c r="F691" s="373"/>
      <c r="G691" s="347"/>
      <c r="H691" s="374"/>
      <c r="I691" s="348">
        <v>0.96660000000000001</v>
      </c>
      <c r="J691" s="348">
        <v>5.4347000000000003</v>
      </c>
      <c r="K691" s="348">
        <v>4.7276999999999996</v>
      </c>
      <c r="L691" s="348">
        <v>9.0252999999999997</v>
      </c>
      <c r="M691" s="348">
        <v>0.70579999999999998</v>
      </c>
      <c r="N691" s="350">
        <v>0.94830000000000003</v>
      </c>
      <c r="O691" s="348">
        <v>0.6109</v>
      </c>
      <c r="P691" s="348">
        <v>14.2064</v>
      </c>
      <c r="Q691" s="348">
        <v>11.391999999999999</v>
      </c>
      <c r="R691" s="348">
        <v>13.679399999999999</v>
      </c>
      <c r="S691" s="348">
        <v>14.5801</v>
      </c>
      <c r="T691" s="348">
        <v>-1.01E-2</v>
      </c>
      <c r="U691" s="348">
        <v>3.1732</v>
      </c>
      <c r="V691" s="348">
        <v>-1.7165999999999999</v>
      </c>
      <c r="W691" s="348">
        <v>2.1878000000000002</v>
      </c>
      <c r="X691" s="348">
        <v>14.4049</v>
      </c>
      <c r="Y691" s="374"/>
      <c r="Z691" s="346"/>
      <c r="AA691" s="346"/>
      <c r="AB691" s="346"/>
      <c r="AC691" s="346"/>
      <c r="AD691" s="346"/>
      <c r="AE691" s="346"/>
      <c r="AF691" s="346"/>
      <c r="AG691" s="346"/>
      <c r="AH691" s="346"/>
      <c r="AI691" s="346"/>
      <c r="AJ691" s="346"/>
      <c r="AK691" s="346"/>
      <c r="AL691" s="346"/>
      <c r="AM691" s="346"/>
      <c r="AN691" s="346"/>
      <c r="AO691" s="373"/>
      <c r="AP691" s="348">
        <v>13.65</v>
      </c>
      <c r="AQ691" s="348">
        <v>13.43</v>
      </c>
      <c r="AR691" s="348">
        <v>10.09</v>
      </c>
      <c r="AS691" s="348">
        <v>4.8099999999999996</v>
      </c>
      <c r="AT691" s="348">
        <v>1.17</v>
      </c>
      <c r="AU691" s="351"/>
      <c r="AV691" s="346"/>
      <c r="AW691" s="346"/>
      <c r="AX691" s="346"/>
      <c r="AY691" s="346"/>
      <c r="AZ691" s="346"/>
      <c r="BA691" s="362"/>
      <c r="BB691" s="348"/>
      <c r="BC691" s="375"/>
      <c r="BD691" s="375"/>
      <c r="BE691" s="375"/>
      <c r="BF691" s="374"/>
      <c r="BG691" s="348"/>
      <c r="BH691" s="348"/>
      <c r="BI691" s="348"/>
      <c r="BJ691" s="348"/>
      <c r="BK691" s="373"/>
      <c r="BL691" s="372"/>
      <c r="BM691" s="372"/>
      <c r="BN691" s="372"/>
      <c r="BO691" s="372"/>
      <c r="BP691" s="372"/>
      <c r="BQ691" s="373"/>
      <c r="BR691" s="354"/>
    </row>
    <row r="692" spans="1:70" s="428" customFormat="1" x14ac:dyDescent="0.25">
      <c r="A692" s="886" t="s">
        <v>95</v>
      </c>
      <c r="B692" s="373"/>
      <c r="C692" s="719"/>
      <c r="D692" s="373"/>
      <c r="E692" s="346"/>
      <c r="F692" s="373"/>
      <c r="G692" s="347"/>
      <c r="H692" s="374"/>
      <c r="I692" s="348">
        <v>-9.7299999999999998E-2</v>
      </c>
      <c r="J692" s="348">
        <v>2.7381000000000002</v>
      </c>
      <c r="K692" s="348">
        <v>0.71679999999999999</v>
      </c>
      <c r="L692" s="348">
        <v>2.6377999999999999</v>
      </c>
      <c r="M692" s="348">
        <v>-6.5027999999999997</v>
      </c>
      <c r="N692" s="350">
        <v>-4.4595000000000002</v>
      </c>
      <c r="O692" s="348">
        <v>-3.9834000000000001</v>
      </c>
      <c r="P692" s="348">
        <v>6.9591000000000003</v>
      </c>
      <c r="Q692" s="348">
        <v>9.2078000000000007</v>
      </c>
      <c r="R692" s="348">
        <v>12.2598</v>
      </c>
      <c r="S692" s="348">
        <v>7.5388000000000002</v>
      </c>
      <c r="T692" s="348">
        <v>-7.2088000000000001</v>
      </c>
      <c r="U692" s="348">
        <v>-3.5045000000000002</v>
      </c>
      <c r="V692" s="348">
        <v>-6.0015000000000001</v>
      </c>
      <c r="W692" s="348">
        <v>-0.30030000000000001</v>
      </c>
      <c r="X692" s="348">
        <v>-1.4113</v>
      </c>
      <c r="Y692" s="374"/>
      <c r="Z692" s="346"/>
      <c r="AA692" s="346"/>
      <c r="AB692" s="346"/>
      <c r="AC692" s="346"/>
      <c r="AD692" s="346"/>
      <c r="AE692" s="346"/>
      <c r="AF692" s="346"/>
      <c r="AG692" s="346"/>
      <c r="AH692" s="346"/>
      <c r="AI692" s="346"/>
      <c r="AJ692" s="346"/>
      <c r="AK692" s="346"/>
      <c r="AL692" s="346"/>
      <c r="AM692" s="346"/>
      <c r="AN692" s="346"/>
      <c r="AO692" s="373"/>
      <c r="AP692" s="348">
        <v>11.81</v>
      </c>
      <c r="AQ692" s="348">
        <v>10.85</v>
      </c>
      <c r="AR692" s="348">
        <v>5.45</v>
      </c>
      <c r="AS692" s="348">
        <v>-0.43</v>
      </c>
      <c r="AT692" s="348">
        <v>-7.85</v>
      </c>
      <c r="AU692" s="351"/>
      <c r="AV692" s="346"/>
      <c r="AW692" s="346"/>
      <c r="AX692" s="346"/>
      <c r="AY692" s="346"/>
      <c r="AZ692" s="346"/>
      <c r="BA692" s="362"/>
      <c r="BB692" s="348"/>
      <c r="BC692" s="375"/>
      <c r="BD692" s="375"/>
      <c r="BE692" s="375"/>
      <c r="BF692" s="374"/>
      <c r="BG692" s="348"/>
      <c r="BH692" s="348"/>
      <c r="BI692" s="348"/>
      <c r="BJ692" s="348"/>
      <c r="BK692" s="373"/>
      <c r="BL692" s="372"/>
      <c r="BM692" s="372"/>
      <c r="BN692" s="372"/>
      <c r="BO692" s="372"/>
      <c r="BP692" s="372"/>
      <c r="BQ692" s="373"/>
      <c r="BR692" s="354"/>
    </row>
    <row r="693" spans="1:70" s="428" customFormat="1" x14ac:dyDescent="0.25">
      <c r="A693" s="887" t="s">
        <v>96</v>
      </c>
      <c r="B693" s="413"/>
      <c r="C693" s="725"/>
      <c r="D693" s="413"/>
      <c r="E693" s="414"/>
      <c r="F693" s="413"/>
      <c r="G693" s="415"/>
      <c r="H693" s="417"/>
      <c r="I693" s="416">
        <v>0.21640000000000001</v>
      </c>
      <c r="J693" s="416">
        <v>4.6406000000000001</v>
      </c>
      <c r="K693" s="416">
        <v>3.28525</v>
      </c>
      <c r="L693" s="416">
        <v>6.8834</v>
      </c>
      <c r="M693" s="416">
        <v>-0.71994999999999998</v>
      </c>
      <c r="N693" s="418">
        <v>-1.3105</v>
      </c>
      <c r="O693" s="416">
        <v>-1.68625</v>
      </c>
      <c r="P693" s="416">
        <v>10.582800000000001</v>
      </c>
      <c r="Q693" s="416">
        <v>10.299899999999999</v>
      </c>
      <c r="R693" s="416">
        <v>12.9696</v>
      </c>
      <c r="S693" s="416">
        <v>12.120200000000001</v>
      </c>
      <c r="T693" s="416">
        <v>-1.4077</v>
      </c>
      <c r="U693" s="416">
        <v>-1.905</v>
      </c>
      <c r="V693" s="416">
        <v>-4.7266000000000004</v>
      </c>
      <c r="W693" s="416">
        <v>1.3097000000000001</v>
      </c>
      <c r="X693" s="416">
        <v>6.3636999999999997</v>
      </c>
      <c r="Y693" s="417"/>
      <c r="Z693" s="414"/>
      <c r="AA693" s="414"/>
      <c r="AB693" s="414"/>
      <c r="AC693" s="414"/>
      <c r="AD693" s="414"/>
      <c r="AE693" s="414"/>
      <c r="AF693" s="414"/>
      <c r="AG693" s="414"/>
      <c r="AH693" s="414"/>
      <c r="AI693" s="414"/>
      <c r="AJ693" s="414"/>
      <c r="AK693" s="414"/>
      <c r="AL693" s="414"/>
      <c r="AM693" s="414"/>
      <c r="AN693" s="414"/>
      <c r="AO693" s="413"/>
      <c r="AP693" s="416">
        <v>12.73</v>
      </c>
      <c r="AQ693" s="416">
        <v>12.14</v>
      </c>
      <c r="AR693" s="416">
        <v>7.77</v>
      </c>
      <c r="AS693" s="416">
        <v>2.19</v>
      </c>
      <c r="AT693" s="416">
        <v>-0.49</v>
      </c>
      <c r="AU693" s="419"/>
      <c r="AV693" s="414"/>
      <c r="AW693" s="414"/>
      <c r="AX693" s="414"/>
      <c r="AY693" s="414"/>
      <c r="AZ693" s="414"/>
      <c r="BA693" s="420"/>
      <c r="BB693" s="416"/>
      <c r="BC693" s="421"/>
      <c r="BD693" s="421"/>
      <c r="BE693" s="421"/>
      <c r="BF693" s="417"/>
      <c r="BG693" s="416"/>
      <c r="BH693" s="416"/>
      <c r="BI693" s="416"/>
      <c r="BJ693" s="416"/>
      <c r="BK693" s="413"/>
      <c r="BL693" s="412"/>
      <c r="BM693" s="412"/>
      <c r="BN693" s="412"/>
      <c r="BO693" s="412"/>
      <c r="BP693" s="412"/>
      <c r="BQ693" s="413"/>
      <c r="BR693" s="422"/>
    </row>
    <row r="694" spans="1:70" s="428" customFormat="1" ht="14.5" customHeight="1" x14ac:dyDescent="0.35">
      <c r="A694" s="874" t="s">
        <v>4080</v>
      </c>
      <c r="B694" s="862"/>
      <c r="C694" s="863"/>
      <c r="D694" s="862"/>
      <c r="E694" s="864"/>
      <c r="F694" s="862"/>
      <c r="G694" s="865"/>
      <c r="H694" s="867"/>
      <c r="I694" s="866"/>
      <c r="J694" s="866"/>
      <c r="K694" s="866"/>
      <c r="L694" s="866"/>
      <c r="M694" s="866"/>
      <c r="N694" s="868"/>
      <c r="O694" s="866"/>
      <c r="P694" s="866"/>
      <c r="Q694" s="866"/>
      <c r="R694" s="866"/>
      <c r="S694" s="866"/>
      <c r="T694" s="866"/>
      <c r="U694" s="866"/>
      <c r="V694" s="866"/>
      <c r="W694" s="866"/>
      <c r="X694" s="866"/>
      <c r="Y694" s="867"/>
      <c r="Z694" s="864"/>
      <c r="AA694" s="864"/>
      <c r="AB694" s="864"/>
      <c r="AC694" s="864"/>
      <c r="AD694" s="864"/>
      <c r="AE694" s="864"/>
      <c r="AF694" s="864"/>
      <c r="AG694" s="864"/>
      <c r="AH694" s="864"/>
      <c r="AI694" s="864"/>
      <c r="AJ694" s="864"/>
      <c r="AK694" s="864"/>
      <c r="AL694" s="864"/>
      <c r="AM694" s="864"/>
      <c r="AN694" s="864"/>
      <c r="AO694" s="862"/>
      <c r="AP694" s="866"/>
      <c r="AQ694" s="866"/>
      <c r="AR694" s="866"/>
      <c r="AS694" s="866"/>
      <c r="AT694" s="866"/>
      <c r="AU694" s="869"/>
      <c r="AV694" s="864"/>
      <c r="AW694" s="864"/>
      <c r="AX694" s="864"/>
      <c r="AY694" s="864"/>
      <c r="AZ694" s="864"/>
      <c r="BA694" s="870"/>
      <c r="BB694" s="866"/>
      <c r="BC694" s="871"/>
      <c r="BD694" s="871"/>
      <c r="BE694" s="871"/>
      <c r="BF694" s="867"/>
      <c r="BG694" s="866"/>
      <c r="BH694" s="866"/>
      <c r="BI694" s="866"/>
      <c r="BJ694" s="866"/>
      <c r="BK694" s="862"/>
      <c r="BL694" s="872"/>
      <c r="BM694" s="872"/>
      <c r="BN694" s="872"/>
      <c r="BO694" s="872"/>
      <c r="BP694" s="872"/>
      <c r="BQ694" s="862"/>
      <c r="BR694" s="873"/>
    </row>
    <row r="695" spans="1:70" s="428" customFormat="1" x14ac:dyDescent="0.25">
      <c r="A695" s="345" t="s">
        <v>4081</v>
      </c>
      <c r="B695" s="373"/>
      <c r="C695" s="719">
        <v>45653</v>
      </c>
      <c r="D695" s="373"/>
      <c r="E695" s="346">
        <v>1644.35</v>
      </c>
      <c r="F695" s="373"/>
      <c r="G695" s="347">
        <v>11.08</v>
      </c>
      <c r="H695" s="374"/>
      <c r="I695" s="348">
        <v>0.27150000000000002</v>
      </c>
      <c r="J695" s="348">
        <v>5.2232000000000003</v>
      </c>
      <c r="K695" s="348">
        <v>5.2232000000000003</v>
      </c>
      <c r="L695" s="348">
        <v>11.3568</v>
      </c>
      <c r="M695" s="348">
        <v>1.8382000000000001</v>
      </c>
      <c r="N695" s="350">
        <v>4.0376000000000003</v>
      </c>
      <c r="O695" s="348" t="s">
        <v>430</v>
      </c>
      <c r="P695" s="348" t="s">
        <v>430</v>
      </c>
      <c r="Q695" s="348" t="s">
        <v>430</v>
      </c>
      <c r="R695" s="348" t="s">
        <v>430</v>
      </c>
      <c r="S695" s="348">
        <v>18.249700000000001</v>
      </c>
      <c r="T695" s="348">
        <v>0.45329999999999998</v>
      </c>
      <c r="U695" s="348">
        <v>4.4298000000000002</v>
      </c>
      <c r="V695" s="348">
        <v>0.81889999999999996</v>
      </c>
      <c r="W695" s="348">
        <v>2.1198000000000001</v>
      </c>
      <c r="X695" s="348">
        <v>7.2055999999999996</v>
      </c>
      <c r="Y695" s="374"/>
      <c r="Z695" s="346">
        <v>2</v>
      </c>
      <c r="AA695" s="346">
        <v>2</v>
      </c>
      <c r="AB695" s="346">
        <v>1</v>
      </c>
      <c r="AC695" s="346">
        <v>1</v>
      </c>
      <c r="AD695" s="346">
        <v>2</v>
      </c>
      <c r="AE695" s="346">
        <v>1</v>
      </c>
      <c r="AF695" s="346" t="s">
        <v>430</v>
      </c>
      <c r="AG695" s="346" t="s">
        <v>430</v>
      </c>
      <c r="AH695" s="346" t="s">
        <v>430</v>
      </c>
      <c r="AI695" s="346" t="s">
        <v>430</v>
      </c>
      <c r="AJ695" s="346">
        <v>1</v>
      </c>
      <c r="AK695" s="346">
        <v>2</v>
      </c>
      <c r="AL695" s="346">
        <v>1</v>
      </c>
      <c r="AM695" s="346">
        <v>1</v>
      </c>
      <c r="AN695" s="346">
        <v>2</v>
      </c>
      <c r="AO695" s="373"/>
      <c r="AP695" s="348" t="s">
        <v>430</v>
      </c>
      <c r="AQ695" s="348" t="s">
        <v>430</v>
      </c>
      <c r="AR695" s="348" t="s">
        <v>430</v>
      </c>
      <c r="AS695" s="348" t="s">
        <v>430</v>
      </c>
      <c r="AT695" s="348">
        <v>6.82</v>
      </c>
      <c r="AU695" s="351"/>
      <c r="AV695" s="346" t="s">
        <v>430</v>
      </c>
      <c r="AW695" s="346" t="s">
        <v>430</v>
      </c>
      <c r="AX695" s="346" t="s">
        <v>430</v>
      </c>
      <c r="AY695" s="346" t="s">
        <v>430</v>
      </c>
      <c r="AZ695" s="346">
        <v>1</v>
      </c>
      <c r="BA695" s="362"/>
      <c r="BB695" s="348">
        <v>14.164644166400601</v>
      </c>
      <c r="BC695" s="375">
        <v>0</v>
      </c>
      <c r="BD695" s="375">
        <v>1.44601744604223E-2</v>
      </c>
      <c r="BE695" s="375" t="s">
        <v>430</v>
      </c>
      <c r="BF695" s="374"/>
      <c r="BG695" s="348">
        <v>59.869199999999999</v>
      </c>
      <c r="BH695" s="348">
        <v>15.5404</v>
      </c>
      <c r="BI695" s="348">
        <v>21.506799999999998</v>
      </c>
      <c r="BJ695" s="348">
        <v>3.0836000000000001</v>
      </c>
      <c r="BK695" s="373"/>
      <c r="BL695" s="372" t="s">
        <v>3693</v>
      </c>
      <c r="BM695" s="372" t="s">
        <v>3694</v>
      </c>
      <c r="BN695" s="372" t="s">
        <v>3695</v>
      </c>
      <c r="BO695" s="372" t="s">
        <v>1098</v>
      </c>
      <c r="BP695" s="372" t="s">
        <v>3696</v>
      </c>
      <c r="BQ695" s="373"/>
      <c r="BR695" s="354" t="s">
        <v>602</v>
      </c>
    </row>
    <row r="696" spans="1:70" s="428" customFormat="1" x14ac:dyDescent="0.25">
      <c r="A696" s="345" t="s">
        <v>4082</v>
      </c>
      <c r="B696" s="373"/>
      <c r="C696" s="719">
        <v>45954</v>
      </c>
      <c r="D696" s="373"/>
      <c r="E696" s="346">
        <v>831.23299999999995</v>
      </c>
      <c r="F696" s="373"/>
      <c r="G696" s="347">
        <v>10.25</v>
      </c>
      <c r="H696" s="374"/>
      <c r="I696" s="348">
        <v>0.29349999999999998</v>
      </c>
      <c r="J696" s="348">
        <v>5.6700999999999997</v>
      </c>
      <c r="K696" s="348">
        <v>3.7448999999999999</v>
      </c>
      <c r="L696" s="348">
        <v>7.2176</v>
      </c>
      <c r="M696" s="348">
        <v>3.9554</v>
      </c>
      <c r="N696" s="350" t="s">
        <v>430</v>
      </c>
      <c r="O696" s="348" t="s">
        <v>430</v>
      </c>
      <c r="P696" s="348" t="s">
        <v>430</v>
      </c>
      <c r="Q696" s="348" t="s">
        <v>430</v>
      </c>
      <c r="R696" s="348" t="s">
        <v>430</v>
      </c>
      <c r="S696" s="348">
        <v>14.910299999999999</v>
      </c>
      <c r="T696" s="348">
        <v>1.6865000000000001</v>
      </c>
      <c r="U696" s="348" t="s">
        <v>430</v>
      </c>
      <c r="V696" s="348" t="s">
        <v>430</v>
      </c>
      <c r="W696" s="348">
        <v>2.3976000000000002</v>
      </c>
      <c r="X696" s="348">
        <v>2.5</v>
      </c>
      <c r="Y696" s="374"/>
      <c r="Z696" s="346">
        <v>1</v>
      </c>
      <c r="AA696" s="346">
        <v>1</v>
      </c>
      <c r="AB696" s="346">
        <v>2</v>
      </c>
      <c r="AC696" s="346">
        <v>2</v>
      </c>
      <c r="AD696" s="346">
        <v>1</v>
      </c>
      <c r="AE696" s="346" t="s">
        <v>430</v>
      </c>
      <c r="AF696" s="346" t="s">
        <v>430</v>
      </c>
      <c r="AG696" s="346" t="s">
        <v>430</v>
      </c>
      <c r="AH696" s="346" t="s">
        <v>430</v>
      </c>
      <c r="AI696" s="346" t="s">
        <v>430</v>
      </c>
      <c r="AJ696" s="346">
        <v>2</v>
      </c>
      <c r="AK696" s="346">
        <v>1</v>
      </c>
      <c r="AL696" s="346" t="s">
        <v>430</v>
      </c>
      <c r="AM696" s="346" t="s">
        <v>430</v>
      </c>
      <c r="AN696" s="346">
        <v>1</v>
      </c>
      <c r="AO696" s="373"/>
      <c r="AP696" s="348" t="s">
        <v>430</v>
      </c>
      <c r="AQ696" s="348" t="s">
        <v>430</v>
      </c>
      <c r="AR696" s="348" t="s">
        <v>430</v>
      </c>
      <c r="AS696" s="348" t="s">
        <v>430</v>
      </c>
      <c r="AT696" s="348" t="s">
        <v>430</v>
      </c>
      <c r="AU696" s="351"/>
      <c r="AV696" s="346" t="s">
        <v>430</v>
      </c>
      <c r="AW696" s="346" t="s">
        <v>430</v>
      </c>
      <c r="AX696" s="346" t="s">
        <v>430</v>
      </c>
      <c r="AY696" s="346" t="s">
        <v>430</v>
      </c>
      <c r="AZ696" s="346" t="s">
        <v>430</v>
      </c>
      <c r="BA696" s="362"/>
      <c r="BB696" s="348">
        <v>15.3663991296209</v>
      </c>
      <c r="BC696" s="375">
        <v>0</v>
      </c>
      <c r="BD696" s="375">
        <v>8.4542176615359603E-4</v>
      </c>
      <c r="BE696" s="375" t="s">
        <v>430</v>
      </c>
      <c r="BF696" s="374"/>
      <c r="BG696" s="348">
        <v>61.6631</v>
      </c>
      <c r="BH696" s="348">
        <v>20.672000000000001</v>
      </c>
      <c r="BI696" s="348">
        <v>13.6549</v>
      </c>
      <c r="BJ696" s="348">
        <v>4.01</v>
      </c>
      <c r="BK696" s="373"/>
      <c r="BL696" s="372" t="s">
        <v>3698</v>
      </c>
      <c r="BM696" s="372" t="s">
        <v>3699</v>
      </c>
      <c r="BN696" s="372" t="s">
        <v>3700</v>
      </c>
      <c r="BO696" s="372" t="s">
        <v>3701</v>
      </c>
      <c r="BP696" s="372" t="s">
        <v>3702</v>
      </c>
      <c r="BQ696" s="373"/>
      <c r="BR696" s="354" t="s">
        <v>436</v>
      </c>
    </row>
    <row r="697" spans="1:70" s="428" customFormat="1" x14ac:dyDescent="0.25">
      <c r="A697" s="345" t="s">
        <v>4083</v>
      </c>
      <c r="B697" s="373"/>
      <c r="C697" s="719">
        <v>45922</v>
      </c>
      <c r="D697" s="373"/>
      <c r="E697" s="346">
        <v>671.79</v>
      </c>
      <c r="F697" s="373"/>
      <c r="G697" s="347">
        <v>9.9913000000000007</v>
      </c>
      <c r="H697" s="374"/>
      <c r="I697" s="348">
        <v>0.21460000000000001</v>
      </c>
      <c r="J697" s="348">
        <v>4.7152000000000003</v>
      </c>
      <c r="K697" s="348">
        <v>2.4769999999999999</v>
      </c>
      <c r="L697" s="348">
        <v>4.7076000000000002</v>
      </c>
      <c r="M697" s="348">
        <v>-2.5838000000000001</v>
      </c>
      <c r="N697" s="350" t="s">
        <v>430</v>
      </c>
      <c r="O697" s="348" t="s">
        <v>430</v>
      </c>
      <c r="P697" s="348" t="s">
        <v>430</v>
      </c>
      <c r="Q697" s="348" t="s">
        <v>430</v>
      </c>
      <c r="R697" s="348" t="s">
        <v>430</v>
      </c>
      <c r="S697" s="348">
        <v>11.1738</v>
      </c>
      <c r="T697" s="348">
        <v>-4.0091999999999999</v>
      </c>
      <c r="U697" s="348">
        <v>-0.17979999999999999</v>
      </c>
      <c r="V697" s="348" t="s">
        <v>430</v>
      </c>
      <c r="W697" s="348">
        <v>1.5923</v>
      </c>
      <c r="X697" s="348">
        <v>-8.6999999999999994E-2</v>
      </c>
      <c r="Y697" s="374"/>
      <c r="Z697" s="346">
        <v>3</v>
      </c>
      <c r="AA697" s="346">
        <v>3</v>
      </c>
      <c r="AB697" s="346">
        <v>3</v>
      </c>
      <c r="AC697" s="346">
        <v>3</v>
      </c>
      <c r="AD697" s="346">
        <v>3</v>
      </c>
      <c r="AE697" s="346" t="s">
        <v>430</v>
      </c>
      <c r="AF697" s="346" t="s">
        <v>430</v>
      </c>
      <c r="AG697" s="346" t="s">
        <v>430</v>
      </c>
      <c r="AH697" s="346" t="s">
        <v>430</v>
      </c>
      <c r="AI697" s="346" t="s">
        <v>430</v>
      </c>
      <c r="AJ697" s="346">
        <v>3</v>
      </c>
      <c r="AK697" s="346">
        <v>3</v>
      </c>
      <c r="AL697" s="346">
        <v>2</v>
      </c>
      <c r="AM697" s="346" t="s">
        <v>430</v>
      </c>
      <c r="AN697" s="346">
        <v>3</v>
      </c>
      <c r="AO697" s="373"/>
      <c r="AP697" s="348" t="s">
        <v>430</v>
      </c>
      <c r="AQ697" s="348" t="s">
        <v>430</v>
      </c>
      <c r="AR697" s="348" t="s">
        <v>430</v>
      </c>
      <c r="AS697" s="348" t="s">
        <v>430</v>
      </c>
      <c r="AT697" s="348" t="s">
        <v>430</v>
      </c>
      <c r="AU697" s="351"/>
      <c r="AV697" s="346" t="s">
        <v>430</v>
      </c>
      <c r="AW697" s="346" t="s">
        <v>430</v>
      </c>
      <c r="AX697" s="346" t="s">
        <v>430</v>
      </c>
      <c r="AY697" s="346" t="s">
        <v>430</v>
      </c>
      <c r="AZ697" s="346" t="s">
        <v>430</v>
      </c>
      <c r="BA697" s="362"/>
      <c r="BB697" s="348">
        <v>12.4505345250478</v>
      </c>
      <c r="BC697" s="375">
        <v>0.77985069788981798</v>
      </c>
      <c r="BD697" s="375">
        <v>-5.0958919763490998E-2</v>
      </c>
      <c r="BE697" s="375">
        <v>-0.41501683416583401</v>
      </c>
      <c r="BF697" s="374"/>
      <c r="BG697" s="348">
        <v>75.859499999999997</v>
      </c>
      <c r="BH697" s="348">
        <v>9.5481700000000007</v>
      </c>
      <c r="BI697" s="348">
        <v>9.2321899999999992</v>
      </c>
      <c r="BJ697" s="348">
        <v>5.3601400000000003</v>
      </c>
      <c r="BK697" s="373"/>
      <c r="BL697" s="372" t="s">
        <v>3704</v>
      </c>
      <c r="BM697" s="372" t="s">
        <v>3705</v>
      </c>
      <c r="BN697" s="372" t="s">
        <v>3706</v>
      </c>
      <c r="BO697" s="372" t="s">
        <v>3707</v>
      </c>
      <c r="BP697" s="372" t="s">
        <v>3708</v>
      </c>
      <c r="BQ697" s="373"/>
      <c r="BR697" s="354" t="s">
        <v>443</v>
      </c>
    </row>
    <row r="698" spans="1:70" s="428" customFormat="1" x14ac:dyDescent="0.25">
      <c r="A698" s="885" t="s">
        <v>93</v>
      </c>
      <c r="B698" s="402"/>
      <c r="C698" s="724"/>
      <c r="D698" s="402"/>
      <c r="E698" s="403"/>
      <c r="F698" s="402"/>
      <c r="G698" s="404"/>
      <c r="H698" s="406"/>
      <c r="I698" s="405">
        <v>0.25990000000000002</v>
      </c>
      <c r="J698" s="405">
        <v>5.2027999999999999</v>
      </c>
      <c r="K698" s="405">
        <v>3.8149999999999999</v>
      </c>
      <c r="L698" s="405">
        <v>7.7606999999999999</v>
      </c>
      <c r="M698" s="405">
        <v>1.0699000000000001</v>
      </c>
      <c r="N698" s="407">
        <v>4.0376000000000003</v>
      </c>
      <c r="O698" s="405" t="s">
        <v>430</v>
      </c>
      <c r="P698" s="405" t="s">
        <v>430</v>
      </c>
      <c r="Q698" s="405" t="s">
        <v>430</v>
      </c>
      <c r="R698" s="405" t="s">
        <v>430</v>
      </c>
      <c r="S698" s="405">
        <v>14.777900000000001</v>
      </c>
      <c r="T698" s="405">
        <v>-0.62309999999999999</v>
      </c>
      <c r="U698" s="405">
        <v>2.125</v>
      </c>
      <c r="V698" s="405">
        <v>0.81889999999999996</v>
      </c>
      <c r="W698" s="405">
        <v>2.0366</v>
      </c>
      <c r="X698" s="405">
        <v>3.2061999999999999</v>
      </c>
      <c r="Y698" s="406"/>
      <c r="Z698" s="403">
        <v>3</v>
      </c>
      <c r="AA698" s="403">
        <v>3</v>
      </c>
      <c r="AB698" s="403">
        <v>3</v>
      </c>
      <c r="AC698" s="403">
        <v>3</v>
      </c>
      <c r="AD698" s="403">
        <v>3</v>
      </c>
      <c r="AE698" s="403">
        <v>1</v>
      </c>
      <c r="AF698" s="403">
        <v>0</v>
      </c>
      <c r="AG698" s="403">
        <v>0</v>
      </c>
      <c r="AH698" s="403">
        <v>0</v>
      </c>
      <c r="AI698" s="403">
        <v>0</v>
      </c>
      <c r="AJ698" s="403">
        <v>3</v>
      </c>
      <c r="AK698" s="403">
        <v>3</v>
      </c>
      <c r="AL698" s="403">
        <v>2</v>
      </c>
      <c r="AM698" s="403">
        <v>1</v>
      </c>
      <c r="AN698" s="403">
        <v>3</v>
      </c>
      <c r="AO698" s="402"/>
      <c r="AP698" s="405" t="s">
        <v>430</v>
      </c>
      <c r="AQ698" s="405" t="s">
        <v>430</v>
      </c>
      <c r="AR698" s="405" t="s">
        <v>430</v>
      </c>
      <c r="AS698" s="405" t="s">
        <v>430</v>
      </c>
      <c r="AT698" s="405">
        <v>6.82</v>
      </c>
      <c r="AU698" s="408"/>
      <c r="AV698" s="403">
        <v>0</v>
      </c>
      <c r="AW698" s="403">
        <v>0</v>
      </c>
      <c r="AX698" s="403">
        <v>0</v>
      </c>
      <c r="AY698" s="403">
        <v>0</v>
      </c>
      <c r="AZ698" s="403">
        <v>1</v>
      </c>
      <c r="BA698" s="409"/>
      <c r="BB698" s="405"/>
      <c r="BC698" s="410"/>
      <c r="BD698" s="410"/>
      <c r="BE698" s="410"/>
      <c r="BF698" s="406"/>
      <c r="BG698" s="405"/>
      <c r="BH698" s="405"/>
      <c r="BI698" s="405"/>
      <c r="BJ698" s="405"/>
      <c r="BK698" s="402"/>
      <c r="BL698" s="401"/>
      <c r="BM698" s="401"/>
      <c r="BN698" s="401"/>
      <c r="BO698" s="401"/>
      <c r="BP698" s="401"/>
      <c r="BQ698" s="402"/>
      <c r="BR698" s="411"/>
    </row>
    <row r="699" spans="1:70" s="428" customFormat="1" x14ac:dyDescent="0.25">
      <c r="A699" s="886" t="s">
        <v>94</v>
      </c>
      <c r="B699" s="373"/>
      <c r="C699" s="719"/>
      <c r="D699" s="373"/>
      <c r="E699" s="346"/>
      <c r="F699" s="373"/>
      <c r="G699" s="347"/>
      <c r="H699" s="374"/>
      <c r="I699" s="348">
        <v>0.29349999999999998</v>
      </c>
      <c r="J699" s="348">
        <v>5.6700999999999997</v>
      </c>
      <c r="K699" s="348">
        <v>5.2232000000000003</v>
      </c>
      <c r="L699" s="348">
        <v>11.3568</v>
      </c>
      <c r="M699" s="348">
        <v>3.9554</v>
      </c>
      <c r="N699" s="350">
        <v>4.0376000000000003</v>
      </c>
      <c r="O699" s="348" t="s">
        <v>430</v>
      </c>
      <c r="P699" s="348" t="s">
        <v>430</v>
      </c>
      <c r="Q699" s="348" t="s">
        <v>430</v>
      </c>
      <c r="R699" s="348" t="s">
        <v>430</v>
      </c>
      <c r="S699" s="348">
        <v>18.249700000000001</v>
      </c>
      <c r="T699" s="348">
        <v>1.6865000000000001</v>
      </c>
      <c r="U699" s="348">
        <v>4.4298000000000002</v>
      </c>
      <c r="V699" s="348">
        <v>0.81889999999999996</v>
      </c>
      <c r="W699" s="348">
        <v>2.3976000000000002</v>
      </c>
      <c r="X699" s="348">
        <v>7.2055999999999996</v>
      </c>
      <c r="Y699" s="374"/>
      <c r="Z699" s="346"/>
      <c r="AA699" s="346"/>
      <c r="AB699" s="346"/>
      <c r="AC699" s="346"/>
      <c r="AD699" s="346"/>
      <c r="AE699" s="346"/>
      <c r="AF699" s="346"/>
      <c r="AG699" s="346"/>
      <c r="AH699" s="346"/>
      <c r="AI699" s="346"/>
      <c r="AJ699" s="346"/>
      <c r="AK699" s="346"/>
      <c r="AL699" s="346"/>
      <c r="AM699" s="346"/>
      <c r="AN699" s="346"/>
      <c r="AO699" s="373"/>
      <c r="AP699" s="348" t="s">
        <v>430</v>
      </c>
      <c r="AQ699" s="348" t="s">
        <v>430</v>
      </c>
      <c r="AR699" s="348" t="s">
        <v>430</v>
      </c>
      <c r="AS699" s="348" t="s">
        <v>430</v>
      </c>
      <c r="AT699" s="348">
        <v>6.82</v>
      </c>
      <c r="AU699" s="351"/>
      <c r="AV699" s="346"/>
      <c r="AW699" s="346"/>
      <c r="AX699" s="346"/>
      <c r="AY699" s="346"/>
      <c r="AZ699" s="346"/>
      <c r="BA699" s="362"/>
      <c r="BB699" s="348"/>
      <c r="BC699" s="375"/>
      <c r="BD699" s="375"/>
      <c r="BE699" s="375"/>
      <c r="BF699" s="374"/>
      <c r="BG699" s="348"/>
      <c r="BH699" s="348"/>
      <c r="BI699" s="348"/>
      <c r="BJ699" s="348"/>
      <c r="BK699" s="373"/>
      <c r="BL699" s="372"/>
      <c r="BM699" s="372"/>
      <c r="BN699" s="372"/>
      <c r="BO699" s="372"/>
      <c r="BP699" s="372"/>
      <c r="BQ699" s="373"/>
      <c r="BR699" s="354"/>
    </row>
    <row r="700" spans="1:70" s="428" customFormat="1" x14ac:dyDescent="0.25">
      <c r="A700" s="886" t="s">
        <v>95</v>
      </c>
      <c r="B700" s="373"/>
      <c r="C700" s="719"/>
      <c r="D700" s="373"/>
      <c r="E700" s="346"/>
      <c r="F700" s="373"/>
      <c r="G700" s="347"/>
      <c r="H700" s="374"/>
      <c r="I700" s="348">
        <v>0.21460000000000001</v>
      </c>
      <c r="J700" s="348">
        <v>4.7152000000000003</v>
      </c>
      <c r="K700" s="348">
        <v>2.4769999999999999</v>
      </c>
      <c r="L700" s="348">
        <v>4.7076000000000002</v>
      </c>
      <c r="M700" s="348">
        <v>-2.5838000000000001</v>
      </c>
      <c r="N700" s="350">
        <v>4.0376000000000003</v>
      </c>
      <c r="O700" s="348" t="s">
        <v>430</v>
      </c>
      <c r="P700" s="348" t="s">
        <v>430</v>
      </c>
      <c r="Q700" s="348" t="s">
        <v>430</v>
      </c>
      <c r="R700" s="348" t="s">
        <v>430</v>
      </c>
      <c r="S700" s="348">
        <v>11.1738</v>
      </c>
      <c r="T700" s="348">
        <v>-4.0091999999999999</v>
      </c>
      <c r="U700" s="348">
        <v>-0.17979999999999999</v>
      </c>
      <c r="V700" s="348">
        <v>0.81889999999999996</v>
      </c>
      <c r="W700" s="348">
        <v>1.5923</v>
      </c>
      <c r="X700" s="348">
        <v>-8.6999999999999994E-2</v>
      </c>
      <c r="Y700" s="374"/>
      <c r="Z700" s="346"/>
      <c r="AA700" s="346"/>
      <c r="AB700" s="346"/>
      <c r="AC700" s="346"/>
      <c r="AD700" s="346"/>
      <c r="AE700" s="346"/>
      <c r="AF700" s="346"/>
      <c r="AG700" s="346"/>
      <c r="AH700" s="346"/>
      <c r="AI700" s="346"/>
      <c r="AJ700" s="346"/>
      <c r="AK700" s="346"/>
      <c r="AL700" s="346"/>
      <c r="AM700" s="346"/>
      <c r="AN700" s="346"/>
      <c r="AO700" s="373"/>
      <c r="AP700" s="348" t="s">
        <v>430</v>
      </c>
      <c r="AQ700" s="348" t="s">
        <v>430</v>
      </c>
      <c r="AR700" s="348" t="s">
        <v>430</v>
      </c>
      <c r="AS700" s="348" t="s">
        <v>430</v>
      </c>
      <c r="AT700" s="348">
        <v>6.82</v>
      </c>
      <c r="AU700" s="351"/>
      <c r="AV700" s="346"/>
      <c r="AW700" s="346"/>
      <c r="AX700" s="346"/>
      <c r="AY700" s="346"/>
      <c r="AZ700" s="346"/>
      <c r="BA700" s="362"/>
      <c r="BB700" s="348"/>
      <c r="BC700" s="375"/>
      <c r="BD700" s="375"/>
      <c r="BE700" s="375"/>
      <c r="BF700" s="374"/>
      <c r="BG700" s="348"/>
      <c r="BH700" s="348"/>
      <c r="BI700" s="348"/>
      <c r="BJ700" s="348"/>
      <c r="BK700" s="373"/>
      <c r="BL700" s="372"/>
      <c r="BM700" s="372"/>
      <c r="BN700" s="372"/>
      <c r="BO700" s="372"/>
      <c r="BP700" s="372"/>
      <c r="BQ700" s="373"/>
      <c r="BR700" s="354"/>
    </row>
    <row r="701" spans="1:70" s="428" customFormat="1" x14ac:dyDescent="0.25">
      <c r="A701" s="887" t="s">
        <v>96</v>
      </c>
      <c r="B701" s="413"/>
      <c r="C701" s="725"/>
      <c r="D701" s="413"/>
      <c r="E701" s="414"/>
      <c r="F701" s="413"/>
      <c r="G701" s="415"/>
      <c r="H701" s="417"/>
      <c r="I701" s="416">
        <v>0.27150000000000002</v>
      </c>
      <c r="J701" s="416">
        <v>5.2232000000000003</v>
      </c>
      <c r="K701" s="416">
        <v>3.7448999999999999</v>
      </c>
      <c r="L701" s="416">
        <v>7.2176</v>
      </c>
      <c r="M701" s="416">
        <v>1.8382000000000001</v>
      </c>
      <c r="N701" s="418">
        <v>4.0376000000000003</v>
      </c>
      <c r="O701" s="416" t="s">
        <v>430</v>
      </c>
      <c r="P701" s="416" t="s">
        <v>430</v>
      </c>
      <c r="Q701" s="416" t="s">
        <v>430</v>
      </c>
      <c r="R701" s="416" t="s">
        <v>430</v>
      </c>
      <c r="S701" s="416">
        <v>14.910299999999999</v>
      </c>
      <c r="T701" s="416">
        <v>0.45329999999999998</v>
      </c>
      <c r="U701" s="416">
        <v>-0.17979999999999999</v>
      </c>
      <c r="V701" s="416" t="s">
        <v>430</v>
      </c>
      <c r="W701" s="416">
        <v>2.1198000000000001</v>
      </c>
      <c r="X701" s="416">
        <v>2.5</v>
      </c>
      <c r="Y701" s="417"/>
      <c r="Z701" s="414"/>
      <c r="AA701" s="414"/>
      <c r="AB701" s="414"/>
      <c r="AC701" s="414"/>
      <c r="AD701" s="414"/>
      <c r="AE701" s="414"/>
      <c r="AF701" s="414"/>
      <c r="AG701" s="414"/>
      <c r="AH701" s="414"/>
      <c r="AI701" s="414"/>
      <c r="AJ701" s="414"/>
      <c r="AK701" s="414"/>
      <c r="AL701" s="414"/>
      <c r="AM701" s="414"/>
      <c r="AN701" s="414"/>
      <c r="AO701" s="413"/>
      <c r="AP701" s="416" t="s">
        <v>430</v>
      </c>
      <c r="AQ701" s="416" t="s">
        <v>430</v>
      </c>
      <c r="AR701" s="416" t="s">
        <v>430</v>
      </c>
      <c r="AS701" s="416" t="s">
        <v>430</v>
      </c>
      <c r="AT701" s="416">
        <v>6.82</v>
      </c>
      <c r="AU701" s="419"/>
      <c r="AV701" s="414"/>
      <c r="AW701" s="414"/>
      <c r="AX701" s="414"/>
      <c r="AY701" s="414"/>
      <c r="AZ701" s="414"/>
      <c r="BA701" s="420"/>
      <c r="BB701" s="416"/>
      <c r="BC701" s="421"/>
      <c r="BD701" s="421"/>
      <c r="BE701" s="421"/>
      <c r="BF701" s="417"/>
      <c r="BG701" s="416"/>
      <c r="BH701" s="416"/>
      <c r="BI701" s="416"/>
      <c r="BJ701" s="416"/>
      <c r="BK701" s="413"/>
      <c r="BL701" s="412"/>
      <c r="BM701" s="412"/>
      <c r="BN701" s="412"/>
      <c r="BO701" s="412"/>
      <c r="BP701" s="412"/>
      <c r="BQ701" s="413"/>
      <c r="BR701" s="422"/>
    </row>
    <row r="702" spans="1:70" s="428" customFormat="1" ht="14.5" customHeight="1" x14ac:dyDescent="0.35">
      <c r="A702" s="874" t="s">
        <v>4084</v>
      </c>
      <c r="B702" s="862"/>
      <c r="C702" s="863"/>
      <c r="D702" s="862"/>
      <c r="E702" s="864"/>
      <c r="F702" s="862"/>
      <c r="G702" s="865"/>
      <c r="H702" s="867"/>
      <c r="I702" s="866"/>
      <c r="J702" s="866"/>
      <c r="K702" s="866"/>
      <c r="L702" s="866"/>
      <c r="M702" s="866"/>
      <c r="N702" s="868"/>
      <c r="O702" s="866"/>
      <c r="P702" s="866"/>
      <c r="Q702" s="866"/>
      <c r="R702" s="866"/>
      <c r="S702" s="866"/>
      <c r="T702" s="866"/>
      <c r="U702" s="866"/>
      <c r="V702" s="866"/>
      <c r="W702" s="866"/>
      <c r="X702" s="866"/>
      <c r="Y702" s="867"/>
      <c r="Z702" s="864"/>
      <c r="AA702" s="864"/>
      <c r="AB702" s="864"/>
      <c r="AC702" s="864"/>
      <c r="AD702" s="864"/>
      <c r="AE702" s="864"/>
      <c r="AF702" s="864"/>
      <c r="AG702" s="864"/>
      <c r="AH702" s="864"/>
      <c r="AI702" s="864"/>
      <c r="AJ702" s="864"/>
      <c r="AK702" s="864"/>
      <c r="AL702" s="864"/>
      <c r="AM702" s="864"/>
      <c r="AN702" s="864"/>
      <c r="AO702" s="862"/>
      <c r="AP702" s="866"/>
      <c r="AQ702" s="866"/>
      <c r="AR702" s="866"/>
      <c r="AS702" s="866"/>
      <c r="AT702" s="866"/>
      <c r="AU702" s="869"/>
      <c r="AV702" s="864"/>
      <c r="AW702" s="864"/>
      <c r="AX702" s="864"/>
      <c r="AY702" s="864"/>
      <c r="AZ702" s="864"/>
      <c r="BA702" s="870"/>
      <c r="BB702" s="866"/>
      <c r="BC702" s="871"/>
      <c r="BD702" s="871"/>
      <c r="BE702" s="871"/>
      <c r="BF702" s="867"/>
      <c r="BG702" s="866"/>
      <c r="BH702" s="866"/>
      <c r="BI702" s="866"/>
      <c r="BJ702" s="866"/>
      <c r="BK702" s="862"/>
      <c r="BL702" s="872"/>
      <c r="BM702" s="872"/>
      <c r="BN702" s="872"/>
      <c r="BO702" s="872"/>
      <c r="BP702" s="872"/>
      <c r="BQ702" s="862"/>
      <c r="BR702" s="873"/>
    </row>
    <row r="703" spans="1:70" s="428" customFormat="1" x14ac:dyDescent="0.25">
      <c r="A703" s="345" t="s">
        <v>4085</v>
      </c>
      <c r="B703" s="373"/>
      <c r="C703" s="719">
        <v>45860</v>
      </c>
      <c r="D703" s="373"/>
      <c r="E703" s="346">
        <v>947.58</v>
      </c>
      <c r="F703" s="373"/>
      <c r="G703" s="347">
        <v>10.0258</v>
      </c>
      <c r="H703" s="374"/>
      <c r="I703" s="348">
        <v>0.14779999999999999</v>
      </c>
      <c r="J703" s="348">
        <v>4.3539000000000003</v>
      </c>
      <c r="K703" s="348">
        <v>0.88749999999999996</v>
      </c>
      <c r="L703" s="348">
        <v>2.4472999999999998</v>
      </c>
      <c r="M703" s="348">
        <v>-3.3891</v>
      </c>
      <c r="N703" s="350" t="s">
        <v>430</v>
      </c>
      <c r="O703" s="348" t="s">
        <v>430</v>
      </c>
      <c r="P703" s="348" t="s">
        <v>430</v>
      </c>
      <c r="Q703" s="348" t="s">
        <v>430</v>
      </c>
      <c r="R703" s="348" t="s">
        <v>430</v>
      </c>
      <c r="S703" s="348">
        <v>9.4901999999999997</v>
      </c>
      <c r="T703" s="348">
        <v>-5.4927999999999999</v>
      </c>
      <c r="U703" s="348">
        <v>0.3664</v>
      </c>
      <c r="V703" s="348" t="s">
        <v>430</v>
      </c>
      <c r="W703" s="348">
        <v>-1.0999999999999999E-2</v>
      </c>
      <c r="X703" s="348">
        <v>0.25800000000000001</v>
      </c>
      <c r="Y703" s="374"/>
      <c r="Z703" s="346">
        <v>3</v>
      </c>
      <c r="AA703" s="346">
        <v>2</v>
      </c>
      <c r="AB703" s="346">
        <v>3</v>
      </c>
      <c r="AC703" s="346">
        <v>2</v>
      </c>
      <c r="AD703" s="346">
        <v>3</v>
      </c>
      <c r="AE703" s="346" t="s">
        <v>430</v>
      </c>
      <c r="AF703" s="346" t="s">
        <v>430</v>
      </c>
      <c r="AG703" s="346" t="s">
        <v>430</v>
      </c>
      <c r="AH703" s="346" t="s">
        <v>430</v>
      </c>
      <c r="AI703" s="346" t="s">
        <v>430</v>
      </c>
      <c r="AJ703" s="346">
        <v>2</v>
      </c>
      <c r="AK703" s="346">
        <v>2</v>
      </c>
      <c r="AL703" s="346">
        <v>2</v>
      </c>
      <c r="AM703" s="346" t="s">
        <v>430</v>
      </c>
      <c r="AN703" s="346">
        <v>3</v>
      </c>
      <c r="AO703" s="373"/>
      <c r="AP703" s="348" t="s">
        <v>430</v>
      </c>
      <c r="AQ703" s="348" t="s">
        <v>430</v>
      </c>
      <c r="AR703" s="348" t="s">
        <v>430</v>
      </c>
      <c r="AS703" s="348" t="s">
        <v>430</v>
      </c>
      <c r="AT703" s="348" t="s">
        <v>430</v>
      </c>
      <c r="AU703" s="351"/>
      <c r="AV703" s="346" t="s">
        <v>430</v>
      </c>
      <c r="AW703" s="346" t="s">
        <v>430</v>
      </c>
      <c r="AX703" s="346" t="s">
        <v>430</v>
      </c>
      <c r="AY703" s="346" t="s">
        <v>430</v>
      </c>
      <c r="AZ703" s="346" t="s">
        <v>430</v>
      </c>
      <c r="BA703" s="362"/>
      <c r="BB703" s="348">
        <v>10.331375556502101</v>
      </c>
      <c r="BC703" s="375">
        <v>0.86205888811842002</v>
      </c>
      <c r="BD703" s="375">
        <v>-4.1892873889827202E-2</v>
      </c>
      <c r="BE703" s="375">
        <v>-0.15289816260476799</v>
      </c>
      <c r="BF703" s="374"/>
      <c r="BG703" s="348">
        <v>57.870600000000003</v>
      </c>
      <c r="BH703" s="348">
        <v>37.140500000000003</v>
      </c>
      <c r="BI703" s="348" t="s">
        <v>430</v>
      </c>
      <c r="BJ703" s="348">
        <v>4.9889000000000001</v>
      </c>
      <c r="BK703" s="373"/>
      <c r="BL703" s="372" t="s">
        <v>3711</v>
      </c>
      <c r="BM703" s="372" t="s">
        <v>3705</v>
      </c>
      <c r="BN703" s="372" t="s">
        <v>3712</v>
      </c>
      <c r="BO703" s="372" t="s">
        <v>1093</v>
      </c>
      <c r="BP703" s="372" t="s">
        <v>3713</v>
      </c>
      <c r="BQ703" s="373"/>
      <c r="BR703" s="354" t="s">
        <v>443</v>
      </c>
    </row>
    <row r="704" spans="1:70" s="428" customFormat="1" x14ac:dyDescent="0.25">
      <c r="A704" s="345" t="s">
        <v>4086</v>
      </c>
      <c r="B704" s="373"/>
      <c r="C704" s="719">
        <v>45868</v>
      </c>
      <c r="D704" s="373"/>
      <c r="E704" s="346">
        <v>692.024</v>
      </c>
      <c r="F704" s="373"/>
      <c r="G704" s="347">
        <v>10.013999999999999</v>
      </c>
      <c r="H704" s="374"/>
      <c r="I704" s="348">
        <v>0.30049999999999999</v>
      </c>
      <c r="J704" s="348">
        <v>3.1414</v>
      </c>
      <c r="K704" s="348">
        <v>1.1617</v>
      </c>
      <c r="L704" s="348">
        <v>0.8256</v>
      </c>
      <c r="M704" s="348">
        <v>-2.3024</v>
      </c>
      <c r="N704" s="350" t="s">
        <v>430</v>
      </c>
      <c r="O704" s="348" t="s">
        <v>430</v>
      </c>
      <c r="P704" s="348" t="s">
        <v>430</v>
      </c>
      <c r="Q704" s="348" t="s">
        <v>430</v>
      </c>
      <c r="R704" s="348" t="s">
        <v>430</v>
      </c>
      <c r="S704" s="348">
        <v>5.2111999999999998</v>
      </c>
      <c r="T704" s="348">
        <v>-6.016</v>
      </c>
      <c r="U704" s="348">
        <v>2.5604</v>
      </c>
      <c r="V704" s="348" t="s">
        <v>430</v>
      </c>
      <c r="W704" s="348">
        <v>0.90690000000000004</v>
      </c>
      <c r="X704" s="348">
        <v>0.14000000000000001</v>
      </c>
      <c r="Y704" s="374"/>
      <c r="Z704" s="346">
        <v>2</v>
      </c>
      <c r="AA704" s="346">
        <v>3</v>
      </c>
      <c r="AB704" s="346">
        <v>2</v>
      </c>
      <c r="AC704" s="346">
        <v>3</v>
      </c>
      <c r="AD704" s="346">
        <v>1</v>
      </c>
      <c r="AE704" s="346" t="s">
        <v>430</v>
      </c>
      <c r="AF704" s="346" t="s">
        <v>430</v>
      </c>
      <c r="AG704" s="346" t="s">
        <v>430</v>
      </c>
      <c r="AH704" s="346" t="s">
        <v>430</v>
      </c>
      <c r="AI704" s="346" t="s">
        <v>430</v>
      </c>
      <c r="AJ704" s="346">
        <v>3</v>
      </c>
      <c r="AK704" s="346">
        <v>3</v>
      </c>
      <c r="AL704" s="346">
        <v>1</v>
      </c>
      <c r="AM704" s="346" t="s">
        <v>430</v>
      </c>
      <c r="AN704" s="346">
        <v>2</v>
      </c>
      <c r="AO704" s="373"/>
      <c r="AP704" s="348" t="s">
        <v>430</v>
      </c>
      <c r="AQ704" s="348" t="s">
        <v>430</v>
      </c>
      <c r="AR704" s="348" t="s">
        <v>430</v>
      </c>
      <c r="AS704" s="348" t="s">
        <v>430</v>
      </c>
      <c r="AT704" s="348" t="s">
        <v>430</v>
      </c>
      <c r="AU704" s="351"/>
      <c r="AV704" s="346" t="s">
        <v>430</v>
      </c>
      <c r="AW704" s="346" t="s">
        <v>430</v>
      </c>
      <c r="AX704" s="346" t="s">
        <v>430</v>
      </c>
      <c r="AY704" s="346" t="s">
        <v>430</v>
      </c>
      <c r="AZ704" s="346" t="s">
        <v>430</v>
      </c>
      <c r="BA704" s="362"/>
      <c r="BB704" s="348">
        <v>12.1613875708909</v>
      </c>
      <c r="BC704" s="375">
        <v>0.88819736721819897</v>
      </c>
      <c r="BD704" s="375">
        <v>-2.2959518180747499E-2</v>
      </c>
      <c r="BE704" s="375">
        <v>9.1804864583530099E-3</v>
      </c>
      <c r="BF704" s="374"/>
      <c r="BG704" s="348">
        <v>61.967399999999998</v>
      </c>
      <c r="BH704" s="348">
        <v>33.396700000000003</v>
      </c>
      <c r="BI704" s="348" t="s">
        <v>430</v>
      </c>
      <c r="BJ704" s="348">
        <v>4.6359000000000004</v>
      </c>
      <c r="BK704" s="373"/>
      <c r="BL704" s="372" t="s">
        <v>698</v>
      </c>
      <c r="BM704" s="372" t="s">
        <v>3715</v>
      </c>
      <c r="BN704" s="372" t="s">
        <v>1881</v>
      </c>
      <c r="BO704" s="372" t="s">
        <v>832</v>
      </c>
      <c r="BP704" s="372" t="s">
        <v>3716</v>
      </c>
      <c r="BQ704" s="373"/>
      <c r="BR704" s="354" t="s">
        <v>525</v>
      </c>
    </row>
    <row r="705" spans="1:70" s="428" customFormat="1" x14ac:dyDescent="0.25">
      <c r="A705" s="345" t="s">
        <v>4087</v>
      </c>
      <c r="B705" s="373"/>
      <c r="C705" s="719">
        <v>45989</v>
      </c>
      <c r="D705" s="373"/>
      <c r="E705" s="346">
        <v>577.20000000000005</v>
      </c>
      <c r="F705" s="373"/>
      <c r="G705" s="347">
        <v>9.6425999999999998</v>
      </c>
      <c r="H705" s="374"/>
      <c r="I705" s="348">
        <v>0.44169999999999998</v>
      </c>
      <c r="J705" s="348">
        <v>4.5891999999999999</v>
      </c>
      <c r="K705" s="348">
        <v>2.4718</v>
      </c>
      <c r="L705" s="348">
        <v>3.6404000000000001</v>
      </c>
      <c r="M705" s="348">
        <v>-2.6305000000000001</v>
      </c>
      <c r="N705" s="350" t="s">
        <v>430</v>
      </c>
      <c r="O705" s="348" t="s">
        <v>430</v>
      </c>
      <c r="P705" s="348" t="s">
        <v>430</v>
      </c>
      <c r="Q705" s="348" t="s">
        <v>430</v>
      </c>
      <c r="R705" s="348" t="s">
        <v>430</v>
      </c>
      <c r="S705" s="348">
        <v>10.0389</v>
      </c>
      <c r="T705" s="348">
        <v>-4.4492000000000003</v>
      </c>
      <c r="U705" s="348" t="s">
        <v>430</v>
      </c>
      <c r="V705" s="348" t="s">
        <v>430</v>
      </c>
      <c r="W705" s="348">
        <v>2.0133000000000001</v>
      </c>
      <c r="X705" s="348">
        <v>-3.5739999999999998</v>
      </c>
      <c r="Y705" s="374"/>
      <c r="Z705" s="346">
        <v>1</v>
      </c>
      <c r="AA705" s="346">
        <v>1</v>
      </c>
      <c r="AB705" s="346">
        <v>1</v>
      </c>
      <c r="AC705" s="346">
        <v>1</v>
      </c>
      <c r="AD705" s="346">
        <v>2</v>
      </c>
      <c r="AE705" s="346" t="s">
        <v>430</v>
      </c>
      <c r="AF705" s="346" t="s">
        <v>430</v>
      </c>
      <c r="AG705" s="346" t="s">
        <v>430</v>
      </c>
      <c r="AH705" s="346" t="s">
        <v>430</v>
      </c>
      <c r="AI705" s="346" t="s">
        <v>430</v>
      </c>
      <c r="AJ705" s="346">
        <v>1</v>
      </c>
      <c r="AK705" s="346">
        <v>1</v>
      </c>
      <c r="AL705" s="346" t="s">
        <v>430</v>
      </c>
      <c r="AM705" s="346" t="s">
        <v>430</v>
      </c>
      <c r="AN705" s="346">
        <v>1</v>
      </c>
      <c r="AO705" s="373"/>
      <c r="AP705" s="348" t="s">
        <v>430</v>
      </c>
      <c r="AQ705" s="348" t="s">
        <v>430</v>
      </c>
      <c r="AR705" s="348" t="s">
        <v>430</v>
      </c>
      <c r="AS705" s="348" t="s">
        <v>430</v>
      </c>
      <c r="AT705" s="348" t="s">
        <v>430</v>
      </c>
      <c r="AU705" s="351"/>
      <c r="AV705" s="346" t="s">
        <v>430</v>
      </c>
      <c r="AW705" s="346" t="s">
        <v>430</v>
      </c>
      <c r="AX705" s="346" t="s">
        <v>430</v>
      </c>
      <c r="AY705" s="346" t="s">
        <v>430</v>
      </c>
      <c r="AZ705" s="346" t="s">
        <v>430</v>
      </c>
      <c r="BA705" s="362"/>
      <c r="BB705" s="348">
        <v>13.428261397270701</v>
      </c>
      <c r="BC705" s="375">
        <v>0.92224694446851496</v>
      </c>
      <c r="BD705" s="375">
        <v>-6.2091457213747502E-2</v>
      </c>
      <c r="BE705" s="375">
        <v>-6.8497762563192996E-2</v>
      </c>
      <c r="BF705" s="374"/>
      <c r="BG705" s="348">
        <v>76.387100000000004</v>
      </c>
      <c r="BH705" s="348">
        <v>17.2029</v>
      </c>
      <c r="BI705" s="348">
        <v>4.2016499999999999</v>
      </c>
      <c r="BJ705" s="348">
        <v>2.2083499999999998</v>
      </c>
      <c r="BK705" s="373"/>
      <c r="BL705" s="372" t="s">
        <v>3718</v>
      </c>
      <c r="BM705" s="372" t="s">
        <v>3719</v>
      </c>
      <c r="BN705" s="372" t="s">
        <v>1136</v>
      </c>
      <c r="BO705" s="372" t="s">
        <v>3720</v>
      </c>
      <c r="BP705" s="372" t="s">
        <v>3721</v>
      </c>
      <c r="BQ705" s="373"/>
      <c r="BR705" s="354" t="s">
        <v>3722</v>
      </c>
    </row>
    <row r="706" spans="1:70" s="428" customFormat="1" x14ac:dyDescent="0.25">
      <c r="A706" s="885" t="s">
        <v>93</v>
      </c>
      <c r="B706" s="402"/>
      <c r="C706" s="724"/>
      <c r="D706" s="402"/>
      <c r="E706" s="403"/>
      <c r="F706" s="402"/>
      <c r="G706" s="404"/>
      <c r="H706" s="406"/>
      <c r="I706" s="405">
        <v>0.29670000000000002</v>
      </c>
      <c r="J706" s="405">
        <v>4.0282</v>
      </c>
      <c r="K706" s="405">
        <v>1.5069999999999999</v>
      </c>
      <c r="L706" s="405">
        <v>2.3043999999999998</v>
      </c>
      <c r="M706" s="405">
        <v>-2.774</v>
      </c>
      <c r="N706" s="407" t="s">
        <v>430</v>
      </c>
      <c r="O706" s="405" t="s">
        <v>430</v>
      </c>
      <c r="P706" s="405" t="s">
        <v>430</v>
      </c>
      <c r="Q706" s="405" t="s">
        <v>430</v>
      </c>
      <c r="R706" s="405" t="s">
        <v>430</v>
      </c>
      <c r="S706" s="405">
        <v>8.2468000000000004</v>
      </c>
      <c r="T706" s="405">
        <v>-5.3193000000000001</v>
      </c>
      <c r="U706" s="405">
        <v>1.4634</v>
      </c>
      <c r="V706" s="405" t="s">
        <v>430</v>
      </c>
      <c r="W706" s="405">
        <v>0.96970000000000001</v>
      </c>
      <c r="X706" s="405">
        <v>-1.0587</v>
      </c>
      <c r="Y706" s="406"/>
      <c r="Z706" s="403">
        <v>3</v>
      </c>
      <c r="AA706" s="403">
        <v>3</v>
      </c>
      <c r="AB706" s="403">
        <v>3</v>
      </c>
      <c r="AC706" s="403">
        <v>3</v>
      </c>
      <c r="AD706" s="403">
        <v>3</v>
      </c>
      <c r="AE706" s="403">
        <v>0</v>
      </c>
      <c r="AF706" s="403">
        <v>0</v>
      </c>
      <c r="AG706" s="403">
        <v>0</v>
      </c>
      <c r="AH706" s="403">
        <v>0</v>
      </c>
      <c r="AI706" s="403">
        <v>0</v>
      </c>
      <c r="AJ706" s="403">
        <v>3</v>
      </c>
      <c r="AK706" s="403">
        <v>3</v>
      </c>
      <c r="AL706" s="403">
        <v>2</v>
      </c>
      <c r="AM706" s="403">
        <v>0</v>
      </c>
      <c r="AN706" s="403">
        <v>3</v>
      </c>
      <c r="AO706" s="402"/>
      <c r="AP706" s="405" t="s">
        <v>430</v>
      </c>
      <c r="AQ706" s="405" t="s">
        <v>430</v>
      </c>
      <c r="AR706" s="405" t="s">
        <v>430</v>
      </c>
      <c r="AS706" s="405" t="s">
        <v>430</v>
      </c>
      <c r="AT706" s="405" t="s">
        <v>430</v>
      </c>
      <c r="AU706" s="408"/>
      <c r="AV706" s="403">
        <v>0</v>
      </c>
      <c r="AW706" s="403">
        <v>0</v>
      </c>
      <c r="AX706" s="403">
        <v>0</v>
      </c>
      <c r="AY706" s="403">
        <v>0</v>
      </c>
      <c r="AZ706" s="403">
        <v>0</v>
      </c>
      <c r="BA706" s="409"/>
      <c r="BB706" s="405"/>
      <c r="BC706" s="410"/>
      <c r="BD706" s="410"/>
      <c r="BE706" s="410"/>
      <c r="BF706" s="406"/>
      <c r="BG706" s="405"/>
      <c r="BH706" s="405"/>
      <c r="BI706" s="405"/>
      <c r="BJ706" s="405"/>
      <c r="BK706" s="402"/>
      <c r="BL706" s="401"/>
      <c r="BM706" s="401"/>
      <c r="BN706" s="401"/>
      <c r="BO706" s="401"/>
      <c r="BP706" s="401"/>
      <c r="BQ706" s="402"/>
      <c r="BR706" s="411"/>
    </row>
    <row r="707" spans="1:70" s="428" customFormat="1" x14ac:dyDescent="0.25">
      <c r="A707" s="886" t="s">
        <v>94</v>
      </c>
      <c r="B707" s="373"/>
      <c r="C707" s="719"/>
      <c r="D707" s="373"/>
      <c r="E707" s="346"/>
      <c r="F707" s="373"/>
      <c r="G707" s="347"/>
      <c r="H707" s="374"/>
      <c r="I707" s="348">
        <v>0.44169999999999998</v>
      </c>
      <c r="J707" s="348">
        <v>4.5891999999999999</v>
      </c>
      <c r="K707" s="348">
        <v>2.4718</v>
      </c>
      <c r="L707" s="348">
        <v>3.6404000000000001</v>
      </c>
      <c r="M707" s="348">
        <v>-2.3024</v>
      </c>
      <c r="N707" s="350" t="s">
        <v>430</v>
      </c>
      <c r="O707" s="348" t="s">
        <v>430</v>
      </c>
      <c r="P707" s="348" t="s">
        <v>430</v>
      </c>
      <c r="Q707" s="348" t="s">
        <v>430</v>
      </c>
      <c r="R707" s="348" t="s">
        <v>430</v>
      </c>
      <c r="S707" s="348">
        <v>10.0389</v>
      </c>
      <c r="T707" s="348">
        <v>-4.4492000000000003</v>
      </c>
      <c r="U707" s="348">
        <v>2.5604</v>
      </c>
      <c r="V707" s="348" t="s">
        <v>430</v>
      </c>
      <c r="W707" s="348">
        <v>2.0133000000000001</v>
      </c>
      <c r="X707" s="348">
        <v>0.25800000000000001</v>
      </c>
      <c r="Y707" s="374"/>
      <c r="Z707" s="346"/>
      <c r="AA707" s="346"/>
      <c r="AB707" s="346"/>
      <c r="AC707" s="346"/>
      <c r="AD707" s="346"/>
      <c r="AE707" s="346"/>
      <c r="AF707" s="346"/>
      <c r="AG707" s="346"/>
      <c r="AH707" s="346"/>
      <c r="AI707" s="346"/>
      <c r="AJ707" s="346"/>
      <c r="AK707" s="346"/>
      <c r="AL707" s="346"/>
      <c r="AM707" s="346"/>
      <c r="AN707" s="346"/>
      <c r="AO707" s="373"/>
      <c r="AP707" s="348" t="s">
        <v>430</v>
      </c>
      <c r="AQ707" s="348" t="s">
        <v>430</v>
      </c>
      <c r="AR707" s="348" t="s">
        <v>430</v>
      </c>
      <c r="AS707" s="348" t="s">
        <v>430</v>
      </c>
      <c r="AT707" s="348" t="s">
        <v>430</v>
      </c>
      <c r="AU707" s="351"/>
      <c r="AV707" s="346"/>
      <c r="AW707" s="346"/>
      <c r="AX707" s="346"/>
      <c r="AY707" s="346"/>
      <c r="AZ707" s="346"/>
      <c r="BA707" s="362"/>
      <c r="BB707" s="348"/>
      <c r="BC707" s="375"/>
      <c r="BD707" s="375"/>
      <c r="BE707" s="375"/>
      <c r="BF707" s="374"/>
      <c r="BG707" s="348"/>
      <c r="BH707" s="348"/>
      <c r="BI707" s="348"/>
      <c r="BJ707" s="348"/>
      <c r="BK707" s="373"/>
      <c r="BL707" s="372"/>
      <c r="BM707" s="372"/>
      <c r="BN707" s="372"/>
      <c r="BO707" s="372"/>
      <c r="BP707" s="372"/>
      <c r="BQ707" s="373"/>
      <c r="BR707" s="354"/>
    </row>
    <row r="708" spans="1:70" s="428" customFormat="1" x14ac:dyDescent="0.25">
      <c r="A708" s="886" t="s">
        <v>95</v>
      </c>
      <c r="B708" s="373"/>
      <c r="C708" s="719"/>
      <c r="D708" s="373"/>
      <c r="E708" s="346"/>
      <c r="F708" s="373"/>
      <c r="G708" s="347"/>
      <c r="H708" s="374"/>
      <c r="I708" s="348">
        <v>0.14779999999999999</v>
      </c>
      <c r="J708" s="348">
        <v>3.1414</v>
      </c>
      <c r="K708" s="348">
        <v>0.88749999999999996</v>
      </c>
      <c r="L708" s="348">
        <v>0.8256</v>
      </c>
      <c r="M708" s="348">
        <v>-3.3891</v>
      </c>
      <c r="N708" s="350" t="s">
        <v>430</v>
      </c>
      <c r="O708" s="348" t="s">
        <v>430</v>
      </c>
      <c r="P708" s="348" t="s">
        <v>430</v>
      </c>
      <c r="Q708" s="348" t="s">
        <v>430</v>
      </c>
      <c r="R708" s="348" t="s">
        <v>430</v>
      </c>
      <c r="S708" s="348">
        <v>5.2111999999999998</v>
      </c>
      <c r="T708" s="348">
        <v>-6.016</v>
      </c>
      <c r="U708" s="348">
        <v>0.3664</v>
      </c>
      <c r="V708" s="348" t="s">
        <v>430</v>
      </c>
      <c r="W708" s="348">
        <v>-1.0999999999999999E-2</v>
      </c>
      <c r="X708" s="348">
        <v>-3.5739999999999998</v>
      </c>
      <c r="Y708" s="374"/>
      <c r="Z708" s="346"/>
      <c r="AA708" s="346"/>
      <c r="AB708" s="346"/>
      <c r="AC708" s="346"/>
      <c r="AD708" s="346"/>
      <c r="AE708" s="346"/>
      <c r="AF708" s="346"/>
      <c r="AG708" s="346"/>
      <c r="AH708" s="346"/>
      <c r="AI708" s="346"/>
      <c r="AJ708" s="346"/>
      <c r="AK708" s="346"/>
      <c r="AL708" s="346"/>
      <c r="AM708" s="346"/>
      <c r="AN708" s="346"/>
      <c r="AO708" s="373"/>
      <c r="AP708" s="348" t="s">
        <v>430</v>
      </c>
      <c r="AQ708" s="348" t="s">
        <v>430</v>
      </c>
      <c r="AR708" s="348" t="s">
        <v>430</v>
      </c>
      <c r="AS708" s="348" t="s">
        <v>430</v>
      </c>
      <c r="AT708" s="348" t="s">
        <v>430</v>
      </c>
      <c r="AU708" s="351"/>
      <c r="AV708" s="346"/>
      <c r="AW708" s="346"/>
      <c r="AX708" s="346"/>
      <c r="AY708" s="346"/>
      <c r="AZ708" s="346"/>
      <c r="BA708" s="362"/>
      <c r="BB708" s="348"/>
      <c r="BC708" s="375"/>
      <c r="BD708" s="375"/>
      <c r="BE708" s="375"/>
      <c r="BF708" s="374"/>
      <c r="BG708" s="348"/>
      <c r="BH708" s="348"/>
      <c r="BI708" s="348"/>
      <c r="BJ708" s="348"/>
      <c r="BK708" s="373"/>
      <c r="BL708" s="372"/>
      <c r="BM708" s="372"/>
      <c r="BN708" s="372"/>
      <c r="BO708" s="372"/>
      <c r="BP708" s="372"/>
      <c r="BQ708" s="373"/>
      <c r="BR708" s="354"/>
    </row>
    <row r="709" spans="1:70" s="428" customFormat="1" x14ac:dyDescent="0.25">
      <c r="A709" s="887" t="s">
        <v>96</v>
      </c>
      <c r="B709" s="413"/>
      <c r="C709" s="725"/>
      <c r="D709" s="413"/>
      <c r="E709" s="414"/>
      <c r="F709" s="413"/>
      <c r="G709" s="415"/>
      <c r="H709" s="417"/>
      <c r="I709" s="416">
        <v>0.30049999999999999</v>
      </c>
      <c r="J709" s="416">
        <v>4.3539000000000003</v>
      </c>
      <c r="K709" s="416">
        <v>1.1617</v>
      </c>
      <c r="L709" s="416">
        <v>2.4472999999999998</v>
      </c>
      <c r="M709" s="416">
        <v>-2.6305000000000001</v>
      </c>
      <c r="N709" s="418" t="s">
        <v>430</v>
      </c>
      <c r="O709" s="416" t="s">
        <v>430</v>
      </c>
      <c r="P709" s="416" t="s">
        <v>430</v>
      </c>
      <c r="Q709" s="416" t="s">
        <v>430</v>
      </c>
      <c r="R709" s="416" t="s">
        <v>430</v>
      </c>
      <c r="S709" s="416">
        <v>9.4901999999999997</v>
      </c>
      <c r="T709" s="416">
        <v>-5.4927999999999999</v>
      </c>
      <c r="U709" s="416">
        <v>0.3664</v>
      </c>
      <c r="V709" s="416" t="s">
        <v>430</v>
      </c>
      <c r="W709" s="416">
        <v>0.90690000000000004</v>
      </c>
      <c r="X709" s="416">
        <v>0.14000000000000001</v>
      </c>
      <c r="Y709" s="417"/>
      <c r="Z709" s="414"/>
      <c r="AA709" s="414"/>
      <c r="AB709" s="414"/>
      <c r="AC709" s="414"/>
      <c r="AD709" s="414"/>
      <c r="AE709" s="414"/>
      <c r="AF709" s="414"/>
      <c r="AG709" s="414"/>
      <c r="AH709" s="414"/>
      <c r="AI709" s="414"/>
      <c r="AJ709" s="414"/>
      <c r="AK709" s="414"/>
      <c r="AL709" s="414"/>
      <c r="AM709" s="414"/>
      <c r="AN709" s="414"/>
      <c r="AO709" s="413"/>
      <c r="AP709" s="416" t="s">
        <v>430</v>
      </c>
      <c r="AQ709" s="416" t="s">
        <v>430</v>
      </c>
      <c r="AR709" s="416" t="s">
        <v>430</v>
      </c>
      <c r="AS709" s="416" t="s">
        <v>430</v>
      </c>
      <c r="AT709" s="416" t="s">
        <v>430</v>
      </c>
      <c r="AU709" s="419"/>
      <c r="AV709" s="414"/>
      <c r="AW709" s="414"/>
      <c r="AX709" s="414"/>
      <c r="AY709" s="414"/>
      <c r="AZ709" s="414"/>
      <c r="BA709" s="420"/>
      <c r="BB709" s="416"/>
      <c r="BC709" s="421"/>
      <c r="BD709" s="421"/>
      <c r="BE709" s="421"/>
      <c r="BF709" s="417"/>
      <c r="BG709" s="416"/>
      <c r="BH709" s="416"/>
      <c r="BI709" s="416"/>
      <c r="BJ709" s="416"/>
      <c r="BK709" s="413"/>
      <c r="BL709" s="412"/>
      <c r="BM709" s="412"/>
      <c r="BN709" s="412"/>
      <c r="BO709" s="412"/>
      <c r="BP709" s="412"/>
      <c r="BQ709" s="413"/>
      <c r="BR709" s="422"/>
    </row>
    <row r="710" spans="1:70" s="428" customFormat="1" ht="14.5" customHeight="1" x14ac:dyDescent="0.35">
      <c r="A710" s="874" t="s">
        <v>4088</v>
      </c>
      <c r="B710" s="862"/>
      <c r="C710" s="863"/>
      <c r="D710" s="862"/>
      <c r="E710" s="864"/>
      <c r="F710" s="862"/>
      <c r="G710" s="865"/>
      <c r="H710" s="867"/>
      <c r="I710" s="866"/>
      <c r="J710" s="866"/>
      <c r="K710" s="866"/>
      <c r="L710" s="866"/>
      <c r="M710" s="866"/>
      <c r="N710" s="868"/>
      <c r="O710" s="866"/>
      <c r="P710" s="866"/>
      <c r="Q710" s="866"/>
      <c r="R710" s="866"/>
      <c r="S710" s="866"/>
      <c r="T710" s="866"/>
      <c r="U710" s="866"/>
      <c r="V710" s="866"/>
      <c r="W710" s="866"/>
      <c r="X710" s="866"/>
      <c r="Y710" s="867"/>
      <c r="Z710" s="864"/>
      <c r="AA710" s="864"/>
      <c r="AB710" s="864"/>
      <c r="AC710" s="864"/>
      <c r="AD710" s="864"/>
      <c r="AE710" s="864"/>
      <c r="AF710" s="864"/>
      <c r="AG710" s="864"/>
      <c r="AH710" s="864"/>
      <c r="AI710" s="864"/>
      <c r="AJ710" s="864"/>
      <c r="AK710" s="864"/>
      <c r="AL710" s="864"/>
      <c r="AM710" s="864"/>
      <c r="AN710" s="864"/>
      <c r="AO710" s="862"/>
      <c r="AP710" s="866"/>
      <c r="AQ710" s="866"/>
      <c r="AR710" s="866"/>
      <c r="AS710" s="866"/>
      <c r="AT710" s="866"/>
      <c r="AU710" s="869"/>
      <c r="AV710" s="864"/>
      <c r="AW710" s="864"/>
      <c r="AX710" s="864"/>
      <c r="AY710" s="864"/>
      <c r="AZ710" s="864"/>
      <c r="BA710" s="870"/>
      <c r="BB710" s="866"/>
      <c r="BC710" s="871"/>
      <c r="BD710" s="871"/>
      <c r="BE710" s="871"/>
      <c r="BF710" s="867"/>
      <c r="BG710" s="866"/>
      <c r="BH710" s="866"/>
      <c r="BI710" s="866"/>
      <c r="BJ710" s="866"/>
      <c r="BK710" s="862"/>
      <c r="BL710" s="872"/>
      <c r="BM710" s="872"/>
      <c r="BN710" s="872"/>
      <c r="BO710" s="872"/>
      <c r="BP710" s="872"/>
      <c r="BQ710" s="862"/>
      <c r="BR710" s="873"/>
    </row>
    <row r="711" spans="1:70" s="428" customFormat="1" x14ac:dyDescent="0.25">
      <c r="A711" s="345" t="s">
        <v>4089</v>
      </c>
      <c r="B711" s="373"/>
      <c r="C711" s="719">
        <v>44669</v>
      </c>
      <c r="D711" s="373"/>
      <c r="E711" s="346">
        <v>2677.33</v>
      </c>
      <c r="F711" s="373"/>
      <c r="G711" s="347">
        <v>18.36</v>
      </c>
      <c r="H711" s="374"/>
      <c r="I711" s="348">
        <v>0.60270000000000001</v>
      </c>
      <c r="J711" s="348">
        <v>5.3356000000000003</v>
      </c>
      <c r="K711" s="348">
        <v>3.3784000000000001</v>
      </c>
      <c r="L711" s="348">
        <v>6.6821999999999999</v>
      </c>
      <c r="M711" s="348">
        <v>2.3411</v>
      </c>
      <c r="N711" s="350">
        <v>3.6116999999999999</v>
      </c>
      <c r="O711" s="348">
        <v>3.9535999999999998</v>
      </c>
      <c r="P711" s="348">
        <v>15.9939</v>
      </c>
      <c r="Q711" s="348" t="s">
        <v>430</v>
      </c>
      <c r="R711" s="348" t="s">
        <v>430</v>
      </c>
      <c r="S711" s="348">
        <v>12.915100000000001</v>
      </c>
      <c r="T711" s="348">
        <v>0.71309999999999996</v>
      </c>
      <c r="U711" s="348">
        <v>2.9148000000000001</v>
      </c>
      <c r="V711" s="348">
        <v>1.2685999999999999</v>
      </c>
      <c r="W711" s="348">
        <v>2.0567000000000002</v>
      </c>
      <c r="X711" s="348">
        <v>15.686</v>
      </c>
      <c r="Y711" s="374"/>
      <c r="Z711" s="346">
        <v>3</v>
      </c>
      <c r="AA711" s="346">
        <v>3</v>
      </c>
      <c r="AB711" s="346">
        <v>2</v>
      </c>
      <c r="AC711" s="346">
        <v>2</v>
      </c>
      <c r="AD711" s="346">
        <v>1</v>
      </c>
      <c r="AE711" s="346">
        <v>1</v>
      </c>
      <c r="AF711" s="346">
        <v>1</v>
      </c>
      <c r="AG711" s="346">
        <v>1</v>
      </c>
      <c r="AH711" s="346" t="s">
        <v>430</v>
      </c>
      <c r="AI711" s="346" t="s">
        <v>430</v>
      </c>
      <c r="AJ711" s="346">
        <v>3</v>
      </c>
      <c r="AK711" s="346">
        <v>1</v>
      </c>
      <c r="AL711" s="346">
        <v>1</v>
      </c>
      <c r="AM711" s="346">
        <v>1</v>
      </c>
      <c r="AN711" s="346">
        <v>3</v>
      </c>
      <c r="AO711" s="373"/>
      <c r="AP711" s="348" t="s">
        <v>430</v>
      </c>
      <c r="AQ711" s="348" t="s">
        <v>430</v>
      </c>
      <c r="AR711" s="348" t="s">
        <v>430</v>
      </c>
      <c r="AS711" s="348">
        <v>8.66</v>
      </c>
      <c r="AT711" s="348">
        <v>2.98</v>
      </c>
      <c r="AU711" s="351"/>
      <c r="AV711" s="346" t="s">
        <v>430</v>
      </c>
      <c r="AW711" s="346" t="s">
        <v>430</v>
      </c>
      <c r="AX711" s="346" t="s">
        <v>430</v>
      </c>
      <c r="AY711" s="346">
        <v>1</v>
      </c>
      <c r="AZ711" s="346">
        <v>1</v>
      </c>
      <c r="BA711" s="362"/>
      <c r="BB711" s="348">
        <v>13.0879992732365</v>
      </c>
      <c r="BC711" s="375">
        <v>0.84840010948175304</v>
      </c>
      <c r="BD711" s="375">
        <v>7.1423119661330206E-2</v>
      </c>
      <c r="BE711" s="375">
        <v>0.256765935170502</v>
      </c>
      <c r="BF711" s="374"/>
      <c r="BG711" s="348">
        <v>58.9694</v>
      </c>
      <c r="BH711" s="348">
        <v>16.588000000000001</v>
      </c>
      <c r="BI711" s="348">
        <v>20.5672</v>
      </c>
      <c r="BJ711" s="348">
        <v>3.8754</v>
      </c>
      <c r="BK711" s="373"/>
      <c r="BL711" s="372" t="s">
        <v>3725</v>
      </c>
      <c r="BM711" s="372" t="s">
        <v>3726</v>
      </c>
      <c r="BN711" s="372" t="s">
        <v>3727</v>
      </c>
      <c r="BO711" s="372" t="s">
        <v>3728</v>
      </c>
      <c r="BP711" s="372" t="s">
        <v>3729</v>
      </c>
      <c r="BQ711" s="373"/>
      <c r="BR711" s="354" t="s">
        <v>463</v>
      </c>
    </row>
    <row r="712" spans="1:70" s="428" customFormat="1" x14ac:dyDescent="0.25">
      <c r="A712" s="345" t="s">
        <v>4090</v>
      </c>
      <c r="B712" s="373"/>
      <c r="C712" s="719">
        <v>43075</v>
      </c>
      <c r="D712" s="373"/>
      <c r="E712" s="346">
        <v>1201.26</v>
      </c>
      <c r="F712" s="373"/>
      <c r="G712" s="347">
        <v>23.88</v>
      </c>
      <c r="H712" s="374"/>
      <c r="I712" s="348">
        <v>0.7</v>
      </c>
      <c r="J712" s="348">
        <v>5.4630999999999998</v>
      </c>
      <c r="K712" s="348">
        <v>3.3677000000000001</v>
      </c>
      <c r="L712" s="348">
        <v>5.4957000000000003</v>
      </c>
      <c r="M712" s="348">
        <v>0.40360000000000001</v>
      </c>
      <c r="N712" s="350">
        <v>-0.81820000000000004</v>
      </c>
      <c r="O712" s="348">
        <v>-3.1564000000000001</v>
      </c>
      <c r="P712" s="348">
        <v>15.118399999999999</v>
      </c>
      <c r="Q712" s="348">
        <v>14.8553</v>
      </c>
      <c r="R712" s="348" t="s">
        <v>430</v>
      </c>
      <c r="S712" s="348">
        <v>13.2666</v>
      </c>
      <c r="T712" s="348">
        <v>-1.542</v>
      </c>
      <c r="U712" s="348">
        <v>-2.0899999999999998E-2</v>
      </c>
      <c r="V712" s="348">
        <v>-3.0882999999999998</v>
      </c>
      <c r="W712" s="348">
        <v>2.1166999999999998</v>
      </c>
      <c r="X712" s="348">
        <v>10.7342</v>
      </c>
      <c r="Y712" s="374"/>
      <c r="Z712" s="346">
        <v>2</v>
      </c>
      <c r="AA712" s="346">
        <v>2</v>
      </c>
      <c r="AB712" s="346">
        <v>3</v>
      </c>
      <c r="AC712" s="346">
        <v>3</v>
      </c>
      <c r="AD712" s="346">
        <v>3</v>
      </c>
      <c r="AE712" s="346">
        <v>3</v>
      </c>
      <c r="AF712" s="346">
        <v>3</v>
      </c>
      <c r="AG712" s="346">
        <v>2</v>
      </c>
      <c r="AH712" s="346">
        <v>1</v>
      </c>
      <c r="AI712" s="346" t="s">
        <v>430</v>
      </c>
      <c r="AJ712" s="346">
        <v>2</v>
      </c>
      <c r="AK712" s="346">
        <v>3</v>
      </c>
      <c r="AL712" s="346">
        <v>3</v>
      </c>
      <c r="AM712" s="346">
        <v>3</v>
      </c>
      <c r="AN712" s="346">
        <v>2</v>
      </c>
      <c r="AO712" s="373"/>
      <c r="AP712" s="348" t="s">
        <v>430</v>
      </c>
      <c r="AQ712" s="348">
        <v>15.59</v>
      </c>
      <c r="AR712" s="348">
        <v>12.15</v>
      </c>
      <c r="AS712" s="348">
        <v>4.3899999999999997</v>
      </c>
      <c r="AT712" s="348">
        <v>-1.57</v>
      </c>
      <c r="AU712" s="351"/>
      <c r="AV712" s="346" t="s">
        <v>430</v>
      </c>
      <c r="AW712" s="346">
        <v>1</v>
      </c>
      <c r="AX712" s="346">
        <v>1</v>
      </c>
      <c r="AY712" s="346">
        <v>2</v>
      </c>
      <c r="AZ712" s="346">
        <v>3</v>
      </c>
      <c r="BA712" s="362"/>
      <c r="BB712" s="348">
        <v>16.5756777112938</v>
      </c>
      <c r="BC712" s="375">
        <v>1.0309523032158101</v>
      </c>
      <c r="BD712" s="375">
        <v>5.8699982530366603E-2</v>
      </c>
      <c r="BE712" s="375">
        <v>7.9511498976026398E-2</v>
      </c>
      <c r="BF712" s="374"/>
      <c r="BG712" s="348">
        <v>65.1905</v>
      </c>
      <c r="BH712" s="348">
        <v>6.3680700000000003</v>
      </c>
      <c r="BI712" s="348">
        <v>22.6402</v>
      </c>
      <c r="BJ712" s="348">
        <v>5.8012300000000003</v>
      </c>
      <c r="BK712" s="373"/>
      <c r="BL712" s="372" t="s">
        <v>3731</v>
      </c>
      <c r="BM712" s="372" t="s">
        <v>3732</v>
      </c>
      <c r="BN712" s="372" t="s">
        <v>3733</v>
      </c>
      <c r="BO712" s="372" t="s">
        <v>3734</v>
      </c>
      <c r="BP712" s="372" t="s">
        <v>3735</v>
      </c>
      <c r="BQ712" s="373"/>
      <c r="BR712" s="354" t="s">
        <v>463</v>
      </c>
    </row>
    <row r="713" spans="1:70" s="428" customFormat="1" x14ac:dyDescent="0.25">
      <c r="A713" s="345" t="s">
        <v>4091</v>
      </c>
      <c r="B713" s="373"/>
      <c r="C713" s="719">
        <v>44806</v>
      </c>
      <c r="D713" s="373"/>
      <c r="E713" s="346">
        <v>481.32</v>
      </c>
      <c r="F713" s="373"/>
      <c r="G713" s="347">
        <v>15.824</v>
      </c>
      <c r="H713" s="374"/>
      <c r="I713" s="348">
        <v>0.80010000000000003</v>
      </c>
      <c r="J713" s="348">
        <v>5.6673</v>
      </c>
      <c r="K713" s="348">
        <v>3.9868999999999999</v>
      </c>
      <c r="L713" s="348">
        <v>8.8039000000000005</v>
      </c>
      <c r="M713" s="348">
        <v>0.96089999999999998</v>
      </c>
      <c r="N713" s="350">
        <v>-0.80800000000000005</v>
      </c>
      <c r="O713" s="348">
        <v>-2.6802000000000001</v>
      </c>
      <c r="P713" s="348">
        <v>11.114699999999999</v>
      </c>
      <c r="Q713" s="348" t="s">
        <v>430</v>
      </c>
      <c r="R713" s="348" t="s">
        <v>430</v>
      </c>
      <c r="S713" s="348">
        <v>17.513400000000001</v>
      </c>
      <c r="T713" s="348">
        <v>-0.27600000000000002</v>
      </c>
      <c r="U713" s="348">
        <v>1.5549999999999999</v>
      </c>
      <c r="V713" s="348">
        <v>-2.2763</v>
      </c>
      <c r="W713" s="348">
        <v>2.8508</v>
      </c>
      <c r="X713" s="348">
        <v>12.8567</v>
      </c>
      <c r="Y713" s="374"/>
      <c r="Z713" s="346">
        <v>1</v>
      </c>
      <c r="AA713" s="346">
        <v>1</v>
      </c>
      <c r="AB713" s="346">
        <v>1</v>
      </c>
      <c r="AC713" s="346">
        <v>1</v>
      </c>
      <c r="AD713" s="346">
        <v>2</v>
      </c>
      <c r="AE713" s="346">
        <v>2</v>
      </c>
      <c r="AF713" s="346">
        <v>2</v>
      </c>
      <c r="AG713" s="346">
        <v>3</v>
      </c>
      <c r="AH713" s="346" t="s">
        <v>430</v>
      </c>
      <c r="AI713" s="346" t="s">
        <v>430</v>
      </c>
      <c r="AJ713" s="346">
        <v>1</v>
      </c>
      <c r="AK713" s="346">
        <v>2</v>
      </c>
      <c r="AL713" s="346">
        <v>2</v>
      </c>
      <c r="AM713" s="346">
        <v>2</v>
      </c>
      <c r="AN713" s="346">
        <v>1</v>
      </c>
      <c r="AO713" s="373"/>
      <c r="AP713" s="348" t="s">
        <v>430</v>
      </c>
      <c r="AQ713" s="348" t="s">
        <v>430</v>
      </c>
      <c r="AR713" s="348" t="s">
        <v>430</v>
      </c>
      <c r="AS713" s="348">
        <v>3.99</v>
      </c>
      <c r="AT713" s="348">
        <v>0.83</v>
      </c>
      <c r="AU713" s="351"/>
      <c r="AV713" s="346" t="s">
        <v>430</v>
      </c>
      <c r="AW713" s="346" t="s">
        <v>430</v>
      </c>
      <c r="AX713" s="346" t="s">
        <v>430</v>
      </c>
      <c r="AY713" s="346">
        <v>3</v>
      </c>
      <c r="AZ713" s="346">
        <v>2</v>
      </c>
      <c r="BA713" s="362"/>
      <c r="BB713" s="348">
        <v>16.457518559244299</v>
      </c>
      <c r="BC713" s="375">
        <v>0.96410705938914698</v>
      </c>
      <c r="BD713" s="375">
        <v>4.1411942346142101E-2</v>
      </c>
      <c r="BE713" s="375">
        <v>-0.154010884556598</v>
      </c>
      <c r="BF713" s="374"/>
      <c r="BG713" s="348">
        <v>55.148299999999999</v>
      </c>
      <c r="BH713" s="348">
        <v>14.8432</v>
      </c>
      <c r="BI713" s="348">
        <v>20.1709</v>
      </c>
      <c r="BJ713" s="348">
        <v>9.8376000000000001</v>
      </c>
      <c r="BK713" s="373"/>
      <c r="BL713" s="372" t="s">
        <v>3737</v>
      </c>
      <c r="BM713" s="372" t="s">
        <v>3738</v>
      </c>
      <c r="BN713" s="372" t="s">
        <v>3739</v>
      </c>
      <c r="BO713" s="372" t="s">
        <v>3740</v>
      </c>
      <c r="BP713" s="372" t="s">
        <v>3741</v>
      </c>
      <c r="BQ713" s="373"/>
      <c r="BR713" s="354" t="s">
        <v>463</v>
      </c>
    </row>
    <row r="714" spans="1:70" s="428" customFormat="1" x14ac:dyDescent="0.25">
      <c r="A714" s="885" t="s">
        <v>93</v>
      </c>
      <c r="B714" s="402"/>
      <c r="C714" s="724"/>
      <c r="D714" s="402"/>
      <c r="E714" s="403"/>
      <c r="F714" s="402"/>
      <c r="G714" s="404"/>
      <c r="H714" s="406"/>
      <c r="I714" s="405">
        <v>0.70089999999999997</v>
      </c>
      <c r="J714" s="405">
        <v>5.4886999999999997</v>
      </c>
      <c r="K714" s="405">
        <v>3.5777000000000001</v>
      </c>
      <c r="L714" s="405">
        <v>6.9939</v>
      </c>
      <c r="M714" s="405">
        <v>1.2352000000000001</v>
      </c>
      <c r="N714" s="407">
        <v>0.66180000000000005</v>
      </c>
      <c r="O714" s="405">
        <v>-0.62770000000000004</v>
      </c>
      <c r="P714" s="405">
        <v>14.075699999999999</v>
      </c>
      <c r="Q714" s="405">
        <v>14.8553</v>
      </c>
      <c r="R714" s="405" t="s">
        <v>430</v>
      </c>
      <c r="S714" s="405">
        <v>14.565</v>
      </c>
      <c r="T714" s="405">
        <v>-0.36830000000000002</v>
      </c>
      <c r="U714" s="405">
        <v>1.4830000000000001</v>
      </c>
      <c r="V714" s="405">
        <v>-1.3653999999999999</v>
      </c>
      <c r="W714" s="405">
        <v>2.3414000000000001</v>
      </c>
      <c r="X714" s="405">
        <v>13.0923</v>
      </c>
      <c r="Y714" s="406"/>
      <c r="Z714" s="403">
        <v>3</v>
      </c>
      <c r="AA714" s="403">
        <v>3</v>
      </c>
      <c r="AB714" s="403">
        <v>3</v>
      </c>
      <c r="AC714" s="403">
        <v>3</v>
      </c>
      <c r="AD714" s="403">
        <v>3</v>
      </c>
      <c r="AE714" s="403">
        <v>3</v>
      </c>
      <c r="AF714" s="403">
        <v>3</v>
      </c>
      <c r="AG714" s="403">
        <v>3</v>
      </c>
      <c r="AH714" s="403">
        <v>1</v>
      </c>
      <c r="AI714" s="403">
        <v>0</v>
      </c>
      <c r="AJ714" s="403">
        <v>3</v>
      </c>
      <c r="AK714" s="403">
        <v>3</v>
      </c>
      <c r="AL714" s="403">
        <v>3</v>
      </c>
      <c r="AM714" s="403">
        <v>3</v>
      </c>
      <c r="AN714" s="403">
        <v>3</v>
      </c>
      <c r="AO714" s="402"/>
      <c r="AP714" s="405" t="s">
        <v>430</v>
      </c>
      <c r="AQ714" s="405">
        <v>15.59</v>
      </c>
      <c r="AR714" s="405">
        <v>12.15</v>
      </c>
      <c r="AS714" s="405">
        <v>5.68</v>
      </c>
      <c r="AT714" s="405">
        <v>0.74666666666666703</v>
      </c>
      <c r="AU714" s="408"/>
      <c r="AV714" s="403">
        <v>0</v>
      </c>
      <c r="AW714" s="403">
        <v>1</v>
      </c>
      <c r="AX714" s="403">
        <v>1</v>
      </c>
      <c r="AY714" s="403">
        <v>3</v>
      </c>
      <c r="AZ714" s="403">
        <v>3</v>
      </c>
      <c r="BA714" s="409"/>
      <c r="BB714" s="405"/>
      <c r="BC714" s="410"/>
      <c r="BD714" s="410"/>
      <c r="BE714" s="410"/>
      <c r="BF714" s="406"/>
      <c r="BG714" s="405"/>
      <c r="BH714" s="405"/>
      <c r="BI714" s="405"/>
      <c r="BJ714" s="405"/>
      <c r="BK714" s="402"/>
      <c r="BL714" s="401"/>
      <c r="BM714" s="401"/>
      <c r="BN714" s="401"/>
      <c r="BO714" s="401"/>
      <c r="BP714" s="401"/>
      <c r="BQ714" s="402"/>
      <c r="BR714" s="411"/>
    </row>
    <row r="715" spans="1:70" s="428" customFormat="1" x14ac:dyDescent="0.25">
      <c r="A715" s="886" t="s">
        <v>94</v>
      </c>
      <c r="B715" s="373"/>
      <c r="C715" s="719"/>
      <c r="D715" s="373"/>
      <c r="E715" s="346"/>
      <c r="F715" s="373"/>
      <c r="G715" s="347"/>
      <c r="H715" s="374"/>
      <c r="I715" s="348">
        <v>0.80010000000000003</v>
      </c>
      <c r="J715" s="348">
        <v>5.6673</v>
      </c>
      <c r="K715" s="348">
        <v>3.9868999999999999</v>
      </c>
      <c r="L715" s="348">
        <v>8.8039000000000005</v>
      </c>
      <c r="M715" s="348">
        <v>2.3411</v>
      </c>
      <c r="N715" s="350">
        <v>3.6116999999999999</v>
      </c>
      <c r="O715" s="348">
        <v>3.9535999999999998</v>
      </c>
      <c r="P715" s="348">
        <v>15.9939</v>
      </c>
      <c r="Q715" s="348">
        <v>14.8553</v>
      </c>
      <c r="R715" s="348" t="s">
        <v>430</v>
      </c>
      <c r="S715" s="348">
        <v>17.513400000000001</v>
      </c>
      <c r="T715" s="348">
        <v>0.71309999999999996</v>
      </c>
      <c r="U715" s="348">
        <v>2.9148000000000001</v>
      </c>
      <c r="V715" s="348">
        <v>1.2685999999999999</v>
      </c>
      <c r="W715" s="348">
        <v>2.8508</v>
      </c>
      <c r="X715" s="348">
        <v>15.686</v>
      </c>
      <c r="Y715" s="374"/>
      <c r="Z715" s="346"/>
      <c r="AA715" s="346"/>
      <c r="AB715" s="346"/>
      <c r="AC715" s="346"/>
      <c r="AD715" s="346"/>
      <c r="AE715" s="346"/>
      <c r="AF715" s="346"/>
      <c r="AG715" s="346"/>
      <c r="AH715" s="346"/>
      <c r="AI715" s="346"/>
      <c r="AJ715" s="346"/>
      <c r="AK715" s="346"/>
      <c r="AL715" s="346"/>
      <c r="AM715" s="346"/>
      <c r="AN715" s="346"/>
      <c r="AO715" s="373"/>
      <c r="AP715" s="348" t="s">
        <v>430</v>
      </c>
      <c r="AQ715" s="348">
        <v>15.59</v>
      </c>
      <c r="AR715" s="348">
        <v>12.15</v>
      </c>
      <c r="AS715" s="348">
        <v>8.66</v>
      </c>
      <c r="AT715" s="348">
        <v>2.98</v>
      </c>
      <c r="AU715" s="351"/>
      <c r="AV715" s="346"/>
      <c r="AW715" s="346"/>
      <c r="AX715" s="346"/>
      <c r="AY715" s="346"/>
      <c r="AZ715" s="346"/>
      <c r="BA715" s="362"/>
      <c r="BB715" s="348"/>
      <c r="BC715" s="375"/>
      <c r="BD715" s="375"/>
      <c r="BE715" s="375"/>
      <c r="BF715" s="374"/>
      <c r="BG715" s="348"/>
      <c r="BH715" s="348"/>
      <c r="BI715" s="348"/>
      <c r="BJ715" s="348"/>
      <c r="BK715" s="373"/>
      <c r="BL715" s="372"/>
      <c r="BM715" s="372"/>
      <c r="BN715" s="372"/>
      <c r="BO715" s="372"/>
      <c r="BP715" s="372"/>
      <c r="BQ715" s="373"/>
      <c r="BR715" s="354"/>
    </row>
    <row r="716" spans="1:70" s="428" customFormat="1" x14ac:dyDescent="0.25">
      <c r="A716" s="886" t="s">
        <v>95</v>
      </c>
      <c r="B716" s="373"/>
      <c r="C716" s="719"/>
      <c r="D716" s="373"/>
      <c r="E716" s="346"/>
      <c r="F716" s="373"/>
      <c r="G716" s="347"/>
      <c r="H716" s="374"/>
      <c r="I716" s="348">
        <v>0.60270000000000001</v>
      </c>
      <c r="J716" s="348">
        <v>5.3356000000000003</v>
      </c>
      <c r="K716" s="348">
        <v>3.3677000000000001</v>
      </c>
      <c r="L716" s="348">
        <v>5.4957000000000003</v>
      </c>
      <c r="M716" s="348">
        <v>0.40360000000000001</v>
      </c>
      <c r="N716" s="350">
        <v>-0.81820000000000004</v>
      </c>
      <c r="O716" s="348">
        <v>-3.1564000000000001</v>
      </c>
      <c r="P716" s="348">
        <v>11.114699999999999</v>
      </c>
      <c r="Q716" s="348">
        <v>14.8553</v>
      </c>
      <c r="R716" s="348" t="s">
        <v>430</v>
      </c>
      <c r="S716" s="348">
        <v>12.915100000000001</v>
      </c>
      <c r="T716" s="348">
        <v>-1.542</v>
      </c>
      <c r="U716" s="348">
        <v>-2.0899999999999998E-2</v>
      </c>
      <c r="V716" s="348">
        <v>-3.0882999999999998</v>
      </c>
      <c r="W716" s="348">
        <v>2.0567000000000002</v>
      </c>
      <c r="X716" s="348">
        <v>10.7342</v>
      </c>
      <c r="Y716" s="374"/>
      <c r="Z716" s="346"/>
      <c r="AA716" s="346"/>
      <c r="AB716" s="346"/>
      <c r="AC716" s="346"/>
      <c r="AD716" s="346"/>
      <c r="AE716" s="346"/>
      <c r="AF716" s="346"/>
      <c r="AG716" s="346"/>
      <c r="AH716" s="346"/>
      <c r="AI716" s="346"/>
      <c r="AJ716" s="346"/>
      <c r="AK716" s="346"/>
      <c r="AL716" s="346"/>
      <c r="AM716" s="346"/>
      <c r="AN716" s="346"/>
      <c r="AO716" s="373"/>
      <c r="AP716" s="348" t="s">
        <v>430</v>
      </c>
      <c r="AQ716" s="348">
        <v>15.59</v>
      </c>
      <c r="AR716" s="348">
        <v>12.15</v>
      </c>
      <c r="AS716" s="348">
        <v>3.99</v>
      </c>
      <c r="AT716" s="348">
        <v>-1.57</v>
      </c>
      <c r="AU716" s="351"/>
      <c r="AV716" s="346"/>
      <c r="AW716" s="346"/>
      <c r="AX716" s="346"/>
      <c r="AY716" s="346"/>
      <c r="AZ716" s="346"/>
      <c r="BA716" s="362"/>
      <c r="BB716" s="348"/>
      <c r="BC716" s="375"/>
      <c r="BD716" s="375"/>
      <c r="BE716" s="375"/>
      <c r="BF716" s="374"/>
      <c r="BG716" s="348"/>
      <c r="BH716" s="348"/>
      <c r="BI716" s="348"/>
      <c r="BJ716" s="348"/>
      <c r="BK716" s="373"/>
      <c r="BL716" s="372"/>
      <c r="BM716" s="372"/>
      <c r="BN716" s="372"/>
      <c r="BO716" s="372"/>
      <c r="BP716" s="372"/>
      <c r="BQ716" s="373"/>
      <c r="BR716" s="354"/>
    </row>
    <row r="717" spans="1:70" s="428" customFormat="1" x14ac:dyDescent="0.25">
      <c r="A717" s="887" t="s">
        <v>96</v>
      </c>
      <c r="B717" s="413"/>
      <c r="C717" s="725"/>
      <c r="D717" s="413"/>
      <c r="E717" s="414"/>
      <c r="F717" s="413"/>
      <c r="G717" s="415"/>
      <c r="H717" s="417"/>
      <c r="I717" s="416">
        <v>0.7</v>
      </c>
      <c r="J717" s="416">
        <v>5.4630999999999998</v>
      </c>
      <c r="K717" s="416">
        <v>3.3784000000000001</v>
      </c>
      <c r="L717" s="416">
        <v>6.6821999999999999</v>
      </c>
      <c r="M717" s="416">
        <v>0.96089999999999998</v>
      </c>
      <c r="N717" s="418">
        <v>-0.80800000000000005</v>
      </c>
      <c r="O717" s="416">
        <v>-2.6802000000000001</v>
      </c>
      <c r="P717" s="416">
        <v>15.118399999999999</v>
      </c>
      <c r="Q717" s="416">
        <v>14.8553</v>
      </c>
      <c r="R717" s="416" t="s">
        <v>430</v>
      </c>
      <c r="S717" s="416">
        <v>13.2666</v>
      </c>
      <c r="T717" s="416">
        <v>-0.27600000000000002</v>
      </c>
      <c r="U717" s="416">
        <v>1.5549999999999999</v>
      </c>
      <c r="V717" s="416">
        <v>-2.2763</v>
      </c>
      <c r="W717" s="416">
        <v>2.1166999999999998</v>
      </c>
      <c r="X717" s="416">
        <v>12.8567</v>
      </c>
      <c r="Y717" s="417"/>
      <c r="Z717" s="414"/>
      <c r="AA717" s="414"/>
      <c r="AB717" s="414"/>
      <c r="AC717" s="414"/>
      <c r="AD717" s="414"/>
      <c r="AE717" s="414"/>
      <c r="AF717" s="414"/>
      <c r="AG717" s="414"/>
      <c r="AH717" s="414"/>
      <c r="AI717" s="414"/>
      <c r="AJ717" s="414"/>
      <c r="AK717" s="414"/>
      <c r="AL717" s="414"/>
      <c r="AM717" s="414"/>
      <c r="AN717" s="414"/>
      <c r="AO717" s="413"/>
      <c r="AP717" s="416" t="s">
        <v>430</v>
      </c>
      <c r="AQ717" s="416">
        <v>15.59</v>
      </c>
      <c r="AR717" s="416">
        <v>12.15</v>
      </c>
      <c r="AS717" s="416">
        <v>4.3899999999999997</v>
      </c>
      <c r="AT717" s="416">
        <v>0.83</v>
      </c>
      <c r="AU717" s="419"/>
      <c r="AV717" s="414"/>
      <c r="AW717" s="414"/>
      <c r="AX717" s="414"/>
      <c r="AY717" s="414"/>
      <c r="AZ717" s="414"/>
      <c r="BA717" s="420"/>
      <c r="BB717" s="416"/>
      <c r="BC717" s="421"/>
      <c r="BD717" s="421"/>
      <c r="BE717" s="421"/>
      <c r="BF717" s="417"/>
      <c r="BG717" s="416"/>
      <c r="BH717" s="416"/>
      <c r="BI717" s="416"/>
      <c r="BJ717" s="416"/>
      <c r="BK717" s="413"/>
      <c r="BL717" s="412"/>
      <c r="BM717" s="412"/>
      <c r="BN717" s="412"/>
      <c r="BO717" s="412"/>
      <c r="BP717" s="412"/>
      <c r="BQ717" s="413"/>
      <c r="BR717" s="422"/>
    </row>
    <row r="718" spans="1:70" s="428" customFormat="1" ht="14.5" customHeight="1" x14ac:dyDescent="0.35">
      <c r="A718" s="874" t="s">
        <v>4092</v>
      </c>
      <c r="B718" s="862"/>
      <c r="C718" s="863"/>
      <c r="D718" s="862"/>
      <c r="E718" s="864"/>
      <c r="F718" s="862"/>
      <c r="G718" s="865"/>
      <c r="H718" s="867"/>
      <c r="I718" s="866"/>
      <c r="J718" s="866"/>
      <c r="K718" s="866"/>
      <c r="L718" s="866"/>
      <c r="M718" s="866"/>
      <c r="N718" s="868"/>
      <c r="O718" s="866"/>
      <c r="P718" s="866"/>
      <c r="Q718" s="866"/>
      <c r="R718" s="866"/>
      <c r="S718" s="866"/>
      <c r="T718" s="866"/>
      <c r="U718" s="866"/>
      <c r="V718" s="866"/>
      <c r="W718" s="866"/>
      <c r="X718" s="866"/>
      <c r="Y718" s="867"/>
      <c r="Z718" s="864"/>
      <c r="AA718" s="864"/>
      <c r="AB718" s="864"/>
      <c r="AC718" s="864"/>
      <c r="AD718" s="864"/>
      <c r="AE718" s="864"/>
      <c r="AF718" s="864"/>
      <c r="AG718" s="864"/>
      <c r="AH718" s="864"/>
      <c r="AI718" s="864"/>
      <c r="AJ718" s="864"/>
      <c r="AK718" s="864"/>
      <c r="AL718" s="864"/>
      <c r="AM718" s="864"/>
      <c r="AN718" s="864"/>
      <c r="AO718" s="862"/>
      <c r="AP718" s="866"/>
      <c r="AQ718" s="866"/>
      <c r="AR718" s="866"/>
      <c r="AS718" s="866"/>
      <c r="AT718" s="866"/>
      <c r="AU718" s="869"/>
      <c r="AV718" s="864"/>
      <c r="AW718" s="864"/>
      <c r="AX718" s="864"/>
      <c r="AY718" s="864"/>
      <c r="AZ718" s="864"/>
      <c r="BA718" s="870"/>
      <c r="BB718" s="866"/>
      <c r="BC718" s="871"/>
      <c r="BD718" s="871"/>
      <c r="BE718" s="871"/>
      <c r="BF718" s="867"/>
      <c r="BG718" s="866"/>
      <c r="BH718" s="866"/>
      <c r="BI718" s="866"/>
      <c r="BJ718" s="866"/>
      <c r="BK718" s="862"/>
      <c r="BL718" s="872"/>
      <c r="BM718" s="872"/>
      <c r="BN718" s="872"/>
      <c r="BO718" s="872"/>
      <c r="BP718" s="872"/>
      <c r="BQ718" s="862"/>
      <c r="BR718" s="873"/>
    </row>
    <row r="719" spans="1:70" s="428" customFormat="1" x14ac:dyDescent="0.25">
      <c r="A719" s="345" t="s">
        <v>4093</v>
      </c>
      <c r="B719" s="373"/>
      <c r="C719" s="719">
        <v>43753</v>
      </c>
      <c r="D719" s="373"/>
      <c r="E719" s="346">
        <v>4013.3</v>
      </c>
      <c r="F719" s="373"/>
      <c r="G719" s="347">
        <v>51.98</v>
      </c>
      <c r="H719" s="374"/>
      <c r="I719" s="348" t="s">
        <v>430</v>
      </c>
      <c r="J719" s="348">
        <v>4.2519</v>
      </c>
      <c r="K719" s="348">
        <v>1.0498000000000001</v>
      </c>
      <c r="L719" s="348">
        <v>8.4725000000000001</v>
      </c>
      <c r="M719" s="348">
        <v>10.8788</v>
      </c>
      <c r="N719" s="350">
        <v>19.305199999999999</v>
      </c>
      <c r="O719" s="348">
        <v>7.2126999999999999</v>
      </c>
      <c r="P719" s="348">
        <v>19.383199999999999</v>
      </c>
      <c r="Q719" s="348">
        <v>18.294</v>
      </c>
      <c r="R719" s="348" t="s">
        <v>430</v>
      </c>
      <c r="S719" s="348">
        <v>13.4687</v>
      </c>
      <c r="T719" s="348">
        <v>6.0815999999999999</v>
      </c>
      <c r="U719" s="348">
        <v>11.4733</v>
      </c>
      <c r="V719" s="348">
        <v>13.9413</v>
      </c>
      <c r="W719" s="348">
        <v>-0.99050000000000005</v>
      </c>
      <c r="X719" s="348">
        <v>28.001200000000001</v>
      </c>
      <c r="Y719" s="374"/>
      <c r="Z719" s="346" t="s">
        <v>430</v>
      </c>
      <c r="AA719" s="346">
        <v>2</v>
      </c>
      <c r="AB719" s="346">
        <v>2</v>
      </c>
      <c r="AC719" s="346">
        <v>2</v>
      </c>
      <c r="AD719" s="346">
        <v>2</v>
      </c>
      <c r="AE719" s="346">
        <v>1</v>
      </c>
      <c r="AF719" s="346">
        <v>3</v>
      </c>
      <c r="AG719" s="346">
        <v>2</v>
      </c>
      <c r="AH719" s="346">
        <v>1</v>
      </c>
      <c r="AI719" s="346" t="s">
        <v>430</v>
      </c>
      <c r="AJ719" s="346">
        <v>2</v>
      </c>
      <c r="AK719" s="346">
        <v>2</v>
      </c>
      <c r="AL719" s="346">
        <v>2</v>
      </c>
      <c r="AM719" s="346">
        <v>1</v>
      </c>
      <c r="AN719" s="346">
        <v>2</v>
      </c>
      <c r="AO719" s="373"/>
      <c r="AP719" s="348" t="s">
        <v>430</v>
      </c>
      <c r="AQ719" s="348" t="s">
        <v>430</v>
      </c>
      <c r="AR719" s="348">
        <v>17.75</v>
      </c>
      <c r="AS719" s="348">
        <v>15.28</v>
      </c>
      <c r="AT719" s="348">
        <v>16.28</v>
      </c>
      <c r="AU719" s="351"/>
      <c r="AV719" s="346" t="s">
        <v>430</v>
      </c>
      <c r="AW719" s="346" t="s">
        <v>430</v>
      </c>
      <c r="AX719" s="346">
        <v>1</v>
      </c>
      <c r="AY719" s="346">
        <v>1</v>
      </c>
      <c r="AZ719" s="346">
        <v>2</v>
      </c>
      <c r="BA719" s="362"/>
      <c r="BB719" s="348">
        <v>15.3136386465524</v>
      </c>
      <c r="BC719" s="375">
        <v>0.96985677413113502</v>
      </c>
      <c r="BD719" s="375">
        <v>8.3898021202613304E-2</v>
      </c>
      <c r="BE719" s="375">
        <v>8.7103021364092204E-2</v>
      </c>
      <c r="BF719" s="374"/>
      <c r="BG719" s="348">
        <v>26.6797</v>
      </c>
      <c r="BH719" s="348">
        <v>34.271900000000002</v>
      </c>
      <c r="BI719" s="348">
        <v>23.296600000000002</v>
      </c>
      <c r="BJ719" s="348">
        <v>15.751799999999999</v>
      </c>
      <c r="BK719" s="373"/>
      <c r="BL719" s="372" t="s">
        <v>3744</v>
      </c>
      <c r="BM719" s="372" t="s">
        <v>3745</v>
      </c>
      <c r="BN719" s="372" t="s">
        <v>3746</v>
      </c>
      <c r="BO719" s="372" t="s">
        <v>3747</v>
      </c>
      <c r="BP719" s="372" t="s">
        <v>3748</v>
      </c>
      <c r="BQ719" s="373"/>
      <c r="BR719" s="354" t="s">
        <v>476</v>
      </c>
    </row>
    <row r="720" spans="1:70" s="428" customFormat="1" x14ac:dyDescent="0.25">
      <c r="A720" s="345" t="s">
        <v>4094</v>
      </c>
      <c r="B720" s="373"/>
      <c r="C720" s="719">
        <v>41278</v>
      </c>
      <c r="D720" s="373"/>
      <c r="E720" s="346">
        <v>1139.3800000000001</v>
      </c>
      <c r="F720" s="373"/>
      <c r="G720" s="347">
        <v>126.2666</v>
      </c>
      <c r="H720" s="374"/>
      <c r="I720" s="348">
        <v>0.65210000000000001</v>
      </c>
      <c r="J720" s="348">
        <v>2.8921999999999999</v>
      </c>
      <c r="K720" s="348">
        <v>-0.1431</v>
      </c>
      <c r="L720" s="348">
        <v>6.4111000000000002</v>
      </c>
      <c r="M720" s="348">
        <v>10.1426</v>
      </c>
      <c r="N720" s="350">
        <v>15.7301</v>
      </c>
      <c r="O720" s="348">
        <v>8.2263000000000002</v>
      </c>
      <c r="P720" s="348">
        <v>19.739899999999999</v>
      </c>
      <c r="Q720" s="348">
        <v>13.3687</v>
      </c>
      <c r="R720" s="348">
        <v>17.001200000000001</v>
      </c>
      <c r="S720" s="348">
        <v>10.244199999999999</v>
      </c>
      <c r="T720" s="348">
        <v>5.4565000000000001</v>
      </c>
      <c r="U720" s="348">
        <v>11.3431</v>
      </c>
      <c r="V720" s="348">
        <v>11.5412</v>
      </c>
      <c r="W720" s="348">
        <v>-0.56359999999999999</v>
      </c>
      <c r="X720" s="348">
        <v>13.9702</v>
      </c>
      <c r="Y720" s="374"/>
      <c r="Z720" s="346">
        <v>2</v>
      </c>
      <c r="AA720" s="346">
        <v>3</v>
      </c>
      <c r="AB720" s="346">
        <v>3</v>
      </c>
      <c r="AC720" s="346">
        <v>3</v>
      </c>
      <c r="AD720" s="346">
        <v>3</v>
      </c>
      <c r="AE720" s="346">
        <v>3</v>
      </c>
      <c r="AF720" s="346">
        <v>2</v>
      </c>
      <c r="AG720" s="346">
        <v>1</v>
      </c>
      <c r="AH720" s="346">
        <v>2</v>
      </c>
      <c r="AI720" s="346">
        <v>1</v>
      </c>
      <c r="AJ720" s="346">
        <v>3</v>
      </c>
      <c r="AK720" s="346">
        <v>3</v>
      </c>
      <c r="AL720" s="346">
        <v>3</v>
      </c>
      <c r="AM720" s="346">
        <v>3</v>
      </c>
      <c r="AN720" s="346">
        <v>1</v>
      </c>
      <c r="AO720" s="373"/>
      <c r="AP720" s="348">
        <v>16.649999999999999</v>
      </c>
      <c r="AQ720" s="348">
        <v>18.079999999999998</v>
      </c>
      <c r="AR720" s="348">
        <v>14.69</v>
      </c>
      <c r="AS720" s="348">
        <v>13.74</v>
      </c>
      <c r="AT720" s="348">
        <v>13.92</v>
      </c>
      <c r="AU720" s="351"/>
      <c r="AV720" s="346">
        <v>1</v>
      </c>
      <c r="AW720" s="346">
        <v>1</v>
      </c>
      <c r="AX720" s="346">
        <v>2</v>
      </c>
      <c r="AY720" s="346">
        <v>2</v>
      </c>
      <c r="AZ720" s="346">
        <v>3</v>
      </c>
      <c r="BA720" s="362"/>
      <c r="BB720" s="348">
        <v>14.0406547116281</v>
      </c>
      <c r="BC720" s="375">
        <v>0.86133583115569101</v>
      </c>
      <c r="BD720" s="375">
        <v>8.8685571272937302E-2</v>
      </c>
      <c r="BE720" s="375">
        <v>0.22868654125871599</v>
      </c>
      <c r="BF720" s="374"/>
      <c r="BG720" s="348">
        <v>40.668999999999997</v>
      </c>
      <c r="BH720" s="348">
        <v>22.801300000000001</v>
      </c>
      <c r="BI720" s="348">
        <v>30.125</v>
      </c>
      <c r="BJ720" s="348">
        <v>6.4047000000000001</v>
      </c>
      <c r="BK720" s="373"/>
      <c r="BL720" s="372" t="s">
        <v>3750</v>
      </c>
      <c r="BM720" s="372" t="s">
        <v>3751</v>
      </c>
      <c r="BN720" s="372" t="s">
        <v>3752</v>
      </c>
      <c r="BO720" s="372" t="s">
        <v>3753</v>
      </c>
      <c r="BP720" s="372" t="s">
        <v>3754</v>
      </c>
      <c r="BQ720" s="373"/>
      <c r="BR720" s="354" t="s">
        <v>525</v>
      </c>
    </row>
    <row r="721" spans="1:70" s="428" customFormat="1" x14ac:dyDescent="0.25">
      <c r="A721" s="345" t="s">
        <v>4095</v>
      </c>
      <c r="B721" s="373"/>
      <c r="C721" s="719">
        <v>45287</v>
      </c>
      <c r="D721" s="373"/>
      <c r="E721" s="346">
        <v>359.85899999999998</v>
      </c>
      <c r="F721" s="373"/>
      <c r="G721" s="347">
        <v>15.521100000000001</v>
      </c>
      <c r="H721" s="374"/>
      <c r="I721" s="348">
        <v>1.1107</v>
      </c>
      <c r="J721" s="348">
        <v>5.1736000000000004</v>
      </c>
      <c r="K721" s="348">
        <v>3.8603999999999998</v>
      </c>
      <c r="L721" s="348">
        <v>22.1816</v>
      </c>
      <c r="M721" s="348">
        <v>17.293500000000002</v>
      </c>
      <c r="N721" s="350">
        <v>17.181100000000001</v>
      </c>
      <c r="O721" s="348">
        <v>8.8613</v>
      </c>
      <c r="P721" s="348" t="s">
        <v>430</v>
      </c>
      <c r="Q721" s="348" t="s">
        <v>430</v>
      </c>
      <c r="R721" s="348" t="s">
        <v>430</v>
      </c>
      <c r="S721" s="348">
        <v>28.885000000000002</v>
      </c>
      <c r="T721" s="348">
        <v>12.432600000000001</v>
      </c>
      <c r="U721" s="348">
        <v>18.254200000000001</v>
      </c>
      <c r="V721" s="348">
        <v>12.053599999999999</v>
      </c>
      <c r="W721" s="348">
        <v>-1.0896999999999999</v>
      </c>
      <c r="X721" s="348">
        <v>19.422799999999999</v>
      </c>
      <c r="Y721" s="374"/>
      <c r="Z721" s="346">
        <v>1</v>
      </c>
      <c r="AA721" s="346">
        <v>1</v>
      </c>
      <c r="AB721" s="346">
        <v>1</v>
      </c>
      <c r="AC721" s="346">
        <v>1</v>
      </c>
      <c r="AD721" s="346">
        <v>1</v>
      </c>
      <c r="AE721" s="346">
        <v>2</v>
      </c>
      <c r="AF721" s="346">
        <v>1</v>
      </c>
      <c r="AG721" s="346" t="s">
        <v>430</v>
      </c>
      <c r="AH721" s="346" t="s">
        <v>430</v>
      </c>
      <c r="AI721" s="346" t="s">
        <v>430</v>
      </c>
      <c r="AJ721" s="346">
        <v>1</v>
      </c>
      <c r="AK721" s="346">
        <v>1</v>
      </c>
      <c r="AL721" s="346">
        <v>1</v>
      </c>
      <c r="AM721" s="346">
        <v>2</v>
      </c>
      <c r="AN721" s="346">
        <v>3</v>
      </c>
      <c r="AO721" s="373"/>
      <c r="AP721" s="348" t="s">
        <v>430</v>
      </c>
      <c r="AQ721" s="348" t="s">
        <v>430</v>
      </c>
      <c r="AR721" s="348" t="s">
        <v>430</v>
      </c>
      <c r="AS721" s="348" t="s">
        <v>430</v>
      </c>
      <c r="AT721" s="348">
        <v>30.76</v>
      </c>
      <c r="AU721" s="351"/>
      <c r="AV721" s="346" t="s">
        <v>430</v>
      </c>
      <c r="AW721" s="346" t="s">
        <v>430</v>
      </c>
      <c r="AX721" s="346" t="s">
        <v>430</v>
      </c>
      <c r="AY721" s="346" t="s">
        <v>430</v>
      </c>
      <c r="AZ721" s="346">
        <v>1</v>
      </c>
      <c r="BA721" s="362"/>
      <c r="BB721" s="348">
        <v>19.086822538943402</v>
      </c>
      <c r="BC721" s="375">
        <v>1.1216173397393101</v>
      </c>
      <c r="BD721" s="375">
        <v>6.3988906021709493E-2</v>
      </c>
      <c r="BE721" s="375">
        <v>0.58981986768254901</v>
      </c>
      <c r="BF721" s="374"/>
      <c r="BG721" s="348">
        <v>32.241399999999999</v>
      </c>
      <c r="BH721" s="348">
        <v>19.180800000000001</v>
      </c>
      <c r="BI721" s="348">
        <v>30.034600000000001</v>
      </c>
      <c r="BJ721" s="348">
        <v>18.543199999999999</v>
      </c>
      <c r="BK721" s="373"/>
      <c r="BL721" s="372" t="s">
        <v>3756</v>
      </c>
      <c r="BM721" s="372" t="s">
        <v>3757</v>
      </c>
      <c r="BN721" s="372" t="s">
        <v>3758</v>
      </c>
      <c r="BO721" s="372" t="s">
        <v>3759</v>
      </c>
      <c r="BP721" s="372" t="s">
        <v>3760</v>
      </c>
      <c r="BQ721" s="373"/>
      <c r="BR721" s="354" t="s">
        <v>547</v>
      </c>
    </row>
    <row r="722" spans="1:70" s="428" customFormat="1" x14ac:dyDescent="0.25">
      <c r="A722" s="885" t="s">
        <v>93</v>
      </c>
      <c r="B722" s="402"/>
      <c r="C722" s="724"/>
      <c r="D722" s="402"/>
      <c r="E722" s="403"/>
      <c r="F722" s="402"/>
      <c r="G722" s="404"/>
      <c r="H722" s="406"/>
      <c r="I722" s="405">
        <v>0.88139999999999996</v>
      </c>
      <c r="J722" s="405">
        <v>4.1059000000000001</v>
      </c>
      <c r="K722" s="405">
        <v>1.589</v>
      </c>
      <c r="L722" s="405">
        <v>12.3551</v>
      </c>
      <c r="M722" s="405">
        <v>12.771599999999999</v>
      </c>
      <c r="N722" s="407">
        <v>17.4055</v>
      </c>
      <c r="O722" s="405">
        <v>8.1000999999999994</v>
      </c>
      <c r="P722" s="405">
        <v>19.561599999999999</v>
      </c>
      <c r="Q722" s="405">
        <v>15.8314</v>
      </c>
      <c r="R722" s="405">
        <v>17.001200000000001</v>
      </c>
      <c r="S722" s="405">
        <v>17.532599999999999</v>
      </c>
      <c r="T722" s="405">
        <v>7.9901999999999997</v>
      </c>
      <c r="U722" s="405">
        <v>13.690200000000001</v>
      </c>
      <c r="V722" s="405">
        <v>12.512</v>
      </c>
      <c r="W722" s="405">
        <v>-0.88129999999999997</v>
      </c>
      <c r="X722" s="405">
        <v>20.464700000000001</v>
      </c>
      <c r="Y722" s="406"/>
      <c r="Z722" s="403">
        <v>2</v>
      </c>
      <c r="AA722" s="403">
        <v>3</v>
      </c>
      <c r="AB722" s="403">
        <v>3</v>
      </c>
      <c r="AC722" s="403">
        <v>3</v>
      </c>
      <c r="AD722" s="403">
        <v>3</v>
      </c>
      <c r="AE722" s="403">
        <v>3</v>
      </c>
      <c r="AF722" s="403">
        <v>3</v>
      </c>
      <c r="AG722" s="403">
        <v>2</v>
      </c>
      <c r="AH722" s="403">
        <v>2</v>
      </c>
      <c r="AI722" s="403">
        <v>1</v>
      </c>
      <c r="AJ722" s="403">
        <v>3</v>
      </c>
      <c r="AK722" s="403">
        <v>3</v>
      </c>
      <c r="AL722" s="403">
        <v>3</v>
      </c>
      <c r="AM722" s="403">
        <v>3</v>
      </c>
      <c r="AN722" s="403">
        <v>3</v>
      </c>
      <c r="AO722" s="402"/>
      <c r="AP722" s="405">
        <v>16.649999999999999</v>
      </c>
      <c r="AQ722" s="405">
        <v>18.079999999999998</v>
      </c>
      <c r="AR722" s="405">
        <v>16.22</v>
      </c>
      <c r="AS722" s="405">
        <v>14.51</v>
      </c>
      <c r="AT722" s="405">
        <v>20.32</v>
      </c>
      <c r="AU722" s="408"/>
      <c r="AV722" s="403">
        <v>1</v>
      </c>
      <c r="AW722" s="403">
        <v>1</v>
      </c>
      <c r="AX722" s="403">
        <v>2</v>
      </c>
      <c r="AY722" s="403">
        <v>2</v>
      </c>
      <c r="AZ722" s="403">
        <v>3</v>
      </c>
      <c r="BA722" s="409"/>
      <c r="BB722" s="405"/>
      <c r="BC722" s="410"/>
      <c r="BD722" s="410"/>
      <c r="BE722" s="410"/>
      <c r="BF722" s="406"/>
      <c r="BG722" s="405"/>
      <c r="BH722" s="405"/>
      <c r="BI722" s="405"/>
      <c r="BJ722" s="405"/>
      <c r="BK722" s="402"/>
      <c r="BL722" s="401"/>
      <c r="BM722" s="401"/>
      <c r="BN722" s="401"/>
      <c r="BO722" s="401"/>
      <c r="BP722" s="401"/>
      <c r="BQ722" s="402"/>
      <c r="BR722" s="411"/>
    </row>
    <row r="723" spans="1:70" s="428" customFormat="1" x14ac:dyDescent="0.25">
      <c r="A723" s="886" t="s">
        <v>94</v>
      </c>
      <c r="B723" s="373"/>
      <c r="C723" s="719"/>
      <c r="D723" s="373"/>
      <c r="E723" s="346"/>
      <c r="F723" s="373"/>
      <c r="G723" s="347"/>
      <c r="H723" s="374"/>
      <c r="I723" s="348">
        <v>1.1107</v>
      </c>
      <c r="J723" s="348">
        <v>5.1736000000000004</v>
      </c>
      <c r="K723" s="348">
        <v>3.8603999999999998</v>
      </c>
      <c r="L723" s="348">
        <v>22.1816</v>
      </c>
      <c r="M723" s="348">
        <v>17.293500000000002</v>
      </c>
      <c r="N723" s="350">
        <v>19.305199999999999</v>
      </c>
      <c r="O723" s="348">
        <v>8.8613</v>
      </c>
      <c r="P723" s="348">
        <v>19.739899999999999</v>
      </c>
      <c r="Q723" s="348">
        <v>18.294</v>
      </c>
      <c r="R723" s="348">
        <v>17.001200000000001</v>
      </c>
      <c r="S723" s="348">
        <v>28.885000000000002</v>
      </c>
      <c r="T723" s="348">
        <v>12.432600000000001</v>
      </c>
      <c r="U723" s="348">
        <v>18.254200000000001</v>
      </c>
      <c r="V723" s="348">
        <v>13.9413</v>
      </c>
      <c r="W723" s="348">
        <v>-0.56359999999999999</v>
      </c>
      <c r="X723" s="348">
        <v>28.001200000000001</v>
      </c>
      <c r="Y723" s="374"/>
      <c r="Z723" s="346"/>
      <c r="AA723" s="346"/>
      <c r="AB723" s="346"/>
      <c r="AC723" s="346"/>
      <c r="AD723" s="346"/>
      <c r="AE723" s="346"/>
      <c r="AF723" s="346"/>
      <c r="AG723" s="346"/>
      <c r="AH723" s="346"/>
      <c r="AI723" s="346"/>
      <c r="AJ723" s="346"/>
      <c r="AK723" s="346"/>
      <c r="AL723" s="346"/>
      <c r="AM723" s="346"/>
      <c r="AN723" s="346"/>
      <c r="AO723" s="373"/>
      <c r="AP723" s="348">
        <v>16.649999999999999</v>
      </c>
      <c r="AQ723" s="348">
        <v>18.079999999999998</v>
      </c>
      <c r="AR723" s="348">
        <v>17.75</v>
      </c>
      <c r="AS723" s="348">
        <v>15.28</v>
      </c>
      <c r="AT723" s="348">
        <v>30.76</v>
      </c>
      <c r="AU723" s="351"/>
      <c r="AV723" s="346"/>
      <c r="AW723" s="346"/>
      <c r="AX723" s="346"/>
      <c r="AY723" s="346"/>
      <c r="AZ723" s="346"/>
      <c r="BA723" s="362"/>
      <c r="BB723" s="348"/>
      <c r="BC723" s="375"/>
      <c r="BD723" s="375"/>
      <c r="BE723" s="375"/>
      <c r="BF723" s="374"/>
      <c r="BG723" s="348"/>
      <c r="BH723" s="348"/>
      <c r="BI723" s="348"/>
      <c r="BJ723" s="348"/>
      <c r="BK723" s="373"/>
      <c r="BL723" s="372"/>
      <c r="BM723" s="372"/>
      <c r="BN723" s="372"/>
      <c r="BO723" s="372"/>
      <c r="BP723" s="372"/>
      <c r="BQ723" s="373"/>
      <c r="BR723" s="354"/>
    </row>
    <row r="724" spans="1:70" s="428" customFormat="1" x14ac:dyDescent="0.25">
      <c r="A724" s="886" t="s">
        <v>95</v>
      </c>
      <c r="B724" s="373"/>
      <c r="C724" s="719"/>
      <c r="D724" s="373"/>
      <c r="E724" s="346"/>
      <c r="F724" s="373"/>
      <c r="G724" s="347"/>
      <c r="H724" s="374"/>
      <c r="I724" s="348">
        <v>0.65210000000000001</v>
      </c>
      <c r="J724" s="348">
        <v>2.8921999999999999</v>
      </c>
      <c r="K724" s="348">
        <v>-0.1431</v>
      </c>
      <c r="L724" s="348">
        <v>6.4111000000000002</v>
      </c>
      <c r="M724" s="348">
        <v>10.1426</v>
      </c>
      <c r="N724" s="350">
        <v>15.7301</v>
      </c>
      <c r="O724" s="348">
        <v>7.2126999999999999</v>
      </c>
      <c r="P724" s="348">
        <v>19.383199999999999</v>
      </c>
      <c r="Q724" s="348">
        <v>13.3687</v>
      </c>
      <c r="R724" s="348">
        <v>17.001200000000001</v>
      </c>
      <c r="S724" s="348">
        <v>10.244199999999999</v>
      </c>
      <c r="T724" s="348">
        <v>5.4565000000000001</v>
      </c>
      <c r="U724" s="348">
        <v>11.3431</v>
      </c>
      <c r="V724" s="348">
        <v>11.5412</v>
      </c>
      <c r="W724" s="348">
        <v>-1.0896999999999999</v>
      </c>
      <c r="X724" s="348">
        <v>13.9702</v>
      </c>
      <c r="Y724" s="374"/>
      <c r="Z724" s="346"/>
      <c r="AA724" s="346"/>
      <c r="AB724" s="346"/>
      <c r="AC724" s="346"/>
      <c r="AD724" s="346"/>
      <c r="AE724" s="346"/>
      <c r="AF724" s="346"/>
      <c r="AG724" s="346"/>
      <c r="AH724" s="346"/>
      <c r="AI724" s="346"/>
      <c r="AJ724" s="346"/>
      <c r="AK724" s="346"/>
      <c r="AL724" s="346"/>
      <c r="AM724" s="346"/>
      <c r="AN724" s="346"/>
      <c r="AO724" s="373"/>
      <c r="AP724" s="348">
        <v>16.649999999999999</v>
      </c>
      <c r="AQ724" s="348">
        <v>18.079999999999998</v>
      </c>
      <c r="AR724" s="348">
        <v>14.69</v>
      </c>
      <c r="AS724" s="348">
        <v>13.74</v>
      </c>
      <c r="AT724" s="348">
        <v>13.92</v>
      </c>
      <c r="AU724" s="351"/>
      <c r="AV724" s="346"/>
      <c r="AW724" s="346"/>
      <c r="AX724" s="346"/>
      <c r="AY724" s="346"/>
      <c r="AZ724" s="346"/>
      <c r="BA724" s="362"/>
      <c r="BB724" s="348"/>
      <c r="BC724" s="375"/>
      <c r="BD724" s="375"/>
      <c r="BE724" s="375"/>
      <c r="BF724" s="374"/>
      <c r="BG724" s="348"/>
      <c r="BH724" s="348"/>
      <c r="BI724" s="348"/>
      <c r="BJ724" s="348"/>
      <c r="BK724" s="373"/>
      <c r="BL724" s="372"/>
      <c r="BM724" s="372"/>
      <c r="BN724" s="372"/>
      <c r="BO724" s="372"/>
      <c r="BP724" s="372"/>
      <c r="BQ724" s="373"/>
      <c r="BR724" s="354"/>
    </row>
    <row r="725" spans="1:70" s="428" customFormat="1" x14ac:dyDescent="0.25">
      <c r="A725" s="887" t="s">
        <v>96</v>
      </c>
      <c r="B725" s="413"/>
      <c r="C725" s="725"/>
      <c r="D725" s="413"/>
      <c r="E725" s="414"/>
      <c r="F725" s="413"/>
      <c r="G725" s="415"/>
      <c r="H725" s="417"/>
      <c r="I725" s="416">
        <v>0.88139999999999996</v>
      </c>
      <c r="J725" s="416">
        <v>4.2519</v>
      </c>
      <c r="K725" s="416">
        <v>1.0498000000000001</v>
      </c>
      <c r="L725" s="416">
        <v>8.4725000000000001</v>
      </c>
      <c r="M725" s="416">
        <v>10.8788</v>
      </c>
      <c r="N725" s="418">
        <v>17.181100000000001</v>
      </c>
      <c r="O725" s="416">
        <v>8.2263000000000002</v>
      </c>
      <c r="P725" s="416">
        <v>19.561499999999999</v>
      </c>
      <c r="Q725" s="416">
        <v>15.8314</v>
      </c>
      <c r="R725" s="416">
        <v>17.001200000000001</v>
      </c>
      <c r="S725" s="416">
        <v>13.4687</v>
      </c>
      <c r="T725" s="416">
        <v>6.0815999999999999</v>
      </c>
      <c r="U725" s="416">
        <v>11.4733</v>
      </c>
      <c r="V725" s="416">
        <v>12.053599999999999</v>
      </c>
      <c r="W725" s="416">
        <v>-0.99050000000000005</v>
      </c>
      <c r="X725" s="416">
        <v>19.422799999999999</v>
      </c>
      <c r="Y725" s="417"/>
      <c r="Z725" s="414"/>
      <c r="AA725" s="414"/>
      <c r="AB725" s="414"/>
      <c r="AC725" s="414"/>
      <c r="AD725" s="414"/>
      <c r="AE725" s="414"/>
      <c r="AF725" s="414"/>
      <c r="AG725" s="414"/>
      <c r="AH725" s="414"/>
      <c r="AI725" s="414"/>
      <c r="AJ725" s="414"/>
      <c r="AK725" s="414"/>
      <c r="AL725" s="414"/>
      <c r="AM725" s="414"/>
      <c r="AN725" s="414"/>
      <c r="AO725" s="413"/>
      <c r="AP725" s="416">
        <v>16.649999999999999</v>
      </c>
      <c r="AQ725" s="416">
        <v>18.079999999999998</v>
      </c>
      <c r="AR725" s="416">
        <v>16.22</v>
      </c>
      <c r="AS725" s="416">
        <v>14.51</v>
      </c>
      <c r="AT725" s="416">
        <v>16.28</v>
      </c>
      <c r="AU725" s="419"/>
      <c r="AV725" s="414"/>
      <c r="AW725" s="414"/>
      <c r="AX725" s="414"/>
      <c r="AY725" s="414"/>
      <c r="AZ725" s="414"/>
      <c r="BA725" s="420"/>
      <c r="BB725" s="416"/>
      <c r="BC725" s="421"/>
      <c r="BD725" s="421"/>
      <c r="BE725" s="421"/>
      <c r="BF725" s="417"/>
      <c r="BG725" s="416"/>
      <c r="BH725" s="416"/>
      <c r="BI725" s="416"/>
      <c r="BJ725" s="416"/>
      <c r="BK725" s="413"/>
      <c r="BL725" s="412"/>
      <c r="BM725" s="412"/>
      <c r="BN725" s="412"/>
      <c r="BO725" s="412"/>
      <c r="BP725" s="412"/>
      <c r="BQ725" s="413"/>
      <c r="BR725" s="422"/>
    </row>
    <row r="726" spans="1:70" s="428" customFormat="1" ht="14.5" customHeight="1" x14ac:dyDescent="0.35">
      <c r="A726" s="874" t="s">
        <v>4096</v>
      </c>
      <c r="B726" s="862"/>
      <c r="C726" s="863"/>
      <c r="D726" s="862"/>
      <c r="E726" s="864"/>
      <c r="F726" s="862"/>
      <c r="G726" s="865"/>
      <c r="H726" s="867"/>
      <c r="I726" s="866"/>
      <c r="J726" s="866"/>
      <c r="K726" s="866"/>
      <c r="L726" s="866"/>
      <c r="M726" s="866"/>
      <c r="N726" s="868"/>
      <c r="O726" s="866"/>
      <c r="P726" s="866"/>
      <c r="Q726" s="866"/>
      <c r="R726" s="866"/>
      <c r="S726" s="866"/>
      <c r="T726" s="866"/>
      <c r="U726" s="866"/>
      <c r="V726" s="866"/>
      <c r="W726" s="866"/>
      <c r="X726" s="866"/>
      <c r="Y726" s="867"/>
      <c r="Z726" s="864"/>
      <c r="AA726" s="864"/>
      <c r="AB726" s="864"/>
      <c r="AC726" s="864"/>
      <c r="AD726" s="864"/>
      <c r="AE726" s="864"/>
      <c r="AF726" s="864"/>
      <c r="AG726" s="864"/>
      <c r="AH726" s="864"/>
      <c r="AI726" s="864"/>
      <c r="AJ726" s="864"/>
      <c r="AK726" s="864"/>
      <c r="AL726" s="864"/>
      <c r="AM726" s="864"/>
      <c r="AN726" s="864"/>
      <c r="AO726" s="862"/>
      <c r="AP726" s="866"/>
      <c r="AQ726" s="866"/>
      <c r="AR726" s="866"/>
      <c r="AS726" s="866"/>
      <c r="AT726" s="866"/>
      <c r="AU726" s="869"/>
      <c r="AV726" s="864"/>
      <c r="AW726" s="864"/>
      <c r="AX726" s="864"/>
      <c r="AY726" s="864"/>
      <c r="AZ726" s="864"/>
      <c r="BA726" s="870"/>
      <c r="BB726" s="866"/>
      <c r="BC726" s="871"/>
      <c r="BD726" s="871"/>
      <c r="BE726" s="871"/>
      <c r="BF726" s="867"/>
      <c r="BG726" s="866"/>
      <c r="BH726" s="866"/>
      <c r="BI726" s="866"/>
      <c r="BJ726" s="866"/>
      <c r="BK726" s="862"/>
      <c r="BL726" s="872"/>
      <c r="BM726" s="872"/>
      <c r="BN726" s="872"/>
      <c r="BO726" s="872"/>
      <c r="BP726" s="872"/>
      <c r="BQ726" s="862"/>
      <c r="BR726" s="873"/>
    </row>
    <row r="727" spans="1:70" s="428" customFormat="1" x14ac:dyDescent="0.25">
      <c r="A727" s="345" t="s">
        <v>4097</v>
      </c>
      <c r="B727" s="373"/>
      <c r="C727" s="719">
        <v>46070</v>
      </c>
      <c r="D727" s="373"/>
      <c r="E727" s="346">
        <v>2385.0700000000002</v>
      </c>
      <c r="F727" s="373"/>
      <c r="G727" s="347">
        <v>10.296099999999999</v>
      </c>
      <c r="H727" s="374"/>
      <c r="I727" s="348">
        <v>0.52229999999999999</v>
      </c>
      <c r="J727" s="348">
        <v>3.4752999999999998</v>
      </c>
      <c r="K727" s="348">
        <v>4.0713999999999997</v>
      </c>
      <c r="L727" s="348">
        <v>7.6749999999999998</v>
      </c>
      <c r="M727" s="348" t="s">
        <v>430</v>
      </c>
      <c r="N727" s="350" t="s">
        <v>430</v>
      </c>
      <c r="O727" s="348" t="s">
        <v>430</v>
      </c>
      <c r="P727" s="348" t="s">
        <v>430</v>
      </c>
      <c r="Q727" s="348" t="s">
        <v>430</v>
      </c>
      <c r="R727" s="348" t="s">
        <v>430</v>
      </c>
      <c r="S727" s="348">
        <v>13.537000000000001</v>
      </c>
      <c r="T727" s="348" t="s">
        <v>430</v>
      </c>
      <c r="U727" s="348" t="s">
        <v>430</v>
      </c>
      <c r="V727" s="348" t="s">
        <v>430</v>
      </c>
      <c r="W727" s="348">
        <v>1.8779999999999999</v>
      </c>
      <c r="X727" s="348">
        <v>2.9609999999999999</v>
      </c>
      <c r="Y727" s="374"/>
      <c r="Z727" s="346">
        <v>2</v>
      </c>
      <c r="AA727" s="346">
        <v>2</v>
      </c>
      <c r="AB727" s="346">
        <v>1</v>
      </c>
      <c r="AC727" s="346">
        <v>1</v>
      </c>
      <c r="AD727" s="346" t="s">
        <v>430</v>
      </c>
      <c r="AE727" s="346" t="s">
        <v>430</v>
      </c>
      <c r="AF727" s="346" t="s">
        <v>430</v>
      </c>
      <c r="AG727" s="346" t="s">
        <v>430</v>
      </c>
      <c r="AH727" s="346" t="s">
        <v>430</v>
      </c>
      <c r="AI727" s="346" t="s">
        <v>430</v>
      </c>
      <c r="AJ727" s="346">
        <v>1</v>
      </c>
      <c r="AK727" s="346" t="s">
        <v>430</v>
      </c>
      <c r="AL727" s="346" t="s">
        <v>430</v>
      </c>
      <c r="AM727" s="346" t="s">
        <v>430</v>
      </c>
      <c r="AN727" s="346">
        <v>3</v>
      </c>
      <c r="AO727" s="373"/>
      <c r="AP727" s="348" t="s">
        <v>430</v>
      </c>
      <c r="AQ727" s="348" t="s">
        <v>430</v>
      </c>
      <c r="AR727" s="348" t="s">
        <v>430</v>
      </c>
      <c r="AS727" s="348" t="s">
        <v>430</v>
      </c>
      <c r="AT727" s="348" t="s">
        <v>430</v>
      </c>
      <c r="AU727" s="351"/>
      <c r="AV727" s="346" t="s">
        <v>430</v>
      </c>
      <c r="AW727" s="346" t="s">
        <v>430</v>
      </c>
      <c r="AX727" s="346" t="s">
        <v>430</v>
      </c>
      <c r="AY727" s="346" t="s">
        <v>430</v>
      </c>
      <c r="AZ727" s="346" t="s">
        <v>430</v>
      </c>
      <c r="BA727" s="362"/>
      <c r="BB727" s="348">
        <v>14.7960127409699</v>
      </c>
      <c r="BC727" s="375">
        <v>0.77008127910576296</v>
      </c>
      <c r="BD727" s="375">
        <v>2.3381045244716101E-2</v>
      </c>
      <c r="BE727" s="375">
        <v>0.91867233392283698</v>
      </c>
      <c r="BF727" s="374"/>
      <c r="BG727" s="348">
        <v>56.567900000000002</v>
      </c>
      <c r="BH727" s="348">
        <v>14.885899999999999</v>
      </c>
      <c r="BI727" s="348">
        <v>19.8964</v>
      </c>
      <c r="BJ727" s="348">
        <v>8.6498000000000008</v>
      </c>
      <c r="BK727" s="373"/>
      <c r="BL727" s="372" t="s">
        <v>3763</v>
      </c>
      <c r="BM727" s="372" t="s">
        <v>3469</v>
      </c>
      <c r="BN727" s="372" t="s">
        <v>3764</v>
      </c>
      <c r="BO727" s="372" t="s">
        <v>3765</v>
      </c>
      <c r="BP727" s="372" t="s">
        <v>3766</v>
      </c>
      <c r="BQ727" s="373"/>
      <c r="BR727" s="354" t="s">
        <v>615</v>
      </c>
    </row>
    <row r="728" spans="1:70" s="428" customFormat="1" x14ac:dyDescent="0.25">
      <c r="A728" s="345" t="s">
        <v>4098</v>
      </c>
      <c r="B728" s="373"/>
      <c r="C728" s="719">
        <v>45800</v>
      </c>
      <c r="D728" s="373"/>
      <c r="E728" s="346">
        <v>2181.15</v>
      </c>
      <c r="F728" s="373"/>
      <c r="G728" s="347">
        <v>10.51</v>
      </c>
      <c r="H728" s="374"/>
      <c r="I728" s="348">
        <v>0.76700000000000002</v>
      </c>
      <c r="J728" s="348">
        <v>5.2051999999999996</v>
      </c>
      <c r="K728" s="348">
        <v>3.8538000000000001</v>
      </c>
      <c r="L728" s="348">
        <v>5.8409000000000004</v>
      </c>
      <c r="M728" s="348">
        <v>-0.84909999999999997</v>
      </c>
      <c r="N728" s="350">
        <v>3.4449000000000001</v>
      </c>
      <c r="O728" s="348" t="s">
        <v>430</v>
      </c>
      <c r="P728" s="348" t="s">
        <v>430</v>
      </c>
      <c r="Q728" s="348" t="s">
        <v>430</v>
      </c>
      <c r="R728" s="348" t="s">
        <v>430</v>
      </c>
      <c r="S728" s="348">
        <v>12.046900000000001</v>
      </c>
      <c r="T728" s="348">
        <v>-1.5918000000000001</v>
      </c>
      <c r="U728" s="348">
        <v>4.2659000000000002</v>
      </c>
      <c r="V728" s="348">
        <v>1.9399</v>
      </c>
      <c r="W728" s="348">
        <v>3.4449000000000001</v>
      </c>
      <c r="X728" s="348">
        <v>4.7529000000000003</v>
      </c>
      <c r="Y728" s="374"/>
      <c r="Z728" s="346">
        <v>1</v>
      </c>
      <c r="AA728" s="346">
        <v>1</v>
      </c>
      <c r="AB728" s="346">
        <v>2</v>
      </c>
      <c r="AC728" s="346">
        <v>3</v>
      </c>
      <c r="AD728" s="346">
        <v>1</v>
      </c>
      <c r="AE728" s="346">
        <v>1</v>
      </c>
      <c r="AF728" s="346" t="s">
        <v>430</v>
      </c>
      <c r="AG728" s="346" t="s">
        <v>430</v>
      </c>
      <c r="AH728" s="346" t="s">
        <v>430</v>
      </c>
      <c r="AI728" s="346" t="s">
        <v>430</v>
      </c>
      <c r="AJ728" s="346">
        <v>2</v>
      </c>
      <c r="AK728" s="346">
        <v>1</v>
      </c>
      <c r="AL728" s="346">
        <v>1</v>
      </c>
      <c r="AM728" s="346">
        <v>1</v>
      </c>
      <c r="AN728" s="346">
        <v>1</v>
      </c>
      <c r="AO728" s="373"/>
      <c r="AP728" s="348" t="s">
        <v>430</v>
      </c>
      <c r="AQ728" s="348" t="s">
        <v>430</v>
      </c>
      <c r="AR728" s="348" t="s">
        <v>430</v>
      </c>
      <c r="AS728" s="348" t="s">
        <v>430</v>
      </c>
      <c r="AT728" s="348">
        <v>3.32</v>
      </c>
      <c r="AU728" s="351"/>
      <c r="AV728" s="346" t="s">
        <v>430</v>
      </c>
      <c r="AW728" s="346" t="s">
        <v>430</v>
      </c>
      <c r="AX728" s="346" t="s">
        <v>430</v>
      </c>
      <c r="AY728" s="346" t="s">
        <v>430</v>
      </c>
      <c r="AZ728" s="346">
        <v>1</v>
      </c>
      <c r="BA728" s="362"/>
      <c r="BB728" s="348">
        <v>9.1600526474798301</v>
      </c>
      <c r="BC728" s="375">
        <v>0.69569269550037505</v>
      </c>
      <c r="BD728" s="375">
        <v>-1.51924668859417E-2</v>
      </c>
      <c r="BE728" s="375">
        <v>0.18456710145831001</v>
      </c>
      <c r="BF728" s="374"/>
      <c r="BG728" s="348">
        <v>67.747600000000006</v>
      </c>
      <c r="BH728" s="348">
        <v>9.02332</v>
      </c>
      <c r="BI728" s="348">
        <v>16.765599999999999</v>
      </c>
      <c r="BJ728" s="348">
        <v>6.4634799999999997</v>
      </c>
      <c r="BK728" s="373"/>
      <c r="BL728" s="372" t="s">
        <v>3768</v>
      </c>
      <c r="BM728" s="372" t="s">
        <v>3769</v>
      </c>
      <c r="BN728" s="372" t="s">
        <v>1110</v>
      </c>
      <c r="BO728" s="372" t="s">
        <v>3770</v>
      </c>
      <c r="BP728" s="372" t="s">
        <v>3771</v>
      </c>
      <c r="BQ728" s="373"/>
      <c r="BR728" s="354" t="s">
        <v>436</v>
      </c>
    </row>
    <row r="729" spans="1:70" s="428" customFormat="1" x14ac:dyDescent="0.25">
      <c r="A729" s="345" t="s">
        <v>4099</v>
      </c>
      <c r="B729" s="373"/>
      <c r="C729" s="719">
        <v>45686</v>
      </c>
      <c r="D729" s="373"/>
      <c r="E729" s="346">
        <v>626.71</v>
      </c>
      <c r="F729" s="373"/>
      <c r="G729" s="347">
        <v>10.201000000000001</v>
      </c>
      <c r="H729" s="374"/>
      <c r="I729" s="348">
        <v>9.8100000000000007E-2</v>
      </c>
      <c r="J729" s="348">
        <v>3.4689000000000001</v>
      </c>
      <c r="K729" s="348">
        <v>2.5741999999999998</v>
      </c>
      <c r="L729" s="348">
        <v>5.9404000000000003</v>
      </c>
      <c r="M729" s="348">
        <v>-4.9390000000000001</v>
      </c>
      <c r="N729" s="350">
        <v>-2.8106</v>
      </c>
      <c r="O729" s="348" t="s">
        <v>430</v>
      </c>
      <c r="P729" s="348" t="s">
        <v>430</v>
      </c>
      <c r="Q729" s="348" t="s">
        <v>430</v>
      </c>
      <c r="R729" s="348" t="s">
        <v>430</v>
      </c>
      <c r="S729" s="348">
        <v>11.2796</v>
      </c>
      <c r="T729" s="348">
        <v>-5.6772999999999998</v>
      </c>
      <c r="U729" s="348">
        <v>-1.9322999999999999</v>
      </c>
      <c r="V729" s="348">
        <v>-5.7469999999999999</v>
      </c>
      <c r="W729" s="348">
        <v>2.4300000000000002</v>
      </c>
      <c r="X729" s="348">
        <v>1.4488000000000001</v>
      </c>
      <c r="Y729" s="374"/>
      <c r="Z729" s="346">
        <v>3</v>
      </c>
      <c r="AA729" s="346">
        <v>3</v>
      </c>
      <c r="AB729" s="346">
        <v>3</v>
      </c>
      <c r="AC729" s="346">
        <v>2</v>
      </c>
      <c r="AD729" s="346">
        <v>2</v>
      </c>
      <c r="AE729" s="346">
        <v>2</v>
      </c>
      <c r="AF729" s="346" t="s">
        <v>430</v>
      </c>
      <c r="AG729" s="346" t="s">
        <v>430</v>
      </c>
      <c r="AH729" s="346" t="s">
        <v>430</v>
      </c>
      <c r="AI729" s="346" t="s">
        <v>430</v>
      </c>
      <c r="AJ729" s="346">
        <v>3</v>
      </c>
      <c r="AK729" s="346">
        <v>2</v>
      </c>
      <c r="AL729" s="346">
        <v>2</v>
      </c>
      <c r="AM729" s="346">
        <v>2</v>
      </c>
      <c r="AN729" s="346">
        <v>2</v>
      </c>
      <c r="AO729" s="373"/>
      <c r="AP729" s="348" t="s">
        <v>430</v>
      </c>
      <c r="AQ729" s="348" t="s">
        <v>430</v>
      </c>
      <c r="AR729" s="348" t="s">
        <v>430</v>
      </c>
      <c r="AS729" s="348" t="s">
        <v>430</v>
      </c>
      <c r="AT729" s="348">
        <v>-4.82</v>
      </c>
      <c r="AU729" s="351"/>
      <c r="AV729" s="346" t="s">
        <v>430</v>
      </c>
      <c r="AW729" s="346" t="s">
        <v>430</v>
      </c>
      <c r="AX729" s="346" t="s">
        <v>430</v>
      </c>
      <c r="AY729" s="346" t="s">
        <v>430</v>
      </c>
      <c r="AZ729" s="346">
        <v>2</v>
      </c>
      <c r="BA729" s="362"/>
      <c r="BB729" s="348">
        <v>10.084945293509101</v>
      </c>
      <c r="BC729" s="375">
        <v>0</v>
      </c>
      <c r="BD729" s="375">
        <v>-1.4439017775902899E-2</v>
      </c>
      <c r="BE729" s="375" t="s">
        <v>430</v>
      </c>
      <c r="BF729" s="374"/>
      <c r="BG729" s="348">
        <v>47.479300000000002</v>
      </c>
      <c r="BH729" s="348">
        <v>16.741</v>
      </c>
      <c r="BI729" s="348">
        <v>21.662099999999999</v>
      </c>
      <c r="BJ729" s="348">
        <v>14.117599999999999</v>
      </c>
      <c r="BK729" s="373"/>
      <c r="BL729" s="372" t="s">
        <v>3773</v>
      </c>
      <c r="BM729" s="372" t="s">
        <v>2703</v>
      </c>
      <c r="BN729" s="372" t="s">
        <v>3774</v>
      </c>
      <c r="BO729" s="372" t="s">
        <v>3540</v>
      </c>
      <c r="BP729" s="372" t="s">
        <v>1841</v>
      </c>
      <c r="BQ729" s="373"/>
      <c r="BR729" s="354" t="s">
        <v>554</v>
      </c>
    </row>
    <row r="730" spans="1:70" s="428" customFormat="1" x14ac:dyDescent="0.25">
      <c r="A730" s="885" t="s">
        <v>93</v>
      </c>
      <c r="B730" s="402"/>
      <c r="C730" s="724"/>
      <c r="D730" s="402"/>
      <c r="E730" s="403"/>
      <c r="F730" s="402"/>
      <c r="G730" s="404"/>
      <c r="H730" s="406"/>
      <c r="I730" s="405">
        <v>0.46250000000000002</v>
      </c>
      <c r="J730" s="405">
        <v>4.0498000000000003</v>
      </c>
      <c r="K730" s="405">
        <v>3.4998</v>
      </c>
      <c r="L730" s="405">
        <v>6.4854000000000003</v>
      </c>
      <c r="M730" s="405">
        <v>-2.8940999999999999</v>
      </c>
      <c r="N730" s="407">
        <v>0.31719999999999998</v>
      </c>
      <c r="O730" s="405" t="s">
        <v>430</v>
      </c>
      <c r="P730" s="405" t="s">
        <v>430</v>
      </c>
      <c r="Q730" s="405" t="s">
        <v>430</v>
      </c>
      <c r="R730" s="405" t="s">
        <v>430</v>
      </c>
      <c r="S730" s="405">
        <v>12.287800000000001</v>
      </c>
      <c r="T730" s="405">
        <v>-3.6345000000000001</v>
      </c>
      <c r="U730" s="405">
        <v>1.1668000000000001</v>
      </c>
      <c r="V730" s="405">
        <v>-1.9036</v>
      </c>
      <c r="W730" s="405">
        <v>2.5842999999999998</v>
      </c>
      <c r="X730" s="405">
        <v>3.0541999999999998</v>
      </c>
      <c r="Y730" s="406"/>
      <c r="Z730" s="403">
        <v>3</v>
      </c>
      <c r="AA730" s="403">
        <v>3</v>
      </c>
      <c r="AB730" s="403">
        <v>3</v>
      </c>
      <c r="AC730" s="403">
        <v>3</v>
      </c>
      <c r="AD730" s="403">
        <v>2</v>
      </c>
      <c r="AE730" s="403">
        <v>2</v>
      </c>
      <c r="AF730" s="403">
        <v>0</v>
      </c>
      <c r="AG730" s="403">
        <v>0</v>
      </c>
      <c r="AH730" s="403">
        <v>0</v>
      </c>
      <c r="AI730" s="403">
        <v>0</v>
      </c>
      <c r="AJ730" s="403">
        <v>3</v>
      </c>
      <c r="AK730" s="403">
        <v>2</v>
      </c>
      <c r="AL730" s="403">
        <v>2</v>
      </c>
      <c r="AM730" s="403">
        <v>2</v>
      </c>
      <c r="AN730" s="403">
        <v>3</v>
      </c>
      <c r="AO730" s="402"/>
      <c r="AP730" s="405" t="s">
        <v>430</v>
      </c>
      <c r="AQ730" s="405" t="s">
        <v>430</v>
      </c>
      <c r="AR730" s="405" t="s">
        <v>430</v>
      </c>
      <c r="AS730" s="405" t="s">
        <v>430</v>
      </c>
      <c r="AT730" s="405">
        <v>-0.75</v>
      </c>
      <c r="AU730" s="408"/>
      <c r="AV730" s="403">
        <v>0</v>
      </c>
      <c r="AW730" s="403">
        <v>0</v>
      </c>
      <c r="AX730" s="403">
        <v>0</v>
      </c>
      <c r="AY730" s="403">
        <v>0</v>
      </c>
      <c r="AZ730" s="403">
        <v>2</v>
      </c>
      <c r="BA730" s="409"/>
      <c r="BB730" s="405"/>
      <c r="BC730" s="410"/>
      <c r="BD730" s="410"/>
      <c r="BE730" s="410"/>
      <c r="BF730" s="406"/>
      <c r="BG730" s="405"/>
      <c r="BH730" s="405"/>
      <c r="BI730" s="405"/>
      <c r="BJ730" s="405"/>
      <c r="BK730" s="402"/>
      <c r="BL730" s="401"/>
      <c r="BM730" s="401"/>
      <c r="BN730" s="401"/>
      <c r="BO730" s="401"/>
      <c r="BP730" s="401"/>
      <c r="BQ730" s="402"/>
      <c r="BR730" s="411"/>
    </row>
    <row r="731" spans="1:70" s="428" customFormat="1" x14ac:dyDescent="0.25">
      <c r="A731" s="886" t="s">
        <v>94</v>
      </c>
      <c r="B731" s="373"/>
      <c r="C731" s="719"/>
      <c r="D731" s="373"/>
      <c r="E731" s="346"/>
      <c r="F731" s="373"/>
      <c r="G731" s="347"/>
      <c r="H731" s="374"/>
      <c r="I731" s="348">
        <v>0.76700000000000002</v>
      </c>
      <c r="J731" s="348">
        <v>5.2051999999999996</v>
      </c>
      <c r="K731" s="348">
        <v>4.0713999999999997</v>
      </c>
      <c r="L731" s="348">
        <v>7.6749999999999998</v>
      </c>
      <c r="M731" s="348">
        <v>-0.84909999999999997</v>
      </c>
      <c r="N731" s="350">
        <v>3.4449000000000001</v>
      </c>
      <c r="O731" s="348" t="s">
        <v>430</v>
      </c>
      <c r="P731" s="348" t="s">
        <v>430</v>
      </c>
      <c r="Q731" s="348" t="s">
        <v>430</v>
      </c>
      <c r="R731" s="348" t="s">
        <v>430</v>
      </c>
      <c r="S731" s="348">
        <v>13.537000000000001</v>
      </c>
      <c r="T731" s="348">
        <v>-1.5918000000000001</v>
      </c>
      <c r="U731" s="348">
        <v>4.2659000000000002</v>
      </c>
      <c r="V731" s="348">
        <v>1.9399</v>
      </c>
      <c r="W731" s="348">
        <v>3.4449000000000001</v>
      </c>
      <c r="X731" s="348">
        <v>4.7529000000000003</v>
      </c>
      <c r="Y731" s="374"/>
      <c r="Z731" s="346"/>
      <c r="AA731" s="346"/>
      <c r="AB731" s="346"/>
      <c r="AC731" s="346"/>
      <c r="AD731" s="346"/>
      <c r="AE731" s="346"/>
      <c r="AF731" s="346"/>
      <c r="AG731" s="346"/>
      <c r="AH731" s="346"/>
      <c r="AI731" s="346"/>
      <c r="AJ731" s="346"/>
      <c r="AK731" s="346"/>
      <c r="AL731" s="346"/>
      <c r="AM731" s="346"/>
      <c r="AN731" s="346"/>
      <c r="AO731" s="373"/>
      <c r="AP731" s="348" t="s">
        <v>430</v>
      </c>
      <c r="AQ731" s="348" t="s">
        <v>430</v>
      </c>
      <c r="AR731" s="348" t="s">
        <v>430</v>
      </c>
      <c r="AS731" s="348" t="s">
        <v>430</v>
      </c>
      <c r="AT731" s="348">
        <v>3.32</v>
      </c>
      <c r="AU731" s="351"/>
      <c r="AV731" s="346"/>
      <c r="AW731" s="346"/>
      <c r="AX731" s="346"/>
      <c r="AY731" s="346"/>
      <c r="AZ731" s="346"/>
      <c r="BA731" s="362"/>
      <c r="BB731" s="348"/>
      <c r="BC731" s="375"/>
      <c r="BD731" s="375"/>
      <c r="BE731" s="375"/>
      <c r="BF731" s="374"/>
      <c r="BG731" s="348"/>
      <c r="BH731" s="348"/>
      <c r="BI731" s="348"/>
      <c r="BJ731" s="348"/>
      <c r="BK731" s="373"/>
      <c r="BL731" s="372"/>
      <c r="BM731" s="372"/>
      <c r="BN731" s="372"/>
      <c r="BO731" s="372"/>
      <c r="BP731" s="372"/>
      <c r="BQ731" s="373"/>
      <c r="BR731" s="354"/>
    </row>
    <row r="732" spans="1:70" s="428" customFormat="1" x14ac:dyDescent="0.25">
      <c r="A732" s="886" t="s">
        <v>95</v>
      </c>
      <c r="B732" s="373"/>
      <c r="C732" s="719"/>
      <c r="D732" s="373"/>
      <c r="E732" s="346"/>
      <c r="F732" s="373"/>
      <c r="G732" s="347"/>
      <c r="H732" s="374"/>
      <c r="I732" s="348">
        <v>9.8100000000000007E-2</v>
      </c>
      <c r="J732" s="348">
        <v>3.4689000000000001</v>
      </c>
      <c r="K732" s="348">
        <v>2.5741999999999998</v>
      </c>
      <c r="L732" s="348">
        <v>5.8409000000000004</v>
      </c>
      <c r="M732" s="348">
        <v>-4.9390000000000001</v>
      </c>
      <c r="N732" s="350">
        <v>-2.8106</v>
      </c>
      <c r="O732" s="348" t="s">
        <v>430</v>
      </c>
      <c r="P732" s="348" t="s">
        <v>430</v>
      </c>
      <c r="Q732" s="348" t="s">
        <v>430</v>
      </c>
      <c r="R732" s="348" t="s">
        <v>430</v>
      </c>
      <c r="S732" s="348">
        <v>11.2796</v>
      </c>
      <c r="T732" s="348">
        <v>-5.6772999999999998</v>
      </c>
      <c r="U732" s="348">
        <v>-1.9322999999999999</v>
      </c>
      <c r="V732" s="348">
        <v>-5.7469999999999999</v>
      </c>
      <c r="W732" s="348">
        <v>1.8779999999999999</v>
      </c>
      <c r="X732" s="348">
        <v>1.4488000000000001</v>
      </c>
      <c r="Y732" s="374"/>
      <c r="Z732" s="346"/>
      <c r="AA732" s="346"/>
      <c r="AB732" s="346"/>
      <c r="AC732" s="346"/>
      <c r="AD732" s="346"/>
      <c r="AE732" s="346"/>
      <c r="AF732" s="346"/>
      <c r="AG732" s="346"/>
      <c r="AH732" s="346"/>
      <c r="AI732" s="346"/>
      <c r="AJ732" s="346"/>
      <c r="AK732" s="346"/>
      <c r="AL732" s="346"/>
      <c r="AM732" s="346"/>
      <c r="AN732" s="346"/>
      <c r="AO732" s="373"/>
      <c r="AP732" s="348" t="s">
        <v>430</v>
      </c>
      <c r="AQ732" s="348" t="s">
        <v>430</v>
      </c>
      <c r="AR732" s="348" t="s">
        <v>430</v>
      </c>
      <c r="AS732" s="348" t="s">
        <v>430</v>
      </c>
      <c r="AT732" s="348">
        <v>-4.82</v>
      </c>
      <c r="AU732" s="351"/>
      <c r="AV732" s="346"/>
      <c r="AW732" s="346"/>
      <c r="AX732" s="346"/>
      <c r="AY732" s="346"/>
      <c r="AZ732" s="346"/>
      <c r="BA732" s="362"/>
      <c r="BB732" s="348"/>
      <c r="BC732" s="375"/>
      <c r="BD732" s="375"/>
      <c r="BE732" s="375"/>
      <c r="BF732" s="374"/>
      <c r="BG732" s="348"/>
      <c r="BH732" s="348"/>
      <c r="BI732" s="348"/>
      <c r="BJ732" s="348"/>
      <c r="BK732" s="373"/>
      <c r="BL732" s="372"/>
      <c r="BM732" s="372"/>
      <c r="BN732" s="372"/>
      <c r="BO732" s="372"/>
      <c r="BP732" s="372"/>
      <c r="BQ732" s="373"/>
      <c r="BR732" s="354"/>
    </row>
    <row r="733" spans="1:70" s="428" customFormat="1" x14ac:dyDescent="0.25">
      <c r="A733" s="887" t="s">
        <v>96</v>
      </c>
      <c r="B733" s="413"/>
      <c r="C733" s="725"/>
      <c r="D733" s="413"/>
      <c r="E733" s="414"/>
      <c r="F733" s="413"/>
      <c r="G733" s="415"/>
      <c r="H733" s="417"/>
      <c r="I733" s="416">
        <v>0.52229999999999999</v>
      </c>
      <c r="J733" s="416">
        <v>3.4752999999999998</v>
      </c>
      <c r="K733" s="416">
        <v>3.8538000000000001</v>
      </c>
      <c r="L733" s="416">
        <v>5.9404000000000003</v>
      </c>
      <c r="M733" s="416">
        <v>-2.89405</v>
      </c>
      <c r="N733" s="418">
        <v>0.31714999999999999</v>
      </c>
      <c r="O733" s="416" t="s">
        <v>430</v>
      </c>
      <c r="P733" s="416" t="s">
        <v>430</v>
      </c>
      <c r="Q733" s="416" t="s">
        <v>430</v>
      </c>
      <c r="R733" s="416" t="s">
        <v>430</v>
      </c>
      <c r="S733" s="416">
        <v>12.046900000000001</v>
      </c>
      <c r="T733" s="416">
        <v>-5.6772999999999998</v>
      </c>
      <c r="U733" s="416">
        <v>-1.9322999999999999</v>
      </c>
      <c r="V733" s="416">
        <v>-5.7469999999999999</v>
      </c>
      <c r="W733" s="416">
        <v>2.4300000000000002</v>
      </c>
      <c r="X733" s="416">
        <v>2.9609999999999999</v>
      </c>
      <c r="Y733" s="417"/>
      <c r="Z733" s="414"/>
      <c r="AA733" s="414"/>
      <c r="AB733" s="414"/>
      <c r="AC733" s="414"/>
      <c r="AD733" s="414"/>
      <c r="AE733" s="414"/>
      <c r="AF733" s="414"/>
      <c r="AG733" s="414"/>
      <c r="AH733" s="414"/>
      <c r="AI733" s="414"/>
      <c r="AJ733" s="414"/>
      <c r="AK733" s="414"/>
      <c r="AL733" s="414"/>
      <c r="AM733" s="414"/>
      <c r="AN733" s="414"/>
      <c r="AO733" s="413"/>
      <c r="AP733" s="416" t="s">
        <v>430</v>
      </c>
      <c r="AQ733" s="416" t="s">
        <v>430</v>
      </c>
      <c r="AR733" s="416" t="s">
        <v>430</v>
      </c>
      <c r="AS733" s="416" t="s">
        <v>430</v>
      </c>
      <c r="AT733" s="416">
        <v>-0.75</v>
      </c>
      <c r="AU733" s="419"/>
      <c r="AV733" s="414"/>
      <c r="AW733" s="414"/>
      <c r="AX733" s="414"/>
      <c r="AY733" s="414"/>
      <c r="AZ733" s="414"/>
      <c r="BA733" s="420"/>
      <c r="BB733" s="416"/>
      <c r="BC733" s="421"/>
      <c r="BD733" s="421"/>
      <c r="BE733" s="421"/>
      <c r="BF733" s="417"/>
      <c r="BG733" s="416"/>
      <c r="BH733" s="416"/>
      <c r="BI733" s="416"/>
      <c r="BJ733" s="416"/>
      <c r="BK733" s="413"/>
      <c r="BL733" s="412"/>
      <c r="BM733" s="412"/>
      <c r="BN733" s="412"/>
      <c r="BO733" s="412"/>
      <c r="BP733" s="412"/>
      <c r="BQ733" s="413"/>
      <c r="BR733" s="422"/>
    </row>
    <row r="734" spans="1:70" s="428" customFormat="1" ht="14.5" customHeight="1" x14ac:dyDescent="0.35">
      <c r="A734" s="874" t="s">
        <v>4100</v>
      </c>
      <c r="B734" s="862"/>
      <c r="C734" s="863"/>
      <c r="D734" s="862"/>
      <c r="E734" s="864"/>
      <c r="F734" s="862"/>
      <c r="G734" s="865"/>
      <c r="H734" s="867"/>
      <c r="I734" s="866"/>
      <c r="J734" s="866"/>
      <c r="K734" s="866"/>
      <c r="L734" s="866"/>
      <c r="M734" s="866"/>
      <c r="N734" s="868"/>
      <c r="O734" s="866"/>
      <c r="P734" s="866"/>
      <c r="Q734" s="866"/>
      <c r="R734" s="866"/>
      <c r="S734" s="866"/>
      <c r="T734" s="866"/>
      <c r="U734" s="866"/>
      <c r="V734" s="866"/>
      <c r="W734" s="866"/>
      <c r="X734" s="866"/>
      <c r="Y734" s="867"/>
      <c r="Z734" s="864"/>
      <c r="AA734" s="864"/>
      <c r="AB734" s="864"/>
      <c r="AC734" s="864"/>
      <c r="AD734" s="864"/>
      <c r="AE734" s="864"/>
      <c r="AF734" s="864"/>
      <c r="AG734" s="864"/>
      <c r="AH734" s="864"/>
      <c r="AI734" s="864"/>
      <c r="AJ734" s="864"/>
      <c r="AK734" s="864"/>
      <c r="AL734" s="864"/>
      <c r="AM734" s="864"/>
      <c r="AN734" s="864"/>
      <c r="AO734" s="862"/>
      <c r="AP734" s="866"/>
      <c r="AQ734" s="866"/>
      <c r="AR734" s="866"/>
      <c r="AS734" s="866"/>
      <c r="AT734" s="866"/>
      <c r="AU734" s="869"/>
      <c r="AV734" s="864"/>
      <c r="AW734" s="864"/>
      <c r="AX734" s="864"/>
      <c r="AY734" s="864"/>
      <c r="AZ734" s="864"/>
      <c r="BA734" s="870"/>
      <c r="BB734" s="866"/>
      <c r="BC734" s="871"/>
      <c r="BD734" s="871"/>
      <c r="BE734" s="871"/>
      <c r="BF734" s="867"/>
      <c r="BG734" s="866"/>
      <c r="BH734" s="866"/>
      <c r="BI734" s="866"/>
      <c r="BJ734" s="866"/>
      <c r="BK734" s="862"/>
      <c r="BL734" s="872"/>
      <c r="BM734" s="872"/>
      <c r="BN734" s="872"/>
      <c r="BO734" s="872"/>
      <c r="BP734" s="872"/>
      <c r="BQ734" s="862"/>
      <c r="BR734" s="873"/>
    </row>
    <row r="735" spans="1:70" s="428" customFormat="1" x14ac:dyDescent="0.25">
      <c r="A735" s="345" t="s">
        <v>4101</v>
      </c>
      <c r="B735" s="373"/>
      <c r="C735" s="719">
        <v>41281</v>
      </c>
      <c r="D735" s="373"/>
      <c r="E735" s="346">
        <v>1409.27</v>
      </c>
      <c r="F735" s="373"/>
      <c r="G735" s="347">
        <v>183.59</v>
      </c>
      <c r="H735" s="374"/>
      <c r="I735" s="348">
        <v>0.30599999999999999</v>
      </c>
      <c r="J735" s="348">
        <v>5.1851000000000003</v>
      </c>
      <c r="K735" s="348">
        <v>4.6813000000000002</v>
      </c>
      <c r="L735" s="348">
        <v>7.4694000000000003</v>
      </c>
      <c r="M735" s="348">
        <v>-0.36899999999999999</v>
      </c>
      <c r="N735" s="350">
        <v>3.2332000000000001</v>
      </c>
      <c r="O735" s="348">
        <v>7.2660999999999998</v>
      </c>
      <c r="P735" s="348">
        <v>18.459399999999999</v>
      </c>
      <c r="Q735" s="348">
        <v>16.888999999999999</v>
      </c>
      <c r="R735" s="348">
        <v>14.7963</v>
      </c>
      <c r="S735" s="348">
        <v>13.1525</v>
      </c>
      <c r="T735" s="348">
        <v>-1.1043000000000001</v>
      </c>
      <c r="U735" s="348">
        <v>3.9521999999999999</v>
      </c>
      <c r="V735" s="348">
        <v>1.224</v>
      </c>
      <c r="W735" s="348">
        <v>3.3146</v>
      </c>
      <c r="X735" s="348">
        <v>18.206299999999999</v>
      </c>
      <c r="Y735" s="374"/>
      <c r="Z735" s="346">
        <v>2</v>
      </c>
      <c r="AA735" s="346">
        <v>2</v>
      </c>
      <c r="AB735" s="346">
        <v>2</v>
      </c>
      <c r="AC735" s="346">
        <v>2</v>
      </c>
      <c r="AD735" s="346">
        <v>2</v>
      </c>
      <c r="AE735" s="346">
        <v>2</v>
      </c>
      <c r="AF735" s="346">
        <v>1</v>
      </c>
      <c r="AG735" s="346">
        <v>1</v>
      </c>
      <c r="AH735" s="346">
        <v>1</v>
      </c>
      <c r="AI735" s="346">
        <v>1</v>
      </c>
      <c r="AJ735" s="346">
        <v>2</v>
      </c>
      <c r="AK735" s="346">
        <v>2</v>
      </c>
      <c r="AL735" s="346">
        <v>2</v>
      </c>
      <c r="AM735" s="346">
        <v>2</v>
      </c>
      <c r="AN735" s="346">
        <v>1</v>
      </c>
      <c r="AO735" s="373"/>
      <c r="AP735" s="348">
        <v>16.14</v>
      </c>
      <c r="AQ735" s="348">
        <v>18.010000000000002</v>
      </c>
      <c r="AR735" s="348">
        <v>14.87</v>
      </c>
      <c r="AS735" s="348">
        <v>10.130000000000001</v>
      </c>
      <c r="AT735" s="348">
        <v>3.62</v>
      </c>
      <c r="AU735" s="351"/>
      <c r="AV735" s="346">
        <v>1</v>
      </c>
      <c r="AW735" s="346">
        <v>1</v>
      </c>
      <c r="AX735" s="346">
        <v>1</v>
      </c>
      <c r="AY735" s="346">
        <v>1</v>
      </c>
      <c r="AZ735" s="346">
        <v>2</v>
      </c>
      <c r="BA735" s="362"/>
      <c r="BB735" s="348">
        <v>11.664619806193899</v>
      </c>
      <c r="BC735" s="375">
        <v>0.86560352848923205</v>
      </c>
      <c r="BD735" s="375">
        <v>9.4116008797406794E-2</v>
      </c>
      <c r="BE735" s="375">
        <v>0.49131933899147601</v>
      </c>
      <c r="BF735" s="374"/>
      <c r="BG735" s="348">
        <v>60.229799999999997</v>
      </c>
      <c r="BH735" s="348">
        <v>6.03993</v>
      </c>
      <c r="BI735" s="348">
        <v>26.127300000000002</v>
      </c>
      <c r="BJ735" s="348">
        <v>7.60297</v>
      </c>
      <c r="BK735" s="373"/>
      <c r="BL735" s="372" t="s">
        <v>3777</v>
      </c>
      <c r="BM735" s="372" t="s">
        <v>3778</v>
      </c>
      <c r="BN735" s="372" t="s">
        <v>3779</v>
      </c>
      <c r="BO735" s="372" t="s">
        <v>3780</v>
      </c>
      <c r="BP735" s="372" t="s">
        <v>3781</v>
      </c>
      <c r="BQ735" s="373"/>
      <c r="BR735" s="354" t="s">
        <v>2354</v>
      </c>
    </row>
    <row r="736" spans="1:70" s="428" customFormat="1" x14ac:dyDescent="0.25">
      <c r="A736" s="345" t="s">
        <v>4102</v>
      </c>
      <c r="B736" s="373"/>
      <c r="C736" s="719">
        <v>45560</v>
      </c>
      <c r="D736" s="373"/>
      <c r="E736" s="346">
        <v>1203.58</v>
      </c>
      <c r="F736" s="373"/>
      <c r="G736" s="347">
        <v>11.046799999999999</v>
      </c>
      <c r="H736" s="374"/>
      <c r="I736" s="348">
        <v>1.1186</v>
      </c>
      <c r="J736" s="348">
        <v>5.5705999999999998</v>
      </c>
      <c r="K736" s="348">
        <v>7.2431999999999999</v>
      </c>
      <c r="L736" s="348">
        <v>16.3826</v>
      </c>
      <c r="M736" s="348">
        <v>9.3341999999999992</v>
      </c>
      <c r="N736" s="350">
        <v>13.517099999999999</v>
      </c>
      <c r="O736" s="348" t="s">
        <v>430</v>
      </c>
      <c r="P736" s="348" t="s">
        <v>430</v>
      </c>
      <c r="Q736" s="348" t="s">
        <v>430</v>
      </c>
      <c r="R736" s="348" t="s">
        <v>430</v>
      </c>
      <c r="S736" s="348">
        <v>21.851400000000002</v>
      </c>
      <c r="T736" s="348">
        <v>7.569</v>
      </c>
      <c r="U736" s="348">
        <v>13.9727</v>
      </c>
      <c r="V736" s="348">
        <v>11.2568</v>
      </c>
      <c r="W736" s="348">
        <v>3.0514000000000001</v>
      </c>
      <c r="X736" s="348">
        <v>5.9278000000000004</v>
      </c>
      <c r="Y736" s="374"/>
      <c r="Z736" s="346">
        <v>1</v>
      </c>
      <c r="AA736" s="346">
        <v>1</v>
      </c>
      <c r="AB736" s="346">
        <v>1</v>
      </c>
      <c r="AC736" s="346">
        <v>1</v>
      </c>
      <c r="AD736" s="346">
        <v>1</v>
      </c>
      <c r="AE736" s="346">
        <v>1</v>
      </c>
      <c r="AF736" s="346" t="s">
        <v>430</v>
      </c>
      <c r="AG736" s="346" t="s">
        <v>430</v>
      </c>
      <c r="AH736" s="346" t="s">
        <v>430</v>
      </c>
      <c r="AI736" s="346" t="s">
        <v>430</v>
      </c>
      <c r="AJ736" s="346">
        <v>1</v>
      </c>
      <c r="AK736" s="346">
        <v>1</v>
      </c>
      <c r="AL736" s="346">
        <v>1</v>
      </c>
      <c r="AM736" s="346">
        <v>1</v>
      </c>
      <c r="AN736" s="346">
        <v>2</v>
      </c>
      <c r="AO736" s="373"/>
      <c r="AP736" s="348" t="s">
        <v>430</v>
      </c>
      <c r="AQ736" s="348" t="s">
        <v>430</v>
      </c>
      <c r="AR736" s="348" t="s">
        <v>430</v>
      </c>
      <c r="AS736" s="348" t="s">
        <v>430</v>
      </c>
      <c r="AT736" s="348">
        <v>22.02</v>
      </c>
      <c r="AU736" s="351"/>
      <c r="AV736" s="346" t="s">
        <v>430</v>
      </c>
      <c r="AW736" s="346" t="s">
        <v>430</v>
      </c>
      <c r="AX736" s="346" t="s">
        <v>430</v>
      </c>
      <c r="AY736" s="346" t="s">
        <v>430</v>
      </c>
      <c r="AZ736" s="346">
        <v>1</v>
      </c>
      <c r="BA736" s="362"/>
      <c r="BB736" s="348">
        <v>15.916052319653801</v>
      </c>
      <c r="BC736" s="375">
        <v>1.0729333780533601</v>
      </c>
      <c r="BD736" s="375">
        <v>9.0161501254184696E-3</v>
      </c>
      <c r="BE736" s="375">
        <v>0.53093368478939595</v>
      </c>
      <c r="BF736" s="374"/>
      <c r="BG736" s="348">
        <v>40.0199</v>
      </c>
      <c r="BH736" s="348">
        <v>16.500499999999999</v>
      </c>
      <c r="BI736" s="348">
        <v>41.105499999999999</v>
      </c>
      <c r="BJ736" s="348">
        <v>2.3740999999999999</v>
      </c>
      <c r="BK736" s="373"/>
      <c r="BL736" s="372" t="s">
        <v>3783</v>
      </c>
      <c r="BM736" s="372" t="s">
        <v>3784</v>
      </c>
      <c r="BN736" s="372" t="s">
        <v>3785</v>
      </c>
      <c r="BO736" s="372" t="s">
        <v>3786</v>
      </c>
      <c r="BP736" s="372" t="s">
        <v>3787</v>
      </c>
      <c r="BQ736" s="373"/>
      <c r="BR736" s="354" t="s">
        <v>443</v>
      </c>
    </row>
    <row r="737" spans="1:70" s="428" customFormat="1" x14ac:dyDescent="0.25">
      <c r="A737" s="885" t="s">
        <v>93</v>
      </c>
      <c r="B737" s="402"/>
      <c r="C737" s="724"/>
      <c r="D737" s="402"/>
      <c r="E737" s="403"/>
      <c r="F737" s="402"/>
      <c r="G737" s="404"/>
      <c r="H737" s="406"/>
      <c r="I737" s="405">
        <v>0.71230000000000004</v>
      </c>
      <c r="J737" s="405">
        <v>5.3779000000000003</v>
      </c>
      <c r="K737" s="405">
        <v>5.9622999999999999</v>
      </c>
      <c r="L737" s="405">
        <v>11.926</v>
      </c>
      <c r="M737" s="405">
        <v>4.4825999999999997</v>
      </c>
      <c r="N737" s="407">
        <v>8.3751999999999995</v>
      </c>
      <c r="O737" s="405">
        <v>7.2660999999999998</v>
      </c>
      <c r="P737" s="405">
        <v>18.459399999999999</v>
      </c>
      <c r="Q737" s="405">
        <v>16.888999999999999</v>
      </c>
      <c r="R737" s="405">
        <v>14.7963</v>
      </c>
      <c r="S737" s="405">
        <v>17.501899999999999</v>
      </c>
      <c r="T737" s="405">
        <v>3.2324000000000002</v>
      </c>
      <c r="U737" s="405">
        <v>8.9624000000000006</v>
      </c>
      <c r="V737" s="405">
        <v>6.2404000000000002</v>
      </c>
      <c r="W737" s="405">
        <v>3.1829999999999998</v>
      </c>
      <c r="X737" s="405">
        <v>12.0671</v>
      </c>
      <c r="Y737" s="406"/>
      <c r="Z737" s="403">
        <v>2</v>
      </c>
      <c r="AA737" s="403">
        <v>2</v>
      </c>
      <c r="AB737" s="403">
        <v>2</v>
      </c>
      <c r="AC737" s="403">
        <v>2</v>
      </c>
      <c r="AD737" s="403">
        <v>2</v>
      </c>
      <c r="AE737" s="403">
        <v>2</v>
      </c>
      <c r="AF737" s="403">
        <v>1</v>
      </c>
      <c r="AG737" s="403">
        <v>1</v>
      </c>
      <c r="AH737" s="403">
        <v>1</v>
      </c>
      <c r="AI737" s="403">
        <v>1</v>
      </c>
      <c r="AJ737" s="403">
        <v>2</v>
      </c>
      <c r="AK737" s="403">
        <v>2</v>
      </c>
      <c r="AL737" s="403">
        <v>2</v>
      </c>
      <c r="AM737" s="403">
        <v>2</v>
      </c>
      <c r="AN737" s="403">
        <v>2</v>
      </c>
      <c r="AO737" s="402"/>
      <c r="AP737" s="405">
        <v>16.14</v>
      </c>
      <c r="AQ737" s="405">
        <v>18.010000000000002</v>
      </c>
      <c r="AR737" s="405">
        <v>14.87</v>
      </c>
      <c r="AS737" s="405">
        <v>10.130000000000001</v>
      </c>
      <c r="AT737" s="405">
        <v>12.82</v>
      </c>
      <c r="AU737" s="408"/>
      <c r="AV737" s="403">
        <v>1</v>
      </c>
      <c r="AW737" s="403">
        <v>1</v>
      </c>
      <c r="AX737" s="403">
        <v>1</v>
      </c>
      <c r="AY737" s="403">
        <v>1</v>
      </c>
      <c r="AZ737" s="403">
        <v>2</v>
      </c>
      <c r="BA737" s="409"/>
      <c r="BB737" s="405"/>
      <c r="BC737" s="410"/>
      <c r="BD737" s="410"/>
      <c r="BE737" s="410"/>
      <c r="BF737" s="406"/>
      <c r="BG737" s="405"/>
      <c r="BH737" s="405"/>
      <c r="BI737" s="405"/>
      <c r="BJ737" s="405"/>
      <c r="BK737" s="402"/>
      <c r="BL737" s="401"/>
      <c r="BM737" s="401"/>
      <c r="BN737" s="401"/>
      <c r="BO737" s="401"/>
      <c r="BP737" s="401"/>
      <c r="BQ737" s="402"/>
      <c r="BR737" s="411"/>
    </row>
    <row r="738" spans="1:70" s="428" customFormat="1" x14ac:dyDescent="0.25">
      <c r="A738" s="886" t="s">
        <v>94</v>
      </c>
      <c r="B738" s="373"/>
      <c r="C738" s="719"/>
      <c r="D738" s="373"/>
      <c r="E738" s="346"/>
      <c r="F738" s="373"/>
      <c r="G738" s="347"/>
      <c r="H738" s="374"/>
      <c r="I738" s="348">
        <v>1.1186</v>
      </c>
      <c r="J738" s="348">
        <v>5.5705999999999998</v>
      </c>
      <c r="K738" s="348">
        <v>7.2431999999999999</v>
      </c>
      <c r="L738" s="348">
        <v>16.3826</v>
      </c>
      <c r="M738" s="348">
        <v>9.3341999999999992</v>
      </c>
      <c r="N738" s="350">
        <v>13.517099999999999</v>
      </c>
      <c r="O738" s="348">
        <v>7.2660999999999998</v>
      </c>
      <c r="P738" s="348">
        <v>18.459399999999999</v>
      </c>
      <c r="Q738" s="348">
        <v>16.888999999999999</v>
      </c>
      <c r="R738" s="348">
        <v>14.7963</v>
      </c>
      <c r="S738" s="348">
        <v>21.851400000000002</v>
      </c>
      <c r="T738" s="348">
        <v>7.569</v>
      </c>
      <c r="U738" s="348">
        <v>13.9727</v>
      </c>
      <c r="V738" s="348">
        <v>11.2568</v>
      </c>
      <c r="W738" s="348">
        <v>3.3146</v>
      </c>
      <c r="X738" s="348">
        <v>18.206299999999999</v>
      </c>
      <c r="Y738" s="374"/>
      <c r="Z738" s="346"/>
      <c r="AA738" s="346"/>
      <c r="AB738" s="346"/>
      <c r="AC738" s="346"/>
      <c r="AD738" s="346"/>
      <c r="AE738" s="346"/>
      <c r="AF738" s="346"/>
      <c r="AG738" s="346"/>
      <c r="AH738" s="346"/>
      <c r="AI738" s="346"/>
      <c r="AJ738" s="346"/>
      <c r="AK738" s="346"/>
      <c r="AL738" s="346"/>
      <c r="AM738" s="346"/>
      <c r="AN738" s="346"/>
      <c r="AO738" s="373"/>
      <c r="AP738" s="348">
        <v>16.14</v>
      </c>
      <c r="AQ738" s="348">
        <v>18.010000000000002</v>
      </c>
      <c r="AR738" s="348">
        <v>14.87</v>
      </c>
      <c r="AS738" s="348">
        <v>10.130000000000001</v>
      </c>
      <c r="AT738" s="348">
        <v>22.02</v>
      </c>
      <c r="AU738" s="351"/>
      <c r="AV738" s="346"/>
      <c r="AW738" s="346"/>
      <c r="AX738" s="346"/>
      <c r="AY738" s="346"/>
      <c r="AZ738" s="346"/>
      <c r="BA738" s="362"/>
      <c r="BB738" s="348"/>
      <c r="BC738" s="375"/>
      <c r="BD738" s="375"/>
      <c r="BE738" s="375"/>
      <c r="BF738" s="374"/>
      <c r="BG738" s="348"/>
      <c r="BH738" s="348"/>
      <c r="BI738" s="348"/>
      <c r="BJ738" s="348"/>
      <c r="BK738" s="373"/>
      <c r="BL738" s="372"/>
      <c r="BM738" s="372"/>
      <c r="BN738" s="372"/>
      <c r="BO738" s="372"/>
      <c r="BP738" s="372"/>
      <c r="BQ738" s="373"/>
      <c r="BR738" s="354"/>
    </row>
    <row r="739" spans="1:70" s="428" customFormat="1" x14ac:dyDescent="0.25">
      <c r="A739" s="886" t="s">
        <v>95</v>
      </c>
      <c r="B739" s="373"/>
      <c r="C739" s="719"/>
      <c r="D739" s="373"/>
      <c r="E739" s="346"/>
      <c r="F739" s="373"/>
      <c r="G739" s="347"/>
      <c r="H739" s="374"/>
      <c r="I739" s="348">
        <v>0.30599999999999999</v>
      </c>
      <c r="J739" s="348">
        <v>5.1851000000000003</v>
      </c>
      <c r="K739" s="348">
        <v>4.6813000000000002</v>
      </c>
      <c r="L739" s="348">
        <v>7.4694000000000003</v>
      </c>
      <c r="M739" s="348">
        <v>-0.36899999999999999</v>
      </c>
      <c r="N739" s="350">
        <v>3.2332000000000001</v>
      </c>
      <c r="O739" s="348">
        <v>7.2660999999999998</v>
      </c>
      <c r="P739" s="348">
        <v>18.459399999999999</v>
      </c>
      <c r="Q739" s="348">
        <v>16.888999999999999</v>
      </c>
      <c r="R739" s="348">
        <v>14.7963</v>
      </c>
      <c r="S739" s="348">
        <v>13.1525</v>
      </c>
      <c r="T739" s="348">
        <v>-1.1043000000000001</v>
      </c>
      <c r="U739" s="348">
        <v>3.9521999999999999</v>
      </c>
      <c r="V739" s="348">
        <v>1.224</v>
      </c>
      <c r="W739" s="348">
        <v>3.0514000000000001</v>
      </c>
      <c r="X739" s="348">
        <v>5.9278000000000004</v>
      </c>
      <c r="Y739" s="374"/>
      <c r="Z739" s="346"/>
      <c r="AA739" s="346"/>
      <c r="AB739" s="346"/>
      <c r="AC739" s="346"/>
      <c r="AD739" s="346"/>
      <c r="AE739" s="346"/>
      <c r="AF739" s="346"/>
      <c r="AG739" s="346"/>
      <c r="AH739" s="346"/>
      <c r="AI739" s="346"/>
      <c r="AJ739" s="346"/>
      <c r="AK739" s="346"/>
      <c r="AL739" s="346"/>
      <c r="AM739" s="346"/>
      <c r="AN739" s="346"/>
      <c r="AO739" s="373"/>
      <c r="AP739" s="348">
        <v>16.14</v>
      </c>
      <c r="AQ739" s="348">
        <v>18.010000000000002</v>
      </c>
      <c r="AR739" s="348">
        <v>14.87</v>
      </c>
      <c r="AS739" s="348">
        <v>10.130000000000001</v>
      </c>
      <c r="AT739" s="348">
        <v>3.62</v>
      </c>
      <c r="AU739" s="351"/>
      <c r="AV739" s="346"/>
      <c r="AW739" s="346"/>
      <c r="AX739" s="346"/>
      <c r="AY739" s="346"/>
      <c r="AZ739" s="346"/>
      <c r="BA739" s="362"/>
      <c r="BB739" s="348"/>
      <c r="BC739" s="375"/>
      <c r="BD739" s="375"/>
      <c r="BE739" s="375"/>
      <c r="BF739" s="374"/>
      <c r="BG739" s="348"/>
      <c r="BH739" s="348"/>
      <c r="BI739" s="348"/>
      <c r="BJ739" s="348"/>
      <c r="BK739" s="373"/>
      <c r="BL739" s="372"/>
      <c r="BM739" s="372"/>
      <c r="BN739" s="372"/>
      <c r="BO739" s="372"/>
      <c r="BP739" s="372"/>
      <c r="BQ739" s="373"/>
      <c r="BR739" s="354"/>
    </row>
    <row r="740" spans="1:70" s="428" customFormat="1" x14ac:dyDescent="0.25">
      <c r="A740" s="887" t="s">
        <v>96</v>
      </c>
      <c r="B740" s="413"/>
      <c r="C740" s="725"/>
      <c r="D740" s="413"/>
      <c r="E740" s="414"/>
      <c r="F740" s="413"/>
      <c r="G740" s="415"/>
      <c r="H740" s="417"/>
      <c r="I740" s="416">
        <v>0.71230000000000004</v>
      </c>
      <c r="J740" s="416">
        <v>5.3778499999999996</v>
      </c>
      <c r="K740" s="416">
        <v>5.96225</v>
      </c>
      <c r="L740" s="416">
        <v>11.926</v>
      </c>
      <c r="M740" s="416">
        <v>4.4825999999999997</v>
      </c>
      <c r="N740" s="418">
        <v>8.3751499999999997</v>
      </c>
      <c r="O740" s="416">
        <v>7.2660999999999998</v>
      </c>
      <c r="P740" s="416">
        <v>18.459399999999999</v>
      </c>
      <c r="Q740" s="416">
        <v>16.888999999999999</v>
      </c>
      <c r="R740" s="416">
        <v>14.7963</v>
      </c>
      <c r="S740" s="416">
        <v>17.501899999999999</v>
      </c>
      <c r="T740" s="416">
        <v>3.2324000000000002</v>
      </c>
      <c r="U740" s="416">
        <v>8.9624000000000006</v>
      </c>
      <c r="V740" s="416">
        <v>6.2404000000000002</v>
      </c>
      <c r="W740" s="416">
        <v>3.1829999999999998</v>
      </c>
      <c r="X740" s="416">
        <v>12.0671</v>
      </c>
      <c r="Y740" s="417"/>
      <c r="Z740" s="414"/>
      <c r="AA740" s="414"/>
      <c r="AB740" s="414"/>
      <c r="AC740" s="414"/>
      <c r="AD740" s="414"/>
      <c r="AE740" s="414"/>
      <c r="AF740" s="414"/>
      <c r="AG740" s="414"/>
      <c r="AH740" s="414"/>
      <c r="AI740" s="414"/>
      <c r="AJ740" s="414"/>
      <c r="AK740" s="414"/>
      <c r="AL740" s="414"/>
      <c r="AM740" s="414"/>
      <c r="AN740" s="414"/>
      <c r="AO740" s="413"/>
      <c r="AP740" s="416">
        <v>16.14</v>
      </c>
      <c r="AQ740" s="416">
        <v>18.010000000000002</v>
      </c>
      <c r="AR740" s="416">
        <v>14.87</v>
      </c>
      <c r="AS740" s="416">
        <v>10.130000000000001</v>
      </c>
      <c r="AT740" s="416">
        <v>12.82</v>
      </c>
      <c r="AU740" s="419"/>
      <c r="AV740" s="414"/>
      <c r="AW740" s="414"/>
      <c r="AX740" s="414"/>
      <c r="AY740" s="414"/>
      <c r="AZ740" s="414"/>
      <c r="BA740" s="420"/>
      <c r="BB740" s="416"/>
      <c r="BC740" s="421"/>
      <c r="BD740" s="421"/>
      <c r="BE740" s="421"/>
      <c r="BF740" s="417"/>
      <c r="BG740" s="416"/>
      <c r="BH740" s="416"/>
      <c r="BI740" s="416"/>
      <c r="BJ740" s="416"/>
      <c r="BK740" s="413"/>
      <c r="BL740" s="412"/>
      <c r="BM740" s="412"/>
      <c r="BN740" s="412"/>
      <c r="BO740" s="412"/>
      <c r="BP740" s="412"/>
      <c r="BQ740" s="413"/>
      <c r="BR740" s="422"/>
    </row>
    <row r="741" spans="1:70" s="428" customFormat="1" ht="14.5" customHeight="1" x14ac:dyDescent="0.35">
      <c r="A741" s="874" t="s">
        <v>4103</v>
      </c>
      <c r="B741" s="862"/>
      <c r="C741" s="863"/>
      <c r="D741" s="862"/>
      <c r="E741" s="864"/>
      <c r="F741" s="862"/>
      <c r="G741" s="865"/>
      <c r="H741" s="867"/>
      <c r="I741" s="866"/>
      <c r="J741" s="866"/>
      <c r="K741" s="866"/>
      <c r="L741" s="866"/>
      <c r="M741" s="866"/>
      <c r="N741" s="868"/>
      <c r="O741" s="866"/>
      <c r="P741" s="866"/>
      <c r="Q741" s="866"/>
      <c r="R741" s="866"/>
      <c r="S741" s="866"/>
      <c r="T741" s="866"/>
      <c r="U741" s="866"/>
      <c r="V741" s="866"/>
      <c r="W741" s="866"/>
      <c r="X741" s="866"/>
      <c r="Y741" s="867"/>
      <c r="Z741" s="864"/>
      <c r="AA741" s="864"/>
      <c r="AB741" s="864"/>
      <c r="AC741" s="864"/>
      <c r="AD741" s="864"/>
      <c r="AE741" s="864"/>
      <c r="AF741" s="864"/>
      <c r="AG741" s="864"/>
      <c r="AH741" s="864"/>
      <c r="AI741" s="864"/>
      <c r="AJ741" s="864"/>
      <c r="AK741" s="864"/>
      <c r="AL741" s="864"/>
      <c r="AM741" s="864"/>
      <c r="AN741" s="864"/>
      <c r="AO741" s="862"/>
      <c r="AP741" s="866"/>
      <c r="AQ741" s="866"/>
      <c r="AR741" s="866"/>
      <c r="AS741" s="866"/>
      <c r="AT741" s="866"/>
      <c r="AU741" s="869"/>
      <c r="AV741" s="864"/>
      <c r="AW741" s="864"/>
      <c r="AX741" s="864"/>
      <c r="AY741" s="864"/>
      <c r="AZ741" s="864"/>
      <c r="BA741" s="870"/>
      <c r="BB741" s="866"/>
      <c r="BC741" s="871"/>
      <c r="BD741" s="871"/>
      <c r="BE741" s="871"/>
      <c r="BF741" s="867"/>
      <c r="BG741" s="866"/>
      <c r="BH741" s="866"/>
      <c r="BI741" s="866"/>
      <c r="BJ741" s="866"/>
      <c r="BK741" s="862"/>
      <c r="BL741" s="872"/>
      <c r="BM741" s="872"/>
      <c r="BN741" s="872"/>
      <c r="BO741" s="872"/>
      <c r="BP741" s="872"/>
      <c r="BQ741" s="862"/>
      <c r="BR741" s="873"/>
    </row>
    <row r="742" spans="1:70" s="428" customFormat="1" x14ac:dyDescent="0.25">
      <c r="A742" s="345" t="s">
        <v>4104</v>
      </c>
      <c r="B742" s="373"/>
      <c r="C742" s="719">
        <v>45632</v>
      </c>
      <c r="D742" s="373"/>
      <c r="E742" s="346">
        <v>2954.99</v>
      </c>
      <c r="F742" s="373"/>
      <c r="G742" s="347">
        <v>10.75</v>
      </c>
      <c r="H742" s="374"/>
      <c r="I742" s="348">
        <v>9.3100000000000002E-2</v>
      </c>
      <c r="J742" s="348">
        <v>3.5644999999999998</v>
      </c>
      <c r="K742" s="348">
        <v>2.2835000000000001</v>
      </c>
      <c r="L742" s="348">
        <v>3.7645</v>
      </c>
      <c r="M742" s="348">
        <v>-3.3273000000000001</v>
      </c>
      <c r="N742" s="350">
        <v>2.2835000000000001</v>
      </c>
      <c r="O742" s="348" t="s">
        <v>430</v>
      </c>
      <c r="P742" s="348" t="s">
        <v>430</v>
      </c>
      <c r="Q742" s="348" t="s">
        <v>430</v>
      </c>
      <c r="R742" s="348" t="s">
        <v>430</v>
      </c>
      <c r="S742" s="348">
        <v>10.1434</v>
      </c>
      <c r="T742" s="348">
        <v>-4.2743000000000002</v>
      </c>
      <c r="U742" s="348">
        <v>1.9923999999999999</v>
      </c>
      <c r="V742" s="348">
        <v>0.27989999999999998</v>
      </c>
      <c r="W742" s="348">
        <v>1.9923999999999999</v>
      </c>
      <c r="X742" s="348">
        <v>4.8354999999999997</v>
      </c>
      <c r="Y742" s="374"/>
      <c r="Z742" s="346">
        <v>2</v>
      </c>
      <c r="AA742" s="346">
        <v>1</v>
      </c>
      <c r="AB742" s="346">
        <v>1</v>
      </c>
      <c r="AC742" s="346">
        <v>2</v>
      </c>
      <c r="AD742" s="346">
        <v>2</v>
      </c>
      <c r="AE742" s="346">
        <v>1</v>
      </c>
      <c r="AF742" s="346" t="s">
        <v>430</v>
      </c>
      <c r="AG742" s="346" t="s">
        <v>430</v>
      </c>
      <c r="AH742" s="346" t="s">
        <v>430</v>
      </c>
      <c r="AI742" s="346" t="s">
        <v>430</v>
      </c>
      <c r="AJ742" s="346">
        <v>1</v>
      </c>
      <c r="AK742" s="346">
        <v>2</v>
      </c>
      <c r="AL742" s="346">
        <v>1</v>
      </c>
      <c r="AM742" s="346">
        <v>1</v>
      </c>
      <c r="AN742" s="346">
        <v>1</v>
      </c>
      <c r="AO742" s="373"/>
      <c r="AP742" s="348" t="s">
        <v>430</v>
      </c>
      <c r="AQ742" s="348" t="s">
        <v>430</v>
      </c>
      <c r="AR742" s="348" t="s">
        <v>430</v>
      </c>
      <c r="AS742" s="348" t="s">
        <v>430</v>
      </c>
      <c r="AT742" s="348">
        <v>-1.07</v>
      </c>
      <c r="AU742" s="351"/>
      <c r="AV742" s="346" t="s">
        <v>430</v>
      </c>
      <c r="AW742" s="346" t="s">
        <v>430</v>
      </c>
      <c r="AX742" s="346" t="s">
        <v>430</v>
      </c>
      <c r="AY742" s="346" t="s">
        <v>430</v>
      </c>
      <c r="AZ742" s="346">
        <v>1</v>
      </c>
      <c r="BA742" s="362"/>
      <c r="BB742" s="348">
        <v>9.5935323969791693</v>
      </c>
      <c r="BC742" s="375">
        <v>0.89716621493502902</v>
      </c>
      <c r="BD742" s="375">
        <v>1.95154910614782E-3</v>
      </c>
      <c r="BE742" s="375">
        <v>0.31293829857819599</v>
      </c>
      <c r="BF742" s="374"/>
      <c r="BG742" s="348">
        <v>93.060100000000006</v>
      </c>
      <c r="BH742" s="348">
        <v>1.0174300000000001</v>
      </c>
      <c r="BI742" s="348" t="s">
        <v>430</v>
      </c>
      <c r="BJ742" s="348">
        <v>5.9224699999999997</v>
      </c>
      <c r="BK742" s="373"/>
      <c r="BL742" s="372" t="s">
        <v>3790</v>
      </c>
      <c r="BM742" s="372" t="s">
        <v>3791</v>
      </c>
      <c r="BN742" s="372" t="s">
        <v>3792</v>
      </c>
      <c r="BO742" s="372" t="s">
        <v>3793</v>
      </c>
      <c r="BP742" s="372" t="s">
        <v>3794</v>
      </c>
      <c r="BQ742" s="373"/>
      <c r="BR742" s="354" t="s">
        <v>436</v>
      </c>
    </row>
    <row r="743" spans="1:70" s="428" customFormat="1" x14ac:dyDescent="0.25">
      <c r="A743" s="345" t="s">
        <v>4105</v>
      </c>
      <c r="B743" s="373"/>
      <c r="C743" s="719">
        <v>43543</v>
      </c>
      <c r="D743" s="373"/>
      <c r="E743" s="346">
        <v>210.244</v>
      </c>
      <c r="F743" s="373"/>
      <c r="G743" s="347">
        <v>24.385100000000001</v>
      </c>
      <c r="H743" s="374"/>
      <c r="I743" s="348">
        <v>0.2306</v>
      </c>
      <c r="J743" s="348">
        <v>2.4171</v>
      </c>
      <c r="K743" s="348">
        <v>-0.50760000000000005</v>
      </c>
      <c r="L743" s="348">
        <v>4.5260999999999996</v>
      </c>
      <c r="M743" s="348">
        <v>-2.5356000000000001</v>
      </c>
      <c r="N743" s="350">
        <v>1.3786</v>
      </c>
      <c r="O743" s="348">
        <v>0.98209999999999997</v>
      </c>
      <c r="P743" s="348">
        <v>9.9943000000000008</v>
      </c>
      <c r="Q743" s="348">
        <v>10.7799</v>
      </c>
      <c r="R743" s="348" t="s">
        <v>430</v>
      </c>
      <c r="S743" s="348">
        <v>9.5274999999999999</v>
      </c>
      <c r="T743" s="348">
        <v>-3.8727</v>
      </c>
      <c r="U743" s="348">
        <v>0.84109999999999996</v>
      </c>
      <c r="V743" s="348">
        <v>-1.1087</v>
      </c>
      <c r="W743" s="348">
        <v>0.57330000000000003</v>
      </c>
      <c r="X743" s="348">
        <v>13.073600000000001</v>
      </c>
      <c r="Y743" s="374"/>
      <c r="Z743" s="346">
        <v>1</v>
      </c>
      <c r="AA743" s="346">
        <v>2</v>
      </c>
      <c r="AB743" s="346">
        <v>2</v>
      </c>
      <c r="AC743" s="346">
        <v>1</v>
      </c>
      <c r="AD743" s="346">
        <v>1</v>
      </c>
      <c r="AE743" s="346">
        <v>2</v>
      </c>
      <c r="AF743" s="346">
        <v>1</v>
      </c>
      <c r="AG743" s="346">
        <v>1</v>
      </c>
      <c r="AH743" s="346">
        <v>1</v>
      </c>
      <c r="AI743" s="346" t="s">
        <v>430</v>
      </c>
      <c r="AJ743" s="346">
        <v>2</v>
      </c>
      <c r="AK743" s="346">
        <v>1</v>
      </c>
      <c r="AL743" s="346">
        <v>2</v>
      </c>
      <c r="AM743" s="346">
        <v>2</v>
      </c>
      <c r="AN743" s="346">
        <v>2</v>
      </c>
      <c r="AO743" s="373"/>
      <c r="AP743" s="348" t="s">
        <v>430</v>
      </c>
      <c r="AQ743" s="348">
        <v>12.29</v>
      </c>
      <c r="AR743" s="348">
        <v>8.68</v>
      </c>
      <c r="AS743" s="348">
        <v>3.54</v>
      </c>
      <c r="AT743" s="348">
        <v>-2.16</v>
      </c>
      <c r="AU743" s="351"/>
      <c r="AV743" s="346" t="s">
        <v>430</v>
      </c>
      <c r="AW743" s="346">
        <v>1</v>
      </c>
      <c r="AX743" s="346">
        <v>1</v>
      </c>
      <c r="AY743" s="346">
        <v>1</v>
      </c>
      <c r="AZ743" s="346">
        <v>2</v>
      </c>
      <c r="BA743" s="362"/>
      <c r="BB743" s="348">
        <v>11.3592123626222</v>
      </c>
      <c r="BC743" s="375">
        <v>0.852249039961261</v>
      </c>
      <c r="BD743" s="375">
        <v>4.8091082046727698E-2</v>
      </c>
      <c r="BE743" s="375">
        <v>0.17946194016624101</v>
      </c>
      <c r="BF743" s="374"/>
      <c r="BG743" s="348">
        <v>98.927400000000006</v>
      </c>
      <c r="BH743" s="348" t="s">
        <v>430</v>
      </c>
      <c r="BI743" s="348" t="s">
        <v>430</v>
      </c>
      <c r="BJ743" s="348">
        <v>1.0726</v>
      </c>
      <c r="BK743" s="373"/>
      <c r="BL743" s="372" t="s">
        <v>3796</v>
      </c>
      <c r="BM743" s="372" t="s">
        <v>3797</v>
      </c>
      <c r="BN743" s="372" t="s">
        <v>3021</v>
      </c>
      <c r="BO743" s="372" t="s">
        <v>3798</v>
      </c>
      <c r="BP743" s="372" t="s">
        <v>3799</v>
      </c>
      <c r="BQ743" s="373"/>
      <c r="BR743" s="354" t="s">
        <v>3800</v>
      </c>
    </row>
    <row r="744" spans="1:70" s="428" customFormat="1" x14ac:dyDescent="0.25">
      <c r="A744" s="885" t="s">
        <v>93</v>
      </c>
      <c r="B744" s="402"/>
      <c r="C744" s="724"/>
      <c r="D744" s="402"/>
      <c r="E744" s="403"/>
      <c r="F744" s="402"/>
      <c r="G744" s="404"/>
      <c r="H744" s="406"/>
      <c r="I744" s="405">
        <v>0.16189999999999999</v>
      </c>
      <c r="J744" s="405">
        <v>2.9908000000000001</v>
      </c>
      <c r="K744" s="405">
        <v>0.88800000000000001</v>
      </c>
      <c r="L744" s="405">
        <v>4.1452999999999998</v>
      </c>
      <c r="M744" s="405">
        <v>-2.9315000000000002</v>
      </c>
      <c r="N744" s="407">
        <v>1.8310999999999999</v>
      </c>
      <c r="O744" s="405">
        <v>0.98209999999999997</v>
      </c>
      <c r="P744" s="405">
        <v>9.9943000000000008</v>
      </c>
      <c r="Q744" s="405">
        <v>10.7799</v>
      </c>
      <c r="R744" s="405" t="s">
        <v>430</v>
      </c>
      <c r="S744" s="405">
        <v>9.8354999999999997</v>
      </c>
      <c r="T744" s="405">
        <v>-4.0735000000000001</v>
      </c>
      <c r="U744" s="405">
        <v>1.4168000000000001</v>
      </c>
      <c r="V744" s="405">
        <v>-0.41439999999999999</v>
      </c>
      <c r="W744" s="405">
        <v>1.2827999999999999</v>
      </c>
      <c r="X744" s="405">
        <v>8.9545999999999992</v>
      </c>
      <c r="Y744" s="406"/>
      <c r="Z744" s="403">
        <v>2</v>
      </c>
      <c r="AA744" s="403">
        <v>2</v>
      </c>
      <c r="AB744" s="403">
        <v>2</v>
      </c>
      <c r="AC744" s="403">
        <v>2</v>
      </c>
      <c r="AD744" s="403">
        <v>2</v>
      </c>
      <c r="AE744" s="403">
        <v>2</v>
      </c>
      <c r="AF744" s="403">
        <v>1</v>
      </c>
      <c r="AG744" s="403">
        <v>1</v>
      </c>
      <c r="AH744" s="403">
        <v>1</v>
      </c>
      <c r="AI744" s="403">
        <v>0</v>
      </c>
      <c r="AJ744" s="403">
        <v>2</v>
      </c>
      <c r="AK744" s="403">
        <v>2</v>
      </c>
      <c r="AL744" s="403">
        <v>2</v>
      </c>
      <c r="AM744" s="403">
        <v>2</v>
      </c>
      <c r="AN744" s="403">
        <v>2</v>
      </c>
      <c r="AO744" s="402"/>
      <c r="AP744" s="405" t="s">
        <v>430</v>
      </c>
      <c r="AQ744" s="405">
        <v>12.29</v>
      </c>
      <c r="AR744" s="405">
        <v>8.68</v>
      </c>
      <c r="AS744" s="405">
        <v>3.54</v>
      </c>
      <c r="AT744" s="405">
        <v>-1.615</v>
      </c>
      <c r="AU744" s="408"/>
      <c r="AV744" s="403">
        <v>0</v>
      </c>
      <c r="AW744" s="403">
        <v>1</v>
      </c>
      <c r="AX744" s="403">
        <v>1</v>
      </c>
      <c r="AY744" s="403">
        <v>1</v>
      </c>
      <c r="AZ744" s="403">
        <v>2</v>
      </c>
      <c r="BA744" s="409"/>
      <c r="BB744" s="405"/>
      <c r="BC744" s="410"/>
      <c r="BD744" s="410"/>
      <c r="BE744" s="410"/>
      <c r="BF744" s="406"/>
      <c r="BG744" s="405"/>
      <c r="BH744" s="405"/>
      <c r="BI744" s="405"/>
      <c r="BJ744" s="405"/>
      <c r="BK744" s="402"/>
      <c r="BL744" s="401"/>
      <c r="BM744" s="401"/>
      <c r="BN744" s="401"/>
      <c r="BO744" s="401"/>
      <c r="BP744" s="401"/>
      <c r="BQ744" s="402"/>
      <c r="BR744" s="411"/>
    </row>
    <row r="745" spans="1:70" s="428" customFormat="1" x14ac:dyDescent="0.25">
      <c r="A745" s="886" t="s">
        <v>94</v>
      </c>
      <c r="B745" s="373"/>
      <c r="C745" s="719"/>
      <c r="D745" s="373"/>
      <c r="E745" s="346"/>
      <c r="F745" s="373"/>
      <c r="G745" s="347"/>
      <c r="H745" s="374"/>
      <c r="I745" s="348">
        <v>0.2306</v>
      </c>
      <c r="J745" s="348">
        <v>3.5644999999999998</v>
      </c>
      <c r="K745" s="348">
        <v>2.2835000000000001</v>
      </c>
      <c r="L745" s="348">
        <v>4.5260999999999996</v>
      </c>
      <c r="M745" s="348">
        <v>-2.5356000000000001</v>
      </c>
      <c r="N745" s="350">
        <v>2.2835000000000001</v>
      </c>
      <c r="O745" s="348">
        <v>0.98209999999999997</v>
      </c>
      <c r="P745" s="348">
        <v>9.9943000000000008</v>
      </c>
      <c r="Q745" s="348">
        <v>10.7799</v>
      </c>
      <c r="R745" s="348" t="s">
        <v>430</v>
      </c>
      <c r="S745" s="348">
        <v>10.1434</v>
      </c>
      <c r="T745" s="348">
        <v>-3.8727</v>
      </c>
      <c r="U745" s="348">
        <v>1.9923999999999999</v>
      </c>
      <c r="V745" s="348">
        <v>0.27989999999999998</v>
      </c>
      <c r="W745" s="348">
        <v>1.9923999999999999</v>
      </c>
      <c r="X745" s="348">
        <v>13.073600000000001</v>
      </c>
      <c r="Y745" s="374"/>
      <c r="Z745" s="346"/>
      <c r="AA745" s="346"/>
      <c r="AB745" s="346"/>
      <c r="AC745" s="346"/>
      <c r="AD745" s="346"/>
      <c r="AE745" s="346"/>
      <c r="AF745" s="346"/>
      <c r="AG745" s="346"/>
      <c r="AH745" s="346"/>
      <c r="AI745" s="346"/>
      <c r="AJ745" s="346"/>
      <c r="AK745" s="346"/>
      <c r="AL745" s="346"/>
      <c r="AM745" s="346"/>
      <c r="AN745" s="346"/>
      <c r="AO745" s="373"/>
      <c r="AP745" s="348" t="s">
        <v>430</v>
      </c>
      <c r="AQ745" s="348">
        <v>12.29</v>
      </c>
      <c r="AR745" s="348">
        <v>8.68</v>
      </c>
      <c r="AS745" s="348">
        <v>3.54</v>
      </c>
      <c r="AT745" s="348">
        <v>-1.07</v>
      </c>
      <c r="AU745" s="351"/>
      <c r="AV745" s="346"/>
      <c r="AW745" s="346"/>
      <c r="AX745" s="346"/>
      <c r="AY745" s="346"/>
      <c r="AZ745" s="346"/>
      <c r="BA745" s="362"/>
      <c r="BB745" s="348"/>
      <c r="BC745" s="375"/>
      <c r="BD745" s="375"/>
      <c r="BE745" s="375"/>
      <c r="BF745" s="374"/>
      <c r="BG745" s="348"/>
      <c r="BH745" s="348"/>
      <c r="BI745" s="348"/>
      <c r="BJ745" s="348"/>
      <c r="BK745" s="373"/>
      <c r="BL745" s="372"/>
      <c r="BM745" s="372"/>
      <c r="BN745" s="372"/>
      <c r="BO745" s="372"/>
      <c r="BP745" s="372"/>
      <c r="BQ745" s="373"/>
      <c r="BR745" s="354"/>
    </row>
    <row r="746" spans="1:70" s="428" customFormat="1" x14ac:dyDescent="0.25">
      <c r="A746" s="886" t="s">
        <v>95</v>
      </c>
      <c r="B746" s="373"/>
      <c r="C746" s="719"/>
      <c r="D746" s="373"/>
      <c r="E746" s="346"/>
      <c r="F746" s="373"/>
      <c r="G746" s="347"/>
      <c r="H746" s="374"/>
      <c r="I746" s="348">
        <v>9.3100000000000002E-2</v>
      </c>
      <c r="J746" s="348">
        <v>2.4171</v>
      </c>
      <c r="K746" s="348">
        <v>-0.50760000000000005</v>
      </c>
      <c r="L746" s="348">
        <v>3.7645</v>
      </c>
      <c r="M746" s="348">
        <v>-3.3273000000000001</v>
      </c>
      <c r="N746" s="350">
        <v>1.3786</v>
      </c>
      <c r="O746" s="348">
        <v>0.98209999999999997</v>
      </c>
      <c r="P746" s="348">
        <v>9.9943000000000008</v>
      </c>
      <c r="Q746" s="348">
        <v>10.7799</v>
      </c>
      <c r="R746" s="348" t="s">
        <v>430</v>
      </c>
      <c r="S746" s="348">
        <v>9.5274999999999999</v>
      </c>
      <c r="T746" s="348">
        <v>-4.2743000000000002</v>
      </c>
      <c r="U746" s="348">
        <v>0.84109999999999996</v>
      </c>
      <c r="V746" s="348">
        <v>-1.1087</v>
      </c>
      <c r="W746" s="348">
        <v>0.57330000000000003</v>
      </c>
      <c r="X746" s="348">
        <v>4.8354999999999997</v>
      </c>
      <c r="Y746" s="374"/>
      <c r="Z746" s="346"/>
      <c r="AA746" s="346"/>
      <c r="AB746" s="346"/>
      <c r="AC746" s="346"/>
      <c r="AD746" s="346"/>
      <c r="AE746" s="346"/>
      <c r="AF746" s="346"/>
      <c r="AG746" s="346"/>
      <c r="AH746" s="346"/>
      <c r="AI746" s="346"/>
      <c r="AJ746" s="346"/>
      <c r="AK746" s="346"/>
      <c r="AL746" s="346"/>
      <c r="AM746" s="346"/>
      <c r="AN746" s="346"/>
      <c r="AO746" s="373"/>
      <c r="AP746" s="348" t="s">
        <v>430</v>
      </c>
      <c r="AQ746" s="348">
        <v>12.29</v>
      </c>
      <c r="AR746" s="348">
        <v>8.68</v>
      </c>
      <c r="AS746" s="348">
        <v>3.54</v>
      </c>
      <c r="AT746" s="348">
        <v>-2.16</v>
      </c>
      <c r="AU746" s="351"/>
      <c r="AV746" s="346"/>
      <c r="AW746" s="346"/>
      <c r="AX746" s="346"/>
      <c r="AY746" s="346"/>
      <c r="AZ746" s="346"/>
      <c r="BA746" s="362"/>
      <c r="BB746" s="348"/>
      <c r="BC746" s="375"/>
      <c r="BD746" s="375"/>
      <c r="BE746" s="375"/>
      <c r="BF746" s="374"/>
      <c r="BG746" s="348"/>
      <c r="BH746" s="348"/>
      <c r="BI746" s="348"/>
      <c r="BJ746" s="348"/>
      <c r="BK746" s="373"/>
      <c r="BL746" s="372"/>
      <c r="BM746" s="372"/>
      <c r="BN746" s="372"/>
      <c r="BO746" s="372"/>
      <c r="BP746" s="372"/>
      <c r="BQ746" s="373"/>
      <c r="BR746" s="354"/>
    </row>
    <row r="747" spans="1:70" s="428" customFormat="1" x14ac:dyDescent="0.25">
      <c r="A747" s="887" t="s">
        <v>96</v>
      </c>
      <c r="B747" s="413"/>
      <c r="C747" s="725"/>
      <c r="D747" s="413"/>
      <c r="E747" s="414"/>
      <c r="F747" s="413"/>
      <c r="G747" s="415"/>
      <c r="H747" s="417"/>
      <c r="I747" s="416">
        <v>0.16184999999999999</v>
      </c>
      <c r="J747" s="416">
        <v>2.9908000000000001</v>
      </c>
      <c r="K747" s="416">
        <v>0.88795000000000002</v>
      </c>
      <c r="L747" s="416">
        <v>4.1452999999999998</v>
      </c>
      <c r="M747" s="416">
        <v>-2.9314499999999999</v>
      </c>
      <c r="N747" s="418">
        <v>1.8310500000000001</v>
      </c>
      <c r="O747" s="416">
        <v>0.98209999999999997</v>
      </c>
      <c r="P747" s="416">
        <v>9.9943000000000008</v>
      </c>
      <c r="Q747" s="416">
        <v>10.7799</v>
      </c>
      <c r="R747" s="416" t="s">
        <v>430</v>
      </c>
      <c r="S747" s="416">
        <v>9.8354999999999997</v>
      </c>
      <c r="T747" s="416">
        <v>-4.0735000000000001</v>
      </c>
      <c r="U747" s="416">
        <v>1.4168000000000001</v>
      </c>
      <c r="V747" s="416">
        <v>-0.41439999999999999</v>
      </c>
      <c r="W747" s="416">
        <v>1.2827999999999999</v>
      </c>
      <c r="X747" s="416">
        <v>8.9545499999999993</v>
      </c>
      <c r="Y747" s="417"/>
      <c r="Z747" s="414"/>
      <c r="AA747" s="414"/>
      <c r="AB747" s="414"/>
      <c r="AC747" s="414"/>
      <c r="AD747" s="414"/>
      <c r="AE747" s="414"/>
      <c r="AF747" s="414"/>
      <c r="AG747" s="414"/>
      <c r="AH747" s="414"/>
      <c r="AI747" s="414"/>
      <c r="AJ747" s="414"/>
      <c r="AK747" s="414"/>
      <c r="AL747" s="414"/>
      <c r="AM747" s="414"/>
      <c r="AN747" s="414"/>
      <c r="AO747" s="413"/>
      <c r="AP747" s="416" t="s">
        <v>430</v>
      </c>
      <c r="AQ747" s="416">
        <v>12.29</v>
      </c>
      <c r="AR747" s="416">
        <v>8.68</v>
      </c>
      <c r="AS747" s="416">
        <v>3.54</v>
      </c>
      <c r="AT747" s="416">
        <v>-1.62</v>
      </c>
      <c r="AU747" s="419"/>
      <c r="AV747" s="414"/>
      <c r="AW747" s="414"/>
      <c r="AX747" s="414"/>
      <c r="AY747" s="414"/>
      <c r="AZ747" s="414"/>
      <c r="BA747" s="420"/>
      <c r="BB747" s="416"/>
      <c r="BC747" s="421"/>
      <c r="BD747" s="421"/>
      <c r="BE747" s="421"/>
      <c r="BF747" s="417"/>
      <c r="BG747" s="416"/>
      <c r="BH747" s="416"/>
      <c r="BI747" s="416"/>
      <c r="BJ747" s="416"/>
      <c r="BK747" s="413"/>
      <c r="BL747" s="412"/>
      <c r="BM747" s="412"/>
      <c r="BN747" s="412"/>
      <c r="BO747" s="412"/>
      <c r="BP747" s="412"/>
      <c r="BQ747" s="413"/>
      <c r="BR747" s="422"/>
    </row>
    <row r="748" spans="1:70" s="428" customFormat="1" ht="14.5" customHeight="1" x14ac:dyDescent="0.35">
      <c r="A748" s="874" t="s">
        <v>4106</v>
      </c>
      <c r="B748" s="862"/>
      <c r="C748" s="863"/>
      <c r="D748" s="862"/>
      <c r="E748" s="864"/>
      <c r="F748" s="862"/>
      <c r="G748" s="865"/>
      <c r="H748" s="867"/>
      <c r="I748" s="866"/>
      <c r="J748" s="866"/>
      <c r="K748" s="866"/>
      <c r="L748" s="866"/>
      <c r="M748" s="866"/>
      <c r="N748" s="868"/>
      <c r="O748" s="866"/>
      <c r="P748" s="866"/>
      <c r="Q748" s="866"/>
      <c r="R748" s="866"/>
      <c r="S748" s="866"/>
      <c r="T748" s="866"/>
      <c r="U748" s="866"/>
      <c r="V748" s="866"/>
      <c r="W748" s="866"/>
      <c r="X748" s="866"/>
      <c r="Y748" s="867"/>
      <c r="Z748" s="864"/>
      <c r="AA748" s="864"/>
      <c r="AB748" s="864"/>
      <c r="AC748" s="864"/>
      <c r="AD748" s="864"/>
      <c r="AE748" s="864"/>
      <c r="AF748" s="864"/>
      <c r="AG748" s="864"/>
      <c r="AH748" s="864"/>
      <c r="AI748" s="864"/>
      <c r="AJ748" s="864"/>
      <c r="AK748" s="864"/>
      <c r="AL748" s="864"/>
      <c r="AM748" s="864"/>
      <c r="AN748" s="864"/>
      <c r="AO748" s="862"/>
      <c r="AP748" s="866"/>
      <c r="AQ748" s="866"/>
      <c r="AR748" s="866"/>
      <c r="AS748" s="866"/>
      <c r="AT748" s="866"/>
      <c r="AU748" s="869"/>
      <c r="AV748" s="864"/>
      <c r="AW748" s="864"/>
      <c r="AX748" s="864"/>
      <c r="AY748" s="864"/>
      <c r="AZ748" s="864"/>
      <c r="BA748" s="870"/>
      <c r="BB748" s="866"/>
      <c r="BC748" s="871"/>
      <c r="BD748" s="871"/>
      <c r="BE748" s="871"/>
      <c r="BF748" s="867"/>
      <c r="BG748" s="866"/>
      <c r="BH748" s="866"/>
      <c r="BI748" s="866"/>
      <c r="BJ748" s="866"/>
      <c r="BK748" s="862"/>
      <c r="BL748" s="872"/>
      <c r="BM748" s="872"/>
      <c r="BN748" s="872"/>
      <c r="BO748" s="872"/>
      <c r="BP748" s="872"/>
      <c r="BQ748" s="862"/>
      <c r="BR748" s="873"/>
    </row>
    <row r="749" spans="1:70" s="428" customFormat="1" x14ac:dyDescent="0.25">
      <c r="A749" s="345" t="s">
        <v>4107</v>
      </c>
      <c r="B749" s="373"/>
      <c r="C749" s="719">
        <v>45685</v>
      </c>
      <c r="D749" s="373"/>
      <c r="E749" s="346">
        <v>2098.33</v>
      </c>
      <c r="F749" s="373"/>
      <c r="G749" s="347">
        <v>11.07</v>
      </c>
      <c r="H749" s="374"/>
      <c r="I749" s="348">
        <v>0.45369999999999999</v>
      </c>
      <c r="J749" s="348">
        <v>4.5326000000000004</v>
      </c>
      <c r="K749" s="348">
        <v>1.2808999999999999</v>
      </c>
      <c r="L749" s="348">
        <v>1.7463</v>
      </c>
      <c r="M749" s="348">
        <v>-4.6512000000000002</v>
      </c>
      <c r="N749" s="350">
        <v>1.7463</v>
      </c>
      <c r="O749" s="348" t="s">
        <v>430</v>
      </c>
      <c r="P749" s="348" t="s">
        <v>430</v>
      </c>
      <c r="Q749" s="348" t="s">
        <v>430</v>
      </c>
      <c r="R749" s="348" t="s">
        <v>430</v>
      </c>
      <c r="S749" s="348">
        <v>8.6358999999999995</v>
      </c>
      <c r="T749" s="348">
        <v>-6.3452000000000002</v>
      </c>
      <c r="U749" s="348">
        <v>-3.2343000000000002</v>
      </c>
      <c r="V749" s="348">
        <v>-0.9839</v>
      </c>
      <c r="W749" s="348">
        <v>2.4051999999999998</v>
      </c>
      <c r="X749" s="348">
        <v>7.6082999999999998</v>
      </c>
      <c r="Y749" s="374"/>
      <c r="Z749" s="346">
        <v>1</v>
      </c>
      <c r="AA749" s="346">
        <v>2</v>
      </c>
      <c r="AB749" s="346">
        <v>1</v>
      </c>
      <c r="AC749" s="346">
        <v>1</v>
      </c>
      <c r="AD749" s="346">
        <v>2</v>
      </c>
      <c r="AE749" s="346">
        <v>1</v>
      </c>
      <c r="AF749" s="346" t="s">
        <v>430</v>
      </c>
      <c r="AG749" s="346" t="s">
        <v>430</v>
      </c>
      <c r="AH749" s="346" t="s">
        <v>430</v>
      </c>
      <c r="AI749" s="346" t="s">
        <v>430</v>
      </c>
      <c r="AJ749" s="346">
        <v>1</v>
      </c>
      <c r="AK749" s="346">
        <v>2</v>
      </c>
      <c r="AL749" s="346">
        <v>1</v>
      </c>
      <c r="AM749" s="346">
        <v>1</v>
      </c>
      <c r="AN749" s="346">
        <v>1</v>
      </c>
      <c r="AO749" s="373"/>
      <c r="AP749" s="348" t="s">
        <v>430</v>
      </c>
      <c r="AQ749" s="348" t="s">
        <v>430</v>
      </c>
      <c r="AR749" s="348" t="s">
        <v>430</v>
      </c>
      <c r="AS749" s="348" t="s">
        <v>430</v>
      </c>
      <c r="AT749" s="348">
        <v>-6.57</v>
      </c>
      <c r="AU749" s="351"/>
      <c r="AV749" s="346" t="s">
        <v>430</v>
      </c>
      <c r="AW749" s="346" t="s">
        <v>430</v>
      </c>
      <c r="AX749" s="346" t="s">
        <v>430</v>
      </c>
      <c r="AY749" s="346" t="s">
        <v>430</v>
      </c>
      <c r="AZ749" s="346">
        <v>1</v>
      </c>
      <c r="BA749" s="362"/>
      <c r="BB749" s="348">
        <v>12.0194070845216</v>
      </c>
      <c r="BC749" s="375">
        <v>1.0016201698368501</v>
      </c>
      <c r="BD749" s="375">
        <v>3.4285211523137099E-2</v>
      </c>
      <c r="BE749" s="375">
        <v>-0.113530754496715</v>
      </c>
      <c r="BF749" s="374"/>
      <c r="BG749" s="348">
        <v>73.615099999999998</v>
      </c>
      <c r="BH749" s="348">
        <v>13.1142</v>
      </c>
      <c r="BI749" s="348">
        <v>8.8987099999999995</v>
      </c>
      <c r="BJ749" s="348">
        <v>4.3719900000000003</v>
      </c>
      <c r="BK749" s="373"/>
      <c r="BL749" s="372" t="s">
        <v>3803</v>
      </c>
      <c r="BM749" s="372" t="s">
        <v>3804</v>
      </c>
      <c r="BN749" s="372" t="s">
        <v>3805</v>
      </c>
      <c r="BO749" s="372" t="s">
        <v>3806</v>
      </c>
      <c r="BP749" s="372" t="s">
        <v>3807</v>
      </c>
      <c r="BQ749" s="373"/>
      <c r="BR749" s="354" t="s">
        <v>554</v>
      </c>
    </row>
    <row r="750" spans="1:70" s="428" customFormat="1" ht="11" x14ac:dyDescent="0.3">
      <c r="A750" s="841" t="s">
        <v>4108</v>
      </c>
      <c r="B750" s="842"/>
      <c r="C750" s="843">
        <v>45988</v>
      </c>
      <c r="D750" s="842"/>
      <c r="E750" s="844">
        <v>788.91399999999999</v>
      </c>
      <c r="F750" s="842"/>
      <c r="G750" s="845">
        <v>9.6319999999999997</v>
      </c>
      <c r="H750" s="847"/>
      <c r="I750" s="846">
        <v>0.35420000000000001</v>
      </c>
      <c r="J750" s="846">
        <v>4.5593000000000004</v>
      </c>
      <c r="K750" s="846">
        <v>0.36470000000000002</v>
      </c>
      <c r="L750" s="846">
        <v>-0.88500000000000001</v>
      </c>
      <c r="M750" s="846">
        <v>-4.0732999999999997</v>
      </c>
      <c r="N750" s="848" t="s">
        <v>430</v>
      </c>
      <c r="O750" s="846" t="s">
        <v>430</v>
      </c>
      <c r="P750" s="846" t="s">
        <v>430</v>
      </c>
      <c r="Q750" s="846" t="s">
        <v>430</v>
      </c>
      <c r="R750" s="846" t="s">
        <v>430</v>
      </c>
      <c r="S750" s="846">
        <v>5.9626000000000001</v>
      </c>
      <c r="T750" s="846">
        <v>-5.7442000000000002</v>
      </c>
      <c r="U750" s="846" t="s">
        <v>430</v>
      </c>
      <c r="V750" s="846" t="s">
        <v>430</v>
      </c>
      <c r="W750" s="846">
        <v>0.96440000000000003</v>
      </c>
      <c r="X750" s="846">
        <v>-3.68</v>
      </c>
      <c r="Y750" s="847"/>
      <c r="Z750" s="844">
        <v>2</v>
      </c>
      <c r="AA750" s="844">
        <v>1</v>
      </c>
      <c r="AB750" s="844">
        <v>2</v>
      </c>
      <c r="AC750" s="844">
        <v>2</v>
      </c>
      <c r="AD750" s="844">
        <v>1</v>
      </c>
      <c r="AE750" s="844" t="s">
        <v>430</v>
      </c>
      <c r="AF750" s="844" t="s">
        <v>430</v>
      </c>
      <c r="AG750" s="844" t="s">
        <v>430</v>
      </c>
      <c r="AH750" s="844" t="s">
        <v>430</v>
      </c>
      <c r="AI750" s="844" t="s">
        <v>430</v>
      </c>
      <c r="AJ750" s="844">
        <v>2</v>
      </c>
      <c r="AK750" s="844">
        <v>1</v>
      </c>
      <c r="AL750" s="844" t="s">
        <v>430</v>
      </c>
      <c r="AM750" s="844" t="s">
        <v>430</v>
      </c>
      <c r="AN750" s="844">
        <v>2</v>
      </c>
      <c r="AO750" s="842"/>
      <c r="AP750" s="846" t="s">
        <v>430</v>
      </c>
      <c r="AQ750" s="846" t="s">
        <v>430</v>
      </c>
      <c r="AR750" s="846" t="s">
        <v>430</v>
      </c>
      <c r="AS750" s="846" t="s">
        <v>430</v>
      </c>
      <c r="AT750" s="846" t="s">
        <v>430</v>
      </c>
      <c r="AU750" s="849"/>
      <c r="AV750" s="844" t="s">
        <v>430</v>
      </c>
      <c r="AW750" s="844" t="s">
        <v>430</v>
      </c>
      <c r="AX750" s="844" t="s">
        <v>430</v>
      </c>
      <c r="AY750" s="844" t="s">
        <v>430</v>
      </c>
      <c r="AZ750" s="844" t="s">
        <v>430</v>
      </c>
      <c r="BA750" s="851"/>
      <c r="BB750" s="846">
        <v>17.629484247189001</v>
      </c>
      <c r="BC750" s="852">
        <v>1.0692028389485499</v>
      </c>
      <c r="BD750" s="852">
        <v>-5.8771041446406602E-2</v>
      </c>
      <c r="BE750" s="852">
        <v>-0.143730441824545</v>
      </c>
      <c r="BF750" s="847"/>
      <c r="BG750" s="846">
        <v>64.56</v>
      </c>
      <c r="BH750" s="846">
        <v>15.2012</v>
      </c>
      <c r="BI750" s="846">
        <v>16.587599999999998</v>
      </c>
      <c r="BJ750" s="846">
        <v>3.6511999999999998</v>
      </c>
      <c r="BK750" s="842"/>
      <c r="BL750" s="855" t="s">
        <v>3809</v>
      </c>
      <c r="BM750" s="855" t="s">
        <v>3810</v>
      </c>
      <c r="BN750" s="855" t="s">
        <v>3811</v>
      </c>
      <c r="BO750" s="855" t="s">
        <v>3812</v>
      </c>
      <c r="BP750" s="855" t="s">
        <v>3813</v>
      </c>
      <c r="BQ750" s="842"/>
      <c r="BR750" s="856" t="s">
        <v>602</v>
      </c>
    </row>
    <row r="751" spans="1:70" s="428" customFormat="1" x14ac:dyDescent="0.25">
      <c r="A751" s="885" t="s">
        <v>93</v>
      </c>
      <c r="B751" s="402"/>
      <c r="C751" s="724"/>
      <c r="D751" s="402"/>
      <c r="E751" s="403"/>
      <c r="F751" s="402"/>
      <c r="G751" s="404"/>
      <c r="H751" s="406"/>
      <c r="I751" s="405">
        <v>0.40400000000000003</v>
      </c>
      <c r="J751" s="405">
        <v>4.5460000000000003</v>
      </c>
      <c r="K751" s="405">
        <v>0.82279999999999998</v>
      </c>
      <c r="L751" s="405">
        <v>0.43070000000000003</v>
      </c>
      <c r="M751" s="405">
        <v>-4.3623000000000003</v>
      </c>
      <c r="N751" s="407">
        <v>1.7463</v>
      </c>
      <c r="O751" s="405" t="s">
        <v>430</v>
      </c>
      <c r="P751" s="405" t="s">
        <v>430</v>
      </c>
      <c r="Q751" s="405" t="s">
        <v>430</v>
      </c>
      <c r="R751" s="405" t="s">
        <v>430</v>
      </c>
      <c r="S751" s="405">
        <v>7.2992999999999997</v>
      </c>
      <c r="T751" s="405">
        <v>-6.0446999999999997</v>
      </c>
      <c r="U751" s="405">
        <v>-3.2343000000000002</v>
      </c>
      <c r="V751" s="405">
        <v>-0.9839</v>
      </c>
      <c r="W751" s="405">
        <v>1.6848000000000001</v>
      </c>
      <c r="X751" s="405">
        <v>1.9641999999999999</v>
      </c>
      <c r="Y751" s="406"/>
      <c r="Z751" s="403">
        <v>2</v>
      </c>
      <c r="AA751" s="403">
        <v>2</v>
      </c>
      <c r="AB751" s="403">
        <v>2</v>
      </c>
      <c r="AC751" s="403">
        <v>2</v>
      </c>
      <c r="AD751" s="403">
        <v>2</v>
      </c>
      <c r="AE751" s="403">
        <v>1</v>
      </c>
      <c r="AF751" s="403">
        <v>0</v>
      </c>
      <c r="AG751" s="403">
        <v>0</v>
      </c>
      <c r="AH751" s="403">
        <v>0</v>
      </c>
      <c r="AI751" s="403">
        <v>0</v>
      </c>
      <c r="AJ751" s="403">
        <v>2</v>
      </c>
      <c r="AK751" s="403">
        <v>2</v>
      </c>
      <c r="AL751" s="403">
        <v>1</v>
      </c>
      <c r="AM751" s="403">
        <v>1</v>
      </c>
      <c r="AN751" s="403">
        <v>2</v>
      </c>
      <c r="AO751" s="402"/>
      <c r="AP751" s="405" t="s">
        <v>430</v>
      </c>
      <c r="AQ751" s="405" t="s">
        <v>430</v>
      </c>
      <c r="AR751" s="405" t="s">
        <v>430</v>
      </c>
      <c r="AS751" s="405" t="s">
        <v>430</v>
      </c>
      <c r="AT751" s="405">
        <v>-6.57</v>
      </c>
      <c r="AU751" s="408"/>
      <c r="AV751" s="403">
        <v>0</v>
      </c>
      <c r="AW751" s="403">
        <v>0</v>
      </c>
      <c r="AX751" s="403">
        <v>0</v>
      </c>
      <c r="AY751" s="403">
        <v>0</v>
      </c>
      <c r="AZ751" s="403">
        <v>1</v>
      </c>
      <c r="BA751" s="409"/>
      <c r="BB751" s="405"/>
      <c r="BC751" s="410"/>
      <c r="BD751" s="410"/>
      <c r="BE751" s="410"/>
      <c r="BF751" s="406"/>
      <c r="BG751" s="405"/>
      <c r="BH751" s="405"/>
      <c r="BI751" s="405"/>
      <c r="BJ751" s="405"/>
      <c r="BK751" s="402"/>
      <c r="BL751" s="401"/>
      <c r="BM751" s="401"/>
      <c r="BN751" s="401"/>
      <c r="BO751" s="401"/>
      <c r="BP751" s="401"/>
      <c r="BQ751" s="402"/>
      <c r="BR751" s="411"/>
    </row>
    <row r="752" spans="1:70" s="428" customFormat="1" x14ac:dyDescent="0.25">
      <c r="A752" s="886" t="s">
        <v>94</v>
      </c>
      <c r="B752" s="373"/>
      <c r="C752" s="719"/>
      <c r="D752" s="373"/>
      <c r="E752" s="346"/>
      <c r="F752" s="373"/>
      <c r="G752" s="347"/>
      <c r="H752" s="374"/>
      <c r="I752" s="348">
        <v>0.45369999999999999</v>
      </c>
      <c r="J752" s="348">
        <v>4.5593000000000004</v>
      </c>
      <c r="K752" s="348">
        <v>1.2808999999999999</v>
      </c>
      <c r="L752" s="348">
        <v>1.7463</v>
      </c>
      <c r="M752" s="348">
        <v>-4.0732999999999997</v>
      </c>
      <c r="N752" s="350">
        <v>1.7463</v>
      </c>
      <c r="O752" s="348" t="s">
        <v>430</v>
      </c>
      <c r="P752" s="348" t="s">
        <v>430</v>
      </c>
      <c r="Q752" s="348" t="s">
        <v>430</v>
      </c>
      <c r="R752" s="348" t="s">
        <v>430</v>
      </c>
      <c r="S752" s="348">
        <v>8.6358999999999995</v>
      </c>
      <c r="T752" s="348">
        <v>-5.7442000000000002</v>
      </c>
      <c r="U752" s="348">
        <v>-3.2343000000000002</v>
      </c>
      <c r="V752" s="348">
        <v>-0.9839</v>
      </c>
      <c r="W752" s="348">
        <v>2.4051999999999998</v>
      </c>
      <c r="X752" s="348">
        <v>7.6082999999999998</v>
      </c>
      <c r="Y752" s="374"/>
      <c r="Z752" s="346"/>
      <c r="AA752" s="346"/>
      <c r="AB752" s="346"/>
      <c r="AC752" s="346"/>
      <c r="AD752" s="346"/>
      <c r="AE752" s="346"/>
      <c r="AF752" s="346"/>
      <c r="AG752" s="346"/>
      <c r="AH752" s="346"/>
      <c r="AI752" s="346"/>
      <c r="AJ752" s="346"/>
      <c r="AK752" s="346"/>
      <c r="AL752" s="346"/>
      <c r="AM752" s="346"/>
      <c r="AN752" s="346"/>
      <c r="AO752" s="373"/>
      <c r="AP752" s="348" t="s">
        <v>430</v>
      </c>
      <c r="AQ752" s="348" t="s">
        <v>430</v>
      </c>
      <c r="AR752" s="348" t="s">
        <v>430</v>
      </c>
      <c r="AS752" s="348" t="s">
        <v>430</v>
      </c>
      <c r="AT752" s="348">
        <v>-6.57</v>
      </c>
      <c r="AU752" s="351"/>
      <c r="AV752" s="346"/>
      <c r="AW752" s="346"/>
      <c r="AX752" s="346"/>
      <c r="AY752" s="346"/>
      <c r="AZ752" s="346"/>
      <c r="BA752" s="362"/>
      <c r="BB752" s="348"/>
      <c r="BC752" s="375"/>
      <c r="BD752" s="375"/>
      <c r="BE752" s="375"/>
      <c r="BF752" s="374"/>
      <c r="BG752" s="348"/>
      <c r="BH752" s="348"/>
      <c r="BI752" s="348"/>
      <c r="BJ752" s="348"/>
      <c r="BK752" s="373"/>
      <c r="BL752" s="372"/>
      <c r="BM752" s="372"/>
      <c r="BN752" s="372"/>
      <c r="BO752" s="372"/>
      <c r="BP752" s="372"/>
      <c r="BQ752" s="373"/>
      <c r="BR752" s="354"/>
    </row>
    <row r="753" spans="1:70" s="428" customFormat="1" x14ac:dyDescent="0.25">
      <c r="A753" s="886" t="s">
        <v>95</v>
      </c>
      <c r="B753" s="373"/>
      <c r="C753" s="719"/>
      <c r="D753" s="373"/>
      <c r="E753" s="346"/>
      <c r="F753" s="373"/>
      <c r="G753" s="347"/>
      <c r="H753" s="374"/>
      <c r="I753" s="348">
        <v>0.35420000000000001</v>
      </c>
      <c r="J753" s="348">
        <v>4.5326000000000004</v>
      </c>
      <c r="K753" s="348">
        <v>0.36470000000000002</v>
      </c>
      <c r="L753" s="348">
        <v>-0.88500000000000001</v>
      </c>
      <c r="M753" s="348">
        <v>-4.6512000000000002</v>
      </c>
      <c r="N753" s="350">
        <v>1.7463</v>
      </c>
      <c r="O753" s="348" t="s">
        <v>430</v>
      </c>
      <c r="P753" s="348" t="s">
        <v>430</v>
      </c>
      <c r="Q753" s="348" t="s">
        <v>430</v>
      </c>
      <c r="R753" s="348" t="s">
        <v>430</v>
      </c>
      <c r="S753" s="348">
        <v>5.9626000000000001</v>
      </c>
      <c r="T753" s="348">
        <v>-6.3452000000000002</v>
      </c>
      <c r="U753" s="348">
        <v>-3.2343000000000002</v>
      </c>
      <c r="V753" s="348">
        <v>-0.9839</v>
      </c>
      <c r="W753" s="348">
        <v>0.96440000000000003</v>
      </c>
      <c r="X753" s="348">
        <v>-3.68</v>
      </c>
      <c r="Y753" s="374"/>
      <c r="Z753" s="346"/>
      <c r="AA753" s="346"/>
      <c r="AB753" s="346"/>
      <c r="AC753" s="346"/>
      <c r="AD753" s="346"/>
      <c r="AE753" s="346"/>
      <c r="AF753" s="346"/>
      <c r="AG753" s="346"/>
      <c r="AH753" s="346"/>
      <c r="AI753" s="346"/>
      <c r="AJ753" s="346"/>
      <c r="AK753" s="346"/>
      <c r="AL753" s="346"/>
      <c r="AM753" s="346"/>
      <c r="AN753" s="346"/>
      <c r="AO753" s="373"/>
      <c r="AP753" s="348" t="s">
        <v>430</v>
      </c>
      <c r="AQ753" s="348" t="s">
        <v>430</v>
      </c>
      <c r="AR753" s="348" t="s">
        <v>430</v>
      </c>
      <c r="AS753" s="348" t="s">
        <v>430</v>
      </c>
      <c r="AT753" s="348">
        <v>-6.57</v>
      </c>
      <c r="AU753" s="351"/>
      <c r="AV753" s="346"/>
      <c r="AW753" s="346"/>
      <c r="AX753" s="346"/>
      <c r="AY753" s="346"/>
      <c r="AZ753" s="346"/>
      <c r="BA753" s="362"/>
      <c r="BB753" s="348"/>
      <c r="BC753" s="375"/>
      <c r="BD753" s="375"/>
      <c r="BE753" s="375"/>
      <c r="BF753" s="374"/>
      <c r="BG753" s="348"/>
      <c r="BH753" s="348"/>
      <c r="BI753" s="348"/>
      <c r="BJ753" s="348"/>
      <c r="BK753" s="373"/>
      <c r="BL753" s="372"/>
      <c r="BM753" s="372"/>
      <c r="BN753" s="372"/>
      <c r="BO753" s="372"/>
      <c r="BP753" s="372"/>
      <c r="BQ753" s="373"/>
      <c r="BR753" s="354"/>
    </row>
    <row r="754" spans="1:70" s="428" customFormat="1" x14ac:dyDescent="0.25">
      <c r="A754" s="887" t="s">
        <v>96</v>
      </c>
      <c r="B754" s="413"/>
      <c r="C754" s="725"/>
      <c r="D754" s="413"/>
      <c r="E754" s="414"/>
      <c r="F754" s="413"/>
      <c r="G754" s="415"/>
      <c r="H754" s="417"/>
      <c r="I754" s="416">
        <v>0.40394999999999998</v>
      </c>
      <c r="J754" s="416">
        <v>4.5459500000000004</v>
      </c>
      <c r="K754" s="416">
        <v>0.82279999999999998</v>
      </c>
      <c r="L754" s="416">
        <v>0.43064999999999998</v>
      </c>
      <c r="M754" s="416">
        <v>-4.3622500000000004</v>
      </c>
      <c r="N754" s="418">
        <v>1.7463</v>
      </c>
      <c r="O754" s="416" t="s">
        <v>430</v>
      </c>
      <c r="P754" s="416" t="s">
        <v>430</v>
      </c>
      <c r="Q754" s="416" t="s">
        <v>430</v>
      </c>
      <c r="R754" s="416" t="s">
        <v>430</v>
      </c>
      <c r="S754" s="416">
        <v>7.2992999999999997</v>
      </c>
      <c r="T754" s="416">
        <v>-6.0446999999999997</v>
      </c>
      <c r="U754" s="416">
        <v>-3.2343000000000002</v>
      </c>
      <c r="V754" s="416">
        <v>-0.9839</v>
      </c>
      <c r="W754" s="416">
        <v>1.6848000000000001</v>
      </c>
      <c r="X754" s="416">
        <v>1.9641500000000001</v>
      </c>
      <c r="Y754" s="417"/>
      <c r="Z754" s="414"/>
      <c r="AA754" s="414"/>
      <c r="AB754" s="414"/>
      <c r="AC754" s="414"/>
      <c r="AD754" s="414"/>
      <c r="AE754" s="414"/>
      <c r="AF754" s="414"/>
      <c r="AG754" s="414"/>
      <c r="AH754" s="414"/>
      <c r="AI754" s="414"/>
      <c r="AJ754" s="414"/>
      <c r="AK754" s="414"/>
      <c r="AL754" s="414"/>
      <c r="AM754" s="414"/>
      <c r="AN754" s="414"/>
      <c r="AO754" s="413"/>
      <c r="AP754" s="416" t="s">
        <v>430</v>
      </c>
      <c r="AQ754" s="416" t="s">
        <v>430</v>
      </c>
      <c r="AR754" s="416" t="s">
        <v>430</v>
      </c>
      <c r="AS754" s="416" t="s">
        <v>430</v>
      </c>
      <c r="AT754" s="416">
        <v>-6.57</v>
      </c>
      <c r="AU754" s="419"/>
      <c r="AV754" s="414"/>
      <c r="AW754" s="414"/>
      <c r="AX754" s="414"/>
      <c r="AY754" s="414"/>
      <c r="AZ754" s="414"/>
      <c r="BA754" s="420"/>
      <c r="BB754" s="416"/>
      <c r="BC754" s="421"/>
      <c r="BD754" s="421"/>
      <c r="BE754" s="421"/>
      <c r="BF754" s="417"/>
      <c r="BG754" s="416"/>
      <c r="BH754" s="416"/>
      <c r="BI754" s="416"/>
      <c r="BJ754" s="416"/>
      <c r="BK754" s="413"/>
      <c r="BL754" s="412"/>
      <c r="BM754" s="412"/>
      <c r="BN754" s="412"/>
      <c r="BO754" s="412"/>
      <c r="BP754" s="412"/>
      <c r="BQ754" s="413"/>
      <c r="BR754" s="422"/>
    </row>
    <row r="755" spans="1:70" s="428" customFormat="1" ht="14.5" customHeight="1" x14ac:dyDescent="0.35">
      <c r="A755" s="874" t="s">
        <v>4109</v>
      </c>
      <c r="B755" s="862"/>
      <c r="C755" s="863"/>
      <c r="D755" s="862"/>
      <c r="E755" s="864"/>
      <c r="F755" s="862"/>
      <c r="G755" s="865"/>
      <c r="H755" s="867"/>
      <c r="I755" s="866"/>
      <c r="J755" s="866"/>
      <c r="K755" s="866"/>
      <c r="L755" s="866"/>
      <c r="M755" s="866"/>
      <c r="N755" s="868"/>
      <c r="O755" s="866"/>
      <c r="P755" s="866"/>
      <c r="Q755" s="866"/>
      <c r="R755" s="866"/>
      <c r="S755" s="866"/>
      <c r="T755" s="866"/>
      <c r="U755" s="866"/>
      <c r="V755" s="866"/>
      <c r="W755" s="866"/>
      <c r="X755" s="866"/>
      <c r="Y755" s="867"/>
      <c r="Z755" s="864"/>
      <c r="AA755" s="864"/>
      <c r="AB755" s="864"/>
      <c r="AC755" s="864"/>
      <c r="AD755" s="864"/>
      <c r="AE755" s="864"/>
      <c r="AF755" s="864"/>
      <c r="AG755" s="864"/>
      <c r="AH755" s="864"/>
      <c r="AI755" s="864"/>
      <c r="AJ755" s="864"/>
      <c r="AK755" s="864"/>
      <c r="AL755" s="864"/>
      <c r="AM755" s="864"/>
      <c r="AN755" s="864"/>
      <c r="AO755" s="862"/>
      <c r="AP755" s="866"/>
      <c r="AQ755" s="866"/>
      <c r="AR755" s="866"/>
      <c r="AS755" s="866"/>
      <c r="AT755" s="866"/>
      <c r="AU755" s="869"/>
      <c r="AV755" s="864"/>
      <c r="AW755" s="864"/>
      <c r="AX755" s="864"/>
      <c r="AY755" s="864"/>
      <c r="AZ755" s="864"/>
      <c r="BA755" s="870"/>
      <c r="BB755" s="866"/>
      <c r="BC755" s="871"/>
      <c r="BD755" s="871"/>
      <c r="BE755" s="871"/>
      <c r="BF755" s="867"/>
      <c r="BG755" s="866"/>
      <c r="BH755" s="866"/>
      <c r="BI755" s="866"/>
      <c r="BJ755" s="866"/>
      <c r="BK755" s="862"/>
      <c r="BL755" s="872"/>
      <c r="BM755" s="872"/>
      <c r="BN755" s="872"/>
      <c r="BO755" s="872"/>
      <c r="BP755" s="872"/>
      <c r="BQ755" s="862"/>
      <c r="BR755" s="873"/>
    </row>
    <row r="756" spans="1:70" s="428" customFormat="1" x14ac:dyDescent="0.25">
      <c r="A756" s="345" t="s">
        <v>4110</v>
      </c>
      <c r="B756" s="373"/>
      <c r="C756" s="719">
        <v>45635</v>
      </c>
      <c r="D756" s="373"/>
      <c r="E756" s="346">
        <v>173.179</v>
      </c>
      <c r="F756" s="373"/>
      <c r="G756" s="347">
        <v>8.1752000000000002</v>
      </c>
      <c r="H756" s="374"/>
      <c r="I756" s="348">
        <v>0.52010000000000001</v>
      </c>
      <c r="J756" s="348">
        <v>5.1081000000000003</v>
      </c>
      <c r="K756" s="348">
        <v>4.8197000000000001</v>
      </c>
      <c r="L756" s="348">
        <v>8.4748000000000001</v>
      </c>
      <c r="M756" s="348">
        <v>1.2271000000000001</v>
      </c>
      <c r="N756" s="350">
        <v>4.1467000000000001</v>
      </c>
      <c r="O756" s="348" t="s">
        <v>430</v>
      </c>
      <c r="P756" s="348" t="s">
        <v>430</v>
      </c>
      <c r="Q756" s="348" t="s">
        <v>430</v>
      </c>
      <c r="R756" s="348" t="s">
        <v>430</v>
      </c>
      <c r="S756" s="348">
        <v>15.3207</v>
      </c>
      <c r="T756" s="348">
        <v>-0.95350000000000001</v>
      </c>
      <c r="U756" s="348">
        <v>5.4646999999999997</v>
      </c>
      <c r="V756" s="348">
        <v>-0.90310000000000001</v>
      </c>
      <c r="W756" s="348">
        <v>3.3410000000000002</v>
      </c>
      <c r="X756" s="348">
        <v>-12.3893</v>
      </c>
      <c r="Y756" s="374"/>
      <c r="Z756" s="346">
        <v>1</v>
      </c>
      <c r="AA756" s="346">
        <v>1</v>
      </c>
      <c r="AB756" s="346">
        <v>1</v>
      </c>
      <c r="AC756" s="346">
        <v>1</v>
      </c>
      <c r="AD756" s="346">
        <v>1</v>
      </c>
      <c r="AE756" s="346">
        <v>1</v>
      </c>
      <c r="AF756" s="346" t="s">
        <v>430</v>
      </c>
      <c r="AG756" s="346" t="s">
        <v>430</v>
      </c>
      <c r="AH756" s="346" t="s">
        <v>430</v>
      </c>
      <c r="AI756" s="346" t="s">
        <v>430</v>
      </c>
      <c r="AJ756" s="346">
        <v>1</v>
      </c>
      <c r="AK756" s="346">
        <v>1</v>
      </c>
      <c r="AL756" s="346">
        <v>1</v>
      </c>
      <c r="AM756" s="346">
        <v>1</v>
      </c>
      <c r="AN756" s="346">
        <v>1</v>
      </c>
      <c r="AO756" s="373"/>
      <c r="AP756" s="348" t="s">
        <v>430</v>
      </c>
      <c r="AQ756" s="348" t="s">
        <v>430</v>
      </c>
      <c r="AR756" s="348" t="s">
        <v>430</v>
      </c>
      <c r="AS756" s="348" t="s">
        <v>430</v>
      </c>
      <c r="AT756" s="348">
        <v>5.04</v>
      </c>
      <c r="AU756" s="351"/>
      <c r="AV756" s="346" t="s">
        <v>430</v>
      </c>
      <c r="AW756" s="346" t="s">
        <v>430</v>
      </c>
      <c r="AX756" s="346" t="s">
        <v>430</v>
      </c>
      <c r="AY756" s="346" t="s">
        <v>430</v>
      </c>
      <c r="AZ756" s="346">
        <v>1</v>
      </c>
      <c r="BA756" s="362"/>
      <c r="BB756" s="348">
        <v>18.260268021901702</v>
      </c>
      <c r="BC756" s="375">
        <v>1.2582063542251201</v>
      </c>
      <c r="BD756" s="375">
        <v>-8.0085393196290697E-2</v>
      </c>
      <c r="BE756" s="375">
        <v>-1.1423327510819901</v>
      </c>
      <c r="BF756" s="374"/>
      <c r="BG756" s="348">
        <v>53.805300000000003</v>
      </c>
      <c r="BH756" s="348">
        <v>10.139900000000001</v>
      </c>
      <c r="BI756" s="348">
        <v>31.892900000000001</v>
      </c>
      <c r="BJ756" s="348">
        <v>4.1619000000000002</v>
      </c>
      <c r="BK756" s="373"/>
      <c r="BL756" s="372" t="s">
        <v>3857</v>
      </c>
      <c r="BM756" s="372" t="s">
        <v>3858</v>
      </c>
      <c r="BN756" s="372" t="s">
        <v>3859</v>
      </c>
      <c r="BO756" s="372" t="s">
        <v>3860</v>
      </c>
      <c r="BP756" s="372" t="s">
        <v>3861</v>
      </c>
      <c r="BQ756" s="373"/>
      <c r="BR756" s="354" t="s">
        <v>476</v>
      </c>
    </row>
    <row r="757" spans="1:70" s="428" customFormat="1" x14ac:dyDescent="0.25">
      <c r="A757" s="345" t="s">
        <v>4111</v>
      </c>
      <c r="B757" s="373"/>
      <c r="C757" s="719">
        <v>46066</v>
      </c>
      <c r="D757" s="373"/>
      <c r="E757" s="346">
        <v>158.52099999999999</v>
      </c>
      <c r="F757" s="373"/>
      <c r="G757" s="347">
        <v>9.9428999999999998</v>
      </c>
      <c r="H757" s="374"/>
      <c r="I757" s="348">
        <v>0.48409999999999997</v>
      </c>
      <c r="J757" s="348">
        <v>4.6940999999999997</v>
      </c>
      <c r="K757" s="348">
        <v>3.2267000000000001</v>
      </c>
      <c r="L757" s="348">
        <v>5.7519</v>
      </c>
      <c r="M757" s="348" t="s">
        <v>430</v>
      </c>
      <c r="N757" s="350" t="s">
        <v>430</v>
      </c>
      <c r="O757" s="348" t="s">
        <v>430</v>
      </c>
      <c r="P757" s="348" t="s">
        <v>430</v>
      </c>
      <c r="Q757" s="348" t="s">
        <v>430</v>
      </c>
      <c r="R757" s="348" t="s">
        <v>430</v>
      </c>
      <c r="S757" s="348">
        <v>12.7658</v>
      </c>
      <c r="T757" s="348" t="s">
        <v>430</v>
      </c>
      <c r="U757" s="348" t="s">
        <v>430</v>
      </c>
      <c r="V757" s="348" t="s">
        <v>430</v>
      </c>
      <c r="W757" s="348">
        <v>2.5697000000000001</v>
      </c>
      <c r="X757" s="348">
        <v>-0.57099999999999995</v>
      </c>
      <c r="Y757" s="374"/>
      <c r="Z757" s="346">
        <v>2</v>
      </c>
      <c r="AA757" s="346">
        <v>2</v>
      </c>
      <c r="AB757" s="346">
        <v>2</v>
      </c>
      <c r="AC757" s="346">
        <v>2</v>
      </c>
      <c r="AD757" s="346" t="s">
        <v>430</v>
      </c>
      <c r="AE757" s="346" t="s">
        <v>430</v>
      </c>
      <c r="AF757" s="346" t="s">
        <v>430</v>
      </c>
      <c r="AG757" s="346" t="s">
        <v>430</v>
      </c>
      <c r="AH757" s="346" t="s">
        <v>430</v>
      </c>
      <c r="AI757" s="346" t="s">
        <v>430</v>
      </c>
      <c r="AJ757" s="346">
        <v>2</v>
      </c>
      <c r="AK757" s="346" t="s">
        <v>430</v>
      </c>
      <c r="AL757" s="346" t="s">
        <v>430</v>
      </c>
      <c r="AM757" s="346" t="s">
        <v>430</v>
      </c>
      <c r="AN757" s="346">
        <v>2</v>
      </c>
      <c r="AO757" s="373"/>
      <c r="AP757" s="348" t="s">
        <v>430</v>
      </c>
      <c r="AQ757" s="348" t="s">
        <v>430</v>
      </c>
      <c r="AR757" s="348" t="s">
        <v>430</v>
      </c>
      <c r="AS757" s="348" t="s">
        <v>430</v>
      </c>
      <c r="AT757" s="348" t="s">
        <v>430</v>
      </c>
      <c r="AU757" s="351"/>
      <c r="AV757" s="346" t="s">
        <v>430</v>
      </c>
      <c r="AW757" s="346" t="s">
        <v>430</v>
      </c>
      <c r="AX757" s="346" t="s">
        <v>430</v>
      </c>
      <c r="AY757" s="346" t="s">
        <v>430</v>
      </c>
      <c r="AZ757" s="346" t="s">
        <v>430</v>
      </c>
      <c r="BA757" s="362"/>
      <c r="BB757" s="348">
        <v>15.573850044199601</v>
      </c>
      <c r="BC757" s="375">
        <v>0.82912979816946597</v>
      </c>
      <c r="BD757" s="375">
        <v>-3.3443063542978602E-2</v>
      </c>
      <c r="BE757" s="375">
        <v>0.104511961583764</v>
      </c>
      <c r="BF757" s="374"/>
      <c r="BG757" s="348">
        <v>71.726299999999995</v>
      </c>
      <c r="BH757" s="348">
        <v>20.473700000000001</v>
      </c>
      <c r="BI757" s="348">
        <v>6.5511900000000001</v>
      </c>
      <c r="BJ757" s="348">
        <v>1.24881</v>
      </c>
      <c r="BK757" s="373"/>
      <c r="BL757" s="372" t="s">
        <v>4112</v>
      </c>
      <c r="BM757" s="372" t="s">
        <v>4113</v>
      </c>
      <c r="BN757" s="372" t="s">
        <v>4114</v>
      </c>
      <c r="BO757" s="372" t="s">
        <v>4115</v>
      </c>
      <c r="BP757" s="372" t="s">
        <v>449</v>
      </c>
      <c r="BQ757" s="373"/>
      <c r="BR757" s="354" t="s">
        <v>554</v>
      </c>
    </row>
    <row r="758" spans="1:70" s="428" customFormat="1" x14ac:dyDescent="0.25">
      <c r="A758" s="885" t="s">
        <v>93</v>
      </c>
      <c r="B758" s="402"/>
      <c r="C758" s="724"/>
      <c r="D758" s="402"/>
      <c r="E758" s="403"/>
      <c r="F758" s="402"/>
      <c r="G758" s="404"/>
      <c r="H758" s="406"/>
      <c r="I758" s="405">
        <v>0.50209999999999999</v>
      </c>
      <c r="J758" s="405">
        <v>4.9010999999999996</v>
      </c>
      <c r="K758" s="405">
        <v>4.0232000000000001</v>
      </c>
      <c r="L758" s="405">
        <v>7.1134000000000004</v>
      </c>
      <c r="M758" s="405">
        <v>1.2271000000000001</v>
      </c>
      <c r="N758" s="407">
        <v>4.1467000000000001</v>
      </c>
      <c r="O758" s="405" t="s">
        <v>430</v>
      </c>
      <c r="P758" s="405" t="s">
        <v>430</v>
      </c>
      <c r="Q758" s="405" t="s">
        <v>430</v>
      </c>
      <c r="R758" s="405" t="s">
        <v>430</v>
      </c>
      <c r="S758" s="405">
        <v>14.0433</v>
      </c>
      <c r="T758" s="405">
        <v>-0.95350000000000001</v>
      </c>
      <c r="U758" s="405">
        <v>5.4646999999999997</v>
      </c>
      <c r="V758" s="405">
        <v>-0.90310000000000001</v>
      </c>
      <c r="W758" s="405">
        <v>2.9552999999999998</v>
      </c>
      <c r="X758" s="405">
        <v>-6.4802</v>
      </c>
      <c r="Y758" s="406"/>
      <c r="Z758" s="403">
        <v>2</v>
      </c>
      <c r="AA758" s="403">
        <v>2</v>
      </c>
      <c r="AB758" s="403">
        <v>2</v>
      </c>
      <c r="AC758" s="403">
        <v>2</v>
      </c>
      <c r="AD758" s="403">
        <v>1</v>
      </c>
      <c r="AE758" s="403">
        <v>1</v>
      </c>
      <c r="AF758" s="403">
        <v>0</v>
      </c>
      <c r="AG758" s="403">
        <v>0</v>
      </c>
      <c r="AH758" s="403">
        <v>0</v>
      </c>
      <c r="AI758" s="403">
        <v>0</v>
      </c>
      <c r="AJ758" s="403">
        <v>2</v>
      </c>
      <c r="AK758" s="403">
        <v>1</v>
      </c>
      <c r="AL758" s="403">
        <v>1</v>
      </c>
      <c r="AM758" s="403">
        <v>1</v>
      </c>
      <c r="AN758" s="403">
        <v>2</v>
      </c>
      <c r="AO758" s="402"/>
      <c r="AP758" s="405" t="s">
        <v>430</v>
      </c>
      <c r="AQ758" s="405" t="s">
        <v>430</v>
      </c>
      <c r="AR758" s="405" t="s">
        <v>430</v>
      </c>
      <c r="AS758" s="405" t="s">
        <v>430</v>
      </c>
      <c r="AT758" s="405">
        <v>5.04</v>
      </c>
      <c r="AU758" s="408"/>
      <c r="AV758" s="403">
        <v>0</v>
      </c>
      <c r="AW758" s="403">
        <v>0</v>
      </c>
      <c r="AX758" s="403">
        <v>0</v>
      </c>
      <c r="AY758" s="403">
        <v>0</v>
      </c>
      <c r="AZ758" s="403">
        <v>1</v>
      </c>
      <c r="BA758" s="409"/>
      <c r="BB758" s="405"/>
      <c r="BC758" s="410"/>
      <c r="BD758" s="410"/>
      <c r="BE758" s="410"/>
      <c r="BF758" s="406"/>
      <c r="BG758" s="405"/>
      <c r="BH758" s="405"/>
      <c r="BI758" s="405"/>
      <c r="BJ758" s="405"/>
      <c r="BK758" s="402"/>
      <c r="BL758" s="401"/>
      <c r="BM758" s="401"/>
      <c r="BN758" s="401"/>
      <c r="BO758" s="401"/>
      <c r="BP758" s="401"/>
      <c r="BQ758" s="402"/>
      <c r="BR758" s="411"/>
    </row>
    <row r="759" spans="1:70" s="428" customFormat="1" x14ac:dyDescent="0.25">
      <c r="A759" s="886" t="s">
        <v>94</v>
      </c>
      <c r="B759" s="373"/>
      <c r="C759" s="719"/>
      <c r="D759" s="373"/>
      <c r="E759" s="346"/>
      <c r="F759" s="373"/>
      <c r="G759" s="347"/>
      <c r="H759" s="374"/>
      <c r="I759" s="348">
        <v>0.52010000000000001</v>
      </c>
      <c r="J759" s="348">
        <v>5.1081000000000003</v>
      </c>
      <c r="K759" s="348">
        <v>4.8197000000000001</v>
      </c>
      <c r="L759" s="348">
        <v>8.4748000000000001</v>
      </c>
      <c r="M759" s="348">
        <v>1.2271000000000001</v>
      </c>
      <c r="N759" s="350">
        <v>4.1467000000000001</v>
      </c>
      <c r="O759" s="348" t="s">
        <v>430</v>
      </c>
      <c r="P759" s="348" t="s">
        <v>430</v>
      </c>
      <c r="Q759" s="348" t="s">
        <v>430</v>
      </c>
      <c r="R759" s="348" t="s">
        <v>430</v>
      </c>
      <c r="S759" s="348">
        <v>15.3207</v>
      </c>
      <c r="T759" s="348">
        <v>-0.95350000000000001</v>
      </c>
      <c r="U759" s="348">
        <v>5.4646999999999997</v>
      </c>
      <c r="V759" s="348">
        <v>-0.90310000000000001</v>
      </c>
      <c r="W759" s="348">
        <v>3.3410000000000002</v>
      </c>
      <c r="X759" s="348">
        <v>-0.57099999999999995</v>
      </c>
      <c r="Y759" s="374"/>
      <c r="Z759" s="346"/>
      <c r="AA759" s="346"/>
      <c r="AB759" s="346"/>
      <c r="AC759" s="346"/>
      <c r="AD759" s="346"/>
      <c r="AE759" s="346"/>
      <c r="AF759" s="346"/>
      <c r="AG759" s="346"/>
      <c r="AH759" s="346"/>
      <c r="AI759" s="346"/>
      <c r="AJ759" s="346"/>
      <c r="AK759" s="346"/>
      <c r="AL759" s="346"/>
      <c r="AM759" s="346"/>
      <c r="AN759" s="346"/>
      <c r="AO759" s="373"/>
      <c r="AP759" s="348" t="s">
        <v>430</v>
      </c>
      <c r="AQ759" s="348" t="s">
        <v>430</v>
      </c>
      <c r="AR759" s="348" t="s">
        <v>430</v>
      </c>
      <c r="AS759" s="348" t="s">
        <v>430</v>
      </c>
      <c r="AT759" s="348">
        <v>5.04</v>
      </c>
      <c r="AU759" s="351"/>
      <c r="AV759" s="346"/>
      <c r="AW759" s="346"/>
      <c r="AX759" s="346"/>
      <c r="AY759" s="346"/>
      <c r="AZ759" s="346"/>
      <c r="BA759" s="362"/>
      <c r="BB759" s="348"/>
      <c r="BC759" s="375"/>
      <c r="BD759" s="375"/>
      <c r="BE759" s="375"/>
      <c r="BF759" s="374"/>
      <c r="BG759" s="348"/>
      <c r="BH759" s="348"/>
      <c r="BI759" s="348"/>
      <c r="BJ759" s="348"/>
      <c r="BK759" s="373"/>
      <c r="BL759" s="372"/>
      <c r="BM759" s="372"/>
      <c r="BN759" s="372"/>
      <c r="BO759" s="372"/>
      <c r="BP759" s="372"/>
      <c r="BQ759" s="373"/>
      <c r="BR759" s="354"/>
    </row>
    <row r="760" spans="1:70" s="428" customFormat="1" x14ac:dyDescent="0.25">
      <c r="A760" s="886" t="s">
        <v>95</v>
      </c>
      <c r="B760" s="373"/>
      <c r="C760" s="719"/>
      <c r="D760" s="373"/>
      <c r="E760" s="346"/>
      <c r="F760" s="373"/>
      <c r="G760" s="347"/>
      <c r="H760" s="374"/>
      <c r="I760" s="348">
        <v>0.48409999999999997</v>
      </c>
      <c r="J760" s="348">
        <v>4.6940999999999997</v>
      </c>
      <c r="K760" s="348">
        <v>3.2267000000000001</v>
      </c>
      <c r="L760" s="348">
        <v>5.7519</v>
      </c>
      <c r="M760" s="348">
        <v>1.2271000000000001</v>
      </c>
      <c r="N760" s="350">
        <v>4.1467000000000001</v>
      </c>
      <c r="O760" s="348" t="s">
        <v>430</v>
      </c>
      <c r="P760" s="348" t="s">
        <v>430</v>
      </c>
      <c r="Q760" s="348" t="s">
        <v>430</v>
      </c>
      <c r="R760" s="348" t="s">
        <v>430</v>
      </c>
      <c r="S760" s="348">
        <v>12.7658</v>
      </c>
      <c r="T760" s="348">
        <v>-0.95350000000000001</v>
      </c>
      <c r="U760" s="348">
        <v>5.4646999999999997</v>
      </c>
      <c r="V760" s="348">
        <v>-0.90310000000000001</v>
      </c>
      <c r="W760" s="348">
        <v>2.5697000000000001</v>
      </c>
      <c r="X760" s="348">
        <v>-12.3893</v>
      </c>
      <c r="Y760" s="374"/>
      <c r="Z760" s="346"/>
      <c r="AA760" s="346"/>
      <c r="AB760" s="346"/>
      <c r="AC760" s="346"/>
      <c r="AD760" s="346"/>
      <c r="AE760" s="346"/>
      <c r="AF760" s="346"/>
      <c r="AG760" s="346"/>
      <c r="AH760" s="346"/>
      <c r="AI760" s="346"/>
      <c r="AJ760" s="346"/>
      <c r="AK760" s="346"/>
      <c r="AL760" s="346"/>
      <c r="AM760" s="346"/>
      <c r="AN760" s="346"/>
      <c r="AO760" s="373"/>
      <c r="AP760" s="348" t="s">
        <v>430</v>
      </c>
      <c r="AQ760" s="348" t="s">
        <v>430</v>
      </c>
      <c r="AR760" s="348" t="s">
        <v>430</v>
      </c>
      <c r="AS760" s="348" t="s">
        <v>430</v>
      </c>
      <c r="AT760" s="348">
        <v>5.04</v>
      </c>
      <c r="AU760" s="351"/>
      <c r="AV760" s="346"/>
      <c r="AW760" s="346"/>
      <c r="AX760" s="346"/>
      <c r="AY760" s="346"/>
      <c r="AZ760" s="346"/>
      <c r="BA760" s="362"/>
      <c r="BB760" s="348"/>
      <c r="BC760" s="375"/>
      <c r="BD760" s="375"/>
      <c r="BE760" s="375"/>
      <c r="BF760" s="374"/>
      <c r="BG760" s="348"/>
      <c r="BH760" s="348"/>
      <c r="BI760" s="348"/>
      <c r="BJ760" s="348"/>
      <c r="BK760" s="373"/>
      <c r="BL760" s="372"/>
      <c r="BM760" s="372"/>
      <c r="BN760" s="372"/>
      <c r="BO760" s="372"/>
      <c r="BP760" s="372"/>
      <c r="BQ760" s="373"/>
      <c r="BR760" s="354"/>
    </row>
    <row r="761" spans="1:70" s="428" customFormat="1" x14ac:dyDescent="0.25">
      <c r="A761" s="887" t="s">
        <v>96</v>
      </c>
      <c r="B761" s="413"/>
      <c r="C761" s="725"/>
      <c r="D761" s="413"/>
      <c r="E761" s="414"/>
      <c r="F761" s="413"/>
      <c r="G761" s="415"/>
      <c r="H761" s="417"/>
      <c r="I761" s="416">
        <v>0.50209999999999999</v>
      </c>
      <c r="J761" s="416">
        <v>4.9010999999999996</v>
      </c>
      <c r="K761" s="416">
        <v>4.0232000000000001</v>
      </c>
      <c r="L761" s="416">
        <v>7.1133499999999996</v>
      </c>
      <c r="M761" s="416">
        <v>1.2271000000000001</v>
      </c>
      <c r="N761" s="418">
        <v>4.1467000000000001</v>
      </c>
      <c r="O761" s="416" t="s">
        <v>430</v>
      </c>
      <c r="P761" s="416" t="s">
        <v>430</v>
      </c>
      <c r="Q761" s="416" t="s">
        <v>430</v>
      </c>
      <c r="R761" s="416" t="s">
        <v>430</v>
      </c>
      <c r="S761" s="416">
        <v>14.0433</v>
      </c>
      <c r="T761" s="416">
        <v>-0.95350000000000001</v>
      </c>
      <c r="U761" s="416">
        <v>5.4646999999999997</v>
      </c>
      <c r="V761" s="416">
        <v>-0.90310000000000001</v>
      </c>
      <c r="W761" s="416">
        <v>2.9552999999999998</v>
      </c>
      <c r="X761" s="416">
        <v>-6.4801500000000001</v>
      </c>
      <c r="Y761" s="417"/>
      <c r="Z761" s="414"/>
      <c r="AA761" s="414"/>
      <c r="AB761" s="414"/>
      <c r="AC761" s="414"/>
      <c r="AD761" s="414"/>
      <c r="AE761" s="414"/>
      <c r="AF761" s="414"/>
      <c r="AG761" s="414"/>
      <c r="AH761" s="414"/>
      <c r="AI761" s="414"/>
      <c r="AJ761" s="414"/>
      <c r="AK761" s="414"/>
      <c r="AL761" s="414"/>
      <c r="AM761" s="414"/>
      <c r="AN761" s="414"/>
      <c r="AO761" s="413"/>
      <c r="AP761" s="416" t="s">
        <v>430</v>
      </c>
      <c r="AQ761" s="416" t="s">
        <v>430</v>
      </c>
      <c r="AR761" s="416" t="s">
        <v>430</v>
      </c>
      <c r="AS761" s="416" t="s">
        <v>430</v>
      </c>
      <c r="AT761" s="416">
        <v>5.04</v>
      </c>
      <c r="AU761" s="419"/>
      <c r="AV761" s="414"/>
      <c r="AW761" s="414"/>
      <c r="AX761" s="414"/>
      <c r="AY761" s="414"/>
      <c r="AZ761" s="414"/>
      <c r="BA761" s="420"/>
      <c r="BB761" s="416"/>
      <c r="BC761" s="421"/>
      <c r="BD761" s="421"/>
      <c r="BE761" s="421"/>
      <c r="BF761" s="417"/>
      <c r="BG761" s="416"/>
      <c r="BH761" s="416"/>
      <c r="BI761" s="416"/>
      <c r="BJ761" s="416"/>
      <c r="BK761" s="413"/>
      <c r="BL761" s="412"/>
      <c r="BM761" s="412"/>
      <c r="BN761" s="412"/>
      <c r="BO761" s="412"/>
      <c r="BP761" s="412"/>
      <c r="BQ761" s="413"/>
      <c r="BR761" s="422"/>
    </row>
    <row r="762" spans="1:70" s="428" customFormat="1" ht="14.5" customHeight="1" x14ac:dyDescent="0.35">
      <c r="A762" s="874" t="s">
        <v>4116</v>
      </c>
      <c r="B762" s="862"/>
      <c r="C762" s="863"/>
      <c r="D762" s="862"/>
      <c r="E762" s="864"/>
      <c r="F762" s="862"/>
      <c r="G762" s="865"/>
      <c r="H762" s="867"/>
      <c r="I762" s="866"/>
      <c r="J762" s="866"/>
      <c r="K762" s="866"/>
      <c r="L762" s="866"/>
      <c r="M762" s="866"/>
      <c r="N762" s="868"/>
      <c r="O762" s="866"/>
      <c r="P762" s="866"/>
      <c r="Q762" s="866"/>
      <c r="R762" s="866"/>
      <c r="S762" s="866"/>
      <c r="T762" s="866"/>
      <c r="U762" s="866"/>
      <c r="V762" s="866"/>
      <c r="W762" s="866"/>
      <c r="X762" s="866"/>
      <c r="Y762" s="867"/>
      <c r="Z762" s="864"/>
      <c r="AA762" s="864"/>
      <c r="AB762" s="864"/>
      <c r="AC762" s="864"/>
      <c r="AD762" s="864"/>
      <c r="AE762" s="864"/>
      <c r="AF762" s="864"/>
      <c r="AG762" s="864"/>
      <c r="AH762" s="864"/>
      <c r="AI762" s="864"/>
      <c r="AJ762" s="864"/>
      <c r="AK762" s="864"/>
      <c r="AL762" s="864"/>
      <c r="AM762" s="864"/>
      <c r="AN762" s="864"/>
      <c r="AO762" s="862"/>
      <c r="AP762" s="866"/>
      <c r="AQ762" s="866"/>
      <c r="AR762" s="866"/>
      <c r="AS762" s="866"/>
      <c r="AT762" s="866"/>
      <c r="AU762" s="869"/>
      <c r="AV762" s="864"/>
      <c r="AW762" s="864"/>
      <c r="AX762" s="864"/>
      <c r="AY762" s="864"/>
      <c r="AZ762" s="864"/>
      <c r="BA762" s="870"/>
      <c r="BB762" s="866"/>
      <c r="BC762" s="871"/>
      <c r="BD762" s="871"/>
      <c r="BE762" s="871"/>
      <c r="BF762" s="867"/>
      <c r="BG762" s="866"/>
      <c r="BH762" s="866"/>
      <c r="BI762" s="866"/>
      <c r="BJ762" s="866"/>
      <c r="BK762" s="862"/>
      <c r="BL762" s="872"/>
      <c r="BM762" s="872"/>
      <c r="BN762" s="872"/>
      <c r="BO762" s="872"/>
      <c r="BP762" s="872"/>
      <c r="BQ762" s="862"/>
      <c r="BR762" s="873"/>
    </row>
    <row r="763" spans="1:70" s="428" customFormat="1" x14ac:dyDescent="0.25">
      <c r="A763" s="345" t="s">
        <v>4117</v>
      </c>
      <c r="B763" s="373"/>
      <c r="C763" s="719">
        <v>43153</v>
      </c>
      <c r="D763" s="373"/>
      <c r="E763" s="346">
        <v>1048.58</v>
      </c>
      <c r="F763" s="373"/>
      <c r="G763" s="347">
        <v>33.089599999999997</v>
      </c>
      <c r="H763" s="374"/>
      <c r="I763" s="348">
        <v>0.72689999999999999</v>
      </c>
      <c r="J763" s="348">
        <v>4.3978000000000002</v>
      </c>
      <c r="K763" s="348">
        <v>10.1074</v>
      </c>
      <c r="L763" s="348">
        <v>22.9009</v>
      </c>
      <c r="M763" s="348">
        <v>16.748200000000001</v>
      </c>
      <c r="N763" s="350">
        <v>21.516200000000001</v>
      </c>
      <c r="O763" s="348">
        <v>10.334899999999999</v>
      </c>
      <c r="P763" s="348">
        <v>19.942499999999999</v>
      </c>
      <c r="Q763" s="348">
        <v>14.608700000000001</v>
      </c>
      <c r="R763" s="348" t="s">
        <v>430</v>
      </c>
      <c r="S763" s="348">
        <v>28.964600000000001</v>
      </c>
      <c r="T763" s="348">
        <v>13.628</v>
      </c>
      <c r="U763" s="348">
        <v>13.685700000000001</v>
      </c>
      <c r="V763" s="348">
        <v>16.619</v>
      </c>
      <c r="W763" s="348">
        <v>5.0273000000000003</v>
      </c>
      <c r="X763" s="348">
        <v>15.4618</v>
      </c>
      <c r="Y763" s="374"/>
      <c r="Z763" s="346">
        <v>1</v>
      </c>
      <c r="AA763" s="346">
        <v>1</v>
      </c>
      <c r="AB763" s="346">
        <v>1</v>
      </c>
      <c r="AC763" s="346">
        <v>1</v>
      </c>
      <c r="AD763" s="346">
        <v>1</v>
      </c>
      <c r="AE763" s="346">
        <v>1</v>
      </c>
      <c r="AF763" s="346">
        <v>1</v>
      </c>
      <c r="AG763" s="346">
        <v>1</v>
      </c>
      <c r="AH763" s="346">
        <v>1</v>
      </c>
      <c r="AI763" s="346" t="s">
        <v>430</v>
      </c>
      <c r="AJ763" s="346">
        <v>1</v>
      </c>
      <c r="AK763" s="346">
        <v>1</v>
      </c>
      <c r="AL763" s="346">
        <v>1</v>
      </c>
      <c r="AM763" s="346">
        <v>1</v>
      </c>
      <c r="AN763" s="346">
        <v>1</v>
      </c>
      <c r="AO763" s="373"/>
      <c r="AP763" s="348" t="s">
        <v>430</v>
      </c>
      <c r="AQ763" s="348">
        <v>18.579999999999998</v>
      </c>
      <c r="AR763" s="348">
        <v>16.010000000000002</v>
      </c>
      <c r="AS763" s="348">
        <v>16.21</v>
      </c>
      <c r="AT763" s="348">
        <v>31.01</v>
      </c>
      <c r="AU763" s="351"/>
      <c r="AV763" s="346" t="s">
        <v>430</v>
      </c>
      <c r="AW763" s="346">
        <v>1</v>
      </c>
      <c r="AX763" s="346">
        <v>1</v>
      </c>
      <c r="AY763" s="346">
        <v>1</v>
      </c>
      <c r="AZ763" s="346">
        <v>1</v>
      </c>
      <c r="BA763" s="362"/>
      <c r="BB763" s="348">
        <v>18.404220720063101</v>
      </c>
      <c r="BC763" s="375">
        <v>0.90934184918676397</v>
      </c>
      <c r="BD763" s="375">
        <v>7.38052186559153E-2</v>
      </c>
      <c r="BE763" s="375">
        <v>0.41229026476929798</v>
      </c>
      <c r="BF763" s="374"/>
      <c r="BG763" s="348">
        <v>15.610099999999999</v>
      </c>
      <c r="BH763" s="348">
        <v>17.991299999999999</v>
      </c>
      <c r="BI763" s="348">
        <v>63.013599999999997</v>
      </c>
      <c r="BJ763" s="348">
        <v>3.3849999999999998</v>
      </c>
      <c r="BK763" s="373"/>
      <c r="BL763" s="372" t="s">
        <v>3816</v>
      </c>
      <c r="BM763" s="372" t="s">
        <v>3817</v>
      </c>
      <c r="BN763" s="372" t="s">
        <v>3818</v>
      </c>
      <c r="BO763" s="372" t="s">
        <v>3819</v>
      </c>
      <c r="BP763" s="372" t="s">
        <v>3820</v>
      </c>
      <c r="BQ763" s="373"/>
      <c r="BR763" s="354" t="s">
        <v>3821</v>
      </c>
    </row>
    <row r="764" spans="1:70" s="428" customFormat="1" x14ac:dyDescent="0.25">
      <c r="A764" s="885" t="s">
        <v>93</v>
      </c>
      <c r="B764" s="402"/>
      <c r="C764" s="724"/>
      <c r="D764" s="402"/>
      <c r="E764" s="403"/>
      <c r="F764" s="402"/>
      <c r="G764" s="404"/>
      <c r="H764" s="406"/>
      <c r="I764" s="405">
        <v>0.72689999999999999</v>
      </c>
      <c r="J764" s="405">
        <v>4.3978000000000002</v>
      </c>
      <c r="K764" s="405">
        <v>10.1074</v>
      </c>
      <c r="L764" s="405">
        <v>22.9009</v>
      </c>
      <c r="M764" s="405">
        <v>16.748200000000001</v>
      </c>
      <c r="N764" s="407">
        <v>21.516200000000001</v>
      </c>
      <c r="O764" s="405">
        <v>10.334899999999999</v>
      </c>
      <c r="P764" s="405">
        <v>19.942499999999999</v>
      </c>
      <c r="Q764" s="405">
        <v>14.608700000000001</v>
      </c>
      <c r="R764" s="405" t="s">
        <v>430</v>
      </c>
      <c r="S764" s="405">
        <v>28.964600000000001</v>
      </c>
      <c r="T764" s="405">
        <v>13.628</v>
      </c>
      <c r="U764" s="405">
        <v>13.685700000000001</v>
      </c>
      <c r="V764" s="405">
        <v>16.619</v>
      </c>
      <c r="W764" s="405">
        <v>5.0273000000000003</v>
      </c>
      <c r="X764" s="405">
        <v>15.4618</v>
      </c>
      <c r="Y764" s="406"/>
      <c r="Z764" s="403">
        <v>1</v>
      </c>
      <c r="AA764" s="403">
        <v>1</v>
      </c>
      <c r="AB764" s="403">
        <v>1</v>
      </c>
      <c r="AC764" s="403">
        <v>1</v>
      </c>
      <c r="AD764" s="403">
        <v>1</v>
      </c>
      <c r="AE764" s="403">
        <v>1</v>
      </c>
      <c r="AF764" s="403">
        <v>1</v>
      </c>
      <c r="AG764" s="403">
        <v>1</v>
      </c>
      <c r="AH764" s="403">
        <v>1</v>
      </c>
      <c r="AI764" s="403">
        <v>0</v>
      </c>
      <c r="AJ764" s="403">
        <v>1</v>
      </c>
      <c r="AK764" s="403">
        <v>1</v>
      </c>
      <c r="AL764" s="403">
        <v>1</v>
      </c>
      <c r="AM764" s="403">
        <v>1</v>
      </c>
      <c r="AN764" s="403">
        <v>1</v>
      </c>
      <c r="AO764" s="402"/>
      <c r="AP764" s="405" t="s">
        <v>430</v>
      </c>
      <c r="AQ764" s="405">
        <v>18.579999999999998</v>
      </c>
      <c r="AR764" s="405">
        <v>16.010000000000002</v>
      </c>
      <c r="AS764" s="405">
        <v>16.21</v>
      </c>
      <c r="AT764" s="405">
        <v>31.01</v>
      </c>
      <c r="AU764" s="408"/>
      <c r="AV764" s="403">
        <v>0</v>
      </c>
      <c r="AW764" s="403">
        <v>1</v>
      </c>
      <c r="AX764" s="403">
        <v>1</v>
      </c>
      <c r="AY764" s="403">
        <v>1</v>
      </c>
      <c r="AZ764" s="403">
        <v>1</v>
      </c>
      <c r="BA764" s="409"/>
      <c r="BB764" s="405"/>
      <c r="BC764" s="410"/>
      <c r="BD764" s="410"/>
      <c r="BE764" s="410"/>
      <c r="BF764" s="406"/>
      <c r="BG764" s="405"/>
      <c r="BH764" s="405"/>
      <c r="BI764" s="405"/>
      <c r="BJ764" s="405"/>
      <c r="BK764" s="402"/>
      <c r="BL764" s="401"/>
      <c r="BM764" s="401"/>
      <c r="BN764" s="401"/>
      <c r="BO764" s="401"/>
      <c r="BP764" s="401"/>
      <c r="BQ764" s="402"/>
      <c r="BR764" s="411"/>
    </row>
    <row r="765" spans="1:70" s="428" customFormat="1" x14ac:dyDescent="0.25">
      <c r="A765" s="886" t="s">
        <v>94</v>
      </c>
      <c r="B765" s="373"/>
      <c r="C765" s="719"/>
      <c r="D765" s="373"/>
      <c r="E765" s="346"/>
      <c r="F765" s="373"/>
      <c r="G765" s="347"/>
      <c r="H765" s="374"/>
      <c r="I765" s="348">
        <v>0.72689999999999999</v>
      </c>
      <c r="J765" s="348">
        <v>4.3978000000000002</v>
      </c>
      <c r="K765" s="348">
        <v>10.1074</v>
      </c>
      <c r="L765" s="348">
        <v>22.9009</v>
      </c>
      <c r="M765" s="348">
        <v>16.748200000000001</v>
      </c>
      <c r="N765" s="350">
        <v>21.516200000000001</v>
      </c>
      <c r="O765" s="348">
        <v>10.334899999999999</v>
      </c>
      <c r="P765" s="348">
        <v>19.942499999999999</v>
      </c>
      <c r="Q765" s="348">
        <v>14.608700000000001</v>
      </c>
      <c r="R765" s="348" t="s">
        <v>430</v>
      </c>
      <c r="S765" s="348">
        <v>28.964600000000001</v>
      </c>
      <c r="T765" s="348">
        <v>13.628</v>
      </c>
      <c r="U765" s="348">
        <v>13.685700000000001</v>
      </c>
      <c r="V765" s="348">
        <v>16.619</v>
      </c>
      <c r="W765" s="348">
        <v>5.0273000000000003</v>
      </c>
      <c r="X765" s="348">
        <v>15.4618</v>
      </c>
      <c r="Y765" s="374"/>
      <c r="Z765" s="346"/>
      <c r="AA765" s="346"/>
      <c r="AB765" s="346"/>
      <c r="AC765" s="346"/>
      <c r="AD765" s="346"/>
      <c r="AE765" s="346"/>
      <c r="AF765" s="346"/>
      <c r="AG765" s="346"/>
      <c r="AH765" s="346"/>
      <c r="AI765" s="346"/>
      <c r="AJ765" s="346"/>
      <c r="AK765" s="346"/>
      <c r="AL765" s="346"/>
      <c r="AM765" s="346"/>
      <c r="AN765" s="346"/>
      <c r="AO765" s="373"/>
      <c r="AP765" s="348" t="s">
        <v>430</v>
      </c>
      <c r="AQ765" s="348">
        <v>18.579999999999998</v>
      </c>
      <c r="AR765" s="348">
        <v>16.010000000000002</v>
      </c>
      <c r="AS765" s="348">
        <v>16.21</v>
      </c>
      <c r="AT765" s="348">
        <v>31.01</v>
      </c>
      <c r="AU765" s="351"/>
      <c r="AV765" s="346"/>
      <c r="AW765" s="346"/>
      <c r="AX765" s="346"/>
      <c r="AY765" s="346"/>
      <c r="AZ765" s="346"/>
      <c r="BA765" s="362"/>
      <c r="BB765" s="348"/>
      <c r="BC765" s="375"/>
      <c r="BD765" s="375"/>
      <c r="BE765" s="375"/>
      <c r="BF765" s="374"/>
      <c r="BG765" s="348"/>
      <c r="BH765" s="348"/>
      <c r="BI765" s="348"/>
      <c r="BJ765" s="348"/>
      <c r="BK765" s="373"/>
      <c r="BL765" s="372"/>
      <c r="BM765" s="372"/>
      <c r="BN765" s="372"/>
      <c r="BO765" s="372"/>
      <c r="BP765" s="372"/>
      <c r="BQ765" s="373"/>
      <c r="BR765" s="354"/>
    </row>
    <row r="766" spans="1:70" s="428" customFormat="1" x14ac:dyDescent="0.25">
      <c r="A766" s="886" t="s">
        <v>95</v>
      </c>
      <c r="B766" s="373"/>
      <c r="C766" s="719"/>
      <c r="D766" s="373"/>
      <c r="E766" s="346"/>
      <c r="F766" s="373"/>
      <c r="G766" s="347"/>
      <c r="H766" s="374"/>
      <c r="I766" s="348">
        <v>0.72689999999999999</v>
      </c>
      <c r="J766" s="348">
        <v>4.3978000000000002</v>
      </c>
      <c r="K766" s="348">
        <v>10.1074</v>
      </c>
      <c r="L766" s="348">
        <v>22.9009</v>
      </c>
      <c r="M766" s="348">
        <v>16.748200000000001</v>
      </c>
      <c r="N766" s="350">
        <v>21.516200000000001</v>
      </c>
      <c r="O766" s="348">
        <v>10.334899999999999</v>
      </c>
      <c r="P766" s="348">
        <v>19.942499999999999</v>
      </c>
      <c r="Q766" s="348">
        <v>14.608700000000001</v>
      </c>
      <c r="R766" s="348" t="s">
        <v>430</v>
      </c>
      <c r="S766" s="348">
        <v>28.964600000000001</v>
      </c>
      <c r="T766" s="348">
        <v>13.628</v>
      </c>
      <c r="U766" s="348">
        <v>13.685700000000001</v>
      </c>
      <c r="V766" s="348">
        <v>16.619</v>
      </c>
      <c r="W766" s="348">
        <v>5.0273000000000003</v>
      </c>
      <c r="X766" s="348">
        <v>15.4618</v>
      </c>
      <c r="Y766" s="374"/>
      <c r="Z766" s="346"/>
      <c r="AA766" s="346"/>
      <c r="AB766" s="346"/>
      <c r="AC766" s="346"/>
      <c r="AD766" s="346"/>
      <c r="AE766" s="346"/>
      <c r="AF766" s="346"/>
      <c r="AG766" s="346"/>
      <c r="AH766" s="346"/>
      <c r="AI766" s="346"/>
      <c r="AJ766" s="346"/>
      <c r="AK766" s="346"/>
      <c r="AL766" s="346"/>
      <c r="AM766" s="346"/>
      <c r="AN766" s="346"/>
      <c r="AO766" s="373"/>
      <c r="AP766" s="348" t="s">
        <v>430</v>
      </c>
      <c r="AQ766" s="348">
        <v>18.579999999999998</v>
      </c>
      <c r="AR766" s="348">
        <v>16.010000000000002</v>
      </c>
      <c r="AS766" s="348">
        <v>16.21</v>
      </c>
      <c r="AT766" s="348">
        <v>31.01</v>
      </c>
      <c r="AU766" s="351"/>
      <c r="AV766" s="346"/>
      <c r="AW766" s="346"/>
      <c r="AX766" s="346"/>
      <c r="AY766" s="346"/>
      <c r="AZ766" s="346"/>
      <c r="BA766" s="362"/>
      <c r="BB766" s="348"/>
      <c r="BC766" s="375"/>
      <c r="BD766" s="375"/>
      <c r="BE766" s="375"/>
      <c r="BF766" s="374"/>
      <c r="BG766" s="348"/>
      <c r="BH766" s="348"/>
      <c r="BI766" s="348"/>
      <c r="BJ766" s="348"/>
      <c r="BK766" s="373"/>
      <c r="BL766" s="372"/>
      <c r="BM766" s="372"/>
      <c r="BN766" s="372"/>
      <c r="BO766" s="372"/>
      <c r="BP766" s="372"/>
      <c r="BQ766" s="373"/>
      <c r="BR766" s="354"/>
    </row>
    <row r="767" spans="1:70" s="428" customFormat="1" x14ac:dyDescent="0.25">
      <c r="A767" s="887" t="s">
        <v>96</v>
      </c>
      <c r="B767" s="413"/>
      <c r="C767" s="725"/>
      <c r="D767" s="413"/>
      <c r="E767" s="414"/>
      <c r="F767" s="413"/>
      <c r="G767" s="415"/>
      <c r="H767" s="417"/>
      <c r="I767" s="416">
        <v>0.72689999999999999</v>
      </c>
      <c r="J767" s="416">
        <v>4.3978000000000002</v>
      </c>
      <c r="K767" s="416">
        <v>10.1074</v>
      </c>
      <c r="L767" s="416">
        <v>22.9009</v>
      </c>
      <c r="M767" s="416">
        <v>16.748200000000001</v>
      </c>
      <c r="N767" s="418">
        <v>21.516200000000001</v>
      </c>
      <c r="O767" s="416">
        <v>10.334899999999999</v>
      </c>
      <c r="P767" s="416">
        <v>19.942499999999999</v>
      </c>
      <c r="Q767" s="416">
        <v>14.608700000000001</v>
      </c>
      <c r="R767" s="416" t="s">
        <v>430</v>
      </c>
      <c r="S767" s="416">
        <v>28.964600000000001</v>
      </c>
      <c r="T767" s="416">
        <v>13.628</v>
      </c>
      <c r="U767" s="416">
        <v>13.685700000000001</v>
      </c>
      <c r="V767" s="416">
        <v>16.619</v>
      </c>
      <c r="W767" s="416">
        <v>5.0273000000000003</v>
      </c>
      <c r="X767" s="416">
        <v>15.4618</v>
      </c>
      <c r="Y767" s="417"/>
      <c r="Z767" s="414"/>
      <c r="AA767" s="414"/>
      <c r="AB767" s="414"/>
      <c r="AC767" s="414"/>
      <c r="AD767" s="414"/>
      <c r="AE767" s="414"/>
      <c r="AF767" s="414"/>
      <c r="AG767" s="414"/>
      <c r="AH767" s="414"/>
      <c r="AI767" s="414"/>
      <c r="AJ767" s="414"/>
      <c r="AK767" s="414"/>
      <c r="AL767" s="414"/>
      <c r="AM767" s="414"/>
      <c r="AN767" s="414"/>
      <c r="AO767" s="413"/>
      <c r="AP767" s="416" t="s">
        <v>430</v>
      </c>
      <c r="AQ767" s="416">
        <v>18.579999999999998</v>
      </c>
      <c r="AR767" s="416">
        <v>16.010000000000002</v>
      </c>
      <c r="AS767" s="416">
        <v>16.21</v>
      </c>
      <c r="AT767" s="416">
        <v>31.01</v>
      </c>
      <c r="AU767" s="419"/>
      <c r="AV767" s="414"/>
      <c r="AW767" s="414"/>
      <c r="AX767" s="414"/>
      <c r="AY767" s="414"/>
      <c r="AZ767" s="414"/>
      <c r="BA767" s="420"/>
      <c r="BB767" s="416"/>
      <c r="BC767" s="421"/>
      <c r="BD767" s="421"/>
      <c r="BE767" s="421"/>
      <c r="BF767" s="417"/>
      <c r="BG767" s="416"/>
      <c r="BH767" s="416"/>
      <c r="BI767" s="416"/>
      <c r="BJ767" s="416"/>
      <c r="BK767" s="413"/>
      <c r="BL767" s="412"/>
      <c r="BM767" s="412"/>
      <c r="BN767" s="412"/>
      <c r="BO767" s="412"/>
      <c r="BP767" s="412"/>
      <c r="BQ767" s="413"/>
      <c r="BR767" s="422"/>
    </row>
    <row r="768" spans="1:70" s="428" customFormat="1" ht="14.5" customHeight="1" x14ac:dyDescent="0.35">
      <c r="A768" s="874" t="s">
        <v>4118</v>
      </c>
      <c r="B768" s="862"/>
      <c r="C768" s="863"/>
      <c r="D768" s="862"/>
      <c r="E768" s="864"/>
      <c r="F768" s="862"/>
      <c r="G768" s="865"/>
      <c r="H768" s="867"/>
      <c r="I768" s="866"/>
      <c r="J768" s="866"/>
      <c r="K768" s="866"/>
      <c r="L768" s="866"/>
      <c r="M768" s="866"/>
      <c r="N768" s="868"/>
      <c r="O768" s="866"/>
      <c r="P768" s="866"/>
      <c r="Q768" s="866"/>
      <c r="R768" s="866"/>
      <c r="S768" s="866"/>
      <c r="T768" s="866"/>
      <c r="U768" s="866"/>
      <c r="V768" s="866"/>
      <c r="W768" s="866"/>
      <c r="X768" s="866"/>
      <c r="Y768" s="867"/>
      <c r="Z768" s="864"/>
      <c r="AA768" s="864"/>
      <c r="AB768" s="864"/>
      <c r="AC768" s="864"/>
      <c r="AD768" s="864"/>
      <c r="AE768" s="864"/>
      <c r="AF768" s="864"/>
      <c r="AG768" s="864"/>
      <c r="AH768" s="864"/>
      <c r="AI768" s="864"/>
      <c r="AJ768" s="864"/>
      <c r="AK768" s="864"/>
      <c r="AL768" s="864"/>
      <c r="AM768" s="864"/>
      <c r="AN768" s="864"/>
      <c r="AO768" s="862"/>
      <c r="AP768" s="866"/>
      <c r="AQ768" s="866"/>
      <c r="AR768" s="866"/>
      <c r="AS768" s="866"/>
      <c r="AT768" s="866"/>
      <c r="AU768" s="869"/>
      <c r="AV768" s="864"/>
      <c r="AW768" s="864"/>
      <c r="AX768" s="864"/>
      <c r="AY768" s="864"/>
      <c r="AZ768" s="864"/>
      <c r="BA768" s="870"/>
      <c r="BB768" s="866"/>
      <c r="BC768" s="871"/>
      <c r="BD768" s="871"/>
      <c r="BE768" s="871"/>
      <c r="BF768" s="867"/>
      <c r="BG768" s="866"/>
      <c r="BH768" s="866"/>
      <c r="BI768" s="866"/>
      <c r="BJ768" s="866"/>
      <c r="BK768" s="862"/>
      <c r="BL768" s="872"/>
      <c r="BM768" s="872"/>
      <c r="BN768" s="872"/>
      <c r="BO768" s="872"/>
      <c r="BP768" s="872"/>
      <c r="BQ768" s="862"/>
      <c r="BR768" s="873"/>
    </row>
    <row r="769" spans="1:70" s="428" customFormat="1" x14ac:dyDescent="0.25">
      <c r="A769" s="345" t="s">
        <v>4119</v>
      </c>
      <c r="B769" s="373"/>
      <c r="C769" s="719">
        <v>45079</v>
      </c>
      <c r="D769" s="373"/>
      <c r="E769" s="346">
        <v>10315.9</v>
      </c>
      <c r="F769" s="373"/>
      <c r="G769" s="347">
        <v>30.236000000000001</v>
      </c>
      <c r="H769" s="374"/>
      <c r="I769" s="348">
        <v>0.4919</v>
      </c>
      <c r="J769" s="348">
        <v>8.1014999999999997</v>
      </c>
      <c r="K769" s="348">
        <v>8.3882999999999992</v>
      </c>
      <c r="L769" s="348">
        <v>21.473600000000001</v>
      </c>
      <c r="M769" s="348">
        <v>32.109900000000003</v>
      </c>
      <c r="N769" s="350">
        <v>16.073599999999999</v>
      </c>
      <c r="O769" s="348">
        <v>11.2911</v>
      </c>
      <c r="P769" s="348">
        <v>43.97</v>
      </c>
      <c r="Q769" s="348" t="s">
        <v>430</v>
      </c>
      <c r="R769" s="348" t="s">
        <v>430</v>
      </c>
      <c r="S769" s="348">
        <v>34.5197</v>
      </c>
      <c r="T769" s="348">
        <v>25.637799999999999</v>
      </c>
      <c r="U769" s="348">
        <v>24.3308</v>
      </c>
      <c r="V769" s="348">
        <v>15.005100000000001</v>
      </c>
      <c r="W769" s="348">
        <v>5.0590999999999999</v>
      </c>
      <c r="X769" s="348">
        <v>43.789099999999998</v>
      </c>
      <c r="Y769" s="374"/>
      <c r="Z769" s="346">
        <v>1</v>
      </c>
      <c r="AA769" s="346">
        <v>1</v>
      </c>
      <c r="AB769" s="346">
        <v>1</v>
      </c>
      <c r="AC769" s="346">
        <v>1</v>
      </c>
      <c r="AD769" s="346">
        <v>1</v>
      </c>
      <c r="AE769" s="346">
        <v>1</v>
      </c>
      <c r="AF769" s="346">
        <v>1</v>
      </c>
      <c r="AG769" s="346">
        <v>1</v>
      </c>
      <c r="AH769" s="346" t="s">
        <v>430</v>
      </c>
      <c r="AI769" s="346" t="s">
        <v>430</v>
      </c>
      <c r="AJ769" s="346">
        <v>1</v>
      </c>
      <c r="AK769" s="346">
        <v>1</v>
      </c>
      <c r="AL769" s="346">
        <v>1</v>
      </c>
      <c r="AM769" s="346">
        <v>1</v>
      </c>
      <c r="AN769" s="346">
        <v>1</v>
      </c>
      <c r="AO769" s="373"/>
      <c r="AP769" s="348" t="s">
        <v>430</v>
      </c>
      <c r="AQ769" s="348" t="s">
        <v>430</v>
      </c>
      <c r="AR769" s="348" t="s">
        <v>430</v>
      </c>
      <c r="AS769" s="348">
        <v>32.76</v>
      </c>
      <c r="AT769" s="348">
        <v>43.81</v>
      </c>
      <c r="AU769" s="351"/>
      <c r="AV769" s="346" t="s">
        <v>430</v>
      </c>
      <c r="AW769" s="346" t="s">
        <v>430</v>
      </c>
      <c r="AX769" s="346" t="s">
        <v>430</v>
      </c>
      <c r="AY769" s="346">
        <v>1</v>
      </c>
      <c r="AZ769" s="346">
        <v>1</v>
      </c>
      <c r="BA769" s="362"/>
      <c r="BB769" s="348">
        <v>28.4473005517624</v>
      </c>
      <c r="BC769" s="375">
        <v>0.82172134224996496</v>
      </c>
      <c r="BD769" s="375">
        <v>0.104010127390696</v>
      </c>
      <c r="BE769" s="375">
        <v>0.37144585497001997</v>
      </c>
      <c r="BF769" s="374"/>
      <c r="BG769" s="348">
        <v>48.996099999999998</v>
      </c>
      <c r="BH769" s="348">
        <v>18.418500000000002</v>
      </c>
      <c r="BI769" s="348">
        <v>30.841200000000001</v>
      </c>
      <c r="BJ769" s="348">
        <v>1.7442</v>
      </c>
      <c r="BK769" s="373"/>
      <c r="BL769" s="372" t="s">
        <v>3824</v>
      </c>
      <c r="BM769" s="372" t="s">
        <v>3825</v>
      </c>
      <c r="BN769" s="372" t="s">
        <v>3826</v>
      </c>
      <c r="BO769" s="372" t="s">
        <v>3827</v>
      </c>
      <c r="BP769" s="372" t="s">
        <v>3828</v>
      </c>
      <c r="BQ769" s="373"/>
      <c r="BR769" s="354" t="s">
        <v>443</v>
      </c>
    </row>
    <row r="770" spans="1:70" s="428" customFormat="1" x14ac:dyDescent="0.25">
      <c r="A770" s="885" t="s">
        <v>93</v>
      </c>
      <c r="B770" s="402"/>
      <c r="C770" s="724"/>
      <c r="D770" s="402"/>
      <c r="E770" s="403"/>
      <c r="F770" s="402"/>
      <c r="G770" s="404"/>
      <c r="H770" s="406"/>
      <c r="I770" s="405">
        <v>0.4919</v>
      </c>
      <c r="J770" s="405">
        <v>8.1014999999999997</v>
      </c>
      <c r="K770" s="405">
        <v>8.3882999999999992</v>
      </c>
      <c r="L770" s="405">
        <v>21.473600000000001</v>
      </c>
      <c r="M770" s="405">
        <v>32.109900000000003</v>
      </c>
      <c r="N770" s="407">
        <v>16.073599999999999</v>
      </c>
      <c r="O770" s="405">
        <v>11.2911</v>
      </c>
      <c r="P770" s="405">
        <v>43.97</v>
      </c>
      <c r="Q770" s="405" t="s">
        <v>430</v>
      </c>
      <c r="R770" s="405" t="s">
        <v>430</v>
      </c>
      <c r="S770" s="405">
        <v>34.5197</v>
      </c>
      <c r="T770" s="405">
        <v>25.637799999999999</v>
      </c>
      <c r="U770" s="405">
        <v>24.3308</v>
      </c>
      <c r="V770" s="405">
        <v>15.005100000000001</v>
      </c>
      <c r="W770" s="405">
        <v>5.0590999999999999</v>
      </c>
      <c r="X770" s="405">
        <v>43.789099999999998</v>
      </c>
      <c r="Y770" s="406"/>
      <c r="Z770" s="403">
        <v>1</v>
      </c>
      <c r="AA770" s="403">
        <v>1</v>
      </c>
      <c r="AB770" s="403">
        <v>1</v>
      </c>
      <c r="AC770" s="403">
        <v>1</v>
      </c>
      <c r="AD770" s="403">
        <v>1</v>
      </c>
      <c r="AE770" s="403">
        <v>1</v>
      </c>
      <c r="AF770" s="403">
        <v>1</v>
      </c>
      <c r="AG770" s="403">
        <v>1</v>
      </c>
      <c r="AH770" s="403">
        <v>0</v>
      </c>
      <c r="AI770" s="403">
        <v>0</v>
      </c>
      <c r="AJ770" s="403">
        <v>1</v>
      </c>
      <c r="AK770" s="403">
        <v>1</v>
      </c>
      <c r="AL770" s="403">
        <v>1</v>
      </c>
      <c r="AM770" s="403">
        <v>1</v>
      </c>
      <c r="AN770" s="403">
        <v>1</v>
      </c>
      <c r="AO770" s="402"/>
      <c r="AP770" s="405" t="s">
        <v>430</v>
      </c>
      <c r="AQ770" s="405" t="s">
        <v>430</v>
      </c>
      <c r="AR770" s="405" t="s">
        <v>430</v>
      </c>
      <c r="AS770" s="405">
        <v>32.76</v>
      </c>
      <c r="AT770" s="405">
        <v>43.81</v>
      </c>
      <c r="AU770" s="408"/>
      <c r="AV770" s="403">
        <v>0</v>
      </c>
      <c r="AW770" s="403">
        <v>0</v>
      </c>
      <c r="AX770" s="403">
        <v>0</v>
      </c>
      <c r="AY770" s="403">
        <v>1</v>
      </c>
      <c r="AZ770" s="403">
        <v>1</v>
      </c>
      <c r="BA770" s="409"/>
      <c r="BB770" s="405"/>
      <c r="BC770" s="410"/>
      <c r="BD770" s="410"/>
      <c r="BE770" s="410"/>
      <c r="BF770" s="406"/>
      <c r="BG770" s="405"/>
      <c r="BH770" s="405"/>
      <c r="BI770" s="405"/>
      <c r="BJ770" s="405"/>
      <c r="BK770" s="402"/>
      <c r="BL770" s="401"/>
      <c r="BM770" s="401"/>
      <c r="BN770" s="401"/>
      <c r="BO770" s="401"/>
      <c r="BP770" s="401"/>
      <c r="BQ770" s="402"/>
      <c r="BR770" s="411"/>
    </row>
    <row r="771" spans="1:70" s="428" customFormat="1" x14ac:dyDescent="0.25">
      <c r="A771" s="886" t="s">
        <v>94</v>
      </c>
      <c r="B771" s="373"/>
      <c r="C771" s="719"/>
      <c r="D771" s="373"/>
      <c r="E771" s="346"/>
      <c r="F771" s="373"/>
      <c r="G771" s="347"/>
      <c r="H771" s="374"/>
      <c r="I771" s="348">
        <v>0.4919</v>
      </c>
      <c r="J771" s="348">
        <v>8.1014999999999997</v>
      </c>
      <c r="K771" s="348">
        <v>8.3882999999999992</v>
      </c>
      <c r="L771" s="348">
        <v>21.473600000000001</v>
      </c>
      <c r="M771" s="348">
        <v>32.109900000000003</v>
      </c>
      <c r="N771" s="350">
        <v>16.073599999999999</v>
      </c>
      <c r="O771" s="348">
        <v>11.2911</v>
      </c>
      <c r="P771" s="348">
        <v>43.97</v>
      </c>
      <c r="Q771" s="348" t="s">
        <v>430</v>
      </c>
      <c r="R771" s="348" t="s">
        <v>430</v>
      </c>
      <c r="S771" s="348">
        <v>34.5197</v>
      </c>
      <c r="T771" s="348">
        <v>25.637799999999999</v>
      </c>
      <c r="U771" s="348">
        <v>24.3308</v>
      </c>
      <c r="V771" s="348">
        <v>15.005100000000001</v>
      </c>
      <c r="W771" s="348">
        <v>5.0590999999999999</v>
      </c>
      <c r="X771" s="348">
        <v>43.789099999999998</v>
      </c>
      <c r="Y771" s="374"/>
      <c r="Z771" s="346"/>
      <c r="AA771" s="346"/>
      <c r="AB771" s="346"/>
      <c r="AC771" s="346"/>
      <c r="AD771" s="346"/>
      <c r="AE771" s="346"/>
      <c r="AF771" s="346"/>
      <c r="AG771" s="346"/>
      <c r="AH771" s="346"/>
      <c r="AI771" s="346"/>
      <c r="AJ771" s="346"/>
      <c r="AK771" s="346"/>
      <c r="AL771" s="346"/>
      <c r="AM771" s="346"/>
      <c r="AN771" s="346"/>
      <c r="AO771" s="373"/>
      <c r="AP771" s="348" t="s">
        <v>430</v>
      </c>
      <c r="AQ771" s="348" t="s">
        <v>430</v>
      </c>
      <c r="AR771" s="348" t="s">
        <v>430</v>
      </c>
      <c r="AS771" s="348">
        <v>32.76</v>
      </c>
      <c r="AT771" s="348">
        <v>43.81</v>
      </c>
      <c r="AU771" s="351"/>
      <c r="AV771" s="346"/>
      <c r="AW771" s="346"/>
      <c r="AX771" s="346"/>
      <c r="AY771" s="346"/>
      <c r="AZ771" s="346"/>
      <c r="BA771" s="362"/>
      <c r="BB771" s="348"/>
      <c r="BC771" s="375"/>
      <c r="BD771" s="375"/>
      <c r="BE771" s="375"/>
      <c r="BF771" s="374"/>
      <c r="BG771" s="348"/>
      <c r="BH771" s="348"/>
      <c r="BI771" s="348"/>
      <c r="BJ771" s="348"/>
      <c r="BK771" s="373"/>
      <c r="BL771" s="372"/>
      <c r="BM771" s="372"/>
      <c r="BN771" s="372"/>
      <c r="BO771" s="372"/>
      <c r="BP771" s="372"/>
      <c r="BQ771" s="373"/>
      <c r="BR771" s="354"/>
    </row>
    <row r="772" spans="1:70" s="428" customFormat="1" x14ac:dyDescent="0.25">
      <c r="A772" s="886" t="s">
        <v>95</v>
      </c>
      <c r="B772" s="373"/>
      <c r="C772" s="719"/>
      <c r="D772" s="373"/>
      <c r="E772" s="346"/>
      <c r="F772" s="373"/>
      <c r="G772" s="347"/>
      <c r="H772" s="374"/>
      <c r="I772" s="348">
        <v>0.4919</v>
      </c>
      <c r="J772" s="348">
        <v>8.1014999999999997</v>
      </c>
      <c r="K772" s="348">
        <v>8.3882999999999992</v>
      </c>
      <c r="L772" s="348">
        <v>21.473600000000001</v>
      </c>
      <c r="M772" s="348">
        <v>32.109900000000003</v>
      </c>
      <c r="N772" s="350">
        <v>16.073599999999999</v>
      </c>
      <c r="O772" s="348">
        <v>11.2911</v>
      </c>
      <c r="P772" s="348">
        <v>43.97</v>
      </c>
      <c r="Q772" s="348" t="s">
        <v>430</v>
      </c>
      <c r="R772" s="348" t="s">
        <v>430</v>
      </c>
      <c r="S772" s="348">
        <v>34.5197</v>
      </c>
      <c r="T772" s="348">
        <v>25.637799999999999</v>
      </c>
      <c r="U772" s="348">
        <v>24.3308</v>
      </c>
      <c r="V772" s="348">
        <v>15.005100000000001</v>
      </c>
      <c r="W772" s="348">
        <v>5.0590999999999999</v>
      </c>
      <c r="X772" s="348">
        <v>43.789099999999998</v>
      </c>
      <c r="Y772" s="374"/>
      <c r="Z772" s="346"/>
      <c r="AA772" s="346"/>
      <c r="AB772" s="346"/>
      <c r="AC772" s="346"/>
      <c r="AD772" s="346"/>
      <c r="AE772" s="346"/>
      <c r="AF772" s="346"/>
      <c r="AG772" s="346"/>
      <c r="AH772" s="346"/>
      <c r="AI772" s="346"/>
      <c r="AJ772" s="346"/>
      <c r="AK772" s="346"/>
      <c r="AL772" s="346"/>
      <c r="AM772" s="346"/>
      <c r="AN772" s="346"/>
      <c r="AO772" s="373"/>
      <c r="AP772" s="348" t="s">
        <v>430</v>
      </c>
      <c r="AQ772" s="348" t="s">
        <v>430</v>
      </c>
      <c r="AR772" s="348" t="s">
        <v>430</v>
      </c>
      <c r="AS772" s="348">
        <v>32.76</v>
      </c>
      <c r="AT772" s="348">
        <v>43.81</v>
      </c>
      <c r="AU772" s="351"/>
      <c r="AV772" s="346"/>
      <c r="AW772" s="346"/>
      <c r="AX772" s="346"/>
      <c r="AY772" s="346"/>
      <c r="AZ772" s="346"/>
      <c r="BA772" s="362"/>
      <c r="BB772" s="348"/>
      <c r="BC772" s="375"/>
      <c r="BD772" s="375"/>
      <c r="BE772" s="375"/>
      <c r="BF772" s="374"/>
      <c r="BG772" s="348"/>
      <c r="BH772" s="348"/>
      <c r="BI772" s="348"/>
      <c r="BJ772" s="348"/>
      <c r="BK772" s="373"/>
      <c r="BL772" s="372"/>
      <c r="BM772" s="372"/>
      <c r="BN772" s="372"/>
      <c r="BO772" s="372"/>
      <c r="BP772" s="372"/>
      <c r="BQ772" s="373"/>
      <c r="BR772" s="354"/>
    </row>
    <row r="773" spans="1:70" s="428" customFormat="1" x14ac:dyDescent="0.25">
      <c r="A773" s="887" t="s">
        <v>96</v>
      </c>
      <c r="B773" s="413"/>
      <c r="C773" s="725"/>
      <c r="D773" s="413"/>
      <c r="E773" s="414"/>
      <c r="F773" s="413"/>
      <c r="G773" s="415"/>
      <c r="H773" s="417"/>
      <c r="I773" s="416">
        <v>0.4919</v>
      </c>
      <c r="J773" s="416">
        <v>8.1014999999999997</v>
      </c>
      <c r="K773" s="416">
        <v>8.3882999999999992</v>
      </c>
      <c r="L773" s="416">
        <v>21.473600000000001</v>
      </c>
      <c r="M773" s="416">
        <v>32.109900000000003</v>
      </c>
      <c r="N773" s="418">
        <v>16.073599999999999</v>
      </c>
      <c r="O773" s="416">
        <v>11.2911</v>
      </c>
      <c r="P773" s="416">
        <v>43.97</v>
      </c>
      <c r="Q773" s="416" t="s">
        <v>430</v>
      </c>
      <c r="R773" s="416" t="s">
        <v>430</v>
      </c>
      <c r="S773" s="416">
        <v>34.5197</v>
      </c>
      <c r="T773" s="416">
        <v>25.637799999999999</v>
      </c>
      <c r="U773" s="416">
        <v>24.3308</v>
      </c>
      <c r="V773" s="416">
        <v>15.005100000000001</v>
      </c>
      <c r="W773" s="416">
        <v>5.0590999999999999</v>
      </c>
      <c r="X773" s="416">
        <v>43.789099999999998</v>
      </c>
      <c r="Y773" s="417"/>
      <c r="Z773" s="414"/>
      <c r="AA773" s="414"/>
      <c r="AB773" s="414"/>
      <c r="AC773" s="414"/>
      <c r="AD773" s="414"/>
      <c r="AE773" s="414"/>
      <c r="AF773" s="414"/>
      <c r="AG773" s="414"/>
      <c r="AH773" s="414"/>
      <c r="AI773" s="414"/>
      <c r="AJ773" s="414"/>
      <c r="AK773" s="414"/>
      <c r="AL773" s="414"/>
      <c r="AM773" s="414"/>
      <c r="AN773" s="414"/>
      <c r="AO773" s="413"/>
      <c r="AP773" s="416" t="s">
        <v>430</v>
      </c>
      <c r="AQ773" s="416" t="s">
        <v>430</v>
      </c>
      <c r="AR773" s="416" t="s">
        <v>430</v>
      </c>
      <c r="AS773" s="416">
        <v>32.76</v>
      </c>
      <c r="AT773" s="416">
        <v>43.81</v>
      </c>
      <c r="AU773" s="419"/>
      <c r="AV773" s="414"/>
      <c r="AW773" s="414"/>
      <c r="AX773" s="414"/>
      <c r="AY773" s="414"/>
      <c r="AZ773" s="414"/>
      <c r="BA773" s="420"/>
      <c r="BB773" s="416"/>
      <c r="BC773" s="421"/>
      <c r="BD773" s="421"/>
      <c r="BE773" s="421"/>
      <c r="BF773" s="417"/>
      <c r="BG773" s="416"/>
      <c r="BH773" s="416"/>
      <c r="BI773" s="416"/>
      <c r="BJ773" s="416"/>
      <c r="BK773" s="413"/>
      <c r="BL773" s="412"/>
      <c r="BM773" s="412"/>
      <c r="BN773" s="412"/>
      <c r="BO773" s="412"/>
      <c r="BP773" s="412"/>
      <c r="BQ773" s="413"/>
      <c r="BR773" s="422"/>
    </row>
    <row r="774" spans="1:70" s="428" customFormat="1" ht="14.5" customHeight="1" x14ac:dyDescent="0.35">
      <c r="A774" s="874" t="s">
        <v>4120</v>
      </c>
      <c r="B774" s="862"/>
      <c r="C774" s="863"/>
      <c r="D774" s="862"/>
      <c r="E774" s="864"/>
      <c r="F774" s="862"/>
      <c r="G774" s="865"/>
      <c r="H774" s="867"/>
      <c r="I774" s="866"/>
      <c r="J774" s="866"/>
      <c r="K774" s="866"/>
      <c r="L774" s="866"/>
      <c r="M774" s="866"/>
      <c r="N774" s="868"/>
      <c r="O774" s="866"/>
      <c r="P774" s="866"/>
      <c r="Q774" s="866"/>
      <c r="R774" s="866"/>
      <c r="S774" s="866"/>
      <c r="T774" s="866"/>
      <c r="U774" s="866"/>
      <c r="V774" s="866"/>
      <c r="W774" s="866"/>
      <c r="X774" s="866"/>
      <c r="Y774" s="867"/>
      <c r="Z774" s="864"/>
      <c r="AA774" s="864"/>
      <c r="AB774" s="864"/>
      <c r="AC774" s="864"/>
      <c r="AD774" s="864"/>
      <c r="AE774" s="864"/>
      <c r="AF774" s="864"/>
      <c r="AG774" s="864"/>
      <c r="AH774" s="864"/>
      <c r="AI774" s="864"/>
      <c r="AJ774" s="864"/>
      <c r="AK774" s="864"/>
      <c r="AL774" s="864"/>
      <c r="AM774" s="864"/>
      <c r="AN774" s="864"/>
      <c r="AO774" s="862"/>
      <c r="AP774" s="866"/>
      <c r="AQ774" s="866"/>
      <c r="AR774" s="866"/>
      <c r="AS774" s="866"/>
      <c r="AT774" s="866"/>
      <c r="AU774" s="869"/>
      <c r="AV774" s="864"/>
      <c r="AW774" s="864"/>
      <c r="AX774" s="864"/>
      <c r="AY774" s="864"/>
      <c r="AZ774" s="864"/>
      <c r="BA774" s="870"/>
      <c r="BB774" s="866"/>
      <c r="BC774" s="871"/>
      <c r="BD774" s="871"/>
      <c r="BE774" s="871"/>
      <c r="BF774" s="867"/>
      <c r="BG774" s="866"/>
      <c r="BH774" s="866"/>
      <c r="BI774" s="866"/>
      <c r="BJ774" s="866"/>
      <c r="BK774" s="862"/>
      <c r="BL774" s="872"/>
      <c r="BM774" s="872"/>
      <c r="BN774" s="872"/>
      <c r="BO774" s="872"/>
      <c r="BP774" s="872"/>
      <c r="BQ774" s="862"/>
      <c r="BR774" s="873"/>
    </row>
    <row r="775" spans="1:70" s="428" customFormat="1" x14ac:dyDescent="0.25">
      <c r="A775" s="345" t="s">
        <v>4121</v>
      </c>
      <c r="B775" s="373"/>
      <c r="C775" s="719">
        <v>45119</v>
      </c>
      <c r="D775" s="373"/>
      <c r="E775" s="346">
        <v>1007.22</v>
      </c>
      <c r="F775" s="373"/>
      <c r="G775" s="347">
        <v>13.858000000000001</v>
      </c>
      <c r="H775" s="374"/>
      <c r="I775" s="348">
        <v>0.33300000000000002</v>
      </c>
      <c r="J775" s="348">
        <v>4.4467999999999996</v>
      </c>
      <c r="K775" s="348">
        <v>2.5226999999999999</v>
      </c>
      <c r="L775" s="348">
        <v>6.2729999999999997</v>
      </c>
      <c r="M775" s="348">
        <v>-3.5093000000000001</v>
      </c>
      <c r="N775" s="350">
        <v>-1.0567</v>
      </c>
      <c r="O775" s="348">
        <v>1.8048</v>
      </c>
      <c r="P775" s="348" t="s">
        <v>430</v>
      </c>
      <c r="Q775" s="348" t="s">
        <v>430</v>
      </c>
      <c r="R775" s="348" t="s">
        <v>430</v>
      </c>
      <c r="S775" s="348">
        <v>12.3925</v>
      </c>
      <c r="T775" s="348">
        <v>-5.0822000000000003</v>
      </c>
      <c r="U775" s="348">
        <v>-6.0983999999999998</v>
      </c>
      <c r="V775" s="348">
        <v>-4.3154000000000003</v>
      </c>
      <c r="W775" s="348">
        <v>2.4847999999999999</v>
      </c>
      <c r="X775" s="348">
        <v>11.7498</v>
      </c>
      <c r="Y775" s="374"/>
      <c r="Z775" s="346">
        <v>1</v>
      </c>
      <c r="AA775" s="346">
        <v>1</v>
      </c>
      <c r="AB775" s="346">
        <v>1</v>
      </c>
      <c r="AC775" s="346">
        <v>1</v>
      </c>
      <c r="AD775" s="346">
        <v>1</v>
      </c>
      <c r="AE775" s="346">
        <v>1</v>
      </c>
      <c r="AF775" s="346">
        <v>1</v>
      </c>
      <c r="AG775" s="346" t="s">
        <v>430</v>
      </c>
      <c r="AH775" s="346" t="s">
        <v>430</v>
      </c>
      <c r="AI775" s="346" t="s">
        <v>430</v>
      </c>
      <c r="AJ775" s="346">
        <v>1</v>
      </c>
      <c r="AK775" s="346">
        <v>1</v>
      </c>
      <c r="AL775" s="346">
        <v>1</v>
      </c>
      <c r="AM775" s="346">
        <v>1</v>
      </c>
      <c r="AN775" s="346">
        <v>1</v>
      </c>
      <c r="AO775" s="373"/>
      <c r="AP775" s="348" t="s">
        <v>430</v>
      </c>
      <c r="AQ775" s="348" t="s">
        <v>430</v>
      </c>
      <c r="AR775" s="348" t="s">
        <v>430</v>
      </c>
      <c r="AS775" s="348">
        <v>3.78</v>
      </c>
      <c r="AT775" s="348">
        <v>-6.49</v>
      </c>
      <c r="AU775" s="351"/>
      <c r="AV775" s="346" t="s">
        <v>430</v>
      </c>
      <c r="AW775" s="346" t="s">
        <v>430</v>
      </c>
      <c r="AX775" s="346" t="s">
        <v>430</v>
      </c>
      <c r="AY775" s="346">
        <v>1</v>
      </c>
      <c r="AZ775" s="346">
        <v>1</v>
      </c>
      <c r="BA775" s="362"/>
      <c r="BB775" s="348">
        <v>14.7540235712063</v>
      </c>
      <c r="BC775" s="375">
        <v>1.0452178896139801</v>
      </c>
      <c r="BD775" s="375">
        <v>3.8444025075008999E-2</v>
      </c>
      <c r="BE775" s="375">
        <v>7.0819909816598095E-2</v>
      </c>
      <c r="BF775" s="374"/>
      <c r="BG775" s="348">
        <v>65.953699999999998</v>
      </c>
      <c r="BH775" s="348">
        <v>13.293200000000001</v>
      </c>
      <c r="BI775" s="348">
        <v>19.7334</v>
      </c>
      <c r="BJ775" s="348">
        <v>1.0197000000000001</v>
      </c>
      <c r="BK775" s="373"/>
      <c r="BL775" s="372" t="s">
        <v>3831</v>
      </c>
      <c r="BM775" s="372" t="s">
        <v>3832</v>
      </c>
      <c r="BN775" s="372" t="s">
        <v>3833</v>
      </c>
      <c r="BO775" s="372" t="s">
        <v>3834</v>
      </c>
      <c r="BP775" s="372" t="s">
        <v>2826</v>
      </c>
      <c r="BQ775" s="373"/>
      <c r="BR775" s="354" t="s">
        <v>463</v>
      </c>
    </row>
    <row r="776" spans="1:70" s="428" customFormat="1" x14ac:dyDescent="0.25">
      <c r="A776" s="885" t="s">
        <v>93</v>
      </c>
      <c r="B776" s="402"/>
      <c r="C776" s="724"/>
      <c r="D776" s="402"/>
      <c r="E776" s="403"/>
      <c r="F776" s="402"/>
      <c r="G776" s="404"/>
      <c r="H776" s="406"/>
      <c r="I776" s="405">
        <v>0.33300000000000002</v>
      </c>
      <c r="J776" s="405">
        <v>4.4467999999999996</v>
      </c>
      <c r="K776" s="405">
        <v>2.5226999999999999</v>
      </c>
      <c r="L776" s="405">
        <v>6.2729999999999997</v>
      </c>
      <c r="M776" s="405">
        <v>-3.5093000000000001</v>
      </c>
      <c r="N776" s="407">
        <v>-1.0567</v>
      </c>
      <c r="O776" s="405">
        <v>1.8048</v>
      </c>
      <c r="P776" s="405" t="s">
        <v>430</v>
      </c>
      <c r="Q776" s="405" t="s">
        <v>430</v>
      </c>
      <c r="R776" s="405" t="s">
        <v>430</v>
      </c>
      <c r="S776" s="405">
        <v>12.3925</v>
      </c>
      <c r="T776" s="405">
        <v>-5.0822000000000003</v>
      </c>
      <c r="U776" s="405">
        <v>-6.0983999999999998</v>
      </c>
      <c r="V776" s="405">
        <v>-4.3154000000000003</v>
      </c>
      <c r="W776" s="405">
        <v>2.4847999999999999</v>
      </c>
      <c r="X776" s="405">
        <v>11.7498</v>
      </c>
      <c r="Y776" s="406"/>
      <c r="Z776" s="403">
        <v>1</v>
      </c>
      <c r="AA776" s="403">
        <v>1</v>
      </c>
      <c r="AB776" s="403">
        <v>1</v>
      </c>
      <c r="AC776" s="403">
        <v>1</v>
      </c>
      <c r="AD776" s="403">
        <v>1</v>
      </c>
      <c r="AE776" s="403">
        <v>1</v>
      </c>
      <c r="AF776" s="403">
        <v>1</v>
      </c>
      <c r="AG776" s="403">
        <v>0</v>
      </c>
      <c r="AH776" s="403">
        <v>0</v>
      </c>
      <c r="AI776" s="403">
        <v>0</v>
      </c>
      <c r="AJ776" s="403">
        <v>1</v>
      </c>
      <c r="AK776" s="403">
        <v>1</v>
      </c>
      <c r="AL776" s="403">
        <v>1</v>
      </c>
      <c r="AM776" s="403">
        <v>1</v>
      </c>
      <c r="AN776" s="403">
        <v>1</v>
      </c>
      <c r="AO776" s="402"/>
      <c r="AP776" s="405" t="s">
        <v>430</v>
      </c>
      <c r="AQ776" s="405" t="s">
        <v>430</v>
      </c>
      <c r="AR776" s="405" t="s">
        <v>430</v>
      </c>
      <c r="AS776" s="405">
        <v>3.78</v>
      </c>
      <c r="AT776" s="405">
        <v>-6.49</v>
      </c>
      <c r="AU776" s="408"/>
      <c r="AV776" s="403">
        <v>0</v>
      </c>
      <c r="AW776" s="403">
        <v>0</v>
      </c>
      <c r="AX776" s="403">
        <v>0</v>
      </c>
      <c r="AY776" s="403">
        <v>1</v>
      </c>
      <c r="AZ776" s="403">
        <v>1</v>
      </c>
      <c r="BA776" s="409"/>
      <c r="BB776" s="405"/>
      <c r="BC776" s="410"/>
      <c r="BD776" s="410"/>
      <c r="BE776" s="410"/>
      <c r="BF776" s="406"/>
      <c r="BG776" s="405"/>
      <c r="BH776" s="405"/>
      <c r="BI776" s="405"/>
      <c r="BJ776" s="405"/>
      <c r="BK776" s="402"/>
      <c r="BL776" s="401"/>
      <c r="BM776" s="401"/>
      <c r="BN776" s="401"/>
      <c r="BO776" s="401"/>
      <c r="BP776" s="401"/>
      <c r="BQ776" s="402"/>
      <c r="BR776" s="411"/>
    </row>
    <row r="777" spans="1:70" s="428" customFormat="1" x14ac:dyDescent="0.25">
      <c r="A777" s="886" t="s">
        <v>94</v>
      </c>
      <c r="B777" s="373"/>
      <c r="C777" s="719"/>
      <c r="D777" s="373"/>
      <c r="E777" s="346"/>
      <c r="F777" s="373"/>
      <c r="G777" s="347"/>
      <c r="H777" s="374"/>
      <c r="I777" s="348">
        <v>0.33300000000000002</v>
      </c>
      <c r="J777" s="348">
        <v>4.4467999999999996</v>
      </c>
      <c r="K777" s="348">
        <v>2.5226999999999999</v>
      </c>
      <c r="L777" s="348">
        <v>6.2729999999999997</v>
      </c>
      <c r="M777" s="348">
        <v>-3.5093000000000001</v>
      </c>
      <c r="N777" s="350">
        <v>-1.0567</v>
      </c>
      <c r="O777" s="348">
        <v>1.8048</v>
      </c>
      <c r="P777" s="348" t="s">
        <v>430</v>
      </c>
      <c r="Q777" s="348" t="s">
        <v>430</v>
      </c>
      <c r="R777" s="348" t="s">
        <v>430</v>
      </c>
      <c r="S777" s="348">
        <v>12.3925</v>
      </c>
      <c r="T777" s="348">
        <v>-5.0822000000000003</v>
      </c>
      <c r="U777" s="348">
        <v>-6.0983999999999998</v>
      </c>
      <c r="V777" s="348">
        <v>-4.3154000000000003</v>
      </c>
      <c r="W777" s="348">
        <v>2.4847999999999999</v>
      </c>
      <c r="X777" s="348">
        <v>11.7498</v>
      </c>
      <c r="Y777" s="374"/>
      <c r="Z777" s="346"/>
      <c r="AA777" s="346"/>
      <c r="AB777" s="346"/>
      <c r="AC777" s="346"/>
      <c r="AD777" s="346"/>
      <c r="AE777" s="346"/>
      <c r="AF777" s="346"/>
      <c r="AG777" s="346"/>
      <c r="AH777" s="346"/>
      <c r="AI777" s="346"/>
      <c r="AJ777" s="346"/>
      <c r="AK777" s="346"/>
      <c r="AL777" s="346"/>
      <c r="AM777" s="346"/>
      <c r="AN777" s="346"/>
      <c r="AO777" s="373"/>
      <c r="AP777" s="348" t="s">
        <v>430</v>
      </c>
      <c r="AQ777" s="348" t="s">
        <v>430</v>
      </c>
      <c r="AR777" s="348" t="s">
        <v>430</v>
      </c>
      <c r="AS777" s="348">
        <v>3.78</v>
      </c>
      <c r="AT777" s="348">
        <v>-6.49</v>
      </c>
      <c r="AU777" s="351"/>
      <c r="AV777" s="346"/>
      <c r="AW777" s="346"/>
      <c r="AX777" s="346"/>
      <c r="AY777" s="346"/>
      <c r="AZ777" s="346"/>
      <c r="BA777" s="362"/>
      <c r="BB777" s="348"/>
      <c r="BC777" s="375"/>
      <c r="BD777" s="375"/>
      <c r="BE777" s="375"/>
      <c r="BF777" s="374"/>
      <c r="BG777" s="348"/>
      <c r="BH777" s="348"/>
      <c r="BI777" s="348"/>
      <c r="BJ777" s="348"/>
      <c r="BK777" s="373"/>
      <c r="BL777" s="372"/>
      <c r="BM777" s="372"/>
      <c r="BN777" s="372"/>
      <c r="BO777" s="372"/>
      <c r="BP777" s="372"/>
      <c r="BQ777" s="373"/>
      <c r="BR777" s="354"/>
    </row>
    <row r="778" spans="1:70" s="428" customFormat="1" x14ac:dyDescent="0.25">
      <c r="A778" s="886" t="s">
        <v>95</v>
      </c>
      <c r="B778" s="373"/>
      <c r="C778" s="719"/>
      <c r="D778" s="373"/>
      <c r="E778" s="346"/>
      <c r="F778" s="373"/>
      <c r="G778" s="347"/>
      <c r="H778" s="374"/>
      <c r="I778" s="348">
        <v>0.33300000000000002</v>
      </c>
      <c r="J778" s="348">
        <v>4.4467999999999996</v>
      </c>
      <c r="K778" s="348">
        <v>2.5226999999999999</v>
      </c>
      <c r="L778" s="348">
        <v>6.2729999999999997</v>
      </c>
      <c r="M778" s="348">
        <v>-3.5093000000000001</v>
      </c>
      <c r="N778" s="350">
        <v>-1.0567</v>
      </c>
      <c r="O778" s="348">
        <v>1.8048</v>
      </c>
      <c r="P778" s="348" t="s">
        <v>430</v>
      </c>
      <c r="Q778" s="348" t="s">
        <v>430</v>
      </c>
      <c r="R778" s="348" t="s">
        <v>430</v>
      </c>
      <c r="S778" s="348">
        <v>12.3925</v>
      </c>
      <c r="T778" s="348">
        <v>-5.0822000000000003</v>
      </c>
      <c r="U778" s="348">
        <v>-6.0983999999999998</v>
      </c>
      <c r="V778" s="348">
        <v>-4.3154000000000003</v>
      </c>
      <c r="W778" s="348">
        <v>2.4847999999999999</v>
      </c>
      <c r="X778" s="348">
        <v>11.7498</v>
      </c>
      <c r="Y778" s="374"/>
      <c r="Z778" s="346"/>
      <c r="AA778" s="346"/>
      <c r="AB778" s="346"/>
      <c r="AC778" s="346"/>
      <c r="AD778" s="346"/>
      <c r="AE778" s="346"/>
      <c r="AF778" s="346"/>
      <c r="AG778" s="346"/>
      <c r="AH778" s="346"/>
      <c r="AI778" s="346"/>
      <c r="AJ778" s="346"/>
      <c r="AK778" s="346"/>
      <c r="AL778" s="346"/>
      <c r="AM778" s="346"/>
      <c r="AN778" s="346"/>
      <c r="AO778" s="373"/>
      <c r="AP778" s="348" t="s">
        <v>430</v>
      </c>
      <c r="AQ778" s="348" t="s">
        <v>430</v>
      </c>
      <c r="AR778" s="348" t="s">
        <v>430</v>
      </c>
      <c r="AS778" s="348">
        <v>3.78</v>
      </c>
      <c r="AT778" s="348">
        <v>-6.49</v>
      </c>
      <c r="AU778" s="351"/>
      <c r="AV778" s="346"/>
      <c r="AW778" s="346"/>
      <c r="AX778" s="346"/>
      <c r="AY778" s="346"/>
      <c r="AZ778" s="346"/>
      <c r="BA778" s="362"/>
      <c r="BB778" s="348"/>
      <c r="BC778" s="375"/>
      <c r="BD778" s="375"/>
      <c r="BE778" s="375"/>
      <c r="BF778" s="374"/>
      <c r="BG778" s="348"/>
      <c r="BH778" s="348"/>
      <c r="BI778" s="348"/>
      <c r="BJ778" s="348"/>
      <c r="BK778" s="373"/>
      <c r="BL778" s="372"/>
      <c r="BM778" s="372"/>
      <c r="BN778" s="372"/>
      <c r="BO778" s="372"/>
      <c r="BP778" s="372"/>
      <c r="BQ778" s="373"/>
      <c r="BR778" s="354"/>
    </row>
    <row r="779" spans="1:70" s="428" customFormat="1" x14ac:dyDescent="0.25">
      <c r="A779" s="887" t="s">
        <v>96</v>
      </c>
      <c r="B779" s="413"/>
      <c r="C779" s="725"/>
      <c r="D779" s="413"/>
      <c r="E779" s="414"/>
      <c r="F779" s="413"/>
      <c r="G779" s="415"/>
      <c r="H779" s="417"/>
      <c r="I779" s="416">
        <v>0.33300000000000002</v>
      </c>
      <c r="J779" s="416">
        <v>4.4467999999999996</v>
      </c>
      <c r="K779" s="416">
        <v>2.5226999999999999</v>
      </c>
      <c r="L779" s="416">
        <v>6.2729999999999997</v>
      </c>
      <c r="M779" s="416">
        <v>-3.5093000000000001</v>
      </c>
      <c r="N779" s="418">
        <v>-1.0567</v>
      </c>
      <c r="O779" s="416">
        <v>1.8048</v>
      </c>
      <c r="P779" s="416" t="s">
        <v>430</v>
      </c>
      <c r="Q779" s="416" t="s">
        <v>430</v>
      </c>
      <c r="R779" s="416" t="s">
        <v>430</v>
      </c>
      <c r="S779" s="416">
        <v>12.3925</v>
      </c>
      <c r="T779" s="416">
        <v>-5.0822000000000003</v>
      </c>
      <c r="U779" s="416">
        <v>-6.0983999999999998</v>
      </c>
      <c r="V779" s="416">
        <v>-4.3154000000000003</v>
      </c>
      <c r="W779" s="416">
        <v>2.4847999999999999</v>
      </c>
      <c r="X779" s="416">
        <v>11.7498</v>
      </c>
      <c r="Y779" s="417"/>
      <c r="Z779" s="414"/>
      <c r="AA779" s="414"/>
      <c r="AB779" s="414"/>
      <c r="AC779" s="414"/>
      <c r="AD779" s="414"/>
      <c r="AE779" s="414"/>
      <c r="AF779" s="414"/>
      <c r="AG779" s="414"/>
      <c r="AH779" s="414"/>
      <c r="AI779" s="414"/>
      <c r="AJ779" s="414"/>
      <c r="AK779" s="414"/>
      <c r="AL779" s="414"/>
      <c r="AM779" s="414"/>
      <c r="AN779" s="414"/>
      <c r="AO779" s="413"/>
      <c r="AP779" s="416" t="s">
        <v>430</v>
      </c>
      <c r="AQ779" s="416" t="s">
        <v>430</v>
      </c>
      <c r="AR779" s="416" t="s">
        <v>430</v>
      </c>
      <c r="AS779" s="416">
        <v>3.78</v>
      </c>
      <c r="AT779" s="416">
        <v>-6.49</v>
      </c>
      <c r="AU779" s="419"/>
      <c r="AV779" s="414"/>
      <c r="AW779" s="414"/>
      <c r="AX779" s="414"/>
      <c r="AY779" s="414"/>
      <c r="AZ779" s="414"/>
      <c r="BA779" s="420"/>
      <c r="BB779" s="416"/>
      <c r="BC779" s="421"/>
      <c r="BD779" s="421"/>
      <c r="BE779" s="421"/>
      <c r="BF779" s="417"/>
      <c r="BG779" s="416"/>
      <c r="BH779" s="416"/>
      <c r="BI779" s="416"/>
      <c r="BJ779" s="416"/>
      <c r="BK779" s="413"/>
      <c r="BL779" s="412"/>
      <c r="BM779" s="412"/>
      <c r="BN779" s="412"/>
      <c r="BO779" s="412"/>
      <c r="BP779" s="412"/>
      <c r="BQ779" s="413"/>
      <c r="BR779" s="422"/>
    </row>
    <row r="780" spans="1:70" s="428" customFormat="1" ht="14.5" customHeight="1" x14ac:dyDescent="0.35">
      <c r="A780" s="874" t="s">
        <v>4122</v>
      </c>
      <c r="B780" s="862"/>
      <c r="C780" s="863"/>
      <c r="D780" s="862"/>
      <c r="E780" s="864"/>
      <c r="F780" s="862"/>
      <c r="G780" s="865"/>
      <c r="H780" s="867"/>
      <c r="I780" s="866"/>
      <c r="J780" s="866"/>
      <c r="K780" s="866"/>
      <c r="L780" s="866"/>
      <c r="M780" s="866"/>
      <c r="N780" s="868"/>
      <c r="O780" s="866"/>
      <c r="P780" s="866"/>
      <c r="Q780" s="866"/>
      <c r="R780" s="866"/>
      <c r="S780" s="866"/>
      <c r="T780" s="866"/>
      <c r="U780" s="866"/>
      <c r="V780" s="866"/>
      <c r="W780" s="866"/>
      <c r="X780" s="866"/>
      <c r="Y780" s="867"/>
      <c r="Z780" s="864"/>
      <c r="AA780" s="864"/>
      <c r="AB780" s="864"/>
      <c r="AC780" s="864"/>
      <c r="AD780" s="864"/>
      <c r="AE780" s="864"/>
      <c r="AF780" s="864"/>
      <c r="AG780" s="864"/>
      <c r="AH780" s="864"/>
      <c r="AI780" s="864"/>
      <c r="AJ780" s="864"/>
      <c r="AK780" s="864"/>
      <c r="AL780" s="864"/>
      <c r="AM780" s="864"/>
      <c r="AN780" s="864"/>
      <c r="AO780" s="862"/>
      <c r="AP780" s="866"/>
      <c r="AQ780" s="866"/>
      <c r="AR780" s="866"/>
      <c r="AS780" s="866"/>
      <c r="AT780" s="866"/>
      <c r="AU780" s="869"/>
      <c r="AV780" s="864"/>
      <c r="AW780" s="864"/>
      <c r="AX780" s="864"/>
      <c r="AY780" s="864"/>
      <c r="AZ780" s="864"/>
      <c r="BA780" s="870"/>
      <c r="BB780" s="866"/>
      <c r="BC780" s="871"/>
      <c r="BD780" s="871"/>
      <c r="BE780" s="871"/>
      <c r="BF780" s="867"/>
      <c r="BG780" s="866"/>
      <c r="BH780" s="866"/>
      <c r="BI780" s="866"/>
      <c r="BJ780" s="866"/>
      <c r="BK780" s="862"/>
      <c r="BL780" s="872"/>
      <c r="BM780" s="872"/>
      <c r="BN780" s="872"/>
      <c r="BO780" s="872"/>
      <c r="BP780" s="872"/>
      <c r="BQ780" s="862"/>
      <c r="BR780" s="873"/>
    </row>
    <row r="781" spans="1:70" s="428" customFormat="1" x14ac:dyDescent="0.25">
      <c r="A781" s="345" t="s">
        <v>4123</v>
      </c>
      <c r="B781" s="373"/>
      <c r="C781" s="719">
        <v>41275</v>
      </c>
      <c r="D781" s="373"/>
      <c r="E781" s="346">
        <v>1617.62</v>
      </c>
      <c r="F781" s="373"/>
      <c r="G781" s="347">
        <v>464.85</v>
      </c>
      <c r="H781" s="374"/>
      <c r="I781" s="348" t="s">
        <v>430</v>
      </c>
      <c r="J781" s="348">
        <v>2.0415000000000001</v>
      </c>
      <c r="K781" s="348">
        <v>-2.1718999999999999</v>
      </c>
      <c r="L781" s="348">
        <v>2.266</v>
      </c>
      <c r="M781" s="348">
        <v>-9.5042000000000009</v>
      </c>
      <c r="N781" s="350">
        <v>-10.531499999999999</v>
      </c>
      <c r="O781" s="348">
        <v>-6.5589000000000004</v>
      </c>
      <c r="P781" s="348">
        <v>-0.50380000000000003</v>
      </c>
      <c r="Q781" s="348">
        <v>8.1976999999999993</v>
      </c>
      <c r="R781" s="348">
        <v>10.532299999999999</v>
      </c>
      <c r="S781" s="348">
        <v>7.5145999999999997</v>
      </c>
      <c r="T781" s="348">
        <v>-10.852600000000001</v>
      </c>
      <c r="U781" s="348">
        <v>-10.9056</v>
      </c>
      <c r="V781" s="348">
        <v>-11.7362</v>
      </c>
      <c r="W781" s="348">
        <v>0.4582</v>
      </c>
      <c r="X781" s="348">
        <v>11.527799999999999</v>
      </c>
      <c r="Y781" s="374"/>
      <c r="Z781" s="346" t="s">
        <v>430</v>
      </c>
      <c r="AA781" s="346">
        <v>1</v>
      </c>
      <c r="AB781" s="346">
        <v>1</v>
      </c>
      <c r="AC781" s="346">
        <v>1</v>
      </c>
      <c r="AD781" s="346">
        <v>1</v>
      </c>
      <c r="AE781" s="346">
        <v>1</v>
      </c>
      <c r="AF781" s="346">
        <v>1</v>
      </c>
      <c r="AG781" s="346">
        <v>1</v>
      </c>
      <c r="AH781" s="346">
        <v>1</v>
      </c>
      <c r="AI781" s="346">
        <v>1</v>
      </c>
      <c r="AJ781" s="346">
        <v>1</v>
      </c>
      <c r="AK781" s="346">
        <v>1</v>
      </c>
      <c r="AL781" s="346">
        <v>1</v>
      </c>
      <c r="AM781" s="346">
        <v>1</v>
      </c>
      <c r="AN781" s="346">
        <v>1</v>
      </c>
      <c r="AO781" s="373"/>
      <c r="AP781" s="348">
        <v>8.34</v>
      </c>
      <c r="AQ781" s="348">
        <v>6.48</v>
      </c>
      <c r="AR781" s="348">
        <v>1.54</v>
      </c>
      <c r="AS781" s="348">
        <v>-6.06</v>
      </c>
      <c r="AT781" s="348">
        <v>-15.4</v>
      </c>
      <c r="AU781" s="351"/>
      <c r="AV781" s="346">
        <v>1</v>
      </c>
      <c r="AW781" s="346">
        <v>1</v>
      </c>
      <c r="AX781" s="346">
        <v>1</v>
      </c>
      <c r="AY781" s="346">
        <v>1</v>
      </c>
      <c r="AZ781" s="346">
        <v>1</v>
      </c>
      <c r="BA781" s="362"/>
      <c r="BB781" s="348">
        <v>12.7623215161644</v>
      </c>
      <c r="BC781" s="375">
        <v>0.90246977154129804</v>
      </c>
      <c r="BD781" s="375">
        <v>-2.15240520746427E-2</v>
      </c>
      <c r="BE781" s="375">
        <v>-4.0588764152696799E-2</v>
      </c>
      <c r="BF781" s="374"/>
      <c r="BG781" s="348">
        <v>73.539500000000004</v>
      </c>
      <c r="BH781" s="348">
        <v>13.895099999999999</v>
      </c>
      <c r="BI781" s="348">
        <v>6.98935</v>
      </c>
      <c r="BJ781" s="348">
        <v>5.5760500000000004</v>
      </c>
      <c r="BK781" s="373"/>
      <c r="BL781" s="372" t="s">
        <v>3837</v>
      </c>
      <c r="BM781" s="372" t="s">
        <v>3838</v>
      </c>
      <c r="BN781" s="372" t="s">
        <v>3839</v>
      </c>
      <c r="BO781" s="372" t="s">
        <v>3840</v>
      </c>
      <c r="BP781" s="372" t="s">
        <v>3841</v>
      </c>
      <c r="BQ781" s="373"/>
      <c r="BR781" s="354" t="s">
        <v>2354</v>
      </c>
    </row>
    <row r="782" spans="1:70" s="428" customFormat="1" x14ac:dyDescent="0.25">
      <c r="A782" s="885" t="s">
        <v>93</v>
      </c>
      <c r="B782" s="402"/>
      <c r="C782" s="724"/>
      <c r="D782" s="402"/>
      <c r="E782" s="403"/>
      <c r="F782" s="402"/>
      <c r="G782" s="404"/>
      <c r="H782" s="406"/>
      <c r="I782" s="405" t="s">
        <v>430</v>
      </c>
      <c r="J782" s="405">
        <v>2.0415000000000001</v>
      </c>
      <c r="K782" s="405">
        <v>-2.1718999999999999</v>
      </c>
      <c r="L782" s="405">
        <v>2.266</v>
      </c>
      <c r="M782" s="405">
        <v>-9.5042000000000009</v>
      </c>
      <c r="N782" s="407">
        <v>-10.531499999999999</v>
      </c>
      <c r="O782" s="405">
        <v>-6.5589000000000004</v>
      </c>
      <c r="P782" s="405">
        <v>-0.50380000000000003</v>
      </c>
      <c r="Q782" s="405">
        <v>8.1976999999999993</v>
      </c>
      <c r="R782" s="405">
        <v>10.532299999999999</v>
      </c>
      <c r="S782" s="405">
        <v>7.5145999999999997</v>
      </c>
      <c r="T782" s="405">
        <v>-10.852600000000001</v>
      </c>
      <c r="U782" s="405">
        <v>-10.9056</v>
      </c>
      <c r="V782" s="405">
        <v>-11.7362</v>
      </c>
      <c r="W782" s="405">
        <v>0.4582</v>
      </c>
      <c r="X782" s="405">
        <v>11.527799999999999</v>
      </c>
      <c r="Y782" s="406"/>
      <c r="Z782" s="403">
        <v>0</v>
      </c>
      <c r="AA782" s="403">
        <v>1</v>
      </c>
      <c r="AB782" s="403">
        <v>1</v>
      </c>
      <c r="AC782" s="403">
        <v>1</v>
      </c>
      <c r="AD782" s="403">
        <v>1</v>
      </c>
      <c r="AE782" s="403">
        <v>1</v>
      </c>
      <c r="AF782" s="403">
        <v>1</v>
      </c>
      <c r="AG782" s="403">
        <v>1</v>
      </c>
      <c r="AH782" s="403">
        <v>1</v>
      </c>
      <c r="AI782" s="403">
        <v>1</v>
      </c>
      <c r="AJ782" s="403">
        <v>1</v>
      </c>
      <c r="AK782" s="403">
        <v>1</v>
      </c>
      <c r="AL782" s="403">
        <v>1</v>
      </c>
      <c r="AM782" s="403">
        <v>1</v>
      </c>
      <c r="AN782" s="403">
        <v>1</v>
      </c>
      <c r="AO782" s="402"/>
      <c r="AP782" s="405">
        <v>8.34</v>
      </c>
      <c r="AQ782" s="405">
        <v>6.48</v>
      </c>
      <c r="AR782" s="405">
        <v>1.54</v>
      </c>
      <c r="AS782" s="405">
        <v>-6.06</v>
      </c>
      <c r="AT782" s="405">
        <v>-15.4</v>
      </c>
      <c r="AU782" s="408"/>
      <c r="AV782" s="403">
        <v>1</v>
      </c>
      <c r="AW782" s="403">
        <v>1</v>
      </c>
      <c r="AX782" s="403">
        <v>1</v>
      </c>
      <c r="AY782" s="403">
        <v>1</v>
      </c>
      <c r="AZ782" s="403">
        <v>1</v>
      </c>
      <c r="BA782" s="409"/>
      <c r="BB782" s="405"/>
      <c r="BC782" s="410"/>
      <c r="BD782" s="410"/>
      <c r="BE782" s="410"/>
      <c r="BF782" s="406"/>
      <c r="BG782" s="405"/>
      <c r="BH782" s="405"/>
      <c r="BI782" s="405"/>
      <c r="BJ782" s="405"/>
      <c r="BK782" s="402"/>
      <c r="BL782" s="401"/>
      <c r="BM782" s="401"/>
      <c r="BN782" s="401"/>
      <c r="BO782" s="401"/>
      <c r="BP782" s="401"/>
      <c r="BQ782" s="402"/>
      <c r="BR782" s="411"/>
    </row>
    <row r="783" spans="1:70" s="428" customFormat="1" x14ac:dyDescent="0.25">
      <c r="A783" s="886" t="s">
        <v>94</v>
      </c>
      <c r="B783" s="373"/>
      <c r="C783" s="719"/>
      <c r="D783" s="373"/>
      <c r="E783" s="346"/>
      <c r="F783" s="373"/>
      <c r="G783" s="347"/>
      <c r="H783" s="374"/>
      <c r="I783" s="348" t="s">
        <v>430</v>
      </c>
      <c r="J783" s="348">
        <v>2.0415000000000001</v>
      </c>
      <c r="K783" s="348">
        <v>-2.1718999999999999</v>
      </c>
      <c r="L783" s="348">
        <v>2.266</v>
      </c>
      <c r="M783" s="348">
        <v>-9.5042000000000009</v>
      </c>
      <c r="N783" s="350">
        <v>-10.531499999999999</v>
      </c>
      <c r="O783" s="348">
        <v>-6.5589000000000004</v>
      </c>
      <c r="P783" s="348">
        <v>-0.50380000000000003</v>
      </c>
      <c r="Q783" s="348">
        <v>8.1976999999999993</v>
      </c>
      <c r="R783" s="348">
        <v>10.532299999999999</v>
      </c>
      <c r="S783" s="348">
        <v>7.5145999999999997</v>
      </c>
      <c r="T783" s="348">
        <v>-10.852600000000001</v>
      </c>
      <c r="U783" s="348">
        <v>-10.9056</v>
      </c>
      <c r="V783" s="348">
        <v>-11.7362</v>
      </c>
      <c r="W783" s="348">
        <v>0.4582</v>
      </c>
      <c r="X783" s="348">
        <v>11.527799999999999</v>
      </c>
      <c r="Y783" s="374"/>
      <c r="Z783" s="346"/>
      <c r="AA783" s="346"/>
      <c r="AB783" s="346"/>
      <c r="AC783" s="346"/>
      <c r="AD783" s="346"/>
      <c r="AE783" s="346"/>
      <c r="AF783" s="346"/>
      <c r="AG783" s="346"/>
      <c r="AH783" s="346"/>
      <c r="AI783" s="346"/>
      <c r="AJ783" s="346"/>
      <c r="AK783" s="346"/>
      <c r="AL783" s="346"/>
      <c r="AM783" s="346"/>
      <c r="AN783" s="346"/>
      <c r="AO783" s="373"/>
      <c r="AP783" s="348">
        <v>8.34</v>
      </c>
      <c r="AQ783" s="348">
        <v>6.48</v>
      </c>
      <c r="AR783" s="348">
        <v>1.54</v>
      </c>
      <c r="AS783" s="348">
        <v>-6.06</v>
      </c>
      <c r="AT783" s="348">
        <v>-15.4</v>
      </c>
      <c r="AU783" s="351"/>
      <c r="AV783" s="346"/>
      <c r="AW783" s="346"/>
      <c r="AX783" s="346"/>
      <c r="AY783" s="346"/>
      <c r="AZ783" s="346"/>
      <c r="BA783" s="362"/>
      <c r="BB783" s="348"/>
      <c r="BC783" s="375"/>
      <c r="BD783" s="375"/>
      <c r="BE783" s="375"/>
      <c r="BF783" s="374"/>
      <c r="BG783" s="348"/>
      <c r="BH783" s="348"/>
      <c r="BI783" s="348"/>
      <c r="BJ783" s="348"/>
      <c r="BK783" s="373"/>
      <c r="BL783" s="372"/>
      <c r="BM783" s="372"/>
      <c r="BN783" s="372"/>
      <c r="BO783" s="372"/>
      <c r="BP783" s="372"/>
      <c r="BQ783" s="373"/>
      <c r="BR783" s="354"/>
    </row>
    <row r="784" spans="1:70" s="428" customFormat="1" x14ac:dyDescent="0.25">
      <c r="A784" s="886" t="s">
        <v>95</v>
      </c>
      <c r="B784" s="373"/>
      <c r="C784" s="719"/>
      <c r="D784" s="373"/>
      <c r="E784" s="346"/>
      <c r="F784" s="373"/>
      <c r="G784" s="347"/>
      <c r="H784" s="374"/>
      <c r="I784" s="348" t="s">
        <v>430</v>
      </c>
      <c r="J784" s="348">
        <v>2.0415000000000001</v>
      </c>
      <c r="K784" s="348">
        <v>-2.1718999999999999</v>
      </c>
      <c r="L784" s="348">
        <v>2.266</v>
      </c>
      <c r="M784" s="348">
        <v>-9.5042000000000009</v>
      </c>
      <c r="N784" s="350">
        <v>-10.531499999999999</v>
      </c>
      <c r="O784" s="348">
        <v>-6.5589000000000004</v>
      </c>
      <c r="P784" s="348">
        <v>-0.50380000000000003</v>
      </c>
      <c r="Q784" s="348">
        <v>8.1976999999999993</v>
      </c>
      <c r="R784" s="348">
        <v>10.532299999999999</v>
      </c>
      <c r="S784" s="348">
        <v>7.5145999999999997</v>
      </c>
      <c r="T784" s="348">
        <v>-10.852600000000001</v>
      </c>
      <c r="U784" s="348">
        <v>-10.9056</v>
      </c>
      <c r="V784" s="348">
        <v>-11.7362</v>
      </c>
      <c r="W784" s="348">
        <v>0.4582</v>
      </c>
      <c r="X784" s="348">
        <v>11.527799999999999</v>
      </c>
      <c r="Y784" s="374"/>
      <c r="Z784" s="346"/>
      <c r="AA784" s="346"/>
      <c r="AB784" s="346"/>
      <c r="AC784" s="346"/>
      <c r="AD784" s="346"/>
      <c r="AE784" s="346"/>
      <c r="AF784" s="346"/>
      <c r="AG784" s="346"/>
      <c r="AH784" s="346"/>
      <c r="AI784" s="346"/>
      <c r="AJ784" s="346"/>
      <c r="AK784" s="346"/>
      <c r="AL784" s="346"/>
      <c r="AM784" s="346"/>
      <c r="AN784" s="346"/>
      <c r="AO784" s="373"/>
      <c r="AP784" s="348">
        <v>8.34</v>
      </c>
      <c r="AQ784" s="348">
        <v>6.48</v>
      </c>
      <c r="AR784" s="348">
        <v>1.54</v>
      </c>
      <c r="AS784" s="348">
        <v>-6.06</v>
      </c>
      <c r="AT784" s="348">
        <v>-15.4</v>
      </c>
      <c r="AU784" s="351"/>
      <c r="AV784" s="346"/>
      <c r="AW784" s="346"/>
      <c r="AX784" s="346"/>
      <c r="AY784" s="346"/>
      <c r="AZ784" s="346"/>
      <c r="BA784" s="362"/>
      <c r="BB784" s="348"/>
      <c r="BC784" s="375"/>
      <c r="BD784" s="375"/>
      <c r="BE784" s="375"/>
      <c r="BF784" s="374"/>
      <c r="BG784" s="348"/>
      <c r="BH784" s="348"/>
      <c r="BI784" s="348"/>
      <c r="BJ784" s="348"/>
      <c r="BK784" s="373"/>
      <c r="BL784" s="372"/>
      <c r="BM784" s="372"/>
      <c r="BN784" s="372"/>
      <c r="BO784" s="372"/>
      <c r="BP784" s="372"/>
      <c r="BQ784" s="373"/>
      <c r="BR784" s="354"/>
    </row>
    <row r="785" spans="1:70" s="428" customFormat="1" x14ac:dyDescent="0.25">
      <c r="A785" s="887" t="s">
        <v>96</v>
      </c>
      <c r="B785" s="413"/>
      <c r="C785" s="725"/>
      <c r="D785" s="413"/>
      <c r="E785" s="414"/>
      <c r="F785" s="413"/>
      <c r="G785" s="415"/>
      <c r="H785" s="417"/>
      <c r="I785" s="416" t="s">
        <v>430</v>
      </c>
      <c r="J785" s="416">
        <v>2.0415000000000001</v>
      </c>
      <c r="K785" s="416">
        <v>-2.1718999999999999</v>
      </c>
      <c r="L785" s="416">
        <v>2.266</v>
      </c>
      <c r="M785" s="416">
        <v>-9.5042000000000009</v>
      </c>
      <c r="N785" s="418">
        <v>-10.531499999999999</v>
      </c>
      <c r="O785" s="416">
        <v>-6.5589000000000004</v>
      </c>
      <c r="P785" s="416">
        <v>-0.50380000000000003</v>
      </c>
      <c r="Q785" s="416">
        <v>8.1976999999999993</v>
      </c>
      <c r="R785" s="416">
        <v>10.532299999999999</v>
      </c>
      <c r="S785" s="416">
        <v>7.5145999999999997</v>
      </c>
      <c r="T785" s="416">
        <v>-10.852600000000001</v>
      </c>
      <c r="U785" s="416">
        <v>-10.9056</v>
      </c>
      <c r="V785" s="416">
        <v>-11.7362</v>
      </c>
      <c r="W785" s="416">
        <v>0.4582</v>
      </c>
      <c r="X785" s="416">
        <v>11.527799999999999</v>
      </c>
      <c r="Y785" s="417"/>
      <c r="Z785" s="414"/>
      <c r="AA785" s="414"/>
      <c r="AB785" s="414"/>
      <c r="AC785" s="414"/>
      <c r="AD785" s="414"/>
      <c r="AE785" s="414"/>
      <c r="AF785" s="414"/>
      <c r="AG785" s="414"/>
      <c r="AH785" s="414"/>
      <c r="AI785" s="414"/>
      <c r="AJ785" s="414"/>
      <c r="AK785" s="414"/>
      <c r="AL785" s="414"/>
      <c r="AM785" s="414"/>
      <c r="AN785" s="414"/>
      <c r="AO785" s="413"/>
      <c r="AP785" s="416">
        <v>8.34</v>
      </c>
      <c r="AQ785" s="416">
        <v>6.48</v>
      </c>
      <c r="AR785" s="416">
        <v>1.54</v>
      </c>
      <c r="AS785" s="416">
        <v>-6.06</v>
      </c>
      <c r="AT785" s="416">
        <v>-15.4</v>
      </c>
      <c r="AU785" s="419"/>
      <c r="AV785" s="414"/>
      <c r="AW785" s="414"/>
      <c r="AX785" s="414"/>
      <c r="AY785" s="414"/>
      <c r="AZ785" s="414"/>
      <c r="BA785" s="420"/>
      <c r="BB785" s="416"/>
      <c r="BC785" s="421"/>
      <c r="BD785" s="421"/>
      <c r="BE785" s="421"/>
      <c r="BF785" s="417"/>
      <c r="BG785" s="416"/>
      <c r="BH785" s="416"/>
      <c r="BI785" s="416"/>
      <c r="BJ785" s="416"/>
      <c r="BK785" s="413"/>
      <c r="BL785" s="412"/>
      <c r="BM785" s="412"/>
      <c r="BN785" s="412"/>
      <c r="BO785" s="412"/>
      <c r="BP785" s="412"/>
      <c r="BQ785" s="413"/>
      <c r="BR785" s="422"/>
    </row>
    <row r="786" spans="1:70" s="428" customFormat="1" ht="14.5" customHeight="1" x14ac:dyDescent="0.35">
      <c r="A786" s="874" t="s">
        <v>4124</v>
      </c>
      <c r="B786" s="862"/>
      <c r="C786" s="863"/>
      <c r="D786" s="862"/>
      <c r="E786" s="864"/>
      <c r="F786" s="862"/>
      <c r="G786" s="865"/>
      <c r="H786" s="867"/>
      <c r="I786" s="866"/>
      <c r="J786" s="866"/>
      <c r="K786" s="866"/>
      <c r="L786" s="866"/>
      <c r="M786" s="866"/>
      <c r="N786" s="868"/>
      <c r="O786" s="866"/>
      <c r="P786" s="866"/>
      <c r="Q786" s="866"/>
      <c r="R786" s="866"/>
      <c r="S786" s="866"/>
      <c r="T786" s="866"/>
      <c r="U786" s="866"/>
      <c r="V786" s="866"/>
      <c r="W786" s="866"/>
      <c r="X786" s="866"/>
      <c r="Y786" s="867"/>
      <c r="Z786" s="864"/>
      <c r="AA786" s="864"/>
      <c r="AB786" s="864"/>
      <c r="AC786" s="864"/>
      <c r="AD786" s="864"/>
      <c r="AE786" s="864"/>
      <c r="AF786" s="864"/>
      <c r="AG786" s="864"/>
      <c r="AH786" s="864"/>
      <c r="AI786" s="864"/>
      <c r="AJ786" s="864"/>
      <c r="AK786" s="864"/>
      <c r="AL786" s="864"/>
      <c r="AM786" s="864"/>
      <c r="AN786" s="864"/>
      <c r="AO786" s="862"/>
      <c r="AP786" s="866"/>
      <c r="AQ786" s="866"/>
      <c r="AR786" s="866"/>
      <c r="AS786" s="866"/>
      <c r="AT786" s="866"/>
      <c r="AU786" s="869"/>
      <c r="AV786" s="864"/>
      <c r="AW786" s="864"/>
      <c r="AX786" s="864"/>
      <c r="AY786" s="864"/>
      <c r="AZ786" s="864"/>
      <c r="BA786" s="870"/>
      <c r="BB786" s="866"/>
      <c r="BC786" s="871"/>
      <c r="BD786" s="871"/>
      <c r="BE786" s="871"/>
      <c r="BF786" s="867"/>
      <c r="BG786" s="866"/>
      <c r="BH786" s="866"/>
      <c r="BI786" s="866"/>
      <c r="BJ786" s="866"/>
      <c r="BK786" s="862"/>
      <c r="BL786" s="872"/>
      <c r="BM786" s="872"/>
      <c r="BN786" s="872"/>
      <c r="BO786" s="872"/>
      <c r="BP786" s="872"/>
      <c r="BQ786" s="862"/>
      <c r="BR786" s="873"/>
    </row>
    <row r="787" spans="1:70" s="428" customFormat="1" ht="11" x14ac:dyDescent="0.3">
      <c r="A787" s="841" t="s">
        <v>4125</v>
      </c>
      <c r="B787" s="842"/>
      <c r="C787" s="843">
        <v>43769</v>
      </c>
      <c r="D787" s="842"/>
      <c r="E787" s="844">
        <v>3767.24</v>
      </c>
      <c r="F787" s="842"/>
      <c r="G787" s="845">
        <v>37.277000000000001</v>
      </c>
      <c r="H787" s="847"/>
      <c r="I787" s="846" t="s">
        <v>430</v>
      </c>
      <c r="J787" s="846">
        <v>3.6825999999999999</v>
      </c>
      <c r="K787" s="846">
        <v>3.7374000000000001</v>
      </c>
      <c r="L787" s="846">
        <v>12.493600000000001</v>
      </c>
      <c r="M787" s="846">
        <v>7.0716999999999999</v>
      </c>
      <c r="N787" s="848">
        <v>12.0215</v>
      </c>
      <c r="O787" s="846">
        <v>9.3086000000000002</v>
      </c>
      <c r="P787" s="846">
        <v>20.904199999999999</v>
      </c>
      <c r="Q787" s="846">
        <v>17.0061</v>
      </c>
      <c r="R787" s="846" t="s">
        <v>430</v>
      </c>
      <c r="S787" s="846">
        <v>18.4864</v>
      </c>
      <c r="T787" s="846">
        <v>5.6185</v>
      </c>
      <c r="U787" s="846">
        <v>6.3963000000000001</v>
      </c>
      <c r="V787" s="846">
        <v>8.1966999999999999</v>
      </c>
      <c r="W787" s="846">
        <v>1.5610999999999999</v>
      </c>
      <c r="X787" s="846">
        <v>21.9419</v>
      </c>
      <c r="Y787" s="847"/>
      <c r="Z787" s="844" t="s">
        <v>430</v>
      </c>
      <c r="AA787" s="844">
        <v>1</v>
      </c>
      <c r="AB787" s="844">
        <v>1</v>
      </c>
      <c r="AC787" s="844">
        <v>1</v>
      </c>
      <c r="AD787" s="844">
        <v>1</v>
      </c>
      <c r="AE787" s="844">
        <v>1</v>
      </c>
      <c r="AF787" s="844">
        <v>1</v>
      </c>
      <c r="AG787" s="844">
        <v>1</v>
      </c>
      <c r="AH787" s="844">
        <v>1</v>
      </c>
      <c r="AI787" s="844" t="s">
        <v>430</v>
      </c>
      <c r="AJ787" s="844">
        <v>1</v>
      </c>
      <c r="AK787" s="844">
        <v>1</v>
      </c>
      <c r="AL787" s="844">
        <v>1</v>
      </c>
      <c r="AM787" s="844">
        <v>1</v>
      </c>
      <c r="AN787" s="844">
        <v>1</v>
      </c>
      <c r="AO787" s="842"/>
      <c r="AP787" s="846" t="s">
        <v>430</v>
      </c>
      <c r="AQ787" s="846" t="s">
        <v>430</v>
      </c>
      <c r="AR787" s="846">
        <v>18.239999999999998</v>
      </c>
      <c r="AS787" s="846">
        <v>15.53</v>
      </c>
      <c r="AT787" s="846">
        <v>13.84</v>
      </c>
      <c r="AU787" s="849"/>
      <c r="AV787" s="844" t="s">
        <v>430</v>
      </c>
      <c r="AW787" s="844" t="s">
        <v>430</v>
      </c>
      <c r="AX787" s="844">
        <v>1</v>
      </c>
      <c r="AY787" s="844">
        <v>1</v>
      </c>
      <c r="AZ787" s="844">
        <v>1</v>
      </c>
      <c r="BA787" s="851"/>
      <c r="BB787" s="846">
        <v>13.290081245069</v>
      </c>
      <c r="BC787" s="852">
        <v>0.926493446877101</v>
      </c>
      <c r="BD787" s="852">
        <v>0.103174721590403</v>
      </c>
      <c r="BE787" s="852">
        <v>0.75278006392527697</v>
      </c>
      <c r="BF787" s="847"/>
      <c r="BG787" s="846">
        <v>28.402999999999999</v>
      </c>
      <c r="BH787" s="846">
        <v>25.718800000000002</v>
      </c>
      <c r="BI787" s="846">
        <v>22.1343</v>
      </c>
      <c r="BJ787" s="846">
        <v>23.7439</v>
      </c>
      <c r="BK787" s="842"/>
      <c r="BL787" s="855" t="s">
        <v>3844</v>
      </c>
      <c r="BM787" s="855" t="s">
        <v>3845</v>
      </c>
      <c r="BN787" s="855" t="s">
        <v>3846</v>
      </c>
      <c r="BO787" s="855" t="s">
        <v>1366</v>
      </c>
      <c r="BP787" s="855" t="s">
        <v>3847</v>
      </c>
      <c r="BQ787" s="842"/>
      <c r="BR787" s="856" t="s">
        <v>602</v>
      </c>
    </row>
    <row r="788" spans="1:70" s="428" customFormat="1" x14ac:dyDescent="0.25">
      <c r="A788" s="885" t="s">
        <v>93</v>
      </c>
      <c r="B788" s="402"/>
      <c r="C788" s="724"/>
      <c r="D788" s="402"/>
      <c r="E788" s="403"/>
      <c r="F788" s="402"/>
      <c r="G788" s="404"/>
      <c r="H788" s="406"/>
      <c r="I788" s="405" t="s">
        <v>430</v>
      </c>
      <c r="J788" s="405">
        <v>3.6825999999999999</v>
      </c>
      <c r="K788" s="405">
        <v>3.7374000000000001</v>
      </c>
      <c r="L788" s="405">
        <v>12.493600000000001</v>
      </c>
      <c r="M788" s="405">
        <v>7.0716999999999999</v>
      </c>
      <c r="N788" s="407">
        <v>12.0215</v>
      </c>
      <c r="O788" s="405">
        <v>9.3086000000000002</v>
      </c>
      <c r="P788" s="405">
        <v>20.904199999999999</v>
      </c>
      <c r="Q788" s="405">
        <v>17.0061</v>
      </c>
      <c r="R788" s="405" t="s">
        <v>430</v>
      </c>
      <c r="S788" s="405">
        <v>18.4864</v>
      </c>
      <c r="T788" s="405">
        <v>5.6185</v>
      </c>
      <c r="U788" s="405">
        <v>6.3963000000000001</v>
      </c>
      <c r="V788" s="405">
        <v>8.1966999999999999</v>
      </c>
      <c r="W788" s="405">
        <v>1.5610999999999999</v>
      </c>
      <c r="X788" s="405">
        <v>21.9419</v>
      </c>
      <c r="Y788" s="406"/>
      <c r="Z788" s="403">
        <v>0</v>
      </c>
      <c r="AA788" s="403">
        <v>1</v>
      </c>
      <c r="AB788" s="403">
        <v>1</v>
      </c>
      <c r="AC788" s="403">
        <v>1</v>
      </c>
      <c r="AD788" s="403">
        <v>1</v>
      </c>
      <c r="AE788" s="403">
        <v>1</v>
      </c>
      <c r="AF788" s="403">
        <v>1</v>
      </c>
      <c r="AG788" s="403">
        <v>1</v>
      </c>
      <c r="AH788" s="403">
        <v>1</v>
      </c>
      <c r="AI788" s="403">
        <v>0</v>
      </c>
      <c r="AJ788" s="403">
        <v>1</v>
      </c>
      <c r="AK788" s="403">
        <v>1</v>
      </c>
      <c r="AL788" s="403">
        <v>1</v>
      </c>
      <c r="AM788" s="403">
        <v>1</v>
      </c>
      <c r="AN788" s="403">
        <v>1</v>
      </c>
      <c r="AO788" s="402"/>
      <c r="AP788" s="405" t="s">
        <v>430</v>
      </c>
      <c r="AQ788" s="405" t="s">
        <v>430</v>
      </c>
      <c r="AR788" s="405">
        <v>18.239999999999998</v>
      </c>
      <c r="AS788" s="405">
        <v>15.53</v>
      </c>
      <c r="AT788" s="405">
        <v>13.84</v>
      </c>
      <c r="AU788" s="408"/>
      <c r="AV788" s="403">
        <v>0</v>
      </c>
      <c r="AW788" s="403">
        <v>0</v>
      </c>
      <c r="AX788" s="403">
        <v>1</v>
      </c>
      <c r="AY788" s="403">
        <v>1</v>
      </c>
      <c r="AZ788" s="403">
        <v>1</v>
      </c>
      <c r="BA788" s="409"/>
      <c r="BB788" s="405"/>
      <c r="BC788" s="410"/>
      <c r="BD788" s="410"/>
      <c r="BE788" s="410"/>
      <c r="BF788" s="406"/>
      <c r="BG788" s="405"/>
      <c r="BH788" s="405"/>
      <c r="BI788" s="405"/>
      <c r="BJ788" s="405"/>
      <c r="BK788" s="402"/>
      <c r="BL788" s="401"/>
      <c r="BM788" s="401"/>
      <c r="BN788" s="401"/>
      <c r="BO788" s="401"/>
      <c r="BP788" s="401"/>
      <c r="BQ788" s="402"/>
      <c r="BR788" s="411"/>
    </row>
    <row r="789" spans="1:70" s="428" customFormat="1" x14ac:dyDescent="0.25">
      <c r="A789" s="886" t="s">
        <v>94</v>
      </c>
      <c r="B789" s="373"/>
      <c r="C789" s="719"/>
      <c r="D789" s="373"/>
      <c r="E789" s="346"/>
      <c r="F789" s="373"/>
      <c r="G789" s="347"/>
      <c r="H789" s="374"/>
      <c r="I789" s="348" t="s">
        <v>430</v>
      </c>
      <c r="J789" s="348">
        <v>3.6825999999999999</v>
      </c>
      <c r="K789" s="348">
        <v>3.7374000000000001</v>
      </c>
      <c r="L789" s="348">
        <v>12.493600000000001</v>
      </c>
      <c r="M789" s="348">
        <v>7.0716999999999999</v>
      </c>
      <c r="N789" s="350">
        <v>12.0215</v>
      </c>
      <c r="O789" s="348">
        <v>9.3086000000000002</v>
      </c>
      <c r="P789" s="348">
        <v>20.904199999999999</v>
      </c>
      <c r="Q789" s="348">
        <v>17.0061</v>
      </c>
      <c r="R789" s="348" t="s">
        <v>430</v>
      </c>
      <c r="S789" s="348">
        <v>18.4864</v>
      </c>
      <c r="T789" s="348">
        <v>5.6185</v>
      </c>
      <c r="U789" s="348">
        <v>6.3963000000000001</v>
      </c>
      <c r="V789" s="348">
        <v>8.1966999999999999</v>
      </c>
      <c r="W789" s="348">
        <v>1.5610999999999999</v>
      </c>
      <c r="X789" s="348">
        <v>21.9419</v>
      </c>
      <c r="Y789" s="374"/>
      <c r="Z789" s="346"/>
      <c r="AA789" s="346"/>
      <c r="AB789" s="346"/>
      <c r="AC789" s="346"/>
      <c r="AD789" s="346"/>
      <c r="AE789" s="346"/>
      <c r="AF789" s="346"/>
      <c r="AG789" s="346"/>
      <c r="AH789" s="346"/>
      <c r="AI789" s="346"/>
      <c r="AJ789" s="346"/>
      <c r="AK789" s="346"/>
      <c r="AL789" s="346"/>
      <c r="AM789" s="346"/>
      <c r="AN789" s="346"/>
      <c r="AO789" s="373"/>
      <c r="AP789" s="348" t="s">
        <v>430</v>
      </c>
      <c r="AQ789" s="348" t="s">
        <v>430</v>
      </c>
      <c r="AR789" s="348">
        <v>18.239999999999998</v>
      </c>
      <c r="AS789" s="348">
        <v>15.53</v>
      </c>
      <c r="AT789" s="348">
        <v>13.84</v>
      </c>
      <c r="AU789" s="351"/>
      <c r="AV789" s="346"/>
      <c r="AW789" s="346"/>
      <c r="AX789" s="346"/>
      <c r="AY789" s="346"/>
      <c r="AZ789" s="346"/>
      <c r="BA789" s="362"/>
      <c r="BB789" s="348"/>
      <c r="BC789" s="375"/>
      <c r="BD789" s="375"/>
      <c r="BE789" s="375"/>
      <c r="BF789" s="374"/>
      <c r="BG789" s="348"/>
      <c r="BH789" s="348"/>
      <c r="BI789" s="348"/>
      <c r="BJ789" s="348"/>
      <c r="BK789" s="373"/>
      <c r="BL789" s="372"/>
      <c r="BM789" s="372"/>
      <c r="BN789" s="372"/>
      <c r="BO789" s="372"/>
      <c r="BP789" s="372"/>
      <c r="BQ789" s="373"/>
      <c r="BR789" s="354"/>
    </row>
    <row r="790" spans="1:70" s="428" customFormat="1" x14ac:dyDescent="0.25">
      <c r="A790" s="886" t="s">
        <v>95</v>
      </c>
      <c r="B790" s="373"/>
      <c r="C790" s="719"/>
      <c r="D790" s="373"/>
      <c r="E790" s="346"/>
      <c r="F790" s="373"/>
      <c r="G790" s="347"/>
      <c r="H790" s="374"/>
      <c r="I790" s="348" t="s">
        <v>430</v>
      </c>
      <c r="J790" s="348">
        <v>3.6825999999999999</v>
      </c>
      <c r="K790" s="348">
        <v>3.7374000000000001</v>
      </c>
      <c r="L790" s="348">
        <v>12.493600000000001</v>
      </c>
      <c r="M790" s="348">
        <v>7.0716999999999999</v>
      </c>
      <c r="N790" s="350">
        <v>12.0215</v>
      </c>
      <c r="O790" s="348">
        <v>9.3086000000000002</v>
      </c>
      <c r="P790" s="348">
        <v>20.904199999999999</v>
      </c>
      <c r="Q790" s="348">
        <v>17.0061</v>
      </c>
      <c r="R790" s="348" t="s">
        <v>430</v>
      </c>
      <c r="S790" s="348">
        <v>18.4864</v>
      </c>
      <c r="T790" s="348">
        <v>5.6185</v>
      </c>
      <c r="U790" s="348">
        <v>6.3963000000000001</v>
      </c>
      <c r="V790" s="348">
        <v>8.1966999999999999</v>
      </c>
      <c r="W790" s="348">
        <v>1.5610999999999999</v>
      </c>
      <c r="X790" s="348">
        <v>21.9419</v>
      </c>
      <c r="Y790" s="374"/>
      <c r="Z790" s="346"/>
      <c r="AA790" s="346"/>
      <c r="AB790" s="346"/>
      <c r="AC790" s="346"/>
      <c r="AD790" s="346"/>
      <c r="AE790" s="346"/>
      <c r="AF790" s="346"/>
      <c r="AG790" s="346"/>
      <c r="AH790" s="346"/>
      <c r="AI790" s="346"/>
      <c r="AJ790" s="346"/>
      <c r="AK790" s="346"/>
      <c r="AL790" s="346"/>
      <c r="AM790" s="346"/>
      <c r="AN790" s="346"/>
      <c r="AO790" s="373"/>
      <c r="AP790" s="348" t="s">
        <v>430</v>
      </c>
      <c r="AQ790" s="348" t="s">
        <v>430</v>
      </c>
      <c r="AR790" s="348">
        <v>18.239999999999998</v>
      </c>
      <c r="AS790" s="348">
        <v>15.53</v>
      </c>
      <c r="AT790" s="348">
        <v>13.84</v>
      </c>
      <c r="AU790" s="351"/>
      <c r="AV790" s="346"/>
      <c r="AW790" s="346"/>
      <c r="AX790" s="346"/>
      <c r="AY790" s="346"/>
      <c r="AZ790" s="346"/>
      <c r="BA790" s="362"/>
      <c r="BB790" s="348"/>
      <c r="BC790" s="375"/>
      <c r="BD790" s="375"/>
      <c r="BE790" s="375"/>
      <c r="BF790" s="374"/>
      <c r="BG790" s="348"/>
      <c r="BH790" s="348"/>
      <c r="BI790" s="348"/>
      <c r="BJ790" s="348"/>
      <c r="BK790" s="373"/>
      <c r="BL790" s="372"/>
      <c r="BM790" s="372"/>
      <c r="BN790" s="372"/>
      <c r="BO790" s="372"/>
      <c r="BP790" s="372"/>
      <c r="BQ790" s="373"/>
      <c r="BR790" s="354"/>
    </row>
    <row r="791" spans="1:70" s="428" customFormat="1" x14ac:dyDescent="0.25">
      <c r="A791" s="887" t="s">
        <v>96</v>
      </c>
      <c r="B791" s="413"/>
      <c r="C791" s="725"/>
      <c r="D791" s="413"/>
      <c r="E791" s="414"/>
      <c r="F791" s="413"/>
      <c r="G791" s="415"/>
      <c r="H791" s="417"/>
      <c r="I791" s="416" t="s">
        <v>430</v>
      </c>
      <c r="J791" s="416">
        <v>3.6825999999999999</v>
      </c>
      <c r="K791" s="416">
        <v>3.7374000000000001</v>
      </c>
      <c r="L791" s="416">
        <v>12.493600000000001</v>
      </c>
      <c r="M791" s="416">
        <v>7.0716999999999999</v>
      </c>
      <c r="N791" s="418">
        <v>12.0215</v>
      </c>
      <c r="O791" s="416">
        <v>9.3086000000000002</v>
      </c>
      <c r="P791" s="416">
        <v>20.904199999999999</v>
      </c>
      <c r="Q791" s="416">
        <v>17.0061</v>
      </c>
      <c r="R791" s="416" t="s">
        <v>430</v>
      </c>
      <c r="S791" s="416">
        <v>18.4864</v>
      </c>
      <c r="T791" s="416">
        <v>5.6185</v>
      </c>
      <c r="U791" s="416">
        <v>6.3963000000000001</v>
      </c>
      <c r="V791" s="416">
        <v>8.1966999999999999</v>
      </c>
      <c r="W791" s="416">
        <v>1.5610999999999999</v>
      </c>
      <c r="X791" s="416">
        <v>21.9419</v>
      </c>
      <c r="Y791" s="417"/>
      <c r="Z791" s="414"/>
      <c r="AA791" s="414"/>
      <c r="AB791" s="414"/>
      <c r="AC791" s="414"/>
      <c r="AD791" s="414"/>
      <c r="AE791" s="414"/>
      <c r="AF791" s="414"/>
      <c r="AG791" s="414"/>
      <c r="AH791" s="414"/>
      <c r="AI791" s="414"/>
      <c r="AJ791" s="414"/>
      <c r="AK791" s="414"/>
      <c r="AL791" s="414"/>
      <c r="AM791" s="414"/>
      <c r="AN791" s="414"/>
      <c r="AO791" s="413"/>
      <c r="AP791" s="416" t="s">
        <v>430</v>
      </c>
      <c r="AQ791" s="416" t="s">
        <v>430</v>
      </c>
      <c r="AR791" s="416">
        <v>18.239999999999998</v>
      </c>
      <c r="AS791" s="416">
        <v>15.53</v>
      </c>
      <c r="AT791" s="416">
        <v>13.84</v>
      </c>
      <c r="AU791" s="419"/>
      <c r="AV791" s="414"/>
      <c r="AW791" s="414"/>
      <c r="AX791" s="414"/>
      <c r="AY791" s="414"/>
      <c r="AZ791" s="414"/>
      <c r="BA791" s="420"/>
      <c r="BB791" s="416"/>
      <c r="BC791" s="421"/>
      <c r="BD791" s="421"/>
      <c r="BE791" s="421"/>
      <c r="BF791" s="417"/>
      <c r="BG791" s="416"/>
      <c r="BH791" s="416"/>
      <c r="BI791" s="416"/>
      <c r="BJ791" s="416"/>
      <c r="BK791" s="413"/>
      <c r="BL791" s="412"/>
      <c r="BM791" s="412"/>
      <c r="BN791" s="412"/>
      <c r="BO791" s="412"/>
      <c r="BP791" s="412"/>
      <c r="BQ791" s="413"/>
      <c r="BR791" s="422"/>
    </row>
    <row r="792" spans="1:70" s="428" customFormat="1" ht="14.5" customHeight="1" x14ac:dyDescent="0.35">
      <c r="A792" s="874" t="s">
        <v>4126</v>
      </c>
      <c r="B792" s="862"/>
      <c r="C792" s="863"/>
      <c r="D792" s="862"/>
      <c r="E792" s="864"/>
      <c r="F792" s="862"/>
      <c r="G792" s="865"/>
      <c r="H792" s="867"/>
      <c r="I792" s="866"/>
      <c r="J792" s="866"/>
      <c r="K792" s="866"/>
      <c r="L792" s="866"/>
      <c r="M792" s="866"/>
      <c r="N792" s="868"/>
      <c r="O792" s="866"/>
      <c r="P792" s="866"/>
      <c r="Q792" s="866"/>
      <c r="R792" s="866"/>
      <c r="S792" s="866"/>
      <c r="T792" s="866"/>
      <c r="U792" s="866"/>
      <c r="V792" s="866"/>
      <c r="W792" s="866"/>
      <c r="X792" s="866"/>
      <c r="Y792" s="867"/>
      <c r="Z792" s="864"/>
      <c r="AA792" s="864"/>
      <c r="AB792" s="864"/>
      <c r="AC792" s="864"/>
      <c r="AD792" s="864"/>
      <c r="AE792" s="864"/>
      <c r="AF792" s="864"/>
      <c r="AG792" s="864"/>
      <c r="AH792" s="864"/>
      <c r="AI792" s="864"/>
      <c r="AJ792" s="864"/>
      <c r="AK792" s="864"/>
      <c r="AL792" s="864"/>
      <c r="AM792" s="864"/>
      <c r="AN792" s="864"/>
      <c r="AO792" s="862"/>
      <c r="AP792" s="866"/>
      <c r="AQ792" s="866"/>
      <c r="AR792" s="866"/>
      <c r="AS792" s="866"/>
      <c r="AT792" s="866"/>
      <c r="AU792" s="869"/>
      <c r="AV792" s="864"/>
      <c r="AW792" s="864"/>
      <c r="AX792" s="864"/>
      <c r="AY792" s="864"/>
      <c r="AZ792" s="864"/>
      <c r="BA792" s="870"/>
      <c r="BB792" s="866"/>
      <c r="BC792" s="871"/>
      <c r="BD792" s="871"/>
      <c r="BE792" s="871"/>
      <c r="BF792" s="867"/>
      <c r="BG792" s="866"/>
      <c r="BH792" s="866"/>
      <c r="BI792" s="866"/>
      <c r="BJ792" s="866"/>
      <c r="BK792" s="862"/>
      <c r="BL792" s="872"/>
      <c r="BM792" s="872"/>
      <c r="BN792" s="872"/>
      <c r="BO792" s="872"/>
      <c r="BP792" s="872"/>
      <c r="BQ792" s="862"/>
      <c r="BR792" s="873"/>
    </row>
    <row r="793" spans="1:70" s="428" customFormat="1" x14ac:dyDescent="0.25">
      <c r="A793" s="345" t="s">
        <v>4127</v>
      </c>
      <c r="B793" s="373"/>
      <c r="C793" s="719">
        <v>45448</v>
      </c>
      <c r="D793" s="373"/>
      <c r="E793" s="346">
        <v>5296.13</v>
      </c>
      <c r="F793" s="373"/>
      <c r="G793" s="347">
        <v>12.154199999999999</v>
      </c>
      <c r="H793" s="374"/>
      <c r="I793" s="348">
        <v>0.27889999999999998</v>
      </c>
      <c r="J793" s="348">
        <v>4.2759999999999998</v>
      </c>
      <c r="K793" s="348">
        <v>6.4934000000000003</v>
      </c>
      <c r="L793" s="348">
        <v>10.0784</v>
      </c>
      <c r="M793" s="348">
        <v>8.5158000000000005</v>
      </c>
      <c r="N793" s="350">
        <v>27.1386</v>
      </c>
      <c r="O793" s="348">
        <v>7.4511000000000003</v>
      </c>
      <c r="P793" s="348" t="s">
        <v>430</v>
      </c>
      <c r="Q793" s="348" t="s">
        <v>430</v>
      </c>
      <c r="R793" s="348" t="s">
        <v>430</v>
      </c>
      <c r="S793" s="348">
        <v>16.561299999999999</v>
      </c>
      <c r="T793" s="348">
        <v>5.2912999999999997</v>
      </c>
      <c r="U793" s="348">
        <v>13.2119</v>
      </c>
      <c r="V793" s="348">
        <v>23.416699999999999</v>
      </c>
      <c r="W793" s="348">
        <v>2.665</v>
      </c>
      <c r="X793" s="348">
        <v>10.0581</v>
      </c>
      <c r="Y793" s="374"/>
      <c r="Z793" s="346">
        <v>1</v>
      </c>
      <c r="AA793" s="346">
        <v>1</v>
      </c>
      <c r="AB793" s="346">
        <v>1</v>
      </c>
      <c r="AC793" s="346">
        <v>1</v>
      </c>
      <c r="AD793" s="346">
        <v>1</v>
      </c>
      <c r="AE793" s="346">
        <v>1</v>
      </c>
      <c r="AF793" s="346">
        <v>1</v>
      </c>
      <c r="AG793" s="346" t="s">
        <v>430</v>
      </c>
      <c r="AH793" s="346" t="s">
        <v>430</v>
      </c>
      <c r="AI793" s="346" t="s">
        <v>430</v>
      </c>
      <c r="AJ793" s="346">
        <v>1</v>
      </c>
      <c r="AK793" s="346">
        <v>1</v>
      </c>
      <c r="AL793" s="346">
        <v>1</v>
      </c>
      <c r="AM793" s="346">
        <v>1</v>
      </c>
      <c r="AN793" s="346">
        <v>1</v>
      </c>
      <c r="AO793" s="373"/>
      <c r="AP793" s="348" t="s">
        <v>430</v>
      </c>
      <c r="AQ793" s="348" t="s">
        <v>430</v>
      </c>
      <c r="AR793" s="348" t="s">
        <v>430</v>
      </c>
      <c r="AS793" s="348" t="s">
        <v>430</v>
      </c>
      <c r="AT793" s="348">
        <v>21.24</v>
      </c>
      <c r="AU793" s="351"/>
      <c r="AV793" s="346" t="s">
        <v>430</v>
      </c>
      <c r="AW793" s="346" t="s">
        <v>430</v>
      </c>
      <c r="AX793" s="346" t="s">
        <v>430</v>
      </c>
      <c r="AY793" s="346" t="s">
        <v>430</v>
      </c>
      <c r="AZ793" s="346">
        <v>1</v>
      </c>
      <c r="BA793" s="362"/>
      <c r="BB793" s="348">
        <v>16.037343860647098</v>
      </c>
      <c r="BC793" s="375">
        <v>0.91190375813194502</v>
      </c>
      <c r="BD793" s="375">
        <v>1.5431708503870699E-2</v>
      </c>
      <c r="BE793" s="375">
        <v>0.34571575475018401</v>
      </c>
      <c r="BF793" s="374"/>
      <c r="BG793" s="348">
        <v>43.141300000000001</v>
      </c>
      <c r="BH793" s="348">
        <v>11.9147</v>
      </c>
      <c r="BI793" s="348">
        <v>39.743000000000002</v>
      </c>
      <c r="BJ793" s="348">
        <v>5.2009999999999996</v>
      </c>
      <c r="BK793" s="373"/>
      <c r="BL793" s="372" t="s">
        <v>3850</v>
      </c>
      <c r="BM793" s="372" t="s">
        <v>3851</v>
      </c>
      <c r="BN793" s="372" t="s">
        <v>3852</v>
      </c>
      <c r="BO793" s="372" t="s">
        <v>3853</v>
      </c>
      <c r="BP793" s="372" t="s">
        <v>3854</v>
      </c>
      <c r="BQ793" s="373"/>
      <c r="BR793" s="354" t="s">
        <v>463</v>
      </c>
    </row>
    <row r="794" spans="1:70" s="428" customFormat="1" x14ac:dyDescent="0.25">
      <c r="A794" s="885" t="s">
        <v>93</v>
      </c>
      <c r="B794" s="402"/>
      <c r="C794" s="724"/>
      <c r="D794" s="402"/>
      <c r="E794" s="403"/>
      <c r="F794" s="402"/>
      <c r="G794" s="404"/>
      <c r="H794" s="406"/>
      <c r="I794" s="405">
        <v>0.27889999999999998</v>
      </c>
      <c r="J794" s="405">
        <v>4.2759999999999998</v>
      </c>
      <c r="K794" s="405">
        <v>6.4934000000000003</v>
      </c>
      <c r="L794" s="405">
        <v>10.0784</v>
      </c>
      <c r="M794" s="405">
        <v>8.5158000000000005</v>
      </c>
      <c r="N794" s="407">
        <v>27.1386</v>
      </c>
      <c r="O794" s="405">
        <v>7.4511000000000003</v>
      </c>
      <c r="P794" s="405" t="s">
        <v>430</v>
      </c>
      <c r="Q794" s="405" t="s">
        <v>430</v>
      </c>
      <c r="R794" s="405" t="s">
        <v>430</v>
      </c>
      <c r="S794" s="405">
        <v>16.561299999999999</v>
      </c>
      <c r="T794" s="405">
        <v>5.2912999999999997</v>
      </c>
      <c r="U794" s="405">
        <v>13.2119</v>
      </c>
      <c r="V794" s="405">
        <v>23.416699999999999</v>
      </c>
      <c r="W794" s="405">
        <v>2.665</v>
      </c>
      <c r="X794" s="405">
        <v>10.0581</v>
      </c>
      <c r="Y794" s="406"/>
      <c r="Z794" s="403">
        <v>1</v>
      </c>
      <c r="AA794" s="403">
        <v>1</v>
      </c>
      <c r="AB794" s="403">
        <v>1</v>
      </c>
      <c r="AC794" s="403">
        <v>1</v>
      </c>
      <c r="AD794" s="403">
        <v>1</v>
      </c>
      <c r="AE794" s="403">
        <v>1</v>
      </c>
      <c r="AF794" s="403">
        <v>1</v>
      </c>
      <c r="AG794" s="403">
        <v>0</v>
      </c>
      <c r="AH794" s="403">
        <v>0</v>
      </c>
      <c r="AI794" s="403">
        <v>0</v>
      </c>
      <c r="AJ794" s="403">
        <v>1</v>
      </c>
      <c r="AK794" s="403">
        <v>1</v>
      </c>
      <c r="AL794" s="403">
        <v>1</v>
      </c>
      <c r="AM794" s="403">
        <v>1</v>
      </c>
      <c r="AN794" s="403">
        <v>1</v>
      </c>
      <c r="AO794" s="402"/>
      <c r="AP794" s="405" t="s">
        <v>430</v>
      </c>
      <c r="AQ794" s="405" t="s">
        <v>430</v>
      </c>
      <c r="AR794" s="405" t="s">
        <v>430</v>
      </c>
      <c r="AS794" s="405" t="s">
        <v>430</v>
      </c>
      <c r="AT794" s="405">
        <v>21.24</v>
      </c>
      <c r="AU794" s="408"/>
      <c r="AV794" s="403">
        <v>0</v>
      </c>
      <c r="AW794" s="403">
        <v>0</v>
      </c>
      <c r="AX794" s="403">
        <v>0</v>
      </c>
      <c r="AY794" s="403">
        <v>0</v>
      </c>
      <c r="AZ794" s="403">
        <v>1</v>
      </c>
      <c r="BA794" s="409"/>
      <c r="BB794" s="405"/>
      <c r="BC794" s="410"/>
      <c r="BD794" s="410"/>
      <c r="BE794" s="410"/>
      <c r="BF794" s="406"/>
      <c r="BG794" s="405"/>
      <c r="BH794" s="405"/>
      <c r="BI794" s="405"/>
      <c r="BJ794" s="405"/>
      <c r="BK794" s="402"/>
      <c r="BL794" s="401"/>
      <c r="BM794" s="401"/>
      <c r="BN794" s="401"/>
      <c r="BO794" s="401"/>
      <c r="BP794" s="401"/>
      <c r="BQ794" s="402"/>
      <c r="BR794" s="411"/>
    </row>
    <row r="795" spans="1:70" s="428" customFormat="1" x14ac:dyDescent="0.25">
      <c r="A795" s="886" t="s">
        <v>94</v>
      </c>
      <c r="B795" s="373"/>
      <c r="C795" s="719"/>
      <c r="D795" s="373"/>
      <c r="E795" s="346"/>
      <c r="F795" s="373"/>
      <c r="G795" s="347"/>
      <c r="H795" s="374"/>
      <c r="I795" s="348">
        <v>0.27889999999999998</v>
      </c>
      <c r="J795" s="348">
        <v>4.2759999999999998</v>
      </c>
      <c r="K795" s="348">
        <v>6.4934000000000003</v>
      </c>
      <c r="L795" s="348">
        <v>10.0784</v>
      </c>
      <c r="M795" s="348">
        <v>8.5158000000000005</v>
      </c>
      <c r="N795" s="350">
        <v>27.1386</v>
      </c>
      <c r="O795" s="348">
        <v>7.4511000000000003</v>
      </c>
      <c r="P795" s="348" t="s">
        <v>430</v>
      </c>
      <c r="Q795" s="348" t="s">
        <v>430</v>
      </c>
      <c r="R795" s="348" t="s">
        <v>430</v>
      </c>
      <c r="S795" s="348">
        <v>16.561299999999999</v>
      </c>
      <c r="T795" s="348">
        <v>5.2912999999999997</v>
      </c>
      <c r="U795" s="348">
        <v>13.2119</v>
      </c>
      <c r="V795" s="348">
        <v>23.416699999999999</v>
      </c>
      <c r="W795" s="348">
        <v>2.665</v>
      </c>
      <c r="X795" s="348">
        <v>10.0581</v>
      </c>
      <c r="Y795" s="374"/>
      <c r="Z795" s="346"/>
      <c r="AA795" s="346"/>
      <c r="AB795" s="346"/>
      <c r="AC795" s="346"/>
      <c r="AD795" s="346"/>
      <c r="AE795" s="346"/>
      <c r="AF795" s="346"/>
      <c r="AG795" s="346"/>
      <c r="AH795" s="346"/>
      <c r="AI795" s="346"/>
      <c r="AJ795" s="346"/>
      <c r="AK795" s="346"/>
      <c r="AL795" s="346"/>
      <c r="AM795" s="346"/>
      <c r="AN795" s="346"/>
      <c r="AO795" s="373"/>
      <c r="AP795" s="348" t="s">
        <v>430</v>
      </c>
      <c r="AQ795" s="348" t="s">
        <v>430</v>
      </c>
      <c r="AR795" s="348" t="s">
        <v>430</v>
      </c>
      <c r="AS795" s="348" t="s">
        <v>430</v>
      </c>
      <c r="AT795" s="348">
        <v>21.24</v>
      </c>
      <c r="AU795" s="351"/>
      <c r="AV795" s="346"/>
      <c r="AW795" s="346"/>
      <c r="AX795" s="346"/>
      <c r="AY795" s="346"/>
      <c r="AZ795" s="346"/>
      <c r="BA795" s="362"/>
      <c r="BB795" s="348"/>
      <c r="BC795" s="375"/>
      <c r="BD795" s="375"/>
      <c r="BE795" s="375"/>
      <c r="BF795" s="374"/>
      <c r="BG795" s="348"/>
      <c r="BH795" s="348"/>
      <c r="BI795" s="348"/>
      <c r="BJ795" s="348"/>
      <c r="BK795" s="373"/>
      <c r="BL795" s="372"/>
      <c r="BM795" s="372"/>
      <c r="BN795" s="372"/>
      <c r="BO795" s="372"/>
      <c r="BP795" s="372"/>
      <c r="BQ795" s="373"/>
      <c r="BR795" s="354"/>
    </row>
    <row r="796" spans="1:70" s="428" customFormat="1" x14ac:dyDescent="0.25">
      <c r="A796" s="886" t="s">
        <v>95</v>
      </c>
      <c r="B796" s="373"/>
      <c r="C796" s="719"/>
      <c r="D796" s="373"/>
      <c r="E796" s="346"/>
      <c r="F796" s="373"/>
      <c r="G796" s="347"/>
      <c r="H796" s="374"/>
      <c r="I796" s="348">
        <v>0.27889999999999998</v>
      </c>
      <c r="J796" s="348">
        <v>4.2759999999999998</v>
      </c>
      <c r="K796" s="348">
        <v>6.4934000000000003</v>
      </c>
      <c r="L796" s="348">
        <v>10.0784</v>
      </c>
      <c r="M796" s="348">
        <v>8.5158000000000005</v>
      </c>
      <c r="N796" s="350">
        <v>27.1386</v>
      </c>
      <c r="O796" s="348">
        <v>7.4511000000000003</v>
      </c>
      <c r="P796" s="348" t="s">
        <v>430</v>
      </c>
      <c r="Q796" s="348" t="s">
        <v>430</v>
      </c>
      <c r="R796" s="348" t="s">
        <v>430</v>
      </c>
      <c r="S796" s="348">
        <v>16.561299999999999</v>
      </c>
      <c r="T796" s="348">
        <v>5.2912999999999997</v>
      </c>
      <c r="U796" s="348">
        <v>13.2119</v>
      </c>
      <c r="V796" s="348">
        <v>23.416699999999999</v>
      </c>
      <c r="W796" s="348">
        <v>2.665</v>
      </c>
      <c r="X796" s="348">
        <v>10.0581</v>
      </c>
      <c r="Y796" s="374"/>
      <c r="Z796" s="346"/>
      <c r="AA796" s="346"/>
      <c r="AB796" s="346"/>
      <c r="AC796" s="346"/>
      <c r="AD796" s="346"/>
      <c r="AE796" s="346"/>
      <c r="AF796" s="346"/>
      <c r="AG796" s="346"/>
      <c r="AH796" s="346"/>
      <c r="AI796" s="346"/>
      <c r="AJ796" s="346"/>
      <c r="AK796" s="346"/>
      <c r="AL796" s="346"/>
      <c r="AM796" s="346"/>
      <c r="AN796" s="346"/>
      <c r="AO796" s="373"/>
      <c r="AP796" s="348" t="s">
        <v>430</v>
      </c>
      <c r="AQ796" s="348" t="s">
        <v>430</v>
      </c>
      <c r="AR796" s="348" t="s">
        <v>430</v>
      </c>
      <c r="AS796" s="348" t="s">
        <v>430</v>
      </c>
      <c r="AT796" s="348">
        <v>21.24</v>
      </c>
      <c r="AU796" s="351"/>
      <c r="AV796" s="346"/>
      <c r="AW796" s="346"/>
      <c r="AX796" s="346"/>
      <c r="AY796" s="346"/>
      <c r="AZ796" s="346"/>
      <c r="BA796" s="362"/>
      <c r="BB796" s="348"/>
      <c r="BC796" s="375"/>
      <c r="BD796" s="375"/>
      <c r="BE796" s="375"/>
      <c r="BF796" s="374"/>
      <c r="BG796" s="348"/>
      <c r="BH796" s="348"/>
      <c r="BI796" s="348"/>
      <c r="BJ796" s="348"/>
      <c r="BK796" s="373"/>
      <c r="BL796" s="372"/>
      <c r="BM796" s="372"/>
      <c r="BN796" s="372"/>
      <c r="BO796" s="372"/>
      <c r="BP796" s="372"/>
      <c r="BQ796" s="373"/>
      <c r="BR796" s="354"/>
    </row>
    <row r="797" spans="1:70" s="428" customFormat="1" x14ac:dyDescent="0.25">
      <c r="A797" s="887" t="s">
        <v>96</v>
      </c>
      <c r="B797" s="413"/>
      <c r="C797" s="725"/>
      <c r="D797" s="413"/>
      <c r="E797" s="414"/>
      <c r="F797" s="413"/>
      <c r="G797" s="415"/>
      <c r="H797" s="417"/>
      <c r="I797" s="416">
        <v>0.27889999999999998</v>
      </c>
      <c r="J797" s="416">
        <v>4.2759999999999998</v>
      </c>
      <c r="K797" s="416">
        <v>6.4934000000000003</v>
      </c>
      <c r="L797" s="416">
        <v>10.0784</v>
      </c>
      <c r="M797" s="416">
        <v>8.5158000000000005</v>
      </c>
      <c r="N797" s="418">
        <v>27.1386</v>
      </c>
      <c r="O797" s="416">
        <v>7.4511000000000003</v>
      </c>
      <c r="P797" s="416" t="s">
        <v>430</v>
      </c>
      <c r="Q797" s="416" t="s">
        <v>430</v>
      </c>
      <c r="R797" s="416" t="s">
        <v>430</v>
      </c>
      <c r="S797" s="416">
        <v>16.561299999999999</v>
      </c>
      <c r="T797" s="416">
        <v>5.2912999999999997</v>
      </c>
      <c r="U797" s="416">
        <v>13.2119</v>
      </c>
      <c r="V797" s="416">
        <v>23.416699999999999</v>
      </c>
      <c r="W797" s="416">
        <v>2.665</v>
      </c>
      <c r="X797" s="416">
        <v>10.0581</v>
      </c>
      <c r="Y797" s="417"/>
      <c r="Z797" s="414"/>
      <c r="AA797" s="414"/>
      <c r="AB797" s="414"/>
      <c r="AC797" s="414"/>
      <c r="AD797" s="414"/>
      <c r="AE797" s="414"/>
      <c r="AF797" s="414"/>
      <c r="AG797" s="414"/>
      <c r="AH797" s="414"/>
      <c r="AI797" s="414"/>
      <c r="AJ797" s="414"/>
      <c r="AK797" s="414"/>
      <c r="AL797" s="414"/>
      <c r="AM797" s="414"/>
      <c r="AN797" s="414"/>
      <c r="AO797" s="413"/>
      <c r="AP797" s="416" t="s">
        <v>430</v>
      </c>
      <c r="AQ797" s="416" t="s">
        <v>430</v>
      </c>
      <c r="AR797" s="416" t="s">
        <v>430</v>
      </c>
      <c r="AS797" s="416" t="s">
        <v>430</v>
      </c>
      <c r="AT797" s="416">
        <v>21.24</v>
      </c>
      <c r="AU797" s="419"/>
      <c r="AV797" s="414"/>
      <c r="AW797" s="414"/>
      <c r="AX797" s="414"/>
      <c r="AY797" s="414"/>
      <c r="AZ797" s="414"/>
      <c r="BA797" s="420"/>
      <c r="BB797" s="416"/>
      <c r="BC797" s="421"/>
      <c r="BD797" s="421"/>
      <c r="BE797" s="421"/>
      <c r="BF797" s="417"/>
      <c r="BG797" s="416"/>
      <c r="BH797" s="416"/>
      <c r="BI797" s="416"/>
      <c r="BJ797" s="416"/>
      <c r="BK797" s="413"/>
      <c r="BL797" s="412"/>
      <c r="BM797" s="412"/>
      <c r="BN797" s="412"/>
      <c r="BO797" s="412"/>
      <c r="BP797" s="412"/>
      <c r="BQ797" s="413"/>
      <c r="BR797" s="422"/>
    </row>
    <row r="798" spans="1:70" s="428" customFormat="1" ht="14.5" customHeight="1" x14ac:dyDescent="0.35">
      <c r="A798" s="874" t="s">
        <v>91</v>
      </c>
      <c r="B798" s="862"/>
      <c r="C798" s="863"/>
      <c r="D798" s="862"/>
      <c r="E798" s="864"/>
      <c r="F798" s="862"/>
      <c r="G798" s="865"/>
      <c r="H798" s="867"/>
      <c r="I798" s="866"/>
      <c r="J798" s="866"/>
      <c r="K798" s="866"/>
      <c r="L798" s="866"/>
      <c r="M798" s="866"/>
      <c r="N798" s="868"/>
      <c r="O798" s="866"/>
      <c r="P798" s="866"/>
      <c r="Q798" s="866"/>
      <c r="R798" s="866"/>
      <c r="S798" s="866"/>
      <c r="T798" s="866"/>
      <c r="U798" s="866"/>
      <c r="V798" s="866"/>
      <c r="W798" s="866"/>
      <c r="X798" s="866"/>
      <c r="Y798" s="867"/>
      <c r="Z798" s="864"/>
      <c r="AA798" s="864"/>
      <c r="AB798" s="864"/>
      <c r="AC798" s="864"/>
      <c r="AD798" s="864"/>
      <c r="AE798" s="864"/>
      <c r="AF798" s="864"/>
      <c r="AG798" s="864"/>
      <c r="AH798" s="864"/>
      <c r="AI798" s="864"/>
      <c r="AJ798" s="864"/>
      <c r="AK798" s="864"/>
      <c r="AL798" s="864"/>
      <c r="AM798" s="864"/>
      <c r="AN798" s="864"/>
      <c r="AO798" s="862"/>
      <c r="AP798" s="866"/>
      <c r="AQ798" s="866"/>
      <c r="AR798" s="866"/>
      <c r="AS798" s="866"/>
      <c r="AT798" s="866"/>
      <c r="AU798" s="869"/>
      <c r="AV798" s="864"/>
      <c r="AW798" s="864"/>
      <c r="AX798" s="864"/>
      <c r="AY798" s="864"/>
      <c r="AZ798" s="864"/>
      <c r="BA798" s="870"/>
      <c r="BB798" s="866"/>
      <c r="BC798" s="871"/>
      <c r="BD798" s="871"/>
      <c r="BE798" s="871"/>
      <c r="BF798" s="867"/>
      <c r="BG798" s="866"/>
      <c r="BH798" s="866"/>
      <c r="BI798" s="866"/>
      <c r="BJ798" s="866"/>
      <c r="BK798" s="862"/>
      <c r="BL798" s="872"/>
      <c r="BM798" s="872"/>
      <c r="BN798" s="872"/>
      <c r="BO798" s="872"/>
      <c r="BP798" s="872"/>
      <c r="BQ798" s="862"/>
      <c r="BR798" s="873"/>
    </row>
    <row r="799" spans="1:70" s="428" customFormat="1" x14ac:dyDescent="0.25">
      <c r="A799" s="345" t="s">
        <v>2490</v>
      </c>
      <c r="B799" s="373"/>
      <c r="C799" s="719"/>
      <c r="D799" s="373"/>
      <c r="E799" s="346"/>
      <c r="F799" s="373"/>
      <c r="G799" s="347"/>
      <c r="H799" s="374"/>
      <c r="I799" s="348">
        <v>0.41399999999999998</v>
      </c>
      <c r="J799" s="348">
        <v>4.8338999999999999</v>
      </c>
      <c r="K799" s="348">
        <v>3.1366999999999998</v>
      </c>
      <c r="L799" s="348">
        <v>4.4298999999999999</v>
      </c>
      <c r="M799" s="348">
        <v>-2.6659999999999999</v>
      </c>
      <c r="N799" s="350">
        <v>1.2864</v>
      </c>
      <c r="O799" s="348">
        <v>2.4962</v>
      </c>
      <c r="P799" s="348">
        <v>12.736599999999999</v>
      </c>
      <c r="Q799" s="348">
        <v>12.055999999999999</v>
      </c>
      <c r="R799" s="348">
        <v>13.996700000000001</v>
      </c>
      <c r="S799" s="348">
        <v>11.450699999999999</v>
      </c>
      <c r="T799" s="348">
        <v>-4.0270999999999999</v>
      </c>
      <c r="U799" s="348">
        <v>1.5527</v>
      </c>
      <c r="V799" s="348">
        <v>-1.7008000000000001</v>
      </c>
      <c r="W799" s="348">
        <v>2.4268000000000001</v>
      </c>
      <c r="X799" s="348" t="s">
        <v>428</v>
      </c>
      <c r="Y799" s="374"/>
      <c r="Z799" s="346"/>
      <c r="AA799" s="346"/>
      <c r="AB799" s="346"/>
      <c r="AC799" s="346"/>
      <c r="AD799" s="346"/>
      <c r="AE799" s="346"/>
      <c r="AF799" s="346"/>
      <c r="AG799" s="346"/>
      <c r="AH799" s="346"/>
      <c r="AI799" s="346"/>
      <c r="AJ799" s="346"/>
      <c r="AK799" s="346"/>
      <c r="AL799" s="346"/>
      <c r="AM799" s="346"/>
      <c r="AN799" s="346"/>
      <c r="AO799" s="373"/>
      <c r="AP799" s="348">
        <v>13.53</v>
      </c>
      <c r="AQ799" s="348">
        <v>13.72</v>
      </c>
      <c r="AR799" s="348">
        <v>10.28</v>
      </c>
      <c r="AS799" s="348">
        <v>5.97</v>
      </c>
      <c r="AT799" s="348">
        <v>-1.31</v>
      </c>
      <c r="AU799" s="351"/>
      <c r="AV799" s="346"/>
      <c r="AW799" s="346"/>
      <c r="AX799" s="346"/>
      <c r="AY799" s="346"/>
      <c r="AZ799" s="346"/>
      <c r="BA799" s="362"/>
      <c r="BB799" s="348"/>
      <c r="BC799" s="375"/>
      <c r="BD799" s="375"/>
      <c r="BE799" s="375"/>
      <c r="BF799" s="374"/>
      <c r="BG799" s="348"/>
      <c r="BH799" s="348"/>
      <c r="BI799" s="348"/>
      <c r="BJ799" s="348"/>
      <c r="BK799" s="373"/>
      <c r="BL799" s="372"/>
      <c r="BM799" s="372"/>
      <c r="BN799" s="372"/>
      <c r="BO799" s="372"/>
      <c r="BP799" s="372"/>
      <c r="BQ799" s="373"/>
      <c r="BR799" s="354"/>
    </row>
    <row r="800" spans="1:70" s="428" customFormat="1" x14ac:dyDescent="0.25">
      <c r="A800" s="345" t="s">
        <v>2491</v>
      </c>
      <c r="B800" s="373"/>
      <c r="C800" s="719"/>
      <c r="D800" s="373"/>
      <c r="E800" s="346"/>
      <c r="F800" s="373"/>
      <c r="G800" s="347"/>
      <c r="H800" s="374"/>
      <c r="I800" s="348" t="s">
        <v>430</v>
      </c>
      <c r="J800" s="348" t="s">
        <v>430</v>
      </c>
      <c r="K800" s="348" t="s">
        <v>430</v>
      </c>
      <c r="L800" s="348" t="s">
        <v>430</v>
      </c>
      <c r="M800" s="348" t="s">
        <v>430</v>
      </c>
      <c r="N800" s="350" t="s">
        <v>430</v>
      </c>
      <c r="O800" s="348" t="s">
        <v>430</v>
      </c>
      <c r="P800" s="348" t="s">
        <v>430</v>
      </c>
      <c r="Q800" s="348" t="s">
        <v>430</v>
      </c>
      <c r="R800" s="348" t="s">
        <v>430</v>
      </c>
      <c r="S800" s="348" t="s">
        <v>430</v>
      </c>
      <c r="T800" s="348" t="s">
        <v>430</v>
      </c>
      <c r="U800" s="348" t="s">
        <v>430</v>
      </c>
      <c r="V800" s="348" t="s">
        <v>430</v>
      </c>
      <c r="W800" s="348" t="s">
        <v>430</v>
      </c>
      <c r="X800" s="348" t="s">
        <v>428</v>
      </c>
      <c r="Y800" s="374"/>
      <c r="Z800" s="346"/>
      <c r="AA800" s="346"/>
      <c r="AB800" s="346"/>
      <c r="AC800" s="346"/>
      <c r="AD800" s="346"/>
      <c r="AE800" s="346"/>
      <c r="AF800" s="346"/>
      <c r="AG800" s="346"/>
      <c r="AH800" s="346"/>
      <c r="AI800" s="346"/>
      <c r="AJ800" s="346"/>
      <c r="AK800" s="346"/>
      <c r="AL800" s="346"/>
      <c r="AM800" s="346"/>
      <c r="AN800" s="346"/>
      <c r="AO800" s="373"/>
      <c r="AP800" s="348" t="s">
        <v>430</v>
      </c>
      <c r="AQ800" s="348" t="s">
        <v>430</v>
      </c>
      <c r="AR800" s="348" t="s">
        <v>430</v>
      </c>
      <c r="AS800" s="348" t="s">
        <v>430</v>
      </c>
      <c r="AT800" s="348" t="s">
        <v>430</v>
      </c>
      <c r="AU800" s="351"/>
      <c r="AV800" s="346"/>
      <c r="AW800" s="346"/>
      <c r="AX800" s="346"/>
      <c r="AY800" s="346"/>
      <c r="AZ800" s="346"/>
      <c r="BA800" s="362"/>
      <c r="BB800" s="348"/>
      <c r="BC800" s="375"/>
      <c r="BD800" s="375"/>
      <c r="BE800" s="375"/>
      <c r="BF800" s="374"/>
      <c r="BG800" s="348"/>
      <c r="BH800" s="348"/>
      <c r="BI800" s="348"/>
      <c r="BJ800" s="348"/>
      <c r="BK800" s="373"/>
      <c r="BL800" s="372"/>
      <c r="BM800" s="372"/>
      <c r="BN800" s="372"/>
      <c r="BO800" s="372"/>
      <c r="BP800" s="372"/>
      <c r="BQ800" s="373"/>
      <c r="BR800" s="354"/>
    </row>
    <row r="801" spans="1:70" s="428" customFormat="1" x14ac:dyDescent="0.25">
      <c r="A801" s="345" t="s">
        <v>663</v>
      </c>
      <c r="B801" s="373"/>
      <c r="C801" s="719"/>
      <c r="D801" s="373"/>
      <c r="E801" s="346"/>
      <c r="F801" s="373"/>
      <c r="G801" s="347"/>
      <c r="H801" s="374"/>
      <c r="I801" s="348">
        <v>0.44069999999999998</v>
      </c>
      <c r="J801" s="348">
        <v>4.9404000000000003</v>
      </c>
      <c r="K801" s="348">
        <v>3.4460000000000002</v>
      </c>
      <c r="L801" s="348">
        <v>5.9051999999999998</v>
      </c>
      <c r="M801" s="348">
        <v>-1.2455000000000001</v>
      </c>
      <c r="N801" s="350">
        <v>1.8371</v>
      </c>
      <c r="O801" s="348">
        <v>2.4556</v>
      </c>
      <c r="P801" s="348">
        <v>13.361800000000001</v>
      </c>
      <c r="Q801" s="348">
        <v>12.526199999999999</v>
      </c>
      <c r="R801" s="348">
        <v>14.230600000000001</v>
      </c>
      <c r="S801" s="348">
        <v>12.9483</v>
      </c>
      <c r="T801" s="348">
        <v>-2.8016000000000001</v>
      </c>
      <c r="U801" s="348">
        <v>2.0804</v>
      </c>
      <c r="V801" s="348">
        <v>-1.2175</v>
      </c>
      <c r="W801" s="348">
        <v>2.4982000000000002</v>
      </c>
      <c r="X801" s="348" t="s">
        <v>428</v>
      </c>
      <c r="Y801" s="374"/>
      <c r="Z801" s="346"/>
      <c r="AA801" s="346"/>
      <c r="AB801" s="346"/>
      <c r="AC801" s="346"/>
      <c r="AD801" s="346"/>
      <c r="AE801" s="346"/>
      <c r="AF801" s="346"/>
      <c r="AG801" s="346"/>
      <c r="AH801" s="346"/>
      <c r="AI801" s="346"/>
      <c r="AJ801" s="346"/>
      <c r="AK801" s="346"/>
      <c r="AL801" s="346"/>
      <c r="AM801" s="346"/>
      <c r="AN801" s="346"/>
      <c r="AO801" s="373"/>
      <c r="AP801" s="348">
        <v>13.89</v>
      </c>
      <c r="AQ801" s="348">
        <v>14.36</v>
      </c>
      <c r="AR801" s="348">
        <v>10.83</v>
      </c>
      <c r="AS801" s="348">
        <v>6.45</v>
      </c>
      <c r="AT801" s="348">
        <v>0.45</v>
      </c>
      <c r="AU801" s="351"/>
      <c r="AV801" s="346"/>
      <c r="AW801" s="346"/>
      <c r="AX801" s="346"/>
      <c r="AY801" s="346"/>
      <c r="AZ801" s="346"/>
      <c r="BA801" s="362"/>
      <c r="BB801" s="348"/>
      <c r="BC801" s="375"/>
      <c r="BD801" s="375"/>
      <c r="BE801" s="375"/>
      <c r="BF801" s="374"/>
      <c r="BG801" s="348"/>
      <c r="BH801" s="348"/>
      <c r="BI801" s="348"/>
      <c r="BJ801" s="348"/>
      <c r="BK801" s="373"/>
      <c r="BL801" s="372"/>
      <c r="BM801" s="372"/>
      <c r="BN801" s="372"/>
      <c r="BO801" s="372"/>
      <c r="BP801" s="372"/>
      <c r="BQ801" s="373"/>
      <c r="BR801" s="354"/>
    </row>
    <row r="802" spans="1:70" s="428" customFormat="1" x14ac:dyDescent="0.25">
      <c r="A802" s="345" t="s">
        <v>2492</v>
      </c>
      <c r="B802" s="373"/>
      <c r="C802" s="719"/>
      <c r="D802" s="373"/>
      <c r="E802" s="346"/>
      <c r="F802" s="373"/>
      <c r="G802" s="347"/>
      <c r="H802" s="374"/>
      <c r="I802" s="348">
        <v>0.69220000000000004</v>
      </c>
      <c r="J802" s="348">
        <v>5.1425999999999998</v>
      </c>
      <c r="K802" s="348">
        <v>8.3864999999999998</v>
      </c>
      <c r="L802" s="348">
        <v>5.2192999999999996</v>
      </c>
      <c r="M802" s="348">
        <v>-0.80910000000000004</v>
      </c>
      <c r="N802" s="350">
        <v>4.5624000000000002</v>
      </c>
      <c r="O802" s="348">
        <v>7.4984999999999999</v>
      </c>
      <c r="P802" s="348">
        <v>10.355700000000001</v>
      </c>
      <c r="Q802" s="348">
        <v>11.5962</v>
      </c>
      <c r="R802" s="348">
        <v>13.0496</v>
      </c>
      <c r="S802" s="348">
        <v>15.6638</v>
      </c>
      <c r="T802" s="348">
        <v>-1.972</v>
      </c>
      <c r="U802" s="348">
        <v>6.3891</v>
      </c>
      <c r="V802" s="348">
        <v>2.2044000000000001</v>
      </c>
      <c r="W802" s="348">
        <v>6.9090999999999996</v>
      </c>
      <c r="X802" s="348" t="s">
        <v>428</v>
      </c>
      <c r="Y802" s="374"/>
      <c r="Z802" s="346"/>
      <c r="AA802" s="346"/>
      <c r="AB802" s="346"/>
      <c r="AC802" s="346"/>
      <c r="AD802" s="346"/>
      <c r="AE802" s="346"/>
      <c r="AF802" s="346"/>
      <c r="AG802" s="346"/>
      <c r="AH802" s="346"/>
      <c r="AI802" s="346"/>
      <c r="AJ802" s="346"/>
      <c r="AK802" s="346"/>
      <c r="AL802" s="346"/>
      <c r="AM802" s="346"/>
      <c r="AN802" s="346"/>
      <c r="AO802" s="373"/>
      <c r="AP802" s="348">
        <v>12</v>
      </c>
      <c r="AQ802" s="348">
        <v>12.75</v>
      </c>
      <c r="AR802" s="348">
        <v>10.63</v>
      </c>
      <c r="AS802" s="348">
        <v>8.93</v>
      </c>
      <c r="AT802" s="348">
        <v>3.73</v>
      </c>
      <c r="AU802" s="351"/>
      <c r="AV802" s="346"/>
      <c r="AW802" s="346"/>
      <c r="AX802" s="346"/>
      <c r="AY802" s="346"/>
      <c r="AZ802" s="346"/>
      <c r="BA802" s="362"/>
      <c r="BB802" s="348"/>
      <c r="BC802" s="375"/>
      <c r="BD802" s="375"/>
      <c r="BE802" s="375"/>
      <c r="BF802" s="374"/>
      <c r="BG802" s="348"/>
      <c r="BH802" s="348"/>
      <c r="BI802" s="348"/>
      <c r="BJ802" s="348"/>
      <c r="BK802" s="373"/>
      <c r="BL802" s="372"/>
      <c r="BM802" s="372"/>
      <c r="BN802" s="372"/>
      <c r="BO802" s="372"/>
      <c r="BP802" s="372"/>
      <c r="BQ802" s="373"/>
      <c r="BR802" s="354"/>
    </row>
    <row r="803" spans="1:70" s="428" customFormat="1" x14ac:dyDescent="0.25">
      <c r="A803" s="345" t="s">
        <v>2493</v>
      </c>
      <c r="B803" s="373"/>
      <c r="C803" s="719"/>
      <c r="D803" s="373"/>
      <c r="E803" s="346"/>
      <c r="F803" s="373"/>
      <c r="G803" s="347"/>
      <c r="H803" s="374"/>
      <c r="I803" s="348">
        <v>0.6865</v>
      </c>
      <c r="J803" s="348">
        <v>6.0118999999999998</v>
      </c>
      <c r="K803" s="348">
        <v>5.7275999999999998</v>
      </c>
      <c r="L803" s="348">
        <v>3.4001999999999999</v>
      </c>
      <c r="M803" s="348">
        <v>-3.1793999999999998</v>
      </c>
      <c r="N803" s="350">
        <v>1.1264000000000001</v>
      </c>
      <c r="O803" s="348">
        <v>6.9664999999999999</v>
      </c>
      <c r="P803" s="348">
        <v>11.7125</v>
      </c>
      <c r="Q803" s="348">
        <v>11.1974</v>
      </c>
      <c r="R803" s="348">
        <v>13.2332</v>
      </c>
      <c r="S803" s="348">
        <v>14.0274</v>
      </c>
      <c r="T803" s="348">
        <v>-4.6029999999999998</v>
      </c>
      <c r="U803" s="348">
        <v>1.6548</v>
      </c>
      <c r="V803" s="348">
        <v>-2.3365</v>
      </c>
      <c r="W803" s="348">
        <v>5.4267000000000003</v>
      </c>
      <c r="X803" s="348" t="s">
        <v>428</v>
      </c>
      <c r="Y803" s="374"/>
      <c r="Z803" s="346"/>
      <c r="AA803" s="346"/>
      <c r="AB803" s="346"/>
      <c r="AC803" s="346"/>
      <c r="AD803" s="346"/>
      <c r="AE803" s="346"/>
      <c r="AF803" s="346"/>
      <c r="AG803" s="346"/>
      <c r="AH803" s="346"/>
      <c r="AI803" s="346"/>
      <c r="AJ803" s="346"/>
      <c r="AK803" s="346"/>
      <c r="AL803" s="346"/>
      <c r="AM803" s="346"/>
      <c r="AN803" s="346"/>
      <c r="AO803" s="373"/>
      <c r="AP803" s="348">
        <v>11.86</v>
      </c>
      <c r="AQ803" s="348">
        <v>12.61</v>
      </c>
      <c r="AR803" s="348">
        <v>10.69</v>
      </c>
      <c r="AS803" s="348">
        <v>7.87</v>
      </c>
      <c r="AT803" s="348">
        <v>-2.17</v>
      </c>
      <c r="AU803" s="351"/>
      <c r="AV803" s="346"/>
      <c r="AW803" s="346"/>
      <c r="AX803" s="346"/>
      <c r="AY803" s="346"/>
      <c r="AZ803" s="346"/>
      <c r="BA803" s="362"/>
      <c r="BB803" s="348"/>
      <c r="BC803" s="375"/>
      <c r="BD803" s="375"/>
      <c r="BE803" s="375"/>
      <c r="BF803" s="374"/>
      <c r="BG803" s="348"/>
      <c r="BH803" s="348"/>
      <c r="BI803" s="348"/>
      <c r="BJ803" s="348"/>
      <c r="BK803" s="373"/>
      <c r="BL803" s="372"/>
      <c r="BM803" s="372"/>
      <c r="BN803" s="372"/>
      <c r="BO803" s="372"/>
      <c r="BP803" s="372"/>
      <c r="BQ803" s="373"/>
      <c r="BR803" s="354"/>
    </row>
    <row r="804" spans="1:70" s="428" customFormat="1" x14ac:dyDescent="0.25">
      <c r="A804" s="345" t="s">
        <v>2494</v>
      </c>
      <c r="B804" s="373"/>
      <c r="C804" s="719"/>
      <c r="D804" s="373"/>
      <c r="E804" s="346"/>
      <c r="F804" s="373"/>
      <c r="G804" s="347"/>
      <c r="H804" s="374"/>
      <c r="I804" s="348">
        <v>0.91690000000000005</v>
      </c>
      <c r="J804" s="348">
        <v>0.81540000000000001</v>
      </c>
      <c r="K804" s="348">
        <v>0.46050000000000002</v>
      </c>
      <c r="L804" s="348">
        <v>11.2881</v>
      </c>
      <c r="M804" s="348">
        <v>9.5325000000000006</v>
      </c>
      <c r="N804" s="350">
        <v>10.704499999999999</v>
      </c>
      <c r="O804" s="348">
        <v>13.727600000000001</v>
      </c>
      <c r="P804" s="348">
        <v>24.4026</v>
      </c>
      <c r="Q804" s="348">
        <v>14.601599999999999</v>
      </c>
      <c r="R804" s="348">
        <v>13.0252</v>
      </c>
      <c r="S804" s="348">
        <v>13.7477</v>
      </c>
      <c r="T804" s="348">
        <v>8.6593999999999998</v>
      </c>
      <c r="U804" s="348">
        <v>10.5174</v>
      </c>
      <c r="V804" s="348">
        <v>7.8514999999999997</v>
      </c>
      <c r="W804" s="348">
        <v>1.4999</v>
      </c>
      <c r="X804" s="348" t="s">
        <v>428</v>
      </c>
      <c r="Y804" s="374"/>
      <c r="Z804" s="346"/>
      <c r="AA804" s="346"/>
      <c r="AB804" s="346"/>
      <c r="AC804" s="346"/>
      <c r="AD804" s="346"/>
      <c r="AE804" s="346"/>
      <c r="AF804" s="346"/>
      <c r="AG804" s="346"/>
      <c r="AH804" s="346"/>
      <c r="AI804" s="346"/>
      <c r="AJ804" s="346"/>
      <c r="AK804" s="346"/>
      <c r="AL804" s="346"/>
      <c r="AM804" s="346"/>
      <c r="AN804" s="346"/>
      <c r="AO804" s="373"/>
      <c r="AP804" s="348">
        <v>17.12</v>
      </c>
      <c r="AQ804" s="348">
        <v>19.54</v>
      </c>
      <c r="AR804" s="348">
        <v>18.579999999999998</v>
      </c>
      <c r="AS804" s="348">
        <v>15.69</v>
      </c>
      <c r="AT804" s="348">
        <v>15.49</v>
      </c>
      <c r="AU804" s="351"/>
      <c r="AV804" s="346"/>
      <c r="AW804" s="346"/>
      <c r="AX804" s="346"/>
      <c r="AY804" s="346"/>
      <c r="AZ804" s="346"/>
      <c r="BA804" s="362"/>
      <c r="BB804" s="348"/>
      <c r="BC804" s="375"/>
      <c r="BD804" s="375"/>
      <c r="BE804" s="375"/>
      <c r="BF804" s="374"/>
      <c r="BG804" s="348"/>
      <c r="BH804" s="348"/>
      <c r="BI804" s="348"/>
      <c r="BJ804" s="348"/>
      <c r="BK804" s="373"/>
      <c r="BL804" s="372"/>
      <c r="BM804" s="372"/>
      <c r="BN804" s="372"/>
      <c r="BO804" s="372"/>
      <c r="BP804" s="372"/>
      <c r="BQ804" s="373"/>
      <c r="BR804" s="354"/>
    </row>
    <row r="805" spans="1:70" s="428" customFormat="1" x14ac:dyDescent="0.25">
      <c r="A805" s="345" t="s">
        <v>2495</v>
      </c>
      <c r="B805" s="373"/>
      <c r="C805" s="719"/>
      <c r="D805" s="373"/>
      <c r="E805" s="346"/>
      <c r="F805" s="373"/>
      <c r="G805" s="347"/>
      <c r="H805" s="374"/>
      <c r="I805" s="348">
        <v>5.45E-2</v>
      </c>
      <c r="J805" s="348">
        <v>4.8261000000000003</v>
      </c>
      <c r="K805" s="348">
        <v>1.0478000000000001</v>
      </c>
      <c r="L805" s="348">
        <v>1.3445</v>
      </c>
      <c r="M805" s="348">
        <v>-2.8961000000000001</v>
      </c>
      <c r="N805" s="350">
        <v>1.6513</v>
      </c>
      <c r="O805" s="348">
        <v>-1.9399</v>
      </c>
      <c r="P805" s="348">
        <v>17.108599999999999</v>
      </c>
      <c r="Q805" s="348">
        <v>13.5205</v>
      </c>
      <c r="R805" s="348">
        <v>14.9061</v>
      </c>
      <c r="S805" s="348">
        <v>5.0109000000000004</v>
      </c>
      <c r="T805" s="348">
        <v>-6.2481</v>
      </c>
      <c r="U805" s="348">
        <v>1.4013</v>
      </c>
      <c r="V805" s="348">
        <v>-1.0939000000000001</v>
      </c>
      <c r="W805" s="348">
        <v>0.371</v>
      </c>
      <c r="X805" s="348" t="s">
        <v>428</v>
      </c>
      <c r="Y805" s="374"/>
      <c r="Z805" s="346"/>
      <c r="AA805" s="346"/>
      <c r="AB805" s="346"/>
      <c r="AC805" s="346"/>
      <c r="AD805" s="346"/>
      <c r="AE805" s="346"/>
      <c r="AF805" s="346"/>
      <c r="AG805" s="346"/>
      <c r="AH805" s="346"/>
      <c r="AI805" s="346"/>
      <c r="AJ805" s="346"/>
      <c r="AK805" s="346"/>
      <c r="AL805" s="346"/>
      <c r="AM805" s="346"/>
      <c r="AN805" s="346"/>
      <c r="AO805" s="373"/>
      <c r="AP805" s="348">
        <v>12.88</v>
      </c>
      <c r="AQ805" s="348">
        <v>14.21</v>
      </c>
      <c r="AR805" s="348">
        <v>11.41</v>
      </c>
      <c r="AS805" s="348">
        <v>5.91</v>
      </c>
      <c r="AT805" s="348">
        <v>-2.2799999999999998</v>
      </c>
      <c r="AU805" s="351"/>
      <c r="AV805" s="346"/>
      <c r="AW805" s="346"/>
      <c r="AX805" s="346"/>
      <c r="AY805" s="346"/>
      <c r="AZ805" s="346"/>
      <c r="BA805" s="362"/>
      <c r="BB805" s="348"/>
      <c r="BC805" s="375"/>
      <c r="BD805" s="375"/>
      <c r="BE805" s="375"/>
      <c r="BF805" s="374"/>
      <c r="BG805" s="348"/>
      <c r="BH805" s="348"/>
      <c r="BI805" s="348"/>
      <c r="BJ805" s="348"/>
      <c r="BK805" s="373"/>
      <c r="BL805" s="372"/>
      <c r="BM805" s="372"/>
      <c r="BN805" s="372"/>
      <c r="BO805" s="372"/>
      <c r="BP805" s="372"/>
      <c r="BQ805" s="373"/>
      <c r="BR805" s="354"/>
    </row>
    <row r="806" spans="1:70" s="428" customFormat="1" x14ac:dyDescent="0.25">
      <c r="A806" s="345" t="s">
        <v>2496</v>
      </c>
      <c r="B806" s="373"/>
      <c r="C806" s="719"/>
      <c r="D806" s="373"/>
      <c r="E806" s="346"/>
      <c r="F806" s="373"/>
      <c r="G806" s="347"/>
      <c r="H806" s="374"/>
      <c r="I806" s="348">
        <v>0.70779999999999998</v>
      </c>
      <c r="J806" s="348">
        <v>4.4417</v>
      </c>
      <c r="K806" s="348">
        <v>2.3839999999999999</v>
      </c>
      <c r="L806" s="348">
        <v>1.98</v>
      </c>
      <c r="M806" s="348">
        <v>8.9652999999999992</v>
      </c>
      <c r="N806" s="350">
        <v>12.133900000000001</v>
      </c>
      <c r="O806" s="348">
        <v>1.9809000000000001</v>
      </c>
      <c r="P806" s="348">
        <v>29.399799999999999</v>
      </c>
      <c r="Q806" s="348">
        <v>26.933399999999999</v>
      </c>
      <c r="R806" s="348">
        <v>16.396699999999999</v>
      </c>
      <c r="S806" s="348">
        <v>8.9507999999999992</v>
      </c>
      <c r="T806" s="348">
        <v>4.5796000000000001</v>
      </c>
      <c r="U806" s="348">
        <v>9.6123999999999992</v>
      </c>
      <c r="V806" s="348">
        <v>8.9213000000000005</v>
      </c>
      <c r="W806" s="348">
        <v>1.8940999999999999</v>
      </c>
      <c r="X806" s="348" t="s">
        <v>428</v>
      </c>
      <c r="Y806" s="374"/>
      <c r="Z806" s="346"/>
      <c r="AA806" s="346"/>
      <c r="AB806" s="346"/>
      <c r="AC806" s="346"/>
      <c r="AD806" s="346"/>
      <c r="AE806" s="346"/>
      <c r="AF806" s="346"/>
      <c r="AG806" s="346"/>
      <c r="AH806" s="346"/>
      <c r="AI806" s="346"/>
      <c r="AJ806" s="346"/>
      <c r="AK806" s="346"/>
      <c r="AL806" s="346"/>
      <c r="AM806" s="346"/>
      <c r="AN806" s="346"/>
      <c r="AO806" s="373"/>
      <c r="AP806" s="348">
        <v>20.52</v>
      </c>
      <c r="AQ806" s="348">
        <v>27.37</v>
      </c>
      <c r="AR806" s="348">
        <v>25.1</v>
      </c>
      <c r="AS806" s="348">
        <v>14.95</v>
      </c>
      <c r="AT806" s="348">
        <v>10.19</v>
      </c>
      <c r="AU806" s="351"/>
      <c r="AV806" s="346"/>
      <c r="AW806" s="346"/>
      <c r="AX806" s="346"/>
      <c r="AY806" s="346"/>
      <c r="AZ806" s="346"/>
      <c r="BA806" s="362"/>
      <c r="BB806" s="348"/>
      <c r="BC806" s="375"/>
      <c r="BD806" s="375"/>
      <c r="BE806" s="375"/>
      <c r="BF806" s="374"/>
      <c r="BG806" s="348"/>
      <c r="BH806" s="348"/>
      <c r="BI806" s="348"/>
      <c r="BJ806" s="348"/>
      <c r="BK806" s="373"/>
      <c r="BL806" s="372"/>
      <c r="BM806" s="372"/>
      <c r="BN806" s="372"/>
      <c r="BO806" s="372"/>
      <c r="BP806" s="372"/>
      <c r="BQ806" s="373"/>
      <c r="BR806" s="354"/>
    </row>
    <row r="807" spans="1:70" s="428" customFormat="1" x14ac:dyDescent="0.25">
      <c r="A807" s="345" t="s">
        <v>2497</v>
      </c>
      <c r="B807" s="373"/>
      <c r="C807" s="719"/>
      <c r="D807" s="373"/>
      <c r="E807" s="346"/>
      <c r="F807" s="373"/>
      <c r="G807" s="347"/>
      <c r="H807" s="374"/>
      <c r="I807" s="348" t="s">
        <v>430</v>
      </c>
      <c r="J807" s="348" t="s">
        <v>430</v>
      </c>
      <c r="K807" s="348" t="s">
        <v>430</v>
      </c>
      <c r="L807" s="348" t="s">
        <v>430</v>
      </c>
      <c r="M807" s="348" t="s">
        <v>430</v>
      </c>
      <c r="N807" s="350" t="s">
        <v>430</v>
      </c>
      <c r="O807" s="348" t="s">
        <v>430</v>
      </c>
      <c r="P807" s="348" t="s">
        <v>430</v>
      </c>
      <c r="Q807" s="348" t="s">
        <v>430</v>
      </c>
      <c r="R807" s="348" t="s">
        <v>430</v>
      </c>
      <c r="S807" s="348" t="s">
        <v>430</v>
      </c>
      <c r="T807" s="348" t="s">
        <v>430</v>
      </c>
      <c r="U807" s="348" t="s">
        <v>430</v>
      </c>
      <c r="V807" s="348" t="s">
        <v>430</v>
      </c>
      <c r="W807" s="348" t="s">
        <v>430</v>
      </c>
      <c r="X807" s="348" t="s">
        <v>430</v>
      </c>
      <c r="Y807" s="374"/>
      <c r="Z807" s="346"/>
      <c r="AA807" s="346"/>
      <c r="AB807" s="346"/>
      <c r="AC807" s="346"/>
      <c r="AD807" s="346"/>
      <c r="AE807" s="346"/>
      <c r="AF807" s="346"/>
      <c r="AG807" s="346"/>
      <c r="AH807" s="346"/>
      <c r="AI807" s="346"/>
      <c r="AJ807" s="346"/>
      <c r="AK807" s="346"/>
      <c r="AL807" s="346"/>
      <c r="AM807" s="346"/>
      <c r="AN807" s="346"/>
      <c r="AO807" s="373"/>
      <c r="AP807" s="348" t="s">
        <v>430</v>
      </c>
      <c r="AQ807" s="348" t="s">
        <v>430</v>
      </c>
      <c r="AR807" s="348" t="s">
        <v>430</v>
      </c>
      <c r="AS807" s="348" t="s">
        <v>430</v>
      </c>
      <c r="AT807" s="348" t="s">
        <v>430</v>
      </c>
      <c r="AU807" s="351"/>
      <c r="AV807" s="346"/>
      <c r="AW807" s="346"/>
      <c r="AX807" s="346"/>
      <c r="AY807" s="346"/>
      <c r="AZ807" s="346"/>
      <c r="BA807" s="362"/>
      <c r="BB807" s="348"/>
      <c r="BC807" s="375"/>
      <c r="BD807" s="375"/>
      <c r="BE807" s="375"/>
      <c r="BF807" s="374"/>
      <c r="BG807" s="348"/>
      <c r="BH807" s="348"/>
      <c r="BI807" s="348"/>
      <c r="BJ807" s="348"/>
      <c r="BK807" s="373"/>
      <c r="BL807" s="372"/>
      <c r="BM807" s="372"/>
      <c r="BN807" s="372"/>
      <c r="BO807" s="372"/>
      <c r="BP807" s="372"/>
      <c r="BQ807" s="373"/>
      <c r="BR807" s="354"/>
    </row>
    <row r="808" spans="1:70" s="428" customFormat="1" x14ac:dyDescent="0.25">
      <c r="A808" s="345" t="s">
        <v>2498</v>
      </c>
      <c r="B808" s="373"/>
      <c r="C808" s="719"/>
      <c r="D808" s="373"/>
      <c r="E808" s="346"/>
      <c r="F808" s="373"/>
      <c r="G808" s="347"/>
      <c r="H808" s="374"/>
      <c r="I808" s="348" t="s">
        <v>430</v>
      </c>
      <c r="J808" s="348" t="s">
        <v>430</v>
      </c>
      <c r="K808" s="348" t="s">
        <v>430</v>
      </c>
      <c r="L808" s="348" t="s">
        <v>430</v>
      </c>
      <c r="M808" s="348" t="s">
        <v>430</v>
      </c>
      <c r="N808" s="350" t="s">
        <v>430</v>
      </c>
      <c r="O808" s="348" t="s">
        <v>430</v>
      </c>
      <c r="P808" s="348" t="s">
        <v>430</v>
      </c>
      <c r="Q808" s="348" t="s">
        <v>430</v>
      </c>
      <c r="R808" s="348" t="s">
        <v>430</v>
      </c>
      <c r="S808" s="348" t="s">
        <v>430</v>
      </c>
      <c r="T808" s="348" t="s">
        <v>430</v>
      </c>
      <c r="U808" s="348" t="s">
        <v>430</v>
      </c>
      <c r="V808" s="348" t="s">
        <v>430</v>
      </c>
      <c r="W808" s="348" t="s">
        <v>430</v>
      </c>
      <c r="X808" s="348" t="s">
        <v>430</v>
      </c>
      <c r="Y808" s="374"/>
      <c r="Z808" s="346"/>
      <c r="AA808" s="346"/>
      <c r="AB808" s="346"/>
      <c r="AC808" s="346"/>
      <c r="AD808" s="346"/>
      <c r="AE808" s="346"/>
      <c r="AF808" s="346"/>
      <c r="AG808" s="346"/>
      <c r="AH808" s="346"/>
      <c r="AI808" s="346"/>
      <c r="AJ808" s="346"/>
      <c r="AK808" s="346"/>
      <c r="AL808" s="346"/>
      <c r="AM808" s="346"/>
      <c r="AN808" s="346"/>
      <c r="AO808" s="373"/>
      <c r="AP808" s="348" t="s">
        <v>430</v>
      </c>
      <c r="AQ808" s="348" t="s">
        <v>430</v>
      </c>
      <c r="AR808" s="348" t="s">
        <v>430</v>
      </c>
      <c r="AS808" s="348" t="s">
        <v>430</v>
      </c>
      <c r="AT808" s="348" t="s">
        <v>430</v>
      </c>
      <c r="AU808" s="351"/>
      <c r="AV808" s="346"/>
      <c r="AW808" s="346"/>
      <c r="AX808" s="346"/>
      <c r="AY808" s="346"/>
      <c r="AZ808" s="346"/>
      <c r="BA808" s="362"/>
      <c r="BB808" s="348"/>
      <c r="BC808" s="375"/>
      <c r="BD808" s="375"/>
      <c r="BE808" s="375"/>
      <c r="BF808" s="374"/>
      <c r="BG808" s="348"/>
      <c r="BH808" s="348"/>
      <c r="BI808" s="348"/>
      <c r="BJ808" s="348"/>
      <c r="BK808" s="373"/>
      <c r="BL808" s="372"/>
      <c r="BM808" s="372"/>
      <c r="BN808" s="372"/>
      <c r="BO808" s="372"/>
      <c r="BP808" s="372"/>
      <c r="BQ808" s="373"/>
      <c r="BR808" s="354"/>
    </row>
    <row r="809" spans="1:70" s="428" customFormat="1" x14ac:dyDescent="0.25">
      <c r="A809" s="345" t="s">
        <v>2499</v>
      </c>
      <c r="B809" s="373"/>
      <c r="C809" s="719"/>
      <c r="D809" s="373"/>
      <c r="E809" s="346"/>
      <c r="F809" s="373"/>
      <c r="G809" s="347"/>
      <c r="H809" s="374"/>
      <c r="I809" s="348">
        <v>-0.76519999999999999</v>
      </c>
      <c r="J809" s="348">
        <v>3.2995999999999999</v>
      </c>
      <c r="K809" s="348">
        <v>-1.38E-2</v>
      </c>
      <c r="L809" s="348">
        <v>-1.6973</v>
      </c>
      <c r="M809" s="348">
        <v>-20.255800000000001</v>
      </c>
      <c r="N809" s="350">
        <v>-19.1248</v>
      </c>
      <c r="O809" s="348">
        <v>-5.4241000000000001</v>
      </c>
      <c r="P809" s="348">
        <v>4.6173999999999999</v>
      </c>
      <c r="Q809" s="348">
        <v>2.9131</v>
      </c>
      <c r="R809" s="348">
        <v>9.3549000000000007</v>
      </c>
      <c r="S809" s="348">
        <v>1.2010000000000001</v>
      </c>
      <c r="T809" s="348">
        <v>-19.477799999999998</v>
      </c>
      <c r="U809" s="348">
        <v>-9.6445000000000007</v>
      </c>
      <c r="V809" s="348">
        <v>-20.467500000000001</v>
      </c>
      <c r="W809" s="348">
        <v>-0.17269999999999999</v>
      </c>
      <c r="X809" s="348" t="s">
        <v>428</v>
      </c>
      <c r="Y809" s="374"/>
      <c r="Z809" s="346"/>
      <c r="AA809" s="346"/>
      <c r="AB809" s="346"/>
      <c r="AC809" s="346"/>
      <c r="AD809" s="346"/>
      <c r="AE809" s="346"/>
      <c r="AF809" s="346"/>
      <c r="AG809" s="346"/>
      <c r="AH809" s="346"/>
      <c r="AI809" s="346"/>
      <c r="AJ809" s="346"/>
      <c r="AK809" s="346"/>
      <c r="AL809" s="346"/>
      <c r="AM809" s="346"/>
      <c r="AN809" s="346"/>
      <c r="AO809" s="373"/>
      <c r="AP809" s="348">
        <v>8.32</v>
      </c>
      <c r="AQ809" s="348">
        <v>4.6399999999999997</v>
      </c>
      <c r="AR809" s="348">
        <v>-1.77</v>
      </c>
      <c r="AS809" s="348">
        <v>-8.32</v>
      </c>
      <c r="AT809" s="348">
        <v>-23.13</v>
      </c>
      <c r="AU809" s="351"/>
      <c r="AV809" s="346"/>
      <c r="AW809" s="346"/>
      <c r="AX809" s="346"/>
      <c r="AY809" s="346"/>
      <c r="AZ809" s="346"/>
      <c r="BA809" s="362"/>
      <c r="BB809" s="348"/>
      <c r="BC809" s="375"/>
      <c r="BD809" s="375"/>
      <c r="BE809" s="375"/>
      <c r="BF809" s="374"/>
      <c r="BG809" s="348"/>
      <c r="BH809" s="348"/>
      <c r="BI809" s="348"/>
      <c r="BJ809" s="348"/>
      <c r="BK809" s="373"/>
      <c r="BL809" s="372"/>
      <c r="BM809" s="372"/>
      <c r="BN809" s="372"/>
      <c r="BO809" s="372"/>
      <c r="BP809" s="372"/>
      <c r="BQ809" s="373"/>
      <c r="BR809" s="354"/>
    </row>
    <row r="810" spans="1:70" s="428" customFormat="1" x14ac:dyDescent="0.25">
      <c r="A810" s="345" t="s">
        <v>2500</v>
      </c>
      <c r="B810" s="373"/>
      <c r="C810" s="719"/>
      <c r="D810" s="373"/>
      <c r="E810" s="346"/>
      <c r="F810" s="373"/>
      <c r="G810" s="347"/>
      <c r="H810" s="374"/>
      <c r="I810" s="348">
        <v>-0.76519999999999999</v>
      </c>
      <c r="J810" s="348">
        <v>3.2995999999999999</v>
      </c>
      <c r="K810" s="348">
        <v>0.18709999999999999</v>
      </c>
      <c r="L810" s="348">
        <v>-1.3568</v>
      </c>
      <c r="M810" s="348">
        <v>-19.877700000000001</v>
      </c>
      <c r="N810" s="350">
        <v>-17.821300000000001</v>
      </c>
      <c r="O810" s="348">
        <v>-3.86</v>
      </c>
      <c r="P810" s="348">
        <v>6.4077999999999999</v>
      </c>
      <c r="Q810" s="348">
        <v>4.6772</v>
      </c>
      <c r="R810" s="348">
        <v>11.283200000000001</v>
      </c>
      <c r="S810" s="348">
        <v>1.5515000000000001</v>
      </c>
      <c r="T810" s="348">
        <v>-19.0961</v>
      </c>
      <c r="U810" s="348">
        <v>-8.6951000000000001</v>
      </c>
      <c r="V810" s="348">
        <v>-19.196899999999999</v>
      </c>
      <c r="W810" s="348">
        <v>-0.17269999999999999</v>
      </c>
      <c r="X810" s="348">
        <v>-3.5145</v>
      </c>
      <c r="Y810" s="374"/>
      <c r="Z810" s="346"/>
      <c r="AA810" s="346"/>
      <c r="AB810" s="346"/>
      <c r="AC810" s="346"/>
      <c r="AD810" s="346"/>
      <c r="AE810" s="346"/>
      <c r="AF810" s="346"/>
      <c r="AG810" s="346"/>
      <c r="AH810" s="346"/>
      <c r="AI810" s="346"/>
      <c r="AJ810" s="346"/>
      <c r="AK810" s="346"/>
      <c r="AL810" s="346"/>
      <c r="AM810" s="346"/>
      <c r="AN810" s="346"/>
      <c r="AO810" s="373"/>
      <c r="AP810" s="348">
        <v>10.39</v>
      </c>
      <c r="AQ810" s="348">
        <v>6.65</v>
      </c>
      <c r="AR810" s="348">
        <v>0.05</v>
      </c>
      <c r="AS810" s="348">
        <v>-6.7</v>
      </c>
      <c r="AT810" s="348">
        <v>-22.16</v>
      </c>
      <c r="AU810" s="351"/>
      <c r="AV810" s="346"/>
      <c r="AW810" s="346"/>
      <c r="AX810" s="346"/>
      <c r="AY810" s="346"/>
      <c r="AZ810" s="346"/>
      <c r="BA810" s="362"/>
      <c r="BB810" s="348"/>
      <c r="BC810" s="375"/>
      <c r="BD810" s="375"/>
      <c r="BE810" s="375"/>
      <c r="BF810" s="374"/>
      <c r="BG810" s="348"/>
      <c r="BH810" s="348"/>
      <c r="BI810" s="348"/>
      <c r="BJ810" s="348"/>
      <c r="BK810" s="373"/>
      <c r="BL810" s="372"/>
      <c r="BM810" s="372"/>
      <c r="BN810" s="372"/>
      <c r="BO810" s="372"/>
      <c r="BP810" s="372"/>
      <c r="BQ810" s="373"/>
      <c r="BR810" s="354"/>
    </row>
    <row r="811" spans="1:70" s="428" customFormat="1" x14ac:dyDescent="0.25">
      <c r="A811" s="345" t="s">
        <v>2501</v>
      </c>
      <c r="B811" s="373"/>
      <c r="C811" s="719"/>
      <c r="D811" s="373"/>
      <c r="E811" s="346"/>
      <c r="F811" s="373"/>
      <c r="G811" s="347"/>
      <c r="H811" s="374"/>
      <c r="I811" s="348" t="s">
        <v>430</v>
      </c>
      <c r="J811" s="348" t="s">
        <v>430</v>
      </c>
      <c r="K811" s="348" t="s">
        <v>430</v>
      </c>
      <c r="L811" s="348" t="s">
        <v>430</v>
      </c>
      <c r="M811" s="348" t="s">
        <v>430</v>
      </c>
      <c r="N811" s="350" t="s">
        <v>430</v>
      </c>
      <c r="O811" s="348" t="s">
        <v>430</v>
      </c>
      <c r="P811" s="348" t="s">
        <v>430</v>
      </c>
      <c r="Q811" s="348" t="s">
        <v>430</v>
      </c>
      <c r="R811" s="348" t="s">
        <v>430</v>
      </c>
      <c r="S811" s="348" t="s">
        <v>430</v>
      </c>
      <c r="T811" s="348" t="s">
        <v>430</v>
      </c>
      <c r="U811" s="348" t="s">
        <v>430</v>
      </c>
      <c r="V811" s="348" t="s">
        <v>430</v>
      </c>
      <c r="W811" s="348" t="s">
        <v>430</v>
      </c>
      <c r="X811" s="348" t="s">
        <v>430</v>
      </c>
      <c r="Y811" s="374"/>
      <c r="Z811" s="346"/>
      <c r="AA811" s="346"/>
      <c r="AB811" s="346"/>
      <c r="AC811" s="346"/>
      <c r="AD811" s="346"/>
      <c r="AE811" s="346"/>
      <c r="AF811" s="346"/>
      <c r="AG811" s="346"/>
      <c r="AH811" s="346"/>
      <c r="AI811" s="346"/>
      <c r="AJ811" s="346"/>
      <c r="AK811" s="346"/>
      <c r="AL811" s="346"/>
      <c r="AM811" s="346"/>
      <c r="AN811" s="346"/>
      <c r="AO811" s="373"/>
      <c r="AP811" s="348" t="s">
        <v>430</v>
      </c>
      <c r="AQ811" s="348" t="s">
        <v>430</v>
      </c>
      <c r="AR811" s="348" t="s">
        <v>430</v>
      </c>
      <c r="AS811" s="348" t="s">
        <v>430</v>
      </c>
      <c r="AT811" s="348" t="s">
        <v>430</v>
      </c>
      <c r="AU811" s="351"/>
      <c r="AV811" s="346"/>
      <c r="AW811" s="346"/>
      <c r="AX811" s="346"/>
      <c r="AY811" s="346"/>
      <c r="AZ811" s="346"/>
      <c r="BA811" s="362"/>
      <c r="BB811" s="348"/>
      <c r="BC811" s="375"/>
      <c r="BD811" s="375"/>
      <c r="BE811" s="375"/>
      <c r="BF811" s="374"/>
      <c r="BG811" s="348"/>
      <c r="BH811" s="348"/>
      <c r="BI811" s="348"/>
      <c r="BJ811" s="348"/>
      <c r="BK811" s="373"/>
      <c r="BL811" s="372"/>
      <c r="BM811" s="372"/>
      <c r="BN811" s="372"/>
      <c r="BO811" s="372"/>
      <c r="BP811" s="372"/>
      <c r="BQ811" s="373"/>
      <c r="BR811" s="354"/>
    </row>
    <row r="812" spans="1:70" s="428" customFormat="1" x14ac:dyDescent="0.25">
      <c r="A812" s="484" t="s">
        <v>2502</v>
      </c>
      <c r="B812" s="413"/>
      <c r="C812" s="725"/>
      <c r="D812" s="413"/>
      <c r="E812" s="414"/>
      <c r="F812" s="413"/>
      <c r="G812" s="415"/>
      <c r="H812" s="417"/>
      <c r="I812" s="416">
        <v>1.03E-2</v>
      </c>
      <c r="J812" s="416">
        <v>3.7002000000000002</v>
      </c>
      <c r="K812" s="416">
        <v>1.2028000000000001</v>
      </c>
      <c r="L812" s="416">
        <v>5.4160000000000004</v>
      </c>
      <c r="M812" s="416">
        <v>-3.5175999999999998</v>
      </c>
      <c r="N812" s="418">
        <v>-0.70399999999999996</v>
      </c>
      <c r="O812" s="416">
        <v>0.35460000000000003</v>
      </c>
      <c r="P812" s="416">
        <v>11.1275</v>
      </c>
      <c r="Q812" s="416">
        <v>10.491300000000001</v>
      </c>
      <c r="R812" s="416">
        <v>12.9444</v>
      </c>
      <c r="S812" s="416">
        <v>11.493</v>
      </c>
      <c r="T812" s="416">
        <v>-4.8263999999999996</v>
      </c>
      <c r="U812" s="416">
        <v>0.46010000000000001</v>
      </c>
      <c r="V812" s="416">
        <v>-2.3405</v>
      </c>
      <c r="W812" s="416">
        <v>0.64290000000000003</v>
      </c>
      <c r="X812" s="416" t="s">
        <v>428</v>
      </c>
      <c r="Y812" s="417"/>
      <c r="Z812" s="414"/>
      <c r="AA812" s="414"/>
      <c r="AB812" s="414"/>
      <c r="AC812" s="414"/>
      <c r="AD812" s="414"/>
      <c r="AE812" s="414"/>
      <c r="AF812" s="414"/>
      <c r="AG812" s="414"/>
      <c r="AH812" s="414"/>
      <c r="AI812" s="414"/>
      <c r="AJ812" s="414"/>
      <c r="AK812" s="414"/>
      <c r="AL812" s="414"/>
      <c r="AM812" s="414"/>
      <c r="AN812" s="414"/>
      <c r="AO812" s="413"/>
      <c r="AP812" s="416">
        <v>12.38</v>
      </c>
      <c r="AQ812" s="416">
        <v>11.75</v>
      </c>
      <c r="AR812" s="416">
        <v>8.56</v>
      </c>
      <c r="AS812" s="416">
        <v>3.75</v>
      </c>
      <c r="AT812" s="416">
        <v>-2.95</v>
      </c>
      <c r="AU812" s="419"/>
      <c r="AV812" s="414"/>
      <c r="AW812" s="414"/>
      <c r="AX812" s="414"/>
      <c r="AY812" s="414"/>
      <c r="AZ812" s="414"/>
      <c r="BA812" s="420"/>
      <c r="BB812" s="416"/>
      <c r="BC812" s="421"/>
      <c r="BD812" s="421"/>
      <c r="BE812" s="421"/>
      <c r="BF812" s="417"/>
      <c r="BG812" s="416"/>
      <c r="BH812" s="416"/>
      <c r="BI812" s="416"/>
      <c r="BJ812" s="416"/>
      <c r="BK812" s="413"/>
      <c r="BL812" s="412"/>
      <c r="BM812" s="412"/>
      <c r="BN812" s="412"/>
      <c r="BO812" s="412"/>
      <c r="BP812" s="412"/>
      <c r="BQ812" s="413"/>
      <c r="BR812" s="422"/>
    </row>
    <row r="813" spans="1:70" x14ac:dyDescent="0.25">
      <c r="A813" s="36" t="s">
        <v>2503</v>
      </c>
      <c r="B813" s="43"/>
      <c r="C813" s="720"/>
      <c r="D813" s="43"/>
      <c r="E813" s="51"/>
      <c r="F813" s="43"/>
      <c r="G813" s="55"/>
      <c r="H813" s="66"/>
      <c r="I813" s="59">
        <v>0.3745</v>
      </c>
      <c r="J813" s="59">
        <v>4.8074000000000003</v>
      </c>
      <c r="K813" s="59">
        <v>3.0491999999999999</v>
      </c>
      <c r="L813" s="59">
        <v>4.8749000000000002</v>
      </c>
      <c r="M813" s="59">
        <v>-2.1724999999999999</v>
      </c>
      <c r="N813" s="70">
        <v>1.8444</v>
      </c>
      <c r="O813" s="59">
        <v>2.9878999999999998</v>
      </c>
      <c r="P813" s="59">
        <v>13.0519</v>
      </c>
      <c r="Q813" s="59">
        <v>12.1463</v>
      </c>
      <c r="R813" s="59">
        <v>13.818099999999999</v>
      </c>
      <c r="S813" s="59">
        <v>12.063000000000001</v>
      </c>
      <c r="T813" s="59">
        <v>-3.5286</v>
      </c>
      <c r="U813" s="59">
        <v>2.1777000000000002</v>
      </c>
      <c r="V813" s="59">
        <v>-1.1625000000000001</v>
      </c>
      <c r="W813" s="59">
        <v>2.3148</v>
      </c>
      <c r="X813" s="59">
        <v>12.148199999999999</v>
      </c>
      <c r="Y813" s="66"/>
      <c r="Z813" s="51"/>
      <c r="AA813" s="51"/>
      <c r="AB813" s="51"/>
      <c r="AC813" s="51"/>
      <c r="AD813" s="51"/>
      <c r="AE813" s="51"/>
      <c r="AF813" s="51"/>
      <c r="AG813" s="51"/>
      <c r="AH813" s="51"/>
      <c r="AI813" s="51"/>
      <c r="AJ813" s="51"/>
      <c r="AK813" s="51"/>
      <c r="AL813" s="51"/>
      <c r="AM813" s="51"/>
      <c r="AN813" s="51"/>
      <c r="AO813" s="43"/>
      <c r="AP813" s="59">
        <v>13.42</v>
      </c>
      <c r="AQ813" s="59">
        <v>13.77</v>
      </c>
      <c r="AR813" s="59">
        <v>10.55</v>
      </c>
      <c r="AS813" s="59">
        <v>6.47</v>
      </c>
      <c r="AT813" s="59">
        <v>-0.49</v>
      </c>
      <c r="AU813" s="78"/>
      <c r="AV813" s="51"/>
      <c r="AW813" s="51"/>
      <c r="AX813" s="51"/>
      <c r="AY813" s="51"/>
      <c r="AZ813" s="51"/>
      <c r="BA813" s="258"/>
      <c r="BB813" s="59"/>
      <c r="BC813" s="276"/>
      <c r="BD813" s="276"/>
      <c r="BE813" s="276"/>
      <c r="BF813" s="66"/>
      <c r="BG813" s="59"/>
      <c r="BH813" s="59"/>
      <c r="BI813" s="59"/>
      <c r="BJ813" s="59"/>
      <c r="BK813" s="43"/>
      <c r="BL813" s="84"/>
      <c r="BM813" s="84"/>
      <c r="BN813" s="84"/>
      <c r="BO813" s="84"/>
      <c r="BP813" s="84"/>
      <c r="BQ813" s="43"/>
      <c r="BR813" s="88"/>
    </row>
    <row r="814" spans="1:70" x14ac:dyDescent="0.25">
      <c r="A814" s="37" t="s">
        <v>426</v>
      </c>
      <c r="B814" s="44"/>
      <c r="C814" s="721"/>
      <c r="D814" s="44"/>
      <c r="E814" s="52"/>
      <c r="F814" s="44"/>
      <c r="G814" s="56"/>
      <c r="H814" s="67"/>
      <c r="I814" s="60">
        <v>0.3417</v>
      </c>
      <c r="J814" s="60">
        <v>4.3840000000000003</v>
      </c>
      <c r="K814" s="60">
        <v>2.3673999999999999</v>
      </c>
      <c r="L814" s="60">
        <v>1.9080999999999999</v>
      </c>
      <c r="M814" s="60">
        <v>-6.0259999999999998</v>
      </c>
      <c r="N814" s="71">
        <v>-1.5584</v>
      </c>
      <c r="O814" s="60">
        <v>2.3706</v>
      </c>
      <c r="P814" s="60">
        <v>9.8620999999999999</v>
      </c>
      <c r="Q814" s="60">
        <v>10.273</v>
      </c>
      <c r="R814" s="60">
        <v>12.7857</v>
      </c>
      <c r="S814" s="60">
        <v>8.5085999999999995</v>
      </c>
      <c r="T814" s="60">
        <v>-7.1555</v>
      </c>
      <c r="U814" s="60">
        <v>-1.2805</v>
      </c>
      <c r="V814" s="60">
        <v>-4.4438000000000004</v>
      </c>
      <c r="W814" s="60">
        <v>2.7181999999999999</v>
      </c>
      <c r="X814" s="60" t="s">
        <v>428</v>
      </c>
      <c r="Y814" s="67"/>
      <c r="Z814" s="52"/>
      <c r="AA814" s="52"/>
      <c r="AB814" s="52"/>
      <c r="AC814" s="52"/>
      <c r="AD814" s="52"/>
      <c r="AE814" s="52"/>
      <c r="AF814" s="52"/>
      <c r="AG814" s="52"/>
      <c r="AH814" s="52"/>
      <c r="AI814" s="52"/>
      <c r="AJ814" s="52"/>
      <c r="AK814" s="52"/>
      <c r="AL814" s="52"/>
      <c r="AM814" s="52"/>
      <c r="AN814" s="52"/>
      <c r="AO814" s="44"/>
      <c r="AP814" s="60">
        <v>12</v>
      </c>
      <c r="AQ814" s="60">
        <v>11.52</v>
      </c>
      <c r="AR814" s="60">
        <v>8.01</v>
      </c>
      <c r="AS814" s="60">
        <v>3.74</v>
      </c>
      <c r="AT814" s="60">
        <v>-6.36</v>
      </c>
      <c r="AU814" s="79"/>
      <c r="AV814" s="52"/>
      <c r="AW814" s="52"/>
      <c r="AX814" s="52"/>
      <c r="AY814" s="52"/>
      <c r="AZ814" s="52"/>
      <c r="BA814" s="259"/>
      <c r="BB814" s="60"/>
      <c r="BC814" s="277"/>
      <c r="BD814" s="277"/>
      <c r="BE814" s="277"/>
      <c r="BF814" s="67"/>
      <c r="BG814" s="60"/>
      <c r="BH814" s="60"/>
      <c r="BI814" s="60"/>
      <c r="BJ814" s="60"/>
      <c r="BK814" s="44"/>
      <c r="BL814" s="85"/>
      <c r="BM814" s="85"/>
      <c r="BN814" s="85"/>
      <c r="BO814" s="85"/>
      <c r="BP814" s="85"/>
      <c r="BQ814" s="44"/>
      <c r="BR814" s="89"/>
    </row>
    <row r="815" spans="1:70" x14ac:dyDescent="0.25">
      <c r="A815" s="37" t="s">
        <v>664</v>
      </c>
      <c r="B815" s="44"/>
      <c r="C815" s="721"/>
      <c r="D815" s="44"/>
      <c r="E815" s="52"/>
      <c r="F815" s="44"/>
      <c r="G815" s="56"/>
      <c r="H815" s="67"/>
      <c r="I815" s="60">
        <v>0.41870000000000002</v>
      </c>
      <c r="J815" s="60">
        <v>4.9379</v>
      </c>
      <c r="K815" s="60">
        <v>3.3186</v>
      </c>
      <c r="L815" s="60">
        <v>5.8814000000000002</v>
      </c>
      <c r="M815" s="60">
        <v>-1.2134</v>
      </c>
      <c r="N815" s="71">
        <v>1.2267999999999999</v>
      </c>
      <c r="O815" s="60">
        <v>1.9444999999999999</v>
      </c>
      <c r="P815" s="60">
        <v>12.7339</v>
      </c>
      <c r="Q815" s="60">
        <v>11.6251</v>
      </c>
      <c r="R815" s="60">
        <v>12.9788</v>
      </c>
      <c r="S815" s="60">
        <v>13.047499999999999</v>
      </c>
      <c r="T815" s="60">
        <v>-2.7862</v>
      </c>
      <c r="U815" s="60">
        <v>2.0777000000000001</v>
      </c>
      <c r="V815" s="60">
        <v>-1.7392000000000001</v>
      </c>
      <c r="W815" s="60">
        <v>2.4251</v>
      </c>
      <c r="X815" s="60" t="s">
        <v>428</v>
      </c>
      <c r="Y815" s="67"/>
      <c r="Z815" s="52"/>
      <c r="AA815" s="52"/>
      <c r="AB815" s="52"/>
      <c r="AC815" s="52"/>
      <c r="AD815" s="52"/>
      <c r="AE815" s="52"/>
      <c r="AF815" s="52"/>
      <c r="AG815" s="52"/>
      <c r="AH815" s="52"/>
      <c r="AI815" s="52"/>
      <c r="AJ815" s="52"/>
      <c r="AK815" s="52"/>
      <c r="AL815" s="52"/>
      <c r="AM815" s="52"/>
      <c r="AN815" s="52"/>
      <c r="AO815" s="44"/>
      <c r="AP815" s="60">
        <v>12.79</v>
      </c>
      <c r="AQ815" s="60">
        <v>13.38</v>
      </c>
      <c r="AR815" s="60">
        <v>10.1</v>
      </c>
      <c r="AS815" s="60">
        <v>5.9</v>
      </c>
      <c r="AT815" s="60">
        <v>0.32</v>
      </c>
      <c r="AU815" s="79"/>
      <c r="AV815" s="52"/>
      <c r="AW815" s="52"/>
      <c r="AX815" s="52"/>
      <c r="AY815" s="52"/>
      <c r="AZ815" s="52"/>
      <c r="BA815" s="259"/>
      <c r="BB815" s="60"/>
      <c r="BC815" s="277"/>
      <c r="BD815" s="277"/>
      <c r="BE815" s="277"/>
      <c r="BF815" s="67"/>
      <c r="BG815" s="60"/>
      <c r="BH815" s="60"/>
      <c r="BI815" s="60"/>
      <c r="BJ815" s="60"/>
      <c r="BK815" s="44"/>
      <c r="BL815" s="85"/>
      <c r="BM815" s="85"/>
      <c r="BN815" s="85"/>
      <c r="BO815" s="85"/>
      <c r="BP815" s="85"/>
      <c r="BQ815" s="44"/>
      <c r="BR815" s="89"/>
    </row>
    <row r="816" spans="1:70" x14ac:dyDescent="0.25">
      <c r="A816" s="38" t="s">
        <v>2504</v>
      </c>
      <c r="B816" s="45"/>
      <c r="C816" s="722"/>
      <c r="D816" s="45"/>
      <c r="E816" s="53"/>
      <c r="F816" s="45"/>
      <c r="G816" s="57"/>
      <c r="H816" s="68"/>
      <c r="I816" s="61">
        <v>0.21199999999999999</v>
      </c>
      <c r="J816" s="61">
        <v>3.6943999999999999</v>
      </c>
      <c r="K816" s="61">
        <v>2.5122</v>
      </c>
      <c r="L816" s="61">
        <v>7.3621999999999996</v>
      </c>
      <c r="M816" s="61">
        <v>-1.3244</v>
      </c>
      <c r="N816" s="72">
        <v>-0.47160000000000002</v>
      </c>
      <c r="O816" s="61">
        <v>-1.5391999999999999</v>
      </c>
      <c r="P816" s="61">
        <v>10.3576</v>
      </c>
      <c r="Q816" s="61">
        <v>9.0803999999999991</v>
      </c>
      <c r="R816" s="61">
        <v>13.811</v>
      </c>
      <c r="S816" s="61">
        <v>12.1549</v>
      </c>
      <c r="T816" s="61">
        <v>-2.4144999999999999</v>
      </c>
      <c r="U816" s="61">
        <v>1.0702</v>
      </c>
      <c r="V816" s="61">
        <v>-2.7120000000000002</v>
      </c>
      <c r="W816" s="61">
        <v>0.65080000000000005</v>
      </c>
      <c r="X816" s="61" t="s">
        <v>428</v>
      </c>
      <c r="Y816" s="68"/>
      <c r="Z816" s="53"/>
      <c r="AA816" s="53"/>
      <c r="AB816" s="53"/>
      <c r="AC816" s="53"/>
      <c r="AD816" s="53"/>
      <c r="AE816" s="53"/>
      <c r="AF816" s="53"/>
      <c r="AG816" s="53"/>
      <c r="AH816" s="53"/>
      <c r="AI816" s="53"/>
      <c r="AJ816" s="53"/>
      <c r="AK816" s="53"/>
      <c r="AL816" s="53"/>
      <c r="AM816" s="53"/>
      <c r="AN816" s="53"/>
      <c r="AO816" s="45"/>
      <c r="AP816" s="61">
        <v>12.57</v>
      </c>
      <c r="AQ816" s="61">
        <v>11.85</v>
      </c>
      <c r="AR816" s="61">
        <v>7.17</v>
      </c>
      <c r="AS816" s="61">
        <v>2.65</v>
      </c>
      <c r="AT816" s="61">
        <v>-0.1</v>
      </c>
      <c r="AU816" s="80"/>
      <c r="AV816" s="53"/>
      <c r="AW816" s="53"/>
      <c r="AX816" s="53"/>
      <c r="AY816" s="53"/>
      <c r="AZ816" s="53"/>
      <c r="BA816" s="262"/>
      <c r="BB816" s="61"/>
      <c r="BC816" s="279"/>
      <c r="BD816" s="279"/>
      <c r="BE816" s="279"/>
      <c r="BF816" s="68"/>
      <c r="BG816" s="61"/>
      <c r="BH816" s="61"/>
      <c r="BI816" s="61"/>
      <c r="BJ816" s="61"/>
      <c r="BK816" s="45"/>
      <c r="BL816" s="86"/>
      <c r="BM816" s="86"/>
      <c r="BN816" s="86"/>
      <c r="BO816" s="86"/>
      <c r="BP816" s="86"/>
      <c r="BQ816" s="45"/>
      <c r="BR816" s="90"/>
    </row>
    <row r="817" spans="1:65" ht="14.5" x14ac:dyDescent="0.25">
      <c r="A817" s="39" t="s">
        <v>665</v>
      </c>
      <c r="B817" s="69"/>
      <c r="C817" s="726"/>
      <c r="D817" s="69"/>
      <c r="E817" s="40"/>
      <c r="F817" s="69"/>
      <c r="G817" s="40"/>
      <c r="H817" s="69"/>
      <c r="I817" s="62">
        <v>0.42</v>
      </c>
      <c r="J817" s="62">
        <v>4.9702000000000002</v>
      </c>
      <c r="K817" s="62">
        <v>3.4493999999999998</v>
      </c>
      <c r="L817" s="62">
        <v>6.1044999999999998</v>
      </c>
      <c r="M817" s="62">
        <v>-0.87670000000000003</v>
      </c>
      <c r="N817" s="73">
        <v>2.1612</v>
      </c>
      <c r="O817" s="62">
        <v>2.8607</v>
      </c>
      <c r="P817" s="62">
        <v>13.7721</v>
      </c>
      <c r="Q817" s="62">
        <v>12.726000000000001</v>
      </c>
      <c r="R817" s="62">
        <v>14.2087</v>
      </c>
      <c r="S817" s="62">
        <v>13.2644</v>
      </c>
      <c r="T817" s="62">
        <v>-2.4552</v>
      </c>
      <c r="U817" s="62">
        <v>2.5533999999999999</v>
      </c>
      <c r="V817" s="62">
        <v>-0.95079999999999998</v>
      </c>
      <c r="W817" s="62">
        <v>2.4925000000000002</v>
      </c>
      <c r="X817" s="62" t="s">
        <v>428</v>
      </c>
      <c r="Y817" s="69"/>
      <c r="Z817" s="54"/>
      <c r="AA817" s="54"/>
      <c r="AB817" s="54"/>
      <c r="AC817" s="54"/>
      <c r="AD817" s="54"/>
      <c r="AE817" s="54"/>
      <c r="AF817" s="54"/>
      <c r="AG817" s="54"/>
      <c r="AH817" s="54"/>
      <c r="AI817" s="54"/>
      <c r="AJ817" s="54"/>
      <c r="AK817" s="54"/>
      <c r="AL817" s="54"/>
      <c r="AM817" s="54"/>
      <c r="AN817" s="54"/>
      <c r="AO817" s="69"/>
      <c r="AP817" s="245">
        <v>13.95</v>
      </c>
      <c r="AQ817" s="245">
        <v>14.54</v>
      </c>
      <c r="AR817" s="245">
        <v>11.16</v>
      </c>
      <c r="AS817" s="245">
        <v>6.87</v>
      </c>
      <c r="AT817" s="245">
        <v>1.03</v>
      </c>
      <c r="AU817" s="69"/>
      <c r="AV817" s="247"/>
      <c r="AW817" s="247"/>
      <c r="AX817" s="247"/>
      <c r="AY817" s="247"/>
      <c r="AZ817" s="247"/>
      <c r="BA817" s="69"/>
      <c r="BB817" s="245"/>
      <c r="BC817" s="245"/>
      <c r="BD817" s="245"/>
      <c r="BE817" s="245"/>
      <c r="BF817" s="69"/>
      <c r="BG817" s="245"/>
      <c r="BH817" s="245"/>
      <c r="BI817" s="245"/>
      <c r="BJ817" s="245"/>
      <c r="BK817" s="40"/>
      <c r="BL817" s="40"/>
      <c r="BM817" s="41"/>
    </row>
    <row r="818" spans="1:65" s="428" customFormat="1" x14ac:dyDescent="0.25">
      <c r="A818" s="481" t="s">
        <v>2505</v>
      </c>
      <c r="B818" s="406"/>
      <c r="C818" s="730"/>
      <c r="D818" s="406"/>
      <c r="E818" s="401"/>
      <c r="F818" s="406"/>
      <c r="G818" s="401"/>
      <c r="H818" s="406"/>
      <c r="I818" s="405">
        <v>8.2400000000000001E-2</v>
      </c>
      <c r="J818" s="405">
        <v>3.7069999999999999</v>
      </c>
      <c r="K818" s="405">
        <v>4.5937000000000001</v>
      </c>
      <c r="L818" s="405">
        <v>4.7404999999999999</v>
      </c>
      <c r="M818" s="405">
        <v>-1.7419</v>
      </c>
      <c r="N818" s="407">
        <v>15.970499999999999</v>
      </c>
      <c r="O818" s="405">
        <v>2.9083000000000001</v>
      </c>
      <c r="P818" s="405">
        <v>22.9437</v>
      </c>
      <c r="Q818" s="405">
        <v>21.853100000000001</v>
      </c>
      <c r="R818" s="405">
        <v>13.061199999999999</v>
      </c>
      <c r="S818" s="405">
        <v>12.755000000000001</v>
      </c>
      <c r="T818" s="405">
        <v>-4.7664</v>
      </c>
      <c r="U818" s="405">
        <v>1.1677</v>
      </c>
      <c r="V818" s="405">
        <v>13.238300000000001</v>
      </c>
      <c r="W818" s="405">
        <v>1.6113</v>
      </c>
      <c r="X818" s="405" t="s">
        <v>428</v>
      </c>
      <c r="Y818" s="406"/>
      <c r="Z818" s="403"/>
      <c r="AA818" s="403"/>
      <c r="AB818" s="403"/>
      <c r="AC818" s="403"/>
      <c r="AD818" s="403"/>
      <c r="AE818" s="403"/>
      <c r="AF818" s="403"/>
      <c r="AG818" s="403"/>
      <c r="AH818" s="403"/>
      <c r="AI818" s="403"/>
      <c r="AJ818" s="403"/>
      <c r="AK818" s="403"/>
      <c r="AL818" s="403"/>
      <c r="AM818" s="403"/>
      <c r="AN818" s="403"/>
      <c r="AO818" s="406"/>
      <c r="AP818" s="405">
        <v>17.21</v>
      </c>
      <c r="AQ818" s="405">
        <v>22.89</v>
      </c>
      <c r="AR818" s="405">
        <v>21.09</v>
      </c>
      <c r="AS818" s="405">
        <v>13.59</v>
      </c>
      <c r="AT818" s="405">
        <v>2.83</v>
      </c>
      <c r="AU818" s="406"/>
      <c r="AV818" s="426"/>
      <c r="AW818" s="426"/>
      <c r="AX818" s="426"/>
      <c r="AY818" s="426"/>
      <c r="AZ818" s="426"/>
      <c r="BA818" s="406"/>
      <c r="BB818" s="410"/>
      <c r="BC818" s="410"/>
      <c r="BD818" s="410"/>
      <c r="BE818" s="410"/>
      <c r="BF818" s="406"/>
      <c r="BG818" s="410"/>
      <c r="BH818" s="410"/>
      <c r="BI818" s="410"/>
      <c r="BJ818" s="410"/>
      <c r="BK818" s="401"/>
      <c r="BL818" s="401"/>
      <c r="BM818" s="427"/>
    </row>
    <row r="819" spans="1:65" s="428" customFormat="1" x14ac:dyDescent="0.25">
      <c r="A819" s="345" t="s">
        <v>2506</v>
      </c>
      <c r="B819" s="374"/>
      <c r="C819" s="731"/>
      <c r="D819" s="374"/>
      <c r="E819" s="372"/>
      <c r="F819" s="374"/>
      <c r="G819" s="372"/>
      <c r="H819" s="374"/>
      <c r="I819" s="348">
        <v>0.4536</v>
      </c>
      <c r="J819" s="348">
        <v>3.5398000000000001</v>
      </c>
      <c r="K819" s="348">
        <v>-0.28210000000000002</v>
      </c>
      <c r="L819" s="348">
        <v>6.4112</v>
      </c>
      <c r="M819" s="348">
        <v>10.599399999999999</v>
      </c>
      <c r="N819" s="350">
        <v>18.456299999999999</v>
      </c>
      <c r="O819" s="348">
        <v>5.8474000000000004</v>
      </c>
      <c r="P819" s="348">
        <v>19.4038</v>
      </c>
      <c r="Q819" s="348">
        <v>15.9863</v>
      </c>
      <c r="R819" s="348">
        <v>16.334299999999999</v>
      </c>
      <c r="S819" s="348">
        <v>10.7629</v>
      </c>
      <c r="T819" s="348">
        <v>6.5746000000000002</v>
      </c>
      <c r="U819" s="348">
        <v>12.9651</v>
      </c>
      <c r="V819" s="348">
        <v>14.172599999999999</v>
      </c>
      <c r="W819" s="348">
        <v>-1.7952999999999999</v>
      </c>
      <c r="X819" s="348" t="s">
        <v>428</v>
      </c>
      <c r="Y819" s="374"/>
      <c r="Z819" s="346"/>
      <c r="AA819" s="346"/>
      <c r="AB819" s="346"/>
      <c r="AC819" s="346"/>
      <c r="AD819" s="346"/>
      <c r="AE819" s="346"/>
      <c r="AF819" s="346"/>
      <c r="AG819" s="346"/>
      <c r="AH819" s="346"/>
      <c r="AI819" s="346"/>
      <c r="AJ819" s="346"/>
      <c r="AK819" s="346"/>
      <c r="AL819" s="346"/>
      <c r="AM819" s="346"/>
      <c r="AN819" s="346"/>
      <c r="AO819" s="374"/>
      <c r="AP819" s="348">
        <v>16.73</v>
      </c>
      <c r="AQ819" s="348">
        <v>19.55</v>
      </c>
      <c r="AR819" s="348">
        <v>15.92</v>
      </c>
      <c r="AS819" s="348">
        <v>14.06</v>
      </c>
      <c r="AT819" s="348">
        <v>16.239999999999998</v>
      </c>
      <c r="AU819" s="374"/>
      <c r="AV819" s="429"/>
      <c r="AW819" s="429"/>
      <c r="AX819" s="429"/>
      <c r="AY819" s="429"/>
      <c r="AZ819" s="429"/>
      <c r="BA819" s="374"/>
      <c r="BB819" s="375"/>
      <c r="BC819" s="375"/>
      <c r="BD819" s="375"/>
      <c r="BE819" s="375"/>
      <c r="BF819" s="374"/>
      <c r="BG819" s="375"/>
      <c r="BH819" s="375"/>
      <c r="BI819" s="375"/>
      <c r="BJ819" s="375"/>
      <c r="BK819" s="372"/>
      <c r="BL819" s="372"/>
      <c r="BM819" s="430"/>
    </row>
    <row r="820" spans="1:65" s="428" customFormat="1" x14ac:dyDescent="0.25">
      <c r="A820" s="345" t="s">
        <v>2507</v>
      </c>
      <c r="B820" s="374"/>
      <c r="C820" s="731"/>
      <c r="D820" s="374"/>
      <c r="E820" s="372"/>
      <c r="F820" s="374"/>
      <c r="G820" s="372"/>
      <c r="H820" s="374"/>
      <c r="I820" s="348">
        <v>0.31490000000000001</v>
      </c>
      <c r="J820" s="348">
        <v>5.7591999999999999</v>
      </c>
      <c r="K820" s="348">
        <v>3.5434000000000001</v>
      </c>
      <c r="L820" s="348">
        <v>9.3384</v>
      </c>
      <c r="M820" s="348">
        <v>0.96709999999999996</v>
      </c>
      <c r="N820" s="350" t="s">
        <v>430</v>
      </c>
      <c r="O820" s="348" t="s">
        <v>430</v>
      </c>
      <c r="P820" s="348" t="s">
        <v>430</v>
      </c>
      <c r="Q820" s="348" t="s">
        <v>430</v>
      </c>
      <c r="R820" s="348" t="s">
        <v>430</v>
      </c>
      <c r="S820" s="348">
        <v>16.566299999999998</v>
      </c>
      <c r="T820" s="348">
        <v>-0.74719999999999998</v>
      </c>
      <c r="U820" s="348" t="s">
        <v>430</v>
      </c>
      <c r="V820" s="348" t="s">
        <v>430</v>
      </c>
      <c r="W820" s="348">
        <v>1.3491</v>
      </c>
      <c r="X820" s="348" t="s">
        <v>428</v>
      </c>
      <c r="Y820" s="374"/>
      <c r="Z820" s="346"/>
      <c r="AA820" s="346"/>
      <c r="AB820" s="346"/>
      <c r="AC820" s="346"/>
      <c r="AD820" s="346"/>
      <c r="AE820" s="346"/>
      <c r="AF820" s="346"/>
      <c r="AG820" s="346"/>
      <c r="AH820" s="346"/>
      <c r="AI820" s="346"/>
      <c r="AJ820" s="346"/>
      <c r="AK820" s="346"/>
      <c r="AL820" s="346"/>
      <c r="AM820" s="346"/>
      <c r="AN820" s="346"/>
      <c r="AO820" s="374"/>
      <c r="AP820" s="348" t="s">
        <v>430</v>
      </c>
      <c r="AQ820" s="348" t="s">
        <v>430</v>
      </c>
      <c r="AR820" s="348" t="s">
        <v>430</v>
      </c>
      <c r="AS820" s="348" t="s">
        <v>430</v>
      </c>
      <c r="AT820" s="348" t="s">
        <v>430</v>
      </c>
      <c r="AU820" s="374"/>
      <c r="AV820" s="429"/>
      <c r="AW820" s="429"/>
      <c r="AX820" s="429"/>
      <c r="AY820" s="429"/>
      <c r="AZ820" s="429"/>
      <c r="BA820" s="374"/>
      <c r="BB820" s="375"/>
      <c r="BC820" s="375"/>
      <c r="BD820" s="375"/>
      <c r="BE820" s="375"/>
      <c r="BF820" s="374"/>
      <c r="BG820" s="375"/>
      <c r="BH820" s="375"/>
      <c r="BI820" s="375"/>
      <c r="BJ820" s="375"/>
      <c r="BK820" s="372"/>
      <c r="BL820" s="372"/>
      <c r="BM820" s="430"/>
    </row>
    <row r="821" spans="1:65" s="428" customFormat="1" x14ac:dyDescent="0.25">
      <c r="A821" s="345" t="s">
        <v>2508</v>
      </c>
      <c r="B821" s="374"/>
      <c r="C821" s="731"/>
      <c r="D821" s="374"/>
      <c r="E821" s="372"/>
      <c r="F821" s="374"/>
      <c r="G821" s="372"/>
      <c r="H821" s="374"/>
      <c r="I821" s="348">
        <v>0.54390000000000005</v>
      </c>
      <c r="J821" s="348">
        <v>4.6871</v>
      </c>
      <c r="K821" s="348">
        <v>2.4466999999999999</v>
      </c>
      <c r="L821" s="348">
        <v>12.0327</v>
      </c>
      <c r="M821" s="348">
        <v>17.9329</v>
      </c>
      <c r="N821" s="350">
        <v>14.8766</v>
      </c>
      <c r="O821" s="348">
        <v>0.29459999999999997</v>
      </c>
      <c r="P821" s="348">
        <v>19.372699999999998</v>
      </c>
      <c r="Q821" s="348">
        <v>16.740500000000001</v>
      </c>
      <c r="R821" s="348">
        <v>19.1127</v>
      </c>
      <c r="S821" s="348">
        <v>16.186900000000001</v>
      </c>
      <c r="T821" s="348">
        <v>15.057499999999999</v>
      </c>
      <c r="U821" s="348">
        <v>16.326699999999999</v>
      </c>
      <c r="V821" s="348">
        <v>12.026300000000001</v>
      </c>
      <c r="W821" s="348">
        <v>-0.95789999999999997</v>
      </c>
      <c r="X821" s="348">
        <v>17.803699999999999</v>
      </c>
      <c r="Y821" s="374"/>
      <c r="Z821" s="346"/>
      <c r="AA821" s="346"/>
      <c r="AB821" s="346"/>
      <c r="AC821" s="346"/>
      <c r="AD821" s="346"/>
      <c r="AE821" s="346"/>
      <c r="AF821" s="346"/>
      <c r="AG821" s="346"/>
      <c r="AH821" s="346"/>
      <c r="AI821" s="346"/>
      <c r="AJ821" s="346"/>
      <c r="AK821" s="346"/>
      <c r="AL821" s="346"/>
      <c r="AM821" s="346"/>
      <c r="AN821" s="346"/>
      <c r="AO821" s="374"/>
      <c r="AP821" s="348">
        <v>17.03</v>
      </c>
      <c r="AQ821" s="348">
        <v>17.53</v>
      </c>
      <c r="AR821" s="348">
        <v>14.16</v>
      </c>
      <c r="AS821" s="348">
        <v>11.4</v>
      </c>
      <c r="AT821" s="348">
        <v>26.48</v>
      </c>
      <c r="AU821" s="374"/>
      <c r="AV821" s="429"/>
      <c r="AW821" s="429"/>
      <c r="AX821" s="429"/>
      <c r="AY821" s="429"/>
      <c r="AZ821" s="429"/>
      <c r="BA821" s="374"/>
      <c r="BB821" s="375"/>
      <c r="BC821" s="375"/>
      <c r="BD821" s="375"/>
      <c r="BE821" s="375"/>
      <c r="BF821" s="374"/>
      <c r="BG821" s="375"/>
      <c r="BH821" s="375"/>
      <c r="BI821" s="375"/>
      <c r="BJ821" s="375"/>
      <c r="BK821" s="372"/>
      <c r="BL821" s="372"/>
      <c r="BM821" s="430"/>
    </row>
    <row r="822" spans="1:65" s="428" customFormat="1" x14ac:dyDescent="0.25">
      <c r="A822" s="345" t="s">
        <v>2509</v>
      </c>
      <c r="B822" s="374"/>
      <c r="C822" s="731"/>
      <c r="D822" s="374"/>
      <c r="E822" s="372"/>
      <c r="F822" s="374"/>
      <c r="G822" s="372"/>
      <c r="H822" s="374"/>
      <c r="I822" s="348">
        <v>0.67030000000000001</v>
      </c>
      <c r="J822" s="348">
        <v>5.6852</v>
      </c>
      <c r="K822" s="348">
        <v>4.8661000000000003</v>
      </c>
      <c r="L822" s="348">
        <v>2.7370999999999999</v>
      </c>
      <c r="M822" s="348">
        <v>-2.2692000000000001</v>
      </c>
      <c r="N822" s="350">
        <v>1.6778999999999999</v>
      </c>
      <c r="O822" s="348">
        <v>9.3442000000000007</v>
      </c>
      <c r="P822" s="348">
        <v>11.8596</v>
      </c>
      <c r="Q822" s="348">
        <v>11.064299999999999</v>
      </c>
      <c r="R822" s="348">
        <v>14.829000000000001</v>
      </c>
      <c r="S822" s="348">
        <v>13.2098</v>
      </c>
      <c r="T822" s="348">
        <v>-3.4946000000000002</v>
      </c>
      <c r="U822" s="348">
        <v>2.448</v>
      </c>
      <c r="V822" s="348">
        <v>-1.5791999999999999</v>
      </c>
      <c r="W822" s="348">
        <v>4.8432000000000004</v>
      </c>
      <c r="X822" s="348">
        <v>13.5983</v>
      </c>
      <c r="Y822" s="374"/>
      <c r="Z822" s="346"/>
      <c r="AA822" s="346"/>
      <c r="AB822" s="346"/>
      <c r="AC822" s="346"/>
      <c r="AD822" s="346"/>
      <c r="AE822" s="346"/>
      <c r="AF822" s="346"/>
      <c r="AG822" s="346"/>
      <c r="AH822" s="346"/>
      <c r="AI822" s="346"/>
      <c r="AJ822" s="346"/>
      <c r="AK822" s="346"/>
      <c r="AL822" s="346"/>
      <c r="AM822" s="346"/>
      <c r="AN822" s="346"/>
      <c r="AO822" s="374"/>
      <c r="AP822" s="348">
        <v>12.97</v>
      </c>
      <c r="AQ822" s="348">
        <v>12.65</v>
      </c>
      <c r="AR822" s="348">
        <v>10.88</v>
      </c>
      <c r="AS822" s="348">
        <v>9.23</v>
      </c>
      <c r="AT822" s="348">
        <v>-1.73</v>
      </c>
      <c r="AU822" s="374"/>
      <c r="AV822" s="429"/>
      <c r="AW822" s="429"/>
      <c r="AX822" s="429"/>
      <c r="AY822" s="429"/>
      <c r="AZ822" s="429"/>
      <c r="BA822" s="374"/>
      <c r="BB822" s="375"/>
      <c r="BC822" s="375"/>
      <c r="BD822" s="375"/>
      <c r="BE822" s="375"/>
      <c r="BF822" s="374"/>
      <c r="BG822" s="375"/>
      <c r="BH822" s="375"/>
      <c r="BI822" s="375"/>
      <c r="BJ822" s="375"/>
      <c r="BK822" s="372"/>
      <c r="BL822" s="372"/>
      <c r="BM822" s="430"/>
    </row>
    <row r="823" spans="1:65" s="428" customFormat="1" x14ac:dyDescent="0.25">
      <c r="A823" s="345" t="s">
        <v>2510</v>
      </c>
      <c r="B823" s="374"/>
      <c r="C823" s="731"/>
      <c r="D823" s="374"/>
      <c r="E823" s="372"/>
      <c r="F823" s="374"/>
      <c r="G823" s="372"/>
      <c r="H823" s="374"/>
      <c r="I823" s="348">
        <v>0.19869999999999999</v>
      </c>
      <c r="J823" s="348">
        <v>2.3344</v>
      </c>
      <c r="K823" s="348">
        <v>-2.355</v>
      </c>
      <c r="L823" s="348">
        <v>3.4142000000000001</v>
      </c>
      <c r="M823" s="348">
        <v>-8.7619000000000007</v>
      </c>
      <c r="N823" s="350">
        <v>-8.0221999999999998</v>
      </c>
      <c r="O823" s="348">
        <v>-5.5811000000000002</v>
      </c>
      <c r="P823" s="348">
        <v>-0.29720000000000002</v>
      </c>
      <c r="Q823" s="348">
        <v>8.1562999999999999</v>
      </c>
      <c r="R823" s="348">
        <v>10.6546</v>
      </c>
      <c r="S823" s="348">
        <v>9.1830999999999996</v>
      </c>
      <c r="T823" s="348">
        <v>-10.2902</v>
      </c>
      <c r="U823" s="348">
        <v>-8.8383000000000003</v>
      </c>
      <c r="V823" s="348">
        <v>-8.9209999999999994</v>
      </c>
      <c r="W823" s="348">
        <v>0.58109999999999995</v>
      </c>
      <c r="X823" s="348" t="s">
        <v>428</v>
      </c>
      <c r="Y823" s="374"/>
      <c r="Z823" s="346"/>
      <c r="AA823" s="346"/>
      <c r="AB823" s="346"/>
      <c r="AC823" s="346"/>
      <c r="AD823" s="346"/>
      <c r="AE823" s="346"/>
      <c r="AF823" s="346"/>
      <c r="AG823" s="346"/>
      <c r="AH823" s="346"/>
      <c r="AI823" s="346"/>
      <c r="AJ823" s="346"/>
      <c r="AK823" s="346"/>
      <c r="AL823" s="346"/>
      <c r="AM823" s="346"/>
      <c r="AN823" s="346"/>
      <c r="AO823" s="374"/>
      <c r="AP823" s="348">
        <v>8.6199999999999992</v>
      </c>
      <c r="AQ823" s="348">
        <v>6.97</v>
      </c>
      <c r="AR823" s="348">
        <v>2.76</v>
      </c>
      <c r="AS823" s="348">
        <v>-5.07</v>
      </c>
      <c r="AT823" s="348">
        <v>-12.97</v>
      </c>
      <c r="AU823" s="374"/>
      <c r="AV823" s="429"/>
      <c r="AW823" s="429"/>
      <c r="AX823" s="429"/>
      <c r="AY823" s="429"/>
      <c r="AZ823" s="429"/>
      <c r="BA823" s="374"/>
      <c r="BB823" s="375"/>
      <c r="BC823" s="375"/>
      <c r="BD823" s="375"/>
      <c r="BE823" s="375"/>
      <c r="BF823" s="374"/>
      <c r="BG823" s="375"/>
      <c r="BH823" s="375"/>
      <c r="BI823" s="375"/>
      <c r="BJ823" s="375"/>
      <c r="BK823" s="372"/>
      <c r="BL823" s="372"/>
      <c r="BM823" s="430"/>
    </row>
    <row r="824" spans="1:65" s="428" customFormat="1" x14ac:dyDescent="0.25">
      <c r="A824" s="345" t="s">
        <v>2511</v>
      </c>
      <c r="B824" s="374"/>
      <c r="C824" s="731"/>
      <c r="D824" s="374"/>
      <c r="E824" s="372"/>
      <c r="F824" s="374"/>
      <c r="G824" s="372"/>
      <c r="H824" s="374"/>
      <c r="I824" s="348">
        <v>0.97689999999999999</v>
      </c>
      <c r="J824" s="348">
        <v>0.34279999999999999</v>
      </c>
      <c r="K824" s="348">
        <v>-1.3928</v>
      </c>
      <c r="L824" s="348">
        <v>7.5805999999999996</v>
      </c>
      <c r="M824" s="348">
        <v>7.1723999999999997</v>
      </c>
      <c r="N824" s="350">
        <v>11.4076</v>
      </c>
      <c r="O824" s="348">
        <v>12.0162</v>
      </c>
      <c r="P824" s="348">
        <v>22.308199999999999</v>
      </c>
      <c r="Q824" s="348">
        <v>13.593999999999999</v>
      </c>
      <c r="R824" s="348">
        <v>11.0617</v>
      </c>
      <c r="S824" s="348">
        <v>9.6164000000000005</v>
      </c>
      <c r="T824" s="348">
        <v>6.5312000000000001</v>
      </c>
      <c r="U824" s="348">
        <v>10.3127</v>
      </c>
      <c r="V824" s="348">
        <v>8.1468000000000007</v>
      </c>
      <c r="W824" s="348">
        <v>1.1162000000000001</v>
      </c>
      <c r="X824" s="348">
        <v>18.8018</v>
      </c>
      <c r="Y824" s="374"/>
      <c r="Z824" s="346"/>
      <c r="AA824" s="346"/>
      <c r="AB824" s="346"/>
      <c r="AC824" s="346"/>
      <c r="AD824" s="346"/>
      <c r="AE824" s="346"/>
      <c r="AF824" s="346"/>
      <c r="AG824" s="346"/>
      <c r="AH824" s="346"/>
      <c r="AI824" s="346"/>
      <c r="AJ824" s="346"/>
      <c r="AK824" s="346"/>
      <c r="AL824" s="346"/>
      <c r="AM824" s="346"/>
      <c r="AN824" s="346"/>
      <c r="AO824" s="374"/>
      <c r="AP824" s="348">
        <v>15.45</v>
      </c>
      <c r="AQ824" s="348">
        <v>17.91</v>
      </c>
      <c r="AR824" s="348">
        <v>16.93</v>
      </c>
      <c r="AS824" s="348">
        <v>14.01</v>
      </c>
      <c r="AT824" s="348">
        <v>11.92</v>
      </c>
      <c r="AU824" s="374"/>
      <c r="AV824" s="429"/>
      <c r="AW824" s="429"/>
      <c r="AX824" s="429"/>
      <c r="AY824" s="429"/>
      <c r="AZ824" s="429"/>
      <c r="BA824" s="374"/>
      <c r="BB824" s="375"/>
      <c r="BC824" s="375"/>
      <c r="BD824" s="375"/>
      <c r="BE824" s="375"/>
      <c r="BF824" s="374"/>
      <c r="BG824" s="375"/>
      <c r="BH824" s="375"/>
      <c r="BI824" s="375"/>
      <c r="BJ824" s="375"/>
      <c r="BK824" s="372"/>
      <c r="BL824" s="372"/>
      <c r="BM824" s="430"/>
    </row>
    <row r="825" spans="1:65" s="428" customFormat="1" x14ac:dyDescent="0.25">
      <c r="A825" s="345" t="s">
        <v>2512</v>
      </c>
      <c r="B825" s="374"/>
      <c r="C825" s="731"/>
      <c r="D825" s="374"/>
      <c r="E825" s="372"/>
      <c r="F825" s="374"/>
      <c r="G825" s="372"/>
      <c r="H825" s="374"/>
      <c r="I825" s="348">
        <v>0.75539999999999996</v>
      </c>
      <c r="J825" s="348">
        <v>5.1101999999999999</v>
      </c>
      <c r="K825" s="348">
        <v>3.6734</v>
      </c>
      <c r="L825" s="348">
        <v>8.5691000000000006</v>
      </c>
      <c r="M825" s="348">
        <v>5.7648999999999999</v>
      </c>
      <c r="N825" s="350">
        <v>8.5275999999999996</v>
      </c>
      <c r="O825" s="348">
        <v>2.0476000000000001</v>
      </c>
      <c r="P825" s="348">
        <v>13.916399999999999</v>
      </c>
      <c r="Q825" s="348">
        <v>12.069800000000001</v>
      </c>
      <c r="R825" s="348">
        <v>13.5724</v>
      </c>
      <c r="S825" s="348">
        <v>16.019500000000001</v>
      </c>
      <c r="T825" s="348">
        <v>3.5179</v>
      </c>
      <c r="U825" s="348">
        <v>6.5865</v>
      </c>
      <c r="V825" s="348">
        <v>5.4527000000000001</v>
      </c>
      <c r="W825" s="348">
        <v>1.7419</v>
      </c>
      <c r="X825" s="348" t="s">
        <v>428</v>
      </c>
      <c r="Y825" s="374"/>
      <c r="Z825" s="346"/>
      <c r="AA825" s="346"/>
      <c r="AB825" s="346"/>
      <c r="AC825" s="346"/>
      <c r="AD825" s="346"/>
      <c r="AE825" s="346"/>
      <c r="AF825" s="346"/>
      <c r="AG825" s="346"/>
      <c r="AH825" s="346"/>
      <c r="AI825" s="346"/>
      <c r="AJ825" s="346"/>
      <c r="AK825" s="346"/>
      <c r="AL825" s="346"/>
      <c r="AM825" s="346"/>
      <c r="AN825" s="346"/>
      <c r="AO825" s="374"/>
      <c r="AP825" s="348">
        <v>13.61</v>
      </c>
      <c r="AQ825" s="348">
        <v>14.65</v>
      </c>
      <c r="AR825" s="348">
        <v>11.11</v>
      </c>
      <c r="AS825" s="348">
        <v>8.4600000000000009</v>
      </c>
      <c r="AT825" s="348">
        <v>8.39</v>
      </c>
      <c r="AU825" s="374"/>
      <c r="AV825" s="429"/>
      <c r="AW825" s="429"/>
      <c r="AX825" s="429"/>
      <c r="AY825" s="429"/>
      <c r="AZ825" s="429"/>
      <c r="BA825" s="374"/>
      <c r="BB825" s="375"/>
      <c r="BC825" s="375"/>
      <c r="BD825" s="375"/>
      <c r="BE825" s="375"/>
      <c r="BF825" s="374"/>
      <c r="BG825" s="375"/>
      <c r="BH825" s="375"/>
      <c r="BI825" s="375"/>
      <c r="BJ825" s="375"/>
      <c r="BK825" s="372"/>
      <c r="BL825" s="372"/>
      <c r="BM825" s="430"/>
    </row>
    <row r="826" spans="1:65" s="428" customFormat="1" x14ac:dyDescent="0.25">
      <c r="A826" s="345" t="s">
        <v>2513</v>
      </c>
      <c r="B826" s="374"/>
      <c r="C826" s="731"/>
      <c r="D826" s="374"/>
      <c r="E826" s="372"/>
      <c r="F826" s="374"/>
      <c r="G826" s="372"/>
      <c r="H826" s="374"/>
      <c r="I826" s="348">
        <v>0.75519999999999998</v>
      </c>
      <c r="J826" s="348">
        <v>5.2572000000000001</v>
      </c>
      <c r="K826" s="348">
        <v>3.9297</v>
      </c>
      <c r="L826" s="348">
        <v>8.8895</v>
      </c>
      <c r="M826" s="348">
        <v>6.1684000000000001</v>
      </c>
      <c r="N826" s="350">
        <v>9.4684000000000008</v>
      </c>
      <c r="O826" s="348">
        <v>2.8481999999999998</v>
      </c>
      <c r="P826" s="348">
        <v>14.8142</v>
      </c>
      <c r="Q826" s="348">
        <v>13.092499999999999</v>
      </c>
      <c r="R826" s="348">
        <v>14.7759</v>
      </c>
      <c r="S826" s="348">
        <v>16.3614</v>
      </c>
      <c r="T826" s="348">
        <v>3.9129</v>
      </c>
      <c r="U826" s="348">
        <v>7.0585000000000004</v>
      </c>
      <c r="V826" s="348">
        <v>6.2202000000000002</v>
      </c>
      <c r="W826" s="348">
        <v>1.8884000000000001</v>
      </c>
      <c r="X826" s="348" t="s">
        <v>428</v>
      </c>
      <c r="Y826" s="374"/>
      <c r="Z826" s="346"/>
      <c r="AA826" s="346"/>
      <c r="AB826" s="346"/>
      <c r="AC826" s="346"/>
      <c r="AD826" s="346"/>
      <c r="AE826" s="346"/>
      <c r="AF826" s="346"/>
      <c r="AG826" s="346"/>
      <c r="AH826" s="346"/>
      <c r="AI826" s="346"/>
      <c r="AJ826" s="346"/>
      <c r="AK826" s="346"/>
      <c r="AL826" s="346"/>
      <c r="AM826" s="346"/>
      <c r="AN826" s="346"/>
      <c r="AO826" s="374"/>
      <c r="AP826" s="348">
        <v>14.73</v>
      </c>
      <c r="AQ826" s="348">
        <v>15.74</v>
      </c>
      <c r="AR826" s="348">
        <v>12.03</v>
      </c>
      <c r="AS826" s="348">
        <v>9.3000000000000007</v>
      </c>
      <c r="AT826" s="348">
        <v>9.26</v>
      </c>
      <c r="AU826" s="374"/>
      <c r="AV826" s="429"/>
      <c r="AW826" s="429"/>
      <c r="AX826" s="429"/>
      <c r="AY826" s="429"/>
      <c r="AZ826" s="429"/>
      <c r="BA826" s="374"/>
      <c r="BB826" s="375"/>
      <c r="BC826" s="375"/>
      <c r="BD826" s="375"/>
      <c r="BE826" s="375"/>
      <c r="BF826" s="374"/>
      <c r="BG826" s="375"/>
      <c r="BH826" s="375"/>
      <c r="BI826" s="375"/>
      <c r="BJ826" s="375"/>
      <c r="BK826" s="372"/>
      <c r="BL826" s="372"/>
      <c r="BM826" s="430"/>
    </row>
    <row r="827" spans="1:65" s="428" customFormat="1" x14ac:dyDescent="0.25">
      <c r="A827" s="345" t="s">
        <v>2514</v>
      </c>
      <c r="B827" s="374"/>
      <c r="C827" s="731"/>
      <c r="D827" s="374"/>
      <c r="E827" s="372"/>
      <c r="F827" s="374"/>
      <c r="G827" s="372"/>
      <c r="H827" s="374"/>
      <c r="I827" s="348">
        <v>0.52529999999999999</v>
      </c>
      <c r="J827" s="348">
        <v>5.1426999999999996</v>
      </c>
      <c r="K827" s="348">
        <v>2.5705</v>
      </c>
      <c r="L827" s="348">
        <v>6.1646000000000001</v>
      </c>
      <c r="M827" s="348">
        <v>-4.0282</v>
      </c>
      <c r="N827" s="350">
        <v>1.5286999999999999</v>
      </c>
      <c r="O827" s="348">
        <v>1.6154999999999999</v>
      </c>
      <c r="P827" s="348">
        <v>12.016299999999999</v>
      </c>
      <c r="Q827" s="348">
        <v>12.9108</v>
      </c>
      <c r="R827" s="348">
        <v>12.321899999999999</v>
      </c>
      <c r="S827" s="348">
        <v>12.401400000000001</v>
      </c>
      <c r="T827" s="348">
        <v>-5.4802999999999997</v>
      </c>
      <c r="U827" s="348">
        <v>-3.7080000000000002</v>
      </c>
      <c r="V827" s="348">
        <v>-1.9158999999999999</v>
      </c>
      <c r="W827" s="348">
        <v>3.1520000000000001</v>
      </c>
      <c r="X827" s="348" t="s">
        <v>428</v>
      </c>
      <c r="Y827" s="374"/>
      <c r="Z827" s="346"/>
      <c r="AA827" s="346"/>
      <c r="AB827" s="346"/>
      <c r="AC827" s="346"/>
      <c r="AD827" s="346"/>
      <c r="AE827" s="346"/>
      <c r="AF827" s="346"/>
      <c r="AG827" s="346"/>
      <c r="AH827" s="346"/>
      <c r="AI827" s="346"/>
      <c r="AJ827" s="346"/>
      <c r="AK827" s="346"/>
      <c r="AL827" s="346"/>
      <c r="AM827" s="346"/>
      <c r="AN827" s="346"/>
      <c r="AO827" s="374"/>
      <c r="AP827" s="348">
        <v>12.34</v>
      </c>
      <c r="AQ827" s="348">
        <v>13.02</v>
      </c>
      <c r="AR827" s="348">
        <v>10.48</v>
      </c>
      <c r="AS827" s="348">
        <v>5.41</v>
      </c>
      <c r="AT827" s="348">
        <v>-4.55</v>
      </c>
      <c r="AU827" s="374"/>
      <c r="AV827" s="429"/>
      <c r="AW827" s="429"/>
      <c r="AX827" s="429"/>
      <c r="AY827" s="429"/>
      <c r="AZ827" s="429"/>
      <c r="BA827" s="374"/>
      <c r="BB827" s="375"/>
      <c r="BC827" s="375"/>
      <c r="BD827" s="375"/>
      <c r="BE827" s="375"/>
      <c r="BF827" s="374"/>
      <c r="BG827" s="375"/>
      <c r="BH827" s="375"/>
      <c r="BI827" s="375"/>
      <c r="BJ827" s="375"/>
      <c r="BK827" s="372"/>
      <c r="BL827" s="372"/>
      <c r="BM827" s="430"/>
    </row>
    <row r="828" spans="1:65" s="428" customFormat="1" x14ac:dyDescent="0.25">
      <c r="A828" s="345" t="s">
        <v>2515</v>
      </c>
      <c r="B828" s="374"/>
      <c r="C828" s="731"/>
      <c r="D828" s="374"/>
      <c r="E828" s="372"/>
      <c r="F828" s="374"/>
      <c r="G828" s="372"/>
      <c r="H828" s="374"/>
      <c r="I828" s="348">
        <v>0.52510000000000001</v>
      </c>
      <c r="J828" s="348">
        <v>5.1468999999999996</v>
      </c>
      <c r="K828" s="348">
        <v>2.6526000000000001</v>
      </c>
      <c r="L828" s="348">
        <v>6.2709000000000001</v>
      </c>
      <c r="M828" s="348">
        <v>-3.8576000000000001</v>
      </c>
      <c r="N828" s="350">
        <v>2.2511999999999999</v>
      </c>
      <c r="O828" s="348">
        <v>2.4163999999999999</v>
      </c>
      <c r="P828" s="348">
        <v>12.9991</v>
      </c>
      <c r="Q828" s="348">
        <v>13.992900000000001</v>
      </c>
      <c r="R828" s="348">
        <v>13.5359</v>
      </c>
      <c r="S828" s="348">
        <v>12.503</v>
      </c>
      <c r="T828" s="348">
        <v>-5.3122999999999996</v>
      </c>
      <c r="U828" s="348">
        <v>-3.4767999999999999</v>
      </c>
      <c r="V828" s="348">
        <v>-1.3009999999999999</v>
      </c>
      <c r="W828" s="348">
        <v>3.1560999999999999</v>
      </c>
      <c r="X828" s="348">
        <v>12.7318</v>
      </c>
      <c r="Y828" s="374"/>
      <c r="Z828" s="346"/>
      <c r="AA828" s="346"/>
      <c r="AB828" s="346"/>
      <c r="AC828" s="346"/>
      <c r="AD828" s="346"/>
      <c r="AE828" s="346"/>
      <c r="AF828" s="346"/>
      <c r="AG828" s="346"/>
      <c r="AH828" s="346"/>
      <c r="AI828" s="346"/>
      <c r="AJ828" s="346"/>
      <c r="AK828" s="346"/>
      <c r="AL828" s="346"/>
      <c r="AM828" s="346"/>
      <c r="AN828" s="346"/>
      <c r="AO828" s="374"/>
      <c r="AP828" s="348">
        <v>13.51</v>
      </c>
      <c r="AQ828" s="348">
        <v>14.15</v>
      </c>
      <c r="AR828" s="348">
        <v>11.48</v>
      </c>
      <c r="AS828" s="348">
        <v>6.26</v>
      </c>
      <c r="AT828" s="348">
        <v>-4.18</v>
      </c>
      <c r="AU828" s="374"/>
      <c r="AV828" s="429"/>
      <c r="AW828" s="429"/>
      <c r="AX828" s="429"/>
      <c r="AY828" s="429"/>
      <c r="AZ828" s="429"/>
      <c r="BA828" s="374"/>
      <c r="BB828" s="375"/>
      <c r="BC828" s="375"/>
      <c r="BD828" s="375"/>
      <c r="BE828" s="375"/>
      <c r="BF828" s="374"/>
      <c r="BG828" s="375"/>
      <c r="BH828" s="375"/>
      <c r="BI828" s="375"/>
      <c r="BJ828" s="375"/>
      <c r="BK828" s="372"/>
      <c r="BL828" s="372"/>
      <c r="BM828" s="430"/>
    </row>
    <row r="829" spans="1:65" s="428" customFormat="1" x14ac:dyDescent="0.25">
      <c r="A829" s="345" t="s">
        <v>2516</v>
      </c>
      <c r="B829" s="374"/>
      <c r="C829" s="731"/>
      <c r="D829" s="374"/>
      <c r="E829" s="372"/>
      <c r="F829" s="374"/>
      <c r="G829" s="372"/>
      <c r="H829" s="374"/>
      <c r="I829" s="348">
        <v>0.3765</v>
      </c>
      <c r="J829" s="348">
        <v>8.1936</v>
      </c>
      <c r="K829" s="348">
        <v>6.3559999999999999</v>
      </c>
      <c r="L829" s="348">
        <v>17.682400000000001</v>
      </c>
      <c r="M829" s="348">
        <v>29.553799999999999</v>
      </c>
      <c r="N829" s="350">
        <v>8.0789000000000009</v>
      </c>
      <c r="O829" s="348">
        <v>13.5739</v>
      </c>
      <c r="P829" s="348">
        <v>52.427199999999999</v>
      </c>
      <c r="Q829" s="348">
        <v>56.0745</v>
      </c>
      <c r="R829" s="348" t="s">
        <v>430</v>
      </c>
      <c r="S829" s="348">
        <v>32.006500000000003</v>
      </c>
      <c r="T829" s="348">
        <v>23.3109</v>
      </c>
      <c r="U829" s="348">
        <v>21.735700000000001</v>
      </c>
      <c r="V829" s="348">
        <v>7.9255000000000004</v>
      </c>
      <c r="W829" s="348">
        <v>4.5659000000000001</v>
      </c>
      <c r="X829" s="348" t="s">
        <v>428</v>
      </c>
      <c r="Y829" s="374"/>
      <c r="Z829" s="346"/>
      <c r="AA829" s="346"/>
      <c r="AB829" s="346"/>
      <c r="AC829" s="346"/>
      <c r="AD829" s="346"/>
      <c r="AE829" s="346"/>
      <c r="AF829" s="346"/>
      <c r="AG829" s="346"/>
      <c r="AH829" s="346"/>
      <c r="AI829" s="346"/>
      <c r="AJ829" s="346"/>
      <c r="AK829" s="346"/>
      <c r="AL829" s="346"/>
      <c r="AM829" s="346"/>
      <c r="AN829" s="346"/>
      <c r="AO829" s="374"/>
      <c r="AP829" s="348" t="s">
        <v>430</v>
      </c>
      <c r="AQ829" s="348">
        <v>53.48</v>
      </c>
      <c r="AR829" s="348">
        <v>52.92</v>
      </c>
      <c r="AS829" s="348">
        <v>38.270000000000003</v>
      </c>
      <c r="AT829" s="348">
        <v>36.799999999999997</v>
      </c>
      <c r="AU829" s="374"/>
      <c r="AV829" s="429"/>
      <c r="AW829" s="429"/>
      <c r="AX829" s="429"/>
      <c r="AY829" s="429"/>
      <c r="AZ829" s="429"/>
      <c r="BA829" s="374"/>
      <c r="BB829" s="375"/>
      <c r="BC829" s="375"/>
      <c r="BD829" s="375"/>
      <c r="BE829" s="375"/>
      <c r="BF829" s="374"/>
      <c r="BG829" s="375"/>
      <c r="BH829" s="375"/>
      <c r="BI829" s="375"/>
      <c r="BJ829" s="375"/>
      <c r="BK829" s="372"/>
      <c r="BL829" s="372"/>
      <c r="BM829" s="430"/>
    </row>
    <row r="830" spans="1:65" s="428" customFormat="1" x14ac:dyDescent="0.25">
      <c r="A830" s="345" t="s">
        <v>2517</v>
      </c>
      <c r="B830" s="374"/>
      <c r="C830" s="731"/>
      <c r="D830" s="374"/>
      <c r="E830" s="372"/>
      <c r="F830" s="374"/>
      <c r="G830" s="372"/>
      <c r="H830" s="374"/>
      <c r="I830" s="348">
        <v>0.27360000000000001</v>
      </c>
      <c r="J830" s="348">
        <v>4.0397999999999996</v>
      </c>
      <c r="K830" s="348">
        <v>2.8420000000000001</v>
      </c>
      <c r="L830" s="348">
        <v>7.4610000000000003</v>
      </c>
      <c r="M830" s="348">
        <v>6.4913999999999996</v>
      </c>
      <c r="N830" s="350">
        <v>13.332700000000001</v>
      </c>
      <c r="O830" s="348">
        <v>4.3259999999999996</v>
      </c>
      <c r="P830" s="348">
        <v>20.640699999999999</v>
      </c>
      <c r="Q830" s="348">
        <v>17.241800000000001</v>
      </c>
      <c r="R830" s="348">
        <v>14.180400000000001</v>
      </c>
      <c r="S830" s="348">
        <v>14.264699999999999</v>
      </c>
      <c r="T830" s="348">
        <v>4.0340999999999996</v>
      </c>
      <c r="U830" s="348">
        <v>8.5731999999999999</v>
      </c>
      <c r="V830" s="348">
        <v>10.210100000000001</v>
      </c>
      <c r="W830" s="348">
        <v>0.90839999999999999</v>
      </c>
      <c r="X830" s="348" t="s">
        <v>428</v>
      </c>
      <c r="Y830" s="374"/>
      <c r="Z830" s="346"/>
      <c r="AA830" s="346"/>
      <c r="AB830" s="346"/>
      <c r="AC830" s="346"/>
      <c r="AD830" s="346"/>
      <c r="AE830" s="346"/>
      <c r="AF830" s="346"/>
      <c r="AG830" s="346"/>
      <c r="AH830" s="346"/>
      <c r="AI830" s="346"/>
      <c r="AJ830" s="346"/>
      <c r="AK830" s="346"/>
      <c r="AL830" s="346"/>
      <c r="AM830" s="346"/>
      <c r="AN830" s="346"/>
      <c r="AO830" s="374"/>
      <c r="AP830" s="348">
        <v>16.600000000000001</v>
      </c>
      <c r="AQ830" s="348">
        <v>20.309999999999999</v>
      </c>
      <c r="AR830" s="348">
        <v>17.63</v>
      </c>
      <c r="AS830" s="348">
        <v>14.03</v>
      </c>
      <c r="AT830" s="348">
        <v>12.2</v>
      </c>
      <c r="AU830" s="374"/>
      <c r="AV830" s="429"/>
      <c r="AW830" s="429"/>
      <c r="AX830" s="429"/>
      <c r="AY830" s="429"/>
      <c r="AZ830" s="429"/>
      <c r="BA830" s="374"/>
      <c r="BB830" s="375"/>
      <c r="BC830" s="375"/>
      <c r="BD830" s="375"/>
      <c r="BE830" s="375"/>
      <c r="BF830" s="374"/>
      <c r="BG830" s="375"/>
      <c r="BH830" s="375"/>
      <c r="BI830" s="375"/>
      <c r="BJ830" s="375"/>
      <c r="BK830" s="372"/>
      <c r="BL830" s="372"/>
      <c r="BM830" s="430"/>
    </row>
    <row r="831" spans="1:65" s="428" customFormat="1" x14ac:dyDescent="0.25">
      <c r="A831" s="345" t="s">
        <v>2518</v>
      </c>
      <c r="B831" s="374"/>
      <c r="C831" s="731"/>
      <c r="D831" s="374"/>
      <c r="E831" s="372"/>
      <c r="F831" s="374"/>
      <c r="G831" s="372"/>
      <c r="H831" s="374"/>
      <c r="I831" s="348">
        <v>0.2737</v>
      </c>
      <c r="J831" s="348">
        <v>4.1492000000000004</v>
      </c>
      <c r="K831" s="348">
        <v>3.0577000000000001</v>
      </c>
      <c r="L831" s="348">
        <v>7.7752999999999997</v>
      </c>
      <c r="M831" s="348">
        <v>6.9427000000000003</v>
      </c>
      <c r="N831" s="350">
        <v>14.351100000000001</v>
      </c>
      <c r="O831" s="348">
        <v>5.1266999999999996</v>
      </c>
      <c r="P831" s="348">
        <v>21.540600000000001</v>
      </c>
      <c r="Q831" s="348">
        <v>18.283200000000001</v>
      </c>
      <c r="R831" s="348">
        <v>15.495100000000001</v>
      </c>
      <c r="S831" s="348">
        <v>14.5235</v>
      </c>
      <c r="T831" s="348">
        <v>4.4752000000000001</v>
      </c>
      <c r="U831" s="348">
        <v>9.0495999999999999</v>
      </c>
      <c r="V831" s="348">
        <v>11.159000000000001</v>
      </c>
      <c r="W831" s="348">
        <v>1.0677000000000001</v>
      </c>
      <c r="X831" s="348">
        <v>19.517099999999999</v>
      </c>
      <c r="Y831" s="374"/>
      <c r="Z831" s="346"/>
      <c r="AA831" s="346"/>
      <c r="AB831" s="346"/>
      <c r="AC831" s="346"/>
      <c r="AD831" s="346"/>
      <c r="AE831" s="346"/>
      <c r="AF831" s="346"/>
      <c r="AG831" s="346"/>
      <c r="AH831" s="346"/>
      <c r="AI831" s="346"/>
      <c r="AJ831" s="346"/>
      <c r="AK831" s="346"/>
      <c r="AL831" s="346"/>
      <c r="AM831" s="346"/>
      <c r="AN831" s="346"/>
      <c r="AO831" s="374"/>
      <c r="AP831" s="348">
        <v>17.73</v>
      </c>
      <c r="AQ831" s="348">
        <v>21.39</v>
      </c>
      <c r="AR831" s="348">
        <v>18.54</v>
      </c>
      <c r="AS831" s="348">
        <v>14.87</v>
      </c>
      <c r="AT831" s="348">
        <v>13.1</v>
      </c>
      <c r="AU831" s="374"/>
      <c r="AV831" s="429"/>
      <c r="AW831" s="429"/>
      <c r="AX831" s="429"/>
      <c r="AY831" s="429"/>
      <c r="AZ831" s="429"/>
      <c r="BA831" s="374"/>
      <c r="BB831" s="375"/>
      <c r="BC831" s="375"/>
      <c r="BD831" s="375"/>
      <c r="BE831" s="375"/>
      <c r="BF831" s="374"/>
      <c r="BG831" s="375"/>
      <c r="BH831" s="375"/>
      <c r="BI831" s="375"/>
      <c r="BJ831" s="375"/>
      <c r="BK831" s="372"/>
      <c r="BL831" s="372"/>
      <c r="BM831" s="430"/>
    </row>
    <row r="832" spans="1:65" s="428" customFormat="1" x14ac:dyDescent="0.25">
      <c r="A832" s="345" t="s">
        <v>2519</v>
      </c>
      <c r="B832" s="374"/>
      <c r="C832" s="731"/>
      <c r="D832" s="374"/>
      <c r="E832" s="372"/>
      <c r="F832" s="374"/>
      <c r="G832" s="372"/>
      <c r="H832" s="374"/>
      <c r="I832" s="348">
        <v>0.72150000000000003</v>
      </c>
      <c r="J832" s="348">
        <v>5.1208</v>
      </c>
      <c r="K832" s="348">
        <v>9.1644000000000005</v>
      </c>
      <c r="L832" s="348">
        <v>17.875699999999998</v>
      </c>
      <c r="M832" s="348">
        <v>10.8797</v>
      </c>
      <c r="N832" s="350">
        <v>12.369199999999999</v>
      </c>
      <c r="O832" s="348">
        <v>2.7883</v>
      </c>
      <c r="P832" s="348">
        <v>14.750999999999999</v>
      </c>
      <c r="Q832" s="348">
        <v>6.8010000000000002</v>
      </c>
      <c r="R832" s="348" t="s">
        <v>430</v>
      </c>
      <c r="S832" s="348">
        <v>25.2882</v>
      </c>
      <c r="T832" s="348">
        <v>9.0099</v>
      </c>
      <c r="U832" s="348">
        <v>4.2159000000000004</v>
      </c>
      <c r="V832" s="348">
        <v>7.1970000000000001</v>
      </c>
      <c r="W832" s="348">
        <v>5.2472000000000003</v>
      </c>
      <c r="X832" s="348" t="s">
        <v>428</v>
      </c>
      <c r="Y832" s="374"/>
      <c r="Z832" s="346"/>
      <c r="AA832" s="346"/>
      <c r="AB832" s="346"/>
      <c r="AC832" s="346"/>
      <c r="AD832" s="346"/>
      <c r="AE832" s="346"/>
      <c r="AF832" s="346"/>
      <c r="AG832" s="346"/>
      <c r="AH832" s="346"/>
      <c r="AI832" s="346"/>
      <c r="AJ832" s="346"/>
      <c r="AK832" s="346"/>
      <c r="AL832" s="346"/>
      <c r="AM832" s="346"/>
      <c r="AN832" s="346"/>
      <c r="AO832" s="374"/>
      <c r="AP832" s="348" t="s">
        <v>430</v>
      </c>
      <c r="AQ832" s="348">
        <v>10.86</v>
      </c>
      <c r="AR832" s="348">
        <v>10.11</v>
      </c>
      <c r="AS832" s="348">
        <v>8.76</v>
      </c>
      <c r="AT832" s="348">
        <v>17.010000000000002</v>
      </c>
      <c r="AU832" s="374"/>
      <c r="AV832" s="429"/>
      <c r="AW832" s="429"/>
      <c r="AX832" s="429"/>
      <c r="AY832" s="429"/>
      <c r="AZ832" s="429"/>
      <c r="BA832" s="374"/>
      <c r="BB832" s="375"/>
      <c r="BC832" s="375"/>
      <c r="BD832" s="375"/>
      <c r="BE832" s="375"/>
      <c r="BF832" s="374"/>
      <c r="BG832" s="375"/>
      <c r="BH832" s="375"/>
      <c r="BI832" s="375"/>
      <c r="BJ832" s="375"/>
      <c r="BK832" s="372"/>
      <c r="BL832" s="372"/>
      <c r="BM832" s="430"/>
    </row>
    <row r="833" spans="1:65" s="428" customFormat="1" x14ac:dyDescent="0.25">
      <c r="A833" s="345" t="s">
        <v>2520</v>
      </c>
      <c r="B833" s="374"/>
      <c r="C833" s="731"/>
      <c r="D833" s="374"/>
      <c r="E833" s="372"/>
      <c r="F833" s="374"/>
      <c r="G833" s="372"/>
      <c r="H833" s="374"/>
      <c r="I833" s="348">
        <v>-1.1908000000000001</v>
      </c>
      <c r="J833" s="348">
        <v>2.3199000000000001</v>
      </c>
      <c r="K833" s="348">
        <v>0.60240000000000005</v>
      </c>
      <c r="L833" s="348">
        <v>-3.1646000000000001</v>
      </c>
      <c r="M833" s="348">
        <v>-25.549499999999998</v>
      </c>
      <c r="N833" s="350">
        <v>-25.4998</v>
      </c>
      <c r="O833" s="348">
        <v>-7.6269</v>
      </c>
      <c r="P833" s="348">
        <v>1.9722</v>
      </c>
      <c r="Q833" s="348">
        <v>2.1038000000000001</v>
      </c>
      <c r="R833" s="348">
        <v>11.939500000000001</v>
      </c>
      <c r="S833" s="348">
        <v>-1.5095000000000001</v>
      </c>
      <c r="T833" s="348">
        <v>-24.077000000000002</v>
      </c>
      <c r="U833" s="348">
        <v>-13.882400000000001</v>
      </c>
      <c r="V833" s="348">
        <v>-25.345099999999999</v>
      </c>
      <c r="W833" s="348">
        <v>-2.1103000000000001</v>
      </c>
      <c r="X833" s="348" t="s">
        <v>428</v>
      </c>
      <c r="Y833" s="374"/>
      <c r="Z833" s="346"/>
      <c r="AA833" s="346"/>
      <c r="AB833" s="346"/>
      <c r="AC833" s="346"/>
      <c r="AD833" s="346"/>
      <c r="AE833" s="346"/>
      <c r="AF833" s="346"/>
      <c r="AG833" s="346"/>
      <c r="AH833" s="346"/>
      <c r="AI833" s="346"/>
      <c r="AJ833" s="346"/>
      <c r="AK833" s="346"/>
      <c r="AL833" s="346"/>
      <c r="AM833" s="346"/>
      <c r="AN833" s="346"/>
      <c r="AO833" s="374"/>
      <c r="AP833" s="348">
        <v>9.7799999999999994</v>
      </c>
      <c r="AQ833" s="348">
        <v>4.17</v>
      </c>
      <c r="AR833" s="348">
        <v>-4.41</v>
      </c>
      <c r="AS833" s="348">
        <v>-12.75</v>
      </c>
      <c r="AT833" s="348">
        <v>-29.81</v>
      </c>
      <c r="AU833" s="374"/>
      <c r="AV833" s="429"/>
      <c r="AW833" s="429"/>
      <c r="AX833" s="429"/>
      <c r="AY833" s="429"/>
      <c r="AZ833" s="429"/>
      <c r="BA833" s="374"/>
      <c r="BB833" s="375"/>
      <c r="BC833" s="375"/>
      <c r="BD833" s="375"/>
      <c r="BE833" s="375"/>
      <c r="BF833" s="374"/>
      <c r="BG833" s="375"/>
      <c r="BH833" s="375"/>
      <c r="BI833" s="375"/>
      <c r="BJ833" s="375"/>
      <c r="BK833" s="372"/>
      <c r="BL833" s="372"/>
      <c r="BM833" s="430"/>
    </row>
    <row r="834" spans="1:65" s="428" customFormat="1" x14ac:dyDescent="0.25">
      <c r="A834" s="345" t="s">
        <v>2521</v>
      </c>
      <c r="B834" s="374"/>
      <c r="C834" s="731"/>
      <c r="D834" s="374"/>
      <c r="E834" s="372"/>
      <c r="F834" s="374"/>
      <c r="G834" s="372"/>
      <c r="H834" s="374"/>
      <c r="I834" s="348">
        <v>1.18E-2</v>
      </c>
      <c r="J834" s="348">
        <v>4.7763</v>
      </c>
      <c r="K834" s="348">
        <v>3.5556000000000001</v>
      </c>
      <c r="L834" s="348">
        <v>10.9732</v>
      </c>
      <c r="M834" s="348">
        <v>9.4077000000000002</v>
      </c>
      <c r="N834" s="350">
        <v>17.120100000000001</v>
      </c>
      <c r="O834" s="348">
        <v>4.5861999999999998</v>
      </c>
      <c r="P834" s="348">
        <v>15.6938</v>
      </c>
      <c r="Q834" s="348">
        <v>14.9877</v>
      </c>
      <c r="R834" s="348">
        <v>15.007099999999999</v>
      </c>
      <c r="S834" s="348">
        <v>17.693100000000001</v>
      </c>
      <c r="T834" s="348">
        <v>7.3384</v>
      </c>
      <c r="U834" s="348">
        <v>10.181699999999999</v>
      </c>
      <c r="V834" s="348">
        <v>14.1556</v>
      </c>
      <c r="W834" s="348">
        <v>0.74129999999999996</v>
      </c>
      <c r="X834" s="348">
        <v>8.2922999999999991</v>
      </c>
      <c r="Y834" s="374"/>
      <c r="Z834" s="346"/>
      <c r="AA834" s="346"/>
      <c r="AB834" s="346"/>
      <c r="AC834" s="346"/>
      <c r="AD834" s="346"/>
      <c r="AE834" s="346"/>
      <c r="AF834" s="346"/>
      <c r="AG834" s="346"/>
      <c r="AH834" s="346"/>
      <c r="AI834" s="346"/>
      <c r="AJ834" s="346"/>
      <c r="AK834" s="346"/>
      <c r="AL834" s="346"/>
      <c r="AM834" s="346"/>
      <c r="AN834" s="346"/>
      <c r="AO834" s="374"/>
      <c r="AP834" s="348">
        <v>14.5</v>
      </c>
      <c r="AQ834" s="348">
        <v>16.07</v>
      </c>
      <c r="AR834" s="348">
        <v>15.05</v>
      </c>
      <c r="AS834" s="348">
        <v>13.49</v>
      </c>
      <c r="AT834" s="348">
        <v>17.21</v>
      </c>
      <c r="AU834" s="374"/>
      <c r="AV834" s="429"/>
      <c r="AW834" s="429"/>
      <c r="AX834" s="429"/>
      <c r="AY834" s="429"/>
      <c r="AZ834" s="429"/>
      <c r="BA834" s="374"/>
      <c r="BB834" s="375"/>
      <c r="BC834" s="375"/>
      <c r="BD834" s="375"/>
      <c r="BE834" s="375"/>
      <c r="BF834" s="374"/>
      <c r="BG834" s="375"/>
      <c r="BH834" s="375"/>
      <c r="BI834" s="375"/>
      <c r="BJ834" s="375"/>
      <c r="BK834" s="372"/>
      <c r="BL834" s="372"/>
      <c r="BM834" s="430"/>
    </row>
    <row r="835" spans="1:65" s="428" customFormat="1" x14ac:dyDescent="0.25">
      <c r="A835" s="345" t="s">
        <v>2522</v>
      </c>
      <c r="B835" s="374"/>
      <c r="C835" s="731"/>
      <c r="D835" s="374"/>
      <c r="E835" s="372"/>
      <c r="F835" s="374"/>
      <c r="G835" s="372"/>
      <c r="H835" s="374"/>
      <c r="I835" s="348">
        <v>0.68049999999999999</v>
      </c>
      <c r="J835" s="348">
        <v>4.1269</v>
      </c>
      <c r="K835" s="348">
        <v>-1.4887999999999999</v>
      </c>
      <c r="L835" s="348">
        <v>1.4481999999999999</v>
      </c>
      <c r="M835" s="348">
        <v>8.8569999999999993</v>
      </c>
      <c r="N835" s="350">
        <v>5.5039999999999996</v>
      </c>
      <c r="O835" s="348">
        <v>-1.4315</v>
      </c>
      <c r="P835" s="348">
        <v>28.930199999999999</v>
      </c>
      <c r="Q835" s="348">
        <v>26.580300000000001</v>
      </c>
      <c r="R835" s="348">
        <v>16.319900000000001</v>
      </c>
      <c r="S835" s="348">
        <v>6.5697000000000001</v>
      </c>
      <c r="T835" s="348">
        <v>4.1623000000000001</v>
      </c>
      <c r="U835" s="348">
        <v>5.2013999999999996</v>
      </c>
      <c r="V835" s="348">
        <v>2.9483999999999999</v>
      </c>
      <c r="W835" s="348">
        <v>-0.39439999999999997</v>
      </c>
      <c r="X835" s="348" t="s">
        <v>428</v>
      </c>
      <c r="Y835" s="374"/>
      <c r="Z835" s="346"/>
      <c r="AA835" s="346"/>
      <c r="AB835" s="346"/>
      <c r="AC835" s="346"/>
      <c r="AD835" s="346"/>
      <c r="AE835" s="346"/>
      <c r="AF835" s="346"/>
      <c r="AG835" s="346"/>
      <c r="AH835" s="346"/>
      <c r="AI835" s="346"/>
      <c r="AJ835" s="346"/>
      <c r="AK835" s="346"/>
      <c r="AL835" s="346"/>
      <c r="AM835" s="346"/>
      <c r="AN835" s="346"/>
      <c r="AO835" s="374"/>
      <c r="AP835" s="348">
        <v>19.82</v>
      </c>
      <c r="AQ835" s="348">
        <v>26.17</v>
      </c>
      <c r="AR835" s="348">
        <v>23.93</v>
      </c>
      <c r="AS835" s="348">
        <v>11.72</v>
      </c>
      <c r="AT835" s="348">
        <v>5.7</v>
      </c>
      <c r="AU835" s="374"/>
      <c r="AV835" s="429"/>
      <c r="AW835" s="429"/>
      <c r="AX835" s="429"/>
      <c r="AY835" s="429"/>
      <c r="AZ835" s="429"/>
      <c r="BA835" s="374"/>
      <c r="BB835" s="375"/>
      <c r="BC835" s="375"/>
      <c r="BD835" s="375"/>
      <c r="BE835" s="375"/>
      <c r="BF835" s="374"/>
      <c r="BG835" s="375"/>
      <c r="BH835" s="375"/>
      <c r="BI835" s="375"/>
      <c r="BJ835" s="375"/>
      <c r="BK835" s="372"/>
      <c r="BL835" s="372"/>
      <c r="BM835" s="430"/>
    </row>
    <row r="836" spans="1:65" s="428" customFormat="1" x14ac:dyDescent="0.25">
      <c r="A836" s="345" t="s">
        <v>2523</v>
      </c>
      <c r="B836" s="374"/>
      <c r="C836" s="731"/>
      <c r="D836" s="374"/>
      <c r="E836" s="372"/>
      <c r="F836" s="374"/>
      <c r="G836" s="372"/>
      <c r="H836" s="374"/>
      <c r="I836" s="348">
        <v>0.4965</v>
      </c>
      <c r="J836" s="348">
        <v>4.9202000000000004</v>
      </c>
      <c r="K836" s="348">
        <v>2.0295999999999998</v>
      </c>
      <c r="L836" s="348">
        <v>3.1389999999999998</v>
      </c>
      <c r="M836" s="348">
        <v>-2.7519999999999998</v>
      </c>
      <c r="N836" s="350">
        <v>6.2929000000000004</v>
      </c>
      <c r="O836" s="348">
        <v>2.5632999999999999</v>
      </c>
      <c r="P836" s="348">
        <v>13.067399999999999</v>
      </c>
      <c r="Q836" s="348">
        <v>14.2202</v>
      </c>
      <c r="R836" s="348">
        <v>12.5877</v>
      </c>
      <c r="S836" s="348">
        <v>10.7986</v>
      </c>
      <c r="T836" s="348">
        <v>-4.5251999999999999</v>
      </c>
      <c r="U836" s="348">
        <v>0.4526</v>
      </c>
      <c r="V836" s="348">
        <v>2.7299000000000002</v>
      </c>
      <c r="W836" s="348">
        <v>1.8683000000000001</v>
      </c>
      <c r="X836" s="348">
        <v>-4.2713999999999999</v>
      </c>
      <c r="Y836" s="374"/>
      <c r="Z836" s="346"/>
      <c r="AA836" s="346"/>
      <c r="AB836" s="346"/>
      <c r="AC836" s="346"/>
      <c r="AD836" s="346"/>
      <c r="AE836" s="346"/>
      <c r="AF836" s="346"/>
      <c r="AG836" s="346"/>
      <c r="AH836" s="346"/>
      <c r="AI836" s="346"/>
      <c r="AJ836" s="346"/>
      <c r="AK836" s="346"/>
      <c r="AL836" s="346"/>
      <c r="AM836" s="346"/>
      <c r="AN836" s="346"/>
      <c r="AO836" s="374"/>
      <c r="AP836" s="348">
        <v>13.44</v>
      </c>
      <c r="AQ836" s="348">
        <v>15.2</v>
      </c>
      <c r="AR836" s="348">
        <v>12.21</v>
      </c>
      <c r="AS836" s="348">
        <v>7.26</v>
      </c>
      <c r="AT836" s="348">
        <v>-1.93</v>
      </c>
      <c r="AU836" s="374"/>
      <c r="AV836" s="429"/>
      <c r="AW836" s="429"/>
      <c r="AX836" s="429"/>
      <c r="AY836" s="429"/>
      <c r="AZ836" s="429"/>
      <c r="BA836" s="374"/>
      <c r="BB836" s="375"/>
      <c r="BC836" s="375"/>
      <c r="BD836" s="375"/>
      <c r="BE836" s="375"/>
      <c r="BF836" s="374"/>
      <c r="BG836" s="375"/>
      <c r="BH836" s="375"/>
      <c r="BI836" s="375"/>
      <c r="BJ836" s="375"/>
      <c r="BK836" s="372"/>
      <c r="BL836" s="372"/>
      <c r="BM836" s="430"/>
    </row>
    <row r="837" spans="1:65" s="428" customFormat="1" x14ac:dyDescent="0.25">
      <c r="A837" s="345" t="s">
        <v>2524</v>
      </c>
      <c r="B837" s="374"/>
      <c r="C837" s="731"/>
      <c r="D837" s="374"/>
      <c r="E837" s="372"/>
      <c r="F837" s="374"/>
      <c r="G837" s="372"/>
      <c r="H837" s="374"/>
      <c r="I837" s="348">
        <v>0.46400000000000002</v>
      </c>
      <c r="J837" s="348">
        <v>4.7291999999999996</v>
      </c>
      <c r="K837" s="348">
        <v>3.4438</v>
      </c>
      <c r="L837" s="348">
        <v>1.0869</v>
      </c>
      <c r="M837" s="348">
        <v>-7.7340999999999998</v>
      </c>
      <c r="N837" s="350">
        <v>-5.0176999999999996</v>
      </c>
      <c r="O837" s="348">
        <v>3.2991000000000001</v>
      </c>
      <c r="P837" s="348">
        <v>9.5954999999999995</v>
      </c>
      <c r="Q837" s="348">
        <v>8.5085999999999995</v>
      </c>
      <c r="R837" s="348">
        <v>12.5732</v>
      </c>
      <c r="S837" s="348">
        <v>8.8467000000000002</v>
      </c>
      <c r="T837" s="348">
        <v>-8.1439000000000004</v>
      </c>
      <c r="U837" s="348">
        <v>-2.7309000000000001</v>
      </c>
      <c r="V837" s="348">
        <v>-7.8632999999999997</v>
      </c>
      <c r="W837" s="348">
        <v>3.8001</v>
      </c>
      <c r="X837" s="348">
        <v>-5.7030000000000003</v>
      </c>
      <c r="Y837" s="374"/>
      <c r="Z837" s="346"/>
      <c r="AA837" s="346"/>
      <c r="AB837" s="346"/>
      <c r="AC837" s="346"/>
      <c r="AD837" s="346"/>
      <c r="AE837" s="346"/>
      <c r="AF837" s="346"/>
      <c r="AG837" s="346"/>
      <c r="AH837" s="346"/>
      <c r="AI837" s="346"/>
      <c r="AJ837" s="346"/>
      <c r="AK837" s="346"/>
      <c r="AL837" s="346"/>
      <c r="AM837" s="346"/>
      <c r="AN837" s="346"/>
      <c r="AO837" s="374"/>
      <c r="AP837" s="348">
        <v>11.07</v>
      </c>
      <c r="AQ837" s="348">
        <v>9.91</v>
      </c>
      <c r="AR837" s="348">
        <v>6.44</v>
      </c>
      <c r="AS837" s="348">
        <v>3</v>
      </c>
      <c r="AT837" s="348">
        <v>-9.24</v>
      </c>
      <c r="AU837" s="374"/>
      <c r="AV837" s="429"/>
      <c r="AW837" s="429"/>
      <c r="AX837" s="429"/>
      <c r="AY837" s="429"/>
      <c r="AZ837" s="429"/>
      <c r="BA837" s="374"/>
      <c r="BB837" s="375"/>
      <c r="BC837" s="375"/>
      <c r="BD837" s="375"/>
      <c r="BE837" s="375"/>
      <c r="BF837" s="374"/>
      <c r="BG837" s="375"/>
      <c r="BH837" s="375"/>
      <c r="BI837" s="375"/>
      <c r="BJ837" s="375"/>
      <c r="BK837" s="372"/>
      <c r="BL837" s="372"/>
      <c r="BM837" s="430"/>
    </row>
    <row r="838" spans="1:65" s="428" customFormat="1" x14ac:dyDescent="0.25">
      <c r="A838" s="345" t="s">
        <v>2525</v>
      </c>
      <c r="B838" s="374"/>
      <c r="C838" s="731"/>
      <c r="D838" s="374"/>
      <c r="E838" s="372"/>
      <c r="F838" s="374"/>
      <c r="G838" s="372"/>
      <c r="H838" s="374"/>
      <c r="I838" s="348">
        <v>0.31919999999999998</v>
      </c>
      <c r="J838" s="348">
        <v>5.5397999999999996</v>
      </c>
      <c r="K838" s="348">
        <v>5.5881999999999996</v>
      </c>
      <c r="L838" s="348">
        <v>5.8369999999999997</v>
      </c>
      <c r="M838" s="348">
        <v>-2.9117000000000002</v>
      </c>
      <c r="N838" s="350">
        <v>10.507099999999999</v>
      </c>
      <c r="O838" s="348">
        <v>1.3038000000000001</v>
      </c>
      <c r="P838" s="348">
        <v>21.443100000000001</v>
      </c>
      <c r="Q838" s="348">
        <v>20.488900000000001</v>
      </c>
      <c r="R838" s="348">
        <v>14.824400000000001</v>
      </c>
      <c r="S838" s="348">
        <v>14.3222</v>
      </c>
      <c r="T838" s="348">
        <v>-4.5762999999999998</v>
      </c>
      <c r="U838" s="348">
        <v>-2.9365000000000001</v>
      </c>
      <c r="V838" s="348">
        <v>6.4253999999999998</v>
      </c>
      <c r="W838" s="348">
        <v>2.9727000000000001</v>
      </c>
      <c r="X838" s="348">
        <v>4.7634999999999996</v>
      </c>
      <c r="Y838" s="374"/>
      <c r="Z838" s="346"/>
      <c r="AA838" s="346"/>
      <c r="AB838" s="346"/>
      <c r="AC838" s="346"/>
      <c r="AD838" s="346"/>
      <c r="AE838" s="346"/>
      <c r="AF838" s="346"/>
      <c r="AG838" s="346"/>
      <c r="AH838" s="346"/>
      <c r="AI838" s="346"/>
      <c r="AJ838" s="346"/>
      <c r="AK838" s="346"/>
      <c r="AL838" s="346"/>
      <c r="AM838" s="346"/>
      <c r="AN838" s="346"/>
      <c r="AO838" s="374"/>
      <c r="AP838" s="348">
        <v>17.61</v>
      </c>
      <c r="AQ838" s="348">
        <v>22.25</v>
      </c>
      <c r="AR838" s="348">
        <v>19.07</v>
      </c>
      <c r="AS838" s="348">
        <v>10.94</v>
      </c>
      <c r="AT838" s="348">
        <v>-1.1000000000000001</v>
      </c>
      <c r="AU838" s="374"/>
      <c r="AV838" s="429"/>
      <c r="AW838" s="429"/>
      <c r="AX838" s="429"/>
      <c r="AY838" s="429"/>
      <c r="AZ838" s="429"/>
      <c r="BA838" s="374"/>
      <c r="BB838" s="375"/>
      <c r="BC838" s="375"/>
      <c r="BD838" s="375"/>
      <c r="BE838" s="375"/>
      <c r="BF838" s="374"/>
      <c r="BG838" s="375"/>
      <c r="BH838" s="375"/>
      <c r="BI838" s="375"/>
      <c r="BJ838" s="375"/>
      <c r="BK838" s="372"/>
      <c r="BL838" s="372"/>
      <c r="BM838" s="430"/>
    </row>
    <row r="839" spans="1:65" s="428" customFormat="1" x14ac:dyDescent="0.25">
      <c r="A839" s="345" t="s">
        <v>2526</v>
      </c>
      <c r="B839" s="374"/>
      <c r="C839" s="731"/>
      <c r="D839" s="374"/>
      <c r="E839" s="372"/>
      <c r="F839" s="374"/>
      <c r="G839" s="372"/>
      <c r="H839" s="374"/>
      <c r="I839" s="348">
        <v>0.2954</v>
      </c>
      <c r="J839" s="348">
        <v>4.5888</v>
      </c>
      <c r="K839" s="348">
        <v>3.5024999999999999</v>
      </c>
      <c r="L839" s="348">
        <v>4.0317999999999996</v>
      </c>
      <c r="M839" s="348">
        <v>-3.3956</v>
      </c>
      <c r="N839" s="350">
        <v>2.2906</v>
      </c>
      <c r="O839" s="348">
        <v>3.5375999999999999</v>
      </c>
      <c r="P839" s="348">
        <v>12.628299999999999</v>
      </c>
      <c r="Q839" s="348">
        <v>10.4937</v>
      </c>
      <c r="R839" s="348">
        <v>13.8553</v>
      </c>
      <c r="S839" s="348">
        <v>11.086399999999999</v>
      </c>
      <c r="T839" s="348">
        <v>-4.5377999999999998</v>
      </c>
      <c r="U839" s="348">
        <v>1.4996</v>
      </c>
      <c r="V839" s="348">
        <v>-0.74819999999999998</v>
      </c>
      <c r="W839" s="348">
        <v>2.222</v>
      </c>
      <c r="X839" s="348">
        <v>13.1739</v>
      </c>
      <c r="Y839" s="374"/>
      <c r="Z839" s="346"/>
      <c r="AA839" s="346"/>
      <c r="AB839" s="346"/>
      <c r="AC839" s="346"/>
      <c r="AD839" s="346"/>
      <c r="AE839" s="346"/>
      <c r="AF839" s="346"/>
      <c r="AG839" s="346"/>
      <c r="AH839" s="346"/>
      <c r="AI839" s="346"/>
      <c r="AJ839" s="346"/>
      <c r="AK839" s="346"/>
      <c r="AL839" s="346"/>
      <c r="AM839" s="346"/>
      <c r="AN839" s="346"/>
      <c r="AO839" s="374"/>
      <c r="AP839" s="348">
        <v>13.21</v>
      </c>
      <c r="AQ839" s="348">
        <v>12.74</v>
      </c>
      <c r="AR839" s="348">
        <v>9.4499999999999993</v>
      </c>
      <c r="AS839" s="348">
        <v>6.23</v>
      </c>
      <c r="AT839" s="348">
        <v>-1.98</v>
      </c>
      <c r="AU839" s="374"/>
      <c r="AV839" s="429"/>
      <c r="AW839" s="429"/>
      <c r="AX839" s="429"/>
      <c r="AY839" s="429"/>
      <c r="AZ839" s="429"/>
      <c r="BA839" s="374"/>
      <c r="BB839" s="375"/>
      <c r="BC839" s="375"/>
      <c r="BD839" s="375"/>
      <c r="BE839" s="375"/>
      <c r="BF839" s="374"/>
      <c r="BG839" s="375"/>
      <c r="BH839" s="375"/>
      <c r="BI839" s="375"/>
      <c r="BJ839" s="375"/>
      <c r="BK839" s="372"/>
      <c r="BL839" s="372"/>
      <c r="BM839" s="430"/>
    </row>
    <row r="840" spans="1:65" s="428" customFormat="1" x14ac:dyDescent="0.25">
      <c r="A840" s="345" t="s">
        <v>2527</v>
      </c>
      <c r="B840" s="374"/>
      <c r="C840" s="731"/>
      <c r="D840" s="374"/>
      <c r="E840" s="372"/>
      <c r="F840" s="374"/>
      <c r="G840" s="372"/>
      <c r="H840" s="374"/>
      <c r="I840" s="348" t="s">
        <v>430</v>
      </c>
      <c r="J840" s="348" t="s">
        <v>430</v>
      </c>
      <c r="K840" s="348" t="s">
        <v>430</v>
      </c>
      <c r="L840" s="348" t="s">
        <v>430</v>
      </c>
      <c r="M840" s="348" t="s">
        <v>430</v>
      </c>
      <c r="N840" s="350" t="s">
        <v>430</v>
      </c>
      <c r="O840" s="348" t="s">
        <v>430</v>
      </c>
      <c r="P840" s="348" t="s">
        <v>430</v>
      </c>
      <c r="Q840" s="348" t="s">
        <v>430</v>
      </c>
      <c r="R840" s="348" t="s">
        <v>430</v>
      </c>
      <c r="S840" s="348" t="s">
        <v>430</v>
      </c>
      <c r="T840" s="348" t="s">
        <v>430</v>
      </c>
      <c r="U840" s="348" t="s">
        <v>430</v>
      </c>
      <c r="V840" s="348" t="s">
        <v>430</v>
      </c>
      <c r="W840" s="348" t="s">
        <v>430</v>
      </c>
      <c r="X840" s="348" t="s">
        <v>430</v>
      </c>
      <c r="Y840" s="374"/>
      <c r="Z840" s="346"/>
      <c r="AA840" s="346"/>
      <c r="AB840" s="346"/>
      <c r="AC840" s="346"/>
      <c r="AD840" s="346"/>
      <c r="AE840" s="346"/>
      <c r="AF840" s="346"/>
      <c r="AG840" s="346"/>
      <c r="AH840" s="346"/>
      <c r="AI840" s="346"/>
      <c r="AJ840" s="346"/>
      <c r="AK840" s="346"/>
      <c r="AL840" s="346"/>
      <c r="AM840" s="346"/>
      <c r="AN840" s="346"/>
      <c r="AO840" s="374"/>
      <c r="AP840" s="348" t="s">
        <v>430</v>
      </c>
      <c r="AQ840" s="348" t="s">
        <v>430</v>
      </c>
      <c r="AR840" s="348" t="s">
        <v>430</v>
      </c>
      <c r="AS840" s="348" t="s">
        <v>430</v>
      </c>
      <c r="AT840" s="348" t="s">
        <v>430</v>
      </c>
      <c r="AU840" s="374"/>
      <c r="AV840" s="429"/>
      <c r="AW840" s="429"/>
      <c r="AX840" s="429"/>
      <c r="AY840" s="429"/>
      <c r="AZ840" s="429"/>
      <c r="BA840" s="374"/>
      <c r="BB840" s="375"/>
      <c r="BC840" s="375"/>
      <c r="BD840" s="375"/>
      <c r="BE840" s="375"/>
      <c r="BF840" s="374"/>
      <c r="BG840" s="375"/>
      <c r="BH840" s="375"/>
      <c r="BI840" s="375"/>
      <c r="BJ840" s="375"/>
      <c r="BK840" s="372"/>
      <c r="BL840" s="372"/>
      <c r="BM840" s="430"/>
    </row>
    <row r="841" spans="1:65" s="428" customFormat="1" x14ac:dyDescent="0.25">
      <c r="A841" s="345" t="s">
        <v>2528</v>
      </c>
      <c r="B841" s="374"/>
      <c r="C841" s="731"/>
      <c r="D841" s="374"/>
      <c r="E841" s="372"/>
      <c r="F841" s="374"/>
      <c r="G841" s="372"/>
      <c r="H841" s="374"/>
      <c r="I841" s="348" t="s">
        <v>430</v>
      </c>
      <c r="J841" s="348" t="s">
        <v>430</v>
      </c>
      <c r="K841" s="348" t="s">
        <v>430</v>
      </c>
      <c r="L841" s="348" t="s">
        <v>430</v>
      </c>
      <c r="M841" s="348" t="s">
        <v>430</v>
      </c>
      <c r="N841" s="350" t="s">
        <v>430</v>
      </c>
      <c r="O841" s="348" t="s">
        <v>430</v>
      </c>
      <c r="P841" s="348" t="s">
        <v>430</v>
      </c>
      <c r="Q841" s="348" t="s">
        <v>430</v>
      </c>
      <c r="R841" s="348" t="s">
        <v>430</v>
      </c>
      <c r="S841" s="348" t="s">
        <v>430</v>
      </c>
      <c r="T841" s="348" t="s">
        <v>430</v>
      </c>
      <c r="U841" s="348" t="s">
        <v>430</v>
      </c>
      <c r="V841" s="348" t="s">
        <v>430</v>
      </c>
      <c r="W841" s="348" t="s">
        <v>430</v>
      </c>
      <c r="X841" s="348" t="s">
        <v>430</v>
      </c>
      <c r="Y841" s="374"/>
      <c r="Z841" s="346"/>
      <c r="AA841" s="346"/>
      <c r="AB841" s="346"/>
      <c r="AC841" s="346"/>
      <c r="AD841" s="346"/>
      <c r="AE841" s="346"/>
      <c r="AF841" s="346"/>
      <c r="AG841" s="346"/>
      <c r="AH841" s="346"/>
      <c r="AI841" s="346"/>
      <c r="AJ841" s="346"/>
      <c r="AK841" s="346"/>
      <c r="AL841" s="346"/>
      <c r="AM841" s="346"/>
      <c r="AN841" s="346"/>
      <c r="AO841" s="374"/>
      <c r="AP841" s="348" t="s">
        <v>430</v>
      </c>
      <c r="AQ841" s="348" t="s">
        <v>430</v>
      </c>
      <c r="AR841" s="348" t="s">
        <v>430</v>
      </c>
      <c r="AS841" s="348" t="s">
        <v>430</v>
      </c>
      <c r="AT841" s="348" t="s">
        <v>430</v>
      </c>
      <c r="AU841" s="374"/>
      <c r="AV841" s="429"/>
      <c r="AW841" s="429"/>
      <c r="AX841" s="429"/>
      <c r="AY841" s="429"/>
      <c r="AZ841" s="429"/>
      <c r="BA841" s="374"/>
      <c r="BB841" s="375"/>
      <c r="BC841" s="375"/>
      <c r="BD841" s="375"/>
      <c r="BE841" s="375"/>
      <c r="BF841" s="374"/>
      <c r="BG841" s="375"/>
      <c r="BH841" s="375"/>
      <c r="BI841" s="375"/>
      <c r="BJ841" s="375"/>
      <c r="BK841" s="372"/>
      <c r="BL841" s="372"/>
      <c r="BM841" s="430"/>
    </row>
    <row r="842" spans="1:65" s="428" customFormat="1" x14ac:dyDescent="0.25">
      <c r="A842" s="345" t="s">
        <v>2529</v>
      </c>
      <c r="B842" s="374"/>
      <c r="C842" s="731"/>
      <c r="D842" s="374"/>
      <c r="E842" s="372"/>
      <c r="F842" s="374"/>
      <c r="G842" s="372"/>
      <c r="H842" s="374"/>
      <c r="I842" s="348" t="s">
        <v>430</v>
      </c>
      <c r="J842" s="348" t="s">
        <v>430</v>
      </c>
      <c r="K842" s="348" t="s">
        <v>430</v>
      </c>
      <c r="L842" s="348" t="s">
        <v>430</v>
      </c>
      <c r="M842" s="348" t="s">
        <v>430</v>
      </c>
      <c r="N842" s="350" t="s">
        <v>430</v>
      </c>
      <c r="O842" s="348" t="s">
        <v>430</v>
      </c>
      <c r="P842" s="348" t="s">
        <v>430</v>
      </c>
      <c r="Q842" s="348" t="s">
        <v>430</v>
      </c>
      <c r="R842" s="348" t="s">
        <v>430</v>
      </c>
      <c r="S842" s="348" t="s">
        <v>430</v>
      </c>
      <c r="T842" s="348" t="s">
        <v>430</v>
      </c>
      <c r="U842" s="348" t="s">
        <v>430</v>
      </c>
      <c r="V842" s="348" t="s">
        <v>430</v>
      </c>
      <c r="W842" s="348" t="s">
        <v>430</v>
      </c>
      <c r="X842" s="348" t="s">
        <v>430</v>
      </c>
      <c r="Y842" s="374"/>
      <c r="Z842" s="346"/>
      <c r="AA842" s="346"/>
      <c r="AB842" s="346"/>
      <c r="AC842" s="346"/>
      <c r="AD842" s="346"/>
      <c r="AE842" s="346"/>
      <c r="AF842" s="346"/>
      <c r="AG842" s="346"/>
      <c r="AH842" s="346"/>
      <c r="AI842" s="346"/>
      <c r="AJ842" s="346"/>
      <c r="AK842" s="346"/>
      <c r="AL842" s="346"/>
      <c r="AM842" s="346"/>
      <c r="AN842" s="346"/>
      <c r="AO842" s="374"/>
      <c r="AP842" s="348" t="s">
        <v>430</v>
      </c>
      <c r="AQ842" s="348" t="s">
        <v>430</v>
      </c>
      <c r="AR842" s="348" t="s">
        <v>430</v>
      </c>
      <c r="AS842" s="348" t="s">
        <v>430</v>
      </c>
      <c r="AT842" s="348" t="s">
        <v>430</v>
      </c>
      <c r="AU842" s="374"/>
      <c r="AV842" s="429"/>
      <c r="AW842" s="429"/>
      <c r="AX842" s="429"/>
      <c r="AY842" s="429"/>
      <c r="AZ842" s="429"/>
      <c r="BA842" s="374"/>
      <c r="BB842" s="375"/>
      <c r="BC842" s="375"/>
      <c r="BD842" s="375"/>
      <c r="BE842" s="375"/>
      <c r="BF842" s="374"/>
      <c r="BG842" s="375"/>
      <c r="BH842" s="375"/>
      <c r="BI842" s="375"/>
      <c r="BJ842" s="375"/>
      <c r="BK842" s="372"/>
      <c r="BL842" s="372"/>
      <c r="BM842" s="430"/>
    </row>
    <row r="843" spans="1:65" s="428" customFormat="1" x14ac:dyDescent="0.25">
      <c r="A843" s="345" t="s">
        <v>2530</v>
      </c>
      <c r="B843" s="374"/>
      <c r="C843" s="731"/>
      <c r="D843" s="374"/>
      <c r="E843" s="372"/>
      <c r="F843" s="374"/>
      <c r="G843" s="372"/>
      <c r="H843" s="374"/>
      <c r="I843" s="348" t="s">
        <v>430</v>
      </c>
      <c r="J843" s="348" t="s">
        <v>430</v>
      </c>
      <c r="K843" s="348" t="s">
        <v>430</v>
      </c>
      <c r="L843" s="348" t="s">
        <v>430</v>
      </c>
      <c r="M843" s="348" t="s">
        <v>430</v>
      </c>
      <c r="N843" s="350" t="s">
        <v>430</v>
      </c>
      <c r="O843" s="348" t="s">
        <v>430</v>
      </c>
      <c r="P843" s="348" t="s">
        <v>430</v>
      </c>
      <c r="Q843" s="348" t="s">
        <v>430</v>
      </c>
      <c r="R843" s="348" t="s">
        <v>430</v>
      </c>
      <c r="S843" s="348" t="s">
        <v>430</v>
      </c>
      <c r="T843" s="348" t="s">
        <v>430</v>
      </c>
      <c r="U843" s="348" t="s">
        <v>430</v>
      </c>
      <c r="V843" s="348" t="s">
        <v>430</v>
      </c>
      <c r="W843" s="348" t="s">
        <v>430</v>
      </c>
      <c r="X843" s="348" t="s">
        <v>430</v>
      </c>
      <c r="Y843" s="374"/>
      <c r="Z843" s="346"/>
      <c r="AA843" s="346"/>
      <c r="AB843" s="346"/>
      <c r="AC843" s="346"/>
      <c r="AD843" s="346"/>
      <c r="AE843" s="346"/>
      <c r="AF843" s="346"/>
      <c r="AG843" s="346"/>
      <c r="AH843" s="346"/>
      <c r="AI843" s="346"/>
      <c r="AJ843" s="346"/>
      <c r="AK843" s="346"/>
      <c r="AL843" s="346"/>
      <c r="AM843" s="346"/>
      <c r="AN843" s="346"/>
      <c r="AO843" s="374"/>
      <c r="AP843" s="348" t="s">
        <v>430</v>
      </c>
      <c r="AQ843" s="348" t="s">
        <v>430</v>
      </c>
      <c r="AR843" s="348" t="s">
        <v>430</v>
      </c>
      <c r="AS843" s="348" t="s">
        <v>430</v>
      </c>
      <c r="AT843" s="348" t="s">
        <v>430</v>
      </c>
      <c r="AU843" s="374"/>
      <c r="AV843" s="429"/>
      <c r="AW843" s="429"/>
      <c r="AX843" s="429"/>
      <c r="AY843" s="429"/>
      <c r="AZ843" s="429"/>
      <c r="BA843" s="374"/>
      <c r="BB843" s="375"/>
      <c r="BC843" s="375"/>
      <c r="BD843" s="375"/>
      <c r="BE843" s="375"/>
      <c r="BF843" s="374"/>
      <c r="BG843" s="375"/>
      <c r="BH843" s="375"/>
      <c r="BI843" s="375"/>
      <c r="BJ843" s="375"/>
      <c r="BK843" s="372"/>
      <c r="BL843" s="372"/>
      <c r="BM843" s="430"/>
    </row>
    <row r="844" spans="1:65" s="428" customFormat="1" x14ac:dyDescent="0.25">
      <c r="A844" s="345" t="s">
        <v>2531</v>
      </c>
      <c r="B844" s="374"/>
      <c r="C844" s="731"/>
      <c r="D844" s="374"/>
      <c r="E844" s="372"/>
      <c r="F844" s="374"/>
      <c r="G844" s="372"/>
      <c r="H844" s="374"/>
      <c r="I844" s="348">
        <v>1.2813000000000001</v>
      </c>
      <c r="J844" s="348">
        <v>7.6843000000000004</v>
      </c>
      <c r="K844" s="348">
        <v>13.6296</v>
      </c>
      <c r="L844" s="348">
        <v>35.275500000000001</v>
      </c>
      <c r="M844" s="348">
        <v>69.157899999999998</v>
      </c>
      <c r="N844" s="350">
        <v>107.83540000000001</v>
      </c>
      <c r="O844" s="348">
        <v>42.8902</v>
      </c>
      <c r="P844" s="348">
        <v>38.9086</v>
      </c>
      <c r="Q844" s="348">
        <v>21.808199999999999</v>
      </c>
      <c r="R844" s="348">
        <v>18.403400000000001</v>
      </c>
      <c r="S844" s="348">
        <v>46.471699999999998</v>
      </c>
      <c r="T844" s="348">
        <v>60.426200000000001</v>
      </c>
      <c r="U844" s="348">
        <v>79.954400000000007</v>
      </c>
      <c r="V844" s="348">
        <v>108.77589999999999</v>
      </c>
      <c r="W844" s="348">
        <v>3.8723999999999998</v>
      </c>
      <c r="X844" s="348" t="s">
        <v>428</v>
      </c>
      <c r="Y844" s="374"/>
      <c r="Z844" s="346"/>
      <c r="AA844" s="346"/>
      <c r="AB844" s="346"/>
      <c r="AC844" s="346"/>
      <c r="AD844" s="346"/>
      <c r="AE844" s="346"/>
      <c r="AF844" s="346"/>
      <c r="AG844" s="346"/>
      <c r="AH844" s="346"/>
      <c r="AI844" s="346"/>
      <c r="AJ844" s="346"/>
      <c r="AK844" s="346"/>
      <c r="AL844" s="346"/>
      <c r="AM844" s="346"/>
      <c r="AN844" s="346"/>
      <c r="AO844" s="374"/>
      <c r="AP844" s="348">
        <v>24.09</v>
      </c>
      <c r="AQ844" s="348">
        <v>32.24</v>
      </c>
      <c r="AR844" s="348">
        <v>44.45</v>
      </c>
      <c r="AS844" s="348">
        <v>55.76</v>
      </c>
      <c r="AT844" s="348">
        <v>138.38</v>
      </c>
      <c r="AU844" s="374"/>
      <c r="AV844" s="429"/>
      <c r="AW844" s="429"/>
      <c r="AX844" s="429"/>
      <c r="AY844" s="429"/>
      <c r="AZ844" s="429"/>
      <c r="BA844" s="374"/>
      <c r="BB844" s="375"/>
      <c r="BC844" s="375"/>
      <c r="BD844" s="375"/>
      <c r="BE844" s="375"/>
      <c r="BF844" s="374"/>
      <c r="BG844" s="375"/>
      <c r="BH844" s="375"/>
      <c r="BI844" s="375"/>
      <c r="BJ844" s="375"/>
      <c r="BK844" s="372"/>
      <c r="BL844" s="372"/>
      <c r="BM844" s="430"/>
    </row>
    <row r="845" spans="1:65" s="428" customFormat="1" x14ac:dyDescent="0.25">
      <c r="A845" s="345"/>
      <c r="B845" s="374"/>
      <c r="C845" s="731"/>
      <c r="D845" s="374"/>
      <c r="E845" s="372"/>
      <c r="F845" s="374"/>
      <c r="G845" s="372"/>
      <c r="H845" s="374"/>
      <c r="I845" s="348"/>
      <c r="J845" s="348"/>
      <c r="K845" s="348"/>
      <c r="L845" s="348"/>
      <c r="M845" s="348"/>
      <c r="N845" s="350"/>
      <c r="O845" s="348"/>
      <c r="P845" s="348"/>
      <c r="Q845" s="348"/>
      <c r="R845" s="348"/>
      <c r="S845" s="348"/>
      <c r="T845" s="348"/>
      <c r="U845" s="348"/>
      <c r="V845" s="348"/>
      <c r="W845" s="348"/>
      <c r="X845" s="348"/>
      <c r="Y845" s="374"/>
      <c r="Z845" s="346"/>
      <c r="AA845" s="346"/>
      <c r="AB845" s="346"/>
      <c r="AC845" s="346"/>
      <c r="AD845" s="346"/>
      <c r="AE845" s="346"/>
      <c r="AF845" s="346"/>
      <c r="AG845" s="346"/>
      <c r="AH845" s="346"/>
      <c r="AI845" s="346"/>
      <c r="AJ845" s="346"/>
      <c r="AK845" s="346"/>
      <c r="AL845" s="346"/>
      <c r="AM845" s="346"/>
      <c r="AN845" s="346"/>
      <c r="AO845" s="374"/>
      <c r="AP845" s="348"/>
      <c r="AQ845" s="348"/>
      <c r="AR845" s="348"/>
      <c r="AS845" s="348"/>
      <c r="AT845" s="348"/>
      <c r="AU845" s="374"/>
      <c r="AV845" s="429"/>
      <c r="AW845" s="429"/>
      <c r="AX845" s="429"/>
      <c r="AY845" s="429"/>
      <c r="AZ845" s="429"/>
      <c r="BA845" s="374"/>
      <c r="BB845" s="375"/>
      <c r="BC845" s="375"/>
      <c r="BD845" s="375"/>
      <c r="BE845" s="375"/>
      <c r="BF845" s="374"/>
      <c r="BG845" s="375"/>
      <c r="BH845" s="375"/>
      <c r="BI845" s="375"/>
      <c r="BJ845" s="375"/>
      <c r="BK845" s="372"/>
      <c r="BL845" s="372"/>
      <c r="BM845" s="430"/>
    </row>
    <row r="849" spans="1:1" x14ac:dyDescent="0.25">
      <c r="A849" s="488" t="s">
        <v>10257</v>
      </c>
    </row>
    <row r="850" spans="1:1" x14ac:dyDescent="0.25">
      <c r="A850"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FC290-B062-4038-81E3-92E0789A0776}">
  <sheetPr codeName="Sheet17"/>
  <dimension ref="A1:BR12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1" sqref="A11"/>
    </sheetView>
  </sheetViews>
  <sheetFormatPr defaultColWidth="8.90625" defaultRowHeight="10.5" x14ac:dyDescent="0.25"/>
  <cols>
    <col min="1" max="1" width="46.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82" bestFit="1" customWidth="1"/>
    <col min="10" max="10" width="5.36328125" style="282" bestFit="1" customWidth="1"/>
    <col min="11" max="11" width="6.36328125" style="282" bestFit="1" customWidth="1"/>
    <col min="12" max="13" width="7" style="282" bestFit="1" customWidth="1"/>
    <col min="14" max="14" width="5" style="282" bestFit="1" customWidth="1"/>
    <col min="15" max="17" width="5.6328125" style="282" bestFit="1" customWidth="1"/>
    <col min="18" max="18" width="6.453125" style="282" bestFit="1" customWidth="1"/>
    <col min="19" max="19" width="9.81640625" style="282" bestFit="1" customWidth="1"/>
    <col min="20" max="20" width="8.54296875" style="282" bestFit="1" customWidth="1"/>
    <col min="21" max="21" width="7.81640625" style="282" bestFit="1" customWidth="1"/>
    <col min="22" max="22" width="8.08984375" style="282" bestFit="1" customWidth="1"/>
    <col min="23" max="23" width="4.453125" style="282" bestFit="1" customWidth="1"/>
    <col min="24" max="24" width="7.08984375" style="282" bestFit="1" customWidth="1"/>
    <col min="25" max="25" width="1.1796875" style="21" customWidth="1"/>
    <col min="26" max="26" width="4.6328125" style="669" bestFit="1" customWidth="1"/>
    <col min="27" max="27" width="5.36328125" style="669" bestFit="1" customWidth="1"/>
    <col min="28" max="28" width="6.36328125" style="669" bestFit="1" customWidth="1"/>
    <col min="29" max="30" width="7" style="669" bestFit="1" customWidth="1"/>
    <col min="31" max="31" width="5" style="669" bestFit="1" customWidth="1"/>
    <col min="32" max="34" width="5.6328125" style="669" bestFit="1" customWidth="1"/>
    <col min="35" max="35" width="6.453125" style="669" bestFit="1" customWidth="1"/>
    <col min="36" max="36" width="9.81640625" style="669" bestFit="1" customWidth="1"/>
    <col min="37" max="37" width="8.54296875" style="669" bestFit="1" customWidth="1"/>
    <col min="38" max="38" width="7.81640625" style="669" bestFit="1" customWidth="1"/>
    <col min="39" max="39" width="8.08984375" style="669" bestFit="1" customWidth="1"/>
    <col min="40" max="40" width="4.453125" style="66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34" style="21" customWidth="1"/>
    <col min="71" max="16384" width="8.90625" style="21"/>
  </cols>
  <sheetData>
    <row r="1" spans="1:70" ht="33" customHeight="1" x14ac:dyDescent="0.25">
      <c r="A1" s="488" t="s">
        <v>43</v>
      </c>
    </row>
    <row r="3" spans="1:70" ht="20.5" x14ac:dyDescent="0.45">
      <c r="A3" s="23" t="s">
        <v>154</v>
      </c>
    </row>
    <row r="4" spans="1:70" x14ac:dyDescent="0.25">
      <c r="A4" s="488" t="s">
        <v>425</v>
      </c>
    </row>
    <row r="5" spans="1:70" ht="33" x14ac:dyDescent="0.25">
      <c r="A5" s="1076" t="s">
        <v>155</v>
      </c>
      <c r="B5" s="1077"/>
      <c r="C5" s="1083" t="s">
        <v>44</v>
      </c>
      <c r="D5" s="1077"/>
      <c r="E5" s="1083" t="s">
        <v>45</v>
      </c>
      <c r="F5" s="1077"/>
      <c r="G5" s="1083" t="s">
        <v>46</v>
      </c>
      <c r="H5" s="1101"/>
      <c r="I5" s="660" t="s">
        <v>48</v>
      </c>
      <c r="J5" s="660" t="s">
        <v>49</v>
      </c>
      <c r="K5" s="660" t="s">
        <v>3</v>
      </c>
      <c r="L5" s="660" t="s">
        <v>50</v>
      </c>
      <c r="M5" s="660" t="s">
        <v>51</v>
      </c>
      <c r="N5" s="660" t="s">
        <v>4</v>
      </c>
      <c r="O5" s="660" t="s">
        <v>52</v>
      </c>
      <c r="P5" s="660" t="s">
        <v>53</v>
      </c>
      <c r="Q5" s="660" t="s">
        <v>54</v>
      </c>
      <c r="R5" s="660" t="s">
        <v>55</v>
      </c>
      <c r="S5" s="660" t="s">
        <v>421</v>
      </c>
      <c r="T5" s="660" t="s">
        <v>422</v>
      </c>
      <c r="U5" s="660" t="s">
        <v>423</v>
      </c>
      <c r="V5" s="660" t="s">
        <v>424</v>
      </c>
      <c r="W5" s="660" t="s">
        <v>11</v>
      </c>
      <c r="X5" s="660"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275" t="s">
        <v>55</v>
      </c>
      <c r="AQ5" s="236" t="s">
        <v>69</v>
      </c>
      <c r="AR5" s="236" t="s">
        <v>54</v>
      </c>
      <c r="AS5" s="236" t="s">
        <v>53</v>
      </c>
      <c r="AT5" s="274" t="s">
        <v>4</v>
      </c>
      <c r="AU5" s="76"/>
      <c r="AV5" s="246" t="s">
        <v>55</v>
      </c>
      <c r="AW5" s="240" t="s">
        <v>69</v>
      </c>
      <c r="AX5" s="240" t="s">
        <v>54</v>
      </c>
      <c r="AY5" s="240" t="s">
        <v>53</v>
      </c>
      <c r="AZ5" s="241" t="s">
        <v>4</v>
      </c>
      <c r="BA5" s="1101"/>
      <c r="BB5" s="1061" t="s">
        <v>76</v>
      </c>
      <c r="BC5" s="1100"/>
      <c r="BD5" s="1100"/>
      <c r="BE5" s="1112"/>
      <c r="BF5" s="1077"/>
      <c r="BG5" s="1061" t="s">
        <v>81</v>
      </c>
      <c r="BH5" s="1100"/>
      <c r="BI5" s="1100"/>
      <c r="BJ5" s="1100"/>
      <c r="BK5" s="1101"/>
      <c r="BL5" s="1101" t="s">
        <v>87</v>
      </c>
      <c r="BM5" s="1102"/>
      <c r="BN5" s="1102"/>
      <c r="BO5" s="1102"/>
      <c r="BP5" s="1103"/>
      <c r="BQ5" s="1077"/>
      <c r="BR5" s="1107" t="s">
        <v>88</v>
      </c>
    </row>
    <row r="6" spans="1:70" ht="14.5" x14ac:dyDescent="0.25">
      <c r="A6" s="1076"/>
      <c r="B6" s="1078"/>
      <c r="C6" s="1114"/>
      <c r="D6" s="1078"/>
      <c r="E6" s="1114"/>
      <c r="F6" s="1078"/>
      <c r="G6" s="1114"/>
      <c r="H6" s="1104"/>
      <c r="I6" s="1105" t="s">
        <v>47</v>
      </c>
      <c r="J6" s="1106"/>
      <c r="K6" s="1106"/>
      <c r="L6" s="1106"/>
      <c r="M6" s="1106"/>
      <c r="N6" s="1105" t="s">
        <v>57</v>
      </c>
      <c r="O6" s="1106"/>
      <c r="P6" s="1106"/>
      <c r="Q6" s="1106"/>
      <c r="R6" s="1106"/>
      <c r="S6" s="1106"/>
      <c r="T6" s="1106"/>
      <c r="U6" s="1106"/>
      <c r="V6" s="1106"/>
      <c r="W6" s="1106"/>
      <c r="X6" s="1106"/>
      <c r="Y6" s="28"/>
      <c r="Z6" s="1113" t="s">
        <v>68</v>
      </c>
      <c r="AA6" s="1110"/>
      <c r="AB6" s="1110"/>
      <c r="AC6" s="1110"/>
      <c r="AD6" s="1110"/>
      <c r="AE6" s="1110"/>
      <c r="AF6" s="1110"/>
      <c r="AG6" s="1110"/>
      <c r="AH6" s="1110"/>
      <c r="AI6" s="1110"/>
      <c r="AJ6" s="1110"/>
      <c r="AK6" s="1110"/>
      <c r="AL6" s="1110"/>
      <c r="AM6" s="1110"/>
      <c r="AN6" s="1111"/>
      <c r="AO6" s="1078"/>
      <c r="AP6" s="1064" t="s">
        <v>70</v>
      </c>
      <c r="AQ6" s="1106"/>
      <c r="AR6" s="1106"/>
      <c r="AS6" s="1106"/>
      <c r="AT6" s="1109"/>
      <c r="AU6" s="77"/>
      <c r="AV6" s="1071" t="s">
        <v>71</v>
      </c>
      <c r="AW6" s="1110"/>
      <c r="AX6" s="1110"/>
      <c r="AY6" s="1110"/>
      <c r="AZ6" s="1111"/>
      <c r="BA6" s="1104"/>
      <c r="BB6" s="326" t="s">
        <v>72</v>
      </c>
      <c r="BC6" s="303" t="s">
        <v>73</v>
      </c>
      <c r="BD6" s="303" t="s">
        <v>74</v>
      </c>
      <c r="BE6" s="327" t="s">
        <v>75</v>
      </c>
      <c r="BF6" s="1078"/>
      <c r="BG6" s="326" t="s">
        <v>77</v>
      </c>
      <c r="BH6" s="303" t="s">
        <v>78</v>
      </c>
      <c r="BI6" s="303" t="s">
        <v>79</v>
      </c>
      <c r="BJ6" s="327" t="s">
        <v>80</v>
      </c>
      <c r="BK6" s="1078"/>
      <c r="BL6" s="83" t="s">
        <v>82</v>
      </c>
      <c r="BM6" s="28" t="s">
        <v>83</v>
      </c>
      <c r="BN6" s="28" t="s">
        <v>84</v>
      </c>
      <c r="BO6" s="28" t="s">
        <v>85</v>
      </c>
      <c r="BP6" s="82" t="s">
        <v>86</v>
      </c>
      <c r="BQ6" s="1078"/>
      <c r="BR6" s="1108"/>
    </row>
    <row r="7" spans="1:70" ht="14.5" x14ac:dyDescent="0.25">
      <c r="A7" s="29" t="s">
        <v>156</v>
      </c>
      <c r="B7" s="42"/>
      <c r="C7" s="716"/>
      <c r="D7" s="42"/>
      <c r="E7" s="30"/>
      <c r="F7" s="42"/>
      <c r="G7" s="30"/>
      <c r="H7" s="65"/>
      <c r="I7" s="284"/>
      <c r="J7" s="284"/>
      <c r="K7" s="284"/>
      <c r="L7" s="284"/>
      <c r="M7" s="284"/>
      <c r="N7" s="283"/>
      <c r="O7" s="284"/>
      <c r="P7" s="284"/>
      <c r="Q7" s="284"/>
      <c r="R7" s="284"/>
      <c r="S7" s="284"/>
      <c r="T7" s="284"/>
      <c r="U7" s="284"/>
      <c r="V7" s="284"/>
      <c r="W7" s="284"/>
      <c r="X7" s="284"/>
      <c r="Y7" s="65"/>
      <c r="Z7" s="670"/>
      <c r="AA7" s="670"/>
      <c r="AB7" s="670"/>
      <c r="AC7" s="670"/>
      <c r="AD7" s="670"/>
      <c r="AE7" s="670"/>
      <c r="AF7" s="670"/>
      <c r="AG7" s="670"/>
      <c r="AH7" s="670"/>
      <c r="AI7" s="670"/>
      <c r="AJ7" s="670"/>
      <c r="AK7" s="670"/>
      <c r="AL7" s="670"/>
      <c r="AM7" s="670"/>
      <c r="AN7" s="670"/>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x14ac:dyDescent="0.25">
      <c r="A8" s="328" t="s">
        <v>4128</v>
      </c>
      <c r="B8" s="365"/>
      <c r="C8" s="717">
        <v>40176</v>
      </c>
      <c r="D8" s="365"/>
      <c r="E8" s="329">
        <v>31704.1</v>
      </c>
      <c r="F8" s="365"/>
      <c r="G8" s="330">
        <v>95.003</v>
      </c>
      <c r="H8" s="366"/>
      <c r="I8" s="331">
        <v>0.43830000000000002</v>
      </c>
      <c r="J8" s="331">
        <v>4.9698000000000002</v>
      </c>
      <c r="K8" s="331">
        <v>3.6375999999999999</v>
      </c>
      <c r="L8" s="331">
        <v>5.2244000000000002</v>
      </c>
      <c r="M8" s="331">
        <v>-1.4965999999999999</v>
      </c>
      <c r="N8" s="333">
        <v>-4.7100000000000003E-2</v>
      </c>
      <c r="O8" s="331">
        <v>2.036</v>
      </c>
      <c r="P8" s="331">
        <v>9.9641999999999999</v>
      </c>
      <c r="Q8" s="331">
        <v>7.5561999999999996</v>
      </c>
      <c r="R8" s="331">
        <v>11.850199999999999</v>
      </c>
      <c r="S8" s="331">
        <v>12.0123</v>
      </c>
      <c r="T8" s="331">
        <v>-2.3544999999999998</v>
      </c>
      <c r="U8" s="331">
        <v>0.12740000000000001</v>
      </c>
      <c r="V8" s="331">
        <v>-3.1006</v>
      </c>
      <c r="W8" s="331">
        <v>3.5030999999999999</v>
      </c>
      <c r="X8" s="331">
        <v>14.6386</v>
      </c>
      <c r="Y8" s="366"/>
      <c r="Z8" s="329">
        <v>8</v>
      </c>
      <c r="AA8" s="329">
        <v>5</v>
      </c>
      <c r="AB8" s="329">
        <v>11</v>
      </c>
      <c r="AC8" s="329">
        <v>10</v>
      </c>
      <c r="AD8" s="329">
        <v>9</v>
      </c>
      <c r="AE8" s="329">
        <v>13</v>
      </c>
      <c r="AF8" s="329">
        <v>11</v>
      </c>
      <c r="AG8" s="329">
        <v>16</v>
      </c>
      <c r="AH8" s="329">
        <v>16</v>
      </c>
      <c r="AI8" s="329">
        <v>14</v>
      </c>
      <c r="AJ8" s="329">
        <v>9</v>
      </c>
      <c r="AK8" s="329">
        <v>8</v>
      </c>
      <c r="AL8" s="329">
        <v>12</v>
      </c>
      <c r="AM8" s="329">
        <v>13</v>
      </c>
      <c r="AN8" s="329">
        <v>2</v>
      </c>
      <c r="AO8" s="365"/>
      <c r="AP8" s="331">
        <v>10.76</v>
      </c>
      <c r="AQ8" s="331">
        <v>10</v>
      </c>
      <c r="AR8" s="331">
        <v>7.86</v>
      </c>
      <c r="AS8" s="331">
        <v>5.2</v>
      </c>
      <c r="AT8" s="331">
        <v>-1.47</v>
      </c>
      <c r="AU8" s="334"/>
      <c r="AV8" s="329">
        <v>15</v>
      </c>
      <c r="AW8" s="329">
        <v>16</v>
      </c>
      <c r="AX8" s="329">
        <v>15</v>
      </c>
      <c r="AY8" s="329">
        <v>13</v>
      </c>
      <c r="AZ8" s="329">
        <v>10</v>
      </c>
      <c r="BA8" s="360"/>
      <c r="BB8" s="331">
        <v>12.680236827866199</v>
      </c>
      <c r="BC8" s="367">
        <v>0.91068005670173902</v>
      </c>
      <c r="BD8" s="367">
        <v>4.8144288748597601E-2</v>
      </c>
      <c r="BE8" s="367">
        <v>-5.6279985948870799E-2</v>
      </c>
      <c r="BF8" s="365"/>
      <c r="BG8" s="331">
        <v>76.368899999999996</v>
      </c>
      <c r="BH8" s="331">
        <v>17.123000000000001</v>
      </c>
      <c r="BI8" s="331">
        <v>5.2528600000000001</v>
      </c>
      <c r="BJ8" s="331">
        <v>1.2552399999999999</v>
      </c>
      <c r="BK8" s="365"/>
      <c r="BL8" s="364" t="s">
        <v>4129</v>
      </c>
      <c r="BM8" s="364" t="s">
        <v>4130</v>
      </c>
      <c r="BN8" s="364" t="s">
        <v>1711</v>
      </c>
      <c r="BO8" s="364" t="s">
        <v>4131</v>
      </c>
      <c r="BP8" s="364" t="s">
        <v>4132</v>
      </c>
      <c r="BQ8" s="365"/>
      <c r="BR8" s="335" t="s">
        <v>554</v>
      </c>
    </row>
    <row r="9" spans="1:70" x14ac:dyDescent="0.25">
      <c r="A9" s="337" t="s">
        <v>4133</v>
      </c>
      <c r="B9" s="369"/>
      <c r="C9" s="718">
        <v>34059</v>
      </c>
      <c r="D9" s="369"/>
      <c r="E9" s="338">
        <v>31599.8</v>
      </c>
      <c r="F9" s="369"/>
      <c r="G9" s="339">
        <v>434.57929999999999</v>
      </c>
      <c r="H9" s="370"/>
      <c r="I9" s="340">
        <v>0.63070000000000004</v>
      </c>
      <c r="J9" s="340">
        <v>4.2866</v>
      </c>
      <c r="K9" s="340">
        <v>2.7690999999999999</v>
      </c>
      <c r="L9" s="340">
        <v>4.1849999999999996</v>
      </c>
      <c r="M9" s="340">
        <v>-2.5693999999999999</v>
      </c>
      <c r="N9" s="342">
        <v>0.39100000000000001</v>
      </c>
      <c r="O9" s="340">
        <v>1.7248000000000001</v>
      </c>
      <c r="P9" s="340">
        <v>18.095300000000002</v>
      </c>
      <c r="Q9" s="340">
        <v>16.865600000000001</v>
      </c>
      <c r="R9" s="340">
        <v>14.6128</v>
      </c>
      <c r="S9" s="340">
        <v>11.040800000000001</v>
      </c>
      <c r="T9" s="340">
        <v>-4.3038999999999996</v>
      </c>
      <c r="U9" s="340">
        <v>1.4619</v>
      </c>
      <c r="V9" s="340">
        <v>-2.0855999999999999</v>
      </c>
      <c r="W9" s="340">
        <v>2.3323</v>
      </c>
      <c r="X9" s="340">
        <v>15.901</v>
      </c>
      <c r="Y9" s="370"/>
      <c r="Z9" s="338">
        <v>1</v>
      </c>
      <c r="AA9" s="338">
        <v>14</v>
      </c>
      <c r="AB9" s="338">
        <v>16</v>
      </c>
      <c r="AC9" s="338">
        <v>13</v>
      </c>
      <c r="AD9" s="338">
        <v>11</v>
      </c>
      <c r="AE9" s="338">
        <v>11</v>
      </c>
      <c r="AF9" s="338">
        <v>13</v>
      </c>
      <c r="AG9" s="338">
        <v>2</v>
      </c>
      <c r="AH9" s="338">
        <v>2</v>
      </c>
      <c r="AI9" s="338">
        <v>6</v>
      </c>
      <c r="AJ9" s="338">
        <v>13</v>
      </c>
      <c r="AK9" s="338">
        <v>12</v>
      </c>
      <c r="AL9" s="338">
        <v>9</v>
      </c>
      <c r="AM9" s="338">
        <v>10</v>
      </c>
      <c r="AN9" s="338">
        <v>15</v>
      </c>
      <c r="AO9" s="369"/>
      <c r="AP9" s="340">
        <v>16.100000000000001</v>
      </c>
      <c r="AQ9" s="340">
        <v>18.12</v>
      </c>
      <c r="AR9" s="340">
        <v>14.94</v>
      </c>
      <c r="AS9" s="340">
        <v>7.25</v>
      </c>
      <c r="AT9" s="340">
        <v>-1.82</v>
      </c>
      <c r="AU9" s="343"/>
      <c r="AV9" s="338">
        <v>2</v>
      </c>
      <c r="AW9" s="338">
        <v>2</v>
      </c>
      <c r="AX9" s="338">
        <v>2</v>
      </c>
      <c r="AY9" s="338">
        <v>7</v>
      </c>
      <c r="AZ9" s="338">
        <v>11</v>
      </c>
      <c r="BA9" s="361"/>
      <c r="BB9" s="340">
        <v>12.8510204539927</v>
      </c>
      <c r="BC9" s="371">
        <v>0.96293640064779895</v>
      </c>
      <c r="BD9" s="371">
        <v>8.87012683314434E-2</v>
      </c>
      <c r="BE9" s="371">
        <v>0.46519482818072899</v>
      </c>
      <c r="BF9" s="369"/>
      <c r="BG9" s="340">
        <v>61.588999999999999</v>
      </c>
      <c r="BH9" s="340">
        <v>20.299700000000001</v>
      </c>
      <c r="BI9" s="340">
        <v>16.029299999999999</v>
      </c>
      <c r="BJ9" s="340">
        <v>2.0819999999999999</v>
      </c>
      <c r="BK9" s="369"/>
      <c r="BL9" s="368" t="s">
        <v>4134</v>
      </c>
      <c r="BM9" s="368" t="s">
        <v>4135</v>
      </c>
      <c r="BN9" s="368" t="s">
        <v>4136</v>
      </c>
      <c r="BO9" s="368" t="s">
        <v>4137</v>
      </c>
      <c r="BP9" s="368" t="s">
        <v>734</v>
      </c>
      <c r="BQ9" s="369"/>
      <c r="BR9" s="344" t="s">
        <v>554</v>
      </c>
    </row>
    <row r="10" spans="1:70" s="107" customFormat="1" x14ac:dyDescent="0.25">
      <c r="A10" s="345" t="s">
        <v>4138</v>
      </c>
      <c r="B10" s="373"/>
      <c r="C10" s="719">
        <v>42366</v>
      </c>
      <c r="D10" s="373"/>
      <c r="E10" s="346">
        <v>25934.7</v>
      </c>
      <c r="F10" s="373"/>
      <c r="G10" s="347">
        <v>49.865000000000002</v>
      </c>
      <c r="H10" s="374"/>
      <c r="I10" s="348">
        <v>0.60729999999999995</v>
      </c>
      <c r="J10" s="348">
        <v>4.6924000000000001</v>
      </c>
      <c r="K10" s="348">
        <v>3.9481999999999999</v>
      </c>
      <c r="L10" s="348">
        <v>6.6265999999999998</v>
      </c>
      <c r="M10" s="348">
        <v>-0.91410000000000002</v>
      </c>
      <c r="N10" s="350">
        <v>3.6650999999999998</v>
      </c>
      <c r="O10" s="348">
        <v>4.9246999999999996</v>
      </c>
      <c r="P10" s="348">
        <v>14.465</v>
      </c>
      <c r="Q10" s="348">
        <v>12.4032</v>
      </c>
      <c r="R10" s="348">
        <v>16.695699999999999</v>
      </c>
      <c r="S10" s="348">
        <v>14.4375</v>
      </c>
      <c r="T10" s="348">
        <v>-2.5388999999999999</v>
      </c>
      <c r="U10" s="348">
        <v>2.9567000000000001</v>
      </c>
      <c r="V10" s="348">
        <v>0.78620000000000001</v>
      </c>
      <c r="W10" s="348">
        <v>2.8950999999999998</v>
      </c>
      <c r="X10" s="348">
        <v>16.5701</v>
      </c>
      <c r="Y10" s="374"/>
      <c r="Z10" s="346">
        <v>2</v>
      </c>
      <c r="AA10" s="346">
        <v>9</v>
      </c>
      <c r="AB10" s="346">
        <v>5</v>
      </c>
      <c r="AC10" s="346">
        <v>4</v>
      </c>
      <c r="AD10" s="346">
        <v>7</v>
      </c>
      <c r="AE10" s="346">
        <v>5</v>
      </c>
      <c r="AF10" s="346">
        <v>2</v>
      </c>
      <c r="AG10" s="346">
        <v>7</v>
      </c>
      <c r="AH10" s="346">
        <v>11</v>
      </c>
      <c r="AI10" s="346">
        <v>2</v>
      </c>
      <c r="AJ10" s="346">
        <v>3</v>
      </c>
      <c r="AK10" s="346">
        <v>9</v>
      </c>
      <c r="AL10" s="346">
        <v>5</v>
      </c>
      <c r="AM10" s="346">
        <v>5</v>
      </c>
      <c r="AN10" s="346">
        <v>10</v>
      </c>
      <c r="AO10" s="373"/>
      <c r="AP10" s="348">
        <v>15.18</v>
      </c>
      <c r="AQ10" s="348">
        <v>15.01</v>
      </c>
      <c r="AR10" s="348">
        <v>11.59</v>
      </c>
      <c r="AS10" s="348">
        <v>8.1</v>
      </c>
      <c r="AT10" s="348">
        <v>1.85</v>
      </c>
      <c r="AU10" s="351"/>
      <c r="AV10" s="346">
        <v>3</v>
      </c>
      <c r="AW10" s="346">
        <v>8</v>
      </c>
      <c r="AX10" s="346">
        <v>8</v>
      </c>
      <c r="AY10" s="346">
        <v>4</v>
      </c>
      <c r="AZ10" s="346">
        <v>5</v>
      </c>
      <c r="BA10" s="362"/>
      <c r="BB10" s="348">
        <v>12.9098443260021</v>
      </c>
      <c r="BC10" s="375">
        <v>0.99921247046871997</v>
      </c>
      <c r="BD10" s="375">
        <v>6.4797632479268605E-2</v>
      </c>
      <c r="BE10" s="375">
        <v>0.104946733784192</v>
      </c>
      <c r="BF10" s="373"/>
      <c r="BG10" s="348">
        <v>54.476199999999999</v>
      </c>
      <c r="BH10" s="348">
        <v>22.279800000000002</v>
      </c>
      <c r="BI10" s="348">
        <v>21.053100000000001</v>
      </c>
      <c r="BJ10" s="348">
        <v>2.1909000000000001</v>
      </c>
      <c r="BK10" s="373"/>
      <c r="BL10" s="372" t="s">
        <v>2173</v>
      </c>
      <c r="BM10" s="372" t="s">
        <v>3313</v>
      </c>
      <c r="BN10" s="372" t="s">
        <v>4139</v>
      </c>
      <c r="BO10" s="372" t="s">
        <v>4140</v>
      </c>
      <c r="BP10" s="372" t="s">
        <v>4141</v>
      </c>
      <c r="BQ10" s="373"/>
      <c r="BR10" s="354" t="s">
        <v>554</v>
      </c>
    </row>
    <row r="11" spans="1:70" s="107" customFormat="1" x14ac:dyDescent="0.25">
      <c r="A11" s="345" t="s">
        <v>4142</v>
      </c>
      <c r="B11" s="373"/>
      <c r="C11" s="719">
        <v>39100</v>
      </c>
      <c r="D11" s="373"/>
      <c r="E11" s="346">
        <v>16589.3</v>
      </c>
      <c r="F11" s="373"/>
      <c r="G11" s="347">
        <v>138.61600000000001</v>
      </c>
      <c r="H11" s="374"/>
      <c r="I11" s="348">
        <v>0.38159999999999999</v>
      </c>
      <c r="J11" s="348">
        <v>4.0559000000000003</v>
      </c>
      <c r="K11" s="348">
        <v>3.4323999999999999</v>
      </c>
      <c r="L11" s="348">
        <v>3.7149000000000001</v>
      </c>
      <c r="M11" s="348">
        <v>-3.0175999999999998</v>
      </c>
      <c r="N11" s="350">
        <v>0.26690000000000003</v>
      </c>
      <c r="O11" s="348">
        <v>3.4150999999999998</v>
      </c>
      <c r="P11" s="348">
        <v>16.3003</v>
      </c>
      <c r="Q11" s="348">
        <v>13.835699999999999</v>
      </c>
      <c r="R11" s="348">
        <v>15.228899999999999</v>
      </c>
      <c r="S11" s="348">
        <v>11.148</v>
      </c>
      <c r="T11" s="348">
        <v>-4.5015999999999998</v>
      </c>
      <c r="U11" s="348">
        <v>1.0940000000000001</v>
      </c>
      <c r="V11" s="348">
        <v>-2.3955000000000002</v>
      </c>
      <c r="W11" s="348">
        <v>3.0855000000000001</v>
      </c>
      <c r="X11" s="348">
        <v>14.4915</v>
      </c>
      <c r="Y11" s="374"/>
      <c r="Z11" s="346">
        <v>12</v>
      </c>
      <c r="AA11" s="346">
        <v>15</v>
      </c>
      <c r="AB11" s="346">
        <v>12</v>
      </c>
      <c r="AC11" s="346">
        <v>14</v>
      </c>
      <c r="AD11" s="346">
        <v>13</v>
      </c>
      <c r="AE11" s="346">
        <v>12</v>
      </c>
      <c r="AF11" s="346">
        <v>7</v>
      </c>
      <c r="AG11" s="346">
        <v>4</v>
      </c>
      <c r="AH11" s="346">
        <v>6</v>
      </c>
      <c r="AI11" s="346">
        <v>3</v>
      </c>
      <c r="AJ11" s="346">
        <v>12</v>
      </c>
      <c r="AK11" s="346">
        <v>13</v>
      </c>
      <c r="AL11" s="346">
        <v>10</v>
      </c>
      <c r="AM11" s="346">
        <v>11</v>
      </c>
      <c r="AN11" s="346">
        <v>7</v>
      </c>
      <c r="AO11" s="373"/>
      <c r="AP11" s="348">
        <v>15.14</v>
      </c>
      <c r="AQ11" s="348">
        <v>15.9</v>
      </c>
      <c r="AR11" s="348">
        <v>12.46</v>
      </c>
      <c r="AS11" s="348">
        <v>7.23</v>
      </c>
      <c r="AT11" s="348">
        <v>-1.94</v>
      </c>
      <c r="AU11" s="351"/>
      <c r="AV11" s="346">
        <v>4</v>
      </c>
      <c r="AW11" s="346">
        <v>5</v>
      </c>
      <c r="AX11" s="346">
        <v>6</v>
      </c>
      <c r="AY11" s="346">
        <v>8</v>
      </c>
      <c r="AZ11" s="346">
        <v>12</v>
      </c>
      <c r="BA11" s="362"/>
      <c r="BB11" s="348">
        <v>13.5533323225118</v>
      </c>
      <c r="BC11" s="375">
        <v>1.0206676768596701</v>
      </c>
      <c r="BD11" s="375">
        <v>7.2041491673093497E-2</v>
      </c>
      <c r="BE11" s="375">
        <v>0.22911307939478401</v>
      </c>
      <c r="BF11" s="373"/>
      <c r="BG11" s="348">
        <v>66.971500000000006</v>
      </c>
      <c r="BH11" s="348">
        <v>16.228100000000001</v>
      </c>
      <c r="BI11" s="348">
        <v>10.720499999999999</v>
      </c>
      <c r="BJ11" s="348">
        <v>6.0799000000000003</v>
      </c>
      <c r="BK11" s="373"/>
      <c r="BL11" s="372" t="s">
        <v>4143</v>
      </c>
      <c r="BM11" s="372" t="s">
        <v>1894</v>
      </c>
      <c r="BN11" s="372" t="s">
        <v>4144</v>
      </c>
      <c r="BO11" s="372" t="s">
        <v>4145</v>
      </c>
      <c r="BP11" s="372" t="s">
        <v>4146</v>
      </c>
      <c r="BQ11" s="373"/>
      <c r="BR11" s="354" t="s">
        <v>554</v>
      </c>
    </row>
    <row r="12" spans="1:70" s="107" customFormat="1" x14ac:dyDescent="0.25">
      <c r="A12" s="345" t="s">
        <v>4147</v>
      </c>
      <c r="B12" s="373"/>
      <c r="C12" s="719">
        <v>35155</v>
      </c>
      <c r="D12" s="373"/>
      <c r="E12" s="346">
        <v>15732.3</v>
      </c>
      <c r="F12" s="373"/>
      <c r="G12" s="347">
        <v>1359.1610000000001</v>
      </c>
      <c r="H12" s="374"/>
      <c r="I12" s="348">
        <v>0.5091</v>
      </c>
      <c r="J12" s="348">
        <v>3.8847999999999998</v>
      </c>
      <c r="K12" s="348">
        <v>3.1061999999999999</v>
      </c>
      <c r="L12" s="348">
        <v>1.8608</v>
      </c>
      <c r="M12" s="348">
        <v>-5.7112999999999996</v>
      </c>
      <c r="N12" s="350">
        <v>-2.5070999999999999</v>
      </c>
      <c r="O12" s="348">
        <v>2.5907</v>
      </c>
      <c r="P12" s="348">
        <v>15.5839</v>
      </c>
      <c r="Q12" s="348">
        <v>16.436699999999998</v>
      </c>
      <c r="R12" s="348">
        <v>13.654199999999999</v>
      </c>
      <c r="S12" s="348">
        <v>8.4812999999999992</v>
      </c>
      <c r="T12" s="348">
        <v>-6.8118999999999996</v>
      </c>
      <c r="U12" s="348">
        <v>-3.5607000000000002</v>
      </c>
      <c r="V12" s="348">
        <v>-4.6512000000000002</v>
      </c>
      <c r="W12" s="348">
        <v>2.9451999999999998</v>
      </c>
      <c r="X12" s="348">
        <v>22.271699999999999</v>
      </c>
      <c r="Y12" s="374"/>
      <c r="Z12" s="346">
        <v>6</v>
      </c>
      <c r="AA12" s="346">
        <v>16</v>
      </c>
      <c r="AB12" s="346">
        <v>13</v>
      </c>
      <c r="AC12" s="346">
        <v>16</v>
      </c>
      <c r="AD12" s="346">
        <v>16</v>
      </c>
      <c r="AE12" s="346">
        <v>15</v>
      </c>
      <c r="AF12" s="346">
        <v>10</v>
      </c>
      <c r="AG12" s="346">
        <v>6</v>
      </c>
      <c r="AH12" s="346">
        <v>3</v>
      </c>
      <c r="AI12" s="346">
        <v>10</v>
      </c>
      <c r="AJ12" s="346">
        <v>16</v>
      </c>
      <c r="AK12" s="346">
        <v>16</v>
      </c>
      <c r="AL12" s="346">
        <v>16</v>
      </c>
      <c r="AM12" s="346">
        <v>15</v>
      </c>
      <c r="AN12" s="346">
        <v>9</v>
      </c>
      <c r="AO12" s="373"/>
      <c r="AP12" s="348">
        <v>14.25</v>
      </c>
      <c r="AQ12" s="348">
        <v>16.399999999999999</v>
      </c>
      <c r="AR12" s="348">
        <v>12.92</v>
      </c>
      <c r="AS12" s="348">
        <v>5.77</v>
      </c>
      <c r="AT12" s="348">
        <v>-7.58</v>
      </c>
      <c r="AU12" s="351"/>
      <c r="AV12" s="346">
        <v>6</v>
      </c>
      <c r="AW12" s="346">
        <v>3</v>
      </c>
      <c r="AX12" s="346">
        <v>4</v>
      </c>
      <c r="AY12" s="346">
        <v>11</v>
      </c>
      <c r="AZ12" s="346">
        <v>16</v>
      </c>
      <c r="BA12" s="362"/>
      <c r="BB12" s="348">
        <v>12.6534994670565</v>
      </c>
      <c r="BC12" s="375">
        <v>0.92843275456449204</v>
      </c>
      <c r="BD12" s="375">
        <v>7.4725595758761004E-2</v>
      </c>
      <c r="BE12" s="375">
        <v>0.26578155118790803</v>
      </c>
      <c r="BF12" s="373"/>
      <c r="BG12" s="348">
        <v>79.136200000000002</v>
      </c>
      <c r="BH12" s="348">
        <v>9.17422</v>
      </c>
      <c r="BI12" s="348">
        <v>9.0565499999999997</v>
      </c>
      <c r="BJ12" s="348">
        <v>2.6330300000000002</v>
      </c>
      <c r="BK12" s="373"/>
      <c r="BL12" s="372" t="s">
        <v>4148</v>
      </c>
      <c r="BM12" s="372" t="s">
        <v>4149</v>
      </c>
      <c r="BN12" s="372" t="s">
        <v>2894</v>
      </c>
      <c r="BO12" s="372" t="s">
        <v>4150</v>
      </c>
      <c r="BP12" s="372" t="s">
        <v>4151</v>
      </c>
      <c r="BQ12" s="373"/>
      <c r="BR12" s="354" t="s">
        <v>554</v>
      </c>
    </row>
    <row r="13" spans="1:70" s="107" customFormat="1" x14ac:dyDescent="0.25">
      <c r="A13" s="345" t="s">
        <v>4152</v>
      </c>
      <c r="B13" s="373"/>
      <c r="C13" s="719">
        <v>38616</v>
      </c>
      <c r="D13" s="373"/>
      <c r="E13" s="346">
        <v>14874.7</v>
      </c>
      <c r="F13" s="373"/>
      <c r="G13" s="347">
        <v>131.25389999999999</v>
      </c>
      <c r="H13" s="374"/>
      <c r="I13" s="348">
        <v>0.56779999999999997</v>
      </c>
      <c r="J13" s="348">
        <v>4.5015000000000001</v>
      </c>
      <c r="K13" s="348">
        <v>2.8170000000000002</v>
      </c>
      <c r="L13" s="348">
        <v>5.3582000000000001</v>
      </c>
      <c r="M13" s="348">
        <v>1.633</v>
      </c>
      <c r="N13" s="350">
        <v>3.8193000000000001</v>
      </c>
      <c r="O13" s="348">
        <v>3.0785999999999998</v>
      </c>
      <c r="P13" s="348">
        <v>15.586600000000001</v>
      </c>
      <c r="Q13" s="348">
        <v>14.4137</v>
      </c>
      <c r="R13" s="348">
        <v>11.250500000000001</v>
      </c>
      <c r="S13" s="348">
        <v>12.3841</v>
      </c>
      <c r="T13" s="348">
        <v>0.5302</v>
      </c>
      <c r="U13" s="348">
        <v>3.2915999999999999</v>
      </c>
      <c r="V13" s="348">
        <v>0.877</v>
      </c>
      <c r="W13" s="348">
        <v>1.9559</v>
      </c>
      <c r="X13" s="348">
        <v>13.207700000000001</v>
      </c>
      <c r="Y13" s="374"/>
      <c r="Z13" s="346">
        <v>3</v>
      </c>
      <c r="AA13" s="346">
        <v>12</v>
      </c>
      <c r="AB13" s="346">
        <v>15</v>
      </c>
      <c r="AC13" s="346">
        <v>7</v>
      </c>
      <c r="AD13" s="346">
        <v>3</v>
      </c>
      <c r="AE13" s="346">
        <v>4</v>
      </c>
      <c r="AF13" s="346">
        <v>9</v>
      </c>
      <c r="AG13" s="346">
        <v>5</v>
      </c>
      <c r="AH13" s="346">
        <v>4</v>
      </c>
      <c r="AI13" s="346">
        <v>15</v>
      </c>
      <c r="AJ13" s="346">
        <v>8</v>
      </c>
      <c r="AK13" s="346">
        <v>3</v>
      </c>
      <c r="AL13" s="346">
        <v>4</v>
      </c>
      <c r="AM13" s="346">
        <v>4</v>
      </c>
      <c r="AN13" s="346">
        <v>16</v>
      </c>
      <c r="AO13" s="373"/>
      <c r="AP13" s="348">
        <v>12.61</v>
      </c>
      <c r="AQ13" s="348">
        <v>15.49</v>
      </c>
      <c r="AR13" s="348">
        <v>12.5</v>
      </c>
      <c r="AS13" s="348">
        <v>7.99</v>
      </c>
      <c r="AT13" s="348">
        <v>2.77</v>
      </c>
      <c r="AU13" s="351"/>
      <c r="AV13" s="346">
        <v>13</v>
      </c>
      <c r="AW13" s="346">
        <v>6</v>
      </c>
      <c r="AX13" s="346">
        <v>5</v>
      </c>
      <c r="AY13" s="346">
        <v>5</v>
      </c>
      <c r="AZ13" s="346">
        <v>4</v>
      </c>
      <c r="BA13" s="362"/>
      <c r="BB13" s="348">
        <v>13.1260739515679</v>
      </c>
      <c r="BC13" s="375">
        <v>0.99239882654345801</v>
      </c>
      <c r="BD13" s="375">
        <v>7.1545739071220096E-2</v>
      </c>
      <c r="BE13" s="375">
        <v>0.21252270627556499</v>
      </c>
      <c r="BF13" s="373"/>
      <c r="BG13" s="348">
        <v>63.212200000000003</v>
      </c>
      <c r="BH13" s="348">
        <v>19.973700000000001</v>
      </c>
      <c r="BI13" s="348">
        <v>15.6785</v>
      </c>
      <c r="BJ13" s="348">
        <v>1.1355999999999999</v>
      </c>
      <c r="BK13" s="373"/>
      <c r="BL13" s="372" t="s">
        <v>4153</v>
      </c>
      <c r="BM13" s="372" t="s">
        <v>4154</v>
      </c>
      <c r="BN13" s="372" t="s">
        <v>4155</v>
      </c>
      <c r="BO13" s="372" t="s">
        <v>4156</v>
      </c>
      <c r="BP13" s="372" t="s">
        <v>4157</v>
      </c>
      <c r="BQ13" s="373"/>
      <c r="BR13" s="354" t="s">
        <v>554</v>
      </c>
    </row>
    <row r="14" spans="1:70" s="107" customFormat="1" x14ac:dyDescent="0.25">
      <c r="A14" s="345" t="s">
        <v>4158</v>
      </c>
      <c r="B14" s="373"/>
      <c r="C14" s="719">
        <v>39513</v>
      </c>
      <c r="D14" s="373"/>
      <c r="E14" s="346">
        <v>14527.5</v>
      </c>
      <c r="F14" s="373"/>
      <c r="G14" s="347">
        <v>61.26</v>
      </c>
      <c r="H14" s="374"/>
      <c r="I14" s="348">
        <v>0.39329999999999998</v>
      </c>
      <c r="J14" s="348">
        <v>4.4679000000000002</v>
      </c>
      <c r="K14" s="348">
        <v>3.6547999999999998</v>
      </c>
      <c r="L14" s="348">
        <v>6.2988</v>
      </c>
      <c r="M14" s="348">
        <v>-1.4637</v>
      </c>
      <c r="N14" s="350">
        <v>2.7162999999999999</v>
      </c>
      <c r="O14" s="348">
        <v>3.4790999999999999</v>
      </c>
      <c r="P14" s="348">
        <v>13.234500000000001</v>
      </c>
      <c r="Q14" s="348">
        <v>8.9701000000000004</v>
      </c>
      <c r="R14" s="348">
        <v>10.729100000000001</v>
      </c>
      <c r="S14" s="348">
        <v>12.693199999999999</v>
      </c>
      <c r="T14" s="348">
        <v>-1.7797000000000001</v>
      </c>
      <c r="U14" s="348">
        <v>2.117</v>
      </c>
      <c r="V14" s="348">
        <v>-0.30919999999999997</v>
      </c>
      <c r="W14" s="348">
        <v>2.6303000000000001</v>
      </c>
      <c r="X14" s="348">
        <v>10.414199999999999</v>
      </c>
      <c r="Y14" s="374"/>
      <c r="Z14" s="346">
        <v>11</v>
      </c>
      <c r="AA14" s="346">
        <v>13</v>
      </c>
      <c r="AB14" s="346">
        <v>10</v>
      </c>
      <c r="AC14" s="346">
        <v>5</v>
      </c>
      <c r="AD14" s="346">
        <v>8</v>
      </c>
      <c r="AE14" s="346">
        <v>6</v>
      </c>
      <c r="AF14" s="346">
        <v>6</v>
      </c>
      <c r="AG14" s="346">
        <v>10</v>
      </c>
      <c r="AH14" s="346">
        <v>15</v>
      </c>
      <c r="AI14" s="346">
        <v>16</v>
      </c>
      <c r="AJ14" s="346">
        <v>5</v>
      </c>
      <c r="AK14" s="346">
        <v>6</v>
      </c>
      <c r="AL14" s="346">
        <v>8</v>
      </c>
      <c r="AM14" s="346">
        <v>7</v>
      </c>
      <c r="AN14" s="346">
        <v>13</v>
      </c>
      <c r="AO14" s="373"/>
      <c r="AP14" s="348">
        <v>10.07</v>
      </c>
      <c r="AQ14" s="348">
        <v>10.79</v>
      </c>
      <c r="AR14" s="348">
        <v>9.9</v>
      </c>
      <c r="AS14" s="348">
        <v>7.35</v>
      </c>
      <c r="AT14" s="348">
        <v>0.62</v>
      </c>
      <c r="AU14" s="351"/>
      <c r="AV14" s="346">
        <v>16</v>
      </c>
      <c r="AW14" s="346">
        <v>15</v>
      </c>
      <c r="AX14" s="346">
        <v>14</v>
      </c>
      <c r="AY14" s="346">
        <v>6</v>
      </c>
      <c r="AZ14" s="346">
        <v>8</v>
      </c>
      <c r="BA14" s="362"/>
      <c r="BB14" s="348">
        <v>12.5650323860222</v>
      </c>
      <c r="BC14" s="375">
        <v>0.95461724668038195</v>
      </c>
      <c r="BD14" s="375">
        <v>5.8500721721258198E-2</v>
      </c>
      <c r="BE14" s="375">
        <v>3.61335634288001E-2</v>
      </c>
      <c r="BF14" s="373"/>
      <c r="BG14" s="348">
        <v>67.487399999999994</v>
      </c>
      <c r="BH14" s="348">
        <v>11.248900000000001</v>
      </c>
      <c r="BI14" s="348">
        <v>19.957000000000001</v>
      </c>
      <c r="BJ14" s="348">
        <v>1.3067</v>
      </c>
      <c r="BK14" s="373"/>
      <c r="BL14" s="372" t="s">
        <v>4159</v>
      </c>
      <c r="BM14" s="372" t="s">
        <v>4160</v>
      </c>
      <c r="BN14" s="372" t="s">
        <v>506</v>
      </c>
      <c r="BO14" s="372" t="s">
        <v>1225</v>
      </c>
      <c r="BP14" s="372" t="s">
        <v>4161</v>
      </c>
      <c r="BQ14" s="373"/>
      <c r="BR14" s="354" t="s">
        <v>554</v>
      </c>
    </row>
    <row r="15" spans="1:70" s="107" customFormat="1" x14ac:dyDescent="0.25">
      <c r="A15" s="345" t="s">
        <v>4162</v>
      </c>
      <c r="B15" s="373"/>
      <c r="C15" s="719">
        <v>36391</v>
      </c>
      <c r="D15" s="373"/>
      <c r="E15" s="346">
        <v>14011</v>
      </c>
      <c r="F15" s="373"/>
      <c r="G15" s="347">
        <v>926.38</v>
      </c>
      <c r="H15" s="374"/>
      <c r="I15" s="348">
        <v>0.38140000000000002</v>
      </c>
      <c r="J15" s="348">
        <v>5.1128</v>
      </c>
      <c r="K15" s="348">
        <v>3.6682999999999999</v>
      </c>
      <c r="L15" s="348">
        <v>4.3220999999999998</v>
      </c>
      <c r="M15" s="348">
        <v>-2.5735000000000001</v>
      </c>
      <c r="N15" s="350">
        <v>0.85129999999999995</v>
      </c>
      <c r="O15" s="348">
        <v>4.3773</v>
      </c>
      <c r="P15" s="348">
        <v>12.8681</v>
      </c>
      <c r="Q15" s="348">
        <v>12.303599999999999</v>
      </c>
      <c r="R15" s="348">
        <v>12.933</v>
      </c>
      <c r="S15" s="348">
        <v>10.2965</v>
      </c>
      <c r="T15" s="348">
        <v>-3.6947000000000001</v>
      </c>
      <c r="U15" s="348">
        <v>-0.62109999999999999</v>
      </c>
      <c r="V15" s="348">
        <v>-1.4573</v>
      </c>
      <c r="W15" s="348">
        <v>3.4195000000000002</v>
      </c>
      <c r="X15" s="348">
        <v>18.373100000000001</v>
      </c>
      <c r="Y15" s="374"/>
      <c r="Z15" s="346">
        <v>13</v>
      </c>
      <c r="AA15" s="346">
        <v>4</v>
      </c>
      <c r="AB15" s="346">
        <v>9</v>
      </c>
      <c r="AC15" s="346">
        <v>12</v>
      </c>
      <c r="AD15" s="346">
        <v>12</v>
      </c>
      <c r="AE15" s="346">
        <v>9</v>
      </c>
      <c r="AF15" s="346">
        <v>5</v>
      </c>
      <c r="AG15" s="346">
        <v>11</v>
      </c>
      <c r="AH15" s="346">
        <v>12</v>
      </c>
      <c r="AI15" s="346">
        <v>11</v>
      </c>
      <c r="AJ15" s="346">
        <v>14</v>
      </c>
      <c r="AK15" s="346">
        <v>11</v>
      </c>
      <c r="AL15" s="346">
        <v>14</v>
      </c>
      <c r="AM15" s="346">
        <v>9</v>
      </c>
      <c r="AN15" s="346">
        <v>4</v>
      </c>
      <c r="AO15" s="373"/>
      <c r="AP15" s="348">
        <v>13.09</v>
      </c>
      <c r="AQ15" s="348">
        <v>13.74</v>
      </c>
      <c r="AR15" s="348">
        <v>10.43</v>
      </c>
      <c r="AS15" s="348">
        <v>6.33</v>
      </c>
      <c r="AT15" s="348">
        <v>-2.13</v>
      </c>
      <c r="AU15" s="351"/>
      <c r="AV15" s="346">
        <v>12</v>
      </c>
      <c r="AW15" s="346">
        <v>13</v>
      </c>
      <c r="AX15" s="346">
        <v>10</v>
      </c>
      <c r="AY15" s="346">
        <v>10</v>
      </c>
      <c r="AZ15" s="346">
        <v>13</v>
      </c>
      <c r="BA15" s="362"/>
      <c r="BB15" s="348">
        <v>11.7403489527619</v>
      </c>
      <c r="BC15" s="375">
        <v>0.87664999397913501</v>
      </c>
      <c r="BD15" s="375">
        <v>6.3906502757626396E-2</v>
      </c>
      <c r="BE15" s="375">
        <v>0.108439029301795</v>
      </c>
      <c r="BF15" s="373"/>
      <c r="BG15" s="348">
        <v>73.186899999999994</v>
      </c>
      <c r="BH15" s="348">
        <v>6.5422799999999999</v>
      </c>
      <c r="BI15" s="348">
        <v>17.302700000000002</v>
      </c>
      <c r="BJ15" s="348">
        <v>2.9681199999999999</v>
      </c>
      <c r="BK15" s="373"/>
      <c r="BL15" s="372" t="s">
        <v>4163</v>
      </c>
      <c r="BM15" s="372" t="s">
        <v>3222</v>
      </c>
      <c r="BN15" s="372" t="s">
        <v>3279</v>
      </c>
      <c r="BO15" s="372" t="s">
        <v>4164</v>
      </c>
      <c r="BP15" s="372" t="s">
        <v>4165</v>
      </c>
      <c r="BQ15" s="373"/>
      <c r="BR15" s="354" t="s">
        <v>554</v>
      </c>
    </row>
    <row r="16" spans="1:70" s="107" customFormat="1" x14ac:dyDescent="0.25">
      <c r="A16" s="345" t="s">
        <v>4166</v>
      </c>
      <c r="B16" s="373"/>
      <c r="C16" s="719">
        <v>39846</v>
      </c>
      <c r="D16" s="373"/>
      <c r="E16" s="346">
        <v>8649.6299999999992</v>
      </c>
      <c r="F16" s="373"/>
      <c r="G16" s="347">
        <v>177.27</v>
      </c>
      <c r="H16" s="374"/>
      <c r="I16" s="348">
        <v>0.49890000000000001</v>
      </c>
      <c r="J16" s="348">
        <v>4.9120999999999997</v>
      </c>
      <c r="K16" s="348">
        <v>3.7212999999999998</v>
      </c>
      <c r="L16" s="348">
        <v>5.5430000000000001</v>
      </c>
      <c r="M16" s="348">
        <v>6.7699999999999996E-2</v>
      </c>
      <c r="N16" s="350">
        <v>2.0611000000000002</v>
      </c>
      <c r="O16" s="348">
        <v>3.1495000000000002</v>
      </c>
      <c r="P16" s="348">
        <v>12.5457</v>
      </c>
      <c r="Q16" s="348">
        <v>11.507099999999999</v>
      </c>
      <c r="R16" s="348">
        <v>14.7172</v>
      </c>
      <c r="S16" s="348">
        <v>12.430999999999999</v>
      </c>
      <c r="T16" s="348">
        <v>-1.3303</v>
      </c>
      <c r="U16" s="348">
        <v>2.2023999999999999</v>
      </c>
      <c r="V16" s="348">
        <v>-0.80020000000000002</v>
      </c>
      <c r="W16" s="348">
        <v>2.7532999999999999</v>
      </c>
      <c r="X16" s="348">
        <v>17.985499999999998</v>
      </c>
      <c r="Y16" s="374"/>
      <c r="Z16" s="346">
        <v>7</v>
      </c>
      <c r="AA16" s="346">
        <v>7</v>
      </c>
      <c r="AB16" s="346">
        <v>6</v>
      </c>
      <c r="AC16" s="346">
        <v>6</v>
      </c>
      <c r="AD16" s="346">
        <v>5</v>
      </c>
      <c r="AE16" s="346">
        <v>8</v>
      </c>
      <c r="AF16" s="346">
        <v>8</v>
      </c>
      <c r="AG16" s="346">
        <v>12</v>
      </c>
      <c r="AH16" s="346">
        <v>13</v>
      </c>
      <c r="AI16" s="346">
        <v>5</v>
      </c>
      <c r="AJ16" s="346">
        <v>6</v>
      </c>
      <c r="AK16" s="346">
        <v>5</v>
      </c>
      <c r="AL16" s="346">
        <v>7</v>
      </c>
      <c r="AM16" s="346">
        <v>8</v>
      </c>
      <c r="AN16" s="346">
        <v>12</v>
      </c>
      <c r="AO16" s="373"/>
      <c r="AP16" s="348">
        <v>14.25</v>
      </c>
      <c r="AQ16" s="348">
        <v>13.82</v>
      </c>
      <c r="AR16" s="348">
        <v>10.210000000000001</v>
      </c>
      <c r="AS16" s="348">
        <v>6.73</v>
      </c>
      <c r="AT16" s="348">
        <v>1.48</v>
      </c>
      <c r="AU16" s="351"/>
      <c r="AV16" s="346">
        <v>6</v>
      </c>
      <c r="AW16" s="346">
        <v>12</v>
      </c>
      <c r="AX16" s="346">
        <v>13</v>
      </c>
      <c r="AY16" s="346">
        <v>9</v>
      </c>
      <c r="AZ16" s="346">
        <v>6</v>
      </c>
      <c r="BA16" s="362"/>
      <c r="BB16" s="348">
        <v>12.527636270175</v>
      </c>
      <c r="BC16" s="375">
        <v>0.960001619898459</v>
      </c>
      <c r="BD16" s="375">
        <v>5.5537859749930397E-2</v>
      </c>
      <c r="BE16" s="375">
        <v>2.3107452872380699E-2</v>
      </c>
      <c r="BF16" s="373"/>
      <c r="BG16" s="348">
        <v>70.007800000000003</v>
      </c>
      <c r="BH16" s="348">
        <v>16.953800000000001</v>
      </c>
      <c r="BI16" s="348">
        <v>8.8740900000000007</v>
      </c>
      <c r="BJ16" s="348">
        <v>4.1643100000000004</v>
      </c>
      <c r="BK16" s="373"/>
      <c r="BL16" s="372" t="s">
        <v>1241</v>
      </c>
      <c r="BM16" s="372" t="s">
        <v>1157</v>
      </c>
      <c r="BN16" s="372" t="s">
        <v>4167</v>
      </c>
      <c r="BO16" s="372" t="s">
        <v>4168</v>
      </c>
      <c r="BP16" s="372" t="s">
        <v>4169</v>
      </c>
      <c r="BQ16" s="373"/>
      <c r="BR16" s="354" t="s">
        <v>554</v>
      </c>
    </row>
    <row r="17" spans="1:70" s="107" customFormat="1" x14ac:dyDescent="0.25">
      <c r="A17" s="345" t="s">
        <v>4170</v>
      </c>
      <c r="B17" s="373"/>
      <c r="C17" s="719">
        <v>39808</v>
      </c>
      <c r="D17" s="373"/>
      <c r="E17" s="346">
        <v>6931.48</v>
      </c>
      <c r="F17" s="373"/>
      <c r="G17" s="347">
        <v>153.898</v>
      </c>
      <c r="H17" s="374"/>
      <c r="I17" s="348">
        <v>0.37959999999999999</v>
      </c>
      <c r="J17" s="348">
        <v>4.5716000000000001</v>
      </c>
      <c r="K17" s="348">
        <v>2.9253</v>
      </c>
      <c r="L17" s="348">
        <v>5.2336999999999998</v>
      </c>
      <c r="M17" s="348">
        <v>-2.0013999999999998</v>
      </c>
      <c r="N17" s="350">
        <v>2.1322999999999999</v>
      </c>
      <c r="O17" s="348">
        <v>1.85</v>
      </c>
      <c r="P17" s="348">
        <v>11.7293</v>
      </c>
      <c r="Q17" s="348">
        <v>12.838900000000001</v>
      </c>
      <c r="R17" s="348">
        <v>14.852499999999999</v>
      </c>
      <c r="S17" s="348">
        <v>11.727600000000001</v>
      </c>
      <c r="T17" s="348">
        <v>-3.2671999999999999</v>
      </c>
      <c r="U17" s="348">
        <v>2.6959</v>
      </c>
      <c r="V17" s="348">
        <v>2.5999999999999999E-3</v>
      </c>
      <c r="W17" s="348">
        <v>2.9590000000000001</v>
      </c>
      <c r="X17" s="348">
        <v>16.920200000000001</v>
      </c>
      <c r="Y17" s="374"/>
      <c r="Z17" s="346">
        <v>14</v>
      </c>
      <c r="AA17" s="346">
        <v>11</v>
      </c>
      <c r="AB17" s="346">
        <v>14</v>
      </c>
      <c r="AC17" s="346">
        <v>9</v>
      </c>
      <c r="AD17" s="346">
        <v>10</v>
      </c>
      <c r="AE17" s="346">
        <v>7</v>
      </c>
      <c r="AF17" s="346">
        <v>12</v>
      </c>
      <c r="AG17" s="346">
        <v>14</v>
      </c>
      <c r="AH17" s="346">
        <v>9</v>
      </c>
      <c r="AI17" s="346">
        <v>4</v>
      </c>
      <c r="AJ17" s="346">
        <v>10</v>
      </c>
      <c r="AK17" s="346">
        <v>10</v>
      </c>
      <c r="AL17" s="346">
        <v>6</v>
      </c>
      <c r="AM17" s="346">
        <v>6</v>
      </c>
      <c r="AN17" s="346">
        <v>8</v>
      </c>
      <c r="AO17" s="373"/>
      <c r="AP17" s="348">
        <v>14.49</v>
      </c>
      <c r="AQ17" s="348">
        <v>15.34</v>
      </c>
      <c r="AR17" s="348">
        <v>10.220000000000001</v>
      </c>
      <c r="AS17" s="348">
        <v>5.32</v>
      </c>
      <c r="AT17" s="348">
        <v>0.75</v>
      </c>
      <c r="AU17" s="351"/>
      <c r="AV17" s="346">
        <v>5</v>
      </c>
      <c r="AW17" s="346">
        <v>7</v>
      </c>
      <c r="AX17" s="346">
        <v>11</v>
      </c>
      <c r="AY17" s="346">
        <v>12</v>
      </c>
      <c r="AZ17" s="346">
        <v>7</v>
      </c>
      <c r="BA17" s="362"/>
      <c r="BB17" s="348">
        <v>11.4440503627784</v>
      </c>
      <c r="BC17" s="375">
        <v>0.88264163857049804</v>
      </c>
      <c r="BD17" s="375">
        <v>5.8579577171353397E-2</v>
      </c>
      <c r="BE17" s="375">
        <v>5.1941305344994297E-2</v>
      </c>
      <c r="BF17" s="373"/>
      <c r="BG17" s="348">
        <v>67.756600000000006</v>
      </c>
      <c r="BH17" s="348">
        <v>13.0977</v>
      </c>
      <c r="BI17" s="348">
        <v>11.7788</v>
      </c>
      <c r="BJ17" s="348">
        <v>7.3669000000000002</v>
      </c>
      <c r="BK17" s="373"/>
      <c r="BL17" s="372" t="s">
        <v>4171</v>
      </c>
      <c r="BM17" s="372" t="s">
        <v>3499</v>
      </c>
      <c r="BN17" s="372" t="s">
        <v>4172</v>
      </c>
      <c r="BO17" s="372" t="s">
        <v>4173</v>
      </c>
      <c r="BP17" s="372" t="s">
        <v>581</v>
      </c>
      <c r="BQ17" s="373"/>
      <c r="BR17" s="354" t="s">
        <v>554</v>
      </c>
    </row>
    <row r="18" spans="1:70" s="107" customFormat="1" x14ac:dyDescent="0.25">
      <c r="A18" s="345" t="s">
        <v>4174</v>
      </c>
      <c r="B18" s="373"/>
      <c r="C18" s="719">
        <v>36260</v>
      </c>
      <c r="D18" s="373"/>
      <c r="E18" s="346">
        <v>6172.02</v>
      </c>
      <c r="F18" s="373"/>
      <c r="G18" s="347">
        <v>1418.5721000000001</v>
      </c>
      <c r="H18" s="374"/>
      <c r="I18" s="348">
        <v>0.41849999999999998</v>
      </c>
      <c r="J18" s="348">
        <v>4.6193</v>
      </c>
      <c r="K18" s="348">
        <v>3.9632999999999998</v>
      </c>
      <c r="L18" s="348">
        <v>3.1861000000000002</v>
      </c>
      <c r="M18" s="348">
        <v>-4.4646999999999997</v>
      </c>
      <c r="N18" s="350">
        <v>-3.5907</v>
      </c>
      <c r="O18" s="348">
        <v>1.1747000000000001</v>
      </c>
      <c r="P18" s="348">
        <v>13.946099999999999</v>
      </c>
      <c r="Q18" s="348">
        <v>13.037699999999999</v>
      </c>
      <c r="R18" s="348">
        <v>12.5617</v>
      </c>
      <c r="S18" s="348">
        <v>9.8504000000000005</v>
      </c>
      <c r="T18" s="348">
        <v>-5.1346999999999996</v>
      </c>
      <c r="U18" s="348">
        <v>-1.6944999999999999</v>
      </c>
      <c r="V18" s="348">
        <v>-5.8110999999999997</v>
      </c>
      <c r="W18" s="348">
        <v>2.7957000000000001</v>
      </c>
      <c r="X18" s="348">
        <v>19.974299999999999</v>
      </c>
      <c r="Y18" s="374"/>
      <c r="Z18" s="346">
        <v>9</v>
      </c>
      <c r="AA18" s="346">
        <v>10</v>
      </c>
      <c r="AB18" s="346">
        <v>4</v>
      </c>
      <c r="AC18" s="346">
        <v>15</v>
      </c>
      <c r="AD18" s="346">
        <v>15</v>
      </c>
      <c r="AE18" s="346">
        <v>16</v>
      </c>
      <c r="AF18" s="346">
        <v>14</v>
      </c>
      <c r="AG18" s="346">
        <v>9</v>
      </c>
      <c r="AH18" s="346">
        <v>8</v>
      </c>
      <c r="AI18" s="346">
        <v>12</v>
      </c>
      <c r="AJ18" s="346">
        <v>15</v>
      </c>
      <c r="AK18" s="346">
        <v>15</v>
      </c>
      <c r="AL18" s="346">
        <v>15</v>
      </c>
      <c r="AM18" s="346">
        <v>16</v>
      </c>
      <c r="AN18" s="346">
        <v>11</v>
      </c>
      <c r="AO18" s="373"/>
      <c r="AP18" s="348">
        <v>13.28</v>
      </c>
      <c r="AQ18" s="348">
        <v>14.49</v>
      </c>
      <c r="AR18" s="348">
        <v>10.58</v>
      </c>
      <c r="AS18" s="348">
        <v>4.09</v>
      </c>
      <c r="AT18" s="348">
        <v>-5.28</v>
      </c>
      <c r="AU18" s="351"/>
      <c r="AV18" s="346">
        <v>11</v>
      </c>
      <c r="AW18" s="346">
        <v>10</v>
      </c>
      <c r="AX18" s="346">
        <v>9</v>
      </c>
      <c r="AY18" s="346">
        <v>15</v>
      </c>
      <c r="AZ18" s="346">
        <v>15</v>
      </c>
      <c r="BA18" s="362"/>
      <c r="BB18" s="348">
        <v>12.8764972089065</v>
      </c>
      <c r="BC18" s="375">
        <v>0.97834935653991195</v>
      </c>
      <c r="BD18" s="375">
        <v>6.3010505268985301E-2</v>
      </c>
      <c r="BE18" s="375">
        <v>0.17145142023436</v>
      </c>
      <c r="BF18" s="373"/>
      <c r="BG18" s="348">
        <v>74.219099999999997</v>
      </c>
      <c r="BH18" s="348">
        <v>12.4992</v>
      </c>
      <c r="BI18" s="348">
        <v>6.8890700000000002</v>
      </c>
      <c r="BJ18" s="348">
        <v>6.3926299999999996</v>
      </c>
      <c r="BK18" s="373"/>
      <c r="BL18" s="372" t="s">
        <v>4175</v>
      </c>
      <c r="BM18" s="372" t="s">
        <v>811</v>
      </c>
      <c r="BN18" s="372" t="s">
        <v>4176</v>
      </c>
      <c r="BO18" s="372" t="s">
        <v>4177</v>
      </c>
      <c r="BP18" s="372" t="s">
        <v>4178</v>
      </c>
      <c r="BQ18" s="373"/>
      <c r="BR18" s="354" t="s">
        <v>554</v>
      </c>
    </row>
    <row r="19" spans="1:70" s="107" customFormat="1" ht="11" x14ac:dyDescent="0.3">
      <c r="A19" s="841" t="s">
        <v>4179</v>
      </c>
      <c r="B19" s="842"/>
      <c r="C19" s="843">
        <v>38679</v>
      </c>
      <c r="D19" s="842"/>
      <c r="E19" s="844">
        <v>6165.96</v>
      </c>
      <c r="F19" s="842"/>
      <c r="G19" s="845">
        <v>114.958</v>
      </c>
      <c r="H19" s="847"/>
      <c r="I19" s="846">
        <v>0.55100000000000005</v>
      </c>
      <c r="J19" s="846">
        <v>5.3491</v>
      </c>
      <c r="K19" s="846">
        <v>4.7845000000000004</v>
      </c>
      <c r="L19" s="846">
        <v>5.3501000000000003</v>
      </c>
      <c r="M19" s="846">
        <v>-0.7974</v>
      </c>
      <c r="N19" s="848">
        <v>0.69810000000000005</v>
      </c>
      <c r="O19" s="846">
        <v>-0.45269999999999999</v>
      </c>
      <c r="P19" s="846">
        <v>12.217499999999999</v>
      </c>
      <c r="Q19" s="846">
        <v>12.426399999999999</v>
      </c>
      <c r="R19" s="846">
        <v>14.1858</v>
      </c>
      <c r="S19" s="846">
        <v>12.409700000000001</v>
      </c>
      <c r="T19" s="846">
        <v>-2.0834000000000001</v>
      </c>
      <c r="U19" s="846">
        <v>1.0078</v>
      </c>
      <c r="V19" s="846">
        <v>-2.4449000000000001</v>
      </c>
      <c r="W19" s="846">
        <v>3.778</v>
      </c>
      <c r="X19" s="846">
        <v>12.597899999999999</v>
      </c>
      <c r="Y19" s="847"/>
      <c r="Z19" s="844">
        <v>4</v>
      </c>
      <c r="AA19" s="844">
        <v>3</v>
      </c>
      <c r="AB19" s="844">
        <v>3</v>
      </c>
      <c r="AC19" s="844">
        <v>8</v>
      </c>
      <c r="AD19" s="844">
        <v>6</v>
      </c>
      <c r="AE19" s="844">
        <v>10</v>
      </c>
      <c r="AF19" s="844">
        <v>16</v>
      </c>
      <c r="AG19" s="844">
        <v>13</v>
      </c>
      <c r="AH19" s="844">
        <v>10</v>
      </c>
      <c r="AI19" s="844">
        <v>7</v>
      </c>
      <c r="AJ19" s="844">
        <v>7</v>
      </c>
      <c r="AK19" s="844">
        <v>7</v>
      </c>
      <c r="AL19" s="844">
        <v>11</v>
      </c>
      <c r="AM19" s="844">
        <v>12</v>
      </c>
      <c r="AN19" s="844">
        <v>1</v>
      </c>
      <c r="AO19" s="842"/>
      <c r="AP19" s="846">
        <v>13.64</v>
      </c>
      <c r="AQ19" s="846">
        <v>13.87</v>
      </c>
      <c r="AR19" s="846">
        <v>10.220000000000001</v>
      </c>
      <c r="AS19" s="846">
        <v>5.13</v>
      </c>
      <c r="AT19" s="846">
        <v>-0.19</v>
      </c>
      <c r="AU19" s="849"/>
      <c r="AV19" s="844">
        <v>10</v>
      </c>
      <c r="AW19" s="844">
        <v>11</v>
      </c>
      <c r="AX19" s="844">
        <v>11</v>
      </c>
      <c r="AY19" s="844">
        <v>14</v>
      </c>
      <c r="AZ19" s="844">
        <v>9</v>
      </c>
      <c r="BA19" s="851"/>
      <c r="BB19" s="846">
        <v>13.503109661031599</v>
      </c>
      <c r="BC19" s="852">
        <v>0.99902817651615705</v>
      </c>
      <c r="BD19" s="852">
        <v>5.20514689019533E-2</v>
      </c>
      <c r="BE19" s="852">
        <v>-2.8588989469745901E-2</v>
      </c>
      <c r="BF19" s="842"/>
      <c r="BG19" s="846">
        <v>65.355000000000004</v>
      </c>
      <c r="BH19" s="846">
        <v>23.1279</v>
      </c>
      <c r="BI19" s="846">
        <v>10.2791</v>
      </c>
      <c r="BJ19" s="846">
        <v>1.238</v>
      </c>
      <c r="BK19" s="842"/>
      <c r="BL19" s="855" t="s">
        <v>4180</v>
      </c>
      <c r="BM19" s="855" t="s">
        <v>454</v>
      </c>
      <c r="BN19" s="855" t="s">
        <v>4181</v>
      </c>
      <c r="BO19" s="855" t="s">
        <v>4182</v>
      </c>
      <c r="BP19" s="855" t="s">
        <v>1050</v>
      </c>
      <c r="BQ19" s="842"/>
      <c r="BR19" s="856" t="s">
        <v>554</v>
      </c>
    </row>
    <row r="20" spans="1:70" s="107" customFormat="1" x14ac:dyDescent="0.25">
      <c r="A20" s="345" t="s">
        <v>4183</v>
      </c>
      <c r="B20" s="373"/>
      <c r="C20" s="719">
        <v>42025</v>
      </c>
      <c r="D20" s="373"/>
      <c r="E20" s="346">
        <v>4810.96</v>
      </c>
      <c r="F20" s="373"/>
      <c r="G20" s="347">
        <v>55.227400000000003</v>
      </c>
      <c r="H20" s="374"/>
      <c r="I20" s="348">
        <v>0.2334</v>
      </c>
      <c r="J20" s="348">
        <v>4.9428000000000001</v>
      </c>
      <c r="K20" s="348">
        <v>4.9562999999999997</v>
      </c>
      <c r="L20" s="348">
        <v>13.665900000000001</v>
      </c>
      <c r="M20" s="348">
        <v>12.8462</v>
      </c>
      <c r="N20" s="350">
        <v>7.3402000000000003</v>
      </c>
      <c r="O20" s="348">
        <v>7.2168000000000001</v>
      </c>
      <c r="P20" s="348">
        <v>22.1158</v>
      </c>
      <c r="Q20" s="348">
        <v>18.102699999999999</v>
      </c>
      <c r="R20" s="348">
        <v>17.127700000000001</v>
      </c>
      <c r="S20" s="348">
        <v>20.539899999999999</v>
      </c>
      <c r="T20" s="348">
        <v>9.2885000000000009</v>
      </c>
      <c r="U20" s="348">
        <v>7.7592999999999996</v>
      </c>
      <c r="V20" s="348">
        <v>3.3437000000000001</v>
      </c>
      <c r="W20" s="348">
        <v>3.1536</v>
      </c>
      <c r="X20" s="348">
        <v>16.1511</v>
      </c>
      <c r="Y20" s="374"/>
      <c r="Z20" s="346">
        <v>15</v>
      </c>
      <c r="AA20" s="346">
        <v>6</v>
      </c>
      <c r="AB20" s="346">
        <v>2</v>
      </c>
      <c r="AC20" s="346">
        <v>1</v>
      </c>
      <c r="AD20" s="346">
        <v>1</v>
      </c>
      <c r="AE20" s="346">
        <v>1</v>
      </c>
      <c r="AF20" s="346">
        <v>1</v>
      </c>
      <c r="AG20" s="346">
        <v>1</v>
      </c>
      <c r="AH20" s="346">
        <v>1</v>
      </c>
      <c r="AI20" s="346">
        <v>1</v>
      </c>
      <c r="AJ20" s="346">
        <v>1</v>
      </c>
      <c r="AK20" s="346">
        <v>1</v>
      </c>
      <c r="AL20" s="346">
        <v>1</v>
      </c>
      <c r="AM20" s="346">
        <v>1</v>
      </c>
      <c r="AN20" s="346">
        <v>6</v>
      </c>
      <c r="AO20" s="373"/>
      <c r="AP20" s="348">
        <v>17.34</v>
      </c>
      <c r="AQ20" s="348">
        <v>19.97</v>
      </c>
      <c r="AR20" s="348">
        <v>18.72</v>
      </c>
      <c r="AS20" s="348">
        <v>14.33</v>
      </c>
      <c r="AT20" s="348">
        <v>15.89</v>
      </c>
      <c r="AU20" s="351"/>
      <c r="AV20" s="346">
        <v>1</v>
      </c>
      <c r="AW20" s="346">
        <v>1</v>
      </c>
      <c r="AX20" s="346">
        <v>1</v>
      </c>
      <c r="AY20" s="346">
        <v>1</v>
      </c>
      <c r="AZ20" s="346">
        <v>1</v>
      </c>
      <c r="BA20" s="362"/>
      <c r="BB20" s="348">
        <v>20.228700062876001</v>
      </c>
      <c r="BC20" s="375">
        <v>1.2782224484231599</v>
      </c>
      <c r="BD20" s="375">
        <v>7.5124036843240705E-2</v>
      </c>
      <c r="BE20" s="375">
        <v>0.58380182767664401</v>
      </c>
      <c r="BF20" s="373"/>
      <c r="BG20" s="348">
        <v>12.266400000000001</v>
      </c>
      <c r="BH20" s="348">
        <v>42.684899999999999</v>
      </c>
      <c r="BI20" s="348">
        <v>42.586300000000001</v>
      </c>
      <c r="BJ20" s="348">
        <v>2.4624000000000001</v>
      </c>
      <c r="BK20" s="373"/>
      <c r="BL20" s="372" t="s">
        <v>4184</v>
      </c>
      <c r="BM20" s="372" t="s">
        <v>4185</v>
      </c>
      <c r="BN20" s="372" t="s">
        <v>4186</v>
      </c>
      <c r="BO20" s="372" t="s">
        <v>4187</v>
      </c>
      <c r="BP20" s="372" t="s">
        <v>3454</v>
      </c>
      <c r="BQ20" s="373"/>
      <c r="BR20" s="354" t="s">
        <v>554</v>
      </c>
    </row>
    <row r="21" spans="1:70" s="107" customFormat="1" x14ac:dyDescent="0.25">
      <c r="A21" s="345" t="s">
        <v>4188</v>
      </c>
      <c r="B21" s="373"/>
      <c r="C21" s="719">
        <v>41926</v>
      </c>
      <c r="D21" s="373"/>
      <c r="E21" s="346">
        <v>4610.08</v>
      </c>
      <c r="F21" s="373"/>
      <c r="G21" s="347">
        <v>46.205300000000001</v>
      </c>
      <c r="H21" s="374"/>
      <c r="I21" s="348">
        <v>0.40810000000000002</v>
      </c>
      <c r="J21" s="348">
        <v>5.3963000000000001</v>
      </c>
      <c r="K21" s="348">
        <v>3.7164999999999999</v>
      </c>
      <c r="L21" s="348">
        <v>6.9287000000000001</v>
      </c>
      <c r="M21" s="348">
        <v>1.3519000000000001</v>
      </c>
      <c r="N21" s="350">
        <v>5.6792999999999996</v>
      </c>
      <c r="O21" s="348">
        <v>4.8425000000000002</v>
      </c>
      <c r="P21" s="348">
        <v>14.3156</v>
      </c>
      <c r="Q21" s="348">
        <v>13.497199999999999</v>
      </c>
      <c r="R21" s="348">
        <v>13.8413</v>
      </c>
      <c r="S21" s="348">
        <v>13.9459</v>
      </c>
      <c r="T21" s="348">
        <v>-2.1399999999999999E-2</v>
      </c>
      <c r="U21" s="348">
        <v>5.6532</v>
      </c>
      <c r="V21" s="348">
        <v>2.7458</v>
      </c>
      <c r="W21" s="348">
        <v>2.6082000000000001</v>
      </c>
      <c r="X21" s="348">
        <v>14.0091</v>
      </c>
      <c r="Y21" s="374"/>
      <c r="Z21" s="346">
        <v>10</v>
      </c>
      <c r="AA21" s="346">
        <v>2</v>
      </c>
      <c r="AB21" s="346">
        <v>8</v>
      </c>
      <c r="AC21" s="346">
        <v>3</v>
      </c>
      <c r="AD21" s="346">
        <v>4</v>
      </c>
      <c r="AE21" s="346">
        <v>2</v>
      </c>
      <c r="AF21" s="346">
        <v>3</v>
      </c>
      <c r="AG21" s="346">
        <v>8</v>
      </c>
      <c r="AH21" s="346">
        <v>7</v>
      </c>
      <c r="AI21" s="346">
        <v>8</v>
      </c>
      <c r="AJ21" s="346">
        <v>4</v>
      </c>
      <c r="AK21" s="346">
        <v>4</v>
      </c>
      <c r="AL21" s="346">
        <v>2</v>
      </c>
      <c r="AM21" s="346">
        <v>2</v>
      </c>
      <c r="AN21" s="346">
        <v>14</v>
      </c>
      <c r="AO21" s="373"/>
      <c r="AP21" s="348">
        <v>13.73</v>
      </c>
      <c r="AQ21" s="348">
        <v>14.53</v>
      </c>
      <c r="AR21" s="348">
        <v>11.95</v>
      </c>
      <c r="AS21" s="348">
        <v>8.49</v>
      </c>
      <c r="AT21" s="348">
        <v>5.53</v>
      </c>
      <c r="AU21" s="351"/>
      <c r="AV21" s="346">
        <v>9</v>
      </c>
      <c r="AW21" s="346">
        <v>9</v>
      </c>
      <c r="AX21" s="346">
        <v>7</v>
      </c>
      <c r="AY21" s="346">
        <v>3</v>
      </c>
      <c r="AZ21" s="346">
        <v>3</v>
      </c>
      <c r="BA21" s="362"/>
      <c r="BB21" s="348">
        <v>13.2250373139606</v>
      </c>
      <c r="BC21" s="375">
        <v>1.0081467362046099</v>
      </c>
      <c r="BD21" s="375">
        <v>6.3792500845755801E-2</v>
      </c>
      <c r="BE21" s="375">
        <v>0.105536302747946</v>
      </c>
      <c r="BF21" s="373"/>
      <c r="BG21" s="348">
        <v>61.249400000000001</v>
      </c>
      <c r="BH21" s="348">
        <v>16.478899999999999</v>
      </c>
      <c r="BI21" s="348">
        <v>18.737100000000002</v>
      </c>
      <c r="BJ21" s="348">
        <v>3.5346000000000002</v>
      </c>
      <c r="BK21" s="373"/>
      <c r="BL21" s="372" t="s">
        <v>4189</v>
      </c>
      <c r="BM21" s="372" t="s">
        <v>4190</v>
      </c>
      <c r="BN21" s="372" t="s">
        <v>4191</v>
      </c>
      <c r="BO21" s="372" t="s">
        <v>4192</v>
      </c>
      <c r="BP21" s="372" t="s">
        <v>4193</v>
      </c>
      <c r="BQ21" s="373"/>
      <c r="BR21" s="354" t="s">
        <v>554</v>
      </c>
    </row>
    <row r="22" spans="1:70" s="107" customFormat="1" x14ac:dyDescent="0.25">
      <c r="A22" s="345" t="s">
        <v>4194</v>
      </c>
      <c r="B22" s="373"/>
      <c r="C22" s="719">
        <v>38775</v>
      </c>
      <c r="D22" s="373"/>
      <c r="E22" s="346">
        <v>4087.48</v>
      </c>
      <c r="F22" s="373"/>
      <c r="G22" s="347">
        <v>139.68889999999999</v>
      </c>
      <c r="H22" s="374"/>
      <c r="I22" s="348">
        <v>0.53349999999999997</v>
      </c>
      <c r="J22" s="348">
        <v>5.8654000000000002</v>
      </c>
      <c r="K22" s="348">
        <v>5.9063999999999997</v>
      </c>
      <c r="L22" s="348">
        <v>9.8180999999999994</v>
      </c>
      <c r="M22" s="348">
        <v>3.9765000000000001</v>
      </c>
      <c r="N22" s="350">
        <v>4.8540000000000001</v>
      </c>
      <c r="O22" s="348">
        <v>4.5673000000000004</v>
      </c>
      <c r="P22" s="348">
        <v>16.921500000000002</v>
      </c>
      <c r="Q22" s="348">
        <v>14.022</v>
      </c>
      <c r="R22" s="348">
        <v>13.748799999999999</v>
      </c>
      <c r="S22" s="348">
        <v>16.3812</v>
      </c>
      <c r="T22" s="348">
        <v>2.4693000000000001</v>
      </c>
      <c r="U22" s="348">
        <v>4.8959999999999999</v>
      </c>
      <c r="V22" s="348">
        <v>2.2010000000000001</v>
      </c>
      <c r="W22" s="348">
        <v>3.3113999999999999</v>
      </c>
      <c r="X22" s="348">
        <v>13.857699999999999</v>
      </c>
      <c r="Y22" s="374"/>
      <c r="Z22" s="346">
        <v>5</v>
      </c>
      <c r="AA22" s="346">
        <v>1</v>
      </c>
      <c r="AB22" s="346">
        <v>1</v>
      </c>
      <c r="AC22" s="346">
        <v>2</v>
      </c>
      <c r="AD22" s="346">
        <v>2</v>
      </c>
      <c r="AE22" s="346">
        <v>3</v>
      </c>
      <c r="AF22" s="346">
        <v>4</v>
      </c>
      <c r="AG22" s="346">
        <v>3</v>
      </c>
      <c r="AH22" s="346">
        <v>5</v>
      </c>
      <c r="AI22" s="346">
        <v>9</v>
      </c>
      <c r="AJ22" s="346">
        <v>2</v>
      </c>
      <c r="AK22" s="346">
        <v>2</v>
      </c>
      <c r="AL22" s="346">
        <v>3</v>
      </c>
      <c r="AM22" s="346">
        <v>3</v>
      </c>
      <c r="AN22" s="346">
        <v>5</v>
      </c>
      <c r="AO22" s="373"/>
      <c r="AP22" s="348">
        <v>14.02</v>
      </c>
      <c r="AQ22" s="348">
        <v>15.96</v>
      </c>
      <c r="AR22" s="348">
        <v>14.26</v>
      </c>
      <c r="AS22" s="348">
        <v>10.66</v>
      </c>
      <c r="AT22" s="348">
        <v>7.72</v>
      </c>
      <c r="AU22" s="351"/>
      <c r="AV22" s="346">
        <v>8</v>
      </c>
      <c r="AW22" s="346">
        <v>4</v>
      </c>
      <c r="AX22" s="346">
        <v>3</v>
      </c>
      <c r="AY22" s="346">
        <v>2</v>
      </c>
      <c r="AZ22" s="346">
        <v>2</v>
      </c>
      <c r="BA22" s="362"/>
      <c r="BB22" s="348">
        <v>15.478233601132301</v>
      </c>
      <c r="BC22" s="375">
        <v>1.11585798449068</v>
      </c>
      <c r="BD22" s="375">
        <v>6.9418068186538798E-2</v>
      </c>
      <c r="BE22" s="375">
        <v>0.25748560725048902</v>
      </c>
      <c r="BF22" s="373"/>
      <c r="BG22" s="348">
        <v>47.933900000000001</v>
      </c>
      <c r="BH22" s="348">
        <v>20.798300000000001</v>
      </c>
      <c r="BI22" s="348">
        <v>29.393999999999998</v>
      </c>
      <c r="BJ22" s="348">
        <v>1.8737999999999999</v>
      </c>
      <c r="BK22" s="373"/>
      <c r="BL22" s="372" t="s">
        <v>4195</v>
      </c>
      <c r="BM22" s="372" t="s">
        <v>4196</v>
      </c>
      <c r="BN22" s="372" t="s">
        <v>4197</v>
      </c>
      <c r="BO22" s="372" t="s">
        <v>588</v>
      </c>
      <c r="BP22" s="372" t="s">
        <v>4198</v>
      </c>
      <c r="BQ22" s="373"/>
      <c r="BR22" s="354" t="s">
        <v>554</v>
      </c>
    </row>
    <row r="23" spans="1:70" s="107" customFormat="1" x14ac:dyDescent="0.25">
      <c r="A23" s="345" t="s">
        <v>4199</v>
      </c>
      <c r="B23" s="373"/>
      <c r="C23" s="719">
        <v>36479</v>
      </c>
      <c r="D23" s="373"/>
      <c r="E23" s="346">
        <v>3504.9</v>
      </c>
      <c r="F23" s="373"/>
      <c r="G23" s="347">
        <v>201.09010000000001</v>
      </c>
      <c r="H23" s="374"/>
      <c r="I23" s="348">
        <v>0.2072</v>
      </c>
      <c r="J23" s="348">
        <v>4.7237</v>
      </c>
      <c r="K23" s="348">
        <v>3.7168000000000001</v>
      </c>
      <c r="L23" s="348">
        <v>4.4938000000000002</v>
      </c>
      <c r="M23" s="348">
        <v>-3.4857</v>
      </c>
      <c r="N23" s="350">
        <v>-1.907</v>
      </c>
      <c r="O23" s="348">
        <v>1.6000000000000001E-3</v>
      </c>
      <c r="P23" s="348">
        <v>10.2125</v>
      </c>
      <c r="Q23" s="348">
        <v>9.5950000000000006</v>
      </c>
      <c r="R23" s="348">
        <v>11.879</v>
      </c>
      <c r="S23" s="348">
        <v>11.6526</v>
      </c>
      <c r="T23" s="348">
        <v>-4.5132000000000003</v>
      </c>
      <c r="U23" s="348">
        <v>-0.55149999999999999</v>
      </c>
      <c r="V23" s="348">
        <v>-4.4321000000000002</v>
      </c>
      <c r="W23" s="348">
        <v>3.4754</v>
      </c>
      <c r="X23" s="348">
        <v>13.856999999999999</v>
      </c>
      <c r="Y23" s="374"/>
      <c r="Z23" s="346">
        <v>16</v>
      </c>
      <c r="AA23" s="346">
        <v>8</v>
      </c>
      <c r="AB23" s="346">
        <v>7</v>
      </c>
      <c r="AC23" s="346">
        <v>11</v>
      </c>
      <c r="AD23" s="346">
        <v>14</v>
      </c>
      <c r="AE23" s="346">
        <v>14</v>
      </c>
      <c r="AF23" s="346">
        <v>15</v>
      </c>
      <c r="AG23" s="346">
        <v>15</v>
      </c>
      <c r="AH23" s="346">
        <v>14</v>
      </c>
      <c r="AI23" s="346">
        <v>13</v>
      </c>
      <c r="AJ23" s="346">
        <v>11</v>
      </c>
      <c r="AK23" s="346">
        <v>14</v>
      </c>
      <c r="AL23" s="346">
        <v>13</v>
      </c>
      <c r="AM23" s="346">
        <v>14</v>
      </c>
      <c r="AN23" s="346">
        <v>3</v>
      </c>
      <c r="AO23" s="373"/>
      <c r="AP23" s="348">
        <v>11.44</v>
      </c>
      <c r="AQ23" s="348">
        <v>11.35</v>
      </c>
      <c r="AR23" s="348">
        <v>7.67</v>
      </c>
      <c r="AS23" s="348">
        <v>3.69</v>
      </c>
      <c r="AT23" s="348">
        <v>-3.07</v>
      </c>
      <c r="AU23" s="351"/>
      <c r="AV23" s="346">
        <v>14</v>
      </c>
      <c r="AW23" s="346">
        <v>14</v>
      </c>
      <c r="AX23" s="346">
        <v>16</v>
      </c>
      <c r="AY23" s="346">
        <v>16</v>
      </c>
      <c r="AZ23" s="346">
        <v>14</v>
      </c>
      <c r="BA23" s="362"/>
      <c r="BB23" s="348">
        <v>12.808989197412201</v>
      </c>
      <c r="BC23" s="375">
        <v>0.95511583259297395</v>
      </c>
      <c r="BD23" s="375">
        <v>4.33613778609842E-2</v>
      </c>
      <c r="BE23" s="375">
        <v>-0.143879522268756</v>
      </c>
      <c r="BF23" s="373"/>
      <c r="BG23" s="348">
        <v>66.644099999999995</v>
      </c>
      <c r="BH23" s="348">
        <v>16.375800000000002</v>
      </c>
      <c r="BI23" s="348">
        <v>15.305099999999999</v>
      </c>
      <c r="BJ23" s="348">
        <v>1.675</v>
      </c>
      <c r="BK23" s="373"/>
      <c r="BL23" s="372" t="s">
        <v>4200</v>
      </c>
      <c r="BM23" s="372" t="s">
        <v>4201</v>
      </c>
      <c r="BN23" s="372" t="s">
        <v>4202</v>
      </c>
      <c r="BO23" s="372" t="s">
        <v>4203</v>
      </c>
      <c r="BP23" s="372" t="s">
        <v>4204</v>
      </c>
      <c r="BQ23" s="373"/>
      <c r="BR23" s="354" t="s">
        <v>554</v>
      </c>
    </row>
    <row r="24" spans="1:70" x14ac:dyDescent="0.25">
      <c r="A24" s="36" t="s">
        <v>93</v>
      </c>
      <c r="B24" s="43"/>
      <c r="C24" s="720"/>
      <c r="D24" s="43"/>
      <c r="E24" s="51"/>
      <c r="F24" s="43"/>
      <c r="G24" s="55"/>
      <c r="H24" s="66"/>
      <c r="I24" s="59">
        <v>0.44619999999999999</v>
      </c>
      <c r="J24" s="59">
        <v>4.7720000000000002</v>
      </c>
      <c r="K24" s="59">
        <v>3.7953000000000001</v>
      </c>
      <c r="L24" s="59">
        <v>5.7381000000000002</v>
      </c>
      <c r="M24" s="59">
        <v>-0.53879999999999995</v>
      </c>
      <c r="N24" s="70">
        <v>1.6514</v>
      </c>
      <c r="O24" s="59">
        <v>2.9984999999999999</v>
      </c>
      <c r="P24" s="59">
        <v>14.381399999999999</v>
      </c>
      <c r="Q24" s="59">
        <v>12.988200000000001</v>
      </c>
      <c r="R24" s="59">
        <v>13.7418</v>
      </c>
      <c r="S24" s="59">
        <v>12.589499999999999</v>
      </c>
      <c r="T24" s="59">
        <v>-1.8779999999999999</v>
      </c>
      <c r="U24" s="59">
        <v>1.8022</v>
      </c>
      <c r="V24" s="59">
        <v>-1.0956999999999999</v>
      </c>
      <c r="W24" s="59">
        <v>2.9750999999999999</v>
      </c>
      <c r="X24" s="59">
        <v>15.7013</v>
      </c>
      <c r="Y24" s="66"/>
      <c r="Z24" s="51">
        <v>16</v>
      </c>
      <c r="AA24" s="51">
        <v>16</v>
      </c>
      <c r="AB24" s="51">
        <v>16</v>
      </c>
      <c r="AC24" s="51">
        <v>16</v>
      </c>
      <c r="AD24" s="51">
        <v>16</v>
      </c>
      <c r="AE24" s="51">
        <v>16</v>
      </c>
      <c r="AF24" s="51">
        <v>16</v>
      </c>
      <c r="AG24" s="51">
        <v>16</v>
      </c>
      <c r="AH24" s="51">
        <v>16</v>
      </c>
      <c r="AI24" s="51">
        <v>16</v>
      </c>
      <c r="AJ24" s="51">
        <v>16</v>
      </c>
      <c r="AK24" s="51">
        <v>16</v>
      </c>
      <c r="AL24" s="51">
        <v>16</v>
      </c>
      <c r="AM24" s="51">
        <v>16</v>
      </c>
      <c r="AN24" s="51">
        <v>16</v>
      </c>
      <c r="AO24" s="43"/>
      <c r="AP24" s="59">
        <v>13.711874999999999</v>
      </c>
      <c r="AQ24" s="59">
        <v>14.67375</v>
      </c>
      <c r="AR24" s="59">
        <v>11.651875</v>
      </c>
      <c r="AS24" s="59">
        <v>7.1037499999999998</v>
      </c>
      <c r="AT24" s="59">
        <v>0.82062500000000005</v>
      </c>
      <c r="AU24" s="78"/>
      <c r="AV24" s="51">
        <v>16</v>
      </c>
      <c r="AW24" s="51">
        <v>16</v>
      </c>
      <c r="AX24" s="51">
        <v>16</v>
      </c>
      <c r="AY24" s="51">
        <v>16</v>
      </c>
      <c r="AZ24" s="51">
        <v>16</v>
      </c>
      <c r="BA24" s="258"/>
      <c r="BB24" s="59"/>
      <c r="BC24" s="276"/>
      <c r="BD24" s="276"/>
      <c r="BE24" s="276"/>
      <c r="BF24" s="43"/>
      <c r="BG24" s="59"/>
      <c r="BH24" s="59"/>
      <c r="BI24" s="59"/>
      <c r="BJ24" s="59"/>
      <c r="BK24" s="43"/>
      <c r="BL24" s="84"/>
      <c r="BM24" s="84"/>
      <c r="BN24" s="84"/>
      <c r="BO24" s="84"/>
      <c r="BP24" s="84"/>
      <c r="BQ24" s="43"/>
      <c r="BR24" s="88"/>
    </row>
    <row r="25" spans="1:70" x14ac:dyDescent="0.25">
      <c r="A25" s="37" t="s">
        <v>94</v>
      </c>
      <c r="B25" s="44"/>
      <c r="C25" s="721"/>
      <c r="D25" s="44"/>
      <c r="E25" s="52"/>
      <c r="F25" s="44"/>
      <c r="G25" s="56"/>
      <c r="H25" s="67"/>
      <c r="I25" s="60">
        <v>0.63070000000000004</v>
      </c>
      <c r="J25" s="60">
        <v>5.8654000000000002</v>
      </c>
      <c r="K25" s="60">
        <v>5.9063999999999997</v>
      </c>
      <c r="L25" s="60">
        <v>13.665900000000001</v>
      </c>
      <c r="M25" s="60">
        <v>12.8462</v>
      </c>
      <c r="N25" s="71">
        <v>7.3402000000000003</v>
      </c>
      <c r="O25" s="60">
        <v>7.2168000000000001</v>
      </c>
      <c r="P25" s="60">
        <v>22.1158</v>
      </c>
      <c r="Q25" s="60">
        <v>18.102699999999999</v>
      </c>
      <c r="R25" s="60">
        <v>17.127700000000001</v>
      </c>
      <c r="S25" s="60">
        <v>20.539899999999999</v>
      </c>
      <c r="T25" s="60">
        <v>9.2885000000000009</v>
      </c>
      <c r="U25" s="60">
        <v>7.7592999999999996</v>
      </c>
      <c r="V25" s="60">
        <v>3.3437000000000001</v>
      </c>
      <c r="W25" s="60">
        <v>3.778</v>
      </c>
      <c r="X25" s="60">
        <v>22.271699999999999</v>
      </c>
      <c r="Y25" s="67"/>
      <c r="Z25" s="52"/>
      <c r="AA25" s="52"/>
      <c r="AB25" s="52"/>
      <c r="AC25" s="52"/>
      <c r="AD25" s="52"/>
      <c r="AE25" s="52"/>
      <c r="AF25" s="52"/>
      <c r="AG25" s="52"/>
      <c r="AH25" s="52"/>
      <c r="AI25" s="52"/>
      <c r="AJ25" s="52"/>
      <c r="AK25" s="52"/>
      <c r="AL25" s="52"/>
      <c r="AM25" s="52"/>
      <c r="AN25" s="52"/>
      <c r="AO25" s="44"/>
      <c r="AP25" s="60">
        <v>17.34</v>
      </c>
      <c r="AQ25" s="60">
        <v>19.97</v>
      </c>
      <c r="AR25" s="60">
        <v>18.72</v>
      </c>
      <c r="AS25" s="60">
        <v>14.33</v>
      </c>
      <c r="AT25" s="60">
        <v>15.89</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7" t="s">
        <v>95</v>
      </c>
      <c r="B26" s="44"/>
      <c r="C26" s="721"/>
      <c r="D26" s="44"/>
      <c r="E26" s="52"/>
      <c r="F26" s="44"/>
      <c r="G26" s="56"/>
      <c r="H26" s="67"/>
      <c r="I26" s="60">
        <v>0.2072</v>
      </c>
      <c r="J26" s="60">
        <v>3.8847999999999998</v>
      </c>
      <c r="K26" s="60">
        <v>2.7690999999999999</v>
      </c>
      <c r="L26" s="60">
        <v>1.8608</v>
      </c>
      <c r="M26" s="60">
        <v>-5.7112999999999996</v>
      </c>
      <c r="N26" s="71">
        <v>-3.5907</v>
      </c>
      <c r="O26" s="60">
        <v>-0.45269999999999999</v>
      </c>
      <c r="P26" s="60">
        <v>9.9641999999999999</v>
      </c>
      <c r="Q26" s="60">
        <v>7.5561999999999996</v>
      </c>
      <c r="R26" s="60">
        <v>10.729100000000001</v>
      </c>
      <c r="S26" s="60">
        <v>8.4812999999999992</v>
      </c>
      <c r="T26" s="60">
        <v>-6.8118999999999996</v>
      </c>
      <c r="U26" s="60">
        <v>-3.5607000000000002</v>
      </c>
      <c r="V26" s="60">
        <v>-5.8110999999999997</v>
      </c>
      <c r="W26" s="60">
        <v>1.9559</v>
      </c>
      <c r="X26" s="60">
        <v>10.414199999999999</v>
      </c>
      <c r="Y26" s="67"/>
      <c r="Z26" s="52"/>
      <c r="AA26" s="52"/>
      <c r="AB26" s="52"/>
      <c r="AC26" s="52"/>
      <c r="AD26" s="52"/>
      <c r="AE26" s="52"/>
      <c r="AF26" s="52"/>
      <c r="AG26" s="52"/>
      <c r="AH26" s="52"/>
      <c r="AI26" s="52"/>
      <c r="AJ26" s="52"/>
      <c r="AK26" s="52"/>
      <c r="AL26" s="52"/>
      <c r="AM26" s="52"/>
      <c r="AN26" s="52"/>
      <c r="AO26" s="44"/>
      <c r="AP26" s="60">
        <v>10.07</v>
      </c>
      <c r="AQ26" s="60">
        <v>10</v>
      </c>
      <c r="AR26" s="60">
        <v>7.67</v>
      </c>
      <c r="AS26" s="60">
        <v>3.69</v>
      </c>
      <c r="AT26" s="60">
        <v>-7.58</v>
      </c>
      <c r="AU26" s="79"/>
      <c r="AV26" s="52"/>
      <c r="AW26" s="52"/>
      <c r="AX26" s="52"/>
      <c r="AY26" s="52"/>
      <c r="AZ26" s="52"/>
      <c r="BA26" s="259"/>
      <c r="BB26" s="60"/>
      <c r="BC26" s="277"/>
      <c r="BD26" s="277"/>
      <c r="BE26" s="277"/>
      <c r="BF26" s="44"/>
      <c r="BG26" s="60"/>
      <c r="BH26" s="60"/>
      <c r="BI26" s="60"/>
      <c r="BJ26" s="60"/>
      <c r="BK26" s="44"/>
      <c r="BL26" s="85"/>
      <c r="BM26" s="85"/>
      <c r="BN26" s="85"/>
      <c r="BO26" s="85"/>
      <c r="BP26" s="85"/>
      <c r="BQ26" s="44"/>
      <c r="BR26" s="89"/>
    </row>
    <row r="27" spans="1:70" x14ac:dyDescent="0.25">
      <c r="A27" s="38" t="s">
        <v>96</v>
      </c>
      <c r="B27" s="45"/>
      <c r="C27" s="722"/>
      <c r="D27" s="45"/>
      <c r="E27" s="53"/>
      <c r="F27" s="45"/>
      <c r="G27" s="57"/>
      <c r="H27" s="68"/>
      <c r="I27" s="61">
        <v>0.4284</v>
      </c>
      <c r="J27" s="61">
        <v>4.7080500000000001</v>
      </c>
      <c r="K27" s="61">
        <v>3.6924000000000001</v>
      </c>
      <c r="L27" s="61">
        <v>5.2919</v>
      </c>
      <c r="M27" s="61">
        <v>-1.4801500000000001</v>
      </c>
      <c r="N27" s="72">
        <v>1.4561999999999999</v>
      </c>
      <c r="O27" s="61">
        <v>3.1140500000000002</v>
      </c>
      <c r="P27" s="61">
        <v>14.130800000000001</v>
      </c>
      <c r="Q27" s="61">
        <v>12.9383</v>
      </c>
      <c r="R27" s="61">
        <v>13.7951</v>
      </c>
      <c r="S27" s="61">
        <v>12.1982</v>
      </c>
      <c r="T27" s="61">
        <v>-2.4466999999999999</v>
      </c>
      <c r="U27" s="61">
        <v>1.7895000000000001</v>
      </c>
      <c r="V27" s="61">
        <v>-1.1288</v>
      </c>
      <c r="W27" s="61">
        <v>2.9521000000000002</v>
      </c>
      <c r="X27" s="61">
        <v>15.2698</v>
      </c>
      <c r="Y27" s="68"/>
      <c r="Z27" s="53"/>
      <c r="AA27" s="53"/>
      <c r="AB27" s="53"/>
      <c r="AC27" s="53"/>
      <c r="AD27" s="53"/>
      <c r="AE27" s="53"/>
      <c r="AF27" s="53"/>
      <c r="AG27" s="53"/>
      <c r="AH27" s="53"/>
      <c r="AI27" s="53"/>
      <c r="AJ27" s="53"/>
      <c r="AK27" s="53"/>
      <c r="AL27" s="53"/>
      <c r="AM27" s="53"/>
      <c r="AN27" s="53"/>
      <c r="AO27" s="45"/>
      <c r="AP27" s="61">
        <v>13.88</v>
      </c>
      <c r="AQ27" s="61">
        <v>14.77</v>
      </c>
      <c r="AR27" s="61">
        <v>11.08</v>
      </c>
      <c r="AS27" s="61">
        <v>6.98</v>
      </c>
      <c r="AT27" s="61">
        <v>0.22</v>
      </c>
      <c r="AU27" s="80"/>
      <c r="AV27" s="53"/>
      <c r="AW27" s="53"/>
      <c r="AX27" s="53"/>
      <c r="AY27" s="53"/>
      <c r="AZ27" s="53"/>
      <c r="BA27" s="262"/>
      <c r="BB27" s="61"/>
      <c r="BC27" s="279"/>
      <c r="BD27" s="279"/>
      <c r="BE27" s="279"/>
      <c r="BF27" s="45"/>
      <c r="BG27" s="61"/>
      <c r="BH27" s="61"/>
      <c r="BI27" s="61"/>
      <c r="BJ27" s="61"/>
      <c r="BK27" s="45"/>
      <c r="BL27" s="86"/>
      <c r="BM27" s="86"/>
      <c r="BN27" s="86"/>
      <c r="BO27" s="86"/>
      <c r="BP27" s="86"/>
      <c r="BQ27" s="45"/>
      <c r="BR27" s="90"/>
    </row>
    <row r="28" spans="1:70" ht="14.5" x14ac:dyDescent="0.25">
      <c r="A28" s="39" t="s">
        <v>157</v>
      </c>
      <c r="B28" s="46"/>
      <c r="C28" s="723"/>
      <c r="D28" s="46"/>
      <c r="E28" s="54"/>
      <c r="F28" s="46"/>
      <c r="G28" s="58"/>
      <c r="H28" s="69"/>
      <c r="I28" s="62"/>
      <c r="J28" s="62"/>
      <c r="K28" s="62"/>
      <c r="L28" s="62"/>
      <c r="M28" s="62"/>
      <c r="N28" s="73"/>
      <c r="O28" s="62"/>
      <c r="P28" s="62"/>
      <c r="Q28" s="62"/>
      <c r="R28" s="62"/>
      <c r="S28" s="62"/>
      <c r="T28" s="62"/>
      <c r="U28" s="62"/>
      <c r="V28" s="62"/>
      <c r="W28" s="62"/>
      <c r="X28" s="62"/>
      <c r="Y28" s="69"/>
      <c r="Z28" s="54"/>
      <c r="AA28" s="54"/>
      <c r="AB28" s="54"/>
      <c r="AC28" s="54"/>
      <c r="AD28" s="54"/>
      <c r="AE28" s="54"/>
      <c r="AF28" s="54"/>
      <c r="AG28" s="54"/>
      <c r="AH28" s="54"/>
      <c r="AI28" s="54"/>
      <c r="AJ28" s="54"/>
      <c r="AK28" s="54"/>
      <c r="AL28" s="54"/>
      <c r="AM28" s="54"/>
      <c r="AN28" s="54"/>
      <c r="AO28" s="46"/>
      <c r="AP28" s="62"/>
      <c r="AQ28" s="62"/>
      <c r="AR28" s="62"/>
      <c r="AS28" s="62"/>
      <c r="AT28" s="62"/>
      <c r="AU28" s="81"/>
      <c r="AV28" s="54"/>
      <c r="AW28" s="54"/>
      <c r="AX28" s="54"/>
      <c r="AY28" s="54"/>
      <c r="AZ28" s="54"/>
      <c r="BA28" s="263"/>
      <c r="BB28" s="62"/>
      <c r="BC28" s="245"/>
      <c r="BD28" s="245"/>
      <c r="BE28" s="245"/>
      <c r="BF28" s="46"/>
      <c r="BG28" s="62"/>
      <c r="BH28" s="62"/>
      <c r="BI28" s="62"/>
      <c r="BJ28" s="62"/>
      <c r="BK28" s="46"/>
      <c r="BL28" s="87"/>
      <c r="BM28" s="87"/>
      <c r="BN28" s="87"/>
      <c r="BO28" s="87"/>
      <c r="BP28" s="87"/>
      <c r="BQ28" s="46"/>
      <c r="BR28" s="91"/>
    </row>
    <row r="29" spans="1:70" s="425" customFormat="1" x14ac:dyDescent="0.25">
      <c r="A29" s="328" t="s">
        <v>4205</v>
      </c>
      <c r="B29" s="365"/>
      <c r="C29" s="717">
        <v>41275</v>
      </c>
      <c r="D29" s="365"/>
      <c r="E29" s="329">
        <v>31704.1</v>
      </c>
      <c r="F29" s="365"/>
      <c r="G29" s="330">
        <v>108.0081</v>
      </c>
      <c r="H29" s="366"/>
      <c r="I29" s="331">
        <v>0.44009999999999999</v>
      </c>
      <c r="J29" s="331">
        <v>4.9836999999999998</v>
      </c>
      <c r="K29" s="331">
        <v>3.6987999999999999</v>
      </c>
      <c r="L29" s="331">
        <v>5.4157000000000002</v>
      </c>
      <c r="M29" s="331">
        <v>-1.1395999999999999</v>
      </c>
      <c r="N29" s="333">
        <v>0.68100000000000005</v>
      </c>
      <c r="O29" s="331">
        <v>2.782</v>
      </c>
      <c r="P29" s="331">
        <v>10.7784</v>
      </c>
      <c r="Q29" s="331">
        <v>8.3858999999999995</v>
      </c>
      <c r="R29" s="331">
        <v>12.8264</v>
      </c>
      <c r="S29" s="331">
        <v>12.1867</v>
      </c>
      <c r="T29" s="331">
        <v>-2.0263</v>
      </c>
      <c r="U29" s="331">
        <v>0.64739999999999998</v>
      </c>
      <c r="V29" s="331">
        <v>-2.4180000000000001</v>
      </c>
      <c r="W29" s="331">
        <v>3.5424000000000002</v>
      </c>
      <c r="X29" s="331">
        <v>15.8352</v>
      </c>
      <c r="Y29" s="366"/>
      <c r="Z29" s="329">
        <v>8</v>
      </c>
      <c r="AA29" s="329">
        <v>5</v>
      </c>
      <c r="AB29" s="329">
        <v>11</v>
      </c>
      <c r="AC29" s="329">
        <v>10</v>
      </c>
      <c r="AD29" s="329">
        <v>9</v>
      </c>
      <c r="AE29" s="329">
        <v>13</v>
      </c>
      <c r="AF29" s="329">
        <v>12</v>
      </c>
      <c r="AG29" s="329">
        <v>16</v>
      </c>
      <c r="AH29" s="329">
        <v>16</v>
      </c>
      <c r="AI29" s="329">
        <v>14</v>
      </c>
      <c r="AJ29" s="329">
        <v>9</v>
      </c>
      <c r="AK29" s="329">
        <v>8</v>
      </c>
      <c r="AL29" s="329">
        <v>12</v>
      </c>
      <c r="AM29" s="329">
        <v>13</v>
      </c>
      <c r="AN29" s="329">
        <v>2</v>
      </c>
      <c r="AO29" s="365"/>
      <c r="AP29" s="331">
        <v>11.68</v>
      </c>
      <c r="AQ29" s="331">
        <v>10.87</v>
      </c>
      <c r="AR29" s="331">
        <v>8.68</v>
      </c>
      <c r="AS29" s="331">
        <v>5.99</v>
      </c>
      <c r="AT29" s="331">
        <v>-0.76</v>
      </c>
      <c r="AU29" s="334"/>
      <c r="AV29" s="329">
        <v>15</v>
      </c>
      <c r="AW29" s="329">
        <v>16</v>
      </c>
      <c r="AX29" s="329">
        <v>16</v>
      </c>
      <c r="AY29" s="329">
        <v>14</v>
      </c>
      <c r="AZ29" s="329">
        <v>10</v>
      </c>
      <c r="BA29" s="360"/>
      <c r="BB29" s="331">
        <v>12.689588717030301</v>
      </c>
      <c r="BC29" s="367">
        <v>0.91138452867389597</v>
      </c>
      <c r="BD29" s="367">
        <v>5.3016689351063399E-2</v>
      </c>
      <c r="BE29" s="367">
        <v>5.4832295798865598E-3</v>
      </c>
      <c r="BF29" s="365"/>
      <c r="BG29" s="331">
        <v>76.368899999999996</v>
      </c>
      <c r="BH29" s="331">
        <v>17.123000000000001</v>
      </c>
      <c r="BI29" s="331">
        <v>5.2528600000000001</v>
      </c>
      <c r="BJ29" s="331">
        <v>1.2552399999999999</v>
      </c>
      <c r="BK29" s="365"/>
      <c r="BL29" s="364" t="s">
        <v>4129</v>
      </c>
      <c r="BM29" s="364" t="s">
        <v>4130</v>
      </c>
      <c r="BN29" s="364" t="s">
        <v>1711</v>
      </c>
      <c r="BO29" s="364" t="s">
        <v>4131</v>
      </c>
      <c r="BP29" s="364" t="s">
        <v>4132</v>
      </c>
      <c r="BQ29" s="365"/>
      <c r="BR29" s="335" t="s">
        <v>554</v>
      </c>
    </row>
    <row r="30" spans="1:70" s="428" customFormat="1" x14ac:dyDescent="0.25">
      <c r="A30" s="345" t="s">
        <v>4206</v>
      </c>
      <c r="B30" s="373"/>
      <c r="C30" s="719">
        <v>41275</v>
      </c>
      <c r="D30" s="373"/>
      <c r="E30" s="346">
        <v>31599.8</v>
      </c>
      <c r="F30" s="373"/>
      <c r="G30" s="347">
        <v>472.39139999999998</v>
      </c>
      <c r="H30" s="374"/>
      <c r="I30" s="348">
        <v>0.63260000000000005</v>
      </c>
      <c r="J30" s="348">
        <v>4.2995000000000001</v>
      </c>
      <c r="K30" s="348">
        <v>2.8241000000000001</v>
      </c>
      <c r="L30" s="348">
        <v>4.3509000000000002</v>
      </c>
      <c r="M30" s="348">
        <v>-2.2555999999999998</v>
      </c>
      <c r="N30" s="350">
        <v>1.0359</v>
      </c>
      <c r="O30" s="348">
        <v>2.3807999999999998</v>
      </c>
      <c r="P30" s="348">
        <v>18.882200000000001</v>
      </c>
      <c r="Q30" s="348">
        <v>17.628299999999999</v>
      </c>
      <c r="R30" s="348">
        <v>15.361700000000001</v>
      </c>
      <c r="S30" s="348">
        <v>11.1937</v>
      </c>
      <c r="T30" s="348">
        <v>-4.0179</v>
      </c>
      <c r="U30" s="348">
        <v>1.9288000000000001</v>
      </c>
      <c r="V30" s="348">
        <v>-1.4776</v>
      </c>
      <c r="W30" s="348">
        <v>2.3673999999999999</v>
      </c>
      <c r="X30" s="348">
        <v>15.5341</v>
      </c>
      <c r="Y30" s="374"/>
      <c r="Z30" s="346">
        <v>1</v>
      </c>
      <c r="AA30" s="346">
        <v>14</v>
      </c>
      <c r="AB30" s="346">
        <v>16</v>
      </c>
      <c r="AC30" s="346">
        <v>13</v>
      </c>
      <c r="AD30" s="346">
        <v>11</v>
      </c>
      <c r="AE30" s="346">
        <v>12</v>
      </c>
      <c r="AF30" s="346">
        <v>13</v>
      </c>
      <c r="AG30" s="346">
        <v>2</v>
      </c>
      <c r="AH30" s="346">
        <v>2</v>
      </c>
      <c r="AI30" s="346">
        <v>7</v>
      </c>
      <c r="AJ30" s="346">
        <v>13</v>
      </c>
      <c r="AK30" s="346">
        <v>12</v>
      </c>
      <c r="AL30" s="346">
        <v>9</v>
      </c>
      <c r="AM30" s="346">
        <v>11</v>
      </c>
      <c r="AN30" s="346">
        <v>15</v>
      </c>
      <c r="AO30" s="373"/>
      <c r="AP30" s="348">
        <v>16.850000000000001</v>
      </c>
      <c r="AQ30" s="348">
        <v>18.93</v>
      </c>
      <c r="AR30" s="348">
        <v>15.73</v>
      </c>
      <c r="AS30" s="348">
        <v>7.98</v>
      </c>
      <c r="AT30" s="348">
        <v>-1.19</v>
      </c>
      <c r="AU30" s="351"/>
      <c r="AV30" s="346">
        <v>2</v>
      </c>
      <c r="AW30" s="346">
        <v>2</v>
      </c>
      <c r="AX30" s="346">
        <v>2</v>
      </c>
      <c r="AY30" s="346">
        <v>8</v>
      </c>
      <c r="AZ30" s="346">
        <v>12</v>
      </c>
      <c r="BA30" s="362"/>
      <c r="BB30" s="348">
        <v>12.8633524986199</v>
      </c>
      <c r="BC30" s="375">
        <v>0.96376991159006997</v>
      </c>
      <c r="BD30" s="375">
        <v>9.3010397591605301E-2</v>
      </c>
      <c r="BE30" s="375">
        <v>0.521134523218162</v>
      </c>
      <c r="BF30" s="373"/>
      <c r="BG30" s="348">
        <v>61.588999999999999</v>
      </c>
      <c r="BH30" s="348">
        <v>20.299700000000001</v>
      </c>
      <c r="BI30" s="348">
        <v>16.029299999999999</v>
      </c>
      <c r="BJ30" s="348">
        <v>2.0819999999999999</v>
      </c>
      <c r="BK30" s="373"/>
      <c r="BL30" s="372" t="s">
        <v>4134</v>
      </c>
      <c r="BM30" s="372" t="s">
        <v>4135</v>
      </c>
      <c r="BN30" s="372" t="s">
        <v>4136</v>
      </c>
      <c r="BO30" s="372" t="s">
        <v>4137</v>
      </c>
      <c r="BP30" s="372" t="s">
        <v>734</v>
      </c>
      <c r="BQ30" s="373"/>
      <c r="BR30" s="354" t="s">
        <v>554</v>
      </c>
    </row>
    <row r="31" spans="1:70" s="428" customFormat="1" x14ac:dyDescent="0.25">
      <c r="A31" s="345" t="s">
        <v>4207</v>
      </c>
      <c r="B31" s="373"/>
      <c r="C31" s="719">
        <v>42366</v>
      </c>
      <c r="D31" s="373"/>
      <c r="E31" s="346">
        <v>25934.7</v>
      </c>
      <c r="F31" s="373"/>
      <c r="G31" s="347">
        <v>56.914999999999999</v>
      </c>
      <c r="H31" s="374"/>
      <c r="I31" s="348">
        <v>0.6099</v>
      </c>
      <c r="J31" s="348">
        <v>4.7117000000000004</v>
      </c>
      <c r="K31" s="348">
        <v>4.0340999999999996</v>
      </c>
      <c r="L31" s="348">
        <v>6.8865999999999996</v>
      </c>
      <c r="M31" s="348">
        <v>-0.43559999999999999</v>
      </c>
      <c r="N31" s="350">
        <v>4.6731999999999996</v>
      </c>
      <c r="O31" s="348">
        <v>5.9394999999999998</v>
      </c>
      <c r="P31" s="348">
        <v>15.5801</v>
      </c>
      <c r="Q31" s="348">
        <v>13.599600000000001</v>
      </c>
      <c r="R31" s="348">
        <v>18.158200000000001</v>
      </c>
      <c r="S31" s="348">
        <v>14.678599999999999</v>
      </c>
      <c r="T31" s="348">
        <v>-2.1019000000000001</v>
      </c>
      <c r="U31" s="348">
        <v>3.6722000000000001</v>
      </c>
      <c r="V31" s="348">
        <v>1.7338</v>
      </c>
      <c r="W31" s="348">
        <v>2.9502000000000002</v>
      </c>
      <c r="X31" s="348">
        <v>18.0504</v>
      </c>
      <c r="Y31" s="374"/>
      <c r="Z31" s="346">
        <v>2</v>
      </c>
      <c r="AA31" s="346">
        <v>9</v>
      </c>
      <c r="AB31" s="346">
        <v>4</v>
      </c>
      <c r="AC31" s="346">
        <v>4</v>
      </c>
      <c r="AD31" s="346">
        <v>7</v>
      </c>
      <c r="AE31" s="346">
        <v>4</v>
      </c>
      <c r="AF31" s="346">
        <v>3</v>
      </c>
      <c r="AG31" s="346">
        <v>8</v>
      </c>
      <c r="AH31" s="346">
        <v>11</v>
      </c>
      <c r="AI31" s="346">
        <v>2</v>
      </c>
      <c r="AJ31" s="346">
        <v>3</v>
      </c>
      <c r="AK31" s="346">
        <v>9</v>
      </c>
      <c r="AL31" s="346">
        <v>5</v>
      </c>
      <c r="AM31" s="346">
        <v>4</v>
      </c>
      <c r="AN31" s="346">
        <v>10</v>
      </c>
      <c r="AO31" s="373"/>
      <c r="AP31" s="348">
        <v>16.559999999999999</v>
      </c>
      <c r="AQ31" s="348">
        <v>16.309999999999999</v>
      </c>
      <c r="AR31" s="348">
        <v>12.73</v>
      </c>
      <c r="AS31" s="348">
        <v>9.17</v>
      </c>
      <c r="AT31" s="348">
        <v>2.83</v>
      </c>
      <c r="AU31" s="351"/>
      <c r="AV31" s="346">
        <v>3</v>
      </c>
      <c r="AW31" s="346">
        <v>7</v>
      </c>
      <c r="AX31" s="346">
        <v>8</v>
      </c>
      <c r="AY31" s="346">
        <v>4</v>
      </c>
      <c r="AZ31" s="346">
        <v>5</v>
      </c>
      <c r="BA31" s="362"/>
      <c r="BB31" s="348">
        <v>12.9224007853856</v>
      </c>
      <c r="BC31" s="375">
        <v>1.0001757020084401</v>
      </c>
      <c r="BD31" s="375">
        <v>7.1100548081189902E-2</v>
      </c>
      <c r="BE31" s="375">
        <v>0.18650392723269801</v>
      </c>
      <c r="BF31" s="373"/>
      <c r="BG31" s="348">
        <v>54.476199999999999</v>
      </c>
      <c r="BH31" s="348">
        <v>22.279800000000002</v>
      </c>
      <c r="BI31" s="348">
        <v>21.053100000000001</v>
      </c>
      <c r="BJ31" s="348">
        <v>2.1909000000000001</v>
      </c>
      <c r="BK31" s="373"/>
      <c r="BL31" s="372" t="s">
        <v>2173</v>
      </c>
      <c r="BM31" s="372" t="s">
        <v>3313</v>
      </c>
      <c r="BN31" s="372" t="s">
        <v>4139</v>
      </c>
      <c r="BO31" s="372" t="s">
        <v>4140</v>
      </c>
      <c r="BP31" s="372" t="s">
        <v>4141</v>
      </c>
      <c r="BQ31" s="373"/>
      <c r="BR31" s="354" t="s">
        <v>554</v>
      </c>
    </row>
    <row r="32" spans="1:70" s="428" customFormat="1" x14ac:dyDescent="0.25">
      <c r="A32" s="345" t="s">
        <v>4208</v>
      </c>
      <c r="B32" s="373"/>
      <c r="C32" s="719">
        <v>41275</v>
      </c>
      <c r="D32" s="373"/>
      <c r="E32" s="346">
        <v>16589.3</v>
      </c>
      <c r="F32" s="373"/>
      <c r="G32" s="347">
        <v>155.262</v>
      </c>
      <c r="H32" s="374"/>
      <c r="I32" s="348">
        <v>0.38469999999999999</v>
      </c>
      <c r="J32" s="348">
        <v>4.0749000000000004</v>
      </c>
      <c r="K32" s="348">
        <v>3.5148999999999999</v>
      </c>
      <c r="L32" s="348">
        <v>3.9626999999999999</v>
      </c>
      <c r="M32" s="348">
        <v>-2.5642</v>
      </c>
      <c r="N32" s="350">
        <v>1.2178</v>
      </c>
      <c r="O32" s="348">
        <v>4.3792999999999997</v>
      </c>
      <c r="P32" s="348">
        <v>17.378900000000002</v>
      </c>
      <c r="Q32" s="348">
        <v>14.9061</v>
      </c>
      <c r="R32" s="348">
        <v>16.365100000000002</v>
      </c>
      <c r="S32" s="348">
        <v>11.3764</v>
      </c>
      <c r="T32" s="348">
        <v>-4.0869999999999997</v>
      </c>
      <c r="U32" s="348">
        <v>1.7804</v>
      </c>
      <c r="V32" s="348">
        <v>-1.4998</v>
      </c>
      <c r="W32" s="348">
        <v>3.1381000000000001</v>
      </c>
      <c r="X32" s="348">
        <v>16.8276</v>
      </c>
      <c r="Y32" s="374"/>
      <c r="Z32" s="346">
        <v>12</v>
      </c>
      <c r="AA32" s="346">
        <v>15</v>
      </c>
      <c r="AB32" s="346">
        <v>12</v>
      </c>
      <c r="AC32" s="346">
        <v>14</v>
      </c>
      <c r="AD32" s="346">
        <v>13</v>
      </c>
      <c r="AE32" s="346">
        <v>11</v>
      </c>
      <c r="AF32" s="346">
        <v>6</v>
      </c>
      <c r="AG32" s="346">
        <v>4</v>
      </c>
      <c r="AH32" s="346">
        <v>6</v>
      </c>
      <c r="AI32" s="346">
        <v>3</v>
      </c>
      <c r="AJ32" s="346">
        <v>12</v>
      </c>
      <c r="AK32" s="346">
        <v>13</v>
      </c>
      <c r="AL32" s="346">
        <v>11</v>
      </c>
      <c r="AM32" s="346">
        <v>12</v>
      </c>
      <c r="AN32" s="346">
        <v>7</v>
      </c>
      <c r="AO32" s="373"/>
      <c r="AP32" s="348">
        <v>16.25</v>
      </c>
      <c r="AQ32" s="348">
        <v>17.04</v>
      </c>
      <c r="AR32" s="348">
        <v>13.54</v>
      </c>
      <c r="AS32" s="348">
        <v>8.26</v>
      </c>
      <c r="AT32" s="348">
        <v>-1.02</v>
      </c>
      <c r="AU32" s="351"/>
      <c r="AV32" s="346">
        <v>4</v>
      </c>
      <c r="AW32" s="346">
        <v>4</v>
      </c>
      <c r="AX32" s="346">
        <v>5</v>
      </c>
      <c r="AY32" s="346">
        <v>6</v>
      </c>
      <c r="AZ32" s="346">
        <v>11</v>
      </c>
      <c r="BA32" s="362"/>
      <c r="BB32" s="348">
        <v>13.5647973958908</v>
      </c>
      <c r="BC32" s="375">
        <v>1.02154166915436</v>
      </c>
      <c r="BD32" s="375">
        <v>7.7743577861268898E-2</v>
      </c>
      <c r="BE32" s="375">
        <v>0.306646784499915</v>
      </c>
      <c r="BF32" s="373"/>
      <c r="BG32" s="348">
        <v>66.971500000000006</v>
      </c>
      <c r="BH32" s="348">
        <v>16.228100000000001</v>
      </c>
      <c r="BI32" s="348">
        <v>10.720499999999999</v>
      </c>
      <c r="BJ32" s="348">
        <v>6.0799000000000003</v>
      </c>
      <c r="BK32" s="373"/>
      <c r="BL32" s="372" t="s">
        <v>4143</v>
      </c>
      <c r="BM32" s="372" t="s">
        <v>1894</v>
      </c>
      <c r="BN32" s="372" t="s">
        <v>4144</v>
      </c>
      <c r="BO32" s="372" t="s">
        <v>4145</v>
      </c>
      <c r="BP32" s="372" t="s">
        <v>4146</v>
      </c>
      <c r="BQ32" s="373"/>
      <c r="BR32" s="354" t="s">
        <v>554</v>
      </c>
    </row>
    <row r="33" spans="1:70" s="428" customFormat="1" x14ac:dyDescent="0.25">
      <c r="A33" s="345" t="s">
        <v>4209</v>
      </c>
      <c r="B33" s="373"/>
      <c r="C33" s="719">
        <v>41275</v>
      </c>
      <c r="D33" s="373"/>
      <c r="E33" s="346">
        <v>15732.3</v>
      </c>
      <c r="F33" s="373"/>
      <c r="G33" s="347">
        <v>1475.9549999999999</v>
      </c>
      <c r="H33" s="374"/>
      <c r="I33" s="348">
        <v>0.51060000000000005</v>
      </c>
      <c r="J33" s="348">
        <v>3.8963000000000001</v>
      </c>
      <c r="K33" s="348">
        <v>3.1576</v>
      </c>
      <c r="L33" s="348">
        <v>2.0108000000000001</v>
      </c>
      <c r="M33" s="348">
        <v>-5.4279000000000002</v>
      </c>
      <c r="N33" s="350">
        <v>-1.8955</v>
      </c>
      <c r="O33" s="348">
        <v>3.2223000000000002</v>
      </c>
      <c r="P33" s="348">
        <v>16.290099999999999</v>
      </c>
      <c r="Q33" s="348">
        <v>17.149799999999999</v>
      </c>
      <c r="R33" s="348">
        <v>14.373100000000001</v>
      </c>
      <c r="S33" s="348">
        <v>8.6181000000000001</v>
      </c>
      <c r="T33" s="348">
        <v>-6.5525000000000002</v>
      </c>
      <c r="U33" s="348">
        <v>-3.141</v>
      </c>
      <c r="V33" s="348">
        <v>-4.0721999999999996</v>
      </c>
      <c r="W33" s="348">
        <v>2.9784000000000002</v>
      </c>
      <c r="X33" s="348">
        <v>14.2143</v>
      </c>
      <c r="Y33" s="374"/>
      <c r="Z33" s="346">
        <v>6</v>
      </c>
      <c r="AA33" s="346">
        <v>16</v>
      </c>
      <c r="AB33" s="346">
        <v>13</v>
      </c>
      <c r="AC33" s="346">
        <v>16</v>
      </c>
      <c r="AD33" s="346">
        <v>16</v>
      </c>
      <c r="AE33" s="346">
        <v>15</v>
      </c>
      <c r="AF33" s="346">
        <v>10</v>
      </c>
      <c r="AG33" s="346">
        <v>6</v>
      </c>
      <c r="AH33" s="346">
        <v>3</v>
      </c>
      <c r="AI33" s="346">
        <v>10</v>
      </c>
      <c r="AJ33" s="346">
        <v>16</v>
      </c>
      <c r="AK33" s="346">
        <v>16</v>
      </c>
      <c r="AL33" s="346">
        <v>16</v>
      </c>
      <c r="AM33" s="346">
        <v>15</v>
      </c>
      <c r="AN33" s="346">
        <v>9</v>
      </c>
      <c r="AO33" s="373"/>
      <c r="AP33" s="348">
        <v>14.94</v>
      </c>
      <c r="AQ33" s="348">
        <v>17.14</v>
      </c>
      <c r="AR33" s="348">
        <v>13.65</v>
      </c>
      <c r="AS33" s="348">
        <v>6.45</v>
      </c>
      <c r="AT33" s="348">
        <v>-7.01</v>
      </c>
      <c r="AU33" s="351"/>
      <c r="AV33" s="346">
        <v>9</v>
      </c>
      <c r="AW33" s="346">
        <v>3</v>
      </c>
      <c r="AX33" s="346">
        <v>4</v>
      </c>
      <c r="AY33" s="346">
        <v>12</v>
      </c>
      <c r="AZ33" s="346">
        <v>16</v>
      </c>
      <c r="BA33" s="362"/>
      <c r="BB33" s="348">
        <v>12.6596043058811</v>
      </c>
      <c r="BC33" s="375">
        <v>0.92879646017046802</v>
      </c>
      <c r="BD33" s="375">
        <v>7.8759851954036397E-2</v>
      </c>
      <c r="BE33" s="375">
        <v>0.31704353632522497</v>
      </c>
      <c r="BF33" s="373"/>
      <c r="BG33" s="348">
        <v>79.136200000000002</v>
      </c>
      <c r="BH33" s="348">
        <v>9.17422</v>
      </c>
      <c r="BI33" s="348">
        <v>9.0565499999999997</v>
      </c>
      <c r="BJ33" s="348">
        <v>2.6330300000000002</v>
      </c>
      <c r="BK33" s="373"/>
      <c r="BL33" s="372" t="s">
        <v>4148</v>
      </c>
      <c r="BM33" s="372" t="s">
        <v>4149</v>
      </c>
      <c r="BN33" s="372" t="s">
        <v>2894</v>
      </c>
      <c r="BO33" s="372" t="s">
        <v>4150</v>
      </c>
      <c r="BP33" s="372" t="s">
        <v>4151</v>
      </c>
      <c r="BQ33" s="373"/>
      <c r="BR33" s="354" t="s">
        <v>554</v>
      </c>
    </row>
    <row r="34" spans="1:70" s="428" customFormat="1" x14ac:dyDescent="0.25">
      <c r="A34" s="345" t="s">
        <v>4210</v>
      </c>
      <c r="B34" s="373"/>
      <c r="C34" s="719">
        <v>41275</v>
      </c>
      <c r="D34" s="373"/>
      <c r="E34" s="346">
        <v>14874.7</v>
      </c>
      <c r="F34" s="373"/>
      <c r="G34" s="347">
        <v>144.9624</v>
      </c>
      <c r="H34" s="374"/>
      <c r="I34" s="348">
        <v>0.56969999999999998</v>
      </c>
      <c r="J34" s="348">
        <v>4.5149999999999997</v>
      </c>
      <c r="K34" s="348">
        <v>2.8754</v>
      </c>
      <c r="L34" s="348">
        <v>5.5370999999999997</v>
      </c>
      <c r="M34" s="348">
        <v>1.9762999999999999</v>
      </c>
      <c r="N34" s="350">
        <v>4.5263999999999998</v>
      </c>
      <c r="O34" s="348">
        <v>3.7764000000000002</v>
      </c>
      <c r="P34" s="348">
        <v>16.368600000000001</v>
      </c>
      <c r="Q34" s="348">
        <v>15.2058</v>
      </c>
      <c r="R34" s="348">
        <v>12.0916</v>
      </c>
      <c r="S34" s="348">
        <v>12.5497</v>
      </c>
      <c r="T34" s="348">
        <v>0.84540000000000004</v>
      </c>
      <c r="U34" s="348">
        <v>3.7932999999999999</v>
      </c>
      <c r="V34" s="348">
        <v>1.5414000000000001</v>
      </c>
      <c r="W34" s="348">
        <v>1.9933000000000001</v>
      </c>
      <c r="X34" s="348">
        <v>14.0497</v>
      </c>
      <c r="Y34" s="374"/>
      <c r="Z34" s="346">
        <v>3</v>
      </c>
      <c r="AA34" s="346">
        <v>12</v>
      </c>
      <c r="AB34" s="346">
        <v>15</v>
      </c>
      <c r="AC34" s="346">
        <v>8</v>
      </c>
      <c r="AD34" s="346">
        <v>3</v>
      </c>
      <c r="AE34" s="346">
        <v>5</v>
      </c>
      <c r="AF34" s="346">
        <v>9</v>
      </c>
      <c r="AG34" s="346">
        <v>5</v>
      </c>
      <c r="AH34" s="346">
        <v>4</v>
      </c>
      <c r="AI34" s="346">
        <v>15</v>
      </c>
      <c r="AJ34" s="346">
        <v>8</v>
      </c>
      <c r="AK34" s="346">
        <v>3</v>
      </c>
      <c r="AL34" s="346">
        <v>4</v>
      </c>
      <c r="AM34" s="346">
        <v>5</v>
      </c>
      <c r="AN34" s="346">
        <v>16</v>
      </c>
      <c r="AO34" s="373"/>
      <c r="AP34" s="348">
        <v>13.39</v>
      </c>
      <c r="AQ34" s="348">
        <v>16.309999999999999</v>
      </c>
      <c r="AR34" s="348">
        <v>13.28</v>
      </c>
      <c r="AS34" s="348">
        <v>8.74</v>
      </c>
      <c r="AT34" s="348">
        <v>3.46</v>
      </c>
      <c r="AU34" s="351"/>
      <c r="AV34" s="346">
        <v>13</v>
      </c>
      <c r="AW34" s="346">
        <v>7</v>
      </c>
      <c r="AX34" s="346">
        <v>6</v>
      </c>
      <c r="AY34" s="346">
        <v>5</v>
      </c>
      <c r="AZ34" s="346">
        <v>4</v>
      </c>
      <c r="BA34" s="362"/>
      <c r="BB34" s="348">
        <v>13.1347855981909</v>
      </c>
      <c r="BC34" s="375">
        <v>0.99308500564806601</v>
      </c>
      <c r="BD34" s="375">
        <v>7.5845089677950797E-2</v>
      </c>
      <c r="BE34" s="375">
        <v>0.26911464492404902</v>
      </c>
      <c r="BF34" s="373"/>
      <c r="BG34" s="348">
        <v>63.212200000000003</v>
      </c>
      <c r="BH34" s="348">
        <v>19.973700000000001</v>
      </c>
      <c r="BI34" s="348">
        <v>15.6785</v>
      </c>
      <c r="BJ34" s="348">
        <v>1.1355999999999999</v>
      </c>
      <c r="BK34" s="373"/>
      <c r="BL34" s="372" t="s">
        <v>4153</v>
      </c>
      <c r="BM34" s="372" t="s">
        <v>4154</v>
      </c>
      <c r="BN34" s="372" t="s">
        <v>4155</v>
      </c>
      <c r="BO34" s="372" t="s">
        <v>4156</v>
      </c>
      <c r="BP34" s="372" t="s">
        <v>4157</v>
      </c>
      <c r="BQ34" s="373"/>
      <c r="BR34" s="354" t="s">
        <v>554</v>
      </c>
    </row>
    <row r="35" spans="1:70" s="428" customFormat="1" x14ac:dyDescent="0.25">
      <c r="A35" s="345" t="s">
        <v>4211</v>
      </c>
      <c r="B35" s="373"/>
      <c r="C35" s="719">
        <v>41275</v>
      </c>
      <c r="D35" s="373"/>
      <c r="E35" s="346">
        <v>14527.5</v>
      </c>
      <c r="F35" s="373"/>
      <c r="G35" s="347">
        <v>68.819999999999993</v>
      </c>
      <c r="H35" s="374"/>
      <c r="I35" s="348">
        <v>0.39389999999999997</v>
      </c>
      <c r="J35" s="348">
        <v>4.4785000000000004</v>
      </c>
      <c r="K35" s="348">
        <v>3.7227000000000001</v>
      </c>
      <c r="L35" s="348">
        <v>6.4995000000000003</v>
      </c>
      <c r="M35" s="348">
        <v>-1.1065</v>
      </c>
      <c r="N35" s="350">
        <v>3.4731999999999998</v>
      </c>
      <c r="O35" s="348">
        <v>4.2361000000000004</v>
      </c>
      <c r="P35" s="348">
        <v>14.0749</v>
      </c>
      <c r="Q35" s="348">
        <v>9.8109000000000002</v>
      </c>
      <c r="R35" s="348">
        <v>11.7196</v>
      </c>
      <c r="S35" s="348">
        <v>12.8752</v>
      </c>
      <c r="T35" s="348">
        <v>-1.4463999999999999</v>
      </c>
      <c r="U35" s="348">
        <v>2.6551</v>
      </c>
      <c r="V35" s="348">
        <v>0.40849999999999997</v>
      </c>
      <c r="W35" s="348">
        <v>2.6703999999999999</v>
      </c>
      <c r="X35" s="348">
        <v>13.8675</v>
      </c>
      <c r="Y35" s="374"/>
      <c r="Z35" s="346">
        <v>11</v>
      </c>
      <c r="AA35" s="346">
        <v>13</v>
      </c>
      <c r="AB35" s="346">
        <v>9</v>
      </c>
      <c r="AC35" s="346">
        <v>5</v>
      </c>
      <c r="AD35" s="346">
        <v>8</v>
      </c>
      <c r="AE35" s="346">
        <v>6</v>
      </c>
      <c r="AF35" s="346">
        <v>8</v>
      </c>
      <c r="AG35" s="346">
        <v>10</v>
      </c>
      <c r="AH35" s="346">
        <v>15</v>
      </c>
      <c r="AI35" s="346">
        <v>16</v>
      </c>
      <c r="AJ35" s="346">
        <v>5</v>
      </c>
      <c r="AK35" s="346">
        <v>6</v>
      </c>
      <c r="AL35" s="346">
        <v>8</v>
      </c>
      <c r="AM35" s="346">
        <v>7</v>
      </c>
      <c r="AN35" s="346">
        <v>13</v>
      </c>
      <c r="AO35" s="373"/>
      <c r="AP35" s="348">
        <v>10.99</v>
      </c>
      <c r="AQ35" s="348">
        <v>11.66</v>
      </c>
      <c r="AR35" s="348">
        <v>10.73</v>
      </c>
      <c r="AS35" s="348">
        <v>8.15</v>
      </c>
      <c r="AT35" s="348">
        <v>1.35</v>
      </c>
      <c r="AU35" s="351"/>
      <c r="AV35" s="346">
        <v>16</v>
      </c>
      <c r="AW35" s="346">
        <v>15</v>
      </c>
      <c r="AX35" s="346">
        <v>14</v>
      </c>
      <c r="AY35" s="346">
        <v>7</v>
      </c>
      <c r="AZ35" s="346">
        <v>8</v>
      </c>
      <c r="BA35" s="362"/>
      <c r="BB35" s="348">
        <v>12.5770231829521</v>
      </c>
      <c r="BC35" s="375">
        <v>0.95548577772606502</v>
      </c>
      <c r="BD35" s="375">
        <v>6.3414984139880906E-2</v>
      </c>
      <c r="BE35" s="375">
        <v>9.8005924802446701E-2</v>
      </c>
      <c r="BF35" s="373"/>
      <c r="BG35" s="348">
        <v>67.487399999999994</v>
      </c>
      <c r="BH35" s="348">
        <v>11.248900000000001</v>
      </c>
      <c r="BI35" s="348">
        <v>19.957000000000001</v>
      </c>
      <c r="BJ35" s="348">
        <v>1.3067</v>
      </c>
      <c r="BK35" s="373"/>
      <c r="BL35" s="372" t="s">
        <v>4159</v>
      </c>
      <c r="BM35" s="372" t="s">
        <v>4160</v>
      </c>
      <c r="BN35" s="372" t="s">
        <v>506</v>
      </c>
      <c r="BO35" s="372" t="s">
        <v>1225</v>
      </c>
      <c r="BP35" s="372" t="s">
        <v>4161</v>
      </c>
      <c r="BQ35" s="373"/>
      <c r="BR35" s="354" t="s">
        <v>554</v>
      </c>
    </row>
    <row r="36" spans="1:70" s="428" customFormat="1" x14ac:dyDescent="0.25">
      <c r="A36" s="345" t="s">
        <v>4212</v>
      </c>
      <c r="B36" s="373"/>
      <c r="C36" s="719">
        <v>41275</v>
      </c>
      <c r="D36" s="373"/>
      <c r="E36" s="346">
        <v>14011</v>
      </c>
      <c r="F36" s="373"/>
      <c r="G36" s="347">
        <v>1034.19</v>
      </c>
      <c r="H36" s="374"/>
      <c r="I36" s="348">
        <v>0.38340000000000002</v>
      </c>
      <c r="J36" s="348">
        <v>5.1252000000000004</v>
      </c>
      <c r="K36" s="348">
        <v>3.7208000000000001</v>
      </c>
      <c r="L36" s="348">
        <v>4.4847000000000001</v>
      </c>
      <c r="M36" s="348">
        <v>-2.2707999999999999</v>
      </c>
      <c r="N36" s="350">
        <v>1.4866999999999999</v>
      </c>
      <c r="O36" s="348">
        <v>5.0353000000000003</v>
      </c>
      <c r="P36" s="348">
        <v>13.588699999999999</v>
      </c>
      <c r="Q36" s="348">
        <v>13.0419</v>
      </c>
      <c r="R36" s="348">
        <v>13.837199999999999</v>
      </c>
      <c r="S36" s="348">
        <v>10.442</v>
      </c>
      <c r="T36" s="348">
        <v>-3.4171</v>
      </c>
      <c r="U36" s="348">
        <v>-0.1757</v>
      </c>
      <c r="V36" s="348">
        <v>-0.8589</v>
      </c>
      <c r="W36" s="348">
        <v>3.4521000000000002</v>
      </c>
      <c r="X36" s="348">
        <v>14.912699999999999</v>
      </c>
      <c r="Y36" s="374"/>
      <c r="Z36" s="346">
        <v>13</v>
      </c>
      <c r="AA36" s="346">
        <v>4</v>
      </c>
      <c r="AB36" s="346">
        <v>10</v>
      </c>
      <c r="AC36" s="346">
        <v>12</v>
      </c>
      <c r="AD36" s="346">
        <v>12</v>
      </c>
      <c r="AE36" s="346">
        <v>10</v>
      </c>
      <c r="AF36" s="346">
        <v>5</v>
      </c>
      <c r="AG36" s="346">
        <v>12</v>
      </c>
      <c r="AH36" s="346">
        <v>12</v>
      </c>
      <c r="AI36" s="346">
        <v>11</v>
      </c>
      <c r="AJ36" s="346">
        <v>14</v>
      </c>
      <c r="AK36" s="346">
        <v>11</v>
      </c>
      <c r="AL36" s="346">
        <v>14</v>
      </c>
      <c r="AM36" s="346">
        <v>9</v>
      </c>
      <c r="AN36" s="346">
        <v>4</v>
      </c>
      <c r="AO36" s="373"/>
      <c r="AP36" s="348">
        <v>13.88</v>
      </c>
      <c r="AQ36" s="348">
        <v>14.51</v>
      </c>
      <c r="AR36" s="348">
        <v>11.16</v>
      </c>
      <c r="AS36" s="348">
        <v>7.02</v>
      </c>
      <c r="AT36" s="348">
        <v>-1.51</v>
      </c>
      <c r="AU36" s="351"/>
      <c r="AV36" s="346">
        <v>12</v>
      </c>
      <c r="AW36" s="346">
        <v>13</v>
      </c>
      <c r="AX36" s="346">
        <v>13</v>
      </c>
      <c r="AY36" s="346">
        <v>10</v>
      </c>
      <c r="AZ36" s="346">
        <v>13</v>
      </c>
      <c r="BA36" s="362"/>
      <c r="BB36" s="348">
        <v>11.747731283929101</v>
      </c>
      <c r="BC36" s="375">
        <v>0.87722458820278904</v>
      </c>
      <c r="BD36" s="375">
        <v>6.8439617163259997E-2</v>
      </c>
      <c r="BE36" s="375">
        <v>0.161743924882113</v>
      </c>
      <c r="BF36" s="373"/>
      <c r="BG36" s="348">
        <v>73.186899999999994</v>
      </c>
      <c r="BH36" s="348">
        <v>6.5422799999999999</v>
      </c>
      <c r="BI36" s="348">
        <v>17.302700000000002</v>
      </c>
      <c r="BJ36" s="348">
        <v>2.9681199999999999</v>
      </c>
      <c r="BK36" s="373"/>
      <c r="BL36" s="372" t="s">
        <v>4163</v>
      </c>
      <c r="BM36" s="372" t="s">
        <v>3222</v>
      </c>
      <c r="BN36" s="372" t="s">
        <v>3279</v>
      </c>
      <c r="BO36" s="372" t="s">
        <v>4164</v>
      </c>
      <c r="BP36" s="372" t="s">
        <v>4165</v>
      </c>
      <c r="BQ36" s="373"/>
      <c r="BR36" s="354" t="s">
        <v>554</v>
      </c>
    </row>
    <row r="37" spans="1:70" s="428" customFormat="1" x14ac:dyDescent="0.25">
      <c r="A37" s="345" t="s">
        <v>4213</v>
      </c>
      <c r="B37" s="373"/>
      <c r="C37" s="719">
        <v>41276</v>
      </c>
      <c r="D37" s="373"/>
      <c r="E37" s="346">
        <v>8649.6299999999992</v>
      </c>
      <c r="F37" s="373"/>
      <c r="G37" s="347">
        <v>200.16</v>
      </c>
      <c r="H37" s="374"/>
      <c r="I37" s="348">
        <v>0.50209999999999999</v>
      </c>
      <c r="J37" s="348">
        <v>4.9386999999999999</v>
      </c>
      <c r="K37" s="348">
        <v>3.8228</v>
      </c>
      <c r="L37" s="348">
        <v>5.8432000000000004</v>
      </c>
      <c r="M37" s="348">
        <v>0.62339999999999995</v>
      </c>
      <c r="N37" s="350">
        <v>3.2231000000000001</v>
      </c>
      <c r="O37" s="348">
        <v>4.3300999999999998</v>
      </c>
      <c r="P37" s="348">
        <v>13.8451</v>
      </c>
      <c r="Q37" s="348">
        <v>12.872</v>
      </c>
      <c r="R37" s="348">
        <v>15.935700000000001</v>
      </c>
      <c r="S37" s="348">
        <v>12.7027</v>
      </c>
      <c r="T37" s="348">
        <v>-0.81759999999999999</v>
      </c>
      <c r="U37" s="348">
        <v>3.0318999999999998</v>
      </c>
      <c r="V37" s="348">
        <v>0.29060000000000002</v>
      </c>
      <c r="W37" s="348">
        <v>2.8201999999999998</v>
      </c>
      <c r="X37" s="348">
        <v>15.1104</v>
      </c>
      <c r="Y37" s="374"/>
      <c r="Z37" s="346">
        <v>7</v>
      </c>
      <c r="AA37" s="346">
        <v>7</v>
      </c>
      <c r="AB37" s="346">
        <v>6</v>
      </c>
      <c r="AC37" s="346">
        <v>6</v>
      </c>
      <c r="AD37" s="346">
        <v>5</v>
      </c>
      <c r="AE37" s="346">
        <v>8</v>
      </c>
      <c r="AF37" s="346">
        <v>7</v>
      </c>
      <c r="AG37" s="346">
        <v>11</v>
      </c>
      <c r="AH37" s="346">
        <v>13</v>
      </c>
      <c r="AI37" s="346">
        <v>5</v>
      </c>
      <c r="AJ37" s="346">
        <v>6</v>
      </c>
      <c r="AK37" s="346">
        <v>5</v>
      </c>
      <c r="AL37" s="346">
        <v>7</v>
      </c>
      <c r="AM37" s="346">
        <v>8</v>
      </c>
      <c r="AN37" s="346">
        <v>12</v>
      </c>
      <c r="AO37" s="373"/>
      <c r="AP37" s="348">
        <v>15.58</v>
      </c>
      <c r="AQ37" s="348">
        <v>15.24</v>
      </c>
      <c r="AR37" s="348">
        <v>11.53</v>
      </c>
      <c r="AS37" s="348">
        <v>7.98</v>
      </c>
      <c r="AT37" s="348">
        <v>2.62</v>
      </c>
      <c r="AU37" s="351"/>
      <c r="AV37" s="346">
        <v>6</v>
      </c>
      <c r="AW37" s="346">
        <v>12</v>
      </c>
      <c r="AX37" s="346">
        <v>10</v>
      </c>
      <c r="AY37" s="346">
        <v>8</v>
      </c>
      <c r="AZ37" s="346">
        <v>6</v>
      </c>
      <c r="BA37" s="362"/>
      <c r="BB37" s="348">
        <v>12.5478860135646</v>
      </c>
      <c r="BC37" s="375">
        <v>0.96168213258915802</v>
      </c>
      <c r="BD37" s="375">
        <v>6.3167911812327698E-2</v>
      </c>
      <c r="BE37" s="375">
        <v>0.1187956079499</v>
      </c>
      <c r="BF37" s="373"/>
      <c r="BG37" s="348">
        <v>70.007800000000003</v>
      </c>
      <c r="BH37" s="348">
        <v>16.953800000000001</v>
      </c>
      <c r="BI37" s="348">
        <v>8.8740900000000007</v>
      </c>
      <c r="BJ37" s="348">
        <v>4.1643100000000004</v>
      </c>
      <c r="BK37" s="373"/>
      <c r="BL37" s="372" t="s">
        <v>1241</v>
      </c>
      <c r="BM37" s="372" t="s">
        <v>1157</v>
      </c>
      <c r="BN37" s="372" t="s">
        <v>4167</v>
      </c>
      <c r="BO37" s="372" t="s">
        <v>4168</v>
      </c>
      <c r="BP37" s="372" t="s">
        <v>4169</v>
      </c>
      <c r="BQ37" s="373"/>
      <c r="BR37" s="354" t="s">
        <v>554</v>
      </c>
    </row>
    <row r="38" spans="1:70" s="428" customFormat="1" x14ac:dyDescent="0.25">
      <c r="A38" s="345" t="s">
        <v>4214</v>
      </c>
      <c r="B38" s="373"/>
      <c r="C38" s="719">
        <v>41275</v>
      </c>
      <c r="D38" s="373"/>
      <c r="E38" s="346">
        <v>6931.48</v>
      </c>
      <c r="F38" s="373"/>
      <c r="G38" s="347">
        <v>178.542</v>
      </c>
      <c r="H38" s="374"/>
      <c r="I38" s="348">
        <v>0.38229999999999997</v>
      </c>
      <c r="J38" s="348">
        <v>4.5928000000000004</v>
      </c>
      <c r="K38" s="348">
        <v>3.0207000000000002</v>
      </c>
      <c r="L38" s="348">
        <v>5.5255999999999998</v>
      </c>
      <c r="M38" s="348">
        <v>-1.4669000000000001</v>
      </c>
      <c r="N38" s="350">
        <v>3.2553999999999998</v>
      </c>
      <c r="O38" s="348">
        <v>2.9702999999999999</v>
      </c>
      <c r="P38" s="348">
        <v>12.9764</v>
      </c>
      <c r="Q38" s="348">
        <v>14.1297</v>
      </c>
      <c r="R38" s="348">
        <v>16.173400000000001</v>
      </c>
      <c r="S38" s="348">
        <v>11.994</v>
      </c>
      <c r="T38" s="348">
        <v>-2.7766000000000002</v>
      </c>
      <c r="U38" s="348">
        <v>3.5007999999999999</v>
      </c>
      <c r="V38" s="348">
        <v>1.0652999999999999</v>
      </c>
      <c r="W38" s="348">
        <v>3.0200999999999998</v>
      </c>
      <c r="X38" s="348">
        <v>16.697399999999998</v>
      </c>
      <c r="Y38" s="374"/>
      <c r="Z38" s="346">
        <v>14</v>
      </c>
      <c r="AA38" s="346">
        <v>11</v>
      </c>
      <c r="AB38" s="346">
        <v>14</v>
      </c>
      <c r="AC38" s="346">
        <v>9</v>
      </c>
      <c r="AD38" s="346">
        <v>10</v>
      </c>
      <c r="AE38" s="346">
        <v>7</v>
      </c>
      <c r="AF38" s="346">
        <v>11</v>
      </c>
      <c r="AG38" s="346">
        <v>14</v>
      </c>
      <c r="AH38" s="346">
        <v>8</v>
      </c>
      <c r="AI38" s="346">
        <v>4</v>
      </c>
      <c r="AJ38" s="346">
        <v>10</v>
      </c>
      <c r="AK38" s="346">
        <v>10</v>
      </c>
      <c r="AL38" s="346">
        <v>6</v>
      </c>
      <c r="AM38" s="346">
        <v>6</v>
      </c>
      <c r="AN38" s="346">
        <v>8</v>
      </c>
      <c r="AO38" s="373"/>
      <c r="AP38" s="348">
        <v>15.82</v>
      </c>
      <c r="AQ38" s="348">
        <v>16.72</v>
      </c>
      <c r="AR38" s="348">
        <v>11.5</v>
      </c>
      <c r="AS38" s="348">
        <v>6.51</v>
      </c>
      <c r="AT38" s="348">
        <v>1.86</v>
      </c>
      <c r="AU38" s="351"/>
      <c r="AV38" s="346">
        <v>5</v>
      </c>
      <c r="AW38" s="346">
        <v>6</v>
      </c>
      <c r="AX38" s="346">
        <v>12</v>
      </c>
      <c r="AY38" s="346">
        <v>11</v>
      </c>
      <c r="AZ38" s="346">
        <v>7</v>
      </c>
      <c r="BA38" s="362"/>
      <c r="BB38" s="348">
        <v>11.458614634677399</v>
      </c>
      <c r="BC38" s="375">
        <v>0.88373360785286503</v>
      </c>
      <c r="BD38" s="375">
        <v>6.6681805904694996E-2</v>
      </c>
      <c r="BE38" s="375">
        <v>0.14486967366811099</v>
      </c>
      <c r="BF38" s="373"/>
      <c r="BG38" s="348">
        <v>67.756600000000006</v>
      </c>
      <c r="BH38" s="348">
        <v>13.0977</v>
      </c>
      <c r="BI38" s="348">
        <v>11.7788</v>
      </c>
      <c r="BJ38" s="348">
        <v>7.3669000000000002</v>
      </c>
      <c r="BK38" s="373"/>
      <c r="BL38" s="372" t="s">
        <v>4171</v>
      </c>
      <c r="BM38" s="372" t="s">
        <v>3499</v>
      </c>
      <c r="BN38" s="372" t="s">
        <v>4172</v>
      </c>
      <c r="BO38" s="372" t="s">
        <v>4173</v>
      </c>
      <c r="BP38" s="372" t="s">
        <v>581</v>
      </c>
      <c r="BQ38" s="373"/>
      <c r="BR38" s="354" t="s">
        <v>554</v>
      </c>
    </row>
    <row r="39" spans="1:70" s="428" customFormat="1" x14ac:dyDescent="0.25">
      <c r="A39" s="345" t="s">
        <v>4215</v>
      </c>
      <c r="B39" s="373"/>
      <c r="C39" s="719">
        <v>41275</v>
      </c>
      <c r="D39" s="373"/>
      <c r="E39" s="346">
        <v>6172.02</v>
      </c>
      <c r="F39" s="373"/>
      <c r="G39" s="347">
        <v>1592.8318999999999</v>
      </c>
      <c r="H39" s="374"/>
      <c r="I39" s="348">
        <v>0.42059999999999997</v>
      </c>
      <c r="J39" s="348">
        <v>4.6344000000000003</v>
      </c>
      <c r="K39" s="348">
        <v>4.0298999999999996</v>
      </c>
      <c r="L39" s="348">
        <v>3.3824000000000001</v>
      </c>
      <c r="M39" s="348">
        <v>-4.1043000000000003</v>
      </c>
      <c r="N39" s="350">
        <v>-2.8422000000000001</v>
      </c>
      <c r="O39" s="348">
        <v>1.9681999999999999</v>
      </c>
      <c r="P39" s="348">
        <v>14.8527</v>
      </c>
      <c r="Q39" s="348">
        <v>13.957100000000001</v>
      </c>
      <c r="R39" s="348">
        <v>13.568099999999999</v>
      </c>
      <c r="S39" s="348">
        <v>10.0318</v>
      </c>
      <c r="T39" s="348">
        <v>-4.8028000000000004</v>
      </c>
      <c r="U39" s="348">
        <v>-1.1557999999999999</v>
      </c>
      <c r="V39" s="348">
        <v>-5.1047000000000002</v>
      </c>
      <c r="W39" s="348">
        <v>2.8382000000000001</v>
      </c>
      <c r="X39" s="348">
        <v>14.994300000000001</v>
      </c>
      <c r="Y39" s="374"/>
      <c r="Z39" s="346">
        <v>9</v>
      </c>
      <c r="AA39" s="346">
        <v>10</v>
      </c>
      <c r="AB39" s="346">
        <v>5</v>
      </c>
      <c r="AC39" s="346">
        <v>15</v>
      </c>
      <c r="AD39" s="346">
        <v>15</v>
      </c>
      <c r="AE39" s="346">
        <v>16</v>
      </c>
      <c r="AF39" s="346">
        <v>14</v>
      </c>
      <c r="AG39" s="346">
        <v>9</v>
      </c>
      <c r="AH39" s="346">
        <v>9</v>
      </c>
      <c r="AI39" s="346">
        <v>12</v>
      </c>
      <c r="AJ39" s="346">
        <v>15</v>
      </c>
      <c r="AK39" s="346">
        <v>15</v>
      </c>
      <c r="AL39" s="346">
        <v>15</v>
      </c>
      <c r="AM39" s="346">
        <v>16</v>
      </c>
      <c r="AN39" s="346">
        <v>11</v>
      </c>
      <c r="AO39" s="373"/>
      <c r="AP39" s="348">
        <v>14.25</v>
      </c>
      <c r="AQ39" s="348">
        <v>15.47</v>
      </c>
      <c r="AR39" s="348">
        <v>11.51</v>
      </c>
      <c r="AS39" s="348">
        <v>4.93</v>
      </c>
      <c r="AT39" s="348">
        <v>-4.57</v>
      </c>
      <c r="AU39" s="351"/>
      <c r="AV39" s="346">
        <v>11</v>
      </c>
      <c r="AW39" s="346">
        <v>10</v>
      </c>
      <c r="AX39" s="346">
        <v>11</v>
      </c>
      <c r="AY39" s="346">
        <v>15</v>
      </c>
      <c r="AZ39" s="346">
        <v>15</v>
      </c>
      <c r="BA39" s="362"/>
      <c r="BB39" s="348">
        <v>12.8897961440508</v>
      </c>
      <c r="BC39" s="375">
        <v>0.97930582564833901</v>
      </c>
      <c r="BD39" s="375">
        <v>6.8178413817994596E-2</v>
      </c>
      <c r="BE39" s="375">
        <v>0.23827708845459999</v>
      </c>
      <c r="BF39" s="373"/>
      <c r="BG39" s="348">
        <v>74.219099999999997</v>
      </c>
      <c r="BH39" s="348">
        <v>12.4992</v>
      </c>
      <c r="BI39" s="348">
        <v>6.8890700000000002</v>
      </c>
      <c r="BJ39" s="348">
        <v>6.3926299999999996</v>
      </c>
      <c r="BK39" s="373"/>
      <c r="BL39" s="372" t="s">
        <v>4175</v>
      </c>
      <c r="BM39" s="372" t="s">
        <v>811</v>
      </c>
      <c r="BN39" s="372" t="s">
        <v>4176</v>
      </c>
      <c r="BO39" s="372" t="s">
        <v>4177</v>
      </c>
      <c r="BP39" s="372" t="s">
        <v>4178</v>
      </c>
      <c r="BQ39" s="373"/>
      <c r="BR39" s="354" t="s">
        <v>554</v>
      </c>
    </row>
    <row r="40" spans="1:70" s="428" customFormat="1" ht="11" x14ac:dyDescent="0.3">
      <c r="A40" s="841" t="s">
        <v>4216</v>
      </c>
      <c r="B40" s="842"/>
      <c r="C40" s="843">
        <v>41275</v>
      </c>
      <c r="D40" s="842"/>
      <c r="E40" s="844">
        <v>6165.96</v>
      </c>
      <c r="F40" s="842"/>
      <c r="G40" s="845">
        <v>136.07400000000001</v>
      </c>
      <c r="H40" s="847"/>
      <c r="I40" s="846">
        <v>0.55349999999999999</v>
      </c>
      <c r="J40" s="846">
        <v>5.3718000000000004</v>
      </c>
      <c r="K40" s="846">
        <v>4.8868999999999998</v>
      </c>
      <c r="L40" s="846">
        <v>5.6589999999999998</v>
      </c>
      <c r="M40" s="846">
        <v>-0.2258</v>
      </c>
      <c r="N40" s="848">
        <v>1.8571</v>
      </c>
      <c r="O40" s="846">
        <v>0.69469999999999998</v>
      </c>
      <c r="P40" s="846">
        <v>13.5444</v>
      </c>
      <c r="Q40" s="846">
        <v>13.829599999999999</v>
      </c>
      <c r="R40" s="846">
        <v>15.638400000000001</v>
      </c>
      <c r="S40" s="846">
        <v>12.692500000000001</v>
      </c>
      <c r="T40" s="846">
        <v>-1.5597000000000001</v>
      </c>
      <c r="U40" s="846">
        <v>1.8395999999999999</v>
      </c>
      <c r="V40" s="846">
        <v>-1.3592</v>
      </c>
      <c r="W40" s="846">
        <v>3.8431999999999999</v>
      </c>
      <c r="X40" s="846">
        <v>15.1633</v>
      </c>
      <c r="Y40" s="847"/>
      <c r="Z40" s="844">
        <v>4</v>
      </c>
      <c r="AA40" s="844">
        <v>3</v>
      </c>
      <c r="AB40" s="844">
        <v>3</v>
      </c>
      <c r="AC40" s="844">
        <v>7</v>
      </c>
      <c r="AD40" s="844">
        <v>6</v>
      </c>
      <c r="AE40" s="844">
        <v>9</v>
      </c>
      <c r="AF40" s="844">
        <v>16</v>
      </c>
      <c r="AG40" s="844">
        <v>13</v>
      </c>
      <c r="AH40" s="844">
        <v>10</v>
      </c>
      <c r="AI40" s="844">
        <v>6</v>
      </c>
      <c r="AJ40" s="844">
        <v>7</v>
      </c>
      <c r="AK40" s="844">
        <v>7</v>
      </c>
      <c r="AL40" s="844">
        <v>10</v>
      </c>
      <c r="AM40" s="844">
        <v>10</v>
      </c>
      <c r="AN40" s="844">
        <v>1</v>
      </c>
      <c r="AO40" s="842"/>
      <c r="AP40" s="846">
        <v>15.07</v>
      </c>
      <c r="AQ40" s="846">
        <v>15.35</v>
      </c>
      <c r="AR40" s="846">
        <v>11.59</v>
      </c>
      <c r="AS40" s="846">
        <v>6.38</v>
      </c>
      <c r="AT40" s="846">
        <v>0.95</v>
      </c>
      <c r="AU40" s="849"/>
      <c r="AV40" s="844">
        <v>8</v>
      </c>
      <c r="AW40" s="844">
        <v>11</v>
      </c>
      <c r="AX40" s="844">
        <v>9</v>
      </c>
      <c r="AY40" s="844">
        <v>13</v>
      </c>
      <c r="AZ40" s="844">
        <v>9</v>
      </c>
      <c r="BA40" s="851"/>
      <c r="BB40" s="846">
        <v>13.521208775988301</v>
      </c>
      <c r="BC40" s="852">
        <v>1.00044442858722</v>
      </c>
      <c r="BD40" s="852">
        <v>5.9339043227127797E-2</v>
      </c>
      <c r="BE40" s="852">
        <v>6.9852990806297005E-2</v>
      </c>
      <c r="BF40" s="842"/>
      <c r="BG40" s="846">
        <v>65.355000000000004</v>
      </c>
      <c r="BH40" s="846">
        <v>23.1279</v>
      </c>
      <c r="BI40" s="846">
        <v>10.2791</v>
      </c>
      <c r="BJ40" s="846">
        <v>1.238</v>
      </c>
      <c r="BK40" s="842"/>
      <c r="BL40" s="855" t="s">
        <v>4180</v>
      </c>
      <c r="BM40" s="855" t="s">
        <v>454</v>
      </c>
      <c r="BN40" s="855" t="s">
        <v>4181</v>
      </c>
      <c r="BO40" s="855" t="s">
        <v>4182</v>
      </c>
      <c r="BP40" s="855" t="s">
        <v>1050</v>
      </c>
      <c r="BQ40" s="842"/>
      <c r="BR40" s="856" t="s">
        <v>554</v>
      </c>
    </row>
    <row r="41" spans="1:70" s="428" customFormat="1" x14ac:dyDescent="0.25">
      <c r="A41" s="345" t="s">
        <v>4217</v>
      </c>
      <c r="B41" s="373"/>
      <c r="C41" s="719">
        <v>42025</v>
      </c>
      <c r="D41" s="373"/>
      <c r="E41" s="346">
        <v>4810.96</v>
      </c>
      <c r="F41" s="373"/>
      <c r="G41" s="347">
        <v>63.952399999999997</v>
      </c>
      <c r="H41" s="374"/>
      <c r="I41" s="348">
        <v>0.23649999999999999</v>
      </c>
      <c r="J41" s="348">
        <v>4.9661</v>
      </c>
      <c r="K41" s="348">
        <v>5.0605000000000002</v>
      </c>
      <c r="L41" s="348">
        <v>14.000400000000001</v>
      </c>
      <c r="M41" s="348">
        <v>13.505100000000001</v>
      </c>
      <c r="N41" s="350">
        <v>8.6075999999999997</v>
      </c>
      <c r="O41" s="348">
        <v>8.4846000000000004</v>
      </c>
      <c r="P41" s="348">
        <v>23.571300000000001</v>
      </c>
      <c r="Q41" s="348">
        <v>19.533999999999999</v>
      </c>
      <c r="R41" s="348">
        <v>18.627500000000001</v>
      </c>
      <c r="S41" s="348">
        <v>20.844799999999999</v>
      </c>
      <c r="T41" s="348">
        <v>9.8804999999999996</v>
      </c>
      <c r="U41" s="348">
        <v>8.6655999999999995</v>
      </c>
      <c r="V41" s="348">
        <v>4.5232999999999999</v>
      </c>
      <c r="W41" s="348">
        <v>3.2195999999999998</v>
      </c>
      <c r="X41" s="348">
        <v>17.653400000000001</v>
      </c>
      <c r="Y41" s="374"/>
      <c r="Z41" s="346">
        <v>15</v>
      </c>
      <c r="AA41" s="346">
        <v>6</v>
      </c>
      <c r="AB41" s="346">
        <v>2</v>
      </c>
      <c r="AC41" s="346">
        <v>1</v>
      </c>
      <c r="AD41" s="346">
        <v>1</v>
      </c>
      <c r="AE41" s="346">
        <v>1</v>
      </c>
      <c r="AF41" s="346">
        <v>1</v>
      </c>
      <c r="AG41" s="346">
        <v>1</v>
      </c>
      <c r="AH41" s="346">
        <v>1</v>
      </c>
      <c r="AI41" s="346">
        <v>1</v>
      </c>
      <c r="AJ41" s="346">
        <v>1</v>
      </c>
      <c r="AK41" s="346">
        <v>1</v>
      </c>
      <c r="AL41" s="346">
        <v>1</v>
      </c>
      <c r="AM41" s="346">
        <v>1</v>
      </c>
      <c r="AN41" s="346">
        <v>6</v>
      </c>
      <c r="AO41" s="373"/>
      <c r="AP41" s="348">
        <v>18.77</v>
      </c>
      <c r="AQ41" s="348">
        <v>21.46</v>
      </c>
      <c r="AR41" s="348">
        <v>20.170000000000002</v>
      </c>
      <c r="AS41" s="348">
        <v>15.71</v>
      </c>
      <c r="AT41" s="348">
        <v>17.22</v>
      </c>
      <c r="AU41" s="351"/>
      <c r="AV41" s="346">
        <v>1</v>
      </c>
      <c r="AW41" s="346">
        <v>1</v>
      </c>
      <c r="AX41" s="346">
        <v>1</v>
      </c>
      <c r="AY41" s="346">
        <v>1</v>
      </c>
      <c r="AZ41" s="346">
        <v>1</v>
      </c>
      <c r="BA41" s="362"/>
      <c r="BB41" s="348">
        <v>20.247354408351999</v>
      </c>
      <c r="BC41" s="375">
        <v>1.27968049527927</v>
      </c>
      <c r="BD41" s="375">
        <v>8.0037141795668301E-2</v>
      </c>
      <c r="BE41" s="375">
        <v>0.68361307511300595</v>
      </c>
      <c r="BF41" s="373"/>
      <c r="BG41" s="348">
        <v>12.266400000000001</v>
      </c>
      <c r="BH41" s="348">
        <v>42.684899999999999</v>
      </c>
      <c r="BI41" s="348">
        <v>42.586300000000001</v>
      </c>
      <c r="BJ41" s="348">
        <v>2.4624000000000001</v>
      </c>
      <c r="BK41" s="373"/>
      <c r="BL41" s="372" t="s">
        <v>4184</v>
      </c>
      <c r="BM41" s="372" t="s">
        <v>4185</v>
      </c>
      <c r="BN41" s="372" t="s">
        <v>4186</v>
      </c>
      <c r="BO41" s="372" t="s">
        <v>4187</v>
      </c>
      <c r="BP41" s="372" t="s">
        <v>3454</v>
      </c>
      <c r="BQ41" s="373"/>
      <c r="BR41" s="354" t="s">
        <v>554</v>
      </c>
    </row>
    <row r="42" spans="1:70" s="428" customFormat="1" x14ac:dyDescent="0.25">
      <c r="A42" s="345" t="s">
        <v>4218</v>
      </c>
      <c r="B42" s="373"/>
      <c r="C42" s="719">
        <v>41926</v>
      </c>
      <c r="D42" s="373"/>
      <c r="E42" s="346">
        <v>4610.08</v>
      </c>
      <c r="F42" s="373"/>
      <c r="G42" s="347">
        <v>53.422199999999997</v>
      </c>
      <c r="H42" s="374"/>
      <c r="I42" s="348">
        <v>0.4113</v>
      </c>
      <c r="J42" s="348">
        <v>5.4184999999999999</v>
      </c>
      <c r="K42" s="348">
        <v>3.8127</v>
      </c>
      <c r="L42" s="348">
        <v>7.2229000000000001</v>
      </c>
      <c r="M42" s="348">
        <v>1.9040999999999999</v>
      </c>
      <c r="N42" s="350">
        <v>6.8455000000000004</v>
      </c>
      <c r="O42" s="348">
        <v>6.0082000000000004</v>
      </c>
      <c r="P42" s="348">
        <v>15.5892</v>
      </c>
      <c r="Q42" s="348">
        <v>14.812900000000001</v>
      </c>
      <c r="R42" s="348">
        <v>15.236700000000001</v>
      </c>
      <c r="S42" s="348">
        <v>14.215199999999999</v>
      </c>
      <c r="T42" s="348">
        <v>0.48380000000000001</v>
      </c>
      <c r="U42" s="348">
        <v>6.4833999999999996</v>
      </c>
      <c r="V42" s="348">
        <v>3.8420999999999998</v>
      </c>
      <c r="W42" s="348">
        <v>2.6696</v>
      </c>
      <c r="X42" s="348">
        <v>15.4338</v>
      </c>
      <c r="Y42" s="374"/>
      <c r="Z42" s="346">
        <v>10</v>
      </c>
      <c r="AA42" s="346">
        <v>2</v>
      </c>
      <c r="AB42" s="346">
        <v>7</v>
      </c>
      <c r="AC42" s="346">
        <v>3</v>
      </c>
      <c r="AD42" s="346">
        <v>4</v>
      </c>
      <c r="AE42" s="346">
        <v>2</v>
      </c>
      <c r="AF42" s="346">
        <v>2</v>
      </c>
      <c r="AG42" s="346">
        <v>7</v>
      </c>
      <c r="AH42" s="346">
        <v>7</v>
      </c>
      <c r="AI42" s="346">
        <v>8</v>
      </c>
      <c r="AJ42" s="346">
        <v>4</v>
      </c>
      <c r="AK42" s="346">
        <v>4</v>
      </c>
      <c r="AL42" s="346">
        <v>2</v>
      </c>
      <c r="AM42" s="346">
        <v>2</v>
      </c>
      <c r="AN42" s="346">
        <v>14</v>
      </c>
      <c r="AO42" s="373"/>
      <c r="AP42" s="348">
        <v>15.12</v>
      </c>
      <c r="AQ42" s="348">
        <v>15.92</v>
      </c>
      <c r="AR42" s="348">
        <v>13.24</v>
      </c>
      <c r="AS42" s="348">
        <v>9.7100000000000009</v>
      </c>
      <c r="AT42" s="348">
        <v>6.68</v>
      </c>
      <c r="AU42" s="351"/>
      <c r="AV42" s="346">
        <v>7</v>
      </c>
      <c r="AW42" s="346">
        <v>9</v>
      </c>
      <c r="AX42" s="346">
        <v>7</v>
      </c>
      <c r="AY42" s="346">
        <v>3</v>
      </c>
      <c r="AZ42" s="346">
        <v>3</v>
      </c>
      <c r="BA42" s="362"/>
      <c r="BB42" s="348">
        <v>13.2395117177955</v>
      </c>
      <c r="BC42" s="375">
        <v>1.0092215967463201</v>
      </c>
      <c r="BD42" s="375">
        <v>7.0803219149083399E-2</v>
      </c>
      <c r="BE42" s="375">
        <v>0.19849118139892299</v>
      </c>
      <c r="BF42" s="373"/>
      <c r="BG42" s="348">
        <v>61.249400000000001</v>
      </c>
      <c r="BH42" s="348">
        <v>16.478899999999999</v>
      </c>
      <c r="BI42" s="348">
        <v>18.737100000000002</v>
      </c>
      <c r="BJ42" s="348">
        <v>3.5346000000000002</v>
      </c>
      <c r="BK42" s="373"/>
      <c r="BL42" s="372" t="s">
        <v>4189</v>
      </c>
      <c r="BM42" s="372" t="s">
        <v>4190</v>
      </c>
      <c r="BN42" s="372" t="s">
        <v>4191</v>
      </c>
      <c r="BO42" s="372" t="s">
        <v>4192</v>
      </c>
      <c r="BP42" s="372" t="s">
        <v>4193</v>
      </c>
      <c r="BQ42" s="373"/>
      <c r="BR42" s="354" t="s">
        <v>554</v>
      </c>
    </row>
    <row r="43" spans="1:70" s="428" customFormat="1" x14ac:dyDescent="0.25">
      <c r="A43" s="345" t="s">
        <v>4219</v>
      </c>
      <c r="B43" s="373"/>
      <c r="C43" s="719">
        <v>41275</v>
      </c>
      <c r="D43" s="373"/>
      <c r="E43" s="346">
        <v>4087.48</v>
      </c>
      <c r="F43" s="373"/>
      <c r="G43" s="347">
        <v>153.3006</v>
      </c>
      <c r="H43" s="374"/>
      <c r="I43" s="348">
        <v>0.53569999999999995</v>
      </c>
      <c r="J43" s="348">
        <v>5.8813000000000004</v>
      </c>
      <c r="K43" s="348">
        <v>5.9764999999999997</v>
      </c>
      <c r="L43" s="348">
        <v>10.033899999999999</v>
      </c>
      <c r="M43" s="348">
        <v>4.3752000000000004</v>
      </c>
      <c r="N43" s="350">
        <v>5.6527000000000003</v>
      </c>
      <c r="O43" s="348">
        <v>5.3798000000000004</v>
      </c>
      <c r="P43" s="348">
        <v>17.827400000000001</v>
      </c>
      <c r="Q43" s="348">
        <v>14.9107</v>
      </c>
      <c r="R43" s="348">
        <v>14.5753</v>
      </c>
      <c r="S43" s="348">
        <v>16.580100000000002</v>
      </c>
      <c r="T43" s="348">
        <v>2.8347000000000002</v>
      </c>
      <c r="U43" s="348">
        <v>5.4691999999999998</v>
      </c>
      <c r="V43" s="348">
        <v>2.9535</v>
      </c>
      <c r="W43" s="348">
        <v>3.3555000000000001</v>
      </c>
      <c r="X43" s="348">
        <v>14.8847</v>
      </c>
      <c r="Y43" s="374"/>
      <c r="Z43" s="346">
        <v>5</v>
      </c>
      <c r="AA43" s="346">
        <v>1</v>
      </c>
      <c r="AB43" s="346">
        <v>1</v>
      </c>
      <c r="AC43" s="346">
        <v>2</v>
      </c>
      <c r="AD43" s="346">
        <v>2</v>
      </c>
      <c r="AE43" s="346">
        <v>3</v>
      </c>
      <c r="AF43" s="346">
        <v>4</v>
      </c>
      <c r="AG43" s="346">
        <v>3</v>
      </c>
      <c r="AH43" s="346">
        <v>5</v>
      </c>
      <c r="AI43" s="346">
        <v>9</v>
      </c>
      <c r="AJ43" s="346">
        <v>2</v>
      </c>
      <c r="AK43" s="346">
        <v>2</v>
      </c>
      <c r="AL43" s="346">
        <v>3</v>
      </c>
      <c r="AM43" s="346">
        <v>3</v>
      </c>
      <c r="AN43" s="346">
        <v>5</v>
      </c>
      <c r="AO43" s="373"/>
      <c r="AP43" s="348">
        <v>14.84</v>
      </c>
      <c r="AQ43" s="348">
        <v>16.86</v>
      </c>
      <c r="AR43" s="348">
        <v>15.16</v>
      </c>
      <c r="AS43" s="348">
        <v>11.53</v>
      </c>
      <c r="AT43" s="348">
        <v>8.5299999999999994</v>
      </c>
      <c r="AU43" s="351"/>
      <c r="AV43" s="346">
        <v>10</v>
      </c>
      <c r="AW43" s="346">
        <v>5</v>
      </c>
      <c r="AX43" s="346">
        <v>3</v>
      </c>
      <c r="AY43" s="346">
        <v>2</v>
      </c>
      <c r="AZ43" s="346">
        <v>2</v>
      </c>
      <c r="BA43" s="362"/>
      <c r="BB43" s="348">
        <v>15.4853870615446</v>
      </c>
      <c r="BC43" s="375">
        <v>1.1167047703371999</v>
      </c>
      <c r="BD43" s="375">
        <v>7.3612995155077604E-2</v>
      </c>
      <c r="BE43" s="375">
        <v>0.32232227409333902</v>
      </c>
      <c r="BF43" s="373"/>
      <c r="BG43" s="348">
        <v>47.933900000000001</v>
      </c>
      <c r="BH43" s="348">
        <v>20.798300000000001</v>
      </c>
      <c r="BI43" s="348">
        <v>29.393999999999998</v>
      </c>
      <c r="BJ43" s="348">
        <v>1.8737999999999999</v>
      </c>
      <c r="BK43" s="373"/>
      <c r="BL43" s="372" t="s">
        <v>4195</v>
      </c>
      <c r="BM43" s="372" t="s">
        <v>4196</v>
      </c>
      <c r="BN43" s="372" t="s">
        <v>4197</v>
      </c>
      <c r="BO43" s="372" t="s">
        <v>588</v>
      </c>
      <c r="BP43" s="372" t="s">
        <v>4198</v>
      </c>
      <c r="BQ43" s="373"/>
      <c r="BR43" s="354" t="s">
        <v>554</v>
      </c>
    </row>
    <row r="44" spans="1:70" s="428" customFormat="1" x14ac:dyDescent="0.25">
      <c r="A44" s="345" t="s">
        <v>4220</v>
      </c>
      <c r="B44" s="373"/>
      <c r="C44" s="719">
        <v>41275</v>
      </c>
      <c r="D44" s="373"/>
      <c r="E44" s="346">
        <v>3504.9</v>
      </c>
      <c r="F44" s="373"/>
      <c r="G44" s="347">
        <v>227.0472</v>
      </c>
      <c r="H44" s="374"/>
      <c r="I44" s="348">
        <v>0.20960000000000001</v>
      </c>
      <c r="J44" s="348">
        <v>4.7416999999999998</v>
      </c>
      <c r="K44" s="348">
        <v>3.7959999999999998</v>
      </c>
      <c r="L44" s="348">
        <v>4.7328999999999999</v>
      </c>
      <c r="M44" s="348">
        <v>-3.0364</v>
      </c>
      <c r="N44" s="350">
        <v>-0.96460000000000001</v>
      </c>
      <c r="O44" s="348">
        <v>0.97240000000000004</v>
      </c>
      <c r="P44" s="348">
        <v>11.3073</v>
      </c>
      <c r="Q44" s="348">
        <v>10.6876</v>
      </c>
      <c r="R44" s="348">
        <v>12.953099999999999</v>
      </c>
      <c r="S44" s="348">
        <v>11.8703</v>
      </c>
      <c r="T44" s="348">
        <v>-4.1016000000000004</v>
      </c>
      <c r="U44" s="348">
        <v>0.1211</v>
      </c>
      <c r="V44" s="348">
        <v>-3.5453000000000001</v>
      </c>
      <c r="W44" s="348">
        <v>3.5264000000000002</v>
      </c>
      <c r="X44" s="348">
        <v>13.3079</v>
      </c>
      <c r="Y44" s="374"/>
      <c r="Z44" s="346">
        <v>16</v>
      </c>
      <c r="AA44" s="346">
        <v>8</v>
      </c>
      <c r="AB44" s="346">
        <v>8</v>
      </c>
      <c r="AC44" s="346">
        <v>11</v>
      </c>
      <c r="AD44" s="346">
        <v>14</v>
      </c>
      <c r="AE44" s="346">
        <v>14</v>
      </c>
      <c r="AF44" s="346">
        <v>15</v>
      </c>
      <c r="AG44" s="346">
        <v>15</v>
      </c>
      <c r="AH44" s="346">
        <v>14</v>
      </c>
      <c r="AI44" s="346">
        <v>13</v>
      </c>
      <c r="AJ44" s="346">
        <v>11</v>
      </c>
      <c r="AK44" s="346">
        <v>14</v>
      </c>
      <c r="AL44" s="346">
        <v>13</v>
      </c>
      <c r="AM44" s="346">
        <v>14</v>
      </c>
      <c r="AN44" s="346">
        <v>3</v>
      </c>
      <c r="AO44" s="373"/>
      <c r="AP44" s="348">
        <v>12.54</v>
      </c>
      <c r="AQ44" s="348">
        <v>12.51</v>
      </c>
      <c r="AR44" s="348">
        <v>8.77</v>
      </c>
      <c r="AS44" s="348">
        <v>4.7300000000000004</v>
      </c>
      <c r="AT44" s="348">
        <v>-2.16</v>
      </c>
      <c r="AU44" s="351"/>
      <c r="AV44" s="346">
        <v>14</v>
      </c>
      <c r="AW44" s="346">
        <v>14</v>
      </c>
      <c r="AX44" s="346">
        <v>15</v>
      </c>
      <c r="AY44" s="346">
        <v>16</v>
      </c>
      <c r="AZ44" s="346">
        <v>14</v>
      </c>
      <c r="BA44" s="362"/>
      <c r="BB44" s="348">
        <v>12.8245646907279</v>
      </c>
      <c r="BC44" s="375">
        <v>0.95625411509528901</v>
      </c>
      <c r="BD44" s="375">
        <v>4.98094478823412E-2</v>
      </c>
      <c r="BE44" s="375">
        <v>-6.1343858039164201E-2</v>
      </c>
      <c r="BF44" s="373"/>
      <c r="BG44" s="348">
        <v>66.644099999999995</v>
      </c>
      <c r="BH44" s="348">
        <v>16.375800000000002</v>
      </c>
      <c r="BI44" s="348">
        <v>15.305099999999999</v>
      </c>
      <c r="BJ44" s="348">
        <v>1.675</v>
      </c>
      <c r="BK44" s="373"/>
      <c r="BL44" s="372" t="s">
        <v>4200</v>
      </c>
      <c r="BM44" s="372" t="s">
        <v>4201</v>
      </c>
      <c r="BN44" s="372" t="s">
        <v>4202</v>
      </c>
      <c r="BO44" s="372" t="s">
        <v>4203</v>
      </c>
      <c r="BP44" s="372" t="s">
        <v>4204</v>
      </c>
      <c r="BQ44" s="373"/>
      <c r="BR44" s="354" t="s">
        <v>554</v>
      </c>
    </row>
    <row r="45" spans="1:70" x14ac:dyDescent="0.25">
      <c r="A45" s="36" t="s">
        <v>93</v>
      </c>
      <c r="B45" s="43"/>
      <c r="C45" s="720"/>
      <c r="D45" s="43"/>
      <c r="E45" s="51"/>
      <c r="F45" s="43"/>
      <c r="G45" s="55"/>
      <c r="H45" s="66"/>
      <c r="I45" s="59">
        <v>0.44850000000000001</v>
      </c>
      <c r="J45" s="59">
        <v>4.7893999999999997</v>
      </c>
      <c r="K45" s="59">
        <v>3.8721999999999999</v>
      </c>
      <c r="L45" s="59">
        <v>5.9718</v>
      </c>
      <c r="M45" s="59">
        <v>-0.1031</v>
      </c>
      <c r="N45" s="70">
        <v>2.5520999999999998</v>
      </c>
      <c r="O45" s="59">
        <v>3.91</v>
      </c>
      <c r="P45" s="59">
        <v>15.403499999999999</v>
      </c>
      <c r="Q45" s="59">
        <v>14.0289</v>
      </c>
      <c r="R45" s="59">
        <v>14.8401</v>
      </c>
      <c r="S45" s="59">
        <v>12.8032</v>
      </c>
      <c r="T45" s="59">
        <v>-1.4789000000000001</v>
      </c>
      <c r="U45" s="59">
        <v>2.4447999999999999</v>
      </c>
      <c r="V45" s="59">
        <v>-0.24859999999999999</v>
      </c>
      <c r="W45" s="59">
        <v>3.0240999999999998</v>
      </c>
      <c r="X45" s="59">
        <v>15.4085</v>
      </c>
      <c r="Y45" s="66"/>
      <c r="Z45" s="51">
        <v>16</v>
      </c>
      <c r="AA45" s="51">
        <v>16</v>
      </c>
      <c r="AB45" s="51">
        <v>16</v>
      </c>
      <c r="AC45" s="51">
        <v>16</v>
      </c>
      <c r="AD45" s="51">
        <v>16</v>
      </c>
      <c r="AE45" s="51">
        <v>16</v>
      </c>
      <c r="AF45" s="51">
        <v>16</v>
      </c>
      <c r="AG45" s="51">
        <v>16</v>
      </c>
      <c r="AH45" s="51">
        <v>16</v>
      </c>
      <c r="AI45" s="51">
        <v>16</v>
      </c>
      <c r="AJ45" s="51">
        <v>16</v>
      </c>
      <c r="AK45" s="51">
        <v>16</v>
      </c>
      <c r="AL45" s="51">
        <v>16</v>
      </c>
      <c r="AM45" s="51">
        <v>16</v>
      </c>
      <c r="AN45" s="51">
        <v>16</v>
      </c>
      <c r="AO45" s="43"/>
      <c r="AP45" s="59">
        <v>14.783125</v>
      </c>
      <c r="AQ45" s="59">
        <v>15.768750000000001</v>
      </c>
      <c r="AR45" s="59">
        <v>12.685625</v>
      </c>
      <c r="AS45" s="59">
        <v>8.0775000000000006</v>
      </c>
      <c r="AT45" s="59">
        <v>1.7050000000000001</v>
      </c>
      <c r="AU45" s="78"/>
      <c r="AV45" s="51">
        <v>16</v>
      </c>
      <c r="AW45" s="51">
        <v>16</v>
      </c>
      <c r="AX45" s="51">
        <v>16</v>
      </c>
      <c r="AY45" s="51">
        <v>16</v>
      </c>
      <c r="AZ45" s="51">
        <v>16</v>
      </c>
      <c r="BA45" s="258"/>
      <c r="BB45" s="59"/>
      <c r="BC45" s="276"/>
      <c r="BD45" s="276"/>
      <c r="BE45" s="276"/>
      <c r="BF45" s="43"/>
      <c r="BG45" s="59"/>
      <c r="BH45" s="59"/>
      <c r="BI45" s="59"/>
      <c r="BJ45" s="59"/>
      <c r="BK45" s="43"/>
      <c r="BL45" s="84"/>
      <c r="BM45" s="84"/>
      <c r="BN45" s="84"/>
      <c r="BO45" s="84"/>
      <c r="BP45" s="84"/>
      <c r="BQ45" s="43"/>
      <c r="BR45" s="88"/>
    </row>
    <row r="46" spans="1:70" x14ac:dyDescent="0.25">
      <c r="A46" s="37" t="s">
        <v>94</v>
      </c>
      <c r="B46" s="44"/>
      <c r="C46" s="721"/>
      <c r="D46" s="44"/>
      <c r="E46" s="52"/>
      <c r="F46" s="44"/>
      <c r="G46" s="56"/>
      <c r="H46" s="67"/>
      <c r="I46" s="60">
        <v>0.63260000000000005</v>
      </c>
      <c r="J46" s="60">
        <v>5.8813000000000004</v>
      </c>
      <c r="K46" s="60">
        <v>5.9764999999999997</v>
      </c>
      <c r="L46" s="60">
        <v>14.000400000000001</v>
      </c>
      <c r="M46" s="60">
        <v>13.505100000000001</v>
      </c>
      <c r="N46" s="71">
        <v>8.6075999999999997</v>
      </c>
      <c r="O46" s="60">
        <v>8.4846000000000004</v>
      </c>
      <c r="P46" s="60">
        <v>23.571300000000001</v>
      </c>
      <c r="Q46" s="60">
        <v>19.533999999999999</v>
      </c>
      <c r="R46" s="60">
        <v>18.627500000000001</v>
      </c>
      <c r="S46" s="60">
        <v>20.844799999999999</v>
      </c>
      <c r="T46" s="60">
        <v>9.8804999999999996</v>
      </c>
      <c r="U46" s="60">
        <v>8.6655999999999995</v>
      </c>
      <c r="V46" s="60">
        <v>4.5232999999999999</v>
      </c>
      <c r="W46" s="60">
        <v>3.8431999999999999</v>
      </c>
      <c r="X46" s="60">
        <v>18.0504</v>
      </c>
      <c r="Y46" s="67"/>
      <c r="Z46" s="52"/>
      <c r="AA46" s="52"/>
      <c r="AB46" s="52"/>
      <c r="AC46" s="52"/>
      <c r="AD46" s="52"/>
      <c r="AE46" s="52"/>
      <c r="AF46" s="52"/>
      <c r="AG46" s="52"/>
      <c r="AH46" s="52"/>
      <c r="AI46" s="52"/>
      <c r="AJ46" s="52"/>
      <c r="AK46" s="52"/>
      <c r="AL46" s="52"/>
      <c r="AM46" s="52"/>
      <c r="AN46" s="52"/>
      <c r="AO46" s="44"/>
      <c r="AP46" s="60">
        <v>18.77</v>
      </c>
      <c r="AQ46" s="60">
        <v>21.46</v>
      </c>
      <c r="AR46" s="60">
        <v>20.170000000000002</v>
      </c>
      <c r="AS46" s="60">
        <v>15.71</v>
      </c>
      <c r="AT46" s="60">
        <v>17.22</v>
      </c>
      <c r="AU46" s="79"/>
      <c r="AV46" s="52"/>
      <c r="AW46" s="52"/>
      <c r="AX46" s="52"/>
      <c r="AY46" s="52"/>
      <c r="AZ46" s="52"/>
      <c r="BA46" s="259"/>
      <c r="BB46" s="60"/>
      <c r="BC46" s="277"/>
      <c r="BD46" s="277"/>
      <c r="BE46" s="277"/>
      <c r="BF46" s="44"/>
      <c r="BG46" s="60"/>
      <c r="BH46" s="60"/>
      <c r="BI46" s="60"/>
      <c r="BJ46" s="60"/>
      <c r="BK46" s="44"/>
      <c r="BL46" s="85"/>
      <c r="BM46" s="85"/>
      <c r="BN46" s="85"/>
      <c r="BO46" s="85"/>
      <c r="BP46" s="85"/>
      <c r="BQ46" s="44"/>
      <c r="BR46" s="89"/>
    </row>
    <row r="47" spans="1:70" x14ac:dyDescent="0.25">
      <c r="A47" s="37" t="s">
        <v>95</v>
      </c>
      <c r="B47" s="44"/>
      <c r="C47" s="721"/>
      <c r="D47" s="44"/>
      <c r="E47" s="52"/>
      <c r="F47" s="44"/>
      <c r="G47" s="56"/>
      <c r="H47" s="67"/>
      <c r="I47" s="60">
        <v>0.20960000000000001</v>
      </c>
      <c r="J47" s="60">
        <v>3.8963000000000001</v>
      </c>
      <c r="K47" s="60">
        <v>2.8241000000000001</v>
      </c>
      <c r="L47" s="60">
        <v>2.0108000000000001</v>
      </c>
      <c r="M47" s="60">
        <v>-5.4279000000000002</v>
      </c>
      <c r="N47" s="71">
        <v>-2.8422000000000001</v>
      </c>
      <c r="O47" s="60">
        <v>0.69469999999999998</v>
      </c>
      <c r="P47" s="60">
        <v>10.7784</v>
      </c>
      <c r="Q47" s="60">
        <v>8.3858999999999995</v>
      </c>
      <c r="R47" s="60">
        <v>11.7196</v>
      </c>
      <c r="S47" s="60">
        <v>8.6181000000000001</v>
      </c>
      <c r="T47" s="60">
        <v>-6.5525000000000002</v>
      </c>
      <c r="U47" s="60">
        <v>-3.141</v>
      </c>
      <c r="V47" s="60">
        <v>-5.1047000000000002</v>
      </c>
      <c r="W47" s="60">
        <v>1.9933000000000001</v>
      </c>
      <c r="X47" s="60">
        <v>13.3079</v>
      </c>
      <c r="Y47" s="67"/>
      <c r="Z47" s="52"/>
      <c r="AA47" s="52"/>
      <c r="AB47" s="52"/>
      <c r="AC47" s="52"/>
      <c r="AD47" s="52"/>
      <c r="AE47" s="52"/>
      <c r="AF47" s="52"/>
      <c r="AG47" s="52"/>
      <c r="AH47" s="52"/>
      <c r="AI47" s="52"/>
      <c r="AJ47" s="52"/>
      <c r="AK47" s="52"/>
      <c r="AL47" s="52"/>
      <c r="AM47" s="52"/>
      <c r="AN47" s="52"/>
      <c r="AO47" s="44"/>
      <c r="AP47" s="60">
        <v>10.99</v>
      </c>
      <c r="AQ47" s="60">
        <v>10.87</v>
      </c>
      <c r="AR47" s="60">
        <v>8.68</v>
      </c>
      <c r="AS47" s="60">
        <v>4.7300000000000004</v>
      </c>
      <c r="AT47" s="60">
        <v>-7.01</v>
      </c>
      <c r="AU47" s="79"/>
      <c r="AV47" s="52"/>
      <c r="AW47" s="52"/>
      <c r="AX47" s="52"/>
      <c r="AY47" s="52"/>
      <c r="AZ47" s="52"/>
      <c r="BA47" s="259"/>
      <c r="BB47" s="60"/>
      <c r="BC47" s="277"/>
      <c r="BD47" s="277"/>
      <c r="BE47" s="277"/>
      <c r="BF47" s="44"/>
      <c r="BG47" s="60"/>
      <c r="BH47" s="60"/>
      <c r="BI47" s="60"/>
      <c r="BJ47" s="60"/>
      <c r="BK47" s="44"/>
      <c r="BL47" s="85"/>
      <c r="BM47" s="85"/>
      <c r="BN47" s="85"/>
      <c r="BO47" s="85"/>
      <c r="BP47" s="85"/>
      <c r="BQ47" s="44"/>
      <c r="BR47" s="89"/>
    </row>
    <row r="48" spans="1:70" x14ac:dyDescent="0.25">
      <c r="A48" s="38" t="s">
        <v>96</v>
      </c>
      <c r="B48" s="45"/>
      <c r="C48" s="722"/>
      <c r="D48" s="45"/>
      <c r="E48" s="53"/>
      <c r="F48" s="45"/>
      <c r="G48" s="57"/>
      <c r="H48" s="68"/>
      <c r="I48" s="61">
        <v>0.43035000000000001</v>
      </c>
      <c r="J48" s="61">
        <v>4.7267000000000001</v>
      </c>
      <c r="K48" s="61">
        <v>3.75935</v>
      </c>
      <c r="L48" s="61">
        <v>5.5313499999999998</v>
      </c>
      <c r="M48" s="61">
        <v>-1.1230500000000001</v>
      </c>
      <c r="N48" s="72">
        <v>2.5400999999999998</v>
      </c>
      <c r="O48" s="61">
        <v>4.0062499999999996</v>
      </c>
      <c r="P48" s="61">
        <v>15.2164</v>
      </c>
      <c r="Q48" s="61">
        <v>14.0434</v>
      </c>
      <c r="R48" s="61">
        <v>14.906000000000001</v>
      </c>
      <c r="S48" s="61">
        <v>12.3682</v>
      </c>
      <c r="T48" s="61">
        <v>-2.0640999999999998</v>
      </c>
      <c r="U48" s="61">
        <v>2.2919999999999998</v>
      </c>
      <c r="V48" s="61">
        <v>-0.28420000000000001</v>
      </c>
      <c r="W48" s="61">
        <v>2.9992000000000001</v>
      </c>
      <c r="X48" s="61">
        <v>15.136799999999999</v>
      </c>
      <c r="Y48" s="68"/>
      <c r="Z48" s="53"/>
      <c r="AA48" s="53"/>
      <c r="AB48" s="53"/>
      <c r="AC48" s="53"/>
      <c r="AD48" s="53"/>
      <c r="AE48" s="53"/>
      <c r="AF48" s="53"/>
      <c r="AG48" s="53"/>
      <c r="AH48" s="53"/>
      <c r="AI48" s="53"/>
      <c r="AJ48" s="53"/>
      <c r="AK48" s="53"/>
      <c r="AL48" s="53"/>
      <c r="AM48" s="53"/>
      <c r="AN48" s="53"/>
      <c r="AO48" s="45"/>
      <c r="AP48" s="61">
        <v>15</v>
      </c>
      <c r="AQ48" s="61">
        <v>16.11</v>
      </c>
      <c r="AR48" s="61">
        <v>12.16</v>
      </c>
      <c r="AS48" s="61">
        <v>7.98</v>
      </c>
      <c r="AT48" s="61">
        <v>1.1499999999999999</v>
      </c>
      <c r="AU48" s="80"/>
      <c r="AV48" s="53"/>
      <c r="AW48" s="53"/>
      <c r="AX48" s="53"/>
      <c r="AY48" s="53"/>
      <c r="AZ48" s="53"/>
      <c r="BA48" s="262"/>
      <c r="BB48" s="61"/>
      <c r="BC48" s="279"/>
      <c r="BD48" s="279"/>
      <c r="BE48" s="279"/>
      <c r="BF48" s="45"/>
      <c r="BG48" s="61"/>
      <c r="BH48" s="61"/>
      <c r="BI48" s="61"/>
      <c r="BJ48" s="61"/>
      <c r="BK48" s="45"/>
      <c r="BL48" s="86"/>
      <c r="BM48" s="86"/>
      <c r="BN48" s="86"/>
      <c r="BO48" s="86"/>
      <c r="BP48" s="86"/>
      <c r="BQ48" s="45"/>
      <c r="BR48" s="90"/>
    </row>
    <row r="49" spans="1:70" ht="14.5" x14ac:dyDescent="0.25">
      <c r="A49" s="39" t="s">
        <v>158</v>
      </c>
      <c r="B49" s="46"/>
      <c r="C49" s="723"/>
      <c r="D49" s="46"/>
      <c r="E49" s="54"/>
      <c r="F49" s="46"/>
      <c r="G49" s="58"/>
      <c r="H49" s="69"/>
      <c r="I49" s="62"/>
      <c r="J49" s="62"/>
      <c r="K49" s="62"/>
      <c r="L49" s="62"/>
      <c r="M49" s="62"/>
      <c r="N49" s="73"/>
      <c r="O49" s="62"/>
      <c r="P49" s="62"/>
      <c r="Q49" s="62"/>
      <c r="R49" s="62"/>
      <c r="S49" s="62"/>
      <c r="T49" s="62"/>
      <c r="U49" s="62"/>
      <c r="V49" s="62"/>
      <c r="W49" s="62"/>
      <c r="X49" s="62"/>
      <c r="Y49" s="69"/>
      <c r="Z49" s="54"/>
      <c r="AA49" s="54"/>
      <c r="AB49" s="54"/>
      <c r="AC49" s="54"/>
      <c r="AD49" s="54"/>
      <c r="AE49" s="54"/>
      <c r="AF49" s="54"/>
      <c r="AG49" s="54"/>
      <c r="AH49" s="54"/>
      <c r="AI49" s="54"/>
      <c r="AJ49" s="54"/>
      <c r="AK49" s="54"/>
      <c r="AL49" s="54"/>
      <c r="AM49" s="54"/>
      <c r="AN49" s="54"/>
      <c r="AO49" s="46"/>
      <c r="AP49" s="62"/>
      <c r="AQ49" s="62"/>
      <c r="AR49" s="62"/>
      <c r="AS49" s="62"/>
      <c r="AT49" s="62"/>
      <c r="AU49" s="81"/>
      <c r="AV49" s="54"/>
      <c r="AW49" s="54"/>
      <c r="AX49" s="54"/>
      <c r="AY49" s="54"/>
      <c r="AZ49" s="54"/>
      <c r="BA49" s="263"/>
      <c r="BB49" s="62"/>
      <c r="BC49" s="245"/>
      <c r="BD49" s="245"/>
      <c r="BE49" s="245"/>
      <c r="BF49" s="46"/>
      <c r="BG49" s="62"/>
      <c r="BH49" s="62"/>
      <c r="BI49" s="62"/>
      <c r="BJ49" s="62"/>
      <c r="BK49" s="46"/>
      <c r="BL49" s="87"/>
      <c r="BM49" s="87"/>
      <c r="BN49" s="87"/>
      <c r="BO49" s="87"/>
      <c r="BP49" s="87"/>
      <c r="BQ49" s="46"/>
      <c r="BR49" s="91"/>
    </row>
    <row r="50" spans="1:70" s="529" customFormat="1" x14ac:dyDescent="0.25">
      <c r="A50" s="481" t="s">
        <v>4221</v>
      </c>
      <c r="B50" s="520"/>
      <c r="C50" s="724">
        <v>36616</v>
      </c>
      <c r="D50" s="520"/>
      <c r="E50" s="521">
        <v>13007.5</v>
      </c>
      <c r="F50" s="520"/>
      <c r="G50" s="522">
        <v>401.33479999999997</v>
      </c>
      <c r="H50" s="524"/>
      <c r="I50" s="405">
        <v>1.0590999999999999</v>
      </c>
      <c r="J50" s="405">
        <v>4.0533000000000001</v>
      </c>
      <c r="K50" s="405">
        <v>4.7054</v>
      </c>
      <c r="L50" s="405">
        <v>13.111499999999999</v>
      </c>
      <c r="M50" s="405">
        <v>7.3323999999999998</v>
      </c>
      <c r="N50" s="407">
        <v>12.335000000000001</v>
      </c>
      <c r="O50" s="405">
        <v>0.39179999999999998</v>
      </c>
      <c r="P50" s="405">
        <v>17.1067</v>
      </c>
      <c r="Q50" s="405">
        <v>16.0702</v>
      </c>
      <c r="R50" s="405">
        <v>19.545500000000001</v>
      </c>
      <c r="S50" s="405">
        <v>20.224299999999999</v>
      </c>
      <c r="T50" s="405">
        <v>6.4882</v>
      </c>
      <c r="U50" s="405">
        <v>10.449199999999999</v>
      </c>
      <c r="V50" s="405">
        <v>7.8250000000000002</v>
      </c>
      <c r="W50" s="405">
        <v>0.66549999999999998</v>
      </c>
      <c r="X50" s="405">
        <v>15.1134</v>
      </c>
      <c r="Y50" s="524"/>
      <c r="Z50" s="403">
        <v>1</v>
      </c>
      <c r="AA50" s="403">
        <v>21</v>
      </c>
      <c r="AB50" s="403">
        <v>5</v>
      </c>
      <c r="AC50" s="403">
        <v>1</v>
      </c>
      <c r="AD50" s="403">
        <v>1</v>
      </c>
      <c r="AE50" s="403">
        <v>1</v>
      </c>
      <c r="AF50" s="403">
        <v>14</v>
      </c>
      <c r="AG50" s="403">
        <v>1</v>
      </c>
      <c r="AH50" s="403">
        <v>1</v>
      </c>
      <c r="AI50" s="403">
        <v>1</v>
      </c>
      <c r="AJ50" s="403">
        <v>2</v>
      </c>
      <c r="AK50" s="403">
        <v>1</v>
      </c>
      <c r="AL50" s="403">
        <v>1</v>
      </c>
      <c r="AM50" s="403">
        <v>1</v>
      </c>
      <c r="AN50" s="403">
        <v>23</v>
      </c>
      <c r="AO50" s="520"/>
      <c r="AP50" s="523">
        <v>20.34</v>
      </c>
      <c r="AQ50" s="523">
        <v>21.14</v>
      </c>
      <c r="AR50" s="523">
        <v>13.96</v>
      </c>
      <c r="AS50" s="523">
        <v>10.029999999999999</v>
      </c>
      <c r="AT50" s="523">
        <v>17.14</v>
      </c>
      <c r="AU50" s="525"/>
      <c r="AV50" s="521">
        <v>1</v>
      </c>
      <c r="AW50" s="521">
        <v>1</v>
      </c>
      <c r="AX50" s="521">
        <v>1</v>
      </c>
      <c r="AY50" s="521">
        <v>1</v>
      </c>
      <c r="AZ50" s="521">
        <v>1</v>
      </c>
      <c r="BA50" s="526"/>
      <c r="BB50" s="523">
        <v>14.893359397761101</v>
      </c>
      <c r="BC50" s="527">
        <v>1.0401830745273499</v>
      </c>
      <c r="BD50" s="527">
        <v>7.3389085547770794E-2</v>
      </c>
      <c r="BE50" s="527">
        <v>0.33143248957446603</v>
      </c>
      <c r="BF50" s="520"/>
      <c r="BG50" s="523">
        <v>75.366600000000005</v>
      </c>
      <c r="BH50" s="523">
        <v>15.7758</v>
      </c>
      <c r="BI50" s="523">
        <v>5.9050799999999999</v>
      </c>
      <c r="BJ50" s="523">
        <v>2.9525199999999998</v>
      </c>
      <c r="BK50" s="520"/>
      <c r="BL50" s="481" t="s">
        <v>4222</v>
      </c>
      <c r="BM50" s="481" t="s">
        <v>4223</v>
      </c>
      <c r="BN50" s="481" t="s">
        <v>4224</v>
      </c>
      <c r="BO50" s="481" t="s">
        <v>4225</v>
      </c>
      <c r="BP50" s="481" t="s">
        <v>4226</v>
      </c>
      <c r="BQ50" s="520"/>
      <c r="BR50" s="528" t="s">
        <v>554</v>
      </c>
    </row>
    <row r="51" spans="1:70" s="529" customFormat="1" x14ac:dyDescent="0.25">
      <c r="A51" s="345" t="s">
        <v>4227</v>
      </c>
      <c r="B51" s="530"/>
      <c r="C51" s="719">
        <v>43670</v>
      </c>
      <c r="D51" s="530"/>
      <c r="E51" s="531">
        <v>5619.49</v>
      </c>
      <c r="F51" s="530"/>
      <c r="G51" s="532">
        <v>29.3658</v>
      </c>
      <c r="H51" s="534"/>
      <c r="I51" s="348">
        <v>0.16270000000000001</v>
      </c>
      <c r="J51" s="348">
        <v>3.0327999999999999</v>
      </c>
      <c r="K51" s="348">
        <v>1.2457</v>
      </c>
      <c r="L51" s="348">
        <v>0.2</v>
      </c>
      <c r="M51" s="348">
        <v>-7.4150999999999998</v>
      </c>
      <c r="N51" s="350">
        <v>-7.5125000000000002</v>
      </c>
      <c r="O51" s="348">
        <v>1.9861</v>
      </c>
      <c r="P51" s="348">
        <v>11.4414</v>
      </c>
      <c r="Q51" s="348">
        <v>13.1249</v>
      </c>
      <c r="R51" s="348" t="s">
        <v>430</v>
      </c>
      <c r="S51" s="348">
        <v>5.9188999999999998</v>
      </c>
      <c r="T51" s="348">
        <v>-8.1957000000000004</v>
      </c>
      <c r="U51" s="348">
        <v>-6.6177999999999999</v>
      </c>
      <c r="V51" s="348">
        <v>-9.3468999999999998</v>
      </c>
      <c r="W51" s="348">
        <v>1.411</v>
      </c>
      <c r="X51" s="348">
        <v>16.878799999999998</v>
      </c>
      <c r="Y51" s="534"/>
      <c r="Z51" s="346">
        <v>23</v>
      </c>
      <c r="AA51" s="346">
        <v>22</v>
      </c>
      <c r="AB51" s="346">
        <v>23</v>
      </c>
      <c r="AC51" s="346">
        <v>23</v>
      </c>
      <c r="AD51" s="346">
        <v>23</v>
      </c>
      <c r="AE51" s="346">
        <v>23</v>
      </c>
      <c r="AF51" s="346">
        <v>6</v>
      </c>
      <c r="AG51" s="346">
        <v>11</v>
      </c>
      <c r="AH51" s="346">
        <v>4</v>
      </c>
      <c r="AI51" s="346" t="s">
        <v>430</v>
      </c>
      <c r="AJ51" s="346">
        <v>23</v>
      </c>
      <c r="AK51" s="346">
        <v>23</v>
      </c>
      <c r="AL51" s="346">
        <v>23</v>
      </c>
      <c r="AM51" s="346">
        <v>23</v>
      </c>
      <c r="AN51" s="346">
        <v>21</v>
      </c>
      <c r="AO51" s="530"/>
      <c r="AP51" s="533" t="s">
        <v>430</v>
      </c>
      <c r="AQ51" s="533" t="s">
        <v>430</v>
      </c>
      <c r="AR51" s="533">
        <v>8.7899999999999991</v>
      </c>
      <c r="AS51" s="533">
        <v>2.17</v>
      </c>
      <c r="AT51" s="533">
        <v>-11.48</v>
      </c>
      <c r="AU51" s="535"/>
      <c r="AV51" s="531" t="s">
        <v>430</v>
      </c>
      <c r="AW51" s="531" t="s">
        <v>430</v>
      </c>
      <c r="AX51" s="531">
        <v>12</v>
      </c>
      <c r="AY51" s="531">
        <v>18</v>
      </c>
      <c r="AZ51" s="531">
        <v>23</v>
      </c>
      <c r="BA51" s="536"/>
      <c r="BB51" s="533">
        <v>10.8219670521342</v>
      </c>
      <c r="BC51" s="537">
        <v>0.75020648110848298</v>
      </c>
      <c r="BD51" s="537">
        <v>5.1887365286717203E-2</v>
      </c>
      <c r="BE51" s="537">
        <v>1.22542736920808E-2</v>
      </c>
      <c r="BF51" s="530"/>
      <c r="BG51" s="533">
        <v>71.117900000000006</v>
      </c>
      <c r="BH51" s="533">
        <v>2.0592899999999998</v>
      </c>
      <c r="BI51" s="533">
        <v>18.8018</v>
      </c>
      <c r="BJ51" s="533">
        <v>8.0210100000000004</v>
      </c>
      <c r="BK51" s="530"/>
      <c r="BL51" s="345" t="s">
        <v>4228</v>
      </c>
      <c r="BM51" s="345" t="s">
        <v>4229</v>
      </c>
      <c r="BN51" s="345" t="s">
        <v>4230</v>
      </c>
      <c r="BO51" s="345" t="s">
        <v>4231</v>
      </c>
      <c r="BP51" s="345" t="s">
        <v>4232</v>
      </c>
      <c r="BQ51" s="530"/>
      <c r="BR51" s="538" t="s">
        <v>554</v>
      </c>
    </row>
    <row r="52" spans="1:70" s="529" customFormat="1" x14ac:dyDescent="0.25">
      <c r="A52" s="345" t="s">
        <v>4233</v>
      </c>
      <c r="B52" s="530"/>
      <c r="C52" s="719">
        <v>39080</v>
      </c>
      <c r="D52" s="530"/>
      <c r="E52" s="531">
        <v>2617.9499999999998</v>
      </c>
      <c r="F52" s="530"/>
      <c r="G52" s="532">
        <v>120.67</v>
      </c>
      <c r="H52" s="534"/>
      <c r="I52" s="348">
        <v>0.29089999999999999</v>
      </c>
      <c r="J52" s="348">
        <v>5.3426</v>
      </c>
      <c r="K52" s="348">
        <v>4.5486000000000004</v>
      </c>
      <c r="L52" s="348">
        <v>8.4673999999999996</v>
      </c>
      <c r="M52" s="348">
        <v>-2.5518999999999998</v>
      </c>
      <c r="N52" s="350">
        <v>-3.3092999999999999</v>
      </c>
      <c r="O52" s="348">
        <v>0.60209999999999997</v>
      </c>
      <c r="P52" s="348">
        <v>12.4199</v>
      </c>
      <c r="Q52" s="348">
        <v>10.399699999999999</v>
      </c>
      <c r="R52" s="348">
        <v>12.953099999999999</v>
      </c>
      <c r="S52" s="348">
        <v>15.7173</v>
      </c>
      <c r="T52" s="348">
        <v>-3.0451999999999999</v>
      </c>
      <c r="U52" s="348">
        <v>-2.6305000000000001</v>
      </c>
      <c r="V52" s="348">
        <v>-5.6749999999999998</v>
      </c>
      <c r="W52" s="348">
        <v>3.7397</v>
      </c>
      <c r="X52" s="348">
        <v>13.6364</v>
      </c>
      <c r="Y52" s="534"/>
      <c r="Z52" s="346">
        <v>20</v>
      </c>
      <c r="AA52" s="346">
        <v>4</v>
      </c>
      <c r="AB52" s="346">
        <v>6</v>
      </c>
      <c r="AC52" s="346">
        <v>6</v>
      </c>
      <c r="AD52" s="346">
        <v>14</v>
      </c>
      <c r="AE52" s="346">
        <v>16</v>
      </c>
      <c r="AF52" s="346">
        <v>13</v>
      </c>
      <c r="AG52" s="346">
        <v>9</v>
      </c>
      <c r="AH52" s="346">
        <v>14</v>
      </c>
      <c r="AI52" s="346">
        <v>6</v>
      </c>
      <c r="AJ52" s="346">
        <v>6</v>
      </c>
      <c r="AK52" s="346">
        <v>12</v>
      </c>
      <c r="AL52" s="346">
        <v>17</v>
      </c>
      <c r="AM52" s="346">
        <v>15</v>
      </c>
      <c r="AN52" s="346">
        <v>3</v>
      </c>
      <c r="AO52" s="530"/>
      <c r="AP52" s="533">
        <v>12.27</v>
      </c>
      <c r="AQ52" s="533">
        <v>12.23</v>
      </c>
      <c r="AR52" s="533">
        <v>9.19</v>
      </c>
      <c r="AS52" s="533">
        <v>4.1100000000000003</v>
      </c>
      <c r="AT52" s="533">
        <v>-2.5</v>
      </c>
      <c r="AU52" s="535"/>
      <c r="AV52" s="531">
        <v>7</v>
      </c>
      <c r="AW52" s="531">
        <v>9</v>
      </c>
      <c r="AX52" s="531">
        <v>8</v>
      </c>
      <c r="AY52" s="531">
        <v>9</v>
      </c>
      <c r="AZ52" s="531">
        <v>13</v>
      </c>
      <c r="BA52" s="536"/>
      <c r="BB52" s="533">
        <v>15.1721268356468</v>
      </c>
      <c r="BC52" s="537">
        <v>1.1360077869835099</v>
      </c>
      <c r="BD52" s="537">
        <v>5.0891500732580502E-2</v>
      </c>
      <c r="BE52" s="537">
        <v>-2.38417488098897E-2</v>
      </c>
      <c r="BF52" s="530"/>
      <c r="BG52" s="533">
        <v>47.156700000000001</v>
      </c>
      <c r="BH52" s="533">
        <v>25.309200000000001</v>
      </c>
      <c r="BI52" s="533">
        <v>26.163</v>
      </c>
      <c r="BJ52" s="533">
        <v>1.3711</v>
      </c>
      <c r="BK52" s="530"/>
      <c r="BL52" s="345" t="s">
        <v>4234</v>
      </c>
      <c r="BM52" s="345" t="s">
        <v>4235</v>
      </c>
      <c r="BN52" s="345" t="s">
        <v>4236</v>
      </c>
      <c r="BO52" s="345" t="s">
        <v>3207</v>
      </c>
      <c r="BP52" s="345" t="s">
        <v>4237</v>
      </c>
      <c r="BQ52" s="530"/>
      <c r="BR52" s="538" t="s">
        <v>554</v>
      </c>
    </row>
    <row r="53" spans="1:70" s="529" customFormat="1" x14ac:dyDescent="0.25">
      <c r="A53" s="345" t="s">
        <v>4238</v>
      </c>
      <c r="B53" s="530"/>
      <c r="C53" s="719">
        <v>39869</v>
      </c>
      <c r="D53" s="530"/>
      <c r="E53" s="531">
        <v>1412.88</v>
      </c>
      <c r="F53" s="530"/>
      <c r="G53" s="532">
        <v>165.73</v>
      </c>
      <c r="H53" s="534"/>
      <c r="I53" s="348">
        <v>0.6865</v>
      </c>
      <c r="J53" s="348">
        <v>4.7664</v>
      </c>
      <c r="K53" s="348">
        <v>4.1672000000000002</v>
      </c>
      <c r="L53" s="348">
        <v>7.7427999999999999</v>
      </c>
      <c r="M53" s="348">
        <v>4.9189999999999996</v>
      </c>
      <c r="N53" s="350">
        <v>4.3771000000000004</v>
      </c>
      <c r="O53" s="348">
        <v>-1.6220000000000001</v>
      </c>
      <c r="P53" s="348">
        <v>15.4335</v>
      </c>
      <c r="Q53" s="348">
        <v>13.613099999999999</v>
      </c>
      <c r="R53" s="348">
        <v>16.197199999999999</v>
      </c>
      <c r="S53" s="348">
        <v>13.451499999999999</v>
      </c>
      <c r="T53" s="348">
        <v>2.9954999999999998</v>
      </c>
      <c r="U53" s="348">
        <v>5.5471000000000004</v>
      </c>
      <c r="V53" s="348">
        <v>1.6187</v>
      </c>
      <c r="W53" s="348">
        <v>3.1107999999999998</v>
      </c>
      <c r="X53" s="348">
        <v>17.598600000000001</v>
      </c>
      <c r="Y53" s="534"/>
      <c r="Z53" s="346">
        <v>4</v>
      </c>
      <c r="AA53" s="346">
        <v>11</v>
      </c>
      <c r="AB53" s="346">
        <v>8</v>
      </c>
      <c r="AC53" s="346">
        <v>8</v>
      </c>
      <c r="AD53" s="346">
        <v>2</v>
      </c>
      <c r="AE53" s="346">
        <v>4</v>
      </c>
      <c r="AF53" s="346">
        <v>18</v>
      </c>
      <c r="AG53" s="346">
        <v>6</v>
      </c>
      <c r="AH53" s="346">
        <v>3</v>
      </c>
      <c r="AI53" s="346">
        <v>2</v>
      </c>
      <c r="AJ53" s="346">
        <v>9</v>
      </c>
      <c r="AK53" s="346">
        <v>2</v>
      </c>
      <c r="AL53" s="346">
        <v>2</v>
      </c>
      <c r="AM53" s="346">
        <v>3</v>
      </c>
      <c r="AN53" s="346">
        <v>8</v>
      </c>
      <c r="AO53" s="530"/>
      <c r="AP53" s="533">
        <v>15.93</v>
      </c>
      <c r="AQ53" s="533">
        <v>16.12</v>
      </c>
      <c r="AR53" s="533">
        <v>11.87</v>
      </c>
      <c r="AS53" s="533">
        <v>6.56</v>
      </c>
      <c r="AT53" s="533">
        <v>7.32</v>
      </c>
      <c r="AU53" s="535"/>
      <c r="AV53" s="531">
        <v>2</v>
      </c>
      <c r="AW53" s="531">
        <v>3</v>
      </c>
      <c r="AX53" s="531">
        <v>5</v>
      </c>
      <c r="AY53" s="531">
        <v>7</v>
      </c>
      <c r="AZ53" s="531">
        <v>2</v>
      </c>
      <c r="BA53" s="536"/>
      <c r="BB53" s="533">
        <v>16.5234995144178</v>
      </c>
      <c r="BC53" s="537">
        <v>1.16646168288008</v>
      </c>
      <c r="BD53" s="537">
        <v>5.76177097670433E-2</v>
      </c>
      <c r="BE53" s="537">
        <v>0.13473381490535299</v>
      </c>
      <c r="BF53" s="530"/>
      <c r="BG53" s="533">
        <v>59.0976</v>
      </c>
      <c r="BH53" s="533">
        <v>13.1189</v>
      </c>
      <c r="BI53" s="533">
        <v>21.073399999999999</v>
      </c>
      <c r="BJ53" s="533">
        <v>6.7100999999999997</v>
      </c>
      <c r="BK53" s="530"/>
      <c r="BL53" s="345" t="s">
        <v>4239</v>
      </c>
      <c r="BM53" s="345" t="s">
        <v>4240</v>
      </c>
      <c r="BN53" s="345" t="s">
        <v>4241</v>
      </c>
      <c r="BO53" s="345" t="s">
        <v>4242</v>
      </c>
      <c r="BP53" s="345" t="s">
        <v>4243</v>
      </c>
      <c r="BQ53" s="530"/>
      <c r="BR53" s="538" t="s">
        <v>554</v>
      </c>
    </row>
    <row r="54" spans="1:70" s="529" customFormat="1" x14ac:dyDescent="0.25">
      <c r="A54" s="345" t="s">
        <v>4244</v>
      </c>
      <c r="B54" s="530"/>
      <c r="C54" s="719">
        <v>35155</v>
      </c>
      <c r="D54" s="530"/>
      <c r="E54" s="531">
        <v>1284.75</v>
      </c>
      <c r="F54" s="530"/>
      <c r="G54" s="532">
        <v>494.25700000000001</v>
      </c>
      <c r="H54" s="534"/>
      <c r="I54" s="348">
        <v>0.30059999999999998</v>
      </c>
      <c r="J54" s="348">
        <v>4.8631000000000002</v>
      </c>
      <c r="K54" s="348">
        <v>2.5110000000000001</v>
      </c>
      <c r="L54" s="348">
        <v>2.8368000000000002</v>
      </c>
      <c r="M54" s="348">
        <v>-5.2431000000000001</v>
      </c>
      <c r="N54" s="350">
        <v>-1.4379</v>
      </c>
      <c r="O54" s="348">
        <v>1.1967000000000001</v>
      </c>
      <c r="P54" s="348">
        <v>11.1463</v>
      </c>
      <c r="Q54" s="348">
        <v>11.458399999999999</v>
      </c>
      <c r="R54" s="348">
        <v>13.315</v>
      </c>
      <c r="S54" s="348">
        <v>9.7597000000000005</v>
      </c>
      <c r="T54" s="348">
        <v>-6.4622999999999999</v>
      </c>
      <c r="U54" s="348">
        <v>-2.0501999999999998</v>
      </c>
      <c r="V54" s="348">
        <v>-3.8719999999999999</v>
      </c>
      <c r="W54" s="348">
        <v>2.1349</v>
      </c>
      <c r="X54" s="348">
        <v>15.3268</v>
      </c>
      <c r="Y54" s="534"/>
      <c r="Z54" s="346">
        <v>18</v>
      </c>
      <c r="AA54" s="346">
        <v>10</v>
      </c>
      <c r="AB54" s="346">
        <v>14</v>
      </c>
      <c r="AC54" s="346">
        <v>18</v>
      </c>
      <c r="AD54" s="346">
        <v>18</v>
      </c>
      <c r="AE54" s="346">
        <v>11</v>
      </c>
      <c r="AF54" s="346">
        <v>10</v>
      </c>
      <c r="AG54" s="346">
        <v>14</v>
      </c>
      <c r="AH54" s="346">
        <v>9</v>
      </c>
      <c r="AI54" s="346">
        <v>4</v>
      </c>
      <c r="AJ54" s="346">
        <v>18</v>
      </c>
      <c r="AK54" s="346">
        <v>18</v>
      </c>
      <c r="AL54" s="346">
        <v>16</v>
      </c>
      <c r="AM54" s="346">
        <v>10</v>
      </c>
      <c r="AN54" s="346">
        <v>17</v>
      </c>
      <c r="AO54" s="530"/>
      <c r="AP54" s="533">
        <v>12.25</v>
      </c>
      <c r="AQ54" s="533">
        <v>12.8</v>
      </c>
      <c r="AR54" s="533">
        <v>8.8000000000000007</v>
      </c>
      <c r="AS54" s="533">
        <v>3.86</v>
      </c>
      <c r="AT54" s="533">
        <v>-6.32</v>
      </c>
      <c r="AU54" s="535"/>
      <c r="AV54" s="531">
        <v>8</v>
      </c>
      <c r="AW54" s="531">
        <v>7</v>
      </c>
      <c r="AX54" s="531">
        <v>11</v>
      </c>
      <c r="AY54" s="531">
        <v>11</v>
      </c>
      <c r="AZ54" s="531">
        <v>16</v>
      </c>
      <c r="BA54" s="536"/>
      <c r="BB54" s="533">
        <v>11.933675685067</v>
      </c>
      <c r="BC54" s="537">
        <v>0.900573442760496</v>
      </c>
      <c r="BD54" s="537">
        <v>5.0270088566001403E-2</v>
      </c>
      <c r="BE54" s="537">
        <v>-5.9454405321868901E-2</v>
      </c>
      <c r="BF54" s="530"/>
      <c r="BG54" s="533">
        <v>65.158900000000003</v>
      </c>
      <c r="BH54" s="533">
        <v>13.567600000000001</v>
      </c>
      <c r="BI54" s="533">
        <v>18.4863</v>
      </c>
      <c r="BJ54" s="533">
        <v>2.7871999999999999</v>
      </c>
      <c r="BK54" s="530"/>
      <c r="BL54" s="345" t="s">
        <v>4245</v>
      </c>
      <c r="BM54" s="345" t="s">
        <v>728</v>
      </c>
      <c r="BN54" s="345" t="s">
        <v>939</v>
      </c>
      <c r="BO54" s="345" t="s">
        <v>4246</v>
      </c>
      <c r="BP54" s="345" t="s">
        <v>4247</v>
      </c>
      <c r="BQ54" s="530"/>
      <c r="BR54" s="538" t="s">
        <v>554</v>
      </c>
    </row>
    <row r="55" spans="1:70" s="529" customFormat="1" x14ac:dyDescent="0.25">
      <c r="A55" s="345" t="s">
        <v>4248</v>
      </c>
      <c r="B55" s="530"/>
      <c r="C55" s="719">
        <v>35520</v>
      </c>
      <c r="D55" s="530"/>
      <c r="E55" s="531">
        <v>1005.97</v>
      </c>
      <c r="F55" s="530"/>
      <c r="G55" s="532">
        <v>145.23830000000001</v>
      </c>
      <c r="H55" s="534"/>
      <c r="I55" s="348">
        <v>0.29399999999999998</v>
      </c>
      <c r="J55" s="348">
        <v>4.5895999999999999</v>
      </c>
      <c r="K55" s="348">
        <v>3.8902000000000001</v>
      </c>
      <c r="L55" s="348">
        <v>3.9832000000000001</v>
      </c>
      <c r="M55" s="348">
        <v>-4.9817</v>
      </c>
      <c r="N55" s="350">
        <v>-4.8070000000000004</v>
      </c>
      <c r="O55" s="348">
        <v>0.21240000000000001</v>
      </c>
      <c r="P55" s="348">
        <v>9.8785000000000007</v>
      </c>
      <c r="Q55" s="348">
        <v>10.4268</v>
      </c>
      <c r="R55" s="348">
        <v>11.8718</v>
      </c>
      <c r="S55" s="348">
        <v>11.458500000000001</v>
      </c>
      <c r="T55" s="348">
        <v>-5.8169000000000004</v>
      </c>
      <c r="U55" s="348">
        <v>-3.4735</v>
      </c>
      <c r="V55" s="348">
        <v>-6.4954000000000001</v>
      </c>
      <c r="W55" s="348">
        <v>3.3662999999999998</v>
      </c>
      <c r="X55" s="348">
        <v>9.5844000000000005</v>
      </c>
      <c r="Y55" s="534"/>
      <c r="Z55" s="346">
        <v>19</v>
      </c>
      <c r="AA55" s="346">
        <v>13</v>
      </c>
      <c r="AB55" s="346">
        <v>12</v>
      </c>
      <c r="AC55" s="346">
        <v>15</v>
      </c>
      <c r="AD55" s="346">
        <v>17</v>
      </c>
      <c r="AE55" s="346">
        <v>20</v>
      </c>
      <c r="AF55" s="346">
        <v>15</v>
      </c>
      <c r="AG55" s="346">
        <v>16</v>
      </c>
      <c r="AH55" s="346">
        <v>13</v>
      </c>
      <c r="AI55" s="346">
        <v>11</v>
      </c>
      <c r="AJ55" s="346">
        <v>14</v>
      </c>
      <c r="AK55" s="346">
        <v>16</v>
      </c>
      <c r="AL55" s="346">
        <v>20</v>
      </c>
      <c r="AM55" s="346">
        <v>18</v>
      </c>
      <c r="AN55" s="346">
        <v>5</v>
      </c>
      <c r="AO55" s="530"/>
      <c r="AP55" s="533">
        <v>11.12</v>
      </c>
      <c r="AQ55" s="533">
        <v>11.09</v>
      </c>
      <c r="AR55" s="533">
        <v>8.11</v>
      </c>
      <c r="AS55" s="533">
        <v>2.94</v>
      </c>
      <c r="AT55" s="533">
        <v>-6.28</v>
      </c>
      <c r="AU55" s="535"/>
      <c r="AV55" s="531">
        <v>11</v>
      </c>
      <c r="AW55" s="531">
        <v>13</v>
      </c>
      <c r="AX55" s="531">
        <v>13</v>
      </c>
      <c r="AY55" s="531">
        <v>14</v>
      </c>
      <c r="AZ55" s="531">
        <v>15</v>
      </c>
      <c r="BA55" s="536"/>
      <c r="BB55" s="533">
        <v>12.893421360658101</v>
      </c>
      <c r="BC55" s="537">
        <v>0.92035367854029404</v>
      </c>
      <c r="BD55" s="537">
        <v>4.2473210287286602E-2</v>
      </c>
      <c r="BE55" s="537">
        <v>-0.12621858438887501</v>
      </c>
      <c r="BF55" s="530"/>
      <c r="BG55" s="533">
        <v>61.035200000000003</v>
      </c>
      <c r="BH55" s="533">
        <v>16.095800000000001</v>
      </c>
      <c r="BI55" s="533">
        <v>17.5945</v>
      </c>
      <c r="BJ55" s="533">
        <v>5.2744999999999997</v>
      </c>
      <c r="BK55" s="530"/>
      <c r="BL55" s="345" t="s">
        <v>4249</v>
      </c>
      <c r="BM55" s="345" t="s">
        <v>4250</v>
      </c>
      <c r="BN55" s="345" t="s">
        <v>4251</v>
      </c>
      <c r="BO55" s="345" t="s">
        <v>4252</v>
      </c>
      <c r="BP55" s="345" t="s">
        <v>4253</v>
      </c>
      <c r="BQ55" s="530"/>
      <c r="BR55" s="538" t="s">
        <v>554</v>
      </c>
    </row>
    <row r="56" spans="1:70" s="529" customFormat="1" x14ac:dyDescent="0.25">
      <c r="A56" s="345" t="s">
        <v>4254</v>
      </c>
      <c r="B56" s="530"/>
      <c r="C56" s="719">
        <v>38722</v>
      </c>
      <c r="D56" s="530"/>
      <c r="E56" s="531">
        <v>896</v>
      </c>
      <c r="F56" s="530"/>
      <c r="G56" s="532">
        <v>98.270300000000006</v>
      </c>
      <c r="H56" s="534"/>
      <c r="I56" s="348">
        <v>0.64180000000000004</v>
      </c>
      <c r="J56" s="348">
        <v>5.0972</v>
      </c>
      <c r="K56" s="348">
        <v>4.0331999999999999</v>
      </c>
      <c r="L56" s="348">
        <v>6.1249000000000002</v>
      </c>
      <c r="M56" s="348">
        <v>-0.68930000000000002</v>
      </c>
      <c r="N56" s="350">
        <v>4.7415000000000003</v>
      </c>
      <c r="O56" s="348">
        <v>4.5841000000000003</v>
      </c>
      <c r="P56" s="348">
        <v>16.0501</v>
      </c>
      <c r="Q56" s="348">
        <v>12.5634</v>
      </c>
      <c r="R56" s="348">
        <v>12.787599999999999</v>
      </c>
      <c r="S56" s="348">
        <v>12.5854</v>
      </c>
      <c r="T56" s="348">
        <v>-1.4573</v>
      </c>
      <c r="U56" s="348">
        <v>5.0315000000000003</v>
      </c>
      <c r="V56" s="348">
        <v>2.1926000000000001</v>
      </c>
      <c r="W56" s="348">
        <v>2.3973</v>
      </c>
      <c r="X56" s="348">
        <v>11.8146</v>
      </c>
      <c r="Y56" s="534"/>
      <c r="Z56" s="346">
        <v>5</v>
      </c>
      <c r="AA56" s="346">
        <v>7</v>
      </c>
      <c r="AB56" s="346">
        <v>10</v>
      </c>
      <c r="AC56" s="346">
        <v>10</v>
      </c>
      <c r="AD56" s="346">
        <v>9</v>
      </c>
      <c r="AE56" s="346">
        <v>2</v>
      </c>
      <c r="AF56" s="346">
        <v>2</v>
      </c>
      <c r="AG56" s="346">
        <v>4</v>
      </c>
      <c r="AH56" s="346">
        <v>6</v>
      </c>
      <c r="AI56" s="346">
        <v>7</v>
      </c>
      <c r="AJ56" s="346">
        <v>10</v>
      </c>
      <c r="AK56" s="346">
        <v>7</v>
      </c>
      <c r="AL56" s="346">
        <v>4</v>
      </c>
      <c r="AM56" s="346">
        <v>2</v>
      </c>
      <c r="AN56" s="346">
        <v>15</v>
      </c>
      <c r="AO56" s="530"/>
      <c r="AP56" s="533">
        <v>13.49</v>
      </c>
      <c r="AQ56" s="533">
        <v>14.29</v>
      </c>
      <c r="AR56" s="533">
        <v>12.63</v>
      </c>
      <c r="AS56" s="533">
        <v>8.91</v>
      </c>
      <c r="AT56" s="533">
        <v>3.45</v>
      </c>
      <c r="AU56" s="535"/>
      <c r="AV56" s="531">
        <v>4</v>
      </c>
      <c r="AW56" s="531">
        <v>4</v>
      </c>
      <c r="AX56" s="531">
        <v>4</v>
      </c>
      <c r="AY56" s="531">
        <v>2</v>
      </c>
      <c r="AZ56" s="531">
        <v>6</v>
      </c>
      <c r="BA56" s="536"/>
      <c r="BB56" s="533">
        <v>13.268131888053301</v>
      </c>
      <c r="BC56" s="537">
        <v>0.99424453417343095</v>
      </c>
      <c r="BD56" s="537">
        <v>7.4628471882945399E-2</v>
      </c>
      <c r="BE56" s="537">
        <v>0.26223710370576903</v>
      </c>
      <c r="BF56" s="530"/>
      <c r="BG56" s="533">
        <v>59.376100000000001</v>
      </c>
      <c r="BH56" s="533">
        <v>26.152699999999999</v>
      </c>
      <c r="BI56" s="533">
        <v>9.8739500000000007</v>
      </c>
      <c r="BJ56" s="533">
        <v>4.5972499999999998</v>
      </c>
      <c r="BK56" s="530"/>
      <c r="BL56" s="345" t="s">
        <v>4255</v>
      </c>
      <c r="BM56" s="345" t="s">
        <v>4256</v>
      </c>
      <c r="BN56" s="345" t="s">
        <v>4257</v>
      </c>
      <c r="BO56" s="345" t="s">
        <v>4258</v>
      </c>
      <c r="BP56" s="345" t="s">
        <v>4259</v>
      </c>
      <c r="BQ56" s="530"/>
      <c r="BR56" s="538" t="s">
        <v>554</v>
      </c>
    </row>
    <row r="57" spans="1:70" s="529" customFormat="1" x14ac:dyDescent="0.25">
      <c r="A57" s="345" t="s">
        <v>4260</v>
      </c>
      <c r="B57" s="530"/>
      <c r="C57" s="719">
        <v>42661</v>
      </c>
      <c r="D57" s="530"/>
      <c r="E57" s="531">
        <v>886.31</v>
      </c>
      <c r="F57" s="530"/>
      <c r="G57" s="532">
        <v>27.221299999999999</v>
      </c>
      <c r="H57" s="534"/>
      <c r="I57" s="348">
        <v>0.39939999999999998</v>
      </c>
      <c r="J57" s="348">
        <v>4.7275</v>
      </c>
      <c r="K57" s="348">
        <v>2.4096000000000002</v>
      </c>
      <c r="L57" s="348">
        <v>1.9822</v>
      </c>
      <c r="M57" s="348">
        <v>-6.0495000000000001</v>
      </c>
      <c r="N57" s="350">
        <v>-3.7824</v>
      </c>
      <c r="O57" s="348">
        <v>-0.1744</v>
      </c>
      <c r="P57" s="348">
        <v>9.4984999999999999</v>
      </c>
      <c r="Q57" s="348">
        <v>10.6326</v>
      </c>
      <c r="R57" s="348" t="s">
        <v>430</v>
      </c>
      <c r="S57" s="348">
        <v>8.1914999999999996</v>
      </c>
      <c r="T57" s="348">
        <v>-6.8727</v>
      </c>
      <c r="U57" s="348">
        <v>-3.0842999999999998</v>
      </c>
      <c r="V57" s="348">
        <v>-6.4779</v>
      </c>
      <c r="W57" s="348">
        <v>2.7483</v>
      </c>
      <c r="X57" s="348">
        <v>10.909599999999999</v>
      </c>
      <c r="Y57" s="534"/>
      <c r="Z57" s="346">
        <v>14</v>
      </c>
      <c r="AA57" s="346">
        <v>12</v>
      </c>
      <c r="AB57" s="346">
        <v>16</v>
      </c>
      <c r="AC57" s="346">
        <v>20</v>
      </c>
      <c r="AD57" s="346">
        <v>20</v>
      </c>
      <c r="AE57" s="346">
        <v>17</v>
      </c>
      <c r="AF57" s="346">
        <v>16</v>
      </c>
      <c r="AG57" s="346">
        <v>17</v>
      </c>
      <c r="AH57" s="346">
        <v>12</v>
      </c>
      <c r="AI57" s="346" t="s">
        <v>430</v>
      </c>
      <c r="AJ57" s="346">
        <v>22</v>
      </c>
      <c r="AK57" s="346">
        <v>20</v>
      </c>
      <c r="AL57" s="346">
        <v>19</v>
      </c>
      <c r="AM57" s="346">
        <v>17</v>
      </c>
      <c r="AN57" s="346">
        <v>10</v>
      </c>
      <c r="AO57" s="530"/>
      <c r="AP57" s="533" t="s">
        <v>430</v>
      </c>
      <c r="AQ57" s="533">
        <v>12.09</v>
      </c>
      <c r="AR57" s="533">
        <v>7.67</v>
      </c>
      <c r="AS57" s="533">
        <v>2.35</v>
      </c>
      <c r="AT57" s="533">
        <v>-7.67</v>
      </c>
      <c r="AU57" s="535"/>
      <c r="AV57" s="531" t="s">
        <v>430</v>
      </c>
      <c r="AW57" s="531">
        <v>10</v>
      </c>
      <c r="AX57" s="531">
        <v>15</v>
      </c>
      <c r="AY57" s="531">
        <v>17</v>
      </c>
      <c r="AZ57" s="531">
        <v>21</v>
      </c>
      <c r="BA57" s="536"/>
      <c r="BB57" s="533">
        <v>12.3149872234196</v>
      </c>
      <c r="BC57" s="537">
        <v>0.937663094901795</v>
      </c>
      <c r="BD57" s="537">
        <v>3.9824586684545797E-2</v>
      </c>
      <c r="BE57" s="537">
        <v>-0.196077518948298</v>
      </c>
      <c r="BF57" s="530"/>
      <c r="BG57" s="533">
        <v>71.634799999999998</v>
      </c>
      <c r="BH57" s="533">
        <v>14.9678</v>
      </c>
      <c r="BI57" s="533">
        <v>8.9274199999999997</v>
      </c>
      <c r="BJ57" s="533">
        <v>4.4699799999999996</v>
      </c>
      <c r="BK57" s="530"/>
      <c r="BL57" s="345" t="s">
        <v>4261</v>
      </c>
      <c r="BM57" s="345" t="s">
        <v>4262</v>
      </c>
      <c r="BN57" s="345" t="s">
        <v>4263</v>
      </c>
      <c r="BO57" s="345" t="s">
        <v>4264</v>
      </c>
      <c r="BP57" s="345" t="s">
        <v>4265</v>
      </c>
      <c r="BQ57" s="530"/>
      <c r="BR57" s="538" t="s">
        <v>554</v>
      </c>
    </row>
    <row r="58" spans="1:70" s="529" customFormat="1" x14ac:dyDescent="0.25">
      <c r="A58" s="345" t="s">
        <v>4266</v>
      </c>
      <c r="B58" s="530"/>
      <c r="C58" s="719">
        <v>40900</v>
      </c>
      <c r="D58" s="530"/>
      <c r="E58" s="531">
        <v>852.45500000000004</v>
      </c>
      <c r="F58" s="530"/>
      <c r="G58" s="532">
        <v>64.69</v>
      </c>
      <c r="H58" s="534"/>
      <c r="I58" s="348">
        <v>0.63780000000000003</v>
      </c>
      <c r="J58" s="348">
        <v>5.4614000000000003</v>
      </c>
      <c r="K58" s="348">
        <v>4.1036000000000001</v>
      </c>
      <c r="L58" s="348">
        <v>5.9622999999999999</v>
      </c>
      <c r="M58" s="348">
        <v>-1.7168000000000001</v>
      </c>
      <c r="N58" s="350">
        <v>1.9221999999999999</v>
      </c>
      <c r="O58" s="348">
        <v>2.6776</v>
      </c>
      <c r="P58" s="348">
        <v>12.090999999999999</v>
      </c>
      <c r="Q58" s="348">
        <v>12.2614</v>
      </c>
      <c r="R58" s="348">
        <v>12.975</v>
      </c>
      <c r="S58" s="348">
        <v>12.4848</v>
      </c>
      <c r="T58" s="348">
        <v>-2.4430999999999998</v>
      </c>
      <c r="U58" s="348">
        <v>0.62219999999999998</v>
      </c>
      <c r="V58" s="348">
        <v>-1.131</v>
      </c>
      <c r="W58" s="348">
        <v>2.9112</v>
      </c>
      <c r="X58" s="348">
        <v>13.745900000000001</v>
      </c>
      <c r="Y58" s="534"/>
      <c r="Z58" s="346">
        <v>6</v>
      </c>
      <c r="AA58" s="346">
        <v>3</v>
      </c>
      <c r="AB58" s="346">
        <v>9</v>
      </c>
      <c r="AC58" s="346">
        <v>11</v>
      </c>
      <c r="AD58" s="346">
        <v>11</v>
      </c>
      <c r="AE58" s="346">
        <v>8</v>
      </c>
      <c r="AF58" s="346">
        <v>4</v>
      </c>
      <c r="AG58" s="346">
        <v>10</v>
      </c>
      <c r="AH58" s="346">
        <v>7</v>
      </c>
      <c r="AI58" s="346">
        <v>5</v>
      </c>
      <c r="AJ58" s="346">
        <v>11</v>
      </c>
      <c r="AK58" s="346">
        <v>11</v>
      </c>
      <c r="AL58" s="346">
        <v>10</v>
      </c>
      <c r="AM58" s="346">
        <v>7</v>
      </c>
      <c r="AN58" s="346">
        <v>9</v>
      </c>
      <c r="AO58" s="530"/>
      <c r="AP58" s="533">
        <v>13.44</v>
      </c>
      <c r="AQ58" s="533">
        <v>13.78</v>
      </c>
      <c r="AR58" s="533">
        <v>9.9499999999999993</v>
      </c>
      <c r="AS58" s="533">
        <v>5.57</v>
      </c>
      <c r="AT58" s="533">
        <v>-0.43</v>
      </c>
      <c r="AU58" s="535"/>
      <c r="AV58" s="531">
        <v>5</v>
      </c>
      <c r="AW58" s="531">
        <v>6</v>
      </c>
      <c r="AX58" s="531">
        <v>7</v>
      </c>
      <c r="AY58" s="531">
        <v>8</v>
      </c>
      <c r="AZ58" s="531">
        <v>10</v>
      </c>
      <c r="BA58" s="536"/>
      <c r="BB58" s="533">
        <v>12.709835550451601</v>
      </c>
      <c r="BC58" s="537">
        <v>0.96706198974228397</v>
      </c>
      <c r="BD58" s="537">
        <v>5.4227508857118599E-2</v>
      </c>
      <c r="BE58" s="537">
        <v>1.16250307793487E-2</v>
      </c>
      <c r="BF58" s="530"/>
      <c r="BG58" s="533">
        <v>56.749499999999998</v>
      </c>
      <c r="BH58" s="533">
        <v>18.475999999999999</v>
      </c>
      <c r="BI58" s="533">
        <v>22.610700000000001</v>
      </c>
      <c r="BJ58" s="533">
        <v>2.1638000000000002</v>
      </c>
      <c r="BK58" s="530"/>
      <c r="BL58" s="345" t="s">
        <v>4267</v>
      </c>
      <c r="BM58" s="345" t="s">
        <v>4268</v>
      </c>
      <c r="BN58" s="345" t="s">
        <v>4269</v>
      </c>
      <c r="BO58" s="345" t="s">
        <v>4270</v>
      </c>
      <c r="BP58" s="345" t="s">
        <v>4271</v>
      </c>
      <c r="BQ58" s="530"/>
      <c r="BR58" s="538" t="s">
        <v>554</v>
      </c>
    </row>
    <row r="59" spans="1:70" s="529" customFormat="1" x14ac:dyDescent="0.25">
      <c r="A59" s="345" t="s">
        <v>4272</v>
      </c>
      <c r="B59" s="530"/>
      <c r="C59" s="719">
        <v>42349</v>
      </c>
      <c r="D59" s="530"/>
      <c r="E59" s="531">
        <v>712.81200000000001</v>
      </c>
      <c r="F59" s="530"/>
      <c r="G59" s="532">
        <v>33.93</v>
      </c>
      <c r="H59" s="534"/>
      <c r="I59" s="348">
        <v>0.50360000000000005</v>
      </c>
      <c r="J59" s="348">
        <v>5.0789999999999997</v>
      </c>
      <c r="K59" s="348">
        <v>4.7545999999999999</v>
      </c>
      <c r="L59" s="348">
        <v>7.1699000000000002</v>
      </c>
      <c r="M59" s="348">
        <v>-2.3035000000000001</v>
      </c>
      <c r="N59" s="350">
        <v>-1.5951</v>
      </c>
      <c r="O59" s="348">
        <v>1.6924999999999999</v>
      </c>
      <c r="P59" s="348">
        <v>8.7268000000000008</v>
      </c>
      <c r="Q59" s="348">
        <v>10.339700000000001</v>
      </c>
      <c r="R59" s="348">
        <v>12.6721</v>
      </c>
      <c r="S59" s="348">
        <v>14.2424</v>
      </c>
      <c r="T59" s="348">
        <v>-3.0571000000000002</v>
      </c>
      <c r="U59" s="348">
        <v>-0.46929999999999999</v>
      </c>
      <c r="V59" s="348">
        <v>-4.6374000000000004</v>
      </c>
      <c r="W59" s="348">
        <v>4.2717000000000001</v>
      </c>
      <c r="X59" s="348">
        <v>12.307</v>
      </c>
      <c r="Y59" s="534"/>
      <c r="Z59" s="346">
        <v>10</v>
      </c>
      <c r="AA59" s="346">
        <v>8</v>
      </c>
      <c r="AB59" s="346">
        <v>4</v>
      </c>
      <c r="AC59" s="346">
        <v>9</v>
      </c>
      <c r="AD59" s="346">
        <v>12</v>
      </c>
      <c r="AE59" s="346">
        <v>12</v>
      </c>
      <c r="AF59" s="346">
        <v>8</v>
      </c>
      <c r="AG59" s="346">
        <v>19</v>
      </c>
      <c r="AH59" s="346">
        <v>15</v>
      </c>
      <c r="AI59" s="346">
        <v>8</v>
      </c>
      <c r="AJ59" s="346">
        <v>8</v>
      </c>
      <c r="AK59" s="346">
        <v>13</v>
      </c>
      <c r="AL59" s="346">
        <v>12</v>
      </c>
      <c r="AM59" s="346">
        <v>12</v>
      </c>
      <c r="AN59" s="346">
        <v>2</v>
      </c>
      <c r="AO59" s="530"/>
      <c r="AP59" s="533">
        <v>12.02</v>
      </c>
      <c r="AQ59" s="533">
        <v>12.05</v>
      </c>
      <c r="AR59" s="533">
        <v>7.79</v>
      </c>
      <c r="AS59" s="533">
        <v>3.89</v>
      </c>
      <c r="AT59" s="533">
        <v>-1.7</v>
      </c>
      <c r="AU59" s="535"/>
      <c r="AV59" s="531">
        <v>9</v>
      </c>
      <c r="AW59" s="531">
        <v>11</v>
      </c>
      <c r="AX59" s="531">
        <v>14</v>
      </c>
      <c r="AY59" s="531">
        <v>10</v>
      </c>
      <c r="AZ59" s="531">
        <v>11</v>
      </c>
      <c r="BA59" s="536"/>
      <c r="BB59" s="533">
        <v>12.289606534351501</v>
      </c>
      <c r="BC59" s="537">
        <v>0.92110005147408303</v>
      </c>
      <c r="BD59" s="537">
        <v>3.3581925384934701E-2</v>
      </c>
      <c r="BE59" s="537">
        <v>-0.26168139384045702</v>
      </c>
      <c r="BF59" s="530"/>
      <c r="BG59" s="533">
        <v>57.908700000000003</v>
      </c>
      <c r="BH59" s="533">
        <v>19.808800000000002</v>
      </c>
      <c r="BI59" s="533">
        <v>20.392299999999999</v>
      </c>
      <c r="BJ59" s="533">
        <v>1.8902000000000001</v>
      </c>
      <c r="BK59" s="530"/>
      <c r="BL59" s="345" t="s">
        <v>4273</v>
      </c>
      <c r="BM59" s="345" t="s">
        <v>4274</v>
      </c>
      <c r="BN59" s="345" t="s">
        <v>4275</v>
      </c>
      <c r="BO59" s="345" t="s">
        <v>4276</v>
      </c>
      <c r="BP59" s="345" t="s">
        <v>4277</v>
      </c>
      <c r="BQ59" s="530"/>
      <c r="BR59" s="538" t="s">
        <v>554</v>
      </c>
    </row>
    <row r="60" spans="1:70" s="529" customFormat="1" x14ac:dyDescent="0.25">
      <c r="A60" s="345" t="s">
        <v>4278</v>
      </c>
      <c r="B60" s="530"/>
      <c r="C60" s="719">
        <v>44848</v>
      </c>
      <c r="D60" s="530"/>
      <c r="E60" s="531">
        <v>469.83</v>
      </c>
      <c r="F60" s="530"/>
      <c r="G60" s="532">
        <v>17.367000000000001</v>
      </c>
      <c r="H60" s="534"/>
      <c r="I60" s="348">
        <v>0.4395</v>
      </c>
      <c r="J60" s="348">
        <v>4.4443000000000001</v>
      </c>
      <c r="K60" s="348">
        <v>4.2625000000000002</v>
      </c>
      <c r="L60" s="348">
        <v>7.8562000000000003</v>
      </c>
      <c r="M60" s="348">
        <v>-1.1947000000000001</v>
      </c>
      <c r="N60" s="350">
        <v>1.0885</v>
      </c>
      <c r="O60" s="348">
        <v>5.3799000000000001</v>
      </c>
      <c r="P60" s="348">
        <v>16.548999999999999</v>
      </c>
      <c r="Q60" s="348" t="s">
        <v>430</v>
      </c>
      <c r="R60" s="348" t="s">
        <v>430</v>
      </c>
      <c r="S60" s="348">
        <v>14.4297</v>
      </c>
      <c r="T60" s="348">
        <v>-2.0583999999999998</v>
      </c>
      <c r="U60" s="348">
        <v>1.5198</v>
      </c>
      <c r="V60" s="348">
        <v>-2.0087000000000002</v>
      </c>
      <c r="W60" s="348">
        <v>3.1785000000000001</v>
      </c>
      <c r="X60" s="348">
        <v>16.185600000000001</v>
      </c>
      <c r="Y60" s="534"/>
      <c r="Z60" s="346">
        <v>13</v>
      </c>
      <c r="AA60" s="346">
        <v>16</v>
      </c>
      <c r="AB60" s="346">
        <v>7</v>
      </c>
      <c r="AC60" s="346">
        <v>7</v>
      </c>
      <c r="AD60" s="346">
        <v>10</v>
      </c>
      <c r="AE60" s="346">
        <v>9</v>
      </c>
      <c r="AF60" s="346">
        <v>1</v>
      </c>
      <c r="AG60" s="346">
        <v>3</v>
      </c>
      <c r="AH60" s="346" t="s">
        <v>430</v>
      </c>
      <c r="AI60" s="346" t="s">
        <v>430</v>
      </c>
      <c r="AJ60" s="346">
        <v>7</v>
      </c>
      <c r="AK60" s="346">
        <v>9</v>
      </c>
      <c r="AL60" s="346">
        <v>8</v>
      </c>
      <c r="AM60" s="346">
        <v>9</v>
      </c>
      <c r="AN60" s="346">
        <v>6</v>
      </c>
      <c r="AO60" s="530"/>
      <c r="AP60" s="533" t="s">
        <v>430</v>
      </c>
      <c r="AQ60" s="533" t="s">
        <v>430</v>
      </c>
      <c r="AR60" s="533" t="s">
        <v>430</v>
      </c>
      <c r="AS60" s="533">
        <v>8.52</v>
      </c>
      <c r="AT60" s="533">
        <v>0.72</v>
      </c>
      <c r="AU60" s="535"/>
      <c r="AV60" s="531" t="s">
        <v>430</v>
      </c>
      <c r="AW60" s="531" t="s">
        <v>430</v>
      </c>
      <c r="AX60" s="531" t="s">
        <v>430</v>
      </c>
      <c r="AY60" s="531">
        <v>3</v>
      </c>
      <c r="AZ60" s="531">
        <v>9</v>
      </c>
      <c r="BA60" s="536"/>
      <c r="BB60" s="533">
        <v>13.7611740093395</v>
      </c>
      <c r="BC60" s="537">
        <v>1.0240576607985801</v>
      </c>
      <c r="BD60" s="537">
        <v>7.5522979632197396E-2</v>
      </c>
      <c r="BE60" s="537">
        <v>0.32175164335915202</v>
      </c>
      <c r="BF60" s="530"/>
      <c r="BG60" s="533">
        <v>53.839700000000001</v>
      </c>
      <c r="BH60" s="533">
        <v>11.4298</v>
      </c>
      <c r="BI60" s="533">
        <v>32.719900000000003</v>
      </c>
      <c r="BJ60" s="533">
        <v>2.0106000000000002</v>
      </c>
      <c r="BK60" s="530"/>
      <c r="BL60" s="345" t="s">
        <v>2065</v>
      </c>
      <c r="BM60" s="345" t="s">
        <v>4279</v>
      </c>
      <c r="BN60" s="345" t="s">
        <v>4280</v>
      </c>
      <c r="BO60" s="345" t="s">
        <v>4281</v>
      </c>
      <c r="BP60" s="345" t="s">
        <v>4282</v>
      </c>
      <c r="BQ60" s="530"/>
      <c r="BR60" s="538" t="s">
        <v>554</v>
      </c>
    </row>
    <row r="61" spans="1:70" s="529" customFormat="1" x14ac:dyDescent="0.25">
      <c r="A61" s="345" t="s">
        <v>4283</v>
      </c>
      <c r="B61" s="530"/>
      <c r="C61" s="719">
        <v>39812</v>
      </c>
      <c r="D61" s="530"/>
      <c r="E61" s="531">
        <v>443.64</v>
      </c>
      <c r="F61" s="530"/>
      <c r="G61" s="532">
        <v>113.52</v>
      </c>
      <c r="H61" s="534"/>
      <c r="I61" s="348">
        <v>0.25609999999999999</v>
      </c>
      <c r="J61" s="348">
        <v>5.0526999999999997</v>
      </c>
      <c r="K61" s="348">
        <v>2.3717000000000001</v>
      </c>
      <c r="L61" s="348">
        <v>5.7968000000000002</v>
      </c>
      <c r="M61" s="348">
        <v>-0.65629999999999999</v>
      </c>
      <c r="N61" s="350">
        <v>4.2233000000000001</v>
      </c>
      <c r="O61" s="348">
        <v>3.3159999999999998</v>
      </c>
      <c r="P61" s="348">
        <v>13.8421</v>
      </c>
      <c r="Q61" s="348">
        <v>12.6525</v>
      </c>
      <c r="R61" s="348">
        <v>12.5627</v>
      </c>
      <c r="S61" s="348">
        <v>12.429399999999999</v>
      </c>
      <c r="T61" s="348">
        <v>-2.1463999999999999</v>
      </c>
      <c r="U61" s="348">
        <v>4.8876999999999997</v>
      </c>
      <c r="V61" s="348">
        <v>0.75439999999999996</v>
      </c>
      <c r="W61" s="348">
        <v>1.8391</v>
      </c>
      <c r="X61" s="348">
        <v>14.9133</v>
      </c>
      <c r="Y61" s="534"/>
      <c r="Z61" s="346">
        <v>22</v>
      </c>
      <c r="AA61" s="346">
        <v>9</v>
      </c>
      <c r="AB61" s="346">
        <v>17</v>
      </c>
      <c r="AC61" s="346">
        <v>13</v>
      </c>
      <c r="AD61" s="346">
        <v>8</v>
      </c>
      <c r="AE61" s="346">
        <v>5</v>
      </c>
      <c r="AF61" s="346">
        <v>3</v>
      </c>
      <c r="AG61" s="346">
        <v>7</v>
      </c>
      <c r="AH61" s="346">
        <v>5</v>
      </c>
      <c r="AI61" s="346">
        <v>10</v>
      </c>
      <c r="AJ61" s="346">
        <v>12</v>
      </c>
      <c r="AK61" s="346">
        <v>10</v>
      </c>
      <c r="AL61" s="346">
        <v>5</v>
      </c>
      <c r="AM61" s="346">
        <v>6</v>
      </c>
      <c r="AN61" s="346">
        <v>19</v>
      </c>
      <c r="AO61" s="530"/>
      <c r="AP61" s="533">
        <v>12.8</v>
      </c>
      <c r="AQ61" s="533">
        <v>13.92</v>
      </c>
      <c r="AR61" s="533">
        <v>11.46</v>
      </c>
      <c r="AS61" s="533">
        <v>7.87</v>
      </c>
      <c r="AT61" s="533">
        <v>2.58</v>
      </c>
      <c r="AU61" s="535"/>
      <c r="AV61" s="531">
        <v>6</v>
      </c>
      <c r="AW61" s="531">
        <v>5</v>
      </c>
      <c r="AX61" s="531">
        <v>6</v>
      </c>
      <c r="AY61" s="531">
        <v>6</v>
      </c>
      <c r="AZ61" s="531">
        <v>7</v>
      </c>
      <c r="BA61" s="536"/>
      <c r="BB61" s="533">
        <v>13.0903077746409</v>
      </c>
      <c r="BC61" s="537">
        <v>0.99995360395666399</v>
      </c>
      <c r="BD61" s="537">
        <v>6.2363647315905699E-2</v>
      </c>
      <c r="BE61" s="537">
        <v>8.42360968712009E-2</v>
      </c>
      <c r="BF61" s="530"/>
      <c r="BG61" s="533">
        <v>58.448900000000002</v>
      </c>
      <c r="BH61" s="533">
        <v>21.968800000000002</v>
      </c>
      <c r="BI61" s="533">
        <v>17.357199999999999</v>
      </c>
      <c r="BJ61" s="533">
        <v>2.2250999999999999</v>
      </c>
      <c r="BK61" s="530"/>
      <c r="BL61" s="345" t="s">
        <v>813</v>
      </c>
      <c r="BM61" s="345" t="s">
        <v>439</v>
      </c>
      <c r="BN61" s="345" t="s">
        <v>811</v>
      </c>
      <c r="BO61" s="345" t="s">
        <v>4284</v>
      </c>
      <c r="BP61" s="345" t="s">
        <v>4258</v>
      </c>
      <c r="BQ61" s="530"/>
      <c r="BR61" s="538" t="s">
        <v>554</v>
      </c>
    </row>
    <row r="62" spans="1:70" s="529" customFormat="1" x14ac:dyDescent="0.25">
      <c r="A62" s="345" t="s">
        <v>4285</v>
      </c>
      <c r="B62" s="530"/>
      <c r="C62" s="719">
        <v>43756</v>
      </c>
      <c r="D62" s="530"/>
      <c r="E62" s="531">
        <v>444.51</v>
      </c>
      <c r="F62" s="530"/>
      <c r="G62" s="532">
        <v>24.689900000000002</v>
      </c>
      <c r="H62" s="534"/>
      <c r="I62" s="348">
        <v>0.45860000000000001</v>
      </c>
      <c r="J62" s="348">
        <v>6.3981000000000003</v>
      </c>
      <c r="K62" s="348">
        <v>6.7704000000000004</v>
      </c>
      <c r="L62" s="348">
        <v>12.5974</v>
      </c>
      <c r="M62" s="348">
        <v>3.2946</v>
      </c>
      <c r="N62" s="350">
        <v>1.9923</v>
      </c>
      <c r="O62" s="348">
        <v>1.1136999999999999</v>
      </c>
      <c r="P62" s="348">
        <v>17.068000000000001</v>
      </c>
      <c r="Q62" s="348">
        <v>11.722300000000001</v>
      </c>
      <c r="R62" s="348" t="s">
        <v>430</v>
      </c>
      <c r="S62" s="348">
        <v>20.653400000000001</v>
      </c>
      <c r="T62" s="348">
        <v>0.71340000000000003</v>
      </c>
      <c r="U62" s="348">
        <v>2.9453999999999998</v>
      </c>
      <c r="V62" s="348">
        <v>-1.2387999999999999</v>
      </c>
      <c r="W62" s="348">
        <v>4.3696999999999999</v>
      </c>
      <c r="X62" s="348">
        <v>14.5085</v>
      </c>
      <c r="Y62" s="534"/>
      <c r="Z62" s="346">
        <v>12</v>
      </c>
      <c r="AA62" s="346">
        <v>1</v>
      </c>
      <c r="AB62" s="346">
        <v>1</v>
      </c>
      <c r="AC62" s="346">
        <v>2</v>
      </c>
      <c r="AD62" s="346">
        <v>3</v>
      </c>
      <c r="AE62" s="346">
        <v>7</v>
      </c>
      <c r="AF62" s="346">
        <v>11</v>
      </c>
      <c r="AG62" s="346">
        <v>2</v>
      </c>
      <c r="AH62" s="346">
        <v>8</v>
      </c>
      <c r="AI62" s="346" t="s">
        <v>430</v>
      </c>
      <c r="AJ62" s="346">
        <v>1</v>
      </c>
      <c r="AK62" s="346">
        <v>4</v>
      </c>
      <c r="AL62" s="346">
        <v>7</v>
      </c>
      <c r="AM62" s="346">
        <v>8</v>
      </c>
      <c r="AN62" s="346">
        <v>1</v>
      </c>
      <c r="AO62" s="530"/>
      <c r="AP62" s="533" t="s">
        <v>430</v>
      </c>
      <c r="AQ62" s="533" t="s">
        <v>430</v>
      </c>
      <c r="AR62" s="533">
        <v>13.45</v>
      </c>
      <c r="AS62" s="533">
        <v>8.4700000000000006</v>
      </c>
      <c r="AT62" s="533">
        <v>6.79</v>
      </c>
      <c r="AU62" s="535"/>
      <c r="AV62" s="531" t="s">
        <v>430</v>
      </c>
      <c r="AW62" s="531" t="s">
        <v>430</v>
      </c>
      <c r="AX62" s="531">
        <v>2</v>
      </c>
      <c r="AY62" s="531">
        <v>4</v>
      </c>
      <c r="AZ62" s="531">
        <v>3</v>
      </c>
      <c r="BA62" s="536"/>
      <c r="BB62" s="533">
        <v>16.641454077658501</v>
      </c>
      <c r="BC62" s="537">
        <v>1.21245517490128</v>
      </c>
      <c r="BD62" s="537">
        <v>6.5970540138474199E-2</v>
      </c>
      <c r="BE62" s="537">
        <v>0.21013791652248201</v>
      </c>
      <c r="BF62" s="530"/>
      <c r="BG62" s="533">
        <v>33.105600000000003</v>
      </c>
      <c r="BH62" s="533">
        <v>6.42143</v>
      </c>
      <c r="BI62" s="533">
        <v>57.114400000000003</v>
      </c>
      <c r="BJ62" s="533">
        <v>3.3585699999999998</v>
      </c>
      <c r="BK62" s="530"/>
      <c r="BL62" s="345" t="s">
        <v>4286</v>
      </c>
      <c r="BM62" s="345" t="s">
        <v>4287</v>
      </c>
      <c r="BN62" s="345" t="s">
        <v>4288</v>
      </c>
      <c r="BO62" s="345" t="s">
        <v>4289</v>
      </c>
      <c r="BP62" s="345" t="s">
        <v>4290</v>
      </c>
      <c r="BQ62" s="530"/>
      <c r="BR62" s="538" t="s">
        <v>554</v>
      </c>
    </row>
    <row r="63" spans="1:70" s="529" customFormat="1" x14ac:dyDescent="0.25">
      <c r="A63" s="345" t="s">
        <v>4291</v>
      </c>
      <c r="B63" s="530"/>
      <c r="C63" s="719">
        <v>45093</v>
      </c>
      <c r="D63" s="530"/>
      <c r="E63" s="531">
        <v>333.9</v>
      </c>
      <c r="F63" s="530"/>
      <c r="G63" s="532">
        <v>13.83</v>
      </c>
      <c r="H63" s="534"/>
      <c r="I63" s="348">
        <v>0.80169999999999997</v>
      </c>
      <c r="J63" s="348">
        <v>4.1416000000000004</v>
      </c>
      <c r="K63" s="348">
        <v>2.0663999999999998</v>
      </c>
      <c r="L63" s="348">
        <v>5.8148</v>
      </c>
      <c r="M63" s="348">
        <v>-0.57509999999999994</v>
      </c>
      <c r="N63" s="350">
        <v>-3.2867000000000002</v>
      </c>
      <c r="O63" s="348">
        <v>-2.4384999999999999</v>
      </c>
      <c r="P63" s="348">
        <v>11.3813</v>
      </c>
      <c r="Q63" s="348" t="s">
        <v>430</v>
      </c>
      <c r="R63" s="348" t="s">
        <v>430</v>
      </c>
      <c r="S63" s="348">
        <v>10.817299999999999</v>
      </c>
      <c r="T63" s="348">
        <v>-1.4957</v>
      </c>
      <c r="U63" s="348">
        <v>-1.9149</v>
      </c>
      <c r="V63" s="348">
        <v>-7.1811999999999996</v>
      </c>
      <c r="W63" s="348">
        <v>1.9912000000000001</v>
      </c>
      <c r="X63" s="348">
        <v>11.3813</v>
      </c>
      <c r="Y63" s="534"/>
      <c r="Z63" s="346">
        <v>3</v>
      </c>
      <c r="AA63" s="346">
        <v>19</v>
      </c>
      <c r="AB63" s="346">
        <v>21</v>
      </c>
      <c r="AC63" s="346">
        <v>12</v>
      </c>
      <c r="AD63" s="346">
        <v>7</v>
      </c>
      <c r="AE63" s="346">
        <v>15</v>
      </c>
      <c r="AF63" s="346">
        <v>20</v>
      </c>
      <c r="AG63" s="346">
        <v>12</v>
      </c>
      <c r="AH63" s="346" t="s">
        <v>430</v>
      </c>
      <c r="AI63" s="346" t="s">
        <v>430</v>
      </c>
      <c r="AJ63" s="346">
        <v>15</v>
      </c>
      <c r="AK63" s="346">
        <v>8</v>
      </c>
      <c r="AL63" s="346">
        <v>14</v>
      </c>
      <c r="AM63" s="346">
        <v>20</v>
      </c>
      <c r="AN63" s="346">
        <v>18</v>
      </c>
      <c r="AO63" s="530"/>
      <c r="AP63" s="533" t="s">
        <v>430</v>
      </c>
      <c r="AQ63" s="533" t="s">
        <v>430</v>
      </c>
      <c r="AR63" s="533" t="s">
        <v>430</v>
      </c>
      <c r="AS63" s="533">
        <v>1.58</v>
      </c>
      <c r="AT63" s="533">
        <v>-3.32</v>
      </c>
      <c r="AU63" s="535"/>
      <c r="AV63" s="531" t="s">
        <v>430</v>
      </c>
      <c r="AW63" s="531" t="s">
        <v>430</v>
      </c>
      <c r="AX63" s="531" t="s">
        <v>430</v>
      </c>
      <c r="AY63" s="531">
        <v>19</v>
      </c>
      <c r="AZ63" s="531">
        <v>14</v>
      </c>
      <c r="BA63" s="536"/>
      <c r="BB63" s="533">
        <v>14.531368078221</v>
      </c>
      <c r="BC63" s="537">
        <v>1.0477643560395999</v>
      </c>
      <c r="BD63" s="537">
        <v>3.6839856682280299E-2</v>
      </c>
      <c r="BE63" s="537">
        <v>-0.102865074199348</v>
      </c>
      <c r="BF63" s="530"/>
      <c r="BG63" s="533">
        <v>33.918999999999997</v>
      </c>
      <c r="BH63" s="533">
        <v>29.652699999999999</v>
      </c>
      <c r="BI63" s="533">
        <v>35.930999999999997</v>
      </c>
      <c r="BJ63" s="533">
        <v>0.49730000000000002</v>
      </c>
      <c r="BK63" s="530"/>
      <c r="BL63" s="345" t="s">
        <v>4292</v>
      </c>
      <c r="BM63" s="345" t="s">
        <v>4293</v>
      </c>
      <c r="BN63" s="345" t="s">
        <v>4294</v>
      </c>
      <c r="BO63" s="345" t="s">
        <v>4295</v>
      </c>
      <c r="BP63" s="345" t="s">
        <v>4296</v>
      </c>
      <c r="BQ63" s="530"/>
      <c r="BR63" s="538" t="s">
        <v>554</v>
      </c>
    </row>
    <row r="64" spans="1:70" s="529" customFormat="1" x14ac:dyDescent="0.25">
      <c r="A64" s="345" t="s">
        <v>4297</v>
      </c>
      <c r="B64" s="530"/>
      <c r="C64" s="719">
        <v>39087</v>
      </c>
      <c r="D64" s="530"/>
      <c r="E64" s="903">
        <v>243.6</v>
      </c>
      <c r="F64" s="530"/>
      <c r="G64" s="532" t="s">
        <v>430</v>
      </c>
      <c r="H64" s="534"/>
      <c r="I64" s="348" t="s">
        <v>430</v>
      </c>
      <c r="J64" s="348" t="s">
        <v>430</v>
      </c>
      <c r="K64" s="348" t="s">
        <v>430</v>
      </c>
      <c r="L64" s="348" t="s">
        <v>430</v>
      </c>
      <c r="M64" s="348" t="s">
        <v>430</v>
      </c>
      <c r="N64" s="350" t="s">
        <v>430</v>
      </c>
      <c r="O64" s="348" t="s">
        <v>430</v>
      </c>
      <c r="P64" s="348" t="s">
        <v>430</v>
      </c>
      <c r="Q64" s="348" t="s">
        <v>430</v>
      </c>
      <c r="R64" s="348" t="s">
        <v>430</v>
      </c>
      <c r="S64" s="348" t="s">
        <v>430</v>
      </c>
      <c r="T64" s="348" t="s">
        <v>430</v>
      </c>
      <c r="U64" s="348" t="s">
        <v>430</v>
      </c>
      <c r="V64" s="348" t="s">
        <v>430</v>
      </c>
      <c r="W64" s="348" t="s">
        <v>430</v>
      </c>
      <c r="X64" s="348" t="s">
        <v>430</v>
      </c>
      <c r="Y64" s="534"/>
      <c r="Z64" s="346" t="s">
        <v>430</v>
      </c>
      <c r="AA64" s="346" t="s">
        <v>430</v>
      </c>
      <c r="AB64" s="346" t="s">
        <v>430</v>
      </c>
      <c r="AC64" s="346" t="s">
        <v>430</v>
      </c>
      <c r="AD64" s="346" t="s">
        <v>430</v>
      </c>
      <c r="AE64" s="346" t="s">
        <v>430</v>
      </c>
      <c r="AF64" s="346" t="s">
        <v>430</v>
      </c>
      <c r="AG64" s="346" t="s">
        <v>430</v>
      </c>
      <c r="AH64" s="346" t="s">
        <v>430</v>
      </c>
      <c r="AI64" s="346" t="s">
        <v>430</v>
      </c>
      <c r="AJ64" s="346" t="s">
        <v>430</v>
      </c>
      <c r="AK64" s="346" t="s">
        <v>430</v>
      </c>
      <c r="AL64" s="346" t="s">
        <v>430</v>
      </c>
      <c r="AM64" s="346" t="s">
        <v>430</v>
      </c>
      <c r="AN64" s="346" t="s">
        <v>430</v>
      </c>
      <c r="AO64" s="530"/>
      <c r="AP64" s="533" t="s">
        <v>430</v>
      </c>
      <c r="AQ64" s="533" t="s">
        <v>430</v>
      </c>
      <c r="AR64" s="533" t="s">
        <v>430</v>
      </c>
      <c r="AS64" s="533" t="s">
        <v>430</v>
      </c>
      <c r="AT64" s="533" t="s">
        <v>430</v>
      </c>
      <c r="AU64" s="535"/>
      <c r="AV64" s="531" t="s">
        <v>430</v>
      </c>
      <c r="AW64" s="531" t="s">
        <v>430</v>
      </c>
      <c r="AX64" s="531" t="s">
        <v>430</v>
      </c>
      <c r="AY64" s="531" t="s">
        <v>430</v>
      </c>
      <c r="AZ64" s="531" t="s">
        <v>430</v>
      </c>
      <c r="BA64" s="536"/>
      <c r="BB64" s="533">
        <v>13.5632431235405</v>
      </c>
      <c r="BC64" s="537">
        <v>1.01763300517864</v>
      </c>
      <c r="BD64" s="537">
        <v>9.0547509731022893E-2</v>
      </c>
      <c r="BE64" s="537">
        <v>0.27390118226689403</v>
      </c>
      <c r="BF64" s="530"/>
      <c r="BG64" s="533" t="s">
        <v>430</v>
      </c>
      <c r="BH64" s="533" t="s">
        <v>430</v>
      </c>
      <c r="BI64" s="533" t="s">
        <v>430</v>
      </c>
      <c r="BJ64" s="533" t="s">
        <v>430</v>
      </c>
      <c r="BK64" s="530"/>
      <c r="BL64" s="345" t="s">
        <v>430</v>
      </c>
      <c r="BM64" s="345" t="s">
        <v>430</v>
      </c>
      <c r="BN64" s="345" t="s">
        <v>430</v>
      </c>
      <c r="BO64" s="345" t="s">
        <v>430</v>
      </c>
      <c r="BP64" s="345" t="s">
        <v>430</v>
      </c>
      <c r="BQ64" s="530"/>
      <c r="BR64" s="538" t="s">
        <v>554</v>
      </c>
    </row>
    <row r="65" spans="1:70" s="529" customFormat="1" x14ac:dyDescent="0.25">
      <c r="A65" s="345" t="s">
        <v>4298</v>
      </c>
      <c r="B65" s="530"/>
      <c r="C65" s="719">
        <v>39538</v>
      </c>
      <c r="D65" s="530"/>
      <c r="E65" s="531">
        <v>229.173</v>
      </c>
      <c r="F65" s="530"/>
      <c r="G65" s="532">
        <v>49.671500000000002</v>
      </c>
      <c r="H65" s="534"/>
      <c r="I65" s="348">
        <v>0.50770000000000004</v>
      </c>
      <c r="J65" s="348">
        <v>5.2622999999999998</v>
      </c>
      <c r="K65" s="348">
        <v>5.5579999999999998</v>
      </c>
      <c r="L65" s="348">
        <v>11.3306</v>
      </c>
      <c r="M65" s="348">
        <v>0.49980000000000002</v>
      </c>
      <c r="N65" s="350">
        <v>4.5159000000000002</v>
      </c>
      <c r="O65" s="348">
        <v>2.0973999999999999</v>
      </c>
      <c r="P65" s="348">
        <v>15.7263</v>
      </c>
      <c r="Q65" s="348">
        <v>14.8376</v>
      </c>
      <c r="R65" s="348">
        <v>15.9061</v>
      </c>
      <c r="S65" s="348">
        <v>17.698799999999999</v>
      </c>
      <c r="T65" s="348">
        <v>-0.879</v>
      </c>
      <c r="U65" s="348">
        <v>3.6078999999999999</v>
      </c>
      <c r="V65" s="348">
        <v>1.4619</v>
      </c>
      <c r="W65" s="348">
        <v>3.6543999999999999</v>
      </c>
      <c r="X65" s="348">
        <v>9.1918000000000006</v>
      </c>
      <c r="Y65" s="534"/>
      <c r="Z65" s="346">
        <v>9</v>
      </c>
      <c r="AA65" s="346">
        <v>5</v>
      </c>
      <c r="AB65" s="346">
        <v>2</v>
      </c>
      <c r="AC65" s="346">
        <v>3</v>
      </c>
      <c r="AD65" s="346">
        <v>6</v>
      </c>
      <c r="AE65" s="346">
        <v>3</v>
      </c>
      <c r="AF65" s="346">
        <v>5</v>
      </c>
      <c r="AG65" s="346">
        <v>5</v>
      </c>
      <c r="AH65" s="346">
        <v>2</v>
      </c>
      <c r="AI65" s="346">
        <v>3</v>
      </c>
      <c r="AJ65" s="346">
        <v>3</v>
      </c>
      <c r="AK65" s="346">
        <v>6</v>
      </c>
      <c r="AL65" s="346">
        <v>6</v>
      </c>
      <c r="AM65" s="346">
        <v>4</v>
      </c>
      <c r="AN65" s="346">
        <v>4</v>
      </c>
      <c r="AO65" s="530"/>
      <c r="AP65" s="533">
        <v>15.55</v>
      </c>
      <c r="AQ65" s="533">
        <v>16.36</v>
      </c>
      <c r="AR65" s="533">
        <v>13.37</v>
      </c>
      <c r="AS65" s="533">
        <v>8.3699999999999992</v>
      </c>
      <c r="AT65" s="533">
        <v>5.69</v>
      </c>
      <c r="AU65" s="535"/>
      <c r="AV65" s="531">
        <v>3</v>
      </c>
      <c r="AW65" s="531">
        <v>2</v>
      </c>
      <c r="AX65" s="531">
        <v>3</v>
      </c>
      <c r="AY65" s="531">
        <v>5</v>
      </c>
      <c r="AZ65" s="531">
        <v>5</v>
      </c>
      <c r="BA65" s="536"/>
      <c r="BB65" s="533">
        <v>14.9198504446531</v>
      </c>
      <c r="BC65" s="537">
        <v>1.06740632694806</v>
      </c>
      <c r="BD65" s="537">
        <v>6.9287843879121194E-2</v>
      </c>
      <c r="BE65" s="537">
        <v>0.285857652033914</v>
      </c>
      <c r="BF65" s="530"/>
      <c r="BG65" s="533">
        <v>43.094000000000001</v>
      </c>
      <c r="BH65" s="533">
        <v>24.209399999999999</v>
      </c>
      <c r="BI65" s="533">
        <v>29.948499999999999</v>
      </c>
      <c r="BJ65" s="533">
        <v>2.7481</v>
      </c>
      <c r="BK65" s="530"/>
      <c r="BL65" s="345" t="s">
        <v>4299</v>
      </c>
      <c r="BM65" s="345" t="s">
        <v>4300</v>
      </c>
      <c r="BN65" s="345" t="s">
        <v>1371</v>
      </c>
      <c r="BO65" s="345" t="s">
        <v>1217</v>
      </c>
      <c r="BP65" s="345" t="s">
        <v>4301</v>
      </c>
      <c r="BQ65" s="530"/>
      <c r="BR65" s="538" t="s">
        <v>554</v>
      </c>
    </row>
    <row r="66" spans="1:70" s="529" customFormat="1" x14ac:dyDescent="0.25">
      <c r="A66" s="345" t="s">
        <v>4302</v>
      </c>
      <c r="B66" s="530"/>
      <c r="C66" s="719">
        <v>42826</v>
      </c>
      <c r="D66" s="530"/>
      <c r="E66" s="531">
        <v>210.29</v>
      </c>
      <c r="F66" s="530"/>
      <c r="G66" s="532">
        <v>118.29</v>
      </c>
      <c r="H66" s="534"/>
      <c r="I66" s="348">
        <v>0.52690000000000003</v>
      </c>
      <c r="J66" s="348">
        <v>4.0918999999999999</v>
      </c>
      <c r="K66" s="348">
        <v>2.4422000000000001</v>
      </c>
      <c r="L66" s="348">
        <v>2.5931999999999999</v>
      </c>
      <c r="M66" s="348">
        <v>-5.9024999999999999</v>
      </c>
      <c r="N66" s="350">
        <v>-4.5510000000000002</v>
      </c>
      <c r="O66" s="348">
        <v>-0.29039999999999999</v>
      </c>
      <c r="P66" s="348">
        <v>12.8256</v>
      </c>
      <c r="Q66" s="348">
        <v>10.8612</v>
      </c>
      <c r="R66" s="348" t="s">
        <v>430</v>
      </c>
      <c r="S66" s="348">
        <v>9.6293000000000006</v>
      </c>
      <c r="T66" s="348">
        <v>-6.6672000000000002</v>
      </c>
      <c r="U66" s="348">
        <v>-3.0648</v>
      </c>
      <c r="V66" s="348">
        <v>-6.2454999999999998</v>
      </c>
      <c r="W66" s="348">
        <v>1.5278</v>
      </c>
      <c r="X66" s="348">
        <v>10.277799999999999</v>
      </c>
      <c r="Y66" s="534"/>
      <c r="Z66" s="346">
        <v>7</v>
      </c>
      <c r="AA66" s="346">
        <v>20</v>
      </c>
      <c r="AB66" s="346">
        <v>15</v>
      </c>
      <c r="AC66" s="346">
        <v>19</v>
      </c>
      <c r="AD66" s="346">
        <v>19</v>
      </c>
      <c r="AE66" s="346">
        <v>19</v>
      </c>
      <c r="AF66" s="346">
        <v>17</v>
      </c>
      <c r="AG66" s="346">
        <v>8</v>
      </c>
      <c r="AH66" s="346">
        <v>11</v>
      </c>
      <c r="AI66" s="346" t="s">
        <v>430</v>
      </c>
      <c r="AJ66" s="346">
        <v>19</v>
      </c>
      <c r="AK66" s="346">
        <v>19</v>
      </c>
      <c r="AL66" s="346">
        <v>18</v>
      </c>
      <c r="AM66" s="346">
        <v>16</v>
      </c>
      <c r="AN66" s="346">
        <v>20</v>
      </c>
      <c r="AO66" s="530"/>
      <c r="AP66" s="533" t="s">
        <v>430</v>
      </c>
      <c r="AQ66" s="533">
        <v>12.48</v>
      </c>
      <c r="AR66" s="533">
        <v>9.14</v>
      </c>
      <c r="AS66" s="533">
        <v>2.96</v>
      </c>
      <c r="AT66" s="533">
        <v>-7.28</v>
      </c>
      <c r="AU66" s="535"/>
      <c r="AV66" s="531" t="s">
        <v>430</v>
      </c>
      <c r="AW66" s="531">
        <v>8</v>
      </c>
      <c r="AX66" s="531">
        <v>9</v>
      </c>
      <c r="AY66" s="531">
        <v>13</v>
      </c>
      <c r="AZ66" s="531">
        <v>19</v>
      </c>
      <c r="BA66" s="536"/>
      <c r="BB66" s="533">
        <v>11.8344704680775</v>
      </c>
      <c r="BC66" s="537">
        <v>0.86457325604130997</v>
      </c>
      <c r="BD66" s="537">
        <v>5.6331211607116398E-2</v>
      </c>
      <c r="BE66" s="537">
        <v>6.0863826665633301E-2</v>
      </c>
      <c r="BF66" s="530"/>
      <c r="BG66" s="533">
        <v>58.211100000000002</v>
      </c>
      <c r="BH66" s="533">
        <v>12.702500000000001</v>
      </c>
      <c r="BI66" s="533">
        <v>23.968699999999998</v>
      </c>
      <c r="BJ66" s="533">
        <v>5.1177000000000001</v>
      </c>
      <c r="BK66" s="530"/>
      <c r="BL66" s="345" t="s">
        <v>4303</v>
      </c>
      <c r="BM66" s="345" t="s">
        <v>4304</v>
      </c>
      <c r="BN66" s="345" t="s">
        <v>4305</v>
      </c>
      <c r="BO66" s="345" t="s">
        <v>4306</v>
      </c>
      <c r="BP66" s="345" t="s">
        <v>4307</v>
      </c>
      <c r="BQ66" s="530"/>
      <c r="BR66" s="538" t="s">
        <v>554</v>
      </c>
    </row>
    <row r="67" spans="1:70" s="529" customFormat="1" x14ac:dyDescent="0.25">
      <c r="A67" s="345" t="s">
        <v>4308</v>
      </c>
      <c r="B67" s="530"/>
      <c r="C67" s="719">
        <v>45005</v>
      </c>
      <c r="D67" s="530"/>
      <c r="E67" s="531">
        <v>156.28</v>
      </c>
      <c r="F67" s="530"/>
      <c r="G67" s="532">
        <v>14.1942</v>
      </c>
      <c r="H67" s="534"/>
      <c r="I67" s="348">
        <v>0.33860000000000001</v>
      </c>
      <c r="J67" s="348">
        <v>4.3567999999999998</v>
      </c>
      <c r="K67" s="348">
        <v>2.2711000000000001</v>
      </c>
      <c r="L67" s="348">
        <v>1.6281000000000001</v>
      </c>
      <c r="M67" s="348">
        <v>-6.5162000000000004</v>
      </c>
      <c r="N67" s="350">
        <v>-2.5646</v>
      </c>
      <c r="O67" s="348">
        <v>1.28</v>
      </c>
      <c r="P67" s="348">
        <v>8.5321999999999996</v>
      </c>
      <c r="Q67" s="348" t="s">
        <v>430</v>
      </c>
      <c r="R67" s="348" t="s">
        <v>430</v>
      </c>
      <c r="S67" s="348">
        <v>8.2501999999999995</v>
      </c>
      <c r="T67" s="348">
        <v>-7.6055000000000001</v>
      </c>
      <c r="U67" s="348">
        <v>-2.0184000000000002</v>
      </c>
      <c r="V67" s="348">
        <v>-5.3815</v>
      </c>
      <c r="W67" s="348">
        <v>2.6541999999999999</v>
      </c>
      <c r="X67" s="348">
        <v>11.381500000000001</v>
      </c>
      <c r="Y67" s="534"/>
      <c r="Z67" s="346">
        <v>16</v>
      </c>
      <c r="AA67" s="346">
        <v>17</v>
      </c>
      <c r="AB67" s="346">
        <v>20</v>
      </c>
      <c r="AC67" s="346">
        <v>22</v>
      </c>
      <c r="AD67" s="346">
        <v>22</v>
      </c>
      <c r="AE67" s="346">
        <v>14</v>
      </c>
      <c r="AF67" s="346">
        <v>9</v>
      </c>
      <c r="AG67" s="346">
        <v>20</v>
      </c>
      <c r="AH67" s="346" t="s">
        <v>430</v>
      </c>
      <c r="AI67" s="346" t="s">
        <v>430</v>
      </c>
      <c r="AJ67" s="346">
        <v>21</v>
      </c>
      <c r="AK67" s="346">
        <v>22</v>
      </c>
      <c r="AL67" s="346">
        <v>15</v>
      </c>
      <c r="AM67" s="346">
        <v>14</v>
      </c>
      <c r="AN67" s="346">
        <v>13</v>
      </c>
      <c r="AO67" s="530"/>
      <c r="AP67" s="533" t="s">
        <v>430</v>
      </c>
      <c r="AQ67" s="533" t="s">
        <v>430</v>
      </c>
      <c r="AR67" s="533" t="s">
        <v>430</v>
      </c>
      <c r="AS67" s="533">
        <v>2.5499999999999998</v>
      </c>
      <c r="AT67" s="533">
        <v>-7.34</v>
      </c>
      <c r="AU67" s="535"/>
      <c r="AV67" s="531" t="s">
        <v>430</v>
      </c>
      <c r="AW67" s="531" t="s">
        <v>430</v>
      </c>
      <c r="AX67" s="531" t="s">
        <v>430</v>
      </c>
      <c r="AY67" s="531">
        <v>15</v>
      </c>
      <c r="AZ67" s="531">
        <v>20</v>
      </c>
      <c r="BA67" s="536"/>
      <c r="BB67" s="533">
        <v>11.4422920822016</v>
      </c>
      <c r="BC67" s="537">
        <v>0.99907729030390702</v>
      </c>
      <c r="BD67" s="537">
        <v>3.2308490342448398E-2</v>
      </c>
      <c r="BE67" s="537">
        <v>-6.0327755737076501E-2</v>
      </c>
      <c r="BF67" s="530"/>
      <c r="BG67" s="533">
        <v>99.897499999999994</v>
      </c>
      <c r="BH67" s="533" t="s">
        <v>430</v>
      </c>
      <c r="BI67" s="533" t="s">
        <v>430</v>
      </c>
      <c r="BJ67" s="533">
        <v>0.10249999999999999</v>
      </c>
      <c r="BK67" s="530"/>
      <c r="BL67" s="345" t="s">
        <v>4309</v>
      </c>
      <c r="BM67" s="345" t="s">
        <v>4310</v>
      </c>
      <c r="BN67" s="345" t="s">
        <v>4311</v>
      </c>
      <c r="BO67" s="345" t="s">
        <v>4312</v>
      </c>
      <c r="BP67" s="345" t="s">
        <v>4313</v>
      </c>
      <c r="BQ67" s="530"/>
      <c r="BR67" s="538" t="s">
        <v>554</v>
      </c>
    </row>
    <row r="68" spans="1:70" s="529" customFormat="1" x14ac:dyDescent="0.25">
      <c r="A68" s="345" t="s">
        <v>4314</v>
      </c>
      <c r="B68" s="530"/>
      <c r="C68" s="719">
        <v>44917</v>
      </c>
      <c r="D68" s="530"/>
      <c r="E68" s="531">
        <v>108.47</v>
      </c>
      <c r="F68" s="530"/>
      <c r="G68" s="532">
        <v>12.76</v>
      </c>
      <c r="H68" s="534"/>
      <c r="I68" s="348">
        <v>0.47239999999999999</v>
      </c>
      <c r="J68" s="348">
        <v>5.1936999999999998</v>
      </c>
      <c r="K68" s="348">
        <v>4.8479999999999999</v>
      </c>
      <c r="L68" s="348">
        <v>9.4339999999999993</v>
      </c>
      <c r="M68" s="348">
        <v>2.08</v>
      </c>
      <c r="N68" s="350">
        <v>-5.5514000000000001</v>
      </c>
      <c r="O68" s="348">
        <v>-7.7683999999999997</v>
      </c>
      <c r="P68" s="348">
        <v>5.5705</v>
      </c>
      <c r="Q68" s="348" t="s">
        <v>430</v>
      </c>
      <c r="R68" s="348" t="s">
        <v>430</v>
      </c>
      <c r="S68" s="348">
        <v>16.211300000000001</v>
      </c>
      <c r="T68" s="348">
        <v>0.23569999999999999</v>
      </c>
      <c r="U68" s="348">
        <v>0</v>
      </c>
      <c r="V68" s="348">
        <v>-8.7268000000000008</v>
      </c>
      <c r="W68" s="348">
        <v>2.4077000000000002</v>
      </c>
      <c r="X68" s="348">
        <v>7.2324000000000002</v>
      </c>
      <c r="Y68" s="534"/>
      <c r="Z68" s="346">
        <v>11</v>
      </c>
      <c r="AA68" s="346">
        <v>6</v>
      </c>
      <c r="AB68" s="346">
        <v>3</v>
      </c>
      <c r="AC68" s="346">
        <v>5</v>
      </c>
      <c r="AD68" s="346">
        <v>4</v>
      </c>
      <c r="AE68" s="346">
        <v>22</v>
      </c>
      <c r="AF68" s="346">
        <v>22</v>
      </c>
      <c r="AG68" s="346">
        <v>22</v>
      </c>
      <c r="AH68" s="346" t="s">
        <v>430</v>
      </c>
      <c r="AI68" s="346" t="s">
        <v>430</v>
      </c>
      <c r="AJ68" s="346">
        <v>4</v>
      </c>
      <c r="AK68" s="346">
        <v>5</v>
      </c>
      <c r="AL68" s="346">
        <v>11</v>
      </c>
      <c r="AM68" s="346">
        <v>22</v>
      </c>
      <c r="AN68" s="346">
        <v>14</v>
      </c>
      <c r="AO68" s="530"/>
      <c r="AP68" s="533" t="s">
        <v>430</v>
      </c>
      <c r="AQ68" s="533" t="s">
        <v>430</v>
      </c>
      <c r="AR68" s="533" t="s">
        <v>430</v>
      </c>
      <c r="AS68" s="533">
        <v>-1.2</v>
      </c>
      <c r="AT68" s="533">
        <v>0.8</v>
      </c>
      <c r="AU68" s="535"/>
      <c r="AV68" s="531" t="s">
        <v>430</v>
      </c>
      <c r="AW68" s="531" t="s">
        <v>430</v>
      </c>
      <c r="AX68" s="531" t="s">
        <v>430</v>
      </c>
      <c r="AY68" s="531">
        <v>22</v>
      </c>
      <c r="AZ68" s="531">
        <v>8</v>
      </c>
      <c r="BA68" s="536"/>
      <c r="BB68" s="533">
        <v>18.082654210462401</v>
      </c>
      <c r="BC68" s="537">
        <v>1.1760999298659001</v>
      </c>
      <c r="BD68" s="537">
        <v>1.34624113621551E-2</v>
      </c>
      <c r="BE68" s="537">
        <v>-0.61765391340849796</v>
      </c>
      <c r="BF68" s="530"/>
      <c r="BG68" s="533">
        <v>15.013299999999999</v>
      </c>
      <c r="BH68" s="533">
        <v>38.8247</v>
      </c>
      <c r="BI68" s="533">
        <v>45.6601</v>
      </c>
      <c r="BJ68" s="533">
        <v>0.50190000000000001</v>
      </c>
      <c r="BK68" s="530"/>
      <c r="BL68" s="345" t="s">
        <v>4315</v>
      </c>
      <c r="BM68" s="345" t="s">
        <v>4316</v>
      </c>
      <c r="BN68" s="345" t="s">
        <v>4317</v>
      </c>
      <c r="BO68" s="345" t="s">
        <v>4318</v>
      </c>
      <c r="BP68" s="345" t="s">
        <v>4319</v>
      </c>
      <c r="BQ68" s="530"/>
      <c r="BR68" s="538" t="s">
        <v>554</v>
      </c>
    </row>
    <row r="69" spans="1:70" s="529" customFormat="1" x14ac:dyDescent="0.25">
      <c r="A69" s="345" t="s">
        <v>4320</v>
      </c>
      <c r="B69" s="530"/>
      <c r="C69" s="719">
        <v>45686</v>
      </c>
      <c r="D69" s="530"/>
      <c r="E69" s="531">
        <v>86.19</v>
      </c>
      <c r="F69" s="530"/>
      <c r="G69" s="532">
        <v>11.52</v>
      </c>
      <c r="H69" s="534"/>
      <c r="I69" s="348">
        <v>0.82269999999999999</v>
      </c>
      <c r="J69" s="348">
        <v>6.3319000000000001</v>
      </c>
      <c r="K69" s="348">
        <v>3.1610999999999998</v>
      </c>
      <c r="L69" s="348">
        <v>9.4536999999999995</v>
      </c>
      <c r="M69" s="348">
        <v>1.6859</v>
      </c>
      <c r="N69" s="350">
        <v>3.5318999999999998</v>
      </c>
      <c r="O69" s="348" t="s">
        <v>430</v>
      </c>
      <c r="P69" s="348" t="s">
        <v>430</v>
      </c>
      <c r="Q69" s="348" t="s">
        <v>430</v>
      </c>
      <c r="R69" s="348" t="s">
        <v>430</v>
      </c>
      <c r="S69" s="348">
        <v>15.7789</v>
      </c>
      <c r="T69" s="348">
        <v>0.86680000000000001</v>
      </c>
      <c r="U69" s="348">
        <v>5.3593999999999999</v>
      </c>
      <c r="V69" s="348">
        <v>0.98180000000000001</v>
      </c>
      <c r="W69" s="348">
        <v>3.1242000000000001</v>
      </c>
      <c r="X69" s="348">
        <v>10.7685</v>
      </c>
      <c r="Y69" s="534"/>
      <c r="Z69" s="346">
        <v>2</v>
      </c>
      <c r="AA69" s="346">
        <v>2</v>
      </c>
      <c r="AB69" s="346">
        <v>13</v>
      </c>
      <c r="AC69" s="346">
        <v>4</v>
      </c>
      <c r="AD69" s="346">
        <v>5</v>
      </c>
      <c r="AE69" s="346">
        <v>6</v>
      </c>
      <c r="AF69" s="346" t="s">
        <v>430</v>
      </c>
      <c r="AG69" s="346" t="s">
        <v>430</v>
      </c>
      <c r="AH69" s="346" t="s">
        <v>430</v>
      </c>
      <c r="AI69" s="346" t="s">
        <v>430</v>
      </c>
      <c r="AJ69" s="346">
        <v>5</v>
      </c>
      <c r="AK69" s="346">
        <v>3</v>
      </c>
      <c r="AL69" s="346">
        <v>3</v>
      </c>
      <c r="AM69" s="346">
        <v>5</v>
      </c>
      <c r="AN69" s="346">
        <v>7</v>
      </c>
      <c r="AO69" s="530"/>
      <c r="AP69" s="533" t="s">
        <v>430</v>
      </c>
      <c r="AQ69" s="533" t="s">
        <v>430</v>
      </c>
      <c r="AR69" s="533" t="s">
        <v>430</v>
      </c>
      <c r="AS69" s="533" t="s">
        <v>430</v>
      </c>
      <c r="AT69" s="533">
        <v>6.16</v>
      </c>
      <c r="AU69" s="535"/>
      <c r="AV69" s="531" t="s">
        <v>430</v>
      </c>
      <c r="AW69" s="531" t="s">
        <v>430</v>
      </c>
      <c r="AX69" s="531" t="s">
        <v>430</v>
      </c>
      <c r="AY69" s="531" t="s">
        <v>430</v>
      </c>
      <c r="AZ69" s="531">
        <v>4</v>
      </c>
      <c r="BA69" s="536"/>
      <c r="BB69" s="533">
        <v>10.640248776773101</v>
      </c>
      <c r="BC69" s="537">
        <v>0.91278721523343598</v>
      </c>
      <c r="BD69" s="537">
        <v>4.29231332380813E-2</v>
      </c>
      <c r="BE69" s="537">
        <v>0.112651179322457</v>
      </c>
      <c r="BF69" s="530"/>
      <c r="BG69" s="533">
        <v>42.056100000000001</v>
      </c>
      <c r="BH69" s="533">
        <v>14.308</v>
      </c>
      <c r="BI69" s="533">
        <v>39.738</v>
      </c>
      <c r="BJ69" s="533">
        <v>3.8978999999999999</v>
      </c>
      <c r="BK69" s="530"/>
      <c r="BL69" s="345" t="s">
        <v>4321</v>
      </c>
      <c r="BM69" s="345" t="s">
        <v>4322</v>
      </c>
      <c r="BN69" s="345" t="s">
        <v>4323</v>
      </c>
      <c r="BO69" s="345" t="s">
        <v>4324</v>
      </c>
      <c r="BP69" s="345" t="s">
        <v>4325</v>
      </c>
      <c r="BQ69" s="530"/>
      <c r="BR69" s="538" t="s">
        <v>554</v>
      </c>
    </row>
    <row r="70" spans="1:70" s="529" customFormat="1" x14ac:dyDescent="0.25">
      <c r="A70" s="345" t="s">
        <v>4326</v>
      </c>
      <c r="B70" s="530"/>
      <c r="C70" s="719">
        <v>35795</v>
      </c>
      <c r="D70" s="530"/>
      <c r="E70" s="531">
        <v>70.048000000000002</v>
      </c>
      <c r="F70" s="530"/>
      <c r="G70" s="532">
        <v>175.53</v>
      </c>
      <c r="H70" s="534"/>
      <c r="I70" s="348">
        <v>0.38890000000000002</v>
      </c>
      <c r="J70" s="348">
        <v>3.0226999999999999</v>
      </c>
      <c r="K70" s="348">
        <v>1.5857000000000001</v>
      </c>
      <c r="L70" s="348">
        <v>3.1800999999999999</v>
      </c>
      <c r="M70" s="348">
        <v>-3.3904000000000001</v>
      </c>
      <c r="N70" s="350">
        <v>-4.9957000000000003</v>
      </c>
      <c r="O70" s="348">
        <v>0.90080000000000005</v>
      </c>
      <c r="P70" s="348">
        <v>11.2706</v>
      </c>
      <c r="Q70" s="348">
        <v>11.0488</v>
      </c>
      <c r="R70" s="348">
        <v>12.615399999999999</v>
      </c>
      <c r="S70" s="348">
        <v>10.5562</v>
      </c>
      <c r="T70" s="348">
        <v>-4.4579000000000004</v>
      </c>
      <c r="U70" s="348">
        <v>-3.5920000000000001</v>
      </c>
      <c r="V70" s="348">
        <v>-8.0706000000000007</v>
      </c>
      <c r="W70" s="348">
        <v>0.71150000000000002</v>
      </c>
      <c r="X70" s="348">
        <v>13.3089</v>
      </c>
      <c r="Y70" s="534"/>
      <c r="Z70" s="346">
        <v>15</v>
      </c>
      <c r="AA70" s="346">
        <v>23</v>
      </c>
      <c r="AB70" s="346">
        <v>22</v>
      </c>
      <c r="AC70" s="346">
        <v>16</v>
      </c>
      <c r="AD70" s="346">
        <v>15</v>
      </c>
      <c r="AE70" s="346">
        <v>21</v>
      </c>
      <c r="AF70" s="346">
        <v>12</v>
      </c>
      <c r="AG70" s="346">
        <v>13</v>
      </c>
      <c r="AH70" s="346">
        <v>10</v>
      </c>
      <c r="AI70" s="346">
        <v>9</v>
      </c>
      <c r="AJ70" s="346">
        <v>16</v>
      </c>
      <c r="AK70" s="346">
        <v>15</v>
      </c>
      <c r="AL70" s="346">
        <v>21</v>
      </c>
      <c r="AM70" s="346">
        <v>21</v>
      </c>
      <c r="AN70" s="346">
        <v>22</v>
      </c>
      <c r="AO70" s="530"/>
      <c r="AP70" s="533">
        <v>11.65</v>
      </c>
      <c r="AQ70" s="533">
        <v>11.81</v>
      </c>
      <c r="AR70" s="533">
        <v>8.81</v>
      </c>
      <c r="AS70" s="533">
        <v>2.4500000000000002</v>
      </c>
      <c r="AT70" s="533">
        <v>-6.65</v>
      </c>
      <c r="AU70" s="535"/>
      <c r="AV70" s="531">
        <v>10</v>
      </c>
      <c r="AW70" s="531">
        <v>12</v>
      </c>
      <c r="AX70" s="531">
        <v>10</v>
      </c>
      <c r="AY70" s="531">
        <v>16</v>
      </c>
      <c r="AZ70" s="531">
        <v>17</v>
      </c>
      <c r="BA70" s="536"/>
      <c r="BB70" s="533">
        <v>12.2815668935571</v>
      </c>
      <c r="BC70" s="537">
        <v>0.88688052410875096</v>
      </c>
      <c r="BD70" s="537">
        <v>4.9349898846961102E-2</v>
      </c>
      <c r="BE70" s="537">
        <v>-1.53223299834677E-2</v>
      </c>
      <c r="BF70" s="530"/>
      <c r="BG70" s="533">
        <v>69.496600000000001</v>
      </c>
      <c r="BH70" s="533">
        <v>3.78782</v>
      </c>
      <c r="BI70" s="533">
        <v>18.9161</v>
      </c>
      <c r="BJ70" s="533">
        <v>7.79948</v>
      </c>
      <c r="BK70" s="530"/>
      <c r="BL70" s="345" t="s">
        <v>4327</v>
      </c>
      <c r="BM70" s="345" t="s">
        <v>4328</v>
      </c>
      <c r="BN70" s="345" t="s">
        <v>4329</v>
      </c>
      <c r="BO70" s="345" t="s">
        <v>4330</v>
      </c>
      <c r="BP70" s="345" t="s">
        <v>4331</v>
      </c>
      <c r="BQ70" s="530"/>
      <c r="BR70" s="538" t="s">
        <v>554</v>
      </c>
    </row>
    <row r="71" spans="1:70" s="529" customFormat="1" x14ac:dyDescent="0.25">
      <c r="A71" s="345" t="s">
        <v>4332</v>
      </c>
      <c r="B71" s="530"/>
      <c r="C71" s="719">
        <v>44923</v>
      </c>
      <c r="D71" s="530"/>
      <c r="E71" s="531">
        <v>69.5</v>
      </c>
      <c r="F71" s="530"/>
      <c r="G71" s="532">
        <v>13.568</v>
      </c>
      <c r="H71" s="534"/>
      <c r="I71" s="348">
        <v>0.3372</v>
      </c>
      <c r="J71" s="348">
        <v>4.3395000000000001</v>
      </c>
      <c r="K71" s="348">
        <v>2.3018999999999998</v>
      </c>
      <c r="L71" s="348">
        <v>1.8090999999999999</v>
      </c>
      <c r="M71" s="348">
        <v>-6.1824000000000003</v>
      </c>
      <c r="N71" s="350">
        <v>-1.9440999999999999</v>
      </c>
      <c r="O71" s="348">
        <v>1.9025000000000001</v>
      </c>
      <c r="P71" s="348">
        <v>9.2565000000000008</v>
      </c>
      <c r="Q71" s="348" t="s">
        <v>430</v>
      </c>
      <c r="R71" s="348" t="s">
        <v>430</v>
      </c>
      <c r="S71" s="348">
        <v>8.3203999999999994</v>
      </c>
      <c r="T71" s="348">
        <v>-7.2812000000000001</v>
      </c>
      <c r="U71" s="348">
        <v>-1.5685</v>
      </c>
      <c r="V71" s="348">
        <v>-4.7832999999999997</v>
      </c>
      <c r="W71" s="348">
        <v>2.6665000000000001</v>
      </c>
      <c r="X71" s="348">
        <v>9.1806000000000001</v>
      </c>
      <c r="Y71" s="534"/>
      <c r="Z71" s="346">
        <v>17</v>
      </c>
      <c r="AA71" s="346">
        <v>18</v>
      </c>
      <c r="AB71" s="346">
        <v>18</v>
      </c>
      <c r="AC71" s="346">
        <v>21</v>
      </c>
      <c r="AD71" s="346">
        <v>21</v>
      </c>
      <c r="AE71" s="346">
        <v>13</v>
      </c>
      <c r="AF71" s="346">
        <v>7</v>
      </c>
      <c r="AG71" s="346">
        <v>18</v>
      </c>
      <c r="AH71" s="346" t="s">
        <v>430</v>
      </c>
      <c r="AI71" s="346" t="s">
        <v>430</v>
      </c>
      <c r="AJ71" s="346">
        <v>20</v>
      </c>
      <c r="AK71" s="346">
        <v>21</v>
      </c>
      <c r="AL71" s="346">
        <v>13</v>
      </c>
      <c r="AM71" s="346">
        <v>13</v>
      </c>
      <c r="AN71" s="346">
        <v>12</v>
      </c>
      <c r="AO71" s="530"/>
      <c r="AP71" s="533" t="s">
        <v>430</v>
      </c>
      <c r="AQ71" s="533" t="s">
        <v>430</v>
      </c>
      <c r="AR71" s="533" t="s">
        <v>430</v>
      </c>
      <c r="AS71" s="533">
        <v>3.23</v>
      </c>
      <c r="AT71" s="533">
        <v>-6.7</v>
      </c>
      <c r="AU71" s="535"/>
      <c r="AV71" s="531" t="s">
        <v>430</v>
      </c>
      <c r="AW71" s="531" t="s">
        <v>430</v>
      </c>
      <c r="AX71" s="531" t="s">
        <v>430</v>
      </c>
      <c r="AY71" s="531">
        <v>12</v>
      </c>
      <c r="AZ71" s="531">
        <v>18</v>
      </c>
      <c r="BA71" s="536"/>
      <c r="BB71" s="533">
        <v>11.384227414152701</v>
      </c>
      <c r="BC71" s="537">
        <v>0.99413111662542697</v>
      </c>
      <c r="BD71" s="537">
        <v>3.7460203807032903E-2</v>
      </c>
      <c r="BE71" s="537">
        <v>-1.4265867309276601E-3</v>
      </c>
      <c r="BF71" s="530"/>
      <c r="BG71" s="533">
        <v>99.285799999999995</v>
      </c>
      <c r="BH71" s="533" t="s">
        <v>430</v>
      </c>
      <c r="BI71" s="533" t="s">
        <v>430</v>
      </c>
      <c r="BJ71" s="533">
        <v>0.71419999999999995</v>
      </c>
      <c r="BK71" s="530"/>
      <c r="BL71" s="345" t="s">
        <v>4333</v>
      </c>
      <c r="BM71" s="345" t="s">
        <v>4334</v>
      </c>
      <c r="BN71" s="345" t="s">
        <v>4335</v>
      </c>
      <c r="BO71" s="345" t="s">
        <v>4336</v>
      </c>
      <c r="BP71" s="345" t="s">
        <v>4337</v>
      </c>
      <c r="BQ71" s="530"/>
      <c r="BR71" s="538" t="s">
        <v>554</v>
      </c>
    </row>
    <row r="72" spans="1:70" s="529" customFormat="1" x14ac:dyDescent="0.25">
      <c r="A72" s="345" t="s">
        <v>4338</v>
      </c>
      <c r="B72" s="530"/>
      <c r="C72" s="719">
        <v>43097</v>
      </c>
      <c r="D72" s="530"/>
      <c r="E72" s="531">
        <v>50.786999999999999</v>
      </c>
      <c r="F72" s="530"/>
      <c r="G72" s="532">
        <v>18.850000000000001</v>
      </c>
      <c r="H72" s="534"/>
      <c r="I72" s="348">
        <v>0.26600000000000001</v>
      </c>
      <c r="J72" s="348">
        <v>4.49</v>
      </c>
      <c r="K72" s="348">
        <v>2.2789000000000001</v>
      </c>
      <c r="L72" s="348">
        <v>3.1181999999999999</v>
      </c>
      <c r="M72" s="348">
        <v>-4.9420000000000002</v>
      </c>
      <c r="N72" s="350">
        <v>-4.0224000000000002</v>
      </c>
      <c r="O72" s="348">
        <v>-2.4037999999999999</v>
      </c>
      <c r="P72" s="348">
        <v>10.0031</v>
      </c>
      <c r="Q72" s="348">
        <v>9.0683000000000007</v>
      </c>
      <c r="R72" s="348" t="s">
        <v>430</v>
      </c>
      <c r="S72" s="348">
        <v>10.1051</v>
      </c>
      <c r="T72" s="348">
        <v>-6.2655000000000003</v>
      </c>
      <c r="U72" s="348">
        <v>-4.0224000000000002</v>
      </c>
      <c r="V72" s="348">
        <v>-6.7293000000000003</v>
      </c>
      <c r="W72" s="348">
        <v>2.2789000000000001</v>
      </c>
      <c r="X72" s="348">
        <v>7.7652000000000001</v>
      </c>
      <c r="Y72" s="534"/>
      <c r="Z72" s="346">
        <v>21</v>
      </c>
      <c r="AA72" s="346">
        <v>15</v>
      </c>
      <c r="AB72" s="346">
        <v>19</v>
      </c>
      <c r="AC72" s="346">
        <v>17</v>
      </c>
      <c r="AD72" s="346">
        <v>16</v>
      </c>
      <c r="AE72" s="346">
        <v>18</v>
      </c>
      <c r="AF72" s="346">
        <v>19</v>
      </c>
      <c r="AG72" s="346">
        <v>15</v>
      </c>
      <c r="AH72" s="346">
        <v>16</v>
      </c>
      <c r="AI72" s="346" t="s">
        <v>430</v>
      </c>
      <c r="AJ72" s="346">
        <v>17</v>
      </c>
      <c r="AK72" s="346">
        <v>17</v>
      </c>
      <c r="AL72" s="346">
        <v>22</v>
      </c>
      <c r="AM72" s="346">
        <v>19</v>
      </c>
      <c r="AN72" s="346">
        <v>16</v>
      </c>
      <c r="AO72" s="530"/>
      <c r="AP72" s="533" t="s">
        <v>430</v>
      </c>
      <c r="AQ72" s="533">
        <v>9.68</v>
      </c>
      <c r="AR72" s="533">
        <v>6.93</v>
      </c>
      <c r="AS72" s="533">
        <v>1.5</v>
      </c>
      <c r="AT72" s="533">
        <v>-7.96</v>
      </c>
      <c r="AU72" s="535"/>
      <c r="AV72" s="531" t="s">
        <v>430</v>
      </c>
      <c r="AW72" s="531">
        <v>14</v>
      </c>
      <c r="AX72" s="531">
        <v>16</v>
      </c>
      <c r="AY72" s="531">
        <v>20</v>
      </c>
      <c r="AZ72" s="531">
        <v>22</v>
      </c>
      <c r="BA72" s="536"/>
      <c r="BB72" s="533">
        <v>14.8536579141104</v>
      </c>
      <c r="BC72" s="537">
        <v>1.11812525817953</v>
      </c>
      <c r="BD72" s="537">
        <v>3.4950812831902302E-2</v>
      </c>
      <c r="BE72" s="537">
        <v>-0.29949605143243602</v>
      </c>
      <c r="BF72" s="530"/>
      <c r="BG72" s="533">
        <v>65.014600000000002</v>
      </c>
      <c r="BH72" s="533">
        <v>29.9131</v>
      </c>
      <c r="BI72" s="533">
        <v>0.92645200000000005</v>
      </c>
      <c r="BJ72" s="533">
        <v>4.145848</v>
      </c>
      <c r="BK72" s="530"/>
      <c r="BL72" s="345" t="s">
        <v>703</v>
      </c>
      <c r="BM72" s="345" t="s">
        <v>4339</v>
      </c>
      <c r="BN72" s="345" t="s">
        <v>4340</v>
      </c>
      <c r="BO72" s="345" t="s">
        <v>4341</v>
      </c>
      <c r="BP72" s="345" t="s">
        <v>4342</v>
      </c>
      <c r="BQ72" s="530"/>
      <c r="BR72" s="538" t="s">
        <v>554</v>
      </c>
    </row>
    <row r="73" spans="1:70" s="529" customFormat="1" x14ac:dyDescent="0.25">
      <c r="A73" s="345" t="s">
        <v>4343</v>
      </c>
      <c r="B73" s="530"/>
      <c r="C73" s="719">
        <v>43490</v>
      </c>
      <c r="D73" s="530"/>
      <c r="E73" s="531">
        <v>46.927</v>
      </c>
      <c r="F73" s="530"/>
      <c r="G73" s="532">
        <v>20.710699999999999</v>
      </c>
      <c r="H73" s="534"/>
      <c r="I73" s="348">
        <v>0.52270000000000005</v>
      </c>
      <c r="J73" s="348">
        <v>4.5646000000000004</v>
      </c>
      <c r="K73" s="348">
        <v>3.9683000000000002</v>
      </c>
      <c r="L73" s="348">
        <v>5.0557999999999996</v>
      </c>
      <c r="M73" s="348">
        <v>-2.3683000000000001</v>
      </c>
      <c r="N73" s="350">
        <v>5.1200000000000002E-2</v>
      </c>
      <c r="O73" s="348">
        <v>-5.3933999999999997</v>
      </c>
      <c r="P73" s="348">
        <v>8.3676999999999992</v>
      </c>
      <c r="Q73" s="348">
        <v>8.2438000000000002</v>
      </c>
      <c r="R73" s="348" t="s">
        <v>430</v>
      </c>
      <c r="S73" s="348">
        <v>11.701000000000001</v>
      </c>
      <c r="T73" s="348">
        <v>-3.8374999999999999</v>
      </c>
      <c r="U73" s="348">
        <v>0.75449999999999995</v>
      </c>
      <c r="V73" s="348">
        <v>-3.8942000000000001</v>
      </c>
      <c r="W73" s="348">
        <v>2.6741000000000001</v>
      </c>
      <c r="X73" s="348">
        <v>10.339</v>
      </c>
      <c r="Y73" s="534"/>
      <c r="Z73" s="346">
        <v>8</v>
      </c>
      <c r="AA73" s="346">
        <v>14</v>
      </c>
      <c r="AB73" s="346">
        <v>11</v>
      </c>
      <c r="AC73" s="346">
        <v>14</v>
      </c>
      <c r="AD73" s="346">
        <v>13</v>
      </c>
      <c r="AE73" s="346">
        <v>10</v>
      </c>
      <c r="AF73" s="346">
        <v>21</v>
      </c>
      <c r="AG73" s="346">
        <v>21</v>
      </c>
      <c r="AH73" s="346">
        <v>17</v>
      </c>
      <c r="AI73" s="346" t="s">
        <v>430</v>
      </c>
      <c r="AJ73" s="346">
        <v>13</v>
      </c>
      <c r="AK73" s="346">
        <v>14</v>
      </c>
      <c r="AL73" s="346">
        <v>9</v>
      </c>
      <c r="AM73" s="346">
        <v>11</v>
      </c>
      <c r="AN73" s="346">
        <v>11</v>
      </c>
      <c r="AO73" s="530"/>
      <c r="AP73" s="533" t="s">
        <v>430</v>
      </c>
      <c r="AQ73" s="533">
        <v>8.6300000000000008</v>
      </c>
      <c r="AR73" s="533">
        <v>5.7</v>
      </c>
      <c r="AS73" s="533">
        <v>0.63</v>
      </c>
      <c r="AT73" s="533">
        <v>-1.95</v>
      </c>
      <c r="AU73" s="535"/>
      <c r="AV73" s="531" t="s">
        <v>430</v>
      </c>
      <c r="AW73" s="531">
        <v>15</v>
      </c>
      <c r="AX73" s="531">
        <v>17</v>
      </c>
      <c r="AY73" s="531">
        <v>21</v>
      </c>
      <c r="AZ73" s="531">
        <v>12</v>
      </c>
      <c r="BA73" s="536"/>
      <c r="BB73" s="533">
        <v>14.607407655975299</v>
      </c>
      <c r="BC73" s="537">
        <v>1.0662174750173601</v>
      </c>
      <c r="BD73" s="537">
        <v>2.7755893403138901E-2</v>
      </c>
      <c r="BE73" s="537">
        <v>-0.37519716158351601</v>
      </c>
      <c r="BF73" s="530"/>
      <c r="BG73" s="533">
        <v>65.448999999999998</v>
      </c>
      <c r="BH73" s="533">
        <v>11.0512</v>
      </c>
      <c r="BI73" s="533">
        <v>22.331700000000001</v>
      </c>
      <c r="BJ73" s="533">
        <v>1.1680999999999999</v>
      </c>
      <c r="BK73" s="530"/>
      <c r="BL73" s="345" t="s">
        <v>4344</v>
      </c>
      <c r="BM73" s="345" t="s">
        <v>4345</v>
      </c>
      <c r="BN73" s="345" t="s">
        <v>4346</v>
      </c>
      <c r="BO73" s="345" t="s">
        <v>4347</v>
      </c>
      <c r="BP73" s="345" t="s">
        <v>4348</v>
      </c>
      <c r="BQ73" s="530"/>
      <c r="BR73" s="538" t="s">
        <v>554</v>
      </c>
    </row>
    <row r="74" spans="1:70" s="529" customFormat="1" x14ac:dyDescent="0.25">
      <c r="A74" s="345" t="s">
        <v>4349</v>
      </c>
      <c r="B74" s="530"/>
      <c r="C74" s="719">
        <v>42368</v>
      </c>
      <c r="D74" s="530"/>
      <c r="E74" s="903">
        <v>43.7</v>
      </c>
      <c r="F74" s="530"/>
      <c r="G74" s="532" t="s">
        <v>430</v>
      </c>
      <c r="H74" s="534"/>
      <c r="I74" s="348" t="s">
        <v>430</v>
      </c>
      <c r="J74" s="348" t="s">
        <v>430</v>
      </c>
      <c r="K74" s="348" t="s">
        <v>430</v>
      </c>
      <c r="L74" s="348" t="s">
        <v>430</v>
      </c>
      <c r="M74" s="348" t="s">
        <v>430</v>
      </c>
      <c r="N74" s="350" t="s">
        <v>430</v>
      </c>
      <c r="O74" s="348" t="s">
        <v>430</v>
      </c>
      <c r="P74" s="348" t="s">
        <v>430</v>
      </c>
      <c r="Q74" s="348" t="s">
        <v>430</v>
      </c>
      <c r="R74" s="348" t="s">
        <v>430</v>
      </c>
      <c r="S74" s="348" t="s">
        <v>430</v>
      </c>
      <c r="T74" s="348" t="s">
        <v>430</v>
      </c>
      <c r="U74" s="348" t="s">
        <v>430</v>
      </c>
      <c r="V74" s="348" t="s">
        <v>430</v>
      </c>
      <c r="W74" s="348" t="s">
        <v>430</v>
      </c>
      <c r="X74" s="348" t="s">
        <v>430</v>
      </c>
      <c r="Y74" s="534"/>
      <c r="Z74" s="346" t="s">
        <v>430</v>
      </c>
      <c r="AA74" s="346" t="s">
        <v>430</v>
      </c>
      <c r="AB74" s="346" t="s">
        <v>430</v>
      </c>
      <c r="AC74" s="346" t="s">
        <v>430</v>
      </c>
      <c r="AD74" s="346" t="s">
        <v>430</v>
      </c>
      <c r="AE74" s="346" t="s">
        <v>430</v>
      </c>
      <c r="AF74" s="346" t="s">
        <v>430</v>
      </c>
      <c r="AG74" s="346" t="s">
        <v>430</v>
      </c>
      <c r="AH74" s="346" t="s">
        <v>430</v>
      </c>
      <c r="AI74" s="346" t="s">
        <v>430</v>
      </c>
      <c r="AJ74" s="346" t="s">
        <v>430</v>
      </c>
      <c r="AK74" s="346" t="s">
        <v>430</v>
      </c>
      <c r="AL74" s="346" t="s">
        <v>430</v>
      </c>
      <c r="AM74" s="346" t="s">
        <v>430</v>
      </c>
      <c r="AN74" s="346" t="s">
        <v>430</v>
      </c>
      <c r="AO74" s="530"/>
      <c r="AP74" s="533" t="s">
        <v>430</v>
      </c>
      <c r="AQ74" s="533" t="s">
        <v>430</v>
      </c>
      <c r="AR74" s="533" t="s">
        <v>430</v>
      </c>
      <c r="AS74" s="533" t="s">
        <v>430</v>
      </c>
      <c r="AT74" s="533" t="s">
        <v>430</v>
      </c>
      <c r="AU74" s="535"/>
      <c r="AV74" s="531" t="s">
        <v>430</v>
      </c>
      <c r="AW74" s="531" t="s">
        <v>430</v>
      </c>
      <c r="AX74" s="531" t="s">
        <v>430</v>
      </c>
      <c r="AY74" s="531" t="s">
        <v>430</v>
      </c>
      <c r="AZ74" s="531" t="s">
        <v>430</v>
      </c>
      <c r="BA74" s="536"/>
      <c r="BB74" s="533">
        <v>12.990539523354901</v>
      </c>
      <c r="BC74" s="537">
        <v>0.95349391222574398</v>
      </c>
      <c r="BD74" s="537">
        <v>2.9933298940522001E-2</v>
      </c>
      <c r="BE74" s="537">
        <v>-0.23604778506434401</v>
      </c>
      <c r="BF74" s="530"/>
      <c r="BG74" s="904">
        <v>51.401899999999998</v>
      </c>
      <c r="BH74" s="904">
        <v>34.805399999999999</v>
      </c>
      <c r="BI74" s="904">
        <v>13.750299999999999</v>
      </c>
      <c r="BJ74" s="904">
        <v>4.24E-2</v>
      </c>
      <c r="BK74" s="530"/>
      <c r="BL74" s="345" t="s">
        <v>430</v>
      </c>
      <c r="BM74" s="345" t="s">
        <v>430</v>
      </c>
      <c r="BN74" s="345" t="s">
        <v>430</v>
      </c>
      <c r="BO74" s="345" t="s">
        <v>430</v>
      </c>
      <c r="BP74" s="345" t="s">
        <v>430</v>
      </c>
      <c r="BQ74" s="530"/>
      <c r="BR74" s="538" t="s">
        <v>554</v>
      </c>
    </row>
    <row r="75" spans="1:70" x14ac:dyDescent="0.25">
      <c r="A75" s="36" t="s">
        <v>93</v>
      </c>
      <c r="B75" s="43"/>
      <c r="C75" s="720"/>
      <c r="D75" s="43"/>
      <c r="E75" s="51"/>
      <c r="F75" s="43"/>
      <c r="G75" s="55"/>
      <c r="H75" s="66"/>
      <c r="I75" s="59">
        <v>0.48330000000000001</v>
      </c>
      <c r="J75" s="59">
        <v>4.7262000000000004</v>
      </c>
      <c r="K75" s="59">
        <v>3.4893999999999998</v>
      </c>
      <c r="L75" s="59">
        <v>5.9672999999999998</v>
      </c>
      <c r="M75" s="59">
        <v>-1.8637999999999999</v>
      </c>
      <c r="N75" s="70">
        <v>-0.46010000000000001</v>
      </c>
      <c r="O75" s="59">
        <v>0.42009999999999997</v>
      </c>
      <c r="P75" s="59">
        <v>12.0084</v>
      </c>
      <c r="Q75" s="59">
        <v>11.725</v>
      </c>
      <c r="R75" s="59">
        <v>13.945600000000001</v>
      </c>
      <c r="S75" s="59">
        <v>12.6355</v>
      </c>
      <c r="T75" s="59">
        <v>-2.9889000000000001</v>
      </c>
      <c r="U75" s="59">
        <v>0.27039999999999997</v>
      </c>
      <c r="V75" s="59">
        <v>-3.3504999999999998</v>
      </c>
      <c r="W75" s="59">
        <v>2.6015000000000001</v>
      </c>
      <c r="X75" s="59">
        <v>12.319599999999999</v>
      </c>
      <c r="Y75" s="66"/>
      <c r="Z75" s="51">
        <v>23</v>
      </c>
      <c r="AA75" s="51">
        <v>23</v>
      </c>
      <c r="AB75" s="51">
        <v>23</v>
      </c>
      <c r="AC75" s="51">
        <v>23</v>
      </c>
      <c r="AD75" s="51">
        <v>23</v>
      </c>
      <c r="AE75" s="51">
        <v>23</v>
      </c>
      <c r="AF75" s="51">
        <v>22</v>
      </c>
      <c r="AG75" s="51">
        <v>22</v>
      </c>
      <c r="AH75" s="51">
        <v>17</v>
      </c>
      <c r="AI75" s="51">
        <v>11</v>
      </c>
      <c r="AJ75" s="51">
        <v>23</v>
      </c>
      <c r="AK75" s="51">
        <v>23</v>
      </c>
      <c r="AL75" s="51">
        <v>23</v>
      </c>
      <c r="AM75" s="51">
        <v>23</v>
      </c>
      <c r="AN75" s="51">
        <v>23</v>
      </c>
      <c r="AO75" s="43"/>
      <c r="AP75" s="59">
        <v>13.714545454545499</v>
      </c>
      <c r="AQ75" s="59">
        <v>13.2313333333333</v>
      </c>
      <c r="AR75" s="59">
        <v>9.86</v>
      </c>
      <c r="AS75" s="59">
        <v>4.4236363636363603</v>
      </c>
      <c r="AT75" s="59">
        <v>-1.1708695652173899</v>
      </c>
      <c r="AU75" s="78"/>
      <c r="AV75" s="51">
        <v>11</v>
      </c>
      <c r="AW75" s="51">
        <v>15</v>
      </c>
      <c r="AX75" s="51">
        <v>17</v>
      </c>
      <c r="AY75" s="51">
        <v>22</v>
      </c>
      <c r="AZ75" s="51">
        <v>23</v>
      </c>
      <c r="BA75" s="258"/>
      <c r="BB75" s="59"/>
      <c r="BC75" s="276"/>
      <c r="BD75" s="276"/>
      <c r="BE75" s="276"/>
      <c r="BF75" s="43"/>
      <c r="BG75" s="59"/>
      <c r="BH75" s="59"/>
      <c r="BI75" s="59"/>
      <c r="BJ75" s="59"/>
      <c r="BK75" s="43"/>
      <c r="BL75" s="84"/>
      <c r="BM75" s="84"/>
      <c r="BN75" s="84"/>
      <c r="BO75" s="84"/>
      <c r="BP75" s="84"/>
      <c r="BQ75" s="43"/>
      <c r="BR75" s="88"/>
    </row>
    <row r="76" spans="1:70" x14ac:dyDescent="0.25">
      <c r="A76" s="37" t="s">
        <v>94</v>
      </c>
      <c r="B76" s="44"/>
      <c r="C76" s="721"/>
      <c r="D76" s="44"/>
      <c r="E76" s="52"/>
      <c r="F76" s="44"/>
      <c r="G76" s="56"/>
      <c r="H76" s="67"/>
      <c r="I76" s="60">
        <v>1.0590999999999999</v>
      </c>
      <c r="J76" s="60">
        <v>6.3981000000000003</v>
      </c>
      <c r="K76" s="60">
        <v>6.7704000000000004</v>
      </c>
      <c r="L76" s="60">
        <v>13.111499999999999</v>
      </c>
      <c r="M76" s="60">
        <v>7.3323999999999998</v>
      </c>
      <c r="N76" s="71">
        <v>12.335000000000001</v>
      </c>
      <c r="O76" s="60">
        <v>5.3799000000000001</v>
      </c>
      <c r="P76" s="60">
        <v>17.1067</v>
      </c>
      <c r="Q76" s="60">
        <v>16.0702</v>
      </c>
      <c r="R76" s="60">
        <v>19.545500000000001</v>
      </c>
      <c r="S76" s="60">
        <v>20.653400000000001</v>
      </c>
      <c r="T76" s="60">
        <v>6.4882</v>
      </c>
      <c r="U76" s="60">
        <v>10.449199999999999</v>
      </c>
      <c r="V76" s="60">
        <v>7.8250000000000002</v>
      </c>
      <c r="W76" s="60">
        <v>4.3696999999999999</v>
      </c>
      <c r="X76" s="60">
        <v>17.598600000000001</v>
      </c>
      <c r="Y76" s="67"/>
      <c r="Z76" s="52"/>
      <c r="AA76" s="52"/>
      <c r="AB76" s="52"/>
      <c r="AC76" s="52"/>
      <c r="AD76" s="52"/>
      <c r="AE76" s="52"/>
      <c r="AF76" s="52"/>
      <c r="AG76" s="52"/>
      <c r="AH76" s="52"/>
      <c r="AI76" s="52"/>
      <c r="AJ76" s="52"/>
      <c r="AK76" s="52"/>
      <c r="AL76" s="52"/>
      <c r="AM76" s="52"/>
      <c r="AN76" s="52"/>
      <c r="AO76" s="44"/>
      <c r="AP76" s="60">
        <v>20.34</v>
      </c>
      <c r="AQ76" s="60">
        <v>21.14</v>
      </c>
      <c r="AR76" s="60">
        <v>13.96</v>
      </c>
      <c r="AS76" s="60">
        <v>10.029999999999999</v>
      </c>
      <c r="AT76" s="60">
        <v>17.14</v>
      </c>
      <c r="AU76" s="79"/>
      <c r="AV76" s="52"/>
      <c r="AW76" s="52"/>
      <c r="AX76" s="52"/>
      <c r="AY76" s="52"/>
      <c r="AZ76" s="52"/>
      <c r="BA76" s="259"/>
      <c r="BB76" s="60"/>
      <c r="BC76" s="277"/>
      <c r="BD76" s="277"/>
      <c r="BE76" s="277"/>
      <c r="BF76" s="44"/>
      <c r="BG76" s="60"/>
      <c r="BH76" s="60"/>
      <c r="BI76" s="60"/>
      <c r="BJ76" s="60"/>
      <c r="BK76" s="44"/>
      <c r="BL76" s="85"/>
      <c r="BM76" s="85"/>
      <c r="BN76" s="85"/>
      <c r="BO76" s="85"/>
      <c r="BP76" s="85"/>
      <c r="BQ76" s="44"/>
      <c r="BR76" s="89"/>
    </row>
    <row r="77" spans="1:70" x14ac:dyDescent="0.25">
      <c r="A77" s="37" t="s">
        <v>95</v>
      </c>
      <c r="B77" s="44"/>
      <c r="C77" s="721"/>
      <c r="D77" s="44"/>
      <c r="E77" s="52"/>
      <c r="F77" s="44"/>
      <c r="G77" s="56"/>
      <c r="H77" s="67"/>
      <c r="I77" s="60">
        <v>0.16270000000000001</v>
      </c>
      <c r="J77" s="60">
        <v>3.0226999999999999</v>
      </c>
      <c r="K77" s="60">
        <v>1.2457</v>
      </c>
      <c r="L77" s="60">
        <v>0.2</v>
      </c>
      <c r="M77" s="60">
        <v>-7.4150999999999998</v>
      </c>
      <c r="N77" s="71">
        <v>-7.5125000000000002</v>
      </c>
      <c r="O77" s="60">
        <v>-7.7683999999999997</v>
      </c>
      <c r="P77" s="60">
        <v>5.5705</v>
      </c>
      <c r="Q77" s="60">
        <v>8.2438000000000002</v>
      </c>
      <c r="R77" s="60">
        <v>11.8718</v>
      </c>
      <c r="S77" s="60">
        <v>5.9188999999999998</v>
      </c>
      <c r="T77" s="60">
        <v>-8.1957000000000004</v>
      </c>
      <c r="U77" s="60">
        <v>-6.6177999999999999</v>
      </c>
      <c r="V77" s="60">
        <v>-9.3468999999999998</v>
      </c>
      <c r="W77" s="60">
        <v>0.66549999999999998</v>
      </c>
      <c r="X77" s="60">
        <v>7.2324000000000002</v>
      </c>
      <c r="Y77" s="67"/>
      <c r="Z77" s="52"/>
      <c r="AA77" s="52"/>
      <c r="AB77" s="52"/>
      <c r="AC77" s="52"/>
      <c r="AD77" s="52"/>
      <c r="AE77" s="52"/>
      <c r="AF77" s="52"/>
      <c r="AG77" s="52"/>
      <c r="AH77" s="52"/>
      <c r="AI77" s="52"/>
      <c r="AJ77" s="52"/>
      <c r="AK77" s="52"/>
      <c r="AL77" s="52"/>
      <c r="AM77" s="52"/>
      <c r="AN77" s="52"/>
      <c r="AO77" s="44"/>
      <c r="AP77" s="60">
        <v>11.12</v>
      </c>
      <c r="AQ77" s="60">
        <v>8.6300000000000008</v>
      </c>
      <c r="AR77" s="60">
        <v>5.7</v>
      </c>
      <c r="AS77" s="60">
        <v>-1.2</v>
      </c>
      <c r="AT77" s="60">
        <v>-11.48</v>
      </c>
      <c r="AU77" s="79"/>
      <c r="AV77" s="52"/>
      <c r="AW77" s="52"/>
      <c r="AX77" s="52"/>
      <c r="AY77" s="52"/>
      <c r="AZ77" s="52"/>
      <c r="BA77" s="259"/>
      <c r="BB77" s="60"/>
      <c r="BC77" s="277"/>
      <c r="BD77" s="277"/>
      <c r="BE77" s="277"/>
      <c r="BF77" s="44"/>
      <c r="BG77" s="60"/>
      <c r="BH77" s="60"/>
      <c r="BI77" s="60"/>
      <c r="BJ77" s="60"/>
      <c r="BK77" s="44"/>
      <c r="BL77" s="85"/>
      <c r="BM77" s="85"/>
      <c r="BN77" s="85"/>
      <c r="BO77" s="85"/>
      <c r="BP77" s="85"/>
      <c r="BQ77" s="44"/>
      <c r="BR77" s="89"/>
    </row>
    <row r="78" spans="1:70" x14ac:dyDescent="0.25">
      <c r="A78" s="38" t="s">
        <v>96</v>
      </c>
      <c r="B78" s="45"/>
      <c r="C78" s="722"/>
      <c r="D78" s="45"/>
      <c r="E78" s="53"/>
      <c r="F78" s="45"/>
      <c r="G78" s="57"/>
      <c r="H78" s="68"/>
      <c r="I78" s="61">
        <v>0.45860000000000001</v>
      </c>
      <c r="J78" s="61">
        <v>4.7275</v>
      </c>
      <c r="K78" s="61">
        <v>3.8902000000000001</v>
      </c>
      <c r="L78" s="61">
        <v>5.8148</v>
      </c>
      <c r="M78" s="61">
        <v>-2.3035000000000001</v>
      </c>
      <c r="N78" s="72">
        <v>-1.5951</v>
      </c>
      <c r="O78" s="61">
        <v>1.00725</v>
      </c>
      <c r="P78" s="61">
        <v>11.411300000000001</v>
      </c>
      <c r="Q78" s="61">
        <v>11.458399999999999</v>
      </c>
      <c r="R78" s="61">
        <v>12.953099999999999</v>
      </c>
      <c r="S78" s="61">
        <v>12.429399999999999</v>
      </c>
      <c r="T78" s="61">
        <v>-3.0451999999999999</v>
      </c>
      <c r="U78" s="61">
        <v>-0.46929999999999999</v>
      </c>
      <c r="V78" s="61">
        <v>-4.6374000000000004</v>
      </c>
      <c r="W78" s="61">
        <v>2.6665000000000001</v>
      </c>
      <c r="X78" s="61">
        <v>11.8146</v>
      </c>
      <c r="Y78" s="68"/>
      <c r="Z78" s="53"/>
      <c r="AA78" s="53"/>
      <c r="AB78" s="53"/>
      <c r="AC78" s="53"/>
      <c r="AD78" s="53"/>
      <c r="AE78" s="53"/>
      <c r="AF78" s="53"/>
      <c r="AG78" s="53"/>
      <c r="AH78" s="53"/>
      <c r="AI78" s="53"/>
      <c r="AJ78" s="53"/>
      <c r="AK78" s="53"/>
      <c r="AL78" s="53"/>
      <c r="AM78" s="53"/>
      <c r="AN78" s="53"/>
      <c r="AO78" s="45"/>
      <c r="AP78" s="61">
        <v>12.8</v>
      </c>
      <c r="AQ78" s="61">
        <v>12.48</v>
      </c>
      <c r="AR78" s="61">
        <v>9.14</v>
      </c>
      <c r="AS78" s="61">
        <v>3.54</v>
      </c>
      <c r="AT78" s="61">
        <v>-1.95</v>
      </c>
      <c r="AU78" s="80"/>
      <c r="AV78" s="53"/>
      <c r="AW78" s="53"/>
      <c r="AX78" s="53"/>
      <c r="AY78" s="53"/>
      <c r="AZ78" s="53"/>
      <c r="BA78" s="262"/>
      <c r="BB78" s="61"/>
      <c r="BC78" s="279"/>
      <c r="BD78" s="279"/>
      <c r="BE78" s="279"/>
      <c r="BF78" s="45"/>
      <c r="BG78" s="61"/>
      <c r="BH78" s="61"/>
      <c r="BI78" s="61"/>
      <c r="BJ78" s="61"/>
      <c r="BK78" s="45"/>
      <c r="BL78" s="86"/>
      <c r="BM78" s="86"/>
      <c r="BN78" s="86"/>
      <c r="BO78" s="86"/>
      <c r="BP78" s="86"/>
      <c r="BQ78" s="45"/>
      <c r="BR78" s="90"/>
    </row>
    <row r="79" spans="1:70" ht="14.5" x14ac:dyDescent="0.25">
      <c r="A79" s="39" t="s">
        <v>159</v>
      </c>
      <c r="B79" s="46"/>
      <c r="C79" s="723"/>
      <c r="D79" s="46"/>
      <c r="E79" s="54"/>
      <c r="F79" s="46"/>
      <c r="G79" s="58"/>
      <c r="H79" s="69"/>
      <c r="I79" s="62"/>
      <c r="J79" s="62"/>
      <c r="K79" s="62"/>
      <c r="L79" s="62"/>
      <c r="M79" s="62"/>
      <c r="N79" s="73"/>
      <c r="O79" s="62"/>
      <c r="P79" s="62"/>
      <c r="Q79" s="62"/>
      <c r="R79" s="62"/>
      <c r="S79" s="62"/>
      <c r="T79" s="62"/>
      <c r="U79" s="62"/>
      <c r="V79" s="62"/>
      <c r="W79" s="62"/>
      <c r="X79" s="62"/>
      <c r="Y79" s="69"/>
      <c r="Z79" s="54"/>
      <c r="AA79" s="54"/>
      <c r="AB79" s="54"/>
      <c r="AC79" s="54"/>
      <c r="AD79" s="54"/>
      <c r="AE79" s="54"/>
      <c r="AF79" s="54"/>
      <c r="AG79" s="54"/>
      <c r="AH79" s="54"/>
      <c r="AI79" s="54"/>
      <c r="AJ79" s="54"/>
      <c r="AK79" s="54"/>
      <c r="AL79" s="54"/>
      <c r="AM79" s="54"/>
      <c r="AN79" s="54"/>
      <c r="AO79" s="46"/>
      <c r="AP79" s="62"/>
      <c r="AQ79" s="62"/>
      <c r="AR79" s="62"/>
      <c r="AS79" s="62"/>
      <c r="AT79" s="62"/>
      <c r="AU79" s="81"/>
      <c r="AV79" s="54"/>
      <c r="AW79" s="54"/>
      <c r="AX79" s="54"/>
      <c r="AY79" s="54"/>
      <c r="AZ79" s="54"/>
      <c r="BA79" s="263"/>
      <c r="BB79" s="62"/>
      <c r="BC79" s="245"/>
      <c r="BD79" s="245"/>
      <c r="BE79" s="245"/>
      <c r="BF79" s="46"/>
      <c r="BG79" s="62"/>
      <c r="BH79" s="62"/>
      <c r="BI79" s="62"/>
      <c r="BJ79" s="62"/>
      <c r="BK79" s="46"/>
      <c r="BL79" s="87"/>
      <c r="BM79" s="87"/>
      <c r="BN79" s="87"/>
      <c r="BO79" s="87"/>
      <c r="BP79" s="87"/>
      <c r="BQ79" s="46"/>
      <c r="BR79" s="91"/>
    </row>
    <row r="80" spans="1:70" s="428" customFormat="1" x14ac:dyDescent="0.25">
      <c r="A80" s="481" t="s">
        <v>4350</v>
      </c>
      <c r="B80" s="402"/>
      <c r="C80" s="724">
        <v>41281</v>
      </c>
      <c r="D80" s="402"/>
      <c r="E80" s="403">
        <v>13007.5</v>
      </c>
      <c r="F80" s="402"/>
      <c r="G80" s="404">
        <v>453.18540000000002</v>
      </c>
      <c r="H80" s="406"/>
      <c r="I80" s="405">
        <v>1.0619000000000001</v>
      </c>
      <c r="J80" s="405">
        <v>4.0735999999999999</v>
      </c>
      <c r="K80" s="405">
        <v>4.7957000000000001</v>
      </c>
      <c r="L80" s="405">
        <v>13.396599999999999</v>
      </c>
      <c r="M80" s="405">
        <v>7.859</v>
      </c>
      <c r="N80" s="407">
        <v>13.490399999999999</v>
      </c>
      <c r="O80" s="405">
        <v>1.4616</v>
      </c>
      <c r="P80" s="405">
        <v>18.3505</v>
      </c>
      <c r="Q80" s="405">
        <v>17.6113</v>
      </c>
      <c r="R80" s="405">
        <v>20.894200000000001</v>
      </c>
      <c r="S80" s="405">
        <v>20.488600000000002</v>
      </c>
      <c r="T80" s="405">
        <v>6.9724000000000004</v>
      </c>
      <c r="U80" s="405">
        <v>11.2403</v>
      </c>
      <c r="V80" s="405">
        <v>8.8938000000000006</v>
      </c>
      <c r="W80" s="405">
        <v>0.72150000000000003</v>
      </c>
      <c r="X80" s="405">
        <v>19.9666</v>
      </c>
      <c r="Y80" s="406"/>
      <c r="Z80" s="403">
        <v>1</v>
      </c>
      <c r="AA80" s="403">
        <v>22</v>
      </c>
      <c r="AB80" s="403">
        <v>5</v>
      </c>
      <c r="AC80" s="403">
        <v>1</v>
      </c>
      <c r="AD80" s="403">
        <v>1</v>
      </c>
      <c r="AE80" s="403">
        <v>1</v>
      </c>
      <c r="AF80" s="403">
        <v>15</v>
      </c>
      <c r="AG80" s="403">
        <v>3</v>
      </c>
      <c r="AH80" s="403">
        <v>1</v>
      </c>
      <c r="AI80" s="403">
        <v>1</v>
      </c>
      <c r="AJ80" s="403">
        <v>2</v>
      </c>
      <c r="AK80" s="403">
        <v>1</v>
      </c>
      <c r="AL80" s="403">
        <v>1</v>
      </c>
      <c r="AM80" s="403">
        <v>1</v>
      </c>
      <c r="AN80" s="403">
        <v>24</v>
      </c>
      <c r="AO80" s="402"/>
      <c r="AP80" s="405">
        <v>21.94</v>
      </c>
      <c r="AQ80" s="405">
        <v>22.9</v>
      </c>
      <c r="AR80" s="405">
        <v>15.29</v>
      </c>
      <c r="AS80" s="405">
        <v>11.19</v>
      </c>
      <c r="AT80" s="405">
        <v>18.29</v>
      </c>
      <c r="AU80" s="408"/>
      <c r="AV80" s="403">
        <v>1</v>
      </c>
      <c r="AW80" s="403">
        <v>1</v>
      </c>
      <c r="AX80" s="403">
        <v>2</v>
      </c>
      <c r="AY80" s="403">
        <v>1</v>
      </c>
      <c r="AZ80" s="403">
        <v>1</v>
      </c>
      <c r="BA80" s="409"/>
      <c r="BB80" s="405">
        <v>14.9042779256774</v>
      </c>
      <c r="BC80" s="410">
        <v>1.0412486860675201</v>
      </c>
      <c r="BD80" s="410">
        <v>7.9372730235123201E-2</v>
      </c>
      <c r="BE80" s="410">
        <v>0.42063549861076199</v>
      </c>
      <c r="BF80" s="402"/>
      <c r="BG80" s="405">
        <v>75.366600000000005</v>
      </c>
      <c r="BH80" s="405">
        <v>15.7758</v>
      </c>
      <c r="BI80" s="405">
        <v>5.9050799999999999</v>
      </c>
      <c r="BJ80" s="405">
        <v>2.9525199999999998</v>
      </c>
      <c r="BK80" s="402"/>
      <c r="BL80" s="401" t="s">
        <v>4222</v>
      </c>
      <c r="BM80" s="401" t="s">
        <v>4223</v>
      </c>
      <c r="BN80" s="401" t="s">
        <v>4224</v>
      </c>
      <c r="BO80" s="401" t="s">
        <v>4225</v>
      </c>
      <c r="BP80" s="401" t="s">
        <v>4226</v>
      </c>
      <c r="BQ80" s="402"/>
      <c r="BR80" s="411" t="s">
        <v>554</v>
      </c>
    </row>
    <row r="81" spans="1:70" s="428" customFormat="1" x14ac:dyDescent="0.25">
      <c r="A81" s="345" t="s">
        <v>4351</v>
      </c>
      <c r="B81" s="373"/>
      <c r="C81" s="719">
        <v>43670</v>
      </c>
      <c r="D81" s="373"/>
      <c r="E81" s="346">
        <v>5619.49</v>
      </c>
      <c r="F81" s="373"/>
      <c r="G81" s="347">
        <v>31.878900000000002</v>
      </c>
      <c r="H81" s="374"/>
      <c r="I81" s="348">
        <v>0.1656</v>
      </c>
      <c r="J81" s="348">
        <v>3.0548999999999999</v>
      </c>
      <c r="K81" s="348">
        <v>1.3418000000000001</v>
      </c>
      <c r="L81" s="348">
        <v>0.48159999999999997</v>
      </c>
      <c r="M81" s="348">
        <v>-6.9047000000000001</v>
      </c>
      <c r="N81" s="350">
        <v>-6.4917999999999996</v>
      </c>
      <c r="O81" s="348">
        <v>3.1103999999999998</v>
      </c>
      <c r="P81" s="348">
        <v>12.6677</v>
      </c>
      <c r="Q81" s="348">
        <v>14.4666</v>
      </c>
      <c r="R81" s="348" t="s">
        <v>430</v>
      </c>
      <c r="S81" s="348">
        <v>6.1752000000000002</v>
      </c>
      <c r="T81" s="348">
        <v>-7.7255000000000003</v>
      </c>
      <c r="U81" s="348">
        <v>-5.8806000000000003</v>
      </c>
      <c r="V81" s="348">
        <v>-8.3795000000000002</v>
      </c>
      <c r="W81" s="348">
        <v>1.4735</v>
      </c>
      <c r="X81" s="348">
        <v>18.276700000000002</v>
      </c>
      <c r="Y81" s="374"/>
      <c r="Z81" s="346">
        <v>24</v>
      </c>
      <c r="AA81" s="346">
        <v>23</v>
      </c>
      <c r="AB81" s="346">
        <v>24</v>
      </c>
      <c r="AC81" s="346">
        <v>24</v>
      </c>
      <c r="AD81" s="346">
        <v>24</v>
      </c>
      <c r="AE81" s="346">
        <v>24</v>
      </c>
      <c r="AF81" s="346">
        <v>8</v>
      </c>
      <c r="AG81" s="346">
        <v>12</v>
      </c>
      <c r="AH81" s="346">
        <v>5</v>
      </c>
      <c r="AI81" s="346" t="s">
        <v>430</v>
      </c>
      <c r="AJ81" s="346">
        <v>24</v>
      </c>
      <c r="AK81" s="346">
        <v>24</v>
      </c>
      <c r="AL81" s="346">
        <v>24</v>
      </c>
      <c r="AM81" s="346">
        <v>24</v>
      </c>
      <c r="AN81" s="346">
        <v>22</v>
      </c>
      <c r="AO81" s="373"/>
      <c r="AP81" s="348" t="s">
        <v>430</v>
      </c>
      <c r="AQ81" s="348" t="s">
        <v>430</v>
      </c>
      <c r="AR81" s="348">
        <v>10.08</v>
      </c>
      <c r="AS81" s="348">
        <v>3.35</v>
      </c>
      <c r="AT81" s="348">
        <v>-10.5</v>
      </c>
      <c r="AU81" s="351"/>
      <c r="AV81" s="346" t="s">
        <v>430</v>
      </c>
      <c r="AW81" s="346" t="s">
        <v>430</v>
      </c>
      <c r="AX81" s="346">
        <v>10</v>
      </c>
      <c r="AY81" s="346">
        <v>18</v>
      </c>
      <c r="AZ81" s="346">
        <v>24</v>
      </c>
      <c r="BA81" s="362"/>
      <c r="BB81" s="348">
        <v>10.8328455563224</v>
      </c>
      <c r="BC81" s="375">
        <v>0.75097838497699798</v>
      </c>
      <c r="BD81" s="375">
        <v>6.0355546605684603E-2</v>
      </c>
      <c r="BE81" s="375">
        <v>0.10398807600149</v>
      </c>
      <c r="BF81" s="373"/>
      <c r="BG81" s="348">
        <v>71.117900000000006</v>
      </c>
      <c r="BH81" s="348">
        <v>2.0592899999999998</v>
      </c>
      <c r="BI81" s="348">
        <v>18.8018</v>
      </c>
      <c r="BJ81" s="348">
        <v>8.0210100000000004</v>
      </c>
      <c r="BK81" s="373"/>
      <c r="BL81" s="372" t="s">
        <v>4228</v>
      </c>
      <c r="BM81" s="372" t="s">
        <v>4229</v>
      </c>
      <c r="BN81" s="372" t="s">
        <v>4230</v>
      </c>
      <c r="BO81" s="372" t="s">
        <v>4231</v>
      </c>
      <c r="BP81" s="372" t="s">
        <v>4232</v>
      </c>
      <c r="BQ81" s="373"/>
      <c r="BR81" s="354" t="s">
        <v>554</v>
      </c>
    </row>
    <row r="82" spans="1:70" s="428" customFormat="1" x14ac:dyDescent="0.25">
      <c r="A82" s="345" t="s">
        <v>4352</v>
      </c>
      <c r="B82" s="373"/>
      <c r="C82" s="719">
        <v>41275</v>
      </c>
      <c r="D82" s="373"/>
      <c r="E82" s="346">
        <v>2617.9499999999998</v>
      </c>
      <c r="F82" s="373"/>
      <c r="G82" s="347">
        <v>144.19999999999999</v>
      </c>
      <c r="H82" s="374"/>
      <c r="I82" s="348">
        <v>0.29210000000000003</v>
      </c>
      <c r="J82" s="348">
        <v>5.3708</v>
      </c>
      <c r="K82" s="348">
        <v>4.6444000000000001</v>
      </c>
      <c r="L82" s="348">
        <v>8.7727000000000004</v>
      </c>
      <c r="M82" s="348">
        <v>-2.0114000000000001</v>
      </c>
      <c r="N82" s="350">
        <v>-2.2174</v>
      </c>
      <c r="O82" s="348">
        <v>1.7436</v>
      </c>
      <c r="P82" s="348">
        <v>13.723100000000001</v>
      </c>
      <c r="Q82" s="348">
        <v>11.7142</v>
      </c>
      <c r="R82" s="348">
        <v>14.441700000000001</v>
      </c>
      <c r="S82" s="348">
        <v>16.000299999999999</v>
      </c>
      <c r="T82" s="348">
        <v>-2.5478000000000001</v>
      </c>
      <c r="U82" s="348">
        <v>-1.8512999999999999</v>
      </c>
      <c r="V82" s="348">
        <v>-4.6485000000000003</v>
      </c>
      <c r="W82" s="348">
        <v>3.8007</v>
      </c>
      <c r="X82" s="348">
        <v>15.9101</v>
      </c>
      <c r="Y82" s="374"/>
      <c r="Z82" s="346">
        <v>21</v>
      </c>
      <c r="AA82" s="346">
        <v>4</v>
      </c>
      <c r="AB82" s="346">
        <v>6</v>
      </c>
      <c r="AC82" s="346">
        <v>6</v>
      </c>
      <c r="AD82" s="346">
        <v>15</v>
      </c>
      <c r="AE82" s="346">
        <v>17</v>
      </c>
      <c r="AF82" s="346">
        <v>13</v>
      </c>
      <c r="AG82" s="346">
        <v>9</v>
      </c>
      <c r="AH82" s="346">
        <v>15</v>
      </c>
      <c r="AI82" s="346">
        <v>4</v>
      </c>
      <c r="AJ82" s="346">
        <v>6</v>
      </c>
      <c r="AK82" s="346">
        <v>14</v>
      </c>
      <c r="AL82" s="346">
        <v>18</v>
      </c>
      <c r="AM82" s="346">
        <v>16</v>
      </c>
      <c r="AN82" s="346">
        <v>3</v>
      </c>
      <c r="AO82" s="373"/>
      <c r="AP82" s="348">
        <v>13.67</v>
      </c>
      <c r="AQ82" s="348">
        <v>13.61</v>
      </c>
      <c r="AR82" s="348">
        <v>10.5</v>
      </c>
      <c r="AS82" s="348">
        <v>5.33</v>
      </c>
      <c r="AT82" s="348">
        <v>-1.42</v>
      </c>
      <c r="AU82" s="351"/>
      <c r="AV82" s="346">
        <v>8</v>
      </c>
      <c r="AW82" s="346">
        <v>9</v>
      </c>
      <c r="AX82" s="346">
        <v>8</v>
      </c>
      <c r="AY82" s="346">
        <v>10</v>
      </c>
      <c r="AZ82" s="346">
        <v>14</v>
      </c>
      <c r="BA82" s="362"/>
      <c r="BB82" s="348">
        <v>15.1916387793543</v>
      </c>
      <c r="BC82" s="375">
        <v>1.1376530085026</v>
      </c>
      <c r="BD82" s="375">
        <v>5.7213064364091903E-2</v>
      </c>
      <c r="BE82" s="375">
        <v>7.2033386308353306E-2</v>
      </c>
      <c r="BF82" s="373"/>
      <c r="BG82" s="348">
        <v>47.156700000000001</v>
      </c>
      <c r="BH82" s="348">
        <v>25.309200000000001</v>
      </c>
      <c r="BI82" s="348">
        <v>26.163</v>
      </c>
      <c r="BJ82" s="348">
        <v>1.3711</v>
      </c>
      <c r="BK82" s="373"/>
      <c r="BL82" s="372" t="s">
        <v>4234</v>
      </c>
      <c r="BM82" s="372" t="s">
        <v>4235</v>
      </c>
      <c r="BN82" s="372" t="s">
        <v>4236</v>
      </c>
      <c r="BO82" s="372" t="s">
        <v>3207</v>
      </c>
      <c r="BP82" s="372" t="s">
        <v>4237</v>
      </c>
      <c r="BQ82" s="373"/>
      <c r="BR82" s="354" t="s">
        <v>554</v>
      </c>
    </row>
    <row r="83" spans="1:70" s="428" customFormat="1" x14ac:dyDescent="0.25">
      <c r="A83" s="345" t="s">
        <v>4353</v>
      </c>
      <c r="B83" s="373"/>
      <c r="C83" s="719">
        <v>41275</v>
      </c>
      <c r="D83" s="373"/>
      <c r="E83" s="346">
        <v>1412.88</v>
      </c>
      <c r="F83" s="373"/>
      <c r="G83" s="347">
        <v>195.17</v>
      </c>
      <c r="H83" s="374"/>
      <c r="I83" s="348">
        <v>0.69130000000000003</v>
      </c>
      <c r="J83" s="348">
        <v>4.7892999999999999</v>
      </c>
      <c r="K83" s="348">
        <v>4.2742000000000004</v>
      </c>
      <c r="L83" s="348">
        <v>8.0854999999999997</v>
      </c>
      <c r="M83" s="348">
        <v>5.5601000000000003</v>
      </c>
      <c r="N83" s="350">
        <v>5.6687000000000003</v>
      </c>
      <c r="O83" s="348">
        <v>-0.45040000000000002</v>
      </c>
      <c r="P83" s="348">
        <v>16.745799999999999</v>
      </c>
      <c r="Q83" s="348">
        <v>14.890499999999999</v>
      </c>
      <c r="R83" s="348">
        <v>17.5716</v>
      </c>
      <c r="S83" s="348">
        <v>13.7553</v>
      </c>
      <c r="T83" s="348">
        <v>3.5823999999999998</v>
      </c>
      <c r="U83" s="348">
        <v>6.4873000000000003</v>
      </c>
      <c r="V83" s="348">
        <v>2.8347000000000002</v>
      </c>
      <c r="W83" s="348">
        <v>3.1827000000000001</v>
      </c>
      <c r="X83" s="348">
        <v>17.0642</v>
      </c>
      <c r="Y83" s="374"/>
      <c r="Z83" s="346">
        <v>4</v>
      </c>
      <c r="AA83" s="346">
        <v>12</v>
      </c>
      <c r="AB83" s="346">
        <v>8</v>
      </c>
      <c r="AC83" s="346">
        <v>8</v>
      </c>
      <c r="AD83" s="346">
        <v>2</v>
      </c>
      <c r="AE83" s="346">
        <v>5</v>
      </c>
      <c r="AF83" s="346">
        <v>19</v>
      </c>
      <c r="AG83" s="346">
        <v>6</v>
      </c>
      <c r="AH83" s="346">
        <v>3</v>
      </c>
      <c r="AI83" s="346">
        <v>2</v>
      </c>
      <c r="AJ83" s="346">
        <v>10</v>
      </c>
      <c r="AK83" s="346">
        <v>2</v>
      </c>
      <c r="AL83" s="346">
        <v>3</v>
      </c>
      <c r="AM83" s="346">
        <v>3</v>
      </c>
      <c r="AN83" s="346">
        <v>8</v>
      </c>
      <c r="AO83" s="373"/>
      <c r="AP83" s="348">
        <v>17.27</v>
      </c>
      <c r="AQ83" s="348">
        <v>17.5</v>
      </c>
      <c r="AR83" s="348">
        <v>13.2</v>
      </c>
      <c r="AS83" s="348">
        <v>7.84</v>
      </c>
      <c r="AT83" s="348">
        <v>8.6300000000000008</v>
      </c>
      <c r="AU83" s="351"/>
      <c r="AV83" s="346">
        <v>2</v>
      </c>
      <c r="AW83" s="346">
        <v>3</v>
      </c>
      <c r="AX83" s="346">
        <v>6</v>
      </c>
      <c r="AY83" s="346">
        <v>7</v>
      </c>
      <c r="AZ83" s="346">
        <v>3</v>
      </c>
      <c r="BA83" s="362"/>
      <c r="BB83" s="348">
        <v>16.531817907086701</v>
      </c>
      <c r="BC83" s="375">
        <v>1.16720538612757</v>
      </c>
      <c r="BD83" s="375">
        <v>6.3353285992857097E-2</v>
      </c>
      <c r="BE83" s="375">
        <v>0.229511507948119</v>
      </c>
      <c r="BF83" s="373"/>
      <c r="BG83" s="348">
        <v>59.0976</v>
      </c>
      <c r="BH83" s="348">
        <v>13.1189</v>
      </c>
      <c r="BI83" s="348">
        <v>21.073399999999999</v>
      </c>
      <c r="BJ83" s="348">
        <v>6.7100999999999997</v>
      </c>
      <c r="BK83" s="373"/>
      <c r="BL83" s="372" t="s">
        <v>4239</v>
      </c>
      <c r="BM83" s="372" t="s">
        <v>4240</v>
      </c>
      <c r="BN83" s="372" t="s">
        <v>4241</v>
      </c>
      <c r="BO83" s="372" t="s">
        <v>4242</v>
      </c>
      <c r="BP83" s="372" t="s">
        <v>4243</v>
      </c>
      <c r="BQ83" s="373"/>
      <c r="BR83" s="354" t="s">
        <v>554</v>
      </c>
    </row>
    <row r="84" spans="1:70" s="428" customFormat="1" x14ac:dyDescent="0.25">
      <c r="A84" s="345" t="s">
        <v>4354</v>
      </c>
      <c r="B84" s="373"/>
      <c r="C84" s="719">
        <v>41275</v>
      </c>
      <c r="D84" s="373"/>
      <c r="E84" s="346">
        <v>1284.75</v>
      </c>
      <c r="F84" s="373"/>
      <c r="G84" s="347">
        <v>531.10299999999995</v>
      </c>
      <c r="H84" s="374"/>
      <c r="I84" s="348">
        <v>0.30199999999999999</v>
      </c>
      <c r="J84" s="348">
        <v>4.8735999999999997</v>
      </c>
      <c r="K84" s="348">
        <v>2.5569000000000002</v>
      </c>
      <c r="L84" s="348">
        <v>2.9815999999999998</v>
      </c>
      <c r="M84" s="348">
        <v>-4.9566999999999997</v>
      </c>
      <c r="N84" s="350">
        <v>-0.88690000000000002</v>
      </c>
      <c r="O84" s="348">
        <v>1.7512000000000001</v>
      </c>
      <c r="P84" s="348">
        <v>11.755800000000001</v>
      </c>
      <c r="Q84" s="348">
        <v>12.084099999999999</v>
      </c>
      <c r="R84" s="348">
        <v>13.9284</v>
      </c>
      <c r="S84" s="348">
        <v>9.8884000000000007</v>
      </c>
      <c r="T84" s="348">
        <v>-6.2000999999999999</v>
      </c>
      <c r="U84" s="348">
        <v>-1.6456</v>
      </c>
      <c r="V84" s="348">
        <v>-3.3506999999999998</v>
      </c>
      <c r="W84" s="348">
        <v>2.1644000000000001</v>
      </c>
      <c r="X84" s="348">
        <v>14.5044</v>
      </c>
      <c r="Y84" s="374"/>
      <c r="Z84" s="346">
        <v>19</v>
      </c>
      <c r="AA84" s="346">
        <v>11</v>
      </c>
      <c r="AB84" s="346">
        <v>15</v>
      </c>
      <c r="AC84" s="346">
        <v>19</v>
      </c>
      <c r="AD84" s="346">
        <v>19</v>
      </c>
      <c r="AE84" s="346">
        <v>13</v>
      </c>
      <c r="AF84" s="346">
        <v>12</v>
      </c>
      <c r="AG84" s="346">
        <v>14</v>
      </c>
      <c r="AH84" s="346">
        <v>10</v>
      </c>
      <c r="AI84" s="346">
        <v>8</v>
      </c>
      <c r="AJ84" s="346">
        <v>20</v>
      </c>
      <c r="AK84" s="346">
        <v>20</v>
      </c>
      <c r="AL84" s="346">
        <v>17</v>
      </c>
      <c r="AM84" s="346">
        <v>13</v>
      </c>
      <c r="AN84" s="346">
        <v>17</v>
      </c>
      <c r="AO84" s="373"/>
      <c r="AP84" s="348">
        <v>12.88</v>
      </c>
      <c r="AQ84" s="348">
        <v>13.46</v>
      </c>
      <c r="AR84" s="348">
        <v>9.43</v>
      </c>
      <c r="AS84" s="348">
        <v>4.45</v>
      </c>
      <c r="AT84" s="348">
        <v>-5.78</v>
      </c>
      <c r="AU84" s="351"/>
      <c r="AV84" s="346">
        <v>9</v>
      </c>
      <c r="AW84" s="346">
        <v>11</v>
      </c>
      <c r="AX84" s="346">
        <v>14</v>
      </c>
      <c r="AY84" s="346">
        <v>11</v>
      </c>
      <c r="AZ84" s="346">
        <v>17</v>
      </c>
      <c r="BA84" s="362"/>
      <c r="BB84" s="348">
        <v>11.937497540900599</v>
      </c>
      <c r="BC84" s="375">
        <v>0.90087110879519094</v>
      </c>
      <c r="BD84" s="375">
        <v>5.41112911212977E-2</v>
      </c>
      <c r="BE84" s="375">
        <v>-1.3625872566047199E-2</v>
      </c>
      <c r="BF84" s="373"/>
      <c r="BG84" s="348">
        <v>65.158900000000003</v>
      </c>
      <c r="BH84" s="348">
        <v>13.567600000000001</v>
      </c>
      <c r="BI84" s="348">
        <v>18.4863</v>
      </c>
      <c r="BJ84" s="348">
        <v>2.7871999999999999</v>
      </c>
      <c r="BK84" s="373"/>
      <c r="BL84" s="372" t="s">
        <v>4245</v>
      </c>
      <c r="BM84" s="372" t="s">
        <v>728</v>
      </c>
      <c r="BN84" s="372" t="s">
        <v>939</v>
      </c>
      <c r="BO84" s="372" t="s">
        <v>4246</v>
      </c>
      <c r="BP84" s="372" t="s">
        <v>4247</v>
      </c>
      <c r="BQ84" s="373"/>
      <c r="BR84" s="354" t="s">
        <v>554</v>
      </c>
    </row>
    <row r="85" spans="1:70" s="428" customFormat="1" x14ac:dyDescent="0.25">
      <c r="A85" s="345" t="s">
        <v>4355</v>
      </c>
      <c r="B85" s="373"/>
      <c r="C85" s="719">
        <v>41275</v>
      </c>
      <c r="D85" s="373"/>
      <c r="E85" s="346">
        <v>1005.97</v>
      </c>
      <c r="F85" s="373"/>
      <c r="G85" s="347">
        <v>167.59989999999999</v>
      </c>
      <c r="H85" s="374"/>
      <c r="I85" s="348">
        <v>0.29720000000000002</v>
      </c>
      <c r="J85" s="348">
        <v>4.6130000000000004</v>
      </c>
      <c r="K85" s="348">
        <v>3.9935999999999998</v>
      </c>
      <c r="L85" s="348">
        <v>4.2910000000000004</v>
      </c>
      <c r="M85" s="348">
        <v>-4.4234999999999998</v>
      </c>
      <c r="N85" s="350">
        <v>-3.6817000000000002</v>
      </c>
      <c r="O85" s="348">
        <v>1.4258</v>
      </c>
      <c r="P85" s="348">
        <v>11.1736</v>
      </c>
      <c r="Q85" s="348">
        <v>11.7143</v>
      </c>
      <c r="R85" s="348">
        <v>13.169499999999999</v>
      </c>
      <c r="S85" s="348">
        <v>11.7415</v>
      </c>
      <c r="T85" s="348">
        <v>-5.3033999999999999</v>
      </c>
      <c r="U85" s="348">
        <v>-2.6589999999999998</v>
      </c>
      <c r="V85" s="348">
        <v>-5.4267000000000003</v>
      </c>
      <c r="W85" s="348">
        <v>3.4327000000000001</v>
      </c>
      <c r="X85" s="348">
        <v>13.625299999999999</v>
      </c>
      <c r="Y85" s="374"/>
      <c r="Z85" s="346">
        <v>20</v>
      </c>
      <c r="AA85" s="346">
        <v>14</v>
      </c>
      <c r="AB85" s="346">
        <v>12</v>
      </c>
      <c r="AC85" s="346">
        <v>16</v>
      </c>
      <c r="AD85" s="346">
        <v>18</v>
      </c>
      <c r="AE85" s="346">
        <v>21</v>
      </c>
      <c r="AF85" s="346">
        <v>16</v>
      </c>
      <c r="AG85" s="346">
        <v>17</v>
      </c>
      <c r="AH85" s="346">
        <v>14</v>
      </c>
      <c r="AI85" s="346">
        <v>11</v>
      </c>
      <c r="AJ85" s="346">
        <v>15</v>
      </c>
      <c r="AK85" s="346">
        <v>17</v>
      </c>
      <c r="AL85" s="346">
        <v>21</v>
      </c>
      <c r="AM85" s="346">
        <v>20</v>
      </c>
      <c r="AN85" s="346">
        <v>5</v>
      </c>
      <c r="AO85" s="373"/>
      <c r="AP85" s="348">
        <v>12.45</v>
      </c>
      <c r="AQ85" s="348">
        <v>12.45</v>
      </c>
      <c r="AR85" s="348">
        <v>9.42</v>
      </c>
      <c r="AS85" s="348">
        <v>4.22</v>
      </c>
      <c r="AT85" s="348">
        <v>-5.18</v>
      </c>
      <c r="AU85" s="351"/>
      <c r="AV85" s="346">
        <v>10</v>
      </c>
      <c r="AW85" s="346">
        <v>13</v>
      </c>
      <c r="AX85" s="346">
        <v>15</v>
      </c>
      <c r="AY85" s="346">
        <v>12</v>
      </c>
      <c r="AZ85" s="346">
        <v>16</v>
      </c>
      <c r="BA85" s="362"/>
      <c r="BB85" s="348">
        <v>12.898214220207899</v>
      </c>
      <c r="BC85" s="375">
        <v>0.920445867941872</v>
      </c>
      <c r="BD85" s="375">
        <v>5.0078159758355903E-2</v>
      </c>
      <c r="BE85" s="375">
        <v>-2.7992245980649599E-2</v>
      </c>
      <c r="BF85" s="373"/>
      <c r="BG85" s="348">
        <v>61.035200000000003</v>
      </c>
      <c r="BH85" s="348">
        <v>16.095800000000001</v>
      </c>
      <c r="BI85" s="348">
        <v>17.5945</v>
      </c>
      <c r="BJ85" s="348">
        <v>5.2744999999999997</v>
      </c>
      <c r="BK85" s="373"/>
      <c r="BL85" s="372" t="s">
        <v>4249</v>
      </c>
      <c r="BM85" s="372" t="s">
        <v>4250</v>
      </c>
      <c r="BN85" s="372" t="s">
        <v>4251</v>
      </c>
      <c r="BO85" s="372" t="s">
        <v>4252</v>
      </c>
      <c r="BP85" s="372" t="s">
        <v>4253</v>
      </c>
      <c r="BQ85" s="373"/>
      <c r="BR85" s="354" t="s">
        <v>554</v>
      </c>
    </row>
    <row r="86" spans="1:70" s="428" customFormat="1" x14ac:dyDescent="0.25">
      <c r="A86" s="345" t="s">
        <v>4356</v>
      </c>
      <c r="B86" s="373"/>
      <c r="C86" s="719">
        <v>41276</v>
      </c>
      <c r="D86" s="373"/>
      <c r="E86" s="346">
        <v>896</v>
      </c>
      <c r="F86" s="373"/>
      <c r="G86" s="347">
        <v>111.9978</v>
      </c>
      <c r="H86" s="374"/>
      <c r="I86" s="348">
        <v>0.6452</v>
      </c>
      <c r="J86" s="348">
        <v>5.1220999999999997</v>
      </c>
      <c r="K86" s="348">
        <v>4.1418999999999997</v>
      </c>
      <c r="L86" s="348">
        <v>6.4523999999999999</v>
      </c>
      <c r="M86" s="348">
        <v>-8.3099999999999993E-2</v>
      </c>
      <c r="N86" s="350">
        <v>6.0229999999999997</v>
      </c>
      <c r="O86" s="348">
        <v>5.8597999999999999</v>
      </c>
      <c r="P86" s="348">
        <v>17.4541</v>
      </c>
      <c r="Q86" s="348">
        <v>13.944100000000001</v>
      </c>
      <c r="R86" s="348">
        <v>14.116199999999999</v>
      </c>
      <c r="S86" s="348">
        <v>12.883800000000001</v>
      </c>
      <c r="T86" s="348">
        <v>-0.89870000000000005</v>
      </c>
      <c r="U86" s="348">
        <v>5.9508000000000001</v>
      </c>
      <c r="V86" s="348">
        <v>3.4014000000000002</v>
      </c>
      <c r="W86" s="348">
        <v>2.4662999999999999</v>
      </c>
      <c r="X86" s="348">
        <v>15.011799999999999</v>
      </c>
      <c r="Y86" s="374"/>
      <c r="Z86" s="346">
        <v>5</v>
      </c>
      <c r="AA86" s="346">
        <v>7</v>
      </c>
      <c r="AB86" s="346">
        <v>10</v>
      </c>
      <c r="AC86" s="346">
        <v>11</v>
      </c>
      <c r="AD86" s="346">
        <v>10</v>
      </c>
      <c r="AE86" s="346">
        <v>2</v>
      </c>
      <c r="AF86" s="346">
        <v>2</v>
      </c>
      <c r="AG86" s="346">
        <v>4</v>
      </c>
      <c r="AH86" s="346">
        <v>6</v>
      </c>
      <c r="AI86" s="346">
        <v>7</v>
      </c>
      <c r="AJ86" s="346">
        <v>11</v>
      </c>
      <c r="AK86" s="346">
        <v>9</v>
      </c>
      <c r="AL86" s="346">
        <v>5</v>
      </c>
      <c r="AM86" s="346">
        <v>2</v>
      </c>
      <c r="AN86" s="346">
        <v>15</v>
      </c>
      <c r="AO86" s="373"/>
      <c r="AP86" s="348">
        <v>14.87</v>
      </c>
      <c r="AQ86" s="348">
        <v>15.73</v>
      </c>
      <c r="AR86" s="348">
        <v>14.02</v>
      </c>
      <c r="AS86" s="348">
        <v>10.26</v>
      </c>
      <c r="AT86" s="348">
        <v>4.71</v>
      </c>
      <c r="AU86" s="351"/>
      <c r="AV86" s="346">
        <v>4</v>
      </c>
      <c r="AW86" s="346">
        <v>5</v>
      </c>
      <c r="AX86" s="346">
        <v>4</v>
      </c>
      <c r="AY86" s="346">
        <v>4</v>
      </c>
      <c r="AZ86" s="346">
        <v>6</v>
      </c>
      <c r="BA86" s="362"/>
      <c r="BB86" s="348">
        <v>13.2806838673913</v>
      </c>
      <c r="BC86" s="375">
        <v>0.99519944156109097</v>
      </c>
      <c r="BD86" s="375">
        <v>8.2223207651461905E-2</v>
      </c>
      <c r="BE86" s="375">
        <v>0.36333798121249</v>
      </c>
      <c r="BF86" s="373"/>
      <c r="BG86" s="348">
        <v>59.376100000000001</v>
      </c>
      <c r="BH86" s="348">
        <v>26.152699999999999</v>
      </c>
      <c r="BI86" s="348">
        <v>9.8739500000000007</v>
      </c>
      <c r="BJ86" s="348">
        <v>4.5972499999999998</v>
      </c>
      <c r="BK86" s="373"/>
      <c r="BL86" s="372" t="s">
        <v>4255</v>
      </c>
      <c r="BM86" s="372" t="s">
        <v>4256</v>
      </c>
      <c r="BN86" s="372" t="s">
        <v>4257</v>
      </c>
      <c r="BO86" s="372" t="s">
        <v>4258</v>
      </c>
      <c r="BP86" s="372" t="s">
        <v>4259</v>
      </c>
      <c r="BQ86" s="373"/>
      <c r="BR86" s="354" t="s">
        <v>554</v>
      </c>
    </row>
    <row r="87" spans="1:70" s="428" customFormat="1" x14ac:dyDescent="0.25">
      <c r="A87" s="345" t="s">
        <v>4357</v>
      </c>
      <c r="B87" s="373"/>
      <c r="C87" s="719">
        <v>42661</v>
      </c>
      <c r="D87" s="373"/>
      <c r="E87" s="346">
        <v>886.31</v>
      </c>
      <c r="F87" s="373"/>
      <c r="G87" s="347">
        <v>32.376199999999997</v>
      </c>
      <c r="H87" s="374"/>
      <c r="I87" s="348">
        <v>0.40379999999999999</v>
      </c>
      <c r="J87" s="348">
        <v>4.7576999999999998</v>
      </c>
      <c r="K87" s="348">
        <v>2.5396999999999998</v>
      </c>
      <c r="L87" s="348">
        <v>2.3658999999999999</v>
      </c>
      <c r="M87" s="348">
        <v>-5.3457999999999997</v>
      </c>
      <c r="N87" s="350">
        <v>-2.3098000000000001</v>
      </c>
      <c r="O87" s="348">
        <v>1.3769</v>
      </c>
      <c r="P87" s="348">
        <v>11.2179</v>
      </c>
      <c r="Q87" s="348">
        <v>12.436500000000001</v>
      </c>
      <c r="R87" s="348" t="s">
        <v>430</v>
      </c>
      <c r="S87" s="348">
        <v>8.5422999999999991</v>
      </c>
      <c r="T87" s="348">
        <v>-6.2266000000000004</v>
      </c>
      <c r="U87" s="348">
        <v>-2.0322</v>
      </c>
      <c r="V87" s="348">
        <v>-5.0949</v>
      </c>
      <c r="W87" s="348">
        <v>2.8325</v>
      </c>
      <c r="X87" s="348">
        <v>12.916399999999999</v>
      </c>
      <c r="Y87" s="374"/>
      <c r="Z87" s="346">
        <v>15</v>
      </c>
      <c r="AA87" s="346">
        <v>13</v>
      </c>
      <c r="AB87" s="346">
        <v>17</v>
      </c>
      <c r="AC87" s="346">
        <v>21</v>
      </c>
      <c r="AD87" s="346">
        <v>21</v>
      </c>
      <c r="AE87" s="346">
        <v>18</v>
      </c>
      <c r="AF87" s="346">
        <v>17</v>
      </c>
      <c r="AG87" s="346">
        <v>16</v>
      </c>
      <c r="AH87" s="346">
        <v>9</v>
      </c>
      <c r="AI87" s="346" t="s">
        <v>430</v>
      </c>
      <c r="AJ87" s="346">
        <v>21</v>
      </c>
      <c r="AK87" s="346">
        <v>21</v>
      </c>
      <c r="AL87" s="346">
        <v>19</v>
      </c>
      <c r="AM87" s="346">
        <v>17</v>
      </c>
      <c r="AN87" s="346">
        <v>10</v>
      </c>
      <c r="AO87" s="373"/>
      <c r="AP87" s="348" t="s">
        <v>430</v>
      </c>
      <c r="AQ87" s="348">
        <v>14.01</v>
      </c>
      <c r="AR87" s="348">
        <v>9.4499999999999993</v>
      </c>
      <c r="AS87" s="348">
        <v>3.99</v>
      </c>
      <c r="AT87" s="348">
        <v>-6.27</v>
      </c>
      <c r="AU87" s="351"/>
      <c r="AV87" s="346" t="s">
        <v>430</v>
      </c>
      <c r="AW87" s="346">
        <v>7</v>
      </c>
      <c r="AX87" s="346">
        <v>13</v>
      </c>
      <c r="AY87" s="346">
        <v>14</v>
      </c>
      <c r="AZ87" s="346">
        <v>20</v>
      </c>
      <c r="BA87" s="362"/>
      <c r="BB87" s="348">
        <v>12.336317039930201</v>
      </c>
      <c r="BC87" s="375">
        <v>0.93924542336245498</v>
      </c>
      <c r="BD87" s="375">
        <v>5.0411785153810999E-2</v>
      </c>
      <c r="BE87" s="375">
        <v>-6.5779544130681697E-2</v>
      </c>
      <c r="BF87" s="373"/>
      <c r="BG87" s="348">
        <v>71.634799999999998</v>
      </c>
      <c r="BH87" s="348">
        <v>14.9678</v>
      </c>
      <c r="BI87" s="348">
        <v>8.9274199999999997</v>
      </c>
      <c r="BJ87" s="348">
        <v>4.4699799999999996</v>
      </c>
      <c r="BK87" s="373"/>
      <c r="BL87" s="372" t="s">
        <v>4261</v>
      </c>
      <c r="BM87" s="372" t="s">
        <v>4262</v>
      </c>
      <c r="BN87" s="372" t="s">
        <v>4263</v>
      </c>
      <c r="BO87" s="372" t="s">
        <v>4264</v>
      </c>
      <c r="BP87" s="372" t="s">
        <v>4265</v>
      </c>
      <c r="BQ87" s="373"/>
      <c r="BR87" s="354" t="s">
        <v>554</v>
      </c>
    </row>
    <row r="88" spans="1:70" s="428" customFormat="1" x14ac:dyDescent="0.25">
      <c r="A88" s="345" t="s">
        <v>4358</v>
      </c>
      <c r="B88" s="373"/>
      <c r="C88" s="719">
        <v>41275</v>
      </c>
      <c r="D88" s="373"/>
      <c r="E88" s="346">
        <v>852.45500000000004</v>
      </c>
      <c r="F88" s="373"/>
      <c r="G88" s="347">
        <v>70.84</v>
      </c>
      <c r="H88" s="374"/>
      <c r="I88" s="348">
        <v>0.63929999999999998</v>
      </c>
      <c r="J88" s="348">
        <v>5.4794999999999998</v>
      </c>
      <c r="K88" s="348">
        <v>4.1764999999999999</v>
      </c>
      <c r="L88" s="348">
        <v>6.2069000000000001</v>
      </c>
      <c r="M88" s="348">
        <v>-1.2683</v>
      </c>
      <c r="N88" s="350">
        <v>2.8605</v>
      </c>
      <c r="O88" s="348">
        <v>3.6175000000000002</v>
      </c>
      <c r="P88" s="348">
        <v>13.112299999999999</v>
      </c>
      <c r="Q88" s="348">
        <v>13.234299999999999</v>
      </c>
      <c r="R88" s="348">
        <v>13.8331</v>
      </c>
      <c r="S88" s="348">
        <v>12.694900000000001</v>
      </c>
      <c r="T88" s="348">
        <v>-2.0329000000000002</v>
      </c>
      <c r="U88" s="348">
        <v>1.2723</v>
      </c>
      <c r="V88" s="348">
        <v>-0.26750000000000002</v>
      </c>
      <c r="W88" s="348">
        <v>2.9651000000000001</v>
      </c>
      <c r="X88" s="348">
        <v>13.3314</v>
      </c>
      <c r="Y88" s="374"/>
      <c r="Z88" s="346">
        <v>6</v>
      </c>
      <c r="AA88" s="346">
        <v>3</v>
      </c>
      <c r="AB88" s="346">
        <v>9</v>
      </c>
      <c r="AC88" s="346">
        <v>14</v>
      </c>
      <c r="AD88" s="346">
        <v>12</v>
      </c>
      <c r="AE88" s="346">
        <v>9</v>
      </c>
      <c r="AF88" s="346">
        <v>5</v>
      </c>
      <c r="AG88" s="346">
        <v>11</v>
      </c>
      <c r="AH88" s="346">
        <v>8</v>
      </c>
      <c r="AI88" s="346">
        <v>9</v>
      </c>
      <c r="AJ88" s="346">
        <v>13</v>
      </c>
      <c r="AK88" s="346">
        <v>12</v>
      </c>
      <c r="AL88" s="346">
        <v>11</v>
      </c>
      <c r="AM88" s="346">
        <v>9</v>
      </c>
      <c r="AN88" s="346">
        <v>9</v>
      </c>
      <c r="AO88" s="373"/>
      <c r="AP88" s="348">
        <v>14.32</v>
      </c>
      <c r="AQ88" s="348">
        <v>14.79</v>
      </c>
      <c r="AR88" s="348">
        <v>10.96</v>
      </c>
      <c r="AS88" s="348">
        <v>6.55</v>
      </c>
      <c r="AT88" s="348">
        <v>0.47</v>
      </c>
      <c r="AU88" s="351"/>
      <c r="AV88" s="346">
        <v>6</v>
      </c>
      <c r="AW88" s="346">
        <v>6</v>
      </c>
      <c r="AX88" s="346">
        <v>7</v>
      </c>
      <c r="AY88" s="346">
        <v>8</v>
      </c>
      <c r="AZ88" s="346">
        <v>11</v>
      </c>
      <c r="BA88" s="362"/>
      <c r="BB88" s="348">
        <v>12.7378485812487</v>
      </c>
      <c r="BC88" s="375">
        <v>0.96903597319085799</v>
      </c>
      <c r="BD88" s="375">
        <v>6.0138236766622999E-2</v>
      </c>
      <c r="BE88" s="375">
        <v>8.7050940796486106E-2</v>
      </c>
      <c r="BF88" s="373"/>
      <c r="BG88" s="348">
        <v>56.749499999999998</v>
      </c>
      <c r="BH88" s="348">
        <v>18.475999999999999</v>
      </c>
      <c r="BI88" s="348">
        <v>22.610700000000001</v>
      </c>
      <c r="BJ88" s="348">
        <v>2.1638000000000002</v>
      </c>
      <c r="BK88" s="373"/>
      <c r="BL88" s="372" t="s">
        <v>4267</v>
      </c>
      <c r="BM88" s="372" t="s">
        <v>4268</v>
      </c>
      <c r="BN88" s="372" t="s">
        <v>4269</v>
      </c>
      <c r="BO88" s="372" t="s">
        <v>4270</v>
      </c>
      <c r="BP88" s="372" t="s">
        <v>4271</v>
      </c>
      <c r="BQ88" s="373"/>
      <c r="BR88" s="354" t="s">
        <v>554</v>
      </c>
    </row>
    <row r="89" spans="1:70" s="428" customFormat="1" x14ac:dyDescent="0.25">
      <c r="A89" s="345" t="s">
        <v>4359</v>
      </c>
      <c r="B89" s="373"/>
      <c r="C89" s="719">
        <v>42349</v>
      </c>
      <c r="D89" s="373"/>
      <c r="E89" s="346">
        <v>712.81200000000001</v>
      </c>
      <c r="F89" s="373"/>
      <c r="G89" s="347">
        <v>39.369999999999997</v>
      </c>
      <c r="H89" s="374"/>
      <c r="I89" s="348">
        <v>0.4849</v>
      </c>
      <c r="J89" s="348">
        <v>5.0987999999999998</v>
      </c>
      <c r="K89" s="348">
        <v>4.8468999999999998</v>
      </c>
      <c r="L89" s="348">
        <v>7.5682999999999998</v>
      </c>
      <c r="M89" s="348">
        <v>-1.575</v>
      </c>
      <c r="N89" s="350">
        <v>-0.10150000000000001</v>
      </c>
      <c r="O89" s="348">
        <v>3.2366999999999999</v>
      </c>
      <c r="P89" s="348">
        <v>10.3688</v>
      </c>
      <c r="Q89" s="348">
        <v>11.9526</v>
      </c>
      <c r="R89" s="348">
        <v>14.3254</v>
      </c>
      <c r="S89" s="348">
        <v>14.5809</v>
      </c>
      <c r="T89" s="348">
        <v>-2.4045999999999998</v>
      </c>
      <c r="U89" s="348">
        <v>0.61329999999999996</v>
      </c>
      <c r="V89" s="348">
        <v>-3.2202999999999999</v>
      </c>
      <c r="W89" s="348">
        <v>4.3467000000000002</v>
      </c>
      <c r="X89" s="348">
        <v>13.9049</v>
      </c>
      <c r="Y89" s="374"/>
      <c r="Z89" s="346">
        <v>11</v>
      </c>
      <c r="AA89" s="346">
        <v>8</v>
      </c>
      <c r="AB89" s="346">
        <v>4</v>
      </c>
      <c r="AC89" s="346">
        <v>9</v>
      </c>
      <c r="AD89" s="346">
        <v>14</v>
      </c>
      <c r="AE89" s="346">
        <v>12</v>
      </c>
      <c r="AF89" s="346">
        <v>7</v>
      </c>
      <c r="AG89" s="346">
        <v>18</v>
      </c>
      <c r="AH89" s="346">
        <v>11</v>
      </c>
      <c r="AI89" s="346">
        <v>5</v>
      </c>
      <c r="AJ89" s="346">
        <v>8</v>
      </c>
      <c r="AK89" s="346">
        <v>13</v>
      </c>
      <c r="AL89" s="346">
        <v>13</v>
      </c>
      <c r="AM89" s="346">
        <v>12</v>
      </c>
      <c r="AN89" s="346">
        <v>2</v>
      </c>
      <c r="AO89" s="373"/>
      <c r="AP89" s="348">
        <v>13.71</v>
      </c>
      <c r="AQ89" s="348">
        <v>13.77</v>
      </c>
      <c r="AR89" s="348">
        <v>9.4600000000000009</v>
      </c>
      <c r="AS89" s="348">
        <v>5.5</v>
      </c>
      <c r="AT89" s="348">
        <v>-0.26</v>
      </c>
      <c r="AU89" s="351"/>
      <c r="AV89" s="346">
        <v>7</v>
      </c>
      <c r="AW89" s="346">
        <v>8</v>
      </c>
      <c r="AX89" s="346">
        <v>12</v>
      </c>
      <c r="AY89" s="346">
        <v>9</v>
      </c>
      <c r="AZ89" s="346">
        <v>12</v>
      </c>
      <c r="BA89" s="362"/>
      <c r="BB89" s="348">
        <v>12.3048605798125</v>
      </c>
      <c r="BC89" s="375">
        <v>0.92225591085636904</v>
      </c>
      <c r="BD89" s="375">
        <v>4.37919161151505E-2</v>
      </c>
      <c r="BE89" s="375">
        <v>-0.13638289194755501</v>
      </c>
      <c r="BF89" s="373"/>
      <c r="BG89" s="348">
        <v>57.908700000000003</v>
      </c>
      <c r="BH89" s="348">
        <v>19.808800000000002</v>
      </c>
      <c r="BI89" s="348">
        <v>20.392299999999999</v>
      </c>
      <c r="BJ89" s="348">
        <v>1.8902000000000001</v>
      </c>
      <c r="BK89" s="373"/>
      <c r="BL89" s="372" t="s">
        <v>4273</v>
      </c>
      <c r="BM89" s="372" t="s">
        <v>4274</v>
      </c>
      <c r="BN89" s="372" t="s">
        <v>4275</v>
      </c>
      <c r="BO89" s="372" t="s">
        <v>4276</v>
      </c>
      <c r="BP89" s="372" t="s">
        <v>4277</v>
      </c>
      <c r="BQ89" s="373"/>
      <c r="BR89" s="354" t="s">
        <v>554</v>
      </c>
    </row>
    <row r="90" spans="1:70" s="428" customFormat="1" x14ac:dyDescent="0.25">
      <c r="A90" s="345" t="s">
        <v>4360</v>
      </c>
      <c r="B90" s="373"/>
      <c r="C90" s="719">
        <v>44848</v>
      </c>
      <c r="D90" s="373"/>
      <c r="E90" s="346">
        <v>469.83</v>
      </c>
      <c r="F90" s="373"/>
      <c r="G90" s="347">
        <v>18.491</v>
      </c>
      <c r="H90" s="374"/>
      <c r="I90" s="348">
        <v>0.44540000000000002</v>
      </c>
      <c r="J90" s="348">
        <v>4.4806999999999997</v>
      </c>
      <c r="K90" s="348">
        <v>4.4099000000000004</v>
      </c>
      <c r="L90" s="348">
        <v>8.3118999999999996</v>
      </c>
      <c r="M90" s="348">
        <v>-0.3664</v>
      </c>
      <c r="N90" s="350">
        <v>2.7906</v>
      </c>
      <c r="O90" s="348">
        <v>7.1353</v>
      </c>
      <c r="P90" s="348">
        <v>18.485199999999999</v>
      </c>
      <c r="Q90" s="348" t="s">
        <v>430</v>
      </c>
      <c r="R90" s="348" t="s">
        <v>430</v>
      </c>
      <c r="S90" s="348">
        <v>14.850899999999999</v>
      </c>
      <c r="T90" s="348">
        <v>-1.2970999999999999</v>
      </c>
      <c r="U90" s="348">
        <v>2.7448999999999999</v>
      </c>
      <c r="V90" s="348">
        <v>-0.41470000000000001</v>
      </c>
      <c r="W90" s="348">
        <v>3.2728000000000002</v>
      </c>
      <c r="X90" s="348">
        <v>18.1828</v>
      </c>
      <c r="Y90" s="374"/>
      <c r="Z90" s="346">
        <v>13</v>
      </c>
      <c r="AA90" s="346">
        <v>17</v>
      </c>
      <c r="AB90" s="346">
        <v>7</v>
      </c>
      <c r="AC90" s="346">
        <v>7</v>
      </c>
      <c r="AD90" s="346">
        <v>11</v>
      </c>
      <c r="AE90" s="346">
        <v>10</v>
      </c>
      <c r="AF90" s="346">
        <v>1</v>
      </c>
      <c r="AG90" s="346">
        <v>2</v>
      </c>
      <c r="AH90" s="346" t="s">
        <v>430</v>
      </c>
      <c r="AI90" s="346" t="s">
        <v>430</v>
      </c>
      <c r="AJ90" s="346">
        <v>7</v>
      </c>
      <c r="AK90" s="346">
        <v>10</v>
      </c>
      <c r="AL90" s="346">
        <v>9</v>
      </c>
      <c r="AM90" s="346">
        <v>10</v>
      </c>
      <c r="AN90" s="346">
        <v>6</v>
      </c>
      <c r="AO90" s="373"/>
      <c r="AP90" s="348" t="s">
        <v>430</v>
      </c>
      <c r="AQ90" s="348" t="s">
        <v>430</v>
      </c>
      <c r="AR90" s="348" t="s">
        <v>430</v>
      </c>
      <c r="AS90" s="348">
        <v>10.39</v>
      </c>
      <c r="AT90" s="348">
        <v>2.4</v>
      </c>
      <c r="AU90" s="351"/>
      <c r="AV90" s="346" t="s">
        <v>430</v>
      </c>
      <c r="AW90" s="346" t="s">
        <v>430</v>
      </c>
      <c r="AX90" s="346" t="s">
        <v>430</v>
      </c>
      <c r="AY90" s="346">
        <v>3</v>
      </c>
      <c r="AZ90" s="346">
        <v>9</v>
      </c>
      <c r="BA90" s="362"/>
      <c r="BB90" s="348">
        <v>13.7802169396201</v>
      </c>
      <c r="BC90" s="375">
        <v>1.0255311810516901</v>
      </c>
      <c r="BD90" s="375">
        <v>8.5569196129177003E-2</v>
      </c>
      <c r="BE90" s="375">
        <v>0.46059640381187</v>
      </c>
      <c r="BF90" s="373"/>
      <c r="BG90" s="348">
        <v>53.839700000000001</v>
      </c>
      <c r="BH90" s="348">
        <v>11.4298</v>
      </c>
      <c r="BI90" s="348">
        <v>32.719900000000003</v>
      </c>
      <c r="BJ90" s="348">
        <v>2.0106000000000002</v>
      </c>
      <c r="BK90" s="373"/>
      <c r="BL90" s="372" t="s">
        <v>2065</v>
      </c>
      <c r="BM90" s="372" t="s">
        <v>4279</v>
      </c>
      <c r="BN90" s="372" t="s">
        <v>4280</v>
      </c>
      <c r="BO90" s="372" t="s">
        <v>4281</v>
      </c>
      <c r="BP90" s="372" t="s">
        <v>4282</v>
      </c>
      <c r="BQ90" s="373"/>
      <c r="BR90" s="354" t="s">
        <v>554</v>
      </c>
    </row>
    <row r="91" spans="1:70" s="428" customFormat="1" x14ac:dyDescent="0.25">
      <c r="A91" s="345" t="s">
        <v>4361</v>
      </c>
      <c r="B91" s="373"/>
      <c r="C91" s="719">
        <v>41295</v>
      </c>
      <c r="D91" s="373"/>
      <c r="E91" s="346">
        <v>443.64</v>
      </c>
      <c r="F91" s="373"/>
      <c r="G91" s="347">
        <v>136.28</v>
      </c>
      <c r="H91" s="374"/>
      <c r="I91" s="348">
        <v>0.25750000000000001</v>
      </c>
      <c r="J91" s="348">
        <v>5.0895000000000001</v>
      </c>
      <c r="K91" s="348">
        <v>2.5124</v>
      </c>
      <c r="L91" s="348">
        <v>6.2363999999999997</v>
      </c>
      <c r="M91" s="348">
        <v>0.16170000000000001</v>
      </c>
      <c r="N91" s="350">
        <v>5.9473000000000003</v>
      </c>
      <c r="O91" s="348">
        <v>5.0126999999999997</v>
      </c>
      <c r="P91" s="348">
        <v>15.723800000000001</v>
      </c>
      <c r="Q91" s="348">
        <v>14.543699999999999</v>
      </c>
      <c r="R91" s="348">
        <v>14.315300000000001</v>
      </c>
      <c r="S91" s="348">
        <v>12.8239</v>
      </c>
      <c r="T91" s="348">
        <v>-1.4036</v>
      </c>
      <c r="U91" s="348">
        <v>6.1288</v>
      </c>
      <c r="V91" s="348">
        <v>2.3660999999999999</v>
      </c>
      <c r="W91" s="348">
        <v>1.9297</v>
      </c>
      <c r="X91" s="348">
        <v>14.6411</v>
      </c>
      <c r="Y91" s="374"/>
      <c r="Z91" s="346">
        <v>23</v>
      </c>
      <c r="AA91" s="346">
        <v>9</v>
      </c>
      <c r="AB91" s="346">
        <v>18</v>
      </c>
      <c r="AC91" s="346">
        <v>13</v>
      </c>
      <c r="AD91" s="346">
        <v>9</v>
      </c>
      <c r="AE91" s="346">
        <v>3</v>
      </c>
      <c r="AF91" s="346">
        <v>3</v>
      </c>
      <c r="AG91" s="346">
        <v>7</v>
      </c>
      <c r="AH91" s="346">
        <v>4</v>
      </c>
      <c r="AI91" s="346">
        <v>6</v>
      </c>
      <c r="AJ91" s="346">
        <v>12</v>
      </c>
      <c r="AK91" s="346">
        <v>11</v>
      </c>
      <c r="AL91" s="346">
        <v>4</v>
      </c>
      <c r="AM91" s="346">
        <v>6</v>
      </c>
      <c r="AN91" s="346">
        <v>20</v>
      </c>
      <c r="AO91" s="373"/>
      <c r="AP91" s="348">
        <v>14.66</v>
      </c>
      <c r="AQ91" s="348">
        <v>15.89</v>
      </c>
      <c r="AR91" s="348">
        <v>13.35</v>
      </c>
      <c r="AS91" s="348">
        <v>9.68</v>
      </c>
      <c r="AT91" s="348">
        <v>4.2699999999999996</v>
      </c>
      <c r="AU91" s="351"/>
      <c r="AV91" s="346">
        <v>5</v>
      </c>
      <c r="AW91" s="346">
        <v>4</v>
      </c>
      <c r="AX91" s="346">
        <v>5</v>
      </c>
      <c r="AY91" s="346">
        <v>6</v>
      </c>
      <c r="AZ91" s="346">
        <v>7</v>
      </c>
      <c r="BA91" s="362"/>
      <c r="BB91" s="348">
        <v>13.114411203873001</v>
      </c>
      <c r="BC91" s="375">
        <v>1.0017802783744301</v>
      </c>
      <c r="BD91" s="375">
        <v>7.2841009946315996E-2</v>
      </c>
      <c r="BE91" s="375">
        <v>0.221806303653592</v>
      </c>
      <c r="BF91" s="373"/>
      <c r="BG91" s="348">
        <v>58.448900000000002</v>
      </c>
      <c r="BH91" s="348">
        <v>21.968800000000002</v>
      </c>
      <c r="BI91" s="348">
        <v>17.357199999999999</v>
      </c>
      <c r="BJ91" s="348">
        <v>2.2250999999999999</v>
      </c>
      <c r="BK91" s="373"/>
      <c r="BL91" s="372" t="s">
        <v>813</v>
      </c>
      <c r="BM91" s="372" t="s">
        <v>439</v>
      </c>
      <c r="BN91" s="372" t="s">
        <v>811</v>
      </c>
      <c r="BO91" s="372" t="s">
        <v>4284</v>
      </c>
      <c r="BP91" s="372" t="s">
        <v>4258</v>
      </c>
      <c r="BQ91" s="373"/>
      <c r="BR91" s="354" t="s">
        <v>554</v>
      </c>
    </row>
    <row r="92" spans="1:70" s="428" customFormat="1" x14ac:dyDescent="0.25">
      <c r="A92" s="345" t="s">
        <v>4362</v>
      </c>
      <c r="B92" s="373"/>
      <c r="C92" s="719">
        <v>43756</v>
      </c>
      <c r="D92" s="373"/>
      <c r="E92" s="346">
        <v>444.51</v>
      </c>
      <c r="F92" s="373"/>
      <c r="G92" s="347">
        <v>28.159099999999999</v>
      </c>
      <c r="H92" s="374"/>
      <c r="I92" s="348">
        <v>0.4627</v>
      </c>
      <c r="J92" s="348">
        <v>6.4318</v>
      </c>
      <c r="K92" s="348">
        <v>6.9221000000000004</v>
      </c>
      <c r="L92" s="348">
        <v>13.0738</v>
      </c>
      <c r="M92" s="348">
        <v>4.1829999999999998</v>
      </c>
      <c r="N92" s="350">
        <v>3.8639999999999999</v>
      </c>
      <c r="O92" s="348">
        <v>2.9445000000000001</v>
      </c>
      <c r="P92" s="348">
        <v>19.192799999999998</v>
      </c>
      <c r="Q92" s="348">
        <v>13.862299999999999</v>
      </c>
      <c r="R92" s="348" t="s">
        <v>430</v>
      </c>
      <c r="S92" s="348">
        <v>21.0884</v>
      </c>
      <c r="T92" s="348">
        <v>1.5137</v>
      </c>
      <c r="U92" s="348">
        <v>4.2706</v>
      </c>
      <c r="V92" s="348">
        <v>0.51580000000000004</v>
      </c>
      <c r="W92" s="348">
        <v>4.4650999999999996</v>
      </c>
      <c r="X92" s="348">
        <v>16.787600000000001</v>
      </c>
      <c r="Y92" s="374"/>
      <c r="Z92" s="346">
        <v>12</v>
      </c>
      <c r="AA92" s="346">
        <v>1</v>
      </c>
      <c r="AB92" s="346">
        <v>1</v>
      </c>
      <c r="AC92" s="346">
        <v>2</v>
      </c>
      <c r="AD92" s="346">
        <v>3</v>
      </c>
      <c r="AE92" s="346">
        <v>8</v>
      </c>
      <c r="AF92" s="346">
        <v>9</v>
      </c>
      <c r="AG92" s="346">
        <v>1</v>
      </c>
      <c r="AH92" s="346">
        <v>7</v>
      </c>
      <c r="AI92" s="346" t="s">
        <v>430</v>
      </c>
      <c r="AJ92" s="346">
        <v>1</v>
      </c>
      <c r="AK92" s="346">
        <v>4</v>
      </c>
      <c r="AL92" s="346">
        <v>8</v>
      </c>
      <c r="AM92" s="346">
        <v>8</v>
      </c>
      <c r="AN92" s="346">
        <v>1</v>
      </c>
      <c r="AO92" s="373"/>
      <c r="AP92" s="348" t="s">
        <v>430</v>
      </c>
      <c r="AQ92" s="348" t="s">
        <v>430</v>
      </c>
      <c r="AR92" s="348">
        <v>15.59</v>
      </c>
      <c r="AS92" s="348">
        <v>10.47</v>
      </c>
      <c r="AT92" s="348">
        <v>8.65</v>
      </c>
      <c r="AU92" s="351"/>
      <c r="AV92" s="346" t="s">
        <v>430</v>
      </c>
      <c r="AW92" s="346" t="s">
        <v>430</v>
      </c>
      <c r="AX92" s="346">
        <v>1</v>
      </c>
      <c r="AY92" s="346">
        <v>2</v>
      </c>
      <c r="AZ92" s="346">
        <v>2</v>
      </c>
      <c r="BA92" s="362"/>
      <c r="BB92" s="348">
        <v>16.6678476066919</v>
      </c>
      <c r="BC92" s="375">
        <v>1.2146561614576401</v>
      </c>
      <c r="BD92" s="375">
        <v>7.5020055352941498E-2</v>
      </c>
      <c r="BE92" s="375">
        <v>0.36110358422260203</v>
      </c>
      <c r="BF92" s="373"/>
      <c r="BG92" s="348">
        <v>33.105600000000003</v>
      </c>
      <c r="BH92" s="348">
        <v>6.42143</v>
      </c>
      <c r="BI92" s="348">
        <v>57.114400000000003</v>
      </c>
      <c r="BJ92" s="348">
        <v>3.3585699999999998</v>
      </c>
      <c r="BK92" s="373"/>
      <c r="BL92" s="372" t="s">
        <v>4286</v>
      </c>
      <c r="BM92" s="372" t="s">
        <v>4287</v>
      </c>
      <c r="BN92" s="372" t="s">
        <v>4288</v>
      </c>
      <c r="BO92" s="372" t="s">
        <v>4289</v>
      </c>
      <c r="BP92" s="372" t="s">
        <v>4290</v>
      </c>
      <c r="BQ92" s="373"/>
      <c r="BR92" s="354" t="s">
        <v>554</v>
      </c>
    </row>
    <row r="93" spans="1:70" s="428" customFormat="1" x14ac:dyDescent="0.25">
      <c r="A93" s="345" t="s">
        <v>4363</v>
      </c>
      <c r="B93" s="373"/>
      <c r="C93" s="719">
        <v>45093</v>
      </c>
      <c r="D93" s="373"/>
      <c r="E93" s="346">
        <v>333.9</v>
      </c>
      <c r="F93" s="373"/>
      <c r="G93" s="347">
        <v>14.59</v>
      </c>
      <c r="H93" s="374"/>
      <c r="I93" s="348">
        <v>0.75970000000000004</v>
      </c>
      <c r="J93" s="348">
        <v>4.2142999999999997</v>
      </c>
      <c r="K93" s="348">
        <v>2.2425000000000002</v>
      </c>
      <c r="L93" s="348">
        <v>6.3411</v>
      </c>
      <c r="M93" s="348">
        <v>0.27489999999999998</v>
      </c>
      <c r="N93" s="350">
        <v>-1.6183000000000001</v>
      </c>
      <c r="O93" s="348">
        <v>-0.71199999999999997</v>
      </c>
      <c r="P93" s="348">
        <v>13.379799999999999</v>
      </c>
      <c r="Q93" s="348" t="s">
        <v>430</v>
      </c>
      <c r="R93" s="348" t="s">
        <v>430</v>
      </c>
      <c r="S93" s="348">
        <v>11.289099999999999</v>
      </c>
      <c r="T93" s="348">
        <v>-0.74829999999999997</v>
      </c>
      <c r="U93" s="348">
        <v>-0.68069999999999997</v>
      </c>
      <c r="V93" s="348">
        <v>-5.6273999999999997</v>
      </c>
      <c r="W93" s="348">
        <v>2.028</v>
      </c>
      <c r="X93" s="348">
        <v>13.379799999999999</v>
      </c>
      <c r="Y93" s="374"/>
      <c r="Z93" s="346">
        <v>3</v>
      </c>
      <c r="AA93" s="346">
        <v>20</v>
      </c>
      <c r="AB93" s="346">
        <v>22</v>
      </c>
      <c r="AC93" s="346">
        <v>12</v>
      </c>
      <c r="AD93" s="346">
        <v>8</v>
      </c>
      <c r="AE93" s="346">
        <v>14</v>
      </c>
      <c r="AF93" s="346">
        <v>20</v>
      </c>
      <c r="AG93" s="346">
        <v>10</v>
      </c>
      <c r="AH93" s="346" t="s">
        <v>430</v>
      </c>
      <c r="AI93" s="346" t="s">
        <v>430</v>
      </c>
      <c r="AJ93" s="346">
        <v>16</v>
      </c>
      <c r="AK93" s="346">
        <v>7</v>
      </c>
      <c r="AL93" s="346">
        <v>14</v>
      </c>
      <c r="AM93" s="346">
        <v>21</v>
      </c>
      <c r="AN93" s="346">
        <v>19</v>
      </c>
      <c r="AO93" s="373"/>
      <c r="AP93" s="348" t="s">
        <v>430</v>
      </c>
      <c r="AQ93" s="348" t="s">
        <v>430</v>
      </c>
      <c r="AR93" s="348" t="s">
        <v>430</v>
      </c>
      <c r="AS93" s="348">
        <v>3.44</v>
      </c>
      <c r="AT93" s="348">
        <v>-1.63</v>
      </c>
      <c r="AU93" s="351"/>
      <c r="AV93" s="346" t="s">
        <v>430</v>
      </c>
      <c r="AW93" s="346" t="s">
        <v>430</v>
      </c>
      <c r="AX93" s="346" t="s">
        <v>430</v>
      </c>
      <c r="AY93" s="346">
        <v>17</v>
      </c>
      <c r="AZ93" s="346">
        <v>15</v>
      </c>
      <c r="BA93" s="362"/>
      <c r="BB93" s="348">
        <v>14.601385379567599</v>
      </c>
      <c r="BC93" s="375">
        <v>1.0544159179363299</v>
      </c>
      <c r="BD93" s="375">
        <v>4.6984621748496803E-2</v>
      </c>
      <c r="BE93" s="375">
        <v>4.37904773252656E-2</v>
      </c>
      <c r="BF93" s="373"/>
      <c r="BG93" s="348">
        <v>33.918999999999997</v>
      </c>
      <c r="BH93" s="348">
        <v>29.652699999999999</v>
      </c>
      <c r="BI93" s="348">
        <v>35.930999999999997</v>
      </c>
      <c r="BJ93" s="348">
        <v>0.49730000000000002</v>
      </c>
      <c r="BK93" s="373"/>
      <c r="BL93" s="372" t="s">
        <v>4292</v>
      </c>
      <c r="BM93" s="372" t="s">
        <v>4293</v>
      </c>
      <c r="BN93" s="372" t="s">
        <v>4294</v>
      </c>
      <c r="BO93" s="372" t="s">
        <v>4295</v>
      </c>
      <c r="BP93" s="372" t="s">
        <v>4296</v>
      </c>
      <c r="BQ93" s="373"/>
      <c r="BR93" s="354" t="s">
        <v>554</v>
      </c>
    </row>
    <row r="94" spans="1:70" s="428" customFormat="1" x14ac:dyDescent="0.25">
      <c r="A94" s="345" t="s">
        <v>4364</v>
      </c>
      <c r="B94" s="373"/>
      <c r="C94" s="719">
        <v>45238</v>
      </c>
      <c r="D94" s="373"/>
      <c r="E94" s="346">
        <v>279.83</v>
      </c>
      <c r="F94" s="373"/>
      <c r="G94" s="347">
        <v>14.352399999999999</v>
      </c>
      <c r="H94" s="374"/>
      <c r="I94" s="348">
        <v>0.42049999999999998</v>
      </c>
      <c r="J94" s="348">
        <v>5.0465</v>
      </c>
      <c r="K94" s="348">
        <v>3.1381999999999999</v>
      </c>
      <c r="L94" s="348">
        <v>7.0922999999999998</v>
      </c>
      <c r="M94" s="348">
        <v>0.70730000000000004</v>
      </c>
      <c r="N94" s="350">
        <v>4.3986000000000001</v>
      </c>
      <c r="O94" s="348">
        <v>4.1247999999999996</v>
      </c>
      <c r="P94" s="348" t="s">
        <v>430</v>
      </c>
      <c r="Q94" s="348" t="s">
        <v>430</v>
      </c>
      <c r="R94" s="348" t="s">
        <v>430</v>
      </c>
      <c r="S94" s="348">
        <v>14.376300000000001</v>
      </c>
      <c r="T94" s="348">
        <v>-0.85660000000000003</v>
      </c>
      <c r="U94" s="348">
        <v>4.9774000000000003</v>
      </c>
      <c r="V94" s="348">
        <v>1.343</v>
      </c>
      <c r="W94" s="348">
        <v>2.0463</v>
      </c>
      <c r="X94" s="348">
        <v>14.8424</v>
      </c>
      <c r="Y94" s="374"/>
      <c r="Z94" s="346">
        <v>14</v>
      </c>
      <c r="AA94" s="346">
        <v>10</v>
      </c>
      <c r="AB94" s="346">
        <v>14</v>
      </c>
      <c r="AC94" s="346">
        <v>10</v>
      </c>
      <c r="AD94" s="346">
        <v>7</v>
      </c>
      <c r="AE94" s="346">
        <v>7</v>
      </c>
      <c r="AF94" s="346">
        <v>4</v>
      </c>
      <c r="AG94" s="346" t="s">
        <v>430</v>
      </c>
      <c r="AH94" s="346" t="s">
        <v>430</v>
      </c>
      <c r="AI94" s="346" t="s">
        <v>430</v>
      </c>
      <c r="AJ94" s="346">
        <v>9</v>
      </c>
      <c r="AK94" s="346">
        <v>8</v>
      </c>
      <c r="AL94" s="346">
        <v>6</v>
      </c>
      <c r="AM94" s="346">
        <v>7</v>
      </c>
      <c r="AN94" s="346">
        <v>18</v>
      </c>
      <c r="AO94" s="373"/>
      <c r="AP94" s="348" t="s">
        <v>430</v>
      </c>
      <c r="AQ94" s="348" t="s">
        <v>430</v>
      </c>
      <c r="AR94" s="348" t="s">
        <v>430</v>
      </c>
      <c r="AS94" s="348" t="s">
        <v>430</v>
      </c>
      <c r="AT94" s="348">
        <v>3.97</v>
      </c>
      <c r="AU94" s="351"/>
      <c r="AV94" s="346" t="s">
        <v>430</v>
      </c>
      <c r="AW94" s="346" t="s">
        <v>430</v>
      </c>
      <c r="AX94" s="346" t="s">
        <v>430</v>
      </c>
      <c r="AY94" s="346" t="s">
        <v>430</v>
      </c>
      <c r="AZ94" s="346">
        <v>8</v>
      </c>
      <c r="BA94" s="362"/>
      <c r="BB94" s="348">
        <v>13.8501847078205</v>
      </c>
      <c r="BC94" s="375">
        <v>1.0022322963608501</v>
      </c>
      <c r="BD94" s="375">
        <v>5.2207321230551398E-2</v>
      </c>
      <c r="BE94" s="375">
        <v>0.133824679444142</v>
      </c>
      <c r="BF94" s="373"/>
      <c r="BG94" s="348">
        <v>49.072400000000002</v>
      </c>
      <c r="BH94" s="348">
        <v>48.639600000000002</v>
      </c>
      <c r="BI94" s="348">
        <v>1.8751199999999999</v>
      </c>
      <c r="BJ94" s="348">
        <v>0.41288000000000002</v>
      </c>
      <c r="BK94" s="373"/>
      <c r="BL94" s="372" t="s">
        <v>610</v>
      </c>
      <c r="BM94" s="372" t="s">
        <v>4365</v>
      </c>
      <c r="BN94" s="372" t="s">
        <v>704</v>
      </c>
      <c r="BO94" s="372" t="s">
        <v>4366</v>
      </c>
      <c r="BP94" s="372" t="s">
        <v>4367</v>
      </c>
      <c r="BQ94" s="373"/>
      <c r="BR94" s="354" t="s">
        <v>554</v>
      </c>
    </row>
    <row r="95" spans="1:70" s="428" customFormat="1" x14ac:dyDescent="0.25">
      <c r="A95" s="345" t="s">
        <v>4368</v>
      </c>
      <c r="B95" s="373"/>
      <c r="C95" s="719">
        <v>41275</v>
      </c>
      <c r="D95" s="373"/>
      <c r="E95" s="889">
        <v>243.6</v>
      </c>
      <c r="F95" s="373"/>
      <c r="G95" s="347" t="s">
        <v>430</v>
      </c>
      <c r="H95" s="374"/>
      <c r="I95" s="348" t="s">
        <v>430</v>
      </c>
      <c r="J95" s="348" t="s">
        <v>430</v>
      </c>
      <c r="K95" s="348" t="s">
        <v>430</v>
      </c>
      <c r="L95" s="348" t="s">
        <v>430</v>
      </c>
      <c r="M95" s="348" t="s">
        <v>430</v>
      </c>
      <c r="N95" s="350" t="s">
        <v>430</v>
      </c>
      <c r="O95" s="348" t="s">
        <v>430</v>
      </c>
      <c r="P95" s="348" t="s">
        <v>430</v>
      </c>
      <c r="Q95" s="348" t="s">
        <v>430</v>
      </c>
      <c r="R95" s="348" t="s">
        <v>430</v>
      </c>
      <c r="S95" s="348" t="s">
        <v>430</v>
      </c>
      <c r="T95" s="348" t="s">
        <v>430</v>
      </c>
      <c r="U95" s="348" t="s">
        <v>430</v>
      </c>
      <c r="V95" s="348" t="s">
        <v>430</v>
      </c>
      <c r="W95" s="348" t="s">
        <v>430</v>
      </c>
      <c r="X95" s="348" t="s">
        <v>430</v>
      </c>
      <c r="Y95" s="374"/>
      <c r="Z95" s="346" t="s">
        <v>430</v>
      </c>
      <c r="AA95" s="346" t="s">
        <v>430</v>
      </c>
      <c r="AB95" s="346" t="s">
        <v>430</v>
      </c>
      <c r="AC95" s="346" t="s">
        <v>430</v>
      </c>
      <c r="AD95" s="346" t="s">
        <v>430</v>
      </c>
      <c r="AE95" s="346" t="s">
        <v>430</v>
      </c>
      <c r="AF95" s="346" t="s">
        <v>430</v>
      </c>
      <c r="AG95" s="346" t="s">
        <v>430</v>
      </c>
      <c r="AH95" s="346" t="s">
        <v>430</v>
      </c>
      <c r="AI95" s="346" t="s">
        <v>430</v>
      </c>
      <c r="AJ95" s="346" t="s">
        <v>430</v>
      </c>
      <c r="AK95" s="346" t="s">
        <v>430</v>
      </c>
      <c r="AL95" s="346" t="s">
        <v>430</v>
      </c>
      <c r="AM95" s="346" t="s">
        <v>430</v>
      </c>
      <c r="AN95" s="346" t="s">
        <v>430</v>
      </c>
      <c r="AO95" s="373"/>
      <c r="AP95" s="348" t="s">
        <v>430</v>
      </c>
      <c r="AQ95" s="348" t="s">
        <v>430</v>
      </c>
      <c r="AR95" s="348" t="s">
        <v>430</v>
      </c>
      <c r="AS95" s="348" t="s">
        <v>430</v>
      </c>
      <c r="AT95" s="348" t="s">
        <v>430</v>
      </c>
      <c r="AU95" s="351"/>
      <c r="AV95" s="346" t="s">
        <v>430</v>
      </c>
      <c r="AW95" s="346" t="s">
        <v>430</v>
      </c>
      <c r="AX95" s="346" t="s">
        <v>430</v>
      </c>
      <c r="AY95" s="346" t="s">
        <v>430</v>
      </c>
      <c r="AZ95" s="346" t="s">
        <v>430</v>
      </c>
      <c r="BA95" s="362"/>
      <c r="BB95" s="348">
        <v>13.5822753787488</v>
      </c>
      <c r="BC95" s="375">
        <v>1.0190713065343899</v>
      </c>
      <c r="BD95" s="375">
        <v>9.5776429775456098E-2</v>
      </c>
      <c r="BE95" s="375">
        <v>0.34529646748139597</v>
      </c>
      <c r="BF95" s="373"/>
      <c r="BG95" s="348" t="s">
        <v>430</v>
      </c>
      <c r="BH95" s="348" t="s">
        <v>430</v>
      </c>
      <c r="BI95" s="348" t="s">
        <v>430</v>
      </c>
      <c r="BJ95" s="348" t="s">
        <v>430</v>
      </c>
      <c r="BK95" s="373"/>
      <c r="BL95" s="372" t="s">
        <v>430</v>
      </c>
      <c r="BM95" s="372" t="s">
        <v>430</v>
      </c>
      <c r="BN95" s="372" t="s">
        <v>430</v>
      </c>
      <c r="BO95" s="372" t="s">
        <v>430</v>
      </c>
      <c r="BP95" s="372" t="s">
        <v>430</v>
      </c>
      <c r="BQ95" s="373"/>
      <c r="BR95" s="354" t="s">
        <v>554</v>
      </c>
    </row>
    <row r="96" spans="1:70" s="428" customFormat="1" x14ac:dyDescent="0.25">
      <c r="A96" s="345" t="s">
        <v>4369</v>
      </c>
      <c r="B96" s="373"/>
      <c r="C96" s="719">
        <v>41275</v>
      </c>
      <c r="D96" s="373"/>
      <c r="E96" s="346">
        <v>229.173</v>
      </c>
      <c r="F96" s="373"/>
      <c r="G96" s="347">
        <v>57.421599999999998</v>
      </c>
      <c r="H96" s="374"/>
      <c r="I96" s="348">
        <v>0.51129999999999998</v>
      </c>
      <c r="J96" s="348">
        <v>5.2888999999999999</v>
      </c>
      <c r="K96" s="348">
        <v>5.6768000000000001</v>
      </c>
      <c r="L96" s="348">
        <v>11.7034</v>
      </c>
      <c r="M96" s="348">
        <v>1.1749000000000001</v>
      </c>
      <c r="N96" s="350">
        <v>5.9130000000000003</v>
      </c>
      <c r="O96" s="348">
        <v>3.3999000000000001</v>
      </c>
      <c r="P96" s="348">
        <v>17.150200000000002</v>
      </c>
      <c r="Q96" s="348">
        <v>16.095700000000001</v>
      </c>
      <c r="R96" s="348">
        <v>17.110499999999998</v>
      </c>
      <c r="S96" s="348">
        <v>18.035599999999999</v>
      </c>
      <c r="T96" s="348">
        <v>-0.26140000000000002</v>
      </c>
      <c r="U96" s="348">
        <v>4.6055000000000001</v>
      </c>
      <c r="V96" s="348">
        <v>2.7755000000000001</v>
      </c>
      <c r="W96" s="348">
        <v>3.7294</v>
      </c>
      <c r="X96" s="348">
        <v>16.732900000000001</v>
      </c>
      <c r="Y96" s="374"/>
      <c r="Z96" s="346">
        <v>10</v>
      </c>
      <c r="AA96" s="346">
        <v>5</v>
      </c>
      <c r="AB96" s="346">
        <v>2</v>
      </c>
      <c r="AC96" s="346">
        <v>3</v>
      </c>
      <c r="AD96" s="346">
        <v>6</v>
      </c>
      <c r="AE96" s="346">
        <v>4</v>
      </c>
      <c r="AF96" s="346">
        <v>6</v>
      </c>
      <c r="AG96" s="346">
        <v>5</v>
      </c>
      <c r="AH96" s="346">
        <v>2</v>
      </c>
      <c r="AI96" s="346">
        <v>3</v>
      </c>
      <c r="AJ96" s="346">
        <v>3</v>
      </c>
      <c r="AK96" s="346">
        <v>6</v>
      </c>
      <c r="AL96" s="346">
        <v>7</v>
      </c>
      <c r="AM96" s="346">
        <v>4</v>
      </c>
      <c r="AN96" s="346">
        <v>4</v>
      </c>
      <c r="AO96" s="373"/>
      <c r="AP96" s="348">
        <v>16.73</v>
      </c>
      <c r="AQ96" s="348">
        <v>17.68</v>
      </c>
      <c r="AR96" s="348">
        <v>14.76</v>
      </c>
      <c r="AS96" s="348">
        <v>9.7899999999999991</v>
      </c>
      <c r="AT96" s="348">
        <v>7.09</v>
      </c>
      <c r="AU96" s="351"/>
      <c r="AV96" s="346">
        <v>3</v>
      </c>
      <c r="AW96" s="346">
        <v>2</v>
      </c>
      <c r="AX96" s="346">
        <v>3</v>
      </c>
      <c r="AY96" s="346">
        <v>5</v>
      </c>
      <c r="AZ96" s="346">
        <v>5</v>
      </c>
      <c r="BA96" s="362"/>
      <c r="BB96" s="348">
        <v>14.930776841230699</v>
      </c>
      <c r="BC96" s="375">
        <v>1.0680819310290901</v>
      </c>
      <c r="BD96" s="375">
        <v>7.6138249511173997E-2</v>
      </c>
      <c r="BE96" s="375">
        <v>0.38842321630026599</v>
      </c>
      <c r="BF96" s="373"/>
      <c r="BG96" s="348">
        <v>43.094000000000001</v>
      </c>
      <c r="BH96" s="348">
        <v>24.209399999999999</v>
      </c>
      <c r="BI96" s="348">
        <v>29.948499999999999</v>
      </c>
      <c r="BJ96" s="348">
        <v>2.7481</v>
      </c>
      <c r="BK96" s="373"/>
      <c r="BL96" s="372" t="s">
        <v>4299</v>
      </c>
      <c r="BM96" s="372" t="s">
        <v>4300</v>
      </c>
      <c r="BN96" s="372" t="s">
        <v>1371</v>
      </c>
      <c r="BO96" s="372" t="s">
        <v>1217</v>
      </c>
      <c r="BP96" s="372" t="s">
        <v>4301</v>
      </c>
      <c r="BQ96" s="373"/>
      <c r="BR96" s="354" t="s">
        <v>554</v>
      </c>
    </row>
    <row r="97" spans="1:70" s="428" customFormat="1" x14ac:dyDescent="0.25">
      <c r="A97" s="345" t="s">
        <v>4370</v>
      </c>
      <c r="B97" s="373"/>
      <c r="C97" s="719">
        <v>39805</v>
      </c>
      <c r="D97" s="373"/>
      <c r="E97" s="346">
        <v>210.29</v>
      </c>
      <c r="F97" s="373"/>
      <c r="G97" s="347">
        <v>125.36</v>
      </c>
      <c r="H97" s="374"/>
      <c r="I97" s="348">
        <v>0.5373</v>
      </c>
      <c r="J97" s="348">
        <v>4.1196000000000002</v>
      </c>
      <c r="K97" s="348">
        <v>2.5524</v>
      </c>
      <c r="L97" s="348">
        <v>2.9058999999999999</v>
      </c>
      <c r="M97" s="348">
        <v>-5.3387000000000002</v>
      </c>
      <c r="N97" s="350">
        <v>-3.3908999999999998</v>
      </c>
      <c r="O97" s="348">
        <v>0.86050000000000004</v>
      </c>
      <c r="P97" s="348">
        <v>14.0868</v>
      </c>
      <c r="Q97" s="348">
        <v>11.8216</v>
      </c>
      <c r="R97" s="348">
        <v>11.770899999999999</v>
      </c>
      <c r="S97" s="348">
        <v>9.9167000000000005</v>
      </c>
      <c r="T97" s="348">
        <v>-6.1395999999999997</v>
      </c>
      <c r="U97" s="348">
        <v>-2.2229000000000001</v>
      </c>
      <c r="V97" s="348">
        <v>-5.1452999999999998</v>
      </c>
      <c r="W97" s="348">
        <v>1.5966</v>
      </c>
      <c r="X97" s="348">
        <v>15.549099999999999</v>
      </c>
      <c r="Y97" s="374"/>
      <c r="Z97" s="346">
        <v>7</v>
      </c>
      <c r="AA97" s="346">
        <v>21</v>
      </c>
      <c r="AB97" s="346">
        <v>16</v>
      </c>
      <c r="AC97" s="346">
        <v>20</v>
      </c>
      <c r="AD97" s="346">
        <v>20</v>
      </c>
      <c r="AE97" s="346">
        <v>20</v>
      </c>
      <c r="AF97" s="346">
        <v>18</v>
      </c>
      <c r="AG97" s="346">
        <v>8</v>
      </c>
      <c r="AH97" s="346">
        <v>12</v>
      </c>
      <c r="AI97" s="346">
        <v>12</v>
      </c>
      <c r="AJ97" s="346">
        <v>19</v>
      </c>
      <c r="AK97" s="346">
        <v>19</v>
      </c>
      <c r="AL97" s="346">
        <v>20</v>
      </c>
      <c r="AM97" s="346">
        <v>18</v>
      </c>
      <c r="AN97" s="346">
        <v>21</v>
      </c>
      <c r="AO97" s="373"/>
      <c r="AP97" s="348">
        <v>12.22</v>
      </c>
      <c r="AQ97" s="348">
        <v>13.52</v>
      </c>
      <c r="AR97" s="348">
        <v>10.3</v>
      </c>
      <c r="AS97" s="348">
        <v>4.2</v>
      </c>
      <c r="AT97" s="348">
        <v>-6.15</v>
      </c>
      <c r="AU97" s="351"/>
      <c r="AV97" s="346">
        <v>12</v>
      </c>
      <c r="AW97" s="346">
        <v>10</v>
      </c>
      <c r="AX97" s="346">
        <v>9</v>
      </c>
      <c r="AY97" s="346">
        <v>13</v>
      </c>
      <c r="AZ97" s="346">
        <v>19</v>
      </c>
      <c r="BA97" s="362"/>
      <c r="BB97" s="348">
        <v>11.833028170556499</v>
      </c>
      <c r="BC97" s="375">
        <v>0.86438534139587897</v>
      </c>
      <c r="BD97" s="375">
        <v>6.4116730591689902E-2</v>
      </c>
      <c r="BE97" s="375">
        <v>0.153040513157014</v>
      </c>
      <c r="BF97" s="373"/>
      <c r="BG97" s="348">
        <v>58.211100000000002</v>
      </c>
      <c r="BH97" s="348">
        <v>12.702500000000001</v>
      </c>
      <c r="BI97" s="348">
        <v>23.968699999999998</v>
      </c>
      <c r="BJ97" s="348">
        <v>5.1177000000000001</v>
      </c>
      <c r="BK97" s="373"/>
      <c r="BL97" s="372" t="s">
        <v>4303</v>
      </c>
      <c r="BM97" s="372" t="s">
        <v>4304</v>
      </c>
      <c r="BN97" s="372" t="s">
        <v>4305</v>
      </c>
      <c r="BO97" s="372" t="s">
        <v>4306</v>
      </c>
      <c r="BP97" s="372" t="s">
        <v>4307</v>
      </c>
      <c r="BQ97" s="373"/>
      <c r="BR97" s="354" t="s">
        <v>554</v>
      </c>
    </row>
    <row r="98" spans="1:70" s="428" customFormat="1" x14ac:dyDescent="0.25">
      <c r="A98" s="345" t="s">
        <v>4371</v>
      </c>
      <c r="B98" s="373"/>
      <c r="C98" s="719">
        <v>45005</v>
      </c>
      <c r="D98" s="373"/>
      <c r="E98" s="346">
        <v>156.28</v>
      </c>
      <c r="F98" s="373"/>
      <c r="G98" s="347">
        <v>14.638199999999999</v>
      </c>
      <c r="H98" s="374"/>
      <c r="I98" s="348">
        <v>0.3407</v>
      </c>
      <c r="J98" s="348">
        <v>4.3728999999999996</v>
      </c>
      <c r="K98" s="348">
        <v>2.3435999999999999</v>
      </c>
      <c r="L98" s="348">
        <v>1.8394999999999999</v>
      </c>
      <c r="M98" s="348">
        <v>-6.1388999999999996</v>
      </c>
      <c r="N98" s="350">
        <v>-1.7814000000000001</v>
      </c>
      <c r="O98" s="348">
        <v>2.1389999999999998</v>
      </c>
      <c r="P98" s="348">
        <v>9.5701000000000001</v>
      </c>
      <c r="Q98" s="348" t="s">
        <v>430</v>
      </c>
      <c r="R98" s="348" t="s">
        <v>430</v>
      </c>
      <c r="S98" s="348">
        <v>8.4440000000000008</v>
      </c>
      <c r="T98" s="348">
        <v>-7.2580999999999998</v>
      </c>
      <c r="U98" s="348">
        <v>-1.4535</v>
      </c>
      <c r="V98" s="348">
        <v>-4.6458000000000004</v>
      </c>
      <c r="W98" s="348">
        <v>2.7004000000000001</v>
      </c>
      <c r="X98" s="348">
        <v>12.442399999999999</v>
      </c>
      <c r="Y98" s="374"/>
      <c r="Z98" s="346">
        <v>17</v>
      </c>
      <c r="AA98" s="346">
        <v>18</v>
      </c>
      <c r="AB98" s="346">
        <v>20</v>
      </c>
      <c r="AC98" s="346">
        <v>23</v>
      </c>
      <c r="AD98" s="346">
        <v>23</v>
      </c>
      <c r="AE98" s="346">
        <v>16</v>
      </c>
      <c r="AF98" s="346">
        <v>11</v>
      </c>
      <c r="AG98" s="346">
        <v>20</v>
      </c>
      <c r="AH98" s="346" t="s">
        <v>430</v>
      </c>
      <c r="AI98" s="346" t="s">
        <v>430</v>
      </c>
      <c r="AJ98" s="346">
        <v>22</v>
      </c>
      <c r="AK98" s="346">
        <v>23</v>
      </c>
      <c r="AL98" s="346">
        <v>16</v>
      </c>
      <c r="AM98" s="346">
        <v>15</v>
      </c>
      <c r="AN98" s="346">
        <v>12</v>
      </c>
      <c r="AO98" s="373"/>
      <c r="AP98" s="348" t="s">
        <v>430</v>
      </c>
      <c r="AQ98" s="348" t="s">
        <v>430</v>
      </c>
      <c r="AR98" s="348" t="s">
        <v>430</v>
      </c>
      <c r="AS98" s="348">
        <v>3.47</v>
      </c>
      <c r="AT98" s="348">
        <v>-6.58</v>
      </c>
      <c r="AU98" s="351"/>
      <c r="AV98" s="346" t="s">
        <v>430</v>
      </c>
      <c r="AW98" s="346" t="s">
        <v>430</v>
      </c>
      <c r="AX98" s="346" t="s">
        <v>430</v>
      </c>
      <c r="AY98" s="346">
        <v>16</v>
      </c>
      <c r="AZ98" s="346">
        <v>23</v>
      </c>
      <c r="BA98" s="362"/>
      <c r="BB98" s="348">
        <v>11.4516602995008</v>
      </c>
      <c r="BC98" s="375">
        <v>1.0000619922102001</v>
      </c>
      <c r="BD98" s="375">
        <v>3.9383372797937397E-2</v>
      </c>
      <c r="BE98" s="375">
        <v>2.0570244102691301E-2</v>
      </c>
      <c r="BF98" s="373"/>
      <c r="BG98" s="348">
        <v>99.897499999999994</v>
      </c>
      <c r="BH98" s="348" t="s">
        <v>430</v>
      </c>
      <c r="BI98" s="348" t="s">
        <v>430</v>
      </c>
      <c r="BJ98" s="348">
        <v>0.10249999999999999</v>
      </c>
      <c r="BK98" s="373"/>
      <c r="BL98" s="372" t="s">
        <v>4309</v>
      </c>
      <c r="BM98" s="372" t="s">
        <v>4310</v>
      </c>
      <c r="BN98" s="372" t="s">
        <v>4311</v>
      </c>
      <c r="BO98" s="372" t="s">
        <v>4312</v>
      </c>
      <c r="BP98" s="372" t="s">
        <v>4313</v>
      </c>
      <c r="BQ98" s="373"/>
      <c r="BR98" s="354" t="s">
        <v>554</v>
      </c>
    </row>
    <row r="99" spans="1:70" s="428" customFormat="1" x14ac:dyDescent="0.25">
      <c r="A99" s="345" t="s">
        <v>4372</v>
      </c>
      <c r="B99" s="373"/>
      <c r="C99" s="719">
        <v>44917</v>
      </c>
      <c r="D99" s="373"/>
      <c r="E99" s="346">
        <v>108.47</v>
      </c>
      <c r="F99" s="373"/>
      <c r="G99" s="347">
        <v>13.42</v>
      </c>
      <c r="H99" s="374"/>
      <c r="I99" s="348">
        <v>0.52429999999999999</v>
      </c>
      <c r="J99" s="348">
        <v>5.2549000000000001</v>
      </c>
      <c r="K99" s="348">
        <v>5.0077999999999996</v>
      </c>
      <c r="L99" s="348">
        <v>9.9099000000000004</v>
      </c>
      <c r="M99" s="348">
        <v>2.7565</v>
      </c>
      <c r="N99" s="350">
        <v>-4.2112999999999996</v>
      </c>
      <c r="O99" s="348">
        <v>-6.4672999999999998</v>
      </c>
      <c r="P99" s="348">
        <v>7.0932000000000004</v>
      </c>
      <c r="Q99" s="348" t="s">
        <v>430</v>
      </c>
      <c r="R99" s="348" t="s">
        <v>430</v>
      </c>
      <c r="S99" s="348">
        <v>16.5943</v>
      </c>
      <c r="T99" s="348">
        <v>0.90229999999999999</v>
      </c>
      <c r="U99" s="348">
        <v>1.0542</v>
      </c>
      <c r="V99" s="348">
        <v>-7.5121000000000002</v>
      </c>
      <c r="W99" s="348">
        <v>2.5209999999999999</v>
      </c>
      <c r="X99" s="348">
        <v>8.7929999999999993</v>
      </c>
      <c r="Y99" s="374"/>
      <c r="Z99" s="346">
        <v>9</v>
      </c>
      <c r="AA99" s="346">
        <v>6</v>
      </c>
      <c r="AB99" s="346">
        <v>3</v>
      </c>
      <c r="AC99" s="346">
        <v>5</v>
      </c>
      <c r="AD99" s="346">
        <v>4</v>
      </c>
      <c r="AE99" s="346">
        <v>22</v>
      </c>
      <c r="AF99" s="346">
        <v>23</v>
      </c>
      <c r="AG99" s="346">
        <v>22</v>
      </c>
      <c r="AH99" s="346" t="s">
        <v>430</v>
      </c>
      <c r="AI99" s="346" t="s">
        <v>430</v>
      </c>
      <c r="AJ99" s="346">
        <v>4</v>
      </c>
      <c r="AK99" s="346">
        <v>5</v>
      </c>
      <c r="AL99" s="346">
        <v>12</v>
      </c>
      <c r="AM99" s="346">
        <v>23</v>
      </c>
      <c r="AN99" s="346">
        <v>14</v>
      </c>
      <c r="AO99" s="373"/>
      <c r="AP99" s="348" t="s">
        <v>430</v>
      </c>
      <c r="AQ99" s="348" t="s">
        <v>430</v>
      </c>
      <c r="AR99" s="348" t="s">
        <v>430</v>
      </c>
      <c r="AS99" s="348">
        <v>0.21</v>
      </c>
      <c r="AT99" s="348">
        <v>2.25</v>
      </c>
      <c r="AU99" s="351"/>
      <c r="AV99" s="346" t="s">
        <v>430</v>
      </c>
      <c r="AW99" s="346" t="s">
        <v>430</v>
      </c>
      <c r="AX99" s="346" t="s">
        <v>430</v>
      </c>
      <c r="AY99" s="346">
        <v>22</v>
      </c>
      <c r="AZ99" s="346">
        <v>10</v>
      </c>
      <c r="BA99" s="362"/>
      <c r="BB99" s="348">
        <v>18.138206196386399</v>
      </c>
      <c r="BC99" s="375">
        <v>1.1795313676004999</v>
      </c>
      <c r="BD99" s="375">
        <v>2.0011774912862702E-2</v>
      </c>
      <c r="BE99" s="375">
        <v>-0.50062469506099105</v>
      </c>
      <c r="BF99" s="373"/>
      <c r="BG99" s="348">
        <v>15.013299999999999</v>
      </c>
      <c r="BH99" s="348">
        <v>38.8247</v>
      </c>
      <c r="BI99" s="348">
        <v>45.6601</v>
      </c>
      <c r="BJ99" s="348">
        <v>0.50190000000000001</v>
      </c>
      <c r="BK99" s="373"/>
      <c r="BL99" s="372" t="s">
        <v>4315</v>
      </c>
      <c r="BM99" s="372" t="s">
        <v>4316</v>
      </c>
      <c r="BN99" s="372" t="s">
        <v>4317</v>
      </c>
      <c r="BO99" s="372" t="s">
        <v>4318</v>
      </c>
      <c r="BP99" s="372" t="s">
        <v>4319</v>
      </c>
      <c r="BQ99" s="373"/>
      <c r="BR99" s="354" t="s">
        <v>554</v>
      </c>
    </row>
    <row r="100" spans="1:70" s="428" customFormat="1" x14ac:dyDescent="0.25">
      <c r="A100" s="345" t="s">
        <v>4373</v>
      </c>
      <c r="B100" s="373"/>
      <c r="C100" s="719">
        <v>45686</v>
      </c>
      <c r="D100" s="373"/>
      <c r="E100" s="346">
        <v>86.19</v>
      </c>
      <c r="F100" s="373"/>
      <c r="G100" s="347">
        <v>11.804</v>
      </c>
      <c r="H100" s="374"/>
      <c r="I100" s="348">
        <v>0.8286</v>
      </c>
      <c r="J100" s="348">
        <v>6.3711000000000002</v>
      </c>
      <c r="K100" s="348">
        <v>3.3172999999999999</v>
      </c>
      <c r="L100" s="348">
        <v>9.9170999999999996</v>
      </c>
      <c r="M100" s="348">
        <v>2.5365000000000002</v>
      </c>
      <c r="N100" s="350">
        <v>5.3457999999999997</v>
      </c>
      <c r="O100" s="348" t="s">
        <v>430</v>
      </c>
      <c r="P100" s="348" t="s">
        <v>430</v>
      </c>
      <c r="Q100" s="348" t="s">
        <v>430</v>
      </c>
      <c r="R100" s="348" t="s">
        <v>430</v>
      </c>
      <c r="S100" s="348">
        <v>16.215399999999999</v>
      </c>
      <c r="T100" s="348">
        <v>1.6535</v>
      </c>
      <c r="U100" s="348">
        <v>6.6593999999999998</v>
      </c>
      <c r="V100" s="348">
        <v>2.6880999999999999</v>
      </c>
      <c r="W100" s="348">
        <v>3.2269000000000001</v>
      </c>
      <c r="X100" s="348">
        <v>12.7355</v>
      </c>
      <c r="Y100" s="374"/>
      <c r="Z100" s="346">
        <v>2</v>
      </c>
      <c r="AA100" s="346">
        <v>2</v>
      </c>
      <c r="AB100" s="346">
        <v>13</v>
      </c>
      <c r="AC100" s="346">
        <v>4</v>
      </c>
      <c r="AD100" s="346">
        <v>5</v>
      </c>
      <c r="AE100" s="346">
        <v>6</v>
      </c>
      <c r="AF100" s="346" t="s">
        <v>430</v>
      </c>
      <c r="AG100" s="346" t="s">
        <v>430</v>
      </c>
      <c r="AH100" s="346" t="s">
        <v>430</v>
      </c>
      <c r="AI100" s="346" t="s">
        <v>430</v>
      </c>
      <c r="AJ100" s="346">
        <v>5</v>
      </c>
      <c r="AK100" s="346">
        <v>3</v>
      </c>
      <c r="AL100" s="346">
        <v>2</v>
      </c>
      <c r="AM100" s="346">
        <v>5</v>
      </c>
      <c r="AN100" s="346">
        <v>7</v>
      </c>
      <c r="AO100" s="373"/>
      <c r="AP100" s="348" t="s">
        <v>430</v>
      </c>
      <c r="AQ100" s="348" t="s">
        <v>430</v>
      </c>
      <c r="AR100" s="348" t="s">
        <v>430</v>
      </c>
      <c r="AS100" s="348" t="s">
        <v>430</v>
      </c>
      <c r="AT100" s="348">
        <v>7.97</v>
      </c>
      <c r="AU100" s="351"/>
      <c r="AV100" s="346" t="s">
        <v>430</v>
      </c>
      <c r="AW100" s="346" t="s">
        <v>430</v>
      </c>
      <c r="AX100" s="346" t="s">
        <v>430</v>
      </c>
      <c r="AY100" s="346" t="s">
        <v>430</v>
      </c>
      <c r="AZ100" s="346">
        <v>4</v>
      </c>
      <c r="BA100" s="362"/>
      <c r="BB100" s="348">
        <v>10.6620631805848</v>
      </c>
      <c r="BC100" s="375">
        <v>0.91501856426679595</v>
      </c>
      <c r="BD100" s="375">
        <v>5.6608850319029999E-2</v>
      </c>
      <c r="BE100" s="375">
        <v>0.25866442806588502</v>
      </c>
      <c r="BF100" s="373"/>
      <c r="BG100" s="348">
        <v>42.056100000000001</v>
      </c>
      <c r="BH100" s="348">
        <v>14.308</v>
      </c>
      <c r="BI100" s="348">
        <v>39.738</v>
      </c>
      <c r="BJ100" s="348">
        <v>3.8978999999999999</v>
      </c>
      <c r="BK100" s="373"/>
      <c r="BL100" s="372" t="s">
        <v>4321</v>
      </c>
      <c r="BM100" s="372" t="s">
        <v>4322</v>
      </c>
      <c r="BN100" s="372" t="s">
        <v>4323</v>
      </c>
      <c r="BO100" s="372" t="s">
        <v>4324</v>
      </c>
      <c r="BP100" s="372" t="s">
        <v>4325</v>
      </c>
      <c r="BQ100" s="373"/>
      <c r="BR100" s="354" t="s">
        <v>554</v>
      </c>
    </row>
    <row r="101" spans="1:70" s="428" customFormat="1" x14ac:dyDescent="0.25">
      <c r="A101" s="345" t="s">
        <v>4374</v>
      </c>
      <c r="B101" s="373"/>
      <c r="C101" s="719">
        <v>41275</v>
      </c>
      <c r="D101" s="373"/>
      <c r="E101" s="346">
        <v>70.048000000000002</v>
      </c>
      <c r="F101" s="373"/>
      <c r="G101" s="347">
        <v>192.44</v>
      </c>
      <c r="H101" s="374"/>
      <c r="I101" s="348">
        <v>0.39129999999999998</v>
      </c>
      <c r="J101" s="348">
        <v>3.0358000000000001</v>
      </c>
      <c r="K101" s="348">
        <v>1.6373</v>
      </c>
      <c r="L101" s="348">
        <v>3.3235000000000001</v>
      </c>
      <c r="M101" s="348">
        <v>-3.0871</v>
      </c>
      <c r="N101" s="350">
        <v>-4.3823999999999996</v>
      </c>
      <c r="O101" s="348">
        <v>1.5174000000000001</v>
      </c>
      <c r="P101" s="348">
        <v>11.966699999999999</v>
      </c>
      <c r="Q101" s="348">
        <v>11.7761</v>
      </c>
      <c r="R101" s="348">
        <v>13.349500000000001</v>
      </c>
      <c r="S101" s="348">
        <v>10.6995</v>
      </c>
      <c r="T101" s="348">
        <v>-4.1729000000000003</v>
      </c>
      <c r="U101" s="348">
        <v>-3.1505000000000001</v>
      </c>
      <c r="V101" s="348">
        <v>-7.4941000000000004</v>
      </c>
      <c r="W101" s="348">
        <v>0.74339999999999995</v>
      </c>
      <c r="X101" s="348">
        <v>12.649100000000001</v>
      </c>
      <c r="Y101" s="374"/>
      <c r="Z101" s="346">
        <v>16</v>
      </c>
      <c r="AA101" s="346">
        <v>24</v>
      </c>
      <c r="AB101" s="346">
        <v>23</v>
      </c>
      <c r="AC101" s="346">
        <v>18</v>
      </c>
      <c r="AD101" s="346">
        <v>16</v>
      </c>
      <c r="AE101" s="346">
        <v>23</v>
      </c>
      <c r="AF101" s="346">
        <v>14</v>
      </c>
      <c r="AG101" s="346">
        <v>13</v>
      </c>
      <c r="AH101" s="346">
        <v>13</v>
      </c>
      <c r="AI101" s="346">
        <v>10</v>
      </c>
      <c r="AJ101" s="346">
        <v>17</v>
      </c>
      <c r="AK101" s="346">
        <v>16</v>
      </c>
      <c r="AL101" s="346">
        <v>23</v>
      </c>
      <c r="AM101" s="346">
        <v>22</v>
      </c>
      <c r="AN101" s="346">
        <v>23</v>
      </c>
      <c r="AO101" s="373"/>
      <c r="AP101" s="348">
        <v>12.4</v>
      </c>
      <c r="AQ101" s="348">
        <v>12.58</v>
      </c>
      <c r="AR101" s="348">
        <v>9.5299999999999994</v>
      </c>
      <c r="AS101" s="348">
        <v>3.11</v>
      </c>
      <c r="AT101" s="348">
        <v>-6.07</v>
      </c>
      <c r="AU101" s="351"/>
      <c r="AV101" s="346">
        <v>11</v>
      </c>
      <c r="AW101" s="346">
        <v>12</v>
      </c>
      <c r="AX101" s="346">
        <v>11</v>
      </c>
      <c r="AY101" s="346">
        <v>20</v>
      </c>
      <c r="AZ101" s="346">
        <v>18</v>
      </c>
      <c r="BA101" s="362"/>
      <c r="BB101" s="348">
        <v>12.2755355499788</v>
      </c>
      <c r="BC101" s="375">
        <v>0.88647432170222795</v>
      </c>
      <c r="BD101" s="375">
        <v>5.3653871023152701E-2</v>
      </c>
      <c r="BE101" s="375">
        <v>3.7498203789605299E-2</v>
      </c>
      <c r="BF101" s="373"/>
      <c r="BG101" s="348">
        <v>69.496600000000001</v>
      </c>
      <c r="BH101" s="348">
        <v>3.78782</v>
      </c>
      <c r="BI101" s="348">
        <v>18.9161</v>
      </c>
      <c r="BJ101" s="348">
        <v>7.79948</v>
      </c>
      <c r="BK101" s="373"/>
      <c r="BL101" s="372" t="s">
        <v>4327</v>
      </c>
      <c r="BM101" s="372" t="s">
        <v>4328</v>
      </c>
      <c r="BN101" s="372" t="s">
        <v>4329</v>
      </c>
      <c r="BO101" s="372" t="s">
        <v>4330</v>
      </c>
      <c r="BP101" s="372" t="s">
        <v>4331</v>
      </c>
      <c r="BQ101" s="373"/>
      <c r="BR101" s="354" t="s">
        <v>554</v>
      </c>
    </row>
    <row r="102" spans="1:70" s="428" customFormat="1" x14ac:dyDescent="0.25">
      <c r="A102" s="345" t="s">
        <v>4375</v>
      </c>
      <c r="B102" s="373"/>
      <c r="C102" s="719">
        <v>44923</v>
      </c>
      <c r="D102" s="373"/>
      <c r="E102" s="346">
        <v>69.5</v>
      </c>
      <c r="F102" s="373"/>
      <c r="G102" s="347">
        <v>13.686299999999999</v>
      </c>
      <c r="H102" s="374"/>
      <c r="I102" s="348">
        <v>0.33800000000000002</v>
      </c>
      <c r="J102" s="348">
        <v>4.3441000000000001</v>
      </c>
      <c r="K102" s="348">
        <v>2.3229000000000002</v>
      </c>
      <c r="L102" s="348">
        <v>1.8728</v>
      </c>
      <c r="M102" s="348">
        <v>-6.0658000000000003</v>
      </c>
      <c r="N102" s="350">
        <v>-1.6987000000000001</v>
      </c>
      <c r="O102" s="348">
        <v>2.1576</v>
      </c>
      <c r="P102" s="348">
        <v>9.5295000000000005</v>
      </c>
      <c r="Q102" s="348" t="s">
        <v>430</v>
      </c>
      <c r="R102" s="348" t="s">
        <v>430</v>
      </c>
      <c r="S102" s="348">
        <v>8.3788999999999998</v>
      </c>
      <c r="T102" s="348">
        <v>-7.1744000000000003</v>
      </c>
      <c r="U102" s="348">
        <v>-1.3927</v>
      </c>
      <c r="V102" s="348">
        <v>-4.5533000000000001</v>
      </c>
      <c r="W102" s="348">
        <v>2.6798999999999999</v>
      </c>
      <c r="X102" s="348">
        <v>9.4536999999999995</v>
      </c>
      <c r="Y102" s="374"/>
      <c r="Z102" s="346">
        <v>18</v>
      </c>
      <c r="AA102" s="346">
        <v>19</v>
      </c>
      <c r="AB102" s="346">
        <v>21</v>
      </c>
      <c r="AC102" s="346">
        <v>22</v>
      </c>
      <c r="AD102" s="346">
        <v>22</v>
      </c>
      <c r="AE102" s="346">
        <v>15</v>
      </c>
      <c r="AF102" s="346">
        <v>10</v>
      </c>
      <c r="AG102" s="346">
        <v>21</v>
      </c>
      <c r="AH102" s="346" t="s">
        <v>430</v>
      </c>
      <c r="AI102" s="346" t="s">
        <v>430</v>
      </c>
      <c r="AJ102" s="346">
        <v>23</v>
      </c>
      <c r="AK102" s="346">
        <v>22</v>
      </c>
      <c r="AL102" s="346">
        <v>15</v>
      </c>
      <c r="AM102" s="346">
        <v>14</v>
      </c>
      <c r="AN102" s="346">
        <v>13</v>
      </c>
      <c r="AO102" s="373"/>
      <c r="AP102" s="348" t="s">
        <v>430</v>
      </c>
      <c r="AQ102" s="348" t="s">
        <v>430</v>
      </c>
      <c r="AR102" s="348" t="s">
        <v>430</v>
      </c>
      <c r="AS102" s="348">
        <v>3.49</v>
      </c>
      <c r="AT102" s="348">
        <v>-6.47</v>
      </c>
      <c r="AU102" s="351"/>
      <c r="AV102" s="346" t="s">
        <v>430</v>
      </c>
      <c r="AW102" s="346" t="s">
        <v>430</v>
      </c>
      <c r="AX102" s="346" t="s">
        <v>430</v>
      </c>
      <c r="AY102" s="346">
        <v>15</v>
      </c>
      <c r="AZ102" s="346">
        <v>21</v>
      </c>
      <c r="BA102" s="362"/>
      <c r="BB102" s="348">
        <v>11.387086641236399</v>
      </c>
      <c r="BC102" s="375">
        <v>0.99438750572892398</v>
      </c>
      <c r="BD102" s="375">
        <v>3.9297832886380397E-2</v>
      </c>
      <c r="BE102" s="375">
        <v>1.9495410097399499E-2</v>
      </c>
      <c r="BF102" s="373"/>
      <c r="BG102" s="348">
        <v>99.285799999999995</v>
      </c>
      <c r="BH102" s="348" t="s">
        <v>430</v>
      </c>
      <c r="BI102" s="348" t="s">
        <v>430</v>
      </c>
      <c r="BJ102" s="348">
        <v>0.71419999999999995</v>
      </c>
      <c r="BK102" s="373"/>
      <c r="BL102" s="372" t="s">
        <v>4333</v>
      </c>
      <c r="BM102" s="372" t="s">
        <v>4334</v>
      </c>
      <c r="BN102" s="372" t="s">
        <v>4335</v>
      </c>
      <c r="BO102" s="372" t="s">
        <v>4336</v>
      </c>
      <c r="BP102" s="372" t="s">
        <v>4337</v>
      </c>
      <c r="BQ102" s="373"/>
      <c r="BR102" s="354" t="s">
        <v>554</v>
      </c>
    </row>
    <row r="103" spans="1:70" s="428" customFormat="1" x14ac:dyDescent="0.25">
      <c r="A103" s="345" t="s">
        <v>4376</v>
      </c>
      <c r="B103" s="373"/>
      <c r="C103" s="719">
        <v>43097</v>
      </c>
      <c r="D103" s="373"/>
      <c r="E103" s="346">
        <v>50.786999999999999</v>
      </c>
      <c r="F103" s="373"/>
      <c r="G103" s="347">
        <v>21.68</v>
      </c>
      <c r="H103" s="374"/>
      <c r="I103" s="348">
        <v>0.27750000000000002</v>
      </c>
      <c r="J103" s="348">
        <v>4.5323000000000002</v>
      </c>
      <c r="K103" s="348">
        <v>2.4091</v>
      </c>
      <c r="L103" s="348">
        <v>3.4845000000000002</v>
      </c>
      <c r="M103" s="348">
        <v>-4.2403000000000004</v>
      </c>
      <c r="N103" s="350">
        <v>-2.6055999999999999</v>
      </c>
      <c r="O103" s="348">
        <v>-0.84260000000000002</v>
      </c>
      <c r="P103" s="348">
        <v>11.7285</v>
      </c>
      <c r="Q103" s="348">
        <v>10.849399999999999</v>
      </c>
      <c r="R103" s="348" t="s">
        <v>430</v>
      </c>
      <c r="S103" s="348">
        <v>10.443199999999999</v>
      </c>
      <c r="T103" s="348">
        <v>-5.5749000000000004</v>
      </c>
      <c r="U103" s="348">
        <v>-2.9977999999999998</v>
      </c>
      <c r="V103" s="348">
        <v>-5.3688000000000002</v>
      </c>
      <c r="W103" s="348">
        <v>2.4091</v>
      </c>
      <c r="X103" s="348">
        <v>9.5581999999999994</v>
      </c>
      <c r="Y103" s="374"/>
      <c r="Z103" s="346">
        <v>22</v>
      </c>
      <c r="AA103" s="346">
        <v>16</v>
      </c>
      <c r="AB103" s="346">
        <v>19</v>
      </c>
      <c r="AC103" s="346">
        <v>17</v>
      </c>
      <c r="AD103" s="346">
        <v>17</v>
      </c>
      <c r="AE103" s="346">
        <v>19</v>
      </c>
      <c r="AF103" s="346">
        <v>21</v>
      </c>
      <c r="AG103" s="346">
        <v>15</v>
      </c>
      <c r="AH103" s="346">
        <v>16</v>
      </c>
      <c r="AI103" s="346" t="s">
        <v>430</v>
      </c>
      <c r="AJ103" s="346">
        <v>18</v>
      </c>
      <c r="AK103" s="346">
        <v>18</v>
      </c>
      <c r="AL103" s="346">
        <v>22</v>
      </c>
      <c r="AM103" s="346">
        <v>19</v>
      </c>
      <c r="AN103" s="346">
        <v>16</v>
      </c>
      <c r="AO103" s="373"/>
      <c r="AP103" s="348" t="s">
        <v>430</v>
      </c>
      <c r="AQ103" s="348">
        <v>11.68</v>
      </c>
      <c r="AR103" s="348">
        <v>8.6999999999999993</v>
      </c>
      <c r="AS103" s="348">
        <v>3.15</v>
      </c>
      <c r="AT103" s="348">
        <v>-6.57</v>
      </c>
      <c r="AU103" s="351"/>
      <c r="AV103" s="346" t="s">
        <v>430</v>
      </c>
      <c r="AW103" s="346">
        <v>14</v>
      </c>
      <c r="AX103" s="346">
        <v>16</v>
      </c>
      <c r="AY103" s="346">
        <v>19</v>
      </c>
      <c r="AZ103" s="346">
        <v>22</v>
      </c>
      <c r="BA103" s="362"/>
      <c r="BB103" s="348">
        <v>14.882099169153999</v>
      </c>
      <c r="BC103" s="375">
        <v>1.1196726681932501</v>
      </c>
      <c r="BD103" s="375">
        <v>4.36954785988816E-2</v>
      </c>
      <c r="BE103" s="375">
        <v>-0.169495970703224</v>
      </c>
      <c r="BF103" s="373"/>
      <c r="BG103" s="348">
        <v>65.014600000000002</v>
      </c>
      <c r="BH103" s="348">
        <v>29.9131</v>
      </c>
      <c r="BI103" s="348">
        <v>0.92645200000000005</v>
      </c>
      <c r="BJ103" s="348">
        <v>4.145848</v>
      </c>
      <c r="BK103" s="373"/>
      <c r="BL103" s="372" t="s">
        <v>703</v>
      </c>
      <c r="BM103" s="372" t="s">
        <v>4339</v>
      </c>
      <c r="BN103" s="372" t="s">
        <v>4340</v>
      </c>
      <c r="BO103" s="372" t="s">
        <v>4341</v>
      </c>
      <c r="BP103" s="372" t="s">
        <v>4342</v>
      </c>
      <c r="BQ103" s="373"/>
      <c r="BR103" s="354" t="s">
        <v>554</v>
      </c>
    </row>
    <row r="104" spans="1:70" s="428" customFormat="1" x14ac:dyDescent="0.25">
      <c r="A104" s="345" t="s">
        <v>4377</v>
      </c>
      <c r="B104" s="373"/>
      <c r="C104" s="719">
        <v>43490</v>
      </c>
      <c r="D104" s="373"/>
      <c r="E104" s="346">
        <v>46.927</v>
      </c>
      <c r="F104" s="373"/>
      <c r="G104" s="347">
        <v>23.6067</v>
      </c>
      <c r="H104" s="374"/>
      <c r="I104" s="348">
        <v>0.5272</v>
      </c>
      <c r="J104" s="348">
        <v>4.5987999999999998</v>
      </c>
      <c r="K104" s="348">
        <v>4.1177000000000001</v>
      </c>
      <c r="L104" s="348">
        <v>5.5029000000000003</v>
      </c>
      <c r="M104" s="348">
        <v>-1.5591999999999999</v>
      </c>
      <c r="N104" s="350">
        <v>1.6942999999999999</v>
      </c>
      <c r="O104" s="348">
        <v>-3.8382000000000001</v>
      </c>
      <c r="P104" s="348">
        <v>10.145799999999999</v>
      </c>
      <c r="Q104" s="348">
        <v>10.0928</v>
      </c>
      <c r="R104" s="348" t="s">
        <v>430</v>
      </c>
      <c r="S104" s="348">
        <v>12.1107</v>
      </c>
      <c r="T104" s="348">
        <v>-3.0958999999999999</v>
      </c>
      <c r="U104" s="348">
        <v>1.9446000000000001</v>
      </c>
      <c r="V104" s="348">
        <v>-2.3660999999999999</v>
      </c>
      <c r="W104" s="348">
        <v>2.7692000000000001</v>
      </c>
      <c r="X104" s="348">
        <v>12.3079</v>
      </c>
      <c r="Y104" s="374"/>
      <c r="Z104" s="346">
        <v>8</v>
      </c>
      <c r="AA104" s="346">
        <v>15</v>
      </c>
      <c r="AB104" s="346">
        <v>11</v>
      </c>
      <c r="AC104" s="346">
        <v>15</v>
      </c>
      <c r="AD104" s="346">
        <v>13</v>
      </c>
      <c r="AE104" s="346">
        <v>11</v>
      </c>
      <c r="AF104" s="346">
        <v>22</v>
      </c>
      <c r="AG104" s="346">
        <v>19</v>
      </c>
      <c r="AH104" s="346">
        <v>17</v>
      </c>
      <c r="AI104" s="346" t="s">
        <v>430</v>
      </c>
      <c r="AJ104" s="346">
        <v>14</v>
      </c>
      <c r="AK104" s="346">
        <v>15</v>
      </c>
      <c r="AL104" s="346">
        <v>10</v>
      </c>
      <c r="AM104" s="346">
        <v>11</v>
      </c>
      <c r="AN104" s="346">
        <v>11</v>
      </c>
      <c r="AO104" s="373"/>
      <c r="AP104" s="348" t="s">
        <v>430</v>
      </c>
      <c r="AQ104" s="348">
        <v>10.58</v>
      </c>
      <c r="AR104" s="348">
        <v>7.53</v>
      </c>
      <c r="AS104" s="348">
        <v>2.3199999999999998</v>
      </c>
      <c r="AT104" s="348">
        <v>-0.33</v>
      </c>
      <c r="AU104" s="351"/>
      <c r="AV104" s="346" t="s">
        <v>430</v>
      </c>
      <c r="AW104" s="346">
        <v>15</v>
      </c>
      <c r="AX104" s="346">
        <v>17</v>
      </c>
      <c r="AY104" s="346">
        <v>21</v>
      </c>
      <c r="AZ104" s="346">
        <v>13</v>
      </c>
      <c r="BA104" s="362"/>
      <c r="BB104" s="348">
        <v>14.627728039366801</v>
      </c>
      <c r="BC104" s="375">
        <v>1.06783674565139</v>
      </c>
      <c r="BD104" s="375">
        <v>3.71059201824432E-2</v>
      </c>
      <c r="BE104" s="375">
        <v>-0.239049062968793</v>
      </c>
      <c r="BF104" s="373"/>
      <c r="BG104" s="348">
        <v>65.448999999999998</v>
      </c>
      <c r="BH104" s="348">
        <v>11.0512</v>
      </c>
      <c r="BI104" s="348">
        <v>22.331700000000001</v>
      </c>
      <c r="BJ104" s="348">
        <v>1.1680999999999999</v>
      </c>
      <c r="BK104" s="373"/>
      <c r="BL104" s="372" t="s">
        <v>4344</v>
      </c>
      <c r="BM104" s="372" t="s">
        <v>4345</v>
      </c>
      <c r="BN104" s="372" t="s">
        <v>4346</v>
      </c>
      <c r="BO104" s="372" t="s">
        <v>4347</v>
      </c>
      <c r="BP104" s="372" t="s">
        <v>4348</v>
      </c>
      <c r="BQ104" s="373"/>
      <c r="BR104" s="354" t="s">
        <v>554</v>
      </c>
    </row>
    <row r="105" spans="1:70" s="428" customFormat="1" x14ac:dyDescent="0.25">
      <c r="A105" s="345" t="s">
        <v>4378</v>
      </c>
      <c r="B105" s="373"/>
      <c r="C105" s="719">
        <v>42368</v>
      </c>
      <c r="D105" s="373"/>
      <c r="E105" s="889">
        <v>43.7</v>
      </c>
      <c r="F105" s="373"/>
      <c r="G105" s="347" t="s">
        <v>430</v>
      </c>
      <c r="H105" s="374"/>
      <c r="I105" s="348" t="s">
        <v>430</v>
      </c>
      <c r="J105" s="348" t="s">
        <v>430</v>
      </c>
      <c r="K105" s="348" t="s">
        <v>430</v>
      </c>
      <c r="L105" s="348" t="s">
        <v>430</v>
      </c>
      <c r="M105" s="348" t="s">
        <v>430</v>
      </c>
      <c r="N105" s="350" t="s">
        <v>430</v>
      </c>
      <c r="O105" s="348" t="s">
        <v>430</v>
      </c>
      <c r="P105" s="348" t="s">
        <v>430</v>
      </c>
      <c r="Q105" s="348" t="s">
        <v>430</v>
      </c>
      <c r="R105" s="348" t="s">
        <v>430</v>
      </c>
      <c r="S105" s="348" t="s">
        <v>430</v>
      </c>
      <c r="T105" s="348" t="s">
        <v>430</v>
      </c>
      <c r="U105" s="348" t="s">
        <v>430</v>
      </c>
      <c r="V105" s="348" t="s">
        <v>430</v>
      </c>
      <c r="W105" s="348" t="s">
        <v>430</v>
      </c>
      <c r="X105" s="348" t="s">
        <v>430</v>
      </c>
      <c r="Y105" s="374"/>
      <c r="Z105" s="346" t="s">
        <v>430</v>
      </c>
      <c r="AA105" s="346" t="s">
        <v>430</v>
      </c>
      <c r="AB105" s="346" t="s">
        <v>430</v>
      </c>
      <c r="AC105" s="346" t="s">
        <v>430</v>
      </c>
      <c r="AD105" s="346" t="s">
        <v>430</v>
      </c>
      <c r="AE105" s="346" t="s">
        <v>430</v>
      </c>
      <c r="AF105" s="346" t="s">
        <v>430</v>
      </c>
      <c r="AG105" s="346" t="s">
        <v>430</v>
      </c>
      <c r="AH105" s="346" t="s">
        <v>430</v>
      </c>
      <c r="AI105" s="346" t="s">
        <v>430</v>
      </c>
      <c r="AJ105" s="346" t="s">
        <v>430</v>
      </c>
      <c r="AK105" s="346" t="s">
        <v>430</v>
      </c>
      <c r="AL105" s="346" t="s">
        <v>430</v>
      </c>
      <c r="AM105" s="346" t="s">
        <v>430</v>
      </c>
      <c r="AN105" s="346" t="s">
        <v>430</v>
      </c>
      <c r="AO105" s="373"/>
      <c r="AP105" s="348" t="s">
        <v>430</v>
      </c>
      <c r="AQ105" s="348" t="s">
        <v>430</v>
      </c>
      <c r="AR105" s="348" t="s">
        <v>430</v>
      </c>
      <c r="AS105" s="348" t="s">
        <v>430</v>
      </c>
      <c r="AT105" s="348" t="s">
        <v>430</v>
      </c>
      <c r="AU105" s="351"/>
      <c r="AV105" s="346" t="s">
        <v>430</v>
      </c>
      <c r="AW105" s="346" t="s">
        <v>430</v>
      </c>
      <c r="AX105" s="346" t="s">
        <v>430</v>
      </c>
      <c r="AY105" s="346" t="s">
        <v>430</v>
      </c>
      <c r="AZ105" s="346" t="s">
        <v>430</v>
      </c>
      <c r="BA105" s="362"/>
      <c r="BB105" s="348">
        <v>13.013661678931401</v>
      </c>
      <c r="BC105" s="375">
        <v>0.95516585865153902</v>
      </c>
      <c r="BD105" s="375">
        <v>4.2148504380264601E-2</v>
      </c>
      <c r="BE105" s="375">
        <v>-7.7486866108383096E-2</v>
      </c>
      <c r="BF105" s="373"/>
      <c r="BG105" s="905">
        <v>51.401899999999998</v>
      </c>
      <c r="BH105" s="905">
        <v>34.805399999999999</v>
      </c>
      <c r="BI105" s="905">
        <v>13.750299999999999</v>
      </c>
      <c r="BJ105" s="905">
        <v>4.24E-2</v>
      </c>
      <c r="BK105" s="373"/>
      <c r="BL105" s="372" t="s">
        <v>430</v>
      </c>
      <c r="BM105" s="372" t="s">
        <v>430</v>
      </c>
      <c r="BN105" s="372" t="s">
        <v>430</v>
      </c>
      <c r="BO105" s="372" t="s">
        <v>430</v>
      </c>
      <c r="BP105" s="372" t="s">
        <v>430</v>
      </c>
      <c r="BQ105" s="373"/>
      <c r="BR105" s="354" t="s">
        <v>554</v>
      </c>
    </row>
    <row r="106" spans="1:70" x14ac:dyDescent="0.25">
      <c r="A106" s="36" t="s">
        <v>93</v>
      </c>
      <c r="B106" s="43"/>
      <c r="C106" s="720"/>
      <c r="D106" s="43"/>
      <c r="E106" s="51"/>
      <c r="F106" s="43"/>
      <c r="G106" s="55"/>
      <c r="H106" s="66"/>
      <c r="I106" s="59">
        <v>0.48359999999999997</v>
      </c>
      <c r="J106" s="59">
        <v>4.7672999999999996</v>
      </c>
      <c r="K106" s="59">
        <v>3.5800999999999998</v>
      </c>
      <c r="L106" s="59">
        <v>6.3381999999999996</v>
      </c>
      <c r="M106" s="59">
        <v>-1.173</v>
      </c>
      <c r="N106" s="70">
        <v>0.94240000000000002</v>
      </c>
      <c r="O106" s="59">
        <v>1.7637</v>
      </c>
      <c r="P106" s="59">
        <v>13.3919</v>
      </c>
      <c r="Q106" s="59">
        <v>13.1229</v>
      </c>
      <c r="R106" s="59">
        <v>14.902200000000001</v>
      </c>
      <c r="S106" s="59">
        <v>13.0007</v>
      </c>
      <c r="T106" s="59">
        <v>-2.3624000000000001</v>
      </c>
      <c r="U106" s="59">
        <v>1.3326</v>
      </c>
      <c r="V106" s="59">
        <v>-2.0291000000000001</v>
      </c>
      <c r="W106" s="59">
        <v>2.6459999999999999</v>
      </c>
      <c r="X106" s="59">
        <v>14.2736</v>
      </c>
      <c r="Y106" s="66"/>
      <c r="Z106" s="51">
        <v>24</v>
      </c>
      <c r="AA106" s="51">
        <v>24</v>
      </c>
      <c r="AB106" s="51">
        <v>24</v>
      </c>
      <c r="AC106" s="51">
        <v>24</v>
      </c>
      <c r="AD106" s="51">
        <v>24</v>
      </c>
      <c r="AE106" s="51">
        <v>24</v>
      </c>
      <c r="AF106" s="51">
        <v>23</v>
      </c>
      <c r="AG106" s="51">
        <v>22</v>
      </c>
      <c r="AH106" s="51">
        <v>17</v>
      </c>
      <c r="AI106" s="51">
        <v>12</v>
      </c>
      <c r="AJ106" s="51">
        <v>24</v>
      </c>
      <c r="AK106" s="51">
        <v>24</v>
      </c>
      <c r="AL106" s="51">
        <v>24</v>
      </c>
      <c r="AM106" s="51">
        <v>24</v>
      </c>
      <c r="AN106" s="51">
        <v>24</v>
      </c>
      <c r="AO106" s="43"/>
      <c r="AP106" s="59">
        <v>14.76</v>
      </c>
      <c r="AQ106" s="59">
        <v>14.6766666666667</v>
      </c>
      <c r="AR106" s="59">
        <v>11.268823529411801</v>
      </c>
      <c r="AS106" s="59">
        <v>5.7454545454545398</v>
      </c>
      <c r="AT106" s="59">
        <v>0.22875000000000001</v>
      </c>
      <c r="AU106" s="78"/>
      <c r="AV106" s="51">
        <v>12</v>
      </c>
      <c r="AW106" s="51">
        <v>15</v>
      </c>
      <c r="AX106" s="51">
        <v>17</v>
      </c>
      <c r="AY106" s="51">
        <v>22</v>
      </c>
      <c r="AZ106" s="51">
        <v>24</v>
      </c>
      <c r="BA106" s="258"/>
      <c r="BB106" s="59"/>
      <c r="BC106" s="276"/>
      <c r="BD106" s="276"/>
      <c r="BE106" s="276"/>
      <c r="BF106" s="43"/>
      <c r="BG106" s="59"/>
      <c r="BH106" s="59"/>
      <c r="BI106" s="59"/>
      <c r="BJ106" s="59"/>
      <c r="BK106" s="43"/>
      <c r="BL106" s="84"/>
      <c r="BM106" s="84"/>
      <c r="BN106" s="84"/>
      <c r="BO106" s="84"/>
      <c r="BP106" s="84"/>
      <c r="BQ106" s="43"/>
      <c r="BR106" s="88"/>
    </row>
    <row r="107" spans="1:70" x14ac:dyDescent="0.25">
      <c r="A107" s="37" t="s">
        <v>94</v>
      </c>
      <c r="B107" s="44"/>
      <c r="C107" s="721"/>
      <c r="D107" s="44"/>
      <c r="E107" s="52"/>
      <c r="F107" s="44"/>
      <c r="G107" s="56"/>
      <c r="H107" s="67"/>
      <c r="I107" s="60">
        <v>1.0619000000000001</v>
      </c>
      <c r="J107" s="60">
        <v>6.4318</v>
      </c>
      <c r="K107" s="60">
        <v>6.9221000000000004</v>
      </c>
      <c r="L107" s="60">
        <v>13.396599999999999</v>
      </c>
      <c r="M107" s="60">
        <v>7.859</v>
      </c>
      <c r="N107" s="71">
        <v>13.490399999999999</v>
      </c>
      <c r="O107" s="60">
        <v>7.1353</v>
      </c>
      <c r="P107" s="60">
        <v>19.192799999999998</v>
      </c>
      <c r="Q107" s="60">
        <v>17.6113</v>
      </c>
      <c r="R107" s="60">
        <v>20.894200000000001</v>
      </c>
      <c r="S107" s="60">
        <v>21.0884</v>
      </c>
      <c r="T107" s="60">
        <v>6.9724000000000004</v>
      </c>
      <c r="U107" s="60">
        <v>11.2403</v>
      </c>
      <c r="V107" s="60">
        <v>8.8938000000000006</v>
      </c>
      <c r="W107" s="60">
        <v>4.4650999999999996</v>
      </c>
      <c r="X107" s="60">
        <v>19.9666</v>
      </c>
      <c r="Y107" s="67"/>
      <c r="Z107" s="52"/>
      <c r="AA107" s="52"/>
      <c r="AB107" s="52"/>
      <c r="AC107" s="52"/>
      <c r="AD107" s="52"/>
      <c r="AE107" s="52"/>
      <c r="AF107" s="52"/>
      <c r="AG107" s="52"/>
      <c r="AH107" s="52"/>
      <c r="AI107" s="52"/>
      <c r="AJ107" s="52"/>
      <c r="AK107" s="52"/>
      <c r="AL107" s="52"/>
      <c r="AM107" s="52"/>
      <c r="AN107" s="52"/>
      <c r="AO107" s="44"/>
      <c r="AP107" s="60">
        <v>21.94</v>
      </c>
      <c r="AQ107" s="60">
        <v>22.9</v>
      </c>
      <c r="AR107" s="60">
        <v>15.59</v>
      </c>
      <c r="AS107" s="60">
        <v>11.19</v>
      </c>
      <c r="AT107" s="60">
        <v>18.29</v>
      </c>
      <c r="AU107" s="79"/>
      <c r="AV107" s="52"/>
      <c r="AW107" s="52"/>
      <c r="AX107" s="52"/>
      <c r="AY107" s="52"/>
      <c r="AZ107" s="52"/>
      <c r="BA107" s="259"/>
      <c r="BB107" s="60"/>
      <c r="BC107" s="277"/>
      <c r="BD107" s="277"/>
      <c r="BE107" s="277"/>
      <c r="BF107" s="44"/>
      <c r="BG107" s="60"/>
      <c r="BH107" s="60"/>
      <c r="BI107" s="60"/>
      <c r="BJ107" s="60"/>
      <c r="BK107" s="44"/>
      <c r="BL107" s="85"/>
      <c r="BM107" s="85"/>
      <c r="BN107" s="85"/>
      <c r="BO107" s="85"/>
      <c r="BP107" s="85"/>
      <c r="BQ107" s="44"/>
      <c r="BR107" s="89"/>
    </row>
    <row r="108" spans="1:70" x14ac:dyDescent="0.25">
      <c r="A108" s="37" t="s">
        <v>95</v>
      </c>
      <c r="B108" s="44"/>
      <c r="C108" s="721"/>
      <c r="D108" s="44"/>
      <c r="E108" s="52"/>
      <c r="F108" s="44"/>
      <c r="G108" s="56"/>
      <c r="H108" s="67"/>
      <c r="I108" s="60">
        <v>0.1656</v>
      </c>
      <c r="J108" s="60">
        <v>3.0358000000000001</v>
      </c>
      <c r="K108" s="60">
        <v>1.3418000000000001</v>
      </c>
      <c r="L108" s="60">
        <v>0.48159999999999997</v>
      </c>
      <c r="M108" s="60">
        <v>-6.9047000000000001</v>
      </c>
      <c r="N108" s="71">
        <v>-6.4917999999999996</v>
      </c>
      <c r="O108" s="60">
        <v>-6.4672999999999998</v>
      </c>
      <c r="P108" s="60">
        <v>7.0932000000000004</v>
      </c>
      <c r="Q108" s="60">
        <v>10.0928</v>
      </c>
      <c r="R108" s="60">
        <v>11.770899999999999</v>
      </c>
      <c r="S108" s="60">
        <v>6.1752000000000002</v>
      </c>
      <c r="T108" s="60">
        <v>-7.7255000000000003</v>
      </c>
      <c r="U108" s="60">
        <v>-5.8806000000000003</v>
      </c>
      <c r="V108" s="60">
        <v>-8.3795000000000002</v>
      </c>
      <c r="W108" s="60">
        <v>0.72150000000000003</v>
      </c>
      <c r="X108" s="60">
        <v>8.7929999999999993</v>
      </c>
      <c r="Y108" s="67"/>
      <c r="Z108" s="52"/>
      <c r="AA108" s="52"/>
      <c r="AB108" s="52"/>
      <c r="AC108" s="52"/>
      <c r="AD108" s="52"/>
      <c r="AE108" s="52"/>
      <c r="AF108" s="52"/>
      <c r="AG108" s="52"/>
      <c r="AH108" s="52"/>
      <c r="AI108" s="52"/>
      <c r="AJ108" s="52"/>
      <c r="AK108" s="52"/>
      <c r="AL108" s="52"/>
      <c r="AM108" s="52"/>
      <c r="AN108" s="52"/>
      <c r="AO108" s="44"/>
      <c r="AP108" s="60">
        <v>12.22</v>
      </c>
      <c r="AQ108" s="60">
        <v>10.58</v>
      </c>
      <c r="AR108" s="60">
        <v>7.53</v>
      </c>
      <c r="AS108" s="60">
        <v>0.21</v>
      </c>
      <c r="AT108" s="60">
        <v>-10.5</v>
      </c>
      <c r="AU108" s="79"/>
      <c r="AV108" s="52"/>
      <c r="AW108" s="52"/>
      <c r="AX108" s="52"/>
      <c r="AY108" s="52"/>
      <c r="AZ108" s="52"/>
      <c r="BA108" s="259"/>
      <c r="BB108" s="60"/>
      <c r="BC108" s="277"/>
      <c r="BD108" s="277"/>
      <c r="BE108" s="277"/>
      <c r="BF108" s="44"/>
      <c r="BG108" s="60"/>
      <c r="BH108" s="60"/>
      <c r="BI108" s="60"/>
      <c r="BJ108" s="60"/>
      <c r="BK108" s="44"/>
      <c r="BL108" s="85"/>
      <c r="BM108" s="85"/>
      <c r="BN108" s="85"/>
      <c r="BO108" s="85"/>
      <c r="BP108" s="85"/>
      <c r="BQ108" s="44"/>
      <c r="BR108" s="89"/>
    </row>
    <row r="109" spans="1:70" x14ac:dyDescent="0.25">
      <c r="A109" s="38" t="s">
        <v>96</v>
      </c>
      <c r="B109" s="45"/>
      <c r="C109" s="722"/>
      <c r="D109" s="45"/>
      <c r="E109" s="53"/>
      <c r="F109" s="45"/>
      <c r="G109" s="57"/>
      <c r="H109" s="68"/>
      <c r="I109" s="61">
        <v>0.45405000000000001</v>
      </c>
      <c r="J109" s="61">
        <v>4.7735000000000003</v>
      </c>
      <c r="K109" s="61">
        <v>3.6554500000000001</v>
      </c>
      <c r="L109" s="61">
        <v>6.2887500000000003</v>
      </c>
      <c r="M109" s="61">
        <v>-1.4137500000000001</v>
      </c>
      <c r="N109" s="72">
        <v>-0.49419999999999997</v>
      </c>
      <c r="O109" s="61">
        <v>1.7512000000000001</v>
      </c>
      <c r="P109" s="61">
        <v>12.89</v>
      </c>
      <c r="Q109" s="61">
        <v>12.436500000000001</v>
      </c>
      <c r="R109" s="61">
        <v>14.2158</v>
      </c>
      <c r="S109" s="61">
        <v>12.759399999999999</v>
      </c>
      <c r="T109" s="61">
        <v>-2.2187000000000001</v>
      </c>
      <c r="U109" s="61">
        <v>0.83379999999999999</v>
      </c>
      <c r="V109" s="61">
        <v>-3.2854999999999999</v>
      </c>
      <c r="W109" s="61">
        <v>2.6901000000000002</v>
      </c>
      <c r="X109" s="61">
        <v>14.204700000000001</v>
      </c>
      <c r="Y109" s="68"/>
      <c r="Z109" s="53"/>
      <c r="AA109" s="53"/>
      <c r="AB109" s="53"/>
      <c r="AC109" s="53"/>
      <c r="AD109" s="53"/>
      <c r="AE109" s="53"/>
      <c r="AF109" s="53"/>
      <c r="AG109" s="53"/>
      <c r="AH109" s="53"/>
      <c r="AI109" s="53"/>
      <c r="AJ109" s="53"/>
      <c r="AK109" s="53"/>
      <c r="AL109" s="53"/>
      <c r="AM109" s="53"/>
      <c r="AN109" s="53"/>
      <c r="AO109" s="45"/>
      <c r="AP109" s="61">
        <v>14.02</v>
      </c>
      <c r="AQ109" s="61">
        <v>13.77</v>
      </c>
      <c r="AR109" s="61">
        <v>10.3</v>
      </c>
      <c r="AS109" s="61">
        <v>4.34</v>
      </c>
      <c r="AT109" s="61">
        <v>-0.3</v>
      </c>
      <c r="AU109" s="80"/>
      <c r="AV109" s="53"/>
      <c r="AW109" s="53"/>
      <c r="AX109" s="53"/>
      <c r="AY109" s="53"/>
      <c r="AZ109" s="53"/>
      <c r="BA109" s="262"/>
      <c r="BB109" s="61"/>
      <c r="BC109" s="279"/>
      <c r="BD109" s="279"/>
      <c r="BE109" s="279"/>
      <c r="BF109" s="45"/>
      <c r="BG109" s="61"/>
      <c r="BH109" s="61"/>
      <c r="BI109" s="61"/>
      <c r="BJ109" s="61"/>
      <c r="BK109" s="45"/>
      <c r="BL109" s="86"/>
      <c r="BM109" s="86"/>
      <c r="BN109" s="86"/>
      <c r="BO109" s="86"/>
      <c r="BP109" s="86"/>
      <c r="BQ109" s="45"/>
      <c r="BR109" s="90"/>
    </row>
    <row r="110" spans="1:70" ht="14.5" x14ac:dyDescent="0.25">
      <c r="A110" s="39" t="s">
        <v>91</v>
      </c>
      <c r="B110" s="40"/>
      <c r="C110" s="726"/>
      <c r="D110" s="40"/>
      <c r="E110" s="40"/>
      <c r="F110" s="40"/>
      <c r="G110" s="40"/>
      <c r="H110" s="69"/>
      <c r="I110" s="62"/>
      <c r="J110" s="62"/>
      <c r="K110" s="62"/>
      <c r="L110" s="62"/>
      <c r="M110" s="62"/>
      <c r="N110" s="73"/>
      <c r="O110" s="62"/>
      <c r="P110" s="62"/>
      <c r="Q110" s="62"/>
      <c r="R110" s="62"/>
      <c r="S110" s="62"/>
      <c r="T110" s="62"/>
      <c r="U110" s="62"/>
      <c r="V110" s="62"/>
      <c r="W110" s="62"/>
      <c r="X110" s="62"/>
      <c r="Y110" s="69"/>
      <c r="Z110" s="54"/>
      <c r="AA110" s="54"/>
      <c r="AB110" s="54"/>
      <c r="AC110" s="54"/>
      <c r="AD110" s="54"/>
      <c r="AE110" s="54"/>
      <c r="AF110" s="54"/>
      <c r="AG110" s="54"/>
      <c r="AH110" s="54"/>
      <c r="AI110" s="54"/>
      <c r="AJ110" s="54"/>
      <c r="AK110" s="54"/>
      <c r="AL110" s="54"/>
      <c r="AM110" s="54"/>
      <c r="AN110" s="54"/>
      <c r="AO110" s="69"/>
      <c r="AP110" s="245"/>
      <c r="AQ110" s="245"/>
      <c r="AR110" s="245"/>
      <c r="AS110" s="245"/>
      <c r="AT110" s="245"/>
      <c r="AU110" s="69"/>
      <c r="AV110" s="247"/>
      <c r="AW110" s="247"/>
      <c r="AX110" s="247"/>
      <c r="AY110" s="247"/>
      <c r="AZ110" s="247"/>
      <c r="BA110" s="69"/>
      <c r="BB110" s="245"/>
      <c r="BC110" s="245"/>
      <c r="BD110" s="245"/>
      <c r="BE110" s="245"/>
      <c r="BF110" s="69"/>
      <c r="BG110" s="245"/>
      <c r="BH110" s="245"/>
      <c r="BI110" s="245"/>
      <c r="BJ110" s="245"/>
      <c r="BK110" s="40"/>
      <c r="BL110" s="40"/>
      <c r="BM110" s="41"/>
    </row>
    <row r="111" spans="1:70" s="428" customFormat="1" x14ac:dyDescent="0.25">
      <c r="A111" s="481" t="s">
        <v>663</v>
      </c>
      <c r="B111" s="401"/>
      <c r="C111" s="730"/>
      <c r="D111" s="401"/>
      <c r="E111" s="401"/>
      <c r="F111" s="401"/>
      <c r="G111" s="401"/>
      <c r="H111" s="406"/>
      <c r="I111" s="405">
        <v>0.44069999999999998</v>
      </c>
      <c r="J111" s="405">
        <v>4.9404000000000003</v>
      </c>
      <c r="K111" s="405">
        <v>3.4460000000000002</v>
      </c>
      <c r="L111" s="405">
        <v>5.9051999999999998</v>
      </c>
      <c r="M111" s="405">
        <v>-1.2455000000000001</v>
      </c>
      <c r="N111" s="407">
        <v>1.8371</v>
      </c>
      <c r="O111" s="405">
        <v>2.4556</v>
      </c>
      <c r="P111" s="405">
        <v>13.361800000000001</v>
      </c>
      <c r="Q111" s="405">
        <v>12.526199999999999</v>
      </c>
      <c r="R111" s="405">
        <v>14.230600000000001</v>
      </c>
      <c r="S111" s="405">
        <v>12.9483</v>
      </c>
      <c r="T111" s="405">
        <v>-2.8016000000000001</v>
      </c>
      <c r="U111" s="405">
        <v>2.0804</v>
      </c>
      <c r="V111" s="405">
        <v>-1.2175</v>
      </c>
      <c r="W111" s="405">
        <v>2.4982000000000002</v>
      </c>
      <c r="X111" s="405" t="s">
        <v>428</v>
      </c>
      <c r="Y111" s="406"/>
      <c r="Z111" s="403"/>
      <c r="AA111" s="403"/>
      <c r="AB111" s="403"/>
      <c r="AC111" s="403"/>
      <c r="AD111" s="403"/>
      <c r="AE111" s="403"/>
      <c r="AF111" s="403"/>
      <c r="AG111" s="403"/>
      <c r="AH111" s="403"/>
      <c r="AI111" s="403"/>
      <c r="AJ111" s="403"/>
      <c r="AK111" s="403"/>
      <c r="AL111" s="403"/>
      <c r="AM111" s="403"/>
      <c r="AN111" s="403"/>
      <c r="AO111" s="406"/>
      <c r="AP111" s="405">
        <v>13.89</v>
      </c>
      <c r="AQ111" s="405">
        <v>14.36</v>
      </c>
      <c r="AR111" s="405">
        <v>10.83</v>
      </c>
      <c r="AS111" s="405">
        <v>6.45</v>
      </c>
      <c r="AT111" s="405">
        <v>0.45</v>
      </c>
      <c r="AU111" s="406"/>
      <c r="AV111" s="426"/>
      <c r="AW111" s="426"/>
      <c r="AX111" s="426"/>
      <c r="AY111" s="426"/>
      <c r="AZ111" s="426"/>
      <c r="BA111" s="406"/>
      <c r="BB111" s="410"/>
      <c r="BC111" s="410"/>
      <c r="BD111" s="410"/>
      <c r="BE111" s="410"/>
      <c r="BF111" s="406"/>
      <c r="BG111" s="410"/>
      <c r="BH111" s="410"/>
      <c r="BI111" s="410"/>
      <c r="BJ111" s="410"/>
      <c r="BK111" s="401"/>
      <c r="BL111" s="401"/>
      <c r="BM111" s="427"/>
    </row>
    <row r="112" spans="1:70" s="428" customFormat="1" x14ac:dyDescent="0.25">
      <c r="A112" s="345" t="s">
        <v>426</v>
      </c>
      <c r="B112" s="372"/>
      <c r="C112" s="731"/>
      <c r="D112" s="372"/>
      <c r="E112" s="372"/>
      <c r="F112" s="372"/>
      <c r="G112" s="372"/>
      <c r="H112" s="374"/>
      <c r="I112" s="348">
        <v>0.3417</v>
      </c>
      <c r="J112" s="348">
        <v>4.3840000000000003</v>
      </c>
      <c r="K112" s="348">
        <v>2.3673999999999999</v>
      </c>
      <c r="L112" s="348">
        <v>1.9080999999999999</v>
      </c>
      <c r="M112" s="348">
        <v>-6.0259999999999998</v>
      </c>
      <c r="N112" s="350">
        <v>-1.5584</v>
      </c>
      <c r="O112" s="348">
        <v>2.3706</v>
      </c>
      <c r="P112" s="348">
        <v>9.8620999999999999</v>
      </c>
      <c r="Q112" s="348">
        <v>10.273</v>
      </c>
      <c r="R112" s="348">
        <v>12.7857</v>
      </c>
      <c r="S112" s="348">
        <v>8.5085999999999995</v>
      </c>
      <c r="T112" s="348">
        <v>-7.1555</v>
      </c>
      <c r="U112" s="348">
        <v>-1.2805</v>
      </c>
      <c r="V112" s="348">
        <v>-4.4438000000000004</v>
      </c>
      <c r="W112" s="348">
        <v>2.7181999999999999</v>
      </c>
      <c r="X112" s="348" t="s">
        <v>428</v>
      </c>
      <c r="Y112" s="374"/>
      <c r="Z112" s="346"/>
      <c r="AA112" s="346"/>
      <c r="AB112" s="346"/>
      <c r="AC112" s="346"/>
      <c r="AD112" s="346"/>
      <c r="AE112" s="346"/>
      <c r="AF112" s="346"/>
      <c r="AG112" s="346"/>
      <c r="AH112" s="346"/>
      <c r="AI112" s="346"/>
      <c r="AJ112" s="346"/>
      <c r="AK112" s="346"/>
      <c r="AL112" s="346"/>
      <c r="AM112" s="346"/>
      <c r="AN112" s="346"/>
      <c r="AO112" s="374"/>
      <c r="AP112" s="348">
        <v>12</v>
      </c>
      <c r="AQ112" s="348">
        <v>11.52</v>
      </c>
      <c r="AR112" s="348">
        <v>8.01</v>
      </c>
      <c r="AS112" s="348">
        <v>3.74</v>
      </c>
      <c r="AT112" s="348">
        <v>-6.36</v>
      </c>
      <c r="AU112" s="374"/>
      <c r="AV112" s="429"/>
      <c r="AW112" s="429"/>
      <c r="AX112" s="429"/>
      <c r="AY112" s="429"/>
      <c r="AZ112" s="429"/>
      <c r="BA112" s="374"/>
      <c r="BB112" s="375"/>
      <c r="BC112" s="375"/>
      <c r="BD112" s="375"/>
      <c r="BE112" s="375"/>
      <c r="BF112" s="374"/>
      <c r="BG112" s="375"/>
      <c r="BH112" s="375"/>
      <c r="BI112" s="375"/>
      <c r="BJ112" s="375"/>
      <c r="BK112" s="372"/>
      <c r="BL112" s="372"/>
      <c r="BM112" s="430"/>
    </row>
    <row r="113" spans="1:65" s="428" customFormat="1" x14ac:dyDescent="0.25">
      <c r="A113" s="345" t="s">
        <v>664</v>
      </c>
      <c r="B113" s="372"/>
      <c r="C113" s="731"/>
      <c r="D113" s="372"/>
      <c r="E113" s="372"/>
      <c r="F113" s="372"/>
      <c r="G113" s="372"/>
      <c r="H113" s="374"/>
      <c r="I113" s="348">
        <v>0.41870000000000002</v>
      </c>
      <c r="J113" s="348">
        <v>4.9379</v>
      </c>
      <c r="K113" s="348">
        <v>3.3186</v>
      </c>
      <c r="L113" s="348">
        <v>5.8814000000000002</v>
      </c>
      <c r="M113" s="348">
        <v>-1.2134</v>
      </c>
      <c r="N113" s="350">
        <v>1.2267999999999999</v>
      </c>
      <c r="O113" s="348">
        <v>1.9444999999999999</v>
      </c>
      <c r="P113" s="348">
        <v>12.7339</v>
      </c>
      <c r="Q113" s="348">
        <v>11.6251</v>
      </c>
      <c r="R113" s="348">
        <v>12.9788</v>
      </c>
      <c r="S113" s="348">
        <v>13.047499999999999</v>
      </c>
      <c r="T113" s="348">
        <v>-2.7862</v>
      </c>
      <c r="U113" s="348">
        <v>2.0777000000000001</v>
      </c>
      <c r="V113" s="348">
        <v>-1.7392000000000001</v>
      </c>
      <c r="W113" s="348">
        <v>2.4251</v>
      </c>
      <c r="X113" s="348" t="s">
        <v>428</v>
      </c>
      <c r="Y113" s="374"/>
      <c r="Z113" s="346"/>
      <c r="AA113" s="346"/>
      <c r="AB113" s="346"/>
      <c r="AC113" s="346"/>
      <c r="AD113" s="346"/>
      <c r="AE113" s="346"/>
      <c r="AF113" s="346"/>
      <c r="AG113" s="346"/>
      <c r="AH113" s="346"/>
      <c r="AI113" s="346"/>
      <c r="AJ113" s="346"/>
      <c r="AK113" s="346"/>
      <c r="AL113" s="346"/>
      <c r="AM113" s="346"/>
      <c r="AN113" s="346"/>
      <c r="AO113" s="374"/>
      <c r="AP113" s="348">
        <v>12.79</v>
      </c>
      <c r="AQ113" s="348">
        <v>13.38</v>
      </c>
      <c r="AR113" s="348">
        <v>10.1</v>
      </c>
      <c r="AS113" s="348">
        <v>5.9</v>
      </c>
      <c r="AT113" s="348">
        <v>0.32</v>
      </c>
      <c r="AU113" s="374"/>
      <c r="AV113" s="429"/>
      <c r="AW113" s="429"/>
      <c r="AX113" s="429"/>
      <c r="AY113" s="429"/>
      <c r="AZ113" s="429"/>
      <c r="BA113" s="374"/>
      <c r="BB113" s="375"/>
      <c r="BC113" s="375"/>
      <c r="BD113" s="375"/>
      <c r="BE113" s="375"/>
      <c r="BF113" s="374"/>
      <c r="BG113" s="375"/>
      <c r="BH113" s="375"/>
      <c r="BI113" s="375"/>
      <c r="BJ113" s="375"/>
      <c r="BK113" s="372"/>
      <c r="BL113" s="372"/>
      <c r="BM113" s="430"/>
    </row>
    <row r="114" spans="1:65" s="428" customFormat="1" x14ac:dyDescent="0.25">
      <c r="A114" s="345" t="s">
        <v>665</v>
      </c>
      <c r="B114" s="372"/>
      <c r="C114" s="731"/>
      <c r="D114" s="372"/>
      <c r="E114" s="372"/>
      <c r="F114" s="372"/>
      <c r="G114" s="372"/>
      <c r="H114" s="374"/>
      <c r="I114" s="348">
        <v>0.42</v>
      </c>
      <c r="J114" s="348">
        <v>4.9702000000000002</v>
      </c>
      <c r="K114" s="348">
        <v>3.4493999999999998</v>
      </c>
      <c r="L114" s="348">
        <v>6.1044999999999998</v>
      </c>
      <c r="M114" s="348">
        <v>-0.87670000000000003</v>
      </c>
      <c r="N114" s="350">
        <v>2.1612</v>
      </c>
      <c r="O114" s="348">
        <v>2.8607</v>
      </c>
      <c r="P114" s="348">
        <v>13.7721</v>
      </c>
      <c r="Q114" s="348">
        <v>12.726000000000001</v>
      </c>
      <c r="R114" s="348">
        <v>14.2087</v>
      </c>
      <c r="S114" s="348">
        <v>13.2644</v>
      </c>
      <c r="T114" s="348">
        <v>-2.4552</v>
      </c>
      <c r="U114" s="348">
        <v>2.5533999999999999</v>
      </c>
      <c r="V114" s="348">
        <v>-0.95079999999999998</v>
      </c>
      <c r="W114" s="348">
        <v>2.4925000000000002</v>
      </c>
      <c r="X114" s="348">
        <v>13.2858</v>
      </c>
      <c r="Y114" s="374"/>
      <c r="Z114" s="346"/>
      <c r="AA114" s="346"/>
      <c r="AB114" s="346"/>
      <c r="AC114" s="346"/>
      <c r="AD114" s="346"/>
      <c r="AE114" s="346"/>
      <c r="AF114" s="346"/>
      <c r="AG114" s="346"/>
      <c r="AH114" s="346"/>
      <c r="AI114" s="346"/>
      <c r="AJ114" s="346"/>
      <c r="AK114" s="346"/>
      <c r="AL114" s="346"/>
      <c r="AM114" s="346"/>
      <c r="AN114" s="346"/>
      <c r="AO114" s="374"/>
      <c r="AP114" s="348">
        <v>13.95</v>
      </c>
      <c r="AQ114" s="348">
        <v>14.54</v>
      </c>
      <c r="AR114" s="348">
        <v>11.16</v>
      </c>
      <c r="AS114" s="348">
        <v>6.87</v>
      </c>
      <c r="AT114" s="348">
        <v>1.03</v>
      </c>
      <c r="AU114" s="374"/>
      <c r="AV114" s="429"/>
      <c r="AW114" s="429"/>
      <c r="AX114" s="429"/>
      <c r="AY114" s="429"/>
      <c r="AZ114" s="429"/>
      <c r="BA114" s="374"/>
      <c r="BB114" s="375"/>
      <c r="BC114" s="375"/>
      <c r="BD114" s="375"/>
      <c r="BE114" s="375"/>
      <c r="BF114" s="374"/>
      <c r="BG114" s="375"/>
      <c r="BH114" s="375"/>
      <c r="BI114" s="375"/>
      <c r="BJ114" s="375"/>
      <c r="BK114" s="372"/>
      <c r="BL114" s="372"/>
      <c r="BM114" s="430"/>
    </row>
    <row r="115" spans="1:65" s="428" customFormat="1" x14ac:dyDescent="0.25">
      <c r="A115" s="495" t="s">
        <v>1221</v>
      </c>
      <c r="B115" s="431"/>
      <c r="C115" s="732"/>
      <c r="D115" s="431"/>
      <c r="E115" s="431"/>
      <c r="F115" s="431"/>
      <c r="G115" s="431"/>
      <c r="H115" s="432"/>
      <c r="I115" s="433">
        <v>0.41980000000000001</v>
      </c>
      <c r="J115" s="433">
        <v>5.0467000000000004</v>
      </c>
      <c r="K115" s="433">
        <v>3.1002000000000001</v>
      </c>
      <c r="L115" s="433">
        <v>6.9772999999999996</v>
      </c>
      <c r="M115" s="433">
        <v>0.50549999999999995</v>
      </c>
      <c r="N115" s="434">
        <v>4.1079999999999997</v>
      </c>
      <c r="O115" s="433">
        <v>3.8803999999999998</v>
      </c>
      <c r="P115" s="433">
        <v>16.1846</v>
      </c>
      <c r="Q115" s="433">
        <v>14.886799999999999</v>
      </c>
      <c r="R115" s="433">
        <v>15.9626</v>
      </c>
      <c r="S115" s="433">
        <v>14.254799999999999</v>
      </c>
      <c r="T115" s="433">
        <v>-1.0479000000000001</v>
      </c>
      <c r="U115" s="433">
        <v>4.7117000000000004</v>
      </c>
      <c r="V115" s="433">
        <v>1.0613999999999999</v>
      </c>
      <c r="W115" s="433">
        <v>2.0274999999999999</v>
      </c>
      <c r="X115" s="433" t="s">
        <v>428</v>
      </c>
      <c r="Y115" s="432"/>
      <c r="Z115" s="435"/>
      <c r="AA115" s="435"/>
      <c r="AB115" s="435"/>
      <c r="AC115" s="435"/>
      <c r="AD115" s="435"/>
      <c r="AE115" s="435"/>
      <c r="AF115" s="435"/>
      <c r="AG115" s="435"/>
      <c r="AH115" s="435"/>
      <c r="AI115" s="435"/>
      <c r="AJ115" s="435"/>
      <c r="AK115" s="435"/>
      <c r="AL115" s="435"/>
      <c r="AM115" s="435"/>
      <c r="AN115" s="435"/>
      <c r="AO115" s="432"/>
      <c r="AP115" s="433">
        <v>15.95</v>
      </c>
      <c r="AQ115" s="433">
        <v>17.12</v>
      </c>
      <c r="AR115" s="433">
        <v>13.49</v>
      </c>
      <c r="AS115" s="433">
        <v>8.76</v>
      </c>
      <c r="AT115" s="433">
        <v>3.59</v>
      </c>
      <c r="AU115" s="432"/>
      <c r="AV115" s="436"/>
      <c r="AW115" s="436"/>
      <c r="AX115" s="436"/>
      <c r="AY115" s="436"/>
      <c r="AZ115" s="436"/>
      <c r="BA115" s="417"/>
      <c r="BB115" s="437"/>
      <c r="BC115" s="437"/>
      <c r="BD115" s="437"/>
      <c r="BE115" s="437"/>
      <c r="BF115" s="417"/>
      <c r="BG115" s="437"/>
      <c r="BH115" s="437"/>
      <c r="BI115" s="437"/>
      <c r="BJ115" s="437"/>
      <c r="BK115" s="431"/>
      <c r="BL115" s="431"/>
      <c r="BM115" s="438"/>
    </row>
    <row r="119" spans="1:65" hidden="1" x14ac:dyDescent="0.25">
      <c r="A119" s="488" t="s">
        <v>179</v>
      </c>
    </row>
    <row r="120" spans="1:65" x14ac:dyDescent="0.25">
      <c r="A120" s="488" t="s">
        <v>10257</v>
      </c>
    </row>
    <row r="121" spans="1:65" x14ac:dyDescent="0.25">
      <c r="A121"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9968C-E02C-4569-AE0B-5EDD812C546D}">
  <sheetPr codeName="Sheet18"/>
  <dimension ref="A1:BT64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55.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1796875" style="235"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7" width="7" style="235" bestFit="1" customWidth="1"/>
    <col min="58" max="58" width="1.1796875" style="21" customWidth="1"/>
    <col min="59" max="59" width="6.81640625" style="21" bestFit="1" customWidth="1"/>
    <col min="60" max="60" width="1.1796875" style="21" customWidth="1"/>
    <col min="61" max="64" width="7.6328125" style="235" customWidth="1"/>
    <col min="65" max="65" width="1.54296875" style="21" customWidth="1"/>
    <col min="66" max="70" width="15.6328125" style="21" customWidth="1"/>
    <col min="71" max="71" width="1.1796875" style="21" customWidth="1"/>
    <col min="72" max="72" width="38.6328125" style="21" customWidth="1"/>
    <col min="73" max="16384" width="8.90625" style="21"/>
  </cols>
  <sheetData>
    <row r="1" spans="1:72" ht="33" customHeight="1" x14ac:dyDescent="0.25">
      <c r="A1" s="488" t="s">
        <v>43</v>
      </c>
    </row>
    <row r="3" spans="1:72" ht="20.5" x14ac:dyDescent="0.45">
      <c r="A3" s="23" t="s">
        <v>161</v>
      </c>
    </row>
    <row r="4" spans="1:72" x14ac:dyDescent="0.25">
      <c r="A4" s="488" t="s">
        <v>425</v>
      </c>
    </row>
    <row r="5" spans="1:72" ht="33" x14ac:dyDescent="0.25">
      <c r="A5" s="1076" t="s">
        <v>162</v>
      </c>
      <c r="B5" s="1077"/>
      <c r="C5" s="1083" t="s">
        <v>44</v>
      </c>
      <c r="D5" s="1077"/>
      <c r="E5" s="1083" t="s">
        <v>45</v>
      </c>
      <c r="F5" s="1077"/>
      <c r="G5" s="1083" t="s">
        <v>46</v>
      </c>
      <c r="H5" s="110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275" t="s">
        <v>55</v>
      </c>
      <c r="AQ5" s="236" t="s">
        <v>69</v>
      </c>
      <c r="AR5" s="236" t="s">
        <v>54</v>
      </c>
      <c r="AS5" s="236" t="s">
        <v>53</v>
      </c>
      <c r="AT5" s="274" t="s">
        <v>4</v>
      </c>
      <c r="AU5" s="76"/>
      <c r="AV5" s="246" t="s">
        <v>55</v>
      </c>
      <c r="AW5" s="240" t="s">
        <v>69</v>
      </c>
      <c r="AX5" s="240" t="s">
        <v>54</v>
      </c>
      <c r="AY5" s="240" t="s">
        <v>53</v>
      </c>
      <c r="AZ5" s="240" t="s">
        <v>4</v>
      </c>
      <c r="BA5" s="1101"/>
      <c r="BB5" s="1115" t="s">
        <v>76</v>
      </c>
      <c r="BC5" s="1100"/>
      <c r="BD5" s="1100"/>
      <c r="BE5" s="1112"/>
      <c r="BF5" s="1101"/>
      <c r="BG5" s="1083" t="s">
        <v>160</v>
      </c>
      <c r="BH5" s="1077"/>
      <c r="BI5" s="1061" t="s">
        <v>81</v>
      </c>
      <c r="BJ5" s="1100"/>
      <c r="BK5" s="1100"/>
      <c r="BL5" s="1100"/>
      <c r="BM5" s="1101"/>
      <c r="BN5" s="1101" t="s">
        <v>87</v>
      </c>
      <c r="BO5" s="1102"/>
      <c r="BP5" s="1102"/>
      <c r="BQ5" s="1102"/>
      <c r="BR5" s="1103"/>
      <c r="BS5" s="1077"/>
      <c r="BT5" s="1107" t="s">
        <v>88</v>
      </c>
    </row>
    <row r="6" spans="1:72" ht="14.5" x14ac:dyDescent="0.25">
      <c r="A6" s="1076"/>
      <c r="B6" s="1078"/>
      <c r="C6" s="1114"/>
      <c r="D6" s="1078"/>
      <c r="E6" s="1114"/>
      <c r="F6" s="1078"/>
      <c r="G6" s="1114"/>
      <c r="H6" s="1104"/>
      <c r="I6" s="1105" t="s">
        <v>47</v>
      </c>
      <c r="J6" s="1106"/>
      <c r="K6" s="1106"/>
      <c r="L6" s="1106"/>
      <c r="M6" s="1106"/>
      <c r="N6" s="1105" t="s">
        <v>57</v>
      </c>
      <c r="O6" s="1106"/>
      <c r="P6" s="1106"/>
      <c r="Q6" s="1106"/>
      <c r="R6" s="1106"/>
      <c r="S6" s="1106"/>
      <c r="T6" s="1106"/>
      <c r="U6" s="1106"/>
      <c r="V6" s="1106"/>
      <c r="W6" s="1106"/>
      <c r="X6" s="1106"/>
      <c r="Y6" s="28"/>
      <c r="Z6" s="1113" t="s">
        <v>68</v>
      </c>
      <c r="AA6" s="1110"/>
      <c r="AB6" s="1110"/>
      <c r="AC6" s="1110"/>
      <c r="AD6" s="1110"/>
      <c r="AE6" s="1110"/>
      <c r="AF6" s="1110"/>
      <c r="AG6" s="1110"/>
      <c r="AH6" s="1110"/>
      <c r="AI6" s="1110"/>
      <c r="AJ6" s="1110"/>
      <c r="AK6" s="1110"/>
      <c r="AL6" s="1110"/>
      <c r="AM6" s="1110"/>
      <c r="AN6" s="1111"/>
      <c r="AO6" s="1078"/>
      <c r="AP6" s="1064" t="s">
        <v>70</v>
      </c>
      <c r="AQ6" s="1106"/>
      <c r="AR6" s="1106"/>
      <c r="AS6" s="1106"/>
      <c r="AT6" s="1109"/>
      <c r="AU6" s="77"/>
      <c r="AV6" s="1071" t="s">
        <v>71</v>
      </c>
      <c r="AW6" s="1110"/>
      <c r="AX6" s="1110"/>
      <c r="AY6" s="1110"/>
      <c r="AZ6" s="1110"/>
      <c r="BA6" s="1104"/>
      <c r="BB6" s="303" t="s">
        <v>72</v>
      </c>
      <c r="BC6" s="303" t="s">
        <v>73</v>
      </c>
      <c r="BD6" s="303" t="s">
        <v>74</v>
      </c>
      <c r="BE6" s="327" t="s">
        <v>75</v>
      </c>
      <c r="BF6" s="1104"/>
      <c r="BG6" s="1114"/>
      <c r="BH6" s="1078"/>
      <c r="BI6" s="326" t="s">
        <v>77</v>
      </c>
      <c r="BJ6" s="303" t="s">
        <v>78</v>
      </c>
      <c r="BK6" s="303" t="s">
        <v>79</v>
      </c>
      <c r="BL6" s="327" t="s">
        <v>80</v>
      </c>
      <c r="BM6" s="1078"/>
      <c r="BN6" s="83" t="s">
        <v>82</v>
      </c>
      <c r="BO6" s="28" t="s">
        <v>83</v>
      </c>
      <c r="BP6" s="28" t="s">
        <v>84</v>
      </c>
      <c r="BQ6" s="28" t="s">
        <v>85</v>
      </c>
      <c r="BR6" s="82" t="s">
        <v>86</v>
      </c>
      <c r="BS6" s="1078"/>
      <c r="BT6" s="1108"/>
    </row>
    <row r="7" spans="1:72" ht="14.5" x14ac:dyDescent="0.25">
      <c r="A7" s="29" t="s">
        <v>163</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62"/>
      <c r="BL7" s="62"/>
      <c r="BM7" s="46"/>
      <c r="BN7" s="87"/>
      <c r="BO7" s="87"/>
      <c r="BP7" s="87"/>
      <c r="BQ7" s="87"/>
      <c r="BR7" s="87"/>
      <c r="BS7" s="46"/>
      <c r="BT7" s="91"/>
    </row>
    <row r="8" spans="1:72" s="428" customFormat="1" x14ac:dyDescent="0.25">
      <c r="A8" s="481" t="s">
        <v>4452</v>
      </c>
      <c r="B8" s="402"/>
      <c r="C8" s="724">
        <v>36570</v>
      </c>
      <c r="D8" s="402"/>
      <c r="E8" s="403">
        <v>28810.799999999999</v>
      </c>
      <c r="F8" s="402"/>
      <c r="G8" s="404">
        <v>166.8031</v>
      </c>
      <c r="H8" s="406"/>
      <c r="I8" s="405">
        <v>0.3412</v>
      </c>
      <c r="J8" s="405">
        <v>4.3737000000000004</v>
      </c>
      <c r="K8" s="405">
        <v>2.3471000000000002</v>
      </c>
      <c r="L8" s="405">
        <v>1.8284</v>
      </c>
      <c r="M8" s="405">
        <v>-6.1741000000000001</v>
      </c>
      <c r="N8" s="407">
        <v>-1.85</v>
      </c>
      <c r="O8" s="405">
        <v>2.0611000000000002</v>
      </c>
      <c r="P8" s="405">
        <v>9.4915000000000003</v>
      </c>
      <c r="Q8" s="405">
        <v>9.8962000000000003</v>
      </c>
      <c r="R8" s="405">
        <v>12.3794</v>
      </c>
      <c r="S8" s="405">
        <v>8.4402000000000008</v>
      </c>
      <c r="T8" s="405">
        <v>-7.2900999999999998</v>
      </c>
      <c r="U8" s="405">
        <v>-1.4874000000000001</v>
      </c>
      <c r="V8" s="405">
        <v>-4.7121000000000004</v>
      </c>
      <c r="W8" s="405">
        <v>2.7025999999999999</v>
      </c>
      <c r="X8" s="405">
        <v>11.2674</v>
      </c>
      <c r="Y8" s="406"/>
      <c r="Z8" s="403">
        <v>139</v>
      </c>
      <c r="AA8" s="403">
        <v>162</v>
      </c>
      <c r="AB8" s="403">
        <v>168</v>
      </c>
      <c r="AC8" s="403">
        <v>197</v>
      </c>
      <c r="AD8" s="403">
        <v>186</v>
      </c>
      <c r="AE8" s="403">
        <v>154</v>
      </c>
      <c r="AF8" s="403">
        <v>43</v>
      </c>
      <c r="AG8" s="403">
        <v>69</v>
      </c>
      <c r="AH8" s="403">
        <v>23</v>
      </c>
      <c r="AI8" s="403">
        <v>4</v>
      </c>
      <c r="AJ8" s="403">
        <v>194</v>
      </c>
      <c r="AK8" s="403">
        <v>190</v>
      </c>
      <c r="AL8" s="403">
        <v>170</v>
      </c>
      <c r="AM8" s="403">
        <v>157</v>
      </c>
      <c r="AN8" s="403">
        <v>63</v>
      </c>
      <c r="AO8" s="402"/>
      <c r="AP8" s="405">
        <v>11.6</v>
      </c>
      <c r="AQ8" s="405">
        <v>11.13</v>
      </c>
      <c r="AR8" s="405">
        <v>7.64</v>
      </c>
      <c r="AS8" s="405">
        <v>3.4</v>
      </c>
      <c r="AT8" s="405">
        <v>-6.64</v>
      </c>
      <c r="AU8" s="408"/>
      <c r="AV8" s="403">
        <v>4</v>
      </c>
      <c r="AW8" s="403">
        <v>7</v>
      </c>
      <c r="AX8" s="403">
        <v>24</v>
      </c>
      <c r="AY8" s="403">
        <v>63</v>
      </c>
      <c r="AZ8" s="403">
        <v>166</v>
      </c>
      <c r="BA8" s="406"/>
      <c r="BB8" s="405">
        <v>11.457032731611701</v>
      </c>
      <c r="BC8" s="405">
        <v>1.0005820331633</v>
      </c>
      <c r="BD8" s="405">
        <v>3.8886765491297999E-2</v>
      </c>
      <c r="BE8" s="410">
        <v>1.48683526039219E-2</v>
      </c>
      <c r="BF8" s="406"/>
      <c r="BG8" s="401">
        <v>1.4313</v>
      </c>
      <c r="BH8" s="402"/>
      <c r="BI8" s="405">
        <v>99.771500000000003</v>
      </c>
      <c r="BJ8" s="405" t="s">
        <v>430</v>
      </c>
      <c r="BK8" s="405" t="s">
        <v>430</v>
      </c>
      <c r="BL8" s="405">
        <v>0.22850000000000001</v>
      </c>
      <c r="BM8" s="402"/>
      <c r="BN8" s="401" t="s">
        <v>4453</v>
      </c>
      <c r="BO8" s="401" t="s">
        <v>4454</v>
      </c>
      <c r="BP8" s="401" t="s">
        <v>4455</v>
      </c>
      <c r="BQ8" s="401" t="s">
        <v>4312</v>
      </c>
      <c r="BR8" s="401" t="s">
        <v>4456</v>
      </c>
      <c r="BS8" s="402"/>
      <c r="BT8" s="411" t="s">
        <v>554</v>
      </c>
    </row>
    <row r="9" spans="1:72" s="428" customFormat="1" x14ac:dyDescent="0.25">
      <c r="A9" s="345" t="s">
        <v>4457</v>
      </c>
      <c r="B9" s="373"/>
      <c r="C9" s="719">
        <v>37454</v>
      </c>
      <c r="D9" s="373"/>
      <c r="E9" s="346">
        <v>23839.8</v>
      </c>
      <c r="F9" s="373"/>
      <c r="G9" s="347">
        <v>229.965</v>
      </c>
      <c r="H9" s="374"/>
      <c r="I9" s="348">
        <v>0.33979999999999999</v>
      </c>
      <c r="J9" s="348">
        <v>4.3650000000000002</v>
      </c>
      <c r="K9" s="348">
        <v>2.3260999999999998</v>
      </c>
      <c r="L9" s="348">
        <v>1.7898000000000001</v>
      </c>
      <c r="M9" s="348">
        <v>-6.2232000000000003</v>
      </c>
      <c r="N9" s="350">
        <v>-1.9533</v>
      </c>
      <c r="O9" s="348">
        <v>1.9463999999999999</v>
      </c>
      <c r="P9" s="348">
        <v>9.4069000000000003</v>
      </c>
      <c r="Q9" s="348">
        <v>9.7867999999999995</v>
      </c>
      <c r="R9" s="348">
        <v>12.224600000000001</v>
      </c>
      <c r="S9" s="348">
        <v>8.3941999999999997</v>
      </c>
      <c r="T9" s="348">
        <v>-7.3372999999999999</v>
      </c>
      <c r="U9" s="348">
        <v>-1.569</v>
      </c>
      <c r="V9" s="348">
        <v>-4.8091999999999997</v>
      </c>
      <c r="W9" s="348">
        <v>2.6871999999999998</v>
      </c>
      <c r="X9" s="348">
        <v>13.8422</v>
      </c>
      <c r="Y9" s="374"/>
      <c r="Z9" s="346">
        <v>143</v>
      </c>
      <c r="AA9" s="346">
        <v>166</v>
      </c>
      <c r="AB9" s="346">
        <v>179</v>
      </c>
      <c r="AC9" s="346">
        <v>204</v>
      </c>
      <c r="AD9" s="346">
        <v>193</v>
      </c>
      <c r="AE9" s="346">
        <v>160</v>
      </c>
      <c r="AF9" s="346">
        <v>48</v>
      </c>
      <c r="AG9" s="346">
        <v>73</v>
      </c>
      <c r="AH9" s="346">
        <v>26</v>
      </c>
      <c r="AI9" s="346">
        <v>5</v>
      </c>
      <c r="AJ9" s="346">
        <v>202</v>
      </c>
      <c r="AK9" s="346">
        <v>198</v>
      </c>
      <c r="AL9" s="346">
        <v>176</v>
      </c>
      <c r="AM9" s="346">
        <v>164</v>
      </c>
      <c r="AN9" s="346">
        <v>70</v>
      </c>
      <c r="AO9" s="373"/>
      <c r="AP9" s="348">
        <v>11.46</v>
      </c>
      <c r="AQ9" s="348">
        <v>10.99</v>
      </c>
      <c r="AR9" s="348">
        <v>7.54</v>
      </c>
      <c r="AS9" s="348">
        <v>3.29</v>
      </c>
      <c r="AT9" s="348">
        <v>-6.75</v>
      </c>
      <c r="AU9" s="351"/>
      <c r="AV9" s="346">
        <v>5</v>
      </c>
      <c r="AW9" s="346">
        <v>8</v>
      </c>
      <c r="AX9" s="346">
        <v>27</v>
      </c>
      <c r="AY9" s="346">
        <v>68</v>
      </c>
      <c r="AZ9" s="346">
        <v>172</v>
      </c>
      <c r="BA9" s="374"/>
      <c r="BB9" s="348">
        <v>11.456198925056199</v>
      </c>
      <c r="BC9" s="348">
        <v>1.0004917964928099</v>
      </c>
      <c r="BD9" s="348">
        <v>3.8318381861363202E-2</v>
      </c>
      <c r="BE9" s="375">
        <v>8.3632512258065006E-3</v>
      </c>
      <c r="BF9" s="374"/>
      <c r="BG9" s="372">
        <v>1.7198</v>
      </c>
      <c r="BH9" s="373"/>
      <c r="BI9" s="348">
        <v>99.800899999999999</v>
      </c>
      <c r="BJ9" s="348" t="s">
        <v>430</v>
      </c>
      <c r="BK9" s="348" t="s">
        <v>430</v>
      </c>
      <c r="BL9" s="348">
        <v>0.1991</v>
      </c>
      <c r="BM9" s="373"/>
      <c r="BN9" s="372" t="s">
        <v>4453</v>
      </c>
      <c r="BO9" s="372" t="s">
        <v>4454</v>
      </c>
      <c r="BP9" s="372" t="s">
        <v>4455</v>
      </c>
      <c r="BQ9" s="372" t="s">
        <v>4312</v>
      </c>
      <c r="BR9" s="372" t="s">
        <v>4456</v>
      </c>
      <c r="BS9" s="373"/>
      <c r="BT9" s="354" t="s">
        <v>4458</v>
      </c>
    </row>
    <row r="10" spans="1:72" s="428" customFormat="1" x14ac:dyDescent="0.25">
      <c r="A10" s="345" t="s">
        <v>4459</v>
      </c>
      <c r="B10" s="373"/>
      <c r="C10" s="719">
        <v>37313</v>
      </c>
      <c r="D10" s="373"/>
      <c r="E10" s="346">
        <v>16928.099999999999</v>
      </c>
      <c r="F10" s="373"/>
      <c r="G10" s="347">
        <v>243.9135</v>
      </c>
      <c r="H10" s="374"/>
      <c r="I10" s="348">
        <v>0.34010000000000001</v>
      </c>
      <c r="J10" s="348">
        <v>4.3661000000000003</v>
      </c>
      <c r="K10" s="348">
        <v>2.3300999999999998</v>
      </c>
      <c r="L10" s="348">
        <v>1.7959000000000001</v>
      </c>
      <c r="M10" s="348">
        <v>-6.2145999999999999</v>
      </c>
      <c r="N10" s="350">
        <v>-1.9471000000000001</v>
      </c>
      <c r="O10" s="348">
        <v>1.9329000000000001</v>
      </c>
      <c r="P10" s="348">
        <v>9.3948</v>
      </c>
      <c r="Q10" s="348">
        <v>9.7819000000000003</v>
      </c>
      <c r="R10" s="348">
        <v>12.009</v>
      </c>
      <c r="S10" s="348">
        <v>8.3862000000000005</v>
      </c>
      <c r="T10" s="348">
        <v>-7.3287000000000004</v>
      </c>
      <c r="U10" s="348">
        <v>-1.5626</v>
      </c>
      <c r="V10" s="348">
        <v>-4.8040000000000003</v>
      </c>
      <c r="W10" s="348">
        <v>2.6907999999999999</v>
      </c>
      <c r="X10" s="348">
        <v>14.0337</v>
      </c>
      <c r="Y10" s="374"/>
      <c r="Z10" s="346">
        <v>142</v>
      </c>
      <c r="AA10" s="346">
        <v>163</v>
      </c>
      <c r="AB10" s="346">
        <v>177</v>
      </c>
      <c r="AC10" s="346">
        <v>201</v>
      </c>
      <c r="AD10" s="346">
        <v>192</v>
      </c>
      <c r="AE10" s="346">
        <v>159</v>
      </c>
      <c r="AF10" s="346">
        <v>49</v>
      </c>
      <c r="AG10" s="346">
        <v>74</v>
      </c>
      <c r="AH10" s="346">
        <v>27</v>
      </c>
      <c r="AI10" s="346">
        <v>8</v>
      </c>
      <c r="AJ10" s="346">
        <v>203</v>
      </c>
      <c r="AK10" s="346">
        <v>196</v>
      </c>
      <c r="AL10" s="346">
        <v>175</v>
      </c>
      <c r="AM10" s="346">
        <v>163</v>
      </c>
      <c r="AN10" s="346">
        <v>67</v>
      </c>
      <c r="AO10" s="373"/>
      <c r="AP10" s="348">
        <v>11.36</v>
      </c>
      <c r="AQ10" s="348">
        <v>10.97</v>
      </c>
      <c r="AR10" s="348">
        <v>7.53</v>
      </c>
      <c r="AS10" s="348">
        <v>3.29</v>
      </c>
      <c r="AT10" s="348">
        <v>-6.74</v>
      </c>
      <c r="AU10" s="351"/>
      <c r="AV10" s="346">
        <v>6</v>
      </c>
      <c r="AW10" s="346">
        <v>10</v>
      </c>
      <c r="AX10" s="346">
        <v>28</v>
      </c>
      <c r="AY10" s="346">
        <v>68</v>
      </c>
      <c r="AZ10" s="346">
        <v>171</v>
      </c>
      <c r="BA10" s="374"/>
      <c r="BB10" s="348">
        <v>11.451809502768</v>
      </c>
      <c r="BC10" s="348">
        <v>1.0000788133599601</v>
      </c>
      <c r="BD10" s="348">
        <v>3.8251972967416101E-2</v>
      </c>
      <c r="BE10" s="375">
        <v>7.6123049412064603E-3</v>
      </c>
      <c r="BF10" s="374"/>
      <c r="BG10" s="372">
        <v>1.1609</v>
      </c>
      <c r="BH10" s="373"/>
      <c r="BI10" s="348">
        <v>99.775199999999998</v>
      </c>
      <c r="BJ10" s="348" t="s">
        <v>430</v>
      </c>
      <c r="BK10" s="348" t="s">
        <v>430</v>
      </c>
      <c r="BL10" s="348">
        <v>0.2248</v>
      </c>
      <c r="BM10" s="373"/>
      <c r="BN10" s="372" t="s">
        <v>4460</v>
      </c>
      <c r="BO10" s="372" t="s">
        <v>4454</v>
      </c>
      <c r="BP10" s="372" t="s">
        <v>4455</v>
      </c>
      <c r="BQ10" s="372" t="s">
        <v>4312</v>
      </c>
      <c r="BR10" s="372" t="s">
        <v>4456</v>
      </c>
      <c r="BS10" s="373"/>
      <c r="BT10" s="354" t="s">
        <v>554</v>
      </c>
    </row>
    <row r="11" spans="1:72" s="428" customFormat="1" x14ac:dyDescent="0.25">
      <c r="A11" s="345" t="s">
        <v>4461</v>
      </c>
      <c r="B11" s="373"/>
      <c r="C11" s="719">
        <v>37273</v>
      </c>
      <c r="D11" s="373"/>
      <c r="E11" s="346">
        <v>13720</v>
      </c>
      <c r="F11" s="373"/>
      <c r="G11" s="347">
        <v>214.1249</v>
      </c>
      <c r="H11" s="374"/>
      <c r="I11" s="348">
        <v>0.34089999999999998</v>
      </c>
      <c r="J11" s="348">
        <v>4.3750999999999998</v>
      </c>
      <c r="K11" s="348">
        <v>2.3315000000000001</v>
      </c>
      <c r="L11" s="348">
        <v>1.7822</v>
      </c>
      <c r="M11" s="348">
        <v>-6.2446999999999999</v>
      </c>
      <c r="N11" s="350">
        <v>-2.0205000000000002</v>
      </c>
      <c r="O11" s="348">
        <v>1.8635999999999999</v>
      </c>
      <c r="P11" s="348">
        <v>9.3040000000000003</v>
      </c>
      <c r="Q11" s="348">
        <v>9.6792999999999996</v>
      </c>
      <c r="R11" s="348">
        <v>11.946400000000001</v>
      </c>
      <c r="S11" s="348">
        <v>8.3975000000000009</v>
      </c>
      <c r="T11" s="348">
        <v>-7.3560999999999996</v>
      </c>
      <c r="U11" s="348">
        <v>-1.6140000000000001</v>
      </c>
      <c r="V11" s="348">
        <v>-4.8780000000000001</v>
      </c>
      <c r="W11" s="348">
        <v>2.6934</v>
      </c>
      <c r="X11" s="348">
        <v>13.3606</v>
      </c>
      <c r="Y11" s="374"/>
      <c r="Z11" s="346">
        <v>140</v>
      </c>
      <c r="AA11" s="346">
        <v>161</v>
      </c>
      <c r="AB11" s="346">
        <v>176</v>
      </c>
      <c r="AC11" s="346">
        <v>205</v>
      </c>
      <c r="AD11" s="346">
        <v>195</v>
      </c>
      <c r="AE11" s="346">
        <v>163</v>
      </c>
      <c r="AF11" s="346">
        <v>53</v>
      </c>
      <c r="AG11" s="346">
        <v>77</v>
      </c>
      <c r="AH11" s="346">
        <v>30</v>
      </c>
      <c r="AI11" s="346">
        <v>9</v>
      </c>
      <c r="AJ11" s="346">
        <v>200</v>
      </c>
      <c r="AK11" s="346">
        <v>199</v>
      </c>
      <c r="AL11" s="346">
        <v>179</v>
      </c>
      <c r="AM11" s="346">
        <v>167</v>
      </c>
      <c r="AN11" s="346">
        <v>66</v>
      </c>
      <c r="AO11" s="373"/>
      <c r="AP11" s="348">
        <v>11.24</v>
      </c>
      <c r="AQ11" s="348">
        <v>10.85</v>
      </c>
      <c r="AR11" s="348">
        <v>7.44</v>
      </c>
      <c r="AS11" s="348">
        <v>3.2</v>
      </c>
      <c r="AT11" s="348">
        <v>-6.8</v>
      </c>
      <c r="AU11" s="351"/>
      <c r="AV11" s="346">
        <v>8</v>
      </c>
      <c r="AW11" s="346">
        <v>11</v>
      </c>
      <c r="AX11" s="346">
        <v>30</v>
      </c>
      <c r="AY11" s="346">
        <v>72</v>
      </c>
      <c r="AZ11" s="346">
        <v>175</v>
      </c>
      <c r="BA11" s="374"/>
      <c r="BB11" s="348">
        <v>11.464543718267199</v>
      </c>
      <c r="BC11" s="348">
        <v>1.0011967290822801</v>
      </c>
      <c r="BD11" s="348">
        <v>3.7619319719573899E-2</v>
      </c>
      <c r="BE11" s="375">
        <v>3.6517302944755198E-4</v>
      </c>
      <c r="BF11" s="374"/>
      <c r="BG11" s="372">
        <v>1.1045</v>
      </c>
      <c r="BH11" s="373"/>
      <c r="BI11" s="348">
        <v>99.764499999999998</v>
      </c>
      <c r="BJ11" s="348" t="s">
        <v>430</v>
      </c>
      <c r="BK11" s="348" t="s">
        <v>430</v>
      </c>
      <c r="BL11" s="348">
        <v>0.23549999999999999</v>
      </c>
      <c r="BM11" s="373"/>
      <c r="BN11" s="372" t="s">
        <v>4460</v>
      </c>
      <c r="BO11" s="372" t="s">
        <v>4454</v>
      </c>
      <c r="BP11" s="372" t="s">
        <v>4455</v>
      </c>
      <c r="BQ11" s="372" t="s">
        <v>4312</v>
      </c>
      <c r="BR11" s="372" t="s">
        <v>4456</v>
      </c>
      <c r="BS11" s="373"/>
      <c r="BT11" s="354" t="s">
        <v>4462</v>
      </c>
    </row>
    <row r="12" spans="1:72" s="428" customFormat="1" x14ac:dyDescent="0.25">
      <c r="A12" s="345" t="s">
        <v>4463</v>
      </c>
      <c r="B12" s="373"/>
      <c r="C12" s="719">
        <v>40354</v>
      </c>
      <c r="D12" s="373"/>
      <c r="E12" s="346">
        <v>9495.09</v>
      </c>
      <c r="F12" s="373"/>
      <c r="G12" s="347">
        <v>63.778100000000002</v>
      </c>
      <c r="H12" s="374"/>
      <c r="I12" s="348">
        <v>0.46410000000000001</v>
      </c>
      <c r="J12" s="348">
        <v>6.1645000000000003</v>
      </c>
      <c r="K12" s="348">
        <v>5.7779999999999996</v>
      </c>
      <c r="L12" s="348">
        <v>10.588200000000001</v>
      </c>
      <c r="M12" s="348">
        <v>7.0648</v>
      </c>
      <c r="N12" s="350">
        <v>8.9041999999999994</v>
      </c>
      <c r="O12" s="348">
        <v>0.13600000000000001</v>
      </c>
      <c r="P12" s="348">
        <v>18.2026</v>
      </c>
      <c r="Q12" s="348">
        <v>13.6386</v>
      </c>
      <c r="R12" s="348">
        <v>13.919700000000001</v>
      </c>
      <c r="S12" s="348">
        <v>20.1889</v>
      </c>
      <c r="T12" s="348">
        <v>4.7210999999999999</v>
      </c>
      <c r="U12" s="348">
        <v>6.9970999999999997</v>
      </c>
      <c r="V12" s="348">
        <v>5.3689</v>
      </c>
      <c r="W12" s="348">
        <v>2.1177999999999999</v>
      </c>
      <c r="X12" s="348">
        <v>12.284000000000001</v>
      </c>
      <c r="Y12" s="374"/>
      <c r="Z12" s="346">
        <v>82</v>
      </c>
      <c r="AA12" s="346">
        <v>27</v>
      </c>
      <c r="AB12" s="346">
        <v>41</v>
      </c>
      <c r="AC12" s="346">
        <v>46</v>
      </c>
      <c r="AD12" s="346">
        <v>40</v>
      </c>
      <c r="AE12" s="346">
        <v>33</v>
      </c>
      <c r="AF12" s="346">
        <v>93</v>
      </c>
      <c r="AG12" s="346">
        <v>31</v>
      </c>
      <c r="AH12" s="346">
        <v>12</v>
      </c>
      <c r="AI12" s="346">
        <v>1</v>
      </c>
      <c r="AJ12" s="346">
        <v>34</v>
      </c>
      <c r="AK12" s="346">
        <v>46</v>
      </c>
      <c r="AL12" s="346">
        <v>56</v>
      </c>
      <c r="AM12" s="346">
        <v>36</v>
      </c>
      <c r="AN12" s="346">
        <v>128</v>
      </c>
      <c r="AO12" s="373"/>
      <c r="AP12" s="348">
        <v>13.78</v>
      </c>
      <c r="AQ12" s="348">
        <v>15.77</v>
      </c>
      <c r="AR12" s="348">
        <v>14.03</v>
      </c>
      <c r="AS12" s="348">
        <v>10.75</v>
      </c>
      <c r="AT12" s="348">
        <v>11.8</v>
      </c>
      <c r="AU12" s="351"/>
      <c r="AV12" s="346">
        <v>1</v>
      </c>
      <c r="AW12" s="346">
        <v>3</v>
      </c>
      <c r="AX12" s="346">
        <v>14</v>
      </c>
      <c r="AY12" s="346">
        <v>25</v>
      </c>
      <c r="AZ12" s="346">
        <v>39</v>
      </c>
      <c r="BA12" s="374"/>
      <c r="BB12" s="348">
        <v>17.331547251999599</v>
      </c>
      <c r="BC12" s="348">
        <v>1.0070834586152599</v>
      </c>
      <c r="BD12" s="348">
        <v>7.2630779167128304E-2</v>
      </c>
      <c r="BE12" s="375">
        <v>0.127055549259871</v>
      </c>
      <c r="BF12" s="374"/>
      <c r="BG12" s="372">
        <v>0.55410000000000004</v>
      </c>
      <c r="BH12" s="373"/>
      <c r="BI12" s="348">
        <v>89.3643</v>
      </c>
      <c r="BJ12" s="348">
        <v>7.3526999999999996</v>
      </c>
      <c r="BK12" s="348" t="s">
        <v>430</v>
      </c>
      <c r="BL12" s="348">
        <v>3.2829999999999999</v>
      </c>
      <c r="BM12" s="373"/>
      <c r="BN12" s="372" t="s">
        <v>4464</v>
      </c>
      <c r="BO12" s="372" t="s">
        <v>4465</v>
      </c>
      <c r="BP12" s="372" t="s">
        <v>4466</v>
      </c>
      <c r="BQ12" s="372" t="s">
        <v>4467</v>
      </c>
      <c r="BR12" s="372" t="s">
        <v>4280</v>
      </c>
      <c r="BS12" s="373"/>
      <c r="BT12" s="354" t="s">
        <v>554</v>
      </c>
    </row>
    <row r="13" spans="1:72" s="428" customFormat="1" x14ac:dyDescent="0.25">
      <c r="A13" s="345" t="s">
        <v>4468</v>
      </c>
      <c r="B13" s="373"/>
      <c r="C13" s="719">
        <v>44265</v>
      </c>
      <c r="D13" s="373"/>
      <c r="E13" s="346">
        <v>8636.02</v>
      </c>
      <c r="F13" s="373"/>
      <c r="G13" s="347">
        <v>21.101099999999999</v>
      </c>
      <c r="H13" s="374"/>
      <c r="I13" s="348">
        <v>0.38769999999999999</v>
      </c>
      <c r="J13" s="348">
        <v>6.0639000000000003</v>
      </c>
      <c r="K13" s="348">
        <v>4.3292000000000002</v>
      </c>
      <c r="L13" s="348">
        <v>6.3113000000000001</v>
      </c>
      <c r="M13" s="348">
        <v>0.47710000000000002</v>
      </c>
      <c r="N13" s="350">
        <v>-0.36030000000000001</v>
      </c>
      <c r="O13" s="348">
        <v>-7.2575000000000003</v>
      </c>
      <c r="P13" s="348">
        <v>13.6869</v>
      </c>
      <c r="Q13" s="348">
        <v>12.1952</v>
      </c>
      <c r="R13" s="348" t="s">
        <v>430</v>
      </c>
      <c r="S13" s="348">
        <v>15.4681</v>
      </c>
      <c r="T13" s="348">
        <v>0.28370000000000001</v>
      </c>
      <c r="U13" s="348">
        <v>4.2972000000000001</v>
      </c>
      <c r="V13" s="348">
        <v>-2.4136000000000002</v>
      </c>
      <c r="W13" s="348">
        <v>2.6153</v>
      </c>
      <c r="X13" s="348">
        <v>15.2019</v>
      </c>
      <c r="Y13" s="374"/>
      <c r="Z13" s="346">
        <v>115</v>
      </c>
      <c r="AA13" s="346">
        <v>43</v>
      </c>
      <c r="AB13" s="346">
        <v>74</v>
      </c>
      <c r="AC13" s="346">
        <v>122</v>
      </c>
      <c r="AD13" s="346">
        <v>109</v>
      </c>
      <c r="AE13" s="346">
        <v>129</v>
      </c>
      <c r="AF13" s="346">
        <v>119</v>
      </c>
      <c r="AG13" s="346">
        <v>51</v>
      </c>
      <c r="AH13" s="346">
        <v>20</v>
      </c>
      <c r="AI13" s="346" t="s">
        <v>430</v>
      </c>
      <c r="AJ13" s="346">
        <v>96</v>
      </c>
      <c r="AK13" s="346">
        <v>106</v>
      </c>
      <c r="AL13" s="346">
        <v>108</v>
      </c>
      <c r="AM13" s="346">
        <v>131</v>
      </c>
      <c r="AN13" s="346">
        <v>96</v>
      </c>
      <c r="AO13" s="373"/>
      <c r="AP13" s="348" t="s">
        <v>430</v>
      </c>
      <c r="AQ13" s="348" t="s">
        <v>430</v>
      </c>
      <c r="AR13" s="348">
        <v>10.15</v>
      </c>
      <c r="AS13" s="348">
        <v>3.31</v>
      </c>
      <c r="AT13" s="348">
        <v>1.72</v>
      </c>
      <c r="AU13" s="351"/>
      <c r="AV13" s="346" t="s">
        <v>430</v>
      </c>
      <c r="AW13" s="346" t="s">
        <v>430</v>
      </c>
      <c r="AX13" s="346">
        <v>20</v>
      </c>
      <c r="AY13" s="346">
        <v>66</v>
      </c>
      <c r="AZ13" s="346">
        <v>121</v>
      </c>
      <c r="BA13" s="374"/>
      <c r="BB13" s="348">
        <v>18.680170332244401</v>
      </c>
      <c r="BC13" s="348">
        <v>1.00163774704719</v>
      </c>
      <c r="BD13" s="348">
        <v>5.07075137350547E-2</v>
      </c>
      <c r="BE13" s="375">
        <v>0.177450607509791</v>
      </c>
      <c r="BF13" s="374"/>
      <c r="BG13" s="372">
        <v>0.23669999999999999</v>
      </c>
      <c r="BH13" s="373"/>
      <c r="BI13" s="348">
        <v>65.523200000000003</v>
      </c>
      <c r="BJ13" s="348">
        <v>34.3232</v>
      </c>
      <c r="BK13" s="348" t="s">
        <v>430</v>
      </c>
      <c r="BL13" s="348">
        <v>0.15359999999999999</v>
      </c>
      <c r="BM13" s="373"/>
      <c r="BN13" s="372" t="s">
        <v>4469</v>
      </c>
      <c r="BO13" s="372" t="s">
        <v>3682</v>
      </c>
      <c r="BP13" s="372" t="s">
        <v>4470</v>
      </c>
      <c r="BQ13" s="372" t="s">
        <v>4471</v>
      </c>
      <c r="BR13" s="372" t="s">
        <v>4472</v>
      </c>
      <c r="BS13" s="373"/>
      <c r="BT13" s="354" t="s">
        <v>554</v>
      </c>
    </row>
    <row r="14" spans="1:72" s="428" customFormat="1" x14ac:dyDescent="0.25">
      <c r="A14" s="345" t="s">
        <v>4473</v>
      </c>
      <c r="B14" s="373"/>
      <c r="C14" s="719">
        <v>37454</v>
      </c>
      <c r="D14" s="373"/>
      <c r="E14" s="346">
        <v>8558.41</v>
      </c>
      <c r="F14" s="373"/>
      <c r="G14" s="347">
        <v>718.96500000000003</v>
      </c>
      <c r="H14" s="374"/>
      <c r="I14" s="348">
        <v>0.32790000000000002</v>
      </c>
      <c r="J14" s="348">
        <v>4.8327999999999998</v>
      </c>
      <c r="K14" s="348">
        <v>2.8837999999999999</v>
      </c>
      <c r="L14" s="348">
        <v>1.0396000000000001</v>
      </c>
      <c r="M14" s="348">
        <v>-8.2799999999999994</v>
      </c>
      <c r="N14" s="350">
        <v>-4.4175000000000004</v>
      </c>
      <c r="O14" s="348">
        <v>0.69140000000000001</v>
      </c>
      <c r="P14" s="348">
        <v>7.6173000000000002</v>
      </c>
      <c r="Q14" s="348">
        <v>8.9199000000000002</v>
      </c>
      <c r="R14" s="348">
        <v>12.036899999999999</v>
      </c>
      <c r="S14" s="348">
        <v>7.7624000000000004</v>
      </c>
      <c r="T14" s="348">
        <v>-9.0599000000000007</v>
      </c>
      <c r="U14" s="348">
        <v>-3.3889999999999998</v>
      </c>
      <c r="V14" s="348">
        <v>-7.0430999999999999</v>
      </c>
      <c r="W14" s="348">
        <v>3.5468000000000002</v>
      </c>
      <c r="X14" s="348">
        <v>13.860200000000001</v>
      </c>
      <c r="Y14" s="374"/>
      <c r="Z14" s="346">
        <v>160</v>
      </c>
      <c r="AA14" s="346">
        <v>141</v>
      </c>
      <c r="AB14" s="346">
        <v>139</v>
      </c>
      <c r="AC14" s="346">
        <v>226</v>
      </c>
      <c r="AD14" s="346">
        <v>219</v>
      </c>
      <c r="AE14" s="346">
        <v>184</v>
      </c>
      <c r="AF14" s="346">
        <v>81</v>
      </c>
      <c r="AG14" s="346">
        <v>93</v>
      </c>
      <c r="AH14" s="346">
        <v>39</v>
      </c>
      <c r="AI14" s="346">
        <v>7</v>
      </c>
      <c r="AJ14" s="346">
        <v>221</v>
      </c>
      <c r="AK14" s="346">
        <v>218</v>
      </c>
      <c r="AL14" s="346">
        <v>201</v>
      </c>
      <c r="AM14" s="346">
        <v>190</v>
      </c>
      <c r="AN14" s="346">
        <v>39</v>
      </c>
      <c r="AO14" s="373"/>
      <c r="AP14" s="348">
        <v>10.82</v>
      </c>
      <c r="AQ14" s="348">
        <v>9.75</v>
      </c>
      <c r="AR14" s="348">
        <v>6.07</v>
      </c>
      <c r="AS14" s="348">
        <v>1.43</v>
      </c>
      <c r="AT14" s="348">
        <v>-9.48</v>
      </c>
      <c r="AU14" s="351"/>
      <c r="AV14" s="346">
        <v>14</v>
      </c>
      <c r="AW14" s="346">
        <v>20</v>
      </c>
      <c r="AX14" s="346">
        <v>41</v>
      </c>
      <c r="AY14" s="346">
        <v>93</v>
      </c>
      <c r="AZ14" s="346">
        <v>197</v>
      </c>
      <c r="BA14" s="374"/>
      <c r="BB14" s="348">
        <v>11.6751759471446</v>
      </c>
      <c r="BC14" s="348">
        <v>0.99989080053558099</v>
      </c>
      <c r="BD14" s="348">
        <v>2.4951166791895699E-2</v>
      </c>
      <c r="BE14" s="375">
        <v>8.1384326489109503E-3</v>
      </c>
      <c r="BF14" s="374"/>
      <c r="BG14" s="372">
        <v>1.2574000000000001</v>
      </c>
      <c r="BH14" s="373"/>
      <c r="BI14" s="348">
        <v>99.781300000000002</v>
      </c>
      <c r="BJ14" s="348" t="s">
        <v>430</v>
      </c>
      <c r="BK14" s="348" t="s">
        <v>430</v>
      </c>
      <c r="BL14" s="348">
        <v>0.21870000000000001</v>
      </c>
      <c r="BM14" s="373"/>
      <c r="BN14" s="372" t="s">
        <v>4474</v>
      </c>
      <c r="BO14" s="372" t="s">
        <v>4475</v>
      </c>
      <c r="BP14" s="372" t="s">
        <v>4476</v>
      </c>
      <c r="BQ14" s="372" t="s">
        <v>4477</v>
      </c>
      <c r="BR14" s="372" t="s">
        <v>983</v>
      </c>
      <c r="BS14" s="373"/>
      <c r="BT14" s="354" t="s">
        <v>4458</v>
      </c>
    </row>
    <row r="15" spans="1:72" s="428" customFormat="1" x14ac:dyDescent="0.25">
      <c r="A15" s="345" t="s">
        <v>4478</v>
      </c>
      <c r="B15" s="373"/>
      <c r="C15" s="719">
        <v>43279</v>
      </c>
      <c r="D15" s="373"/>
      <c r="E15" s="346">
        <v>7028.04</v>
      </c>
      <c r="F15" s="373"/>
      <c r="G15" s="347">
        <v>25.851400000000002</v>
      </c>
      <c r="H15" s="374"/>
      <c r="I15" s="348">
        <v>0.46279999999999999</v>
      </c>
      <c r="J15" s="348">
        <v>6.1581000000000001</v>
      </c>
      <c r="K15" s="348">
        <v>5.7706</v>
      </c>
      <c r="L15" s="348">
        <v>10.617900000000001</v>
      </c>
      <c r="M15" s="348">
        <v>7.0629</v>
      </c>
      <c r="N15" s="350">
        <v>8.9448000000000008</v>
      </c>
      <c r="O15" s="348">
        <v>0.28029999999999999</v>
      </c>
      <c r="P15" s="348">
        <v>18.258400000000002</v>
      </c>
      <c r="Q15" s="348">
        <v>13.662100000000001</v>
      </c>
      <c r="R15" s="348" t="s">
        <v>430</v>
      </c>
      <c r="S15" s="348">
        <v>20.206600000000002</v>
      </c>
      <c r="T15" s="348">
        <v>4.7247000000000003</v>
      </c>
      <c r="U15" s="348">
        <v>6.9923999999999999</v>
      </c>
      <c r="V15" s="348">
        <v>5.4088000000000003</v>
      </c>
      <c r="W15" s="348">
        <v>2.1084000000000001</v>
      </c>
      <c r="X15" s="348">
        <v>12.6425</v>
      </c>
      <c r="Y15" s="374"/>
      <c r="Z15" s="346">
        <v>85</v>
      </c>
      <c r="AA15" s="346">
        <v>32</v>
      </c>
      <c r="AB15" s="346">
        <v>43</v>
      </c>
      <c r="AC15" s="346">
        <v>42</v>
      </c>
      <c r="AD15" s="346">
        <v>42</v>
      </c>
      <c r="AE15" s="346">
        <v>31</v>
      </c>
      <c r="AF15" s="346">
        <v>89</v>
      </c>
      <c r="AG15" s="346">
        <v>26</v>
      </c>
      <c r="AH15" s="346">
        <v>9</v>
      </c>
      <c r="AI15" s="346" t="s">
        <v>430</v>
      </c>
      <c r="AJ15" s="346">
        <v>32</v>
      </c>
      <c r="AK15" s="346">
        <v>45</v>
      </c>
      <c r="AL15" s="346">
        <v>57</v>
      </c>
      <c r="AM15" s="346">
        <v>34</v>
      </c>
      <c r="AN15" s="346">
        <v>133</v>
      </c>
      <c r="AO15" s="373"/>
      <c r="AP15" s="348" t="s">
        <v>430</v>
      </c>
      <c r="AQ15" s="348">
        <v>15.85</v>
      </c>
      <c r="AR15" s="348">
        <v>14.08</v>
      </c>
      <c r="AS15" s="348">
        <v>10.85</v>
      </c>
      <c r="AT15" s="348">
        <v>11.83</v>
      </c>
      <c r="AU15" s="351"/>
      <c r="AV15" s="346" t="s">
        <v>430</v>
      </c>
      <c r="AW15" s="346">
        <v>2</v>
      </c>
      <c r="AX15" s="346">
        <v>12</v>
      </c>
      <c r="AY15" s="346">
        <v>22</v>
      </c>
      <c r="AZ15" s="346">
        <v>38</v>
      </c>
      <c r="BA15" s="374"/>
      <c r="BB15" s="348">
        <v>17.274152728110298</v>
      </c>
      <c r="BC15" s="348">
        <v>1.0036818332137301</v>
      </c>
      <c r="BD15" s="348">
        <v>7.3052409517572803E-2</v>
      </c>
      <c r="BE15" s="375">
        <v>0.133992952895157</v>
      </c>
      <c r="BF15" s="374"/>
      <c r="BG15" s="372">
        <v>0.15179999999999999</v>
      </c>
      <c r="BH15" s="373"/>
      <c r="BI15" s="348">
        <v>89.373999999999995</v>
      </c>
      <c r="BJ15" s="348">
        <v>7.3538399999999999</v>
      </c>
      <c r="BK15" s="348" t="s">
        <v>430</v>
      </c>
      <c r="BL15" s="348">
        <v>3.27216</v>
      </c>
      <c r="BM15" s="373"/>
      <c r="BN15" s="372" t="s">
        <v>4464</v>
      </c>
      <c r="BO15" s="372" t="s">
        <v>4465</v>
      </c>
      <c r="BP15" s="372" t="s">
        <v>4466</v>
      </c>
      <c r="BQ15" s="372" t="s">
        <v>4467</v>
      </c>
      <c r="BR15" s="372" t="s">
        <v>4280</v>
      </c>
      <c r="BS15" s="373"/>
      <c r="BT15" s="354" t="s">
        <v>554</v>
      </c>
    </row>
    <row r="16" spans="1:72" s="428" customFormat="1" x14ac:dyDescent="0.25">
      <c r="A16" s="345" t="s">
        <v>4479</v>
      </c>
      <c r="B16" s="373"/>
      <c r="C16" s="719">
        <v>45476</v>
      </c>
      <c r="D16" s="373"/>
      <c r="E16" s="346">
        <v>5112.8500000000004</v>
      </c>
      <c r="F16" s="373"/>
      <c r="G16" s="347">
        <v>12.3124</v>
      </c>
      <c r="H16" s="374"/>
      <c r="I16" s="348">
        <v>0.37419999999999998</v>
      </c>
      <c r="J16" s="348">
        <v>8.1781000000000006</v>
      </c>
      <c r="K16" s="348">
        <v>6.2742000000000004</v>
      </c>
      <c r="L16" s="348">
        <v>17.342500000000001</v>
      </c>
      <c r="M16" s="348">
        <v>28.819099999999999</v>
      </c>
      <c r="N16" s="350">
        <v>6.9054000000000002</v>
      </c>
      <c r="O16" s="348" t="s">
        <v>430</v>
      </c>
      <c r="P16" s="348" t="s">
        <v>430</v>
      </c>
      <c r="Q16" s="348" t="s">
        <v>430</v>
      </c>
      <c r="R16" s="348" t="s">
        <v>430</v>
      </c>
      <c r="S16" s="348">
        <v>31.721499999999999</v>
      </c>
      <c r="T16" s="348">
        <v>22.660299999999999</v>
      </c>
      <c r="U16" s="348">
        <v>20.764299999999999</v>
      </c>
      <c r="V16" s="348">
        <v>6.7839</v>
      </c>
      <c r="W16" s="348">
        <v>4.5213000000000001</v>
      </c>
      <c r="X16" s="348">
        <v>11.2036</v>
      </c>
      <c r="Y16" s="374"/>
      <c r="Z16" s="346">
        <v>124</v>
      </c>
      <c r="AA16" s="346">
        <v>8</v>
      </c>
      <c r="AB16" s="346">
        <v>32</v>
      </c>
      <c r="AC16" s="346">
        <v>5</v>
      </c>
      <c r="AD16" s="346">
        <v>1</v>
      </c>
      <c r="AE16" s="346">
        <v>49</v>
      </c>
      <c r="AF16" s="346" t="s">
        <v>430</v>
      </c>
      <c r="AG16" s="346" t="s">
        <v>430</v>
      </c>
      <c r="AH16" s="346" t="s">
        <v>430</v>
      </c>
      <c r="AI16" s="346" t="s">
        <v>430</v>
      </c>
      <c r="AJ16" s="346">
        <v>1</v>
      </c>
      <c r="AK16" s="346">
        <v>2</v>
      </c>
      <c r="AL16" s="346">
        <v>5</v>
      </c>
      <c r="AM16" s="346">
        <v>24</v>
      </c>
      <c r="AN16" s="346">
        <v>23</v>
      </c>
      <c r="AO16" s="373"/>
      <c r="AP16" s="348" t="s">
        <v>430</v>
      </c>
      <c r="AQ16" s="348" t="s">
        <v>430</v>
      </c>
      <c r="AR16" s="348" t="s">
        <v>430</v>
      </c>
      <c r="AS16" s="348" t="s">
        <v>430</v>
      </c>
      <c r="AT16" s="348">
        <v>35.35</v>
      </c>
      <c r="AU16" s="351"/>
      <c r="AV16" s="346" t="s">
        <v>430</v>
      </c>
      <c r="AW16" s="346" t="s">
        <v>430</v>
      </c>
      <c r="AX16" s="346" t="s">
        <v>430</v>
      </c>
      <c r="AY16" s="346" t="s">
        <v>430</v>
      </c>
      <c r="AZ16" s="346">
        <v>3</v>
      </c>
      <c r="BA16" s="374"/>
      <c r="BB16" s="348">
        <v>35.674771597442501</v>
      </c>
      <c r="BC16" s="348">
        <v>0.99944634678338995</v>
      </c>
      <c r="BD16" s="348">
        <v>2.54260910298728E-2</v>
      </c>
      <c r="BE16" s="375">
        <v>-9.9468370835283704E-2</v>
      </c>
      <c r="BF16" s="374"/>
      <c r="BG16" s="372">
        <v>0.13639999999999999</v>
      </c>
      <c r="BH16" s="373"/>
      <c r="BI16" s="348">
        <v>54.0717</v>
      </c>
      <c r="BJ16" s="348">
        <v>21.850999999999999</v>
      </c>
      <c r="BK16" s="348">
        <v>23.782900000000001</v>
      </c>
      <c r="BL16" s="348">
        <v>0.2944</v>
      </c>
      <c r="BM16" s="373"/>
      <c r="BN16" s="372" t="s">
        <v>4480</v>
      </c>
      <c r="BO16" s="372" t="s">
        <v>4481</v>
      </c>
      <c r="BP16" s="372" t="s">
        <v>4482</v>
      </c>
      <c r="BQ16" s="372" t="s">
        <v>4483</v>
      </c>
      <c r="BR16" s="372" t="s">
        <v>4484</v>
      </c>
      <c r="BS16" s="373"/>
      <c r="BT16" s="354" t="s">
        <v>547</v>
      </c>
    </row>
    <row r="17" spans="1:72" s="428" customFormat="1" x14ac:dyDescent="0.25">
      <c r="A17" s="345" t="s">
        <v>4485</v>
      </c>
      <c r="B17" s="373"/>
      <c r="C17" s="719">
        <v>43950</v>
      </c>
      <c r="D17" s="373"/>
      <c r="E17" s="346">
        <v>4458.3</v>
      </c>
      <c r="F17" s="373"/>
      <c r="G17" s="347">
        <v>31.233799999999999</v>
      </c>
      <c r="H17" s="374"/>
      <c r="I17" s="348" t="s">
        <v>430</v>
      </c>
      <c r="J17" s="348">
        <v>-0.93659999999999999</v>
      </c>
      <c r="K17" s="348">
        <v>-1.6546000000000001</v>
      </c>
      <c r="L17" s="348">
        <v>13.9903</v>
      </c>
      <c r="M17" s="348">
        <v>14.553900000000001</v>
      </c>
      <c r="N17" s="350">
        <v>35.329799999999999</v>
      </c>
      <c r="O17" s="348">
        <v>23.374700000000001</v>
      </c>
      <c r="P17" s="348">
        <v>24.197600000000001</v>
      </c>
      <c r="Q17" s="348">
        <v>17.353300000000001</v>
      </c>
      <c r="R17" s="348" t="s">
        <v>430</v>
      </c>
      <c r="S17" s="348">
        <v>14.2956</v>
      </c>
      <c r="T17" s="348">
        <v>13.9171</v>
      </c>
      <c r="U17" s="348">
        <v>17.852699999999999</v>
      </c>
      <c r="V17" s="348">
        <v>31.501300000000001</v>
      </c>
      <c r="W17" s="348">
        <v>-2.5739999999999998</v>
      </c>
      <c r="X17" s="348">
        <v>20.3919</v>
      </c>
      <c r="Y17" s="374"/>
      <c r="Z17" s="346" t="s">
        <v>430</v>
      </c>
      <c r="AA17" s="346">
        <v>246</v>
      </c>
      <c r="AB17" s="346">
        <v>250</v>
      </c>
      <c r="AC17" s="346">
        <v>22</v>
      </c>
      <c r="AD17" s="346">
        <v>6</v>
      </c>
      <c r="AE17" s="346">
        <v>2</v>
      </c>
      <c r="AF17" s="346">
        <v>2</v>
      </c>
      <c r="AG17" s="346">
        <v>4</v>
      </c>
      <c r="AH17" s="346">
        <v>4</v>
      </c>
      <c r="AI17" s="346" t="s">
        <v>430</v>
      </c>
      <c r="AJ17" s="346">
        <v>118</v>
      </c>
      <c r="AK17" s="346">
        <v>6</v>
      </c>
      <c r="AL17" s="346">
        <v>7</v>
      </c>
      <c r="AM17" s="346">
        <v>2</v>
      </c>
      <c r="AN17" s="346">
        <v>253</v>
      </c>
      <c r="AO17" s="373"/>
      <c r="AP17" s="348" t="s">
        <v>430</v>
      </c>
      <c r="AQ17" s="348" t="s">
        <v>430</v>
      </c>
      <c r="AR17" s="348">
        <v>22.35</v>
      </c>
      <c r="AS17" s="348">
        <v>26.56</v>
      </c>
      <c r="AT17" s="348">
        <v>32.33</v>
      </c>
      <c r="AU17" s="351"/>
      <c r="AV17" s="346" t="s">
        <v>430</v>
      </c>
      <c r="AW17" s="346" t="s">
        <v>430</v>
      </c>
      <c r="AX17" s="346">
        <v>1</v>
      </c>
      <c r="AY17" s="346">
        <v>2</v>
      </c>
      <c r="AZ17" s="346">
        <v>6</v>
      </c>
      <c r="BA17" s="374"/>
      <c r="BB17" s="348">
        <v>14.0780101325002</v>
      </c>
      <c r="BC17" s="348">
        <v>0</v>
      </c>
      <c r="BD17" s="348">
        <v>0.110183162826775</v>
      </c>
      <c r="BE17" s="375" t="s">
        <v>430</v>
      </c>
      <c r="BF17" s="374"/>
      <c r="BG17" s="372" t="s">
        <v>430</v>
      </c>
      <c r="BH17" s="373"/>
      <c r="BI17" s="348" t="s">
        <v>430</v>
      </c>
      <c r="BJ17" s="348">
        <v>0.33754699999999999</v>
      </c>
      <c r="BK17" s="348">
        <v>3.8855000000000001E-2</v>
      </c>
      <c r="BL17" s="348">
        <v>99.623598000000001</v>
      </c>
      <c r="BM17" s="373"/>
      <c r="BN17" s="372" t="s">
        <v>4486</v>
      </c>
      <c r="BO17" s="372" t="s">
        <v>752</v>
      </c>
      <c r="BP17" s="372" t="s">
        <v>4487</v>
      </c>
      <c r="BQ17" s="372" t="s">
        <v>4488</v>
      </c>
      <c r="BR17" s="372" t="s">
        <v>491</v>
      </c>
      <c r="BS17" s="373"/>
      <c r="BT17" s="354" t="s">
        <v>996</v>
      </c>
    </row>
    <row r="18" spans="1:72" s="428" customFormat="1" x14ac:dyDescent="0.25">
      <c r="A18" s="345" t="s">
        <v>4489</v>
      </c>
      <c r="B18" s="373"/>
      <c r="C18" s="719">
        <v>44392</v>
      </c>
      <c r="D18" s="373"/>
      <c r="E18" s="346">
        <v>4049.32</v>
      </c>
      <c r="F18" s="373"/>
      <c r="G18" s="347">
        <v>15.7242</v>
      </c>
      <c r="H18" s="374"/>
      <c r="I18" s="348">
        <v>0.33950000000000002</v>
      </c>
      <c r="J18" s="348">
        <v>4.3653000000000004</v>
      </c>
      <c r="K18" s="348">
        <v>2.3325</v>
      </c>
      <c r="L18" s="348">
        <v>1.8136000000000001</v>
      </c>
      <c r="M18" s="348">
        <v>-6.1818999999999997</v>
      </c>
      <c r="N18" s="350">
        <v>-1.8794999999999999</v>
      </c>
      <c r="O18" s="348">
        <v>2.0013999999999998</v>
      </c>
      <c r="P18" s="348">
        <v>9.4404000000000003</v>
      </c>
      <c r="Q18" s="348" t="s">
        <v>430</v>
      </c>
      <c r="R18" s="348" t="s">
        <v>430</v>
      </c>
      <c r="S18" s="348">
        <v>8.4202999999999992</v>
      </c>
      <c r="T18" s="348">
        <v>-7.2996999999999996</v>
      </c>
      <c r="U18" s="348">
        <v>-1.5107999999999999</v>
      </c>
      <c r="V18" s="348">
        <v>-4.7398999999999996</v>
      </c>
      <c r="W18" s="348">
        <v>2.6907000000000001</v>
      </c>
      <c r="X18" s="348">
        <v>9.6180000000000003</v>
      </c>
      <c r="Y18" s="374"/>
      <c r="Z18" s="346">
        <v>146</v>
      </c>
      <c r="AA18" s="346">
        <v>165</v>
      </c>
      <c r="AB18" s="346">
        <v>173</v>
      </c>
      <c r="AC18" s="346">
        <v>198</v>
      </c>
      <c r="AD18" s="346">
        <v>188</v>
      </c>
      <c r="AE18" s="346">
        <v>155</v>
      </c>
      <c r="AF18" s="346">
        <v>44</v>
      </c>
      <c r="AG18" s="346">
        <v>71</v>
      </c>
      <c r="AH18" s="346" t="s">
        <v>430</v>
      </c>
      <c r="AI18" s="346" t="s">
        <v>430</v>
      </c>
      <c r="AJ18" s="346">
        <v>197</v>
      </c>
      <c r="AK18" s="346">
        <v>192</v>
      </c>
      <c r="AL18" s="346">
        <v>172</v>
      </c>
      <c r="AM18" s="346">
        <v>159</v>
      </c>
      <c r="AN18" s="346">
        <v>68</v>
      </c>
      <c r="AO18" s="373"/>
      <c r="AP18" s="348" t="s">
        <v>430</v>
      </c>
      <c r="AQ18" s="348" t="s">
        <v>430</v>
      </c>
      <c r="AR18" s="348">
        <v>7.59</v>
      </c>
      <c r="AS18" s="348">
        <v>3.35</v>
      </c>
      <c r="AT18" s="348">
        <v>-6.68</v>
      </c>
      <c r="AU18" s="351"/>
      <c r="AV18" s="346" t="s">
        <v>430</v>
      </c>
      <c r="AW18" s="346" t="s">
        <v>430</v>
      </c>
      <c r="AX18" s="346">
        <v>25</v>
      </c>
      <c r="AY18" s="346">
        <v>64</v>
      </c>
      <c r="AZ18" s="346">
        <v>168</v>
      </c>
      <c r="BA18" s="374"/>
      <c r="BB18" s="348">
        <v>11.45152406851</v>
      </c>
      <c r="BC18" s="348">
        <v>1.0001343690087401</v>
      </c>
      <c r="BD18" s="348">
        <v>3.8565450889716399E-2</v>
      </c>
      <c r="BE18" s="375">
        <v>1.11672748896902E-2</v>
      </c>
      <c r="BF18" s="374"/>
      <c r="BG18" s="372">
        <v>6.7100000000000007E-2</v>
      </c>
      <c r="BH18" s="373"/>
      <c r="BI18" s="348">
        <v>99.820899999999995</v>
      </c>
      <c r="BJ18" s="348" t="s">
        <v>430</v>
      </c>
      <c r="BK18" s="348" t="s">
        <v>430</v>
      </c>
      <c r="BL18" s="348">
        <v>0.17910000000000001</v>
      </c>
      <c r="BM18" s="373"/>
      <c r="BN18" s="372" t="s">
        <v>4490</v>
      </c>
      <c r="BO18" s="372" t="s">
        <v>4310</v>
      </c>
      <c r="BP18" s="372" t="s">
        <v>4455</v>
      </c>
      <c r="BQ18" s="372" t="s">
        <v>4312</v>
      </c>
      <c r="BR18" s="372" t="s">
        <v>4456</v>
      </c>
      <c r="BS18" s="373"/>
      <c r="BT18" s="354" t="s">
        <v>554</v>
      </c>
    </row>
    <row r="19" spans="1:72" s="428" customFormat="1" x14ac:dyDescent="0.25">
      <c r="A19" s="345" t="s">
        <v>4491</v>
      </c>
      <c r="B19" s="373"/>
      <c r="C19" s="719">
        <v>40449</v>
      </c>
      <c r="D19" s="373"/>
      <c r="E19" s="346">
        <v>3808.55</v>
      </c>
      <c r="F19" s="373"/>
      <c r="G19" s="347">
        <v>41.115699999999997</v>
      </c>
      <c r="H19" s="374"/>
      <c r="I19" s="348">
        <v>0.3397</v>
      </c>
      <c r="J19" s="348">
        <v>4.3646000000000003</v>
      </c>
      <c r="K19" s="348">
        <v>2.3315999999999999</v>
      </c>
      <c r="L19" s="348">
        <v>1.7975000000000001</v>
      </c>
      <c r="M19" s="348">
        <v>-6.2252999999999998</v>
      </c>
      <c r="N19" s="350">
        <v>-1.996</v>
      </c>
      <c r="O19" s="348">
        <v>1.8729</v>
      </c>
      <c r="P19" s="348">
        <v>9.2698</v>
      </c>
      <c r="Q19" s="348">
        <v>9.4845000000000006</v>
      </c>
      <c r="R19" s="348">
        <v>11.6328</v>
      </c>
      <c r="S19" s="348">
        <v>8.3975000000000009</v>
      </c>
      <c r="T19" s="348">
        <v>-7.3362999999999996</v>
      </c>
      <c r="U19" s="348">
        <v>-1.5879000000000001</v>
      </c>
      <c r="V19" s="348">
        <v>-4.8468</v>
      </c>
      <c r="W19" s="348">
        <v>2.6901999999999999</v>
      </c>
      <c r="X19" s="348">
        <v>9.4032999999999998</v>
      </c>
      <c r="Y19" s="374"/>
      <c r="Z19" s="346">
        <v>144</v>
      </c>
      <c r="AA19" s="346">
        <v>167</v>
      </c>
      <c r="AB19" s="346">
        <v>175</v>
      </c>
      <c r="AC19" s="346">
        <v>200</v>
      </c>
      <c r="AD19" s="346">
        <v>194</v>
      </c>
      <c r="AE19" s="346">
        <v>162</v>
      </c>
      <c r="AF19" s="346">
        <v>52</v>
      </c>
      <c r="AG19" s="346">
        <v>80</v>
      </c>
      <c r="AH19" s="346">
        <v>36</v>
      </c>
      <c r="AI19" s="346">
        <v>15</v>
      </c>
      <c r="AJ19" s="346">
        <v>200</v>
      </c>
      <c r="AK19" s="346">
        <v>197</v>
      </c>
      <c r="AL19" s="346">
        <v>178</v>
      </c>
      <c r="AM19" s="346">
        <v>166</v>
      </c>
      <c r="AN19" s="346">
        <v>69</v>
      </c>
      <c r="AO19" s="373"/>
      <c r="AP19" s="348">
        <v>11.01</v>
      </c>
      <c r="AQ19" s="348">
        <v>10.66</v>
      </c>
      <c r="AR19" s="348">
        <v>7.36</v>
      </c>
      <c r="AS19" s="348">
        <v>3.2</v>
      </c>
      <c r="AT19" s="348">
        <v>-6.76</v>
      </c>
      <c r="AU19" s="351"/>
      <c r="AV19" s="346">
        <v>12</v>
      </c>
      <c r="AW19" s="346">
        <v>16</v>
      </c>
      <c r="AX19" s="346">
        <v>34</v>
      </c>
      <c r="AY19" s="346">
        <v>72</v>
      </c>
      <c r="AZ19" s="346">
        <v>173</v>
      </c>
      <c r="BA19" s="374"/>
      <c r="BB19" s="348">
        <v>11.4356965039456</v>
      </c>
      <c r="BC19" s="348">
        <v>0.99870122294987396</v>
      </c>
      <c r="BD19" s="348">
        <v>3.7397068571636299E-2</v>
      </c>
      <c r="BE19" s="375">
        <v>-2.18755021983191E-3</v>
      </c>
      <c r="BF19" s="374"/>
      <c r="BG19" s="372">
        <v>0.32700000000000001</v>
      </c>
      <c r="BH19" s="373"/>
      <c r="BI19" s="348">
        <v>99.739800000000002</v>
      </c>
      <c r="BJ19" s="348" t="s">
        <v>430</v>
      </c>
      <c r="BK19" s="348" t="s">
        <v>430</v>
      </c>
      <c r="BL19" s="348">
        <v>0.26019999999999999</v>
      </c>
      <c r="BM19" s="373"/>
      <c r="BN19" s="372" t="s">
        <v>4460</v>
      </c>
      <c r="BO19" s="372" t="s">
        <v>4454</v>
      </c>
      <c r="BP19" s="372" t="s">
        <v>4455</v>
      </c>
      <c r="BQ19" s="372" t="s">
        <v>4492</v>
      </c>
      <c r="BR19" s="372" t="s">
        <v>4456</v>
      </c>
      <c r="BS19" s="373"/>
      <c r="BT19" s="354" t="s">
        <v>554</v>
      </c>
    </row>
    <row r="20" spans="1:72" s="428" customFormat="1" x14ac:dyDescent="0.25">
      <c r="A20" s="345" t="s">
        <v>4493</v>
      </c>
      <c r="B20" s="373"/>
      <c r="C20" s="719">
        <v>44487</v>
      </c>
      <c r="D20" s="373"/>
      <c r="E20" s="346">
        <v>3527.31</v>
      </c>
      <c r="F20" s="373"/>
      <c r="G20" s="347">
        <v>23.8428</v>
      </c>
      <c r="H20" s="374"/>
      <c r="I20" s="348" t="s">
        <v>430</v>
      </c>
      <c r="J20" s="348">
        <v>-0.65749999999999997</v>
      </c>
      <c r="K20" s="348">
        <v>0.26450000000000001</v>
      </c>
      <c r="L20" s="348">
        <v>23.807200000000002</v>
      </c>
      <c r="M20" s="348">
        <v>23.850999999999999</v>
      </c>
      <c r="N20" s="350">
        <v>48.553400000000003</v>
      </c>
      <c r="O20" s="348">
        <v>29.3171</v>
      </c>
      <c r="P20" s="348">
        <v>30.820699999999999</v>
      </c>
      <c r="Q20" s="348" t="s">
        <v>430</v>
      </c>
      <c r="R20" s="348" t="s">
        <v>430</v>
      </c>
      <c r="S20" s="348">
        <v>24.4392</v>
      </c>
      <c r="T20" s="348">
        <v>23.099599999999999</v>
      </c>
      <c r="U20" s="348">
        <v>27.305499999999999</v>
      </c>
      <c r="V20" s="348">
        <v>43.412799999999997</v>
      </c>
      <c r="W20" s="348">
        <v>-3.2286999999999999</v>
      </c>
      <c r="X20" s="348">
        <v>20.469799999999999</v>
      </c>
      <c r="Y20" s="374"/>
      <c r="Z20" s="346" t="s">
        <v>430</v>
      </c>
      <c r="AA20" s="346">
        <v>245</v>
      </c>
      <c r="AB20" s="346">
        <v>244</v>
      </c>
      <c r="AC20" s="346">
        <v>1</v>
      </c>
      <c r="AD20" s="346">
        <v>3</v>
      </c>
      <c r="AE20" s="346">
        <v>1</v>
      </c>
      <c r="AF20" s="346">
        <v>1</v>
      </c>
      <c r="AG20" s="346">
        <v>1</v>
      </c>
      <c r="AH20" s="346" t="s">
        <v>430</v>
      </c>
      <c r="AI20" s="346" t="s">
        <v>430</v>
      </c>
      <c r="AJ20" s="346">
        <v>9</v>
      </c>
      <c r="AK20" s="346">
        <v>1</v>
      </c>
      <c r="AL20" s="346">
        <v>3</v>
      </c>
      <c r="AM20" s="346">
        <v>1</v>
      </c>
      <c r="AN20" s="346">
        <v>254</v>
      </c>
      <c r="AO20" s="373"/>
      <c r="AP20" s="348" t="s">
        <v>430</v>
      </c>
      <c r="AQ20" s="348" t="s">
        <v>430</v>
      </c>
      <c r="AR20" s="348" t="s">
        <v>430</v>
      </c>
      <c r="AS20" s="348">
        <v>35.44</v>
      </c>
      <c r="AT20" s="348">
        <v>53.09</v>
      </c>
      <c r="AU20" s="351"/>
      <c r="AV20" s="346" t="s">
        <v>430</v>
      </c>
      <c r="AW20" s="346" t="s">
        <v>430</v>
      </c>
      <c r="AX20" s="346" t="s">
        <v>430</v>
      </c>
      <c r="AY20" s="346">
        <v>1</v>
      </c>
      <c r="AZ20" s="346">
        <v>1</v>
      </c>
      <c r="BA20" s="374"/>
      <c r="BB20" s="348">
        <v>18.677771966836598</v>
      </c>
      <c r="BC20" s="348">
        <v>0</v>
      </c>
      <c r="BD20" s="348">
        <v>0.112841730607092</v>
      </c>
      <c r="BE20" s="375" t="s">
        <v>430</v>
      </c>
      <c r="BF20" s="374"/>
      <c r="BG20" s="372" t="s">
        <v>430</v>
      </c>
      <c r="BH20" s="373"/>
      <c r="BI20" s="348" t="s">
        <v>430</v>
      </c>
      <c r="BJ20" s="348" t="s">
        <v>430</v>
      </c>
      <c r="BK20" s="348" t="s">
        <v>430</v>
      </c>
      <c r="BL20" s="348" t="s">
        <v>430</v>
      </c>
      <c r="BM20" s="373"/>
      <c r="BN20" s="372" t="s">
        <v>4494</v>
      </c>
      <c r="BO20" s="372" t="s">
        <v>4495</v>
      </c>
      <c r="BP20" s="372" t="s">
        <v>4496</v>
      </c>
      <c r="BQ20" s="372" t="s">
        <v>4497</v>
      </c>
      <c r="BR20" s="372" t="s">
        <v>4498</v>
      </c>
      <c r="BS20" s="373"/>
      <c r="BT20" s="354" t="s">
        <v>554</v>
      </c>
    </row>
    <row r="21" spans="1:72" s="428" customFormat="1" x14ac:dyDescent="0.25">
      <c r="A21" s="345" t="s">
        <v>4499</v>
      </c>
      <c r="B21" s="373"/>
      <c r="C21" s="719">
        <v>43714</v>
      </c>
      <c r="D21" s="373"/>
      <c r="E21" s="346">
        <v>3700.04</v>
      </c>
      <c r="F21" s="373"/>
      <c r="G21" s="347">
        <v>39.479799999999997</v>
      </c>
      <c r="H21" s="374"/>
      <c r="I21" s="348">
        <v>0.46750000000000003</v>
      </c>
      <c r="J21" s="348">
        <v>5.3263999999999996</v>
      </c>
      <c r="K21" s="348">
        <v>3.1021999999999998</v>
      </c>
      <c r="L21" s="348">
        <v>10.167400000000001</v>
      </c>
      <c r="M21" s="348">
        <v>4.3682999999999996</v>
      </c>
      <c r="N21" s="350">
        <v>6.8330000000000002</v>
      </c>
      <c r="O21" s="348">
        <v>4.5358000000000001</v>
      </c>
      <c r="P21" s="348">
        <v>19.7272</v>
      </c>
      <c r="Q21" s="348">
        <v>17.638300000000001</v>
      </c>
      <c r="R21" s="348" t="s">
        <v>430</v>
      </c>
      <c r="S21" s="348">
        <v>17.689599999999999</v>
      </c>
      <c r="T21" s="348">
        <v>2.6032999999999999</v>
      </c>
      <c r="U21" s="348">
        <v>8.5060000000000002</v>
      </c>
      <c r="V21" s="348">
        <v>3.7814000000000001</v>
      </c>
      <c r="W21" s="348">
        <v>1.4256</v>
      </c>
      <c r="X21" s="348">
        <v>22.427600000000002</v>
      </c>
      <c r="Y21" s="374"/>
      <c r="Z21" s="346">
        <v>74</v>
      </c>
      <c r="AA21" s="346">
        <v>89</v>
      </c>
      <c r="AB21" s="346">
        <v>116</v>
      </c>
      <c r="AC21" s="346">
        <v>65</v>
      </c>
      <c r="AD21" s="346">
        <v>75</v>
      </c>
      <c r="AE21" s="346">
        <v>53</v>
      </c>
      <c r="AF21" s="346">
        <v>20</v>
      </c>
      <c r="AG21" s="346">
        <v>16</v>
      </c>
      <c r="AH21" s="346">
        <v>3</v>
      </c>
      <c r="AI21" s="346" t="s">
        <v>430</v>
      </c>
      <c r="AJ21" s="346">
        <v>71</v>
      </c>
      <c r="AK21" s="346">
        <v>78</v>
      </c>
      <c r="AL21" s="346">
        <v>37</v>
      </c>
      <c r="AM21" s="346">
        <v>54</v>
      </c>
      <c r="AN21" s="346">
        <v>179</v>
      </c>
      <c r="AO21" s="373"/>
      <c r="AP21" s="348" t="s">
        <v>430</v>
      </c>
      <c r="AQ21" s="348" t="s">
        <v>430</v>
      </c>
      <c r="AR21" s="348">
        <v>16.739999999999998</v>
      </c>
      <c r="AS21" s="348">
        <v>11.27</v>
      </c>
      <c r="AT21" s="348">
        <v>9.5299999999999994</v>
      </c>
      <c r="AU21" s="351"/>
      <c r="AV21" s="346" t="s">
        <v>430</v>
      </c>
      <c r="AW21" s="346" t="s">
        <v>430</v>
      </c>
      <c r="AX21" s="346">
        <v>4</v>
      </c>
      <c r="AY21" s="346">
        <v>12</v>
      </c>
      <c r="AZ21" s="346">
        <v>61</v>
      </c>
      <c r="BA21" s="374"/>
      <c r="BB21" s="348">
        <v>16.027356719164601</v>
      </c>
      <c r="BC21" s="348">
        <v>1.0030006033592</v>
      </c>
      <c r="BD21" s="348">
        <v>8.3311510217007903E-2</v>
      </c>
      <c r="BE21" s="375">
        <v>4.2700038673556498E-2</v>
      </c>
      <c r="BF21" s="374"/>
      <c r="BG21" s="372">
        <v>0.46910000000000002</v>
      </c>
      <c r="BH21" s="373"/>
      <c r="BI21" s="348">
        <v>3.9181400000000002</v>
      </c>
      <c r="BJ21" s="348">
        <v>92.542699999999996</v>
      </c>
      <c r="BK21" s="348">
        <v>3.6229</v>
      </c>
      <c r="BL21" s="348">
        <v>-8.3739999999999995E-2</v>
      </c>
      <c r="BM21" s="373"/>
      <c r="BN21" s="372" t="s">
        <v>4500</v>
      </c>
      <c r="BO21" s="372" t="s">
        <v>4501</v>
      </c>
      <c r="BP21" s="372" t="s">
        <v>1947</v>
      </c>
      <c r="BQ21" s="372" t="s">
        <v>4502</v>
      </c>
      <c r="BR21" s="372" t="s">
        <v>469</v>
      </c>
      <c r="BS21" s="373"/>
      <c r="BT21" s="354" t="s">
        <v>547</v>
      </c>
    </row>
    <row r="22" spans="1:72" s="428" customFormat="1" x14ac:dyDescent="0.25">
      <c r="A22" s="345" t="s">
        <v>4503</v>
      </c>
      <c r="B22" s="373"/>
      <c r="C22" s="719">
        <v>44120</v>
      </c>
      <c r="D22" s="373"/>
      <c r="E22" s="346">
        <v>3234.46</v>
      </c>
      <c r="F22" s="373"/>
      <c r="G22" s="347">
        <v>33.581299999999999</v>
      </c>
      <c r="H22" s="374"/>
      <c r="I22" s="348">
        <v>0.67479999999999996</v>
      </c>
      <c r="J22" s="348">
        <v>5.8308999999999997</v>
      </c>
      <c r="K22" s="348">
        <v>6.8917000000000002</v>
      </c>
      <c r="L22" s="348">
        <v>16.014800000000001</v>
      </c>
      <c r="M22" s="348">
        <v>8.4314</v>
      </c>
      <c r="N22" s="350">
        <v>2.2713000000000001</v>
      </c>
      <c r="O22" s="348">
        <v>0.95860000000000001</v>
      </c>
      <c r="P22" s="348">
        <v>17.989899999999999</v>
      </c>
      <c r="Q22" s="348">
        <v>15.5733</v>
      </c>
      <c r="R22" s="348" t="s">
        <v>430</v>
      </c>
      <c r="S22" s="348">
        <v>23.1189</v>
      </c>
      <c r="T22" s="348">
        <v>5.2645999999999997</v>
      </c>
      <c r="U22" s="348">
        <v>5.0552000000000001</v>
      </c>
      <c r="V22" s="348">
        <v>-1.4616</v>
      </c>
      <c r="W22" s="348">
        <v>3.6316000000000002</v>
      </c>
      <c r="X22" s="348">
        <v>23.8002</v>
      </c>
      <c r="Y22" s="374"/>
      <c r="Z22" s="346">
        <v>19</v>
      </c>
      <c r="AA22" s="346">
        <v>57</v>
      </c>
      <c r="AB22" s="346">
        <v>26</v>
      </c>
      <c r="AC22" s="346">
        <v>14</v>
      </c>
      <c r="AD22" s="346">
        <v>27</v>
      </c>
      <c r="AE22" s="346">
        <v>101</v>
      </c>
      <c r="AF22" s="346">
        <v>77</v>
      </c>
      <c r="AG22" s="346">
        <v>35</v>
      </c>
      <c r="AH22" s="346">
        <v>6</v>
      </c>
      <c r="AI22" s="346" t="s">
        <v>430</v>
      </c>
      <c r="AJ22" s="346">
        <v>19</v>
      </c>
      <c r="AK22" s="346">
        <v>34</v>
      </c>
      <c r="AL22" s="346">
        <v>102</v>
      </c>
      <c r="AM22" s="346">
        <v>108</v>
      </c>
      <c r="AN22" s="346">
        <v>32</v>
      </c>
      <c r="AO22" s="373"/>
      <c r="AP22" s="348" t="s">
        <v>430</v>
      </c>
      <c r="AQ22" s="348" t="s">
        <v>430</v>
      </c>
      <c r="AR22" s="348">
        <v>14.25</v>
      </c>
      <c r="AS22" s="348">
        <v>8.1</v>
      </c>
      <c r="AT22" s="348">
        <v>11.98</v>
      </c>
      <c r="AU22" s="351"/>
      <c r="AV22" s="346" t="s">
        <v>430</v>
      </c>
      <c r="AW22" s="346" t="s">
        <v>430</v>
      </c>
      <c r="AX22" s="346">
        <v>8</v>
      </c>
      <c r="AY22" s="346">
        <v>45</v>
      </c>
      <c r="AZ22" s="346">
        <v>30</v>
      </c>
      <c r="BA22" s="374"/>
      <c r="BB22" s="348">
        <v>20.087536580563</v>
      </c>
      <c r="BC22" s="348">
        <v>0.99773474517956195</v>
      </c>
      <c r="BD22" s="348">
        <v>6.3390218201565901E-2</v>
      </c>
      <c r="BE22" s="375">
        <v>-3.1321714690609501E-2</v>
      </c>
      <c r="BF22" s="374"/>
      <c r="BG22" s="372">
        <v>0.31950000000000001</v>
      </c>
      <c r="BH22" s="373"/>
      <c r="BI22" s="348" t="s">
        <v>430</v>
      </c>
      <c r="BJ22" s="348">
        <v>5.0777299999999999</v>
      </c>
      <c r="BK22" s="348">
        <v>94.888099999999994</v>
      </c>
      <c r="BL22" s="348">
        <v>3.4169999999999999E-2</v>
      </c>
      <c r="BM22" s="373"/>
      <c r="BN22" s="372" t="s">
        <v>2124</v>
      </c>
      <c r="BO22" s="372" t="s">
        <v>4504</v>
      </c>
      <c r="BP22" s="372" t="s">
        <v>4505</v>
      </c>
      <c r="BQ22" s="372" t="s">
        <v>4506</v>
      </c>
      <c r="BR22" s="372" t="s">
        <v>564</v>
      </c>
      <c r="BS22" s="373"/>
      <c r="BT22" s="354" t="s">
        <v>554</v>
      </c>
    </row>
    <row r="23" spans="1:72" s="428" customFormat="1" x14ac:dyDescent="0.25">
      <c r="A23" s="345" t="s">
        <v>4507</v>
      </c>
      <c r="B23" s="373"/>
      <c r="C23" s="719">
        <v>43714</v>
      </c>
      <c r="D23" s="373"/>
      <c r="E23" s="346">
        <v>2991.76</v>
      </c>
      <c r="F23" s="373"/>
      <c r="G23" s="347">
        <v>25.815000000000001</v>
      </c>
      <c r="H23" s="374"/>
      <c r="I23" s="348">
        <v>0.41739999999999999</v>
      </c>
      <c r="J23" s="348">
        <v>4.9420000000000002</v>
      </c>
      <c r="K23" s="348">
        <v>3.3679000000000001</v>
      </c>
      <c r="L23" s="348">
        <v>5.8630000000000004</v>
      </c>
      <c r="M23" s="348">
        <v>-1.3041</v>
      </c>
      <c r="N23" s="350">
        <v>1.3004</v>
      </c>
      <c r="O23" s="348">
        <v>1.9841</v>
      </c>
      <c r="P23" s="348">
        <v>12.674099999999999</v>
      </c>
      <c r="Q23" s="348">
        <v>11.582100000000001</v>
      </c>
      <c r="R23" s="348" t="s">
        <v>430</v>
      </c>
      <c r="S23" s="348">
        <v>13.043699999999999</v>
      </c>
      <c r="T23" s="348">
        <v>-2.843</v>
      </c>
      <c r="U23" s="348">
        <v>1.9312</v>
      </c>
      <c r="V23" s="348">
        <v>-1.7566999999999999</v>
      </c>
      <c r="W23" s="348">
        <v>2.4371999999999998</v>
      </c>
      <c r="X23" s="348">
        <v>14.9984</v>
      </c>
      <c r="Y23" s="374"/>
      <c r="Z23" s="346">
        <v>101</v>
      </c>
      <c r="AA23" s="346">
        <v>128</v>
      </c>
      <c r="AB23" s="346">
        <v>103</v>
      </c>
      <c r="AC23" s="346">
        <v>137</v>
      </c>
      <c r="AD23" s="346">
        <v>137</v>
      </c>
      <c r="AE23" s="346">
        <v>112</v>
      </c>
      <c r="AF23" s="346">
        <v>45</v>
      </c>
      <c r="AG23" s="346">
        <v>56</v>
      </c>
      <c r="AH23" s="346">
        <v>21</v>
      </c>
      <c r="AI23" s="346" t="s">
        <v>430</v>
      </c>
      <c r="AJ23" s="346">
        <v>139</v>
      </c>
      <c r="AK23" s="346">
        <v>139</v>
      </c>
      <c r="AL23" s="346">
        <v>137</v>
      </c>
      <c r="AM23" s="346">
        <v>119</v>
      </c>
      <c r="AN23" s="346">
        <v>118</v>
      </c>
      <c r="AO23" s="373"/>
      <c r="AP23" s="348" t="s">
        <v>430</v>
      </c>
      <c r="AQ23" s="348" t="s">
        <v>430</v>
      </c>
      <c r="AR23" s="348">
        <v>10.06</v>
      </c>
      <c r="AS23" s="348">
        <v>5.87</v>
      </c>
      <c r="AT23" s="348">
        <v>0.17</v>
      </c>
      <c r="AU23" s="351"/>
      <c r="AV23" s="346" t="s">
        <v>430</v>
      </c>
      <c r="AW23" s="346" t="s">
        <v>430</v>
      </c>
      <c r="AX23" s="346">
        <v>21</v>
      </c>
      <c r="AY23" s="346">
        <v>55</v>
      </c>
      <c r="AZ23" s="346">
        <v>136</v>
      </c>
      <c r="BA23" s="374"/>
      <c r="BB23" s="348">
        <v>12.788338865044301</v>
      </c>
      <c r="BC23" s="348">
        <v>1.00095316211033</v>
      </c>
      <c r="BD23" s="348">
        <v>5.7106133492020997E-2</v>
      </c>
      <c r="BE23" s="375">
        <v>-2.5624877834085099E-3</v>
      </c>
      <c r="BF23" s="374"/>
      <c r="BG23" s="372">
        <v>0.36230000000000001</v>
      </c>
      <c r="BH23" s="373"/>
      <c r="BI23" s="348">
        <v>68.112899999999996</v>
      </c>
      <c r="BJ23" s="348">
        <v>20.681799999999999</v>
      </c>
      <c r="BK23" s="348">
        <v>10.6629</v>
      </c>
      <c r="BL23" s="348">
        <v>0.54239999999999999</v>
      </c>
      <c r="BM23" s="373"/>
      <c r="BN23" s="372" t="s">
        <v>4508</v>
      </c>
      <c r="BO23" s="372" t="s">
        <v>4509</v>
      </c>
      <c r="BP23" s="372" t="s">
        <v>1924</v>
      </c>
      <c r="BQ23" s="372" t="s">
        <v>4510</v>
      </c>
      <c r="BR23" s="372" t="s">
        <v>4511</v>
      </c>
      <c r="BS23" s="373"/>
      <c r="BT23" s="354" t="s">
        <v>547</v>
      </c>
    </row>
    <row r="24" spans="1:72" s="428" customFormat="1" x14ac:dyDescent="0.25">
      <c r="A24" s="345" t="s">
        <v>4512</v>
      </c>
      <c r="B24" s="373"/>
      <c r="C24" s="719">
        <v>40298</v>
      </c>
      <c r="D24" s="373"/>
      <c r="E24" s="346">
        <v>2717.92</v>
      </c>
      <c r="F24" s="373"/>
      <c r="G24" s="347">
        <v>52.084000000000003</v>
      </c>
      <c r="H24" s="374"/>
      <c r="I24" s="348">
        <v>0.33929999999999999</v>
      </c>
      <c r="J24" s="348">
        <v>4.3604000000000003</v>
      </c>
      <c r="K24" s="348">
        <v>2.3069999999999999</v>
      </c>
      <c r="L24" s="348">
        <v>1.7242</v>
      </c>
      <c r="M24" s="348">
        <v>-6.3396999999999997</v>
      </c>
      <c r="N24" s="350">
        <v>-2.2016</v>
      </c>
      <c r="O24" s="348">
        <v>1.6471</v>
      </c>
      <c r="P24" s="348">
        <v>9.1120999999999999</v>
      </c>
      <c r="Q24" s="348">
        <v>9.5752000000000006</v>
      </c>
      <c r="R24" s="348">
        <v>12.189500000000001</v>
      </c>
      <c r="S24" s="348">
        <v>8.3392999999999997</v>
      </c>
      <c r="T24" s="348">
        <v>-7.4423000000000004</v>
      </c>
      <c r="U24" s="348">
        <v>-1.748</v>
      </c>
      <c r="V24" s="348">
        <v>-5.0427</v>
      </c>
      <c r="W24" s="348">
        <v>2.6737000000000002</v>
      </c>
      <c r="X24" s="348">
        <v>10.7621</v>
      </c>
      <c r="Y24" s="374"/>
      <c r="Z24" s="346">
        <v>148</v>
      </c>
      <c r="AA24" s="346">
        <v>172</v>
      </c>
      <c r="AB24" s="346">
        <v>185</v>
      </c>
      <c r="AC24" s="346">
        <v>213</v>
      </c>
      <c r="AD24" s="346">
        <v>200</v>
      </c>
      <c r="AE24" s="346">
        <v>170</v>
      </c>
      <c r="AF24" s="346">
        <v>62</v>
      </c>
      <c r="AG24" s="346">
        <v>86</v>
      </c>
      <c r="AH24" s="346">
        <v>34</v>
      </c>
      <c r="AI24" s="346">
        <v>6</v>
      </c>
      <c r="AJ24" s="346">
        <v>210</v>
      </c>
      <c r="AK24" s="346">
        <v>205</v>
      </c>
      <c r="AL24" s="346">
        <v>186</v>
      </c>
      <c r="AM24" s="346">
        <v>174</v>
      </c>
      <c r="AN24" s="346">
        <v>79</v>
      </c>
      <c r="AO24" s="373"/>
      <c r="AP24" s="348">
        <v>11.35</v>
      </c>
      <c r="AQ24" s="348">
        <v>10.78</v>
      </c>
      <c r="AR24" s="348">
        <v>7.27</v>
      </c>
      <c r="AS24" s="348">
        <v>3</v>
      </c>
      <c r="AT24" s="348">
        <v>-6.99</v>
      </c>
      <c r="AU24" s="351"/>
      <c r="AV24" s="346">
        <v>7</v>
      </c>
      <c r="AW24" s="346">
        <v>13</v>
      </c>
      <c r="AX24" s="346">
        <v>37</v>
      </c>
      <c r="AY24" s="346">
        <v>80</v>
      </c>
      <c r="AZ24" s="346">
        <v>182</v>
      </c>
      <c r="BA24" s="374"/>
      <c r="BB24" s="348">
        <v>11.459748636365999</v>
      </c>
      <c r="BC24" s="348">
        <v>1.00077893064764</v>
      </c>
      <c r="BD24" s="348">
        <v>3.6328860885684003E-2</v>
      </c>
      <c r="BE24" s="375">
        <v>-1.44237247292684E-2</v>
      </c>
      <c r="BF24" s="374"/>
      <c r="BG24" s="372">
        <v>0.63219999999999998</v>
      </c>
      <c r="BH24" s="373"/>
      <c r="BI24" s="348">
        <v>99.792500000000004</v>
      </c>
      <c r="BJ24" s="348" t="s">
        <v>430</v>
      </c>
      <c r="BK24" s="348" t="s">
        <v>430</v>
      </c>
      <c r="BL24" s="348">
        <v>0.20749999999999999</v>
      </c>
      <c r="BM24" s="373"/>
      <c r="BN24" s="372" t="s">
        <v>4453</v>
      </c>
      <c r="BO24" s="372" t="s">
        <v>4454</v>
      </c>
      <c r="BP24" s="372" t="s">
        <v>4455</v>
      </c>
      <c r="BQ24" s="372" t="s">
        <v>4312</v>
      </c>
      <c r="BR24" s="372" t="s">
        <v>4456</v>
      </c>
      <c r="BS24" s="373"/>
      <c r="BT24" s="354" t="s">
        <v>554</v>
      </c>
    </row>
    <row r="25" spans="1:72" s="428" customFormat="1" x14ac:dyDescent="0.25">
      <c r="A25" s="345" t="s">
        <v>4513</v>
      </c>
      <c r="B25" s="373"/>
      <c r="C25" s="719">
        <v>43031</v>
      </c>
      <c r="D25" s="373"/>
      <c r="E25" s="346">
        <v>2619.14</v>
      </c>
      <c r="F25" s="373"/>
      <c r="G25" s="347">
        <v>26.192399999999999</v>
      </c>
      <c r="H25" s="374"/>
      <c r="I25" s="348">
        <v>0.47989999999999999</v>
      </c>
      <c r="J25" s="348">
        <v>3.8548</v>
      </c>
      <c r="K25" s="348">
        <v>1.6707000000000001</v>
      </c>
      <c r="L25" s="348">
        <v>5.0103</v>
      </c>
      <c r="M25" s="348">
        <v>6.1899999999999997E-2</v>
      </c>
      <c r="N25" s="350">
        <v>5.4207000000000001</v>
      </c>
      <c r="O25" s="348">
        <v>4.3669000000000002</v>
      </c>
      <c r="P25" s="348">
        <v>14.011799999999999</v>
      </c>
      <c r="Q25" s="348">
        <v>13.5158</v>
      </c>
      <c r="R25" s="348" t="s">
        <v>430</v>
      </c>
      <c r="S25" s="348">
        <v>10.9124</v>
      </c>
      <c r="T25" s="348">
        <v>-1.7208000000000001</v>
      </c>
      <c r="U25" s="348">
        <v>3.6998000000000002</v>
      </c>
      <c r="V25" s="348">
        <v>2.2349999999999999</v>
      </c>
      <c r="W25" s="348">
        <v>1.2121999999999999</v>
      </c>
      <c r="X25" s="348">
        <v>11.763999999999999</v>
      </c>
      <c r="Y25" s="374"/>
      <c r="Z25" s="346">
        <v>62</v>
      </c>
      <c r="AA25" s="346">
        <v>193</v>
      </c>
      <c r="AB25" s="346">
        <v>206</v>
      </c>
      <c r="AC25" s="346">
        <v>157</v>
      </c>
      <c r="AD25" s="346">
        <v>121</v>
      </c>
      <c r="AE25" s="346">
        <v>65</v>
      </c>
      <c r="AF25" s="346">
        <v>25</v>
      </c>
      <c r="AG25" s="346">
        <v>47</v>
      </c>
      <c r="AH25" s="346">
        <v>13</v>
      </c>
      <c r="AI25" s="346" t="s">
        <v>430</v>
      </c>
      <c r="AJ25" s="346">
        <v>168</v>
      </c>
      <c r="AK25" s="346">
        <v>126</v>
      </c>
      <c r="AL25" s="346">
        <v>124</v>
      </c>
      <c r="AM25" s="346">
        <v>64</v>
      </c>
      <c r="AN25" s="346">
        <v>197</v>
      </c>
      <c r="AO25" s="373"/>
      <c r="AP25" s="348" t="s">
        <v>430</v>
      </c>
      <c r="AQ25" s="348">
        <v>15.63</v>
      </c>
      <c r="AR25" s="348">
        <v>12.07</v>
      </c>
      <c r="AS25" s="348">
        <v>7.88</v>
      </c>
      <c r="AT25" s="348">
        <v>2.02</v>
      </c>
      <c r="AU25" s="351"/>
      <c r="AV25" s="346" t="s">
        <v>430</v>
      </c>
      <c r="AW25" s="346">
        <v>5</v>
      </c>
      <c r="AX25" s="346">
        <v>18</v>
      </c>
      <c r="AY25" s="346">
        <v>51</v>
      </c>
      <c r="AZ25" s="346">
        <v>106</v>
      </c>
      <c r="BA25" s="374"/>
      <c r="BB25" s="348">
        <v>11.940264782918399</v>
      </c>
      <c r="BC25" s="348">
        <v>0.99938285223416601</v>
      </c>
      <c r="BD25" s="348">
        <v>7.04120166113434E-2</v>
      </c>
      <c r="BE25" s="375">
        <v>-3.3763568492448701E-2</v>
      </c>
      <c r="BF25" s="374"/>
      <c r="BG25" s="372">
        <v>0.56659999999999999</v>
      </c>
      <c r="BH25" s="373"/>
      <c r="BI25" s="348">
        <v>99.770099999999999</v>
      </c>
      <c r="BJ25" s="348" t="s">
        <v>430</v>
      </c>
      <c r="BK25" s="348" t="s">
        <v>430</v>
      </c>
      <c r="BL25" s="348">
        <v>0.22989999999999999</v>
      </c>
      <c r="BM25" s="373"/>
      <c r="BN25" s="372" t="s">
        <v>4514</v>
      </c>
      <c r="BO25" s="372" t="s">
        <v>4515</v>
      </c>
      <c r="BP25" s="372" t="s">
        <v>4516</v>
      </c>
      <c r="BQ25" s="372" t="s">
        <v>4517</v>
      </c>
      <c r="BR25" s="372" t="s">
        <v>4518</v>
      </c>
      <c r="BS25" s="373"/>
      <c r="BT25" s="354" t="s">
        <v>554</v>
      </c>
    </row>
    <row r="26" spans="1:72" s="428" customFormat="1" x14ac:dyDescent="0.25">
      <c r="A26" s="345" t="s">
        <v>4519</v>
      </c>
      <c r="B26" s="373"/>
      <c r="C26" s="719">
        <v>44246</v>
      </c>
      <c r="D26" s="373"/>
      <c r="E26" s="346">
        <v>2565.19</v>
      </c>
      <c r="F26" s="373"/>
      <c r="G26" s="347">
        <v>25.7346</v>
      </c>
      <c r="H26" s="374"/>
      <c r="I26" s="348">
        <v>0.46460000000000001</v>
      </c>
      <c r="J26" s="348">
        <v>5.2965999999999998</v>
      </c>
      <c r="K26" s="348">
        <v>3.1248</v>
      </c>
      <c r="L26" s="348">
        <v>10.206300000000001</v>
      </c>
      <c r="M26" s="348">
        <v>4.4715999999999996</v>
      </c>
      <c r="N26" s="350">
        <v>6.9832000000000001</v>
      </c>
      <c r="O26" s="348">
        <v>4.5693000000000001</v>
      </c>
      <c r="P26" s="348">
        <v>19.747599999999998</v>
      </c>
      <c r="Q26" s="348">
        <v>17.670100000000001</v>
      </c>
      <c r="R26" s="348" t="s">
        <v>430</v>
      </c>
      <c r="S26" s="348">
        <v>17.695</v>
      </c>
      <c r="T26" s="348">
        <v>2.6674000000000002</v>
      </c>
      <c r="U26" s="348">
        <v>8.6503999999999994</v>
      </c>
      <c r="V26" s="348">
        <v>3.9369999999999998</v>
      </c>
      <c r="W26" s="348">
        <v>1.4399</v>
      </c>
      <c r="X26" s="348">
        <v>19.409300000000002</v>
      </c>
      <c r="Y26" s="374"/>
      <c r="Z26" s="346">
        <v>80</v>
      </c>
      <c r="AA26" s="346">
        <v>99</v>
      </c>
      <c r="AB26" s="346">
        <v>111</v>
      </c>
      <c r="AC26" s="346">
        <v>61</v>
      </c>
      <c r="AD26" s="346">
        <v>71</v>
      </c>
      <c r="AE26" s="346">
        <v>48</v>
      </c>
      <c r="AF26" s="346">
        <v>19</v>
      </c>
      <c r="AG26" s="346">
        <v>14</v>
      </c>
      <c r="AH26" s="346">
        <v>2</v>
      </c>
      <c r="AI26" s="346" t="s">
        <v>430</v>
      </c>
      <c r="AJ26" s="346">
        <v>70</v>
      </c>
      <c r="AK26" s="346">
        <v>74</v>
      </c>
      <c r="AL26" s="346">
        <v>35</v>
      </c>
      <c r="AM26" s="346">
        <v>48</v>
      </c>
      <c r="AN26" s="346">
        <v>174</v>
      </c>
      <c r="AO26" s="373"/>
      <c r="AP26" s="348" t="s">
        <v>430</v>
      </c>
      <c r="AQ26" s="348" t="s">
        <v>430</v>
      </c>
      <c r="AR26" s="348">
        <v>16.78</v>
      </c>
      <c r="AS26" s="348">
        <v>11.33</v>
      </c>
      <c r="AT26" s="348">
        <v>9.7100000000000009</v>
      </c>
      <c r="AU26" s="351"/>
      <c r="AV26" s="346" t="s">
        <v>430</v>
      </c>
      <c r="AW26" s="346" t="s">
        <v>430</v>
      </c>
      <c r="AX26" s="346">
        <v>2</v>
      </c>
      <c r="AY26" s="346">
        <v>11</v>
      </c>
      <c r="AZ26" s="346">
        <v>55</v>
      </c>
      <c r="BA26" s="374"/>
      <c r="BB26" s="348">
        <v>15.9946906246207</v>
      </c>
      <c r="BC26" s="348">
        <v>1.00091828844535</v>
      </c>
      <c r="BD26" s="348">
        <v>8.3559404102900595E-2</v>
      </c>
      <c r="BE26" s="375">
        <v>4.6627034724279197E-2</v>
      </c>
      <c r="BF26" s="374"/>
      <c r="BG26" s="372">
        <v>0.1482</v>
      </c>
      <c r="BH26" s="373"/>
      <c r="BI26" s="348">
        <v>3.8597899999999998</v>
      </c>
      <c r="BJ26" s="348">
        <v>90.684799999999996</v>
      </c>
      <c r="BK26" s="348">
        <v>3.56914</v>
      </c>
      <c r="BL26" s="348">
        <v>1.8862699999999999</v>
      </c>
      <c r="BM26" s="373"/>
      <c r="BN26" s="372" t="s">
        <v>4520</v>
      </c>
      <c r="BO26" s="372" t="s">
        <v>4521</v>
      </c>
      <c r="BP26" s="372" t="s">
        <v>4522</v>
      </c>
      <c r="BQ26" s="372" t="s">
        <v>4523</v>
      </c>
      <c r="BR26" s="372" t="s">
        <v>4524</v>
      </c>
      <c r="BS26" s="373"/>
      <c r="BT26" s="354" t="s">
        <v>554</v>
      </c>
    </row>
    <row r="27" spans="1:72" s="428" customFormat="1" x14ac:dyDescent="0.25">
      <c r="A27" s="345" t="s">
        <v>4525</v>
      </c>
      <c r="B27" s="373"/>
      <c r="C27" s="719">
        <v>44503</v>
      </c>
      <c r="D27" s="373"/>
      <c r="E27" s="346">
        <v>2542.31</v>
      </c>
      <c r="F27" s="373"/>
      <c r="G27" s="347">
        <v>16.803999999999998</v>
      </c>
      <c r="H27" s="374"/>
      <c r="I27" s="348">
        <v>0.4627</v>
      </c>
      <c r="J27" s="348">
        <v>6.1642999999999999</v>
      </c>
      <c r="K27" s="348">
        <v>5.774</v>
      </c>
      <c r="L27" s="348">
        <v>10.576599999999999</v>
      </c>
      <c r="M27" s="348">
        <v>7.0522999999999998</v>
      </c>
      <c r="N27" s="350">
        <v>8.9385999999999992</v>
      </c>
      <c r="O27" s="348">
        <v>0.14699999999999999</v>
      </c>
      <c r="P27" s="348">
        <v>18.087</v>
      </c>
      <c r="Q27" s="348" t="s">
        <v>430</v>
      </c>
      <c r="R27" s="348" t="s">
        <v>430</v>
      </c>
      <c r="S27" s="348">
        <v>20.2029</v>
      </c>
      <c r="T27" s="348">
        <v>4.7122000000000002</v>
      </c>
      <c r="U27" s="348">
        <v>6.9691999999999998</v>
      </c>
      <c r="V27" s="348">
        <v>5.3985000000000003</v>
      </c>
      <c r="W27" s="348">
        <v>2.1122000000000001</v>
      </c>
      <c r="X27" s="348">
        <v>11.8772</v>
      </c>
      <c r="Y27" s="374"/>
      <c r="Z27" s="346">
        <v>86</v>
      </c>
      <c r="AA27" s="346">
        <v>28</v>
      </c>
      <c r="AB27" s="346">
        <v>42</v>
      </c>
      <c r="AC27" s="346">
        <v>47</v>
      </c>
      <c r="AD27" s="346">
        <v>43</v>
      </c>
      <c r="AE27" s="346">
        <v>32</v>
      </c>
      <c r="AF27" s="346">
        <v>92</v>
      </c>
      <c r="AG27" s="346">
        <v>33</v>
      </c>
      <c r="AH27" s="346" t="s">
        <v>430</v>
      </c>
      <c r="AI27" s="346" t="s">
        <v>430</v>
      </c>
      <c r="AJ27" s="346">
        <v>33</v>
      </c>
      <c r="AK27" s="346">
        <v>47</v>
      </c>
      <c r="AL27" s="346">
        <v>59</v>
      </c>
      <c r="AM27" s="346">
        <v>35</v>
      </c>
      <c r="AN27" s="346">
        <v>131</v>
      </c>
      <c r="AO27" s="373"/>
      <c r="AP27" s="348" t="s">
        <v>430</v>
      </c>
      <c r="AQ27" s="348" t="s">
        <v>430</v>
      </c>
      <c r="AR27" s="348" t="s">
        <v>430</v>
      </c>
      <c r="AS27" s="348">
        <v>10.71</v>
      </c>
      <c r="AT27" s="348">
        <v>11.79</v>
      </c>
      <c r="AU27" s="351"/>
      <c r="AV27" s="346" t="s">
        <v>430</v>
      </c>
      <c r="AW27" s="346" t="s">
        <v>430</v>
      </c>
      <c r="AX27" s="346" t="s">
        <v>430</v>
      </c>
      <c r="AY27" s="346">
        <v>26</v>
      </c>
      <c r="AZ27" s="346">
        <v>40</v>
      </c>
      <c r="BA27" s="374"/>
      <c r="BB27" s="348">
        <v>17.2928487154865</v>
      </c>
      <c r="BC27" s="348">
        <v>1.00521493037688</v>
      </c>
      <c r="BD27" s="348">
        <v>7.2247536930846998E-2</v>
      </c>
      <c r="BE27" s="375">
        <v>0.119717323861622</v>
      </c>
      <c r="BF27" s="374"/>
      <c r="BG27" s="372">
        <v>0.1565</v>
      </c>
      <c r="BH27" s="373"/>
      <c r="BI27" s="348">
        <v>89.417299999999997</v>
      </c>
      <c r="BJ27" s="348">
        <v>7.3598400000000002</v>
      </c>
      <c r="BK27" s="348" t="s">
        <v>430</v>
      </c>
      <c r="BL27" s="348">
        <v>3.2228599999999998</v>
      </c>
      <c r="BM27" s="373"/>
      <c r="BN27" s="372" t="s">
        <v>4526</v>
      </c>
      <c r="BO27" s="372" t="s">
        <v>4465</v>
      </c>
      <c r="BP27" s="372" t="s">
        <v>4527</v>
      </c>
      <c r="BQ27" s="372" t="s">
        <v>4467</v>
      </c>
      <c r="BR27" s="372" t="s">
        <v>4280</v>
      </c>
      <c r="BS27" s="373"/>
      <c r="BT27" s="354" t="s">
        <v>554</v>
      </c>
    </row>
    <row r="28" spans="1:72" s="428" customFormat="1" x14ac:dyDescent="0.25">
      <c r="A28" s="345" t="s">
        <v>4528</v>
      </c>
      <c r="B28" s="373"/>
      <c r="C28" s="719">
        <v>45112</v>
      </c>
      <c r="D28" s="373"/>
      <c r="E28" s="346">
        <v>2434.9699999999998</v>
      </c>
      <c r="F28" s="373"/>
      <c r="G28" s="347">
        <v>17.844999999999999</v>
      </c>
      <c r="H28" s="374"/>
      <c r="I28" s="348">
        <v>0.47970000000000002</v>
      </c>
      <c r="J28" s="348">
        <v>7.0826000000000002</v>
      </c>
      <c r="K28" s="348">
        <v>9.3798999999999992</v>
      </c>
      <c r="L28" s="348">
        <v>22.098099999999999</v>
      </c>
      <c r="M28" s="348">
        <v>12.173400000000001</v>
      </c>
      <c r="N28" s="350">
        <v>4.2068000000000003</v>
      </c>
      <c r="O28" s="348">
        <v>3.2138</v>
      </c>
      <c r="P28" s="348" t="s">
        <v>430</v>
      </c>
      <c r="Q28" s="348" t="s">
        <v>430</v>
      </c>
      <c r="R28" s="348" t="s">
        <v>430</v>
      </c>
      <c r="S28" s="348">
        <v>31.5547</v>
      </c>
      <c r="T28" s="348">
        <v>9.8384</v>
      </c>
      <c r="U28" s="348">
        <v>7.9368999999999996</v>
      </c>
      <c r="V28" s="348">
        <v>1.667</v>
      </c>
      <c r="W28" s="348">
        <v>5.2808999999999999</v>
      </c>
      <c r="X28" s="348">
        <v>21.6416</v>
      </c>
      <c r="Y28" s="374"/>
      <c r="Z28" s="346">
        <v>63</v>
      </c>
      <c r="AA28" s="346">
        <v>16</v>
      </c>
      <c r="AB28" s="346">
        <v>3</v>
      </c>
      <c r="AC28" s="346">
        <v>2</v>
      </c>
      <c r="AD28" s="346">
        <v>7</v>
      </c>
      <c r="AE28" s="346">
        <v>74</v>
      </c>
      <c r="AF28" s="346">
        <v>36</v>
      </c>
      <c r="AG28" s="346" t="s">
        <v>430</v>
      </c>
      <c r="AH28" s="346" t="s">
        <v>430</v>
      </c>
      <c r="AI28" s="346" t="s">
        <v>430</v>
      </c>
      <c r="AJ28" s="346">
        <v>3</v>
      </c>
      <c r="AK28" s="346">
        <v>7</v>
      </c>
      <c r="AL28" s="346">
        <v>51</v>
      </c>
      <c r="AM28" s="346">
        <v>71</v>
      </c>
      <c r="AN28" s="346">
        <v>18</v>
      </c>
      <c r="AO28" s="373"/>
      <c r="AP28" s="348" t="s">
        <v>430</v>
      </c>
      <c r="AQ28" s="348" t="s">
        <v>430</v>
      </c>
      <c r="AR28" s="348" t="s">
        <v>430</v>
      </c>
      <c r="AS28" s="348">
        <v>10.119999999999999</v>
      </c>
      <c r="AT28" s="348">
        <v>18.8</v>
      </c>
      <c r="AU28" s="351"/>
      <c r="AV28" s="346" t="s">
        <v>430</v>
      </c>
      <c r="AW28" s="346" t="s">
        <v>430</v>
      </c>
      <c r="AX28" s="346" t="s">
        <v>430</v>
      </c>
      <c r="AY28" s="346">
        <v>33</v>
      </c>
      <c r="AZ28" s="346">
        <v>8</v>
      </c>
      <c r="BA28" s="374"/>
      <c r="BB28" s="348">
        <v>21.730441864204501</v>
      </c>
      <c r="BC28" s="348">
        <v>0.99673049162294303</v>
      </c>
      <c r="BD28" s="348">
        <v>6.0657882870363403E-2</v>
      </c>
      <c r="BE28" s="375">
        <v>-3.65274664198088E-2</v>
      </c>
      <c r="BF28" s="374"/>
      <c r="BG28" s="372">
        <v>0.40860000000000002</v>
      </c>
      <c r="BH28" s="373"/>
      <c r="BI28" s="348" t="s">
        <v>430</v>
      </c>
      <c r="BJ28" s="348" t="s">
        <v>430</v>
      </c>
      <c r="BK28" s="348">
        <v>100.02</v>
      </c>
      <c r="BL28" s="348">
        <v>-0.02</v>
      </c>
      <c r="BM28" s="373"/>
      <c r="BN28" s="372" t="s">
        <v>4529</v>
      </c>
      <c r="BO28" s="372" t="s">
        <v>4530</v>
      </c>
      <c r="BP28" s="372" t="s">
        <v>4531</v>
      </c>
      <c r="BQ28" s="372" t="s">
        <v>4532</v>
      </c>
      <c r="BR28" s="372" t="s">
        <v>4533</v>
      </c>
      <c r="BS28" s="373"/>
      <c r="BT28" s="354" t="s">
        <v>547</v>
      </c>
    </row>
    <row r="29" spans="1:72" s="428" customFormat="1" x14ac:dyDescent="0.25">
      <c r="A29" s="345" t="s">
        <v>4534</v>
      </c>
      <c r="B29" s="373"/>
      <c r="C29" s="719">
        <v>44795</v>
      </c>
      <c r="D29" s="373"/>
      <c r="E29" s="346">
        <v>2258.0500000000002</v>
      </c>
      <c r="F29" s="373"/>
      <c r="G29" s="347">
        <v>27.839500000000001</v>
      </c>
      <c r="H29" s="374"/>
      <c r="I29" s="348">
        <v>0.29430000000000001</v>
      </c>
      <c r="J29" s="348">
        <v>3.8418999999999999</v>
      </c>
      <c r="K29" s="348">
        <v>3.6570999999999998</v>
      </c>
      <c r="L29" s="348">
        <v>3.2845</v>
      </c>
      <c r="M29" s="348">
        <v>4.4966999999999997</v>
      </c>
      <c r="N29" s="350">
        <v>15.083</v>
      </c>
      <c r="O29" s="348">
        <v>5.4684999999999997</v>
      </c>
      <c r="P29" s="348">
        <v>29.082799999999999</v>
      </c>
      <c r="Q29" s="348" t="s">
        <v>430</v>
      </c>
      <c r="R29" s="348" t="s">
        <v>430</v>
      </c>
      <c r="S29" s="348">
        <v>11.271699999999999</v>
      </c>
      <c r="T29" s="348">
        <v>0.31380000000000002</v>
      </c>
      <c r="U29" s="348">
        <v>10.2742</v>
      </c>
      <c r="V29" s="348">
        <v>10.3827</v>
      </c>
      <c r="W29" s="348">
        <v>0.55010000000000003</v>
      </c>
      <c r="X29" s="348">
        <v>30.695799999999998</v>
      </c>
      <c r="Y29" s="374"/>
      <c r="Z29" s="346">
        <v>168</v>
      </c>
      <c r="AA29" s="346">
        <v>196</v>
      </c>
      <c r="AB29" s="346">
        <v>94</v>
      </c>
      <c r="AC29" s="346">
        <v>180</v>
      </c>
      <c r="AD29" s="346">
        <v>69</v>
      </c>
      <c r="AE29" s="346">
        <v>12</v>
      </c>
      <c r="AF29" s="346">
        <v>17</v>
      </c>
      <c r="AG29" s="346">
        <v>3</v>
      </c>
      <c r="AH29" s="346" t="s">
        <v>430</v>
      </c>
      <c r="AI29" s="346" t="s">
        <v>430</v>
      </c>
      <c r="AJ29" s="346">
        <v>157</v>
      </c>
      <c r="AK29" s="346">
        <v>104</v>
      </c>
      <c r="AL29" s="346">
        <v>20</v>
      </c>
      <c r="AM29" s="346">
        <v>16</v>
      </c>
      <c r="AN29" s="346">
        <v>225</v>
      </c>
      <c r="AO29" s="373"/>
      <c r="AP29" s="348" t="s">
        <v>430</v>
      </c>
      <c r="AQ29" s="348" t="s">
        <v>430</v>
      </c>
      <c r="AR29" s="348" t="s">
        <v>430</v>
      </c>
      <c r="AS29" s="348">
        <v>15.31</v>
      </c>
      <c r="AT29" s="348">
        <v>9.61</v>
      </c>
      <c r="AU29" s="351"/>
      <c r="AV29" s="346" t="s">
        <v>430</v>
      </c>
      <c r="AW29" s="346" t="s">
        <v>430</v>
      </c>
      <c r="AX29" s="346" t="s">
        <v>430</v>
      </c>
      <c r="AY29" s="346">
        <v>4</v>
      </c>
      <c r="AZ29" s="346">
        <v>57</v>
      </c>
      <c r="BA29" s="374"/>
      <c r="BB29" s="348">
        <v>19.939618077633199</v>
      </c>
      <c r="BC29" s="348">
        <v>0</v>
      </c>
      <c r="BD29" s="348">
        <v>9.6411672590170999E-2</v>
      </c>
      <c r="BE29" s="375" t="s">
        <v>430</v>
      </c>
      <c r="BF29" s="374"/>
      <c r="BG29" s="372" t="s">
        <v>430</v>
      </c>
      <c r="BH29" s="373"/>
      <c r="BI29" s="348">
        <v>75.941900000000004</v>
      </c>
      <c r="BJ29" s="348">
        <v>19.326799999999999</v>
      </c>
      <c r="BK29" s="348">
        <v>4.4655899999999997</v>
      </c>
      <c r="BL29" s="348">
        <v>0.26571</v>
      </c>
      <c r="BM29" s="373"/>
      <c r="BN29" s="372" t="s">
        <v>4535</v>
      </c>
      <c r="BO29" s="372" t="s">
        <v>4536</v>
      </c>
      <c r="BP29" s="372" t="s">
        <v>4537</v>
      </c>
      <c r="BQ29" s="372" t="s">
        <v>439</v>
      </c>
      <c r="BR29" s="372" t="s">
        <v>4538</v>
      </c>
      <c r="BS29" s="373"/>
      <c r="BT29" s="354" t="s">
        <v>547</v>
      </c>
    </row>
    <row r="30" spans="1:72" s="428" customFormat="1" x14ac:dyDescent="0.25">
      <c r="A30" s="345" t="s">
        <v>4539</v>
      </c>
      <c r="B30" s="373"/>
      <c r="C30" s="719">
        <v>44335</v>
      </c>
      <c r="D30" s="373"/>
      <c r="E30" s="346">
        <v>2156.9899999999998</v>
      </c>
      <c r="F30" s="373"/>
      <c r="G30" s="347">
        <v>19.633400000000002</v>
      </c>
      <c r="H30" s="374"/>
      <c r="I30" s="348">
        <v>0.46310000000000001</v>
      </c>
      <c r="J30" s="348">
        <v>6.1608999999999998</v>
      </c>
      <c r="K30" s="348">
        <v>5.7845000000000004</v>
      </c>
      <c r="L30" s="348">
        <v>10.616300000000001</v>
      </c>
      <c r="M30" s="348">
        <v>7.0739000000000001</v>
      </c>
      <c r="N30" s="350">
        <v>8.9655000000000005</v>
      </c>
      <c r="O30" s="348">
        <v>0.25919999999999999</v>
      </c>
      <c r="P30" s="348">
        <v>18.2318</v>
      </c>
      <c r="Q30" s="348">
        <v>13.647600000000001</v>
      </c>
      <c r="R30" s="348" t="s">
        <v>430</v>
      </c>
      <c r="S30" s="348">
        <v>20.226800000000001</v>
      </c>
      <c r="T30" s="348">
        <v>4.7343999999999999</v>
      </c>
      <c r="U30" s="348">
        <v>7.0010000000000003</v>
      </c>
      <c r="V30" s="348">
        <v>5.4283999999999999</v>
      </c>
      <c r="W30" s="348">
        <v>2.1162999999999998</v>
      </c>
      <c r="X30" s="348">
        <v>14.188000000000001</v>
      </c>
      <c r="Y30" s="374"/>
      <c r="Z30" s="346">
        <v>83</v>
      </c>
      <c r="AA30" s="346">
        <v>31</v>
      </c>
      <c r="AB30" s="346">
        <v>40</v>
      </c>
      <c r="AC30" s="346">
        <v>43</v>
      </c>
      <c r="AD30" s="346">
        <v>39</v>
      </c>
      <c r="AE30" s="346">
        <v>30</v>
      </c>
      <c r="AF30" s="346">
        <v>90</v>
      </c>
      <c r="AG30" s="346">
        <v>29</v>
      </c>
      <c r="AH30" s="346">
        <v>10</v>
      </c>
      <c r="AI30" s="346" t="s">
        <v>430</v>
      </c>
      <c r="AJ30" s="346">
        <v>31</v>
      </c>
      <c r="AK30" s="346">
        <v>43</v>
      </c>
      <c r="AL30" s="346">
        <v>55</v>
      </c>
      <c r="AM30" s="346">
        <v>33</v>
      </c>
      <c r="AN30" s="346">
        <v>129</v>
      </c>
      <c r="AO30" s="373"/>
      <c r="AP30" s="348" t="s">
        <v>430</v>
      </c>
      <c r="AQ30" s="348" t="s">
        <v>430</v>
      </c>
      <c r="AR30" s="348">
        <v>14.06</v>
      </c>
      <c r="AS30" s="348">
        <v>10.83</v>
      </c>
      <c r="AT30" s="348">
        <v>11.85</v>
      </c>
      <c r="AU30" s="351"/>
      <c r="AV30" s="346" t="s">
        <v>430</v>
      </c>
      <c r="AW30" s="346" t="s">
        <v>430</v>
      </c>
      <c r="AX30" s="346">
        <v>13</v>
      </c>
      <c r="AY30" s="346">
        <v>24</v>
      </c>
      <c r="AZ30" s="346">
        <v>36</v>
      </c>
      <c r="BA30" s="374"/>
      <c r="BB30" s="348">
        <v>17.280054208889698</v>
      </c>
      <c r="BC30" s="348">
        <v>1.0039748087007401</v>
      </c>
      <c r="BD30" s="348">
        <v>7.2907277662657005E-2</v>
      </c>
      <c r="BE30" s="375">
        <v>0.13158694165034601</v>
      </c>
      <c r="BF30" s="374"/>
      <c r="BG30" s="372">
        <v>6.6100000000000006E-2</v>
      </c>
      <c r="BH30" s="373"/>
      <c r="BI30" s="348">
        <v>89.422399999999996</v>
      </c>
      <c r="BJ30" s="348">
        <v>7.3576300000000003</v>
      </c>
      <c r="BK30" s="348" t="s">
        <v>430</v>
      </c>
      <c r="BL30" s="348">
        <v>3.21997</v>
      </c>
      <c r="BM30" s="373"/>
      <c r="BN30" s="372" t="s">
        <v>4540</v>
      </c>
      <c r="BO30" s="372" t="s">
        <v>4465</v>
      </c>
      <c r="BP30" s="372" t="s">
        <v>4466</v>
      </c>
      <c r="BQ30" s="372" t="s">
        <v>4467</v>
      </c>
      <c r="BR30" s="372" t="s">
        <v>4280</v>
      </c>
      <c r="BS30" s="373"/>
      <c r="BT30" s="354" t="s">
        <v>2409</v>
      </c>
    </row>
    <row r="31" spans="1:72" s="428" customFormat="1" x14ac:dyDescent="0.25">
      <c r="A31" s="345" t="s">
        <v>4541</v>
      </c>
      <c r="B31" s="373"/>
      <c r="C31" s="719">
        <v>43756</v>
      </c>
      <c r="D31" s="373"/>
      <c r="E31" s="346">
        <v>2024.41</v>
      </c>
      <c r="F31" s="373"/>
      <c r="G31" s="347">
        <v>21.418900000000001</v>
      </c>
      <c r="H31" s="374"/>
      <c r="I31" s="348">
        <v>0.36170000000000002</v>
      </c>
      <c r="J31" s="348">
        <v>4.6882000000000001</v>
      </c>
      <c r="K31" s="348">
        <v>2.9150999999999998</v>
      </c>
      <c r="L31" s="348">
        <v>3.2475000000000001</v>
      </c>
      <c r="M31" s="348">
        <v>-4.2306999999999997</v>
      </c>
      <c r="N31" s="350">
        <v>-0.55020000000000002</v>
      </c>
      <c r="O31" s="348">
        <v>1.2038</v>
      </c>
      <c r="P31" s="348">
        <v>10.394500000000001</v>
      </c>
      <c r="Q31" s="348">
        <v>9.7634000000000007</v>
      </c>
      <c r="R31" s="348" t="s">
        <v>430</v>
      </c>
      <c r="S31" s="348">
        <v>10.3271</v>
      </c>
      <c r="T31" s="348">
        <v>-5.5053999999999998</v>
      </c>
      <c r="U31" s="348">
        <v>-0.39340000000000003</v>
      </c>
      <c r="V31" s="348">
        <v>-3.4872000000000001</v>
      </c>
      <c r="W31" s="348">
        <v>2.552</v>
      </c>
      <c r="X31" s="348">
        <v>12.094799999999999</v>
      </c>
      <c r="Y31" s="374"/>
      <c r="Z31" s="346">
        <v>129</v>
      </c>
      <c r="AA31" s="346">
        <v>155</v>
      </c>
      <c r="AB31" s="346">
        <v>136</v>
      </c>
      <c r="AC31" s="346">
        <v>183</v>
      </c>
      <c r="AD31" s="346">
        <v>173</v>
      </c>
      <c r="AE31" s="346">
        <v>135</v>
      </c>
      <c r="AF31" s="346">
        <v>73</v>
      </c>
      <c r="AG31" s="346">
        <v>65</v>
      </c>
      <c r="AH31" s="346">
        <v>28</v>
      </c>
      <c r="AI31" s="346" t="s">
        <v>430</v>
      </c>
      <c r="AJ31" s="346">
        <v>178</v>
      </c>
      <c r="AK31" s="346">
        <v>174</v>
      </c>
      <c r="AL31" s="346">
        <v>161</v>
      </c>
      <c r="AM31" s="346">
        <v>154</v>
      </c>
      <c r="AN31" s="346">
        <v>103</v>
      </c>
      <c r="AO31" s="373"/>
      <c r="AP31" s="348" t="s">
        <v>430</v>
      </c>
      <c r="AQ31" s="348" t="s">
        <v>430</v>
      </c>
      <c r="AR31" s="348">
        <v>7.97</v>
      </c>
      <c r="AS31" s="348">
        <v>4.07</v>
      </c>
      <c r="AT31" s="348">
        <v>-4.08</v>
      </c>
      <c r="AU31" s="351"/>
      <c r="AV31" s="346" t="s">
        <v>430</v>
      </c>
      <c r="AW31" s="346" t="s">
        <v>430</v>
      </c>
      <c r="AX31" s="346">
        <v>23</v>
      </c>
      <c r="AY31" s="346">
        <v>61</v>
      </c>
      <c r="AZ31" s="346">
        <v>160</v>
      </c>
      <c r="BA31" s="374"/>
      <c r="BB31" s="348">
        <v>11.9128793435668</v>
      </c>
      <c r="BC31" s="348">
        <v>1.0002212313279499</v>
      </c>
      <c r="BD31" s="348">
        <v>4.4726329914516902E-2</v>
      </c>
      <c r="BE31" s="375">
        <v>-1.07043488032081E-2</v>
      </c>
      <c r="BF31" s="374"/>
      <c r="BG31" s="372">
        <v>0.49249999999999999</v>
      </c>
      <c r="BH31" s="373"/>
      <c r="BI31" s="348">
        <v>97.831199999999995</v>
      </c>
      <c r="BJ31" s="348">
        <v>1.3887700000000001</v>
      </c>
      <c r="BK31" s="348" t="s">
        <v>430</v>
      </c>
      <c r="BL31" s="348">
        <v>0.78003</v>
      </c>
      <c r="BM31" s="373"/>
      <c r="BN31" s="372" t="s">
        <v>4542</v>
      </c>
      <c r="BO31" s="372" t="s">
        <v>4543</v>
      </c>
      <c r="BP31" s="372" t="s">
        <v>4544</v>
      </c>
      <c r="BQ31" s="372" t="s">
        <v>4545</v>
      </c>
      <c r="BR31" s="372" t="s">
        <v>922</v>
      </c>
      <c r="BS31" s="373"/>
      <c r="BT31" s="354" t="s">
        <v>554</v>
      </c>
    </row>
    <row r="32" spans="1:72" s="428" customFormat="1" x14ac:dyDescent="0.25">
      <c r="A32" s="345" t="s">
        <v>4546</v>
      </c>
      <c r="B32" s="373"/>
      <c r="C32" s="719">
        <v>42999</v>
      </c>
      <c r="D32" s="373"/>
      <c r="E32" s="346">
        <v>1858.78</v>
      </c>
      <c r="F32" s="373"/>
      <c r="G32" s="347">
        <v>25.392299999999999</v>
      </c>
      <c r="H32" s="374"/>
      <c r="I32" s="348">
        <v>0.32790000000000002</v>
      </c>
      <c r="J32" s="348">
        <v>4.8342000000000001</v>
      </c>
      <c r="K32" s="348">
        <v>2.8915999999999999</v>
      </c>
      <c r="L32" s="348">
        <v>1.0860000000000001</v>
      </c>
      <c r="M32" s="348">
        <v>-8.2283000000000008</v>
      </c>
      <c r="N32" s="350">
        <v>-4.3230000000000004</v>
      </c>
      <c r="O32" s="348">
        <v>0.78049999999999997</v>
      </c>
      <c r="P32" s="348">
        <v>7.7192999999999996</v>
      </c>
      <c r="Q32" s="348">
        <v>8.9878</v>
      </c>
      <c r="R32" s="348" t="s">
        <v>430</v>
      </c>
      <c r="S32" s="348">
        <v>7.774</v>
      </c>
      <c r="T32" s="348">
        <v>-9.01</v>
      </c>
      <c r="U32" s="348">
        <v>-3.319</v>
      </c>
      <c r="V32" s="348">
        <v>-6.9551999999999996</v>
      </c>
      <c r="W32" s="348">
        <v>3.5512000000000001</v>
      </c>
      <c r="X32" s="348">
        <v>11.2441</v>
      </c>
      <c r="Y32" s="374"/>
      <c r="Z32" s="346">
        <v>160</v>
      </c>
      <c r="AA32" s="346">
        <v>139</v>
      </c>
      <c r="AB32" s="346">
        <v>137</v>
      </c>
      <c r="AC32" s="346">
        <v>222</v>
      </c>
      <c r="AD32" s="346">
        <v>217</v>
      </c>
      <c r="AE32" s="346">
        <v>181</v>
      </c>
      <c r="AF32" s="346">
        <v>79</v>
      </c>
      <c r="AG32" s="346">
        <v>91</v>
      </c>
      <c r="AH32" s="346">
        <v>38</v>
      </c>
      <c r="AI32" s="346" t="s">
        <v>430</v>
      </c>
      <c r="AJ32" s="346">
        <v>219</v>
      </c>
      <c r="AK32" s="346">
        <v>215</v>
      </c>
      <c r="AL32" s="346">
        <v>200</v>
      </c>
      <c r="AM32" s="346">
        <v>189</v>
      </c>
      <c r="AN32" s="346">
        <v>38</v>
      </c>
      <c r="AO32" s="373"/>
      <c r="AP32" s="348" t="s">
        <v>430</v>
      </c>
      <c r="AQ32" s="348">
        <v>9.83</v>
      </c>
      <c r="AR32" s="348">
        <v>6.16</v>
      </c>
      <c r="AS32" s="348">
        <v>1.54</v>
      </c>
      <c r="AT32" s="348">
        <v>-9.3699999999999992</v>
      </c>
      <c r="AU32" s="351"/>
      <c r="AV32" s="346" t="s">
        <v>430</v>
      </c>
      <c r="AW32" s="346">
        <v>19</v>
      </c>
      <c r="AX32" s="346">
        <v>40</v>
      </c>
      <c r="AY32" s="346">
        <v>91</v>
      </c>
      <c r="AZ32" s="346">
        <v>195</v>
      </c>
      <c r="BA32" s="374"/>
      <c r="BB32" s="348">
        <v>11.671987403842801</v>
      </c>
      <c r="BC32" s="348">
        <v>0.999611645961477</v>
      </c>
      <c r="BD32" s="348">
        <v>2.56316685064534E-2</v>
      </c>
      <c r="BE32" s="375">
        <v>1.6080739279138001E-2</v>
      </c>
      <c r="BF32" s="374"/>
      <c r="BG32" s="372">
        <v>0.37190000000000001</v>
      </c>
      <c r="BH32" s="373"/>
      <c r="BI32" s="348">
        <v>99.689300000000003</v>
      </c>
      <c r="BJ32" s="348" t="s">
        <v>430</v>
      </c>
      <c r="BK32" s="348" t="s">
        <v>430</v>
      </c>
      <c r="BL32" s="348">
        <v>0.31069999999999998</v>
      </c>
      <c r="BM32" s="373"/>
      <c r="BN32" s="372" t="s">
        <v>4547</v>
      </c>
      <c r="BO32" s="372" t="s">
        <v>4475</v>
      </c>
      <c r="BP32" s="372" t="s">
        <v>4548</v>
      </c>
      <c r="BQ32" s="372" t="s">
        <v>4549</v>
      </c>
      <c r="BR32" s="372" t="s">
        <v>4550</v>
      </c>
      <c r="BS32" s="373"/>
      <c r="BT32" s="354" t="s">
        <v>554</v>
      </c>
    </row>
    <row r="33" spans="1:72" s="428" customFormat="1" x14ac:dyDescent="0.25">
      <c r="A33" s="345" t="s">
        <v>4551</v>
      </c>
      <c r="B33" s="373"/>
      <c r="C33" s="719">
        <v>44428</v>
      </c>
      <c r="D33" s="373"/>
      <c r="E33" s="346">
        <v>1779.34</v>
      </c>
      <c r="F33" s="373"/>
      <c r="G33" s="347">
        <v>18.093299999999999</v>
      </c>
      <c r="H33" s="374"/>
      <c r="I33" s="348">
        <v>0.48039999999999999</v>
      </c>
      <c r="J33" s="348">
        <v>3.855</v>
      </c>
      <c r="K33" s="348">
        <v>1.6677</v>
      </c>
      <c r="L33" s="348">
        <v>5.0220000000000002</v>
      </c>
      <c r="M33" s="348">
        <v>7.8E-2</v>
      </c>
      <c r="N33" s="350">
        <v>5.4523000000000001</v>
      </c>
      <c r="O33" s="348">
        <v>4.4173999999999998</v>
      </c>
      <c r="P33" s="348">
        <v>14.082800000000001</v>
      </c>
      <c r="Q33" s="348" t="s">
        <v>430</v>
      </c>
      <c r="R33" s="348" t="s">
        <v>430</v>
      </c>
      <c r="S33" s="348">
        <v>10.9222</v>
      </c>
      <c r="T33" s="348">
        <v>-1.7090000000000001</v>
      </c>
      <c r="U33" s="348">
        <v>3.7240000000000002</v>
      </c>
      <c r="V33" s="348">
        <v>2.2642000000000002</v>
      </c>
      <c r="W33" s="348">
        <v>1.2116</v>
      </c>
      <c r="X33" s="348">
        <v>13.061500000000001</v>
      </c>
      <c r="Y33" s="374"/>
      <c r="Z33" s="346">
        <v>60</v>
      </c>
      <c r="AA33" s="346">
        <v>192</v>
      </c>
      <c r="AB33" s="346">
        <v>207</v>
      </c>
      <c r="AC33" s="346">
        <v>154</v>
      </c>
      <c r="AD33" s="346">
        <v>119</v>
      </c>
      <c r="AE33" s="346">
        <v>63</v>
      </c>
      <c r="AF33" s="346">
        <v>23</v>
      </c>
      <c r="AG33" s="346">
        <v>46</v>
      </c>
      <c r="AH33" s="346" t="s">
        <v>430</v>
      </c>
      <c r="AI33" s="346" t="s">
        <v>430</v>
      </c>
      <c r="AJ33" s="346">
        <v>166</v>
      </c>
      <c r="AK33" s="346">
        <v>124</v>
      </c>
      <c r="AL33" s="346">
        <v>122</v>
      </c>
      <c r="AM33" s="346">
        <v>63</v>
      </c>
      <c r="AN33" s="346">
        <v>198</v>
      </c>
      <c r="AO33" s="373"/>
      <c r="AP33" s="348" t="s">
        <v>430</v>
      </c>
      <c r="AQ33" s="348" t="s">
        <v>430</v>
      </c>
      <c r="AR33" s="348" t="s">
        <v>430</v>
      </c>
      <c r="AS33" s="348">
        <v>7.94</v>
      </c>
      <c r="AT33" s="348">
        <v>2.04</v>
      </c>
      <c r="AU33" s="351"/>
      <c r="AV33" s="346" t="s">
        <v>430</v>
      </c>
      <c r="AW33" s="346" t="s">
        <v>430</v>
      </c>
      <c r="AX33" s="346" t="s">
        <v>430</v>
      </c>
      <c r="AY33" s="346">
        <v>49</v>
      </c>
      <c r="AZ33" s="346">
        <v>105</v>
      </c>
      <c r="BA33" s="374"/>
      <c r="BB33" s="348">
        <v>11.936809438105</v>
      </c>
      <c r="BC33" s="348">
        <v>0.99900566717366801</v>
      </c>
      <c r="BD33" s="348">
        <v>7.0802585396078699E-2</v>
      </c>
      <c r="BE33" s="375">
        <v>-2.90146684686006E-2</v>
      </c>
      <c r="BF33" s="374"/>
      <c r="BG33" s="372">
        <v>7.8600000000000003E-2</v>
      </c>
      <c r="BH33" s="373"/>
      <c r="BI33" s="348">
        <v>99.790099999999995</v>
      </c>
      <c r="BJ33" s="348" t="s">
        <v>430</v>
      </c>
      <c r="BK33" s="348" t="s">
        <v>430</v>
      </c>
      <c r="BL33" s="348">
        <v>0.2099</v>
      </c>
      <c r="BM33" s="373"/>
      <c r="BN33" s="372" t="s">
        <v>4514</v>
      </c>
      <c r="BO33" s="372" t="s">
        <v>4515</v>
      </c>
      <c r="BP33" s="372" t="s">
        <v>4516</v>
      </c>
      <c r="BQ33" s="372" t="s">
        <v>4517</v>
      </c>
      <c r="BR33" s="372" t="s">
        <v>4518</v>
      </c>
      <c r="BS33" s="373"/>
      <c r="BT33" s="354" t="s">
        <v>554</v>
      </c>
    </row>
    <row r="34" spans="1:72" s="428" customFormat="1" x14ac:dyDescent="0.25">
      <c r="A34" s="345" t="s">
        <v>4552</v>
      </c>
      <c r="B34" s="373"/>
      <c r="C34" s="719">
        <v>44895</v>
      </c>
      <c r="D34" s="373"/>
      <c r="E34" s="346">
        <v>1725.59</v>
      </c>
      <c r="F34" s="373"/>
      <c r="G34" s="347">
        <v>18.5061</v>
      </c>
      <c r="H34" s="374"/>
      <c r="I34" s="348">
        <v>0.36770000000000003</v>
      </c>
      <c r="J34" s="348">
        <v>6.2232000000000003</v>
      </c>
      <c r="K34" s="348">
        <v>4.2126999999999999</v>
      </c>
      <c r="L34" s="348">
        <v>9.8976000000000006</v>
      </c>
      <c r="M34" s="348">
        <v>4.2420999999999998</v>
      </c>
      <c r="N34" s="350">
        <v>2.3794</v>
      </c>
      <c r="O34" s="348">
        <v>-0.32290000000000002</v>
      </c>
      <c r="P34" s="348">
        <v>19.978400000000001</v>
      </c>
      <c r="Q34" s="348" t="s">
        <v>430</v>
      </c>
      <c r="R34" s="348" t="s">
        <v>430</v>
      </c>
      <c r="S34" s="348">
        <v>18.092099999999999</v>
      </c>
      <c r="T34" s="348">
        <v>3.7465000000000002</v>
      </c>
      <c r="U34" s="348">
        <v>8.9131999999999998</v>
      </c>
      <c r="V34" s="348">
        <v>-0.1613</v>
      </c>
      <c r="W34" s="348">
        <v>1.524</v>
      </c>
      <c r="X34" s="348">
        <v>18.9284</v>
      </c>
      <c r="Y34" s="374"/>
      <c r="Z34" s="346">
        <v>126</v>
      </c>
      <c r="AA34" s="346">
        <v>23</v>
      </c>
      <c r="AB34" s="346">
        <v>78</v>
      </c>
      <c r="AC34" s="346">
        <v>76</v>
      </c>
      <c r="AD34" s="346">
        <v>83</v>
      </c>
      <c r="AE34" s="346">
        <v>98</v>
      </c>
      <c r="AF34" s="346">
        <v>103</v>
      </c>
      <c r="AG34" s="346">
        <v>12</v>
      </c>
      <c r="AH34" s="346" t="s">
        <v>430</v>
      </c>
      <c r="AI34" s="346" t="s">
        <v>430</v>
      </c>
      <c r="AJ34" s="346">
        <v>56</v>
      </c>
      <c r="AK34" s="346">
        <v>66</v>
      </c>
      <c r="AL34" s="346">
        <v>31</v>
      </c>
      <c r="AM34" s="346">
        <v>97</v>
      </c>
      <c r="AN34" s="346">
        <v>169</v>
      </c>
      <c r="AO34" s="373"/>
      <c r="AP34" s="348" t="s">
        <v>430</v>
      </c>
      <c r="AQ34" s="348" t="s">
        <v>430</v>
      </c>
      <c r="AR34" s="348" t="s">
        <v>430</v>
      </c>
      <c r="AS34" s="348">
        <v>8.86</v>
      </c>
      <c r="AT34" s="348">
        <v>8.25</v>
      </c>
      <c r="AU34" s="351"/>
      <c r="AV34" s="346" t="s">
        <v>430</v>
      </c>
      <c r="AW34" s="346" t="s">
        <v>430</v>
      </c>
      <c r="AX34" s="346" t="s">
        <v>430</v>
      </c>
      <c r="AY34" s="346">
        <v>36</v>
      </c>
      <c r="AZ34" s="346">
        <v>76</v>
      </c>
      <c r="BA34" s="374"/>
      <c r="BB34" s="348">
        <v>18.815282106721099</v>
      </c>
      <c r="BC34" s="348">
        <v>0.99935754560381695</v>
      </c>
      <c r="BD34" s="348">
        <v>7.3565339459593995E-2</v>
      </c>
      <c r="BE34" s="375">
        <v>0.134442480995483</v>
      </c>
      <c r="BF34" s="374"/>
      <c r="BG34" s="372">
        <v>0.45290000000000002</v>
      </c>
      <c r="BH34" s="373"/>
      <c r="BI34" s="348">
        <v>17.755600000000001</v>
      </c>
      <c r="BJ34" s="348">
        <v>81.234300000000005</v>
      </c>
      <c r="BK34" s="348">
        <v>0.97567300000000001</v>
      </c>
      <c r="BL34" s="348">
        <v>3.4426999999999999E-2</v>
      </c>
      <c r="BM34" s="373"/>
      <c r="BN34" s="372" t="s">
        <v>4553</v>
      </c>
      <c r="BO34" s="372" t="s">
        <v>4554</v>
      </c>
      <c r="BP34" s="372" t="s">
        <v>4555</v>
      </c>
      <c r="BQ34" s="372" t="s">
        <v>4556</v>
      </c>
      <c r="BR34" s="372" t="s">
        <v>4557</v>
      </c>
      <c r="BS34" s="373"/>
      <c r="BT34" s="354" t="s">
        <v>525</v>
      </c>
    </row>
    <row r="35" spans="1:72" s="428" customFormat="1" x14ac:dyDescent="0.25">
      <c r="A35" s="345" t="s">
        <v>4558</v>
      </c>
      <c r="B35" s="373"/>
      <c r="C35" s="719">
        <v>44840</v>
      </c>
      <c r="D35" s="373"/>
      <c r="E35" s="346">
        <v>1665.5</v>
      </c>
      <c r="F35" s="373"/>
      <c r="G35" s="347">
        <v>15.1914</v>
      </c>
      <c r="H35" s="374"/>
      <c r="I35" s="348">
        <v>0.20710000000000001</v>
      </c>
      <c r="J35" s="348">
        <v>3.3035000000000001</v>
      </c>
      <c r="K35" s="348">
        <v>1.2557</v>
      </c>
      <c r="L35" s="348">
        <v>2.9548999999999999</v>
      </c>
      <c r="M35" s="348">
        <v>-5.2538999999999998</v>
      </c>
      <c r="N35" s="350">
        <v>0.58460000000000001</v>
      </c>
      <c r="O35" s="348">
        <v>2.1880999999999999</v>
      </c>
      <c r="P35" s="348">
        <v>11.024900000000001</v>
      </c>
      <c r="Q35" s="348" t="s">
        <v>430</v>
      </c>
      <c r="R35" s="348" t="s">
        <v>430</v>
      </c>
      <c r="S35" s="348">
        <v>8.4224999999999994</v>
      </c>
      <c r="T35" s="348">
        <v>-6.1744000000000003</v>
      </c>
      <c r="U35" s="348">
        <v>-0.64159999999999995</v>
      </c>
      <c r="V35" s="348">
        <v>-1.6655</v>
      </c>
      <c r="W35" s="348">
        <v>1.6520999999999999</v>
      </c>
      <c r="X35" s="348">
        <v>11.959899999999999</v>
      </c>
      <c r="Y35" s="374"/>
      <c r="Z35" s="346">
        <v>184</v>
      </c>
      <c r="AA35" s="346">
        <v>219</v>
      </c>
      <c r="AB35" s="346">
        <v>218</v>
      </c>
      <c r="AC35" s="346">
        <v>190</v>
      </c>
      <c r="AD35" s="346">
        <v>182</v>
      </c>
      <c r="AE35" s="346">
        <v>123</v>
      </c>
      <c r="AF35" s="346">
        <v>41</v>
      </c>
      <c r="AG35" s="346">
        <v>61</v>
      </c>
      <c r="AH35" s="346" t="s">
        <v>430</v>
      </c>
      <c r="AI35" s="346" t="s">
        <v>430</v>
      </c>
      <c r="AJ35" s="346">
        <v>195</v>
      </c>
      <c r="AK35" s="346">
        <v>182</v>
      </c>
      <c r="AL35" s="346">
        <v>167</v>
      </c>
      <c r="AM35" s="346">
        <v>116</v>
      </c>
      <c r="AN35" s="346">
        <v>158</v>
      </c>
      <c r="AO35" s="373"/>
      <c r="AP35" s="348" t="s">
        <v>430</v>
      </c>
      <c r="AQ35" s="348" t="s">
        <v>430</v>
      </c>
      <c r="AR35" s="348" t="s">
        <v>430</v>
      </c>
      <c r="AS35" s="348">
        <v>4.05</v>
      </c>
      <c r="AT35" s="348">
        <v>-5.38</v>
      </c>
      <c r="AU35" s="351"/>
      <c r="AV35" s="346" t="s">
        <v>430</v>
      </c>
      <c r="AW35" s="346" t="s">
        <v>430</v>
      </c>
      <c r="AX35" s="346" t="s">
        <v>430</v>
      </c>
      <c r="AY35" s="346">
        <v>62</v>
      </c>
      <c r="AZ35" s="346">
        <v>164</v>
      </c>
      <c r="BA35" s="374"/>
      <c r="BB35" s="348">
        <v>11.774653987820701</v>
      </c>
      <c r="BC35" s="348">
        <v>1.00063668845746</v>
      </c>
      <c r="BD35" s="348">
        <v>5.1154597005185903E-2</v>
      </c>
      <c r="BE35" s="375">
        <v>-8.5711128935014202E-2</v>
      </c>
      <c r="BF35" s="374"/>
      <c r="BG35" s="372">
        <v>0.2397</v>
      </c>
      <c r="BH35" s="373"/>
      <c r="BI35" s="348">
        <v>96.668400000000005</v>
      </c>
      <c r="BJ35" s="348">
        <v>3.1036299999999999</v>
      </c>
      <c r="BK35" s="348" t="s">
        <v>430</v>
      </c>
      <c r="BL35" s="348">
        <v>0.22797000000000001</v>
      </c>
      <c r="BM35" s="373"/>
      <c r="BN35" s="372" t="s">
        <v>452</v>
      </c>
      <c r="BO35" s="372" t="s">
        <v>4559</v>
      </c>
      <c r="BP35" s="372" t="s">
        <v>4560</v>
      </c>
      <c r="BQ35" s="372" t="s">
        <v>4561</v>
      </c>
      <c r="BR35" s="372" t="s">
        <v>4562</v>
      </c>
      <c r="BS35" s="373"/>
      <c r="BT35" s="354" t="s">
        <v>554</v>
      </c>
    </row>
    <row r="36" spans="1:72" s="428" customFormat="1" x14ac:dyDescent="0.25">
      <c r="A36" s="345" t="s">
        <v>4563</v>
      </c>
      <c r="B36" s="373"/>
      <c r="C36" s="719">
        <v>37677</v>
      </c>
      <c r="D36" s="373"/>
      <c r="E36" s="346">
        <v>1682.59</v>
      </c>
      <c r="F36" s="373"/>
      <c r="G36" s="347">
        <v>150.46709999999999</v>
      </c>
      <c r="H36" s="374"/>
      <c r="I36" s="348">
        <v>0.33950000000000002</v>
      </c>
      <c r="J36" s="348">
        <v>4.3620999999999999</v>
      </c>
      <c r="K36" s="348">
        <v>2.3146</v>
      </c>
      <c r="L36" s="348">
        <v>1.7342</v>
      </c>
      <c r="M36" s="348">
        <v>-6.3742999999999999</v>
      </c>
      <c r="N36" s="350">
        <v>-2.1577000000000002</v>
      </c>
      <c r="O36" s="348">
        <v>1.718</v>
      </c>
      <c r="P36" s="348">
        <v>9.1559000000000008</v>
      </c>
      <c r="Q36" s="348">
        <v>9.5920000000000005</v>
      </c>
      <c r="R36" s="348">
        <v>11.936</v>
      </c>
      <c r="S36" s="348">
        <v>8.3577999999999992</v>
      </c>
      <c r="T36" s="348">
        <v>-7.4802999999999997</v>
      </c>
      <c r="U36" s="348">
        <v>-1.7188000000000001</v>
      </c>
      <c r="V36" s="348">
        <v>-5.0021000000000004</v>
      </c>
      <c r="W36" s="348">
        <v>2.6796000000000002</v>
      </c>
      <c r="X36" s="348">
        <v>14.6851</v>
      </c>
      <c r="Y36" s="374"/>
      <c r="Z36" s="346">
        <v>146</v>
      </c>
      <c r="AA36" s="346">
        <v>170</v>
      </c>
      <c r="AB36" s="346">
        <v>184</v>
      </c>
      <c r="AC36" s="346">
        <v>211</v>
      </c>
      <c r="AD36" s="346">
        <v>201</v>
      </c>
      <c r="AE36" s="346">
        <v>169</v>
      </c>
      <c r="AF36" s="346">
        <v>61</v>
      </c>
      <c r="AG36" s="346">
        <v>84</v>
      </c>
      <c r="AH36" s="346">
        <v>33</v>
      </c>
      <c r="AI36" s="346">
        <v>10</v>
      </c>
      <c r="AJ36" s="346">
        <v>207</v>
      </c>
      <c r="AK36" s="346">
        <v>207</v>
      </c>
      <c r="AL36" s="346">
        <v>185</v>
      </c>
      <c r="AM36" s="346">
        <v>173</v>
      </c>
      <c r="AN36" s="346">
        <v>76</v>
      </c>
      <c r="AO36" s="373"/>
      <c r="AP36" s="348">
        <v>11.2</v>
      </c>
      <c r="AQ36" s="348">
        <v>10.73</v>
      </c>
      <c r="AR36" s="348">
        <v>7.31</v>
      </c>
      <c r="AS36" s="348">
        <v>3.05</v>
      </c>
      <c r="AT36" s="348">
        <v>-6.97</v>
      </c>
      <c r="AU36" s="351"/>
      <c r="AV36" s="346">
        <v>9</v>
      </c>
      <c r="AW36" s="346">
        <v>14</v>
      </c>
      <c r="AX36" s="346">
        <v>35</v>
      </c>
      <c r="AY36" s="346">
        <v>79</v>
      </c>
      <c r="AZ36" s="346">
        <v>181</v>
      </c>
      <c r="BA36" s="374"/>
      <c r="BB36" s="348">
        <v>11.4345254448498</v>
      </c>
      <c r="BC36" s="348">
        <v>0.99853236751109398</v>
      </c>
      <c r="BD36" s="348">
        <v>3.6638190044735501E-2</v>
      </c>
      <c r="BE36" s="375">
        <v>-1.08360834772172E-2</v>
      </c>
      <c r="BF36" s="374"/>
      <c r="BG36" s="372">
        <v>0.79769999999999996</v>
      </c>
      <c r="BH36" s="373"/>
      <c r="BI36" s="348">
        <v>99.814400000000006</v>
      </c>
      <c r="BJ36" s="348" t="s">
        <v>430</v>
      </c>
      <c r="BK36" s="348" t="s">
        <v>430</v>
      </c>
      <c r="BL36" s="348">
        <v>0.18559999999999999</v>
      </c>
      <c r="BM36" s="373"/>
      <c r="BN36" s="372" t="s">
        <v>4490</v>
      </c>
      <c r="BO36" s="372" t="s">
        <v>4454</v>
      </c>
      <c r="BP36" s="372" t="s">
        <v>4455</v>
      </c>
      <c r="BQ36" s="372" t="s">
        <v>4312</v>
      </c>
      <c r="BR36" s="372" t="s">
        <v>4456</v>
      </c>
      <c r="BS36" s="373"/>
      <c r="BT36" s="354" t="s">
        <v>4564</v>
      </c>
    </row>
    <row r="37" spans="1:72" s="428" customFormat="1" x14ac:dyDescent="0.25">
      <c r="A37" s="345" t="s">
        <v>4565</v>
      </c>
      <c r="B37" s="373"/>
      <c r="C37" s="719">
        <v>44837</v>
      </c>
      <c r="D37" s="373"/>
      <c r="E37" s="346">
        <v>1644.44</v>
      </c>
      <c r="F37" s="373"/>
      <c r="G37" s="347">
        <v>18.822500000000002</v>
      </c>
      <c r="H37" s="374"/>
      <c r="I37" s="348">
        <v>0.67549999999999999</v>
      </c>
      <c r="J37" s="348">
        <v>5.8371000000000004</v>
      </c>
      <c r="K37" s="348">
        <v>6.9035000000000002</v>
      </c>
      <c r="L37" s="348">
        <v>16.050699999999999</v>
      </c>
      <c r="M37" s="348">
        <v>8.4682999999999993</v>
      </c>
      <c r="N37" s="350">
        <v>2.3925000000000001</v>
      </c>
      <c r="O37" s="348">
        <v>1.2757000000000001</v>
      </c>
      <c r="P37" s="348">
        <v>18.336099999999998</v>
      </c>
      <c r="Q37" s="348" t="s">
        <v>430</v>
      </c>
      <c r="R37" s="348" t="s">
        <v>430</v>
      </c>
      <c r="S37" s="348">
        <v>23.172599999999999</v>
      </c>
      <c r="T37" s="348">
        <v>5.2988999999999997</v>
      </c>
      <c r="U37" s="348">
        <v>5.1201999999999996</v>
      </c>
      <c r="V37" s="348">
        <v>-1.3557999999999999</v>
      </c>
      <c r="W37" s="348">
        <v>3.6429999999999998</v>
      </c>
      <c r="X37" s="348">
        <v>18.589200000000002</v>
      </c>
      <c r="Y37" s="374"/>
      <c r="Z37" s="346">
        <v>18</v>
      </c>
      <c r="AA37" s="346">
        <v>54</v>
      </c>
      <c r="AB37" s="346">
        <v>22</v>
      </c>
      <c r="AC37" s="346">
        <v>13</v>
      </c>
      <c r="AD37" s="346">
        <v>25</v>
      </c>
      <c r="AE37" s="346">
        <v>96</v>
      </c>
      <c r="AF37" s="346">
        <v>69</v>
      </c>
      <c r="AG37" s="346">
        <v>24</v>
      </c>
      <c r="AH37" s="346" t="s">
        <v>430</v>
      </c>
      <c r="AI37" s="346" t="s">
        <v>430</v>
      </c>
      <c r="AJ37" s="346">
        <v>15</v>
      </c>
      <c r="AK37" s="346">
        <v>32</v>
      </c>
      <c r="AL37" s="346">
        <v>99</v>
      </c>
      <c r="AM37" s="346">
        <v>104</v>
      </c>
      <c r="AN37" s="346">
        <v>26</v>
      </c>
      <c r="AO37" s="373"/>
      <c r="AP37" s="348" t="s">
        <v>430</v>
      </c>
      <c r="AQ37" s="348" t="s">
        <v>430</v>
      </c>
      <c r="AR37" s="348" t="s">
        <v>430</v>
      </c>
      <c r="AS37" s="348">
        <v>8.43</v>
      </c>
      <c r="AT37" s="348">
        <v>12.08</v>
      </c>
      <c r="AU37" s="351"/>
      <c r="AV37" s="346" t="s">
        <v>430</v>
      </c>
      <c r="AW37" s="346" t="s">
        <v>430</v>
      </c>
      <c r="AX37" s="346" t="s">
        <v>430</v>
      </c>
      <c r="AY37" s="346">
        <v>40</v>
      </c>
      <c r="AZ37" s="346">
        <v>28</v>
      </c>
      <c r="BA37" s="374"/>
      <c r="BB37" s="348">
        <v>20.150389084332001</v>
      </c>
      <c r="BC37" s="348">
        <v>1.0010911072367099</v>
      </c>
      <c r="BD37" s="348">
        <v>6.4487700353752703E-2</v>
      </c>
      <c r="BE37" s="375">
        <v>-9.6116921747266808E-3</v>
      </c>
      <c r="BF37" s="374"/>
      <c r="BG37" s="372">
        <v>9.74E-2</v>
      </c>
      <c r="BH37" s="373"/>
      <c r="BI37" s="348" t="s">
        <v>430</v>
      </c>
      <c r="BJ37" s="348">
        <v>5.0830399999999996</v>
      </c>
      <c r="BK37" s="348">
        <v>94.986099999999993</v>
      </c>
      <c r="BL37" s="348">
        <v>-6.9139999999999993E-2</v>
      </c>
      <c r="BM37" s="373"/>
      <c r="BN37" s="372" t="s">
        <v>4566</v>
      </c>
      <c r="BO37" s="372" t="s">
        <v>4567</v>
      </c>
      <c r="BP37" s="372" t="s">
        <v>4505</v>
      </c>
      <c r="BQ37" s="372" t="s">
        <v>4506</v>
      </c>
      <c r="BR37" s="372" t="s">
        <v>4568</v>
      </c>
      <c r="BS37" s="373"/>
      <c r="BT37" s="354" t="s">
        <v>2409</v>
      </c>
    </row>
    <row r="38" spans="1:72" s="428" customFormat="1" x14ac:dyDescent="0.25">
      <c r="A38" s="345" t="s">
        <v>4569</v>
      </c>
      <c r="B38" s="373"/>
      <c r="C38" s="719">
        <v>37517</v>
      </c>
      <c r="D38" s="373"/>
      <c r="E38" s="346">
        <v>1442.64</v>
      </c>
      <c r="F38" s="373"/>
      <c r="G38" s="347">
        <v>245.2226</v>
      </c>
      <c r="H38" s="374"/>
      <c r="I38" s="348">
        <v>0.3397</v>
      </c>
      <c r="J38" s="348">
        <v>4.3636999999999997</v>
      </c>
      <c r="K38" s="348">
        <v>2.3186</v>
      </c>
      <c r="L38" s="348">
        <v>1.7452000000000001</v>
      </c>
      <c r="M38" s="348">
        <v>-6.2762000000000002</v>
      </c>
      <c r="N38" s="350">
        <v>-2.0327999999999999</v>
      </c>
      <c r="O38" s="348">
        <v>1.8627</v>
      </c>
      <c r="P38" s="348">
        <v>9.3034999999999997</v>
      </c>
      <c r="Q38" s="348">
        <v>9.6385000000000005</v>
      </c>
      <c r="R38" s="348">
        <v>11.788</v>
      </c>
      <c r="S38" s="348">
        <v>8.3531999999999993</v>
      </c>
      <c r="T38" s="348">
        <v>-7.3853</v>
      </c>
      <c r="U38" s="348">
        <v>-1.6141000000000001</v>
      </c>
      <c r="V38" s="348">
        <v>-4.8849</v>
      </c>
      <c r="W38" s="348">
        <v>2.6819999999999999</v>
      </c>
      <c r="X38" s="348">
        <v>14.4122</v>
      </c>
      <c r="Y38" s="374"/>
      <c r="Z38" s="346">
        <v>144</v>
      </c>
      <c r="AA38" s="346">
        <v>168</v>
      </c>
      <c r="AB38" s="346">
        <v>182</v>
      </c>
      <c r="AC38" s="346">
        <v>208</v>
      </c>
      <c r="AD38" s="346">
        <v>197</v>
      </c>
      <c r="AE38" s="346">
        <v>165</v>
      </c>
      <c r="AF38" s="346">
        <v>54</v>
      </c>
      <c r="AG38" s="346">
        <v>79</v>
      </c>
      <c r="AH38" s="346">
        <v>31</v>
      </c>
      <c r="AI38" s="346">
        <v>11</v>
      </c>
      <c r="AJ38" s="346">
        <v>209</v>
      </c>
      <c r="AK38" s="346">
        <v>202</v>
      </c>
      <c r="AL38" s="346">
        <v>180</v>
      </c>
      <c r="AM38" s="346">
        <v>168</v>
      </c>
      <c r="AN38" s="346">
        <v>73</v>
      </c>
      <c r="AO38" s="373"/>
      <c r="AP38" s="348">
        <v>11.19</v>
      </c>
      <c r="AQ38" s="348">
        <v>10.82</v>
      </c>
      <c r="AR38" s="348">
        <v>7.41</v>
      </c>
      <c r="AS38" s="348">
        <v>3.2</v>
      </c>
      <c r="AT38" s="348">
        <v>-6.83</v>
      </c>
      <c r="AU38" s="351"/>
      <c r="AV38" s="346">
        <v>10</v>
      </c>
      <c r="AW38" s="346">
        <v>12</v>
      </c>
      <c r="AX38" s="346">
        <v>31</v>
      </c>
      <c r="AY38" s="346">
        <v>72</v>
      </c>
      <c r="AZ38" s="346">
        <v>176</v>
      </c>
      <c r="BA38" s="374"/>
      <c r="BB38" s="348">
        <v>11.4458772564446</v>
      </c>
      <c r="BC38" s="348">
        <v>0.999576221559626</v>
      </c>
      <c r="BD38" s="348">
        <v>3.7626977339147702E-2</v>
      </c>
      <c r="BE38" s="375">
        <v>4.4808114037980801E-4</v>
      </c>
      <c r="BF38" s="374"/>
      <c r="BG38" s="372">
        <v>14.4938</v>
      </c>
      <c r="BH38" s="373"/>
      <c r="BI38" s="348">
        <v>99.763599999999997</v>
      </c>
      <c r="BJ38" s="348" t="s">
        <v>430</v>
      </c>
      <c r="BK38" s="348" t="s">
        <v>430</v>
      </c>
      <c r="BL38" s="348">
        <v>0.2364</v>
      </c>
      <c r="BM38" s="373"/>
      <c r="BN38" s="372" t="s">
        <v>4460</v>
      </c>
      <c r="BO38" s="372" t="s">
        <v>4454</v>
      </c>
      <c r="BP38" s="372" t="s">
        <v>4455</v>
      </c>
      <c r="BQ38" s="372" t="s">
        <v>4492</v>
      </c>
      <c r="BR38" s="372" t="s">
        <v>4456</v>
      </c>
      <c r="BS38" s="373"/>
      <c r="BT38" s="354" t="s">
        <v>554</v>
      </c>
    </row>
    <row r="39" spans="1:72" s="428" customFormat="1" x14ac:dyDescent="0.25">
      <c r="A39" s="345" t="s">
        <v>4570</v>
      </c>
      <c r="B39" s="373"/>
      <c r="C39" s="719">
        <v>43517</v>
      </c>
      <c r="D39" s="373"/>
      <c r="E39" s="346">
        <v>1345.9</v>
      </c>
      <c r="F39" s="373"/>
      <c r="G39" s="347">
        <v>28.04</v>
      </c>
      <c r="H39" s="374"/>
      <c r="I39" s="348">
        <v>0.46689999999999998</v>
      </c>
      <c r="J39" s="348">
        <v>6.1683000000000003</v>
      </c>
      <c r="K39" s="348">
        <v>5.7653999999999996</v>
      </c>
      <c r="L39" s="348">
        <v>10.523400000000001</v>
      </c>
      <c r="M39" s="348">
        <v>7.016</v>
      </c>
      <c r="N39" s="350">
        <v>9.0010999999999992</v>
      </c>
      <c r="O39" s="348">
        <v>0.29070000000000001</v>
      </c>
      <c r="P39" s="348">
        <v>18.301200000000001</v>
      </c>
      <c r="Q39" s="348">
        <v>13.827299999999999</v>
      </c>
      <c r="R39" s="348" t="s">
        <v>430</v>
      </c>
      <c r="S39" s="348">
        <v>20.163900000000002</v>
      </c>
      <c r="T39" s="348">
        <v>4.6776</v>
      </c>
      <c r="U39" s="348">
        <v>6.9909999999999997</v>
      </c>
      <c r="V39" s="348">
        <v>5.4619</v>
      </c>
      <c r="W39" s="348">
        <v>2.1151</v>
      </c>
      <c r="X39" s="348">
        <v>15.1122</v>
      </c>
      <c r="Y39" s="374"/>
      <c r="Z39" s="346">
        <v>76</v>
      </c>
      <c r="AA39" s="346">
        <v>26</v>
      </c>
      <c r="AB39" s="346">
        <v>44</v>
      </c>
      <c r="AC39" s="346">
        <v>50</v>
      </c>
      <c r="AD39" s="346">
        <v>44</v>
      </c>
      <c r="AE39" s="346">
        <v>28</v>
      </c>
      <c r="AF39" s="346">
        <v>88</v>
      </c>
      <c r="AG39" s="346">
        <v>25</v>
      </c>
      <c r="AH39" s="346">
        <v>7</v>
      </c>
      <c r="AI39" s="346" t="s">
        <v>430</v>
      </c>
      <c r="AJ39" s="346">
        <v>38</v>
      </c>
      <c r="AK39" s="346">
        <v>48</v>
      </c>
      <c r="AL39" s="346">
        <v>58</v>
      </c>
      <c r="AM39" s="346">
        <v>32</v>
      </c>
      <c r="AN39" s="346">
        <v>130</v>
      </c>
      <c r="AO39" s="373"/>
      <c r="AP39" s="348" t="s">
        <v>430</v>
      </c>
      <c r="AQ39" s="348">
        <v>15.94</v>
      </c>
      <c r="AR39" s="348">
        <v>14.18</v>
      </c>
      <c r="AS39" s="348">
        <v>10.85</v>
      </c>
      <c r="AT39" s="348">
        <v>11.78</v>
      </c>
      <c r="AU39" s="351"/>
      <c r="AV39" s="346" t="s">
        <v>430</v>
      </c>
      <c r="AW39" s="346">
        <v>1</v>
      </c>
      <c r="AX39" s="346">
        <v>9</v>
      </c>
      <c r="AY39" s="346">
        <v>22</v>
      </c>
      <c r="AZ39" s="346">
        <v>41</v>
      </c>
      <c r="BA39" s="374"/>
      <c r="BB39" s="348">
        <v>17.2951660467191</v>
      </c>
      <c r="BC39" s="348">
        <v>1.0050396541539499</v>
      </c>
      <c r="BD39" s="348">
        <v>7.3258346703908003E-2</v>
      </c>
      <c r="BE39" s="375">
        <v>0.13756384150530601</v>
      </c>
      <c r="BF39" s="374"/>
      <c r="BG39" s="372">
        <v>0.33450000000000002</v>
      </c>
      <c r="BH39" s="373"/>
      <c r="BI39" s="348">
        <v>89.356999999999999</v>
      </c>
      <c r="BJ39" s="348">
        <v>7.3524599999999998</v>
      </c>
      <c r="BK39" s="348" t="s">
        <v>430</v>
      </c>
      <c r="BL39" s="348">
        <v>3.29054</v>
      </c>
      <c r="BM39" s="373"/>
      <c r="BN39" s="372" t="s">
        <v>4464</v>
      </c>
      <c r="BO39" s="372" t="s">
        <v>4465</v>
      </c>
      <c r="BP39" s="372" t="s">
        <v>4466</v>
      </c>
      <c r="BQ39" s="372" t="s">
        <v>4467</v>
      </c>
      <c r="BR39" s="372" t="s">
        <v>4280</v>
      </c>
      <c r="BS39" s="373"/>
      <c r="BT39" s="354" t="s">
        <v>554</v>
      </c>
    </row>
    <row r="40" spans="1:72" s="428" customFormat="1" x14ac:dyDescent="0.25">
      <c r="A40" s="345" t="s">
        <v>4571</v>
      </c>
      <c r="B40" s="373"/>
      <c r="C40" s="719">
        <v>44792</v>
      </c>
      <c r="D40" s="373"/>
      <c r="E40" s="346">
        <v>1328.35</v>
      </c>
      <c r="F40" s="373"/>
      <c r="G40" s="347">
        <v>15.503299999999999</v>
      </c>
      <c r="H40" s="374"/>
      <c r="I40" s="348">
        <v>0.39760000000000001</v>
      </c>
      <c r="J40" s="348">
        <v>3.8412999999999999</v>
      </c>
      <c r="K40" s="348">
        <v>2.3570000000000002</v>
      </c>
      <c r="L40" s="348">
        <v>3.2782</v>
      </c>
      <c r="M40" s="348">
        <v>-2.3045</v>
      </c>
      <c r="N40" s="350">
        <v>-1.3978999999999999</v>
      </c>
      <c r="O40" s="348">
        <v>-3.3885999999999998</v>
      </c>
      <c r="P40" s="348">
        <v>11.5274</v>
      </c>
      <c r="Q40" s="348" t="s">
        <v>430</v>
      </c>
      <c r="R40" s="348" t="s">
        <v>430</v>
      </c>
      <c r="S40" s="348">
        <v>9.8496000000000006</v>
      </c>
      <c r="T40" s="348">
        <v>-2.8736999999999999</v>
      </c>
      <c r="U40" s="348">
        <v>1.0257000000000001</v>
      </c>
      <c r="V40" s="348">
        <v>-3.3828</v>
      </c>
      <c r="W40" s="348">
        <v>2.5445000000000002</v>
      </c>
      <c r="X40" s="348">
        <v>12.1197</v>
      </c>
      <c r="Y40" s="374"/>
      <c r="Z40" s="346">
        <v>110</v>
      </c>
      <c r="AA40" s="346">
        <v>197</v>
      </c>
      <c r="AB40" s="346">
        <v>165</v>
      </c>
      <c r="AC40" s="346">
        <v>181</v>
      </c>
      <c r="AD40" s="346">
        <v>154</v>
      </c>
      <c r="AE40" s="346">
        <v>147</v>
      </c>
      <c r="AF40" s="346">
        <v>112</v>
      </c>
      <c r="AG40" s="346">
        <v>60</v>
      </c>
      <c r="AH40" s="346" t="s">
        <v>430</v>
      </c>
      <c r="AI40" s="346" t="s">
        <v>430</v>
      </c>
      <c r="AJ40" s="346">
        <v>183</v>
      </c>
      <c r="AK40" s="346">
        <v>141</v>
      </c>
      <c r="AL40" s="346">
        <v>144</v>
      </c>
      <c r="AM40" s="346">
        <v>151</v>
      </c>
      <c r="AN40" s="346">
        <v>106</v>
      </c>
      <c r="AO40" s="373"/>
      <c r="AP40" s="348" t="s">
        <v>430</v>
      </c>
      <c r="AQ40" s="348" t="s">
        <v>430</v>
      </c>
      <c r="AR40" s="348" t="s">
        <v>430</v>
      </c>
      <c r="AS40" s="348">
        <v>2.27</v>
      </c>
      <c r="AT40" s="348">
        <v>-2.38</v>
      </c>
      <c r="AU40" s="351"/>
      <c r="AV40" s="346" t="s">
        <v>430</v>
      </c>
      <c r="AW40" s="346" t="s">
        <v>430</v>
      </c>
      <c r="AX40" s="346" t="s">
        <v>430</v>
      </c>
      <c r="AY40" s="346">
        <v>87</v>
      </c>
      <c r="AZ40" s="346">
        <v>141</v>
      </c>
      <c r="BA40" s="374"/>
      <c r="BB40" s="348">
        <v>13.419837037335901</v>
      </c>
      <c r="BC40" s="348">
        <v>0.99928573439949797</v>
      </c>
      <c r="BD40" s="348">
        <v>5.0185683076405203E-2</v>
      </c>
      <c r="BE40" s="375">
        <v>1.3489916389249099E-2</v>
      </c>
      <c r="BF40" s="374"/>
      <c r="BG40" s="372">
        <v>0.21970000000000001</v>
      </c>
      <c r="BH40" s="373"/>
      <c r="BI40" s="348">
        <v>86.171999999999997</v>
      </c>
      <c r="BJ40" s="348">
        <v>13.715</v>
      </c>
      <c r="BK40" s="348" t="s">
        <v>430</v>
      </c>
      <c r="BL40" s="348">
        <v>0.113</v>
      </c>
      <c r="BM40" s="373"/>
      <c r="BN40" s="372" t="s">
        <v>4572</v>
      </c>
      <c r="BO40" s="372" t="s">
        <v>4573</v>
      </c>
      <c r="BP40" s="372" t="s">
        <v>4574</v>
      </c>
      <c r="BQ40" s="372" t="s">
        <v>4575</v>
      </c>
      <c r="BR40" s="372" t="s">
        <v>4576</v>
      </c>
      <c r="BS40" s="373"/>
      <c r="BT40" s="354" t="s">
        <v>554</v>
      </c>
    </row>
    <row r="41" spans="1:72" s="428" customFormat="1" x14ac:dyDescent="0.25">
      <c r="A41" s="345" t="s">
        <v>4577</v>
      </c>
      <c r="B41" s="373"/>
      <c r="C41" s="719">
        <v>44578</v>
      </c>
      <c r="D41" s="373"/>
      <c r="E41" s="346">
        <v>1264.45</v>
      </c>
      <c r="F41" s="373"/>
      <c r="G41" s="347">
        <v>16.8492</v>
      </c>
      <c r="H41" s="374"/>
      <c r="I41" s="348">
        <v>0.46089999999999998</v>
      </c>
      <c r="J41" s="348">
        <v>6.1641000000000004</v>
      </c>
      <c r="K41" s="348">
        <v>5.7450000000000001</v>
      </c>
      <c r="L41" s="348">
        <v>10.414199999999999</v>
      </c>
      <c r="M41" s="348">
        <v>6.8033999999999999</v>
      </c>
      <c r="N41" s="350">
        <v>8.5113000000000003</v>
      </c>
      <c r="O41" s="348">
        <v>9.4200000000000006E-2</v>
      </c>
      <c r="P41" s="348">
        <v>18.003799999999998</v>
      </c>
      <c r="Q41" s="348" t="s">
        <v>430</v>
      </c>
      <c r="R41" s="348" t="s">
        <v>430</v>
      </c>
      <c r="S41" s="348">
        <v>20.0975</v>
      </c>
      <c r="T41" s="348">
        <v>4.4775999999999998</v>
      </c>
      <c r="U41" s="348">
        <v>6.6614000000000004</v>
      </c>
      <c r="V41" s="348">
        <v>4.9977999999999998</v>
      </c>
      <c r="W41" s="348">
        <v>2.0983999999999998</v>
      </c>
      <c r="X41" s="348">
        <v>12.530900000000001</v>
      </c>
      <c r="Y41" s="374"/>
      <c r="Z41" s="346">
        <v>90</v>
      </c>
      <c r="AA41" s="346">
        <v>29</v>
      </c>
      <c r="AB41" s="346">
        <v>49</v>
      </c>
      <c r="AC41" s="346">
        <v>57</v>
      </c>
      <c r="AD41" s="346">
        <v>52</v>
      </c>
      <c r="AE41" s="346">
        <v>40</v>
      </c>
      <c r="AF41" s="346">
        <v>94</v>
      </c>
      <c r="AG41" s="346">
        <v>34</v>
      </c>
      <c r="AH41" s="346" t="s">
        <v>430</v>
      </c>
      <c r="AI41" s="346" t="s">
        <v>430</v>
      </c>
      <c r="AJ41" s="346">
        <v>41</v>
      </c>
      <c r="AK41" s="346">
        <v>55</v>
      </c>
      <c r="AL41" s="346">
        <v>66</v>
      </c>
      <c r="AM41" s="346">
        <v>43</v>
      </c>
      <c r="AN41" s="346">
        <v>135</v>
      </c>
      <c r="AO41" s="373"/>
      <c r="AP41" s="348" t="s">
        <v>430</v>
      </c>
      <c r="AQ41" s="348" t="s">
        <v>430</v>
      </c>
      <c r="AR41" s="348" t="s">
        <v>430</v>
      </c>
      <c r="AS41" s="348">
        <v>10.54</v>
      </c>
      <c r="AT41" s="348">
        <v>11.31</v>
      </c>
      <c r="AU41" s="351"/>
      <c r="AV41" s="346" t="s">
        <v>430</v>
      </c>
      <c r="AW41" s="346" t="s">
        <v>430</v>
      </c>
      <c r="AX41" s="346" t="s">
        <v>430</v>
      </c>
      <c r="AY41" s="346">
        <v>28</v>
      </c>
      <c r="AZ41" s="346">
        <v>48</v>
      </c>
      <c r="BA41" s="374"/>
      <c r="BB41" s="348">
        <v>17.200809758441199</v>
      </c>
      <c r="BC41" s="348">
        <v>0.99888221825078405</v>
      </c>
      <c r="BD41" s="348">
        <v>7.2154530454034596E-2</v>
      </c>
      <c r="BE41" s="375">
        <v>0.118584574629112</v>
      </c>
      <c r="BF41" s="374"/>
      <c r="BG41" s="372">
        <v>0.28489999999999999</v>
      </c>
      <c r="BH41" s="373"/>
      <c r="BI41" s="348">
        <v>89.430800000000005</v>
      </c>
      <c r="BJ41" s="348">
        <v>7.3583699999999999</v>
      </c>
      <c r="BK41" s="348" t="s">
        <v>430</v>
      </c>
      <c r="BL41" s="348">
        <v>3.2108300000000001</v>
      </c>
      <c r="BM41" s="373"/>
      <c r="BN41" s="372" t="s">
        <v>4540</v>
      </c>
      <c r="BO41" s="372" t="s">
        <v>4578</v>
      </c>
      <c r="BP41" s="372" t="s">
        <v>4466</v>
      </c>
      <c r="BQ41" s="372" t="s">
        <v>4467</v>
      </c>
      <c r="BR41" s="372" t="s">
        <v>4280</v>
      </c>
      <c r="BS41" s="373"/>
      <c r="BT41" s="354" t="s">
        <v>554</v>
      </c>
    </row>
    <row r="42" spans="1:72" s="428" customFormat="1" x14ac:dyDescent="0.25">
      <c r="A42" s="345" t="s">
        <v>4579</v>
      </c>
      <c r="B42" s="373"/>
      <c r="C42" s="719">
        <v>45565</v>
      </c>
      <c r="D42" s="373"/>
      <c r="E42" s="346">
        <v>1241.8499999999999</v>
      </c>
      <c r="F42" s="373"/>
      <c r="G42" s="347">
        <v>8.3460000000000001</v>
      </c>
      <c r="H42" s="374"/>
      <c r="I42" s="348">
        <v>0.28960000000000002</v>
      </c>
      <c r="J42" s="348">
        <v>5.5574000000000003</v>
      </c>
      <c r="K42" s="348">
        <v>3.7414999999999998</v>
      </c>
      <c r="L42" s="348">
        <v>9.3567999999999998</v>
      </c>
      <c r="M42" s="348">
        <v>2.6934999999999998</v>
      </c>
      <c r="N42" s="350">
        <v>-0.39739999999999998</v>
      </c>
      <c r="O42" s="348" t="s">
        <v>430</v>
      </c>
      <c r="P42" s="348" t="s">
        <v>430</v>
      </c>
      <c r="Q42" s="348" t="s">
        <v>430</v>
      </c>
      <c r="R42" s="348" t="s">
        <v>430</v>
      </c>
      <c r="S42" s="348">
        <v>17.706800000000001</v>
      </c>
      <c r="T42" s="348">
        <v>2.5785999999999998</v>
      </c>
      <c r="U42" s="348">
        <v>6.5411000000000001</v>
      </c>
      <c r="V42" s="348">
        <v>-2.7113999999999998</v>
      </c>
      <c r="W42" s="348">
        <v>2.1455000000000002</v>
      </c>
      <c r="X42" s="348">
        <v>-10.0054</v>
      </c>
      <c r="Y42" s="374"/>
      <c r="Z42" s="346">
        <v>171</v>
      </c>
      <c r="AA42" s="346">
        <v>75</v>
      </c>
      <c r="AB42" s="346">
        <v>89</v>
      </c>
      <c r="AC42" s="346">
        <v>82</v>
      </c>
      <c r="AD42" s="346">
        <v>99</v>
      </c>
      <c r="AE42" s="346">
        <v>130</v>
      </c>
      <c r="AF42" s="346" t="s">
        <v>430</v>
      </c>
      <c r="AG42" s="346" t="s">
        <v>430</v>
      </c>
      <c r="AH42" s="346" t="s">
        <v>430</v>
      </c>
      <c r="AI42" s="346" t="s">
        <v>430</v>
      </c>
      <c r="AJ42" s="346">
        <v>66</v>
      </c>
      <c r="AK42" s="346">
        <v>81</v>
      </c>
      <c r="AL42" s="346">
        <v>69</v>
      </c>
      <c r="AM42" s="346">
        <v>136</v>
      </c>
      <c r="AN42" s="346">
        <v>124</v>
      </c>
      <c r="AO42" s="373"/>
      <c r="AP42" s="348" t="s">
        <v>430</v>
      </c>
      <c r="AQ42" s="348" t="s">
        <v>430</v>
      </c>
      <c r="AR42" s="348" t="s">
        <v>430</v>
      </c>
      <c r="AS42" s="348" t="s">
        <v>430</v>
      </c>
      <c r="AT42" s="348">
        <v>5.77</v>
      </c>
      <c r="AU42" s="351"/>
      <c r="AV42" s="346" t="s">
        <v>430</v>
      </c>
      <c r="AW42" s="346" t="s">
        <v>430</v>
      </c>
      <c r="AX42" s="346" t="s">
        <v>430</v>
      </c>
      <c r="AY42" s="346" t="s">
        <v>430</v>
      </c>
      <c r="AZ42" s="346">
        <v>86</v>
      </c>
      <c r="BA42" s="374"/>
      <c r="BB42" s="348">
        <v>21.076690778063998</v>
      </c>
      <c r="BC42" s="348">
        <v>0.99989039931453205</v>
      </c>
      <c r="BD42" s="348">
        <v>-5.0775027442675598E-2</v>
      </c>
      <c r="BE42" s="375">
        <v>-0.107456945117365</v>
      </c>
      <c r="BF42" s="374"/>
      <c r="BG42" s="372">
        <v>0.26869999999999999</v>
      </c>
      <c r="BH42" s="373"/>
      <c r="BI42" s="348">
        <v>54.0642</v>
      </c>
      <c r="BJ42" s="348">
        <v>37.5533</v>
      </c>
      <c r="BK42" s="348">
        <v>8.3351900000000008</v>
      </c>
      <c r="BL42" s="348">
        <v>4.7309999999999998E-2</v>
      </c>
      <c r="BM42" s="373"/>
      <c r="BN42" s="372" t="s">
        <v>4580</v>
      </c>
      <c r="BO42" s="372" t="s">
        <v>4581</v>
      </c>
      <c r="BP42" s="372" t="s">
        <v>4582</v>
      </c>
      <c r="BQ42" s="372" t="s">
        <v>4583</v>
      </c>
      <c r="BR42" s="372" t="s">
        <v>4584</v>
      </c>
      <c r="BS42" s="373"/>
      <c r="BT42" s="354" t="s">
        <v>554</v>
      </c>
    </row>
    <row r="43" spans="1:72" s="428" customFormat="1" x14ac:dyDescent="0.25">
      <c r="A43" s="345" t="s">
        <v>4585</v>
      </c>
      <c r="B43" s="373"/>
      <c r="C43" s="719">
        <v>44854</v>
      </c>
      <c r="D43" s="373"/>
      <c r="E43" s="346">
        <v>1210.01</v>
      </c>
      <c r="F43" s="373"/>
      <c r="G43" s="347">
        <v>18.4541</v>
      </c>
      <c r="H43" s="374"/>
      <c r="I43" s="348">
        <v>0.36770000000000003</v>
      </c>
      <c r="J43" s="348">
        <v>6.2252999999999998</v>
      </c>
      <c r="K43" s="348">
        <v>4.2081</v>
      </c>
      <c r="L43" s="348">
        <v>9.9125999999999994</v>
      </c>
      <c r="M43" s="348">
        <v>4.2811000000000003</v>
      </c>
      <c r="N43" s="350">
        <v>2.4386000000000001</v>
      </c>
      <c r="O43" s="348">
        <v>-0.623</v>
      </c>
      <c r="P43" s="348">
        <v>19.645099999999999</v>
      </c>
      <c r="Q43" s="348" t="s">
        <v>430</v>
      </c>
      <c r="R43" s="348" t="s">
        <v>430</v>
      </c>
      <c r="S43" s="348">
        <v>18.106200000000001</v>
      </c>
      <c r="T43" s="348">
        <v>3.7645</v>
      </c>
      <c r="U43" s="348">
        <v>8.9636999999999993</v>
      </c>
      <c r="V43" s="348">
        <v>-0.1045</v>
      </c>
      <c r="W43" s="348">
        <v>1.5194000000000001</v>
      </c>
      <c r="X43" s="348">
        <v>18.207000000000001</v>
      </c>
      <c r="Y43" s="374"/>
      <c r="Z43" s="346">
        <v>126</v>
      </c>
      <c r="AA43" s="346">
        <v>22</v>
      </c>
      <c r="AB43" s="346">
        <v>80</v>
      </c>
      <c r="AC43" s="346">
        <v>75</v>
      </c>
      <c r="AD43" s="346">
        <v>80</v>
      </c>
      <c r="AE43" s="346">
        <v>95</v>
      </c>
      <c r="AF43" s="346">
        <v>105</v>
      </c>
      <c r="AG43" s="346">
        <v>17</v>
      </c>
      <c r="AH43" s="346" t="s">
        <v>430</v>
      </c>
      <c r="AI43" s="346" t="s">
        <v>430</v>
      </c>
      <c r="AJ43" s="346">
        <v>55</v>
      </c>
      <c r="AK43" s="346">
        <v>65</v>
      </c>
      <c r="AL43" s="346">
        <v>30</v>
      </c>
      <c r="AM43" s="346">
        <v>96</v>
      </c>
      <c r="AN43" s="346">
        <v>170</v>
      </c>
      <c r="AO43" s="373"/>
      <c r="AP43" s="348" t="s">
        <v>430</v>
      </c>
      <c r="AQ43" s="348" t="s">
        <v>430</v>
      </c>
      <c r="AR43" s="348" t="s">
        <v>430</v>
      </c>
      <c r="AS43" s="348">
        <v>8.64</v>
      </c>
      <c r="AT43" s="348">
        <v>8.31</v>
      </c>
      <c r="AU43" s="351"/>
      <c r="AV43" s="346" t="s">
        <v>430</v>
      </c>
      <c r="AW43" s="346" t="s">
        <v>430</v>
      </c>
      <c r="AX43" s="346" t="s">
        <v>430</v>
      </c>
      <c r="AY43" s="346">
        <v>37</v>
      </c>
      <c r="AZ43" s="346">
        <v>75</v>
      </c>
      <c r="BA43" s="374"/>
      <c r="BB43" s="348">
        <v>18.893201786000802</v>
      </c>
      <c r="BC43" s="348">
        <v>1.00404216436742</v>
      </c>
      <c r="BD43" s="348">
        <v>7.2081869652537794E-2</v>
      </c>
      <c r="BE43" s="375">
        <v>0.106288995087372</v>
      </c>
      <c r="BF43" s="374"/>
      <c r="BG43" s="372">
        <v>0.51870000000000005</v>
      </c>
      <c r="BH43" s="373"/>
      <c r="BI43" s="348">
        <v>17.773499999999999</v>
      </c>
      <c r="BJ43" s="348">
        <v>81.316100000000006</v>
      </c>
      <c r="BK43" s="348">
        <v>0.976661</v>
      </c>
      <c r="BL43" s="348">
        <v>-6.6261E-2</v>
      </c>
      <c r="BM43" s="373"/>
      <c r="BN43" s="372" t="s">
        <v>4586</v>
      </c>
      <c r="BO43" s="372" t="s">
        <v>4587</v>
      </c>
      <c r="BP43" s="372" t="s">
        <v>4588</v>
      </c>
      <c r="BQ43" s="372" t="s">
        <v>4589</v>
      </c>
      <c r="BR43" s="372" t="s">
        <v>4590</v>
      </c>
      <c r="BS43" s="373"/>
      <c r="BT43" s="354" t="s">
        <v>525</v>
      </c>
    </row>
    <row r="44" spans="1:72" s="428" customFormat="1" x14ac:dyDescent="0.25">
      <c r="A44" s="345" t="s">
        <v>4591</v>
      </c>
      <c r="B44" s="373"/>
      <c r="C44" s="719">
        <v>45540</v>
      </c>
      <c r="D44" s="373"/>
      <c r="E44" s="346">
        <v>1165.0999999999999</v>
      </c>
      <c r="F44" s="373"/>
      <c r="G44" s="347">
        <v>8.9976000000000003</v>
      </c>
      <c r="H44" s="374"/>
      <c r="I44" s="348">
        <v>-0.15540000000000001</v>
      </c>
      <c r="J44" s="348">
        <v>4.1100000000000003</v>
      </c>
      <c r="K44" s="348">
        <v>2.3477999999999999</v>
      </c>
      <c r="L44" s="348">
        <v>0.62519999999999998</v>
      </c>
      <c r="M44" s="348">
        <v>-12.6031</v>
      </c>
      <c r="N44" s="350">
        <v>-10.3878</v>
      </c>
      <c r="O44" s="348" t="s">
        <v>430</v>
      </c>
      <c r="P44" s="348" t="s">
        <v>430</v>
      </c>
      <c r="Q44" s="348" t="s">
        <v>430</v>
      </c>
      <c r="R44" s="348" t="s">
        <v>430</v>
      </c>
      <c r="S44" s="348">
        <v>6.5358999999999998</v>
      </c>
      <c r="T44" s="348">
        <v>-13.1187</v>
      </c>
      <c r="U44" s="348">
        <v>-5.4596</v>
      </c>
      <c r="V44" s="348">
        <v>-12.155099999999999</v>
      </c>
      <c r="W44" s="348">
        <v>2.9590999999999998</v>
      </c>
      <c r="X44" s="348">
        <v>-5.7503000000000002</v>
      </c>
      <c r="Y44" s="374"/>
      <c r="Z44" s="346">
        <v>213</v>
      </c>
      <c r="AA44" s="346">
        <v>188</v>
      </c>
      <c r="AB44" s="346">
        <v>167</v>
      </c>
      <c r="AC44" s="346">
        <v>232</v>
      </c>
      <c r="AD44" s="346">
        <v>229</v>
      </c>
      <c r="AE44" s="346">
        <v>198</v>
      </c>
      <c r="AF44" s="346" t="s">
        <v>430</v>
      </c>
      <c r="AG44" s="346" t="s">
        <v>430</v>
      </c>
      <c r="AH44" s="346" t="s">
        <v>430</v>
      </c>
      <c r="AI44" s="346" t="s">
        <v>430</v>
      </c>
      <c r="AJ44" s="346">
        <v>233</v>
      </c>
      <c r="AK44" s="346">
        <v>229</v>
      </c>
      <c r="AL44" s="346">
        <v>214</v>
      </c>
      <c r="AM44" s="346">
        <v>202</v>
      </c>
      <c r="AN44" s="346">
        <v>58</v>
      </c>
      <c r="AO44" s="373"/>
      <c r="AP44" s="348" t="s">
        <v>430</v>
      </c>
      <c r="AQ44" s="348" t="s">
        <v>430</v>
      </c>
      <c r="AR44" s="348" t="s">
        <v>430</v>
      </c>
      <c r="AS44" s="348" t="s">
        <v>430</v>
      </c>
      <c r="AT44" s="348">
        <v>-13.76</v>
      </c>
      <c r="AU44" s="351"/>
      <c r="AV44" s="346" t="s">
        <v>430</v>
      </c>
      <c r="AW44" s="346" t="s">
        <v>430</v>
      </c>
      <c r="AX44" s="346" t="s">
        <v>430</v>
      </c>
      <c r="AY44" s="346" t="s">
        <v>430</v>
      </c>
      <c r="AZ44" s="346">
        <v>210</v>
      </c>
      <c r="BA44" s="374"/>
      <c r="BB44" s="348">
        <v>12.101397341697499</v>
      </c>
      <c r="BC44" s="348">
        <v>0.99790760695018998</v>
      </c>
      <c r="BD44" s="348">
        <v>-7.7377081466773204E-2</v>
      </c>
      <c r="BE44" s="375">
        <v>-9.0819697386655698E-2</v>
      </c>
      <c r="BF44" s="374"/>
      <c r="BG44" s="372">
        <v>9.8000000000000004E-2</v>
      </c>
      <c r="BH44" s="373"/>
      <c r="BI44" s="348">
        <v>99.471000000000004</v>
      </c>
      <c r="BJ44" s="348" t="s">
        <v>430</v>
      </c>
      <c r="BK44" s="348" t="s">
        <v>430</v>
      </c>
      <c r="BL44" s="348">
        <v>0.52900000000000003</v>
      </c>
      <c r="BM44" s="373"/>
      <c r="BN44" s="372" t="s">
        <v>4592</v>
      </c>
      <c r="BO44" s="372" t="s">
        <v>4593</v>
      </c>
      <c r="BP44" s="372" t="s">
        <v>4594</v>
      </c>
      <c r="BQ44" s="372" t="s">
        <v>4595</v>
      </c>
      <c r="BR44" s="372" t="s">
        <v>4596</v>
      </c>
      <c r="BS44" s="373"/>
      <c r="BT44" s="354" t="s">
        <v>554</v>
      </c>
    </row>
    <row r="45" spans="1:72" s="428" customFormat="1" x14ac:dyDescent="0.25">
      <c r="A45" s="345" t="s">
        <v>4597</v>
      </c>
      <c r="B45" s="373"/>
      <c r="C45" s="719">
        <v>45534</v>
      </c>
      <c r="D45" s="373"/>
      <c r="E45" s="346">
        <v>1240.29</v>
      </c>
      <c r="F45" s="373"/>
      <c r="G45" s="347">
        <v>13.442299999999999</v>
      </c>
      <c r="H45" s="374"/>
      <c r="I45" s="348">
        <v>0.37259999999999999</v>
      </c>
      <c r="J45" s="348">
        <v>8.1658000000000008</v>
      </c>
      <c r="K45" s="348">
        <v>6.2573999999999996</v>
      </c>
      <c r="L45" s="348">
        <v>17.286300000000001</v>
      </c>
      <c r="M45" s="348">
        <v>28.733000000000001</v>
      </c>
      <c r="N45" s="350">
        <v>6.6985000000000001</v>
      </c>
      <c r="O45" s="348" t="s">
        <v>430</v>
      </c>
      <c r="P45" s="348" t="s">
        <v>430</v>
      </c>
      <c r="Q45" s="348" t="s">
        <v>430</v>
      </c>
      <c r="R45" s="348" t="s">
        <v>430</v>
      </c>
      <c r="S45" s="348">
        <v>31.650400000000001</v>
      </c>
      <c r="T45" s="348">
        <v>22.580500000000001</v>
      </c>
      <c r="U45" s="348">
        <v>20.671299999999999</v>
      </c>
      <c r="V45" s="348">
        <v>6.6020000000000003</v>
      </c>
      <c r="W45" s="348">
        <v>4.5019999999999998</v>
      </c>
      <c r="X45" s="348">
        <v>17.862100000000002</v>
      </c>
      <c r="Y45" s="374"/>
      <c r="Z45" s="346">
        <v>125</v>
      </c>
      <c r="AA45" s="346">
        <v>10</v>
      </c>
      <c r="AB45" s="346">
        <v>34</v>
      </c>
      <c r="AC45" s="346">
        <v>6</v>
      </c>
      <c r="AD45" s="346">
        <v>2</v>
      </c>
      <c r="AE45" s="346">
        <v>56</v>
      </c>
      <c r="AF45" s="346" t="s">
        <v>430</v>
      </c>
      <c r="AG45" s="346" t="s">
        <v>430</v>
      </c>
      <c r="AH45" s="346" t="s">
        <v>430</v>
      </c>
      <c r="AI45" s="346" t="s">
        <v>430</v>
      </c>
      <c r="AJ45" s="346">
        <v>2</v>
      </c>
      <c r="AK45" s="346">
        <v>3</v>
      </c>
      <c r="AL45" s="346">
        <v>6</v>
      </c>
      <c r="AM45" s="346">
        <v>26</v>
      </c>
      <c r="AN45" s="346">
        <v>25</v>
      </c>
      <c r="AO45" s="373"/>
      <c r="AP45" s="348" t="s">
        <v>430</v>
      </c>
      <c r="AQ45" s="348" t="s">
        <v>430</v>
      </c>
      <c r="AR45" s="348" t="s">
        <v>430</v>
      </c>
      <c r="AS45" s="348" t="s">
        <v>430</v>
      </c>
      <c r="AT45" s="348">
        <v>35.130000000000003</v>
      </c>
      <c r="AU45" s="351"/>
      <c r="AV45" s="346" t="s">
        <v>430</v>
      </c>
      <c r="AW45" s="346" t="s">
        <v>430</v>
      </c>
      <c r="AX45" s="346" t="s">
        <v>430</v>
      </c>
      <c r="AY45" s="346" t="s">
        <v>430</v>
      </c>
      <c r="AZ45" s="346">
        <v>5</v>
      </c>
      <c r="BA45" s="374"/>
      <c r="BB45" s="348">
        <v>35.968685027806302</v>
      </c>
      <c r="BC45" s="348">
        <v>0.99769597450706204</v>
      </c>
      <c r="BD45" s="348">
        <v>4.7572044774297197E-2</v>
      </c>
      <c r="BE45" s="375">
        <v>-0.124113971323646</v>
      </c>
      <c r="BF45" s="374"/>
      <c r="BG45" s="372">
        <v>0.1447</v>
      </c>
      <c r="BH45" s="373"/>
      <c r="BI45" s="348">
        <v>54.195</v>
      </c>
      <c r="BJ45" s="348">
        <v>21.9009</v>
      </c>
      <c r="BK45" s="348">
        <v>23.834599999999998</v>
      </c>
      <c r="BL45" s="348">
        <v>6.9500000000000006E-2</v>
      </c>
      <c r="BM45" s="373"/>
      <c r="BN45" s="372" t="s">
        <v>4598</v>
      </c>
      <c r="BO45" s="372" t="s">
        <v>4599</v>
      </c>
      <c r="BP45" s="372" t="s">
        <v>4600</v>
      </c>
      <c r="BQ45" s="372" t="s">
        <v>4601</v>
      </c>
      <c r="BR45" s="372" t="s">
        <v>4602</v>
      </c>
      <c r="BS45" s="373"/>
      <c r="BT45" s="354" t="s">
        <v>1956</v>
      </c>
    </row>
    <row r="46" spans="1:72" s="428" customFormat="1" ht="11" x14ac:dyDescent="0.3">
      <c r="A46" s="841" t="s">
        <v>4603</v>
      </c>
      <c r="B46" s="842"/>
      <c r="C46" s="843">
        <v>44265</v>
      </c>
      <c r="D46" s="842"/>
      <c r="E46" s="844">
        <v>1195.9100000000001</v>
      </c>
      <c r="F46" s="842"/>
      <c r="G46" s="845">
        <v>20.686</v>
      </c>
      <c r="H46" s="847"/>
      <c r="I46" s="846">
        <v>0.46920000000000001</v>
      </c>
      <c r="J46" s="846">
        <v>6.1245000000000003</v>
      </c>
      <c r="K46" s="846">
        <v>5.7523</v>
      </c>
      <c r="L46" s="846">
        <v>10.623900000000001</v>
      </c>
      <c r="M46" s="846">
        <v>7.1231</v>
      </c>
      <c r="N46" s="848">
        <v>8.9982000000000006</v>
      </c>
      <c r="O46" s="846">
        <v>0.34699999999999998</v>
      </c>
      <c r="P46" s="846">
        <v>18.243200000000002</v>
      </c>
      <c r="Q46" s="846">
        <v>13.7836</v>
      </c>
      <c r="R46" s="846" t="s">
        <v>430</v>
      </c>
      <c r="S46" s="846">
        <v>20.170300000000001</v>
      </c>
      <c r="T46" s="846">
        <v>4.7796000000000003</v>
      </c>
      <c r="U46" s="846">
        <v>7.0582000000000003</v>
      </c>
      <c r="V46" s="846">
        <v>5.4702999999999999</v>
      </c>
      <c r="W46" s="846">
        <v>2.081</v>
      </c>
      <c r="X46" s="846">
        <v>14.769</v>
      </c>
      <c r="Y46" s="847"/>
      <c r="Z46" s="844">
        <v>67</v>
      </c>
      <c r="AA46" s="844">
        <v>39</v>
      </c>
      <c r="AB46" s="844">
        <v>47</v>
      </c>
      <c r="AC46" s="844">
        <v>41</v>
      </c>
      <c r="AD46" s="844">
        <v>38</v>
      </c>
      <c r="AE46" s="844">
        <v>29</v>
      </c>
      <c r="AF46" s="844">
        <v>87</v>
      </c>
      <c r="AG46" s="844">
        <v>27</v>
      </c>
      <c r="AH46" s="844">
        <v>8</v>
      </c>
      <c r="AI46" s="844" t="s">
        <v>430</v>
      </c>
      <c r="AJ46" s="844">
        <v>37</v>
      </c>
      <c r="AK46" s="844">
        <v>41</v>
      </c>
      <c r="AL46" s="844">
        <v>54</v>
      </c>
      <c r="AM46" s="844">
        <v>31</v>
      </c>
      <c r="AN46" s="844">
        <v>139</v>
      </c>
      <c r="AO46" s="842"/>
      <c r="AP46" s="846" t="s">
        <v>430</v>
      </c>
      <c r="AQ46" s="846" t="s">
        <v>430</v>
      </c>
      <c r="AR46" s="846">
        <v>14.14</v>
      </c>
      <c r="AS46" s="846">
        <v>10.87</v>
      </c>
      <c r="AT46" s="846">
        <v>11.9</v>
      </c>
      <c r="AU46" s="849"/>
      <c r="AV46" s="844" t="s">
        <v>430</v>
      </c>
      <c r="AW46" s="844" t="s">
        <v>430</v>
      </c>
      <c r="AX46" s="844">
        <v>10</v>
      </c>
      <c r="AY46" s="844">
        <v>21</v>
      </c>
      <c r="AZ46" s="844">
        <v>32</v>
      </c>
      <c r="BA46" s="847"/>
      <c r="BB46" s="846">
        <v>17.230443614414298</v>
      </c>
      <c r="BC46" s="846">
        <v>1.0013535833995999</v>
      </c>
      <c r="BD46" s="846">
        <v>7.3078492378387094E-2</v>
      </c>
      <c r="BE46" s="852">
        <v>0.13386577511546299</v>
      </c>
      <c r="BF46" s="847"/>
      <c r="BG46" s="855">
        <v>0.24729999999999999</v>
      </c>
      <c r="BH46" s="842"/>
      <c r="BI46" s="846">
        <v>89.509299999999996</v>
      </c>
      <c r="BJ46" s="846">
        <v>7.3648600000000002</v>
      </c>
      <c r="BK46" s="846" t="s">
        <v>430</v>
      </c>
      <c r="BL46" s="846">
        <v>3.1258400000000002</v>
      </c>
      <c r="BM46" s="842"/>
      <c r="BN46" s="855" t="s">
        <v>4604</v>
      </c>
      <c r="BO46" s="855" t="s">
        <v>4578</v>
      </c>
      <c r="BP46" s="855" t="s">
        <v>4527</v>
      </c>
      <c r="BQ46" s="855" t="s">
        <v>4605</v>
      </c>
      <c r="BR46" s="855" t="s">
        <v>4606</v>
      </c>
      <c r="BS46" s="842"/>
      <c r="BT46" s="856" t="s">
        <v>554</v>
      </c>
    </row>
    <row r="47" spans="1:72" s="428" customFormat="1" x14ac:dyDescent="0.25">
      <c r="A47" s="345" t="s">
        <v>4607</v>
      </c>
      <c r="B47" s="373"/>
      <c r="C47" s="719">
        <v>43714</v>
      </c>
      <c r="D47" s="373"/>
      <c r="E47" s="346">
        <v>1180.51</v>
      </c>
      <c r="F47" s="373"/>
      <c r="G47" s="347">
        <v>37.600099999999998</v>
      </c>
      <c r="H47" s="374"/>
      <c r="I47" s="348">
        <v>0.67449999999999999</v>
      </c>
      <c r="J47" s="348">
        <v>5.8301999999999996</v>
      </c>
      <c r="K47" s="348">
        <v>6.8752000000000004</v>
      </c>
      <c r="L47" s="348">
        <v>15.9445</v>
      </c>
      <c r="M47" s="348">
        <v>8.3352000000000004</v>
      </c>
      <c r="N47" s="350">
        <v>2.2033</v>
      </c>
      <c r="O47" s="348">
        <v>1.2459</v>
      </c>
      <c r="P47" s="348">
        <v>18.339200000000002</v>
      </c>
      <c r="Q47" s="348">
        <v>15.7418</v>
      </c>
      <c r="R47" s="348" t="s">
        <v>430</v>
      </c>
      <c r="S47" s="348">
        <v>23.072800000000001</v>
      </c>
      <c r="T47" s="348">
        <v>5.1816000000000004</v>
      </c>
      <c r="U47" s="348">
        <v>4.9379</v>
      </c>
      <c r="V47" s="348">
        <v>-1.5343</v>
      </c>
      <c r="W47" s="348">
        <v>3.6238000000000001</v>
      </c>
      <c r="X47" s="348">
        <v>21.550699999999999</v>
      </c>
      <c r="Y47" s="374"/>
      <c r="Z47" s="346">
        <v>20</v>
      </c>
      <c r="AA47" s="346">
        <v>58</v>
      </c>
      <c r="AB47" s="346">
        <v>29</v>
      </c>
      <c r="AC47" s="346">
        <v>19</v>
      </c>
      <c r="AD47" s="346">
        <v>31</v>
      </c>
      <c r="AE47" s="346">
        <v>104</v>
      </c>
      <c r="AF47" s="346">
        <v>72</v>
      </c>
      <c r="AG47" s="346">
        <v>23</v>
      </c>
      <c r="AH47" s="346">
        <v>5</v>
      </c>
      <c r="AI47" s="346" t="s">
        <v>430</v>
      </c>
      <c r="AJ47" s="346">
        <v>21</v>
      </c>
      <c r="AK47" s="346">
        <v>38</v>
      </c>
      <c r="AL47" s="346">
        <v>106</v>
      </c>
      <c r="AM47" s="346">
        <v>112</v>
      </c>
      <c r="AN47" s="346">
        <v>34</v>
      </c>
      <c r="AO47" s="373"/>
      <c r="AP47" s="348" t="s">
        <v>430</v>
      </c>
      <c r="AQ47" s="348" t="s">
        <v>430</v>
      </c>
      <c r="AR47" s="348">
        <v>14.52</v>
      </c>
      <c r="AS47" s="348">
        <v>8.39</v>
      </c>
      <c r="AT47" s="348">
        <v>11.84</v>
      </c>
      <c r="AU47" s="351"/>
      <c r="AV47" s="346" t="s">
        <v>430</v>
      </c>
      <c r="AW47" s="346" t="s">
        <v>430</v>
      </c>
      <c r="AX47" s="346">
        <v>7</v>
      </c>
      <c r="AY47" s="346">
        <v>42</v>
      </c>
      <c r="AZ47" s="346">
        <v>37</v>
      </c>
      <c r="BA47" s="374"/>
      <c r="BB47" s="348">
        <v>20.177081694038101</v>
      </c>
      <c r="BC47" s="348">
        <v>1.0024288899670499</v>
      </c>
      <c r="BD47" s="348">
        <v>6.4426561656354894E-2</v>
      </c>
      <c r="BE47" s="375">
        <v>-1.0873282078085E-2</v>
      </c>
      <c r="BF47" s="374"/>
      <c r="BG47" s="372">
        <v>0.47360000000000002</v>
      </c>
      <c r="BH47" s="373"/>
      <c r="BI47" s="348" t="s">
        <v>430</v>
      </c>
      <c r="BJ47" s="348">
        <v>5.0799099999999999</v>
      </c>
      <c r="BK47" s="348">
        <v>94.927899999999994</v>
      </c>
      <c r="BL47" s="348">
        <v>-7.8100000000000001E-3</v>
      </c>
      <c r="BM47" s="373"/>
      <c r="BN47" s="372" t="s">
        <v>2124</v>
      </c>
      <c r="BO47" s="372" t="s">
        <v>4567</v>
      </c>
      <c r="BP47" s="372" t="s">
        <v>4505</v>
      </c>
      <c r="BQ47" s="372" t="s">
        <v>4506</v>
      </c>
      <c r="BR47" s="372" t="s">
        <v>564</v>
      </c>
      <c r="BS47" s="373"/>
      <c r="BT47" s="354" t="s">
        <v>547</v>
      </c>
    </row>
    <row r="48" spans="1:72" s="428" customFormat="1" ht="11" x14ac:dyDescent="0.3">
      <c r="A48" s="841" t="s">
        <v>4608</v>
      </c>
      <c r="B48" s="842"/>
      <c r="C48" s="843">
        <v>44368</v>
      </c>
      <c r="D48" s="842"/>
      <c r="E48" s="844">
        <v>1140.25</v>
      </c>
      <c r="F48" s="842"/>
      <c r="G48" s="845">
        <v>15.744</v>
      </c>
      <c r="H48" s="847"/>
      <c r="I48" s="846">
        <v>0.34420000000000001</v>
      </c>
      <c r="J48" s="846">
        <v>4.3754999999999997</v>
      </c>
      <c r="K48" s="846">
        <v>2.3466999999999998</v>
      </c>
      <c r="L48" s="846">
        <v>1.7908999999999999</v>
      </c>
      <c r="M48" s="846">
        <v>-6.2130999999999998</v>
      </c>
      <c r="N48" s="848">
        <v>-1.9432</v>
      </c>
      <c r="O48" s="846">
        <v>1.8307</v>
      </c>
      <c r="P48" s="846">
        <v>9.1995000000000005</v>
      </c>
      <c r="Q48" s="846" t="s">
        <v>430</v>
      </c>
      <c r="R48" s="846" t="s">
        <v>430</v>
      </c>
      <c r="S48" s="846">
        <v>8.4074000000000009</v>
      </c>
      <c r="T48" s="846">
        <v>-7.3282999999999996</v>
      </c>
      <c r="U48" s="846">
        <v>-1.5446</v>
      </c>
      <c r="V48" s="846">
        <v>-4.7953000000000001</v>
      </c>
      <c r="W48" s="846">
        <v>2.7006000000000001</v>
      </c>
      <c r="X48" s="846">
        <v>9.5130999999999997</v>
      </c>
      <c r="Y48" s="847"/>
      <c r="Z48" s="844">
        <v>138</v>
      </c>
      <c r="AA48" s="844">
        <v>159</v>
      </c>
      <c r="AB48" s="844">
        <v>169</v>
      </c>
      <c r="AC48" s="844">
        <v>203</v>
      </c>
      <c r="AD48" s="844">
        <v>190</v>
      </c>
      <c r="AE48" s="844">
        <v>158</v>
      </c>
      <c r="AF48" s="844">
        <v>56</v>
      </c>
      <c r="AG48" s="844">
        <v>83</v>
      </c>
      <c r="AH48" s="844" t="s">
        <v>430</v>
      </c>
      <c r="AI48" s="844" t="s">
        <v>430</v>
      </c>
      <c r="AJ48" s="844">
        <v>198</v>
      </c>
      <c r="AK48" s="844">
        <v>195</v>
      </c>
      <c r="AL48" s="844">
        <v>174</v>
      </c>
      <c r="AM48" s="844">
        <v>162</v>
      </c>
      <c r="AN48" s="844">
        <v>64</v>
      </c>
      <c r="AO48" s="842"/>
      <c r="AP48" s="846" t="s">
        <v>430</v>
      </c>
      <c r="AQ48" s="846" t="s">
        <v>430</v>
      </c>
      <c r="AR48" s="846">
        <v>7.37</v>
      </c>
      <c r="AS48" s="846">
        <v>3.17</v>
      </c>
      <c r="AT48" s="846">
        <v>-6.72</v>
      </c>
      <c r="AU48" s="849"/>
      <c r="AV48" s="844" t="s">
        <v>430</v>
      </c>
      <c r="AW48" s="844" t="s">
        <v>430</v>
      </c>
      <c r="AX48" s="844">
        <v>32</v>
      </c>
      <c r="AY48" s="844">
        <v>75</v>
      </c>
      <c r="AZ48" s="844">
        <v>170</v>
      </c>
      <c r="BA48" s="847"/>
      <c r="BB48" s="846">
        <v>11.4583706483465</v>
      </c>
      <c r="BC48" s="846">
        <v>1.0005822277926999</v>
      </c>
      <c r="BD48" s="846">
        <v>3.6917203861129601E-2</v>
      </c>
      <c r="BE48" s="852">
        <v>-7.6476710850629202E-3</v>
      </c>
      <c r="BF48" s="847"/>
      <c r="BG48" s="855">
        <v>0.16619999999999999</v>
      </c>
      <c r="BH48" s="842"/>
      <c r="BI48" s="846">
        <v>99.795599999999993</v>
      </c>
      <c r="BJ48" s="846" t="s">
        <v>430</v>
      </c>
      <c r="BK48" s="846" t="s">
        <v>430</v>
      </c>
      <c r="BL48" s="846">
        <v>0.2044</v>
      </c>
      <c r="BM48" s="842"/>
      <c r="BN48" s="855" t="s">
        <v>4609</v>
      </c>
      <c r="BO48" s="855" t="s">
        <v>4310</v>
      </c>
      <c r="BP48" s="855" t="s">
        <v>4311</v>
      </c>
      <c r="BQ48" s="855" t="s">
        <v>4312</v>
      </c>
      <c r="BR48" s="855" t="s">
        <v>4456</v>
      </c>
      <c r="BS48" s="842"/>
      <c r="BT48" s="856" t="s">
        <v>554</v>
      </c>
    </row>
    <row r="49" spans="1:72" s="428" customFormat="1" x14ac:dyDescent="0.25">
      <c r="A49" s="345" t="s">
        <v>4610</v>
      </c>
      <c r="B49" s="373"/>
      <c r="C49" s="719">
        <v>44552</v>
      </c>
      <c r="D49" s="373"/>
      <c r="E49" s="346">
        <v>1140.3</v>
      </c>
      <c r="F49" s="373"/>
      <c r="G49" s="347">
        <v>19.826000000000001</v>
      </c>
      <c r="H49" s="374"/>
      <c r="I49" s="348">
        <v>0.46820000000000001</v>
      </c>
      <c r="J49" s="348">
        <v>5.3291000000000004</v>
      </c>
      <c r="K49" s="348">
        <v>3.1015000000000001</v>
      </c>
      <c r="L49" s="348">
        <v>10.143800000000001</v>
      </c>
      <c r="M49" s="348">
        <v>4.3407999999999998</v>
      </c>
      <c r="N49" s="350">
        <v>6.7969999999999997</v>
      </c>
      <c r="O49" s="348">
        <v>4.4085000000000001</v>
      </c>
      <c r="P49" s="348">
        <v>19.492100000000001</v>
      </c>
      <c r="Q49" s="348" t="s">
        <v>430</v>
      </c>
      <c r="R49" s="348" t="s">
        <v>430</v>
      </c>
      <c r="S49" s="348">
        <v>17.6464</v>
      </c>
      <c r="T49" s="348">
        <v>2.5766</v>
      </c>
      <c r="U49" s="348">
        <v>8.4639000000000006</v>
      </c>
      <c r="V49" s="348">
        <v>3.7412999999999998</v>
      </c>
      <c r="W49" s="348">
        <v>1.4315</v>
      </c>
      <c r="X49" s="348">
        <v>16.464400000000001</v>
      </c>
      <c r="Y49" s="374"/>
      <c r="Z49" s="346">
        <v>70</v>
      </c>
      <c r="AA49" s="346">
        <v>87</v>
      </c>
      <c r="AB49" s="346">
        <v>117</v>
      </c>
      <c r="AC49" s="346">
        <v>66</v>
      </c>
      <c r="AD49" s="346">
        <v>78</v>
      </c>
      <c r="AE49" s="346">
        <v>54</v>
      </c>
      <c r="AF49" s="346">
        <v>24</v>
      </c>
      <c r="AG49" s="346">
        <v>18</v>
      </c>
      <c r="AH49" s="346" t="s">
        <v>430</v>
      </c>
      <c r="AI49" s="346" t="s">
        <v>430</v>
      </c>
      <c r="AJ49" s="346">
        <v>74</v>
      </c>
      <c r="AK49" s="346">
        <v>82</v>
      </c>
      <c r="AL49" s="346">
        <v>41</v>
      </c>
      <c r="AM49" s="346">
        <v>56</v>
      </c>
      <c r="AN49" s="346">
        <v>177</v>
      </c>
      <c r="AO49" s="373"/>
      <c r="AP49" s="348" t="s">
        <v>430</v>
      </c>
      <c r="AQ49" s="348" t="s">
        <v>430</v>
      </c>
      <c r="AR49" s="348" t="s">
        <v>430</v>
      </c>
      <c r="AS49" s="348">
        <v>11.14</v>
      </c>
      <c r="AT49" s="348">
        <v>9.4700000000000006</v>
      </c>
      <c r="AU49" s="351"/>
      <c r="AV49" s="346" t="s">
        <v>430</v>
      </c>
      <c r="AW49" s="346" t="s">
        <v>430</v>
      </c>
      <c r="AX49" s="346" t="s">
        <v>430</v>
      </c>
      <c r="AY49" s="346">
        <v>16</v>
      </c>
      <c r="AZ49" s="346">
        <v>63</v>
      </c>
      <c r="BA49" s="374"/>
      <c r="BB49" s="348">
        <v>16.000662393696299</v>
      </c>
      <c r="BC49" s="348">
        <v>1.00137769427159</v>
      </c>
      <c r="BD49" s="348">
        <v>8.2359619827686401E-2</v>
      </c>
      <c r="BE49" s="375">
        <v>2.7336654427965401E-2</v>
      </c>
      <c r="BF49" s="374"/>
      <c r="BG49" s="372">
        <v>0.1198</v>
      </c>
      <c r="BH49" s="373"/>
      <c r="BI49" s="348">
        <v>3.90388</v>
      </c>
      <c r="BJ49" s="348">
        <v>92.213700000000003</v>
      </c>
      <c r="BK49" s="348">
        <v>3.6038000000000001</v>
      </c>
      <c r="BL49" s="348">
        <v>0.27861999999999998</v>
      </c>
      <c r="BM49" s="373"/>
      <c r="BN49" s="372" t="s">
        <v>4611</v>
      </c>
      <c r="BO49" s="372" t="s">
        <v>1760</v>
      </c>
      <c r="BP49" s="372" t="s">
        <v>4612</v>
      </c>
      <c r="BQ49" s="372" t="s">
        <v>4613</v>
      </c>
      <c r="BR49" s="372" t="s">
        <v>4614</v>
      </c>
      <c r="BS49" s="373"/>
      <c r="BT49" s="354" t="s">
        <v>554</v>
      </c>
    </row>
    <row r="50" spans="1:72" s="428" customFormat="1" x14ac:dyDescent="0.25">
      <c r="A50" s="345" t="s">
        <v>4615</v>
      </c>
      <c r="B50" s="373"/>
      <c r="C50" s="719">
        <v>44837</v>
      </c>
      <c r="D50" s="373"/>
      <c r="E50" s="346">
        <v>1120.77</v>
      </c>
      <c r="F50" s="373"/>
      <c r="G50" s="347">
        <v>19.555800000000001</v>
      </c>
      <c r="H50" s="374"/>
      <c r="I50" s="348">
        <v>0.46910000000000002</v>
      </c>
      <c r="J50" s="348">
        <v>5.3341000000000003</v>
      </c>
      <c r="K50" s="348">
        <v>3.1408</v>
      </c>
      <c r="L50" s="348">
        <v>10.268599999999999</v>
      </c>
      <c r="M50" s="348">
        <v>4.4904000000000002</v>
      </c>
      <c r="N50" s="350">
        <v>7.0536000000000003</v>
      </c>
      <c r="O50" s="348">
        <v>4.5898000000000003</v>
      </c>
      <c r="P50" s="348">
        <v>19.738700000000001</v>
      </c>
      <c r="Q50" s="348" t="s">
        <v>430</v>
      </c>
      <c r="R50" s="348" t="s">
        <v>430</v>
      </c>
      <c r="S50" s="348">
        <v>17.789000000000001</v>
      </c>
      <c r="T50" s="348">
        <v>2.7176999999999998</v>
      </c>
      <c r="U50" s="348">
        <v>8.6601999999999997</v>
      </c>
      <c r="V50" s="348">
        <v>3.9908999999999999</v>
      </c>
      <c r="W50" s="348">
        <v>1.4515</v>
      </c>
      <c r="X50" s="348">
        <v>19.817299999999999</v>
      </c>
      <c r="Y50" s="374"/>
      <c r="Z50" s="346">
        <v>68</v>
      </c>
      <c r="AA50" s="346">
        <v>85</v>
      </c>
      <c r="AB50" s="346">
        <v>110</v>
      </c>
      <c r="AC50" s="346">
        <v>59</v>
      </c>
      <c r="AD50" s="346">
        <v>70</v>
      </c>
      <c r="AE50" s="346">
        <v>47</v>
      </c>
      <c r="AF50" s="346">
        <v>18</v>
      </c>
      <c r="AG50" s="346">
        <v>15</v>
      </c>
      <c r="AH50" s="346" t="s">
        <v>430</v>
      </c>
      <c r="AI50" s="346" t="s">
        <v>430</v>
      </c>
      <c r="AJ50" s="346">
        <v>60</v>
      </c>
      <c r="AK50" s="346">
        <v>72</v>
      </c>
      <c r="AL50" s="346">
        <v>34</v>
      </c>
      <c r="AM50" s="346">
        <v>47</v>
      </c>
      <c r="AN50" s="346">
        <v>171</v>
      </c>
      <c r="AO50" s="373"/>
      <c r="AP50" s="348" t="s">
        <v>430</v>
      </c>
      <c r="AQ50" s="348" t="s">
        <v>430</v>
      </c>
      <c r="AR50" s="348" t="s">
        <v>430</v>
      </c>
      <c r="AS50" s="348">
        <v>11.35</v>
      </c>
      <c r="AT50" s="348">
        <v>9.7899999999999991</v>
      </c>
      <c r="AU50" s="351"/>
      <c r="AV50" s="346" t="s">
        <v>430</v>
      </c>
      <c r="AW50" s="346" t="s">
        <v>430</v>
      </c>
      <c r="AX50" s="346" t="s">
        <v>430</v>
      </c>
      <c r="AY50" s="346">
        <v>10</v>
      </c>
      <c r="AZ50" s="346">
        <v>54</v>
      </c>
      <c r="BA50" s="374"/>
      <c r="BB50" s="348">
        <v>16.020102809865499</v>
      </c>
      <c r="BC50" s="348">
        <v>1.0026119740356001</v>
      </c>
      <c r="BD50" s="348">
        <v>8.3378710862826305E-2</v>
      </c>
      <c r="BE50" s="375">
        <v>4.3673090995241901E-2</v>
      </c>
      <c r="BF50" s="374"/>
      <c r="BG50" s="372">
        <v>5.8400000000000001E-2</v>
      </c>
      <c r="BH50" s="373"/>
      <c r="BI50" s="348">
        <v>3.9155000000000002</v>
      </c>
      <c r="BJ50" s="348">
        <v>92.480999999999995</v>
      </c>
      <c r="BK50" s="348">
        <v>3.6228799999999999</v>
      </c>
      <c r="BL50" s="348">
        <v>-1.9380000000000001E-2</v>
      </c>
      <c r="BM50" s="373"/>
      <c r="BN50" s="372" t="s">
        <v>4616</v>
      </c>
      <c r="BO50" s="372" t="s">
        <v>685</v>
      </c>
      <c r="BP50" s="372" t="s">
        <v>4617</v>
      </c>
      <c r="BQ50" s="372" t="s">
        <v>1627</v>
      </c>
      <c r="BR50" s="372" t="s">
        <v>4618</v>
      </c>
      <c r="BS50" s="373"/>
      <c r="BT50" s="354" t="s">
        <v>2409</v>
      </c>
    </row>
    <row r="51" spans="1:72" s="428" customFormat="1" x14ac:dyDescent="0.25">
      <c r="A51" s="345" t="s">
        <v>4619</v>
      </c>
      <c r="B51" s="373"/>
      <c r="C51" s="719">
        <v>43517</v>
      </c>
      <c r="D51" s="373"/>
      <c r="E51" s="346">
        <v>1101.24</v>
      </c>
      <c r="F51" s="373"/>
      <c r="G51" s="347">
        <v>23.4132</v>
      </c>
      <c r="H51" s="374"/>
      <c r="I51" s="348">
        <v>0.33939999999999998</v>
      </c>
      <c r="J51" s="348">
        <v>4.3611000000000004</v>
      </c>
      <c r="K51" s="348">
        <v>2.3277000000000001</v>
      </c>
      <c r="L51" s="348">
        <v>1.8076000000000001</v>
      </c>
      <c r="M51" s="348">
        <v>-6.2012</v>
      </c>
      <c r="N51" s="350">
        <v>-1.9104000000000001</v>
      </c>
      <c r="O51" s="348">
        <v>1.9705999999999999</v>
      </c>
      <c r="P51" s="348">
        <v>9.4122000000000003</v>
      </c>
      <c r="Q51" s="348">
        <v>9.7996999999999996</v>
      </c>
      <c r="R51" s="348" t="s">
        <v>430</v>
      </c>
      <c r="S51" s="348">
        <v>8.4049999999999994</v>
      </c>
      <c r="T51" s="348">
        <v>-7.3148</v>
      </c>
      <c r="U51" s="348">
        <v>-1.5321</v>
      </c>
      <c r="V51" s="348">
        <v>-4.7640000000000002</v>
      </c>
      <c r="W51" s="348">
        <v>2.6867999999999999</v>
      </c>
      <c r="X51" s="348">
        <v>12.3133</v>
      </c>
      <c r="Y51" s="374"/>
      <c r="Z51" s="346">
        <v>147</v>
      </c>
      <c r="AA51" s="346">
        <v>171</v>
      </c>
      <c r="AB51" s="346">
        <v>178</v>
      </c>
      <c r="AC51" s="346">
        <v>199</v>
      </c>
      <c r="AD51" s="346">
        <v>189</v>
      </c>
      <c r="AE51" s="346">
        <v>157</v>
      </c>
      <c r="AF51" s="346">
        <v>46</v>
      </c>
      <c r="AG51" s="346">
        <v>72</v>
      </c>
      <c r="AH51" s="346">
        <v>25</v>
      </c>
      <c r="AI51" s="346" t="s">
        <v>430</v>
      </c>
      <c r="AJ51" s="346">
        <v>199</v>
      </c>
      <c r="AK51" s="346">
        <v>193</v>
      </c>
      <c r="AL51" s="346">
        <v>173</v>
      </c>
      <c r="AM51" s="346">
        <v>161</v>
      </c>
      <c r="AN51" s="346">
        <v>71</v>
      </c>
      <c r="AO51" s="373"/>
      <c r="AP51" s="348" t="s">
        <v>430</v>
      </c>
      <c r="AQ51" s="348">
        <v>10.98</v>
      </c>
      <c r="AR51" s="348">
        <v>7.55</v>
      </c>
      <c r="AS51" s="348">
        <v>3.31</v>
      </c>
      <c r="AT51" s="348">
        <v>-6.7</v>
      </c>
      <c r="AU51" s="351"/>
      <c r="AV51" s="346" t="s">
        <v>430</v>
      </c>
      <c r="AW51" s="346">
        <v>9</v>
      </c>
      <c r="AX51" s="346">
        <v>26</v>
      </c>
      <c r="AY51" s="346">
        <v>66</v>
      </c>
      <c r="AZ51" s="346">
        <v>169</v>
      </c>
      <c r="BA51" s="374"/>
      <c r="BB51" s="348">
        <v>11.4443132532496</v>
      </c>
      <c r="BC51" s="348">
        <v>0.99947095831311505</v>
      </c>
      <c r="BD51" s="348">
        <v>3.8349551994968402E-2</v>
      </c>
      <c r="BE51" s="375">
        <v>8.7039092895742597E-3</v>
      </c>
      <c r="BF51" s="374"/>
      <c r="BG51" s="372">
        <v>0.42349999999999999</v>
      </c>
      <c r="BH51" s="373"/>
      <c r="BI51" s="348">
        <v>99.676100000000005</v>
      </c>
      <c r="BJ51" s="348" t="s">
        <v>430</v>
      </c>
      <c r="BK51" s="348" t="s">
        <v>430</v>
      </c>
      <c r="BL51" s="348">
        <v>0.32390000000000002</v>
      </c>
      <c r="BM51" s="373"/>
      <c r="BN51" s="372" t="s">
        <v>4620</v>
      </c>
      <c r="BO51" s="372" t="s">
        <v>4621</v>
      </c>
      <c r="BP51" s="372" t="s">
        <v>2275</v>
      </c>
      <c r="BQ51" s="372" t="s">
        <v>4492</v>
      </c>
      <c r="BR51" s="372" t="s">
        <v>4456</v>
      </c>
      <c r="BS51" s="373"/>
      <c r="BT51" s="354" t="s">
        <v>554</v>
      </c>
    </row>
    <row r="52" spans="1:72" s="428" customFormat="1" x14ac:dyDescent="0.25">
      <c r="A52" s="345" t="s">
        <v>4622</v>
      </c>
      <c r="B52" s="373"/>
      <c r="C52" s="719">
        <v>45322</v>
      </c>
      <c r="D52" s="373"/>
      <c r="E52" s="346">
        <v>1058.28</v>
      </c>
      <c r="F52" s="373"/>
      <c r="G52" s="347">
        <v>12.0731</v>
      </c>
      <c r="H52" s="374"/>
      <c r="I52" s="348">
        <v>0.48020000000000002</v>
      </c>
      <c r="J52" s="348">
        <v>3.8546</v>
      </c>
      <c r="K52" s="348">
        <v>1.6648000000000001</v>
      </c>
      <c r="L52" s="348">
        <v>5.0217999999999998</v>
      </c>
      <c r="M52" s="348">
        <v>6.0499999999999998E-2</v>
      </c>
      <c r="N52" s="350">
        <v>5.4234999999999998</v>
      </c>
      <c r="O52" s="348">
        <v>4.3212999999999999</v>
      </c>
      <c r="P52" s="348" t="s">
        <v>430</v>
      </c>
      <c r="Q52" s="348" t="s">
        <v>430</v>
      </c>
      <c r="R52" s="348" t="s">
        <v>430</v>
      </c>
      <c r="S52" s="348">
        <v>10.921099999999999</v>
      </c>
      <c r="T52" s="348">
        <v>-1.7249000000000001</v>
      </c>
      <c r="U52" s="348">
        <v>3.7073999999999998</v>
      </c>
      <c r="V52" s="348">
        <v>2.2347000000000001</v>
      </c>
      <c r="W52" s="348">
        <v>1.2088000000000001</v>
      </c>
      <c r="X52" s="348">
        <v>8.2345000000000006</v>
      </c>
      <c r="Y52" s="374"/>
      <c r="Z52" s="346">
        <v>61</v>
      </c>
      <c r="AA52" s="346">
        <v>194</v>
      </c>
      <c r="AB52" s="346">
        <v>209</v>
      </c>
      <c r="AC52" s="346">
        <v>155</v>
      </c>
      <c r="AD52" s="346">
        <v>123</v>
      </c>
      <c r="AE52" s="346">
        <v>64</v>
      </c>
      <c r="AF52" s="346">
        <v>27</v>
      </c>
      <c r="AG52" s="346" t="s">
        <v>430</v>
      </c>
      <c r="AH52" s="346" t="s">
        <v>430</v>
      </c>
      <c r="AI52" s="346" t="s">
        <v>430</v>
      </c>
      <c r="AJ52" s="346">
        <v>167</v>
      </c>
      <c r="AK52" s="346">
        <v>127</v>
      </c>
      <c r="AL52" s="346">
        <v>123</v>
      </c>
      <c r="AM52" s="346">
        <v>65</v>
      </c>
      <c r="AN52" s="346">
        <v>199</v>
      </c>
      <c r="AO52" s="373"/>
      <c r="AP52" s="348" t="s">
        <v>430</v>
      </c>
      <c r="AQ52" s="348" t="s">
        <v>430</v>
      </c>
      <c r="AR52" s="348" t="s">
        <v>430</v>
      </c>
      <c r="AS52" s="348" t="s">
        <v>430</v>
      </c>
      <c r="AT52" s="348">
        <v>2.02</v>
      </c>
      <c r="AU52" s="351"/>
      <c r="AV52" s="346" t="s">
        <v>430</v>
      </c>
      <c r="AW52" s="346" t="s">
        <v>430</v>
      </c>
      <c r="AX52" s="346" t="s">
        <v>430</v>
      </c>
      <c r="AY52" s="346" t="s">
        <v>430</v>
      </c>
      <c r="AZ52" s="346">
        <v>106</v>
      </c>
      <c r="BA52" s="374"/>
      <c r="BB52" s="348">
        <v>11.293663517053201</v>
      </c>
      <c r="BC52" s="348">
        <v>1.0022232522250101</v>
      </c>
      <c r="BD52" s="348">
        <v>1.3975766919435801E-2</v>
      </c>
      <c r="BE52" s="375">
        <v>5.50708872646788E-3</v>
      </c>
      <c r="BF52" s="374"/>
      <c r="BG52" s="372">
        <v>4.9799999999999997E-2</v>
      </c>
      <c r="BH52" s="373"/>
      <c r="BI52" s="348">
        <v>99.859800000000007</v>
      </c>
      <c r="BJ52" s="348" t="s">
        <v>430</v>
      </c>
      <c r="BK52" s="348" t="s">
        <v>430</v>
      </c>
      <c r="BL52" s="348">
        <v>0.14019999999999999</v>
      </c>
      <c r="BM52" s="373"/>
      <c r="BN52" s="372" t="s">
        <v>4623</v>
      </c>
      <c r="BO52" s="372" t="s">
        <v>4624</v>
      </c>
      <c r="BP52" s="372" t="s">
        <v>4625</v>
      </c>
      <c r="BQ52" s="372" t="s">
        <v>4517</v>
      </c>
      <c r="BR52" s="372" t="s">
        <v>4518</v>
      </c>
      <c r="BS52" s="373"/>
      <c r="BT52" s="354" t="s">
        <v>4626</v>
      </c>
    </row>
    <row r="53" spans="1:72" s="428" customFormat="1" x14ac:dyDescent="0.25">
      <c r="A53" s="345" t="s">
        <v>4627</v>
      </c>
      <c r="B53" s="373"/>
      <c r="C53" s="719">
        <v>44533</v>
      </c>
      <c r="D53" s="373"/>
      <c r="E53" s="346">
        <v>1004.82</v>
      </c>
      <c r="F53" s="373"/>
      <c r="G53" s="347">
        <v>14.4415</v>
      </c>
      <c r="H53" s="374"/>
      <c r="I53" s="348">
        <v>0.34050000000000002</v>
      </c>
      <c r="J53" s="348">
        <v>4.3657000000000004</v>
      </c>
      <c r="K53" s="348">
        <v>2.3254999999999999</v>
      </c>
      <c r="L53" s="348">
        <v>1.7909999999999999</v>
      </c>
      <c r="M53" s="348">
        <v>-6.2142999999999997</v>
      </c>
      <c r="N53" s="350">
        <v>-1.9939</v>
      </c>
      <c r="O53" s="348">
        <v>1.9256</v>
      </c>
      <c r="P53" s="348">
        <v>9.3477999999999994</v>
      </c>
      <c r="Q53" s="348" t="s">
        <v>430</v>
      </c>
      <c r="R53" s="348" t="s">
        <v>430</v>
      </c>
      <c r="S53" s="348">
        <v>8.3749000000000002</v>
      </c>
      <c r="T53" s="348">
        <v>-7.3240999999999996</v>
      </c>
      <c r="U53" s="348">
        <v>-1.5844</v>
      </c>
      <c r="V53" s="348">
        <v>-4.8442999999999996</v>
      </c>
      <c r="W53" s="348">
        <v>2.6863000000000001</v>
      </c>
      <c r="X53" s="348">
        <v>8.4270999999999994</v>
      </c>
      <c r="Y53" s="374"/>
      <c r="Z53" s="346">
        <v>141</v>
      </c>
      <c r="AA53" s="346">
        <v>164</v>
      </c>
      <c r="AB53" s="346">
        <v>180</v>
      </c>
      <c r="AC53" s="346">
        <v>202</v>
      </c>
      <c r="AD53" s="346">
        <v>191</v>
      </c>
      <c r="AE53" s="346">
        <v>161</v>
      </c>
      <c r="AF53" s="346">
        <v>50</v>
      </c>
      <c r="AG53" s="346">
        <v>76</v>
      </c>
      <c r="AH53" s="346" t="s">
        <v>430</v>
      </c>
      <c r="AI53" s="346" t="s">
        <v>430</v>
      </c>
      <c r="AJ53" s="346">
        <v>204</v>
      </c>
      <c r="AK53" s="346">
        <v>194</v>
      </c>
      <c r="AL53" s="346">
        <v>177</v>
      </c>
      <c r="AM53" s="346">
        <v>165</v>
      </c>
      <c r="AN53" s="346">
        <v>72</v>
      </c>
      <c r="AO53" s="373"/>
      <c r="AP53" s="348" t="s">
        <v>430</v>
      </c>
      <c r="AQ53" s="348" t="s">
        <v>430</v>
      </c>
      <c r="AR53" s="348" t="s">
        <v>430</v>
      </c>
      <c r="AS53" s="348">
        <v>3.25</v>
      </c>
      <c r="AT53" s="348">
        <v>-6.76</v>
      </c>
      <c r="AU53" s="351"/>
      <c r="AV53" s="346" t="s">
        <v>430</v>
      </c>
      <c r="AW53" s="346" t="s">
        <v>430</v>
      </c>
      <c r="AX53" s="346" t="s">
        <v>430</v>
      </c>
      <c r="AY53" s="346">
        <v>71</v>
      </c>
      <c r="AZ53" s="346">
        <v>173</v>
      </c>
      <c r="BA53" s="374"/>
      <c r="BB53" s="348">
        <v>11.4106618511879</v>
      </c>
      <c r="BC53" s="348">
        <v>0.99654837667853002</v>
      </c>
      <c r="BD53" s="348">
        <v>3.7970003649067503E-2</v>
      </c>
      <c r="BE53" s="375">
        <v>4.3403980172206898E-3</v>
      </c>
      <c r="BF53" s="374"/>
      <c r="BG53" s="372">
        <v>0.52500000000000002</v>
      </c>
      <c r="BH53" s="373"/>
      <c r="BI53" s="348">
        <v>99.744699999999995</v>
      </c>
      <c r="BJ53" s="348" t="s">
        <v>430</v>
      </c>
      <c r="BK53" s="348" t="s">
        <v>430</v>
      </c>
      <c r="BL53" s="348">
        <v>0.25530000000000003</v>
      </c>
      <c r="BM53" s="373"/>
      <c r="BN53" s="372" t="s">
        <v>4460</v>
      </c>
      <c r="BO53" s="372" t="s">
        <v>4454</v>
      </c>
      <c r="BP53" s="372" t="s">
        <v>4455</v>
      </c>
      <c r="BQ53" s="372" t="s">
        <v>4492</v>
      </c>
      <c r="BR53" s="372" t="s">
        <v>4456</v>
      </c>
      <c r="BS53" s="373"/>
      <c r="BT53" s="354" t="s">
        <v>554</v>
      </c>
    </row>
    <row r="54" spans="1:72" s="428" customFormat="1" x14ac:dyDescent="0.25">
      <c r="A54" s="345" t="s">
        <v>4628</v>
      </c>
      <c r="B54" s="373"/>
      <c r="C54" s="719">
        <v>44602</v>
      </c>
      <c r="D54" s="373"/>
      <c r="E54" s="346">
        <v>983.97</v>
      </c>
      <c r="F54" s="373"/>
      <c r="G54" s="347">
        <v>15.1457</v>
      </c>
      <c r="H54" s="374"/>
      <c r="I54" s="348">
        <v>0.38640000000000002</v>
      </c>
      <c r="J54" s="348">
        <v>6.0594000000000001</v>
      </c>
      <c r="K54" s="348">
        <v>4.3178000000000001</v>
      </c>
      <c r="L54" s="348">
        <v>6.22</v>
      </c>
      <c r="M54" s="348">
        <v>0.115</v>
      </c>
      <c r="N54" s="350">
        <v>-0.97419999999999995</v>
      </c>
      <c r="O54" s="348">
        <v>-7.8483000000000001</v>
      </c>
      <c r="P54" s="348">
        <v>13.0642</v>
      </c>
      <c r="Q54" s="348" t="s">
        <v>430</v>
      </c>
      <c r="R54" s="348" t="s">
        <v>430</v>
      </c>
      <c r="S54" s="348">
        <v>15.401999999999999</v>
      </c>
      <c r="T54" s="348">
        <v>0.17330000000000001</v>
      </c>
      <c r="U54" s="348">
        <v>3.8849999999999998</v>
      </c>
      <c r="V54" s="348">
        <v>-2.8405999999999998</v>
      </c>
      <c r="W54" s="348">
        <v>2.609</v>
      </c>
      <c r="X54" s="348">
        <v>10.0052</v>
      </c>
      <c r="Y54" s="374"/>
      <c r="Z54" s="346">
        <v>119</v>
      </c>
      <c r="AA54" s="346">
        <v>46</v>
      </c>
      <c r="AB54" s="346">
        <v>75</v>
      </c>
      <c r="AC54" s="346">
        <v>130</v>
      </c>
      <c r="AD54" s="346">
        <v>115</v>
      </c>
      <c r="AE54" s="346">
        <v>144</v>
      </c>
      <c r="AF54" s="346">
        <v>122</v>
      </c>
      <c r="AG54" s="346">
        <v>53</v>
      </c>
      <c r="AH54" s="346" t="s">
        <v>430</v>
      </c>
      <c r="AI54" s="346" t="s">
        <v>430</v>
      </c>
      <c r="AJ54" s="346">
        <v>101</v>
      </c>
      <c r="AK54" s="346">
        <v>111</v>
      </c>
      <c r="AL54" s="346">
        <v>118</v>
      </c>
      <c r="AM54" s="346">
        <v>139</v>
      </c>
      <c r="AN54" s="346">
        <v>97</v>
      </c>
      <c r="AO54" s="373"/>
      <c r="AP54" s="348" t="s">
        <v>430</v>
      </c>
      <c r="AQ54" s="348" t="s">
        <v>430</v>
      </c>
      <c r="AR54" s="348" t="s">
        <v>430</v>
      </c>
      <c r="AS54" s="348">
        <v>2.75</v>
      </c>
      <c r="AT54" s="348">
        <v>1.23</v>
      </c>
      <c r="AU54" s="351"/>
      <c r="AV54" s="346" t="s">
        <v>430</v>
      </c>
      <c r="AW54" s="346" t="s">
        <v>430</v>
      </c>
      <c r="AX54" s="346" t="s">
        <v>430</v>
      </c>
      <c r="AY54" s="346">
        <v>83</v>
      </c>
      <c r="AZ54" s="346">
        <v>127</v>
      </c>
      <c r="BA54" s="374"/>
      <c r="BB54" s="348">
        <v>18.763500013410098</v>
      </c>
      <c r="BC54" s="348">
        <v>1.00612794141963</v>
      </c>
      <c r="BD54" s="348">
        <v>4.8116872414970598E-2</v>
      </c>
      <c r="BE54" s="375">
        <v>0.12961576491410901</v>
      </c>
      <c r="BF54" s="374"/>
      <c r="BG54" s="372">
        <v>0.36840000000000001</v>
      </c>
      <c r="BH54" s="373"/>
      <c r="BI54" s="348">
        <v>65.555700000000002</v>
      </c>
      <c r="BJ54" s="348">
        <v>34.337200000000003</v>
      </c>
      <c r="BK54" s="348" t="s">
        <v>430</v>
      </c>
      <c r="BL54" s="348">
        <v>0.1071</v>
      </c>
      <c r="BM54" s="373"/>
      <c r="BN54" s="372" t="s">
        <v>2613</v>
      </c>
      <c r="BO54" s="372" t="s">
        <v>4629</v>
      </c>
      <c r="BP54" s="372" t="s">
        <v>4470</v>
      </c>
      <c r="BQ54" s="372" t="s">
        <v>4471</v>
      </c>
      <c r="BR54" s="372" t="s">
        <v>4472</v>
      </c>
      <c r="BS54" s="373"/>
      <c r="BT54" s="354" t="s">
        <v>547</v>
      </c>
    </row>
    <row r="55" spans="1:72" s="428" customFormat="1" x14ac:dyDescent="0.25">
      <c r="A55" s="345" t="s">
        <v>4630</v>
      </c>
      <c r="B55" s="373"/>
      <c r="C55" s="719">
        <v>44246</v>
      </c>
      <c r="D55" s="373"/>
      <c r="E55" s="346">
        <v>917.84900000000005</v>
      </c>
      <c r="F55" s="373"/>
      <c r="G55" s="347">
        <v>17.5181</v>
      </c>
      <c r="H55" s="374"/>
      <c r="I55" s="348">
        <v>-1.26E-2</v>
      </c>
      <c r="J55" s="348">
        <v>1.885</v>
      </c>
      <c r="K55" s="348">
        <v>1.7807999999999999</v>
      </c>
      <c r="L55" s="348">
        <v>-4.5600000000000002E-2</v>
      </c>
      <c r="M55" s="348">
        <v>-7.9471999999999996</v>
      </c>
      <c r="N55" s="350">
        <v>-5.1989000000000001</v>
      </c>
      <c r="O55" s="348">
        <v>-1.8105</v>
      </c>
      <c r="P55" s="348">
        <v>8.5976999999999997</v>
      </c>
      <c r="Q55" s="348">
        <v>9.8412000000000006</v>
      </c>
      <c r="R55" s="348" t="s">
        <v>430</v>
      </c>
      <c r="S55" s="348">
        <v>4.7050999999999998</v>
      </c>
      <c r="T55" s="348">
        <v>-8.5841999999999992</v>
      </c>
      <c r="U55" s="348">
        <v>-2.6080000000000001</v>
      </c>
      <c r="V55" s="348">
        <v>-6.0716999999999999</v>
      </c>
      <c r="W55" s="348">
        <v>1.0568</v>
      </c>
      <c r="X55" s="348">
        <v>11.0946</v>
      </c>
      <c r="Y55" s="374"/>
      <c r="Z55" s="346">
        <v>211</v>
      </c>
      <c r="AA55" s="346">
        <v>237</v>
      </c>
      <c r="AB55" s="346">
        <v>200</v>
      </c>
      <c r="AC55" s="346">
        <v>236</v>
      </c>
      <c r="AD55" s="346">
        <v>216</v>
      </c>
      <c r="AE55" s="346">
        <v>194</v>
      </c>
      <c r="AF55" s="346">
        <v>111</v>
      </c>
      <c r="AG55" s="346">
        <v>89</v>
      </c>
      <c r="AH55" s="346">
        <v>24</v>
      </c>
      <c r="AI55" s="346" t="s">
        <v>430</v>
      </c>
      <c r="AJ55" s="346">
        <v>238</v>
      </c>
      <c r="AK55" s="346">
        <v>214</v>
      </c>
      <c r="AL55" s="346">
        <v>196</v>
      </c>
      <c r="AM55" s="346">
        <v>184</v>
      </c>
      <c r="AN55" s="346">
        <v>205</v>
      </c>
      <c r="AO55" s="373"/>
      <c r="AP55" s="348" t="s">
        <v>430</v>
      </c>
      <c r="AQ55" s="348" t="s">
        <v>430</v>
      </c>
      <c r="AR55" s="348">
        <v>6</v>
      </c>
      <c r="AS55" s="348">
        <v>-0.64</v>
      </c>
      <c r="AT55" s="348">
        <v>-9.61</v>
      </c>
      <c r="AU55" s="351"/>
      <c r="AV55" s="346" t="s">
        <v>430</v>
      </c>
      <c r="AW55" s="346" t="s">
        <v>430</v>
      </c>
      <c r="AX55" s="346">
        <v>42</v>
      </c>
      <c r="AY55" s="346">
        <v>98</v>
      </c>
      <c r="AZ55" s="346">
        <v>202</v>
      </c>
      <c r="BA55" s="374"/>
      <c r="BB55" s="348">
        <v>13.629188377661899</v>
      </c>
      <c r="BC55" s="348">
        <v>0.99847635907398202</v>
      </c>
      <c r="BD55" s="348">
        <v>3.0481161234977301E-2</v>
      </c>
      <c r="BE55" s="375">
        <v>1.6350181596469001E-2</v>
      </c>
      <c r="BF55" s="374"/>
      <c r="BG55" s="372">
        <v>0.1047</v>
      </c>
      <c r="BH55" s="373"/>
      <c r="BI55" s="348">
        <v>99.4773</v>
      </c>
      <c r="BJ55" s="348" t="s">
        <v>430</v>
      </c>
      <c r="BK55" s="348" t="s">
        <v>430</v>
      </c>
      <c r="BL55" s="348">
        <v>0.52270000000000005</v>
      </c>
      <c r="BM55" s="373"/>
      <c r="BN55" s="372" t="s">
        <v>4631</v>
      </c>
      <c r="BO55" s="372" t="s">
        <v>4632</v>
      </c>
      <c r="BP55" s="372" t="s">
        <v>4633</v>
      </c>
      <c r="BQ55" s="372" t="s">
        <v>4634</v>
      </c>
      <c r="BR55" s="372" t="s">
        <v>4635</v>
      </c>
      <c r="BS55" s="373"/>
      <c r="BT55" s="354" t="s">
        <v>554</v>
      </c>
    </row>
    <row r="56" spans="1:72" s="428" customFormat="1" x14ac:dyDescent="0.25">
      <c r="A56" s="345" t="s">
        <v>4636</v>
      </c>
      <c r="B56" s="373"/>
      <c r="C56" s="719">
        <v>40449</v>
      </c>
      <c r="D56" s="373"/>
      <c r="E56" s="346">
        <v>925.69500000000005</v>
      </c>
      <c r="F56" s="373"/>
      <c r="G56" s="347">
        <v>39.4559</v>
      </c>
      <c r="H56" s="374"/>
      <c r="I56" s="348">
        <v>0.32729999999999998</v>
      </c>
      <c r="J56" s="348">
        <v>4.8261000000000003</v>
      </c>
      <c r="K56" s="348">
        <v>2.8698000000000001</v>
      </c>
      <c r="L56" s="348">
        <v>1.0358000000000001</v>
      </c>
      <c r="M56" s="348">
        <v>-8.3114000000000008</v>
      </c>
      <c r="N56" s="350">
        <v>-4.5132000000000003</v>
      </c>
      <c r="O56" s="348">
        <v>0.58360000000000001</v>
      </c>
      <c r="P56" s="348">
        <v>7.4725000000000001</v>
      </c>
      <c r="Q56" s="348">
        <v>8.7316000000000003</v>
      </c>
      <c r="R56" s="348">
        <v>11.682</v>
      </c>
      <c r="S56" s="348">
        <v>7.7264999999999997</v>
      </c>
      <c r="T56" s="348">
        <v>-9.0851000000000006</v>
      </c>
      <c r="U56" s="348">
        <v>-3.4540999999999999</v>
      </c>
      <c r="V56" s="348">
        <v>-7.1337000000000002</v>
      </c>
      <c r="W56" s="348">
        <v>3.5365000000000002</v>
      </c>
      <c r="X56" s="348">
        <v>9.1171000000000006</v>
      </c>
      <c r="Y56" s="374"/>
      <c r="Z56" s="346">
        <v>161</v>
      </c>
      <c r="AA56" s="346">
        <v>144</v>
      </c>
      <c r="AB56" s="346">
        <v>142</v>
      </c>
      <c r="AC56" s="346">
        <v>227</v>
      </c>
      <c r="AD56" s="346">
        <v>222</v>
      </c>
      <c r="AE56" s="346">
        <v>187</v>
      </c>
      <c r="AF56" s="346">
        <v>82</v>
      </c>
      <c r="AG56" s="346">
        <v>95</v>
      </c>
      <c r="AH56" s="346">
        <v>41</v>
      </c>
      <c r="AI56" s="346">
        <v>12</v>
      </c>
      <c r="AJ56" s="346">
        <v>224</v>
      </c>
      <c r="AK56" s="346">
        <v>220</v>
      </c>
      <c r="AL56" s="346">
        <v>204</v>
      </c>
      <c r="AM56" s="346">
        <v>192</v>
      </c>
      <c r="AN56" s="346">
        <v>42</v>
      </c>
      <c r="AO56" s="373"/>
      <c r="AP56" s="348">
        <v>10.57</v>
      </c>
      <c r="AQ56" s="348">
        <v>9.56</v>
      </c>
      <c r="AR56" s="348">
        <v>5.89</v>
      </c>
      <c r="AS56" s="348">
        <v>1.32</v>
      </c>
      <c r="AT56" s="348">
        <v>-9.5500000000000007</v>
      </c>
      <c r="AU56" s="351"/>
      <c r="AV56" s="346">
        <v>16</v>
      </c>
      <c r="AW56" s="346">
        <v>21</v>
      </c>
      <c r="AX56" s="346">
        <v>43</v>
      </c>
      <c r="AY56" s="346">
        <v>94</v>
      </c>
      <c r="AZ56" s="346">
        <v>199</v>
      </c>
      <c r="BA56" s="374"/>
      <c r="BB56" s="348">
        <v>11.6614935993701</v>
      </c>
      <c r="BC56" s="348">
        <v>0.99870481352580898</v>
      </c>
      <c r="BD56" s="348">
        <v>2.3945584491828702E-2</v>
      </c>
      <c r="BE56" s="375">
        <v>-3.5936758455590899E-3</v>
      </c>
      <c r="BF56" s="374"/>
      <c r="BG56" s="372">
        <v>0.51380000000000003</v>
      </c>
      <c r="BH56" s="373"/>
      <c r="BI56" s="348">
        <v>99.729500000000002</v>
      </c>
      <c r="BJ56" s="348" t="s">
        <v>430</v>
      </c>
      <c r="BK56" s="348" t="s">
        <v>430</v>
      </c>
      <c r="BL56" s="348">
        <v>0.27050000000000002</v>
      </c>
      <c r="BM56" s="373"/>
      <c r="BN56" s="372" t="s">
        <v>4637</v>
      </c>
      <c r="BO56" s="372" t="s">
        <v>4475</v>
      </c>
      <c r="BP56" s="372" t="s">
        <v>4476</v>
      </c>
      <c r="BQ56" s="372" t="s">
        <v>4549</v>
      </c>
      <c r="BR56" s="372" t="s">
        <v>983</v>
      </c>
      <c r="BS56" s="373"/>
      <c r="BT56" s="354" t="s">
        <v>554</v>
      </c>
    </row>
    <row r="57" spans="1:72" s="428" customFormat="1" x14ac:dyDescent="0.25">
      <c r="A57" s="345" t="s">
        <v>4638</v>
      </c>
      <c r="B57" s="373"/>
      <c r="C57" s="719">
        <v>43822</v>
      </c>
      <c r="D57" s="373"/>
      <c r="E57" s="346">
        <v>891.24</v>
      </c>
      <c r="F57" s="373"/>
      <c r="G57" s="347">
        <v>20.446000000000002</v>
      </c>
      <c r="H57" s="374"/>
      <c r="I57" s="348">
        <v>0.33960000000000001</v>
      </c>
      <c r="J57" s="348">
        <v>4.3620999999999999</v>
      </c>
      <c r="K57" s="348">
        <v>2.3165</v>
      </c>
      <c r="L57" s="348">
        <v>1.7543</v>
      </c>
      <c r="M57" s="348">
        <v>-6.2854000000000001</v>
      </c>
      <c r="N57" s="350">
        <v>-2.0855999999999999</v>
      </c>
      <c r="O57" s="348">
        <v>1.7921</v>
      </c>
      <c r="P57" s="348">
        <v>9.2386999999999997</v>
      </c>
      <c r="Q57" s="348">
        <v>9.5957000000000008</v>
      </c>
      <c r="R57" s="348" t="s">
        <v>430</v>
      </c>
      <c r="S57" s="348">
        <v>8.3634000000000004</v>
      </c>
      <c r="T57" s="348">
        <v>-7.3940999999999999</v>
      </c>
      <c r="U57" s="348">
        <v>-1.6466000000000001</v>
      </c>
      <c r="V57" s="348">
        <v>-4.9341999999999997</v>
      </c>
      <c r="W57" s="348">
        <v>2.6808000000000001</v>
      </c>
      <c r="X57" s="348">
        <v>11.6494</v>
      </c>
      <c r="Y57" s="374"/>
      <c r="Z57" s="346">
        <v>145</v>
      </c>
      <c r="AA57" s="346">
        <v>170</v>
      </c>
      <c r="AB57" s="346">
        <v>183</v>
      </c>
      <c r="AC57" s="346">
        <v>207</v>
      </c>
      <c r="AD57" s="346">
        <v>198</v>
      </c>
      <c r="AE57" s="346">
        <v>167</v>
      </c>
      <c r="AF57" s="346">
        <v>58</v>
      </c>
      <c r="AG57" s="346">
        <v>82</v>
      </c>
      <c r="AH57" s="346">
        <v>32</v>
      </c>
      <c r="AI57" s="346" t="s">
        <v>430</v>
      </c>
      <c r="AJ57" s="346">
        <v>206</v>
      </c>
      <c r="AK57" s="346">
        <v>203</v>
      </c>
      <c r="AL57" s="346">
        <v>182</v>
      </c>
      <c r="AM57" s="346">
        <v>170</v>
      </c>
      <c r="AN57" s="346">
        <v>75</v>
      </c>
      <c r="AO57" s="373"/>
      <c r="AP57" s="348" t="s">
        <v>430</v>
      </c>
      <c r="AQ57" s="348" t="s">
        <v>430</v>
      </c>
      <c r="AR57" s="348">
        <v>7.37</v>
      </c>
      <c r="AS57" s="348">
        <v>3.13</v>
      </c>
      <c r="AT57" s="348">
        <v>-6.86</v>
      </c>
      <c r="AU57" s="351"/>
      <c r="AV57" s="346" t="s">
        <v>430</v>
      </c>
      <c r="AW57" s="346" t="s">
        <v>430</v>
      </c>
      <c r="AX57" s="346">
        <v>32</v>
      </c>
      <c r="AY57" s="346">
        <v>76</v>
      </c>
      <c r="AZ57" s="346">
        <v>178</v>
      </c>
      <c r="BA57" s="374"/>
      <c r="BB57" s="348">
        <v>11.4588052195798</v>
      </c>
      <c r="BC57" s="348">
        <v>1.0007004499949901</v>
      </c>
      <c r="BD57" s="348">
        <v>3.7188504103825702E-2</v>
      </c>
      <c r="BE57" s="375">
        <v>-4.5737350843507198E-3</v>
      </c>
      <c r="BF57" s="374"/>
      <c r="BG57" s="372">
        <v>0.50800000000000001</v>
      </c>
      <c r="BH57" s="373"/>
      <c r="BI57" s="348">
        <v>99.791700000000006</v>
      </c>
      <c r="BJ57" s="348" t="s">
        <v>430</v>
      </c>
      <c r="BK57" s="348" t="s">
        <v>430</v>
      </c>
      <c r="BL57" s="348">
        <v>0.20830000000000001</v>
      </c>
      <c r="BM57" s="373"/>
      <c r="BN57" s="372" t="s">
        <v>4453</v>
      </c>
      <c r="BO57" s="372" t="s">
        <v>4454</v>
      </c>
      <c r="BP57" s="372" t="s">
        <v>4455</v>
      </c>
      <c r="BQ57" s="372" t="s">
        <v>4312</v>
      </c>
      <c r="BR57" s="372" t="s">
        <v>4456</v>
      </c>
      <c r="BS57" s="373"/>
      <c r="BT57" s="354" t="s">
        <v>554</v>
      </c>
    </row>
    <row r="58" spans="1:72" s="428" customFormat="1" x14ac:dyDescent="0.25">
      <c r="A58" s="345" t="s">
        <v>4639</v>
      </c>
      <c r="B58" s="373"/>
      <c r="C58" s="719">
        <v>45589</v>
      </c>
      <c r="D58" s="373"/>
      <c r="E58" s="346">
        <v>856.07</v>
      </c>
      <c r="F58" s="373"/>
      <c r="G58" s="347">
        <v>14.930999999999999</v>
      </c>
      <c r="H58" s="374"/>
      <c r="I58" s="348">
        <v>0.79859999999999998</v>
      </c>
      <c r="J58" s="348">
        <v>7.3223000000000003</v>
      </c>
      <c r="K58" s="348">
        <v>1.1935</v>
      </c>
      <c r="L58" s="348">
        <v>19.069800000000001</v>
      </c>
      <c r="M58" s="348">
        <v>18.944600000000001</v>
      </c>
      <c r="N58" s="350">
        <v>24.135400000000001</v>
      </c>
      <c r="O58" s="348" t="s">
        <v>430</v>
      </c>
      <c r="P58" s="348" t="s">
        <v>430</v>
      </c>
      <c r="Q58" s="348" t="s">
        <v>430</v>
      </c>
      <c r="R58" s="348" t="s">
        <v>430</v>
      </c>
      <c r="S58" s="348">
        <v>30.3232</v>
      </c>
      <c r="T58" s="348">
        <v>18.745000000000001</v>
      </c>
      <c r="U58" s="348">
        <v>33.185299999999998</v>
      </c>
      <c r="V58" s="348">
        <v>16.568300000000001</v>
      </c>
      <c r="W58" s="348">
        <v>1.3199000000000001</v>
      </c>
      <c r="X58" s="348">
        <v>27.5123</v>
      </c>
      <c r="Y58" s="374"/>
      <c r="Z58" s="346">
        <v>9</v>
      </c>
      <c r="AA58" s="346">
        <v>11</v>
      </c>
      <c r="AB58" s="346">
        <v>221</v>
      </c>
      <c r="AC58" s="346">
        <v>4</v>
      </c>
      <c r="AD58" s="346">
        <v>5</v>
      </c>
      <c r="AE58" s="346">
        <v>5</v>
      </c>
      <c r="AF58" s="346" t="s">
        <v>430</v>
      </c>
      <c r="AG58" s="346" t="s">
        <v>430</v>
      </c>
      <c r="AH58" s="346" t="s">
        <v>430</v>
      </c>
      <c r="AI58" s="346" t="s">
        <v>430</v>
      </c>
      <c r="AJ58" s="346">
        <v>4</v>
      </c>
      <c r="AK58" s="346">
        <v>5</v>
      </c>
      <c r="AL58" s="346">
        <v>2</v>
      </c>
      <c r="AM58" s="346">
        <v>6</v>
      </c>
      <c r="AN58" s="346">
        <v>188</v>
      </c>
      <c r="AO58" s="373"/>
      <c r="AP58" s="348" t="s">
        <v>430</v>
      </c>
      <c r="AQ58" s="348" t="s">
        <v>430</v>
      </c>
      <c r="AR58" s="348" t="s">
        <v>430</v>
      </c>
      <c r="AS58" s="348" t="s">
        <v>430</v>
      </c>
      <c r="AT58" s="348">
        <v>35.200000000000003</v>
      </c>
      <c r="AU58" s="351"/>
      <c r="AV58" s="346" t="s">
        <v>430</v>
      </c>
      <c r="AW58" s="346" t="s">
        <v>430</v>
      </c>
      <c r="AX58" s="346" t="s">
        <v>430</v>
      </c>
      <c r="AY58" s="346" t="s">
        <v>430</v>
      </c>
      <c r="AZ58" s="346">
        <v>4</v>
      </c>
      <c r="BA58" s="374"/>
      <c r="BB58" s="348">
        <v>29.3503510306716</v>
      </c>
      <c r="BC58" s="348">
        <v>0.99842682897208301</v>
      </c>
      <c r="BD58" s="348">
        <v>7.1425385285894094E-2</v>
      </c>
      <c r="BE58" s="375">
        <v>-0.113273485021191</v>
      </c>
      <c r="BF58" s="374"/>
      <c r="BG58" s="372">
        <v>0.1981</v>
      </c>
      <c r="BH58" s="373"/>
      <c r="BI58" s="348">
        <v>15.144600000000001</v>
      </c>
      <c r="BJ58" s="348">
        <v>57.548999999999999</v>
      </c>
      <c r="BK58" s="348">
        <v>27.883099999999999</v>
      </c>
      <c r="BL58" s="348">
        <v>-0.57669999999999999</v>
      </c>
      <c r="BM58" s="373"/>
      <c r="BN58" s="372" t="s">
        <v>4640</v>
      </c>
      <c r="BO58" s="372" t="s">
        <v>4641</v>
      </c>
      <c r="BP58" s="372" t="s">
        <v>430</v>
      </c>
      <c r="BQ58" s="372" t="s">
        <v>430</v>
      </c>
      <c r="BR58" s="372" t="s">
        <v>430</v>
      </c>
      <c r="BS58" s="373"/>
      <c r="BT58" s="354" t="s">
        <v>4626</v>
      </c>
    </row>
    <row r="59" spans="1:72" s="428" customFormat="1" x14ac:dyDescent="0.25">
      <c r="A59" s="345" t="s">
        <v>4642</v>
      </c>
      <c r="B59" s="373"/>
      <c r="C59" s="719">
        <v>45559</v>
      </c>
      <c r="D59" s="373"/>
      <c r="E59" s="346">
        <v>805.46</v>
      </c>
      <c r="F59" s="373"/>
      <c r="G59" s="347">
        <v>8.2965999999999998</v>
      </c>
      <c r="H59" s="374"/>
      <c r="I59" s="348">
        <v>0.28889999999999999</v>
      </c>
      <c r="J59" s="348">
        <v>5.5533999999999999</v>
      </c>
      <c r="K59" s="348">
        <v>3.7256999999999998</v>
      </c>
      <c r="L59" s="348">
        <v>9.3154000000000003</v>
      </c>
      <c r="M59" s="348">
        <v>2.3386999999999998</v>
      </c>
      <c r="N59" s="350">
        <v>-0.54069999999999996</v>
      </c>
      <c r="O59" s="348" t="s">
        <v>430</v>
      </c>
      <c r="P59" s="348" t="s">
        <v>430</v>
      </c>
      <c r="Q59" s="348" t="s">
        <v>430</v>
      </c>
      <c r="R59" s="348" t="s">
        <v>430</v>
      </c>
      <c r="S59" s="348">
        <v>17.699000000000002</v>
      </c>
      <c r="T59" s="348">
        <v>2.4916999999999998</v>
      </c>
      <c r="U59" s="348">
        <v>6.1651999999999996</v>
      </c>
      <c r="V59" s="348">
        <v>-3.0781999999999998</v>
      </c>
      <c r="W59" s="348">
        <v>2.1345999999999998</v>
      </c>
      <c r="X59" s="348">
        <v>-10.223599999999999</v>
      </c>
      <c r="Y59" s="374"/>
      <c r="Z59" s="346">
        <v>173</v>
      </c>
      <c r="AA59" s="346">
        <v>77</v>
      </c>
      <c r="AB59" s="346">
        <v>91</v>
      </c>
      <c r="AC59" s="346">
        <v>84</v>
      </c>
      <c r="AD59" s="346">
        <v>104</v>
      </c>
      <c r="AE59" s="346">
        <v>134</v>
      </c>
      <c r="AF59" s="346" t="s">
        <v>430</v>
      </c>
      <c r="AG59" s="346" t="s">
        <v>430</v>
      </c>
      <c r="AH59" s="346" t="s">
        <v>430</v>
      </c>
      <c r="AI59" s="346" t="s">
        <v>430</v>
      </c>
      <c r="AJ59" s="346">
        <v>69</v>
      </c>
      <c r="AK59" s="346">
        <v>86</v>
      </c>
      <c r="AL59" s="346">
        <v>76</v>
      </c>
      <c r="AM59" s="346">
        <v>143</v>
      </c>
      <c r="AN59" s="346">
        <v>126</v>
      </c>
      <c r="AO59" s="373"/>
      <c r="AP59" s="348" t="s">
        <v>430</v>
      </c>
      <c r="AQ59" s="348" t="s">
        <v>430</v>
      </c>
      <c r="AR59" s="348" t="s">
        <v>430</v>
      </c>
      <c r="AS59" s="348" t="s">
        <v>430</v>
      </c>
      <c r="AT59" s="348">
        <v>5.33</v>
      </c>
      <c r="AU59" s="351"/>
      <c r="AV59" s="346" t="s">
        <v>430</v>
      </c>
      <c r="AW59" s="346" t="s">
        <v>430</v>
      </c>
      <c r="AX59" s="346" t="s">
        <v>430</v>
      </c>
      <c r="AY59" s="346" t="s">
        <v>430</v>
      </c>
      <c r="AZ59" s="346">
        <v>89</v>
      </c>
      <c r="BA59" s="374"/>
      <c r="BB59" s="348">
        <v>21.036677579253901</v>
      </c>
      <c r="BC59" s="348">
        <v>0.997954081432604</v>
      </c>
      <c r="BD59" s="348">
        <v>-5.1236781623727003E-2</v>
      </c>
      <c r="BE59" s="375">
        <v>-0.117003369645467</v>
      </c>
      <c r="BF59" s="374"/>
      <c r="BG59" s="372">
        <v>0.30690000000000001</v>
      </c>
      <c r="BH59" s="373"/>
      <c r="BI59" s="348">
        <v>54.097099999999998</v>
      </c>
      <c r="BJ59" s="348">
        <v>37.572899999999997</v>
      </c>
      <c r="BK59" s="348">
        <v>8.3400300000000005</v>
      </c>
      <c r="BL59" s="348">
        <v>-1.0030000000000001E-2</v>
      </c>
      <c r="BM59" s="373"/>
      <c r="BN59" s="372" t="s">
        <v>4643</v>
      </c>
      <c r="BO59" s="372" t="s">
        <v>4644</v>
      </c>
      <c r="BP59" s="372" t="s">
        <v>4645</v>
      </c>
      <c r="BQ59" s="372" t="s">
        <v>4583</v>
      </c>
      <c r="BR59" s="372" t="s">
        <v>4584</v>
      </c>
      <c r="BS59" s="373"/>
      <c r="BT59" s="354" t="s">
        <v>547</v>
      </c>
    </row>
    <row r="60" spans="1:72" s="428" customFormat="1" x14ac:dyDescent="0.25">
      <c r="A60" s="345" t="s">
        <v>4646</v>
      </c>
      <c r="B60" s="373"/>
      <c r="C60" s="719">
        <v>45565</v>
      </c>
      <c r="D60" s="373"/>
      <c r="E60" s="346">
        <v>778.94799999999998</v>
      </c>
      <c r="F60" s="373"/>
      <c r="G60" s="347">
        <v>9.5717999999999996</v>
      </c>
      <c r="H60" s="374"/>
      <c r="I60" s="348">
        <v>0.41749999999999998</v>
      </c>
      <c r="J60" s="348">
        <v>4.9447000000000001</v>
      </c>
      <c r="K60" s="348">
        <v>3.3772000000000002</v>
      </c>
      <c r="L60" s="348">
        <v>5.8757000000000001</v>
      </c>
      <c r="M60" s="348">
        <v>-1.2901</v>
      </c>
      <c r="N60" s="350">
        <v>1.3221000000000001</v>
      </c>
      <c r="O60" s="348" t="s">
        <v>430</v>
      </c>
      <c r="P60" s="348" t="s">
        <v>430</v>
      </c>
      <c r="Q60" s="348" t="s">
        <v>430</v>
      </c>
      <c r="R60" s="348" t="s">
        <v>430</v>
      </c>
      <c r="S60" s="348">
        <v>13.055</v>
      </c>
      <c r="T60" s="348">
        <v>-2.8332000000000002</v>
      </c>
      <c r="U60" s="348">
        <v>1.9470000000000001</v>
      </c>
      <c r="V60" s="348">
        <v>-1.736</v>
      </c>
      <c r="W60" s="348">
        <v>2.4445000000000001</v>
      </c>
      <c r="X60" s="348">
        <v>-2.5194000000000001</v>
      </c>
      <c r="Y60" s="374"/>
      <c r="Z60" s="346">
        <v>100</v>
      </c>
      <c r="AA60" s="346">
        <v>126</v>
      </c>
      <c r="AB60" s="346">
        <v>101</v>
      </c>
      <c r="AC60" s="346">
        <v>136</v>
      </c>
      <c r="AD60" s="346">
        <v>136</v>
      </c>
      <c r="AE60" s="346">
        <v>111</v>
      </c>
      <c r="AF60" s="346" t="s">
        <v>430</v>
      </c>
      <c r="AG60" s="346" t="s">
        <v>430</v>
      </c>
      <c r="AH60" s="346" t="s">
        <v>430</v>
      </c>
      <c r="AI60" s="346" t="s">
        <v>430</v>
      </c>
      <c r="AJ60" s="346">
        <v>137</v>
      </c>
      <c r="AK60" s="346">
        <v>138</v>
      </c>
      <c r="AL60" s="346">
        <v>136</v>
      </c>
      <c r="AM60" s="346">
        <v>118</v>
      </c>
      <c r="AN60" s="346">
        <v>116</v>
      </c>
      <c r="AO60" s="373"/>
      <c r="AP60" s="348" t="s">
        <v>430</v>
      </c>
      <c r="AQ60" s="348" t="s">
        <v>430</v>
      </c>
      <c r="AR60" s="348" t="s">
        <v>430</v>
      </c>
      <c r="AS60" s="348" t="s">
        <v>430</v>
      </c>
      <c r="AT60" s="348">
        <v>0.19</v>
      </c>
      <c r="AU60" s="351"/>
      <c r="AV60" s="346" t="s">
        <v>430</v>
      </c>
      <c r="AW60" s="346" t="s">
        <v>430</v>
      </c>
      <c r="AX60" s="346" t="s">
        <v>430</v>
      </c>
      <c r="AY60" s="346" t="s">
        <v>430</v>
      </c>
      <c r="AZ60" s="346">
        <v>135</v>
      </c>
      <c r="BA60" s="374"/>
      <c r="BB60" s="348">
        <v>13.252307397928201</v>
      </c>
      <c r="BC60" s="348">
        <v>0.99929960242456795</v>
      </c>
      <c r="BD60" s="348">
        <v>-3.25978817326198E-2</v>
      </c>
      <c r="BE60" s="375">
        <v>-7.1153858279285206E-2</v>
      </c>
      <c r="BF60" s="374"/>
      <c r="BG60" s="372">
        <v>3.6499999999999998E-2</v>
      </c>
      <c r="BH60" s="373"/>
      <c r="BI60" s="348">
        <v>68.101200000000006</v>
      </c>
      <c r="BJ60" s="348">
        <v>20.6782</v>
      </c>
      <c r="BK60" s="348">
        <v>10.661199999999999</v>
      </c>
      <c r="BL60" s="348">
        <v>0.55940000000000001</v>
      </c>
      <c r="BM60" s="373"/>
      <c r="BN60" s="372" t="s">
        <v>4508</v>
      </c>
      <c r="BO60" s="372" t="s">
        <v>4509</v>
      </c>
      <c r="BP60" s="372" t="s">
        <v>1924</v>
      </c>
      <c r="BQ60" s="372" t="s">
        <v>4510</v>
      </c>
      <c r="BR60" s="372" t="s">
        <v>4511</v>
      </c>
      <c r="BS60" s="373"/>
      <c r="BT60" s="354" t="s">
        <v>4626</v>
      </c>
    </row>
    <row r="61" spans="1:72" s="428" customFormat="1" x14ac:dyDescent="0.25">
      <c r="A61" s="345" t="s">
        <v>4647</v>
      </c>
      <c r="B61" s="373"/>
      <c r="C61" s="719">
        <v>45056</v>
      </c>
      <c r="D61" s="373"/>
      <c r="E61" s="346">
        <v>785.31399999999996</v>
      </c>
      <c r="F61" s="373"/>
      <c r="G61" s="347">
        <v>22.629000000000001</v>
      </c>
      <c r="H61" s="374"/>
      <c r="I61" s="348">
        <v>0.33739999999999998</v>
      </c>
      <c r="J61" s="348">
        <v>3.1793999999999998</v>
      </c>
      <c r="K61" s="348">
        <v>1.7583</v>
      </c>
      <c r="L61" s="348">
        <v>5.4055999999999997</v>
      </c>
      <c r="M61" s="348">
        <v>10.9352</v>
      </c>
      <c r="N61" s="350">
        <v>20.0853</v>
      </c>
      <c r="O61" s="348">
        <v>6.2454000000000001</v>
      </c>
      <c r="P61" s="348">
        <v>29.492599999999999</v>
      </c>
      <c r="Q61" s="348" t="s">
        <v>430</v>
      </c>
      <c r="R61" s="348" t="s">
        <v>430</v>
      </c>
      <c r="S61" s="348">
        <v>10.725099999999999</v>
      </c>
      <c r="T61" s="348">
        <v>6.7199</v>
      </c>
      <c r="U61" s="348">
        <v>14.630599999999999</v>
      </c>
      <c r="V61" s="348">
        <v>15.689</v>
      </c>
      <c r="W61" s="348">
        <v>-0.1421</v>
      </c>
      <c r="X61" s="348">
        <v>30.0335</v>
      </c>
      <c r="Y61" s="374"/>
      <c r="Z61" s="346">
        <v>155</v>
      </c>
      <c r="AA61" s="346">
        <v>221</v>
      </c>
      <c r="AB61" s="346">
        <v>201</v>
      </c>
      <c r="AC61" s="346">
        <v>144</v>
      </c>
      <c r="AD61" s="346">
        <v>9</v>
      </c>
      <c r="AE61" s="346">
        <v>8</v>
      </c>
      <c r="AF61" s="346">
        <v>15</v>
      </c>
      <c r="AG61" s="346">
        <v>2</v>
      </c>
      <c r="AH61" s="346" t="s">
        <v>430</v>
      </c>
      <c r="AI61" s="346" t="s">
        <v>430</v>
      </c>
      <c r="AJ61" s="346">
        <v>171</v>
      </c>
      <c r="AK61" s="346">
        <v>19</v>
      </c>
      <c r="AL61" s="346">
        <v>10</v>
      </c>
      <c r="AM61" s="346">
        <v>8</v>
      </c>
      <c r="AN61" s="346">
        <v>238</v>
      </c>
      <c r="AO61" s="373"/>
      <c r="AP61" s="348" t="s">
        <v>430</v>
      </c>
      <c r="AQ61" s="348" t="s">
        <v>430</v>
      </c>
      <c r="AR61" s="348" t="s">
        <v>430</v>
      </c>
      <c r="AS61" s="348">
        <v>17.36</v>
      </c>
      <c r="AT61" s="348">
        <v>17.75</v>
      </c>
      <c r="AU61" s="351"/>
      <c r="AV61" s="346" t="s">
        <v>430</v>
      </c>
      <c r="AW61" s="346" t="s">
        <v>430</v>
      </c>
      <c r="AX61" s="346" t="s">
        <v>430</v>
      </c>
      <c r="AY61" s="346">
        <v>3</v>
      </c>
      <c r="AZ61" s="346">
        <v>11</v>
      </c>
      <c r="BA61" s="374"/>
      <c r="BB61" s="348">
        <v>17.878636199255698</v>
      </c>
      <c r="BC61" s="348">
        <v>0.99800325626147601</v>
      </c>
      <c r="BD61" s="348">
        <v>0.108479688051977</v>
      </c>
      <c r="BE61" s="375">
        <v>2.8766857859731501E-2</v>
      </c>
      <c r="BF61" s="374"/>
      <c r="BG61" s="372">
        <v>0.30790000000000001</v>
      </c>
      <c r="BH61" s="373"/>
      <c r="BI61" s="348">
        <v>67.062100000000001</v>
      </c>
      <c r="BJ61" s="348">
        <v>18.063300000000002</v>
      </c>
      <c r="BK61" s="348">
        <v>11.071099999999999</v>
      </c>
      <c r="BL61" s="348">
        <v>3.8035000000000001</v>
      </c>
      <c r="BM61" s="373"/>
      <c r="BN61" s="372" t="s">
        <v>4648</v>
      </c>
      <c r="BO61" s="372" t="s">
        <v>4649</v>
      </c>
      <c r="BP61" s="372" t="s">
        <v>4650</v>
      </c>
      <c r="BQ61" s="372" t="s">
        <v>4651</v>
      </c>
      <c r="BR61" s="372" t="s">
        <v>1538</v>
      </c>
      <c r="BS61" s="373"/>
      <c r="BT61" s="354" t="s">
        <v>554</v>
      </c>
    </row>
    <row r="62" spans="1:72" s="428" customFormat="1" x14ac:dyDescent="0.25">
      <c r="A62" s="345" t="s">
        <v>4652</v>
      </c>
      <c r="B62" s="373"/>
      <c r="C62" s="719">
        <v>44622</v>
      </c>
      <c r="D62" s="373"/>
      <c r="E62" s="346">
        <v>762.92899999999997</v>
      </c>
      <c r="F62" s="373"/>
      <c r="G62" s="347">
        <v>16.208600000000001</v>
      </c>
      <c r="H62" s="374"/>
      <c r="I62" s="348">
        <v>0.65390000000000004</v>
      </c>
      <c r="J62" s="348">
        <v>5.0194999999999999</v>
      </c>
      <c r="K62" s="348">
        <v>8.1742000000000008</v>
      </c>
      <c r="L62" s="348">
        <v>4.6985999999999999</v>
      </c>
      <c r="M62" s="348">
        <v>-1.8749</v>
      </c>
      <c r="N62" s="350">
        <v>3.7907999999999999</v>
      </c>
      <c r="O62" s="348">
        <v>6.9699</v>
      </c>
      <c r="P62" s="348">
        <v>9.4461999999999993</v>
      </c>
      <c r="Q62" s="348" t="s">
        <v>430</v>
      </c>
      <c r="R62" s="348" t="s">
        <v>430</v>
      </c>
      <c r="S62" s="348">
        <v>15.235799999999999</v>
      </c>
      <c r="T62" s="348">
        <v>-2.9367000000000001</v>
      </c>
      <c r="U62" s="348">
        <v>5.6279000000000003</v>
      </c>
      <c r="V62" s="348">
        <v>0.83240000000000003</v>
      </c>
      <c r="W62" s="348">
        <v>6.8021000000000003</v>
      </c>
      <c r="X62" s="348">
        <v>11.890599999999999</v>
      </c>
      <c r="Y62" s="374"/>
      <c r="Z62" s="346">
        <v>30</v>
      </c>
      <c r="AA62" s="346">
        <v>115</v>
      </c>
      <c r="AB62" s="346">
        <v>9</v>
      </c>
      <c r="AC62" s="346">
        <v>162</v>
      </c>
      <c r="AD62" s="346">
        <v>145</v>
      </c>
      <c r="AE62" s="346">
        <v>77</v>
      </c>
      <c r="AF62" s="346">
        <v>8</v>
      </c>
      <c r="AG62" s="346">
        <v>70</v>
      </c>
      <c r="AH62" s="346" t="s">
        <v>430</v>
      </c>
      <c r="AI62" s="346" t="s">
        <v>430</v>
      </c>
      <c r="AJ62" s="346">
        <v>104</v>
      </c>
      <c r="AK62" s="346">
        <v>142</v>
      </c>
      <c r="AL62" s="346">
        <v>81</v>
      </c>
      <c r="AM62" s="346">
        <v>75</v>
      </c>
      <c r="AN62" s="346">
        <v>5</v>
      </c>
      <c r="AO62" s="373"/>
      <c r="AP62" s="348" t="s">
        <v>430</v>
      </c>
      <c r="AQ62" s="348" t="s">
        <v>430</v>
      </c>
      <c r="AR62" s="348" t="s">
        <v>430</v>
      </c>
      <c r="AS62" s="348">
        <v>8.24</v>
      </c>
      <c r="AT62" s="348">
        <v>2.09</v>
      </c>
      <c r="AU62" s="351"/>
      <c r="AV62" s="346" t="s">
        <v>430</v>
      </c>
      <c r="AW62" s="346" t="s">
        <v>430</v>
      </c>
      <c r="AX62" s="346" t="s">
        <v>430</v>
      </c>
      <c r="AY62" s="346">
        <v>44</v>
      </c>
      <c r="AZ62" s="346">
        <v>103</v>
      </c>
      <c r="BA62" s="374"/>
      <c r="BB62" s="348">
        <v>14.8312567096674</v>
      </c>
      <c r="BC62" s="348">
        <v>0.99840143444365603</v>
      </c>
      <c r="BD62" s="348">
        <v>2.6111093460259801E-2</v>
      </c>
      <c r="BE62" s="375">
        <v>-2.2164972408000999E-2</v>
      </c>
      <c r="BF62" s="374"/>
      <c r="BG62" s="372">
        <v>0.27539999999999998</v>
      </c>
      <c r="BH62" s="373"/>
      <c r="BI62" s="348">
        <v>75.260300000000001</v>
      </c>
      <c r="BJ62" s="348">
        <v>24.547599999999999</v>
      </c>
      <c r="BK62" s="348" t="s">
        <v>430</v>
      </c>
      <c r="BL62" s="348">
        <v>0.19209999999999999</v>
      </c>
      <c r="BM62" s="373"/>
      <c r="BN62" s="372" t="s">
        <v>4653</v>
      </c>
      <c r="BO62" s="372" t="s">
        <v>4654</v>
      </c>
      <c r="BP62" s="372" t="s">
        <v>430</v>
      </c>
      <c r="BQ62" s="372" t="s">
        <v>430</v>
      </c>
      <c r="BR62" s="372" t="s">
        <v>430</v>
      </c>
      <c r="BS62" s="373"/>
      <c r="BT62" s="354" t="s">
        <v>554</v>
      </c>
    </row>
    <row r="63" spans="1:72" s="428" customFormat="1" x14ac:dyDescent="0.25">
      <c r="A63" s="345" t="s">
        <v>4655</v>
      </c>
      <c r="B63" s="373"/>
      <c r="C63" s="719">
        <v>36742</v>
      </c>
      <c r="D63" s="373"/>
      <c r="E63" s="346">
        <v>728.36</v>
      </c>
      <c r="F63" s="373"/>
      <c r="G63" s="347">
        <v>195.274</v>
      </c>
      <c r="H63" s="374"/>
      <c r="I63" s="348">
        <v>0.33829999999999999</v>
      </c>
      <c r="J63" s="348">
        <v>4.3455000000000004</v>
      </c>
      <c r="K63" s="348">
        <v>2.2921</v>
      </c>
      <c r="L63" s="348">
        <v>1.7793000000000001</v>
      </c>
      <c r="M63" s="348">
        <v>-6.3274999999999997</v>
      </c>
      <c r="N63" s="350">
        <v>-2.1025999999999998</v>
      </c>
      <c r="O63" s="348">
        <v>1.8131999999999999</v>
      </c>
      <c r="P63" s="348">
        <v>9.1556999999999995</v>
      </c>
      <c r="Q63" s="348">
        <v>9.5135000000000005</v>
      </c>
      <c r="R63" s="348">
        <v>11.6493</v>
      </c>
      <c r="S63" s="348">
        <v>8.3293999999999997</v>
      </c>
      <c r="T63" s="348">
        <v>-7.4295</v>
      </c>
      <c r="U63" s="348">
        <v>-1.6664000000000001</v>
      </c>
      <c r="V63" s="348">
        <v>-4.9433999999999996</v>
      </c>
      <c r="W63" s="348">
        <v>2.6663000000000001</v>
      </c>
      <c r="X63" s="348">
        <v>12.1645</v>
      </c>
      <c r="Y63" s="374"/>
      <c r="Z63" s="346">
        <v>151</v>
      </c>
      <c r="AA63" s="346">
        <v>178</v>
      </c>
      <c r="AB63" s="346">
        <v>188</v>
      </c>
      <c r="AC63" s="346">
        <v>206</v>
      </c>
      <c r="AD63" s="346">
        <v>199</v>
      </c>
      <c r="AE63" s="346">
        <v>168</v>
      </c>
      <c r="AF63" s="346">
        <v>57</v>
      </c>
      <c r="AG63" s="346">
        <v>85</v>
      </c>
      <c r="AH63" s="346">
        <v>35</v>
      </c>
      <c r="AI63" s="346">
        <v>13</v>
      </c>
      <c r="AJ63" s="346">
        <v>212</v>
      </c>
      <c r="AK63" s="346">
        <v>204</v>
      </c>
      <c r="AL63" s="346">
        <v>183</v>
      </c>
      <c r="AM63" s="346">
        <v>171</v>
      </c>
      <c r="AN63" s="346">
        <v>81</v>
      </c>
      <c r="AO63" s="373"/>
      <c r="AP63" s="348">
        <v>11.02</v>
      </c>
      <c r="AQ63" s="348">
        <v>10.67</v>
      </c>
      <c r="AR63" s="348">
        <v>7.3</v>
      </c>
      <c r="AS63" s="348">
        <v>3.12</v>
      </c>
      <c r="AT63" s="348">
        <v>-6.89</v>
      </c>
      <c r="AU63" s="351"/>
      <c r="AV63" s="346">
        <v>11</v>
      </c>
      <c r="AW63" s="346">
        <v>15</v>
      </c>
      <c r="AX63" s="346">
        <v>36</v>
      </c>
      <c r="AY63" s="346">
        <v>77</v>
      </c>
      <c r="AZ63" s="346">
        <v>179</v>
      </c>
      <c r="BA63" s="374"/>
      <c r="BB63" s="348">
        <v>11.415246093674901</v>
      </c>
      <c r="BC63" s="348">
        <v>0.99624907000871499</v>
      </c>
      <c r="BD63" s="348">
        <v>3.66637759116561E-2</v>
      </c>
      <c r="BE63" s="375">
        <v>8.1927506832338806E-2</v>
      </c>
      <c r="BF63" s="374"/>
      <c r="BG63" s="372">
        <v>1.0117</v>
      </c>
      <c r="BH63" s="373"/>
      <c r="BI63" s="348">
        <v>99.402900000000002</v>
      </c>
      <c r="BJ63" s="348" t="s">
        <v>430</v>
      </c>
      <c r="BK63" s="348" t="s">
        <v>430</v>
      </c>
      <c r="BL63" s="348">
        <v>0.59709999999999996</v>
      </c>
      <c r="BM63" s="373"/>
      <c r="BN63" s="372" t="s">
        <v>4656</v>
      </c>
      <c r="BO63" s="372" t="s">
        <v>4657</v>
      </c>
      <c r="BP63" s="372" t="s">
        <v>4658</v>
      </c>
      <c r="BQ63" s="372" t="s">
        <v>4659</v>
      </c>
      <c r="BR63" s="372" t="s">
        <v>4660</v>
      </c>
      <c r="BS63" s="373"/>
      <c r="BT63" s="354" t="s">
        <v>554</v>
      </c>
    </row>
    <row r="64" spans="1:72" s="428" customFormat="1" x14ac:dyDescent="0.25">
      <c r="A64" s="345" t="s">
        <v>4661</v>
      </c>
      <c r="B64" s="373"/>
      <c r="C64" s="719">
        <v>44502</v>
      </c>
      <c r="D64" s="373"/>
      <c r="E64" s="346">
        <v>713.72900000000004</v>
      </c>
      <c r="F64" s="373"/>
      <c r="G64" s="347">
        <v>17.564</v>
      </c>
      <c r="H64" s="374"/>
      <c r="I64" s="348">
        <v>0.67290000000000005</v>
      </c>
      <c r="J64" s="348">
        <v>5.8257000000000003</v>
      </c>
      <c r="K64" s="348">
        <v>6.8785999999999996</v>
      </c>
      <c r="L64" s="348">
        <v>15.965400000000001</v>
      </c>
      <c r="M64" s="348">
        <v>8.3735999999999997</v>
      </c>
      <c r="N64" s="350">
        <v>2.2643</v>
      </c>
      <c r="O64" s="348">
        <v>1.175</v>
      </c>
      <c r="P64" s="348">
        <v>18.2285</v>
      </c>
      <c r="Q64" s="348" t="s">
        <v>430</v>
      </c>
      <c r="R64" s="348" t="s">
        <v>430</v>
      </c>
      <c r="S64" s="348">
        <v>23.0334</v>
      </c>
      <c r="T64" s="348">
        <v>5.2121000000000004</v>
      </c>
      <c r="U64" s="348">
        <v>5.0152000000000001</v>
      </c>
      <c r="V64" s="348">
        <v>-1.4746999999999999</v>
      </c>
      <c r="W64" s="348">
        <v>3.6303999999999998</v>
      </c>
      <c r="X64" s="348">
        <v>12.9443</v>
      </c>
      <c r="Y64" s="374"/>
      <c r="Z64" s="346">
        <v>23</v>
      </c>
      <c r="AA64" s="346">
        <v>60</v>
      </c>
      <c r="AB64" s="346">
        <v>28</v>
      </c>
      <c r="AC64" s="346">
        <v>18</v>
      </c>
      <c r="AD64" s="346">
        <v>28</v>
      </c>
      <c r="AE64" s="346">
        <v>102</v>
      </c>
      <c r="AF64" s="346">
        <v>75</v>
      </c>
      <c r="AG64" s="346">
        <v>30</v>
      </c>
      <c r="AH64" s="346" t="s">
        <v>430</v>
      </c>
      <c r="AI64" s="346" t="s">
        <v>430</v>
      </c>
      <c r="AJ64" s="346">
        <v>22</v>
      </c>
      <c r="AK64" s="346">
        <v>36</v>
      </c>
      <c r="AL64" s="346">
        <v>103</v>
      </c>
      <c r="AM64" s="346">
        <v>109</v>
      </c>
      <c r="AN64" s="346">
        <v>33</v>
      </c>
      <c r="AO64" s="373"/>
      <c r="AP64" s="348" t="s">
        <v>430</v>
      </c>
      <c r="AQ64" s="348" t="s">
        <v>430</v>
      </c>
      <c r="AR64" s="348" t="s">
        <v>430</v>
      </c>
      <c r="AS64" s="348">
        <v>8.33</v>
      </c>
      <c r="AT64" s="348">
        <v>11.9</v>
      </c>
      <c r="AU64" s="351"/>
      <c r="AV64" s="346" t="s">
        <v>430</v>
      </c>
      <c r="AW64" s="346" t="s">
        <v>430</v>
      </c>
      <c r="AX64" s="346" t="s">
        <v>430</v>
      </c>
      <c r="AY64" s="346">
        <v>43</v>
      </c>
      <c r="AZ64" s="346">
        <v>32</v>
      </c>
      <c r="BA64" s="374"/>
      <c r="BB64" s="348">
        <v>20.127511464015299</v>
      </c>
      <c r="BC64" s="348">
        <v>0.99997095882827702</v>
      </c>
      <c r="BD64" s="348">
        <v>6.4097968746790496E-2</v>
      </c>
      <c r="BE64" s="375">
        <v>-1.7466596987307299E-2</v>
      </c>
      <c r="BF64" s="374"/>
      <c r="BG64" s="372">
        <v>1.0815999999999999</v>
      </c>
      <c r="BH64" s="373"/>
      <c r="BI64" s="348" t="s">
        <v>430</v>
      </c>
      <c r="BJ64" s="348">
        <v>5.0739799999999997</v>
      </c>
      <c r="BK64" s="348">
        <v>94.820800000000006</v>
      </c>
      <c r="BL64" s="348">
        <v>0.10521999999999999</v>
      </c>
      <c r="BM64" s="373"/>
      <c r="BN64" s="372" t="s">
        <v>2876</v>
      </c>
      <c r="BO64" s="372" t="s">
        <v>4504</v>
      </c>
      <c r="BP64" s="372" t="s">
        <v>4662</v>
      </c>
      <c r="BQ64" s="372" t="s">
        <v>4663</v>
      </c>
      <c r="BR64" s="372" t="s">
        <v>821</v>
      </c>
      <c r="BS64" s="373"/>
      <c r="BT64" s="354" t="s">
        <v>554</v>
      </c>
    </row>
    <row r="65" spans="1:72" s="428" customFormat="1" x14ac:dyDescent="0.25">
      <c r="A65" s="345" t="s">
        <v>4664</v>
      </c>
      <c r="B65" s="373"/>
      <c r="C65" s="719">
        <v>44648</v>
      </c>
      <c r="D65" s="373"/>
      <c r="E65" s="346">
        <v>698.27599999999995</v>
      </c>
      <c r="F65" s="373"/>
      <c r="G65" s="347">
        <v>20.860399999999998</v>
      </c>
      <c r="H65" s="374"/>
      <c r="I65" s="348">
        <v>0.32079999999999997</v>
      </c>
      <c r="J65" s="348">
        <v>5.024</v>
      </c>
      <c r="K65" s="348">
        <v>2.6074000000000002</v>
      </c>
      <c r="L65" s="348">
        <v>10.540900000000001</v>
      </c>
      <c r="M65" s="348">
        <v>3.2898000000000001</v>
      </c>
      <c r="N65" s="350">
        <v>7.6044</v>
      </c>
      <c r="O65" s="348">
        <v>5.9794</v>
      </c>
      <c r="P65" s="348">
        <v>20.581800000000001</v>
      </c>
      <c r="Q65" s="348" t="s">
        <v>430</v>
      </c>
      <c r="R65" s="348" t="s">
        <v>430</v>
      </c>
      <c r="S65" s="348">
        <v>18.0261</v>
      </c>
      <c r="T65" s="348">
        <v>2.3612000000000002</v>
      </c>
      <c r="U65" s="348">
        <v>10.6113</v>
      </c>
      <c r="V65" s="348">
        <v>4.5608000000000004</v>
      </c>
      <c r="W65" s="348">
        <v>1.2807999999999999</v>
      </c>
      <c r="X65" s="348">
        <v>18.9971</v>
      </c>
      <c r="Y65" s="374"/>
      <c r="Z65" s="346">
        <v>166</v>
      </c>
      <c r="AA65" s="346">
        <v>111</v>
      </c>
      <c r="AB65" s="346">
        <v>152</v>
      </c>
      <c r="AC65" s="346">
        <v>49</v>
      </c>
      <c r="AD65" s="346">
        <v>94</v>
      </c>
      <c r="AE65" s="346">
        <v>43</v>
      </c>
      <c r="AF65" s="346">
        <v>16</v>
      </c>
      <c r="AG65" s="346">
        <v>10</v>
      </c>
      <c r="AH65" s="346" t="s">
        <v>430</v>
      </c>
      <c r="AI65" s="346" t="s">
        <v>430</v>
      </c>
      <c r="AJ65" s="346">
        <v>58</v>
      </c>
      <c r="AK65" s="346">
        <v>92</v>
      </c>
      <c r="AL65" s="346">
        <v>17</v>
      </c>
      <c r="AM65" s="346">
        <v>45</v>
      </c>
      <c r="AN65" s="346">
        <v>191</v>
      </c>
      <c r="AO65" s="373"/>
      <c r="AP65" s="348" t="s">
        <v>430</v>
      </c>
      <c r="AQ65" s="348" t="s">
        <v>430</v>
      </c>
      <c r="AR65" s="348" t="s">
        <v>430</v>
      </c>
      <c r="AS65" s="348">
        <v>11.94</v>
      </c>
      <c r="AT65" s="348">
        <v>10.130000000000001</v>
      </c>
      <c r="AU65" s="351"/>
      <c r="AV65" s="346" t="s">
        <v>430</v>
      </c>
      <c r="AW65" s="346" t="s">
        <v>430</v>
      </c>
      <c r="AX65" s="346" t="s">
        <v>430</v>
      </c>
      <c r="AY65" s="346">
        <v>9</v>
      </c>
      <c r="AZ65" s="346">
        <v>53</v>
      </c>
      <c r="BA65" s="374"/>
      <c r="BB65" s="348">
        <v>16.483875485804798</v>
      </c>
      <c r="BC65" s="348">
        <v>0.99630184988854298</v>
      </c>
      <c r="BD65" s="348">
        <v>8.4404242178991104E-2</v>
      </c>
      <c r="BE65" s="375">
        <v>2.17016901912781E-2</v>
      </c>
      <c r="BF65" s="374"/>
      <c r="BG65" s="372">
        <v>0.68720000000000003</v>
      </c>
      <c r="BH65" s="373"/>
      <c r="BI65" s="348">
        <v>5.0801499999999997</v>
      </c>
      <c r="BJ65" s="348">
        <v>94.874099999999999</v>
      </c>
      <c r="BK65" s="348" t="s">
        <v>430</v>
      </c>
      <c r="BL65" s="348">
        <v>4.5749999999999999E-2</v>
      </c>
      <c r="BM65" s="373"/>
      <c r="BN65" s="372" t="s">
        <v>4665</v>
      </c>
      <c r="BO65" s="372" t="s">
        <v>4666</v>
      </c>
      <c r="BP65" s="372" t="s">
        <v>4667</v>
      </c>
      <c r="BQ65" s="372" t="s">
        <v>4668</v>
      </c>
      <c r="BR65" s="372" t="s">
        <v>2125</v>
      </c>
      <c r="BS65" s="373"/>
      <c r="BT65" s="354" t="s">
        <v>4669</v>
      </c>
    </row>
    <row r="66" spans="1:72" s="428" customFormat="1" x14ac:dyDescent="0.25">
      <c r="A66" s="345" t="s">
        <v>4670</v>
      </c>
      <c r="B66" s="373"/>
      <c r="C66" s="719">
        <v>45037</v>
      </c>
      <c r="D66" s="373"/>
      <c r="E66" s="346">
        <v>688.14499999999998</v>
      </c>
      <c r="F66" s="373"/>
      <c r="G66" s="347">
        <v>18.843900000000001</v>
      </c>
      <c r="H66" s="374"/>
      <c r="I66" s="348">
        <v>0.67479999999999996</v>
      </c>
      <c r="J66" s="348">
        <v>5.8319000000000001</v>
      </c>
      <c r="K66" s="348">
        <v>6.8926999999999996</v>
      </c>
      <c r="L66" s="348">
        <v>16.010300000000001</v>
      </c>
      <c r="M66" s="348">
        <v>8.4490999999999996</v>
      </c>
      <c r="N66" s="350">
        <v>2.3607999999999998</v>
      </c>
      <c r="O66" s="348">
        <v>1.2795000000000001</v>
      </c>
      <c r="P66" s="348">
        <v>18.233799999999999</v>
      </c>
      <c r="Q66" s="348" t="s">
        <v>430</v>
      </c>
      <c r="R66" s="348" t="s">
        <v>430</v>
      </c>
      <c r="S66" s="348">
        <v>23.140999999999998</v>
      </c>
      <c r="T66" s="348">
        <v>5.2808000000000002</v>
      </c>
      <c r="U66" s="348">
        <v>5.0970000000000004</v>
      </c>
      <c r="V66" s="348">
        <v>-1.3873</v>
      </c>
      <c r="W66" s="348">
        <v>3.6381000000000001</v>
      </c>
      <c r="X66" s="348">
        <v>22.189599999999999</v>
      </c>
      <c r="Y66" s="374"/>
      <c r="Z66" s="346">
        <v>19</v>
      </c>
      <c r="AA66" s="346">
        <v>55</v>
      </c>
      <c r="AB66" s="346">
        <v>24</v>
      </c>
      <c r="AC66" s="346">
        <v>15</v>
      </c>
      <c r="AD66" s="346">
        <v>26</v>
      </c>
      <c r="AE66" s="346">
        <v>99</v>
      </c>
      <c r="AF66" s="346">
        <v>68</v>
      </c>
      <c r="AG66" s="346">
        <v>28</v>
      </c>
      <c r="AH66" s="346" t="s">
        <v>430</v>
      </c>
      <c r="AI66" s="346" t="s">
        <v>430</v>
      </c>
      <c r="AJ66" s="346">
        <v>17</v>
      </c>
      <c r="AK66" s="346">
        <v>33</v>
      </c>
      <c r="AL66" s="346">
        <v>100</v>
      </c>
      <c r="AM66" s="346">
        <v>106</v>
      </c>
      <c r="AN66" s="346">
        <v>29</v>
      </c>
      <c r="AO66" s="373"/>
      <c r="AP66" s="348" t="s">
        <v>430</v>
      </c>
      <c r="AQ66" s="348" t="s">
        <v>430</v>
      </c>
      <c r="AR66" s="348" t="s">
        <v>430</v>
      </c>
      <c r="AS66" s="348">
        <v>8.4</v>
      </c>
      <c r="AT66" s="348">
        <v>12.04</v>
      </c>
      <c r="AU66" s="351"/>
      <c r="AV66" s="346" t="s">
        <v>430</v>
      </c>
      <c r="AW66" s="346" t="s">
        <v>430</v>
      </c>
      <c r="AX66" s="346" t="s">
        <v>430</v>
      </c>
      <c r="AY66" s="346">
        <v>41</v>
      </c>
      <c r="AZ66" s="346">
        <v>29</v>
      </c>
      <c r="BA66" s="374"/>
      <c r="BB66" s="348">
        <v>20.0918994882364</v>
      </c>
      <c r="BC66" s="348">
        <v>0.99818258333714605</v>
      </c>
      <c r="BD66" s="348">
        <v>6.3998158654836296E-2</v>
      </c>
      <c r="BE66" s="375">
        <v>-1.9416080361637399E-2</v>
      </c>
      <c r="BF66" s="374"/>
      <c r="BG66" s="372">
        <v>0.13170000000000001</v>
      </c>
      <c r="BH66" s="373"/>
      <c r="BI66" s="348" t="s">
        <v>430</v>
      </c>
      <c r="BJ66" s="348">
        <v>5.0796200000000002</v>
      </c>
      <c r="BK66" s="348">
        <v>94.928100000000001</v>
      </c>
      <c r="BL66" s="348">
        <v>-7.7200000000000003E-3</v>
      </c>
      <c r="BM66" s="373"/>
      <c r="BN66" s="372" t="s">
        <v>2124</v>
      </c>
      <c r="BO66" s="372" t="s">
        <v>4567</v>
      </c>
      <c r="BP66" s="372" t="s">
        <v>4505</v>
      </c>
      <c r="BQ66" s="372" t="s">
        <v>4506</v>
      </c>
      <c r="BR66" s="372" t="s">
        <v>564</v>
      </c>
      <c r="BS66" s="373"/>
      <c r="BT66" s="354" t="s">
        <v>554</v>
      </c>
    </row>
    <row r="67" spans="1:72" s="428" customFormat="1" x14ac:dyDescent="0.25">
      <c r="A67" s="345" t="s">
        <v>4671</v>
      </c>
      <c r="B67" s="373"/>
      <c r="C67" s="719">
        <v>44630</v>
      </c>
      <c r="D67" s="373"/>
      <c r="E67" s="346">
        <v>657.41700000000003</v>
      </c>
      <c r="F67" s="373"/>
      <c r="G67" s="347">
        <v>19.0289</v>
      </c>
      <c r="H67" s="374"/>
      <c r="I67" s="348">
        <v>0.64370000000000005</v>
      </c>
      <c r="J67" s="348">
        <v>5.6527000000000003</v>
      </c>
      <c r="K67" s="348">
        <v>5.9497999999999998</v>
      </c>
      <c r="L67" s="348">
        <v>16.056799999999999</v>
      </c>
      <c r="M67" s="348">
        <v>9.5383999999999993</v>
      </c>
      <c r="N67" s="350">
        <v>3.7614000000000001</v>
      </c>
      <c r="O67" s="348">
        <v>3.3298999999999999</v>
      </c>
      <c r="P67" s="348">
        <v>22.8001</v>
      </c>
      <c r="Q67" s="348" t="s">
        <v>430</v>
      </c>
      <c r="R67" s="348" t="s">
        <v>430</v>
      </c>
      <c r="S67" s="348">
        <v>23.590800000000002</v>
      </c>
      <c r="T67" s="348">
        <v>6.9970999999999997</v>
      </c>
      <c r="U67" s="348">
        <v>9.4841999999999995</v>
      </c>
      <c r="V67" s="348">
        <v>7.4700000000000003E-2</v>
      </c>
      <c r="W67" s="348">
        <v>3.2244000000000002</v>
      </c>
      <c r="X67" s="348">
        <v>16.234200000000001</v>
      </c>
      <c r="Y67" s="374"/>
      <c r="Z67" s="346">
        <v>39</v>
      </c>
      <c r="AA67" s="346">
        <v>66</v>
      </c>
      <c r="AB67" s="346">
        <v>38</v>
      </c>
      <c r="AC67" s="346">
        <v>12</v>
      </c>
      <c r="AD67" s="346">
        <v>17</v>
      </c>
      <c r="AE67" s="346">
        <v>78</v>
      </c>
      <c r="AF67" s="346">
        <v>35</v>
      </c>
      <c r="AG67" s="346">
        <v>7</v>
      </c>
      <c r="AH67" s="346" t="s">
        <v>430</v>
      </c>
      <c r="AI67" s="346" t="s">
        <v>430</v>
      </c>
      <c r="AJ67" s="346">
        <v>13</v>
      </c>
      <c r="AK67" s="346">
        <v>15</v>
      </c>
      <c r="AL67" s="346">
        <v>27</v>
      </c>
      <c r="AM67" s="346">
        <v>93</v>
      </c>
      <c r="AN67" s="346">
        <v>50</v>
      </c>
      <c r="AO67" s="373"/>
      <c r="AP67" s="348" t="s">
        <v>430</v>
      </c>
      <c r="AQ67" s="348" t="s">
        <v>430</v>
      </c>
      <c r="AR67" s="348" t="s">
        <v>430</v>
      </c>
      <c r="AS67" s="348">
        <v>10.99</v>
      </c>
      <c r="AT67" s="348">
        <v>14.56</v>
      </c>
      <c r="AU67" s="351"/>
      <c r="AV67" s="346" t="s">
        <v>430</v>
      </c>
      <c r="AW67" s="346" t="s">
        <v>430</v>
      </c>
      <c r="AX67" s="346" t="s">
        <v>430</v>
      </c>
      <c r="AY67" s="346">
        <v>19</v>
      </c>
      <c r="AZ67" s="346">
        <v>18</v>
      </c>
      <c r="BA67" s="374"/>
      <c r="BB67" s="348">
        <v>20.745597932576398</v>
      </c>
      <c r="BC67" s="348">
        <v>0.992452302095296</v>
      </c>
      <c r="BD67" s="348">
        <v>7.8177312539186902E-2</v>
      </c>
      <c r="BE67" s="375">
        <v>-0.100757741468591</v>
      </c>
      <c r="BF67" s="374"/>
      <c r="BG67" s="372">
        <v>0.44450000000000001</v>
      </c>
      <c r="BH67" s="373"/>
      <c r="BI67" s="348" t="s">
        <v>430</v>
      </c>
      <c r="BJ67" s="348">
        <v>10.1655</v>
      </c>
      <c r="BK67" s="348">
        <v>89.822599999999994</v>
      </c>
      <c r="BL67" s="348">
        <v>1.1900000000000001E-2</v>
      </c>
      <c r="BM67" s="373"/>
      <c r="BN67" s="372" t="s">
        <v>4672</v>
      </c>
      <c r="BO67" s="372" t="s">
        <v>4673</v>
      </c>
      <c r="BP67" s="372" t="s">
        <v>4674</v>
      </c>
      <c r="BQ67" s="372" t="s">
        <v>4675</v>
      </c>
      <c r="BR67" s="372" t="s">
        <v>4676</v>
      </c>
      <c r="BS67" s="373"/>
      <c r="BT67" s="354" t="s">
        <v>554</v>
      </c>
    </row>
    <row r="68" spans="1:72" s="428" customFormat="1" x14ac:dyDescent="0.25">
      <c r="A68" s="345" t="s">
        <v>4677</v>
      </c>
      <c r="B68" s="373"/>
      <c r="C68" s="719">
        <v>43714</v>
      </c>
      <c r="D68" s="373"/>
      <c r="E68" s="346">
        <v>671.61</v>
      </c>
      <c r="F68" s="373"/>
      <c r="G68" s="347">
        <v>20.4695</v>
      </c>
      <c r="H68" s="374"/>
      <c r="I68" s="348">
        <v>0.65300000000000002</v>
      </c>
      <c r="J68" s="348">
        <v>5.0115999999999996</v>
      </c>
      <c r="K68" s="348">
        <v>8.1486000000000001</v>
      </c>
      <c r="L68" s="348">
        <v>4.6252000000000004</v>
      </c>
      <c r="M68" s="348">
        <v>-2.0194999999999999</v>
      </c>
      <c r="N68" s="350">
        <v>3.5345</v>
      </c>
      <c r="O68" s="348">
        <v>6.8388999999999998</v>
      </c>
      <c r="P68" s="348">
        <v>9.3035999999999994</v>
      </c>
      <c r="Q68" s="348">
        <v>10.5968</v>
      </c>
      <c r="R68" s="348" t="s">
        <v>430</v>
      </c>
      <c r="S68" s="348">
        <v>15.176399999999999</v>
      </c>
      <c r="T68" s="348">
        <v>-3.0741000000000001</v>
      </c>
      <c r="U68" s="348">
        <v>5.4211</v>
      </c>
      <c r="V68" s="348">
        <v>0.5857</v>
      </c>
      <c r="W68" s="348">
        <v>6.7832999999999997</v>
      </c>
      <c r="X68" s="348">
        <v>11.133100000000001</v>
      </c>
      <c r="Y68" s="374"/>
      <c r="Z68" s="346">
        <v>33</v>
      </c>
      <c r="AA68" s="346">
        <v>121</v>
      </c>
      <c r="AB68" s="346">
        <v>16</v>
      </c>
      <c r="AC68" s="346">
        <v>169</v>
      </c>
      <c r="AD68" s="346">
        <v>150</v>
      </c>
      <c r="AE68" s="346">
        <v>83</v>
      </c>
      <c r="AF68" s="346">
        <v>11</v>
      </c>
      <c r="AG68" s="346">
        <v>78</v>
      </c>
      <c r="AH68" s="346">
        <v>22</v>
      </c>
      <c r="AI68" s="346" t="s">
        <v>430</v>
      </c>
      <c r="AJ68" s="346">
        <v>110</v>
      </c>
      <c r="AK68" s="346">
        <v>150</v>
      </c>
      <c r="AL68" s="346">
        <v>87</v>
      </c>
      <c r="AM68" s="346">
        <v>81</v>
      </c>
      <c r="AN68" s="346">
        <v>12</v>
      </c>
      <c r="AO68" s="373"/>
      <c r="AP68" s="348" t="s">
        <v>430</v>
      </c>
      <c r="AQ68" s="348" t="s">
        <v>430</v>
      </c>
      <c r="AR68" s="348">
        <v>9.81</v>
      </c>
      <c r="AS68" s="348">
        <v>8.0299999999999994</v>
      </c>
      <c r="AT68" s="348">
        <v>1.8</v>
      </c>
      <c r="AU68" s="351"/>
      <c r="AV68" s="346" t="s">
        <v>430</v>
      </c>
      <c r="AW68" s="346" t="s">
        <v>430</v>
      </c>
      <c r="AX68" s="346">
        <v>22</v>
      </c>
      <c r="AY68" s="346">
        <v>47</v>
      </c>
      <c r="AZ68" s="346">
        <v>116</v>
      </c>
      <c r="BA68" s="374"/>
      <c r="BB68" s="348">
        <v>14.8311341470627</v>
      </c>
      <c r="BC68" s="348">
        <v>0.99847562660926903</v>
      </c>
      <c r="BD68" s="348">
        <v>2.5429073462301499E-2</v>
      </c>
      <c r="BE68" s="375">
        <v>-3.2313727518188499E-2</v>
      </c>
      <c r="BF68" s="374"/>
      <c r="BG68" s="372">
        <v>0.79790000000000005</v>
      </c>
      <c r="BH68" s="373"/>
      <c r="BI68" s="348">
        <v>75.284300000000002</v>
      </c>
      <c r="BJ68" s="348">
        <v>24.555499999999999</v>
      </c>
      <c r="BK68" s="348" t="s">
        <v>430</v>
      </c>
      <c r="BL68" s="348">
        <v>0.16020000000000001</v>
      </c>
      <c r="BM68" s="373"/>
      <c r="BN68" s="372" t="s">
        <v>4678</v>
      </c>
      <c r="BO68" s="372" t="s">
        <v>4679</v>
      </c>
      <c r="BP68" s="372" t="s">
        <v>430</v>
      </c>
      <c r="BQ68" s="372" t="s">
        <v>430</v>
      </c>
      <c r="BR68" s="372" t="s">
        <v>430</v>
      </c>
      <c r="BS68" s="373"/>
      <c r="BT68" s="354" t="s">
        <v>547</v>
      </c>
    </row>
    <row r="69" spans="1:72" s="428" customFormat="1" x14ac:dyDescent="0.25">
      <c r="A69" s="345" t="s">
        <v>4680</v>
      </c>
      <c r="B69" s="373"/>
      <c r="C69" s="719">
        <v>45037</v>
      </c>
      <c r="D69" s="373"/>
      <c r="E69" s="346">
        <v>641.53499999999997</v>
      </c>
      <c r="F69" s="373"/>
      <c r="G69" s="347">
        <v>19.190300000000001</v>
      </c>
      <c r="H69" s="374"/>
      <c r="I69" s="348">
        <v>0.46860000000000002</v>
      </c>
      <c r="J69" s="348">
        <v>5.3295000000000003</v>
      </c>
      <c r="K69" s="348">
        <v>3.1171000000000002</v>
      </c>
      <c r="L69" s="348">
        <v>10.183299999999999</v>
      </c>
      <c r="M69" s="348">
        <v>4.3632</v>
      </c>
      <c r="N69" s="350">
        <v>6.8710000000000004</v>
      </c>
      <c r="O69" s="348">
        <v>4.4962</v>
      </c>
      <c r="P69" s="348">
        <v>19.478899999999999</v>
      </c>
      <c r="Q69" s="348" t="s">
        <v>430</v>
      </c>
      <c r="R69" s="348" t="s">
        <v>430</v>
      </c>
      <c r="S69" s="348">
        <v>17.6814</v>
      </c>
      <c r="T69" s="348">
        <v>2.6004999999999998</v>
      </c>
      <c r="U69" s="348">
        <v>8.5018999999999991</v>
      </c>
      <c r="V69" s="348">
        <v>3.8182999999999998</v>
      </c>
      <c r="W69" s="348">
        <v>1.4410000000000001</v>
      </c>
      <c r="X69" s="348">
        <v>22.895600000000002</v>
      </c>
      <c r="Y69" s="374"/>
      <c r="Z69" s="346">
        <v>69</v>
      </c>
      <c r="AA69" s="346">
        <v>86</v>
      </c>
      <c r="AB69" s="346">
        <v>113</v>
      </c>
      <c r="AC69" s="346">
        <v>64</v>
      </c>
      <c r="AD69" s="346">
        <v>77</v>
      </c>
      <c r="AE69" s="346">
        <v>50</v>
      </c>
      <c r="AF69" s="346">
        <v>21</v>
      </c>
      <c r="AG69" s="346">
        <v>19</v>
      </c>
      <c r="AH69" s="346" t="s">
        <v>430</v>
      </c>
      <c r="AI69" s="346" t="s">
        <v>430</v>
      </c>
      <c r="AJ69" s="346">
        <v>72</v>
      </c>
      <c r="AK69" s="346">
        <v>79</v>
      </c>
      <c r="AL69" s="346">
        <v>38</v>
      </c>
      <c r="AM69" s="346">
        <v>52</v>
      </c>
      <c r="AN69" s="346">
        <v>173</v>
      </c>
      <c r="AO69" s="373"/>
      <c r="AP69" s="348" t="s">
        <v>430</v>
      </c>
      <c r="AQ69" s="348" t="s">
        <v>430</v>
      </c>
      <c r="AR69" s="348" t="s">
        <v>430</v>
      </c>
      <c r="AS69" s="348">
        <v>11.2</v>
      </c>
      <c r="AT69" s="348">
        <v>9.5500000000000007</v>
      </c>
      <c r="AU69" s="351"/>
      <c r="AV69" s="346" t="s">
        <v>430</v>
      </c>
      <c r="AW69" s="346" t="s">
        <v>430</v>
      </c>
      <c r="AX69" s="346" t="s">
        <v>430</v>
      </c>
      <c r="AY69" s="346">
        <v>15</v>
      </c>
      <c r="AZ69" s="346">
        <v>58</v>
      </c>
      <c r="BA69" s="374"/>
      <c r="BB69" s="348">
        <v>15.9690284085512</v>
      </c>
      <c r="BC69" s="348">
        <v>0.999386850028954</v>
      </c>
      <c r="BD69" s="348">
        <v>8.2353797450812102E-2</v>
      </c>
      <c r="BE69" s="375">
        <v>2.7203907519983701E-2</v>
      </c>
      <c r="BF69" s="374"/>
      <c r="BG69" s="372">
        <v>9.4799999999999995E-2</v>
      </c>
      <c r="BH69" s="373"/>
      <c r="BI69" s="348">
        <v>3.9087999999999998</v>
      </c>
      <c r="BJ69" s="348">
        <v>92.308800000000005</v>
      </c>
      <c r="BK69" s="348">
        <v>3.61639</v>
      </c>
      <c r="BL69" s="348">
        <v>0.16600999999999999</v>
      </c>
      <c r="BM69" s="373"/>
      <c r="BN69" s="372" t="s">
        <v>4681</v>
      </c>
      <c r="BO69" s="372" t="s">
        <v>4682</v>
      </c>
      <c r="BP69" s="372" t="s">
        <v>4612</v>
      </c>
      <c r="BQ69" s="372" t="s">
        <v>722</v>
      </c>
      <c r="BR69" s="372" t="s">
        <v>4614</v>
      </c>
      <c r="BS69" s="373"/>
      <c r="BT69" s="354" t="s">
        <v>554</v>
      </c>
    </row>
    <row r="70" spans="1:72" s="428" customFormat="1" x14ac:dyDescent="0.25">
      <c r="A70" s="345" t="s">
        <v>4683</v>
      </c>
      <c r="B70" s="373"/>
      <c r="C70" s="719">
        <v>45350</v>
      </c>
      <c r="D70" s="373"/>
      <c r="E70" s="346">
        <v>629.40599999999995</v>
      </c>
      <c r="F70" s="373"/>
      <c r="G70" s="347">
        <v>10.3597</v>
      </c>
      <c r="H70" s="374"/>
      <c r="I70" s="348">
        <v>0.3876</v>
      </c>
      <c r="J70" s="348">
        <v>6.0640000000000001</v>
      </c>
      <c r="K70" s="348">
        <v>4.3388</v>
      </c>
      <c r="L70" s="348">
        <v>6.2641999999999998</v>
      </c>
      <c r="M70" s="348">
        <v>0.43140000000000001</v>
      </c>
      <c r="N70" s="350">
        <v>-0.54049999999999998</v>
      </c>
      <c r="O70" s="348">
        <v>-7.6791999999999998</v>
      </c>
      <c r="P70" s="348" t="s">
        <v>430</v>
      </c>
      <c r="Q70" s="348" t="s">
        <v>430</v>
      </c>
      <c r="R70" s="348" t="s">
        <v>430</v>
      </c>
      <c r="S70" s="348">
        <v>15.468299999999999</v>
      </c>
      <c r="T70" s="348">
        <v>0.2167</v>
      </c>
      <c r="U70" s="348">
        <v>4.2118000000000002</v>
      </c>
      <c r="V70" s="348">
        <v>-2.5152999999999999</v>
      </c>
      <c r="W70" s="348">
        <v>2.6221000000000001</v>
      </c>
      <c r="X70" s="348">
        <v>1.5455000000000001</v>
      </c>
      <c r="Y70" s="374"/>
      <c r="Z70" s="346">
        <v>116</v>
      </c>
      <c r="AA70" s="346">
        <v>42</v>
      </c>
      <c r="AB70" s="346">
        <v>71</v>
      </c>
      <c r="AC70" s="346">
        <v>127</v>
      </c>
      <c r="AD70" s="346">
        <v>110</v>
      </c>
      <c r="AE70" s="346">
        <v>133</v>
      </c>
      <c r="AF70" s="346">
        <v>120</v>
      </c>
      <c r="AG70" s="346" t="s">
        <v>430</v>
      </c>
      <c r="AH70" s="346" t="s">
        <v>430</v>
      </c>
      <c r="AI70" s="346" t="s">
        <v>430</v>
      </c>
      <c r="AJ70" s="346">
        <v>95</v>
      </c>
      <c r="AK70" s="346">
        <v>108</v>
      </c>
      <c r="AL70" s="346">
        <v>110</v>
      </c>
      <c r="AM70" s="346">
        <v>132</v>
      </c>
      <c r="AN70" s="346">
        <v>91</v>
      </c>
      <c r="AO70" s="373"/>
      <c r="AP70" s="348" t="s">
        <v>430</v>
      </c>
      <c r="AQ70" s="348" t="s">
        <v>430</v>
      </c>
      <c r="AR70" s="348" t="s">
        <v>430</v>
      </c>
      <c r="AS70" s="348" t="s">
        <v>430</v>
      </c>
      <c r="AT70" s="348">
        <v>1.61</v>
      </c>
      <c r="AU70" s="351"/>
      <c r="AV70" s="346" t="s">
        <v>430</v>
      </c>
      <c r="AW70" s="346" t="s">
        <v>430</v>
      </c>
      <c r="AX70" s="346" t="s">
        <v>430</v>
      </c>
      <c r="AY70" s="346" t="s">
        <v>430</v>
      </c>
      <c r="AZ70" s="346">
        <v>123</v>
      </c>
      <c r="BA70" s="374"/>
      <c r="BB70" s="348">
        <v>18.186910803529202</v>
      </c>
      <c r="BC70" s="348">
        <v>1.0141859289769599</v>
      </c>
      <c r="BD70" s="348">
        <v>-9.2070042689637796E-3</v>
      </c>
      <c r="BE70" s="375">
        <v>0.28385602990061198</v>
      </c>
      <c r="BF70" s="374"/>
      <c r="BG70" s="372">
        <v>0.22850000000000001</v>
      </c>
      <c r="BH70" s="373"/>
      <c r="BI70" s="348">
        <v>65.522900000000007</v>
      </c>
      <c r="BJ70" s="348">
        <v>34.319299999999998</v>
      </c>
      <c r="BK70" s="348" t="s">
        <v>430</v>
      </c>
      <c r="BL70" s="348">
        <v>0.1578</v>
      </c>
      <c r="BM70" s="373"/>
      <c r="BN70" s="372" t="s">
        <v>4684</v>
      </c>
      <c r="BO70" s="372" t="s">
        <v>4629</v>
      </c>
      <c r="BP70" s="372" t="s">
        <v>4470</v>
      </c>
      <c r="BQ70" s="372" t="s">
        <v>4471</v>
      </c>
      <c r="BR70" s="372" t="s">
        <v>4472</v>
      </c>
      <c r="BS70" s="373"/>
      <c r="BT70" s="354" t="s">
        <v>554</v>
      </c>
    </row>
    <row r="71" spans="1:72" s="428" customFormat="1" x14ac:dyDescent="0.25">
      <c r="A71" s="345" t="s">
        <v>4685</v>
      </c>
      <c r="B71" s="373"/>
      <c r="C71" s="719">
        <v>44596</v>
      </c>
      <c r="D71" s="373"/>
      <c r="E71" s="346">
        <v>639.12</v>
      </c>
      <c r="F71" s="373"/>
      <c r="G71" s="347">
        <v>14.754899999999999</v>
      </c>
      <c r="H71" s="374"/>
      <c r="I71" s="348">
        <v>0.65349999999999997</v>
      </c>
      <c r="J71" s="348">
        <v>5.0201000000000002</v>
      </c>
      <c r="K71" s="348">
        <v>8.1562999999999999</v>
      </c>
      <c r="L71" s="348">
        <v>4.6180000000000003</v>
      </c>
      <c r="M71" s="348">
        <v>-2.0558000000000001</v>
      </c>
      <c r="N71" s="350">
        <v>3.5053999999999998</v>
      </c>
      <c r="O71" s="348">
        <v>6.8033999999999999</v>
      </c>
      <c r="P71" s="348">
        <v>9.2588000000000008</v>
      </c>
      <c r="Q71" s="348" t="s">
        <v>430</v>
      </c>
      <c r="R71" s="348" t="s">
        <v>430</v>
      </c>
      <c r="S71" s="348">
        <v>15.2034</v>
      </c>
      <c r="T71" s="348">
        <v>-3.0901999999999998</v>
      </c>
      <c r="U71" s="348">
        <v>5.4048999999999996</v>
      </c>
      <c r="V71" s="348">
        <v>0.5554</v>
      </c>
      <c r="W71" s="348">
        <v>6.7927</v>
      </c>
      <c r="X71" s="348">
        <v>9.3099000000000007</v>
      </c>
      <c r="Y71" s="374"/>
      <c r="Z71" s="346">
        <v>32</v>
      </c>
      <c r="AA71" s="346">
        <v>114</v>
      </c>
      <c r="AB71" s="346">
        <v>13</v>
      </c>
      <c r="AC71" s="346">
        <v>170</v>
      </c>
      <c r="AD71" s="346">
        <v>152</v>
      </c>
      <c r="AE71" s="346">
        <v>84</v>
      </c>
      <c r="AF71" s="346">
        <v>13</v>
      </c>
      <c r="AG71" s="346">
        <v>81</v>
      </c>
      <c r="AH71" s="346" t="s">
        <v>430</v>
      </c>
      <c r="AI71" s="346" t="s">
        <v>430</v>
      </c>
      <c r="AJ71" s="346">
        <v>108</v>
      </c>
      <c r="AK71" s="346">
        <v>152</v>
      </c>
      <c r="AL71" s="346">
        <v>88</v>
      </c>
      <c r="AM71" s="346">
        <v>82</v>
      </c>
      <c r="AN71" s="346">
        <v>7</v>
      </c>
      <c r="AO71" s="373"/>
      <c r="AP71" s="348" t="s">
        <v>430</v>
      </c>
      <c r="AQ71" s="348" t="s">
        <v>430</v>
      </c>
      <c r="AR71" s="348" t="s">
        <v>430</v>
      </c>
      <c r="AS71" s="348">
        <v>8.02</v>
      </c>
      <c r="AT71" s="348">
        <v>1.76</v>
      </c>
      <c r="AU71" s="351"/>
      <c r="AV71" s="346" t="s">
        <v>430</v>
      </c>
      <c r="AW71" s="346" t="s">
        <v>430</v>
      </c>
      <c r="AX71" s="346" t="s">
        <v>430</v>
      </c>
      <c r="AY71" s="346">
        <v>48</v>
      </c>
      <c r="AZ71" s="346">
        <v>119</v>
      </c>
      <c r="BA71" s="374"/>
      <c r="BB71" s="348">
        <v>14.86412300504</v>
      </c>
      <c r="BC71" s="348">
        <v>1.00061909270477</v>
      </c>
      <c r="BD71" s="348">
        <v>2.5172143309634701E-2</v>
      </c>
      <c r="BE71" s="375">
        <v>-3.6172887202856399E-2</v>
      </c>
      <c r="BF71" s="374"/>
      <c r="BG71" s="372">
        <v>7.9299999999999995E-2</v>
      </c>
      <c r="BH71" s="373"/>
      <c r="BI71" s="348">
        <v>74.957800000000006</v>
      </c>
      <c r="BJ71" s="348">
        <v>24.448699999999999</v>
      </c>
      <c r="BK71" s="348" t="s">
        <v>430</v>
      </c>
      <c r="BL71" s="348">
        <v>0.59350000000000003</v>
      </c>
      <c r="BM71" s="373"/>
      <c r="BN71" s="372" t="s">
        <v>4686</v>
      </c>
      <c r="BO71" s="372" t="s">
        <v>4687</v>
      </c>
      <c r="BP71" s="372" t="s">
        <v>430</v>
      </c>
      <c r="BQ71" s="372" t="s">
        <v>430</v>
      </c>
      <c r="BR71" s="372" t="s">
        <v>430</v>
      </c>
      <c r="BS71" s="373"/>
      <c r="BT71" s="354" t="s">
        <v>554</v>
      </c>
    </row>
    <row r="72" spans="1:72" s="428" customFormat="1" x14ac:dyDescent="0.25">
      <c r="A72" s="345" t="s">
        <v>4688</v>
      </c>
      <c r="B72" s="373"/>
      <c r="C72" s="719">
        <v>45596</v>
      </c>
      <c r="D72" s="373"/>
      <c r="E72" s="346">
        <v>607.26</v>
      </c>
      <c r="F72" s="373"/>
      <c r="G72" s="347">
        <v>9.3254999999999999</v>
      </c>
      <c r="H72" s="374"/>
      <c r="I72" s="348">
        <v>0.35620000000000002</v>
      </c>
      <c r="J72" s="348">
        <v>5.2408999999999999</v>
      </c>
      <c r="K72" s="348">
        <v>1.9826999999999999</v>
      </c>
      <c r="L72" s="348">
        <v>9.7673000000000005</v>
      </c>
      <c r="M72" s="348">
        <v>3.7768999999999999</v>
      </c>
      <c r="N72" s="350">
        <v>-0.78310000000000002</v>
      </c>
      <c r="O72" s="348" t="s">
        <v>430</v>
      </c>
      <c r="P72" s="348" t="s">
        <v>430</v>
      </c>
      <c r="Q72" s="348" t="s">
        <v>430</v>
      </c>
      <c r="R72" s="348" t="s">
        <v>430</v>
      </c>
      <c r="S72" s="348">
        <v>17.633299999999998</v>
      </c>
      <c r="T72" s="348">
        <v>4.0479000000000003</v>
      </c>
      <c r="U72" s="348">
        <v>5.5027999999999997</v>
      </c>
      <c r="V72" s="348">
        <v>-2.8704999999999998</v>
      </c>
      <c r="W72" s="348">
        <v>0.9002</v>
      </c>
      <c r="X72" s="348">
        <v>-4.1933999999999996</v>
      </c>
      <c r="Y72" s="374"/>
      <c r="Z72" s="346">
        <v>133</v>
      </c>
      <c r="AA72" s="346">
        <v>101</v>
      </c>
      <c r="AB72" s="346">
        <v>197</v>
      </c>
      <c r="AC72" s="346">
        <v>77</v>
      </c>
      <c r="AD72" s="346">
        <v>92</v>
      </c>
      <c r="AE72" s="346">
        <v>142</v>
      </c>
      <c r="AF72" s="346" t="s">
        <v>430</v>
      </c>
      <c r="AG72" s="346" t="s">
        <v>430</v>
      </c>
      <c r="AH72" s="346" t="s">
        <v>430</v>
      </c>
      <c r="AI72" s="346" t="s">
        <v>430</v>
      </c>
      <c r="AJ72" s="346">
        <v>77</v>
      </c>
      <c r="AK72" s="346">
        <v>60</v>
      </c>
      <c r="AL72" s="346">
        <v>85</v>
      </c>
      <c r="AM72" s="346">
        <v>140</v>
      </c>
      <c r="AN72" s="346">
        <v>211</v>
      </c>
      <c r="AO72" s="373"/>
      <c r="AP72" s="348" t="s">
        <v>430</v>
      </c>
      <c r="AQ72" s="348" t="s">
        <v>430</v>
      </c>
      <c r="AR72" s="348" t="s">
        <v>430</v>
      </c>
      <c r="AS72" s="348" t="s">
        <v>430</v>
      </c>
      <c r="AT72" s="348">
        <v>5.85</v>
      </c>
      <c r="AU72" s="351"/>
      <c r="AV72" s="346" t="s">
        <v>430</v>
      </c>
      <c r="AW72" s="346" t="s">
        <v>430</v>
      </c>
      <c r="AX72" s="346" t="s">
        <v>430</v>
      </c>
      <c r="AY72" s="346" t="s">
        <v>430</v>
      </c>
      <c r="AZ72" s="346">
        <v>85</v>
      </c>
      <c r="BA72" s="374"/>
      <c r="BB72" s="348">
        <v>20.1767698421869</v>
      </c>
      <c r="BC72" s="348">
        <v>0.99823116404297596</v>
      </c>
      <c r="BD72" s="348">
        <v>-2.37547481128314E-2</v>
      </c>
      <c r="BE72" s="375">
        <v>-0.12417527740046901</v>
      </c>
      <c r="BF72" s="374"/>
      <c r="BG72" s="372">
        <v>0.29870000000000002</v>
      </c>
      <c r="BH72" s="373"/>
      <c r="BI72" s="348">
        <v>53.761200000000002</v>
      </c>
      <c r="BJ72" s="348">
        <v>31.300799999999999</v>
      </c>
      <c r="BK72" s="348">
        <v>15.0243</v>
      </c>
      <c r="BL72" s="348">
        <v>-8.6300000000000002E-2</v>
      </c>
      <c r="BM72" s="373"/>
      <c r="BN72" s="372" t="s">
        <v>4689</v>
      </c>
      <c r="BO72" s="372" t="s">
        <v>4690</v>
      </c>
      <c r="BP72" s="372" t="s">
        <v>4691</v>
      </c>
      <c r="BQ72" s="372" t="s">
        <v>4692</v>
      </c>
      <c r="BR72" s="372" t="s">
        <v>4693</v>
      </c>
      <c r="BS72" s="373"/>
      <c r="BT72" s="354" t="s">
        <v>4694</v>
      </c>
    </row>
    <row r="73" spans="1:72" s="428" customFormat="1" x14ac:dyDescent="0.25">
      <c r="A73" s="345" t="s">
        <v>4695</v>
      </c>
      <c r="B73" s="373"/>
      <c r="C73" s="719">
        <v>45239</v>
      </c>
      <c r="D73" s="373"/>
      <c r="E73" s="346">
        <v>579.99699999999996</v>
      </c>
      <c r="F73" s="373"/>
      <c r="G73" s="347">
        <v>13.944000000000001</v>
      </c>
      <c r="H73" s="374"/>
      <c r="I73" s="348">
        <v>0.35189999999999999</v>
      </c>
      <c r="J73" s="348">
        <v>6.1753</v>
      </c>
      <c r="K73" s="348">
        <v>4.8311000000000002</v>
      </c>
      <c r="L73" s="348">
        <v>11.4869</v>
      </c>
      <c r="M73" s="348">
        <v>7.7272999999999996</v>
      </c>
      <c r="N73" s="350">
        <v>2.2841999999999998</v>
      </c>
      <c r="O73" s="348">
        <v>-3.6282000000000001</v>
      </c>
      <c r="P73" s="348" t="s">
        <v>430</v>
      </c>
      <c r="Q73" s="348" t="s">
        <v>430</v>
      </c>
      <c r="R73" s="348" t="s">
        <v>430</v>
      </c>
      <c r="S73" s="348">
        <v>21.035399999999999</v>
      </c>
      <c r="T73" s="348">
        <v>6.6675000000000004</v>
      </c>
      <c r="U73" s="348">
        <v>9.7391000000000005</v>
      </c>
      <c r="V73" s="348">
        <v>-0.99119999999999997</v>
      </c>
      <c r="W73" s="348">
        <v>2.0640999999999998</v>
      </c>
      <c r="X73" s="348">
        <v>13.594799999999999</v>
      </c>
      <c r="Y73" s="374"/>
      <c r="Z73" s="346">
        <v>136</v>
      </c>
      <c r="AA73" s="346">
        <v>24</v>
      </c>
      <c r="AB73" s="346">
        <v>60</v>
      </c>
      <c r="AC73" s="346">
        <v>34</v>
      </c>
      <c r="AD73" s="346">
        <v>35</v>
      </c>
      <c r="AE73" s="346">
        <v>100</v>
      </c>
      <c r="AF73" s="346">
        <v>115</v>
      </c>
      <c r="AG73" s="346" t="s">
        <v>430</v>
      </c>
      <c r="AH73" s="346" t="s">
        <v>430</v>
      </c>
      <c r="AI73" s="346" t="s">
        <v>430</v>
      </c>
      <c r="AJ73" s="346">
        <v>26</v>
      </c>
      <c r="AK73" s="346">
        <v>20</v>
      </c>
      <c r="AL73" s="346">
        <v>22</v>
      </c>
      <c r="AM73" s="346">
        <v>100</v>
      </c>
      <c r="AN73" s="346">
        <v>141</v>
      </c>
      <c r="AO73" s="373"/>
      <c r="AP73" s="348" t="s">
        <v>430</v>
      </c>
      <c r="AQ73" s="348" t="s">
        <v>430</v>
      </c>
      <c r="AR73" s="348" t="s">
        <v>430</v>
      </c>
      <c r="AS73" s="348" t="s">
        <v>430</v>
      </c>
      <c r="AT73" s="348">
        <v>10.92</v>
      </c>
      <c r="AU73" s="351"/>
      <c r="AV73" s="346" t="s">
        <v>430</v>
      </c>
      <c r="AW73" s="346" t="s">
        <v>430</v>
      </c>
      <c r="AX73" s="346" t="s">
        <v>430</v>
      </c>
      <c r="AY73" s="346" t="s">
        <v>430</v>
      </c>
      <c r="AZ73" s="346">
        <v>49</v>
      </c>
      <c r="BA73" s="374"/>
      <c r="BB73" s="348">
        <v>21.8795343206856</v>
      </c>
      <c r="BC73" s="348">
        <v>1.00019456806076</v>
      </c>
      <c r="BD73" s="348">
        <v>3.1789386440708299E-2</v>
      </c>
      <c r="BE73" s="375">
        <v>7.1647530365098397E-2</v>
      </c>
      <c r="BF73" s="374"/>
      <c r="BG73" s="372">
        <v>0.56359999999999999</v>
      </c>
      <c r="BH73" s="373"/>
      <c r="BI73" s="348">
        <v>26.811199999999999</v>
      </c>
      <c r="BJ73" s="348">
        <v>54.664299999999997</v>
      </c>
      <c r="BK73" s="348">
        <v>17.129899999999999</v>
      </c>
      <c r="BL73" s="348">
        <v>1.3946000000000001</v>
      </c>
      <c r="BM73" s="373"/>
      <c r="BN73" s="372" t="s">
        <v>4696</v>
      </c>
      <c r="BO73" s="372" t="s">
        <v>4697</v>
      </c>
      <c r="BP73" s="372" t="s">
        <v>4698</v>
      </c>
      <c r="BQ73" s="372" t="s">
        <v>4699</v>
      </c>
      <c r="BR73" s="372" t="s">
        <v>4700</v>
      </c>
      <c r="BS73" s="373"/>
      <c r="BT73" s="354" t="s">
        <v>554</v>
      </c>
    </row>
    <row r="74" spans="1:72" s="428" customFormat="1" x14ac:dyDescent="0.25">
      <c r="A74" s="345" t="s">
        <v>4701</v>
      </c>
      <c r="B74" s="373"/>
      <c r="C74" s="719">
        <v>45555</v>
      </c>
      <c r="D74" s="373"/>
      <c r="E74" s="346">
        <v>564.54499999999996</v>
      </c>
      <c r="F74" s="373"/>
      <c r="G74" s="347">
        <v>8.7973999999999997</v>
      </c>
      <c r="H74" s="374"/>
      <c r="I74" s="348">
        <v>8.0000000000000002E-3</v>
      </c>
      <c r="J74" s="348">
        <v>3.6635</v>
      </c>
      <c r="K74" s="348">
        <v>1.1136999999999999</v>
      </c>
      <c r="L74" s="348">
        <v>5.1616</v>
      </c>
      <c r="M74" s="348">
        <v>-4.0244999999999997</v>
      </c>
      <c r="N74" s="350">
        <v>-1.6335999999999999</v>
      </c>
      <c r="O74" s="348" t="s">
        <v>430</v>
      </c>
      <c r="P74" s="348" t="s">
        <v>430</v>
      </c>
      <c r="Q74" s="348" t="s">
        <v>430</v>
      </c>
      <c r="R74" s="348" t="s">
        <v>430</v>
      </c>
      <c r="S74" s="348">
        <v>11.2637</v>
      </c>
      <c r="T74" s="348">
        <v>-5.2647000000000004</v>
      </c>
      <c r="U74" s="348">
        <v>-0.26529999999999998</v>
      </c>
      <c r="V74" s="348">
        <v>-3.2092999999999998</v>
      </c>
      <c r="W74" s="348">
        <v>0.58189999999999997</v>
      </c>
      <c r="X74" s="348">
        <v>-7.0895000000000001</v>
      </c>
      <c r="Y74" s="374"/>
      <c r="Z74" s="346">
        <v>206</v>
      </c>
      <c r="AA74" s="346">
        <v>210</v>
      </c>
      <c r="AB74" s="346">
        <v>226</v>
      </c>
      <c r="AC74" s="346">
        <v>150</v>
      </c>
      <c r="AD74" s="346">
        <v>168</v>
      </c>
      <c r="AE74" s="346">
        <v>152</v>
      </c>
      <c r="AF74" s="346" t="s">
        <v>430</v>
      </c>
      <c r="AG74" s="346" t="s">
        <v>430</v>
      </c>
      <c r="AH74" s="346" t="s">
        <v>430</v>
      </c>
      <c r="AI74" s="346" t="s">
        <v>430</v>
      </c>
      <c r="AJ74" s="346">
        <v>159</v>
      </c>
      <c r="AK74" s="346">
        <v>167</v>
      </c>
      <c r="AL74" s="346">
        <v>157</v>
      </c>
      <c r="AM74" s="346">
        <v>147</v>
      </c>
      <c r="AN74" s="346">
        <v>222</v>
      </c>
      <c r="AO74" s="373"/>
      <c r="AP74" s="348" t="s">
        <v>430</v>
      </c>
      <c r="AQ74" s="348" t="s">
        <v>430</v>
      </c>
      <c r="AR74" s="348" t="s">
        <v>430</v>
      </c>
      <c r="AS74" s="348" t="s">
        <v>430</v>
      </c>
      <c r="AT74" s="348">
        <v>-3.9</v>
      </c>
      <c r="AU74" s="351"/>
      <c r="AV74" s="346" t="s">
        <v>430</v>
      </c>
      <c r="AW74" s="346" t="s">
        <v>430</v>
      </c>
      <c r="AX74" s="346" t="s">
        <v>430</v>
      </c>
      <c r="AY74" s="346" t="s">
        <v>430</v>
      </c>
      <c r="AZ74" s="346">
        <v>155</v>
      </c>
      <c r="BA74" s="374"/>
      <c r="BB74" s="348">
        <v>14.034142108324</v>
      </c>
      <c r="BC74" s="348">
        <v>0.99996359685557301</v>
      </c>
      <c r="BD74" s="348">
        <v>-5.8650944154525597E-2</v>
      </c>
      <c r="BE74" s="375">
        <v>-8.7453947495407899E-2</v>
      </c>
      <c r="BF74" s="374"/>
      <c r="BG74" s="372">
        <v>0.1017</v>
      </c>
      <c r="BH74" s="373"/>
      <c r="BI74" s="348">
        <v>74.858199999999997</v>
      </c>
      <c r="BJ74" s="348">
        <v>22.228999999999999</v>
      </c>
      <c r="BK74" s="348">
        <v>2.6336400000000002</v>
      </c>
      <c r="BL74" s="348">
        <v>0.27916000000000002</v>
      </c>
      <c r="BM74" s="373"/>
      <c r="BN74" s="372" t="s">
        <v>4702</v>
      </c>
      <c r="BO74" s="372" t="s">
        <v>4703</v>
      </c>
      <c r="BP74" s="372" t="s">
        <v>4704</v>
      </c>
      <c r="BQ74" s="372" t="s">
        <v>4705</v>
      </c>
      <c r="BR74" s="372" t="s">
        <v>4706</v>
      </c>
      <c r="BS74" s="373"/>
      <c r="BT74" s="354" t="s">
        <v>554</v>
      </c>
    </row>
    <row r="75" spans="1:72" s="428" customFormat="1" x14ac:dyDescent="0.25">
      <c r="A75" s="345" t="s">
        <v>4707</v>
      </c>
      <c r="B75" s="373"/>
      <c r="C75" s="719">
        <v>44778</v>
      </c>
      <c r="D75" s="373"/>
      <c r="E75" s="346">
        <v>569.38800000000003</v>
      </c>
      <c r="F75" s="373"/>
      <c r="G75" s="347">
        <v>16.604600000000001</v>
      </c>
      <c r="H75" s="374"/>
      <c r="I75" s="348">
        <v>0.38750000000000001</v>
      </c>
      <c r="J75" s="348">
        <v>6.0637999999999996</v>
      </c>
      <c r="K75" s="348">
        <v>4.3296999999999999</v>
      </c>
      <c r="L75" s="348">
        <v>6.2714999999999996</v>
      </c>
      <c r="M75" s="348">
        <v>0.39179999999999998</v>
      </c>
      <c r="N75" s="350">
        <v>-0.62180000000000002</v>
      </c>
      <c r="O75" s="348">
        <v>-7.7869999999999999</v>
      </c>
      <c r="P75" s="348">
        <v>12.946400000000001</v>
      </c>
      <c r="Q75" s="348" t="s">
        <v>430</v>
      </c>
      <c r="R75" s="348" t="s">
        <v>430</v>
      </c>
      <c r="S75" s="348">
        <v>15.4476</v>
      </c>
      <c r="T75" s="348">
        <v>0.2167</v>
      </c>
      <c r="U75" s="348">
        <v>4.1601999999999997</v>
      </c>
      <c r="V75" s="348">
        <v>-2.5859999999999999</v>
      </c>
      <c r="W75" s="348">
        <v>2.6192000000000002</v>
      </c>
      <c r="X75" s="348">
        <v>13.995699999999999</v>
      </c>
      <c r="Y75" s="374"/>
      <c r="Z75" s="346">
        <v>117</v>
      </c>
      <c r="AA75" s="346">
        <v>44</v>
      </c>
      <c r="AB75" s="346">
        <v>73</v>
      </c>
      <c r="AC75" s="346">
        <v>126</v>
      </c>
      <c r="AD75" s="346">
        <v>112</v>
      </c>
      <c r="AE75" s="346">
        <v>139</v>
      </c>
      <c r="AF75" s="346">
        <v>121</v>
      </c>
      <c r="AG75" s="346">
        <v>54</v>
      </c>
      <c r="AH75" s="346" t="s">
        <v>430</v>
      </c>
      <c r="AI75" s="346" t="s">
        <v>430</v>
      </c>
      <c r="AJ75" s="346">
        <v>99</v>
      </c>
      <c r="AK75" s="346">
        <v>108</v>
      </c>
      <c r="AL75" s="346">
        <v>111</v>
      </c>
      <c r="AM75" s="346">
        <v>133</v>
      </c>
      <c r="AN75" s="346">
        <v>95</v>
      </c>
      <c r="AO75" s="373"/>
      <c r="AP75" s="348" t="s">
        <v>430</v>
      </c>
      <c r="AQ75" s="348" t="s">
        <v>430</v>
      </c>
      <c r="AR75" s="348" t="s">
        <v>430</v>
      </c>
      <c r="AS75" s="348">
        <v>2.83</v>
      </c>
      <c r="AT75" s="348">
        <v>1.55</v>
      </c>
      <c r="AU75" s="351"/>
      <c r="AV75" s="346" t="s">
        <v>430</v>
      </c>
      <c r="AW75" s="346" t="s">
        <v>430</v>
      </c>
      <c r="AX75" s="346" t="s">
        <v>430</v>
      </c>
      <c r="AY75" s="346">
        <v>82</v>
      </c>
      <c r="AZ75" s="346">
        <v>125</v>
      </c>
      <c r="BA75" s="374"/>
      <c r="BB75" s="348">
        <v>18.762857654434399</v>
      </c>
      <c r="BC75" s="348">
        <v>1.00599967494303</v>
      </c>
      <c r="BD75" s="348">
        <v>4.7632369322205402E-2</v>
      </c>
      <c r="BE75" s="375">
        <v>0.12059276885423401</v>
      </c>
      <c r="BF75" s="374"/>
      <c r="BG75" s="372">
        <v>0.29570000000000002</v>
      </c>
      <c r="BH75" s="373"/>
      <c r="BI75" s="348">
        <v>65.590900000000005</v>
      </c>
      <c r="BJ75" s="348">
        <v>34.358800000000002</v>
      </c>
      <c r="BK75" s="348" t="s">
        <v>430</v>
      </c>
      <c r="BL75" s="348">
        <v>5.0299999999999997E-2</v>
      </c>
      <c r="BM75" s="373"/>
      <c r="BN75" s="372" t="s">
        <v>4708</v>
      </c>
      <c r="BO75" s="372" t="s">
        <v>4709</v>
      </c>
      <c r="BP75" s="372" t="s">
        <v>4710</v>
      </c>
      <c r="BQ75" s="372" t="s">
        <v>4471</v>
      </c>
      <c r="BR75" s="372" t="s">
        <v>4711</v>
      </c>
      <c r="BS75" s="373"/>
      <c r="BT75" s="354" t="s">
        <v>554</v>
      </c>
    </row>
    <row r="76" spans="1:72" s="428" customFormat="1" ht="11" x14ac:dyDescent="0.3">
      <c r="A76" s="841" t="s">
        <v>4712</v>
      </c>
      <c r="B76" s="842"/>
      <c r="C76" s="843">
        <v>45092</v>
      </c>
      <c r="D76" s="842"/>
      <c r="E76" s="844">
        <v>559.529</v>
      </c>
      <c r="F76" s="842"/>
      <c r="G76" s="845">
        <v>14.709</v>
      </c>
      <c r="H76" s="847"/>
      <c r="I76" s="846">
        <v>0.38900000000000001</v>
      </c>
      <c r="J76" s="846">
        <v>6.0720000000000001</v>
      </c>
      <c r="K76" s="846">
        <v>4.3413000000000004</v>
      </c>
      <c r="L76" s="846">
        <v>6.3095999999999997</v>
      </c>
      <c r="M76" s="846">
        <v>0.55369999999999997</v>
      </c>
      <c r="N76" s="848">
        <v>-0.2306</v>
      </c>
      <c r="O76" s="846">
        <v>-6.9600999999999997</v>
      </c>
      <c r="P76" s="846">
        <v>13.225300000000001</v>
      </c>
      <c r="Q76" s="846" t="s">
        <v>430</v>
      </c>
      <c r="R76" s="846" t="s">
        <v>430</v>
      </c>
      <c r="S76" s="846">
        <v>15.5097</v>
      </c>
      <c r="T76" s="846">
        <v>0.31369999999999998</v>
      </c>
      <c r="U76" s="846">
        <v>4.3487999999999998</v>
      </c>
      <c r="V76" s="846">
        <v>-2.3631000000000002</v>
      </c>
      <c r="W76" s="846">
        <v>2.6305000000000001</v>
      </c>
      <c r="X76" s="846">
        <v>13.6731</v>
      </c>
      <c r="Y76" s="847"/>
      <c r="Z76" s="844">
        <v>114</v>
      </c>
      <c r="AA76" s="844">
        <v>41</v>
      </c>
      <c r="AB76" s="844">
        <v>70</v>
      </c>
      <c r="AC76" s="844">
        <v>123</v>
      </c>
      <c r="AD76" s="844">
        <v>107</v>
      </c>
      <c r="AE76" s="844">
        <v>127</v>
      </c>
      <c r="AF76" s="844">
        <v>118</v>
      </c>
      <c r="AG76" s="844">
        <v>52</v>
      </c>
      <c r="AH76" s="844" t="s">
        <v>430</v>
      </c>
      <c r="AI76" s="844" t="s">
        <v>430</v>
      </c>
      <c r="AJ76" s="844">
        <v>94</v>
      </c>
      <c r="AK76" s="844">
        <v>105</v>
      </c>
      <c r="AL76" s="844">
        <v>107</v>
      </c>
      <c r="AM76" s="844">
        <v>129</v>
      </c>
      <c r="AN76" s="844">
        <v>90</v>
      </c>
      <c r="AO76" s="842"/>
      <c r="AP76" s="846" t="s">
        <v>430</v>
      </c>
      <c r="AQ76" s="846" t="s">
        <v>430</v>
      </c>
      <c r="AR76" s="846" t="s">
        <v>430</v>
      </c>
      <c r="AS76" s="846">
        <v>3.32</v>
      </c>
      <c r="AT76" s="846">
        <v>1.8</v>
      </c>
      <c r="AU76" s="849"/>
      <c r="AV76" s="844" t="s">
        <v>430</v>
      </c>
      <c r="AW76" s="844" t="s">
        <v>430</v>
      </c>
      <c r="AX76" s="844" t="s">
        <v>430</v>
      </c>
      <c r="AY76" s="844">
        <v>65</v>
      </c>
      <c r="AZ76" s="844">
        <v>116</v>
      </c>
      <c r="BA76" s="847"/>
      <c r="BB76" s="846">
        <v>18.412354774053899</v>
      </c>
      <c r="BC76" s="846">
        <v>0.99578179264317801</v>
      </c>
      <c r="BD76" s="846">
        <v>3.9381074949397001E-2</v>
      </c>
      <c r="BE76" s="852">
        <v>0.15841364415159001</v>
      </c>
      <c r="BF76" s="847"/>
      <c r="BG76" s="855">
        <v>0.54279999999999995</v>
      </c>
      <c r="BH76" s="842"/>
      <c r="BI76" s="846">
        <v>65.469700000000003</v>
      </c>
      <c r="BJ76" s="846">
        <v>34.450099999999999</v>
      </c>
      <c r="BK76" s="846" t="s">
        <v>430</v>
      </c>
      <c r="BL76" s="846">
        <v>8.0199999999999994E-2</v>
      </c>
      <c r="BM76" s="842"/>
      <c r="BN76" s="855" t="s">
        <v>4713</v>
      </c>
      <c r="BO76" s="855" t="s">
        <v>4714</v>
      </c>
      <c r="BP76" s="855" t="s">
        <v>4715</v>
      </c>
      <c r="BQ76" s="855" t="s">
        <v>4716</v>
      </c>
      <c r="BR76" s="855" t="s">
        <v>4717</v>
      </c>
      <c r="BS76" s="842"/>
      <c r="BT76" s="856" t="s">
        <v>554</v>
      </c>
    </row>
    <row r="77" spans="1:72" s="428" customFormat="1" x14ac:dyDescent="0.25">
      <c r="A77" s="345" t="s">
        <v>4718</v>
      </c>
      <c r="B77" s="373"/>
      <c r="C77" s="719">
        <v>45642</v>
      </c>
      <c r="D77" s="373"/>
      <c r="E77" s="346">
        <v>579.46</v>
      </c>
      <c r="F77" s="373"/>
      <c r="G77" s="347">
        <v>13.0532</v>
      </c>
      <c r="H77" s="374"/>
      <c r="I77" s="348">
        <v>0.79849999999999999</v>
      </c>
      <c r="J77" s="348">
        <v>7.3171999999999997</v>
      </c>
      <c r="K77" s="348">
        <v>1.2237</v>
      </c>
      <c r="L77" s="348">
        <v>19.095300000000002</v>
      </c>
      <c r="M77" s="348">
        <v>19.1279</v>
      </c>
      <c r="N77" s="350">
        <v>24.538</v>
      </c>
      <c r="O77" s="348" t="s">
        <v>430</v>
      </c>
      <c r="P77" s="348" t="s">
        <v>430</v>
      </c>
      <c r="Q77" s="348" t="s">
        <v>430</v>
      </c>
      <c r="R77" s="348" t="s">
        <v>430</v>
      </c>
      <c r="S77" s="348">
        <v>30.3157</v>
      </c>
      <c r="T77" s="348">
        <v>18.915199999999999</v>
      </c>
      <c r="U77" s="348">
        <v>33.404200000000003</v>
      </c>
      <c r="V77" s="348">
        <v>16.866800000000001</v>
      </c>
      <c r="W77" s="348">
        <v>1.3282</v>
      </c>
      <c r="X77" s="348">
        <v>19.380600000000001</v>
      </c>
      <c r="Y77" s="374"/>
      <c r="Z77" s="346">
        <v>10</v>
      </c>
      <c r="AA77" s="346">
        <v>12</v>
      </c>
      <c r="AB77" s="346">
        <v>220</v>
      </c>
      <c r="AC77" s="346">
        <v>3</v>
      </c>
      <c r="AD77" s="346">
        <v>4</v>
      </c>
      <c r="AE77" s="346">
        <v>4</v>
      </c>
      <c r="AF77" s="346" t="s">
        <v>430</v>
      </c>
      <c r="AG77" s="346" t="s">
        <v>430</v>
      </c>
      <c r="AH77" s="346" t="s">
        <v>430</v>
      </c>
      <c r="AI77" s="346" t="s">
        <v>430</v>
      </c>
      <c r="AJ77" s="346">
        <v>5</v>
      </c>
      <c r="AK77" s="346">
        <v>4</v>
      </c>
      <c r="AL77" s="346">
        <v>1</v>
      </c>
      <c r="AM77" s="346">
        <v>5</v>
      </c>
      <c r="AN77" s="346">
        <v>187</v>
      </c>
      <c r="AO77" s="373"/>
      <c r="AP77" s="348" t="s">
        <v>430</v>
      </c>
      <c r="AQ77" s="348" t="s">
        <v>430</v>
      </c>
      <c r="AR77" s="348" t="s">
        <v>430</v>
      </c>
      <c r="AS77" s="348" t="s">
        <v>430</v>
      </c>
      <c r="AT77" s="348">
        <v>35.53</v>
      </c>
      <c r="AU77" s="351"/>
      <c r="AV77" s="346" t="s">
        <v>430</v>
      </c>
      <c r="AW77" s="346" t="s">
        <v>430</v>
      </c>
      <c r="AX77" s="346" t="s">
        <v>430</v>
      </c>
      <c r="AY77" s="346" t="s">
        <v>430</v>
      </c>
      <c r="AZ77" s="346">
        <v>2</v>
      </c>
      <c r="BA77" s="374"/>
      <c r="BB77" s="348">
        <v>28.474537226797899</v>
      </c>
      <c r="BC77" s="348">
        <v>1.0079379735090901</v>
      </c>
      <c r="BD77" s="348">
        <v>4.7446455229730698E-2</v>
      </c>
      <c r="BE77" s="375">
        <v>-0.18026123295834001</v>
      </c>
      <c r="BF77" s="374"/>
      <c r="BG77" s="372">
        <v>0.1206</v>
      </c>
      <c r="BH77" s="373"/>
      <c r="BI77" s="348">
        <v>15.035299999999999</v>
      </c>
      <c r="BJ77" s="348">
        <v>57.134</v>
      </c>
      <c r="BK77" s="348">
        <v>27.682099999999998</v>
      </c>
      <c r="BL77" s="348">
        <v>0.14860000000000001</v>
      </c>
      <c r="BM77" s="373"/>
      <c r="BN77" s="372" t="s">
        <v>4719</v>
      </c>
      <c r="BO77" s="372" t="s">
        <v>4720</v>
      </c>
      <c r="BP77" s="372" t="s">
        <v>430</v>
      </c>
      <c r="BQ77" s="372" t="s">
        <v>430</v>
      </c>
      <c r="BR77" s="372" t="s">
        <v>430</v>
      </c>
      <c r="BS77" s="373"/>
      <c r="BT77" s="354" t="s">
        <v>547</v>
      </c>
    </row>
    <row r="78" spans="1:72" s="428" customFormat="1" x14ac:dyDescent="0.25">
      <c r="A78" s="345" t="s">
        <v>4721</v>
      </c>
      <c r="B78" s="373"/>
      <c r="C78" s="719">
        <v>44589</v>
      </c>
      <c r="D78" s="373"/>
      <c r="E78" s="346">
        <v>510.22199999999998</v>
      </c>
      <c r="F78" s="373"/>
      <c r="G78" s="347">
        <v>17.456299999999999</v>
      </c>
      <c r="H78" s="374"/>
      <c r="I78" s="348">
        <v>0.46160000000000001</v>
      </c>
      <c r="J78" s="348">
        <v>6.1470000000000002</v>
      </c>
      <c r="K78" s="348">
        <v>5.7285000000000004</v>
      </c>
      <c r="L78" s="348">
        <v>10.5032</v>
      </c>
      <c r="M78" s="348">
        <v>6.8978000000000002</v>
      </c>
      <c r="N78" s="350">
        <v>8.6293000000000006</v>
      </c>
      <c r="O78" s="348">
        <v>-5.4000000000000003E-3</v>
      </c>
      <c r="P78" s="348">
        <v>17.901499999999999</v>
      </c>
      <c r="Q78" s="348" t="s">
        <v>430</v>
      </c>
      <c r="R78" s="348" t="s">
        <v>430</v>
      </c>
      <c r="S78" s="348">
        <v>20.092600000000001</v>
      </c>
      <c r="T78" s="348">
        <v>4.5776000000000003</v>
      </c>
      <c r="U78" s="348">
        <v>6.7885999999999997</v>
      </c>
      <c r="V78" s="348">
        <v>5.1052</v>
      </c>
      <c r="W78" s="348">
        <v>2.0817999999999999</v>
      </c>
      <c r="X78" s="348">
        <v>13.5341</v>
      </c>
      <c r="Y78" s="374"/>
      <c r="Z78" s="346">
        <v>88</v>
      </c>
      <c r="AA78" s="346">
        <v>35</v>
      </c>
      <c r="AB78" s="346">
        <v>51</v>
      </c>
      <c r="AC78" s="346">
        <v>52</v>
      </c>
      <c r="AD78" s="346">
        <v>47</v>
      </c>
      <c r="AE78" s="346">
        <v>38</v>
      </c>
      <c r="AF78" s="346">
        <v>99</v>
      </c>
      <c r="AG78" s="346">
        <v>38</v>
      </c>
      <c r="AH78" s="346" t="s">
        <v>430</v>
      </c>
      <c r="AI78" s="346" t="s">
        <v>430</v>
      </c>
      <c r="AJ78" s="346">
        <v>42</v>
      </c>
      <c r="AK78" s="346">
        <v>51</v>
      </c>
      <c r="AL78" s="346">
        <v>62</v>
      </c>
      <c r="AM78" s="346">
        <v>40</v>
      </c>
      <c r="AN78" s="346">
        <v>138</v>
      </c>
      <c r="AO78" s="373"/>
      <c r="AP78" s="348" t="s">
        <v>430</v>
      </c>
      <c r="AQ78" s="348" t="s">
        <v>430</v>
      </c>
      <c r="AR78" s="348" t="s">
        <v>430</v>
      </c>
      <c r="AS78" s="348">
        <v>10.49</v>
      </c>
      <c r="AT78" s="348">
        <v>11.5</v>
      </c>
      <c r="AU78" s="351"/>
      <c r="AV78" s="346" t="s">
        <v>430</v>
      </c>
      <c r="AW78" s="346" t="s">
        <v>430</v>
      </c>
      <c r="AX78" s="346" t="s">
        <v>430</v>
      </c>
      <c r="AY78" s="346">
        <v>32</v>
      </c>
      <c r="AZ78" s="346">
        <v>44</v>
      </c>
      <c r="BA78" s="374"/>
      <c r="BB78" s="348">
        <v>17.2012347605075</v>
      </c>
      <c r="BC78" s="348">
        <v>0.99926495711614305</v>
      </c>
      <c r="BD78" s="348">
        <v>7.1810155360163594E-2</v>
      </c>
      <c r="BE78" s="375">
        <v>0.112261446302388</v>
      </c>
      <c r="BF78" s="374"/>
      <c r="BG78" s="372">
        <v>0.83699999999999997</v>
      </c>
      <c r="BH78" s="373"/>
      <c r="BI78" s="348">
        <v>89.408199999999994</v>
      </c>
      <c r="BJ78" s="348">
        <v>7.3564100000000003</v>
      </c>
      <c r="BK78" s="348" t="s">
        <v>430</v>
      </c>
      <c r="BL78" s="348">
        <v>3.2353900000000002</v>
      </c>
      <c r="BM78" s="373"/>
      <c r="BN78" s="372" t="s">
        <v>4464</v>
      </c>
      <c r="BO78" s="372" t="s">
        <v>4465</v>
      </c>
      <c r="BP78" s="372" t="s">
        <v>4466</v>
      </c>
      <c r="BQ78" s="372" t="s">
        <v>4467</v>
      </c>
      <c r="BR78" s="372" t="s">
        <v>4280</v>
      </c>
      <c r="BS78" s="373"/>
      <c r="BT78" s="354" t="s">
        <v>554</v>
      </c>
    </row>
    <row r="79" spans="1:72" s="428" customFormat="1" x14ac:dyDescent="0.25">
      <c r="A79" s="345" t="s">
        <v>4722</v>
      </c>
      <c r="B79" s="373"/>
      <c r="C79" s="719">
        <v>44623</v>
      </c>
      <c r="D79" s="373"/>
      <c r="E79" s="346">
        <v>479.21699999999998</v>
      </c>
      <c r="F79" s="373"/>
      <c r="G79" s="347">
        <v>16.021000000000001</v>
      </c>
      <c r="H79" s="374"/>
      <c r="I79" s="348">
        <v>0.37969999999999998</v>
      </c>
      <c r="J79" s="348">
        <v>3.3593000000000002</v>
      </c>
      <c r="K79" s="348">
        <v>0.58699999999999997</v>
      </c>
      <c r="L79" s="348">
        <v>1.5291999999999999</v>
      </c>
      <c r="M79" s="348">
        <v>-5.1378000000000004</v>
      </c>
      <c r="N79" s="350">
        <v>-2.0278</v>
      </c>
      <c r="O79" s="348">
        <v>-1.0610999999999999</v>
      </c>
      <c r="P79" s="348">
        <v>10.3171</v>
      </c>
      <c r="Q79" s="348" t="s">
        <v>430</v>
      </c>
      <c r="R79" s="348" t="s">
        <v>430</v>
      </c>
      <c r="S79" s="348">
        <v>7.5495000000000001</v>
      </c>
      <c r="T79" s="348">
        <v>-6.2792000000000003</v>
      </c>
      <c r="U79" s="348">
        <v>-1.4535</v>
      </c>
      <c r="V79" s="348">
        <v>-4.7271000000000001</v>
      </c>
      <c r="W79" s="348">
        <v>1.2693000000000001</v>
      </c>
      <c r="X79" s="348">
        <v>11.595800000000001</v>
      </c>
      <c r="Y79" s="374"/>
      <c r="Z79" s="346">
        <v>122</v>
      </c>
      <c r="AA79" s="346">
        <v>216</v>
      </c>
      <c r="AB79" s="346">
        <v>231</v>
      </c>
      <c r="AC79" s="346">
        <v>218</v>
      </c>
      <c r="AD79" s="346">
        <v>178</v>
      </c>
      <c r="AE79" s="346">
        <v>164</v>
      </c>
      <c r="AF79" s="346">
        <v>107</v>
      </c>
      <c r="AG79" s="346">
        <v>66</v>
      </c>
      <c r="AH79" s="346" t="s">
        <v>430</v>
      </c>
      <c r="AI79" s="346" t="s">
        <v>430</v>
      </c>
      <c r="AJ79" s="346">
        <v>230</v>
      </c>
      <c r="AK79" s="346">
        <v>184</v>
      </c>
      <c r="AL79" s="346">
        <v>169</v>
      </c>
      <c r="AM79" s="346">
        <v>158</v>
      </c>
      <c r="AN79" s="346">
        <v>193</v>
      </c>
      <c r="AO79" s="373"/>
      <c r="AP79" s="348" t="s">
        <v>430</v>
      </c>
      <c r="AQ79" s="348" t="s">
        <v>430</v>
      </c>
      <c r="AR79" s="348" t="s">
        <v>430</v>
      </c>
      <c r="AS79" s="348">
        <v>2.09</v>
      </c>
      <c r="AT79" s="348">
        <v>-6.63</v>
      </c>
      <c r="AU79" s="351"/>
      <c r="AV79" s="346" t="s">
        <v>430</v>
      </c>
      <c r="AW79" s="346" t="s">
        <v>430</v>
      </c>
      <c r="AX79" s="346" t="s">
        <v>430</v>
      </c>
      <c r="AY79" s="346">
        <v>88</v>
      </c>
      <c r="AZ79" s="346">
        <v>165</v>
      </c>
      <c r="BA79" s="374"/>
      <c r="BB79" s="348">
        <v>11.7221690111553</v>
      </c>
      <c r="BC79" s="348">
        <v>0</v>
      </c>
      <c r="BD79" s="348">
        <v>4.7369631251874697E-2</v>
      </c>
      <c r="BE79" s="375" t="s">
        <v>430</v>
      </c>
      <c r="BF79" s="374"/>
      <c r="BG79" s="372" t="s">
        <v>430</v>
      </c>
      <c r="BH79" s="373"/>
      <c r="BI79" s="348">
        <v>83.425799999999995</v>
      </c>
      <c r="BJ79" s="348">
        <v>12.9863</v>
      </c>
      <c r="BK79" s="348">
        <v>3.3487100000000001</v>
      </c>
      <c r="BL79" s="348">
        <v>0.23919000000000001</v>
      </c>
      <c r="BM79" s="373"/>
      <c r="BN79" s="372" t="s">
        <v>4723</v>
      </c>
      <c r="BO79" s="372" t="s">
        <v>4724</v>
      </c>
      <c r="BP79" s="372" t="s">
        <v>1364</v>
      </c>
      <c r="BQ79" s="372" t="s">
        <v>4725</v>
      </c>
      <c r="BR79" s="372" t="s">
        <v>4726</v>
      </c>
      <c r="BS79" s="373"/>
      <c r="BT79" s="354" t="s">
        <v>554</v>
      </c>
    </row>
    <row r="80" spans="1:72" s="428" customFormat="1" x14ac:dyDescent="0.25">
      <c r="A80" s="345" t="s">
        <v>4727</v>
      </c>
      <c r="B80" s="373"/>
      <c r="C80" s="719">
        <v>44355</v>
      </c>
      <c r="D80" s="373"/>
      <c r="E80" s="346">
        <v>497.09100000000001</v>
      </c>
      <c r="F80" s="373"/>
      <c r="G80" s="347">
        <v>18.371300000000002</v>
      </c>
      <c r="H80" s="374"/>
      <c r="I80" s="348">
        <v>0.47970000000000002</v>
      </c>
      <c r="J80" s="348">
        <v>3.8513000000000002</v>
      </c>
      <c r="K80" s="348">
        <v>1.6635</v>
      </c>
      <c r="L80" s="348">
        <v>4.9771000000000001</v>
      </c>
      <c r="M80" s="348">
        <v>2.4E-2</v>
      </c>
      <c r="N80" s="350">
        <v>5.3091999999999997</v>
      </c>
      <c r="O80" s="348">
        <v>4.2618</v>
      </c>
      <c r="P80" s="348">
        <v>13.879</v>
      </c>
      <c r="Q80" s="348">
        <v>13.268800000000001</v>
      </c>
      <c r="R80" s="348" t="s">
        <v>430</v>
      </c>
      <c r="S80" s="348">
        <v>10.8809</v>
      </c>
      <c r="T80" s="348">
        <v>-1.7572000000000001</v>
      </c>
      <c r="U80" s="348">
        <v>3.6345999999999998</v>
      </c>
      <c r="V80" s="348">
        <v>2.1150000000000002</v>
      </c>
      <c r="W80" s="348">
        <v>1.2081</v>
      </c>
      <c r="X80" s="348">
        <v>12.852600000000001</v>
      </c>
      <c r="Y80" s="374"/>
      <c r="Z80" s="346">
        <v>63</v>
      </c>
      <c r="AA80" s="346">
        <v>195</v>
      </c>
      <c r="AB80" s="346">
        <v>210</v>
      </c>
      <c r="AC80" s="346">
        <v>159</v>
      </c>
      <c r="AD80" s="346">
        <v>125</v>
      </c>
      <c r="AE80" s="346">
        <v>66</v>
      </c>
      <c r="AF80" s="346">
        <v>29</v>
      </c>
      <c r="AG80" s="346">
        <v>49</v>
      </c>
      <c r="AH80" s="346">
        <v>17</v>
      </c>
      <c r="AI80" s="346" t="s">
        <v>430</v>
      </c>
      <c r="AJ80" s="346">
        <v>170</v>
      </c>
      <c r="AK80" s="346">
        <v>128</v>
      </c>
      <c r="AL80" s="346">
        <v>126</v>
      </c>
      <c r="AM80" s="346">
        <v>66</v>
      </c>
      <c r="AN80" s="346">
        <v>200</v>
      </c>
      <c r="AO80" s="373"/>
      <c r="AP80" s="348" t="s">
        <v>430</v>
      </c>
      <c r="AQ80" s="348" t="s">
        <v>430</v>
      </c>
      <c r="AR80" s="348">
        <v>11.88</v>
      </c>
      <c r="AS80" s="348">
        <v>7.75</v>
      </c>
      <c r="AT80" s="348">
        <v>1.92</v>
      </c>
      <c r="AU80" s="351"/>
      <c r="AV80" s="346" t="s">
        <v>430</v>
      </c>
      <c r="AW80" s="346" t="s">
        <v>430</v>
      </c>
      <c r="AX80" s="346">
        <v>19</v>
      </c>
      <c r="AY80" s="346">
        <v>53</v>
      </c>
      <c r="AZ80" s="346">
        <v>111</v>
      </c>
      <c r="BA80" s="374"/>
      <c r="BB80" s="348">
        <v>11.933752294237699</v>
      </c>
      <c r="BC80" s="348">
        <v>0.99880015970955505</v>
      </c>
      <c r="BD80" s="348">
        <v>6.9607273818786994E-2</v>
      </c>
      <c r="BE80" s="375">
        <v>-4.33158468311391E-2</v>
      </c>
      <c r="BF80" s="374"/>
      <c r="BG80" s="372">
        <v>8.8099999999999998E-2</v>
      </c>
      <c r="BH80" s="373"/>
      <c r="BI80" s="348">
        <v>99.843199999999996</v>
      </c>
      <c r="BJ80" s="348" t="s">
        <v>430</v>
      </c>
      <c r="BK80" s="348" t="s">
        <v>430</v>
      </c>
      <c r="BL80" s="348">
        <v>0.15679999999999999</v>
      </c>
      <c r="BM80" s="373"/>
      <c r="BN80" s="372" t="s">
        <v>4514</v>
      </c>
      <c r="BO80" s="372" t="s">
        <v>4624</v>
      </c>
      <c r="BP80" s="372" t="s">
        <v>4625</v>
      </c>
      <c r="BQ80" s="372" t="s">
        <v>4517</v>
      </c>
      <c r="BR80" s="372" t="s">
        <v>4518</v>
      </c>
      <c r="BS80" s="373"/>
      <c r="BT80" s="354" t="s">
        <v>554</v>
      </c>
    </row>
    <row r="81" spans="1:72" s="428" customFormat="1" x14ac:dyDescent="0.25">
      <c r="A81" s="345" t="s">
        <v>4728</v>
      </c>
      <c r="B81" s="373"/>
      <c r="C81" s="719">
        <v>45545</v>
      </c>
      <c r="D81" s="373"/>
      <c r="E81" s="346">
        <v>505.834</v>
      </c>
      <c r="F81" s="373"/>
      <c r="G81" s="347">
        <v>9.6508000000000003</v>
      </c>
      <c r="H81" s="374"/>
      <c r="I81" s="348">
        <v>0.60880000000000001</v>
      </c>
      <c r="J81" s="348">
        <v>5.6243999999999996</v>
      </c>
      <c r="K81" s="348">
        <v>5.2845000000000004</v>
      </c>
      <c r="L81" s="348">
        <v>12.581200000000001</v>
      </c>
      <c r="M81" s="348">
        <v>5.7321</v>
      </c>
      <c r="N81" s="350">
        <v>3.3353999999999999</v>
      </c>
      <c r="O81" s="348" t="s">
        <v>430</v>
      </c>
      <c r="P81" s="348" t="s">
        <v>430</v>
      </c>
      <c r="Q81" s="348" t="s">
        <v>430</v>
      </c>
      <c r="R81" s="348" t="s">
        <v>430</v>
      </c>
      <c r="S81" s="348">
        <v>20.320699999999999</v>
      </c>
      <c r="T81" s="348">
        <v>3.0308999999999999</v>
      </c>
      <c r="U81" s="348">
        <v>4.0797999999999996</v>
      </c>
      <c r="V81" s="348">
        <v>0.16189999999999999</v>
      </c>
      <c r="W81" s="348">
        <v>2.8464</v>
      </c>
      <c r="X81" s="348">
        <v>-1.9883</v>
      </c>
      <c r="Y81" s="374"/>
      <c r="Z81" s="346">
        <v>43</v>
      </c>
      <c r="AA81" s="346">
        <v>70</v>
      </c>
      <c r="AB81" s="346">
        <v>59</v>
      </c>
      <c r="AC81" s="346">
        <v>25</v>
      </c>
      <c r="AD81" s="346">
        <v>63</v>
      </c>
      <c r="AE81" s="346">
        <v>86</v>
      </c>
      <c r="AF81" s="346" t="s">
        <v>430</v>
      </c>
      <c r="AG81" s="346" t="s">
        <v>430</v>
      </c>
      <c r="AH81" s="346" t="s">
        <v>430</v>
      </c>
      <c r="AI81" s="346" t="s">
        <v>430</v>
      </c>
      <c r="AJ81" s="346">
        <v>30</v>
      </c>
      <c r="AK81" s="346">
        <v>68</v>
      </c>
      <c r="AL81" s="346">
        <v>114</v>
      </c>
      <c r="AM81" s="346">
        <v>88</v>
      </c>
      <c r="AN81" s="346">
        <v>60</v>
      </c>
      <c r="AO81" s="373"/>
      <c r="AP81" s="348" t="s">
        <v>430</v>
      </c>
      <c r="AQ81" s="348" t="s">
        <v>430</v>
      </c>
      <c r="AR81" s="348" t="s">
        <v>430</v>
      </c>
      <c r="AS81" s="348" t="s">
        <v>430</v>
      </c>
      <c r="AT81" s="348">
        <v>8.7100000000000009</v>
      </c>
      <c r="AU81" s="351"/>
      <c r="AV81" s="346" t="s">
        <v>430</v>
      </c>
      <c r="AW81" s="346" t="s">
        <v>430</v>
      </c>
      <c r="AX81" s="346" t="s">
        <v>430</v>
      </c>
      <c r="AY81" s="346" t="s">
        <v>430</v>
      </c>
      <c r="AZ81" s="346">
        <v>71</v>
      </c>
      <c r="BA81" s="374"/>
      <c r="BB81" s="348">
        <v>18.3557426548169</v>
      </c>
      <c r="BC81" s="348">
        <v>0.99524012519563199</v>
      </c>
      <c r="BD81" s="348">
        <v>-2.7252122106243001E-2</v>
      </c>
      <c r="BE81" s="375">
        <v>-9.5408497626412694E-2</v>
      </c>
      <c r="BF81" s="374"/>
      <c r="BG81" s="372">
        <v>0.16400000000000001</v>
      </c>
      <c r="BH81" s="373"/>
      <c r="BI81" s="348">
        <v>20.116599999999998</v>
      </c>
      <c r="BJ81" s="348">
        <v>29.588699999999999</v>
      </c>
      <c r="BK81" s="348">
        <v>50.046599999999998</v>
      </c>
      <c r="BL81" s="348">
        <v>0.24809999999999999</v>
      </c>
      <c r="BM81" s="373"/>
      <c r="BN81" s="372" t="s">
        <v>4729</v>
      </c>
      <c r="BO81" s="372" t="s">
        <v>4730</v>
      </c>
      <c r="BP81" s="372" t="s">
        <v>4731</v>
      </c>
      <c r="BQ81" s="372" t="s">
        <v>4732</v>
      </c>
      <c r="BR81" s="372" t="s">
        <v>4246</v>
      </c>
      <c r="BS81" s="373"/>
      <c r="BT81" s="354" t="s">
        <v>554</v>
      </c>
    </row>
    <row r="82" spans="1:72" s="428" customFormat="1" x14ac:dyDescent="0.25">
      <c r="A82" s="345" t="s">
        <v>4733</v>
      </c>
      <c r="B82" s="373"/>
      <c r="C82" s="719">
        <v>45527</v>
      </c>
      <c r="D82" s="373"/>
      <c r="E82" s="346">
        <v>486.96699999999998</v>
      </c>
      <c r="F82" s="373"/>
      <c r="G82" s="347">
        <v>9.9553999999999991</v>
      </c>
      <c r="H82" s="374"/>
      <c r="I82" s="348">
        <v>0.46929999999999999</v>
      </c>
      <c r="J82" s="348">
        <v>5.1368</v>
      </c>
      <c r="K82" s="348">
        <v>3.9479000000000002</v>
      </c>
      <c r="L82" s="348">
        <v>8.1755999999999993</v>
      </c>
      <c r="M82" s="348">
        <v>1.0762</v>
      </c>
      <c r="N82" s="350">
        <v>2.2000000000000002</v>
      </c>
      <c r="O82" s="348" t="s">
        <v>430</v>
      </c>
      <c r="P82" s="348" t="s">
        <v>430</v>
      </c>
      <c r="Q82" s="348" t="s">
        <v>430</v>
      </c>
      <c r="R82" s="348" t="s">
        <v>430</v>
      </c>
      <c r="S82" s="348">
        <v>15.403499999999999</v>
      </c>
      <c r="T82" s="348">
        <v>-0.75070000000000003</v>
      </c>
      <c r="U82" s="348">
        <v>3.3468</v>
      </c>
      <c r="V82" s="348">
        <v>-0.96299999999999997</v>
      </c>
      <c r="W82" s="348">
        <v>2.5451999999999999</v>
      </c>
      <c r="X82" s="348">
        <v>-0.24540000000000001</v>
      </c>
      <c r="Y82" s="374"/>
      <c r="Z82" s="346">
        <v>66</v>
      </c>
      <c r="AA82" s="346">
        <v>103</v>
      </c>
      <c r="AB82" s="346">
        <v>82</v>
      </c>
      <c r="AC82" s="346">
        <v>93</v>
      </c>
      <c r="AD82" s="346">
        <v>105</v>
      </c>
      <c r="AE82" s="346">
        <v>105</v>
      </c>
      <c r="AF82" s="346" t="s">
        <v>430</v>
      </c>
      <c r="AG82" s="346" t="s">
        <v>430</v>
      </c>
      <c r="AH82" s="346" t="s">
        <v>430</v>
      </c>
      <c r="AI82" s="346" t="s">
        <v>430</v>
      </c>
      <c r="AJ82" s="346">
        <v>100</v>
      </c>
      <c r="AK82" s="346">
        <v>113</v>
      </c>
      <c r="AL82" s="346">
        <v>129</v>
      </c>
      <c r="AM82" s="346">
        <v>99</v>
      </c>
      <c r="AN82" s="346">
        <v>105</v>
      </c>
      <c r="AO82" s="373"/>
      <c r="AP82" s="348" t="s">
        <v>430</v>
      </c>
      <c r="AQ82" s="348" t="s">
        <v>430</v>
      </c>
      <c r="AR82" s="348" t="s">
        <v>430</v>
      </c>
      <c r="AS82" s="348" t="s">
        <v>430</v>
      </c>
      <c r="AT82" s="348">
        <v>3.39</v>
      </c>
      <c r="AU82" s="351"/>
      <c r="AV82" s="346" t="s">
        <v>430</v>
      </c>
      <c r="AW82" s="346" t="s">
        <v>430</v>
      </c>
      <c r="AX82" s="346" t="s">
        <v>430</v>
      </c>
      <c r="AY82" s="346" t="s">
        <v>430</v>
      </c>
      <c r="AZ82" s="346">
        <v>94</v>
      </c>
      <c r="BA82" s="374"/>
      <c r="BB82" s="348">
        <v>14.6479089168017</v>
      </c>
      <c r="BC82" s="348">
        <v>0.99800155231415499</v>
      </c>
      <c r="BD82" s="348">
        <v>-3.3065931865699602E-2</v>
      </c>
      <c r="BE82" s="375">
        <v>-7.4457416359876794E-2</v>
      </c>
      <c r="BF82" s="374"/>
      <c r="BG82" s="372">
        <v>7.2599999999999998E-2</v>
      </c>
      <c r="BH82" s="373"/>
      <c r="BI82" s="348">
        <v>49.603000000000002</v>
      </c>
      <c r="BJ82" s="348">
        <v>25.328399999999998</v>
      </c>
      <c r="BK82" s="348">
        <v>24.578299999999999</v>
      </c>
      <c r="BL82" s="348">
        <v>0.49030000000000001</v>
      </c>
      <c r="BM82" s="373"/>
      <c r="BN82" s="372" t="s">
        <v>4734</v>
      </c>
      <c r="BO82" s="372" t="s">
        <v>4735</v>
      </c>
      <c r="BP82" s="372" t="s">
        <v>4736</v>
      </c>
      <c r="BQ82" s="372" t="s">
        <v>4737</v>
      </c>
      <c r="BR82" s="372" t="s">
        <v>4738</v>
      </c>
      <c r="BS82" s="373"/>
      <c r="BT82" s="354" t="s">
        <v>554</v>
      </c>
    </row>
    <row r="83" spans="1:72" s="428" customFormat="1" x14ac:dyDescent="0.25">
      <c r="A83" s="345" t="s">
        <v>4739</v>
      </c>
      <c r="B83" s="373"/>
      <c r="C83" s="719">
        <v>43822</v>
      </c>
      <c r="D83" s="373"/>
      <c r="E83" s="346">
        <v>484.46</v>
      </c>
      <c r="F83" s="373"/>
      <c r="G83" s="347">
        <v>24.909600000000001</v>
      </c>
      <c r="H83" s="374"/>
      <c r="I83" s="348">
        <v>0.46910000000000002</v>
      </c>
      <c r="J83" s="348">
        <v>6.1618000000000004</v>
      </c>
      <c r="K83" s="348">
        <v>5.7526000000000002</v>
      </c>
      <c r="L83" s="348">
        <v>10.5045</v>
      </c>
      <c r="M83" s="348">
        <v>6.8783000000000003</v>
      </c>
      <c r="N83" s="350">
        <v>8.6526999999999994</v>
      </c>
      <c r="O83" s="348">
        <v>2.2499999999999999E-2</v>
      </c>
      <c r="P83" s="348">
        <v>17.9313</v>
      </c>
      <c r="Q83" s="348">
        <v>13.408300000000001</v>
      </c>
      <c r="R83" s="348" t="s">
        <v>430</v>
      </c>
      <c r="S83" s="348">
        <v>20.1267</v>
      </c>
      <c r="T83" s="348">
        <v>4.5545999999999998</v>
      </c>
      <c r="U83" s="348">
        <v>6.7396000000000003</v>
      </c>
      <c r="V83" s="348">
        <v>5.0781000000000001</v>
      </c>
      <c r="W83" s="348">
        <v>2.1006999999999998</v>
      </c>
      <c r="X83" s="348">
        <v>15.0985</v>
      </c>
      <c r="Y83" s="374"/>
      <c r="Z83" s="346">
        <v>68</v>
      </c>
      <c r="AA83" s="346">
        <v>30</v>
      </c>
      <c r="AB83" s="346">
        <v>46</v>
      </c>
      <c r="AC83" s="346">
        <v>51</v>
      </c>
      <c r="AD83" s="346">
        <v>49</v>
      </c>
      <c r="AE83" s="346">
        <v>37</v>
      </c>
      <c r="AF83" s="346">
        <v>97</v>
      </c>
      <c r="AG83" s="346">
        <v>37</v>
      </c>
      <c r="AH83" s="346">
        <v>14</v>
      </c>
      <c r="AI83" s="346" t="s">
        <v>430</v>
      </c>
      <c r="AJ83" s="346">
        <v>39</v>
      </c>
      <c r="AK83" s="346">
        <v>53</v>
      </c>
      <c r="AL83" s="346">
        <v>64</v>
      </c>
      <c r="AM83" s="346">
        <v>41</v>
      </c>
      <c r="AN83" s="346">
        <v>134</v>
      </c>
      <c r="AO83" s="373"/>
      <c r="AP83" s="348" t="s">
        <v>430</v>
      </c>
      <c r="AQ83" s="348" t="s">
        <v>430</v>
      </c>
      <c r="AR83" s="348">
        <v>13.8</v>
      </c>
      <c r="AS83" s="348">
        <v>10.53</v>
      </c>
      <c r="AT83" s="348">
        <v>11.46</v>
      </c>
      <c r="AU83" s="351"/>
      <c r="AV83" s="346" t="s">
        <v>430</v>
      </c>
      <c r="AW83" s="346" t="s">
        <v>430</v>
      </c>
      <c r="AX83" s="346">
        <v>15</v>
      </c>
      <c r="AY83" s="346">
        <v>29</v>
      </c>
      <c r="AZ83" s="346">
        <v>47</v>
      </c>
      <c r="BA83" s="374"/>
      <c r="BB83" s="348">
        <v>17.245276759110599</v>
      </c>
      <c r="BC83" s="348">
        <v>1.0019392582853199</v>
      </c>
      <c r="BD83" s="348">
        <v>7.1801453068415594E-2</v>
      </c>
      <c r="BE83" s="375">
        <v>0.112268688268929</v>
      </c>
      <c r="BF83" s="374"/>
      <c r="BG83" s="372">
        <v>0.43130000000000002</v>
      </c>
      <c r="BH83" s="373"/>
      <c r="BI83" s="348">
        <v>89.417599999999993</v>
      </c>
      <c r="BJ83" s="348">
        <v>7.3544200000000002</v>
      </c>
      <c r="BK83" s="348" t="s">
        <v>430</v>
      </c>
      <c r="BL83" s="348">
        <v>3.2279800000000001</v>
      </c>
      <c r="BM83" s="373"/>
      <c r="BN83" s="372" t="s">
        <v>4540</v>
      </c>
      <c r="BO83" s="372" t="s">
        <v>4465</v>
      </c>
      <c r="BP83" s="372" t="s">
        <v>4466</v>
      </c>
      <c r="BQ83" s="372" t="s">
        <v>4605</v>
      </c>
      <c r="BR83" s="372" t="s">
        <v>4280</v>
      </c>
      <c r="BS83" s="373"/>
      <c r="BT83" s="354" t="s">
        <v>547</v>
      </c>
    </row>
    <row r="84" spans="1:72" s="428" customFormat="1" x14ac:dyDescent="0.25">
      <c r="A84" s="345" t="s">
        <v>4740</v>
      </c>
      <c r="B84" s="373"/>
      <c r="C84" s="719">
        <v>44615</v>
      </c>
      <c r="D84" s="373"/>
      <c r="E84" s="346">
        <v>490.637</v>
      </c>
      <c r="F84" s="373"/>
      <c r="G84" s="347">
        <v>17.184100000000001</v>
      </c>
      <c r="H84" s="374"/>
      <c r="I84" s="348">
        <v>0.55410000000000004</v>
      </c>
      <c r="J84" s="348">
        <v>4.9429999999999996</v>
      </c>
      <c r="K84" s="348">
        <v>3.8873000000000002</v>
      </c>
      <c r="L84" s="348">
        <v>8.0775000000000006</v>
      </c>
      <c r="M84" s="348">
        <v>3.8376999999999999</v>
      </c>
      <c r="N84" s="350">
        <v>7.2973999999999997</v>
      </c>
      <c r="O84" s="348">
        <v>2.8327</v>
      </c>
      <c r="P84" s="348">
        <v>16.113199999999999</v>
      </c>
      <c r="Q84" s="348" t="s">
        <v>430</v>
      </c>
      <c r="R84" s="348" t="s">
        <v>430</v>
      </c>
      <c r="S84" s="348">
        <v>16.0672</v>
      </c>
      <c r="T84" s="348">
        <v>1.7827999999999999</v>
      </c>
      <c r="U84" s="348">
        <v>5.2058</v>
      </c>
      <c r="V84" s="348">
        <v>3.8772000000000002</v>
      </c>
      <c r="W84" s="348">
        <v>1.5555000000000001</v>
      </c>
      <c r="X84" s="348">
        <v>13.3588</v>
      </c>
      <c r="Y84" s="374"/>
      <c r="Z84" s="346">
        <v>47</v>
      </c>
      <c r="AA84" s="346">
        <v>127</v>
      </c>
      <c r="AB84" s="346">
        <v>85</v>
      </c>
      <c r="AC84" s="346">
        <v>97</v>
      </c>
      <c r="AD84" s="346">
        <v>91</v>
      </c>
      <c r="AE84" s="346">
        <v>46</v>
      </c>
      <c r="AF84" s="346">
        <v>39</v>
      </c>
      <c r="AG84" s="346">
        <v>41</v>
      </c>
      <c r="AH84" s="346" t="s">
        <v>430</v>
      </c>
      <c r="AI84" s="346" t="s">
        <v>430</v>
      </c>
      <c r="AJ84" s="346">
        <v>88</v>
      </c>
      <c r="AK84" s="346">
        <v>97</v>
      </c>
      <c r="AL84" s="346">
        <v>93</v>
      </c>
      <c r="AM84" s="346">
        <v>51</v>
      </c>
      <c r="AN84" s="346">
        <v>164</v>
      </c>
      <c r="AO84" s="373"/>
      <c r="AP84" s="348" t="s">
        <v>430</v>
      </c>
      <c r="AQ84" s="348" t="s">
        <v>430</v>
      </c>
      <c r="AR84" s="348" t="s">
        <v>430</v>
      </c>
      <c r="AS84" s="348">
        <v>9.4499999999999993</v>
      </c>
      <c r="AT84" s="348">
        <v>7.18</v>
      </c>
      <c r="AU84" s="351"/>
      <c r="AV84" s="346" t="s">
        <v>430</v>
      </c>
      <c r="AW84" s="346" t="s">
        <v>430</v>
      </c>
      <c r="AX84" s="346" t="s">
        <v>430</v>
      </c>
      <c r="AY84" s="346">
        <v>34</v>
      </c>
      <c r="AZ84" s="346">
        <v>84</v>
      </c>
      <c r="BA84" s="374"/>
      <c r="BB84" s="348">
        <v>13.7621985108816</v>
      </c>
      <c r="BC84" s="348">
        <v>0.99950687347292799</v>
      </c>
      <c r="BD84" s="348">
        <v>7.5666445212551198E-2</v>
      </c>
      <c r="BE84" s="375">
        <v>2.7532211226827901E-2</v>
      </c>
      <c r="BF84" s="374"/>
      <c r="BG84" s="372">
        <v>0.1472</v>
      </c>
      <c r="BH84" s="373"/>
      <c r="BI84" s="348">
        <v>94.297399999999996</v>
      </c>
      <c r="BJ84" s="348">
        <v>4.8294600000000001</v>
      </c>
      <c r="BK84" s="348" t="s">
        <v>430</v>
      </c>
      <c r="BL84" s="348">
        <v>0.87314000000000003</v>
      </c>
      <c r="BM84" s="373"/>
      <c r="BN84" s="372" t="s">
        <v>4741</v>
      </c>
      <c r="BO84" s="372" t="s">
        <v>4742</v>
      </c>
      <c r="BP84" s="372" t="s">
        <v>4743</v>
      </c>
      <c r="BQ84" s="372" t="s">
        <v>4744</v>
      </c>
      <c r="BR84" s="372" t="s">
        <v>2304</v>
      </c>
      <c r="BS84" s="373"/>
      <c r="BT84" s="354" t="s">
        <v>554</v>
      </c>
    </row>
    <row r="85" spans="1:72" s="428" customFormat="1" x14ac:dyDescent="0.25">
      <c r="A85" s="345" t="s">
        <v>4745</v>
      </c>
      <c r="B85" s="373"/>
      <c r="C85" s="719">
        <v>44287</v>
      </c>
      <c r="D85" s="373"/>
      <c r="E85" s="346">
        <v>471.87</v>
      </c>
      <c r="F85" s="373"/>
      <c r="G85" s="347">
        <v>25.055399999999999</v>
      </c>
      <c r="H85" s="374"/>
      <c r="I85" s="348">
        <v>0.46789999999999998</v>
      </c>
      <c r="J85" s="348">
        <v>5.3243999999999998</v>
      </c>
      <c r="K85" s="348">
        <v>3.1052</v>
      </c>
      <c r="L85" s="348">
        <v>10.203900000000001</v>
      </c>
      <c r="M85" s="348">
        <v>4.3875000000000002</v>
      </c>
      <c r="N85" s="350">
        <v>6.8365</v>
      </c>
      <c r="O85" s="348">
        <v>4.444</v>
      </c>
      <c r="P85" s="348">
        <v>19.779399999999999</v>
      </c>
      <c r="Q85" s="348">
        <v>17.7087</v>
      </c>
      <c r="R85" s="348" t="s">
        <v>430</v>
      </c>
      <c r="S85" s="348">
        <v>17.731000000000002</v>
      </c>
      <c r="T85" s="348">
        <v>2.6238000000000001</v>
      </c>
      <c r="U85" s="348">
        <v>8.5006000000000004</v>
      </c>
      <c r="V85" s="348">
        <v>3.7654000000000001</v>
      </c>
      <c r="W85" s="348">
        <v>1.4294</v>
      </c>
      <c r="X85" s="348">
        <v>19.2532</v>
      </c>
      <c r="Y85" s="374"/>
      <c r="Z85" s="346">
        <v>71</v>
      </c>
      <c r="AA85" s="346">
        <v>91</v>
      </c>
      <c r="AB85" s="346">
        <v>115</v>
      </c>
      <c r="AC85" s="346">
        <v>63</v>
      </c>
      <c r="AD85" s="346">
        <v>73</v>
      </c>
      <c r="AE85" s="346">
        <v>51</v>
      </c>
      <c r="AF85" s="346">
        <v>22</v>
      </c>
      <c r="AG85" s="346">
        <v>13</v>
      </c>
      <c r="AH85" s="346">
        <v>1</v>
      </c>
      <c r="AI85" s="346" t="s">
        <v>430</v>
      </c>
      <c r="AJ85" s="346">
        <v>63</v>
      </c>
      <c r="AK85" s="346">
        <v>76</v>
      </c>
      <c r="AL85" s="346">
        <v>39</v>
      </c>
      <c r="AM85" s="346">
        <v>55</v>
      </c>
      <c r="AN85" s="346">
        <v>178</v>
      </c>
      <c r="AO85" s="373"/>
      <c r="AP85" s="348" t="s">
        <v>430</v>
      </c>
      <c r="AQ85" s="348" t="s">
        <v>430</v>
      </c>
      <c r="AR85" s="348">
        <v>16.77</v>
      </c>
      <c r="AS85" s="348">
        <v>11.26</v>
      </c>
      <c r="AT85" s="348">
        <v>9.5500000000000007</v>
      </c>
      <c r="AU85" s="351"/>
      <c r="AV85" s="346" t="s">
        <v>430</v>
      </c>
      <c r="AW85" s="346" t="s">
        <v>430</v>
      </c>
      <c r="AX85" s="346">
        <v>3</v>
      </c>
      <c r="AY85" s="346">
        <v>13</v>
      </c>
      <c r="AZ85" s="346">
        <v>58</v>
      </c>
      <c r="BA85" s="374"/>
      <c r="BB85" s="348">
        <v>16.025127662374501</v>
      </c>
      <c r="BC85" s="348">
        <v>1.0024306761295101</v>
      </c>
      <c r="BD85" s="348">
        <v>8.3540495119528393E-2</v>
      </c>
      <c r="BE85" s="375">
        <v>4.6918308043809601E-2</v>
      </c>
      <c r="BF85" s="374"/>
      <c r="BG85" s="372">
        <v>0.17730000000000001</v>
      </c>
      <c r="BH85" s="373"/>
      <c r="BI85" s="348">
        <v>3.90618</v>
      </c>
      <c r="BJ85" s="348">
        <v>92.260400000000004</v>
      </c>
      <c r="BK85" s="348">
        <v>3.6118800000000002</v>
      </c>
      <c r="BL85" s="348">
        <v>0.22153999999999999</v>
      </c>
      <c r="BM85" s="373"/>
      <c r="BN85" s="372" t="s">
        <v>4611</v>
      </c>
      <c r="BO85" s="372" t="s">
        <v>1760</v>
      </c>
      <c r="BP85" s="372" t="s">
        <v>4612</v>
      </c>
      <c r="BQ85" s="372" t="s">
        <v>2930</v>
      </c>
      <c r="BR85" s="372" t="s">
        <v>4614</v>
      </c>
      <c r="BS85" s="373"/>
      <c r="BT85" s="354" t="s">
        <v>4626</v>
      </c>
    </row>
    <row r="86" spans="1:72" s="428" customFormat="1" x14ac:dyDescent="0.25">
      <c r="A86" s="345" t="s">
        <v>4746</v>
      </c>
      <c r="B86" s="373"/>
      <c r="C86" s="719">
        <v>44777</v>
      </c>
      <c r="D86" s="373"/>
      <c r="E86" s="346">
        <v>468.06400000000002</v>
      </c>
      <c r="F86" s="373"/>
      <c r="G86" s="347">
        <v>14.5731</v>
      </c>
      <c r="H86" s="374"/>
      <c r="I86" s="348">
        <v>0.35260000000000002</v>
      </c>
      <c r="J86" s="348">
        <v>5.3654999999999999</v>
      </c>
      <c r="K86" s="348">
        <v>4.5453999999999999</v>
      </c>
      <c r="L86" s="348">
        <v>10.916499999999999</v>
      </c>
      <c r="M86" s="348">
        <v>2.5905999999999998</v>
      </c>
      <c r="N86" s="350">
        <v>-0.61580000000000001</v>
      </c>
      <c r="O86" s="348">
        <v>-0.1431</v>
      </c>
      <c r="P86" s="348">
        <v>12.3172</v>
      </c>
      <c r="Q86" s="348" t="s">
        <v>430</v>
      </c>
      <c r="R86" s="348" t="s">
        <v>430</v>
      </c>
      <c r="S86" s="348">
        <v>17.723400000000002</v>
      </c>
      <c r="T86" s="348">
        <v>1.5321</v>
      </c>
      <c r="U86" s="348">
        <v>3.3942000000000001</v>
      </c>
      <c r="V86" s="348">
        <v>-2.7078000000000002</v>
      </c>
      <c r="W86" s="348">
        <v>2.6499000000000001</v>
      </c>
      <c r="X86" s="348">
        <v>10.209300000000001</v>
      </c>
      <c r="Y86" s="374"/>
      <c r="Z86" s="346">
        <v>135</v>
      </c>
      <c r="AA86" s="346">
        <v>83</v>
      </c>
      <c r="AB86" s="346">
        <v>64</v>
      </c>
      <c r="AC86" s="346">
        <v>40</v>
      </c>
      <c r="AD86" s="346">
        <v>101</v>
      </c>
      <c r="AE86" s="346">
        <v>138</v>
      </c>
      <c r="AF86" s="346">
        <v>102</v>
      </c>
      <c r="AG86" s="346">
        <v>58</v>
      </c>
      <c r="AH86" s="346" t="s">
        <v>430</v>
      </c>
      <c r="AI86" s="346" t="s">
        <v>430</v>
      </c>
      <c r="AJ86" s="346">
        <v>64</v>
      </c>
      <c r="AK86" s="346">
        <v>100</v>
      </c>
      <c r="AL86" s="346">
        <v>128</v>
      </c>
      <c r="AM86" s="346">
        <v>135</v>
      </c>
      <c r="AN86" s="346">
        <v>86</v>
      </c>
      <c r="AO86" s="373"/>
      <c r="AP86" s="348" t="s">
        <v>430</v>
      </c>
      <c r="AQ86" s="348" t="s">
        <v>430</v>
      </c>
      <c r="AR86" s="348" t="s">
        <v>430</v>
      </c>
      <c r="AS86" s="348">
        <v>5.8</v>
      </c>
      <c r="AT86" s="348">
        <v>4.68</v>
      </c>
      <c r="AU86" s="351"/>
      <c r="AV86" s="346" t="s">
        <v>430</v>
      </c>
      <c r="AW86" s="346" t="s">
        <v>430</v>
      </c>
      <c r="AX86" s="346" t="s">
        <v>430</v>
      </c>
      <c r="AY86" s="346">
        <v>57</v>
      </c>
      <c r="AZ86" s="346">
        <v>90</v>
      </c>
      <c r="BA86" s="374"/>
      <c r="BB86" s="348">
        <v>15.4621170446762</v>
      </c>
      <c r="BC86" s="348">
        <v>1.0053615650996199</v>
      </c>
      <c r="BD86" s="348">
        <v>4.7223319256313498E-2</v>
      </c>
      <c r="BE86" s="375">
        <v>0.13461426301982701</v>
      </c>
      <c r="BF86" s="374"/>
      <c r="BG86" s="372">
        <v>9.7299999999999998E-2</v>
      </c>
      <c r="BH86" s="373"/>
      <c r="BI86" s="348">
        <v>17.202400000000001</v>
      </c>
      <c r="BJ86" s="348">
        <v>70.640699999999995</v>
      </c>
      <c r="BK86" s="348">
        <v>11.9689</v>
      </c>
      <c r="BL86" s="348">
        <v>0.188</v>
      </c>
      <c r="BM86" s="373"/>
      <c r="BN86" s="372" t="s">
        <v>4747</v>
      </c>
      <c r="BO86" s="372" t="s">
        <v>4748</v>
      </c>
      <c r="BP86" s="372" t="s">
        <v>4749</v>
      </c>
      <c r="BQ86" s="372" t="s">
        <v>4750</v>
      </c>
      <c r="BR86" s="372" t="s">
        <v>4751</v>
      </c>
      <c r="BS86" s="373"/>
      <c r="BT86" s="354" t="s">
        <v>554</v>
      </c>
    </row>
    <row r="87" spans="1:72" s="428" customFormat="1" x14ac:dyDescent="0.25">
      <c r="A87" s="345" t="s">
        <v>4752</v>
      </c>
      <c r="B87" s="373"/>
      <c r="C87" s="719">
        <v>45574</v>
      </c>
      <c r="D87" s="373"/>
      <c r="E87" s="346">
        <v>451.09500000000003</v>
      </c>
      <c r="F87" s="373"/>
      <c r="G87" s="347">
        <v>10.0665</v>
      </c>
      <c r="H87" s="374"/>
      <c r="I87" s="348">
        <v>0.41699999999999998</v>
      </c>
      <c r="J87" s="348">
        <v>5.0213000000000001</v>
      </c>
      <c r="K87" s="348">
        <v>3.0306000000000002</v>
      </c>
      <c r="L87" s="348">
        <v>6.7428999999999997</v>
      </c>
      <c r="M87" s="348">
        <v>0.1144</v>
      </c>
      <c r="N87" s="350">
        <v>3.2810999999999999</v>
      </c>
      <c r="O87" s="348" t="s">
        <v>430</v>
      </c>
      <c r="P87" s="348" t="s">
        <v>430</v>
      </c>
      <c r="Q87" s="348" t="s">
        <v>430</v>
      </c>
      <c r="R87" s="348" t="s">
        <v>430</v>
      </c>
      <c r="S87" s="348">
        <v>14.0525</v>
      </c>
      <c r="T87" s="348">
        <v>-1.4055</v>
      </c>
      <c r="U87" s="348">
        <v>4.1402000000000001</v>
      </c>
      <c r="V87" s="348">
        <v>0.29289999999999999</v>
      </c>
      <c r="W87" s="348">
        <v>1.9836</v>
      </c>
      <c r="X87" s="348">
        <v>0.39290000000000003</v>
      </c>
      <c r="Y87" s="374"/>
      <c r="Z87" s="346">
        <v>102</v>
      </c>
      <c r="AA87" s="346">
        <v>112</v>
      </c>
      <c r="AB87" s="346">
        <v>127</v>
      </c>
      <c r="AC87" s="346">
        <v>110</v>
      </c>
      <c r="AD87" s="346">
        <v>116</v>
      </c>
      <c r="AE87" s="346">
        <v>88</v>
      </c>
      <c r="AF87" s="346" t="s">
        <v>430</v>
      </c>
      <c r="AG87" s="346" t="s">
        <v>430</v>
      </c>
      <c r="AH87" s="346" t="s">
        <v>430</v>
      </c>
      <c r="AI87" s="346" t="s">
        <v>430</v>
      </c>
      <c r="AJ87" s="346">
        <v>123</v>
      </c>
      <c r="AK87" s="346">
        <v>119</v>
      </c>
      <c r="AL87" s="346">
        <v>112</v>
      </c>
      <c r="AM87" s="346">
        <v>86</v>
      </c>
      <c r="AN87" s="346">
        <v>148</v>
      </c>
      <c r="AO87" s="373"/>
      <c r="AP87" s="348" t="s">
        <v>430</v>
      </c>
      <c r="AQ87" s="348" t="s">
        <v>430</v>
      </c>
      <c r="AR87" s="348" t="s">
        <v>430</v>
      </c>
      <c r="AS87" s="348" t="s">
        <v>430</v>
      </c>
      <c r="AT87" s="348">
        <v>2.78</v>
      </c>
      <c r="AU87" s="351"/>
      <c r="AV87" s="346" t="s">
        <v>430</v>
      </c>
      <c r="AW87" s="346" t="s">
        <v>430</v>
      </c>
      <c r="AX87" s="346" t="s">
        <v>430</v>
      </c>
      <c r="AY87" s="346" t="s">
        <v>430</v>
      </c>
      <c r="AZ87" s="346">
        <v>97</v>
      </c>
      <c r="BA87" s="374"/>
      <c r="BB87" s="348">
        <v>14.0450380378348</v>
      </c>
      <c r="BC87" s="348">
        <v>0.99899455548392502</v>
      </c>
      <c r="BD87" s="348">
        <v>-2.1458526771170501E-2</v>
      </c>
      <c r="BE87" s="375">
        <v>-6.7146351808887297E-2</v>
      </c>
      <c r="BF87" s="374"/>
      <c r="BG87" s="372">
        <v>4.2999999999999997E-2</v>
      </c>
      <c r="BH87" s="373"/>
      <c r="BI87" s="348">
        <v>48.9846</v>
      </c>
      <c r="BJ87" s="348">
        <v>48.625900000000001</v>
      </c>
      <c r="BK87" s="348">
        <v>1.8846799999999999</v>
      </c>
      <c r="BL87" s="348">
        <v>0.50482000000000005</v>
      </c>
      <c r="BM87" s="373"/>
      <c r="BN87" s="372" t="s">
        <v>4753</v>
      </c>
      <c r="BO87" s="372" t="s">
        <v>4365</v>
      </c>
      <c r="BP87" s="372" t="s">
        <v>4754</v>
      </c>
      <c r="BQ87" s="372" t="s">
        <v>1394</v>
      </c>
      <c r="BR87" s="372" t="s">
        <v>4755</v>
      </c>
      <c r="BS87" s="373"/>
      <c r="BT87" s="354" t="s">
        <v>554</v>
      </c>
    </row>
    <row r="88" spans="1:72" s="428" customFormat="1" x14ac:dyDescent="0.25">
      <c r="A88" s="345" t="s">
        <v>4756</v>
      </c>
      <c r="B88" s="373"/>
      <c r="C88" s="719">
        <v>44791</v>
      </c>
      <c r="D88" s="373"/>
      <c r="E88" s="346">
        <v>441.75400000000002</v>
      </c>
      <c r="F88" s="373"/>
      <c r="G88" s="347">
        <v>9.8917000000000002</v>
      </c>
      <c r="H88" s="374"/>
      <c r="I88" s="348">
        <v>-1.1956</v>
      </c>
      <c r="J88" s="348">
        <v>2.2894999999999999</v>
      </c>
      <c r="K88" s="348">
        <v>0.53359999999999996</v>
      </c>
      <c r="L88" s="348">
        <v>-3.3523000000000001</v>
      </c>
      <c r="M88" s="348">
        <v>-25.8354</v>
      </c>
      <c r="N88" s="350">
        <v>-26.107500000000002</v>
      </c>
      <c r="O88" s="348">
        <v>-8.4335000000000004</v>
      </c>
      <c r="P88" s="348">
        <v>1.0406</v>
      </c>
      <c r="Q88" s="348" t="s">
        <v>430</v>
      </c>
      <c r="R88" s="348" t="s">
        <v>430</v>
      </c>
      <c r="S88" s="348">
        <v>-1.6680999999999999</v>
      </c>
      <c r="T88" s="348">
        <v>-24.3447</v>
      </c>
      <c r="U88" s="348">
        <v>-14.365</v>
      </c>
      <c r="V88" s="348">
        <v>-25.929300000000001</v>
      </c>
      <c r="W88" s="348">
        <v>-2.1602000000000001</v>
      </c>
      <c r="X88" s="348">
        <v>-0.28349999999999997</v>
      </c>
      <c r="Y88" s="374"/>
      <c r="Z88" s="346">
        <v>220</v>
      </c>
      <c r="AA88" s="346">
        <v>229</v>
      </c>
      <c r="AB88" s="346">
        <v>234</v>
      </c>
      <c r="AC88" s="346">
        <v>239</v>
      </c>
      <c r="AD88" s="346">
        <v>235</v>
      </c>
      <c r="AE88" s="346">
        <v>208</v>
      </c>
      <c r="AF88" s="346">
        <v>124</v>
      </c>
      <c r="AG88" s="346">
        <v>98</v>
      </c>
      <c r="AH88" s="346" t="s">
        <v>430</v>
      </c>
      <c r="AI88" s="346" t="s">
        <v>430</v>
      </c>
      <c r="AJ88" s="346">
        <v>240</v>
      </c>
      <c r="AK88" s="346">
        <v>235</v>
      </c>
      <c r="AL88" s="346">
        <v>225</v>
      </c>
      <c r="AM88" s="346">
        <v>212</v>
      </c>
      <c r="AN88" s="346">
        <v>247</v>
      </c>
      <c r="AO88" s="373"/>
      <c r="AP88" s="348" t="s">
        <v>430</v>
      </c>
      <c r="AQ88" s="348" t="s">
        <v>430</v>
      </c>
      <c r="AR88" s="348" t="s">
        <v>430</v>
      </c>
      <c r="AS88" s="348">
        <v>-13.54</v>
      </c>
      <c r="AT88" s="348">
        <v>-30.38</v>
      </c>
      <c r="AU88" s="351"/>
      <c r="AV88" s="346" t="s">
        <v>430</v>
      </c>
      <c r="AW88" s="346" t="s">
        <v>430</v>
      </c>
      <c r="AX88" s="346" t="s">
        <v>430</v>
      </c>
      <c r="AY88" s="346">
        <v>99</v>
      </c>
      <c r="AZ88" s="346">
        <v>215</v>
      </c>
      <c r="BA88" s="374"/>
      <c r="BB88" s="348">
        <v>25.964367608782599</v>
      </c>
      <c r="BC88" s="348">
        <v>0.99584900205197102</v>
      </c>
      <c r="BD88" s="348">
        <v>-7.5459829366750501E-4</v>
      </c>
      <c r="BE88" s="375">
        <v>-8.9271745907195693E-2</v>
      </c>
      <c r="BF88" s="374"/>
      <c r="BG88" s="372">
        <v>0.21970000000000001</v>
      </c>
      <c r="BH88" s="373"/>
      <c r="BI88" s="348">
        <v>80.206900000000005</v>
      </c>
      <c r="BJ88" s="348">
        <v>19.323499999999999</v>
      </c>
      <c r="BK88" s="348" t="s">
        <v>430</v>
      </c>
      <c r="BL88" s="348">
        <v>0.46960000000000002</v>
      </c>
      <c r="BM88" s="373"/>
      <c r="BN88" s="372" t="s">
        <v>4757</v>
      </c>
      <c r="BO88" s="372" t="s">
        <v>4758</v>
      </c>
      <c r="BP88" s="372" t="s">
        <v>430</v>
      </c>
      <c r="BQ88" s="372" t="s">
        <v>430</v>
      </c>
      <c r="BR88" s="372" t="s">
        <v>430</v>
      </c>
      <c r="BS88" s="373"/>
      <c r="BT88" s="354" t="s">
        <v>554</v>
      </c>
    </row>
    <row r="89" spans="1:72" s="428" customFormat="1" x14ac:dyDescent="0.25">
      <c r="A89" s="345" t="s">
        <v>4759</v>
      </c>
      <c r="B89" s="373"/>
      <c r="C89" s="719">
        <v>44615</v>
      </c>
      <c r="D89" s="373"/>
      <c r="E89" s="346">
        <v>443.23200000000003</v>
      </c>
      <c r="F89" s="373"/>
      <c r="G89" s="347">
        <v>14.694900000000001</v>
      </c>
      <c r="H89" s="374"/>
      <c r="I89" s="348">
        <v>0.36270000000000002</v>
      </c>
      <c r="J89" s="348">
        <v>4.6898999999999997</v>
      </c>
      <c r="K89" s="348">
        <v>2.9285000000000001</v>
      </c>
      <c r="L89" s="348">
        <v>3.2677999999999998</v>
      </c>
      <c r="M89" s="348">
        <v>-4.1590999999999996</v>
      </c>
      <c r="N89" s="350">
        <v>-0.41</v>
      </c>
      <c r="O89" s="348">
        <v>1.3165</v>
      </c>
      <c r="P89" s="348">
        <v>10.510400000000001</v>
      </c>
      <c r="Q89" s="348" t="s">
        <v>430</v>
      </c>
      <c r="R89" s="348" t="s">
        <v>430</v>
      </c>
      <c r="S89" s="348">
        <v>10.3527</v>
      </c>
      <c r="T89" s="348">
        <v>-5.4413</v>
      </c>
      <c r="U89" s="348">
        <v>-0.29649999999999999</v>
      </c>
      <c r="V89" s="348">
        <v>-3.3523000000000001</v>
      </c>
      <c r="W89" s="348">
        <v>2.5592999999999999</v>
      </c>
      <c r="X89" s="348">
        <v>9.3239999999999998</v>
      </c>
      <c r="Y89" s="374"/>
      <c r="Z89" s="346">
        <v>128</v>
      </c>
      <c r="AA89" s="346">
        <v>154</v>
      </c>
      <c r="AB89" s="346">
        <v>135</v>
      </c>
      <c r="AC89" s="346">
        <v>182</v>
      </c>
      <c r="AD89" s="346">
        <v>171</v>
      </c>
      <c r="AE89" s="346">
        <v>131</v>
      </c>
      <c r="AF89" s="346">
        <v>66</v>
      </c>
      <c r="AG89" s="346">
        <v>64</v>
      </c>
      <c r="AH89" s="346" t="s">
        <v>430</v>
      </c>
      <c r="AI89" s="346" t="s">
        <v>430</v>
      </c>
      <c r="AJ89" s="346">
        <v>177</v>
      </c>
      <c r="AK89" s="346">
        <v>173</v>
      </c>
      <c r="AL89" s="346">
        <v>158</v>
      </c>
      <c r="AM89" s="346">
        <v>149</v>
      </c>
      <c r="AN89" s="346">
        <v>101</v>
      </c>
      <c r="AO89" s="373"/>
      <c r="AP89" s="348" t="s">
        <v>430</v>
      </c>
      <c r="AQ89" s="348" t="s">
        <v>430</v>
      </c>
      <c r="AR89" s="348" t="s">
        <v>430</v>
      </c>
      <c r="AS89" s="348">
        <v>4.1900000000000004</v>
      </c>
      <c r="AT89" s="348">
        <v>-3.94</v>
      </c>
      <c r="AU89" s="351"/>
      <c r="AV89" s="346" t="s">
        <v>430</v>
      </c>
      <c r="AW89" s="346" t="s">
        <v>430</v>
      </c>
      <c r="AX89" s="346" t="s">
        <v>430</v>
      </c>
      <c r="AY89" s="346">
        <v>60</v>
      </c>
      <c r="AZ89" s="346">
        <v>156</v>
      </c>
      <c r="BA89" s="374"/>
      <c r="BB89" s="348">
        <v>11.908367139506799</v>
      </c>
      <c r="BC89" s="348">
        <v>0.99984627822790495</v>
      </c>
      <c r="BD89" s="348">
        <v>4.5508041117123102E-2</v>
      </c>
      <c r="BE89" s="375">
        <v>-1.3935083050353699E-3</v>
      </c>
      <c r="BF89" s="374"/>
      <c r="BG89" s="372">
        <v>0.14729999999999999</v>
      </c>
      <c r="BH89" s="373"/>
      <c r="BI89" s="348">
        <v>97.8172</v>
      </c>
      <c r="BJ89" s="348">
        <v>1.3898999999999999</v>
      </c>
      <c r="BK89" s="348" t="s">
        <v>430</v>
      </c>
      <c r="BL89" s="348">
        <v>0.79290000000000005</v>
      </c>
      <c r="BM89" s="373"/>
      <c r="BN89" s="372" t="s">
        <v>4542</v>
      </c>
      <c r="BO89" s="372" t="s">
        <v>4543</v>
      </c>
      <c r="BP89" s="372" t="s">
        <v>4544</v>
      </c>
      <c r="BQ89" s="372" t="s">
        <v>4545</v>
      </c>
      <c r="BR89" s="372" t="s">
        <v>922</v>
      </c>
      <c r="BS89" s="373"/>
      <c r="BT89" s="354" t="s">
        <v>554</v>
      </c>
    </row>
    <row r="90" spans="1:72" s="428" customFormat="1" ht="11" x14ac:dyDescent="0.3">
      <c r="A90" s="841" t="s">
        <v>4760</v>
      </c>
      <c r="B90" s="842"/>
      <c r="C90" s="843">
        <v>45573</v>
      </c>
      <c r="D90" s="842"/>
      <c r="E90" s="844">
        <v>419.4</v>
      </c>
      <c r="F90" s="842"/>
      <c r="G90" s="845">
        <v>9.6300000000000008</v>
      </c>
      <c r="H90" s="847"/>
      <c r="I90" s="846">
        <v>0.37519999999999998</v>
      </c>
      <c r="J90" s="846">
        <v>6.2328000000000001</v>
      </c>
      <c r="K90" s="846">
        <v>4.2095000000000002</v>
      </c>
      <c r="L90" s="846">
        <v>9.9190000000000005</v>
      </c>
      <c r="M90" s="846">
        <v>4.4469000000000003</v>
      </c>
      <c r="N90" s="848">
        <v>2.6105</v>
      </c>
      <c r="O90" s="846" t="s">
        <v>430</v>
      </c>
      <c r="P90" s="846" t="s">
        <v>430</v>
      </c>
      <c r="Q90" s="846" t="s">
        <v>430</v>
      </c>
      <c r="R90" s="846" t="s">
        <v>430</v>
      </c>
      <c r="S90" s="846">
        <v>18.116</v>
      </c>
      <c r="T90" s="846">
        <v>3.8163</v>
      </c>
      <c r="U90" s="846">
        <v>9.1713000000000005</v>
      </c>
      <c r="V90" s="846">
        <v>0.1144</v>
      </c>
      <c r="W90" s="846">
        <v>1.5286999999999999</v>
      </c>
      <c r="X90" s="846">
        <v>-2.2021000000000002</v>
      </c>
      <c r="Y90" s="847"/>
      <c r="Z90" s="844">
        <v>123</v>
      </c>
      <c r="AA90" s="844">
        <v>21</v>
      </c>
      <c r="AB90" s="844">
        <v>79</v>
      </c>
      <c r="AC90" s="844">
        <v>74</v>
      </c>
      <c r="AD90" s="844">
        <v>72</v>
      </c>
      <c r="AE90" s="844">
        <v>92</v>
      </c>
      <c r="AF90" s="844" t="s">
        <v>430</v>
      </c>
      <c r="AG90" s="844" t="s">
        <v>430</v>
      </c>
      <c r="AH90" s="844" t="s">
        <v>430</v>
      </c>
      <c r="AI90" s="844" t="s">
        <v>430</v>
      </c>
      <c r="AJ90" s="844">
        <v>54</v>
      </c>
      <c r="AK90" s="844">
        <v>64</v>
      </c>
      <c r="AL90" s="844">
        <v>29</v>
      </c>
      <c r="AM90" s="844">
        <v>91</v>
      </c>
      <c r="AN90" s="844">
        <v>168</v>
      </c>
      <c r="AO90" s="842"/>
      <c r="AP90" s="846" t="s">
        <v>430</v>
      </c>
      <c r="AQ90" s="846" t="s">
        <v>430</v>
      </c>
      <c r="AR90" s="846" t="s">
        <v>430</v>
      </c>
      <c r="AS90" s="846" t="s">
        <v>430</v>
      </c>
      <c r="AT90" s="846">
        <v>8.5500000000000007</v>
      </c>
      <c r="AU90" s="849"/>
      <c r="AV90" s="844" t="s">
        <v>430</v>
      </c>
      <c r="AW90" s="844" t="s">
        <v>430</v>
      </c>
      <c r="AX90" s="844" t="s">
        <v>430</v>
      </c>
      <c r="AY90" s="844" t="s">
        <v>430</v>
      </c>
      <c r="AZ90" s="844">
        <v>72</v>
      </c>
      <c r="BA90" s="847"/>
      <c r="BB90" s="846">
        <v>20.0524185624697</v>
      </c>
      <c r="BC90" s="846">
        <v>0.99741621367028899</v>
      </c>
      <c r="BD90" s="846">
        <v>-2.5122064404232199E-2</v>
      </c>
      <c r="BE90" s="852">
        <v>-0.106286283608215</v>
      </c>
      <c r="BF90" s="847"/>
      <c r="BG90" s="855">
        <v>0.19120000000000001</v>
      </c>
      <c r="BH90" s="842"/>
      <c r="BI90" s="846">
        <v>17.743300000000001</v>
      </c>
      <c r="BJ90" s="846">
        <v>81.176199999999994</v>
      </c>
      <c r="BK90" s="846">
        <v>0.97502100000000003</v>
      </c>
      <c r="BL90" s="846">
        <v>0.105479</v>
      </c>
      <c r="BM90" s="842"/>
      <c r="BN90" s="855" t="s">
        <v>4761</v>
      </c>
      <c r="BO90" s="855" t="s">
        <v>4762</v>
      </c>
      <c r="BP90" s="855" t="s">
        <v>4763</v>
      </c>
      <c r="BQ90" s="855" t="s">
        <v>4556</v>
      </c>
      <c r="BR90" s="855" t="s">
        <v>4557</v>
      </c>
      <c r="BS90" s="842"/>
      <c r="BT90" s="856" t="s">
        <v>554</v>
      </c>
    </row>
    <row r="91" spans="1:72" s="428" customFormat="1" x14ac:dyDescent="0.25">
      <c r="A91" s="345" t="s">
        <v>4764</v>
      </c>
      <c r="B91" s="373"/>
      <c r="C91" s="719">
        <v>44631</v>
      </c>
      <c r="D91" s="373"/>
      <c r="E91" s="346">
        <v>387.71</v>
      </c>
      <c r="F91" s="373"/>
      <c r="G91" s="347">
        <v>20.890699999999999</v>
      </c>
      <c r="H91" s="374"/>
      <c r="I91" s="348">
        <v>0.46750000000000003</v>
      </c>
      <c r="J91" s="348">
        <v>5.3186999999999998</v>
      </c>
      <c r="K91" s="348">
        <v>3.0871</v>
      </c>
      <c r="L91" s="348">
        <v>10.1197</v>
      </c>
      <c r="M91" s="348">
        <v>4.2465999999999999</v>
      </c>
      <c r="N91" s="350">
        <v>6.5564</v>
      </c>
      <c r="O91" s="348">
        <v>4.2093999999999996</v>
      </c>
      <c r="P91" s="348">
        <v>19.259799999999998</v>
      </c>
      <c r="Q91" s="348" t="s">
        <v>430</v>
      </c>
      <c r="R91" s="348" t="s">
        <v>430</v>
      </c>
      <c r="S91" s="348">
        <v>17.636399999999998</v>
      </c>
      <c r="T91" s="348">
        <v>2.4948000000000001</v>
      </c>
      <c r="U91" s="348">
        <v>8.3290000000000006</v>
      </c>
      <c r="V91" s="348">
        <v>3.5238999999999998</v>
      </c>
      <c r="W91" s="348">
        <v>1.4185000000000001</v>
      </c>
      <c r="X91" s="348">
        <v>18.812100000000001</v>
      </c>
      <c r="Y91" s="374"/>
      <c r="Z91" s="346">
        <v>74</v>
      </c>
      <c r="AA91" s="346">
        <v>94</v>
      </c>
      <c r="AB91" s="346">
        <v>121</v>
      </c>
      <c r="AC91" s="346">
        <v>68</v>
      </c>
      <c r="AD91" s="346">
        <v>82</v>
      </c>
      <c r="AE91" s="346">
        <v>58</v>
      </c>
      <c r="AF91" s="346">
        <v>30</v>
      </c>
      <c r="AG91" s="346">
        <v>20</v>
      </c>
      <c r="AH91" s="346" t="s">
        <v>430</v>
      </c>
      <c r="AI91" s="346" t="s">
        <v>430</v>
      </c>
      <c r="AJ91" s="346">
        <v>76</v>
      </c>
      <c r="AK91" s="346">
        <v>85</v>
      </c>
      <c r="AL91" s="346">
        <v>46</v>
      </c>
      <c r="AM91" s="346">
        <v>59</v>
      </c>
      <c r="AN91" s="346">
        <v>182</v>
      </c>
      <c r="AO91" s="373"/>
      <c r="AP91" s="348" t="s">
        <v>430</v>
      </c>
      <c r="AQ91" s="348" t="s">
        <v>430</v>
      </c>
      <c r="AR91" s="348" t="s">
        <v>430</v>
      </c>
      <c r="AS91" s="348">
        <v>10.89</v>
      </c>
      <c r="AT91" s="348">
        <v>9.26</v>
      </c>
      <c r="AU91" s="351"/>
      <c r="AV91" s="346" t="s">
        <v>430</v>
      </c>
      <c r="AW91" s="346" t="s">
        <v>430</v>
      </c>
      <c r="AX91" s="346" t="s">
        <v>430</v>
      </c>
      <c r="AY91" s="346">
        <v>20</v>
      </c>
      <c r="AZ91" s="346">
        <v>65</v>
      </c>
      <c r="BA91" s="374"/>
      <c r="BB91" s="348">
        <v>15.973382635981</v>
      </c>
      <c r="BC91" s="348">
        <v>0.99955480259652796</v>
      </c>
      <c r="BD91" s="348">
        <v>8.1495901450346298E-2</v>
      </c>
      <c r="BE91" s="375">
        <v>1.3642553739336099E-2</v>
      </c>
      <c r="BF91" s="374"/>
      <c r="BG91" s="372">
        <v>0.19969999999999999</v>
      </c>
      <c r="BH91" s="373"/>
      <c r="BI91" s="348">
        <v>3.9113799999999999</v>
      </c>
      <c r="BJ91" s="348">
        <v>92.376099999999994</v>
      </c>
      <c r="BK91" s="348">
        <v>3.6170499999999999</v>
      </c>
      <c r="BL91" s="348">
        <v>9.5469999999999999E-2</v>
      </c>
      <c r="BM91" s="373"/>
      <c r="BN91" s="372" t="s">
        <v>4681</v>
      </c>
      <c r="BO91" s="372" t="s">
        <v>4682</v>
      </c>
      <c r="BP91" s="372" t="s">
        <v>4617</v>
      </c>
      <c r="BQ91" s="372" t="s">
        <v>722</v>
      </c>
      <c r="BR91" s="372" t="s">
        <v>4618</v>
      </c>
      <c r="BS91" s="373"/>
      <c r="BT91" s="354" t="s">
        <v>554</v>
      </c>
    </row>
    <row r="92" spans="1:72" s="428" customFormat="1" x14ac:dyDescent="0.25">
      <c r="A92" s="345" t="s">
        <v>4765</v>
      </c>
      <c r="B92" s="373"/>
      <c r="C92" s="719">
        <v>37677</v>
      </c>
      <c r="D92" s="373"/>
      <c r="E92" s="346">
        <v>387.23</v>
      </c>
      <c r="F92" s="373"/>
      <c r="G92" s="347">
        <v>194.51580000000001</v>
      </c>
      <c r="H92" s="374"/>
      <c r="I92" s="348">
        <v>0.32719999999999999</v>
      </c>
      <c r="J92" s="348">
        <v>4.827</v>
      </c>
      <c r="K92" s="348">
        <v>2.8626</v>
      </c>
      <c r="L92" s="348">
        <v>1.006</v>
      </c>
      <c r="M92" s="348">
        <v>-8.4242000000000008</v>
      </c>
      <c r="N92" s="350">
        <v>-4.6189999999999998</v>
      </c>
      <c r="O92" s="348">
        <v>0.45379999999999998</v>
      </c>
      <c r="P92" s="348">
        <v>7.3593000000000002</v>
      </c>
      <c r="Q92" s="348">
        <v>8.6209000000000007</v>
      </c>
      <c r="R92" s="348">
        <v>11.6219</v>
      </c>
      <c r="S92" s="348">
        <v>7.7054999999999998</v>
      </c>
      <c r="T92" s="348">
        <v>-9.2127999999999997</v>
      </c>
      <c r="U92" s="348">
        <v>-3.5255999999999998</v>
      </c>
      <c r="V92" s="348">
        <v>-7.2262000000000004</v>
      </c>
      <c r="W92" s="348">
        <v>3.5325000000000002</v>
      </c>
      <c r="X92" s="348">
        <v>14.3307</v>
      </c>
      <c r="Y92" s="374"/>
      <c r="Z92" s="346">
        <v>162</v>
      </c>
      <c r="AA92" s="346">
        <v>143</v>
      </c>
      <c r="AB92" s="346">
        <v>143</v>
      </c>
      <c r="AC92" s="346">
        <v>230</v>
      </c>
      <c r="AD92" s="346">
        <v>224</v>
      </c>
      <c r="AE92" s="346">
        <v>190</v>
      </c>
      <c r="AF92" s="346">
        <v>85</v>
      </c>
      <c r="AG92" s="346">
        <v>96</v>
      </c>
      <c r="AH92" s="346">
        <v>42</v>
      </c>
      <c r="AI92" s="346">
        <v>16</v>
      </c>
      <c r="AJ92" s="346">
        <v>226</v>
      </c>
      <c r="AK92" s="346">
        <v>222</v>
      </c>
      <c r="AL92" s="346">
        <v>206</v>
      </c>
      <c r="AM92" s="346">
        <v>195</v>
      </c>
      <c r="AN92" s="346">
        <v>44</v>
      </c>
      <c r="AO92" s="373"/>
      <c r="AP92" s="348">
        <v>10.43</v>
      </c>
      <c r="AQ92" s="348">
        <v>9.34</v>
      </c>
      <c r="AR92" s="348">
        <v>5.8</v>
      </c>
      <c r="AS92" s="348">
        <v>1.18</v>
      </c>
      <c r="AT92" s="348">
        <v>-9.67</v>
      </c>
      <c r="AU92" s="351"/>
      <c r="AV92" s="346">
        <v>17</v>
      </c>
      <c r="AW92" s="346">
        <v>22</v>
      </c>
      <c r="AX92" s="346">
        <v>44</v>
      </c>
      <c r="AY92" s="346">
        <v>96</v>
      </c>
      <c r="AZ92" s="346">
        <v>203</v>
      </c>
      <c r="BA92" s="374"/>
      <c r="BB92" s="348">
        <v>11.647498860589099</v>
      </c>
      <c r="BC92" s="348">
        <v>0.997445958402571</v>
      </c>
      <c r="BD92" s="348">
        <v>2.3214382808068399E-2</v>
      </c>
      <c r="BE92" s="375">
        <v>-1.2088948843477901E-2</v>
      </c>
      <c r="BF92" s="374"/>
      <c r="BG92" s="372">
        <v>1.0451999999999999</v>
      </c>
      <c r="BH92" s="373"/>
      <c r="BI92" s="348">
        <v>99.7727</v>
      </c>
      <c r="BJ92" s="348" t="s">
        <v>430</v>
      </c>
      <c r="BK92" s="348" t="s">
        <v>430</v>
      </c>
      <c r="BL92" s="348">
        <v>0.2273</v>
      </c>
      <c r="BM92" s="373"/>
      <c r="BN92" s="372" t="s">
        <v>4474</v>
      </c>
      <c r="BO92" s="372" t="s">
        <v>4475</v>
      </c>
      <c r="BP92" s="372" t="s">
        <v>4476</v>
      </c>
      <c r="BQ92" s="372" t="s">
        <v>4477</v>
      </c>
      <c r="BR92" s="372" t="s">
        <v>983</v>
      </c>
      <c r="BS92" s="373"/>
      <c r="BT92" s="354" t="s">
        <v>4564</v>
      </c>
    </row>
    <row r="93" spans="1:72" s="428" customFormat="1" x14ac:dyDescent="0.25">
      <c r="A93" s="345" t="s">
        <v>4766</v>
      </c>
      <c r="B93" s="373"/>
      <c r="C93" s="719">
        <v>43936</v>
      </c>
      <c r="D93" s="373"/>
      <c r="E93" s="346">
        <v>388.05599999999998</v>
      </c>
      <c r="F93" s="373"/>
      <c r="G93" s="347">
        <v>27.967500000000001</v>
      </c>
      <c r="H93" s="374"/>
      <c r="I93" s="348">
        <v>0.33979999999999999</v>
      </c>
      <c r="J93" s="348">
        <v>4.3636999999999997</v>
      </c>
      <c r="K93" s="348">
        <v>2.2967</v>
      </c>
      <c r="L93" s="348">
        <v>1.8291999999999999</v>
      </c>
      <c r="M93" s="348">
        <v>-6.1577999999999999</v>
      </c>
      <c r="N93" s="350">
        <v>-1.8984000000000001</v>
      </c>
      <c r="O93" s="348">
        <v>1.9213</v>
      </c>
      <c r="P93" s="348">
        <v>9.3696000000000002</v>
      </c>
      <c r="Q93" s="348">
        <v>9.7186000000000003</v>
      </c>
      <c r="R93" s="348" t="s">
        <v>430</v>
      </c>
      <c r="S93" s="348">
        <v>8.3734000000000002</v>
      </c>
      <c r="T93" s="348">
        <v>-7.2723000000000004</v>
      </c>
      <c r="U93" s="348">
        <v>-1.4888999999999999</v>
      </c>
      <c r="V93" s="348">
        <v>-4.7538999999999998</v>
      </c>
      <c r="W93" s="348">
        <v>2.6766999999999999</v>
      </c>
      <c r="X93" s="348">
        <v>18.1127</v>
      </c>
      <c r="Y93" s="374"/>
      <c r="Z93" s="346">
        <v>143</v>
      </c>
      <c r="AA93" s="346">
        <v>168</v>
      </c>
      <c r="AB93" s="346">
        <v>187</v>
      </c>
      <c r="AC93" s="346">
        <v>196</v>
      </c>
      <c r="AD93" s="346">
        <v>185</v>
      </c>
      <c r="AE93" s="346">
        <v>156</v>
      </c>
      <c r="AF93" s="346">
        <v>51</v>
      </c>
      <c r="AG93" s="346">
        <v>75</v>
      </c>
      <c r="AH93" s="346">
        <v>29</v>
      </c>
      <c r="AI93" s="346" t="s">
        <v>430</v>
      </c>
      <c r="AJ93" s="346">
        <v>205</v>
      </c>
      <c r="AK93" s="346">
        <v>189</v>
      </c>
      <c r="AL93" s="346">
        <v>171</v>
      </c>
      <c r="AM93" s="346">
        <v>160</v>
      </c>
      <c r="AN93" s="346">
        <v>77</v>
      </c>
      <c r="AO93" s="373"/>
      <c r="AP93" s="348" t="s">
        <v>430</v>
      </c>
      <c r="AQ93" s="348" t="s">
        <v>430</v>
      </c>
      <c r="AR93" s="348">
        <v>7.5</v>
      </c>
      <c r="AS93" s="348">
        <v>3.29</v>
      </c>
      <c r="AT93" s="348">
        <v>-6.64</v>
      </c>
      <c r="AU93" s="351"/>
      <c r="AV93" s="346" t="s">
        <v>430</v>
      </c>
      <c r="AW93" s="346" t="s">
        <v>430</v>
      </c>
      <c r="AX93" s="346">
        <v>29</v>
      </c>
      <c r="AY93" s="346">
        <v>68</v>
      </c>
      <c r="AZ93" s="346">
        <v>166</v>
      </c>
      <c r="BA93" s="374"/>
      <c r="BB93" s="348">
        <v>11.456549235968501</v>
      </c>
      <c r="BC93" s="348">
        <v>1.0004725326898101</v>
      </c>
      <c r="BD93" s="348">
        <v>3.81318075296379E-2</v>
      </c>
      <c r="BE93" s="375">
        <v>6.2474678520120196E-3</v>
      </c>
      <c r="BF93" s="374"/>
      <c r="BG93" s="372">
        <v>0.1361</v>
      </c>
      <c r="BH93" s="373"/>
      <c r="BI93" s="348">
        <v>99.813599999999994</v>
      </c>
      <c r="BJ93" s="348" t="s">
        <v>430</v>
      </c>
      <c r="BK93" s="348" t="s">
        <v>430</v>
      </c>
      <c r="BL93" s="348">
        <v>0.18640000000000001</v>
      </c>
      <c r="BM93" s="373"/>
      <c r="BN93" s="372" t="s">
        <v>4490</v>
      </c>
      <c r="BO93" s="372" t="s">
        <v>4454</v>
      </c>
      <c r="BP93" s="372" t="s">
        <v>4455</v>
      </c>
      <c r="BQ93" s="372" t="s">
        <v>4312</v>
      </c>
      <c r="BR93" s="372" t="s">
        <v>4456</v>
      </c>
      <c r="BS93" s="373"/>
      <c r="BT93" s="354" t="s">
        <v>463</v>
      </c>
    </row>
    <row r="94" spans="1:72" s="428" customFormat="1" x14ac:dyDescent="0.25">
      <c r="A94" s="345" t="s">
        <v>4767</v>
      </c>
      <c r="B94" s="373"/>
      <c r="C94" s="719">
        <v>37595</v>
      </c>
      <c r="D94" s="373"/>
      <c r="E94" s="346">
        <v>364.47699999999998</v>
      </c>
      <c r="F94" s="373"/>
      <c r="G94" s="347">
        <v>133.2337</v>
      </c>
      <c r="H94" s="374"/>
      <c r="I94" s="348">
        <v>0.33629999999999999</v>
      </c>
      <c r="J94" s="348">
        <v>4.3361000000000001</v>
      </c>
      <c r="K94" s="348">
        <v>2.2667999999999999</v>
      </c>
      <c r="L94" s="348">
        <v>1.6572</v>
      </c>
      <c r="M94" s="348">
        <v>-6.5193000000000003</v>
      </c>
      <c r="N94" s="350">
        <v>-2.6246999999999998</v>
      </c>
      <c r="O94" s="348">
        <v>1.2667999999999999</v>
      </c>
      <c r="P94" s="348">
        <v>8.6405999999999992</v>
      </c>
      <c r="Q94" s="348">
        <v>9.0664999999999996</v>
      </c>
      <c r="R94" s="348">
        <v>11.352</v>
      </c>
      <c r="S94" s="348">
        <v>8.2393000000000001</v>
      </c>
      <c r="T94" s="348">
        <v>-7.6063000000000001</v>
      </c>
      <c r="U94" s="348">
        <v>-2.0461999999999998</v>
      </c>
      <c r="V94" s="348">
        <v>-5.4360999999999997</v>
      </c>
      <c r="W94" s="348">
        <v>2.6434000000000002</v>
      </c>
      <c r="X94" s="348">
        <v>12.083500000000001</v>
      </c>
      <c r="Y94" s="374"/>
      <c r="Z94" s="346">
        <v>156</v>
      </c>
      <c r="AA94" s="346">
        <v>180</v>
      </c>
      <c r="AB94" s="346">
        <v>192</v>
      </c>
      <c r="AC94" s="346">
        <v>215</v>
      </c>
      <c r="AD94" s="346">
        <v>206</v>
      </c>
      <c r="AE94" s="346">
        <v>176</v>
      </c>
      <c r="AF94" s="346">
        <v>70</v>
      </c>
      <c r="AG94" s="346">
        <v>88</v>
      </c>
      <c r="AH94" s="346">
        <v>37</v>
      </c>
      <c r="AI94" s="346">
        <v>17</v>
      </c>
      <c r="AJ94" s="346">
        <v>215</v>
      </c>
      <c r="AK94" s="346">
        <v>210</v>
      </c>
      <c r="AL94" s="346">
        <v>190</v>
      </c>
      <c r="AM94" s="346">
        <v>179</v>
      </c>
      <c r="AN94" s="346">
        <v>88</v>
      </c>
      <c r="AO94" s="373"/>
      <c r="AP94" s="348">
        <v>10.67</v>
      </c>
      <c r="AQ94" s="348">
        <v>10.199999999999999</v>
      </c>
      <c r="AR94" s="348">
        <v>6.79</v>
      </c>
      <c r="AS94" s="348">
        <v>2.58</v>
      </c>
      <c r="AT94" s="348">
        <v>-7.36</v>
      </c>
      <c r="AU94" s="351"/>
      <c r="AV94" s="346">
        <v>15</v>
      </c>
      <c r="AW94" s="346">
        <v>18</v>
      </c>
      <c r="AX94" s="346">
        <v>38</v>
      </c>
      <c r="AY94" s="346">
        <v>85</v>
      </c>
      <c r="AZ94" s="346">
        <v>188</v>
      </c>
      <c r="BA94" s="374"/>
      <c r="BB94" s="348">
        <v>11.4261511933845</v>
      </c>
      <c r="BC94" s="348">
        <v>0.99778410164666498</v>
      </c>
      <c r="BD94" s="348">
        <v>3.3224685626150899E-2</v>
      </c>
      <c r="BE94" s="375">
        <v>-4.9824058805372697E-2</v>
      </c>
      <c r="BF94" s="374"/>
      <c r="BG94" s="372">
        <v>2.9961000000000002</v>
      </c>
      <c r="BH94" s="373"/>
      <c r="BI94" s="348">
        <v>99.4</v>
      </c>
      <c r="BJ94" s="348" t="s">
        <v>430</v>
      </c>
      <c r="BK94" s="348" t="s">
        <v>430</v>
      </c>
      <c r="BL94" s="348">
        <v>0.6</v>
      </c>
      <c r="BM94" s="373"/>
      <c r="BN94" s="372" t="s">
        <v>4656</v>
      </c>
      <c r="BO94" s="372" t="s">
        <v>4657</v>
      </c>
      <c r="BP94" s="372" t="s">
        <v>4335</v>
      </c>
      <c r="BQ94" s="372" t="s">
        <v>4659</v>
      </c>
      <c r="BR94" s="372" t="s">
        <v>4768</v>
      </c>
      <c r="BS94" s="373"/>
      <c r="BT94" s="354" t="s">
        <v>4769</v>
      </c>
    </row>
    <row r="95" spans="1:72" s="428" customFormat="1" x14ac:dyDescent="0.25">
      <c r="A95" s="345" t="s">
        <v>4770</v>
      </c>
      <c r="B95" s="373"/>
      <c r="C95" s="719">
        <v>45222</v>
      </c>
      <c r="D95" s="373"/>
      <c r="E95" s="346">
        <v>364.62400000000002</v>
      </c>
      <c r="F95" s="373"/>
      <c r="G95" s="347">
        <v>13.6844</v>
      </c>
      <c r="H95" s="374"/>
      <c r="I95" s="348">
        <v>0.42049999999999998</v>
      </c>
      <c r="J95" s="348">
        <v>5.0423999999999998</v>
      </c>
      <c r="K95" s="348">
        <v>3.6021999999999998</v>
      </c>
      <c r="L95" s="348">
        <v>6.4353999999999996</v>
      </c>
      <c r="M95" s="348">
        <v>-0.90369999999999995</v>
      </c>
      <c r="N95" s="350">
        <v>1.2226999999999999</v>
      </c>
      <c r="O95" s="348">
        <v>1.8456999999999999</v>
      </c>
      <c r="P95" s="348" t="s">
        <v>430</v>
      </c>
      <c r="Q95" s="348" t="s">
        <v>430</v>
      </c>
      <c r="R95" s="348" t="s">
        <v>430</v>
      </c>
      <c r="S95" s="348">
        <v>13.6927</v>
      </c>
      <c r="T95" s="348">
        <v>-2.4674999999999998</v>
      </c>
      <c r="U95" s="348">
        <v>2.0272000000000001</v>
      </c>
      <c r="V95" s="348">
        <v>-1.7983</v>
      </c>
      <c r="W95" s="348">
        <v>2.5516999999999999</v>
      </c>
      <c r="X95" s="348">
        <v>12.541600000000001</v>
      </c>
      <c r="Y95" s="374"/>
      <c r="Z95" s="346">
        <v>97</v>
      </c>
      <c r="AA95" s="346">
        <v>108</v>
      </c>
      <c r="AB95" s="346">
        <v>98</v>
      </c>
      <c r="AC95" s="346">
        <v>117</v>
      </c>
      <c r="AD95" s="346">
        <v>133</v>
      </c>
      <c r="AE95" s="346">
        <v>114</v>
      </c>
      <c r="AF95" s="346">
        <v>55</v>
      </c>
      <c r="AG95" s="346" t="s">
        <v>430</v>
      </c>
      <c r="AH95" s="346" t="s">
        <v>430</v>
      </c>
      <c r="AI95" s="346" t="s">
        <v>430</v>
      </c>
      <c r="AJ95" s="346">
        <v>128</v>
      </c>
      <c r="AK95" s="346">
        <v>132</v>
      </c>
      <c r="AL95" s="346">
        <v>135</v>
      </c>
      <c r="AM95" s="346">
        <v>122</v>
      </c>
      <c r="AN95" s="346">
        <v>104</v>
      </c>
      <c r="AO95" s="373"/>
      <c r="AP95" s="348" t="s">
        <v>430</v>
      </c>
      <c r="AQ95" s="348" t="s">
        <v>430</v>
      </c>
      <c r="AR95" s="348" t="s">
        <v>430</v>
      </c>
      <c r="AS95" s="348" t="s">
        <v>430</v>
      </c>
      <c r="AT95" s="348">
        <v>0.67</v>
      </c>
      <c r="AU95" s="351"/>
      <c r="AV95" s="346" t="s">
        <v>430</v>
      </c>
      <c r="AW95" s="346" t="s">
        <v>430</v>
      </c>
      <c r="AX95" s="346" t="s">
        <v>430</v>
      </c>
      <c r="AY95" s="346" t="s">
        <v>430</v>
      </c>
      <c r="AZ95" s="346">
        <v>131</v>
      </c>
      <c r="BA95" s="374"/>
      <c r="BB95" s="348">
        <v>13.397112274010899</v>
      </c>
      <c r="BC95" s="348">
        <v>0.99883482498560905</v>
      </c>
      <c r="BD95" s="348">
        <v>3.6647861133764302E-2</v>
      </c>
      <c r="BE95" s="375">
        <v>3.0350074359086798E-4</v>
      </c>
      <c r="BF95" s="374"/>
      <c r="BG95" s="372">
        <v>0.11360000000000001</v>
      </c>
      <c r="BH95" s="373"/>
      <c r="BI95" s="348">
        <v>65.472300000000004</v>
      </c>
      <c r="BJ95" s="348">
        <v>19.896899999999999</v>
      </c>
      <c r="BK95" s="348">
        <v>14.411300000000001</v>
      </c>
      <c r="BL95" s="348">
        <v>0.2195</v>
      </c>
      <c r="BM95" s="373"/>
      <c r="BN95" s="372" t="s">
        <v>4771</v>
      </c>
      <c r="BO95" s="372" t="s">
        <v>688</v>
      </c>
      <c r="BP95" s="372" t="s">
        <v>4754</v>
      </c>
      <c r="BQ95" s="372" t="s">
        <v>4772</v>
      </c>
      <c r="BR95" s="372" t="s">
        <v>4773</v>
      </c>
      <c r="BS95" s="373"/>
      <c r="BT95" s="354" t="s">
        <v>4769</v>
      </c>
    </row>
    <row r="96" spans="1:72" s="428" customFormat="1" x14ac:dyDescent="0.25">
      <c r="A96" s="345" t="s">
        <v>4774</v>
      </c>
      <c r="B96" s="373"/>
      <c r="C96" s="719">
        <v>44531</v>
      </c>
      <c r="D96" s="373"/>
      <c r="E96" s="346">
        <v>331.56299999999999</v>
      </c>
      <c r="F96" s="373"/>
      <c r="G96" s="347">
        <v>16.816199999999998</v>
      </c>
      <c r="H96" s="374"/>
      <c r="I96" s="348">
        <v>0.41620000000000001</v>
      </c>
      <c r="J96" s="348">
        <v>5.0159000000000002</v>
      </c>
      <c r="K96" s="348">
        <v>3.0038</v>
      </c>
      <c r="L96" s="348">
        <v>6.6848999999999998</v>
      </c>
      <c r="M96" s="348">
        <v>-2.3199999999999998E-2</v>
      </c>
      <c r="N96" s="350">
        <v>3.0739000000000001</v>
      </c>
      <c r="O96" s="348">
        <v>2.9041999999999999</v>
      </c>
      <c r="P96" s="348">
        <v>15.039899999999999</v>
      </c>
      <c r="Q96" s="348" t="s">
        <v>430</v>
      </c>
      <c r="R96" s="348" t="s">
        <v>430</v>
      </c>
      <c r="S96" s="348">
        <v>13.9857</v>
      </c>
      <c r="T96" s="348">
        <v>-1.5405</v>
      </c>
      <c r="U96" s="348">
        <v>3.9603000000000002</v>
      </c>
      <c r="V96" s="348">
        <v>7.4399999999999994E-2</v>
      </c>
      <c r="W96" s="348">
        <v>1.9633</v>
      </c>
      <c r="X96" s="348">
        <v>12.107100000000001</v>
      </c>
      <c r="Y96" s="374"/>
      <c r="Z96" s="346">
        <v>105</v>
      </c>
      <c r="AA96" s="346">
        <v>118</v>
      </c>
      <c r="AB96" s="346">
        <v>130</v>
      </c>
      <c r="AC96" s="346">
        <v>111</v>
      </c>
      <c r="AD96" s="346">
        <v>127</v>
      </c>
      <c r="AE96" s="346">
        <v>90</v>
      </c>
      <c r="AF96" s="346">
        <v>38</v>
      </c>
      <c r="AG96" s="346">
        <v>45</v>
      </c>
      <c r="AH96" s="346" t="s">
        <v>430</v>
      </c>
      <c r="AI96" s="346" t="s">
        <v>430</v>
      </c>
      <c r="AJ96" s="346">
        <v>126</v>
      </c>
      <c r="AK96" s="346">
        <v>122</v>
      </c>
      <c r="AL96" s="346">
        <v>117</v>
      </c>
      <c r="AM96" s="346">
        <v>94</v>
      </c>
      <c r="AN96" s="346">
        <v>150</v>
      </c>
      <c r="AO96" s="373"/>
      <c r="AP96" s="348" t="s">
        <v>430</v>
      </c>
      <c r="AQ96" s="348" t="s">
        <v>430</v>
      </c>
      <c r="AR96" s="348" t="s">
        <v>430</v>
      </c>
      <c r="AS96" s="348">
        <v>7.67</v>
      </c>
      <c r="AT96" s="348">
        <v>2.5299999999999998</v>
      </c>
      <c r="AU96" s="351"/>
      <c r="AV96" s="346" t="s">
        <v>430</v>
      </c>
      <c r="AW96" s="346" t="s">
        <v>430</v>
      </c>
      <c r="AX96" s="346" t="s">
        <v>430</v>
      </c>
      <c r="AY96" s="346">
        <v>54</v>
      </c>
      <c r="AZ96" s="346">
        <v>99</v>
      </c>
      <c r="BA96" s="374"/>
      <c r="BB96" s="348">
        <v>13.420893232848</v>
      </c>
      <c r="BC96" s="348">
        <v>1.00139537904037</v>
      </c>
      <c r="BD96" s="348">
        <v>6.9394630189903495E-2</v>
      </c>
      <c r="BE96" s="375">
        <v>1.1790352463334999E-2</v>
      </c>
      <c r="BF96" s="374"/>
      <c r="BG96" s="372">
        <v>0.13139999999999999</v>
      </c>
      <c r="BH96" s="373"/>
      <c r="BI96" s="348">
        <v>49.085000000000001</v>
      </c>
      <c r="BJ96" s="348">
        <v>48.680799999999998</v>
      </c>
      <c r="BK96" s="348">
        <v>1.87988</v>
      </c>
      <c r="BL96" s="348">
        <v>0.35432000000000002</v>
      </c>
      <c r="BM96" s="373"/>
      <c r="BN96" s="372" t="s">
        <v>610</v>
      </c>
      <c r="BO96" s="372" t="s">
        <v>1931</v>
      </c>
      <c r="BP96" s="372" t="s">
        <v>704</v>
      </c>
      <c r="BQ96" s="372" t="s">
        <v>4775</v>
      </c>
      <c r="BR96" s="372" t="s">
        <v>4776</v>
      </c>
      <c r="BS96" s="373"/>
      <c r="BT96" s="354" t="s">
        <v>554</v>
      </c>
    </row>
    <row r="97" spans="1:72" s="428" customFormat="1" x14ac:dyDescent="0.25">
      <c r="A97" s="345" t="s">
        <v>4777</v>
      </c>
      <c r="B97" s="373"/>
      <c r="C97" s="719">
        <v>45741</v>
      </c>
      <c r="D97" s="373"/>
      <c r="E97" s="346">
        <v>349.95600000000002</v>
      </c>
      <c r="F97" s="373"/>
      <c r="G97" s="347">
        <v>14.049300000000001</v>
      </c>
      <c r="H97" s="374"/>
      <c r="I97" s="348">
        <v>0.56399999999999995</v>
      </c>
      <c r="J97" s="348">
        <v>5.6505000000000001</v>
      </c>
      <c r="K97" s="348">
        <v>11.2851</v>
      </c>
      <c r="L97" s="348">
        <v>1.853</v>
      </c>
      <c r="M97" s="348">
        <v>5.1413000000000002</v>
      </c>
      <c r="N97" s="350">
        <v>26.209800000000001</v>
      </c>
      <c r="O97" s="348" t="s">
        <v>430</v>
      </c>
      <c r="P97" s="348" t="s">
        <v>430</v>
      </c>
      <c r="Q97" s="348" t="s">
        <v>430</v>
      </c>
      <c r="R97" s="348" t="s">
        <v>430</v>
      </c>
      <c r="S97" s="348">
        <v>12.212199999999999</v>
      </c>
      <c r="T97" s="348">
        <v>2.3934000000000002</v>
      </c>
      <c r="U97" s="348">
        <v>15.8581</v>
      </c>
      <c r="V97" s="348">
        <v>20.577300000000001</v>
      </c>
      <c r="W97" s="348">
        <v>7.3383000000000003</v>
      </c>
      <c r="X97" s="348">
        <v>31.754200000000001</v>
      </c>
      <c r="Y97" s="374"/>
      <c r="Z97" s="346">
        <v>44</v>
      </c>
      <c r="AA97" s="346">
        <v>67</v>
      </c>
      <c r="AB97" s="346">
        <v>1</v>
      </c>
      <c r="AC97" s="346">
        <v>195</v>
      </c>
      <c r="AD97" s="346">
        <v>66</v>
      </c>
      <c r="AE97" s="346">
        <v>3</v>
      </c>
      <c r="AF97" s="346" t="s">
        <v>430</v>
      </c>
      <c r="AG97" s="346" t="s">
        <v>430</v>
      </c>
      <c r="AH97" s="346" t="s">
        <v>430</v>
      </c>
      <c r="AI97" s="346" t="s">
        <v>430</v>
      </c>
      <c r="AJ97" s="346">
        <v>152</v>
      </c>
      <c r="AK97" s="346">
        <v>90</v>
      </c>
      <c r="AL97" s="346">
        <v>9</v>
      </c>
      <c r="AM97" s="346">
        <v>3</v>
      </c>
      <c r="AN97" s="346">
        <v>4</v>
      </c>
      <c r="AO97" s="373"/>
      <c r="AP97" s="348" t="s">
        <v>430</v>
      </c>
      <c r="AQ97" s="348" t="s">
        <v>430</v>
      </c>
      <c r="AR97" s="348" t="s">
        <v>430</v>
      </c>
      <c r="AS97" s="348" t="s">
        <v>430</v>
      </c>
      <c r="AT97" s="348">
        <v>15.95</v>
      </c>
      <c r="AU97" s="351"/>
      <c r="AV97" s="346" t="s">
        <v>430</v>
      </c>
      <c r="AW97" s="346" t="s">
        <v>430</v>
      </c>
      <c r="AX97" s="346" t="s">
        <v>430</v>
      </c>
      <c r="AY97" s="346" t="s">
        <v>430</v>
      </c>
      <c r="AZ97" s="346">
        <v>15</v>
      </c>
      <c r="BA97" s="374"/>
      <c r="BB97" s="348">
        <v>22.9073360855601</v>
      </c>
      <c r="BC97" s="348">
        <v>0</v>
      </c>
      <c r="BD97" s="348">
        <v>8.1551289741531904E-2</v>
      </c>
      <c r="BE97" s="375" t="s">
        <v>430</v>
      </c>
      <c r="BF97" s="374"/>
      <c r="BG97" s="372" t="s">
        <v>430</v>
      </c>
      <c r="BH97" s="373"/>
      <c r="BI97" s="348">
        <v>75.898300000000006</v>
      </c>
      <c r="BJ97" s="348">
        <v>22.397300000000001</v>
      </c>
      <c r="BK97" s="348">
        <v>0.984317</v>
      </c>
      <c r="BL97" s="348">
        <v>0.72008300000000003</v>
      </c>
      <c r="BM97" s="373"/>
      <c r="BN97" s="372" t="s">
        <v>4778</v>
      </c>
      <c r="BO97" s="372" t="s">
        <v>4779</v>
      </c>
      <c r="BP97" s="372" t="s">
        <v>430</v>
      </c>
      <c r="BQ97" s="372" t="s">
        <v>430</v>
      </c>
      <c r="BR97" s="372" t="s">
        <v>430</v>
      </c>
      <c r="BS97" s="373"/>
      <c r="BT97" s="354" t="s">
        <v>4626</v>
      </c>
    </row>
    <row r="98" spans="1:72" s="428" customFormat="1" x14ac:dyDescent="0.25">
      <c r="A98" s="345" t="s">
        <v>4780</v>
      </c>
      <c r="B98" s="373"/>
      <c r="C98" s="719">
        <v>44287</v>
      </c>
      <c r="D98" s="373"/>
      <c r="E98" s="346">
        <v>329.08300000000003</v>
      </c>
      <c r="F98" s="373"/>
      <c r="G98" s="347">
        <v>21.889399999999998</v>
      </c>
      <c r="H98" s="374"/>
      <c r="I98" s="348">
        <v>0.64280000000000004</v>
      </c>
      <c r="J98" s="348">
        <v>5.6463999999999999</v>
      </c>
      <c r="K98" s="348">
        <v>5.9676</v>
      </c>
      <c r="L98" s="348">
        <v>16.145099999999999</v>
      </c>
      <c r="M98" s="348">
        <v>9.6065000000000005</v>
      </c>
      <c r="N98" s="350">
        <v>3.8441000000000001</v>
      </c>
      <c r="O98" s="348">
        <v>3.6484000000000001</v>
      </c>
      <c r="P98" s="348">
        <v>22.9482</v>
      </c>
      <c r="Q98" s="348">
        <v>13.2948</v>
      </c>
      <c r="R98" s="348" t="s">
        <v>430</v>
      </c>
      <c r="S98" s="348">
        <v>23.631900000000002</v>
      </c>
      <c r="T98" s="348">
        <v>7.0601000000000003</v>
      </c>
      <c r="U98" s="348">
        <v>9.5456000000000003</v>
      </c>
      <c r="V98" s="348">
        <v>0.1409</v>
      </c>
      <c r="W98" s="348">
        <v>3.2212000000000001</v>
      </c>
      <c r="X98" s="348">
        <v>16.204599999999999</v>
      </c>
      <c r="Y98" s="374"/>
      <c r="Z98" s="346">
        <v>41</v>
      </c>
      <c r="AA98" s="346">
        <v>69</v>
      </c>
      <c r="AB98" s="346">
        <v>37</v>
      </c>
      <c r="AC98" s="346">
        <v>9</v>
      </c>
      <c r="AD98" s="346">
        <v>16</v>
      </c>
      <c r="AE98" s="346">
        <v>76</v>
      </c>
      <c r="AF98" s="346">
        <v>33</v>
      </c>
      <c r="AG98" s="346">
        <v>5</v>
      </c>
      <c r="AH98" s="346">
        <v>16</v>
      </c>
      <c r="AI98" s="346" t="s">
        <v>430</v>
      </c>
      <c r="AJ98" s="346">
        <v>12</v>
      </c>
      <c r="AK98" s="346">
        <v>14</v>
      </c>
      <c r="AL98" s="346">
        <v>25</v>
      </c>
      <c r="AM98" s="346">
        <v>89</v>
      </c>
      <c r="AN98" s="346">
        <v>51</v>
      </c>
      <c r="AO98" s="373"/>
      <c r="AP98" s="348" t="s">
        <v>430</v>
      </c>
      <c r="AQ98" s="348" t="s">
        <v>430</v>
      </c>
      <c r="AR98" s="348">
        <v>16.37</v>
      </c>
      <c r="AS98" s="348">
        <v>11.25</v>
      </c>
      <c r="AT98" s="348">
        <v>14.69</v>
      </c>
      <c r="AU98" s="351"/>
      <c r="AV98" s="346" t="s">
        <v>430</v>
      </c>
      <c r="AW98" s="346" t="s">
        <v>430</v>
      </c>
      <c r="AX98" s="346">
        <v>5</v>
      </c>
      <c r="AY98" s="346">
        <v>14</v>
      </c>
      <c r="AZ98" s="346">
        <v>17</v>
      </c>
      <c r="BA98" s="374"/>
      <c r="BB98" s="348">
        <v>20.824019897284</v>
      </c>
      <c r="BC98" s="348">
        <v>0.99617242515805804</v>
      </c>
      <c r="BD98" s="348">
        <v>7.8510569072443998E-2</v>
      </c>
      <c r="BE98" s="375">
        <v>-9.4144175107714598E-2</v>
      </c>
      <c r="BF98" s="374"/>
      <c r="BG98" s="372">
        <v>0.30070000000000002</v>
      </c>
      <c r="BH98" s="373"/>
      <c r="BI98" s="348" t="s">
        <v>430</v>
      </c>
      <c r="BJ98" s="348">
        <v>10.1533</v>
      </c>
      <c r="BK98" s="348">
        <v>89.713399999999993</v>
      </c>
      <c r="BL98" s="348">
        <v>0.1333</v>
      </c>
      <c r="BM98" s="373"/>
      <c r="BN98" s="372" t="s">
        <v>4781</v>
      </c>
      <c r="BO98" s="372" t="s">
        <v>4782</v>
      </c>
      <c r="BP98" s="372" t="s">
        <v>4783</v>
      </c>
      <c r="BQ98" s="372" t="s">
        <v>4784</v>
      </c>
      <c r="BR98" s="372" t="s">
        <v>2872</v>
      </c>
      <c r="BS98" s="373"/>
      <c r="BT98" s="354" t="s">
        <v>4626</v>
      </c>
    </row>
    <row r="99" spans="1:72" s="428" customFormat="1" x14ac:dyDescent="0.25">
      <c r="A99" s="345" t="s">
        <v>4785</v>
      </c>
      <c r="B99" s="373"/>
      <c r="C99" s="719">
        <v>45813</v>
      </c>
      <c r="D99" s="373"/>
      <c r="E99" s="346">
        <v>321.99299999999999</v>
      </c>
      <c r="F99" s="373"/>
      <c r="G99" s="347">
        <v>9.9224999999999994</v>
      </c>
      <c r="H99" s="374"/>
      <c r="I99" s="348">
        <v>9.1000000000000004E-3</v>
      </c>
      <c r="J99" s="348">
        <v>3.6703999999999999</v>
      </c>
      <c r="K99" s="348">
        <v>1.1436999999999999</v>
      </c>
      <c r="L99" s="348">
        <v>5.2171000000000003</v>
      </c>
      <c r="M99" s="348">
        <v>-3.9140999999999999</v>
      </c>
      <c r="N99" s="350">
        <v>-1.4783999999999999</v>
      </c>
      <c r="O99" s="348" t="s">
        <v>430</v>
      </c>
      <c r="P99" s="348" t="s">
        <v>430</v>
      </c>
      <c r="Q99" s="348" t="s">
        <v>430</v>
      </c>
      <c r="R99" s="348" t="s">
        <v>430</v>
      </c>
      <c r="S99" s="348">
        <v>11.3124</v>
      </c>
      <c r="T99" s="348">
        <v>-5.1703999999999999</v>
      </c>
      <c r="U99" s="348">
        <v>-0.1178</v>
      </c>
      <c r="V99" s="348">
        <v>-3.0834999999999999</v>
      </c>
      <c r="W99" s="348">
        <v>0.60429999999999995</v>
      </c>
      <c r="X99" s="348">
        <v>-0.74839999999999995</v>
      </c>
      <c r="Y99" s="374"/>
      <c r="Z99" s="346">
        <v>205</v>
      </c>
      <c r="AA99" s="346">
        <v>207</v>
      </c>
      <c r="AB99" s="346">
        <v>222</v>
      </c>
      <c r="AC99" s="346">
        <v>149</v>
      </c>
      <c r="AD99" s="346">
        <v>164</v>
      </c>
      <c r="AE99" s="346">
        <v>149</v>
      </c>
      <c r="AF99" s="346" t="s">
        <v>430</v>
      </c>
      <c r="AG99" s="346" t="s">
        <v>430</v>
      </c>
      <c r="AH99" s="346" t="s">
        <v>430</v>
      </c>
      <c r="AI99" s="346" t="s">
        <v>430</v>
      </c>
      <c r="AJ99" s="346">
        <v>156</v>
      </c>
      <c r="AK99" s="346">
        <v>164</v>
      </c>
      <c r="AL99" s="346">
        <v>153</v>
      </c>
      <c r="AM99" s="346">
        <v>145</v>
      </c>
      <c r="AN99" s="346">
        <v>219</v>
      </c>
      <c r="AO99" s="373"/>
      <c r="AP99" s="348" t="s">
        <v>430</v>
      </c>
      <c r="AQ99" s="348" t="s">
        <v>430</v>
      </c>
      <c r="AR99" s="348" t="s">
        <v>430</v>
      </c>
      <c r="AS99" s="348" t="s">
        <v>430</v>
      </c>
      <c r="AT99" s="348">
        <v>-3.72</v>
      </c>
      <c r="AU99" s="351"/>
      <c r="AV99" s="346" t="s">
        <v>430</v>
      </c>
      <c r="AW99" s="346" t="s">
        <v>430</v>
      </c>
      <c r="AX99" s="346" t="s">
        <v>430</v>
      </c>
      <c r="AY99" s="346" t="s">
        <v>430</v>
      </c>
      <c r="AZ99" s="346">
        <v>150</v>
      </c>
      <c r="BA99" s="374"/>
      <c r="BB99" s="348">
        <v>11.162705661574099</v>
      </c>
      <c r="BC99" s="348">
        <v>0.99903687752447401</v>
      </c>
      <c r="BD99" s="348">
        <v>-4.7531761542822397E-2</v>
      </c>
      <c r="BE99" s="375">
        <v>-6.5695179176507995E-2</v>
      </c>
      <c r="BF99" s="374"/>
      <c r="BG99" s="372">
        <v>5.8200000000000002E-2</v>
      </c>
      <c r="BH99" s="373"/>
      <c r="BI99" s="348">
        <v>74.912499999999994</v>
      </c>
      <c r="BJ99" s="348">
        <v>22.246400000000001</v>
      </c>
      <c r="BK99" s="348">
        <v>2.6350799999999999</v>
      </c>
      <c r="BL99" s="348">
        <v>0.20602000000000001</v>
      </c>
      <c r="BM99" s="373"/>
      <c r="BN99" s="372" t="s">
        <v>4786</v>
      </c>
      <c r="BO99" s="372" t="s">
        <v>4787</v>
      </c>
      <c r="BP99" s="372" t="s">
        <v>4704</v>
      </c>
      <c r="BQ99" s="372" t="s">
        <v>4788</v>
      </c>
      <c r="BR99" s="372" t="s">
        <v>4706</v>
      </c>
      <c r="BS99" s="373"/>
      <c r="BT99" s="354" t="s">
        <v>4626</v>
      </c>
    </row>
    <row r="100" spans="1:72" s="428" customFormat="1" x14ac:dyDescent="0.25">
      <c r="A100" s="345" t="s">
        <v>4789</v>
      </c>
      <c r="B100" s="373"/>
      <c r="C100" s="719">
        <v>45286</v>
      </c>
      <c r="D100" s="373"/>
      <c r="E100" s="346">
        <v>316.09699999999998</v>
      </c>
      <c r="F100" s="373"/>
      <c r="G100" s="347">
        <v>10.9969</v>
      </c>
      <c r="H100" s="374"/>
      <c r="I100" s="348">
        <v>1.0354000000000001</v>
      </c>
      <c r="J100" s="348">
        <v>6.2328000000000001</v>
      </c>
      <c r="K100" s="348">
        <v>4.4875999999999996</v>
      </c>
      <c r="L100" s="348">
        <v>9.9448000000000008</v>
      </c>
      <c r="M100" s="348">
        <v>6.0999999999999999E-2</v>
      </c>
      <c r="N100" s="350">
        <v>-7.5448000000000004</v>
      </c>
      <c r="O100" s="348">
        <v>-3.4948000000000001</v>
      </c>
      <c r="P100" s="348" t="s">
        <v>430</v>
      </c>
      <c r="Q100" s="348" t="s">
        <v>430</v>
      </c>
      <c r="R100" s="348" t="s">
        <v>430</v>
      </c>
      <c r="S100" s="348">
        <v>16.757300000000001</v>
      </c>
      <c r="T100" s="348">
        <v>-0.80189999999999995</v>
      </c>
      <c r="U100" s="348">
        <v>-2.0905</v>
      </c>
      <c r="V100" s="348">
        <v>-9.8681000000000001</v>
      </c>
      <c r="W100" s="348">
        <v>1.9903</v>
      </c>
      <c r="X100" s="348">
        <v>3.907</v>
      </c>
      <c r="Y100" s="374"/>
      <c r="Z100" s="346">
        <v>3</v>
      </c>
      <c r="AA100" s="346">
        <v>21</v>
      </c>
      <c r="AB100" s="346">
        <v>69</v>
      </c>
      <c r="AC100" s="346">
        <v>73</v>
      </c>
      <c r="AD100" s="346">
        <v>122</v>
      </c>
      <c r="AE100" s="346">
        <v>196</v>
      </c>
      <c r="AF100" s="346">
        <v>113</v>
      </c>
      <c r="AG100" s="346" t="s">
        <v>430</v>
      </c>
      <c r="AH100" s="346" t="s">
        <v>430</v>
      </c>
      <c r="AI100" s="346" t="s">
        <v>430</v>
      </c>
      <c r="AJ100" s="346">
        <v>85</v>
      </c>
      <c r="AK100" s="346">
        <v>115</v>
      </c>
      <c r="AL100" s="346">
        <v>191</v>
      </c>
      <c r="AM100" s="346">
        <v>201</v>
      </c>
      <c r="AN100" s="346">
        <v>147</v>
      </c>
      <c r="AO100" s="373"/>
      <c r="AP100" s="348" t="s">
        <v>430</v>
      </c>
      <c r="AQ100" s="348" t="s">
        <v>430</v>
      </c>
      <c r="AR100" s="348" t="s">
        <v>430</v>
      </c>
      <c r="AS100" s="348" t="s">
        <v>430</v>
      </c>
      <c r="AT100" s="348">
        <v>-1.95</v>
      </c>
      <c r="AU100" s="351"/>
      <c r="AV100" s="346" t="s">
        <v>430</v>
      </c>
      <c r="AW100" s="346" t="s">
        <v>430</v>
      </c>
      <c r="AX100" s="346" t="s">
        <v>430</v>
      </c>
      <c r="AY100" s="346" t="s">
        <v>430</v>
      </c>
      <c r="AZ100" s="346">
        <v>140</v>
      </c>
      <c r="BA100" s="374"/>
      <c r="BB100" s="348">
        <v>22.374724723401499</v>
      </c>
      <c r="BC100" s="348">
        <v>1.0040368690500501</v>
      </c>
      <c r="BD100" s="348">
        <v>2.13727935453536E-3</v>
      </c>
      <c r="BE100" s="375">
        <v>2.3226611451806999E-2</v>
      </c>
      <c r="BF100" s="374"/>
      <c r="BG100" s="372">
        <v>0.3392</v>
      </c>
      <c r="BH100" s="373"/>
      <c r="BI100" s="348" t="s">
        <v>430</v>
      </c>
      <c r="BJ100" s="348" t="s">
        <v>430</v>
      </c>
      <c r="BK100" s="348">
        <v>99.9114</v>
      </c>
      <c r="BL100" s="348">
        <v>8.8599999999999998E-2</v>
      </c>
      <c r="BM100" s="373"/>
      <c r="BN100" s="372" t="s">
        <v>4790</v>
      </c>
      <c r="BO100" s="372" t="s">
        <v>4791</v>
      </c>
      <c r="BP100" s="372" t="s">
        <v>4792</v>
      </c>
      <c r="BQ100" s="372" t="s">
        <v>4793</v>
      </c>
      <c r="BR100" s="372" t="s">
        <v>4794</v>
      </c>
      <c r="BS100" s="373"/>
      <c r="BT100" s="354" t="s">
        <v>554</v>
      </c>
    </row>
    <row r="101" spans="1:72" s="428" customFormat="1" x14ac:dyDescent="0.25">
      <c r="A101" s="345" t="s">
        <v>4795</v>
      </c>
      <c r="B101" s="373"/>
      <c r="C101" s="719">
        <v>45072</v>
      </c>
      <c r="D101" s="373"/>
      <c r="E101" s="346">
        <v>319.73099999999999</v>
      </c>
      <c r="F101" s="373"/>
      <c r="G101" s="347">
        <v>12.6304</v>
      </c>
      <c r="H101" s="374"/>
      <c r="I101" s="348">
        <v>0.32729999999999998</v>
      </c>
      <c r="J101" s="348">
        <v>4.8314000000000004</v>
      </c>
      <c r="K101" s="348">
        <v>2.8818999999999999</v>
      </c>
      <c r="L101" s="348">
        <v>1.044</v>
      </c>
      <c r="M101" s="348">
        <v>-8.3093000000000004</v>
      </c>
      <c r="N101" s="350">
        <v>-4.5335999999999999</v>
      </c>
      <c r="O101" s="348">
        <v>0.55889999999999995</v>
      </c>
      <c r="P101" s="348">
        <v>7.5015000000000001</v>
      </c>
      <c r="Q101" s="348" t="s">
        <v>430</v>
      </c>
      <c r="R101" s="348" t="s">
        <v>430</v>
      </c>
      <c r="S101" s="348">
        <v>7.7339000000000002</v>
      </c>
      <c r="T101" s="348">
        <v>-9.0716999999999999</v>
      </c>
      <c r="U101" s="348">
        <v>-3.4925999999999999</v>
      </c>
      <c r="V101" s="348">
        <v>-7.1566999999999998</v>
      </c>
      <c r="W101" s="348">
        <v>3.5457000000000001</v>
      </c>
      <c r="X101" s="348">
        <v>7.9146999999999998</v>
      </c>
      <c r="Y101" s="374"/>
      <c r="Z101" s="346">
        <v>161</v>
      </c>
      <c r="AA101" s="346">
        <v>142</v>
      </c>
      <c r="AB101" s="346">
        <v>140</v>
      </c>
      <c r="AC101" s="346">
        <v>225</v>
      </c>
      <c r="AD101" s="346">
        <v>221</v>
      </c>
      <c r="AE101" s="346">
        <v>189</v>
      </c>
      <c r="AF101" s="346">
        <v>83</v>
      </c>
      <c r="AG101" s="346">
        <v>94</v>
      </c>
      <c r="AH101" s="346" t="s">
        <v>430</v>
      </c>
      <c r="AI101" s="346" t="s">
        <v>430</v>
      </c>
      <c r="AJ101" s="346">
        <v>222</v>
      </c>
      <c r="AK101" s="346">
        <v>219</v>
      </c>
      <c r="AL101" s="346">
        <v>205</v>
      </c>
      <c r="AM101" s="346">
        <v>194</v>
      </c>
      <c r="AN101" s="346">
        <v>40</v>
      </c>
      <c r="AO101" s="373"/>
      <c r="AP101" s="348" t="s">
        <v>430</v>
      </c>
      <c r="AQ101" s="348" t="s">
        <v>430</v>
      </c>
      <c r="AR101" s="348" t="s">
        <v>430</v>
      </c>
      <c r="AS101" s="348">
        <v>1.3</v>
      </c>
      <c r="AT101" s="348">
        <v>-9.5500000000000007</v>
      </c>
      <c r="AU101" s="351"/>
      <c r="AV101" s="346" t="s">
        <v>430</v>
      </c>
      <c r="AW101" s="346" t="s">
        <v>430</v>
      </c>
      <c r="AX101" s="346" t="s">
        <v>430</v>
      </c>
      <c r="AY101" s="346">
        <v>95</v>
      </c>
      <c r="AZ101" s="346">
        <v>199</v>
      </c>
      <c r="BA101" s="374"/>
      <c r="BB101" s="348">
        <v>11.730799622407901</v>
      </c>
      <c r="BC101" s="348">
        <v>0.99997666239526195</v>
      </c>
      <c r="BD101" s="348">
        <v>1.7692014350545401E-2</v>
      </c>
      <c r="BE101" s="375">
        <v>2.73163455123143E-3</v>
      </c>
      <c r="BF101" s="374"/>
      <c r="BG101" s="372">
        <v>5.6099999999999997E-2</v>
      </c>
      <c r="BH101" s="373"/>
      <c r="BI101" s="348">
        <v>99.978499999999997</v>
      </c>
      <c r="BJ101" s="348" t="s">
        <v>430</v>
      </c>
      <c r="BK101" s="348" t="s">
        <v>430</v>
      </c>
      <c r="BL101" s="348">
        <v>2.1499999999999998E-2</v>
      </c>
      <c r="BM101" s="373"/>
      <c r="BN101" s="372" t="s">
        <v>4796</v>
      </c>
      <c r="BO101" s="372" t="s">
        <v>4797</v>
      </c>
      <c r="BP101" s="372" t="s">
        <v>1110</v>
      </c>
      <c r="BQ101" s="372" t="s">
        <v>4798</v>
      </c>
      <c r="BR101" s="372" t="s">
        <v>4799</v>
      </c>
      <c r="BS101" s="373"/>
      <c r="BT101" s="354" t="s">
        <v>4800</v>
      </c>
    </row>
    <row r="102" spans="1:72" s="428" customFormat="1" x14ac:dyDescent="0.25">
      <c r="A102" s="345" t="s">
        <v>4801</v>
      </c>
      <c r="B102" s="373"/>
      <c r="C102" s="719">
        <v>45485</v>
      </c>
      <c r="D102" s="373"/>
      <c r="E102" s="346">
        <v>308.60500000000002</v>
      </c>
      <c r="F102" s="373"/>
      <c r="G102" s="347">
        <v>9.9907000000000004</v>
      </c>
      <c r="H102" s="374"/>
      <c r="I102" s="348">
        <v>0.41610000000000003</v>
      </c>
      <c r="J102" s="348">
        <v>4.9387999999999996</v>
      </c>
      <c r="K102" s="348">
        <v>3.3527999999999998</v>
      </c>
      <c r="L102" s="348">
        <v>5.62</v>
      </c>
      <c r="M102" s="348">
        <v>-1.5674999999999999</v>
      </c>
      <c r="N102" s="350">
        <v>0.93659999999999999</v>
      </c>
      <c r="O102" s="348" t="s">
        <v>430</v>
      </c>
      <c r="P102" s="348" t="s">
        <v>430</v>
      </c>
      <c r="Q102" s="348" t="s">
        <v>430</v>
      </c>
      <c r="R102" s="348" t="s">
        <v>430</v>
      </c>
      <c r="S102" s="348">
        <v>12.9901</v>
      </c>
      <c r="T102" s="348">
        <v>-3.0941999999999998</v>
      </c>
      <c r="U102" s="348">
        <v>1.6245000000000001</v>
      </c>
      <c r="V102" s="348">
        <v>-2.1067</v>
      </c>
      <c r="W102" s="348">
        <v>2.4287999999999998</v>
      </c>
      <c r="X102" s="348">
        <v>-4.8099999999999997E-2</v>
      </c>
      <c r="Y102" s="374"/>
      <c r="Z102" s="346">
        <v>106</v>
      </c>
      <c r="AA102" s="346">
        <v>129</v>
      </c>
      <c r="AB102" s="346">
        <v>105</v>
      </c>
      <c r="AC102" s="346">
        <v>142</v>
      </c>
      <c r="AD102" s="346">
        <v>140</v>
      </c>
      <c r="AE102" s="346">
        <v>120</v>
      </c>
      <c r="AF102" s="346" t="s">
        <v>430</v>
      </c>
      <c r="AG102" s="346" t="s">
        <v>430</v>
      </c>
      <c r="AH102" s="346" t="s">
        <v>430</v>
      </c>
      <c r="AI102" s="346" t="s">
        <v>430</v>
      </c>
      <c r="AJ102" s="346">
        <v>141</v>
      </c>
      <c r="AK102" s="346">
        <v>153</v>
      </c>
      <c r="AL102" s="346">
        <v>141</v>
      </c>
      <c r="AM102" s="346">
        <v>127</v>
      </c>
      <c r="AN102" s="346">
        <v>119</v>
      </c>
      <c r="AO102" s="373"/>
      <c r="AP102" s="348" t="s">
        <v>430</v>
      </c>
      <c r="AQ102" s="348" t="s">
        <v>430</v>
      </c>
      <c r="AR102" s="348" t="s">
        <v>430</v>
      </c>
      <c r="AS102" s="348" t="s">
        <v>430</v>
      </c>
      <c r="AT102" s="348">
        <v>-0.3</v>
      </c>
      <c r="AU102" s="351"/>
      <c r="AV102" s="346" t="s">
        <v>430</v>
      </c>
      <c r="AW102" s="346" t="s">
        <v>430</v>
      </c>
      <c r="AX102" s="346" t="s">
        <v>430</v>
      </c>
      <c r="AY102" s="346" t="s">
        <v>430</v>
      </c>
      <c r="AZ102" s="346">
        <v>138</v>
      </c>
      <c r="BA102" s="374"/>
      <c r="BB102" s="348">
        <v>12.6296435789128</v>
      </c>
      <c r="BC102" s="348">
        <v>0.99384949692772395</v>
      </c>
      <c r="BD102" s="348">
        <v>-3.2342390464663397E-2</v>
      </c>
      <c r="BE102" s="375">
        <v>-9.3958044126697102E-2</v>
      </c>
      <c r="BF102" s="374"/>
      <c r="BG102" s="372">
        <v>0.16120000000000001</v>
      </c>
      <c r="BH102" s="373"/>
      <c r="BI102" s="348">
        <v>67.950100000000006</v>
      </c>
      <c r="BJ102" s="348">
        <v>20.6325</v>
      </c>
      <c r="BK102" s="348">
        <v>10.6439</v>
      </c>
      <c r="BL102" s="348">
        <v>0.77349999999999997</v>
      </c>
      <c r="BM102" s="373"/>
      <c r="BN102" s="372" t="s">
        <v>2123</v>
      </c>
      <c r="BO102" s="372" t="s">
        <v>3385</v>
      </c>
      <c r="BP102" s="372" t="s">
        <v>4802</v>
      </c>
      <c r="BQ102" s="372" t="s">
        <v>4803</v>
      </c>
      <c r="BR102" s="372" t="s">
        <v>4804</v>
      </c>
      <c r="BS102" s="373"/>
      <c r="BT102" s="354" t="s">
        <v>4626</v>
      </c>
    </row>
    <row r="103" spans="1:72" s="428" customFormat="1" ht="11" x14ac:dyDescent="0.3">
      <c r="A103" s="841" t="s">
        <v>4805</v>
      </c>
      <c r="B103" s="842"/>
      <c r="C103" s="843">
        <v>45726</v>
      </c>
      <c r="D103" s="842"/>
      <c r="E103" s="844">
        <v>293.59899999999999</v>
      </c>
      <c r="F103" s="842"/>
      <c r="G103" s="845">
        <v>12.57</v>
      </c>
      <c r="H103" s="847"/>
      <c r="I103" s="846">
        <v>0.45550000000000002</v>
      </c>
      <c r="J103" s="846">
        <v>3.5164</v>
      </c>
      <c r="K103" s="846">
        <v>-0.34089999999999998</v>
      </c>
      <c r="L103" s="846">
        <v>6.2462999999999997</v>
      </c>
      <c r="M103" s="846">
        <v>10.2438</v>
      </c>
      <c r="N103" s="848">
        <v>16.897600000000001</v>
      </c>
      <c r="O103" s="846" t="s">
        <v>430</v>
      </c>
      <c r="P103" s="846" t="s">
        <v>430</v>
      </c>
      <c r="Q103" s="846" t="s">
        <v>430</v>
      </c>
      <c r="R103" s="846" t="s">
        <v>430</v>
      </c>
      <c r="S103" s="846">
        <v>10.612500000000001</v>
      </c>
      <c r="T103" s="846">
        <v>6.2643000000000004</v>
      </c>
      <c r="U103" s="846">
        <v>12.3927</v>
      </c>
      <c r="V103" s="846">
        <v>12.725300000000001</v>
      </c>
      <c r="W103" s="846">
        <v>-1.8351999999999999</v>
      </c>
      <c r="X103" s="846">
        <v>19.666599999999999</v>
      </c>
      <c r="Y103" s="847"/>
      <c r="Z103" s="844">
        <v>93</v>
      </c>
      <c r="AA103" s="844">
        <v>214</v>
      </c>
      <c r="AB103" s="844">
        <v>245</v>
      </c>
      <c r="AC103" s="844">
        <v>128</v>
      </c>
      <c r="AD103" s="844">
        <v>14</v>
      </c>
      <c r="AE103" s="844">
        <v>11</v>
      </c>
      <c r="AF103" s="844" t="s">
        <v>430</v>
      </c>
      <c r="AG103" s="844" t="s">
        <v>430</v>
      </c>
      <c r="AH103" s="844" t="s">
        <v>430</v>
      </c>
      <c r="AI103" s="844" t="s">
        <v>430</v>
      </c>
      <c r="AJ103" s="844">
        <v>174</v>
      </c>
      <c r="AK103" s="844">
        <v>23</v>
      </c>
      <c r="AL103" s="844">
        <v>14</v>
      </c>
      <c r="AM103" s="844">
        <v>11</v>
      </c>
      <c r="AN103" s="844">
        <v>245</v>
      </c>
      <c r="AO103" s="842"/>
      <c r="AP103" s="846" t="s">
        <v>430</v>
      </c>
      <c r="AQ103" s="846" t="s">
        <v>430</v>
      </c>
      <c r="AR103" s="846" t="s">
        <v>430</v>
      </c>
      <c r="AS103" s="846" t="s">
        <v>430</v>
      </c>
      <c r="AT103" s="846">
        <v>15.3</v>
      </c>
      <c r="AU103" s="849"/>
      <c r="AV103" s="844" t="s">
        <v>430</v>
      </c>
      <c r="AW103" s="844" t="s">
        <v>430</v>
      </c>
      <c r="AX103" s="844" t="s">
        <v>430</v>
      </c>
      <c r="AY103" s="844" t="s">
        <v>430</v>
      </c>
      <c r="AZ103" s="844">
        <v>16</v>
      </c>
      <c r="BA103" s="847"/>
      <c r="BB103" s="846">
        <v>10.193681940270601</v>
      </c>
      <c r="BC103" s="846">
        <v>0.98855339896950001</v>
      </c>
      <c r="BD103" s="846">
        <v>9.6638444594913803E-2</v>
      </c>
      <c r="BE103" s="852">
        <v>-9.0072721839778297E-2</v>
      </c>
      <c r="BF103" s="847"/>
      <c r="BG103" s="855">
        <v>0.37190000000000001</v>
      </c>
      <c r="BH103" s="842"/>
      <c r="BI103" s="846">
        <v>79.596400000000003</v>
      </c>
      <c r="BJ103" s="846">
        <v>17.0733</v>
      </c>
      <c r="BK103" s="846" t="s">
        <v>430</v>
      </c>
      <c r="BL103" s="846">
        <v>3.3302999999999998</v>
      </c>
      <c r="BM103" s="842"/>
      <c r="BN103" s="855" t="s">
        <v>4806</v>
      </c>
      <c r="BO103" s="855" t="s">
        <v>4807</v>
      </c>
      <c r="BP103" s="855" t="s">
        <v>4808</v>
      </c>
      <c r="BQ103" s="855" t="s">
        <v>4809</v>
      </c>
      <c r="BR103" s="855" t="s">
        <v>4810</v>
      </c>
      <c r="BS103" s="842"/>
      <c r="BT103" s="856" t="s">
        <v>554</v>
      </c>
    </row>
    <row r="104" spans="1:72" s="428" customFormat="1" x14ac:dyDescent="0.25">
      <c r="A104" s="345" t="s">
        <v>4811</v>
      </c>
      <c r="B104" s="373"/>
      <c r="C104" s="719">
        <v>45827</v>
      </c>
      <c r="D104" s="373"/>
      <c r="E104" s="346">
        <v>293.27</v>
      </c>
      <c r="F104" s="373"/>
      <c r="G104" s="347">
        <v>10.7803</v>
      </c>
      <c r="H104" s="374"/>
      <c r="I104" s="348">
        <v>0.46779999999999999</v>
      </c>
      <c r="J104" s="348">
        <v>5.3247</v>
      </c>
      <c r="K104" s="348">
        <v>3.0897000000000001</v>
      </c>
      <c r="L104" s="348">
        <v>10.141299999999999</v>
      </c>
      <c r="M104" s="348">
        <v>4.1504000000000003</v>
      </c>
      <c r="N104" s="350" t="s">
        <v>430</v>
      </c>
      <c r="O104" s="348" t="s">
        <v>430</v>
      </c>
      <c r="P104" s="348" t="s">
        <v>430</v>
      </c>
      <c r="Q104" s="348" t="s">
        <v>430</v>
      </c>
      <c r="R104" s="348" t="s">
        <v>430</v>
      </c>
      <c r="S104" s="348">
        <v>17.699100000000001</v>
      </c>
      <c r="T104" s="348">
        <v>2.4033000000000002</v>
      </c>
      <c r="U104" s="348">
        <v>8.1903000000000006</v>
      </c>
      <c r="V104" s="348">
        <v>3.2852999999999999</v>
      </c>
      <c r="W104" s="348">
        <v>1.4187000000000001</v>
      </c>
      <c r="X104" s="348">
        <v>7.8029999999999999</v>
      </c>
      <c r="Y104" s="374"/>
      <c r="Z104" s="346">
        <v>72</v>
      </c>
      <c r="AA104" s="346">
        <v>90</v>
      </c>
      <c r="AB104" s="346">
        <v>120</v>
      </c>
      <c r="AC104" s="346">
        <v>67</v>
      </c>
      <c r="AD104" s="346">
        <v>86</v>
      </c>
      <c r="AE104" s="346" t="s">
        <v>430</v>
      </c>
      <c r="AF104" s="346" t="s">
        <v>430</v>
      </c>
      <c r="AG104" s="346" t="s">
        <v>430</v>
      </c>
      <c r="AH104" s="346" t="s">
        <v>430</v>
      </c>
      <c r="AI104" s="346" t="s">
        <v>430</v>
      </c>
      <c r="AJ104" s="346">
        <v>68</v>
      </c>
      <c r="AK104" s="346">
        <v>88</v>
      </c>
      <c r="AL104" s="346">
        <v>49</v>
      </c>
      <c r="AM104" s="346">
        <v>61</v>
      </c>
      <c r="AN104" s="346">
        <v>181</v>
      </c>
      <c r="AO104" s="373"/>
      <c r="AP104" s="348" t="s">
        <v>430</v>
      </c>
      <c r="AQ104" s="348" t="s">
        <v>430</v>
      </c>
      <c r="AR104" s="348" t="s">
        <v>430</v>
      </c>
      <c r="AS104" s="348" t="s">
        <v>430</v>
      </c>
      <c r="AT104" s="348">
        <v>9.1</v>
      </c>
      <c r="AU104" s="351"/>
      <c r="AV104" s="346" t="s">
        <v>430</v>
      </c>
      <c r="AW104" s="346" t="s">
        <v>430</v>
      </c>
      <c r="AX104" s="346" t="s">
        <v>430</v>
      </c>
      <c r="AY104" s="346" t="s">
        <v>430</v>
      </c>
      <c r="AZ104" s="346">
        <v>68</v>
      </c>
      <c r="BA104" s="374"/>
      <c r="BB104" s="348">
        <v>11.888979158103</v>
      </c>
      <c r="BC104" s="348">
        <v>1.0014486627961099</v>
      </c>
      <c r="BD104" s="348">
        <v>-3.8175511383473902E-3</v>
      </c>
      <c r="BE104" s="375">
        <v>-0.11321783678295599</v>
      </c>
      <c r="BF104" s="374"/>
      <c r="BG104" s="372">
        <v>0.13669999999999999</v>
      </c>
      <c r="BH104" s="373"/>
      <c r="BI104" s="348">
        <v>3.9066399999999999</v>
      </c>
      <c r="BJ104" s="348">
        <v>92.258600000000001</v>
      </c>
      <c r="BK104" s="348">
        <v>3.61084</v>
      </c>
      <c r="BL104" s="348">
        <v>0.22392000000000001</v>
      </c>
      <c r="BM104" s="373"/>
      <c r="BN104" s="372" t="s">
        <v>4611</v>
      </c>
      <c r="BO104" s="372" t="s">
        <v>1760</v>
      </c>
      <c r="BP104" s="372" t="s">
        <v>4612</v>
      </c>
      <c r="BQ104" s="372" t="s">
        <v>2930</v>
      </c>
      <c r="BR104" s="372" t="s">
        <v>4614</v>
      </c>
      <c r="BS104" s="373"/>
      <c r="BT104" s="354" t="s">
        <v>4626</v>
      </c>
    </row>
    <row r="105" spans="1:72" s="428" customFormat="1" x14ac:dyDescent="0.25">
      <c r="A105" s="345" t="s">
        <v>4812</v>
      </c>
      <c r="B105" s="373"/>
      <c r="C105" s="719">
        <v>44476</v>
      </c>
      <c r="D105" s="373"/>
      <c r="E105" s="346">
        <v>296.97500000000002</v>
      </c>
      <c r="F105" s="373"/>
      <c r="G105" s="347">
        <v>13.7684</v>
      </c>
      <c r="H105" s="374"/>
      <c r="I105" s="348">
        <v>0.33960000000000001</v>
      </c>
      <c r="J105" s="348">
        <v>4.3621999999999996</v>
      </c>
      <c r="K105" s="348">
        <v>2.3193999999999999</v>
      </c>
      <c r="L105" s="348">
        <v>1.7446999999999999</v>
      </c>
      <c r="M105" s="348">
        <v>-6.2686000000000002</v>
      </c>
      <c r="N105" s="350">
        <v>-2.0621</v>
      </c>
      <c r="O105" s="348">
        <v>1.7689999999999999</v>
      </c>
      <c r="P105" s="348">
        <v>9.1049000000000007</v>
      </c>
      <c r="Q105" s="348" t="s">
        <v>430</v>
      </c>
      <c r="R105" s="348" t="s">
        <v>430</v>
      </c>
      <c r="S105" s="348">
        <v>8.3553999999999995</v>
      </c>
      <c r="T105" s="348">
        <v>-7.3746</v>
      </c>
      <c r="U105" s="348">
        <v>-1.6296999999999999</v>
      </c>
      <c r="V105" s="348">
        <v>-4.9097999999999997</v>
      </c>
      <c r="W105" s="348">
        <v>2.6810999999999998</v>
      </c>
      <c r="X105" s="348">
        <v>7.0430000000000001</v>
      </c>
      <c r="Y105" s="374"/>
      <c r="Z105" s="346">
        <v>145</v>
      </c>
      <c r="AA105" s="346">
        <v>169</v>
      </c>
      <c r="AB105" s="346">
        <v>181</v>
      </c>
      <c r="AC105" s="346">
        <v>209</v>
      </c>
      <c r="AD105" s="346">
        <v>196</v>
      </c>
      <c r="AE105" s="346">
        <v>166</v>
      </c>
      <c r="AF105" s="346">
        <v>59</v>
      </c>
      <c r="AG105" s="346">
        <v>87</v>
      </c>
      <c r="AH105" s="346" t="s">
        <v>430</v>
      </c>
      <c r="AI105" s="346" t="s">
        <v>430</v>
      </c>
      <c r="AJ105" s="346">
        <v>208</v>
      </c>
      <c r="AK105" s="346">
        <v>201</v>
      </c>
      <c r="AL105" s="346">
        <v>181</v>
      </c>
      <c r="AM105" s="346">
        <v>169</v>
      </c>
      <c r="AN105" s="346">
        <v>74</v>
      </c>
      <c r="AO105" s="373"/>
      <c r="AP105" s="348" t="s">
        <v>430</v>
      </c>
      <c r="AQ105" s="348" t="s">
        <v>430</v>
      </c>
      <c r="AR105" s="348" t="s">
        <v>430</v>
      </c>
      <c r="AS105" s="348">
        <v>3.08</v>
      </c>
      <c r="AT105" s="348">
        <v>-6.84</v>
      </c>
      <c r="AU105" s="351"/>
      <c r="AV105" s="346" t="s">
        <v>430</v>
      </c>
      <c r="AW105" s="346" t="s">
        <v>430</v>
      </c>
      <c r="AX105" s="346" t="s">
        <v>430</v>
      </c>
      <c r="AY105" s="346">
        <v>78</v>
      </c>
      <c r="AZ105" s="346">
        <v>177</v>
      </c>
      <c r="BA105" s="374"/>
      <c r="BB105" s="348">
        <v>11.4068086633087</v>
      </c>
      <c r="BC105" s="348">
        <v>0.99614520442682097</v>
      </c>
      <c r="BD105" s="348">
        <v>3.6387174279160502E-2</v>
      </c>
      <c r="BE105" s="375">
        <v>-1.36874107147646E-2</v>
      </c>
      <c r="BF105" s="374"/>
      <c r="BG105" s="372">
        <v>0.24390000000000001</v>
      </c>
      <c r="BH105" s="373"/>
      <c r="BI105" s="348">
        <v>99.824299999999994</v>
      </c>
      <c r="BJ105" s="348" t="s">
        <v>430</v>
      </c>
      <c r="BK105" s="348" t="s">
        <v>430</v>
      </c>
      <c r="BL105" s="348">
        <v>0.1757</v>
      </c>
      <c r="BM105" s="373"/>
      <c r="BN105" s="372" t="s">
        <v>4490</v>
      </c>
      <c r="BO105" s="372" t="s">
        <v>4310</v>
      </c>
      <c r="BP105" s="372" t="s">
        <v>4455</v>
      </c>
      <c r="BQ105" s="372" t="s">
        <v>4312</v>
      </c>
      <c r="BR105" s="372" t="s">
        <v>4456</v>
      </c>
      <c r="BS105" s="373"/>
      <c r="BT105" s="354" t="s">
        <v>554</v>
      </c>
    </row>
    <row r="106" spans="1:72" s="428" customFormat="1" x14ac:dyDescent="0.25">
      <c r="A106" s="345" t="s">
        <v>4813</v>
      </c>
      <c r="B106" s="373"/>
      <c r="C106" s="719">
        <v>45037</v>
      </c>
      <c r="D106" s="373"/>
      <c r="E106" s="346">
        <v>297.57799999999997</v>
      </c>
      <c r="F106" s="373"/>
      <c r="G106" s="347">
        <v>15.352600000000001</v>
      </c>
      <c r="H106" s="374"/>
      <c r="I106" s="348">
        <v>0.43630000000000002</v>
      </c>
      <c r="J106" s="348">
        <v>4.9062000000000001</v>
      </c>
      <c r="K106" s="348">
        <v>3.3671000000000002</v>
      </c>
      <c r="L106" s="348">
        <v>5.6460999999999997</v>
      </c>
      <c r="M106" s="348">
        <v>-1.6691</v>
      </c>
      <c r="N106" s="350">
        <v>0.95479999999999998</v>
      </c>
      <c r="O106" s="348">
        <v>1.4809000000000001</v>
      </c>
      <c r="P106" s="348">
        <v>12.0898</v>
      </c>
      <c r="Q106" s="348" t="s">
        <v>430</v>
      </c>
      <c r="R106" s="348" t="s">
        <v>430</v>
      </c>
      <c r="S106" s="348">
        <v>12.7227</v>
      </c>
      <c r="T106" s="348">
        <v>-3.1858</v>
      </c>
      <c r="U106" s="348">
        <v>1.4558</v>
      </c>
      <c r="V106" s="348">
        <v>-2.0268000000000002</v>
      </c>
      <c r="W106" s="348">
        <v>2.4434999999999998</v>
      </c>
      <c r="X106" s="348">
        <v>14.521699999999999</v>
      </c>
      <c r="Y106" s="374"/>
      <c r="Z106" s="346">
        <v>95</v>
      </c>
      <c r="AA106" s="346">
        <v>133</v>
      </c>
      <c r="AB106" s="346">
        <v>104</v>
      </c>
      <c r="AC106" s="346">
        <v>141</v>
      </c>
      <c r="AD106" s="346">
        <v>142</v>
      </c>
      <c r="AE106" s="346">
        <v>119</v>
      </c>
      <c r="AF106" s="346">
        <v>64</v>
      </c>
      <c r="AG106" s="346">
        <v>59</v>
      </c>
      <c r="AH106" s="346" t="s">
        <v>430</v>
      </c>
      <c r="AI106" s="346" t="s">
        <v>430</v>
      </c>
      <c r="AJ106" s="346">
        <v>146</v>
      </c>
      <c r="AK106" s="346">
        <v>155</v>
      </c>
      <c r="AL106" s="346">
        <v>143</v>
      </c>
      <c r="AM106" s="346">
        <v>126</v>
      </c>
      <c r="AN106" s="346">
        <v>117</v>
      </c>
      <c r="AO106" s="373"/>
      <c r="AP106" s="348" t="s">
        <v>430</v>
      </c>
      <c r="AQ106" s="348" t="s">
        <v>430</v>
      </c>
      <c r="AR106" s="348" t="s">
        <v>430</v>
      </c>
      <c r="AS106" s="348">
        <v>5.35</v>
      </c>
      <c r="AT106" s="348">
        <v>-0.4</v>
      </c>
      <c r="AU106" s="351"/>
      <c r="AV106" s="346" t="s">
        <v>430</v>
      </c>
      <c r="AW106" s="346" t="s">
        <v>430</v>
      </c>
      <c r="AX106" s="346" t="s">
        <v>430</v>
      </c>
      <c r="AY106" s="346">
        <v>58</v>
      </c>
      <c r="AZ106" s="346">
        <v>139</v>
      </c>
      <c r="BA106" s="374"/>
      <c r="BB106" s="348">
        <v>12.685585797338399</v>
      </c>
      <c r="BC106" s="348">
        <v>0.99530290633395502</v>
      </c>
      <c r="BD106" s="348">
        <v>5.3865713231308003E-2</v>
      </c>
      <c r="BE106" s="375">
        <v>-1.40673112715796E-2</v>
      </c>
      <c r="BF106" s="374"/>
      <c r="BG106" s="372">
        <v>0.14069999999999999</v>
      </c>
      <c r="BH106" s="373"/>
      <c r="BI106" s="348">
        <v>69.096900000000005</v>
      </c>
      <c r="BJ106" s="348">
        <v>19.671299999999999</v>
      </c>
      <c r="BK106" s="348">
        <v>10.900700000000001</v>
      </c>
      <c r="BL106" s="348">
        <v>0.33110000000000001</v>
      </c>
      <c r="BM106" s="373"/>
      <c r="BN106" s="372" t="s">
        <v>4814</v>
      </c>
      <c r="BO106" s="372" t="s">
        <v>4144</v>
      </c>
      <c r="BP106" s="372" t="s">
        <v>4815</v>
      </c>
      <c r="BQ106" s="372" t="s">
        <v>4816</v>
      </c>
      <c r="BR106" s="372" t="s">
        <v>4817</v>
      </c>
      <c r="BS106" s="373"/>
      <c r="BT106" s="354" t="s">
        <v>554</v>
      </c>
    </row>
    <row r="107" spans="1:72" s="428" customFormat="1" x14ac:dyDescent="0.25">
      <c r="A107" s="345" t="s">
        <v>4818</v>
      </c>
      <c r="B107" s="373"/>
      <c r="C107" s="719">
        <v>44895</v>
      </c>
      <c r="D107" s="373"/>
      <c r="E107" s="346">
        <v>276.786</v>
      </c>
      <c r="F107" s="373"/>
      <c r="G107" s="347">
        <v>16.477699999999999</v>
      </c>
      <c r="H107" s="374"/>
      <c r="I107" s="348">
        <v>0.46279999999999999</v>
      </c>
      <c r="J107" s="348">
        <v>6.1249000000000002</v>
      </c>
      <c r="K107" s="348">
        <v>5.7245999999999997</v>
      </c>
      <c r="L107" s="348">
        <v>10.4663</v>
      </c>
      <c r="M107" s="348">
        <v>6.8932000000000002</v>
      </c>
      <c r="N107" s="350">
        <v>8.8154000000000003</v>
      </c>
      <c r="O107" s="348">
        <v>2.4E-2</v>
      </c>
      <c r="P107" s="348">
        <v>17.899100000000001</v>
      </c>
      <c r="Q107" s="348" t="s">
        <v>430</v>
      </c>
      <c r="R107" s="348" t="s">
        <v>430</v>
      </c>
      <c r="S107" s="348">
        <v>20.048200000000001</v>
      </c>
      <c r="T107" s="348">
        <v>4.5644999999999998</v>
      </c>
      <c r="U107" s="348">
        <v>6.7706</v>
      </c>
      <c r="V107" s="348">
        <v>5.1624999999999996</v>
      </c>
      <c r="W107" s="348">
        <v>2.0720999999999998</v>
      </c>
      <c r="X107" s="348">
        <v>15.1028</v>
      </c>
      <c r="Y107" s="374"/>
      <c r="Z107" s="346">
        <v>85</v>
      </c>
      <c r="AA107" s="346">
        <v>38</v>
      </c>
      <c r="AB107" s="346">
        <v>52</v>
      </c>
      <c r="AC107" s="346">
        <v>53</v>
      </c>
      <c r="AD107" s="346">
        <v>48</v>
      </c>
      <c r="AE107" s="346">
        <v>36</v>
      </c>
      <c r="AF107" s="346">
        <v>96</v>
      </c>
      <c r="AG107" s="346">
        <v>39</v>
      </c>
      <c r="AH107" s="346" t="s">
        <v>430</v>
      </c>
      <c r="AI107" s="346" t="s">
        <v>430</v>
      </c>
      <c r="AJ107" s="346">
        <v>44</v>
      </c>
      <c r="AK107" s="346">
        <v>52</v>
      </c>
      <c r="AL107" s="346">
        <v>63</v>
      </c>
      <c r="AM107" s="346">
        <v>39</v>
      </c>
      <c r="AN107" s="346">
        <v>140</v>
      </c>
      <c r="AO107" s="373"/>
      <c r="AP107" s="348" t="s">
        <v>430</v>
      </c>
      <c r="AQ107" s="348" t="s">
        <v>430</v>
      </c>
      <c r="AR107" s="348" t="s">
        <v>430</v>
      </c>
      <c r="AS107" s="348">
        <v>10.53</v>
      </c>
      <c r="AT107" s="348">
        <v>11.48</v>
      </c>
      <c r="AU107" s="351"/>
      <c r="AV107" s="346" t="s">
        <v>430</v>
      </c>
      <c r="AW107" s="346" t="s">
        <v>430</v>
      </c>
      <c r="AX107" s="346" t="s">
        <v>430</v>
      </c>
      <c r="AY107" s="346">
        <v>29</v>
      </c>
      <c r="AZ107" s="346">
        <v>46</v>
      </c>
      <c r="BA107" s="374"/>
      <c r="BB107" s="348">
        <v>17.254471796633599</v>
      </c>
      <c r="BC107" s="348">
        <v>1.00243986354926</v>
      </c>
      <c r="BD107" s="348">
        <v>7.1657098322135099E-2</v>
      </c>
      <c r="BE107" s="375">
        <v>0.109875566274097</v>
      </c>
      <c r="BF107" s="374"/>
      <c r="BG107" s="372">
        <v>0.1825</v>
      </c>
      <c r="BH107" s="373"/>
      <c r="BI107" s="348">
        <v>89.369900000000001</v>
      </c>
      <c r="BJ107" s="348">
        <v>7.3533499999999998</v>
      </c>
      <c r="BK107" s="348" t="s">
        <v>430</v>
      </c>
      <c r="BL107" s="348">
        <v>3.2767499999999998</v>
      </c>
      <c r="BM107" s="373"/>
      <c r="BN107" s="372" t="s">
        <v>4819</v>
      </c>
      <c r="BO107" s="372" t="s">
        <v>4465</v>
      </c>
      <c r="BP107" s="372" t="s">
        <v>4466</v>
      </c>
      <c r="BQ107" s="372" t="s">
        <v>4467</v>
      </c>
      <c r="BR107" s="372" t="s">
        <v>4280</v>
      </c>
      <c r="BS107" s="373"/>
      <c r="BT107" s="354" t="s">
        <v>554</v>
      </c>
    </row>
    <row r="108" spans="1:72" s="428" customFormat="1" x14ac:dyDescent="0.25">
      <c r="A108" s="345" t="s">
        <v>4820</v>
      </c>
      <c r="B108" s="373"/>
      <c r="C108" s="719">
        <v>45364</v>
      </c>
      <c r="D108" s="373"/>
      <c r="E108" s="346">
        <v>279.27999999999997</v>
      </c>
      <c r="F108" s="373"/>
      <c r="G108" s="347">
        <v>12.3209</v>
      </c>
      <c r="H108" s="374"/>
      <c r="I108" s="348">
        <v>0.41649999999999998</v>
      </c>
      <c r="J108" s="348">
        <v>5.0205000000000002</v>
      </c>
      <c r="K108" s="348">
        <v>3.0236000000000001</v>
      </c>
      <c r="L108" s="348">
        <v>6.7538999999999998</v>
      </c>
      <c r="M108" s="348">
        <v>0.1129</v>
      </c>
      <c r="N108" s="350">
        <v>3.2905000000000002</v>
      </c>
      <c r="O108" s="348">
        <v>2.9904000000000002</v>
      </c>
      <c r="P108" s="348" t="s">
        <v>430</v>
      </c>
      <c r="Q108" s="348" t="s">
        <v>430</v>
      </c>
      <c r="R108" s="348" t="s">
        <v>430</v>
      </c>
      <c r="S108" s="348">
        <v>14.0444</v>
      </c>
      <c r="T108" s="348">
        <v>-1.4044000000000001</v>
      </c>
      <c r="U108" s="348">
        <v>4.1294000000000004</v>
      </c>
      <c r="V108" s="348">
        <v>0.30280000000000001</v>
      </c>
      <c r="W108" s="348">
        <v>1.9806999999999999</v>
      </c>
      <c r="X108" s="348">
        <v>9.6492000000000004</v>
      </c>
      <c r="Y108" s="374"/>
      <c r="Z108" s="346">
        <v>104</v>
      </c>
      <c r="AA108" s="346">
        <v>113</v>
      </c>
      <c r="AB108" s="346">
        <v>129</v>
      </c>
      <c r="AC108" s="346">
        <v>108</v>
      </c>
      <c r="AD108" s="346">
        <v>117</v>
      </c>
      <c r="AE108" s="346">
        <v>87</v>
      </c>
      <c r="AF108" s="346">
        <v>37</v>
      </c>
      <c r="AG108" s="346" t="s">
        <v>430</v>
      </c>
      <c r="AH108" s="346" t="s">
        <v>430</v>
      </c>
      <c r="AI108" s="346" t="s">
        <v>430</v>
      </c>
      <c r="AJ108" s="346">
        <v>124</v>
      </c>
      <c r="AK108" s="346">
        <v>118</v>
      </c>
      <c r="AL108" s="346">
        <v>113</v>
      </c>
      <c r="AM108" s="346">
        <v>85</v>
      </c>
      <c r="AN108" s="346">
        <v>149</v>
      </c>
      <c r="AO108" s="373"/>
      <c r="AP108" s="348" t="s">
        <v>430</v>
      </c>
      <c r="AQ108" s="348" t="s">
        <v>430</v>
      </c>
      <c r="AR108" s="348" t="s">
        <v>430</v>
      </c>
      <c r="AS108" s="348" t="s">
        <v>430</v>
      </c>
      <c r="AT108" s="348">
        <v>2.79</v>
      </c>
      <c r="AU108" s="351"/>
      <c r="AV108" s="346" t="s">
        <v>430</v>
      </c>
      <c r="AW108" s="346" t="s">
        <v>430</v>
      </c>
      <c r="AX108" s="346" t="s">
        <v>430</v>
      </c>
      <c r="AY108" s="346" t="s">
        <v>430</v>
      </c>
      <c r="AZ108" s="346">
        <v>96</v>
      </c>
      <c r="BA108" s="374"/>
      <c r="BB108" s="348">
        <v>13.530677268843499</v>
      </c>
      <c r="BC108" s="348">
        <v>1.0026493431261001</v>
      </c>
      <c r="BD108" s="348">
        <v>2.6513445063326799E-2</v>
      </c>
      <c r="BE108" s="375">
        <v>7.8002978835252396E-2</v>
      </c>
      <c r="BF108" s="374"/>
      <c r="BG108" s="372">
        <v>7.3499999999999996E-2</v>
      </c>
      <c r="BH108" s="373"/>
      <c r="BI108" s="348">
        <v>49.079099999999997</v>
      </c>
      <c r="BJ108" s="348">
        <v>48.655099999999997</v>
      </c>
      <c r="BK108" s="348">
        <v>1.8707800000000001</v>
      </c>
      <c r="BL108" s="348">
        <v>0.39501999999999998</v>
      </c>
      <c r="BM108" s="373"/>
      <c r="BN108" s="372" t="s">
        <v>4821</v>
      </c>
      <c r="BO108" s="372" t="s">
        <v>4365</v>
      </c>
      <c r="BP108" s="372" t="s">
        <v>704</v>
      </c>
      <c r="BQ108" s="372" t="s">
        <v>4366</v>
      </c>
      <c r="BR108" s="372" t="s">
        <v>4822</v>
      </c>
      <c r="BS108" s="373"/>
      <c r="BT108" s="354" t="s">
        <v>554</v>
      </c>
    </row>
    <row r="109" spans="1:72" s="428" customFormat="1" x14ac:dyDescent="0.25">
      <c r="A109" s="345" t="s">
        <v>4823</v>
      </c>
      <c r="B109" s="373"/>
      <c r="C109" s="719">
        <v>45595</v>
      </c>
      <c r="D109" s="373"/>
      <c r="E109" s="346">
        <v>269.452</v>
      </c>
      <c r="F109" s="373"/>
      <c r="G109" s="347">
        <v>10.027699999999999</v>
      </c>
      <c r="H109" s="374"/>
      <c r="I109" s="348">
        <v>0.52229999999999999</v>
      </c>
      <c r="J109" s="348">
        <v>5.1154999999999999</v>
      </c>
      <c r="K109" s="348">
        <v>2.5693999999999999</v>
      </c>
      <c r="L109" s="348">
        <v>6.0246000000000004</v>
      </c>
      <c r="M109" s="348">
        <v>-4.3048999999999999</v>
      </c>
      <c r="N109" s="350">
        <v>1.3339000000000001</v>
      </c>
      <c r="O109" s="348" t="s">
        <v>430</v>
      </c>
      <c r="P109" s="348" t="s">
        <v>430</v>
      </c>
      <c r="Q109" s="348" t="s">
        <v>430</v>
      </c>
      <c r="R109" s="348" t="s">
        <v>430</v>
      </c>
      <c r="S109" s="348">
        <v>12.277200000000001</v>
      </c>
      <c r="T109" s="348">
        <v>-5.7218999999999998</v>
      </c>
      <c r="U109" s="348">
        <v>-4.1146000000000003</v>
      </c>
      <c r="V109" s="348">
        <v>-2.1869000000000001</v>
      </c>
      <c r="W109" s="348">
        <v>3.0977999999999999</v>
      </c>
      <c r="X109" s="348">
        <v>0.16950000000000001</v>
      </c>
      <c r="Y109" s="374"/>
      <c r="Z109" s="346">
        <v>52</v>
      </c>
      <c r="AA109" s="346">
        <v>104</v>
      </c>
      <c r="AB109" s="346">
        <v>155</v>
      </c>
      <c r="AC109" s="346">
        <v>134</v>
      </c>
      <c r="AD109" s="346">
        <v>175</v>
      </c>
      <c r="AE109" s="346">
        <v>110</v>
      </c>
      <c r="AF109" s="346" t="s">
        <v>430</v>
      </c>
      <c r="AG109" s="346" t="s">
        <v>430</v>
      </c>
      <c r="AH109" s="346" t="s">
        <v>430</v>
      </c>
      <c r="AI109" s="346" t="s">
        <v>430</v>
      </c>
      <c r="AJ109" s="346">
        <v>151</v>
      </c>
      <c r="AK109" s="346">
        <v>175</v>
      </c>
      <c r="AL109" s="346">
        <v>210</v>
      </c>
      <c r="AM109" s="346">
        <v>128</v>
      </c>
      <c r="AN109" s="346">
        <v>55</v>
      </c>
      <c r="AO109" s="373"/>
      <c r="AP109" s="348" t="s">
        <v>430</v>
      </c>
      <c r="AQ109" s="348" t="s">
        <v>430</v>
      </c>
      <c r="AR109" s="348" t="s">
        <v>430</v>
      </c>
      <c r="AS109" s="348" t="s">
        <v>430</v>
      </c>
      <c r="AT109" s="348">
        <v>-5.07</v>
      </c>
      <c r="AU109" s="351"/>
      <c r="AV109" s="346" t="s">
        <v>430</v>
      </c>
      <c r="AW109" s="346" t="s">
        <v>430</v>
      </c>
      <c r="AX109" s="346" t="s">
        <v>430</v>
      </c>
      <c r="AY109" s="346" t="s">
        <v>430</v>
      </c>
      <c r="AZ109" s="346">
        <v>161</v>
      </c>
      <c r="BA109" s="374"/>
      <c r="BB109" s="348">
        <v>12.7060958850915</v>
      </c>
      <c r="BC109" s="348">
        <v>0.99970441305709501</v>
      </c>
      <c r="BD109" s="348">
        <v>-1.3445677818361101E-2</v>
      </c>
      <c r="BE109" s="375">
        <v>-7.4896103681829099E-2</v>
      </c>
      <c r="BF109" s="374"/>
      <c r="BG109" s="372">
        <v>5.0500000000000003E-2</v>
      </c>
      <c r="BH109" s="373"/>
      <c r="BI109" s="348">
        <v>95.104399999999998</v>
      </c>
      <c r="BJ109" s="348">
        <v>4.7236700000000003</v>
      </c>
      <c r="BK109" s="348" t="s">
        <v>430</v>
      </c>
      <c r="BL109" s="348">
        <v>0.17193</v>
      </c>
      <c r="BM109" s="373"/>
      <c r="BN109" s="372" t="s">
        <v>4824</v>
      </c>
      <c r="BO109" s="372" t="s">
        <v>4825</v>
      </c>
      <c r="BP109" s="372" t="s">
        <v>4826</v>
      </c>
      <c r="BQ109" s="372" t="s">
        <v>4827</v>
      </c>
      <c r="BR109" s="372" t="s">
        <v>4828</v>
      </c>
      <c r="BS109" s="373"/>
      <c r="BT109" s="354" t="s">
        <v>4626</v>
      </c>
    </row>
    <row r="110" spans="1:72" s="428" customFormat="1" x14ac:dyDescent="0.25">
      <c r="A110" s="345" t="s">
        <v>4829</v>
      </c>
      <c r="B110" s="373"/>
      <c r="C110" s="719">
        <v>46141</v>
      </c>
      <c r="D110" s="373"/>
      <c r="E110" s="346">
        <v>268.89800000000002</v>
      </c>
      <c r="F110" s="373"/>
      <c r="G110" s="347">
        <v>10.5428</v>
      </c>
      <c r="H110" s="374"/>
      <c r="I110" s="348">
        <v>0.37419999999999998</v>
      </c>
      <c r="J110" s="348">
        <v>8.1668000000000003</v>
      </c>
      <c r="K110" s="348">
        <v>6.2579000000000002</v>
      </c>
      <c r="L110" s="348" t="s">
        <v>430</v>
      </c>
      <c r="M110" s="348" t="s">
        <v>430</v>
      </c>
      <c r="N110" s="350" t="s">
        <v>430</v>
      </c>
      <c r="O110" s="348" t="s">
        <v>430</v>
      </c>
      <c r="P110" s="348" t="s">
        <v>430</v>
      </c>
      <c r="Q110" s="348" t="s">
        <v>430</v>
      </c>
      <c r="R110" s="348" t="s">
        <v>430</v>
      </c>
      <c r="S110" s="348" t="s">
        <v>430</v>
      </c>
      <c r="T110" s="348" t="s">
        <v>430</v>
      </c>
      <c r="U110" s="348" t="s">
        <v>430</v>
      </c>
      <c r="V110" s="348" t="s">
        <v>430</v>
      </c>
      <c r="W110" s="348">
        <v>4.5052000000000003</v>
      </c>
      <c r="X110" s="348">
        <v>5.4279999999999999</v>
      </c>
      <c r="Y110" s="374"/>
      <c r="Z110" s="346">
        <v>124</v>
      </c>
      <c r="AA110" s="346">
        <v>9</v>
      </c>
      <c r="AB110" s="346">
        <v>33</v>
      </c>
      <c r="AC110" s="346" t="s">
        <v>430</v>
      </c>
      <c r="AD110" s="346" t="s">
        <v>430</v>
      </c>
      <c r="AE110" s="346" t="s">
        <v>430</v>
      </c>
      <c r="AF110" s="346" t="s">
        <v>430</v>
      </c>
      <c r="AG110" s="346" t="s">
        <v>430</v>
      </c>
      <c r="AH110" s="346" t="s">
        <v>430</v>
      </c>
      <c r="AI110" s="346" t="s">
        <v>430</v>
      </c>
      <c r="AJ110" s="346" t="s">
        <v>430</v>
      </c>
      <c r="AK110" s="346" t="s">
        <v>430</v>
      </c>
      <c r="AL110" s="346" t="s">
        <v>430</v>
      </c>
      <c r="AM110" s="346" t="s">
        <v>430</v>
      </c>
      <c r="AN110" s="346">
        <v>24</v>
      </c>
      <c r="AO110" s="373"/>
      <c r="AP110" s="348" t="s">
        <v>430</v>
      </c>
      <c r="AQ110" s="348" t="s">
        <v>430</v>
      </c>
      <c r="AR110" s="348" t="s">
        <v>430</v>
      </c>
      <c r="AS110" s="348" t="s">
        <v>430</v>
      </c>
      <c r="AT110" s="348" t="s">
        <v>430</v>
      </c>
      <c r="AU110" s="351"/>
      <c r="AV110" s="346" t="s">
        <v>430</v>
      </c>
      <c r="AW110" s="346" t="s">
        <v>430</v>
      </c>
      <c r="AX110" s="346" t="s">
        <v>430</v>
      </c>
      <c r="AY110" s="346" t="s">
        <v>430</v>
      </c>
      <c r="AZ110" s="346" t="s">
        <v>430</v>
      </c>
      <c r="BA110" s="374"/>
      <c r="BB110" s="348" t="s">
        <v>430</v>
      </c>
      <c r="BC110" s="348">
        <v>0</v>
      </c>
      <c r="BD110" s="348">
        <v>0</v>
      </c>
      <c r="BE110" s="375">
        <v>5.80417536576301</v>
      </c>
      <c r="BF110" s="374"/>
      <c r="BG110" s="372">
        <v>0.12759999999999999</v>
      </c>
      <c r="BH110" s="373"/>
      <c r="BI110" s="348">
        <v>54.135800000000003</v>
      </c>
      <c r="BJ110" s="348">
        <v>21.876799999999999</v>
      </c>
      <c r="BK110" s="348">
        <v>23.808399999999999</v>
      </c>
      <c r="BL110" s="348">
        <v>0.17899999999999999</v>
      </c>
      <c r="BM110" s="373"/>
      <c r="BN110" s="372" t="s">
        <v>4830</v>
      </c>
      <c r="BO110" s="372" t="s">
        <v>4831</v>
      </c>
      <c r="BP110" s="372" t="s">
        <v>4832</v>
      </c>
      <c r="BQ110" s="372" t="s">
        <v>4833</v>
      </c>
      <c r="BR110" s="372" t="s">
        <v>4602</v>
      </c>
      <c r="BS110" s="373"/>
      <c r="BT110" s="354" t="s">
        <v>4626</v>
      </c>
    </row>
    <row r="111" spans="1:72" s="428" customFormat="1" x14ac:dyDescent="0.25">
      <c r="A111" s="345" t="s">
        <v>4834</v>
      </c>
      <c r="B111" s="373"/>
      <c r="C111" s="719">
        <v>44837</v>
      </c>
      <c r="D111" s="373"/>
      <c r="E111" s="346">
        <v>253.57300000000001</v>
      </c>
      <c r="F111" s="373"/>
      <c r="G111" s="347">
        <v>16.691500000000001</v>
      </c>
      <c r="H111" s="374"/>
      <c r="I111" s="348">
        <v>0.48039999999999999</v>
      </c>
      <c r="J111" s="348">
        <v>3.8513000000000002</v>
      </c>
      <c r="K111" s="348">
        <v>1.6459999999999999</v>
      </c>
      <c r="L111" s="348">
        <v>4.9800000000000004</v>
      </c>
      <c r="M111" s="348">
        <v>-5.4000000000000003E-3</v>
      </c>
      <c r="N111" s="350">
        <v>5.2487000000000004</v>
      </c>
      <c r="O111" s="348">
        <v>4.2816000000000001</v>
      </c>
      <c r="P111" s="348">
        <v>13.861800000000001</v>
      </c>
      <c r="Q111" s="348" t="s">
        <v>430</v>
      </c>
      <c r="R111" s="348" t="s">
        <v>430</v>
      </c>
      <c r="S111" s="348">
        <v>10.8812</v>
      </c>
      <c r="T111" s="348">
        <v>-1.776</v>
      </c>
      <c r="U111" s="348">
        <v>3.5948000000000002</v>
      </c>
      <c r="V111" s="348">
        <v>2.0712000000000002</v>
      </c>
      <c r="W111" s="348">
        <v>1.1961999999999999</v>
      </c>
      <c r="X111" s="348">
        <v>14.809699999999999</v>
      </c>
      <c r="Y111" s="374"/>
      <c r="Z111" s="346">
        <v>60</v>
      </c>
      <c r="AA111" s="346">
        <v>195</v>
      </c>
      <c r="AB111" s="346">
        <v>212</v>
      </c>
      <c r="AC111" s="346">
        <v>158</v>
      </c>
      <c r="AD111" s="346">
        <v>126</v>
      </c>
      <c r="AE111" s="346">
        <v>68</v>
      </c>
      <c r="AF111" s="346">
        <v>28</v>
      </c>
      <c r="AG111" s="346">
        <v>50</v>
      </c>
      <c r="AH111" s="346" t="s">
        <v>430</v>
      </c>
      <c r="AI111" s="346" t="s">
        <v>430</v>
      </c>
      <c r="AJ111" s="346">
        <v>169</v>
      </c>
      <c r="AK111" s="346">
        <v>129</v>
      </c>
      <c r="AL111" s="346">
        <v>127</v>
      </c>
      <c r="AM111" s="346">
        <v>68</v>
      </c>
      <c r="AN111" s="346">
        <v>201</v>
      </c>
      <c r="AO111" s="373"/>
      <c r="AP111" s="348" t="s">
        <v>430</v>
      </c>
      <c r="AQ111" s="348" t="s">
        <v>430</v>
      </c>
      <c r="AR111" s="348" t="s">
        <v>430</v>
      </c>
      <c r="AS111" s="348">
        <v>7.77</v>
      </c>
      <c r="AT111" s="348">
        <v>1.87</v>
      </c>
      <c r="AU111" s="351"/>
      <c r="AV111" s="346" t="s">
        <v>430</v>
      </c>
      <c r="AW111" s="346" t="s">
        <v>430</v>
      </c>
      <c r="AX111" s="346" t="s">
        <v>430</v>
      </c>
      <c r="AY111" s="346">
        <v>52</v>
      </c>
      <c r="AZ111" s="346">
        <v>112</v>
      </c>
      <c r="BA111" s="374"/>
      <c r="BB111" s="348">
        <v>11.9336490334461</v>
      </c>
      <c r="BC111" s="348">
        <v>0.99869991129124103</v>
      </c>
      <c r="BD111" s="348">
        <v>6.9475563573753105E-2</v>
      </c>
      <c r="BE111" s="375">
        <v>-4.4807096823213301E-2</v>
      </c>
      <c r="BF111" s="374"/>
      <c r="BG111" s="372">
        <v>0.14119999999999999</v>
      </c>
      <c r="BH111" s="373"/>
      <c r="BI111" s="348">
        <v>99.7166</v>
      </c>
      <c r="BJ111" s="348" t="s">
        <v>430</v>
      </c>
      <c r="BK111" s="348" t="s">
        <v>430</v>
      </c>
      <c r="BL111" s="348">
        <v>0.28339999999999999</v>
      </c>
      <c r="BM111" s="373"/>
      <c r="BN111" s="372" t="s">
        <v>4835</v>
      </c>
      <c r="BO111" s="372" t="s">
        <v>4515</v>
      </c>
      <c r="BP111" s="372" t="s">
        <v>4516</v>
      </c>
      <c r="BQ111" s="372" t="s">
        <v>4517</v>
      </c>
      <c r="BR111" s="372" t="s">
        <v>4836</v>
      </c>
      <c r="BS111" s="373"/>
      <c r="BT111" s="354" t="s">
        <v>554</v>
      </c>
    </row>
    <row r="112" spans="1:72" s="428" customFormat="1" x14ac:dyDescent="0.25">
      <c r="A112" s="345" t="s">
        <v>4837</v>
      </c>
      <c r="B112" s="373"/>
      <c r="C112" s="719">
        <v>44610</v>
      </c>
      <c r="D112" s="373"/>
      <c r="E112" s="346">
        <v>253.744</v>
      </c>
      <c r="F112" s="373"/>
      <c r="G112" s="347">
        <v>17.5517</v>
      </c>
      <c r="H112" s="374"/>
      <c r="I112" s="348">
        <v>0.46129999999999999</v>
      </c>
      <c r="J112" s="348">
        <v>6.1481000000000003</v>
      </c>
      <c r="K112" s="348">
        <v>5.7515999999999998</v>
      </c>
      <c r="L112" s="348">
        <v>10.592499999999999</v>
      </c>
      <c r="M112" s="348">
        <v>7.0629999999999997</v>
      </c>
      <c r="N112" s="350">
        <v>8.8491</v>
      </c>
      <c r="O112" s="348">
        <v>-2.3400000000000001E-2</v>
      </c>
      <c r="P112" s="348">
        <v>17.8917</v>
      </c>
      <c r="Q112" s="348" t="s">
        <v>430</v>
      </c>
      <c r="R112" s="348" t="s">
        <v>430</v>
      </c>
      <c r="S112" s="348">
        <v>20.1875</v>
      </c>
      <c r="T112" s="348">
        <v>4.7319000000000004</v>
      </c>
      <c r="U112" s="348">
        <v>6.9188999999999998</v>
      </c>
      <c r="V112" s="348">
        <v>5.2885</v>
      </c>
      <c r="W112" s="348">
        <v>2.0939999999999999</v>
      </c>
      <c r="X112" s="348">
        <v>13.8689</v>
      </c>
      <c r="Y112" s="374"/>
      <c r="Z112" s="346">
        <v>89</v>
      </c>
      <c r="AA112" s="346">
        <v>34</v>
      </c>
      <c r="AB112" s="346">
        <v>48</v>
      </c>
      <c r="AC112" s="346">
        <v>45</v>
      </c>
      <c r="AD112" s="346">
        <v>41</v>
      </c>
      <c r="AE112" s="346">
        <v>34</v>
      </c>
      <c r="AF112" s="346">
        <v>100</v>
      </c>
      <c r="AG112" s="346">
        <v>40</v>
      </c>
      <c r="AH112" s="346" t="s">
        <v>430</v>
      </c>
      <c r="AI112" s="346" t="s">
        <v>430</v>
      </c>
      <c r="AJ112" s="346">
        <v>35</v>
      </c>
      <c r="AK112" s="346">
        <v>44</v>
      </c>
      <c r="AL112" s="346">
        <v>60</v>
      </c>
      <c r="AM112" s="346">
        <v>37</v>
      </c>
      <c r="AN112" s="346">
        <v>136</v>
      </c>
      <c r="AO112" s="373"/>
      <c r="AP112" s="348" t="s">
        <v>430</v>
      </c>
      <c r="AQ112" s="348" t="s">
        <v>430</v>
      </c>
      <c r="AR112" s="348" t="s">
        <v>430</v>
      </c>
      <c r="AS112" s="348">
        <v>10.53</v>
      </c>
      <c r="AT112" s="348">
        <v>11.75</v>
      </c>
      <c r="AU112" s="351"/>
      <c r="AV112" s="346" t="s">
        <v>430</v>
      </c>
      <c r="AW112" s="346" t="s">
        <v>430</v>
      </c>
      <c r="AX112" s="346" t="s">
        <v>430</v>
      </c>
      <c r="AY112" s="346">
        <v>29</v>
      </c>
      <c r="AZ112" s="346">
        <v>42</v>
      </c>
      <c r="BA112" s="374"/>
      <c r="BB112" s="348">
        <v>17.2905052082534</v>
      </c>
      <c r="BC112" s="348">
        <v>1.00550203506494</v>
      </c>
      <c r="BD112" s="348">
        <v>7.1431287835045099E-2</v>
      </c>
      <c r="BE112" s="375">
        <v>0.10511200721196</v>
      </c>
      <c r="BF112" s="374"/>
      <c r="BG112" s="372">
        <v>0.18029999999999999</v>
      </c>
      <c r="BH112" s="373"/>
      <c r="BI112" s="348">
        <v>89.3797</v>
      </c>
      <c r="BJ112" s="348">
        <v>7.3536900000000003</v>
      </c>
      <c r="BK112" s="348" t="s">
        <v>430</v>
      </c>
      <c r="BL112" s="348">
        <v>3.26661</v>
      </c>
      <c r="BM112" s="373"/>
      <c r="BN112" s="372" t="s">
        <v>4838</v>
      </c>
      <c r="BO112" s="372" t="s">
        <v>4465</v>
      </c>
      <c r="BP112" s="372" t="s">
        <v>4466</v>
      </c>
      <c r="BQ112" s="372" t="s">
        <v>4467</v>
      </c>
      <c r="BR112" s="372" t="s">
        <v>4280</v>
      </c>
      <c r="BS112" s="373"/>
      <c r="BT112" s="354" t="s">
        <v>554</v>
      </c>
    </row>
    <row r="113" spans="1:72" s="428" customFormat="1" x14ac:dyDescent="0.25">
      <c r="A113" s="345" t="s">
        <v>4839</v>
      </c>
      <c r="B113" s="373"/>
      <c r="C113" s="719">
        <v>44663</v>
      </c>
      <c r="D113" s="373"/>
      <c r="E113" s="346">
        <v>249.31700000000001</v>
      </c>
      <c r="F113" s="373"/>
      <c r="G113" s="347">
        <v>14.210599999999999</v>
      </c>
      <c r="H113" s="374"/>
      <c r="I113" s="348">
        <v>0.35310000000000002</v>
      </c>
      <c r="J113" s="348">
        <v>5.3705999999999996</v>
      </c>
      <c r="K113" s="348">
        <v>4.5450999999999997</v>
      </c>
      <c r="L113" s="348">
        <v>10.9354</v>
      </c>
      <c r="M113" s="348">
        <v>2.5680999999999998</v>
      </c>
      <c r="N113" s="350">
        <v>-0.68140000000000001</v>
      </c>
      <c r="O113" s="348">
        <v>-9.3799999999999994E-2</v>
      </c>
      <c r="P113" s="348">
        <v>12.3239</v>
      </c>
      <c r="Q113" s="348" t="s">
        <v>430</v>
      </c>
      <c r="R113" s="348" t="s">
        <v>430</v>
      </c>
      <c r="S113" s="348">
        <v>17.741700000000002</v>
      </c>
      <c r="T113" s="348">
        <v>1.5224</v>
      </c>
      <c r="U113" s="348">
        <v>3.3408000000000002</v>
      </c>
      <c r="V113" s="348">
        <v>-2.7584</v>
      </c>
      <c r="W113" s="348">
        <v>2.6509999999999998</v>
      </c>
      <c r="X113" s="348">
        <v>8.7565000000000008</v>
      </c>
      <c r="Y113" s="374"/>
      <c r="Z113" s="346">
        <v>134</v>
      </c>
      <c r="AA113" s="346">
        <v>82</v>
      </c>
      <c r="AB113" s="346">
        <v>65</v>
      </c>
      <c r="AC113" s="346">
        <v>39</v>
      </c>
      <c r="AD113" s="346">
        <v>102</v>
      </c>
      <c r="AE113" s="346">
        <v>140</v>
      </c>
      <c r="AF113" s="346">
        <v>101</v>
      </c>
      <c r="AG113" s="346">
        <v>57</v>
      </c>
      <c r="AH113" s="346" t="s">
        <v>430</v>
      </c>
      <c r="AI113" s="346" t="s">
        <v>430</v>
      </c>
      <c r="AJ113" s="346">
        <v>61</v>
      </c>
      <c r="AK113" s="346">
        <v>101</v>
      </c>
      <c r="AL113" s="346">
        <v>130</v>
      </c>
      <c r="AM113" s="346">
        <v>137</v>
      </c>
      <c r="AN113" s="346">
        <v>83</v>
      </c>
      <c r="AO113" s="373"/>
      <c r="AP113" s="348" t="s">
        <v>430</v>
      </c>
      <c r="AQ113" s="348" t="s">
        <v>430</v>
      </c>
      <c r="AR113" s="348" t="s">
        <v>430</v>
      </c>
      <c r="AS113" s="348">
        <v>5.81</v>
      </c>
      <c r="AT113" s="348">
        <v>4.63</v>
      </c>
      <c r="AU113" s="351"/>
      <c r="AV113" s="346" t="s">
        <v>430</v>
      </c>
      <c r="AW113" s="346" t="s">
        <v>430</v>
      </c>
      <c r="AX113" s="346" t="s">
        <v>430</v>
      </c>
      <c r="AY113" s="346">
        <v>56</v>
      </c>
      <c r="AZ113" s="346">
        <v>91</v>
      </c>
      <c r="BA113" s="374"/>
      <c r="BB113" s="348">
        <v>15.4653745785581</v>
      </c>
      <c r="BC113" s="348">
        <v>1.00561998087907</v>
      </c>
      <c r="BD113" s="348">
        <v>4.7251844998552402E-2</v>
      </c>
      <c r="BE113" s="375">
        <v>0.13505617498101399</v>
      </c>
      <c r="BF113" s="374"/>
      <c r="BG113" s="372">
        <v>7.3700000000000002E-2</v>
      </c>
      <c r="BH113" s="373"/>
      <c r="BI113" s="348">
        <v>17.2164</v>
      </c>
      <c r="BJ113" s="348">
        <v>70.696399999999997</v>
      </c>
      <c r="BK113" s="348">
        <v>11.979200000000001</v>
      </c>
      <c r="BL113" s="348">
        <v>0.108</v>
      </c>
      <c r="BM113" s="373"/>
      <c r="BN113" s="372" t="s">
        <v>4840</v>
      </c>
      <c r="BO113" s="372" t="s">
        <v>4841</v>
      </c>
      <c r="BP113" s="372" t="s">
        <v>808</v>
      </c>
      <c r="BQ113" s="372" t="s">
        <v>4842</v>
      </c>
      <c r="BR113" s="372" t="s">
        <v>4843</v>
      </c>
      <c r="BS113" s="373"/>
      <c r="BT113" s="354" t="s">
        <v>554</v>
      </c>
    </row>
    <row r="114" spans="1:72" s="428" customFormat="1" x14ac:dyDescent="0.25">
      <c r="A114" s="345" t="s">
        <v>4844</v>
      </c>
      <c r="B114" s="373"/>
      <c r="C114" s="719">
        <v>45497</v>
      </c>
      <c r="D114" s="373"/>
      <c r="E114" s="346">
        <v>255.88</v>
      </c>
      <c r="F114" s="373"/>
      <c r="G114" s="347">
        <v>8.8419000000000008</v>
      </c>
      <c r="H114" s="374"/>
      <c r="I114" s="348">
        <v>1.5049999999999999</v>
      </c>
      <c r="J114" s="348">
        <v>8.4457000000000004</v>
      </c>
      <c r="K114" s="348">
        <v>8.6669</v>
      </c>
      <c r="L114" s="348">
        <v>8.3155000000000001</v>
      </c>
      <c r="M114" s="348">
        <v>-7.4349999999999996</v>
      </c>
      <c r="N114" s="350">
        <v>-12.914300000000001</v>
      </c>
      <c r="O114" s="348" t="s">
        <v>430</v>
      </c>
      <c r="P114" s="348" t="s">
        <v>430</v>
      </c>
      <c r="Q114" s="348" t="s">
        <v>430</v>
      </c>
      <c r="R114" s="348" t="s">
        <v>430</v>
      </c>
      <c r="S114" s="348">
        <v>19.760300000000001</v>
      </c>
      <c r="T114" s="348">
        <v>-9.5299999999999994</v>
      </c>
      <c r="U114" s="348">
        <v>-11.9245</v>
      </c>
      <c r="V114" s="348">
        <v>-16.6433</v>
      </c>
      <c r="W114" s="348">
        <v>7.4832999999999998</v>
      </c>
      <c r="X114" s="348">
        <v>-6.2683</v>
      </c>
      <c r="Y114" s="374"/>
      <c r="Z114" s="346">
        <v>1</v>
      </c>
      <c r="AA114" s="346">
        <v>5</v>
      </c>
      <c r="AB114" s="346">
        <v>7</v>
      </c>
      <c r="AC114" s="346">
        <v>91</v>
      </c>
      <c r="AD114" s="346">
        <v>212</v>
      </c>
      <c r="AE114" s="346">
        <v>202</v>
      </c>
      <c r="AF114" s="346" t="s">
        <v>430</v>
      </c>
      <c r="AG114" s="346" t="s">
        <v>430</v>
      </c>
      <c r="AH114" s="346" t="s">
        <v>430</v>
      </c>
      <c r="AI114" s="346" t="s">
        <v>430</v>
      </c>
      <c r="AJ114" s="346">
        <v>47</v>
      </c>
      <c r="AK114" s="346">
        <v>226</v>
      </c>
      <c r="AL114" s="346">
        <v>222</v>
      </c>
      <c r="AM114" s="346">
        <v>206</v>
      </c>
      <c r="AN114" s="346">
        <v>1</v>
      </c>
      <c r="AO114" s="373"/>
      <c r="AP114" s="348" t="s">
        <v>430</v>
      </c>
      <c r="AQ114" s="348" t="s">
        <v>430</v>
      </c>
      <c r="AR114" s="348" t="s">
        <v>430</v>
      </c>
      <c r="AS114" s="348" t="s">
        <v>430</v>
      </c>
      <c r="AT114" s="348">
        <v>-12.47</v>
      </c>
      <c r="AU114" s="351"/>
      <c r="AV114" s="346" t="s">
        <v>430</v>
      </c>
      <c r="AW114" s="346" t="s">
        <v>430</v>
      </c>
      <c r="AX114" s="346" t="s">
        <v>430</v>
      </c>
      <c r="AY114" s="346" t="s">
        <v>430</v>
      </c>
      <c r="AZ114" s="346">
        <v>209</v>
      </c>
      <c r="BA114" s="374"/>
      <c r="BB114" s="348">
        <v>20.826170852745999</v>
      </c>
      <c r="BC114" s="348">
        <v>1.00017900455849</v>
      </c>
      <c r="BD114" s="348">
        <v>-3.5439104014458503E-2</v>
      </c>
      <c r="BE114" s="375">
        <v>-0.116497394437338</v>
      </c>
      <c r="BF114" s="374"/>
      <c r="BG114" s="372">
        <v>0.1671</v>
      </c>
      <c r="BH114" s="373"/>
      <c r="BI114" s="348">
        <v>40.350499999999997</v>
      </c>
      <c r="BJ114" s="348">
        <v>40.978999999999999</v>
      </c>
      <c r="BK114" s="348">
        <v>18.734000000000002</v>
      </c>
      <c r="BL114" s="348">
        <v>-6.3500000000000001E-2</v>
      </c>
      <c r="BM114" s="373"/>
      <c r="BN114" s="372" t="s">
        <v>4845</v>
      </c>
      <c r="BO114" s="372" t="s">
        <v>4846</v>
      </c>
      <c r="BP114" s="372" t="s">
        <v>4847</v>
      </c>
      <c r="BQ114" s="372" t="s">
        <v>4848</v>
      </c>
      <c r="BR114" s="372" t="s">
        <v>430</v>
      </c>
      <c r="BS114" s="373"/>
      <c r="BT114" s="354" t="s">
        <v>4626</v>
      </c>
    </row>
    <row r="115" spans="1:72" s="428" customFormat="1" x14ac:dyDescent="0.25">
      <c r="A115" s="345" t="s">
        <v>4849</v>
      </c>
      <c r="B115" s="373"/>
      <c r="C115" s="719">
        <v>45638</v>
      </c>
      <c r="D115" s="373"/>
      <c r="E115" s="346">
        <v>244.12</v>
      </c>
      <c r="F115" s="373"/>
      <c r="G115" s="347">
        <v>10.2669</v>
      </c>
      <c r="H115" s="374"/>
      <c r="I115" s="348">
        <v>0.25490000000000002</v>
      </c>
      <c r="J115" s="348">
        <v>4.6607000000000003</v>
      </c>
      <c r="K115" s="348">
        <v>2.5838999999999999</v>
      </c>
      <c r="L115" s="348">
        <v>7.1847000000000003</v>
      </c>
      <c r="M115" s="348">
        <v>-0.84889999999999999</v>
      </c>
      <c r="N115" s="350">
        <v>5.8520000000000003</v>
      </c>
      <c r="O115" s="348" t="s">
        <v>430</v>
      </c>
      <c r="P115" s="348" t="s">
        <v>430</v>
      </c>
      <c r="Q115" s="348" t="s">
        <v>430</v>
      </c>
      <c r="R115" s="348" t="s">
        <v>430</v>
      </c>
      <c r="S115" s="348">
        <v>13.0467</v>
      </c>
      <c r="T115" s="348">
        <v>-2.4921000000000002</v>
      </c>
      <c r="U115" s="348">
        <v>5.2994000000000003</v>
      </c>
      <c r="V115" s="348">
        <v>1.8764000000000001</v>
      </c>
      <c r="W115" s="348">
        <v>0.52280000000000004</v>
      </c>
      <c r="X115" s="348">
        <v>1.7537</v>
      </c>
      <c r="Y115" s="374"/>
      <c r="Z115" s="346">
        <v>181</v>
      </c>
      <c r="AA115" s="346">
        <v>156</v>
      </c>
      <c r="AB115" s="346">
        <v>153</v>
      </c>
      <c r="AC115" s="346">
        <v>105</v>
      </c>
      <c r="AD115" s="346">
        <v>130</v>
      </c>
      <c r="AE115" s="346">
        <v>61</v>
      </c>
      <c r="AF115" s="346" t="s">
        <v>430</v>
      </c>
      <c r="AG115" s="346" t="s">
        <v>430</v>
      </c>
      <c r="AH115" s="346" t="s">
        <v>430</v>
      </c>
      <c r="AI115" s="346" t="s">
        <v>430</v>
      </c>
      <c r="AJ115" s="346">
        <v>138</v>
      </c>
      <c r="AK115" s="346">
        <v>133</v>
      </c>
      <c r="AL115" s="346">
        <v>90</v>
      </c>
      <c r="AM115" s="346">
        <v>70</v>
      </c>
      <c r="AN115" s="346">
        <v>229</v>
      </c>
      <c r="AO115" s="373"/>
      <c r="AP115" s="348" t="s">
        <v>430</v>
      </c>
      <c r="AQ115" s="348" t="s">
        <v>430</v>
      </c>
      <c r="AR115" s="348" t="s">
        <v>430</v>
      </c>
      <c r="AS115" s="348" t="s">
        <v>430</v>
      </c>
      <c r="AT115" s="348">
        <v>3.98</v>
      </c>
      <c r="AU115" s="351"/>
      <c r="AV115" s="346" t="s">
        <v>430</v>
      </c>
      <c r="AW115" s="346" t="s">
        <v>430</v>
      </c>
      <c r="AX115" s="346" t="s">
        <v>430</v>
      </c>
      <c r="AY115" s="346" t="s">
        <v>430</v>
      </c>
      <c r="AZ115" s="346">
        <v>92</v>
      </c>
      <c r="BA115" s="374"/>
      <c r="BB115" s="348">
        <v>13.8146559992212</v>
      </c>
      <c r="BC115" s="348">
        <v>0</v>
      </c>
      <c r="BD115" s="348">
        <v>-8.1320472791913193E-3</v>
      </c>
      <c r="BE115" s="375" t="s">
        <v>430</v>
      </c>
      <c r="BF115" s="374"/>
      <c r="BG115" s="372" t="s">
        <v>430</v>
      </c>
      <c r="BH115" s="373"/>
      <c r="BI115" s="348">
        <v>94.434899999999999</v>
      </c>
      <c r="BJ115" s="348">
        <v>5.0376500000000002</v>
      </c>
      <c r="BK115" s="348">
        <v>0.32245600000000002</v>
      </c>
      <c r="BL115" s="348">
        <v>0.20499400000000001</v>
      </c>
      <c r="BM115" s="373"/>
      <c r="BN115" s="372" t="s">
        <v>4850</v>
      </c>
      <c r="BO115" s="372" t="s">
        <v>4851</v>
      </c>
      <c r="BP115" s="372" t="s">
        <v>4852</v>
      </c>
      <c r="BQ115" s="372" t="s">
        <v>4853</v>
      </c>
      <c r="BR115" s="372" t="s">
        <v>4854</v>
      </c>
      <c r="BS115" s="373"/>
      <c r="BT115" s="354" t="s">
        <v>4626</v>
      </c>
    </row>
    <row r="116" spans="1:72" s="428" customFormat="1" x14ac:dyDescent="0.25">
      <c r="A116" s="345" t="s">
        <v>4855</v>
      </c>
      <c r="B116" s="373"/>
      <c r="C116" s="719">
        <v>44616</v>
      </c>
      <c r="D116" s="373"/>
      <c r="E116" s="346">
        <v>245.75399999999999</v>
      </c>
      <c r="F116" s="373"/>
      <c r="G116" s="347">
        <v>14.7781</v>
      </c>
      <c r="H116" s="374"/>
      <c r="I116" s="348">
        <v>0.36330000000000001</v>
      </c>
      <c r="J116" s="348">
        <v>4.6940999999999997</v>
      </c>
      <c r="K116" s="348">
        <v>2.9424000000000001</v>
      </c>
      <c r="L116" s="348">
        <v>3.3123</v>
      </c>
      <c r="M116" s="348">
        <v>-4.0894000000000004</v>
      </c>
      <c r="N116" s="350">
        <v>-0.25650000000000001</v>
      </c>
      <c r="O116" s="348">
        <v>1.4655</v>
      </c>
      <c r="P116" s="348">
        <v>10.6892</v>
      </c>
      <c r="Q116" s="348" t="s">
        <v>430</v>
      </c>
      <c r="R116" s="348" t="s">
        <v>430</v>
      </c>
      <c r="S116" s="348">
        <v>10.401300000000001</v>
      </c>
      <c r="T116" s="348">
        <v>-5.3772000000000002</v>
      </c>
      <c r="U116" s="348">
        <v>-0.18709999999999999</v>
      </c>
      <c r="V116" s="348">
        <v>-3.2181999999999999</v>
      </c>
      <c r="W116" s="348">
        <v>2.5687000000000002</v>
      </c>
      <c r="X116" s="348">
        <v>9.4733999999999998</v>
      </c>
      <c r="Y116" s="374"/>
      <c r="Z116" s="346">
        <v>127</v>
      </c>
      <c r="AA116" s="346">
        <v>153</v>
      </c>
      <c r="AB116" s="346">
        <v>134</v>
      </c>
      <c r="AC116" s="346">
        <v>179</v>
      </c>
      <c r="AD116" s="346">
        <v>170</v>
      </c>
      <c r="AE116" s="346">
        <v>128</v>
      </c>
      <c r="AF116" s="346">
        <v>65</v>
      </c>
      <c r="AG116" s="346">
        <v>62</v>
      </c>
      <c r="AH116" s="346" t="s">
        <v>430</v>
      </c>
      <c r="AI116" s="346" t="s">
        <v>430</v>
      </c>
      <c r="AJ116" s="346">
        <v>175</v>
      </c>
      <c r="AK116" s="346">
        <v>171</v>
      </c>
      <c r="AL116" s="346">
        <v>155</v>
      </c>
      <c r="AM116" s="346">
        <v>148</v>
      </c>
      <c r="AN116" s="346">
        <v>100</v>
      </c>
      <c r="AO116" s="373"/>
      <c r="AP116" s="348" t="s">
        <v>430</v>
      </c>
      <c r="AQ116" s="348" t="s">
        <v>430</v>
      </c>
      <c r="AR116" s="348" t="s">
        <v>430</v>
      </c>
      <c r="AS116" s="348">
        <v>4.34</v>
      </c>
      <c r="AT116" s="348">
        <v>-3.8</v>
      </c>
      <c r="AU116" s="351"/>
      <c r="AV116" s="346" t="s">
        <v>430</v>
      </c>
      <c r="AW116" s="346" t="s">
        <v>430</v>
      </c>
      <c r="AX116" s="346" t="s">
        <v>430</v>
      </c>
      <c r="AY116" s="346">
        <v>59</v>
      </c>
      <c r="AZ116" s="346">
        <v>152</v>
      </c>
      <c r="BA116" s="374"/>
      <c r="BB116" s="348">
        <v>11.924058987720301</v>
      </c>
      <c r="BC116" s="348">
        <v>1.0011247465025599</v>
      </c>
      <c r="BD116" s="348">
        <v>4.6588927653902899E-2</v>
      </c>
      <c r="BE116" s="375">
        <v>1.1514427653754201E-2</v>
      </c>
      <c r="BF116" s="374"/>
      <c r="BG116" s="372">
        <v>9.5500000000000002E-2</v>
      </c>
      <c r="BH116" s="373"/>
      <c r="BI116" s="348">
        <v>97.865200000000002</v>
      </c>
      <c r="BJ116" s="348">
        <v>1.3890100000000001</v>
      </c>
      <c r="BK116" s="348" t="s">
        <v>430</v>
      </c>
      <c r="BL116" s="348">
        <v>0.74578999999999995</v>
      </c>
      <c r="BM116" s="373"/>
      <c r="BN116" s="372" t="s">
        <v>4856</v>
      </c>
      <c r="BO116" s="372" t="s">
        <v>4543</v>
      </c>
      <c r="BP116" s="372" t="s">
        <v>4544</v>
      </c>
      <c r="BQ116" s="372" t="s">
        <v>4545</v>
      </c>
      <c r="BR116" s="372" t="s">
        <v>922</v>
      </c>
      <c r="BS116" s="373"/>
      <c r="BT116" s="354" t="s">
        <v>554</v>
      </c>
    </row>
    <row r="117" spans="1:72" s="428" customFormat="1" x14ac:dyDescent="0.25">
      <c r="A117" s="345" t="s">
        <v>4857</v>
      </c>
      <c r="B117" s="373"/>
      <c r="C117" s="719">
        <v>45483</v>
      </c>
      <c r="D117" s="373"/>
      <c r="E117" s="346">
        <v>227.32400000000001</v>
      </c>
      <c r="F117" s="373"/>
      <c r="G117" s="347">
        <v>10.167199999999999</v>
      </c>
      <c r="H117" s="374"/>
      <c r="I117" s="348">
        <v>0.20599999999999999</v>
      </c>
      <c r="J117" s="348">
        <v>3.3020999999999998</v>
      </c>
      <c r="K117" s="348">
        <v>1.2547999999999999</v>
      </c>
      <c r="L117" s="348">
        <v>2.9704999999999999</v>
      </c>
      <c r="M117" s="348">
        <v>-5.2061999999999999</v>
      </c>
      <c r="N117" s="350">
        <v>0.70920000000000005</v>
      </c>
      <c r="O117" s="348" t="s">
        <v>430</v>
      </c>
      <c r="P117" s="348" t="s">
        <v>430</v>
      </c>
      <c r="Q117" s="348" t="s">
        <v>430</v>
      </c>
      <c r="R117" s="348" t="s">
        <v>430</v>
      </c>
      <c r="S117" s="348">
        <v>8.4212000000000007</v>
      </c>
      <c r="T117" s="348">
        <v>-6.1322000000000001</v>
      </c>
      <c r="U117" s="348">
        <v>-0.56140000000000001</v>
      </c>
      <c r="V117" s="348">
        <v>-1.5436000000000001</v>
      </c>
      <c r="W117" s="348">
        <v>1.6516999999999999</v>
      </c>
      <c r="X117" s="348">
        <v>0.85850000000000004</v>
      </c>
      <c r="Y117" s="374"/>
      <c r="Z117" s="346">
        <v>187</v>
      </c>
      <c r="AA117" s="346">
        <v>220</v>
      </c>
      <c r="AB117" s="346">
        <v>219</v>
      </c>
      <c r="AC117" s="346">
        <v>189</v>
      </c>
      <c r="AD117" s="346">
        <v>180</v>
      </c>
      <c r="AE117" s="346">
        <v>121</v>
      </c>
      <c r="AF117" s="346" t="s">
        <v>430</v>
      </c>
      <c r="AG117" s="346" t="s">
        <v>430</v>
      </c>
      <c r="AH117" s="346" t="s">
        <v>430</v>
      </c>
      <c r="AI117" s="346" t="s">
        <v>430</v>
      </c>
      <c r="AJ117" s="346">
        <v>196</v>
      </c>
      <c r="AK117" s="346">
        <v>180</v>
      </c>
      <c r="AL117" s="346">
        <v>165</v>
      </c>
      <c r="AM117" s="346">
        <v>113</v>
      </c>
      <c r="AN117" s="346">
        <v>159</v>
      </c>
      <c r="AO117" s="373"/>
      <c r="AP117" s="348" t="s">
        <v>430</v>
      </c>
      <c r="AQ117" s="348" t="s">
        <v>430</v>
      </c>
      <c r="AR117" s="348" t="s">
        <v>430</v>
      </c>
      <c r="AS117" s="348" t="s">
        <v>430</v>
      </c>
      <c r="AT117" s="348">
        <v>-5.28</v>
      </c>
      <c r="AU117" s="351"/>
      <c r="AV117" s="346" t="s">
        <v>430</v>
      </c>
      <c r="AW117" s="346" t="s">
        <v>430</v>
      </c>
      <c r="AX117" s="346" t="s">
        <v>430</v>
      </c>
      <c r="AY117" s="346" t="s">
        <v>430</v>
      </c>
      <c r="AZ117" s="346">
        <v>162</v>
      </c>
      <c r="BA117" s="374"/>
      <c r="BB117" s="348">
        <v>11.1772454415228</v>
      </c>
      <c r="BC117" s="348">
        <v>0.99831257759081204</v>
      </c>
      <c r="BD117" s="348">
        <v>-3.7742271752845301E-2</v>
      </c>
      <c r="BE117" s="375">
        <v>-8.5348231414697801E-2</v>
      </c>
      <c r="BF117" s="374"/>
      <c r="BG117" s="372">
        <v>5.9499999999999997E-2</v>
      </c>
      <c r="BH117" s="373"/>
      <c r="BI117" s="348">
        <v>96.606899999999996</v>
      </c>
      <c r="BJ117" s="348">
        <v>3.0943299999999998</v>
      </c>
      <c r="BK117" s="348" t="s">
        <v>430</v>
      </c>
      <c r="BL117" s="348">
        <v>0.29876999999999998</v>
      </c>
      <c r="BM117" s="373"/>
      <c r="BN117" s="372" t="s">
        <v>452</v>
      </c>
      <c r="BO117" s="372" t="s">
        <v>4858</v>
      </c>
      <c r="BP117" s="372" t="s">
        <v>4560</v>
      </c>
      <c r="BQ117" s="372" t="s">
        <v>4859</v>
      </c>
      <c r="BR117" s="372" t="s">
        <v>4860</v>
      </c>
      <c r="BS117" s="373"/>
      <c r="BT117" s="354" t="s">
        <v>554</v>
      </c>
    </row>
    <row r="118" spans="1:72" s="428" customFormat="1" x14ac:dyDescent="0.25">
      <c r="A118" s="345" t="s">
        <v>4861</v>
      </c>
      <c r="B118" s="373"/>
      <c r="C118" s="719">
        <v>44895</v>
      </c>
      <c r="D118" s="373"/>
      <c r="E118" s="346">
        <v>242.12799999999999</v>
      </c>
      <c r="F118" s="373"/>
      <c r="G118" s="347">
        <v>17.8964</v>
      </c>
      <c r="H118" s="374"/>
      <c r="I118" s="348">
        <v>0.67390000000000005</v>
      </c>
      <c r="J118" s="348">
        <v>5.8300999999999998</v>
      </c>
      <c r="K118" s="348">
        <v>6.8940000000000001</v>
      </c>
      <c r="L118" s="348">
        <v>16.087499999999999</v>
      </c>
      <c r="M118" s="348">
        <v>8.5235000000000003</v>
      </c>
      <c r="N118" s="350">
        <v>2.4670999999999998</v>
      </c>
      <c r="O118" s="348">
        <v>1.3125</v>
      </c>
      <c r="P118" s="348">
        <v>18.397200000000002</v>
      </c>
      <c r="Q118" s="348" t="s">
        <v>430</v>
      </c>
      <c r="R118" s="348" t="s">
        <v>430</v>
      </c>
      <c r="S118" s="348">
        <v>23.197399999999998</v>
      </c>
      <c r="T118" s="348">
        <v>5.3621999999999996</v>
      </c>
      <c r="U118" s="348">
        <v>5.1585000000000001</v>
      </c>
      <c r="V118" s="348">
        <v>-1.3048</v>
      </c>
      <c r="W118" s="348">
        <v>3.6427</v>
      </c>
      <c r="X118" s="348">
        <v>17.811499999999999</v>
      </c>
      <c r="Y118" s="374"/>
      <c r="Z118" s="346">
        <v>21</v>
      </c>
      <c r="AA118" s="346">
        <v>59</v>
      </c>
      <c r="AB118" s="346">
        <v>23</v>
      </c>
      <c r="AC118" s="346">
        <v>10</v>
      </c>
      <c r="AD118" s="346">
        <v>23</v>
      </c>
      <c r="AE118" s="346">
        <v>93</v>
      </c>
      <c r="AF118" s="346">
        <v>67</v>
      </c>
      <c r="AG118" s="346">
        <v>22</v>
      </c>
      <c r="AH118" s="346" t="s">
        <v>430</v>
      </c>
      <c r="AI118" s="346" t="s">
        <v>430</v>
      </c>
      <c r="AJ118" s="346">
        <v>14</v>
      </c>
      <c r="AK118" s="346">
        <v>30</v>
      </c>
      <c r="AL118" s="346">
        <v>97</v>
      </c>
      <c r="AM118" s="346">
        <v>103</v>
      </c>
      <c r="AN118" s="346">
        <v>27</v>
      </c>
      <c r="AO118" s="373"/>
      <c r="AP118" s="348" t="s">
        <v>430</v>
      </c>
      <c r="AQ118" s="348" t="s">
        <v>430</v>
      </c>
      <c r="AR118" s="348" t="s">
        <v>430</v>
      </c>
      <c r="AS118" s="348">
        <v>8.51</v>
      </c>
      <c r="AT118" s="348">
        <v>12.16</v>
      </c>
      <c r="AU118" s="351"/>
      <c r="AV118" s="346" t="s">
        <v>430</v>
      </c>
      <c r="AW118" s="346" t="s">
        <v>430</v>
      </c>
      <c r="AX118" s="346" t="s">
        <v>430</v>
      </c>
      <c r="AY118" s="346">
        <v>39</v>
      </c>
      <c r="AZ118" s="346">
        <v>25</v>
      </c>
      <c r="BA118" s="374"/>
      <c r="BB118" s="348">
        <v>20.172752693741</v>
      </c>
      <c r="BC118" s="348">
        <v>1.00218010508647</v>
      </c>
      <c r="BD118" s="348">
        <v>6.4595201159484902E-2</v>
      </c>
      <c r="BE118" s="375">
        <v>-7.4249413336600102E-3</v>
      </c>
      <c r="BF118" s="374"/>
      <c r="BG118" s="372">
        <v>0.19919999999999999</v>
      </c>
      <c r="BH118" s="373"/>
      <c r="BI118" s="348" t="s">
        <v>430</v>
      </c>
      <c r="BJ118" s="348">
        <v>5.0812600000000003</v>
      </c>
      <c r="BK118" s="348">
        <v>94.955200000000005</v>
      </c>
      <c r="BL118" s="348">
        <v>-3.6459999999999999E-2</v>
      </c>
      <c r="BM118" s="373"/>
      <c r="BN118" s="372" t="s">
        <v>4566</v>
      </c>
      <c r="BO118" s="372" t="s">
        <v>4567</v>
      </c>
      <c r="BP118" s="372" t="s">
        <v>4505</v>
      </c>
      <c r="BQ118" s="372" t="s">
        <v>4506</v>
      </c>
      <c r="BR118" s="372" t="s">
        <v>564</v>
      </c>
      <c r="BS118" s="373"/>
      <c r="BT118" s="354" t="s">
        <v>554</v>
      </c>
    </row>
    <row r="119" spans="1:72" s="428" customFormat="1" x14ac:dyDescent="0.25">
      <c r="A119" s="345" t="s">
        <v>4862</v>
      </c>
      <c r="B119" s="373"/>
      <c r="C119" s="719">
        <v>46133</v>
      </c>
      <c r="D119" s="373"/>
      <c r="E119" s="346">
        <v>277.863</v>
      </c>
      <c r="F119" s="373"/>
      <c r="G119" s="347">
        <v>10.0815</v>
      </c>
      <c r="H119" s="374"/>
      <c r="I119" s="348">
        <v>3.0800000000000001E-2</v>
      </c>
      <c r="J119" s="348">
        <v>0.24660000000000001</v>
      </c>
      <c r="K119" s="348">
        <v>0.80489999999999995</v>
      </c>
      <c r="L119" s="348" t="s">
        <v>430</v>
      </c>
      <c r="M119" s="348" t="s">
        <v>430</v>
      </c>
      <c r="N119" s="350" t="s">
        <v>430</v>
      </c>
      <c r="O119" s="348" t="s">
        <v>430</v>
      </c>
      <c r="P119" s="348" t="s">
        <v>430</v>
      </c>
      <c r="Q119" s="348" t="s">
        <v>430</v>
      </c>
      <c r="R119" s="348" t="s">
        <v>430</v>
      </c>
      <c r="S119" s="348" t="s">
        <v>430</v>
      </c>
      <c r="T119" s="348" t="s">
        <v>430</v>
      </c>
      <c r="U119" s="348" t="s">
        <v>430</v>
      </c>
      <c r="V119" s="348" t="s">
        <v>430</v>
      </c>
      <c r="W119" s="348">
        <v>0.77969999999999995</v>
      </c>
      <c r="X119" s="348">
        <v>0.81499999999999995</v>
      </c>
      <c r="Y119" s="374"/>
      <c r="Z119" s="346">
        <v>202</v>
      </c>
      <c r="AA119" s="346">
        <v>240</v>
      </c>
      <c r="AB119" s="346">
        <v>227</v>
      </c>
      <c r="AC119" s="346" t="s">
        <v>430</v>
      </c>
      <c r="AD119" s="346" t="s">
        <v>430</v>
      </c>
      <c r="AE119" s="346" t="s">
        <v>430</v>
      </c>
      <c r="AF119" s="346" t="s">
        <v>430</v>
      </c>
      <c r="AG119" s="346" t="s">
        <v>430</v>
      </c>
      <c r="AH119" s="346" t="s">
        <v>430</v>
      </c>
      <c r="AI119" s="346" t="s">
        <v>430</v>
      </c>
      <c r="AJ119" s="346" t="s">
        <v>430</v>
      </c>
      <c r="AK119" s="346" t="s">
        <v>430</v>
      </c>
      <c r="AL119" s="346" t="s">
        <v>430</v>
      </c>
      <c r="AM119" s="346" t="s">
        <v>430</v>
      </c>
      <c r="AN119" s="346">
        <v>212</v>
      </c>
      <c r="AO119" s="373"/>
      <c r="AP119" s="348" t="s">
        <v>430</v>
      </c>
      <c r="AQ119" s="348" t="s">
        <v>430</v>
      </c>
      <c r="AR119" s="348" t="s">
        <v>430</v>
      </c>
      <c r="AS119" s="348" t="s">
        <v>430</v>
      </c>
      <c r="AT119" s="348" t="s">
        <v>430</v>
      </c>
      <c r="AU119" s="351"/>
      <c r="AV119" s="346" t="s">
        <v>430</v>
      </c>
      <c r="AW119" s="346" t="s">
        <v>430</v>
      </c>
      <c r="AX119" s="346" t="s">
        <v>430</v>
      </c>
      <c r="AY119" s="346" t="s">
        <v>430</v>
      </c>
      <c r="AZ119" s="346" t="s">
        <v>430</v>
      </c>
      <c r="BA119" s="374"/>
      <c r="BB119" s="348" t="s">
        <v>430</v>
      </c>
      <c r="BC119" s="348">
        <v>0</v>
      </c>
      <c r="BD119" s="348">
        <v>0</v>
      </c>
      <c r="BE119" s="375" t="s">
        <v>430</v>
      </c>
      <c r="BF119" s="374"/>
      <c r="BG119" s="372" t="s">
        <v>430</v>
      </c>
      <c r="BH119" s="373"/>
      <c r="BI119" s="348" t="s">
        <v>430</v>
      </c>
      <c r="BJ119" s="348" t="s">
        <v>430</v>
      </c>
      <c r="BK119" s="348" t="s">
        <v>430</v>
      </c>
      <c r="BL119" s="348" t="s">
        <v>430</v>
      </c>
      <c r="BM119" s="373"/>
      <c r="BN119" s="372" t="s">
        <v>4863</v>
      </c>
      <c r="BO119" s="372" t="s">
        <v>1922</v>
      </c>
      <c r="BP119" s="372" t="s">
        <v>2642</v>
      </c>
      <c r="BQ119" s="372" t="s">
        <v>430</v>
      </c>
      <c r="BR119" s="372" t="s">
        <v>430</v>
      </c>
      <c r="BS119" s="373"/>
      <c r="BT119" s="354" t="s">
        <v>554</v>
      </c>
    </row>
    <row r="120" spans="1:72" s="428" customFormat="1" x14ac:dyDescent="0.25">
      <c r="A120" s="345" t="s">
        <v>4864</v>
      </c>
      <c r="B120" s="373"/>
      <c r="C120" s="719">
        <v>44845</v>
      </c>
      <c r="D120" s="373"/>
      <c r="E120" s="346">
        <v>221.982</v>
      </c>
      <c r="F120" s="373"/>
      <c r="G120" s="347">
        <v>21.086300000000001</v>
      </c>
      <c r="H120" s="374"/>
      <c r="I120" s="348">
        <v>7.8799999999999995E-2</v>
      </c>
      <c r="J120" s="348">
        <v>3.6802999999999999</v>
      </c>
      <c r="K120" s="348">
        <v>4.5025000000000004</v>
      </c>
      <c r="L120" s="348">
        <v>4.4889999999999999</v>
      </c>
      <c r="M120" s="348">
        <v>-2.1558000000000002</v>
      </c>
      <c r="N120" s="350">
        <v>14.821</v>
      </c>
      <c r="O120" s="348">
        <v>1.9622999999999999</v>
      </c>
      <c r="P120" s="348">
        <v>21.694400000000002</v>
      </c>
      <c r="Q120" s="348" t="s">
        <v>430</v>
      </c>
      <c r="R120" s="348" t="s">
        <v>430</v>
      </c>
      <c r="S120" s="348">
        <v>12.486700000000001</v>
      </c>
      <c r="T120" s="348">
        <v>-5.1307999999999998</v>
      </c>
      <c r="U120" s="348">
        <v>0.49230000000000002</v>
      </c>
      <c r="V120" s="348">
        <v>12.155799999999999</v>
      </c>
      <c r="W120" s="348">
        <v>1.5517000000000001</v>
      </c>
      <c r="X120" s="348">
        <v>22.4223</v>
      </c>
      <c r="Y120" s="374"/>
      <c r="Z120" s="346">
        <v>195</v>
      </c>
      <c r="AA120" s="346">
        <v>204</v>
      </c>
      <c r="AB120" s="346">
        <v>66</v>
      </c>
      <c r="AC120" s="346">
        <v>172</v>
      </c>
      <c r="AD120" s="346">
        <v>153</v>
      </c>
      <c r="AE120" s="346">
        <v>14</v>
      </c>
      <c r="AF120" s="346">
        <v>47</v>
      </c>
      <c r="AG120" s="346">
        <v>8</v>
      </c>
      <c r="AH120" s="346" t="s">
        <v>430</v>
      </c>
      <c r="AI120" s="346" t="s">
        <v>430</v>
      </c>
      <c r="AJ120" s="346">
        <v>148</v>
      </c>
      <c r="AK120" s="346">
        <v>162</v>
      </c>
      <c r="AL120" s="346">
        <v>150</v>
      </c>
      <c r="AM120" s="346">
        <v>13</v>
      </c>
      <c r="AN120" s="346">
        <v>165</v>
      </c>
      <c r="AO120" s="373"/>
      <c r="AP120" s="348" t="s">
        <v>430</v>
      </c>
      <c r="AQ120" s="348" t="s">
        <v>430</v>
      </c>
      <c r="AR120" s="348" t="s">
        <v>430</v>
      </c>
      <c r="AS120" s="348">
        <v>12.44</v>
      </c>
      <c r="AT120" s="348">
        <v>1.87</v>
      </c>
      <c r="AU120" s="351"/>
      <c r="AV120" s="346" t="s">
        <v>430</v>
      </c>
      <c r="AW120" s="346" t="s">
        <v>430</v>
      </c>
      <c r="AX120" s="346" t="s">
        <v>430</v>
      </c>
      <c r="AY120" s="346">
        <v>8</v>
      </c>
      <c r="AZ120" s="346">
        <v>112</v>
      </c>
      <c r="BA120" s="374"/>
      <c r="BB120" s="348">
        <v>17.2136673555713</v>
      </c>
      <c r="BC120" s="348">
        <v>0.99719701591147802</v>
      </c>
      <c r="BD120" s="348">
        <v>8.4760831619946006E-2</v>
      </c>
      <c r="BE120" s="375">
        <v>9.1384314221689703E-2</v>
      </c>
      <c r="BF120" s="374"/>
      <c r="BG120" s="372">
        <v>0.1663</v>
      </c>
      <c r="BH120" s="373"/>
      <c r="BI120" s="348">
        <v>83.224100000000007</v>
      </c>
      <c r="BJ120" s="348">
        <v>12.7567</v>
      </c>
      <c r="BK120" s="348">
        <v>3.8061600000000002</v>
      </c>
      <c r="BL120" s="348">
        <v>0.21304000000000001</v>
      </c>
      <c r="BM120" s="373"/>
      <c r="BN120" s="372" t="s">
        <v>4865</v>
      </c>
      <c r="BO120" s="372" t="s">
        <v>4866</v>
      </c>
      <c r="BP120" s="372" t="s">
        <v>4867</v>
      </c>
      <c r="BQ120" s="372" t="s">
        <v>4868</v>
      </c>
      <c r="BR120" s="372" t="s">
        <v>430</v>
      </c>
      <c r="BS120" s="373"/>
      <c r="BT120" s="354" t="s">
        <v>554</v>
      </c>
    </row>
    <row r="121" spans="1:72" s="428" customFormat="1" x14ac:dyDescent="0.25">
      <c r="A121" s="345" t="s">
        <v>4869</v>
      </c>
      <c r="B121" s="373"/>
      <c r="C121" s="719">
        <v>45583</v>
      </c>
      <c r="D121" s="373"/>
      <c r="E121" s="346">
        <v>224.55699999999999</v>
      </c>
      <c r="F121" s="373"/>
      <c r="G121" s="347">
        <v>11.351599999999999</v>
      </c>
      <c r="H121" s="374"/>
      <c r="I121" s="348">
        <v>0.14380000000000001</v>
      </c>
      <c r="J121" s="348">
        <v>3.8079000000000001</v>
      </c>
      <c r="K121" s="348">
        <v>2.3616999999999999</v>
      </c>
      <c r="L121" s="348">
        <v>4.0571999999999999</v>
      </c>
      <c r="M121" s="348">
        <v>10.3973</v>
      </c>
      <c r="N121" s="350">
        <v>22.271899999999999</v>
      </c>
      <c r="O121" s="348" t="s">
        <v>430</v>
      </c>
      <c r="P121" s="348" t="s">
        <v>430</v>
      </c>
      <c r="Q121" s="348" t="s">
        <v>430</v>
      </c>
      <c r="R121" s="348" t="s">
        <v>430</v>
      </c>
      <c r="S121" s="348">
        <v>10.3597</v>
      </c>
      <c r="T121" s="348">
        <v>5.8019999999999996</v>
      </c>
      <c r="U121" s="348">
        <v>17.1355</v>
      </c>
      <c r="V121" s="348">
        <v>17.332799999999999</v>
      </c>
      <c r="W121" s="348">
        <v>0.30840000000000001</v>
      </c>
      <c r="X121" s="348">
        <v>7.9077000000000002</v>
      </c>
      <c r="Y121" s="374"/>
      <c r="Z121" s="346">
        <v>191</v>
      </c>
      <c r="AA121" s="346">
        <v>201</v>
      </c>
      <c r="AB121" s="346">
        <v>164</v>
      </c>
      <c r="AC121" s="346">
        <v>175</v>
      </c>
      <c r="AD121" s="346">
        <v>13</v>
      </c>
      <c r="AE121" s="346">
        <v>6</v>
      </c>
      <c r="AF121" s="346" t="s">
        <v>430</v>
      </c>
      <c r="AG121" s="346" t="s">
        <v>430</v>
      </c>
      <c r="AH121" s="346" t="s">
        <v>430</v>
      </c>
      <c r="AI121" s="346" t="s">
        <v>430</v>
      </c>
      <c r="AJ121" s="346">
        <v>176</v>
      </c>
      <c r="AK121" s="346">
        <v>26</v>
      </c>
      <c r="AL121" s="346">
        <v>8</v>
      </c>
      <c r="AM121" s="346">
        <v>4</v>
      </c>
      <c r="AN121" s="346">
        <v>234</v>
      </c>
      <c r="AO121" s="373"/>
      <c r="AP121" s="348" t="s">
        <v>430</v>
      </c>
      <c r="AQ121" s="348" t="s">
        <v>430</v>
      </c>
      <c r="AR121" s="348" t="s">
        <v>430</v>
      </c>
      <c r="AS121" s="348" t="s">
        <v>430</v>
      </c>
      <c r="AT121" s="348">
        <v>18.47</v>
      </c>
      <c r="AU121" s="351"/>
      <c r="AV121" s="346" t="s">
        <v>430</v>
      </c>
      <c r="AW121" s="346" t="s">
        <v>430</v>
      </c>
      <c r="AX121" s="346" t="s">
        <v>430</v>
      </c>
      <c r="AY121" s="346" t="s">
        <v>430</v>
      </c>
      <c r="AZ121" s="346">
        <v>9</v>
      </c>
      <c r="BA121" s="374"/>
      <c r="BB121" s="348">
        <v>16.7266395863446</v>
      </c>
      <c r="BC121" s="348">
        <v>0.99414183499851905</v>
      </c>
      <c r="BD121" s="348">
        <v>1.7507804764448302E-2</v>
      </c>
      <c r="BE121" s="375">
        <v>-7.7070572350832298E-2</v>
      </c>
      <c r="BF121" s="374"/>
      <c r="BG121" s="372">
        <v>0.20130000000000001</v>
      </c>
      <c r="BH121" s="373"/>
      <c r="BI121" s="348">
        <v>77.007199999999997</v>
      </c>
      <c r="BJ121" s="348">
        <v>17.6007</v>
      </c>
      <c r="BK121" s="348">
        <v>1.03654</v>
      </c>
      <c r="BL121" s="348">
        <v>4.3555599999999997</v>
      </c>
      <c r="BM121" s="373"/>
      <c r="BN121" s="372" t="s">
        <v>4870</v>
      </c>
      <c r="BO121" s="372" t="s">
        <v>4871</v>
      </c>
      <c r="BP121" s="372" t="s">
        <v>4872</v>
      </c>
      <c r="BQ121" s="372" t="s">
        <v>4873</v>
      </c>
      <c r="BR121" s="372" t="s">
        <v>4874</v>
      </c>
      <c r="BS121" s="373"/>
      <c r="BT121" s="354" t="s">
        <v>554</v>
      </c>
    </row>
    <row r="122" spans="1:72" s="428" customFormat="1" x14ac:dyDescent="0.25">
      <c r="A122" s="345" t="s">
        <v>4875</v>
      </c>
      <c r="B122" s="373"/>
      <c r="C122" s="719">
        <v>46133</v>
      </c>
      <c r="D122" s="373"/>
      <c r="E122" s="346">
        <v>484.971</v>
      </c>
      <c r="F122" s="373"/>
      <c r="G122" s="347">
        <v>10.098599999999999</v>
      </c>
      <c r="H122" s="374"/>
      <c r="I122" s="348">
        <v>2.87E-2</v>
      </c>
      <c r="J122" s="348">
        <v>0.1885</v>
      </c>
      <c r="K122" s="348">
        <v>0.67789999999999995</v>
      </c>
      <c r="L122" s="348" t="s">
        <v>430</v>
      </c>
      <c r="M122" s="348" t="s">
        <v>430</v>
      </c>
      <c r="N122" s="350" t="s">
        <v>430</v>
      </c>
      <c r="O122" s="348" t="s">
        <v>430</v>
      </c>
      <c r="P122" s="348" t="s">
        <v>430</v>
      </c>
      <c r="Q122" s="348" t="s">
        <v>430</v>
      </c>
      <c r="R122" s="348" t="s">
        <v>430</v>
      </c>
      <c r="S122" s="348" t="s">
        <v>430</v>
      </c>
      <c r="T122" s="348" t="s">
        <v>430</v>
      </c>
      <c r="U122" s="348" t="s">
        <v>430</v>
      </c>
      <c r="V122" s="348" t="s">
        <v>430</v>
      </c>
      <c r="W122" s="348">
        <v>0.52959999999999996</v>
      </c>
      <c r="X122" s="348">
        <v>0.98599999999999999</v>
      </c>
      <c r="Y122" s="374"/>
      <c r="Z122" s="346">
        <v>203</v>
      </c>
      <c r="AA122" s="346">
        <v>241</v>
      </c>
      <c r="AB122" s="346">
        <v>229</v>
      </c>
      <c r="AC122" s="346" t="s">
        <v>430</v>
      </c>
      <c r="AD122" s="346" t="s">
        <v>430</v>
      </c>
      <c r="AE122" s="346" t="s">
        <v>430</v>
      </c>
      <c r="AF122" s="346" t="s">
        <v>430</v>
      </c>
      <c r="AG122" s="346" t="s">
        <v>430</v>
      </c>
      <c r="AH122" s="346" t="s">
        <v>430</v>
      </c>
      <c r="AI122" s="346" t="s">
        <v>430</v>
      </c>
      <c r="AJ122" s="346" t="s">
        <v>430</v>
      </c>
      <c r="AK122" s="346" t="s">
        <v>430</v>
      </c>
      <c r="AL122" s="346" t="s">
        <v>430</v>
      </c>
      <c r="AM122" s="346" t="s">
        <v>430</v>
      </c>
      <c r="AN122" s="346">
        <v>228</v>
      </c>
      <c r="AO122" s="373"/>
      <c r="AP122" s="348" t="s">
        <v>430</v>
      </c>
      <c r="AQ122" s="348" t="s">
        <v>430</v>
      </c>
      <c r="AR122" s="348" t="s">
        <v>430</v>
      </c>
      <c r="AS122" s="348" t="s">
        <v>430</v>
      </c>
      <c r="AT122" s="348" t="s">
        <v>430</v>
      </c>
      <c r="AU122" s="351"/>
      <c r="AV122" s="346" t="s">
        <v>430</v>
      </c>
      <c r="AW122" s="346" t="s">
        <v>430</v>
      </c>
      <c r="AX122" s="346" t="s">
        <v>430</v>
      </c>
      <c r="AY122" s="346" t="s">
        <v>430</v>
      </c>
      <c r="AZ122" s="346" t="s">
        <v>430</v>
      </c>
      <c r="BA122" s="374"/>
      <c r="BB122" s="348" t="s">
        <v>430</v>
      </c>
      <c r="BC122" s="348">
        <v>0</v>
      </c>
      <c r="BD122" s="348">
        <v>0</v>
      </c>
      <c r="BE122" s="375" t="s">
        <v>430</v>
      </c>
      <c r="BF122" s="374"/>
      <c r="BG122" s="372" t="s">
        <v>430</v>
      </c>
      <c r="BH122" s="373"/>
      <c r="BI122" s="348" t="s">
        <v>430</v>
      </c>
      <c r="BJ122" s="348" t="s">
        <v>430</v>
      </c>
      <c r="BK122" s="348" t="s">
        <v>430</v>
      </c>
      <c r="BL122" s="348" t="s">
        <v>430</v>
      </c>
      <c r="BM122" s="373"/>
      <c r="BN122" s="372" t="s">
        <v>4876</v>
      </c>
      <c r="BO122" s="372" t="s">
        <v>4877</v>
      </c>
      <c r="BP122" s="372" t="s">
        <v>4878</v>
      </c>
      <c r="BQ122" s="372" t="s">
        <v>430</v>
      </c>
      <c r="BR122" s="372" t="s">
        <v>430</v>
      </c>
      <c r="BS122" s="373"/>
      <c r="BT122" s="354" t="s">
        <v>554</v>
      </c>
    </row>
    <row r="123" spans="1:72" s="428" customFormat="1" x14ac:dyDescent="0.25">
      <c r="A123" s="345" t="s">
        <v>4879</v>
      </c>
      <c r="B123" s="373"/>
      <c r="C123" s="719">
        <v>45555</v>
      </c>
      <c r="D123" s="373"/>
      <c r="E123" s="346">
        <v>217.94900000000001</v>
      </c>
      <c r="F123" s="373"/>
      <c r="G123" s="347">
        <v>10.273899999999999</v>
      </c>
      <c r="H123" s="374"/>
      <c r="I123" s="348">
        <v>0.49199999999999999</v>
      </c>
      <c r="J123" s="348">
        <v>4.2389999999999999</v>
      </c>
      <c r="K123" s="348">
        <v>7.0677000000000003</v>
      </c>
      <c r="L123" s="348">
        <v>6.3276000000000003</v>
      </c>
      <c r="M123" s="348">
        <v>-1.5825</v>
      </c>
      <c r="N123" s="350">
        <v>0.43209999999999998</v>
      </c>
      <c r="O123" s="348" t="s">
        <v>430</v>
      </c>
      <c r="P123" s="348" t="s">
        <v>430</v>
      </c>
      <c r="Q123" s="348" t="s">
        <v>430</v>
      </c>
      <c r="R123" s="348" t="s">
        <v>430</v>
      </c>
      <c r="S123" s="348">
        <v>15.8523</v>
      </c>
      <c r="T123" s="348">
        <v>-2.8675000000000002</v>
      </c>
      <c r="U123" s="348">
        <v>5.1340000000000003</v>
      </c>
      <c r="V123" s="348">
        <v>-1.456</v>
      </c>
      <c r="W123" s="348">
        <v>6.4168000000000003</v>
      </c>
      <c r="X123" s="348">
        <v>1.5629</v>
      </c>
      <c r="Y123" s="374"/>
      <c r="Z123" s="346">
        <v>54</v>
      </c>
      <c r="AA123" s="346">
        <v>182</v>
      </c>
      <c r="AB123" s="346">
        <v>18</v>
      </c>
      <c r="AC123" s="346">
        <v>120</v>
      </c>
      <c r="AD123" s="346">
        <v>141</v>
      </c>
      <c r="AE123" s="346">
        <v>124</v>
      </c>
      <c r="AF123" s="346" t="s">
        <v>430</v>
      </c>
      <c r="AG123" s="346" t="s">
        <v>430</v>
      </c>
      <c r="AH123" s="346" t="s">
        <v>430</v>
      </c>
      <c r="AI123" s="346" t="s">
        <v>430</v>
      </c>
      <c r="AJ123" s="346">
        <v>89</v>
      </c>
      <c r="AK123" s="346">
        <v>140</v>
      </c>
      <c r="AL123" s="346">
        <v>98</v>
      </c>
      <c r="AM123" s="346">
        <v>107</v>
      </c>
      <c r="AN123" s="346">
        <v>15</v>
      </c>
      <c r="AO123" s="373"/>
      <c r="AP123" s="348" t="s">
        <v>430</v>
      </c>
      <c r="AQ123" s="348" t="s">
        <v>430</v>
      </c>
      <c r="AR123" s="348" t="s">
        <v>430</v>
      </c>
      <c r="AS123" s="348" t="s">
        <v>430</v>
      </c>
      <c r="AT123" s="348">
        <v>2.0699999999999998</v>
      </c>
      <c r="AU123" s="351"/>
      <c r="AV123" s="346" t="s">
        <v>430</v>
      </c>
      <c r="AW123" s="346" t="s">
        <v>430</v>
      </c>
      <c r="AX123" s="346" t="s">
        <v>430</v>
      </c>
      <c r="AY123" s="346" t="s">
        <v>430</v>
      </c>
      <c r="AZ123" s="346">
        <v>104</v>
      </c>
      <c r="BA123" s="374"/>
      <c r="BB123" s="348">
        <v>15.7194918321975</v>
      </c>
      <c r="BC123" s="348">
        <v>0.99794387249341798</v>
      </c>
      <c r="BD123" s="348">
        <v>-2.4307800961301499E-3</v>
      </c>
      <c r="BE123" s="375">
        <v>-8.9584338647059503E-2</v>
      </c>
      <c r="BF123" s="374"/>
      <c r="BG123" s="372">
        <v>5.8999999999999997E-2</v>
      </c>
      <c r="BH123" s="373"/>
      <c r="BI123" s="348">
        <v>80.158199999999994</v>
      </c>
      <c r="BJ123" s="348">
        <v>16.819400000000002</v>
      </c>
      <c r="BK123" s="348">
        <v>3.0213100000000002</v>
      </c>
      <c r="BL123" s="348">
        <v>1.09E-3</v>
      </c>
      <c r="BM123" s="373"/>
      <c r="BN123" s="372" t="s">
        <v>4880</v>
      </c>
      <c r="BO123" s="372" t="s">
        <v>4881</v>
      </c>
      <c r="BP123" s="372" t="s">
        <v>430</v>
      </c>
      <c r="BQ123" s="372" t="s">
        <v>430</v>
      </c>
      <c r="BR123" s="372" t="s">
        <v>430</v>
      </c>
      <c r="BS123" s="373"/>
      <c r="BT123" s="354" t="s">
        <v>554</v>
      </c>
    </row>
    <row r="124" spans="1:72" s="428" customFormat="1" ht="11" x14ac:dyDescent="0.3">
      <c r="A124" s="841" t="s">
        <v>4882</v>
      </c>
      <c r="B124" s="842"/>
      <c r="C124" s="843">
        <v>45026</v>
      </c>
      <c r="D124" s="842"/>
      <c r="E124" s="844">
        <v>210.96199999999999</v>
      </c>
      <c r="F124" s="842"/>
      <c r="G124" s="845">
        <v>21.132000000000001</v>
      </c>
      <c r="H124" s="847"/>
      <c r="I124" s="846">
        <v>0.64290000000000003</v>
      </c>
      <c r="J124" s="846">
        <v>5.6706000000000003</v>
      </c>
      <c r="K124" s="846">
        <v>5.9779</v>
      </c>
      <c r="L124" s="846">
        <v>15.8362</v>
      </c>
      <c r="M124" s="846">
        <v>9.3788999999999998</v>
      </c>
      <c r="N124" s="848">
        <v>3.5983999999999998</v>
      </c>
      <c r="O124" s="846">
        <v>3.5104000000000002</v>
      </c>
      <c r="P124" s="846">
        <v>22.944800000000001</v>
      </c>
      <c r="Q124" s="846" t="s">
        <v>430</v>
      </c>
      <c r="R124" s="846" t="s">
        <v>430</v>
      </c>
      <c r="S124" s="846">
        <v>23.643999999999998</v>
      </c>
      <c r="T124" s="846">
        <v>6.8297999999999996</v>
      </c>
      <c r="U124" s="846">
        <v>9.2996999999999996</v>
      </c>
      <c r="V124" s="846">
        <v>-8.0399999999999999E-2</v>
      </c>
      <c r="W124" s="846">
        <v>3.2490999999999999</v>
      </c>
      <c r="X124" s="846">
        <v>26.417000000000002</v>
      </c>
      <c r="Y124" s="847"/>
      <c r="Z124" s="844">
        <v>40</v>
      </c>
      <c r="AA124" s="844">
        <v>64</v>
      </c>
      <c r="AB124" s="844">
        <v>36</v>
      </c>
      <c r="AC124" s="844">
        <v>20</v>
      </c>
      <c r="AD124" s="844">
        <v>18</v>
      </c>
      <c r="AE124" s="844">
        <v>81</v>
      </c>
      <c r="AF124" s="844">
        <v>34</v>
      </c>
      <c r="AG124" s="844">
        <v>6</v>
      </c>
      <c r="AH124" s="844" t="s">
        <v>430</v>
      </c>
      <c r="AI124" s="844" t="s">
        <v>430</v>
      </c>
      <c r="AJ124" s="844">
        <v>11</v>
      </c>
      <c r="AK124" s="844">
        <v>16</v>
      </c>
      <c r="AL124" s="844">
        <v>28</v>
      </c>
      <c r="AM124" s="844">
        <v>95</v>
      </c>
      <c r="AN124" s="844">
        <v>49</v>
      </c>
      <c r="AO124" s="842"/>
      <c r="AP124" s="846" t="s">
        <v>430</v>
      </c>
      <c r="AQ124" s="846" t="s">
        <v>430</v>
      </c>
      <c r="AR124" s="846" t="s">
        <v>430</v>
      </c>
      <c r="AS124" s="846">
        <v>11.1</v>
      </c>
      <c r="AT124" s="846">
        <v>14.27</v>
      </c>
      <c r="AU124" s="849"/>
      <c r="AV124" s="844" t="s">
        <v>430</v>
      </c>
      <c r="AW124" s="844" t="s">
        <v>430</v>
      </c>
      <c r="AX124" s="844" t="s">
        <v>430</v>
      </c>
      <c r="AY124" s="844">
        <v>17</v>
      </c>
      <c r="AZ124" s="844">
        <v>19</v>
      </c>
      <c r="BA124" s="847"/>
      <c r="BB124" s="846">
        <v>20.752978677509201</v>
      </c>
      <c r="BC124" s="846">
        <v>0.99276220837370699</v>
      </c>
      <c r="BD124" s="846">
        <v>7.8334446379351996E-2</v>
      </c>
      <c r="BE124" s="852">
        <v>-9.7457641689170094E-2</v>
      </c>
      <c r="BF124" s="847"/>
      <c r="BG124" s="855">
        <v>0.4622</v>
      </c>
      <c r="BH124" s="842"/>
      <c r="BI124" s="846" t="s">
        <v>430</v>
      </c>
      <c r="BJ124" s="846">
        <v>10.1677</v>
      </c>
      <c r="BK124" s="846">
        <v>89.841700000000003</v>
      </c>
      <c r="BL124" s="846">
        <v>-9.4000000000000004E-3</v>
      </c>
      <c r="BM124" s="842"/>
      <c r="BN124" s="855" t="s">
        <v>4672</v>
      </c>
      <c r="BO124" s="855" t="s">
        <v>4673</v>
      </c>
      <c r="BP124" s="855" t="s">
        <v>4883</v>
      </c>
      <c r="BQ124" s="855" t="s">
        <v>4675</v>
      </c>
      <c r="BR124" s="855" t="s">
        <v>4676</v>
      </c>
      <c r="BS124" s="842"/>
      <c r="BT124" s="856" t="s">
        <v>554</v>
      </c>
    </row>
    <row r="125" spans="1:72" s="428" customFormat="1" x14ac:dyDescent="0.25">
      <c r="A125" s="345" t="s">
        <v>4884</v>
      </c>
      <c r="B125" s="373"/>
      <c r="C125" s="719">
        <v>45589</v>
      </c>
      <c r="D125" s="373"/>
      <c r="E125" s="346">
        <v>218.149</v>
      </c>
      <c r="F125" s="373"/>
      <c r="G125" s="347">
        <v>11.6364</v>
      </c>
      <c r="H125" s="374"/>
      <c r="I125" s="348">
        <v>0.33629999999999999</v>
      </c>
      <c r="J125" s="348">
        <v>3.1549999999999998</v>
      </c>
      <c r="K125" s="348">
        <v>1.7257</v>
      </c>
      <c r="L125" s="348">
        <v>5.3849999999999998</v>
      </c>
      <c r="M125" s="348">
        <v>11.0121</v>
      </c>
      <c r="N125" s="350">
        <v>20.052</v>
      </c>
      <c r="O125" s="348" t="s">
        <v>430</v>
      </c>
      <c r="P125" s="348" t="s">
        <v>430</v>
      </c>
      <c r="Q125" s="348" t="s">
        <v>430</v>
      </c>
      <c r="R125" s="348" t="s">
        <v>430</v>
      </c>
      <c r="S125" s="348">
        <v>10.635300000000001</v>
      </c>
      <c r="T125" s="348">
        <v>6.7824</v>
      </c>
      <c r="U125" s="348">
        <v>14.58</v>
      </c>
      <c r="V125" s="348">
        <v>15.6746</v>
      </c>
      <c r="W125" s="348">
        <v>-0.17760000000000001</v>
      </c>
      <c r="X125" s="348">
        <v>9.6242999999999999</v>
      </c>
      <c r="Y125" s="374"/>
      <c r="Z125" s="346">
        <v>156</v>
      </c>
      <c r="AA125" s="346">
        <v>222</v>
      </c>
      <c r="AB125" s="346">
        <v>202</v>
      </c>
      <c r="AC125" s="346">
        <v>145</v>
      </c>
      <c r="AD125" s="346">
        <v>8</v>
      </c>
      <c r="AE125" s="346">
        <v>9</v>
      </c>
      <c r="AF125" s="346" t="s">
        <v>430</v>
      </c>
      <c r="AG125" s="346" t="s">
        <v>430</v>
      </c>
      <c r="AH125" s="346" t="s">
        <v>430</v>
      </c>
      <c r="AI125" s="346" t="s">
        <v>430</v>
      </c>
      <c r="AJ125" s="346">
        <v>173</v>
      </c>
      <c r="AK125" s="346">
        <v>17</v>
      </c>
      <c r="AL125" s="346">
        <v>11</v>
      </c>
      <c r="AM125" s="346">
        <v>9</v>
      </c>
      <c r="AN125" s="346">
        <v>240</v>
      </c>
      <c r="AO125" s="373"/>
      <c r="AP125" s="348" t="s">
        <v>430</v>
      </c>
      <c r="AQ125" s="348" t="s">
        <v>430</v>
      </c>
      <c r="AR125" s="348" t="s">
        <v>430</v>
      </c>
      <c r="AS125" s="348" t="s">
        <v>430</v>
      </c>
      <c r="AT125" s="348">
        <v>17.78</v>
      </c>
      <c r="AU125" s="351"/>
      <c r="AV125" s="346" t="s">
        <v>430</v>
      </c>
      <c r="AW125" s="346" t="s">
        <v>430</v>
      </c>
      <c r="AX125" s="346" t="s">
        <v>430</v>
      </c>
      <c r="AY125" s="346" t="s">
        <v>430</v>
      </c>
      <c r="AZ125" s="346">
        <v>10</v>
      </c>
      <c r="BA125" s="374"/>
      <c r="BB125" s="348">
        <v>13.881626114887601</v>
      </c>
      <c r="BC125" s="348">
        <v>0.99452415447519904</v>
      </c>
      <c r="BD125" s="348">
        <v>4.7045475213075102E-2</v>
      </c>
      <c r="BE125" s="375">
        <v>-9.20632257339941E-2</v>
      </c>
      <c r="BF125" s="374"/>
      <c r="BG125" s="372">
        <v>0.17030000000000001</v>
      </c>
      <c r="BH125" s="373"/>
      <c r="BI125" s="348">
        <v>67.094200000000001</v>
      </c>
      <c r="BJ125" s="348">
        <v>18.071999999999999</v>
      </c>
      <c r="BK125" s="348">
        <v>11.0755</v>
      </c>
      <c r="BL125" s="348">
        <v>3.7583000000000002</v>
      </c>
      <c r="BM125" s="373"/>
      <c r="BN125" s="372" t="s">
        <v>4885</v>
      </c>
      <c r="BO125" s="372" t="s">
        <v>4886</v>
      </c>
      <c r="BP125" s="372" t="s">
        <v>4887</v>
      </c>
      <c r="BQ125" s="372" t="s">
        <v>4888</v>
      </c>
      <c r="BR125" s="372" t="s">
        <v>4889</v>
      </c>
      <c r="BS125" s="373"/>
      <c r="BT125" s="354" t="s">
        <v>4626</v>
      </c>
    </row>
    <row r="126" spans="1:72" s="428" customFormat="1" x14ac:dyDescent="0.25">
      <c r="A126" s="345" t="s">
        <v>4890</v>
      </c>
      <c r="B126" s="373"/>
      <c r="C126" s="719">
        <v>45344</v>
      </c>
      <c r="D126" s="373"/>
      <c r="E126" s="346">
        <v>208.11199999999999</v>
      </c>
      <c r="F126" s="373"/>
      <c r="G126" s="347">
        <v>7.6856999999999998</v>
      </c>
      <c r="H126" s="374"/>
      <c r="I126" s="348">
        <v>-1.1854</v>
      </c>
      <c r="J126" s="348">
        <v>2.2755000000000001</v>
      </c>
      <c r="K126" s="348">
        <v>0.51790000000000003</v>
      </c>
      <c r="L126" s="348">
        <v>-3.4278</v>
      </c>
      <c r="M126" s="348">
        <v>-25.834499999999998</v>
      </c>
      <c r="N126" s="350">
        <v>-26.121099999999998</v>
      </c>
      <c r="O126" s="348">
        <v>-8.4832000000000001</v>
      </c>
      <c r="P126" s="348" t="s">
        <v>430</v>
      </c>
      <c r="Q126" s="348" t="s">
        <v>430</v>
      </c>
      <c r="R126" s="348" t="s">
        <v>430</v>
      </c>
      <c r="S126" s="348">
        <v>-1.7463</v>
      </c>
      <c r="T126" s="348">
        <v>-24.351099999999999</v>
      </c>
      <c r="U126" s="348">
        <v>-14.434100000000001</v>
      </c>
      <c r="V126" s="348">
        <v>-25.944500000000001</v>
      </c>
      <c r="W126" s="348">
        <v>-2.169</v>
      </c>
      <c r="X126" s="348">
        <v>-10.7235</v>
      </c>
      <c r="Y126" s="374"/>
      <c r="Z126" s="346">
        <v>217</v>
      </c>
      <c r="AA126" s="346">
        <v>233</v>
      </c>
      <c r="AB126" s="346">
        <v>235</v>
      </c>
      <c r="AC126" s="346">
        <v>241</v>
      </c>
      <c r="AD126" s="346">
        <v>234</v>
      </c>
      <c r="AE126" s="346">
        <v>209</v>
      </c>
      <c r="AF126" s="346">
        <v>125</v>
      </c>
      <c r="AG126" s="346" t="s">
        <v>430</v>
      </c>
      <c r="AH126" s="346" t="s">
        <v>430</v>
      </c>
      <c r="AI126" s="346" t="s">
        <v>430</v>
      </c>
      <c r="AJ126" s="346">
        <v>242</v>
      </c>
      <c r="AK126" s="346">
        <v>236</v>
      </c>
      <c r="AL126" s="346">
        <v>226</v>
      </c>
      <c r="AM126" s="346">
        <v>214</v>
      </c>
      <c r="AN126" s="346">
        <v>250</v>
      </c>
      <c r="AO126" s="373"/>
      <c r="AP126" s="348" t="s">
        <v>430</v>
      </c>
      <c r="AQ126" s="348" t="s">
        <v>430</v>
      </c>
      <c r="AR126" s="348" t="s">
        <v>430</v>
      </c>
      <c r="AS126" s="348" t="s">
        <v>430</v>
      </c>
      <c r="AT126" s="348">
        <v>-30.44</v>
      </c>
      <c r="AU126" s="351"/>
      <c r="AV126" s="346" t="s">
        <v>430</v>
      </c>
      <c r="AW126" s="346" t="s">
        <v>430</v>
      </c>
      <c r="AX126" s="346" t="s">
        <v>430</v>
      </c>
      <c r="AY126" s="346" t="s">
        <v>430</v>
      </c>
      <c r="AZ126" s="346">
        <v>216</v>
      </c>
      <c r="BA126" s="374"/>
      <c r="BB126" s="348">
        <v>27.608687130393999</v>
      </c>
      <c r="BC126" s="348">
        <v>0.99683538587263099</v>
      </c>
      <c r="BD126" s="348">
        <v>-3.5994440453785803E-2</v>
      </c>
      <c r="BE126" s="375">
        <v>-5.8457847121003499E-2</v>
      </c>
      <c r="BF126" s="374"/>
      <c r="BG126" s="372">
        <v>0.11700000000000001</v>
      </c>
      <c r="BH126" s="373"/>
      <c r="BI126" s="348">
        <v>80.228300000000004</v>
      </c>
      <c r="BJ126" s="348">
        <v>19.328199999999999</v>
      </c>
      <c r="BK126" s="348" t="s">
        <v>430</v>
      </c>
      <c r="BL126" s="348">
        <v>0.44350000000000001</v>
      </c>
      <c r="BM126" s="373"/>
      <c r="BN126" s="372" t="s">
        <v>4891</v>
      </c>
      <c r="BO126" s="372" t="s">
        <v>4892</v>
      </c>
      <c r="BP126" s="372" t="s">
        <v>2950</v>
      </c>
      <c r="BQ126" s="372" t="s">
        <v>430</v>
      </c>
      <c r="BR126" s="372" t="s">
        <v>430</v>
      </c>
      <c r="BS126" s="373"/>
      <c r="BT126" s="354" t="s">
        <v>554</v>
      </c>
    </row>
    <row r="127" spans="1:72" s="428" customFormat="1" x14ac:dyDescent="0.25">
      <c r="A127" s="345" t="s">
        <v>4893</v>
      </c>
      <c r="B127" s="373"/>
      <c r="C127" s="719">
        <v>45540</v>
      </c>
      <c r="D127" s="373"/>
      <c r="E127" s="346">
        <v>200.54</v>
      </c>
      <c r="F127" s="373"/>
      <c r="G127" s="347">
        <v>8.8696000000000002</v>
      </c>
      <c r="H127" s="374"/>
      <c r="I127" s="348">
        <v>0.22489999999999999</v>
      </c>
      <c r="J127" s="348">
        <v>5.8083999999999998</v>
      </c>
      <c r="K127" s="348">
        <v>3.8218000000000001</v>
      </c>
      <c r="L127" s="348">
        <v>9.7219999999999995</v>
      </c>
      <c r="M127" s="348">
        <v>5.3921999999999999</v>
      </c>
      <c r="N127" s="350">
        <v>4.4440999999999997</v>
      </c>
      <c r="O127" s="348" t="s">
        <v>430</v>
      </c>
      <c r="P127" s="348" t="s">
        <v>430</v>
      </c>
      <c r="Q127" s="348" t="s">
        <v>430</v>
      </c>
      <c r="R127" s="348" t="s">
        <v>430</v>
      </c>
      <c r="S127" s="348">
        <v>19.357800000000001</v>
      </c>
      <c r="T127" s="348">
        <v>4.9756</v>
      </c>
      <c r="U127" s="348">
        <v>8.5152000000000001</v>
      </c>
      <c r="V127" s="348">
        <v>0.51449999999999996</v>
      </c>
      <c r="W127" s="348">
        <v>1.2788999999999999</v>
      </c>
      <c r="X127" s="348">
        <v>-6.5044000000000004</v>
      </c>
      <c r="Y127" s="374"/>
      <c r="Z127" s="346">
        <v>182</v>
      </c>
      <c r="AA127" s="346">
        <v>62</v>
      </c>
      <c r="AB127" s="346">
        <v>87</v>
      </c>
      <c r="AC127" s="346">
        <v>78</v>
      </c>
      <c r="AD127" s="346">
        <v>64</v>
      </c>
      <c r="AE127" s="346">
        <v>71</v>
      </c>
      <c r="AF127" s="346" t="s">
        <v>430</v>
      </c>
      <c r="AG127" s="346" t="s">
        <v>430</v>
      </c>
      <c r="AH127" s="346" t="s">
        <v>430</v>
      </c>
      <c r="AI127" s="346" t="s">
        <v>430</v>
      </c>
      <c r="AJ127" s="346">
        <v>49</v>
      </c>
      <c r="AK127" s="346">
        <v>40</v>
      </c>
      <c r="AL127" s="346">
        <v>36</v>
      </c>
      <c r="AM127" s="346">
        <v>84</v>
      </c>
      <c r="AN127" s="346">
        <v>192</v>
      </c>
      <c r="AO127" s="373"/>
      <c r="AP127" s="348" t="s">
        <v>430</v>
      </c>
      <c r="AQ127" s="348" t="s">
        <v>430</v>
      </c>
      <c r="AR127" s="348" t="s">
        <v>430</v>
      </c>
      <c r="AS127" s="348" t="s">
        <v>430</v>
      </c>
      <c r="AT127" s="348">
        <v>7.92</v>
      </c>
      <c r="AU127" s="351"/>
      <c r="AV127" s="346" t="s">
        <v>430</v>
      </c>
      <c r="AW127" s="346" t="s">
        <v>430</v>
      </c>
      <c r="AX127" s="346" t="s">
        <v>430</v>
      </c>
      <c r="AY127" s="346" t="s">
        <v>430</v>
      </c>
      <c r="AZ127" s="346">
        <v>77</v>
      </c>
      <c r="BA127" s="374"/>
      <c r="BB127" s="348">
        <v>18.6817545836006</v>
      </c>
      <c r="BC127" s="348">
        <v>0.99660808643780396</v>
      </c>
      <c r="BD127" s="348">
        <v>-4.1141404969289599E-2</v>
      </c>
      <c r="BE127" s="375">
        <v>-0.13906611733851801</v>
      </c>
      <c r="BF127" s="374"/>
      <c r="BG127" s="372">
        <v>0.28320000000000001</v>
      </c>
      <c r="BH127" s="373"/>
      <c r="BI127" s="348">
        <v>32.885100000000001</v>
      </c>
      <c r="BJ127" s="348">
        <v>64.937700000000007</v>
      </c>
      <c r="BK127" s="348" t="s">
        <v>430</v>
      </c>
      <c r="BL127" s="348">
        <v>2.1772</v>
      </c>
      <c r="BM127" s="373"/>
      <c r="BN127" s="372" t="s">
        <v>4894</v>
      </c>
      <c r="BO127" s="372" t="s">
        <v>4895</v>
      </c>
      <c r="BP127" s="372" t="s">
        <v>4896</v>
      </c>
      <c r="BQ127" s="372" t="s">
        <v>4897</v>
      </c>
      <c r="BR127" s="372" t="s">
        <v>4898</v>
      </c>
      <c r="BS127" s="373"/>
      <c r="BT127" s="354" t="s">
        <v>4626</v>
      </c>
    </row>
    <row r="128" spans="1:72" s="428" customFormat="1" x14ac:dyDescent="0.25">
      <c r="A128" s="345" t="s">
        <v>4899</v>
      </c>
      <c r="B128" s="373"/>
      <c r="C128" s="719">
        <v>45344</v>
      </c>
      <c r="D128" s="373"/>
      <c r="E128" s="346">
        <v>222.786</v>
      </c>
      <c r="F128" s="373"/>
      <c r="G128" s="347">
        <v>12.301399999999999</v>
      </c>
      <c r="H128" s="374"/>
      <c r="I128" s="348">
        <v>0.65210000000000001</v>
      </c>
      <c r="J128" s="348">
        <v>5.0109000000000004</v>
      </c>
      <c r="K128" s="348">
        <v>8.1526999999999994</v>
      </c>
      <c r="L128" s="348">
        <v>4.6802999999999999</v>
      </c>
      <c r="M128" s="348">
        <v>-1.9401999999999999</v>
      </c>
      <c r="N128" s="350">
        <v>3.6867999999999999</v>
      </c>
      <c r="O128" s="348">
        <v>6.8971999999999998</v>
      </c>
      <c r="P128" s="348" t="s">
        <v>430</v>
      </c>
      <c r="Q128" s="348" t="s">
        <v>430</v>
      </c>
      <c r="R128" s="348" t="s">
        <v>430</v>
      </c>
      <c r="S128" s="348">
        <v>15.2119</v>
      </c>
      <c r="T128" s="348">
        <v>-3.0003000000000002</v>
      </c>
      <c r="U128" s="348">
        <v>5.5370999999999997</v>
      </c>
      <c r="V128" s="348">
        <v>0.73370000000000002</v>
      </c>
      <c r="W128" s="348">
        <v>6.7811000000000003</v>
      </c>
      <c r="X128" s="348">
        <v>9.3362999999999996</v>
      </c>
      <c r="Y128" s="374"/>
      <c r="Z128" s="346">
        <v>36</v>
      </c>
      <c r="AA128" s="346">
        <v>123</v>
      </c>
      <c r="AB128" s="346">
        <v>15</v>
      </c>
      <c r="AC128" s="346">
        <v>164</v>
      </c>
      <c r="AD128" s="346">
        <v>146</v>
      </c>
      <c r="AE128" s="346">
        <v>79</v>
      </c>
      <c r="AF128" s="346">
        <v>9</v>
      </c>
      <c r="AG128" s="346" t="s">
        <v>430</v>
      </c>
      <c r="AH128" s="346" t="s">
        <v>430</v>
      </c>
      <c r="AI128" s="346" t="s">
        <v>430</v>
      </c>
      <c r="AJ128" s="346">
        <v>105</v>
      </c>
      <c r="AK128" s="346">
        <v>146</v>
      </c>
      <c r="AL128" s="346">
        <v>83</v>
      </c>
      <c r="AM128" s="346">
        <v>77</v>
      </c>
      <c r="AN128" s="346">
        <v>13</v>
      </c>
      <c r="AO128" s="373"/>
      <c r="AP128" s="348" t="s">
        <v>430</v>
      </c>
      <c r="AQ128" s="348" t="s">
        <v>430</v>
      </c>
      <c r="AR128" s="348" t="s">
        <v>430</v>
      </c>
      <c r="AS128" s="348" t="s">
        <v>430</v>
      </c>
      <c r="AT128" s="348">
        <v>1.96</v>
      </c>
      <c r="AU128" s="351"/>
      <c r="AV128" s="346" t="s">
        <v>430</v>
      </c>
      <c r="AW128" s="346" t="s">
        <v>430</v>
      </c>
      <c r="AX128" s="346" t="s">
        <v>430</v>
      </c>
      <c r="AY128" s="346" t="s">
        <v>430</v>
      </c>
      <c r="AZ128" s="346">
        <v>108</v>
      </c>
      <c r="BA128" s="374"/>
      <c r="BB128" s="348">
        <v>14.838342418496101</v>
      </c>
      <c r="BC128" s="348">
        <v>0.99812331880904803</v>
      </c>
      <c r="BD128" s="348">
        <v>2.93622223005129E-2</v>
      </c>
      <c r="BE128" s="375">
        <v>-9.9341767455062308E-3</v>
      </c>
      <c r="BF128" s="374"/>
      <c r="BG128" s="372">
        <v>0.10970000000000001</v>
      </c>
      <c r="BH128" s="373"/>
      <c r="BI128" s="348">
        <v>75.270300000000006</v>
      </c>
      <c r="BJ128" s="348">
        <v>24.550999999999998</v>
      </c>
      <c r="BK128" s="348" t="s">
        <v>430</v>
      </c>
      <c r="BL128" s="348">
        <v>0.1787</v>
      </c>
      <c r="BM128" s="373"/>
      <c r="BN128" s="372" t="s">
        <v>4900</v>
      </c>
      <c r="BO128" s="372" t="s">
        <v>4901</v>
      </c>
      <c r="BP128" s="372" t="s">
        <v>2950</v>
      </c>
      <c r="BQ128" s="372" t="s">
        <v>430</v>
      </c>
      <c r="BR128" s="372" t="s">
        <v>430</v>
      </c>
      <c r="BS128" s="373"/>
      <c r="BT128" s="354" t="s">
        <v>554</v>
      </c>
    </row>
    <row r="129" spans="1:72" s="428" customFormat="1" x14ac:dyDescent="0.25">
      <c r="A129" s="345" t="s">
        <v>4902</v>
      </c>
      <c r="B129" s="373"/>
      <c r="C129" s="719">
        <v>44592</v>
      </c>
      <c r="D129" s="373"/>
      <c r="E129" s="346">
        <v>195.489</v>
      </c>
      <c r="F129" s="373"/>
      <c r="G129" s="347">
        <v>13.874700000000001</v>
      </c>
      <c r="H129" s="374"/>
      <c r="I129" s="348">
        <v>0.32829999999999998</v>
      </c>
      <c r="J129" s="348">
        <v>4.8342000000000001</v>
      </c>
      <c r="K129" s="348">
        <v>2.8906000000000001</v>
      </c>
      <c r="L129" s="348">
        <v>1.0797000000000001</v>
      </c>
      <c r="M129" s="348">
        <v>-8.23</v>
      </c>
      <c r="N129" s="350">
        <v>-4.3090999999999999</v>
      </c>
      <c r="O129" s="348">
        <v>0.77910000000000001</v>
      </c>
      <c r="P129" s="348">
        <v>7.6981000000000002</v>
      </c>
      <c r="Q129" s="348" t="s">
        <v>430</v>
      </c>
      <c r="R129" s="348" t="s">
        <v>430</v>
      </c>
      <c r="S129" s="348">
        <v>7.7713999999999999</v>
      </c>
      <c r="T129" s="348">
        <v>-9.0117999999999991</v>
      </c>
      <c r="U129" s="348">
        <v>-3.3028</v>
      </c>
      <c r="V129" s="348">
        <v>-6.9412000000000003</v>
      </c>
      <c r="W129" s="348">
        <v>3.5518000000000001</v>
      </c>
      <c r="X129" s="348">
        <v>7.7618999999999998</v>
      </c>
      <c r="Y129" s="374"/>
      <c r="Z129" s="346">
        <v>159</v>
      </c>
      <c r="AA129" s="346">
        <v>139</v>
      </c>
      <c r="AB129" s="346">
        <v>138</v>
      </c>
      <c r="AC129" s="346">
        <v>223</v>
      </c>
      <c r="AD129" s="346">
        <v>218</v>
      </c>
      <c r="AE129" s="346">
        <v>180</v>
      </c>
      <c r="AF129" s="346">
        <v>80</v>
      </c>
      <c r="AG129" s="346">
        <v>92</v>
      </c>
      <c r="AH129" s="346" t="s">
        <v>430</v>
      </c>
      <c r="AI129" s="346" t="s">
        <v>430</v>
      </c>
      <c r="AJ129" s="346">
        <v>220</v>
      </c>
      <c r="AK129" s="346">
        <v>216</v>
      </c>
      <c r="AL129" s="346">
        <v>199</v>
      </c>
      <c r="AM129" s="346">
        <v>188</v>
      </c>
      <c r="AN129" s="346">
        <v>37</v>
      </c>
      <c r="AO129" s="373"/>
      <c r="AP129" s="348" t="s">
        <v>430</v>
      </c>
      <c r="AQ129" s="348" t="s">
        <v>430</v>
      </c>
      <c r="AR129" s="348" t="s">
        <v>430</v>
      </c>
      <c r="AS129" s="348">
        <v>1.52</v>
      </c>
      <c r="AT129" s="348">
        <v>-9.36</v>
      </c>
      <c r="AU129" s="351"/>
      <c r="AV129" s="346" t="s">
        <v>430</v>
      </c>
      <c r="AW129" s="346" t="s">
        <v>430</v>
      </c>
      <c r="AX129" s="346" t="s">
        <v>430</v>
      </c>
      <c r="AY129" s="346">
        <v>92</v>
      </c>
      <c r="AZ129" s="346">
        <v>194</v>
      </c>
      <c r="BA129" s="374"/>
      <c r="BB129" s="348">
        <v>11.6793035958489</v>
      </c>
      <c r="BC129" s="348">
        <v>1.00024378644054</v>
      </c>
      <c r="BD129" s="348">
        <v>2.5482116758032702E-2</v>
      </c>
      <c r="BE129" s="375">
        <v>1.43425819210609E-2</v>
      </c>
      <c r="BF129" s="374"/>
      <c r="BG129" s="372">
        <v>8.3000000000000004E-2</v>
      </c>
      <c r="BH129" s="373"/>
      <c r="BI129" s="348">
        <v>99.698099999999997</v>
      </c>
      <c r="BJ129" s="348" t="s">
        <v>430</v>
      </c>
      <c r="BK129" s="348" t="s">
        <v>430</v>
      </c>
      <c r="BL129" s="348">
        <v>0.3019</v>
      </c>
      <c r="BM129" s="373"/>
      <c r="BN129" s="372" t="s">
        <v>4547</v>
      </c>
      <c r="BO129" s="372" t="s">
        <v>4475</v>
      </c>
      <c r="BP129" s="372" t="s">
        <v>4548</v>
      </c>
      <c r="BQ129" s="372" t="s">
        <v>4549</v>
      </c>
      <c r="BR129" s="372" t="s">
        <v>983</v>
      </c>
      <c r="BS129" s="373"/>
      <c r="BT129" s="354" t="s">
        <v>554</v>
      </c>
    </row>
    <row r="130" spans="1:72" s="428" customFormat="1" x14ac:dyDescent="0.25">
      <c r="A130" s="345" t="s">
        <v>4903</v>
      </c>
      <c r="B130" s="373"/>
      <c r="C130" s="719">
        <v>45987</v>
      </c>
      <c r="D130" s="373"/>
      <c r="E130" s="346">
        <v>187.779</v>
      </c>
      <c r="F130" s="373"/>
      <c r="G130" s="347">
        <v>9.4283999999999999</v>
      </c>
      <c r="H130" s="374"/>
      <c r="I130" s="348">
        <v>0.66090000000000004</v>
      </c>
      <c r="J130" s="348">
        <v>4.8334000000000001</v>
      </c>
      <c r="K130" s="348">
        <v>2.4314</v>
      </c>
      <c r="L130" s="348">
        <v>4.774</v>
      </c>
      <c r="M130" s="348">
        <v>-3.8262</v>
      </c>
      <c r="N130" s="350" t="s">
        <v>430</v>
      </c>
      <c r="O130" s="348" t="s">
        <v>430</v>
      </c>
      <c r="P130" s="348" t="s">
        <v>430</v>
      </c>
      <c r="Q130" s="348" t="s">
        <v>430</v>
      </c>
      <c r="R130" s="348" t="s">
        <v>430</v>
      </c>
      <c r="S130" s="348">
        <v>11.063499999999999</v>
      </c>
      <c r="T130" s="348">
        <v>-5.0885999999999996</v>
      </c>
      <c r="U130" s="348" t="s">
        <v>430</v>
      </c>
      <c r="V130" s="348" t="s">
        <v>430</v>
      </c>
      <c r="W130" s="348">
        <v>2.5137999999999998</v>
      </c>
      <c r="X130" s="348">
        <v>-5.7160000000000002</v>
      </c>
      <c r="Y130" s="374"/>
      <c r="Z130" s="346">
        <v>28</v>
      </c>
      <c r="AA130" s="346">
        <v>140</v>
      </c>
      <c r="AB130" s="346">
        <v>159</v>
      </c>
      <c r="AC130" s="346">
        <v>161</v>
      </c>
      <c r="AD130" s="346">
        <v>161</v>
      </c>
      <c r="AE130" s="346" t="s">
        <v>430</v>
      </c>
      <c r="AF130" s="346" t="s">
        <v>430</v>
      </c>
      <c r="AG130" s="346" t="s">
        <v>430</v>
      </c>
      <c r="AH130" s="346" t="s">
        <v>430</v>
      </c>
      <c r="AI130" s="346" t="s">
        <v>430</v>
      </c>
      <c r="AJ130" s="346">
        <v>161</v>
      </c>
      <c r="AK130" s="346">
        <v>161</v>
      </c>
      <c r="AL130" s="346" t="s">
        <v>430</v>
      </c>
      <c r="AM130" s="346" t="s">
        <v>430</v>
      </c>
      <c r="AN130" s="346">
        <v>111</v>
      </c>
      <c r="AO130" s="373"/>
      <c r="AP130" s="348" t="s">
        <v>430</v>
      </c>
      <c r="AQ130" s="348" t="s">
        <v>430</v>
      </c>
      <c r="AR130" s="348" t="s">
        <v>430</v>
      </c>
      <c r="AS130" s="348" t="s">
        <v>430</v>
      </c>
      <c r="AT130" s="348" t="s">
        <v>430</v>
      </c>
      <c r="AU130" s="351"/>
      <c r="AV130" s="346" t="s">
        <v>430</v>
      </c>
      <c r="AW130" s="346" t="s">
        <v>430</v>
      </c>
      <c r="AX130" s="346" t="s">
        <v>430</v>
      </c>
      <c r="AY130" s="346" t="s">
        <v>430</v>
      </c>
      <c r="AZ130" s="346" t="s">
        <v>430</v>
      </c>
      <c r="BA130" s="374"/>
      <c r="BB130" s="348">
        <v>14.6388077292017</v>
      </c>
      <c r="BC130" s="348">
        <v>1.0008354860887101</v>
      </c>
      <c r="BD130" s="348">
        <v>-7.0117594216553794E-2</v>
      </c>
      <c r="BE130" s="375">
        <v>-8.3296803293499994E-3</v>
      </c>
      <c r="BF130" s="374"/>
      <c r="BG130" s="372">
        <v>0.15609999999999999</v>
      </c>
      <c r="BH130" s="373"/>
      <c r="BI130" s="348">
        <v>80.269599999999997</v>
      </c>
      <c r="BJ130" s="348">
        <v>12.430199999999999</v>
      </c>
      <c r="BK130" s="348">
        <v>6.9814400000000001</v>
      </c>
      <c r="BL130" s="348">
        <v>0.31875999999999999</v>
      </c>
      <c r="BM130" s="373"/>
      <c r="BN130" s="372" t="s">
        <v>2934</v>
      </c>
      <c r="BO130" s="372" t="s">
        <v>4904</v>
      </c>
      <c r="BP130" s="372" t="s">
        <v>2276</v>
      </c>
      <c r="BQ130" s="372" t="s">
        <v>4905</v>
      </c>
      <c r="BR130" s="372" t="s">
        <v>4906</v>
      </c>
      <c r="BS130" s="373"/>
      <c r="BT130" s="354" t="s">
        <v>554</v>
      </c>
    </row>
    <row r="131" spans="1:72" s="428" customFormat="1" x14ac:dyDescent="0.25">
      <c r="A131" s="345" t="s">
        <v>4907</v>
      </c>
      <c r="B131" s="373"/>
      <c r="C131" s="719">
        <v>45898</v>
      </c>
      <c r="D131" s="373"/>
      <c r="E131" s="346">
        <v>190.251</v>
      </c>
      <c r="F131" s="373"/>
      <c r="G131" s="347">
        <v>9.5172000000000008</v>
      </c>
      <c r="H131" s="374"/>
      <c r="I131" s="348">
        <v>0.17469999999999999</v>
      </c>
      <c r="J131" s="348">
        <v>4.7676999999999996</v>
      </c>
      <c r="K131" s="348">
        <v>3.6065999999999998</v>
      </c>
      <c r="L131" s="348">
        <v>5.3452000000000002</v>
      </c>
      <c r="M131" s="348">
        <v>-7.6205999999999996</v>
      </c>
      <c r="N131" s="350" t="s">
        <v>430</v>
      </c>
      <c r="O131" s="348" t="s">
        <v>430</v>
      </c>
      <c r="P131" s="348" t="s">
        <v>430</v>
      </c>
      <c r="Q131" s="348" t="s">
        <v>430</v>
      </c>
      <c r="R131" s="348" t="s">
        <v>430</v>
      </c>
      <c r="S131" s="348">
        <v>10.3149</v>
      </c>
      <c r="T131" s="348">
        <v>-7.2984999999999998</v>
      </c>
      <c r="U131" s="348">
        <v>-3.6067</v>
      </c>
      <c r="V131" s="348" t="s">
        <v>430</v>
      </c>
      <c r="W131" s="348">
        <v>1.1833</v>
      </c>
      <c r="X131" s="348">
        <v>-4.8280000000000003</v>
      </c>
      <c r="Y131" s="374"/>
      <c r="Z131" s="346">
        <v>189</v>
      </c>
      <c r="AA131" s="346">
        <v>150</v>
      </c>
      <c r="AB131" s="346">
        <v>96</v>
      </c>
      <c r="AC131" s="346">
        <v>146</v>
      </c>
      <c r="AD131" s="346">
        <v>214</v>
      </c>
      <c r="AE131" s="346" t="s">
        <v>430</v>
      </c>
      <c r="AF131" s="346" t="s">
        <v>430</v>
      </c>
      <c r="AG131" s="346" t="s">
        <v>430</v>
      </c>
      <c r="AH131" s="346" t="s">
        <v>430</v>
      </c>
      <c r="AI131" s="346" t="s">
        <v>430</v>
      </c>
      <c r="AJ131" s="346">
        <v>179</v>
      </c>
      <c r="AK131" s="346">
        <v>191</v>
      </c>
      <c r="AL131" s="346">
        <v>208</v>
      </c>
      <c r="AM131" s="346" t="s">
        <v>430</v>
      </c>
      <c r="AN131" s="346">
        <v>202</v>
      </c>
      <c r="AO131" s="373"/>
      <c r="AP131" s="348" t="s">
        <v>430</v>
      </c>
      <c r="AQ131" s="348" t="s">
        <v>430</v>
      </c>
      <c r="AR131" s="348" t="s">
        <v>430</v>
      </c>
      <c r="AS131" s="348" t="s">
        <v>430</v>
      </c>
      <c r="AT131" s="348" t="s">
        <v>430</v>
      </c>
      <c r="AU131" s="351"/>
      <c r="AV131" s="346" t="s">
        <v>430</v>
      </c>
      <c r="AW131" s="346" t="s">
        <v>430</v>
      </c>
      <c r="AX131" s="346" t="s">
        <v>430</v>
      </c>
      <c r="AY131" s="346" t="s">
        <v>430</v>
      </c>
      <c r="AZ131" s="346" t="s">
        <v>430</v>
      </c>
      <c r="BA131" s="374"/>
      <c r="BB131" s="348">
        <v>14.8525231485131</v>
      </c>
      <c r="BC131" s="348">
        <v>0.981902722008412</v>
      </c>
      <c r="BD131" s="348">
        <v>-9.7693075354227096E-2</v>
      </c>
      <c r="BE131" s="375">
        <v>-0.150787864812365</v>
      </c>
      <c r="BF131" s="374"/>
      <c r="BG131" s="372">
        <v>0.30740000000000001</v>
      </c>
      <c r="BH131" s="373"/>
      <c r="BI131" s="348">
        <v>42.594799999999999</v>
      </c>
      <c r="BJ131" s="348">
        <v>23.8063</v>
      </c>
      <c r="BK131" s="348">
        <v>33.195300000000003</v>
      </c>
      <c r="BL131" s="348">
        <v>0.40360000000000001</v>
      </c>
      <c r="BM131" s="373"/>
      <c r="BN131" s="372" t="s">
        <v>4908</v>
      </c>
      <c r="BO131" s="372" t="s">
        <v>3664</v>
      </c>
      <c r="BP131" s="372" t="s">
        <v>3764</v>
      </c>
      <c r="BQ131" s="372" t="s">
        <v>4909</v>
      </c>
      <c r="BR131" s="372" t="s">
        <v>4910</v>
      </c>
      <c r="BS131" s="373"/>
      <c r="BT131" s="354" t="s">
        <v>554</v>
      </c>
    </row>
    <row r="132" spans="1:72" s="428" customFormat="1" x14ac:dyDescent="0.25">
      <c r="A132" s="345" t="s">
        <v>4911</v>
      </c>
      <c r="B132" s="373"/>
      <c r="C132" s="719">
        <v>44130</v>
      </c>
      <c r="D132" s="373"/>
      <c r="E132" s="346">
        <v>178.35</v>
      </c>
      <c r="F132" s="373"/>
      <c r="G132" s="347">
        <v>21.687200000000001</v>
      </c>
      <c r="H132" s="374"/>
      <c r="I132" s="348" t="s">
        <v>430</v>
      </c>
      <c r="J132" s="348">
        <v>-1.7514000000000001</v>
      </c>
      <c r="K132" s="348">
        <v>-0.98119999999999996</v>
      </c>
      <c r="L132" s="348">
        <v>5.6540999999999997</v>
      </c>
      <c r="M132" s="348">
        <v>5.12</v>
      </c>
      <c r="N132" s="350">
        <v>13.899699999999999</v>
      </c>
      <c r="O132" s="348">
        <v>10.1934</v>
      </c>
      <c r="P132" s="348">
        <v>18.423200000000001</v>
      </c>
      <c r="Q132" s="348">
        <v>12.306100000000001</v>
      </c>
      <c r="R132" s="348" t="s">
        <v>430</v>
      </c>
      <c r="S132" s="348">
        <v>6.0685000000000002</v>
      </c>
      <c r="T132" s="348">
        <v>4.2148000000000003</v>
      </c>
      <c r="U132" s="348">
        <v>11.0046</v>
      </c>
      <c r="V132" s="348">
        <v>11.5419</v>
      </c>
      <c r="W132" s="348">
        <v>-0.1588</v>
      </c>
      <c r="X132" s="348">
        <v>14.701700000000001</v>
      </c>
      <c r="Y132" s="374"/>
      <c r="Z132" s="346" t="s">
        <v>430</v>
      </c>
      <c r="AA132" s="346">
        <v>247</v>
      </c>
      <c r="AB132" s="346">
        <v>248</v>
      </c>
      <c r="AC132" s="346">
        <v>140</v>
      </c>
      <c r="AD132" s="346">
        <v>67</v>
      </c>
      <c r="AE132" s="346">
        <v>16</v>
      </c>
      <c r="AF132" s="346">
        <v>6</v>
      </c>
      <c r="AG132" s="346">
        <v>21</v>
      </c>
      <c r="AH132" s="346">
        <v>19</v>
      </c>
      <c r="AI132" s="346" t="s">
        <v>430</v>
      </c>
      <c r="AJ132" s="346">
        <v>236</v>
      </c>
      <c r="AK132" s="346">
        <v>57</v>
      </c>
      <c r="AL132" s="346">
        <v>15</v>
      </c>
      <c r="AM132" s="346">
        <v>15</v>
      </c>
      <c r="AN132" s="346">
        <v>239</v>
      </c>
      <c r="AO132" s="373"/>
      <c r="AP132" s="348" t="s">
        <v>430</v>
      </c>
      <c r="AQ132" s="348" t="s">
        <v>430</v>
      </c>
      <c r="AR132" s="348">
        <v>14.7</v>
      </c>
      <c r="AS132" s="348">
        <v>12.71</v>
      </c>
      <c r="AT132" s="348">
        <v>11.86</v>
      </c>
      <c r="AU132" s="351"/>
      <c r="AV132" s="346" t="s">
        <v>430</v>
      </c>
      <c r="AW132" s="346" t="s">
        <v>430</v>
      </c>
      <c r="AX132" s="346">
        <v>6</v>
      </c>
      <c r="AY132" s="346">
        <v>6</v>
      </c>
      <c r="AZ132" s="346">
        <v>35</v>
      </c>
      <c r="BA132" s="374"/>
      <c r="BB132" s="348">
        <v>11.062334729738</v>
      </c>
      <c r="BC132" s="348">
        <v>0</v>
      </c>
      <c r="BD132" s="348">
        <v>0.10666416736010299</v>
      </c>
      <c r="BE132" s="375" t="s">
        <v>430</v>
      </c>
      <c r="BF132" s="374"/>
      <c r="BG132" s="372" t="s">
        <v>430</v>
      </c>
      <c r="BH132" s="373"/>
      <c r="BI132" s="348">
        <v>40.857300000000002</v>
      </c>
      <c r="BJ132" s="348">
        <v>26.1968</v>
      </c>
      <c r="BK132" s="348">
        <v>4.6273999999999997</v>
      </c>
      <c r="BL132" s="348">
        <v>28.3185</v>
      </c>
      <c r="BM132" s="373"/>
      <c r="BN132" s="372" t="s">
        <v>4912</v>
      </c>
      <c r="BO132" s="372" t="s">
        <v>4913</v>
      </c>
      <c r="BP132" s="372" t="s">
        <v>4914</v>
      </c>
      <c r="BQ132" s="372" t="s">
        <v>4915</v>
      </c>
      <c r="BR132" s="372" t="s">
        <v>4916</v>
      </c>
      <c r="BS132" s="373"/>
      <c r="BT132" s="354" t="s">
        <v>554</v>
      </c>
    </row>
    <row r="133" spans="1:72" s="428" customFormat="1" x14ac:dyDescent="0.25">
      <c r="A133" s="345" t="s">
        <v>4917</v>
      </c>
      <c r="B133" s="373"/>
      <c r="C133" s="719">
        <v>45408</v>
      </c>
      <c r="D133" s="373"/>
      <c r="E133" s="346">
        <v>173.69</v>
      </c>
      <c r="F133" s="373"/>
      <c r="G133" s="347">
        <v>13.8866</v>
      </c>
      <c r="H133" s="374"/>
      <c r="I133" s="348">
        <v>0.82769999999999999</v>
      </c>
      <c r="J133" s="348">
        <v>-5.9700000000000003E-2</v>
      </c>
      <c r="K133" s="348">
        <v>-0.3745</v>
      </c>
      <c r="L133" s="348">
        <v>12.5214</v>
      </c>
      <c r="M133" s="348">
        <v>10.824999999999999</v>
      </c>
      <c r="N133" s="350">
        <v>13.4489</v>
      </c>
      <c r="O133" s="348">
        <v>14.7058</v>
      </c>
      <c r="P133" s="348" t="s">
        <v>430</v>
      </c>
      <c r="Q133" s="348" t="s">
        <v>430</v>
      </c>
      <c r="R133" s="348" t="s">
        <v>430</v>
      </c>
      <c r="S133" s="348">
        <v>14.7881</v>
      </c>
      <c r="T133" s="348">
        <v>8.9050999999999991</v>
      </c>
      <c r="U133" s="348">
        <v>10.4636</v>
      </c>
      <c r="V133" s="348">
        <v>9.5279000000000007</v>
      </c>
      <c r="W133" s="348">
        <v>0.31640000000000001</v>
      </c>
      <c r="X133" s="348">
        <v>16.539200000000001</v>
      </c>
      <c r="Y133" s="374"/>
      <c r="Z133" s="346">
        <v>7</v>
      </c>
      <c r="AA133" s="346">
        <v>242</v>
      </c>
      <c r="AB133" s="346">
        <v>247</v>
      </c>
      <c r="AC133" s="346">
        <v>26</v>
      </c>
      <c r="AD133" s="346">
        <v>10</v>
      </c>
      <c r="AE133" s="346">
        <v>18</v>
      </c>
      <c r="AF133" s="346">
        <v>3</v>
      </c>
      <c r="AG133" s="346" t="s">
        <v>430</v>
      </c>
      <c r="AH133" s="346" t="s">
        <v>430</v>
      </c>
      <c r="AI133" s="346" t="s">
        <v>430</v>
      </c>
      <c r="AJ133" s="346">
        <v>115</v>
      </c>
      <c r="AK133" s="346">
        <v>8</v>
      </c>
      <c r="AL133" s="346">
        <v>18</v>
      </c>
      <c r="AM133" s="346">
        <v>21</v>
      </c>
      <c r="AN133" s="346">
        <v>232</v>
      </c>
      <c r="AO133" s="373"/>
      <c r="AP133" s="348" t="s">
        <v>430</v>
      </c>
      <c r="AQ133" s="348" t="s">
        <v>430</v>
      </c>
      <c r="AR133" s="348" t="s">
        <v>430</v>
      </c>
      <c r="AS133" s="348" t="s">
        <v>430</v>
      </c>
      <c r="AT133" s="348">
        <v>16.23</v>
      </c>
      <c r="AU133" s="351"/>
      <c r="AV133" s="346" t="s">
        <v>430</v>
      </c>
      <c r="AW133" s="346" t="s">
        <v>430</v>
      </c>
      <c r="AX133" s="346" t="s">
        <v>430</v>
      </c>
      <c r="AY133" s="346" t="s">
        <v>430</v>
      </c>
      <c r="AZ133" s="346">
        <v>14</v>
      </c>
      <c r="BA133" s="374"/>
      <c r="BB133" s="348">
        <v>13.5222917435479</v>
      </c>
      <c r="BC133" s="348">
        <v>1.00135304014596</v>
      </c>
      <c r="BD133" s="348">
        <v>6.5650201010238704E-2</v>
      </c>
      <c r="BE133" s="375">
        <v>-8.5009048137892701E-2</v>
      </c>
      <c r="BF133" s="374"/>
      <c r="BG133" s="372">
        <v>0.14480000000000001</v>
      </c>
      <c r="BH133" s="373"/>
      <c r="BI133" s="348" t="s">
        <v>430</v>
      </c>
      <c r="BJ133" s="348">
        <v>64.498000000000005</v>
      </c>
      <c r="BK133" s="348">
        <v>35.580399999999997</v>
      </c>
      <c r="BL133" s="348">
        <v>-7.8399999999999997E-2</v>
      </c>
      <c r="BM133" s="373"/>
      <c r="BN133" s="372" t="s">
        <v>4918</v>
      </c>
      <c r="BO133" s="372" t="s">
        <v>4919</v>
      </c>
      <c r="BP133" s="372" t="s">
        <v>4920</v>
      </c>
      <c r="BQ133" s="372" t="s">
        <v>4921</v>
      </c>
      <c r="BR133" s="372" t="s">
        <v>430</v>
      </c>
      <c r="BS133" s="373"/>
      <c r="BT133" s="354" t="s">
        <v>4626</v>
      </c>
    </row>
    <row r="134" spans="1:72" s="428" customFormat="1" x14ac:dyDescent="0.25">
      <c r="A134" s="345" t="s">
        <v>4922</v>
      </c>
      <c r="B134" s="373"/>
      <c r="C134" s="719">
        <v>45694</v>
      </c>
      <c r="D134" s="373"/>
      <c r="E134" s="346">
        <v>194.143</v>
      </c>
      <c r="F134" s="373"/>
      <c r="G134" s="347">
        <v>11.5146</v>
      </c>
      <c r="H134" s="374"/>
      <c r="I134" s="348">
        <v>0.65300000000000002</v>
      </c>
      <c r="J134" s="348">
        <v>5.0122999999999998</v>
      </c>
      <c r="K134" s="348">
        <v>8.1681000000000008</v>
      </c>
      <c r="L134" s="348">
        <v>4.8669000000000002</v>
      </c>
      <c r="M134" s="348">
        <v>-1.7164999999999999</v>
      </c>
      <c r="N134" s="350">
        <v>4.0096999999999996</v>
      </c>
      <c r="O134" s="348" t="s">
        <v>430</v>
      </c>
      <c r="P134" s="348" t="s">
        <v>430</v>
      </c>
      <c r="Q134" s="348" t="s">
        <v>430</v>
      </c>
      <c r="R134" s="348" t="s">
        <v>430</v>
      </c>
      <c r="S134" s="348">
        <v>15.3721</v>
      </c>
      <c r="T134" s="348">
        <v>-2.7869000000000002</v>
      </c>
      <c r="U134" s="348">
        <v>5.8327</v>
      </c>
      <c r="V134" s="348">
        <v>1.0425</v>
      </c>
      <c r="W134" s="348">
        <v>6.7965999999999998</v>
      </c>
      <c r="X134" s="348">
        <v>10.912800000000001</v>
      </c>
      <c r="Y134" s="374"/>
      <c r="Z134" s="346">
        <v>33</v>
      </c>
      <c r="AA134" s="346">
        <v>120</v>
      </c>
      <c r="AB134" s="346">
        <v>10</v>
      </c>
      <c r="AC134" s="346">
        <v>160</v>
      </c>
      <c r="AD134" s="346">
        <v>144</v>
      </c>
      <c r="AE134" s="346">
        <v>75</v>
      </c>
      <c r="AF134" s="346" t="s">
        <v>430</v>
      </c>
      <c r="AG134" s="346" t="s">
        <v>430</v>
      </c>
      <c r="AH134" s="346" t="s">
        <v>430</v>
      </c>
      <c r="AI134" s="346" t="s">
        <v>430</v>
      </c>
      <c r="AJ134" s="346">
        <v>102</v>
      </c>
      <c r="AK134" s="346">
        <v>136</v>
      </c>
      <c r="AL134" s="346">
        <v>80</v>
      </c>
      <c r="AM134" s="346">
        <v>73</v>
      </c>
      <c r="AN134" s="346">
        <v>6</v>
      </c>
      <c r="AO134" s="373"/>
      <c r="AP134" s="348" t="s">
        <v>430</v>
      </c>
      <c r="AQ134" s="348" t="s">
        <v>430</v>
      </c>
      <c r="AR134" s="348" t="s">
        <v>430</v>
      </c>
      <c r="AS134" s="348" t="s">
        <v>430</v>
      </c>
      <c r="AT134" s="348">
        <v>2.37</v>
      </c>
      <c r="AU134" s="351"/>
      <c r="AV134" s="346" t="s">
        <v>430</v>
      </c>
      <c r="AW134" s="346" t="s">
        <v>430</v>
      </c>
      <c r="AX134" s="346" t="s">
        <v>430</v>
      </c>
      <c r="AY134" s="346" t="s">
        <v>430</v>
      </c>
      <c r="AZ134" s="346">
        <v>100</v>
      </c>
      <c r="BA134" s="374"/>
      <c r="BB134" s="348">
        <v>15.974916631978701</v>
      </c>
      <c r="BC134" s="348">
        <v>0.998694960339506</v>
      </c>
      <c r="BD134" s="348">
        <v>4.3481687077557299E-2</v>
      </c>
      <c r="BE134" s="375">
        <v>-5.44611390319404E-2</v>
      </c>
      <c r="BF134" s="374"/>
      <c r="BG134" s="372">
        <v>0.1071</v>
      </c>
      <c r="BH134" s="373"/>
      <c r="BI134" s="348">
        <v>75.265600000000006</v>
      </c>
      <c r="BJ134" s="348">
        <v>24.549399999999999</v>
      </c>
      <c r="BK134" s="348" t="s">
        <v>430</v>
      </c>
      <c r="BL134" s="348">
        <v>0.185</v>
      </c>
      <c r="BM134" s="373"/>
      <c r="BN134" s="372" t="s">
        <v>4900</v>
      </c>
      <c r="BO134" s="372" t="s">
        <v>4901</v>
      </c>
      <c r="BP134" s="372" t="s">
        <v>430</v>
      </c>
      <c r="BQ134" s="372" t="s">
        <v>430</v>
      </c>
      <c r="BR134" s="372" t="s">
        <v>430</v>
      </c>
      <c r="BS134" s="373"/>
      <c r="BT134" s="354" t="s">
        <v>4626</v>
      </c>
    </row>
    <row r="135" spans="1:72" s="428" customFormat="1" x14ac:dyDescent="0.25">
      <c r="A135" s="345" t="s">
        <v>4923</v>
      </c>
      <c r="B135" s="373"/>
      <c r="C135" s="719">
        <v>43936</v>
      </c>
      <c r="D135" s="373"/>
      <c r="E135" s="346">
        <v>168.21799999999999</v>
      </c>
      <c r="F135" s="373"/>
      <c r="G135" s="347">
        <v>30.982600000000001</v>
      </c>
      <c r="H135" s="374"/>
      <c r="I135" s="348">
        <v>0.47839999999999999</v>
      </c>
      <c r="J135" s="348">
        <v>6.4924999999999997</v>
      </c>
      <c r="K135" s="348">
        <v>6.0244999999999997</v>
      </c>
      <c r="L135" s="348">
        <v>10.4651</v>
      </c>
      <c r="M135" s="348">
        <v>6.9368999999999996</v>
      </c>
      <c r="N135" s="350">
        <v>8.8379999999999992</v>
      </c>
      <c r="O135" s="348">
        <v>2.52E-2</v>
      </c>
      <c r="P135" s="348">
        <v>17.960100000000001</v>
      </c>
      <c r="Q135" s="348">
        <v>13.395799999999999</v>
      </c>
      <c r="R135" s="348" t="s">
        <v>430</v>
      </c>
      <c r="S135" s="348">
        <v>20.071300000000001</v>
      </c>
      <c r="T135" s="348">
        <v>4.5998999999999999</v>
      </c>
      <c r="U135" s="348">
        <v>6.8442999999999996</v>
      </c>
      <c r="V135" s="348">
        <v>5.2552000000000003</v>
      </c>
      <c r="W135" s="348">
        <v>2.4001999999999999</v>
      </c>
      <c r="X135" s="348">
        <v>20.086300000000001</v>
      </c>
      <c r="Y135" s="374"/>
      <c r="Z135" s="346">
        <v>64</v>
      </c>
      <c r="AA135" s="346">
        <v>20</v>
      </c>
      <c r="AB135" s="346">
        <v>35</v>
      </c>
      <c r="AC135" s="346">
        <v>54</v>
      </c>
      <c r="AD135" s="346">
        <v>45</v>
      </c>
      <c r="AE135" s="346">
        <v>35</v>
      </c>
      <c r="AF135" s="346">
        <v>95</v>
      </c>
      <c r="AG135" s="346">
        <v>36</v>
      </c>
      <c r="AH135" s="346">
        <v>15</v>
      </c>
      <c r="AI135" s="346" t="s">
        <v>430</v>
      </c>
      <c r="AJ135" s="346">
        <v>43</v>
      </c>
      <c r="AK135" s="346">
        <v>49</v>
      </c>
      <c r="AL135" s="346">
        <v>61</v>
      </c>
      <c r="AM135" s="346">
        <v>38</v>
      </c>
      <c r="AN135" s="346">
        <v>122</v>
      </c>
      <c r="AO135" s="373"/>
      <c r="AP135" s="348" t="s">
        <v>430</v>
      </c>
      <c r="AQ135" s="348" t="s">
        <v>430</v>
      </c>
      <c r="AR135" s="348">
        <v>13.8</v>
      </c>
      <c r="AS135" s="348">
        <v>10.56</v>
      </c>
      <c r="AT135" s="348">
        <v>11.62</v>
      </c>
      <c r="AU135" s="351"/>
      <c r="AV135" s="346" t="s">
        <v>430</v>
      </c>
      <c r="AW135" s="346" t="s">
        <v>430</v>
      </c>
      <c r="AX135" s="346">
        <v>15</v>
      </c>
      <c r="AY135" s="346">
        <v>27</v>
      </c>
      <c r="AZ135" s="346">
        <v>43</v>
      </c>
      <c r="BA135" s="374"/>
      <c r="BB135" s="348">
        <v>17.3177642517207</v>
      </c>
      <c r="BC135" s="348">
        <v>1.00648515103964</v>
      </c>
      <c r="BD135" s="348">
        <v>7.16797475287166E-2</v>
      </c>
      <c r="BE135" s="375">
        <v>0.110257108330267</v>
      </c>
      <c r="BF135" s="374"/>
      <c r="BG135" s="372">
        <v>0.26629999999999998</v>
      </c>
      <c r="BH135" s="373"/>
      <c r="BI135" s="348">
        <v>89.658900000000003</v>
      </c>
      <c r="BJ135" s="348">
        <v>7.3765999999999998</v>
      </c>
      <c r="BK135" s="348" t="s">
        <v>430</v>
      </c>
      <c r="BL135" s="348">
        <v>2.9645000000000001</v>
      </c>
      <c r="BM135" s="373"/>
      <c r="BN135" s="372" t="s">
        <v>4924</v>
      </c>
      <c r="BO135" s="372" t="s">
        <v>4925</v>
      </c>
      <c r="BP135" s="372" t="s">
        <v>1532</v>
      </c>
      <c r="BQ135" s="372" t="s">
        <v>4926</v>
      </c>
      <c r="BR135" s="372" t="s">
        <v>1871</v>
      </c>
      <c r="BS135" s="373"/>
      <c r="BT135" s="354" t="s">
        <v>463</v>
      </c>
    </row>
    <row r="136" spans="1:72" s="428" customFormat="1" x14ac:dyDescent="0.25">
      <c r="A136" s="345" t="s">
        <v>4927</v>
      </c>
      <c r="B136" s="373"/>
      <c r="C136" s="719">
        <v>45436</v>
      </c>
      <c r="D136" s="373"/>
      <c r="E136" s="346">
        <v>168.416</v>
      </c>
      <c r="F136" s="373"/>
      <c r="G136" s="347">
        <v>11.7346</v>
      </c>
      <c r="H136" s="374"/>
      <c r="I136" s="348">
        <v>0.65269999999999995</v>
      </c>
      <c r="J136" s="348">
        <v>5.0122999999999998</v>
      </c>
      <c r="K136" s="348">
        <v>8.1479999999999997</v>
      </c>
      <c r="L136" s="348">
        <v>4.6573000000000002</v>
      </c>
      <c r="M136" s="348">
        <v>-1.9944</v>
      </c>
      <c r="N136" s="350">
        <v>3.5455000000000001</v>
      </c>
      <c r="O136" s="348">
        <v>6.8155000000000001</v>
      </c>
      <c r="P136" s="348" t="s">
        <v>430</v>
      </c>
      <c r="Q136" s="348" t="s">
        <v>430</v>
      </c>
      <c r="R136" s="348" t="s">
        <v>430</v>
      </c>
      <c r="S136" s="348">
        <v>15.2066</v>
      </c>
      <c r="T136" s="348">
        <v>-3.0470999999999999</v>
      </c>
      <c r="U136" s="348">
        <v>5.4378000000000002</v>
      </c>
      <c r="V136" s="348">
        <v>0.60099999999999998</v>
      </c>
      <c r="W136" s="348">
        <v>6.7839999999999998</v>
      </c>
      <c r="X136" s="348">
        <v>8.0398999999999994</v>
      </c>
      <c r="Y136" s="374"/>
      <c r="Z136" s="346">
        <v>35</v>
      </c>
      <c r="AA136" s="346">
        <v>120</v>
      </c>
      <c r="AB136" s="346">
        <v>17</v>
      </c>
      <c r="AC136" s="346">
        <v>167</v>
      </c>
      <c r="AD136" s="346">
        <v>148</v>
      </c>
      <c r="AE136" s="346">
        <v>82</v>
      </c>
      <c r="AF136" s="346">
        <v>12</v>
      </c>
      <c r="AG136" s="346" t="s">
        <v>430</v>
      </c>
      <c r="AH136" s="346" t="s">
        <v>430</v>
      </c>
      <c r="AI136" s="346" t="s">
        <v>430</v>
      </c>
      <c r="AJ136" s="346">
        <v>106</v>
      </c>
      <c r="AK136" s="346">
        <v>149</v>
      </c>
      <c r="AL136" s="346">
        <v>86</v>
      </c>
      <c r="AM136" s="346">
        <v>80</v>
      </c>
      <c r="AN136" s="346">
        <v>11</v>
      </c>
      <c r="AO136" s="373"/>
      <c r="AP136" s="348" t="s">
        <v>430</v>
      </c>
      <c r="AQ136" s="348" t="s">
        <v>430</v>
      </c>
      <c r="AR136" s="348" t="s">
        <v>430</v>
      </c>
      <c r="AS136" s="348" t="s">
        <v>430</v>
      </c>
      <c r="AT136" s="348">
        <v>1.84</v>
      </c>
      <c r="AU136" s="351"/>
      <c r="AV136" s="346" t="s">
        <v>430</v>
      </c>
      <c r="AW136" s="346" t="s">
        <v>430</v>
      </c>
      <c r="AX136" s="346" t="s">
        <v>430</v>
      </c>
      <c r="AY136" s="346" t="s">
        <v>430</v>
      </c>
      <c r="AZ136" s="346">
        <v>115</v>
      </c>
      <c r="BA136" s="374"/>
      <c r="BB136" s="348">
        <v>15.4243347282339</v>
      </c>
      <c r="BC136" s="348">
        <v>0.99598062842644797</v>
      </c>
      <c r="BD136" s="348">
        <v>1.2418982073116199E-2</v>
      </c>
      <c r="BE136" s="375">
        <v>-8.3756908573239697E-2</v>
      </c>
      <c r="BF136" s="374"/>
      <c r="BG136" s="372">
        <v>9.0899999999999995E-2</v>
      </c>
      <c r="BH136" s="373"/>
      <c r="BI136" s="348">
        <v>75.294200000000004</v>
      </c>
      <c r="BJ136" s="348">
        <v>24.558700000000002</v>
      </c>
      <c r="BK136" s="348" t="s">
        <v>430</v>
      </c>
      <c r="BL136" s="348">
        <v>0.14710000000000001</v>
      </c>
      <c r="BM136" s="373"/>
      <c r="BN136" s="372" t="s">
        <v>4928</v>
      </c>
      <c r="BO136" s="372" t="s">
        <v>4720</v>
      </c>
      <c r="BP136" s="372" t="s">
        <v>430</v>
      </c>
      <c r="BQ136" s="372" t="s">
        <v>430</v>
      </c>
      <c r="BR136" s="372" t="s">
        <v>430</v>
      </c>
      <c r="BS136" s="373"/>
      <c r="BT136" s="354" t="s">
        <v>4769</v>
      </c>
    </row>
    <row r="137" spans="1:72" s="428" customFormat="1" x14ac:dyDescent="0.25">
      <c r="A137" s="345" t="s">
        <v>4929</v>
      </c>
      <c r="B137" s="373"/>
      <c r="C137" s="719">
        <v>45701</v>
      </c>
      <c r="D137" s="373"/>
      <c r="E137" s="346">
        <v>161.55699999999999</v>
      </c>
      <c r="F137" s="373"/>
      <c r="G137" s="347">
        <v>11.0586</v>
      </c>
      <c r="H137" s="374"/>
      <c r="I137" s="348">
        <v>0.2893</v>
      </c>
      <c r="J137" s="348">
        <v>5.5491999999999999</v>
      </c>
      <c r="K137" s="348">
        <v>3.7149000000000001</v>
      </c>
      <c r="L137" s="348">
        <v>9.3947000000000003</v>
      </c>
      <c r="M137" s="348">
        <v>2.6558000000000002</v>
      </c>
      <c r="N137" s="350">
        <v>-0.53700000000000003</v>
      </c>
      <c r="O137" s="348" t="s">
        <v>430</v>
      </c>
      <c r="P137" s="348" t="s">
        <v>430</v>
      </c>
      <c r="Q137" s="348" t="s">
        <v>430</v>
      </c>
      <c r="R137" s="348" t="s">
        <v>430</v>
      </c>
      <c r="S137" s="348">
        <v>17.6722</v>
      </c>
      <c r="T137" s="348">
        <v>2.6577000000000002</v>
      </c>
      <c r="U137" s="348">
        <v>6.4617000000000004</v>
      </c>
      <c r="V137" s="348">
        <v>-2.8839999999999999</v>
      </c>
      <c r="W137" s="348">
        <v>2.1278000000000001</v>
      </c>
      <c r="X137" s="348">
        <v>7.7835000000000001</v>
      </c>
      <c r="Y137" s="374"/>
      <c r="Z137" s="346">
        <v>172</v>
      </c>
      <c r="AA137" s="346">
        <v>78</v>
      </c>
      <c r="AB137" s="346">
        <v>92</v>
      </c>
      <c r="AC137" s="346">
        <v>80</v>
      </c>
      <c r="AD137" s="346">
        <v>100</v>
      </c>
      <c r="AE137" s="346">
        <v>132</v>
      </c>
      <c r="AF137" s="346" t="s">
        <v>430</v>
      </c>
      <c r="AG137" s="346" t="s">
        <v>430</v>
      </c>
      <c r="AH137" s="346" t="s">
        <v>430</v>
      </c>
      <c r="AI137" s="346" t="s">
        <v>430</v>
      </c>
      <c r="AJ137" s="346">
        <v>73</v>
      </c>
      <c r="AK137" s="346">
        <v>75</v>
      </c>
      <c r="AL137" s="346">
        <v>71</v>
      </c>
      <c r="AM137" s="346">
        <v>141</v>
      </c>
      <c r="AN137" s="346">
        <v>127</v>
      </c>
      <c r="AO137" s="373"/>
      <c r="AP137" s="348" t="s">
        <v>430</v>
      </c>
      <c r="AQ137" s="348" t="s">
        <v>430</v>
      </c>
      <c r="AR137" s="348" t="s">
        <v>430</v>
      </c>
      <c r="AS137" s="348" t="s">
        <v>430</v>
      </c>
      <c r="AT137" s="348">
        <v>5.69</v>
      </c>
      <c r="AU137" s="351"/>
      <c r="AV137" s="346" t="s">
        <v>430</v>
      </c>
      <c r="AW137" s="346" t="s">
        <v>430</v>
      </c>
      <c r="AX137" s="346" t="s">
        <v>430</v>
      </c>
      <c r="AY137" s="346" t="s">
        <v>430</v>
      </c>
      <c r="AZ137" s="346">
        <v>87</v>
      </c>
      <c r="BA137" s="374"/>
      <c r="BB137" s="348">
        <v>13.038668838697999</v>
      </c>
      <c r="BC137" s="348">
        <v>0.99728331631813105</v>
      </c>
      <c r="BD137" s="348">
        <v>3.3886707092016501E-2</v>
      </c>
      <c r="BE137" s="375">
        <v>-0.104998289030828</v>
      </c>
      <c r="BF137" s="374"/>
      <c r="BG137" s="372">
        <v>0.27939999999999998</v>
      </c>
      <c r="BH137" s="373"/>
      <c r="BI137" s="348">
        <v>54.044800000000002</v>
      </c>
      <c r="BJ137" s="348">
        <v>37.5396</v>
      </c>
      <c r="BK137" s="348">
        <v>8.3330099999999998</v>
      </c>
      <c r="BL137" s="348">
        <v>8.2589999999999997E-2</v>
      </c>
      <c r="BM137" s="373"/>
      <c r="BN137" s="372" t="s">
        <v>4930</v>
      </c>
      <c r="BO137" s="372" t="s">
        <v>4931</v>
      </c>
      <c r="BP137" s="372" t="s">
        <v>4932</v>
      </c>
      <c r="BQ137" s="372" t="s">
        <v>1801</v>
      </c>
      <c r="BR137" s="372" t="s">
        <v>4584</v>
      </c>
      <c r="BS137" s="373"/>
      <c r="BT137" s="354" t="s">
        <v>4626</v>
      </c>
    </row>
    <row r="138" spans="1:72" s="428" customFormat="1" x14ac:dyDescent="0.25">
      <c r="A138" s="345" t="s">
        <v>4933</v>
      </c>
      <c r="B138" s="373"/>
      <c r="C138" s="719">
        <v>45707</v>
      </c>
      <c r="D138" s="373"/>
      <c r="E138" s="346">
        <v>149.143</v>
      </c>
      <c r="F138" s="373"/>
      <c r="G138" s="347">
        <v>10.608499999999999</v>
      </c>
      <c r="H138" s="374"/>
      <c r="I138" s="348">
        <v>7.6399999999999996E-2</v>
      </c>
      <c r="J138" s="348">
        <v>2.9801000000000002</v>
      </c>
      <c r="K138" s="348">
        <v>0.69389999999999996</v>
      </c>
      <c r="L138" s="348">
        <v>4.0743</v>
      </c>
      <c r="M138" s="348">
        <v>-4.1879999999999997</v>
      </c>
      <c r="N138" s="350">
        <v>-0.57730000000000004</v>
      </c>
      <c r="O138" s="348" t="s">
        <v>430</v>
      </c>
      <c r="P138" s="348" t="s">
        <v>430</v>
      </c>
      <c r="Q138" s="348" t="s">
        <v>430</v>
      </c>
      <c r="R138" s="348" t="s">
        <v>430</v>
      </c>
      <c r="S138" s="348">
        <v>10.1701</v>
      </c>
      <c r="T138" s="348">
        <v>-5.3167999999999997</v>
      </c>
      <c r="U138" s="348">
        <v>-0.38590000000000002</v>
      </c>
      <c r="V138" s="348">
        <v>-1.7613000000000001</v>
      </c>
      <c r="W138" s="348">
        <v>0.2485</v>
      </c>
      <c r="X138" s="348">
        <v>4.5553999999999997</v>
      </c>
      <c r="Y138" s="374"/>
      <c r="Z138" s="346">
        <v>198</v>
      </c>
      <c r="AA138" s="346">
        <v>225</v>
      </c>
      <c r="AB138" s="346">
        <v>228</v>
      </c>
      <c r="AC138" s="346">
        <v>174</v>
      </c>
      <c r="AD138" s="346">
        <v>172</v>
      </c>
      <c r="AE138" s="346">
        <v>136</v>
      </c>
      <c r="AF138" s="346" t="s">
        <v>430</v>
      </c>
      <c r="AG138" s="346" t="s">
        <v>430</v>
      </c>
      <c r="AH138" s="346" t="s">
        <v>430</v>
      </c>
      <c r="AI138" s="346" t="s">
        <v>430</v>
      </c>
      <c r="AJ138" s="346">
        <v>181</v>
      </c>
      <c r="AK138" s="346">
        <v>170</v>
      </c>
      <c r="AL138" s="346">
        <v>160</v>
      </c>
      <c r="AM138" s="346">
        <v>120</v>
      </c>
      <c r="AN138" s="346">
        <v>235</v>
      </c>
      <c r="AO138" s="373"/>
      <c r="AP138" s="348" t="s">
        <v>430</v>
      </c>
      <c r="AQ138" s="348" t="s">
        <v>430</v>
      </c>
      <c r="AR138" s="348" t="s">
        <v>430</v>
      </c>
      <c r="AS138" s="348" t="s">
        <v>430</v>
      </c>
      <c r="AT138" s="348">
        <v>-3.83</v>
      </c>
      <c r="AU138" s="351"/>
      <c r="AV138" s="346" t="s">
        <v>430</v>
      </c>
      <c r="AW138" s="346" t="s">
        <v>430</v>
      </c>
      <c r="AX138" s="346" t="s">
        <v>430</v>
      </c>
      <c r="AY138" s="346" t="s">
        <v>430</v>
      </c>
      <c r="AZ138" s="346">
        <v>153</v>
      </c>
      <c r="BA138" s="374"/>
      <c r="BB138" s="348">
        <v>10.828674435955399</v>
      </c>
      <c r="BC138" s="348">
        <v>0.99712814248963799</v>
      </c>
      <c r="BD138" s="348">
        <v>1.66927423227494E-2</v>
      </c>
      <c r="BE138" s="375">
        <v>-7.15927967312526E-2</v>
      </c>
      <c r="BF138" s="374"/>
      <c r="BG138" s="372">
        <v>7.8E-2</v>
      </c>
      <c r="BH138" s="373"/>
      <c r="BI138" s="348">
        <v>93.963300000000004</v>
      </c>
      <c r="BJ138" s="348">
        <v>5.8324299999999996</v>
      </c>
      <c r="BK138" s="348" t="s">
        <v>430</v>
      </c>
      <c r="BL138" s="348">
        <v>0.20427000000000001</v>
      </c>
      <c r="BM138" s="373"/>
      <c r="BN138" s="372" t="s">
        <v>4934</v>
      </c>
      <c r="BO138" s="372" t="s">
        <v>4935</v>
      </c>
      <c r="BP138" s="372" t="s">
        <v>4936</v>
      </c>
      <c r="BQ138" s="372" t="s">
        <v>4937</v>
      </c>
      <c r="BR138" s="372" t="s">
        <v>4938</v>
      </c>
      <c r="BS138" s="373"/>
      <c r="BT138" s="354" t="s">
        <v>554</v>
      </c>
    </row>
    <row r="139" spans="1:72" s="428" customFormat="1" x14ac:dyDescent="0.25">
      <c r="A139" s="345" t="s">
        <v>4939</v>
      </c>
      <c r="B139" s="373"/>
      <c r="C139" s="719">
        <v>45084</v>
      </c>
      <c r="D139" s="373"/>
      <c r="E139" s="346">
        <v>147.732</v>
      </c>
      <c r="F139" s="373"/>
      <c r="G139" s="347">
        <v>14.939</v>
      </c>
      <c r="H139" s="374"/>
      <c r="I139" s="348">
        <v>0.48359999999999997</v>
      </c>
      <c r="J139" s="348">
        <v>3.8729</v>
      </c>
      <c r="K139" s="348">
        <v>1.6942999999999999</v>
      </c>
      <c r="L139" s="348">
        <v>5.0717999999999996</v>
      </c>
      <c r="M139" s="348">
        <v>0.14410000000000001</v>
      </c>
      <c r="N139" s="350">
        <v>5.5678000000000001</v>
      </c>
      <c r="O139" s="348">
        <v>4.3658000000000001</v>
      </c>
      <c r="P139" s="348">
        <v>13.9231</v>
      </c>
      <c r="Q139" s="348" t="s">
        <v>430</v>
      </c>
      <c r="R139" s="348" t="s">
        <v>430</v>
      </c>
      <c r="S139" s="348">
        <v>10.966699999999999</v>
      </c>
      <c r="T139" s="348">
        <v>-1.6446000000000001</v>
      </c>
      <c r="U139" s="348">
        <v>3.8260000000000001</v>
      </c>
      <c r="V139" s="348">
        <v>2.3835999999999999</v>
      </c>
      <c r="W139" s="348">
        <v>1.2361</v>
      </c>
      <c r="X139" s="348">
        <v>14.150399999999999</v>
      </c>
      <c r="Y139" s="374"/>
      <c r="Z139" s="346">
        <v>58</v>
      </c>
      <c r="AA139" s="346">
        <v>191</v>
      </c>
      <c r="AB139" s="346">
        <v>205</v>
      </c>
      <c r="AC139" s="346">
        <v>153</v>
      </c>
      <c r="AD139" s="346">
        <v>114</v>
      </c>
      <c r="AE139" s="346">
        <v>62</v>
      </c>
      <c r="AF139" s="346">
        <v>26</v>
      </c>
      <c r="AG139" s="346">
        <v>48</v>
      </c>
      <c r="AH139" s="346" t="s">
        <v>430</v>
      </c>
      <c r="AI139" s="346" t="s">
        <v>430</v>
      </c>
      <c r="AJ139" s="346">
        <v>163</v>
      </c>
      <c r="AK139" s="346">
        <v>123</v>
      </c>
      <c r="AL139" s="346">
        <v>119</v>
      </c>
      <c r="AM139" s="346">
        <v>62</v>
      </c>
      <c r="AN139" s="346">
        <v>196</v>
      </c>
      <c r="AO139" s="373"/>
      <c r="AP139" s="348" t="s">
        <v>430</v>
      </c>
      <c r="AQ139" s="348" t="s">
        <v>430</v>
      </c>
      <c r="AR139" s="348" t="s">
        <v>430</v>
      </c>
      <c r="AS139" s="348">
        <v>7.89</v>
      </c>
      <c r="AT139" s="348">
        <v>2.19</v>
      </c>
      <c r="AU139" s="351"/>
      <c r="AV139" s="346" t="s">
        <v>430</v>
      </c>
      <c r="AW139" s="346" t="s">
        <v>430</v>
      </c>
      <c r="AX139" s="346" t="s">
        <v>430</v>
      </c>
      <c r="AY139" s="346">
        <v>50</v>
      </c>
      <c r="AZ139" s="346">
        <v>102</v>
      </c>
      <c r="BA139" s="374"/>
      <c r="BB139" s="348">
        <v>11.7265044561127</v>
      </c>
      <c r="BC139" s="348">
        <v>0.99801531945713995</v>
      </c>
      <c r="BD139" s="348">
        <v>5.9393804137852502E-2</v>
      </c>
      <c r="BE139" s="375">
        <v>-3.4045114038987599E-2</v>
      </c>
      <c r="BF139" s="374"/>
      <c r="BG139" s="372">
        <v>6.8699999999999997E-2</v>
      </c>
      <c r="BH139" s="373"/>
      <c r="BI139" s="348">
        <v>99.797600000000003</v>
      </c>
      <c r="BJ139" s="348" t="s">
        <v>430</v>
      </c>
      <c r="BK139" s="348" t="s">
        <v>430</v>
      </c>
      <c r="BL139" s="348">
        <v>0.2024</v>
      </c>
      <c r="BM139" s="373"/>
      <c r="BN139" s="372" t="s">
        <v>4514</v>
      </c>
      <c r="BO139" s="372" t="s">
        <v>4515</v>
      </c>
      <c r="BP139" s="372" t="s">
        <v>4516</v>
      </c>
      <c r="BQ139" s="372" t="s">
        <v>4517</v>
      </c>
      <c r="BR139" s="372" t="s">
        <v>4518</v>
      </c>
      <c r="BS139" s="373"/>
      <c r="BT139" s="354" t="s">
        <v>554</v>
      </c>
    </row>
    <row r="140" spans="1:72" s="428" customFormat="1" x14ac:dyDescent="0.25">
      <c r="A140" s="345" t="s">
        <v>4940</v>
      </c>
      <c r="B140" s="373"/>
      <c r="C140" s="719">
        <v>44476</v>
      </c>
      <c r="D140" s="373"/>
      <c r="E140" s="346">
        <v>140.36099999999999</v>
      </c>
      <c r="F140" s="373"/>
      <c r="G140" s="347">
        <v>14.068099999999999</v>
      </c>
      <c r="H140" s="374"/>
      <c r="I140" s="348">
        <v>7.5399999999999995E-2</v>
      </c>
      <c r="J140" s="348">
        <v>2.9754999999999998</v>
      </c>
      <c r="K140" s="348">
        <v>0.67269999999999996</v>
      </c>
      <c r="L140" s="348">
        <v>4.0354999999999999</v>
      </c>
      <c r="M140" s="348">
        <v>-4.2634999999999996</v>
      </c>
      <c r="N140" s="350">
        <v>-0.68689999999999996</v>
      </c>
      <c r="O140" s="348">
        <v>-0.77290000000000003</v>
      </c>
      <c r="P140" s="348">
        <v>9.6664999999999992</v>
      </c>
      <c r="Q140" s="348" t="s">
        <v>430</v>
      </c>
      <c r="R140" s="348" t="s">
        <v>430</v>
      </c>
      <c r="S140" s="348">
        <v>10.1454</v>
      </c>
      <c r="T140" s="348">
        <v>-5.4042000000000003</v>
      </c>
      <c r="U140" s="348">
        <v>-0.48670000000000002</v>
      </c>
      <c r="V140" s="348">
        <v>-1.8687</v>
      </c>
      <c r="W140" s="348">
        <v>0.23300000000000001</v>
      </c>
      <c r="X140" s="348">
        <v>7.5347</v>
      </c>
      <c r="Y140" s="374"/>
      <c r="Z140" s="346">
        <v>199</v>
      </c>
      <c r="AA140" s="346">
        <v>226</v>
      </c>
      <c r="AB140" s="346">
        <v>230</v>
      </c>
      <c r="AC140" s="346">
        <v>176</v>
      </c>
      <c r="AD140" s="346">
        <v>174</v>
      </c>
      <c r="AE140" s="346">
        <v>141</v>
      </c>
      <c r="AF140" s="346">
        <v>106</v>
      </c>
      <c r="AG140" s="346">
        <v>68</v>
      </c>
      <c r="AH140" s="346" t="s">
        <v>430</v>
      </c>
      <c r="AI140" s="346" t="s">
        <v>430</v>
      </c>
      <c r="AJ140" s="346">
        <v>182</v>
      </c>
      <c r="AK140" s="346">
        <v>172</v>
      </c>
      <c r="AL140" s="346">
        <v>164</v>
      </c>
      <c r="AM140" s="346">
        <v>123</v>
      </c>
      <c r="AN140" s="346">
        <v>236</v>
      </c>
      <c r="AO140" s="373"/>
      <c r="AP140" s="348" t="s">
        <v>430</v>
      </c>
      <c r="AQ140" s="348" t="s">
        <v>430</v>
      </c>
      <c r="AR140" s="348" t="s">
        <v>430</v>
      </c>
      <c r="AS140" s="348">
        <v>2.94</v>
      </c>
      <c r="AT140" s="348">
        <v>-3.97</v>
      </c>
      <c r="AU140" s="351"/>
      <c r="AV140" s="346" t="s">
        <v>430</v>
      </c>
      <c r="AW140" s="346" t="s">
        <v>430</v>
      </c>
      <c r="AX140" s="346" t="s">
        <v>430</v>
      </c>
      <c r="AY140" s="346">
        <v>81</v>
      </c>
      <c r="AZ140" s="346">
        <v>157</v>
      </c>
      <c r="BA140" s="374"/>
      <c r="BB140" s="348">
        <v>12.605541573340499</v>
      </c>
      <c r="BC140" s="348">
        <v>1.0063280123755001</v>
      </c>
      <c r="BD140" s="348">
        <v>3.9415778752184799E-2</v>
      </c>
      <c r="BE140" s="375">
        <v>4.8650527676229197E-2</v>
      </c>
      <c r="BF140" s="374"/>
      <c r="BG140" s="372">
        <v>0.18990000000000001</v>
      </c>
      <c r="BH140" s="373"/>
      <c r="BI140" s="348">
        <v>93.947299999999998</v>
      </c>
      <c r="BJ140" s="348">
        <v>5.8302800000000001</v>
      </c>
      <c r="BK140" s="348" t="s">
        <v>430</v>
      </c>
      <c r="BL140" s="348">
        <v>0.22242000000000001</v>
      </c>
      <c r="BM140" s="373"/>
      <c r="BN140" s="372" t="s">
        <v>4941</v>
      </c>
      <c r="BO140" s="372" t="s">
        <v>4935</v>
      </c>
      <c r="BP140" s="372" t="s">
        <v>4936</v>
      </c>
      <c r="BQ140" s="372" t="s">
        <v>4937</v>
      </c>
      <c r="BR140" s="372" t="s">
        <v>4942</v>
      </c>
      <c r="BS140" s="373"/>
      <c r="BT140" s="354" t="s">
        <v>554</v>
      </c>
    </row>
    <row r="141" spans="1:72" s="428" customFormat="1" x14ac:dyDescent="0.25">
      <c r="A141" s="345" t="s">
        <v>4943</v>
      </c>
      <c r="B141" s="373"/>
      <c r="C141" s="719">
        <v>45637</v>
      </c>
      <c r="D141" s="373"/>
      <c r="E141" s="346">
        <v>143.96700000000001</v>
      </c>
      <c r="F141" s="373"/>
      <c r="G141" s="347">
        <v>7.9241999999999999</v>
      </c>
      <c r="H141" s="374"/>
      <c r="I141" s="348">
        <v>-0.2455</v>
      </c>
      <c r="J141" s="348">
        <v>4.8036000000000003</v>
      </c>
      <c r="K141" s="348">
        <v>2.6903000000000001</v>
      </c>
      <c r="L141" s="348">
        <v>3.8109000000000002</v>
      </c>
      <c r="M141" s="348">
        <v>-16.788</v>
      </c>
      <c r="N141" s="350">
        <v>-12.5654</v>
      </c>
      <c r="O141" s="348" t="s">
        <v>430</v>
      </c>
      <c r="P141" s="348" t="s">
        <v>430</v>
      </c>
      <c r="Q141" s="348" t="s">
        <v>430</v>
      </c>
      <c r="R141" s="348" t="s">
        <v>430</v>
      </c>
      <c r="S141" s="348">
        <v>8.9671000000000003</v>
      </c>
      <c r="T141" s="348">
        <v>-15.954800000000001</v>
      </c>
      <c r="U141" s="348">
        <v>-8.9224999999999994</v>
      </c>
      <c r="V141" s="348">
        <v>-14.138999999999999</v>
      </c>
      <c r="W141" s="348">
        <v>0.54310000000000003</v>
      </c>
      <c r="X141" s="348">
        <v>-14.2118</v>
      </c>
      <c r="Y141" s="374"/>
      <c r="Z141" s="346">
        <v>214</v>
      </c>
      <c r="AA141" s="346">
        <v>148</v>
      </c>
      <c r="AB141" s="346">
        <v>150</v>
      </c>
      <c r="AC141" s="346">
        <v>178</v>
      </c>
      <c r="AD141" s="346">
        <v>231</v>
      </c>
      <c r="AE141" s="346">
        <v>200</v>
      </c>
      <c r="AF141" s="346" t="s">
        <v>430</v>
      </c>
      <c r="AG141" s="346" t="s">
        <v>430</v>
      </c>
      <c r="AH141" s="346" t="s">
        <v>430</v>
      </c>
      <c r="AI141" s="346" t="s">
        <v>430</v>
      </c>
      <c r="AJ141" s="346">
        <v>189</v>
      </c>
      <c r="AK141" s="346">
        <v>232</v>
      </c>
      <c r="AL141" s="346">
        <v>220</v>
      </c>
      <c r="AM141" s="346">
        <v>204</v>
      </c>
      <c r="AN141" s="346">
        <v>227</v>
      </c>
      <c r="AO141" s="373"/>
      <c r="AP141" s="348" t="s">
        <v>430</v>
      </c>
      <c r="AQ141" s="348" t="s">
        <v>430</v>
      </c>
      <c r="AR141" s="348" t="s">
        <v>430</v>
      </c>
      <c r="AS141" s="348" t="s">
        <v>430</v>
      </c>
      <c r="AT141" s="348">
        <v>-17.510000000000002</v>
      </c>
      <c r="AU141" s="351"/>
      <c r="AV141" s="346" t="s">
        <v>430</v>
      </c>
      <c r="AW141" s="346" t="s">
        <v>430</v>
      </c>
      <c r="AX141" s="346" t="s">
        <v>430</v>
      </c>
      <c r="AY141" s="346" t="s">
        <v>430</v>
      </c>
      <c r="AZ141" s="346">
        <v>212</v>
      </c>
      <c r="BA141" s="374"/>
      <c r="BB141" s="348">
        <v>19.3786694845016</v>
      </c>
      <c r="BC141" s="348">
        <v>0.998494614991697</v>
      </c>
      <c r="BD141" s="348">
        <v>-8.3262519747101998E-2</v>
      </c>
      <c r="BE141" s="375">
        <v>-8.7616507063546401E-2</v>
      </c>
      <c r="BF141" s="374"/>
      <c r="BG141" s="372">
        <v>9.0499999999999997E-2</v>
      </c>
      <c r="BH141" s="373"/>
      <c r="BI141" s="348">
        <v>45.491999999999997</v>
      </c>
      <c r="BJ141" s="348">
        <v>43.154899999999998</v>
      </c>
      <c r="BK141" s="348">
        <v>11.3339</v>
      </c>
      <c r="BL141" s="348">
        <v>1.9199999999999998E-2</v>
      </c>
      <c r="BM141" s="373"/>
      <c r="BN141" s="372" t="s">
        <v>4944</v>
      </c>
      <c r="BO141" s="372" t="s">
        <v>4945</v>
      </c>
      <c r="BP141" s="372" t="s">
        <v>4946</v>
      </c>
      <c r="BQ141" s="372" t="s">
        <v>4947</v>
      </c>
      <c r="BR141" s="372" t="s">
        <v>4948</v>
      </c>
      <c r="BS141" s="373"/>
      <c r="BT141" s="354" t="s">
        <v>554</v>
      </c>
    </row>
    <row r="142" spans="1:72" s="428" customFormat="1" x14ac:dyDescent="0.25">
      <c r="A142" s="345" t="s">
        <v>4949</v>
      </c>
      <c r="B142" s="373"/>
      <c r="C142" s="719">
        <v>36368</v>
      </c>
      <c r="D142" s="373"/>
      <c r="E142" s="346">
        <v>142.66999999999999</v>
      </c>
      <c r="F142" s="373"/>
      <c r="G142" s="347">
        <v>183.34700000000001</v>
      </c>
      <c r="H142" s="374"/>
      <c r="I142" s="348">
        <v>0.54910000000000003</v>
      </c>
      <c r="J142" s="348">
        <v>4.9108000000000001</v>
      </c>
      <c r="K142" s="348">
        <v>3.8614000000000002</v>
      </c>
      <c r="L142" s="348">
        <v>8.0963999999999992</v>
      </c>
      <c r="M142" s="348">
        <v>3.8881999999999999</v>
      </c>
      <c r="N142" s="350">
        <v>7.3128000000000002</v>
      </c>
      <c r="O142" s="348">
        <v>2.8311000000000002</v>
      </c>
      <c r="P142" s="348">
        <v>15.859400000000001</v>
      </c>
      <c r="Q142" s="348">
        <v>12.9833</v>
      </c>
      <c r="R142" s="348">
        <v>12.4887</v>
      </c>
      <c r="S142" s="348">
        <v>15.7506</v>
      </c>
      <c r="T142" s="348">
        <v>1.8832</v>
      </c>
      <c r="U142" s="348">
        <v>5.1684999999999999</v>
      </c>
      <c r="V142" s="348">
        <v>3.8952</v>
      </c>
      <c r="W142" s="348">
        <v>1.5432999999999999</v>
      </c>
      <c r="X142" s="348">
        <v>11.414099999999999</v>
      </c>
      <c r="Y142" s="374"/>
      <c r="Z142" s="346">
        <v>48</v>
      </c>
      <c r="AA142" s="346">
        <v>132</v>
      </c>
      <c r="AB142" s="346">
        <v>86</v>
      </c>
      <c r="AC142" s="346">
        <v>96</v>
      </c>
      <c r="AD142" s="346">
        <v>90</v>
      </c>
      <c r="AE142" s="346">
        <v>44</v>
      </c>
      <c r="AF142" s="346">
        <v>40</v>
      </c>
      <c r="AG142" s="346">
        <v>43</v>
      </c>
      <c r="AH142" s="346">
        <v>18</v>
      </c>
      <c r="AI142" s="346">
        <v>3</v>
      </c>
      <c r="AJ142" s="346">
        <v>91</v>
      </c>
      <c r="AK142" s="346">
        <v>95</v>
      </c>
      <c r="AL142" s="346">
        <v>96</v>
      </c>
      <c r="AM142" s="346">
        <v>50</v>
      </c>
      <c r="AN142" s="346">
        <v>167</v>
      </c>
      <c r="AO142" s="373"/>
      <c r="AP142" s="348">
        <v>13.63</v>
      </c>
      <c r="AQ142" s="348">
        <v>15.38</v>
      </c>
      <c r="AR142" s="348">
        <v>12.8</v>
      </c>
      <c r="AS142" s="348">
        <v>9.34</v>
      </c>
      <c r="AT142" s="348">
        <v>7.31</v>
      </c>
      <c r="AU142" s="351"/>
      <c r="AV142" s="346">
        <v>3</v>
      </c>
      <c r="AW142" s="346">
        <v>6</v>
      </c>
      <c r="AX142" s="346">
        <v>17</v>
      </c>
      <c r="AY142" s="346">
        <v>35</v>
      </c>
      <c r="AZ142" s="346">
        <v>82</v>
      </c>
      <c r="BA142" s="374"/>
      <c r="BB142" s="348">
        <v>13.5690819531128</v>
      </c>
      <c r="BC142" s="348">
        <v>0.98606102224819203</v>
      </c>
      <c r="BD142" s="348">
        <v>7.5139825699387902E-2</v>
      </c>
      <c r="BE142" s="375">
        <v>1.9412213324527999E-2</v>
      </c>
      <c r="BF142" s="374"/>
      <c r="BG142" s="372">
        <v>6.1962000000000002</v>
      </c>
      <c r="BH142" s="373"/>
      <c r="BI142" s="348">
        <v>94.012500000000003</v>
      </c>
      <c r="BJ142" s="348">
        <v>4.8087299999999997</v>
      </c>
      <c r="BK142" s="348" t="s">
        <v>430</v>
      </c>
      <c r="BL142" s="348">
        <v>1.1787700000000001</v>
      </c>
      <c r="BM142" s="373"/>
      <c r="BN142" s="372" t="s">
        <v>4950</v>
      </c>
      <c r="BO142" s="372" t="s">
        <v>4951</v>
      </c>
      <c r="BP142" s="372" t="s">
        <v>4952</v>
      </c>
      <c r="BQ142" s="372" t="s">
        <v>4953</v>
      </c>
      <c r="BR142" s="372" t="s">
        <v>4954</v>
      </c>
      <c r="BS142" s="373"/>
      <c r="BT142" s="354" t="s">
        <v>554</v>
      </c>
    </row>
    <row r="143" spans="1:72" s="428" customFormat="1" x14ac:dyDescent="0.25">
      <c r="A143" s="345" t="s">
        <v>4955</v>
      </c>
      <c r="B143" s="373"/>
      <c r="C143" s="719">
        <v>46071</v>
      </c>
      <c r="D143" s="373"/>
      <c r="E143" s="346">
        <v>140.27000000000001</v>
      </c>
      <c r="F143" s="373"/>
      <c r="G143" s="347">
        <v>9.7240000000000002</v>
      </c>
      <c r="H143" s="374"/>
      <c r="I143" s="348">
        <v>0.52200000000000002</v>
      </c>
      <c r="J143" s="348">
        <v>5.1151999999999997</v>
      </c>
      <c r="K143" s="348">
        <v>2.5781999999999998</v>
      </c>
      <c r="L143" s="348">
        <v>5.9721000000000002</v>
      </c>
      <c r="M143" s="348" t="s">
        <v>430</v>
      </c>
      <c r="N143" s="350" t="s">
        <v>430</v>
      </c>
      <c r="O143" s="348" t="s">
        <v>430</v>
      </c>
      <c r="P143" s="348" t="s">
        <v>430</v>
      </c>
      <c r="Q143" s="348" t="s">
        <v>430</v>
      </c>
      <c r="R143" s="348" t="s">
        <v>430</v>
      </c>
      <c r="S143" s="348">
        <v>12.289</v>
      </c>
      <c r="T143" s="348" t="s">
        <v>430</v>
      </c>
      <c r="U143" s="348" t="s">
        <v>430</v>
      </c>
      <c r="V143" s="348" t="s">
        <v>430</v>
      </c>
      <c r="W143" s="348">
        <v>3.1034999999999999</v>
      </c>
      <c r="X143" s="348">
        <v>-2.76</v>
      </c>
      <c r="Y143" s="374"/>
      <c r="Z143" s="346">
        <v>53</v>
      </c>
      <c r="AA143" s="346">
        <v>105</v>
      </c>
      <c r="AB143" s="346">
        <v>154</v>
      </c>
      <c r="AC143" s="346">
        <v>135</v>
      </c>
      <c r="AD143" s="346" t="s">
        <v>430</v>
      </c>
      <c r="AE143" s="346" t="s">
        <v>430</v>
      </c>
      <c r="AF143" s="346" t="s">
        <v>430</v>
      </c>
      <c r="AG143" s="346" t="s">
        <v>430</v>
      </c>
      <c r="AH143" s="346" t="s">
        <v>430</v>
      </c>
      <c r="AI143" s="346" t="s">
        <v>430</v>
      </c>
      <c r="AJ143" s="346">
        <v>150</v>
      </c>
      <c r="AK143" s="346" t="s">
        <v>430</v>
      </c>
      <c r="AL143" s="346" t="s">
        <v>430</v>
      </c>
      <c r="AM143" s="346" t="s">
        <v>430</v>
      </c>
      <c r="AN143" s="346">
        <v>54</v>
      </c>
      <c r="AO143" s="373"/>
      <c r="AP143" s="348" t="s">
        <v>430</v>
      </c>
      <c r="AQ143" s="348" t="s">
        <v>430</v>
      </c>
      <c r="AR143" s="348" t="s">
        <v>430</v>
      </c>
      <c r="AS143" s="348" t="s">
        <v>430</v>
      </c>
      <c r="AT143" s="348" t="s">
        <v>430</v>
      </c>
      <c r="AU143" s="351"/>
      <c r="AV143" s="346" t="s">
        <v>430</v>
      </c>
      <c r="AW143" s="346" t="s">
        <v>430</v>
      </c>
      <c r="AX143" s="346" t="s">
        <v>430</v>
      </c>
      <c r="AY143" s="346" t="s">
        <v>430</v>
      </c>
      <c r="AZ143" s="346" t="s">
        <v>430</v>
      </c>
      <c r="BA143" s="374"/>
      <c r="BB143" s="348">
        <v>19.183055005041101</v>
      </c>
      <c r="BC143" s="348">
        <v>0.99332037569630105</v>
      </c>
      <c r="BD143" s="348">
        <v>-5.31964775445736E-2</v>
      </c>
      <c r="BE143" s="375">
        <v>-8.6884871636766906E-2</v>
      </c>
      <c r="BF143" s="374"/>
      <c r="BG143" s="372">
        <v>0.1321</v>
      </c>
      <c r="BH143" s="373"/>
      <c r="BI143" s="348">
        <v>95.019300000000001</v>
      </c>
      <c r="BJ143" s="348">
        <v>4.7315800000000001</v>
      </c>
      <c r="BK143" s="348" t="s">
        <v>430</v>
      </c>
      <c r="BL143" s="348">
        <v>0.24912000000000001</v>
      </c>
      <c r="BM143" s="373"/>
      <c r="BN143" s="372" t="s">
        <v>4956</v>
      </c>
      <c r="BO143" s="372" t="s">
        <v>4825</v>
      </c>
      <c r="BP143" s="372" t="s">
        <v>4957</v>
      </c>
      <c r="BQ143" s="372" t="s">
        <v>4827</v>
      </c>
      <c r="BR143" s="372" t="s">
        <v>4958</v>
      </c>
      <c r="BS143" s="373"/>
      <c r="BT143" s="354" t="s">
        <v>554</v>
      </c>
    </row>
    <row r="144" spans="1:72" s="428" customFormat="1" x14ac:dyDescent="0.25">
      <c r="A144" s="345" t="s">
        <v>4959</v>
      </c>
      <c r="B144" s="373"/>
      <c r="C144" s="719">
        <v>44909</v>
      </c>
      <c r="D144" s="373"/>
      <c r="E144" s="346">
        <v>130.92599999999999</v>
      </c>
      <c r="F144" s="373"/>
      <c r="G144" s="347">
        <v>18.365600000000001</v>
      </c>
      <c r="H144" s="374"/>
      <c r="I144" s="348">
        <v>0.55789999999999995</v>
      </c>
      <c r="J144" s="348">
        <v>-0.1229</v>
      </c>
      <c r="K144" s="348">
        <v>-1.9309000000000001</v>
      </c>
      <c r="L144" s="348">
        <v>7.0918000000000001</v>
      </c>
      <c r="M144" s="348">
        <v>7.3640999999999996</v>
      </c>
      <c r="N144" s="350">
        <v>12.1029</v>
      </c>
      <c r="O144" s="348">
        <v>10.2607</v>
      </c>
      <c r="P144" s="348">
        <v>21.5608</v>
      </c>
      <c r="Q144" s="348" t="s">
        <v>430</v>
      </c>
      <c r="R144" s="348" t="s">
        <v>430</v>
      </c>
      <c r="S144" s="348">
        <v>9.0528999999999993</v>
      </c>
      <c r="T144" s="348">
        <v>6.6212</v>
      </c>
      <c r="U144" s="348">
        <v>12.653</v>
      </c>
      <c r="V144" s="348">
        <v>9.7200000000000006</v>
      </c>
      <c r="W144" s="348">
        <v>-0.23519999999999999</v>
      </c>
      <c r="X144" s="348">
        <v>18.895499999999998</v>
      </c>
      <c r="Y144" s="374"/>
      <c r="Z144" s="346">
        <v>45</v>
      </c>
      <c r="AA144" s="346">
        <v>244</v>
      </c>
      <c r="AB144" s="346">
        <v>251</v>
      </c>
      <c r="AC144" s="346">
        <v>106</v>
      </c>
      <c r="AD144" s="346">
        <v>37</v>
      </c>
      <c r="AE144" s="346">
        <v>21</v>
      </c>
      <c r="AF144" s="346">
        <v>5</v>
      </c>
      <c r="AG144" s="346">
        <v>9</v>
      </c>
      <c r="AH144" s="346" t="s">
        <v>430</v>
      </c>
      <c r="AI144" s="346" t="s">
        <v>430</v>
      </c>
      <c r="AJ144" s="346">
        <v>188</v>
      </c>
      <c r="AK144" s="346">
        <v>21</v>
      </c>
      <c r="AL144" s="346">
        <v>13</v>
      </c>
      <c r="AM144" s="346">
        <v>19</v>
      </c>
      <c r="AN144" s="346">
        <v>242</v>
      </c>
      <c r="AO144" s="373"/>
      <c r="AP144" s="348" t="s">
        <v>430</v>
      </c>
      <c r="AQ144" s="348" t="s">
        <v>430</v>
      </c>
      <c r="AR144" s="348" t="s">
        <v>430</v>
      </c>
      <c r="AS144" s="348">
        <v>12.65</v>
      </c>
      <c r="AT144" s="348">
        <v>13.98</v>
      </c>
      <c r="AU144" s="351"/>
      <c r="AV144" s="346" t="s">
        <v>430</v>
      </c>
      <c r="AW144" s="346" t="s">
        <v>430</v>
      </c>
      <c r="AX144" s="346" t="s">
        <v>430</v>
      </c>
      <c r="AY144" s="346">
        <v>7</v>
      </c>
      <c r="AZ144" s="346">
        <v>21</v>
      </c>
      <c r="BA144" s="374"/>
      <c r="BB144" s="348">
        <v>13.518394654085499</v>
      </c>
      <c r="BC144" s="348">
        <v>0.98966382940527697</v>
      </c>
      <c r="BD144" s="348">
        <v>0.105094102482388</v>
      </c>
      <c r="BE144" s="375">
        <v>-8.1502504094433506E-2</v>
      </c>
      <c r="BF144" s="374"/>
      <c r="BG144" s="372">
        <v>0.1893</v>
      </c>
      <c r="BH144" s="373"/>
      <c r="BI144" s="348">
        <v>53.698300000000003</v>
      </c>
      <c r="BJ144" s="348">
        <v>37.3598</v>
      </c>
      <c r="BK144" s="348">
        <v>8.4446100000000008</v>
      </c>
      <c r="BL144" s="348">
        <v>0.49729000000000001</v>
      </c>
      <c r="BM144" s="373"/>
      <c r="BN144" s="372" t="s">
        <v>4960</v>
      </c>
      <c r="BO144" s="372" t="s">
        <v>4961</v>
      </c>
      <c r="BP144" s="372" t="s">
        <v>430</v>
      </c>
      <c r="BQ144" s="372" t="s">
        <v>430</v>
      </c>
      <c r="BR144" s="372" t="s">
        <v>430</v>
      </c>
      <c r="BS144" s="373"/>
      <c r="BT144" s="354" t="s">
        <v>554</v>
      </c>
    </row>
    <row r="145" spans="1:72" s="428" customFormat="1" x14ac:dyDescent="0.25">
      <c r="A145" s="345" t="s">
        <v>4962</v>
      </c>
      <c r="B145" s="373"/>
      <c r="C145" s="719">
        <v>45351</v>
      </c>
      <c r="D145" s="373"/>
      <c r="E145" s="346">
        <v>131.542</v>
      </c>
      <c r="F145" s="373"/>
      <c r="G145" s="347">
        <v>11.6006</v>
      </c>
      <c r="H145" s="374"/>
      <c r="I145" s="348">
        <v>0.67689999999999995</v>
      </c>
      <c r="J145" s="348">
        <v>5.8468</v>
      </c>
      <c r="K145" s="348">
        <v>6.8924000000000003</v>
      </c>
      <c r="L145" s="348">
        <v>16.151199999999999</v>
      </c>
      <c r="M145" s="348">
        <v>8.4765999999999995</v>
      </c>
      <c r="N145" s="350">
        <v>2.3919999999999999</v>
      </c>
      <c r="O145" s="348">
        <v>1.2586999999999999</v>
      </c>
      <c r="P145" s="348" t="s">
        <v>430</v>
      </c>
      <c r="Q145" s="348" t="s">
        <v>430</v>
      </c>
      <c r="R145" s="348" t="s">
        <v>430</v>
      </c>
      <c r="S145" s="348">
        <v>23.140799999999999</v>
      </c>
      <c r="T145" s="348">
        <v>5.3106999999999998</v>
      </c>
      <c r="U145" s="348">
        <v>5.1760000000000002</v>
      </c>
      <c r="V145" s="348">
        <v>-1.3571</v>
      </c>
      <c r="W145" s="348">
        <v>3.6332</v>
      </c>
      <c r="X145" s="348">
        <v>6.6641000000000004</v>
      </c>
      <c r="Y145" s="374"/>
      <c r="Z145" s="346">
        <v>17</v>
      </c>
      <c r="AA145" s="346">
        <v>52</v>
      </c>
      <c r="AB145" s="346">
        <v>25</v>
      </c>
      <c r="AC145" s="346">
        <v>8</v>
      </c>
      <c r="AD145" s="346">
        <v>24</v>
      </c>
      <c r="AE145" s="346">
        <v>97</v>
      </c>
      <c r="AF145" s="346">
        <v>71</v>
      </c>
      <c r="AG145" s="346" t="s">
        <v>430</v>
      </c>
      <c r="AH145" s="346" t="s">
        <v>430</v>
      </c>
      <c r="AI145" s="346" t="s">
        <v>430</v>
      </c>
      <c r="AJ145" s="346">
        <v>18</v>
      </c>
      <c r="AK145" s="346">
        <v>31</v>
      </c>
      <c r="AL145" s="346">
        <v>95</v>
      </c>
      <c r="AM145" s="346">
        <v>105</v>
      </c>
      <c r="AN145" s="346">
        <v>31</v>
      </c>
      <c r="AO145" s="373"/>
      <c r="AP145" s="348" t="s">
        <v>430</v>
      </c>
      <c r="AQ145" s="348" t="s">
        <v>430</v>
      </c>
      <c r="AR145" s="348" t="s">
        <v>430</v>
      </c>
      <c r="AS145" s="348" t="s">
        <v>430</v>
      </c>
      <c r="AT145" s="348">
        <v>12.15</v>
      </c>
      <c r="AU145" s="351"/>
      <c r="AV145" s="346" t="s">
        <v>430</v>
      </c>
      <c r="AW145" s="346" t="s">
        <v>430</v>
      </c>
      <c r="AX145" s="346" t="s">
        <v>430</v>
      </c>
      <c r="AY145" s="346" t="s">
        <v>430</v>
      </c>
      <c r="AZ145" s="346">
        <v>26</v>
      </c>
      <c r="BA145" s="374"/>
      <c r="BB145" s="348">
        <v>21.175913733300298</v>
      </c>
      <c r="BC145" s="348">
        <v>1.00413317611902</v>
      </c>
      <c r="BD145" s="348">
        <v>2.6370301538833699E-2</v>
      </c>
      <c r="BE145" s="375">
        <v>4.6437151114301002E-2</v>
      </c>
      <c r="BF145" s="374"/>
      <c r="BG145" s="372">
        <v>0.17799999999999999</v>
      </c>
      <c r="BH145" s="373"/>
      <c r="BI145" s="348" t="s">
        <v>430</v>
      </c>
      <c r="BJ145" s="348">
        <v>5.0862299999999996</v>
      </c>
      <c r="BK145" s="348">
        <v>95.043499999999995</v>
      </c>
      <c r="BL145" s="348">
        <v>-0.12973000000000001</v>
      </c>
      <c r="BM145" s="373"/>
      <c r="BN145" s="372" t="s">
        <v>4963</v>
      </c>
      <c r="BO145" s="372" t="s">
        <v>4964</v>
      </c>
      <c r="BP145" s="372" t="s">
        <v>4965</v>
      </c>
      <c r="BQ145" s="372" t="s">
        <v>1847</v>
      </c>
      <c r="BR145" s="372" t="s">
        <v>4568</v>
      </c>
      <c r="BS145" s="373"/>
      <c r="BT145" s="354" t="s">
        <v>4769</v>
      </c>
    </row>
    <row r="146" spans="1:72" s="428" customFormat="1" x14ac:dyDescent="0.25">
      <c r="A146" s="345" t="s">
        <v>4966</v>
      </c>
      <c r="B146" s="373"/>
      <c r="C146" s="719">
        <v>45408</v>
      </c>
      <c r="D146" s="373"/>
      <c r="E146" s="346">
        <v>127.46</v>
      </c>
      <c r="F146" s="373"/>
      <c r="G146" s="347">
        <v>11.9261</v>
      </c>
      <c r="H146" s="374"/>
      <c r="I146" s="348">
        <v>0.29010000000000002</v>
      </c>
      <c r="J146" s="348">
        <v>3.5556999999999999</v>
      </c>
      <c r="K146" s="348">
        <v>1.9019999999999999</v>
      </c>
      <c r="L146" s="348">
        <v>7.452</v>
      </c>
      <c r="M146" s="348">
        <v>4.1825999999999999</v>
      </c>
      <c r="N146" s="350">
        <v>9.5322999999999993</v>
      </c>
      <c r="O146" s="348">
        <v>3.7534999999999998</v>
      </c>
      <c r="P146" s="348" t="s">
        <v>430</v>
      </c>
      <c r="Q146" s="348" t="s">
        <v>430</v>
      </c>
      <c r="R146" s="348" t="s">
        <v>430</v>
      </c>
      <c r="S146" s="348">
        <v>13.4123</v>
      </c>
      <c r="T146" s="348">
        <v>1.7542</v>
      </c>
      <c r="U146" s="348">
        <v>5.55</v>
      </c>
      <c r="V146" s="348">
        <v>6.1635999999999997</v>
      </c>
      <c r="W146" s="348">
        <v>0.72040000000000004</v>
      </c>
      <c r="X146" s="348">
        <v>8.5576000000000008</v>
      </c>
      <c r="Y146" s="374"/>
      <c r="Z146" s="346">
        <v>169</v>
      </c>
      <c r="AA146" s="346">
        <v>212</v>
      </c>
      <c r="AB146" s="346">
        <v>198</v>
      </c>
      <c r="AC146" s="346">
        <v>103</v>
      </c>
      <c r="AD146" s="346">
        <v>85</v>
      </c>
      <c r="AE146" s="346">
        <v>26</v>
      </c>
      <c r="AF146" s="346">
        <v>32</v>
      </c>
      <c r="AG146" s="346" t="s">
        <v>430</v>
      </c>
      <c r="AH146" s="346" t="s">
        <v>430</v>
      </c>
      <c r="AI146" s="346" t="s">
        <v>430</v>
      </c>
      <c r="AJ146" s="346">
        <v>135</v>
      </c>
      <c r="AK146" s="346">
        <v>99</v>
      </c>
      <c r="AL146" s="346">
        <v>82</v>
      </c>
      <c r="AM146" s="346">
        <v>28</v>
      </c>
      <c r="AN146" s="346">
        <v>213</v>
      </c>
      <c r="AO146" s="373"/>
      <c r="AP146" s="348" t="s">
        <v>430</v>
      </c>
      <c r="AQ146" s="348" t="s">
        <v>430</v>
      </c>
      <c r="AR146" s="348" t="s">
        <v>430</v>
      </c>
      <c r="AS146" s="348" t="s">
        <v>430</v>
      </c>
      <c r="AT146" s="348">
        <v>7.8</v>
      </c>
      <c r="AU146" s="351"/>
      <c r="AV146" s="346" t="s">
        <v>430</v>
      </c>
      <c r="AW146" s="346" t="s">
        <v>430</v>
      </c>
      <c r="AX146" s="346" t="s">
        <v>430</v>
      </c>
      <c r="AY146" s="346" t="s">
        <v>430</v>
      </c>
      <c r="AZ146" s="346">
        <v>78</v>
      </c>
      <c r="BA146" s="374"/>
      <c r="BB146" s="348">
        <v>13.833928358042</v>
      </c>
      <c r="BC146" s="348">
        <v>1.0091124285634301</v>
      </c>
      <c r="BD146" s="348">
        <v>1.57721864161725E-2</v>
      </c>
      <c r="BE146" s="375">
        <v>-8.4243655663541001E-2</v>
      </c>
      <c r="BF146" s="374"/>
      <c r="BG146" s="372">
        <v>0.13070000000000001</v>
      </c>
      <c r="BH146" s="373"/>
      <c r="BI146" s="348">
        <v>51.3842</v>
      </c>
      <c r="BJ146" s="348">
        <v>26.674299999999999</v>
      </c>
      <c r="BK146" s="348">
        <v>21.941299999999998</v>
      </c>
      <c r="BL146" s="348">
        <v>2.0000000000000001E-4</v>
      </c>
      <c r="BM146" s="373"/>
      <c r="BN146" s="372" t="s">
        <v>4967</v>
      </c>
      <c r="BO146" s="372" t="s">
        <v>2799</v>
      </c>
      <c r="BP146" s="372" t="s">
        <v>4968</v>
      </c>
      <c r="BQ146" s="372" t="s">
        <v>4969</v>
      </c>
      <c r="BR146" s="372" t="s">
        <v>4970</v>
      </c>
      <c r="BS146" s="373"/>
      <c r="BT146" s="354" t="s">
        <v>4626</v>
      </c>
    </row>
    <row r="147" spans="1:72" s="428" customFormat="1" x14ac:dyDescent="0.25">
      <c r="A147" s="345" t="s">
        <v>4971</v>
      </c>
      <c r="B147" s="373"/>
      <c r="C147" s="719">
        <v>45847</v>
      </c>
      <c r="D147" s="373"/>
      <c r="E147" s="346">
        <v>129.66499999999999</v>
      </c>
      <c r="F147" s="373"/>
      <c r="G147" s="347">
        <v>9.8914000000000009</v>
      </c>
      <c r="H147" s="374"/>
      <c r="I147" s="348">
        <v>0.38769999999999999</v>
      </c>
      <c r="J147" s="348">
        <v>6.0580999999999996</v>
      </c>
      <c r="K147" s="348">
        <v>4.3364000000000003</v>
      </c>
      <c r="L147" s="348">
        <v>6.2962999999999996</v>
      </c>
      <c r="M147" s="348">
        <v>0.49270000000000003</v>
      </c>
      <c r="N147" s="350" t="s">
        <v>430</v>
      </c>
      <c r="O147" s="348" t="s">
        <v>430</v>
      </c>
      <c r="P147" s="348" t="s">
        <v>430</v>
      </c>
      <c r="Q147" s="348" t="s">
        <v>430</v>
      </c>
      <c r="R147" s="348" t="s">
        <v>430</v>
      </c>
      <c r="S147" s="348">
        <v>15.4566</v>
      </c>
      <c r="T147" s="348">
        <v>0.2737</v>
      </c>
      <c r="U147" s="348">
        <v>4.2946</v>
      </c>
      <c r="V147" s="348" t="s">
        <v>430</v>
      </c>
      <c r="W147" s="348">
        <v>2.6206999999999998</v>
      </c>
      <c r="X147" s="348">
        <v>-1.0860000000000001</v>
      </c>
      <c r="Y147" s="374"/>
      <c r="Z147" s="346">
        <v>115</v>
      </c>
      <c r="AA147" s="346">
        <v>47</v>
      </c>
      <c r="AB147" s="346">
        <v>72</v>
      </c>
      <c r="AC147" s="346">
        <v>124</v>
      </c>
      <c r="AD147" s="346">
        <v>108</v>
      </c>
      <c r="AE147" s="346" t="s">
        <v>430</v>
      </c>
      <c r="AF147" s="346" t="s">
        <v>430</v>
      </c>
      <c r="AG147" s="346" t="s">
        <v>430</v>
      </c>
      <c r="AH147" s="346" t="s">
        <v>430</v>
      </c>
      <c r="AI147" s="346" t="s">
        <v>430</v>
      </c>
      <c r="AJ147" s="346">
        <v>97</v>
      </c>
      <c r="AK147" s="346">
        <v>107</v>
      </c>
      <c r="AL147" s="346">
        <v>109</v>
      </c>
      <c r="AM147" s="346" t="s">
        <v>430</v>
      </c>
      <c r="AN147" s="346">
        <v>93</v>
      </c>
      <c r="AO147" s="373"/>
      <c r="AP147" s="348" t="s">
        <v>430</v>
      </c>
      <c r="AQ147" s="348" t="s">
        <v>430</v>
      </c>
      <c r="AR147" s="348" t="s">
        <v>430</v>
      </c>
      <c r="AS147" s="348" t="s">
        <v>430</v>
      </c>
      <c r="AT147" s="348">
        <v>1.72</v>
      </c>
      <c r="AU147" s="351"/>
      <c r="AV147" s="346" t="s">
        <v>430</v>
      </c>
      <c r="AW147" s="346" t="s">
        <v>430</v>
      </c>
      <c r="AX147" s="346" t="s">
        <v>430</v>
      </c>
      <c r="AY147" s="346" t="s">
        <v>430</v>
      </c>
      <c r="AZ147" s="346">
        <v>121</v>
      </c>
      <c r="BA147" s="374"/>
      <c r="BB147" s="348">
        <v>12.161358730101901</v>
      </c>
      <c r="BC147" s="348">
        <v>0.99708663366501404</v>
      </c>
      <c r="BD147" s="348">
        <v>-2.21791355970095E-2</v>
      </c>
      <c r="BE147" s="375">
        <v>-8.4442782622809201E-2</v>
      </c>
      <c r="BF147" s="374"/>
      <c r="BG147" s="372">
        <v>0.16070000000000001</v>
      </c>
      <c r="BH147" s="373"/>
      <c r="BI147" s="348">
        <v>65.562899999999999</v>
      </c>
      <c r="BJ147" s="348">
        <v>34.344799999999999</v>
      </c>
      <c r="BK147" s="348" t="s">
        <v>430</v>
      </c>
      <c r="BL147" s="348">
        <v>9.2299999999999993E-2</v>
      </c>
      <c r="BM147" s="373"/>
      <c r="BN147" s="372" t="s">
        <v>2613</v>
      </c>
      <c r="BO147" s="372" t="s">
        <v>4629</v>
      </c>
      <c r="BP147" s="372" t="s">
        <v>4470</v>
      </c>
      <c r="BQ147" s="372" t="s">
        <v>4471</v>
      </c>
      <c r="BR147" s="372" t="s">
        <v>4711</v>
      </c>
      <c r="BS147" s="373"/>
      <c r="BT147" s="354" t="s">
        <v>4626</v>
      </c>
    </row>
    <row r="148" spans="1:72" s="428" customFormat="1" x14ac:dyDescent="0.25">
      <c r="A148" s="345" t="s">
        <v>4972</v>
      </c>
      <c r="B148" s="373"/>
      <c r="C148" s="719">
        <v>44806</v>
      </c>
      <c r="D148" s="373"/>
      <c r="E148" s="346">
        <v>126.508</v>
      </c>
      <c r="F148" s="373"/>
      <c r="G148" s="347">
        <v>15.6015</v>
      </c>
      <c r="H148" s="374"/>
      <c r="I148" s="348">
        <v>0.38740000000000002</v>
      </c>
      <c r="J148" s="348">
        <v>6.0612000000000004</v>
      </c>
      <c r="K148" s="348">
        <v>4.3167</v>
      </c>
      <c r="L148" s="348">
        <v>6.2771999999999997</v>
      </c>
      <c r="M148" s="348">
        <v>0.33050000000000002</v>
      </c>
      <c r="N148" s="350">
        <v>-0.80110000000000003</v>
      </c>
      <c r="O148" s="348">
        <v>-7.9440999999999997</v>
      </c>
      <c r="P148" s="348">
        <v>12.7654</v>
      </c>
      <c r="Q148" s="348" t="s">
        <v>430</v>
      </c>
      <c r="R148" s="348" t="s">
        <v>430</v>
      </c>
      <c r="S148" s="348">
        <v>15.456300000000001</v>
      </c>
      <c r="T148" s="348">
        <v>0.17530000000000001</v>
      </c>
      <c r="U148" s="348">
        <v>4.0669000000000004</v>
      </c>
      <c r="V148" s="348">
        <v>-2.6894999999999998</v>
      </c>
      <c r="W148" s="348">
        <v>2.609</v>
      </c>
      <c r="X148" s="348">
        <v>12.436299999999999</v>
      </c>
      <c r="Y148" s="374"/>
      <c r="Z148" s="346">
        <v>118</v>
      </c>
      <c r="AA148" s="346">
        <v>45</v>
      </c>
      <c r="AB148" s="346">
        <v>76</v>
      </c>
      <c r="AC148" s="346">
        <v>125</v>
      </c>
      <c r="AD148" s="346">
        <v>113</v>
      </c>
      <c r="AE148" s="346">
        <v>143</v>
      </c>
      <c r="AF148" s="346">
        <v>123</v>
      </c>
      <c r="AG148" s="346">
        <v>55</v>
      </c>
      <c r="AH148" s="346" t="s">
        <v>430</v>
      </c>
      <c r="AI148" s="346" t="s">
        <v>430</v>
      </c>
      <c r="AJ148" s="346">
        <v>98</v>
      </c>
      <c r="AK148" s="346">
        <v>110</v>
      </c>
      <c r="AL148" s="346">
        <v>115</v>
      </c>
      <c r="AM148" s="346">
        <v>134</v>
      </c>
      <c r="AN148" s="346">
        <v>97</v>
      </c>
      <c r="AO148" s="373"/>
      <c r="AP148" s="348" t="s">
        <v>430</v>
      </c>
      <c r="AQ148" s="348" t="s">
        <v>430</v>
      </c>
      <c r="AR148" s="348" t="s">
        <v>430</v>
      </c>
      <c r="AS148" s="348">
        <v>2.65</v>
      </c>
      <c r="AT148" s="348">
        <v>1.44</v>
      </c>
      <c r="AU148" s="351"/>
      <c r="AV148" s="346" t="s">
        <v>430</v>
      </c>
      <c r="AW148" s="346" t="s">
        <v>430</v>
      </c>
      <c r="AX148" s="346" t="s">
        <v>430</v>
      </c>
      <c r="AY148" s="346">
        <v>84</v>
      </c>
      <c r="AZ148" s="346">
        <v>126</v>
      </c>
      <c r="BA148" s="374"/>
      <c r="BB148" s="348">
        <v>18.763397906686301</v>
      </c>
      <c r="BC148" s="348">
        <v>1.0062676262396899</v>
      </c>
      <c r="BD148" s="348">
        <v>4.6986395815934799E-2</v>
      </c>
      <c r="BE148" s="375">
        <v>0.1082919196215</v>
      </c>
      <c r="BF148" s="374"/>
      <c r="BG148" s="372">
        <v>0.29670000000000002</v>
      </c>
      <c r="BH148" s="373"/>
      <c r="BI148" s="348">
        <v>65.696100000000001</v>
      </c>
      <c r="BJ148" s="348">
        <v>34.414200000000001</v>
      </c>
      <c r="BK148" s="348" t="s">
        <v>430</v>
      </c>
      <c r="BL148" s="348">
        <v>-0.1103</v>
      </c>
      <c r="BM148" s="373"/>
      <c r="BN148" s="372" t="s">
        <v>4973</v>
      </c>
      <c r="BO148" s="372" t="s">
        <v>4974</v>
      </c>
      <c r="BP148" s="372" t="s">
        <v>4975</v>
      </c>
      <c r="BQ148" s="372" t="s">
        <v>4976</v>
      </c>
      <c r="BR148" s="372" t="s">
        <v>4977</v>
      </c>
      <c r="BS148" s="373"/>
      <c r="BT148" s="354" t="s">
        <v>554</v>
      </c>
    </row>
    <row r="149" spans="1:72" s="428" customFormat="1" ht="11" x14ac:dyDescent="0.3">
      <c r="A149" s="841" t="s">
        <v>4978</v>
      </c>
      <c r="B149" s="842"/>
      <c r="C149" s="843">
        <v>45450</v>
      </c>
      <c r="D149" s="842"/>
      <c r="E149" s="844">
        <v>122.429</v>
      </c>
      <c r="F149" s="842"/>
      <c r="G149" s="845">
        <v>10.568</v>
      </c>
      <c r="H149" s="847"/>
      <c r="I149" s="846">
        <v>0.20669999999999999</v>
      </c>
      <c r="J149" s="846">
        <v>3.3544999999999998</v>
      </c>
      <c r="K149" s="846">
        <v>1.3144</v>
      </c>
      <c r="L149" s="846">
        <v>3.0259999999999998</v>
      </c>
      <c r="M149" s="846">
        <v>-5.2435</v>
      </c>
      <c r="N149" s="848">
        <v>0.63039999999999996</v>
      </c>
      <c r="O149" s="846">
        <v>2.1657000000000002</v>
      </c>
      <c r="P149" s="846" t="s">
        <v>430</v>
      </c>
      <c r="Q149" s="846" t="s">
        <v>430</v>
      </c>
      <c r="R149" s="846" t="s">
        <v>430</v>
      </c>
      <c r="S149" s="846">
        <v>8.4931999999999999</v>
      </c>
      <c r="T149" s="846">
        <v>-6.1673</v>
      </c>
      <c r="U149" s="846">
        <v>-0.62250000000000005</v>
      </c>
      <c r="V149" s="846">
        <v>-1.629</v>
      </c>
      <c r="W149" s="846">
        <v>1.7093</v>
      </c>
      <c r="X149" s="846">
        <v>2.7585999999999999</v>
      </c>
      <c r="Y149" s="847"/>
      <c r="Z149" s="844">
        <v>185</v>
      </c>
      <c r="AA149" s="844">
        <v>217</v>
      </c>
      <c r="AB149" s="844">
        <v>216</v>
      </c>
      <c r="AC149" s="844">
        <v>187</v>
      </c>
      <c r="AD149" s="844">
        <v>181</v>
      </c>
      <c r="AE149" s="844">
        <v>122</v>
      </c>
      <c r="AF149" s="844">
        <v>42</v>
      </c>
      <c r="AG149" s="844" t="s">
        <v>430</v>
      </c>
      <c r="AH149" s="844" t="s">
        <v>430</v>
      </c>
      <c r="AI149" s="844" t="s">
        <v>430</v>
      </c>
      <c r="AJ149" s="844">
        <v>192</v>
      </c>
      <c r="AK149" s="844">
        <v>181</v>
      </c>
      <c r="AL149" s="844">
        <v>166</v>
      </c>
      <c r="AM149" s="844">
        <v>114</v>
      </c>
      <c r="AN149" s="844">
        <v>156</v>
      </c>
      <c r="AO149" s="842"/>
      <c r="AP149" s="846" t="s">
        <v>430</v>
      </c>
      <c r="AQ149" s="846" t="s">
        <v>430</v>
      </c>
      <c r="AR149" s="846" t="s">
        <v>430</v>
      </c>
      <c r="AS149" s="846" t="s">
        <v>430</v>
      </c>
      <c r="AT149" s="846">
        <v>-5.32</v>
      </c>
      <c r="AU149" s="849"/>
      <c r="AV149" s="844" t="s">
        <v>430</v>
      </c>
      <c r="AW149" s="844" t="s">
        <v>430</v>
      </c>
      <c r="AX149" s="844" t="s">
        <v>430</v>
      </c>
      <c r="AY149" s="844" t="s">
        <v>430</v>
      </c>
      <c r="AZ149" s="844">
        <v>163</v>
      </c>
      <c r="BA149" s="847"/>
      <c r="BB149" s="846">
        <v>11.5665692136788</v>
      </c>
      <c r="BC149" s="846">
        <v>1.0007813181420799</v>
      </c>
      <c r="BD149" s="846">
        <v>-1.91580734678088E-2</v>
      </c>
      <c r="BE149" s="852">
        <v>-0.10070875874784301</v>
      </c>
      <c r="BF149" s="847"/>
      <c r="BG149" s="855">
        <v>0.13250000000000001</v>
      </c>
      <c r="BH149" s="842"/>
      <c r="BI149" s="846">
        <v>96.663700000000006</v>
      </c>
      <c r="BJ149" s="846">
        <v>3.1035599999999999</v>
      </c>
      <c r="BK149" s="846" t="s">
        <v>430</v>
      </c>
      <c r="BL149" s="846">
        <v>0.23274</v>
      </c>
      <c r="BM149" s="842"/>
      <c r="BN149" s="855" t="s">
        <v>452</v>
      </c>
      <c r="BO149" s="855" t="s">
        <v>4858</v>
      </c>
      <c r="BP149" s="855" t="s">
        <v>4560</v>
      </c>
      <c r="BQ149" s="855" t="s">
        <v>4561</v>
      </c>
      <c r="BR149" s="855" t="s">
        <v>4562</v>
      </c>
      <c r="BS149" s="842"/>
      <c r="BT149" s="856" t="s">
        <v>554</v>
      </c>
    </row>
    <row r="150" spans="1:72" s="428" customFormat="1" x14ac:dyDescent="0.25">
      <c r="A150" s="345" t="s">
        <v>4979</v>
      </c>
      <c r="B150" s="373"/>
      <c r="C150" s="719">
        <v>45121</v>
      </c>
      <c r="D150" s="373"/>
      <c r="E150" s="346">
        <v>119.47499999999999</v>
      </c>
      <c r="F150" s="373"/>
      <c r="G150" s="347">
        <v>9.7985000000000007</v>
      </c>
      <c r="H150" s="374"/>
      <c r="I150" s="348">
        <v>-1.1879</v>
      </c>
      <c r="J150" s="348">
        <v>2.2829000000000002</v>
      </c>
      <c r="K150" s="348">
        <v>0.51500000000000001</v>
      </c>
      <c r="L150" s="348">
        <v>-3.3774000000000002</v>
      </c>
      <c r="M150" s="348">
        <v>-25.896899999999999</v>
      </c>
      <c r="N150" s="350">
        <v>-26.1889</v>
      </c>
      <c r="O150" s="348">
        <v>-8.6188000000000002</v>
      </c>
      <c r="P150" s="348" t="s">
        <v>430</v>
      </c>
      <c r="Q150" s="348" t="s">
        <v>430</v>
      </c>
      <c r="R150" s="348" t="s">
        <v>430</v>
      </c>
      <c r="S150" s="348">
        <v>-1.6906000000000001</v>
      </c>
      <c r="T150" s="348">
        <v>-24.396000000000001</v>
      </c>
      <c r="U150" s="348">
        <v>-14.4497</v>
      </c>
      <c r="V150" s="348">
        <v>-26.008900000000001</v>
      </c>
      <c r="W150" s="348">
        <v>-2.1617999999999999</v>
      </c>
      <c r="X150" s="348">
        <v>-0.69199999999999995</v>
      </c>
      <c r="Y150" s="374"/>
      <c r="Z150" s="346">
        <v>219</v>
      </c>
      <c r="AA150" s="346">
        <v>231</v>
      </c>
      <c r="AB150" s="346">
        <v>237</v>
      </c>
      <c r="AC150" s="346">
        <v>240</v>
      </c>
      <c r="AD150" s="346">
        <v>236</v>
      </c>
      <c r="AE150" s="346">
        <v>211</v>
      </c>
      <c r="AF150" s="346">
        <v>128</v>
      </c>
      <c r="AG150" s="346" t="s">
        <v>430</v>
      </c>
      <c r="AH150" s="346" t="s">
        <v>430</v>
      </c>
      <c r="AI150" s="346" t="s">
        <v>430</v>
      </c>
      <c r="AJ150" s="346">
        <v>241</v>
      </c>
      <c r="AK150" s="346">
        <v>237</v>
      </c>
      <c r="AL150" s="346">
        <v>227</v>
      </c>
      <c r="AM150" s="346">
        <v>215</v>
      </c>
      <c r="AN150" s="346">
        <v>249</v>
      </c>
      <c r="AO150" s="373"/>
      <c r="AP150" s="348" t="s">
        <v>430</v>
      </c>
      <c r="AQ150" s="348" t="s">
        <v>430</v>
      </c>
      <c r="AR150" s="348" t="s">
        <v>430</v>
      </c>
      <c r="AS150" s="348">
        <v>-13.72</v>
      </c>
      <c r="AT150" s="348">
        <v>-30.47</v>
      </c>
      <c r="AU150" s="351"/>
      <c r="AV150" s="346" t="s">
        <v>430</v>
      </c>
      <c r="AW150" s="346" t="s">
        <v>430</v>
      </c>
      <c r="AX150" s="346" t="s">
        <v>430</v>
      </c>
      <c r="AY150" s="346">
        <v>100</v>
      </c>
      <c r="AZ150" s="346">
        <v>218</v>
      </c>
      <c r="BA150" s="374"/>
      <c r="BB150" s="348">
        <v>26.095858799937599</v>
      </c>
      <c r="BC150" s="348">
        <v>0.99710027532479095</v>
      </c>
      <c r="BD150" s="348">
        <v>-1.40067238274659E-2</v>
      </c>
      <c r="BE150" s="375">
        <v>-8.8966258309422994E-2</v>
      </c>
      <c r="BF150" s="374"/>
      <c r="BG150" s="372">
        <v>0.13100000000000001</v>
      </c>
      <c r="BH150" s="373"/>
      <c r="BI150" s="348">
        <v>80.185500000000005</v>
      </c>
      <c r="BJ150" s="348">
        <v>19.318000000000001</v>
      </c>
      <c r="BK150" s="348" t="s">
        <v>430</v>
      </c>
      <c r="BL150" s="348">
        <v>0.4965</v>
      </c>
      <c r="BM150" s="373"/>
      <c r="BN150" s="372" t="s">
        <v>4980</v>
      </c>
      <c r="BO150" s="372" t="s">
        <v>4961</v>
      </c>
      <c r="BP150" s="372" t="s">
        <v>430</v>
      </c>
      <c r="BQ150" s="372" t="s">
        <v>430</v>
      </c>
      <c r="BR150" s="372" t="s">
        <v>430</v>
      </c>
      <c r="BS150" s="373"/>
      <c r="BT150" s="354" t="s">
        <v>4769</v>
      </c>
    </row>
    <row r="151" spans="1:72" s="428" customFormat="1" x14ac:dyDescent="0.25">
      <c r="A151" s="345" t="s">
        <v>4981</v>
      </c>
      <c r="B151" s="373"/>
      <c r="C151" s="719">
        <v>45931</v>
      </c>
      <c r="D151" s="373"/>
      <c r="E151" s="889">
        <v>117.7</v>
      </c>
      <c r="F151" s="373"/>
      <c r="G151" s="347">
        <v>10.616</v>
      </c>
      <c r="H151" s="374"/>
      <c r="I151" s="348">
        <v>0.46279999999999999</v>
      </c>
      <c r="J151" s="348">
        <v>6.1738</v>
      </c>
      <c r="K151" s="348">
        <v>5.7571000000000003</v>
      </c>
      <c r="L151" s="348">
        <v>10.4315</v>
      </c>
      <c r="M151" s="348">
        <v>6.8051000000000004</v>
      </c>
      <c r="N151" s="350" t="s">
        <v>430</v>
      </c>
      <c r="O151" s="348" t="s">
        <v>430</v>
      </c>
      <c r="P151" s="348" t="s">
        <v>430</v>
      </c>
      <c r="Q151" s="348" t="s">
        <v>430</v>
      </c>
      <c r="R151" s="348" t="s">
        <v>430</v>
      </c>
      <c r="S151" s="348">
        <v>20.110900000000001</v>
      </c>
      <c r="T151" s="348">
        <v>4.4593999999999996</v>
      </c>
      <c r="U151" s="348" t="s">
        <v>430</v>
      </c>
      <c r="V151" s="348" t="s">
        <v>430</v>
      </c>
      <c r="W151" s="348">
        <v>2.1103000000000001</v>
      </c>
      <c r="X151" s="348">
        <v>6.16</v>
      </c>
      <c r="Y151" s="374"/>
      <c r="Z151" s="346">
        <v>85</v>
      </c>
      <c r="AA151" s="346">
        <v>25</v>
      </c>
      <c r="AB151" s="346">
        <v>45</v>
      </c>
      <c r="AC151" s="346">
        <v>55</v>
      </c>
      <c r="AD151" s="346">
        <v>51</v>
      </c>
      <c r="AE151" s="346" t="s">
        <v>430</v>
      </c>
      <c r="AF151" s="346" t="s">
        <v>430</v>
      </c>
      <c r="AG151" s="346" t="s">
        <v>430</v>
      </c>
      <c r="AH151" s="346" t="s">
        <v>430</v>
      </c>
      <c r="AI151" s="346" t="s">
        <v>430</v>
      </c>
      <c r="AJ151" s="346">
        <v>40</v>
      </c>
      <c r="AK151" s="346">
        <v>56</v>
      </c>
      <c r="AL151" s="346" t="s">
        <v>430</v>
      </c>
      <c r="AM151" s="346" t="s">
        <v>430</v>
      </c>
      <c r="AN151" s="346">
        <v>132</v>
      </c>
      <c r="AO151" s="373"/>
      <c r="AP151" s="348" t="s">
        <v>430</v>
      </c>
      <c r="AQ151" s="348" t="s">
        <v>430</v>
      </c>
      <c r="AR151" s="348" t="s">
        <v>430</v>
      </c>
      <c r="AS151" s="348" t="s">
        <v>430</v>
      </c>
      <c r="AT151" s="348" t="s">
        <v>430</v>
      </c>
      <c r="AU151" s="351"/>
      <c r="AV151" s="346" t="s">
        <v>430</v>
      </c>
      <c r="AW151" s="346" t="s">
        <v>430</v>
      </c>
      <c r="AX151" s="346" t="s">
        <v>430</v>
      </c>
      <c r="AY151" s="346" t="s">
        <v>430</v>
      </c>
      <c r="AZ151" s="346" t="s">
        <v>430</v>
      </c>
      <c r="BA151" s="374"/>
      <c r="BB151" s="348">
        <v>15.755869185977399</v>
      </c>
      <c r="BC151" s="348">
        <v>0.99387307829749305</v>
      </c>
      <c r="BD151" s="348">
        <v>1.09360639798194E-2</v>
      </c>
      <c r="BE151" s="375">
        <v>-0.100999468652316</v>
      </c>
      <c r="BF151" s="374"/>
      <c r="BG151" s="372">
        <v>0.12239999999999999</v>
      </c>
      <c r="BH151" s="373"/>
      <c r="BI151" s="348">
        <v>89.477099999999993</v>
      </c>
      <c r="BJ151" s="348">
        <v>7.3607399999999998</v>
      </c>
      <c r="BK151" s="348" t="s">
        <v>430</v>
      </c>
      <c r="BL151" s="348">
        <v>3.1621600000000001</v>
      </c>
      <c r="BM151" s="373"/>
      <c r="BN151" s="372" t="s">
        <v>4982</v>
      </c>
      <c r="BO151" s="372" t="s">
        <v>4578</v>
      </c>
      <c r="BP151" s="372" t="s">
        <v>4527</v>
      </c>
      <c r="BQ151" s="372" t="s">
        <v>4605</v>
      </c>
      <c r="BR151" s="372" t="s">
        <v>4606</v>
      </c>
      <c r="BS151" s="373"/>
      <c r="BT151" s="354" t="s">
        <v>4626</v>
      </c>
    </row>
    <row r="152" spans="1:72" s="428" customFormat="1" x14ac:dyDescent="0.25">
      <c r="A152" s="345" t="s">
        <v>4983</v>
      </c>
      <c r="B152" s="373"/>
      <c r="C152" s="719">
        <v>45701</v>
      </c>
      <c r="D152" s="373"/>
      <c r="E152" s="346">
        <v>119.91500000000001</v>
      </c>
      <c r="F152" s="373"/>
      <c r="G152" s="347">
        <v>11.7126</v>
      </c>
      <c r="H152" s="374"/>
      <c r="I152" s="348">
        <v>0.34870000000000001</v>
      </c>
      <c r="J152" s="348">
        <v>5.5941000000000001</v>
      </c>
      <c r="K152" s="348">
        <v>3.2355999999999998</v>
      </c>
      <c r="L152" s="348">
        <v>13.2112</v>
      </c>
      <c r="M152" s="348">
        <v>8.6109000000000009</v>
      </c>
      <c r="N152" s="350">
        <v>2.7052</v>
      </c>
      <c r="O152" s="348" t="s">
        <v>430</v>
      </c>
      <c r="P152" s="348" t="s">
        <v>430</v>
      </c>
      <c r="Q152" s="348" t="s">
        <v>430</v>
      </c>
      <c r="R152" s="348" t="s">
        <v>430</v>
      </c>
      <c r="S152" s="348">
        <v>20.3217</v>
      </c>
      <c r="T152" s="348">
        <v>8.0886999999999993</v>
      </c>
      <c r="U152" s="348">
        <v>9.9443999999999999</v>
      </c>
      <c r="V152" s="348">
        <v>0.1719</v>
      </c>
      <c r="W152" s="348">
        <v>1.3569</v>
      </c>
      <c r="X152" s="348">
        <v>12.496700000000001</v>
      </c>
      <c r="Y152" s="374"/>
      <c r="Z152" s="346">
        <v>137</v>
      </c>
      <c r="AA152" s="346">
        <v>71</v>
      </c>
      <c r="AB152" s="346">
        <v>108</v>
      </c>
      <c r="AC152" s="346">
        <v>23</v>
      </c>
      <c r="AD152" s="346">
        <v>21</v>
      </c>
      <c r="AE152" s="346">
        <v>91</v>
      </c>
      <c r="AF152" s="346" t="s">
        <v>430</v>
      </c>
      <c r="AG152" s="346" t="s">
        <v>430</v>
      </c>
      <c r="AH152" s="346" t="s">
        <v>430</v>
      </c>
      <c r="AI152" s="346" t="s">
        <v>430</v>
      </c>
      <c r="AJ152" s="346">
        <v>29</v>
      </c>
      <c r="AK152" s="346">
        <v>10</v>
      </c>
      <c r="AL152" s="346">
        <v>21</v>
      </c>
      <c r="AM152" s="346">
        <v>87</v>
      </c>
      <c r="AN152" s="346">
        <v>186</v>
      </c>
      <c r="AO152" s="373"/>
      <c r="AP152" s="348" t="s">
        <v>430</v>
      </c>
      <c r="AQ152" s="348" t="s">
        <v>430</v>
      </c>
      <c r="AR152" s="348" t="s">
        <v>430</v>
      </c>
      <c r="AS152" s="348" t="s">
        <v>430</v>
      </c>
      <c r="AT152" s="348">
        <v>12.92</v>
      </c>
      <c r="AU152" s="351"/>
      <c r="AV152" s="346" t="s">
        <v>430</v>
      </c>
      <c r="AW152" s="346" t="s">
        <v>430</v>
      </c>
      <c r="AX152" s="346" t="s">
        <v>430</v>
      </c>
      <c r="AY152" s="346" t="s">
        <v>430</v>
      </c>
      <c r="AZ152" s="346">
        <v>22</v>
      </c>
      <c r="BA152" s="374"/>
      <c r="BB152" s="348">
        <v>15.0562850590566</v>
      </c>
      <c r="BC152" s="348">
        <v>0.99759891680537405</v>
      </c>
      <c r="BD152" s="348">
        <v>5.3316127881685001E-2</v>
      </c>
      <c r="BE152" s="375">
        <v>-8.4871822730952395E-2</v>
      </c>
      <c r="BF152" s="374"/>
      <c r="BG152" s="372">
        <v>0.1007</v>
      </c>
      <c r="BH152" s="373"/>
      <c r="BI152" s="348">
        <v>15.2957</v>
      </c>
      <c r="BJ152" s="348">
        <v>63.265000000000001</v>
      </c>
      <c r="BK152" s="348">
        <v>21.341000000000001</v>
      </c>
      <c r="BL152" s="348">
        <v>9.8299999999999998E-2</v>
      </c>
      <c r="BM152" s="373"/>
      <c r="BN152" s="372" t="s">
        <v>4984</v>
      </c>
      <c r="BO152" s="372" t="s">
        <v>4985</v>
      </c>
      <c r="BP152" s="372" t="s">
        <v>4986</v>
      </c>
      <c r="BQ152" s="372" t="s">
        <v>467</v>
      </c>
      <c r="BR152" s="372" t="s">
        <v>4987</v>
      </c>
      <c r="BS152" s="373"/>
      <c r="BT152" s="354" t="s">
        <v>554</v>
      </c>
    </row>
    <row r="153" spans="1:72" s="428" customFormat="1" x14ac:dyDescent="0.25">
      <c r="A153" s="345" t="s">
        <v>4988</v>
      </c>
      <c r="B153" s="373"/>
      <c r="C153" s="719">
        <v>45377</v>
      </c>
      <c r="D153" s="373"/>
      <c r="E153" s="346">
        <v>123.175</v>
      </c>
      <c r="F153" s="373"/>
      <c r="G153" s="347">
        <v>9.0982000000000003</v>
      </c>
      <c r="H153" s="374"/>
      <c r="I153" s="348">
        <v>0.68610000000000004</v>
      </c>
      <c r="J153" s="348">
        <v>10.311999999999999</v>
      </c>
      <c r="K153" s="348">
        <v>8.9931000000000001</v>
      </c>
      <c r="L153" s="348">
        <v>11.895200000000001</v>
      </c>
      <c r="M153" s="348">
        <v>-6.1498999999999997</v>
      </c>
      <c r="N153" s="350">
        <v>-19.141500000000001</v>
      </c>
      <c r="O153" s="348">
        <v>-16.044699999999999</v>
      </c>
      <c r="P153" s="348" t="s">
        <v>430</v>
      </c>
      <c r="Q153" s="348" t="s">
        <v>430</v>
      </c>
      <c r="R153" s="348" t="s">
        <v>430</v>
      </c>
      <c r="S153" s="348">
        <v>25.700500000000002</v>
      </c>
      <c r="T153" s="348">
        <v>-6.9314</v>
      </c>
      <c r="U153" s="348">
        <v>-6.0355999999999996</v>
      </c>
      <c r="V153" s="348">
        <v>-17.296600000000002</v>
      </c>
      <c r="W153" s="348">
        <v>4.7587999999999999</v>
      </c>
      <c r="X153" s="348">
        <v>-4.1492000000000004</v>
      </c>
      <c r="Y153" s="374"/>
      <c r="Z153" s="346">
        <v>15</v>
      </c>
      <c r="AA153" s="346">
        <v>2</v>
      </c>
      <c r="AB153" s="346">
        <v>4</v>
      </c>
      <c r="AC153" s="346">
        <v>29</v>
      </c>
      <c r="AD153" s="346">
        <v>184</v>
      </c>
      <c r="AE153" s="346">
        <v>203</v>
      </c>
      <c r="AF153" s="346">
        <v>129</v>
      </c>
      <c r="AG153" s="346" t="s">
        <v>430</v>
      </c>
      <c r="AH153" s="346" t="s">
        <v>430</v>
      </c>
      <c r="AI153" s="346" t="s">
        <v>430</v>
      </c>
      <c r="AJ153" s="346">
        <v>6</v>
      </c>
      <c r="AK153" s="346">
        <v>186</v>
      </c>
      <c r="AL153" s="346">
        <v>218</v>
      </c>
      <c r="AM153" s="346">
        <v>207</v>
      </c>
      <c r="AN153" s="346">
        <v>20</v>
      </c>
      <c r="AO153" s="373"/>
      <c r="AP153" s="348" t="s">
        <v>430</v>
      </c>
      <c r="AQ153" s="348" t="s">
        <v>430</v>
      </c>
      <c r="AR153" s="348" t="s">
        <v>430</v>
      </c>
      <c r="AS153" s="348" t="s">
        <v>430</v>
      </c>
      <c r="AT153" s="348">
        <v>-8.85</v>
      </c>
      <c r="AU153" s="351"/>
      <c r="AV153" s="346" t="s">
        <v>430</v>
      </c>
      <c r="AW153" s="346" t="s">
        <v>430</v>
      </c>
      <c r="AX153" s="346" t="s">
        <v>430</v>
      </c>
      <c r="AY153" s="346" t="s">
        <v>430</v>
      </c>
      <c r="AZ153" s="346">
        <v>191</v>
      </c>
      <c r="BA153" s="374"/>
      <c r="BB153" s="348">
        <v>29.009520586429399</v>
      </c>
      <c r="BC153" s="348">
        <v>1.00536787131727</v>
      </c>
      <c r="BD153" s="348">
        <v>-2.29252297223555E-2</v>
      </c>
      <c r="BE153" s="375">
        <v>0.246928331770988</v>
      </c>
      <c r="BF153" s="374"/>
      <c r="BG153" s="372">
        <v>0.14990000000000001</v>
      </c>
      <c r="BH153" s="373"/>
      <c r="BI153" s="348">
        <v>32.656399999999998</v>
      </c>
      <c r="BJ153" s="348">
        <v>52.047400000000003</v>
      </c>
      <c r="BK153" s="348">
        <v>15.100899999999999</v>
      </c>
      <c r="BL153" s="348">
        <v>0.1953</v>
      </c>
      <c r="BM153" s="373"/>
      <c r="BN153" s="372" t="s">
        <v>4989</v>
      </c>
      <c r="BO153" s="372" t="s">
        <v>4990</v>
      </c>
      <c r="BP153" s="372" t="s">
        <v>430</v>
      </c>
      <c r="BQ153" s="372" t="s">
        <v>430</v>
      </c>
      <c r="BR153" s="372" t="s">
        <v>430</v>
      </c>
      <c r="BS153" s="373"/>
      <c r="BT153" s="354" t="s">
        <v>554</v>
      </c>
    </row>
    <row r="154" spans="1:72" s="428" customFormat="1" x14ac:dyDescent="0.25">
      <c r="A154" s="345" t="s">
        <v>4991</v>
      </c>
      <c r="B154" s="373"/>
      <c r="C154" s="719">
        <v>40441</v>
      </c>
      <c r="D154" s="373"/>
      <c r="E154" s="346">
        <v>108.76</v>
      </c>
      <c r="F154" s="373"/>
      <c r="G154" s="347">
        <v>54.074300000000001</v>
      </c>
      <c r="H154" s="374"/>
      <c r="I154" s="348">
        <v>0.60970000000000002</v>
      </c>
      <c r="J154" s="348">
        <v>6.7427999999999999</v>
      </c>
      <c r="K154" s="348">
        <v>6.3110999999999997</v>
      </c>
      <c r="L154" s="348">
        <v>11.1586</v>
      </c>
      <c r="M154" s="348">
        <v>7.5688000000000004</v>
      </c>
      <c r="N154" s="350">
        <v>9.5352999999999994</v>
      </c>
      <c r="O154" s="348">
        <v>0.40689999999999998</v>
      </c>
      <c r="P154" s="348">
        <v>18.1997</v>
      </c>
      <c r="Q154" s="348">
        <v>13.6424</v>
      </c>
      <c r="R154" s="348">
        <v>13.6134</v>
      </c>
      <c r="S154" s="348">
        <v>20.718299999999999</v>
      </c>
      <c r="T154" s="348">
        <v>5.2298999999999998</v>
      </c>
      <c r="U154" s="348">
        <v>7.4275000000000002</v>
      </c>
      <c r="V154" s="348">
        <v>5.7981999999999996</v>
      </c>
      <c r="W154" s="348">
        <v>2.6558999999999999</v>
      </c>
      <c r="X154" s="348">
        <v>11.3087</v>
      </c>
      <c r="Y154" s="374"/>
      <c r="Z154" s="346">
        <v>42</v>
      </c>
      <c r="AA154" s="346">
        <v>18</v>
      </c>
      <c r="AB154" s="346">
        <v>31</v>
      </c>
      <c r="AC154" s="346">
        <v>36</v>
      </c>
      <c r="AD154" s="346">
        <v>36</v>
      </c>
      <c r="AE154" s="346">
        <v>25</v>
      </c>
      <c r="AF154" s="346">
        <v>86</v>
      </c>
      <c r="AG154" s="346">
        <v>32</v>
      </c>
      <c r="AH154" s="346">
        <v>11</v>
      </c>
      <c r="AI154" s="346">
        <v>2</v>
      </c>
      <c r="AJ154" s="346">
        <v>28</v>
      </c>
      <c r="AK154" s="346">
        <v>35</v>
      </c>
      <c r="AL154" s="346">
        <v>52</v>
      </c>
      <c r="AM154" s="346">
        <v>30</v>
      </c>
      <c r="AN154" s="346">
        <v>82</v>
      </c>
      <c r="AO154" s="373"/>
      <c r="AP154" s="348">
        <v>13.66</v>
      </c>
      <c r="AQ154" s="348">
        <v>15.74</v>
      </c>
      <c r="AR154" s="348">
        <v>14.1</v>
      </c>
      <c r="AS154" s="348">
        <v>11.02</v>
      </c>
      <c r="AT154" s="348">
        <v>12.83</v>
      </c>
      <c r="AU154" s="351"/>
      <c r="AV154" s="346">
        <v>2</v>
      </c>
      <c r="AW154" s="346">
        <v>4</v>
      </c>
      <c r="AX154" s="346">
        <v>11</v>
      </c>
      <c r="AY154" s="346">
        <v>18</v>
      </c>
      <c r="AZ154" s="346">
        <v>23</v>
      </c>
      <c r="BA154" s="374"/>
      <c r="BB154" s="348">
        <v>17.272563997177102</v>
      </c>
      <c r="BC154" s="348">
        <v>1.00391992257859</v>
      </c>
      <c r="BD154" s="348">
        <v>7.2704443021995094E-2</v>
      </c>
      <c r="BE154" s="375">
        <v>0.127599056754995</v>
      </c>
      <c r="BF154" s="374"/>
      <c r="BG154" s="372">
        <v>0.42599999999999999</v>
      </c>
      <c r="BH154" s="373"/>
      <c r="BI154" s="348">
        <v>89.040300000000002</v>
      </c>
      <c r="BJ154" s="348">
        <v>7.3466100000000001</v>
      </c>
      <c r="BK154" s="348" t="s">
        <v>430</v>
      </c>
      <c r="BL154" s="348">
        <v>3.6130900000000001</v>
      </c>
      <c r="BM154" s="373"/>
      <c r="BN154" s="372" t="s">
        <v>4992</v>
      </c>
      <c r="BO154" s="372" t="s">
        <v>1468</v>
      </c>
      <c r="BP154" s="372" t="s">
        <v>4993</v>
      </c>
      <c r="BQ154" s="372" t="s">
        <v>4994</v>
      </c>
      <c r="BR154" s="372" t="s">
        <v>4280</v>
      </c>
      <c r="BS154" s="373"/>
      <c r="BT154" s="354" t="s">
        <v>554</v>
      </c>
    </row>
    <row r="155" spans="1:72" s="428" customFormat="1" x14ac:dyDescent="0.25">
      <c r="A155" s="345" t="s">
        <v>4995</v>
      </c>
      <c r="B155" s="373"/>
      <c r="C155" s="719">
        <v>45615</v>
      </c>
      <c r="D155" s="373"/>
      <c r="E155" s="346">
        <v>107.31</v>
      </c>
      <c r="F155" s="373"/>
      <c r="G155" s="347">
        <v>14.550599999999999</v>
      </c>
      <c r="H155" s="374"/>
      <c r="I155" s="348">
        <v>0.41270000000000001</v>
      </c>
      <c r="J155" s="348">
        <v>6.5751999999999997</v>
      </c>
      <c r="K155" s="348">
        <v>2.9481999999999999</v>
      </c>
      <c r="L155" s="348">
        <v>13.0381</v>
      </c>
      <c r="M155" s="348">
        <v>9.2591999999999999</v>
      </c>
      <c r="N155" s="350">
        <v>20.7088</v>
      </c>
      <c r="O155" s="348" t="s">
        <v>430</v>
      </c>
      <c r="P155" s="348" t="s">
        <v>430</v>
      </c>
      <c r="Q155" s="348" t="s">
        <v>430</v>
      </c>
      <c r="R155" s="348" t="s">
        <v>430</v>
      </c>
      <c r="S155" s="348">
        <v>23.839099999999998</v>
      </c>
      <c r="T155" s="348">
        <v>7.6952999999999996</v>
      </c>
      <c r="U155" s="348">
        <v>23.8612</v>
      </c>
      <c r="V155" s="348">
        <v>16.2105</v>
      </c>
      <c r="W155" s="348">
        <v>1.9207000000000001</v>
      </c>
      <c r="X155" s="348">
        <v>26.8278</v>
      </c>
      <c r="Y155" s="374"/>
      <c r="Z155" s="346">
        <v>108</v>
      </c>
      <c r="AA155" s="346">
        <v>19</v>
      </c>
      <c r="AB155" s="346">
        <v>133</v>
      </c>
      <c r="AC155" s="346">
        <v>24</v>
      </c>
      <c r="AD155" s="346">
        <v>19</v>
      </c>
      <c r="AE155" s="346">
        <v>7</v>
      </c>
      <c r="AF155" s="346" t="s">
        <v>430</v>
      </c>
      <c r="AG155" s="346" t="s">
        <v>430</v>
      </c>
      <c r="AH155" s="346" t="s">
        <v>430</v>
      </c>
      <c r="AI155" s="346" t="s">
        <v>430</v>
      </c>
      <c r="AJ155" s="346">
        <v>10</v>
      </c>
      <c r="AK155" s="346">
        <v>12</v>
      </c>
      <c r="AL155" s="346">
        <v>4</v>
      </c>
      <c r="AM155" s="346">
        <v>7</v>
      </c>
      <c r="AN155" s="346">
        <v>152</v>
      </c>
      <c r="AO155" s="373"/>
      <c r="AP155" s="348" t="s">
        <v>430</v>
      </c>
      <c r="AQ155" s="348" t="s">
        <v>430</v>
      </c>
      <c r="AR155" s="348" t="s">
        <v>430</v>
      </c>
      <c r="AS155" s="348" t="s">
        <v>430</v>
      </c>
      <c r="AT155" s="348">
        <v>23.86</v>
      </c>
      <c r="AU155" s="351"/>
      <c r="AV155" s="346" t="s">
        <v>430</v>
      </c>
      <c r="AW155" s="346" t="s">
        <v>430</v>
      </c>
      <c r="AX155" s="346" t="s">
        <v>430</v>
      </c>
      <c r="AY155" s="346" t="s">
        <v>430</v>
      </c>
      <c r="AZ155" s="346">
        <v>7</v>
      </c>
      <c r="BA155" s="374"/>
      <c r="BB155" s="348">
        <v>19.271924623029399</v>
      </c>
      <c r="BC155" s="348">
        <v>0.99285973266937499</v>
      </c>
      <c r="BD155" s="348">
        <v>7.1275520710314205E-2</v>
      </c>
      <c r="BE155" s="375">
        <v>-9.7668619528730793E-2</v>
      </c>
      <c r="BF155" s="374"/>
      <c r="BG155" s="372">
        <v>0.20319999999999999</v>
      </c>
      <c r="BH155" s="373"/>
      <c r="BI155" s="348">
        <v>1.6778900000000001</v>
      </c>
      <c r="BJ155" s="348">
        <v>81.862200000000001</v>
      </c>
      <c r="BK155" s="348">
        <v>16.291799999999999</v>
      </c>
      <c r="BL155" s="348">
        <v>0.16811000000000001</v>
      </c>
      <c r="BM155" s="373"/>
      <c r="BN155" s="372" t="s">
        <v>4996</v>
      </c>
      <c r="BO155" s="372" t="s">
        <v>4997</v>
      </c>
      <c r="BP155" s="372" t="s">
        <v>4998</v>
      </c>
      <c r="BQ155" s="372" t="s">
        <v>4999</v>
      </c>
      <c r="BR155" s="372" t="s">
        <v>5000</v>
      </c>
      <c r="BS155" s="373"/>
      <c r="BT155" s="354" t="s">
        <v>547</v>
      </c>
    </row>
    <row r="156" spans="1:72" s="428" customFormat="1" x14ac:dyDescent="0.25">
      <c r="A156" s="345" t="s">
        <v>5001</v>
      </c>
      <c r="B156" s="373"/>
      <c r="C156" s="719">
        <v>45324</v>
      </c>
      <c r="D156" s="373"/>
      <c r="E156" s="346">
        <v>102.212</v>
      </c>
      <c r="F156" s="373"/>
      <c r="G156" s="347">
        <v>10.226100000000001</v>
      </c>
      <c r="H156" s="374"/>
      <c r="I156" s="348">
        <v>-1.17E-2</v>
      </c>
      <c r="J156" s="348">
        <v>1.8962000000000001</v>
      </c>
      <c r="K156" s="348">
        <v>1.8008999999999999</v>
      </c>
      <c r="L156" s="348">
        <v>2.64E-2</v>
      </c>
      <c r="M156" s="348">
        <v>-7.8613999999999997</v>
      </c>
      <c r="N156" s="350">
        <v>-5.0369000000000002</v>
      </c>
      <c r="O156" s="348">
        <v>-1.696</v>
      </c>
      <c r="P156" s="348" t="s">
        <v>430</v>
      </c>
      <c r="Q156" s="348" t="s">
        <v>430</v>
      </c>
      <c r="R156" s="348" t="s">
        <v>430</v>
      </c>
      <c r="S156" s="348">
        <v>4.7637999999999998</v>
      </c>
      <c r="T156" s="348">
        <v>-8.5036000000000005</v>
      </c>
      <c r="U156" s="348">
        <v>-2.4916</v>
      </c>
      <c r="V156" s="348">
        <v>-5.9141000000000004</v>
      </c>
      <c r="W156" s="348">
        <v>1.0744</v>
      </c>
      <c r="X156" s="348">
        <v>0.94569999999999999</v>
      </c>
      <c r="Y156" s="374"/>
      <c r="Z156" s="346">
        <v>210</v>
      </c>
      <c r="AA156" s="346">
        <v>236</v>
      </c>
      <c r="AB156" s="346">
        <v>199</v>
      </c>
      <c r="AC156" s="346">
        <v>235</v>
      </c>
      <c r="AD156" s="346">
        <v>215</v>
      </c>
      <c r="AE156" s="346">
        <v>193</v>
      </c>
      <c r="AF156" s="346">
        <v>110</v>
      </c>
      <c r="AG156" s="346" t="s">
        <v>430</v>
      </c>
      <c r="AH156" s="346" t="s">
        <v>430</v>
      </c>
      <c r="AI156" s="346" t="s">
        <v>430</v>
      </c>
      <c r="AJ156" s="346">
        <v>237</v>
      </c>
      <c r="AK156" s="346">
        <v>213</v>
      </c>
      <c r="AL156" s="346">
        <v>195</v>
      </c>
      <c r="AM156" s="346">
        <v>183</v>
      </c>
      <c r="AN156" s="346">
        <v>203</v>
      </c>
      <c r="AO156" s="373"/>
      <c r="AP156" s="348" t="s">
        <v>430</v>
      </c>
      <c r="AQ156" s="348" t="s">
        <v>430</v>
      </c>
      <c r="AR156" s="348" t="s">
        <v>430</v>
      </c>
      <c r="AS156" s="348" t="s">
        <v>430</v>
      </c>
      <c r="AT156" s="348">
        <v>-9.43</v>
      </c>
      <c r="AU156" s="351"/>
      <c r="AV156" s="346" t="s">
        <v>430</v>
      </c>
      <c r="AW156" s="346" t="s">
        <v>430</v>
      </c>
      <c r="AX156" s="346" t="s">
        <v>430</v>
      </c>
      <c r="AY156" s="346" t="s">
        <v>430</v>
      </c>
      <c r="AZ156" s="346">
        <v>196</v>
      </c>
      <c r="BA156" s="374"/>
      <c r="BB156" s="348">
        <v>12.7934909050774</v>
      </c>
      <c r="BC156" s="348">
        <v>1.0001504642579999</v>
      </c>
      <c r="BD156" s="348">
        <v>-2.9824012459602901E-2</v>
      </c>
      <c r="BE156" s="375">
        <v>8.5308098231967805E-2</v>
      </c>
      <c r="BF156" s="374"/>
      <c r="BG156" s="372">
        <v>6.3100000000000003E-2</v>
      </c>
      <c r="BH156" s="373"/>
      <c r="BI156" s="348">
        <v>99.674700000000001</v>
      </c>
      <c r="BJ156" s="348" t="s">
        <v>430</v>
      </c>
      <c r="BK156" s="348" t="s">
        <v>430</v>
      </c>
      <c r="BL156" s="348">
        <v>0.32529999999999998</v>
      </c>
      <c r="BM156" s="373"/>
      <c r="BN156" s="372" t="s">
        <v>5002</v>
      </c>
      <c r="BO156" s="372" t="s">
        <v>5003</v>
      </c>
      <c r="BP156" s="372" t="s">
        <v>3459</v>
      </c>
      <c r="BQ156" s="372" t="s">
        <v>5004</v>
      </c>
      <c r="BR156" s="372" t="s">
        <v>5005</v>
      </c>
      <c r="BS156" s="373"/>
      <c r="BT156" s="354" t="s">
        <v>554</v>
      </c>
    </row>
    <row r="157" spans="1:72" s="428" customFormat="1" ht="11" x14ac:dyDescent="0.3">
      <c r="A157" s="841" t="s">
        <v>5006</v>
      </c>
      <c r="B157" s="842"/>
      <c r="C157" s="843">
        <v>45152</v>
      </c>
      <c r="D157" s="842"/>
      <c r="E157" s="844">
        <v>99.995800000000003</v>
      </c>
      <c r="F157" s="842"/>
      <c r="G157" s="845">
        <v>16.222999999999999</v>
      </c>
      <c r="H157" s="847"/>
      <c r="I157" s="846">
        <v>0.35880000000000001</v>
      </c>
      <c r="J157" s="846">
        <v>8.2688000000000006</v>
      </c>
      <c r="K157" s="846">
        <v>1.5269999999999999</v>
      </c>
      <c r="L157" s="846">
        <v>5.5772000000000004</v>
      </c>
      <c r="M157" s="846">
        <v>0.40849999999999997</v>
      </c>
      <c r="N157" s="848">
        <v>6.3384999999999998</v>
      </c>
      <c r="O157" s="846">
        <v>12.831300000000001</v>
      </c>
      <c r="P157" s="846" t="s">
        <v>430</v>
      </c>
      <c r="Q157" s="846" t="s">
        <v>430</v>
      </c>
      <c r="R157" s="846" t="s">
        <v>430</v>
      </c>
      <c r="S157" s="846">
        <v>17.141999999999999</v>
      </c>
      <c r="T157" s="846">
        <v>-1.4158999999999999</v>
      </c>
      <c r="U157" s="846">
        <v>7.0824999999999996</v>
      </c>
      <c r="V157" s="846">
        <v>1.8969</v>
      </c>
      <c r="W157" s="846">
        <v>1.6096999999999999</v>
      </c>
      <c r="X157" s="846">
        <v>18.5274</v>
      </c>
      <c r="Y157" s="847"/>
      <c r="Z157" s="844">
        <v>131</v>
      </c>
      <c r="AA157" s="844">
        <v>7</v>
      </c>
      <c r="AB157" s="844">
        <v>214</v>
      </c>
      <c r="AC157" s="844">
        <v>143</v>
      </c>
      <c r="AD157" s="844">
        <v>111</v>
      </c>
      <c r="AE157" s="844">
        <v>60</v>
      </c>
      <c r="AF157" s="844">
        <v>4</v>
      </c>
      <c r="AG157" s="844" t="s">
        <v>430</v>
      </c>
      <c r="AH157" s="844" t="s">
        <v>430</v>
      </c>
      <c r="AI157" s="844" t="s">
        <v>430</v>
      </c>
      <c r="AJ157" s="844">
        <v>83</v>
      </c>
      <c r="AK157" s="844">
        <v>120</v>
      </c>
      <c r="AL157" s="844">
        <v>53</v>
      </c>
      <c r="AM157" s="844">
        <v>69</v>
      </c>
      <c r="AN157" s="844">
        <v>161</v>
      </c>
      <c r="AO157" s="842"/>
      <c r="AP157" s="846" t="s">
        <v>430</v>
      </c>
      <c r="AQ157" s="846" t="s">
        <v>430</v>
      </c>
      <c r="AR157" s="846" t="s">
        <v>430</v>
      </c>
      <c r="AS157" s="846" t="s">
        <v>430</v>
      </c>
      <c r="AT157" s="846">
        <v>3.64</v>
      </c>
      <c r="AU157" s="849"/>
      <c r="AV157" s="844" t="s">
        <v>430</v>
      </c>
      <c r="AW157" s="844" t="s">
        <v>430</v>
      </c>
      <c r="AX157" s="844" t="s">
        <v>430</v>
      </c>
      <c r="AY157" s="844" t="s">
        <v>430</v>
      </c>
      <c r="AZ157" s="844">
        <v>93</v>
      </c>
      <c r="BA157" s="847"/>
      <c r="BB157" s="846">
        <v>14.056311319947801</v>
      </c>
      <c r="BC157" s="846">
        <v>1.00128731793487</v>
      </c>
      <c r="BD157" s="846">
        <v>7.7343452118668707E-2</v>
      </c>
      <c r="BE157" s="852">
        <v>-0.126104252965029</v>
      </c>
      <c r="BF157" s="847"/>
      <c r="BG157" s="855">
        <v>0.4526</v>
      </c>
      <c r="BH157" s="842"/>
      <c r="BI157" s="846">
        <v>58.880299999999998</v>
      </c>
      <c r="BJ157" s="846">
        <v>35.264200000000002</v>
      </c>
      <c r="BK157" s="846">
        <v>5.7700399999999998</v>
      </c>
      <c r="BL157" s="846">
        <v>8.5459999999999994E-2</v>
      </c>
      <c r="BM157" s="842"/>
      <c r="BN157" s="855" t="s">
        <v>5007</v>
      </c>
      <c r="BO157" s="855" t="s">
        <v>5008</v>
      </c>
      <c r="BP157" s="855" t="s">
        <v>5009</v>
      </c>
      <c r="BQ157" s="855" t="s">
        <v>5010</v>
      </c>
      <c r="BR157" s="855" t="s">
        <v>5011</v>
      </c>
      <c r="BS157" s="842"/>
      <c r="BT157" s="856" t="s">
        <v>554</v>
      </c>
    </row>
    <row r="158" spans="1:72" s="428" customFormat="1" x14ac:dyDescent="0.25">
      <c r="A158" s="345" t="s">
        <v>5012</v>
      </c>
      <c r="B158" s="373"/>
      <c r="C158" s="719">
        <v>45408</v>
      </c>
      <c r="D158" s="373"/>
      <c r="E158" s="346">
        <v>98.59</v>
      </c>
      <c r="F158" s="373"/>
      <c r="G158" s="347">
        <v>11.971299999999999</v>
      </c>
      <c r="H158" s="374"/>
      <c r="I158" s="348">
        <v>7.8600000000000003E-2</v>
      </c>
      <c r="J158" s="348">
        <v>3.6772</v>
      </c>
      <c r="K158" s="348">
        <v>4.4943999999999997</v>
      </c>
      <c r="L158" s="348">
        <v>4.4387999999999996</v>
      </c>
      <c r="M158" s="348">
        <v>-2.3094000000000001</v>
      </c>
      <c r="N158" s="350">
        <v>14.5349</v>
      </c>
      <c r="O158" s="348">
        <v>1.7365999999999999</v>
      </c>
      <c r="P158" s="348" t="s">
        <v>430</v>
      </c>
      <c r="Q158" s="348" t="s">
        <v>430</v>
      </c>
      <c r="R158" s="348" t="s">
        <v>430</v>
      </c>
      <c r="S158" s="348">
        <v>12.473100000000001</v>
      </c>
      <c r="T158" s="348">
        <v>-5.2798999999999996</v>
      </c>
      <c r="U158" s="348">
        <v>0.27889999999999998</v>
      </c>
      <c r="V158" s="348">
        <v>11.879200000000001</v>
      </c>
      <c r="W158" s="348">
        <v>1.5471999999999999</v>
      </c>
      <c r="X158" s="348">
        <v>8.7492000000000001</v>
      </c>
      <c r="Y158" s="374"/>
      <c r="Z158" s="346">
        <v>196</v>
      </c>
      <c r="AA158" s="346">
        <v>205</v>
      </c>
      <c r="AB158" s="346">
        <v>68</v>
      </c>
      <c r="AC158" s="346">
        <v>173</v>
      </c>
      <c r="AD158" s="346">
        <v>155</v>
      </c>
      <c r="AE158" s="346">
        <v>15</v>
      </c>
      <c r="AF158" s="346">
        <v>60</v>
      </c>
      <c r="AG158" s="346" t="s">
        <v>430</v>
      </c>
      <c r="AH158" s="346" t="s">
        <v>430</v>
      </c>
      <c r="AI158" s="346" t="s">
        <v>430</v>
      </c>
      <c r="AJ158" s="346">
        <v>149</v>
      </c>
      <c r="AK158" s="346">
        <v>168</v>
      </c>
      <c r="AL158" s="346">
        <v>151</v>
      </c>
      <c r="AM158" s="346">
        <v>14</v>
      </c>
      <c r="AN158" s="346">
        <v>166</v>
      </c>
      <c r="AO158" s="373"/>
      <c r="AP158" s="348" t="s">
        <v>430</v>
      </c>
      <c r="AQ158" s="348" t="s">
        <v>430</v>
      </c>
      <c r="AR158" s="348" t="s">
        <v>430</v>
      </c>
      <c r="AS158" s="348" t="s">
        <v>430</v>
      </c>
      <c r="AT158" s="348">
        <v>1.57</v>
      </c>
      <c r="AU158" s="351"/>
      <c r="AV158" s="346" t="s">
        <v>430</v>
      </c>
      <c r="AW158" s="346" t="s">
        <v>430</v>
      </c>
      <c r="AX158" s="346" t="s">
        <v>430</v>
      </c>
      <c r="AY158" s="346" t="s">
        <v>430</v>
      </c>
      <c r="AZ158" s="346">
        <v>124</v>
      </c>
      <c r="BA158" s="374"/>
      <c r="BB158" s="348">
        <v>17.6389775013538</v>
      </c>
      <c r="BC158" s="348">
        <v>1.00013205707488</v>
      </c>
      <c r="BD158" s="348">
        <v>1.1447790155155801E-2</v>
      </c>
      <c r="BE158" s="375">
        <v>-9.2070422630616294E-2</v>
      </c>
      <c r="BF158" s="374"/>
      <c r="BG158" s="372">
        <v>0.18379999999999999</v>
      </c>
      <c r="BH158" s="373"/>
      <c r="BI158" s="348">
        <v>83.2714</v>
      </c>
      <c r="BJ158" s="348">
        <v>12.761200000000001</v>
      </c>
      <c r="BK158" s="348">
        <v>3.8073000000000001</v>
      </c>
      <c r="BL158" s="348">
        <v>0.16009999999999999</v>
      </c>
      <c r="BM158" s="373"/>
      <c r="BN158" s="372" t="s">
        <v>5013</v>
      </c>
      <c r="BO158" s="372" t="s">
        <v>5014</v>
      </c>
      <c r="BP158" s="372" t="s">
        <v>4867</v>
      </c>
      <c r="BQ158" s="372" t="s">
        <v>5011</v>
      </c>
      <c r="BR158" s="372" t="s">
        <v>430</v>
      </c>
      <c r="BS158" s="373"/>
      <c r="BT158" s="354" t="s">
        <v>4626</v>
      </c>
    </row>
    <row r="159" spans="1:72" s="428" customFormat="1" x14ac:dyDescent="0.25">
      <c r="A159" s="345" t="s">
        <v>5015</v>
      </c>
      <c r="B159" s="373"/>
      <c r="C159" s="719">
        <v>45428</v>
      </c>
      <c r="D159" s="373"/>
      <c r="E159" s="346">
        <v>97.451499999999996</v>
      </c>
      <c r="F159" s="373"/>
      <c r="G159" s="347">
        <v>9.7441999999999993</v>
      </c>
      <c r="H159" s="374"/>
      <c r="I159" s="348">
        <v>0.3967</v>
      </c>
      <c r="J159" s="348">
        <v>3.8384</v>
      </c>
      <c r="K159" s="348">
        <v>2.34</v>
      </c>
      <c r="L159" s="348">
        <v>3.1667000000000001</v>
      </c>
      <c r="M159" s="348">
        <v>-2.3940000000000001</v>
      </c>
      <c r="N159" s="350">
        <v>-1.4622999999999999</v>
      </c>
      <c r="O159" s="348">
        <v>-3.5164</v>
      </c>
      <c r="P159" s="348" t="s">
        <v>430</v>
      </c>
      <c r="Q159" s="348" t="s">
        <v>430</v>
      </c>
      <c r="R159" s="348" t="s">
        <v>430</v>
      </c>
      <c r="S159" s="348">
        <v>9.7937999999999992</v>
      </c>
      <c r="T159" s="348">
        <v>-3.0457000000000001</v>
      </c>
      <c r="U159" s="348">
        <v>0.85389999999999999</v>
      </c>
      <c r="V159" s="348">
        <v>-3.6029</v>
      </c>
      <c r="W159" s="348">
        <v>2.5337999999999998</v>
      </c>
      <c r="X159" s="348">
        <v>-1.232</v>
      </c>
      <c r="Y159" s="374"/>
      <c r="Z159" s="346">
        <v>112</v>
      </c>
      <c r="AA159" s="346">
        <v>199</v>
      </c>
      <c r="AB159" s="346">
        <v>171</v>
      </c>
      <c r="AC159" s="346">
        <v>186</v>
      </c>
      <c r="AD159" s="346">
        <v>157</v>
      </c>
      <c r="AE159" s="346">
        <v>148</v>
      </c>
      <c r="AF159" s="346">
        <v>114</v>
      </c>
      <c r="AG159" s="346" t="s">
        <v>430</v>
      </c>
      <c r="AH159" s="346" t="s">
        <v>430</v>
      </c>
      <c r="AI159" s="346" t="s">
        <v>430</v>
      </c>
      <c r="AJ159" s="346">
        <v>186</v>
      </c>
      <c r="AK159" s="346">
        <v>148</v>
      </c>
      <c r="AL159" s="346">
        <v>147</v>
      </c>
      <c r="AM159" s="346">
        <v>155</v>
      </c>
      <c r="AN159" s="346">
        <v>109</v>
      </c>
      <c r="AO159" s="373"/>
      <c r="AP159" s="348" t="s">
        <v>430</v>
      </c>
      <c r="AQ159" s="348" t="s">
        <v>430</v>
      </c>
      <c r="AR159" s="348" t="s">
        <v>430</v>
      </c>
      <c r="AS159" s="348" t="s">
        <v>430</v>
      </c>
      <c r="AT159" s="348">
        <v>-2.63</v>
      </c>
      <c r="AU159" s="351"/>
      <c r="AV159" s="346" t="s">
        <v>430</v>
      </c>
      <c r="AW159" s="346" t="s">
        <v>430</v>
      </c>
      <c r="AX159" s="346" t="s">
        <v>430</v>
      </c>
      <c r="AY159" s="346" t="s">
        <v>430</v>
      </c>
      <c r="AZ159" s="346">
        <v>143</v>
      </c>
      <c r="BA159" s="374"/>
      <c r="BB159" s="348">
        <v>12.5415426504082</v>
      </c>
      <c r="BC159" s="348">
        <v>1.01016739777513</v>
      </c>
      <c r="BD159" s="348">
        <v>-3.93712154232412E-2</v>
      </c>
      <c r="BE159" s="375">
        <v>6.6501252385086102E-3</v>
      </c>
      <c r="BF159" s="374"/>
      <c r="BG159" s="372">
        <v>0.28100000000000003</v>
      </c>
      <c r="BH159" s="373"/>
      <c r="BI159" s="348">
        <v>86.232299999999995</v>
      </c>
      <c r="BJ159" s="348">
        <v>13.7234</v>
      </c>
      <c r="BK159" s="348" t="s">
        <v>430</v>
      </c>
      <c r="BL159" s="348">
        <v>4.4299999999999999E-2</v>
      </c>
      <c r="BM159" s="373"/>
      <c r="BN159" s="372" t="s">
        <v>5016</v>
      </c>
      <c r="BO159" s="372" t="s">
        <v>5017</v>
      </c>
      <c r="BP159" s="372" t="s">
        <v>5018</v>
      </c>
      <c r="BQ159" s="372" t="s">
        <v>4575</v>
      </c>
      <c r="BR159" s="372" t="s">
        <v>5019</v>
      </c>
      <c r="BS159" s="373"/>
      <c r="BT159" s="354" t="s">
        <v>5020</v>
      </c>
    </row>
    <row r="160" spans="1:72" s="428" customFormat="1" x14ac:dyDescent="0.25">
      <c r="A160" s="345" t="s">
        <v>5021</v>
      </c>
      <c r="B160" s="373"/>
      <c r="C160" s="719">
        <v>45709</v>
      </c>
      <c r="D160" s="373"/>
      <c r="E160" s="346">
        <v>101.667</v>
      </c>
      <c r="F160" s="373"/>
      <c r="G160" s="347">
        <v>7.1539999999999999</v>
      </c>
      <c r="H160" s="374"/>
      <c r="I160" s="348">
        <v>-1.1865000000000001</v>
      </c>
      <c r="J160" s="348">
        <v>2.2715999999999998</v>
      </c>
      <c r="K160" s="348">
        <v>0.57779999999999998</v>
      </c>
      <c r="L160" s="348">
        <v>-3.34</v>
      </c>
      <c r="M160" s="348">
        <v>-25.789899999999999</v>
      </c>
      <c r="N160" s="350">
        <v>-26.056799999999999</v>
      </c>
      <c r="O160" s="348" t="s">
        <v>430</v>
      </c>
      <c r="P160" s="348" t="s">
        <v>430</v>
      </c>
      <c r="Q160" s="348" t="s">
        <v>430</v>
      </c>
      <c r="R160" s="348" t="s">
        <v>430</v>
      </c>
      <c r="S160" s="348">
        <v>-1.6618999999999999</v>
      </c>
      <c r="T160" s="348">
        <v>-24.306699999999999</v>
      </c>
      <c r="U160" s="348">
        <v>-14.303900000000001</v>
      </c>
      <c r="V160" s="348">
        <v>-25.8461</v>
      </c>
      <c r="W160" s="348">
        <v>-2.1126</v>
      </c>
      <c r="X160" s="348">
        <v>-22.4011</v>
      </c>
      <c r="Y160" s="374"/>
      <c r="Z160" s="346">
        <v>218</v>
      </c>
      <c r="AA160" s="346">
        <v>234</v>
      </c>
      <c r="AB160" s="346">
        <v>233</v>
      </c>
      <c r="AC160" s="346">
        <v>238</v>
      </c>
      <c r="AD160" s="346">
        <v>232</v>
      </c>
      <c r="AE160" s="346">
        <v>207</v>
      </c>
      <c r="AF160" s="346" t="s">
        <v>430</v>
      </c>
      <c r="AG160" s="346" t="s">
        <v>430</v>
      </c>
      <c r="AH160" s="346" t="s">
        <v>430</v>
      </c>
      <c r="AI160" s="346" t="s">
        <v>430</v>
      </c>
      <c r="AJ160" s="346">
        <v>239</v>
      </c>
      <c r="AK160" s="346">
        <v>233</v>
      </c>
      <c r="AL160" s="346">
        <v>224</v>
      </c>
      <c r="AM160" s="346">
        <v>211</v>
      </c>
      <c r="AN160" s="346">
        <v>246</v>
      </c>
      <c r="AO160" s="373"/>
      <c r="AP160" s="348" t="s">
        <v>430</v>
      </c>
      <c r="AQ160" s="348" t="s">
        <v>430</v>
      </c>
      <c r="AR160" s="348" t="s">
        <v>430</v>
      </c>
      <c r="AS160" s="348" t="s">
        <v>430</v>
      </c>
      <c r="AT160" s="348">
        <v>-30.28</v>
      </c>
      <c r="AU160" s="351"/>
      <c r="AV160" s="346" t="s">
        <v>430</v>
      </c>
      <c r="AW160" s="346" t="s">
        <v>430</v>
      </c>
      <c r="AX160" s="346" t="s">
        <v>430</v>
      </c>
      <c r="AY160" s="346" t="s">
        <v>430</v>
      </c>
      <c r="AZ160" s="346">
        <v>214</v>
      </c>
      <c r="BA160" s="374"/>
      <c r="BB160" s="348">
        <v>29.2730895452959</v>
      </c>
      <c r="BC160" s="348">
        <v>0.99835906093966098</v>
      </c>
      <c r="BD160" s="348">
        <v>-5.6730806157442998E-2</v>
      </c>
      <c r="BE160" s="375">
        <v>-7.0176359298049801E-2</v>
      </c>
      <c r="BF160" s="374"/>
      <c r="BG160" s="372">
        <v>0.11219999999999999</v>
      </c>
      <c r="BH160" s="373"/>
      <c r="BI160" s="348">
        <v>80.667599999999993</v>
      </c>
      <c r="BJ160" s="348">
        <v>19.433199999999999</v>
      </c>
      <c r="BK160" s="348" t="s">
        <v>430</v>
      </c>
      <c r="BL160" s="348">
        <v>-0.1008</v>
      </c>
      <c r="BM160" s="373"/>
      <c r="BN160" s="372" t="s">
        <v>5022</v>
      </c>
      <c r="BO160" s="372" t="s">
        <v>5023</v>
      </c>
      <c r="BP160" s="372" t="s">
        <v>430</v>
      </c>
      <c r="BQ160" s="372" t="s">
        <v>430</v>
      </c>
      <c r="BR160" s="372" t="s">
        <v>430</v>
      </c>
      <c r="BS160" s="373"/>
      <c r="BT160" s="354" t="s">
        <v>4626</v>
      </c>
    </row>
    <row r="161" spans="1:72" s="428" customFormat="1" x14ac:dyDescent="0.25">
      <c r="A161" s="345" t="s">
        <v>5024</v>
      </c>
      <c r="B161" s="373"/>
      <c r="C161" s="719">
        <v>45554</v>
      </c>
      <c r="D161" s="373"/>
      <c r="E161" s="346">
        <v>92.630799999999994</v>
      </c>
      <c r="F161" s="373"/>
      <c r="G161" s="347">
        <v>10.289300000000001</v>
      </c>
      <c r="H161" s="374"/>
      <c r="I161" s="348">
        <v>0.4677</v>
      </c>
      <c r="J161" s="348">
        <v>5.3228</v>
      </c>
      <c r="K161" s="348">
        <v>3.1002000000000001</v>
      </c>
      <c r="L161" s="348">
        <v>10.0542</v>
      </c>
      <c r="M161" s="348">
        <v>4.2196999999999996</v>
      </c>
      <c r="N161" s="350">
        <v>6.6779000000000002</v>
      </c>
      <c r="O161" s="348" t="s">
        <v>430</v>
      </c>
      <c r="P161" s="348" t="s">
        <v>430</v>
      </c>
      <c r="Q161" s="348" t="s">
        <v>430</v>
      </c>
      <c r="R161" s="348" t="s">
        <v>430</v>
      </c>
      <c r="S161" s="348">
        <v>17.589300000000001</v>
      </c>
      <c r="T161" s="348">
        <v>2.4626999999999999</v>
      </c>
      <c r="U161" s="348">
        <v>8.3346</v>
      </c>
      <c r="V161" s="348">
        <v>3.6349999999999998</v>
      </c>
      <c r="W161" s="348">
        <v>1.4234</v>
      </c>
      <c r="X161" s="348">
        <v>1.6476</v>
      </c>
      <c r="Y161" s="374"/>
      <c r="Z161" s="346">
        <v>73</v>
      </c>
      <c r="AA161" s="346">
        <v>92</v>
      </c>
      <c r="AB161" s="346">
        <v>118</v>
      </c>
      <c r="AC161" s="346">
        <v>71</v>
      </c>
      <c r="AD161" s="346">
        <v>84</v>
      </c>
      <c r="AE161" s="346">
        <v>57</v>
      </c>
      <c r="AF161" s="346" t="s">
        <v>430</v>
      </c>
      <c r="AG161" s="346" t="s">
        <v>430</v>
      </c>
      <c r="AH161" s="346" t="s">
        <v>430</v>
      </c>
      <c r="AI161" s="346" t="s">
        <v>430</v>
      </c>
      <c r="AJ161" s="346">
        <v>80</v>
      </c>
      <c r="AK161" s="346">
        <v>87</v>
      </c>
      <c r="AL161" s="346">
        <v>45</v>
      </c>
      <c r="AM161" s="346">
        <v>58</v>
      </c>
      <c r="AN161" s="346">
        <v>180</v>
      </c>
      <c r="AO161" s="373"/>
      <c r="AP161" s="348" t="s">
        <v>430</v>
      </c>
      <c r="AQ161" s="348" t="s">
        <v>430</v>
      </c>
      <c r="AR161" s="348" t="s">
        <v>430</v>
      </c>
      <c r="AS161" s="348" t="s">
        <v>430</v>
      </c>
      <c r="AT161" s="348">
        <v>9.26</v>
      </c>
      <c r="AU161" s="351"/>
      <c r="AV161" s="346" t="s">
        <v>430</v>
      </c>
      <c r="AW161" s="346" t="s">
        <v>430</v>
      </c>
      <c r="AX161" s="346" t="s">
        <v>430</v>
      </c>
      <c r="AY161" s="346" t="s">
        <v>430</v>
      </c>
      <c r="AZ161" s="346">
        <v>65</v>
      </c>
      <c r="BA161" s="374"/>
      <c r="BB161" s="348">
        <v>17.069280755170801</v>
      </c>
      <c r="BC161" s="348">
        <v>0.992676456127492</v>
      </c>
      <c r="BD161" s="348">
        <v>-8.5648506037783005E-3</v>
      </c>
      <c r="BE161" s="375">
        <v>-0.11037283676411599</v>
      </c>
      <c r="BF161" s="374"/>
      <c r="BG161" s="372">
        <v>0.33400000000000002</v>
      </c>
      <c r="BH161" s="373"/>
      <c r="BI161" s="348">
        <v>3.9131</v>
      </c>
      <c r="BJ161" s="348">
        <v>92.433899999999994</v>
      </c>
      <c r="BK161" s="348">
        <v>3.6194700000000002</v>
      </c>
      <c r="BL161" s="348">
        <v>3.3529999999999997E-2</v>
      </c>
      <c r="BM161" s="373"/>
      <c r="BN161" s="372" t="s">
        <v>4616</v>
      </c>
      <c r="BO161" s="372" t="s">
        <v>685</v>
      </c>
      <c r="BP161" s="372" t="s">
        <v>4617</v>
      </c>
      <c r="BQ161" s="372" t="s">
        <v>722</v>
      </c>
      <c r="BR161" s="372" t="s">
        <v>4618</v>
      </c>
      <c r="BS161" s="373"/>
      <c r="BT161" s="354" t="s">
        <v>4626</v>
      </c>
    </row>
    <row r="162" spans="1:72" s="428" customFormat="1" x14ac:dyDescent="0.25">
      <c r="A162" s="345" t="s">
        <v>5025</v>
      </c>
      <c r="B162" s="373"/>
      <c r="C162" s="719">
        <v>45646</v>
      </c>
      <c r="D162" s="373"/>
      <c r="E162" s="346">
        <v>89.556700000000006</v>
      </c>
      <c r="F162" s="373"/>
      <c r="G162" s="347">
        <v>10.370100000000001</v>
      </c>
      <c r="H162" s="374"/>
      <c r="I162" s="348">
        <v>0.41739999999999999</v>
      </c>
      <c r="J162" s="348">
        <v>4.9349999999999996</v>
      </c>
      <c r="K162" s="348">
        <v>3.3351999999999999</v>
      </c>
      <c r="L162" s="348">
        <v>5.7030000000000003</v>
      </c>
      <c r="M162" s="348">
        <v>-1.4464999999999999</v>
      </c>
      <c r="N162" s="350">
        <v>0.99929999999999997</v>
      </c>
      <c r="O162" s="348" t="s">
        <v>430</v>
      </c>
      <c r="P162" s="348" t="s">
        <v>430</v>
      </c>
      <c r="Q162" s="348" t="s">
        <v>430</v>
      </c>
      <c r="R162" s="348" t="s">
        <v>430</v>
      </c>
      <c r="S162" s="348">
        <v>12.8817</v>
      </c>
      <c r="T162" s="348">
        <v>-2.9807000000000001</v>
      </c>
      <c r="U162" s="348">
        <v>1.6846000000000001</v>
      </c>
      <c r="V162" s="348">
        <v>-2.0015000000000001</v>
      </c>
      <c r="W162" s="348">
        <v>2.4197000000000002</v>
      </c>
      <c r="X162" s="348">
        <v>2.4636999999999998</v>
      </c>
      <c r="Y162" s="374"/>
      <c r="Z162" s="346">
        <v>101</v>
      </c>
      <c r="AA162" s="346">
        <v>130</v>
      </c>
      <c r="AB162" s="346">
        <v>107</v>
      </c>
      <c r="AC162" s="346">
        <v>139</v>
      </c>
      <c r="AD162" s="346">
        <v>138</v>
      </c>
      <c r="AE162" s="346">
        <v>118</v>
      </c>
      <c r="AF162" s="346" t="s">
        <v>430</v>
      </c>
      <c r="AG162" s="346" t="s">
        <v>430</v>
      </c>
      <c r="AH162" s="346" t="s">
        <v>430</v>
      </c>
      <c r="AI162" s="346" t="s">
        <v>430</v>
      </c>
      <c r="AJ162" s="346">
        <v>145</v>
      </c>
      <c r="AK162" s="346">
        <v>145</v>
      </c>
      <c r="AL162" s="346">
        <v>139</v>
      </c>
      <c r="AM162" s="346">
        <v>125</v>
      </c>
      <c r="AN162" s="346">
        <v>120</v>
      </c>
      <c r="AO162" s="373"/>
      <c r="AP162" s="348" t="s">
        <v>430</v>
      </c>
      <c r="AQ162" s="348" t="s">
        <v>430</v>
      </c>
      <c r="AR162" s="348" t="s">
        <v>430</v>
      </c>
      <c r="AS162" s="348" t="s">
        <v>430</v>
      </c>
      <c r="AT162" s="348">
        <v>-0.16</v>
      </c>
      <c r="AU162" s="351"/>
      <c r="AV162" s="346" t="s">
        <v>430</v>
      </c>
      <c r="AW162" s="346" t="s">
        <v>430</v>
      </c>
      <c r="AX162" s="346" t="s">
        <v>430</v>
      </c>
      <c r="AY162" s="346" t="s">
        <v>430</v>
      </c>
      <c r="AZ162" s="346">
        <v>137</v>
      </c>
      <c r="BA162" s="374"/>
      <c r="BB162" s="348">
        <v>11.4231856562942</v>
      </c>
      <c r="BC162" s="348">
        <v>0.98615032358702104</v>
      </c>
      <c r="BD162" s="348">
        <v>-1.6503916383027199E-3</v>
      </c>
      <c r="BE162" s="375">
        <v>-9.3360035982884698E-2</v>
      </c>
      <c r="BF162" s="374"/>
      <c r="BG162" s="372">
        <v>0.26919999999999999</v>
      </c>
      <c r="BH162" s="373"/>
      <c r="BI162" s="348">
        <v>68.056100000000001</v>
      </c>
      <c r="BJ162" s="348">
        <v>20.581900000000001</v>
      </c>
      <c r="BK162" s="348">
        <v>10.5725</v>
      </c>
      <c r="BL162" s="348">
        <v>0.78949999999999998</v>
      </c>
      <c r="BM162" s="373"/>
      <c r="BN162" s="372" t="s">
        <v>5026</v>
      </c>
      <c r="BO162" s="372" t="s">
        <v>3385</v>
      </c>
      <c r="BP162" s="372" t="s">
        <v>4802</v>
      </c>
      <c r="BQ162" s="372" t="s">
        <v>4510</v>
      </c>
      <c r="BR162" s="372" t="s">
        <v>5027</v>
      </c>
      <c r="BS162" s="373"/>
      <c r="BT162" s="354" t="s">
        <v>554</v>
      </c>
    </row>
    <row r="163" spans="1:72" s="428" customFormat="1" x14ac:dyDescent="0.25">
      <c r="A163" s="345" t="s">
        <v>5028</v>
      </c>
      <c r="B163" s="373"/>
      <c r="C163" s="719">
        <v>37595</v>
      </c>
      <c r="D163" s="373"/>
      <c r="E163" s="346">
        <v>91.150400000000005</v>
      </c>
      <c r="F163" s="373"/>
      <c r="G163" s="347">
        <v>144.49289999999999</v>
      </c>
      <c r="H163" s="374"/>
      <c r="I163" s="348">
        <v>0.32490000000000002</v>
      </c>
      <c r="J163" s="348">
        <v>4.8037999999999998</v>
      </c>
      <c r="K163" s="348">
        <v>2.8109999999999999</v>
      </c>
      <c r="L163" s="348">
        <v>1.0106999999999999</v>
      </c>
      <c r="M163" s="348">
        <v>-8.4795999999999996</v>
      </c>
      <c r="N163" s="350">
        <v>-5.0111999999999997</v>
      </c>
      <c r="O163" s="348">
        <v>2.07E-2</v>
      </c>
      <c r="P163" s="348">
        <v>6.8827999999999996</v>
      </c>
      <c r="Q163" s="348">
        <v>8.2242999999999995</v>
      </c>
      <c r="R163" s="348">
        <v>11.2179</v>
      </c>
      <c r="S163" s="348">
        <v>7.569</v>
      </c>
      <c r="T163" s="348">
        <v>-9.2301000000000002</v>
      </c>
      <c r="U163" s="348">
        <v>-3.7652000000000001</v>
      </c>
      <c r="V163" s="348">
        <v>-7.6026999999999996</v>
      </c>
      <c r="W163" s="348">
        <v>3.4977999999999998</v>
      </c>
      <c r="X163" s="348">
        <v>12.472300000000001</v>
      </c>
      <c r="Y163" s="374"/>
      <c r="Z163" s="346">
        <v>164</v>
      </c>
      <c r="AA163" s="346">
        <v>147</v>
      </c>
      <c r="AB163" s="346">
        <v>146</v>
      </c>
      <c r="AC163" s="346">
        <v>229</v>
      </c>
      <c r="AD163" s="346">
        <v>225</v>
      </c>
      <c r="AE163" s="346">
        <v>192</v>
      </c>
      <c r="AF163" s="346">
        <v>98</v>
      </c>
      <c r="AG163" s="346">
        <v>97</v>
      </c>
      <c r="AH163" s="346">
        <v>43</v>
      </c>
      <c r="AI163" s="346">
        <v>18</v>
      </c>
      <c r="AJ163" s="346">
        <v>228</v>
      </c>
      <c r="AK163" s="346">
        <v>223</v>
      </c>
      <c r="AL163" s="346">
        <v>209</v>
      </c>
      <c r="AM163" s="346">
        <v>198</v>
      </c>
      <c r="AN163" s="346">
        <v>45</v>
      </c>
      <c r="AO163" s="373"/>
      <c r="AP163" s="348">
        <v>10.09</v>
      </c>
      <c r="AQ163" s="348">
        <v>9.01</v>
      </c>
      <c r="AR163" s="348">
        <v>5.35</v>
      </c>
      <c r="AS163" s="348">
        <v>0.75</v>
      </c>
      <c r="AT163" s="348">
        <v>-9.93</v>
      </c>
      <c r="AU163" s="351"/>
      <c r="AV163" s="346">
        <v>18</v>
      </c>
      <c r="AW163" s="346">
        <v>23</v>
      </c>
      <c r="AX163" s="346">
        <v>45</v>
      </c>
      <c r="AY163" s="346">
        <v>97</v>
      </c>
      <c r="AZ163" s="346">
        <v>205</v>
      </c>
      <c r="BA163" s="374"/>
      <c r="BB163" s="348">
        <v>11.648571690564401</v>
      </c>
      <c r="BC163" s="348">
        <v>0.99760235129321795</v>
      </c>
      <c r="BD163" s="348">
        <v>2.0038933338920199E-2</v>
      </c>
      <c r="BE163" s="375">
        <v>-4.9097785290017099E-2</v>
      </c>
      <c r="BF163" s="374"/>
      <c r="BG163" s="372">
        <v>3.2869999999999999</v>
      </c>
      <c r="BH163" s="373"/>
      <c r="BI163" s="348">
        <v>99.640699999999995</v>
      </c>
      <c r="BJ163" s="348" t="s">
        <v>430</v>
      </c>
      <c r="BK163" s="348" t="s">
        <v>430</v>
      </c>
      <c r="BL163" s="348">
        <v>0.35930000000000001</v>
      </c>
      <c r="BM163" s="373"/>
      <c r="BN163" s="372" t="s">
        <v>5029</v>
      </c>
      <c r="BO163" s="372" t="s">
        <v>5030</v>
      </c>
      <c r="BP163" s="372" t="s">
        <v>5031</v>
      </c>
      <c r="BQ163" s="372" t="s">
        <v>4549</v>
      </c>
      <c r="BR163" s="372" t="s">
        <v>983</v>
      </c>
      <c r="BS163" s="373"/>
      <c r="BT163" s="354" t="s">
        <v>4769</v>
      </c>
    </row>
    <row r="164" spans="1:72" s="428" customFormat="1" x14ac:dyDescent="0.25">
      <c r="A164" s="345" t="s">
        <v>5032</v>
      </c>
      <c r="B164" s="373"/>
      <c r="C164" s="719">
        <v>44643</v>
      </c>
      <c r="D164" s="373"/>
      <c r="E164" s="346">
        <v>87.66</v>
      </c>
      <c r="F164" s="373"/>
      <c r="G164" s="347">
        <v>15.7806</v>
      </c>
      <c r="H164" s="374"/>
      <c r="I164" s="348">
        <v>0.37969999999999998</v>
      </c>
      <c r="J164" s="348">
        <v>3.3647999999999998</v>
      </c>
      <c r="K164" s="348">
        <v>0.5806</v>
      </c>
      <c r="L164" s="348">
        <v>1.3962000000000001</v>
      </c>
      <c r="M164" s="348">
        <v>-5.3314000000000004</v>
      </c>
      <c r="N164" s="350">
        <v>-2.2988</v>
      </c>
      <c r="O164" s="348">
        <v>-1.3163</v>
      </c>
      <c r="P164" s="348">
        <v>10.0047</v>
      </c>
      <c r="Q164" s="348" t="s">
        <v>430</v>
      </c>
      <c r="R164" s="348" t="s">
        <v>430</v>
      </c>
      <c r="S164" s="348">
        <v>7.4847999999999999</v>
      </c>
      <c r="T164" s="348">
        <v>-6.4653999999999998</v>
      </c>
      <c r="U164" s="348">
        <v>-1.6748000000000001</v>
      </c>
      <c r="V164" s="348">
        <v>-4.9854000000000003</v>
      </c>
      <c r="W164" s="348">
        <v>1.268</v>
      </c>
      <c r="X164" s="348">
        <v>11.356400000000001</v>
      </c>
      <c r="Y164" s="374"/>
      <c r="Z164" s="346">
        <v>122</v>
      </c>
      <c r="AA164" s="346">
        <v>215</v>
      </c>
      <c r="AB164" s="346">
        <v>232</v>
      </c>
      <c r="AC164" s="346">
        <v>221</v>
      </c>
      <c r="AD164" s="346">
        <v>183</v>
      </c>
      <c r="AE164" s="346">
        <v>172</v>
      </c>
      <c r="AF164" s="346">
        <v>108</v>
      </c>
      <c r="AG164" s="346">
        <v>67</v>
      </c>
      <c r="AH164" s="346" t="s">
        <v>430</v>
      </c>
      <c r="AI164" s="346" t="s">
        <v>430</v>
      </c>
      <c r="AJ164" s="346">
        <v>231</v>
      </c>
      <c r="AK164" s="346">
        <v>185</v>
      </c>
      <c r="AL164" s="346">
        <v>184</v>
      </c>
      <c r="AM164" s="346">
        <v>172</v>
      </c>
      <c r="AN164" s="346">
        <v>194</v>
      </c>
      <c r="AO164" s="373"/>
      <c r="AP164" s="348" t="s">
        <v>430</v>
      </c>
      <c r="AQ164" s="348" t="s">
        <v>430</v>
      </c>
      <c r="AR164" s="348" t="s">
        <v>430</v>
      </c>
      <c r="AS164" s="348">
        <v>1.78</v>
      </c>
      <c r="AT164" s="348">
        <v>-6.95</v>
      </c>
      <c r="AU164" s="351"/>
      <c r="AV164" s="346" t="s">
        <v>430</v>
      </c>
      <c r="AW164" s="346" t="s">
        <v>430</v>
      </c>
      <c r="AX164" s="346" t="s">
        <v>430</v>
      </c>
      <c r="AY164" s="346">
        <v>90</v>
      </c>
      <c r="AZ164" s="346">
        <v>180</v>
      </c>
      <c r="BA164" s="374"/>
      <c r="BB164" s="348">
        <v>11.7381252402717</v>
      </c>
      <c r="BC164" s="348">
        <v>0</v>
      </c>
      <c r="BD164" s="348">
        <v>4.5318656112652698E-2</v>
      </c>
      <c r="BE164" s="375" t="s">
        <v>430</v>
      </c>
      <c r="BF164" s="374"/>
      <c r="BG164" s="372" t="s">
        <v>430</v>
      </c>
      <c r="BH164" s="373"/>
      <c r="BI164" s="348">
        <v>83.460899999999995</v>
      </c>
      <c r="BJ164" s="348">
        <v>12.9938</v>
      </c>
      <c r="BK164" s="348">
        <v>3.34985</v>
      </c>
      <c r="BL164" s="348">
        <v>0.19545000000000001</v>
      </c>
      <c r="BM164" s="373"/>
      <c r="BN164" s="372" t="s">
        <v>5033</v>
      </c>
      <c r="BO164" s="372" t="s">
        <v>4724</v>
      </c>
      <c r="BP164" s="372" t="s">
        <v>1364</v>
      </c>
      <c r="BQ164" s="372" t="s">
        <v>4725</v>
      </c>
      <c r="BR164" s="372" t="s">
        <v>4726</v>
      </c>
      <c r="BS164" s="373"/>
      <c r="BT164" s="354" t="s">
        <v>547</v>
      </c>
    </row>
    <row r="165" spans="1:72" s="428" customFormat="1" x14ac:dyDescent="0.25">
      <c r="A165" s="345" t="s">
        <v>5034</v>
      </c>
      <c r="B165" s="373"/>
      <c r="C165" s="719">
        <v>45282</v>
      </c>
      <c r="D165" s="373"/>
      <c r="E165" s="346">
        <v>89.821200000000005</v>
      </c>
      <c r="F165" s="373"/>
      <c r="G165" s="347">
        <v>12.5471</v>
      </c>
      <c r="H165" s="374"/>
      <c r="I165" s="348">
        <v>0.67479999999999996</v>
      </c>
      <c r="J165" s="348">
        <v>5.8318000000000003</v>
      </c>
      <c r="K165" s="348">
        <v>6.8865999999999996</v>
      </c>
      <c r="L165" s="348">
        <v>15.999599999999999</v>
      </c>
      <c r="M165" s="348">
        <v>8.3627000000000002</v>
      </c>
      <c r="N165" s="350">
        <v>2.2134</v>
      </c>
      <c r="O165" s="348">
        <v>1.0677000000000001</v>
      </c>
      <c r="P165" s="348" t="s">
        <v>430</v>
      </c>
      <c r="Q165" s="348" t="s">
        <v>430</v>
      </c>
      <c r="R165" s="348" t="s">
        <v>430</v>
      </c>
      <c r="S165" s="348">
        <v>23.1098</v>
      </c>
      <c r="T165" s="348">
        <v>5.2018000000000004</v>
      </c>
      <c r="U165" s="348">
        <v>4.9913999999999996</v>
      </c>
      <c r="V165" s="348">
        <v>-1.5203</v>
      </c>
      <c r="W165" s="348">
        <v>3.6334</v>
      </c>
      <c r="X165" s="348">
        <v>9.5390999999999995</v>
      </c>
      <c r="Y165" s="374"/>
      <c r="Z165" s="346">
        <v>19</v>
      </c>
      <c r="AA165" s="346">
        <v>56</v>
      </c>
      <c r="AB165" s="346">
        <v>27</v>
      </c>
      <c r="AC165" s="346">
        <v>17</v>
      </c>
      <c r="AD165" s="346">
        <v>29</v>
      </c>
      <c r="AE165" s="346">
        <v>103</v>
      </c>
      <c r="AF165" s="346">
        <v>76</v>
      </c>
      <c r="AG165" s="346" t="s">
        <v>430</v>
      </c>
      <c r="AH165" s="346" t="s">
        <v>430</v>
      </c>
      <c r="AI165" s="346" t="s">
        <v>430</v>
      </c>
      <c r="AJ165" s="346">
        <v>20</v>
      </c>
      <c r="AK165" s="346">
        <v>37</v>
      </c>
      <c r="AL165" s="346">
        <v>105</v>
      </c>
      <c r="AM165" s="346">
        <v>110</v>
      </c>
      <c r="AN165" s="346">
        <v>30</v>
      </c>
      <c r="AO165" s="373"/>
      <c r="AP165" s="348" t="s">
        <v>430</v>
      </c>
      <c r="AQ165" s="348" t="s">
        <v>430</v>
      </c>
      <c r="AR165" s="348" t="s">
        <v>430</v>
      </c>
      <c r="AS165" s="348" t="s">
        <v>430</v>
      </c>
      <c r="AT165" s="348">
        <v>11.89</v>
      </c>
      <c r="AU165" s="351"/>
      <c r="AV165" s="346" t="s">
        <v>430</v>
      </c>
      <c r="AW165" s="346" t="s">
        <v>430</v>
      </c>
      <c r="AX165" s="346" t="s">
        <v>430</v>
      </c>
      <c r="AY165" s="346" t="s">
        <v>430</v>
      </c>
      <c r="AZ165" s="346">
        <v>34</v>
      </c>
      <c r="BA165" s="374"/>
      <c r="BB165" s="348">
        <v>21.373701156305099</v>
      </c>
      <c r="BC165" s="348">
        <v>1.0016223854940201</v>
      </c>
      <c r="BD165" s="348">
        <v>1.7482493381875599E-2</v>
      </c>
      <c r="BE165" s="375">
        <v>4.0787012654629799E-2</v>
      </c>
      <c r="BF165" s="374"/>
      <c r="BG165" s="372">
        <v>0.27089999999999997</v>
      </c>
      <c r="BH165" s="373"/>
      <c r="BI165" s="348" t="s">
        <v>430</v>
      </c>
      <c r="BJ165" s="348">
        <v>5.0782299999999996</v>
      </c>
      <c r="BK165" s="348">
        <v>94.896699999999996</v>
      </c>
      <c r="BL165" s="348">
        <v>2.5069999999999999E-2</v>
      </c>
      <c r="BM165" s="373"/>
      <c r="BN165" s="372" t="s">
        <v>2124</v>
      </c>
      <c r="BO165" s="372" t="s">
        <v>4504</v>
      </c>
      <c r="BP165" s="372" t="s">
        <v>4505</v>
      </c>
      <c r="BQ165" s="372" t="s">
        <v>4506</v>
      </c>
      <c r="BR165" s="372" t="s">
        <v>564</v>
      </c>
      <c r="BS165" s="373"/>
      <c r="BT165" s="354" t="s">
        <v>554</v>
      </c>
    </row>
    <row r="166" spans="1:72" s="428" customFormat="1" ht="11" x14ac:dyDescent="0.3">
      <c r="A166" s="841" t="s">
        <v>5035</v>
      </c>
      <c r="B166" s="842"/>
      <c r="C166" s="843">
        <v>45504</v>
      </c>
      <c r="D166" s="842"/>
      <c r="E166" s="844">
        <v>84.777299999999997</v>
      </c>
      <c r="F166" s="842"/>
      <c r="G166" s="845">
        <v>9.5969999999999995</v>
      </c>
      <c r="H166" s="847"/>
      <c r="I166" s="846">
        <v>0.71360000000000001</v>
      </c>
      <c r="J166" s="846">
        <v>4.4173999999999998</v>
      </c>
      <c r="K166" s="846">
        <v>2.2698</v>
      </c>
      <c r="L166" s="846">
        <v>1.6738999999999999</v>
      </c>
      <c r="M166" s="846">
        <v>8.3550000000000004</v>
      </c>
      <c r="N166" s="848">
        <v>10.8711</v>
      </c>
      <c r="O166" s="846" t="s">
        <v>430</v>
      </c>
      <c r="P166" s="846" t="s">
        <v>430</v>
      </c>
      <c r="Q166" s="846" t="s">
        <v>430</v>
      </c>
      <c r="R166" s="846" t="s">
        <v>430</v>
      </c>
      <c r="S166" s="846">
        <v>8.6616999999999997</v>
      </c>
      <c r="T166" s="846">
        <v>4.0438000000000001</v>
      </c>
      <c r="U166" s="846">
        <v>8.7355999999999998</v>
      </c>
      <c r="V166" s="846">
        <v>7.7346000000000004</v>
      </c>
      <c r="W166" s="846">
        <v>1.8032999999999999</v>
      </c>
      <c r="X166" s="846">
        <v>-2.1617999999999999</v>
      </c>
      <c r="Y166" s="847"/>
      <c r="Z166" s="844">
        <v>12</v>
      </c>
      <c r="AA166" s="844">
        <v>158</v>
      </c>
      <c r="AB166" s="844">
        <v>190</v>
      </c>
      <c r="AC166" s="844">
        <v>214</v>
      </c>
      <c r="AD166" s="844">
        <v>30</v>
      </c>
      <c r="AE166" s="844">
        <v>22</v>
      </c>
      <c r="AF166" s="844" t="s">
        <v>430</v>
      </c>
      <c r="AG166" s="844" t="s">
        <v>430</v>
      </c>
      <c r="AH166" s="844" t="s">
        <v>430</v>
      </c>
      <c r="AI166" s="844" t="s">
        <v>430</v>
      </c>
      <c r="AJ166" s="844">
        <v>190</v>
      </c>
      <c r="AK166" s="844">
        <v>62</v>
      </c>
      <c r="AL166" s="844">
        <v>33</v>
      </c>
      <c r="AM166" s="844">
        <v>22</v>
      </c>
      <c r="AN166" s="844">
        <v>155</v>
      </c>
      <c r="AO166" s="842"/>
      <c r="AP166" s="846" t="s">
        <v>430</v>
      </c>
      <c r="AQ166" s="846" t="s">
        <v>430</v>
      </c>
      <c r="AR166" s="846" t="s">
        <v>430</v>
      </c>
      <c r="AS166" s="846" t="s">
        <v>430</v>
      </c>
      <c r="AT166" s="846">
        <v>8.94</v>
      </c>
      <c r="AU166" s="849"/>
      <c r="AV166" s="844" t="s">
        <v>430</v>
      </c>
      <c r="AW166" s="844" t="s">
        <v>430</v>
      </c>
      <c r="AX166" s="844" t="s">
        <v>430</v>
      </c>
      <c r="AY166" s="844" t="s">
        <v>430</v>
      </c>
      <c r="AZ166" s="844">
        <v>70</v>
      </c>
      <c r="BA166" s="847"/>
      <c r="BB166" s="846">
        <v>18.316037971955701</v>
      </c>
      <c r="BC166" s="846">
        <v>0.99881939491903404</v>
      </c>
      <c r="BD166" s="846">
        <v>-1.39862657257557E-2</v>
      </c>
      <c r="BE166" s="852">
        <v>-9.6198972141233893E-2</v>
      </c>
      <c r="BF166" s="847"/>
      <c r="BG166" s="855">
        <v>0.12670000000000001</v>
      </c>
      <c r="BH166" s="842"/>
      <c r="BI166" s="846">
        <v>72.719399999999993</v>
      </c>
      <c r="BJ166" s="846">
        <v>21.393799999999999</v>
      </c>
      <c r="BK166" s="846">
        <v>5.6189200000000001</v>
      </c>
      <c r="BL166" s="846">
        <v>0.26788000000000001</v>
      </c>
      <c r="BM166" s="842"/>
      <c r="BN166" s="855" t="s">
        <v>5036</v>
      </c>
      <c r="BO166" s="855" t="s">
        <v>5037</v>
      </c>
      <c r="BP166" s="855" t="s">
        <v>5038</v>
      </c>
      <c r="BQ166" s="855" t="s">
        <v>2237</v>
      </c>
      <c r="BR166" s="855" t="s">
        <v>5039</v>
      </c>
      <c r="BS166" s="842"/>
      <c r="BT166" s="856" t="s">
        <v>554</v>
      </c>
    </row>
    <row r="167" spans="1:72" s="428" customFormat="1" x14ac:dyDescent="0.25">
      <c r="A167" s="345" t="s">
        <v>5040</v>
      </c>
      <c r="B167" s="373"/>
      <c r="C167" s="719">
        <v>45741</v>
      </c>
      <c r="D167" s="373"/>
      <c r="E167" s="346">
        <v>89.167900000000003</v>
      </c>
      <c r="F167" s="373"/>
      <c r="G167" s="347">
        <v>9.8931000000000004</v>
      </c>
      <c r="H167" s="374"/>
      <c r="I167" s="348">
        <v>8.6999999999999994E-2</v>
      </c>
      <c r="J167" s="348">
        <v>4.7199</v>
      </c>
      <c r="K167" s="348">
        <v>2.1328999999999998</v>
      </c>
      <c r="L167" s="348">
        <v>0.4753</v>
      </c>
      <c r="M167" s="348">
        <v>-9.7402999999999995</v>
      </c>
      <c r="N167" s="350">
        <v>-4.4690000000000003</v>
      </c>
      <c r="O167" s="348" t="s">
        <v>430</v>
      </c>
      <c r="P167" s="348" t="s">
        <v>430</v>
      </c>
      <c r="Q167" s="348" t="s">
        <v>430</v>
      </c>
      <c r="R167" s="348" t="s">
        <v>430</v>
      </c>
      <c r="S167" s="348">
        <v>6.4095000000000004</v>
      </c>
      <c r="T167" s="348">
        <v>-10.3537</v>
      </c>
      <c r="U167" s="348">
        <v>-4.2359</v>
      </c>
      <c r="V167" s="348">
        <v>-6.4553000000000003</v>
      </c>
      <c r="W167" s="348">
        <v>2.7789999999999999</v>
      </c>
      <c r="X167" s="348">
        <v>-0.86799999999999999</v>
      </c>
      <c r="Y167" s="374"/>
      <c r="Z167" s="346">
        <v>193</v>
      </c>
      <c r="AA167" s="346">
        <v>152</v>
      </c>
      <c r="AB167" s="346">
        <v>196</v>
      </c>
      <c r="AC167" s="346">
        <v>234</v>
      </c>
      <c r="AD167" s="346">
        <v>227</v>
      </c>
      <c r="AE167" s="346">
        <v>185</v>
      </c>
      <c r="AF167" s="346" t="s">
        <v>430</v>
      </c>
      <c r="AG167" s="346" t="s">
        <v>430</v>
      </c>
      <c r="AH167" s="346" t="s">
        <v>430</v>
      </c>
      <c r="AI167" s="346" t="s">
        <v>430</v>
      </c>
      <c r="AJ167" s="346">
        <v>235</v>
      </c>
      <c r="AK167" s="346">
        <v>227</v>
      </c>
      <c r="AL167" s="346">
        <v>211</v>
      </c>
      <c r="AM167" s="346">
        <v>187</v>
      </c>
      <c r="AN167" s="346">
        <v>61</v>
      </c>
      <c r="AO167" s="373"/>
      <c r="AP167" s="348" t="s">
        <v>430</v>
      </c>
      <c r="AQ167" s="348" t="s">
        <v>430</v>
      </c>
      <c r="AR167" s="348" t="s">
        <v>430</v>
      </c>
      <c r="AS167" s="348" t="s">
        <v>430</v>
      </c>
      <c r="AT167" s="348">
        <v>-11.17</v>
      </c>
      <c r="AU167" s="351"/>
      <c r="AV167" s="346" t="s">
        <v>430</v>
      </c>
      <c r="AW167" s="346" t="s">
        <v>430</v>
      </c>
      <c r="AX167" s="346" t="s">
        <v>430</v>
      </c>
      <c r="AY167" s="346" t="s">
        <v>430</v>
      </c>
      <c r="AZ167" s="346">
        <v>207</v>
      </c>
      <c r="BA167" s="374"/>
      <c r="BB167" s="348">
        <v>12.0555365153718</v>
      </c>
      <c r="BC167" s="348">
        <v>0.99305699319469598</v>
      </c>
      <c r="BD167" s="348">
        <v>-3.7358318064532499E-2</v>
      </c>
      <c r="BE167" s="375">
        <v>-8.0632662236114594E-2</v>
      </c>
      <c r="BF167" s="374"/>
      <c r="BG167" s="372">
        <v>9.3899999999999997E-2</v>
      </c>
      <c r="BH167" s="373"/>
      <c r="BI167" s="348">
        <v>99.581100000000006</v>
      </c>
      <c r="BJ167" s="348" t="s">
        <v>430</v>
      </c>
      <c r="BK167" s="348" t="s">
        <v>430</v>
      </c>
      <c r="BL167" s="348">
        <v>0.41889999999999999</v>
      </c>
      <c r="BM167" s="373"/>
      <c r="BN167" s="372" t="s">
        <v>5041</v>
      </c>
      <c r="BO167" s="372" t="s">
        <v>5042</v>
      </c>
      <c r="BP167" s="372" t="s">
        <v>5043</v>
      </c>
      <c r="BQ167" s="372" t="s">
        <v>5044</v>
      </c>
      <c r="BR167" s="372" t="s">
        <v>5045</v>
      </c>
      <c r="BS167" s="373"/>
      <c r="BT167" s="354" t="s">
        <v>554</v>
      </c>
    </row>
    <row r="168" spans="1:72" s="428" customFormat="1" x14ac:dyDescent="0.25">
      <c r="A168" s="345" t="s">
        <v>5046</v>
      </c>
      <c r="B168" s="373"/>
      <c r="C168" s="719">
        <v>46076</v>
      </c>
      <c r="D168" s="373"/>
      <c r="E168" s="346">
        <v>84.480199999999996</v>
      </c>
      <c r="F168" s="373"/>
      <c r="G168" s="347">
        <v>10.1031</v>
      </c>
      <c r="H168" s="374"/>
      <c r="I168" s="348">
        <v>0.20830000000000001</v>
      </c>
      <c r="J168" s="348">
        <v>3.6619000000000002</v>
      </c>
      <c r="K168" s="348">
        <v>2.4249999999999998</v>
      </c>
      <c r="L168" s="348">
        <v>7.0594999999999999</v>
      </c>
      <c r="M168" s="348" t="s">
        <v>430</v>
      </c>
      <c r="N168" s="350" t="s">
        <v>430</v>
      </c>
      <c r="O168" s="348" t="s">
        <v>430</v>
      </c>
      <c r="P168" s="348" t="s">
        <v>430</v>
      </c>
      <c r="Q168" s="348" t="s">
        <v>430</v>
      </c>
      <c r="R168" s="348" t="s">
        <v>430</v>
      </c>
      <c r="S168" s="348">
        <v>11.837899999999999</v>
      </c>
      <c r="T168" s="348" t="s">
        <v>430</v>
      </c>
      <c r="U168" s="348" t="s">
        <v>430</v>
      </c>
      <c r="V168" s="348" t="s">
        <v>430</v>
      </c>
      <c r="W168" s="348">
        <v>0.59440000000000004</v>
      </c>
      <c r="X168" s="348">
        <v>1.0309999999999999</v>
      </c>
      <c r="Y168" s="374"/>
      <c r="Z168" s="346">
        <v>183</v>
      </c>
      <c r="AA168" s="346">
        <v>211</v>
      </c>
      <c r="AB168" s="346">
        <v>160</v>
      </c>
      <c r="AC168" s="346">
        <v>107</v>
      </c>
      <c r="AD168" s="346" t="s">
        <v>430</v>
      </c>
      <c r="AE168" s="346" t="s">
        <v>430</v>
      </c>
      <c r="AF168" s="346" t="s">
        <v>430</v>
      </c>
      <c r="AG168" s="346" t="s">
        <v>430</v>
      </c>
      <c r="AH168" s="346" t="s">
        <v>430</v>
      </c>
      <c r="AI168" s="346" t="s">
        <v>430</v>
      </c>
      <c r="AJ168" s="346">
        <v>154</v>
      </c>
      <c r="AK168" s="346" t="s">
        <v>430</v>
      </c>
      <c r="AL168" s="346" t="s">
        <v>430</v>
      </c>
      <c r="AM168" s="346" t="s">
        <v>430</v>
      </c>
      <c r="AN168" s="346">
        <v>220</v>
      </c>
      <c r="AO168" s="373"/>
      <c r="AP168" s="348" t="s">
        <v>430</v>
      </c>
      <c r="AQ168" s="348" t="s">
        <v>430</v>
      </c>
      <c r="AR168" s="348" t="s">
        <v>430</v>
      </c>
      <c r="AS168" s="348" t="s">
        <v>430</v>
      </c>
      <c r="AT168" s="348" t="s">
        <v>430</v>
      </c>
      <c r="AU168" s="351"/>
      <c r="AV168" s="346" t="s">
        <v>430</v>
      </c>
      <c r="AW168" s="346" t="s">
        <v>430</v>
      </c>
      <c r="AX168" s="346" t="s">
        <v>430</v>
      </c>
      <c r="AY168" s="346" t="s">
        <v>430</v>
      </c>
      <c r="AZ168" s="346" t="s">
        <v>430</v>
      </c>
      <c r="BA168" s="374"/>
      <c r="BB168" s="348">
        <v>12.122331884941399</v>
      </c>
      <c r="BC168" s="348">
        <v>1.00045421339124</v>
      </c>
      <c r="BD168" s="348">
        <v>0.15554465267572001</v>
      </c>
      <c r="BE168" s="375">
        <v>-9.7151713649326704E-2</v>
      </c>
      <c r="BF168" s="374"/>
      <c r="BG168" s="372">
        <v>9.5500000000000002E-2</v>
      </c>
      <c r="BH168" s="373"/>
      <c r="BI168" s="348">
        <v>55.182499999999997</v>
      </c>
      <c r="BJ168" s="348">
        <v>29.210100000000001</v>
      </c>
      <c r="BK168" s="348">
        <v>15.273099999999999</v>
      </c>
      <c r="BL168" s="348">
        <v>0.33429999999999999</v>
      </c>
      <c r="BM168" s="373"/>
      <c r="BN168" s="372" t="s">
        <v>5047</v>
      </c>
      <c r="BO168" s="372" t="s">
        <v>3299</v>
      </c>
      <c r="BP168" s="372" t="s">
        <v>5048</v>
      </c>
      <c r="BQ168" s="372" t="s">
        <v>5049</v>
      </c>
      <c r="BR168" s="372" t="s">
        <v>5050</v>
      </c>
      <c r="BS168" s="373"/>
      <c r="BT168" s="354" t="s">
        <v>554</v>
      </c>
    </row>
    <row r="169" spans="1:72" s="428" customFormat="1" x14ac:dyDescent="0.25">
      <c r="A169" s="345" t="s">
        <v>5051</v>
      </c>
      <c r="B169" s="373"/>
      <c r="C169" s="719">
        <v>45818</v>
      </c>
      <c r="D169" s="373"/>
      <c r="E169" s="346">
        <v>84.397099999999995</v>
      </c>
      <c r="F169" s="373"/>
      <c r="G169" s="347">
        <v>10.8544</v>
      </c>
      <c r="H169" s="374"/>
      <c r="I169" s="348">
        <v>0.28270000000000001</v>
      </c>
      <c r="J169" s="348">
        <v>2.7801</v>
      </c>
      <c r="K169" s="348">
        <v>0.51670000000000005</v>
      </c>
      <c r="L169" s="348">
        <v>6.5567000000000002</v>
      </c>
      <c r="M169" s="348">
        <v>6.0746000000000002</v>
      </c>
      <c r="N169" s="350">
        <v>10.582000000000001</v>
      </c>
      <c r="O169" s="348" t="s">
        <v>430</v>
      </c>
      <c r="P169" s="348" t="s">
        <v>430</v>
      </c>
      <c r="Q169" s="348" t="s">
        <v>430</v>
      </c>
      <c r="R169" s="348" t="s">
        <v>430</v>
      </c>
      <c r="S169" s="348">
        <v>13.0031</v>
      </c>
      <c r="T169" s="348">
        <v>3.0954000000000002</v>
      </c>
      <c r="U169" s="348">
        <v>8.8106000000000009</v>
      </c>
      <c r="V169" s="348">
        <v>6.3072999999999997</v>
      </c>
      <c r="W169" s="348">
        <v>-0.43020000000000003</v>
      </c>
      <c r="X169" s="348">
        <v>8.3533000000000008</v>
      </c>
      <c r="Y169" s="374"/>
      <c r="Z169" s="346">
        <v>175</v>
      </c>
      <c r="AA169" s="346">
        <v>227</v>
      </c>
      <c r="AB169" s="346">
        <v>236</v>
      </c>
      <c r="AC169" s="346">
        <v>113</v>
      </c>
      <c r="AD169" s="346">
        <v>61</v>
      </c>
      <c r="AE169" s="346">
        <v>23</v>
      </c>
      <c r="AF169" s="346" t="s">
        <v>430</v>
      </c>
      <c r="AG169" s="346" t="s">
        <v>430</v>
      </c>
      <c r="AH169" s="346" t="s">
        <v>430</v>
      </c>
      <c r="AI169" s="346" t="s">
        <v>430</v>
      </c>
      <c r="AJ169" s="346">
        <v>140</v>
      </c>
      <c r="AK169" s="346">
        <v>67</v>
      </c>
      <c r="AL169" s="346">
        <v>32</v>
      </c>
      <c r="AM169" s="346">
        <v>27</v>
      </c>
      <c r="AN169" s="346">
        <v>243</v>
      </c>
      <c r="AO169" s="373"/>
      <c r="AP169" s="348" t="s">
        <v>430</v>
      </c>
      <c r="AQ169" s="348" t="s">
        <v>430</v>
      </c>
      <c r="AR169" s="348" t="s">
        <v>430</v>
      </c>
      <c r="AS169" s="348" t="s">
        <v>430</v>
      </c>
      <c r="AT169" s="348">
        <v>9.6199999999999992</v>
      </c>
      <c r="AU169" s="351"/>
      <c r="AV169" s="346" t="s">
        <v>430</v>
      </c>
      <c r="AW169" s="346" t="s">
        <v>430</v>
      </c>
      <c r="AX169" s="346" t="s">
        <v>430</v>
      </c>
      <c r="AY169" s="346" t="s">
        <v>430</v>
      </c>
      <c r="AZ169" s="346">
        <v>56</v>
      </c>
      <c r="BA169" s="374"/>
      <c r="BB169" s="348">
        <v>8.19688169844461</v>
      </c>
      <c r="BC169" s="348">
        <v>0.99332093000629296</v>
      </c>
      <c r="BD169" s="348">
        <v>5.0448607658708497E-2</v>
      </c>
      <c r="BE169" s="375">
        <v>-6.3054477241735199E-2</v>
      </c>
      <c r="BF169" s="374"/>
      <c r="BG169" s="372">
        <v>9.5100000000000004E-2</v>
      </c>
      <c r="BH169" s="373"/>
      <c r="BI169" s="348">
        <v>97.173500000000004</v>
      </c>
      <c r="BJ169" s="348">
        <v>2.6702900000000001</v>
      </c>
      <c r="BK169" s="348" t="s">
        <v>430</v>
      </c>
      <c r="BL169" s="348">
        <v>0.15620999999999999</v>
      </c>
      <c r="BM169" s="373"/>
      <c r="BN169" s="372" t="s">
        <v>5052</v>
      </c>
      <c r="BO169" s="372" t="s">
        <v>5053</v>
      </c>
      <c r="BP169" s="372" t="s">
        <v>5054</v>
      </c>
      <c r="BQ169" s="372" t="s">
        <v>5055</v>
      </c>
      <c r="BR169" s="372" t="s">
        <v>5056</v>
      </c>
      <c r="BS169" s="373"/>
      <c r="BT169" s="354" t="s">
        <v>554</v>
      </c>
    </row>
    <row r="170" spans="1:72" s="428" customFormat="1" ht="11" x14ac:dyDescent="0.3">
      <c r="A170" s="841" t="s">
        <v>5057</v>
      </c>
      <c r="B170" s="842"/>
      <c r="C170" s="843">
        <v>45520</v>
      </c>
      <c r="D170" s="842"/>
      <c r="E170" s="844">
        <v>80.399100000000004</v>
      </c>
      <c r="F170" s="842"/>
      <c r="G170" s="845">
        <v>10.766</v>
      </c>
      <c r="H170" s="847"/>
      <c r="I170" s="846">
        <v>0.31680000000000003</v>
      </c>
      <c r="J170" s="846">
        <v>5.0340999999999996</v>
      </c>
      <c r="K170" s="846">
        <v>2.6213000000000002</v>
      </c>
      <c r="L170" s="846">
        <v>10.6134</v>
      </c>
      <c r="M170" s="846">
        <v>3.3304999999999998</v>
      </c>
      <c r="N170" s="848">
        <v>7.6923000000000004</v>
      </c>
      <c r="O170" s="846" t="s">
        <v>430</v>
      </c>
      <c r="P170" s="846" t="s">
        <v>430</v>
      </c>
      <c r="Q170" s="846" t="s">
        <v>430</v>
      </c>
      <c r="R170" s="846" t="s">
        <v>430</v>
      </c>
      <c r="S170" s="846">
        <v>18.048200000000001</v>
      </c>
      <c r="T170" s="846">
        <v>2.3967999999999998</v>
      </c>
      <c r="U170" s="846">
        <v>10.658899999999999</v>
      </c>
      <c r="V170" s="846">
        <v>4.6360000000000001</v>
      </c>
      <c r="W170" s="846">
        <v>1.2985</v>
      </c>
      <c r="X170" s="846">
        <v>4.0965999999999996</v>
      </c>
      <c r="Y170" s="847"/>
      <c r="Z170" s="844">
        <v>167</v>
      </c>
      <c r="AA170" s="844">
        <v>109</v>
      </c>
      <c r="AB170" s="844">
        <v>151</v>
      </c>
      <c r="AC170" s="844">
        <v>44</v>
      </c>
      <c r="AD170" s="844">
        <v>93</v>
      </c>
      <c r="AE170" s="844">
        <v>42</v>
      </c>
      <c r="AF170" s="844" t="s">
        <v>430</v>
      </c>
      <c r="AG170" s="844" t="s">
        <v>430</v>
      </c>
      <c r="AH170" s="844" t="s">
        <v>430</v>
      </c>
      <c r="AI170" s="844" t="s">
        <v>430</v>
      </c>
      <c r="AJ170" s="844">
        <v>57</v>
      </c>
      <c r="AK170" s="844">
        <v>89</v>
      </c>
      <c r="AL170" s="844">
        <v>16</v>
      </c>
      <c r="AM170" s="844">
        <v>44</v>
      </c>
      <c r="AN170" s="844">
        <v>190</v>
      </c>
      <c r="AO170" s="842"/>
      <c r="AP170" s="846" t="s">
        <v>430</v>
      </c>
      <c r="AQ170" s="846" t="s">
        <v>430</v>
      </c>
      <c r="AR170" s="846" t="s">
        <v>430</v>
      </c>
      <c r="AS170" s="846" t="s">
        <v>430</v>
      </c>
      <c r="AT170" s="846">
        <v>10.220000000000001</v>
      </c>
      <c r="AU170" s="849"/>
      <c r="AV170" s="844" t="s">
        <v>430</v>
      </c>
      <c r="AW170" s="844" t="s">
        <v>430</v>
      </c>
      <c r="AX170" s="844" t="s">
        <v>430</v>
      </c>
      <c r="AY170" s="844" t="s">
        <v>430</v>
      </c>
      <c r="AZ170" s="844">
        <v>52</v>
      </c>
      <c r="BA170" s="847"/>
      <c r="BB170" s="846">
        <v>17.020407617260499</v>
      </c>
      <c r="BC170" s="846">
        <v>0.99827281461541595</v>
      </c>
      <c r="BD170" s="846">
        <v>-2.3650531763007499E-4</v>
      </c>
      <c r="BE170" s="852">
        <v>-0.100012926674513</v>
      </c>
      <c r="BF170" s="847"/>
      <c r="BG170" s="855">
        <v>0.1651</v>
      </c>
      <c r="BH170" s="842"/>
      <c r="BI170" s="846">
        <v>5.0712400000000004</v>
      </c>
      <c r="BJ170" s="846">
        <v>94.698499999999996</v>
      </c>
      <c r="BK170" s="846" t="s">
        <v>430</v>
      </c>
      <c r="BL170" s="846">
        <v>0.23025999999999999</v>
      </c>
      <c r="BM170" s="842"/>
      <c r="BN170" s="855" t="s">
        <v>2158</v>
      </c>
      <c r="BO170" s="855" t="s">
        <v>5058</v>
      </c>
      <c r="BP170" s="855" t="s">
        <v>5059</v>
      </c>
      <c r="BQ170" s="855" t="s">
        <v>4257</v>
      </c>
      <c r="BR170" s="855" t="s">
        <v>1924</v>
      </c>
      <c r="BS170" s="842"/>
      <c r="BT170" s="856" t="s">
        <v>554</v>
      </c>
    </row>
    <row r="171" spans="1:72" s="428" customFormat="1" x14ac:dyDescent="0.25">
      <c r="A171" s="345" t="s">
        <v>5060</v>
      </c>
      <c r="B171" s="373"/>
      <c r="C171" s="719">
        <v>45828</v>
      </c>
      <c r="D171" s="373"/>
      <c r="E171" s="346">
        <v>85.218400000000003</v>
      </c>
      <c r="F171" s="373"/>
      <c r="G171" s="347">
        <v>7.3891999999999998</v>
      </c>
      <c r="H171" s="374"/>
      <c r="I171" s="348">
        <v>-1.1848000000000001</v>
      </c>
      <c r="J171" s="348">
        <v>2.2867999999999999</v>
      </c>
      <c r="K171" s="348">
        <v>0.45269999999999999</v>
      </c>
      <c r="L171" s="348">
        <v>-3.5087999999999999</v>
      </c>
      <c r="M171" s="348">
        <v>-25.902799999999999</v>
      </c>
      <c r="N171" s="350" t="s">
        <v>430</v>
      </c>
      <c r="O171" s="348" t="s">
        <v>430</v>
      </c>
      <c r="P171" s="348" t="s">
        <v>430</v>
      </c>
      <c r="Q171" s="348" t="s">
        <v>430</v>
      </c>
      <c r="R171" s="348" t="s">
        <v>430</v>
      </c>
      <c r="S171" s="348">
        <v>-1.8111999999999999</v>
      </c>
      <c r="T171" s="348">
        <v>-24.409500000000001</v>
      </c>
      <c r="U171" s="348">
        <v>-14.5945</v>
      </c>
      <c r="V171" s="348">
        <v>-26.023700000000002</v>
      </c>
      <c r="W171" s="348">
        <v>-2.2229999999999999</v>
      </c>
      <c r="X171" s="348">
        <v>-26.108000000000001</v>
      </c>
      <c r="Y171" s="374"/>
      <c r="Z171" s="346">
        <v>216</v>
      </c>
      <c r="AA171" s="346">
        <v>230</v>
      </c>
      <c r="AB171" s="346">
        <v>241</v>
      </c>
      <c r="AC171" s="346">
        <v>244</v>
      </c>
      <c r="AD171" s="346">
        <v>237</v>
      </c>
      <c r="AE171" s="346" t="s">
        <v>430</v>
      </c>
      <c r="AF171" s="346" t="s">
        <v>430</v>
      </c>
      <c r="AG171" s="346" t="s">
        <v>430</v>
      </c>
      <c r="AH171" s="346" t="s">
        <v>430</v>
      </c>
      <c r="AI171" s="346" t="s">
        <v>430</v>
      </c>
      <c r="AJ171" s="346">
        <v>245</v>
      </c>
      <c r="AK171" s="346">
        <v>238</v>
      </c>
      <c r="AL171" s="346">
        <v>230</v>
      </c>
      <c r="AM171" s="346">
        <v>216</v>
      </c>
      <c r="AN171" s="346">
        <v>252</v>
      </c>
      <c r="AO171" s="373"/>
      <c r="AP171" s="348" t="s">
        <v>430</v>
      </c>
      <c r="AQ171" s="348" t="s">
        <v>430</v>
      </c>
      <c r="AR171" s="348" t="s">
        <v>430</v>
      </c>
      <c r="AS171" s="348" t="s">
        <v>430</v>
      </c>
      <c r="AT171" s="348">
        <v>-30.56</v>
      </c>
      <c r="AU171" s="351"/>
      <c r="AV171" s="346" t="s">
        <v>430</v>
      </c>
      <c r="AW171" s="346" t="s">
        <v>430</v>
      </c>
      <c r="AX171" s="346" t="s">
        <v>430</v>
      </c>
      <c r="AY171" s="346" t="s">
        <v>430</v>
      </c>
      <c r="AZ171" s="346">
        <v>219</v>
      </c>
      <c r="BA171" s="374"/>
      <c r="BB171" s="348">
        <v>28.210517144382401</v>
      </c>
      <c r="BC171" s="348">
        <v>0.99374424610891199</v>
      </c>
      <c r="BD171" s="348">
        <v>-8.6707499116206094E-2</v>
      </c>
      <c r="BE171" s="375">
        <v>-0.10558890573503101</v>
      </c>
      <c r="BF171" s="374"/>
      <c r="BG171" s="372">
        <v>0.32329999999999998</v>
      </c>
      <c r="BH171" s="373"/>
      <c r="BI171" s="348">
        <v>80.222399999999993</v>
      </c>
      <c r="BJ171" s="348">
        <v>19.328399999999998</v>
      </c>
      <c r="BK171" s="348" t="s">
        <v>430</v>
      </c>
      <c r="BL171" s="348">
        <v>0.44919999999999999</v>
      </c>
      <c r="BM171" s="373"/>
      <c r="BN171" s="372" t="s">
        <v>5061</v>
      </c>
      <c r="BO171" s="372" t="s">
        <v>5062</v>
      </c>
      <c r="BP171" s="372" t="s">
        <v>430</v>
      </c>
      <c r="BQ171" s="372" t="s">
        <v>430</v>
      </c>
      <c r="BR171" s="372" t="s">
        <v>430</v>
      </c>
      <c r="BS171" s="373"/>
      <c r="BT171" s="354" t="s">
        <v>554</v>
      </c>
    </row>
    <row r="172" spans="1:72" s="428" customFormat="1" x14ac:dyDescent="0.25">
      <c r="A172" s="345" t="s">
        <v>5063</v>
      </c>
      <c r="B172" s="373"/>
      <c r="C172" s="719">
        <v>45910</v>
      </c>
      <c r="D172" s="373"/>
      <c r="E172" s="346">
        <v>81.208399999999997</v>
      </c>
      <c r="F172" s="373"/>
      <c r="G172" s="347">
        <v>10.249499999999999</v>
      </c>
      <c r="H172" s="374"/>
      <c r="I172" s="348">
        <v>0.55730000000000002</v>
      </c>
      <c r="J172" s="348">
        <v>5.5681000000000003</v>
      </c>
      <c r="K172" s="348">
        <v>3.1541999999999999</v>
      </c>
      <c r="L172" s="348">
        <v>11.6807</v>
      </c>
      <c r="M172" s="348">
        <v>6.3955000000000002</v>
      </c>
      <c r="N172" s="350" t="s">
        <v>430</v>
      </c>
      <c r="O172" s="348" t="s">
        <v>430</v>
      </c>
      <c r="P172" s="348" t="s">
        <v>430</v>
      </c>
      <c r="Q172" s="348" t="s">
        <v>430</v>
      </c>
      <c r="R172" s="348" t="s">
        <v>430</v>
      </c>
      <c r="S172" s="348">
        <v>19.253699999999998</v>
      </c>
      <c r="T172" s="348">
        <v>5.7816000000000001</v>
      </c>
      <c r="U172" s="348">
        <v>6.4219999999999997</v>
      </c>
      <c r="V172" s="348" t="s">
        <v>430</v>
      </c>
      <c r="W172" s="348">
        <v>0.65500000000000003</v>
      </c>
      <c r="X172" s="348">
        <v>2.4950000000000001</v>
      </c>
      <c r="Y172" s="374"/>
      <c r="Z172" s="346">
        <v>46</v>
      </c>
      <c r="AA172" s="346">
        <v>73</v>
      </c>
      <c r="AB172" s="346">
        <v>109</v>
      </c>
      <c r="AC172" s="346">
        <v>31</v>
      </c>
      <c r="AD172" s="346">
        <v>57</v>
      </c>
      <c r="AE172" s="346" t="s">
        <v>430</v>
      </c>
      <c r="AF172" s="346" t="s">
        <v>430</v>
      </c>
      <c r="AG172" s="346" t="s">
        <v>430</v>
      </c>
      <c r="AH172" s="346" t="s">
        <v>430</v>
      </c>
      <c r="AI172" s="346" t="s">
        <v>430</v>
      </c>
      <c r="AJ172" s="346">
        <v>50</v>
      </c>
      <c r="AK172" s="346">
        <v>27</v>
      </c>
      <c r="AL172" s="346">
        <v>72</v>
      </c>
      <c r="AM172" s="346" t="s">
        <v>430</v>
      </c>
      <c r="AN172" s="346">
        <v>215</v>
      </c>
      <c r="AO172" s="373"/>
      <c r="AP172" s="348" t="s">
        <v>430</v>
      </c>
      <c r="AQ172" s="348" t="s">
        <v>430</v>
      </c>
      <c r="AR172" s="348" t="s">
        <v>430</v>
      </c>
      <c r="AS172" s="348" t="s">
        <v>430</v>
      </c>
      <c r="AT172" s="348" t="s">
        <v>430</v>
      </c>
      <c r="AU172" s="351"/>
      <c r="AV172" s="346" t="s">
        <v>430</v>
      </c>
      <c r="AW172" s="346" t="s">
        <v>430</v>
      </c>
      <c r="AX172" s="346" t="s">
        <v>430</v>
      </c>
      <c r="AY172" s="346" t="s">
        <v>430</v>
      </c>
      <c r="AZ172" s="346" t="s">
        <v>430</v>
      </c>
      <c r="BA172" s="374"/>
      <c r="BB172" s="348">
        <v>14.2311466739213</v>
      </c>
      <c r="BC172" s="348">
        <v>0.99977641383753002</v>
      </c>
      <c r="BD172" s="348">
        <v>-1.90089181077292E-2</v>
      </c>
      <c r="BE172" s="375">
        <v>-9.4777297755731002E-2</v>
      </c>
      <c r="BF172" s="374"/>
      <c r="BG172" s="372">
        <v>0.1211</v>
      </c>
      <c r="BH172" s="373"/>
      <c r="BI172" s="348">
        <v>33.457799999999999</v>
      </c>
      <c r="BJ172" s="348">
        <v>39.674399999999999</v>
      </c>
      <c r="BK172" s="348">
        <v>26.5715</v>
      </c>
      <c r="BL172" s="348">
        <v>0.29630000000000001</v>
      </c>
      <c r="BM172" s="373"/>
      <c r="BN172" s="372" t="s">
        <v>5064</v>
      </c>
      <c r="BO172" s="372" t="s">
        <v>5065</v>
      </c>
      <c r="BP172" s="372" t="s">
        <v>5066</v>
      </c>
      <c r="BQ172" s="372" t="s">
        <v>5067</v>
      </c>
      <c r="BR172" s="372" t="s">
        <v>5068</v>
      </c>
      <c r="BS172" s="373"/>
      <c r="BT172" s="354" t="s">
        <v>4626</v>
      </c>
    </row>
    <row r="173" spans="1:72" s="428" customFormat="1" x14ac:dyDescent="0.25">
      <c r="A173" s="345" t="s">
        <v>5069</v>
      </c>
      <c r="B173" s="373"/>
      <c r="C173" s="719">
        <v>45722</v>
      </c>
      <c r="D173" s="373"/>
      <c r="E173" s="346">
        <v>86.594700000000003</v>
      </c>
      <c r="F173" s="373"/>
      <c r="G173" s="347">
        <v>11.387499999999999</v>
      </c>
      <c r="H173" s="374"/>
      <c r="I173" s="348">
        <v>0.49149999999999999</v>
      </c>
      <c r="J173" s="348">
        <v>4.2324999999999999</v>
      </c>
      <c r="K173" s="348">
        <v>7.0534999999999997</v>
      </c>
      <c r="L173" s="348">
        <v>6.2385999999999999</v>
      </c>
      <c r="M173" s="348">
        <v>-1.6741999999999999</v>
      </c>
      <c r="N173" s="350">
        <v>0.22270000000000001</v>
      </c>
      <c r="O173" s="348" t="s">
        <v>430</v>
      </c>
      <c r="P173" s="348" t="s">
        <v>430</v>
      </c>
      <c r="Q173" s="348" t="s">
        <v>430</v>
      </c>
      <c r="R173" s="348" t="s">
        <v>430</v>
      </c>
      <c r="S173" s="348">
        <v>15.751300000000001</v>
      </c>
      <c r="T173" s="348">
        <v>-2.9397000000000002</v>
      </c>
      <c r="U173" s="348">
        <v>5.0129999999999999</v>
      </c>
      <c r="V173" s="348">
        <v>-1.6623000000000001</v>
      </c>
      <c r="W173" s="348">
        <v>6.4073000000000002</v>
      </c>
      <c r="X173" s="348">
        <v>10.6408</v>
      </c>
      <c r="Y173" s="374"/>
      <c r="Z173" s="346">
        <v>56</v>
      </c>
      <c r="AA173" s="346">
        <v>183</v>
      </c>
      <c r="AB173" s="346">
        <v>19</v>
      </c>
      <c r="AC173" s="346">
        <v>129</v>
      </c>
      <c r="AD173" s="346">
        <v>143</v>
      </c>
      <c r="AE173" s="346">
        <v>126</v>
      </c>
      <c r="AF173" s="346" t="s">
        <v>430</v>
      </c>
      <c r="AG173" s="346" t="s">
        <v>430</v>
      </c>
      <c r="AH173" s="346" t="s">
        <v>430</v>
      </c>
      <c r="AI173" s="346" t="s">
        <v>430</v>
      </c>
      <c r="AJ173" s="346">
        <v>90</v>
      </c>
      <c r="AK173" s="346">
        <v>143</v>
      </c>
      <c r="AL173" s="346">
        <v>104</v>
      </c>
      <c r="AM173" s="346">
        <v>115</v>
      </c>
      <c r="AN173" s="346">
        <v>16</v>
      </c>
      <c r="AO173" s="373"/>
      <c r="AP173" s="348" t="s">
        <v>430</v>
      </c>
      <c r="AQ173" s="348" t="s">
        <v>430</v>
      </c>
      <c r="AR173" s="348" t="s">
        <v>430</v>
      </c>
      <c r="AS173" s="348" t="s">
        <v>430</v>
      </c>
      <c r="AT173" s="348">
        <v>1.86</v>
      </c>
      <c r="AU173" s="351"/>
      <c r="AV173" s="346" t="s">
        <v>430</v>
      </c>
      <c r="AW173" s="346" t="s">
        <v>430</v>
      </c>
      <c r="AX173" s="346" t="s">
        <v>430</v>
      </c>
      <c r="AY173" s="346" t="s">
        <v>430</v>
      </c>
      <c r="AZ173" s="346">
        <v>114</v>
      </c>
      <c r="BA173" s="374"/>
      <c r="BB173" s="348">
        <v>15.763930808452701</v>
      </c>
      <c r="BC173" s="348">
        <v>0.99500961734941895</v>
      </c>
      <c r="BD173" s="348">
        <v>2.7440902923637E-2</v>
      </c>
      <c r="BE173" s="375">
        <v>-0.10753447991302301</v>
      </c>
      <c r="BF173" s="374"/>
      <c r="BG173" s="372">
        <v>0.1258</v>
      </c>
      <c r="BH173" s="373"/>
      <c r="BI173" s="348">
        <v>79.957700000000003</v>
      </c>
      <c r="BJ173" s="348">
        <v>16.777200000000001</v>
      </c>
      <c r="BK173" s="348">
        <v>3.0136599999999998</v>
      </c>
      <c r="BL173" s="348">
        <v>0.25144</v>
      </c>
      <c r="BM173" s="373"/>
      <c r="BN173" s="372" t="s">
        <v>5070</v>
      </c>
      <c r="BO173" s="372" t="s">
        <v>5071</v>
      </c>
      <c r="BP173" s="372" t="s">
        <v>430</v>
      </c>
      <c r="BQ173" s="372" t="s">
        <v>430</v>
      </c>
      <c r="BR173" s="372" t="s">
        <v>430</v>
      </c>
      <c r="BS173" s="373"/>
      <c r="BT173" s="354" t="s">
        <v>554</v>
      </c>
    </row>
    <row r="174" spans="1:72" s="428" customFormat="1" x14ac:dyDescent="0.25">
      <c r="A174" s="345" t="s">
        <v>5072</v>
      </c>
      <c r="B174" s="373"/>
      <c r="C174" s="719">
        <v>45877</v>
      </c>
      <c r="D174" s="373"/>
      <c r="E174" s="889">
        <v>77.33</v>
      </c>
      <c r="F174" s="373"/>
      <c r="G174" s="347">
        <v>10.8385</v>
      </c>
      <c r="H174" s="374"/>
      <c r="I174" s="348">
        <v>8.2199999999999995E-2</v>
      </c>
      <c r="J174" s="348">
        <v>4.7259000000000002</v>
      </c>
      <c r="K174" s="348">
        <v>1.7107000000000001</v>
      </c>
      <c r="L174" s="348">
        <v>8.7798999999999996</v>
      </c>
      <c r="M174" s="348">
        <v>4.8109000000000002</v>
      </c>
      <c r="N174" s="350" t="s">
        <v>430</v>
      </c>
      <c r="O174" s="348" t="s">
        <v>430</v>
      </c>
      <c r="P174" s="348" t="s">
        <v>430</v>
      </c>
      <c r="Q174" s="348" t="s">
        <v>430</v>
      </c>
      <c r="R174" s="348" t="s">
        <v>430</v>
      </c>
      <c r="S174" s="348">
        <v>15.052300000000001</v>
      </c>
      <c r="T174" s="348">
        <v>3.0099</v>
      </c>
      <c r="U174" s="348">
        <v>6.5293000000000001</v>
      </c>
      <c r="V174" s="348" t="s">
        <v>430</v>
      </c>
      <c r="W174" s="348">
        <v>0.32579999999999998</v>
      </c>
      <c r="X174" s="348">
        <v>8.3849999999999998</v>
      </c>
      <c r="Y174" s="374"/>
      <c r="Z174" s="346">
        <v>194</v>
      </c>
      <c r="AA174" s="346">
        <v>151</v>
      </c>
      <c r="AB174" s="346">
        <v>204</v>
      </c>
      <c r="AC174" s="346">
        <v>89</v>
      </c>
      <c r="AD174" s="346">
        <v>68</v>
      </c>
      <c r="AE174" s="346" t="s">
        <v>430</v>
      </c>
      <c r="AF174" s="346" t="s">
        <v>430</v>
      </c>
      <c r="AG174" s="346" t="s">
        <v>430</v>
      </c>
      <c r="AH174" s="346" t="s">
        <v>430</v>
      </c>
      <c r="AI174" s="346" t="s">
        <v>430</v>
      </c>
      <c r="AJ174" s="346">
        <v>112</v>
      </c>
      <c r="AK174" s="346">
        <v>69</v>
      </c>
      <c r="AL174" s="346">
        <v>70</v>
      </c>
      <c r="AM174" s="346" t="s">
        <v>430</v>
      </c>
      <c r="AN174" s="346">
        <v>231</v>
      </c>
      <c r="AO174" s="373"/>
      <c r="AP174" s="348" t="s">
        <v>430</v>
      </c>
      <c r="AQ174" s="348" t="s">
        <v>430</v>
      </c>
      <c r="AR174" s="348" t="s">
        <v>430</v>
      </c>
      <c r="AS174" s="348" t="s">
        <v>430</v>
      </c>
      <c r="AT174" s="348" t="s">
        <v>430</v>
      </c>
      <c r="AU174" s="351"/>
      <c r="AV174" s="346" t="s">
        <v>430</v>
      </c>
      <c r="AW174" s="346" t="s">
        <v>430</v>
      </c>
      <c r="AX174" s="346" t="s">
        <v>430</v>
      </c>
      <c r="AY174" s="346" t="s">
        <v>430</v>
      </c>
      <c r="AZ174" s="346" t="s">
        <v>430</v>
      </c>
      <c r="BA174" s="374"/>
      <c r="BB174" s="348">
        <v>10.4146976706438</v>
      </c>
      <c r="BC174" s="348">
        <v>0</v>
      </c>
      <c r="BD174" s="348">
        <v>1.8220371662625901E-2</v>
      </c>
      <c r="BE174" s="375" t="s">
        <v>430</v>
      </c>
      <c r="BF174" s="374"/>
      <c r="BG174" s="372" t="s">
        <v>430</v>
      </c>
      <c r="BH174" s="373"/>
      <c r="BI174" s="348">
        <v>53.6295</v>
      </c>
      <c r="BJ174" s="348">
        <v>34.857599999999998</v>
      </c>
      <c r="BK174" s="348">
        <v>11.064299999999999</v>
      </c>
      <c r="BL174" s="348">
        <v>0.4486</v>
      </c>
      <c r="BM174" s="373"/>
      <c r="BN174" s="372" t="s">
        <v>5073</v>
      </c>
      <c r="BO174" s="372" t="s">
        <v>5074</v>
      </c>
      <c r="BP174" s="372" t="s">
        <v>5075</v>
      </c>
      <c r="BQ174" s="372" t="s">
        <v>5076</v>
      </c>
      <c r="BR174" s="372" t="s">
        <v>5077</v>
      </c>
      <c r="BS174" s="373"/>
      <c r="BT174" s="354" t="s">
        <v>5078</v>
      </c>
    </row>
    <row r="175" spans="1:72" s="428" customFormat="1" x14ac:dyDescent="0.25">
      <c r="A175" s="345" t="s">
        <v>5079</v>
      </c>
      <c r="B175" s="373"/>
      <c r="C175" s="719">
        <v>44799</v>
      </c>
      <c r="D175" s="373"/>
      <c r="E175" s="346">
        <v>78.34</v>
      </c>
      <c r="F175" s="373"/>
      <c r="G175" s="347">
        <v>18.924299999999999</v>
      </c>
      <c r="H175" s="374"/>
      <c r="I175" s="348">
        <v>0.26919999999999999</v>
      </c>
      <c r="J175" s="348">
        <v>4.1147</v>
      </c>
      <c r="K175" s="348">
        <v>2.9529999999999998</v>
      </c>
      <c r="L175" s="348">
        <v>7.6087999999999996</v>
      </c>
      <c r="M175" s="348">
        <v>6.4874000000000001</v>
      </c>
      <c r="N175" s="350">
        <v>13.297499999999999</v>
      </c>
      <c r="O175" s="348">
        <v>3.9016999999999999</v>
      </c>
      <c r="P175" s="348">
        <v>20.105799999999999</v>
      </c>
      <c r="Q175" s="348" t="s">
        <v>430</v>
      </c>
      <c r="R175" s="348" t="s">
        <v>430</v>
      </c>
      <c r="S175" s="348">
        <v>14.2227</v>
      </c>
      <c r="T175" s="348">
        <v>4.0831999999999997</v>
      </c>
      <c r="U175" s="348">
        <v>8.2942</v>
      </c>
      <c r="V175" s="348">
        <v>10.1492</v>
      </c>
      <c r="W175" s="348">
        <v>0.99960000000000004</v>
      </c>
      <c r="X175" s="348">
        <v>18.2056</v>
      </c>
      <c r="Y175" s="374"/>
      <c r="Z175" s="346">
        <v>178</v>
      </c>
      <c r="AA175" s="346">
        <v>187</v>
      </c>
      <c r="AB175" s="346">
        <v>132</v>
      </c>
      <c r="AC175" s="346">
        <v>99</v>
      </c>
      <c r="AD175" s="346">
        <v>55</v>
      </c>
      <c r="AE175" s="346">
        <v>19</v>
      </c>
      <c r="AF175" s="346">
        <v>31</v>
      </c>
      <c r="AG175" s="346">
        <v>11</v>
      </c>
      <c r="AH175" s="346" t="s">
        <v>430</v>
      </c>
      <c r="AI175" s="346" t="s">
        <v>430</v>
      </c>
      <c r="AJ175" s="346">
        <v>121</v>
      </c>
      <c r="AK175" s="346">
        <v>59</v>
      </c>
      <c r="AL175" s="346">
        <v>47</v>
      </c>
      <c r="AM175" s="346">
        <v>17</v>
      </c>
      <c r="AN175" s="346">
        <v>209</v>
      </c>
      <c r="AO175" s="373"/>
      <c r="AP175" s="348" t="s">
        <v>430</v>
      </c>
      <c r="AQ175" s="348" t="s">
        <v>430</v>
      </c>
      <c r="AR175" s="348" t="s">
        <v>430</v>
      </c>
      <c r="AS175" s="348">
        <v>13.58</v>
      </c>
      <c r="AT175" s="348">
        <v>12.09</v>
      </c>
      <c r="AU175" s="351"/>
      <c r="AV175" s="346" t="s">
        <v>430</v>
      </c>
      <c r="AW175" s="346" t="s">
        <v>430</v>
      </c>
      <c r="AX175" s="346" t="s">
        <v>430</v>
      </c>
      <c r="AY175" s="346">
        <v>5</v>
      </c>
      <c r="AZ175" s="346">
        <v>27</v>
      </c>
      <c r="BA175" s="374"/>
      <c r="BB175" s="348">
        <v>14.7164311851944</v>
      </c>
      <c r="BC175" s="348">
        <v>1.0058847838334799</v>
      </c>
      <c r="BD175" s="348">
        <v>9.1680623948760004E-2</v>
      </c>
      <c r="BE175" s="375">
        <v>0.10417045400873</v>
      </c>
      <c r="BF175" s="374"/>
      <c r="BG175" s="372">
        <v>0.1973</v>
      </c>
      <c r="BH175" s="373"/>
      <c r="BI175" s="348">
        <v>69.180300000000003</v>
      </c>
      <c r="BJ175" s="348">
        <v>25.371700000000001</v>
      </c>
      <c r="BK175" s="348">
        <v>3.3496199999999998</v>
      </c>
      <c r="BL175" s="348">
        <v>2.0983800000000001</v>
      </c>
      <c r="BM175" s="373"/>
      <c r="BN175" s="372" t="s">
        <v>5080</v>
      </c>
      <c r="BO175" s="372" t="s">
        <v>5081</v>
      </c>
      <c r="BP175" s="372" t="s">
        <v>5082</v>
      </c>
      <c r="BQ175" s="372" t="s">
        <v>3212</v>
      </c>
      <c r="BR175" s="372" t="s">
        <v>5083</v>
      </c>
      <c r="BS175" s="373"/>
      <c r="BT175" s="354" t="s">
        <v>554</v>
      </c>
    </row>
    <row r="176" spans="1:72" s="428" customFormat="1" x14ac:dyDescent="0.25">
      <c r="A176" s="345" t="s">
        <v>5084</v>
      </c>
      <c r="B176" s="373"/>
      <c r="C176" s="719">
        <v>45408</v>
      </c>
      <c r="D176" s="373"/>
      <c r="E176" s="346">
        <v>73.37</v>
      </c>
      <c r="F176" s="373"/>
      <c r="G176" s="347">
        <v>11.0718</v>
      </c>
      <c r="H176" s="374"/>
      <c r="I176" s="348">
        <v>0.41360000000000002</v>
      </c>
      <c r="J176" s="348">
        <v>5.8085000000000004</v>
      </c>
      <c r="K176" s="348">
        <v>3.3704000000000001</v>
      </c>
      <c r="L176" s="348">
        <v>9.3651999999999997</v>
      </c>
      <c r="M176" s="348">
        <v>3.2528000000000001</v>
      </c>
      <c r="N176" s="350">
        <v>4.7324999999999999</v>
      </c>
      <c r="O176" s="348">
        <v>0.9073</v>
      </c>
      <c r="P176" s="348" t="s">
        <v>430</v>
      </c>
      <c r="Q176" s="348" t="s">
        <v>430</v>
      </c>
      <c r="R176" s="348" t="s">
        <v>430</v>
      </c>
      <c r="S176" s="348">
        <v>15.551500000000001</v>
      </c>
      <c r="T176" s="348">
        <v>1.1677999999999999</v>
      </c>
      <c r="U176" s="348">
        <v>5.8540000000000001</v>
      </c>
      <c r="V176" s="348">
        <v>0.73240000000000005</v>
      </c>
      <c r="W176" s="348">
        <v>1.8078000000000001</v>
      </c>
      <c r="X176" s="348">
        <v>4.8606999999999996</v>
      </c>
      <c r="Y176" s="374"/>
      <c r="Z176" s="346">
        <v>107</v>
      </c>
      <c r="AA176" s="346">
        <v>61</v>
      </c>
      <c r="AB176" s="346">
        <v>102</v>
      </c>
      <c r="AC176" s="346">
        <v>81</v>
      </c>
      <c r="AD176" s="346">
        <v>95</v>
      </c>
      <c r="AE176" s="346">
        <v>69</v>
      </c>
      <c r="AF176" s="346">
        <v>78</v>
      </c>
      <c r="AG176" s="346" t="s">
        <v>430</v>
      </c>
      <c r="AH176" s="346" t="s">
        <v>430</v>
      </c>
      <c r="AI176" s="346" t="s">
        <v>430</v>
      </c>
      <c r="AJ176" s="346">
        <v>93</v>
      </c>
      <c r="AK176" s="346">
        <v>102</v>
      </c>
      <c r="AL176" s="346">
        <v>79</v>
      </c>
      <c r="AM176" s="346">
        <v>78</v>
      </c>
      <c r="AN176" s="346">
        <v>154</v>
      </c>
      <c r="AO176" s="373"/>
      <c r="AP176" s="348" t="s">
        <v>430</v>
      </c>
      <c r="AQ176" s="348" t="s">
        <v>430</v>
      </c>
      <c r="AR176" s="348" t="s">
        <v>430</v>
      </c>
      <c r="AS176" s="348" t="s">
        <v>430</v>
      </c>
      <c r="AT176" s="348">
        <v>7.23</v>
      </c>
      <c r="AU176" s="351"/>
      <c r="AV176" s="346" t="s">
        <v>430</v>
      </c>
      <c r="AW176" s="346" t="s">
        <v>430</v>
      </c>
      <c r="AX176" s="346" t="s">
        <v>430</v>
      </c>
      <c r="AY176" s="346" t="s">
        <v>430</v>
      </c>
      <c r="AZ176" s="346">
        <v>83</v>
      </c>
      <c r="BA176" s="374"/>
      <c r="BB176" s="348">
        <v>16.140238201596901</v>
      </c>
      <c r="BC176" s="348">
        <v>1.00770282874977</v>
      </c>
      <c r="BD176" s="348">
        <v>4.3876860542944797E-4</v>
      </c>
      <c r="BE176" s="375">
        <v>-6.8551823398747005E-2</v>
      </c>
      <c r="BF176" s="374"/>
      <c r="BG176" s="372">
        <v>0.20250000000000001</v>
      </c>
      <c r="BH176" s="373"/>
      <c r="BI176" s="348">
        <v>49.6083</v>
      </c>
      <c r="BJ176" s="348">
        <v>30.9328</v>
      </c>
      <c r="BK176" s="348">
        <v>19.272200000000002</v>
      </c>
      <c r="BL176" s="348">
        <v>0.1867</v>
      </c>
      <c r="BM176" s="373"/>
      <c r="BN176" s="372" t="s">
        <v>5085</v>
      </c>
      <c r="BO176" s="372" t="s">
        <v>5086</v>
      </c>
      <c r="BP176" s="372" t="s">
        <v>5087</v>
      </c>
      <c r="BQ176" s="372" t="s">
        <v>5088</v>
      </c>
      <c r="BR176" s="372" t="s">
        <v>5089</v>
      </c>
      <c r="BS176" s="373"/>
      <c r="BT176" s="354" t="s">
        <v>4626</v>
      </c>
    </row>
    <row r="177" spans="1:72" s="428" customFormat="1" x14ac:dyDescent="0.25">
      <c r="A177" s="345" t="s">
        <v>5090</v>
      </c>
      <c r="B177" s="373"/>
      <c r="C177" s="719">
        <v>45624</v>
      </c>
      <c r="D177" s="373"/>
      <c r="E177" s="346">
        <v>74.699600000000004</v>
      </c>
      <c r="F177" s="373"/>
      <c r="G177" s="347">
        <v>9.5180000000000007</v>
      </c>
      <c r="H177" s="374"/>
      <c r="I177" s="348">
        <v>0.39660000000000001</v>
      </c>
      <c r="J177" s="348">
        <v>3.8357000000000001</v>
      </c>
      <c r="K177" s="348">
        <v>2.3441000000000001</v>
      </c>
      <c r="L177" s="348">
        <v>3.2198000000000002</v>
      </c>
      <c r="M177" s="348">
        <v>-2.3153999999999999</v>
      </c>
      <c r="N177" s="350">
        <v>-1.2881</v>
      </c>
      <c r="O177" s="348" t="s">
        <v>430</v>
      </c>
      <c r="P177" s="348" t="s">
        <v>430</v>
      </c>
      <c r="Q177" s="348" t="s">
        <v>430</v>
      </c>
      <c r="R177" s="348" t="s">
        <v>430</v>
      </c>
      <c r="S177" s="348">
        <v>9.8378999999999994</v>
      </c>
      <c r="T177" s="348">
        <v>-2.9527999999999999</v>
      </c>
      <c r="U177" s="348">
        <v>1.0145999999999999</v>
      </c>
      <c r="V177" s="348">
        <v>-3.3872</v>
      </c>
      <c r="W177" s="348">
        <v>2.5348000000000002</v>
      </c>
      <c r="X177" s="348">
        <v>-3.1301000000000001</v>
      </c>
      <c r="Y177" s="374"/>
      <c r="Z177" s="346">
        <v>113</v>
      </c>
      <c r="AA177" s="346">
        <v>200</v>
      </c>
      <c r="AB177" s="346">
        <v>170</v>
      </c>
      <c r="AC177" s="346">
        <v>184</v>
      </c>
      <c r="AD177" s="346">
        <v>156</v>
      </c>
      <c r="AE177" s="346">
        <v>145</v>
      </c>
      <c r="AF177" s="346" t="s">
        <v>430</v>
      </c>
      <c r="AG177" s="346" t="s">
        <v>430</v>
      </c>
      <c r="AH177" s="346" t="s">
        <v>430</v>
      </c>
      <c r="AI177" s="346" t="s">
        <v>430</v>
      </c>
      <c r="AJ177" s="346">
        <v>184</v>
      </c>
      <c r="AK177" s="346">
        <v>144</v>
      </c>
      <c r="AL177" s="346">
        <v>145</v>
      </c>
      <c r="AM177" s="346">
        <v>152</v>
      </c>
      <c r="AN177" s="346">
        <v>107</v>
      </c>
      <c r="AO177" s="373"/>
      <c r="AP177" s="348" t="s">
        <v>430</v>
      </c>
      <c r="AQ177" s="348" t="s">
        <v>430</v>
      </c>
      <c r="AR177" s="348" t="s">
        <v>430</v>
      </c>
      <c r="AS177" s="348" t="s">
        <v>430</v>
      </c>
      <c r="AT177" s="348">
        <v>-2.4300000000000002</v>
      </c>
      <c r="AU177" s="351"/>
      <c r="AV177" s="346" t="s">
        <v>430</v>
      </c>
      <c r="AW177" s="346" t="s">
        <v>430</v>
      </c>
      <c r="AX177" s="346" t="s">
        <v>430</v>
      </c>
      <c r="AY177" s="346" t="s">
        <v>430</v>
      </c>
      <c r="AZ177" s="346">
        <v>142</v>
      </c>
      <c r="BA177" s="374"/>
      <c r="BB177" s="348">
        <v>11.089610627294601</v>
      </c>
      <c r="BC177" s="348">
        <v>0.99826532900864895</v>
      </c>
      <c r="BD177" s="348">
        <v>-6.4785952706822802E-2</v>
      </c>
      <c r="BE177" s="375">
        <v>-9.0664522756211396E-2</v>
      </c>
      <c r="BF177" s="374"/>
      <c r="BG177" s="372">
        <v>0.10290000000000001</v>
      </c>
      <c r="BH177" s="373"/>
      <c r="BI177" s="348">
        <v>86.159199999999998</v>
      </c>
      <c r="BJ177" s="348">
        <v>13.712300000000001</v>
      </c>
      <c r="BK177" s="348" t="s">
        <v>430</v>
      </c>
      <c r="BL177" s="348">
        <v>0.1285</v>
      </c>
      <c r="BM177" s="373"/>
      <c r="BN177" s="372" t="s">
        <v>4572</v>
      </c>
      <c r="BO177" s="372" t="s">
        <v>4573</v>
      </c>
      <c r="BP177" s="372" t="s">
        <v>4574</v>
      </c>
      <c r="BQ177" s="372" t="s">
        <v>4575</v>
      </c>
      <c r="BR177" s="372" t="s">
        <v>4576</v>
      </c>
      <c r="BS177" s="373"/>
      <c r="BT177" s="354" t="s">
        <v>554</v>
      </c>
    </row>
    <row r="178" spans="1:72" s="428" customFormat="1" x14ac:dyDescent="0.25">
      <c r="A178" s="345" t="s">
        <v>5091</v>
      </c>
      <c r="B178" s="373"/>
      <c r="C178" s="719">
        <v>45877</v>
      </c>
      <c r="D178" s="373"/>
      <c r="E178" s="889">
        <v>70.28</v>
      </c>
      <c r="F178" s="373"/>
      <c r="G178" s="347">
        <v>10.6364</v>
      </c>
      <c r="H178" s="374"/>
      <c r="I178" s="348">
        <v>0.43059999999999998</v>
      </c>
      <c r="J178" s="348">
        <v>5.8928000000000003</v>
      </c>
      <c r="K178" s="348">
        <v>5.5773999999999999</v>
      </c>
      <c r="L178" s="348">
        <v>7.5198</v>
      </c>
      <c r="M178" s="348">
        <v>4.3654000000000002</v>
      </c>
      <c r="N178" s="350" t="s">
        <v>430</v>
      </c>
      <c r="O178" s="348" t="s">
        <v>430</v>
      </c>
      <c r="P178" s="348" t="s">
        <v>430</v>
      </c>
      <c r="Q178" s="348" t="s">
        <v>430</v>
      </c>
      <c r="R178" s="348" t="s">
        <v>430</v>
      </c>
      <c r="S178" s="348">
        <v>16.624600000000001</v>
      </c>
      <c r="T178" s="348">
        <v>1.0901000000000001</v>
      </c>
      <c r="U178" s="348">
        <v>6.1685999999999996</v>
      </c>
      <c r="V178" s="348" t="s">
        <v>430</v>
      </c>
      <c r="W178" s="348">
        <v>2.9670999999999998</v>
      </c>
      <c r="X178" s="348">
        <v>6.3639999999999999</v>
      </c>
      <c r="Y178" s="374"/>
      <c r="Z178" s="346">
        <v>96</v>
      </c>
      <c r="AA178" s="346">
        <v>50</v>
      </c>
      <c r="AB178" s="346">
        <v>57</v>
      </c>
      <c r="AC178" s="346">
        <v>100</v>
      </c>
      <c r="AD178" s="346">
        <v>76</v>
      </c>
      <c r="AE178" s="346" t="s">
        <v>430</v>
      </c>
      <c r="AF178" s="346" t="s">
        <v>430</v>
      </c>
      <c r="AG178" s="346" t="s">
        <v>430</v>
      </c>
      <c r="AH178" s="346" t="s">
        <v>430</v>
      </c>
      <c r="AI178" s="346" t="s">
        <v>430</v>
      </c>
      <c r="AJ178" s="346">
        <v>86</v>
      </c>
      <c r="AK178" s="346">
        <v>103</v>
      </c>
      <c r="AL178" s="346">
        <v>75</v>
      </c>
      <c r="AM178" s="346" t="s">
        <v>430</v>
      </c>
      <c r="AN178" s="346">
        <v>57</v>
      </c>
      <c r="AO178" s="373"/>
      <c r="AP178" s="348" t="s">
        <v>430</v>
      </c>
      <c r="AQ178" s="348" t="s">
        <v>430</v>
      </c>
      <c r="AR178" s="348" t="s">
        <v>430</v>
      </c>
      <c r="AS178" s="348" t="s">
        <v>430</v>
      </c>
      <c r="AT178" s="348" t="s">
        <v>430</v>
      </c>
      <c r="AU178" s="351"/>
      <c r="AV178" s="346" t="s">
        <v>430</v>
      </c>
      <c r="AW178" s="346" t="s">
        <v>430</v>
      </c>
      <c r="AX178" s="346" t="s">
        <v>430</v>
      </c>
      <c r="AY178" s="346" t="s">
        <v>430</v>
      </c>
      <c r="AZ178" s="346" t="s">
        <v>430</v>
      </c>
      <c r="BA178" s="374"/>
      <c r="BB178" s="348">
        <v>13.9607902293212</v>
      </c>
      <c r="BC178" s="348">
        <v>0</v>
      </c>
      <c r="BD178" s="348">
        <v>-4.7703125348245098E-3</v>
      </c>
      <c r="BE178" s="375" t="s">
        <v>430</v>
      </c>
      <c r="BF178" s="374"/>
      <c r="BG178" s="372" t="s">
        <v>430</v>
      </c>
      <c r="BH178" s="373"/>
      <c r="BI178" s="348">
        <v>47.475900000000003</v>
      </c>
      <c r="BJ178" s="348">
        <v>43.299500000000002</v>
      </c>
      <c r="BK178" s="348">
        <v>9.0553399999999993</v>
      </c>
      <c r="BL178" s="348">
        <v>0.16925999999999999</v>
      </c>
      <c r="BM178" s="373"/>
      <c r="BN178" s="372" t="s">
        <v>5092</v>
      </c>
      <c r="BO178" s="372" t="s">
        <v>5093</v>
      </c>
      <c r="BP178" s="372" t="s">
        <v>5094</v>
      </c>
      <c r="BQ178" s="372" t="s">
        <v>1111</v>
      </c>
      <c r="BR178" s="372" t="s">
        <v>5095</v>
      </c>
      <c r="BS178" s="373"/>
      <c r="BT178" s="354" t="s">
        <v>5078</v>
      </c>
    </row>
    <row r="179" spans="1:72" s="428" customFormat="1" x14ac:dyDescent="0.25">
      <c r="A179" s="345" t="s">
        <v>5096</v>
      </c>
      <c r="B179" s="373"/>
      <c r="C179" s="719">
        <v>45624</v>
      </c>
      <c r="D179" s="373"/>
      <c r="E179" s="346">
        <v>71.459000000000003</v>
      </c>
      <c r="F179" s="373"/>
      <c r="G179" s="347">
        <v>10.8901</v>
      </c>
      <c r="H179" s="374"/>
      <c r="I179" s="348">
        <v>0.4677</v>
      </c>
      <c r="J179" s="348">
        <v>5.3272000000000004</v>
      </c>
      <c r="K179" s="348">
        <v>3.1152000000000002</v>
      </c>
      <c r="L179" s="348">
        <v>10.2203</v>
      </c>
      <c r="M179" s="348">
        <v>4.3792999999999997</v>
      </c>
      <c r="N179" s="350">
        <v>6.8338000000000001</v>
      </c>
      <c r="O179" s="348" t="s">
        <v>430</v>
      </c>
      <c r="P179" s="348" t="s">
        <v>430</v>
      </c>
      <c r="Q179" s="348" t="s">
        <v>430</v>
      </c>
      <c r="R179" s="348" t="s">
        <v>430</v>
      </c>
      <c r="S179" s="348">
        <v>17.714300000000001</v>
      </c>
      <c r="T179" s="348">
        <v>2.6147999999999998</v>
      </c>
      <c r="U179" s="348">
        <v>8.4931000000000001</v>
      </c>
      <c r="V179" s="348">
        <v>3.7854000000000001</v>
      </c>
      <c r="W179" s="348">
        <v>1.4381999999999999</v>
      </c>
      <c r="X179" s="348">
        <v>5.6425000000000001</v>
      </c>
      <c r="Y179" s="374"/>
      <c r="Z179" s="346">
        <v>73</v>
      </c>
      <c r="AA179" s="346">
        <v>88</v>
      </c>
      <c r="AB179" s="346">
        <v>114</v>
      </c>
      <c r="AC179" s="346">
        <v>60</v>
      </c>
      <c r="AD179" s="346">
        <v>74</v>
      </c>
      <c r="AE179" s="346">
        <v>52</v>
      </c>
      <c r="AF179" s="346" t="s">
        <v>430</v>
      </c>
      <c r="AG179" s="346" t="s">
        <v>430</v>
      </c>
      <c r="AH179" s="346" t="s">
        <v>430</v>
      </c>
      <c r="AI179" s="346" t="s">
        <v>430</v>
      </c>
      <c r="AJ179" s="346">
        <v>65</v>
      </c>
      <c r="AK179" s="346">
        <v>77</v>
      </c>
      <c r="AL179" s="346">
        <v>40</v>
      </c>
      <c r="AM179" s="346">
        <v>53</v>
      </c>
      <c r="AN179" s="346">
        <v>176</v>
      </c>
      <c r="AO179" s="373"/>
      <c r="AP179" s="348" t="s">
        <v>430</v>
      </c>
      <c r="AQ179" s="348" t="s">
        <v>430</v>
      </c>
      <c r="AR179" s="348" t="s">
        <v>430</v>
      </c>
      <c r="AS179" s="348" t="s">
        <v>430</v>
      </c>
      <c r="AT179" s="348">
        <v>9.5399999999999991</v>
      </c>
      <c r="AU179" s="351"/>
      <c r="AV179" s="346" t="s">
        <v>430</v>
      </c>
      <c r="AW179" s="346" t="s">
        <v>430</v>
      </c>
      <c r="AX179" s="346" t="s">
        <v>430</v>
      </c>
      <c r="AY179" s="346" t="s">
        <v>430</v>
      </c>
      <c r="AZ179" s="346">
        <v>60</v>
      </c>
      <c r="BA179" s="374"/>
      <c r="BB179" s="348">
        <v>15.6052965305204</v>
      </c>
      <c r="BC179" s="348">
        <v>0.99808346802007497</v>
      </c>
      <c r="BD179" s="348">
        <v>-5.0144790890956099E-3</v>
      </c>
      <c r="BE179" s="375">
        <v>-8.5205641148970501E-2</v>
      </c>
      <c r="BF179" s="374"/>
      <c r="BG179" s="372">
        <v>6.6699999999999995E-2</v>
      </c>
      <c r="BH179" s="373"/>
      <c r="BI179" s="348">
        <v>3.9114499999999999</v>
      </c>
      <c r="BJ179" s="348">
        <v>92.367099999999994</v>
      </c>
      <c r="BK179" s="348">
        <v>3.6147200000000002</v>
      </c>
      <c r="BL179" s="348">
        <v>0.10673000000000001</v>
      </c>
      <c r="BM179" s="373"/>
      <c r="BN179" s="372" t="s">
        <v>4681</v>
      </c>
      <c r="BO179" s="372" t="s">
        <v>4682</v>
      </c>
      <c r="BP179" s="372" t="s">
        <v>4617</v>
      </c>
      <c r="BQ179" s="372" t="s">
        <v>722</v>
      </c>
      <c r="BR179" s="372" t="s">
        <v>4618</v>
      </c>
      <c r="BS179" s="373"/>
      <c r="BT179" s="354" t="s">
        <v>554</v>
      </c>
    </row>
    <row r="180" spans="1:72" s="428" customFormat="1" x14ac:dyDescent="0.25">
      <c r="A180" s="345" t="s">
        <v>5097</v>
      </c>
      <c r="B180" s="373"/>
      <c r="C180" s="719">
        <v>46162</v>
      </c>
      <c r="D180" s="373"/>
      <c r="E180" s="346">
        <v>81.006100000000004</v>
      </c>
      <c r="F180" s="373"/>
      <c r="G180" s="347">
        <v>9.9009</v>
      </c>
      <c r="H180" s="374"/>
      <c r="I180" s="348">
        <v>0.79710000000000003</v>
      </c>
      <c r="J180" s="348">
        <v>7.2896000000000001</v>
      </c>
      <c r="K180" s="348" t="s">
        <v>430</v>
      </c>
      <c r="L180" s="348" t="s">
        <v>430</v>
      </c>
      <c r="M180" s="348" t="s">
        <v>430</v>
      </c>
      <c r="N180" s="350" t="s">
        <v>430</v>
      </c>
      <c r="O180" s="348" t="s">
        <v>430</v>
      </c>
      <c r="P180" s="348" t="s">
        <v>430</v>
      </c>
      <c r="Q180" s="348" t="s">
        <v>430</v>
      </c>
      <c r="R180" s="348" t="s">
        <v>430</v>
      </c>
      <c r="S180" s="348" t="s">
        <v>430</v>
      </c>
      <c r="T180" s="348" t="s">
        <v>430</v>
      </c>
      <c r="U180" s="348" t="s">
        <v>430</v>
      </c>
      <c r="V180" s="348" t="s">
        <v>430</v>
      </c>
      <c r="W180" s="348">
        <v>1.3169999999999999</v>
      </c>
      <c r="X180" s="348">
        <v>-0.99099999999999999</v>
      </c>
      <c r="Y180" s="374"/>
      <c r="Z180" s="346">
        <v>11</v>
      </c>
      <c r="AA180" s="346">
        <v>13</v>
      </c>
      <c r="AB180" s="346" t="s">
        <v>430</v>
      </c>
      <c r="AC180" s="346" t="s">
        <v>430</v>
      </c>
      <c r="AD180" s="346" t="s">
        <v>430</v>
      </c>
      <c r="AE180" s="346" t="s">
        <v>430</v>
      </c>
      <c r="AF180" s="346" t="s">
        <v>430</v>
      </c>
      <c r="AG180" s="346" t="s">
        <v>430</v>
      </c>
      <c r="AH180" s="346" t="s">
        <v>430</v>
      </c>
      <c r="AI180" s="346" t="s">
        <v>430</v>
      </c>
      <c r="AJ180" s="346" t="s">
        <v>430</v>
      </c>
      <c r="AK180" s="346" t="s">
        <v>430</v>
      </c>
      <c r="AL180" s="346" t="s">
        <v>430</v>
      </c>
      <c r="AM180" s="346" t="s">
        <v>430</v>
      </c>
      <c r="AN180" s="346">
        <v>189</v>
      </c>
      <c r="AO180" s="373"/>
      <c r="AP180" s="348" t="s">
        <v>430</v>
      </c>
      <c r="AQ180" s="348" t="s">
        <v>430</v>
      </c>
      <c r="AR180" s="348" t="s">
        <v>430</v>
      </c>
      <c r="AS180" s="348" t="s">
        <v>430</v>
      </c>
      <c r="AT180" s="348" t="s">
        <v>430</v>
      </c>
      <c r="AU180" s="351"/>
      <c r="AV180" s="346" t="s">
        <v>430</v>
      </c>
      <c r="AW180" s="346" t="s">
        <v>430</v>
      </c>
      <c r="AX180" s="346" t="s">
        <v>430</v>
      </c>
      <c r="AY180" s="346" t="s">
        <v>430</v>
      </c>
      <c r="AZ180" s="346" t="s">
        <v>430</v>
      </c>
      <c r="BA180" s="374"/>
      <c r="BB180" s="348" t="s">
        <v>430</v>
      </c>
      <c r="BC180" s="348">
        <v>0</v>
      </c>
      <c r="BD180" s="348">
        <v>0</v>
      </c>
      <c r="BE180" s="375" t="s">
        <v>430</v>
      </c>
      <c r="BF180" s="374"/>
      <c r="BG180" s="372">
        <v>0.2044</v>
      </c>
      <c r="BH180" s="373"/>
      <c r="BI180" s="348">
        <v>14.9216</v>
      </c>
      <c r="BJ180" s="348">
        <v>56.702100000000002</v>
      </c>
      <c r="BK180" s="348">
        <v>27.4727</v>
      </c>
      <c r="BL180" s="348">
        <v>0.90359999999999996</v>
      </c>
      <c r="BM180" s="373"/>
      <c r="BN180" s="372" t="s">
        <v>5098</v>
      </c>
      <c r="BO180" s="372" t="s">
        <v>5099</v>
      </c>
      <c r="BP180" s="372" t="s">
        <v>430</v>
      </c>
      <c r="BQ180" s="372" t="s">
        <v>430</v>
      </c>
      <c r="BR180" s="372" t="s">
        <v>430</v>
      </c>
      <c r="BS180" s="373"/>
      <c r="BT180" s="354" t="s">
        <v>4626</v>
      </c>
    </row>
    <row r="181" spans="1:72" s="428" customFormat="1" x14ac:dyDescent="0.25">
      <c r="A181" s="345" t="s">
        <v>5100</v>
      </c>
      <c r="B181" s="373"/>
      <c r="C181" s="719">
        <v>45408</v>
      </c>
      <c r="D181" s="373"/>
      <c r="E181" s="346">
        <v>70.73</v>
      </c>
      <c r="F181" s="373"/>
      <c r="G181" s="347">
        <v>12.2843</v>
      </c>
      <c r="H181" s="374"/>
      <c r="I181" s="348">
        <v>0.66710000000000003</v>
      </c>
      <c r="J181" s="348">
        <v>5.6631999999999998</v>
      </c>
      <c r="K181" s="348">
        <v>4.7675000000000001</v>
      </c>
      <c r="L181" s="348">
        <v>2.4289000000000001</v>
      </c>
      <c r="M181" s="348">
        <v>-2.9262000000000001</v>
      </c>
      <c r="N181" s="350">
        <v>0.43090000000000001</v>
      </c>
      <c r="O181" s="348">
        <v>7.82</v>
      </c>
      <c r="P181" s="348" t="s">
        <v>430</v>
      </c>
      <c r="Q181" s="348" t="s">
        <v>430</v>
      </c>
      <c r="R181" s="348" t="s">
        <v>430</v>
      </c>
      <c r="S181" s="348">
        <v>12.939299999999999</v>
      </c>
      <c r="T181" s="348">
        <v>-4.0506000000000002</v>
      </c>
      <c r="U181" s="348">
        <v>1.508</v>
      </c>
      <c r="V181" s="348">
        <v>-2.7587000000000002</v>
      </c>
      <c r="W181" s="348">
        <v>4.7808999999999999</v>
      </c>
      <c r="X181" s="348">
        <v>10.0655</v>
      </c>
      <c r="Y181" s="374"/>
      <c r="Z181" s="346">
        <v>25</v>
      </c>
      <c r="AA181" s="346">
        <v>65</v>
      </c>
      <c r="AB181" s="346">
        <v>62</v>
      </c>
      <c r="AC181" s="346">
        <v>191</v>
      </c>
      <c r="AD181" s="346">
        <v>159</v>
      </c>
      <c r="AE181" s="346">
        <v>125</v>
      </c>
      <c r="AF181" s="346">
        <v>7</v>
      </c>
      <c r="AG181" s="346" t="s">
        <v>430</v>
      </c>
      <c r="AH181" s="346" t="s">
        <v>430</v>
      </c>
      <c r="AI181" s="346" t="s">
        <v>430</v>
      </c>
      <c r="AJ181" s="346">
        <v>142</v>
      </c>
      <c r="AK181" s="346">
        <v>157</v>
      </c>
      <c r="AL181" s="346">
        <v>142</v>
      </c>
      <c r="AM181" s="346">
        <v>138</v>
      </c>
      <c r="AN181" s="346">
        <v>19</v>
      </c>
      <c r="AO181" s="373"/>
      <c r="AP181" s="348" t="s">
        <v>430</v>
      </c>
      <c r="AQ181" s="348" t="s">
        <v>430</v>
      </c>
      <c r="AR181" s="348" t="s">
        <v>430</v>
      </c>
      <c r="AS181" s="348" t="s">
        <v>430</v>
      </c>
      <c r="AT181" s="348">
        <v>-2.97</v>
      </c>
      <c r="AU181" s="351"/>
      <c r="AV181" s="346" t="s">
        <v>430</v>
      </c>
      <c r="AW181" s="346" t="s">
        <v>430</v>
      </c>
      <c r="AX181" s="346" t="s">
        <v>430</v>
      </c>
      <c r="AY181" s="346" t="s">
        <v>430</v>
      </c>
      <c r="AZ181" s="346">
        <v>146</v>
      </c>
      <c r="BA181" s="374"/>
      <c r="BB181" s="348">
        <v>14.1087943964577</v>
      </c>
      <c r="BC181" s="348">
        <v>0.99643706366787399</v>
      </c>
      <c r="BD181" s="348">
        <v>3.0270982234332E-2</v>
      </c>
      <c r="BE181" s="375">
        <v>-0.119345054623391</v>
      </c>
      <c r="BF181" s="374"/>
      <c r="BG181" s="372">
        <v>0.17449999999999999</v>
      </c>
      <c r="BH181" s="373"/>
      <c r="BI181" s="348">
        <v>88.603899999999996</v>
      </c>
      <c r="BJ181" s="348">
        <v>10.4491</v>
      </c>
      <c r="BK181" s="348">
        <v>0.74442399999999997</v>
      </c>
      <c r="BL181" s="348">
        <v>0.20257600000000001</v>
      </c>
      <c r="BM181" s="373"/>
      <c r="BN181" s="372" t="s">
        <v>5101</v>
      </c>
      <c r="BO181" s="372" t="s">
        <v>5102</v>
      </c>
      <c r="BP181" s="372" t="s">
        <v>5103</v>
      </c>
      <c r="BQ181" s="372" t="s">
        <v>5104</v>
      </c>
      <c r="BR181" s="372" t="s">
        <v>4990</v>
      </c>
      <c r="BS181" s="373"/>
      <c r="BT181" s="354" t="s">
        <v>4626</v>
      </c>
    </row>
    <row r="182" spans="1:72" s="428" customFormat="1" x14ac:dyDescent="0.25">
      <c r="A182" s="345" t="s">
        <v>5105</v>
      </c>
      <c r="B182" s="373"/>
      <c r="C182" s="719">
        <v>44795</v>
      </c>
      <c r="D182" s="373"/>
      <c r="E182" s="346">
        <v>62.81</v>
      </c>
      <c r="F182" s="373"/>
      <c r="G182" s="347">
        <v>17.4543</v>
      </c>
      <c r="H182" s="374"/>
      <c r="I182" s="348">
        <v>6.7100000000000007E-2</v>
      </c>
      <c r="J182" s="348">
        <v>4.9036999999999997</v>
      </c>
      <c r="K182" s="348">
        <v>2.5059</v>
      </c>
      <c r="L182" s="348">
        <v>9.0206</v>
      </c>
      <c r="M182" s="348">
        <v>3.1798000000000002</v>
      </c>
      <c r="N182" s="350">
        <v>4.6307999999999998</v>
      </c>
      <c r="O182" s="348">
        <v>-0.45779999999999998</v>
      </c>
      <c r="P182" s="348">
        <v>15.116</v>
      </c>
      <c r="Q182" s="348" t="s">
        <v>430</v>
      </c>
      <c r="R182" s="348" t="s">
        <v>430</v>
      </c>
      <c r="S182" s="348">
        <v>14.974600000000001</v>
      </c>
      <c r="T182" s="348">
        <v>1.8801000000000001</v>
      </c>
      <c r="U182" s="348">
        <v>6.6048</v>
      </c>
      <c r="V182" s="348">
        <v>1.2642</v>
      </c>
      <c r="W182" s="348">
        <v>0.62839999999999996</v>
      </c>
      <c r="X182" s="348">
        <v>15.677300000000001</v>
      </c>
      <c r="Y182" s="374"/>
      <c r="Z182" s="346">
        <v>201</v>
      </c>
      <c r="AA182" s="346">
        <v>134</v>
      </c>
      <c r="AB182" s="346">
        <v>157</v>
      </c>
      <c r="AC182" s="346">
        <v>86</v>
      </c>
      <c r="AD182" s="346">
        <v>96</v>
      </c>
      <c r="AE182" s="346">
        <v>70</v>
      </c>
      <c r="AF182" s="346">
        <v>104</v>
      </c>
      <c r="AG182" s="346">
        <v>44</v>
      </c>
      <c r="AH182" s="346" t="s">
        <v>430</v>
      </c>
      <c r="AI182" s="346" t="s">
        <v>430</v>
      </c>
      <c r="AJ182" s="346">
        <v>113</v>
      </c>
      <c r="AK182" s="346">
        <v>96</v>
      </c>
      <c r="AL182" s="346">
        <v>68</v>
      </c>
      <c r="AM182" s="346">
        <v>72</v>
      </c>
      <c r="AN182" s="346">
        <v>217</v>
      </c>
      <c r="AO182" s="373"/>
      <c r="AP182" s="348" t="s">
        <v>430</v>
      </c>
      <c r="AQ182" s="348" t="s">
        <v>430</v>
      </c>
      <c r="AR182" s="348" t="s">
        <v>430</v>
      </c>
      <c r="AS182" s="348">
        <v>8.0399999999999991</v>
      </c>
      <c r="AT182" s="348">
        <v>7.76</v>
      </c>
      <c r="AU182" s="351"/>
      <c r="AV182" s="346" t="s">
        <v>430</v>
      </c>
      <c r="AW182" s="346" t="s">
        <v>430</v>
      </c>
      <c r="AX182" s="346" t="s">
        <v>430</v>
      </c>
      <c r="AY182" s="346">
        <v>46</v>
      </c>
      <c r="AZ182" s="346">
        <v>79</v>
      </c>
      <c r="BA182" s="374"/>
      <c r="BB182" s="348">
        <v>15.3877258196969</v>
      </c>
      <c r="BC182" s="348">
        <v>0</v>
      </c>
      <c r="BD182" s="348">
        <v>6.1353335749953497E-2</v>
      </c>
      <c r="BE182" s="375" t="s">
        <v>430</v>
      </c>
      <c r="BF182" s="374"/>
      <c r="BG182" s="372" t="s">
        <v>430</v>
      </c>
      <c r="BH182" s="373"/>
      <c r="BI182" s="348">
        <v>59.790300000000002</v>
      </c>
      <c r="BJ182" s="348">
        <v>37.9114</v>
      </c>
      <c r="BK182" s="348">
        <v>2.01051</v>
      </c>
      <c r="BL182" s="348">
        <v>0.28778999999999999</v>
      </c>
      <c r="BM182" s="373"/>
      <c r="BN182" s="372" t="s">
        <v>5106</v>
      </c>
      <c r="BO182" s="372" t="s">
        <v>5107</v>
      </c>
      <c r="BP182" s="372" t="s">
        <v>5108</v>
      </c>
      <c r="BQ182" s="372" t="s">
        <v>5109</v>
      </c>
      <c r="BR182" s="372" t="s">
        <v>5110</v>
      </c>
      <c r="BS182" s="373"/>
      <c r="BT182" s="354" t="s">
        <v>547</v>
      </c>
    </row>
    <row r="183" spans="1:72" s="428" customFormat="1" x14ac:dyDescent="0.25">
      <c r="A183" s="345" t="s">
        <v>5111</v>
      </c>
      <c r="B183" s="373"/>
      <c r="C183" s="719">
        <v>45833</v>
      </c>
      <c r="D183" s="373"/>
      <c r="E183" s="346">
        <v>62.71</v>
      </c>
      <c r="F183" s="373"/>
      <c r="G183" s="347">
        <v>9.9407999999999994</v>
      </c>
      <c r="H183" s="374"/>
      <c r="I183" s="348">
        <v>0.44969999999999999</v>
      </c>
      <c r="J183" s="348">
        <v>5.0136000000000003</v>
      </c>
      <c r="K183" s="348">
        <v>3.7044999999999999</v>
      </c>
      <c r="L183" s="348">
        <v>6.4394</v>
      </c>
      <c r="M183" s="348">
        <v>-1.0423</v>
      </c>
      <c r="N183" s="350" t="s">
        <v>430</v>
      </c>
      <c r="O183" s="348" t="s">
        <v>430</v>
      </c>
      <c r="P183" s="348" t="s">
        <v>430</v>
      </c>
      <c r="Q183" s="348" t="s">
        <v>430</v>
      </c>
      <c r="R183" s="348" t="s">
        <v>430</v>
      </c>
      <c r="S183" s="348">
        <v>13.598800000000001</v>
      </c>
      <c r="T183" s="348">
        <v>-2.6156000000000001</v>
      </c>
      <c r="U183" s="348">
        <v>1.6316999999999999</v>
      </c>
      <c r="V183" s="348">
        <v>-0.59199999999999997</v>
      </c>
      <c r="W183" s="348">
        <v>2.6211000000000002</v>
      </c>
      <c r="X183" s="348">
        <v>-0.59199999999999997</v>
      </c>
      <c r="Y183" s="374"/>
      <c r="Z183" s="346">
        <v>94</v>
      </c>
      <c r="AA183" s="346">
        <v>119</v>
      </c>
      <c r="AB183" s="346">
        <v>93</v>
      </c>
      <c r="AC183" s="346">
        <v>116</v>
      </c>
      <c r="AD183" s="346">
        <v>135</v>
      </c>
      <c r="AE183" s="346" t="s">
        <v>430</v>
      </c>
      <c r="AF183" s="346" t="s">
        <v>430</v>
      </c>
      <c r="AG183" s="346" t="s">
        <v>430</v>
      </c>
      <c r="AH183" s="346" t="s">
        <v>430</v>
      </c>
      <c r="AI183" s="346" t="s">
        <v>430</v>
      </c>
      <c r="AJ183" s="346">
        <v>131</v>
      </c>
      <c r="AK183" s="346">
        <v>135</v>
      </c>
      <c r="AL183" s="346">
        <v>140</v>
      </c>
      <c r="AM183" s="346">
        <v>98</v>
      </c>
      <c r="AN183" s="346">
        <v>92</v>
      </c>
      <c r="AO183" s="373"/>
      <c r="AP183" s="348" t="s">
        <v>430</v>
      </c>
      <c r="AQ183" s="348" t="s">
        <v>430</v>
      </c>
      <c r="AR183" s="348" t="s">
        <v>430</v>
      </c>
      <c r="AS183" s="348" t="s">
        <v>430</v>
      </c>
      <c r="AT183" s="348">
        <v>0.44</v>
      </c>
      <c r="AU183" s="351"/>
      <c r="AV183" s="346" t="s">
        <v>430</v>
      </c>
      <c r="AW183" s="346" t="s">
        <v>430</v>
      </c>
      <c r="AX183" s="346" t="s">
        <v>430</v>
      </c>
      <c r="AY183" s="346" t="s">
        <v>430</v>
      </c>
      <c r="AZ183" s="346">
        <v>133</v>
      </c>
      <c r="BA183" s="374"/>
      <c r="BB183" s="348">
        <v>11.3767487051236</v>
      </c>
      <c r="BC183" s="348">
        <v>0</v>
      </c>
      <c r="BD183" s="348">
        <v>-4.2042433081377402E-2</v>
      </c>
      <c r="BE183" s="375" t="s">
        <v>430</v>
      </c>
      <c r="BF183" s="374"/>
      <c r="BG183" s="372" t="s">
        <v>430</v>
      </c>
      <c r="BH183" s="373"/>
      <c r="BI183" s="348">
        <v>65.038399999999996</v>
      </c>
      <c r="BJ183" s="348">
        <v>18.704899999999999</v>
      </c>
      <c r="BK183" s="348">
        <v>16.035499999999999</v>
      </c>
      <c r="BL183" s="348">
        <v>0.22120000000000001</v>
      </c>
      <c r="BM183" s="373"/>
      <c r="BN183" s="372" t="s">
        <v>5112</v>
      </c>
      <c r="BO183" s="372" t="s">
        <v>5113</v>
      </c>
      <c r="BP183" s="372" t="s">
        <v>5114</v>
      </c>
      <c r="BQ183" s="372" t="s">
        <v>4242</v>
      </c>
      <c r="BR183" s="372" t="s">
        <v>5115</v>
      </c>
      <c r="BS183" s="373"/>
      <c r="BT183" s="354" t="s">
        <v>547</v>
      </c>
    </row>
    <row r="184" spans="1:72" s="428" customFormat="1" x14ac:dyDescent="0.25">
      <c r="A184" s="345" t="s">
        <v>5116</v>
      </c>
      <c r="B184" s="373"/>
      <c r="C184" s="719">
        <v>45866</v>
      </c>
      <c r="D184" s="373"/>
      <c r="E184" s="346">
        <v>60.3172</v>
      </c>
      <c r="F184" s="373"/>
      <c r="G184" s="347">
        <v>10.0001</v>
      </c>
      <c r="H184" s="374"/>
      <c r="I184" s="348">
        <v>0.2064</v>
      </c>
      <c r="J184" s="348">
        <v>3.3068</v>
      </c>
      <c r="K184" s="348">
        <v>1.272</v>
      </c>
      <c r="L184" s="348">
        <v>2.9971999999999999</v>
      </c>
      <c r="M184" s="348">
        <v>-5.1430999999999996</v>
      </c>
      <c r="N184" s="350" t="s">
        <v>430</v>
      </c>
      <c r="O184" s="348" t="s">
        <v>430</v>
      </c>
      <c r="P184" s="348" t="s">
        <v>430</v>
      </c>
      <c r="Q184" s="348" t="s">
        <v>430</v>
      </c>
      <c r="R184" s="348" t="s">
        <v>430</v>
      </c>
      <c r="S184" s="348">
        <v>8.4491999999999994</v>
      </c>
      <c r="T184" s="348">
        <v>-6.0758999999999999</v>
      </c>
      <c r="U184" s="348">
        <v>-0.45889999999999997</v>
      </c>
      <c r="V184" s="348" t="s">
        <v>430</v>
      </c>
      <c r="W184" s="348">
        <v>1.6653</v>
      </c>
      <c r="X184" s="348">
        <v>1E-3</v>
      </c>
      <c r="Y184" s="374"/>
      <c r="Z184" s="346">
        <v>186</v>
      </c>
      <c r="AA184" s="346">
        <v>218</v>
      </c>
      <c r="AB184" s="346">
        <v>217</v>
      </c>
      <c r="AC184" s="346">
        <v>188</v>
      </c>
      <c r="AD184" s="346">
        <v>179</v>
      </c>
      <c r="AE184" s="346" t="s">
        <v>430</v>
      </c>
      <c r="AF184" s="346" t="s">
        <v>430</v>
      </c>
      <c r="AG184" s="346" t="s">
        <v>430</v>
      </c>
      <c r="AH184" s="346" t="s">
        <v>430</v>
      </c>
      <c r="AI184" s="346" t="s">
        <v>430</v>
      </c>
      <c r="AJ184" s="346">
        <v>193</v>
      </c>
      <c r="AK184" s="346">
        <v>179</v>
      </c>
      <c r="AL184" s="346">
        <v>163</v>
      </c>
      <c r="AM184" s="346" t="s">
        <v>430</v>
      </c>
      <c r="AN184" s="346">
        <v>157</v>
      </c>
      <c r="AO184" s="373"/>
      <c r="AP184" s="348" t="s">
        <v>430</v>
      </c>
      <c r="AQ184" s="348" t="s">
        <v>430</v>
      </c>
      <c r="AR184" s="348" t="s">
        <v>430</v>
      </c>
      <c r="AS184" s="348" t="s">
        <v>430</v>
      </c>
      <c r="AT184" s="348" t="s">
        <v>430</v>
      </c>
      <c r="AU184" s="351"/>
      <c r="AV184" s="346" t="s">
        <v>430</v>
      </c>
      <c r="AW184" s="346" t="s">
        <v>430</v>
      </c>
      <c r="AX184" s="346" t="s">
        <v>430</v>
      </c>
      <c r="AY184" s="346" t="s">
        <v>430</v>
      </c>
      <c r="AZ184" s="346" t="s">
        <v>430</v>
      </c>
      <c r="BA184" s="374"/>
      <c r="BB184" s="348">
        <v>9.9577553986061496</v>
      </c>
      <c r="BC184" s="348">
        <v>0.99778049457487805</v>
      </c>
      <c r="BD184" s="348">
        <v>-6.4067106841797505E-2</v>
      </c>
      <c r="BE184" s="375">
        <v>-7.2353326996992207E-2</v>
      </c>
      <c r="BF184" s="374"/>
      <c r="BG184" s="372">
        <v>5.4399999999999997E-2</v>
      </c>
      <c r="BH184" s="373"/>
      <c r="BI184" s="348">
        <v>96.617599999999996</v>
      </c>
      <c r="BJ184" s="348">
        <v>3.1019399999999999</v>
      </c>
      <c r="BK184" s="348" t="s">
        <v>430</v>
      </c>
      <c r="BL184" s="348">
        <v>0.28045999999999999</v>
      </c>
      <c r="BM184" s="373"/>
      <c r="BN184" s="372" t="s">
        <v>452</v>
      </c>
      <c r="BO184" s="372" t="s">
        <v>4858</v>
      </c>
      <c r="BP184" s="372" t="s">
        <v>4560</v>
      </c>
      <c r="BQ184" s="372" t="s">
        <v>4859</v>
      </c>
      <c r="BR184" s="372" t="s">
        <v>4860</v>
      </c>
      <c r="BS184" s="373"/>
      <c r="BT184" s="354" t="s">
        <v>4626</v>
      </c>
    </row>
    <row r="185" spans="1:72" s="428" customFormat="1" ht="11" x14ac:dyDescent="0.3">
      <c r="A185" s="841" t="s">
        <v>5117</v>
      </c>
      <c r="B185" s="842"/>
      <c r="C185" s="843">
        <v>45649</v>
      </c>
      <c r="D185" s="842"/>
      <c r="E185" s="844">
        <v>60.8277</v>
      </c>
      <c r="F185" s="842"/>
      <c r="G185" s="845">
        <v>11.082000000000001</v>
      </c>
      <c r="H185" s="847"/>
      <c r="I185" s="846">
        <v>0.48060000000000003</v>
      </c>
      <c r="J185" s="846">
        <v>3.8904999999999998</v>
      </c>
      <c r="K185" s="846">
        <v>1.7163999999999999</v>
      </c>
      <c r="L185" s="846">
        <v>5.0128000000000004</v>
      </c>
      <c r="M185" s="846">
        <v>6.3200000000000006E-2</v>
      </c>
      <c r="N185" s="848">
        <v>5.2821999999999996</v>
      </c>
      <c r="O185" s="846" t="s">
        <v>430</v>
      </c>
      <c r="P185" s="846" t="s">
        <v>430</v>
      </c>
      <c r="Q185" s="846" t="s">
        <v>430</v>
      </c>
      <c r="R185" s="846" t="s">
        <v>430</v>
      </c>
      <c r="S185" s="846">
        <v>10.953099999999999</v>
      </c>
      <c r="T185" s="846">
        <v>-1.7204999999999999</v>
      </c>
      <c r="U185" s="846">
        <v>3.6379000000000001</v>
      </c>
      <c r="V185" s="846">
        <v>2.1006</v>
      </c>
      <c r="W185" s="846">
        <v>1.2609999999999999</v>
      </c>
      <c r="X185" s="846">
        <v>7.1635999999999997</v>
      </c>
      <c r="Y185" s="847"/>
      <c r="Z185" s="844">
        <v>59</v>
      </c>
      <c r="AA185" s="844">
        <v>190</v>
      </c>
      <c r="AB185" s="844">
        <v>203</v>
      </c>
      <c r="AC185" s="844">
        <v>156</v>
      </c>
      <c r="AD185" s="844">
        <v>120</v>
      </c>
      <c r="AE185" s="844">
        <v>67</v>
      </c>
      <c r="AF185" s="844" t="s">
        <v>430</v>
      </c>
      <c r="AG185" s="844" t="s">
        <v>430</v>
      </c>
      <c r="AH185" s="844" t="s">
        <v>430</v>
      </c>
      <c r="AI185" s="844" t="s">
        <v>430</v>
      </c>
      <c r="AJ185" s="844">
        <v>164</v>
      </c>
      <c r="AK185" s="844">
        <v>125</v>
      </c>
      <c r="AL185" s="844">
        <v>125</v>
      </c>
      <c r="AM185" s="844">
        <v>67</v>
      </c>
      <c r="AN185" s="844">
        <v>195</v>
      </c>
      <c r="AO185" s="842"/>
      <c r="AP185" s="846" t="s">
        <v>430</v>
      </c>
      <c r="AQ185" s="846" t="s">
        <v>430</v>
      </c>
      <c r="AR185" s="846" t="s">
        <v>430</v>
      </c>
      <c r="AS185" s="846" t="s">
        <v>430</v>
      </c>
      <c r="AT185" s="846">
        <v>1.96</v>
      </c>
      <c r="AU185" s="849"/>
      <c r="AV185" s="844" t="s">
        <v>430</v>
      </c>
      <c r="AW185" s="844" t="s">
        <v>430</v>
      </c>
      <c r="AX185" s="844" t="s">
        <v>430</v>
      </c>
      <c r="AY185" s="844" t="s">
        <v>430</v>
      </c>
      <c r="AZ185" s="844">
        <v>108</v>
      </c>
      <c r="BA185" s="847"/>
      <c r="BB185" s="846">
        <v>9.7196381533140208</v>
      </c>
      <c r="BC185" s="846">
        <v>0.98868081325984902</v>
      </c>
      <c r="BD185" s="846">
        <v>2.6971890746726099E-2</v>
      </c>
      <c r="BE185" s="852">
        <v>-0.11797009485938501</v>
      </c>
      <c r="BF185" s="847"/>
      <c r="BG185" s="855">
        <v>0.21379999999999999</v>
      </c>
      <c r="BH185" s="842"/>
      <c r="BI185" s="846">
        <v>99.858999999999995</v>
      </c>
      <c r="BJ185" s="846" t="s">
        <v>430</v>
      </c>
      <c r="BK185" s="846" t="s">
        <v>430</v>
      </c>
      <c r="BL185" s="846">
        <v>0.14099999999999999</v>
      </c>
      <c r="BM185" s="842"/>
      <c r="BN185" s="855" t="s">
        <v>5118</v>
      </c>
      <c r="BO185" s="855" t="s">
        <v>1680</v>
      </c>
      <c r="BP185" s="855" t="s">
        <v>1145</v>
      </c>
      <c r="BQ185" s="855" t="s">
        <v>2154</v>
      </c>
      <c r="BR185" s="855" t="s">
        <v>5119</v>
      </c>
      <c r="BS185" s="842"/>
      <c r="BT185" s="856" t="s">
        <v>554</v>
      </c>
    </row>
    <row r="186" spans="1:72" s="428" customFormat="1" x14ac:dyDescent="0.25">
      <c r="A186" s="345" t="s">
        <v>5120</v>
      </c>
      <c r="B186" s="373"/>
      <c r="C186" s="719">
        <v>45443</v>
      </c>
      <c r="D186" s="373"/>
      <c r="E186" s="346">
        <v>62.1128</v>
      </c>
      <c r="F186" s="373"/>
      <c r="G186" s="347">
        <v>11.747199999999999</v>
      </c>
      <c r="H186" s="374"/>
      <c r="I186" s="348">
        <v>0.65290000000000004</v>
      </c>
      <c r="J186" s="348">
        <v>5.0114000000000001</v>
      </c>
      <c r="K186" s="348">
        <v>8.1585000000000001</v>
      </c>
      <c r="L186" s="348">
        <v>4.6558000000000002</v>
      </c>
      <c r="M186" s="348">
        <v>-1.9505999999999999</v>
      </c>
      <c r="N186" s="350">
        <v>3.6823000000000001</v>
      </c>
      <c r="O186" s="348">
        <v>6.8841999999999999</v>
      </c>
      <c r="P186" s="348" t="s">
        <v>430</v>
      </c>
      <c r="Q186" s="348" t="s">
        <v>430</v>
      </c>
      <c r="R186" s="348" t="s">
        <v>430</v>
      </c>
      <c r="S186" s="348">
        <v>15.2036</v>
      </c>
      <c r="T186" s="348">
        <v>-3.0135000000000001</v>
      </c>
      <c r="U186" s="348">
        <v>5.5206999999999997</v>
      </c>
      <c r="V186" s="348">
        <v>0.72970000000000002</v>
      </c>
      <c r="W186" s="348">
        <v>6.7878999999999996</v>
      </c>
      <c r="X186" s="348">
        <v>8.1746999999999996</v>
      </c>
      <c r="Y186" s="374"/>
      <c r="Z186" s="346">
        <v>34</v>
      </c>
      <c r="AA186" s="346">
        <v>122</v>
      </c>
      <c r="AB186" s="346">
        <v>12</v>
      </c>
      <c r="AC186" s="346">
        <v>168</v>
      </c>
      <c r="AD186" s="346">
        <v>147</v>
      </c>
      <c r="AE186" s="346">
        <v>80</v>
      </c>
      <c r="AF186" s="346">
        <v>10</v>
      </c>
      <c r="AG186" s="346" t="s">
        <v>430</v>
      </c>
      <c r="AH186" s="346" t="s">
        <v>430</v>
      </c>
      <c r="AI186" s="346" t="s">
        <v>430</v>
      </c>
      <c r="AJ186" s="346">
        <v>107</v>
      </c>
      <c r="AK186" s="346">
        <v>147</v>
      </c>
      <c r="AL186" s="346">
        <v>84</v>
      </c>
      <c r="AM186" s="346">
        <v>79</v>
      </c>
      <c r="AN186" s="346">
        <v>9</v>
      </c>
      <c r="AO186" s="373"/>
      <c r="AP186" s="348" t="s">
        <v>430</v>
      </c>
      <c r="AQ186" s="348" t="s">
        <v>430</v>
      </c>
      <c r="AR186" s="348" t="s">
        <v>430</v>
      </c>
      <c r="AS186" s="348" t="s">
        <v>430</v>
      </c>
      <c r="AT186" s="348">
        <v>1.94</v>
      </c>
      <c r="AU186" s="351"/>
      <c r="AV186" s="346" t="s">
        <v>430</v>
      </c>
      <c r="AW186" s="346" t="s">
        <v>430</v>
      </c>
      <c r="AX186" s="346" t="s">
        <v>430</v>
      </c>
      <c r="AY186" s="346" t="s">
        <v>430</v>
      </c>
      <c r="AZ186" s="346">
        <v>110</v>
      </c>
      <c r="BA186" s="374"/>
      <c r="BB186" s="348">
        <v>15.439632161795201</v>
      </c>
      <c r="BC186" s="348">
        <v>0.99696767853164403</v>
      </c>
      <c r="BD186" s="348">
        <v>1.27689326517774E-2</v>
      </c>
      <c r="BE186" s="375">
        <v>-7.8436664658326702E-2</v>
      </c>
      <c r="BF186" s="374"/>
      <c r="BG186" s="372">
        <v>8.6800000000000002E-2</v>
      </c>
      <c r="BH186" s="373"/>
      <c r="BI186" s="348">
        <v>75.243399999999994</v>
      </c>
      <c r="BJ186" s="348">
        <v>24.542300000000001</v>
      </c>
      <c r="BK186" s="348" t="s">
        <v>430</v>
      </c>
      <c r="BL186" s="348">
        <v>0.21429999999999999</v>
      </c>
      <c r="BM186" s="373"/>
      <c r="BN186" s="372" t="s">
        <v>5121</v>
      </c>
      <c r="BO186" s="372" t="s">
        <v>4868</v>
      </c>
      <c r="BP186" s="372" t="s">
        <v>430</v>
      </c>
      <c r="BQ186" s="372" t="s">
        <v>430</v>
      </c>
      <c r="BR186" s="372" t="s">
        <v>430</v>
      </c>
      <c r="BS186" s="373"/>
      <c r="BT186" s="354" t="s">
        <v>554</v>
      </c>
    </row>
    <row r="187" spans="1:72" s="428" customFormat="1" x14ac:dyDescent="0.25">
      <c r="A187" s="345" t="s">
        <v>5122</v>
      </c>
      <c r="B187" s="373"/>
      <c r="C187" s="719">
        <v>45716</v>
      </c>
      <c r="D187" s="373"/>
      <c r="E187" s="346">
        <v>60.697699999999998</v>
      </c>
      <c r="F187" s="373"/>
      <c r="G187" s="347">
        <v>11.678599999999999</v>
      </c>
      <c r="H187" s="374"/>
      <c r="I187" s="348">
        <v>0.41870000000000002</v>
      </c>
      <c r="J187" s="348">
        <v>5.0176999999999996</v>
      </c>
      <c r="K187" s="348">
        <v>3.5823999999999998</v>
      </c>
      <c r="L187" s="348">
        <v>6.4177</v>
      </c>
      <c r="M187" s="348">
        <v>-0.87509999999999999</v>
      </c>
      <c r="N187" s="350">
        <v>1.2527999999999999</v>
      </c>
      <c r="O187" s="348" t="s">
        <v>430</v>
      </c>
      <c r="P187" s="348" t="s">
        <v>430</v>
      </c>
      <c r="Q187" s="348" t="s">
        <v>430</v>
      </c>
      <c r="R187" s="348" t="s">
        <v>430</v>
      </c>
      <c r="S187" s="348">
        <v>13.6515</v>
      </c>
      <c r="T187" s="348">
        <v>-2.4359999999999999</v>
      </c>
      <c r="U187" s="348">
        <v>2.0659999999999998</v>
      </c>
      <c r="V187" s="348">
        <v>-1.7614000000000001</v>
      </c>
      <c r="W187" s="348">
        <v>2.5347</v>
      </c>
      <c r="X187" s="348">
        <v>12.6638</v>
      </c>
      <c r="Y187" s="374"/>
      <c r="Z187" s="346">
        <v>99</v>
      </c>
      <c r="AA187" s="346">
        <v>116</v>
      </c>
      <c r="AB187" s="346">
        <v>99</v>
      </c>
      <c r="AC187" s="346">
        <v>118</v>
      </c>
      <c r="AD187" s="346">
        <v>132</v>
      </c>
      <c r="AE187" s="346">
        <v>113</v>
      </c>
      <c r="AF187" s="346" t="s">
        <v>430</v>
      </c>
      <c r="AG187" s="346" t="s">
        <v>430</v>
      </c>
      <c r="AH187" s="346" t="s">
        <v>430</v>
      </c>
      <c r="AI187" s="346" t="s">
        <v>430</v>
      </c>
      <c r="AJ187" s="346">
        <v>129</v>
      </c>
      <c r="AK187" s="346">
        <v>131</v>
      </c>
      <c r="AL187" s="346">
        <v>134</v>
      </c>
      <c r="AM187" s="346">
        <v>121</v>
      </c>
      <c r="AN187" s="346">
        <v>108</v>
      </c>
      <c r="AO187" s="373"/>
      <c r="AP187" s="348" t="s">
        <v>430</v>
      </c>
      <c r="AQ187" s="348" t="s">
        <v>430</v>
      </c>
      <c r="AR187" s="348" t="s">
        <v>430</v>
      </c>
      <c r="AS187" s="348" t="s">
        <v>430</v>
      </c>
      <c r="AT187" s="348">
        <v>0.71</v>
      </c>
      <c r="AU187" s="351"/>
      <c r="AV187" s="346" t="s">
        <v>430</v>
      </c>
      <c r="AW187" s="346" t="s">
        <v>430</v>
      </c>
      <c r="AX187" s="346" t="s">
        <v>430</v>
      </c>
      <c r="AY187" s="346" t="s">
        <v>430</v>
      </c>
      <c r="AZ187" s="346">
        <v>130</v>
      </c>
      <c r="BA187" s="374"/>
      <c r="BB187" s="348">
        <v>11.406723726208501</v>
      </c>
      <c r="BC187" s="348">
        <v>0.99667683251341499</v>
      </c>
      <c r="BD187" s="348">
        <v>3.3747968938577101E-2</v>
      </c>
      <c r="BE187" s="375">
        <v>-8.94365420027744E-2</v>
      </c>
      <c r="BF187" s="374"/>
      <c r="BG187" s="372">
        <v>6.9900000000000004E-2</v>
      </c>
      <c r="BH187" s="373"/>
      <c r="BI187" s="348">
        <v>65.358599999999996</v>
      </c>
      <c r="BJ187" s="348">
        <v>19.849900000000002</v>
      </c>
      <c r="BK187" s="348">
        <v>14.295500000000001</v>
      </c>
      <c r="BL187" s="348">
        <v>0.496</v>
      </c>
      <c r="BM187" s="373"/>
      <c r="BN187" s="372" t="s">
        <v>5123</v>
      </c>
      <c r="BO187" s="372" t="s">
        <v>922</v>
      </c>
      <c r="BP187" s="372" t="s">
        <v>1124</v>
      </c>
      <c r="BQ187" s="372" t="s">
        <v>5124</v>
      </c>
      <c r="BR187" s="372" t="s">
        <v>5125</v>
      </c>
      <c r="BS187" s="373"/>
      <c r="BT187" s="354" t="s">
        <v>554</v>
      </c>
    </row>
    <row r="188" spans="1:72" s="428" customFormat="1" x14ac:dyDescent="0.25">
      <c r="A188" s="345" t="s">
        <v>5126</v>
      </c>
      <c r="B188" s="373"/>
      <c r="C188" s="719">
        <v>45750</v>
      </c>
      <c r="D188" s="373"/>
      <c r="E188" s="346">
        <v>59.25</v>
      </c>
      <c r="F188" s="373"/>
      <c r="G188" s="347">
        <v>11.5688</v>
      </c>
      <c r="H188" s="374"/>
      <c r="I188" s="348">
        <v>6.83E-2</v>
      </c>
      <c r="J188" s="348">
        <v>4.9020000000000001</v>
      </c>
      <c r="K188" s="348">
        <v>2.5076000000000001</v>
      </c>
      <c r="L188" s="348">
        <v>8.9495000000000005</v>
      </c>
      <c r="M188" s="348">
        <v>3.0518000000000001</v>
      </c>
      <c r="N188" s="350">
        <v>4.3578999999999999</v>
      </c>
      <c r="O188" s="348" t="s">
        <v>430</v>
      </c>
      <c r="P188" s="348" t="s">
        <v>430</v>
      </c>
      <c r="Q188" s="348" t="s">
        <v>430</v>
      </c>
      <c r="R188" s="348" t="s">
        <v>430</v>
      </c>
      <c r="S188" s="348">
        <v>14.968299999999999</v>
      </c>
      <c r="T188" s="348">
        <v>1.7556</v>
      </c>
      <c r="U188" s="348">
        <v>6.3758999999999997</v>
      </c>
      <c r="V188" s="348">
        <v>0.99609999999999999</v>
      </c>
      <c r="W188" s="348">
        <v>0.62890000000000001</v>
      </c>
      <c r="X188" s="348">
        <v>12.8188</v>
      </c>
      <c r="Y188" s="374"/>
      <c r="Z188" s="346">
        <v>200</v>
      </c>
      <c r="AA188" s="346">
        <v>135</v>
      </c>
      <c r="AB188" s="346">
        <v>156</v>
      </c>
      <c r="AC188" s="346">
        <v>87</v>
      </c>
      <c r="AD188" s="346">
        <v>97</v>
      </c>
      <c r="AE188" s="346">
        <v>72</v>
      </c>
      <c r="AF188" s="346" t="s">
        <v>430</v>
      </c>
      <c r="AG188" s="346" t="s">
        <v>430</v>
      </c>
      <c r="AH188" s="346" t="s">
        <v>430</v>
      </c>
      <c r="AI188" s="346" t="s">
        <v>430</v>
      </c>
      <c r="AJ188" s="346">
        <v>114</v>
      </c>
      <c r="AK188" s="346">
        <v>98</v>
      </c>
      <c r="AL188" s="346">
        <v>73</v>
      </c>
      <c r="AM188" s="346">
        <v>74</v>
      </c>
      <c r="AN188" s="346">
        <v>216</v>
      </c>
      <c r="AO188" s="373"/>
      <c r="AP188" s="348" t="s">
        <v>430</v>
      </c>
      <c r="AQ188" s="348" t="s">
        <v>430</v>
      </c>
      <c r="AR188" s="348" t="s">
        <v>430</v>
      </c>
      <c r="AS188" s="348" t="s">
        <v>430</v>
      </c>
      <c r="AT188" s="348">
        <v>7.47</v>
      </c>
      <c r="AU188" s="351"/>
      <c r="AV188" s="346" t="s">
        <v>430</v>
      </c>
      <c r="AW188" s="346" t="s">
        <v>430</v>
      </c>
      <c r="AX188" s="346" t="s">
        <v>430</v>
      </c>
      <c r="AY188" s="346" t="s">
        <v>430</v>
      </c>
      <c r="AZ188" s="346">
        <v>80</v>
      </c>
      <c r="BA188" s="374"/>
      <c r="BB188" s="348">
        <v>13.0776551638155</v>
      </c>
      <c r="BC188" s="348">
        <v>0</v>
      </c>
      <c r="BD188" s="348">
        <v>4.1499707520226699E-2</v>
      </c>
      <c r="BE188" s="375" t="s">
        <v>430</v>
      </c>
      <c r="BF188" s="374"/>
      <c r="BG188" s="372" t="s">
        <v>430</v>
      </c>
      <c r="BH188" s="373"/>
      <c r="BI188" s="348">
        <v>59.821399999999997</v>
      </c>
      <c r="BJ188" s="348">
        <v>37.979300000000002</v>
      </c>
      <c r="BK188" s="348">
        <v>2.01641</v>
      </c>
      <c r="BL188" s="348">
        <v>0.18289</v>
      </c>
      <c r="BM188" s="373"/>
      <c r="BN188" s="372" t="s">
        <v>5127</v>
      </c>
      <c r="BO188" s="372" t="s">
        <v>5128</v>
      </c>
      <c r="BP188" s="372" t="s">
        <v>5129</v>
      </c>
      <c r="BQ188" s="372" t="s">
        <v>5109</v>
      </c>
      <c r="BR188" s="372" t="s">
        <v>5130</v>
      </c>
      <c r="BS188" s="373"/>
      <c r="BT188" s="354" t="s">
        <v>4626</v>
      </c>
    </row>
    <row r="189" spans="1:72" s="428" customFormat="1" x14ac:dyDescent="0.25">
      <c r="A189" s="345" t="s">
        <v>5131</v>
      </c>
      <c r="B189" s="373"/>
      <c r="C189" s="719">
        <v>45589</v>
      </c>
      <c r="D189" s="373"/>
      <c r="E189" s="346">
        <v>71.686499999999995</v>
      </c>
      <c r="F189" s="373"/>
      <c r="G189" s="347">
        <v>9.9337999999999997</v>
      </c>
      <c r="H189" s="374"/>
      <c r="I189" s="348">
        <v>0.33939999999999998</v>
      </c>
      <c r="J189" s="348">
        <v>4.3575999999999997</v>
      </c>
      <c r="K189" s="348">
        <v>2.2658999999999998</v>
      </c>
      <c r="L189" s="348">
        <v>1.6276999999999999</v>
      </c>
      <c r="M189" s="348">
        <v>-6.4297000000000004</v>
      </c>
      <c r="N189" s="350">
        <v>-2.3839000000000001</v>
      </c>
      <c r="O189" s="348" t="s">
        <v>430</v>
      </c>
      <c r="P189" s="348" t="s">
        <v>430</v>
      </c>
      <c r="Q189" s="348" t="s">
        <v>430</v>
      </c>
      <c r="R189" s="348" t="s">
        <v>430</v>
      </c>
      <c r="S189" s="348">
        <v>8.2454999999999998</v>
      </c>
      <c r="T189" s="348">
        <v>-7.5331999999999999</v>
      </c>
      <c r="U189" s="348">
        <v>-1.8815999999999999</v>
      </c>
      <c r="V189" s="348">
        <v>-5.2191000000000001</v>
      </c>
      <c r="W189" s="348">
        <v>2.6398999999999999</v>
      </c>
      <c r="X189" s="348">
        <v>-0.40189999999999998</v>
      </c>
      <c r="Y189" s="374"/>
      <c r="Z189" s="346">
        <v>147</v>
      </c>
      <c r="AA189" s="346">
        <v>173</v>
      </c>
      <c r="AB189" s="346">
        <v>193</v>
      </c>
      <c r="AC189" s="346">
        <v>217</v>
      </c>
      <c r="AD189" s="346">
        <v>205</v>
      </c>
      <c r="AE189" s="346">
        <v>174</v>
      </c>
      <c r="AF189" s="346" t="s">
        <v>430</v>
      </c>
      <c r="AG189" s="346" t="s">
        <v>430</v>
      </c>
      <c r="AH189" s="346" t="s">
        <v>430</v>
      </c>
      <c r="AI189" s="346" t="s">
        <v>430</v>
      </c>
      <c r="AJ189" s="346">
        <v>214</v>
      </c>
      <c r="AK189" s="346">
        <v>209</v>
      </c>
      <c r="AL189" s="346">
        <v>189</v>
      </c>
      <c r="AM189" s="346">
        <v>177</v>
      </c>
      <c r="AN189" s="346">
        <v>89</v>
      </c>
      <c r="AO189" s="373"/>
      <c r="AP189" s="348" t="s">
        <v>430</v>
      </c>
      <c r="AQ189" s="348" t="s">
        <v>430</v>
      </c>
      <c r="AR189" s="348" t="s">
        <v>430</v>
      </c>
      <c r="AS189" s="348" t="s">
        <v>430</v>
      </c>
      <c r="AT189" s="348">
        <v>-7.2</v>
      </c>
      <c r="AU189" s="351"/>
      <c r="AV189" s="346" t="s">
        <v>430</v>
      </c>
      <c r="AW189" s="346" t="s">
        <v>430</v>
      </c>
      <c r="AX189" s="346" t="s">
        <v>430</v>
      </c>
      <c r="AY189" s="346" t="s">
        <v>430</v>
      </c>
      <c r="AZ189" s="346">
        <v>185</v>
      </c>
      <c r="BA189" s="374"/>
      <c r="BB189" s="348">
        <v>10.4045107789757</v>
      </c>
      <c r="BC189" s="348">
        <v>0.99680481478761696</v>
      </c>
      <c r="BD189" s="348">
        <v>-2.34800237654317E-2</v>
      </c>
      <c r="BE189" s="375">
        <v>-7.7562172036830704E-2</v>
      </c>
      <c r="BF189" s="374"/>
      <c r="BG189" s="372">
        <v>8.2699999999999996E-2</v>
      </c>
      <c r="BH189" s="373"/>
      <c r="BI189" s="348">
        <v>99.826400000000007</v>
      </c>
      <c r="BJ189" s="348" t="s">
        <v>430</v>
      </c>
      <c r="BK189" s="348" t="s">
        <v>430</v>
      </c>
      <c r="BL189" s="348">
        <v>0.1736</v>
      </c>
      <c r="BM189" s="373"/>
      <c r="BN189" s="372" t="s">
        <v>4490</v>
      </c>
      <c r="BO189" s="372" t="s">
        <v>4310</v>
      </c>
      <c r="BP189" s="372" t="s">
        <v>4455</v>
      </c>
      <c r="BQ189" s="372" t="s">
        <v>4312</v>
      </c>
      <c r="BR189" s="372" t="s">
        <v>4456</v>
      </c>
      <c r="BS189" s="373"/>
      <c r="BT189" s="354" t="s">
        <v>554</v>
      </c>
    </row>
    <row r="190" spans="1:72" s="428" customFormat="1" ht="11" x14ac:dyDescent="0.3">
      <c r="A190" s="841" t="s">
        <v>5132</v>
      </c>
      <c r="B190" s="842"/>
      <c r="C190" s="843">
        <v>45684</v>
      </c>
      <c r="D190" s="842"/>
      <c r="E190" s="844">
        <v>59.6845</v>
      </c>
      <c r="F190" s="842"/>
      <c r="G190" s="845">
        <v>11.36</v>
      </c>
      <c r="H190" s="847"/>
      <c r="I190" s="846">
        <v>0.67349999999999999</v>
      </c>
      <c r="J190" s="846">
        <v>5.8418000000000001</v>
      </c>
      <c r="K190" s="846">
        <v>6.9076000000000004</v>
      </c>
      <c r="L190" s="846">
        <v>16.084199999999999</v>
      </c>
      <c r="M190" s="846">
        <v>8.5419</v>
      </c>
      <c r="N190" s="848">
        <v>2.4439000000000002</v>
      </c>
      <c r="O190" s="846" t="s">
        <v>430</v>
      </c>
      <c r="P190" s="846" t="s">
        <v>430</v>
      </c>
      <c r="Q190" s="846" t="s">
        <v>430</v>
      </c>
      <c r="R190" s="846" t="s">
        <v>430</v>
      </c>
      <c r="S190" s="846">
        <v>23.157</v>
      </c>
      <c r="T190" s="846">
        <v>5.3705999999999996</v>
      </c>
      <c r="U190" s="846">
        <v>5.1852</v>
      </c>
      <c r="V190" s="846">
        <v>-1.3031999999999999</v>
      </c>
      <c r="W190" s="846">
        <v>3.6402000000000001</v>
      </c>
      <c r="X190" s="846">
        <v>9.6144999999999996</v>
      </c>
      <c r="Y190" s="847"/>
      <c r="Z190" s="844">
        <v>22</v>
      </c>
      <c r="AA190" s="844">
        <v>53</v>
      </c>
      <c r="AB190" s="844">
        <v>21</v>
      </c>
      <c r="AC190" s="844">
        <v>11</v>
      </c>
      <c r="AD190" s="844">
        <v>22</v>
      </c>
      <c r="AE190" s="844">
        <v>94</v>
      </c>
      <c r="AF190" s="844" t="s">
        <v>430</v>
      </c>
      <c r="AG190" s="844" t="s">
        <v>430</v>
      </c>
      <c r="AH190" s="844" t="s">
        <v>430</v>
      </c>
      <c r="AI190" s="844" t="s">
        <v>430</v>
      </c>
      <c r="AJ190" s="844">
        <v>16</v>
      </c>
      <c r="AK190" s="844">
        <v>29</v>
      </c>
      <c r="AL190" s="844">
        <v>94</v>
      </c>
      <c r="AM190" s="844">
        <v>102</v>
      </c>
      <c r="AN190" s="844">
        <v>28</v>
      </c>
      <c r="AO190" s="842"/>
      <c r="AP190" s="846" t="s">
        <v>430</v>
      </c>
      <c r="AQ190" s="846" t="s">
        <v>430</v>
      </c>
      <c r="AR190" s="846" t="s">
        <v>430</v>
      </c>
      <c r="AS190" s="846" t="s">
        <v>430</v>
      </c>
      <c r="AT190" s="846">
        <v>12.18</v>
      </c>
      <c r="AU190" s="849"/>
      <c r="AV190" s="844" t="s">
        <v>430</v>
      </c>
      <c r="AW190" s="844" t="s">
        <v>430</v>
      </c>
      <c r="AX190" s="844" t="s">
        <v>430</v>
      </c>
      <c r="AY190" s="844" t="s">
        <v>430</v>
      </c>
      <c r="AZ190" s="844">
        <v>24</v>
      </c>
      <c r="BA190" s="847"/>
      <c r="BB190" s="846">
        <v>16.198874204467501</v>
      </c>
      <c r="BC190" s="846">
        <v>0.99858064286187398</v>
      </c>
      <c r="BD190" s="846">
        <v>5.7733820029069703E-2</v>
      </c>
      <c r="BE190" s="852">
        <v>-7.7881742803426399E-2</v>
      </c>
      <c r="BF190" s="847"/>
      <c r="BG190" s="855">
        <v>0.1171</v>
      </c>
      <c r="BH190" s="842"/>
      <c r="BI190" s="846" t="s">
        <v>430</v>
      </c>
      <c r="BJ190" s="846">
        <v>5.0732699999999999</v>
      </c>
      <c r="BK190" s="846">
        <v>94.810599999999994</v>
      </c>
      <c r="BL190" s="846">
        <v>0.11613</v>
      </c>
      <c r="BM190" s="842"/>
      <c r="BN190" s="855" t="s">
        <v>2876</v>
      </c>
      <c r="BO190" s="855" t="s">
        <v>4504</v>
      </c>
      <c r="BP190" s="855" t="s">
        <v>4662</v>
      </c>
      <c r="BQ190" s="855" t="s">
        <v>4663</v>
      </c>
      <c r="BR190" s="855" t="s">
        <v>821</v>
      </c>
      <c r="BS190" s="842"/>
      <c r="BT190" s="856" t="s">
        <v>554</v>
      </c>
    </row>
    <row r="191" spans="1:72" s="428" customFormat="1" x14ac:dyDescent="0.25">
      <c r="A191" s="345" t="s">
        <v>5133</v>
      </c>
      <c r="B191" s="373"/>
      <c r="C191" s="719">
        <v>45320</v>
      </c>
      <c r="D191" s="373"/>
      <c r="E191" s="346">
        <v>55.69</v>
      </c>
      <c r="F191" s="373"/>
      <c r="G191" s="347">
        <v>11.2538</v>
      </c>
      <c r="H191" s="374"/>
      <c r="I191" s="348">
        <v>0.3397</v>
      </c>
      <c r="J191" s="348">
        <v>4.3555000000000001</v>
      </c>
      <c r="K191" s="348">
        <v>2.2774999999999999</v>
      </c>
      <c r="L191" s="348">
        <v>1.732</v>
      </c>
      <c r="M191" s="348">
        <v>-6.3875999999999999</v>
      </c>
      <c r="N191" s="350">
        <v>-2.2589999999999999</v>
      </c>
      <c r="O191" s="348">
        <v>1.6104000000000001</v>
      </c>
      <c r="P191" s="348" t="s">
        <v>430</v>
      </c>
      <c r="Q191" s="348" t="s">
        <v>430</v>
      </c>
      <c r="R191" s="348" t="s">
        <v>430</v>
      </c>
      <c r="S191" s="348">
        <v>8.3210999999999995</v>
      </c>
      <c r="T191" s="348">
        <v>-7.4896000000000003</v>
      </c>
      <c r="U191" s="348">
        <v>-1.7539</v>
      </c>
      <c r="V191" s="348">
        <v>-5.0913000000000004</v>
      </c>
      <c r="W191" s="348">
        <v>2.6507000000000001</v>
      </c>
      <c r="X191" s="348">
        <v>5.0744999999999996</v>
      </c>
      <c r="Y191" s="374"/>
      <c r="Z191" s="346">
        <v>144</v>
      </c>
      <c r="AA191" s="346">
        <v>174</v>
      </c>
      <c r="AB191" s="346">
        <v>189</v>
      </c>
      <c r="AC191" s="346">
        <v>212</v>
      </c>
      <c r="AD191" s="346">
        <v>204</v>
      </c>
      <c r="AE191" s="346">
        <v>171</v>
      </c>
      <c r="AF191" s="346">
        <v>63</v>
      </c>
      <c r="AG191" s="346" t="s">
        <v>430</v>
      </c>
      <c r="AH191" s="346" t="s">
        <v>430</v>
      </c>
      <c r="AI191" s="346" t="s">
        <v>430</v>
      </c>
      <c r="AJ191" s="346">
        <v>213</v>
      </c>
      <c r="AK191" s="346">
        <v>208</v>
      </c>
      <c r="AL191" s="346">
        <v>187</v>
      </c>
      <c r="AM191" s="346">
        <v>175</v>
      </c>
      <c r="AN191" s="346">
        <v>84</v>
      </c>
      <c r="AO191" s="373"/>
      <c r="AP191" s="348" t="s">
        <v>430</v>
      </c>
      <c r="AQ191" s="348" t="s">
        <v>430</v>
      </c>
      <c r="AR191" s="348" t="s">
        <v>430</v>
      </c>
      <c r="AS191" s="348" t="s">
        <v>430</v>
      </c>
      <c r="AT191" s="348">
        <v>-7.04</v>
      </c>
      <c r="AU191" s="351"/>
      <c r="AV191" s="346" t="s">
        <v>430</v>
      </c>
      <c r="AW191" s="346" t="s">
        <v>430</v>
      </c>
      <c r="AX191" s="346" t="s">
        <v>430</v>
      </c>
      <c r="AY191" s="346" t="s">
        <v>430</v>
      </c>
      <c r="AZ191" s="346">
        <v>183</v>
      </c>
      <c r="BA191" s="374"/>
      <c r="BB191" s="348">
        <v>10.9316828129835</v>
      </c>
      <c r="BC191" s="348">
        <v>1.0037105828734201</v>
      </c>
      <c r="BD191" s="348">
        <v>-3.69523381024537E-3</v>
      </c>
      <c r="BE191" s="375">
        <v>1.7529480451513899E-2</v>
      </c>
      <c r="BF191" s="374"/>
      <c r="BG191" s="372">
        <v>0.1353</v>
      </c>
      <c r="BH191" s="373"/>
      <c r="BI191" s="348">
        <v>99.697500000000005</v>
      </c>
      <c r="BJ191" s="348" t="s">
        <v>430</v>
      </c>
      <c r="BK191" s="348" t="s">
        <v>430</v>
      </c>
      <c r="BL191" s="348">
        <v>0.30249999999999999</v>
      </c>
      <c r="BM191" s="373"/>
      <c r="BN191" s="372" t="s">
        <v>5134</v>
      </c>
      <c r="BO191" s="372" t="s">
        <v>5135</v>
      </c>
      <c r="BP191" s="372" t="s">
        <v>5136</v>
      </c>
      <c r="BQ191" s="372" t="s">
        <v>5137</v>
      </c>
      <c r="BR191" s="372" t="s">
        <v>5138</v>
      </c>
      <c r="BS191" s="373"/>
      <c r="BT191" s="354" t="s">
        <v>5139</v>
      </c>
    </row>
    <row r="192" spans="1:72" s="428" customFormat="1" x14ac:dyDescent="0.25">
      <c r="A192" s="345" t="s">
        <v>5140</v>
      </c>
      <c r="B192" s="373"/>
      <c r="C192" s="719">
        <v>45349</v>
      </c>
      <c r="D192" s="373"/>
      <c r="E192" s="346">
        <v>54.6357</v>
      </c>
      <c r="F192" s="373"/>
      <c r="G192" s="347">
        <v>10.7058</v>
      </c>
      <c r="H192" s="374"/>
      <c r="I192" s="348">
        <v>0.3271</v>
      </c>
      <c r="J192" s="348">
        <v>4.8251999999999997</v>
      </c>
      <c r="K192" s="348">
        <v>2.8582999999999998</v>
      </c>
      <c r="L192" s="348">
        <v>1.0725</v>
      </c>
      <c r="M192" s="348">
        <v>-8.2842000000000002</v>
      </c>
      <c r="N192" s="350">
        <v>-4.5317999999999996</v>
      </c>
      <c r="O192" s="348">
        <v>0.45569999999999999</v>
      </c>
      <c r="P192" s="348" t="s">
        <v>430</v>
      </c>
      <c r="Q192" s="348" t="s">
        <v>430</v>
      </c>
      <c r="R192" s="348" t="s">
        <v>430</v>
      </c>
      <c r="S192" s="348">
        <v>7.6858000000000004</v>
      </c>
      <c r="T192" s="348">
        <v>-9.0524000000000004</v>
      </c>
      <c r="U192" s="348">
        <v>-3.4121000000000001</v>
      </c>
      <c r="V192" s="348">
        <v>-7.1490999999999998</v>
      </c>
      <c r="W192" s="348">
        <v>3.5327000000000002</v>
      </c>
      <c r="X192" s="348">
        <v>3.0005999999999999</v>
      </c>
      <c r="Y192" s="374"/>
      <c r="Z192" s="346">
        <v>163</v>
      </c>
      <c r="AA192" s="346">
        <v>145</v>
      </c>
      <c r="AB192" s="346">
        <v>144</v>
      </c>
      <c r="AC192" s="346">
        <v>224</v>
      </c>
      <c r="AD192" s="346">
        <v>220</v>
      </c>
      <c r="AE192" s="346">
        <v>188</v>
      </c>
      <c r="AF192" s="346">
        <v>84</v>
      </c>
      <c r="AG192" s="346" t="s">
        <v>430</v>
      </c>
      <c r="AH192" s="346" t="s">
        <v>430</v>
      </c>
      <c r="AI192" s="346" t="s">
        <v>430</v>
      </c>
      <c r="AJ192" s="346">
        <v>227</v>
      </c>
      <c r="AK192" s="346">
        <v>217</v>
      </c>
      <c r="AL192" s="346">
        <v>202</v>
      </c>
      <c r="AM192" s="346">
        <v>193</v>
      </c>
      <c r="AN192" s="346">
        <v>43</v>
      </c>
      <c r="AO192" s="373"/>
      <c r="AP192" s="348" t="s">
        <v>430</v>
      </c>
      <c r="AQ192" s="348" t="s">
        <v>430</v>
      </c>
      <c r="AR192" s="348" t="s">
        <v>430</v>
      </c>
      <c r="AS192" s="348" t="s">
        <v>430</v>
      </c>
      <c r="AT192" s="348">
        <v>-9.5</v>
      </c>
      <c r="AU192" s="351"/>
      <c r="AV192" s="346" t="s">
        <v>430</v>
      </c>
      <c r="AW192" s="346" t="s">
        <v>430</v>
      </c>
      <c r="AX192" s="346" t="s">
        <v>430</v>
      </c>
      <c r="AY192" s="346" t="s">
        <v>430</v>
      </c>
      <c r="AZ192" s="346">
        <v>198</v>
      </c>
      <c r="BA192" s="374"/>
      <c r="BB192" s="348">
        <v>11.333899964947699</v>
      </c>
      <c r="BC192" s="348">
        <v>0.99785028565178602</v>
      </c>
      <c r="BD192" s="348">
        <v>-1.1773847327704E-2</v>
      </c>
      <c r="BE192" s="375">
        <v>1.7158764287408399E-2</v>
      </c>
      <c r="BF192" s="374"/>
      <c r="BG192" s="372">
        <v>0.1202</v>
      </c>
      <c r="BH192" s="373"/>
      <c r="BI192" s="348">
        <v>99.650599999999997</v>
      </c>
      <c r="BJ192" s="348" t="s">
        <v>430</v>
      </c>
      <c r="BK192" s="348" t="s">
        <v>430</v>
      </c>
      <c r="BL192" s="348">
        <v>0.34939999999999999</v>
      </c>
      <c r="BM192" s="373"/>
      <c r="BN192" s="372" t="s">
        <v>5141</v>
      </c>
      <c r="BO192" s="372" t="s">
        <v>5142</v>
      </c>
      <c r="BP192" s="372" t="s">
        <v>4548</v>
      </c>
      <c r="BQ192" s="372" t="s">
        <v>4549</v>
      </c>
      <c r="BR192" s="372" t="s">
        <v>4550</v>
      </c>
      <c r="BS192" s="373"/>
      <c r="BT192" s="354" t="s">
        <v>4769</v>
      </c>
    </row>
    <row r="193" spans="1:72" s="428" customFormat="1" x14ac:dyDescent="0.25">
      <c r="A193" s="345" t="s">
        <v>5143</v>
      </c>
      <c r="B193" s="373"/>
      <c r="C193" s="719">
        <v>45692</v>
      </c>
      <c r="D193" s="373"/>
      <c r="E193" s="346">
        <v>54.595999999999997</v>
      </c>
      <c r="F193" s="373"/>
      <c r="G193" s="347">
        <v>8.1827000000000005</v>
      </c>
      <c r="H193" s="374"/>
      <c r="I193" s="348">
        <v>0.41110000000000002</v>
      </c>
      <c r="J193" s="348">
        <v>5.8673999999999999</v>
      </c>
      <c r="K193" s="348">
        <v>-3.3794</v>
      </c>
      <c r="L193" s="348">
        <v>-9.4E-2</v>
      </c>
      <c r="M193" s="348">
        <v>-6.8114999999999997</v>
      </c>
      <c r="N193" s="350">
        <v>-20.8874</v>
      </c>
      <c r="O193" s="348" t="s">
        <v>430</v>
      </c>
      <c r="P193" s="348" t="s">
        <v>430</v>
      </c>
      <c r="Q193" s="348" t="s">
        <v>430</v>
      </c>
      <c r="R193" s="348" t="s">
        <v>430</v>
      </c>
      <c r="S193" s="348">
        <v>8.6103000000000005</v>
      </c>
      <c r="T193" s="348">
        <v>-14.3971</v>
      </c>
      <c r="U193" s="348">
        <v>-13.362</v>
      </c>
      <c r="V193" s="348">
        <v>-22.560700000000001</v>
      </c>
      <c r="W193" s="348">
        <v>1.0297000000000001</v>
      </c>
      <c r="X193" s="348">
        <v>-13.645099999999999</v>
      </c>
      <c r="Y193" s="374"/>
      <c r="Z193" s="346">
        <v>109</v>
      </c>
      <c r="AA193" s="346">
        <v>51</v>
      </c>
      <c r="AB193" s="346">
        <v>252</v>
      </c>
      <c r="AC193" s="346">
        <v>237</v>
      </c>
      <c r="AD193" s="346">
        <v>210</v>
      </c>
      <c r="AE193" s="346">
        <v>206</v>
      </c>
      <c r="AF193" s="346" t="s">
        <v>430</v>
      </c>
      <c r="AG193" s="346" t="s">
        <v>430</v>
      </c>
      <c r="AH193" s="346" t="s">
        <v>430</v>
      </c>
      <c r="AI193" s="346" t="s">
        <v>430</v>
      </c>
      <c r="AJ193" s="346">
        <v>191</v>
      </c>
      <c r="AK193" s="346">
        <v>231</v>
      </c>
      <c r="AL193" s="346">
        <v>223</v>
      </c>
      <c r="AM193" s="346">
        <v>210</v>
      </c>
      <c r="AN193" s="346">
        <v>206</v>
      </c>
      <c r="AO193" s="373"/>
      <c r="AP193" s="348" t="s">
        <v>430</v>
      </c>
      <c r="AQ193" s="348" t="s">
        <v>430</v>
      </c>
      <c r="AR193" s="348" t="s">
        <v>430</v>
      </c>
      <c r="AS193" s="348" t="s">
        <v>430</v>
      </c>
      <c r="AT193" s="348">
        <v>-20.02</v>
      </c>
      <c r="AU193" s="351"/>
      <c r="AV193" s="346" t="s">
        <v>430</v>
      </c>
      <c r="AW193" s="346" t="s">
        <v>430</v>
      </c>
      <c r="AX193" s="346" t="s">
        <v>430</v>
      </c>
      <c r="AY193" s="346" t="s">
        <v>430</v>
      </c>
      <c r="AZ193" s="346">
        <v>213</v>
      </c>
      <c r="BA193" s="374"/>
      <c r="BB193" s="348">
        <v>20.336683239215699</v>
      </c>
      <c r="BC193" s="348">
        <v>0.99800289147085097</v>
      </c>
      <c r="BD193" s="348">
        <v>-3.9782041366541898E-2</v>
      </c>
      <c r="BE193" s="375">
        <v>-0.109498771353152</v>
      </c>
      <c r="BF193" s="374"/>
      <c r="BG193" s="372">
        <v>0.1794</v>
      </c>
      <c r="BH193" s="373"/>
      <c r="BI193" s="348">
        <v>36.045499999999997</v>
      </c>
      <c r="BJ193" s="348">
        <v>52.377099999999999</v>
      </c>
      <c r="BK193" s="348">
        <v>10.951700000000001</v>
      </c>
      <c r="BL193" s="348">
        <v>0.62570000000000003</v>
      </c>
      <c r="BM193" s="373"/>
      <c r="BN193" s="372" t="s">
        <v>5144</v>
      </c>
      <c r="BO193" s="372" t="s">
        <v>5145</v>
      </c>
      <c r="BP193" s="372" t="s">
        <v>5146</v>
      </c>
      <c r="BQ193" s="372" t="s">
        <v>5147</v>
      </c>
      <c r="BR193" s="372" t="s">
        <v>5148</v>
      </c>
      <c r="BS193" s="373"/>
      <c r="BT193" s="354" t="s">
        <v>463</v>
      </c>
    </row>
    <row r="194" spans="1:72" s="428" customFormat="1" x14ac:dyDescent="0.25">
      <c r="A194" s="345" t="s">
        <v>5149</v>
      </c>
      <c r="B194" s="373"/>
      <c r="C194" s="719">
        <v>45593</v>
      </c>
      <c r="D194" s="373"/>
      <c r="E194" s="346">
        <v>51.269100000000002</v>
      </c>
      <c r="F194" s="373"/>
      <c r="G194" s="347">
        <v>10.2501</v>
      </c>
      <c r="H194" s="374"/>
      <c r="I194" s="348">
        <v>0.41930000000000001</v>
      </c>
      <c r="J194" s="348">
        <v>5.0301</v>
      </c>
      <c r="K194" s="348">
        <v>3.6032999999999999</v>
      </c>
      <c r="L194" s="348">
        <v>6.4061000000000003</v>
      </c>
      <c r="M194" s="348">
        <v>-0.8589</v>
      </c>
      <c r="N194" s="350">
        <v>1.3366</v>
      </c>
      <c r="O194" s="348" t="s">
        <v>430</v>
      </c>
      <c r="P194" s="348" t="s">
        <v>430</v>
      </c>
      <c r="Q194" s="348" t="s">
        <v>430</v>
      </c>
      <c r="R194" s="348" t="s">
        <v>430</v>
      </c>
      <c r="S194" s="348">
        <v>13.647600000000001</v>
      </c>
      <c r="T194" s="348">
        <v>-2.4171999999999998</v>
      </c>
      <c r="U194" s="348">
        <v>2.0905999999999998</v>
      </c>
      <c r="V194" s="348">
        <v>-1.6909000000000001</v>
      </c>
      <c r="W194" s="348">
        <v>2.5533000000000001</v>
      </c>
      <c r="X194" s="348">
        <v>1.5192000000000001</v>
      </c>
      <c r="Y194" s="374"/>
      <c r="Z194" s="346">
        <v>98</v>
      </c>
      <c r="AA194" s="346">
        <v>110</v>
      </c>
      <c r="AB194" s="346">
        <v>97</v>
      </c>
      <c r="AC194" s="346">
        <v>119</v>
      </c>
      <c r="AD194" s="346">
        <v>131</v>
      </c>
      <c r="AE194" s="346">
        <v>109</v>
      </c>
      <c r="AF194" s="346" t="s">
        <v>430</v>
      </c>
      <c r="AG194" s="346" t="s">
        <v>430</v>
      </c>
      <c r="AH194" s="346" t="s">
        <v>430</v>
      </c>
      <c r="AI194" s="346" t="s">
        <v>430</v>
      </c>
      <c r="AJ194" s="346">
        <v>130</v>
      </c>
      <c r="AK194" s="346">
        <v>130</v>
      </c>
      <c r="AL194" s="346">
        <v>133</v>
      </c>
      <c r="AM194" s="346">
        <v>117</v>
      </c>
      <c r="AN194" s="346">
        <v>102</v>
      </c>
      <c r="AO194" s="373"/>
      <c r="AP194" s="348" t="s">
        <v>430</v>
      </c>
      <c r="AQ194" s="348" t="s">
        <v>430</v>
      </c>
      <c r="AR194" s="348" t="s">
        <v>430</v>
      </c>
      <c r="AS194" s="348" t="s">
        <v>430</v>
      </c>
      <c r="AT194" s="348">
        <v>0.76</v>
      </c>
      <c r="AU194" s="351"/>
      <c r="AV194" s="346" t="s">
        <v>430</v>
      </c>
      <c r="AW194" s="346" t="s">
        <v>430</v>
      </c>
      <c r="AX194" s="346" t="s">
        <v>430</v>
      </c>
      <c r="AY194" s="346" t="s">
        <v>430</v>
      </c>
      <c r="AZ194" s="346">
        <v>129</v>
      </c>
      <c r="BA194" s="374"/>
      <c r="BB194" s="348">
        <v>12.7237432648846</v>
      </c>
      <c r="BC194" s="348">
        <v>0.99467771200745703</v>
      </c>
      <c r="BD194" s="348">
        <v>-7.4156119811491401E-3</v>
      </c>
      <c r="BE194" s="375">
        <v>-8.3163625823003004E-2</v>
      </c>
      <c r="BF194" s="374"/>
      <c r="BG194" s="372">
        <v>6.9599999999999995E-2</v>
      </c>
      <c r="BH194" s="373"/>
      <c r="BI194" s="348">
        <v>65.1755</v>
      </c>
      <c r="BJ194" s="348">
        <v>19.794899999999998</v>
      </c>
      <c r="BK194" s="348">
        <v>14.294</v>
      </c>
      <c r="BL194" s="348">
        <v>0.73560000000000003</v>
      </c>
      <c r="BM194" s="373"/>
      <c r="BN194" s="372" t="s">
        <v>5150</v>
      </c>
      <c r="BO194" s="372" t="s">
        <v>5151</v>
      </c>
      <c r="BP194" s="372" t="s">
        <v>5152</v>
      </c>
      <c r="BQ194" s="372" t="s">
        <v>5153</v>
      </c>
      <c r="BR194" s="372" t="s">
        <v>5154</v>
      </c>
      <c r="BS194" s="373"/>
      <c r="BT194" s="354" t="s">
        <v>554</v>
      </c>
    </row>
    <row r="195" spans="1:72" s="428" customFormat="1" x14ac:dyDescent="0.25">
      <c r="A195" s="345" t="s">
        <v>5155</v>
      </c>
      <c r="B195" s="373"/>
      <c r="C195" s="719">
        <v>45615</v>
      </c>
      <c r="D195" s="373"/>
      <c r="E195" s="346">
        <v>51.13</v>
      </c>
      <c r="F195" s="373"/>
      <c r="G195" s="347">
        <v>9.1320999999999994</v>
      </c>
      <c r="H195" s="374"/>
      <c r="I195" s="348">
        <v>0.13270000000000001</v>
      </c>
      <c r="J195" s="348">
        <v>3.5255999999999998</v>
      </c>
      <c r="K195" s="348">
        <v>5.8954000000000004</v>
      </c>
      <c r="L195" s="348">
        <v>17.048200000000001</v>
      </c>
      <c r="M195" s="348">
        <v>-7.5829000000000004</v>
      </c>
      <c r="N195" s="350">
        <v>-7.9221000000000004</v>
      </c>
      <c r="O195" s="348" t="s">
        <v>430</v>
      </c>
      <c r="P195" s="348" t="s">
        <v>430</v>
      </c>
      <c r="Q195" s="348" t="s">
        <v>430</v>
      </c>
      <c r="R195" s="348" t="s">
        <v>430</v>
      </c>
      <c r="S195" s="348">
        <v>22.021599999999999</v>
      </c>
      <c r="T195" s="348">
        <v>-6.2586000000000004</v>
      </c>
      <c r="U195" s="348">
        <v>3.7467000000000001</v>
      </c>
      <c r="V195" s="348">
        <v>-9.5393000000000008</v>
      </c>
      <c r="W195" s="348">
        <v>-9.2999999999999999E-2</v>
      </c>
      <c r="X195" s="348">
        <v>-5.5907999999999998</v>
      </c>
      <c r="Y195" s="374"/>
      <c r="Z195" s="346">
        <v>192</v>
      </c>
      <c r="AA195" s="346">
        <v>213</v>
      </c>
      <c r="AB195" s="346">
        <v>39</v>
      </c>
      <c r="AC195" s="346">
        <v>7</v>
      </c>
      <c r="AD195" s="346">
        <v>213</v>
      </c>
      <c r="AE195" s="346">
        <v>197</v>
      </c>
      <c r="AF195" s="346" t="s">
        <v>430</v>
      </c>
      <c r="AG195" s="346" t="s">
        <v>430</v>
      </c>
      <c r="AH195" s="346" t="s">
        <v>430</v>
      </c>
      <c r="AI195" s="346" t="s">
        <v>430</v>
      </c>
      <c r="AJ195" s="346">
        <v>25</v>
      </c>
      <c r="AK195" s="346">
        <v>183</v>
      </c>
      <c r="AL195" s="346">
        <v>121</v>
      </c>
      <c r="AM195" s="346">
        <v>200</v>
      </c>
      <c r="AN195" s="346">
        <v>237</v>
      </c>
      <c r="AO195" s="373"/>
      <c r="AP195" s="348" t="s">
        <v>430</v>
      </c>
      <c r="AQ195" s="348" t="s">
        <v>430</v>
      </c>
      <c r="AR195" s="348" t="s">
        <v>430</v>
      </c>
      <c r="AS195" s="348" t="s">
        <v>430</v>
      </c>
      <c r="AT195" s="348">
        <v>0.22</v>
      </c>
      <c r="AU195" s="351"/>
      <c r="AV195" s="346" t="s">
        <v>430</v>
      </c>
      <c r="AW195" s="346" t="s">
        <v>430</v>
      </c>
      <c r="AX195" s="346" t="s">
        <v>430</v>
      </c>
      <c r="AY195" s="346" t="s">
        <v>430</v>
      </c>
      <c r="AZ195" s="346">
        <v>134</v>
      </c>
      <c r="BA195" s="374"/>
      <c r="BB195" s="348">
        <v>24.9935194765646</v>
      </c>
      <c r="BC195" s="348">
        <v>0.992909825001695</v>
      </c>
      <c r="BD195" s="348">
        <v>-4.9725717706859303E-2</v>
      </c>
      <c r="BE195" s="375">
        <v>-0.101233488298497</v>
      </c>
      <c r="BF195" s="374"/>
      <c r="BG195" s="372">
        <v>0.2064</v>
      </c>
      <c r="BH195" s="373"/>
      <c r="BI195" s="348" t="s">
        <v>430</v>
      </c>
      <c r="BJ195" s="348">
        <v>75.161600000000007</v>
      </c>
      <c r="BK195" s="348">
        <v>24.819800000000001</v>
      </c>
      <c r="BL195" s="348">
        <v>1.8599999999999998E-2</v>
      </c>
      <c r="BM195" s="373"/>
      <c r="BN195" s="372" t="s">
        <v>5156</v>
      </c>
      <c r="BO195" s="372" t="s">
        <v>5157</v>
      </c>
      <c r="BP195" s="372" t="s">
        <v>5158</v>
      </c>
      <c r="BQ195" s="372" t="s">
        <v>5159</v>
      </c>
      <c r="BR195" s="372" t="s">
        <v>430</v>
      </c>
      <c r="BS195" s="373"/>
      <c r="BT195" s="354" t="s">
        <v>547</v>
      </c>
    </row>
    <row r="196" spans="1:72" s="428" customFormat="1" x14ac:dyDescent="0.25">
      <c r="A196" s="345" t="s">
        <v>5160</v>
      </c>
      <c r="B196" s="373"/>
      <c r="C196" s="719">
        <v>45408</v>
      </c>
      <c r="D196" s="373"/>
      <c r="E196" s="346">
        <v>50.8</v>
      </c>
      <c r="F196" s="373"/>
      <c r="G196" s="347">
        <v>8.2824000000000009</v>
      </c>
      <c r="H196" s="374"/>
      <c r="I196" s="348">
        <v>0.68810000000000004</v>
      </c>
      <c r="J196" s="348">
        <v>10.3217</v>
      </c>
      <c r="K196" s="348">
        <v>8.9788999999999994</v>
      </c>
      <c r="L196" s="348">
        <v>11.8729</v>
      </c>
      <c r="M196" s="348">
        <v>-6.3743999999999996</v>
      </c>
      <c r="N196" s="350">
        <v>-19.3</v>
      </c>
      <c r="O196" s="348">
        <v>-16.275200000000002</v>
      </c>
      <c r="P196" s="348" t="s">
        <v>430</v>
      </c>
      <c r="Q196" s="348" t="s">
        <v>430</v>
      </c>
      <c r="R196" s="348" t="s">
        <v>430</v>
      </c>
      <c r="S196" s="348">
        <v>25.652699999999999</v>
      </c>
      <c r="T196" s="348">
        <v>-7.1386000000000003</v>
      </c>
      <c r="U196" s="348">
        <v>-5.9919000000000002</v>
      </c>
      <c r="V196" s="348">
        <v>-17.421299999999999</v>
      </c>
      <c r="W196" s="348">
        <v>4.7477</v>
      </c>
      <c r="X196" s="348">
        <v>-8.41</v>
      </c>
      <c r="Y196" s="374"/>
      <c r="Z196" s="346">
        <v>14</v>
      </c>
      <c r="AA196" s="346">
        <v>1</v>
      </c>
      <c r="AB196" s="346">
        <v>5</v>
      </c>
      <c r="AC196" s="346">
        <v>30</v>
      </c>
      <c r="AD196" s="346">
        <v>202</v>
      </c>
      <c r="AE196" s="346">
        <v>205</v>
      </c>
      <c r="AF196" s="346">
        <v>130</v>
      </c>
      <c r="AG196" s="346" t="s">
        <v>430</v>
      </c>
      <c r="AH196" s="346" t="s">
        <v>430</v>
      </c>
      <c r="AI196" s="346" t="s">
        <v>430</v>
      </c>
      <c r="AJ196" s="346">
        <v>7</v>
      </c>
      <c r="AK196" s="346">
        <v>188</v>
      </c>
      <c r="AL196" s="346">
        <v>217</v>
      </c>
      <c r="AM196" s="346">
        <v>209</v>
      </c>
      <c r="AN196" s="346">
        <v>21</v>
      </c>
      <c r="AO196" s="373"/>
      <c r="AP196" s="348" t="s">
        <v>430</v>
      </c>
      <c r="AQ196" s="348" t="s">
        <v>430</v>
      </c>
      <c r="AR196" s="348" t="s">
        <v>430</v>
      </c>
      <c r="AS196" s="348" t="s">
        <v>430</v>
      </c>
      <c r="AT196" s="348">
        <v>-9.0500000000000007</v>
      </c>
      <c r="AU196" s="351"/>
      <c r="AV196" s="346" t="s">
        <v>430</v>
      </c>
      <c r="AW196" s="346" t="s">
        <v>430</v>
      </c>
      <c r="AX196" s="346" t="s">
        <v>430</v>
      </c>
      <c r="AY196" s="346" t="s">
        <v>430</v>
      </c>
      <c r="AZ196" s="346">
        <v>193</v>
      </c>
      <c r="BA196" s="374"/>
      <c r="BB196" s="348">
        <v>29.102329784614799</v>
      </c>
      <c r="BC196" s="348">
        <v>1.0033498666130101</v>
      </c>
      <c r="BD196" s="348">
        <v>-3.39679735741154E-2</v>
      </c>
      <c r="BE196" s="375">
        <v>-7.8399463969997904E-2</v>
      </c>
      <c r="BF196" s="374"/>
      <c r="BG196" s="372">
        <v>0.72589999999999999</v>
      </c>
      <c r="BH196" s="373"/>
      <c r="BI196" s="348">
        <v>32.703400000000002</v>
      </c>
      <c r="BJ196" s="348">
        <v>52.120199999999997</v>
      </c>
      <c r="BK196" s="348">
        <v>15.1227</v>
      </c>
      <c r="BL196" s="348">
        <v>5.3699999999999998E-2</v>
      </c>
      <c r="BM196" s="373"/>
      <c r="BN196" s="372" t="s">
        <v>5161</v>
      </c>
      <c r="BO196" s="372" t="s">
        <v>5162</v>
      </c>
      <c r="BP196" s="372" t="s">
        <v>430</v>
      </c>
      <c r="BQ196" s="372" t="s">
        <v>430</v>
      </c>
      <c r="BR196" s="372" t="s">
        <v>430</v>
      </c>
      <c r="BS196" s="373"/>
      <c r="BT196" s="354" t="s">
        <v>4626</v>
      </c>
    </row>
    <row r="197" spans="1:72" s="428" customFormat="1" x14ac:dyDescent="0.25">
      <c r="A197" s="345" t="s">
        <v>5163</v>
      </c>
      <c r="B197" s="373"/>
      <c r="C197" s="719">
        <v>45483</v>
      </c>
      <c r="D197" s="373"/>
      <c r="E197" s="346">
        <v>63.903799999999997</v>
      </c>
      <c r="F197" s="373"/>
      <c r="G197" s="347">
        <v>10.0581</v>
      </c>
      <c r="H197" s="374"/>
      <c r="I197" s="348">
        <v>0.41930000000000001</v>
      </c>
      <c r="J197" s="348">
        <v>4.9610000000000003</v>
      </c>
      <c r="K197" s="348">
        <v>3.5198999999999998</v>
      </c>
      <c r="L197" s="348">
        <v>6.3156999999999996</v>
      </c>
      <c r="M197" s="348">
        <v>-0.98929999999999996</v>
      </c>
      <c r="N197" s="350">
        <v>1.1158999999999999</v>
      </c>
      <c r="O197" s="348" t="s">
        <v>430</v>
      </c>
      <c r="P197" s="348" t="s">
        <v>430</v>
      </c>
      <c r="Q197" s="348" t="s">
        <v>430</v>
      </c>
      <c r="R197" s="348" t="s">
        <v>430</v>
      </c>
      <c r="S197" s="348">
        <v>13.5777</v>
      </c>
      <c r="T197" s="348">
        <v>-2.5501</v>
      </c>
      <c r="U197" s="348">
        <v>1.9233</v>
      </c>
      <c r="V197" s="348">
        <v>-1.9076</v>
      </c>
      <c r="W197" s="348">
        <v>2.4725999999999999</v>
      </c>
      <c r="X197" s="348">
        <v>0.29909999999999998</v>
      </c>
      <c r="Y197" s="374"/>
      <c r="Z197" s="346">
        <v>98</v>
      </c>
      <c r="AA197" s="346">
        <v>125</v>
      </c>
      <c r="AB197" s="346">
        <v>100</v>
      </c>
      <c r="AC197" s="346">
        <v>121</v>
      </c>
      <c r="AD197" s="346">
        <v>134</v>
      </c>
      <c r="AE197" s="346">
        <v>115</v>
      </c>
      <c r="AF197" s="346" t="s">
        <v>430</v>
      </c>
      <c r="AG197" s="346" t="s">
        <v>430</v>
      </c>
      <c r="AH197" s="346" t="s">
        <v>430</v>
      </c>
      <c r="AI197" s="346" t="s">
        <v>430</v>
      </c>
      <c r="AJ197" s="346">
        <v>132</v>
      </c>
      <c r="AK197" s="346">
        <v>134</v>
      </c>
      <c r="AL197" s="346">
        <v>138</v>
      </c>
      <c r="AM197" s="346">
        <v>124</v>
      </c>
      <c r="AN197" s="346">
        <v>115</v>
      </c>
      <c r="AO197" s="373"/>
      <c r="AP197" s="348" t="s">
        <v>430</v>
      </c>
      <c r="AQ197" s="348" t="s">
        <v>430</v>
      </c>
      <c r="AR197" s="348" t="s">
        <v>430</v>
      </c>
      <c r="AS197" s="348" t="s">
        <v>430</v>
      </c>
      <c r="AT197" s="348">
        <v>0.48</v>
      </c>
      <c r="AU197" s="351"/>
      <c r="AV197" s="346" t="s">
        <v>430</v>
      </c>
      <c r="AW197" s="346" t="s">
        <v>430</v>
      </c>
      <c r="AX197" s="346" t="s">
        <v>430</v>
      </c>
      <c r="AY197" s="346" t="s">
        <v>430</v>
      </c>
      <c r="AZ197" s="346">
        <v>132</v>
      </c>
      <c r="BA197" s="374"/>
      <c r="BB197" s="348">
        <v>12.969672358277201</v>
      </c>
      <c r="BC197" s="348">
        <v>0.99755098117527496</v>
      </c>
      <c r="BD197" s="348">
        <v>-3.10164441108844E-2</v>
      </c>
      <c r="BE197" s="375">
        <v>-9.7227695663542293E-2</v>
      </c>
      <c r="BF197" s="374"/>
      <c r="BG197" s="372">
        <v>6.6000000000000003E-2</v>
      </c>
      <c r="BH197" s="373"/>
      <c r="BI197" s="348">
        <v>65.365300000000005</v>
      </c>
      <c r="BJ197" s="348">
        <v>19.8614</v>
      </c>
      <c r="BK197" s="348">
        <v>14.348800000000001</v>
      </c>
      <c r="BL197" s="348">
        <v>0.42449999999999999</v>
      </c>
      <c r="BM197" s="373"/>
      <c r="BN197" s="372" t="s">
        <v>5123</v>
      </c>
      <c r="BO197" s="372" t="s">
        <v>922</v>
      </c>
      <c r="BP197" s="372" t="s">
        <v>1124</v>
      </c>
      <c r="BQ197" s="372" t="s">
        <v>5124</v>
      </c>
      <c r="BR197" s="372" t="s">
        <v>5125</v>
      </c>
      <c r="BS197" s="373"/>
      <c r="BT197" s="354" t="s">
        <v>4626</v>
      </c>
    </row>
    <row r="198" spans="1:72" s="428" customFormat="1" x14ac:dyDescent="0.25">
      <c r="A198" s="345" t="s">
        <v>5164</v>
      </c>
      <c r="B198" s="373"/>
      <c r="C198" s="719">
        <v>45630</v>
      </c>
      <c r="D198" s="373"/>
      <c r="E198" s="346">
        <v>47.9482</v>
      </c>
      <c r="F198" s="373"/>
      <c r="G198" s="347">
        <v>7.524</v>
      </c>
      <c r="H198" s="374"/>
      <c r="I198" s="348">
        <v>0.68520000000000003</v>
      </c>
      <c r="J198" s="348">
        <v>10.3048</v>
      </c>
      <c r="K198" s="348">
        <v>8.9708000000000006</v>
      </c>
      <c r="L198" s="348">
        <v>11.9293</v>
      </c>
      <c r="M198" s="348">
        <v>-6.1775000000000002</v>
      </c>
      <c r="N198" s="350">
        <v>-19.209700000000002</v>
      </c>
      <c r="O198" s="348" t="s">
        <v>430</v>
      </c>
      <c r="P198" s="348" t="s">
        <v>430</v>
      </c>
      <c r="Q198" s="348" t="s">
        <v>430</v>
      </c>
      <c r="R198" s="348" t="s">
        <v>430</v>
      </c>
      <c r="S198" s="348">
        <v>25.5611</v>
      </c>
      <c r="T198" s="348">
        <v>-6.9364999999999997</v>
      </c>
      <c r="U198" s="348">
        <v>-6.0744999999999996</v>
      </c>
      <c r="V198" s="348">
        <v>-17.359500000000001</v>
      </c>
      <c r="W198" s="348">
        <v>4.7458999999999998</v>
      </c>
      <c r="X198" s="348">
        <v>-16.897400000000001</v>
      </c>
      <c r="Y198" s="374"/>
      <c r="Z198" s="346">
        <v>16</v>
      </c>
      <c r="AA198" s="346">
        <v>3</v>
      </c>
      <c r="AB198" s="346">
        <v>6</v>
      </c>
      <c r="AC198" s="346">
        <v>28</v>
      </c>
      <c r="AD198" s="346">
        <v>187</v>
      </c>
      <c r="AE198" s="346">
        <v>204</v>
      </c>
      <c r="AF198" s="346" t="s">
        <v>430</v>
      </c>
      <c r="AG198" s="346" t="s">
        <v>430</v>
      </c>
      <c r="AH198" s="346" t="s">
        <v>430</v>
      </c>
      <c r="AI198" s="346" t="s">
        <v>430</v>
      </c>
      <c r="AJ198" s="346">
        <v>8</v>
      </c>
      <c r="AK198" s="346">
        <v>187</v>
      </c>
      <c r="AL198" s="346">
        <v>219</v>
      </c>
      <c r="AM198" s="346">
        <v>208</v>
      </c>
      <c r="AN198" s="346">
        <v>22</v>
      </c>
      <c r="AO198" s="373"/>
      <c r="AP198" s="348" t="s">
        <v>430</v>
      </c>
      <c r="AQ198" s="348" t="s">
        <v>430</v>
      </c>
      <c r="AR198" s="348" t="s">
        <v>430</v>
      </c>
      <c r="AS198" s="348" t="s">
        <v>430</v>
      </c>
      <c r="AT198" s="348">
        <v>-8.8699999999999992</v>
      </c>
      <c r="AU198" s="351"/>
      <c r="AV198" s="346" t="s">
        <v>430</v>
      </c>
      <c r="AW198" s="346" t="s">
        <v>430</v>
      </c>
      <c r="AX198" s="346" t="s">
        <v>430</v>
      </c>
      <c r="AY198" s="346" t="s">
        <v>430</v>
      </c>
      <c r="AZ198" s="346">
        <v>192</v>
      </c>
      <c r="BA198" s="374"/>
      <c r="BB198" s="348">
        <v>26.694950689706701</v>
      </c>
      <c r="BC198" s="348">
        <v>0.99594270779513705</v>
      </c>
      <c r="BD198" s="348">
        <v>-7.1521528978006899E-2</v>
      </c>
      <c r="BE198" s="375">
        <v>-9.1049770826339402E-2</v>
      </c>
      <c r="BF198" s="374"/>
      <c r="BG198" s="372">
        <v>0.19939999999999999</v>
      </c>
      <c r="BH198" s="373"/>
      <c r="BI198" s="348">
        <v>32.673299999999998</v>
      </c>
      <c r="BJ198" s="348">
        <v>52.0732</v>
      </c>
      <c r="BK198" s="348">
        <v>15.109500000000001</v>
      </c>
      <c r="BL198" s="348">
        <v>0.14399999999999999</v>
      </c>
      <c r="BM198" s="373"/>
      <c r="BN198" s="372" t="s">
        <v>5165</v>
      </c>
      <c r="BO198" s="372" t="s">
        <v>5166</v>
      </c>
      <c r="BP198" s="372" t="s">
        <v>2950</v>
      </c>
      <c r="BQ198" s="372" t="s">
        <v>430</v>
      </c>
      <c r="BR198" s="372" t="s">
        <v>430</v>
      </c>
      <c r="BS198" s="373"/>
      <c r="BT198" s="354" t="s">
        <v>554</v>
      </c>
    </row>
    <row r="199" spans="1:72" s="428" customFormat="1" x14ac:dyDescent="0.25">
      <c r="A199" s="345" t="s">
        <v>5167</v>
      </c>
      <c r="B199" s="373"/>
      <c r="C199" s="719">
        <v>45630</v>
      </c>
      <c r="D199" s="373"/>
      <c r="E199" s="346">
        <v>46.517400000000002</v>
      </c>
      <c r="F199" s="373"/>
      <c r="G199" s="347">
        <v>11.331799999999999</v>
      </c>
      <c r="H199" s="374"/>
      <c r="I199" s="348">
        <v>7.7700000000000005E-2</v>
      </c>
      <c r="J199" s="348">
        <v>3.7263999999999999</v>
      </c>
      <c r="K199" s="348">
        <v>4.6440999999999999</v>
      </c>
      <c r="L199" s="348">
        <v>4.6662999999999997</v>
      </c>
      <c r="M199" s="348">
        <v>-2.0028999999999999</v>
      </c>
      <c r="N199" s="350">
        <v>15.055300000000001</v>
      </c>
      <c r="O199" s="348" t="s">
        <v>430</v>
      </c>
      <c r="P199" s="348" t="s">
        <v>430</v>
      </c>
      <c r="Q199" s="348" t="s">
        <v>430</v>
      </c>
      <c r="R199" s="348" t="s">
        <v>430</v>
      </c>
      <c r="S199" s="348">
        <v>12.646599999999999</v>
      </c>
      <c r="T199" s="348">
        <v>-4.9904000000000002</v>
      </c>
      <c r="U199" s="348">
        <v>0.76380000000000003</v>
      </c>
      <c r="V199" s="348">
        <v>12.3752</v>
      </c>
      <c r="W199" s="348">
        <v>1.6094999999999999</v>
      </c>
      <c r="X199" s="348">
        <v>8.4746000000000006</v>
      </c>
      <c r="Y199" s="374"/>
      <c r="Z199" s="346">
        <v>197</v>
      </c>
      <c r="AA199" s="346">
        <v>203</v>
      </c>
      <c r="AB199" s="346">
        <v>63</v>
      </c>
      <c r="AC199" s="346">
        <v>166</v>
      </c>
      <c r="AD199" s="346">
        <v>149</v>
      </c>
      <c r="AE199" s="346">
        <v>13</v>
      </c>
      <c r="AF199" s="346" t="s">
        <v>430</v>
      </c>
      <c r="AG199" s="346" t="s">
        <v>430</v>
      </c>
      <c r="AH199" s="346" t="s">
        <v>430</v>
      </c>
      <c r="AI199" s="346" t="s">
        <v>430</v>
      </c>
      <c r="AJ199" s="346">
        <v>147</v>
      </c>
      <c r="AK199" s="346">
        <v>160</v>
      </c>
      <c r="AL199" s="346">
        <v>148</v>
      </c>
      <c r="AM199" s="346">
        <v>12</v>
      </c>
      <c r="AN199" s="346">
        <v>162</v>
      </c>
      <c r="AO199" s="373"/>
      <c r="AP199" s="348" t="s">
        <v>430</v>
      </c>
      <c r="AQ199" s="348" t="s">
        <v>430</v>
      </c>
      <c r="AR199" s="348" t="s">
        <v>430</v>
      </c>
      <c r="AS199" s="348" t="s">
        <v>430</v>
      </c>
      <c r="AT199" s="348">
        <v>2.2599999999999998</v>
      </c>
      <c r="AU199" s="351"/>
      <c r="AV199" s="346" t="s">
        <v>430</v>
      </c>
      <c r="AW199" s="346" t="s">
        <v>430</v>
      </c>
      <c r="AX199" s="346" t="s">
        <v>430</v>
      </c>
      <c r="AY199" s="346" t="s">
        <v>430</v>
      </c>
      <c r="AZ199" s="346">
        <v>101</v>
      </c>
      <c r="BA199" s="374"/>
      <c r="BB199" s="348">
        <v>17.386803308421399</v>
      </c>
      <c r="BC199" s="348">
        <v>0.99744624426886397</v>
      </c>
      <c r="BD199" s="348">
        <v>2.56807169049919E-2</v>
      </c>
      <c r="BE199" s="375">
        <v>-7.0446312653812196E-2</v>
      </c>
      <c r="BF199" s="374"/>
      <c r="BG199" s="372">
        <v>0.17</v>
      </c>
      <c r="BH199" s="373"/>
      <c r="BI199" s="348">
        <v>83.009799999999998</v>
      </c>
      <c r="BJ199" s="348">
        <v>12.723699999999999</v>
      </c>
      <c r="BK199" s="348">
        <v>3.7960600000000002</v>
      </c>
      <c r="BL199" s="348">
        <v>0.47044000000000002</v>
      </c>
      <c r="BM199" s="373"/>
      <c r="BN199" s="372" t="s">
        <v>5168</v>
      </c>
      <c r="BO199" s="372" t="s">
        <v>5169</v>
      </c>
      <c r="BP199" s="372" t="s">
        <v>5170</v>
      </c>
      <c r="BQ199" s="372" t="s">
        <v>4758</v>
      </c>
      <c r="BR199" s="372" t="s">
        <v>2950</v>
      </c>
      <c r="BS199" s="373"/>
      <c r="BT199" s="354" t="s">
        <v>554</v>
      </c>
    </row>
    <row r="200" spans="1:72" s="428" customFormat="1" x14ac:dyDescent="0.25">
      <c r="A200" s="345" t="s">
        <v>5171</v>
      </c>
      <c r="B200" s="373"/>
      <c r="C200" s="719">
        <v>45784</v>
      </c>
      <c r="D200" s="373"/>
      <c r="E200" s="346">
        <v>44.340400000000002</v>
      </c>
      <c r="F200" s="373"/>
      <c r="G200" s="347">
        <v>11.090199999999999</v>
      </c>
      <c r="H200" s="374"/>
      <c r="I200" s="348">
        <v>0.53939999999999999</v>
      </c>
      <c r="J200" s="348">
        <v>5.4592000000000001</v>
      </c>
      <c r="K200" s="348">
        <v>3.0975000000000001</v>
      </c>
      <c r="L200" s="348">
        <v>11.3116</v>
      </c>
      <c r="M200" s="348">
        <v>6.0755999999999997</v>
      </c>
      <c r="N200" s="350">
        <v>1.0551999999999999</v>
      </c>
      <c r="O200" s="348" t="s">
        <v>430</v>
      </c>
      <c r="P200" s="348" t="s">
        <v>430</v>
      </c>
      <c r="Q200" s="348" t="s">
        <v>430</v>
      </c>
      <c r="R200" s="348" t="s">
        <v>430</v>
      </c>
      <c r="S200" s="348">
        <v>18.799800000000001</v>
      </c>
      <c r="T200" s="348">
        <v>5.3921000000000001</v>
      </c>
      <c r="U200" s="348">
        <v>6.0979000000000001</v>
      </c>
      <c r="V200" s="348">
        <v>-1.5210999999999999</v>
      </c>
      <c r="W200" s="348">
        <v>0.54759999999999998</v>
      </c>
      <c r="X200" s="348">
        <v>9.7241</v>
      </c>
      <c r="Y200" s="374"/>
      <c r="Z200" s="346">
        <v>50</v>
      </c>
      <c r="AA200" s="346">
        <v>80</v>
      </c>
      <c r="AB200" s="346">
        <v>119</v>
      </c>
      <c r="AC200" s="346">
        <v>35</v>
      </c>
      <c r="AD200" s="346">
        <v>60</v>
      </c>
      <c r="AE200" s="346">
        <v>117</v>
      </c>
      <c r="AF200" s="346" t="s">
        <v>430</v>
      </c>
      <c r="AG200" s="346" t="s">
        <v>430</v>
      </c>
      <c r="AH200" s="346" t="s">
        <v>430</v>
      </c>
      <c r="AI200" s="346" t="s">
        <v>430</v>
      </c>
      <c r="AJ200" s="346">
        <v>52</v>
      </c>
      <c r="AK200" s="346">
        <v>28</v>
      </c>
      <c r="AL200" s="346">
        <v>77</v>
      </c>
      <c r="AM200" s="346">
        <v>111</v>
      </c>
      <c r="AN200" s="346">
        <v>226</v>
      </c>
      <c r="AO200" s="373"/>
      <c r="AP200" s="348" t="s">
        <v>430</v>
      </c>
      <c r="AQ200" s="348" t="s">
        <v>430</v>
      </c>
      <c r="AR200" s="348" t="s">
        <v>430</v>
      </c>
      <c r="AS200" s="348" t="s">
        <v>430</v>
      </c>
      <c r="AT200" s="348">
        <v>8.41</v>
      </c>
      <c r="AU200" s="351"/>
      <c r="AV200" s="346" t="s">
        <v>430</v>
      </c>
      <c r="AW200" s="346" t="s">
        <v>430</v>
      </c>
      <c r="AX200" s="346" t="s">
        <v>430</v>
      </c>
      <c r="AY200" s="346" t="s">
        <v>430</v>
      </c>
      <c r="AZ200" s="346">
        <v>74</v>
      </c>
      <c r="BA200" s="374"/>
      <c r="BB200" s="348">
        <v>13.629719561340799</v>
      </c>
      <c r="BC200" s="348">
        <v>0.99286511606815797</v>
      </c>
      <c r="BD200" s="348">
        <v>-1.2306761292804801E-2</v>
      </c>
      <c r="BE200" s="375">
        <v>-0.15823399847550901</v>
      </c>
      <c r="BF200" s="374"/>
      <c r="BG200" s="372">
        <v>0.54479999999999995</v>
      </c>
      <c r="BH200" s="373"/>
      <c r="BI200" s="348">
        <v>34.419400000000003</v>
      </c>
      <c r="BJ200" s="348">
        <v>38.878300000000003</v>
      </c>
      <c r="BK200" s="348">
        <v>27.335100000000001</v>
      </c>
      <c r="BL200" s="348">
        <v>-0.63280000000000003</v>
      </c>
      <c r="BM200" s="373"/>
      <c r="BN200" s="372" t="s">
        <v>5172</v>
      </c>
      <c r="BO200" s="372" t="s">
        <v>5173</v>
      </c>
      <c r="BP200" s="372" t="s">
        <v>5174</v>
      </c>
      <c r="BQ200" s="372" t="s">
        <v>5175</v>
      </c>
      <c r="BR200" s="372" t="s">
        <v>5176</v>
      </c>
      <c r="BS200" s="373"/>
      <c r="BT200" s="354" t="s">
        <v>554</v>
      </c>
    </row>
    <row r="201" spans="1:72" s="428" customFormat="1" ht="11" x14ac:dyDescent="0.3">
      <c r="A201" s="841" t="s">
        <v>5177</v>
      </c>
      <c r="B201" s="842"/>
      <c r="C201" s="843">
        <v>45649</v>
      </c>
      <c r="D201" s="842"/>
      <c r="E201" s="844">
        <v>43.935299999999998</v>
      </c>
      <c r="F201" s="842"/>
      <c r="G201" s="845">
        <v>10.994</v>
      </c>
      <c r="H201" s="847"/>
      <c r="I201" s="846">
        <v>0.55789999999999995</v>
      </c>
      <c r="J201" s="846">
        <v>4.9747000000000003</v>
      </c>
      <c r="K201" s="846">
        <v>3.9327000000000001</v>
      </c>
      <c r="L201" s="846">
        <v>8.2193000000000005</v>
      </c>
      <c r="M201" s="846">
        <v>3.9916999999999998</v>
      </c>
      <c r="N201" s="848">
        <v>7.3003999999999998</v>
      </c>
      <c r="O201" s="846" t="s">
        <v>430</v>
      </c>
      <c r="P201" s="846" t="s">
        <v>430</v>
      </c>
      <c r="Q201" s="846" t="s">
        <v>430</v>
      </c>
      <c r="R201" s="846" t="s">
        <v>430</v>
      </c>
      <c r="S201" s="846">
        <v>16.154299999999999</v>
      </c>
      <c r="T201" s="846">
        <v>1.9283999999999999</v>
      </c>
      <c r="U201" s="846">
        <v>5.2862999999999998</v>
      </c>
      <c r="V201" s="846">
        <v>3.9032</v>
      </c>
      <c r="W201" s="846">
        <v>1.5987</v>
      </c>
      <c r="X201" s="846">
        <v>6.5898000000000003</v>
      </c>
      <c r="Y201" s="847"/>
      <c r="Z201" s="844">
        <v>45</v>
      </c>
      <c r="AA201" s="844">
        <v>124</v>
      </c>
      <c r="AB201" s="844">
        <v>83</v>
      </c>
      <c r="AC201" s="844">
        <v>92</v>
      </c>
      <c r="AD201" s="844">
        <v>89</v>
      </c>
      <c r="AE201" s="844">
        <v>45</v>
      </c>
      <c r="AF201" s="844" t="s">
        <v>430</v>
      </c>
      <c r="AG201" s="844" t="s">
        <v>430</v>
      </c>
      <c r="AH201" s="844" t="s">
        <v>430</v>
      </c>
      <c r="AI201" s="844" t="s">
        <v>430</v>
      </c>
      <c r="AJ201" s="844">
        <v>87</v>
      </c>
      <c r="AK201" s="844">
        <v>94</v>
      </c>
      <c r="AL201" s="844">
        <v>91</v>
      </c>
      <c r="AM201" s="844">
        <v>49</v>
      </c>
      <c r="AN201" s="844">
        <v>163</v>
      </c>
      <c r="AO201" s="842"/>
      <c r="AP201" s="846" t="s">
        <v>430</v>
      </c>
      <c r="AQ201" s="846" t="s">
        <v>430</v>
      </c>
      <c r="AR201" s="846" t="s">
        <v>430</v>
      </c>
      <c r="AS201" s="846" t="s">
        <v>430</v>
      </c>
      <c r="AT201" s="846">
        <v>7.38</v>
      </c>
      <c r="AU201" s="849"/>
      <c r="AV201" s="844" t="s">
        <v>430</v>
      </c>
      <c r="AW201" s="844" t="s">
        <v>430</v>
      </c>
      <c r="AX201" s="844" t="s">
        <v>430</v>
      </c>
      <c r="AY201" s="844" t="s">
        <v>430</v>
      </c>
      <c r="AZ201" s="844">
        <v>81</v>
      </c>
      <c r="BA201" s="847"/>
      <c r="BB201" s="846">
        <v>11.709011996337001</v>
      </c>
      <c r="BC201" s="846">
        <v>1.0002722876585699</v>
      </c>
      <c r="BD201" s="846">
        <v>2.6299469309767801E-2</v>
      </c>
      <c r="BE201" s="852">
        <v>-9.2587944270597605E-2</v>
      </c>
      <c r="BF201" s="847"/>
      <c r="BG201" s="855">
        <v>0.21310000000000001</v>
      </c>
      <c r="BH201" s="842"/>
      <c r="BI201" s="846">
        <v>94.537899999999993</v>
      </c>
      <c r="BJ201" s="846">
        <v>4.82341</v>
      </c>
      <c r="BK201" s="846" t="s">
        <v>430</v>
      </c>
      <c r="BL201" s="846">
        <v>0.63868999999999998</v>
      </c>
      <c r="BM201" s="842"/>
      <c r="BN201" s="855" t="s">
        <v>5178</v>
      </c>
      <c r="BO201" s="855" t="s">
        <v>5179</v>
      </c>
      <c r="BP201" s="855" t="s">
        <v>5180</v>
      </c>
      <c r="BQ201" s="855" t="s">
        <v>5181</v>
      </c>
      <c r="BR201" s="855" t="s">
        <v>5182</v>
      </c>
      <c r="BS201" s="842"/>
      <c r="BT201" s="856" t="s">
        <v>554</v>
      </c>
    </row>
    <row r="202" spans="1:72" s="428" customFormat="1" x14ac:dyDescent="0.25">
      <c r="A202" s="345" t="s">
        <v>5183</v>
      </c>
      <c r="B202" s="373"/>
      <c r="C202" s="719">
        <v>46020</v>
      </c>
      <c r="D202" s="373"/>
      <c r="E202" s="889">
        <v>41.93</v>
      </c>
      <c r="F202" s="373"/>
      <c r="G202" s="347">
        <v>9.4859000000000009</v>
      </c>
      <c r="H202" s="374"/>
      <c r="I202" s="348">
        <v>0.46600000000000003</v>
      </c>
      <c r="J202" s="348">
        <v>5.1837999999999997</v>
      </c>
      <c r="K202" s="348">
        <v>3.6280000000000001</v>
      </c>
      <c r="L202" s="348">
        <v>6.4934000000000003</v>
      </c>
      <c r="M202" s="348" t="s">
        <v>430</v>
      </c>
      <c r="N202" s="350" t="s">
        <v>430</v>
      </c>
      <c r="O202" s="348" t="s">
        <v>430</v>
      </c>
      <c r="P202" s="348" t="s">
        <v>430</v>
      </c>
      <c r="Q202" s="348" t="s">
        <v>430</v>
      </c>
      <c r="R202" s="348" t="s">
        <v>430</v>
      </c>
      <c r="S202" s="348">
        <v>13.798500000000001</v>
      </c>
      <c r="T202" s="348">
        <v>-5.8648999999999996</v>
      </c>
      <c r="U202" s="348" t="s">
        <v>430</v>
      </c>
      <c r="V202" s="348" t="s">
        <v>430</v>
      </c>
      <c r="W202" s="348">
        <v>2.6745999999999999</v>
      </c>
      <c r="X202" s="348">
        <v>-5.141</v>
      </c>
      <c r="Y202" s="374"/>
      <c r="Z202" s="346">
        <v>77</v>
      </c>
      <c r="AA202" s="346">
        <v>102</v>
      </c>
      <c r="AB202" s="346">
        <v>95</v>
      </c>
      <c r="AC202" s="346">
        <v>114</v>
      </c>
      <c r="AD202" s="346" t="s">
        <v>430</v>
      </c>
      <c r="AE202" s="346" t="s">
        <v>430</v>
      </c>
      <c r="AF202" s="346" t="s">
        <v>430</v>
      </c>
      <c r="AG202" s="346" t="s">
        <v>430</v>
      </c>
      <c r="AH202" s="346" t="s">
        <v>430</v>
      </c>
      <c r="AI202" s="346" t="s">
        <v>430</v>
      </c>
      <c r="AJ202" s="346">
        <v>127</v>
      </c>
      <c r="AK202" s="346">
        <v>177</v>
      </c>
      <c r="AL202" s="346" t="s">
        <v>430</v>
      </c>
      <c r="AM202" s="346" t="s">
        <v>430</v>
      </c>
      <c r="AN202" s="346">
        <v>78</v>
      </c>
      <c r="AO202" s="373"/>
      <c r="AP202" s="348" t="s">
        <v>430</v>
      </c>
      <c r="AQ202" s="348" t="s">
        <v>430</v>
      </c>
      <c r="AR202" s="348" t="s">
        <v>430</v>
      </c>
      <c r="AS202" s="348" t="s">
        <v>430</v>
      </c>
      <c r="AT202" s="348" t="s">
        <v>430</v>
      </c>
      <c r="AU202" s="351"/>
      <c r="AV202" s="346" t="s">
        <v>430</v>
      </c>
      <c r="AW202" s="346" t="s">
        <v>430</v>
      </c>
      <c r="AX202" s="346" t="s">
        <v>430</v>
      </c>
      <c r="AY202" s="346" t="s">
        <v>430</v>
      </c>
      <c r="AZ202" s="346" t="s">
        <v>430</v>
      </c>
      <c r="BA202" s="374"/>
      <c r="BB202" s="348">
        <v>19.520938914293701</v>
      </c>
      <c r="BC202" s="348">
        <v>0</v>
      </c>
      <c r="BD202" s="348">
        <v>-3.7711139895937801E-2</v>
      </c>
      <c r="BE202" s="375" t="s">
        <v>430</v>
      </c>
      <c r="BF202" s="374"/>
      <c r="BG202" s="372" t="s">
        <v>430</v>
      </c>
      <c r="BH202" s="373"/>
      <c r="BI202" s="348">
        <v>50.564799999999998</v>
      </c>
      <c r="BJ202" s="348">
        <v>28.519500000000001</v>
      </c>
      <c r="BK202" s="348">
        <v>20.804099999999998</v>
      </c>
      <c r="BL202" s="348">
        <v>0.1116</v>
      </c>
      <c r="BM202" s="373"/>
      <c r="BN202" s="372" t="s">
        <v>5184</v>
      </c>
      <c r="BO202" s="372" t="s">
        <v>5185</v>
      </c>
      <c r="BP202" s="372" t="s">
        <v>5186</v>
      </c>
      <c r="BQ202" s="372" t="s">
        <v>5187</v>
      </c>
      <c r="BR202" s="372" t="s">
        <v>5188</v>
      </c>
      <c r="BS202" s="373"/>
      <c r="BT202" s="354" t="s">
        <v>4626</v>
      </c>
    </row>
    <row r="203" spans="1:72" s="428" customFormat="1" x14ac:dyDescent="0.25">
      <c r="A203" s="345" t="s">
        <v>5189</v>
      </c>
      <c r="B203" s="373"/>
      <c r="C203" s="719">
        <v>45434</v>
      </c>
      <c r="D203" s="373"/>
      <c r="E203" s="346">
        <v>41.810600000000001</v>
      </c>
      <c r="F203" s="373"/>
      <c r="G203" s="347">
        <v>10.178900000000001</v>
      </c>
      <c r="H203" s="374"/>
      <c r="I203" s="348">
        <v>0.46289999999999998</v>
      </c>
      <c r="J203" s="348">
        <v>5.5749000000000004</v>
      </c>
      <c r="K203" s="348">
        <v>2.488</v>
      </c>
      <c r="L203" s="348">
        <v>6.5608000000000004</v>
      </c>
      <c r="M203" s="348">
        <v>-5.0068000000000001</v>
      </c>
      <c r="N203" s="350">
        <v>-3.8048000000000002</v>
      </c>
      <c r="O203" s="348">
        <v>-1.423</v>
      </c>
      <c r="P203" s="348" t="s">
        <v>430</v>
      </c>
      <c r="Q203" s="348" t="s">
        <v>430</v>
      </c>
      <c r="R203" s="348" t="s">
        <v>430</v>
      </c>
      <c r="S203" s="348">
        <v>13.156700000000001</v>
      </c>
      <c r="T203" s="348">
        <v>-5.8746999999999998</v>
      </c>
      <c r="U203" s="348">
        <v>-5.8232999999999997</v>
      </c>
      <c r="V203" s="348">
        <v>-7.5351999999999997</v>
      </c>
      <c r="W203" s="348">
        <v>3.5956999999999999</v>
      </c>
      <c r="X203" s="348">
        <v>0.85860000000000003</v>
      </c>
      <c r="Y203" s="374"/>
      <c r="Z203" s="346">
        <v>84</v>
      </c>
      <c r="AA203" s="346">
        <v>72</v>
      </c>
      <c r="AB203" s="346">
        <v>158</v>
      </c>
      <c r="AC203" s="346">
        <v>112</v>
      </c>
      <c r="AD203" s="346">
        <v>177</v>
      </c>
      <c r="AE203" s="346">
        <v>179</v>
      </c>
      <c r="AF203" s="346">
        <v>109</v>
      </c>
      <c r="AG203" s="346" t="s">
        <v>430</v>
      </c>
      <c r="AH203" s="346" t="s">
        <v>430</v>
      </c>
      <c r="AI203" s="346" t="s">
        <v>430</v>
      </c>
      <c r="AJ203" s="346">
        <v>136</v>
      </c>
      <c r="AK203" s="346">
        <v>178</v>
      </c>
      <c r="AL203" s="346">
        <v>216</v>
      </c>
      <c r="AM203" s="346">
        <v>197</v>
      </c>
      <c r="AN203" s="346">
        <v>36</v>
      </c>
      <c r="AO203" s="373"/>
      <c r="AP203" s="348" t="s">
        <v>430</v>
      </c>
      <c r="AQ203" s="348" t="s">
        <v>430</v>
      </c>
      <c r="AR203" s="348" t="s">
        <v>430</v>
      </c>
      <c r="AS203" s="348" t="s">
        <v>430</v>
      </c>
      <c r="AT203" s="348">
        <v>-7.63</v>
      </c>
      <c r="AU203" s="351"/>
      <c r="AV203" s="346" t="s">
        <v>430</v>
      </c>
      <c r="AW203" s="346" t="s">
        <v>430</v>
      </c>
      <c r="AX203" s="346" t="s">
        <v>430</v>
      </c>
      <c r="AY203" s="346" t="s">
        <v>430</v>
      </c>
      <c r="AZ203" s="346">
        <v>190</v>
      </c>
      <c r="BA203" s="374"/>
      <c r="BB203" s="348">
        <v>15.243625126107201</v>
      </c>
      <c r="BC203" s="348">
        <v>0.99810338022837697</v>
      </c>
      <c r="BD203" s="348">
        <v>-3.1536387764121397E-2</v>
      </c>
      <c r="BE203" s="375">
        <v>-9.3488755157009606E-2</v>
      </c>
      <c r="BF203" s="374"/>
      <c r="BG203" s="372">
        <v>5.9499999999999997E-2</v>
      </c>
      <c r="BH203" s="373"/>
      <c r="BI203" s="348">
        <v>79.203599999999994</v>
      </c>
      <c r="BJ203" s="348">
        <v>20.743200000000002</v>
      </c>
      <c r="BK203" s="348" t="s">
        <v>430</v>
      </c>
      <c r="BL203" s="348">
        <v>5.3199999999999997E-2</v>
      </c>
      <c r="BM203" s="373"/>
      <c r="BN203" s="372" t="s">
        <v>5190</v>
      </c>
      <c r="BO203" s="372" t="s">
        <v>5191</v>
      </c>
      <c r="BP203" s="372" t="s">
        <v>5192</v>
      </c>
      <c r="BQ203" s="372" t="s">
        <v>5193</v>
      </c>
      <c r="BR203" s="372" t="s">
        <v>5194</v>
      </c>
      <c r="BS203" s="373"/>
      <c r="BT203" s="354" t="s">
        <v>463</v>
      </c>
    </row>
    <row r="204" spans="1:72" s="428" customFormat="1" ht="11" x14ac:dyDescent="0.3">
      <c r="A204" s="841" t="s">
        <v>5195</v>
      </c>
      <c r="B204" s="842"/>
      <c r="C204" s="843">
        <v>45775</v>
      </c>
      <c r="D204" s="842"/>
      <c r="E204" s="844">
        <v>41.716700000000003</v>
      </c>
      <c r="F204" s="842"/>
      <c r="G204" s="845">
        <v>9.1530000000000005</v>
      </c>
      <c r="H204" s="847"/>
      <c r="I204" s="846">
        <v>-0.1527</v>
      </c>
      <c r="J204" s="846">
        <v>4.1059999999999999</v>
      </c>
      <c r="K204" s="846">
        <v>2.3481999999999998</v>
      </c>
      <c r="L204" s="846">
        <v>0.60450000000000004</v>
      </c>
      <c r="M204" s="846">
        <v>-12.6289</v>
      </c>
      <c r="N204" s="848">
        <v>-10.4491</v>
      </c>
      <c r="O204" s="846" t="s">
        <v>430</v>
      </c>
      <c r="P204" s="846" t="s">
        <v>430</v>
      </c>
      <c r="Q204" s="846" t="s">
        <v>430</v>
      </c>
      <c r="R204" s="846" t="s">
        <v>430</v>
      </c>
      <c r="S204" s="846">
        <v>6.5168999999999997</v>
      </c>
      <c r="T204" s="846">
        <v>-13.142899999999999</v>
      </c>
      <c r="U204" s="846">
        <v>-5.5125000000000002</v>
      </c>
      <c r="V204" s="846">
        <v>-12.209899999999999</v>
      </c>
      <c r="W204" s="846">
        <v>2.9584000000000001</v>
      </c>
      <c r="X204" s="846">
        <v>-7.4226999999999999</v>
      </c>
      <c r="Y204" s="847"/>
      <c r="Z204" s="844">
        <v>212</v>
      </c>
      <c r="AA204" s="844">
        <v>189</v>
      </c>
      <c r="AB204" s="844">
        <v>166</v>
      </c>
      <c r="AC204" s="844">
        <v>233</v>
      </c>
      <c r="AD204" s="844">
        <v>230</v>
      </c>
      <c r="AE204" s="844">
        <v>199</v>
      </c>
      <c r="AF204" s="844" t="s">
        <v>430</v>
      </c>
      <c r="AG204" s="844" t="s">
        <v>430</v>
      </c>
      <c r="AH204" s="844" t="s">
        <v>430</v>
      </c>
      <c r="AI204" s="844" t="s">
        <v>430</v>
      </c>
      <c r="AJ204" s="844">
        <v>234</v>
      </c>
      <c r="AK204" s="844">
        <v>230</v>
      </c>
      <c r="AL204" s="844">
        <v>215</v>
      </c>
      <c r="AM204" s="844">
        <v>203</v>
      </c>
      <c r="AN204" s="844">
        <v>59</v>
      </c>
      <c r="AO204" s="842"/>
      <c r="AP204" s="846" t="s">
        <v>430</v>
      </c>
      <c r="AQ204" s="846" t="s">
        <v>430</v>
      </c>
      <c r="AR204" s="846" t="s">
        <v>430</v>
      </c>
      <c r="AS204" s="846" t="s">
        <v>430</v>
      </c>
      <c r="AT204" s="846">
        <v>-13.82</v>
      </c>
      <c r="AU204" s="849"/>
      <c r="AV204" s="844" t="s">
        <v>430</v>
      </c>
      <c r="AW204" s="844" t="s">
        <v>430</v>
      </c>
      <c r="AX204" s="844" t="s">
        <v>430</v>
      </c>
      <c r="AY204" s="844" t="s">
        <v>430</v>
      </c>
      <c r="AZ204" s="844">
        <v>211</v>
      </c>
      <c r="BA204" s="847"/>
      <c r="BB204" s="846">
        <v>11.969846653497401</v>
      </c>
      <c r="BC204" s="846">
        <v>0.99625768650455004</v>
      </c>
      <c r="BD204" s="846">
        <v>-0.104511465168437</v>
      </c>
      <c r="BE204" s="852">
        <v>-9.1165173152611703E-2</v>
      </c>
      <c r="BF204" s="847"/>
      <c r="BG204" s="855">
        <v>0.114</v>
      </c>
      <c r="BH204" s="842"/>
      <c r="BI204" s="846">
        <v>99.540899999999993</v>
      </c>
      <c r="BJ204" s="846" t="s">
        <v>430</v>
      </c>
      <c r="BK204" s="846" t="s">
        <v>430</v>
      </c>
      <c r="BL204" s="846">
        <v>0.45910000000000001</v>
      </c>
      <c r="BM204" s="842"/>
      <c r="BN204" s="855" t="s">
        <v>5196</v>
      </c>
      <c r="BO204" s="855" t="s">
        <v>5197</v>
      </c>
      <c r="BP204" s="855" t="s">
        <v>5198</v>
      </c>
      <c r="BQ204" s="855" t="s">
        <v>5199</v>
      </c>
      <c r="BR204" s="855" t="s">
        <v>5200</v>
      </c>
      <c r="BS204" s="842"/>
      <c r="BT204" s="856" t="s">
        <v>554</v>
      </c>
    </row>
    <row r="205" spans="1:72" s="428" customFormat="1" x14ac:dyDescent="0.25">
      <c r="A205" s="345" t="s">
        <v>5201</v>
      </c>
      <c r="B205" s="373"/>
      <c r="C205" s="719">
        <v>45895</v>
      </c>
      <c r="D205" s="373"/>
      <c r="E205" s="346">
        <v>38.629100000000001</v>
      </c>
      <c r="F205" s="373"/>
      <c r="G205" s="347">
        <v>11.1229</v>
      </c>
      <c r="H205" s="374"/>
      <c r="I205" s="348">
        <v>0.26950000000000002</v>
      </c>
      <c r="J205" s="348">
        <v>4.1177999999999999</v>
      </c>
      <c r="K205" s="348">
        <v>2.9811999999999999</v>
      </c>
      <c r="L205" s="348">
        <v>7.5195999999999996</v>
      </c>
      <c r="M205" s="348">
        <v>6.5106000000000002</v>
      </c>
      <c r="N205" s="350" t="s">
        <v>430</v>
      </c>
      <c r="O205" s="348" t="s">
        <v>430</v>
      </c>
      <c r="P205" s="348" t="s">
        <v>430</v>
      </c>
      <c r="Q205" s="348" t="s">
        <v>430</v>
      </c>
      <c r="R205" s="348" t="s">
        <v>430</v>
      </c>
      <c r="S205" s="348">
        <v>14.260300000000001</v>
      </c>
      <c r="T205" s="348">
        <v>4.0895000000000001</v>
      </c>
      <c r="U205" s="348">
        <v>8.3945000000000007</v>
      </c>
      <c r="V205" s="348" t="s">
        <v>430</v>
      </c>
      <c r="W205" s="348">
        <v>1.0199</v>
      </c>
      <c r="X205" s="348">
        <v>11.228999999999999</v>
      </c>
      <c r="Y205" s="374"/>
      <c r="Z205" s="346">
        <v>177</v>
      </c>
      <c r="AA205" s="346">
        <v>186</v>
      </c>
      <c r="AB205" s="346">
        <v>131</v>
      </c>
      <c r="AC205" s="346">
        <v>101</v>
      </c>
      <c r="AD205" s="346">
        <v>54</v>
      </c>
      <c r="AE205" s="346" t="s">
        <v>430</v>
      </c>
      <c r="AF205" s="346" t="s">
        <v>430</v>
      </c>
      <c r="AG205" s="346" t="s">
        <v>430</v>
      </c>
      <c r="AH205" s="346" t="s">
        <v>430</v>
      </c>
      <c r="AI205" s="346" t="s">
        <v>430</v>
      </c>
      <c r="AJ205" s="346">
        <v>120</v>
      </c>
      <c r="AK205" s="346">
        <v>58</v>
      </c>
      <c r="AL205" s="346">
        <v>44</v>
      </c>
      <c r="AM205" s="346" t="s">
        <v>430</v>
      </c>
      <c r="AN205" s="346">
        <v>207</v>
      </c>
      <c r="AO205" s="373"/>
      <c r="AP205" s="348" t="s">
        <v>430</v>
      </c>
      <c r="AQ205" s="348" t="s">
        <v>430</v>
      </c>
      <c r="AR205" s="348" t="s">
        <v>430</v>
      </c>
      <c r="AS205" s="348" t="s">
        <v>430</v>
      </c>
      <c r="AT205" s="348" t="s">
        <v>430</v>
      </c>
      <c r="AU205" s="351"/>
      <c r="AV205" s="346" t="s">
        <v>430</v>
      </c>
      <c r="AW205" s="346" t="s">
        <v>430</v>
      </c>
      <c r="AX205" s="346" t="s">
        <v>430</v>
      </c>
      <c r="AY205" s="346" t="s">
        <v>430</v>
      </c>
      <c r="AZ205" s="346" t="s">
        <v>430</v>
      </c>
      <c r="BA205" s="374"/>
      <c r="BB205" s="348">
        <v>10.506996089456401</v>
      </c>
      <c r="BC205" s="348">
        <v>0.98960020498509105</v>
      </c>
      <c r="BD205" s="348">
        <v>1.2660809518130299E-2</v>
      </c>
      <c r="BE205" s="375">
        <v>-7.1898657824663897E-2</v>
      </c>
      <c r="BF205" s="374"/>
      <c r="BG205" s="372">
        <v>9.4399999999999998E-2</v>
      </c>
      <c r="BH205" s="373"/>
      <c r="BI205" s="348">
        <v>68.795500000000004</v>
      </c>
      <c r="BJ205" s="348">
        <v>25.221900000000002</v>
      </c>
      <c r="BK205" s="348">
        <v>3.3328500000000001</v>
      </c>
      <c r="BL205" s="348">
        <v>2.64975</v>
      </c>
      <c r="BM205" s="373"/>
      <c r="BN205" s="372" t="s">
        <v>5202</v>
      </c>
      <c r="BO205" s="372" t="s">
        <v>5203</v>
      </c>
      <c r="BP205" s="372" t="s">
        <v>5204</v>
      </c>
      <c r="BQ205" s="372" t="s">
        <v>5205</v>
      </c>
      <c r="BR205" s="372" t="s">
        <v>1969</v>
      </c>
      <c r="BS205" s="373"/>
      <c r="BT205" s="354" t="s">
        <v>554</v>
      </c>
    </row>
    <row r="206" spans="1:72" s="428" customFormat="1" x14ac:dyDescent="0.25">
      <c r="A206" s="345" t="s">
        <v>5206</v>
      </c>
      <c r="B206" s="373"/>
      <c r="C206" s="719">
        <v>45792</v>
      </c>
      <c r="D206" s="373"/>
      <c r="E206" s="346">
        <v>38.76</v>
      </c>
      <c r="F206" s="373"/>
      <c r="G206" s="347">
        <v>9.7597000000000005</v>
      </c>
      <c r="H206" s="374"/>
      <c r="I206" s="348">
        <v>0.3382</v>
      </c>
      <c r="J206" s="348">
        <v>4.3506</v>
      </c>
      <c r="K206" s="348">
        <v>2.2696999999999998</v>
      </c>
      <c r="L206" s="348">
        <v>1.9907999999999999</v>
      </c>
      <c r="M206" s="348">
        <v>-6.6182999999999996</v>
      </c>
      <c r="N206" s="350">
        <v>-2.7113999999999998</v>
      </c>
      <c r="O206" s="348" t="s">
        <v>430</v>
      </c>
      <c r="P206" s="348" t="s">
        <v>430</v>
      </c>
      <c r="Q206" s="348" t="s">
        <v>430</v>
      </c>
      <c r="R206" s="348" t="s">
        <v>430</v>
      </c>
      <c r="S206" s="348">
        <v>8.2307000000000006</v>
      </c>
      <c r="T206" s="348">
        <v>-7.3646000000000003</v>
      </c>
      <c r="U206" s="348">
        <v>-2.2044999999999999</v>
      </c>
      <c r="V206" s="348">
        <v>-5.5308999999999999</v>
      </c>
      <c r="W206" s="348">
        <v>2.6505000000000001</v>
      </c>
      <c r="X206" s="348">
        <v>-2.2004999999999999</v>
      </c>
      <c r="Y206" s="374"/>
      <c r="Z206" s="346">
        <v>152</v>
      </c>
      <c r="AA206" s="346">
        <v>176</v>
      </c>
      <c r="AB206" s="346">
        <v>191</v>
      </c>
      <c r="AC206" s="346">
        <v>194</v>
      </c>
      <c r="AD206" s="346">
        <v>208</v>
      </c>
      <c r="AE206" s="346">
        <v>178</v>
      </c>
      <c r="AF206" s="346" t="s">
        <v>430</v>
      </c>
      <c r="AG206" s="346" t="s">
        <v>430</v>
      </c>
      <c r="AH206" s="346" t="s">
        <v>430</v>
      </c>
      <c r="AI206" s="346" t="s">
        <v>430</v>
      </c>
      <c r="AJ206" s="346">
        <v>216</v>
      </c>
      <c r="AK206" s="346">
        <v>200</v>
      </c>
      <c r="AL206" s="346">
        <v>194</v>
      </c>
      <c r="AM206" s="346">
        <v>181</v>
      </c>
      <c r="AN206" s="346">
        <v>85</v>
      </c>
      <c r="AO206" s="373"/>
      <c r="AP206" s="348" t="s">
        <v>430</v>
      </c>
      <c r="AQ206" s="348" t="s">
        <v>430</v>
      </c>
      <c r="AR206" s="348" t="s">
        <v>430</v>
      </c>
      <c r="AS206" s="348" t="s">
        <v>430</v>
      </c>
      <c r="AT206" s="348">
        <v>-7.34</v>
      </c>
      <c r="AU206" s="351"/>
      <c r="AV206" s="346" t="s">
        <v>430</v>
      </c>
      <c r="AW206" s="346" t="s">
        <v>430</v>
      </c>
      <c r="AX206" s="346" t="s">
        <v>430</v>
      </c>
      <c r="AY206" s="346" t="s">
        <v>430</v>
      </c>
      <c r="AZ206" s="346">
        <v>187</v>
      </c>
      <c r="BA206" s="374"/>
      <c r="BB206" s="348">
        <v>9.6625567532947603</v>
      </c>
      <c r="BC206" s="348">
        <v>1.0024724496589601</v>
      </c>
      <c r="BD206" s="348">
        <v>-6.2503873979664698E-2</v>
      </c>
      <c r="BE206" s="375">
        <v>-1.8461030477651401E-2</v>
      </c>
      <c r="BF206" s="374"/>
      <c r="BG206" s="372">
        <v>0.46200000000000002</v>
      </c>
      <c r="BH206" s="373"/>
      <c r="BI206" s="348">
        <v>99.7744</v>
      </c>
      <c r="BJ206" s="348" t="s">
        <v>430</v>
      </c>
      <c r="BK206" s="348" t="s">
        <v>430</v>
      </c>
      <c r="BL206" s="348">
        <v>0.22559999999999999</v>
      </c>
      <c r="BM206" s="373"/>
      <c r="BN206" s="372" t="s">
        <v>4453</v>
      </c>
      <c r="BO206" s="372" t="s">
        <v>4454</v>
      </c>
      <c r="BP206" s="372" t="s">
        <v>4455</v>
      </c>
      <c r="BQ206" s="372" t="s">
        <v>4312</v>
      </c>
      <c r="BR206" s="372" t="s">
        <v>4456</v>
      </c>
      <c r="BS206" s="373"/>
      <c r="BT206" s="354" t="s">
        <v>554</v>
      </c>
    </row>
    <row r="207" spans="1:72" s="428" customFormat="1" x14ac:dyDescent="0.25">
      <c r="A207" s="345" t="s">
        <v>5207</v>
      </c>
      <c r="B207" s="373"/>
      <c r="C207" s="719">
        <v>45594</v>
      </c>
      <c r="D207" s="373"/>
      <c r="E207" s="346">
        <v>37.327100000000002</v>
      </c>
      <c r="F207" s="373"/>
      <c r="G207" s="347">
        <v>11.562799999999999</v>
      </c>
      <c r="H207" s="374"/>
      <c r="I207" s="348">
        <v>0.33579999999999999</v>
      </c>
      <c r="J207" s="348">
        <v>3.1067</v>
      </c>
      <c r="K207" s="348">
        <v>1.6671</v>
      </c>
      <c r="L207" s="348">
        <v>5.3059000000000003</v>
      </c>
      <c r="M207" s="348">
        <v>10.801500000000001</v>
      </c>
      <c r="N207" s="350">
        <v>19.8826</v>
      </c>
      <c r="O207" s="348" t="s">
        <v>430</v>
      </c>
      <c r="P207" s="348" t="s">
        <v>430</v>
      </c>
      <c r="Q207" s="348" t="s">
        <v>430</v>
      </c>
      <c r="R207" s="348" t="s">
        <v>430</v>
      </c>
      <c r="S207" s="348">
        <v>10.6403</v>
      </c>
      <c r="T207" s="348">
        <v>6.5891999999999999</v>
      </c>
      <c r="U207" s="348">
        <v>14.4277</v>
      </c>
      <c r="V207" s="348">
        <v>15.483599999999999</v>
      </c>
      <c r="W207" s="348">
        <v>-0.2278</v>
      </c>
      <c r="X207" s="348">
        <v>9.2838999999999992</v>
      </c>
      <c r="Y207" s="374"/>
      <c r="Z207" s="346">
        <v>157</v>
      </c>
      <c r="AA207" s="346">
        <v>223</v>
      </c>
      <c r="AB207" s="346">
        <v>208</v>
      </c>
      <c r="AC207" s="346">
        <v>147</v>
      </c>
      <c r="AD207" s="346">
        <v>11</v>
      </c>
      <c r="AE207" s="346">
        <v>10</v>
      </c>
      <c r="AF207" s="346" t="s">
        <v>430</v>
      </c>
      <c r="AG207" s="346" t="s">
        <v>430</v>
      </c>
      <c r="AH207" s="346" t="s">
        <v>430</v>
      </c>
      <c r="AI207" s="346" t="s">
        <v>430</v>
      </c>
      <c r="AJ207" s="346">
        <v>172</v>
      </c>
      <c r="AK207" s="346">
        <v>22</v>
      </c>
      <c r="AL207" s="346">
        <v>12</v>
      </c>
      <c r="AM207" s="346">
        <v>10</v>
      </c>
      <c r="AN207" s="346">
        <v>241</v>
      </c>
      <c r="AO207" s="373"/>
      <c r="AP207" s="348" t="s">
        <v>430</v>
      </c>
      <c r="AQ207" s="348" t="s">
        <v>430</v>
      </c>
      <c r="AR207" s="348" t="s">
        <v>430</v>
      </c>
      <c r="AS207" s="348" t="s">
        <v>430</v>
      </c>
      <c r="AT207" s="348">
        <v>17.45</v>
      </c>
      <c r="AU207" s="351"/>
      <c r="AV207" s="346" t="s">
        <v>430</v>
      </c>
      <c r="AW207" s="346" t="s">
        <v>430</v>
      </c>
      <c r="AX207" s="346" t="s">
        <v>430</v>
      </c>
      <c r="AY207" s="346" t="s">
        <v>430</v>
      </c>
      <c r="AZ207" s="346">
        <v>12</v>
      </c>
      <c r="BA207" s="374"/>
      <c r="BB207" s="348">
        <v>13.9441802393701</v>
      </c>
      <c r="BC207" s="348">
        <v>0.99899343366015403</v>
      </c>
      <c r="BD207" s="348">
        <v>4.5910095002460301E-2</v>
      </c>
      <c r="BE207" s="375">
        <v>-0.108300817698516</v>
      </c>
      <c r="BF207" s="374"/>
      <c r="BG207" s="372">
        <v>0.16520000000000001</v>
      </c>
      <c r="BH207" s="373"/>
      <c r="BI207" s="348">
        <v>67.355099999999993</v>
      </c>
      <c r="BJ207" s="348">
        <v>18.141999999999999</v>
      </c>
      <c r="BK207" s="348">
        <v>11.0992</v>
      </c>
      <c r="BL207" s="348">
        <v>3.4037000000000002</v>
      </c>
      <c r="BM207" s="373"/>
      <c r="BN207" s="372" t="s">
        <v>5208</v>
      </c>
      <c r="BO207" s="372" t="s">
        <v>5209</v>
      </c>
      <c r="BP207" s="372" t="s">
        <v>5210</v>
      </c>
      <c r="BQ207" s="372" t="s">
        <v>5211</v>
      </c>
      <c r="BR207" s="372" t="s">
        <v>5212</v>
      </c>
      <c r="BS207" s="373"/>
      <c r="BT207" s="354" t="s">
        <v>4626</v>
      </c>
    </row>
    <row r="208" spans="1:72" s="428" customFormat="1" x14ac:dyDescent="0.25">
      <c r="A208" s="345" t="s">
        <v>5213</v>
      </c>
      <c r="B208" s="373"/>
      <c r="C208" s="719">
        <v>45589</v>
      </c>
      <c r="D208" s="373"/>
      <c r="E208" s="346">
        <v>35.559899999999999</v>
      </c>
      <c r="F208" s="373"/>
      <c r="G208" s="347">
        <v>10.4313</v>
      </c>
      <c r="H208" s="374"/>
      <c r="I208" s="348">
        <v>0.4168</v>
      </c>
      <c r="J208" s="348">
        <v>5.0461999999999998</v>
      </c>
      <c r="K208" s="348">
        <v>3.0537000000000001</v>
      </c>
      <c r="L208" s="348">
        <v>6.7500999999999998</v>
      </c>
      <c r="M208" s="348">
        <v>3.0700000000000002E-2</v>
      </c>
      <c r="N208" s="350">
        <v>3.1086999999999998</v>
      </c>
      <c r="O208" s="348" t="s">
        <v>430</v>
      </c>
      <c r="P208" s="348" t="s">
        <v>430</v>
      </c>
      <c r="Q208" s="348" t="s">
        <v>430</v>
      </c>
      <c r="R208" s="348" t="s">
        <v>430</v>
      </c>
      <c r="S208" s="348">
        <v>14.0282</v>
      </c>
      <c r="T208" s="348">
        <v>-1.4809000000000001</v>
      </c>
      <c r="U208" s="348">
        <v>4.0092999999999996</v>
      </c>
      <c r="V208" s="348">
        <v>0.13250000000000001</v>
      </c>
      <c r="W208" s="348">
        <v>1.9996</v>
      </c>
      <c r="X208" s="348">
        <v>2.5933000000000002</v>
      </c>
      <c r="Y208" s="374"/>
      <c r="Z208" s="346">
        <v>103</v>
      </c>
      <c r="AA208" s="346">
        <v>107</v>
      </c>
      <c r="AB208" s="346">
        <v>125</v>
      </c>
      <c r="AC208" s="346">
        <v>109</v>
      </c>
      <c r="AD208" s="346">
        <v>124</v>
      </c>
      <c r="AE208" s="346">
        <v>89</v>
      </c>
      <c r="AF208" s="346" t="s">
        <v>430</v>
      </c>
      <c r="AG208" s="346" t="s">
        <v>430</v>
      </c>
      <c r="AH208" s="346" t="s">
        <v>430</v>
      </c>
      <c r="AI208" s="346" t="s">
        <v>430</v>
      </c>
      <c r="AJ208" s="346">
        <v>125</v>
      </c>
      <c r="AK208" s="346">
        <v>121</v>
      </c>
      <c r="AL208" s="346">
        <v>116</v>
      </c>
      <c r="AM208" s="346">
        <v>90</v>
      </c>
      <c r="AN208" s="346">
        <v>145</v>
      </c>
      <c r="AO208" s="373"/>
      <c r="AP208" s="348" t="s">
        <v>430</v>
      </c>
      <c r="AQ208" s="348" t="s">
        <v>430</v>
      </c>
      <c r="AR208" s="348" t="s">
        <v>430</v>
      </c>
      <c r="AS208" s="348" t="s">
        <v>430</v>
      </c>
      <c r="AT208" s="348">
        <v>2.65</v>
      </c>
      <c r="AU208" s="351"/>
      <c r="AV208" s="346" t="s">
        <v>430</v>
      </c>
      <c r="AW208" s="346" t="s">
        <v>430</v>
      </c>
      <c r="AX208" s="346" t="s">
        <v>430</v>
      </c>
      <c r="AY208" s="346" t="s">
        <v>430</v>
      </c>
      <c r="AZ208" s="346">
        <v>98</v>
      </c>
      <c r="BA208" s="374"/>
      <c r="BB208" s="348">
        <v>13.1077446606956</v>
      </c>
      <c r="BC208" s="348">
        <v>0.99502044811624701</v>
      </c>
      <c r="BD208" s="348">
        <v>3.5240487638417001E-3</v>
      </c>
      <c r="BE208" s="375">
        <v>-8.83686302262916E-2</v>
      </c>
      <c r="BF208" s="374"/>
      <c r="BG208" s="372">
        <v>8.4000000000000005E-2</v>
      </c>
      <c r="BH208" s="373"/>
      <c r="BI208" s="348">
        <v>49.075000000000003</v>
      </c>
      <c r="BJ208" s="348">
        <v>48.679600000000001</v>
      </c>
      <c r="BK208" s="348">
        <v>1.8806799999999999</v>
      </c>
      <c r="BL208" s="348">
        <v>0.36471999999999999</v>
      </c>
      <c r="BM208" s="373"/>
      <c r="BN208" s="372" t="s">
        <v>610</v>
      </c>
      <c r="BO208" s="372" t="s">
        <v>1931</v>
      </c>
      <c r="BP208" s="372" t="s">
        <v>704</v>
      </c>
      <c r="BQ208" s="372" t="s">
        <v>4775</v>
      </c>
      <c r="BR208" s="372" t="s">
        <v>4776</v>
      </c>
      <c r="BS208" s="373"/>
      <c r="BT208" s="354" t="s">
        <v>554</v>
      </c>
    </row>
    <row r="209" spans="1:72" s="428" customFormat="1" ht="11" x14ac:dyDescent="0.3">
      <c r="A209" s="841" t="s">
        <v>5214</v>
      </c>
      <c r="B209" s="842"/>
      <c r="C209" s="843">
        <v>45737</v>
      </c>
      <c r="D209" s="842"/>
      <c r="E209" s="844">
        <v>38.121099999999998</v>
      </c>
      <c r="F209" s="842"/>
      <c r="G209" s="845">
        <v>11.685</v>
      </c>
      <c r="H209" s="847"/>
      <c r="I209" s="846">
        <v>0.47289999999999999</v>
      </c>
      <c r="J209" s="846">
        <v>5.3367000000000004</v>
      </c>
      <c r="K209" s="846">
        <v>3.1242000000000001</v>
      </c>
      <c r="L209" s="846">
        <v>10.204700000000001</v>
      </c>
      <c r="M209" s="846">
        <v>4.3304</v>
      </c>
      <c r="N209" s="848">
        <v>6.7903000000000002</v>
      </c>
      <c r="O209" s="846" t="s">
        <v>430</v>
      </c>
      <c r="P209" s="846" t="s">
        <v>430</v>
      </c>
      <c r="Q209" s="846" t="s">
        <v>430</v>
      </c>
      <c r="R209" s="846" t="s">
        <v>430</v>
      </c>
      <c r="S209" s="846">
        <v>17.733000000000001</v>
      </c>
      <c r="T209" s="846">
        <v>2.581</v>
      </c>
      <c r="U209" s="846">
        <v>8.4153000000000002</v>
      </c>
      <c r="V209" s="846">
        <v>3.6823000000000001</v>
      </c>
      <c r="W209" s="846">
        <v>1.4411</v>
      </c>
      <c r="X209" s="846">
        <v>13.382400000000001</v>
      </c>
      <c r="Y209" s="847"/>
      <c r="Z209" s="844">
        <v>65</v>
      </c>
      <c r="AA209" s="844">
        <v>84</v>
      </c>
      <c r="AB209" s="844">
        <v>112</v>
      </c>
      <c r="AC209" s="844">
        <v>62</v>
      </c>
      <c r="AD209" s="844">
        <v>79</v>
      </c>
      <c r="AE209" s="844">
        <v>55</v>
      </c>
      <c r="AF209" s="844" t="s">
        <v>430</v>
      </c>
      <c r="AG209" s="844" t="s">
        <v>430</v>
      </c>
      <c r="AH209" s="844" t="s">
        <v>430</v>
      </c>
      <c r="AI209" s="844" t="s">
        <v>430</v>
      </c>
      <c r="AJ209" s="844">
        <v>62</v>
      </c>
      <c r="AK209" s="844">
        <v>80</v>
      </c>
      <c r="AL209" s="844">
        <v>43</v>
      </c>
      <c r="AM209" s="844">
        <v>57</v>
      </c>
      <c r="AN209" s="844">
        <v>172</v>
      </c>
      <c r="AO209" s="842"/>
      <c r="AP209" s="846" t="s">
        <v>430</v>
      </c>
      <c r="AQ209" s="846" t="s">
        <v>430</v>
      </c>
      <c r="AR209" s="846" t="s">
        <v>430</v>
      </c>
      <c r="AS209" s="846" t="s">
        <v>430</v>
      </c>
      <c r="AT209" s="846">
        <v>9.4700000000000006</v>
      </c>
      <c r="AU209" s="849"/>
      <c r="AV209" s="844" t="s">
        <v>430</v>
      </c>
      <c r="AW209" s="844" t="s">
        <v>430</v>
      </c>
      <c r="AX209" s="844" t="s">
        <v>430</v>
      </c>
      <c r="AY209" s="844" t="s">
        <v>430</v>
      </c>
      <c r="AZ209" s="844">
        <v>63</v>
      </c>
      <c r="BA209" s="847"/>
      <c r="BB209" s="846">
        <v>12.473317424364801</v>
      </c>
      <c r="BC209" s="846">
        <v>0.99563681691490302</v>
      </c>
      <c r="BD209" s="846">
        <v>5.9483765121423303E-2</v>
      </c>
      <c r="BE209" s="852">
        <v>-9.0261203713393204E-2</v>
      </c>
      <c r="BF209" s="847"/>
      <c r="BG209" s="855">
        <v>0.96989999999999998</v>
      </c>
      <c r="BH209" s="842"/>
      <c r="BI209" s="846">
        <v>3.89805</v>
      </c>
      <c r="BJ209" s="846">
        <v>92.185599999999994</v>
      </c>
      <c r="BK209" s="846">
        <v>3.60791</v>
      </c>
      <c r="BL209" s="846">
        <v>0.30843999999999999</v>
      </c>
      <c r="BM209" s="842"/>
      <c r="BN209" s="855" t="s">
        <v>4611</v>
      </c>
      <c r="BO209" s="855" t="s">
        <v>5215</v>
      </c>
      <c r="BP209" s="855" t="s">
        <v>5216</v>
      </c>
      <c r="BQ209" s="855" t="s">
        <v>4613</v>
      </c>
      <c r="BR209" s="855" t="s">
        <v>4614</v>
      </c>
      <c r="BS209" s="842"/>
      <c r="BT209" s="856" t="s">
        <v>554</v>
      </c>
    </row>
    <row r="210" spans="1:72" s="428" customFormat="1" x14ac:dyDescent="0.25">
      <c r="A210" s="345" t="s">
        <v>5217</v>
      </c>
      <c r="B210" s="373"/>
      <c r="C210" s="719">
        <v>45982</v>
      </c>
      <c r="D210" s="373"/>
      <c r="E210" s="346">
        <v>35.824599999999997</v>
      </c>
      <c r="F210" s="373"/>
      <c r="G210" s="347">
        <v>10.3573</v>
      </c>
      <c r="H210" s="374"/>
      <c r="I210" s="348">
        <v>0.53969999999999996</v>
      </c>
      <c r="J210" s="348">
        <v>5.3085000000000004</v>
      </c>
      <c r="K210" s="348">
        <v>2.7734000000000001</v>
      </c>
      <c r="L210" s="348">
        <v>11.0131</v>
      </c>
      <c r="M210" s="348">
        <v>8.2380999999999993</v>
      </c>
      <c r="N210" s="350" t="s">
        <v>430</v>
      </c>
      <c r="O210" s="348" t="s">
        <v>430</v>
      </c>
      <c r="P210" s="348" t="s">
        <v>430</v>
      </c>
      <c r="Q210" s="348" t="s">
        <v>430</v>
      </c>
      <c r="R210" s="348" t="s">
        <v>430</v>
      </c>
      <c r="S210" s="348">
        <v>18.572399999999998</v>
      </c>
      <c r="T210" s="348">
        <v>7.6798999999999999</v>
      </c>
      <c r="U210" s="348" t="s">
        <v>430</v>
      </c>
      <c r="V210" s="348" t="s">
        <v>430</v>
      </c>
      <c r="W210" s="348">
        <v>0.56510000000000005</v>
      </c>
      <c r="X210" s="348">
        <v>3.573</v>
      </c>
      <c r="Y210" s="374"/>
      <c r="Z210" s="346">
        <v>49</v>
      </c>
      <c r="AA210" s="346">
        <v>97</v>
      </c>
      <c r="AB210" s="346">
        <v>148</v>
      </c>
      <c r="AC210" s="346">
        <v>37</v>
      </c>
      <c r="AD210" s="346">
        <v>33</v>
      </c>
      <c r="AE210" s="346" t="s">
        <v>430</v>
      </c>
      <c r="AF210" s="346" t="s">
        <v>430</v>
      </c>
      <c r="AG210" s="346" t="s">
        <v>430</v>
      </c>
      <c r="AH210" s="346" t="s">
        <v>430</v>
      </c>
      <c r="AI210" s="346" t="s">
        <v>430</v>
      </c>
      <c r="AJ210" s="346">
        <v>53</v>
      </c>
      <c r="AK210" s="346">
        <v>13</v>
      </c>
      <c r="AL210" s="346" t="s">
        <v>430</v>
      </c>
      <c r="AM210" s="346" t="s">
        <v>430</v>
      </c>
      <c r="AN210" s="346">
        <v>224</v>
      </c>
      <c r="AO210" s="373"/>
      <c r="AP210" s="348" t="s">
        <v>430</v>
      </c>
      <c r="AQ210" s="348" t="s">
        <v>430</v>
      </c>
      <c r="AR210" s="348" t="s">
        <v>430</v>
      </c>
      <c r="AS210" s="348" t="s">
        <v>430</v>
      </c>
      <c r="AT210" s="348" t="s">
        <v>430</v>
      </c>
      <c r="AU210" s="351"/>
      <c r="AV210" s="346" t="s">
        <v>430</v>
      </c>
      <c r="AW210" s="346" t="s">
        <v>430</v>
      </c>
      <c r="AX210" s="346" t="s">
        <v>430</v>
      </c>
      <c r="AY210" s="346" t="s">
        <v>430</v>
      </c>
      <c r="AZ210" s="346" t="s">
        <v>430</v>
      </c>
      <c r="BA210" s="374"/>
      <c r="BB210" s="348">
        <v>13.9561614737074</v>
      </c>
      <c r="BC210" s="348">
        <v>1.0007563532678501</v>
      </c>
      <c r="BD210" s="348">
        <v>6.7399402088588994E-2</v>
      </c>
      <c r="BE210" s="375">
        <v>-0.13606457425781701</v>
      </c>
      <c r="BF210" s="374"/>
      <c r="BG210" s="372">
        <v>0.25580000000000003</v>
      </c>
      <c r="BH210" s="373"/>
      <c r="BI210" s="348">
        <v>54.939500000000002</v>
      </c>
      <c r="BJ210" s="348">
        <v>33.910200000000003</v>
      </c>
      <c r="BK210" s="348">
        <v>11.035500000000001</v>
      </c>
      <c r="BL210" s="348">
        <v>0.1148</v>
      </c>
      <c r="BM210" s="373"/>
      <c r="BN210" s="372" t="s">
        <v>5218</v>
      </c>
      <c r="BO210" s="372" t="s">
        <v>5219</v>
      </c>
      <c r="BP210" s="372" t="s">
        <v>5220</v>
      </c>
      <c r="BQ210" s="372" t="s">
        <v>5221</v>
      </c>
      <c r="BR210" s="372" t="s">
        <v>5222</v>
      </c>
      <c r="BS210" s="373"/>
      <c r="BT210" s="354" t="s">
        <v>554</v>
      </c>
    </row>
    <row r="211" spans="1:72" s="428" customFormat="1" x14ac:dyDescent="0.25">
      <c r="A211" s="345" t="s">
        <v>5223</v>
      </c>
      <c r="B211" s="373"/>
      <c r="C211" s="719">
        <v>45615</v>
      </c>
      <c r="D211" s="373"/>
      <c r="E211" s="346">
        <v>36.869999999999997</v>
      </c>
      <c r="F211" s="373"/>
      <c r="G211" s="347">
        <v>11.5007</v>
      </c>
      <c r="H211" s="374"/>
      <c r="I211" s="348">
        <v>0.82850000000000001</v>
      </c>
      <c r="J211" s="348">
        <v>-6.2600000000000003E-2</v>
      </c>
      <c r="K211" s="348">
        <v>-0.37419999999999998</v>
      </c>
      <c r="L211" s="348">
        <v>12.487299999999999</v>
      </c>
      <c r="M211" s="348">
        <v>10.7925</v>
      </c>
      <c r="N211" s="350">
        <v>13.554600000000001</v>
      </c>
      <c r="O211" s="348" t="s">
        <v>430</v>
      </c>
      <c r="P211" s="348" t="s">
        <v>430</v>
      </c>
      <c r="Q211" s="348" t="s">
        <v>430</v>
      </c>
      <c r="R211" s="348" t="s">
        <v>430</v>
      </c>
      <c r="S211" s="348">
        <v>14.760300000000001</v>
      </c>
      <c r="T211" s="348">
        <v>8.8803000000000001</v>
      </c>
      <c r="U211" s="348">
        <v>10.4254</v>
      </c>
      <c r="V211" s="348">
        <v>9.6349</v>
      </c>
      <c r="W211" s="348">
        <v>0.31309999999999999</v>
      </c>
      <c r="X211" s="348">
        <v>9.2646999999999995</v>
      </c>
      <c r="Y211" s="374"/>
      <c r="Z211" s="346">
        <v>6</v>
      </c>
      <c r="AA211" s="346">
        <v>243</v>
      </c>
      <c r="AB211" s="346">
        <v>246</v>
      </c>
      <c r="AC211" s="346">
        <v>27</v>
      </c>
      <c r="AD211" s="346">
        <v>12</v>
      </c>
      <c r="AE211" s="346">
        <v>17</v>
      </c>
      <c r="AF211" s="346" t="s">
        <v>430</v>
      </c>
      <c r="AG211" s="346" t="s">
        <v>430</v>
      </c>
      <c r="AH211" s="346" t="s">
        <v>430</v>
      </c>
      <c r="AI211" s="346" t="s">
        <v>430</v>
      </c>
      <c r="AJ211" s="346">
        <v>116</v>
      </c>
      <c r="AK211" s="346">
        <v>9</v>
      </c>
      <c r="AL211" s="346">
        <v>19</v>
      </c>
      <c r="AM211" s="346">
        <v>20</v>
      </c>
      <c r="AN211" s="346">
        <v>233</v>
      </c>
      <c r="AO211" s="373"/>
      <c r="AP211" s="348" t="s">
        <v>430</v>
      </c>
      <c r="AQ211" s="348" t="s">
        <v>430</v>
      </c>
      <c r="AR211" s="348" t="s">
        <v>430</v>
      </c>
      <c r="AS211" s="348" t="s">
        <v>430</v>
      </c>
      <c r="AT211" s="348">
        <v>16.260000000000002</v>
      </c>
      <c r="AU211" s="351"/>
      <c r="AV211" s="346" t="s">
        <v>430</v>
      </c>
      <c r="AW211" s="346" t="s">
        <v>430</v>
      </c>
      <c r="AX211" s="346" t="s">
        <v>430</v>
      </c>
      <c r="AY211" s="346" t="s">
        <v>430</v>
      </c>
      <c r="AZ211" s="346">
        <v>13</v>
      </c>
      <c r="BA211" s="374"/>
      <c r="BB211" s="348">
        <v>13.1056648614464</v>
      </c>
      <c r="BC211" s="348">
        <v>0.99528123707625105</v>
      </c>
      <c r="BD211" s="348">
        <v>8.2340912607460695E-3</v>
      </c>
      <c r="BE211" s="375">
        <v>-9.4335108286569297E-2</v>
      </c>
      <c r="BF211" s="374"/>
      <c r="BG211" s="372">
        <v>9.8500000000000004E-2</v>
      </c>
      <c r="BH211" s="373"/>
      <c r="BI211" s="348" t="s">
        <v>430</v>
      </c>
      <c r="BJ211" s="348">
        <v>64.423299999999998</v>
      </c>
      <c r="BK211" s="348">
        <v>35.514400000000002</v>
      </c>
      <c r="BL211" s="348">
        <v>6.2300000000000001E-2</v>
      </c>
      <c r="BM211" s="373"/>
      <c r="BN211" s="372" t="s">
        <v>5224</v>
      </c>
      <c r="BO211" s="372" t="s">
        <v>5225</v>
      </c>
      <c r="BP211" s="372" t="s">
        <v>4920</v>
      </c>
      <c r="BQ211" s="372" t="s">
        <v>5226</v>
      </c>
      <c r="BR211" s="372" t="s">
        <v>430</v>
      </c>
      <c r="BS211" s="373"/>
      <c r="BT211" s="354" t="s">
        <v>547</v>
      </c>
    </row>
    <row r="212" spans="1:72" s="428" customFormat="1" x14ac:dyDescent="0.25">
      <c r="A212" s="345" t="s">
        <v>5227</v>
      </c>
      <c r="B212" s="373"/>
      <c r="C212" s="719">
        <v>45728</v>
      </c>
      <c r="D212" s="373"/>
      <c r="E212" s="346">
        <v>37.020000000000003</v>
      </c>
      <c r="F212" s="373"/>
      <c r="G212" s="347">
        <v>11.538399999999999</v>
      </c>
      <c r="H212" s="374"/>
      <c r="I212" s="348">
        <v>0.65780000000000005</v>
      </c>
      <c r="J212" s="348">
        <v>5.6466000000000003</v>
      </c>
      <c r="K212" s="348">
        <v>4.4946000000000002</v>
      </c>
      <c r="L212" s="348">
        <v>15.186999999999999</v>
      </c>
      <c r="M212" s="348">
        <v>6.4782000000000002</v>
      </c>
      <c r="N212" s="350">
        <v>-2.5678999999999998</v>
      </c>
      <c r="O212" s="348" t="s">
        <v>430</v>
      </c>
      <c r="P212" s="348" t="s">
        <v>430</v>
      </c>
      <c r="Q212" s="348" t="s">
        <v>430</v>
      </c>
      <c r="R212" s="348" t="s">
        <v>430</v>
      </c>
      <c r="S212" s="348">
        <v>22.6615</v>
      </c>
      <c r="T212" s="348">
        <v>4.7668999999999997</v>
      </c>
      <c r="U212" s="348">
        <v>3.2926000000000002</v>
      </c>
      <c r="V212" s="348">
        <v>-5.3251999999999997</v>
      </c>
      <c r="W212" s="348">
        <v>2.7242999999999999</v>
      </c>
      <c r="X212" s="348">
        <v>11.941599999999999</v>
      </c>
      <c r="Y212" s="374"/>
      <c r="Z212" s="346">
        <v>29</v>
      </c>
      <c r="AA212" s="346">
        <v>68</v>
      </c>
      <c r="AB212" s="346">
        <v>67</v>
      </c>
      <c r="AC212" s="346">
        <v>21</v>
      </c>
      <c r="AD212" s="346">
        <v>56</v>
      </c>
      <c r="AE212" s="346">
        <v>175</v>
      </c>
      <c r="AF212" s="346" t="s">
        <v>430</v>
      </c>
      <c r="AG212" s="346" t="s">
        <v>430</v>
      </c>
      <c r="AH212" s="346" t="s">
        <v>430</v>
      </c>
      <c r="AI212" s="346" t="s">
        <v>430</v>
      </c>
      <c r="AJ212" s="346">
        <v>24</v>
      </c>
      <c r="AK212" s="346">
        <v>42</v>
      </c>
      <c r="AL212" s="346">
        <v>131</v>
      </c>
      <c r="AM212" s="346">
        <v>178</v>
      </c>
      <c r="AN212" s="346">
        <v>62</v>
      </c>
      <c r="AO212" s="373"/>
      <c r="AP212" s="348" t="s">
        <v>430</v>
      </c>
      <c r="AQ212" s="348" t="s">
        <v>430</v>
      </c>
      <c r="AR212" s="348" t="s">
        <v>430</v>
      </c>
      <c r="AS212" s="348" t="s">
        <v>430</v>
      </c>
      <c r="AT212" s="348">
        <v>8.4700000000000006</v>
      </c>
      <c r="AU212" s="351"/>
      <c r="AV212" s="346" t="s">
        <v>430</v>
      </c>
      <c r="AW212" s="346" t="s">
        <v>430</v>
      </c>
      <c r="AX212" s="346" t="s">
        <v>430</v>
      </c>
      <c r="AY212" s="346" t="s">
        <v>430</v>
      </c>
      <c r="AZ212" s="346">
        <v>73</v>
      </c>
      <c r="BA212" s="374"/>
      <c r="BB212" s="348">
        <v>16.797774493836702</v>
      </c>
      <c r="BC212" s="348">
        <v>0.99135254890413904</v>
      </c>
      <c r="BD212" s="348">
        <v>2.7508149338823999E-2</v>
      </c>
      <c r="BE212" s="375">
        <v>-0.13913111589357299</v>
      </c>
      <c r="BF212" s="374"/>
      <c r="BG212" s="372">
        <v>0.28439999999999999</v>
      </c>
      <c r="BH212" s="373"/>
      <c r="BI212" s="348" t="s">
        <v>430</v>
      </c>
      <c r="BJ212" s="348">
        <v>12.557600000000001</v>
      </c>
      <c r="BK212" s="348">
        <v>88.698999999999998</v>
      </c>
      <c r="BL212" s="348">
        <v>-1.2565999999999999</v>
      </c>
      <c r="BM212" s="373"/>
      <c r="BN212" s="372" t="s">
        <v>5228</v>
      </c>
      <c r="BO212" s="372" t="s">
        <v>5229</v>
      </c>
      <c r="BP212" s="372" t="s">
        <v>5230</v>
      </c>
      <c r="BQ212" s="372" t="s">
        <v>524</v>
      </c>
      <c r="BR212" s="372" t="s">
        <v>5231</v>
      </c>
      <c r="BS212" s="373"/>
      <c r="BT212" s="354" t="s">
        <v>554</v>
      </c>
    </row>
    <row r="213" spans="1:72" s="428" customFormat="1" x14ac:dyDescent="0.25">
      <c r="A213" s="345" t="s">
        <v>5232</v>
      </c>
      <c r="B213" s="373"/>
      <c r="C213" s="719">
        <v>45594</v>
      </c>
      <c r="D213" s="373"/>
      <c r="E213" s="346">
        <v>35.205100000000002</v>
      </c>
      <c r="F213" s="373"/>
      <c r="G213" s="347">
        <v>8.9640000000000004</v>
      </c>
      <c r="H213" s="374"/>
      <c r="I213" s="348">
        <v>0.2898</v>
      </c>
      <c r="J213" s="348">
        <v>5.5568999999999997</v>
      </c>
      <c r="K213" s="348">
        <v>3.7296</v>
      </c>
      <c r="L213" s="348">
        <v>9.3344000000000005</v>
      </c>
      <c r="M213" s="348">
        <v>2.5406</v>
      </c>
      <c r="N213" s="350">
        <v>-0.58450000000000002</v>
      </c>
      <c r="O213" s="348" t="s">
        <v>430</v>
      </c>
      <c r="P213" s="348" t="s">
        <v>430</v>
      </c>
      <c r="Q213" s="348" t="s">
        <v>430</v>
      </c>
      <c r="R213" s="348" t="s">
        <v>430</v>
      </c>
      <c r="S213" s="348">
        <v>17.7042</v>
      </c>
      <c r="T213" s="348">
        <v>2.5171999999999999</v>
      </c>
      <c r="U213" s="348">
        <v>6.3407999999999998</v>
      </c>
      <c r="V213" s="348">
        <v>-2.9449999999999998</v>
      </c>
      <c r="W213" s="348">
        <v>2.1375999999999999</v>
      </c>
      <c r="X213" s="348">
        <v>-6.468</v>
      </c>
      <c r="Y213" s="374"/>
      <c r="Z213" s="346">
        <v>170</v>
      </c>
      <c r="AA213" s="346">
        <v>76</v>
      </c>
      <c r="AB213" s="346">
        <v>90</v>
      </c>
      <c r="AC213" s="346">
        <v>83</v>
      </c>
      <c r="AD213" s="346">
        <v>103</v>
      </c>
      <c r="AE213" s="346">
        <v>137</v>
      </c>
      <c r="AF213" s="346" t="s">
        <v>430</v>
      </c>
      <c r="AG213" s="346" t="s">
        <v>430</v>
      </c>
      <c r="AH213" s="346" t="s">
        <v>430</v>
      </c>
      <c r="AI213" s="346" t="s">
        <v>430</v>
      </c>
      <c r="AJ213" s="346">
        <v>67</v>
      </c>
      <c r="AK213" s="346">
        <v>83</v>
      </c>
      <c r="AL213" s="346">
        <v>74</v>
      </c>
      <c r="AM213" s="346">
        <v>142</v>
      </c>
      <c r="AN213" s="346">
        <v>125</v>
      </c>
      <c r="AO213" s="373"/>
      <c r="AP213" s="348" t="s">
        <v>430</v>
      </c>
      <c r="AQ213" s="348" t="s">
        <v>430</v>
      </c>
      <c r="AR213" s="348" t="s">
        <v>430</v>
      </c>
      <c r="AS213" s="348" t="s">
        <v>430</v>
      </c>
      <c r="AT213" s="348">
        <v>5.53</v>
      </c>
      <c r="AU213" s="351"/>
      <c r="AV213" s="346" t="s">
        <v>430</v>
      </c>
      <c r="AW213" s="346" t="s">
        <v>430</v>
      </c>
      <c r="AX213" s="346" t="s">
        <v>430</v>
      </c>
      <c r="AY213" s="346" t="s">
        <v>430</v>
      </c>
      <c r="AZ213" s="346">
        <v>88</v>
      </c>
      <c r="BA213" s="374"/>
      <c r="BB213" s="348">
        <v>20.103925415597299</v>
      </c>
      <c r="BC213" s="348">
        <v>1.0016832997757601</v>
      </c>
      <c r="BD213" s="348">
        <v>-2.8878254111991599E-2</v>
      </c>
      <c r="BE213" s="375">
        <v>-0.124666396239151</v>
      </c>
      <c r="BF213" s="374"/>
      <c r="BG213" s="372">
        <v>0.30049999999999999</v>
      </c>
      <c r="BH213" s="373"/>
      <c r="BI213" s="348">
        <v>54.094499999999996</v>
      </c>
      <c r="BJ213" s="348">
        <v>37.569800000000001</v>
      </c>
      <c r="BK213" s="348">
        <v>8.3412500000000005</v>
      </c>
      <c r="BL213" s="348">
        <v>-5.5500000000000002E-3</v>
      </c>
      <c r="BM213" s="373"/>
      <c r="BN213" s="372" t="s">
        <v>4643</v>
      </c>
      <c r="BO213" s="372" t="s">
        <v>4644</v>
      </c>
      <c r="BP213" s="372" t="s">
        <v>4582</v>
      </c>
      <c r="BQ213" s="372" t="s">
        <v>4583</v>
      </c>
      <c r="BR213" s="372" t="s">
        <v>4584</v>
      </c>
      <c r="BS213" s="373"/>
      <c r="BT213" s="354" t="s">
        <v>4626</v>
      </c>
    </row>
    <row r="214" spans="1:72" s="428" customFormat="1" x14ac:dyDescent="0.25">
      <c r="A214" s="345" t="s">
        <v>5233</v>
      </c>
      <c r="B214" s="373"/>
      <c r="C214" s="719">
        <v>45630</v>
      </c>
      <c r="D214" s="373"/>
      <c r="E214" s="346">
        <v>33.8322</v>
      </c>
      <c r="F214" s="373"/>
      <c r="G214" s="347">
        <v>9.6638000000000002</v>
      </c>
      <c r="H214" s="374"/>
      <c r="I214" s="348">
        <v>0.82320000000000004</v>
      </c>
      <c r="J214" s="348">
        <v>5.3217999999999996</v>
      </c>
      <c r="K214" s="348">
        <v>1.6322000000000001</v>
      </c>
      <c r="L214" s="348">
        <v>9.1425000000000001</v>
      </c>
      <c r="M214" s="348">
        <v>9.8384</v>
      </c>
      <c r="N214" s="350">
        <v>4.2335000000000003</v>
      </c>
      <c r="O214" s="348" t="s">
        <v>430</v>
      </c>
      <c r="P214" s="348" t="s">
        <v>430</v>
      </c>
      <c r="Q214" s="348" t="s">
        <v>430</v>
      </c>
      <c r="R214" s="348" t="s">
        <v>430</v>
      </c>
      <c r="S214" s="348">
        <v>14.5258</v>
      </c>
      <c r="T214" s="348">
        <v>5.9836</v>
      </c>
      <c r="U214" s="348">
        <v>5.2312000000000003</v>
      </c>
      <c r="V214" s="348">
        <v>0.82740000000000002</v>
      </c>
      <c r="W214" s="348">
        <v>0.94010000000000005</v>
      </c>
      <c r="X214" s="348">
        <v>-2.2004000000000001</v>
      </c>
      <c r="Y214" s="374"/>
      <c r="Z214" s="346">
        <v>8</v>
      </c>
      <c r="AA214" s="346">
        <v>93</v>
      </c>
      <c r="AB214" s="346">
        <v>213</v>
      </c>
      <c r="AC214" s="346">
        <v>85</v>
      </c>
      <c r="AD214" s="346">
        <v>15</v>
      </c>
      <c r="AE214" s="346">
        <v>73</v>
      </c>
      <c r="AF214" s="346" t="s">
        <v>430</v>
      </c>
      <c r="AG214" s="346" t="s">
        <v>430</v>
      </c>
      <c r="AH214" s="346" t="s">
        <v>430</v>
      </c>
      <c r="AI214" s="346" t="s">
        <v>430</v>
      </c>
      <c r="AJ214" s="346">
        <v>117</v>
      </c>
      <c r="AK214" s="346">
        <v>25</v>
      </c>
      <c r="AL214" s="346">
        <v>92</v>
      </c>
      <c r="AM214" s="346">
        <v>76</v>
      </c>
      <c r="AN214" s="346">
        <v>210</v>
      </c>
      <c r="AO214" s="373"/>
      <c r="AP214" s="348" t="s">
        <v>430</v>
      </c>
      <c r="AQ214" s="348" t="s">
        <v>430</v>
      </c>
      <c r="AR214" s="348" t="s">
        <v>430</v>
      </c>
      <c r="AS214" s="348" t="s">
        <v>430</v>
      </c>
      <c r="AT214" s="348">
        <v>9.5299999999999994</v>
      </c>
      <c r="AU214" s="351"/>
      <c r="AV214" s="346" t="s">
        <v>430</v>
      </c>
      <c r="AW214" s="346" t="s">
        <v>430</v>
      </c>
      <c r="AX214" s="346" t="s">
        <v>430</v>
      </c>
      <c r="AY214" s="346" t="s">
        <v>430</v>
      </c>
      <c r="AZ214" s="346">
        <v>61</v>
      </c>
      <c r="BA214" s="374"/>
      <c r="BB214" s="348">
        <v>18.0428201286344</v>
      </c>
      <c r="BC214" s="348">
        <v>0</v>
      </c>
      <c r="BD214" s="348">
        <v>-2.1021428306206898E-2</v>
      </c>
      <c r="BE214" s="375" t="s">
        <v>430</v>
      </c>
      <c r="BF214" s="374"/>
      <c r="BG214" s="372" t="s">
        <v>430</v>
      </c>
      <c r="BH214" s="373"/>
      <c r="BI214" s="348">
        <v>67.600700000000003</v>
      </c>
      <c r="BJ214" s="348">
        <v>15.2561</v>
      </c>
      <c r="BK214" s="348">
        <v>17.075299999999999</v>
      </c>
      <c r="BL214" s="348">
        <v>6.7900000000000002E-2</v>
      </c>
      <c r="BM214" s="373"/>
      <c r="BN214" s="372" t="s">
        <v>5234</v>
      </c>
      <c r="BO214" s="372" t="s">
        <v>5235</v>
      </c>
      <c r="BP214" s="372" t="s">
        <v>5236</v>
      </c>
      <c r="BQ214" s="372" t="s">
        <v>5237</v>
      </c>
      <c r="BR214" s="372" t="s">
        <v>5238</v>
      </c>
      <c r="BS214" s="373"/>
      <c r="BT214" s="354" t="s">
        <v>1956</v>
      </c>
    </row>
    <row r="215" spans="1:72" s="428" customFormat="1" ht="11" x14ac:dyDescent="0.3">
      <c r="A215" s="841" t="s">
        <v>5239</v>
      </c>
      <c r="B215" s="842"/>
      <c r="C215" s="843">
        <v>45888</v>
      </c>
      <c r="D215" s="842"/>
      <c r="E215" s="844">
        <v>35.750300000000003</v>
      </c>
      <c r="F215" s="842"/>
      <c r="G215" s="845">
        <v>10.416</v>
      </c>
      <c r="H215" s="847"/>
      <c r="I215" s="846">
        <v>0.35649999999999998</v>
      </c>
      <c r="J215" s="846">
        <v>6.1448999999999998</v>
      </c>
      <c r="K215" s="846">
        <v>4.7887000000000004</v>
      </c>
      <c r="L215" s="846">
        <v>11.6159</v>
      </c>
      <c r="M215" s="846">
        <v>7.7926000000000002</v>
      </c>
      <c r="N215" s="848" t="s">
        <v>430</v>
      </c>
      <c r="O215" s="846" t="s">
        <v>430</v>
      </c>
      <c r="P215" s="846" t="s">
        <v>430</v>
      </c>
      <c r="Q215" s="846" t="s">
        <v>430</v>
      </c>
      <c r="R215" s="846" t="s">
        <v>430</v>
      </c>
      <c r="S215" s="846">
        <v>20.9054</v>
      </c>
      <c r="T215" s="846">
        <v>6.7213000000000003</v>
      </c>
      <c r="U215" s="846">
        <v>9.6997999999999998</v>
      </c>
      <c r="V215" s="846" t="s">
        <v>430</v>
      </c>
      <c r="W215" s="846">
        <v>2.0175999999999998</v>
      </c>
      <c r="X215" s="846">
        <v>4.16</v>
      </c>
      <c r="Y215" s="847"/>
      <c r="Z215" s="844">
        <v>132</v>
      </c>
      <c r="AA215" s="844">
        <v>36</v>
      </c>
      <c r="AB215" s="844">
        <v>61</v>
      </c>
      <c r="AC215" s="844">
        <v>33</v>
      </c>
      <c r="AD215" s="844">
        <v>34</v>
      </c>
      <c r="AE215" s="844" t="s">
        <v>430</v>
      </c>
      <c r="AF215" s="844" t="s">
        <v>430</v>
      </c>
      <c r="AG215" s="844" t="s">
        <v>430</v>
      </c>
      <c r="AH215" s="844" t="s">
        <v>430</v>
      </c>
      <c r="AI215" s="844" t="s">
        <v>430</v>
      </c>
      <c r="AJ215" s="844">
        <v>27</v>
      </c>
      <c r="AK215" s="844">
        <v>18</v>
      </c>
      <c r="AL215" s="844">
        <v>23</v>
      </c>
      <c r="AM215" s="844" t="s">
        <v>430</v>
      </c>
      <c r="AN215" s="844">
        <v>144</v>
      </c>
      <c r="AO215" s="842"/>
      <c r="AP215" s="846" t="s">
        <v>430</v>
      </c>
      <c r="AQ215" s="846" t="s">
        <v>430</v>
      </c>
      <c r="AR215" s="846" t="s">
        <v>430</v>
      </c>
      <c r="AS215" s="846" t="s">
        <v>430</v>
      </c>
      <c r="AT215" s="846" t="s">
        <v>430</v>
      </c>
      <c r="AU215" s="849"/>
      <c r="AV215" s="844" t="s">
        <v>430</v>
      </c>
      <c r="AW215" s="844" t="s">
        <v>430</v>
      </c>
      <c r="AX215" s="844" t="s">
        <v>430</v>
      </c>
      <c r="AY215" s="844" t="s">
        <v>430</v>
      </c>
      <c r="AZ215" s="844" t="s">
        <v>430</v>
      </c>
      <c r="BA215" s="847"/>
      <c r="BB215" s="846">
        <v>13.7175592223475</v>
      </c>
      <c r="BC215" s="846">
        <v>1.00322545266638</v>
      </c>
      <c r="BD215" s="846">
        <v>-6.6596136099573502E-3</v>
      </c>
      <c r="BE215" s="852">
        <v>-0.12617308923561199</v>
      </c>
      <c r="BF215" s="847"/>
      <c r="BG215" s="855">
        <v>0.25180000000000002</v>
      </c>
      <c r="BH215" s="842"/>
      <c r="BI215" s="846">
        <v>26.828900000000001</v>
      </c>
      <c r="BJ215" s="846">
        <v>54.755000000000003</v>
      </c>
      <c r="BK215" s="846">
        <v>17.156199999999998</v>
      </c>
      <c r="BL215" s="846">
        <v>1.2599</v>
      </c>
      <c r="BM215" s="842"/>
      <c r="BN215" s="855" t="s">
        <v>3474</v>
      </c>
      <c r="BO215" s="855" t="s">
        <v>4554</v>
      </c>
      <c r="BP215" s="855" t="s">
        <v>5240</v>
      </c>
      <c r="BQ215" s="855" t="s">
        <v>5241</v>
      </c>
      <c r="BR215" s="855" t="s">
        <v>4700</v>
      </c>
      <c r="BS215" s="842"/>
      <c r="BT215" s="856" t="s">
        <v>554</v>
      </c>
    </row>
    <row r="216" spans="1:72" s="428" customFormat="1" ht="11" x14ac:dyDescent="0.3">
      <c r="A216" s="841" t="s">
        <v>5242</v>
      </c>
      <c r="B216" s="842"/>
      <c r="C216" s="843">
        <v>45558</v>
      </c>
      <c r="D216" s="842"/>
      <c r="E216" s="844">
        <v>34.918799999999997</v>
      </c>
      <c r="F216" s="842"/>
      <c r="G216" s="845">
        <v>8.3379999999999992</v>
      </c>
      <c r="H216" s="847"/>
      <c r="I216" s="846">
        <v>1.4973000000000001</v>
      </c>
      <c r="J216" s="846">
        <v>8.4265000000000008</v>
      </c>
      <c r="K216" s="846">
        <v>8.6525999999999996</v>
      </c>
      <c r="L216" s="846">
        <v>8.3278999999999996</v>
      </c>
      <c r="M216" s="846">
        <v>-7.3864000000000001</v>
      </c>
      <c r="N216" s="848">
        <v>-12.91</v>
      </c>
      <c r="O216" s="846" t="s">
        <v>430</v>
      </c>
      <c r="P216" s="846" t="s">
        <v>430</v>
      </c>
      <c r="Q216" s="846" t="s">
        <v>430</v>
      </c>
      <c r="R216" s="846" t="s">
        <v>430</v>
      </c>
      <c r="S216" s="846">
        <v>19.73</v>
      </c>
      <c r="T216" s="846">
        <v>-9.4778000000000002</v>
      </c>
      <c r="U216" s="846">
        <v>-11.879099999999999</v>
      </c>
      <c r="V216" s="846">
        <v>-16.636700000000001</v>
      </c>
      <c r="W216" s="846">
        <v>7.4622999999999999</v>
      </c>
      <c r="X216" s="846">
        <v>-9.9502000000000006</v>
      </c>
      <c r="Y216" s="847"/>
      <c r="Z216" s="844">
        <v>2</v>
      </c>
      <c r="AA216" s="844">
        <v>6</v>
      </c>
      <c r="AB216" s="844">
        <v>8</v>
      </c>
      <c r="AC216" s="844">
        <v>90</v>
      </c>
      <c r="AD216" s="844">
        <v>211</v>
      </c>
      <c r="AE216" s="844">
        <v>201</v>
      </c>
      <c r="AF216" s="844" t="s">
        <v>430</v>
      </c>
      <c r="AG216" s="844" t="s">
        <v>430</v>
      </c>
      <c r="AH216" s="844" t="s">
        <v>430</v>
      </c>
      <c r="AI216" s="844" t="s">
        <v>430</v>
      </c>
      <c r="AJ216" s="844">
        <v>48</v>
      </c>
      <c r="AK216" s="844">
        <v>225</v>
      </c>
      <c r="AL216" s="844">
        <v>221</v>
      </c>
      <c r="AM216" s="844">
        <v>205</v>
      </c>
      <c r="AN216" s="844">
        <v>2</v>
      </c>
      <c r="AO216" s="842"/>
      <c r="AP216" s="846" t="s">
        <v>430</v>
      </c>
      <c r="AQ216" s="846" t="s">
        <v>430</v>
      </c>
      <c r="AR216" s="846" t="s">
        <v>430</v>
      </c>
      <c r="AS216" s="846" t="s">
        <v>430</v>
      </c>
      <c r="AT216" s="846">
        <v>-12.42</v>
      </c>
      <c r="AU216" s="849"/>
      <c r="AV216" s="844" t="s">
        <v>430</v>
      </c>
      <c r="AW216" s="844" t="s">
        <v>430</v>
      </c>
      <c r="AX216" s="844" t="s">
        <v>430</v>
      </c>
      <c r="AY216" s="844" t="s">
        <v>430</v>
      </c>
      <c r="AZ216" s="844">
        <v>208</v>
      </c>
      <c r="BA216" s="847"/>
      <c r="BB216" s="846">
        <v>20.978498299560499</v>
      </c>
      <c r="BC216" s="846">
        <v>0.999781808375102</v>
      </c>
      <c r="BD216" s="846">
        <v>-4.1129413122485602E-2</v>
      </c>
      <c r="BE216" s="852">
        <v>-0.102637400137696</v>
      </c>
      <c r="BF216" s="847"/>
      <c r="BG216" s="855">
        <v>0.15920000000000001</v>
      </c>
      <c r="BH216" s="842"/>
      <c r="BI216" s="846">
        <v>40.311</v>
      </c>
      <c r="BJ216" s="846">
        <v>40.939500000000002</v>
      </c>
      <c r="BK216" s="846">
        <v>18.715900000000001</v>
      </c>
      <c r="BL216" s="846">
        <v>3.3599999999999998E-2</v>
      </c>
      <c r="BM216" s="842"/>
      <c r="BN216" s="855" t="s">
        <v>5243</v>
      </c>
      <c r="BO216" s="855" t="s">
        <v>5244</v>
      </c>
      <c r="BP216" s="855" t="s">
        <v>5245</v>
      </c>
      <c r="BQ216" s="855" t="s">
        <v>5246</v>
      </c>
      <c r="BR216" s="855" t="s">
        <v>430</v>
      </c>
      <c r="BS216" s="842"/>
      <c r="BT216" s="856" t="s">
        <v>554</v>
      </c>
    </row>
    <row r="217" spans="1:72" s="428" customFormat="1" x14ac:dyDescent="0.25">
      <c r="A217" s="345" t="s">
        <v>5247</v>
      </c>
      <c r="B217" s="373"/>
      <c r="C217" s="719">
        <v>45799</v>
      </c>
      <c r="D217" s="373"/>
      <c r="E217" s="346">
        <v>33.4741</v>
      </c>
      <c r="F217" s="373"/>
      <c r="G217" s="347">
        <v>9.8597999999999999</v>
      </c>
      <c r="H217" s="374"/>
      <c r="I217" s="348">
        <v>0.33889999999999998</v>
      </c>
      <c r="J217" s="348">
        <v>4.3552999999999997</v>
      </c>
      <c r="K217" s="348">
        <v>2.3001999999999998</v>
      </c>
      <c r="L217" s="348">
        <v>1.7344999999999999</v>
      </c>
      <c r="M217" s="348">
        <v>-6.3780000000000001</v>
      </c>
      <c r="N217" s="350">
        <v>-2.3008000000000002</v>
      </c>
      <c r="O217" s="348" t="s">
        <v>430</v>
      </c>
      <c r="P217" s="348" t="s">
        <v>430</v>
      </c>
      <c r="Q217" s="348" t="s">
        <v>430</v>
      </c>
      <c r="R217" s="348" t="s">
        <v>430</v>
      </c>
      <c r="S217" s="348">
        <v>8.3375000000000004</v>
      </c>
      <c r="T217" s="348">
        <v>-7.4797000000000002</v>
      </c>
      <c r="U217" s="348">
        <v>-1.8153999999999999</v>
      </c>
      <c r="V217" s="348">
        <v>-5.1340000000000003</v>
      </c>
      <c r="W217" s="348">
        <v>2.6677</v>
      </c>
      <c r="X217" s="348">
        <v>-1.3061</v>
      </c>
      <c r="Y217" s="374"/>
      <c r="Z217" s="346">
        <v>150</v>
      </c>
      <c r="AA217" s="346">
        <v>175</v>
      </c>
      <c r="AB217" s="346">
        <v>186</v>
      </c>
      <c r="AC217" s="346">
        <v>210</v>
      </c>
      <c r="AD217" s="346">
        <v>203</v>
      </c>
      <c r="AE217" s="346">
        <v>173</v>
      </c>
      <c r="AF217" s="346" t="s">
        <v>430</v>
      </c>
      <c r="AG217" s="346" t="s">
        <v>430</v>
      </c>
      <c r="AH217" s="346" t="s">
        <v>430</v>
      </c>
      <c r="AI217" s="346" t="s">
        <v>430</v>
      </c>
      <c r="AJ217" s="346">
        <v>211</v>
      </c>
      <c r="AK217" s="346">
        <v>206</v>
      </c>
      <c r="AL217" s="346">
        <v>188</v>
      </c>
      <c r="AM217" s="346">
        <v>176</v>
      </c>
      <c r="AN217" s="346">
        <v>80</v>
      </c>
      <c r="AO217" s="373"/>
      <c r="AP217" s="348" t="s">
        <v>430</v>
      </c>
      <c r="AQ217" s="348" t="s">
        <v>430</v>
      </c>
      <c r="AR217" s="348" t="s">
        <v>430</v>
      </c>
      <c r="AS217" s="348" t="s">
        <v>430</v>
      </c>
      <c r="AT217" s="348">
        <v>-7.06</v>
      </c>
      <c r="AU217" s="351"/>
      <c r="AV217" s="346" t="s">
        <v>430</v>
      </c>
      <c r="AW217" s="346" t="s">
        <v>430</v>
      </c>
      <c r="AX217" s="346" t="s">
        <v>430</v>
      </c>
      <c r="AY217" s="346" t="s">
        <v>430</v>
      </c>
      <c r="AZ217" s="346">
        <v>184</v>
      </c>
      <c r="BA217" s="374"/>
      <c r="BB217" s="348">
        <v>9.9748646231320492</v>
      </c>
      <c r="BC217" s="348">
        <v>0.99863466662210898</v>
      </c>
      <c r="BD217" s="348">
        <v>-6.10152125440626E-2</v>
      </c>
      <c r="BE217" s="375">
        <v>-6.3809654882962794E-2</v>
      </c>
      <c r="BF217" s="374"/>
      <c r="BG217" s="372">
        <v>5.2400000000000002E-2</v>
      </c>
      <c r="BH217" s="373"/>
      <c r="BI217" s="348">
        <v>99.842100000000002</v>
      </c>
      <c r="BJ217" s="348" t="s">
        <v>430</v>
      </c>
      <c r="BK217" s="348" t="s">
        <v>430</v>
      </c>
      <c r="BL217" s="348">
        <v>0.15790000000000001</v>
      </c>
      <c r="BM217" s="373"/>
      <c r="BN217" s="372" t="s">
        <v>4609</v>
      </c>
      <c r="BO217" s="372" t="s">
        <v>4310</v>
      </c>
      <c r="BP217" s="372" t="s">
        <v>4311</v>
      </c>
      <c r="BQ217" s="372" t="s">
        <v>4312</v>
      </c>
      <c r="BR217" s="372" t="s">
        <v>4456</v>
      </c>
      <c r="BS217" s="373"/>
      <c r="BT217" s="354" t="s">
        <v>554</v>
      </c>
    </row>
    <row r="218" spans="1:72" s="428" customFormat="1" x14ac:dyDescent="0.25">
      <c r="A218" s="345" t="s">
        <v>5248</v>
      </c>
      <c r="B218" s="373"/>
      <c r="C218" s="719">
        <v>46064</v>
      </c>
      <c r="D218" s="373"/>
      <c r="E218" s="346">
        <v>32.268300000000004</v>
      </c>
      <c r="F218" s="373"/>
      <c r="G218" s="347">
        <v>9.5322999999999993</v>
      </c>
      <c r="H218" s="374"/>
      <c r="I218" s="348">
        <v>0.66110000000000002</v>
      </c>
      <c r="J218" s="348">
        <v>4.8380999999999998</v>
      </c>
      <c r="K218" s="348">
        <v>2.4108999999999998</v>
      </c>
      <c r="L218" s="348">
        <v>4.6677</v>
      </c>
      <c r="M218" s="348" t="s">
        <v>430</v>
      </c>
      <c r="N218" s="350" t="s">
        <v>430</v>
      </c>
      <c r="O218" s="348" t="s">
        <v>430</v>
      </c>
      <c r="P218" s="348" t="s">
        <v>430</v>
      </c>
      <c r="Q218" s="348" t="s">
        <v>430</v>
      </c>
      <c r="R218" s="348" t="s">
        <v>430</v>
      </c>
      <c r="S218" s="348">
        <v>10.930999999999999</v>
      </c>
      <c r="T218" s="348" t="s">
        <v>430</v>
      </c>
      <c r="U218" s="348" t="s">
        <v>430</v>
      </c>
      <c r="V218" s="348" t="s">
        <v>430</v>
      </c>
      <c r="W218" s="348">
        <v>2.5023</v>
      </c>
      <c r="X218" s="348">
        <v>-4.6769999999999996</v>
      </c>
      <c r="Y218" s="374"/>
      <c r="Z218" s="346">
        <v>27</v>
      </c>
      <c r="AA218" s="346">
        <v>137</v>
      </c>
      <c r="AB218" s="346">
        <v>161</v>
      </c>
      <c r="AC218" s="346">
        <v>165</v>
      </c>
      <c r="AD218" s="346" t="s">
        <v>430</v>
      </c>
      <c r="AE218" s="346" t="s">
        <v>430</v>
      </c>
      <c r="AF218" s="346" t="s">
        <v>430</v>
      </c>
      <c r="AG218" s="346" t="s">
        <v>430</v>
      </c>
      <c r="AH218" s="346" t="s">
        <v>430</v>
      </c>
      <c r="AI218" s="346" t="s">
        <v>430</v>
      </c>
      <c r="AJ218" s="346">
        <v>165</v>
      </c>
      <c r="AK218" s="346" t="s">
        <v>430</v>
      </c>
      <c r="AL218" s="346" t="s">
        <v>430</v>
      </c>
      <c r="AM218" s="346" t="s">
        <v>430</v>
      </c>
      <c r="AN218" s="346">
        <v>114</v>
      </c>
      <c r="AO218" s="373"/>
      <c r="AP218" s="348" t="s">
        <v>430</v>
      </c>
      <c r="AQ218" s="348" t="s">
        <v>430</v>
      </c>
      <c r="AR218" s="348" t="s">
        <v>430</v>
      </c>
      <c r="AS218" s="348" t="s">
        <v>430</v>
      </c>
      <c r="AT218" s="348" t="s">
        <v>430</v>
      </c>
      <c r="AU218" s="351"/>
      <c r="AV218" s="346" t="s">
        <v>430</v>
      </c>
      <c r="AW218" s="346" t="s">
        <v>430</v>
      </c>
      <c r="AX218" s="346" t="s">
        <v>430</v>
      </c>
      <c r="AY218" s="346" t="s">
        <v>430</v>
      </c>
      <c r="AZ218" s="346" t="s">
        <v>430</v>
      </c>
      <c r="BA218" s="374"/>
      <c r="BB218" s="348">
        <v>18.821807378702498</v>
      </c>
      <c r="BC218" s="348">
        <v>1.0016970908717</v>
      </c>
      <c r="BD218" s="348">
        <v>-6.6810392506985505E-2</v>
      </c>
      <c r="BE218" s="375">
        <v>-2.4186609477342899E-2</v>
      </c>
      <c r="BF218" s="374"/>
      <c r="BG218" s="372">
        <v>0.21379999999999999</v>
      </c>
      <c r="BH218" s="373"/>
      <c r="BI218" s="348">
        <v>80.302800000000005</v>
      </c>
      <c r="BJ218" s="348">
        <v>12.440099999999999</v>
      </c>
      <c r="BK218" s="348">
        <v>6.9836</v>
      </c>
      <c r="BL218" s="348">
        <v>0.27350000000000002</v>
      </c>
      <c r="BM218" s="373"/>
      <c r="BN218" s="372" t="s">
        <v>5249</v>
      </c>
      <c r="BO218" s="372" t="s">
        <v>4904</v>
      </c>
      <c r="BP218" s="372" t="s">
        <v>2276</v>
      </c>
      <c r="BQ218" s="372" t="s">
        <v>4905</v>
      </c>
      <c r="BR218" s="372" t="s">
        <v>4906</v>
      </c>
      <c r="BS218" s="373"/>
      <c r="BT218" s="354" t="s">
        <v>4626</v>
      </c>
    </row>
    <row r="219" spans="1:72" s="428" customFormat="1" x14ac:dyDescent="0.25">
      <c r="A219" s="345" t="s">
        <v>5250</v>
      </c>
      <c r="B219" s="373"/>
      <c r="C219" s="719">
        <v>45792</v>
      </c>
      <c r="D219" s="373"/>
      <c r="E219" s="889">
        <v>32.18</v>
      </c>
      <c r="F219" s="373"/>
      <c r="G219" s="347">
        <v>10.498200000000001</v>
      </c>
      <c r="H219" s="374"/>
      <c r="I219" s="348">
        <v>0.18129999999999999</v>
      </c>
      <c r="J219" s="348">
        <v>6.8432000000000004</v>
      </c>
      <c r="K219" s="348">
        <v>1.6548</v>
      </c>
      <c r="L219" s="348">
        <v>8.9329999999999998</v>
      </c>
      <c r="M219" s="348">
        <v>-4.5808999999999997</v>
      </c>
      <c r="N219" s="350">
        <v>1.0773999999999999</v>
      </c>
      <c r="O219" s="348" t="s">
        <v>430</v>
      </c>
      <c r="P219" s="348" t="s">
        <v>430</v>
      </c>
      <c r="Q219" s="348" t="s">
        <v>430</v>
      </c>
      <c r="R219" s="348" t="s">
        <v>430</v>
      </c>
      <c r="S219" s="348">
        <v>16.8752</v>
      </c>
      <c r="T219" s="348">
        <v>-4.5747999999999998</v>
      </c>
      <c r="U219" s="348">
        <v>-0.39750000000000002</v>
      </c>
      <c r="V219" s="348">
        <v>-3.3910999999999998</v>
      </c>
      <c r="W219" s="348">
        <v>1.6352</v>
      </c>
      <c r="X219" s="348">
        <v>4.548</v>
      </c>
      <c r="Y219" s="374"/>
      <c r="Z219" s="346">
        <v>188</v>
      </c>
      <c r="AA219" s="346">
        <v>17</v>
      </c>
      <c r="AB219" s="346">
        <v>211</v>
      </c>
      <c r="AC219" s="346">
        <v>88</v>
      </c>
      <c r="AD219" s="346">
        <v>176</v>
      </c>
      <c r="AE219" s="346">
        <v>116</v>
      </c>
      <c r="AF219" s="346" t="s">
        <v>430</v>
      </c>
      <c r="AG219" s="346" t="s">
        <v>430</v>
      </c>
      <c r="AH219" s="346" t="s">
        <v>430</v>
      </c>
      <c r="AI219" s="346" t="s">
        <v>430</v>
      </c>
      <c r="AJ219" s="346">
        <v>84</v>
      </c>
      <c r="AK219" s="346">
        <v>159</v>
      </c>
      <c r="AL219" s="346">
        <v>162</v>
      </c>
      <c r="AM219" s="346">
        <v>153</v>
      </c>
      <c r="AN219" s="346">
        <v>160</v>
      </c>
      <c r="AO219" s="373"/>
      <c r="AP219" s="348" t="s">
        <v>430</v>
      </c>
      <c r="AQ219" s="348" t="s">
        <v>430</v>
      </c>
      <c r="AR219" s="348" t="s">
        <v>430</v>
      </c>
      <c r="AS219" s="348" t="s">
        <v>430</v>
      </c>
      <c r="AT219" s="348">
        <v>-2.65</v>
      </c>
      <c r="AU219" s="351"/>
      <c r="AV219" s="346" t="s">
        <v>430</v>
      </c>
      <c r="AW219" s="346" t="s">
        <v>430</v>
      </c>
      <c r="AX219" s="346" t="s">
        <v>430</v>
      </c>
      <c r="AY219" s="346" t="s">
        <v>430</v>
      </c>
      <c r="AZ219" s="346">
        <v>145</v>
      </c>
      <c r="BA219" s="374"/>
      <c r="BB219" s="348">
        <v>11.8556781643747</v>
      </c>
      <c r="BC219" s="348">
        <v>1.00057320031149</v>
      </c>
      <c r="BD219" s="348">
        <v>-6.4581801251072102E-3</v>
      </c>
      <c r="BE219" s="375">
        <v>-0.100082064887382</v>
      </c>
      <c r="BF219" s="374"/>
      <c r="BG219" s="372">
        <v>0.34239999999999998</v>
      </c>
      <c r="BH219" s="373"/>
      <c r="BI219" s="348">
        <v>28.930900000000001</v>
      </c>
      <c r="BJ219" s="348">
        <v>59.034300000000002</v>
      </c>
      <c r="BK219" s="348">
        <v>12.127700000000001</v>
      </c>
      <c r="BL219" s="348">
        <v>-9.2899999999999996E-2</v>
      </c>
      <c r="BM219" s="373"/>
      <c r="BN219" s="372" t="s">
        <v>5251</v>
      </c>
      <c r="BO219" s="372" t="s">
        <v>5252</v>
      </c>
      <c r="BP219" s="372" t="s">
        <v>5253</v>
      </c>
      <c r="BQ219" s="372" t="s">
        <v>5254</v>
      </c>
      <c r="BR219" s="372" t="s">
        <v>5255</v>
      </c>
      <c r="BS219" s="373"/>
      <c r="BT219" s="354" t="s">
        <v>4694</v>
      </c>
    </row>
    <row r="220" spans="1:72" s="428" customFormat="1" x14ac:dyDescent="0.25">
      <c r="A220" s="345" t="s">
        <v>5256</v>
      </c>
      <c r="B220" s="373"/>
      <c r="C220" s="719">
        <v>45716</v>
      </c>
      <c r="D220" s="373"/>
      <c r="E220" s="346">
        <v>32.0105</v>
      </c>
      <c r="F220" s="373"/>
      <c r="G220" s="347">
        <v>12.66</v>
      </c>
      <c r="H220" s="374"/>
      <c r="I220" s="348">
        <v>0.4602</v>
      </c>
      <c r="J220" s="348">
        <v>6.1519000000000004</v>
      </c>
      <c r="K220" s="348">
        <v>5.7397</v>
      </c>
      <c r="L220" s="348">
        <v>10.5764</v>
      </c>
      <c r="M220" s="348">
        <v>6.9184999999999999</v>
      </c>
      <c r="N220" s="350">
        <v>8.5977999999999994</v>
      </c>
      <c r="O220" s="348" t="s">
        <v>430</v>
      </c>
      <c r="P220" s="348" t="s">
        <v>430</v>
      </c>
      <c r="Q220" s="348" t="s">
        <v>430</v>
      </c>
      <c r="R220" s="348" t="s">
        <v>430</v>
      </c>
      <c r="S220" s="348">
        <v>20.178799999999999</v>
      </c>
      <c r="T220" s="348">
        <v>4.5944000000000003</v>
      </c>
      <c r="U220" s="348">
        <v>6.7346000000000004</v>
      </c>
      <c r="V220" s="348">
        <v>5.0656999999999996</v>
      </c>
      <c r="W220" s="348">
        <v>2.0844</v>
      </c>
      <c r="X220" s="348">
        <v>19.8705</v>
      </c>
      <c r="Y220" s="374"/>
      <c r="Z220" s="346">
        <v>92</v>
      </c>
      <c r="AA220" s="346">
        <v>33</v>
      </c>
      <c r="AB220" s="346">
        <v>50</v>
      </c>
      <c r="AC220" s="346">
        <v>48</v>
      </c>
      <c r="AD220" s="346">
        <v>46</v>
      </c>
      <c r="AE220" s="346">
        <v>39</v>
      </c>
      <c r="AF220" s="346" t="s">
        <v>430</v>
      </c>
      <c r="AG220" s="346" t="s">
        <v>430</v>
      </c>
      <c r="AH220" s="346" t="s">
        <v>430</v>
      </c>
      <c r="AI220" s="346" t="s">
        <v>430</v>
      </c>
      <c r="AJ220" s="346">
        <v>36</v>
      </c>
      <c r="AK220" s="346">
        <v>50</v>
      </c>
      <c r="AL220" s="346">
        <v>65</v>
      </c>
      <c r="AM220" s="346">
        <v>42</v>
      </c>
      <c r="AN220" s="346">
        <v>137</v>
      </c>
      <c r="AO220" s="373"/>
      <c r="AP220" s="348" t="s">
        <v>430</v>
      </c>
      <c r="AQ220" s="348" t="s">
        <v>430</v>
      </c>
      <c r="AR220" s="348" t="s">
        <v>430</v>
      </c>
      <c r="AS220" s="348" t="s">
        <v>430</v>
      </c>
      <c r="AT220" s="348">
        <v>11.5</v>
      </c>
      <c r="AU220" s="351"/>
      <c r="AV220" s="346" t="s">
        <v>430</v>
      </c>
      <c r="AW220" s="346" t="s">
        <v>430</v>
      </c>
      <c r="AX220" s="346" t="s">
        <v>430</v>
      </c>
      <c r="AY220" s="346" t="s">
        <v>430</v>
      </c>
      <c r="AZ220" s="346">
        <v>44</v>
      </c>
      <c r="BA220" s="374"/>
      <c r="BB220" s="348">
        <v>12.7350435730388</v>
      </c>
      <c r="BC220" s="348">
        <v>0.99870079715059201</v>
      </c>
      <c r="BD220" s="348">
        <v>5.9420189009669902E-2</v>
      </c>
      <c r="BE220" s="375">
        <v>-9.8820895556789898E-2</v>
      </c>
      <c r="BF220" s="374"/>
      <c r="BG220" s="372">
        <v>9.5899999999999999E-2</v>
      </c>
      <c r="BH220" s="373"/>
      <c r="BI220" s="348">
        <v>89.604500000000002</v>
      </c>
      <c r="BJ220" s="348">
        <v>7.37094</v>
      </c>
      <c r="BK220" s="348" t="s">
        <v>430</v>
      </c>
      <c r="BL220" s="348">
        <v>3.0245600000000001</v>
      </c>
      <c r="BM220" s="373"/>
      <c r="BN220" s="372" t="s">
        <v>4992</v>
      </c>
      <c r="BO220" s="372" t="s">
        <v>4925</v>
      </c>
      <c r="BP220" s="372" t="s">
        <v>1532</v>
      </c>
      <c r="BQ220" s="372" t="s">
        <v>4926</v>
      </c>
      <c r="BR220" s="372" t="s">
        <v>4606</v>
      </c>
      <c r="BS220" s="373"/>
      <c r="BT220" s="354" t="s">
        <v>4626</v>
      </c>
    </row>
    <row r="221" spans="1:72" s="428" customFormat="1" x14ac:dyDescent="0.25">
      <c r="A221" s="345" t="s">
        <v>5257</v>
      </c>
      <c r="B221" s="373"/>
      <c r="C221" s="719">
        <v>44771</v>
      </c>
      <c r="D221" s="373"/>
      <c r="E221" s="346">
        <v>31.34</v>
      </c>
      <c r="F221" s="373"/>
      <c r="G221" s="347">
        <v>16.923999999999999</v>
      </c>
      <c r="H221" s="374"/>
      <c r="I221" s="348">
        <v>0.2666</v>
      </c>
      <c r="J221" s="348">
        <v>8.5824999999999996</v>
      </c>
      <c r="K221" s="348">
        <v>1.4075</v>
      </c>
      <c r="L221" s="348">
        <v>2.1566999999999998</v>
      </c>
      <c r="M221" s="348">
        <v>-3.3841999999999999</v>
      </c>
      <c r="N221" s="350">
        <v>1.7422</v>
      </c>
      <c r="O221" s="348">
        <v>6.6982999999999997</v>
      </c>
      <c r="P221" s="348">
        <v>16.049800000000001</v>
      </c>
      <c r="Q221" s="348" t="s">
        <v>430</v>
      </c>
      <c r="R221" s="348" t="s">
        <v>430</v>
      </c>
      <c r="S221" s="348">
        <v>13.420999999999999</v>
      </c>
      <c r="T221" s="348">
        <v>-5.7789000000000001</v>
      </c>
      <c r="U221" s="348">
        <v>0.63090000000000002</v>
      </c>
      <c r="V221" s="348">
        <v>-2.3849999999999998</v>
      </c>
      <c r="W221" s="348">
        <v>1.9400999999999999</v>
      </c>
      <c r="X221" s="348">
        <v>14.481400000000001</v>
      </c>
      <c r="Y221" s="374"/>
      <c r="Z221" s="346">
        <v>180</v>
      </c>
      <c r="AA221" s="346">
        <v>4</v>
      </c>
      <c r="AB221" s="346">
        <v>215</v>
      </c>
      <c r="AC221" s="346">
        <v>192</v>
      </c>
      <c r="AD221" s="346">
        <v>160</v>
      </c>
      <c r="AE221" s="346">
        <v>108</v>
      </c>
      <c r="AF221" s="346">
        <v>14</v>
      </c>
      <c r="AG221" s="346">
        <v>42</v>
      </c>
      <c r="AH221" s="346" t="s">
        <v>430</v>
      </c>
      <c r="AI221" s="346" t="s">
        <v>430</v>
      </c>
      <c r="AJ221" s="346">
        <v>134</v>
      </c>
      <c r="AK221" s="346">
        <v>176</v>
      </c>
      <c r="AL221" s="346">
        <v>149</v>
      </c>
      <c r="AM221" s="346">
        <v>130</v>
      </c>
      <c r="AN221" s="346">
        <v>151</v>
      </c>
      <c r="AO221" s="373"/>
      <c r="AP221" s="348" t="s">
        <v>430</v>
      </c>
      <c r="AQ221" s="348" t="s">
        <v>430</v>
      </c>
      <c r="AR221" s="348" t="s">
        <v>430</v>
      </c>
      <c r="AS221" s="348">
        <v>8.64</v>
      </c>
      <c r="AT221" s="348">
        <v>-4.01</v>
      </c>
      <c r="AU221" s="351"/>
      <c r="AV221" s="346" t="s">
        <v>430</v>
      </c>
      <c r="AW221" s="346" t="s">
        <v>430</v>
      </c>
      <c r="AX221" s="346" t="s">
        <v>430</v>
      </c>
      <c r="AY221" s="346">
        <v>37</v>
      </c>
      <c r="AZ221" s="346">
        <v>159</v>
      </c>
      <c r="BA221" s="374"/>
      <c r="BB221" s="348">
        <v>13.4236417684118</v>
      </c>
      <c r="BC221" s="348">
        <v>0</v>
      </c>
      <c r="BD221" s="348">
        <v>7.5102322541575298E-2</v>
      </c>
      <c r="BE221" s="375" t="s">
        <v>430</v>
      </c>
      <c r="BF221" s="374"/>
      <c r="BG221" s="372" t="s">
        <v>430</v>
      </c>
      <c r="BH221" s="373"/>
      <c r="BI221" s="348">
        <v>64.984800000000007</v>
      </c>
      <c r="BJ221" s="348">
        <v>33.753599999999999</v>
      </c>
      <c r="BK221" s="348">
        <v>1.06105</v>
      </c>
      <c r="BL221" s="348">
        <v>0.20055000000000001</v>
      </c>
      <c r="BM221" s="373"/>
      <c r="BN221" s="372" t="s">
        <v>5258</v>
      </c>
      <c r="BO221" s="372" t="s">
        <v>5259</v>
      </c>
      <c r="BP221" s="372" t="s">
        <v>5260</v>
      </c>
      <c r="BQ221" s="372" t="s">
        <v>5261</v>
      </c>
      <c r="BR221" s="372" t="s">
        <v>4990</v>
      </c>
      <c r="BS221" s="373"/>
      <c r="BT221" s="354" t="s">
        <v>547</v>
      </c>
    </row>
    <row r="222" spans="1:72" s="428" customFormat="1" x14ac:dyDescent="0.25">
      <c r="A222" s="345" t="s">
        <v>5262</v>
      </c>
      <c r="B222" s="373"/>
      <c r="C222" s="719">
        <v>45855</v>
      </c>
      <c r="D222" s="373"/>
      <c r="E222" s="346">
        <v>35.260300000000001</v>
      </c>
      <c r="F222" s="373"/>
      <c r="G222" s="347">
        <v>9.9768000000000008</v>
      </c>
      <c r="H222" s="374"/>
      <c r="I222" s="348">
        <v>0.49049999999999999</v>
      </c>
      <c r="J222" s="348">
        <v>4.2323000000000004</v>
      </c>
      <c r="K222" s="348">
        <v>7.0472000000000001</v>
      </c>
      <c r="L222" s="348">
        <v>6.2107000000000001</v>
      </c>
      <c r="M222" s="348">
        <v>-1.5366</v>
      </c>
      <c r="N222" s="350" t="s">
        <v>430</v>
      </c>
      <c r="O222" s="348" t="s">
        <v>430</v>
      </c>
      <c r="P222" s="348" t="s">
        <v>430</v>
      </c>
      <c r="Q222" s="348" t="s">
        <v>430</v>
      </c>
      <c r="R222" s="348" t="s">
        <v>430</v>
      </c>
      <c r="S222" s="348">
        <v>15.6556</v>
      </c>
      <c r="T222" s="348">
        <v>-2.8294000000000001</v>
      </c>
      <c r="U222" s="348">
        <v>5.0598999999999998</v>
      </c>
      <c r="V222" s="348" t="s">
        <v>430</v>
      </c>
      <c r="W222" s="348">
        <v>6.3998999999999997</v>
      </c>
      <c r="X222" s="348">
        <v>-0.23200000000000001</v>
      </c>
      <c r="Y222" s="374"/>
      <c r="Z222" s="346">
        <v>57</v>
      </c>
      <c r="AA222" s="346">
        <v>184</v>
      </c>
      <c r="AB222" s="346">
        <v>20</v>
      </c>
      <c r="AC222" s="346">
        <v>131</v>
      </c>
      <c r="AD222" s="346">
        <v>139</v>
      </c>
      <c r="AE222" s="346" t="s">
        <v>430</v>
      </c>
      <c r="AF222" s="346" t="s">
        <v>430</v>
      </c>
      <c r="AG222" s="346" t="s">
        <v>430</v>
      </c>
      <c r="AH222" s="346" t="s">
        <v>430</v>
      </c>
      <c r="AI222" s="346" t="s">
        <v>430</v>
      </c>
      <c r="AJ222" s="346">
        <v>92</v>
      </c>
      <c r="AK222" s="346">
        <v>137</v>
      </c>
      <c r="AL222" s="346">
        <v>101</v>
      </c>
      <c r="AM222" s="346" t="s">
        <v>430</v>
      </c>
      <c r="AN222" s="346">
        <v>17</v>
      </c>
      <c r="AO222" s="373"/>
      <c r="AP222" s="348" t="s">
        <v>430</v>
      </c>
      <c r="AQ222" s="348" t="s">
        <v>430</v>
      </c>
      <c r="AR222" s="348" t="s">
        <v>430</v>
      </c>
      <c r="AS222" s="348" t="s">
        <v>430</v>
      </c>
      <c r="AT222" s="348">
        <v>1.8</v>
      </c>
      <c r="AU222" s="351"/>
      <c r="AV222" s="346" t="s">
        <v>430</v>
      </c>
      <c r="AW222" s="346" t="s">
        <v>430</v>
      </c>
      <c r="AX222" s="346" t="s">
        <v>430</v>
      </c>
      <c r="AY222" s="346" t="s">
        <v>430</v>
      </c>
      <c r="AZ222" s="346">
        <v>116</v>
      </c>
      <c r="BA222" s="374"/>
      <c r="BB222" s="348">
        <v>15.502228463560099</v>
      </c>
      <c r="BC222" s="348">
        <v>1.00219208615938</v>
      </c>
      <c r="BD222" s="348">
        <v>-2.5023128253857201E-2</v>
      </c>
      <c r="BE222" s="375">
        <v>-0.21211438092370499</v>
      </c>
      <c r="BF222" s="374"/>
      <c r="BG222" s="372">
        <v>1.4373</v>
      </c>
      <c r="BH222" s="373"/>
      <c r="BI222" s="348">
        <v>79.760900000000007</v>
      </c>
      <c r="BJ222" s="348">
        <v>16.733499999999999</v>
      </c>
      <c r="BK222" s="348">
        <v>3.0035699999999999</v>
      </c>
      <c r="BL222" s="348">
        <v>0.50202999999999998</v>
      </c>
      <c r="BM222" s="373"/>
      <c r="BN222" s="372" t="s">
        <v>5263</v>
      </c>
      <c r="BO222" s="372" t="s">
        <v>4961</v>
      </c>
      <c r="BP222" s="372" t="s">
        <v>430</v>
      </c>
      <c r="BQ222" s="372" t="s">
        <v>430</v>
      </c>
      <c r="BR222" s="372" t="s">
        <v>430</v>
      </c>
      <c r="BS222" s="373"/>
      <c r="BT222" s="354" t="s">
        <v>554</v>
      </c>
    </row>
    <row r="223" spans="1:72" s="428" customFormat="1" x14ac:dyDescent="0.25">
      <c r="A223" s="345" t="s">
        <v>5264</v>
      </c>
      <c r="B223" s="373"/>
      <c r="C223" s="719">
        <v>46155</v>
      </c>
      <c r="D223" s="373"/>
      <c r="E223" s="346">
        <v>31.48</v>
      </c>
      <c r="F223" s="373"/>
      <c r="G223" s="347">
        <v>10.6592</v>
      </c>
      <c r="H223" s="374"/>
      <c r="I223" s="348">
        <v>0.65059999999999996</v>
      </c>
      <c r="J223" s="348">
        <v>5.0115999999999996</v>
      </c>
      <c r="K223" s="348">
        <v>8.1602999999999994</v>
      </c>
      <c r="L223" s="348" t="s">
        <v>430</v>
      </c>
      <c r="M223" s="348" t="s">
        <v>430</v>
      </c>
      <c r="N223" s="350" t="s">
        <v>430</v>
      </c>
      <c r="O223" s="348" t="s">
        <v>430</v>
      </c>
      <c r="P223" s="348" t="s">
        <v>430</v>
      </c>
      <c r="Q223" s="348" t="s">
        <v>430</v>
      </c>
      <c r="R223" s="348" t="s">
        <v>430</v>
      </c>
      <c r="S223" s="348" t="s">
        <v>430</v>
      </c>
      <c r="T223" s="348" t="s">
        <v>430</v>
      </c>
      <c r="U223" s="348" t="s">
        <v>430</v>
      </c>
      <c r="V223" s="348" t="s">
        <v>430</v>
      </c>
      <c r="W223" s="348">
        <v>6.7842000000000002</v>
      </c>
      <c r="X223" s="348">
        <v>6.5919999999999996</v>
      </c>
      <c r="Y223" s="374"/>
      <c r="Z223" s="346">
        <v>37</v>
      </c>
      <c r="AA223" s="346">
        <v>121</v>
      </c>
      <c r="AB223" s="346">
        <v>11</v>
      </c>
      <c r="AC223" s="346" t="s">
        <v>430</v>
      </c>
      <c r="AD223" s="346" t="s">
        <v>430</v>
      </c>
      <c r="AE223" s="346" t="s">
        <v>430</v>
      </c>
      <c r="AF223" s="346" t="s">
        <v>430</v>
      </c>
      <c r="AG223" s="346" t="s">
        <v>430</v>
      </c>
      <c r="AH223" s="346" t="s">
        <v>430</v>
      </c>
      <c r="AI223" s="346" t="s">
        <v>430</v>
      </c>
      <c r="AJ223" s="346" t="s">
        <v>430</v>
      </c>
      <c r="AK223" s="346" t="s">
        <v>430</v>
      </c>
      <c r="AL223" s="346" t="s">
        <v>430</v>
      </c>
      <c r="AM223" s="346" t="s">
        <v>430</v>
      </c>
      <c r="AN223" s="346">
        <v>10</v>
      </c>
      <c r="AO223" s="373"/>
      <c r="AP223" s="348" t="s">
        <v>430</v>
      </c>
      <c r="AQ223" s="348" t="s">
        <v>430</v>
      </c>
      <c r="AR223" s="348" t="s">
        <v>430</v>
      </c>
      <c r="AS223" s="348" t="s">
        <v>430</v>
      </c>
      <c r="AT223" s="348" t="s">
        <v>430</v>
      </c>
      <c r="AU223" s="351"/>
      <c r="AV223" s="346" t="s">
        <v>430</v>
      </c>
      <c r="AW223" s="346" t="s">
        <v>430</v>
      </c>
      <c r="AX223" s="346" t="s">
        <v>430</v>
      </c>
      <c r="AY223" s="346" t="s">
        <v>430</v>
      </c>
      <c r="AZ223" s="346" t="s">
        <v>430</v>
      </c>
      <c r="BA223" s="374"/>
      <c r="BB223" s="348" t="s">
        <v>430</v>
      </c>
      <c r="BC223" s="348">
        <v>0</v>
      </c>
      <c r="BD223" s="348">
        <v>0</v>
      </c>
      <c r="BE223" s="375">
        <v>7.7066260781630103</v>
      </c>
      <c r="BF223" s="374"/>
      <c r="BG223" s="372">
        <v>0.10349999999999999</v>
      </c>
      <c r="BH223" s="373"/>
      <c r="BI223" s="348">
        <v>74.995999999999995</v>
      </c>
      <c r="BJ223" s="348">
        <v>24.4619</v>
      </c>
      <c r="BK223" s="348" t="s">
        <v>430</v>
      </c>
      <c r="BL223" s="348">
        <v>0.54210000000000003</v>
      </c>
      <c r="BM223" s="373"/>
      <c r="BN223" s="372" t="s">
        <v>5265</v>
      </c>
      <c r="BO223" s="372" t="s">
        <v>5266</v>
      </c>
      <c r="BP223" s="372" t="s">
        <v>430</v>
      </c>
      <c r="BQ223" s="372" t="s">
        <v>430</v>
      </c>
      <c r="BR223" s="372" t="s">
        <v>430</v>
      </c>
      <c r="BS223" s="373"/>
      <c r="BT223" s="354" t="s">
        <v>554</v>
      </c>
    </row>
    <row r="224" spans="1:72" s="428" customFormat="1" x14ac:dyDescent="0.25">
      <c r="A224" s="345" t="s">
        <v>5267</v>
      </c>
      <c r="B224" s="373"/>
      <c r="C224" s="719">
        <v>45789</v>
      </c>
      <c r="D224" s="373"/>
      <c r="E224" s="346">
        <v>31.47</v>
      </c>
      <c r="F224" s="373"/>
      <c r="G224" s="347">
        <v>11.458</v>
      </c>
      <c r="H224" s="374"/>
      <c r="I224" s="348">
        <v>0.46029999999999999</v>
      </c>
      <c r="J224" s="348">
        <v>6.1329000000000002</v>
      </c>
      <c r="K224" s="348">
        <v>5.6836000000000002</v>
      </c>
      <c r="L224" s="348">
        <v>10.3513</v>
      </c>
      <c r="M224" s="348">
        <v>6.3052000000000001</v>
      </c>
      <c r="N224" s="350">
        <v>7.8155999999999999</v>
      </c>
      <c r="O224" s="348" t="s">
        <v>430</v>
      </c>
      <c r="P224" s="348" t="s">
        <v>430</v>
      </c>
      <c r="Q224" s="348" t="s">
        <v>430</v>
      </c>
      <c r="R224" s="348" t="s">
        <v>430</v>
      </c>
      <c r="S224" s="348">
        <v>20.021799999999999</v>
      </c>
      <c r="T224" s="348">
        <v>4.0453999999999999</v>
      </c>
      <c r="U224" s="348">
        <v>6.0728999999999997</v>
      </c>
      <c r="V224" s="348">
        <v>4.4779999999999998</v>
      </c>
      <c r="W224" s="348">
        <v>2.0474999999999999</v>
      </c>
      <c r="X224" s="348">
        <v>13.153600000000001</v>
      </c>
      <c r="Y224" s="374"/>
      <c r="Z224" s="346">
        <v>91</v>
      </c>
      <c r="AA224" s="346">
        <v>37</v>
      </c>
      <c r="AB224" s="346">
        <v>55</v>
      </c>
      <c r="AC224" s="346">
        <v>58</v>
      </c>
      <c r="AD224" s="346">
        <v>59</v>
      </c>
      <c r="AE224" s="346">
        <v>41</v>
      </c>
      <c r="AF224" s="346" t="s">
        <v>430</v>
      </c>
      <c r="AG224" s="346" t="s">
        <v>430</v>
      </c>
      <c r="AH224" s="346" t="s">
        <v>430</v>
      </c>
      <c r="AI224" s="346" t="s">
        <v>430</v>
      </c>
      <c r="AJ224" s="346">
        <v>45</v>
      </c>
      <c r="AK224" s="346">
        <v>61</v>
      </c>
      <c r="AL224" s="346">
        <v>78</v>
      </c>
      <c r="AM224" s="346">
        <v>46</v>
      </c>
      <c r="AN224" s="346">
        <v>142</v>
      </c>
      <c r="AO224" s="373"/>
      <c r="AP224" s="348" t="s">
        <v>430</v>
      </c>
      <c r="AQ224" s="348" t="s">
        <v>430</v>
      </c>
      <c r="AR224" s="348" t="s">
        <v>430</v>
      </c>
      <c r="AS224" s="348" t="s">
        <v>430</v>
      </c>
      <c r="AT224" s="348">
        <v>10.59</v>
      </c>
      <c r="AU224" s="351"/>
      <c r="AV224" s="346" t="s">
        <v>430</v>
      </c>
      <c r="AW224" s="346" t="s">
        <v>430</v>
      </c>
      <c r="AX224" s="346" t="s">
        <v>430</v>
      </c>
      <c r="AY224" s="346" t="s">
        <v>430</v>
      </c>
      <c r="AZ224" s="346">
        <v>51</v>
      </c>
      <c r="BA224" s="374"/>
      <c r="BB224" s="348">
        <v>12.439881652824001</v>
      </c>
      <c r="BC224" s="348">
        <v>0.98838873086933798</v>
      </c>
      <c r="BD224" s="348">
        <v>1.21720887233454E-2</v>
      </c>
      <c r="BE224" s="375">
        <v>-0.14324416531063899</v>
      </c>
      <c r="BF224" s="374"/>
      <c r="BG224" s="372">
        <v>0.30570000000000003</v>
      </c>
      <c r="BH224" s="373"/>
      <c r="BI224" s="348">
        <v>90.039100000000005</v>
      </c>
      <c r="BJ224" s="348">
        <v>7.4081799999999998</v>
      </c>
      <c r="BK224" s="348" t="s">
        <v>430</v>
      </c>
      <c r="BL224" s="348">
        <v>2.5527199999999999</v>
      </c>
      <c r="BM224" s="373"/>
      <c r="BN224" s="372" t="s">
        <v>5268</v>
      </c>
      <c r="BO224" s="372" t="s">
        <v>5269</v>
      </c>
      <c r="BP224" s="372" t="s">
        <v>5270</v>
      </c>
      <c r="BQ224" s="372" t="s">
        <v>5271</v>
      </c>
      <c r="BR224" s="372" t="s">
        <v>5272</v>
      </c>
      <c r="BS224" s="373"/>
      <c r="BT224" s="354" t="s">
        <v>554</v>
      </c>
    </row>
    <row r="225" spans="1:72" s="428" customFormat="1" x14ac:dyDescent="0.25">
      <c r="A225" s="345" t="s">
        <v>5273</v>
      </c>
      <c r="B225" s="373"/>
      <c r="C225" s="719">
        <v>45701</v>
      </c>
      <c r="D225" s="373"/>
      <c r="E225" s="346">
        <v>29.8429</v>
      </c>
      <c r="F225" s="373"/>
      <c r="G225" s="347">
        <v>12.3795</v>
      </c>
      <c r="H225" s="374"/>
      <c r="I225" s="348">
        <v>0.26729999999999998</v>
      </c>
      <c r="J225" s="348">
        <v>4.1238999999999999</v>
      </c>
      <c r="K225" s="348">
        <v>3.0286</v>
      </c>
      <c r="L225" s="348">
        <v>7.5187999999999997</v>
      </c>
      <c r="M225" s="348">
        <v>6.375</v>
      </c>
      <c r="N225" s="350">
        <v>13.1302</v>
      </c>
      <c r="O225" s="348" t="s">
        <v>430</v>
      </c>
      <c r="P225" s="348" t="s">
        <v>430</v>
      </c>
      <c r="Q225" s="348" t="s">
        <v>430</v>
      </c>
      <c r="R225" s="348" t="s">
        <v>430</v>
      </c>
      <c r="S225" s="348">
        <v>14.28</v>
      </c>
      <c r="T225" s="348">
        <v>3.9805000000000001</v>
      </c>
      <c r="U225" s="348">
        <v>8.2029999999999994</v>
      </c>
      <c r="V225" s="348">
        <v>9.9989000000000008</v>
      </c>
      <c r="W225" s="348">
        <v>1.0176000000000001</v>
      </c>
      <c r="X225" s="348">
        <v>17.234200000000001</v>
      </c>
      <c r="Y225" s="374"/>
      <c r="Z225" s="346">
        <v>179</v>
      </c>
      <c r="AA225" s="346">
        <v>185</v>
      </c>
      <c r="AB225" s="346">
        <v>128</v>
      </c>
      <c r="AC225" s="346">
        <v>102</v>
      </c>
      <c r="AD225" s="346">
        <v>58</v>
      </c>
      <c r="AE225" s="346">
        <v>20</v>
      </c>
      <c r="AF225" s="346" t="s">
        <v>430</v>
      </c>
      <c r="AG225" s="346" t="s">
        <v>430</v>
      </c>
      <c r="AH225" s="346" t="s">
        <v>430</v>
      </c>
      <c r="AI225" s="346" t="s">
        <v>430</v>
      </c>
      <c r="AJ225" s="346">
        <v>119</v>
      </c>
      <c r="AK225" s="346">
        <v>63</v>
      </c>
      <c r="AL225" s="346">
        <v>48</v>
      </c>
      <c r="AM225" s="346">
        <v>18</v>
      </c>
      <c r="AN225" s="346">
        <v>208</v>
      </c>
      <c r="AO225" s="373"/>
      <c r="AP225" s="348" t="s">
        <v>430</v>
      </c>
      <c r="AQ225" s="348" t="s">
        <v>430</v>
      </c>
      <c r="AR225" s="348" t="s">
        <v>430</v>
      </c>
      <c r="AS225" s="348" t="s">
        <v>430</v>
      </c>
      <c r="AT225" s="348">
        <v>11.93</v>
      </c>
      <c r="AU225" s="351"/>
      <c r="AV225" s="346" t="s">
        <v>430</v>
      </c>
      <c r="AW225" s="346" t="s">
        <v>430</v>
      </c>
      <c r="AX225" s="346" t="s">
        <v>430</v>
      </c>
      <c r="AY225" s="346" t="s">
        <v>430</v>
      </c>
      <c r="AZ225" s="346">
        <v>31</v>
      </c>
      <c r="BA225" s="374"/>
      <c r="BB225" s="348">
        <v>11.526079866374999</v>
      </c>
      <c r="BC225" s="348">
        <v>0.99898604195222196</v>
      </c>
      <c r="BD225" s="348">
        <v>9.4131377814275802E-2</v>
      </c>
      <c r="BE225" s="375">
        <v>-9.1689555569374206E-2</v>
      </c>
      <c r="BF225" s="374"/>
      <c r="BG225" s="372">
        <v>0.10580000000000001</v>
      </c>
      <c r="BH225" s="373"/>
      <c r="BI225" s="348">
        <v>68.995999999999995</v>
      </c>
      <c r="BJ225" s="348">
        <v>25.2881</v>
      </c>
      <c r="BK225" s="348">
        <v>3.33582</v>
      </c>
      <c r="BL225" s="348">
        <v>2.38008</v>
      </c>
      <c r="BM225" s="373"/>
      <c r="BN225" s="372" t="s">
        <v>5274</v>
      </c>
      <c r="BO225" s="372" t="s">
        <v>5275</v>
      </c>
      <c r="BP225" s="372" t="s">
        <v>5276</v>
      </c>
      <c r="BQ225" s="372" t="s">
        <v>5277</v>
      </c>
      <c r="BR225" s="372" t="s">
        <v>5278</v>
      </c>
      <c r="BS225" s="373"/>
      <c r="BT225" s="354" t="s">
        <v>554</v>
      </c>
    </row>
    <row r="226" spans="1:72" s="428" customFormat="1" x14ac:dyDescent="0.25">
      <c r="A226" s="345" t="s">
        <v>5279</v>
      </c>
      <c r="B226" s="373"/>
      <c r="C226" s="719">
        <v>45784</v>
      </c>
      <c r="D226" s="373"/>
      <c r="E226" s="346">
        <v>29.559699999999999</v>
      </c>
      <c r="F226" s="373"/>
      <c r="G226" s="347">
        <v>10.581200000000001</v>
      </c>
      <c r="H226" s="374"/>
      <c r="I226" s="348">
        <v>0.3614</v>
      </c>
      <c r="J226" s="348">
        <v>3.0411999999999999</v>
      </c>
      <c r="K226" s="348">
        <v>0.4052</v>
      </c>
      <c r="L226" s="348">
        <v>1.9953000000000001</v>
      </c>
      <c r="M226" s="348">
        <v>-3.9138000000000002</v>
      </c>
      <c r="N226" s="350">
        <v>2.1488999999999998</v>
      </c>
      <c r="O226" s="348" t="s">
        <v>430</v>
      </c>
      <c r="P226" s="348" t="s">
        <v>430</v>
      </c>
      <c r="Q226" s="348" t="s">
        <v>430</v>
      </c>
      <c r="R226" s="348" t="s">
        <v>430</v>
      </c>
      <c r="S226" s="348">
        <v>6.9185999999999996</v>
      </c>
      <c r="T226" s="348">
        <v>-4.5026999999999999</v>
      </c>
      <c r="U226" s="348">
        <v>-0.25359999999999999</v>
      </c>
      <c r="V226" s="348">
        <v>0.1116</v>
      </c>
      <c r="W226" s="348">
        <v>0.71389999999999998</v>
      </c>
      <c r="X226" s="348">
        <v>5.1969000000000003</v>
      </c>
      <c r="Y226" s="374"/>
      <c r="Z226" s="346">
        <v>130</v>
      </c>
      <c r="AA226" s="346">
        <v>224</v>
      </c>
      <c r="AB226" s="346">
        <v>242</v>
      </c>
      <c r="AC226" s="346">
        <v>193</v>
      </c>
      <c r="AD226" s="346">
        <v>163</v>
      </c>
      <c r="AE226" s="346">
        <v>106</v>
      </c>
      <c r="AF226" s="346" t="s">
        <v>430</v>
      </c>
      <c r="AG226" s="346" t="s">
        <v>430</v>
      </c>
      <c r="AH226" s="346" t="s">
        <v>430</v>
      </c>
      <c r="AI226" s="346" t="s">
        <v>430</v>
      </c>
      <c r="AJ226" s="346">
        <v>232</v>
      </c>
      <c r="AK226" s="346">
        <v>158</v>
      </c>
      <c r="AL226" s="346">
        <v>156</v>
      </c>
      <c r="AM226" s="346">
        <v>92</v>
      </c>
      <c r="AN226" s="346">
        <v>214</v>
      </c>
      <c r="AO226" s="373"/>
      <c r="AP226" s="348" t="s">
        <v>430</v>
      </c>
      <c r="AQ226" s="348" t="s">
        <v>430</v>
      </c>
      <c r="AR226" s="348" t="s">
        <v>430</v>
      </c>
      <c r="AS226" s="348" t="s">
        <v>430</v>
      </c>
      <c r="AT226" s="348">
        <v>-3.72</v>
      </c>
      <c r="AU226" s="351"/>
      <c r="AV226" s="346" t="s">
        <v>430</v>
      </c>
      <c r="AW226" s="346" t="s">
        <v>430</v>
      </c>
      <c r="AX226" s="346" t="s">
        <v>430</v>
      </c>
      <c r="AY226" s="346" t="s">
        <v>430</v>
      </c>
      <c r="AZ226" s="346">
        <v>150</v>
      </c>
      <c r="BA226" s="374"/>
      <c r="BB226" s="348">
        <v>8.4855440695520201</v>
      </c>
      <c r="BC226" s="348">
        <v>0.993300289961498</v>
      </c>
      <c r="BD226" s="348">
        <v>-3.0206326292819299E-2</v>
      </c>
      <c r="BE226" s="375">
        <v>-0.113992243624469</v>
      </c>
      <c r="BF226" s="374"/>
      <c r="BG226" s="372">
        <v>0.40150000000000002</v>
      </c>
      <c r="BH226" s="373"/>
      <c r="BI226" s="348">
        <v>78.070400000000006</v>
      </c>
      <c r="BJ226" s="348">
        <v>19.099900000000002</v>
      </c>
      <c r="BK226" s="348">
        <v>2.5455700000000001</v>
      </c>
      <c r="BL226" s="348">
        <v>0.28412999999999999</v>
      </c>
      <c r="BM226" s="373"/>
      <c r="BN226" s="372" t="s">
        <v>5280</v>
      </c>
      <c r="BO226" s="372" t="s">
        <v>5281</v>
      </c>
      <c r="BP226" s="372" t="s">
        <v>5282</v>
      </c>
      <c r="BQ226" s="372" t="s">
        <v>5283</v>
      </c>
      <c r="BR226" s="372" t="s">
        <v>5284</v>
      </c>
      <c r="BS226" s="373"/>
      <c r="BT226" s="354" t="s">
        <v>554</v>
      </c>
    </row>
    <row r="227" spans="1:72" s="428" customFormat="1" x14ac:dyDescent="0.25">
      <c r="A227" s="345" t="s">
        <v>5285</v>
      </c>
      <c r="B227" s="373"/>
      <c r="C227" s="719">
        <v>45169</v>
      </c>
      <c r="D227" s="373"/>
      <c r="E227" s="346">
        <v>30.302099999999999</v>
      </c>
      <c r="F227" s="373"/>
      <c r="G227" s="347">
        <v>9.5076000000000001</v>
      </c>
      <c r="H227" s="374"/>
      <c r="I227" s="348">
        <v>-1.1879</v>
      </c>
      <c r="J227" s="348">
        <v>2.2784</v>
      </c>
      <c r="K227" s="348">
        <v>0.501</v>
      </c>
      <c r="L227" s="348">
        <v>-3.4497</v>
      </c>
      <c r="M227" s="348">
        <v>-25.990200000000002</v>
      </c>
      <c r="N227" s="350">
        <v>-26.311399999999999</v>
      </c>
      <c r="O227" s="348">
        <v>-8.5893999999999995</v>
      </c>
      <c r="P227" s="348" t="s">
        <v>430</v>
      </c>
      <c r="Q227" s="348" t="s">
        <v>430</v>
      </c>
      <c r="R227" s="348" t="s">
        <v>430</v>
      </c>
      <c r="S227" s="348">
        <v>-1.7707999999999999</v>
      </c>
      <c r="T227" s="348">
        <v>-24.494900000000001</v>
      </c>
      <c r="U227" s="348">
        <v>-14.5845</v>
      </c>
      <c r="V227" s="348">
        <v>-26.129899999999999</v>
      </c>
      <c r="W227" s="348">
        <v>-2.1760999999999999</v>
      </c>
      <c r="X227" s="348">
        <v>-1.7871999999999999</v>
      </c>
      <c r="Y227" s="374"/>
      <c r="Z227" s="346">
        <v>219</v>
      </c>
      <c r="AA227" s="346">
        <v>232</v>
      </c>
      <c r="AB227" s="346">
        <v>238</v>
      </c>
      <c r="AC227" s="346">
        <v>242</v>
      </c>
      <c r="AD227" s="346">
        <v>238</v>
      </c>
      <c r="AE227" s="346">
        <v>212</v>
      </c>
      <c r="AF227" s="346">
        <v>127</v>
      </c>
      <c r="AG227" s="346" t="s">
        <v>430</v>
      </c>
      <c r="AH227" s="346" t="s">
        <v>430</v>
      </c>
      <c r="AI227" s="346" t="s">
        <v>430</v>
      </c>
      <c r="AJ227" s="346">
        <v>243</v>
      </c>
      <c r="AK227" s="346">
        <v>239</v>
      </c>
      <c r="AL227" s="346">
        <v>229</v>
      </c>
      <c r="AM227" s="346">
        <v>217</v>
      </c>
      <c r="AN227" s="346">
        <v>251</v>
      </c>
      <c r="AO227" s="373"/>
      <c r="AP227" s="348" t="s">
        <v>430</v>
      </c>
      <c r="AQ227" s="348" t="s">
        <v>430</v>
      </c>
      <c r="AR227" s="348" t="s">
        <v>430</v>
      </c>
      <c r="AS227" s="348" t="s">
        <v>430</v>
      </c>
      <c r="AT227" s="348">
        <v>-30.63</v>
      </c>
      <c r="AU227" s="351"/>
      <c r="AV227" s="346" t="s">
        <v>430</v>
      </c>
      <c r="AW227" s="346" t="s">
        <v>430</v>
      </c>
      <c r="AX227" s="346" t="s">
        <v>430</v>
      </c>
      <c r="AY227" s="346" t="s">
        <v>430</v>
      </c>
      <c r="AZ227" s="346">
        <v>220</v>
      </c>
      <c r="BA227" s="374"/>
      <c r="BB227" s="348">
        <v>26.651178437595402</v>
      </c>
      <c r="BC227" s="348">
        <v>1.00683751953289</v>
      </c>
      <c r="BD227" s="348">
        <v>-1.8805196313673101E-2</v>
      </c>
      <c r="BE227" s="375">
        <v>-4.5564062690419099E-2</v>
      </c>
      <c r="BF227" s="374"/>
      <c r="BG227" s="372">
        <v>0.58850000000000002</v>
      </c>
      <c r="BH227" s="373"/>
      <c r="BI227" s="348">
        <v>80.416499999999999</v>
      </c>
      <c r="BJ227" s="348">
        <v>19.373899999999999</v>
      </c>
      <c r="BK227" s="348" t="s">
        <v>430</v>
      </c>
      <c r="BL227" s="348">
        <v>0.20960000000000001</v>
      </c>
      <c r="BM227" s="373"/>
      <c r="BN227" s="372" t="s">
        <v>5286</v>
      </c>
      <c r="BO227" s="372" t="s">
        <v>4868</v>
      </c>
      <c r="BP227" s="372" t="s">
        <v>2950</v>
      </c>
      <c r="BQ227" s="372" t="s">
        <v>430</v>
      </c>
      <c r="BR227" s="372" t="s">
        <v>430</v>
      </c>
      <c r="BS227" s="373"/>
      <c r="BT227" s="354" t="s">
        <v>554</v>
      </c>
    </row>
    <row r="228" spans="1:72" s="428" customFormat="1" ht="11" x14ac:dyDescent="0.3">
      <c r="A228" s="841" t="s">
        <v>5287</v>
      </c>
      <c r="B228" s="842"/>
      <c r="C228" s="843">
        <v>46058</v>
      </c>
      <c r="D228" s="842"/>
      <c r="E228" s="844">
        <v>31.850300000000001</v>
      </c>
      <c r="F228" s="842"/>
      <c r="G228" s="845">
        <v>9.9990000000000006</v>
      </c>
      <c r="H228" s="847"/>
      <c r="I228" s="846">
        <v>0.1502</v>
      </c>
      <c r="J228" s="846">
        <v>3.7993999999999999</v>
      </c>
      <c r="K228" s="846">
        <v>2.3858000000000001</v>
      </c>
      <c r="L228" s="846">
        <v>3.9073000000000002</v>
      </c>
      <c r="M228" s="846" t="s">
        <v>430</v>
      </c>
      <c r="N228" s="848" t="s">
        <v>430</v>
      </c>
      <c r="O228" s="846" t="s">
        <v>430</v>
      </c>
      <c r="P228" s="846" t="s">
        <v>430</v>
      </c>
      <c r="Q228" s="846" t="s">
        <v>430</v>
      </c>
      <c r="R228" s="846" t="s">
        <v>430</v>
      </c>
      <c r="S228" s="846">
        <v>10.230399999999999</v>
      </c>
      <c r="T228" s="846" t="s">
        <v>430</v>
      </c>
      <c r="U228" s="846" t="s">
        <v>430</v>
      </c>
      <c r="V228" s="846" t="s">
        <v>430</v>
      </c>
      <c r="W228" s="846">
        <v>0.36130000000000001</v>
      </c>
      <c r="X228" s="846">
        <v>-0.01</v>
      </c>
      <c r="Y228" s="847"/>
      <c r="Z228" s="844">
        <v>190</v>
      </c>
      <c r="AA228" s="844">
        <v>202</v>
      </c>
      <c r="AB228" s="844">
        <v>163</v>
      </c>
      <c r="AC228" s="844">
        <v>177</v>
      </c>
      <c r="AD228" s="844" t="s">
        <v>430</v>
      </c>
      <c r="AE228" s="844" t="s">
        <v>430</v>
      </c>
      <c r="AF228" s="844" t="s">
        <v>430</v>
      </c>
      <c r="AG228" s="844" t="s">
        <v>430</v>
      </c>
      <c r="AH228" s="844" t="s">
        <v>430</v>
      </c>
      <c r="AI228" s="844" t="s">
        <v>430</v>
      </c>
      <c r="AJ228" s="844">
        <v>180</v>
      </c>
      <c r="AK228" s="844" t="s">
        <v>430</v>
      </c>
      <c r="AL228" s="844" t="s">
        <v>430</v>
      </c>
      <c r="AM228" s="844" t="s">
        <v>430</v>
      </c>
      <c r="AN228" s="844">
        <v>230</v>
      </c>
      <c r="AO228" s="842"/>
      <c r="AP228" s="846" t="s">
        <v>430</v>
      </c>
      <c r="AQ228" s="846" t="s">
        <v>430</v>
      </c>
      <c r="AR228" s="846" t="s">
        <v>430</v>
      </c>
      <c r="AS228" s="846" t="s">
        <v>430</v>
      </c>
      <c r="AT228" s="846" t="s">
        <v>430</v>
      </c>
      <c r="AU228" s="849"/>
      <c r="AV228" s="844" t="s">
        <v>430</v>
      </c>
      <c r="AW228" s="844" t="s">
        <v>430</v>
      </c>
      <c r="AX228" s="844" t="s">
        <v>430</v>
      </c>
      <c r="AY228" s="844" t="s">
        <v>430</v>
      </c>
      <c r="AZ228" s="844" t="s">
        <v>430</v>
      </c>
      <c r="BA228" s="847"/>
      <c r="BB228" s="846">
        <v>17.751412956706702</v>
      </c>
      <c r="BC228" s="846">
        <v>0.99023977936373897</v>
      </c>
      <c r="BD228" s="846">
        <v>-5.2815910665734697E-2</v>
      </c>
      <c r="BE228" s="852">
        <v>-0.112611864807403</v>
      </c>
      <c r="BF228" s="847"/>
      <c r="BG228" s="855">
        <v>0.27839999999999998</v>
      </c>
      <c r="BH228" s="842"/>
      <c r="BI228" s="846">
        <v>76.778400000000005</v>
      </c>
      <c r="BJ228" s="846">
        <v>17.5626</v>
      </c>
      <c r="BK228" s="846">
        <v>1.03241</v>
      </c>
      <c r="BL228" s="846">
        <v>4.6265900000000002</v>
      </c>
      <c r="BM228" s="842"/>
      <c r="BN228" s="855" t="s">
        <v>3338</v>
      </c>
      <c r="BO228" s="855" t="s">
        <v>5288</v>
      </c>
      <c r="BP228" s="855" t="s">
        <v>4992</v>
      </c>
      <c r="BQ228" s="855" t="s">
        <v>5289</v>
      </c>
      <c r="BR228" s="855" t="s">
        <v>5290</v>
      </c>
      <c r="BS228" s="842"/>
      <c r="BT228" s="856" t="s">
        <v>554</v>
      </c>
    </row>
    <row r="229" spans="1:72" s="428" customFormat="1" x14ac:dyDescent="0.25">
      <c r="A229" s="345" t="s">
        <v>5291</v>
      </c>
      <c r="B229" s="373"/>
      <c r="C229" s="719">
        <v>45505</v>
      </c>
      <c r="D229" s="373"/>
      <c r="E229" s="346">
        <v>26.87</v>
      </c>
      <c r="F229" s="373"/>
      <c r="G229" s="347">
        <v>9.9855999999999998</v>
      </c>
      <c r="H229" s="374"/>
      <c r="I229" s="348">
        <v>0.46179999999999999</v>
      </c>
      <c r="J229" s="348">
        <v>5.0838999999999999</v>
      </c>
      <c r="K229" s="348">
        <v>3.8900999999999999</v>
      </c>
      <c r="L229" s="348">
        <v>8.0295000000000005</v>
      </c>
      <c r="M229" s="348">
        <v>1.0075000000000001</v>
      </c>
      <c r="N229" s="350">
        <v>2.1158000000000001</v>
      </c>
      <c r="O229" s="348" t="s">
        <v>430</v>
      </c>
      <c r="P229" s="348" t="s">
        <v>430</v>
      </c>
      <c r="Q229" s="348" t="s">
        <v>430</v>
      </c>
      <c r="R229" s="348" t="s">
        <v>430</v>
      </c>
      <c r="S229" s="348">
        <v>15.1556</v>
      </c>
      <c r="T229" s="348">
        <v>-0.79679999999999995</v>
      </c>
      <c r="U229" s="348">
        <v>3.2871999999999999</v>
      </c>
      <c r="V229" s="348">
        <v>-1.0072000000000001</v>
      </c>
      <c r="W229" s="348">
        <v>2.5110000000000001</v>
      </c>
      <c r="X229" s="348">
        <v>-7.6600000000000001E-2</v>
      </c>
      <c r="Y229" s="374"/>
      <c r="Z229" s="346">
        <v>87</v>
      </c>
      <c r="AA229" s="346">
        <v>106</v>
      </c>
      <c r="AB229" s="346">
        <v>84</v>
      </c>
      <c r="AC229" s="346">
        <v>98</v>
      </c>
      <c r="AD229" s="346">
        <v>106</v>
      </c>
      <c r="AE229" s="346">
        <v>107</v>
      </c>
      <c r="AF229" s="346" t="s">
        <v>430</v>
      </c>
      <c r="AG229" s="346" t="s">
        <v>430</v>
      </c>
      <c r="AH229" s="346" t="s">
        <v>430</v>
      </c>
      <c r="AI229" s="346" t="s">
        <v>430</v>
      </c>
      <c r="AJ229" s="346">
        <v>111</v>
      </c>
      <c r="AK229" s="346">
        <v>114</v>
      </c>
      <c r="AL229" s="346">
        <v>132</v>
      </c>
      <c r="AM229" s="346">
        <v>101</v>
      </c>
      <c r="AN229" s="346">
        <v>112</v>
      </c>
      <c r="AO229" s="373"/>
      <c r="AP229" s="348" t="s">
        <v>430</v>
      </c>
      <c r="AQ229" s="348" t="s">
        <v>430</v>
      </c>
      <c r="AR229" s="348" t="s">
        <v>430</v>
      </c>
      <c r="AS229" s="348" t="s">
        <v>430</v>
      </c>
      <c r="AT229" s="348">
        <v>3.28</v>
      </c>
      <c r="AU229" s="351"/>
      <c r="AV229" s="346" t="s">
        <v>430</v>
      </c>
      <c r="AW229" s="346" t="s">
        <v>430</v>
      </c>
      <c r="AX229" s="346" t="s">
        <v>430</v>
      </c>
      <c r="AY229" s="346" t="s">
        <v>430</v>
      </c>
      <c r="AZ229" s="346">
        <v>95</v>
      </c>
      <c r="BA229" s="374"/>
      <c r="BB229" s="348">
        <v>14.400364812800699</v>
      </c>
      <c r="BC229" s="348">
        <v>0.98269078844742397</v>
      </c>
      <c r="BD229" s="348">
        <v>-2.2597347922267801E-2</v>
      </c>
      <c r="BE229" s="375">
        <v>-0.107482778885132</v>
      </c>
      <c r="BF229" s="374"/>
      <c r="BG229" s="372">
        <v>0.2412</v>
      </c>
      <c r="BH229" s="373"/>
      <c r="BI229" s="348">
        <v>48.982300000000002</v>
      </c>
      <c r="BJ229" s="348">
        <v>25.008800000000001</v>
      </c>
      <c r="BK229" s="348">
        <v>24.285399999999999</v>
      </c>
      <c r="BL229" s="348">
        <v>1.7235</v>
      </c>
      <c r="BM229" s="373"/>
      <c r="BN229" s="372" t="s">
        <v>1448</v>
      </c>
      <c r="BO229" s="372" t="s">
        <v>5292</v>
      </c>
      <c r="BP229" s="372" t="s">
        <v>5293</v>
      </c>
      <c r="BQ229" s="372" t="s">
        <v>5294</v>
      </c>
      <c r="BR229" s="372" t="s">
        <v>5295</v>
      </c>
      <c r="BS229" s="373"/>
      <c r="BT229" s="354" t="s">
        <v>554</v>
      </c>
    </row>
    <row r="230" spans="1:72" s="428" customFormat="1" x14ac:dyDescent="0.25">
      <c r="A230" s="345" t="s">
        <v>5296</v>
      </c>
      <c r="B230" s="373"/>
      <c r="C230" s="719">
        <v>45923</v>
      </c>
      <c r="D230" s="373"/>
      <c r="E230" s="346">
        <v>26.157699999999998</v>
      </c>
      <c r="F230" s="373"/>
      <c r="G230" s="347">
        <v>9.5916999999999994</v>
      </c>
      <c r="H230" s="374"/>
      <c r="I230" s="348">
        <v>0.66220000000000001</v>
      </c>
      <c r="J230" s="348">
        <v>4.8399000000000001</v>
      </c>
      <c r="K230" s="348">
        <v>2.4009999999999998</v>
      </c>
      <c r="L230" s="348">
        <v>4.6946000000000003</v>
      </c>
      <c r="M230" s="348">
        <v>-3.9889000000000001</v>
      </c>
      <c r="N230" s="350" t="s">
        <v>430</v>
      </c>
      <c r="O230" s="348" t="s">
        <v>430</v>
      </c>
      <c r="P230" s="348" t="s">
        <v>430</v>
      </c>
      <c r="Q230" s="348" t="s">
        <v>430</v>
      </c>
      <c r="R230" s="348" t="s">
        <v>430</v>
      </c>
      <c r="S230" s="348">
        <v>11.007300000000001</v>
      </c>
      <c r="T230" s="348">
        <v>-5.2165999999999997</v>
      </c>
      <c r="U230" s="348">
        <v>-1.3118000000000001</v>
      </c>
      <c r="V230" s="348" t="s">
        <v>430</v>
      </c>
      <c r="W230" s="348">
        <v>2.5028000000000001</v>
      </c>
      <c r="X230" s="348">
        <v>-4.0830000000000002</v>
      </c>
      <c r="Y230" s="374"/>
      <c r="Z230" s="346">
        <v>26</v>
      </c>
      <c r="AA230" s="346">
        <v>136</v>
      </c>
      <c r="AB230" s="346">
        <v>162</v>
      </c>
      <c r="AC230" s="346">
        <v>163</v>
      </c>
      <c r="AD230" s="346">
        <v>166</v>
      </c>
      <c r="AE230" s="346" t="s">
        <v>430</v>
      </c>
      <c r="AF230" s="346" t="s">
        <v>430</v>
      </c>
      <c r="AG230" s="346" t="s">
        <v>430</v>
      </c>
      <c r="AH230" s="346" t="s">
        <v>430</v>
      </c>
      <c r="AI230" s="346" t="s">
        <v>430</v>
      </c>
      <c r="AJ230" s="346">
        <v>162</v>
      </c>
      <c r="AK230" s="346">
        <v>165</v>
      </c>
      <c r="AL230" s="346">
        <v>168</v>
      </c>
      <c r="AM230" s="346" t="s">
        <v>430</v>
      </c>
      <c r="AN230" s="346">
        <v>113</v>
      </c>
      <c r="AO230" s="373"/>
      <c r="AP230" s="348" t="s">
        <v>430</v>
      </c>
      <c r="AQ230" s="348" t="s">
        <v>430</v>
      </c>
      <c r="AR230" s="348" t="s">
        <v>430</v>
      </c>
      <c r="AS230" s="348" t="s">
        <v>430</v>
      </c>
      <c r="AT230" s="348" t="s">
        <v>430</v>
      </c>
      <c r="AU230" s="351"/>
      <c r="AV230" s="346" t="s">
        <v>430</v>
      </c>
      <c r="AW230" s="346" t="s">
        <v>430</v>
      </c>
      <c r="AX230" s="346" t="s">
        <v>430</v>
      </c>
      <c r="AY230" s="346" t="s">
        <v>430</v>
      </c>
      <c r="AZ230" s="346" t="s">
        <v>430</v>
      </c>
      <c r="BA230" s="374"/>
      <c r="BB230" s="348">
        <v>12.6343035524889</v>
      </c>
      <c r="BC230" s="348">
        <v>1.0008781022275499</v>
      </c>
      <c r="BD230" s="348">
        <v>-7.8139447295059006E-2</v>
      </c>
      <c r="BE230" s="375">
        <v>-2.1989938369328601</v>
      </c>
      <c r="BF230" s="374"/>
      <c r="BG230" s="372">
        <v>5.0999999999999997E-2</v>
      </c>
      <c r="BH230" s="373"/>
      <c r="BI230" s="348">
        <v>80.460899999999995</v>
      </c>
      <c r="BJ230" s="348">
        <v>12.4688</v>
      </c>
      <c r="BK230" s="348">
        <v>6.9969200000000003</v>
      </c>
      <c r="BL230" s="348">
        <v>7.3380000000000001E-2</v>
      </c>
      <c r="BM230" s="373"/>
      <c r="BN230" s="372" t="s">
        <v>5297</v>
      </c>
      <c r="BO230" s="372" t="s">
        <v>5298</v>
      </c>
      <c r="BP230" s="372" t="s">
        <v>5299</v>
      </c>
      <c r="BQ230" s="372" t="s">
        <v>5300</v>
      </c>
      <c r="BR230" s="372" t="s">
        <v>681</v>
      </c>
      <c r="BS230" s="373"/>
      <c r="BT230" s="354" t="s">
        <v>4626</v>
      </c>
    </row>
    <row r="231" spans="1:72" s="428" customFormat="1" x14ac:dyDescent="0.25">
      <c r="A231" s="345" t="s">
        <v>5301</v>
      </c>
      <c r="B231" s="373"/>
      <c r="C231" s="719">
        <v>45834</v>
      </c>
      <c r="D231" s="373"/>
      <c r="E231" s="346">
        <v>26.789300000000001</v>
      </c>
      <c r="F231" s="373"/>
      <c r="G231" s="347">
        <v>9.3927999999999994</v>
      </c>
      <c r="H231" s="374"/>
      <c r="I231" s="348">
        <v>-2.0999999999999999E-3</v>
      </c>
      <c r="J231" s="348">
        <v>4.4386999999999999</v>
      </c>
      <c r="K231" s="348">
        <v>2.7378</v>
      </c>
      <c r="L231" s="348">
        <v>1.4714</v>
      </c>
      <c r="M231" s="348">
        <v>-10.194100000000001</v>
      </c>
      <c r="N231" s="350" t="s">
        <v>430</v>
      </c>
      <c r="O231" s="348" t="s">
        <v>430</v>
      </c>
      <c r="P231" s="348" t="s">
        <v>430</v>
      </c>
      <c r="Q231" s="348" t="s">
        <v>430</v>
      </c>
      <c r="R231" s="348" t="s">
        <v>430</v>
      </c>
      <c r="S231" s="348">
        <v>7.7291999999999996</v>
      </c>
      <c r="T231" s="348">
        <v>-10.919700000000001</v>
      </c>
      <c r="U231" s="348">
        <v>-4.8117000000000001</v>
      </c>
      <c r="V231" s="348">
        <v>-5.5942999999999996</v>
      </c>
      <c r="W231" s="348">
        <v>3.4426999999999999</v>
      </c>
      <c r="X231" s="348">
        <v>-6.0720000000000001</v>
      </c>
      <c r="Y231" s="374"/>
      <c r="Z231" s="346">
        <v>209</v>
      </c>
      <c r="AA231" s="346">
        <v>157</v>
      </c>
      <c r="AB231" s="346">
        <v>149</v>
      </c>
      <c r="AC231" s="346">
        <v>220</v>
      </c>
      <c r="AD231" s="346">
        <v>228</v>
      </c>
      <c r="AE231" s="346" t="s">
        <v>430</v>
      </c>
      <c r="AF231" s="346" t="s">
        <v>430</v>
      </c>
      <c r="AG231" s="346" t="s">
        <v>430</v>
      </c>
      <c r="AH231" s="346" t="s">
        <v>430</v>
      </c>
      <c r="AI231" s="346" t="s">
        <v>430</v>
      </c>
      <c r="AJ231" s="346">
        <v>223</v>
      </c>
      <c r="AK231" s="346">
        <v>228</v>
      </c>
      <c r="AL231" s="346">
        <v>212</v>
      </c>
      <c r="AM231" s="346">
        <v>182</v>
      </c>
      <c r="AN231" s="346">
        <v>48</v>
      </c>
      <c r="AO231" s="373"/>
      <c r="AP231" s="348" t="s">
        <v>430</v>
      </c>
      <c r="AQ231" s="348" t="s">
        <v>430</v>
      </c>
      <c r="AR231" s="348" t="s">
        <v>430</v>
      </c>
      <c r="AS231" s="348" t="s">
        <v>430</v>
      </c>
      <c r="AT231" s="348">
        <v>-10.75</v>
      </c>
      <c r="AU231" s="351"/>
      <c r="AV231" s="346" t="s">
        <v>430</v>
      </c>
      <c r="AW231" s="346" t="s">
        <v>430</v>
      </c>
      <c r="AX231" s="346" t="s">
        <v>430</v>
      </c>
      <c r="AY231" s="346" t="s">
        <v>430</v>
      </c>
      <c r="AZ231" s="346">
        <v>206</v>
      </c>
      <c r="BA231" s="374"/>
      <c r="BB231" s="348">
        <v>13.742463482865301</v>
      </c>
      <c r="BC231" s="348">
        <v>1.0020834310087201</v>
      </c>
      <c r="BD231" s="348">
        <v>-5.5996458234337097E-2</v>
      </c>
      <c r="BE231" s="375">
        <v>-6.9602685996463701E-2</v>
      </c>
      <c r="BF231" s="374"/>
      <c r="BG231" s="372">
        <v>0.27179999999999999</v>
      </c>
      <c r="BH231" s="373"/>
      <c r="BI231" s="348">
        <v>99.328299999999999</v>
      </c>
      <c r="BJ231" s="348" t="s">
        <v>430</v>
      </c>
      <c r="BK231" s="348" t="s">
        <v>430</v>
      </c>
      <c r="BL231" s="348">
        <v>0.67169999999999996</v>
      </c>
      <c r="BM231" s="373"/>
      <c r="BN231" s="372" t="s">
        <v>5302</v>
      </c>
      <c r="BO231" s="372" t="s">
        <v>5303</v>
      </c>
      <c r="BP231" s="372" t="s">
        <v>5304</v>
      </c>
      <c r="BQ231" s="372" t="s">
        <v>5305</v>
      </c>
      <c r="BR231" s="372" t="s">
        <v>5306</v>
      </c>
      <c r="BS231" s="373"/>
      <c r="BT231" s="354" t="s">
        <v>554</v>
      </c>
    </row>
    <row r="232" spans="1:72" s="428" customFormat="1" x14ac:dyDescent="0.25">
      <c r="A232" s="345" t="s">
        <v>5307</v>
      </c>
      <c r="B232" s="373"/>
      <c r="C232" s="719">
        <v>45817</v>
      </c>
      <c r="D232" s="373"/>
      <c r="E232" s="346">
        <v>25.653600000000001</v>
      </c>
      <c r="F232" s="373"/>
      <c r="G232" s="347">
        <v>9.7614000000000001</v>
      </c>
      <c r="H232" s="374"/>
      <c r="I232" s="348">
        <v>7.1999999999999998E-3</v>
      </c>
      <c r="J232" s="348">
        <v>3.6671</v>
      </c>
      <c r="K232" s="348">
        <v>1.1188</v>
      </c>
      <c r="L232" s="348">
        <v>5.1444000000000001</v>
      </c>
      <c r="M232" s="348">
        <v>-3.9544000000000001</v>
      </c>
      <c r="N232" s="350">
        <v>-1.6315</v>
      </c>
      <c r="O232" s="348" t="s">
        <v>430</v>
      </c>
      <c r="P232" s="348" t="s">
        <v>430</v>
      </c>
      <c r="Q232" s="348" t="s">
        <v>430</v>
      </c>
      <c r="R232" s="348" t="s">
        <v>430</v>
      </c>
      <c r="S232" s="348">
        <v>11.2233</v>
      </c>
      <c r="T232" s="348">
        <v>-5.2218</v>
      </c>
      <c r="U232" s="348">
        <v>-0.1779</v>
      </c>
      <c r="V232" s="348">
        <v>-3.2039</v>
      </c>
      <c r="W232" s="348">
        <v>0.58840000000000003</v>
      </c>
      <c r="X232" s="348">
        <v>-2.3292999999999999</v>
      </c>
      <c r="Y232" s="374"/>
      <c r="Z232" s="346">
        <v>208</v>
      </c>
      <c r="AA232" s="346">
        <v>208</v>
      </c>
      <c r="AB232" s="346">
        <v>225</v>
      </c>
      <c r="AC232" s="346">
        <v>152</v>
      </c>
      <c r="AD232" s="346">
        <v>165</v>
      </c>
      <c r="AE232" s="346">
        <v>151</v>
      </c>
      <c r="AF232" s="346" t="s">
        <v>430</v>
      </c>
      <c r="AG232" s="346" t="s">
        <v>430</v>
      </c>
      <c r="AH232" s="346" t="s">
        <v>430</v>
      </c>
      <c r="AI232" s="346" t="s">
        <v>430</v>
      </c>
      <c r="AJ232" s="346">
        <v>160</v>
      </c>
      <c r="AK232" s="346">
        <v>166</v>
      </c>
      <c r="AL232" s="346">
        <v>154</v>
      </c>
      <c r="AM232" s="346">
        <v>146</v>
      </c>
      <c r="AN232" s="346">
        <v>221</v>
      </c>
      <c r="AO232" s="373"/>
      <c r="AP232" s="348" t="s">
        <v>430</v>
      </c>
      <c r="AQ232" s="348" t="s">
        <v>430</v>
      </c>
      <c r="AR232" s="348" t="s">
        <v>430</v>
      </c>
      <c r="AS232" s="348" t="s">
        <v>430</v>
      </c>
      <c r="AT232" s="348">
        <v>-3.83</v>
      </c>
      <c r="AU232" s="351"/>
      <c r="AV232" s="346" t="s">
        <v>430</v>
      </c>
      <c r="AW232" s="346" t="s">
        <v>430</v>
      </c>
      <c r="AX232" s="346" t="s">
        <v>430</v>
      </c>
      <c r="AY232" s="346" t="s">
        <v>430</v>
      </c>
      <c r="AZ232" s="346">
        <v>153</v>
      </c>
      <c r="BA232" s="374"/>
      <c r="BB232" s="348">
        <v>11.1138364996033</v>
      </c>
      <c r="BC232" s="348">
        <v>0.99466198753782797</v>
      </c>
      <c r="BD232" s="348">
        <v>-4.8941493145179801E-2</v>
      </c>
      <c r="BE232" s="375">
        <v>-8.1075662429686904E-2</v>
      </c>
      <c r="BF232" s="374"/>
      <c r="BG232" s="372">
        <v>7.3700000000000002E-2</v>
      </c>
      <c r="BH232" s="373"/>
      <c r="BI232" s="348">
        <v>74.853300000000004</v>
      </c>
      <c r="BJ232" s="348">
        <v>22.2148</v>
      </c>
      <c r="BK232" s="348">
        <v>2.6347</v>
      </c>
      <c r="BL232" s="348">
        <v>0.29720000000000002</v>
      </c>
      <c r="BM232" s="373"/>
      <c r="BN232" s="372" t="s">
        <v>5308</v>
      </c>
      <c r="BO232" s="372" t="s">
        <v>4703</v>
      </c>
      <c r="BP232" s="372" t="s">
        <v>4704</v>
      </c>
      <c r="BQ232" s="372" t="s">
        <v>4705</v>
      </c>
      <c r="BR232" s="372" t="s">
        <v>4706</v>
      </c>
      <c r="BS232" s="373"/>
      <c r="BT232" s="354" t="s">
        <v>554</v>
      </c>
    </row>
    <row r="233" spans="1:72" s="428" customFormat="1" x14ac:dyDescent="0.25">
      <c r="A233" s="345" t="s">
        <v>5309</v>
      </c>
      <c r="B233" s="373"/>
      <c r="C233" s="719">
        <v>45084</v>
      </c>
      <c r="D233" s="373"/>
      <c r="E233" s="346">
        <v>24.253399999999999</v>
      </c>
      <c r="F233" s="373"/>
      <c r="G233" s="347">
        <v>13.8797</v>
      </c>
      <c r="H233" s="374"/>
      <c r="I233" s="348">
        <v>0.37969999999999998</v>
      </c>
      <c r="J233" s="348">
        <v>7.1097000000000001</v>
      </c>
      <c r="K233" s="348">
        <v>5.6510999999999996</v>
      </c>
      <c r="L233" s="348">
        <v>8.1343999999999994</v>
      </c>
      <c r="M233" s="348">
        <v>-0.28310000000000002</v>
      </c>
      <c r="N233" s="350">
        <v>-4.415</v>
      </c>
      <c r="O233" s="348">
        <v>-6.4207999999999998</v>
      </c>
      <c r="P233" s="348">
        <v>10.613799999999999</v>
      </c>
      <c r="Q233" s="348" t="s">
        <v>430</v>
      </c>
      <c r="R233" s="348" t="s">
        <v>430</v>
      </c>
      <c r="S233" s="348">
        <v>17.589700000000001</v>
      </c>
      <c r="T233" s="348">
        <v>-1.1797</v>
      </c>
      <c r="U233" s="348">
        <v>-3.2645</v>
      </c>
      <c r="V233" s="348">
        <v>-6.3106999999999998</v>
      </c>
      <c r="W233" s="348">
        <v>3.1595</v>
      </c>
      <c r="X233" s="348">
        <v>11.4155</v>
      </c>
      <c r="Y233" s="374"/>
      <c r="Z233" s="346">
        <v>122</v>
      </c>
      <c r="AA233" s="346">
        <v>15</v>
      </c>
      <c r="AB233" s="346">
        <v>56</v>
      </c>
      <c r="AC233" s="346">
        <v>94</v>
      </c>
      <c r="AD233" s="346">
        <v>128</v>
      </c>
      <c r="AE233" s="346">
        <v>183</v>
      </c>
      <c r="AF233" s="346">
        <v>117</v>
      </c>
      <c r="AG233" s="346">
        <v>63</v>
      </c>
      <c r="AH233" s="346" t="s">
        <v>430</v>
      </c>
      <c r="AI233" s="346" t="s">
        <v>430</v>
      </c>
      <c r="AJ233" s="346">
        <v>79</v>
      </c>
      <c r="AK233" s="346">
        <v>116</v>
      </c>
      <c r="AL233" s="346">
        <v>198</v>
      </c>
      <c r="AM233" s="346">
        <v>186</v>
      </c>
      <c r="AN233" s="346">
        <v>53</v>
      </c>
      <c r="AO233" s="373"/>
      <c r="AP233" s="348" t="s">
        <v>430</v>
      </c>
      <c r="AQ233" s="348" t="s">
        <v>430</v>
      </c>
      <c r="AR233" s="348" t="s">
        <v>430</v>
      </c>
      <c r="AS233" s="348">
        <v>1.82</v>
      </c>
      <c r="AT233" s="348">
        <v>-3.61</v>
      </c>
      <c r="AU233" s="351"/>
      <c r="AV233" s="346" t="s">
        <v>430</v>
      </c>
      <c r="AW233" s="346" t="s">
        <v>430</v>
      </c>
      <c r="AX233" s="346" t="s">
        <v>430</v>
      </c>
      <c r="AY233" s="346">
        <v>89</v>
      </c>
      <c r="AZ233" s="346">
        <v>148</v>
      </c>
      <c r="BA233" s="374"/>
      <c r="BB233" s="348">
        <v>18.154306558425802</v>
      </c>
      <c r="BC233" s="348">
        <v>0</v>
      </c>
      <c r="BD233" s="348">
        <v>2.8888521438129498E-2</v>
      </c>
      <c r="BE233" s="375" t="s">
        <v>430</v>
      </c>
      <c r="BF233" s="374"/>
      <c r="BG233" s="372" t="s">
        <v>430</v>
      </c>
      <c r="BH233" s="373"/>
      <c r="BI233" s="348">
        <v>35.963500000000003</v>
      </c>
      <c r="BJ233" s="348">
        <v>60.011800000000001</v>
      </c>
      <c r="BK233" s="348">
        <v>3.9208699999999999</v>
      </c>
      <c r="BL233" s="348">
        <v>0.10383000000000001</v>
      </c>
      <c r="BM233" s="373"/>
      <c r="BN233" s="372" t="s">
        <v>5310</v>
      </c>
      <c r="BO233" s="372" t="s">
        <v>5311</v>
      </c>
      <c r="BP233" s="372" t="s">
        <v>5312</v>
      </c>
      <c r="BQ233" s="372" t="s">
        <v>5313</v>
      </c>
      <c r="BR233" s="372" t="s">
        <v>5314</v>
      </c>
      <c r="BS233" s="373"/>
      <c r="BT233" s="354" t="s">
        <v>554</v>
      </c>
    </row>
    <row r="234" spans="1:72" s="428" customFormat="1" x14ac:dyDescent="0.25">
      <c r="A234" s="345" t="s">
        <v>5315</v>
      </c>
      <c r="B234" s="373"/>
      <c r="C234" s="719">
        <v>45615</v>
      </c>
      <c r="D234" s="373"/>
      <c r="E234" s="346">
        <v>24.11</v>
      </c>
      <c r="F234" s="373"/>
      <c r="G234" s="347">
        <v>9.4420000000000002</v>
      </c>
      <c r="H234" s="374"/>
      <c r="I234" s="348">
        <v>0.69320000000000004</v>
      </c>
      <c r="J234" s="348">
        <v>5.3171999999999997</v>
      </c>
      <c r="K234" s="348">
        <v>3.0560999999999998</v>
      </c>
      <c r="L234" s="348">
        <v>6.0768000000000004</v>
      </c>
      <c r="M234" s="348">
        <v>-4.0145</v>
      </c>
      <c r="N234" s="350">
        <v>-5.9654999999999996</v>
      </c>
      <c r="O234" s="348" t="s">
        <v>430</v>
      </c>
      <c r="P234" s="348" t="s">
        <v>430</v>
      </c>
      <c r="Q234" s="348" t="s">
        <v>430</v>
      </c>
      <c r="R234" s="348" t="s">
        <v>430</v>
      </c>
      <c r="S234" s="348">
        <v>14.1648</v>
      </c>
      <c r="T234" s="348">
        <v>-3.9773999999999998</v>
      </c>
      <c r="U234" s="348">
        <v>-5.2702</v>
      </c>
      <c r="V234" s="348">
        <v>-8.8301999999999996</v>
      </c>
      <c r="W234" s="348">
        <v>2.9943</v>
      </c>
      <c r="X234" s="348">
        <v>-3.573</v>
      </c>
      <c r="Y234" s="374"/>
      <c r="Z234" s="346">
        <v>13</v>
      </c>
      <c r="AA234" s="346">
        <v>95</v>
      </c>
      <c r="AB234" s="346">
        <v>124</v>
      </c>
      <c r="AC234" s="346">
        <v>133</v>
      </c>
      <c r="AD234" s="346">
        <v>167</v>
      </c>
      <c r="AE234" s="346">
        <v>195</v>
      </c>
      <c r="AF234" s="346" t="s">
        <v>430</v>
      </c>
      <c r="AG234" s="346" t="s">
        <v>430</v>
      </c>
      <c r="AH234" s="346" t="s">
        <v>430</v>
      </c>
      <c r="AI234" s="346" t="s">
        <v>430</v>
      </c>
      <c r="AJ234" s="346">
        <v>122</v>
      </c>
      <c r="AK234" s="346">
        <v>156</v>
      </c>
      <c r="AL234" s="346">
        <v>213</v>
      </c>
      <c r="AM234" s="346">
        <v>199</v>
      </c>
      <c r="AN234" s="346">
        <v>56</v>
      </c>
      <c r="AO234" s="373"/>
      <c r="AP234" s="348" t="s">
        <v>430</v>
      </c>
      <c r="AQ234" s="348" t="s">
        <v>430</v>
      </c>
      <c r="AR234" s="348" t="s">
        <v>430</v>
      </c>
      <c r="AS234" s="348" t="s">
        <v>430</v>
      </c>
      <c r="AT234" s="348">
        <v>-7.31</v>
      </c>
      <c r="AU234" s="351"/>
      <c r="AV234" s="346" t="s">
        <v>430</v>
      </c>
      <c r="AW234" s="346" t="s">
        <v>430</v>
      </c>
      <c r="AX234" s="346" t="s">
        <v>430</v>
      </c>
      <c r="AY234" s="346" t="s">
        <v>430</v>
      </c>
      <c r="AZ234" s="346">
        <v>186</v>
      </c>
      <c r="BA234" s="374"/>
      <c r="BB234" s="348">
        <v>15.298956285255899</v>
      </c>
      <c r="BC234" s="348">
        <v>0.99250413366999002</v>
      </c>
      <c r="BD234" s="348">
        <v>-7.6738728969634795E-2</v>
      </c>
      <c r="BE234" s="375">
        <v>-0.102915796086911</v>
      </c>
      <c r="BF234" s="374"/>
      <c r="BG234" s="372">
        <v>0.24460000000000001</v>
      </c>
      <c r="BH234" s="373"/>
      <c r="BI234" s="348">
        <v>7.4123700000000001</v>
      </c>
      <c r="BJ234" s="348">
        <v>90.551299999999998</v>
      </c>
      <c r="BK234" s="348">
        <v>2.1064500000000002</v>
      </c>
      <c r="BL234" s="348">
        <v>-7.0120000000000002E-2</v>
      </c>
      <c r="BM234" s="373"/>
      <c r="BN234" s="372" t="s">
        <v>5316</v>
      </c>
      <c r="BO234" s="372" t="s">
        <v>5317</v>
      </c>
      <c r="BP234" s="372" t="s">
        <v>5318</v>
      </c>
      <c r="BQ234" s="372" t="s">
        <v>5319</v>
      </c>
      <c r="BR234" s="372" t="s">
        <v>5320</v>
      </c>
      <c r="BS234" s="373"/>
      <c r="BT234" s="354" t="s">
        <v>547</v>
      </c>
    </row>
    <row r="235" spans="1:72" s="428" customFormat="1" ht="11" x14ac:dyDescent="0.3">
      <c r="A235" s="841" t="s">
        <v>5321</v>
      </c>
      <c r="B235" s="842"/>
      <c r="C235" s="843">
        <v>46002</v>
      </c>
      <c r="D235" s="842"/>
      <c r="E235" s="844">
        <v>23.742699999999999</v>
      </c>
      <c r="F235" s="842"/>
      <c r="G235" s="845">
        <v>10.215999999999999</v>
      </c>
      <c r="H235" s="847"/>
      <c r="I235" s="846">
        <v>0.28470000000000001</v>
      </c>
      <c r="J235" s="846">
        <v>5.5590000000000002</v>
      </c>
      <c r="K235" s="846">
        <v>3.7894999999999999</v>
      </c>
      <c r="L235" s="846">
        <v>9.4727999999999994</v>
      </c>
      <c r="M235" s="846">
        <v>2.8283999999999998</v>
      </c>
      <c r="N235" s="848" t="s">
        <v>430</v>
      </c>
      <c r="O235" s="846" t="s">
        <v>430</v>
      </c>
      <c r="P235" s="846" t="s">
        <v>430</v>
      </c>
      <c r="Q235" s="846" t="s">
        <v>430</v>
      </c>
      <c r="R235" s="846" t="s">
        <v>430</v>
      </c>
      <c r="S235" s="846">
        <v>17.818000000000001</v>
      </c>
      <c r="T235" s="846">
        <v>2.7147000000000001</v>
      </c>
      <c r="U235" s="846" t="s">
        <v>430</v>
      </c>
      <c r="V235" s="846" t="s">
        <v>430</v>
      </c>
      <c r="W235" s="846">
        <v>2.1804000000000001</v>
      </c>
      <c r="X235" s="846">
        <v>2.16</v>
      </c>
      <c r="Y235" s="847"/>
      <c r="Z235" s="844">
        <v>174</v>
      </c>
      <c r="AA235" s="844">
        <v>74</v>
      </c>
      <c r="AB235" s="844">
        <v>88</v>
      </c>
      <c r="AC235" s="844">
        <v>79</v>
      </c>
      <c r="AD235" s="844">
        <v>98</v>
      </c>
      <c r="AE235" s="844" t="s">
        <v>430</v>
      </c>
      <c r="AF235" s="844" t="s">
        <v>430</v>
      </c>
      <c r="AG235" s="844" t="s">
        <v>430</v>
      </c>
      <c r="AH235" s="844" t="s">
        <v>430</v>
      </c>
      <c r="AI235" s="844" t="s">
        <v>430</v>
      </c>
      <c r="AJ235" s="844">
        <v>59</v>
      </c>
      <c r="AK235" s="844">
        <v>73</v>
      </c>
      <c r="AL235" s="844" t="s">
        <v>430</v>
      </c>
      <c r="AM235" s="844" t="s">
        <v>430</v>
      </c>
      <c r="AN235" s="844">
        <v>123</v>
      </c>
      <c r="AO235" s="842"/>
      <c r="AP235" s="846" t="s">
        <v>430</v>
      </c>
      <c r="AQ235" s="846" t="s">
        <v>430</v>
      </c>
      <c r="AR235" s="846" t="s">
        <v>430</v>
      </c>
      <c r="AS235" s="846" t="s">
        <v>430</v>
      </c>
      <c r="AT235" s="846" t="s">
        <v>430</v>
      </c>
      <c r="AU235" s="849"/>
      <c r="AV235" s="844" t="s">
        <v>430</v>
      </c>
      <c r="AW235" s="844" t="s">
        <v>430</v>
      </c>
      <c r="AX235" s="844" t="s">
        <v>430</v>
      </c>
      <c r="AY235" s="844" t="s">
        <v>430</v>
      </c>
      <c r="AZ235" s="844" t="s">
        <v>430</v>
      </c>
      <c r="BA235" s="847"/>
      <c r="BB235" s="846">
        <v>14.7666636290407</v>
      </c>
      <c r="BC235" s="846">
        <v>1.0040639078526301</v>
      </c>
      <c r="BD235" s="846">
        <v>5.94961870219393E-3</v>
      </c>
      <c r="BE235" s="852">
        <v>-7.9444111306472595E-2</v>
      </c>
      <c r="BF235" s="847"/>
      <c r="BG235" s="855">
        <v>0.1903</v>
      </c>
      <c r="BH235" s="842"/>
      <c r="BI235" s="846">
        <v>54.017600000000002</v>
      </c>
      <c r="BJ235" s="846">
        <v>37.511800000000001</v>
      </c>
      <c r="BK235" s="846">
        <v>8.3237799999999993</v>
      </c>
      <c r="BL235" s="846">
        <v>0.14682000000000001</v>
      </c>
      <c r="BM235" s="842"/>
      <c r="BN235" s="855" t="s">
        <v>5322</v>
      </c>
      <c r="BO235" s="855" t="s">
        <v>5323</v>
      </c>
      <c r="BP235" s="855" t="s">
        <v>4932</v>
      </c>
      <c r="BQ235" s="855" t="s">
        <v>1801</v>
      </c>
      <c r="BR235" s="855" t="s">
        <v>5324</v>
      </c>
      <c r="BS235" s="842"/>
      <c r="BT235" s="856" t="s">
        <v>554</v>
      </c>
    </row>
    <row r="236" spans="1:72" s="428" customFormat="1" x14ac:dyDescent="0.25">
      <c r="A236" s="345" t="s">
        <v>5325</v>
      </c>
      <c r="B236" s="373"/>
      <c r="C236" s="719">
        <v>45687</v>
      </c>
      <c r="D236" s="373"/>
      <c r="E236" s="346">
        <v>23.706399999999999</v>
      </c>
      <c r="F236" s="373"/>
      <c r="G236" s="347">
        <v>11.9976</v>
      </c>
      <c r="H236" s="374"/>
      <c r="I236" s="348">
        <v>0.2767</v>
      </c>
      <c r="J236" s="348">
        <v>2.7675999999999998</v>
      </c>
      <c r="K236" s="348">
        <v>0.495</v>
      </c>
      <c r="L236" s="348">
        <v>6.4626999999999999</v>
      </c>
      <c r="M236" s="348">
        <v>5.8372000000000002</v>
      </c>
      <c r="N236" s="350">
        <v>10.1273</v>
      </c>
      <c r="O236" s="348" t="s">
        <v>430</v>
      </c>
      <c r="P236" s="348" t="s">
        <v>430</v>
      </c>
      <c r="Q236" s="348" t="s">
        <v>430</v>
      </c>
      <c r="R236" s="348" t="s">
        <v>430</v>
      </c>
      <c r="S236" s="348">
        <v>12.9026</v>
      </c>
      <c r="T236" s="348">
        <v>2.8874</v>
      </c>
      <c r="U236" s="348">
        <v>8.4636999999999993</v>
      </c>
      <c r="V236" s="348">
        <v>5.9025999999999996</v>
      </c>
      <c r="W236" s="348">
        <v>-0.45140000000000002</v>
      </c>
      <c r="X236" s="348">
        <v>14.098699999999999</v>
      </c>
      <c r="Y236" s="374"/>
      <c r="Z236" s="346">
        <v>176</v>
      </c>
      <c r="AA236" s="346">
        <v>228</v>
      </c>
      <c r="AB236" s="346">
        <v>239</v>
      </c>
      <c r="AC236" s="346">
        <v>115</v>
      </c>
      <c r="AD236" s="346">
        <v>62</v>
      </c>
      <c r="AE236" s="346">
        <v>24</v>
      </c>
      <c r="AF236" s="346" t="s">
        <v>430</v>
      </c>
      <c r="AG236" s="346" t="s">
        <v>430</v>
      </c>
      <c r="AH236" s="346" t="s">
        <v>430</v>
      </c>
      <c r="AI236" s="346" t="s">
        <v>430</v>
      </c>
      <c r="AJ236" s="346">
        <v>143</v>
      </c>
      <c r="AK236" s="346">
        <v>71</v>
      </c>
      <c r="AL236" s="346">
        <v>42</v>
      </c>
      <c r="AM236" s="346">
        <v>29</v>
      </c>
      <c r="AN236" s="346">
        <v>244</v>
      </c>
      <c r="AO236" s="373"/>
      <c r="AP236" s="348" t="s">
        <v>430</v>
      </c>
      <c r="AQ236" s="348" t="s">
        <v>430</v>
      </c>
      <c r="AR236" s="348" t="s">
        <v>430</v>
      </c>
      <c r="AS236" s="348" t="s">
        <v>430</v>
      </c>
      <c r="AT236" s="348">
        <v>9.18</v>
      </c>
      <c r="AU236" s="351"/>
      <c r="AV236" s="346" t="s">
        <v>430</v>
      </c>
      <c r="AW236" s="346" t="s">
        <v>430</v>
      </c>
      <c r="AX236" s="346" t="s">
        <v>430</v>
      </c>
      <c r="AY236" s="346" t="s">
        <v>430</v>
      </c>
      <c r="AZ236" s="346">
        <v>67</v>
      </c>
      <c r="BA236" s="374"/>
      <c r="BB236" s="348">
        <v>8.7568717098591193</v>
      </c>
      <c r="BC236" s="348">
        <v>0.99515590408494004</v>
      </c>
      <c r="BD236" s="348">
        <v>0.10791887608379901</v>
      </c>
      <c r="BE236" s="375">
        <v>-9.6991176481075997E-2</v>
      </c>
      <c r="BF236" s="374"/>
      <c r="BG236" s="372">
        <v>0.12859999999999999</v>
      </c>
      <c r="BH236" s="373"/>
      <c r="BI236" s="348">
        <v>96.821399999999997</v>
      </c>
      <c r="BJ236" s="348">
        <v>2.6610499999999999</v>
      </c>
      <c r="BK236" s="348" t="s">
        <v>430</v>
      </c>
      <c r="BL236" s="348">
        <v>0.51754999999999995</v>
      </c>
      <c r="BM236" s="373"/>
      <c r="BN236" s="372" t="s">
        <v>5326</v>
      </c>
      <c r="BO236" s="372" t="s">
        <v>5327</v>
      </c>
      <c r="BP236" s="372" t="s">
        <v>5328</v>
      </c>
      <c r="BQ236" s="372" t="s">
        <v>2809</v>
      </c>
      <c r="BR236" s="372" t="s">
        <v>5329</v>
      </c>
      <c r="BS236" s="373"/>
      <c r="BT236" s="354" t="s">
        <v>554</v>
      </c>
    </row>
    <row r="237" spans="1:72" s="428" customFormat="1" x14ac:dyDescent="0.25">
      <c r="A237" s="345" t="s">
        <v>5330</v>
      </c>
      <c r="B237" s="373"/>
      <c r="C237" s="719">
        <v>45859</v>
      </c>
      <c r="D237" s="373"/>
      <c r="E237" s="346">
        <v>24.3566</v>
      </c>
      <c r="F237" s="373"/>
      <c r="G237" s="347">
        <v>9.5967000000000002</v>
      </c>
      <c r="H237" s="374"/>
      <c r="I237" s="348">
        <v>0.3377</v>
      </c>
      <c r="J237" s="348">
        <v>4.3483000000000001</v>
      </c>
      <c r="K237" s="348">
        <v>2.2644000000000002</v>
      </c>
      <c r="L237" s="348">
        <v>1.6319999999999999</v>
      </c>
      <c r="M237" s="348">
        <v>-6.5387000000000004</v>
      </c>
      <c r="N237" s="350" t="s">
        <v>430</v>
      </c>
      <c r="O237" s="348" t="s">
        <v>430</v>
      </c>
      <c r="P237" s="348" t="s">
        <v>430</v>
      </c>
      <c r="Q237" s="348" t="s">
        <v>430</v>
      </c>
      <c r="R237" s="348" t="s">
        <v>430</v>
      </c>
      <c r="S237" s="348">
        <v>8.2256999999999998</v>
      </c>
      <c r="T237" s="348">
        <v>-7.6254</v>
      </c>
      <c r="U237" s="348">
        <v>-2.1084999999999998</v>
      </c>
      <c r="V237" s="348" t="s">
        <v>430</v>
      </c>
      <c r="W237" s="348">
        <v>2.6440000000000001</v>
      </c>
      <c r="X237" s="348">
        <v>-4.0330000000000004</v>
      </c>
      <c r="Y237" s="374"/>
      <c r="Z237" s="346">
        <v>154</v>
      </c>
      <c r="AA237" s="346">
        <v>177</v>
      </c>
      <c r="AB237" s="346">
        <v>194</v>
      </c>
      <c r="AC237" s="346">
        <v>216</v>
      </c>
      <c r="AD237" s="346">
        <v>207</v>
      </c>
      <c r="AE237" s="346" t="s">
        <v>430</v>
      </c>
      <c r="AF237" s="346" t="s">
        <v>430</v>
      </c>
      <c r="AG237" s="346" t="s">
        <v>430</v>
      </c>
      <c r="AH237" s="346" t="s">
        <v>430</v>
      </c>
      <c r="AI237" s="346" t="s">
        <v>430</v>
      </c>
      <c r="AJ237" s="346">
        <v>217</v>
      </c>
      <c r="AK237" s="346">
        <v>211</v>
      </c>
      <c r="AL237" s="346">
        <v>192</v>
      </c>
      <c r="AM237" s="346" t="s">
        <v>430</v>
      </c>
      <c r="AN237" s="346">
        <v>87</v>
      </c>
      <c r="AO237" s="373"/>
      <c r="AP237" s="348" t="s">
        <v>430</v>
      </c>
      <c r="AQ237" s="348" t="s">
        <v>430</v>
      </c>
      <c r="AR237" s="348" t="s">
        <v>430</v>
      </c>
      <c r="AS237" s="348" t="s">
        <v>430</v>
      </c>
      <c r="AT237" s="348" t="s">
        <v>430</v>
      </c>
      <c r="AU237" s="351"/>
      <c r="AV237" s="346" t="s">
        <v>430</v>
      </c>
      <c r="AW237" s="346" t="s">
        <v>430</v>
      </c>
      <c r="AX237" s="346" t="s">
        <v>430</v>
      </c>
      <c r="AY237" s="346" t="s">
        <v>430</v>
      </c>
      <c r="AZ237" s="346" t="s">
        <v>430</v>
      </c>
      <c r="BA237" s="374"/>
      <c r="BB237" s="348">
        <v>10.933877527490999</v>
      </c>
      <c r="BC237" s="348">
        <v>0.99624119368520103</v>
      </c>
      <c r="BD237" s="348">
        <v>-6.7749488913195099E-2</v>
      </c>
      <c r="BE237" s="375">
        <v>-0.10302468000673499</v>
      </c>
      <c r="BF237" s="374"/>
      <c r="BG237" s="372">
        <v>6.2E-2</v>
      </c>
      <c r="BH237" s="373"/>
      <c r="BI237" s="348">
        <v>99.812600000000003</v>
      </c>
      <c r="BJ237" s="348" t="s">
        <v>430</v>
      </c>
      <c r="BK237" s="348" t="s">
        <v>430</v>
      </c>
      <c r="BL237" s="348">
        <v>0.18740000000000001</v>
      </c>
      <c r="BM237" s="373"/>
      <c r="BN237" s="372" t="s">
        <v>4490</v>
      </c>
      <c r="BO237" s="372" t="s">
        <v>4454</v>
      </c>
      <c r="BP237" s="372" t="s">
        <v>4311</v>
      </c>
      <c r="BQ237" s="372" t="s">
        <v>4492</v>
      </c>
      <c r="BR237" s="372" t="s">
        <v>4456</v>
      </c>
      <c r="BS237" s="373"/>
      <c r="BT237" s="354" t="s">
        <v>554</v>
      </c>
    </row>
    <row r="238" spans="1:72" s="428" customFormat="1" x14ac:dyDescent="0.25">
      <c r="A238" s="345" t="s">
        <v>5331</v>
      </c>
      <c r="B238" s="373"/>
      <c r="C238" s="719">
        <v>45580</v>
      </c>
      <c r="D238" s="373"/>
      <c r="E238" s="346">
        <v>22.63</v>
      </c>
      <c r="F238" s="373"/>
      <c r="G238" s="347">
        <v>8.1783999999999999</v>
      </c>
      <c r="H238" s="374"/>
      <c r="I238" s="348">
        <v>0.38419999999999999</v>
      </c>
      <c r="J238" s="348">
        <v>6.0462999999999996</v>
      </c>
      <c r="K238" s="348">
        <v>4.2949999999999999</v>
      </c>
      <c r="L238" s="348">
        <v>6.1634000000000002</v>
      </c>
      <c r="M238" s="348">
        <v>9.06E-2</v>
      </c>
      <c r="N238" s="350">
        <v>-1.3164</v>
      </c>
      <c r="O238" s="348" t="s">
        <v>430</v>
      </c>
      <c r="P238" s="348" t="s">
        <v>430</v>
      </c>
      <c r="Q238" s="348" t="s">
        <v>430</v>
      </c>
      <c r="R238" s="348" t="s">
        <v>430</v>
      </c>
      <c r="S238" s="348">
        <v>15.3268</v>
      </c>
      <c r="T238" s="348">
        <v>2.4500000000000001E-2</v>
      </c>
      <c r="U238" s="348">
        <v>3.7591999999999999</v>
      </c>
      <c r="V238" s="348">
        <v>-3.08</v>
      </c>
      <c r="W238" s="348">
        <v>2.5851999999999999</v>
      </c>
      <c r="X238" s="348">
        <v>-11.3192</v>
      </c>
      <c r="Y238" s="374"/>
      <c r="Z238" s="346">
        <v>120</v>
      </c>
      <c r="AA238" s="346">
        <v>48</v>
      </c>
      <c r="AB238" s="346">
        <v>77</v>
      </c>
      <c r="AC238" s="346">
        <v>132</v>
      </c>
      <c r="AD238" s="346">
        <v>118</v>
      </c>
      <c r="AE238" s="346">
        <v>146</v>
      </c>
      <c r="AF238" s="346" t="s">
        <v>430</v>
      </c>
      <c r="AG238" s="346" t="s">
        <v>430</v>
      </c>
      <c r="AH238" s="346" t="s">
        <v>430</v>
      </c>
      <c r="AI238" s="346" t="s">
        <v>430</v>
      </c>
      <c r="AJ238" s="346">
        <v>103</v>
      </c>
      <c r="AK238" s="346">
        <v>112</v>
      </c>
      <c r="AL238" s="346">
        <v>120</v>
      </c>
      <c r="AM238" s="346">
        <v>144</v>
      </c>
      <c r="AN238" s="346">
        <v>99</v>
      </c>
      <c r="AO238" s="373"/>
      <c r="AP238" s="348" t="s">
        <v>430</v>
      </c>
      <c r="AQ238" s="348" t="s">
        <v>430</v>
      </c>
      <c r="AR238" s="348" t="s">
        <v>430</v>
      </c>
      <c r="AS238" s="348" t="s">
        <v>430</v>
      </c>
      <c r="AT238" s="348">
        <v>1.03</v>
      </c>
      <c r="AU238" s="351"/>
      <c r="AV238" s="346" t="s">
        <v>430</v>
      </c>
      <c r="AW238" s="346" t="s">
        <v>430</v>
      </c>
      <c r="AX238" s="346" t="s">
        <v>430</v>
      </c>
      <c r="AY238" s="346" t="s">
        <v>430</v>
      </c>
      <c r="AZ238" s="346">
        <v>128</v>
      </c>
      <c r="BA238" s="374"/>
      <c r="BB238" s="348">
        <v>18.435671123829302</v>
      </c>
      <c r="BC238" s="348">
        <v>0.99769194835896002</v>
      </c>
      <c r="BD238" s="348">
        <v>-6.4947335340525505E-2</v>
      </c>
      <c r="BE238" s="375">
        <v>-0.14274472995924101</v>
      </c>
      <c r="BF238" s="374"/>
      <c r="BG238" s="372">
        <v>0.38519999999999999</v>
      </c>
      <c r="BH238" s="373"/>
      <c r="BI238" s="348">
        <v>65.523200000000003</v>
      </c>
      <c r="BJ238" s="348">
        <v>34.270600000000002</v>
      </c>
      <c r="BK238" s="348" t="s">
        <v>430</v>
      </c>
      <c r="BL238" s="348">
        <v>0.20619999999999999</v>
      </c>
      <c r="BM238" s="373"/>
      <c r="BN238" s="372" t="s">
        <v>2613</v>
      </c>
      <c r="BO238" s="372" t="s">
        <v>3682</v>
      </c>
      <c r="BP238" s="372" t="s">
        <v>1966</v>
      </c>
      <c r="BQ238" s="372" t="s">
        <v>5332</v>
      </c>
      <c r="BR238" s="372" t="s">
        <v>1635</v>
      </c>
      <c r="BS238" s="373"/>
      <c r="BT238" s="354" t="s">
        <v>5333</v>
      </c>
    </row>
    <row r="239" spans="1:72" s="428" customFormat="1" ht="11" x14ac:dyDescent="0.3">
      <c r="A239" s="841" t="s">
        <v>5334</v>
      </c>
      <c r="B239" s="842"/>
      <c r="C239" s="843">
        <v>45705</v>
      </c>
      <c r="D239" s="842"/>
      <c r="E239" s="844">
        <v>23.057200000000002</v>
      </c>
      <c r="F239" s="842"/>
      <c r="G239" s="845">
        <v>10.273</v>
      </c>
      <c r="H239" s="847"/>
      <c r="I239" s="846">
        <v>0.33210000000000001</v>
      </c>
      <c r="J239" s="846">
        <v>4.8372000000000002</v>
      </c>
      <c r="K239" s="846">
        <v>2.8740000000000001</v>
      </c>
      <c r="L239" s="846">
        <v>1.0327</v>
      </c>
      <c r="M239" s="846">
        <v>-8.3422999999999998</v>
      </c>
      <c r="N239" s="848">
        <v>-4.5083000000000002</v>
      </c>
      <c r="O239" s="846" t="s">
        <v>430</v>
      </c>
      <c r="P239" s="846" t="s">
        <v>430</v>
      </c>
      <c r="Q239" s="846" t="s">
        <v>430</v>
      </c>
      <c r="R239" s="846" t="s">
        <v>430</v>
      </c>
      <c r="S239" s="846">
        <v>7.7060000000000004</v>
      </c>
      <c r="T239" s="846">
        <v>-9.1206999999999994</v>
      </c>
      <c r="U239" s="846">
        <v>-3.4491999999999998</v>
      </c>
      <c r="V239" s="846">
        <v>-7.1241000000000003</v>
      </c>
      <c r="W239" s="846">
        <v>3.5375999999999999</v>
      </c>
      <c r="X239" s="846">
        <v>2.0434000000000001</v>
      </c>
      <c r="Y239" s="847"/>
      <c r="Z239" s="844">
        <v>158</v>
      </c>
      <c r="AA239" s="844">
        <v>138</v>
      </c>
      <c r="AB239" s="844">
        <v>141</v>
      </c>
      <c r="AC239" s="844">
        <v>228</v>
      </c>
      <c r="AD239" s="844">
        <v>223</v>
      </c>
      <c r="AE239" s="844">
        <v>186</v>
      </c>
      <c r="AF239" s="844" t="s">
        <v>430</v>
      </c>
      <c r="AG239" s="844" t="s">
        <v>430</v>
      </c>
      <c r="AH239" s="844" t="s">
        <v>430</v>
      </c>
      <c r="AI239" s="844" t="s">
        <v>430</v>
      </c>
      <c r="AJ239" s="844">
        <v>225</v>
      </c>
      <c r="AK239" s="844">
        <v>221</v>
      </c>
      <c r="AL239" s="844">
        <v>203</v>
      </c>
      <c r="AM239" s="844">
        <v>191</v>
      </c>
      <c r="AN239" s="844">
        <v>41</v>
      </c>
      <c r="AO239" s="842"/>
      <c r="AP239" s="846" t="s">
        <v>430</v>
      </c>
      <c r="AQ239" s="846" t="s">
        <v>430</v>
      </c>
      <c r="AR239" s="846" t="s">
        <v>430</v>
      </c>
      <c r="AS239" s="846" t="s">
        <v>430</v>
      </c>
      <c r="AT239" s="846">
        <v>-9.5500000000000007</v>
      </c>
      <c r="AU239" s="849"/>
      <c r="AV239" s="844" t="s">
        <v>430</v>
      </c>
      <c r="AW239" s="844" t="s">
        <v>430</v>
      </c>
      <c r="AX239" s="844" t="s">
        <v>430</v>
      </c>
      <c r="AY239" s="844" t="s">
        <v>430</v>
      </c>
      <c r="AZ239" s="844">
        <v>199</v>
      </c>
      <c r="BA239" s="847"/>
      <c r="BB239" s="846">
        <v>11.1443131753273</v>
      </c>
      <c r="BC239" s="846">
        <v>1.00407849220205</v>
      </c>
      <c r="BD239" s="846">
        <v>-2.0644222632206201E-2</v>
      </c>
      <c r="BE239" s="852">
        <v>-2.7773072794225799E-2</v>
      </c>
      <c r="BF239" s="847"/>
      <c r="BG239" s="855">
        <v>0.17380000000000001</v>
      </c>
      <c r="BH239" s="842"/>
      <c r="BI239" s="846">
        <v>99.766900000000007</v>
      </c>
      <c r="BJ239" s="846" t="s">
        <v>430</v>
      </c>
      <c r="BK239" s="846" t="s">
        <v>430</v>
      </c>
      <c r="BL239" s="846">
        <v>0.2331</v>
      </c>
      <c r="BM239" s="842"/>
      <c r="BN239" s="855" t="s">
        <v>4474</v>
      </c>
      <c r="BO239" s="855" t="s">
        <v>4475</v>
      </c>
      <c r="BP239" s="855" t="s">
        <v>4476</v>
      </c>
      <c r="BQ239" s="855" t="s">
        <v>4477</v>
      </c>
      <c r="BR239" s="855" t="s">
        <v>983</v>
      </c>
      <c r="BS239" s="842"/>
      <c r="BT239" s="856" t="s">
        <v>554</v>
      </c>
    </row>
    <row r="240" spans="1:72" s="428" customFormat="1" x14ac:dyDescent="0.25">
      <c r="A240" s="345" t="s">
        <v>5335</v>
      </c>
      <c r="B240" s="373"/>
      <c r="C240" s="719">
        <v>45377</v>
      </c>
      <c r="D240" s="373"/>
      <c r="E240" s="346">
        <v>20.65</v>
      </c>
      <c r="F240" s="373"/>
      <c r="G240" s="347">
        <v>8.3558000000000003</v>
      </c>
      <c r="H240" s="374"/>
      <c r="I240" s="348">
        <v>-1.1768000000000001</v>
      </c>
      <c r="J240" s="348">
        <v>2.2629000000000001</v>
      </c>
      <c r="K240" s="348">
        <v>0.45810000000000001</v>
      </c>
      <c r="L240" s="348">
        <v>-3.4592000000000001</v>
      </c>
      <c r="M240" s="348">
        <v>-25.8047</v>
      </c>
      <c r="N240" s="350">
        <v>-26.1248</v>
      </c>
      <c r="O240" s="348">
        <v>-8.5528999999999993</v>
      </c>
      <c r="P240" s="348" t="s">
        <v>430</v>
      </c>
      <c r="Q240" s="348" t="s">
        <v>430</v>
      </c>
      <c r="R240" s="348" t="s">
        <v>430</v>
      </c>
      <c r="S240" s="348">
        <v>-1.7901</v>
      </c>
      <c r="T240" s="348">
        <v>-24.316800000000001</v>
      </c>
      <c r="U240" s="348">
        <v>-14.4802</v>
      </c>
      <c r="V240" s="348">
        <v>-25.9421</v>
      </c>
      <c r="W240" s="348">
        <v>-2.1615000000000002</v>
      </c>
      <c r="X240" s="348">
        <v>-7.7388000000000003</v>
      </c>
      <c r="Y240" s="374"/>
      <c r="Z240" s="346">
        <v>215</v>
      </c>
      <c r="AA240" s="346">
        <v>235</v>
      </c>
      <c r="AB240" s="346">
        <v>240</v>
      </c>
      <c r="AC240" s="346">
        <v>243</v>
      </c>
      <c r="AD240" s="346">
        <v>233</v>
      </c>
      <c r="AE240" s="346">
        <v>210</v>
      </c>
      <c r="AF240" s="346">
        <v>126</v>
      </c>
      <c r="AG240" s="346" t="s">
        <v>430</v>
      </c>
      <c r="AH240" s="346" t="s">
        <v>430</v>
      </c>
      <c r="AI240" s="346" t="s">
        <v>430</v>
      </c>
      <c r="AJ240" s="346">
        <v>244</v>
      </c>
      <c r="AK240" s="346">
        <v>234</v>
      </c>
      <c r="AL240" s="346">
        <v>228</v>
      </c>
      <c r="AM240" s="346">
        <v>213</v>
      </c>
      <c r="AN240" s="346">
        <v>248</v>
      </c>
      <c r="AO240" s="373"/>
      <c r="AP240" s="348" t="s">
        <v>430</v>
      </c>
      <c r="AQ240" s="348" t="s">
        <v>430</v>
      </c>
      <c r="AR240" s="348" t="s">
        <v>430</v>
      </c>
      <c r="AS240" s="348" t="s">
        <v>430</v>
      </c>
      <c r="AT240" s="348">
        <v>-30.44</v>
      </c>
      <c r="AU240" s="351"/>
      <c r="AV240" s="346" t="s">
        <v>430</v>
      </c>
      <c r="AW240" s="346" t="s">
        <v>430</v>
      </c>
      <c r="AX240" s="346" t="s">
        <v>430</v>
      </c>
      <c r="AY240" s="346" t="s">
        <v>430</v>
      </c>
      <c r="AZ240" s="346">
        <v>216</v>
      </c>
      <c r="BA240" s="374"/>
      <c r="BB240" s="348">
        <v>27.323796281862901</v>
      </c>
      <c r="BC240" s="348">
        <v>0.99154262263527104</v>
      </c>
      <c r="BD240" s="348">
        <v>-2.4630194878430999E-2</v>
      </c>
      <c r="BE240" s="375">
        <v>-8.7666690760092397E-2</v>
      </c>
      <c r="BF240" s="374"/>
      <c r="BG240" s="372">
        <v>0.22239999999999999</v>
      </c>
      <c r="BH240" s="373"/>
      <c r="BI240" s="348">
        <v>79.534599999999998</v>
      </c>
      <c r="BJ240" s="348">
        <v>19.163699999999999</v>
      </c>
      <c r="BK240" s="348" t="s">
        <v>430</v>
      </c>
      <c r="BL240" s="348">
        <v>1.3017000000000001</v>
      </c>
      <c r="BM240" s="373"/>
      <c r="BN240" s="372" t="s">
        <v>5336</v>
      </c>
      <c r="BO240" s="372" t="s">
        <v>2979</v>
      </c>
      <c r="BP240" s="372" t="s">
        <v>430</v>
      </c>
      <c r="BQ240" s="372" t="s">
        <v>430</v>
      </c>
      <c r="BR240" s="372" t="s">
        <v>430</v>
      </c>
      <c r="BS240" s="373"/>
      <c r="BT240" s="354" t="s">
        <v>554</v>
      </c>
    </row>
    <row r="241" spans="1:72" s="428" customFormat="1" x14ac:dyDescent="0.25">
      <c r="A241" s="345" t="s">
        <v>5337</v>
      </c>
      <c r="B241" s="373"/>
      <c r="C241" s="719">
        <v>45828</v>
      </c>
      <c r="D241" s="373"/>
      <c r="E241" s="346">
        <v>20.816500000000001</v>
      </c>
      <c r="F241" s="373"/>
      <c r="G241" s="347">
        <v>10.9742</v>
      </c>
      <c r="H241" s="374"/>
      <c r="I241" s="348">
        <v>0.97070000000000001</v>
      </c>
      <c r="J241" s="348">
        <v>0.32640000000000002</v>
      </c>
      <c r="K241" s="348">
        <v>-1.4698</v>
      </c>
      <c r="L241" s="348">
        <v>7.3208000000000002</v>
      </c>
      <c r="M241" s="348">
        <v>6.6264000000000003</v>
      </c>
      <c r="N241" s="350" t="s">
        <v>430</v>
      </c>
      <c r="O241" s="348" t="s">
        <v>430</v>
      </c>
      <c r="P241" s="348" t="s">
        <v>430</v>
      </c>
      <c r="Q241" s="348" t="s">
        <v>430</v>
      </c>
      <c r="R241" s="348" t="s">
        <v>430</v>
      </c>
      <c r="S241" s="348">
        <v>9.3451000000000004</v>
      </c>
      <c r="T241" s="348">
        <v>6.0267999999999997</v>
      </c>
      <c r="U241" s="348">
        <v>9.5185999999999993</v>
      </c>
      <c r="V241" s="348">
        <v>7.0006000000000004</v>
      </c>
      <c r="W241" s="348">
        <v>1.0673999999999999</v>
      </c>
      <c r="X241" s="348">
        <v>9.7420000000000009</v>
      </c>
      <c r="Y241" s="374"/>
      <c r="Z241" s="346">
        <v>4</v>
      </c>
      <c r="AA241" s="346">
        <v>239</v>
      </c>
      <c r="AB241" s="346">
        <v>249</v>
      </c>
      <c r="AC241" s="346">
        <v>104</v>
      </c>
      <c r="AD241" s="346">
        <v>53</v>
      </c>
      <c r="AE241" s="346" t="s">
        <v>430</v>
      </c>
      <c r="AF241" s="346" t="s">
        <v>430</v>
      </c>
      <c r="AG241" s="346" t="s">
        <v>430</v>
      </c>
      <c r="AH241" s="346" t="s">
        <v>430</v>
      </c>
      <c r="AI241" s="346" t="s">
        <v>430</v>
      </c>
      <c r="AJ241" s="346">
        <v>187</v>
      </c>
      <c r="AK241" s="346">
        <v>24</v>
      </c>
      <c r="AL241" s="346">
        <v>26</v>
      </c>
      <c r="AM241" s="346">
        <v>23</v>
      </c>
      <c r="AN241" s="346">
        <v>204</v>
      </c>
      <c r="AO241" s="373"/>
      <c r="AP241" s="348" t="s">
        <v>430</v>
      </c>
      <c r="AQ241" s="348" t="s">
        <v>430</v>
      </c>
      <c r="AR241" s="348" t="s">
        <v>430</v>
      </c>
      <c r="AS241" s="348" t="s">
        <v>430</v>
      </c>
      <c r="AT241" s="348">
        <v>10.8</v>
      </c>
      <c r="AU241" s="351"/>
      <c r="AV241" s="346" t="s">
        <v>430</v>
      </c>
      <c r="AW241" s="346" t="s">
        <v>430</v>
      </c>
      <c r="AX241" s="346" t="s">
        <v>430</v>
      </c>
      <c r="AY241" s="346" t="s">
        <v>430</v>
      </c>
      <c r="AZ241" s="346">
        <v>50</v>
      </c>
      <c r="BA241" s="374"/>
      <c r="BB241" s="348">
        <v>10.274235463239201</v>
      </c>
      <c r="BC241" s="348">
        <v>0.99477351997826202</v>
      </c>
      <c r="BD241" s="348">
        <v>6.8473102049737703E-3</v>
      </c>
      <c r="BE241" s="375">
        <v>-8.7836042762101899E-2</v>
      </c>
      <c r="BF241" s="374"/>
      <c r="BG241" s="372">
        <v>0.1109</v>
      </c>
      <c r="BH241" s="373"/>
      <c r="BI241" s="348">
        <v>60.949599999999997</v>
      </c>
      <c r="BJ241" s="348">
        <v>36.650300000000001</v>
      </c>
      <c r="BK241" s="348">
        <v>1.8311200000000001</v>
      </c>
      <c r="BL241" s="348">
        <v>0.56898000000000004</v>
      </c>
      <c r="BM241" s="373"/>
      <c r="BN241" s="372" t="s">
        <v>5338</v>
      </c>
      <c r="BO241" s="372" t="s">
        <v>5339</v>
      </c>
      <c r="BP241" s="372" t="s">
        <v>5340</v>
      </c>
      <c r="BQ241" s="372" t="s">
        <v>430</v>
      </c>
      <c r="BR241" s="372" t="s">
        <v>430</v>
      </c>
      <c r="BS241" s="373"/>
      <c r="BT241" s="354" t="s">
        <v>554</v>
      </c>
    </row>
    <row r="242" spans="1:72" s="428" customFormat="1" x14ac:dyDescent="0.25">
      <c r="A242" s="345" t="s">
        <v>5341</v>
      </c>
      <c r="B242" s="373"/>
      <c r="C242" s="719">
        <v>45541</v>
      </c>
      <c r="D242" s="373"/>
      <c r="E242" s="346">
        <v>20.4038</v>
      </c>
      <c r="F242" s="373"/>
      <c r="G242" s="347">
        <v>10.7959</v>
      </c>
      <c r="H242" s="374"/>
      <c r="I242" s="348">
        <v>0.91420000000000001</v>
      </c>
      <c r="J242" s="348">
        <v>0.79549999999999998</v>
      </c>
      <c r="K242" s="348">
        <v>0.3654</v>
      </c>
      <c r="L242" s="348">
        <v>10.965</v>
      </c>
      <c r="M242" s="348">
        <v>8.8933</v>
      </c>
      <c r="N242" s="350">
        <v>9.4385999999999992</v>
      </c>
      <c r="O242" s="348" t="s">
        <v>430</v>
      </c>
      <c r="P242" s="348" t="s">
        <v>430</v>
      </c>
      <c r="Q242" s="348" t="s">
        <v>430</v>
      </c>
      <c r="R242" s="348" t="s">
        <v>430</v>
      </c>
      <c r="S242" s="348">
        <v>13.469099999999999</v>
      </c>
      <c r="T242" s="348">
        <v>8.0692000000000004</v>
      </c>
      <c r="U242" s="348">
        <v>9.6164000000000005</v>
      </c>
      <c r="V242" s="348">
        <v>6.6546000000000003</v>
      </c>
      <c r="W242" s="348">
        <v>1.4384999999999999</v>
      </c>
      <c r="X242" s="348">
        <v>4.3940999999999999</v>
      </c>
      <c r="Y242" s="374"/>
      <c r="Z242" s="346">
        <v>5</v>
      </c>
      <c r="AA242" s="346">
        <v>238</v>
      </c>
      <c r="AB242" s="346">
        <v>243</v>
      </c>
      <c r="AC242" s="346">
        <v>38</v>
      </c>
      <c r="AD242" s="346">
        <v>20</v>
      </c>
      <c r="AE242" s="346">
        <v>27</v>
      </c>
      <c r="AF242" s="346" t="s">
        <v>430</v>
      </c>
      <c r="AG242" s="346" t="s">
        <v>430</v>
      </c>
      <c r="AH242" s="346" t="s">
        <v>430</v>
      </c>
      <c r="AI242" s="346" t="s">
        <v>430</v>
      </c>
      <c r="AJ242" s="346">
        <v>133</v>
      </c>
      <c r="AK242" s="346">
        <v>11</v>
      </c>
      <c r="AL242" s="346">
        <v>24</v>
      </c>
      <c r="AM242" s="346">
        <v>25</v>
      </c>
      <c r="AN242" s="346">
        <v>175</v>
      </c>
      <c r="AO242" s="373"/>
      <c r="AP242" s="348" t="s">
        <v>430</v>
      </c>
      <c r="AQ242" s="348" t="s">
        <v>430</v>
      </c>
      <c r="AR242" s="348" t="s">
        <v>430</v>
      </c>
      <c r="AS242" s="348" t="s">
        <v>430</v>
      </c>
      <c r="AT242" s="348">
        <v>14.19</v>
      </c>
      <c r="AU242" s="351"/>
      <c r="AV242" s="346" t="s">
        <v>430</v>
      </c>
      <c r="AW242" s="346" t="s">
        <v>430</v>
      </c>
      <c r="AX242" s="346" t="s">
        <v>430</v>
      </c>
      <c r="AY242" s="346" t="s">
        <v>430</v>
      </c>
      <c r="AZ242" s="346">
        <v>20</v>
      </c>
      <c r="BA242" s="374"/>
      <c r="BB242" s="348">
        <v>11.570116628868799</v>
      </c>
      <c r="BC242" s="348">
        <v>0.99765827275159003</v>
      </c>
      <c r="BD242" s="348">
        <v>-5.8059509425254204E-3</v>
      </c>
      <c r="BE242" s="375">
        <v>-9.3432789553270001E-2</v>
      </c>
      <c r="BF242" s="374"/>
      <c r="BG242" s="372">
        <v>7.1199999999999999E-2</v>
      </c>
      <c r="BH242" s="373"/>
      <c r="BI242" s="348">
        <v>43.410800000000002</v>
      </c>
      <c r="BJ242" s="348">
        <v>28.538</v>
      </c>
      <c r="BK242" s="348">
        <v>28.267900000000001</v>
      </c>
      <c r="BL242" s="348">
        <v>-0.2167</v>
      </c>
      <c r="BM242" s="373"/>
      <c r="BN242" s="372" t="s">
        <v>5342</v>
      </c>
      <c r="BO242" s="372" t="s">
        <v>5343</v>
      </c>
      <c r="BP242" s="372" t="s">
        <v>5344</v>
      </c>
      <c r="BQ242" s="372" t="s">
        <v>2950</v>
      </c>
      <c r="BR242" s="372" t="s">
        <v>5345</v>
      </c>
      <c r="BS242" s="373"/>
      <c r="BT242" s="354" t="s">
        <v>4626</v>
      </c>
    </row>
    <row r="243" spans="1:72" s="428" customFormat="1" x14ac:dyDescent="0.25">
      <c r="A243" s="345" t="s">
        <v>5346</v>
      </c>
      <c r="B243" s="373"/>
      <c r="C243" s="719">
        <v>45531</v>
      </c>
      <c r="D243" s="373"/>
      <c r="E243" s="346">
        <v>20.801500000000001</v>
      </c>
      <c r="F243" s="373"/>
      <c r="G243" s="347">
        <v>11.1922</v>
      </c>
      <c r="H243" s="374"/>
      <c r="I243" s="348">
        <v>0.65380000000000005</v>
      </c>
      <c r="J243" s="348">
        <v>5.0171000000000001</v>
      </c>
      <c r="K243" s="348">
        <v>8.1549999999999994</v>
      </c>
      <c r="L243" s="348">
        <v>4.6127000000000002</v>
      </c>
      <c r="M243" s="348">
        <v>-2.0539000000000001</v>
      </c>
      <c r="N243" s="350">
        <v>3.46</v>
      </c>
      <c r="O243" s="348" t="s">
        <v>430</v>
      </c>
      <c r="P243" s="348" t="s">
        <v>430</v>
      </c>
      <c r="Q243" s="348" t="s">
        <v>430</v>
      </c>
      <c r="R243" s="348" t="s">
        <v>430</v>
      </c>
      <c r="S243" s="348">
        <v>15.1935</v>
      </c>
      <c r="T243" s="348">
        <v>-3.1086999999999998</v>
      </c>
      <c r="U243" s="348">
        <v>5.3879000000000001</v>
      </c>
      <c r="V243" s="348">
        <v>0.51549999999999996</v>
      </c>
      <c r="W243" s="348">
        <v>6.7896999999999998</v>
      </c>
      <c r="X243" s="348">
        <v>6.4269999999999996</v>
      </c>
      <c r="Y243" s="374"/>
      <c r="Z243" s="346">
        <v>31</v>
      </c>
      <c r="AA243" s="346">
        <v>117</v>
      </c>
      <c r="AB243" s="346">
        <v>14</v>
      </c>
      <c r="AC243" s="346">
        <v>171</v>
      </c>
      <c r="AD243" s="346">
        <v>151</v>
      </c>
      <c r="AE243" s="346">
        <v>85</v>
      </c>
      <c r="AF243" s="346" t="s">
        <v>430</v>
      </c>
      <c r="AG243" s="346" t="s">
        <v>430</v>
      </c>
      <c r="AH243" s="346" t="s">
        <v>430</v>
      </c>
      <c r="AI243" s="346" t="s">
        <v>430</v>
      </c>
      <c r="AJ243" s="346">
        <v>109</v>
      </c>
      <c r="AK243" s="346">
        <v>154</v>
      </c>
      <c r="AL243" s="346">
        <v>89</v>
      </c>
      <c r="AM243" s="346">
        <v>83</v>
      </c>
      <c r="AN243" s="346">
        <v>8</v>
      </c>
      <c r="AO243" s="373"/>
      <c r="AP243" s="348" t="s">
        <v>430</v>
      </c>
      <c r="AQ243" s="348" t="s">
        <v>430</v>
      </c>
      <c r="AR243" s="348" t="s">
        <v>430</v>
      </c>
      <c r="AS243" s="348" t="s">
        <v>430</v>
      </c>
      <c r="AT243" s="348">
        <v>1.74</v>
      </c>
      <c r="AU243" s="351"/>
      <c r="AV243" s="346" t="s">
        <v>430</v>
      </c>
      <c r="AW243" s="346" t="s">
        <v>430</v>
      </c>
      <c r="AX243" s="346" t="s">
        <v>430</v>
      </c>
      <c r="AY243" s="346" t="s">
        <v>430</v>
      </c>
      <c r="AZ243" s="346">
        <v>120</v>
      </c>
      <c r="BA243" s="374"/>
      <c r="BB243" s="348">
        <v>15.672398871996499</v>
      </c>
      <c r="BC243" s="348">
        <v>0.99826153066274204</v>
      </c>
      <c r="BD243" s="348">
        <v>3.0577276806754098E-3</v>
      </c>
      <c r="BE243" s="375">
        <v>-9.0708619263823898E-2</v>
      </c>
      <c r="BF243" s="374"/>
      <c r="BG243" s="372">
        <v>6.7699999999999996E-2</v>
      </c>
      <c r="BH243" s="373"/>
      <c r="BI243" s="348">
        <v>75.398499999999999</v>
      </c>
      <c r="BJ243" s="348">
        <v>24.593399999999999</v>
      </c>
      <c r="BK243" s="348" t="s">
        <v>430</v>
      </c>
      <c r="BL243" s="348">
        <v>8.0999999999999996E-3</v>
      </c>
      <c r="BM243" s="373"/>
      <c r="BN243" s="372" t="s">
        <v>5347</v>
      </c>
      <c r="BO243" s="372" t="s">
        <v>5348</v>
      </c>
      <c r="BP243" s="372" t="s">
        <v>2950</v>
      </c>
      <c r="BQ243" s="372" t="s">
        <v>430</v>
      </c>
      <c r="BR243" s="372" t="s">
        <v>430</v>
      </c>
      <c r="BS243" s="373"/>
      <c r="BT243" s="354" t="s">
        <v>4626</v>
      </c>
    </row>
    <row r="244" spans="1:72" s="428" customFormat="1" x14ac:dyDescent="0.25">
      <c r="A244" s="345" t="s">
        <v>5349</v>
      </c>
      <c r="B244" s="373"/>
      <c r="C244" s="719">
        <v>45173</v>
      </c>
      <c r="D244" s="373"/>
      <c r="E244" s="346">
        <v>19.5</v>
      </c>
      <c r="F244" s="373"/>
      <c r="G244" s="347">
        <v>11.794600000000001</v>
      </c>
      <c r="H244" s="374"/>
      <c r="I244" s="348">
        <v>0.32490000000000002</v>
      </c>
      <c r="J244" s="348">
        <v>4.8045999999999998</v>
      </c>
      <c r="K244" s="348">
        <v>2.8094000000000001</v>
      </c>
      <c r="L244" s="348">
        <v>0.8931</v>
      </c>
      <c r="M244" s="348">
        <v>-8.4839000000000002</v>
      </c>
      <c r="N244" s="350">
        <v>-4.8308</v>
      </c>
      <c r="O244" s="348">
        <v>0.2344</v>
      </c>
      <c r="P244" s="348" t="s">
        <v>430</v>
      </c>
      <c r="Q244" s="348" t="s">
        <v>430</v>
      </c>
      <c r="R244" s="348" t="s">
        <v>430</v>
      </c>
      <c r="S244" s="348">
        <v>7.5620000000000003</v>
      </c>
      <c r="T244" s="348">
        <v>-9.2765000000000004</v>
      </c>
      <c r="U244" s="348">
        <v>-3.5562</v>
      </c>
      <c r="V244" s="348">
        <v>-7.3254000000000001</v>
      </c>
      <c r="W244" s="348">
        <v>3.4931999999999999</v>
      </c>
      <c r="X244" s="348">
        <v>6.0967000000000002</v>
      </c>
      <c r="Y244" s="374"/>
      <c r="Z244" s="346">
        <v>164</v>
      </c>
      <c r="AA244" s="346">
        <v>146</v>
      </c>
      <c r="AB244" s="346">
        <v>147</v>
      </c>
      <c r="AC244" s="346">
        <v>231</v>
      </c>
      <c r="AD244" s="346">
        <v>226</v>
      </c>
      <c r="AE244" s="346">
        <v>191</v>
      </c>
      <c r="AF244" s="346">
        <v>91</v>
      </c>
      <c r="AG244" s="346" t="s">
        <v>430</v>
      </c>
      <c r="AH244" s="346" t="s">
        <v>430</v>
      </c>
      <c r="AI244" s="346" t="s">
        <v>430</v>
      </c>
      <c r="AJ244" s="346">
        <v>229</v>
      </c>
      <c r="AK244" s="346">
        <v>224</v>
      </c>
      <c r="AL244" s="346">
        <v>207</v>
      </c>
      <c r="AM244" s="346">
        <v>196</v>
      </c>
      <c r="AN244" s="346">
        <v>46</v>
      </c>
      <c r="AO244" s="373"/>
      <c r="AP244" s="348" t="s">
        <v>430</v>
      </c>
      <c r="AQ244" s="348" t="s">
        <v>430</v>
      </c>
      <c r="AR244" s="348" t="s">
        <v>430</v>
      </c>
      <c r="AS244" s="348" t="s">
        <v>430</v>
      </c>
      <c r="AT244" s="348">
        <v>-9.7899999999999991</v>
      </c>
      <c r="AU244" s="351"/>
      <c r="AV244" s="346" t="s">
        <v>430</v>
      </c>
      <c r="AW244" s="346" t="s">
        <v>430</v>
      </c>
      <c r="AX244" s="346" t="s">
        <v>430</v>
      </c>
      <c r="AY244" s="346" t="s">
        <v>430</v>
      </c>
      <c r="AZ244" s="346">
        <v>204</v>
      </c>
      <c r="BA244" s="374"/>
      <c r="BB244" s="348">
        <v>11.507123192640901</v>
      </c>
      <c r="BC244" s="348">
        <v>0.99740393048769405</v>
      </c>
      <c r="BD244" s="348">
        <v>1.5763511302714799E-3</v>
      </c>
      <c r="BE244" s="375">
        <v>-2.6452843932280101E-2</v>
      </c>
      <c r="BF244" s="374"/>
      <c r="BG244" s="372">
        <v>0.13569999999999999</v>
      </c>
      <c r="BH244" s="373"/>
      <c r="BI244" s="348">
        <v>99.656099999999995</v>
      </c>
      <c r="BJ244" s="348" t="s">
        <v>430</v>
      </c>
      <c r="BK244" s="348" t="s">
        <v>430</v>
      </c>
      <c r="BL244" s="348">
        <v>0.34389999999999998</v>
      </c>
      <c r="BM244" s="373"/>
      <c r="BN244" s="372" t="s">
        <v>5141</v>
      </c>
      <c r="BO244" s="372" t="s">
        <v>5142</v>
      </c>
      <c r="BP244" s="372" t="s">
        <v>4548</v>
      </c>
      <c r="BQ244" s="372" t="s">
        <v>4549</v>
      </c>
      <c r="BR244" s="372" t="s">
        <v>4550</v>
      </c>
      <c r="BS244" s="373"/>
      <c r="BT244" s="354" t="s">
        <v>554</v>
      </c>
    </row>
    <row r="245" spans="1:72" s="428" customFormat="1" x14ac:dyDescent="0.25">
      <c r="A245" s="345" t="s">
        <v>5350</v>
      </c>
      <c r="B245" s="373"/>
      <c r="C245" s="719">
        <v>46119</v>
      </c>
      <c r="D245" s="373"/>
      <c r="E245" s="346">
        <v>17.8813</v>
      </c>
      <c r="F245" s="373"/>
      <c r="G245" s="347">
        <v>10.417899999999999</v>
      </c>
      <c r="H245" s="374"/>
      <c r="I245" s="348">
        <v>0.33810000000000001</v>
      </c>
      <c r="J245" s="348">
        <v>4.3752000000000004</v>
      </c>
      <c r="K245" s="348">
        <v>2.3319000000000001</v>
      </c>
      <c r="L245" s="348" t="s">
        <v>430</v>
      </c>
      <c r="M245" s="348" t="s">
        <v>430</v>
      </c>
      <c r="N245" s="350" t="s">
        <v>430</v>
      </c>
      <c r="O245" s="348" t="s">
        <v>430</v>
      </c>
      <c r="P245" s="348" t="s">
        <v>430</v>
      </c>
      <c r="Q245" s="348" t="s">
        <v>430</v>
      </c>
      <c r="R245" s="348" t="s">
        <v>430</v>
      </c>
      <c r="S245" s="348" t="s">
        <v>430</v>
      </c>
      <c r="T245" s="348" t="s">
        <v>430</v>
      </c>
      <c r="U245" s="348" t="s">
        <v>430</v>
      </c>
      <c r="V245" s="348" t="s">
        <v>430</v>
      </c>
      <c r="W245" s="348">
        <v>2.6981000000000002</v>
      </c>
      <c r="X245" s="348">
        <v>4.1790000000000003</v>
      </c>
      <c r="Y245" s="374"/>
      <c r="Z245" s="346">
        <v>153</v>
      </c>
      <c r="AA245" s="346">
        <v>160</v>
      </c>
      <c r="AB245" s="346">
        <v>174</v>
      </c>
      <c r="AC245" s="346" t="s">
        <v>430</v>
      </c>
      <c r="AD245" s="346" t="s">
        <v>430</v>
      </c>
      <c r="AE245" s="346" t="s">
        <v>430</v>
      </c>
      <c r="AF245" s="346" t="s">
        <v>430</v>
      </c>
      <c r="AG245" s="346" t="s">
        <v>430</v>
      </c>
      <c r="AH245" s="346" t="s">
        <v>430</v>
      </c>
      <c r="AI245" s="346" t="s">
        <v>430</v>
      </c>
      <c r="AJ245" s="346" t="s">
        <v>430</v>
      </c>
      <c r="AK245" s="346" t="s">
        <v>430</v>
      </c>
      <c r="AL245" s="346" t="s">
        <v>430</v>
      </c>
      <c r="AM245" s="346" t="s">
        <v>430</v>
      </c>
      <c r="AN245" s="346">
        <v>65</v>
      </c>
      <c r="AO245" s="373"/>
      <c r="AP245" s="348" t="s">
        <v>430</v>
      </c>
      <c r="AQ245" s="348" t="s">
        <v>430</v>
      </c>
      <c r="AR245" s="348" t="s">
        <v>430</v>
      </c>
      <c r="AS245" s="348" t="s">
        <v>430</v>
      </c>
      <c r="AT245" s="348" t="s">
        <v>430</v>
      </c>
      <c r="AU245" s="351"/>
      <c r="AV245" s="346" t="s">
        <v>430</v>
      </c>
      <c r="AW245" s="346" t="s">
        <v>430</v>
      </c>
      <c r="AX245" s="346" t="s">
        <v>430</v>
      </c>
      <c r="AY245" s="346" t="s">
        <v>430</v>
      </c>
      <c r="AZ245" s="346" t="s">
        <v>430</v>
      </c>
      <c r="BA245" s="374"/>
      <c r="BB245" s="348">
        <v>12.731567173277</v>
      </c>
      <c r="BC245" s="348">
        <v>0.99852266378986698</v>
      </c>
      <c r="BD245" s="348">
        <v>-5.5197321333074E-2</v>
      </c>
      <c r="BE245" s="375">
        <v>-3.2671710035109297E-2</v>
      </c>
      <c r="BF245" s="374"/>
      <c r="BG245" s="372">
        <v>0.1447</v>
      </c>
      <c r="BH245" s="373"/>
      <c r="BI245" s="348">
        <v>99.577799999999996</v>
      </c>
      <c r="BJ245" s="348" t="s">
        <v>430</v>
      </c>
      <c r="BK245" s="348" t="s">
        <v>430</v>
      </c>
      <c r="BL245" s="348">
        <v>0.42220000000000002</v>
      </c>
      <c r="BM245" s="373"/>
      <c r="BN245" s="372" t="s">
        <v>5351</v>
      </c>
      <c r="BO245" s="372" t="s">
        <v>4621</v>
      </c>
      <c r="BP245" s="372" t="s">
        <v>2275</v>
      </c>
      <c r="BQ245" s="372" t="s">
        <v>4492</v>
      </c>
      <c r="BR245" s="372" t="s">
        <v>4768</v>
      </c>
      <c r="BS245" s="373"/>
      <c r="BT245" s="354" t="s">
        <v>554</v>
      </c>
    </row>
    <row r="246" spans="1:72" s="428" customFormat="1" x14ac:dyDescent="0.25">
      <c r="A246" s="345" t="s">
        <v>5352</v>
      </c>
      <c r="B246" s="373"/>
      <c r="C246" s="719">
        <v>46119</v>
      </c>
      <c r="D246" s="373"/>
      <c r="E246" s="346">
        <v>18.555399999999999</v>
      </c>
      <c r="F246" s="373"/>
      <c r="G246" s="347">
        <v>11.2516</v>
      </c>
      <c r="H246" s="374"/>
      <c r="I246" s="348">
        <v>0.46429999999999999</v>
      </c>
      <c r="J246" s="348">
        <v>5.9034000000000004</v>
      </c>
      <c r="K246" s="348">
        <v>5.4656000000000002</v>
      </c>
      <c r="L246" s="348" t="s">
        <v>430</v>
      </c>
      <c r="M246" s="348" t="s">
        <v>430</v>
      </c>
      <c r="N246" s="350" t="s">
        <v>430</v>
      </c>
      <c r="O246" s="348" t="s">
        <v>430</v>
      </c>
      <c r="P246" s="348" t="s">
        <v>430</v>
      </c>
      <c r="Q246" s="348" t="s">
        <v>430</v>
      </c>
      <c r="R246" s="348" t="s">
        <v>430</v>
      </c>
      <c r="S246" s="348" t="s">
        <v>430</v>
      </c>
      <c r="T246" s="348" t="s">
        <v>430</v>
      </c>
      <c r="U246" s="348" t="s">
        <v>430</v>
      </c>
      <c r="V246" s="348" t="s">
        <v>430</v>
      </c>
      <c r="W246" s="348">
        <v>1.8567</v>
      </c>
      <c r="X246" s="348">
        <v>12.516</v>
      </c>
      <c r="Y246" s="374"/>
      <c r="Z246" s="346">
        <v>81</v>
      </c>
      <c r="AA246" s="346">
        <v>49</v>
      </c>
      <c r="AB246" s="346">
        <v>58</v>
      </c>
      <c r="AC246" s="346" t="s">
        <v>430</v>
      </c>
      <c r="AD246" s="346" t="s">
        <v>430</v>
      </c>
      <c r="AE246" s="346" t="s">
        <v>430</v>
      </c>
      <c r="AF246" s="346" t="s">
        <v>430</v>
      </c>
      <c r="AG246" s="346" t="s">
        <v>430</v>
      </c>
      <c r="AH246" s="346" t="s">
        <v>430</v>
      </c>
      <c r="AI246" s="346" t="s">
        <v>430</v>
      </c>
      <c r="AJ246" s="346" t="s">
        <v>430</v>
      </c>
      <c r="AK246" s="346" t="s">
        <v>430</v>
      </c>
      <c r="AL246" s="346" t="s">
        <v>430</v>
      </c>
      <c r="AM246" s="346" t="s">
        <v>430</v>
      </c>
      <c r="AN246" s="346">
        <v>153</v>
      </c>
      <c r="AO246" s="373"/>
      <c r="AP246" s="348" t="s">
        <v>430</v>
      </c>
      <c r="AQ246" s="348" t="s">
        <v>430</v>
      </c>
      <c r="AR246" s="348" t="s">
        <v>430</v>
      </c>
      <c r="AS246" s="348" t="s">
        <v>430</v>
      </c>
      <c r="AT246" s="348" t="s">
        <v>430</v>
      </c>
      <c r="AU246" s="351"/>
      <c r="AV246" s="346" t="s">
        <v>430</v>
      </c>
      <c r="AW246" s="346" t="s">
        <v>430</v>
      </c>
      <c r="AX246" s="346" t="s">
        <v>430</v>
      </c>
      <c r="AY246" s="346" t="s">
        <v>430</v>
      </c>
      <c r="AZ246" s="346" t="s">
        <v>430</v>
      </c>
      <c r="BA246" s="374"/>
      <c r="BB246" s="348">
        <v>19.363972201620701</v>
      </c>
      <c r="BC246" s="348">
        <v>0.95939549897871401</v>
      </c>
      <c r="BD246" s="348">
        <v>5.6106071982590502E-2</v>
      </c>
      <c r="BE246" s="375">
        <v>-0.177621140822177</v>
      </c>
      <c r="BF246" s="374"/>
      <c r="BG246" s="372">
        <v>0.65310000000000001</v>
      </c>
      <c r="BH246" s="373"/>
      <c r="BI246" s="348">
        <v>89.267099999999999</v>
      </c>
      <c r="BJ246" s="348">
        <v>7.3372900000000003</v>
      </c>
      <c r="BK246" s="348" t="s">
        <v>430</v>
      </c>
      <c r="BL246" s="348">
        <v>3.39561</v>
      </c>
      <c r="BM246" s="373"/>
      <c r="BN246" s="372" t="s">
        <v>5353</v>
      </c>
      <c r="BO246" s="372" t="s">
        <v>5354</v>
      </c>
      <c r="BP246" s="372" t="s">
        <v>4993</v>
      </c>
      <c r="BQ246" s="372" t="s">
        <v>4467</v>
      </c>
      <c r="BR246" s="372" t="s">
        <v>4736</v>
      </c>
      <c r="BS246" s="373"/>
      <c r="BT246" s="354" t="s">
        <v>554</v>
      </c>
    </row>
    <row r="247" spans="1:72" s="428" customFormat="1" x14ac:dyDescent="0.25">
      <c r="A247" s="345" t="s">
        <v>5355</v>
      </c>
      <c r="B247" s="373"/>
      <c r="C247" s="719">
        <v>46155</v>
      </c>
      <c r="D247" s="373"/>
      <c r="E247" s="346">
        <v>17.53</v>
      </c>
      <c r="F247" s="373"/>
      <c r="G247" s="347">
        <v>10.113099999999999</v>
      </c>
      <c r="H247" s="374"/>
      <c r="I247" s="348">
        <v>0.32440000000000002</v>
      </c>
      <c r="J247" s="348">
        <v>4.7782999999999998</v>
      </c>
      <c r="K247" s="348">
        <v>2.8296999999999999</v>
      </c>
      <c r="L247" s="348" t="s">
        <v>430</v>
      </c>
      <c r="M247" s="348" t="s">
        <v>430</v>
      </c>
      <c r="N247" s="350" t="s">
        <v>430</v>
      </c>
      <c r="O247" s="348" t="s">
        <v>430</v>
      </c>
      <c r="P247" s="348" t="s">
        <v>430</v>
      </c>
      <c r="Q247" s="348" t="s">
        <v>430</v>
      </c>
      <c r="R247" s="348" t="s">
        <v>430</v>
      </c>
      <c r="S247" s="348" t="s">
        <v>430</v>
      </c>
      <c r="T247" s="348" t="s">
        <v>430</v>
      </c>
      <c r="U247" s="348" t="s">
        <v>430</v>
      </c>
      <c r="V247" s="348" t="s">
        <v>430</v>
      </c>
      <c r="W247" s="348">
        <v>3.4895</v>
      </c>
      <c r="X247" s="348">
        <v>1.131</v>
      </c>
      <c r="Y247" s="374"/>
      <c r="Z247" s="346">
        <v>165</v>
      </c>
      <c r="AA247" s="346">
        <v>149</v>
      </c>
      <c r="AB247" s="346">
        <v>145</v>
      </c>
      <c r="AC247" s="346" t="s">
        <v>430</v>
      </c>
      <c r="AD247" s="346" t="s">
        <v>430</v>
      </c>
      <c r="AE247" s="346" t="s">
        <v>430</v>
      </c>
      <c r="AF247" s="346" t="s">
        <v>430</v>
      </c>
      <c r="AG247" s="346" t="s">
        <v>430</v>
      </c>
      <c r="AH247" s="346" t="s">
        <v>430</v>
      </c>
      <c r="AI247" s="346" t="s">
        <v>430</v>
      </c>
      <c r="AJ247" s="346" t="s">
        <v>430</v>
      </c>
      <c r="AK247" s="346" t="s">
        <v>430</v>
      </c>
      <c r="AL247" s="346" t="s">
        <v>430</v>
      </c>
      <c r="AM247" s="346" t="s">
        <v>430</v>
      </c>
      <c r="AN247" s="346">
        <v>47</v>
      </c>
      <c r="AO247" s="373"/>
      <c r="AP247" s="348" t="s">
        <v>430</v>
      </c>
      <c r="AQ247" s="348" t="s">
        <v>430</v>
      </c>
      <c r="AR247" s="348" t="s">
        <v>430</v>
      </c>
      <c r="AS247" s="348" t="s">
        <v>430</v>
      </c>
      <c r="AT247" s="348" t="s">
        <v>430</v>
      </c>
      <c r="AU247" s="351"/>
      <c r="AV247" s="346" t="s">
        <v>430</v>
      </c>
      <c r="AW247" s="346" t="s">
        <v>430</v>
      </c>
      <c r="AX247" s="346" t="s">
        <v>430</v>
      </c>
      <c r="AY247" s="346" t="s">
        <v>430</v>
      </c>
      <c r="AZ247" s="346" t="s">
        <v>430</v>
      </c>
      <c r="BA247" s="374"/>
      <c r="BB247" s="348" t="s">
        <v>430</v>
      </c>
      <c r="BC247" s="348">
        <v>0</v>
      </c>
      <c r="BD247" s="348">
        <v>0</v>
      </c>
      <c r="BE247" s="375">
        <v>2.3760487973630098</v>
      </c>
      <c r="BF247" s="374"/>
      <c r="BG247" s="372">
        <v>0.1646</v>
      </c>
      <c r="BH247" s="373"/>
      <c r="BI247" s="348">
        <v>98.486999999999995</v>
      </c>
      <c r="BJ247" s="348" t="s">
        <v>430</v>
      </c>
      <c r="BK247" s="348" t="s">
        <v>430</v>
      </c>
      <c r="BL247" s="348">
        <v>1.5129999999999999</v>
      </c>
      <c r="BM247" s="373"/>
      <c r="BN247" s="372" t="s">
        <v>5356</v>
      </c>
      <c r="BO247" s="372" t="s">
        <v>5357</v>
      </c>
      <c r="BP247" s="372" t="s">
        <v>5358</v>
      </c>
      <c r="BQ247" s="372" t="s">
        <v>5359</v>
      </c>
      <c r="BR247" s="372" t="s">
        <v>5360</v>
      </c>
      <c r="BS247" s="373"/>
      <c r="BT247" s="354" t="s">
        <v>554</v>
      </c>
    </row>
    <row r="248" spans="1:72" s="428" customFormat="1" ht="11" x14ac:dyDescent="0.3">
      <c r="A248" s="841" t="s">
        <v>5361</v>
      </c>
      <c r="B248" s="842"/>
      <c r="C248" s="843">
        <v>45852</v>
      </c>
      <c r="D248" s="842"/>
      <c r="E248" s="844">
        <v>16.852699999999999</v>
      </c>
      <c r="F248" s="842"/>
      <c r="G248" s="845">
        <v>9.7959999999999994</v>
      </c>
      <c r="H248" s="847"/>
      <c r="I248" s="846">
        <v>1.0200000000000001E-2</v>
      </c>
      <c r="J248" s="846">
        <v>3.6722999999999999</v>
      </c>
      <c r="K248" s="846">
        <v>1.1356999999999999</v>
      </c>
      <c r="L248" s="846">
        <v>5.2202000000000002</v>
      </c>
      <c r="M248" s="846">
        <v>-3.8948</v>
      </c>
      <c r="N248" s="848" t="s">
        <v>430</v>
      </c>
      <c r="O248" s="846" t="s">
        <v>430</v>
      </c>
      <c r="P248" s="846" t="s">
        <v>430</v>
      </c>
      <c r="Q248" s="846" t="s">
        <v>430</v>
      </c>
      <c r="R248" s="846" t="s">
        <v>430</v>
      </c>
      <c r="S248" s="846">
        <v>11.318199999999999</v>
      </c>
      <c r="T248" s="846">
        <v>-5.1509999999999998</v>
      </c>
      <c r="U248" s="846">
        <v>-7.1400000000000005E-2</v>
      </c>
      <c r="V248" s="846" t="s">
        <v>430</v>
      </c>
      <c r="W248" s="846">
        <v>0.60589999999999999</v>
      </c>
      <c r="X248" s="846">
        <v>-2.04</v>
      </c>
      <c r="Y248" s="847"/>
      <c r="Z248" s="844">
        <v>204</v>
      </c>
      <c r="AA248" s="844">
        <v>206</v>
      </c>
      <c r="AB248" s="844">
        <v>223</v>
      </c>
      <c r="AC248" s="844">
        <v>148</v>
      </c>
      <c r="AD248" s="844">
        <v>162</v>
      </c>
      <c r="AE248" s="844" t="s">
        <v>430</v>
      </c>
      <c r="AF248" s="844" t="s">
        <v>430</v>
      </c>
      <c r="AG248" s="844" t="s">
        <v>430</v>
      </c>
      <c r="AH248" s="844" t="s">
        <v>430</v>
      </c>
      <c r="AI248" s="844" t="s">
        <v>430</v>
      </c>
      <c r="AJ248" s="844">
        <v>155</v>
      </c>
      <c r="AK248" s="844">
        <v>163</v>
      </c>
      <c r="AL248" s="844">
        <v>152</v>
      </c>
      <c r="AM248" s="844" t="s">
        <v>430</v>
      </c>
      <c r="AN248" s="844">
        <v>218</v>
      </c>
      <c r="AO248" s="842"/>
      <c r="AP248" s="846" t="s">
        <v>430</v>
      </c>
      <c r="AQ248" s="846" t="s">
        <v>430</v>
      </c>
      <c r="AR248" s="846" t="s">
        <v>430</v>
      </c>
      <c r="AS248" s="846" t="s">
        <v>430</v>
      </c>
      <c r="AT248" s="846">
        <v>-3.67</v>
      </c>
      <c r="AU248" s="849"/>
      <c r="AV248" s="844" t="s">
        <v>430</v>
      </c>
      <c r="AW248" s="844" t="s">
        <v>430</v>
      </c>
      <c r="AX248" s="844" t="s">
        <v>430</v>
      </c>
      <c r="AY248" s="844" t="s">
        <v>430</v>
      </c>
      <c r="AZ248" s="844">
        <v>149</v>
      </c>
      <c r="BA248" s="847"/>
      <c r="BB248" s="846">
        <v>11.675023479891101</v>
      </c>
      <c r="BC248" s="846">
        <v>0.99810261080806795</v>
      </c>
      <c r="BD248" s="846">
        <v>-5.0126492823020001E-2</v>
      </c>
      <c r="BE248" s="852">
        <v>-6.4659254474893998E-2</v>
      </c>
      <c r="BF248" s="847"/>
      <c r="BG248" s="855">
        <v>0.1216</v>
      </c>
      <c r="BH248" s="842"/>
      <c r="BI248" s="846">
        <v>74.876300000000001</v>
      </c>
      <c r="BJ248" s="846">
        <v>22.206099999999999</v>
      </c>
      <c r="BK248" s="846">
        <v>2.6330900000000002</v>
      </c>
      <c r="BL248" s="846">
        <v>0.28450999999999999</v>
      </c>
      <c r="BM248" s="842"/>
      <c r="BN248" s="855" t="s">
        <v>4702</v>
      </c>
      <c r="BO248" s="855" t="s">
        <v>4703</v>
      </c>
      <c r="BP248" s="855" t="s">
        <v>5362</v>
      </c>
      <c r="BQ248" s="855" t="s">
        <v>4788</v>
      </c>
      <c r="BR248" s="855" t="s">
        <v>4706</v>
      </c>
      <c r="BS248" s="842"/>
      <c r="BT248" s="856" t="s">
        <v>554</v>
      </c>
    </row>
    <row r="249" spans="1:72" s="428" customFormat="1" x14ac:dyDescent="0.25">
      <c r="A249" s="345" t="s">
        <v>5363</v>
      </c>
      <c r="B249" s="373"/>
      <c r="C249" s="719">
        <v>46002</v>
      </c>
      <c r="D249" s="373"/>
      <c r="E249" s="346">
        <v>15.680400000000001</v>
      </c>
      <c r="F249" s="373"/>
      <c r="G249" s="347">
        <v>10.4071</v>
      </c>
      <c r="H249" s="374"/>
      <c r="I249" s="348">
        <v>0.4672</v>
      </c>
      <c r="J249" s="348">
        <v>5.3041</v>
      </c>
      <c r="K249" s="348">
        <v>3.0804</v>
      </c>
      <c r="L249" s="348">
        <v>10.0535</v>
      </c>
      <c r="M249" s="348">
        <v>4.1219999999999999</v>
      </c>
      <c r="N249" s="350" t="s">
        <v>430</v>
      </c>
      <c r="O249" s="348" t="s">
        <v>430</v>
      </c>
      <c r="P249" s="348" t="s">
        <v>430</v>
      </c>
      <c r="Q249" s="348" t="s">
        <v>430</v>
      </c>
      <c r="R249" s="348" t="s">
        <v>430</v>
      </c>
      <c r="S249" s="348">
        <v>17.5518</v>
      </c>
      <c r="T249" s="348">
        <v>2.3927999999999998</v>
      </c>
      <c r="U249" s="348" t="s">
        <v>430</v>
      </c>
      <c r="V249" s="348" t="s">
        <v>430</v>
      </c>
      <c r="W249" s="348">
        <v>1.4158999999999999</v>
      </c>
      <c r="X249" s="348">
        <v>4.0709999999999997</v>
      </c>
      <c r="Y249" s="374"/>
      <c r="Z249" s="346">
        <v>75</v>
      </c>
      <c r="AA249" s="346">
        <v>98</v>
      </c>
      <c r="AB249" s="346">
        <v>122</v>
      </c>
      <c r="AC249" s="346">
        <v>72</v>
      </c>
      <c r="AD249" s="346">
        <v>87</v>
      </c>
      <c r="AE249" s="346" t="s">
        <v>430</v>
      </c>
      <c r="AF249" s="346" t="s">
        <v>430</v>
      </c>
      <c r="AG249" s="346" t="s">
        <v>430</v>
      </c>
      <c r="AH249" s="346" t="s">
        <v>430</v>
      </c>
      <c r="AI249" s="346" t="s">
        <v>430</v>
      </c>
      <c r="AJ249" s="346">
        <v>81</v>
      </c>
      <c r="AK249" s="346">
        <v>91</v>
      </c>
      <c r="AL249" s="346" t="s">
        <v>430</v>
      </c>
      <c r="AM249" s="346" t="s">
        <v>430</v>
      </c>
      <c r="AN249" s="346">
        <v>183</v>
      </c>
      <c r="AO249" s="373"/>
      <c r="AP249" s="348" t="s">
        <v>430</v>
      </c>
      <c r="AQ249" s="348" t="s">
        <v>430</v>
      </c>
      <c r="AR249" s="348" t="s">
        <v>430</v>
      </c>
      <c r="AS249" s="348" t="s">
        <v>430</v>
      </c>
      <c r="AT249" s="348" t="s">
        <v>430</v>
      </c>
      <c r="AU249" s="351"/>
      <c r="AV249" s="346" t="s">
        <v>430</v>
      </c>
      <c r="AW249" s="346" t="s">
        <v>430</v>
      </c>
      <c r="AX249" s="346" t="s">
        <v>430</v>
      </c>
      <c r="AY249" s="346" t="s">
        <v>430</v>
      </c>
      <c r="AZ249" s="346" t="s">
        <v>430</v>
      </c>
      <c r="BA249" s="374"/>
      <c r="BB249" s="348">
        <v>14.4402706289147</v>
      </c>
      <c r="BC249" s="348">
        <v>0.99209470676367495</v>
      </c>
      <c r="BD249" s="348">
        <v>2.0354867185877101E-2</v>
      </c>
      <c r="BE249" s="375">
        <v>-0.114393419758203</v>
      </c>
      <c r="BF249" s="374"/>
      <c r="BG249" s="372">
        <v>0.1303</v>
      </c>
      <c r="BH249" s="373"/>
      <c r="BI249" s="348">
        <v>3.89886</v>
      </c>
      <c r="BJ249" s="348">
        <v>92.180899999999994</v>
      </c>
      <c r="BK249" s="348">
        <v>3.61069</v>
      </c>
      <c r="BL249" s="348">
        <v>0.30954999999999999</v>
      </c>
      <c r="BM249" s="373"/>
      <c r="BN249" s="372" t="s">
        <v>4611</v>
      </c>
      <c r="BO249" s="372" t="s">
        <v>1760</v>
      </c>
      <c r="BP249" s="372" t="s">
        <v>5216</v>
      </c>
      <c r="BQ249" s="372" t="s">
        <v>722</v>
      </c>
      <c r="BR249" s="372" t="s">
        <v>5364</v>
      </c>
      <c r="BS249" s="373"/>
      <c r="BT249" s="354" t="s">
        <v>554</v>
      </c>
    </row>
    <row r="250" spans="1:72" s="428" customFormat="1" x14ac:dyDescent="0.25">
      <c r="A250" s="345" t="s">
        <v>5365</v>
      </c>
      <c r="B250" s="373"/>
      <c r="C250" s="719">
        <v>45974</v>
      </c>
      <c r="D250" s="373"/>
      <c r="E250" s="346">
        <v>15.0207</v>
      </c>
      <c r="F250" s="373"/>
      <c r="G250" s="347">
        <v>10.208500000000001</v>
      </c>
      <c r="H250" s="374"/>
      <c r="I250" s="348">
        <v>0.46550000000000002</v>
      </c>
      <c r="J250" s="348">
        <v>5.3117999999999999</v>
      </c>
      <c r="K250" s="348">
        <v>3.0756000000000001</v>
      </c>
      <c r="L250" s="348">
        <v>10.100300000000001</v>
      </c>
      <c r="M250" s="348">
        <v>4.2576999999999998</v>
      </c>
      <c r="N250" s="350" t="s">
        <v>430</v>
      </c>
      <c r="O250" s="348" t="s">
        <v>430</v>
      </c>
      <c r="P250" s="348" t="s">
        <v>430</v>
      </c>
      <c r="Q250" s="348" t="s">
        <v>430</v>
      </c>
      <c r="R250" s="348" t="s">
        <v>430</v>
      </c>
      <c r="S250" s="348">
        <v>17.628399999999999</v>
      </c>
      <c r="T250" s="348">
        <v>2.5072999999999999</v>
      </c>
      <c r="U250" s="348" t="s">
        <v>430</v>
      </c>
      <c r="V250" s="348" t="s">
        <v>430</v>
      </c>
      <c r="W250" s="348">
        <v>1.4046000000000001</v>
      </c>
      <c r="X250" s="348">
        <v>2.085</v>
      </c>
      <c r="Y250" s="374"/>
      <c r="Z250" s="346">
        <v>78</v>
      </c>
      <c r="AA250" s="346">
        <v>96</v>
      </c>
      <c r="AB250" s="346">
        <v>123</v>
      </c>
      <c r="AC250" s="346">
        <v>69</v>
      </c>
      <c r="AD250" s="346">
        <v>81</v>
      </c>
      <c r="AE250" s="346" t="s">
        <v>430</v>
      </c>
      <c r="AF250" s="346" t="s">
        <v>430</v>
      </c>
      <c r="AG250" s="346" t="s">
        <v>430</v>
      </c>
      <c r="AH250" s="346" t="s">
        <v>430</v>
      </c>
      <c r="AI250" s="346" t="s">
        <v>430</v>
      </c>
      <c r="AJ250" s="346">
        <v>78</v>
      </c>
      <c r="AK250" s="346">
        <v>84</v>
      </c>
      <c r="AL250" s="346" t="s">
        <v>430</v>
      </c>
      <c r="AM250" s="346" t="s">
        <v>430</v>
      </c>
      <c r="AN250" s="346">
        <v>184</v>
      </c>
      <c r="AO250" s="373"/>
      <c r="AP250" s="348" t="s">
        <v>430</v>
      </c>
      <c r="AQ250" s="348" t="s">
        <v>430</v>
      </c>
      <c r="AR250" s="348" t="s">
        <v>430</v>
      </c>
      <c r="AS250" s="348" t="s">
        <v>430</v>
      </c>
      <c r="AT250" s="348" t="s">
        <v>430</v>
      </c>
      <c r="AU250" s="351"/>
      <c r="AV250" s="346" t="s">
        <v>430</v>
      </c>
      <c r="AW250" s="346" t="s">
        <v>430</v>
      </c>
      <c r="AX250" s="346" t="s">
        <v>430</v>
      </c>
      <c r="AY250" s="346" t="s">
        <v>430</v>
      </c>
      <c r="AZ250" s="346" t="s">
        <v>430</v>
      </c>
      <c r="BA250" s="374"/>
      <c r="BB250" s="348">
        <v>13.7310600273504</v>
      </c>
      <c r="BC250" s="348">
        <v>0.99405205382342299</v>
      </c>
      <c r="BD250" s="348">
        <v>-6.5395450128279504E-3</v>
      </c>
      <c r="BE250" s="375">
        <v>-9.2140930836899004E-2</v>
      </c>
      <c r="BF250" s="374"/>
      <c r="BG250" s="372">
        <v>0.1004</v>
      </c>
      <c r="BH250" s="373"/>
      <c r="BI250" s="348">
        <v>3.9131399999999998</v>
      </c>
      <c r="BJ250" s="348">
        <v>92.368799999999993</v>
      </c>
      <c r="BK250" s="348">
        <v>3.5988699999999998</v>
      </c>
      <c r="BL250" s="348">
        <v>0.11919</v>
      </c>
      <c r="BM250" s="373"/>
      <c r="BN250" s="372" t="s">
        <v>4500</v>
      </c>
      <c r="BO250" s="372" t="s">
        <v>4682</v>
      </c>
      <c r="BP250" s="372" t="s">
        <v>1947</v>
      </c>
      <c r="BQ250" s="372" t="s">
        <v>722</v>
      </c>
      <c r="BR250" s="372" t="s">
        <v>469</v>
      </c>
      <c r="BS250" s="373"/>
      <c r="BT250" s="354" t="s">
        <v>554</v>
      </c>
    </row>
    <row r="251" spans="1:72" s="428" customFormat="1" x14ac:dyDescent="0.25">
      <c r="A251" s="345" t="s">
        <v>5366</v>
      </c>
      <c r="B251" s="373"/>
      <c r="C251" s="719">
        <v>46027</v>
      </c>
      <c r="D251" s="373"/>
      <c r="E251" s="346">
        <v>14.4915</v>
      </c>
      <c r="F251" s="373"/>
      <c r="G251" s="347">
        <v>9.6241000000000003</v>
      </c>
      <c r="H251" s="374"/>
      <c r="I251" s="348">
        <v>0.41739999999999999</v>
      </c>
      <c r="J251" s="348">
        <v>4.9291</v>
      </c>
      <c r="K251" s="348">
        <v>3.3426999999999998</v>
      </c>
      <c r="L251" s="348">
        <v>5.7477</v>
      </c>
      <c r="M251" s="348" t="s">
        <v>430</v>
      </c>
      <c r="N251" s="350" t="s">
        <v>430</v>
      </c>
      <c r="O251" s="348" t="s">
        <v>430</v>
      </c>
      <c r="P251" s="348" t="s">
        <v>430</v>
      </c>
      <c r="Q251" s="348" t="s">
        <v>430</v>
      </c>
      <c r="R251" s="348" t="s">
        <v>430</v>
      </c>
      <c r="S251" s="348">
        <v>12.8993</v>
      </c>
      <c r="T251" s="348" t="s">
        <v>430</v>
      </c>
      <c r="U251" s="348" t="s">
        <v>430</v>
      </c>
      <c r="V251" s="348" t="s">
        <v>430</v>
      </c>
      <c r="W251" s="348">
        <v>2.4135</v>
      </c>
      <c r="X251" s="348">
        <v>-3.7231999999999998</v>
      </c>
      <c r="Y251" s="374"/>
      <c r="Z251" s="346">
        <v>101</v>
      </c>
      <c r="AA251" s="346">
        <v>131</v>
      </c>
      <c r="AB251" s="346">
        <v>106</v>
      </c>
      <c r="AC251" s="346">
        <v>138</v>
      </c>
      <c r="AD251" s="346" t="s">
        <v>430</v>
      </c>
      <c r="AE251" s="346" t="s">
        <v>430</v>
      </c>
      <c r="AF251" s="346" t="s">
        <v>430</v>
      </c>
      <c r="AG251" s="346" t="s">
        <v>430</v>
      </c>
      <c r="AH251" s="346" t="s">
        <v>430</v>
      </c>
      <c r="AI251" s="346" t="s">
        <v>430</v>
      </c>
      <c r="AJ251" s="346">
        <v>144</v>
      </c>
      <c r="AK251" s="346" t="s">
        <v>430</v>
      </c>
      <c r="AL251" s="346" t="s">
        <v>430</v>
      </c>
      <c r="AM251" s="346" t="s">
        <v>430</v>
      </c>
      <c r="AN251" s="346">
        <v>121</v>
      </c>
      <c r="AO251" s="373"/>
      <c r="AP251" s="348" t="s">
        <v>430</v>
      </c>
      <c r="AQ251" s="348" t="s">
        <v>430</v>
      </c>
      <c r="AR251" s="348" t="s">
        <v>430</v>
      </c>
      <c r="AS251" s="348" t="s">
        <v>430</v>
      </c>
      <c r="AT251" s="348" t="s">
        <v>430</v>
      </c>
      <c r="AU251" s="351"/>
      <c r="AV251" s="346" t="s">
        <v>430</v>
      </c>
      <c r="AW251" s="346" t="s">
        <v>430</v>
      </c>
      <c r="AX251" s="346" t="s">
        <v>430</v>
      </c>
      <c r="AY251" s="346" t="s">
        <v>430</v>
      </c>
      <c r="AZ251" s="346" t="s">
        <v>430</v>
      </c>
      <c r="BA251" s="374"/>
      <c r="BB251" s="348">
        <v>16.1938964801646</v>
      </c>
      <c r="BC251" s="348">
        <v>0.99163354333224296</v>
      </c>
      <c r="BD251" s="348">
        <v>-3.9729325729915201E-2</v>
      </c>
      <c r="BE251" s="375">
        <v>-0.105808171922468</v>
      </c>
      <c r="BF251" s="374"/>
      <c r="BG251" s="372">
        <v>0.16450000000000001</v>
      </c>
      <c r="BH251" s="373"/>
      <c r="BI251" s="348">
        <v>67.926900000000003</v>
      </c>
      <c r="BJ251" s="348">
        <v>20.5777</v>
      </c>
      <c r="BK251" s="348">
        <v>10.6313</v>
      </c>
      <c r="BL251" s="348">
        <v>0.86409999999999998</v>
      </c>
      <c r="BM251" s="373"/>
      <c r="BN251" s="372" t="s">
        <v>2123</v>
      </c>
      <c r="BO251" s="372" t="s">
        <v>3385</v>
      </c>
      <c r="BP251" s="372" t="s">
        <v>5367</v>
      </c>
      <c r="BQ251" s="372" t="s">
        <v>4803</v>
      </c>
      <c r="BR251" s="372" t="s">
        <v>4804</v>
      </c>
      <c r="BS251" s="373"/>
      <c r="BT251" s="354" t="s">
        <v>554</v>
      </c>
    </row>
    <row r="252" spans="1:72" s="428" customFormat="1" ht="11" x14ac:dyDescent="0.3">
      <c r="A252" s="841" t="s">
        <v>5368</v>
      </c>
      <c r="B252" s="842"/>
      <c r="C252" s="843">
        <v>45166</v>
      </c>
      <c r="D252" s="842"/>
      <c r="E252" s="844">
        <v>13.1487</v>
      </c>
      <c r="F252" s="842"/>
      <c r="G252" s="845">
        <v>12.914</v>
      </c>
      <c r="H252" s="847"/>
      <c r="I252" s="846">
        <v>0.38090000000000002</v>
      </c>
      <c r="J252" s="846">
        <v>7.1433999999999997</v>
      </c>
      <c r="K252" s="846">
        <v>5.6965000000000003</v>
      </c>
      <c r="L252" s="846">
        <v>8.1303000000000001</v>
      </c>
      <c r="M252" s="846">
        <v>-0.30109999999999998</v>
      </c>
      <c r="N252" s="848">
        <v>-4.3902999999999999</v>
      </c>
      <c r="O252" s="846">
        <v>-6.4114000000000004</v>
      </c>
      <c r="P252" s="846" t="s">
        <v>430</v>
      </c>
      <c r="Q252" s="846" t="s">
        <v>430</v>
      </c>
      <c r="R252" s="846" t="s">
        <v>430</v>
      </c>
      <c r="S252" s="846">
        <v>17.646000000000001</v>
      </c>
      <c r="T252" s="846">
        <v>-1.2011000000000001</v>
      </c>
      <c r="U252" s="846">
        <v>-3.2513999999999998</v>
      </c>
      <c r="V252" s="846">
        <v>-6.2912999999999997</v>
      </c>
      <c r="W252" s="846">
        <v>3.1882000000000001</v>
      </c>
      <c r="X252" s="846">
        <v>9.5338999999999992</v>
      </c>
      <c r="Y252" s="847"/>
      <c r="Z252" s="844">
        <v>121</v>
      </c>
      <c r="AA252" s="844">
        <v>14</v>
      </c>
      <c r="AB252" s="844">
        <v>53</v>
      </c>
      <c r="AC252" s="844">
        <v>95</v>
      </c>
      <c r="AD252" s="844">
        <v>129</v>
      </c>
      <c r="AE252" s="844">
        <v>182</v>
      </c>
      <c r="AF252" s="844">
        <v>116</v>
      </c>
      <c r="AG252" s="844" t="s">
        <v>430</v>
      </c>
      <c r="AH252" s="844" t="s">
        <v>430</v>
      </c>
      <c r="AI252" s="844" t="s">
        <v>430</v>
      </c>
      <c r="AJ252" s="844">
        <v>75</v>
      </c>
      <c r="AK252" s="844">
        <v>117</v>
      </c>
      <c r="AL252" s="844">
        <v>197</v>
      </c>
      <c r="AM252" s="844">
        <v>185</v>
      </c>
      <c r="AN252" s="844">
        <v>52</v>
      </c>
      <c r="AO252" s="842"/>
      <c r="AP252" s="846" t="s">
        <v>430</v>
      </c>
      <c r="AQ252" s="846" t="s">
        <v>430</v>
      </c>
      <c r="AR252" s="846" t="s">
        <v>430</v>
      </c>
      <c r="AS252" s="846" t="s">
        <v>430</v>
      </c>
      <c r="AT252" s="846">
        <v>-3.6</v>
      </c>
      <c r="AU252" s="849"/>
      <c r="AV252" s="844" t="s">
        <v>430</v>
      </c>
      <c r="AW252" s="844" t="s">
        <v>430</v>
      </c>
      <c r="AX252" s="844" t="s">
        <v>430</v>
      </c>
      <c r="AY252" s="844" t="s">
        <v>430</v>
      </c>
      <c r="AZ252" s="844">
        <v>147</v>
      </c>
      <c r="BA252" s="847"/>
      <c r="BB252" s="846">
        <v>18.743767017968899</v>
      </c>
      <c r="BC252" s="846">
        <v>0</v>
      </c>
      <c r="BD252" s="846">
        <v>1.8675482819864399E-2</v>
      </c>
      <c r="BE252" s="852" t="s">
        <v>430</v>
      </c>
      <c r="BF252" s="847"/>
      <c r="BG252" s="855" t="s">
        <v>430</v>
      </c>
      <c r="BH252" s="842"/>
      <c r="BI252" s="846">
        <v>36.054400000000001</v>
      </c>
      <c r="BJ252" s="846">
        <v>60.1374</v>
      </c>
      <c r="BK252" s="846">
        <v>3.9313699999999998</v>
      </c>
      <c r="BL252" s="846">
        <v>-0.12317</v>
      </c>
      <c r="BM252" s="842"/>
      <c r="BN252" s="855" t="s">
        <v>5369</v>
      </c>
      <c r="BO252" s="855" t="s">
        <v>5370</v>
      </c>
      <c r="BP252" s="855" t="s">
        <v>5371</v>
      </c>
      <c r="BQ252" s="855" t="s">
        <v>5372</v>
      </c>
      <c r="BR252" s="855" t="s">
        <v>5373</v>
      </c>
      <c r="BS252" s="842"/>
      <c r="BT252" s="856" t="s">
        <v>554</v>
      </c>
    </row>
    <row r="253" spans="1:72" s="428" customFormat="1" x14ac:dyDescent="0.25">
      <c r="A253" s="345" t="s">
        <v>5374</v>
      </c>
      <c r="B253" s="373"/>
      <c r="C253" s="719">
        <v>46002</v>
      </c>
      <c r="D253" s="373"/>
      <c r="E253" s="346">
        <v>13.7369</v>
      </c>
      <c r="F253" s="373"/>
      <c r="G253" s="347">
        <v>10.771800000000001</v>
      </c>
      <c r="H253" s="374"/>
      <c r="I253" s="348">
        <v>0.67100000000000004</v>
      </c>
      <c r="J253" s="348">
        <v>5.7895000000000003</v>
      </c>
      <c r="K253" s="348">
        <v>6.8196000000000003</v>
      </c>
      <c r="L253" s="348">
        <v>16.006699999999999</v>
      </c>
      <c r="M253" s="348">
        <v>8.2658000000000005</v>
      </c>
      <c r="N253" s="350" t="s">
        <v>430</v>
      </c>
      <c r="O253" s="348" t="s">
        <v>430</v>
      </c>
      <c r="P253" s="348" t="s">
        <v>430</v>
      </c>
      <c r="Q253" s="348" t="s">
        <v>430</v>
      </c>
      <c r="R253" s="348" t="s">
        <v>430</v>
      </c>
      <c r="S253" s="348">
        <v>22.803100000000001</v>
      </c>
      <c r="T253" s="348">
        <v>5.1256000000000004</v>
      </c>
      <c r="U253" s="348" t="s">
        <v>430</v>
      </c>
      <c r="V253" s="348" t="s">
        <v>430</v>
      </c>
      <c r="W253" s="348">
        <v>3.6009000000000002</v>
      </c>
      <c r="X253" s="348">
        <v>7.718</v>
      </c>
      <c r="Y253" s="374"/>
      <c r="Z253" s="346">
        <v>24</v>
      </c>
      <c r="AA253" s="346">
        <v>63</v>
      </c>
      <c r="AB253" s="346">
        <v>30</v>
      </c>
      <c r="AC253" s="346">
        <v>16</v>
      </c>
      <c r="AD253" s="346">
        <v>32</v>
      </c>
      <c r="AE253" s="346" t="s">
        <v>430</v>
      </c>
      <c r="AF253" s="346" t="s">
        <v>430</v>
      </c>
      <c r="AG253" s="346" t="s">
        <v>430</v>
      </c>
      <c r="AH253" s="346" t="s">
        <v>430</v>
      </c>
      <c r="AI253" s="346" t="s">
        <v>430</v>
      </c>
      <c r="AJ253" s="346">
        <v>23</v>
      </c>
      <c r="AK253" s="346">
        <v>39</v>
      </c>
      <c r="AL253" s="346" t="s">
        <v>430</v>
      </c>
      <c r="AM253" s="346" t="s">
        <v>430</v>
      </c>
      <c r="AN253" s="346">
        <v>35</v>
      </c>
      <c r="AO253" s="373"/>
      <c r="AP253" s="348" t="s">
        <v>430</v>
      </c>
      <c r="AQ253" s="348" t="s">
        <v>430</v>
      </c>
      <c r="AR253" s="348" t="s">
        <v>430</v>
      </c>
      <c r="AS253" s="348" t="s">
        <v>430</v>
      </c>
      <c r="AT253" s="348" t="s">
        <v>430</v>
      </c>
      <c r="AU253" s="351"/>
      <c r="AV253" s="346" t="s">
        <v>430</v>
      </c>
      <c r="AW253" s="346" t="s">
        <v>430</v>
      </c>
      <c r="AX253" s="346" t="s">
        <v>430</v>
      </c>
      <c r="AY253" s="346" t="s">
        <v>430</v>
      </c>
      <c r="AZ253" s="346" t="s">
        <v>430</v>
      </c>
      <c r="BA253" s="374"/>
      <c r="BB253" s="348">
        <v>18.929705700761499</v>
      </c>
      <c r="BC253" s="348">
        <v>1.00319811720551</v>
      </c>
      <c r="BD253" s="348">
        <v>5.2825544202171802E-2</v>
      </c>
      <c r="BE253" s="375">
        <v>-0.112269846276205</v>
      </c>
      <c r="BF253" s="374"/>
      <c r="BG253" s="372">
        <v>0.26569999999999999</v>
      </c>
      <c r="BH253" s="373"/>
      <c r="BI253" s="348" t="s">
        <v>430</v>
      </c>
      <c r="BJ253" s="348">
        <v>5.0565199999999999</v>
      </c>
      <c r="BK253" s="348">
        <v>94.474199999999996</v>
      </c>
      <c r="BL253" s="348">
        <v>0.46927999999999997</v>
      </c>
      <c r="BM253" s="373"/>
      <c r="BN253" s="372" t="s">
        <v>5375</v>
      </c>
      <c r="BO253" s="372" t="s">
        <v>5376</v>
      </c>
      <c r="BP253" s="372" t="s">
        <v>5377</v>
      </c>
      <c r="BQ253" s="372" t="s">
        <v>5378</v>
      </c>
      <c r="BR253" s="372" t="s">
        <v>5379</v>
      </c>
      <c r="BS253" s="373"/>
      <c r="BT253" s="354" t="s">
        <v>554</v>
      </c>
    </row>
    <row r="254" spans="1:72" s="428" customFormat="1" x14ac:dyDescent="0.25">
      <c r="A254" s="345" t="s">
        <v>5380</v>
      </c>
      <c r="B254" s="373"/>
      <c r="C254" s="719">
        <v>45630</v>
      </c>
      <c r="D254" s="373"/>
      <c r="E254" s="346">
        <v>11.303599999999999</v>
      </c>
      <c r="F254" s="373"/>
      <c r="G254" s="347">
        <v>9.4882000000000009</v>
      </c>
      <c r="H254" s="374"/>
      <c r="I254" s="348">
        <v>7.4000000000000003E-3</v>
      </c>
      <c r="J254" s="348">
        <v>3.6656</v>
      </c>
      <c r="K254" s="348">
        <v>1.1244000000000001</v>
      </c>
      <c r="L254" s="348">
        <v>5.1569000000000003</v>
      </c>
      <c r="M254" s="348">
        <v>-4.0578000000000003</v>
      </c>
      <c r="N254" s="350">
        <v>-1.7927</v>
      </c>
      <c r="O254" s="348" t="s">
        <v>430</v>
      </c>
      <c r="P254" s="348" t="s">
        <v>430</v>
      </c>
      <c r="Q254" s="348" t="s">
        <v>430</v>
      </c>
      <c r="R254" s="348" t="s">
        <v>430</v>
      </c>
      <c r="S254" s="348">
        <v>11.2698</v>
      </c>
      <c r="T254" s="348">
        <v>-5.3017000000000003</v>
      </c>
      <c r="U254" s="348">
        <v>-0.32779999999999998</v>
      </c>
      <c r="V254" s="348">
        <v>-3.3719000000000001</v>
      </c>
      <c r="W254" s="348">
        <v>0.57879999999999998</v>
      </c>
      <c r="X254" s="348">
        <v>-3.3603999999999998</v>
      </c>
      <c r="Y254" s="374"/>
      <c r="Z254" s="346">
        <v>207</v>
      </c>
      <c r="AA254" s="346">
        <v>209</v>
      </c>
      <c r="AB254" s="346">
        <v>224</v>
      </c>
      <c r="AC254" s="346">
        <v>151</v>
      </c>
      <c r="AD254" s="346">
        <v>169</v>
      </c>
      <c r="AE254" s="346">
        <v>153</v>
      </c>
      <c r="AF254" s="346" t="s">
        <v>430</v>
      </c>
      <c r="AG254" s="346" t="s">
        <v>430</v>
      </c>
      <c r="AH254" s="346" t="s">
        <v>430</v>
      </c>
      <c r="AI254" s="346" t="s">
        <v>430</v>
      </c>
      <c r="AJ254" s="346">
        <v>158</v>
      </c>
      <c r="AK254" s="346">
        <v>169</v>
      </c>
      <c r="AL254" s="346">
        <v>159</v>
      </c>
      <c r="AM254" s="346">
        <v>150</v>
      </c>
      <c r="AN254" s="346">
        <v>223</v>
      </c>
      <c r="AO254" s="373"/>
      <c r="AP254" s="348" t="s">
        <v>430</v>
      </c>
      <c r="AQ254" s="348" t="s">
        <v>430</v>
      </c>
      <c r="AR254" s="348" t="s">
        <v>430</v>
      </c>
      <c r="AS254" s="348" t="s">
        <v>430</v>
      </c>
      <c r="AT254" s="348">
        <v>-3.99</v>
      </c>
      <c r="AU254" s="351"/>
      <c r="AV254" s="346" t="s">
        <v>430</v>
      </c>
      <c r="AW254" s="346" t="s">
        <v>430</v>
      </c>
      <c r="AX254" s="346" t="s">
        <v>430</v>
      </c>
      <c r="AY254" s="346" t="s">
        <v>430</v>
      </c>
      <c r="AZ254" s="346">
        <v>158</v>
      </c>
      <c r="BA254" s="374"/>
      <c r="BB254" s="348">
        <v>13.184711451502</v>
      </c>
      <c r="BC254" s="348">
        <v>1.0015643936601599</v>
      </c>
      <c r="BD254" s="348">
        <v>-4.8964201912570199E-2</v>
      </c>
      <c r="BE254" s="375">
        <v>-9.1336232153373706E-2</v>
      </c>
      <c r="BF254" s="374"/>
      <c r="BG254" s="372">
        <v>0.13009999999999999</v>
      </c>
      <c r="BH254" s="373"/>
      <c r="BI254" s="348">
        <v>75.113299999999995</v>
      </c>
      <c r="BJ254" s="348">
        <v>22.290299999999998</v>
      </c>
      <c r="BK254" s="348">
        <v>2.6402999999999999</v>
      </c>
      <c r="BL254" s="348">
        <v>-4.3900000000000002E-2</v>
      </c>
      <c r="BM254" s="373"/>
      <c r="BN254" s="372" t="s">
        <v>5381</v>
      </c>
      <c r="BO254" s="372" t="s">
        <v>5382</v>
      </c>
      <c r="BP254" s="372" t="s">
        <v>5383</v>
      </c>
      <c r="BQ254" s="372" t="s">
        <v>3624</v>
      </c>
      <c r="BR254" s="372" t="s">
        <v>5384</v>
      </c>
      <c r="BS254" s="373"/>
      <c r="BT254" s="354" t="s">
        <v>4626</v>
      </c>
    </row>
    <row r="255" spans="1:72" s="428" customFormat="1" x14ac:dyDescent="0.25">
      <c r="A255" s="345" t="s">
        <v>5385</v>
      </c>
      <c r="B255" s="373"/>
      <c r="C255" s="719">
        <v>46000</v>
      </c>
      <c r="D255" s="373"/>
      <c r="E255" s="346">
        <v>11.48</v>
      </c>
      <c r="F255" s="373"/>
      <c r="G255" s="347">
        <v>10.5669</v>
      </c>
      <c r="H255" s="374"/>
      <c r="I255" s="348">
        <v>0.53469999999999995</v>
      </c>
      <c r="J255" s="348">
        <v>5.4244000000000003</v>
      </c>
      <c r="K255" s="348">
        <v>4.1586999999999996</v>
      </c>
      <c r="L255" s="348">
        <v>11.619400000000001</v>
      </c>
      <c r="M255" s="348">
        <v>5.2050000000000001</v>
      </c>
      <c r="N255" s="350" t="s">
        <v>430</v>
      </c>
      <c r="O255" s="348" t="s">
        <v>430</v>
      </c>
      <c r="P255" s="348" t="s">
        <v>430</v>
      </c>
      <c r="Q255" s="348" t="s">
        <v>430</v>
      </c>
      <c r="R255" s="348" t="s">
        <v>430</v>
      </c>
      <c r="S255" s="348">
        <v>18.8748</v>
      </c>
      <c r="T255" s="348">
        <v>3.0013000000000001</v>
      </c>
      <c r="U255" s="348" t="s">
        <v>430</v>
      </c>
      <c r="V255" s="348" t="s">
        <v>430</v>
      </c>
      <c r="W255" s="348">
        <v>1.9981</v>
      </c>
      <c r="X255" s="348">
        <v>5.6689999999999996</v>
      </c>
      <c r="Y255" s="374"/>
      <c r="Z255" s="346">
        <v>51</v>
      </c>
      <c r="AA255" s="346">
        <v>81</v>
      </c>
      <c r="AB255" s="346">
        <v>81</v>
      </c>
      <c r="AC255" s="346">
        <v>32</v>
      </c>
      <c r="AD255" s="346">
        <v>65</v>
      </c>
      <c r="AE255" s="346" t="s">
        <v>430</v>
      </c>
      <c r="AF255" s="346" t="s">
        <v>430</v>
      </c>
      <c r="AG255" s="346" t="s">
        <v>430</v>
      </c>
      <c r="AH255" s="346" t="s">
        <v>430</v>
      </c>
      <c r="AI255" s="346" t="s">
        <v>430</v>
      </c>
      <c r="AJ255" s="346">
        <v>51</v>
      </c>
      <c r="AK255" s="346">
        <v>70</v>
      </c>
      <c r="AL255" s="346" t="s">
        <v>430</v>
      </c>
      <c r="AM255" s="346" t="s">
        <v>430</v>
      </c>
      <c r="AN255" s="346">
        <v>146</v>
      </c>
      <c r="AO255" s="373"/>
      <c r="AP255" s="348" t="s">
        <v>430</v>
      </c>
      <c r="AQ255" s="348" t="s">
        <v>430</v>
      </c>
      <c r="AR255" s="348" t="s">
        <v>430</v>
      </c>
      <c r="AS255" s="348" t="s">
        <v>430</v>
      </c>
      <c r="AT255" s="348" t="s">
        <v>430</v>
      </c>
      <c r="AU255" s="351"/>
      <c r="AV255" s="346" t="s">
        <v>430</v>
      </c>
      <c r="AW255" s="346" t="s">
        <v>430</v>
      </c>
      <c r="AX255" s="346" t="s">
        <v>430</v>
      </c>
      <c r="AY255" s="346" t="s">
        <v>430</v>
      </c>
      <c r="AZ255" s="346" t="s">
        <v>430</v>
      </c>
      <c r="BA255" s="374"/>
      <c r="BB255" s="348">
        <v>15.4813427243374</v>
      </c>
      <c r="BC255" s="348">
        <v>0.97913229488642906</v>
      </c>
      <c r="BD255" s="348">
        <v>3.08754048334745E-2</v>
      </c>
      <c r="BE255" s="375">
        <v>-0.14866754442664901</v>
      </c>
      <c r="BF255" s="374"/>
      <c r="BG255" s="372">
        <v>0.3841</v>
      </c>
      <c r="BH255" s="373"/>
      <c r="BI255" s="348">
        <v>2.59639</v>
      </c>
      <c r="BJ255" s="348">
        <v>62.967700000000001</v>
      </c>
      <c r="BK255" s="348">
        <v>34.057000000000002</v>
      </c>
      <c r="BL255" s="348">
        <v>0.37891000000000002</v>
      </c>
      <c r="BM255" s="373"/>
      <c r="BN255" s="372" t="s">
        <v>5386</v>
      </c>
      <c r="BO255" s="372" t="s">
        <v>5387</v>
      </c>
      <c r="BP255" s="372" t="s">
        <v>5388</v>
      </c>
      <c r="BQ255" s="372" t="s">
        <v>5389</v>
      </c>
      <c r="BR255" s="372" t="s">
        <v>2390</v>
      </c>
      <c r="BS255" s="373"/>
      <c r="BT255" s="354" t="s">
        <v>554</v>
      </c>
    </row>
    <row r="256" spans="1:72" s="428" customFormat="1" x14ac:dyDescent="0.25">
      <c r="A256" s="345" t="s">
        <v>5390</v>
      </c>
      <c r="B256" s="373"/>
      <c r="C256" s="719">
        <v>45600</v>
      </c>
      <c r="D256" s="373"/>
      <c r="E256" s="346">
        <v>10.09</v>
      </c>
      <c r="F256" s="373"/>
      <c r="G256" s="347">
        <v>10.898999999999999</v>
      </c>
      <c r="H256" s="374"/>
      <c r="I256" s="348">
        <v>0.46920000000000001</v>
      </c>
      <c r="J256" s="348">
        <v>5.2961999999999998</v>
      </c>
      <c r="K256" s="348">
        <v>3.0424000000000002</v>
      </c>
      <c r="L256" s="348">
        <v>10.0709</v>
      </c>
      <c r="M256" s="348">
        <v>4.0994000000000002</v>
      </c>
      <c r="N256" s="350">
        <v>6.4085000000000001</v>
      </c>
      <c r="O256" s="348" t="s">
        <v>430</v>
      </c>
      <c r="P256" s="348" t="s">
        <v>430</v>
      </c>
      <c r="Q256" s="348" t="s">
        <v>430</v>
      </c>
      <c r="R256" s="348" t="s">
        <v>430</v>
      </c>
      <c r="S256" s="348">
        <v>17.485399999999998</v>
      </c>
      <c r="T256" s="348">
        <v>2.3409</v>
      </c>
      <c r="U256" s="348">
        <v>8.1132000000000009</v>
      </c>
      <c r="V256" s="348">
        <v>3.3942999999999999</v>
      </c>
      <c r="W256" s="348">
        <v>1.3889</v>
      </c>
      <c r="X256" s="348">
        <v>5.4604999999999997</v>
      </c>
      <c r="Y256" s="374"/>
      <c r="Z256" s="346">
        <v>67</v>
      </c>
      <c r="AA256" s="346">
        <v>100</v>
      </c>
      <c r="AB256" s="346">
        <v>126</v>
      </c>
      <c r="AC256" s="346">
        <v>70</v>
      </c>
      <c r="AD256" s="346">
        <v>88</v>
      </c>
      <c r="AE256" s="346">
        <v>59</v>
      </c>
      <c r="AF256" s="346" t="s">
        <v>430</v>
      </c>
      <c r="AG256" s="346" t="s">
        <v>430</v>
      </c>
      <c r="AH256" s="346" t="s">
        <v>430</v>
      </c>
      <c r="AI256" s="346" t="s">
        <v>430</v>
      </c>
      <c r="AJ256" s="346">
        <v>82</v>
      </c>
      <c r="AK256" s="346">
        <v>93</v>
      </c>
      <c r="AL256" s="346">
        <v>50</v>
      </c>
      <c r="AM256" s="346">
        <v>60</v>
      </c>
      <c r="AN256" s="346">
        <v>185</v>
      </c>
      <c r="AO256" s="373"/>
      <c r="AP256" s="348" t="s">
        <v>430</v>
      </c>
      <c r="AQ256" s="348" t="s">
        <v>430</v>
      </c>
      <c r="AR256" s="348" t="s">
        <v>430</v>
      </c>
      <c r="AS256" s="348" t="s">
        <v>430</v>
      </c>
      <c r="AT256" s="348">
        <v>9.0399999999999991</v>
      </c>
      <c r="AU256" s="351"/>
      <c r="AV256" s="346" t="s">
        <v>430</v>
      </c>
      <c r="AW256" s="346" t="s">
        <v>430</v>
      </c>
      <c r="AX256" s="346" t="s">
        <v>430</v>
      </c>
      <c r="AY256" s="346" t="s">
        <v>430</v>
      </c>
      <c r="AZ256" s="346">
        <v>69</v>
      </c>
      <c r="BA256" s="374"/>
      <c r="BB256" s="348">
        <v>16.1556440582881</v>
      </c>
      <c r="BC256" s="348">
        <v>0.99231036776494697</v>
      </c>
      <c r="BD256" s="348">
        <v>1.7388188679938101E-2</v>
      </c>
      <c r="BE256" s="375">
        <v>-0.10751238328623899</v>
      </c>
      <c r="BF256" s="374"/>
      <c r="BG256" s="372">
        <v>0.16889999999999999</v>
      </c>
      <c r="BH256" s="373"/>
      <c r="BI256" s="348">
        <v>4.1362699999999997</v>
      </c>
      <c r="BJ256" s="348">
        <v>92.104900000000001</v>
      </c>
      <c r="BK256" s="348">
        <v>3.57369</v>
      </c>
      <c r="BL256" s="348">
        <v>0.18514</v>
      </c>
      <c r="BM256" s="373"/>
      <c r="BN256" s="372" t="s">
        <v>1852</v>
      </c>
      <c r="BO256" s="372" t="s">
        <v>5391</v>
      </c>
      <c r="BP256" s="372" t="s">
        <v>999</v>
      </c>
      <c r="BQ256" s="372" t="s">
        <v>5392</v>
      </c>
      <c r="BR256" s="372" t="s">
        <v>4618</v>
      </c>
      <c r="BS256" s="373"/>
      <c r="BT256" s="354" t="s">
        <v>5333</v>
      </c>
    </row>
    <row r="257" spans="1:72" s="428" customFormat="1" x14ac:dyDescent="0.25">
      <c r="A257" s="345" t="s">
        <v>5393</v>
      </c>
      <c r="B257" s="373"/>
      <c r="C257" s="719">
        <v>45894</v>
      </c>
      <c r="D257" s="373"/>
      <c r="E257" s="346">
        <v>9.827</v>
      </c>
      <c r="F257" s="373"/>
      <c r="G257" s="347">
        <v>10.6684</v>
      </c>
      <c r="H257" s="374"/>
      <c r="I257" s="348">
        <v>0.4652</v>
      </c>
      <c r="J257" s="348">
        <v>6.1142000000000003</v>
      </c>
      <c r="K257" s="348">
        <v>5.6936999999999998</v>
      </c>
      <c r="L257" s="348">
        <v>10.4183</v>
      </c>
      <c r="M257" s="348">
        <v>6.81</v>
      </c>
      <c r="N257" s="350" t="s">
        <v>430</v>
      </c>
      <c r="O257" s="348" t="s">
        <v>430</v>
      </c>
      <c r="P257" s="348" t="s">
        <v>430</v>
      </c>
      <c r="Q257" s="348" t="s">
        <v>430</v>
      </c>
      <c r="R257" s="348" t="s">
        <v>430</v>
      </c>
      <c r="S257" s="348">
        <v>19.924900000000001</v>
      </c>
      <c r="T257" s="348">
        <v>4.5061</v>
      </c>
      <c r="U257" s="348">
        <v>6.6211000000000002</v>
      </c>
      <c r="V257" s="348" t="s">
        <v>430</v>
      </c>
      <c r="W257" s="348">
        <v>2.0459999999999998</v>
      </c>
      <c r="X257" s="348">
        <v>6.6840000000000002</v>
      </c>
      <c r="Y257" s="374"/>
      <c r="Z257" s="346">
        <v>79</v>
      </c>
      <c r="AA257" s="346">
        <v>40</v>
      </c>
      <c r="AB257" s="346">
        <v>54</v>
      </c>
      <c r="AC257" s="346">
        <v>56</v>
      </c>
      <c r="AD257" s="346">
        <v>50</v>
      </c>
      <c r="AE257" s="346" t="s">
        <v>430</v>
      </c>
      <c r="AF257" s="346" t="s">
        <v>430</v>
      </c>
      <c r="AG257" s="346" t="s">
        <v>430</v>
      </c>
      <c r="AH257" s="346" t="s">
        <v>430</v>
      </c>
      <c r="AI257" s="346" t="s">
        <v>430</v>
      </c>
      <c r="AJ257" s="346">
        <v>46</v>
      </c>
      <c r="AK257" s="346">
        <v>54</v>
      </c>
      <c r="AL257" s="346">
        <v>67</v>
      </c>
      <c r="AM257" s="346" t="s">
        <v>430</v>
      </c>
      <c r="AN257" s="346">
        <v>143</v>
      </c>
      <c r="AO257" s="373"/>
      <c r="AP257" s="348" t="s">
        <v>430</v>
      </c>
      <c r="AQ257" s="348" t="s">
        <v>430</v>
      </c>
      <c r="AR257" s="348" t="s">
        <v>430</v>
      </c>
      <c r="AS257" s="348" t="s">
        <v>430</v>
      </c>
      <c r="AT257" s="348" t="s">
        <v>430</v>
      </c>
      <c r="AU257" s="351"/>
      <c r="AV257" s="346" t="s">
        <v>430</v>
      </c>
      <c r="AW257" s="346" t="s">
        <v>430</v>
      </c>
      <c r="AX257" s="346" t="s">
        <v>430</v>
      </c>
      <c r="AY257" s="346" t="s">
        <v>430</v>
      </c>
      <c r="AZ257" s="346" t="s">
        <v>430</v>
      </c>
      <c r="BA257" s="374"/>
      <c r="BB257" s="348">
        <v>14.8077063396524</v>
      </c>
      <c r="BC257" s="348">
        <v>0.99711356673729501</v>
      </c>
      <c r="BD257" s="348">
        <v>6.3754887329766302E-3</v>
      </c>
      <c r="BE257" s="375">
        <v>-0.10382815341004099</v>
      </c>
      <c r="BF257" s="374"/>
      <c r="BG257" s="372">
        <v>0.13089999999999999</v>
      </c>
      <c r="BH257" s="373"/>
      <c r="BI257" s="348">
        <v>89.416899999999998</v>
      </c>
      <c r="BJ257" s="348">
        <v>7.3387599999999997</v>
      </c>
      <c r="BK257" s="348" t="s">
        <v>430</v>
      </c>
      <c r="BL257" s="348">
        <v>3.2443399999999998</v>
      </c>
      <c r="BM257" s="373"/>
      <c r="BN257" s="372" t="s">
        <v>5394</v>
      </c>
      <c r="BO257" s="372" t="s">
        <v>4465</v>
      </c>
      <c r="BP257" s="372" t="s">
        <v>4466</v>
      </c>
      <c r="BQ257" s="372" t="s">
        <v>4605</v>
      </c>
      <c r="BR257" s="372" t="s">
        <v>4280</v>
      </c>
      <c r="BS257" s="373"/>
      <c r="BT257" s="354" t="s">
        <v>554</v>
      </c>
    </row>
    <row r="258" spans="1:72" s="428" customFormat="1" x14ac:dyDescent="0.25">
      <c r="A258" s="345" t="s">
        <v>5395</v>
      </c>
      <c r="B258" s="373"/>
      <c r="C258" s="719">
        <v>45680</v>
      </c>
      <c r="D258" s="373"/>
      <c r="E258" s="346">
        <v>9.1241000000000003</v>
      </c>
      <c r="F258" s="373"/>
      <c r="G258" s="347">
        <v>9.9550000000000001</v>
      </c>
      <c r="H258" s="374"/>
      <c r="I258" s="348">
        <v>0.39739999999999998</v>
      </c>
      <c r="J258" s="348">
        <v>3.8395999999999999</v>
      </c>
      <c r="K258" s="348">
        <v>2.3334999999999999</v>
      </c>
      <c r="L258" s="348">
        <v>3.1981000000000002</v>
      </c>
      <c r="M258" s="348">
        <v>-2.4392999999999998</v>
      </c>
      <c r="N258" s="350">
        <v>-1.5818000000000001</v>
      </c>
      <c r="O258" s="348" t="s">
        <v>430</v>
      </c>
      <c r="P258" s="348" t="s">
        <v>430</v>
      </c>
      <c r="Q258" s="348" t="s">
        <v>430</v>
      </c>
      <c r="R258" s="348" t="s">
        <v>430</v>
      </c>
      <c r="S258" s="348">
        <v>9.8107000000000006</v>
      </c>
      <c r="T258" s="348">
        <v>-3.0756999999999999</v>
      </c>
      <c r="U258" s="348">
        <v>0.86729999999999996</v>
      </c>
      <c r="V258" s="348">
        <v>-3.6114999999999999</v>
      </c>
      <c r="W258" s="348">
        <v>2.5295000000000001</v>
      </c>
      <c r="X258" s="348">
        <v>-0.3216</v>
      </c>
      <c r="Y258" s="374"/>
      <c r="Z258" s="346">
        <v>111</v>
      </c>
      <c r="AA258" s="346">
        <v>198</v>
      </c>
      <c r="AB258" s="346">
        <v>172</v>
      </c>
      <c r="AC258" s="346">
        <v>185</v>
      </c>
      <c r="AD258" s="346">
        <v>158</v>
      </c>
      <c r="AE258" s="346">
        <v>150</v>
      </c>
      <c r="AF258" s="346" t="s">
        <v>430</v>
      </c>
      <c r="AG258" s="346" t="s">
        <v>430</v>
      </c>
      <c r="AH258" s="346" t="s">
        <v>430</v>
      </c>
      <c r="AI258" s="346" t="s">
        <v>430</v>
      </c>
      <c r="AJ258" s="346">
        <v>185</v>
      </c>
      <c r="AK258" s="346">
        <v>151</v>
      </c>
      <c r="AL258" s="346">
        <v>146</v>
      </c>
      <c r="AM258" s="346">
        <v>156</v>
      </c>
      <c r="AN258" s="346">
        <v>110</v>
      </c>
      <c r="AO258" s="373"/>
      <c r="AP258" s="348" t="s">
        <v>430</v>
      </c>
      <c r="AQ258" s="348" t="s">
        <v>430</v>
      </c>
      <c r="AR258" s="348" t="s">
        <v>430</v>
      </c>
      <c r="AS258" s="348" t="s">
        <v>430</v>
      </c>
      <c r="AT258" s="348">
        <v>-2.64</v>
      </c>
      <c r="AU258" s="351"/>
      <c r="AV258" s="346" t="s">
        <v>430</v>
      </c>
      <c r="AW258" s="346" t="s">
        <v>430</v>
      </c>
      <c r="AX258" s="346" t="s">
        <v>430</v>
      </c>
      <c r="AY258" s="346" t="s">
        <v>430</v>
      </c>
      <c r="AZ258" s="346">
        <v>144</v>
      </c>
      <c r="BA258" s="374"/>
      <c r="BB258" s="348">
        <v>9.8004772989669906</v>
      </c>
      <c r="BC258" s="348">
        <v>0.99618956818647197</v>
      </c>
      <c r="BD258" s="348">
        <v>-1.50702849151086E-2</v>
      </c>
      <c r="BE258" s="375">
        <v>-0.11451239209854799</v>
      </c>
      <c r="BF258" s="374"/>
      <c r="BG258" s="372">
        <v>0.19009999999999999</v>
      </c>
      <c r="BH258" s="373"/>
      <c r="BI258" s="348">
        <v>86.431100000000001</v>
      </c>
      <c r="BJ258" s="348">
        <v>13.755100000000001</v>
      </c>
      <c r="BK258" s="348" t="s">
        <v>430</v>
      </c>
      <c r="BL258" s="348">
        <v>-0.1862</v>
      </c>
      <c r="BM258" s="373"/>
      <c r="BN258" s="372" t="s">
        <v>5150</v>
      </c>
      <c r="BO258" s="372" t="s">
        <v>3294</v>
      </c>
      <c r="BP258" s="372" t="s">
        <v>5396</v>
      </c>
      <c r="BQ258" s="372" t="s">
        <v>5397</v>
      </c>
      <c r="BR258" s="372" t="s">
        <v>5398</v>
      </c>
      <c r="BS258" s="373"/>
      <c r="BT258" s="354" t="s">
        <v>4626</v>
      </c>
    </row>
    <row r="259" spans="1:72" s="428" customFormat="1" x14ac:dyDescent="0.25">
      <c r="A259" s="345" t="s">
        <v>5399</v>
      </c>
      <c r="B259" s="373"/>
      <c r="C259" s="719">
        <v>46105</v>
      </c>
      <c r="D259" s="373"/>
      <c r="E259" s="346">
        <v>7.2172999999999998</v>
      </c>
      <c r="F259" s="373"/>
      <c r="G259" s="347">
        <v>10.5198</v>
      </c>
      <c r="H259" s="374"/>
      <c r="I259" s="348">
        <v>0.64580000000000004</v>
      </c>
      <c r="J259" s="348">
        <v>5.4892000000000003</v>
      </c>
      <c r="K259" s="348">
        <v>11.156000000000001</v>
      </c>
      <c r="L259" s="348" t="s">
        <v>430</v>
      </c>
      <c r="M259" s="348" t="s">
        <v>430</v>
      </c>
      <c r="N259" s="350" t="s">
        <v>430</v>
      </c>
      <c r="O259" s="348" t="s">
        <v>430</v>
      </c>
      <c r="P259" s="348" t="s">
        <v>430</v>
      </c>
      <c r="Q259" s="348" t="s">
        <v>430</v>
      </c>
      <c r="R259" s="348" t="s">
        <v>430</v>
      </c>
      <c r="S259" s="348">
        <v>11.861599999999999</v>
      </c>
      <c r="T259" s="348" t="s">
        <v>430</v>
      </c>
      <c r="U259" s="348" t="s">
        <v>430</v>
      </c>
      <c r="V259" s="348" t="s">
        <v>430</v>
      </c>
      <c r="W259" s="348">
        <v>7.4040999999999997</v>
      </c>
      <c r="X259" s="348">
        <v>5.1980000000000004</v>
      </c>
      <c r="Y259" s="374"/>
      <c r="Z259" s="346">
        <v>38</v>
      </c>
      <c r="AA259" s="346">
        <v>79</v>
      </c>
      <c r="AB259" s="346">
        <v>2</v>
      </c>
      <c r="AC259" s="346" t="s">
        <v>430</v>
      </c>
      <c r="AD259" s="346" t="s">
        <v>430</v>
      </c>
      <c r="AE259" s="346" t="s">
        <v>430</v>
      </c>
      <c r="AF259" s="346" t="s">
        <v>430</v>
      </c>
      <c r="AG259" s="346" t="s">
        <v>430</v>
      </c>
      <c r="AH259" s="346" t="s">
        <v>430</v>
      </c>
      <c r="AI259" s="346" t="s">
        <v>430</v>
      </c>
      <c r="AJ259" s="346">
        <v>153</v>
      </c>
      <c r="AK259" s="346" t="s">
        <v>430</v>
      </c>
      <c r="AL259" s="346" t="s">
        <v>430</v>
      </c>
      <c r="AM259" s="346" t="s">
        <v>430</v>
      </c>
      <c r="AN259" s="346">
        <v>3</v>
      </c>
      <c r="AO259" s="373"/>
      <c r="AP259" s="348" t="s">
        <v>430</v>
      </c>
      <c r="AQ259" s="348" t="s">
        <v>430</v>
      </c>
      <c r="AR259" s="348" t="s">
        <v>430</v>
      </c>
      <c r="AS259" s="348" t="s">
        <v>430</v>
      </c>
      <c r="AT259" s="348" t="s">
        <v>430</v>
      </c>
      <c r="AU259" s="351"/>
      <c r="AV259" s="346" t="s">
        <v>430</v>
      </c>
      <c r="AW259" s="346" t="s">
        <v>430</v>
      </c>
      <c r="AX259" s="346" t="s">
        <v>430</v>
      </c>
      <c r="AY259" s="346" t="s">
        <v>430</v>
      </c>
      <c r="AZ259" s="346" t="s">
        <v>430</v>
      </c>
      <c r="BA259" s="374"/>
      <c r="BB259" s="348">
        <v>53.170694407380203</v>
      </c>
      <c r="BC259" s="348">
        <v>0.97512765142723701</v>
      </c>
      <c r="BD259" s="348">
        <v>-1.4400260583461099E-3</v>
      </c>
      <c r="BE259" s="375">
        <v>-4.9461880405861497E-2</v>
      </c>
      <c r="BF259" s="374"/>
      <c r="BG259" s="372">
        <v>0.51490000000000002</v>
      </c>
      <c r="BH259" s="373"/>
      <c r="BI259" s="348">
        <v>77.993600000000001</v>
      </c>
      <c r="BJ259" s="348">
        <v>20.091699999999999</v>
      </c>
      <c r="BK259" s="348">
        <v>1.1558600000000001</v>
      </c>
      <c r="BL259" s="348">
        <v>0.75883999999999996</v>
      </c>
      <c r="BM259" s="373"/>
      <c r="BN259" s="372" t="s">
        <v>5400</v>
      </c>
      <c r="BO259" s="372" t="s">
        <v>5401</v>
      </c>
      <c r="BP259" s="372" t="s">
        <v>430</v>
      </c>
      <c r="BQ259" s="372" t="s">
        <v>430</v>
      </c>
      <c r="BR259" s="372" t="s">
        <v>430</v>
      </c>
      <c r="BS259" s="373"/>
      <c r="BT259" s="354" t="s">
        <v>554</v>
      </c>
    </row>
    <row r="260" spans="1:72" s="428" customFormat="1" x14ac:dyDescent="0.25">
      <c r="A260" s="345" t="s">
        <v>5402</v>
      </c>
      <c r="B260" s="373"/>
      <c r="C260" s="719">
        <v>40348</v>
      </c>
      <c r="D260" s="373"/>
      <c r="E260" s="346">
        <v>6.4856999999999996</v>
      </c>
      <c r="F260" s="373"/>
      <c r="G260" s="347">
        <v>45.8202</v>
      </c>
      <c r="H260" s="374"/>
      <c r="I260" s="348">
        <v>0.33900000000000002</v>
      </c>
      <c r="J260" s="348">
        <v>4.3437999999999999</v>
      </c>
      <c r="K260" s="348">
        <v>2.2446000000000002</v>
      </c>
      <c r="L260" s="348">
        <v>1.51</v>
      </c>
      <c r="M260" s="348">
        <v>-6.6397000000000004</v>
      </c>
      <c r="N260" s="350">
        <v>-2.6996000000000002</v>
      </c>
      <c r="O260" s="348">
        <v>1.1772</v>
      </c>
      <c r="P260" s="348">
        <v>8.4643999999999995</v>
      </c>
      <c r="Q260" s="348">
        <v>8.8971</v>
      </c>
      <c r="R260" s="348">
        <v>11.6357</v>
      </c>
      <c r="S260" s="348">
        <v>8.0576000000000008</v>
      </c>
      <c r="T260" s="348">
        <v>-7.7186000000000003</v>
      </c>
      <c r="U260" s="348">
        <v>-2.1600999999999999</v>
      </c>
      <c r="V260" s="348">
        <v>-5.5113000000000003</v>
      </c>
      <c r="W260" s="348">
        <v>2.6200999999999999</v>
      </c>
      <c r="X260" s="348">
        <v>9.9751999999999992</v>
      </c>
      <c r="Y260" s="374"/>
      <c r="Z260" s="346">
        <v>149</v>
      </c>
      <c r="AA260" s="346">
        <v>179</v>
      </c>
      <c r="AB260" s="346">
        <v>195</v>
      </c>
      <c r="AC260" s="346">
        <v>219</v>
      </c>
      <c r="AD260" s="346">
        <v>209</v>
      </c>
      <c r="AE260" s="346">
        <v>177</v>
      </c>
      <c r="AF260" s="346">
        <v>74</v>
      </c>
      <c r="AG260" s="346">
        <v>90</v>
      </c>
      <c r="AH260" s="346">
        <v>40</v>
      </c>
      <c r="AI260" s="346">
        <v>14</v>
      </c>
      <c r="AJ260" s="346">
        <v>218</v>
      </c>
      <c r="AK260" s="346">
        <v>212</v>
      </c>
      <c r="AL260" s="346">
        <v>193</v>
      </c>
      <c r="AM260" s="346">
        <v>180</v>
      </c>
      <c r="AN260" s="346">
        <v>94</v>
      </c>
      <c r="AO260" s="373"/>
      <c r="AP260" s="348">
        <v>10.87</v>
      </c>
      <c r="AQ260" s="348">
        <v>10.26</v>
      </c>
      <c r="AR260" s="348">
        <v>6.66</v>
      </c>
      <c r="AS260" s="348">
        <v>2.4700000000000002</v>
      </c>
      <c r="AT260" s="348">
        <v>-7.53</v>
      </c>
      <c r="AU260" s="351"/>
      <c r="AV260" s="346">
        <v>13</v>
      </c>
      <c r="AW260" s="346">
        <v>17</v>
      </c>
      <c r="AX260" s="346">
        <v>39</v>
      </c>
      <c r="AY260" s="346">
        <v>86</v>
      </c>
      <c r="AZ260" s="346">
        <v>189</v>
      </c>
      <c r="BA260" s="374"/>
      <c r="BB260" s="348">
        <v>11.3294120883905</v>
      </c>
      <c r="BC260" s="348">
        <v>0.98922320870261005</v>
      </c>
      <c r="BD260" s="348">
        <v>3.2099452384337201E-2</v>
      </c>
      <c r="BE260" s="375">
        <v>-6.2101738747660999E-2</v>
      </c>
      <c r="BF260" s="374"/>
      <c r="BG260" s="372">
        <v>1.0622</v>
      </c>
      <c r="BH260" s="373"/>
      <c r="BI260" s="348">
        <v>99.48</v>
      </c>
      <c r="BJ260" s="348" t="s">
        <v>430</v>
      </c>
      <c r="BK260" s="348" t="s">
        <v>430</v>
      </c>
      <c r="BL260" s="348">
        <v>0.52</v>
      </c>
      <c r="BM260" s="373"/>
      <c r="BN260" s="372" t="s">
        <v>5403</v>
      </c>
      <c r="BO260" s="372" t="s">
        <v>4657</v>
      </c>
      <c r="BP260" s="372" t="s">
        <v>4658</v>
      </c>
      <c r="BQ260" s="372" t="s">
        <v>4659</v>
      </c>
      <c r="BR260" s="372" t="s">
        <v>4660</v>
      </c>
      <c r="BS260" s="373"/>
      <c r="BT260" s="354" t="s">
        <v>443</v>
      </c>
    </row>
    <row r="261" spans="1:72" s="428" customFormat="1" x14ac:dyDescent="0.25">
      <c r="A261" s="345" t="s">
        <v>5404</v>
      </c>
      <c r="B261" s="373"/>
      <c r="C261" s="719">
        <v>46167</v>
      </c>
      <c r="D261" s="373"/>
      <c r="E261" s="346">
        <v>6.2595000000000001</v>
      </c>
      <c r="F261" s="373"/>
      <c r="G261" s="347">
        <v>10.4034</v>
      </c>
      <c r="H261" s="374"/>
      <c r="I261" s="348">
        <v>0.49170000000000003</v>
      </c>
      <c r="J261" s="348">
        <v>4.2435</v>
      </c>
      <c r="K261" s="348" t="s">
        <v>430</v>
      </c>
      <c r="L261" s="348" t="s">
        <v>430</v>
      </c>
      <c r="M261" s="348" t="s">
        <v>430</v>
      </c>
      <c r="N261" s="350" t="s">
        <v>430</v>
      </c>
      <c r="O261" s="348" t="s">
        <v>430</v>
      </c>
      <c r="P261" s="348" t="s">
        <v>430</v>
      </c>
      <c r="Q261" s="348" t="s">
        <v>430</v>
      </c>
      <c r="R261" s="348" t="s">
        <v>430</v>
      </c>
      <c r="S261" s="348" t="s">
        <v>430</v>
      </c>
      <c r="T261" s="348" t="s">
        <v>430</v>
      </c>
      <c r="U261" s="348" t="s">
        <v>430</v>
      </c>
      <c r="V261" s="348" t="s">
        <v>430</v>
      </c>
      <c r="W261" s="348">
        <v>6.4199000000000002</v>
      </c>
      <c r="X261" s="348">
        <v>4.0339999999999998</v>
      </c>
      <c r="Y261" s="374"/>
      <c r="Z261" s="346">
        <v>55</v>
      </c>
      <c r="AA261" s="346">
        <v>181</v>
      </c>
      <c r="AB261" s="346" t="s">
        <v>430</v>
      </c>
      <c r="AC261" s="346" t="s">
        <v>430</v>
      </c>
      <c r="AD261" s="346" t="s">
        <v>430</v>
      </c>
      <c r="AE261" s="346" t="s">
        <v>430</v>
      </c>
      <c r="AF261" s="346" t="s">
        <v>430</v>
      </c>
      <c r="AG261" s="346" t="s">
        <v>430</v>
      </c>
      <c r="AH261" s="346" t="s">
        <v>430</v>
      </c>
      <c r="AI261" s="346" t="s">
        <v>430</v>
      </c>
      <c r="AJ261" s="346" t="s">
        <v>430</v>
      </c>
      <c r="AK261" s="346" t="s">
        <v>430</v>
      </c>
      <c r="AL261" s="346" t="s">
        <v>430</v>
      </c>
      <c r="AM261" s="346" t="s">
        <v>430</v>
      </c>
      <c r="AN261" s="346">
        <v>14</v>
      </c>
      <c r="AO261" s="373"/>
      <c r="AP261" s="348" t="s">
        <v>430</v>
      </c>
      <c r="AQ261" s="348" t="s">
        <v>430</v>
      </c>
      <c r="AR261" s="348" t="s">
        <v>430</v>
      </c>
      <c r="AS261" s="348" t="s">
        <v>430</v>
      </c>
      <c r="AT261" s="348" t="s">
        <v>430</v>
      </c>
      <c r="AU261" s="351"/>
      <c r="AV261" s="346" t="s">
        <v>430</v>
      </c>
      <c r="AW261" s="346" t="s">
        <v>430</v>
      </c>
      <c r="AX261" s="346" t="s">
        <v>430</v>
      </c>
      <c r="AY261" s="346" t="s">
        <v>430</v>
      </c>
      <c r="AZ261" s="346" t="s">
        <v>430</v>
      </c>
      <c r="BA261" s="374"/>
      <c r="BB261" s="348" t="s">
        <v>430</v>
      </c>
      <c r="BC261" s="348">
        <v>0</v>
      </c>
      <c r="BD261" s="348">
        <v>0</v>
      </c>
      <c r="BE261" s="375" t="s">
        <v>430</v>
      </c>
      <c r="BF261" s="374"/>
      <c r="BG261" s="372">
        <v>0.05</v>
      </c>
      <c r="BH261" s="373"/>
      <c r="BI261" s="348">
        <v>80.229600000000005</v>
      </c>
      <c r="BJ261" s="348">
        <v>16.833600000000001</v>
      </c>
      <c r="BK261" s="348">
        <v>3.02379</v>
      </c>
      <c r="BL261" s="348">
        <v>-8.6989999999999998E-2</v>
      </c>
      <c r="BM261" s="373"/>
      <c r="BN261" s="372" t="s">
        <v>5405</v>
      </c>
      <c r="BO261" s="372" t="s">
        <v>5406</v>
      </c>
      <c r="BP261" s="372" t="s">
        <v>430</v>
      </c>
      <c r="BQ261" s="372" t="s">
        <v>430</v>
      </c>
      <c r="BR261" s="372" t="s">
        <v>430</v>
      </c>
      <c r="BS261" s="373"/>
      <c r="BT261" s="354" t="s">
        <v>554</v>
      </c>
    </row>
    <row r="262" spans="1:72" s="428" customFormat="1" x14ac:dyDescent="0.25">
      <c r="A262" s="345" t="s">
        <v>5407</v>
      </c>
      <c r="B262" s="373"/>
      <c r="C262" s="719">
        <v>46190</v>
      </c>
      <c r="D262" s="373"/>
      <c r="E262" s="346" t="s">
        <v>430</v>
      </c>
      <c r="F262" s="373"/>
      <c r="G262" s="347" t="s">
        <v>430</v>
      </c>
      <c r="H262" s="374"/>
      <c r="I262" s="348" t="s">
        <v>430</v>
      </c>
      <c r="J262" s="348" t="s">
        <v>430</v>
      </c>
      <c r="K262" s="348" t="s">
        <v>430</v>
      </c>
      <c r="L262" s="348" t="s">
        <v>430</v>
      </c>
      <c r="M262" s="348" t="s">
        <v>430</v>
      </c>
      <c r="N262" s="350" t="s">
        <v>430</v>
      </c>
      <c r="O262" s="348" t="s">
        <v>430</v>
      </c>
      <c r="P262" s="348" t="s">
        <v>430</v>
      </c>
      <c r="Q262" s="348" t="s">
        <v>430</v>
      </c>
      <c r="R262" s="348" t="s">
        <v>430</v>
      </c>
      <c r="S262" s="348" t="s">
        <v>430</v>
      </c>
      <c r="T262" s="348" t="s">
        <v>430</v>
      </c>
      <c r="U262" s="348" t="s">
        <v>430</v>
      </c>
      <c r="V262" s="348" t="s">
        <v>430</v>
      </c>
      <c r="W262" s="348" t="s">
        <v>430</v>
      </c>
      <c r="X262" s="348" t="s">
        <v>430</v>
      </c>
      <c r="Y262" s="374"/>
      <c r="Z262" s="346" t="s">
        <v>430</v>
      </c>
      <c r="AA262" s="346" t="s">
        <v>430</v>
      </c>
      <c r="AB262" s="346" t="s">
        <v>430</v>
      </c>
      <c r="AC262" s="346" t="s">
        <v>430</v>
      </c>
      <c r="AD262" s="346" t="s">
        <v>430</v>
      </c>
      <c r="AE262" s="346" t="s">
        <v>430</v>
      </c>
      <c r="AF262" s="346" t="s">
        <v>430</v>
      </c>
      <c r="AG262" s="346" t="s">
        <v>430</v>
      </c>
      <c r="AH262" s="346" t="s">
        <v>430</v>
      </c>
      <c r="AI262" s="346" t="s">
        <v>430</v>
      </c>
      <c r="AJ262" s="346" t="s">
        <v>430</v>
      </c>
      <c r="AK262" s="346" t="s">
        <v>430</v>
      </c>
      <c r="AL262" s="346" t="s">
        <v>430</v>
      </c>
      <c r="AM262" s="346" t="s">
        <v>430</v>
      </c>
      <c r="AN262" s="346" t="s">
        <v>430</v>
      </c>
      <c r="AO262" s="373"/>
      <c r="AP262" s="348" t="s">
        <v>430</v>
      </c>
      <c r="AQ262" s="348" t="s">
        <v>430</v>
      </c>
      <c r="AR262" s="348" t="s">
        <v>430</v>
      </c>
      <c r="AS262" s="348" t="s">
        <v>430</v>
      </c>
      <c r="AT262" s="348" t="s">
        <v>430</v>
      </c>
      <c r="AU262" s="351"/>
      <c r="AV262" s="346" t="s">
        <v>430</v>
      </c>
      <c r="AW262" s="346" t="s">
        <v>430</v>
      </c>
      <c r="AX262" s="346" t="s">
        <v>430</v>
      </c>
      <c r="AY262" s="346" t="s">
        <v>430</v>
      </c>
      <c r="AZ262" s="346" t="s">
        <v>430</v>
      </c>
      <c r="BA262" s="374"/>
      <c r="BB262" s="348" t="s">
        <v>430</v>
      </c>
      <c r="BC262" s="348">
        <v>0</v>
      </c>
      <c r="BD262" s="348">
        <v>0</v>
      </c>
      <c r="BE262" s="375" t="s">
        <v>430</v>
      </c>
      <c r="BF262" s="374"/>
      <c r="BG262" s="372" t="s">
        <v>430</v>
      </c>
      <c r="BH262" s="373"/>
      <c r="BI262" s="348" t="s">
        <v>430</v>
      </c>
      <c r="BJ262" s="348" t="s">
        <v>430</v>
      </c>
      <c r="BK262" s="348" t="s">
        <v>430</v>
      </c>
      <c r="BL262" s="348" t="s">
        <v>430</v>
      </c>
      <c r="BM262" s="373"/>
      <c r="BN262" s="372" t="s">
        <v>430</v>
      </c>
      <c r="BO262" s="372" t="s">
        <v>430</v>
      </c>
      <c r="BP262" s="372" t="s">
        <v>430</v>
      </c>
      <c r="BQ262" s="372" t="s">
        <v>430</v>
      </c>
      <c r="BR262" s="372" t="s">
        <v>430</v>
      </c>
      <c r="BS262" s="373"/>
      <c r="BT262" s="354" t="s">
        <v>554</v>
      </c>
    </row>
    <row r="263" spans="1:72" s="428" customFormat="1" ht="11" x14ac:dyDescent="0.3">
      <c r="A263" s="841" t="s">
        <v>5408</v>
      </c>
      <c r="B263" s="842"/>
      <c r="C263" s="843" t="s">
        <v>430</v>
      </c>
      <c r="D263" s="842"/>
      <c r="E263" s="844" t="s">
        <v>430</v>
      </c>
      <c r="F263" s="842"/>
      <c r="G263" s="845" t="s">
        <v>430</v>
      </c>
      <c r="H263" s="847"/>
      <c r="I263" s="846" t="s">
        <v>430</v>
      </c>
      <c r="J263" s="846" t="s">
        <v>430</v>
      </c>
      <c r="K263" s="846" t="s">
        <v>430</v>
      </c>
      <c r="L263" s="846" t="s">
        <v>430</v>
      </c>
      <c r="M263" s="846" t="s">
        <v>430</v>
      </c>
      <c r="N263" s="848" t="s">
        <v>430</v>
      </c>
      <c r="O263" s="846" t="s">
        <v>430</v>
      </c>
      <c r="P263" s="846" t="s">
        <v>430</v>
      </c>
      <c r="Q263" s="846" t="s">
        <v>430</v>
      </c>
      <c r="R263" s="846" t="s">
        <v>430</v>
      </c>
      <c r="S263" s="846" t="s">
        <v>430</v>
      </c>
      <c r="T263" s="846" t="s">
        <v>430</v>
      </c>
      <c r="U263" s="846" t="s">
        <v>430</v>
      </c>
      <c r="V263" s="846" t="s">
        <v>430</v>
      </c>
      <c r="W263" s="846" t="s">
        <v>430</v>
      </c>
      <c r="X263" s="846" t="s">
        <v>430</v>
      </c>
      <c r="Y263" s="847"/>
      <c r="Z263" s="844" t="s">
        <v>430</v>
      </c>
      <c r="AA263" s="844" t="s">
        <v>430</v>
      </c>
      <c r="AB263" s="844" t="s">
        <v>430</v>
      </c>
      <c r="AC263" s="844" t="s">
        <v>430</v>
      </c>
      <c r="AD263" s="844" t="s">
        <v>430</v>
      </c>
      <c r="AE263" s="844" t="s">
        <v>430</v>
      </c>
      <c r="AF263" s="844" t="s">
        <v>430</v>
      </c>
      <c r="AG263" s="844" t="s">
        <v>430</v>
      </c>
      <c r="AH263" s="844" t="s">
        <v>430</v>
      </c>
      <c r="AI263" s="844" t="s">
        <v>430</v>
      </c>
      <c r="AJ263" s="844" t="s">
        <v>430</v>
      </c>
      <c r="AK263" s="844" t="s">
        <v>430</v>
      </c>
      <c r="AL263" s="844" t="s">
        <v>430</v>
      </c>
      <c r="AM263" s="844" t="s">
        <v>430</v>
      </c>
      <c r="AN263" s="844" t="s">
        <v>430</v>
      </c>
      <c r="AO263" s="842"/>
      <c r="AP263" s="846" t="s">
        <v>430</v>
      </c>
      <c r="AQ263" s="846" t="s">
        <v>430</v>
      </c>
      <c r="AR263" s="846" t="s">
        <v>430</v>
      </c>
      <c r="AS263" s="846" t="s">
        <v>430</v>
      </c>
      <c r="AT263" s="846" t="s">
        <v>430</v>
      </c>
      <c r="AU263" s="849"/>
      <c r="AV263" s="844" t="s">
        <v>430</v>
      </c>
      <c r="AW263" s="844" t="s">
        <v>430</v>
      </c>
      <c r="AX263" s="844" t="s">
        <v>430</v>
      </c>
      <c r="AY263" s="844" t="s">
        <v>430</v>
      </c>
      <c r="AZ263" s="844" t="s">
        <v>430</v>
      </c>
      <c r="BA263" s="847"/>
      <c r="BB263" s="846" t="s">
        <v>430</v>
      </c>
      <c r="BC263" s="846">
        <v>0</v>
      </c>
      <c r="BD263" s="846">
        <v>0</v>
      </c>
      <c r="BE263" s="852" t="s">
        <v>430</v>
      </c>
      <c r="BF263" s="847"/>
      <c r="BG263" s="855" t="s">
        <v>430</v>
      </c>
      <c r="BH263" s="842"/>
      <c r="BI263" s="846" t="s">
        <v>430</v>
      </c>
      <c r="BJ263" s="846" t="s">
        <v>430</v>
      </c>
      <c r="BK263" s="846" t="s">
        <v>430</v>
      </c>
      <c r="BL263" s="846" t="s">
        <v>430</v>
      </c>
      <c r="BM263" s="842"/>
      <c r="BN263" s="855" t="s">
        <v>430</v>
      </c>
      <c r="BO263" s="855" t="s">
        <v>430</v>
      </c>
      <c r="BP263" s="855" t="s">
        <v>430</v>
      </c>
      <c r="BQ263" s="855" t="s">
        <v>430</v>
      </c>
      <c r="BR263" s="855" t="s">
        <v>430</v>
      </c>
      <c r="BS263" s="842"/>
      <c r="BT263" s="856" t="s">
        <v>554</v>
      </c>
    </row>
    <row r="264" spans="1:72" s="428" customFormat="1" x14ac:dyDescent="0.25">
      <c r="A264" s="345" t="s">
        <v>5409</v>
      </c>
      <c r="B264" s="373"/>
      <c r="C264" s="719" t="s">
        <v>430</v>
      </c>
      <c r="D264" s="373"/>
      <c r="E264" s="346" t="s">
        <v>430</v>
      </c>
      <c r="F264" s="373"/>
      <c r="G264" s="347" t="s">
        <v>430</v>
      </c>
      <c r="H264" s="374"/>
      <c r="I264" s="348" t="s">
        <v>430</v>
      </c>
      <c r="J264" s="348" t="s">
        <v>430</v>
      </c>
      <c r="K264" s="348" t="s">
        <v>430</v>
      </c>
      <c r="L264" s="348" t="s">
        <v>430</v>
      </c>
      <c r="M264" s="348" t="s">
        <v>430</v>
      </c>
      <c r="N264" s="350" t="s">
        <v>430</v>
      </c>
      <c r="O264" s="348" t="s">
        <v>430</v>
      </c>
      <c r="P264" s="348" t="s">
        <v>430</v>
      </c>
      <c r="Q264" s="348" t="s">
        <v>430</v>
      </c>
      <c r="R264" s="348" t="s">
        <v>430</v>
      </c>
      <c r="S264" s="348" t="s">
        <v>430</v>
      </c>
      <c r="T264" s="348" t="s">
        <v>430</v>
      </c>
      <c r="U264" s="348" t="s">
        <v>430</v>
      </c>
      <c r="V264" s="348" t="s">
        <v>430</v>
      </c>
      <c r="W264" s="348" t="s">
        <v>430</v>
      </c>
      <c r="X264" s="348" t="s">
        <v>430</v>
      </c>
      <c r="Y264" s="374"/>
      <c r="Z264" s="346" t="s">
        <v>430</v>
      </c>
      <c r="AA264" s="346" t="s">
        <v>430</v>
      </c>
      <c r="AB264" s="346" t="s">
        <v>430</v>
      </c>
      <c r="AC264" s="346" t="s">
        <v>430</v>
      </c>
      <c r="AD264" s="346" t="s">
        <v>430</v>
      </c>
      <c r="AE264" s="346" t="s">
        <v>430</v>
      </c>
      <c r="AF264" s="346" t="s">
        <v>430</v>
      </c>
      <c r="AG264" s="346" t="s">
        <v>430</v>
      </c>
      <c r="AH264" s="346" t="s">
        <v>430</v>
      </c>
      <c r="AI264" s="346" t="s">
        <v>430</v>
      </c>
      <c r="AJ264" s="346" t="s">
        <v>430</v>
      </c>
      <c r="AK264" s="346" t="s">
        <v>430</v>
      </c>
      <c r="AL264" s="346" t="s">
        <v>430</v>
      </c>
      <c r="AM264" s="346" t="s">
        <v>430</v>
      </c>
      <c r="AN264" s="346" t="s">
        <v>430</v>
      </c>
      <c r="AO264" s="373"/>
      <c r="AP264" s="348" t="s">
        <v>430</v>
      </c>
      <c r="AQ264" s="348" t="s">
        <v>430</v>
      </c>
      <c r="AR264" s="348" t="s">
        <v>430</v>
      </c>
      <c r="AS264" s="348" t="s">
        <v>430</v>
      </c>
      <c r="AT264" s="348" t="s">
        <v>430</v>
      </c>
      <c r="AU264" s="351"/>
      <c r="AV264" s="346" t="s">
        <v>430</v>
      </c>
      <c r="AW264" s="346" t="s">
        <v>430</v>
      </c>
      <c r="AX264" s="346" t="s">
        <v>430</v>
      </c>
      <c r="AY264" s="346" t="s">
        <v>430</v>
      </c>
      <c r="AZ264" s="346" t="s">
        <v>430</v>
      </c>
      <c r="BA264" s="374"/>
      <c r="BB264" s="348" t="s">
        <v>430</v>
      </c>
      <c r="BC264" s="348">
        <v>0</v>
      </c>
      <c r="BD264" s="348">
        <v>0</v>
      </c>
      <c r="BE264" s="375" t="s">
        <v>430</v>
      </c>
      <c r="BF264" s="374"/>
      <c r="BG264" s="372" t="s">
        <v>430</v>
      </c>
      <c r="BH264" s="373"/>
      <c r="BI264" s="348" t="s">
        <v>430</v>
      </c>
      <c r="BJ264" s="348" t="s">
        <v>430</v>
      </c>
      <c r="BK264" s="348" t="s">
        <v>430</v>
      </c>
      <c r="BL264" s="348" t="s">
        <v>430</v>
      </c>
      <c r="BM264" s="373"/>
      <c r="BN264" s="372" t="s">
        <v>430</v>
      </c>
      <c r="BO264" s="372" t="s">
        <v>430</v>
      </c>
      <c r="BP264" s="372" t="s">
        <v>430</v>
      </c>
      <c r="BQ264" s="372" t="s">
        <v>430</v>
      </c>
      <c r="BR264" s="372" t="s">
        <v>430</v>
      </c>
      <c r="BS264" s="373"/>
      <c r="BT264" s="354" t="s">
        <v>547</v>
      </c>
    </row>
    <row r="265" spans="1:72" s="428" customFormat="1" x14ac:dyDescent="0.25">
      <c r="A265" s="345" t="s">
        <v>5410</v>
      </c>
      <c r="B265" s="373"/>
      <c r="C265" s="719" t="s">
        <v>430</v>
      </c>
      <c r="D265" s="373"/>
      <c r="E265" s="346" t="s">
        <v>430</v>
      </c>
      <c r="F265" s="373"/>
      <c r="G265" s="347" t="s">
        <v>430</v>
      </c>
      <c r="H265" s="374"/>
      <c r="I265" s="348" t="s">
        <v>430</v>
      </c>
      <c r="J265" s="348" t="s">
        <v>430</v>
      </c>
      <c r="K265" s="348" t="s">
        <v>430</v>
      </c>
      <c r="L265" s="348" t="s">
        <v>430</v>
      </c>
      <c r="M265" s="348" t="s">
        <v>430</v>
      </c>
      <c r="N265" s="350" t="s">
        <v>430</v>
      </c>
      <c r="O265" s="348" t="s">
        <v>430</v>
      </c>
      <c r="P265" s="348" t="s">
        <v>430</v>
      </c>
      <c r="Q265" s="348" t="s">
        <v>430</v>
      </c>
      <c r="R265" s="348" t="s">
        <v>430</v>
      </c>
      <c r="S265" s="348" t="s">
        <v>430</v>
      </c>
      <c r="T265" s="348" t="s">
        <v>430</v>
      </c>
      <c r="U265" s="348" t="s">
        <v>430</v>
      </c>
      <c r="V265" s="348" t="s">
        <v>430</v>
      </c>
      <c r="W265" s="348" t="s">
        <v>430</v>
      </c>
      <c r="X265" s="348" t="s">
        <v>430</v>
      </c>
      <c r="Y265" s="374"/>
      <c r="Z265" s="346" t="s">
        <v>430</v>
      </c>
      <c r="AA265" s="346" t="s">
        <v>430</v>
      </c>
      <c r="AB265" s="346" t="s">
        <v>430</v>
      </c>
      <c r="AC265" s="346" t="s">
        <v>430</v>
      </c>
      <c r="AD265" s="346" t="s">
        <v>430</v>
      </c>
      <c r="AE265" s="346" t="s">
        <v>430</v>
      </c>
      <c r="AF265" s="346" t="s">
        <v>430</v>
      </c>
      <c r="AG265" s="346" t="s">
        <v>430</v>
      </c>
      <c r="AH265" s="346" t="s">
        <v>430</v>
      </c>
      <c r="AI265" s="346" t="s">
        <v>430</v>
      </c>
      <c r="AJ265" s="346" t="s">
        <v>430</v>
      </c>
      <c r="AK265" s="346" t="s">
        <v>430</v>
      </c>
      <c r="AL265" s="346" t="s">
        <v>430</v>
      </c>
      <c r="AM265" s="346" t="s">
        <v>430</v>
      </c>
      <c r="AN265" s="346" t="s">
        <v>430</v>
      </c>
      <c r="AO265" s="373"/>
      <c r="AP265" s="348" t="s">
        <v>430</v>
      </c>
      <c r="AQ265" s="348" t="s">
        <v>430</v>
      </c>
      <c r="AR265" s="348" t="s">
        <v>430</v>
      </c>
      <c r="AS265" s="348" t="s">
        <v>430</v>
      </c>
      <c r="AT265" s="348" t="s">
        <v>430</v>
      </c>
      <c r="AU265" s="351"/>
      <c r="AV265" s="346" t="s">
        <v>430</v>
      </c>
      <c r="AW265" s="346" t="s">
        <v>430</v>
      </c>
      <c r="AX265" s="346" t="s">
        <v>430</v>
      </c>
      <c r="AY265" s="346" t="s">
        <v>430</v>
      </c>
      <c r="AZ265" s="346" t="s">
        <v>430</v>
      </c>
      <c r="BA265" s="374"/>
      <c r="BB265" s="348" t="s">
        <v>430</v>
      </c>
      <c r="BC265" s="348">
        <v>0</v>
      </c>
      <c r="BD265" s="348">
        <v>0</v>
      </c>
      <c r="BE265" s="375" t="s">
        <v>430</v>
      </c>
      <c r="BF265" s="374"/>
      <c r="BG265" s="372" t="s">
        <v>430</v>
      </c>
      <c r="BH265" s="373"/>
      <c r="BI265" s="348" t="s">
        <v>430</v>
      </c>
      <c r="BJ265" s="348" t="s">
        <v>430</v>
      </c>
      <c r="BK265" s="348" t="s">
        <v>430</v>
      </c>
      <c r="BL265" s="348" t="s">
        <v>430</v>
      </c>
      <c r="BM265" s="373"/>
      <c r="BN265" s="372" t="s">
        <v>430</v>
      </c>
      <c r="BO265" s="372" t="s">
        <v>430</v>
      </c>
      <c r="BP265" s="372" t="s">
        <v>430</v>
      </c>
      <c r="BQ265" s="372" t="s">
        <v>430</v>
      </c>
      <c r="BR265" s="372" t="s">
        <v>430</v>
      </c>
      <c r="BS265" s="373"/>
      <c r="BT265" s="354" t="s">
        <v>547</v>
      </c>
    </row>
    <row r="266" spans="1:72" x14ac:dyDescent="0.25">
      <c r="A266" s="36" t="s">
        <v>93</v>
      </c>
      <c r="B266" s="43"/>
      <c r="C266" s="720"/>
      <c r="D266" s="43"/>
      <c r="E266" s="51"/>
      <c r="F266" s="43"/>
      <c r="G266" s="55"/>
      <c r="H266" s="66"/>
      <c r="I266" s="59">
        <v>0.37509999999999999</v>
      </c>
      <c r="J266" s="59">
        <v>4.8315999999999999</v>
      </c>
      <c r="K266" s="59">
        <v>3.4998</v>
      </c>
      <c r="L266" s="59">
        <v>6.9231999999999996</v>
      </c>
      <c r="M266" s="59">
        <v>0.24299999999999999</v>
      </c>
      <c r="N266" s="70">
        <v>2.125</v>
      </c>
      <c r="O266" s="59">
        <v>1.3508</v>
      </c>
      <c r="P266" s="59">
        <v>14.486000000000001</v>
      </c>
      <c r="Q266" s="59">
        <v>11.8035</v>
      </c>
      <c r="R266" s="59">
        <v>12.073499999999999</v>
      </c>
      <c r="S266" s="59">
        <v>14.187799999999999</v>
      </c>
      <c r="T266" s="59">
        <v>-1.2332000000000001</v>
      </c>
      <c r="U266" s="59">
        <v>3.3321000000000001</v>
      </c>
      <c r="V266" s="59">
        <v>-0.7863</v>
      </c>
      <c r="W266" s="59">
        <v>2.2298</v>
      </c>
      <c r="X266" s="59">
        <v>7.4923999999999999</v>
      </c>
      <c r="Y266" s="66"/>
      <c r="Z266" s="51">
        <v>220</v>
      </c>
      <c r="AA266" s="51">
        <v>247</v>
      </c>
      <c r="AB266" s="51">
        <v>252</v>
      </c>
      <c r="AC266" s="51">
        <v>244</v>
      </c>
      <c r="AD266" s="51">
        <v>238</v>
      </c>
      <c r="AE266" s="51">
        <v>212</v>
      </c>
      <c r="AF266" s="51">
        <v>130</v>
      </c>
      <c r="AG266" s="51">
        <v>98</v>
      </c>
      <c r="AH266" s="51">
        <v>43</v>
      </c>
      <c r="AI266" s="51">
        <v>18</v>
      </c>
      <c r="AJ266" s="51">
        <v>245</v>
      </c>
      <c r="AK266" s="51">
        <v>239</v>
      </c>
      <c r="AL266" s="51">
        <v>230</v>
      </c>
      <c r="AM266" s="51">
        <v>217</v>
      </c>
      <c r="AN266" s="51">
        <v>254</v>
      </c>
      <c r="AO266" s="43"/>
      <c r="AP266" s="59">
        <v>11.4416666666667</v>
      </c>
      <c r="AQ266" s="59">
        <v>11.775652173913</v>
      </c>
      <c r="AR266" s="59">
        <v>10.4957777777778</v>
      </c>
      <c r="AS266" s="59">
        <v>6.9603000000000002</v>
      </c>
      <c r="AT266" s="59">
        <v>2.27195454545455</v>
      </c>
      <c r="AU266" s="78"/>
      <c r="AV266" s="51">
        <v>18</v>
      </c>
      <c r="AW266" s="51">
        <v>23</v>
      </c>
      <c r="AX266" s="51">
        <v>45</v>
      </c>
      <c r="AY266" s="51">
        <v>100</v>
      </c>
      <c r="AZ266" s="51">
        <v>220</v>
      </c>
      <c r="BA266" s="66"/>
      <c r="BB266" s="59"/>
      <c r="BC266" s="59"/>
      <c r="BD266" s="59"/>
      <c r="BE266" s="276"/>
      <c r="BF266" s="66"/>
      <c r="BG266" s="33"/>
      <c r="BH266" s="43"/>
      <c r="BI266" s="59"/>
      <c r="BJ266" s="59"/>
      <c r="BK266" s="59"/>
      <c r="BL266" s="59"/>
      <c r="BM266" s="43"/>
      <c r="BN266" s="84"/>
      <c r="BO266" s="84"/>
      <c r="BP266" s="84"/>
      <c r="BQ266" s="84"/>
      <c r="BR266" s="84"/>
      <c r="BS266" s="43"/>
      <c r="BT266" s="88"/>
    </row>
    <row r="267" spans="1:72" x14ac:dyDescent="0.25">
      <c r="A267" s="37" t="s">
        <v>94</v>
      </c>
      <c r="B267" s="44"/>
      <c r="C267" s="721"/>
      <c r="D267" s="44"/>
      <c r="E267" s="52"/>
      <c r="F267" s="44"/>
      <c r="G267" s="56"/>
      <c r="H267" s="67"/>
      <c r="I267" s="60">
        <v>1.5049999999999999</v>
      </c>
      <c r="J267" s="60">
        <v>10.3217</v>
      </c>
      <c r="K267" s="60">
        <v>11.2851</v>
      </c>
      <c r="L267" s="60">
        <v>23.807200000000002</v>
      </c>
      <c r="M267" s="60">
        <v>28.819099999999999</v>
      </c>
      <c r="N267" s="71">
        <v>48.553400000000003</v>
      </c>
      <c r="O267" s="60">
        <v>29.3171</v>
      </c>
      <c r="P267" s="60">
        <v>30.820699999999999</v>
      </c>
      <c r="Q267" s="60">
        <v>17.7087</v>
      </c>
      <c r="R267" s="60">
        <v>13.919700000000001</v>
      </c>
      <c r="S267" s="60">
        <v>31.721499999999999</v>
      </c>
      <c r="T267" s="60">
        <v>23.099599999999999</v>
      </c>
      <c r="U267" s="60">
        <v>33.404200000000003</v>
      </c>
      <c r="V267" s="60">
        <v>43.412799999999997</v>
      </c>
      <c r="W267" s="60">
        <v>7.4832999999999998</v>
      </c>
      <c r="X267" s="60">
        <v>31.754200000000001</v>
      </c>
      <c r="Y267" s="67"/>
      <c r="Z267" s="52"/>
      <c r="AA267" s="52"/>
      <c r="AB267" s="52"/>
      <c r="AC267" s="52"/>
      <c r="AD267" s="52"/>
      <c r="AE267" s="52"/>
      <c r="AF267" s="52"/>
      <c r="AG267" s="52"/>
      <c r="AH267" s="52"/>
      <c r="AI267" s="52"/>
      <c r="AJ267" s="52"/>
      <c r="AK267" s="52"/>
      <c r="AL267" s="52"/>
      <c r="AM267" s="52"/>
      <c r="AN267" s="52"/>
      <c r="AO267" s="44"/>
      <c r="AP267" s="60">
        <v>13.78</v>
      </c>
      <c r="AQ267" s="60">
        <v>15.94</v>
      </c>
      <c r="AR267" s="60">
        <v>22.35</v>
      </c>
      <c r="AS267" s="60">
        <v>35.44</v>
      </c>
      <c r="AT267" s="60">
        <v>53.09</v>
      </c>
      <c r="AU267" s="79"/>
      <c r="AV267" s="52"/>
      <c r="AW267" s="52"/>
      <c r="AX267" s="52"/>
      <c r="AY267" s="52"/>
      <c r="AZ267" s="52"/>
      <c r="BA267" s="67"/>
      <c r="BB267" s="60"/>
      <c r="BC267" s="60"/>
      <c r="BD267" s="60"/>
      <c r="BE267" s="277"/>
      <c r="BF267" s="67"/>
      <c r="BG267" s="25"/>
      <c r="BH267" s="44"/>
      <c r="BI267" s="60"/>
      <c r="BJ267" s="60"/>
      <c r="BK267" s="60"/>
      <c r="BL267" s="60"/>
      <c r="BM267" s="44"/>
      <c r="BN267" s="85"/>
      <c r="BO267" s="85"/>
      <c r="BP267" s="85"/>
      <c r="BQ267" s="85"/>
      <c r="BR267" s="85"/>
      <c r="BS267" s="44"/>
      <c r="BT267" s="89"/>
    </row>
    <row r="268" spans="1:72" x14ac:dyDescent="0.25">
      <c r="A268" s="37" t="s">
        <v>95</v>
      </c>
      <c r="B268" s="44"/>
      <c r="C268" s="721"/>
      <c r="D268" s="44"/>
      <c r="E268" s="52"/>
      <c r="F268" s="44"/>
      <c r="G268" s="56"/>
      <c r="H268" s="67"/>
      <c r="I268" s="60">
        <v>-1.1956</v>
      </c>
      <c r="J268" s="60">
        <v>-1.7514000000000001</v>
      </c>
      <c r="K268" s="60">
        <v>-3.3794</v>
      </c>
      <c r="L268" s="60">
        <v>-3.5087999999999999</v>
      </c>
      <c r="M268" s="60">
        <v>-25.990200000000002</v>
      </c>
      <c r="N268" s="71">
        <v>-26.311399999999999</v>
      </c>
      <c r="O268" s="60">
        <v>-16.275200000000002</v>
      </c>
      <c r="P268" s="60">
        <v>1.0406</v>
      </c>
      <c r="Q268" s="60">
        <v>8.2242999999999995</v>
      </c>
      <c r="R268" s="60">
        <v>11.2179</v>
      </c>
      <c r="S268" s="60">
        <v>-1.8111999999999999</v>
      </c>
      <c r="T268" s="60">
        <v>-24.494900000000001</v>
      </c>
      <c r="U268" s="60">
        <v>-14.5945</v>
      </c>
      <c r="V268" s="60">
        <v>-26.129899999999999</v>
      </c>
      <c r="W268" s="60">
        <v>-3.2286999999999999</v>
      </c>
      <c r="X268" s="60">
        <v>-26.108000000000001</v>
      </c>
      <c r="Y268" s="67"/>
      <c r="Z268" s="52"/>
      <c r="AA268" s="52"/>
      <c r="AB268" s="52"/>
      <c r="AC268" s="52"/>
      <c r="AD268" s="52"/>
      <c r="AE268" s="52"/>
      <c r="AF268" s="52"/>
      <c r="AG268" s="52"/>
      <c r="AH268" s="52"/>
      <c r="AI268" s="52"/>
      <c r="AJ268" s="52"/>
      <c r="AK268" s="52"/>
      <c r="AL268" s="52"/>
      <c r="AM268" s="52"/>
      <c r="AN268" s="52"/>
      <c r="AO268" s="44"/>
      <c r="AP268" s="60">
        <v>10.09</v>
      </c>
      <c r="AQ268" s="60">
        <v>9.01</v>
      </c>
      <c r="AR268" s="60">
        <v>5.35</v>
      </c>
      <c r="AS268" s="60">
        <v>-13.72</v>
      </c>
      <c r="AT268" s="60">
        <v>-30.63</v>
      </c>
      <c r="AU268" s="79"/>
      <c r="AV268" s="52"/>
      <c r="AW268" s="52"/>
      <c r="AX268" s="52"/>
      <c r="AY268" s="52"/>
      <c r="AZ268" s="52"/>
      <c r="BA268" s="67"/>
      <c r="BB268" s="60"/>
      <c r="BC268" s="60"/>
      <c r="BD268" s="60"/>
      <c r="BE268" s="277"/>
      <c r="BF268" s="67"/>
      <c r="BG268" s="25"/>
      <c r="BH268" s="44"/>
      <c r="BI268" s="60"/>
      <c r="BJ268" s="60"/>
      <c r="BK268" s="60"/>
      <c r="BL268" s="60"/>
      <c r="BM268" s="44"/>
      <c r="BN268" s="85"/>
      <c r="BO268" s="85"/>
      <c r="BP268" s="85"/>
      <c r="BQ268" s="85"/>
      <c r="BR268" s="85"/>
      <c r="BS268" s="44"/>
      <c r="BT268" s="89"/>
    </row>
    <row r="269" spans="1:72" x14ac:dyDescent="0.25">
      <c r="A269" s="38" t="s">
        <v>96</v>
      </c>
      <c r="B269" s="45"/>
      <c r="C269" s="722"/>
      <c r="D269" s="45"/>
      <c r="E269" s="53"/>
      <c r="F269" s="45"/>
      <c r="G269" s="57"/>
      <c r="H269" s="68"/>
      <c r="I269" s="61">
        <v>0.39739999999999998</v>
      </c>
      <c r="J269" s="61">
        <v>4.9678500000000003</v>
      </c>
      <c r="K269" s="61">
        <v>3.0365000000000002</v>
      </c>
      <c r="L269" s="61">
        <v>6.3104500000000003</v>
      </c>
      <c r="M269" s="61">
        <v>7.0599999999999996E-2</v>
      </c>
      <c r="N269" s="72">
        <v>2.1323500000000002</v>
      </c>
      <c r="O269" s="61">
        <v>1.391</v>
      </c>
      <c r="P269" s="61">
        <v>13.8704</v>
      </c>
      <c r="Q269" s="61">
        <v>10.5968</v>
      </c>
      <c r="R269" s="61">
        <v>11.9412</v>
      </c>
      <c r="S269" s="61">
        <v>13.6927</v>
      </c>
      <c r="T269" s="61">
        <v>-1.7572000000000001</v>
      </c>
      <c r="U269" s="61">
        <v>3.3942000000000001</v>
      </c>
      <c r="V269" s="61">
        <v>-2.1869000000000001</v>
      </c>
      <c r="W269" s="61">
        <v>2.1177999999999999</v>
      </c>
      <c r="X269" s="61">
        <v>8.9367999999999999</v>
      </c>
      <c r="Y269" s="68"/>
      <c r="Z269" s="53"/>
      <c r="AA269" s="53"/>
      <c r="AB269" s="53"/>
      <c r="AC269" s="53"/>
      <c r="AD269" s="53"/>
      <c r="AE269" s="53"/>
      <c r="AF269" s="53"/>
      <c r="AG269" s="53"/>
      <c r="AH269" s="53"/>
      <c r="AI269" s="53"/>
      <c r="AJ269" s="53"/>
      <c r="AK269" s="53"/>
      <c r="AL269" s="53"/>
      <c r="AM269" s="53"/>
      <c r="AN269" s="53"/>
      <c r="AO269" s="45"/>
      <c r="AP269" s="61">
        <v>11.2</v>
      </c>
      <c r="AQ269" s="61">
        <v>10.82</v>
      </c>
      <c r="AR269" s="61">
        <v>7.97</v>
      </c>
      <c r="AS269" s="61">
        <v>7.88</v>
      </c>
      <c r="AT269" s="61">
        <v>1.93</v>
      </c>
      <c r="AU269" s="80"/>
      <c r="AV269" s="53"/>
      <c r="AW269" s="53"/>
      <c r="AX269" s="53"/>
      <c r="AY269" s="53"/>
      <c r="AZ269" s="53"/>
      <c r="BA269" s="68"/>
      <c r="BB269" s="61"/>
      <c r="BC269" s="61"/>
      <c r="BD269" s="61"/>
      <c r="BE269" s="279"/>
      <c r="BF269" s="68"/>
      <c r="BG269" s="27"/>
      <c r="BH269" s="45"/>
      <c r="BI269" s="61"/>
      <c r="BJ269" s="61"/>
      <c r="BK269" s="61"/>
      <c r="BL269" s="61"/>
      <c r="BM269" s="45"/>
      <c r="BN269" s="86"/>
      <c r="BO269" s="86"/>
      <c r="BP269" s="86"/>
      <c r="BQ269" s="86"/>
      <c r="BR269" s="86"/>
      <c r="BS269" s="45"/>
      <c r="BT269" s="90"/>
    </row>
    <row r="270" spans="1:72" ht="14.5" x14ac:dyDescent="0.25">
      <c r="A270" s="39" t="s">
        <v>164</v>
      </c>
      <c r="B270" s="46"/>
      <c r="C270" s="723"/>
      <c r="D270" s="46"/>
      <c r="E270" s="54"/>
      <c r="F270" s="46"/>
      <c r="G270" s="58"/>
      <c r="H270" s="69"/>
      <c r="I270" s="62"/>
      <c r="J270" s="62"/>
      <c r="K270" s="62"/>
      <c r="L270" s="62"/>
      <c r="M270" s="62"/>
      <c r="N270" s="73"/>
      <c r="O270" s="62"/>
      <c r="P270" s="62"/>
      <c r="Q270" s="62"/>
      <c r="R270" s="62"/>
      <c r="S270" s="62"/>
      <c r="T270" s="62"/>
      <c r="U270" s="62"/>
      <c r="V270" s="62"/>
      <c r="W270" s="62"/>
      <c r="X270" s="62"/>
      <c r="Y270" s="69"/>
      <c r="Z270" s="54"/>
      <c r="AA270" s="54"/>
      <c r="AB270" s="54"/>
      <c r="AC270" s="54"/>
      <c r="AD270" s="54"/>
      <c r="AE270" s="54"/>
      <c r="AF270" s="54"/>
      <c r="AG270" s="54"/>
      <c r="AH270" s="54"/>
      <c r="AI270" s="54"/>
      <c r="AJ270" s="54"/>
      <c r="AK270" s="54"/>
      <c r="AL270" s="54"/>
      <c r="AM270" s="54"/>
      <c r="AN270" s="54"/>
      <c r="AO270" s="46"/>
      <c r="AP270" s="62"/>
      <c r="AQ270" s="62"/>
      <c r="AR270" s="62"/>
      <c r="AS270" s="62"/>
      <c r="AT270" s="62"/>
      <c r="AU270" s="81"/>
      <c r="AV270" s="54"/>
      <c r="AW270" s="54"/>
      <c r="AX270" s="54"/>
      <c r="AY270" s="54"/>
      <c r="AZ270" s="54"/>
      <c r="BA270" s="69"/>
      <c r="BB270" s="62"/>
      <c r="BC270" s="62"/>
      <c r="BD270" s="62"/>
      <c r="BE270" s="245"/>
      <c r="BF270" s="69"/>
      <c r="BG270" s="40"/>
      <c r="BH270" s="46"/>
      <c r="BI270" s="62"/>
      <c r="BJ270" s="62"/>
      <c r="BK270" s="62"/>
      <c r="BL270" s="62"/>
      <c r="BM270" s="46"/>
      <c r="BN270" s="87"/>
      <c r="BO270" s="87"/>
      <c r="BP270" s="87"/>
      <c r="BQ270" s="87"/>
      <c r="BR270" s="87"/>
      <c r="BS270" s="46"/>
      <c r="BT270" s="91"/>
    </row>
    <row r="271" spans="1:72" s="428" customFormat="1" x14ac:dyDescent="0.25">
      <c r="A271" s="481" t="s">
        <v>5411</v>
      </c>
      <c r="B271" s="402"/>
      <c r="C271" s="724">
        <v>41275</v>
      </c>
      <c r="D271" s="402"/>
      <c r="E271" s="403">
        <v>28810.799999999999</v>
      </c>
      <c r="F271" s="402"/>
      <c r="G271" s="404">
        <v>169.33449999999999</v>
      </c>
      <c r="H271" s="406"/>
      <c r="I271" s="405">
        <v>0.34160000000000001</v>
      </c>
      <c r="J271" s="405">
        <v>4.3760000000000003</v>
      </c>
      <c r="K271" s="405">
        <v>2.3571</v>
      </c>
      <c r="L271" s="405">
        <v>1.8580000000000001</v>
      </c>
      <c r="M271" s="405">
        <v>-6.1189999999999998</v>
      </c>
      <c r="N271" s="407">
        <v>-1.7385999999999999</v>
      </c>
      <c r="O271" s="405">
        <v>2.1604000000000001</v>
      </c>
      <c r="P271" s="405">
        <v>9.6263000000000005</v>
      </c>
      <c r="Q271" s="405">
        <v>10.0214</v>
      </c>
      <c r="R271" s="405">
        <v>12.4841</v>
      </c>
      <c r="S271" s="405">
        <v>8.4671000000000003</v>
      </c>
      <c r="T271" s="405">
        <v>-7.2397</v>
      </c>
      <c r="U271" s="405">
        <v>-1.4039999999999999</v>
      </c>
      <c r="V271" s="405">
        <v>-4.6064999999999996</v>
      </c>
      <c r="W271" s="405">
        <v>2.7090000000000001</v>
      </c>
      <c r="X271" s="405">
        <v>11.9232</v>
      </c>
      <c r="Y271" s="406"/>
      <c r="Z271" s="403">
        <v>151</v>
      </c>
      <c r="AA271" s="403">
        <v>170</v>
      </c>
      <c r="AB271" s="403">
        <v>178</v>
      </c>
      <c r="AC271" s="403">
        <v>208</v>
      </c>
      <c r="AD271" s="403">
        <v>200</v>
      </c>
      <c r="AE271" s="403">
        <v>165</v>
      </c>
      <c r="AF271" s="403">
        <v>55</v>
      </c>
      <c r="AG271" s="403">
        <v>78</v>
      </c>
      <c r="AH271" s="403">
        <v>28</v>
      </c>
      <c r="AI271" s="403">
        <v>5</v>
      </c>
      <c r="AJ271" s="403">
        <v>204</v>
      </c>
      <c r="AK271" s="403">
        <v>204</v>
      </c>
      <c r="AL271" s="403">
        <v>185</v>
      </c>
      <c r="AM271" s="403">
        <v>168</v>
      </c>
      <c r="AN271" s="403">
        <v>69</v>
      </c>
      <c r="AO271" s="402"/>
      <c r="AP271" s="405">
        <v>11.72</v>
      </c>
      <c r="AQ271" s="405">
        <v>11.25</v>
      </c>
      <c r="AR271" s="405">
        <v>7.77</v>
      </c>
      <c r="AS271" s="405">
        <v>3.51</v>
      </c>
      <c r="AT271" s="405">
        <v>-6.53</v>
      </c>
      <c r="AU271" s="408"/>
      <c r="AV271" s="403">
        <v>5</v>
      </c>
      <c r="AW271" s="403">
        <v>8</v>
      </c>
      <c r="AX271" s="403">
        <v>28</v>
      </c>
      <c r="AY271" s="403">
        <v>73</v>
      </c>
      <c r="AZ271" s="403">
        <v>176</v>
      </c>
      <c r="BA271" s="406"/>
      <c r="BB271" s="405">
        <v>11.4616704231538</v>
      </c>
      <c r="BC271" s="405">
        <v>1.00096614245872</v>
      </c>
      <c r="BD271" s="405">
        <v>3.9773343542085698E-2</v>
      </c>
      <c r="BE271" s="410">
        <v>2.50450391052537E-2</v>
      </c>
      <c r="BF271" s="406"/>
      <c r="BG271" s="401">
        <v>0.1361</v>
      </c>
      <c r="BH271" s="402"/>
      <c r="BI271" s="405">
        <v>99.771500000000003</v>
      </c>
      <c r="BJ271" s="405" t="s">
        <v>430</v>
      </c>
      <c r="BK271" s="405" t="s">
        <v>430</v>
      </c>
      <c r="BL271" s="405">
        <v>0.22850000000000001</v>
      </c>
      <c r="BM271" s="402"/>
      <c r="BN271" s="401" t="s">
        <v>4453</v>
      </c>
      <c r="BO271" s="401" t="s">
        <v>4454</v>
      </c>
      <c r="BP271" s="401" t="s">
        <v>4455</v>
      </c>
      <c r="BQ271" s="401" t="s">
        <v>4312</v>
      </c>
      <c r="BR271" s="401" t="s">
        <v>4456</v>
      </c>
      <c r="BS271" s="402"/>
      <c r="BT271" s="411" t="s">
        <v>554</v>
      </c>
    </row>
    <row r="272" spans="1:72" s="428" customFormat="1" x14ac:dyDescent="0.25">
      <c r="A272" s="345" t="s">
        <v>5412</v>
      </c>
      <c r="B272" s="373"/>
      <c r="C272" s="719">
        <v>41275</v>
      </c>
      <c r="D272" s="373"/>
      <c r="E272" s="346">
        <v>23839.8</v>
      </c>
      <c r="F272" s="373"/>
      <c r="G272" s="347">
        <v>235.42949999999999</v>
      </c>
      <c r="H272" s="374"/>
      <c r="I272" s="348">
        <v>0.3402</v>
      </c>
      <c r="J272" s="348">
        <v>4.3681000000000001</v>
      </c>
      <c r="K272" s="348">
        <v>2.3395000000000001</v>
      </c>
      <c r="L272" s="348">
        <v>1.8311999999999999</v>
      </c>
      <c r="M272" s="348">
        <v>-6.1458000000000004</v>
      </c>
      <c r="N272" s="350">
        <v>-1.7985</v>
      </c>
      <c r="O272" s="348">
        <v>2.1034999999999999</v>
      </c>
      <c r="P272" s="348">
        <v>9.5763999999999996</v>
      </c>
      <c r="Q272" s="348">
        <v>9.9749999999999996</v>
      </c>
      <c r="R272" s="348">
        <v>12.420500000000001</v>
      </c>
      <c r="S272" s="348">
        <v>8.4337</v>
      </c>
      <c r="T272" s="348">
        <v>-7.2657999999999996</v>
      </c>
      <c r="U272" s="348">
        <v>-1.4557</v>
      </c>
      <c r="V272" s="348">
        <v>-4.6635999999999997</v>
      </c>
      <c r="W272" s="348">
        <v>2.6958000000000002</v>
      </c>
      <c r="X272" s="348">
        <v>11.965199999999999</v>
      </c>
      <c r="Y272" s="374"/>
      <c r="Z272" s="346">
        <v>160</v>
      </c>
      <c r="AA272" s="346">
        <v>183</v>
      </c>
      <c r="AB272" s="346">
        <v>192</v>
      </c>
      <c r="AC272" s="346">
        <v>218</v>
      </c>
      <c r="AD272" s="346">
        <v>205</v>
      </c>
      <c r="AE272" s="346">
        <v>171</v>
      </c>
      <c r="AF272" s="346">
        <v>61</v>
      </c>
      <c r="AG272" s="346">
        <v>84</v>
      </c>
      <c r="AH272" s="346">
        <v>33</v>
      </c>
      <c r="AI272" s="346">
        <v>6</v>
      </c>
      <c r="AJ272" s="346">
        <v>214</v>
      </c>
      <c r="AK272" s="346">
        <v>209</v>
      </c>
      <c r="AL272" s="346">
        <v>190</v>
      </c>
      <c r="AM272" s="346">
        <v>174</v>
      </c>
      <c r="AN272" s="346">
        <v>82</v>
      </c>
      <c r="AO272" s="373"/>
      <c r="AP272" s="348">
        <v>11.65</v>
      </c>
      <c r="AQ272" s="348">
        <v>11.19</v>
      </c>
      <c r="AR272" s="348">
        <v>7.72</v>
      </c>
      <c r="AS272" s="348">
        <v>3.46</v>
      </c>
      <c r="AT272" s="348">
        <v>-6.6</v>
      </c>
      <c r="AU272" s="351"/>
      <c r="AV272" s="346">
        <v>7</v>
      </c>
      <c r="AW272" s="346">
        <v>12</v>
      </c>
      <c r="AX272" s="346">
        <v>33</v>
      </c>
      <c r="AY272" s="346">
        <v>81</v>
      </c>
      <c r="AZ272" s="346">
        <v>181</v>
      </c>
      <c r="BA272" s="374"/>
      <c r="BB272" s="348">
        <v>11.4590285989003</v>
      </c>
      <c r="BC272" s="348">
        <v>1.00074078431564</v>
      </c>
      <c r="BD272" s="348">
        <v>3.9455322948123199E-2</v>
      </c>
      <c r="BE272" s="375">
        <v>2.1392753806219401E-2</v>
      </c>
      <c r="BF272" s="374"/>
      <c r="BG272" s="372">
        <v>0.18099999999999999</v>
      </c>
      <c r="BH272" s="373"/>
      <c r="BI272" s="348">
        <v>99.800899999999999</v>
      </c>
      <c r="BJ272" s="348" t="s">
        <v>430</v>
      </c>
      <c r="BK272" s="348" t="s">
        <v>430</v>
      </c>
      <c r="BL272" s="348">
        <v>0.1991</v>
      </c>
      <c r="BM272" s="373"/>
      <c r="BN272" s="372" t="s">
        <v>4453</v>
      </c>
      <c r="BO272" s="372" t="s">
        <v>4454</v>
      </c>
      <c r="BP272" s="372" t="s">
        <v>4455</v>
      </c>
      <c r="BQ272" s="372" t="s">
        <v>4312</v>
      </c>
      <c r="BR272" s="372" t="s">
        <v>4456</v>
      </c>
      <c r="BS272" s="373"/>
      <c r="BT272" s="354" t="s">
        <v>4458</v>
      </c>
    </row>
    <row r="273" spans="1:72" s="428" customFormat="1" x14ac:dyDescent="0.25">
      <c r="A273" s="345" t="s">
        <v>5413</v>
      </c>
      <c r="B273" s="373"/>
      <c r="C273" s="719">
        <v>41275</v>
      </c>
      <c r="D273" s="373"/>
      <c r="E273" s="346">
        <v>16928.099999999999</v>
      </c>
      <c r="F273" s="373"/>
      <c r="G273" s="347">
        <v>254.56229999999999</v>
      </c>
      <c r="H273" s="374"/>
      <c r="I273" s="348">
        <v>0.3407</v>
      </c>
      <c r="J273" s="348">
        <v>4.3703000000000003</v>
      </c>
      <c r="K273" s="348">
        <v>2.3483000000000001</v>
      </c>
      <c r="L273" s="348">
        <v>1.8499000000000001</v>
      </c>
      <c r="M273" s="348">
        <v>-6.1215999999999999</v>
      </c>
      <c r="N273" s="350">
        <v>-1.7662</v>
      </c>
      <c r="O273" s="348">
        <v>2.1154999999999999</v>
      </c>
      <c r="P273" s="348">
        <v>9.5776000000000003</v>
      </c>
      <c r="Q273" s="348">
        <v>9.9870999999999999</v>
      </c>
      <c r="R273" s="348">
        <v>12.331799999999999</v>
      </c>
      <c r="S273" s="348">
        <v>8.4353999999999996</v>
      </c>
      <c r="T273" s="348">
        <v>-7.2424999999999997</v>
      </c>
      <c r="U273" s="348">
        <v>-1.4287000000000001</v>
      </c>
      <c r="V273" s="348">
        <v>-4.6337000000000002</v>
      </c>
      <c r="W273" s="348">
        <v>2.7025999999999999</v>
      </c>
      <c r="X273" s="348">
        <v>11.9771</v>
      </c>
      <c r="Y273" s="374"/>
      <c r="Z273" s="346">
        <v>156</v>
      </c>
      <c r="AA273" s="346">
        <v>178</v>
      </c>
      <c r="AB273" s="346">
        <v>188</v>
      </c>
      <c r="AC273" s="346">
        <v>211</v>
      </c>
      <c r="AD273" s="346">
        <v>201</v>
      </c>
      <c r="AE273" s="346">
        <v>168</v>
      </c>
      <c r="AF273" s="346">
        <v>60</v>
      </c>
      <c r="AG273" s="346">
        <v>83</v>
      </c>
      <c r="AH273" s="346">
        <v>32</v>
      </c>
      <c r="AI273" s="346">
        <v>10</v>
      </c>
      <c r="AJ273" s="346">
        <v>213</v>
      </c>
      <c r="AK273" s="346">
        <v>205</v>
      </c>
      <c r="AL273" s="346">
        <v>188</v>
      </c>
      <c r="AM273" s="346">
        <v>171</v>
      </c>
      <c r="AN273" s="346">
        <v>77</v>
      </c>
      <c r="AO273" s="373"/>
      <c r="AP273" s="348">
        <v>11.64</v>
      </c>
      <c r="AQ273" s="348">
        <v>11.2</v>
      </c>
      <c r="AR273" s="348">
        <v>7.72</v>
      </c>
      <c r="AS273" s="348">
        <v>3.47</v>
      </c>
      <c r="AT273" s="348">
        <v>-6.56</v>
      </c>
      <c r="AU273" s="351"/>
      <c r="AV273" s="346">
        <v>8</v>
      </c>
      <c r="AW273" s="346">
        <v>11</v>
      </c>
      <c r="AX273" s="346">
        <v>33</v>
      </c>
      <c r="AY273" s="346">
        <v>79</v>
      </c>
      <c r="AZ273" s="346">
        <v>179</v>
      </c>
      <c r="BA273" s="374"/>
      <c r="BB273" s="348">
        <v>11.4542328674596</v>
      </c>
      <c r="BC273" s="348">
        <v>1.0002902358696499</v>
      </c>
      <c r="BD273" s="348">
        <v>3.9475255853348198E-2</v>
      </c>
      <c r="BE273" s="375">
        <v>2.1625772503515901E-2</v>
      </c>
      <c r="BF273" s="374"/>
      <c r="BG273" s="372">
        <v>0.28160000000000002</v>
      </c>
      <c r="BH273" s="373"/>
      <c r="BI273" s="348">
        <v>99.775199999999998</v>
      </c>
      <c r="BJ273" s="348" t="s">
        <v>430</v>
      </c>
      <c r="BK273" s="348" t="s">
        <v>430</v>
      </c>
      <c r="BL273" s="348">
        <v>0.2248</v>
      </c>
      <c r="BM273" s="373"/>
      <c r="BN273" s="372" t="s">
        <v>4460</v>
      </c>
      <c r="BO273" s="372" t="s">
        <v>4454</v>
      </c>
      <c r="BP273" s="372" t="s">
        <v>4455</v>
      </c>
      <c r="BQ273" s="372" t="s">
        <v>4312</v>
      </c>
      <c r="BR273" s="372" t="s">
        <v>4456</v>
      </c>
      <c r="BS273" s="373"/>
      <c r="BT273" s="354" t="s">
        <v>554</v>
      </c>
    </row>
    <row r="274" spans="1:72" s="428" customFormat="1" x14ac:dyDescent="0.25">
      <c r="A274" s="345" t="s">
        <v>5414</v>
      </c>
      <c r="B274" s="373"/>
      <c r="C274" s="719">
        <v>41275</v>
      </c>
      <c r="D274" s="373"/>
      <c r="E274" s="346">
        <v>13720</v>
      </c>
      <c r="F274" s="373"/>
      <c r="G274" s="347">
        <v>225.0384</v>
      </c>
      <c r="H274" s="374"/>
      <c r="I274" s="348">
        <v>0.34150000000000003</v>
      </c>
      <c r="J274" s="348">
        <v>4.3792999999999997</v>
      </c>
      <c r="K274" s="348">
        <v>2.3494999999999999</v>
      </c>
      <c r="L274" s="348">
        <v>1.8354999999999999</v>
      </c>
      <c r="M274" s="348">
        <v>-6.1455000000000002</v>
      </c>
      <c r="N274" s="350">
        <v>-1.8143</v>
      </c>
      <c r="O274" s="348">
        <v>2.0985</v>
      </c>
      <c r="P274" s="348">
        <v>9.5861000000000001</v>
      </c>
      <c r="Q274" s="348">
        <v>9.9895999999999994</v>
      </c>
      <c r="R274" s="348">
        <v>12.342700000000001</v>
      </c>
      <c r="S274" s="348">
        <v>8.4468999999999994</v>
      </c>
      <c r="T274" s="348">
        <v>-7.2651000000000003</v>
      </c>
      <c r="U274" s="348">
        <v>-1.4681</v>
      </c>
      <c r="V274" s="348">
        <v>-4.6845999999999997</v>
      </c>
      <c r="W274" s="348">
        <v>2.7048999999999999</v>
      </c>
      <c r="X274" s="348">
        <v>11.659000000000001</v>
      </c>
      <c r="Y274" s="374"/>
      <c r="Z274" s="346">
        <v>152</v>
      </c>
      <c r="AA274" s="346">
        <v>169</v>
      </c>
      <c r="AB274" s="346">
        <v>186</v>
      </c>
      <c r="AC274" s="346">
        <v>215</v>
      </c>
      <c r="AD274" s="346">
        <v>204</v>
      </c>
      <c r="AE274" s="346">
        <v>172</v>
      </c>
      <c r="AF274" s="346">
        <v>62</v>
      </c>
      <c r="AG274" s="346">
        <v>82</v>
      </c>
      <c r="AH274" s="346">
        <v>31</v>
      </c>
      <c r="AI274" s="346">
        <v>9</v>
      </c>
      <c r="AJ274" s="346">
        <v>209</v>
      </c>
      <c r="AK274" s="346">
        <v>208</v>
      </c>
      <c r="AL274" s="346">
        <v>191</v>
      </c>
      <c r="AM274" s="346">
        <v>176</v>
      </c>
      <c r="AN274" s="346">
        <v>72</v>
      </c>
      <c r="AO274" s="373"/>
      <c r="AP274" s="348">
        <v>11.6</v>
      </c>
      <c r="AQ274" s="348">
        <v>11.18</v>
      </c>
      <c r="AR274" s="348">
        <v>7.73</v>
      </c>
      <c r="AS274" s="348">
        <v>3.45</v>
      </c>
      <c r="AT274" s="348">
        <v>-6.6</v>
      </c>
      <c r="AU274" s="351"/>
      <c r="AV274" s="346">
        <v>10</v>
      </c>
      <c r="AW274" s="346">
        <v>13</v>
      </c>
      <c r="AX274" s="346">
        <v>31</v>
      </c>
      <c r="AY274" s="346">
        <v>82</v>
      </c>
      <c r="AZ274" s="346">
        <v>181</v>
      </c>
      <c r="BA274" s="374"/>
      <c r="BB274" s="348">
        <v>11.4706315202884</v>
      </c>
      <c r="BC274" s="348">
        <v>1.0017270399976099</v>
      </c>
      <c r="BD274" s="348">
        <v>3.9505967695486102E-2</v>
      </c>
      <c r="BE274" s="375">
        <v>2.2006985637031001E-2</v>
      </c>
      <c r="BF274" s="374"/>
      <c r="BG274" s="372">
        <v>0.17280000000000001</v>
      </c>
      <c r="BH274" s="373"/>
      <c r="BI274" s="348">
        <v>99.764499999999998</v>
      </c>
      <c r="BJ274" s="348" t="s">
        <v>430</v>
      </c>
      <c r="BK274" s="348" t="s">
        <v>430</v>
      </c>
      <c r="BL274" s="348">
        <v>0.23549999999999999</v>
      </c>
      <c r="BM274" s="373"/>
      <c r="BN274" s="372" t="s">
        <v>4460</v>
      </c>
      <c r="BO274" s="372" t="s">
        <v>4454</v>
      </c>
      <c r="BP274" s="372" t="s">
        <v>4455</v>
      </c>
      <c r="BQ274" s="372" t="s">
        <v>4312</v>
      </c>
      <c r="BR274" s="372" t="s">
        <v>4456</v>
      </c>
      <c r="BS274" s="373"/>
      <c r="BT274" s="354" t="s">
        <v>4462</v>
      </c>
    </row>
    <row r="275" spans="1:72" s="428" customFormat="1" x14ac:dyDescent="0.25">
      <c r="A275" s="345" t="s">
        <v>5415</v>
      </c>
      <c r="B275" s="373"/>
      <c r="C275" s="719">
        <v>41275</v>
      </c>
      <c r="D275" s="373"/>
      <c r="E275" s="346">
        <v>9495.09</v>
      </c>
      <c r="F275" s="373"/>
      <c r="G275" s="347">
        <v>67.444999999999993</v>
      </c>
      <c r="H275" s="374"/>
      <c r="I275" s="348">
        <v>0.4652</v>
      </c>
      <c r="J275" s="348">
        <v>6.1722999999999999</v>
      </c>
      <c r="K275" s="348">
        <v>5.8122999999999996</v>
      </c>
      <c r="L275" s="348">
        <v>10.694800000000001</v>
      </c>
      <c r="M275" s="348">
        <v>7.2690999999999999</v>
      </c>
      <c r="N275" s="350">
        <v>9.3147000000000002</v>
      </c>
      <c r="O275" s="348">
        <v>0.50209999999999999</v>
      </c>
      <c r="P275" s="348">
        <v>18.606400000000001</v>
      </c>
      <c r="Q275" s="348">
        <v>14.0625</v>
      </c>
      <c r="R275" s="348">
        <v>14.371700000000001</v>
      </c>
      <c r="S275" s="348">
        <v>20.288</v>
      </c>
      <c r="T275" s="348">
        <v>4.9070999999999998</v>
      </c>
      <c r="U275" s="348">
        <v>7.2872000000000003</v>
      </c>
      <c r="V275" s="348">
        <v>5.7530999999999999</v>
      </c>
      <c r="W275" s="348">
        <v>2.1393</v>
      </c>
      <c r="X275" s="348">
        <v>14.4434</v>
      </c>
      <c r="Y275" s="374"/>
      <c r="Z275" s="346">
        <v>88</v>
      </c>
      <c r="AA275" s="346">
        <v>30</v>
      </c>
      <c r="AB275" s="346">
        <v>46</v>
      </c>
      <c r="AC275" s="346">
        <v>52</v>
      </c>
      <c r="AD275" s="346">
        <v>47</v>
      </c>
      <c r="AE275" s="346">
        <v>39</v>
      </c>
      <c r="AF275" s="346">
        <v>100</v>
      </c>
      <c r="AG275" s="346">
        <v>37</v>
      </c>
      <c r="AH275" s="346">
        <v>14</v>
      </c>
      <c r="AI275" s="346">
        <v>2</v>
      </c>
      <c r="AJ275" s="346">
        <v>43</v>
      </c>
      <c r="AK275" s="346">
        <v>51</v>
      </c>
      <c r="AL275" s="346">
        <v>64</v>
      </c>
      <c r="AM275" s="346">
        <v>42</v>
      </c>
      <c r="AN275" s="346">
        <v>137</v>
      </c>
      <c r="AO275" s="373"/>
      <c r="AP275" s="348">
        <v>14.21</v>
      </c>
      <c r="AQ275" s="348">
        <v>16.21</v>
      </c>
      <c r="AR275" s="348">
        <v>14.44</v>
      </c>
      <c r="AS275" s="348">
        <v>11.15</v>
      </c>
      <c r="AT275" s="348">
        <v>12.22</v>
      </c>
      <c r="AU275" s="351"/>
      <c r="AV275" s="346">
        <v>2</v>
      </c>
      <c r="AW275" s="346">
        <v>5</v>
      </c>
      <c r="AX275" s="346">
        <v>15</v>
      </c>
      <c r="AY275" s="346">
        <v>30</v>
      </c>
      <c r="AZ275" s="346">
        <v>44</v>
      </c>
      <c r="BA275" s="374"/>
      <c r="BB275" s="348">
        <v>17.3266921263067</v>
      </c>
      <c r="BC275" s="348">
        <v>1.0067688515758</v>
      </c>
      <c r="BD275" s="348">
        <v>7.4316088735708399E-2</v>
      </c>
      <c r="BE275" s="375">
        <v>0.15625730932270199</v>
      </c>
      <c r="BF275" s="374"/>
      <c r="BG275" s="372">
        <v>0.43640000000000001</v>
      </c>
      <c r="BH275" s="373"/>
      <c r="BI275" s="348">
        <v>89.3643</v>
      </c>
      <c r="BJ275" s="348">
        <v>7.3526999999999996</v>
      </c>
      <c r="BK275" s="348" t="s">
        <v>430</v>
      </c>
      <c r="BL275" s="348">
        <v>3.2829999999999999</v>
      </c>
      <c r="BM275" s="373"/>
      <c r="BN275" s="372" t="s">
        <v>4464</v>
      </c>
      <c r="BO275" s="372" t="s">
        <v>4465</v>
      </c>
      <c r="BP275" s="372" t="s">
        <v>4466</v>
      </c>
      <c r="BQ275" s="372" t="s">
        <v>4467</v>
      </c>
      <c r="BR275" s="372" t="s">
        <v>4280</v>
      </c>
      <c r="BS275" s="373"/>
      <c r="BT275" s="354" t="s">
        <v>554</v>
      </c>
    </row>
    <row r="276" spans="1:72" s="428" customFormat="1" x14ac:dyDescent="0.25">
      <c r="A276" s="345" t="s">
        <v>5416</v>
      </c>
      <c r="B276" s="373"/>
      <c r="C276" s="719">
        <v>44265</v>
      </c>
      <c r="D276" s="373"/>
      <c r="E276" s="346">
        <v>8636.02</v>
      </c>
      <c r="F276" s="373"/>
      <c r="G276" s="347">
        <v>21.6538</v>
      </c>
      <c r="H276" s="374"/>
      <c r="I276" s="348">
        <v>0.38900000000000001</v>
      </c>
      <c r="J276" s="348">
        <v>6.0732999999999997</v>
      </c>
      <c r="K276" s="348">
        <v>4.3701999999999996</v>
      </c>
      <c r="L276" s="348">
        <v>6.4351000000000003</v>
      </c>
      <c r="M276" s="348">
        <v>0.71020000000000005</v>
      </c>
      <c r="N276" s="350">
        <v>0.1022</v>
      </c>
      <c r="O276" s="348">
        <v>-6.8140999999999998</v>
      </c>
      <c r="P276" s="348">
        <v>14.228199999999999</v>
      </c>
      <c r="Q276" s="348">
        <v>12.7456</v>
      </c>
      <c r="R276" s="348" t="s">
        <v>430</v>
      </c>
      <c r="S276" s="348">
        <v>15.5837</v>
      </c>
      <c r="T276" s="348">
        <v>0.49990000000000001</v>
      </c>
      <c r="U276" s="348">
        <v>4.6416000000000004</v>
      </c>
      <c r="V276" s="348">
        <v>-1.9763999999999999</v>
      </c>
      <c r="W276" s="348">
        <v>2.6412</v>
      </c>
      <c r="X276" s="348">
        <v>15.767799999999999</v>
      </c>
      <c r="Y276" s="374"/>
      <c r="Z276" s="346">
        <v>129</v>
      </c>
      <c r="AA276" s="346">
        <v>47</v>
      </c>
      <c r="AB276" s="346">
        <v>77</v>
      </c>
      <c r="AC276" s="346">
        <v>128</v>
      </c>
      <c r="AD276" s="346">
        <v>112</v>
      </c>
      <c r="AE276" s="346">
        <v>134</v>
      </c>
      <c r="AF276" s="346">
        <v>120</v>
      </c>
      <c r="AG276" s="346">
        <v>51</v>
      </c>
      <c r="AH276" s="346">
        <v>20</v>
      </c>
      <c r="AI276" s="346" t="s">
        <v>430</v>
      </c>
      <c r="AJ276" s="346">
        <v>102</v>
      </c>
      <c r="AK276" s="346">
        <v>111</v>
      </c>
      <c r="AL276" s="346">
        <v>113</v>
      </c>
      <c r="AM276" s="346">
        <v>133</v>
      </c>
      <c r="AN276" s="346">
        <v>101</v>
      </c>
      <c r="AO276" s="373"/>
      <c r="AP276" s="348" t="s">
        <v>430</v>
      </c>
      <c r="AQ276" s="348" t="s">
        <v>430</v>
      </c>
      <c r="AR276" s="348">
        <v>10.7</v>
      </c>
      <c r="AS276" s="348">
        <v>3.81</v>
      </c>
      <c r="AT276" s="348">
        <v>2.19</v>
      </c>
      <c r="AU276" s="351"/>
      <c r="AV276" s="346" t="s">
        <v>430</v>
      </c>
      <c r="AW276" s="346" t="s">
        <v>430</v>
      </c>
      <c r="AX276" s="346">
        <v>21</v>
      </c>
      <c r="AY276" s="346">
        <v>64</v>
      </c>
      <c r="AZ276" s="346">
        <v>123</v>
      </c>
      <c r="BA276" s="374"/>
      <c r="BB276" s="348">
        <v>18.6863290431391</v>
      </c>
      <c r="BC276" s="348">
        <v>1.0019880231523699</v>
      </c>
      <c r="BD276" s="348">
        <v>5.2844531999669903E-2</v>
      </c>
      <c r="BE276" s="375">
        <v>0.217426734186566</v>
      </c>
      <c r="BF276" s="374"/>
      <c r="BG276" s="372">
        <v>0.2349</v>
      </c>
      <c r="BH276" s="373"/>
      <c r="BI276" s="348">
        <v>65.523200000000003</v>
      </c>
      <c r="BJ276" s="348">
        <v>34.3232</v>
      </c>
      <c r="BK276" s="348" t="s">
        <v>430</v>
      </c>
      <c r="BL276" s="348">
        <v>0.15359999999999999</v>
      </c>
      <c r="BM276" s="373"/>
      <c r="BN276" s="372" t="s">
        <v>4469</v>
      </c>
      <c r="BO276" s="372" t="s">
        <v>3682</v>
      </c>
      <c r="BP276" s="372" t="s">
        <v>4470</v>
      </c>
      <c r="BQ276" s="372" t="s">
        <v>4471</v>
      </c>
      <c r="BR276" s="372" t="s">
        <v>4472</v>
      </c>
      <c r="BS276" s="373"/>
      <c r="BT276" s="354" t="s">
        <v>554</v>
      </c>
    </row>
    <row r="277" spans="1:72" s="428" customFormat="1" x14ac:dyDescent="0.25">
      <c r="A277" s="345" t="s">
        <v>5417</v>
      </c>
      <c r="B277" s="373"/>
      <c r="C277" s="719">
        <v>41275</v>
      </c>
      <c r="D277" s="373"/>
      <c r="E277" s="346">
        <v>8558.41</v>
      </c>
      <c r="F277" s="373"/>
      <c r="G277" s="347">
        <v>737.41449999999998</v>
      </c>
      <c r="H277" s="374"/>
      <c r="I277" s="348">
        <v>0.32840000000000003</v>
      </c>
      <c r="J277" s="348">
        <v>4.8358999999999996</v>
      </c>
      <c r="K277" s="348">
        <v>2.8971</v>
      </c>
      <c r="L277" s="348">
        <v>1.0760000000000001</v>
      </c>
      <c r="M277" s="348">
        <v>-8.2120999999999995</v>
      </c>
      <c r="N277" s="350">
        <v>-4.2701000000000002</v>
      </c>
      <c r="O277" s="348">
        <v>0.84719999999999995</v>
      </c>
      <c r="P277" s="348">
        <v>7.7827000000000002</v>
      </c>
      <c r="Q277" s="348">
        <v>9.1073000000000004</v>
      </c>
      <c r="R277" s="348">
        <v>12.2332</v>
      </c>
      <c r="S277" s="348">
        <v>7.7977999999999996</v>
      </c>
      <c r="T277" s="348">
        <v>-8.9977999999999998</v>
      </c>
      <c r="U277" s="348">
        <v>-3.2841999999999998</v>
      </c>
      <c r="V277" s="348">
        <v>-6.9047000000000001</v>
      </c>
      <c r="W277" s="348">
        <v>3.5554000000000001</v>
      </c>
      <c r="X277" s="348">
        <v>11.8268</v>
      </c>
      <c r="Y277" s="374"/>
      <c r="Z277" s="346">
        <v>174</v>
      </c>
      <c r="AA277" s="346">
        <v>148</v>
      </c>
      <c r="AB277" s="346">
        <v>145</v>
      </c>
      <c r="AC277" s="346">
        <v>235</v>
      </c>
      <c r="AD277" s="346">
        <v>228</v>
      </c>
      <c r="AE277" s="346">
        <v>188</v>
      </c>
      <c r="AF277" s="346">
        <v>86</v>
      </c>
      <c r="AG277" s="346">
        <v>94</v>
      </c>
      <c r="AH277" s="346">
        <v>40</v>
      </c>
      <c r="AI277" s="346">
        <v>11</v>
      </c>
      <c r="AJ277" s="346">
        <v>227</v>
      </c>
      <c r="AK277" s="346">
        <v>226</v>
      </c>
      <c r="AL277" s="346">
        <v>210</v>
      </c>
      <c r="AM277" s="346">
        <v>194</v>
      </c>
      <c r="AN277" s="346">
        <v>42</v>
      </c>
      <c r="AO277" s="373"/>
      <c r="AP277" s="348">
        <v>11.02</v>
      </c>
      <c r="AQ277" s="348">
        <v>9.9499999999999993</v>
      </c>
      <c r="AR277" s="348">
        <v>6.24</v>
      </c>
      <c r="AS277" s="348">
        <v>1.59</v>
      </c>
      <c r="AT277" s="348">
        <v>-9.34</v>
      </c>
      <c r="AU277" s="351"/>
      <c r="AV277" s="346">
        <v>16</v>
      </c>
      <c r="AW277" s="346">
        <v>21</v>
      </c>
      <c r="AX277" s="346">
        <v>43</v>
      </c>
      <c r="AY277" s="346">
        <v>94</v>
      </c>
      <c r="AZ277" s="346">
        <v>202</v>
      </c>
      <c r="BA277" s="374"/>
      <c r="BB277" s="348">
        <v>11.678910641359799</v>
      </c>
      <c r="BC277" s="348">
        <v>1.0002128421610901</v>
      </c>
      <c r="BD277" s="348">
        <v>2.6058885881880801E-2</v>
      </c>
      <c r="BE277" s="375">
        <v>2.1077367141262002E-2</v>
      </c>
      <c r="BF277" s="374"/>
      <c r="BG277" s="372">
        <v>0.18260000000000001</v>
      </c>
      <c r="BH277" s="373"/>
      <c r="BI277" s="348">
        <v>99.781300000000002</v>
      </c>
      <c r="BJ277" s="348" t="s">
        <v>430</v>
      </c>
      <c r="BK277" s="348" t="s">
        <v>430</v>
      </c>
      <c r="BL277" s="348">
        <v>0.21870000000000001</v>
      </c>
      <c r="BM277" s="373"/>
      <c r="BN277" s="372" t="s">
        <v>4474</v>
      </c>
      <c r="BO277" s="372" t="s">
        <v>4475</v>
      </c>
      <c r="BP277" s="372" t="s">
        <v>4476</v>
      </c>
      <c r="BQ277" s="372" t="s">
        <v>4477</v>
      </c>
      <c r="BR277" s="372" t="s">
        <v>983</v>
      </c>
      <c r="BS277" s="373"/>
      <c r="BT277" s="354" t="s">
        <v>4458</v>
      </c>
    </row>
    <row r="278" spans="1:72" s="428" customFormat="1" x14ac:dyDescent="0.25">
      <c r="A278" s="345" t="s">
        <v>5418</v>
      </c>
      <c r="B278" s="373"/>
      <c r="C278" s="719">
        <v>43279</v>
      </c>
      <c r="D278" s="373"/>
      <c r="E278" s="346">
        <v>7028.04</v>
      </c>
      <c r="F278" s="373"/>
      <c r="G278" s="347">
        <v>26.904900000000001</v>
      </c>
      <c r="H278" s="374"/>
      <c r="I278" s="348">
        <v>0.46410000000000001</v>
      </c>
      <c r="J278" s="348">
        <v>6.1672000000000002</v>
      </c>
      <c r="K278" s="348">
        <v>5.8106999999999998</v>
      </c>
      <c r="L278" s="348">
        <v>10.742100000000001</v>
      </c>
      <c r="M278" s="348">
        <v>7.3023999999999996</v>
      </c>
      <c r="N278" s="350">
        <v>9.4353999999999996</v>
      </c>
      <c r="O278" s="348">
        <v>0.72899999999999998</v>
      </c>
      <c r="P278" s="348">
        <v>18.788599999999999</v>
      </c>
      <c r="Q278" s="348">
        <v>14.177199999999999</v>
      </c>
      <c r="R278" s="348" t="s">
        <v>430</v>
      </c>
      <c r="S278" s="348">
        <v>20.322800000000001</v>
      </c>
      <c r="T278" s="348">
        <v>4.9419000000000004</v>
      </c>
      <c r="U278" s="348">
        <v>7.3361999999999998</v>
      </c>
      <c r="V278" s="348">
        <v>5.8673000000000002</v>
      </c>
      <c r="W278" s="348">
        <v>2.1334</v>
      </c>
      <c r="X278" s="348">
        <v>13.207800000000001</v>
      </c>
      <c r="Y278" s="374"/>
      <c r="Z278" s="346">
        <v>94</v>
      </c>
      <c r="AA278" s="346">
        <v>34</v>
      </c>
      <c r="AB278" s="346">
        <v>47</v>
      </c>
      <c r="AC278" s="346">
        <v>47</v>
      </c>
      <c r="AD278" s="346">
        <v>44</v>
      </c>
      <c r="AE278" s="346">
        <v>34</v>
      </c>
      <c r="AF278" s="346">
        <v>92</v>
      </c>
      <c r="AG278" s="346">
        <v>29</v>
      </c>
      <c r="AH278" s="346">
        <v>11</v>
      </c>
      <c r="AI278" s="346" t="s">
        <v>430</v>
      </c>
      <c r="AJ278" s="346">
        <v>38</v>
      </c>
      <c r="AK278" s="346">
        <v>48</v>
      </c>
      <c r="AL278" s="346">
        <v>58</v>
      </c>
      <c r="AM278" s="346">
        <v>34</v>
      </c>
      <c r="AN278" s="346">
        <v>139</v>
      </c>
      <c r="AO278" s="373"/>
      <c r="AP278" s="348" t="s">
        <v>430</v>
      </c>
      <c r="AQ278" s="348">
        <v>16.38</v>
      </c>
      <c r="AR278" s="348">
        <v>14.6</v>
      </c>
      <c r="AS278" s="348">
        <v>11.36</v>
      </c>
      <c r="AT278" s="348">
        <v>12.33</v>
      </c>
      <c r="AU278" s="351"/>
      <c r="AV278" s="346" t="s">
        <v>430</v>
      </c>
      <c r="AW278" s="346">
        <v>2</v>
      </c>
      <c r="AX278" s="346">
        <v>12</v>
      </c>
      <c r="AY278" s="346">
        <v>23</v>
      </c>
      <c r="AZ278" s="346">
        <v>40</v>
      </c>
      <c r="BA278" s="374"/>
      <c r="BB278" s="348">
        <v>17.280181567322401</v>
      </c>
      <c r="BC278" s="348">
        <v>1.0040418672720099</v>
      </c>
      <c r="BD278" s="348">
        <v>7.52245426020344E-2</v>
      </c>
      <c r="BE278" s="375">
        <v>0.17156362628622601</v>
      </c>
      <c r="BF278" s="374"/>
      <c r="BG278" s="372">
        <v>0.1515</v>
      </c>
      <c r="BH278" s="373"/>
      <c r="BI278" s="348">
        <v>89.373999999999995</v>
      </c>
      <c r="BJ278" s="348">
        <v>7.3538399999999999</v>
      </c>
      <c r="BK278" s="348" t="s">
        <v>430</v>
      </c>
      <c r="BL278" s="348">
        <v>3.27216</v>
      </c>
      <c r="BM278" s="373"/>
      <c r="BN278" s="372" t="s">
        <v>4464</v>
      </c>
      <c r="BO278" s="372" t="s">
        <v>4465</v>
      </c>
      <c r="BP278" s="372" t="s">
        <v>4466</v>
      </c>
      <c r="BQ278" s="372" t="s">
        <v>4467</v>
      </c>
      <c r="BR278" s="372" t="s">
        <v>4280</v>
      </c>
      <c r="BS278" s="373"/>
      <c r="BT278" s="354" t="s">
        <v>554</v>
      </c>
    </row>
    <row r="279" spans="1:72" s="428" customFormat="1" x14ac:dyDescent="0.25">
      <c r="A279" s="345" t="s">
        <v>5419</v>
      </c>
      <c r="B279" s="373"/>
      <c r="C279" s="719">
        <v>45476</v>
      </c>
      <c r="D279" s="373"/>
      <c r="E279" s="346">
        <v>5112.8500000000004</v>
      </c>
      <c r="F279" s="373"/>
      <c r="G279" s="347">
        <v>12.481299999999999</v>
      </c>
      <c r="H279" s="374"/>
      <c r="I279" s="348">
        <v>0.37559999999999999</v>
      </c>
      <c r="J279" s="348">
        <v>8.1897000000000002</v>
      </c>
      <c r="K279" s="348">
        <v>6.3278999999999996</v>
      </c>
      <c r="L279" s="348">
        <v>17.5153</v>
      </c>
      <c r="M279" s="348">
        <v>29.1953</v>
      </c>
      <c r="N279" s="350">
        <v>7.5742000000000003</v>
      </c>
      <c r="O279" s="348" t="s">
        <v>430</v>
      </c>
      <c r="P279" s="348" t="s">
        <v>430</v>
      </c>
      <c r="Q279" s="348" t="s">
        <v>430</v>
      </c>
      <c r="R279" s="348" t="s">
        <v>430</v>
      </c>
      <c r="S279" s="348">
        <v>31.8888</v>
      </c>
      <c r="T279" s="348">
        <v>22.992699999999999</v>
      </c>
      <c r="U279" s="348">
        <v>21.286000000000001</v>
      </c>
      <c r="V279" s="348">
        <v>7.4279000000000002</v>
      </c>
      <c r="W279" s="348">
        <v>4.5545</v>
      </c>
      <c r="X279" s="348">
        <v>11.979799999999999</v>
      </c>
      <c r="Y279" s="374"/>
      <c r="Z279" s="346">
        <v>136</v>
      </c>
      <c r="AA279" s="346">
        <v>8</v>
      </c>
      <c r="AB279" s="346">
        <v>34</v>
      </c>
      <c r="AC279" s="346">
        <v>5</v>
      </c>
      <c r="AD279" s="346">
        <v>1</v>
      </c>
      <c r="AE279" s="346">
        <v>48</v>
      </c>
      <c r="AF279" s="346" t="s">
        <v>430</v>
      </c>
      <c r="AG279" s="346" t="s">
        <v>430</v>
      </c>
      <c r="AH279" s="346" t="s">
        <v>430</v>
      </c>
      <c r="AI279" s="346" t="s">
        <v>430</v>
      </c>
      <c r="AJ279" s="346">
        <v>1</v>
      </c>
      <c r="AK279" s="346">
        <v>2</v>
      </c>
      <c r="AL279" s="346">
        <v>6</v>
      </c>
      <c r="AM279" s="346">
        <v>25</v>
      </c>
      <c r="AN279" s="346">
        <v>23</v>
      </c>
      <c r="AO279" s="373"/>
      <c r="AP279" s="348" t="s">
        <v>430</v>
      </c>
      <c r="AQ279" s="348" t="s">
        <v>430</v>
      </c>
      <c r="AR279" s="348" t="s">
        <v>430</v>
      </c>
      <c r="AS279" s="348" t="s">
        <v>430</v>
      </c>
      <c r="AT279" s="348">
        <v>36.130000000000003</v>
      </c>
      <c r="AU279" s="351"/>
      <c r="AV279" s="346" t="s">
        <v>430</v>
      </c>
      <c r="AW279" s="346" t="s">
        <v>430</v>
      </c>
      <c r="AX279" s="346" t="s">
        <v>430</v>
      </c>
      <c r="AY279" s="346" t="s">
        <v>430</v>
      </c>
      <c r="AZ279" s="346">
        <v>3</v>
      </c>
      <c r="BA279" s="374"/>
      <c r="BB279" s="348">
        <v>35.692953459542103</v>
      </c>
      <c r="BC279" s="348">
        <v>0.99995600302411103</v>
      </c>
      <c r="BD279" s="348">
        <v>2.7047594292657601E-2</v>
      </c>
      <c r="BE279" s="375">
        <v>-4.1643109393649597E-2</v>
      </c>
      <c r="BF279" s="374"/>
      <c r="BG279" s="372">
        <v>0.13170000000000001</v>
      </c>
      <c r="BH279" s="373"/>
      <c r="BI279" s="348">
        <v>54.0717</v>
      </c>
      <c r="BJ279" s="348">
        <v>21.850999999999999</v>
      </c>
      <c r="BK279" s="348">
        <v>23.782900000000001</v>
      </c>
      <c r="BL279" s="348">
        <v>0.2944</v>
      </c>
      <c r="BM279" s="373"/>
      <c r="BN279" s="372" t="s">
        <v>4480</v>
      </c>
      <c r="BO279" s="372" t="s">
        <v>4481</v>
      </c>
      <c r="BP279" s="372" t="s">
        <v>4482</v>
      </c>
      <c r="BQ279" s="372" t="s">
        <v>4483</v>
      </c>
      <c r="BR279" s="372" t="s">
        <v>4484</v>
      </c>
      <c r="BS279" s="373"/>
      <c r="BT279" s="354" t="s">
        <v>547</v>
      </c>
    </row>
    <row r="280" spans="1:72" s="428" customFormat="1" x14ac:dyDescent="0.25">
      <c r="A280" s="345" t="s">
        <v>5420</v>
      </c>
      <c r="B280" s="373"/>
      <c r="C280" s="719">
        <v>43950</v>
      </c>
      <c r="D280" s="373"/>
      <c r="E280" s="346">
        <v>4458.3</v>
      </c>
      <c r="F280" s="373"/>
      <c r="G280" s="347">
        <v>32.354900000000001</v>
      </c>
      <c r="H280" s="374"/>
      <c r="I280" s="348" t="s">
        <v>430</v>
      </c>
      <c r="J280" s="348">
        <v>-0.92869999999999997</v>
      </c>
      <c r="K280" s="348">
        <v>-1.6155999999999999</v>
      </c>
      <c r="L280" s="348">
        <v>14.1286</v>
      </c>
      <c r="M280" s="348">
        <v>14.8355</v>
      </c>
      <c r="N280" s="350">
        <v>36.039099999999998</v>
      </c>
      <c r="O280" s="348">
        <v>24.0185</v>
      </c>
      <c r="P280" s="348">
        <v>24.866499999999998</v>
      </c>
      <c r="Q280" s="348">
        <v>17.995699999999999</v>
      </c>
      <c r="R280" s="348" t="s">
        <v>430</v>
      </c>
      <c r="S280" s="348">
        <v>14.414</v>
      </c>
      <c r="T280" s="348">
        <v>14.176600000000001</v>
      </c>
      <c r="U280" s="348">
        <v>18.2744</v>
      </c>
      <c r="V280" s="348">
        <v>32.166499999999999</v>
      </c>
      <c r="W280" s="348">
        <v>-2.5493000000000001</v>
      </c>
      <c r="X280" s="348">
        <v>21.085699999999999</v>
      </c>
      <c r="Y280" s="374"/>
      <c r="Z280" s="346" t="s">
        <v>430</v>
      </c>
      <c r="AA280" s="346">
        <v>256</v>
      </c>
      <c r="AB280" s="346">
        <v>254</v>
      </c>
      <c r="AC280" s="346">
        <v>23</v>
      </c>
      <c r="AD280" s="346">
        <v>6</v>
      </c>
      <c r="AE280" s="346">
        <v>2</v>
      </c>
      <c r="AF280" s="346">
        <v>2</v>
      </c>
      <c r="AG280" s="346">
        <v>4</v>
      </c>
      <c r="AH280" s="346">
        <v>4</v>
      </c>
      <c r="AI280" s="346" t="s">
        <v>430</v>
      </c>
      <c r="AJ280" s="346">
        <v>121</v>
      </c>
      <c r="AK280" s="346">
        <v>6</v>
      </c>
      <c r="AL280" s="346">
        <v>7</v>
      </c>
      <c r="AM280" s="346">
        <v>2</v>
      </c>
      <c r="AN280" s="346">
        <v>259</v>
      </c>
      <c r="AO280" s="373"/>
      <c r="AP280" s="348" t="s">
        <v>430</v>
      </c>
      <c r="AQ280" s="348" t="s">
        <v>430</v>
      </c>
      <c r="AR280" s="348">
        <v>22.99</v>
      </c>
      <c r="AS280" s="348">
        <v>27.22</v>
      </c>
      <c r="AT280" s="348">
        <v>32.99</v>
      </c>
      <c r="AU280" s="351"/>
      <c r="AV280" s="346" t="s">
        <v>430</v>
      </c>
      <c r="AW280" s="346" t="s">
        <v>430</v>
      </c>
      <c r="AX280" s="346">
        <v>1</v>
      </c>
      <c r="AY280" s="346">
        <v>2</v>
      </c>
      <c r="AZ280" s="346">
        <v>6</v>
      </c>
      <c r="BA280" s="374"/>
      <c r="BB280" s="348">
        <v>14.085423303456899</v>
      </c>
      <c r="BC280" s="348">
        <v>0</v>
      </c>
      <c r="BD280" s="348">
        <v>0.1133743361263</v>
      </c>
      <c r="BE280" s="375" t="s">
        <v>430</v>
      </c>
      <c r="BF280" s="374"/>
      <c r="BG280" s="372" t="s">
        <v>430</v>
      </c>
      <c r="BH280" s="373"/>
      <c r="BI280" s="348" t="s">
        <v>430</v>
      </c>
      <c r="BJ280" s="348">
        <v>0.33754699999999999</v>
      </c>
      <c r="BK280" s="348">
        <v>3.8855000000000001E-2</v>
      </c>
      <c r="BL280" s="348">
        <v>99.623598000000001</v>
      </c>
      <c r="BM280" s="373"/>
      <c r="BN280" s="372" t="s">
        <v>4486</v>
      </c>
      <c r="BO280" s="372" t="s">
        <v>752</v>
      </c>
      <c r="BP280" s="372" t="s">
        <v>4487</v>
      </c>
      <c r="BQ280" s="372" t="s">
        <v>4488</v>
      </c>
      <c r="BR280" s="372" t="s">
        <v>491</v>
      </c>
      <c r="BS280" s="373"/>
      <c r="BT280" s="354" t="s">
        <v>996</v>
      </c>
    </row>
    <row r="281" spans="1:72" s="428" customFormat="1" x14ac:dyDescent="0.25">
      <c r="A281" s="345" t="s">
        <v>5421</v>
      </c>
      <c r="B281" s="373"/>
      <c r="C281" s="719">
        <v>44392</v>
      </c>
      <c r="D281" s="373"/>
      <c r="E281" s="346">
        <v>4049.32</v>
      </c>
      <c r="F281" s="373"/>
      <c r="G281" s="347">
        <v>15.883800000000001</v>
      </c>
      <c r="H281" s="374"/>
      <c r="I281" s="348">
        <v>0.34050000000000002</v>
      </c>
      <c r="J281" s="348">
        <v>4.3696000000000002</v>
      </c>
      <c r="K281" s="348">
        <v>2.3525999999999998</v>
      </c>
      <c r="L281" s="348">
        <v>1.8728</v>
      </c>
      <c r="M281" s="348">
        <v>-6.0796999999999999</v>
      </c>
      <c r="N281" s="350">
        <v>-1.6745000000000001</v>
      </c>
      <c r="O281" s="348">
        <v>2.2101000000000002</v>
      </c>
      <c r="P281" s="348">
        <v>9.6644000000000005</v>
      </c>
      <c r="Q281" s="348" t="s">
        <v>430</v>
      </c>
      <c r="R281" s="348" t="s">
        <v>430</v>
      </c>
      <c r="S281" s="348">
        <v>8.4758999999999993</v>
      </c>
      <c r="T281" s="348">
        <v>-7.2050999999999998</v>
      </c>
      <c r="U281" s="348">
        <v>-1.36</v>
      </c>
      <c r="V281" s="348">
        <v>-4.5461999999999998</v>
      </c>
      <c r="W281" s="348">
        <v>2.7040999999999999</v>
      </c>
      <c r="X281" s="348">
        <v>9.8428000000000004</v>
      </c>
      <c r="Y281" s="374"/>
      <c r="Z281" s="346">
        <v>158</v>
      </c>
      <c r="AA281" s="346">
        <v>179</v>
      </c>
      <c r="AB281" s="346">
        <v>183</v>
      </c>
      <c r="AC281" s="346">
        <v>202</v>
      </c>
      <c r="AD281" s="346">
        <v>193</v>
      </c>
      <c r="AE281" s="346">
        <v>159</v>
      </c>
      <c r="AF281" s="346">
        <v>50</v>
      </c>
      <c r="AG281" s="346">
        <v>73</v>
      </c>
      <c r="AH281" s="346" t="s">
        <v>430</v>
      </c>
      <c r="AI281" s="346" t="s">
        <v>430</v>
      </c>
      <c r="AJ281" s="346">
        <v>201</v>
      </c>
      <c r="AK281" s="346">
        <v>198</v>
      </c>
      <c r="AL281" s="346">
        <v>178</v>
      </c>
      <c r="AM281" s="346">
        <v>162</v>
      </c>
      <c r="AN281" s="346">
        <v>74</v>
      </c>
      <c r="AO281" s="373"/>
      <c r="AP281" s="348" t="s">
        <v>430</v>
      </c>
      <c r="AQ281" s="348" t="s">
        <v>430</v>
      </c>
      <c r="AR281" s="348">
        <v>7.81</v>
      </c>
      <c r="AS281" s="348">
        <v>3.56</v>
      </c>
      <c r="AT281" s="348">
        <v>-6.47</v>
      </c>
      <c r="AU281" s="351"/>
      <c r="AV281" s="346" t="s">
        <v>430</v>
      </c>
      <c r="AW281" s="346" t="s">
        <v>430</v>
      </c>
      <c r="AX281" s="346">
        <v>25</v>
      </c>
      <c r="AY281" s="346">
        <v>67</v>
      </c>
      <c r="AZ281" s="346">
        <v>169</v>
      </c>
      <c r="BA281" s="374"/>
      <c r="BB281" s="348">
        <v>11.454900380404</v>
      </c>
      <c r="BC281" s="348">
        <v>1.00044295538784</v>
      </c>
      <c r="BD281" s="348">
        <v>4.00564621412784E-2</v>
      </c>
      <c r="BE281" s="375">
        <v>2.8244051161782101E-2</v>
      </c>
      <c r="BF281" s="374"/>
      <c r="BG281" s="372">
        <v>6.5799999999999997E-2</v>
      </c>
      <c r="BH281" s="373"/>
      <c r="BI281" s="348">
        <v>99.820899999999995</v>
      </c>
      <c r="BJ281" s="348" t="s">
        <v>430</v>
      </c>
      <c r="BK281" s="348" t="s">
        <v>430</v>
      </c>
      <c r="BL281" s="348">
        <v>0.17910000000000001</v>
      </c>
      <c r="BM281" s="373"/>
      <c r="BN281" s="372" t="s">
        <v>4490</v>
      </c>
      <c r="BO281" s="372" t="s">
        <v>4310</v>
      </c>
      <c r="BP281" s="372" t="s">
        <v>4455</v>
      </c>
      <c r="BQ281" s="372" t="s">
        <v>4312</v>
      </c>
      <c r="BR281" s="372" t="s">
        <v>4456</v>
      </c>
      <c r="BS281" s="373"/>
      <c r="BT281" s="354" t="s">
        <v>554</v>
      </c>
    </row>
    <row r="282" spans="1:72" s="428" customFormat="1" x14ac:dyDescent="0.25">
      <c r="A282" s="345" t="s">
        <v>5422</v>
      </c>
      <c r="B282" s="373"/>
      <c r="C282" s="719">
        <v>41275</v>
      </c>
      <c r="D282" s="373"/>
      <c r="E282" s="346">
        <v>3808.55</v>
      </c>
      <c r="F282" s="373"/>
      <c r="G282" s="347">
        <v>44.4178</v>
      </c>
      <c r="H282" s="374"/>
      <c r="I282" s="348">
        <v>0.3407</v>
      </c>
      <c r="J282" s="348">
        <v>4.3712999999999997</v>
      </c>
      <c r="K282" s="348">
        <v>2.3610000000000002</v>
      </c>
      <c r="L282" s="348">
        <v>1.8825000000000001</v>
      </c>
      <c r="M282" s="348">
        <v>-6.0678000000000001</v>
      </c>
      <c r="N282" s="350">
        <v>-1.6617999999999999</v>
      </c>
      <c r="O282" s="348">
        <v>2.2256999999999998</v>
      </c>
      <c r="P282" s="348">
        <v>9.6563999999999997</v>
      </c>
      <c r="Q282" s="348">
        <v>10.026400000000001</v>
      </c>
      <c r="R282" s="348">
        <v>12.3444</v>
      </c>
      <c r="S282" s="348">
        <v>8.4741999999999997</v>
      </c>
      <c r="T282" s="348">
        <v>-7.1920000000000002</v>
      </c>
      <c r="U282" s="348">
        <v>-1.3501000000000001</v>
      </c>
      <c r="V282" s="348">
        <v>-4.5332999999999997</v>
      </c>
      <c r="W282" s="348">
        <v>2.7094</v>
      </c>
      <c r="X282" s="348">
        <v>11.899100000000001</v>
      </c>
      <c r="Y282" s="374"/>
      <c r="Z282" s="346">
        <v>156</v>
      </c>
      <c r="AA282" s="346">
        <v>173</v>
      </c>
      <c r="AB282" s="346">
        <v>177</v>
      </c>
      <c r="AC282" s="346">
        <v>201</v>
      </c>
      <c r="AD282" s="346">
        <v>191</v>
      </c>
      <c r="AE282" s="346">
        <v>157</v>
      </c>
      <c r="AF282" s="346">
        <v>49</v>
      </c>
      <c r="AG282" s="346">
        <v>75</v>
      </c>
      <c r="AH282" s="346">
        <v>27</v>
      </c>
      <c r="AI282" s="346">
        <v>8</v>
      </c>
      <c r="AJ282" s="346">
        <v>202</v>
      </c>
      <c r="AK282" s="346">
        <v>197</v>
      </c>
      <c r="AL282" s="346">
        <v>175</v>
      </c>
      <c r="AM282" s="346">
        <v>160</v>
      </c>
      <c r="AN282" s="346">
        <v>68</v>
      </c>
      <c r="AO282" s="373"/>
      <c r="AP282" s="348">
        <v>11.68</v>
      </c>
      <c r="AQ282" s="348">
        <v>11.25</v>
      </c>
      <c r="AR282" s="348">
        <v>7.8</v>
      </c>
      <c r="AS282" s="348">
        <v>3.57</v>
      </c>
      <c r="AT282" s="348">
        <v>-6.45</v>
      </c>
      <c r="AU282" s="351"/>
      <c r="AV282" s="346">
        <v>6</v>
      </c>
      <c r="AW282" s="346">
        <v>8</v>
      </c>
      <c r="AX282" s="346">
        <v>26</v>
      </c>
      <c r="AY282" s="346">
        <v>66</v>
      </c>
      <c r="AZ282" s="346">
        <v>168</v>
      </c>
      <c r="BA282" s="374"/>
      <c r="BB282" s="348">
        <v>11.442048167059401</v>
      </c>
      <c r="BC282" s="348">
        <v>0.99925082068284599</v>
      </c>
      <c r="BD282" s="348">
        <v>3.9982488786433498E-2</v>
      </c>
      <c r="BE282" s="375">
        <v>2.73959346855847E-2</v>
      </c>
      <c r="BF282" s="374"/>
      <c r="BG282" s="372">
        <v>0.3367</v>
      </c>
      <c r="BH282" s="373"/>
      <c r="BI282" s="348">
        <v>99.739800000000002</v>
      </c>
      <c r="BJ282" s="348" t="s">
        <v>430</v>
      </c>
      <c r="BK282" s="348" t="s">
        <v>430</v>
      </c>
      <c r="BL282" s="348">
        <v>0.26019999999999999</v>
      </c>
      <c r="BM282" s="373"/>
      <c r="BN282" s="372" t="s">
        <v>4460</v>
      </c>
      <c r="BO282" s="372" t="s">
        <v>4454</v>
      </c>
      <c r="BP282" s="372" t="s">
        <v>4455</v>
      </c>
      <c r="BQ282" s="372" t="s">
        <v>4492</v>
      </c>
      <c r="BR282" s="372" t="s">
        <v>4456</v>
      </c>
      <c r="BS282" s="373"/>
      <c r="BT282" s="354" t="s">
        <v>554</v>
      </c>
    </row>
    <row r="283" spans="1:72" s="428" customFormat="1" x14ac:dyDescent="0.25">
      <c r="A283" s="345" t="s">
        <v>5423</v>
      </c>
      <c r="B283" s="373"/>
      <c r="C283" s="719">
        <v>44487</v>
      </c>
      <c r="D283" s="373"/>
      <c r="E283" s="346">
        <v>3527.31</v>
      </c>
      <c r="F283" s="373"/>
      <c r="G283" s="347">
        <v>24.375399999999999</v>
      </c>
      <c r="H283" s="374"/>
      <c r="I283" s="348" t="s">
        <v>430</v>
      </c>
      <c r="J283" s="348">
        <v>-0.64849999999999997</v>
      </c>
      <c r="K283" s="348">
        <v>0.30990000000000001</v>
      </c>
      <c r="L283" s="348">
        <v>23.976500000000001</v>
      </c>
      <c r="M283" s="348">
        <v>24.171700000000001</v>
      </c>
      <c r="N283" s="350">
        <v>49.283499999999997</v>
      </c>
      <c r="O283" s="348">
        <v>29.929200000000002</v>
      </c>
      <c r="P283" s="348">
        <v>31.419699999999999</v>
      </c>
      <c r="Q283" s="348" t="s">
        <v>430</v>
      </c>
      <c r="R283" s="348" t="s">
        <v>430</v>
      </c>
      <c r="S283" s="348">
        <v>24.584900000000001</v>
      </c>
      <c r="T283" s="348">
        <v>23.3979</v>
      </c>
      <c r="U283" s="348">
        <v>27.7624</v>
      </c>
      <c r="V283" s="348">
        <v>44.094200000000001</v>
      </c>
      <c r="W283" s="348">
        <v>-3.2012</v>
      </c>
      <c r="X283" s="348">
        <v>21.041499999999999</v>
      </c>
      <c r="Y283" s="374"/>
      <c r="Z283" s="346" t="s">
        <v>430</v>
      </c>
      <c r="AA283" s="346">
        <v>255</v>
      </c>
      <c r="AB283" s="346">
        <v>248</v>
      </c>
      <c r="AC283" s="346">
        <v>1</v>
      </c>
      <c r="AD283" s="346">
        <v>3</v>
      </c>
      <c r="AE283" s="346">
        <v>1</v>
      </c>
      <c r="AF283" s="346">
        <v>1</v>
      </c>
      <c r="AG283" s="346">
        <v>1</v>
      </c>
      <c r="AH283" s="346" t="s">
        <v>430</v>
      </c>
      <c r="AI283" s="346" t="s">
        <v>430</v>
      </c>
      <c r="AJ283" s="346">
        <v>9</v>
      </c>
      <c r="AK283" s="346">
        <v>1</v>
      </c>
      <c r="AL283" s="346">
        <v>3</v>
      </c>
      <c r="AM283" s="346">
        <v>1</v>
      </c>
      <c r="AN283" s="346">
        <v>260</v>
      </c>
      <c r="AO283" s="373"/>
      <c r="AP283" s="348" t="s">
        <v>430</v>
      </c>
      <c r="AQ283" s="348" t="s">
        <v>430</v>
      </c>
      <c r="AR283" s="348" t="s">
        <v>430</v>
      </c>
      <c r="AS283" s="348">
        <v>36.049999999999997</v>
      </c>
      <c r="AT283" s="348">
        <v>53.86</v>
      </c>
      <c r="AU283" s="351"/>
      <c r="AV283" s="346" t="s">
        <v>430</v>
      </c>
      <c r="AW283" s="346" t="s">
        <v>430</v>
      </c>
      <c r="AX283" s="346" t="s">
        <v>430</v>
      </c>
      <c r="AY283" s="346">
        <v>1</v>
      </c>
      <c r="AZ283" s="346">
        <v>1</v>
      </c>
      <c r="BA283" s="374"/>
      <c r="BB283" s="348">
        <v>18.691221080281601</v>
      </c>
      <c r="BC283" s="348">
        <v>0</v>
      </c>
      <c r="BD283" s="348">
        <v>0.114860807713095</v>
      </c>
      <c r="BE283" s="375" t="s">
        <v>430</v>
      </c>
      <c r="BF283" s="374"/>
      <c r="BG283" s="372" t="s">
        <v>430</v>
      </c>
      <c r="BH283" s="373"/>
      <c r="BI283" s="348" t="s">
        <v>430</v>
      </c>
      <c r="BJ283" s="348" t="s">
        <v>430</v>
      </c>
      <c r="BK283" s="348" t="s">
        <v>430</v>
      </c>
      <c r="BL283" s="348" t="s">
        <v>430</v>
      </c>
      <c r="BM283" s="373"/>
      <c r="BN283" s="372" t="s">
        <v>4494</v>
      </c>
      <c r="BO283" s="372" t="s">
        <v>4495</v>
      </c>
      <c r="BP283" s="372" t="s">
        <v>4496</v>
      </c>
      <c r="BQ283" s="372" t="s">
        <v>4497</v>
      </c>
      <c r="BR283" s="372" t="s">
        <v>4498</v>
      </c>
      <c r="BS283" s="373"/>
      <c r="BT283" s="354" t="s">
        <v>554</v>
      </c>
    </row>
    <row r="284" spans="1:72" s="428" customFormat="1" x14ac:dyDescent="0.25">
      <c r="A284" s="345" t="s">
        <v>5424</v>
      </c>
      <c r="B284" s="373"/>
      <c r="C284" s="719">
        <v>43714</v>
      </c>
      <c r="D284" s="373"/>
      <c r="E284" s="346">
        <v>3700.04</v>
      </c>
      <c r="F284" s="373"/>
      <c r="G284" s="347">
        <v>41.486499999999999</v>
      </c>
      <c r="H284" s="374"/>
      <c r="I284" s="348">
        <v>0.4698</v>
      </c>
      <c r="J284" s="348">
        <v>5.3426999999999998</v>
      </c>
      <c r="K284" s="348">
        <v>3.1736</v>
      </c>
      <c r="L284" s="348">
        <v>10.3919</v>
      </c>
      <c r="M284" s="348">
        <v>4.7747000000000002</v>
      </c>
      <c r="N284" s="350">
        <v>7.6703999999999999</v>
      </c>
      <c r="O284" s="348">
        <v>5.3150000000000004</v>
      </c>
      <c r="P284" s="348">
        <v>20.601800000000001</v>
      </c>
      <c r="Q284" s="348">
        <v>18.529699999999998</v>
      </c>
      <c r="R284" s="348" t="s">
        <v>430</v>
      </c>
      <c r="S284" s="348">
        <v>17.897200000000002</v>
      </c>
      <c r="T284" s="348">
        <v>2.9756</v>
      </c>
      <c r="U284" s="348">
        <v>9.1031999999999993</v>
      </c>
      <c r="V284" s="348">
        <v>4.5693000000000001</v>
      </c>
      <c r="W284" s="348">
        <v>1.4706999999999999</v>
      </c>
      <c r="X284" s="348">
        <v>23.325299999999999</v>
      </c>
      <c r="Y284" s="374"/>
      <c r="Z284" s="346">
        <v>76</v>
      </c>
      <c r="AA284" s="346">
        <v>90</v>
      </c>
      <c r="AB284" s="346">
        <v>113</v>
      </c>
      <c r="AC284" s="346">
        <v>63</v>
      </c>
      <c r="AD284" s="346">
        <v>73</v>
      </c>
      <c r="AE284" s="346">
        <v>47</v>
      </c>
      <c r="AF284" s="346">
        <v>18</v>
      </c>
      <c r="AG284" s="346">
        <v>13</v>
      </c>
      <c r="AH284" s="346">
        <v>1</v>
      </c>
      <c r="AI284" s="346" t="s">
        <v>430</v>
      </c>
      <c r="AJ284" s="346">
        <v>64</v>
      </c>
      <c r="AK284" s="346">
        <v>76</v>
      </c>
      <c r="AL284" s="346">
        <v>33</v>
      </c>
      <c r="AM284" s="346">
        <v>47</v>
      </c>
      <c r="AN284" s="346">
        <v>182</v>
      </c>
      <c r="AO284" s="373"/>
      <c r="AP284" s="348" t="s">
        <v>430</v>
      </c>
      <c r="AQ284" s="348" t="s">
        <v>430</v>
      </c>
      <c r="AR284" s="348">
        <v>17.63</v>
      </c>
      <c r="AS284" s="348">
        <v>12.12</v>
      </c>
      <c r="AT284" s="348">
        <v>10.38</v>
      </c>
      <c r="AU284" s="351"/>
      <c r="AV284" s="346" t="s">
        <v>430</v>
      </c>
      <c r="AW284" s="346" t="s">
        <v>430</v>
      </c>
      <c r="AX284" s="346">
        <v>2</v>
      </c>
      <c r="AY284" s="346">
        <v>10</v>
      </c>
      <c r="AZ284" s="346">
        <v>54</v>
      </c>
      <c r="BA284" s="374"/>
      <c r="BB284" s="348">
        <v>16.036819425228</v>
      </c>
      <c r="BC284" s="348">
        <v>1.00362170528419</v>
      </c>
      <c r="BD284" s="348">
        <v>8.7114458182426302E-2</v>
      </c>
      <c r="BE284" s="375">
        <v>0.103675169004281</v>
      </c>
      <c r="BF284" s="374"/>
      <c r="BG284" s="372">
        <v>0.46949999999999997</v>
      </c>
      <c r="BH284" s="373"/>
      <c r="BI284" s="348">
        <v>3.9181400000000002</v>
      </c>
      <c r="BJ284" s="348">
        <v>92.542699999999996</v>
      </c>
      <c r="BK284" s="348">
        <v>3.6229</v>
      </c>
      <c r="BL284" s="348">
        <v>-8.3739999999999995E-2</v>
      </c>
      <c r="BM284" s="373"/>
      <c r="BN284" s="372" t="s">
        <v>4500</v>
      </c>
      <c r="BO284" s="372" t="s">
        <v>4501</v>
      </c>
      <c r="BP284" s="372" t="s">
        <v>1947</v>
      </c>
      <c r="BQ284" s="372" t="s">
        <v>4502</v>
      </c>
      <c r="BR284" s="372" t="s">
        <v>469</v>
      </c>
      <c r="BS284" s="373"/>
      <c r="BT284" s="354" t="s">
        <v>547</v>
      </c>
    </row>
    <row r="285" spans="1:72" s="428" customFormat="1" x14ac:dyDescent="0.25">
      <c r="A285" s="345" t="s">
        <v>5425</v>
      </c>
      <c r="B285" s="373"/>
      <c r="C285" s="719">
        <v>44120</v>
      </c>
      <c r="D285" s="373"/>
      <c r="E285" s="346">
        <v>3234.46</v>
      </c>
      <c r="F285" s="373"/>
      <c r="G285" s="347">
        <v>34.883099999999999</v>
      </c>
      <c r="H285" s="374"/>
      <c r="I285" s="348">
        <v>0.67649999999999999</v>
      </c>
      <c r="J285" s="348">
        <v>5.8433000000000002</v>
      </c>
      <c r="K285" s="348">
        <v>6.9466000000000001</v>
      </c>
      <c r="L285" s="348">
        <v>16.193000000000001</v>
      </c>
      <c r="M285" s="348">
        <v>8.7629000000000001</v>
      </c>
      <c r="N285" s="350">
        <v>2.8929999999999998</v>
      </c>
      <c r="O285" s="348">
        <v>1.5708</v>
      </c>
      <c r="P285" s="348">
        <v>18.703700000000001</v>
      </c>
      <c r="Q285" s="348">
        <v>16.331399999999999</v>
      </c>
      <c r="R285" s="348" t="s">
        <v>430</v>
      </c>
      <c r="S285" s="348">
        <v>23.282699999999998</v>
      </c>
      <c r="T285" s="348">
        <v>5.5640000000000001</v>
      </c>
      <c r="U285" s="348">
        <v>5.5132000000000003</v>
      </c>
      <c r="V285" s="348">
        <v>-0.88200000000000001</v>
      </c>
      <c r="W285" s="348">
        <v>3.6659999999999999</v>
      </c>
      <c r="X285" s="348">
        <v>24.6328</v>
      </c>
      <c r="Y285" s="374"/>
      <c r="Z285" s="346">
        <v>21</v>
      </c>
      <c r="AA285" s="346">
        <v>59</v>
      </c>
      <c r="AB285" s="346">
        <v>24</v>
      </c>
      <c r="AC285" s="346">
        <v>16</v>
      </c>
      <c r="AD285" s="346">
        <v>26</v>
      </c>
      <c r="AE285" s="346">
        <v>102</v>
      </c>
      <c r="AF285" s="346">
        <v>77</v>
      </c>
      <c r="AG285" s="346">
        <v>35</v>
      </c>
      <c r="AH285" s="346">
        <v>6</v>
      </c>
      <c r="AI285" s="346" t="s">
        <v>430</v>
      </c>
      <c r="AJ285" s="346">
        <v>17</v>
      </c>
      <c r="AK285" s="346">
        <v>33</v>
      </c>
      <c r="AL285" s="346">
        <v>102</v>
      </c>
      <c r="AM285" s="346">
        <v>108</v>
      </c>
      <c r="AN285" s="346">
        <v>29</v>
      </c>
      <c r="AO285" s="373"/>
      <c r="AP285" s="348" t="s">
        <v>430</v>
      </c>
      <c r="AQ285" s="348" t="s">
        <v>430</v>
      </c>
      <c r="AR285" s="348">
        <v>14.98</v>
      </c>
      <c r="AS285" s="348">
        <v>8.76</v>
      </c>
      <c r="AT285" s="348">
        <v>12.65</v>
      </c>
      <c r="AU285" s="351"/>
      <c r="AV285" s="346" t="s">
        <v>430</v>
      </c>
      <c r="AW285" s="346" t="s">
        <v>430</v>
      </c>
      <c r="AX285" s="346">
        <v>8</v>
      </c>
      <c r="AY285" s="346">
        <v>48</v>
      </c>
      <c r="AZ285" s="346">
        <v>28</v>
      </c>
      <c r="BA285" s="374"/>
      <c r="BB285" s="348">
        <v>20.099195966389701</v>
      </c>
      <c r="BC285" s="348">
        <v>0.99831869266685902</v>
      </c>
      <c r="BD285" s="348">
        <v>6.5912567482394394E-2</v>
      </c>
      <c r="BE285" s="375">
        <v>1.9350977370579999E-2</v>
      </c>
      <c r="BF285" s="374"/>
      <c r="BG285" s="372">
        <v>0.31730000000000003</v>
      </c>
      <c r="BH285" s="373"/>
      <c r="BI285" s="348" t="s">
        <v>430</v>
      </c>
      <c r="BJ285" s="348">
        <v>5.0777299999999999</v>
      </c>
      <c r="BK285" s="348">
        <v>94.888099999999994</v>
      </c>
      <c r="BL285" s="348">
        <v>3.4169999999999999E-2</v>
      </c>
      <c r="BM285" s="373"/>
      <c r="BN285" s="372" t="s">
        <v>2124</v>
      </c>
      <c r="BO285" s="372" t="s">
        <v>4504</v>
      </c>
      <c r="BP285" s="372" t="s">
        <v>4505</v>
      </c>
      <c r="BQ285" s="372" t="s">
        <v>4506</v>
      </c>
      <c r="BR285" s="372" t="s">
        <v>564</v>
      </c>
      <c r="BS285" s="373"/>
      <c r="BT285" s="354" t="s">
        <v>554</v>
      </c>
    </row>
    <row r="286" spans="1:72" s="428" customFormat="1" x14ac:dyDescent="0.25">
      <c r="A286" s="345" t="s">
        <v>5426</v>
      </c>
      <c r="B286" s="373"/>
      <c r="C286" s="719">
        <v>43714</v>
      </c>
      <c r="D286" s="373"/>
      <c r="E286" s="346">
        <v>2991.76</v>
      </c>
      <c r="F286" s="373"/>
      <c r="G286" s="347">
        <v>27.028099999999998</v>
      </c>
      <c r="H286" s="374"/>
      <c r="I286" s="348">
        <v>0.41949999999999998</v>
      </c>
      <c r="J286" s="348">
        <v>4.9581999999999997</v>
      </c>
      <c r="K286" s="348">
        <v>3.4382000000000001</v>
      </c>
      <c r="L286" s="348">
        <v>6.0757000000000003</v>
      </c>
      <c r="M286" s="348">
        <v>-0.9274</v>
      </c>
      <c r="N286" s="350">
        <v>2.0676000000000001</v>
      </c>
      <c r="O286" s="348">
        <v>2.7210999999999999</v>
      </c>
      <c r="P286" s="348">
        <v>13.474500000000001</v>
      </c>
      <c r="Q286" s="348">
        <v>12.350199999999999</v>
      </c>
      <c r="R286" s="348" t="s">
        <v>430</v>
      </c>
      <c r="S286" s="348">
        <v>13.2399</v>
      </c>
      <c r="T286" s="348">
        <v>-2.4967000000000001</v>
      </c>
      <c r="U286" s="348">
        <v>2.4777999999999998</v>
      </c>
      <c r="V286" s="348">
        <v>-1.0358000000000001</v>
      </c>
      <c r="W286" s="348">
        <v>2.4820000000000002</v>
      </c>
      <c r="X286" s="348">
        <v>15.779199999999999</v>
      </c>
      <c r="Y286" s="374"/>
      <c r="Z286" s="346">
        <v>112</v>
      </c>
      <c r="AA286" s="346">
        <v>132</v>
      </c>
      <c r="AB286" s="346">
        <v>103</v>
      </c>
      <c r="AC286" s="346">
        <v>140</v>
      </c>
      <c r="AD286" s="346">
        <v>140</v>
      </c>
      <c r="AE286" s="346">
        <v>110</v>
      </c>
      <c r="AF286" s="346">
        <v>44</v>
      </c>
      <c r="AG286" s="346">
        <v>56</v>
      </c>
      <c r="AH286" s="346">
        <v>21</v>
      </c>
      <c r="AI286" s="346" t="s">
        <v>430</v>
      </c>
      <c r="AJ286" s="346">
        <v>141</v>
      </c>
      <c r="AK286" s="346">
        <v>140</v>
      </c>
      <c r="AL286" s="346">
        <v>139</v>
      </c>
      <c r="AM286" s="346">
        <v>116</v>
      </c>
      <c r="AN286" s="346">
        <v>121</v>
      </c>
      <c r="AO286" s="373"/>
      <c r="AP286" s="348" t="s">
        <v>430</v>
      </c>
      <c r="AQ286" s="348" t="s">
        <v>430</v>
      </c>
      <c r="AR286" s="348">
        <v>10.85</v>
      </c>
      <c r="AS286" s="348">
        <v>6.66</v>
      </c>
      <c r="AT286" s="348">
        <v>0.93</v>
      </c>
      <c r="AU286" s="351"/>
      <c r="AV286" s="346" t="s">
        <v>430</v>
      </c>
      <c r="AW286" s="346" t="s">
        <v>430</v>
      </c>
      <c r="AX286" s="346">
        <v>20</v>
      </c>
      <c r="AY286" s="346">
        <v>55</v>
      </c>
      <c r="AZ286" s="346">
        <v>135</v>
      </c>
      <c r="BA286" s="374"/>
      <c r="BB286" s="348">
        <v>12.7961236468915</v>
      </c>
      <c r="BC286" s="348">
        <v>1.00158833534707</v>
      </c>
      <c r="BD286" s="348">
        <v>6.1736974014871999E-2</v>
      </c>
      <c r="BE286" s="375">
        <v>5.6673832262752903E-2</v>
      </c>
      <c r="BF286" s="374"/>
      <c r="BG286" s="372">
        <v>0.3619</v>
      </c>
      <c r="BH286" s="373"/>
      <c r="BI286" s="348">
        <v>68.112899999999996</v>
      </c>
      <c r="BJ286" s="348">
        <v>20.681799999999999</v>
      </c>
      <c r="BK286" s="348">
        <v>10.6629</v>
      </c>
      <c r="BL286" s="348">
        <v>0.54239999999999999</v>
      </c>
      <c r="BM286" s="373"/>
      <c r="BN286" s="372" t="s">
        <v>4508</v>
      </c>
      <c r="BO286" s="372" t="s">
        <v>4509</v>
      </c>
      <c r="BP286" s="372" t="s">
        <v>1924</v>
      </c>
      <c r="BQ286" s="372" t="s">
        <v>4510</v>
      </c>
      <c r="BR286" s="372" t="s">
        <v>4511</v>
      </c>
      <c r="BS286" s="373"/>
      <c r="BT286" s="354" t="s">
        <v>547</v>
      </c>
    </row>
    <row r="287" spans="1:72" s="428" customFormat="1" x14ac:dyDescent="0.25">
      <c r="A287" s="345" t="s">
        <v>5427</v>
      </c>
      <c r="B287" s="373"/>
      <c r="C287" s="719">
        <v>41275</v>
      </c>
      <c r="D287" s="373"/>
      <c r="E287" s="346">
        <v>2717.92</v>
      </c>
      <c r="F287" s="373"/>
      <c r="G287" s="347">
        <v>53.873399999999997</v>
      </c>
      <c r="H287" s="374"/>
      <c r="I287" s="348">
        <v>0.3407</v>
      </c>
      <c r="J287" s="348">
        <v>4.3704000000000001</v>
      </c>
      <c r="K287" s="348">
        <v>2.3506999999999998</v>
      </c>
      <c r="L287" s="348">
        <v>1.8526</v>
      </c>
      <c r="M287" s="348">
        <v>-6.1058000000000003</v>
      </c>
      <c r="N287" s="350">
        <v>-1.7113</v>
      </c>
      <c r="O287" s="348">
        <v>2.1566000000000001</v>
      </c>
      <c r="P287" s="348">
        <v>9.6424000000000003</v>
      </c>
      <c r="Q287" s="348">
        <v>10.068199999999999</v>
      </c>
      <c r="R287" s="348">
        <v>12.542</v>
      </c>
      <c r="S287" s="348">
        <v>8.4567999999999994</v>
      </c>
      <c r="T287" s="348">
        <v>-7.2275999999999998</v>
      </c>
      <c r="U287" s="348">
        <v>-1.3959999999999999</v>
      </c>
      <c r="V287" s="348">
        <v>-4.5823</v>
      </c>
      <c r="W287" s="348">
        <v>2.7021000000000002</v>
      </c>
      <c r="X287" s="348">
        <v>12.0344</v>
      </c>
      <c r="Y287" s="374"/>
      <c r="Z287" s="346">
        <v>156</v>
      </c>
      <c r="AA287" s="346">
        <v>177</v>
      </c>
      <c r="AB287" s="346">
        <v>185</v>
      </c>
      <c r="AC287" s="346">
        <v>210</v>
      </c>
      <c r="AD287" s="346">
        <v>199</v>
      </c>
      <c r="AE287" s="346">
        <v>164</v>
      </c>
      <c r="AF287" s="346">
        <v>56</v>
      </c>
      <c r="AG287" s="346">
        <v>76</v>
      </c>
      <c r="AH287" s="346">
        <v>25</v>
      </c>
      <c r="AI287" s="346">
        <v>4</v>
      </c>
      <c r="AJ287" s="346">
        <v>206</v>
      </c>
      <c r="AK287" s="346">
        <v>203</v>
      </c>
      <c r="AL287" s="346">
        <v>183</v>
      </c>
      <c r="AM287" s="346">
        <v>167</v>
      </c>
      <c r="AN287" s="346">
        <v>78</v>
      </c>
      <c r="AO287" s="373"/>
      <c r="AP287" s="348">
        <v>11.8</v>
      </c>
      <c r="AQ287" s="348">
        <v>11.3</v>
      </c>
      <c r="AR287" s="348">
        <v>7.8</v>
      </c>
      <c r="AS287" s="348">
        <v>3.53</v>
      </c>
      <c r="AT287" s="348">
        <v>-6.52</v>
      </c>
      <c r="AU287" s="351"/>
      <c r="AV287" s="346">
        <v>4</v>
      </c>
      <c r="AW287" s="346">
        <v>7</v>
      </c>
      <c r="AX287" s="346">
        <v>26</v>
      </c>
      <c r="AY287" s="346">
        <v>71</v>
      </c>
      <c r="AZ287" s="346">
        <v>175</v>
      </c>
      <c r="BA287" s="374"/>
      <c r="BB287" s="348">
        <v>11.4633666391102</v>
      </c>
      <c r="BC287" s="348">
        <v>1.0010964265706599</v>
      </c>
      <c r="BD287" s="348">
        <v>3.9879872616371097E-2</v>
      </c>
      <c r="BE287" s="375">
        <v>2.6277609786906998E-2</v>
      </c>
      <c r="BF287" s="374"/>
      <c r="BG287" s="372">
        <v>0.3417</v>
      </c>
      <c r="BH287" s="373"/>
      <c r="BI287" s="348">
        <v>99.792500000000004</v>
      </c>
      <c r="BJ287" s="348" t="s">
        <v>430</v>
      </c>
      <c r="BK287" s="348" t="s">
        <v>430</v>
      </c>
      <c r="BL287" s="348">
        <v>0.20749999999999999</v>
      </c>
      <c r="BM287" s="373"/>
      <c r="BN287" s="372" t="s">
        <v>4453</v>
      </c>
      <c r="BO287" s="372" t="s">
        <v>4454</v>
      </c>
      <c r="BP287" s="372" t="s">
        <v>4455</v>
      </c>
      <c r="BQ287" s="372" t="s">
        <v>4312</v>
      </c>
      <c r="BR287" s="372" t="s">
        <v>4456</v>
      </c>
      <c r="BS287" s="373"/>
      <c r="BT287" s="354" t="s">
        <v>554</v>
      </c>
    </row>
    <row r="288" spans="1:72" s="428" customFormat="1" x14ac:dyDescent="0.25">
      <c r="A288" s="345" t="s">
        <v>5428</v>
      </c>
      <c r="B288" s="373"/>
      <c r="C288" s="719">
        <v>43031</v>
      </c>
      <c r="D288" s="373"/>
      <c r="E288" s="346">
        <v>2619.14</v>
      </c>
      <c r="F288" s="373"/>
      <c r="G288" s="347">
        <v>27.337</v>
      </c>
      <c r="H288" s="374"/>
      <c r="I288" s="348">
        <v>0.48110000000000003</v>
      </c>
      <c r="J288" s="348">
        <v>3.8660000000000001</v>
      </c>
      <c r="K288" s="348">
        <v>1.7176</v>
      </c>
      <c r="L288" s="348">
        <v>5.1528</v>
      </c>
      <c r="M288" s="348">
        <v>0.33029999999999998</v>
      </c>
      <c r="N288" s="350">
        <v>5.9897999999999998</v>
      </c>
      <c r="O288" s="348">
        <v>4.9301000000000004</v>
      </c>
      <c r="P288" s="348">
        <v>14.625299999999999</v>
      </c>
      <c r="Q288" s="348">
        <v>14.0982</v>
      </c>
      <c r="R288" s="348" t="s">
        <v>430</v>
      </c>
      <c r="S288" s="348">
        <v>11.0421</v>
      </c>
      <c r="T288" s="348">
        <v>-1.4765999999999999</v>
      </c>
      <c r="U288" s="348">
        <v>4.1017000000000001</v>
      </c>
      <c r="V288" s="348">
        <v>2.7686999999999999</v>
      </c>
      <c r="W288" s="348">
        <v>1.2424999999999999</v>
      </c>
      <c r="X288" s="348">
        <v>12.317500000000001</v>
      </c>
      <c r="Y288" s="374"/>
      <c r="Z288" s="346">
        <v>67</v>
      </c>
      <c r="AA288" s="346">
        <v>204</v>
      </c>
      <c r="AB288" s="346">
        <v>214</v>
      </c>
      <c r="AC288" s="346">
        <v>159</v>
      </c>
      <c r="AD288" s="346">
        <v>127</v>
      </c>
      <c r="AE288" s="346">
        <v>63</v>
      </c>
      <c r="AF288" s="346">
        <v>25</v>
      </c>
      <c r="AG288" s="346">
        <v>46</v>
      </c>
      <c r="AH288" s="346">
        <v>13</v>
      </c>
      <c r="AI288" s="346" t="s">
        <v>430</v>
      </c>
      <c r="AJ288" s="346">
        <v>171</v>
      </c>
      <c r="AK288" s="346">
        <v>130</v>
      </c>
      <c r="AL288" s="346">
        <v>125</v>
      </c>
      <c r="AM288" s="346">
        <v>63</v>
      </c>
      <c r="AN288" s="346">
        <v>206</v>
      </c>
      <c r="AO288" s="373"/>
      <c r="AP288" s="348" t="s">
        <v>430</v>
      </c>
      <c r="AQ288" s="348">
        <v>16.239999999999998</v>
      </c>
      <c r="AR288" s="348">
        <v>12.68</v>
      </c>
      <c r="AS288" s="348">
        <v>8.4700000000000006</v>
      </c>
      <c r="AT288" s="348">
        <v>2.57</v>
      </c>
      <c r="AU288" s="351"/>
      <c r="AV288" s="346" t="s">
        <v>430</v>
      </c>
      <c r="AW288" s="346">
        <v>4</v>
      </c>
      <c r="AX288" s="346">
        <v>18</v>
      </c>
      <c r="AY288" s="346">
        <v>49</v>
      </c>
      <c r="AZ288" s="346">
        <v>110</v>
      </c>
      <c r="BA288" s="374"/>
      <c r="BB288" s="348">
        <v>11.947357301795799</v>
      </c>
      <c r="BC288" s="348">
        <v>0.99996160537248702</v>
      </c>
      <c r="BD288" s="348">
        <v>7.4162041594740796E-2</v>
      </c>
      <c r="BE288" s="375">
        <v>1.10322852898165E-2</v>
      </c>
      <c r="BF288" s="374"/>
      <c r="BG288" s="372">
        <v>0.56540000000000001</v>
      </c>
      <c r="BH288" s="373"/>
      <c r="BI288" s="348">
        <v>99.770099999999999</v>
      </c>
      <c r="BJ288" s="348" t="s">
        <v>430</v>
      </c>
      <c r="BK288" s="348" t="s">
        <v>430</v>
      </c>
      <c r="BL288" s="348">
        <v>0.22989999999999999</v>
      </c>
      <c r="BM288" s="373"/>
      <c r="BN288" s="372" t="s">
        <v>4514</v>
      </c>
      <c r="BO288" s="372" t="s">
        <v>4515</v>
      </c>
      <c r="BP288" s="372" t="s">
        <v>4516</v>
      </c>
      <c r="BQ288" s="372" t="s">
        <v>4517</v>
      </c>
      <c r="BR288" s="372" t="s">
        <v>4518</v>
      </c>
      <c r="BS288" s="373"/>
      <c r="BT288" s="354" t="s">
        <v>554</v>
      </c>
    </row>
    <row r="289" spans="1:72" s="428" customFormat="1" x14ac:dyDescent="0.25">
      <c r="A289" s="345" t="s">
        <v>5429</v>
      </c>
      <c r="B289" s="373"/>
      <c r="C289" s="719">
        <v>44246</v>
      </c>
      <c r="D289" s="373"/>
      <c r="E289" s="346">
        <v>2565.19</v>
      </c>
      <c r="F289" s="373"/>
      <c r="G289" s="347">
        <v>26.4834</v>
      </c>
      <c r="H289" s="374"/>
      <c r="I289" s="348">
        <v>0.4662</v>
      </c>
      <c r="J289" s="348">
        <v>5.3068</v>
      </c>
      <c r="K289" s="348">
        <v>3.1686999999999999</v>
      </c>
      <c r="L289" s="348">
        <v>10.3415</v>
      </c>
      <c r="M289" s="348">
        <v>4.7291999999999996</v>
      </c>
      <c r="N289" s="350">
        <v>7.5157999999999996</v>
      </c>
      <c r="O289" s="348">
        <v>5.0914999999999999</v>
      </c>
      <c r="P289" s="348">
        <v>20.3429</v>
      </c>
      <c r="Q289" s="348">
        <v>18.3019</v>
      </c>
      <c r="R289" s="348" t="s">
        <v>430</v>
      </c>
      <c r="S289" s="348">
        <v>17.8202</v>
      </c>
      <c r="T289" s="348">
        <v>2.9020999999999999</v>
      </c>
      <c r="U289" s="348">
        <v>9.0358999999999998</v>
      </c>
      <c r="V289" s="348">
        <v>4.4371999999999998</v>
      </c>
      <c r="W289" s="348">
        <v>1.4678</v>
      </c>
      <c r="X289" s="348">
        <v>20.053699999999999</v>
      </c>
      <c r="Y289" s="374"/>
      <c r="Z289" s="346">
        <v>87</v>
      </c>
      <c r="AA289" s="346">
        <v>104</v>
      </c>
      <c r="AB289" s="346">
        <v>115</v>
      </c>
      <c r="AC289" s="346">
        <v>67</v>
      </c>
      <c r="AD289" s="346">
        <v>76</v>
      </c>
      <c r="AE289" s="346">
        <v>50</v>
      </c>
      <c r="AF289" s="346">
        <v>19</v>
      </c>
      <c r="AG289" s="346">
        <v>16</v>
      </c>
      <c r="AH289" s="346">
        <v>3</v>
      </c>
      <c r="AI289" s="346" t="s">
        <v>430</v>
      </c>
      <c r="AJ289" s="346">
        <v>77</v>
      </c>
      <c r="AK289" s="346">
        <v>79</v>
      </c>
      <c r="AL289" s="346">
        <v>35</v>
      </c>
      <c r="AM289" s="346">
        <v>48</v>
      </c>
      <c r="AN289" s="346">
        <v>185</v>
      </c>
      <c r="AO289" s="373"/>
      <c r="AP289" s="348" t="s">
        <v>430</v>
      </c>
      <c r="AQ289" s="348" t="s">
        <v>430</v>
      </c>
      <c r="AR289" s="348">
        <v>17.39</v>
      </c>
      <c r="AS289" s="348">
        <v>11.89</v>
      </c>
      <c r="AT289" s="348">
        <v>10.25</v>
      </c>
      <c r="AU289" s="351"/>
      <c r="AV289" s="346" t="s">
        <v>430</v>
      </c>
      <c r="AW289" s="346" t="s">
        <v>430</v>
      </c>
      <c r="AX289" s="346">
        <v>4</v>
      </c>
      <c r="AY289" s="346">
        <v>12</v>
      </c>
      <c r="AZ289" s="346">
        <v>56</v>
      </c>
      <c r="BA289" s="374"/>
      <c r="BB289" s="348">
        <v>16.002541048198001</v>
      </c>
      <c r="BC289" s="348">
        <v>1.00140946825125</v>
      </c>
      <c r="BD289" s="348">
        <v>8.6167904744029897E-2</v>
      </c>
      <c r="BE289" s="375">
        <v>8.8392668382722098E-2</v>
      </c>
      <c r="BF289" s="374"/>
      <c r="BG289" s="372">
        <v>0.14699999999999999</v>
      </c>
      <c r="BH289" s="373"/>
      <c r="BI289" s="348">
        <v>3.8597899999999998</v>
      </c>
      <c r="BJ289" s="348">
        <v>90.684799999999996</v>
      </c>
      <c r="BK289" s="348">
        <v>3.56914</v>
      </c>
      <c r="BL289" s="348">
        <v>1.8862699999999999</v>
      </c>
      <c r="BM289" s="373"/>
      <c r="BN289" s="372" t="s">
        <v>4520</v>
      </c>
      <c r="BO289" s="372" t="s">
        <v>4521</v>
      </c>
      <c r="BP289" s="372" t="s">
        <v>4522</v>
      </c>
      <c r="BQ289" s="372" t="s">
        <v>4523</v>
      </c>
      <c r="BR289" s="372" t="s">
        <v>4524</v>
      </c>
      <c r="BS289" s="373"/>
      <c r="BT289" s="354" t="s">
        <v>554</v>
      </c>
    </row>
    <row r="290" spans="1:72" s="428" customFormat="1" x14ac:dyDescent="0.25">
      <c r="A290" s="345" t="s">
        <v>5430</v>
      </c>
      <c r="B290" s="373"/>
      <c r="C290" s="719">
        <v>44503</v>
      </c>
      <c r="D290" s="373"/>
      <c r="E290" s="346">
        <v>2542.31</v>
      </c>
      <c r="F290" s="373"/>
      <c r="G290" s="347">
        <v>17.139900000000001</v>
      </c>
      <c r="H290" s="374"/>
      <c r="I290" s="348">
        <v>0.4642</v>
      </c>
      <c r="J290" s="348">
        <v>6.1721000000000004</v>
      </c>
      <c r="K290" s="348">
        <v>5.8071000000000002</v>
      </c>
      <c r="L290" s="348">
        <v>10.676399999999999</v>
      </c>
      <c r="M290" s="348">
        <v>7.2436999999999996</v>
      </c>
      <c r="N290" s="350">
        <v>9.3300999999999998</v>
      </c>
      <c r="O290" s="348">
        <v>0.50729999999999997</v>
      </c>
      <c r="P290" s="348">
        <v>18.507400000000001</v>
      </c>
      <c r="Q290" s="348" t="s">
        <v>430</v>
      </c>
      <c r="R290" s="348" t="s">
        <v>430</v>
      </c>
      <c r="S290" s="348">
        <v>20.297699999999999</v>
      </c>
      <c r="T290" s="348">
        <v>4.8864000000000001</v>
      </c>
      <c r="U290" s="348">
        <v>7.2443999999999997</v>
      </c>
      <c r="V290" s="348">
        <v>5.7652999999999999</v>
      </c>
      <c r="W290" s="348">
        <v>2.1333000000000002</v>
      </c>
      <c r="X290" s="348">
        <v>12.356999999999999</v>
      </c>
      <c r="Y290" s="374"/>
      <c r="Z290" s="346">
        <v>93</v>
      </c>
      <c r="AA290" s="346">
        <v>31</v>
      </c>
      <c r="AB290" s="346">
        <v>50</v>
      </c>
      <c r="AC290" s="346">
        <v>53</v>
      </c>
      <c r="AD290" s="346">
        <v>51</v>
      </c>
      <c r="AE290" s="346">
        <v>38</v>
      </c>
      <c r="AF290" s="346">
        <v>98</v>
      </c>
      <c r="AG290" s="346">
        <v>39</v>
      </c>
      <c r="AH290" s="346" t="s">
        <v>430</v>
      </c>
      <c r="AI290" s="346" t="s">
        <v>430</v>
      </c>
      <c r="AJ290" s="346">
        <v>42</v>
      </c>
      <c r="AK290" s="346">
        <v>53</v>
      </c>
      <c r="AL290" s="346">
        <v>67</v>
      </c>
      <c r="AM290" s="346">
        <v>41</v>
      </c>
      <c r="AN290" s="346">
        <v>140</v>
      </c>
      <c r="AO290" s="373"/>
      <c r="AP290" s="348" t="s">
        <v>430</v>
      </c>
      <c r="AQ290" s="348" t="s">
        <v>430</v>
      </c>
      <c r="AR290" s="348" t="s">
        <v>430</v>
      </c>
      <c r="AS290" s="348">
        <v>11.1</v>
      </c>
      <c r="AT290" s="348">
        <v>12.19</v>
      </c>
      <c r="AU290" s="351"/>
      <c r="AV290" s="346" t="s">
        <v>430</v>
      </c>
      <c r="AW290" s="346" t="s">
        <v>430</v>
      </c>
      <c r="AX290" s="346" t="s">
        <v>430</v>
      </c>
      <c r="AY290" s="346">
        <v>31</v>
      </c>
      <c r="AZ290" s="346">
        <v>46</v>
      </c>
      <c r="BA290" s="374"/>
      <c r="BB290" s="348">
        <v>17.302438176220502</v>
      </c>
      <c r="BC290" s="348">
        <v>1.00580261704145</v>
      </c>
      <c r="BD290" s="348">
        <v>7.3973188546115495E-2</v>
      </c>
      <c r="BE290" s="375">
        <v>0.14960768398878199</v>
      </c>
      <c r="BF290" s="374"/>
      <c r="BG290" s="372">
        <v>0.1522</v>
      </c>
      <c r="BH290" s="373"/>
      <c r="BI290" s="348">
        <v>89.417299999999997</v>
      </c>
      <c r="BJ290" s="348">
        <v>7.3598400000000002</v>
      </c>
      <c r="BK290" s="348" t="s">
        <v>430</v>
      </c>
      <c r="BL290" s="348">
        <v>3.2228599999999998</v>
      </c>
      <c r="BM290" s="373"/>
      <c r="BN290" s="372" t="s">
        <v>4526</v>
      </c>
      <c r="BO290" s="372" t="s">
        <v>4465</v>
      </c>
      <c r="BP290" s="372" t="s">
        <v>4527</v>
      </c>
      <c r="BQ290" s="372" t="s">
        <v>4467</v>
      </c>
      <c r="BR290" s="372" t="s">
        <v>4280</v>
      </c>
      <c r="BS290" s="373"/>
      <c r="BT290" s="354" t="s">
        <v>554</v>
      </c>
    </row>
    <row r="291" spans="1:72" s="428" customFormat="1" x14ac:dyDescent="0.25">
      <c r="A291" s="345" t="s">
        <v>5431</v>
      </c>
      <c r="B291" s="373"/>
      <c r="C291" s="719">
        <v>45112</v>
      </c>
      <c r="D291" s="373"/>
      <c r="E291" s="346">
        <v>2434.9699999999998</v>
      </c>
      <c r="F291" s="373"/>
      <c r="G291" s="347">
        <v>18.183800000000002</v>
      </c>
      <c r="H291" s="374"/>
      <c r="I291" s="348">
        <v>0.48130000000000001</v>
      </c>
      <c r="J291" s="348">
        <v>7.0938999999999997</v>
      </c>
      <c r="K291" s="348">
        <v>9.4301999999999992</v>
      </c>
      <c r="L291" s="348">
        <v>22.267900000000001</v>
      </c>
      <c r="M291" s="348">
        <v>12.495699999999999</v>
      </c>
      <c r="N291" s="350">
        <v>4.8250999999999999</v>
      </c>
      <c r="O291" s="348">
        <v>3.8494999999999999</v>
      </c>
      <c r="P291" s="348" t="s">
        <v>430</v>
      </c>
      <c r="Q291" s="348" t="s">
        <v>430</v>
      </c>
      <c r="R291" s="348" t="s">
        <v>430</v>
      </c>
      <c r="S291" s="348">
        <v>31.709399999999999</v>
      </c>
      <c r="T291" s="348">
        <v>10.130100000000001</v>
      </c>
      <c r="U291" s="348">
        <v>8.3892000000000007</v>
      </c>
      <c r="V291" s="348">
        <v>2.2498</v>
      </c>
      <c r="W291" s="348">
        <v>5.3120000000000003</v>
      </c>
      <c r="X291" s="348">
        <v>22.417999999999999</v>
      </c>
      <c r="Y291" s="374"/>
      <c r="Z291" s="346">
        <v>65</v>
      </c>
      <c r="AA291" s="346">
        <v>16</v>
      </c>
      <c r="AB291" s="346">
        <v>3</v>
      </c>
      <c r="AC291" s="346">
        <v>2</v>
      </c>
      <c r="AD291" s="346">
        <v>7</v>
      </c>
      <c r="AE291" s="346">
        <v>73</v>
      </c>
      <c r="AF291" s="346">
        <v>37</v>
      </c>
      <c r="AG291" s="346" t="s">
        <v>430</v>
      </c>
      <c r="AH291" s="346" t="s">
        <v>430</v>
      </c>
      <c r="AI291" s="346" t="s">
        <v>430</v>
      </c>
      <c r="AJ291" s="346">
        <v>3</v>
      </c>
      <c r="AK291" s="346">
        <v>7</v>
      </c>
      <c r="AL291" s="346">
        <v>52</v>
      </c>
      <c r="AM291" s="346">
        <v>71</v>
      </c>
      <c r="AN291" s="346">
        <v>18</v>
      </c>
      <c r="AO291" s="373"/>
      <c r="AP291" s="348" t="s">
        <v>430</v>
      </c>
      <c r="AQ291" s="348" t="s">
        <v>430</v>
      </c>
      <c r="AR291" s="348" t="s">
        <v>430</v>
      </c>
      <c r="AS291" s="348">
        <v>10.81</v>
      </c>
      <c r="AT291" s="348">
        <v>19.46</v>
      </c>
      <c r="AU291" s="351"/>
      <c r="AV291" s="346" t="s">
        <v>430</v>
      </c>
      <c r="AW291" s="346" t="s">
        <v>430</v>
      </c>
      <c r="AX291" s="346" t="s">
        <v>430</v>
      </c>
      <c r="AY291" s="346">
        <v>33</v>
      </c>
      <c r="AZ291" s="346">
        <v>8</v>
      </c>
      <c r="BA291" s="374"/>
      <c r="BB291" s="348">
        <v>21.743854948531901</v>
      </c>
      <c r="BC291" s="348">
        <v>0.99735051664292995</v>
      </c>
      <c r="BD291" s="348">
        <v>6.3102684381111204E-2</v>
      </c>
      <c r="BE291" s="375">
        <v>1.6602880249713601E-2</v>
      </c>
      <c r="BF291" s="374"/>
      <c r="BG291" s="372">
        <v>0.40689999999999998</v>
      </c>
      <c r="BH291" s="373"/>
      <c r="BI291" s="348" t="s">
        <v>430</v>
      </c>
      <c r="BJ291" s="348" t="s">
        <v>430</v>
      </c>
      <c r="BK291" s="348">
        <v>100.02</v>
      </c>
      <c r="BL291" s="348">
        <v>-0.02</v>
      </c>
      <c r="BM291" s="373"/>
      <c r="BN291" s="372" t="s">
        <v>4529</v>
      </c>
      <c r="BO291" s="372" t="s">
        <v>4530</v>
      </c>
      <c r="BP291" s="372" t="s">
        <v>4531</v>
      </c>
      <c r="BQ291" s="372" t="s">
        <v>4532</v>
      </c>
      <c r="BR291" s="372" t="s">
        <v>4533</v>
      </c>
      <c r="BS291" s="373"/>
      <c r="BT291" s="354" t="s">
        <v>547</v>
      </c>
    </row>
    <row r="292" spans="1:72" s="428" customFormat="1" x14ac:dyDescent="0.25">
      <c r="A292" s="345" t="s">
        <v>5432</v>
      </c>
      <c r="B292" s="373"/>
      <c r="C292" s="719">
        <v>44795</v>
      </c>
      <c r="D292" s="373"/>
      <c r="E292" s="346">
        <v>2258.0500000000002</v>
      </c>
      <c r="F292" s="373"/>
      <c r="G292" s="347">
        <v>28.571300000000001</v>
      </c>
      <c r="H292" s="374"/>
      <c r="I292" s="348">
        <v>0.29630000000000001</v>
      </c>
      <c r="J292" s="348">
        <v>3.8548</v>
      </c>
      <c r="K292" s="348">
        <v>3.7141999999999999</v>
      </c>
      <c r="L292" s="348">
        <v>3.4554999999999998</v>
      </c>
      <c r="M292" s="348">
        <v>4.8502999999999998</v>
      </c>
      <c r="N292" s="350">
        <v>15.9244</v>
      </c>
      <c r="O292" s="348">
        <v>6.2032999999999996</v>
      </c>
      <c r="P292" s="348">
        <v>29.971</v>
      </c>
      <c r="Q292" s="348" t="s">
        <v>430</v>
      </c>
      <c r="R292" s="348" t="s">
        <v>430</v>
      </c>
      <c r="S292" s="348">
        <v>11.4282</v>
      </c>
      <c r="T292" s="348">
        <v>0.62829999999999997</v>
      </c>
      <c r="U292" s="348">
        <v>10.815300000000001</v>
      </c>
      <c r="V292" s="348">
        <v>11.164199999999999</v>
      </c>
      <c r="W292" s="348">
        <v>0.58579999999999999</v>
      </c>
      <c r="X292" s="348">
        <v>31.5855</v>
      </c>
      <c r="Y292" s="374"/>
      <c r="Z292" s="346">
        <v>183</v>
      </c>
      <c r="AA292" s="346">
        <v>208</v>
      </c>
      <c r="AB292" s="346">
        <v>96</v>
      </c>
      <c r="AC292" s="346">
        <v>183</v>
      </c>
      <c r="AD292" s="346">
        <v>71</v>
      </c>
      <c r="AE292" s="346">
        <v>12</v>
      </c>
      <c r="AF292" s="346">
        <v>17</v>
      </c>
      <c r="AG292" s="346">
        <v>3</v>
      </c>
      <c r="AH292" s="346" t="s">
        <v>430</v>
      </c>
      <c r="AI292" s="346" t="s">
        <v>430</v>
      </c>
      <c r="AJ292" s="346">
        <v>159</v>
      </c>
      <c r="AK292" s="346">
        <v>107</v>
      </c>
      <c r="AL292" s="346">
        <v>19</v>
      </c>
      <c r="AM292" s="346">
        <v>16</v>
      </c>
      <c r="AN292" s="346">
        <v>232</v>
      </c>
      <c r="AO292" s="373"/>
      <c r="AP292" s="348" t="s">
        <v>430</v>
      </c>
      <c r="AQ292" s="348" t="s">
        <v>430</v>
      </c>
      <c r="AR292" s="348" t="s">
        <v>430</v>
      </c>
      <c r="AS292" s="348">
        <v>16.13</v>
      </c>
      <c r="AT292" s="348">
        <v>10.38</v>
      </c>
      <c r="AU292" s="351"/>
      <c r="AV292" s="346" t="s">
        <v>430</v>
      </c>
      <c r="AW292" s="346" t="s">
        <v>430</v>
      </c>
      <c r="AX292" s="346" t="s">
        <v>430</v>
      </c>
      <c r="AY292" s="346">
        <v>4</v>
      </c>
      <c r="AZ292" s="346">
        <v>54</v>
      </c>
      <c r="BA292" s="374"/>
      <c r="BB292" s="348">
        <v>19.952513954036402</v>
      </c>
      <c r="BC292" s="348">
        <v>0</v>
      </c>
      <c r="BD292" s="348">
        <v>9.9283359958953196E-2</v>
      </c>
      <c r="BE292" s="375" t="s">
        <v>430</v>
      </c>
      <c r="BF292" s="374"/>
      <c r="BG292" s="372" t="s">
        <v>430</v>
      </c>
      <c r="BH292" s="373"/>
      <c r="BI292" s="348">
        <v>75.941900000000004</v>
      </c>
      <c r="BJ292" s="348">
        <v>19.326799999999999</v>
      </c>
      <c r="BK292" s="348">
        <v>4.4655899999999997</v>
      </c>
      <c r="BL292" s="348">
        <v>0.26571</v>
      </c>
      <c r="BM292" s="373"/>
      <c r="BN292" s="372" t="s">
        <v>4535</v>
      </c>
      <c r="BO292" s="372" t="s">
        <v>4536</v>
      </c>
      <c r="BP292" s="372" t="s">
        <v>4537</v>
      </c>
      <c r="BQ292" s="372" t="s">
        <v>439</v>
      </c>
      <c r="BR292" s="372" t="s">
        <v>4538</v>
      </c>
      <c r="BS292" s="373"/>
      <c r="BT292" s="354" t="s">
        <v>547</v>
      </c>
    </row>
    <row r="293" spans="1:72" s="428" customFormat="1" x14ac:dyDescent="0.25">
      <c r="A293" s="345" t="s">
        <v>5433</v>
      </c>
      <c r="B293" s="373"/>
      <c r="C293" s="719">
        <v>44335</v>
      </c>
      <c r="D293" s="373"/>
      <c r="E293" s="346">
        <v>2156.9899999999998</v>
      </c>
      <c r="F293" s="373"/>
      <c r="G293" s="347">
        <v>20.1023</v>
      </c>
      <c r="H293" s="374"/>
      <c r="I293" s="348">
        <v>0.46429999999999999</v>
      </c>
      <c r="J293" s="348">
        <v>6.1687000000000003</v>
      </c>
      <c r="K293" s="348">
        <v>5.8182999999999998</v>
      </c>
      <c r="L293" s="348">
        <v>10.722300000000001</v>
      </c>
      <c r="M293" s="348">
        <v>7.2804000000000002</v>
      </c>
      <c r="N293" s="350">
        <v>9.3925000000000001</v>
      </c>
      <c r="O293" s="348">
        <v>0.67179999999999995</v>
      </c>
      <c r="P293" s="348">
        <v>18.751200000000001</v>
      </c>
      <c r="Q293" s="348">
        <v>14.1752</v>
      </c>
      <c r="R293" s="348" t="s">
        <v>430</v>
      </c>
      <c r="S293" s="348">
        <v>20.326899999999998</v>
      </c>
      <c r="T293" s="348">
        <v>4.9212999999999996</v>
      </c>
      <c r="U293" s="348">
        <v>7.2952000000000004</v>
      </c>
      <c r="V293" s="348">
        <v>5.8277999999999999</v>
      </c>
      <c r="W293" s="348">
        <v>2.1375000000000002</v>
      </c>
      <c r="X293" s="348">
        <v>14.719200000000001</v>
      </c>
      <c r="Y293" s="374"/>
      <c r="Z293" s="346">
        <v>92</v>
      </c>
      <c r="AA293" s="346">
        <v>32</v>
      </c>
      <c r="AB293" s="346">
        <v>44</v>
      </c>
      <c r="AC293" s="346">
        <v>50</v>
      </c>
      <c r="AD293" s="346">
        <v>45</v>
      </c>
      <c r="AE293" s="346">
        <v>36</v>
      </c>
      <c r="AF293" s="346">
        <v>96</v>
      </c>
      <c r="AG293" s="346">
        <v>32</v>
      </c>
      <c r="AH293" s="346">
        <v>12</v>
      </c>
      <c r="AI293" s="346" t="s">
        <v>430</v>
      </c>
      <c r="AJ293" s="346">
        <v>35</v>
      </c>
      <c r="AK293" s="346">
        <v>49</v>
      </c>
      <c r="AL293" s="346">
        <v>63</v>
      </c>
      <c r="AM293" s="346">
        <v>39</v>
      </c>
      <c r="AN293" s="346">
        <v>138</v>
      </c>
      <c r="AO293" s="373"/>
      <c r="AP293" s="348" t="s">
        <v>430</v>
      </c>
      <c r="AQ293" s="348" t="s">
        <v>430</v>
      </c>
      <c r="AR293" s="348">
        <v>14.57</v>
      </c>
      <c r="AS293" s="348">
        <v>11.3</v>
      </c>
      <c r="AT293" s="348">
        <v>12.28</v>
      </c>
      <c r="AU293" s="351"/>
      <c r="AV293" s="346" t="s">
        <v>430</v>
      </c>
      <c r="AW293" s="346" t="s">
        <v>430</v>
      </c>
      <c r="AX293" s="346">
        <v>14</v>
      </c>
      <c r="AY293" s="346">
        <v>26</v>
      </c>
      <c r="AZ293" s="346">
        <v>41</v>
      </c>
      <c r="BA293" s="374"/>
      <c r="BB293" s="348">
        <v>17.290090521717801</v>
      </c>
      <c r="BC293" s="348">
        <v>1.00456633558905</v>
      </c>
      <c r="BD293" s="348">
        <v>7.5028034795878995E-2</v>
      </c>
      <c r="BE293" s="375">
        <v>0.168321993929089</v>
      </c>
      <c r="BF293" s="374"/>
      <c r="BG293" s="372">
        <v>6.2399999999999997E-2</v>
      </c>
      <c r="BH293" s="373"/>
      <c r="BI293" s="348">
        <v>89.422399999999996</v>
      </c>
      <c r="BJ293" s="348">
        <v>7.3576300000000003</v>
      </c>
      <c r="BK293" s="348" t="s">
        <v>430</v>
      </c>
      <c r="BL293" s="348">
        <v>3.21997</v>
      </c>
      <c r="BM293" s="373"/>
      <c r="BN293" s="372" t="s">
        <v>4540</v>
      </c>
      <c r="BO293" s="372" t="s">
        <v>4465</v>
      </c>
      <c r="BP293" s="372" t="s">
        <v>4466</v>
      </c>
      <c r="BQ293" s="372" t="s">
        <v>4467</v>
      </c>
      <c r="BR293" s="372" t="s">
        <v>4280</v>
      </c>
      <c r="BS293" s="373"/>
      <c r="BT293" s="354" t="s">
        <v>2409</v>
      </c>
    </row>
    <row r="294" spans="1:72" s="428" customFormat="1" x14ac:dyDescent="0.25">
      <c r="A294" s="345" t="s">
        <v>5434</v>
      </c>
      <c r="B294" s="373"/>
      <c r="C294" s="719">
        <v>43756</v>
      </c>
      <c r="D294" s="373"/>
      <c r="E294" s="346">
        <v>2024.41</v>
      </c>
      <c r="F294" s="373"/>
      <c r="G294" s="347">
        <v>22.538799999999998</v>
      </c>
      <c r="H294" s="374"/>
      <c r="I294" s="348">
        <v>0.36380000000000001</v>
      </c>
      <c r="J294" s="348">
        <v>4.7026000000000003</v>
      </c>
      <c r="K294" s="348">
        <v>2.9775999999999998</v>
      </c>
      <c r="L294" s="348">
        <v>3.4274</v>
      </c>
      <c r="M294" s="348">
        <v>-3.8956</v>
      </c>
      <c r="N294" s="350">
        <v>0.1537</v>
      </c>
      <c r="O294" s="348">
        <v>1.9174</v>
      </c>
      <c r="P294" s="348">
        <v>11.1493</v>
      </c>
      <c r="Q294" s="348">
        <v>10.5928</v>
      </c>
      <c r="R294" s="348" t="s">
        <v>430</v>
      </c>
      <c r="S294" s="348">
        <v>10.491899999999999</v>
      </c>
      <c r="T294" s="348">
        <v>-5.1988000000000003</v>
      </c>
      <c r="U294" s="348">
        <v>0.10879999999999999</v>
      </c>
      <c r="V294" s="348">
        <v>-2.8264999999999998</v>
      </c>
      <c r="W294" s="348">
        <v>2.5922999999999998</v>
      </c>
      <c r="X294" s="348">
        <v>12.954499999999999</v>
      </c>
      <c r="Y294" s="374"/>
      <c r="Z294" s="346">
        <v>143</v>
      </c>
      <c r="AA294" s="346">
        <v>162</v>
      </c>
      <c r="AB294" s="346">
        <v>139</v>
      </c>
      <c r="AC294" s="346">
        <v>185</v>
      </c>
      <c r="AD294" s="346">
        <v>175</v>
      </c>
      <c r="AE294" s="346">
        <v>132</v>
      </c>
      <c r="AF294" s="346">
        <v>70</v>
      </c>
      <c r="AG294" s="346">
        <v>63</v>
      </c>
      <c r="AH294" s="346">
        <v>23</v>
      </c>
      <c r="AI294" s="346" t="s">
        <v>430</v>
      </c>
      <c r="AJ294" s="346">
        <v>180</v>
      </c>
      <c r="AK294" s="346">
        <v>177</v>
      </c>
      <c r="AL294" s="346">
        <v>162</v>
      </c>
      <c r="AM294" s="346">
        <v>152</v>
      </c>
      <c r="AN294" s="346">
        <v>105</v>
      </c>
      <c r="AO294" s="373"/>
      <c r="AP294" s="348" t="s">
        <v>430</v>
      </c>
      <c r="AQ294" s="348" t="s">
        <v>430</v>
      </c>
      <c r="AR294" s="348">
        <v>8.76</v>
      </c>
      <c r="AS294" s="348">
        <v>4.8</v>
      </c>
      <c r="AT294" s="348">
        <v>-3.4</v>
      </c>
      <c r="AU294" s="351"/>
      <c r="AV294" s="346" t="s">
        <v>430</v>
      </c>
      <c r="AW294" s="346" t="s">
        <v>430</v>
      </c>
      <c r="AX294" s="346">
        <v>23</v>
      </c>
      <c r="AY294" s="346">
        <v>60</v>
      </c>
      <c r="AZ294" s="346">
        <v>157</v>
      </c>
      <c r="BA294" s="374"/>
      <c r="BB294" s="348">
        <v>11.9247109243103</v>
      </c>
      <c r="BC294" s="348">
        <v>1.0012231507713201</v>
      </c>
      <c r="BD294" s="348">
        <v>4.9533043014060002E-2</v>
      </c>
      <c r="BE294" s="375">
        <v>4.6599052053756897E-2</v>
      </c>
      <c r="BF294" s="374"/>
      <c r="BG294" s="372">
        <v>0.50580000000000003</v>
      </c>
      <c r="BH294" s="373"/>
      <c r="BI294" s="348">
        <v>97.831199999999995</v>
      </c>
      <c r="BJ294" s="348">
        <v>1.3887700000000001</v>
      </c>
      <c r="BK294" s="348" t="s">
        <v>430</v>
      </c>
      <c r="BL294" s="348">
        <v>0.78003</v>
      </c>
      <c r="BM294" s="373"/>
      <c r="BN294" s="372" t="s">
        <v>4542</v>
      </c>
      <c r="BO294" s="372" t="s">
        <v>4543</v>
      </c>
      <c r="BP294" s="372" t="s">
        <v>4544</v>
      </c>
      <c r="BQ294" s="372" t="s">
        <v>4545</v>
      </c>
      <c r="BR294" s="372" t="s">
        <v>922</v>
      </c>
      <c r="BS294" s="373"/>
      <c r="BT294" s="354" t="s">
        <v>554</v>
      </c>
    </row>
    <row r="295" spans="1:72" s="428" customFormat="1" x14ac:dyDescent="0.25">
      <c r="A295" s="345" t="s">
        <v>5435</v>
      </c>
      <c r="B295" s="373"/>
      <c r="C295" s="719">
        <v>42999</v>
      </c>
      <c r="D295" s="373"/>
      <c r="E295" s="346">
        <v>1858.78</v>
      </c>
      <c r="F295" s="373"/>
      <c r="G295" s="347">
        <v>25.738199999999999</v>
      </c>
      <c r="H295" s="374"/>
      <c r="I295" s="348">
        <v>0.32819999999999999</v>
      </c>
      <c r="J295" s="348">
        <v>4.8365</v>
      </c>
      <c r="K295" s="348">
        <v>2.9001000000000001</v>
      </c>
      <c r="L295" s="348">
        <v>1.1113999999999999</v>
      </c>
      <c r="M295" s="348">
        <v>-8.1860999999999997</v>
      </c>
      <c r="N295" s="350">
        <v>-4.2403000000000004</v>
      </c>
      <c r="O295" s="348">
        <v>0.86450000000000005</v>
      </c>
      <c r="P295" s="348">
        <v>7.8072999999999997</v>
      </c>
      <c r="Q295" s="348">
        <v>9.0955999999999992</v>
      </c>
      <c r="R295" s="348" t="s">
        <v>430</v>
      </c>
      <c r="S295" s="348">
        <v>7.7972000000000001</v>
      </c>
      <c r="T295" s="348">
        <v>-8.9705999999999992</v>
      </c>
      <c r="U295" s="348">
        <v>-3.2576999999999998</v>
      </c>
      <c r="V295" s="348">
        <v>-6.8772000000000002</v>
      </c>
      <c r="W295" s="348">
        <v>3.5571999999999999</v>
      </c>
      <c r="X295" s="348">
        <v>11.416399999999999</v>
      </c>
      <c r="Y295" s="374"/>
      <c r="Z295" s="346">
        <v>176</v>
      </c>
      <c r="AA295" s="346">
        <v>147</v>
      </c>
      <c r="AB295" s="346">
        <v>142</v>
      </c>
      <c r="AC295" s="346">
        <v>229</v>
      </c>
      <c r="AD295" s="346">
        <v>226</v>
      </c>
      <c r="AE295" s="346">
        <v>187</v>
      </c>
      <c r="AF295" s="346">
        <v>85</v>
      </c>
      <c r="AG295" s="346">
        <v>92</v>
      </c>
      <c r="AH295" s="346">
        <v>41</v>
      </c>
      <c r="AI295" s="346" t="s">
        <v>430</v>
      </c>
      <c r="AJ295" s="346">
        <v>228</v>
      </c>
      <c r="AK295" s="346">
        <v>224</v>
      </c>
      <c r="AL295" s="346">
        <v>209</v>
      </c>
      <c r="AM295" s="346">
        <v>193</v>
      </c>
      <c r="AN295" s="346">
        <v>39</v>
      </c>
      <c r="AO295" s="373"/>
      <c r="AP295" s="348" t="s">
        <v>430</v>
      </c>
      <c r="AQ295" s="348">
        <v>9.9600000000000009</v>
      </c>
      <c r="AR295" s="348">
        <v>6.25</v>
      </c>
      <c r="AS295" s="348">
        <v>1.62</v>
      </c>
      <c r="AT295" s="348">
        <v>-9.2899999999999991</v>
      </c>
      <c r="AU295" s="351"/>
      <c r="AV295" s="346" t="s">
        <v>430</v>
      </c>
      <c r="AW295" s="346">
        <v>20</v>
      </c>
      <c r="AX295" s="346">
        <v>42</v>
      </c>
      <c r="AY295" s="346">
        <v>91</v>
      </c>
      <c r="AZ295" s="346">
        <v>200</v>
      </c>
      <c r="BA295" s="374"/>
      <c r="BB295" s="348">
        <v>11.678374875970199</v>
      </c>
      <c r="BC295" s="348">
        <v>1.0001573669570001</v>
      </c>
      <c r="BD295" s="348">
        <v>2.62164740928045E-2</v>
      </c>
      <c r="BE295" s="375">
        <v>2.2919490570484501E-2</v>
      </c>
      <c r="BF295" s="374"/>
      <c r="BG295" s="372">
        <v>0.3705</v>
      </c>
      <c r="BH295" s="373"/>
      <c r="BI295" s="348">
        <v>99.689300000000003</v>
      </c>
      <c r="BJ295" s="348" t="s">
        <v>430</v>
      </c>
      <c r="BK295" s="348" t="s">
        <v>430</v>
      </c>
      <c r="BL295" s="348">
        <v>0.31069999999999998</v>
      </c>
      <c r="BM295" s="373"/>
      <c r="BN295" s="372" t="s">
        <v>4547</v>
      </c>
      <c r="BO295" s="372" t="s">
        <v>4475</v>
      </c>
      <c r="BP295" s="372" t="s">
        <v>4548</v>
      </c>
      <c r="BQ295" s="372" t="s">
        <v>4549</v>
      </c>
      <c r="BR295" s="372" t="s">
        <v>4550</v>
      </c>
      <c r="BS295" s="373"/>
      <c r="BT295" s="354" t="s">
        <v>554</v>
      </c>
    </row>
    <row r="296" spans="1:72" s="428" customFormat="1" x14ac:dyDescent="0.25">
      <c r="A296" s="345" t="s">
        <v>5436</v>
      </c>
      <c r="B296" s="373"/>
      <c r="C296" s="719">
        <v>44428</v>
      </c>
      <c r="D296" s="373"/>
      <c r="E296" s="346">
        <v>1779.34</v>
      </c>
      <c r="F296" s="373"/>
      <c r="G296" s="347">
        <v>18.548200000000001</v>
      </c>
      <c r="H296" s="374"/>
      <c r="I296" s="348">
        <v>0.48209999999999997</v>
      </c>
      <c r="J296" s="348">
        <v>3.8643999999999998</v>
      </c>
      <c r="K296" s="348">
        <v>1.7081</v>
      </c>
      <c r="L296" s="348">
        <v>5.1515000000000004</v>
      </c>
      <c r="M296" s="348">
        <v>0.31480000000000002</v>
      </c>
      <c r="N296" s="350">
        <v>5.9466999999999999</v>
      </c>
      <c r="O296" s="348">
        <v>4.9063999999999997</v>
      </c>
      <c r="P296" s="348">
        <v>14.6096</v>
      </c>
      <c r="Q296" s="348" t="s">
        <v>430</v>
      </c>
      <c r="R296" s="348" t="s">
        <v>430</v>
      </c>
      <c r="S296" s="348">
        <v>11.033799999999999</v>
      </c>
      <c r="T296" s="348">
        <v>-1.4928999999999999</v>
      </c>
      <c r="U296" s="348">
        <v>4.0735999999999999</v>
      </c>
      <c r="V296" s="348">
        <v>2.7277</v>
      </c>
      <c r="W296" s="348">
        <v>1.2379</v>
      </c>
      <c r="X296" s="348">
        <v>13.6442</v>
      </c>
      <c r="Y296" s="374"/>
      <c r="Z296" s="346">
        <v>63</v>
      </c>
      <c r="AA296" s="346">
        <v>205</v>
      </c>
      <c r="AB296" s="346">
        <v>216</v>
      </c>
      <c r="AC296" s="346">
        <v>160</v>
      </c>
      <c r="AD296" s="346">
        <v>128</v>
      </c>
      <c r="AE296" s="346">
        <v>65</v>
      </c>
      <c r="AF296" s="346">
        <v>27</v>
      </c>
      <c r="AG296" s="346">
        <v>47</v>
      </c>
      <c r="AH296" s="346" t="s">
        <v>430</v>
      </c>
      <c r="AI296" s="346" t="s">
        <v>430</v>
      </c>
      <c r="AJ296" s="346">
        <v>173</v>
      </c>
      <c r="AK296" s="346">
        <v>132</v>
      </c>
      <c r="AL296" s="346">
        <v>129</v>
      </c>
      <c r="AM296" s="346">
        <v>65</v>
      </c>
      <c r="AN296" s="346">
        <v>207</v>
      </c>
      <c r="AO296" s="373"/>
      <c r="AP296" s="348" t="s">
        <v>430</v>
      </c>
      <c r="AQ296" s="348" t="s">
        <v>430</v>
      </c>
      <c r="AR296" s="348" t="s">
        <v>430</v>
      </c>
      <c r="AS296" s="348">
        <v>8.44</v>
      </c>
      <c r="AT296" s="348">
        <v>2.52</v>
      </c>
      <c r="AU296" s="351"/>
      <c r="AV296" s="346" t="s">
        <v>430</v>
      </c>
      <c r="AW296" s="346" t="s">
        <v>430</v>
      </c>
      <c r="AX296" s="346" t="s">
        <v>430</v>
      </c>
      <c r="AY296" s="346">
        <v>50</v>
      </c>
      <c r="AZ296" s="346">
        <v>115</v>
      </c>
      <c r="BA296" s="374"/>
      <c r="BB296" s="348">
        <v>11.9537310899182</v>
      </c>
      <c r="BC296" s="348">
        <v>1.0004485299435499</v>
      </c>
      <c r="BD296" s="348">
        <v>7.40039874024047E-2</v>
      </c>
      <c r="BE296" s="375">
        <v>9.1895618022943496E-3</v>
      </c>
      <c r="BF296" s="374"/>
      <c r="BG296" s="372">
        <v>5.9299999999999999E-2</v>
      </c>
      <c r="BH296" s="373"/>
      <c r="BI296" s="348">
        <v>99.790099999999995</v>
      </c>
      <c r="BJ296" s="348" t="s">
        <v>430</v>
      </c>
      <c r="BK296" s="348" t="s">
        <v>430</v>
      </c>
      <c r="BL296" s="348">
        <v>0.2099</v>
      </c>
      <c r="BM296" s="373"/>
      <c r="BN296" s="372" t="s">
        <v>4514</v>
      </c>
      <c r="BO296" s="372" t="s">
        <v>4515</v>
      </c>
      <c r="BP296" s="372" t="s">
        <v>4516</v>
      </c>
      <c r="BQ296" s="372" t="s">
        <v>4517</v>
      </c>
      <c r="BR296" s="372" t="s">
        <v>4518</v>
      </c>
      <c r="BS296" s="373"/>
      <c r="BT296" s="354" t="s">
        <v>554</v>
      </c>
    </row>
    <row r="297" spans="1:72" s="428" customFormat="1" x14ac:dyDescent="0.25">
      <c r="A297" s="345" t="s">
        <v>5437</v>
      </c>
      <c r="B297" s="373"/>
      <c r="C297" s="719">
        <v>44895</v>
      </c>
      <c r="D297" s="373"/>
      <c r="E297" s="346">
        <v>1725.59</v>
      </c>
      <c r="F297" s="373"/>
      <c r="G297" s="347">
        <v>18.973600000000001</v>
      </c>
      <c r="H297" s="374"/>
      <c r="I297" s="348">
        <v>0.36919999999999997</v>
      </c>
      <c r="J297" s="348">
        <v>6.2358000000000002</v>
      </c>
      <c r="K297" s="348">
        <v>4.2653999999999996</v>
      </c>
      <c r="L297" s="348">
        <v>10.0665</v>
      </c>
      <c r="M297" s="348">
        <v>4.5769000000000002</v>
      </c>
      <c r="N297" s="350">
        <v>3.0670000000000002</v>
      </c>
      <c r="O297" s="348">
        <v>0.3553</v>
      </c>
      <c r="P297" s="348">
        <v>20.826499999999999</v>
      </c>
      <c r="Q297" s="348" t="s">
        <v>430</v>
      </c>
      <c r="R297" s="348" t="s">
        <v>430</v>
      </c>
      <c r="S297" s="348">
        <v>18.245000000000001</v>
      </c>
      <c r="T297" s="348">
        <v>4.0549999999999997</v>
      </c>
      <c r="U297" s="348">
        <v>9.4240999999999993</v>
      </c>
      <c r="V297" s="348">
        <v>0.48570000000000002</v>
      </c>
      <c r="W297" s="348">
        <v>1.5570999999999999</v>
      </c>
      <c r="X297" s="348">
        <v>19.7669</v>
      </c>
      <c r="Y297" s="374"/>
      <c r="Z297" s="346">
        <v>139</v>
      </c>
      <c r="AA297" s="346">
        <v>24</v>
      </c>
      <c r="AB297" s="346">
        <v>80</v>
      </c>
      <c r="AC297" s="346">
        <v>79</v>
      </c>
      <c r="AD297" s="346">
        <v>88</v>
      </c>
      <c r="AE297" s="346">
        <v>96</v>
      </c>
      <c r="AF297" s="346">
        <v>104</v>
      </c>
      <c r="AG297" s="346">
        <v>12</v>
      </c>
      <c r="AH297" s="346" t="s">
        <v>430</v>
      </c>
      <c r="AI297" s="346" t="s">
        <v>430</v>
      </c>
      <c r="AJ297" s="346">
        <v>58</v>
      </c>
      <c r="AK297" s="346">
        <v>68</v>
      </c>
      <c r="AL297" s="346">
        <v>31</v>
      </c>
      <c r="AM297" s="346">
        <v>98</v>
      </c>
      <c r="AN297" s="346">
        <v>175</v>
      </c>
      <c r="AO297" s="373"/>
      <c r="AP297" s="348" t="s">
        <v>430</v>
      </c>
      <c r="AQ297" s="348" t="s">
        <v>430</v>
      </c>
      <c r="AR297" s="348" t="s">
        <v>430</v>
      </c>
      <c r="AS297" s="348">
        <v>9.6300000000000008</v>
      </c>
      <c r="AT297" s="348">
        <v>8.9499999999999993</v>
      </c>
      <c r="AU297" s="351"/>
      <c r="AV297" s="346" t="s">
        <v>430</v>
      </c>
      <c r="AW297" s="346" t="s">
        <v>430</v>
      </c>
      <c r="AX297" s="346" t="s">
        <v>430</v>
      </c>
      <c r="AY297" s="346">
        <v>36</v>
      </c>
      <c r="AZ297" s="346">
        <v>76</v>
      </c>
      <c r="BA297" s="374"/>
      <c r="BB297" s="348">
        <v>18.830075669027799</v>
      </c>
      <c r="BC297" s="348">
        <v>1.0001532220984199</v>
      </c>
      <c r="BD297" s="348">
        <v>7.6669254364194001E-2</v>
      </c>
      <c r="BE297" s="375">
        <v>0.192982722728542</v>
      </c>
      <c r="BF297" s="374"/>
      <c r="BG297" s="372">
        <v>0.4506</v>
      </c>
      <c r="BH297" s="373"/>
      <c r="BI297" s="348">
        <v>17.755600000000001</v>
      </c>
      <c r="BJ297" s="348">
        <v>81.234300000000005</v>
      </c>
      <c r="BK297" s="348">
        <v>0.97567300000000001</v>
      </c>
      <c r="BL297" s="348">
        <v>3.4426999999999999E-2</v>
      </c>
      <c r="BM297" s="373"/>
      <c r="BN297" s="372" t="s">
        <v>4553</v>
      </c>
      <c r="BO297" s="372" t="s">
        <v>4554</v>
      </c>
      <c r="BP297" s="372" t="s">
        <v>4555</v>
      </c>
      <c r="BQ297" s="372" t="s">
        <v>4556</v>
      </c>
      <c r="BR297" s="372" t="s">
        <v>4557</v>
      </c>
      <c r="BS297" s="373"/>
      <c r="BT297" s="354" t="s">
        <v>525</v>
      </c>
    </row>
    <row r="298" spans="1:72" s="428" customFormat="1" x14ac:dyDescent="0.25">
      <c r="A298" s="345" t="s">
        <v>5438</v>
      </c>
      <c r="B298" s="373"/>
      <c r="C298" s="719">
        <v>44840</v>
      </c>
      <c r="D298" s="373"/>
      <c r="E298" s="346">
        <v>1665.5</v>
      </c>
      <c r="F298" s="373"/>
      <c r="G298" s="347">
        <v>15.5984</v>
      </c>
      <c r="H298" s="374"/>
      <c r="I298" s="348">
        <v>0.20880000000000001</v>
      </c>
      <c r="J298" s="348">
        <v>3.3149999999999999</v>
      </c>
      <c r="K298" s="348">
        <v>1.3061</v>
      </c>
      <c r="L298" s="348">
        <v>3.1101000000000001</v>
      </c>
      <c r="M298" s="348">
        <v>-4.9509999999999996</v>
      </c>
      <c r="N298" s="350">
        <v>1.2541</v>
      </c>
      <c r="O298" s="348">
        <v>2.8797000000000001</v>
      </c>
      <c r="P298" s="348">
        <v>11.829000000000001</v>
      </c>
      <c r="Q298" s="348" t="s">
        <v>430</v>
      </c>
      <c r="R298" s="348" t="s">
        <v>430</v>
      </c>
      <c r="S298" s="348">
        <v>8.5588999999999995</v>
      </c>
      <c r="T298" s="348">
        <v>-5.8971</v>
      </c>
      <c r="U298" s="348">
        <v>-0.1754</v>
      </c>
      <c r="V298" s="348">
        <v>-1.0335000000000001</v>
      </c>
      <c r="W298" s="348">
        <v>1.6851</v>
      </c>
      <c r="X298" s="348">
        <v>12.7624</v>
      </c>
      <c r="Y298" s="374"/>
      <c r="Z298" s="346">
        <v>198</v>
      </c>
      <c r="AA298" s="346">
        <v>231</v>
      </c>
      <c r="AB298" s="346">
        <v>223</v>
      </c>
      <c r="AC298" s="346">
        <v>192</v>
      </c>
      <c r="AD298" s="346">
        <v>184</v>
      </c>
      <c r="AE298" s="346">
        <v>123</v>
      </c>
      <c r="AF298" s="346">
        <v>42</v>
      </c>
      <c r="AG298" s="346">
        <v>61</v>
      </c>
      <c r="AH298" s="346" t="s">
        <v>430</v>
      </c>
      <c r="AI298" s="346" t="s">
        <v>430</v>
      </c>
      <c r="AJ298" s="346">
        <v>197</v>
      </c>
      <c r="AK298" s="346">
        <v>184</v>
      </c>
      <c r="AL298" s="346">
        <v>169</v>
      </c>
      <c r="AM298" s="346">
        <v>115</v>
      </c>
      <c r="AN298" s="346">
        <v>165</v>
      </c>
      <c r="AO298" s="373"/>
      <c r="AP298" s="348" t="s">
        <v>430</v>
      </c>
      <c r="AQ298" s="348" t="s">
        <v>430</v>
      </c>
      <c r="AR298" s="348" t="s">
        <v>430</v>
      </c>
      <c r="AS298" s="348">
        <v>4.78</v>
      </c>
      <c r="AT298" s="348">
        <v>-4.7699999999999996</v>
      </c>
      <c r="AU298" s="351"/>
      <c r="AV298" s="346" t="s">
        <v>430</v>
      </c>
      <c r="AW298" s="346" t="s">
        <v>430</v>
      </c>
      <c r="AX298" s="346" t="s">
        <v>430</v>
      </c>
      <c r="AY298" s="346">
        <v>61</v>
      </c>
      <c r="AZ298" s="346">
        <v>164</v>
      </c>
      <c r="BA298" s="374"/>
      <c r="BB298" s="348">
        <v>11.7719970470364</v>
      </c>
      <c r="BC298" s="348">
        <v>1.0004576043522899</v>
      </c>
      <c r="BD298" s="348">
        <v>5.6320604091250198E-2</v>
      </c>
      <c r="BE298" s="375">
        <v>-2.49096850944386E-2</v>
      </c>
      <c r="BF298" s="374"/>
      <c r="BG298" s="372">
        <v>0.22509999999999999</v>
      </c>
      <c r="BH298" s="373"/>
      <c r="BI298" s="348">
        <v>96.668400000000005</v>
      </c>
      <c r="BJ298" s="348">
        <v>3.1036299999999999</v>
      </c>
      <c r="BK298" s="348" t="s">
        <v>430</v>
      </c>
      <c r="BL298" s="348">
        <v>0.22797000000000001</v>
      </c>
      <c r="BM298" s="373"/>
      <c r="BN298" s="372" t="s">
        <v>452</v>
      </c>
      <c r="BO298" s="372" t="s">
        <v>4559</v>
      </c>
      <c r="BP298" s="372" t="s">
        <v>4560</v>
      </c>
      <c r="BQ298" s="372" t="s">
        <v>4561</v>
      </c>
      <c r="BR298" s="372" t="s">
        <v>4562</v>
      </c>
      <c r="BS298" s="373"/>
      <c r="BT298" s="354" t="s">
        <v>554</v>
      </c>
    </row>
    <row r="299" spans="1:72" s="428" customFormat="1" x14ac:dyDescent="0.25">
      <c r="A299" s="345" t="s">
        <v>5439</v>
      </c>
      <c r="B299" s="373"/>
      <c r="C299" s="719">
        <v>41275</v>
      </c>
      <c r="D299" s="373"/>
      <c r="E299" s="346">
        <v>1682.59</v>
      </c>
      <c r="F299" s="373"/>
      <c r="G299" s="347">
        <v>163.66329999999999</v>
      </c>
      <c r="H299" s="374"/>
      <c r="I299" s="348">
        <v>0.34029999999999999</v>
      </c>
      <c r="J299" s="348">
        <v>4.3682999999999996</v>
      </c>
      <c r="K299" s="348">
        <v>2.3414999999999999</v>
      </c>
      <c r="L299" s="348">
        <v>1.8140000000000001</v>
      </c>
      <c r="M299" s="348">
        <v>-6.2264999999999997</v>
      </c>
      <c r="N299" s="350">
        <v>-1.8469</v>
      </c>
      <c r="O299" s="348">
        <v>2.0430999999999999</v>
      </c>
      <c r="P299" s="348">
        <v>9.5058000000000007</v>
      </c>
      <c r="Q299" s="348">
        <v>9.9619999999999997</v>
      </c>
      <c r="R299" s="348">
        <v>12.3772</v>
      </c>
      <c r="S299" s="348">
        <v>8.4304000000000006</v>
      </c>
      <c r="T299" s="348">
        <v>-7.3449</v>
      </c>
      <c r="U299" s="348">
        <v>-1.4972000000000001</v>
      </c>
      <c r="V299" s="348">
        <v>-4.7104999999999997</v>
      </c>
      <c r="W299" s="348">
        <v>2.6970000000000001</v>
      </c>
      <c r="X299" s="348">
        <v>11.9834</v>
      </c>
      <c r="Y299" s="374"/>
      <c r="Z299" s="346">
        <v>159</v>
      </c>
      <c r="AA299" s="346">
        <v>181</v>
      </c>
      <c r="AB299" s="346">
        <v>191</v>
      </c>
      <c r="AC299" s="346">
        <v>219</v>
      </c>
      <c r="AD299" s="346">
        <v>212</v>
      </c>
      <c r="AE299" s="346">
        <v>174</v>
      </c>
      <c r="AF299" s="346">
        <v>63</v>
      </c>
      <c r="AG299" s="346">
        <v>87</v>
      </c>
      <c r="AH299" s="346">
        <v>34</v>
      </c>
      <c r="AI299" s="346">
        <v>7</v>
      </c>
      <c r="AJ299" s="346">
        <v>216</v>
      </c>
      <c r="AK299" s="346">
        <v>216</v>
      </c>
      <c r="AL299" s="346">
        <v>194</v>
      </c>
      <c r="AM299" s="346">
        <v>178</v>
      </c>
      <c r="AN299" s="346">
        <v>81</v>
      </c>
      <c r="AO299" s="373"/>
      <c r="AP299" s="348">
        <v>11.63</v>
      </c>
      <c r="AQ299" s="348">
        <v>11.14</v>
      </c>
      <c r="AR299" s="348">
        <v>7.67</v>
      </c>
      <c r="AS299" s="348">
        <v>3.39</v>
      </c>
      <c r="AT299" s="348">
        <v>-6.68</v>
      </c>
      <c r="AU299" s="351"/>
      <c r="AV299" s="346">
        <v>9</v>
      </c>
      <c r="AW299" s="346">
        <v>15</v>
      </c>
      <c r="AX299" s="346">
        <v>37</v>
      </c>
      <c r="AY299" s="346">
        <v>83</v>
      </c>
      <c r="AZ299" s="346">
        <v>185</v>
      </c>
      <c r="BA299" s="374"/>
      <c r="BB299" s="348">
        <v>11.438293268150399</v>
      </c>
      <c r="BC299" s="348">
        <v>0.99886619893233597</v>
      </c>
      <c r="BD299" s="348">
        <v>3.8982445945161898E-2</v>
      </c>
      <c r="BE299" s="375">
        <v>1.5972565492306499E-2</v>
      </c>
      <c r="BF299" s="374"/>
      <c r="BG299" s="372">
        <v>0.88500000000000001</v>
      </c>
      <c r="BH299" s="373"/>
      <c r="BI299" s="348">
        <v>99.814400000000006</v>
      </c>
      <c r="BJ299" s="348" t="s">
        <v>430</v>
      </c>
      <c r="BK299" s="348" t="s">
        <v>430</v>
      </c>
      <c r="BL299" s="348">
        <v>0.18559999999999999</v>
      </c>
      <c r="BM299" s="373"/>
      <c r="BN299" s="372" t="s">
        <v>4490</v>
      </c>
      <c r="BO299" s="372" t="s">
        <v>4454</v>
      </c>
      <c r="BP299" s="372" t="s">
        <v>4455</v>
      </c>
      <c r="BQ299" s="372" t="s">
        <v>4312</v>
      </c>
      <c r="BR299" s="372" t="s">
        <v>4456</v>
      </c>
      <c r="BS299" s="373"/>
      <c r="BT299" s="354" t="s">
        <v>4564</v>
      </c>
    </row>
    <row r="300" spans="1:72" s="428" customFormat="1" x14ac:dyDescent="0.25">
      <c r="A300" s="345" t="s">
        <v>5440</v>
      </c>
      <c r="B300" s="373"/>
      <c r="C300" s="719">
        <v>44837</v>
      </c>
      <c r="D300" s="373"/>
      <c r="E300" s="346">
        <v>1644.44</v>
      </c>
      <c r="F300" s="373"/>
      <c r="G300" s="347">
        <v>19.189599999999999</v>
      </c>
      <c r="H300" s="374"/>
      <c r="I300" s="348">
        <v>0.67679999999999996</v>
      </c>
      <c r="J300" s="348">
        <v>5.8449999999999998</v>
      </c>
      <c r="K300" s="348">
        <v>6.9398</v>
      </c>
      <c r="L300" s="348">
        <v>16.168199999999999</v>
      </c>
      <c r="M300" s="348">
        <v>8.6890999999999998</v>
      </c>
      <c r="N300" s="350">
        <v>2.8134000000000001</v>
      </c>
      <c r="O300" s="348">
        <v>1.7364999999999999</v>
      </c>
      <c r="P300" s="348">
        <v>18.935500000000001</v>
      </c>
      <c r="Q300" s="348" t="s">
        <v>430</v>
      </c>
      <c r="R300" s="348" t="s">
        <v>430</v>
      </c>
      <c r="S300" s="348">
        <v>23.2805</v>
      </c>
      <c r="T300" s="348">
        <v>5.4976000000000003</v>
      </c>
      <c r="U300" s="348">
        <v>5.4240000000000004</v>
      </c>
      <c r="V300" s="348">
        <v>-0.96460000000000001</v>
      </c>
      <c r="W300" s="348">
        <v>3.6654</v>
      </c>
      <c r="X300" s="348">
        <v>19.208300000000001</v>
      </c>
      <c r="Y300" s="374"/>
      <c r="Z300" s="346">
        <v>19</v>
      </c>
      <c r="AA300" s="346">
        <v>57</v>
      </c>
      <c r="AB300" s="346">
        <v>27</v>
      </c>
      <c r="AC300" s="346">
        <v>17</v>
      </c>
      <c r="AD300" s="346">
        <v>31</v>
      </c>
      <c r="AE300" s="346">
        <v>105</v>
      </c>
      <c r="AF300" s="346">
        <v>75</v>
      </c>
      <c r="AG300" s="346">
        <v>24</v>
      </c>
      <c r="AH300" s="346" t="s">
        <v>430</v>
      </c>
      <c r="AI300" s="346" t="s">
        <v>430</v>
      </c>
      <c r="AJ300" s="346">
        <v>18</v>
      </c>
      <c r="AK300" s="346">
        <v>37</v>
      </c>
      <c r="AL300" s="346">
        <v>109</v>
      </c>
      <c r="AM300" s="346">
        <v>111</v>
      </c>
      <c r="AN300" s="346">
        <v>30</v>
      </c>
      <c r="AO300" s="373"/>
      <c r="AP300" s="348" t="s">
        <v>430</v>
      </c>
      <c r="AQ300" s="348" t="s">
        <v>430</v>
      </c>
      <c r="AR300" s="348" t="s">
        <v>430</v>
      </c>
      <c r="AS300" s="348">
        <v>8.94</v>
      </c>
      <c r="AT300" s="348">
        <v>12.52</v>
      </c>
      <c r="AU300" s="351"/>
      <c r="AV300" s="346" t="s">
        <v>430</v>
      </c>
      <c r="AW300" s="346" t="s">
        <v>430</v>
      </c>
      <c r="AX300" s="346" t="s">
        <v>430</v>
      </c>
      <c r="AY300" s="346">
        <v>42</v>
      </c>
      <c r="AZ300" s="346">
        <v>32</v>
      </c>
      <c r="BA300" s="374"/>
      <c r="BB300" s="348">
        <v>20.1666436610349</v>
      </c>
      <c r="BC300" s="348">
        <v>1.00187989767396</v>
      </c>
      <c r="BD300" s="348">
        <v>6.6581507361226297E-2</v>
      </c>
      <c r="BE300" s="375">
        <v>3.2630136214245598E-2</v>
      </c>
      <c r="BF300" s="374"/>
      <c r="BG300" s="372">
        <v>9.2399999999999996E-2</v>
      </c>
      <c r="BH300" s="373"/>
      <c r="BI300" s="348" t="s">
        <v>430</v>
      </c>
      <c r="BJ300" s="348">
        <v>5.0830399999999996</v>
      </c>
      <c r="BK300" s="348">
        <v>94.986099999999993</v>
      </c>
      <c r="BL300" s="348">
        <v>-6.9139999999999993E-2</v>
      </c>
      <c r="BM300" s="373"/>
      <c r="BN300" s="372" t="s">
        <v>4566</v>
      </c>
      <c r="BO300" s="372" t="s">
        <v>4567</v>
      </c>
      <c r="BP300" s="372" t="s">
        <v>4505</v>
      </c>
      <c r="BQ300" s="372" t="s">
        <v>4506</v>
      </c>
      <c r="BR300" s="372" t="s">
        <v>4568</v>
      </c>
      <c r="BS300" s="373"/>
      <c r="BT300" s="354" t="s">
        <v>2409</v>
      </c>
    </row>
    <row r="301" spans="1:72" s="428" customFormat="1" x14ac:dyDescent="0.25">
      <c r="A301" s="345" t="s">
        <v>5441</v>
      </c>
      <c r="B301" s="373"/>
      <c r="C301" s="719">
        <v>45238</v>
      </c>
      <c r="D301" s="373"/>
      <c r="E301" s="346">
        <v>1485.92</v>
      </c>
      <c r="F301" s="373"/>
      <c r="G301" s="347">
        <v>14.324</v>
      </c>
      <c r="H301" s="374"/>
      <c r="I301" s="348">
        <v>0.4199</v>
      </c>
      <c r="J301" s="348">
        <v>5.0423999999999998</v>
      </c>
      <c r="K301" s="348">
        <v>3.1179000000000001</v>
      </c>
      <c r="L301" s="348">
        <v>7.0433000000000003</v>
      </c>
      <c r="M301" s="348">
        <v>0.64710000000000001</v>
      </c>
      <c r="N301" s="350">
        <v>4.3140999999999998</v>
      </c>
      <c r="O301" s="348">
        <v>4.0285000000000002</v>
      </c>
      <c r="P301" s="348" t="s">
        <v>430</v>
      </c>
      <c r="Q301" s="348" t="s">
        <v>430</v>
      </c>
      <c r="R301" s="348" t="s">
        <v>430</v>
      </c>
      <c r="S301" s="348">
        <v>14.330399999999999</v>
      </c>
      <c r="T301" s="348">
        <v>-0.91520000000000001</v>
      </c>
      <c r="U301" s="348">
        <v>4.9001000000000001</v>
      </c>
      <c r="V301" s="348">
        <v>1.264</v>
      </c>
      <c r="W301" s="348">
        <v>2.0337000000000001</v>
      </c>
      <c r="X301" s="348">
        <v>14.7553</v>
      </c>
      <c r="Y301" s="374"/>
      <c r="Z301" s="346">
        <v>111</v>
      </c>
      <c r="AA301" s="346">
        <v>115</v>
      </c>
      <c r="AB301" s="346">
        <v>127</v>
      </c>
      <c r="AC301" s="346">
        <v>111</v>
      </c>
      <c r="AD301" s="346">
        <v>117</v>
      </c>
      <c r="AE301" s="346">
        <v>84</v>
      </c>
      <c r="AF301" s="346">
        <v>36</v>
      </c>
      <c r="AG301" s="346" t="s">
        <v>430</v>
      </c>
      <c r="AH301" s="346" t="s">
        <v>430</v>
      </c>
      <c r="AI301" s="346" t="s">
        <v>430</v>
      </c>
      <c r="AJ301" s="346">
        <v>125</v>
      </c>
      <c r="AK301" s="346">
        <v>119</v>
      </c>
      <c r="AL301" s="346">
        <v>110</v>
      </c>
      <c r="AM301" s="346">
        <v>84</v>
      </c>
      <c r="AN301" s="346">
        <v>152</v>
      </c>
      <c r="AO301" s="373"/>
      <c r="AP301" s="348" t="s">
        <v>430</v>
      </c>
      <c r="AQ301" s="348" t="s">
        <v>430</v>
      </c>
      <c r="AR301" s="348" t="s">
        <v>430</v>
      </c>
      <c r="AS301" s="348" t="s">
        <v>430</v>
      </c>
      <c r="AT301" s="348">
        <v>3.85</v>
      </c>
      <c r="AU301" s="351"/>
      <c r="AV301" s="346" t="s">
        <v>430</v>
      </c>
      <c r="AW301" s="346" t="s">
        <v>430</v>
      </c>
      <c r="AX301" s="346" t="s">
        <v>430</v>
      </c>
      <c r="AY301" s="346" t="s">
        <v>430</v>
      </c>
      <c r="AZ301" s="346">
        <v>96</v>
      </c>
      <c r="BA301" s="374"/>
      <c r="BB301" s="348">
        <v>13.849951008617101</v>
      </c>
      <c r="BC301" s="348">
        <v>1.0023040073723299</v>
      </c>
      <c r="BD301" s="348">
        <v>5.17789523983938E-2</v>
      </c>
      <c r="BE301" s="375">
        <v>0.127837429244162</v>
      </c>
      <c r="BF301" s="374"/>
      <c r="BG301" s="372">
        <v>3.9899999999999998E-2</v>
      </c>
      <c r="BH301" s="373"/>
      <c r="BI301" s="348">
        <v>49.057200000000002</v>
      </c>
      <c r="BJ301" s="348">
        <v>48.6496</v>
      </c>
      <c r="BK301" s="348">
        <v>1.87846</v>
      </c>
      <c r="BL301" s="348">
        <v>0.41474</v>
      </c>
      <c r="BM301" s="373"/>
      <c r="BN301" s="372" t="s">
        <v>5442</v>
      </c>
      <c r="BO301" s="372" t="s">
        <v>4365</v>
      </c>
      <c r="BP301" s="372" t="s">
        <v>704</v>
      </c>
      <c r="BQ301" s="372" t="s">
        <v>4366</v>
      </c>
      <c r="BR301" s="372" t="s">
        <v>4367</v>
      </c>
      <c r="BS301" s="373"/>
      <c r="BT301" s="354" t="s">
        <v>554</v>
      </c>
    </row>
    <row r="302" spans="1:72" s="428" customFormat="1" x14ac:dyDescent="0.25">
      <c r="A302" s="345" t="s">
        <v>5443</v>
      </c>
      <c r="B302" s="373"/>
      <c r="C302" s="719">
        <v>41275</v>
      </c>
      <c r="D302" s="373"/>
      <c r="E302" s="346">
        <v>1442.64</v>
      </c>
      <c r="F302" s="373"/>
      <c r="G302" s="347">
        <v>251.28389999999999</v>
      </c>
      <c r="H302" s="374"/>
      <c r="I302" s="348">
        <v>0.34060000000000001</v>
      </c>
      <c r="J302" s="348">
        <v>4.3705999999999996</v>
      </c>
      <c r="K302" s="348">
        <v>2.3487</v>
      </c>
      <c r="L302" s="348">
        <v>1.8331999999999999</v>
      </c>
      <c r="M302" s="348">
        <v>-6.1252000000000004</v>
      </c>
      <c r="N302" s="350">
        <v>-1.7448999999999999</v>
      </c>
      <c r="O302" s="348">
        <v>2.1497000000000002</v>
      </c>
      <c r="P302" s="348">
        <v>9.6175999999999995</v>
      </c>
      <c r="Q302" s="348">
        <v>9.9563000000000006</v>
      </c>
      <c r="R302" s="348">
        <v>12.074299999999999</v>
      </c>
      <c r="S302" s="348">
        <v>8.4326000000000008</v>
      </c>
      <c r="T302" s="348">
        <v>-7.2450999999999999</v>
      </c>
      <c r="U302" s="348">
        <v>-1.3979999999999999</v>
      </c>
      <c r="V302" s="348">
        <v>-4.6111000000000004</v>
      </c>
      <c r="W302" s="348">
        <v>2.7014999999999998</v>
      </c>
      <c r="X302" s="348">
        <v>11.4727</v>
      </c>
      <c r="Y302" s="374"/>
      <c r="Z302" s="346">
        <v>157</v>
      </c>
      <c r="AA302" s="346">
        <v>176</v>
      </c>
      <c r="AB302" s="346">
        <v>187</v>
      </c>
      <c r="AC302" s="346">
        <v>217</v>
      </c>
      <c r="AD302" s="346">
        <v>202</v>
      </c>
      <c r="AE302" s="346">
        <v>167</v>
      </c>
      <c r="AF302" s="346">
        <v>57</v>
      </c>
      <c r="AG302" s="346">
        <v>79</v>
      </c>
      <c r="AH302" s="346">
        <v>35</v>
      </c>
      <c r="AI302" s="346">
        <v>15</v>
      </c>
      <c r="AJ302" s="346">
        <v>215</v>
      </c>
      <c r="AK302" s="346">
        <v>206</v>
      </c>
      <c r="AL302" s="346">
        <v>184</v>
      </c>
      <c r="AM302" s="346">
        <v>170</v>
      </c>
      <c r="AN302" s="346">
        <v>79</v>
      </c>
      <c r="AO302" s="373"/>
      <c r="AP302" s="348">
        <v>11.49</v>
      </c>
      <c r="AQ302" s="348">
        <v>11.15</v>
      </c>
      <c r="AR302" s="348">
        <v>7.73</v>
      </c>
      <c r="AS302" s="348">
        <v>3.5</v>
      </c>
      <c r="AT302" s="348">
        <v>-6.54</v>
      </c>
      <c r="AU302" s="351"/>
      <c r="AV302" s="346">
        <v>11</v>
      </c>
      <c r="AW302" s="346">
        <v>14</v>
      </c>
      <c r="AX302" s="346">
        <v>31</v>
      </c>
      <c r="AY302" s="346">
        <v>75</v>
      </c>
      <c r="AZ302" s="346">
        <v>177</v>
      </c>
      <c r="BA302" s="374"/>
      <c r="BB302" s="348">
        <v>11.4455310640287</v>
      </c>
      <c r="BC302" s="348">
        <v>0.99955494910692899</v>
      </c>
      <c r="BD302" s="348">
        <v>3.9736068600839503E-2</v>
      </c>
      <c r="BE302" s="375">
        <v>2.4583880354294999E-2</v>
      </c>
      <c r="BF302" s="374"/>
      <c r="BG302" s="372">
        <v>0.48909999999999998</v>
      </c>
      <c r="BH302" s="373"/>
      <c r="BI302" s="348">
        <v>99.763599999999997</v>
      </c>
      <c r="BJ302" s="348" t="s">
        <v>430</v>
      </c>
      <c r="BK302" s="348" t="s">
        <v>430</v>
      </c>
      <c r="BL302" s="348">
        <v>0.2364</v>
      </c>
      <c r="BM302" s="373"/>
      <c r="BN302" s="372" t="s">
        <v>4460</v>
      </c>
      <c r="BO302" s="372" t="s">
        <v>4454</v>
      </c>
      <c r="BP302" s="372" t="s">
        <v>4455</v>
      </c>
      <c r="BQ302" s="372" t="s">
        <v>4492</v>
      </c>
      <c r="BR302" s="372" t="s">
        <v>4456</v>
      </c>
      <c r="BS302" s="373"/>
      <c r="BT302" s="354" t="s">
        <v>554</v>
      </c>
    </row>
    <row r="303" spans="1:72" s="428" customFormat="1" x14ac:dyDescent="0.25">
      <c r="A303" s="345" t="s">
        <v>5444</v>
      </c>
      <c r="B303" s="373"/>
      <c r="C303" s="719">
        <v>43517</v>
      </c>
      <c r="D303" s="373"/>
      <c r="E303" s="346">
        <v>1345.9</v>
      </c>
      <c r="F303" s="373"/>
      <c r="G303" s="347">
        <v>28.720800000000001</v>
      </c>
      <c r="H303" s="374"/>
      <c r="I303" s="348">
        <v>0.46870000000000001</v>
      </c>
      <c r="J303" s="348">
        <v>6.1814</v>
      </c>
      <c r="K303" s="348">
        <v>5.8238000000000003</v>
      </c>
      <c r="L303" s="348">
        <v>10.6698</v>
      </c>
      <c r="M303" s="348">
        <v>7.2607999999999997</v>
      </c>
      <c r="N303" s="350">
        <v>9.4463000000000008</v>
      </c>
      <c r="O303" s="348">
        <v>0.67479999999999996</v>
      </c>
      <c r="P303" s="348">
        <v>18.743400000000001</v>
      </c>
      <c r="Q303" s="348">
        <v>14.2158</v>
      </c>
      <c r="R303" s="348" t="s">
        <v>430</v>
      </c>
      <c r="S303" s="348">
        <v>20.306100000000001</v>
      </c>
      <c r="T303" s="348">
        <v>4.9024000000000001</v>
      </c>
      <c r="U303" s="348">
        <v>7.3209</v>
      </c>
      <c r="V303" s="348">
        <v>5.8803999999999998</v>
      </c>
      <c r="W303" s="348">
        <v>2.1515</v>
      </c>
      <c r="X303" s="348">
        <v>15.489800000000001</v>
      </c>
      <c r="Y303" s="374"/>
      <c r="Z303" s="346">
        <v>82</v>
      </c>
      <c r="AA303" s="346">
        <v>27</v>
      </c>
      <c r="AB303" s="346">
        <v>42</v>
      </c>
      <c r="AC303" s="346">
        <v>54</v>
      </c>
      <c r="AD303" s="346">
        <v>49</v>
      </c>
      <c r="AE303" s="346">
        <v>33</v>
      </c>
      <c r="AF303" s="346">
        <v>95</v>
      </c>
      <c r="AG303" s="346">
        <v>34</v>
      </c>
      <c r="AH303" s="346">
        <v>9</v>
      </c>
      <c r="AI303" s="346" t="s">
        <v>430</v>
      </c>
      <c r="AJ303" s="346">
        <v>41</v>
      </c>
      <c r="AK303" s="346">
        <v>52</v>
      </c>
      <c r="AL303" s="346">
        <v>61</v>
      </c>
      <c r="AM303" s="346">
        <v>33</v>
      </c>
      <c r="AN303" s="346">
        <v>134</v>
      </c>
      <c r="AO303" s="373"/>
      <c r="AP303" s="348" t="s">
        <v>430</v>
      </c>
      <c r="AQ303" s="348">
        <v>16.350000000000001</v>
      </c>
      <c r="AR303" s="348">
        <v>14.6</v>
      </c>
      <c r="AS303" s="348">
        <v>11.29</v>
      </c>
      <c r="AT303" s="348">
        <v>12.28</v>
      </c>
      <c r="AU303" s="351"/>
      <c r="AV303" s="346" t="s">
        <v>430</v>
      </c>
      <c r="AW303" s="346">
        <v>3</v>
      </c>
      <c r="AX303" s="346">
        <v>12</v>
      </c>
      <c r="AY303" s="346">
        <v>27</v>
      </c>
      <c r="AZ303" s="346">
        <v>41</v>
      </c>
      <c r="BA303" s="374"/>
      <c r="BB303" s="348">
        <v>17.3043019973436</v>
      </c>
      <c r="BC303" s="348">
        <v>1.00549919939301</v>
      </c>
      <c r="BD303" s="348">
        <v>7.5043181501070103E-2</v>
      </c>
      <c r="BE303" s="375">
        <v>0.16860201509772299</v>
      </c>
      <c r="BF303" s="374"/>
      <c r="BG303" s="372">
        <v>0.33450000000000002</v>
      </c>
      <c r="BH303" s="373"/>
      <c r="BI303" s="348">
        <v>89.356999999999999</v>
      </c>
      <c r="BJ303" s="348">
        <v>7.3524599999999998</v>
      </c>
      <c r="BK303" s="348" t="s">
        <v>430</v>
      </c>
      <c r="BL303" s="348">
        <v>3.29054</v>
      </c>
      <c r="BM303" s="373"/>
      <c r="BN303" s="372" t="s">
        <v>4464</v>
      </c>
      <c r="BO303" s="372" t="s">
        <v>4465</v>
      </c>
      <c r="BP303" s="372" t="s">
        <v>4466</v>
      </c>
      <c r="BQ303" s="372" t="s">
        <v>4467</v>
      </c>
      <c r="BR303" s="372" t="s">
        <v>4280</v>
      </c>
      <c r="BS303" s="373"/>
      <c r="BT303" s="354" t="s">
        <v>554</v>
      </c>
    </row>
    <row r="304" spans="1:72" s="428" customFormat="1" x14ac:dyDescent="0.25">
      <c r="A304" s="345" t="s">
        <v>5445</v>
      </c>
      <c r="B304" s="373"/>
      <c r="C304" s="719">
        <v>44792</v>
      </c>
      <c r="D304" s="373"/>
      <c r="E304" s="346">
        <v>1328.35</v>
      </c>
      <c r="F304" s="373"/>
      <c r="G304" s="347">
        <v>15.842499999999999</v>
      </c>
      <c r="H304" s="374"/>
      <c r="I304" s="348">
        <v>0.39860000000000001</v>
      </c>
      <c r="J304" s="348">
        <v>3.8512</v>
      </c>
      <c r="K304" s="348">
        <v>2.4018999999999999</v>
      </c>
      <c r="L304" s="348">
        <v>3.4106000000000001</v>
      </c>
      <c r="M304" s="348">
        <v>-2.0543999999999998</v>
      </c>
      <c r="N304" s="350">
        <v>-0.87970000000000004</v>
      </c>
      <c r="O304" s="348">
        <v>-2.8797000000000001</v>
      </c>
      <c r="P304" s="348">
        <v>12.113799999999999</v>
      </c>
      <c r="Q304" s="348" t="s">
        <v>430</v>
      </c>
      <c r="R304" s="348" t="s">
        <v>430</v>
      </c>
      <c r="S304" s="348">
        <v>9.9715000000000007</v>
      </c>
      <c r="T304" s="348">
        <v>-2.6431</v>
      </c>
      <c r="U304" s="348">
        <v>1.4011</v>
      </c>
      <c r="V304" s="348">
        <v>-2.8919000000000001</v>
      </c>
      <c r="W304" s="348">
        <v>2.5735999999999999</v>
      </c>
      <c r="X304" s="348">
        <v>12.7546</v>
      </c>
      <c r="Y304" s="374"/>
      <c r="Z304" s="346">
        <v>124</v>
      </c>
      <c r="AA304" s="346">
        <v>211</v>
      </c>
      <c r="AB304" s="346">
        <v>172</v>
      </c>
      <c r="AC304" s="346">
        <v>186</v>
      </c>
      <c r="AD304" s="346">
        <v>159</v>
      </c>
      <c r="AE304" s="346">
        <v>149</v>
      </c>
      <c r="AF304" s="346">
        <v>115</v>
      </c>
      <c r="AG304" s="346">
        <v>60</v>
      </c>
      <c r="AH304" s="346" t="s">
        <v>430</v>
      </c>
      <c r="AI304" s="346" t="s">
        <v>430</v>
      </c>
      <c r="AJ304" s="346">
        <v>188</v>
      </c>
      <c r="AK304" s="346">
        <v>145</v>
      </c>
      <c r="AL304" s="346">
        <v>149</v>
      </c>
      <c r="AM304" s="346">
        <v>153</v>
      </c>
      <c r="AN304" s="346">
        <v>110</v>
      </c>
      <c r="AO304" s="373"/>
      <c r="AP304" s="348" t="s">
        <v>430</v>
      </c>
      <c r="AQ304" s="348" t="s">
        <v>430</v>
      </c>
      <c r="AR304" s="348" t="s">
        <v>430</v>
      </c>
      <c r="AS304" s="348">
        <v>2.82</v>
      </c>
      <c r="AT304" s="348">
        <v>-1.88</v>
      </c>
      <c r="AU304" s="351"/>
      <c r="AV304" s="346" t="s">
        <v>430</v>
      </c>
      <c r="AW304" s="346" t="s">
        <v>430</v>
      </c>
      <c r="AX304" s="346" t="s">
        <v>430</v>
      </c>
      <c r="AY304" s="346">
        <v>86</v>
      </c>
      <c r="AZ304" s="346">
        <v>142</v>
      </c>
      <c r="BA304" s="374"/>
      <c r="BB304" s="348">
        <v>13.4246533049833</v>
      </c>
      <c r="BC304" s="348">
        <v>0.99965476589187297</v>
      </c>
      <c r="BD304" s="348">
        <v>5.3494734802710997E-2</v>
      </c>
      <c r="BE304" s="375">
        <v>5.79107636884518E-2</v>
      </c>
      <c r="BF304" s="374"/>
      <c r="BG304" s="372">
        <v>0.21759999999999999</v>
      </c>
      <c r="BH304" s="373"/>
      <c r="BI304" s="348">
        <v>86.171999999999997</v>
      </c>
      <c r="BJ304" s="348">
        <v>13.715</v>
      </c>
      <c r="BK304" s="348" t="s">
        <v>430</v>
      </c>
      <c r="BL304" s="348">
        <v>0.113</v>
      </c>
      <c r="BM304" s="373"/>
      <c r="BN304" s="372" t="s">
        <v>4572</v>
      </c>
      <c r="BO304" s="372" t="s">
        <v>4573</v>
      </c>
      <c r="BP304" s="372" t="s">
        <v>4574</v>
      </c>
      <c r="BQ304" s="372" t="s">
        <v>4575</v>
      </c>
      <c r="BR304" s="372" t="s">
        <v>4576</v>
      </c>
      <c r="BS304" s="373"/>
      <c r="BT304" s="354" t="s">
        <v>554</v>
      </c>
    </row>
    <row r="305" spans="1:72" s="428" customFormat="1" x14ac:dyDescent="0.25">
      <c r="A305" s="345" t="s">
        <v>5446</v>
      </c>
      <c r="B305" s="373"/>
      <c r="C305" s="719">
        <v>44578</v>
      </c>
      <c r="D305" s="373"/>
      <c r="E305" s="346">
        <v>1264.45</v>
      </c>
      <c r="F305" s="373"/>
      <c r="G305" s="347">
        <v>17.267600000000002</v>
      </c>
      <c r="H305" s="374"/>
      <c r="I305" s="348">
        <v>0.45729999999999998</v>
      </c>
      <c r="J305" s="348">
        <v>6.1759000000000004</v>
      </c>
      <c r="K305" s="348">
        <v>5.8174000000000001</v>
      </c>
      <c r="L305" s="348">
        <v>10.6486</v>
      </c>
      <c r="M305" s="348">
        <v>7.2415000000000003</v>
      </c>
      <c r="N305" s="350">
        <v>9.3598999999999997</v>
      </c>
      <c r="O305" s="348">
        <v>0.72330000000000005</v>
      </c>
      <c r="P305" s="348">
        <v>18.678999999999998</v>
      </c>
      <c r="Q305" s="348" t="s">
        <v>430</v>
      </c>
      <c r="R305" s="348" t="s">
        <v>430</v>
      </c>
      <c r="S305" s="348">
        <v>20.32</v>
      </c>
      <c r="T305" s="348">
        <v>4.8777999999999997</v>
      </c>
      <c r="U305" s="348">
        <v>7.2662000000000004</v>
      </c>
      <c r="V305" s="348">
        <v>5.7920999999999996</v>
      </c>
      <c r="W305" s="348">
        <v>2.1419000000000001</v>
      </c>
      <c r="X305" s="348">
        <v>13.1572</v>
      </c>
      <c r="Y305" s="374"/>
      <c r="Z305" s="346">
        <v>103</v>
      </c>
      <c r="AA305" s="346">
        <v>29</v>
      </c>
      <c r="AB305" s="346">
        <v>45</v>
      </c>
      <c r="AC305" s="346">
        <v>57</v>
      </c>
      <c r="AD305" s="346">
        <v>52</v>
      </c>
      <c r="AE305" s="346">
        <v>37</v>
      </c>
      <c r="AF305" s="346">
        <v>93</v>
      </c>
      <c r="AG305" s="346">
        <v>36</v>
      </c>
      <c r="AH305" s="346" t="s">
        <v>430</v>
      </c>
      <c r="AI305" s="346" t="s">
        <v>430</v>
      </c>
      <c r="AJ305" s="346">
        <v>39</v>
      </c>
      <c r="AK305" s="346">
        <v>56</v>
      </c>
      <c r="AL305" s="346">
        <v>66</v>
      </c>
      <c r="AM305" s="346">
        <v>40</v>
      </c>
      <c r="AN305" s="346">
        <v>136</v>
      </c>
      <c r="AO305" s="373"/>
      <c r="AP305" s="348" t="s">
        <v>430</v>
      </c>
      <c r="AQ305" s="348" t="s">
        <v>430</v>
      </c>
      <c r="AR305" s="348" t="s">
        <v>430</v>
      </c>
      <c r="AS305" s="348">
        <v>11.26</v>
      </c>
      <c r="AT305" s="348">
        <v>12.19</v>
      </c>
      <c r="AU305" s="351"/>
      <c r="AV305" s="346" t="s">
        <v>430</v>
      </c>
      <c r="AW305" s="346" t="s">
        <v>430</v>
      </c>
      <c r="AX305" s="346" t="s">
        <v>430</v>
      </c>
      <c r="AY305" s="346">
        <v>28</v>
      </c>
      <c r="AZ305" s="346">
        <v>46</v>
      </c>
      <c r="BA305" s="374"/>
      <c r="BB305" s="348">
        <v>17.212124059212901</v>
      </c>
      <c r="BC305" s="348">
        <v>0.99966818744077002</v>
      </c>
      <c r="BD305" s="348">
        <v>7.5016047358937604E-2</v>
      </c>
      <c r="BE305" s="375">
        <v>0.167770473967086</v>
      </c>
      <c r="BF305" s="374"/>
      <c r="BG305" s="372">
        <v>0.28120000000000001</v>
      </c>
      <c r="BH305" s="373"/>
      <c r="BI305" s="348">
        <v>89.430800000000005</v>
      </c>
      <c r="BJ305" s="348">
        <v>7.3583699999999999</v>
      </c>
      <c r="BK305" s="348" t="s">
        <v>430</v>
      </c>
      <c r="BL305" s="348">
        <v>3.2108300000000001</v>
      </c>
      <c r="BM305" s="373"/>
      <c r="BN305" s="372" t="s">
        <v>4540</v>
      </c>
      <c r="BO305" s="372" t="s">
        <v>4578</v>
      </c>
      <c r="BP305" s="372" t="s">
        <v>4466</v>
      </c>
      <c r="BQ305" s="372" t="s">
        <v>4467</v>
      </c>
      <c r="BR305" s="372" t="s">
        <v>4280</v>
      </c>
      <c r="BS305" s="373"/>
      <c r="BT305" s="354" t="s">
        <v>554</v>
      </c>
    </row>
    <row r="306" spans="1:72" s="428" customFormat="1" x14ac:dyDescent="0.25">
      <c r="A306" s="345" t="s">
        <v>5447</v>
      </c>
      <c r="B306" s="373"/>
      <c r="C306" s="719">
        <v>45565</v>
      </c>
      <c r="D306" s="373"/>
      <c r="E306" s="346">
        <v>1241.8499999999999</v>
      </c>
      <c r="F306" s="373"/>
      <c r="G306" s="347">
        <v>8.4357000000000006</v>
      </c>
      <c r="H306" s="374"/>
      <c r="I306" s="348">
        <v>0.2913</v>
      </c>
      <c r="J306" s="348">
        <v>5.5702999999999996</v>
      </c>
      <c r="K306" s="348">
        <v>3.7959000000000001</v>
      </c>
      <c r="L306" s="348">
        <v>9.5318000000000005</v>
      </c>
      <c r="M306" s="348">
        <v>3.0175999999999998</v>
      </c>
      <c r="N306" s="350">
        <v>0.23169999999999999</v>
      </c>
      <c r="O306" s="348" t="s">
        <v>430</v>
      </c>
      <c r="P306" s="348" t="s">
        <v>430</v>
      </c>
      <c r="Q306" s="348" t="s">
        <v>430</v>
      </c>
      <c r="R306" s="348" t="s">
        <v>430</v>
      </c>
      <c r="S306" s="348">
        <v>17.869700000000002</v>
      </c>
      <c r="T306" s="348">
        <v>2.8807</v>
      </c>
      <c r="U306" s="348">
        <v>7.0235000000000003</v>
      </c>
      <c r="V306" s="348">
        <v>-2.1175999999999999</v>
      </c>
      <c r="W306" s="348">
        <v>2.1802999999999999</v>
      </c>
      <c r="X306" s="348">
        <v>-9.4427000000000003</v>
      </c>
      <c r="Y306" s="374"/>
      <c r="Z306" s="346">
        <v>187</v>
      </c>
      <c r="AA306" s="346">
        <v>78</v>
      </c>
      <c r="AB306" s="346">
        <v>91</v>
      </c>
      <c r="AC306" s="346">
        <v>84</v>
      </c>
      <c r="AD306" s="346">
        <v>102</v>
      </c>
      <c r="AE306" s="346">
        <v>131</v>
      </c>
      <c r="AF306" s="346" t="s">
        <v>430</v>
      </c>
      <c r="AG306" s="346" t="s">
        <v>430</v>
      </c>
      <c r="AH306" s="346" t="s">
        <v>430</v>
      </c>
      <c r="AI306" s="346" t="s">
        <v>430</v>
      </c>
      <c r="AJ306" s="346">
        <v>68</v>
      </c>
      <c r="AK306" s="346">
        <v>81</v>
      </c>
      <c r="AL306" s="346">
        <v>74</v>
      </c>
      <c r="AM306" s="346">
        <v>137</v>
      </c>
      <c r="AN306" s="346">
        <v>129</v>
      </c>
      <c r="AO306" s="373"/>
      <c r="AP306" s="348" t="s">
        <v>430</v>
      </c>
      <c r="AQ306" s="348" t="s">
        <v>430</v>
      </c>
      <c r="AR306" s="348" t="s">
        <v>430</v>
      </c>
      <c r="AS306" s="348" t="s">
        <v>430</v>
      </c>
      <c r="AT306" s="348">
        <v>6.43</v>
      </c>
      <c r="AU306" s="351"/>
      <c r="AV306" s="346" t="s">
        <v>430</v>
      </c>
      <c r="AW306" s="346" t="s">
        <v>430</v>
      </c>
      <c r="AX306" s="346" t="s">
        <v>430</v>
      </c>
      <c r="AY306" s="346" t="s">
        <v>430</v>
      </c>
      <c r="AZ306" s="346">
        <v>87</v>
      </c>
      <c r="BA306" s="374"/>
      <c r="BB306" s="348">
        <v>21.085543253372101</v>
      </c>
      <c r="BC306" s="348">
        <v>1.00030975998153</v>
      </c>
      <c r="BD306" s="348">
        <v>-4.8307837621119398E-2</v>
      </c>
      <c r="BE306" s="375">
        <v>-5.5480624042885097E-2</v>
      </c>
      <c r="BF306" s="374"/>
      <c r="BG306" s="372">
        <v>0.26629999999999998</v>
      </c>
      <c r="BH306" s="373"/>
      <c r="BI306" s="348">
        <v>54.0642</v>
      </c>
      <c r="BJ306" s="348">
        <v>37.5533</v>
      </c>
      <c r="BK306" s="348">
        <v>8.3351900000000008</v>
      </c>
      <c r="BL306" s="348">
        <v>4.7309999999999998E-2</v>
      </c>
      <c r="BM306" s="373"/>
      <c r="BN306" s="372" t="s">
        <v>4580</v>
      </c>
      <c r="BO306" s="372" t="s">
        <v>4581</v>
      </c>
      <c r="BP306" s="372" t="s">
        <v>4582</v>
      </c>
      <c r="BQ306" s="372" t="s">
        <v>4583</v>
      </c>
      <c r="BR306" s="372" t="s">
        <v>4584</v>
      </c>
      <c r="BS306" s="373"/>
      <c r="BT306" s="354" t="s">
        <v>554</v>
      </c>
    </row>
    <row r="307" spans="1:72" s="428" customFormat="1" x14ac:dyDescent="0.25">
      <c r="A307" s="345" t="s">
        <v>5448</v>
      </c>
      <c r="B307" s="373"/>
      <c r="C307" s="719">
        <v>44854</v>
      </c>
      <c r="D307" s="373"/>
      <c r="E307" s="346">
        <v>1210.01</v>
      </c>
      <c r="F307" s="373"/>
      <c r="G307" s="347">
        <v>18.9466</v>
      </c>
      <c r="H307" s="374"/>
      <c r="I307" s="348">
        <v>0.36919999999999997</v>
      </c>
      <c r="J307" s="348">
        <v>6.2374999999999998</v>
      </c>
      <c r="K307" s="348">
        <v>4.2603</v>
      </c>
      <c r="L307" s="348">
        <v>10.0779</v>
      </c>
      <c r="M307" s="348">
        <v>4.6033999999999997</v>
      </c>
      <c r="N307" s="350">
        <v>3.0709</v>
      </c>
      <c r="O307" s="348">
        <v>1.1900000000000001E-2</v>
      </c>
      <c r="P307" s="348">
        <v>20.443200000000001</v>
      </c>
      <c r="Q307" s="348" t="s">
        <v>430</v>
      </c>
      <c r="R307" s="348" t="s">
        <v>430</v>
      </c>
      <c r="S307" s="348">
        <v>18.258099999999999</v>
      </c>
      <c r="T307" s="348">
        <v>4.0627000000000004</v>
      </c>
      <c r="U307" s="348">
        <v>9.4451999999999998</v>
      </c>
      <c r="V307" s="348">
        <v>0.49220000000000003</v>
      </c>
      <c r="W307" s="348">
        <v>1.5528</v>
      </c>
      <c r="X307" s="348">
        <v>19.059999999999999</v>
      </c>
      <c r="Y307" s="374"/>
      <c r="Z307" s="346">
        <v>139</v>
      </c>
      <c r="AA307" s="346">
        <v>23</v>
      </c>
      <c r="AB307" s="346">
        <v>82</v>
      </c>
      <c r="AC307" s="346">
        <v>78</v>
      </c>
      <c r="AD307" s="346">
        <v>83</v>
      </c>
      <c r="AE307" s="346">
        <v>95</v>
      </c>
      <c r="AF307" s="346">
        <v>106</v>
      </c>
      <c r="AG307" s="346">
        <v>15</v>
      </c>
      <c r="AH307" s="346" t="s">
        <v>430</v>
      </c>
      <c r="AI307" s="346" t="s">
        <v>430</v>
      </c>
      <c r="AJ307" s="346">
        <v>57</v>
      </c>
      <c r="AK307" s="346">
        <v>67</v>
      </c>
      <c r="AL307" s="346">
        <v>30</v>
      </c>
      <c r="AM307" s="346">
        <v>97</v>
      </c>
      <c r="AN307" s="346">
        <v>177</v>
      </c>
      <c r="AO307" s="373"/>
      <c r="AP307" s="348" t="s">
        <v>430</v>
      </c>
      <c r="AQ307" s="348" t="s">
        <v>430</v>
      </c>
      <c r="AR307" s="348" t="s">
        <v>430</v>
      </c>
      <c r="AS307" s="348">
        <v>9.36</v>
      </c>
      <c r="AT307" s="348">
        <v>8.9700000000000006</v>
      </c>
      <c r="AU307" s="351"/>
      <c r="AV307" s="346" t="s">
        <v>430</v>
      </c>
      <c r="AW307" s="346" t="s">
        <v>430</v>
      </c>
      <c r="AX307" s="346" t="s">
        <v>430</v>
      </c>
      <c r="AY307" s="346">
        <v>38</v>
      </c>
      <c r="AZ307" s="346">
        <v>75</v>
      </c>
      <c r="BA307" s="374"/>
      <c r="BB307" s="348">
        <v>18.910658605967001</v>
      </c>
      <c r="BC307" s="348">
        <v>1.00497691705559</v>
      </c>
      <c r="BD307" s="348">
        <v>7.5015065856106303E-2</v>
      </c>
      <c r="BE307" s="375">
        <v>0.161847066452976</v>
      </c>
      <c r="BF307" s="374"/>
      <c r="BG307" s="372">
        <v>0.51629999999999998</v>
      </c>
      <c r="BH307" s="373"/>
      <c r="BI307" s="348">
        <v>17.773499999999999</v>
      </c>
      <c r="BJ307" s="348">
        <v>81.316100000000006</v>
      </c>
      <c r="BK307" s="348">
        <v>0.976661</v>
      </c>
      <c r="BL307" s="348">
        <v>-6.6261E-2</v>
      </c>
      <c r="BM307" s="373"/>
      <c r="BN307" s="372" t="s">
        <v>4586</v>
      </c>
      <c r="BO307" s="372" t="s">
        <v>4587</v>
      </c>
      <c r="BP307" s="372" t="s">
        <v>4588</v>
      </c>
      <c r="BQ307" s="372" t="s">
        <v>4589</v>
      </c>
      <c r="BR307" s="372" t="s">
        <v>4590</v>
      </c>
      <c r="BS307" s="373"/>
      <c r="BT307" s="354" t="s">
        <v>525</v>
      </c>
    </row>
    <row r="308" spans="1:72" s="428" customFormat="1" x14ac:dyDescent="0.25">
      <c r="A308" s="345" t="s">
        <v>5449</v>
      </c>
      <c r="B308" s="373"/>
      <c r="C308" s="719">
        <v>45540</v>
      </c>
      <c r="D308" s="373"/>
      <c r="E308" s="346">
        <v>1165.0999999999999</v>
      </c>
      <c r="F308" s="373"/>
      <c r="G308" s="347">
        <v>9.1098999999999997</v>
      </c>
      <c r="H308" s="374"/>
      <c r="I308" s="348">
        <v>-0.15340000000000001</v>
      </c>
      <c r="J308" s="348">
        <v>4.1238999999999999</v>
      </c>
      <c r="K308" s="348">
        <v>2.4056000000000002</v>
      </c>
      <c r="L308" s="348">
        <v>0.7944</v>
      </c>
      <c r="M308" s="348">
        <v>-12.311199999999999</v>
      </c>
      <c r="N308" s="350">
        <v>-9.7726000000000006</v>
      </c>
      <c r="O308" s="348" t="s">
        <v>430</v>
      </c>
      <c r="P308" s="348" t="s">
        <v>430</v>
      </c>
      <c r="Q308" s="348" t="s">
        <v>430</v>
      </c>
      <c r="R308" s="348" t="s">
        <v>430</v>
      </c>
      <c r="S308" s="348">
        <v>6.6908000000000003</v>
      </c>
      <c r="T308" s="348">
        <v>-12.8498</v>
      </c>
      <c r="U308" s="348">
        <v>-5.0003000000000002</v>
      </c>
      <c r="V308" s="348">
        <v>-11.5715</v>
      </c>
      <c r="W308" s="348">
        <v>2.9971999999999999</v>
      </c>
      <c r="X308" s="348">
        <v>-5.0926</v>
      </c>
      <c r="Y308" s="374"/>
      <c r="Z308" s="346">
        <v>224</v>
      </c>
      <c r="AA308" s="346">
        <v>199</v>
      </c>
      <c r="AB308" s="346">
        <v>169</v>
      </c>
      <c r="AC308" s="346">
        <v>239</v>
      </c>
      <c r="AD308" s="346">
        <v>236</v>
      </c>
      <c r="AE308" s="346">
        <v>199</v>
      </c>
      <c r="AF308" s="346" t="s">
        <v>430</v>
      </c>
      <c r="AG308" s="346" t="s">
        <v>430</v>
      </c>
      <c r="AH308" s="346" t="s">
        <v>430</v>
      </c>
      <c r="AI308" s="346" t="s">
        <v>430</v>
      </c>
      <c r="AJ308" s="346">
        <v>240</v>
      </c>
      <c r="AK308" s="346">
        <v>236</v>
      </c>
      <c r="AL308" s="346">
        <v>219</v>
      </c>
      <c r="AM308" s="346">
        <v>203</v>
      </c>
      <c r="AN308" s="346">
        <v>61</v>
      </c>
      <c r="AO308" s="373"/>
      <c r="AP308" s="348" t="s">
        <v>430</v>
      </c>
      <c r="AQ308" s="348" t="s">
        <v>430</v>
      </c>
      <c r="AR308" s="348" t="s">
        <v>430</v>
      </c>
      <c r="AS308" s="348" t="s">
        <v>430</v>
      </c>
      <c r="AT308" s="348">
        <v>-13.17</v>
      </c>
      <c r="AU308" s="351"/>
      <c r="AV308" s="346" t="s">
        <v>430</v>
      </c>
      <c r="AW308" s="346" t="s">
        <v>430</v>
      </c>
      <c r="AX308" s="346" t="s">
        <v>430</v>
      </c>
      <c r="AY308" s="346" t="s">
        <v>430</v>
      </c>
      <c r="AZ308" s="346">
        <v>211</v>
      </c>
      <c r="BA308" s="374"/>
      <c r="BB308" s="348">
        <v>12.109474605630499</v>
      </c>
      <c r="BC308" s="348">
        <v>0.99857434271108803</v>
      </c>
      <c r="BD308" s="348">
        <v>-7.2581406725601094E-2</v>
      </c>
      <c r="BE308" s="375">
        <v>-3.2806649758719102E-2</v>
      </c>
      <c r="BF308" s="374"/>
      <c r="BG308" s="372">
        <v>9.2799999999999994E-2</v>
      </c>
      <c r="BH308" s="373"/>
      <c r="BI308" s="348">
        <v>99.471000000000004</v>
      </c>
      <c r="BJ308" s="348" t="s">
        <v>430</v>
      </c>
      <c r="BK308" s="348" t="s">
        <v>430</v>
      </c>
      <c r="BL308" s="348">
        <v>0.52900000000000003</v>
      </c>
      <c r="BM308" s="373"/>
      <c r="BN308" s="372" t="s">
        <v>4592</v>
      </c>
      <c r="BO308" s="372" t="s">
        <v>4593</v>
      </c>
      <c r="BP308" s="372" t="s">
        <v>4594</v>
      </c>
      <c r="BQ308" s="372" t="s">
        <v>4595</v>
      </c>
      <c r="BR308" s="372" t="s">
        <v>4596</v>
      </c>
      <c r="BS308" s="373"/>
      <c r="BT308" s="354" t="s">
        <v>554</v>
      </c>
    </row>
    <row r="309" spans="1:72" s="428" customFormat="1" x14ac:dyDescent="0.25">
      <c r="A309" s="345" t="s">
        <v>5450</v>
      </c>
      <c r="B309" s="373"/>
      <c r="C309" s="719">
        <v>45534</v>
      </c>
      <c r="D309" s="373"/>
      <c r="E309" s="346">
        <v>1240.29</v>
      </c>
      <c r="F309" s="373"/>
      <c r="G309" s="347">
        <v>13.6211</v>
      </c>
      <c r="H309" s="374"/>
      <c r="I309" s="348">
        <v>0.37509999999999999</v>
      </c>
      <c r="J309" s="348">
        <v>8.1804000000000006</v>
      </c>
      <c r="K309" s="348">
        <v>6.3209999999999997</v>
      </c>
      <c r="L309" s="348">
        <v>17.4861</v>
      </c>
      <c r="M309" s="348">
        <v>29.190799999999999</v>
      </c>
      <c r="N309" s="350">
        <v>7.4779</v>
      </c>
      <c r="O309" s="348" t="s">
        <v>430</v>
      </c>
      <c r="P309" s="348" t="s">
        <v>430</v>
      </c>
      <c r="Q309" s="348" t="s">
        <v>430</v>
      </c>
      <c r="R309" s="348" t="s">
        <v>430</v>
      </c>
      <c r="S309" s="348">
        <v>31.840499999999999</v>
      </c>
      <c r="T309" s="348">
        <v>22.984100000000002</v>
      </c>
      <c r="U309" s="348">
        <v>21.297499999999999</v>
      </c>
      <c r="V309" s="348">
        <v>7.3583999999999996</v>
      </c>
      <c r="W309" s="348">
        <v>4.5429000000000004</v>
      </c>
      <c r="X309" s="348">
        <v>18.730499999999999</v>
      </c>
      <c r="Y309" s="374"/>
      <c r="Z309" s="346">
        <v>137</v>
      </c>
      <c r="AA309" s="346">
        <v>10</v>
      </c>
      <c r="AB309" s="346">
        <v>35</v>
      </c>
      <c r="AC309" s="346">
        <v>6</v>
      </c>
      <c r="AD309" s="346">
        <v>2</v>
      </c>
      <c r="AE309" s="346">
        <v>52</v>
      </c>
      <c r="AF309" s="346" t="s">
        <v>430</v>
      </c>
      <c r="AG309" s="346" t="s">
        <v>430</v>
      </c>
      <c r="AH309" s="346" t="s">
        <v>430</v>
      </c>
      <c r="AI309" s="346" t="s">
        <v>430</v>
      </c>
      <c r="AJ309" s="346">
        <v>2</v>
      </c>
      <c r="AK309" s="346">
        <v>3</v>
      </c>
      <c r="AL309" s="346">
        <v>5</v>
      </c>
      <c r="AM309" s="346">
        <v>26</v>
      </c>
      <c r="AN309" s="346">
        <v>25</v>
      </c>
      <c r="AO309" s="373"/>
      <c r="AP309" s="348" t="s">
        <v>430</v>
      </c>
      <c r="AQ309" s="348" t="s">
        <v>430</v>
      </c>
      <c r="AR309" s="348" t="s">
        <v>430</v>
      </c>
      <c r="AS309" s="348" t="s">
        <v>430</v>
      </c>
      <c r="AT309" s="348">
        <v>36.08</v>
      </c>
      <c r="AU309" s="351"/>
      <c r="AV309" s="346" t="s">
        <v>430</v>
      </c>
      <c r="AW309" s="346" t="s">
        <v>430</v>
      </c>
      <c r="AX309" s="346" t="s">
        <v>430</v>
      </c>
      <c r="AY309" s="346" t="s">
        <v>430</v>
      </c>
      <c r="AZ309" s="346">
        <v>4</v>
      </c>
      <c r="BA309" s="374"/>
      <c r="BB309" s="348">
        <v>35.9889962414628</v>
      </c>
      <c r="BC309" s="348">
        <v>0.99825981480392401</v>
      </c>
      <c r="BD309" s="348">
        <v>4.9277881010455597E-2</v>
      </c>
      <c r="BE309" s="375">
        <v>-6.2793550894601993E-2</v>
      </c>
      <c r="BF309" s="374"/>
      <c r="BG309" s="372">
        <v>0.1391</v>
      </c>
      <c r="BH309" s="373"/>
      <c r="BI309" s="348">
        <v>54.195</v>
      </c>
      <c r="BJ309" s="348">
        <v>21.9009</v>
      </c>
      <c r="BK309" s="348">
        <v>23.834599999999998</v>
      </c>
      <c r="BL309" s="348">
        <v>6.9500000000000006E-2</v>
      </c>
      <c r="BM309" s="373"/>
      <c r="BN309" s="372" t="s">
        <v>4598</v>
      </c>
      <c r="BO309" s="372" t="s">
        <v>4599</v>
      </c>
      <c r="BP309" s="372" t="s">
        <v>4600</v>
      </c>
      <c r="BQ309" s="372" t="s">
        <v>4601</v>
      </c>
      <c r="BR309" s="372" t="s">
        <v>4602</v>
      </c>
      <c r="BS309" s="373"/>
      <c r="BT309" s="354" t="s">
        <v>1956</v>
      </c>
    </row>
    <row r="310" spans="1:72" s="428" customFormat="1" ht="11" x14ac:dyDescent="0.3">
      <c r="A310" s="841" t="s">
        <v>5451</v>
      </c>
      <c r="B310" s="842"/>
      <c r="C310" s="843">
        <v>44265</v>
      </c>
      <c r="D310" s="842"/>
      <c r="E310" s="844">
        <v>1195.9100000000001</v>
      </c>
      <c r="F310" s="842"/>
      <c r="G310" s="845">
        <v>21.236499999999999</v>
      </c>
      <c r="H310" s="847"/>
      <c r="I310" s="846">
        <v>0.47070000000000001</v>
      </c>
      <c r="J310" s="846">
        <v>6.1330999999999998</v>
      </c>
      <c r="K310" s="846">
        <v>5.7878999999999996</v>
      </c>
      <c r="L310" s="846">
        <v>10.7348</v>
      </c>
      <c r="M310" s="846">
        <v>7.3364000000000003</v>
      </c>
      <c r="N310" s="848">
        <v>9.4671000000000003</v>
      </c>
      <c r="O310" s="846">
        <v>0.81169999999999998</v>
      </c>
      <c r="P310" s="846">
        <v>18.805599999999998</v>
      </c>
      <c r="Q310" s="846">
        <v>14.348100000000001</v>
      </c>
      <c r="R310" s="846" t="s">
        <v>430</v>
      </c>
      <c r="S310" s="846">
        <v>20.273099999999999</v>
      </c>
      <c r="T310" s="846">
        <v>4.9737</v>
      </c>
      <c r="U310" s="846">
        <v>7.3738000000000001</v>
      </c>
      <c r="V310" s="846">
        <v>5.9077000000000002</v>
      </c>
      <c r="W310" s="846">
        <v>2.1030000000000002</v>
      </c>
      <c r="X310" s="846">
        <v>15.3416</v>
      </c>
      <c r="Y310" s="847"/>
      <c r="Z310" s="844">
        <v>72</v>
      </c>
      <c r="AA310" s="844">
        <v>41</v>
      </c>
      <c r="AB310" s="844">
        <v>52</v>
      </c>
      <c r="AC310" s="844">
        <v>48</v>
      </c>
      <c r="AD310" s="844">
        <v>42</v>
      </c>
      <c r="AE310" s="844">
        <v>31</v>
      </c>
      <c r="AF310" s="844">
        <v>88</v>
      </c>
      <c r="AG310" s="844">
        <v>28</v>
      </c>
      <c r="AH310" s="844">
        <v>7</v>
      </c>
      <c r="AI310" s="844" t="s">
        <v>430</v>
      </c>
      <c r="AJ310" s="844">
        <v>44</v>
      </c>
      <c r="AK310" s="844">
        <v>46</v>
      </c>
      <c r="AL310" s="844">
        <v>57</v>
      </c>
      <c r="AM310" s="844">
        <v>32</v>
      </c>
      <c r="AN310" s="844">
        <v>146</v>
      </c>
      <c r="AO310" s="842"/>
      <c r="AP310" s="846" t="s">
        <v>430</v>
      </c>
      <c r="AQ310" s="846" t="s">
        <v>430</v>
      </c>
      <c r="AR310" s="846">
        <v>14.69</v>
      </c>
      <c r="AS310" s="846">
        <v>11.39</v>
      </c>
      <c r="AT310" s="846">
        <v>12.36</v>
      </c>
      <c r="AU310" s="849"/>
      <c r="AV310" s="844" t="s">
        <v>430</v>
      </c>
      <c r="AW310" s="844" t="s">
        <v>430</v>
      </c>
      <c r="AX310" s="844">
        <v>10</v>
      </c>
      <c r="AY310" s="844">
        <v>21</v>
      </c>
      <c r="AZ310" s="844">
        <v>37</v>
      </c>
      <c r="BA310" s="847"/>
      <c r="BB310" s="846">
        <v>17.238842413531</v>
      </c>
      <c r="BC310" s="846">
        <v>1.0018323728293901</v>
      </c>
      <c r="BD310" s="846">
        <v>7.5387481911024401E-2</v>
      </c>
      <c r="BE310" s="852">
        <v>0.17374579559977199</v>
      </c>
      <c r="BF310" s="847"/>
      <c r="BG310" s="855">
        <v>0.24579999999999999</v>
      </c>
      <c r="BH310" s="842"/>
      <c r="BI310" s="846">
        <v>89.509299999999996</v>
      </c>
      <c r="BJ310" s="846">
        <v>7.3648600000000002</v>
      </c>
      <c r="BK310" s="846" t="s">
        <v>430</v>
      </c>
      <c r="BL310" s="846">
        <v>3.1258400000000002</v>
      </c>
      <c r="BM310" s="842"/>
      <c r="BN310" s="855" t="s">
        <v>4604</v>
      </c>
      <c r="BO310" s="855" t="s">
        <v>4578</v>
      </c>
      <c r="BP310" s="855" t="s">
        <v>4527</v>
      </c>
      <c r="BQ310" s="855" t="s">
        <v>4605</v>
      </c>
      <c r="BR310" s="855" t="s">
        <v>4606</v>
      </c>
      <c r="BS310" s="842"/>
      <c r="BT310" s="856" t="s">
        <v>554</v>
      </c>
    </row>
    <row r="311" spans="1:72" s="428" customFormat="1" x14ac:dyDescent="0.25">
      <c r="A311" s="345" t="s">
        <v>5452</v>
      </c>
      <c r="B311" s="373"/>
      <c r="C311" s="719">
        <v>43714</v>
      </c>
      <c r="D311" s="373"/>
      <c r="E311" s="346">
        <v>1180.51</v>
      </c>
      <c r="F311" s="373"/>
      <c r="G311" s="347">
        <v>39.412599999999998</v>
      </c>
      <c r="H311" s="374"/>
      <c r="I311" s="348">
        <v>0.6764</v>
      </c>
      <c r="J311" s="348">
        <v>5.8448000000000002</v>
      </c>
      <c r="K311" s="348">
        <v>6.9417</v>
      </c>
      <c r="L311" s="348">
        <v>16.157900000000001</v>
      </c>
      <c r="M311" s="348">
        <v>8.7258999999999993</v>
      </c>
      <c r="N311" s="350">
        <v>2.9550000000000001</v>
      </c>
      <c r="O311" s="348">
        <v>1.9665999999999999</v>
      </c>
      <c r="P311" s="348">
        <v>19.1693</v>
      </c>
      <c r="Q311" s="348">
        <v>16.5626</v>
      </c>
      <c r="R311" s="348" t="s">
        <v>430</v>
      </c>
      <c r="S311" s="348">
        <v>23.268000000000001</v>
      </c>
      <c r="T311" s="348">
        <v>5.5339</v>
      </c>
      <c r="U311" s="348">
        <v>5.4779999999999998</v>
      </c>
      <c r="V311" s="348">
        <v>-0.83330000000000004</v>
      </c>
      <c r="W311" s="348">
        <v>3.6652999999999998</v>
      </c>
      <c r="X311" s="348">
        <v>22.396799999999999</v>
      </c>
      <c r="Y311" s="374"/>
      <c r="Z311" s="346">
        <v>22</v>
      </c>
      <c r="AA311" s="346">
        <v>58</v>
      </c>
      <c r="AB311" s="346">
        <v>26</v>
      </c>
      <c r="AC311" s="346">
        <v>18</v>
      </c>
      <c r="AD311" s="346">
        <v>28</v>
      </c>
      <c r="AE311" s="346">
        <v>99</v>
      </c>
      <c r="AF311" s="346">
        <v>68</v>
      </c>
      <c r="AG311" s="346">
        <v>22</v>
      </c>
      <c r="AH311" s="346">
        <v>5</v>
      </c>
      <c r="AI311" s="346" t="s">
        <v>430</v>
      </c>
      <c r="AJ311" s="346">
        <v>21</v>
      </c>
      <c r="AK311" s="346">
        <v>35</v>
      </c>
      <c r="AL311" s="346">
        <v>104</v>
      </c>
      <c r="AM311" s="346">
        <v>105</v>
      </c>
      <c r="AN311" s="346">
        <v>31</v>
      </c>
      <c r="AO311" s="373"/>
      <c r="AP311" s="348" t="s">
        <v>430</v>
      </c>
      <c r="AQ311" s="348" t="s">
        <v>430</v>
      </c>
      <c r="AR311" s="348">
        <v>15.35</v>
      </c>
      <c r="AS311" s="348">
        <v>9.17</v>
      </c>
      <c r="AT311" s="348">
        <v>12.62</v>
      </c>
      <c r="AU311" s="351"/>
      <c r="AV311" s="346" t="s">
        <v>430</v>
      </c>
      <c r="AW311" s="346" t="s">
        <v>430</v>
      </c>
      <c r="AX311" s="346">
        <v>6</v>
      </c>
      <c r="AY311" s="346">
        <v>40</v>
      </c>
      <c r="AZ311" s="346">
        <v>30</v>
      </c>
      <c r="BA311" s="374"/>
      <c r="BB311" s="348">
        <v>20.188622222424598</v>
      </c>
      <c r="BC311" s="348">
        <v>1.00300951021505</v>
      </c>
      <c r="BD311" s="348">
        <v>6.7328334132475104E-2</v>
      </c>
      <c r="BE311" s="375">
        <v>4.7693782161650503E-2</v>
      </c>
      <c r="BF311" s="374"/>
      <c r="BG311" s="372">
        <v>0.47339999999999999</v>
      </c>
      <c r="BH311" s="373"/>
      <c r="BI311" s="348" t="s">
        <v>430</v>
      </c>
      <c r="BJ311" s="348">
        <v>5.0799099999999999</v>
      </c>
      <c r="BK311" s="348">
        <v>94.927899999999994</v>
      </c>
      <c r="BL311" s="348">
        <v>-7.8100000000000001E-3</v>
      </c>
      <c r="BM311" s="373"/>
      <c r="BN311" s="372" t="s">
        <v>2124</v>
      </c>
      <c r="BO311" s="372" t="s">
        <v>4567</v>
      </c>
      <c r="BP311" s="372" t="s">
        <v>4505</v>
      </c>
      <c r="BQ311" s="372" t="s">
        <v>4506</v>
      </c>
      <c r="BR311" s="372" t="s">
        <v>564</v>
      </c>
      <c r="BS311" s="373"/>
      <c r="BT311" s="354" t="s">
        <v>547</v>
      </c>
    </row>
    <row r="312" spans="1:72" s="428" customFormat="1" ht="11" x14ac:dyDescent="0.3">
      <c r="A312" s="841" t="s">
        <v>5453</v>
      </c>
      <c r="B312" s="842"/>
      <c r="C312" s="843">
        <v>44368</v>
      </c>
      <c r="D312" s="842"/>
      <c r="E312" s="844">
        <v>1140.25</v>
      </c>
      <c r="F312" s="842"/>
      <c r="G312" s="845">
        <v>15.988</v>
      </c>
      <c r="H312" s="847"/>
      <c r="I312" s="846">
        <v>0.33889999999999998</v>
      </c>
      <c r="J312" s="846">
        <v>4.3807999999999998</v>
      </c>
      <c r="K312" s="846">
        <v>2.3624999999999998</v>
      </c>
      <c r="L312" s="846">
        <v>1.8603000000000001</v>
      </c>
      <c r="M312" s="846">
        <v>-6.0965999999999996</v>
      </c>
      <c r="N312" s="848">
        <v>-1.6849000000000001</v>
      </c>
      <c r="O312" s="846">
        <v>2.1168999999999998</v>
      </c>
      <c r="P312" s="846">
        <v>9.5187000000000008</v>
      </c>
      <c r="Q312" s="846" t="s">
        <v>430</v>
      </c>
      <c r="R312" s="846" t="s">
        <v>430</v>
      </c>
      <c r="S312" s="846">
        <v>8.4667999999999992</v>
      </c>
      <c r="T312" s="846">
        <v>-7.2191000000000001</v>
      </c>
      <c r="U312" s="846">
        <v>-1.3633999999999999</v>
      </c>
      <c r="V312" s="846">
        <v>-4.5549999999999997</v>
      </c>
      <c r="W312" s="846">
        <v>2.7176</v>
      </c>
      <c r="X312" s="846">
        <v>9.8508999999999993</v>
      </c>
      <c r="Y312" s="847"/>
      <c r="Z312" s="844">
        <v>166</v>
      </c>
      <c r="AA312" s="844">
        <v>167</v>
      </c>
      <c r="AB312" s="844">
        <v>176</v>
      </c>
      <c r="AC312" s="844">
        <v>206</v>
      </c>
      <c r="AD312" s="844">
        <v>196</v>
      </c>
      <c r="AE312" s="844">
        <v>161</v>
      </c>
      <c r="AF312" s="844">
        <v>59</v>
      </c>
      <c r="AG312" s="844">
        <v>86</v>
      </c>
      <c r="AH312" s="844" t="s">
        <v>430</v>
      </c>
      <c r="AI312" s="844" t="s">
        <v>430</v>
      </c>
      <c r="AJ312" s="844">
        <v>205</v>
      </c>
      <c r="AK312" s="844">
        <v>200</v>
      </c>
      <c r="AL312" s="844">
        <v>180</v>
      </c>
      <c r="AM312" s="844">
        <v>164</v>
      </c>
      <c r="AN312" s="844">
        <v>65</v>
      </c>
      <c r="AO312" s="842"/>
      <c r="AP312" s="846" t="s">
        <v>430</v>
      </c>
      <c r="AQ312" s="846" t="s">
        <v>430</v>
      </c>
      <c r="AR312" s="846">
        <v>7.69</v>
      </c>
      <c r="AS312" s="846">
        <v>3.47</v>
      </c>
      <c r="AT312" s="846">
        <v>-6.48</v>
      </c>
      <c r="AU312" s="849"/>
      <c r="AV312" s="844" t="s">
        <v>430</v>
      </c>
      <c r="AW312" s="844" t="s">
        <v>430</v>
      </c>
      <c r="AX312" s="844">
        <v>36</v>
      </c>
      <c r="AY312" s="844">
        <v>79</v>
      </c>
      <c r="AZ312" s="844">
        <v>172</v>
      </c>
      <c r="BA312" s="847"/>
      <c r="BB312" s="846">
        <v>11.4601150847477</v>
      </c>
      <c r="BC312" s="846">
        <v>1.0007275284099</v>
      </c>
      <c r="BD312" s="846">
        <v>3.9059524276633402E-2</v>
      </c>
      <c r="BE312" s="852">
        <v>1.6905428579492E-2</v>
      </c>
      <c r="BF312" s="847"/>
      <c r="BG312" s="855">
        <v>0.1641</v>
      </c>
      <c r="BH312" s="842"/>
      <c r="BI312" s="846">
        <v>99.795599999999993</v>
      </c>
      <c r="BJ312" s="846" t="s">
        <v>430</v>
      </c>
      <c r="BK312" s="846" t="s">
        <v>430</v>
      </c>
      <c r="BL312" s="846">
        <v>0.2044</v>
      </c>
      <c r="BM312" s="842"/>
      <c r="BN312" s="855" t="s">
        <v>4609</v>
      </c>
      <c r="BO312" s="855" t="s">
        <v>4310</v>
      </c>
      <c r="BP312" s="855" t="s">
        <v>4311</v>
      </c>
      <c r="BQ312" s="855" t="s">
        <v>4312</v>
      </c>
      <c r="BR312" s="855" t="s">
        <v>4456</v>
      </c>
      <c r="BS312" s="842"/>
      <c r="BT312" s="856" t="s">
        <v>554</v>
      </c>
    </row>
    <row r="313" spans="1:72" s="428" customFormat="1" x14ac:dyDescent="0.25">
      <c r="A313" s="345" t="s">
        <v>5454</v>
      </c>
      <c r="B313" s="373"/>
      <c r="C313" s="719">
        <v>44552</v>
      </c>
      <c r="D313" s="373"/>
      <c r="E313" s="346">
        <v>1140.3</v>
      </c>
      <c r="F313" s="373"/>
      <c r="G313" s="347">
        <v>20.459499999999998</v>
      </c>
      <c r="H313" s="374"/>
      <c r="I313" s="348">
        <v>0.47</v>
      </c>
      <c r="J313" s="348">
        <v>5.3434999999999997</v>
      </c>
      <c r="K313" s="348">
        <v>3.1656</v>
      </c>
      <c r="L313" s="348">
        <v>10.3652</v>
      </c>
      <c r="M313" s="348">
        <v>4.7122000000000002</v>
      </c>
      <c r="N313" s="350">
        <v>7.5225999999999997</v>
      </c>
      <c r="O313" s="348">
        <v>5.0872000000000002</v>
      </c>
      <c r="P313" s="348">
        <v>20.2714</v>
      </c>
      <c r="Q313" s="348" t="s">
        <v>430</v>
      </c>
      <c r="R313" s="348" t="s">
        <v>430</v>
      </c>
      <c r="S313" s="348">
        <v>17.848199999999999</v>
      </c>
      <c r="T313" s="348">
        <v>2.9186000000000001</v>
      </c>
      <c r="U313" s="348">
        <v>9.0022000000000002</v>
      </c>
      <c r="V313" s="348">
        <v>4.4245999999999999</v>
      </c>
      <c r="W313" s="348">
        <v>1.472</v>
      </c>
      <c r="X313" s="348">
        <v>17.283100000000001</v>
      </c>
      <c r="Y313" s="374"/>
      <c r="Z313" s="346">
        <v>75</v>
      </c>
      <c r="AA313" s="346">
        <v>89</v>
      </c>
      <c r="AB313" s="346">
        <v>118</v>
      </c>
      <c r="AC313" s="346">
        <v>65</v>
      </c>
      <c r="AD313" s="346">
        <v>77</v>
      </c>
      <c r="AE313" s="346">
        <v>49</v>
      </c>
      <c r="AF313" s="346">
        <v>20</v>
      </c>
      <c r="AG313" s="346">
        <v>18</v>
      </c>
      <c r="AH313" s="346" t="s">
        <v>430</v>
      </c>
      <c r="AI313" s="346" t="s">
        <v>430</v>
      </c>
      <c r="AJ313" s="346">
        <v>74</v>
      </c>
      <c r="AK313" s="346">
        <v>77</v>
      </c>
      <c r="AL313" s="346">
        <v>37</v>
      </c>
      <c r="AM313" s="346">
        <v>49</v>
      </c>
      <c r="AN313" s="346">
        <v>180</v>
      </c>
      <c r="AO313" s="373"/>
      <c r="AP313" s="348" t="s">
        <v>430</v>
      </c>
      <c r="AQ313" s="348" t="s">
        <v>430</v>
      </c>
      <c r="AR313" s="348" t="s">
        <v>430</v>
      </c>
      <c r="AS313" s="348">
        <v>11.87</v>
      </c>
      <c r="AT313" s="348">
        <v>10.24</v>
      </c>
      <c r="AU313" s="351"/>
      <c r="AV313" s="346" t="s">
        <v>430</v>
      </c>
      <c r="AW313" s="346" t="s">
        <v>430</v>
      </c>
      <c r="AX313" s="346" t="s">
        <v>430</v>
      </c>
      <c r="AY313" s="346">
        <v>13</v>
      </c>
      <c r="AZ313" s="346">
        <v>57</v>
      </c>
      <c r="BA313" s="374"/>
      <c r="BB313" s="348">
        <v>16.011356385808</v>
      </c>
      <c r="BC313" s="348">
        <v>1.0020620756013601</v>
      </c>
      <c r="BD313" s="348">
        <v>8.5774495595686104E-2</v>
      </c>
      <c r="BE313" s="375">
        <v>8.2012240739949699E-2</v>
      </c>
      <c r="BF313" s="374"/>
      <c r="BG313" s="372">
        <v>0.1091</v>
      </c>
      <c r="BH313" s="373"/>
      <c r="BI313" s="348">
        <v>3.90388</v>
      </c>
      <c r="BJ313" s="348">
        <v>92.213700000000003</v>
      </c>
      <c r="BK313" s="348">
        <v>3.6038000000000001</v>
      </c>
      <c r="BL313" s="348">
        <v>0.27861999999999998</v>
      </c>
      <c r="BM313" s="373"/>
      <c r="BN313" s="372" t="s">
        <v>4611</v>
      </c>
      <c r="BO313" s="372" t="s">
        <v>1760</v>
      </c>
      <c r="BP313" s="372" t="s">
        <v>4612</v>
      </c>
      <c r="BQ313" s="372" t="s">
        <v>4613</v>
      </c>
      <c r="BR313" s="372" t="s">
        <v>4614</v>
      </c>
      <c r="BS313" s="373"/>
      <c r="BT313" s="354" t="s">
        <v>554</v>
      </c>
    </row>
    <row r="314" spans="1:72" s="428" customFormat="1" x14ac:dyDescent="0.25">
      <c r="A314" s="345" t="s">
        <v>5455</v>
      </c>
      <c r="B314" s="373"/>
      <c r="C314" s="719">
        <v>44837</v>
      </c>
      <c r="D314" s="373"/>
      <c r="E314" s="346">
        <v>1120.77</v>
      </c>
      <c r="F314" s="373"/>
      <c r="G314" s="347">
        <v>19.929300000000001</v>
      </c>
      <c r="H314" s="374"/>
      <c r="I314" s="348">
        <v>0.47039999999999998</v>
      </c>
      <c r="J314" s="348">
        <v>5.3418000000000001</v>
      </c>
      <c r="K314" s="348">
        <v>3.1745999999999999</v>
      </c>
      <c r="L314" s="348">
        <v>10.3756</v>
      </c>
      <c r="M314" s="348">
        <v>4.6981999999999999</v>
      </c>
      <c r="N314" s="350">
        <v>7.4843000000000002</v>
      </c>
      <c r="O314" s="348">
        <v>5.0603999999999996</v>
      </c>
      <c r="P314" s="348">
        <v>20.329499999999999</v>
      </c>
      <c r="Q314" s="348" t="s">
        <v>430</v>
      </c>
      <c r="R314" s="348" t="s">
        <v>430</v>
      </c>
      <c r="S314" s="348">
        <v>17.889299999999999</v>
      </c>
      <c r="T314" s="348">
        <v>2.9066000000000001</v>
      </c>
      <c r="U314" s="348">
        <v>8.9675999999999991</v>
      </c>
      <c r="V314" s="348">
        <v>4.3948999999999998</v>
      </c>
      <c r="W314" s="348">
        <v>1.4724999999999999</v>
      </c>
      <c r="X314" s="348">
        <v>20.43</v>
      </c>
      <c r="Y314" s="374"/>
      <c r="Z314" s="346">
        <v>73</v>
      </c>
      <c r="AA314" s="346">
        <v>91</v>
      </c>
      <c r="AB314" s="346">
        <v>112</v>
      </c>
      <c r="AC314" s="346">
        <v>64</v>
      </c>
      <c r="AD314" s="346">
        <v>78</v>
      </c>
      <c r="AE314" s="346">
        <v>51</v>
      </c>
      <c r="AF314" s="346">
        <v>21</v>
      </c>
      <c r="AG314" s="346">
        <v>17</v>
      </c>
      <c r="AH314" s="346" t="s">
        <v>430</v>
      </c>
      <c r="AI314" s="346" t="s">
        <v>430</v>
      </c>
      <c r="AJ314" s="346">
        <v>65</v>
      </c>
      <c r="AK314" s="346">
        <v>78</v>
      </c>
      <c r="AL314" s="346">
        <v>39</v>
      </c>
      <c r="AM314" s="346">
        <v>52</v>
      </c>
      <c r="AN314" s="346">
        <v>179</v>
      </c>
      <c r="AO314" s="373"/>
      <c r="AP314" s="348" t="s">
        <v>430</v>
      </c>
      <c r="AQ314" s="348" t="s">
        <v>430</v>
      </c>
      <c r="AR314" s="348" t="s">
        <v>430</v>
      </c>
      <c r="AS314" s="348">
        <v>11.86</v>
      </c>
      <c r="AT314" s="348">
        <v>10.220000000000001</v>
      </c>
      <c r="AU314" s="351"/>
      <c r="AV314" s="346" t="s">
        <v>430</v>
      </c>
      <c r="AW314" s="346" t="s">
        <v>430</v>
      </c>
      <c r="AX314" s="346" t="s">
        <v>430</v>
      </c>
      <c r="AY314" s="346">
        <v>14</v>
      </c>
      <c r="AZ314" s="346">
        <v>58</v>
      </c>
      <c r="BA314" s="374"/>
      <c r="BB314" s="348">
        <v>16.030246506503801</v>
      </c>
      <c r="BC314" s="348">
        <v>1.00325154707849</v>
      </c>
      <c r="BD314" s="348">
        <v>8.59530963275493E-2</v>
      </c>
      <c r="BE314" s="375">
        <v>8.4962677476561305E-2</v>
      </c>
      <c r="BF314" s="374"/>
      <c r="BG314" s="372">
        <v>4.99E-2</v>
      </c>
      <c r="BH314" s="373"/>
      <c r="BI314" s="348">
        <v>3.9155000000000002</v>
      </c>
      <c r="BJ314" s="348">
        <v>92.480999999999995</v>
      </c>
      <c r="BK314" s="348">
        <v>3.6228799999999999</v>
      </c>
      <c r="BL314" s="348">
        <v>-1.9380000000000001E-2</v>
      </c>
      <c r="BM314" s="373"/>
      <c r="BN314" s="372" t="s">
        <v>4616</v>
      </c>
      <c r="BO314" s="372" t="s">
        <v>685</v>
      </c>
      <c r="BP314" s="372" t="s">
        <v>4617</v>
      </c>
      <c r="BQ314" s="372" t="s">
        <v>1627</v>
      </c>
      <c r="BR314" s="372" t="s">
        <v>4618</v>
      </c>
      <c r="BS314" s="373"/>
      <c r="BT314" s="354" t="s">
        <v>2409</v>
      </c>
    </row>
    <row r="315" spans="1:72" s="428" customFormat="1" x14ac:dyDescent="0.25">
      <c r="A315" s="345" t="s">
        <v>5456</v>
      </c>
      <c r="B315" s="373"/>
      <c r="C315" s="719">
        <v>43517</v>
      </c>
      <c r="D315" s="373"/>
      <c r="E315" s="346">
        <v>1101.24</v>
      </c>
      <c r="F315" s="373"/>
      <c r="G315" s="347">
        <v>23.755099999999999</v>
      </c>
      <c r="H315" s="374"/>
      <c r="I315" s="348">
        <v>0.34</v>
      </c>
      <c r="J315" s="348">
        <v>4.3653000000000004</v>
      </c>
      <c r="K315" s="348">
        <v>2.3450000000000002</v>
      </c>
      <c r="L315" s="348">
        <v>1.8588</v>
      </c>
      <c r="M315" s="348">
        <v>-6.1036999999999999</v>
      </c>
      <c r="N315" s="350">
        <v>-1.7081</v>
      </c>
      <c r="O315" s="348">
        <v>2.1764000000000001</v>
      </c>
      <c r="P315" s="348">
        <v>9.6395999999999997</v>
      </c>
      <c r="Q315" s="348">
        <v>10.018599999999999</v>
      </c>
      <c r="R315" s="348" t="s">
        <v>430</v>
      </c>
      <c r="S315" s="348">
        <v>8.452</v>
      </c>
      <c r="T315" s="348">
        <v>-7.2257999999999996</v>
      </c>
      <c r="U315" s="348">
        <v>-1.3836999999999999</v>
      </c>
      <c r="V315" s="348">
        <v>-4.5735000000000001</v>
      </c>
      <c r="W315" s="348">
        <v>2.6981000000000002</v>
      </c>
      <c r="X315" s="348">
        <v>12.5358</v>
      </c>
      <c r="Y315" s="374"/>
      <c r="Z315" s="346">
        <v>162</v>
      </c>
      <c r="AA315" s="346">
        <v>186</v>
      </c>
      <c r="AB315" s="346">
        <v>189</v>
      </c>
      <c r="AC315" s="346">
        <v>207</v>
      </c>
      <c r="AD315" s="346">
        <v>198</v>
      </c>
      <c r="AE315" s="346">
        <v>163</v>
      </c>
      <c r="AF315" s="346">
        <v>54</v>
      </c>
      <c r="AG315" s="346">
        <v>77</v>
      </c>
      <c r="AH315" s="346">
        <v>29</v>
      </c>
      <c r="AI315" s="346" t="s">
        <v>430</v>
      </c>
      <c r="AJ315" s="346">
        <v>207</v>
      </c>
      <c r="AK315" s="346">
        <v>202</v>
      </c>
      <c r="AL315" s="346">
        <v>182</v>
      </c>
      <c r="AM315" s="346">
        <v>166</v>
      </c>
      <c r="AN315" s="346">
        <v>80</v>
      </c>
      <c r="AO315" s="373"/>
      <c r="AP315" s="348" t="s">
        <v>430</v>
      </c>
      <c r="AQ315" s="348">
        <v>11.21</v>
      </c>
      <c r="AR315" s="348">
        <v>7.77</v>
      </c>
      <c r="AS315" s="348">
        <v>3.53</v>
      </c>
      <c r="AT315" s="348">
        <v>-6.5</v>
      </c>
      <c r="AU315" s="351"/>
      <c r="AV315" s="346" t="s">
        <v>430</v>
      </c>
      <c r="AW315" s="346">
        <v>10</v>
      </c>
      <c r="AX315" s="346">
        <v>28</v>
      </c>
      <c r="AY315" s="346">
        <v>71</v>
      </c>
      <c r="AZ315" s="346">
        <v>174</v>
      </c>
      <c r="BA315" s="374"/>
      <c r="BB315" s="348">
        <v>11.4498609564308</v>
      </c>
      <c r="BC315" s="348">
        <v>0.99992155158843499</v>
      </c>
      <c r="BD315" s="348">
        <v>3.9855033671706203E-2</v>
      </c>
      <c r="BE315" s="375">
        <v>2.5960278105478699E-2</v>
      </c>
      <c r="BF315" s="374"/>
      <c r="BG315" s="372">
        <v>0.41980000000000001</v>
      </c>
      <c r="BH315" s="373"/>
      <c r="BI315" s="348">
        <v>99.676100000000005</v>
      </c>
      <c r="BJ315" s="348" t="s">
        <v>430</v>
      </c>
      <c r="BK315" s="348" t="s">
        <v>430</v>
      </c>
      <c r="BL315" s="348">
        <v>0.32390000000000002</v>
      </c>
      <c r="BM315" s="373"/>
      <c r="BN315" s="372" t="s">
        <v>4620</v>
      </c>
      <c r="BO315" s="372" t="s">
        <v>4621</v>
      </c>
      <c r="BP315" s="372" t="s">
        <v>2275</v>
      </c>
      <c r="BQ315" s="372" t="s">
        <v>4492</v>
      </c>
      <c r="BR315" s="372" t="s">
        <v>4456</v>
      </c>
      <c r="BS315" s="373"/>
      <c r="BT315" s="354" t="s">
        <v>554</v>
      </c>
    </row>
    <row r="316" spans="1:72" s="428" customFormat="1" x14ac:dyDescent="0.25">
      <c r="A316" s="345" t="s">
        <v>5457</v>
      </c>
      <c r="B316" s="373"/>
      <c r="C316" s="719">
        <v>45322</v>
      </c>
      <c r="D316" s="373"/>
      <c r="E316" s="346">
        <v>1058.28</v>
      </c>
      <c r="F316" s="373"/>
      <c r="G316" s="347">
        <v>12.215</v>
      </c>
      <c r="H316" s="374"/>
      <c r="I316" s="348">
        <v>0.48120000000000002</v>
      </c>
      <c r="J316" s="348">
        <v>3.8637000000000001</v>
      </c>
      <c r="K316" s="348">
        <v>1.7069000000000001</v>
      </c>
      <c r="L316" s="348">
        <v>5.1512000000000002</v>
      </c>
      <c r="M316" s="348">
        <v>0.30470000000000003</v>
      </c>
      <c r="N316" s="350">
        <v>5.9345999999999997</v>
      </c>
      <c r="O316" s="348">
        <v>4.8324999999999996</v>
      </c>
      <c r="P316" s="348" t="s">
        <v>430</v>
      </c>
      <c r="Q316" s="348" t="s">
        <v>430</v>
      </c>
      <c r="R316" s="348" t="s">
        <v>430</v>
      </c>
      <c r="S316" s="348">
        <v>11.039400000000001</v>
      </c>
      <c r="T316" s="348">
        <v>-1.5023</v>
      </c>
      <c r="U316" s="348">
        <v>4.0655000000000001</v>
      </c>
      <c r="V316" s="348">
        <v>2.7143999999999999</v>
      </c>
      <c r="W316" s="348">
        <v>1.2357</v>
      </c>
      <c r="X316" s="348">
        <v>8.7669999999999995</v>
      </c>
      <c r="Y316" s="374"/>
      <c r="Z316" s="346">
        <v>66</v>
      </c>
      <c r="AA316" s="346">
        <v>207</v>
      </c>
      <c r="AB316" s="346">
        <v>217</v>
      </c>
      <c r="AC316" s="346">
        <v>161</v>
      </c>
      <c r="AD316" s="346">
        <v>131</v>
      </c>
      <c r="AE316" s="346">
        <v>66</v>
      </c>
      <c r="AF316" s="346">
        <v>29</v>
      </c>
      <c r="AG316" s="346" t="s">
        <v>430</v>
      </c>
      <c r="AH316" s="346" t="s">
        <v>430</v>
      </c>
      <c r="AI316" s="346" t="s">
        <v>430</v>
      </c>
      <c r="AJ316" s="346">
        <v>172</v>
      </c>
      <c r="AK316" s="346">
        <v>133</v>
      </c>
      <c r="AL316" s="346">
        <v>130</v>
      </c>
      <c r="AM316" s="346">
        <v>66</v>
      </c>
      <c r="AN316" s="346">
        <v>209</v>
      </c>
      <c r="AO316" s="373"/>
      <c r="AP316" s="348" t="s">
        <v>430</v>
      </c>
      <c r="AQ316" s="348" t="s">
        <v>430</v>
      </c>
      <c r="AR316" s="348" t="s">
        <v>430</v>
      </c>
      <c r="AS316" s="348" t="s">
        <v>430</v>
      </c>
      <c r="AT316" s="348">
        <v>2.5099999999999998</v>
      </c>
      <c r="AU316" s="351"/>
      <c r="AV316" s="346" t="s">
        <v>430</v>
      </c>
      <c r="AW316" s="346" t="s">
        <v>430</v>
      </c>
      <c r="AX316" s="346" t="s">
        <v>430</v>
      </c>
      <c r="AY316" s="346" t="s">
        <v>430</v>
      </c>
      <c r="AZ316" s="346">
        <v>116</v>
      </c>
      <c r="BA316" s="374"/>
      <c r="BB316" s="348">
        <v>11.2993205767633</v>
      </c>
      <c r="BC316" s="348">
        <v>1.0027358891000999</v>
      </c>
      <c r="BD316" s="348">
        <v>1.7612289478282601E-2</v>
      </c>
      <c r="BE316" s="375">
        <v>4.65984676387564E-2</v>
      </c>
      <c r="BF316" s="374"/>
      <c r="BG316" s="372">
        <v>3.8399999999999997E-2</v>
      </c>
      <c r="BH316" s="373"/>
      <c r="BI316" s="348">
        <v>99.859800000000007</v>
      </c>
      <c r="BJ316" s="348" t="s">
        <v>430</v>
      </c>
      <c r="BK316" s="348" t="s">
        <v>430</v>
      </c>
      <c r="BL316" s="348">
        <v>0.14019999999999999</v>
      </c>
      <c r="BM316" s="373"/>
      <c r="BN316" s="372" t="s">
        <v>4623</v>
      </c>
      <c r="BO316" s="372" t="s">
        <v>4624</v>
      </c>
      <c r="BP316" s="372" t="s">
        <v>4625</v>
      </c>
      <c r="BQ316" s="372" t="s">
        <v>4517</v>
      </c>
      <c r="BR316" s="372" t="s">
        <v>4518</v>
      </c>
      <c r="BS316" s="373"/>
      <c r="BT316" s="354" t="s">
        <v>4626</v>
      </c>
    </row>
    <row r="317" spans="1:72" s="428" customFormat="1" x14ac:dyDescent="0.25">
      <c r="A317" s="345" t="s">
        <v>5458</v>
      </c>
      <c r="B317" s="373"/>
      <c r="C317" s="719">
        <v>44533</v>
      </c>
      <c r="D317" s="373"/>
      <c r="E317" s="346">
        <v>1004.82</v>
      </c>
      <c r="F317" s="373"/>
      <c r="G317" s="347">
        <v>14.6333</v>
      </c>
      <c r="H317" s="374"/>
      <c r="I317" s="348">
        <v>0.34079999999999999</v>
      </c>
      <c r="J317" s="348">
        <v>4.3722000000000003</v>
      </c>
      <c r="K317" s="348">
        <v>2.3530000000000002</v>
      </c>
      <c r="L317" s="348">
        <v>1.8684000000000001</v>
      </c>
      <c r="M317" s="348">
        <v>-6.0678999999999998</v>
      </c>
      <c r="N317" s="350">
        <v>-1.6837</v>
      </c>
      <c r="O317" s="348">
        <v>2.2444000000000002</v>
      </c>
      <c r="P317" s="348">
        <v>9.6602999999999994</v>
      </c>
      <c r="Q317" s="348" t="s">
        <v>430</v>
      </c>
      <c r="R317" s="348" t="s">
        <v>430</v>
      </c>
      <c r="S317" s="348">
        <v>8.4453999999999994</v>
      </c>
      <c r="T317" s="348">
        <v>-7.1902999999999997</v>
      </c>
      <c r="U317" s="348">
        <v>-1.3629</v>
      </c>
      <c r="V317" s="348">
        <v>-4.5533999999999999</v>
      </c>
      <c r="W317" s="348">
        <v>2.7042000000000002</v>
      </c>
      <c r="X317" s="348">
        <v>8.7424999999999997</v>
      </c>
      <c r="Y317" s="374"/>
      <c r="Z317" s="346">
        <v>155</v>
      </c>
      <c r="AA317" s="346">
        <v>172</v>
      </c>
      <c r="AB317" s="346">
        <v>182</v>
      </c>
      <c r="AC317" s="346">
        <v>205</v>
      </c>
      <c r="AD317" s="346">
        <v>192</v>
      </c>
      <c r="AE317" s="346">
        <v>160</v>
      </c>
      <c r="AF317" s="346">
        <v>48</v>
      </c>
      <c r="AG317" s="346">
        <v>74</v>
      </c>
      <c r="AH317" s="346" t="s">
        <v>430</v>
      </c>
      <c r="AI317" s="346" t="s">
        <v>430</v>
      </c>
      <c r="AJ317" s="346">
        <v>210</v>
      </c>
      <c r="AK317" s="346">
        <v>196</v>
      </c>
      <c r="AL317" s="346">
        <v>179</v>
      </c>
      <c r="AM317" s="346">
        <v>163</v>
      </c>
      <c r="AN317" s="346">
        <v>73</v>
      </c>
      <c r="AO317" s="373"/>
      <c r="AP317" s="348" t="s">
        <v>430</v>
      </c>
      <c r="AQ317" s="348" t="s">
        <v>430</v>
      </c>
      <c r="AR317" s="348" t="s">
        <v>430</v>
      </c>
      <c r="AS317" s="348">
        <v>3.56</v>
      </c>
      <c r="AT317" s="348">
        <v>-6.47</v>
      </c>
      <c r="AU317" s="351"/>
      <c r="AV317" s="346" t="s">
        <v>430</v>
      </c>
      <c r="AW317" s="346" t="s">
        <v>430</v>
      </c>
      <c r="AX317" s="346" t="s">
        <v>430</v>
      </c>
      <c r="AY317" s="346">
        <v>67</v>
      </c>
      <c r="AZ317" s="346">
        <v>169</v>
      </c>
      <c r="BA317" s="374"/>
      <c r="BB317" s="348">
        <v>11.416453347222699</v>
      </c>
      <c r="BC317" s="348">
        <v>0.99706148494698799</v>
      </c>
      <c r="BD317" s="348">
        <v>4.0060680201096197E-2</v>
      </c>
      <c r="BE317" s="375">
        <v>2.8207566518159099E-2</v>
      </c>
      <c r="BF317" s="374"/>
      <c r="BG317" s="372">
        <v>0.49519999999999997</v>
      </c>
      <c r="BH317" s="373"/>
      <c r="BI317" s="348">
        <v>99.744699999999995</v>
      </c>
      <c r="BJ317" s="348" t="s">
        <v>430</v>
      </c>
      <c r="BK317" s="348" t="s">
        <v>430</v>
      </c>
      <c r="BL317" s="348">
        <v>0.25530000000000003</v>
      </c>
      <c r="BM317" s="373"/>
      <c r="BN317" s="372" t="s">
        <v>4460</v>
      </c>
      <c r="BO317" s="372" t="s">
        <v>4454</v>
      </c>
      <c r="BP317" s="372" t="s">
        <v>4455</v>
      </c>
      <c r="BQ317" s="372" t="s">
        <v>4492</v>
      </c>
      <c r="BR317" s="372" t="s">
        <v>4456</v>
      </c>
      <c r="BS317" s="373"/>
      <c r="BT317" s="354" t="s">
        <v>554</v>
      </c>
    </row>
    <row r="318" spans="1:72" s="428" customFormat="1" x14ac:dyDescent="0.25">
      <c r="A318" s="345" t="s">
        <v>5459</v>
      </c>
      <c r="B318" s="373"/>
      <c r="C318" s="719">
        <v>44602</v>
      </c>
      <c r="D318" s="373"/>
      <c r="E318" s="346">
        <v>983.97</v>
      </c>
      <c r="F318" s="373"/>
      <c r="G318" s="347">
        <v>15.5998</v>
      </c>
      <c r="H318" s="374"/>
      <c r="I318" s="348">
        <v>0.38929999999999998</v>
      </c>
      <c r="J318" s="348">
        <v>6.0749000000000004</v>
      </c>
      <c r="K318" s="348">
        <v>4.3849</v>
      </c>
      <c r="L318" s="348">
        <v>6.4207999999999998</v>
      </c>
      <c r="M318" s="348">
        <v>0.47399999999999998</v>
      </c>
      <c r="N318" s="350">
        <v>-0.27810000000000001</v>
      </c>
      <c r="O318" s="348">
        <v>-7.2100999999999997</v>
      </c>
      <c r="P318" s="348">
        <v>13.841100000000001</v>
      </c>
      <c r="Q318" s="348" t="s">
        <v>430</v>
      </c>
      <c r="R318" s="348" t="s">
        <v>430</v>
      </c>
      <c r="S318" s="348">
        <v>15.5909</v>
      </c>
      <c r="T318" s="348">
        <v>0.50829999999999997</v>
      </c>
      <c r="U318" s="348">
        <v>4.4127999999999998</v>
      </c>
      <c r="V318" s="348">
        <v>-2.1791</v>
      </c>
      <c r="W318" s="348">
        <v>2.6518999999999999</v>
      </c>
      <c r="X318" s="348">
        <v>10.754200000000001</v>
      </c>
      <c r="Y318" s="374"/>
      <c r="Z318" s="346">
        <v>128</v>
      </c>
      <c r="AA318" s="346">
        <v>45</v>
      </c>
      <c r="AB318" s="346">
        <v>74</v>
      </c>
      <c r="AC318" s="346">
        <v>131</v>
      </c>
      <c r="AD318" s="346">
        <v>118</v>
      </c>
      <c r="AE318" s="346">
        <v>145</v>
      </c>
      <c r="AF318" s="346">
        <v>122</v>
      </c>
      <c r="AG318" s="346">
        <v>52</v>
      </c>
      <c r="AH318" s="346" t="s">
        <v>430</v>
      </c>
      <c r="AI318" s="346" t="s">
        <v>430</v>
      </c>
      <c r="AJ318" s="346">
        <v>101</v>
      </c>
      <c r="AK318" s="346">
        <v>110</v>
      </c>
      <c r="AL318" s="346">
        <v>122</v>
      </c>
      <c r="AM318" s="346">
        <v>140</v>
      </c>
      <c r="AN318" s="346">
        <v>97</v>
      </c>
      <c r="AO318" s="373"/>
      <c r="AP318" s="348" t="s">
        <v>430</v>
      </c>
      <c r="AQ318" s="348" t="s">
        <v>430</v>
      </c>
      <c r="AR318" s="348" t="s">
        <v>430</v>
      </c>
      <c r="AS318" s="348">
        <v>3.48</v>
      </c>
      <c r="AT318" s="348">
        <v>1.95</v>
      </c>
      <c r="AU318" s="351"/>
      <c r="AV318" s="346" t="s">
        <v>430</v>
      </c>
      <c r="AW318" s="346" t="s">
        <v>430</v>
      </c>
      <c r="AX318" s="346" t="s">
        <v>430</v>
      </c>
      <c r="AY318" s="346">
        <v>77</v>
      </c>
      <c r="AZ318" s="346">
        <v>128</v>
      </c>
      <c r="BA318" s="374"/>
      <c r="BB318" s="348">
        <v>18.773415807311999</v>
      </c>
      <c r="BC318" s="348">
        <v>1.0066764850326799</v>
      </c>
      <c r="BD318" s="348">
        <v>5.1175096189757303E-2</v>
      </c>
      <c r="BE318" s="375">
        <v>0.18708462405288701</v>
      </c>
      <c r="BF318" s="374"/>
      <c r="BG318" s="372">
        <v>0.36809999999999998</v>
      </c>
      <c r="BH318" s="373"/>
      <c r="BI318" s="348">
        <v>65.555700000000002</v>
      </c>
      <c r="BJ318" s="348">
        <v>34.337200000000003</v>
      </c>
      <c r="BK318" s="348" t="s">
        <v>430</v>
      </c>
      <c r="BL318" s="348">
        <v>0.1071</v>
      </c>
      <c r="BM318" s="373"/>
      <c r="BN318" s="372" t="s">
        <v>2613</v>
      </c>
      <c r="BO318" s="372" t="s">
        <v>4629</v>
      </c>
      <c r="BP318" s="372" t="s">
        <v>4470</v>
      </c>
      <c r="BQ318" s="372" t="s">
        <v>4471</v>
      </c>
      <c r="BR318" s="372" t="s">
        <v>4472</v>
      </c>
      <c r="BS318" s="373"/>
      <c r="BT318" s="354" t="s">
        <v>547</v>
      </c>
    </row>
    <row r="319" spans="1:72" s="428" customFormat="1" x14ac:dyDescent="0.25">
      <c r="A319" s="345" t="s">
        <v>5460</v>
      </c>
      <c r="B319" s="373"/>
      <c r="C319" s="719">
        <v>44246</v>
      </c>
      <c r="D319" s="373"/>
      <c r="E319" s="346">
        <v>917.84900000000005</v>
      </c>
      <c r="F319" s="373"/>
      <c r="G319" s="347">
        <v>18.0472</v>
      </c>
      <c r="H319" s="374"/>
      <c r="I319" s="348">
        <v>-1.0500000000000001E-2</v>
      </c>
      <c r="J319" s="348">
        <v>1.8959999999999999</v>
      </c>
      <c r="K319" s="348">
        <v>1.827</v>
      </c>
      <c r="L319" s="348">
        <v>8.8700000000000001E-2</v>
      </c>
      <c r="M319" s="348">
        <v>-7.7024999999999997</v>
      </c>
      <c r="N319" s="350">
        <v>-4.6936999999999998</v>
      </c>
      <c r="O319" s="348">
        <v>-1.2956000000000001</v>
      </c>
      <c r="P319" s="348">
        <v>9.1599000000000004</v>
      </c>
      <c r="Q319" s="348">
        <v>10.449400000000001</v>
      </c>
      <c r="R319" s="348" t="s">
        <v>430</v>
      </c>
      <c r="S319" s="348">
        <v>4.8281000000000001</v>
      </c>
      <c r="T319" s="348">
        <v>-8.3587000000000007</v>
      </c>
      <c r="U319" s="348">
        <v>-2.2372000000000001</v>
      </c>
      <c r="V319" s="348">
        <v>-5.5881999999999996</v>
      </c>
      <c r="W319" s="348">
        <v>1.0866</v>
      </c>
      <c r="X319" s="348">
        <v>11.716699999999999</v>
      </c>
      <c r="Y319" s="374"/>
      <c r="Z319" s="346">
        <v>222</v>
      </c>
      <c r="AA319" s="346">
        <v>249</v>
      </c>
      <c r="AB319" s="346">
        <v>206</v>
      </c>
      <c r="AC319" s="346">
        <v>243</v>
      </c>
      <c r="AD319" s="346">
        <v>222</v>
      </c>
      <c r="AE319" s="346">
        <v>195</v>
      </c>
      <c r="AF319" s="346">
        <v>112</v>
      </c>
      <c r="AG319" s="346">
        <v>89</v>
      </c>
      <c r="AH319" s="346">
        <v>24</v>
      </c>
      <c r="AI319" s="346" t="s">
        <v>430</v>
      </c>
      <c r="AJ319" s="346">
        <v>245</v>
      </c>
      <c r="AK319" s="346">
        <v>220</v>
      </c>
      <c r="AL319" s="346">
        <v>201</v>
      </c>
      <c r="AM319" s="346">
        <v>185</v>
      </c>
      <c r="AN319" s="346">
        <v>213</v>
      </c>
      <c r="AO319" s="373"/>
      <c r="AP319" s="348" t="s">
        <v>430</v>
      </c>
      <c r="AQ319" s="348" t="s">
        <v>430</v>
      </c>
      <c r="AR319" s="348">
        <v>6.59</v>
      </c>
      <c r="AS319" s="348">
        <v>-0.1</v>
      </c>
      <c r="AT319" s="348">
        <v>-9.1199999999999992</v>
      </c>
      <c r="AU319" s="351"/>
      <c r="AV319" s="346" t="s">
        <v>430</v>
      </c>
      <c r="AW319" s="346" t="s">
        <v>430</v>
      </c>
      <c r="AX319" s="346">
        <v>40</v>
      </c>
      <c r="AY319" s="346">
        <v>98</v>
      </c>
      <c r="AZ319" s="346">
        <v>197</v>
      </c>
      <c r="BA319" s="374"/>
      <c r="BB319" s="348">
        <v>13.636135443125401</v>
      </c>
      <c r="BC319" s="348">
        <v>0.99900370575408104</v>
      </c>
      <c r="BD319" s="348">
        <v>3.3667301135439198E-2</v>
      </c>
      <c r="BE319" s="375">
        <v>5.9797795037911598E-2</v>
      </c>
      <c r="BF319" s="374"/>
      <c r="BG319" s="372">
        <v>0.1013</v>
      </c>
      <c r="BH319" s="373"/>
      <c r="BI319" s="348">
        <v>99.4773</v>
      </c>
      <c r="BJ319" s="348" t="s">
        <v>430</v>
      </c>
      <c r="BK319" s="348" t="s">
        <v>430</v>
      </c>
      <c r="BL319" s="348">
        <v>0.52270000000000005</v>
      </c>
      <c r="BM319" s="373"/>
      <c r="BN319" s="372" t="s">
        <v>4631</v>
      </c>
      <c r="BO319" s="372" t="s">
        <v>4632</v>
      </c>
      <c r="BP319" s="372" t="s">
        <v>4633</v>
      </c>
      <c r="BQ319" s="372" t="s">
        <v>4634</v>
      </c>
      <c r="BR319" s="372" t="s">
        <v>4635</v>
      </c>
      <c r="BS319" s="373"/>
      <c r="BT319" s="354" t="s">
        <v>554</v>
      </c>
    </row>
    <row r="320" spans="1:72" s="428" customFormat="1" x14ac:dyDescent="0.25">
      <c r="A320" s="345" t="s">
        <v>5461</v>
      </c>
      <c r="B320" s="373"/>
      <c r="C320" s="719">
        <v>41275</v>
      </c>
      <c r="D320" s="373"/>
      <c r="E320" s="346">
        <v>925.69500000000005</v>
      </c>
      <c r="F320" s="373"/>
      <c r="G320" s="347">
        <v>41.924999999999997</v>
      </c>
      <c r="H320" s="374"/>
      <c r="I320" s="348">
        <v>0.32829999999999998</v>
      </c>
      <c r="J320" s="348">
        <v>4.8322000000000003</v>
      </c>
      <c r="K320" s="348">
        <v>2.8956</v>
      </c>
      <c r="L320" s="348">
        <v>1.1106</v>
      </c>
      <c r="M320" s="348">
        <v>-8.1777999999999995</v>
      </c>
      <c r="N320" s="350">
        <v>-4.2348999999999997</v>
      </c>
      <c r="O320" s="348">
        <v>0.86539999999999995</v>
      </c>
      <c r="P320" s="348">
        <v>7.8112000000000004</v>
      </c>
      <c r="Q320" s="348">
        <v>9.1494</v>
      </c>
      <c r="R320" s="348">
        <v>12.226599999999999</v>
      </c>
      <c r="S320" s="348">
        <v>7.7960000000000003</v>
      </c>
      <c r="T320" s="348">
        <v>-8.9621999999999993</v>
      </c>
      <c r="U320" s="348">
        <v>-3.2528000000000001</v>
      </c>
      <c r="V320" s="348">
        <v>-6.8718000000000004</v>
      </c>
      <c r="W320" s="348">
        <v>3.5533000000000001</v>
      </c>
      <c r="X320" s="348">
        <v>11.6348</v>
      </c>
      <c r="Y320" s="374"/>
      <c r="Z320" s="346">
        <v>175</v>
      </c>
      <c r="AA320" s="346">
        <v>152</v>
      </c>
      <c r="AB320" s="346">
        <v>146</v>
      </c>
      <c r="AC320" s="346">
        <v>231</v>
      </c>
      <c r="AD320" s="346">
        <v>224</v>
      </c>
      <c r="AE320" s="346">
        <v>186</v>
      </c>
      <c r="AF320" s="346">
        <v>84</v>
      </c>
      <c r="AG320" s="346">
        <v>91</v>
      </c>
      <c r="AH320" s="346">
        <v>39</v>
      </c>
      <c r="AI320" s="346">
        <v>12</v>
      </c>
      <c r="AJ320" s="346">
        <v>229</v>
      </c>
      <c r="AK320" s="346">
        <v>222</v>
      </c>
      <c r="AL320" s="346">
        <v>208</v>
      </c>
      <c r="AM320" s="346">
        <v>192</v>
      </c>
      <c r="AN320" s="346">
        <v>43</v>
      </c>
      <c r="AO320" s="373"/>
      <c r="AP320" s="348">
        <v>11.06</v>
      </c>
      <c r="AQ320" s="348">
        <v>9.98</v>
      </c>
      <c r="AR320" s="348">
        <v>6.27</v>
      </c>
      <c r="AS320" s="348">
        <v>1.61</v>
      </c>
      <c r="AT320" s="348">
        <v>-9.2799999999999994</v>
      </c>
      <c r="AU320" s="351"/>
      <c r="AV320" s="346">
        <v>15</v>
      </c>
      <c r="AW320" s="346">
        <v>19</v>
      </c>
      <c r="AX320" s="346">
        <v>41</v>
      </c>
      <c r="AY320" s="346">
        <v>93</v>
      </c>
      <c r="AZ320" s="346">
        <v>198</v>
      </c>
      <c r="BA320" s="374"/>
      <c r="BB320" s="348">
        <v>11.6741862808975</v>
      </c>
      <c r="BC320" s="348">
        <v>0.99983212261513299</v>
      </c>
      <c r="BD320" s="348">
        <v>2.62456694895041E-2</v>
      </c>
      <c r="BE320" s="375">
        <v>2.3242622644379402E-2</v>
      </c>
      <c r="BF320" s="374"/>
      <c r="BG320" s="372">
        <v>0.46639999999999998</v>
      </c>
      <c r="BH320" s="373"/>
      <c r="BI320" s="348">
        <v>99.729500000000002</v>
      </c>
      <c r="BJ320" s="348" t="s">
        <v>430</v>
      </c>
      <c r="BK320" s="348" t="s">
        <v>430</v>
      </c>
      <c r="BL320" s="348">
        <v>0.27050000000000002</v>
      </c>
      <c r="BM320" s="373"/>
      <c r="BN320" s="372" t="s">
        <v>4637</v>
      </c>
      <c r="BO320" s="372" t="s">
        <v>4475</v>
      </c>
      <c r="BP320" s="372" t="s">
        <v>4476</v>
      </c>
      <c r="BQ320" s="372" t="s">
        <v>4549</v>
      </c>
      <c r="BR320" s="372" t="s">
        <v>983</v>
      </c>
      <c r="BS320" s="373"/>
      <c r="BT320" s="354" t="s">
        <v>554</v>
      </c>
    </row>
    <row r="321" spans="1:72" s="428" customFormat="1" x14ac:dyDescent="0.25">
      <c r="A321" s="345" t="s">
        <v>5462</v>
      </c>
      <c r="B321" s="373"/>
      <c r="C321" s="719">
        <v>43822</v>
      </c>
      <c r="D321" s="373"/>
      <c r="E321" s="346">
        <v>891.24</v>
      </c>
      <c r="F321" s="373"/>
      <c r="G321" s="347">
        <v>20.9968</v>
      </c>
      <c r="H321" s="374"/>
      <c r="I321" s="348">
        <v>0.3407</v>
      </c>
      <c r="J321" s="348">
        <v>4.3712999999999997</v>
      </c>
      <c r="K321" s="348">
        <v>2.3570000000000002</v>
      </c>
      <c r="L321" s="348">
        <v>1.8717999999999999</v>
      </c>
      <c r="M321" s="348">
        <v>-6.0865</v>
      </c>
      <c r="N321" s="350">
        <v>-1.6856</v>
      </c>
      <c r="O321" s="348">
        <v>2.2035</v>
      </c>
      <c r="P321" s="348">
        <v>9.6785999999999994</v>
      </c>
      <c r="Q321" s="348">
        <v>10.040800000000001</v>
      </c>
      <c r="R321" s="348" t="s">
        <v>430</v>
      </c>
      <c r="S321" s="348">
        <v>8.4735999999999994</v>
      </c>
      <c r="T321" s="348">
        <v>-7.2103999999999999</v>
      </c>
      <c r="U321" s="348">
        <v>-1.3545</v>
      </c>
      <c r="V321" s="348">
        <v>-4.5583</v>
      </c>
      <c r="W321" s="348">
        <v>2.7069999999999999</v>
      </c>
      <c r="X321" s="348">
        <v>12.1076</v>
      </c>
      <c r="Y321" s="374"/>
      <c r="Z321" s="346">
        <v>156</v>
      </c>
      <c r="AA321" s="346">
        <v>173</v>
      </c>
      <c r="AB321" s="346">
        <v>179</v>
      </c>
      <c r="AC321" s="346">
        <v>203</v>
      </c>
      <c r="AD321" s="346">
        <v>195</v>
      </c>
      <c r="AE321" s="346">
        <v>162</v>
      </c>
      <c r="AF321" s="346">
        <v>52</v>
      </c>
      <c r="AG321" s="346">
        <v>72</v>
      </c>
      <c r="AH321" s="346">
        <v>26</v>
      </c>
      <c r="AI321" s="346" t="s">
        <v>430</v>
      </c>
      <c r="AJ321" s="346">
        <v>203</v>
      </c>
      <c r="AK321" s="346">
        <v>199</v>
      </c>
      <c r="AL321" s="346">
        <v>176</v>
      </c>
      <c r="AM321" s="346">
        <v>165</v>
      </c>
      <c r="AN321" s="346">
        <v>70</v>
      </c>
      <c r="AO321" s="373"/>
      <c r="AP321" s="348" t="s">
        <v>430</v>
      </c>
      <c r="AQ321" s="348" t="s">
        <v>430</v>
      </c>
      <c r="AR321" s="348">
        <v>7.82</v>
      </c>
      <c r="AS321" s="348">
        <v>3.56</v>
      </c>
      <c r="AT321" s="348">
        <v>-6.47</v>
      </c>
      <c r="AU321" s="351"/>
      <c r="AV321" s="346" t="s">
        <v>430</v>
      </c>
      <c r="AW321" s="346" t="s">
        <v>430</v>
      </c>
      <c r="AX321" s="346">
        <v>24</v>
      </c>
      <c r="AY321" s="346">
        <v>67</v>
      </c>
      <c r="AZ321" s="346">
        <v>169</v>
      </c>
      <c r="BA321" s="374"/>
      <c r="BB321" s="348">
        <v>11.4630799414458</v>
      </c>
      <c r="BC321" s="348">
        <v>1.0010813368538101</v>
      </c>
      <c r="BD321" s="348">
        <v>4.01263997902115E-2</v>
      </c>
      <c r="BE321" s="375">
        <v>2.9098631758110002E-2</v>
      </c>
      <c r="BF321" s="374"/>
      <c r="BG321" s="372">
        <v>0.50790000000000002</v>
      </c>
      <c r="BH321" s="373"/>
      <c r="BI321" s="348">
        <v>99.791700000000006</v>
      </c>
      <c r="BJ321" s="348" t="s">
        <v>430</v>
      </c>
      <c r="BK321" s="348" t="s">
        <v>430</v>
      </c>
      <c r="BL321" s="348">
        <v>0.20830000000000001</v>
      </c>
      <c r="BM321" s="373"/>
      <c r="BN321" s="372" t="s">
        <v>4453</v>
      </c>
      <c r="BO321" s="372" t="s">
        <v>4454</v>
      </c>
      <c r="BP321" s="372" t="s">
        <v>4455</v>
      </c>
      <c r="BQ321" s="372" t="s">
        <v>4312</v>
      </c>
      <c r="BR321" s="372" t="s">
        <v>4456</v>
      </c>
      <c r="BS321" s="373"/>
      <c r="BT321" s="354" t="s">
        <v>554</v>
      </c>
    </row>
    <row r="322" spans="1:72" s="428" customFormat="1" x14ac:dyDescent="0.25">
      <c r="A322" s="345" t="s">
        <v>5463</v>
      </c>
      <c r="B322" s="373"/>
      <c r="C322" s="719">
        <v>45589</v>
      </c>
      <c r="D322" s="373"/>
      <c r="E322" s="346">
        <v>856.07</v>
      </c>
      <c r="F322" s="373"/>
      <c r="G322" s="347">
        <v>15.087899999999999</v>
      </c>
      <c r="H322" s="374"/>
      <c r="I322" s="348">
        <v>0.79969999999999997</v>
      </c>
      <c r="J322" s="348">
        <v>7.3345000000000002</v>
      </c>
      <c r="K322" s="348">
        <v>1.2441</v>
      </c>
      <c r="L322" s="348">
        <v>19.2484</v>
      </c>
      <c r="M322" s="348">
        <v>19.3248</v>
      </c>
      <c r="N322" s="350">
        <v>24.905000000000001</v>
      </c>
      <c r="O322" s="348" t="s">
        <v>430</v>
      </c>
      <c r="P322" s="348" t="s">
        <v>430</v>
      </c>
      <c r="Q322" s="348" t="s">
        <v>430</v>
      </c>
      <c r="R322" s="348" t="s">
        <v>430</v>
      </c>
      <c r="S322" s="348">
        <v>30.489899999999999</v>
      </c>
      <c r="T322" s="348">
        <v>19.098700000000001</v>
      </c>
      <c r="U322" s="348">
        <v>33.779299999999999</v>
      </c>
      <c r="V322" s="348">
        <v>17.267700000000001</v>
      </c>
      <c r="W322" s="348">
        <v>1.3529</v>
      </c>
      <c r="X322" s="348">
        <v>28.3231</v>
      </c>
      <c r="Y322" s="374"/>
      <c r="Z322" s="346">
        <v>10</v>
      </c>
      <c r="AA322" s="346">
        <v>11</v>
      </c>
      <c r="AB322" s="346">
        <v>227</v>
      </c>
      <c r="AC322" s="346">
        <v>4</v>
      </c>
      <c r="AD322" s="346">
        <v>5</v>
      </c>
      <c r="AE322" s="346">
        <v>5</v>
      </c>
      <c r="AF322" s="346" t="s">
        <v>430</v>
      </c>
      <c r="AG322" s="346" t="s">
        <v>430</v>
      </c>
      <c r="AH322" s="346" t="s">
        <v>430</v>
      </c>
      <c r="AI322" s="346" t="s">
        <v>430</v>
      </c>
      <c r="AJ322" s="346">
        <v>4</v>
      </c>
      <c r="AK322" s="346">
        <v>5</v>
      </c>
      <c r="AL322" s="346">
        <v>2</v>
      </c>
      <c r="AM322" s="346">
        <v>6</v>
      </c>
      <c r="AN322" s="346">
        <v>197</v>
      </c>
      <c r="AO322" s="373"/>
      <c r="AP322" s="348" t="s">
        <v>430</v>
      </c>
      <c r="AQ322" s="348" t="s">
        <v>430</v>
      </c>
      <c r="AR322" s="348" t="s">
        <v>430</v>
      </c>
      <c r="AS322" s="348" t="s">
        <v>430</v>
      </c>
      <c r="AT322" s="348">
        <v>36.03</v>
      </c>
      <c r="AU322" s="351"/>
      <c r="AV322" s="346" t="s">
        <v>430</v>
      </c>
      <c r="AW322" s="346" t="s">
        <v>430</v>
      </c>
      <c r="AX322" s="346" t="s">
        <v>430</v>
      </c>
      <c r="AY322" s="346" t="s">
        <v>430</v>
      </c>
      <c r="AZ322" s="346">
        <v>5</v>
      </c>
      <c r="BA322" s="374"/>
      <c r="BB322" s="348">
        <v>29.354860362361201</v>
      </c>
      <c r="BC322" s="348">
        <v>0.99857808092852496</v>
      </c>
      <c r="BD322" s="348">
        <v>7.3242224225678401E-2</v>
      </c>
      <c r="BE322" s="375">
        <v>-5.9953088897136499E-2</v>
      </c>
      <c r="BF322" s="374"/>
      <c r="BG322" s="372">
        <v>0.19189999999999999</v>
      </c>
      <c r="BH322" s="373"/>
      <c r="BI322" s="348">
        <v>15.144600000000001</v>
      </c>
      <c r="BJ322" s="348">
        <v>57.548999999999999</v>
      </c>
      <c r="BK322" s="348">
        <v>27.883099999999999</v>
      </c>
      <c r="BL322" s="348">
        <v>-0.57669999999999999</v>
      </c>
      <c r="BM322" s="373"/>
      <c r="BN322" s="372" t="s">
        <v>4640</v>
      </c>
      <c r="BO322" s="372" t="s">
        <v>4641</v>
      </c>
      <c r="BP322" s="372" t="s">
        <v>430</v>
      </c>
      <c r="BQ322" s="372" t="s">
        <v>430</v>
      </c>
      <c r="BR322" s="372" t="s">
        <v>430</v>
      </c>
      <c r="BS322" s="373"/>
      <c r="BT322" s="354" t="s">
        <v>4626</v>
      </c>
    </row>
    <row r="323" spans="1:72" s="428" customFormat="1" x14ac:dyDescent="0.25">
      <c r="A323" s="345" t="s">
        <v>5464</v>
      </c>
      <c r="B323" s="373"/>
      <c r="C323" s="719">
        <v>45559</v>
      </c>
      <c r="D323" s="373"/>
      <c r="E323" s="346">
        <v>805.46</v>
      </c>
      <c r="F323" s="373"/>
      <c r="G323" s="347">
        <v>8.3962000000000003</v>
      </c>
      <c r="H323" s="374"/>
      <c r="I323" s="348">
        <v>0.29149999999999998</v>
      </c>
      <c r="J323" s="348">
        <v>5.5674000000000001</v>
      </c>
      <c r="K323" s="348">
        <v>3.7824</v>
      </c>
      <c r="L323" s="348">
        <v>9.4938000000000002</v>
      </c>
      <c r="M323" s="348">
        <v>2.6757</v>
      </c>
      <c r="N323" s="350">
        <v>0.13239999999999999</v>
      </c>
      <c r="O323" s="348" t="s">
        <v>430</v>
      </c>
      <c r="P323" s="348" t="s">
        <v>430</v>
      </c>
      <c r="Q323" s="348" t="s">
        <v>430</v>
      </c>
      <c r="R323" s="348" t="s">
        <v>430</v>
      </c>
      <c r="S323" s="348">
        <v>17.8629</v>
      </c>
      <c r="T323" s="348">
        <v>2.8039000000000001</v>
      </c>
      <c r="U323" s="348">
        <v>6.6740000000000004</v>
      </c>
      <c r="V323" s="348">
        <v>-2.4445999999999999</v>
      </c>
      <c r="W323" s="348">
        <v>2.1709000000000001</v>
      </c>
      <c r="X323" s="348">
        <v>-9.6027000000000005</v>
      </c>
      <c r="Y323" s="374"/>
      <c r="Z323" s="346">
        <v>186</v>
      </c>
      <c r="AA323" s="346">
        <v>81</v>
      </c>
      <c r="AB323" s="346">
        <v>94</v>
      </c>
      <c r="AC323" s="346">
        <v>87</v>
      </c>
      <c r="AD323" s="346">
        <v>107</v>
      </c>
      <c r="AE323" s="346">
        <v>133</v>
      </c>
      <c r="AF323" s="346" t="s">
        <v>430</v>
      </c>
      <c r="AG323" s="346" t="s">
        <v>430</v>
      </c>
      <c r="AH323" s="346" t="s">
        <v>430</v>
      </c>
      <c r="AI323" s="346" t="s">
        <v>430</v>
      </c>
      <c r="AJ323" s="346">
        <v>71</v>
      </c>
      <c r="AK323" s="346">
        <v>90</v>
      </c>
      <c r="AL323" s="346">
        <v>78</v>
      </c>
      <c r="AM323" s="346">
        <v>144</v>
      </c>
      <c r="AN323" s="346">
        <v>132</v>
      </c>
      <c r="AO323" s="373"/>
      <c r="AP323" s="348" t="s">
        <v>430</v>
      </c>
      <c r="AQ323" s="348" t="s">
        <v>430</v>
      </c>
      <c r="AR323" s="348" t="s">
        <v>430</v>
      </c>
      <c r="AS323" s="348" t="s">
        <v>430</v>
      </c>
      <c r="AT323" s="348">
        <v>6.02</v>
      </c>
      <c r="AU323" s="351"/>
      <c r="AV323" s="346" t="s">
        <v>430</v>
      </c>
      <c r="AW323" s="346" t="s">
        <v>430</v>
      </c>
      <c r="AX323" s="346" t="s">
        <v>430</v>
      </c>
      <c r="AY323" s="346" t="s">
        <v>430</v>
      </c>
      <c r="AZ323" s="346">
        <v>89</v>
      </c>
      <c r="BA323" s="374"/>
      <c r="BB323" s="348">
        <v>21.046620464319702</v>
      </c>
      <c r="BC323" s="348">
        <v>0.99842434652554901</v>
      </c>
      <c r="BD323" s="348">
        <v>-4.8510117731150403E-2</v>
      </c>
      <c r="BE323" s="375">
        <v>-5.9672971236631199E-2</v>
      </c>
      <c r="BF323" s="374"/>
      <c r="BG323" s="372">
        <v>0.30480000000000002</v>
      </c>
      <c r="BH323" s="373"/>
      <c r="BI323" s="348">
        <v>54.097099999999998</v>
      </c>
      <c r="BJ323" s="348">
        <v>37.572899999999997</v>
      </c>
      <c r="BK323" s="348">
        <v>8.3400300000000005</v>
      </c>
      <c r="BL323" s="348">
        <v>-1.0030000000000001E-2</v>
      </c>
      <c r="BM323" s="373"/>
      <c r="BN323" s="372" t="s">
        <v>4643</v>
      </c>
      <c r="BO323" s="372" t="s">
        <v>4644</v>
      </c>
      <c r="BP323" s="372" t="s">
        <v>4645</v>
      </c>
      <c r="BQ323" s="372" t="s">
        <v>4583</v>
      </c>
      <c r="BR323" s="372" t="s">
        <v>4584</v>
      </c>
      <c r="BS323" s="373"/>
      <c r="BT323" s="354" t="s">
        <v>547</v>
      </c>
    </row>
    <row r="324" spans="1:72" s="428" customFormat="1" x14ac:dyDescent="0.25">
      <c r="A324" s="345" t="s">
        <v>5465</v>
      </c>
      <c r="B324" s="373"/>
      <c r="C324" s="719">
        <v>45565</v>
      </c>
      <c r="D324" s="373"/>
      <c r="E324" s="346">
        <v>778.94799999999998</v>
      </c>
      <c r="F324" s="373"/>
      <c r="G324" s="347">
        <v>9.6519999999999992</v>
      </c>
      <c r="H324" s="374"/>
      <c r="I324" s="348">
        <v>0.41820000000000002</v>
      </c>
      <c r="J324" s="348">
        <v>4.9541000000000004</v>
      </c>
      <c r="K324" s="348">
        <v>3.4190999999999998</v>
      </c>
      <c r="L324" s="348">
        <v>6.0030000000000001</v>
      </c>
      <c r="M324" s="348">
        <v>-1.0528</v>
      </c>
      <c r="N324" s="350">
        <v>1.8101</v>
      </c>
      <c r="O324" s="348" t="s">
        <v>430</v>
      </c>
      <c r="P324" s="348" t="s">
        <v>430</v>
      </c>
      <c r="Q324" s="348" t="s">
        <v>430</v>
      </c>
      <c r="R324" s="348" t="s">
        <v>430</v>
      </c>
      <c r="S324" s="348">
        <v>13.1722</v>
      </c>
      <c r="T324" s="348">
        <v>-2.6172</v>
      </c>
      <c r="U324" s="348">
        <v>2.2967</v>
      </c>
      <c r="V324" s="348">
        <v>-1.2775000000000001</v>
      </c>
      <c r="W324" s="348">
        <v>2.4714999999999998</v>
      </c>
      <c r="X324" s="348">
        <v>-2.044</v>
      </c>
      <c r="Y324" s="374"/>
      <c r="Z324" s="346">
        <v>116</v>
      </c>
      <c r="AA324" s="346">
        <v>134</v>
      </c>
      <c r="AB324" s="346">
        <v>106</v>
      </c>
      <c r="AC324" s="346">
        <v>141</v>
      </c>
      <c r="AD324" s="346">
        <v>141</v>
      </c>
      <c r="AE324" s="346">
        <v>116</v>
      </c>
      <c r="AF324" s="346" t="s">
        <v>430</v>
      </c>
      <c r="AG324" s="346" t="s">
        <v>430</v>
      </c>
      <c r="AH324" s="346" t="s">
        <v>430</v>
      </c>
      <c r="AI324" s="346" t="s">
        <v>430</v>
      </c>
      <c r="AJ324" s="346">
        <v>144</v>
      </c>
      <c r="AK324" s="346">
        <v>143</v>
      </c>
      <c r="AL324" s="346">
        <v>142</v>
      </c>
      <c r="AM324" s="346">
        <v>124</v>
      </c>
      <c r="AN324" s="346">
        <v>123</v>
      </c>
      <c r="AO324" s="373"/>
      <c r="AP324" s="348" t="s">
        <v>430</v>
      </c>
      <c r="AQ324" s="348" t="s">
        <v>430</v>
      </c>
      <c r="AR324" s="348" t="s">
        <v>430</v>
      </c>
      <c r="AS324" s="348" t="s">
        <v>430</v>
      </c>
      <c r="AT324" s="348">
        <v>0.67</v>
      </c>
      <c r="AU324" s="351"/>
      <c r="AV324" s="346" t="s">
        <v>430</v>
      </c>
      <c r="AW324" s="346" t="s">
        <v>430</v>
      </c>
      <c r="AX324" s="346" t="s">
        <v>430</v>
      </c>
      <c r="AY324" s="346" t="s">
        <v>430</v>
      </c>
      <c r="AZ324" s="346">
        <v>136</v>
      </c>
      <c r="BA324" s="374"/>
      <c r="BB324" s="348">
        <v>13.2576308699742</v>
      </c>
      <c r="BC324" s="348">
        <v>0.99970126312622398</v>
      </c>
      <c r="BD324" s="348">
        <v>-2.95303319391443E-2</v>
      </c>
      <c r="BE324" s="375">
        <v>-3.0513911200478101E-2</v>
      </c>
      <c r="BF324" s="374"/>
      <c r="BG324" s="372">
        <v>2.1899999999999999E-2</v>
      </c>
      <c r="BH324" s="373"/>
      <c r="BI324" s="348">
        <v>68.101200000000006</v>
      </c>
      <c r="BJ324" s="348">
        <v>20.6782</v>
      </c>
      <c r="BK324" s="348">
        <v>10.661199999999999</v>
      </c>
      <c r="BL324" s="348">
        <v>0.55940000000000001</v>
      </c>
      <c r="BM324" s="373"/>
      <c r="BN324" s="372" t="s">
        <v>4508</v>
      </c>
      <c r="BO324" s="372" t="s">
        <v>4509</v>
      </c>
      <c r="BP324" s="372" t="s">
        <v>1924</v>
      </c>
      <c r="BQ324" s="372" t="s">
        <v>4510</v>
      </c>
      <c r="BR324" s="372" t="s">
        <v>4511</v>
      </c>
      <c r="BS324" s="373"/>
      <c r="BT324" s="354" t="s">
        <v>4626</v>
      </c>
    </row>
    <row r="325" spans="1:72" s="428" customFormat="1" x14ac:dyDescent="0.25">
      <c r="A325" s="345" t="s">
        <v>5466</v>
      </c>
      <c r="B325" s="373"/>
      <c r="C325" s="719">
        <v>45056</v>
      </c>
      <c r="D325" s="373"/>
      <c r="E325" s="346">
        <v>785.31399999999996</v>
      </c>
      <c r="F325" s="373"/>
      <c r="G325" s="347">
        <v>22.965699999999998</v>
      </c>
      <c r="H325" s="374"/>
      <c r="I325" s="348">
        <v>0.33860000000000001</v>
      </c>
      <c r="J325" s="348">
        <v>3.1882999999999999</v>
      </c>
      <c r="K325" s="348">
        <v>1.7969999999999999</v>
      </c>
      <c r="L325" s="348">
        <v>5.5244</v>
      </c>
      <c r="M325" s="348">
        <v>11.187099999999999</v>
      </c>
      <c r="N325" s="350">
        <v>20.636500000000002</v>
      </c>
      <c r="O325" s="348">
        <v>6.7346000000000004</v>
      </c>
      <c r="P325" s="348">
        <v>30.105</v>
      </c>
      <c r="Q325" s="348" t="s">
        <v>430</v>
      </c>
      <c r="R325" s="348" t="s">
        <v>430</v>
      </c>
      <c r="S325" s="348">
        <v>10.8314</v>
      </c>
      <c r="T325" s="348">
        <v>6.944</v>
      </c>
      <c r="U325" s="348">
        <v>15.0062</v>
      </c>
      <c r="V325" s="348">
        <v>16.2026</v>
      </c>
      <c r="W325" s="348">
        <v>-0.1174</v>
      </c>
      <c r="X325" s="348">
        <v>30.6526</v>
      </c>
      <c r="Y325" s="374"/>
      <c r="Z325" s="346">
        <v>168</v>
      </c>
      <c r="AA325" s="346">
        <v>233</v>
      </c>
      <c r="AB325" s="346">
        <v>208</v>
      </c>
      <c r="AC325" s="346">
        <v>150</v>
      </c>
      <c r="AD325" s="346">
        <v>9</v>
      </c>
      <c r="AE325" s="346">
        <v>10</v>
      </c>
      <c r="AF325" s="346">
        <v>16</v>
      </c>
      <c r="AG325" s="346">
        <v>2</v>
      </c>
      <c r="AH325" s="346" t="s">
        <v>430</v>
      </c>
      <c r="AI325" s="346" t="s">
        <v>430</v>
      </c>
      <c r="AJ325" s="346">
        <v>176</v>
      </c>
      <c r="AK325" s="346">
        <v>20</v>
      </c>
      <c r="AL325" s="346">
        <v>11</v>
      </c>
      <c r="AM325" s="346">
        <v>10</v>
      </c>
      <c r="AN325" s="346">
        <v>244</v>
      </c>
      <c r="AO325" s="373"/>
      <c r="AP325" s="348" t="s">
        <v>430</v>
      </c>
      <c r="AQ325" s="348" t="s">
        <v>430</v>
      </c>
      <c r="AR325" s="348" t="s">
        <v>430</v>
      </c>
      <c r="AS325" s="348">
        <v>17.91</v>
      </c>
      <c r="AT325" s="348">
        <v>18.29</v>
      </c>
      <c r="AU325" s="351"/>
      <c r="AV325" s="346" t="s">
        <v>430</v>
      </c>
      <c r="AW325" s="346" t="s">
        <v>430</v>
      </c>
      <c r="AX325" s="346" t="s">
        <v>430</v>
      </c>
      <c r="AY325" s="346">
        <v>3</v>
      </c>
      <c r="AZ325" s="346">
        <v>11</v>
      </c>
      <c r="BA325" s="374"/>
      <c r="BB325" s="348">
        <v>17.888171681712901</v>
      </c>
      <c r="BC325" s="348">
        <v>0.99855357638718401</v>
      </c>
      <c r="BD325" s="348">
        <v>0.110687273468315</v>
      </c>
      <c r="BE325" s="375">
        <v>6.8237329403585401E-2</v>
      </c>
      <c r="BF325" s="374"/>
      <c r="BG325" s="372">
        <v>0.30599999999999999</v>
      </c>
      <c r="BH325" s="373"/>
      <c r="BI325" s="348">
        <v>67.062100000000001</v>
      </c>
      <c r="BJ325" s="348">
        <v>18.063300000000002</v>
      </c>
      <c r="BK325" s="348">
        <v>11.071099999999999</v>
      </c>
      <c r="BL325" s="348">
        <v>3.8035000000000001</v>
      </c>
      <c r="BM325" s="373"/>
      <c r="BN325" s="372" t="s">
        <v>4648</v>
      </c>
      <c r="BO325" s="372" t="s">
        <v>4649</v>
      </c>
      <c r="BP325" s="372" t="s">
        <v>4650</v>
      </c>
      <c r="BQ325" s="372" t="s">
        <v>4651</v>
      </c>
      <c r="BR325" s="372" t="s">
        <v>1538</v>
      </c>
      <c r="BS325" s="373"/>
      <c r="BT325" s="354" t="s">
        <v>554</v>
      </c>
    </row>
    <row r="326" spans="1:72" s="428" customFormat="1" x14ac:dyDescent="0.25">
      <c r="A326" s="345" t="s">
        <v>5467</v>
      </c>
      <c r="B326" s="373"/>
      <c r="C326" s="719">
        <v>44622</v>
      </c>
      <c r="D326" s="373"/>
      <c r="E326" s="346">
        <v>762.92899999999997</v>
      </c>
      <c r="F326" s="373"/>
      <c r="G326" s="347">
        <v>16.669899999999998</v>
      </c>
      <c r="H326" s="374"/>
      <c r="I326" s="348">
        <v>0.65569999999999995</v>
      </c>
      <c r="J326" s="348">
        <v>5.0311000000000003</v>
      </c>
      <c r="K326" s="348">
        <v>8.2292000000000005</v>
      </c>
      <c r="L326" s="348">
        <v>4.8579999999999997</v>
      </c>
      <c r="M326" s="348">
        <v>-1.5782</v>
      </c>
      <c r="N326" s="350">
        <v>4.4238</v>
      </c>
      <c r="O326" s="348">
        <v>7.6142000000000003</v>
      </c>
      <c r="P326" s="348">
        <v>10.0932</v>
      </c>
      <c r="Q326" s="348" t="s">
        <v>430</v>
      </c>
      <c r="R326" s="348" t="s">
        <v>430</v>
      </c>
      <c r="S326" s="348">
        <v>15.385</v>
      </c>
      <c r="T326" s="348">
        <v>-2.6638000000000002</v>
      </c>
      <c r="U326" s="348">
        <v>6.0877999999999997</v>
      </c>
      <c r="V326" s="348">
        <v>1.4274</v>
      </c>
      <c r="W326" s="348">
        <v>6.8371000000000004</v>
      </c>
      <c r="X326" s="348">
        <v>12.6234</v>
      </c>
      <c r="Y326" s="374"/>
      <c r="Z326" s="346">
        <v>34</v>
      </c>
      <c r="AA326" s="346">
        <v>121</v>
      </c>
      <c r="AB326" s="346">
        <v>10</v>
      </c>
      <c r="AC326" s="346">
        <v>168</v>
      </c>
      <c r="AD326" s="346">
        <v>149</v>
      </c>
      <c r="AE326" s="346">
        <v>77</v>
      </c>
      <c r="AF326" s="346">
        <v>11</v>
      </c>
      <c r="AG326" s="346">
        <v>70</v>
      </c>
      <c r="AH326" s="346" t="s">
        <v>430</v>
      </c>
      <c r="AI326" s="346" t="s">
        <v>430</v>
      </c>
      <c r="AJ326" s="346">
        <v>110</v>
      </c>
      <c r="AK326" s="346">
        <v>146</v>
      </c>
      <c r="AL326" s="346">
        <v>83</v>
      </c>
      <c r="AM326" s="346">
        <v>75</v>
      </c>
      <c r="AN326" s="346">
        <v>6</v>
      </c>
      <c r="AO326" s="373"/>
      <c r="AP326" s="348" t="s">
        <v>430</v>
      </c>
      <c r="AQ326" s="348" t="s">
        <v>430</v>
      </c>
      <c r="AR326" s="348" t="s">
        <v>430</v>
      </c>
      <c r="AS326" s="348">
        <v>8.8800000000000008</v>
      </c>
      <c r="AT326" s="348">
        <v>2.71</v>
      </c>
      <c r="AU326" s="351"/>
      <c r="AV326" s="346" t="s">
        <v>430</v>
      </c>
      <c r="AW326" s="346" t="s">
        <v>430</v>
      </c>
      <c r="AX326" s="346" t="s">
        <v>430</v>
      </c>
      <c r="AY326" s="346">
        <v>44</v>
      </c>
      <c r="AZ326" s="346">
        <v>103</v>
      </c>
      <c r="BA326" s="374"/>
      <c r="BB326" s="348">
        <v>14.840517999903099</v>
      </c>
      <c r="BC326" s="348">
        <v>0.999057806768055</v>
      </c>
      <c r="BD326" s="348">
        <v>2.9468716475954702E-2</v>
      </c>
      <c r="BE326" s="375">
        <v>2.7636549091710601E-2</v>
      </c>
      <c r="BF326" s="374"/>
      <c r="BG326" s="372">
        <v>0.25890000000000002</v>
      </c>
      <c r="BH326" s="373"/>
      <c r="BI326" s="348">
        <v>75.260300000000001</v>
      </c>
      <c r="BJ326" s="348">
        <v>24.547599999999999</v>
      </c>
      <c r="BK326" s="348" t="s">
        <v>430</v>
      </c>
      <c r="BL326" s="348">
        <v>0.19209999999999999</v>
      </c>
      <c r="BM326" s="373"/>
      <c r="BN326" s="372" t="s">
        <v>4653</v>
      </c>
      <c r="BO326" s="372" t="s">
        <v>4654</v>
      </c>
      <c r="BP326" s="372" t="s">
        <v>430</v>
      </c>
      <c r="BQ326" s="372" t="s">
        <v>430</v>
      </c>
      <c r="BR326" s="372" t="s">
        <v>430</v>
      </c>
      <c r="BS326" s="373"/>
      <c r="BT326" s="354" t="s">
        <v>554</v>
      </c>
    </row>
    <row r="327" spans="1:72" s="428" customFormat="1" x14ac:dyDescent="0.25">
      <c r="A327" s="345" t="s">
        <v>5468</v>
      </c>
      <c r="B327" s="373"/>
      <c r="C327" s="719">
        <v>41275</v>
      </c>
      <c r="D327" s="373"/>
      <c r="E327" s="346">
        <v>728.36</v>
      </c>
      <c r="F327" s="373"/>
      <c r="G327" s="347">
        <v>205.8229</v>
      </c>
      <c r="H327" s="374"/>
      <c r="I327" s="348">
        <v>0.33929999999999999</v>
      </c>
      <c r="J327" s="348">
        <v>4.3528000000000002</v>
      </c>
      <c r="K327" s="348">
        <v>2.3235999999999999</v>
      </c>
      <c r="L327" s="348">
        <v>1.8714999999999999</v>
      </c>
      <c r="M327" s="348">
        <v>-6.1624999999999996</v>
      </c>
      <c r="N327" s="350">
        <v>-1.7432000000000001</v>
      </c>
      <c r="O327" s="348">
        <v>2.1909000000000001</v>
      </c>
      <c r="P327" s="348">
        <v>9.5624000000000002</v>
      </c>
      <c r="Q327" s="348">
        <v>9.9298999999999999</v>
      </c>
      <c r="R327" s="348">
        <v>12.106199999999999</v>
      </c>
      <c r="S327" s="348">
        <v>8.4151000000000007</v>
      </c>
      <c r="T327" s="348">
        <v>-7.2779999999999996</v>
      </c>
      <c r="U327" s="348">
        <v>-1.4136</v>
      </c>
      <c r="V327" s="348">
        <v>-4.6064999999999996</v>
      </c>
      <c r="W327" s="348">
        <v>2.6867000000000001</v>
      </c>
      <c r="X327" s="348">
        <v>11.612</v>
      </c>
      <c r="Y327" s="374"/>
      <c r="Z327" s="346">
        <v>164</v>
      </c>
      <c r="AA327" s="346">
        <v>189</v>
      </c>
      <c r="AB327" s="346">
        <v>194</v>
      </c>
      <c r="AC327" s="346">
        <v>204</v>
      </c>
      <c r="AD327" s="346">
        <v>208</v>
      </c>
      <c r="AE327" s="346">
        <v>166</v>
      </c>
      <c r="AF327" s="346">
        <v>53</v>
      </c>
      <c r="AG327" s="346">
        <v>85</v>
      </c>
      <c r="AH327" s="346">
        <v>36</v>
      </c>
      <c r="AI327" s="346">
        <v>14</v>
      </c>
      <c r="AJ327" s="346">
        <v>218</v>
      </c>
      <c r="AK327" s="346">
        <v>212</v>
      </c>
      <c r="AL327" s="346">
        <v>186</v>
      </c>
      <c r="AM327" s="346">
        <v>168</v>
      </c>
      <c r="AN327" s="346">
        <v>86</v>
      </c>
      <c r="AO327" s="373"/>
      <c r="AP327" s="348">
        <v>11.47</v>
      </c>
      <c r="AQ327" s="348">
        <v>11.12</v>
      </c>
      <c r="AR327" s="348">
        <v>7.72</v>
      </c>
      <c r="AS327" s="348">
        <v>3.51</v>
      </c>
      <c r="AT327" s="348">
        <v>-6.55</v>
      </c>
      <c r="AU327" s="351"/>
      <c r="AV327" s="346">
        <v>12</v>
      </c>
      <c r="AW327" s="346">
        <v>16</v>
      </c>
      <c r="AX327" s="346">
        <v>33</v>
      </c>
      <c r="AY327" s="346">
        <v>73</v>
      </c>
      <c r="AZ327" s="346">
        <v>178</v>
      </c>
      <c r="BA327" s="374"/>
      <c r="BB327" s="348">
        <v>11.4201801306896</v>
      </c>
      <c r="BC327" s="348">
        <v>0.99668031376833499</v>
      </c>
      <c r="BD327" s="348">
        <v>3.9391601293813999E-2</v>
      </c>
      <c r="BE327" s="375">
        <v>0.11311496195875299</v>
      </c>
      <c r="BF327" s="374"/>
      <c r="BG327" s="372">
        <v>0.47039999999999998</v>
      </c>
      <c r="BH327" s="373"/>
      <c r="BI327" s="348">
        <v>99.402900000000002</v>
      </c>
      <c r="BJ327" s="348" t="s">
        <v>430</v>
      </c>
      <c r="BK327" s="348" t="s">
        <v>430</v>
      </c>
      <c r="BL327" s="348">
        <v>0.59709999999999996</v>
      </c>
      <c r="BM327" s="373"/>
      <c r="BN327" s="372" t="s">
        <v>4656</v>
      </c>
      <c r="BO327" s="372" t="s">
        <v>4657</v>
      </c>
      <c r="BP327" s="372" t="s">
        <v>4658</v>
      </c>
      <c r="BQ327" s="372" t="s">
        <v>4659</v>
      </c>
      <c r="BR327" s="372" t="s">
        <v>4660</v>
      </c>
      <c r="BS327" s="373"/>
      <c r="BT327" s="354" t="s">
        <v>554</v>
      </c>
    </row>
    <row r="328" spans="1:72" s="428" customFormat="1" x14ac:dyDescent="0.25">
      <c r="A328" s="345" t="s">
        <v>5469</v>
      </c>
      <c r="B328" s="373"/>
      <c r="C328" s="719">
        <v>44502</v>
      </c>
      <c r="D328" s="373"/>
      <c r="E328" s="346">
        <v>713.72900000000004</v>
      </c>
      <c r="F328" s="373"/>
      <c r="G328" s="347">
        <v>18.0611</v>
      </c>
      <c r="H328" s="374"/>
      <c r="I328" s="348">
        <v>0.67449999999999999</v>
      </c>
      <c r="J328" s="348">
        <v>5.8376999999999999</v>
      </c>
      <c r="K328" s="348">
        <v>6.9324000000000003</v>
      </c>
      <c r="L328" s="348">
        <v>16.138100000000001</v>
      </c>
      <c r="M328" s="348">
        <v>8.6820000000000004</v>
      </c>
      <c r="N328" s="350">
        <v>2.8331</v>
      </c>
      <c r="O328" s="348">
        <v>1.7202</v>
      </c>
      <c r="P328" s="348">
        <v>18.8795</v>
      </c>
      <c r="Q328" s="348" t="s">
        <v>430</v>
      </c>
      <c r="R328" s="348" t="s">
        <v>430</v>
      </c>
      <c r="S328" s="348">
        <v>23.1906</v>
      </c>
      <c r="T328" s="348">
        <v>5.4908999999999999</v>
      </c>
      <c r="U328" s="348">
        <v>5.4367000000000001</v>
      </c>
      <c r="V328" s="348">
        <v>-0.94440000000000002</v>
      </c>
      <c r="W328" s="348">
        <v>3.6642000000000001</v>
      </c>
      <c r="X328" s="348">
        <v>13.6275</v>
      </c>
      <c r="Y328" s="374"/>
      <c r="Z328" s="346">
        <v>25</v>
      </c>
      <c r="AA328" s="346">
        <v>62</v>
      </c>
      <c r="AB328" s="346">
        <v>30</v>
      </c>
      <c r="AC328" s="346">
        <v>20</v>
      </c>
      <c r="AD328" s="346">
        <v>32</v>
      </c>
      <c r="AE328" s="346">
        <v>104</v>
      </c>
      <c r="AF328" s="346">
        <v>76</v>
      </c>
      <c r="AG328" s="346">
        <v>25</v>
      </c>
      <c r="AH328" s="346" t="s">
        <v>430</v>
      </c>
      <c r="AI328" s="346" t="s">
        <v>430</v>
      </c>
      <c r="AJ328" s="346">
        <v>23</v>
      </c>
      <c r="AK328" s="346">
        <v>39</v>
      </c>
      <c r="AL328" s="346">
        <v>108</v>
      </c>
      <c r="AM328" s="346">
        <v>109</v>
      </c>
      <c r="AN328" s="346">
        <v>32</v>
      </c>
      <c r="AO328" s="373"/>
      <c r="AP328" s="348" t="s">
        <v>430</v>
      </c>
      <c r="AQ328" s="348" t="s">
        <v>430</v>
      </c>
      <c r="AR328" s="348" t="s">
        <v>430</v>
      </c>
      <c r="AS328" s="348">
        <v>8.92</v>
      </c>
      <c r="AT328" s="348">
        <v>12.52</v>
      </c>
      <c r="AU328" s="351"/>
      <c r="AV328" s="346" t="s">
        <v>430</v>
      </c>
      <c r="AW328" s="346" t="s">
        <v>430</v>
      </c>
      <c r="AX328" s="346" t="s">
        <v>430</v>
      </c>
      <c r="AY328" s="346">
        <v>43</v>
      </c>
      <c r="AZ328" s="346">
        <v>32</v>
      </c>
      <c r="BA328" s="374"/>
      <c r="BB328" s="348">
        <v>20.1321834447001</v>
      </c>
      <c r="BC328" s="348">
        <v>1.0001994224192801</v>
      </c>
      <c r="BD328" s="348">
        <v>6.6413672843541396E-2</v>
      </c>
      <c r="BE328" s="375">
        <v>2.9154299679754699E-2</v>
      </c>
      <c r="BF328" s="374"/>
      <c r="BG328" s="372">
        <v>1.0729</v>
      </c>
      <c r="BH328" s="373"/>
      <c r="BI328" s="348" t="s">
        <v>430</v>
      </c>
      <c r="BJ328" s="348">
        <v>5.0739799999999997</v>
      </c>
      <c r="BK328" s="348">
        <v>94.820800000000006</v>
      </c>
      <c r="BL328" s="348">
        <v>0.10521999999999999</v>
      </c>
      <c r="BM328" s="373"/>
      <c r="BN328" s="372" t="s">
        <v>2876</v>
      </c>
      <c r="BO328" s="372" t="s">
        <v>4504</v>
      </c>
      <c r="BP328" s="372" t="s">
        <v>4662</v>
      </c>
      <c r="BQ328" s="372" t="s">
        <v>4663</v>
      </c>
      <c r="BR328" s="372" t="s">
        <v>821</v>
      </c>
      <c r="BS328" s="373"/>
      <c r="BT328" s="354" t="s">
        <v>554</v>
      </c>
    </row>
    <row r="329" spans="1:72" s="428" customFormat="1" x14ac:dyDescent="0.25">
      <c r="A329" s="345" t="s">
        <v>5470</v>
      </c>
      <c r="B329" s="373"/>
      <c r="C329" s="719">
        <v>44648</v>
      </c>
      <c r="D329" s="373"/>
      <c r="E329" s="346">
        <v>698.27599999999995</v>
      </c>
      <c r="F329" s="373"/>
      <c r="G329" s="347">
        <v>21.524899999999999</v>
      </c>
      <c r="H329" s="374"/>
      <c r="I329" s="348">
        <v>0.32300000000000001</v>
      </c>
      <c r="J329" s="348">
        <v>5.04</v>
      </c>
      <c r="K329" s="348">
        <v>2.6775000000000002</v>
      </c>
      <c r="L329" s="348">
        <v>10.748699999999999</v>
      </c>
      <c r="M329" s="348">
        <v>3.68</v>
      </c>
      <c r="N329" s="350">
        <v>8.4284999999999997</v>
      </c>
      <c r="O329" s="348">
        <v>6.7927999999999997</v>
      </c>
      <c r="P329" s="348">
        <v>21.473600000000001</v>
      </c>
      <c r="Q329" s="348" t="s">
        <v>430</v>
      </c>
      <c r="R329" s="348" t="s">
        <v>430</v>
      </c>
      <c r="S329" s="348">
        <v>18.215399999999999</v>
      </c>
      <c r="T329" s="348">
        <v>2.7201</v>
      </c>
      <c r="U329" s="348">
        <v>11.214499999999999</v>
      </c>
      <c r="V329" s="348">
        <v>5.3356000000000003</v>
      </c>
      <c r="W329" s="348">
        <v>1.3250999999999999</v>
      </c>
      <c r="X329" s="348">
        <v>19.883099999999999</v>
      </c>
      <c r="Y329" s="374"/>
      <c r="Z329" s="346">
        <v>181</v>
      </c>
      <c r="AA329" s="346">
        <v>116</v>
      </c>
      <c r="AB329" s="346">
        <v>157</v>
      </c>
      <c r="AC329" s="346">
        <v>46</v>
      </c>
      <c r="AD329" s="346">
        <v>96</v>
      </c>
      <c r="AE329" s="346">
        <v>42</v>
      </c>
      <c r="AF329" s="346">
        <v>15</v>
      </c>
      <c r="AG329" s="346">
        <v>10</v>
      </c>
      <c r="AH329" s="346" t="s">
        <v>430</v>
      </c>
      <c r="AI329" s="346" t="s">
        <v>430</v>
      </c>
      <c r="AJ329" s="346">
        <v>59</v>
      </c>
      <c r="AK329" s="346">
        <v>93</v>
      </c>
      <c r="AL329" s="346">
        <v>16</v>
      </c>
      <c r="AM329" s="346">
        <v>44</v>
      </c>
      <c r="AN329" s="346">
        <v>199</v>
      </c>
      <c r="AO329" s="373"/>
      <c r="AP329" s="348" t="s">
        <v>430</v>
      </c>
      <c r="AQ329" s="348" t="s">
        <v>430</v>
      </c>
      <c r="AR329" s="348" t="s">
        <v>430</v>
      </c>
      <c r="AS329" s="348">
        <v>12.79</v>
      </c>
      <c r="AT329" s="348">
        <v>10.97</v>
      </c>
      <c r="AU329" s="351"/>
      <c r="AV329" s="346" t="s">
        <v>430</v>
      </c>
      <c r="AW329" s="346" t="s">
        <v>430</v>
      </c>
      <c r="AX329" s="346" t="s">
        <v>430</v>
      </c>
      <c r="AY329" s="346">
        <v>9</v>
      </c>
      <c r="AZ329" s="346">
        <v>52</v>
      </c>
      <c r="BA329" s="374"/>
      <c r="BB329" s="348">
        <v>16.498523573507999</v>
      </c>
      <c r="BC329" s="348">
        <v>0.99722749066243999</v>
      </c>
      <c r="BD329" s="348">
        <v>8.8131183833367696E-2</v>
      </c>
      <c r="BE329" s="375">
        <v>8.3154615501990395E-2</v>
      </c>
      <c r="BF329" s="374"/>
      <c r="BG329" s="372">
        <v>0.68710000000000004</v>
      </c>
      <c r="BH329" s="373"/>
      <c r="BI329" s="348">
        <v>5.0801499999999997</v>
      </c>
      <c r="BJ329" s="348">
        <v>94.874099999999999</v>
      </c>
      <c r="BK329" s="348" t="s">
        <v>430</v>
      </c>
      <c r="BL329" s="348">
        <v>4.5749999999999999E-2</v>
      </c>
      <c r="BM329" s="373"/>
      <c r="BN329" s="372" t="s">
        <v>4665</v>
      </c>
      <c r="BO329" s="372" t="s">
        <v>4666</v>
      </c>
      <c r="BP329" s="372" t="s">
        <v>4667</v>
      </c>
      <c r="BQ329" s="372" t="s">
        <v>4668</v>
      </c>
      <c r="BR329" s="372" t="s">
        <v>2125</v>
      </c>
      <c r="BS329" s="373"/>
      <c r="BT329" s="354" t="s">
        <v>4669</v>
      </c>
    </row>
    <row r="330" spans="1:72" s="428" customFormat="1" x14ac:dyDescent="0.25">
      <c r="A330" s="345" t="s">
        <v>5471</v>
      </c>
      <c r="B330" s="373"/>
      <c r="C330" s="719">
        <v>45037</v>
      </c>
      <c r="D330" s="373"/>
      <c r="E330" s="346">
        <v>688.14499999999998</v>
      </c>
      <c r="F330" s="373"/>
      <c r="G330" s="347">
        <v>19.174499999999998</v>
      </c>
      <c r="H330" s="374"/>
      <c r="I330" s="348">
        <v>0.67630000000000001</v>
      </c>
      <c r="J330" s="348">
        <v>5.8411</v>
      </c>
      <c r="K330" s="348">
        <v>6.9343000000000004</v>
      </c>
      <c r="L330" s="348">
        <v>16.147099999999998</v>
      </c>
      <c r="M330" s="348">
        <v>8.6983999999999995</v>
      </c>
      <c r="N330" s="350">
        <v>2.8371</v>
      </c>
      <c r="O330" s="348">
        <v>1.7790999999999999</v>
      </c>
      <c r="P330" s="348">
        <v>18.8766</v>
      </c>
      <c r="Q330" s="348" t="s">
        <v>430</v>
      </c>
      <c r="R330" s="348" t="s">
        <v>430</v>
      </c>
      <c r="S330" s="348">
        <v>23.264299999999999</v>
      </c>
      <c r="T330" s="348">
        <v>5.5057</v>
      </c>
      <c r="U330" s="348">
        <v>5.4406999999999996</v>
      </c>
      <c r="V330" s="348">
        <v>-0.94489999999999996</v>
      </c>
      <c r="W330" s="348">
        <v>3.6638999999999999</v>
      </c>
      <c r="X330" s="348">
        <v>22.863600000000002</v>
      </c>
      <c r="Y330" s="374"/>
      <c r="Z330" s="346">
        <v>23</v>
      </c>
      <c r="AA330" s="346">
        <v>60</v>
      </c>
      <c r="AB330" s="346">
        <v>29</v>
      </c>
      <c r="AC330" s="346">
        <v>19</v>
      </c>
      <c r="AD330" s="346">
        <v>29</v>
      </c>
      <c r="AE330" s="346">
        <v>103</v>
      </c>
      <c r="AF330" s="346">
        <v>72</v>
      </c>
      <c r="AG330" s="346">
        <v>26</v>
      </c>
      <c r="AH330" s="346" t="s">
        <v>430</v>
      </c>
      <c r="AI330" s="346" t="s">
        <v>430</v>
      </c>
      <c r="AJ330" s="346">
        <v>22</v>
      </c>
      <c r="AK330" s="346">
        <v>36</v>
      </c>
      <c r="AL330" s="346">
        <v>107</v>
      </c>
      <c r="AM330" s="346">
        <v>110</v>
      </c>
      <c r="AN330" s="346">
        <v>33</v>
      </c>
      <c r="AO330" s="373"/>
      <c r="AP330" s="348" t="s">
        <v>430</v>
      </c>
      <c r="AQ330" s="348" t="s">
        <v>430</v>
      </c>
      <c r="AR330" s="348" t="s">
        <v>430</v>
      </c>
      <c r="AS330" s="348">
        <v>8.9499999999999993</v>
      </c>
      <c r="AT330" s="348">
        <v>12.54</v>
      </c>
      <c r="AU330" s="351"/>
      <c r="AV330" s="346" t="s">
        <v>430</v>
      </c>
      <c r="AW330" s="346" t="s">
        <v>430</v>
      </c>
      <c r="AX330" s="346" t="s">
        <v>430</v>
      </c>
      <c r="AY330" s="346">
        <v>41</v>
      </c>
      <c r="AZ330" s="346">
        <v>31</v>
      </c>
      <c r="BA330" s="374"/>
      <c r="BB330" s="348">
        <v>20.110210188685699</v>
      </c>
      <c r="BC330" s="348">
        <v>0.99908600885301901</v>
      </c>
      <c r="BD330" s="348">
        <v>6.6252188901975206E-2</v>
      </c>
      <c r="BE330" s="375">
        <v>2.5903440004757999E-2</v>
      </c>
      <c r="BF330" s="374"/>
      <c r="BG330" s="372">
        <v>0.12770000000000001</v>
      </c>
      <c r="BH330" s="373"/>
      <c r="BI330" s="348" t="s">
        <v>430</v>
      </c>
      <c r="BJ330" s="348">
        <v>5.0796200000000002</v>
      </c>
      <c r="BK330" s="348">
        <v>94.928100000000001</v>
      </c>
      <c r="BL330" s="348">
        <v>-7.7200000000000003E-3</v>
      </c>
      <c r="BM330" s="373"/>
      <c r="BN330" s="372" t="s">
        <v>2124</v>
      </c>
      <c r="BO330" s="372" t="s">
        <v>4567</v>
      </c>
      <c r="BP330" s="372" t="s">
        <v>4505</v>
      </c>
      <c r="BQ330" s="372" t="s">
        <v>4506</v>
      </c>
      <c r="BR330" s="372" t="s">
        <v>564</v>
      </c>
      <c r="BS330" s="373"/>
      <c r="BT330" s="354" t="s">
        <v>554</v>
      </c>
    </row>
    <row r="331" spans="1:72" s="428" customFormat="1" x14ac:dyDescent="0.25">
      <c r="A331" s="345" t="s">
        <v>5472</v>
      </c>
      <c r="B331" s="373"/>
      <c r="C331" s="719">
        <v>44630</v>
      </c>
      <c r="D331" s="373"/>
      <c r="E331" s="346">
        <v>657.41700000000003</v>
      </c>
      <c r="F331" s="373"/>
      <c r="G331" s="347">
        <v>19.634</v>
      </c>
      <c r="H331" s="374"/>
      <c r="I331" s="348">
        <v>0.64590000000000003</v>
      </c>
      <c r="J331" s="348">
        <v>5.6688000000000001</v>
      </c>
      <c r="K331" s="348">
        <v>6.0202999999999998</v>
      </c>
      <c r="L331" s="348">
        <v>16.261399999999998</v>
      </c>
      <c r="M331" s="348">
        <v>9.9346999999999994</v>
      </c>
      <c r="N331" s="350">
        <v>4.5289999999999999</v>
      </c>
      <c r="O331" s="348">
        <v>4.1048</v>
      </c>
      <c r="P331" s="348">
        <v>23.6919</v>
      </c>
      <c r="Q331" s="348" t="s">
        <v>430</v>
      </c>
      <c r="R331" s="348" t="s">
        <v>430</v>
      </c>
      <c r="S331" s="348">
        <v>23.775400000000001</v>
      </c>
      <c r="T331" s="348">
        <v>7.3552999999999997</v>
      </c>
      <c r="U331" s="348">
        <v>10.059100000000001</v>
      </c>
      <c r="V331" s="348">
        <v>0.79</v>
      </c>
      <c r="W331" s="348">
        <v>3.2684000000000002</v>
      </c>
      <c r="X331" s="348">
        <v>17.088100000000001</v>
      </c>
      <c r="Y331" s="374"/>
      <c r="Z331" s="346">
        <v>41</v>
      </c>
      <c r="AA331" s="346">
        <v>68</v>
      </c>
      <c r="AB331" s="346">
        <v>38</v>
      </c>
      <c r="AC331" s="346">
        <v>12</v>
      </c>
      <c r="AD331" s="346">
        <v>16</v>
      </c>
      <c r="AE331" s="346">
        <v>75</v>
      </c>
      <c r="AF331" s="346">
        <v>35</v>
      </c>
      <c r="AG331" s="346">
        <v>6</v>
      </c>
      <c r="AH331" s="346" t="s">
        <v>430</v>
      </c>
      <c r="AI331" s="346" t="s">
        <v>430</v>
      </c>
      <c r="AJ331" s="346">
        <v>12</v>
      </c>
      <c r="AK331" s="346">
        <v>14</v>
      </c>
      <c r="AL331" s="346">
        <v>25</v>
      </c>
      <c r="AM331" s="346">
        <v>86</v>
      </c>
      <c r="AN331" s="346">
        <v>52</v>
      </c>
      <c r="AO331" s="373"/>
      <c r="AP331" s="348" t="s">
        <v>430</v>
      </c>
      <c r="AQ331" s="348" t="s">
        <v>430</v>
      </c>
      <c r="AR331" s="348" t="s">
        <v>430</v>
      </c>
      <c r="AS331" s="348">
        <v>11.82</v>
      </c>
      <c r="AT331" s="348">
        <v>15.37</v>
      </c>
      <c r="AU331" s="351"/>
      <c r="AV331" s="346" t="s">
        <v>430</v>
      </c>
      <c r="AW331" s="346" t="s">
        <v>430</v>
      </c>
      <c r="AX331" s="346" t="s">
        <v>430</v>
      </c>
      <c r="AY331" s="346">
        <v>16</v>
      </c>
      <c r="AZ331" s="346">
        <v>17</v>
      </c>
      <c r="BA331" s="374"/>
      <c r="BB331" s="348">
        <v>20.766249724181201</v>
      </c>
      <c r="BC331" s="348">
        <v>0.99344221758481299</v>
      </c>
      <c r="BD331" s="348">
        <v>8.1078629535987407E-2</v>
      </c>
      <c r="BE331" s="375">
        <v>-4.0611956323439703E-2</v>
      </c>
      <c r="BF331" s="374"/>
      <c r="BG331" s="372">
        <v>0.44440000000000002</v>
      </c>
      <c r="BH331" s="373"/>
      <c r="BI331" s="348" t="s">
        <v>430</v>
      </c>
      <c r="BJ331" s="348">
        <v>10.1655</v>
      </c>
      <c r="BK331" s="348">
        <v>89.822599999999994</v>
      </c>
      <c r="BL331" s="348">
        <v>1.1900000000000001E-2</v>
      </c>
      <c r="BM331" s="373"/>
      <c r="BN331" s="372" t="s">
        <v>4672</v>
      </c>
      <c r="BO331" s="372" t="s">
        <v>4673</v>
      </c>
      <c r="BP331" s="372" t="s">
        <v>4674</v>
      </c>
      <c r="BQ331" s="372" t="s">
        <v>4675</v>
      </c>
      <c r="BR331" s="372" t="s">
        <v>4676</v>
      </c>
      <c r="BS331" s="373"/>
      <c r="BT331" s="354" t="s">
        <v>554</v>
      </c>
    </row>
    <row r="332" spans="1:72" s="428" customFormat="1" x14ac:dyDescent="0.25">
      <c r="A332" s="345" t="s">
        <v>5473</v>
      </c>
      <c r="B332" s="373"/>
      <c r="C332" s="719">
        <v>43714</v>
      </c>
      <c r="D332" s="373"/>
      <c r="E332" s="346">
        <v>671.61</v>
      </c>
      <c r="F332" s="373"/>
      <c r="G332" s="347">
        <v>21.4848</v>
      </c>
      <c r="H332" s="374"/>
      <c r="I332" s="348">
        <v>0.65500000000000003</v>
      </c>
      <c r="J332" s="348">
        <v>5.0278</v>
      </c>
      <c r="K332" s="348">
        <v>8.2232000000000003</v>
      </c>
      <c r="L332" s="348">
        <v>4.8391999999999999</v>
      </c>
      <c r="M332" s="348">
        <v>-1.6331</v>
      </c>
      <c r="N332" s="350">
        <v>4.3853</v>
      </c>
      <c r="O332" s="348">
        <v>7.6538000000000004</v>
      </c>
      <c r="P332" s="348">
        <v>10.1036</v>
      </c>
      <c r="Q332" s="348">
        <v>11.414999999999999</v>
      </c>
      <c r="R332" s="348" t="s">
        <v>430</v>
      </c>
      <c r="S332" s="348">
        <v>15.3794</v>
      </c>
      <c r="T332" s="348">
        <v>-2.7176999999999998</v>
      </c>
      <c r="U332" s="348">
        <v>6.0067000000000004</v>
      </c>
      <c r="V332" s="348">
        <v>1.3884000000000001</v>
      </c>
      <c r="W332" s="348">
        <v>6.8305999999999996</v>
      </c>
      <c r="X332" s="348">
        <v>11.928699999999999</v>
      </c>
      <c r="Y332" s="374"/>
      <c r="Z332" s="346">
        <v>36</v>
      </c>
      <c r="AA332" s="346">
        <v>125</v>
      </c>
      <c r="AB332" s="346">
        <v>14</v>
      </c>
      <c r="AC332" s="346">
        <v>171</v>
      </c>
      <c r="AD332" s="346">
        <v>151</v>
      </c>
      <c r="AE332" s="346">
        <v>80</v>
      </c>
      <c r="AF332" s="346">
        <v>9</v>
      </c>
      <c r="AG332" s="346">
        <v>69</v>
      </c>
      <c r="AH332" s="346">
        <v>22</v>
      </c>
      <c r="AI332" s="346" t="s">
        <v>430</v>
      </c>
      <c r="AJ332" s="346">
        <v>111</v>
      </c>
      <c r="AK332" s="346">
        <v>150</v>
      </c>
      <c r="AL332" s="346">
        <v>88</v>
      </c>
      <c r="AM332" s="346">
        <v>77</v>
      </c>
      <c r="AN332" s="346">
        <v>9</v>
      </c>
      <c r="AO332" s="373"/>
      <c r="AP332" s="348" t="s">
        <v>430</v>
      </c>
      <c r="AQ332" s="348" t="s">
        <v>430</v>
      </c>
      <c r="AR332" s="348">
        <v>10.65</v>
      </c>
      <c r="AS332" s="348">
        <v>8.86</v>
      </c>
      <c r="AT332" s="348">
        <v>2.62</v>
      </c>
      <c r="AU332" s="351"/>
      <c r="AV332" s="346" t="s">
        <v>430</v>
      </c>
      <c r="AW332" s="346" t="s">
        <v>430</v>
      </c>
      <c r="AX332" s="346">
        <v>22</v>
      </c>
      <c r="AY332" s="346">
        <v>45</v>
      </c>
      <c r="AZ332" s="346">
        <v>106</v>
      </c>
      <c r="BA332" s="374"/>
      <c r="BB332" s="348">
        <v>14.836947005827399</v>
      </c>
      <c r="BC332" s="348">
        <v>0.99888419068215795</v>
      </c>
      <c r="BD332" s="348">
        <v>2.954448952838E-2</v>
      </c>
      <c r="BE332" s="375">
        <v>2.8726753874028801E-2</v>
      </c>
      <c r="BF332" s="374"/>
      <c r="BG332" s="372">
        <v>0.8</v>
      </c>
      <c r="BH332" s="373"/>
      <c r="BI332" s="348">
        <v>75.284300000000002</v>
      </c>
      <c r="BJ332" s="348">
        <v>24.555499999999999</v>
      </c>
      <c r="BK332" s="348" t="s">
        <v>430</v>
      </c>
      <c r="BL332" s="348">
        <v>0.16020000000000001</v>
      </c>
      <c r="BM332" s="373"/>
      <c r="BN332" s="372" t="s">
        <v>4678</v>
      </c>
      <c r="BO332" s="372" t="s">
        <v>4679</v>
      </c>
      <c r="BP332" s="372" t="s">
        <v>430</v>
      </c>
      <c r="BQ332" s="372" t="s">
        <v>430</v>
      </c>
      <c r="BR332" s="372" t="s">
        <v>430</v>
      </c>
      <c r="BS332" s="373"/>
      <c r="BT332" s="354" t="s">
        <v>547</v>
      </c>
    </row>
    <row r="333" spans="1:72" s="428" customFormat="1" x14ac:dyDescent="0.25">
      <c r="A333" s="345" t="s">
        <v>5474</v>
      </c>
      <c r="B333" s="373"/>
      <c r="C333" s="719">
        <v>45037</v>
      </c>
      <c r="D333" s="373"/>
      <c r="E333" s="346">
        <v>641.53499999999997</v>
      </c>
      <c r="F333" s="373"/>
      <c r="G333" s="347">
        <v>19.536000000000001</v>
      </c>
      <c r="H333" s="374"/>
      <c r="I333" s="348">
        <v>0.46949999999999997</v>
      </c>
      <c r="J333" s="348">
        <v>5.3391999999999999</v>
      </c>
      <c r="K333" s="348">
        <v>3.1604000000000001</v>
      </c>
      <c r="L333" s="348">
        <v>10.3218</v>
      </c>
      <c r="M333" s="348">
        <v>4.6159999999999997</v>
      </c>
      <c r="N333" s="350">
        <v>7.4032</v>
      </c>
      <c r="O333" s="348">
        <v>5.0373999999999999</v>
      </c>
      <c r="P333" s="348">
        <v>20.147500000000001</v>
      </c>
      <c r="Q333" s="348" t="s">
        <v>430</v>
      </c>
      <c r="R333" s="348" t="s">
        <v>430</v>
      </c>
      <c r="S333" s="348">
        <v>17.8081</v>
      </c>
      <c r="T333" s="348">
        <v>2.8313000000000001</v>
      </c>
      <c r="U333" s="348">
        <v>8.8774999999999995</v>
      </c>
      <c r="V333" s="348">
        <v>4.3171999999999997</v>
      </c>
      <c r="W333" s="348">
        <v>1.4682999999999999</v>
      </c>
      <c r="X333" s="348">
        <v>23.5915</v>
      </c>
      <c r="Y333" s="374"/>
      <c r="Z333" s="346">
        <v>78</v>
      </c>
      <c r="AA333" s="346">
        <v>93</v>
      </c>
      <c r="AB333" s="346">
        <v>120</v>
      </c>
      <c r="AC333" s="346">
        <v>71</v>
      </c>
      <c r="AD333" s="346">
        <v>82</v>
      </c>
      <c r="AE333" s="346">
        <v>55</v>
      </c>
      <c r="AF333" s="346">
        <v>22</v>
      </c>
      <c r="AG333" s="346">
        <v>20</v>
      </c>
      <c r="AH333" s="346" t="s">
        <v>430</v>
      </c>
      <c r="AI333" s="346" t="s">
        <v>430</v>
      </c>
      <c r="AJ333" s="346">
        <v>79</v>
      </c>
      <c r="AK333" s="346">
        <v>85</v>
      </c>
      <c r="AL333" s="346">
        <v>45</v>
      </c>
      <c r="AM333" s="346">
        <v>56</v>
      </c>
      <c r="AN333" s="346">
        <v>184</v>
      </c>
      <c r="AO333" s="373"/>
      <c r="AP333" s="348" t="s">
        <v>430</v>
      </c>
      <c r="AQ333" s="348" t="s">
        <v>430</v>
      </c>
      <c r="AR333" s="348" t="s">
        <v>430</v>
      </c>
      <c r="AS333" s="348">
        <v>11.79</v>
      </c>
      <c r="AT333" s="348">
        <v>10.08</v>
      </c>
      <c r="AU333" s="351"/>
      <c r="AV333" s="346" t="s">
        <v>430</v>
      </c>
      <c r="AW333" s="346" t="s">
        <v>430</v>
      </c>
      <c r="AX333" s="346" t="s">
        <v>430</v>
      </c>
      <c r="AY333" s="346">
        <v>18</v>
      </c>
      <c r="AZ333" s="346">
        <v>61</v>
      </c>
      <c r="BA333" s="374"/>
      <c r="BB333" s="348">
        <v>15.9867682812502</v>
      </c>
      <c r="BC333" s="348">
        <v>1.00049457901433</v>
      </c>
      <c r="BD333" s="348">
        <v>8.5253851718915599E-2</v>
      </c>
      <c r="BE333" s="375">
        <v>7.3599822648279897E-2</v>
      </c>
      <c r="BF333" s="374"/>
      <c r="BG333" s="372">
        <v>9.01E-2</v>
      </c>
      <c r="BH333" s="373"/>
      <c r="BI333" s="348">
        <v>3.9087999999999998</v>
      </c>
      <c r="BJ333" s="348">
        <v>92.308800000000005</v>
      </c>
      <c r="BK333" s="348">
        <v>3.61639</v>
      </c>
      <c r="BL333" s="348">
        <v>0.16600999999999999</v>
      </c>
      <c r="BM333" s="373"/>
      <c r="BN333" s="372" t="s">
        <v>4681</v>
      </c>
      <c r="BO333" s="372" t="s">
        <v>4682</v>
      </c>
      <c r="BP333" s="372" t="s">
        <v>4612</v>
      </c>
      <c r="BQ333" s="372" t="s">
        <v>722</v>
      </c>
      <c r="BR333" s="372" t="s">
        <v>4614</v>
      </c>
      <c r="BS333" s="373"/>
      <c r="BT333" s="354" t="s">
        <v>554</v>
      </c>
    </row>
    <row r="334" spans="1:72" s="428" customFormat="1" x14ac:dyDescent="0.25">
      <c r="A334" s="345" t="s">
        <v>5475</v>
      </c>
      <c r="B334" s="373"/>
      <c r="C334" s="719">
        <v>45350</v>
      </c>
      <c r="D334" s="373"/>
      <c r="E334" s="346">
        <v>629.40599999999995</v>
      </c>
      <c r="F334" s="373"/>
      <c r="G334" s="347">
        <v>10.4771</v>
      </c>
      <c r="H334" s="374"/>
      <c r="I334" s="348">
        <v>0.38900000000000001</v>
      </c>
      <c r="J334" s="348">
        <v>6.0735999999999999</v>
      </c>
      <c r="K334" s="348">
        <v>4.3826999999999998</v>
      </c>
      <c r="L334" s="348">
        <v>6.3956999999999997</v>
      </c>
      <c r="M334" s="348">
        <v>0.67259999999999998</v>
      </c>
      <c r="N334" s="350">
        <v>-5.7200000000000001E-2</v>
      </c>
      <c r="O334" s="348">
        <v>-7.2333999999999996</v>
      </c>
      <c r="P334" s="348" t="s">
        <v>430</v>
      </c>
      <c r="Q334" s="348" t="s">
        <v>430</v>
      </c>
      <c r="R334" s="348" t="s">
        <v>430</v>
      </c>
      <c r="S334" s="348">
        <v>15.5928</v>
      </c>
      <c r="T334" s="348">
        <v>0.44</v>
      </c>
      <c r="U334" s="348">
        <v>4.5723000000000003</v>
      </c>
      <c r="V334" s="348">
        <v>-2.0566</v>
      </c>
      <c r="W334" s="348">
        <v>2.6501999999999999</v>
      </c>
      <c r="X334" s="348">
        <v>2.0434000000000001</v>
      </c>
      <c r="Y334" s="374"/>
      <c r="Z334" s="346">
        <v>129</v>
      </c>
      <c r="AA334" s="346">
        <v>46</v>
      </c>
      <c r="AB334" s="346">
        <v>75</v>
      </c>
      <c r="AC334" s="346">
        <v>133</v>
      </c>
      <c r="AD334" s="346">
        <v>114</v>
      </c>
      <c r="AE334" s="346">
        <v>140</v>
      </c>
      <c r="AF334" s="346">
        <v>123</v>
      </c>
      <c r="AG334" s="346" t="s">
        <v>430</v>
      </c>
      <c r="AH334" s="346" t="s">
        <v>430</v>
      </c>
      <c r="AI334" s="346" t="s">
        <v>430</v>
      </c>
      <c r="AJ334" s="346">
        <v>100</v>
      </c>
      <c r="AK334" s="346">
        <v>114</v>
      </c>
      <c r="AL334" s="346">
        <v>115</v>
      </c>
      <c r="AM334" s="346">
        <v>135</v>
      </c>
      <c r="AN334" s="346">
        <v>98</v>
      </c>
      <c r="AO334" s="373"/>
      <c r="AP334" s="348" t="s">
        <v>430</v>
      </c>
      <c r="AQ334" s="348" t="s">
        <v>430</v>
      </c>
      <c r="AR334" s="348" t="s">
        <v>430</v>
      </c>
      <c r="AS334" s="348" t="s">
        <v>430</v>
      </c>
      <c r="AT334" s="348">
        <v>2.1</v>
      </c>
      <c r="AU334" s="351"/>
      <c r="AV334" s="346" t="s">
        <v>430</v>
      </c>
      <c r="AW334" s="346" t="s">
        <v>430</v>
      </c>
      <c r="AX334" s="346" t="s">
        <v>430</v>
      </c>
      <c r="AY334" s="346" t="s">
        <v>430</v>
      </c>
      <c r="AZ334" s="346">
        <v>125</v>
      </c>
      <c r="BA334" s="374"/>
      <c r="BB334" s="348">
        <v>18.197898441067299</v>
      </c>
      <c r="BC334" s="348">
        <v>1.01473008135103</v>
      </c>
      <c r="BD334" s="348">
        <v>-6.9618327449064796E-3</v>
      </c>
      <c r="BE334" s="375">
        <v>0.324854412631356</v>
      </c>
      <c r="BF334" s="374"/>
      <c r="BG334" s="372">
        <v>0.23250000000000001</v>
      </c>
      <c r="BH334" s="373"/>
      <c r="BI334" s="348">
        <v>65.522900000000007</v>
      </c>
      <c r="BJ334" s="348">
        <v>34.319299999999998</v>
      </c>
      <c r="BK334" s="348" t="s">
        <v>430</v>
      </c>
      <c r="BL334" s="348">
        <v>0.1578</v>
      </c>
      <c r="BM334" s="373"/>
      <c r="BN334" s="372" t="s">
        <v>4684</v>
      </c>
      <c r="BO334" s="372" t="s">
        <v>4629</v>
      </c>
      <c r="BP334" s="372" t="s">
        <v>4470</v>
      </c>
      <c r="BQ334" s="372" t="s">
        <v>4471</v>
      </c>
      <c r="BR334" s="372" t="s">
        <v>4472</v>
      </c>
      <c r="BS334" s="373"/>
      <c r="BT334" s="354" t="s">
        <v>554</v>
      </c>
    </row>
    <row r="335" spans="1:72" s="428" customFormat="1" x14ac:dyDescent="0.25">
      <c r="A335" s="345" t="s">
        <v>5476</v>
      </c>
      <c r="B335" s="373"/>
      <c r="C335" s="719">
        <v>44596</v>
      </c>
      <c r="D335" s="373"/>
      <c r="E335" s="346">
        <v>639.12</v>
      </c>
      <c r="F335" s="373"/>
      <c r="G335" s="347">
        <v>15.2338</v>
      </c>
      <c r="H335" s="374"/>
      <c r="I335" s="348">
        <v>0.65610000000000002</v>
      </c>
      <c r="J335" s="348">
        <v>5.0374999999999996</v>
      </c>
      <c r="K335" s="348">
        <v>8.2377000000000002</v>
      </c>
      <c r="L335" s="348">
        <v>4.8467000000000002</v>
      </c>
      <c r="M335" s="348">
        <v>-1.6546000000000001</v>
      </c>
      <c r="N335" s="350">
        <v>4.3211000000000004</v>
      </c>
      <c r="O335" s="348">
        <v>7.6176000000000004</v>
      </c>
      <c r="P335" s="348">
        <v>10.067</v>
      </c>
      <c r="Q335" s="348" t="s">
        <v>430</v>
      </c>
      <c r="R335" s="348" t="s">
        <v>430</v>
      </c>
      <c r="S335" s="348">
        <v>15.424200000000001</v>
      </c>
      <c r="T335" s="348">
        <v>-2.7191000000000001</v>
      </c>
      <c r="U335" s="348">
        <v>6.0088999999999997</v>
      </c>
      <c r="V335" s="348">
        <v>1.3236000000000001</v>
      </c>
      <c r="W335" s="348">
        <v>6.8438999999999997</v>
      </c>
      <c r="X335" s="348">
        <v>10.111800000000001</v>
      </c>
      <c r="Y335" s="374"/>
      <c r="Z335" s="346">
        <v>32</v>
      </c>
      <c r="AA335" s="346">
        <v>117</v>
      </c>
      <c r="AB335" s="346">
        <v>9</v>
      </c>
      <c r="AC335" s="346">
        <v>170</v>
      </c>
      <c r="AD335" s="346">
        <v>154</v>
      </c>
      <c r="AE335" s="346">
        <v>82</v>
      </c>
      <c r="AF335" s="346">
        <v>10</v>
      </c>
      <c r="AG335" s="346">
        <v>71</v>
      </c>
      <c r="AH335" s="346" t="s">
        <v>430</v>
      </c>
      <c r="AI335" s="346" t="s">
        <v>430</v>
      </c>
      <c r="AJ335" s="346">
        <v>107</v>
      </c>
      <c r="AK335" s="346">
        <v>151</v>
      </c>
      <c r="AL335" s="346">
        <v>86</v>
      </c>
      <c r="AM335" s="346">
        <v>82</v>
      </c>
      <c r="AN335" s="346">
        <v>5</v>
      </c>
      <c r="AO335" s="373"/>
      <c r="AP335" s="348" t="s">
        <v>430</v>
      </c>
      <c r="AQ335" s="348" t="s">
        <v>430</v>
      </c>
      <c r="AR335" s="348" t="s">
        <v>430</v>
      </c>
      <c r="AS335" s="348">
        <v>8.85</v>
      </c>
      <c r="AT335" s="348">
        <v>2.58</v>
      </c>
      <c r="AU335" s="351"/>
      <c r="AV335" s="346" t="s">
        <v>430</v>
      </c>
      <c r="AW335" s="346" t="s">
        <v>430</v>
      </c>
      <c r="AX335" s="346" t="s">
        <v>430</v>
      </c>
      <c r="AY335" s="346">
        <v>46</v>
      </c>
      <c r="AZ335" s="346">
        <v>108</v>
      </c>
      <c r="BA335" s="374"/>
      <c r="BB335" s="348">
        <v>14.8771854277065</v>
      </c>
      <c r="BC335" s="348">
        <v>1.0015173223589799</v>
      </c>
      <c r="BD335" s="348">
        <v>2.9315677052546799E-2</v>
      </c>
      <c r="BE335" s="375">
        <v>2.5431695017393102E-2</v>
      </c>
      <c r="BF335" s="374"/>
      <c r="BG335" s="372">
        <v>7.0400000000000004E-2</v>
      </c>
      <c r="BH335" s="373"/>
      <c r="BI335" s="348">
        <v>74.957800000000006</v>
      </c>
      <c r="BJ335" s="348">
        <v>24.448699999999999</v>
      </c>
      <c r="BK335" s="348" t="s">
        <v>430</v>
      </c>
      <c r="BL335" s="348">
        <v>0.59350000000000003</v>
      </c>
      <c r="BM335" s="373"/>
      <c r="BN335" s="372" t="s">
        <v>4686</v>
      </c>
      <c r="BO335" s="372" t="s">
        <v>4687</v>
      </c>
      <c r="BP335" s="372" t="s">
        <v>430</v>
      </c>
      <c r="BQ335" s="372" t="s">
        <v>430</v>
      </c>
      <c r="BR335" s="372" t="s">
        <v>430</v>
      </c>
      <c r="BS335" s="373"/>
      <c r="BT335" s="354" t="s">
        <v>554</v>
      </c>
    </row>
    <row r="336" spans="1:72" s="428" customFormat="1" x14ac:dyDescent="0.25">
      <c r="A336" s="345" t="s">
        <v>5477</v>
      </c>
      <c r="B336" s="373"/>
      <c r="C336" s="719">
        <v>45596</v>
      </c>
      <c r="D336" s="373"/>
      <c r="E336" s="346">
        <v>607.26</v>
      </c>
      <c r="F336" s="373"/>
      <c r="G336" s="347">
        <v>9.4290000000000003</v>
      </c>
      <c r="H336" s="374"/>
      <c r="I336" s="348">
        <v>0.35870000000000002</v>
      </c>
      <c r="J336" s="348">
        <v>5.2542999999999997</v>
      </c>
      <c r="K336" s="348">
        <v>2.0432000000000001</v>
      </c>
      <c r="L336" s="348">
        <v>9.9579000000000004</v>
      </c>
      <c r="M336" s="348">
        <v>4.1280000000000001</v>
      </c>
      <c r="N336" s="350">
        <v>-0.11550000000000001</v>
      </c>
      <c r="O336" s="348" t="s">
        <v>430</v>
      </c>
      <c r="P336" s="348" t="s">
        <v>430</v>
      </c>
      <c r="Q336" s="348" t="s">
        <v>430</v>
      </c>
      <c r="R336" s="348" t="s">
        <v>430</v>
      </c>
      <c r="S336" s="348">
        <v>17.811</v>
      </c>
      <c r="T336" s="348">
        <v>4.3757999999999999</v>
      </c>
      <c r="U336" s="348">
        <v>6.0129000000000001</v>
      </c>
      <c r="V336" s="348">
        <v>-2.2374999999999998</v>
      </c>
      <c r="W336" s="348">
        <v>0.93779999999999997</v>
      </c>
      <c r="X336" s="348">
        <v>-3.5425</v>
      </c>
      <c r="Y336" s="374"/>
      <c r="Z336" s="346">
        <v>145</v>
      </c>
      <c r="AA336" s="346">
        <v>105</v>
      </c>
      <c r="AB336" s="346">
        <v>203</v>
      </c>
      <c r="AC336" s="346">
        <v>80</v>
      </c>
      <c r="AD336" s="346">
        <v>94</v>
      </c>
      <c r="AE336" s="346">
        <v>142</v>
      </c>
      <c r="AF336" s="346" t="s">
        <v>430</v>
      </c>
      <c r="AG336" s="346" t="s">
        <v>430</v>
      </c>
      <c r="AH336" s="346" t="s">
        <v>430</v>
      </c>
      <c r="AI336" s="346" t="s">
        <v>430</v>
      </c>
      <c r="AJ336" s="346">
        <v>78</v>
      </c>
      <c r="AK336" s="346">
        <v>60</v>
      </c>
      <c r="AL336" s="346">
        <v>85</v>
      </c>
      <c r="AM336" s="346">
        <v>141</v>
      </c>
      <c r="AN336" s="346">
        <v>219</v>
      </c>
      <c r="AO336" s="373"/>
      <c r="AP336" s="348" t="s">
        <v>430</v>
      </c>
      <c r="AQ336" s="348" t="s">
        <v>430</v>
      </c>
      <c r="AR336" s="348" t="s">
        <v>430</v>
      </c>
      <c r="AS336" s="348" t="s">
        <v>430</v>
      </c>
      <c r="AT336" s="348">
        <v>6.56</v>
      </c>
      <c r="AU336" s="351"/>
      <c r="AV336" s="346" t="s">
        <v>430</v>
      </c>
      <c r="AW336" s="346" t="s">
        <v>430</v>
      </c>
      <c r="AX336" s="346" t="s">
        <v>430</v>
      </c>
      <c r="AY336" s="346" t="s">
        <v>430</v>
      </c>
      <c r="AZ336" s="346">
        <v>86</v>
      </c>
      <c r="BA336" s="374"/>
      <c r="BB336" s="348">
        <v>20.186051036367001</v>
      </c>
      <c r="BC336" s="348">
        <v>0.998689498585699</v>
      </c>
      <c r="BD336" s="348">
        <v>-2.0964688303862802E-2</v>
      </c>
      <c r="BE336" s="375">
        <v>-6.7912408504019903E-2</v>
      </c>
      <c r="BF336" s="374"/>
      <c r="BG336" s="372">
        <v>0.29599999999999999</v>
      </c>
      <c r="BH336" s="373"/>
      <c r="BI336" s="348">
        <v>53.761200000000002</v>
      </c>
      <c r="BJ336" s="348">
        <v>31.300799999999999</v>
      </c>
      <c r="BK336" s="348">
        <v>15.0243</v>
      </c>
      <c r="BL336" s="348">
        <v>-8.6300000000000002E-2</v>
      </c>
      <c r="BM336" s="373"/>
      <c r="BN336" s="372" t="s">
        <v>4689</v>
      </c>
      <c r="BO336" s="372" t="s">
        <v>4690</v>
      </c>
      <c r="BP336" s="372" t="s">
        <v>4691</v>
      </c>
      <c r="BQ336" s="372" t="s">
        <v>4692</v>
      </c>
      <c r="BR336" s="372" t="s">
        <v>4693</v>
      </c>
      <c r="BS336" s="373"/>
      <c r="BT336" s="354" t="s">
        <v>4694</v>
      </c>
    </row>
    <row r="337" spans="1:72" s="428" customFormat="1" x14ac:dyDescent="0.25">
      <c r="A337" s="345" t="s">
        <v>5478</v>
      </c>
      <c r="B337" s="373"/>
      <c r="C337" s="719">
        <v>45239</v>
      </c>
      <c r="D337" s="373"/>
      <c r="E337" s="346">
        <v>579.99699999999996</v>
      </c>
      <c r="F337" s="373"/>
      <c r="G337" s="347">
        <v>14.1913</v>
      </c>
      <c r="H337" s="374"/>
      <c r="I337" s="348">
        <v>0.35360000000000003</v>
      </c>
      <c r="J337" s="348">
        <v>6.1881000000000004</v>
      </c>
      <c r="K337" s="348">
        <v>4.8891999999999998</v>
      </c>
      <c r="L337" s="348">
        <v>11.6713</v>
      </c>
      <c r="M337" s="348">
        <v>8.0854999999999997</v>
      </c>
      <c r="N337" s="350">
        <v>2.9727999999999999</v>
      </c>
      <c r="O337" s="348">
        <v>-2.9769000000000001</v>
      </c>
      <c r="P337" s="348" t="s">
        <v>430</v>
      </c>
      <c r="Q337" s="348" t="s">
        <v>430</v>
      </c>
      <c r="R337" s="348" t="s">
        <v>430</v>
      </c>
      <c r="S337" s="348">
        <v>21.2072</v>
      </c>
      <c r="T337" s="348">
        <v>6.9968000000000004</v>
      </c>
      <c r="U337" s="348">
        <v>10.265700000000001</v>
      </c>
      <c r="V337" s="348">
        <v>-0.34620000000000001</v>
      </c>
      <c r="W337" s="348">
        <v>2.1008</v>
      </c>
      <c r="X337" s="348">
        <v>14.363099999999999</v>
      </c>
      <c r="Y337" s="374"/>
      <c r="Z337" s="346">
        <v>149</v>
      </c>
      <c r="AA337" s="346">
        <v>26</v>
      </c>
      <c r="AB337" s="346">
        <v>63</v>
      </c>
      <c r="AC337" s="346">
        <v>35</v>
      </c>
      <c r="AD337" s="346">
        <v>36</v>
      </c>
      <c r="AE337" s="346">
        <v>98</v>
      </c>
      <c r="AF337" s="346">
        <v>116</v>
      </c>
      <c r="AG337" s="346" t="s">
        <v>430</v>
      </c>
      <c r="AH337" s="346" t="s">
        <v>430</v>
      </c>
      <c r="AI337" s="346" t="s">
        <v>430</v>
      </c>
      <c r="AJ337" s="346">
        <v>27</v>
      </c>
      <c r="AK337" s="346">
        <v>19</v>
      </c>
      <c r="AL337" s="346">
        <v>22</v>
      </c>
      <c r="AM337" s="346">
        <v>100</v>
      </c>
      <c r="AN337" s="346">
        <v>147</v>
      </c>
      <c r="AO337" s="373"/>
      <c r="AP337" s="348" t="s">
        <v>430</v>
      </c>
      <c r="AQ337" s="348" t="s">
        <v>430</v>
      </c>
      <c r="AR337" s="348" t="s">
        <v>430</v>
      </c>
      <c r="AS337" s="348" t="s">
        <v>430</v>
      </c>
      <c r="AT337" s="348">
        <v>11.65</v>
      </c>
      <c r="AU337" s="351"/>
      <c r="AV337" s="346" t="s">
        <v>430</v>
      </c>
      <c r="AW337" s="346" t="s">
        <v>430</v>
      </c>
      <c r="AX337" s="346" t="s">
        <v>430</v>
      </c>
      <c r="AY337" s="346" t="s">
        <v>430</v>
      </c>
      <c r="AZ337" s="346">
        <v>49</v>
      </c>
      <c r="BA337" s="374"/>
      <c r="BB337" s="348">
        <v>21.891611753669199</v>
      </c>
      <c r="BC337" s="348">
        <v>1.0007595971510701</v>
      </c>
      <c r="BD337" s="348">
        <v>3.43695664963104E-2</v>
      </c>
      <c r="BE337" s="375">
        <v>0.12816331747270401</v>
      </c>
      <c r="BF337" s="374"/>
      <c r="BG337" s="372">
        <v>0.56240000000000001</v>
      </c>
      <c r="BH337" s="373"/>
      <c r="BI337" s="348">
        <v>26.811199999999999</v>
      </c>
      <c r="BJ337" s="348">
        <v>54.664299999999997</v>
      </c>
      <c r="BK337" s="348">
        <v>17.129899999999999</v>
      </c>
      <c r="BL337" s="348">
        <v>1.3946000000000001</v>
      </c>
      <c r="BM337" s="373"/>
      <c r="BN337" s="372" t="s">
        <v>4696</v>
      </c>
      <c r="BO337" s="372" t="s">
        <v>4697</v>
      </c>
      <c r="BP337" s="372" t="s">
        <v>4698</v>
      </c>
      <c r="BQ337" s="372" t="s">
        <v>4699</v>
      </c>
      <c r="BR337" s="372" t="s">
        <v>4700</v>
      </c>
      <c r="BS337" s="373"/>
      <c r="BT337" s="354" t="s">
        <v>554</v>
      </c>
    </row>
    <row r="338" spans="1:72" s="428" customFormat="1" x14ac:dyDescent="0.25">
      <c r="A338" s="345" t="s">
        <v>5479</v>
      </c>
      <c r="B338" s="373"/>
      <c r="C338" s="719">
        <v>45555</v>
      </c>
      <c r="D338" s="373"/>
      <c r="E338" s="346">
        <v>564.54499999999996</v>
      </c>
      <c r="F338" s="373"/>
      <c r="G338" s="347">
        <v>8.8764000000000003</v>
      </c>
      <c r="H338" s="374"/>
      <c r="I338" s="348">
        <v>7.9000000000000008E-3</v>
      </c>
      <c r="J338" s="348">
        <v>3.6720000000000002</v>
      </c>
      <c r="K338" s="348">
        <v>1.1533</v>
      </c>
      <c r="L338" s="348">
        <v>5.2790999999999997</v>
      </c>
      <c r="M338" s="348">
        <v>-3.8216000000000001</v>
      </c>
      <c r="N338" s="350">
        <v>-1.1933</v>
      </c>
      <c r="O338" s="348" t="s">
        <v>430</v>
      </c>
      <c r="P338" s="348" t="s">
        <v>430</v>
      </c>
      <c r="Q338" s="348" t="s">
        <v>430</v>
      </c>
      <c r="R338" s="348" t="s">
        <v>430</v>
      </c>
      <c r="S338" s="348">
        <v>11.3726</v>
      </c>
      <c r="T338" s="348">
        <v>-5.0784000000000002</v>
      </c>
      <c r="U338" s="348">
        <v>3.61E-2</v>
      </c>
      <c r="V338" s="348">
        <v>-2.7957999999999998</v>
      </c>
      <c r="W338" s="348">
        <v>0.60640000000000005</v>
      </c>
      <c r="X338" s="348">
        <v>-6.6115000000000004</v>
      </c>
      <c r="Y338" s="374"/>
      <c r="Z338" s="346">
        <v>219</v>
      </c>
      <c r="AA338" s="346">
        <v>222</v>
      </c>
      <c r="AB338" s="346">
        <v>232</v>
      </c>
      <c r="AC338" s="346">
        <v>155</v>
      </c>
      <c r="AD338" s="346">
        <v>173</v>
      </c>
      <c r="AE338" s="346">
        <v>154</v>
      </c>
      <c r="AF338" s="346" t="s">
        <v>430</v>
      </c>
      <c r="AG338" s="346" t="s">
        <v>430</v>
      </c>
      <c r="AH338" s="346" t="s">
        <v>430</v>
      </c>
      <c r="AI338" s="346" t="s">
        <v>430</v>
      </c>
      <c r="AJ338" s="346">
        <v>163</v>
      </c>
      <c r="AK338" s="346">
        <v>173</v>
      </c>
      <c r="AL338" s="346">
        <v>164</v>
      </c>
      <c r="AM338" s="346">
        <v>151</v>
      </c>
      <c r="AN338" s="346">
        <v>230</v>
      </c>
      <c r="AO338" s="373"/>
      <c r="AP338" s="348" t="s">
        <v>430</v>
      </c>
      <c r="AQ338" s="348" t="s">
        <v>430</v>
      </c>
      <c r="AR338" s="348" t="s">
        <v>430</v>
      </c>
      <c r="AS338" s="348" t="s">
        <v>430</v>
      </c>
      <c r="AT338" s="348">
        <v>-3.49</v>
      </c>
      <c r="AU338" s="351"/>
      <c r="AV338" s="346" t="s">
        <v>430</v>
      </c>
      <c r="AW338" s="346" t="s">
        <v>430</v>
      </c>
      <c r="AX338" s="346" t="s">
        <v>430</v>
      </c>
      <c r="AY338" s="346" t="s">
        <v>430</v>
      </c>
      <c r="AZ338" s="346">
        <v>160</v>
      </c>
      <c r="BA338" s="374"/>
      <c r="BB338" s="348">
        <v>14.0382741545114</v>
      </c>
      <c r="BC338" s="348">
        <v>1.0002611312890299</v>
      </c>
      <c r="BD338" s="348">
        <v>-5.5631869235578897E-2</v>
      </c>
      <c r="BE338" s="375">
        <v>-4.5094801833728701E-2</v>
      </c>
      <c r="BF338" s="374"/>
      <c r="BG338" s="372">
        <v>9.6000000000000002E-2</v>
      </c>
      <c r="BH338" s="373"/>
      <c r="BI338" s="348">
        <v>74.858199999999997</v>
      </c>
      <c r="BJ338" s="348">
        <v>22.228999999999999</v>
      </c>
      <c r="BK338" s="348">
        <v>2.6336400000000002</v>
      </c>
      <c r="BL338" s="348">
        <v>0.27916000000000002</v>
      </c>
      <c r="BM338" s="373"/>
      <c r="BN338" s="372" t="s">
        <v>4702</v>
      </c>
      <c r="BO338" s="372" t="s">
        <v>4703</v>
      </c>
      <c r="BP338" s="372" t="s">
        <v>4704</v>
      </c>
      <c r="BQ338" s="372" t="s">
        <v>4705</v>
      </c>
      <c r="BR338" s="372" t="s">
        <v>4706</v>
      </c>
      <c r="BS338" s="373"/>
      <c r="BT338" s="354" t="s">
        <v>554</v>
      </c>
    </row>
    <row r="339" spans="1:72" s="428" customFormat="1" x14ac:dyDescent="0.25">
      <c r="A339" s="345" t="s">
        <v>5480</v>
      </c>
      <c r="B339" s="373"/>
      <c r="C339" s="719">
        <v>44778</v>
      </c>
      <c r="D339" s="373"/>
      <c r="E339" s="346">
        <v>569.38800000000003</v>
      </c>
      <c r="F339" s="373"/>
      <c r="G339" s="347">
        <v>17.012599999999999</v>
      </c>
      <c r="H339" s="374"/>
      <c r="I339" s="348">
        <v>0.38950000000000001</v>
      </c>
      <c r="J339" s="348">
        <v>6.0781000000000001</v>
      </c>
      <c r="K339" s="348">
        <v>4.391</v>
      </c>
      <c r="L339" s="348">
        <v>6.4558</v>
      </c>
      <c r="M339" s="348">
        <v>0.72770000000000001</v>
      </c>
      <c r="N339" s="350">
        <v>2.7E-2</v>
      </c>
      <c r="O339" s="348">
        <v>-7.2099000000000002</v>
      </c>
      <c r="P339" s="348">
        <v>13.6469</v>
      </c>
      <c r="Q339" s="348" t="s">
        <v>430</v>
      </c>
      <c r="R339" s="348" t="s">
        <v>430</v>
      </c>
      <c r="S339" s="348">
        <v>15.6195</v>
      </c>
      <c r="T339" s="348">
        <v>0.52890000000000004</v>
      </c>
      <c r="U339" s="348">
        <v>4.6510999999999996</v>
      </c>
      <c r="V339" s="348">
        <v>-1.9706999999999999</v>
      </c>
      <c r="W339" s="348">
        <v>2.6575000000000002</v>
      </c>
      <c r="X339" s="348">
        <v>14.7127</v>
      </c>
      <c r="Y339" s="374"/>
      <c r="Z339" s="346">
        <v>127</v>
      </c>
      <c r="AA339" s="346">
        <v>44</v>
      </c>
      <c r="AB339" s="346">
        <v>73</v>
      </c>
      <c r="AC339" s="346">
        <v>125</v>
      </c>
      <c r="AD339" s="346">
        <v>111</v>
      </c>
      <c r="AE339" s="346">
        <v>137</v>
      </c>
      <c r="AF339" s="346">
        <v>121</v>
      </c>
      <c r="AG339" s="346">
        <v>54</v>
      </c>
      <c r="AH339" s="346" t="s">
        <v>430</v>
      </c>
      <c r="AI339" s="346" t="s">
        <v>430</v>
      </c>
      <c r="AJ339" s="346">
        <v>98</v>
      </c>
      <c r="AK339" s="346">
        <v>108</v>
      </c>
      <c r="AL339" s="346">
        <v>112</v>
      </c>
      <c r="AM339" s="346">
        <v>132</v>
      </c>
      <c r="AN339" s="346">
        <v>96</v>
      </c>
      <c r="AO339" s="373"/>
      <c r="AP339" s="348" t="s">
        <v>430</v>
      </c>
      <c r="AQ339" s="348" t="s">
        <v>430</v>
      </c>
      <c r="AR339" s="348" t="s">
        <v>430</v>
      </c>
      <c r="AS339" s="348">
        <v>3.49</v>
      </c>
      <c r="AT339" s="348">
        <v>2.2200000000000002</v>
      </c>
      <c r="AU339" s="351"/>
      <c r="AV339" s="346" t="s">
        <v>430</v>
      </c>
      <c r="AW339" s="346" t="s">
        <v>430</v>
      </c>
      <c r="AX339" s="346" t="s">
        <v>430</v>
      </c>
      <c r="AY339" s="346">
        <v>76</v>
      </c>
      <c r="AZ339" s="346">
        <v>122</v>
      </c>
      <c r="BA339" s="374"/>
      <c r="BB339" s="348">
        <v>18.7729722940987</v>
      </c>
      <c r="BC339" s="348">
        <v>1.00654451202892</v>
      </c>
      <c r="BD339" s="348">
        <v>5.0396888715545901E-2</v>
      </c>
      <c r="BE339" s="375">
        <v>0.172554083201305</v>
      </c>
      <c r="BF339" s="374"/>
      <c r="BG339" s="372">
        <v>0.29299999999999998</v>
      </c>
      <c r="BH339" s="373"/>
      <c r="BI339" s="348">
        <v>65.590900000000005</v>
      </c>
      <c r="BJ339" s="348">
        <v>34.358800000000002</v>
      </c>
      <c r="BK339" s="348" t="s">
        <v>430</v>
      </c>
      <c r="BL339" s="348">
        <v>5.0299999999999997E-2</v>
      </c>
      <c r="BM339" s="373"/>
      <c r="BN339" s="372" t="s">
        <v>4708</v>
      </c>
      <c r="BO339" s="372" t="s">
        <v>4709</v>
      </c>
      <c r="BP339" s="372" t="s">
        <v>4710</v>
      </c>
      <c r="BQ339" s="372" t="s">
        <v>4471</v>
      </c>
      <c r="BR339" s="372" t="s">
        <v>4711</v>
      </c>
      <c r="BS339" s="373"/>
      <c r="BT339" s="354" t="s">
        <v>554</v>
      </c>
    </row>
    <row r="340" spans="1:72" s="428" customFormat="1" ht="11" x14ac:dyDescent="0.3">
      <c r="A340" s="841" t="s">
        <v>5481</v>
      </c>
      <c r="B340" s="842"/>
      <c r="C340" s="843">
        <v>45092</v>
      </c>
      <c r="D340" s="842"/>
      <c r="E340" s="844">
        <v>559.529</v>
      </c>
      <c r="F340" s="842"/>
      <c r="G340" s="845">
        <v>14.926</v>
      </c>
      <c r="H340" s="847"/>
      <c r="I340" s="846">
        <v>0.3901</v>
      </c>
      <c r="J340" s="846">
        <v>6.0838999999999999</v>
      </c>
      <c r="K340" s="846">
        <v>4.3849</v>
      </c>
      <c r="L340" s="846">
        <v>6.4318</v>
      </c>
      <c r="M340" s="846">
        <v>0.7833</v>
      </c>
      <c r="N340" s="848">
        <v>0.2485</v>
      </c>
      <c r="O340" s="846">
        <v>-6.5098000000000003</v>
      </c>
      <c r="P340" s="846">
        <v>13.777900000000001</v>
      </c>
      <c r="Q340" s="846" t="s">
        <v>430</v>
      </c>
      <c r="R340" s="846" t="s">
        <v>430</v>
      </c>
      <c r="S340" s="846">
        <v>15.6248</v>
      </c>
      <c r="T340" s="846">
        <v>0.52529999999999999</v>
      </c>
      <c r="U340" s="846">
        <v>4.6997999999999998</v>
      </c>
      <c r="V340" s="846">
        <v>-1.9123000000000001</v>
      </c>
      <c r="W340" s="846">
        <v>2.6617999999999999</v>
      </c>
      <c r="X340" s="846">
        <v>14.227399999999999</v>
      </c>
      <c r="Y340" s="847"/>
      <c r="Z340" s="844">
        <v>126</v>
      </c>
      <c r="AA340" s="844">
        <v>43</v>
      </c>
      <c r="AB340" s="844">
        <v>74</v>
      </c>
      <c r="AC340" s="844">
        <v>129</v>
      </c>
      <c r="AD340" s="844">
        <v>110</v>
      </c>
      <c r="AE340" s="844">
        <v>129</v>
      </c>
      <c r="AF340" s="844">
        <v>119</v>
      </c>
      <c r="AG340" s="844">
        <v>53</v>
      </c>
      <c r="AH340" s="844" t="s">
        <v>430</v>
      </c>
      <c r="AI340" s="844" t="s">
        <v>430</v>
      </c>
      <c r="AJ340" s="844">
        <v>97</v>
      </c>
      <c r="AK340" s="844">
        <v>109</v>
      </c>
      <c r="AL340" s="844">
        <v>111</v>
      </c>
      <c r="AM340" s="844">
        <v>131</v>
      </c>
      <c r="AN340" s="844">
        <v>94</v>
      </c>
      <c r="AO340" s="842"/>
      <c r="AP340" s="846" t="s">
        <v>430</v>
      </c>
      <c r="AQ340" s="846" t="s">
        <v>430</v>
      </c>
      <c r="AR340" s="846" t="s">
        <v>430</v>
      </c>
      <c r="AS340" s="846">
        <v>3.83</v>
      </c>
      <c r="AT340" s="846">
        <v>2.27</v>
      </c>
      <c r="AU340" s="849"/>
      <c r="AV340" s="844" t="s">
        <v>430</v>
      </c>
      <c r="AW340" s="844" t="s">
        <v>430</v>
      </c>
      <c r="AX340" s="844" t="s">
        <v>430</v>
      </c>
      <c r="AY340" s="844">
        <v>63</v>
      </c>
      <c r="AZ340" s="844">
        <v>121</v>
      </c>
      <c r="BA340" s="847"/>
      <c r="BB340" s="846">
        <v>18.421439557961101</v>
      </c>
      <c r="BC340" s="846">
        <v>0.996267832358118</v>
      </c>
      <c r="BD340" s="846">
        <v>4.1597676615805997E-2</v>
      </c>
      <c r="BE340" s="852">
        <v>0.19932780832167801</v>
      </c>
      <c r="BF340" s="847"/>
      <c r="BG340" s="855">
        <v>0.54559999999999997</v>
      </c>
      <c r="BH340" s="842"/>
      <c r="BI340" s="846">
        <v>65.469700000000003</v>
      </c>
      <c r="BJ340" s="846">
        <v>34.450099999999999</v>
      </c>
      <c r="BK340" s="846" t="s">
        <v>430</v>
      </c>
      <c r="BL340" s="846">
        <v>8.0199999999999994E-2</v>
      </c>
      <c r="BM340" s="842"/>
      <c r="BN340" s="855" t="s">
        <v>4713</v>
      </c>
      <c r="BO340" s="855" t="s">
        <v>4714</v>
      </c>
      <c r="BP340" s="855" t="s">
        <v>4715</v>
      </c>
      <c r="BQ340" s="855" t="s">
        <v>4716</v>
      </c>
      <c r="BR340" s="855" t="s">
        <v>4717</v>
      </c>
      <c r="BS340" s="842"/>
      <c r="BT340" s="856" t="s">
        <v>554</v>
      </c>
    </row>
    <row r="341" spans="1:72" s="428" customFormat="1" x14ac:dyDescent="0.25">
      <c r="A341" s="345" t="s">
        <v>5482</v>
      </c>
      <c r="B341" s="373"/>
      <c r="C341" s="719">
        <v>45642</v>
      </c>
      <c r="D341" s="373"/>
      <c r="E341" s="346">
        <v>579.46</v>
      </c>
      <c r="F341" s="373"/>
      <c r="G341" s="347">
        <v>13.181900000000001</v>
      </c>
      <c r="H341" s="374"/>
      <c r="I341" s="348">
        <v>0.79990000000000006</v>
      </c>
      <c r="J341" s="348">
        <v>7.3296000000000001</v>
      </c>
      <c r="K341" s="348">
        <v>1.2746</v>
      </c>
      <c r="L341" s="348">
        <v>19.274899999999999</v>
      </c>
      <c r="M341" s="348">
        <v>19.493300000000001</v>
      </c>
      <c r="N341" s="350">
        <v>25.327100000000002</v>
      </c>
      <c r="O341" s="348" t="s">
        <v>430</v>
      </c>
      <c r="P341" s="348" t="s">
        <v>430</v>
      </c>
      <c r="Q341" s="348" t="s">
        <v>430</v>
      </c>
      <c r="R341" s="348" t="s">
        <v>430</v>
      </c>
      <c r="S341" s="348">
        <v>30.482900000000001</v>
      </c>
      <c r="T341" s="348">
        <v>19.252199999999998</v>
      </c>
      <c r="U341" s="348">
        <v>34.001899999999999</v>
      </c>
      <c r="V341" s="348">
        <v>17.5822</v>
      </c>
      <c r="W341" s="348">
        <v>1.361</v>
      </c>
      <c r="X341" s="348">
        <v>20.161899999999999</v>
      </c>
      <c r="Y341" s="374"/>
      <c r="Z341" s="346">
        <v>9</v>
      </c>
      <c r="AA341" s="346">
        <v>12</v>
      </c>
      <c r="AB341" s="346">
        <v>226</v>
      </c>
      <c r="AC341" s="346">
        <v>3</v>
      </c>
      <c r="AD341" s="346">
        <v>4</v>
      </c>
      <c r="AE341" s="346">
        <v>4</v>
      </c>
      <c r="AF341" s="346" t="s">
        <v>430</v>
      </c>
      <c r="AG341" s="346" t="s">
        <v>430</v>
      </c>
      <c r="AH341" s="346" t="s">
        <v>430</v>
      </c>
      <c r="AI341" s="346" t="s">
        <v>430</v>
      </c>
      <c r="AJ341" s="346">
        <v>5</v>
      </c>
      <c r="AK341" s="346">
        <v>4</v>
      </c>
      <c r="AL341" s="346">
        <v>1</v>
      </c>
      <c r="AM341" s="346">
        <v>5</v>
      </c>
      <c r="AN341" s="346">
        <v>195</v>
      </c>
      <c r="AO341" s="373"/>
      <c r="AP341" s="348" t="s">
        <v>430</v>
      </c>
      <c r="AQ341" s="348" t="s">
        <v>430</v>
      </c>
      <c r="AR341" s="348" t="s">
        <v>430</v>
      </c>
      <c r="AS341" s="348" t="s">
        <v>430</v>
      </c>
      <c r="AT341" s="348">
        <v>36.36</v>
      </c>
      <c r="AU341" s="351"/>
      <c r="AV341" s="346" t="s">
        <v>430</v>
      </c>
      <c r="AW341" s="346" t="s">
        <v>430</v>
      </c>
      <c r="AX341" s="346" t="s">
        <v>430</v>
      </c>
      <c r="AY341" s="346" t="s">
        <v>430</v>
      </c>
      <c r="AZ341" s="346">
        <v>2</v>
      </c>
      <c r="BA341" s="374"/>
      <c r="BB341" s="348">
        <v>28.485842293534098</v>
      </c>
      <c r="BC341" s="348">
        <v>1.00834614858037</v>
      </c>
      <c r="BD341" s="348">
        <v>4.9372325175452203E-2</v>
      </c>
      <c r="BE341" s="375">
        <v>-0.125484926807818</v>
      </c>
      <c r="BF341" s="374"/>
      <c r="BG341" s="372">
        <v>0.1149</v>
      </c>
      <c r="BH341" s="373"/>
      <c r="BI341" s="348">
        <v>15.035299999999999</v>
      </c>
      <c r="BJ341" s="348">
        <v>57.134</v>
      </c>
      <c r="BK341" s="348">
        <v>27.682099999999998</v>
      </c>
      <c r="BL341" s="348">
        <v>0.14860000000000001</v>
      </c>
      <c r="BM341" s="373"/>
      <c r="BN341" s="372" t="s">
        <v>4719</v>
      </c>
      <c r="BO341" s="372" t="s">
        <v>4720</v>
      </c>
      <c r="BP341" s="372" t="s">
        <v>430</v>
      </c>
      <c r="BQ341" s="372" t="s">
        <v>430</v>
      </c>
      <c r="BR341" s="372" t="s">
        <v>430</v>
      </c>
      <c r="BS341" s="373"/>
      <c r="BT341" s="354" t="s">
        <v>547</v>
      </c>
    </row>
    <row r="342" spans="1:72" s="428" customFormat="1" x14ac:dyDescent="0.25">
      <c r="A342" s="345" t="s">
        <v>5483</v>
      </c>
      <c r="B342" s="373"/>
      <c r="C342" s="719">
        <v>44589</v>
      </c>
      <c r="D342" s="373"/>
      <c r="E342" s="346">
        <v>510.22199999999998</v>
      </c>
      <c r="F342" s="373"/>
      <c r="G342" s="347">
        <v>17.990400000000001</v>
      </c>
      <c r="H342" s="374"/>
      <c r="I342" s="348">
        <v>0.46350000000000002</v>
      </c>
      <c r="J342" s="348">
        <v>6.165</v>
      </c>
      <c r="K342" s="348">
        <v>5.8078000000000003</v>
      </c>
      <c r="L342" s="348">
        <v>10.7545</v>
      </c>
      <c r="M342" s="348">
        <v>7.3688000000000002</v>
      </c>
      <c r="N342" s="350">
        <v>9.5792999999999999</v>
      </c>
      <c r="O342" s="348">
        <v>0.82899999999999996</v>
      </c>
      <c r="P342" s="348">
        <v>18.759899999999998</v>
      </c>
      <c r="Q342" s="348" t="s">
        <v>430</v>
      </c>
      <c r="R342" s="348" t="s">
        <v>430</v>
      </c>
      <c r="S342" s="348">
        <v>20.3291</v>
      </c>
      <c r="T342" s="348">
        <v>5.0061999999999998</v>
      </c>
      <c r="U342" s="348">
        <v>7.4585999999999997</v>
      </c>
      <c r="V342" s="348">
        <v>5.9935999999999998</v>
      </c>
      <c r="W342" s="348">
        <v>2.1316999999999999</v>
      </c>
      <c r="X342" s="348">
        <v>14.3164</v>
      </c>
      <c r="Y342" s="374"/>
      <c r="Z342" s="346">
        <v>96</v>
      </c>
      <c r="AA342" s="346">
        <v>36</v>
      </c>
      <c r="AB342" s="346">
        <v>49</v>
      </c>
      <c r="AC342" s="346">
        <v>45</v>
      </c>
      <c r="AD342" s="346">
        <v>40</v>
      </c>
      <c r="AE342" s="346">
        <v>28</v>
      </c>
      <c r="AF342" s="346">
        <v>87</v>
      </c>
      <c r="AG342" s="346">
        <v>31</v>
      </c>
      <c r="AH342" s="346" t="s">
        <v>430</v>
      </c>
      <c r="AI342" s="346" t="s">
        <v>430</v>
      </c>
      <c r="AJ342" s="346">
        <v>34</v>
      </c>
      <c r="AK342" s="346">
        <v>44</v>
      </c>
      <c r="AL342" s="346">
        <v>55</v>
      </c>
      <c r="AM342" s="346">
        <v>31</v>
      </c>
      <c r="AN342" s="346">
        <v>141</v>
      </c>
      <c r="AO342" s="373"/>
      <c r="AP342" s="348" t="s">
        <v>430</v>
      </c>
      <c r="AQ342" s="348" t="s">
        <v>430</v>
      </c>
      <c r="AR342" s="348" t="s">
        <v>430</v>
      </c>
      <c r="AS342" s="348">
        <v>11.39</v>
      </c>
      <c r="AT342" s="348">
        <v>12.47</v>
      </c>
      <c r="AU342" s="351"/>
      <c r="AV342" s="346" t="s">
        <v>430</v>
      </c>
      <c r="AW342" s="346" t="s">
        <v>430</v>
      </c>
      <c r="AX342" s="346" t="s">
        <v>430</v>
      </c>
      <c r="AY342" s="346">
        <v>21</v>
      </c>
      <c r="AZ342" s="346">
        <v>34</v>
      </c>
      <c r="BA342" s="374"/>
      <c r="BB342" s="348">
        <v>17.198192152152799</v>
      </c>
      <c r="BC342" s="348">
        <v>0.99913828606580801</v>
      </c>
      <c r="BD342" s="348">
        <v>7.5378094461951706E-2</v>
      </c>
      <c r="BE342" s="375">
        <v>0.173547409780479</v>
      </c>
      <c r="BF342" s="374"/>
      <c r="BG342" s="372">
        <v>0.8327</v>
      </c>
      <c r="BH342" s="373"/>
      <c r="BI342" s="348">
        <v>89.408199999999994</v>
      </c>
      <c r="BJ342" s="348">
        <v>7.3564100000000003</v>
      </c>
      <c r="BK342" s="348" t="s">
        <v>430</v>
      </c>
      <c r="BL342" s="348">
        <v>3.2353900000000002</v>
      </c>
      <c r="BM342" s="373"/>
      <c r="BN342" s="372" t="s">
        <v>4464</v>
      </c>
      <c r="BO342" s="372" t="s">
        <v>4465</v>
      </c>
      <c r="BP342" s="372" t="s">
        <v>4466</v>
      </c>
      <c r="BQ342" s="372" t="s">
        <v>4467</v>
      </c>
      <c r="BR342" s="372" t="s">
        <v>4280</v>
      </c>
      <c r="BS342" s="373"/>
      <c r="BT342" s="354" t="s">
        <v>554</v>
      </c>
    </row>
    <row r="343" spans="1:72" s="428" customFormat="1" x14ac:dyDescent="0.25">
      <c r="A343" s="345" t="s">
        <v>5484</v>
      </c>
      <c r="B343" s="373"/>
      <c r="C343" s="719">
        <v>44623</v>
      </c>
      <c r="D343" s="373"/>
      <c r="E343" s="346">
        <v>479.21699999999998</v>
      </c>
      <c r="F343" s="373"/>
      <c r="G343" s="347">
        <v>16.344999999999999</v>
      </c>
      <c r="H343" s="374"/>
      <c r="I343" s="348">
        <v>0.38140000000000002</v>
      </c>
      <c r="J343" s="348">
        <v>3.3689</v>
      </c>
      <c r="K343" s="348">
        <v>0.62549999999999994</v>
      </c>
      <c r="L343" s="348">
        <v>1.6442000000000001</v>
      </c>
      <c r="M343" s="348">
        <v>-4.9200999999999997</v>
      </c>
      <c r="N343" s="350">
        <v>-1.5723</v>
      </c>
      <c r="O343" s="348">
        <v>-0.59870000000000001</v>
      </c>
      <c r="P343" s="348">
        <v>10.830500000000001</v>
      </c>
      <c r="Q343" s="348" t="s">
        <v>430</v>
      </c>
      <c r="R343" s="348" t="s">
        <v>430</v>
      </c>
      <c r="S343" s="348">
        <v>7.6532999999999998</v>
      </c>
      <c r="T343" s="348">
        <v>-6.0793999999999997</v>
      </c>
      <c r="U343" s="348">
        <v>-1.127</v>
      </c>
      <c r="V343" s="348">
        <v>-4.2988</v>
      </c>
      <c r="W343" s="348">
        <v>1.2946</v>
      </c>
      <c r="X343" s="348">
        <v>12.117100000000001</v>
      </c>
      <c r="Y343" s="374"/>
      <c r="Z343" s="346">
        <v>133</v>
      </c>
      <c r="AA343" s="346">
        <v>228</v>
      </c>
      <c r="AB343" s="346">
        <v>236</v>
      </c>
      <c r="AC343" s="346">
        <v>224</v>
      </c>
      <c r="AD343" s="346">
        <v>182</v>
      </c>
      <c r="AE343" s="346">
        <v>156</v>
      </c>
      <c r="AF343" s="346">
        <v>108</v>
      </c>
      <c r="AG343" s="346">
        <v>66</v>
      </c>
      <c r="AH343" s="346" t="s">
        <v>430</v>
      </c>
      <c r="AI343" s="346" t="s">
        <v>430</v>
      </c>
      <c r="AJ343" s="346">
        <v>237</v>
      </c>
      <c r="AK343" s="346">
        <v>188</v>
      </c>
      <c r="AL343" s="346">
        <v>173</v>
      </c>
      <c r="AM343" s="346">
        <v>159</v>
      </c>
      <c r="AN343" s="346">
        <v>202</v>
      </c>
      <c r="AO343" s="373"/>
      <c r="AP343" s="348" t="s">
        <v>430</v>
      </c>
      <c r="AQ343" s="348" t="s">
        <v>430</v>
      </c>
      <c r="AR343" s="348" t="s">
        <v>430</v>
      </c>
      <c r="AS343" s="348">
        <v>2.58</v>
      </c>
      <c r="AT343" s="348">
        <v>-6.2</v>
      </c>
      <c r="AU343" s="351"/>
      <c r="AV343" s="346" t="s">
        <v>430</v>
      </c>
      <c r="AW343" s="346" t="s">
        <v>430</v>
      </c>
      <c r="AX343" s="346" t="s">
        <v>430</v>
      </c>
      <c r="AY343" s="346">
        <v>88</v>
      </c>
      <c r="AZ343" s="346">
        <v>166</v>
      </c>
      <c r="BA343" s="374"/>
      <c r="BB343" s="348">
        <v>11.7281505687705</v>
      </c>
      <c r="BC343" s="348">
        <v>0</v>
      </c>
      <c r="BD343" s="348">
        <v>5.0684245217141301E-2</v>
      </c>
      <c r="BE343" s="375" t="s">
        <v>430</v>
      </c>
      <c r="BF343" s="374"/>
      <c r="BG343" s="372" t="s">
        <v>430</v>
      </c>
      <c r="BH343" s="373"/>
      <c r="BI343" s="348">
        <v>83.425799999999995</v>
      </c>
      <c r="BJ343" s="348">
        <v>12.9863</v>
      </c>
      <c r="BK343" s="348">
        <v>3.3487100000000001</v>
      </c>
      <c r="BL343" s="348">
        <v>0.23919000000000001</v>
      </c>
      <c r="BM343" s="373"/>
      <c r="BN343" s="372" t="s">
        <v>4723</v>
      </c>
      <c r="BO343" s="372" t="s">
        <v>4724</v>
      </c>
      <c r="BP343" s="372" t="s">
        <v>1364</v>
      </c>
      <c r="BQ343" s="372" t="s">
        <v>4725</v>
      </c>
      <c r="BR343" s="372" t="s">
        <v>4726</v>
      </c>
      <c r="BS343" s="373"/>
      <c r="BT343" s="354" t="s">
        <v>554</v>
      </c>
    </row>
    <row r="344" spans="1:72" s="428" customFormat="1" x14ac:dyDescent="0.25">
      <c r="A344" s="345" t="s">
        <v>5485</v>
      </c>
      <c r="B344" s="373"/>
      <c r="C344" s="719">
        <v>44355</v>
      </c>
      <c r="D344" s="373"/>
      <c r="E344" s="346">
        <v>497.09100000000001</v>
      </c>
      <c r="F344" s="373"/>
      <c r="G344" s="347">
        <v>18.963699999999999</v>
      </c>
      <c r="H344" s="374"/>
      <c r="I344" s="348">
        <v>0.48159999999999997</v>
      </c>
      <c r="J344" s="348">
        <v>3.8639999999999999</v>
      </c>
      <c r="K344" s="348">
        <v>1.7185999999999999</v>
      </c>
      <c r="L344" s="348">
        <v>5.1429999999999998</v>
      </c>
      <c r="M344" s="348">
        <v>0.33489999999999998</v>
      </c>
      <c r="N344" s="350">
        <v>5.9496000000000002</v>
      </c>
      <c r="O344" s="348">
        <v>4.9023000000000003</v>
      </c>
      <c r="P344" s="348">
        <v>14.584099999999999</v>
      </c>
      <c r="Q344" s="348">
        <v>13.9855</v>
      </c>
      <c r="R344" s="348" t="s">
        <v>430</v>
      </c>
      <c r="S344" s="348">
        <v>11.0313</v>
      </c>
      <c r="T344" s="348">
        <v>-1.4735</v>
      </c>
      <c r="U344" s="348">
        <v>4.0960999999999999</v>
      </c>
      <c r="V344" s="348">
        <v>2.7303000000000002</v>
      </c>
      <c r="W344" s="348">
        <v>1.2434000000000001</v>
      </c>
      <c r="X344" s="348">
        <v>13.5669</v>
      </c>
      <c r="Y344" s="374"/>
      <c r="Z344" s="346">
        <v>64</v>
      </c>
      <c r="AA344" s="346">
        <v>206</v>
      </c>
      <c r="AB344" s="346">
        <v>213</v>
      </c>
      <c r="AC344" s="346">
        <v>162</v>
      </c>
      <c r="AD344" s="346">
        <v>125</v>
      </c>
      <c r="AE344" s="346">
        <v>64</v>
      </c>
      <c r="AF344" s="346">
        <v>28</v>
      </c>
      <c r="AG344" s="346">
        <v>48</v>
      </c>
      <c r="AH344" s="346">
        <v>15</v>
      </c>
      <c r="AI344" s="346" t="s">
        <v>430</v>
      </c>
      <c r="AJ344" s="346">
        <v>174</v>
      </c>
      <c r="AK344" s="346">
        <v>129</v>
      </c>
      <c r="AL344" s="346">
        <v>126</v>
      </c>
      <c r="AM344" s="346">
        <v>64</v>
      </c>
      <c r="AN344" s="346">
        <v>205</v>
      </c>
      <c r="AO344" s="373"/>
      <c r="AP344" s="348" t="s">
        <v>430</v>
      </c>
      <c r="AQ344" s="348" t="s">
        <v>430</v>
      </c>
      <c r="AR344" s="348">
        <v>12.6</v>
      </c>
      <c r="AS344" s="348">
        <v>8.43</v>
      </c>
      <c r="AT344" s="348">
        <v>2.5499999999999998</v>
      </c>
      <c r="AU344" s="351"/>
      <c r="AV344" s="346" t="s">
        <v>430</v>
      </c>
      <c r="AW344" s="346" t="s">
        <v>430</v>
      </c>
      <c r="AX344" s="346">
        <v>19</v>
      </c>
      <c r="AY344" s="346">
        <v>51</v>
      </c>
      <c r="AZ344" s="346">
        <v>114</v>
      </c>
      <c r="BA344" s="374"/>
      <c r="BB344" s="348">
        <v>11.9415352453222</v>
      </c>
      <c r="BC344" s="348">
        <v>0.999464166927163</v>
      </c>
      <c r="BD344" s="348">
        <v>7.3941946676411005E-2</v>
      </c>
      <c r="BE344" s="375">
        <v>8.4075178640723395E-3</v>
      </c>
      <c r="BF344" s="374"/>
      <c r="BG344" s="372">
        <v>8.1600000000000006E-2</v>
      </c>
      <c r="BH344" s="373"/>
      <c r="BI344" s="348">
        <v>99.843199999999996</v>
      </c>
      <c r="BJ344" s="348" t="s">
        <v>430</v>
      </c>
      <c r="BK344" s="348" t="s">
        <v>430</v>
      </c>
      <c r="BL344" s="348">
        <v>0.15679999999999999</v>
      </c>
      <c r="BM344" s="373"/>
      <c r="BN344" s="372" t="s">
        <v>4514</v>
      </c>
      <c r="BO344" s="372" t="s">
        <v>4624</v>
      </c>
      <c r="BP344" s="372" t="s">
        <v>4625</v>
      </c>
      <c r="BQ344" s="372" t="s">
        <v>4517</v>
      </c>
      <c r="BR344" s="372" t="s">
        <v>4518</v>
      </c>
      <c r="BS344" s="373"/>
      <c r="BT344" s="354" t="s">
        <v>554</v>
      </c>
    </row>
    <row r="345" spans="1:72" s="428" customFormat="1" x14ac:dyDescent="0.25">
      <c r="A345" s="345" t="s">
        <v>5486</v>
      </c>
      <c r="B345" s="373"/>
      <c r="C345" s="719">
        <v>45545</v>
      </c>
      <c r="D345" s="373"/>
      <c r="E345" s="346">
        <v>505.834</v>
      </c>
      <c r="F345" s="373"/>
      <c r="G345" s="347">
        <v>9.7455999999999996</v>
      </c>
      <c r="H345" s="374"/>
      <c r="I345" s="348">
        <v>0.61009999999999998</v>
      </c>
      <c r="J345" s="348">
        <v>5.6364999999999998</v>
      </c>
      <c r="K345" s="348">
        <v>5.3361999999999998</v>
      </c>
      <c r="L345" s="348">
        <v>12.746700000000001</v>
      </c>
      <c r="M345" s="348">
        <v>6.0434000000000001</v>
      </c>
      <c r="N345" s="350">
        <v>3.9276</v>
      </c>
      <c r="O345" s="348" t="s">
        <v>430</v>
      </c>
      <c r="P345" s="348" t="s">
        <v>430</v>
      </c>
      <c r="Q345" s="348" t="s">
        <v>430</v>
      </c>
      <c r="R345" s="348" t="s">
        <v>430</v>
      </c>
      <c r="S345" s="348">
        <v>20.473700000000001</v>
      </c>
      <c r="T345" s="348">
        <v>3.3128000000000002</v>
      </c>
      <c r="U345" s="348">
        <v>4.5137999999999998</v>
      </c>
      <c r="V345" s="348">
        <v>0.71830000000000005</v>
      </c>
      <c r="W345" s="348">
        <v>2.8786999999999998</v>
      </c>
      <c r="X345" s="348">
        <v>-1.4455</v>
      </c>
      <c r="Y345" s="374"/>
      <c r="Z345" s="346">
        <v>45</v>
      </c>
      <c r="AA345" s="346">
        <v>72</v>
      </c>
      <c r="AB345" s="346">
        <v>61</v>
      </c>
      <c r="AC345" s="346">
        <v>26</v>
      </c>
      <c r="AD345" s="346">
        <v>65</v>
      </c>
      <c r="AE345" s="346">
        <v>87</v>
      </c>
      <c r="AF345" s="346" t="s">
        <v>430</v>
      </c>
      <c r="AG345" s="346" t="s">
        <v>430</v>
      </c>
      <c r="AH345" s="346" t="s">
        <v>430</v>
      </c>
      <c r="AI345" s="346" t="s">
        <v>430</v>
      </c>
      <c r="AJ345" s="346">
        <v>30</v>
      </c>
      <c r="AK345" s="346">
        <v>71</v>
      </c>
      <c r="AL345" s="346">
        <v>117</v>
      </c>
      <c r="AM345" s="346">
        <v>91</v>
      </c>
      <c r="AN345" s="346">
        <v>62</v>
      </c>
      <c r="AO345" s="373"/>
      <c r="AP345" s="348" t="s">
        <v>430</v>
      </c>
      <c r="AQ345" s="348" t="s">
        <v>430</v>
      </c>
      <c r="AR345" s="348" t="s">
        <v>430</v>
      </c>
      <c r="AS345" s="348" t="s">
        <v>430</v>
      </c>
      <c r="AT345" s="348">
        <v>9.33</v>
      </c>
      <c r="AU345" s="351"/>
      <c r="AV345" s="346" t="s">
        <v>430</v>
      </c>
      <c r="AW345" s="346" t="s">
        <v>430</v>
      </c>
      <c r="AX345" s="346" t="s">
        <v>430</v>
      </c>
      <c r="AY345" s="346" t="s">
        <v>430</v>
      </c>
      <c r="AZ345" s="346">
        <v>71</v>
      </c>
      <c r="BA345" s="374"/>
      <c r="BB345" s="348">
        <v>18.361285121149098</v>
      </c>
      <c r="BC345" s="348">
        <v>0.99554068792223505</v>
      </c>
      <c r="BD345" s="348">
        <v>-2.4750516446264699E-2</v>
      </c>
      <c r="BE345" s="375">
        <v>-4.9504589745546397E-2</v>
      </c>
      <c r="BF345" s="374"/>
      <c r="BG345" s="372">
        <v>0.16200000000000001</v>
      </c>
      <c r="BH345" s="373"/>
      <c r="BI345" s="348">
        <v>20.116599999999998</v>
      </c>
      <c r="BJ345" s="348">
        <v>29.588699999999999</v>
      </c>
      <c r="BK345" s="348">
        <v>50.046599999999998</v>
      </c>
      <c r="BL345" s="348">
        <v>0.24809999999999999</v>
      </c>
      <c r="BM345" s="373"/>
      <c r="BN345" s="372" t="s">
        <v>4729</v>
      </c>
      <c r="BO345" s="372" t="s">
        <v>4730</v>
      </c>
      <c r="BP345" s="372" t="s">
        <v>4731</v>
      </c>
      <c r="BQ345" s="372" t="s">
        <v>4732</v>
      </c>
      <c r="BR345" s="372" t="s">
        <v>4246</v>
      </c>
      <c r="BS345" s="373"/>
      <c r="BT345" s="354" t="s">
        <v>554</v>
      </c>
    </row>
    <row r="346" spans="1:72" s="428" customFormat="1" x14ac:dyDescent="0.25">
      <c r="A346" s="345" t="s">
        <v>5487</v>
      </c>
      <c r="B346" s="373"/>
      <c r="C346" s="719">
        <v>45527</v>
      </c>
      <c r="D346" s="373"/>
      <c r="E346" s="346">
        <v>486.96699999999998</v>
      </c>
      <c r="F346" s="373"/>
      <c r="G346" s="347">
        <v>10.0433</v>
      </c>
      <c r="H346" s="374"/>
      <c r="I346" s="348">
        <v>0.47020000000000001</v>
      </c>
      <c r="J346" s="348">
        <v>5.1456</v>
      </c>
      <c r="K346" s="348">
        <v>3.9904999999999999</v>
      </c>
      <c r="L346" s="348">
        <v>8.3116000000000003</v>
      </c>
      <c r="M346" s="348">
        <v>1.3185</v>
      </c>
      <c r="N346" s="350">
        <v>2.6869999999999998</v>
      </c>
      <c r="O346" s="348" t="s">
        <v>430</v>
      </c>
      <c r="P346" s="348" t="s">
        <v>430</v>
      </c>
      <c r="Q346" s="348" t="s">
        <v>430</v>
      </c>
      <c r="R346" s="348" t="s">
        <v>430</v>
      </c>
      <c r="S346" s="348">
        <v>15.5252</v>
      </c>
      <c r="T346" s="348">
        <v>-0.52990000000000004</v>
      </c>
      <c r="U346" s="348">
        <v>3.6962999999999999</v>
      </c>
      <c r="V346" s="348">
        <v>-0.50719999999999998</v>
      </c>
      <c r="W346" s="348">
        <v>2.5727000000000002</v>
      </c>
      <c r="X346" s="348">
        <v>0.23780000000000001</v>
      </c>
      <c r="Y346" s="374"/>
      <c r="Z346" s="346">
        <v>74</v>
      </c>
      <c r="AA346" s="346">
        <v>107</v>
      </c>
      <c r="AB346" s="346">
        <v>84</v>
      </c>
      <c r="AC346" s="346">
        <v>96</v>
      </c>
      <c r="AD346" s="346">
        <v>109</v>
      </c>
      <c r="AE346" s="346">
        <v>108</v>
      </c>
      <c r="AF346" s="346" t="s">
        <v>430</v>
      </c>
      <c r="AG346" s="346" t="s">
        <v>430</v>
      </c>
      <c r="AH346" s="346" t="s">
        <v>430</v>
      </c>
      <c r="AI346" s="346" t="s">
        <v>430</v>
      </c>
      <c r="AJ346" s="346">
        <v>104</v>
      </c>
      <c r="AK346" s="346">
        <v>118</v>
      </c>
      <c r="AL346" s="346">
        <v>135</v>
      </c>
      <c r="AM346" s="346">
        <v>102</v>
      </c>
      <c r="AN346" s="346">
        <v>111</v>
      </c>
      <c r="AO346" s="373"/>
      <c r="AP346" s="348" t="s">
        <v>430</v>
      </c>
      <c r="AQ346" s="348" t="s">
        <v>430</v>
      </c>
      <c r="AR346" s="348" t="s">
        <v>430</v>
      </c>
      <c r="AS346" s="348" t="s">
        <v>430</v>
      </c>
      <c r="AT346" s="348">
        <v>3.88</v>
      </c>
      <c r="AU346" s="351"/>
      <c r="AV346" s="346" t="s">
        <v>430</v>
      </c>
      <c r="AW346" s="346" t="s">
        <v>430</v>
      </c>
      <c r="AX346" s="346" t="s">
        <v>430</v>
      </c>
      <c r="AY346" s="346" t="s">
        <v>430</v>
      </c>
      <c r="AZ346" s="346">
        <v>95</v>
      </c>
      <c r="BA346" s="374"/>
      <c r="BB346" s="348">
        <v>14.653714979676201</v>
      </c>
      <c r="BC346" s="348">
        <v>0.998397700781671</v>
      </c>
      <c r="BD346" s="348">
        <v>-3.03208062958376E-2</v>
      </c>
      <c r="BE346" s="375">
        <v>-3.4260409368678399E-2</v>
      </c>
      <c r="BF346" s="374"/>
      <c r="BG346" s="372">
        <v>6.83E-2</v>
      </c>
      <c r="BH346" s="373"/>
      <c r="BI346" s="348">
        <v>49.603000000000002</v>
      </c>
      <c r="BJ346" s="348">
        <v>25.328399999999998</v>
      </c>
      <c r="BK346" s="348">
        <v>24.578299999999999</v>
      </c>
      <c r="BL346" s="348">
        <v>0.49030000000000001</v>
      </c>
      <c r="BM346" s="373"/>
      <c r="BN346" s="372" t="s">
        <v>4734</v>
      </c>
      <c r="BO346" s="372" t="s">
        <v>4735</v>
      </c>
      <c r="BP346" s="372" t="s">
        <v>4736</v>
      </c>
      <c r="BQ346" s="372" t="s">
        <v>4737</v>
      </c>
      <c r="BR346" s="372" t="s">
        <v>4738</v>
      </c>
      <c r="BS346" s="373"/>
      <c r="BT346" s="354" t="s">
        <v>554</v>
      </c>
    </row>
    <row r="347" spans="1:72" s="428" customFormat="1" x14ac:dyDescent="0.25">
      <c r="A347" s="345" t="s">
        <v>5488</v>
      </c>
      <c r="B347" s="373"/>
      <c r="C347" s="719">
        <v>43822</v>
      </c>
      <c r="D347" s="373"/>
      <c r="E347" s="346">
        <v>484.46</v>
      </c>
      <c r="F347" s="373"/>
      <c r="G347" s="347">
        <v>26.043900000000001</v>
      </c>
      <c r="H347" s="374"/>
      <c r="I347" s="348">
        <v>0.47099999999999997</v>
      </c>
      <c r="J347" s="348">
        <v>6.1772999999999998</v>
      </c>
      <c r="K347" s="348">
        <v>5.8205</v>
      </c>
      <c r="L347" s="348">
        <v>10.713900000000001</v>
      </c>
      <c r="M347" s="348">
        <v>7.2709999999999999</v>
      </c>
      <c r="N347" s="350">
        <v>9.4686000000000003</v>
      </c>
      <c r="O347" s="348">
        <v>0.74370000000000003</v>
      </c>
      <c r="P347" s="348">
        <v>18.776</v>
      </c>
      <c r="Q347" s="348">
        <v>14.194699999999999</v>
      </c>
      <c r="R347" s="348" t="s">
        <v>430</v>
      </c>
      <c r="S347" s="348">
        <v>20.323499999999999</v>
      </c>
      <c r="T347" s="348">
        <v>4.9116999999999997</v>
      </c>
      <c r="U347" s="348">
        <v>7.2988999999999997</v>
      </c>
      <c r="V347" s="348">
        <v>5.8419999999999996</v>
      </c>
      <c r="W347" s="348">
        <v>2.1429999999999998</v>
      </c>
      <c r="X347" s="348">
        <v>15.8909</v>
      </c>
      <c r="Y347" s="374"/>
      <c r="Z347" s="346">
        <v>70</v>
      </c>
      <c r="AA347" s="346">
        <v>28</v>
      </c>
      <c r="AB347" s="346">
        <v>43</v>
      </c>
      <c r="AC347" s="346">
        <v>51</v>
      </c>
      <c r="AD347" s="346">
        <v>46</v>
      </c>
      <c r="AE347" s="346">
        <v>30</v>
      </c>
      <c r="AF347" s="346">
        <v>91</v>
      </c>
      <c r="AG347" s="346">
        <v>30</v>
      </c>
      <c r="AH347" s="346">
        <v>10</v>
      </c>
      <c r="AI347" s="346" t="s">
        <v>430</v>
      </c>
      <c r="AJ347" s="346">
        <v>37</v>
      </c>
      <c r="AK347" s="346">
        <v>50</v>
      </c>
      <c r="AL347" s="346">
        <v>62</v>
      </c>
      <c r="AM347" s="346">
        <v>36</v>
      </c>
      <c r="AN347" s="346">
        <v>135</v>
      </c>
      <c r="AO347" s="373"/>
      <c r="AP347" s="348" t="s">
        <v>430</v>
      </c>
      <c r="AQ347" s="348" t="s">
        <v>430</v>
      </c>
      <c r="AR347" s="348">
        <v>14.62</v>
      </c>
      <c r="AS347" s="348">
        <v>11.34</v>
      </c>
      <c r="AT347" s="348">
        <v>12.28</v>
      </c>
      <c r="AU347" s="351"/>
      <c r="AV347" s="346" t="s">
        <v>430</v>
      </c>
      <c r="AW347" s="346" t="s">
        <v>430</v>
      </c>
      <c r="AX347" s="346">
        <v>11</v>
      </c>
      <c r="AY347" s="346">
        <v>24</v>
      </c>
      <c r="AZ347" s="346">
        <v>41</v>
      </c>
      <c r="BA347" s="374"/>
      <c r="BB347" s="348">
        <v>17.2556726557102</v>
      </c>
      <c r="BC347" s="348">
        <v>1.0025886599460501</v>
      </c>
      <c r="BD347" s="348">
        <v>7.5265593196931296E-2</v>
      </c>
      <c r="BE347" s="375">
        <v>0.172061407096088</v>
      </c>
      <c r="BF347" s="374"/>
      <c r="BG347" s="372">
        <v>0.43190000000000001</v>
      </c>
      <c r="BH347" s="373"/>
      <c r="BI347" s="348">
        <v>89.417599999999993</v>
      </c>
      <c r="BJ347" s="348">
        <v>7.3544200000000002</v>
      </c>
      <c r="BK347" s="348" t="s">
        <v>430</v>
      </c>
      <c r="BL347" s="348">
        <v>3.2279800000000001</v>
      </c>
      <c r="BM347" s="373"/>
      <c r="BN347" s="372" t="s">
        <v>4540</v>
      </c>
      <c r="BO347" s="372" t="s">
        <v>4465</v>
      </c>
      <c r="BP347" s="372" t="s">
        <v>4466</v>
      </c>
      <c r="BQ347" s="372" t="s">
        <v>4605</v>
      </c>
      <c r="BR347" s="372" t="s">
        <v>4280</v>
      </c>
      <c r="BS347" s="373"/>
      <c r="BT347" s="354" t="s">
        <v>547</v>
      </c>
    </row>
    <row r="348" spans="1:72" s="428" customFormat="1" x14ac:dyDescent="0.25">
      <c r="A348" s="345" t="s">
        <v>5489</v>
      </c>
      <c r="B348" s="373"/>
      <c r="C348" s="719">
        <v>44615</v>
      </c>
      <c r="D348" s="373"/>
      <c r="E348" s="346">
        <v>490.637</v>
      </c>
      <c r="F348" s="373"/>
      <c r="G348" s="347">
        <v>17.538399999999999</v>
      </c>
      <c r="H348" s="374"/>
      <c r="I348" s="348">
        <v>0.55559999999999998</v>
      </c>
      <c r="J348" s="348">
        <v>4.9519000000000002</v>
      </c>
      <c r="K348" s="348">
        <v>3.9276</v>
      </c>
      <c r="L348" s="348">
        <v>8.2022999999999993</v>
      </c>
      <c r="M348" s="348">
        <v>4.0773999999999999</v>
      </c>
      <c r="N348" s="350">
        <v>7.7774000000000001</v>
      </c>
      <c r="O348" s="348">
        <v>3.2863000000000002</v>
      </c>
      <c r="P348" s="348">
        <v>16.6052</v>
      </c>
      <c r="Q348" s="348" t="s">
        <v>430</v>
      </c>
      <c r="R348" s="348" t="s">
        <v>430</v>
      </c>
      <c r="S348" s="348">
        <v>16.1814</v>
      </c>
      <c r="T348" s="348">
        <v>2.0007000000000001</v>
      </c>
      <c r="U348" s="348">
        <v>5.5468000000000002</v>
      </c>
      <c r="V348" s="348">
        <v>4.3274999999999997</v>
      </c>
      <c r="W348" s="348">
        <v>1.5811999999999999</v>
      </c>
      <c r="X348" s="348">
        <v>13.895799999999999</v>
      </c>
      <c r="Y348" s="374"/>
      <c r="Z348" s="346">
        <v>51</v>
      </c>
      <c r="AA348" s="346">
        <v>135</v>
      </c>
      <c r="AB348" s="346">
        <v>87</v>
      </c>
      <c r="AC348" s="346">
        <v>101</v>
      </c>
      <c r="AD348" s="346">
        <v>95</v>
      </c>
      <c r="AE348" s="346">
        <v>46</v>
      </c>
      <c r="AF348" s="346">
        <v>41</v>
      </c>
      <c r="AG348" s="346">
        <v>42</v>
      </c>
      <c r="AH348" s="346" t="s">
        <v>430</v>
      </c>
      <c r="AI348" s="346" t="s">
        <v>430</v>
      </c>
      <c r="AJ348" s="346">
        <v>91</v>
      </c>
      <c r="AK348" s="346">
        <v>102</v>
      </c>
      <c r="AL348" s="346">
        <v>99</v>
      </c>
      <c r="AM348" s="346">
        <v>55</v>
      </c>
      <c r="AN348" s="346">
        <v>172</v>
      </c>
      <c r="AO348" s="373"/>
      <c r="AP348" s="348" t="s">
        <v>430</v>
      </c>
      <c r="AQ348" s="348" t="s">
        <v>430</v>
      </c>
      <c r="AR348" s="348" t="s">
        <v>430</v>
      </c>
      <c r="AS348" s="348">
        <v>9.92</v>
      </c>
      <c r="AT348" s="348">
        <v>7.66</v>
      </c>
      <c r="AU348" s="351"/>
      <c r="AV348" s="346" t="s">
        <v>430</v>
      </c>
      <c r="AW348" s="346" t="s">
        <v>430</v>
      </c>
      <c r="AX348" s="346" t="s">
        <v>430</v>
      </c>
      <c r="AY348" s="346">
        <v>34</v>
      </c>
      <c r="AZ348" s="346">
        <v>84</v>
      </c>
      <c r="BA348" s="374"/>
      <c r="BB348" s="348">
        <v>13.772322757331199</v>
      </c>
      <c r="BC348" s="348">
        <v>1.00030073636253</v>
      </c>
      <c r="BD348" s="348">
        <v>7.8244023922088096E-2</v>
      </c>
      <c r="BE348" s="375">
        <v>6.2992304098524701E-2</v>
      </c>
      <c r="BF348" s="374"/>
      <c r="BG348" s="372">
        <v>0.1426</v>
      </c>
      <c r="BH348" s="373"/>
      <c r="BI348" s="348">
        <v>94.297399999999996</v>
      </c>
      <c r="BJ348" s="348">
        <v>4.8294600000000001</v>
      </c>
      <c r="BK348" s="348" t="s">
        <v>430</v>
      </c>
      <c r="BL348" s="348">
        <v>0.87314000000000003</v>
      </c>
      <c r="BM348" s="373"/>
      <c r="BN348" s="372" t="s">
        <v>4741</v>
      </c>
      <c r="BO348" s="372" t="s">
        <v>4742</v>
      </c>
      <c r="BP348" s="372" t="s">
        <v>4743</v>
      </c>
      <c r="BQ348" s="372" t="s">
        <v>4744</v>
      </c>
      <c r="BR348" s="372" t="s">
        <v>2304</v>
      </c>
      <c r="BS348" s="373"/>
      <c r="BT348" s="354" t="s">
        <v>554</v>
      </c>
    </row>
    <row r="349" spans="1:72" s="428" customFormat="1" x14ac:dyDescent="0.25">
      <c r="A349" s="345" t="s">
        <v>5490</v>
      </c>
      <c r="B349" s="373"/>
      <c r="C349" s="719">
        <v>44287</v>
      </c>
      <c r="D349" s="373"/>
      <c r="E349" s="346">
        <v>471.87</v>
      </c>
      <c r="F349" s="373"/>
      <c r="G349" s="347">
        <v>25.868200000000002</v>
      </c>
      <c r="H349" s="374"/>
      <c r="I349" s="348">
        <v>0.46920000000000001</v>
      </c>
      <c r="J349" s="348">
        <v>5.3356000000000003</v>
      </c>
      <c r="K349" s="348">
        <v>3.1537999999999999</v>
      </c>
      <c r="L349" s="348">
        <v>10.3536</v>
      </c>
      <c r="M349" s="348">
        <v>4.6765999999999996</v>
      </c>
      <c r="N349" s="350">
        <v>7.4318999999999997</v>
      </c>
      <c r="O349" s="348">
        <v>5.0330000000000004</v>
      </c>
      <c r="P349" s="348">
        <v>20.461500000000001</v>
      </c>
      <c r="Q349" s="348">
        <v>18.436399999999999</v>
      </c>
      <c r="R349" s="348" t="s">
        <v>430</v>
      </c>
      <c r="S349" s="348">
        <v>17.8672</v>
      </c>
      <c r="T349" s="348">
        <v>2.8872</v>
      </c>
      <c r="U349" s="348">
        <v>8.9352</v>
      </c>
      <c r="V349" s="348">
        <v>4.3311999999999999</v>
      </c>
      <c r="W349" s="348">
        <v>1.4601999999999999</v>
      </c>
      <c r="X349" s="348">
        <v>19.985299999999999</v>
      </c>
      <c r="Y349" s="374"/>
      <c r="Z349" s="346">
        <v>80</v>
      </c>
      <c r="AA349" s="346">
        <v>96</v>
      </c>
      <c r="AB349" s="346">
        <v>122</v>
      </c>
      <c r="AC349" s="346">
        <v>66</v>
      </c>
      <c r="AD349" s="346">
        <v>79</v>
      </c>
      <c r="AE349" s="346">
        <v>53</v>
      </c>
      <c r="AF349" s="346">
        <v>23</v>
      </c>
      <c r="AG349" s="346">
        <v>14</v>
      </c>
      <c r="AH349" s="346">
        <v>2</v>
      </c>
      <c r="AI349" s="346" t="s">
        <v>430</v>
      </c>
      <c r="AJ349" s="346">
        <v>70</v>
      </c>
      <c r="AK349" s="346">
        <v>80</v>
      </c>
      <c r="AL349" s="346">
        <v>41</v>
      </c>
      <c r="AM349" s="346">
        <v>54</v>
      </c>
      <c r="AN349" s="346">
        <v>190</v>
      </c>
      <c r="AO349" s="373"/>
      <c r="AP349" s="348" t="s">
        <v>430</v>
      </c>
      <c r="AQ349" s="348" t="s">
        <v>430</v>
      </c>
      <c r="AR349" s="348">
        <v>17.48</v>
      </c>
      <c r="AS349" s="348">
        <v>11.9</v>
      </c>
      <c r="AT349" s="348">
        <v>10.15</v>
      </c>
      <c r="AU349" s="351"/>
      <c r="AV349" s="346" t="s">
        <v>430</v>
      </c>
      <c r="AW349" s="346" t="s">
        <v>430</v>
      </c>
      <c r="AX349" s="346">
        <v>3</v>
      </c>
      <c r="AY349" s="346">
        <v>11</v>
      </c>
      <c r="AZ349" s="346">
        <v>59</v>
      </c>
      <c r="BA349" s="374"/>
      <c r="BB349" s="348">
        <v>16.032229811283202</v>
      </c>
      <c r="BC349" s="348">
        <v>1.00289285476389</v>
      </c>
      <c r="BD349" s="348">
        <v>8.6516375536559095E-2</v>
      </c>
      <c r="BE349" s="375">
        <v>9.4626015880188805E-2</v>
      </c>
      <c r="BF349" s="374"/>
      <c r="BG349" s="372">
        <v>0.17530000000000001</v>
      </c>
      <c r="BH349" s="373"/>
      <c r="BI349" s="348">
        <v>3.90618</v>
      </c>
      <c r="BJ349" s="348">
        <v>92.260400000000004</v>
      </c>
      <c r="BK349" s="348">
        <v>3.6118800000000002</v>
      </c>
      <c r="BL349" s="348">
        <v>0.22153999999999999</v>
      </c>
      <c r="BM349" s="373"/>
      <c r="BN349" s="372" t="s">
        <v>4611</v>
      </c>
      <c r="BO349" s="372" t="s">
        <v>1760</v>
      </c>
      <c r="BP349" s="372" t="s">
        <v>4612</v>
      </c>
      <c r="BQ349" s="372" t="s">
        <v>2930</v>
      </c>
      <c r="BR349" s="372" t="s">
        <v>4614</v>
      </c>
      <c r="BS349" s="373"/>
      <c r="BT349" s="354" t="s">
        <v>4626</v>
      </c>
    </row>
    <row r="350" spans="1:72" s="428" customFormat="1" x14ac:dyDescent="0.25">
      <c r="A350" s="345" t="s">
        <v>5491</v>
      </c>
      <c r="B350" s="373"/>
      <c r="C350" s="719">
        <v>44777</v>
      </c>
      <c r="D350" s="373"/>
      <c r="E350" s="346">
        <v>468.06400000000002</v>
      </c>
      <c r="F350" s="373"/>
      <c r="G350" s="347">
        <v>14.9412</v>
      </c>
      <c r="H350" s="374"/>
      <c r="I350" s="348">
        <v>0.35460000000000003</v>
      </c>
      <c r="J350" s="348">
        <v>5.3784999999999998</v>
      </c>
      <c r="K350" s="348">
        <v>4.6017000000000001</v>
      </c>
      <c r="L350" s="348">
        <v>11.087</v>
      </c>
      <c r="M350" s="348">
        <v>2.9058000000000002</v>
      </c>
      <c r="N350" s="350">
        <v>1.2999999999999999E-3</v>
      </c>
      <c r="O350" s="348">
        <v>0.4698</v>
      </c>
      <c r="P350" s="348">
        <v>13.0069</v>
      </c>
      <c r="Q350" s="348" t="s">
        <v>430</v>
      </c>
      <c r="R350" s="348" t="s">
        <v>430</v>
      </c>
      <c r="S350" s="348">
        <v>17.880199999999999</v>
      </c>
      <c r="T350" s="348">
        <v>1.8209</v>
      </c>
      <c r="U350" s="348">
        <v>3.8534999999999999</v>
      </c>
      <c r="V350" s="348">
        <v>-2.1225000000000001</v>
      </c>
      <c r="W350" s="348">
        <v>2.6858</v>
      </c>
      <c r="X350" s="348">
        <v>10.921200000000001</v>
      </c>
      <c r="Y350" s="374"/>
      <c r="Z350" s="346">
        <v>147</v>
      </c>
      <c r="AA350" s="346">
        <v>86</v>
      </c>
      <c r="AB350" s="346">
        <v>67</v>
      </c>
      <c r="AC350" s="346">
        <v>40</v>
      </c>
      <c r="AD350" s="346">
        <v>104</v>
      </c>
      <c r="AE350" s="346">
        <v>138</v>
      </c>
      <c r="AF350" s="346">
        <v>101</v>
      </c>
      <c r="AG350" s="346">
        <v>57</v>
      </c>
      <c r="AH350" s="346" t="s">
        <v>430</v>
      </c>
      <c r="AI350" s="346" t="s">
        <v>430</v>
      </c>
      <c r="AJ350" s="346">
        <v>67</v>
      </c>
      <c r="AK350" s="346">
        <v>103</v>
      </c>
      <c r="AL350" s="346">
        <v>132</v>
      </c>
      <c r="AM350" s="346">
        <v>138</v>
      </c>
      <c r="AN350" s="346">
        <v>88</v>
      </c>
      <c r="AO350" s="373"/>
      <c r="AP350" s="348" t="s">
        <v>430</v>
      </c>
      <c r="AQ350" s="348" t="s">
        <v>430</v>
      </c>
      <c r="AR350" s="348" t="s">
        <v>430</v>
      </c>
      <c r="AS350" s="348">
        <v>6.47</v>
      </c>
      <c r="AT350" s="348">
        <v>5.31</v>
      </c>
      <c r="AU350" s="351"/>
      <c r="AV350" s="346" t="s">
        <v>430</v>
      </c>
      <c r="AW350" s="346" t="s">
        <v>430</v>
      </c>
      <c r="AX350" s="346" t="s">
        <v>430</v>
      </c>
      <c r="AY350" s="346">
        <v>56</v>
      </c>
      <c r="AZ350" s="346">
        <v>90</v>
      </c>
      <c r="BA350" s="374"/>
      <c r="BB350" s="348">
        <v>15.471789715692699</v>
      </c>
      <c r="BC350" s="348">
        <v>1.00592856460723</v>
      </c>
      <c r="BD350" s="348">
        <v>5.0535024858106799E-2</v>
      </c>
      <c r="BE350" s="375">
        <v>0.18597317094582799</v>
      </c>
      <c r="BF350" s="374"/>
      <c r="BG350" s="372">
        <v>9.4600000000000004E-2</v>
      </c>
      <c r="BH350" s="373"/>
      <c r="BI350" s="348">
        <v>17.202400000000001</v>
      </c>
      <c r="BJ350" s="348">
        <v>70.640699999999995</v>
      </c>
      <c r="BK350" s="348">
        <v>11.9689</v>
      </c>
      <c r="BL350" s="348">
        <v>0.188</v>
      </c>
      <c r="BM350" s="373"/>
      <c r="BN350" s="372" t="s">
        <v>4747</v>
      </c>
      <c r="BO350" s="372" t="s">
        <v>4748</v>
      </c>
      <c r="BP350" s="372" t="s">
        <v>4749</v>
      </c>
      <c r="BQ350" s="372" t="s">
        <v>4750</v>
      </c>
      <c r="BR350" s="372" t="s">
        <v>4751</v>
      </c>
      <c r="BS350" s="373"/>
      <c r="BT350" s="354" t="s">
        <v>554</v>
      </c>
    </row>
    <row r="351" spans="1:72" s="428" customFormat="1" x14ac:dyDescent="0.25">
      <c r="A351" s="345" t="s">
        <v>5492</v>
      </c>
      <c r="B351" s="373"/>
      <c r="C351" s="719">
        <v>45574</v>
      </c>
      <c r="D351" s="373"/>
      <c r="E351" s="346">
        <v>451.09500000000003</v>
      </c>
      <c r="F351" s="373"/>
      <c r="G351" s="347">
        <v>10.1492</v>
      </c>
      <c r="H351" s="374"/>
      <c r="I351" s="348">
        <v>0.41849999999999998</v>
      </c>
      <c r="J351" s="348">
        <v>5.0316000000000001</v>
      </c>
      <c r="K351" s="348">
        <v>3.0731000000000002</v>
      </c>
      <c r="L351" s="348">
        <v>6.8821000000000003</v>
      </c>
      <c r="M351" s="348">
        <v>0.35699999999999998</v>
      </c>
      <c r="N351" s="350">
        <v>3.7761</v>
      </c>
      <c r="O351" s="348" t="s">
        <v>430</v>
      </c>
      <c r="P351" s="348" t="s">
        <v>430</v>
      </c>
      <c r="Q351" s="348" t="s">
        <v>430</v>
      </c>
      <c r="R351" s="348" t="s">
        <v>430</v>
      </c>
      <c r="S351" s="348">
        <v>14.1732</v>
      </c>
      <c r="T351" s="348">
        <v>-1.1819999999999999</v>
      </c>
      <c r="U351" s="348">
        <v>4.492</v>
      </c>
      <c r="V351" s="348">
        <v>0.75649999999999995</v>
      </c>
      <c r="W351" s="348">
        <v>2.0112000000000001</v>
      </c>
      <c r="X351" s="348">
        <v>0.88</v>
      </c>
      <c r="Y351" s="374"/>
      <c r="Z351" s="346">
        <v>115</v>
      </c>
      <c r="AA351" s="346">
        <v>120</v>
      </c>
      <c r="AB351" s="346">
        <v>131</v>
      </c>
      <c r="AC351" s="346">
        <v>113</v>
      </c>
      <c r="AD351" s="346">
        <v>122</v>
      </c>
      <c r="AE351" s="346">
        <v>89</v>
      </c>
      <c r="AF351" s="346" t="s">
        <v>430</v>
      </c>
      <c r="AG351" s="346" t="s">
        <v>430</v>
      </c>
      <c r="AH351" s="346" t="s">
        <v>430</v>
      </c>
      <c r="AI351" s="346" t="s">
        <v>430</v>
      </c>
      <c r="AJ351" s="346">
        <v>128</v>
      </c>
      <c r="AK351" s="346">
        <v>123</v>
      </c>
      <c r="AL351" s="346">
        <v>118</v>
      </c>
      <c r="AM351" s="346">
        <v>88</v>
      </c>
      <c r="AN351" s="346">
        <v>155</v>
      </c>
      <c r="AO351" s="373"/>
      <c r="AP351" s="348" t="s">
        <v>430</v>
      </c>
      <c r="AQ351" s="348" t="s">
        <v>430</v>
      </c>
      <c r="AR351" s="348" t="s">
        <v>430</v>
      </c>
      <c r="AS351" s="348" t="s">
        <v>430</v>
      </c>
      <c r="AT351" s="348">
        <v>3.28</v>
      </c>
      <c r="AU351" s="351"/>
      <c r="AV351" s="346" t="s">
        <v>430</v>
      </c>
      <c r="AW351" s="346" t="s">
        <v>430</v>
      </c>
      <c r="AX351" s="346" t="s">
        <v>430</v>
      </c>
      <c r="AY351" s="346" t="s">
        <v>430</v>
      </c>
      <c r="AZ351" s="346">
        <v>97</v>
      </c>
      <c r="BA351" s="374"/>
      <c r="BB351" s="348">
        <v>14.051056963033901</v>
      </c>
      <c r="BC351" s="348">
        <v>0.99942428247178705</v>
      </c>
      <c r="BD351" s="348">
        <v>-1.85866668937478E-2</v>
      </c>
      <c r="BE351" s="375">
        <v>-2.6822082016824102E-2</v>
      </c>
      <c r="BF351" s="374"/>
      <c r="BG351" s="372">
        <v>3.5200000000000002E-2</v>
      </c>
      <c r="BH351" s="373"/>
      <c r="BI351" s="348">
        <v>48.9846</v>
      </c>
      <c r="BJ351" s="348">
        <v>48.625900000000001</v>
      </c>
      <c r="BK351" s="348">
        <v>1.8846799999999999</v>
      </c>
      <c r="BL351" s="348">
        <v>0.50482000000000005</v>
      </c>
      <c r="BM351" s="373"/>
      <c r="BN351" s="372" t="s">
        <v>4753</v>
      </c>
      <c r="BO351" s="372" t="s">
        <v>4365</v>
      </c>
      <c r="BP351" s="372" t="s">
        <v>4754</v>
      </c>
      <c r="BQ351" s="372" t="s">
        <v>1394</v>
      </c>
      <c r="BR351" s="372" t="s">
        <v>4755</v>
      </c>
      <c r="BS351" s="373"/>
      <c r="BT351" s="354" t="s">
        <v>554</v>
      </c>
    </row>
    <row r="352" spans="1:72" s="428" customFormat="1" x14ac:dyDescent="0.25">
      <c r="A352" s="345" t="s">
        <v>5493</v>
      </c>
      <c r="B352" s="373"/>
      <c r="C352" s="719">
        <v>44791</v>
      </c>
      <c r="D352" s="373"/>
      <c r="E352" s="346">
        <v>441.75400000000002</v>
      </c>
      <c r="F352" s="373"/>
      <c r="G352" s="347">
        <v>10.0967</v>
      </c>
      <c r="H352" s="374"/>
      <c r="I352" s="348">
        <v>-1.1939</v>
      </c>
      <c r="J352" s="348">
        <v>2.302</v>
      </c>
      <c r="K352" s="348">
        <v>0.58779999999999999</v>
      </c>
      <c r="L352" s="348">
        <v>-3.2012</v>
      </c>
      <c r="M352" s="348">
        <v>-25.618500000000001</v>
      </c>
      <c r="N352" s="350">
        <v>-25.701599999999999</v>
      </c>
      <c r="O352" s="348">
        <v>-7.9572000000000003</v>
      </c>
      <c r="P352" s="348">
        <v>1.5597000000000001</v>
      </c>
      <c r="Q352" s="348" t="s">
        <v>430</v>
      </c>
      <c r="R352" s="348" t="s">
        <v>430</v>
      </c>
      <c r="S352" s="348">
        <v>-1.536</v>
      </c>
      <c r="T352" s="348">
        <v>-24.1374</v>
      </c>
      <c r="U352" s="348">
        <v>-14.020099999999999</v>
      </c>
      <c r="V352" s="348">
        <v>-25.534500000000001</v>
      </c>
      <c r="W352" s="348">
        <v>-2.1267999999999998</v>
      </c>
      <c r="X352" s="348">
        <v>0.25119999999999998</v>
      </c>
      <c r="Y352" s="374"/>
      <c r="Z352" s="346">
        <v>232</v>
      </c>
      <c r="AA352" s="346">
        <v>241</v>
      </c>
      <c r="AB352" s="346">
        <v>238</v>
      </c>
      <c r="AC352" s="346">
        <v>245</v>
      </c>
      <c r="AD352" s="346">
        <v>241</v>
      </c>
      <c r="AE352" s="346">
        <v>211</v>
      </c>
      <c r="AF352" s="346">
        <v>127</v>
      </c>
      <c r="AG352" s="346">
        <v>98</v>
      </c>
      <c r="AH352" s="346" t="s">
        <v>430</v>
      </c>
      <c r="AI352" s="346" t="s">
        <v>430</v>
      </c>
      <c r="AJ352" s="346">
        <v>246</v>
      </c>
      <c r="AK352" s="346">
        <v>242</v>
      </c>
      <c r="AL352" s="346">
        <v>229</v>
      </c>
      <c r="AM352" s="346">
        <v>217</v>
      </c>
      <c r="AN352" s="346">
        <v>255</v>
      </c>
      <c r="AO352" s="373"/>
      <c r="AP352" s="348" t="s">
        <v>430</v>
      </c>
      <c r="AQ352" s="348" t="s">
        <v>430</v>
      </c>
      <c r="AR352" s="348" t="s">
        <v>430</v>
      </c>
      <c r="AS352" s="348">
        <v>-13.06</v>
      </c>
      <c r="AT352" s="348">
        <v>-29.97</v>
      </c>
      <c r="AU352" s="351"/>
      <c r="AV352" s="346" t="s">
        <v>430</v>
      </c>
      <c r="AW352" s="346" t="s">
        <v>430</v>
      </c>
      <c r="AX352" s="346" t="s">
        <v>430</v>
      </c>
      <c r="AY352" s="346">
        <v>99</v>
      </c>
      <c r="AZ352" s="346">
        <v>216</v>
      </c>
      <c r="BA352" s="374"/>
      <c r="BB352" s="348">
        <v>25.987643973047</v>
      </c>
      <c r="BC352" s="348">
        <v>0.99674059878464405</v>
      </c>
      <c r="BD352" s="348">
        <v>9.1702386224445703E-4</v>
      </c>
      <c r="BE352" s="375">
        <v>-4.5910173363638201E-2</v>
      </c>
      <c r="BF352" s="374"/>
      <c r="BG352" s="372">
        <v>0.21820000000000001</v>
      </c>
      <c r="BH352" s="373"/>
      <c r="BI352" s="348">
        <v>80.206900000000005</v>
      </c>
      <c r="BJ352" s="348">
        <v>19.323499999999999</v>
      </c>
      <c r="BK352" s="348" t="s">
        <v>430</v>
      </c>
      <c r="BL352" s="348">
        <v>0.46960000000000002</v>
      </c>
      <c r="BM352" s="373"/>
      <c r="BN352" s="372" t="s">
        <v>4757</v>
      </c>
      <c r="BO352" s="372" t="s">
        <v>4758</v>
      </c>
      <c r="BP352" s="372" t="s">
        <v>430</v>
      </c>
      <c r="BQ352" s="372" t="s">
        <v>430</v>
      </c>
      <c r="BR352" s="372" t="s">
        <v>430</v>
      </c>
      <c r="BS352" s="373"/>
      <c r="BT352" s="354" t="s">
        <v>554</v>
      </c>
    </row>
    <row r="353" spans="1:72" s="428" customFormat="1" x14ac:dyDescent="0.25">
      <c r="A353" s="345" t="s">
        <v>5494</v>
      </c>
      <c r="B353" s="373"/>
      <c r="C353" s="719">
        <v>44615</v>
      </c>
      <c r="D353" s="373"/>
      <c r="E353" s="346">
        <v>443.23200000000003</v>
      </c>
      <c r="F353" s="373"/>
      <c r="G353" s="347">
        <v>15.0106</v>
      </c>
      <c r="H353" s="374"/>
      <c r="I353" s="348">
        <v>0.36509999999999998</v>
      </c>
      <c r="J353" s="348">
        <v>4.6997999999999998</v>
      </c>
      <c r="K353" s="348">
        <v>2.9695999999999998</v>
      </c>
      <c r="L353" s="348">
        <v>3.3873000000000002</v>
      </c>
      <c r="M353" s="348">
        <v>-3.9413999999999998</v>
      </c>
      <c r="N353" s="350">
        <v>4.1300000000000003E-2</v>
      </c>
      <c r="O353" s="348">
        <v>1.7679</v>
      </c>
      <c r="P353" s="348">
        <v>10.9953</v>
      </c>
      <c r="Q353" s="348" t="s">
        <v>430</v>
      </c>
      <c r="R353" s="348" t="s">
        <v>430</v>
      </c>
      <c r="S353" s="348">
        <v>10.462999999999999</v>
      </c>
      <c r="T353" s="348">
        <v>-5.2420999999999998</v>
      </c>
      <c r="U353" s="348">
        <v>2.7300000000000001E-2</v>
      </c>
      <c r="V353" s="348">
        <v>-2.9287999999999998</v>
      </c>
      <c r="W353" s="348">
        <v>2.5861000000000001</v>
      </c>
      <c r="X353" s="348">
        <v>9.8635000000000002</v>
      </c>
      <c r="Y353" s="374"/>
      <c r="Z353" s="346">
        <v>141</v>
      </c>
      <c r="AA353" s="346">
        <v>163</v>
      </c>
      <c r="AB353" s="346">
        <v>140</v>
      </c>
      <c r="AC353" s="346">
        <v>188</v>
      </c>
      <c r="AD353" s="346">
        <v>176</v>
      </c>
      <c r="AE353" s="346">
        <v>136</v>
      </c>
      <c r="AF353" s="346">
        <v>73</v>
      </c>
      <c r="AG353" s="346">
        <v>65</v>
      </c>
      <c r="AH353" s="346" t="s">
        <v>430</v>
      </c>
      <c r="AI353" s="346" t="s">
        <v>430</v>
      </c>
      <c r="AJ353" s="346">
        <v>183</v>
      </c>
      <c r="AK353" s="346">
        <v>178</v>
      </c>
      <c r="AL353" s="346">
        <v>165</v>
      </c>
      <c r="AM353" s="346">
        <v>155</v>
      </c>
      <c r="AN353" s="346">
        <v>107</v>
      </c>
      <c r="AO353" s="373"/>
      <c r="AP353" s="348" t="s">
        <v>430</v>
      </c>
      <c r="AQ353" s="348" t="s">
        <v>430</v>
      </c>
      <c r="AR353" s="348" t="s">
        <v>430</v>
      </c>
      <c r="AS353" s="348">
        <v>4.66</v>
      </c>
      <c r="AT353" s="348">
        <v>-3.5</v>
      </c>
      <c r="AU353" s="351"/>
      <c r="AV353" s="346" t="s">
        <v>430</v>
      </c>
      <c r="AW353" s="346" t="s">
        <v>430</v>
      </c>
      <c r="AX353" s="346" t="s">
        <v>430</v>
      </c>
      <c r="AY353" s="346">
        <v>62</v>
      </c>
      <c r="AZ353" s="346">
        <v>161</v>
      </c>
      <c r="BA353" s="374"/>
      <c r="BB353" s="348">
        <v>11.921956752909299</v>
      </c>
      <c r="BC353" s="348">
        <v>1.00099777655245</v>
      </c>
      <c r="BD353" s="348">
        <v>4.8588825692382098E-2</v>
      </c>
      <c r="BE353" s="375">
        <v>3.5328180628838197E-2</v>
      </c>
      <c r="BF353" s="374"/>
      <c r="BG353" s="372">
        <v>0.14219999999999999</v>
      </c>
      <c r="BH353" s="373"/>
      <c r="BI353" s="348">
        <v>97.8172</v>
      </c>
      <c r="BJ353" s="348">
        <v>1.3898999999999999</v>
      </c>
      <c r="BK353" s="348" t="s">
        <v>430</v>
      </c>
      <c r="BL353" s="348">
        <v>0.79290000000000005</v>
      </c>
      <c r="BM353" s="373"/>
      <c r="BN353" s="372" t="s">
        <v>4542</v>
      </c>
      <c r="BO353" s="372" t="s">
        <v>4543</v>
      </c>
      <c r="BP353" s="372" t="s">
        <v>4544</v>
      </c>
      <c r="BQ353" s="372" t="s">
        <v>4545</v>
      </c>
      <c r="BR353" s="372" t="s">
        <v>922</v>
      </c>
      <c r="BS353" s="373"/>
      <c r="BT353" s="354" t="s">
        <v>554</v>
      </c>
    </row>
    <row r="354" spans="1:72" s="428" customFormat="1" ht="11" x14ac:dyDescent="0.3">
      <c r="A354" s="841" t="s">
        <v>5495</v>
      </c>
      <c r="B354" s="842"/>
      <c r="C354" s="843">
        <v>45573</v>
      </c>
      <c r="D354" s="842"/>
      <c r="E354" s="844">
        <v>419.4</v>
      </c>
      <c r="F354" s="842"/>
      <c r="G354" s="845">
        <v>9.7360000000000007</v>
      </c>
      <c r="H354" s="847"/>
      <c r="I354" s="846">
        <v>0.37109999999999999</v>
      </c>
      <c r="J354" s="846">
        <v>6.2417999999999996</v>
      </c>
      <c r="K354" s="846">
        <v>4.2622</v>
      </c>
      <c r="L354" s="846">
        <v>10.085900000000001</v>
      </c>
      <c r="M354" s="846">
        <v>4.7782999999999998</v>
      </c>
      <c r="N354" s="848">
        <v>3.2778</v>
      </c>
      <c r="O354" s="846" t="s">
        <v>430</v>
      </c>
      <c r="P354" s="846" t="s">
        <v>430</v>
      </c>
      <c r="Q354" s="846" t="s">
        <v>430</v>
      </c>
      <c r="R354" s="846" t="s">
        <v>430</v>
      </c>
      <c r="S354" s="846">
        <v>18.284500000000001</v>
      </c>
      <c r="T354" s="846">
        <v>4.1283000000000003</v>
      </c>
      <c r="U354" s="846">
        <v>9.6643000000000008</v>
      </c>
      <c r="V354" s="846">
        <v>0.73460000000000003</v>
      </c>
      <c r="W354" s="846">
        <v>1.5542</v>
      </c>
      <c r="X354" s="846">
        <v>-1.5678000000000001</v>
      </c>
      <c r="Y354" s="847"/>
      <c r="Z354" s="844">
        <v>138</v>
      </c>
      <c r="AA354" s="844">
        <v>22</v>
      </c>
      <c r="AB354" s="844">
        <v>81</v>
      </c>
      <c r="AC354" s="844">
        <v>77</v>
      </c>
      <c r="AD354" s="844">
        <v>72</v>
      </c>
      <c r="AE354" s="844">
        <v>92</v>
      </c>
      <c r="AF354" s="844" t="s">
        <v>430</v>
      </c>
      <c r="AG354" s="844" t="s">
        <v>430</v>
      </c>
      <c r="AH354" s="844" t="s">
        <v>430</v>
      </c>
      <c r="AI354" s="844" t="s">
        <v>430</v>
      </c>
      <c r="AJ354" s="844">
        <v>56</v>
      </c>
      <c r="AK354" s="844">
        <v>66</v>
      </c>
      <c r="AL354" s="844">
        <v>29</v>
      </c>
      <c r="AM354" s="844">
        <v>90</v>
      </c>
      <c r="AN354" s="844">
        <v>176</v>
      </c>
      <c r="AO354" s="842"/>
      <c r="AP354" s="846" t="s">
        <v>430</v>
      </c>
      <c r="AQ354" s="846" t="s">
        <v>430</v>
      </c>
      <c r="AR354" s="846" t="s">
        <v>430</v>
      </c>
      <c r="AS354" s="846" t="s">
        <v>430</v>
      </c>
      <c r="AT354" s="846">
        <v>9.24</v>
      </c>
      <c r="AU354" s="849"/>
      <c r="AV354" s="844" t="s">
        <v>430</v>
      </c>
      <c r="AW354" s="844" t="s">
        <v>430</v>
      </c>
      <c r="AX354" s="844" t="s">
        <v>430</v>
      </c>
      <c r="AY354" s="844" t="s">
        <v>430</v>
      </c>
      <c r="AZ354" s="844">
        <v>72</v>
      </c>
      <c r="BA354" s="847"/>
      <c r="BB354" s="846">
        <v>20.0605416881737</v>
      </c>
      <c r="BC354" s="846">
        <v>0.99781887859496099</v>
      </c>
      <c r="BD354" s="846">
        <v>-2.2435638843058599E-2</v>
      </c>
      <c r="BE354" s="852">
        <v>-5.2438738752816502E-2</v>
      </c>
      <c r="BF354" s="847"/>
      <c r="BG354" s="855">
        <v>0.1908</v>
      </c>
      <c r="BH354" s="842"/>
      <c r="BI354" s="846">
        <v>17.743300000000001</v>
      </c>
      <c r="BJ354" s="846">
        <v>81.176199999999994</v>
      </c>
      <c r="BK354" s="846">
        <v>0.97502100000000003</v>
      </c>
      <c r="BL354" s="846">
        <v>0.105479</v>
      </c>
      <c r="BM354" s="842"/>
      <c r="BN354" s="855" t="s">
        <v>4761</v>
      </c>
      <c r="BO354" s="855" t="s">
        <v>4762</v>
      </c>
      <c r="BP354" s="855" t="s">
        <v>4763</v>
      </c>
      <c r="BQ354" s="855" t="s">
        <v>4556</v>
      </c>
      <c r="BR354" s="855" t="s">
        <v>4557</v>
      </c>
      <c r="BS354" s="842"/>
      <c r="BT354" s="856" t="s">
        <v>554</v>
      </c>
    </row>
    <row r="355" spans="1:72" s="428" customFormat="1" x14ac:dyDescent="0.25">
      <c r="A355" s="345" t="s">
        <v>5496</v>
      </c>
      <c r="B355" s="373"/>
      <c r="C355" s="719">
        <v>44631</v>
      </c>
      <c r="D355" s="373"/>
      <c r="E355" s="346">
        <v>387.71</v>
      </c>
      <c r="F355" s="373"/>
      <c r="G355" s="347">
        <v>21.660499999999999</v>
      </c>
      <c r="H355" s="374"/>
      <c r="I355" s="348">
        <v>0.46939999999999998</v>
      </c>
      <c r="J355" s="348">
        <v>5.3342000000000001</v>
      </c>
      <c r="K355" s="348">
        <v>3.1545999999999998</v>
      </c>
      <c r="L355" s="348">
        <v>10.332100000000001</v>
      </c>
      <c r="M355" s="348">
        <v>4.6482000000000001</v>
      </c>
      <c r="N355" s="350">
        <v>7.3640999999999996</v>
      </c>
      <c r="O355" s="348">
        <v>5.0118</v>
      </c>
      <c r="P355" s="348">
        <v>20.2395</v>
      </c>
      <c r="Q355" s="348" t="s">
        <v>430</v>
      </c>
      <c r="R355" s="348" t="s">
        <v>430</v>
      </c>
      <c r="S355" s="348">
        <v>17.8322</v>
      </c>
      <c r="T355" s="348">
        <v>2.8626</v>
      </c>
      <c r="U355" s="348">
        <v>8.9200999999999997</v>
      </c>
      <c r="V355" s="348">
        <v>4.2828999999999997</v>
      </c>
      <c r="W355" s="348">
        <v>1.4610000000000001</v>
      </c>
      <c r="X355" s="348">
        <v>19.822299999999998</v>
      </c>
      <c r="Y355" s="374"/>
      <c r="Z355" s="346">
        <v>79</v>
      </c>
      <c r="AA355" s="346">
        <v>97</v>
      </c>
      <c r="AB355" s="346">
        <v>121</v>
      </c>
      <c r="AC355" s="346">
        <v>70</v>
      </c>
      <c r="AD355" s="346">
        <v>81</v>
      </c>
      <c r="AE355" s="346">
        <v>56</v>
      </c>
      <c r="AF355" s="346">
        <v>24</v>
      </c>
      <c r="AG355" s="346">
        <v>19</v>
      </c>
      <c r="AH355" s="346" t="s">
        <v>430</v>
      </c>
      <c r="AI355" s="346" t="s">
        <v>430</v>
      </c>
      <c r="AJ355" s="346">
        <v>75</v>
      </c>
      <c r="AK355" s="346">
        <v>83</v>
      </c>
      <c r="AL355" s="346">
        <v>43</v>
      </c>
      <c r="AM355" s="346">
        <v>57</v>
      </c>
      <c r="AN355" s="346">
        <v>189</v>
      </c>
      <c r="AO355" s="373"/>
      <c r="AP355" s="348" t="s">
        <v>430</v>
      </c>
      <c r="AQ355" s="348" t="s">
        <v>430</v>
      </c>
      <c r="AR355" s="348" t="s">
        <v>430</v>
      </c>
      <c r="AS355" s="348">
        <v>11.77</v>
      </c>
      <c r="AT355" s="348">
        <v>10.08</v>
      </c>
      <c r="AU355" s="351"/>
      <c r="AV355" s="346" t="s">
        <v>430</v>
      </c>
      <c r="AW355" s="346" t="s">
        <v>430</v>
      </c>
      <c r="AX355" s="346" t="s">
        <v>430</v>
      </c>
      <c r="AY355" s="346">
        <v>19</v>
      </c>
      <c r="AZ355" s="346">
        <v>61</v>
      </c>
      <c r="BA355" s="374"/>
      <c r="BB355" s="348">
        <v>15.992516116681999</v>
      </c>
      <c r="BC355" s="348">
        <v>1.0007595538748599</v>
      </c>
      <c r="BD355" s="348">
        <v>8.5753643678507796E-2</v>
      </c>
      <c r="BE355" s="375">
        <v>8.1741306581067694E-2</v>
      </c>
      <c r="BF355" s="374"/>
      <c r="BG355" s="372">
        <v>0.1943</v>
      </c>
      <c r="BH355" s="373"/>
      <c r="BI355" s="348">
        <v>3.9113799999999999</v>
      </c>
      <c r="BJ355" s="348">
        <v>92.376099999999994</v>
      </c>
      <c r="BK355" s="348">
        <v>3.6170499999999999</v>
      </c>
      <c r="BL355" s="348">
        <v>9.5469999999999999E-2</v>
      </c>
      <c r="BM355" s="373"/>
      <c r="BN355" s="372" t="s">
        <v>4681</v>
      </c>
      <c r="BO355" s="372" t="s">
        <v>4682</v>
      </c>
      <c r="BP355" s="372" t="s">
        <v>4617</v>
      </c>
      <c r="BQ355" s="372" t="s">
        <v>722</v>
      </c>
      <c r="BR355" s="372" t="s">
        <v>4618</v>
      </c>
      <c r="BS355" s="373"/>
      <c r="BT355" s="354" t="s">
        <v>554</v>
      </c>
    </row>
    <row r="356" spans="1:72" s="428" customFormat="1" x14ac:dyDescent="0.25">
      <c r="A356" s="345" t="s">
        <v>5497</v>
      </c>
      <c r="B356" s="373"/>
      <c r="C356" s="719">
        <v>41275</v>
      </c>
      <c r="D356" s="373"/>
      <c r="E356" s="346">
        <v>387.23</v>
      </c>
      <c r="F356" s="373"/>
      <c r="G356" s="347">
        <v>206.4162</v>
      </c>
      <c r="H356" s="374"/>
      <c r="I356" s="348">
        <v>0.32800000000000001</v>
      </c>
      <c r="J356" s="348">
        <v>4.8327</v>
      </c>
      <c r="K356" s="348">
        <v>2.8874</v>
      </c>
      <c r="L356" s="348">
        <v>1.0786</v>
      </c>
      <c r="M356" s="348">
        <v>-8.2934999999999999</v>
      </c>
      <c r="N356" s="350">
        <v>-4.3459000000000003</v>
      </c>
      <c r="O356" s="348">
        <v>0.75370000000000004</v>
      </c>
      <c r="P356" s="348">
        <v>7.6837</v>
      </c>
      <c r="Q356" s="348">
        <v>8.9537999999999993</v>
      </c>
      <c r="R356" s="348">
        <v>12.106199999999999</v>
      </c>
      <c r="S356" s="348">
        <v>7.7718999999999996</v>
      </c>
      <c r="T356" s="348">
        <v>-9.0924999999999994</v>
      </c>
      <c r="U356" s="348">
        <v>-3.3281000000000001</v>
      </c>
      <c r="V356" s="348">
        <v>-6.9694000000000003</v>
      </c>
      <c r="W356" s="348">
        <v>3.5487000000000002</v>
      </c>
      <c r="X356" s="348">
        <v>11.501099999999999</v>
      </c>
      <c r="Y356" s="374"/>
      <c r="Z356" s="346">
        <v>177</v>
      </c>
      <c r="AA356" s="346">
        <v>151</v>
      </c>
      <c r="AB356" s="346">
        <v>148</v>
      </c>
      <c r="AC356" s="346">
        <v>234</v>
      </c>
      <c r="AD356" s="346">
        <v>232</v>
      </c>
      <c r="AE356" s="346">
        <v>190</v>
      </c>
      <c r="AF356" s="346">
        <v>90</v>
      </c>
      <c r="AG356" s="346">
        <v>96</v>
      </c>
      <c r="AH356" s="346">
        <v>42</v>
      </c>
      <c r="AI356" s="346">
        <v>14</v>
      </c>
      <c r="AJ356" s="346">
        <v>232</v>
      </c>
      <c r="AK356" s="346">
        <v>231</v>
      </c>
      <c r="AL356" s="346">
        <v>211</v>
      </c>
      <c r="AM356" s="346">
        <v>195</v>
      </c>
      <c r="AN356" s="346">
        <v>44</v>
      </c>
      <c r="AO356" s="373"/>
      <c r="AP356" s="348">
        <v>10.89</v>
      </c>
      <c r="AQ356" s="348">
        <v>9.77</v>
      </c>
      <c r="AR356" s="348">
        <v>6.13</v>
      </c>
      <c r="AS356" s="348">
        <v>1.49</v>
      </c>
      <c r="AT356" s="348">
        <v>-9.41</v>
      </c>
      <c r="AU356" s="351"/>
      <c r="AV356" s="346">
        <v>17</v>
      </c>
      <c r="AW356" s="346">
        <v>22</v>
      </c>
      <c r="AX356" s="346">
        <v>44</v>
      </c>
      <c r="AY356" s="346">
        <v>96</v>
      </c>
      <c r="AZ356" s="346">
        <v>205</v>
      </c>
      <c r="BA356" s="374"/>
      <c r="BB356" s="348">
        <v>11.6518470773125</v>
      </c>
      <c r="BC356" s="348">
        <v>0.99782049697769803</v>
      </c>
      <c r="BD356" s="348">
        <v>2.53859350576442E-2</v>
      </c>
      <c r="BE356" s="375">
        <v>1.32085170746515E-2</v>
      </c>
      <c r="BF356" s="374"/>
      <c r="BG356" s="372">
        <v>0.36749999999999999</v>
      </c>
      <c r="BH356" s="373"/>
      <c r="BI356" s="348">
        <v>99.7727</v>
      </c>
      <c r="BJ356" s="348" t="s">
        <v>430</v>
      </c>
      <c r="BK356" s="348" t="s">
        <v>430</v>
      </c>
      <c r="BL356" s="348">
        <v>0.2273</v>
      </c>
      <c r="BM356" s="373"/>
      <c r="BN356" s="372" t="s">
        <v>4474</v>
      </c>
      <c r="BO356" s="372" t="s">
        <v>4475</v>
      </c>
      <c r="BP356" s="372" t="s">
        <v>4476</v>
      </c>
      <c r="BQ356" s="372" t="s">
        <v>4477</v>
      </c>
      <c r="BR356" s="372" t="s">
        <v>983</v>
      </c>
      <c r="BS356" s="373"/>
      <c r="BT356" s="354" t="s">
        <v>4564</v>
      </c>
    </row>
    <row r="357" spans="1:72" s="428" customFormat="1" x14ac:dyDescent="0.25">
      <c r="A357" s="345" t="s">
        <v>5498</v>
      </c>
      <c r="B357" s="373"/>
      <c r="C357" s="719">
        <v>43936</v>
      </c>
      <c r="D357" s="373"/>
      <c r="E357" s="346">
        <v>388.05599999999998</v>
      </c>
      <c r="F357" s="373"/>
      <c r="G357" s="347">
        <v>28.4848</v>
      </c>
      <c r="H357" s="374"/>
      <c r="I357" s="348">
        <v>0.34060000000000001</v>
      </c>
      <c r="J357" s="348">
        <v>4.3681999999999999</v>
      </c>
      <c r="K357" s="348">
        <v>2.3142999999999998</v>
      </c>
      <c r="L357" s="348">
        <v>1.8391</v>
      </c>
      <c r="M357" s="348">
        <v>-6.1497000000000002</v>
      </c>
      <c r="N357" s="350">
        <v>-1.7666999999999999</v>
      </c>
      <c r="O357" s="348">
        <v>2.1172</v>
      </c>
      <c r="P357" s="348">
        <v>9.6008999999999993</v>
      </c>
      <c r="Q357" s="348">
        <v>10.009</v>
      </c>
      <c r="R357" s="348" t="s">
        <v>430</v>
      </c>
      <c r="S357" s="348">
        <v>8.4177</v>
      </c>
      <c r="T357" s="348">
        <v>-7.2721</v>
      </c>
      <c r="U357" s="348">
        <v>-1.4271</v>
      </c>
      <c r="V357" s="348">
        <v>-4.6338999999999997</v>
      </c>
      <c r="W357" s="348">
        <v>2.6882999999999999</v>
      </c>
      <c r="X357" s="348">
        <v>18.4636</v>
      </c>
      <c r="Y357" s="374"/>
      <c r="Z357" s="346">
        <v>157</v>
      </c>
      <c r="AA357" s="346">
        <v>182</v>
      </c>
      <c r="AB357" s="346">
        <v>198</v>
      </c>
      <c r="AC357" s="346">
        <v>212</v>
      </c>
      <c r="AD357" s="346">
        <v>207</v>
      </c>
      <c r="AE357" s="346">
        <v>169</v>
      </c>
      <c r="AF357" s="346">
        <v>58</v>
      </c>
      <c r="AG357" s="346">
        <v>80</v>
      </c>
      <c r="AH357" s="346">
        <v>30</v>
      </c>
      <c r="AI357" s="346" t="s">
        <v>430</v>
      </c>
      <c r="AJ357" s="346">
        <v>217</v>
      </c>
      <c r="AK357" s="346">
        <v>211</v>
      </c>
      <c r="AL357" s="346">
        <v>187</v>
      </c>
      <c r="AM357" s="346">
        <v>172</v>
      </c>
      <c r="AN357" s="346">
        <v>85</v>
      </c>
      <c r="AO357" s="373"/>
      <c r="AP357" s="348" t="s">
        <v>430</v>
      </c>
      <c r="AQ357" s="348" t="s">
        <v>430</v>
      </c>
      <c r="AR357" s="348">
        <v>7.74</v>
      </c>
      <c r="AS357" s="348">
        <v>3.48</v>
      </c>
      <c r="AT357" s="348">
        <v>-6.58</v>
      </c>
      <c r="AU357" s="351"/>
      <c r="AV357" s="346" t="s">
        <v>430</v>
      </c>
      <c r="AW357" s="346" t="s">
        <v>430</v>
      </c>
      <c r="AX357" s="346">
        <v>30</v>
      </c>
      <c r="AY357" s="346">
        <v>77</v>
      </c>
      <c r="AZ357" s="346">
        <v>180</v>
      </c>
      <c r="BA357" s="374"/>
      <c r="BB357" s="348">
        <v>11.471210701088999</v>
      </c>
      <c r="BC357" s="348">
        <v>1.00175840438649</v>
      </c>
      <c r="BD357" s="348">
        <v>3.9652123081348502E-2</v>
      </c>
      <c r="BE357" s="375">
        <v>2.3692946474935798E-2</v>
      </c>
      <c r="BF357" s="374"/>
      <c r="BG357" s="372">
        <v>0.13320000000000001</v>
      </c>
      <c r="BH357" s="373"/>
      <c r="BI357" s="348">
        <v>99.813599999999994</v>
      </c>
      <c r="BJ357" s="348" t="s">
        <v>430</v>
      </c>
      <c r="BK357" s="348" t="s">
        <v>430</v>
      </c>
      <c r="BL357" s="348">
        <v>0.18640000000000001</v>
      </c>
      <c r="BM357" s="373"/>
      <c r="BN357" s="372" t="s">
        <v>4490</v>
      </c>
      <c r="BO357" s="372" t="s">
        <v>4454</v>
      </c>
      <c r="BP357" s="372" t="s">
        <v>4455</v>
      </c>
      <c r="BQ357" s="372" t="s">
        <v>4312</v>
      </c>
      <c r="BR357" s="372" t="s">
        <v>4456</v>
      </c>
      <c r="BS357" s="373"/>
      <c r="BT357" s="354" t="s">
        <v>463</v>
      </c>
    </row>
    <row r="358" spans="1:72" s="428" customFormat="1" x14ac:dyDescent="0.25">
      <c r="A358" s="345" t="s">
        <v>5499</v>
      </c>
      <c r="B358" s="373"/>
      <c r="C358" s="719">
        <v>41275</v>
      </c>
      <c r="D358" s="373"/>
      <c r="E358" s="346">
        <v>364.47699999999998</v>
      </c>
      <c r="F358" s="373"/>
      <c r="G358" s="347">
        <v>144.25659999999999</v>
      </c>
      <c r="H358" s="374"/>
      <c r="I358" s="348">
        <v>0.3377</v>
      </c>
      <c r="J358" s="348">
        <v>4.3461999999999996</v>
      </c>
      <c r="K358" s="348">
        <v>2.3105000000000002</v>
      </c>
      <c r="L358" s="348">
        <v>1.7838000000000001</v>
      </c>
      <c r="M358" s="348">
        <v>-6.3015999999999996</v>
      </c>
      <c r="N358" s="350">
        <v>-2.1543999999999999</v>
      </c>
      <c r="O358" s="348">
        <v>1.9306000000000001</v>
      </c>
      <c r="P358" s="348">
        <v>9.4101999999999997</v>
      </c>
      <c r="Q358" s="348">
        <v>9.8757000000000001</v>
      </c>
      <c r="R358" s="348">
        <v>12.033300000000001</v>
      </c>
      <c r="S358" s="348">
        <v>8.3569999999999993</v>
      </c>
      <c r="T358" s="348">
        <v>-7.4055999999999997</v>
      </c>
      <c r="U358" s="348">
        <v>-1.7246999999999999</v>
      </c>
      <c r="V358" s="348">
        <v>-5.0053000000000001</v>
      </c>
      <c r="W358" s="348">
        <v>2.6717</v>
      </c>
      <c r="X358" s="348">
        <v>11.5341</v>
      </c>
      <c r="Y358" s="374"/>
      <c r="Z358" s="346">
        <v>171</v>
      </c>
      <c r="AA358" s="346">
        <v>191</v>
      </c>
      <c r="AB358" s="346">
        <v>199</v>
      </c>
      <c r="AC358" s="346">
        <v>223</v>
      </c>
      <c r="AD358" s="346">
        <v>214</v>
      </c>
      <c r="AE358" s="346">
        <v>178</v>
      </c>
      <c r="AF358" s="346">
        <v>69</v>
      </c>
      <c r="AG358" s="346">
        <v>88</v>
      </c>
      <c r="AH358" s="346">
        <v>37</v>
      </c>
      <c r="AI358" s="346">
        <v>16</v>
      </c>
      <c r="AJ358" s="346">
        <v>223</v>
      </c>
      <c r="AK358" s="346">
        <v>217</v>
      </c>
      <c r="AL358" s="346">
        <v>198</v>
      </c>
      <c r="AM358" s="346">
        <v>181</v>
      </c>
      <c r="AN358" s="346">
        <v>92</v>
      </c>
      <c r="AO358" s="373"/>
      <c r="AP358" s="348">
        <v>11.42</v>
      </c>
      <c r="AQ358" s="348">
        <v>11.02</v>
      </c>
      <c r="AR358" s="348">
        <v>7.57</v>
      </c>
      <c r="AS358" s="348">
        <v>3.25</v>
      </c>
      <c r="AT358" s="348">
        <v>-6.93</v>
      </c>
      <c r="AU358" s="351"/>
      <c r="AV358" s="346">
        <v>13</v>
      </c>
      <c r="AW358" s="346">
        <v>17</v>
      </c>
      <c r="AX358" s="346">
        <v>38</v>
      </c>
      <c r="AY358" s="346">
        <v>85</v>
      </c>
      <c r="AZ358" s="346">
        <v>189</v>
      </c>
      <c r="BA358" s="374"/>
      <c r="BB358" s="348">
        <v>11.4446676272528</v>
      </c>
      <c r="BC358" s="348">
        <v>0.99937395970688003</v>
      </c>
      <c r="BD358" s="348">
        <v>3.8391086465738397E-2</v>
      </c>
      <c r="BE358" s="375">
        <v>9.2345965708094408E-3</v>
      </c>
      <c r="BF358" s="374"/>
      <c r="BG358" s="372">
        <v>0.23830000000000001</v>
      </c>
      <c r="BH358" s="373"/>
      <c r="BI358" s="348">
        <v>99.4</v>
      </c>
      <c r="BJ358" s="348" t="s">
        <v>430</v>
      </c>
      <c r="BK358" s="348" t="s">
        <v>430</v>
      </c>
      <c r="BL358" s="348">
        <v>0.6</v>
      </c>
      <c r="BM358" s="373"/>
      <c r="BN358" s="372" t="s">
        <v>4656</v>
      </c>
      <c r="BO358" s="372" t="s">
        <v>4657</v>
      </c>
      <c r="BP358" s="372" t="s">
        <v>4335</v>
      </c>
      <c r="BQ358" s="372" t="s">
        <v>4659</v>
      </c>
      <c r="BR358" s="372" t="s">
        <v>4768</v>
      </c>
      <c r="BS358" s="373"/>
      <c r="BT358" s="354" t="s">
        <v>4769</v>
      </c>
    </row>
    <row r="359" spans="1:72" s="428" customFormat="1" x14ac:dyDescent="0.25">
      <c r="A359" s="345" t="s">
        <v>5500</v>
      </c>
      <c r="B359" s="373"/>
      <c r="C359" s="719">
        <v>45222</v>
      </c>
      <c r="D359" s="373"/>
      <c r="E359" s="346">
        <v>364.62400000000002</v>
      </c>
      <c r="F359" s="373"/>
      <c r="G359" s="347">
        <v>13.934799999999999</v>
      </c>
      <c r="H359" s="374"/>
      <c r="I359" s="348">
        <v>0.4209</v>
      </c>
      <c r="J359" s="348">
        <v>5.0502000000000002</v>
      </c>
      <c r="K359" s="348">
        <v>3.6383999999999999</v>
      </c>
      <c r="L359" s="348">
        <v>6.5563000000000002</v>
      </c>
      <c r="M359" s="348">
        <v>-0.63180000000000003</v>
      </c>
      <c r="N359" s="350">
        <v>1.8321000000000001</v>
      </c>
      <c r="O359" s="348">
        <v>2.5164</v>
      </c>
      <c r="P359" s="348" t="s">
        <v>430</v>
      </c>
      <c r="Q359" s="348" t="s">
        <v>430</v>
      </c>
      <c r="R359" s="348" t="s">
        <v>430</v>
      </c>
      <c r="S359" s="348">
        <v>13.795299999999999</v>
      </c>
      <c r="T359" s="348">
        <v>-2.2229000000000001</v>
      </c>
      <c r="U359" s="348">
        <v>2.4512</v>
      </c>
      <c r="V359" s="348">
        <v>-1.2283999999999999</v>
      </c>
      <c r="W359" s="348">
        <v>2.5749</v>
      </c>
      <c r="X359" s="348">
        <v>13.312900000000001</v>
      </c>
      <c r="Y359" s="374"/>
      <c r="Z359" s="346">
        <v>109</v>
      </c>
      <c r="AA359" s="346">
        <v>113</v>
      </c>
      <c r="AB359" s="346">
        <v>101</v>
      </c>
      <c r="AC359" s="346">
        <v>123</v>
      </c>
      <c r="AD359" s="346">
        <v>137</v>
      </c>
      <c r="AE359" s="346">
        <v>114</v>
      </c>
      <c r="AF359" s="346">
        <v>45</v>
      </c>
      <c r="AG359" s="346" t="s">
        <v>430</v>
      </c>
      <c r="AH359" s="346" t="s">
        <v>430</v>
      </c>
      <c r="AI359" s="346" t="s">
        <v>430</v>
      </c>
      <c r="AJ359" s="346">
        <v>134</v>
      </c>
      <c r="AK359" s="346">
        <v>137</v>
      </c>
      <c r="AL359" s="346">
        <v>140</v>
      </c>
      <c r="AM359" s="346">
        <v>121</v>
      </c>
      <c r="AN359" s="346">
        <v>109</v>
      </c>
      <c r="AO359" s="373"/>
      <c r="AP359" s="348" t="s">
        <v>430</v>
      </c>
      <c r="AQ359" s="348" t="s">
        <v>430</v>
      </c>
      <c r="AR359" s="348" t="s">
        <v>430</v>
      </c>
      <c r="AS359" s="348" t="s">
        <v>430</v>
      </c>
      <c r="AT359" s="348">
        <v>1.23</v>
      </c>
      <c r="AU359" s="351"/>
      <c r="AV359" s="346" t="s">
        <v>430</v>
      </c>
      <c r="AW359" s="346" t="s">
        <v>430</v>
      </c>
      <c r="AX359" s="346" t="s">
        <v>430</v>
      </c>
      <c r="AY359" s="346" t="s">
        <v>430</v>
      </c>
      <c r="AZ359" s="346">
        <v>132</v>
      </c>
      <c r="BA359" s="374"/>
      <c r="BB359" s="348">
        <v>13.4074741002979</v>
      </c>
      <c r="BC359" s="348">
        <v>0.99959641756669304</v>
      </c>
      <c r="BD359" s="348">
        <v>4.0887265591986501E-2</v>
      </c>
      <c r="BE359" s="375">
        <v>5.7148816901897E-2</v>
      </c>
      <c r="BF359" s="374"/>
      <c r="BG359" s="372">
        <v>0.10290000000000001</v>
      </c>
      <c r="BH359" s="373"/>
      <c r="BI359" s="348">
        <v>65.472300000000004</v>
      </c>
      <c r="BJ359" s="348">
        <v>19.896899999999999</v>
      </c>
      <c r="BK359" s="348">
        <v>14.411300000000001</v>
      </c>
      <c r="BL359" s="348">
        <v>0.2195</v>
      </c>
      <c r="BM359" s="373"/>
      <c r="BN359" s="372" t="s">
        <v>4771</v>
      </c>
      <c r="BO359" s="372" t="s">
        <v>688</v>
      </c>
      <c r="BP359" s="372" t="s">
        <v>4754</v>
      </c>
      <c r="BQ359" s="372" t="s">
        <v>4772</v>
      </c>
      <c r="BR359" s="372" t="s">
        <v>4773</v>
      </c>
      <c r="BS359" s="373"/>
      <c r="BT359" s="354" t="s">
        <v>4769</v>
      </c>
    </row>
    <row r="360" spans="1:72" s="428" customFormat="1" x14ac:dyDescent="0.25">
      <c r="A360" s="345" t="s">
        <v>5501</v>
      </c>
      <c r="B360" s="373"/>
      <c r="C360" s="719">
        <v>45887</v>
      </c>
      <c r="D360" s="373"/>
      <c r="E360" s="346">
        <v>366.17200000000003</v>
      </c>
      <c r="F360" s="373"/>
      <c r="G360" s="347">
        <v>10.4321</v>
      </c>
      <c r="H360" s="374"/>
      <c r="I360" s="348">
        <v>0.67749999999999999</v>
      </c>
      <c r="J360" s="348">
        <v>5.8452000000000002</v>
      </c>
      <c r="K360" s="348">
        <v>6.9443000000000001</v>
      </c>
      <c r="L360" s="348">
        <v>16.319299999999998</v>
      </c>
      <c r="M360" s="348">
        <v>8.8797999999999995</v>
      </c>
      <c r="N360" s="350" t="s">
        <v>430</v>
      </c>
      <c r="O360" s="348" t="s">
        <v>430</v>
      </c>
      <c r="P360" s="348" t="s">
        <v>430</v>
      </c>
      <c r="Q360" s="348" t="s">
        <v>430</v>
      </c>
      <c r="R360" s="348" t="s">
        <v>430</v>
      </c>
      <c r="S360" s="348">
        <v>23.378</v>
      </c>
      <c r="T360" s="348">
        <v>5.6864999999999997</v>
      </c>
      <c r="U360" s="348">
        <v>5.5987</v>
      </c>
      <c r="V360" s="348" t="s">
        <v>430</v>
      </c>
      <c r="W360" s="348">
        <v>3.67</v>
      </c>
      <c r="X360" s="348">
        <v>4.3209999999999997</v>
      </c>
      <c r="Y360" s="374"/>
      <c r="Z360" s="346">
        <v>18</v>
      </c>
      <c r="AA360" s="346">
        <v>55</v>
      </c>
      <c r="AB360" s="346">
        <v>25</v>
      </c>
      <c r="AC360" s="346">
        <v>8</v>
      </c>
      <c r="AD360" s="346">
        <v>21</v>
      </c>
      <c r="AE360" s="346" t="s">
        <v>430</v>
      </c>
      <c r="AF360" s="346" t="s">
        <v>430</v>
      </c>
      <c r="AG360" s="346" t="s">
        <v>430</v>
      </c>
      <c r="AH360" s="346" t="s">
        <v>430</v>
      </c>
      <c r="AI360" s="346" t="s">
        <v>430</v>
      </c>
      <c r="AJ360" s="346">
        <v>14</v>
      </c>
      <c r="AK360" s="346">
        <v>28</v>
      </c>
      <c r="AL360" s="346">
        <v>97</v>
      </c>
      <c r="AM360" s="346" t="s">
        <v>430</v>
      </c>
      <c r="AN360" s="346">
        <v>28</v>
      </c>
      <c r="AO360" s="373"/>
      <c r="AP360" s="348" t="s">
        <v>430</v>
      </c>
      <c r="AQ360" s="348" t="s">
        <v>430</v>
      </c>
      <c r="AR360" s="348" t="s">
        <v>430</v>
      </c>
      <c r="AS360" s="348" t="s">
        <v>430</v>
      </c>
      <c r="AT360" s="348" t="s">
        <v>430</v>
      </c>
      <c r="AU360" s="351"/>
      <c r="AV360" s="346" t="s">
        <v>430</v>
      </c>
      <c r="AW360" s="346" t="s">
        <v>430</v>
      </c>
      <c r="AX360" s="346" t="s">
        <v>430</v>
      </c>
      <c r="AY360" s="346" t="s">
        <v>430</v>
      </c>
      <c r="AZ360" s="346" t="s">
        <v>430</v>
      </c>
      <c r="BA360" s="374"/>
      <c r="BB360" s="348">
        <v>16.487931979965499</v>
      </c>
      <c r="BC360" s="348">
        <v>1.00195316631042</v>
      </c>
      <c r="BD360" s="348">
        <v>4.2119116446742398E-3</v>
      </c>
      <c r="BE360" s="375">
        <v>-3.6791242973816397E-2</v>
      </c>
      <c r="BF360" s="374"/>
      <c r="BG360" s="372">
        <v>0.1026</v>
      </c>
      <c r="BH360" s="373"/>
      <c r="BI360" s="348" t="s">
        <v>430</v>
      </c>
      <c r="BJ360" s="348">
        <v>5.0808499999999999</v>
      </c>
      <c r="BK360" s="348">
        <v>94.946399999999997</v>
      </c>
      <c r="BL360" s="348">
        <v>-2.725E-2</v>
      </c>
      <c r="BM360" s="373"/>
      <c r="BN360" s="372" t="s">
        <v>4566</v>
      </c>
      <c r="BO360" s="372" t="s">
        <v>4567</v>
      </c>
      <c r="BP360" s="372" t="s">
        <v>4505</v>
      </c>
      <c r="BQ360" s="372" t="s">
        <v>4506</v>
      </c>
      <c r="BR360" s="372" t="s">
        <v>564</v>
      </c>
      <c r="BS360" s="373"/>
      <c r="BT360" s="354" t="s">
        <v>554</v>
      </c>
    </row>
    <row r="361" spans="1:72" s="428" customFormat="1" x14ac:dyDescent="0.25">
      <c r="A361" s="345" t="s">
        <v>5502</v>
      </c>
      <c r="B361" s="373"/>
      <c r="C361" s="719">
        <v>44531</v>
      </c>
      <c r="D361" s="373"/>
      <c r="E361" s="346">
        <v>331.56299999999999</v>
      </c>
      <c r="F361" s="373"/>
      <c r="G361" s="347">
        <v>17.3264</v>
      </c>
      <c r="H361" s="374"/>
      <c r="I361" s="348">
        <v>0.41789999999999999</v>
      </c>
      <c r="J361" s="348">
        <v>5.0308000000000002</v>
      </c>
      <c r="K361" s="348">
        <v>3.0695000000000001</v>
      </c>
      <c r="L361" s="348">
        <v>6.8673000000000002</v>
      </c>
      <c r="M361" s="348">
        <v>0.308</v>
      </c>
      <c r="N361" s="350">
        <v>3.7534000000000001</v>
      </c>
      <c r="O361" s="348">
        <v>3.5617000000000001</v>
      </c>
      <c r="P361" s="348">
        <v>15.804399999999999</v>
      </c>
      <c r="Q361" s="348" t="s">
        <v>430</v>
      </c>
      <c r="R361" s="348" t="s">
        <v>430</v>
      </c>
      <c r="S361" s="348">
        <v>14.1547</v>
      </c>
      <c r="T361" s="348">
        <v>-1.2369000000000001</v>
      </c>
      <c r="U361" s="348">
        <v>4.452</v>
      </c>
      <c r="V361" s="348">
        <v>0.71260000000000001</v>
      </c>
      <c r="W361" s="348">
        <v>2.0051999999999999</v>
      </c>
      <c r="X361" s="348">
        <v>12.8462</v>
      </c>
      <c r="Y361" s="374"/>
      <c r="Z361" s="346">
        <v>118</v>
      </c>
      <c r="AA361" s="346">
        <v>122</v>
      </c>
      <c r="AB361" s="346">
        <v>132</v>
      </c>
      <c r="AC361" s="346">
        <v>115</v>
      </c>
      <c r="AD361" s="346">
        <v>130</v>
      </c>
      <c r="AE361" s="346">
        <v>90</v>
      </c>
      <c r="AF361" s="346">
        <v>38</v>
      </c>
      <c r="AG361" s="346">
        <v>45</v>
      </c>
      <c r="AH361" s="346" t="s">
        <v>430</v>
      </c>
      <c r="AI361" s="346" t="s">
        <v>430</v>
      </c>
      <c r="AJ361" s="346">
        <v>130</v>
      </c>
      <c r="AK361" s="346">
        <v>126</v>
      </c>
      <c r="AL361" s="346">
        <v>121</v>
      </c>
      <c r="AM361" s="346">
        <v>92</v>
      </c>
      <c r="AN361" s="346">
        <v>157</v>
      </c>
      <c r="AO361" s="373"/>
      <c r="AP361" s="348" t="s">
        <v>430</v>
      </c>
      <c r="AQ361" s="348" t="s">
        <v>430</v>
      </c>
      <c r="AR361" s="348" t="s">
        <v>430</v>
      </c>
      <c r="AS361" s="348">
        <v>8.39</v>
      </c>
      <c r="AT361" s="348">
        <v>3.21</v>
      </c>
      <c r="AU361" s="351"/>
      <c r="AV361" s="346" t="s">
        <v>430</v>
      </c>
      <c r="AW361" s="346" t="s">
        <v>430</v>
      </c>
      <c r="AX361" s="346" t="s">
        <v>430</v>
      </c>
      <c r="AY361" s="346">
        <v>53</v>
      </c>
      <c r="AZ361" s="346">
        <v>100</v>
      </c>
      <c r="BA361" s="374"/>
      <c r="BB361" s="348">
        <v>13.4307558502181</v>
      </c>
      <c r="BC361" s="348">
        <v>1.0021890584806401</v>
      </c>
      <c r="BD361" s="348">
        <v>7.3507754721561999E-2</v>
      </c>
      <c r="BE361" s="375">
        <v>6.6988327478682594E-2</v>
      </c>
      <c r="BF361" s="374"/>
      <c r="BG361" s="372">
        <v>0.1273</v>
      </c>
      <c r="BH361" s="373"/>
      <c r="BI361" s="348">
        <v>49.085000000000001</v>
      </c>
      <c r="BJ361" s="348">
        <v>48.680799999999998</v>
      </c>
      <c r="BK361" s="348">
        <v>1.87988</v>
      </c>
      <c r="BL361" s="348">
        <v>0.35432000000000002</v>
      </c>
      <c r="BM361" s="373"/>
      <c r="BN361" s="372" t="s">
        <v>610</v>
      </c>
      <c r="BO361" s="372" t="s">
        <v>1931</v>
      </c>
      <c r="BP361" s="372" t="s">
        <v>704</v>
      </c>
      <c r="BQ361" s="372" t="s">
        <v>4775</v>
      </c>
      <c r="BR361" s="372" t="s">
        <v>4776</v>
      </c>
      <c r="BS361" s="373"/>
      <c r="BT361" s="354" t="s">
        <v>554</v>
      </c>
    </row>
    <row r="362" spans="1:72" s="428" customFormat="1" x14ac:dyDescent="0.25">
      <c r="A362" s="345" t="s">
        <v>5503</v>
      </c>
      <c r="B362" s="373"/>
      <c r="C362" s="719">
        <v>45741</v>
      </c>
      <c r="D362" s="373"/>
      <c r="E362" s="346">
        <v>349.95600000000002</v>
      </c>
      <c r="F362" s="373"/>
      <c r="G362" s="347">
        <v>14.1326</v>
      </c>
      <c r="H362" s="374"/>
      <c r="I362" s="348">
        <v>0.56430000000000002</v>
      </c>
      <c r="J362" s="348">
        <v>5.6588000000000003</v>
      </c>
      <c r="K362" s="348">
        <v>11.325900000000001</v>
      </c>
      <c r="L362" s="348">
        <v>1.9661</v>
      </c>
      <c r="M362" s="348">
        <v>5.3868999999999998</v>
      </c>
      <c r="N362" s="350">
        <v>26.8066</v>
      </c>
      <c r="O362" s="348" t="s">
        <v>430</v>
      </c>
      <c r="P362" s="348" t="s">
        <v>430</v>
      </c>
      <c r="Q362" s="348" t="s">
        <v>430</v>
      </c>
      <c r="R362" s="348" t="s">
        <v>430</v>
      </c>
      <c r="S362" s="348">
        <v>12.3177</v>
      </c>
      <c r="T362" s="348">
        <v>2.6160999999999999</v>
      </c>
      <c r="U362" s="348">
        <v>16.241199999999999</v>
      </c>
      <c r="V362" s="348">
        <v>21.1279</v>
      </c>
      <c r="W362" s="348">
        <v>7.3628</v>
      </c>
      <c r="X362" s="348">
        <v>32.3874</v>
      </c>
      <c r="Y362" s="374"/>
      <c r="Z362" s="346">
        <v>47</v>
      </c>
      <c r="AA362" s="346">
        <v>70</v>
      </c>
      <c r="AB362" s="346">
        <v>1</v>
      </c>
      <c r="AC362" s="346">
        <v>199</v>
      </c>
      <c r="AD362" s="346">
        <v>69</v>
      </c>
      <c r="AE362" s="346">
        <v>3</v>
      </c>
      <c r="AF362" s="346" t="s">
        <v>430</v>
      </c>
      <c r="AG362" s="346" t="s">
        <v>430</v>
      </c>
      <c r="AH362" s="346" t="s">
        <v>430</v>
      </c>
      <c r="AI362" s="346" t="s">
        <v>430</v>
      </c>
      <c r="AJ362" s="346">
        <v>156</v>
      </c>
      <c r="AK362" s="346">
        <v>96</v>
      </c>
      <c r="AL362" s="346">
        <v>9</v>
      </c>
      <c r="AM362" s="346">
        <v>3</v>
      </c>
      <c r="AN362" s="346">
        <v>4</v>
      </c>
      <c r="AO362" s="373"/>
      <c r="AP362" s="348" t="s">
        <v>430</v>
      </c>
      <c r="AQ362" s="348" t="s">
        <v>430</v>
      </c>
      <c r="AR362" s="348" t="s">
        <v>430</v>
      </c>
      <c r="AS362" s="348" t="s">
        <v>430</v>
      </c>
      <c r="AT362" s="348">
        <v>16.489999999999998</v>
      </c>
      <c r="AU362" s="351"/>
      <c r="AV362" s="346" t="s">
        <v>430</v>
      </c>
      <c r="AW362" s="346" t="s">
        <v>430</v>
      </c>
      <c r="AX362" s="346" t="s">
        <v>430</v>
      </c>
      <c r="AY362" s="346" t="s">
        <v>430</v>
      </c>
      <c r="AZ362" s="346">
        <v>15</v>
      </c>
      <c r="BA362" s="374"/>
      <c r="BB362" s="348">
        <v>22.9196042308477</v>
      </c>
      <c r="BC362" s="348">
        <v>0</v>
      </c>
      <c r="BD362" s="348">
        <v>8.3283244294216394E-2</v>
      </c>
      <c r="BE362" s="375" t="s">
        <v>430</v>
      </c>
      <c r="BF362" s="374"/>
      <c r="BG362" s="372" t="s">
        <v>430</v>
      </c>
      <c r="BH362" s="373"/>
      <c r="BI362" s="348">
        <v>75.898300000000006</v>
      </c>
      <c r="BJ362" s="348">
        <v>22.397300000000001</v>
      </c>
      <c r="BK362" s="348">
        <v>0.984317</v>
      </c>
      <c r="BL362" s="348">
        <v>0.72008300000000003</v>
      </c>
      <c r="BM362" s="373"/>
      <c r="BN362" s="372" t="s">
        <v>4778</v>
      </c>
      <c r="BO362" s="372" t="s">
        <v>4779</v>
      </c>
      <c r="BP362" s="372" t="s">
        <v>430</v>
      </c>
      <c r="BQ362" s="372" t="s">
        <v>430</v>
      </c>
      <c r="BR362" s="372" t="s">
        <v>430</v>
      </c>
      <c r="BS362" s="373"/>
      <c r="BT362" s="354" t="s">
        <v>4626</v>
      </c>
    </row>
    <row r="363" spans="1:72" s="428" customFormat="1" x14ac:dyDescent="0.25">
      <c r="A363" s="345" t="s">
        <v>5504</v>
      </c>
      <c r="B363" s="373"/>
      <c r="C363" s="719">
        <v>44287</v>
      </c>
      <c r="D363" s="373"/>
      <c r="E363" s="346">
        <v>329.08300000000003</v>
      </c>
      <c r="F363" s="373"/>
      <c r="G363" s="347">
        <v>22.591799999999999</v>
      </c>
      <c r="H363" s="374"/>
      <c r="I363" s="348">
        <v>0.64459999999999995</v>
      </c>
      <c r="J363" s="348">
        <v>5.657</v>
      </c>
      <c r="K363" s="348">
        <v>6.0155000000000003</v>
      </c>
      <c r="L363" s="348">
        <v>16.299099999999999</v>
      </c>
      <c r="M363" s="348">
        <v>9.9004999999999992</v>
      </c>
      <c r="N363" s="350">
        <v>4.3982999999999999</v>
      </c>
      <c r="O363" s="348">
        <v>4.2115</v>
      </c>
      <c r="P363" s="348">
        <v>23.6203</v>
      </c>
      <c r="Q363" s="348">
        <v>13.979900000000001</v>
      </c>
      <c r="R363" s="348" t="s">
        <v>430</v>
      </c>
      <c r="S363" s="348">
        <v>23.771000000000001</v>
      </c>
      <c r="T363" s="348">
        <v>7.3259999999999996</v>
      </c>
      <c r="U363" s="348">
        <v>9.9705999999999992</v>
      </c>
      <c r="V363" s="348">
        <v>0.66879999999999995</v>
      </c>
      <c r="W363" s="348">
        <v>3.2517999999999998</v>
      </c>
      <c r="X363" s="348">
        <v>16.910399999999999</v>
      </c>
      <c r="Y363" s="374"/>
      <c r="Z363" s="346">
        <v>42</v>
      </c>
      <c r="AA363" s="346">
        <v>71</v>
      </c>
      <c r="AB363" s="346">
        <v>39</v>
      </c>
      <c r="AC363" s="346">
        <v>10</v>
      </c>
      <c r="AD363" s="346">
        <v>17</v>
      </c>
      <c r="AE363" s="346">
        <v>78</v>
      </c>
      <c r="AF363" s="346">
        <v>33</v>
      </c>
      <c r="AG363" s="346">
        <v>7</v>
      </c>
      <c r="AH363" s="346">
        <v>16</v>
      </c>
      <c r="AI363" s="346" t="s">
        <v>430</v>
      </c>
      <c r="AJ363" s="346">
        <v>13</v>
      </c>
      <c r="AK363" s="346">
        <v>15</v>
      </c>
      <c r="AL363" s="346">
        <v>27</v>
      </c>
      <c r="AM363" s="346">
        <v>93</v>
      </c>
      <c r="AN363" s="346">
        <v>53</v>
      </c>
      <c r="AO363" s="373"/>
      <c r="AP363" s="348" t="s">
        <v>430</v>
      </c>
      <c r="AQ363" s="348" t="s">
        <v>430</v>
      </c>
      <c r="AR363" s="348">
        <v>17.04</v>
      </c>
      <c r="AS363" s="348">
        <v>11.86</v>
      </c>
      <c r="AT363" s="348">
        <v>15.29</v>
      </c>
      <c r="AU363" s="351"/>
      <c r="AV363" s="346" t="s">
        <v>430</v>
      </c>
      <c r="AW363" s="346" t="s">
        <v>430</v>
      </c>
      <c r="AX363" s="346">
        <v>5</v>
      </c>
      <c r="AY363" s="346">
        <v>14</v>
      </c>
      <c r="AZ363" s="346">
        <v>18</v>
      </c>
      <c r="BA363" s="374"/>
      <c r="BB363" s="348">
        <v>20.835454866690799</v>
      </c>
      <c r="BC363" s="348">
        <v>0.99671424483470406</v>
      </c>
      <c r="BD363" s="348">
        <v>8.0701255592068699E-2</v>
      </c>
      <c r="BE363" s="375">
        <v>-4.8542891840966697E-2</v>
      </c>
      <c r="BF363" s="374"/>
      <c r="BG363" s="372">
        <v>0.30070000000000002</v>
      </c>
      <c r="BH363" s="373"/>
      <c r="BI363" s="348" t="s">
        <v>430</v>
      </c>
      <c r="BJ363" s="348">
        <v>10.1533</v>
      </c>
      <c r="BK363" s="348">
        <v>89.713399999999993</v>
      </c>
      <c r="BL363" s="348">
        <v>0.1333</v>
      </c>
      <c r="BM363" s="373"/>
      <c r="BN363" s="372" t="s">
        <v>4781</v>
      </c>
      <c r="BO363" s="372" t="s">
        <v>4782</v>
      </c>
      <c r="BP363" s="372" t="s">
        <v>4783</v>
      </c>
      <c r="BQ363" s="372" t="s">
        <v>4784</v>
      </c>
      <c r="BR363" s="372" t="s">
        <v>2872</v>
      </c>
      <c r="BS363" s="373"/>
      <c r="BT363" s="354" t="s">
        <v>4626</v>
      </c>
    </row>
    <row r="364" spans="1:72" s="428" customFormat="1" x14ac:dyDescent="0.25">
      <c r="A364" s="345" t="s">
        <v>5505</v>
      </c>
      <c r="B364" s="373"/>
      <c r="C364" s="719">
        <v>45813</v>
      </c>
      <c r="D364" s="373"/>
      <c r="E364" s="346">
        <v>321.99299999999999</v>
      </c>
      <c r="F364" s="373"/>
      <c r="G364" s="347">
        <v>9.9623000000000008</v>
      </c>
      <c r="H364" s="374"/>
      <c r="I364" s="348">
        <v>8.9999999999999993E-3</v>
      </c>
      <c r="J364" s="348">
        <v>3.6768000000000001</v>
      </c>
      <c r="K364" s="348">
        <v>1.1718999999999999</v>
      </c>
      <c r="L364" s="348">
        <v>5.3152999999999997</v>
      </c>
      <c r="M364" s="348">
        <v>-3.7309999999999999</v>
      </c>
      <c r="N364" s="350">
        <v>-1.0980000000000001</v>
      </c>
      <c r="O364" s="348" t="s">
        <v>430</v>
      </c>
      <c r="P364" s="348" t="s">
        <v>430</v>
      </c>
      <c r="Q364" s="348" t="s">
        <v>430</v>
      </c>
      <c r="R364" s="348" t="s">
        <v>430</v>
      </c>
      <c r="S364" s="348">
        <v>11.3977</v>
      </c>
      <c r="T364" s="348">
        <v>-5.0033000000000003</v>
      </c>
      <c r="U364" s="348">
        <v>0.15379999999999999</v>
      </c>
      <c r="V364" s="348">
        <v>-2.7223999999999999</v>
      </c>
      <c r="W364" s="348">
        <v>0.62119999999999997</v>
      </c>
      <c r="X364" s="348">
        <v>-0.36409999999999998</v>
      </c>
      <c r="Y364" s="374"/>
      <c r="Z364" s="346">
        <v>218</v>
      </c>
      <c r="AA364" s="346">
        <v>220</v>
      </c>
      <c r="AB364" s="346">
        <v>230</v>
      </c>
      <c r="AC364" s="346">
        <v>154</v>
      </c>
      <c r="AD364" s="346">
        <v>169</v>
      </c>
      <c r="AE364" s="346">
        <v>151</v>
      </c>
      <c r="AF364" s="346" t="s">
        <v>430</v>
      </c>
      <c r="AG364" s="346" t="s">
        <v>430</v>
      </c>
      <c r="AH364" s="346" t="s">
        <v>430</v>
      </c>
      <c r="AI364" s="346" t="s">
        <v>430</v>
      </c>
      <c r="AJ364" s="346">
        <v>162</v>
      </c>
      <c r="AK364" s="346">
        <v>169</v>
      </c>
      <c r="AL364" s="346">
        <v>159</v>
      </c>
      <c r="AM364" s="346">
        <v>146</v>
      </c>
      <c r="AN364" s="346">
        <v>226</v>
      </c>
      <c r="AO364" s="373"/>
      <c r="AP364" s="348" t="s">
        <v>430</v>
      </c>
      <c r="AQ364" s="348" t="s">
        <v>430</v>
      </c>
      <c r="AR364" s="348" t="s">
        <v>430</v>
      </c>
      <c r="AS364" s="348" t="s">
        <v>430</v>
      </c>
      <c r="AT364" s="348">
        <v>-3.35</v>
      </c>
      <c r="AU364" s="351"/>
      <c r="AV364" s="346" t="s">
        <v>430</v>
      </c>
      <c r="AW364" s="346" t="s">
        <v>430</v>
      </c>
      <c r="AX364" s="346" t="s">
        <v>430</v>
      </c>
      <c r="AY364" s="346" t="s">
        <v>430</v>
      </c>
      <c r="AZ364" s="346">
        <v>153</v>
      </c>
      <c r="BA364" s="374"/>
      <c r="BB364" s="348">
        <v>11.1685711191771</v>
      </c>
      <c r="BC364" s="348">
        <v>0.99956239171899497</v>
      </c>
      <c r="BD364" s="348">
        <v>-4.4631141567676301E-2</v>
      </c>
      <c r="BE364" s="375">
        <v>-3.3333653521692097E-2</v>
      </c>
      <c r="BF364" s="374"/>
      <c r="BG364" s="372">
        <v>5.2699999999999997E-2</v>
      </c>
      <c r="BH364" s="373"/>
      <c r="BI364" s="348">
        <v>74.912499999999994</v>
      </c>
      <c r="BJ364" s="348">
        <v>22.246400000000001</v>
      </c>
      <c r="BK364" s="348">
        <v>2.6350799999999999</v>
      </c>
      <c r="BL364" s="348">
        <v>0.20602000000000001</v>
      </c>
      <c r="BM364" s="373"/>
      <c r="BN364" s="372" t="s">
        <v>4786</v>
      </c>
      <c r="BO364" s="372" t="s">
        <v>4787</v>
      </c>
      <c r="BP364" s="372" t="s">
        <v>4704</v>
      </c>
      <c r="BQ364" s="372" t="s">
        <v>4788</v>
      </c>
      <c r="BR364" s="372" t="s">
        <v>4706</v>
      </c>
      <c r="BS364" s="373"/>
      <c r="BT364" s="354" t="s">
        <v>4626</v>
      </c>
    </row>
    <row r="365" spans="1:72" s="428" customFormat="1" x14ac:dyDescent="0.25">
      <c r="A365" s="345" t="s">
        <v>5506</v>
      </c>
      <c r="B365" s="373"/>
      <c r="C365" s="719">
        <v>45286</v>
      </c>
      <c r="D365" s="373"/>
      <c r="E365" s="346">
        <v>316.09699999999998</v>
      </c>
      <c r="F365" s="373"/>
      <c r="G365" s="347">
        <v>11.189299999999999</v>
      </c>
      <c r="H365" s="374"/>
      <c r="I365" s="348">
        <v>1.0375000000000001</v>
      </c>
      <c r="J365" s="348">
        <v>6.2480000000000002</v>
      </c>
      <c r="K365" s="348">
        <v>4.5552999999999999</v>
      </c>
      <c r="L365" s="348">
        <v>10.146100000000001</v>
      </c>
      <c r="M365" s="348">
        <v>0.41460000000000002</v>
      </c>
      <c r="N365" s="350">
        <v>-6.8947000000000003</v>
      </c>
      <c r="O365" s="348">
        <v>-2.8195000000000001</v>
      </c>
      <c r="P365" s="348" t="s">
        <v>430</v>
      </c>
      <c r="Q365" s="348" t="s">
        <v>430</v>
      </c>
      <c r="R365" s="348" t="s">
        <v>430</v>
      </c>
      <c r="S365" s="348">
        <v>16.9438</v>
      </c>
      <c r="T365" s="348">
        <v>-0.47670000000000001</v>
      </c>
      <c r="U365" s="348">
        <v>-1.5962000000000001</v>
      </c>
      <c r="V365" s="348">
        <v>-9.2544000000000004</v>
      </c>
      <c r="W365" s="348">
        <v>2.0326</v>
      </c>
      <c r="X365" s="348">
        <v>4.6364000000000001</v>
      </c>
      <c r="Y365" s="374"/>
      <c r="Z365" s="346">
        <v>3</v>
      </c>
      <c r="AA365" s="346">
        <v>21</v>
      </c>
      <c r="AB365" s="346">
        <v>70</v>
      </c>
      <c r="AC365" s="346">
        <v>76</v>
      </c>
      <c r="AD365" s="346">
        <v>119</v>
      </c>
      <c r="AE365" s="346">
        <v>197</v>
      </c>
      <c r="AF365" s="346">
        <v>114</v>
      </c>
      <c r="AG365" s="346" t="s">
        <v>430</v>
      </c>
      <c r="AH365" s="346" t="s">
        <v>430</v>
      </c>
      <c r="AI365" s="346" t="s">
        <v>430</v>
      </c>
      <c r="AJ365" s="346">
        <v>88</v>
      </c>
      <c r="AK365" s="346">
        <v>116</v>
      </c>
      <c r="AL365" s="346">
        <v>195</v>
      </c>
      <c r="AM365" s="346">
        <v>202</v>
      </c>
      <c r="AN365" s="346">
        <v>154</v>
      </c>
      <c r="AO365" s="373"/>
      <c r="AP365" s="348" t="s">
        <v>430</v>
      </c>
      <c r="AQ365" s="348" t="s">
        <v>430</v>
      </c>
      <c r="AR365" s="348" t="s">
        <v>430</v>
      </c>
      <c r="AS365" s="348" t="s">
        <v>430</v>
      </c>
      <c r="AT365" s="348">
        <v>-1.28</v>
      </c>
      <c r="AU365" s="351"/>
      <c r="AV365" s="346" t="s">
        <v>430</v>
      </c>
      <c r="AW365" s="346" t="s">
        <v>430</v>
      </c>
      <c r="AX365" s="346" t="s">
        <v>430</v>
      </c>
      <c r="AY365" s="346" t="s">
        <v>430</v>
      </c>
      <c r="AZ365" s="346">
        <v>141</v>
      </c>
      <c r="BA365" s="374"/>
      <c r="BB365" s="348">
        <v>22.388492977089602</v>
      </c>
      <c r="BC365" s="348">
        <v>1.0046538784123999</v>
      </c>
      <c r="BD365" s="348">
        <v>4.7515130784376901E-3</v>
      </c>
      <c r="BE365" s="375">
        <v>8.1769677446412906E-2</v>
      </c>
      <c r="BF365" s="374"/>
      <c r="BG365" s="372">
        <v>0.33779999999999999</v>
      </c>
      <c r="BH365" s="373"/>
      <c r="BI365" s="348" t="s">
        <v>430</v>
      </c>
      <c r="BJ365" s="348" t="s">
        <v>430</v>
      </c>
      <c r="BK365" s="348">
        <v>99.9114</v>
      </c>
      <c r="BL365" s="348">
        <v>8.8599999999999998E-2</v>
      </c>
      <c r="BM365" s="373"/>
      <c r="BN365" s="372" t="s">
        <v>4790</v>
      </c>
      <c r="BO365" s="372" t="s">
        <v>4791</v>
      </c>
      <c r="BP365" s="372" t="s">
        <v>4792</v>
      </c>
      <c r="BQ365" s="372" t="s">
        <v>4793</v>
      </c>
      <c r="BR365" s="372" t="s">
        <v>4794</v>
      </c>
      <c r="BS365" s="373"/>
      <c r="BT365" s="354" t="s">
        <v>554</v>
      </c>
    </row>
    <row r="366" spans="1:72" s="428" customFormat="1" x14ac:dyDescent="0.25">
      <c r="A366" s="345" t="s">
        <v>5507</v>
      </c>
      <c r="B366" s="373"/>
      <c r="C366" s="719">
        <v>45072</v>
      </c>
      <c r="D366" s="373"/>
      <c r="E366" s="346">
        <v>319.73099999999999</v>
      </c>
      <c r="F366" s="373"/>
      <c r="G366" s="347">
        <v>12.7163</v>
      </c>
      <c r="H366" s="374"/>
      <c r="I366" s="348">
        <v>0.32819999999999999</v>
      </c>
      <c r="J366" s="348">
        <v>4.8352000000000004</v>
      </c>
      <c r="K366" s="348">
        <v>2.8984999999999999</v>
      </c>
      <c r="L366" s="348">
        <v>1.0899000000000001</v>
      </c>
      <c r="M366" s="348">
        <v>-8.2233000000000001</v>
      </c>
      <c r="N366" s="350">
        <v>-4.3541999999999996</v>
      </c>
      <c r="O366" s="348">
        <v>0.76559999999999995</v>
      </c>
      <c r="P366" s="348">
        <v>7.7386999999999997</v>
      </c>
      <c r="Q366" s="348" t="s">
        <v>430</v>
      </c>
      <c r="R366" s="348" t="s">
        <v>430</v>
      </c>
      <c r="S366" s="348">
        <v>7.7770999999999999</v>
      </c>
      <c r="T366" s="348">
        <v>-8.9931000000000001</v>
      </c>
      <c r="U366" s="348">
        <v>-3.3656999999999999</v>
      </c>
      <c r="V366" s="348">
        <v>-6.9874999999999998</v>
      </c>
      <c r="W366" s="348">
        <v>3.5562999999999998</v>
      </c>
      <c r="X366" s="348">
        <v>8.1536000000000008</v>
      </c>
      <c r="Y366" s="374"/>
      <c r="Z366" s="346">
        <v>176</v>
      </c>
      <c r="AA366" s="346">
        <v>150</v>
      </c>
      <c r="AB366" s="346">
        <v>144</v>
      </c>
      <c r="AC366" s="346">
        <v>233</v>
      </c>
      <c r="AD366" s="346">
        <v>229</v>
      </c>
      <c r="AE366" s="346">
        <v>192</v>
      </c>
      <c r="AF366" s="346">
        <v>89</v>
      </c>
      <c r="AG366" s="346">
        <v>95</v>
      </c>
      <c r="AH366" s="346" t="s">
        <v>430</v>
      </c>
      <c r="AI366" s="346" t="s">
        <v>430</v>
      </c>
      <c r="AJ366" s="346">
        <v>231</v>
      </c>
      <c r="AK366" s="346">
        <v>225</v>
      </c>
      <c r="AL366" s="346">
        <v>213</v>
      </c>
      <c r="AM366" s="346">
        <v>197</v>
      </c>
      <c r="AN366" s="346">
        <v>41</v>
      </c>
      <c r="AO366" s="373"/>
      <c r="AP366" s="348" t="s">
        <v>430</v>
      </c>
      <c r="AQ366" s="348" t="s">
        <v>430</v>
      </c>
      <c r="AR366" s="348" t="s">
        <v>430</v>
      </c>
      <c r="AS366" s="348">
        <v>1.52</v>
      </c>
      <c r="AT366" s="348">
        <v>-9.3800000000000008</v>
      </c>
      <c r="AU366" s="351"/>
      <c r="AV366" s="346" t="s">
        <v>430</v>
      </c>
      <c r="AW366" s="346" t="s">
        <v>430</v>
      </c>
      <c r="AX366" s="346" t="s">
        <v>430</v>
      </c>
      <c r="AY366" s="346">
        <v>95</v>
      </c>
      <c r="AZ366" s="346">
        <v>203</v>
      </c>
      <c r="BA366" s="374"/>
      <c r="BB366" s="348">
        <v>11.7358302810132</v>
      </c>
      <c r="BC366" s="348">
        <v>1.0003966781717699</v>
      </c>
      <c r="BD366" s="348">
        <v>1.9266583475463599E-2</v>
      </c>
      <c r="BE366" s="375">
        <v>2.1213487679322299E-2</v>
      </c>
      <c r="BF366" s="374"/>
      <c r="BG366" s="372">
        <v>5.4300000000000001E-2</v>
      </c>
      <c r="BH366" s="373"/>
      <c r="BI366" s="348">
        <v>99.978499999999997</v>
      </c>
      <c r="BJ366" s="348" t="s">
        <v>430</v>
      </c>
      <c r="BK366" s="348" t="s">
        <v>430</v>
      </c>
      <c r="BL366" s="348">
        <v>2.1499999999999998E-2</v>
      </c>
      <c r="BM366" s="373"/>
      <c r="BN366" s="372" t="s">
        <v>4796</v>
      </c>
      <c r="BO366" s="372" t="s">
        <v>4797</v>
      </c>
      <c r="BP366" s="372" t="s">
        <v>1110</v>
      </c>
      <c r="BQ366" s="372" t="s">
        <v>4798</v>
      </c>
      <c r="BR366" s="372" t="s">
        <v>4799</v>
      </c>
      <c r="BS366" s="373"/>
      <c r="BT366" s="354" t="s">
        <v>4800</v>
      </c>
    </row>
    <row r="367" spans="1:72" s="428" customFormat="1" x14ac:dyDescent="0.25">
      <c r="A367" s="345" t="s">
        <v>5508</v>
      </c>
      <c r="B367" s="373"/>
      <c r="C367" s="719">
        <v>45485</v>
      </c>
      <c r="D367" s="373"/>
      <c r="E367" s="346">
        <v>308.60500000000002</v>
      </c>
      <c r="F367" s="373"/>
      <c r="G367" s="347">
        <v>10.165800000000001</v>
      </c>
      <c r="H367" s="374"/>
      <c r="I367" s="348">
        <v>0.41880000000000001</v>
      </c>
      <c r="J367" s="348">
        <v>4.9579000000000004</v>
      </c>
      <c r="K367" s="348">
        <v>3.4350000000000001</v>
      </c>
      <c r="L367" s="348">
        <v>5.8563000000000001</v>
      </c>
      <c r="M367" s="348">
        <v>-1.1292</v>
      </c>
      <c r="N367" s="350">
        <v>1.8444</v>
      </c>
      <c r="O367" s="348" t="s">
        <v>430</v>
      </c>
      <c r="P367" s="348" t="s">
        <v>430</v>
      </c>
      <c r="Q367" s="348" t="s">
        <v>430</v>
      </c>
      <c r="R367" s="348" t="s">
        <v>430</v>
      </c>
      <c r="S367" s="348">
        <v>13.206200000000001</v>
      </c>
      <c r="T367" s="348">
        <v>-2.6934999999999998</v>
      </c>
      <c r="U367" s="348">
        <v>2.2768000000000002</v>
      </c>
      <c r="V367" s="348">
        <v>-1.2549999999999999</v>
      </c>
      <c r="W367" s="348">
        <v>2.4820000000000002</v>
      </c>
      <c r="X367" s="348">
        <v>0.8538</v>
      </c>
      <c r="Y367" s="374"/>
      <c r="Z367" s="346">
        <v>113</v>
      </c>
      <c r="AA367" s="346">
        <v>133</v>
      </c>
      <c r="AB367" s="346">
        <v>104</v>
      </c>
      <c r="AC367" s="346">
        <v>143</v>
      </c>
      <c r="AD367" s="346">
        <v>142</v>
      </c>
      <c r="AE367" s="346">
        <v>113</v>
      </c>
      <c r="AF367" s="346" t="s">
        <v>430</v>
      </c>
      <c r="AG367" s="346" t="s">
        <v>430</v>
      </c>
      <c r="AH367" s="346" t="s">
        <v>430</v>
      </c>
      <c r="AI367" s="346" t="s">
        <v>430</v>
      </c>
      <c r="AJ367" s="346">
        <v>143</v>
      </c>
      <c r="AK367" s="346">
        <v>149</v>
      </c>
      <c r="AL367" s="346">
        <v>143</v>
      </c>
      <c r="AM367" s="346">
        <v>123</v>
      </c>
      <c r="AN367" s="346">
        <v>121</v>
      </c>
      <c r="AO367" s="373"/>
      <c r="AP367" s="348" t="s">
        <v>430</v>
      </c>
      <c r="AQ367" s="348" t="s">
        <v>430</v>
      </c>
      <c r="AR367" s="348" t="s">
        <v>430</v>
      </c>
      <c r="AS367" s="348" t="s">
        <v>430</v>
      </c>
      <c r="AT367" s="348">
        <v>0.6</v>
      </c>
      <c r="AU367" s="351"/>
      <c r="AV367" s="346" t="s">
        <v>430</v>
      </c>
      <c r="AW367" s="346" t="s">
        <v>430</v>
      </c>
      <c r="AX367" s="346" t="s">
        <v>430</v>
      </c>
      <c r="AY367" s="346" t="s">
        <v>430</v>
      </c>
      <c r="AZ367" s="346">
        <v>138</v>
      </c>
      <c r="BA367" s="374"/>
      <c r="BB367" s="348">
        <v>12.6393882559326</v>
      </c>
      <c r="BC367" s="348">
        <v>0.99461635874550303</v>
      </c>
      <c r="BD367" s="348">
        <v>-2.6397288539480899E-2</v>
      </c>
      <c r="BE367" s="375">
        <v>-1.8888076799289201E-2</v>
      </c>
      <c r="BF367" s="374"/>
      <c r="BG367" s="372">
        <v>0.15709999999999999</v>
      </c>
      <c r="BH367" s="373"/>
      <c r="BI367" s="348">
        <v>67.950100000000006</v>
      </c>
      <c r="BJ367" s="348">
        <v>20.6325</v>
      </c>
      <c r="BK367" s="348">
        <v>10.6439</v>
      </c>
      <c r="BL367" s="348">
        <v>0.77349999999999997</v>
      </c>
      <c r="BM367" s="373"/>
      <c r="BN367" s="372" t="s">
        <v>2123</v>
      </c>
      <c r="BO367" s="372" t="s">
        <v>3385</v>
      </c>
      <c r="BP367" s="372" t="s">
        <v>4802</v>
      </c>
      <c r="BQ367" s="372" t="s">
        <v>4803</v>
      </c>
      <c r="BR367" s="372" t="s">
        <v>4804</v>
      </c>
      <c r="BS367" s="373"/>
      <c r="BT367" s="354" t="s">
        <v>4626</v>
      </c>
    </row>
    <row r="368" spans="1:72" s="428" customFormat="1" ht="11" x14ac:dyDescent="0.3">
      <c r="A368" s="841" t="s">
        <v>5509</v>
      </c>
      <c r="B368" s="842"/>
      <c r="C368" s="843">
        <v>45726</v>
      </c>
      <c r="D368" s="842"/>
      <c r="E368" s="844">
        <v>293.59899999999999</v>
      </c>
      <c r="F368" s="842"/>
      <c r="G368" s="845">
        <v>12.613</v>
      </c>
      <c r="H368" s="847"/>
      <c r="I368" s="846">
        <v>0.46200000000000002</v>
      </c>
      <c r="J368" s="846">
        <v>3.5295000000000001</v>
      </c>
      <c r="K368" s="846">
        <v>-0.30830000000000002</v>
      </c>
      <c r="L368" s="846">
        <v>6.3221999999999996</v>
      </c>
      <c r="M368" s="846">
        <v>10.398199999999999</v>
      </c>
      <c r="N368" s="848">
        <v>17.2103</v>
      </c>
      <c r="O368" s="846" t="s">
        <v>430</v>
      </c>
      <c r="P368" s="846" t="s">
        <v>430</v>
      </c>
      <c r="Q368" s="846" t="s">
        <v>430</v>
      </c>
      <c r="R368" s="846" t="s">
        <v>430</v>
      </c>
      <c r="S368" s="846">
        <v>10.6792</v>
      </c>
      <c r="T368" s="846">
        <v>6.4028999999999998</v>
      </c>
      <c r="U368" s="846">
        <v>12.616099999999999</v>
      </c>
      <c r="V368" s="846">
        <v>13.0197</v>
      </c>
      <c r="W368" s="846">
        <v>-1.8138000000000001</v>
      </c>
      <c r="X368" s="846">
        <v>19.9878</v>
      </c>
      <c r="Y368" s="847"/>
      <c r="Z368" s="844">
        <v>101</v>
      </c>
      <c r="AA368" s="844">
        <v>226</v>
      </c>
      <c r="AB368" s="844">
        <v>249</v>
      </c>
      <c r="AC368" s="844">
        <v>136</v>
      </c>
      <c r="AD368" s="844">
        <v>14</v>
      </c>
      <c r="AE368" s="844">
        <v>11</v>
      </c>
      <c r="AF368" s="844" t="s">
        <v>430</v>
      </c>
      <c r="AG368" s="844" t="s">
        <v>430</v>
      </c>
      <c r="AH368" s="844" t="s">
        <v>430</v>
      </c>
      <c r="AI368" s="844" t="s">
        <v>430</v>
      </c>
      <c r="AJ368" s="844">
        <v>178</v>
      </c>
      <c r="AK368" s="844">
        <v>23</v>
      </c>
      <c r="AL368" s="844">
        <v>14</v>
      </c>
      <c r="AM368" s="844">
        <v>11</v>
      </c>
      <c r="AN368" s="844">
        <v>251</v>
      </c>
      <c r="AO368" s="842"/>
      <c r="AP368" s="846" t="s">
        <v>430</v>
      </c>
      <c r="AQ368" s="846" t="s">
        <v>430</v>
      </c>
      <c r="AR368" s="846" t="s">
        <v>430</v>
      </c>
      <c r="AS368" s="846" t="s">
        <v>430</v>
      </c>
      <c r="AT368" s="846">
        <v>15.62</v>
      </c>
      <c r="AU368" s="849"/>
      <c r="AV368" s="844" t="s">
        <v>430</v>
      </c>
      <c r="AW368" s="844" t="s">
        <v>430</v>
      </c>
      <c r="AX368" s="844" t="s">
        <v>430</v>
      </c>
      <c r="AY368" s="844" t="s">
        <v>430</v>
      </c>
      <c r="AZ368" s="844">
        <v>16</v>
      </c>
      <c r="BA368" s="847"/>
      <c r="BB368" s="846">
        <v>10.1962777304495</v>
      </c>
      <c r="BC368" s="846">
        <v>0.988800199239668</v>
      </c>
      <c r="BD368" s="846">
        <v>9.8879305440277607E-2</v>
      </c>
      <c r="BE368" s="852">
        <v>-6.7241855048667795E-2</v>
      </c>
      <c r="BF368" s="847"/>
      <c r="BG368" s="855">
        <v>0.37440000000000001</v>
      </c>
      <c r="BH368" s="842"/>
      <c r="BI368" s="846">
        <v>79.596400000000003</v>
      </c>
      <c r="BJ368" s="846">
        <v>17.0733</v>
      </c>
      <c r="BK368" s="846" t="s">
        <v>430</v>
      </c>
      <c r="BL368" s="846">
        <v>3.3302999999999998</v>
      </c>
      <c r="BM368" s="842"/>
      <c r="BN368" s="855" t="s">
        <v>4806</v>
      </c>
      <c r="BO368" s="855" t="s">
        <v>4807</v>
      </c>
      <c r="BP368" s="855" t="s">
        <v>4808</v>
      </c>
      <c r="BQ368" s="855" t="s">
        <v>4809</v>
      </c>
      <c r="BR368" s="855" t="s">
        <v>4810</v>
      </c>
      <c r="BS368" s="842"/>
      <c r="BT368" s="856" t="s">
        <v>554</v>
      </c>
    </row>
    <row r="369" spans="1:72" s="428" customFormat="1" x14ac:dyDescent="0.25">
      <c r="A369" s="345" t="s">
        <v>5510</v>
      </c>
      <c r="B369" s="373"/>
      <c r="C369" s="719">
        <v>45827</v>
      </c>
      <c r="D369" s="373"/>
      <c r="E369" s="346">
        <v>293.27</v>
      </c>
      <c r="F369" s="373"/>
      <c r="G369" s="347">
        <v>10.8842</v>
      </c>
      <c r="H369" s="374"/>
      <c r="I369" s="348">
        <v>0.4708</v>
      </c>
      <c r="J369" s="348">
        <v>5.3445999999999998</v>
      </c>
      <c r="K369" s="348">
        <v>3.1717</v>
      </c>
      <c r="L369" s="348">
        <v>10.399699999999999</v>
      </c>
      <c r="M369" s="348">
        <v>4.6528</v>
      </c>
      <c r="N369" s="350" t="s">
        <v>430</v>
      </c>
      <c r="O369" s="348" t="s">
        <v>430</v>
      </c>
      <c r="P369" s="348" t="s">
        <v>430</v>
      </c>
      <c r="Q369" s="348" t="s">
        <v>430</v>
      </c>
      <c r="R369" s="348" t="s">
        <v>430</v>
      </c>
      <c r="S369" s="348">
        <v>17.9373</v>
      </c>
      <c r="T369" s="348">
        <v>2.8626</v>
      </c>
      <c r="U369" s="348">
        <v>8.9335000000000004</v>
      </c>
      <c r="V369" s="348">
        <v>4.2488000000000001</v>
      </c>
      <c r="W369" s="348">
        <v>1.4711000000000001</v>
      </c>
      <c r="X369" s="348">
        <v>8.8420000000000005</v>
      </c>
      <c r="Y369" s="374"/>
      <c r="Z369" s="346">
        <v>71</v>
      </c>
      <c r="AA369" s="346">
        <v>88</v>
      </c>
      <c r="AB369" s="346">
        <v>114</v>
      </c>
      <c r="AC369" s="346">
        <v>62</v>
      </c>
      <c r="AD369" s="346">
        <v>80</v>
      </c>
      <c r="AE369" s="346" t="s">
        <v>430</v>
      </c>
      <c r="AF369" s="346" t="s">
        <v>430</v>
      </c>
      <c r="AG369" s="346" t="s">
        <v>430</v>
      </c>
      <c r="AH369" s="346" t="s">
        <v>430</v>
      </c>
      <c r="AI369" s="346" t="s">
        <v>430</v>
      </c>
      <c r="AJ369" s="346">
        <v>62</v>
      </c>
      <c r="AK369" s="346">
        <v>83</v>
      </c>
      <c r="AL369" s="346">
        <v>42</v>
      </c>
      <c r="AM369" s="346">
        <v>58</v>
      </c>
      <c r="AN369" s="346">
        <v>181</v>
      </c>
      <c r="AO369" s="373"/>
      <c r="AP369" s="348" t="s">
        <v>430</v>
      </c>
      <c r="AQ369" s="348" t="s">
        <v>430</v>
      </c>
      <c r="AR369" s="348" t="s">
        <v>430</v>
      </c>
      <c r="AS369" s="348" t="s">
        <v>430</v>
      </c>
      <c r="AT369" s="348">
        <v>10.130000000000001</v>
      </c>
      <c r="AU369" s="351"/>
      <c r="AV369" s="346" t="s">
        <v>430</v>
      </c>
      <c r="AW369" s="346" t="s">
        <v>430</v>
      </c>
      <c r="AX369" s="346" t="s">
        <v>430</v>
      </c>
      <c r="AY369" s="346" t="s">
        <v>430</v>
      </c>
      <c r="AZ369" s="346">
        <v>60</v>
      </c>
      <c r="BA369" s="374"/>
      <c r="BB369" s="348">
        <v>11.902221635103</v>
      </c>
      <c r="BC369" s="348">
        <v>1.0025661116039299</v>
      </c>
      <c r="BD369" s="348">
        <v>2.9275315715599701E-3</v>
      </c>
      <c r="BE369" s="375">
        <v>-3.3062609336098503E-2</v>
      </c>
      <c r="BF369" s="374"/>
      <c r="BG369" s="372">
        <v>0.1285</v>
      </c>
      <c r="BH369" s="373"/>
      <c r="BI369" s="348">
        <v>3.9066399999999999</v>
      </c>
      <c r="BJ369" s="348">
        <v>92.258600000000001</v>
      </c>
      <c r="BK369" s="348">
        <v>3.61084</v>
      </c>
      <c r="BL369" s="348">
        <v>0.22392000000000001</v>
      </c>
      <c r="BM369" s="373"/>
      <c r="BN369" s="372" t="s">
        <v>4611</v>
      </c>
      <c r="BO369" s="372" t="s">
        <v>1760</v>
      </c>
      <c r="BP369" s="372" t="s">
        <v>4612</v>
      </c>
      <c r="BQ369" s="372" t="s">
        <v>2930</v>
      </c>
      <c r="BR369" s="372" t="s">
        <v>4614</v>
      </c>
      <c r="BS369" s="373"/>
      <c r="BT369" s="354" t="s">
        <v>4626</v>
      </c>
    </row>
    <row r="370" spans="1:72" s="428" customFormat="1" x14ac:dyDescent="0.25">
      <c r="A370" s="345" t="s">
        <v>5511</v>
      </c>
      <c r="B370" s="373"/>
      <c r="C370" s="719">
        <v>44476</v>
      </c>
      <c r="D370" s="373"/>
      <c r="E370" s="346">
        <v>296.97500000000002</v>
      </c>
      <c r="F370" s="373"/>
      <c r="G370" s="347">
        <v>14.260899999999999</v>
      </c>
      <c r="H370" s="374"/>
      <c r="I370" s="348">
        <v>0.34050000000000002</v>
      </c>
      <c r="J370" s="348">
        <v>4.3707000000000003</v>
      </c>
      <c r="K370" s="348">
        <v>2.3534000000000002</v>
      </c>
      <c r="L370" s="348">
        <v>1.8359000000000001</v>
      </c>
      <c r="M370" s="348">
        <v>-6.0991999999999997</v>
      </c>
      <c r="N370" s="350">
        <v>-1.6638999999999999</v>
      </c>
      <c r="O370" s="348">
        <v>2.2054</v>
      </c>
      <c r="P370" s="348">
        <v>9.5962999999999994</v>
      </c>
      <c r="Q370" s="348" t="s">
        <v>430</v>
      </c>
      <c r="R370" s="348" t="s">
        <v>430</v>
      </c>
      <c r="S370" s="348">
        <v>8.4453999999999994</v>
      </c>
      <c r="T370" s="348">
        <v>-7.2225999999999999</v>
      </c>
      <c r="U370" s="348">
        <v>-1.3564000000000001</v>
      </c>
      <c r="V370" s="348">
        <v>-4.5377999999999998</v>
      </c>
      <c r="W370" s="348">
        <v>2.7027999999999999</v>
      </c>
      <c r="X370" s="348">
        <v>7.8467000000000002</v>
      </c>
      <c r="Y370" s="374"/>
      <c r="Z370" s="346">
        <v>158</v>
      </c>
      <c r="AA370" s="346">
        <v>175</v>
      </c>
      <c r="AB370" s="346">
        <v>181</v>
      </c>
      <c r="AC370" s="346">
        <v>214</v>
      </c>
      <c r="AD370" s="346">
        <v>197</v>
      </c>
      <c r="AE370" s="346">
        <v>158</v>
      </c>
      <c r="AF370" s="346">
        <v>51</v>
      </c>
      <c r="AG370" s="346">
        <v>81</v>
      </c>
      <c r="AH370" s="346" t="s">
        <v>430</v>
      </c>
      <c r="AI370" s="346" t="s">
        <v>430</v>
      </c>
      <c r="AJ370" s="346">
        <v>210</v>
      </c>
      <c r="AK370" s="346">
        <v>201</v>
      </c>
      <c r="AL370" s="346">
        <v>177</v>
      </c>
      <c r="AM370" s="346">
        <v>161</v>
      </c>
      <c r="AN370" s="346">
        <v>76</v>
      </c>
      <c r="AO370" s="373"/>
      <c r="AP370" s="348" t="s">
        <v>430</v>
      </c>
      <c r="AQ370" s="348" t="s">
        <v>430</v>
      </c>
      <c r="AR370" s="348" t="s">
        <v>430</v>
      </c>
      <c r="AS370" s="348">
        <v>3.54</v>
      </c>
      <c r="AT370" s="348">
        <v>-6.48</v>
      </c>
      <c r="AU370" s="351"/>
      <c r="AV370" s="346" t="s">
        <v>430</v>
      </c>
      <c r="AW370" s="346" t="s">
        <v>430</v>
      </c>
      <c r="AX370" s="346" t="s">
        <v>430</v>
      </c>
      <c r="AY370" s="346">
        <v>70</v>
      </c>
      <c r="AZ370" s="346">
        <v>172</v>
      </c>
      <c r="BA370" s="374"/>
      <c r="BB370" s="348">
        <v>11.415269282861701</v>
      </c>
      <c r="BC370" s="348">
        <v>0.99689051667106798</v>
      </c>
      <c r="BD370" s="348">
        <v>3.9631337123169498E-2</v>
      </c>
      <c r="BE370" s="375">
        <v>2.3332651372681899E-2</v>
      </c>
      <c r="BF370" s="374"/>
      <c r="BG370" s="372">
        <v>0.24210000000000001</v>
      </c>
      <c r="BH370" s="373"/>
      <c r="BI370" s="348">
        <v>99.824299999999994</v>
      </c>
      <c r="BJ370" s="348" t="s">
        <v>430</v>
      </c>
      <c r="BK370" s="348" t="s">
        <v>430</v>
      </c>
      <c r="BL370" s="348">
        <v>0.1757</v>
      </c>
      <c r="BM370" s="373"/>
      <c r="BN370" s="372" t="s">
        <v>4490</v>
      </c>
      <c r="BO370" s="372" t="s">
        <v>4310</v>
      </c>
      <c r="BP370" s="372" t="s">
        <v>4455</v>
      </c>
      <c r="BQ370" s="372" t="s">
        <v>4312</v>
      </c>
      <c r="BR370" s="372" t="s">
        <v>4456</v>
      </c>
      <c r="BS370" s="373"/>
      <c r="BT370" s="354" t="s">
        <v>554</v>
      </c>
    </row>
    <row r="371" spans="1:72" s="428" customFormat="1" x14ac:dyDescent="0.25">
      <c r="A371" s="345" t="s">
        <v>5512</v>
      </c>
      <c r="B371" s="373"/>
      <c r="C371" s="719">
        <v>45037</v>
      </c>
      <c r="D371" s="373"/>
      <c r="E371" s="346">
        <v>297.57799999999997</v>
      </c>
      <c r="F371" s="373"/>
      <c r="G371" s="347">
        <v>15.630599999999999</v>
      </c>
      <c r="H371" s="374"/>
      <c r="I371" s="348">
        <v>0.43759999999999999</v>
      </c>
      <c r="J371" s="348">
        <v>4.9160000000000004</v>
      </c>
      <c r="K371" s="348">
        <v>3.4091</v>
      </c>
      <c r="L371" s="348">
        <v>5.7751000000000001</v>
      </c>
      <c r="M371" s="348">
        <v>-1.4371</v>
      </c>
      <c r="N371" s="350">
        <v>1.448</v>
      </c>
      <c r="O371" s="348">
        <v>1.9981</v>
      </c>
      <c r="P371" s="348">
        <v>12.7172</v>
      </c>
      <c r="Q371" s="348" t="s">
        <v>430</v>
      </c>
      <c r="R371" s="348" t="s">
        <v>430</v>
      </c>
      <c r="S371" s="348">
        <v>12.8408</v>
      </c>
      <c r="T371" s="348">
        <v>-2.9733999999999998</v>
      </c>
      <c r="U371" s="348">
        <v>1.8035000000000001</v>
      </c>
      <c r="V371" s="348">
        <v>-1.5643</v>
      </c>
      <c r="W371" s="348">
        <v>2.4702000000000002</v>
      </c>
      <c r="X371" s="348">
        <v>15.1736</v>
      </c>
      <c r="Y371" s="374"/>
      <c r="Z371" s="346">
        <v>105</v>
      </c>
      <c r="AA371" s="346">
        <v>141</v>
      </c>
      <c r="AB371" s="346">
        <v>107</v>
      </c>
      <c r="AC371" s="346">
        <v>146</v>
      </c>
      <c r="AD371" s="346">
        <v>147</v>
      </c>
      <c r="AE371" s="346">
        <v>121</v>
      </c>
      <c r="AF371" s="346">
        <v>65</v>
      </c>
      <c r="AG371" s="346">
        <v>59</v>
      </c>
      <c r="AH371" s="346" t="s">
        <v>430</v>
      </c>
      <c r="AI371" s="346" t="s">
        <v>430</v>
      </c>
      <c r="AJ371" s="346">
        <v>150</v>
      </c>
      <c r="AK371" s="346">
        <v>159</v>
      </c>
      <c r="AL371" s="346">
        <v>147</v>
      </c>
      <c r="AM371" s="346">
        <v>128</v>
      </c>
      <c r="AN371" s="346">
        <v>124</v>
      </c>
      <c r="AO371" s="373"/>
      <c r="AP371" s="348" t="s">
        <v>430</v>
      </c>
      <c r="AQ371" s="348" t="s">
        <v>430</v>
      </c>
      <c r="AR371" s="348" t="s">
        <v>430</v>
      </c>
      <c r="AS371" s="348">
        <v>5.91</v>
      </c>
      <c r="AT371" s="348">
        <v>7.0000000000000007E-2</v>
      </c>
      <c r="AU371" s="351"/>
      <c r="AV371" s="346" t="s">
        <v>430</v>
      </c>
      <c r="AW371" s="346" t="s">
        <v>430</v>
      </c>
      <c r="AX371" s="346" t="s">
        <v>430</v>
      </c>
      <c r="AY371" s="346">
        <v>58</v>
      </c>
      <c r="AZ371" s="346">
        <v>140</v>
      </c>
      <c r="BA371" s="374"/>
      <c r="BB371" s="348">
        <v>12.7042236318237</v>
      </c>
      <c r="BC371" s="348">
        <v>0.99674122686237898</v>
      </c>
      <c r="BD371" s="348">
        <v>5.7544425512783902E-2</v>
      </c>
      <c r="BE371" s="375">
        <v>3.26640149660615E-2</v>
      </c>
      <c r="BF371" s="374"/>
      <c r="BG371" s="372">
        <v>0.13689999999999999</v>
      </c>
      <c r="BH371" s="373"/>
      <c r="BI371" s="348">
        <v>69.096900000000005</v>
      </c>
      <c r="BJ371" s="348">
        <v>19.671299999999999</v>
      </c>
      <c r="BK371" s="348">
        <v>10.900700000000001</v>
      </c>
      <c r="BL371" s="348">
        <v>0.33110000000000001</v>
      </c>
      <c r="BM371" s="373"/>
      <c r="BN371" s="372" t="s">
        <v>4814</v>
      </c>
      <c r="BO371" s="372" t="s">
        <v>4144</v>
      </c>
      <c r="BP371" s="372" t="s">
        <v>4815</v>
      </c>
      <c r="BQ371" s="372" t="s">
        <v>4816</v>
      </c>
      <c r="BR371" s="372" t="s">
        <v>4817</v>
      </c>
      <c r="BS371" s="373"/>
      <c r="BT371" s="354" t="s">
        <v>554</v>
      </c>
    </row>
    <row r="372" spans="1:72" s="428" customFormat="1" x14ac:dyDescent="0.25">
      <c r="A372" s="345" t="s">
        <v>5513</v>
      </c>
      <c r="B372" s="373"/>
      <c r="C372" s="719">
        <v>44895</v>
      </c>
      <c r="D372" s="373"/>
      <c r="E372" s="346">
        <v>276.786</v>
      </c>
      <c r="F372" s="373"/>
      <c r="G372" s="347">
        <v>16.900500000000001</v>
      </c>
      <c r="H372" s="374"/>
      <c r="I372" s="348">
        <v>0.46489999999999998</v>
      </c>
      <c r="J372" s="348">
        <v>6.1388999999999996</v>
      </c>
      <c r="K372" s="348">
        <v>5.7854999999999999</v>
      </c>
      <c r="L372" s="348">
        <v>10.6495</v>
      </c>
      <c r="M372" s="348">
        <v>7.2462</v>
      </c>
      <c r="N372" s="350">
        <v>9.5358000000000001</v>
      </c>
      <c r="O372" s="348">
        <v>0.70199999999999996</v>
      </c>
      <c r="P372" s="348">
        <v>18.7439</v>
      </c>
      <c r="Q372" s="348" t="s">
        <v>430</v>
      </c>
      <c r="R372" s="348" t="s">
        <v>430</v>
      </c>
      <c r="S372" s="348">
        <v>20.218900000000001</v>
      </c>
      <c r="T372" s="348">
        <v>4.8848000000000003</v>
      </c>
      <c r="U372" s="348">
        <v>7.2755000000000001</v>
      </c>
      <c r="V372" s="348">
        <v>5.8352000000000004</v>
      </c>
      <c r="W372" s="348">
        <v>2.1103999999999998</v>
      </c>
      <c r="X372" s="348">
        <v>15.927</v>
      </c>
      <c r="Y372" s="374"/>
      <c r="Z372" s="346">
        <v>89</v>
      </c>
      <c r="AA372" s="346">
        <v>40</v>
      </c>
      <c r="AB372" s="346">
        <v>53</v>
      </c>
      <c r="AC372" s="346">
        <v>56</v>
      </c>
      <c r="AD372" s="346">
        <v>50</v>
      </c>
      <c r="AE372" s="346">
        <v>29</v>
      </c>
      <c r="AF372" s="346">
        <v>94</v>
      </c>
      <c r="AG372" s="346">
        <v>33</v>
      </c>
      <c r="AH372" s="346" t="s">
        <v>430</v>
      </c>
      <c r="AI372" s="346" t="s">
        <v>430</v>
      </c>
      <c r="AJ372" s="346">
        <v>45</v>
      </c>
      <c r="AK372" s="346">
        <v>54</v>
      </c>
      <c r="AL372" s="346">
        <v>65</v>
      </c>
      <c r="AM372" s="346">
        <v>38</v>
      </c>
      <c r="AN372" s="346">
        <v>144</v>
      </c>
      <c r="AO372" s="373"/>
      <c r="AP372" s="348" t="s">
        <v>430</v>
      </c>
      <c r="AQ372" s="348" t="s">
        <v>430</v>
      </c>
      <c r="AR372" s="348" t="s">
        <v>430</v>
      </c>
      <c r="AS372" s="348">
        <v>11.31</v>
      </c>
      <c r="AT372" s="348">
        <v>12.21</v>
      </c>
      <c r="AU372" s="351"/>
      <c r="AV372" s="346" t="s">
        <v>430</v>
      </c>
      <c r="AW372" s="346" t="s">
        <v>430</v>
      </c>
      <c r="AX372" s="346" t="s">
        <v>430</v>
      </c>
      <c r="AY372" s="346">
        <v>25</v>
      </c>
      <c r="AZ372" s="346">
        <v>45</v>
      </c>
      <c r="BA372" s="374"/>
      <c r="BB372" s="348">
        <v>17.268860733104798</v>
      </c>
      <c r="BC372" s="348">
        <v>1.0033257014796899</v>
      </c>
      <c r="BD372" s="348">
        <v>7.5094772934658494E-2</v>
      </c>
      <c r="BE372" s="375">
        <v>0.169275865867865</v>
      </c>
      <c r="BF372" s="374"/>
      <c r="BG372" s="372">
        <v>0.1794</v>
      </c>
      <c r="BH372" s="373"/>
      <c r="BI372" s="348">
        <v>89.369900000000001</v>
      </c>
      <c r="BJ372" s="348">
        <v>7.3533499999999998</v>
      </c>
      <c r="BK372" s="348" t="s">
        <v>430</v>
      </c>
      <c r="BL372" s="348">
        <v>3.2767499999999998</v>
      </c>
      <c r="BM372" s="373"/>
      <c r="BN372" s="372" t="s">
        <v>4819</v>
      </c>
      <c r="BO372" s="372" t="s">
        <v>4465</v>
      </c>
      <c r="BP372" s="372" t="s">
        <v>4466</v>
      </c>
      <c r="BQ372" s="372" t="s">
        <v>4467</v>
      </c>
      <c r="BR372" s="372" t="s">
        <v>4280</v>
      </c>
      <c r="BS372" s="373"/>
      <c r="BT372" s="354" t="s">
        <v>554</v>
      </c>
    </row>
    <row r="373" spans="1:72" s="428" customFormat="1" x14ac:dyDescent="0.25">
      <c r="A373" s="345" t="s">
        <v>5514</v>
      </c>
      <c r="B373" s="373"/>
      <c r="C373" s="719">
        <v>45364</v>
      </c>
      <c r="D373" s="373"/>
      <c r="E373" s="346">
        <v>279.27999999999997</v>
      </c>
      <c r="F373" s="373"/>
      <c r="G373" s="347">
        <v>12.470700000000001</v>
      </c>
      <c r="H373" s="374"/>
      <c r="I373" s="348">
        <v>0.41789999999999999</v>
      </c>
      <c r="J373" s="348">
        <v>5.0305999999999997</v>
      </c>
      <c r="K373" s="348">
        <v>3.0678999999999998</v>
      </c>
      <c r="L373" s="348">
        <v>6.8785999999999996</v>
      </c>
      <c r="M373" s="348">
        <v>0.34839999999999999</v>
      </c>
      <c r="N373" s="350">
        <v>3.8014000000000001</v>
      </c>
      <c r="O373" s="348">
        <v>3.5236999999999998</v>
      </c>
      <c r="P373" s="348" t="s">
        <v>430</v>
      </c>
      <c r="Q373" s="348" t="s">
        <v>430</v>
      </c>
      <c r="R373" s="348" t="s">
        <v>430</v>
      </c>
      <c r="S373" s="348">
        <v>14.1629</v>
      </c>
      <c r="T373" s="348">
        <v>-1.1917</v>
      </c>
      <c r="U373" s="348">
        <v>4.4885000000000002</v>
      </c>
      <c r="V373" s="348">
        <v>0.78069999999999995</v>
      </c>
      <c r="W373" s="348">
        <v>2.0089999999999999</v>
      </c>
      <c r="X373" s="348">
        <v>10.2356</v>
      </c>
      <c r="Y373" s="374"/>
      <c r="Z373" s="346">
        <v>118</v>
      </c>
      <c r="AA373" s="346">
        <v>123</v>
      </c>
      <c r="AB373" s="346">
        <v>133</v>
      </c>
      <c r="AC373" s="346">
        <v>114</v>
      </c>
      <c r="AD373" s="346">
        <v>123</v>
      </c>
      <c r="AE373" s="346">
        <v>88</v>
      </c>
      <c r="AF373" s="346">
        <v>39</v>
      </c>
      <c r="AG373" s="346" t="s">
        <v>430</v>
      </c>
      <c r="AH373" s="346" t="s">
        <v>430</v>
      </c>
      <c r="AI373" s="346" t="s">
        <v>430</v>
      </c>
      <c r="AJ373" s="346">
        <v>129</v>
      </c>
      <c r="AK373" s="346">
        <v>124</v>
      </c>
      <c r="AL373" s="346">
        <v>119</v>
      </c>
      <c r="AM373" s="346">
        <v>87</v>
      </c>
      <c r="AN373" s="346">
        <v>156</v>
      </c>
      <c r="AO373" s="373"/>
      <c r="AP373" s="348" t="s">
        <v>430</v>
      </c>
      <c r="AQ373" s="348" t="s">
        <v>430</v>
      </c>
      <c r="AR373" s="348" t="s">
        <v>430</v>
      </c>
      <c r="AS373" s="348" t="s">
        <v>430</v>
      </c>
      <c r="AT373" s="348">
        <v>3.28</v>
      </c>
      <c r="AU373" s="351"/>
      <c r="AV373" s="346" t="s">
        <v>430</v>
      </c>
      <c r="AW373" s="346" t="s">
        <v>430</v>
      </c>
      <c r="AX373" s="346" t="s">
        <v>430</v>
      </c>
      <c r="AY373" s="346" t="s">
        <v>430</v>
      </c>
      <c r="AZ373" s="346">
        <v>97</v>
      </c>
      <c r="BA373" s="374"/>
      <c r="BB373" s="348">
        <v>13.543864686956599</v>
      </c>
      <c r="BC373" s="348">
        <v>1.0035634250849399</v>
      </c>
      <c r="BD373" s="348">
        <v>2.98009602526863E-2</v>
      </c>
      <c r="BE373" s="375">
        <v>0.122622340586413</v>
      </c>
      <c r="BF373" s="374"/>
      <c r="BG373" s="372">
        <v>6.6900000000000001E-2</v>
      </c>
      <c r="BH373" s="373"/>
      <c r="BI373" s="348">
        <v>49.079099999999997</v>
      </c>
      <c r="BJ373" s="348">
        <v>48.655099999999997</v>
      </c>
      <c r="BK373" s="348">
        <v>1.8707800000000001</v>
      </c>
      <c r="BL373" s="348">
        <v>0.39501999999999998</v>
      </c>
      <c r="BM373" s="373"/>
      <c r="BN373" s="372" t="s">
        <v>4821</v>
      </c>
      <c r="BO373" s="372" t="s">
        <v>4365</v>
      </c>
      <c r="BP373" s="372" t="s">
        <v>704</v>
      </c>
      <c r="BQ373" s="372" t="s">
        <v>4366</v>
      </c>
      <c r="BR373" s="372" t="s">
        <v>4822</v>
      </c>
      <c r="BS373" s="373"/>
      <c r="BT373" s="354" t="s">
        <v>554</v>
      </c>
    </row>
    <row r="374" spans="1:72" s="428" customFormat="1" x14ac:dyDescent="0.25">
      <c r="A374" s="345" t="s">
        <v>5515</v>
      </c>
      <c r="B374" s="373"/>
      <c r="C374" s="719">
        <v>45595</v>
      </c>
      <c r="D374" s="373"/>
      <c r="E374" s="346">
        <v>269.452</v>
      </c>
      <c r="F374" s="373"/>
      <c r="G374" s="347">
        <v>10.1069</v>
      </c>
      <c r="H374" s="374"/>
      <c r="I374" s="348">
        <v>0.5232</v>
      </c>
      <c r="J374" s="348">
        <v>5.1246999999999998</v>
      </c>
      <c r="K374" s="348">
        <v>2.6101999999999999</v>
      </c>
      <c r="L374" s="348">
        <v>6.1515000000000004</v>
      </c>
      <c r="M374" s="348">
        <v>-4.0781999999999998</v>
      </c>
      <c r="N374" s="350">
        <v>1.8193999999999999</v>
      </c>
      <c r="O374" s="348" t="s">
        <v>430</v>
      </c>
      <c r="P374" s="348" t="s">
        <v>430</v>
      </c>
      <c r="Q374" s="348" t="s">
        <v>430</v>
      </c>
      <c r="R374" s="348" t="s">
        <v>430</v>
      </c>
      <c r="S374" s="348">
        <v>12.393800000000001</v>
      </c>
      <c r="T374" s="348">
        <v>-5.5138999999999996</v>
      </c>
      <c r="U374" s="348">
        <v>-3.7869000000000002</v>
      </c>
      <c r="V374" s="348">
        <v>-1.7336</v>
      </c>
      <c r="W374" s="348">
        <v>3.1242999999999999</v>
      </c>
      <c r="X374" s="348">
        <v>0.65329999999999999</v>
      </c>
      <c r="Y374" s="374"/>
      <c r="Z374" s="346">
        <v>56</v>
      </c>
      <c r="AA374" s="346">
        <v>108</v>
      </c>
      <c r="AB374" s="346">
        <v>160</v>
      </c>
      <c r="AC374" s="346">
        <v>138</v>
      </c>
      <c r="AD374" s="346">
        <v>179</v>
      </c>
      <c r="AE374" s="346">
        <v>115</v>
      </c>
      <c r="AF374" s="346" t="s">
        <v>430</v>
      </c>
      <c r="AG374" s="346" t="s">
        <v>430</v>
      </c>
      <c r="AH374" s="346" t="s">
        <v>430</v>
      </c>
      <c r="AI374" s="346" t="s">
        <v>430</v>
      </c>
      <c r="AJ374" s="346">
        <v>155</v>
      </c>
      <c r="AK374" s="346">
        <v>180</v>
      </c>
      <c r="AL374" s="346">
        <v>215</v>
      </c>
      <c r="AM374" s="346">
        <v>129</v>
      </c>
      <c r="AN374" s="346">
        <v>57</v>
      </c>
      <c r="AO374" s="373"/>
      <c r="AP374" s="348" t="s">
        <v>430</v>
      </c>
      <c r="AQ374" s="348" t="s">
        <v>430</v>
      </c>
      <c r="AR374" s="348" t="s">
        <v>430</v>
      </c>
      <c r="AS374" s="348" t="s">
        <v>430</v>
      </c>
      <c r="AT374" s="348">
        <v>-4.62</v>
      </c>
      <c r="AU374" s="351"/>
      <c r="AV374" s="346" t="s">
        <v>430</v>
      </c>
      <c r="AW374" s="346" t="s">
        <v>430</v>
      </c>
      <c r="AX374" s="346" t="s">
        <v>430</v>
      </c>
      <c r="AY374" s="346" t="s">
        <v>430</v>
      </c>
      <c r="AZ374" s="346">
        <v>162</v>
      </c>
      <c r="BA374" s="374"/>
      <c r="BB374" s="348">
        <v>12.710721723700001</v>
      </c>
      <c r="BC374" s="348">
        <v>1.00006893656772</v>
      </c>
      <c r="BD374" s="348">
        <v>-1.02858916056132E-2</v>
      </c>
      <c r="BE374" s="375">
        <v>-3.4760153058640102E-2</v>
      </c>
      <c r="BF374" s="374"/>
      <c r="BG374" s="372">
        <v>4.0099999999999997E-2</v>
      </c>
      <c r="BH374" s="373"/>
      <c r="BI374" s="348">
        <v>95.104399999999998</v>
      </c>
      <c r="BJ374" s="348">
        <v>4.7236700000000003</v>
      </c>
      <c r="BK374" s="348" t="s">
        <v>430</v>
      </c>
      <c r="BL374" s="348">
        <v>0.17193</v>
      </c>
      <c r="BM374" s="373"/>
      <c r="BN374" s="372" t="s">
        <v>4824</v>
      </c>
      <c r="BO374" s="372" t="s">
        <v>4825</v>
      </c>
      <c r="BP374" s="372" t="s">
        <v>4826</v>
      </c>
      <c r="BQ374" s="372" t="s">
        <v>4827</v>
      </c>
      <c r="BR374" s="372" t="s">
        <v>4828</v>
      </c>
      <c r="BS374" s="373"/>
      <c r="BT374" s="354" t="s">
        <v>4626</v>
      </c>
    </row>
    <row r="375" spans="1:72" s="428" customFormat="1" x14ac:dyDescent="0.25">
      <c r="A375" s="345" t="s">
        <v>5516</v>
      </c>
      <c r="B375" s="373"/>
      <c r="C375" s="719">
        <v>45887</v>
      </c>
      <c r="D375" s="373"/>
      <c r="E375" s="346">
        <v>268.45999999999998</v>
      </c>
      <c r="F375" s="373"/>
      <c r="G375" s="347">
        <v>10.7774</v>
      </c>
      <c r="H375" s="374"/>
      <c r="I375" s="348">
        <v>0.46889999999999998</v>
      </c>
      <c r="J375" s="348">
        <v>5.3395999999999999</v>
      </c>
      <c r="K375" s="348">
        <v>3.1676000000000002</v>
      </c>
      <c r="L375" s="348">
        <v>10.4581</v>
      </c>
      <c r="M375" s="348">
        <v>4.7732999999999999</v>
      </c>
      <c r="N375" s="350" t="s">
        <v>430</v>
      </c>
      <c r="O375" s="348" t="s">
        <v>430</v>
      </c>
      <c r="P375" s="348" t="s">
        <v>430</v>
      </c>
      <c r="Q375" s="348" t="s">
        <v>430</v>
      </c>
      <c r="R375" s="348" t="s">
        <v>430</v>
      </c>
      <c r="S375" s="348">
        <v>17.9908</v>
      </c>
      <c r="T375" s="348">
        <v>2.9803000000000002</v>
      </c>
      <c r="U375" s="348">
        <v>9.0244999999999997</v>
      </c>
      <c r="V375" s="348" t="s">
        <v>430</v>
      </c>
      <c r="W375" s="348">
        <v>1.4686999999999999</v>
      </c>
      <c r="X375" s="348">
        <v>7.774</v>
      </c>
      <c r="Y375" s="374"/>
      <c r="Z375" s="346">
        <v>81</v>
      </c>
      <c r="AA375" s="346">
        <v>92</v>
      </c>
      <c r="AB375" s="346">
        <v>117</v>
      </c>
      <c r="AC375" s="346">
        <v>61</v>
      </c>
      <c r="AD375" s="346">
        <v>74</v>
      </c>
      <c r="AE375" s="346" t="s">
        <v>430</v>
      </c>
      <c r="AF375" s="346" t="s">
        <v>430</v>
      </c>
      <c r="AG375" s="346" t="s">
        <v>430</v>
      </c>
      <c r="AH375" s="346" t="s">
        <v>430</v>
      </c>
      <c r="AI375" s="346" t="s">
        <v>430</v>
      </c>
      <c r="AJ375" s="346">
        <v>61</v>
      </c>
      <c r="AK375" s="346">
        <v>75</v>
      </c>
      <c r="AL375" s="346">
        <v>36</v>
      </c>
      <c r="AM375" s="346" t="s">
        <v>430</v>
      </c>
      <c r="AN375" s="346">
        <v>183</v>
      </c>
      <c r="AO375" s="373"/>
      <c r="AP375" s="348" t="s">
        <v>430</v>
      </c>
      <c r="AQ375" s="348" t="s">
        <v>430</v>
      </c>
      <c r="AR375" s="348" t="s">
        <v>430</v>
      </c>
      <c r="AS375" s="348" t="s">
        <v>430</v>
      </c>
      <c r="AT375" s="348" t="s">
        <v>430</v>
      </c>
      <c r="AU375" s="351"/>
      <c r="AV375" s="346" t="s">
        <v>430</v>
      </c>
      <c r="AW375" s="346" t="s">
        <v>430</v>
      </c>
      <c r="AX375" s="346" t="s">
        <v>430</v>
      </c>
      <c r="AY375" s="346" t="s">
        <v>430</v>
      </c>
      <c r="AZ375" s="346" t="s">
        <v>430</v>
      </c>
      <c r="BA375" s="374"/>
      <c r="BB375" s="348">
        <v>11.945486252422301</v>
      </c>
      <c r="BC375" s="348">
        <v>1.00246521006662</v>
      </c>
      <c r="BD375" s="348">
        <v>2.9372308600821101E-2</v>
      </c>
      <c r="BE375" s="375">
        <v>-3.13316001494841E-2</v>
      </c>
      <c r="BF375" s="374"/>
      <c r="BG375" s="372">
        <v>0.14019999999999999</v>
      </c>
      <c r="BH375" s="373"/>
      <c r="BI375" s="348">
        <v>3.9115899999999999</v>
      </c>
      <c r="BJ375" s="348">
        <v>92.384399999999999</v>
      </c>
      <c r="BK375" s="348">
        <v>3.6169099999999998</v>
      </c>
      <c r="BL375" s="348">
        <v>8.7099999999999997E-2</v>
      </c>
      <c r="BM375" s="373"/>
      <c r="BN375" s="372" t="s">
        <v>4681</v>
      </c>
      <c r="BO375" s="372" t="s">
        <v>4682</v>
      </c>
      <c r="BP375" s="372" t="s">
        <v>4617</v>
      </c>
      <c r="BQ375" s="372" t="s">
        <v>722</v>
      </c>
      <c r="BR375" s="372" t="s">
        <v>4618</v>
      </c>
      <c r="BS375" s="373"/>
      <c r="BT375" s="354" t="s">
        <v>554</v>
      </c>
    </row>
    <row r="376" spans="1:72" s="428" customFormat="1" x14ac:dyDescent="0.25">
      <c r="A376" s="345" t="s">
        <v>5517</v>
      </c>
      <c r="B376" s="373"/>
      <c r="C376" s="719">
        <v>46141</v>
      </c>
      <c r="D376" s="373"/>
      <c r="E376" s="346">
        <v>268.89800000000002</v>
      </c>
      <c r="F376" s="373"/>
      <c r="G376" s="347">
        <v>10.554600000000001</v>
      </c>
      <c r="H376" s="374"/>
      <c r="I376" s="348">
        <v>0.37659999999999999</v>
      </c>
      <c r="J376" s="348">
        <v>8.1835000000000004</v>
      </c>
      <c r="K376" s="348">
        <v>6.3296000000000001</v>
      </c>
      <c r="L376" s="348" t="s">
        <v>430</v>
      </c>
      <c r="M376" s="348" t="s">
        <v>430</v>
      </c>
      <c r="N376" s="350" t="s">
        <v>430</v>
      </c>
      <c r="O376" s="348" t="s">
        <v>430</v>
      </c>
      <c r="P376" s="348" t="s">
        <v>430</v>
      </c>
      <c r="Q376" s="348" t="s">
        <v>430</v>
      </c>
      <c r="R376" s="348" t="s">
        <v>430</v>
      </c>
      <c r="S376" s="348" t="s">
        <v>430</v>
      </c>
      <c r="T376" s="348" t="s">
        <v>430</v>
      </c>
      <c r="U376" s="348" t="s">
        <v>430</v>
      </c>
      <c r="V376" s="348" t="s">
        <v>430</v>
      </c>
      <c r="W376" s="348">
        <v>4.5517000000000003</v>
      </c>
      <c r="X376" s="348">
        <v>5.5460000000000003</v>
      </c>
      <c r="Y376" s="374"/>
      <c r="Z376" s="346">
        <v>135</v>
      </c>
      <c r="AA376" s="346">
        <v>9</v>
      </c>
      <c r="AB376" s="346">
        <v>33</v>
      </c>
      <c r="AC376" s="346" t="s">
        <v>430</v>
      </c>
      <c r="AD376" s="346" t="s">
        <v>430</v>
      </c>
      <c r="AE376" s="346" t="s">
        <v>430</v>
      </c>
      <c r="AF376" s="346" t="s">
        <v>430</v>
      </c>
      <c r="AG376" s="346" t="s">
        <v>430</v>
      </c>
      <c r="AH376" s="346" t="s">
        <v>430</v>
      </c>
      <c r="AI376" s="346" t="s">
        <v>430</v>
      </c>
      <c r="AJ376" s="346" t="s">
        <v>430</v>
      </c>
      <c r="AK376" s="346" t="s">
        <v>430</v>
      </c>
      <c r="AL376" s="346" t="s">
        <v>430</v>
      </c>
      <c r="AM376" s="346" t="s">
        <v>430</v>
      </c>
      <c r="AN376" s="346">
        <v>24</v>
      </c>
      <c r="AO376" s="373"/>
      <c r="AP376" s="348" t="s">
        <v>430</v>
      </c>
      <c r="AQ376" s="348" t="s">
        <v>430</v>
      </c>
      <c r="AR376" s="348" t="s">
        <v>430</v>
      </c>
      <c r="AS376" s="348" t="s">
        <v>430</v>
      </c>
      <c r="AT376" s="348" t="s">
        <v>430</v>
      </c>
      <c r="AU376" s="351"/>
      <c r="AV376" s="346" t="s">
        <v>430</v>
      </c>
      <c r="AW376" s="346" t="s">
        <v>430</v>
      </c>
      <c r="AX376" s="346" t="s">
        <v>430</v>
      </c>
      <c r="AY376" s="346" t="s">
        <v>430</v>
      </c>
      <c r="AZ376" s="346" t="s">
        <v>430</v>
      </c>
      <c r="BA376" s="374"/>
      <c r="BB376" s="348" t="s">
        <v>430</v>
      </c>
      <c r="BC376" s="348">
        <v>0</v>
      </c>
      <c r="BD376" s="348">
        <v>0</v>
      </c>
      <c r="BE376" s="375">
        <v>5.8759508867630101</v>
      </c>
      <c r="BF376" s="374"/>
      <c r="BG376" s="372">
        <v>0.12540000000000001</v>
      </c>
      <c r="BH376" s="373"/>
      <c r="BI376" s="348">
        <v>54.135800000000003</v>
      </c>
      <c r="BJ376" s="348">
        <v>21.876799999999999</v>
      </c>
      <c r="BK376" s="348">
        <v>23.808399999999999</v>
      </c>
      <c r="BL376" s="348">
        <v>0.17899999999999999</v>
      </c>
      <c r="BM376" s="373"/>
      <c r="BN376" s="372" t="s">
        <v>4830</v>
      </c>
      <c r="BO376" s="372" t="s">
        <v>4831</v>
      </c>
      <c r="BP376" s="372" t="s">
        <v>4832</v>
      </c>
      <c r="BQ376" s="372" t="s">
        <v>4833</v>
      </c>
      <c r="BR376" s="372" t="s">
        <v>4602</v>
      </c>
      <c r="BS376" s="373"/>
      <c r="BT376" s="354" t="s">
        <v>4626</v>
      </c>
    </row>
    <row r="377" spans="1:72" s="428" customFormat="1" x14ac:dyDescent="0.25">
      <c r="A377" s="345" t="s">
        <v>5518</v>
      </c>
      <c r="B377" s="373"/>
      <c r="C377" s="719">
        <v>44837</v>
      </c>
      <c r="D377" s="373"/>
      <c r="E377" s="346">
        <v>253.57300000000001</v>
      </c>
      <c r="F377" s="373"/>
      <c r="G377" s="347">
        <v>17.0702</v>
      </c>
      <c r="H377" s="374"/>
      <c r="I377" s="348">
        <v>0.48209999999999997</v>
      </c>
      <c r="J377" s="348">
        <v>3.8662000000000001</v>
      </c>
      <c r="K377" s="348">
        <v>1.71</v>
      </c>
      <c r="L377" s="348">
        <v>5.1761999999999997</v>
      </c>
      <c r="M377" s="348">
        <v>0.3392</v>
      </c>
      <c r="N377" s="350">
        <v>5.9294000000000002</v>
      </c>
      <c r="O377" s="348">
        <v>4.9097999999999997</v>
      </c>
      <c r="P377" s="348">
        <v>14.5405</v>
      </c>
      <c r="Q377" s="348" t="s">
        <v>430</v>
      </c>
      <c r="R377" s="348" t="s">
        <v>430</v>
      </c>
      <c r="S377" s="348">
        <v>11.0589</v>
      </c>
      <c r="T377" s="348">
        <v>-1.4581999999999999</v>
      </c>
      <c r="U377" s="348">
        <v>4.0872000000000002</v>
      </c>
      <c r="V377" s="348">
        <v>2.7119</v>
      </c>
      <c r="W377" s="348">
        <v>1.2371000000000001</v>
      </c>
      <c r="X377" s="348">
        <v>15.5061</v>
      </c>
      <c r="Y377" s="374"/>
      <c r="Z377" s="346">
        <v>63</v>
      </c>
      <c r="AA377" s="346">
        <v>203</v>
      </c>
      <c r="AB377" s="346">
        <v>215</v>
      </c>
      <c r="AC377" s="346">
        <v>158</v>
      </c>
      <c r="AD377" s="346">
        <v>124</v>
      </c>
      <c r="AE377" s="346">
        <v>67</v>
      </c>
      <c r="AF377" s="346">
        <v>26</v>
      </c>
      <c r="AG377" s="346">
        <v>49</v>
      </c>
      <c r="AH377" s="346" t="s">
        <v>430</v>
      </c>
      <c r="AI377" s="346" t="s">
        <v>430</v>
      </c>
      <c r="AJ377" s="346">
        <v>170</v>
      </c>
      <c r="AK377" s="346">
        <v>128</v>
      </c>
      <c r="AL377" s="346">
        <v>128</v>
      </c>
      <c r="AM377" s="346">
        <v>67</v>
      </c>
      <c r="AN377" s="346">
        <v>208</v>
      </c>
      <c r="AO377" s="373"/>
      <c r="AP377" s="348" t="s">
        <v>430</v>
      </c>
      <c r="AQ377" s="348" t="s">
        <v>430</v>
      </c>
      <c r="AR377" s="348" t="s">
        <v>430</v>
      </c>
      <c r="AS377" s="348">
        <v>8.43</v>
      </c>
      <c r="AT377" s="348">
        <v>2.56</v>
      </c>
      <c r="AU377" s="351"/>
      <c r="AV377" s="346" t="s">
        <v>430</v>
      </c>
      <c r="AW377" s="346" t="s">
        <v>430</v>
      </c>
      <c r="AX377" s="346" t="s">
        <v>430</v>
      </c>
      <c r="AY377" s="346">
        <v>51</v>
      </c>
      <c r="AZ377" s="346">
        <v>112</v>
      </c>
      <c r="BA377" s="374"/>
      <c r="BB377" s="348">
        <v>11.945706755082</v>
      </c>
      <c r="BC377" s="348">
        <v>0.99971442441627301</v>
      </c>
      <c r="BD377" s="348">
        <v>7.3623047606029099E-2</v>
      </c>
      <c r="BE377" s="375">
        <v>4.6875068931385702E-3</v>
      </c>
      <c r="BF377" s="374"/>
      <c r="BG377" s="372">
        <v>0.1336</v>
      </c>
      <c r="BH377" s="373"/>
      <c r="BI377" s="348">
        <v>99.7166</v>
      </c>
      <c r="BJ377" s="348" t="s">
        <v>430</v>
      </c>
      <c r="BK377" s="348" t="s">
        <v>430</v>
      </c>
      <c r="BL377" s="348">
        <v>0.28339999999999999</v>
      </c>
      <c r="BM377" s="373"/>
      <c r="BN377" s="372" t="s">
        <v>4835</v>
      </c>
      <c r="BO377" s="372" t="s">
        <v>4515</v>
      </c>
      <c r="BP377" s="372" t="s">
        <v>4516</v>
      </c>
      <c r="BQ377" s="372" t="s">
        <v>4517</v>
      </c>
      <c r="BR377" s="372" t="s">
        <v>4836</v>
      </c>
      <c r="BS377" s="373"/>
      <c r="BT377" s="354" t="s">
        <v>554</v>
      </c>
    </row>
    <row r="378" spans="1:72" s="428" customFormat="1" x14ac:dyDescent="0.25">
      <c r="A378" s="345" t="s">
        <v>5519</v>
      </c>
      <c r="B378" s="373"/>
      <c r="C378" s="719">
        <v>44610</v>
      </c>
      <c r="D378" s="373"/>
      <c r="E378" s="346">
        <v>253.744</v>
      </c>
      <c r="F378" s="373"/>
      <c r="G378" s="347">
        <v>18.027999999999999</v>
      </c>
      <c r="H378" s="374"/>
      <c r="I378" s="348">
        <v>0.46310000000000001</v>
      </c>
      <c r="J378" s="348">
        <v>6.1588000000000003</v>
      </c>
      <c r="K378" s="348">
        <v>5.7994000000000003</v>
      </c>
      <c r="L378" s="348">
        <v>10.733000000000001</v>
      </c>
      <c r="M378" s="348">
        <v>7.3446999999999996</v>
      </c>
      <c r="N378" s="350">
        <v>9.4017999999999997</v>
      </c>
      <c r="O378" s="348">
        <v>0.50639999999999996</v>
      </c>
      <c r="P378" s="348">
        <v>18.580500000000001</v>
      </c>
      <c r="Q378" s="348" t="s">
        <v>430</v>
      </c>
      <c r="R378" s="348" t="s">
        <v>430</v>
      </c>
      <c r="S378" s="348">
        <v>20.316600000000001</v>
      </c>
      <c r="T378" s="348">
        <v>4.9866999999999999</v>
      </c>
      <c r="U378" s="348">
        <v>7.3281000000000001</v>
      </c>
      <c r="V378" s="348">
        <v>5.8379000000000003</v>
      </c>
      <c r="W378" s="348">
        <v>2.1242999999999999</v>
      </c>
      <c r="X378" s="348">
        <v>14.574999999999999</v>
      </c>
      <c r="Y378" s="374"/>
      <c r="Z378" s="346">
        <v>98</v>
      </c>
      <c r="AA378" s="346">
        <v>37</v>
      </c>
      <c r="AB378" s="346">
        <v>51</v>
      </c>
      <c r="AC378" s="346">
        <v>49</v>
      </c>
      <c r="AD378" s="346">
        <v>41</v>
      </c>
      <c r="AE378" s="346">
        <v>35</v>
      </c>
      <c r="AF378" s="346">
        <v>99</v>
      </c>
      <c r="AG378" s="346">
        <v>38</v>
      </c>
      <c r="AH378" s="346" t="s">
        <v>430</v>
      </c>
      <c r="AI378" s="346" t="s">
        <v>430</v>
      </c>
      <c r="AJ378" s="346">
        <v>40</v>
      </c>
      <c r="AK378" s="346">
        <v>45</v>
      </c>
      <c r="AL378" s="346">
        <v>60</v>
      </c>
      <c r="AM378" s="346">
        <v>37</v>
      </c>
      <c r="AN378" s="346">
        <v>143</v>
      </c>
      <c r="AO378" s="373"/>
      <c r="AP378" s="348" t="s">
        <v>430</v>
      </c>
      <c r="AQ378" s="348" t="s">
        <v>430</v>
      </c>
      <c r="AR378" s="348" t="s">
        <v>430</v>
      </c>
      <c r="AS378" s="348">
        <v>11.17</v>
      </c>
      <c r="AT378" s="348">
        <v>12.34</v>
      </c>
      <c r="AU378" s="351"/>
      <c r="AV378" s="346" t="s">
        <v>430</v>
      </c>
      <c r="AW378" s="346" t="s">
        <v>430</v>
      </c>
      <c r="AX378" s="346" t="s">
        <v>430</v>
      </c>
      <c r="AY378" s="346">
        <v>29</v>
      </c>
      <c r="AZ378" s="346">
        <v>39</v>
      </c>
      <c r="BA378" s="374"/>
      <c r="BB378" s="348">
        <v>17.324383716861401</v>
      </c>
      <c r="BC378" s="348">
        <v>1.00628954322238</v>
      </c>
      <c r="BD378" s="348">
        <v>7.41648200721826E-2</v>
      </c>
      <c r="BE378" s="375">
        <v>0.15400376193093901</v>
      </c>
      <c r="BF378" s="374"/>
      <c r="BG378" s="372">
        <v>0.1709</v>
      </c>
      <c r="BH378" s="373"/>
      <c r="BI378" s="348">
        <v>89.3797</v>
      </c>
      <c r="BJ378" s="348">
        <v>7.3536900000000003</v>
      </c>
      <c r="BK378" s="348" t="s">
        <v>430</v>
      </c>
      <c r="BL378" s="348">
        <v>3.26661</v>
      </c>
      <c r="BM378" s="373"/>
      <c r="BN378" s="372" t="s">
        <v>4838</v>
      </c>
      <c r="BO378" s="372" t="s">
        <v>4465</v>
      </c>
      <c r="BP378" s="372" t="s">
        <v>4466</v>
      </c>
      <c r="BQ378" s="372" t="s">
        <v>4467</v>
      </c>
      <c r="BR378" s="372" t="s">
        <v>4280</v>
      </c>
      <c r="BS378" s="373"/>
      <c r="BT378" s="354" t="s">
        <v>554</v>
      </c>
    </row>
    <row r="379" spans="1:72" s="428" customFormat="1" x14ac:dyDescent="0.25">
      <c r="A379" s="345" t="s">
        <v>5520</v>
      </c>
      <c r="B379" s="373"/>
      <c r="C379" s="719">
        <v>45887</v>
      </c>
      <c r="D379" s="373"/>
      <c r="E379" s="346">
        <v>261.721</v>
      </c>
      <c r="F379" s="373"/>
      <c r="G379" s="347">
        <v>9.7539999999999996</v>
      </c>
      <c r="H379" s="374"/>
      <c r="I379" s="348">
        <v>0.34050000000000002</v>
      </c>
      <c r="J379" s="348">
        <v>4.3711000000000002</v>
      </c>
      <c r="K379" s="348">
        <v>2.3515000000000001</v>
      </c>
      <c r="L379" s="348">
        <v>1.9387000000000001</v>
      </c>
      <c r="M379" s="348">
        <v>-6.0326000000000004</v>
      </c>
      <c r="N379" s="350" t="s">
        <v>430</v>
      </c>
      <c r="O379" s="348" t="s">
        <v>430</v>
      </c>
      <c r="P379" s="348" t="s">
        <v>430</v>
      </c>
      <c r="Q379" s="348" t="s">
        <v>430</v>
      </c>
      <c r="R379" s="348" t="s">
        <v>430</v>
      </c>
      <c r="S379" s="348">
        <v>8.5563000000000002</v>
      </c>
      <c r="T379" s="348">
        <v>-7.1551999999999998</v>
      </c>
      <c r="U379" s="348">
        <v>-1.3791</v>
      </c>
      <c r="V379" s="348" t="s">
        <v>430</v>
      </c>
      <c r="W379" s="348">
        <v>2.7029000000000001</v>
      </c>
      <c r="X379" s="348">
        <v>-2.46</v>
      </c>
      <c r="Y379" s="374"/>
      <c r="Z379" s="346">
        <v>158</v>
      </c>
      <c r="AA379" s="346">
        <v>174</v>
      </c>
      <c r="AB379" s="346">
        <v>184</v>
      </c>
      <c r="AC379" s="346">
        <v>200</v>
      </c>
      <c r="AD379" s="346">
        <v>190</v>
      </c>
      <c r="AE379" s="346" t="s">
        <v>430</v>
      </c>
      <c r="AF379" s="346" t="s">
        <v>430</v>
      </c>
      <c r="AG379" s="346" t="s">
        <v>430</v>
      </c>
      <c r="AH379" s="346" t="s">
        <v>430</v>
      </c>
      <c r="AI379" s="346" t="s">
        <v>430</v>
      </c>
      <c r="AJ379" s="346">
        <v>198</v>
      </c>
      <c r="AK379" s="346">
        <v>195</v>
      </c>
      <c r="AL379" s="346">
        <v>181</v>
      </c>
      <c r="AM379" s="346" t="s">
        <v>430</v>
      </c>
      <c r="AN379" s="346">
        <v>75</v>
      </c>
      <c r="AO379" s="373"/>
      <c r="AP379" s="348" t="s">
        <v>430</v>
      </c>
      <c r="AQ379" s="348" t="s">
        <v>430</v>
      </c>
      <c r="AR379" s="348" t="s">
        <v>430</v>
      </c>
      <c r="AS379" s="348" t="s">
        <v>430</v>
      </c>
      <c r="AT379" s="348" t="s">
        <v>430</v>
      </c>
      <c r="AU379" s="351"/>
      <c r="AV379" s="346" t="s">
        <v>430</v>
      </c>
      <c r="AW379" s="346" t="s">
        <v>430</v>
      </c>
      <c r="AX379" s="346" t="s">
        <v>430</v>
      </c>
      <c r="AY379" s="346" t="s">
        <v>430</v>
      </c>
      <c r="AZ379" s="346" t="s">
        <v>430</v>
      </c>
      <c r="BA379" s="374"/>
      <c r="BB379" s="348">
        <v>10.9673662602228</v>
      </c>
      <c r="BC379" s="348">
        <v>0.99925264424291704</v>
      </c>
      <c r="BD379" s="348">
        <v>-5.9849342095706803E-2</v>
      </c>
      <c r="BE379" s="375">
        <v>-1.6721952487855699E-2</v>
      </c>
      <c r="BF379" s="374"/>
      <c r="BG379" s="372">
        <v>0.1052</v>
      </c>
      <c r="BH379" s="373"/>
      <c r="BI379" s="348">
        <v>99.787199999999999</v>
      </c>
      <c r="BJ379" s="348" t="s">
        <v>430</v>
      </c>
      <c r="BK379" s="348" t="s">
        <v>430</v>
      </c>
      <c r="BL379" s="348">
        <v>0.21279999999999999</v>
      </c>
      <c r="BM379" s="373"/>
      <c r="BN379" s="372" t="s">
        <v>4453</v>
      </c>
      <c r="BO379" s="372" t="s">
        <v>4454</v>
      </c>
      <c r="BP379" s="372" t="s">
        <v>4455</v>
      </c>
      <c r="BQ379" s="372" t="s">
        <v>4312</v>
      </c>
      <c r="BR379" s="372" t="s">
        <v>4456</v>
      </c>
      <c r="BS379" s="373"/>
      <c r="BT379" s="354" t="s">
        <v>554</v>
      </c>
    </row>
    <row r="380" spans="1:72" s="428" customFormat="1" x14ac:dyDescent="0.25">
      <c r="A380" s="345" t="s">
        <v>5521</v>
      </c>
      <c r="B380" s="373"/>
      <c r="C380" s="719">
        <v>44663</v>
      </c>
      <c r="D380" s="373"/>
      <c r="E380" s="346">
        <v>249.31700000000001</v>
      </c>
      <c r="F380" s="373"/>
      <c r="G380" s="347">
        <v>14.484999999999999</v>
      </c>
      <c r="H380" s="374"/>
      <c r="I380" s="348">
        <v>0.35399999999999998</v>
      </c>
      <c r="J380" s="348">
        <v>5.3792</v>
      </c>
      <c r="K380" s="348">
        <v>4.5833000000000004</v>
      </c>
      <c r="L380" s="348">
        <v>11.0557</v>
      </c>
      <c r="M380" s="348">
        <v>2.7947000000000002</v>
      </c>
      <c r="N380" s="350">
        <v>-0.23139999999999999</v>
      </c>
      <c r="O380" s="348">
        <v>0.35670000000000002</v>
      </c>
      <c r="P380" s="348">
        <v>12.8314</v>
      </c>
      <c r="Q380" s="348" t="s">
        <v>430</v>
      </c>
      <c r="R380" s="348" t="s">
        <v>430</v>
      </c>
      <c r="S380" s="348">
        <v>17.851400000000002</v>
      </c>
      <c r="T380" s="348">
        <v>1.7298</v>
      </c>
      <c r="U380" s="348">
        <v>3.6724000000000001</v>
      </c>
      <c r="V380" s="348">
        <v>-2.3315999999999999</v>
      </c>
      <c r="W380" s="348">
        <v>2.6751999999999998</v>
      </c>
      <c r="X380" s="348">
        <v>9.2545000000000002</v>
      </c>
      <c r="Y380" s="374"/>
      <c r="Z380" s="346">
        <v>148</v>
      </c>
      <c r="AA380" s="346">
        <v>85</v>
      </c>
      <c r="AB380" s="346">
        <v>68</v>
      </c>
      <c r="AC380" s="346">
        <v>41</v>
      </c>
      <c r="AD380" s="346">
        <v>106</v>
      </c>
      <c r="AE380" s="346">
        <v>144</v>
      </c>
      <c r="AF380" s="346">
        <v>103</v>
      </c>
      <c r="AG380" s="346">
        <v>58</v>
      </c>
      <c r="AH380" s="346" t="s">
        <v>430</v>
      </c>
      <c r="AI380" s="346" t="s">
        <v>430</v>
      </c>
      <c r="AJ380" s="346">
        <v>73</v>
      </c>
      <c r="AK380" s="346">
        <v>104</v>
      </c>
      <c r="AL380" s="346">
        <v>136</v>
      </c>
      <c r="AM380" s="346">
        <v>142</v>
      </c>
      <c r="AN380" s="346">
        <v>90</v>
      </c>
      <c r="AO380" s="373"/>
      <c r="AP380" s="348" t="s">
        <v>430</v>
      </c>
      <c r="AQ380" s="348" t="s">
        <v>430</v>
      </c>
      <c r="AR380" s="348" t="s">
        <v>430</v>
      </c>
      <c r="AS380" s="348">
        <v>6.3</v>
      </c>
      <c r="AT380" s="348">
        <v>5.09</v>
      </c>
      <c r="AU380" s="351"/>
      <c r="AV380" s="346" t="s">
        <v>430</v>
      </c>
      <c r="AW380" s="346" t="s">
        <v>430</v>
      </c>
      <c r="AX380" s="346" t="s">
        <v>430</v>
      </c>
      <c r="AY380" s="346">
        <v>57</v>
      </c>
      <c r="AZ380" s="346">
        <v>91</v>
      </c>
      <c r="BA380" s="374"/>
      <c r="BB380" s="348">
        <v>15.471415323391501</v>
      </c>
      <c r="BC380" s="348">
        <v>1.0060372481837601</v>
      </c>
      <c r="BD380" s="348">
        <v>4.9696071490890899E-2</v>
      </c>
      <c r="BE380" s="375">
        <v>0.17291007283172799</v>
      </c>
      <c r="BF380" s="374"/>
      <c r="BG380" s="372">
        <v>7.0000000000000007E-2</v>
      </c>
      <c r="BH380" s="373"/>
      <c r="BI380" s="348">
        <v>17.2164</v>
      </c>
      <c r="BJ380" s="348">
        <v>70.696399999999997</v>
      </c>
      <c r="BK380" s="348">
        <v>11.979200000000001</v>
      </c>
      <c r="BL380" s="348">
        <v>0.108</v>
      </c>
      <c r="BM380" s="373"/>
      <c r="BN380" s="372" t="s">
        <v>4840</v>
      </c>
      <c r="BO380" s="372" t="s">
        <v>4841</v>
      </c>
      <c r="BP380" s="372" t="s">
        <v>808</v>
      </c>
      <c r="BQ380" s="372" t="s">
        <v>4842</v>
      </c>
      <c r="BR380" s="372" t="s">
        <v>4843</v>
      </c>
      <c r="BS380" s="373"/>
      <c r="BT380" s="354" t="s">
        <v>554</v>
      </c>
    </row>
    <row r="381" spans="1:72" s="428" customFormat="1" x14ac:dyDescent="0.25">
      <c r="A381" s="345" t="s">
        <v>5522</v>
      </c>
      <c r="B381" s="373"/>
      <c r="C381" s="719">
        <v>45497</v>
      </c>
      <c r="D381" s="373"/>
      <c r="E381" s="346">
        <v>255.88</v>
      </c>
      <c r="F381" s="373"/>
      <c r="G381" s="347">
        <v>8.9573999999999998</v>
      </c>
      <c r="H381" s="374"/>
      <c r="I381" s="348">
        <v>1.506</v>
      </c>
      <c r="J381" s="348">
        <v>8.4574999999999996</v>
      </c>
      <c r="K381" s="348">
        <v>8.7220999999999993</v>
      </c>
      <c r="L381" s="348">
        <v>8.4824999999999999</v>
      </c>
      <c r="M381" s="348">
        <v>-7.1425999999999998</v>
      </c>
      <c r="N381" s="350">
        <v>-12.358499999999999</v>
      </c>
      <c r="O381" s="348" t="s">
        <v>430</v>
      </c>
      <c r="P381" s="348" t="s">
        <v>430</v>
      </c>
      <c r="Q381" s="348" t="s">
        <v>430</v>
      </c>
      <c r="R381" s="348" t="s">
        <v>430</v>
      </c>
      <c r="S381" s="348">
        <v>19.918099999999999</v>
      </c>
      <c r="T381" s="348">
        <v>-9.2654999999999994</v>
      </c>
      <c r="U381" s="348">
        <v>-11.523099999999999</v>
      </c>
      <c r="V381" s="348">
        <v>-16.129200000000001</v>
      </c>
      <c r="W381" s="348">
        <v>7.5175999999999998</v>
      </c>
      <c r="X381" s="348">
        <v>-5.6264000000000003</v>
      </c>
      <c r="Y381" s="374"/>
      <c r="Z381" s="346">
        <v>1</v>
      </c>
      <c r="AA381" s="346">
        <v>5</v>
      </c>
      <c r="AB381" s="346">
        <v>7</v>
      </c>
      <c r="AC381" s="346">
        <v>94</v>
      </c>
      <c r="AD381" s="346">
        <v>218</v>
      </c>
      <c r="AE381" s="346">
        <v>203</v>
      </c>
      <c r="AF381" s="346" t="s">
        <v>430</v>
      </c>
      <c r="AG381" s="346" t="s">
        <v>430</v>
      </c>
      <c r="AH381" s="346" t="s">
        <v>430</v>
      </c>
      <c r="AI381" s="346" t="s">
        <v>430</v>
      </c>
      <c r="AJ381" s="346">
        <v>49</v>
      </c>
      <c r="AK381" s="346">
        <v>233</v>
      </c>
      <c r="AL381" s="346">
        <v>227</v>
      </c>
      <c r="AM381" s="346">
        <v>207</v>
      </c>
      <c r="AN381" s="346">
        <v>1</v>
      </c>
      <c r="AO381" s="373"/>
      <c r="AP381" s="348" t="s">
        <v>430</v>
      </c>
      <c r="AQ381" s="348" t="s">
        <v>430</v>
      </c>
      <c r="AR381" s="348" t="s">
        <v>430</v>
      </c>
      <c r="AS381" s="348" t="s">
        <v>430</v>
      </c>
      <c r="AT381" s="348">
        <v>-11.94</v>
      </c>
      <c r="AU381" s="351"/>
      <c r="AV381" s="346" t="s">
        <v>430</v>
      </c>
      <c r="AW381" s="346" t="s">
        <v>430</v>
      </c>
      <c r="AX381" s="346" t="s">
        <v>430</v>
      </c>
      <c r="AY381" s="346" t="s">
        <v>430</v>
      </c>
      <c r="AZ381" s="346">
        <v>210</v>
      </c>
      <c r="BA381" s="374"/>
      <c r="BB381" s="348">
        <v>20.841408036457501</v>
      </c>
      <c r="BC381" s="348">
        <v>1.0009114604526901</v>
      </c>
      <c r="BD381" s="348">
        <v>-3.2694213632719599E-2</v>
      </c>
      <c r="BE381" s="375">
        <v>-5.9374819789321902E-2</v>
      </c>
      <c r="BF381" s="374"/>
      <c r="BG381" s="372">
        <v>0.16389999999999999</v>
      </c>
      <c r="BH381" s="373"/>
      <c r="BI381" s="348">
        <v>40.350499999999997</v>
      </c>
      <c r="BJ381" s="348">
        <v>40.978999999999999</v>
      </c>
      <c r="BK381" s="348">
        <v>18.734000000000002</v>
      </c>
      <c r="BL381" s="348">
        <v>-6.3500000000000001E-2</v>
      </c>
      <c r="BM381" s="373"/>
      <c r="BN381" s="372" t="s">
        <v>4845</v>
      </c>
      <c r="BO381" s="372" t="s">
        <v>4846</v>
      </c>
      <c r="BP381" s="372" t="s">
        <v>4847</v>
      </c>
      <c r="BQ381" s="372" t="s">
        <v>4848</v>
      </c>
      <c r="BR381" s="372" t="s">
        <v>430</v>
      </c>
      <c r="BS381" s="373"/>
      <c r="BT381" s="354" t="s">
        <v>4626</v>
      </c>
    </row>
    <row r="382" spans="1:72" s="428" customFormat="1" x14ac:dyDescent="0.25">
      <c r="A382" s="345" t="s">
        <v>5523</v>
      </c>
      <c r="B382" s="373"/>
      <c r="C382" s="719">
        <v>45638</v>
      </c>
      <c r="D382" s="373"/>
      <c r="E382" s="346">
        <v>244.12</v>
      </c>
      <c r="F382" s="373"/>
      <c r="G382" s="347">
        <v>10.390599999999999</v>
      </c>
      <c r="H382" s="374"/>
      <c r="I382" s="348">
        <v>0.25669999999999998</v>
      </c>
      <c r="J382" s="348">
        <v>4.6764000000000001</v>
      </c>
      <c r="K382" s="348">
        <v>2.6505999999999998</v>
      </c>
      <c r="L382" s="348">
        <v>7.3930999999999996</v>
      </c>
      <c r="M382" s="348">
        <v>-0.46079999999999999</v>
      </c>
      <c r="N382" s="350">
        <v>6.6939000000000002</v>
      </c>
      <c r="O382" s="348" t="s">
        <v>430</v>
      </c>
      <c r="P382" s="348" t="s">
        <v>430</v>
      </c>
      <c r="Q382" s="348" t="s">
        <v>430</v>
      </c>
      <c r="R382" s="348" t="s">
        <v>430</v>
      </c>
      <c r="S382" s="348">
        <v>13.2342</v>
      </c>
      <c r="T382" s="348">
        <v>-2.1379999999999999</v>
      </c>
      <c r="U382" s="348">
        <v>5.8947000000000003</v>
      </c>
      <c r="V382" s="348">
        <v>2.6597</v>
      </c>
      <c r="W382" s="348">
        <v>0.56520000000000004</v>
      </c>
      <c r="X382" s="348">
        <v>2.5613000000000001</v>
      </c>
      <c r="Y382" s="374"/>
      <c r="Z382" s="346">
        <v>195</v>
      </c>
      <c r="AA382" s="346">
        <v>164</v>
      </c>
      <c r="AB382" s="346">
        <v>158</v>
      </c>
      <c r="AC382" s="346">
        <v>108</v>
      </c>
      <c r="AD382" s="346">
        <v>134</v>
      </c>
      <c r="AE382" s="346">
        <v>61</v>
      </c>
      <c r="AF382" s="346" t="s">
        <v>430</v>
      </c>
      <c r="AG382" s="346" t="s">
        <v>430</v>
      </c>
      <c r="AH382" s="346" t="s">
        <v>430</v>
      </c>
      <c r="AI382" s="346" t="s">
        <v>430</v>
      </c>
      <c r="AJ382" s="346">
        <v>142</v>
      </c>
      <c r="AK382" s="346">
        <v>136</v>
      </c>
      <c r="AL382" s="346">
        <v>92</v>
      </c>
      <c r="AM382" s="346">
        <v>68</v>
      </c>
      <c r="AN382" s="346">
        <v>235</v>
      </c>
      <c r="AO382" s="373"/>
      <c r="AP382" s="348" t="s">
        <v>430</v>
      </c>
      <c r="AQ382" s="348" t="s">
        <v>430</v>
      </c>
      <c r="AR382" s="348" t="s">
        <v>430</v>
      </c>
      <c r="AS382" s="348" t="s">
        <v>430</v>
      </c>
      <c r="AT382" s="348">
        <v>4.8</v>
      </c>
      <c r="AU382" s="351"/>
      <c r="AV382" s="346" t="s">
        <v>430</v>
      </c>
      <c r="AW382" s="346" t="s">
        <v>430</v>
      </c>
      <c r="AX382" s="346" t="s">
        <v>430</v>
      </c>
      <c r="AY382" s="346" t="s">
        <v>430</v>
      </c>
      <c r="AZ382" s="346">
        <v>92</v>
      </c>
      <c r="BA382" s="374"/>
      <c r="BB382" s="348">
        <v>13.819168039574</v>
      </c>
      <c r="BC382" s="348">
        <v>0</v>
      </c>
      <c r="BD382" s="348">
        <v>-3.3617034219390199E-3</v>
      </c>
      <c r="BE382" s="375" t="s">
        <v>430</v>
      </c>
      <c r="BF382" s="374"/>
      <c r="BG382" s="372" t="s">
        <v>430</v>
      </c>
      <c r="BH382" s="373"/>
      <c r="BI382" s="348">
        <v>94.434899999999999</v>
      </c>
      <c r="BJ382" s="348">
        <v>5.0376500000000002</v>
      </c>
      <c r="BK382" s="348">
        <v>0.32245600000000002</v>
      </c>
      <c r="BL382" s="348">
        <v>0.20499400000000001</v>
      </c>
      <c r="BM382" s="373"/>
      <c r="BN382" s="372" t="s">
        <v>4850</v>
      </c>
      <c r="BO382" s="372" t="s">
        <v>4851</v>
      </c>
      <c r="BP382" s="372" t="s">
        <v>4852</v>
      </c>
      <c r="BQ382" s="372" t="s">
        <v>4853</v>
      </c>
      <c r="BR382" s="372" t="s">
        <v>4854</v>
      </c>
      <c r="BS382" s="373"/>
      <c r="BT382" s="354" t="s">
        <v>4626</v>
      </c>
    </row>
    <row r="383" spans="1:72" s="428" customFormat="1" x14ac:dyDescent="0.25">
      <c r="A383" s="345" t="s">
        <v>5524</v>
      </c>
      <c r="B383" s="373"/>
      <c r="C383" s="719">
        <v>44616</v>
      </c>
      <c r="D383" s="373"/>
      <c r="E383" s="346">
        <v>245.75399999999999</v>
      </c>
      <c r="F383" s="373"/>
      <c r="G383" s="347">
        <v>15.0966</v>
      </c>
      <c r="H383" s="374"/>
      <c r="I383" s="348">
        <v>0.36430000000000001</v>
      </c>
      <c r="J383" s="348">
        <v>4.7043999999999997</v>
      </c>
      <c r="K383" s="348">
        <v>2.9866000000000001</v>
      </c>
      <c r="L383" s="348">
        <v>3.4432</v>
      </c>
      <c r="M383" s="348">
        <v>-3.8475999999999999</v>
      </c>
      <c r="N383" s="350">
        <v>0.24840000000000001</v>
      </c>
      <c r="O383" s="348">
        <v>1.9796</v>
      </c>
      <c r="P383" s="348">
        <v>11.2323</v>
      </c>
      <c r="Q383" s="348" t="s">
        <v>430</v>
      </c>
      <c r="R383" s="348" t="s">
        <v>430</v>
      </c>
      <c r="S383" s="348">
        <v>10.520899999999999</v>
      </c>
      <c r="T383" s="348">
        <v>-5.1559999999999997</v>
      </c>
      <c r="U383" s="348">
        <v>0.1739</v>
      </c>
      <c r="V383" s="348">
        <v>-2.7444000000000002</v>
      </c>
      <c r="W383" s="348">
        <v>2.5975000000000001</v>
      </c>
      <c r="X383" s="348">
        <v>10.015700000000001</v>
      </c>
      <c r="Y383" s="374"/>
      <c r="Z383" s="346">
        <v>142</v>
      </c>
      <c r="AA383" s="346">
        <v>161</v>
      </c>
      <c r="AB383" s="346">
        <v>137</v>
      </c>
      <c r="AC383" s="346">
        <v>184</v>
      </c>
      <c r="AD383" s="346">
        <v>174</v>
      </c>
      <c r="AE383" s="346">
        <v>130</v>
      </c>
      <c r="AF383" s="346">
        <v>67</v>
      </c>
      <c r="AG383" s="346">
        <v>62</v>
      </c>
      <c r="AH383" s="346" t="s">
        <v>430</v>
      </c>
      <c r="AI383" s="346" t="s">
        <v>430</v>
      </c>
      <c r="AJ383" s="346">
        <v>179</v>
      </c>
      <c r="AK383" s="346">
        <v>176</v>
      </c>
      <c r="AL383" s="346">
        <v>157</v>
      </c>
      <c r="AM383" s="346">
        <v>147</v>
      </c>
      <c r="AN383" s="346">
        <v>104</v>
      </c>
      <c r="AO383" s="373"/>
      <c r="AP383" s="348" t="s">
        <v>430</v>
      </c>
      <c r="AQ383" s="348" t="s">
        <v>430</v>
      </c>
      <c r="AR383" s="348" t="s">
        <v>430</v>
      </c>
      <c r="AS383" s="348">
        <v>4.88</v>
      </c>
      <c r="AT383" s="348">
        <v>-3.31</v>
      </c>
      <c r="AU383" s="351"/>
      <c r="AV383" s="346" t="s">
        <v>430</v>
      </c>
      <c r="AW383" s="346" t="s">
        <v>430</v>
      </c>
      <c r="AX383" s="346" t="s">
        <v>430</v>
      </c>
      <c r="AY383" s="346">
        <v>59</v>
      </c>
      <c r="AZ383" s="346">
        <v>152</v>
      </c>
      <c r="BA383" s="374"/>
      <c r="BB383" s="348">
        <v>11.926863966839001</v>
      </c>
      <c r="BC383" s="348">
        <v>1.0013613195604101</v>
      </c>
      <c r="BD383" s="348">
        <v>5.0039186716523097E-2</v>
      </c>
      <c r="BE383" s="375">
        <v>5.2667324484939902E-2</v>
      </c>
      <c r="BF383" s="374"/>
      <c r="BG383" s="372">
        <v>9.3899999999999997E-2</v>
      </c>
      <c r="BH383" s="373"/>
      <c r="BI383" s="348">
        <v>97.865200000000002</v>
      </c>
      <c r="BJ383" s="348">
        <v>1.3890100000000001</v>
      </c>
      <c r="BK383" s="348" t="s">
        <v>430</v>
      </c>
      <c r="BL383" s="348">
        <v>0.74578999999999995</v>
      </c>
      <c r="BM383" s="373"/>
      <c r="BN383" s="372" t="s">
        <v>4856</v>
      </c>
      <c r="BO383" s="372" t="s">
        <v>4543</v>
      </c>
      <c r="BP383" s="372" t="s">
        <v>4544</v>
      </c>
      <c r="BQ383" s="372" t="s">
        <v>4545</v>
      </c>
      <c r="BR383" s="372" t="s">
        <v>922</v>
      </c>
      <c r="BS383" s="373"/>
      <c r="BT383" s="354" t="s">
        <v>554</v>
      </c>
    </row>
    <row r="384" spans="1:72" s="428" customFormat="1" x14ac:dyDescent="0.25">
      <c r="A384" s="345" t="s">
        <v>5525</v>
      </c>
      <c r="B384" s="373"/>
      <c r="C384" s="719">
        <v>45483</v>
      </c>
      <c r="D384" s="373"/>
      <c r="E384" s="346">
        <v>227.32400000000001</v>
      </c>
      <c r="F384" s="373"/>
      <c r="G384" s="347">
        <v>10.2674</v>
      </c>
      <c r="H384" s="374"/>
      <c r="I384" s="348">
        <v>0.2069</v>
      </c>
      <c r="J384" s="348">
        <v>3.3113999999999999</v>
      </c>
      <c r="K384" s="348">
        <v>1.2984</v>
      </c>
      <c r="L384" s="348">
        <v>3.1008</v>
      </c>
      <c r="M384" s="348">
        <v>-4.9692999999999996</v>
      </c>
      <c r="N384" s="350">
        <v>1.2144999999999999</v>
      </c>
      <c r="O384" s="348" t="s">
        <v>430</v>
      </c>
      <c r="P384" s="348" t="s">
        <v>430</v>
      </c>
      <c r="Q384" s="348" t="s">
        <v>430</v>
      </c>
      <c r="R384" s="348" t="s">
        <v>430</v>
      </c>
      <c r="S384" s="348">
        <v>8.5395000000000003</v>
      </c>
      <c r="T384" s="348">
        <v>-5.9142000000000001</v>
      </c>
      <c r="U384" s="348">
        <v>-0.2051</v>
      </c>
      <c r="V384" s="348">
        <v>-1.0657000000000001</v>
      </c>
      <c r="W384" s="348">
        <v>1.6796</v>
      </c>
      <c r="X384" s="348">
        <v>1.3696999999999999</v>
      </c>
      <c r="Y384" s="374"/>
      <c r="Z384" s="346">
        <v>200</v>
      </c>
      <c r="AA384" s="346">
        <v>232</v>
      </c>
      <c r="AB384" s="346">
        <v>225</v>
      </c>
      <c r="AC384" s="346">
        <v>193</v>
      </c>
      <c r="AD384" s="346">
        <v>186</v>
      </c>
      <c r="AE384" s="346">
        <v>124</v>
      </c>
      <c r="AF384" s="346" t="s">
        <v>430</v>
      </c>
      <c r="AG384" s="346" t="s">
        <v>430</v>
      </c>
      <c r="AH384" s="346" t="s">
        <v>430</v>
      </c>
      <c r="AI384" s="346" t="s">
        <v>430</v>
      </c>
      <c r="AJ384" s="346">
        <v>199</v>
      </c>
      <c r="AK384" s="346">
        <v>186</v>
      </c>
      <c r="AL384" s="346">
        <v>171</v>
      </c>
      <c r="AM384" s="346">
        <v>120</v>
      </c>
      <c r="AN384" s="346">
        <v>166</v>
      </c>
      <c r="AO384" s="373"/>
      <c r="AP384" s="348" t="s">
        <v>430</v>
      </c>
      <c r="AQ384" s="348" t="s">
        <v>430</v>
      </c>
      <c r="AR384" s="348" t="s">
        <v>430</v>
      </c>
      <c r="AS384" s="348" t="s">
        <v>430</v>
      </c>
      <c r="AT384" s="348">
        <v>-4.8</v>
      </c>
      <c r="AU384" s="351"/>
      <c r="AV384" s="346" t="s">
        <v>430</v>
      </c>
      <c r="AW384" s="346" t="s">
        <v>430</v>
      </c>
      <c r="AX384" s="346" t="s">
        <v>430</v>
      </c>
      <c r="AY384" s="346" t="s">
        <v>430</v>
      </c>
      <c r="AZ384" s="346">
        <v>165</v>
      </c>
      <c r="BA384" s="374"/>
      <c r="BB384" s="348">
        <v>11.186738367378601</v>
      </c>
      <c r="BC384" s="348">
        <v>0.99916244752122996</v>
      </c>
      <c r="BD384" s="348">
        <v>-3.395367105792E-2</v>
      </c>
      <c r="BE384" s="375">
        <v>-4.3037961179748001E-2</v>
      </c>
      <c r="BF384" s="374"/>
      <c r="BG384" s="372">
        <v>4.9799999999999997E-2</v>
      </c>
      <c r="BH384" s="373"/>
      <c r="BI384" s="348">
        <v>96.606899999999996</v>
      </c>
      <c r="BJ384" s="348">
        <v>3.0943299999999998</v>
      </c>
      <c r="BK384" s="348" t="s">
        <v>430</v>
      </c>
      <c r="BL384" s="348">
        <v>0.29876999999999998</v>
      </c>
      <c r="BM384" s="373"/>
      <c r="BN384" s="372" t="s">
        <v>452</v>
      </c>
      <c r="BO384" s="372" t="s">
        <v>4858</v>
      </c>
      <c r="BP384" s="372" t="s">
        <v>4560</v>
      </c>
      <c r="BQ384" s="372" t="s">
        <v>4859</v>
      </c>
      <c r="BR384" s="372" t="s">
        <v>4860</v>
      </c>
      <c r="BS384" s="373"/>
      <c r="BT384" s="354" t="s">
        <v>554</v>
      </c>
    </row>
    <row r="385" spans="1:72" s="428" customFormat="1" x14ac:dyDescent="0.25">
      <c r="A385" s="345" t="s">
        <v>5526</v>
      </c>
      <c r="B385" s="373"/>
      <c r="C385" s="719">
        <v>44895</v>
      </c>
      <c r="D385" s="373"/>
      <c r="E385" s="346">
        <v>242.12799999999999</v>
      </c>
      <c r="F385" s="373"/>
      <c r="G385" s="347">
        <v>18.332799999999999</v>
      </c>
      <c r="H385" s="374"/>
      <c r="I385" s="348">
        <v>0.67549999999999999</v>
      </c>
      <c r="J385" s="348">
        <v>5.8451000000000004</v>
      </c>
      <c r="K385" s="348">
        <v>6.9598000000000004</v>
      </c>
      <c r="L385" s="348">
        <v>16.282800000000002</v>
      </c>
      <c r="M385" s="348">
        <v>8.8781999999999996</v>
      </c>
      <c r="N385" s="350">
        <v>3.1322999999999999</v>
      </c>
      <c r="O385" s="348">
        <v>1.9902</v>
      </c>
      <c r="P385" s="348">
        <v>19.224499999999999</v>
      </c>
      <c r="Q385" s="348" t="s">
        <v>430</v>
      </c>
      <c r="R385" s="348" t="s">
        <v>430</v>
      </c>
      <c r="S385" s="348">
        <v>23.376799999999999</v>
      </c>
      <c r="T385" s="348">
        <v>5.6821999999999999</v>
      </c>
      <c r="U385" s="348">
        <v>5.6481000000000003</v>
      </c>
      <c r="V385" s="348">
        <v>-0.68479999999999996</v>
      </c>
      <c r="W385" s="348">
        <v>3.6840999999999999</v>
      </c>
      <c r="X385" s="348">
        <v>18.613600000000002</v>
      </c>
      <c r="Y385" s="374"/>
      <c r="Z385" s="346">
        <v>24</v>
      </c>
      <c r="AA385" s="346">
        <v>56</v>
      </c>
      <c r="AB385" s="346">
        <v>21</v>
      </c>
      <c r="AC385" s="346">
        <v>11</v>
      </c>
      <c r="AD385" s="346">
        <v>22</v>
      </c>
      <c r="AE385" s="346">
        <v>94</v>
      </c>
      <c r="AF385" s="346">
        <v>66</v>
      </c>
      <c r="AG385" s="346">
        <v>21</v>
      </c>
      <c r="AH385" s="346" t="s">
        <v>430</v>
      </c>
      <c r="AI385" s="346" t="s">
        <v>430</v>
      </c>
      <c r="AJ385" s="346">
        <v>15</v>
      </c>
      <c r="AK385" s="346">
        <v>29</v>
      </c>
      <c r="AL385" s="346">
        <v>94</v>
      </c>
      <c r="AM385" s="346">
        <v>103</v>
      </c>
      <c r="AN385" s="346">
        <v>26</v>
      </c>
      <c r="AO385" s="373"/>
      <c r="AP385" s="348" t="s">
        <v>430</v>
      </c>
      <c r="AQ385" s="348" t="s">
        <v>430</v>
      </c>
      <c r="AR385" s="348" t="s">
        <v>430</v>
      </c>
      <c r="AS385" s="348">
        <v>9.25</v>
      </c>
      <c r="AT385" s="348">
        <v>12.87</v>
      </c>
      <c r="AU385" s="351"/>
      <c r="AV385" s="346" t="s">
        <v>430</v>
      </c>
      <c r="AW385" s="346" t="s">
        <v>430</v>
      </c>
      <c r="AX385" s="346" t="s">
        <v>430</v>
      </c>
      <c r="AY385" s="346">
        <v>39</v>
      </c>
      <c r="AZ385" s="346">
        <v>24</v>
      </c>
      <c r="BA385" s="374"/>
      <c r="BB385" s="348">
        <v>20.1857465961209</v>
      </c>
      <c r="BC385" s="348">
        <v>1.00282643331762</v>
      </c>
      <c r="BD385" s="348">
        <v>6.7462979444968499E-2</v>
      </c>
      <c r="BE385" s="375">
        <v>5.0457485347988197E-2</v>
      </c>
      <c r="BF385" s="374"/>
      <c r="BG385" s="372">
        <v>0.19639999999999999</v>
      </c>
      <c r="BH385" s="373"/>
      <c r="BI385" s="348" t="s">
        <v>430</v>
      </c>
      <c r="BJ385" s="348">
        <v>5.0812600000000003</v>
      </c>
      <c r="BK385" s="348">
        <v>94.955200000000005</v>
      </c>
      <c r="BL385" s="348">
        <v>-3.6459999999999999E-2</v>
      </c>
      <c r="BM385" s="373"/>
      <c r="BN385" s="372" t="s">
        <v>4566</v>
      </c>
      <c r="BO385" s="372" t="s">
        <v>4567</v>
      </c>
      <c r="BP385" s="372" t="s">
        <v>4505</v>
      </c>
      <c r="BQ385" s="372" t="s">
        <v>4506</v>
      </c>
      <c r="BR385" s="372" t="s">
        <v>564</v>
      </c>
      <c r="BS385" s="373"/>
      <c r="BT385" s="354" t="s">
        <v>554</v>
      </c>
    </row>
    <row r="386" spans="1:72" s="428" customFormat="1" x14ac:dyDescent="0.25">
      <c r="A386" s="345" t="s">
        <v>5527</v>
      </c>
      <c r="B386" s="373"/>
      <c r="C386" s="719">
        <v>44845</v>
      </c>
      <c r="D386" s="373"/>
      <c r="E386" s="346">
        <v>221.982</v>
      </c>
      <c r="F386" s="373"/>
      <c r="G386" s="347">
        <v>21.517800000000001</v>
      </c>
      <c r="H386" s="374"/>
      <c r="I386" s="348">
        <v>8.09E-2</v>
      </c>
      <c r="J386" s="348">
        <v>3.6941999999999999</v>
      </c>
      <c r="K386" s="348">
        <v>4.5640000000000001</v>
      </c>
      <c r="L386" s="348">
        <v>4.6718000000000002</v>
      </c>
      <c r="M386" s="348">
        <v>-1.8447</v>
      </c>
      <c r="N386" s="350">
        <v>15.4977</v>
      </c>
      <c r="O386" s="348">
        <v>2.5131000000000001</v>
      </c>
      <c r="P386" s="348">
        <v>22.3508</v>
      </c>
      <c r="Q386" s="348" t="s">
        <v>430</v>
      </c>
      <c r="R386" s="348" t="s">
        <v>430</v>
      </c>
      <c r="S386" s="348">
        <v>12.655099999999999</v>
      </c>
      <c r="T386" s="348">
        <v>-4.8474000000000004</v>
      </c>
      <c r="U386" s="348">
        <v>0.92969999999999997</v>
      </c>
      <c r="V386" s="348">
        <v>12.796799999999999</v>
      </c>
      <c r="W386" s="348">
        <v>1.5906</v>
      </c>
      <c r="X386" s="348">
        <v>23.096599999999999</v>
      </c>
      <c r="Y386" s="374"/>
      <c r="Z386" s="346">
        <v>208</v>
      </c>
      <c r="AA386" s="346">
        <v>216</v>
      </c>
      <c r="AB386" s="346">
        <v>69</v>
      </c>
      <c r="AC386" s="346">
        <v>176</v>
      </c>
      <c r="AD386" s="346">
        <v>157</v>
      </c>
      <c r="AE386" s="346">
        <v>14</v>
      </c>
      <c r="AF386" s="346">
        <v>46</v>
      </c>
      <c r="AG386" s="346">
        <v>8</v>
      </c>
      <c r="AH386" s="346" t="s">
        <v>430</v>
      </c>
      <c r="AI386" s="346" t="s">
        <v>430</v>
      </c>
      <c r="AJ386" s="346">
        <v>152</v>
      </c>
      <c r="AK386" s="346">
        <v>165</v>
      </c>
      <c r="AL386" s="346">
        <v>154</v>
      </c>
      <c r="AM386" s="346">
        <v>13</v>
      </c>
      <c r="AN386" s="346">
        <v>171</v>
      </c>
      <c r="AO386" s="373"/>
      <c r="AP386" s="348" t="s">
        <v>430</v>
      </c>
      <c r="AQ386" s="348" t="s">
        <v>430</v>
      </c>
      <c r="AR386" s="348" t="s">
        <v>430</v>
      </c>
      <c r="AS386" s="348">
        <v>13.08</v>
      </c>
      <c r="AT386" s="348">
        <v>2.5099999999999998</v>
      </c>
      <c r="AU386" s="351"/>
      <c r="AV386" s="346" t="s">
        <v>430</v>
      </c>
      <c r="AW386" s="346" t="s">
        <v>430</v>
      </c>
      <c r="AX386" s="346" t="s">
        <v>430</v>
      </c>
      <c r="AY386" s="346">
        <v>8</v>
      </c>
      <c r="AZ386" s="346">
        <v>116</v>
      </c>
      <c r="BA386" s="374"/>
      <c r="BB386" s="348">
        <v>17.2220915147185</v>
      </c>
      <c r="BC386" s="348">
        <v>0.99768889132927296</v>
      </c>
      <c r="BD386" s="348">
        <v>8.7383855233722996E-2</v>
      </c>
      <c r="BE386" s="375">
        <v>0.13659769620551701</v>
      </c>
      <c r="BF386" s="374"/>
      <c r="BG386" s="372">
        <v>0.16289999999999999</v>
      </c>
      <c r="BH386" s="373"/>
      <c r="BI386" s="348">
        <v>83.224100000000007</v>
      </c>
      <c r="BJ386" s="348">
        <v>12.7567</v>
      </c>
      <c r="BK386" s="348">
        <v>3.8061600000000002</v>
      </c>
      <c r="BL386" s="348">
        <v>0.21304000000000001</v>
      </c>
      <c r="BM386" s="373"/>
      <c r="BN386" s="372" t="s">
        <v>4865</v>
      </c>
      <c r="BO386" s="372" t="s">
        <v>4866</v>
      </c>
      <c r="BP386" s="372" t="s">
        <v>4867</v>
      </c>
      <c r="BQ386" s="372" t="s">
        <v>4868</v>
      </c>
      <c r="BR386" s="372" t="s">
        <v>430</v>
      </c>
      <c r="BS386" s="373"/>
      <c r="BT386" s="354" t="s">
        <v>554</v>
      </c>
    </row>
    <row r="387" spans="1:72" s="428" customFormat="1" x14ac:dyDescent="0.25">
      <c r="A387" s="345" t="s">
        <v>5528</v>
      </c>
      <c r="B387" s="373"/>
      <c r="C387" s="719">
        <v>45583</v>
      </c>
      <c r="D387" s="373"/>
      <c r="E387" s="346">
        <v>224.55699999999999</v>
      </c>
      <c r="F387" s="373"/>
      <c r="G387" s="347">
        <v>11.4587</v>
      </c>
      <c r="H387" s="374"/>
      <c r="I387" s="348">
        <v>0.14599999999999999</v>
      </c>
      <c r="J387" s="348">
        <v>3.8180000000000001</v>
      </c>
      <c r="K387" s="348">
        <v>2.4049</v>
      </c>
      <c r="L387" s="348">
        <v>4.1852</v>
      </c>
      <c r="M387" s="348">
        <v>10.672499999999999</v>
      </c>
      <c r="N387" s="350">
        <v>22.9224</v>
      </c>
      <c r="O387" s="348" t="s">
        <v>430</v>
      </c>
      <c r="P387" s="348" t="s">
        <v>430</v>
      </c>
      <c r="Q387" s="348" t="s">
        <v>430</v>
      </c>
      <c r="R387" s="348" t="s">
        <v>430</v>
      </c>
      <c r="S387" s="348">
        <v>10.4772</v>
      </c>
      <c r="T387" s="348">
        <v>6.0450999999999997</v>
      </c>
      <c r="U387" s="348">
        <v>17.571000000000002</v>
      </c>
      <c r="V387" s="348">
        <v>17.935199999999998</v>
      </c>
      <c r="W387" s="348">
        <v>0.33539999999999998</v>
      </c>
      <c r="X387" s="348">
        <v>8.5176999999999996</v>
      </c>
      <c r="Y387" s="374"/>
      <c r="Z387" s="346">
        <v>203</v>
      </c>
      <c r="AA387" s="346">
        <v>213</v>
      </c>
      <c r="AB387" s="346">
        <v>170</v>
      </c>
      <c r="AC387" s="346">
        <v>180</v>
      </c>
      <c r="AD387" s="346">
        <v>13</v>
      </c>
      <c r="AE387" s="346">
        <v>6</v>
      </c>
      <c r="AF387" s="346" t="s">
        <v>430</v>
      </c>
      <c r="AG387" s="346" t="s">
        <v>430</v>
      </c>
      <c r="AH387" s="346" t="s">
        <v>430</v>
      </c>
      <c r="AI387" s="346" t="s">
        <v>430</v>
      </c>
      <c r="AJ387" s="346">
        <v>182</v>
      </c>
      <c r="AK387" s="346">
        <v>27</v>
      </c>
      <c r="AL387" s="346">
        <v>8</v>
      </c>
      <c r="AM387" s="346">
        <v>4</v>
      </c>
      <c r="AN387" s="346">
        <v>240</v>
      </c>
      <c r="AO387" s="373"/>
      <c r="AP387" s="348" t="s">
        <v>430</v>
      </c>
      <c r="AQ387" s="348" t="s">
        <v>430</v>
      </c>
      <c r="AR387" s="348" t="s">
        <v>430</v>
      </c>
      <c r="AS387" s="348" t="s">
        <v>430</v>
      </c>
      <c r="AT387" s="348">
        <v>19.09</v>
      </c>
      <c r="AU387" s="351"/>
      <c r="AV387" s="346" t="s">
        <v>430</v>
      </c>
      <c r="AW387" s="346" t="s">
        <v>430</v>
      </c>
      <c r="AX387" s="346" t="s">
        <v>430</v>
      </c>
      <c r="AY387" s="346" t="s">
        <v>430</v>
      </c>
      <c r="AZ387" s="346">
        <v>9</v>
      </c>
      <c r="BA387" s="374"/>
      <c r="BB387" s="348">
        <v>16.727616333065999</v>
      </c>
      <c r="BC387" s="348">
        <v>0.99420456024310699</v>
      </c>
      <c r="BD387" s="348">
        <v>2.0329788611649899E-2</v>
      </c>
      <c r="BE387" s="375">
        <v>-2.98717484486269E-2</v>
      </c>
      <c r="BF387" s="374"/>
      <c r="BG387" s="372">
        <v>0.20050000000000001</v>
      </c>
      <c r="BH387" s="373"/>
      <c r="BI387" s="348">
        <v>77.007199999999997</v>
      </c>
      <c r="BJ387" s="348">
        <v>17.6007</v>
      </c>
      <c r="BK387" s="348">
        <v>1.03654</v>
      </c>
      <c r="BL387" s="348">
        <v>4.3555599999999997</v>
      </c>
      <c r="BM387" s="373"/>
      <c r="BN387" s="372" t="s">
        <v>4870</v>
      </c>
      <c r="BO387" s="372" t="s">
        <v>4871</v>
      </c>
      <c r="BP387" s="372" t="s">
        <v>4872</v>
      </c>
      <c r="BQ387" s="372" t="s">
        <v>4873</v>
      </c>
      <c r="BR387" s="372" t="s">
        <v>4874</v>
      </c>
      <c r="BS387" s="373"/>
      <c r="BT387" s="354" t="s">
        <v>554</v>
      </c>
    </row>
    <row r="388" spans="1:72" s="428" customFormat="1" x14ac:dyDescent="0.25">
      <c r="A388" s="345" t="s">
        <v>5529</v>
      </c>
      <c r="B388" s="373"/>
      <c r="C388" s="719">
        <v>45555</v>
      </c>
      <c r="D388" s="373"/>
      <c r="E388" s="346">
        <v>217.94900000000001</v>
      </c>
      <c r="F388" s="373"/>
      <c r="G388" s="347">
        <v>10.3657</v>
      </c>
      <c r="H388" s="374"/>
      <c r="I388" s="348">
        <v>0.49349999999999999</v>
      </c>
      <c r="J388" s="348">
        <v>4.2469999999999999</v>
      </c>
      <c r="K388" s="348">
        <v>7.1090999999999998</v>
      </c>
      <c r="L388" s="348">
        <v>6.4481000000000002</v>
      </c>
      <c r="M388" s="348">
        <v>-1.3711</v>
      </c>
      <c r="N388" s="350">
        <v>0.87290000000000001</v>
      </c>
      <c r="O388" s="348" t="s">
        <v>430</v>
      </c>
      <c r="P388" s="348" t="s">
        <v>430</v>
      </c>
      <c r="Q388" s="348" t="s">
        <v>430</v>
      </c>
      <c r="R388" s="348" t="s">
        <v>430</v>
      </c>
      <c r="S388" s="348">
        <v>15.9656</v>
      </c>
      <c r="T388" s="348">
        <v>-2.6722000000000001</v>
      </c>
      <c r="U388" s="348">
        <v>5.4474999999999998</v>
      </c>
      <c r="V388" s="348">
        <v>-1.0434000000000001</v>
      </c>
      <c r="W388" s="348">
        <v>6.4436999999999998</v>
      </c>
      <c r="X388" s="348">
        <v>2.0827</v>
      </c>
      <c r="Y388" s="374"/>
      <c r="Z388" s="346">
        <v>59</v>
      </c>
      <c r="AA388" s="346">
        <v>193</v>
      </c>
      <c r="AB388" s="346">
        <v>19</v>
      </c>
      <c r="AC388" s="346">
        <v>126</v>
      </c>
      <c r="AD388" s="346">
        <v>146</v>
      </c>
      <c r="AE388" s="346">
        <v>127</v>
      </c>
      <c r="AF388" s="346" t="s">
        <v>430</v>
      </c>
      <c r="AG388" s="346" t="s">
        <v>430</v>
      </c>
      <c r="AH388" s="346" t="s">
        <v>430</v>
      </c>
      <c r="AI388" s="346" t="s">
        <v>430</v>
      </c>
      <c r="AJ388" s="346">
        <v>92</v>
      </c>
      <c r="AK388" s="346">
        <v>147</v>
      </c>
      <c r="AL388" s="346">
        <v>106</v>
      </c>
      <c r="AM388" s="346">
        <v>117</v>
      </c>
      <c r="AN388" s="346">
        <v>16</v>
      </c>
      <c r="AO388" s="373"/>
      <c r="AP388" s="348" t="s">
        <v>430</v>
      </c>
      <c r="AQ388" s="348" t="s">
        <v>430</v>
      </c>
      <c r="AR388" s="348" t="s">
        <v>430</v>
      </c>
      <c r="AS388" s="348" t="s">
        <v>430</v>
      </c>
      <c r="AT388" s="348">
        <v>2.5099999999999998</v>
      </c>
      <c r="AU388" s="351"/>
      <c r="AV388" s="346" t="s">
        <v>430</v>
      </c>
      <c r="AW388" s="346" t="s">
        <v>430</v>
      </c>
      <c r="AX388" s="346" t="s">
        <v>430</v>
      </c>
      <c r="AY388" s="346" t="s">
        <v>430</v>
      </c>
      <c r="AZ388" s="346">
        <v>116</v>
      </c>
      <c r="BA388" s="374"/>
      <c r="BB388" s="348">
        <v>15.7289414421433</v>
      </c>
      <c r="BC388" s="348">
        <v>0.99854333992271904</v>
      </c>
      <c r="BD388" s="348">
        <v>2.6061243905649398E-4</v>
      </c>
      <c r="BE388" s="375">
        <v>-4.7305413306145502E-2</v>
      </c>
      <c r="BF388" s="374"/>
      <c r="BG388" s="372">
        <v>4.9799999999999997E-2</v>
      </c>
      <c r="BH388" s="373"/>
      <c r="BI388" s="348">
        <v>80.158199999999994</v>
      </c>
      <c r="BJ388" s="348">
        <v>16.819400000000002</v>
      </c>
      <c r="BK388" s="348">
        <v>3.0213100000000002</v>
      </c>
      <c r="BL388" s="348">
        <v>1.09E-3</v>
      </c>
      <c r="BM388" s="373"/>
      <c r="BN388" s="372" t="s">
        <v>4880</v>
      </c>
      <c r="BO388" s="372" t="s">
        <v>4881</v>
      </c>
      <c r="BP388" s="372" t="s">
        <v>430</v>
      </c>
      <c r="BQ388" s="372" t="s">
        <v>430</v>
      </c>
      <c r="BR388" s="372" t="s">
        <v>430</v>
      </c>
      <c r="BS388" s="373"/>
      <c r="BT388" s="354" t="s">
        <v>554</v>
      </c>
    </row>
    <row r="389" spans="1:72" s="428" customFormat="1" ht="11" x14ac:dyDescent="0.3">
      <c r="A389" s="841" t="s">
        <v>5530</v>
      </c>
      <c r="B389" s="842"/>
      <c r="C389" s="843">
        <v>45026</v>
      </c>
      <c r="D389" s="842"/>
      <c r="E389" s="844">
        <v>210.96199999999999</v>
      </c>
      <c r="F389" s="842"/>
      <c r="G389" s="845">
        <v>21.562000000000001</v>
      </c>
      <c r="H389" s="847"/>
      <c r="I389" s="846">
        <v>0.64410000000000001</v>
      </c>
      <c r="J389" s="846">
        <v>5.6753999999999998</v>
      </c>
      <c r="K389" s="846">
        <v>6.0235000000000003</v>
      </c>
      <c r="L389" s="846">
        <v>16.005800000000001</v>
      </c>
      <c r="M389" s="846">
        <v>9.6967999999999996</v>
      </c>
      <c r="N389" s="848">
        <v>4.2347000000000001</v>
      </c>
      <c r="O389" s="846">
        <v>4.1627999999999998</v>
      </c>
      <c r="P389" s="846">
        <v>23.720199999999998</v>
      </c>
      <c r="Q389" s="846" t="s">
        <v>430</v>
      </c>
      <c r="R389" s="846" t="s">
        <v>430</v>
      </c>
      <c r="S389" s="846">
        <v>23.7986</v>
      </c>
      <c r="T389" s="846">
        <v>7.1191000000000004</v>
      </c>
      <c r="U389" s="846">
        <v>9.7750000000000004</v>
      </c>
      <c r="V389" s="846">
        <v>0.51280000000000003</v>
      </c>
      <c r="W389" s="846">
        <v>3.2761999999999998</v>
      </c>
      <c r="X389" s="846">
        <v>27.217400000000001</v>
      </c>
      <c r="Y389" s="847"/>
      <c r="Z389" s="844">
        <v>43</v>
      </c>
      <c r="AA389" s="844">
        <v>67</v>
      </c>
      <c r="AB389" s="844">
        <v>37</v>
      </c>
      <c r="AC389" s="844">
        <v>21</v>
      </c>
      <c r="AD389" s="844">
        <v>18</v>
      </c>
      <c r="AE389" s="844">
        <v>86</v>
      </c>
      <c r="AF389" s="844">
        <v>34</v>
      </c>
      <c r="AG389" s="844">
        <v>5</v>
      </c>
      <c r="AH389" s="844" t="s">
        <v>430</v>
      </c>
      <c r="AI389" s="844" t="s">
        <v>430</v>
      </c>
      <c r="AJ389" s="844">
        <v>11</v>
      </c>
      <c r="AK389" s="844">
        <v>17</v>
      </c>
      <c r="AL389" s="844">
        <v>28</v>
      </c>
      <c r="AM389" s="844">
        <v>96</v>
      </c>
      <c r="AN389" s="844">
        <v>51</v>
      </c>
      <c r="AO389" s="842"/>
      <c r="AP389" s="846" t="s">
        <v>430</v>
      </c>
      <c r="AQ389" s="846" t="s">
        <v>430</v>
      </c>
      <c r="AR389" s="846" t="s">
        <v>430</v>
      </c>
      <c r="AS389" s="846">
        <v>11.81</v>
      </c>
      <c r="AT389" s="846">
        <v>14.93</v>
      </c>
      <c r="AU389" s="849"/>
      <c r="AV389" s="844" t="s">
        <v>430</v>
      </c>
      <c r="AW389" s="844" t="s">
        <v>430</v>
      </c>
      <c r="AX389" s="844" t="s">
        <v>430</v>
      </c>
      <c r="AY389" s="844">
        <v>17</v>
      </c>
      <c r="AZ389" s="844">
        <v>20</v>
      </c>
      <c r="BA389" s="847"/>
      <c r="BB389" s="846">
        <v>20.763719850981001</v>
      </c>
      <c r="BC389" s="846">
        <v>0.99327715446395803</v>
      </c>
      <c r="BD389" s="846">
        <v>8.0882436897722398E-2</v>
      </c>
      <c r="BE389" s="852">
        <v>-4.4604264996308797E-2</v>
      </c>
      <c r="BF389" s="847"/>
      <c r="BG389" s="855">
        <v>0.46160000000000001</v>
      </c>
      <c r="BH389" s="842"/>
      <c r="BI389" s="846" t="s">
        <v>430</v>
      </c>
      <c r="BJ389" s="846">
        <v>10.1677</v>
      </c>
      <c r="BK389" s="846">
        <v>89.841700000000003</v>
      </c>
      <c r="BL389" s="846">
        <v>-9.4000000000000004E-3</v>
      </c>
      <c r="BM389" s="842"/>
      <c r="BN389" s="855" t="s">
        <v>4672</v>
      </c>
      <c r="BO389" s="855" t="s">
        <v>4673</v>
      </c>
      <c r="BP389" s="855" t="s">
        <v>4883</v>
      </c>
      <c r="BQ389" s="855" t="s">
        <v>4675</v>
      </c>
      <c r="BR389" s="855" t="s">
        <v>4676</v>
      </c>
      <c r="BS389" s="842"/>
      <c r="BT389" s="856" t="s">
        <v>554</v>
      </c>
    </row>
    <row r="390" spans="1:72" s="428" customFormat="1" x14ac:dyDescent="0.25">
      <c r="A390" s="345" t="s">
        <v>5531</v>
      </c>
      <c r="B390" s="373"/>
      <c r="C390" s="719">
        <v>45589</v>
      </c>
      <c r="D390" s="373"/>
      <c r="E390" s="346">
        <v>218.149</v>
      </c>
      <c r="F390" s="373"/>
      <c r="G390" s="347">
        <v>11.8062</v>
      </c>
      <c r="H390" s="374"/>
      <c r="I390" s="348">
        <v>0.33910000000000001</v>
      </c>
      <c r="J390" s="348">
        <v>3.1730999999999998</v>
      </c>
      <c r="K390" s="348">
        <v>1.8048</v>
      </c>
      <c r="L390" s="348">
        <v>5.6143000000000001</v>
      </c>
      <c r="M390" s="348">
        <v>11.496</v>
      </c>
      <c r="N390" s="350">
        <v>21.109100000000002</v>
      </c>
      <c r="O390" s="348" t="s">
        <v>430</v>
      </c>
      <c r="P390" s="348" t="s">
        <v>430</v>
      </c>
      <c r="Q390" s="348" t="s">
        <v>430</v>
      </c>
      <c r="R390" s="348" t="s">
        <v>430</v>
      </c>
      <c r="S390" s="348">
        <v>10.8428</v>
      </c>
      <c r="T390" s="348">
        <v>7.2141000000000002</v>
      </c>
      <c r="U390" s="348">
        <v>15.2994</v>
      </c>
      <c r="V390" s="348">
        <v>16.659700000000001</v>
      </c>
      <c r="W390" s="348">
        <v>-0.12770000000000001</v>
      </c>
      <c r="X390" s="348">
        <v>10.5914</v>
      </c>
      <c r="Y390" s="374"/>
      <c r="Z390" s="346">
        <v>165</v>
      </c>
      <c r="AA390" s="346">
        <v>234</v>
      </c>
      <c r="AB390" s="346">
        <v>207</v>
      </c>
      <c r="AC390" s="346">
        <v>148</v>
      </c>
      <c r="AD390" s="346">
        <v>8</v>
      </c>
      <c r="AE390" s="346">
        <v>8</v>
      </c>
      <c r="AF390" s="346" t="s">
        <v>430</v>
      </c>
      <c r="AG390" s="346" t="s">
        <v>430</v>
      </c>
      <c r="AH390" s="346" t="s">
        <v>430</v>
      </c>
      <c r="AI390" s="346" t="s">
        <v>430</v>
      </c>
      <c r="AJ390" s="346">
        <v>175</v>
      </c>
      <c r="AK390" s="346">
        <v>16</v>
      </c>
      <c r="AL390" s="346">
        <v>10</v>
      </c>
      <c r="AM390" s="346">
        <v>8</v>
      </c>
      <c r="AN390" s="346">
        <v>245</v>
      </c>
      <c r="AO390" s="373"/>
      <c r="AP390" s="348" t="s">
        <v>430</v>
      </c>
      <c r="AQ390" s="348" t="s">
        <v>430</v>
      </c>
      <c r="AR390" s="348" t="s">
        <v>430</v>
      </c>
      <c r="AS390" s="348" t="s">
        <v>430</v>
      </c>
      <c r="AT390" s="348">
        <v>18.82</v>
      </c>
      <c r="AU390" s="351"/>
      <c r="AV390" s="346" t="s">
        <v>430</v>
      </c>
      <c r="AW390" s="346" t="s">
        <v>430</v>
      </c>
      <c r="AX390" s="346" t="s">
        <v>430</v>
      </c>
      <c r="AY390" s="346" t="s">
        <v>430</v>
      </c>
      <c r="AZ390" s="346">
        <v>10</v>
      </c>
      <c r="BA390" s="374"/>
      <c r="BB390" s="348">
        <v>13.8888120298164</v>
      </c>
      <c r="BC390" s="348">
        <v>0.995044547376147</v>
      </c>
      <c r="BD390" s="348">
        <v>5.2331337167949299E-2</v>
      </c>
      <c r="BE390" s="375">
        <v>-1.8700713696603501E-2</v>
      </c>
      <c r="BF390" s="374"/>
      <c r="BG390" s="372">
        <v>0.1663</v>
      </c>
      <c r="BH390" s="373"/>
      <c r="BI390" s="348">
        <v>67.094200000000001</v>
      </c>
      <c r="BJ390" s="348">
        <v>18.071999999999999</v>
      </c>
      <c r="BK390" s="348">
        <v>11.0755</v>
      </c>
      <c r="BL390" s="348">
        <v>3.7583000000000002</v>
      </c>
      <c r="BM390" s="373"/>
      <c r="BN390" s="372" t="s">
        <v>4885</v>
      </c>
      <c r="BO390" s="372" t="s">
        <v>4886</v>
      </c>
      <c r="BP390" s="372" t="s">
        <v>4887</v>
      </c>
      <c r="BQ390" s="372" t="s">
        <v>4888</v>
      </c>
      <c r="BR390" s="372" t="s">
        <v>4889</v>
      </c>
      <c r="BS390" s="373"/>
      <c r="BT390" s="354" t="s">
        <v>4626</v>
      </c>
    </row>
    <row r="391" spans="1:72" s="428" customFormat="1" x14ac:dyDescent="0.25">
      <c r="A391" s="345" t="s">
        <v>5532</v>
      </c>
      <c r="B391" s="373"/>
      <c r="C391" s="719">
        <v>45344</v>
      </c>
      <c r="D391" s="373"/>
      <c r="E391" s="346">
        <v>208.11199999999999</v>
      </c>
      <c r="F391" s="373"/>
      <c r="G391" s="347">
        <v>7.7981999999999996</v>
      </c>
      <c r="H391" s="374"/>
      <c r="I391" s="348">
        <v>-1.1835</v>
      </c>
      <c r="J391" s="348">
        <v>2.2875999999999999</v>
      </c>
      <c r="K391" s="348">
        <v>0.57130000000000003</v>
      </c>
      <c r="L391" s="348">
        <v>-3.2721</v>
      </c>
      <c r="M391" s="348">
        <v>-25.599599999999999</v>
      </c>
      <c r="N391" s="350">
        <v>-25.6599</v>
      </c>
      <c r="O391" s="348">
        <v>-7.9100999999999999</v>
      </c>
      <c r="P391" s="348" t="s">
        <v>430</v>
      </c>
      <c r="Q391" s="348" t="s">
        <v>430</v>
      </c>
      <c r="R391" s="348" t="s">
        <v>430</v>
      </c>
      <c r="S391" s="348">
        <v>-1.6062000000000001</v>
      </c>
      <c r="T391" s="348">
        <v>-24.128699999999998</v>
      </c>
      <c r="U391" s="348">
        <v>-14.0505</v>
      </c>
      <c r="V391" s="348">
        <v>-25.498000000000001</v>
      </c>
      <c r="W391" s="348">
        <v>-2.1347</v>
      </c>
      <c r="X391" s="348">
        <v>-10.162699999999999</v>
      </c>
      <c r="Y391" s="374"/>
      <c r="Z391" s="346">
        <v>228</v>
      </c>
      <c r="AA391" s="346">
        <v>245</v>
      </c>
      <c r="AB391" s="346">
        <v>240</v>
      </c>
      <c r="AC391" s="346">
        <v>248</v>
      </c>
      <c r="AD391" s="346">
        <v>240</v>
      </c>
      <c r="AE391" s="346">
        <v>209</v>
      </c>
      <c r="AF391" s="346">
        <v>126</v>
      </c>
      <c r="AG391" s="346" t="s">
        <v>430</v>
      </c>
      <c r="AH391" s="346" t="s">
        <v>430</v>
      </c>
      <c r="AI391" s="346" t="s">
        <v>430</v>
      </c>
      <c r="AJ391" s="346">
        <v>249</v>
      </c>
      <c r="AK391" s="346">
        <v>241</v>
      </c>
      <c r="AL391" s="346">
        <v>232</v>
      </c>
      <c r="AM391" s="346">
        <v>213</v>
      </c>
      <c r="AN391" s="346">
        <v>256</v>
      </c>
      <c r="AO391" s="373"/>
      <c r="AP391" s="348" t="s">
        <v>430</v>
      </c>
      <c r="AQ391" s="348" t="s">
        <v>430</v>
      </c>
      <c r="AR391" s="348" t="s">
        <v>430</v>
      </c>
      <c r="AS391" s="348" t="s">
        <v>430</v>
      </c>
      <c r="AT391" s="348">
        <v>-29.99</v>
      </c>
      <c r="AU391" s="351"/>
      <c r="AV391" s="346" t="s">
        <v>430</v>
      </c>
      <c r="AW391" s="346" t="s">
        <v>430</v>
      </c>
      <c r="AX391" s="346" t="s">
        <v>430</v>
      </c>
      <c r="AY391" s="346" t="s">
        <v>430</v>
      </c>
      <c r="AZ391" s="346">
        <v>218</v>
      </c>
      <c r="BA391" s="374"/>
      <c r="BB391" s="348">
        <v>27.623131175646002</v>
      </c>
      <c r="BC391" s="348">
        <v>0.99735761530330003</v>
      </c>
      <c r="BD391" s="348">
        <v>-3.41020538644086E-2</v>
      </c>
      <c r="BE391" s="375">
        <v>-6.2141169004998904E-3</v>
      </c>
      <c r="BF391" s="374"/>
      <c r="BG391" s="372">
        <v>0.1125</v>
      </c>
      <c r="BH391" s="373"/>
      <c r="BI391" s="348">
        <v>80.228300000000004</v>
      </c>
      <c r="BJ391" s="348">
        <v>19.328199999999999</v>
      </c>
      <c r="BK391" s="348" t="s">
        <v>430</v>
      </c>
      <c r="BL391" s="348">
        <v>0.44350000000000001</v>
      </c>
      <c r="BM391" s="373"/>
      <c r="BN391" s="372" t="s">
        <v>4891</v>
      </c>
      <c r="BO391" s="372" t="s">
        <v>4892</v>
      </c>
      <c r="BP391" s="372" t="s">
        <v>2950</v>
      </c>
      <c r="BQ391" s="372" t="s">
        <v>430</v>
      </c>
      <c r="BR391" s="372" t="s">
        <v>430</v>
      </c>
      <c r="BS391" s="373"/>
      <c r="BT391" s="354" t="s">
        <v>554</v>
      </c>
    </row>
    <row r="392" spans="1:72" s="428" customFormat="1" x14ac:dyDescent="0.25">
      <c r="A392" s="345" t="s">
        <v>5533</v>
      </c>
      <c r="B392" s="373"/>
      <c r="C392" s="719">
        <v>45540</v>
      </c>
      <c r="D392" s="373"/>
      <c r="E392" s="346">
        <v>200.54</v>
      </c>
      <c r="F392" s="373"/>
      <c r="G392" s="347">
        <v>8.9756999999999998</v>
      </c>
      <c r="H392" s="374"/>
      <c r="I392" s="348">
        <v>0.22670000000000001</v>
      </c>
      <c r="J392" s="348">
        <v>5.8217999999999996</v>
      </c>
      <c r="K392" s="348">
        <v>3.8757999999999999</v>
      </c>
      <c r="L392" s="348">
        <v>9.8886000000000003</v>
      </c>
      <c r="M392" s="348">
        <v>5.7145999999999999</v>
      </c>
      <c r="N392" s="350">
        <v>5.0883000000000003</v>
      </c>
      <c r="O392" s="348" t="s">
        <v>430</v>
      </c>
      <c r="P392" s="348" t="s">
        <v>430</v>
      </c>
      <c r="Q392" s="348" t="s">
        <v>430</v>
      </c>
      <c r="R392" s="348" t="s">
        <v>430</v>
      </c>
      <c r="S392" s="348">
        <v>19.513500000000001</v>
      </c>
      <c r="T392" s="348">
        <v>5.2732000000000001</v>
      </c>
      <c r="U392" s="348">
        <v>8.9931999999999999</v>
      </c>
      <c r="V392" s="348">
        <v>1.1141000000000001</v>
      </c>
      <c r="W392" s="348">
        <v>1.3127</v>
      </c>
      <c r="X392" s="348">
        <v>-5.8789999999999996</v>
      </c>
      <c r="Y392" s="374"/>
      <c r="Z392" s="346">
        <v>196</v>
      </c>
      <c r="AA392" s="346">
        <v>63</v>
      </c>
      <c r="AB392" s="346">
        <v>89</v>
      </c>
      <c r="AC392" s="346">
        <v>81</v>
      </c>
      <c r="AD392" s="346">
        <v>66</v>
      </c>
      <c r="AE392" s="346">
        <v>72</v>
      </c>
      <c r="AF392" s="346" t="s">
        <v>430</v>
      </c>
      <c r="AG392" s="346" t="s">
        <v>430</v>
      </c>
      <c r="AH392" s="346" t="s">
        <v>430</v>
      </c>
      <c r="AI392" s="346" t="s">
        <v>430</v>
      </c>
      <c r="AJ392" s="346">
        <v>51</v>
      </c>
      <c r="AK392" s="346">
        <v>41</v>
      </c>
      <c r="AL392" s="346">
        <v>38</v>
      </c>
      <c r="AM392" s="346">
        <v>85</v>
      </c>
      <c r="AN392" s="346">
        <v>200</v>
      </c>
      <c r="AO392" s="373"/>
      <c r="AP392" s="348" t="s">
        <v>430</v>
      </c>
      <c r="AQ392" s="348" t="s">
        <v>430</v>
      </c>
      <c r="AR392" s="348" t="s">
        <v>430</v>
      </c>
      <c r="AS392" s="348" t="s">
        <v>430</v>
      </c>
      <c r="AT392" s="348">
        <v>8.58</v>
      </c>
      <c r="AU392" s="351"/>
      <c r="AV392" s="346" t="s">
        <v>430</v>
      </c>
      <c r="AW392" s="346" t="s">
        <v>430</v>
      </c>
      <c r="AX392" s="346" t="s">
        <v>430</v>
      </c>
      <c r="AY392" s="346" t="s">
        <v>430</v>
      </c>
      <c r="AZ392" s="346">
        <v>77</v>
      </c>
      <c r="BA392" s="374"/>
      <c r="BB392" s="348">
        <v>18.687485736246298</v>
      </c>
      <c r="BC392" s="348">
        <v>0.99691442973506805</v>
      </c>
      <c r="BD392" s="348">
        <v>-3.8192238269877402E-2</v>
      </c>
      <c r="BE392" s="375">
        <v>-8.3995886485106599E-2</v>
      </c>
      <c r="BF392" s="374"/>
      <c r="BG392" s="372">
        <v>0.28110000000000002</v>
      </c>
      <c r="BH392" s="373"/>
      <c r="BI392" s="348">
        <v>32.885100000000001</v>
      </c>
      <c r="BJ392" s="348">
        <v>64.937700000000007</v>
      </c>
      <c r="BK392" s="348" t="s">
        <v>430</v>
      </c>
      <c r="BL392" s="348">
        <v>2.1772</v>
      </c>
      <c r="BM392" s="373"/>
      <c r="BN392" s="372" t="s">
        <v>4894</v>
      </c>
      <c r="BO392" s="372" t="s">
        <v>4895</v>
      </c>
      <c r="BP392" s="372" t="s">
        <v>4896</v>
      </c>
      <c r="BQ392" s="372" t="s">
        <v>4897</v>
      </c>
      <c r="BR392" s="372" t="s">
        <v>4898</v>
      </c>
      <c r="BS392" s="373"/>
      <c r="BT392" s="354" t="s">
        <v>4626</v>
      </c>
    </row>
    <row r="393" spans="1:72" s="428" customFormat="1" x14ac:dyDescent="0.25">
      <c r="A393" s="345" t="s">
        <v>5534</v>
      </c>
      <c r="B393" s="373"/>
      <c r="C393" s="719">
        <v>45887</v>
      </c>
      <c r="D393" s="373"/>
      <c r="E393" s="346">
        <v>206.58799999999999</v>
      </c>
      <c r="F393" s="373"/>
      <c r="G393" s="347">
        <v>10.807499999999999</v>
      </c>
      <c r="H393" s="374"/>
      <c r="I393" s="348">
        <v>0.46289999999999998</v>
      </c>
      <c r="J393" s="348">
        <v>6.1421999999999999</v>
      </c>
      <c r="K393" s="348">
        <v>5.7816999999999998</v>
      </c>
      <c r="L393" s="348">
        <v>10.8325</v>
      </c>
      <c r="M393" s="348">
        <v>7.4187000000000003</v>
      </c>
      <c r="N393" s="350" t="s">
        <v>430</v>
      </c>
      <c r="O393" s="348" t="s">
        <v>430</v>
      </c>
      <c r="P393" s="348" t="s">
        <v>430</v>
      </c>
      <c r="Q393" s="348" t="s">
        <v>430</v>
      </c>
      <c r="R393" s="348" t="s">
        <v>430</v>
      </c>
      <c r="S393" s="348">
        <v>20.447399999999998</v>
      </c>
      <c r="T393" s="348">
        <v>5.0537000000000001</v>
      </c>
      <c r="U393" s="348">
        <v>7.4090999999999996</v>
      </c>
      <c r="V393" s="348" t="s">
        <v>430</v>
      </c>
      <c r="W393" s="348">
        <v>2.1069</v>
      </c>
      <c r="X393" s="348">
        <v>8.0749999999999993</v>
      </c>
      <c r="Y393" s="374"/>
      <c r="Z393" s="346">
        <v>99</v>
      </c>
      <c r="AA393" s="346">
        <v>39</v>
      </c>
      <c r="AB393" s="346">
        <v>54</v>
      </c>
      <c r="AC393" s="346">
        <v>42</v>
      </c>
      <c r="AD393" s="346">
        <v>39</v>
      </c>
      <c r="AE393" s="346" t="s">
        <v>430</v>
      </c>
      <c r="AF393" s="346" t="s">
        <v>430</v>
      </c>
      <c r="AG393" s="346" t="s">
        <v>430</v>
      </c>
      <c r="AH393" s="346" t="s">
        <v>430</v>
      </c>
      <c r="AI393" s="346" t="s">
        <v>430</v>
      </c>
      <c r="AJ393" s="346">
        <v>31</v>
      </c>
      <c r="AK393" s="346">
        <v>43</v>
      </c>
      <c r="AL393" s="346">
        <v>56</v>
      </c>
      <c r="AM393" s="346" t="s">
        <v>430</v>
      </c>
      <c r="AN393" s="346">
        <v>145</v>
      </c>
      <c r="AO393" s="373"/>
      <c r="AP393" s="348" t="s">
        <v>430</v>
      </c>
      <c r="AQ393" s="348" t="s">
        <v>430</v>
      </c>
      <c r="AR393" s="348" t="s">
        <v>430</v>
      </c>
      <c r="AS393" s="348" t="s">
        <v>430</v>
      </c>
      <c r="AT393" s="348" t="s">
        <v>430</v>
      </c>
      <c r="AU393" s="351"/>
      <c r="AV393" s="346" t="s">
        <v>430</v>
      </c>
      <c r="AW393" s="346" t="s">
        <v>430</v>
      </c>
      <c r="AX393" s="346" t="s">
        <v>430</v>
      </c>
      <c r="AY393" s="346" t="s">
        <v>430</v>
      </c>
      <c r="AZ393" s="346" t="s">
        <v>430</v>
      </c>
      <c r="BA393" s="374"/>
      <c r="BB393" s="348">
        <v>14.247231458478099</v>
      </c>
      <c r="BC393" s="348">
        <v>1.0014913221504</v>
      </c>
      <c r="BD393" s="348">
        <v>2.8125768383903099E-2</v>
      </c>
      <c r="BE393" s="375">
        <v>-2.6764327499247901E-2</v>
      </c>
      <c r="BF393" s="374"/>
      <c r="BG393" s="372">
        <v>0.18329999999999999</v>
      </c>
      <c r="BH393" s="373"/>
      <c r="BI393" s="348">
        <v>89.459699999999998</v>
      </c>
      <c r="BJ393" s="348">
        <v>7.3607699999999996</v>
      </c>
      <c r="BK393" s="348" t="s">
        <v>430</v>
      </c>
      <c r="BL393" s="348">
        <v>3.1795300000000002</v>
      </c>
      <c r="BM393" s="373"/>
      <c r="BN393" s="372" t="s">
        <v>5535</v>
      </c>
      <c r="BO393" s="372" t="s">
        <v>4578</v>
      </c>
      <c r="BP393" s="372" t="s">
        <v>4527</v>
      </c>
      <c r="BQ393" s="372" t="s">
        <v>4605</v>
      </c>
      <c r="BR393" s="372" t="s">
        <v>4280</v>
      </c>
      <c r="BS393" s="373"/>
      <c r="BT393" s="354" t="s">
        <v>554</v>
      </c>
    </row>
    <row r="394" spans="1:72" s="428" customFormat="1" x14ac:dyDescent="0.25">
      <c r="A394" s="345" t="s">
        <v>5536</v>
      </c>
      <c r="B394" s="373"/>
      <c r="C394" s="719">
        <v>45344</v>
      </c>
      <c r="D394" s="373"/>
      <c r="E394" s="346">
        <v>222.786</v>
      </c>
      <c r="F394" s="373"/>
      <c r="G394" s="347">
        <v>12.4727</v>
      </c>
      <c r="H394" s="374"/>
      <c r="I394" s="348">
        <v>0.65369999999999995</v>
      </c>
      <c r="J394" s="348">
        <v>5.0235000000000003</v>
      </c>
      <c r="K394" s="348">
        <v>8.2088999999999999</v>
      </c>
      <c r="L394" s="348">
        <v>4.8381999999999996</v>
      </c>
      <c r="M394" s="348">
        <v>-1.6456999999999999</v>
      </c>
      <c r="N394" s="350">
        <v>4.3190999999999997</v>
      </c>
      <c r="O394" s="348">
        <v>7.548</v>
      </c>
      <c r="P394" s="348" t="s">
        <v>430</v>
      </c>
      <c r="Q394" s="348" t="s">
        <v>430</v>
      </c>
      <c r="R394" s="348" t="s">
        <v>430</v>
      </c>
      <c r="S394" s="348">
        <v>15.3619</v>
      </c>
      <c r="T394" s="348">
        <v>-2.7294999999999998</v>
      </c>
      <c r="U394" s="348">
        <v>5.9954999999999998</v>
      </c>
      <c r="V394" s="348">
        <v>1.3266</v>
      </c>
      <c r="W394" s="348">
        <v>6.8170000000000002</v>
      </c>
      <c r="X394" s="348">
        <v>9.9898000000000007</v>
      </c>
      <c r="Y394" s="374"/>
      <c r="Z394" s="346">
        <v>38</v>
      </c>
      <c r="AA394" s="346">
        <v>128</v>
      </c>
      <c r="AB394" s="346">
        <v>16</v>
      </c>
      <c r="AC394" s="346">
        <v>172</v>
      </c>
      <c r="AD394" s="346">
        <v>153</v>
      </c>
      <c r="AE394" s="346">
        <v>83</v>
      </c>
      <c r="AF394" s="346">
        <v>13</v>
      </c>
      <c r="AG394" s="346" t="s">
        <v>430</v>
      </c>
      <c r="AH394" s="346" t="s">
        <v>430</v>
      </c>
      <c r="AI394" s="346" t="s">
        <v>430</v>
      </c>
      <c r="AJ394" s="346">
        <v>113</v>
      </c>
      <c r="AK394" s="346">
        <v>153</v>
      </c>
      <c r="AL394" s="346">
        <v>90</v>
      </c>
      <c r="AM394" s="346">
        <v>81</v>
      </c>
      <c r="AN394" s="346">
        <v>13</v>
      </c>
      <c r="AO394" s="373"/>
      <c r="AP394" s="348" t="s">
        <v>430</v>
      </c>
      <c r="AQ394" s="348" t="s">
        <v>430</v>
      </c>
      <c r="AR394" s="348" t="s">
        <v>430</v>
      </c>
      <c r="AS394" s="348" t="s">
        <v>430</v>
      </c>
      <c r="AT394" s="348">
        <v>2.58</v>
      </c>
      <c r="AU394" s="351"/>
      <c r="AV394" s="346" t="s">
        <v>430</v>
      </c>
      <c r="AW394" s="346" t="s">
        <v>430</v>
      </c>
      <c r="AX394" s="346" t="s">
        <v>430</v>
      </c>
      <c r="AY394" s="346" t="s">
        <v>430</v>
      </c>
      <c r="AZ394" s="346">
        <v>108</v>
      </c>
      <c r="BA394" s="374"/>
      <c r="BB394" s="348">
        <v>14.8420246118348</v>
      </c>
      <c r="BC394" s="348">
        <v>0.99837873222862095</v>
      </c>
      <c r="BD394" s="348">
        <v>3.2712800856193998E-2</v>
      </c>
      <c r="BE394" s="375">
        <v>3.9789278466110502E-2</v>
      </c>
      <c r="BF394" s="374"/>
      <c r="BG394" s="372">
        <v>0.109</v>
      </c>
      <c r="BH394" s="373"/>
      <c r="BI394" s="348">
        <v>75.270300000000006</v>
      </c>
      <c r="BJ394" s="348">
        <v>24.550999999999998</v>
      </c>
      <c r="BK394" s="348" t="s">
        <v>430</v>
      </c>
      <c r="BL394" s="348">
        <v>0.1787</v>
      </c>
      <c r="BM394" s="373"/>
      <c r="BN394" s="372" t="s">
        <v>4900</v>
      </c>
      <c r="BO394" s="372" t="s">
        <v>4901</v>
      </c>
      <c r="BP394" s="372" t="s">
        <v>2950</v>
      </c>
      <c r="BQ394" s="372" t="s">
        <v>430</v>
      </c>
      <c r="BR394" s="372" t="s">
        <v>430</v>
      </c>
      <c r="BS394" s="373"/>
      <c r="BT394" s="354" t="s">
        <v>554</v>
      </c>
    </row>
    <row r="395" spans="1:72" s="428" customFormat="1" x14ac:dyDescent="0.25">
      <c r="A395" s="345" t="s">
        <v>5537</v>
      </c>
      <c r="B395" s="373"/>
      <c r="C395" s="719">
        <v>44592</v>
      </c>
      <c r="D395" s="373"/>
      <c r="E395" s="346">
        <v>195.489</v>
      </c>
      <c r="F395" s="373"/>
      <c r="G395" s="347">
        <v>13.934100000000001</v>
      </c>
      <c r="H395" s="374"/>
      <c r="I395" s="348">
        <v>0.32829999999999998</v>
      </c>
      <c r="J395" s="348">
        <v>4.8354999999999997</v>
      </c>
      <c r="K395" s="348">
        <v>2.8992</v>
      </c>
      <c r="L395" s="348">
        <v>1.1043000000000001</v>
      </c>
      <c r="M395" s="348">
        <v>-8.1851000000000003</v>
      </c>
      <c r="N395" s="350">
        <v>-4.2172000000000001</v>
      </c>
      <c r="O395" s="348">
        <v>0.87539999999999996</v>
      </c>
      <c r="P395" s="348">
        <v>7.8018000000000001</v>
      </c>
      <c r="Q395" s="348" t="s">
        <v>430</v>
      </c>
      <c r="R395" s="348" t="s">
        <v>430</v>
      </c>
      <c r="S395" s="348">
        <v>7.7939999999999996</v>
      </c>
      <c r="T395" s="348">
        <v>-8.9702999999999999</v>
      </c>
      <c r="U395" s="348">
        <v>-3.2361</v>
      </c>
      <c r="V395" s="348">
        <v>-6.8544999999999998</v>
      </c>
      <c r="W395" s="348">
        <v>3.5569000000000002</v>
      </c>
      <c r="X395" s="348">
        <v>7.867</v>
      </c>
      <c r="Y395" s="374"/>
      <c r="Z395" s="346">
        <v>175</v>
      </c>
      <c r="AA395" s="346">
        <v>149</v>
      </c>
      <c r="AB395" s="346">
        <v>143</v>
      </c>
      <c r="AC395" s="346">
        <v>232</v>
      </c>
      <c r="AD395" s="346">
        <v>225</v>
      </c>
      <c r="AE395" s="346">
        <v>185</v>
      </c>
      <c r="AF395" s="346">
        <v>83</v>
      </c>
      <c r="AG395" s="346">
        <v>93</v>
      </c>
      <c r="AH395" s="346" t="s">
        <v>430</v>
      </c>
      <c r="AI395" s="346" t="s">
        <v>430</v>
      </c>
      <c r="AJ395" s="346">
        <v>230</v>
      </c>
      <c r="AK395" s="346">
        <v>223</v>
      </c>
      <c r="AL395" s="346">
        <v>207</v>
      </c>
      <c r="AM395" s="346">
        <v>191</v>
      </c>
      <c r="AN395" s="346">
        <v>40</v>
      </c>
      <c r="AO395" s="373"/>
      <c r="AP395" s="348" t="s">
        <v>430</v>
      </c>
      <c r="AQ395" s="348" t="s">
        <v>430</v>
      </c>
      <c r="AR395" s="348" t="s">
        <v>430</v>
      </c>
      <c r="AS395" s="348">
        <v>1.62</v>
      </c>
      <c r="AT395" s="348">
        <v>-9.2799999999999994</v>
      </c>
      <c r="AU395" s="351"/>
      <c r="AV395" s="346" t="s">
        <v>430</v>
      </c>
      <c r="AW395" s="346" t="s">
        <v>430</v>
      </c>
      <c r="AX395" s="346" t="s">
        <v>430</v>
      </c>
      <c r="AY395" s="346">
        <v>91</v>
      </c>
      <c r="AZ395" s="346">
        <v>198</v>
      </c>
      <c r="BA395" s="374"/>
      <c r="BB395" s="348">
        <v>11.6808380526906</v>
      </c>
      <c r="BC395" s="348">
        <v>1.0003769912670999</v>
      </c>
      <c r="BD395" s="348">
        <v>2.61734024245408E-2</v>
      </c>
      <c r="BE395" s="375">
        <v>2.2418755207402299E-2</v>
      </c>
      <c r="BF395" s="374"/>
      <c r="BG395" s="372">
        <v>8.2100000000000006E-2</v>
      </c>
      <c r="BH395" s="373"/>
      <c r="BI395" s="348">
        <v>99.698099999999997</v>
      </c>
      <c r="BJ395" s="348" t="s">
        <v>430</v>
      </c>
      <c r="BK395" s="348" t="s">
        <v>430</v>
      </c>
      <c r="BL395" s="348">
        <v>0.3019</v>
      </c>
      <c r="BM395" s="373"/>
      <c r="BN395" s="372" t="s">
        <v>4547</v>
      </c>
      <c r="BO395" s="372" t="s">
        <v>4475</v>
      </c>
      <c r="BP395" s="372" t="s">
        <v>4548</v>
      </c>
      <c r="BQ395" s="372" t="s">
        <v>4549</v>
      </c>
      <c r="BR395" s="372" t="s">
        <v>983</v>
      </c>
      <c r="BS395" s="373"/>
      <c r="BT395" s="354" t="s">
        <v>554</v>
      </c>
    </row>
    <row r="396" spans="1:72" s="428" customFormat="1" x14ac:dyDescent="0.25">
      <c r="A396" s="345" t="s">
        <v>5538</v>
      </c>
      <c r="B396" s="373"/>
      <c r="C396" s="719">
        <v>45987</v>
      </c>
      <c r="D396" s="373"/>
      <c r="E396" s="346">
        <v>187.779</v>
      </c>
      <c r="F396" s="373"/>
      <c r="G396" s="347">
        <v>9.4556000000000004</v>
      </c>
      <c r="H396" s="374"/>
      <c r="I396" s="348">
        <v>0.66220000000000001</v>
      </c>
      <c r="J396" s="348">
        <v>4.8432000000000004</v>
      </c>
      <c r="K396" s="348">
        <v>2.4752999999999998</v>
      </c>
      <c r="L396" s="348">
        <v>4.9177</v>
      </c>
      <c r="M396" s="348">
        <v>-3.5811999999999999</v>
      </c>
      <c r="N396" s="350" t="s">
        <v>430</v>
      </c>
      <c r="O396" s="348" t="s">
        <v>430</v>
      </c>
      <c r="P396" s="348" t="s">
        <v>430</v>
      </c>
      <c r="Q396" s="348" t="s">
        <v>430</v>
      </c>
      <c r="R396" s="348" t="s">
        <v>430</v>
      </c>
      <c r="S396" s="348">
        <v>11.1861</v>
      </c>
      <c r="T396" s="348">
        <v>-4.8655999999999997</v>
      </c>
      <c r="U396" s="348" t="s">
        <v>430</v>
      </c>
      <c r="V396" s="348" t="s">
        <v>430</v>
      </c>
      <c r="W396" s="348">
        <v>2.5419999999999998</v>
      </c>
      <c r="X396" s="348">
        <v>-5.444</v>
      </c>
      <c r="Y396" s="374"/>
      <c r="Z396" s="346">
        <v>30</v>
      </c>
      <c r="AA396" s="346">
        <v>144</v>
      </c>
      <c r="AB396" s="346">
        <v>165</v>
      </c>
      <c r="AC396" s="346">
        <v>165</v>
      </c>
      <c r="AD396" s="346">
        <v>165</v>
      </c>
      <c r="AE396" s="346" t="s">
        <v>430</v>
      </c>
      <c r="AF396" s="346" t="s">
        <v>430</v>
      </c>
      <c r="AG396" s="346" t="s">
        <v>430</v>
      </c>
      <c r="AH396" s="346" t="s">
        <v>430</v>
      </c>
      <c r="AI396" s="346" t="s">
        <v>430</v>
      </c>
      <c r="AJ396" s="346">
        <v>165</v>
      </c>
      <c r="AK396" s="346">
        <v>166</v>
      </c>
      <c r="AL396" s="346" t="s">
        <v>430</v>
      </c>
      <c r="AM396" s="346" t="s">
        <v>430</v>
      </c>
      <c r="AN396" s="346">
        <v>119</v>
      </c>
      <c r="AO396" s="373"/>
      <c r="AP396" s="348" t="s">
        <v>430</v>
      </c>
      <c r="AQ396" s="348" t="s">
        <v>430</v>
      </c>
      <c r="AR396" s="348" t="s">
        <v>430</v>
      </c>
      <c r="AS396" s="348" t="s">
        <v>430</v>
      </c>
      <c r="AT396" s="348" t="s">
        <v>430</v>
      </c>
      <c r="AU396" s="351"/>
      <c r="AV396" s="346" t="s">
        <v>430</v>
      </c>
      <c r="AW396" s="346" t="s">
        <v>430</v>
      </c>
      <c r="AX396" s="346" t="s">
        <v>430</v>
      </c>
      <c r="AY396" s="346" t="s">
        <v>430</v>
      </c>
      <c r="AZ396" s="346" t="s">
        <v>430</v>
      </c>
      <c r="BA396" s="374"/>
      <c r="BB396" s="348">
        <v>14.661506440932</v>
      </c>
      <c r="BC396" s="348">
        <v>1.00239041653523</v>
      </c>
      <c r="BD396" s="348">
        <v>-6.7121165367171901E-2</v>
      </c>
      <c r="BE396" s="375">
        <v>3.5592667537058101E-2</v>
      </c>
      <c r="BF396" s="374"/>
      <c r="BG396" s="372">
        <v>0.15340000000000001</v>
      </c>
      <c r="BH396" s="373"/>
      <c r="BI396" s="348">
        <v>80.269599999999997</v>
      </c>
      <c r="BJ396" s="348">
        <v>12.430199999999999</v>
      </c>
      <c r="BK396" s="348">
        <v>6.9814400000000001</v>
      </c>
      <c r="BL396" s="348">
        <v>0.31875999999999999</v>
      </c>
      <c r="BM396" s="373"/>
      <c r="BN396" s="372" t="s">
        <v>2934</v>
      </c>
      <c r="BO396" s="372" t="s">
        <v>4904</v>
      </c>
      <c r="BP396" s="372" t="s">
        <v>2276</v>
      </c>
      <c r="BQ396" s="372" t="s">
        <v>4905</v>
      </c>
      <c r="BR396" s="372" t="s">
        <v>4906</v>
      </c>
      <c r="BS396" s="373"/>
      <c r="BT396" s="354" t="s">
        <v>554</v>
      </c>
    </row>
    <row r="397" spans="1:72" s="428" customFormat="1" x14ac:dyDescent="0.25">
      <c r="A397" s="345" t="s">
        <v>5539</v>
      </c>
      <c r="B397" s="373"/>
      <c r="C397" s="719">
        <v>45898</v>
      </c>
      <c r="D397" s="373"/>
      <c r="E397" s="346">
        <v>190.251</v>
      </c>
      <c r="F397" s="373"/>
      <c r="G397" s="347">
        <v>9.5695999999999994</v>
      </c>
      <c r="H397" s="374"/>
      <c r="I397" s="348">
        <v>0.1769</v>
      </c>
      <c r="J397" s="348">
        <v>4.7816000000000001</v>
      </c>
      <c r="K397" s="348">
        <v>3.6657999999999999</v>
      </c>
      <c r="L397" s="348">
        <v>5.5246000000000004</v>
      </c>
      <c r="M397" s="348">
        <v>-7.3098999999999998</v>
      </c>
      <c r="N397" s="350" t="s">
        <v>430</v>
      </c>
      <c r="O397" s="348" t="s">
        <v>430</v>
      </c>
      <c r="P397" s="348" t="s">
        <v>430</v>
      </c>
      <c r="Q397" s="348" t="s">
        <v>430</v>
      </c>
      <c r="R397" s="348" t="s">
        <v>430</v>
      </c>
      <c r="S397" s="348">
        <v>10.4779</v>
      </c>
      <c r="T397" s="348">
        <v>-7.01</v>
      </c>
      <c r="U397" s="348">
        <v>-3.1377999999999999</v>
      </c>
      <c r="V397" s="348" t="s">
        <v>430</v>
      </c>
      <c r="W397" s="348">
        <v>1.2205999999999999</v>
      </c>
      <c r="X397" s="348">
        <v>-4.3040000000000003</v>
      </c>
      <c r="Y397" s="374"/>
      <c r="Z397" s="346">
        <v>202</v>
      </c>
      <c r="AA397" s="346">
        <v>158</v>
      </c>
      <c r="AB397" s="346">
        <v>98</v>
      </c>
      <c r="AC397" s="346">
        <v>149</v>
      </c>
      <c r="AD397" s="346">
        <v>219</v>
      </c>
      <c r="AE397" s="346" t="s">
        <v>430</v>
      </c>
      <c r="AF397" s="346" t="s">
        <v>430</v>
      </c>
      <c r="AG397" s="346" t="s">
        <v>430</v>
      </c>
      <c r="AH397" s="346" t="s">
        <v>430</v>
      </c>
      <c r="AI397" s="346" t="s">
        <v>430</v>
      </c>
      <c r="AJ397" s="346">
        <v>181</v>
      </c>
      <c r="AK397" s="346">
        <v>193</v>
      </c>
      <c r="AL397" s="346">
        <v>205</v>
      </c>
      <c r="AM397" s="346" t="s">
        <v>430</v>
      </c>
      <c r="AN397" s="346">
        <v>210</v>
      </c>
      <c r="AO397" s="373"/>
      <c r="AP397" s="348" t="s">
        <v>430</v>
      </c>
      <c r="AQ397" s="348" t="s">
        <v>430</v>
      </c>
      <c r="AR397" s="348" t="s">
        <v>430</v>
      </c>
      <c r="AS397" s="348" t="s">
        <v>430</v>
      </c>
      <c r="AT397" s="348" t="s">
        <v>430</v>
      </c>
      <c r="AU397" s="351"/>
      <c r="AV397" s="346" t="s">
        <v>430</v>
      </c>
      <c r="AW397" s="346" t="s">
        <v>430</v>
      </c>
      <c r="AX397" s="346" t="s">
        <v>430</v>
      </c>
      <c r="AY397" s="346" t="s">
        <v>430</v>
      </c>
      <c r="AZ397" s="346" t="s">
        <v>430</v>
      </c>
      <c r="BA397" s="374"/>
      <c r="BB397" s="348">
        <v>14.8636831988266</v>
      </c>
      <c r="BC397" s="348">
        <v>0.98263666453506804</v>
      </c>
      <c r="BD397" s="348">
        <v>-9.3849062733013702E-2</v>
      </c>
      <c r="BE397" s="375">
        <v>-9.37700779423805E-2</v>
      </c>
      <c r="BF397" s="374"/>
      <c r="BG397" s="372">
        <v>0.30370000000000003</v>
      </c>
      <c r="BH397" s="373"/>
      <c r="BI397" s="348">
        <v>42.594799999999999</v>
      </c>
      <c r="BJ397" s="348">
        <v>23.8063</v>
      </c>
      <c r="BK397" s="348">
        <v>33.195300000000003</v>
      </c>
      <c r="BL397" s="348">
        <v>0.40360000000000001</v>
      </c>
      <c r="BM397" s="373"/>
      <c r="BN397" s="372" t="s">
        <v>4908</v>
      </c>
      <c r="BO397" s="372" t="s">
        <v>3664</v>
      </c>
      <c r="BP397" s="372" t="s">
        <v>3764</v>
      </c>
      <c r="BQ397" s="372" t="s">
        <v>4909</v>
      </c>
      <c r="BR397" s="372" t="s">
        <v>4910</v>
      </c>
      <c r="BS397" s="373"/>
      <c r="BT397" s="354" t="s">
        <v>554</v>
      </c>
    </row>
    <row r="398" spans="1:72" s="428" customFormat="1" x14ac:dyDescent="0.25">
      <c r="A398" s="345" t="s">
        <v>5540</v>
      </c>
      <c r="B398" s="373"/>
      <c r="C398" s="719">
        <v>44130</v>
      </c>
      <c r="D398" s="373"/>
      <c r="E398" s="346">
        <v>178.35</v>
      </c>
      <c r="F398" s="373"/>
      <c r="G398" s="347">
        <v>22.392099999999999</v>
      </c>
      <c r="H398" s="374"/>
      <c r="I398" s="348" t="s">
        <v>430</v>
      </c>
      <c r="J398" s="348">
        <v>-1.7428999999999999</v>
      </c>
      <c r="K398" s="348">
        <v>-0.93740000000000001</v>
      </c>
      <c r="L398" s="348">
        <v>5.7972999999999999</v>
      </c>
      <c r="M398" s="348">
        <v>5.4028999999999998</v>
      </c>
      <c r="N398" s="350">
        <v>14.5175</v>
      </c>
      <c r="O398" s="348">
        <v>10.789400000000001</v>
      </c>
      <c r="P398" s="348">
        <v>19.072199999999999</v>
      </c>
      <c r="Q398" s="348">
        <v>12.937099999999999</v>
      </c>
      <c r="R398" s="348" t="s">
        <v>430</v>
      </c>
      <c r="S398" s="348">
        <v>6.1920999999999999</v>
      </c>
      <c r="T398" s="348">
        <v>4.4748999999999999</v>
      </c>
      <c r="U398" s="348">
        <v>11.433400000000001</v>
      </c>
      <c r="V398" s="348">
        <v>12.125299999999999</v>
      </c>
      <c r="W398" s="348">
        <v>-0.13070000000000001</v>
      </c>
      <c r="X398" s="348">
        <v>15.3537</v>
      </c>
      <c r="Y398" s="374"/>
      <c r="Z398" s="346" t="s">
        <v>430</v>
      </c>
      <c r="AA398" s="346">
        <v>257</v>
      </c>
      <c r="AB398" s="346">
        <v>252</v>
      </c>
      <c r="AC398" s="346">
        <v>145</v>
      </c>
      <c r="AD398" s="346">
        <v>68</v>
      </c>
      <c r="AE398" s="346">
        <v>16</v>
      </c>
      <c r="AF398" s="346">
        <v>6</v>
      </c>
      <c r="AG398" s="346">
        <v>23</v>
      </c>
      <c r="AH398" s="346">
        <v>19</v>
      </c>
      <c r="AI398" s="346" t="s">
        <v>430</v>
      </c>
      <c r="AJ398" s="346">
        <v>243</v>
      </c>
      <c r="AK398" s="346">
        <v>59</v>
      </c>
      <c r="AL398" s="346">
        <v>15</v>
      </c>
      <c r="AM398" s="346">
        <v>15</v>
      </c>
      <c r="AN398" s="346">
        <v>246</v>
      </c>
      <c r="AO398" s="373"/>
      <c r="AP398" s="348" t="s">
        <v>430</v>
      </c>
      <c r="AQ398" s="348" t="s">
        <v>430</v>
      </c>
      <c r="AR398" s="348">
        <v>15.33</v>
      </c>
      <c r="AS398" s="348">
        <v>13.33</v>
      </c>
      <c r="AT398" s="348">
        <v>12.47</v>
      </c>
      <c r="AU398" s="351"/>
      <c r="AV398" s="346" t="s">
        <v>430</v>
      </c>
      <c r="AW398" s="346" t="s">
        <v>430</v>
      </c>
      <c r="AX398" s="346">
        <v>7</v>
      </c>
      <c r="AY398" s="346">
        <v>7</v>
      </c>
      <c r="AZ398" s="346">
        <v>34</v>
      </c>
      <c r="BA398" s="374"/>
      <c r="BB398" s="348">
        <v>11.0688804700909</v>
      </c>
      <c r="BC398" s="348">
        <v>0</v>
      </c>
      <c r="BD398" s="348">
        <v>0.110791423920758</v>
      </c>
      <c r="BE398" s="375" t="s">
        <v>430</v>
      </c>
      <c r="BF398" s="374"/>
      <c r="BG398" s="372" t="s">
        <v>430</v>
      </c>
      <c r="BH398" s="373"/>
      <c r="BI398" s="348">
        <v>40.857300000000002</v>
      </c>
      <c r="BJ398" s="348">
        <v>26.1968</v>
      </c>
      <c r="BK398" s="348">
        <v>4.6273999999999997</v>
      </c>
      <c r="BL398" s="348">
        <v>28.3185</v>
      </c>
      <c r="BM398" s="373"/>
      <c r="BN398" s="372" t="s">
        <v>4912</v>
      </c>
      <c r="BO398" s="372" t="s">
        <v>4913</v>
      </c>
      <c r="BP398" s="372" t="s">
        <v>4914</v>
      </c>
      <c r="BQ398" s="372" t="s">
        <v>4915</v>
      </c>
      <c r="BR398" s="372" t="s">
        <v>4916</v>
      </c>
      <c r="BS398" s="373"/>
      <c r="BT398" s="354" t="s">
        <v>554</v>
      </c>
    </row>
    <row r="399" spans="1:72" s="428" customFormat="1" x14ac:dyDescent="0.25">
      <c r="A399" s="345" t="s">
        <v>5541</v>
      </c>
      <c r="B399" s="373"/>
      <c r="C399" s="719">
        <v>45408</v>
      </c>
      <c r="D399" s="373"/>
      <c r="E399" s="346">
        <v>173.69</v>
      </c>
      <c r="F399" s="373"/>
      <c r="G399" s="347">
        <v>14.0832</v>
      </c>
      <c r="H399" s="374"/>
      <c r="I399" s="348">
        <v>0.82979999999999998</v>
      </c>
      <c r="J399" s="348">
        <v>-4.8300000000000003E-2</v>
      </c>
      <c r="K399" s="348">
        <v>-0.32419999999999999</v>
      </c>
      <c r="L399" s="348">
        <v>12.689</v>
      </c>
      <c r="M399" s="348">
        <v>11.157400000000001</v>
      </c>
      <c r="N399" s="350">
        <v>14.138400000000001</v>
      </c>
      <c r="O399" s="348">
        <v>15.441599999999999</v>
      </c>
      <c r="P399" s="348" t="s">
        <v>430</v>
      </c>
      <c r="Q399" s="348" t="s">
        <v>430</v>
      </c>
      <c r="R399" s="348" t="s">
        <v>430</v>
      </c>
      <c r="S399" s="348">
        <v>14.934900000000001</v>
      </c>
      <c r="T399" s="348">
        <v>9.2085000000000008</v>
      </c>
      <c r="U399" s="348">
        <v>10.942</v>
      </c>
      <c r="V399" s="348">
        <v>10.1722</v>
      </c>
      <c r="W399" s="348">
        <v>0.34910000000000002</v>
      </c>
      <c r="X399" s="348">
        <v>17.305399999999999</v>
      </c>
      <c r="Y399" s="374"/>
      <c r="Z399" s="346">
        <v>7</v>
      </c>
      <c r="AA399" s="346">
        <v>252</v>
      </c>
      <c r="AB399" s="346">
        <v>250</v>
      </c>
      <c r="AC399" s="346">
        <v>27</v>
      </c>
      <c r="AD399" s="346">
        <v>11</v>
      </c>
      <c r="AE399" s="346">
        <v>17</v>
      </c>
      <c r="AF399" s="346">
        <v>3</v>
      </c>
      <c r="AG399" s="346" t="s">
        <v>430</v>
      </c>
      <c r="AH399" s="346" t="s">
        <v>430</v>
      </c>
      <c r="AI399" s="346" t="s">
        <v>430</v>
      </c>
      <c r="AJ399" s="346">
        <v>118</v>
      </c>
      <c r="AK399" s="346">
        <v>8</v>
      </c>
      <c r="AL399" s="346">
        <v>18</v>
      </c>
      <c r="AM399" s="346">
        <v>20</v>
      </c>
      <c r="AN399" s="346">
        <v>238</v>
      </c>
      <c r="AO399" s="373"/>
      <c r="AP399" s="348" t="s">
        <v>430</v>
      </c>
      <c r="AQ399" s="348" t="s">
        <v>430</v>
      </c>
      <c r="AR399" s="348" t="s">
        <v>430</v>
      </c>
      <c r="AS399" s="348" t="s">
        <v>430</v>
      </c>
      <c r="AT399" s="348">
        <v>16.91</v>
      </c>
      <c r="AU399" s="351"/>
      <c r="AV399" s="346" t="s">
        <v>430</v>
      </c>
      <c r="AW399" s="346" t="s">
        <v>430</v>
      </c>
      <c r="AX399" s="346" t="s">
        <v>430</v>
      </c>
      <c r="AY399" s="346" t="s">
        <v>430</v>
      </c>
      <c r="AZ399" s="346">
        <v>13</v>
      </c>
      <c r="BA399" s="374"/>
      <c r="BB399" s="348">
        <v>13.533110429272501</v>
      </c>
      <c r="BC399" s="348">
        <v>1.00214942502733</v>
      </c>
      <c r="BD399" s="348">
        <v>6.9617317694026903E-2</v>
      </c>
      <c r="BE399" s="375">
        <v>-3.13850078841744E-2</v>
      </c>
      <c r="BF399" s="374"/>
      <c r="BG399" s="372">
        <v>0.1391</v>
      </c>
      <c r="BH399" s="373"/>
      <c r="BI399" s="348" t="s">
        <v>430</v>
      </c>
      <c r="BJ399" s="348">
        <v>64.498000000000005</v>
      </c>
      <c r="BK399" s="348">
        <v>35.580399999999997</v>
      </c>
      <c r="BL399" s="348">
        <v>-7.8399999999999997E-2</v>
      </c>
      <c r="BM399" s="373"/>
      <c r="BN399" s="372" t="s">
        <v>4918</v>
      </c>
      <c r="BO399" s="372" t="s">
        <v>4919</v>
      </c>
      <c r="BP399" s="372" t="s">
        <v>4920</v>
      </c>
      <c r="BQ399" s="372" t="s">
        <v>4921</v>
      </c>
      <c r="BR399" s="372" t="s">
        <v>430</v>
      </c>
      <c r="BS399" s="373"/>
      <c r="BT399" s="354" t="s">
        <v>4626</v>
      </c>
    </row>
    <row r="400" spans="1:72" s="428" customFormat="1" x14ac:dyDescent="0.25">
      <c r="A400" s="345" t="s">
        <v>5542</v>
      </c>
      <c r="B400" s="373"/>
      <c r="C400" s="719">
        <v>45694</v>
      </c>
      <c r="D400" s="373"/>
      <c r="E400" s="346">
        <v>194.143</v>
      </c>
      <c r="F400" s="373"/>
      <c r="G400" s="347">
        <v>11.589600000000001</v>
      </c>
      <c r="H400" s="374"/>
      <c r="I400" s="348">
        <v>0.65400000000000003</v>
      </c>
      <c r="J400" s="348">
        <v>5.0220000000000002</v>
      </c>
      <c r="K400" s="348">
        <v>8.2088000000000001</v>
      </c>
      <c r="L400" s="348">
        <v>4.9878</v>
      </c>
      <c r="M400" s="348">
        <v>-1.4892000000000001</v>
      </c>
      <c r="N400" s="350">
        <v>4.4973999999999998</v>
      </c>
      <c r="O400" s="348" t="s">
        <v>430</v>
      </c>
      <c r="P400" s="348" t="s">
        <v>430</v>
      </c>
      <c r="Q400" s="348" t="s">
        <v>430</v>
      </c>
      <c r="R400" s="348" t="s">
        <v>430</v>
      </c>
      <c r="S400" s="348">
        <v>15.4872</v>
      </c>
      <c r="T400" s="348">
        <v>-2.5781000000000001</v>
      </c>
      <c r="U400" s="348">
        <v>6.1784999999999997</v>
      </c>
      <c r="V400" s="348">
        <v>1.4993000000000001</v>
      </c>
      <c r="W400" s="348">
        <v>6.8215000000000003</v>
      </c>
      <c r="X400" s="348">
        <v>11.4429</v>
      </c>
      <c r="Y400" s="374"/>
      <c r="Z400" s="346">
        <v>37</v>
      </c>
      <c r="AA400" s="346">
        <v>129</v>
      </c>
      <c r="AB400" s="346">
        <v>17</v>
      </c>
      <c r="AC400" s="346">
        <v>164</v>
      </c>
      <c r="AD400" s="346">
        <v>148</v>
      </c>
      <c r="AE400" s="346">
        <v>76</v>
      </c>
      <c r="AF400" s="346" t="s">
        <v>430</v>
      </c>
      <c r="AG400" s="346" t="s">
        <v>430</v>
      </c>
      <c r="AH400" s="346" t="s">
        <v>430</v>
      </c>
      <c r="AI400" s="346" t="s">
        <v>430</v>
      </c>
      <c r="AJ400" s="346">
        <v>105</v>
      </c>
      <c r="AK400" s="346">
        <v>141</v>
      </c>
      <c r="AL400" s="346">
        <v>82</v>
      </c>
      <c r="AM400" s="346">
        <v>74</v>
      </c>
      <c r="AN400" s="346">
        <v>11</v>
      </c>
      <c r="AO400" s="373"/>
      <c r="AP400" s="348" t="s">
        <v>430</v>
      </c>
      <c r="AQ400" s="348" t="s">
        <v>430</v>
      </c>
      <c r="AR400" s="348" t="s">
        <v>430</v>
      </c>
      <c r="AS400" s="348" t="s">
        <v>430</v>
      </c>
      <c r="AT400" s="348">
        <v>2.84</v>
      </c>
      <c r="AU400" s="351"/>
      <c r="AV400" s="346" t="s">
        <v>430</v>
      </c>
      <c r="AW400" s="346" t="s">
        <v>430</v>
      </c>
      <c r="AX400" s="346" t="s">
        <v>430</v>
      </c>
      <c r="AY400" s="346" t="s">
        <v>430</v>
      </c>
      <c r="AZ400" s="346">
        <v>101</v>
      </c>
      <c r="BA400" s="374"/>
      <c r="BB400" s="348">
        <v>15.982230996467401</v>
      </c>
      <c r="BC400" s="348">
        <v>0.99915328072602905</v>
      </c>
      <c r="BD400" s="348">
        <v>4.5962218084595198E-2</v>
      </c>
      <c r="BE400" s="375">
        <v>-1.48424446774336E-2</v>
      </c>
      <c r="BF400" s="374"/>
      <c r="BG400" s="372">
        <v>0.1038</v>
      </c>
      <c r="BH400" s="373"/>
      <c r="BI400" s="348">
        <v>75.265600000000006</v>
      </c>
      <c r="BJ400" s="348">
        <v>24.549399999999999</v>
      </c>
      <c r="BK400" s="348" t="s">
        <v>430</v>
      </c>
      <c r="BL400" s="348">
        <v>0.185</v>
      </c>
      <c r="BM400" s="373"/>
      <c r="BN400" s="372" t="s">
        <v>4900</v>
      </c>
      <c r="BO400" s="372" t="s">
        <v>4901</v>
      </c>
      <c r="BP400" s="372" t="s">
        <v>430</v>
      </c>
      <c r="BQ400" s="372" t="s">
        <v>430</v>
      </c>
      <c r="BR400" s="372" t="s">
        <v>430</v>
      </c>
      <c r="BS400" s="373"/>
      <c r="BT400" s="354" t="s">
        <v>4626</v>
      </c>
    </row>
    <row r="401" spans="1:72" s="428" customFormat="1" x14ac:dyDescent="0.25">
      <c r="A401" s="345" t="s">
        <v>5543</v>
      </c>
      <c r="B401" s="373"/>
      <c r="C401" s="719">
        <v>43936</v>
      </c>
      <c r="D401" s="373"/>
      <c r="E401" s="346">
        <v>168.21799999999999</v>
      </c>
      <c r="F401" s="373"/>
      <c r="G401" s="347">
        <v>31.831299999999999</v>
      </c>
      <c r="H401" s="374"/>
      <c r="I401" s="348">
        <v>0.47949999999999998</v>
      </c>
      <c r="J401" s="348">
        <v>6.5002000000000004</v>
      </c>
      <c r="K401" s="348">
        <v>6.0587</v>
      </c>
      <c r="L401" s="348">
        <v>10.5703</v>
      </c>
      <c r="M401" s="348">
        <v>7.1393000000000004</v>
      </c>
      <c r="N401" s="350">
        <v>9.2518999999999991</v>
      </c>
      <c r="O401" s="348">
        <v>0.43690000000000001</v>
      </c>
      <c r="P401" s="348">
        <v>18.460699999999999</v>
      </c>
      <c r="Q401" s="348">
        <v>13.888999999999999</v>
      </c>
      <c r="R401" s="348" t="s">
        <v>430</v>
      </c>
      <c r="S401" s="348">
        <v>20.1707</v>
      </c>
      <c r="T401" s="348">
        <v>4.7836999999999996</v>
      </c>
      <c r="U401" s="348">
        <v>7.1345999999999998</v>
      </c>
      <c r="V401" s="348">
        <v>5.6422999999999996</v>
      </c>
      <c r="W401" s="348">
        <v>2.4216000000000002</v>
      </c>
      <c r="X401" s="348">
        <v>20.6128</v>
      </c>
      <c r="Y401" s="374"/>
      <c r="Z401" s="346">
        <v>68</v>
      </c>
      <c r="AA401" s="346">
        <v>20</v>
      </c>
      <c r="AB401" s="346">
        <v>36</v>
      </c>
      <c r="AC401" s="346">
        <v>59</v>
      </c>
      <c r="AD401" s="346">
        <v>54</v>
      </c>
      <c r="AE401" s="346">
        <v>40</v>
      </c>
      <c r="AF401" s="346">
        <v>102</v>
      </c>
      <c r="AG401" s="346">
        <v>40</v>
      </c>
      <c r="AH401" s="346">
        <v>17</v>
      </c>
      <c r="AI401" s="346" t="s">
        <v>430</v>
      </c>
      <c r="AJ401" s="346">
        <v>47</v>
      </c>
      <c r="AK401" s="346">
        <v>58</v>
      </c>
      <c r="AL401" s="346">
        <v>69</v>
      </c>
      <c r="AM401" s="346">
        <v>43</v>
      </c>
      <c r="AN401" s="346">
        <v>127</v>
      </c>
      <c r="AO401" s="373"/>
      <c r="AP401" s="348" t="s">
        <v>430</v>
      </c>
      <c r="AQ401" s="348" t="s">
        <v>430</v>
      </c>
      <c r="AR401" s="348">
        <v>14.29</v>
      </c>
      <c r="AS401" s="348">
        <v>11.02</v>
      </c>
      <c r="AT401" s="348">
        <v>12.04</v>
      </c>
      <c r="AU401" s="351"/>
      <c r="AV401" s="346" t="s">
        <v>430</v>
      </c>
      <c r="AW401" s="346" t="s">
        <v>430</v>
      </c>
      <c r="AX401" s="346">
        <v>16</v>
      </c>
      <c r="AY401" s="346">
        <v>32</v>
      </c>
      <c r="AZ401" s="346">
        <v>48</v>
      </c>
      <c r="BA401" s="374"/>
      <c r="BB401" s="348">
        <v>17.324904178476601</v>
      </c>
      <c r="BC401" s="348">
        <v>1.0068971664008</v>
      </c>
      <c r="BD401" s="348">
        <v>7.3729090171490805E-2</v>
      </c>
      <c r="BE401" s="375">
        <v>0.14581054350400199</v>
      </c>
      <c r="BF401" s="374"/>
      <c r="BG401" s="372">
        <v>0.26429999999999998</v>
      </c>
      <c r="BH401" s="373"/>
      <c r="BI401" s="348">
        <v>89.658900000000003</v>
      </c>
      <c r="BJ401" s="348">
        <v>7.3765999999999998</v>
      </c>
      <c r="BK401" s="348" t="s">
        <v>430</v>
      </c>
      <c r="BL401" s="348">
        <v>2.9645000000000001</v>
      </c>
      <c r="BM401" s="373"/>
      <c r="BN401" s="372" t="s">
        <v>4924</v>
      </c>
      <c r="BO401" s="372" t="s">
        <v>4925</v>
      </c>
      <c r="BP401" s="372" t="s">
        <v>1532</v>
      </c>
      <c r="BQ401" s="372" t="s">
        <v>4926</v>
      </c>
      <c r="BR401" s="372" t="s">
        <v>1871</v>
      </c>
      <c r="BS401" s="373"/>
      <c r="BT401" s="354" t="s">
        <v>463</v>
      </c>
    </row>
    <row r="402" spans="1:72" s="428" customFormat="1" x14ac:dyDescent="0.25">
      <c r="A402" s="345" t="s">
        <v>5544</v>
      </c>
      <c r="B402" s="373"/>
      <c r="C402" s="719">
        <v>45436</v>
      </c>
      <c r="D402" s="373"/>
      <c r="E402" s="346">
        <v>168.416</v>
      </c>
      <c r="F402" s="373"/>
      <c r="G402" s="347">
        <v>11.940300000000001</v>
      </c>
      <c r="H402" s="374"/>
      <c r="I402" s="348">
        <v>0.65500000000000003</v>
      </c>
      <c r="J402" s="348">
        <v>5.0297000000000001</v>
      </c>
      <c r="K402" s="348">
        <v>8.2273999999999994</v>
      </c>
      <c r="L402" s="348">
        <v>4.8554000000000004</v>
      </c>
      <c r="M402" s="348">
        <v>-1.6069</v>
      </c>
      <c r="N402" s="350">
        <v>4.3879000000000001</v>
      </c>
      <c r="O402" s="348">
        <v>7.7135999999999996</v>
      </c>
      <c r="P402" s="348" t="s">
        <v>430</v>
      </c>
      <c r="Q402" s="348" t="s">
        <v>430</v>
      </c>
      <c r="R402" s="348" t="s">
        <v>430</v>
      </c>
      <c r="S402" s="348">
        <v>15.3909</v>
      </c>
      <c r="T402" s="348">
        <v>-2.6934</v>
      </c>
      <c r="U402" s="348">
        <v>6.0435999999999996</v>
      </c>
      <c r="V402" s="348">
        <v>1.3917999999999999</v>
      </c>
      <c r="W402" s="348">
        <v>6.8339999999999996</v>
      </c>
      <c r="X402" s="348">
        <v>8.9512999999999998</v>
      </c>
      <c r="Y402" s="374"/>
      <c r="Z402" s="346">
        <v>36</v>
      </c>
      <c r="AA402" s="346">
        <v>124</v>
      </c>
      <c r="AB402" s="346">
        <v>12</v>
      </c>
      <c r="AC402" s="346">
        <v>169</v>
      </c>
      <c r="AD402" s="346">
        <v>150</v>
      </c>
      <c r="AE402" s="346">
        <v>79</v>
      </c>
      <c r="AF402" s="346">
        <v>8</v>
      </c>
      <c r="AG402" s="346" t="s">
        <v>430</v>
      </c>
      <c r="AH402" s="346" t="s">
        <v>430</v>
      </c>
      <c r="AI402" s="346" t="s">
        <v>430</v>
      </c>
      <c r="AJ402" s="346">
        <v>109</v>
      </c>
      <c r="AK402" s="346">
        <v>148</v>
      </c>
      <c r="AL402" s="346">
        <v>84</v>
      </c>
      <c r="AM402" s="346">
        <v>76</v>
      </c>
      <c r="AN402" s="346">
        <v>8</v>
      </c>
      <c r="AO402" s="373"/>
      <c r="AP402" s="348" t="s">
        <v>430</v>
      </c>
      <c r="AQ402" s="348" t="s">
        <v>430</v>
      </c>
      <c r="AR402" s="348" t="s">
        <v>430</v>
      </c>
      <c r="AS402" s="348" t="s">
        <v>430</v>
      </c>
      <c r="AT402" s="348">
        <v>2.65</v>
      </c>
      <c r="AU402" s="351"/>
      <c r="AV402" s="346" t="s">
        <v>430</v>
      </c>
      <c r="AW402" s="346" t="s">
        <v>430</v>
      </c>
      <c r="AX402" s="346" t="s">
        <v>430</v>
      </c>
      <c r="AY402" s="346" t="s">
        <v>430</v>
      </c>
      <c r="AZ402" s="346">
        <v>104</v>
      </c>
      <c r="BA402" s="374"/>
      <c r="BB402" s="348">
        <v>15.4419076863089</v>
      </c>
      <c r="BC402" s="348">
        <v>0.99711542288650001</v>
      </c>
      <c r="BD402" s="348">
        <v>1.69596267289161E-2</v>
      </c>
      <c r="BE402" s="375">
        <v>-1.3736137420742501E-2</v>
      </c>
      <c r="BF402" s="374"/>
      <c r="BG402" s="372">
        <v>8.5000000000000006E-2</v>
      </c>
      <c r="BH402" s="373"/>
      <c r="BI402" s="348">
        <v>75.294200000000004</v>
      </c>
      <c r="BJ402" s="348">
        <v>24.558700000000002</v>
      </c>
      <c r="BK402" s="348" t="s">
        <v>430</v>
      </c>
      <c r="BL402" s="348">
        <v>0.14710000000000001</v>
      </c>
      <c r="BM402" s="373"/>
      <c r="BN402" s="372" t="s">
        <v>4928</v>
      </c>
      <c r="BO402" s="372" t="s">
        <v>4720</v>
      </c>
      <c r="BP402" s="372" t="s">
        <v>430</v>
      </c>
      <c r="BQ402" s="372" t="s">
        <v>430</v>
      </c>
      <c r="BR402" s="372" t="s">
        <v>430</v>
      </c>
      <c r="BS402" s="373"/>
      <c r="BT402" s="354" t="s">
        <v>4769</v>
      </c>
    </row>
    <row r="403" spans="1:72" s="428" customFormat="1" x14ac:dyDescent="0.25">
      <c r="A403" s="345" t="s">
        <v>5545</v>
      </c>
      <c r="B403" s="373"/>
      <c r="C403" s="719">
        <v>45701</v>
      </c>
      <c r="D403" s="373"/>
      <c r="E403" s="346">
        <v>161.55699999999999</v>
      </c>
      <c r="F403" s="373"/>
      <c r="G403" s="347">
        <v>11.1907</v>
      </c>
      <c r="H403" s="374"/>
      <c r="I403" s="348">
        <v>0.2913</v>
      </c>
      <c r="J403" s="348">
        <v>5.5677000000000003</v>
      </c>
      <c r="K403" s="348">
        <v>3.7953999999999999</v>
      </c>
      <c r="L403" s="348">
        <v>9.6245999999999992</v>
      </c>
      <c r="M403" s="348">
        <v>3.1002000000000001</v>
      </c>
      <c r="N403" s="350">
        <v>0.34520000000000001</v>
      </c>
      <c r="O403" s="348" t="s">
        <v>430</v>
      </c>
      <c r="P403" s="348" t="s">
        <v>430</v>
      </c>
      <c r="Q403" s="348" t="s">
        <v>430</v>
      </c>
      <c r="R403" s="348" t="s">
        <v>430</v>
      </c>
      <c r="S403" s="348">
        <v>17.8825</v>
      </c>
      <c r="T403" s="348">
        <v>3.0697999999999999</v>
      </c>
      <c r="U403" s="348">
        <v>7.1311</v>
      </c>
      <c r="V403" s="348">
        <v>-2.0516000000000001</v>
      </c>
      <c r="W403" s="348">
        <v>2.1785999999999999</v>
      </c>
      <c r="X403" s="348">
        <v>8.7410999999999994</v>
      </c>
      <c r="Y403" s="374"/>
      <c r="Z403" s="346">
        <v>187</v>
      </c>
      <c r="AA403" s="346">
        <v>80</v>
      </c>
      <c r="AB403" s="346">
        <v>92</v>
      </c>
      <c r="AC403" s="346">
        <v>82</v>
      </c>
      <c r="AD403" s="346">
        <v>101</v>
      </c>
      <c r="AE403" s="346">
        <v>128</v>
      </c>
      <c r="AF403" s="346" t="s">
        <v>430</v>
      </c>
      <c r="AG403" s="346" t="s">
        <v>430</v>
      </c>
      <c r="AH403" s="346" t="s">
        <v>430</v>
      </c>
      <c r="AI403" s="346" t="s">
        <v>430</v>
      </c>
      <c r="AJ403" s="346">
        <v>66</v>
      </c>
      <c r="AK403" s="346">
        <v>74</v>
      </c>
      <c r="AL403" s="346">
        <v>70</v>
      </c>
      <c r="AM403" s="346">
        <v>134</v>
      </c>
      <c r="AN403" s="346">
        <v>130</v>
      </c>
      <c r="AO403" s="373"/>
      <c r="AP403" s="348" t="s">
        <v>430</v>
      </c>
      <c r="AQ403" s="348" t="s">
        <v>430</v>
      </c>
      <c r="AR403" s="348" t="s">
        <v>430</v>
      </c>
      <c r="AS403" s="348" t="s">
        <v>430</v>
      </c>
      <c r="AT403" s="348">
        <v>6.6</v>
      </c>
      <c r="AU403" s="351"/>
      <c r="AV403" s="346" t="s">
        <v>430</v>
      </c>
      <c r="AW403" s="346" t="s">
        <v>430</v>
      </c>
      <c r="AX403" s="346" t="s">
        <v>430</v>
      </c>
      <c r="AY403" s="346" t="s">
        <v>430</v>
      </c>
      <c r="AZ403" s="346">
        <v>85</v>
      </c>
      <c r="BA403" s="374"/>
      <c r="BB403" s="348">
        <v>13.0451770947084</v>
      </c>
      <c r="BC403" s="348">
        <v>0.99778543880106996</v>
      </c>
      <c r="BD403" s="348">
        <v>3.9540288203311798E-2</v>
      </c>
      <c r="BE403" s="375">
        <v>-3.1301105394872401E-2</v>
      </c>
      <c r="BF403" s="374"/>
      <c r="BG403" s="372">
        <v>0.2782</v>
      </c>
      <c r="BH403" s="373"/>
      <c r="BI403" s="348">
        <v>54.044800000000002</v>
      </c>
      <c r="BJ403" s="348">
        <v>37.5396</v>
      </c>
      <c r="BK403" s="348">
        <v>8.3330099999999998</v>
      </c>
      <c r="BL403" s="348">
        <v>8.2589999999999997E-2</v>
      </c>
      <c r="BM403" s="373"/>
      <c r="BN403" s="372" t="s">
        <v>4930</v>
      </c>
      <c r="BO403" s="372" t="s">
        <v>4931</v>
      </c>
      <c r="BP403" s="372" t="s">
        <v>4932</v>
      </c>
      <c r="BQ403" s="372" t="s">
        <v>1801</v>
      </c>
      <c r="BR403" s="372" t="s">
        <v>4584</v>
      </c>
      <c r="BS403" s="373"/>
      <c r="BT403" s="354" t="s">
        <v>4626</v>
      </c>
    </row>
    <row r="404" spans="1:72" s="428" customFormat="1" x14ac:dyDescent="0.25">
      <c r="A404" s="345" t="s">
        <v>5546</v>
      </c>
      <c r="B404" s="373"/>
      <c r="C404" s="719">
        <v>45707</v>
      </c>
      <c r="D404" s="373"/>
      <c r="E404" s="346">
        <v>149.143</v>
      </c>
      <c r="F404" s="373"/>
      <c r="G404" s="347">
        <v>10.675700000000001</v>
      </c>
      <c r="H404" s="374"/>
      <c r="I404" s="348">
        <v>7.7799999999999994E-2</v>
      </c>
      <c r="J404" s="348">
        <v>2.9895999999999998</v>
      </c>
      <c r="K404" s="348">
        <v>0.73599999999999999</v>
      </c>
      <c r="L404" s="348">
        <v>4.2039999999999997</v>
      </c>
      <c r="M404" s="348">
        <v>-3.9618000000000002</v>
      </c>
      <c r="N404" s="350">
        <v>-0.1057</v>
      </c>
      <c r="O404" s="348" t="s">
        <v>430</v>
      </c>
      <c r="P404" s="348" t="s">
        <v>430</v>
      </c>
      <c r="Q404" s="348" t="s">
        <v>430</v>
      </c>
      <c r="R404" s="348" t="s">
        <v>430</v>
      </c>
      <c r="S404" s="348">
        <v>10.2873</v>
      </c>
      <c r="T404" s="348">
        <v>-5.1090999999999998</v>
      </c>
      <c r="U404" s="348">
        <v>-5.2400000000000002E-2</v>
      </c>
      <c r="V404" s="348">
        <v>-1.3108</v>
      </c>
      <c r="W404" s="348">
        <v>0.2752</v>
      </c>
      <c r="X404" s="348">
        <v>5.0545</v>
      </c>
      <c r="Y404" s="374"/>
      <c r="Z404" s="346">
        <v>211</v>
      </c>
      <c r="AA404" s="346">
        <v>237</v>
      </c>
      <c r="AB404" s="346">
        <v>233</v>
      </c>
      <c r="AC404" s="346">
        <v>178</v>
      </c>
      <c r="AD404" s="346">
        <v>178</v>
      </c>
      <c r="AE404" s="346">
        <v>141</v>
      </c>
      <c r="AF404" s="346" t="s">
        <v>430</v>
      </c>
      <c r="AG404" s="346" t="s">
        <v>430</v>
      </c>
      <c r="AH404" s="346" t="s">
        <v>430</v>
      </c>
      <c r="AI404" s="346" t="s">
        <v>430</v>
      </c>
      <c r="AJ404" s="346">
        <v>185</v>
      </c>
      <c r="AK404" s="346">
        <v>174</v>
      </c>
      <c r="AL404" s="346">
        <v>167</v>
      </c>
      <c r="AM404" s="346">
        <v>126</v>
      </c>
      <c r="AN404" s="346">
        <v>241</v>
      </c>
      <c r="AO404" s="373"/>
      <c r="AP404" s="348" t="s">
        <v>430</v>
      </c>
      <c r="AQ404" s="348" t="s">
        <v>430</v>
      </c>
      <c r="AR404" s="348" t="s">
        <v>430</v>
      </c>
      <c r="AS404" s="348" t="s">
        <v>430</v>
      </c>
      <c r="AT404" s="348">
        <v>-3.38</v>
      </c>
      <c r="AU404" s="351"/>
      <c r="AV404" s="346" t="s">
        <v>430</v>
      </c>
      <c r="AW404" s="346" t="s">
        <v>430</v>
      </c>
      <c r="AX404" s="346" t="s">
        <v>430</v>
      </c>
      <c r="AY404" s="346" t="s">
        <v>430</v>
      </c>
      <c r="AZ404" s="346">
        <v>156</v>
      </c>
      <c r="BA404" s="374"/>
      <c r="BB404" s="348">
        <v>10.835472775470199</v>
      </c>
      <c r="BC404" s="348">
        <v>0.99775210992137497</v>
      </c>
      <c r="BD404" s="348">
        <v>2.0365344983922101E-2</v>
      </c>
      <c r="BE404" s="375">
        <v>-3.1842841252837498E-2</v>
      </c>
      <c r="BF404" s="374"/>
      <c r="BG404" s="372">
        <v>7.2099999999999997E-2</v>
      </c>
      <c r="BH404" s="373"/>
      <c r="BI404" s="348">
        <v>93.963300000000004</v>
      </c>
      <c r="BJ404" s="348">
        <v>5.8324299999999996</v>
      </c>
      <c r="BK404" s="348" t="s">
        <v>430</v>
      </c>
      <c r="BL404" s="348">
        <v>0.20427000000000001</v>
      </c>
      <c r="BM404" s="373"/>
      <c r="BN404" s="372" t="s">
        <v>4934</v>
      </c>
      <c r="BO404" s="372" t="s">
        <v>4935</v>
      </c>
      <c r="BP404" s="372" t="s">
        <v>4936</v>
      </c>
      <c r="BQ404" s="372" t="s">
        <v>4937</v>
      </c>
      <c r="BR404" s="372" t="s">
        <v>4938</v>
      </c>
      <c r="BS404" s="373"/>
      <c r="BT404" s="354" t="s">
        <v>554</v>
      </c>
    </row>
    <row r="405" spans="1:72" s="428" customFormat="1" x14ac:dyDescent="0.25">
      <c r="A405" s="345" t="s">
        <v>5547</v>
      </c>
      <c r="B405" s="373"/>
      <c r="C405" s="719">
        <v>45084</v>
      </c>
      <c r="D405" s="373"/>
      <c r="E405" s="346">
        <v>147.732</v>
      </c>
      <c r="F405" s="373"/>
      <c r="G405" s="347">
        <v>15.144600000000001</v>
      </c>
      <c r="H405" s="374"/>
      <c r="I405" s="348">
        <v>0.48499999999999999</v>
      </c>
      <c r="J405" s="348">
        <v>3.8816999999999999</v>
      </c>
      <c r="K405" s="348">
        <v>1.7317</v>
      </c>
      <c r="L405" s="348">
        <v>5.1868999999999996</v>
      </c>
      <c r="M405" s="348">
        <v>0.36720000000000003</v>
      </c>
      <c r="N405" s="350">
        <v>6.0494000000000003</v>
      </c>
      <c r="O405" s="348">
        <v>4.8277000000000001</v>
      </c>
      <c r="P405" s="348">
        <v>14.436299999999999</v>
      </c>
      <c r="Q405" s="348" t="s">
        <v>430</v>
      </c>
      <c r="R405" s="348" t="s">
        <v>430</v>
      </c>
      <c r="S405" s="348">
        <v>11.0707</v>
      </c>
      <c r="T405" s="348">
        <v>-1.4415</v>
      </c>
      <c r="U405" s="348">
        <v>4.1631999999999998</v>
      </c>
      <c r="V405" s="348">
        <v>2.8363</v>
      </c>
      <c r="W405" s="348">
        <v>1.2604</v>
      </c>
      <c r="X405" s="348">
        <v>14.666</v>
      </c>
      <c r="Y405" s="374"/>
      <c r="Z405" s="346">
        <v>62</v>
      </c>
      <c r="AA405" s="346">
        <v>202</v>
      </c>
      <c r="AB405" s="346">
        <v>211</v>
      </c>
      <c r="AC405" s="346">
        <v>157</v>
      </c>
      <c r="AD405" s="346">
        <v>121</v>
      </c>
      <c r="AE405" s="346">
        <v>62</v>
      </c>
      <c r="AF405" s="346">
        <v>30</v>
      </c>
      <c r="AG405" s="346">
        <v>50</v>
      </c>
      <c r="AH405" s="346" t="s">
        <v>430</v>
      </c>
      <c r="AI405" s="346" t="s">
        <v>430</v>
      </c>
      <c r="AJ405" s="346">
        <v>169</v>
      </c>
      <c r="AK405" s="346">
        <v>127</v>
      </c>
      <c r="AL405" s="346">
        <v>124</v>
      </c>
      <c r="AM405" s="346">
        <v>62</v>
      </c>
      <c r="AN405" s="346">
        <v>204</v>
      </c>
      <c r="AO405" s="373"/>
      <c r="AP405" s="348" t="s">
        <v>430</v>
      </c>
      <c r="AQ405" s="348" t="s">
        <v>430</v>
      </c>
      <c r="AR405" s="348" t="s">
        <v>430</v>
      </c>
      <c r="AS405" s="348">
        <v>8.3699999999999992</v>
      </c>
      <c r="AT405" s="348">
        <v>2.65</v>
      </c>
      <c r="AU405" s="351"/>
      <c r="AV405" s="346" t="s">
        <v>430</v>
      </c>
      <c r="AW405" s="346" t="s">
        <v>430</v>
      </c>
      <c r="AX405" s="346" t="s">
        <v>430</v>
      </c>
      <c r="AY405" s="346">
        <v>54</v>
      </c>
      <c r="AZ405" s="346">
        <v>104</v>
      </c>
      <c r="BA405" s="374"/>
      <c r="BB405" s="348">
        <v>11.733173669417701</v>
      </c>
      <c r="BC405" s="348">
        <v>0.99859773861258705</v>
      </c>
      <c r="BD405" s="348">
        <v>6.2600100344094606E-2</v>
      </c>
      <c r="BE405" s="375">
        <v>3.5447072111246501E-3</v>
      </c>
      <c r="BF405" s="374"/>
      <c r="BG405" s="372">
        <v>5.9900000000000002E-2</v>
      </c>
      <c r="BH405" s="373"/>
      <c r="BI405" s="348">
        <v>99.797600000000003</v>
      </c>
      <c r="BJ405" s="348" t="s">
        <v>430</v>
      </c>
      <c r="BK405" s="348" t="s">
        <v>430</v>
      </c>
      <c r="BL405" s="348">
        <v>0.2024</v>
      </c>
      <c r="BM405" s="373"/>
      <c r="BN405" s="372" t="s">
        <v>4514</v>
      </c>
      <c r="BO405" s="372" t="s">
        <v>4515</v>
      </c>
      <c r="BP405" s="372" t="s">
        <v>4516</v>
      </c>
      <c r="BQ405" s="372" t="s">
        <v>4517</v>
      </c>
      <c r="BR405" s="372" t="s">
        <v>4518</v>
      </c>
      <c r="BS405" s="373"/>
      <c r="BT405" s="354" t="s">
        <v>554</v>
      </c>
    </row>
    <row r="406" spans="1:72" s="428" customFormat="1" x14ac:dyDescent="0.25">
      <c r="A406" s="345" t="s">
        <v>5548</v>
      </c>
      <c r="B406" s="373"/>
      <c r="C406" s="719">
        <v>44476</v>
      </c>
      <c r="D406" s="373"/>
      <c r="E406" s="346">
        <v>140.36099999999999</v>
      </c>
      <c r="F406" s="373"/>
      <c r="G406" s="347">
        <v>14.4931</v>
      </c>
      <c r="H406" s="374"/>
      <c r="I406" s="348">
        <v>7.7299999999999994E-2</v>
      </c>
      <c r="J406" s="348">
        <v>2.9872999999999998</v>
      </c>
      <c r="K406" s="348">
        <v>0.7228</v>
      </c>
      <c r="L406" s="348">
        <v>4.1905000000000001</v>
      </c>
      <c r="M406" s="348">
        <v>-3.9588000000000001</v>
      </c>
      <c r="N406" s="350">
        <v>-4.1399999999999999E-2</v>
      </c>
      <c r="O406" s="348">
        <v>-0.15759999999999999</v>
      </c>
      <c r="P406" s="348">
        <v>10.359400000000001</v>
      </c>
      <c r="Q406" s="348" t="s">
        <v>430</v>
      </c>
      <c r="R406" s="348" t="s">
        <v>430</v>
      </c>
      <c r="S406" s="348">
        <v>10.283300000000001</v>
      </c>
      <c r="T406" s="348">
        <v>-5.1269</v>
      </c>
      <c r="U406" s="348">
        <v>-1.52E-2</v>
      </c>
      <c r="V406" s="348">
        <v>-1.2496</v>
      </c>
      <c r="W406" s="348">
        <v>0.26569999999999999</v>
      </c>
      <c r="X406" s="348">
        <v>8.218</v>
      </c>
      <c r="Y406" s="374"/>
      <c r="Z406" s="346">
        <v>212</v>
      </c>
      <c r="AA406" s="346">
        <v>238</v>
      </c>
      <c r="AB406" s="346">
        <v>234</v>
      </c>
      <c r="AC406" s="346">
        <v>179</v>
      </c>
      <c r="AD406" s="346">
        <v>177</v>
      </c>
      <c r="AE406" s="346">
        <v>139</v>
      </c>
      <c r="AF406" s="346">
        <v>107</v>
      </c>
      <c r="AG406" s="346">
        <v>68</v>
      </c>
      <c r="AH406" s="346" t="s">
        <v>430</v>
      </c>
      <c r="AI406" s="346" t="s">
        <v>430</v>
      </c>
      <c r="AJ406" s="346">
        <v>186</v>
      </c>
      <c r="AK406" s="346">
        <v>175</v>
      </c>
      <c r="AL406" s="346">
        <v>166</v>
      </c>
      <c r="AM406" s="346">
        <v>122</v>
      </c>
      <c r="AN406" s="346">
        <v>242</v>
      </c>
      <c r="AO406" s="373"/>
      <c r="AP406" s="348" t="s">
        <v>430</v>
      </c>
      <c r="AQ406" s="348" t="s">
        <v>430</v>
      </c>
      <c r="AR406" s="348" t="s">
        <v>430</v>
      </c>
      <c r="AS406" s="348">
        <v>3.61</v>
      </c>
      <c r="AT406" s="348">
        <v>-3.35</v>
      </c>
      <c r="AU406" s="351"/>
      <c r="AV406" s="346" t="s">
        <v>430</v>
      </c>
      <c r="AW406" s="346" t="s">
        <v>430</v>
      </c>
      <c r="AX406" s="346" t="s">
        <v>430</v>
      </c>
      <c r="AY406" s="346">
        <v>65</v>
      </c>
      <c r="AZ406" s="346">
        <v>153</v>
      </c>
      <c r="BA406" s="374"/>
      <c r="BB406" s="348">
        <v>12.610789681019099</v>
      </c>
      <c r="BC406" s="348">
        <v>1.0067884301324099</v>
      </c>
      <c r="BD406" s="348">
        <v>4.3596480717017001E-2</v>
      </c>
      <c r="BE406" s="375">
        <v>0.101374274448621</v>
      </c>
      <c r="BF406" s="374"/>
      <c r="BG406" s="372">
        <v>0.18779999999999999</v>
      </c>
      <c r="BH406" s="373"/>
      <c r="BI406" s="348">
        <v>93.947299999999998</v>
      </c>
      <c r="BJ406" s="348">
        <v>5.8302800000000001</v>
      </c>
      <c r="BK406" s="348" t="s">
        <v>430</v>
      </c>
      <c r="BL406" s="348">
        <v>0.22242000000000001</v>
      </c>
      <c r="BM406" s="373"/>
      <c r="BN406" s="372" t="s">
        <v>4941</v>
      </c>
      <c r="BO406" s="372" t="s">
        <v>4935</v>
      </c>
      <c r="BP406" s="372" t="s">
        <v>4936</v>
      </c>
      <c r="BQ406" s="372" t="s">
        <v>4937</v>
      </c>
      <c r="BR406" s="372" t="s">
        <v>4942</v>
      </c>
      <c r="BS406" s="373"/>
      <c r="BT406" s="354" t="s">
        <v>554</v>
      </c>
    </row>
    <row r="407" spans="1:72" s="428" customFormat="1" x14ac:dyDescent="0.25">
      <c r="A407" s="345" t="s">
        <v>5549</v>
      </c>
      <c r="B407" s="373"/>
      <c r="C407" s="719">
        <v>45637</v>
      </c>
      <c r="D407" s="373"/>
      <c r="E407" s="346">
        <v>143.96700000000001</v>
      </c>
      <c r="F407" s="373"/>
      <c r="G407" s="347">
        <v>7.9827000000000004</v>
      </c>
      <c r="H407" s="374"/>
      <c r="I407" s="348">
        <v>-0.24490000000000001</v>
      </c>
      <c r="J407" s="348">
        <v>4.8135000000000003</v>
      </c>
      <c r="K407" s="348">
        <v>2.7334999999999998</v>
      </c>
      <c r="L407" s="348">
        <v>3.9401000000000002</v>
      </c>
      <c r="M407" s="348">
        <v>-16.592300000000002</v>
      </c>
      <c r="N407" s="350">
        <v>-12.145799999999999</v>
      </c>
      <c r="O407" s="348" t="s">
        <v>430</v>
      </c>
      <c r="P407" s="348" t="s">
        <v>430</v>
      </c>
      <c r="Q407" s="348" t="s">
        <v>430</v>
      </c>
      <c r="R407" s="348" t="s">
        <v>430</v>
      </c>
      <c r="S407" s="348">
        <v>9.0846</v>
      </c>
      <c r="T407" s="348">
        <v>-15.7712</v>
      </c>
      <c r="U407" s="348">
        <v>-8.6145999999999994</v>
      </c>
      <c r="V407" s="348">
        <v>-13.740600000000001</v>
      </c>
      <c r="W407" s="348">
        <v>0.56940000000000002</v>
      </c>
      <c r="X407" s="348">
        <v>-13.7951</v>
      </c>
      <c r="Y407" s="374"/>
      <c r="Z407" s="346">
        <v>225</v>
      </c>
      <c r="AA407" s="346">
        <v>155</v>
      </c>
      <c r="AB407" s="346">
        <v>155</v>
      </c>
      <c r="AC407" s="346">
        <v>182</v>
      </c>
      <c r="AD407" s="346">
        <v>238</v>
      </c>
      <c r="AE407" s="346">
        <v>201</v>
      </c>
      <c r="AF407" s="346" t="s">
        <v>430</v>
      </c>
      <c r="AG407" s="346" t="s">
        <v>430</v>
      </c>
      <c r="AH407" s="346" t="s">
        <v>430</v>
      </c>
      <c r="AI407" s="346" t="s">
        <v>430</v>
      </c>
      <c r="AJ407" s="346">
        <v>193</v>
      </c>
      <c r="AK407" s="346">
        <v>239</v>
      </c>
      <c r="AL407" s="346">
        <v>225</v>
      </c>
      <c r="AM407" s="346">
        <v>205</v>
      </c>
      <c r="AN407" s="346">
        <v>234</v>
      </c>
      <c r="AO407" s="373"/>
      <c r="AP407" s="348" t="s">
        <v>430</v>
      </c>
      <c r="AQ407" s="348" t="s">
        <v>430</v>
      </c>
      <c r="AR407" s="348" t="s">
        <v>430</v>
      </c>
      <c r="AS407" s="348" t="s">
        <v>430</v>
      </c>
      <c r="AT407" s="348">
        <v>-17.12</v>
      </c>
      <c r="AU407" s="351"/>
      <c r="AV407" s="346" t="s">
        <v>430</v>
      </c>
      <c r="AW407" s="346" t="s">
        <v>430</v>
      </c>
      <c r="AX407" s="346" t="s">
        <v>430</v>
      </c>
      <c r="AY407" s="346" t="s">
        <v>430</v>
      </c>
      <c r="AZ407" s="346">
        <v>213</v>
      </c>
      <c r="BA407" s="374"/>
      <c r="BB407" s="348">
        <v>19.389540035694999</v>
      </c>
      <c r="BC407" s="348">
        <v>0.99905517209474204</v>
      </c>
      <c r="BD407" s="348">
        <v>-8.1166467099200695E-2</v>
      </c>
      <c r="BE407" s="375">
        <v>-4.7023475958606599E-2</v>
      </c>
      <c r="BF407" s="374"/>
      <c r="BG407" s="372">
        <v>8.5199999999999998E-2</v>
      </c>
      <c r="BH407" s="373"/>
      <c r="BI407" s="348">
        <v>45.491999999999997</v>
      </c>
      <c r="BJ407" s="348">
        <v>43.154899999999998</v>
      </c>
      <c r="BK407" s="348">
        <v>11.3339</v>
      </c>
      <c r="BL407" s="348">
        <v>1.9199999999999998E-2</v>
      </c>
      <c r="BM407" s="373"/>
      <c r="BN407" s="372" t="s">
        <v>4944</v>
      </c>
      <c r="BO407" s="372" t="s">
        <v>4945</v>
      </c>
      <c r="BP407" s="372" t="s">
        <v>4946</v>
      </c>
      <c r="BQ407" s="372" t="s">
        <v>4947</v>
      </c>
      <c r="BR407" s="372" t="s">
        <v>4948</v>
      </c>
      <c r="BS407" s="373"/>
      <c r="BT407" s="354" t="s">
        <v>554</v>
      </c>
    </row>
    <row r="408" spans="1:72" s="428" customFormat="1" x14ac:dyDescent="0.25">
      <c r="A408" s="345" t="s">
        <v>5550</v>
      </c>
      <c r="B408" s="373"/>
      <c r="C408" s="719">
        <v>41275</v>
      </c>
      <c r="D408" s="373"/>
      <c r="E408" s="346">
        <v>142.66999999999999</v>
      </c>
      <c r="F408" s="373"/>
      <c r="G408" s="347">
        <v>194.00819999999999</v>
      </c>
      <c r="H408" s="374"/>
      <c r="I408" s="348">
        <v>0.5504</v>
      </c>
      <c r="J408" s="348">
        <v>4.9204999999999997</v>
      </c>
      <c r="K408" s="348">
        <v>3.9037000000000002</v>
      </c>
      <c r="L408" s="348">
        <v>8.2294</v>
      </c>
      <c r="M408" s="348">
        <v>4.1588000000000003</v>
      </c>
      <c r="N408" s="350">
        <v>7.8460999999999999</v>
      </c>
      <c r="O408" s="348">
        <v>3.3317999999999999</v>
      </c>
      <c r="P408" s="348">
        <v>16.4192</v>
      </c>
      <c r="Q408" s="348">
        <v>13.4962</v>
      </c>
      <c r="R408" s="348">
        <v>12.9428</v>
      </c>
      <c r="S408" s="348">
        <v>15.869899999999999</v>
      </c>
      <c r="T408" s="348">
        <v>2.1291000000000002</v>
      </c>
      <c r="U408" s="348">
        <v>5.5495999999999999</v>
      </c>
      <c r="V408" s="348">
        <v>4.3952999999999998</v>
      </c>
      <c r="W408" s="348">
        <v>1.57</v>
      </c>
      <c r="X408" s="348">
        <v>12.3131</v>
      </c>
      <c r="Y408" s="374"/>
      <c r="Z408" s="346">
        <v>52</v>
      </c>
      <c r="AA408" s="346">
        <v>138</v>
      </c>
      <c r="AB408" s="346">
        <v>88</v>
      </c>
      <c r="AC408" s="346">
        <v>99</v>
      </c>
      <c r="AD408" s="346">
        <v>93</v>
      </c>
      <c r="AE408" s="346">
        <v>45</v>
      </c>
      <c r="AF408" s="346">
        <v>40</v>
      </c>
      <c r="AG408" s="346">
        <v>43</v>
      </c>
      <c r="AH408" s="346">
        <v>18</v>
      </c>
      <c r="AI408" s="346">
        <v>3</v>
      </c>
      <c r="AJ408" s="346">
        <v>94</v>
      </c>
      <c r="AK408" s="346">
        <v>99</v>
      </c>
      <c r="AL408" s="346">
        <v>98</v>
      </c>
      <c r="AM408" s="346">
        <v>51</v>
      </c>
      <c r="AN408" s="346">
        <v>174</v>
      </c>
      <c r="AO408" s="373"/>
      <c r="AP408" s="348">
        <v>14.1</v>
      </c>
      <c r="AQ408" s="348">
        <v>15.9</v>
      </c>
      <c r="AR408" s="348">
        <v>13.35</v>
      </c>
      <c r="AS408" s="348">
        <v>9.8800000000000008</v>
      </c>
      <c r="AT408" s="348">
        <v>7.85</v>
      </c>
      <c r="AU408" s="351"/>
      <c r="AV408" s="346">
        <v>3</v>
      </c>
      <c r="AW408" s="346">
        <v>6</v>
      </c>
      <c r="AX408" s="346">
        <v>17</v>
      </c>
      <c r="AY408" s="346">
        <v>35</v>
      </c>
      <c r="AZ408" s="346">
        <v>83</v>
      </c>
      <c r="BA408" s="374"/>
      <c r="BB408" s="348">
        <v>13.5718066647139</v>
      </c>
      <c r="BC408" s="348">
        <v>0.98623358002135997</v>
      </c>
      <c r="BD408" s="348">
        <v>7.8127061584244095E-2</v>
      </c>
      <c r="BE408" s="375">
        <v>5.9984109425846199E-2</v>
      </c>
      <c r="BF408" s="374"/>
      <c r="BG408" s="372">
        <v>3.9584000000000001</v>
      </c>
      <c r="BH408" s="373"/>
      <c r="BI408" s="348">
        <v>94.012500000000003</v>
      </c>
      <c r="BJ408" s="348">
        <v>4.8087299999999997</v>
      </c>
      <c r="BK408" s="348" t="s">
        <v>430</v>
      </c>
      <c r="BL408" s="348">
        <v>1.1787700000000001</v>
      </c>
      <c r="BM408" s="373"/>
      <c r="BN408" s="372" t="s">
        <v>4950</v>
      </c>
      <c r="BO408" s="372" t="s">
        <v>4951</v>
      </c>
      <c r="BP408" s="372" t="s">
        <v>4952</v>
      </c>
      <c r="BQ408" s="372" t="s">
        <v>4953</v>
      </c>
      <c r="BR408" s="372" t="s">
        <v>4954</v>
      </c>
      <c r="BS408" s="373"/>
      <c r="BT408" s="354" t="s">
        <v>554</v>
      </c>
    </row>
    <row r="409" spans="1:72" s="428" customFormat="1" x14ac:dyDescent="0.25">
      <c r="A409" s="345" t="s">
        <v>5551</v>
      </c>
      <c r="B409" s="373"/>
      <c r="C409" s="719">
        <v>46071</v>
      </c>
      <c r="D409" s="373"/>
      <c r="E409" s="346">
        <v>140.27000000000001</v>
      </c>
      <c r="F409" s="373"/>
      <c r="G409" s="347">
        <v>9.7387999999999995</v>
      </c>
      <c r="H409" s="374"/>
      <c r="I409" s="348">
        <v>0.52229999999999999</v>
      </c>
      <c r="J409" s="348">
        <v>5.1228999999999996</v>
      </c>
      <c r="K409" s="348">
        <v>2.6152000000000002</v>
      </c>
      <c r="L409" s="348">
        <v>6.0987</v>
      </c>
      <c r="M409" s="348" t="s">
        <v>430</v>
      </c>
      <c r="N409" s="350" t="s">
        <v>430</v>
      </c>
      <c r="O409" s="348" t="s">
        <v>430</v>
      </c>
      <c r="P409" s="348" t="s">
        <v>430</v>
      </c>
      <c r="Q409" s="348" t="s">
        <v>430</v>
      </c>
      <c r="R409" s="348" t="s">
        <v>430</v>
      </c>
      <c r="S409" s="348">
        <v>12.4092</v>
      </c>
      <c r="T409" s="348" t="s">
        <v>430</v>
      </c>
      <c r="U409" s="348" t="s">
        <v>430</v>
      </c>
      <c r="V409" s="348" t="s">
        <v>430</v>
      </c>
      <c r="W409" s="348">
        <v>3.1269999999999998</v>
      </c>
      <c r="X409" s="348">
        <v>-2.6120000000000001</v>
      </c>
      <c r="Y409" s="374"/>
      <c r="Z409" s="346">
        <v>57</v>
      </c>
      <c r="AA409" s="346">
        <v>109</v>
      </c>
      <c r="AB409" s="346">
        <v>159</v>
      </c>
      <c r="AC409" s="346">
        <v>139</v>
      </c>
      <c r="AD409" s="346" t="s">
        <v>430</v>
      </c>
      <c r="AE409" s="346" t="s">
        <v>430</v>
      </c>
      <c r="AF409" s="346" t="s">
        <v>430</v>
      </c>
      <c r="AG409" s="346" t="s">
        <v>430</v>
      </c>
      <c r="AH409" s="346" t="s">
        <v>430</v>
      </c>
      <c r="AI409" s="346" t="s">
        <v>430</v>
      </c>
      <c r="AJ409" s="346">
        <v>154</v>
      </c>
      <c r="AK409" s="346" t="s">
        <v>430</v>
      </c>
      <c r="AL409" s="346" t="s">
        <v>430</v>
      </c>
      <c r="AM409" s="346" t="s">
        <v>430</v>
      </c>
      <c r="AN409" s="346">
        <v>56</v>
      </c>
      <c r="AO409" s="373"/>
      <c r="AP409" s="348" t="s">
        <v>430</v>
      </c>
      <c r="AQ409" s="348" t="s">
        <v>430</v>
      </c>
      <c r="AR409" s="348" t="s">
        <v>430</v>
      </c>
      <c r="AS409" s="348" t="s">
        <v>430</v>
      </c>
      <c r="AT409" s="348" t="s">
        <v>430</v>
      </c>
      <c r="AU409" s="351"/>
      <c r="AV409" s="346" t="s">
        <v>430</v>
      </c>
      <c r="AW409" s="346" t="s">
        <v>430</v>
      </c>
      <c r="AX409" s="346" t="s">
        <v>430</v>
      </c>
      <c r="AY409" s="346" t="s">
        <v>430</v>
      </c>
      <c r="AZ409" s="346" t="s">
        <v>430</v>
      </c>
      <c r="BA409" s="374"/>
      <c r="BB409" s="348">
        <v>19.1987561232643</v>
      </c>
      <c r="BC409" s="348">
        <v>0.99413274985232702</v>
      </c>
      <c r="BD409" s="348">
        <v>-5.1203529379737898E-2</v>
      </c>
      <c r="BE409" s="375">
        <v>-4.8694468795328502E-2</v>
      </c>
      <c r="BF409" s="374"/>
      <c r="BG409" s="372">
        <v>0.12470000000000001</v>
      </c>
      <c r="BH409" s="373"/>
      <c r="BI409" s="348">
        <v>95.019300000000001</v>
      </c>
      <c r="BJ409" s="348">
        <v>4.7315800000000001</v>
      </c>
      <c r="BK409" s="348" t="s">
        <v>430</v>
      </c>
      <c r="BL409" s="348">
        <v>0.24912000000000001</v>
      </c>
      <c r="BM409" s="373"/>
      <c r="BN409" s="372" t="s">
        <v>4956</v>
      </c>
      <c r="BO409" s="372" t="s">
        <v>4825</v>
      </c>
      <c r="BP409" s="372" t="s">
        <v>4957</v>
      </c>
      <c r="BQ409" s="372" t="s">
        <v>4827</v>
      </c>
      <c r="BR409" s="372" t="s">
        <v>4958</v>
      </c>
      <c r="BS409" s="373"/>
      <c r="BT409" s="354" t="s">
        <v>554</v>
      </c>
    </row>
    <row r="410" spans="1:72" s="428" customFormat="1" x14ac:dyDescent="0.25">
      <c r="A410" s="345" t="s">
        <v>5552</v>
      </c>
      <c r="B410" s="373"/>
      <c r="C410" s="719">
        <v>44909</v>
      </c>
      <c r="D410" s="373"/>
      <c r="E410" s="346">
        <v>130.92599999999999</v>
      </c>
      <c r="F410" s="373"/>
      <c r="G410" s="347">
        <v>18.779599999999999</v>
      </c>
      <c r="H410" s="374"/>
      <c r="I410" s="348">
        <v>0.56010000000000004</v>
      </c>
      <c r="J410" s="348">
        <v>-0.1101</v>
      </c>
      <c r="K410" s="348">
        <v>-1.8753</v>
      </c>
      <c r="L410" s="348">
        <v>7.2728000000000002</v>
      </c>
      <c r="M410" s="348">
        <v>7.7126999999999999</v>
      </c>
      <c r="N410" s="350">
        <v>12.811400000000001</v>
      </c>
      <c r="O410" s="348">
        <v>10.9292</v>
      </c>
      <c r="P410" s="348">
        <v>22.3217</v>
      </c>
      <c r="Q410" s="348" t="s">
        <v>430</v>
      </c>
      <c r="R410" s="348" t="s">
        <v>430</v>
      </c>
      <c r="S410" s="348">
        <v>9.2110000000000003</v>
      </c>
      <c r="T410" s="348">
        <v>6.9435000000000002</v>
      </c>
      <c r="U410" s="348">
        <v>13.1676</v>
      </c>
      <c r="V410" s="348">
        <v>10.391</v>
      </c>
      <c r="W410" s="348">
        <v>-0.1988</v>
      </c>
      <c r="X410" s="348">
        <v>19.6525</v>
      </c>
      <c r="Y410" s="374"/>
      <c r="Z410" s="346">
        <v>49</v>
      </c>
      <c r="AA410" s="346">
        <v>254</v>
      </c>
      <c r="AB410" s="346">
        <v>255</v>
      </c>
      <c r="AC410" s="346">
        <v>109</v>
      </c>
      <c r="AD410" s="346">
        <v>38</v>
      </c>
      <c r="AE410" s="346">
        <v>21</v>
      </c>
      <c r="AF410" s="346">
        <v>5</v>
      </c>
      <c r="AG410" s="346">
        <v>9</v>
      </c>
      <c r="AH410" s="346" t="s">
        <v>430</v>
      </c>
      <c r="AI410" s="346" t="s">
        <v>430</v>
      </c>
      <c r="AJ410" s="346">
        <v>192</v>
      </c>
      <c r="AK410" s="346">
        <v>21</v>
      </c>
      <c r="AL410" s="346">
        <v>13</v>
      </c>
      <c r="AM410" s="346">
        <v>19</v>
      </c>
      <c r="AN410" s="346">
        <v>248</v>
      </c>
      <c r="AO410" s="373"/>
      <c r="AP410" s="348" t="s">
        <v>430</v>
      </c>
      <c r="AQ410" s="348" t="s">
        <v>430</v>
      </c>
      <c r="AR410" s="348" t="s">
        <v>430</v>
      </c>
      <c r="AS410" s="348">
        <v>13.36</v>
      </c>
      <c r="AT410" s="348">
        <v>14.7</v>
      </c>
      <c r="AU410" s="351"/>
      <c r="AV410" s="346" t="s">
        <v>430</v>
      </c>
      <c r="AW410" s="346" t="s">
        <v>430</v>
      </c>
      <c r="AX410" s="346" t="s">
        <v>430</v>
      </c>
      <c r="AY410" s="346">
        <v>6</v>
      </c>
      <c r="AZ410" s="346">
        <v>21</v>
      </c>
      <c r="BA410" s="374"/>
      <c r="BB410" s="348">
        <v>13.5336396509395</v>
      </c>
      <c r="BC410" s="348">
        <v>0.99078164070061703</v>
      </c>
      <c r="BD410" s="348">
        <v>0.10891409943663</v>
      </c>
      <c r="BE410" s="375">
        <v>-2.9898603077515701E-2</v>
      </c>
      <c r="BF410" s="374"/>
      <c r="BG410" s="372">
        <v>0.18579999999999999</v>
      </c>
      <c r="BH410" s="373"/>
      <c r="BI410" s="348">
        <v>53.698300000000003</v>
      </c>
      <c r="BJ410" s="348">
        <v>37.3598</v>
      </c>
      <c r="BK410" s="348">
        <v>8.4446100000000008</v>
      </c>
      <c r="BL410" s="348">
        <v>0.49729000000000001</v>
      </c>
      <c r="BM410" s="373"/>
      <c r="BN410" s="372" t="s">
        <v>4960</v>
      </c>
      <c r="BO410" s="372" t="s">
        <v>4961</v>
      </c>
      <c r="BP410" s="372" t="s">
        <v>430</v>
      </c>
      <c r="BQ410" s="372" t="s">
        <v>430</v>
      </c>
      <c r="BR410" s="372" t="s">
        <v>430</v>
      </c>
      <c r="BS410" s="373"/>
      <c r="BT410" s="354" t="s">
        <v>554</v>
      </c>
    </row>
    <row r="411" spans="1:72" s="428" customFormat="1" x14ac:dyDescent="0.25">
      <c r="A411" s="345" t="s">
        <v>5553</v>
      </c>
      <c r="B411" s="373"/>
      <c r="C411" s="719">
        <v>45351</v>
      </c>
      <c r="D411" s="373"/>
      <c r="E411" s="346">
        <v>131.542</v>
      </c>
      <c r="F411" s="373"/>
      <c r="G411" s="347">
        <v>11.7453</v>
      </c>
      <c r="H411" s="374"/>
      <c r="I411" s="348">
        <v>0.67800000000000005</v>
      </c>
      <c r="J411" s="348">
        <v>5.8563999999999998</v>
      </c>
      <c r="K411" s="348">
        <v>6.9378000000000002</v>
      </c>
      <c r="L411" s="348">
        <v>16.303899999999999</v>
      </c>
      <c r="M411" s="348">
        <v>8.7799999999999994</v>
      </c>
      <c r="N411" s="350">
        <v>2.9874000000000001</v>
      </c>
      <c r="O411" s="348">
        <v>1.8575999999999999</v>
      </c>
      <c r="P411" s="348" t="s">
        <v>430</v>
      </c>
      <c r="Q411" s="348" t="s">
        <v>430</v>
      </c>
      <c r="R411" s="348" t="s">
        <v>430</v>
      </c>
      <c r="S411" s="348">
        <v>23.275300000000001</v>
      </c>
      <c r="T411" s="348">
        <v>5.5823999999999998</v>
      </c>
      <c r="U411" s="348">
        <v>5.6071</v>
      </c>
      <c r="V411" s="348">
        <v>-0.80320000000000003</v>
      </c>
      <c r="W411" s="348">
        <v>3.6608999999999998</v>
      </c>
      <c r="X411" s="348">
        <v>7.2401999999999997</v>
      </c>
      <c r="Y411" s="374"/>
      <c r="Z411" s="346">
        <v>17</v>
      </c>
      <c r="AA411" s="346">
        <v>53</v>
      </c>
      <c r="AB411" s="346">
        <v>28</v>
      </c>
      <c r="AC411" s="346">
        <v>9</v>
      </c>
      <c r="AD411" s="346">
        <v>25</v>
      </c>
      <c r="AE411" s="346">
        <v>97</v>
      </c>
      <c r="AF411" s="346">
        <v>71</v>
      </c>
      <c r="AG411" s="346" t="s">
        <v>430</v>
      </c>
      <c r="AH411" s="346" t="s">
        <v>430</v>
      </c>
      <c r="AI411" s="346" t="s">
        <v>430</v>
      </c>
      <c r="AJ411" s="346">
        <v>19</v>
      </c>
      <c r="AK411" s="346">
        <v>32</v>
      </c>
      <c r="AL411" s="346">
        <v>96</v>
      </c>
      <c r="AM411" s="346">
        <v>104</v>
      </c>
      <c r="AN411" s="346">
        <v>35</v>
      </c>
      <c r="AO411" s="373"/>
      <c r="AP411" s="348" t="s">
        <v>430</v>
      </c>
      <c r="AQ411" s="348" t="s">
        <v>430</v>
      </c>
      <c r="AR411" s="348" t="s">
        <v>430</v>
      </c>
      <c r="AS411" s="348" t="s">
        <v>430</v>
      </c>
      <c r="AT411" s="348">
        <v>12.76</v>
      </c>
      <c r="AU411" s="351"/>
      <c r="AV411" s="346" t="s">
        <v>430</v>
      </c>
      <c r="AW411" s="346" t="s">
        <v>430</v>
      </c>
      <c r="AX411" s="346" t="s">
        <v>430</v>
      </c>
      <c r="AY411" s="346" t="s">
        <v>430</v>
      </c>
      <c r="AZ411" s="346">
        <v>25</v>
      </c>
      <c r="BA411" s="374"/>
      <c r="BB411" s="348">
        <v>21.185223342552099</v>
      </c>
      <c r="BC411" s="348">
        <v>1.00458184060725</v>
      </c>
      <c r="BD411" s="348">
        <v>2.8705480822746699E-2</v>
      </c>
      <c r="BE411" s="375">
        <v>9.5925182118085303E-2</v>
      </c>
      <c r="BF411" s="374"/>
      <c r="BG411" s="372">
        <v>0.16200000000000001</v>
      </c>
      <c r="BH411" s="373"/>
      <c r="BI411" s="348" t="s">
        <v>430</v>
      </c>
      <c r="BJ411" s="348">
        <v>5.0862299999999996</v>
      </c>
      <c r="BK411" s="348">
        <v>95.043499999999995</v>
      </c>
      <c r="BL411" s="348">
        <v>-0.12973000000000001</v>
      </c>
      <c r="BM411" s="373"/>
      <c r="BN411" s="372" t="s">
        <v>4963</v>
      </c>
      <c r="BO411" s="372" t="s">
        <v>4964</v>
      </c>
      <c r="BP411" s="372" t="s">
        <v>4965</v>
      </c>
      <c r="BQ411" s="372" t="s">
        <v>1847</v>
      </c>
      <c r="BR411" s="372" t="s">
        <v>4568</v>
      </c>
      <c r="BS411" s="373"/>
      <c r="BT411" s="354" t="s">
        <v>4769</v>
      </c>
    </row>
    <row r="412" spans="1:72" s="428" customFormat="1" x14ac:dyDescent="0.25">
      <c r="A412" s="345" t="s">
        <v>5554</v>
      </c>
      <c r="B412" s="373"/>
      <c r="C412" s="719">
        <v>45408</v>
      </c>
      <c r="D412" s="373"/>
      <c r="E412" s="346">
        <v>127.46</v>
      </c>
      <c r="F412" s="373"/>
      <c r="G412" s="347">
        <v>12.0943</v>
      </c>
      <c r="H412" s="374"/>
      <c r="I412" s="348">
        <v>0.29189999999999999</v>
      </c>
      <c r="J412" s="348">
        <v>3.5674999999999999</v>
      </c>
      <c r="K412" s="348">
        <v>1.9549000000000001</v>
      </c>
      <c r="L412" s="348">
        <v>7.6158999999999999</v>
      </c>
      <c r="M412" s="348">
        <v>4.4972000000000003</v>
      </c>
      <c r="N412" s="350">
        <v>10.1996</v>
      </c>
      <c r="O412" s="348">
        <v>4.4170999999999996</v>
      </c>
      <c r="P412" s="348" t="s">
        <v>430</v>
      </c>
      <c r="Q412" s="348" t="s">
        <v>430</v>
      </c>
      <c r="R412" s="348" t="s">
        <v>430</v>
      </c>
      <c r="S412" s="348">
        <v>13.5604</v>
      </c>
      <c r="T412" s="348">
        <v>2.0392000000000001</v>
      </c>
      <c r="U412" s="348">
        <v>6.0084999999999997</v>
      </c>
      <c r="V412" s="348">
        <v>6.7900999999999998</v>
      </c>
      <c r="W412" s="348">
        <v>0.75390000000000001</v>
      </c>
      <c r="X412" s="348">
        <v>9.2685999999999993</v>
      </c>
      <c r="Y412" s="374"/>
      <c r="Z412" s="346">
        <v>185</v>
      </c>
      <c r="AA412" s="346">
        <v>224</v>
      </c>
      <c r="AB412" s="346">
        <v>204</v>
      </c>
      <c r="AC412" s="346">
        <v>106</v>
      </c>
      <c r="AD412" s="346">
        <v>90</v>
      </c>
      <c r="AE412" s="346">
        <v>26</v>
      </c>
      <c r="AF412" s="346">
        <v>32</v>
      </c>
      <c r="AG412" s="346" t="s">
        <v>430</v>
      </c>
      <c r="AH412" s="346" t="s">
        <v>430</v>
      </c>
      <c r="AI412" s="346" t="s">
        <v>430</v>
      </c>
      <c r="AJ412" s="346">
        <v>139</v>
      </c>
      <c r="AK412" s="346">
        <v>101</v>
      </c>
      <c r="AL412" s="346">
        <v>87</v>
      </c>
      <c r="AM412" s="346">
        <v>27</v>
      </c>
      <c r="AN412" s="346">
        <v>220</v>
      </c>
      <c r="AO412" s="373"/>
      <c r="AP412" s="348" t="s">
        <v>430</v>
      </c>
      <c r="AQ412" s="348" t="s">
        <v>430</v>
      </c>
      <c r="AR412" s="348" t="s">
        <v>430</v>
      </c>
      <c r="AS412" s="348" t="s">
        <v>430</v>
      </c>
      <c r="AT412" s="348">
        <v>8.4600000000000009</v>
      </c>
      <c r="AU412" s="351"/>
      <c r="AV412" s="346" t="s">
        <v>430</v>
      </c>
      <c r="AW412" s="346" t="s">
        <v>430</v>
      </c>
      <c r="AX412" s="346" t="s">
        <v>430</v>
      </c>
      <c r="AY412" s="346" t="s">
        <v>430</v>
      </c>
      <c r="AZ412" s="346">
        <v>79</v>
      </c>
      <c r="BA412" s="374"/>
      <c r="BB412" s="348">
        <v>13.8448900049701</v>
      </c>
      <c r="BC412" s="348">
        <v>1.0098987561878801</v>
      </c>
      <c r="BD412" s="348">
        <v>1.9658776141761099E-2</v>
      </c>
      <c r="BE412" s="375">
        <v>-3.04970247525778E-2</v>
      </c>
      <c r="BF412" s="374"/>
      <c r="BG412" s="372">
        <v>0.1258</v>
      </c>
      <c r="BH412" s="373"/>
      <c r="BI412" s="348">
        <v>51.3842</v>
      </c>
      <c r="BJ412" s="348">
        <v>26.674299999999999</v>
      </c>
      <c r="BK412" s="348">
        <v>21.941299999999998</v>
      </c>
      <c r="BL412" s="348">
        <v>2.0000000000000001E-4</v>
      </c>
      <c r="BM412" s="373"/>
      <c r="BN412" s="372" t="s">
        <v>4967</v>
      </c>
      <c r="BO412" s="372" t="s">
        <v>2799</v>
      </c>
      <c r="BP412" s="372" t="s">
        <v>4968</v>
      </c>
      <c r="BQ412" s="372" t="s">
        <v>4969</v>
      </c>
      <c r="BR412" s="372" t="s">
        <v>4970</v>
      </c>
      <c r="BS412" s="373"/>
      <c r="BT412" s="354" t="s">
        <v>4626</v>
      </c>
    </row>
    <row r="413" spans="1:72" s="428" customFormat="1" x14ac:dyDescent="0.25">
      <c r="A413" s="345" t="s">
        <v>5555</v>
      </c>
      <c r="B413" s="373"/>
      <c r="C413" s="719">
        <v>45847</v>
      </c>
      <c r="D413" s="373"/>
      <c r="E413" s="346">
        <v>129.66499999999999</v>
      </c>
      <c r="F413" s="373"/>
      <c r="G413" s="347">
        <v>9.9269999999999996</v>
      </c>
      <c r="H413" s="374"/>
      <c r="I413" s="348">
        <v>0.38929999999999998</v>
      </c>
      <c r="J413" s="348">
        <v>6.0667999999999997</v>
      </c>
      <c r="K413" s="348">
        <v>4.3695000000000004</v>
      </c>
      <c r="L413" s="348">
        <v>6.3963999999999999</v>
      </c>
      <c r="M413" s="348">
        <v>0.68159999999999998</v>
      </c>
      <c r="N413" s="350" t="s">
        <v>430</v>
      </c>
      <c r="O413" s="348" t="s">
        <v>430</v>
      </c>
      <c r="P413" s="348" t="s">
        <v>430</v>
      </c>
      <c r="Q413" s="348" t="s">
        <v>430</v>
      </c>
      <c r="R413" s="348" t="s">
        <v>430</v>
      </c>
      <c r="S413" s="348">
        <v>15.549799999999999</v>
      </c>
      <c r="T413" s="348">
        <v>0.44929999999999998</v>
      </c>
      <c r="U413" s="348">
        <v>4.5739999999999998</v>
      </c>
      <c r="V413" s="348" t="s">
        <v>430</v>
      </c>
      <c r="W413" s="348">
        <v>2.6417999999999999</v>
      </c>
      <c r="X413" s="348">
        <v>-0.73</v>
      </c>
      <c r="Y413" s="374"/>
      <c r="Z413" s="346">
        <v>128</v>
      </c>
      <c r="AA413" s="346">
        <v>48</v>
      </c>
      <c r="AB413" s="346">
        <v>78</v>
      </c>
      <c r="AC413" s="346">
        <v>132</v>
      </c>
      <c r="AD413" s="346">
        <v>113</v>
      </c>
      <c r="AE413" s="346" t="s">
        <v>430</v>
      </c>
      <c r="AF413" s="346" t="s">
        <v>430</v>
      </c>
      <c r="AG413" s="346" t="s">
        <v>430</v>
      </c>
      <c r="AH413" s="346" t="s">
        <v>430</v>
      </c>
      <c r="AI413" s="346" t="s">
        <v>430</v>
      </c>
      <c r="AJ413" s="346">
        <v>103</v>
      </c>
      <c r="AK413" s="346">
        <v>113</v>
      </c>
      <c r="AL413" s="346">
        <v>114</v>
      </c>
      <c r="AM413" s="346" t="s">
        <v>430</v>
      </c>
      <c r="AN413" s="346">
        <v>100</v>
      </c>
      <c r="AO413" s="373"/>
      <c r="AP413" s="348" t="s">
        <v>430</v>
      </c>
      <c r="AQ413" s="348" t="s">
        <v>430</v>
      </c>
      <c r="AR413" s="348" t="s">
        <v>430</v>
      </c>
      <c r="AS413" s="348" t="s">
        <v>430</v>
      </c>
      <c r="AT413" s="348">
        <v>2.1</v>
      </c>
      <c r="AU413" s="351"/>
      <c r="AV413" s="346" t="s">
        <v>430</v>
      </c>
      <c r="AW413" s="346" t="s">
        <v>430</v>
      </c>
      <c r="AX413" s="346" t="s">
        <v>430</v>
      </c>
      <c r="AY413" s="346" t="s">
        <v>430</v>
      </c>
      <c r="AZ413" s="346">
        <v>125</v>
      </c>
      <c r="BA413" s="374"/>
      <c r="BB413" s="348">
        <v>12.166738957584499</v>
      </c>
      <c r="BC413" s="348">
        <v>0.99752587683490002</v>
      </c>
      <c r="BD413" s="348">
        <v>-1.956277958393E-2</v>
      </c>
      <c r="BE413" s="375">
        <v>-5.2647967535420698E-2</v>
      </c>
      <c r="BF413" s="374"/>
      <c r="BG413" s="372">
        <v>0.159</v>
      </c>
      <c r="BH413" s="373"/>
      <c r="BI413" s="348">
        <v>65.562899999999999</v>
      </c>
      <c r="BJ413" s="348">
        <v>34.344799999999999</v>
      </c>
      <c r="BK413" s="348" t="s">
        <v>430</v>
      </c>
      <c r="BL413" s="348">
        <v>9.2299999999999993E-2</v>
      </c>
      <c r="BM413" s="373"/>
      <c r="BN413" s="372" t="s">
        <v>2613</v>
      </c>
      <c r="BO413" s="372" t="s">
        <v>4629</v>
      </c>
      <c r="BP413" s="372" t="s">
        <v>4470</v>
      </c>
      <c r="BQ413" s="372" t="s">
        <v>4471</v>
      </c>
      <c r="BR413" s="372" t="s">
        <v>4711</v>
      </c>
      <c r="BS413" s="373"/>
      <c r="BT413" s="354" t="s">
        <v>4626</v>
      </c>
    </row>
    <row r="414" spans="1:72" s="428" customFormat="1" x14ac:dyDescent="0.25">
      <c r="A414" s="345" t="s">
        <v>5556</v>
      </c>
      <c r="B414" s="373"/>
      <c r="C414" s="719">
        <v>44806</v>
      </c>
      <c r="D414" s="373"/>
      <c r="E414" s="346">
        <v>126.508</v>
      </c>
      <c r="F414" s="373"/>
      <c r="G414" s="347">
        <v>15.9739</v>
      </c>
      <c r="H414" s="374"/>
      <c r="I414" s="348">
        <v>0.38900000000000001</v>
      </c>
      <c r="J414" s="348">
        <v>6.0732999999999997</v>
      </c>
      <c r="K414" s="348">
        <v>4.3704999999999998</v>
      </c>
      <c r="L414" s="348">
        <v>6.4423000000000004</v>
      </c>
      <c r="M414" s="348">
        <v>0.64770000000000005</v>
      </c>
      <c r="N414" s="350">
        <v>-0.16439999999999999</v>
      </c>
      <c r="O414" s="348">
        <v>-7.3495999999999997</v>
      </c>
      <c r="P414" s="348">
        <v>13.480600000000001</v>
      </c>
      <c r="Q414" s="348" t="s">
        <v>430</v>
      </c>
      <c r="R414" s="348" t="s">
        <v>430</v>
      </c>
      <c r="S414" s="348">
        <v>15.6088</v>
      </c>
      <c r="T414" s="348">
        <v>0.46789999999999998</v>
      </c>
      <c r="U414" s="348">
        <v>4.5411999999999999</v>
      </c>
      <c r="V414" s="348">
        <v>-2.0853000000000002</v>
      </c>
      <c r="W414" s="348">
        <v>2.6429</v>
      </c>
      <c r="X414" s="348">
        <v>13.137499999999999</v>
      </c>
      <c r="Y414" s="374"/>
      <c r="Z414" s="346">
        <v>129</v>
      </c>
      <c r="AA414" s="346">
        <v>47</v>
      </c>
      <c r="AB414" s="346">
        <v>76</v>
      </c>
      <c r="AC414" s="346">
        <v>127</v>
      </c>
      <c r="AD414" s="346">
        <v>116</v>
      </c>
      <c r="AE414" s="346">
        <v>143</v>
      </c>
      <c r="AF414" s="346">
        <v>124</v>
      </c>
      <c r="AG414" s="346">
        <v>55</v>
      </c>
      <c r="AH414" s="346" t="s">
        <v>430</v>
      </c>
      <c r="AI414" s="346" t="s">
        <v>430</v>
      </c>
      <c r="AJ414" s="346">
        <v>99</v>
      </c>
      <c r="AK414" s="346">
        <v>112</v>
      </c>
      <c r="AL414" s="346">
        <v>116</v>
      </c>
      <c r="AM414" s="346">
        <v>136</v>
      </c>
      <c r="AN414" s="346">
        <v>99</v>
      </c>
      <c r="AO414" s="373"/>
      <c r="AP414" s="348" t="s">
        <v>430</v>
      </c>
      <c r="AQ414" s="348" t="s">
        <v>430</v>
      </c>
      <c r="AR414" s="348" t="s">
        <v>430</v>
      </c>
      <c r="AS414" s="348">
        <v>3.33</v>
      </c>
      <c r="AT414" s="348">
        <v>2.08</v>
      </c>
      <c r="AU414" s="351"/>
      <c r="AV414" s="346" t="s">
        <v>430</v>
      </c>
      <c r="AW414" s="346" t="s">
        <v>430</v>
      </c>
      <c r="AX414" s="346" t="s">
        <v>430</v>
      </c>
      <c r="AY414" s="346">
        <v>84</v>
      </c>
      <c r="AZ414" s="346">
        <v>127</v>
      </c>
      <c r="BA414" s="374"/>
      <c r="BB414" s="348">
        <v>18.770508050872198</v>
      </c>
      <c r="BC414" s="348">
        <v>1.00664556131982</v>
      </c>
      <c r="BD414" s="348">
        <v>4.98094485126961E-2</v>
      </c>
      <c r="BE414" s="375">
        <v>0.16132568398089001</v>
      </c>
      <c r="BF414" s="374"/>
      <c r="BG414" s="372">
        <v>0.29570000000000002</v>
      </c>
      <c r="BH414" s="373"/>
      <c r="BI414" s="348">
        <v>65.696100000000001</v>
      </c>
      <c r="BJ414" s="348">
        <v>34.414200000000001</v>
      </c>
      <c r="BK414" s="348" t="s">
        <v>430</v>
      </c>
      <c r="BL414" s="348">
        <v>-0.1103</v>
      </c>
      <c r="BM414" s="373"/>
      <c r="BN414" s="372" t="s">
        <v>4973</v>
      </c>
      <c r="BO414" s="372" t="s">
        <v>4974</v>
      </c>
      <c r="BP414" s="372" t="s">
        <v>4975</v>
      </c>
      <c r="BQ414" s="372" t="s">
        <v>4976</v>
      </c>
      <c r="BR414" s="372" t="s">
        <v>4977</v>
      </c>
      <c r="BS414" s="373"/>
      <c r="BT414" s="354" t="s">
        <v>554</v>
      </c>
    </row>
    <row r="415" spans="1:72" s="428" customFormat="1" ht="11" x14ac:dyDescent="0.3">
      <c r="A415" s="841" t="s">
        <v>5557</v>
      </c>
      <c r="B415" s="842"/>
      <c r="C415" s="843">
        <v>45450</v>
      </c>
      <c r="D415" s="842"/>
      <c r="E415" s="844">
        <v>122.429</v>
      </c>
      <c r="F415" s="842"/>
      <c r="G415" s="845">
        <v>10.703900000000001</v>
      </c>
      <c r="H415" s="847"/>
      <c r="I415" s="846">
        <v>0.20880000000000001</v>
      </c>
      <c r="J415" s="846">
        <v>3.3673999999999999</v>
      </c>
      <c r="K415" s="846">
        <v>1.3694</v>
      </c>
      <c r="L415" s="846">
        <v>3.19</v>
      </c>
      <c r="M415" s="846">
        <v>-4.9446000000000003</v>
      </c>
      <c r="N415" s="848">
        <v>1.2678</v>
      </c>
      <c r="O415" s="846">
        <v>2.8104</v>
      </c>
      <c r="P415" s="846" t="s">
        <v>430</v>
      </c>
      <c r="Q415" s="846" t="s">
        <v>430</v>
      </c>
      <c r="R415" s="846" t="s">
        <v>430</v>
      </c>
      <c r="S415" s="846">
        <v>8.6425999999999998</v>
      </c>
      <c r="T415" s="846">
        <v>-5.8922999999999996</v>
      </c>
      <c r="U415" s="846">
        <v>-0.17349999999999999</v>
      </c>
      <c r="V415" s="846">
        <v>-1.0264</v>
      </c>
      <c r="W415" s="846">
        <v>1.7442</v>
      </c>
      <c r="X415" s="846">
        <v>3.4074</v>
      </c>
      <c r="Y415" s="847"/>
      <c r="Z415" s="844">
        <v>198</v>
      </c>
      <c r="AA415" s="844">
        <v>229</v>
      </c>
      <c r="AB415" s="844">
        <v>222</v>
      </c>
      <c r="AC415" s="844">
        <v>191</v>
      </c>
      <c r="AD415" s="844">
        <v>183</v>
      </c>
      <c r="AE415" s="844">
        <v>122</v>
      </c>
      <c r="AF415" s="844">
        <v>43</v>
      </c>
      <c r="AG415" s="844" t="s">
        <v>430</v>
      </c>
      <c r="AH415" s="844" t="s">
        <v>430</v>
      </c>
      <c r="AI415" s="844" t="s">
        <v>430</v>
      </c>
      <c r="AJ415" s="844">
        <v>196</v>
      </c>
      <c r="AK415" s="844">
        <v>183</v>
      </c>
      <c r="AL415" s="844">
        <v>168</v>
      </c>
      <c r="AM415" s="844">
        <v>114</v>
      </c>
      <c r="AN415" s="844">
        <v>163</v>
      </c>
      <c r="AO415" s="842"/>
      <c r="AP415" s="846" t="s">
        <v>430</v>
      </c>
      <c r="AQ415" s="846" t="s">
        <v>430</v>
      </c>
      <c r="AR415" s="846" t="s">
        <v>430</v>
      </c>
      <c r="AS415" s="846" t="s">
        <v>430</v>
      </c>
      <c r="AT415" s="846">
        <v>-4.72</v>
      </c>
      <c r="AU415" s="849"/>
      <c r="AV415" s="844" t="s">
        <v>430</v>
      </c>
      <c r="AW415" s="844" t="s">
        <v>430</v>
      </c>
      <c r="AX415" s="844" t="s">
        <v>430</v>
      </c>
      <c r="AY415" s="844" t="s">
        <v>430</v>
      </c>
      <c r="AZ415" s="844">
        <v>163</v>
      </c>
      <c r="BA415" s="847"/>
      <c r="BB415" s="846">
        <v>11.573573685472301</v>
      </c>
      <c r="BC415" s="846">
        <v>1.0013842641629001</v>
      </c>
      <c r="BD415" s="846">
        <v>-1.46049486810626E-2</v>
      </c>
      <c r="BE415" s="852">
        <v>-4.8074195835373999E-2</v>
      </c>
      <c r="BF415" s="847"/>
      <c r="BG415" s="855">
        <v>0.1285</v>
      </c>
      <c r="BH415" s="842"/>
      <c r="BI415" s="846">
        <v>96.663700000000006</v>
      </c>
      <c r="BJ415" s="846">
        <v>3.1035599999999999</v>
      </c>
      <c r="BK415" s="846" t="s">
        <v>430</v>
      </c>
      <c r="BL415" s="846">
        <v>0.23274</v>
      </c>
      <c r="BM415" s="842"/>
      <c r="BN415" s="855" t="s">
        <v>452</v>
      </c>
      <c r="BO415" s="855" t="s">
        <v>4858</v>
      </c>
      <c r="BP415" s="855" t="s">
        <v>4560</v>
      </c>
      <c r="BQ415" s="855" t="s">
        <v>4561</v>
      </c>
      <c r="BR415" s="855" t="s">
        <v>4562</v>
      </c>
      <c r="BS415" s="842"/>
      <c r="BT415" s="856" t="s">
        <v>554</v>
      </c>
    </row>
    <row r="416" spans="1:72" s="428" customFormat="1" x14ac:dyDescent="0.25">
      <c r="A416" s="345" t="s">
        <v>5558</v>
      </c>
      <c r="B416" s="373"/>
      <c r="C416" s="719">
        <v>45121</v>
      </c>
      <c r="D416" s="373"/>
      <c r="E416" s="346">
        <v>119.47499999999999</v>
      </c>
      <c r="F416" s="373"/>
      <c r="G416" s="347">
        <v>9.9943000000000008</v>
      </c>
      <c r="H416" s="374"/>
      <c r="I416" s="348">
        <v>-1.1845000000000001</v>
      </c>
      <c r="J416" s="348">
        <v>2.2978999999999998</v>
      </c>
      <c r="K416" s="348">
        <v>0.5776</v>
      </c>
      <c r="L416" s="348">
        <v>-3.2328999999999999</v>
      </c>
      <c r="M416" s="348">
        <v>-25.657</v>
      </c>
      <c r="N416" s="350">
        <v>-25.685199999999998</v>
      </c>
      <c r="O416" s="348">
        <v>-7.9734999999999996</v>
      </c>
      <c r="P416" s="348" t="s">
        <v>430</v>
      </c>
      <c r="Q416" s="348" t="s">
        <v>430</v>
      </c>
      <c r="R416" s="348" t="s">
        <v>430</v>
      </c>
      <c r="S416" s="348">
        <v>-1.5689</v>
      </c>
      <c r="T416" s="348">
        <v>-24.170100000000001</v>
      </c>
      <c r="U416" s="348">
        <v>-14.040100000000001</v>
      </c>
      <c r="V416" s="348">
        <v>-25.521799999999999</v>
      </c>
      <c r="W416" s="348">
        <v>-2.1221999999999999</v>
      </c>
      <c r="X416" s="348">
        <v>-1.9400000000000001E-2</v>
      </c>
      <c r="Y416" s="374"/>
      <c r="Z416" s="346">
        <v>229</v>
      </c>
      <c r="AA416" s="346">
        <v>243</v>
      </c>
      <c r="AB416" s="346">
        <v>239</v>
      </c>
      <c r="AC416" s="346">
        <v>247</v>
      </c>
      <c r="AD416" s="346">
        <v>244</v>
      </c>
      <c r="AE416" s="346">
        <v>210</v>
      </c>
      <c r="AF416" s="346">
        <v>128</v>
      </c>
      <c r="AG416" s="346" t="s">
        <v>430</v>
      </c>
      <c r="AH416" s="346" t="s">
        <v>430</v>
      </c>
      <c r="AI416" s="346" t="s">
        <v>430</v>
      </c>
      <c r="AJ416" s="346">
        <v>248</v>
      </c>
      <c r="AK416" s="346">
        <v>245</v>
      </c>
      <c r="AL416" s="346">
        <v>231</v>
      </c>
      <c r="AM416" s="346">
        <v>216</v>
      </c>
      <c r="AN416" s="346">
        <v>253</v>
      </c>
      <c r="AO416" s="373"/>
      <c r="AP416" s="348" t="s">
        <v>430</v>
      </c>
      <c r="AQ416" s="348" t="s">
        <v>430</v>
      </c>
      <c r="AR416" s="348" t="s">
        <v>430</v>
      </c>
      <c r="AS416" s="348">
        <v>-13.08</v>
      </c>
      <c r="AT416" s="348">
        <v>-30</v>
      </c>
      <c r="AU416" s="351"/>
      <c r="AV416" s="346" t="s">
        <v>430</v>
      </c>
      <c r="AW416" s="346" t="s">
        <v>430</v>
      </c>
      <c r="AX416" s="346" t="s">
        <v>430</v>
      </c>
      <c r="AY416" s="346">
        <v>100</v>
      </c>
      <c r="AZ416" s="346">
        <v>219</v>
      </c>
      <c r="BA416" s="374"/>
      <c r="BB416" s="348">
        <v>26.123492270625601</v>
      </c>
      <c r="BC416" s="348">
        <v>0.99815698169910805</v>
      </c>
      <c r="BD416" s="348">
        <v>-1.1824797419657199E-2</v>
      </c>
      <c r="BE416" s="375">
        <v>-3.20606917449342E-2</v>
      </c>
      <c r="BF416" s="374"/>
      <c r="BG416" s="372">
        <v>0.1237</v>
      </c>
      <c r="BH416" s="373"/>
      <c r="BI416" s="348">
        <v>80.185500000000005</v>
      </c>
      <c r="BJ416" s="348">
        <v>19.318000000000001</v>
      </c>
      <c r="BK416" s="348" t="s">
        <v>430</v>
      </c>
      <c r="BL416" s="348">
        <v>0.4965</v>
      </c>
      <c r="BM416" s="373"/>
      <c r="BN416" s="372" t="s">
        <v>4980</v>
      </c>
      <c r="BO416" s="372" t="s">
        <v>4961</v>
      </c>
      <c r="BP416" s="372" t="s">
        <v>430</v>
      </c>
      <c r="BQ416" s="372" t="s">
        <v>430</v>
      </c>
      <c r="BR416" s="372" t="s">
        <v>430</v>
      </c>
      <c r="BS416" s="373"/>
      <c r="BT416" s="354" t="s">
        <v>4769</v>
      </c>
    </row>
    <row r="417" spans="1:72" s="428" customFormat="1" x14ac:dyDescent="0.25">
      <c r="A417" s="345" t="s">
        <v>5559</v>
      </c>
      <c r="B417" s="373"/>
      <c r="C417" s="719">
        <v>45931</v>
      </c>
      <c r="D417" s="373"/>
      <c r="E417" s="889">
        <v>117.7</v>
      </c>
      <c r="F417" s="373"/>
      <c r="G417" s="347">
        <v>10.681900000000001</v>
      </c>
      <c r="H417" s="374"/>
      <c r="I417" s="348">
        <v>0.46460000000000001</v>
      </c>
      <c r="J417" s="348">
        <v>6.1904000000000003</v>
      </c>
      <c r="K417" s="348">
        <v>5.8315999999999999</v>
      </c>
      <c r="L417" s="348">
        <v>10.663399999999999</v>
      </c>
      <c r="M417" s="348">
        <v>7.2674000000000003</v>
      </c>
      <c r="N417" s="350" t="s">
        <v>430</v>
      </c>
      <c r="O417" s="348" t="s">
        <v>430</v>
      </c>
      <c r="P417" s="348" t="s">
        <v>430</v>
      </c>
      <c r="Q417" s="348" t="s">
        <v>430</v>
      </c>
      <c r="R417" s="348" t="s">
        <v>430</v>
      </c>
      <c r="S417" s="348">
        <v>20.325500000000002</v>
      </c>
      <c r="T417" s="348">
        <v>4.8798000000000004</v>
      </c>
      <c r="U417" s="348" t="s">
        <v>430</v>
      </c>
      <c r="V417" s="348" t="s">
        <v>430</v>
      </c>
      <c r="W417" s="348">
        <v>2.1566000000000001</v>
      </c>
      <c r="X417" s="348">
        <v>6.819</v>
      </c>
      <c r="Y417" s="374"/>
      <c r="Z417" s="346">
        <v>91</v>
      </c>
      <c r="AA417" s="346">
        <v>25</v>
      </c>
      <c r="AB417" s="346">
        <v>41</v>
      </c>
      <c r="AC417" s="346">
        <v>55</v>
      </c>
      <c r="AD417" s="346">
        <v>48</v>
      </c>
      <c r="AE417" s="346" t="s">
        <v>430</v>
      </c>
      <c r="AF417" s="346" t="s">
        <v>430</v>
      </c>
      <c r="AG417" s="346" t="s">
        <v>430</v>
      </c>
      <c r="AH417" s="346" t="s">
        <v>430</v>
      </c>
      <c r="AI417" s="346" t="s">
        <v>430</v>
      </c>
      <c r="AJ417" s="346">
        <v>36</v>
      </c>
      <c r="AK417" s="346">
        <v>55</v>
      </c>
      <c r="AL417" s="346" t="s">
        <v>430</v>
      </c>
      <c r="AM417" s="346" t="s">
        <v>430</v>
      </c>
      <c r="AN417" s="346">
        <v>133</v>
      </c>
      <c r="AO417" s="373"/>
      <c r="AP417" s="348" t="s">
        <v>430</v>
      </c>
      <c r="AQ417" s="348" t="s">
        <v>430</v>
      </c>
      <c r="AR417" s="348" t="s">
        <v>430</v>
      </c>
      <c r="AS417" s="348" t="s">
        <v>430</v>
      </c>
      <c r="AT417" s="348" t="s">
        <v>430</v>
      </c>
      <c r="AU417" s="351"/>
      <c r="AV417" s="346" t="s">
        <v>430</v>
      </c>
      <c r="AW417" s="346" t="s">
        <v>430</v>
      </c>
      <c r="AX417" s="346" t="s">
        <v>430</v>
      </c>
      <c r="AY417" s="346" t="s">
        <v>430</v>
      </c>
      <c r="AZ417" s="346" t="s">
        <v>430</v>
      </c>
      <c r="BA417" s="374"/>
      <c r="BB417" s="348">
        <v>15.771169953340699</v>
      </c>
      <c r="BC417" s="348">
        <v>0.99483531537443703</v>
      </c>
      <c r="BD417" s="348">
        <v>1.55444680262027E-2</v>
      </c>
      <c r="BE417" s="375">
        <v>-2.8416822082547099E-2</v>
      </c>
      <c r="BF417" s="374"/>
      <c r="BG417" s="372">
        <v>0.1125</v>
      </c>
      <c r="BH417" s="373"/>
      <c r="BI417" s="348">
        <v>89.477099999999993</v>
      </c>
      <c r="BJ417" s="348">
        <v>7.3607399999999998</v>
      </c>
      <c r="BK417" s="348" t="s">
        <v>430</v>
      </c>
      <c r="BL417" s="348">
        <v>3.1621600000000001</v>
      </c>
      <c r="BM417" s="373"/>
      <c r="BN417" s="372" t="s">
        <v>4982</v>
      </c>
      <c r="BO417" s="372" t="s">
        <v>4578</v>
      </c>
      <c r="BP417" s="372" t="s">
        <v>4527</v>
      </c>
      <c r="BQ417" s="372" t="s">
        <v>4605</v>
      </c>
      <c r="BR417" s="372" t="s">
        <v>4606</v>
      </c>
      <c r="BS417" s="373"/>
      <c r="BT417" s="354" t="s">
        <v>4626</v>
      </c>
    </row>
    <row r="418" spans="1:72" s="428" customFormat="1" x14ac:dyDescent="0.25">
      <c r="A418" s="345" t="s">
        <v>5560</v>
      </c>
      <c r="B418" s="373"/>
      <c r="C418" s="719">
        <v>45701</v>
      </c>
      <c r="D418" s="373"/>
      <c r="E418" s="346">
        <v>119.91500000000001</v>
      </c>
      <c r="F418" s="373"/>
      <c r="G418" s="347">
        <v>11.7921</v>
      </c>
      <c r="H418" s="374"/>
      <c r="I418" s="348">
        <v>0.34889999999999999</v>
      </c>
      <c r="J418" s="348">
        <v>5.6025</v>
      </c>
      <c r="K418" s="348">
        <v>3.2746</v>
      </c>
      <c r="L418" s="348">
        <v>13.3376</v>
      </c>
      <c r="M418" s="348">
        <v>8.8535000000000004</v>
      </c>
      <c r="N418" s="350">
        <v>3.1688999999999998</v>
      </c>
      <c r="O418" s="348" t="s">
        <v>430</v>
      </c>
      <c r="P418" s="348" t="s">
        <v>430</v>
      </c>
      <c r="Q418" s="348" t="s">
        <v>430</v>
      </c>
      <c r="R418" s="348" t="s">
        <v>430</v>
      </c>
      <c r="S418" s="348">
        <v>20.436900000000001</v>
      </c>
      <c r="T418" s="348">
        <v>8.3125999999999998</v>
      </c>
      <c r="U418" s="348">
        <v>10.2818</v>
      </c>
      <c r="V418" s="348">
        <v>0.60319999999999996</v>
      </c>
      <c r="W418" s="348">
        <v>1.3815999999999999</v>
      </c>
      <c r="X418" s="348">
        <v>13.065</v>
      </c>
      <c r="Y418" s="374"/>
      <c r="Z418" s="346">
        <v>150</v>
      </c>
      <c r="AA418" s="346">
        <v>73</v>
      </c>
      <c r="AB418" s="346">
        <v>110</v>
      </c>
      <c r="AC418" s="346">
        <v>24</v>
      </c>
      <c r="AD418" s="346">
        <v>23</v>
      </c>
      <c r="AE418" s="346">
        <v>93</v>
      </c>
      <c r="AF418" s="346" t="s">
        <v>430</v>
      </c>
      <c r="AG418" s="346" t="s">
        <v>430</v>
      </c>
      <c r="AH418" s="346" t="s">
        <v>430</v>
      </c>
      <c r="AI418" s="346" t="s">
        <v>430</v>
      </c>
      <c r="AJ418" s="346">
        <v>32</v>
      </c>
      <c r="AK418" s="346">
        <v>11</v>
      </c>
      <c r="AL418" s="346">
        <v>21</v>
      </c>
      <c r="AM418" s="346">
        <v>95</v>
      </c>
      <c r="AN418" s="346">
        <v>194</v>
      </c>
      <c r="AO418" s="373"/>
      <c r="AP418" s="348" t="s">
        <v>430</v>
      </c>
      <c r="AQ418" s="348" t="s">
        <v>430</v>
      </c>
      <c r="AR418" s="348" t="s">
        <v>430</v>
      </c>
      <c r="AS418" s="348" t="s">
        <v>430</v>
      </c>
      <c r="AT418" s="348">
        <v>13.4</v>
      </c>
      <c r="AU418" s="351"/>
      <c r="AV418" s="346" t="s">
        <v>430</v>
      </c>
      <c r="AW418" s="346" t="s">
        <v>430</v>
      </c>
      <c r="AX418" s="346" t="s">
        <v>430</v>
      </c>
      <c r="AY418" s="346" t="s">
        <v>430</v>
      </c>
      <c r="AZ418" s="346">
        <v>23</v>
      </c>
      <c r="BA418" s="374"/>
      <c r="BB418" s="348">
        <v>15.072405969246301</v>
      </c>
      <c r="BC418" s="348">
        <v>0.99867144070388203</v>
      </c>
      <c r="BD418" s="348">
        <v>5.6059927773778502E-2</v>
      </c>
      <c r="BE418" s="375">
        <v>-4.3610931570100903E-2</v>
      </c>
      <c r="BF418" s="374"/>
      <c r="BG418" s="372">
        <v>9.4500000000000001E-2</v>
      </c>
      <c r="BH418" s="373"/>
      <c r="BI418" s="348">
        <v>15.2957</v>
      </c>
      <c r="BJ418" s="348">
        <v>63.265000000000001</v>
      </c>
      <c r="BK418" s="348">
        <v>21.341000000000001</v>
      </c>
      <c r="BL418" s="348">
        <v>9.8299999999999998E-2</v>
      </c>
      <c r="BM418" s="373"/>
      <c r="BN418" s="372" t="s">
        <v>4984</v>
      </c>
      <c r="BO418" s="372" t="s">
        <v>4985</v>
      </c>
      <c r="BP418" s="372" t="s">
        <v>4986</v>
      </c>
      <c r="BQ418" s="372" t="s">
        <v>467</v>
      </c>
      <c r="BR418" s="372" t="s">
        <v>4987</v>
      </c>
      <c r="BS418" s="373"/>
      <c r="BT418" s="354" t="s">
        <v>554</v>
      </c>
    </row>
    <row r="419" spans="1:72" s="428" customFormat="1" x14ac:dyDescent="0.25">
      <c r="A419" s="345" t="s">
        <v>5561</v>
      </c>
      <c r="B419" s="373"/>
      <c r="C419" s="719">
        <v>45377</v>
      </c>
      <c r="D419" s="373"/>
      <c r="E419" s="346">
        <v>123.175</v>
      </c>
      <c r="F419" s="373"/>
      <c r="G419" s="347">
        <v>9.1959</v>
      </c>
      <c r="H419" s="374"/>
      <c r="I419" s="348">
        <v>0.68759999999999999</v>
      </c>
      <c r="J419" s="348">
        <v>10.322100000000001</v>
      </c>
      <c r="K419" s="348">
        <v>9.0375999999999994</v>
      </c>
      <c r="L419" s="348">
        <v>12.031700000000001</v>
      </c>
      <c r="M419" s="348">
        <v>-5.9378000000000002</v>
      </c>
      <c r="N419" s="350">
        <v>-18.764900000000001</v>
      </c>
      <c r="O419" s="348">
        <v>-15.6487</v>
      </c>
      <c r="P419" s="348" t="s">
        <v>430</v>
      </c>
      <c r="Q419" s="348" t="s">
        <v>430</v>
      </c>
      <c r="R419" s="348" t="s">
        <v>430</v>
      </c>
      <c r="S419" s="348">
        <v>25.831600000000002</v>
      </c>
      <c r="T419" s="348">
        <v>-6.7362000000000002</v>
      </c>
      <c r="U419" s="348">
        <v>-5.7285000000000004</v>
      </c>
      <c r="V419" s="348">
        <v>-16.924299999999999</v>
      </c>
      <c r="W419" s="348">
        <v>4.7858000000000001</v>
      </c>
      <c r="X419" s="348">
        <v>-3.6890999999999998</v>
      </c>
      <c r="Y419" s="374"/>
      <c r="Z419" s="346">
        <v>15</v>
      </c>
      <c r="AA419" s="346">
        <v>2</v>
      </c>
      <c r="AB419" s="346">
        <v>4</v>
      </c>
      <c r="AC419" s="346">
        <v>31</v>
      </c>
      <c r="AD419" s="346">
        <v>189</v>
      </c>
      <c r="AE419" s="346">
        <v>204</v>
      </c>
      <c r="AF419" s="346">
        <v>130</v>
      </c>
      <c r="AG419" s="346" t="s">
        <v>430</v>
      </c>
      <c r="AH419" s="346" t="s">
        <v>430</v>
      </c>
      <c r="AI419" s="346" t="s">
        <v>430</v>
      </c>
      <c r="AJ419" s="346">
        <v>6</v>
      </c>
      <c r="AK419" s="346">
        <v>191</v>
      </c>
      <c r="AL419" s="346">
        <v>224</v>
      </c>
      <c r="AM419" s="346">
        <v>209</v>
      </c>
      <c r="AN419" s="346">
        <v>20</v>
      </c>
      <c r="AO419" s="373"/>
      <c r="AP419" s="348" t="s">
        <v>430</v>
      </c>
      <c r="AQ419" s="348" t="s">
        <v>430</v>
      </c>
      <c r="AR419" s="348" t="s">
        <v>430</v>
      </c>
      <c r="AS419" s="348" t="s">
        <v>430</v>
      </c>
      <c r="AT419" s="348">
        <v>-8.44</v>
      </c>
      <c r="AU419" s="351"/>
      <c r="AV419" s="346" t="s">
        <v>430</v>
      </c>
      <c r="AW419" s="346" t="s">
        <v>430</v>
      </c>
      <c r="AX419" s="346" t="s">
        <v>430</v>
      </c>
      <c r="AY419" s="346" t="s">
        <v>430</v>
      </c>
      <c r="AZ419" s="346">
        <v>193</v>
      </c>
      <c r="BA419" s="374"/>
      <c r="BB419" s="348">
        <v>29.0240218321592</v>
      </c>
      <c r="BC419" s="348">
        <v>1.00585216507811</v>
      </c>
      <c r="BD419" s="348">
        <v>-2.1550682761634E-2</v>
      </c>
      <c r="BE419" s="375">
        <v>0.28693007561306599</v>
      </c>
      <c r="BF419" s="374"/>
      <c r="BG419" s="372">
        <v>0.1454</v>
      </c>
      <c r="BH419" s="373"/>
      <c r="BI419" s="348">
        <v>32.656399999999998</v>
      </c>
      <c r="BJ419" s="348">
        <v>52.047400000000003</v>
      </c>
      <c r="BK419" s="348">
        <v>15.100899999999999</v>
      </c>
      <c r="BL419" s="348">
        <v>0.1953</v>
      </c>
      <c r="BM419" s="373"/>
      <c r="BN419" s="372" t="s">
        <v>4989</v>
      </c>
      <c r="BO419" s="372" t="s">
        <v>4990</v>
      </c>
      <c r="BP419" s="372" t="s">
        <v>430</v>
      </c>
      <c r="BQ419" s="372" t="s">
        <v>430</v>
      </c>
      <c r="BR419" s="372" t="s">
        <v>430</v>
      </c>
      <c r="BS419" s="373"/>
      <c r="BT419" s="354" t="s">
        <v>554</v>
      </c>
    </row>
    <row r="420" spans="1:72" s="428" customFormat="1" x14ac:dyDescent="0.25">
      <c r="A420" s="345" t="s">
        <v>5562</v>
      </c>
      <c r="B420" s="373"/>
      <c r="C420" s="719">
        <v>41275</v>
      </c>
      <c r="D420" s="373"/>
      <c r="E420" s="346">
        <v>108.76</v>
      </c>
      <c r="F420" s="373"/>
      <c r="G420" s="347">
        <v>59.6128</v>
      </c>
      <c r="H420" s="374"/>
      <c r="I420" s="348">
        <v>0.61129999999999995</v>
      </c>
      <c r="J420" s="348">
        <v>6.7539999999999996</v>
      </c>
      <c r="K420" s="348">
        <v>6.3602999999999996</v>
      </c>
      <c r="L420" s="348">
        <v>11.310700000000001</v>
      </c>
      <c r="M420" s="348">
        <v>7.8570000000000002</v>
      </c>
      <c r="N420" s="350">
        <v>10.1251</v>
      </c>
      <c r="O420" s="348">
        <v>0.96919999999999995</v>
      </c>
      <c r="P420" s="348">
        <v>18.869800000000001</v>
      </c>
      <c r="Q420" s="348">
        <v>14.293699999999999</v>
      </c>
      <c r="R420" s="348">
        <v>14.460599999999999</v>
      </c>
      <c r="S420" s="348">
        <v>20.860600000000002</v>
      </c>
      <c r="T420" s="348">
        <v>5.492</v>
      </c>
      <c r="U420" s="348">
        <v>7.8391000000000002</v>
      </c>
      <c r="V420" s="348">
        <v>6.3475000000000001</v>
      </c>
      <c r="W420" s="348">
        <v>2.6865000000000001</v>
      </c>
      <c r="X420" s="348">
        <v>14.376899999999999</v>
      </c>
      <c r="Y420" s="374"/>
      <c r="Z420" s="346">
        <v>44</v>
      </c>
      <c r="AA420" s="346">
        <v>18</v>
      </c>
      <c r="AB420" s="346">
        <v>32</v>
      </c>
      <c r="AC420" s="346">
        <v>37</v>
      </c>
      <c r="AD420" s="346">
        <v>37</v>
      </c>
      <c r="AE420" s="346">
        <v>27</v>
      </c>
      <c r="AF420" s="346">
        <v>81</v>
      </c>
      <c r="AG420" s="346">
        <v>27</v>
      </c>
      <c r="AH420" s="346">
        <v>8</v>
      </c>
      <c r="AI420" s="346">
        <v>1</v>
      </c>
      <c r="AJ420" s="346">
        <v>29</v>
      </c>
      <c r="AK420" s="346">
        <v>38</v>
      </c>
      <c r="AL420" s="346">
        <v>53</v>
      </c>
      <c r="AM420" s="346">
        <v>30</v>
      </c>
      <c r="AN420" s="346">
        <v>87</v>
      </c>
      <c r="AO420" s="373"/>
      <c r="AP420" s="348">
        <v>14.35</v>
      </c>
      <c r="AQ420" s="348">
        <v>16.420000000000002</v>
      </c>
      <c r="AR420" s="348">
        <v>14.75</v>
      </c>
      <c r="AS420" s="348">
        <v>11.65</v>
      </c>
      <c r="AT420" s="348">
        <v>13.43</v>
      </c>
      <c r="AU420" s="351"/>
      <c r="AV420" s="346">
        <v>1</v>
      </c>
      <c r="AW420" s="346">
        <v>1</v>
      </c>
      <c r="AX420" s="346">
        <v>9</v>
      </c>
      <c r="AY420" s="346">
        <v>20</v>
      </c>
      <c r="AZ420" s="346">
        <v>22</v>
      </c>
      <c r="BA420" s="374"/>
      <c r="BB420" s="348">
        <v>17.281123901416699</v>
      </c>
      <c r="BC420" s="348">
        <v>1.0044262685107299</v>
      </c>
      <c r="BD420" s="348">
        <v>7.5447512966346497E-2</v>
      </c>
      <c r="BE420" s="375">
        <v>0.175055705958446</v>
      </c>
      <c r="BF420" s="374"/>
      <c r="BG420" s="372">
        <v>0.43969999999999998</v>
      </c>
      <c r="BH420" s="373"/>
      <c r="BI420" s="348">
        <v>89.040300000000002</v>
      </c>
      <c r="BJ420" s="348">
        <v>7.3466100000000001</v>
      </c>
      <c r="BK420" s="348" t="s">
        <v>430</v>
      </c>
      <c r="BL420" s="348">
        <v>3.6130900000000001</v>
      </c>
      <c r="BM420" s="373"/>
      <c r="BN420" s="372" t="s">
        <v>4992</v>
      </c>
      <c r="BO420" s="372" t="s">
        <v>1468</v>
      </c>
      <c r="BP420" s="372" t="s">
        <v>4993</v>
      </c>
      <c r="BQ420" s="372" t="s">
        <v>4994</v>
      </c>
      <c r="BR420" s="372" t="s">
        <v>4280</v>
      </c>
      <c r="BS420" s="373"/>
      <c r="BT420" s="354" t="s">
        <v>554</v>
      </c>
    </row>
    <row r="421" spans="1:72" s="428" customFormat="1" x14ac:dyDescent="0.25">
      <c r="A421" s="345" t="s">
        <v>5563</v>
      </c>
      <c r="B421" s="373"/>
      <c r="C421" s="719">
        <v>45615</v>
      </c>
      <c r="D421" s="373"/>
      <c r="E421" s="346">
        <v>107.31</v>
      </c>
      <c r="F421" s="373"/>
      <c r="G421" s="347">
        <v>14.661300000000001</v>
      </c>
      <c r="H421" s="374"/>
      <c r="I421" s="348">
        <v>0.41299999999999998</v>
      </c>
      <c r="J421" s="348">
        <v>6.5827</v>
      </c>
      <c r="K421" s="348">
        <v>2.9832000000000001</v>
      </c>
      <c r="L421" s="348">
        <v>13.1561</v>
      </c>
      <c r="M421" s="348">
        <v>9.5083000000000002</v>
      </c>
      <c r="N421" s="350">
        <v>21.274000000000001</v>
      </c>
      <c r="O421" s="348" t="s">
        <v>430</v>
      </c>
      <c r="P421" s="348" t="s">
        <v>430</v>
      </c>
      <c r="Q421" s="348" t="s">
        <v>430</v>
      </c>
      <c r="R421" s="348" t="s">
        <v>430</v>
      </c>
      <c r="S421" s="348">
        <v>23.9468</v>
      </c>
      <c r="T421" s="348">
        <v>7.9211</v>
      </c>
      <c r="U421" s="348">
        <v>24.277799999999999</v>
      </c>
      <c r="V421" s="348">
        <v>16.735700000000001</v>
      </c>
      <c r="W421" s="348">
        <v>1.9427000000000001</v>
      </c>
      <c r="X421" s="348">
        <v>27.438400000000001</v>
      </c>
      <c r="Y421" s="374"/>
      <c r="Z421" s="346">
        <v>121</v>
      </c>
      <c r="AA421" s="346">
        <v>19</v>
      </c>
      <c r="AB421" s="346">
        <v>138</v>
      </c>
      <c r="AC421" s="346">
        <v>25</v>
      </c>
      <c r="AD421" s="346">
        <v>19</v>
      </c>
      <c r="AE421" s="346">
        <v>7</v>
      </c>
      <c r="AF421" s="346" t="s">
        <v>430</v>
      </c>
      <c r="AG421" s="346" t="s">
        <v>430</v>
      </c>
      <c r="AH421" s="346" t="s">
        <v>430</v>
      </c>
      <c r="AI421" s="346" t="s">
        <v>430</v>
      </c>
      <c r="AJ421" s="346">
        <v>10</v>
      </c>
      <c r="AK421" s="346">
        <v>13</v>
      </c>
      <c r="AL421" s="346">
        <v>4</v>
      </c>
      <c r="AM421" s="346">
        <v>7</v>
      </c>
      <c r="AN421" s="346">
        <v>159</v>
      </c>
      <c r="AO421" s="373"/>
      <c r="AP421" s="348" t="s">
        <v>430</v>
      </c>
      <c r="AQ421" s="348" t="s">
        <v>430</v>
      </c>
      <c r="AR421" s="348" t="s">
        <v>430</v>
      </c>
      <c r="AS421" s="348" t="s">
        <v>430</v>
      </c>
      <c r="AT421" s="348">
        <v>24.42</v>
      </c>
      <c r="AU421" s="351"/>
      <c r="AV421" s="346" t="s">
        <v>430</v>
      </c>
      <c r="AW421" s="346" t="s">
        <v>430</v>
      </c>
      <c r="AX421" s="346" t="s">
        <v>430</v>
      </c>
      <c r="AY421" s="346" t="s">
        <v>430</v>
      </c>
      <c r="AZ421" s="346">
        <v>7</v>
      </c>
      <c r="BA421" s="374"/>
      <c r="BB421" s="348">
        <v>19.279619553467601</v>
      </c>
      <c r="BC421" s="348">
        <v>0.99325501983276099</v>
      </c>
      <c r="BD421" s="348">
        <v>7.3351343044571596E-2</v>
      </c>
      <c r="BE421" s="375">
        <v>-5.7684857098102803E-2</v>
      </c>
      <c r="BF421" s="374"/>
      <c r="BG421" s="372">
        <v>0.2</v>
      </c>
      <c r="BH421" s="373"/>
      <c r="BI421" s="348">
        <v>1.6778900000000001</v>
      </c>
      <c r="BJ421" s="348">
        <v>81.862200000000001</v>
      </c>
      <c r="BK421" s="348">
        <v>16.291799999999999</v>
      </c>
      <c r="BL421" s="348">
        <v>0.16811000000000001</v>
      </c>
      <c r="BM421" s="373"/>
      <c r="BN421" s="372" t="s">
        <v>4996</v>
      </c>
      <c r="BO421" s="372" t="s">
        <v>4997</v>
      </c>
      <c r="BP421" s="372" t="s">
        <v>4998</v>
      </c>
      <c r="BQ421" s="372" t="s">
        <v>4999</v>
      </c>
      <c r="BR421" s="372" t="s">
        <v>5000</v>
      </c>
      <c r="BS421" s="373"/>
      <c r="BT421" s="354" t="s">
        <v>547</v>
      </c>
    </row>
    <row r="422" spans="1:72" s="428" customFormat="1" x14ac:dyDescent="0.25">
      <c r="A422" s="345" t="s">
        <v>5564</v>
      </c>
      <c r="B422" s="373"/>
      <c r="C422" s="719">
        <v>45324</v>
      </c>
      <c r="D422" s="373"/>
      <c r="E422" s="346">
        <v>102.212</v>
      </c>
      <c r="F422" s="373"/>
      <c r="G422" s="347">
        <v>10.335100000000001</v>
      </c>
      <c r="H422" s="374"/>
      <c r="I422" s="348">
        <v>-9.7000000000000003E-3</v>
      </c>
      <c r="J422" s="348">
        <v>1.905</v>
      </c>
      <c r="K422" s="348">
        <v>1.8347</v>
      </c>
      <c r="L422" s="348">
        <v>0.1221</v>
      </c>
      <c r="M422" s="348">
        <v>-7.6818999999999997</v>
      </c>
      <c r="N422" s="350">
        <v>-4.6471999999999998</v>
      </c>
      <c r="O422" s="348">
        <v>-1.2742</v>
      </c>
      <c r="P422" s="348" t="s">
        <v>430</v>
      </c>
      <c r="Q422" s="348" t="s">
        <v>430</v>
      </c>
      <c r="R422" s="348" t="s">
        <v>430</v>
      </c>
      <c r="S422" s="348">
        <v>4.8503999999999996</v>
      </c>
      <c r="T422" s="348">
        <v>-8.3393999999999995</v>
      </c>
      <c r="U422" s="348">
        <v>-2.2111999999999998</v>
      </c>
      <c r="V422" s="348">
        <v>-5.5404999999999998</v>
      </c>
      <c r="W422" s="348">
        <v>1.0965</v>
      </c>
      <c r="X422" s="348">
        <v>1.3973</v>
      </c>
      <c r="Y422" s="374"/>
      <c r="Z422" s="346">
        <v>221</v>
      </c>
      <c r="AA422" s="346">
        <v>248</v>
      </c>
      <c r="AB422" s="346">
        <v>205</v>
      </c>
      <c r="AC422" s="346">
        <v>242</v>
      </c>
      <c r="AD422" s="346">
        <v>221</v>
      </c>
      <c r="AE422" s="346">
        <v>194</v>
      </c>
      <c r="AF422" s="346">
        <v>111</v>
      </c>
      <c r="AG422" s="346" t="s">
        <v>430</v>
      </c>
      <c r="AH422" s="346" t="s">
        <v>430</v>
      </c>
      <c r="AI422" s="346" t="s">
        <v>430</v>
      </c>
      <c r="AJ422" s="346">
        <v>244</v>
      </c>
      <c r="AK422" s="346">
        <v>219</v>
      </c>
      <c r="AL422" s="346">
        <v>200</v>
      </c>
      <c r="AM422" s="346">
        <v>184</v>
      </c>
      <c r="AN422" s="346">
        <v>212</v>
      </c>
      <c r="AO422" s="373"/>
      <c r="AP422" s="348" t="s">
        <v>430</v>
      </c>
      <c r="AQ422" s="348" t="s">
        <v>430</v>
      </c>
      <c r="AR422" s="348" t="s">
        <v>430</v>
      </c>
      <c r="AS422" s="348" t="s">
        <v>430</v>
      </c>
      <c r="AT422" s="348">
        <v>-9.07</v>
      </c>
      <c r="AU422" s="351"/>
      <c r="AV422" s="346" t="s">
        <v>430</v>
      </c>
      <c r="AW422" s="346" t="s">
        <v>430</v>
      </c>
      <c r="AX422" s="346" t="s">
        <v>430</v>
      </c>
      <c r="AY422" s="346" t="s">
        <v>430</v>
      </c>
      <c r="AZ422" s="346">
        <v>196</v>
      </c>
      <c r="BA422" s="374"/>
      <c r="BB422" s="348">
        <v>12.8039115935652</v>
      </c>
      <c r="BC422" s="348">
        <v>1.0008943950614499</v>
      </c>
      <c r="BD422" s="348">
        <v>-2.6887087604875699E-2</v>
      </c>
      <c r="BE422" s="375">
        <v>0.12294869795989601</v>
      </c>
      <c r="BF422" s="374"/>
      <c r="BG422" s="372">
        <v>5.8999999999999997E-2</v>
      </c>
      <c r="BH422" s="373"/>
      <c r="BI422" s="348">
        <v>99.674700000000001</v>
      </c>
      <c r="BJ422" s="348" t="s">
        <v>430</v>
      </c>
      <c r="BK422" s="348" t="s">
        <v>430</v>
      </c>
      <c r="BL422" s="348">
        <v>0.32529999999999998</v>
      </c>
      <c r="BM422" s="373"/>
      <c r="BN422" s="372" t="s">
        <v>5002</v>
      </c>
      <c r="BO422" s="372" t="s">
        <v>5003</v>
      </c>
      <c r="BP422" s="372" t="s">
        <v>3459</v>
      </c>
      <c r="BQ422" s="372" t="s">
        <v>5004</v>
      </c>
      <c r="BR422" s="372" t="s">
        <v>5005</v>
      </c>
      <c r="BS422" s="373"/>
      <c r="BT422" s="354" t="s">
        <v>554</v>
      </c>
    </row>
    <row r="423" spans="1:72" s="428" customFormat="1" ht="11" x14ac:dyDescent="0.3">
      <c r="A423" s="841" t="s">
        <v>5565</v>
      </c>
      <c r="B423" s="842"/>
      <c r="C423" s="843">
        <v>45152</v>
      </c>
      <c r="D423" s="842"/>
      <c r="E423" s="844">
        <v>99.995800000000003</v>
      </c>
      <c r="F423" s="842"/>
      <c r="G423" s="845">
        <v>16.477</v>
      </c>
      <c r="H423" s="847"/>
      <c r="I423" s="846">
        <v>0.36549999999999999</v>
      </c>
      <c r="J423" s="846">
        <v>8.2802000000000007</v>
      </c>
      <c r="K423" s="846">
        <v>1.5719000000000001</v>
      </c>
      <c r="L423" s="846">
        <v>5.7167000000000003</v>
      </c>
      <c r="M423" s="846">
        <v>0.67210000000000003</v>
      </c>
      <c r="N423" s="848">
        <v>6.8963000000000001</v>
      </c>
      <c r="O423" s="846">
        <v>13.413399999999999</v>
      </c>
      <c r="P423" s="846" t="s">
        <v>430</v>
      </c>
      <c r="Q423" s="846" t="s">
        <v>430</v>
      </c>
      <c r="R423" s="846" t="s">
        <v>430</v>
      </c>
      <c r="S423" s="846">
        <v>17.274000000000001</v>
      </c>
      <c r="T423" s="846">
        <v>-1.1696</v>
      </c>
      <c r="U423" s="846">
        <v>7.4890999999999996</v>
      </c>
      <c r="V423" s="846">
        <v>2.4180000000000001</v>
      </c>
      <c r="W423" s="846">
        <v>1.6409</v>
      </c>
      <c r="X423" s="846">
        <v>19.176100000000002</v>
      </c>
      <c r="Y423" s="847"/>
      <c r="Z423" s="844">
        <v>140</v>
      </c>
      <c r="AA423" s="844">
        <v>7</v>
      </c>
      <c r="AB423" s="844">
        <v>220</v>
      </c>
      <c r="AC423" s="844">
        <v>147</v>
      </c>
      <c r="AD423" s="844">
        <v>115</v>
      </c>
      <c r="AE423" s="844">
        <v>60</v>
      </c>
      <c r="AF423" s="844">
        <v>4</v>
      </c>
      <c r="AG423" s="844" t="s">
        <v>430</v>
      </c>
      <c r="AH423" s="844" t="s">
        <v>430</v>
      </c>
      <c r="AI423" s="844" t="s">
        <v>430</v>
      </c>
      <c r="AJ423" s="844">
        <v>86</v>
      </c>
      <c r="AK423" s="844">
        <v>122</v>
      </c>
      <c r="AL423" s="844">
        <v>54</v>
      </c>
      <c r="AM423" s="844">
        <v>70</v>
      </c>
      <c r="AN423" s="844">
        <v>169</v>
      </c>
      <c r="AO423" s="842"/>
      <c r="AP423" s="846" t="s">
        <v>430</v>
      </c>
      <c r="AQ423" s="846" t="s">
        <v>430</v>
      </c>
      <c r="AR423" s="846" t="s">
        <v>430</v>
      </c>
      <c r="AS423" s="846" t="s">
        <v>430</v>
      </c>
      <c r="AT423" s="846">
        <v>4.1900000000000004</v>
      </c>
      <c r="AU423" s="849"/>
      <c r="AV423" s="844" t="s">
        <v>430</v>
      </c>
      <c r="AW423" s="844" t="s">
        <v>430</v>
      </c>
      <c r="AX423" s="844" t="s">
        <v>430</v>
      </c>
      <c r="AY423" s="844" t="s">
        <v>430</v>
      </c>
      <c r="AZ423" s="844">
        <v>93</v>
      </c>
      <c r="BA423" s="847"/>
      <c r="BB423" s="846">
        <v>14.0603048302918</v>
      </c>
      <c r="BC423" s="846">
        <v>1.00157517278969</v>
      </c>
      <c r="BD423" s="846">
        <v>8.05985136739924E-2</v>
      </c>
      <c r="BE423" s="852">
        <v>-8.03770194219742E-2</v>
      </c>
      <c r="BF423" s="847"/>
      <c r="BG423" s="855">
        <v>0.45090000000000002</v>
      </c>
      <c r="BH423" s="842"/>
      <c r="BI423" s="846">
        <v>58.880299999999998</v>
      </c>
      <c r="BJ423" s="846">
        <v>35.264200000000002</v>
      </c>
      <c r="BK423" s="846">
        <v>5.7700399999999998</v>
      </c>
      <c r="BL423" s="846">
        <v>8.5459999999999994E-2</v>
      </c>
      <c r="BM423" s="842"/>
      <c r="BN423" s="855" t="s">
        <v>5007</v>
      </c>
      <c r="BO423" s="855" t="s">
        <v>5008</v>
      </c>
      <c r="BP423" s="855" t="s">
        <v>5009</v>
      </c>
      <c r="BQ423" s="855" t="s">
        <v>5010</v>
      </c>
      <c r="BR423" s="855" t="s">
        <v>5011</v>
      </c>
      <c r="BS423" s="842"/>
      <c r="BT423" s="856" t="s">
        <v>554</v>
      </c>
    </row>
    <row r="424" spans="1:72" s="428" customFormat="1" x14ac:dyDescent="0.25">
      <c r="A424" s="345" t="s">
        <v>5566</v>
      </c>
      <c r="B424" s="373"/>
      <c r="C424" s="719">
        <v>45408</v>
      </c>
      <c r="D424" s="373"/>
      <c r="E424" s="346">
        <v>98.59</v>
      </c>
      <c r="F424" s="373"/>
      <c r="G424" s="347">
        <v>12.1418</v>
      </c>
      <c r="H424" s="374"/>
      <c r="I424" s="348">
        <v>8.0799999999999997E-2</v>
      </c>
      <c r="J424" s="348">
        <v>3.6892</v>
      </c>
      <c r="K424" s="348">
        <v>4.5472000000000001</v>
      </c>
      <c r="L424" s="348">
        <v>4.5949</v>
      </c>
      <c r="M424" s="348">
        <v>-2.0183</v>
      </c>
      <c r="N424" s="350">
        <v>15.228</v>
      </c>
      <c r="O424" s="348">
        <v>2.3921000000000001</v>
      </c>
      <c r="P424" s="348" t="s">
        <v>430</v>
      </c>
      <c r="Q424" s="348" t="s">
        <v>430</v>
      </c>
      <c r="R424" s="348" t="s">
        <v>430</v>
      </c>
      <c r="S424" s="348">
        <v>12.6159</v>
      </c>
      <c r="T424" s="348">
        <v>-5.0175000000000001</v>
      </c>
      <c r="U424" s="348">
        <v>0.7117</v>
      </c>
      <c r="V424" s="348">
        <v>12.5345</v>
      </c>
      <c r="W424" s="348">
        <v>1.5804</v>
      </c>
      <c r="X424" s="348">
        <v>9.4685000000000006</v>
      </c>
      <c r="Y424" s="374"/>
      <c r="Z424" s="346">
        <v>209</v>
      </c>
      <c r="AA424" s="346">
        <v>217</v>
      </c>
      <c r="AB424" s="346">
        <v>72</v>
      </c>
      <c r="AC424" s="346">
        <v>177</v>
      </c>
      <c r="AD424" s="346">
        <v>158</v>
      </c>
      <c r="AE424" s="346">
        <v>15</v>
      </c>
      <c r="AF424" s="346">
        <v>47</v>
      </c>
      <c r="AG424" s="346" t="s">
        <v>430</v>
      </c>
      <c r="AH424" s="346" t="s">
        <v>430</v>
      </c>
      <c r="AI424" s="346" t="s">
        <v>430</v>
      </c>
      <c r="AJ424" s="346">
        <v>153</v>
      </c>
      <c r="AK424" s="346">
        <v>171</v>
      </c>
      <c r="AL424" s="346">
        <v>155</v>
      </c>
      <c r="AM424" s="346">
        <v>14</v>
      </c>
      <c r="AN424" s="346">
        <v>173</v>
      </c>
      <c r="AO424" s="373"/>
      <c r="AP424" s="348" t="s">
        <v>430</v>
      </c>
      <c r="AQ424" s="348" t="s">
        <v>430</v>
      </c>
      <c r="AR424" s="348" t="s">
        <v>430</v>
      </c>
      <c r="AS424" s="348" t="s">
        <v>430</v>
      </c>
      <c r="AT424" s="348">
        <v>2.1800000000000002</v>
      </c>
      <c r="AU424" s="351"/>
      <c r="AV424" s="346" t="s">
        <v>430</v>
      </c>
      <c r="AW424" s="346" t="s">
        <v>430</v>
      </c>
      <c r="AX424" s="346" t="s">
        <v>430</v>
      </c>
      <c r="AY424" s="346" t="s">
        <v>430</v>
      </c>
      <c r="AZ424" s="346">
        <v>124</v>
      </c>
      <c r="BA424" s="374"/>
      <c r="BB424" s="348">
        <v>17.6507649024296</v>
      </c>
      <c r="BC424" s="348">
        <v>1.0007943632799901</v>
      </c>
      <c r="BD424" s="348">
        <v>1.45293396165349E-2</v>
      </c>
      <c r="BE424" s="375">
        <v>-3.7738468672904597E-2</v>
      </c>
      <c r="BF424" s="374"/>
      <c r="BG424" s="372">
        <v>0.1799</v>
      </c>
      <c r="BH424" s="373"/>
      <c r="BI424" s="348">
        <v>83.2714</v>
      </c>
      <c r="BJ424" s="348">
        <v>12.761200000000001</v>
      </c>
      <c r="BK424" s="348">
        <v>3.8073000000000001</v>
      </c>
      <c r="BL424" s="348">
        <v>0.16009999999999999</v>
      </c>
      <c r="BM424" s="373"/>
      <c r="BN424" s="372" t="s">
        <v>5013</v>
      </c>
      <c r="BO424" s="372" t="s">
        <v>5014</v>
      </c>
      <c r="BP424" s="372" t="s">
        <v>4867</v>
      </c>
      <c r="BQ424" s="372" t="s">
        <v>5011</v>
      </c>
      <c r="BR424" s="372" t="s">
        <v>430</v>
      </c>
      <c r="BS424" s="373"/>
      <c r="BT424" s="354" t="s">
        <v>4626</v>
      </c>
    </row>
    <row r="425" spans="1:72" s="428" customFormat="1" x14ac:dyDescent="0.25">
      <c r="A425" s="345" t="s">
        <v>5567</v>
      </c>
      <c r="B425" s="373"/>
      <c r="C425" s="719">
        <v>45428</v>
      </c>
      <c r="D425" s="373"/>
      <c r="E425" s="346">
        <v>97.451499999999996</v>
      </c>
      <c r="F425" s="373"/>
      <c r="G425" s="347">
        <v>9.8947000000000003</v>
      </c>
      <c r="H425" s="374"/>
      <c r="I425" s="348">
        <v>0.39879999999999999</v>
      </c>
      <c r="J425" s="348">
        <v>3.8519000000000001</v>
      </c>
      <c r="K425" s="348">
        <v>2.3978000000000002</v>
      </c>
      <c r="L425" s="348">
        <v>3.3411</v>
      </c>
      <c r="M425" s="348">
        <v>-2.0579000000000001</v>
      </c>
      <c r="N425" s="350">
        <v>-0.7732</v>
      </c>
      <c r="O425" s="348">
        <v>-2.8098999999999998</v>
      </c>
      <c r="P425" s="348" t="s">
        <v>430</v>
      </c>
      <c r="Q425" s="348" t="s">
        <v>430</v>
      </c>
      <c r="R425" s="348" t="s">
        <v>430</v>
      </c>
      <c r="S425" s="348">
        <v>9.9509000000000007</v>
      </c>
      <c r="T425" s="348">
        <v>-2.7376</v>
      </c>
      <c r="U425" s="348">
        <v>1.3562000000000001</v>
      </c>
      <c r="V425" s="348">
        <v>-2.9521999999999999</v>
      </c>
      <c r="W425" s="348">
        <v>2.5708000000000002</v>
      </c>
      <c r="X425" s="348">
        <v>-0.50509999999999999</v>
      </c>
      <c r="Y425" s="374"/>
      <c r="Z425" s="346">
        <v>123</v>
      </c>
      <c r="AA425" s="346">
        <v>210</v>
      </c>
      <c r="AB425" s="346">
        <v>174</v>
      </c>
      <c r="AC425" s="346">
        <v>189</v>
      </c>
      <c r="AD425" s="346">
        <v>160</v>
      </c>
      <c r="AE425" s="346">
        <v>147</v>
      </c>
      <c r="AF425" s="346">
        <v>113</v>
      </c>
      <c r="AG425" s="346" t="s">
        <v>430</v>
      </c>
      <c r="AH425" s="346" t="s">
        <v>430</v>
      </c>
      <c r="AI425" s="346" t="s">
        <v>430</v>
      </c>
      <c r="AJ425" s="346">
        <v>189</v>
      </c>
      <c r="AK425" s="346">
        <v>154</v>
      </c>
      <c r="AL425" s="346">
        <v>150</v>
      </c>
      <c r="AM425" s="346">
        <v>156</v>
      </c>
      <c r="AN425" s="346">
        <v>113</v>
      </c>
      <c r="AO425" s="373"/>
      <c r="AP425" s="348" t="s">
        <v>430</v>
      </c>
      <c r="AQ425" s="348" t="s">
        <v>430</v>
      </c>
      <c r="AR425" s="348" t="s">
        <v>430</v>
      </c>
      <c r="AS425" s="348" t="s">
        <v>430</v>
      </c>
      <c r="AT425" s="348">
        <v>-1.96</v>
      </c>
      <c r="AU425" s="351"/>
      <c r="AV425" s="346" t="s">
        <v>430</v>
      </c>
      <c r="AW425" s="346" t="s">
        <v>430</v>
      </c>
      <c r="AX425" s="346" t="s">
        <v>430</v>
      </c>
      <c r="AY425" s="346" t="s">
        <v>430</v>
      </c>
      <c r="AZ425" s="346">
        <v>144</v>
      </c>
      <c r="BA425" s="374"/>
      <c r="BB425" s="348">
        <v>12.550538523533699</v>
      </c>
      <c r="BC425" s="348">
        <v>1.01084329254739</v>
      </c>
      <c r="BD425" s="348">
        <v>-3.4457641530685597E-2</v>
      </c>
      <c r="BE425" s="375">
        <v>6.8298776099150499E-2</v>
      </c>
      <c r="BF425" s="374"/>
      <c r="BG425" s="372">
        <v>0.2787</v>
      </c>
      <c r="BH425" s="373"/>
      <c r="BI425" s="348">
        <v>86.232299999999995</v>
      </c>
      <c r="BJ425" s="348">
        <v>13.7234</v>
      </c>
      <c r="BK425" s="348" t="s">
        <v>430</v>
      </c>
      <c r="BL425" s="348">
        <v>4.4299999999999999E-2</v>
      </c>
      <c r="BM425" s="373"/>
      <c r="BN425" s="372" t="s">
        <v>5016</v>
      </c>
      <c r="BO425" s="372" t="s">
        <v>5017</v>
      </c>
      <c r="BP425" s="372" t="s">
        <v>5018</v>
      </c>
      <c r="BQ425" s="372" t="s">
        <v>4575</v>
      </c>
      <c r="BR425" s="372" t="s">
        <v>5019</v>
      </c>
      <c r="BS425" s="373"/>
      <c r="BT425" s="354" t="s">
        <v>5020</v>
      </c>
    </row>
    <row r="426" spans="1:72" s="428" customFormat="1" x14ac:dyDescent="0.25">
      <c r="A426" s="345" t="s">
        <v>5568</v>
      </c>
      <c r="B426" s="373"/>
      <c r="C426" s="719">
        <v>45709</v>
      </c>
      <c r="D426" s="373"/>
      <c r="E426" s="346">
        <v>101.667</v>
      </c>
      <c r="F426" s="373"/>
      <c r="G426" s="347">
        <v>7.1986999999999997</v>
      </c>
      <c r="H426" s="374"/>
      <c r="I426" s="348">
        <v>-1.1846000000000001</v>
      </c>
      <c r="J426" s="348">
        <v>2.2804000000000002</v>
      </c>
      <c r="K426" s="348">
        <v>0.61639999999999995</v>
      </c>
      <c r="L426" s="348">
        <v>-3.2303000000000002</v>
      </c>
      <c r="M426" s="348">
        <v>-25.6233</v>
      </c>
      <c r="N426" s="350">
        <v>-25.714600000000001</v>
      </c>
      <c r="O426" s="348" t="s">
        <v>430</v>
      </c>
      <c r="P426" s="348" t="s">
        <v>430</v>
      </c>
      <c r="Q426" s="348" t="s">
        <v>430</v>
      </c>
      <c r="R426" s="348" t="s">
        <v>430</v>
      </c>
      <c r="S426" s="348">
        <v>-1.5669999999999999</v>
      </c>
      <c r="T426" s="348">
        <v>-24.1492</v>
      </c>
      <c r="U426" s="348">
        <v>-14.027900000000001</v>
      </c>
      <c r="V426" s="348">
        <v>-25.514800000000001</v>
      </c>
      <c r="W426" s="348">
        <v>-2.0905</v>
      </c>
      <c r="X426" s="348">
        <v>-22.034199999999998</v>
      </c>
      <c r="Y426" s="374"/>
      <c r="Z426" s="346">
        <v>230</v>
      </c>
      <c r="AA426" s="346">
        <v>246</v>
      </c>
      <c r="AB426" s="346">
        <v>237</v>
      </c>
      <c r="AC426" s="346">
        <v>246</v>
      </c>
      <c r="AD426" s="346">
        <v>242</v>
      </c>
      <c r="AE426" s="346">
        <v>212</v>
      </c>
      <c r="AF426" s="346" t="s">
        <v>430</v>
      </c>
      <c r="AG426" s="346" t="s">
        <v>430</v>
      </c>
      <c r="AH426" s="346" t="s">
        <v>430</v>
      </c>
      <c r="AI426" s="346" t="s">
        <v>430</v>
      </c>
      <c r="AJ426" s="346">
        <v>247</v>
      </c>
      <c r="AK426" s="346">
        <v>243</v>
      </c>
      <c r="AL426" s="346">
        <v>230</v>
      </c>
      <c r="AM426" s="346">
        <v>215</v>
      </c>
      <c r="AN426" s="346">
        <v>252</v>
      </c>
      <c r="AO426" s="373"/>
      <c r="AP426" s="348" t="s">
        <v>430</v>
      </c>
      <c r="AQ426" s="348" t="s">
        <v>430</v>
      </c>
      <c r="AR426" s="348" t="s">
        <v>430</v>
      </c>
      <c r="AS426" s="348" t="s">
        <v>430</v>
      </c>
      <c r="AT426" s="348">
        <v>-29.96</v>
      </c>
      <c r="AU426" s="351"/>
      <c r="AV426" s="346" t="s">
        <v>430</v>
      </c>
      <c r="AW426" s="346" t="s">
        <v>430</v>
      </c>
      <c r="AX426" s="346" t="s">
        <v>430</v>
      </c>
      <c r="AY426" s="346" t="s">
        <v>430</v>
      </c>
      <c r="AZ426" s="346">
        <v>215</v>
      </c>
      <c r="BA426" s="374"/>
      <c r="BB426" s="348">
        <v>29.2850050416091</v>
      </c>
      <c r="BC426" s="348">
        <v>0.99876588112808096</v>
      </c>
      <c r="BD426" s="348">
        <v>-5.5385931306907103E-2</v>
      </c>
      <c r="BE426" s="375">
        <v>-3.0819553295319501E-2</v>
      </c>
      <c r="BF426" s="374"/>
      <c r="BG426" s="372">
        <v>0.10780000000000001</v>
      </c>
      <c r="BH426" s="373"/>
      <c r="BI426" s="348">
        <v>80.667599999999993</v>
      </c>
      <c r="BJ426" s="348">
        <v>19.433199999999999</v>
      </c>
      <c r="BK426" s="348" t="s">
        <v>430</v>
      </c>
      <c r="BL426" s="348">
        <v>-0.1008</v>
      </c>
      <c r="BM426" s="373"/>
      <c r="BN426" s="372" t="s">
        <v>5022</v>
      </c>
      <c r="BO426" s="372" t="s">
        <v>5023</v>
      </c>
      <c r="BP426" s="372" t="s">
        <v>430</v>
      </c>
      <c r="BQ426" s="372" t="s">
        <v>430</v>
      </c>
      <c r="BR426" s="372" t="s">
        <v>430</v>
      </c>
      <c r="BS426" s="373"/>
      <c r="BT426" s="354" t="s">
        <v>4626</v>
      </c>
    </row>
    <row r="427" spans="1:72" s="428" customFormat="1" x14ac:dyDescent="0.25">
      <c r="A427" s="345" t="s">
        <v>5569</v>
      </c>
      <c r="B427" s="373"/>
      <c r="C427" s="719">
        <v>45554</v>
      </c>
      <c r="D427" s="373"/>
      <c r="E427" s="346">
        <v>92.630799999999994</v>
      </c>
      <c r="F427" s="373"/>
      <c r="G427" s="347">
        <v>10.4161</v>
      </c>
      <c r="H427" s="374"/>
      <c r="I427" s="348">
        <v>0.46970000000000001</v>
      </c>
      <c r="J427" s="348">
        <v>5.3376000000000001</v>
      </c>
      <c r="K427" s="348">
        <v>3.1623999999999999</v>
      </c>
      <c r="L427" s="348">
        <v>10.248900000000001</v>
      </c>
      <c r="M427" s="348">
        <v>4.5846</v>
      </c>
      <c r="N427" s="350">
        <v>7.4279000000000002</v>
      </c>
      <c r="O427" s="348" t="s">
        <v>430</v>
      </c>
      <c r="P427" s="348" t="s">
        <v>430</v>
      </c>
      <c r="Q427" s="348" t="s">
        <v>430</v>
      </c>
      <c r="R427" s="348" t="s">
        <v>430</v>
      </c>
      <c r="S427" s="348">
        <v>17.767900000000001</v>
      </c>
      <c r="T427" s="348">
        <v>2.7959000000000001</v>
      </c>
      <c r="U427" s="348">
        <v>8.8787000000000003</v>
      </c>
      <c r="V427" s="348">
        <v>4.3394000000000004</v>
      </c>
      <c r="W427" s="348">
        <v>1.4631000000000001</v>
      </c>
      <c r="X427" s="348">
        <v>2.3635000000000002</v>
      </c>
      <c r="Y427" s="374"/>
      <c r="Z427" s="346">
        <v>77</v>
      </c>
      <c r="AA427" s="346">
        <v>94</v>
      </c>
      <c r="AB427" s="346">
        <v>119</v>
      </c>
      <c r="AC427" s="346">
        <v>75</v>
      </c>
      <c r="AD427" s="346">
        <v>86</v>
      </c>
      <c r="AE427" s="346">
        <v>54</v>
      </c>
      <c r="AF427" s="346" t="s">
        <v>430</v>
      </c>
      <c r="AG427" s="346" t="s">
        <v>430</v>
      </c>
      <c r="AH427" s="346" t="s">
        <v>430</v>
      </c>
      <c r="AI427" s="346" t="s">
        <v>430</v>
      </c>
      <c r="AJ427" s="346">
        <v>82</v>
      </c>
      <c r="AK427" s="346">
        <v>91</v>
      </c>
      <c r="AL427" s="346">
        <v>44</v>
      </c>
      <c r="AM427" s="346">
        <v>53</v>
      </c>
      <c r="AN427" s="346">
        <v>187</v>
      </c>
      <c r="AO427" s="373"/>
      <c r="AP427" s="348" t="s">
        <v>430</v>
      </c>
      <c r="AQ427" s="348" t="s">
        <v>430</v>
      </c>
      <c r="AR427" s="348" t="s">
        <v>430</v>
      </c>
      <c r="AS427" s="348" t="s">
        <v>430</v>
      </c>
      <c r="AT427" s="348">
        <v>10.02</v>
      </c>
      <c r="AU427" s="351"/>
      <c r="AV427" s="346" t="s">
        <v>430</v>
      </c>
      <c r="AW427" s="346" t="s">
        <v>430</v>
      </c>
      <c r="AX427" s="346" t="s">
        <v>430</v>
      </c>
      <c r="AY427" s="346" t="s">
        <v>430</v>
      </c>
      <c r="AZ427" s="346">
        <v>64</v>
      </c>
      <c r="BA427" s="374"/>
      <c r="BB427" s="348">
        <v>17.077620503896899</v>
      </c>
      <c r="BC427" s="348">
        <v>0.99315813718713497</v>
      </c>
      <c r="BD427" s="348">
        <v>-5.1328985974354001E-3</v>
      </c>
      <c r="BE427" s="375">
        <v>-5.1817308950189697E-2</v>
      </c>
      <c r="BF427" s="374"/>
      <c r="BG427" s="372">
        <v>0.33100000000000002</v>
      </c>
      <c r="BH427" s="373"/>
      <c r="BI427" s="348">
        <v>3.9131</v>
      </c>
      <c r="BJ427" s="348">
        <v>92.433899999999994</v>
      </c>
      <c r="BK427" s="348">
        <v>3.6194700000000002</v>
      </c>
      <c r="BL427" s="348">
        <v>3.3529999999999997E-2</v>
      </c>
      <c r="BM427" s="373"/>
      <c r="BN427" s="372" t="s">
        <v>4616</v>
      </c>
      <c r="BO427" s="372" t="s">
        <v>685</v>
      </c>
      <c r="BP427" s="372" t="s">
        <v>4617</v>
      </c>
      <c r="BQ427" s="372" t="s">
        <v>722</v>
      </c>
      <c r="BR427" s="372" t="s">
        <v>4618</v>
      </c>
      <c r="BS427" s="373"/>
      <c r="BT427" s="354" t="s">
        <v>4626</v>
      </c>
    </row>
    <row r="428" spans="1:72" s="428" customFormat="1" x14ac:dyDescent="0.25">
      <c r="A428" s="345" t="s">
        <v>5570</v>
      </c>
      <c r="B428" s="373"/>
      <c r="C428" s="719">
        <v>45646</v>
      </c>
      <c r="D428" s="373"/>
      <c r="E428" s="346">
        <v>89.556700000000006</v>
      </c>
      <c r="F428" s="373"/>
      <c r="G428" s="347">
        <v>10.4594</v>
      </c>
      <c r="H428" s="374"/>
      <c r="I428" s="348">
        <v>0.41860000000000003</v>
      </c>
      <c r="J428" s="348">
        <v>4.9466000000000001</v>
      </c>
      <c r="K428" s="348">
        <v>3.3843999999999999</v>
      </c>
      <c r="L428" s="348">
        <v>5.8440000000000003</v>
      </c>
      <c r="M428" s="348">
        <v>-1.1791</v>
      </c>
      <c r="N428" s="350">
        <v>1.5703</v>
      </c>
      <c r="O428" s="348" t="s">
        <v>430</v>
      </c>
      <c r="P428" s="348" t="s">
        <v>430</v>
      </c>
      <c r="Q428" s="348" t="s">
        <v>430</v>
      </c>
      <c r="R428" s="348" t="s">
        <v>430</v>
      </c>
      <c r="S428" s="348">
        <v>13.011100000000001</v>
      </c>
      <c r="T428" s="348">
        <v>-2.7376</v>
      </c>
      <c r="U428" s="348">
        <v>2.0886999999999998</v>
      </c>
      <c r="V428" s="348">
        <v>-1.4659</v>
      </c>
      <c r="W428" s="348">
        <v>2.4506999999999999</v>
      </c>
      <c r="X428" s="348">
        <v>3.0537999999999998</v>
      </c>
      <c r="Y428" s="374"/>
      <c r="Z428" s="346">
        <v>114</v>
      </c>
      <c r="AA428" s="346">
        <v>136</v>
      </c>
      <c r="AB428" s="346">
        <v>109</v>
      </c>
      <c r="AC428" s="346">
        <v>144</v>
      </c>
      <c r="AD428" s="346">
        <v>143</v>
      </c>
      <c r="AE428" s="346">
        <v>120</v>
      </c>
      <c r="AF428" s="346" t="s">
        <v>430</v>
      </c>
      <c r="AG428" s="346" t="s">
        <v>430</v>
      </c>
      <c r="AH428" s="346" t="s">
        <v>430</v>
      </c>
      <c r="AI428" s="346" t="s">
        <v>430</v>
      </c>
      <c r="AJ428" s="346">
        <v>149</v>
      </c>
      <c r="AK428" s="346">
        <v>154</v>
      </c>
      <c r="AL428" s="346">
        <v>145</v>
      </c>
      <c r="AM428" s="346">
        <v>127</v>
      </c>
      <c r="AN428" s="346">
        <v>126</v>
      </c>
      <c r="AO428" s="373"/>
      <c r="AP428" s="348" t="s">
        <v>430</v>
      </c>
      <c r="AQ428" s="348" t="s">
        <v>430</v>
      </c>
      <c r="AR428" s="348" t="s">
        <v>430</v>
      </c>
      <c r="AS428" s="348" t="s">
        <v>430</v>
      </c>
      <c r="AT428" s="348">
        <v>0.39</v>
      </c>
      <c r="AU428" s="351"/>
      <c r="AV428" s="346" t="s">
        <v>430</v>
      </c>
      <c r="AW428" s="346" t="s">
        <v>430</v>
      </c>
      <c r="AX428" s="346" t="s">
        <v>430</v>
      </c>
      <c r="AY428" s="346" t="s">
        <v>430</v>
      </c>
      <c r="AZ428" s="346">
        <v>139</v>
      </c>
      <c r="BA428" s="374"/>
      <c r="BB428" s="348">
        <v>11.4292018142256</v>
      </c>
      <c r="BC428" s="348">
        <v>0.98666171026886296</v>
      </c>
      <c r="BD428" s="348">
        <v>2.5503251713079799E-3</v>
      </c>
      <c r="BE428" s="375">
        <v>-4.5397761974221101E-2</v>
      </c>
      <c r="BF428" s="374"/>
      <c r="BG428" s="372">
        <v>0.26790000000000003</v>
      </c>
      <c r="BH428" s="373"/>
      <c r="BI428" s="348">
        <v>68.056100000000001</v>
      </c>
      <c r="BJ428" s="348">
        <v>20.581900000000001</v>
      </c>
      <c r="BK428" s="348">
        <v>10.5725</v>
      </c>
      <c r="BL428" s="348">
        <v>0.78949999999999998</v>
      </c>
      <c r="BM428" s="373"/>
      <c r="BN428" s="372" t="s">
        <v>5026</v>
      </c>
      <c r="BO428" s="372" t="s">
        <v>3385</v>
      </c>
      <c r="BP428" s="372" t="s">
        <v>4802</v>
      </c>
      <c r="BQ428" s="372" t="s">
        <v>4510</v>
      </c>
      <c r="BR428" s="372" t="s">
        <v>5027</v>
      </c>
      <c r="BS428" s="373"/>
      <c r="BT428" s="354" t="s">
        <v>554</v>
      </c>
    </row>
    <row r="429" spans="1:72" s="428" customFormat="1" x14ac:dyDescent="0.25">
      <c r="A429" s="345" t="s">
        <v>5571</v>
      </c>
      <c r="B429" s="373"/>
      <c r="C429" s="719">
        <v>41275</v>
      </c>
      <c r="D429" s="373"/>
      <c r="E429" s="346">
        <v>91.150400000000005</v>
      </c>
      <c r="F429" s="373"/>
      <c r="G429" s="347">
        <v>155.55889999999999</v>
      </c>
      <c r="H429" s="374"/>
      <c r="I429" s="348">
        <v>0.3261</v>
      </c>
      <c r="J429" s="348">
        <v>4.8120000000000003</v>
      </c>
      <c r="K429" s="348">
        <v>2.8462999999999998</v>
      </c>
      <c r="L429" s="348">
        <v>1.1108</v>
      </c>
      <c r="M429" s="348">
        <v>-8.3125999999999998</v>
      </c>
      <c r="N429" s="350">
        <v>-4.6433999999999997</v>
      </c>
      <c r="O429" s="348">
        <v>0.56640000000000001</v>
      </c>
      <c r="P429" s="348">
        <v>7.5221</v>
      </c>
      <c r="Q429" s="348">
        <v>8.9116999999999997</v>
      </c>
      <c r="R429" s="348">
        <v>11.8293</v>
      </c>
      <c r="S429" s="348">
        <v>7.6631</v>
      </c>
      <c r="T429" s="348">
        <v>-9.0760000000000005</v>
      </c>
      <c r="U429" s="348">
        <v>-3.5152000000000001</v>
      </c>
      <c r="V429" s="348">
        <v>-7.2662000000000004</v>
      </c>
      <c r="W429" s="348">
        <v>3.5206</v>
      </c>
      <c r="X429" s="348">
        <v>11.285299999999999</v>
      </c>
      <c r="Y429" s="374"/>
      <c r="Z429" s="346">
        <v>180</v>
      </c>
      <c r="AA429" s="346">
        <v>156</v>
      </c>
      <c r="AB429" s="346">
        <v>152</v>
      </c>
      <c r="AC429" s="346">
        <v>230</v>
      </c>
      <c r="AD429" s="346">
        <v>233</v>
      </c>
      <c r="AE429" s="346">
        <v>193</v>
      </c>
      <c r="AF429" s="346">
        <v>97</v>
      </c>
      <c r="AG429" s="346">
        <v>97</v>
      </c>
      <c r="AH429" s="346">
        <v>43</v>
      </c>
      <c r="AI429" s="346">
        <v>17</v>
      </c>
      <c r="AJ429" s="346">
        <v>236</v>
      </c>
      <c r="AK429" s="346">
        <v>230</v>
      </c>
      <c r="AL429" s="346">
        <v>214</v>
      </c>
      <c r="AM429" s="346">
        <v>199</v>
      </c>
      <c r="AN429" s="346">
        <v>48</v>
      </c>
      <c r="AO429" s="373"/>
      <c r="AP429" s="348">
        <v>10.75</v>
      </c>
      <c r="AQ429" s="348">
        <v>9.7100000000000009</v>
      </c>
      <c r="AR429" s="348">
        <v>6</v>
      </c>
      <c r="AS429" s="348">
        <v>1.3</v>
      </c>
      <c r="AT429" s="348">
        <v>-9.59</v>
      </c>
      <c r="AU429" s="351"/>
      <c r="AV429" s="346">
        <v>18</v>
      </c>
      <c r="AW429" s="346">
        <v>23</v>
      </c>
      <c r="AX429" s="346">
        <v>45</v>
      </c>
      <c r="AY429" s="346">
        <v>97</v>
      </c>
      <c r="AZ429" s="346">
        <v>206</v>
      </c>
      <c r="BA429" s="374"/>
      <c r="BB429" s="348">
        <v>11.6665178217609</v>
      </c>
      <c r="BC429" s="348">
        <v>0.99911621619508495</v>
      </c>
      <c r="BD429" s="348">
        <v>2.43334309630872E-2</v>
      </c>
      <c r="BE429" s="375">
        <v>9.3493990721327204E-4</v>
      </c>
      <c r="BF429" s="374"/>
      <c r="BG429" s="372">
        <v>0.24299999999999999</v>
      </c>
      <c r="BH429" s="373"/>
      <c r="BI429" s="348">
        <v>99.640699999999995</v>
      </c>
      <c r="BJ429" s="348" t="s">
        <v>430</v>
      </c>
      <c r="BK429" s="348" t="s">
        <v>430</v>
      </c>
      <c r="BL429" s="348">
        <v>0.35930000000000001</v>
      </c>
      <c r="BM429" s="373"/>
      <c r="BN429" s="372" t="s">
        <v>5029</v>
      </c>
      <c r="BO429" s="372" t="s">
        <v>5030</v>
      </c>
      <c r="BP429" s="372" t="s">
        <v>5031</v>
      </c>
      <c r="BQ429" s="372" t="s">
        <v>4549</v>
      </c>
      <c r="BR429" s="372" t="s">
        <v>983</v>
      </c>
      <c r="BS429" s="373"/>
      <c r="BT429" s="354" t="s">
        <v>4769</v>
      </c>
    </row>
    <row r="430" spans="1:72" s="428" customFormat="1" x14ac:dyDescent="0.25">
      <c r="A430" s="345" t="s">
        <v>5572</v>
      </c>
      <c r="B430" s="373"/>
      <c r="C430" s="719">
        <v>44643</v>
      </c>
      <c r="D430" s="373"/>
      <c r="E430" s="346">
        <v>87.66</v>
      </c>
      <c r="F430" s="373"/>
      <c r="G430" s="347">
        <v>16.224299999999999</v>
      </c>
      <c r="H430" s="374"/>
      <c r="I430" s="348">
        <v>0.38169999999999998</v>
      </c>
      <c r="J430" s="348">
        <v>3.3782999999999999</v>
      </c>
      <c r="K430" s="348">
        <v>0.64019999999999999</v>
      </c>
      <c r="L430" s="348">
        <v>1.5758000000000001</v>
      </c>
      <c r="M430" s="348">
        <v>-4.9922000000000004</v>
      </c>
      <c r="N430" s="350">
        <v>-1.5587</v>
      </c>
      <c r="O430" s="348">
        <v>-0.62370000000000003</v>
      </c>
      <c r="P430" s="348">
        <v>10.7502</v>
      </c>
      <c r="Q430" s="348" t="s">
        <v>430</v>
      </c>
      <c r="R430" s="348" t="s">
        <v>430</v>
      </c>
      <c r="S430" s="348">
        <v>7.6467000000000001</v>
      </c>
      <c r="T430" s="348">
        <v>-6.1539000000000001</v>
      </c>
      <c r="U430" s="348">
        <v>-1.1792</v>
      </c>
      <c r="V430" s="348">
        <v>-4.2865000000000002</v>
      </c>
      <c r="W430" s="348">
        <v>1.3069</v>
      </c>
      <c r="X430" s="348">
        <v>12.0868</v>
      </c>
      <c r="Y430" s="374"/>
      <c r="Z430" s="346">
        <v>132</v>
      </c>
      <c r="AA430" s="346">
        <v>227</v>
      </c>
      <c r="AB430" s="346">
        <v>235</v>
      </c>
      <c r="AC430" s="346">
        <v>226</v>
      </c>
      <c r="AD430" s="346">
        <v>187</v>
      </c>
      <c r="AE430" s="346">
        <v>155</v>
      </c>
      <c r="AF430" s="346">
        <v>109</v>
      </c>
      <c r="AG430" s="346">
        <v>67</v>
      </c>
      <c r="AH430" s="346" t="s">
        <v>430</v>
      </c>
      <c r="AI430" s="346" t="s">
        <v>430</v>
      </c>
      <c r="AJ430" s="346">
        <v>238</v>
      </c>
      <c r="AK430" s="346">
        <v>189</v>
      </c>
      <c r="AL430" s="346">
        <v>174</v>
      </c>
      <c r="AM430" s="346">
        <v>158</v>
      </c>
      <c r="AN430" s="346">
        <v>201</v>
      </c>
      <c r="AO430" s="373"/>
      <c r="AP430" s="348" t="s">
        <v>430</v>
      </c>
      <c r="AQ430" s="348" t="s">
        <v>430</v>
      </c>
      <c r="AR430" s="348" t="s">
        <v>430</v>
      </c>
      <c r="AS430" s="348">
        <v>2.52</v>
      </c>
      <c r="AT430" s="348">
        <v>-6.27</v>
      </c>
      <c r="AU430" s="351"/>
      <c r="AV430" s="346" t="s">
        <v>430</v>
      </c>
      <c r="AW430" s="346" t="s">
        <v>430</v>
      </c>
      <c r="AX430" s="346" t="s">
        <v>430</v>
      </c>
      <c r="AY430" s="346">
        <v>89</v>
      </c>
      <c r="AZ430" s="346">
        <v>167</v>
      </c>
      <c r="BA430" s="374"/>
      <c r="BB430" s="348">
        <v>11.7396871123966</v>
      </c>
      <c r="BC430" s="348">
        <v>0</v>
      </c>
      <c r="BD430" s="348">
        <v>5.0143497644797801E-2</v>
      </c>
      <c r="BE430" s="375" t="s">
        <v>430</v>
      </c>
      <c r="BF430" s="374"/>
      <c r="BG430" s="372" t="s">
        <v>430</v>
      </c>
      <c r="BH430" s="373"/>
      <c r="BI430" s="348">
        <v>83.460899999999995</v>
      </c>
      <c r="BJ430" s="348">
        <v>12.9938</v>
      </c>
      <c r="BK430" s="348">
        <v>3.34985</v>
      </c>
      <c r="BL430" s="348">
        <v>0.19545000000000001</v>
      </c>
      <c r="BM430" s="373"/>
      <c r="BN430" s="372" t="s">
        <v>5033</v>
      </c>
      <c r="BO430" s="372" t="s">
        <v>4724</v>
      </c>
      <c r="BP430" s="372" t="s">
        <v>1364</v>
      </c>
      <c r="BQ430" s="372" t="s">
        <v>4725</v>
      </c>
      <c r="BR430" s="372" t="s">
        <v>4726</v>
      </c>
      <c r="BS430" s="373"/>
      <c r="BT430" s="354" t="s">
        <v>547</v>
      </c>
    </row>
    <row r="431" spans="1:72" s="428" customFormat="1" x14ac:dyDescent="0.25">
      <c r="A431" s="345" t="s">
        <v>5573</v>
      </c>
      <c r="B431" s="373"/>
      <c r="C431" s="719">
        <v>45282</v>
      </c>
      <c r="D431" s="373"/>
      <c r="E431" s="346">
        <v>89.821200000000005</v>
      </c>
      <c r="F431" s="373"/>
      <c r="G431" s="347">
        <v>12.7651</v>
      </c>
      <c r="H431" s="374"/>
      <c r="I431" s="348">
        <v>0.67669999999999997</v>
      </c>
      <c r="J431" s="348">
        <v>5.8465999999999996</v>
      </c>
      <c r="K431" s="348">
        <v>6.9489000000000001</v>
      </c>
      <c r="L431" s="348">
        <v>16.201699999999999</v>
      </c>
      <c r="M431" s="348">
        <v>8.7354000000000003</v>
      </c>
      <c r="N431" s="350">
        <v>2.9203000000000001</v>
      </c>
      <c r="O431" s="348">
        <v>1.766</v>
      </c>
      <c r="P431" s="348" t="s">
        <v>430</v>
      </c>
      <c r="Q431" s="348" t="s">
        <v>430</v>
      </c>
      <c r="R431" s="348" t="s">
        <v>430</v>
      </c>
      <c r="S431" s="348">
        <v>23.293800000000001</v>
      </c>
      <c r="T431" s="348">
        <v>5.5377000000000001</v>
      </c>
      <c r="U431" s="348">
        <v>5.5098000000000003</v>
      </c>
      <c r="V431" s="348">
        <v>-0.86209999999999998</v>
      </c>
      <c r="W431" s="348">
        <v>3.6726000000000001</v>
      </c>
      <c r="X431" s="348">
        <v>10.2994</v>
      </c>
      <c r="Y431" s="374"/>
      <c r="Z431" s="346">
        <v>20</v>
      </c>
      <c r="AA431" s="346">
        <v>54</v>
      </c>
      <c r="AB431" s="346">
        <v>22</v>
      </c>
      <c r="AC431" s="346">
        <v>15</v>
      </c>
      <c r="AD431" s="346">
        <v>27</v>
      </c>
      <c r="AE431" s="346">
        <v>101</v>
      </c>
      <c r="AF431" s="346">
        <v>74</v>
      </c>
      <c r="AG431" s="346" t="s">
        <v>430</v>
      </c>
      <c r="AH431" s="346" t="s">
        <v>430</v>
      </c>
      <c r="AI431" s="346" t="s">
        <v>430</v>
      </c>
      <c r="AJ431" s="346">
        <v>16</v>
      </c>
      <c r="AK431" s="346">
        <v>34</v>
      </c>
      <c r="AL431" s="346">
        <v>103</v>
      </c>
      <c r="AM431" s="346">
        <v>107</v>
      </c>
      <c r="AN431" s="346">
        <v>27</v>
      </c>
      <c r="AO431" s="373"/>
      <c r="AP431" s="348" t="s">
        <v>430</v>
      </c>
      <c r="AQ431" s="348" t="s">
        <v>430</v>
      </c>
      <c r="AR431" s="348" t="s">
        <v>430</v>
      </c>
      <c r="AS431" s="348" t="s">
        <v>430</v>
      </c>
      <c r="AT431" s="348">
        <v>12.64</v>
      </c>
      <c r="AU431" s="351"/>
      <c r="AV431" s="346" t="s">
        <v>430</v>
      </c>
      <c r="AW431" s="346" t="s">
        <v>430</v>
      </c>
      <c r="AX431" s="346" t="s">
        <v>430</v>
      </c>
      <c r="AY431" s="346" t="s">
        <v>430</v>
      </c>
      <c r="AZ431" s="346">
        <v>29</v>
      </c>
      <c r="BA431" s="374"/>
      <c r="BB431" s="348">
        <v>21.387059096175498</v>
      </c>
      <c r="BC431" s="348">
        <v>1.00225472063681</v>
      </c>
      <c r="BD431" s="348">
        <v>2.0187551921842899E-2</v>
      </c>
      <c r="BE431" s="375">
        <v>9.8663639724908395E-2</v>
      </c>
      <c r="BF431" s="374"/>
      <c r="BG431" s="372">
        <v>0.26679999999999998</v>
      </c>
      <c r="BH431" s="373"/>
      <c r="BI431" s="348" t="s">
        <v>430</v>
      </c>
      <c r="BJ431" s="348">
        <v>5.0782299999999996</v>
      </c>
      <c r="BK431" s="348">
        <v>94.896699999999996</v>
      </c>
      <c r="BL431" s="348">
        <v>2.5069999999999999E-2</v>
      </c>
      <c r="BM431" s="373"/>
      <c r="BN431" s="372" t="s">
        <v>2124</v>
      </c>
      <c r="BO431" s="372" t="s">
        <v>4504</v>
      </c>
      <c r="BP431" s="372" t="s">
        <v>4505</v>
      </c>
      <c r="BQ431" s="372" t="s">
        <v>4506</v>
      </c>
      <c r="BR431" s="372" t="s">
        <v>564</v>
      </c>
      <c r="BS431" s="373"/>
      <c r="BT431" s="354" t="s">
        <v>554</v>
      </c>
    </row>
    <row r="432" spans="1:72" s="428" customFormat="1" ht="11" x14ac:dyDescent="0.3">
      <c r="A432" s="841" t="s">
        <v>5574</v>
      </c>
      <c r="B432" s="842"/>
      <c r="C432" s="843">
        <v>45504</v>
      </c>
      <c r="D432" s="842"/>
      <c r="E432" s="844">
        <v>84.777299999999997</v>
      </c>
      <c r="F432" s="842"/>
      <c r="G432" s="845">
        <v>9.7140000000000004</v>
      </c>
      <c r="H432" s="847"/>
      <c r="I432" s="846">
        <v>0.70499999999999996</v>
      </c>
      <c r="J432" s="846">
        <v>4.4179000000000004</v>
      </c>
      <c r="K432" s="846">
        <v>2.3172999999999999</v>
      </c>
      <c r="L432" s="846">
        <v>1.8346</v>
      </c>
      <c r="M432" s="846">
        <v>8.6942000000000004</v>
      </c>
      <c r="N432" s="848">
        <v>11.5654</v>
      </c>
      <c r="O432" s="846" t="s">
        <v>430</v>
      </c>
      <c r="P432" s="846" t="s">
        <v>430</v>
      </c>
      <c r="Q432" s="846" t="s">
        <v>430</v>
      </c>
      <c r="R432" s="846" t="s">
        <v>430</v>
      </c>
      <c r="S432" s="846">
        <v>8.8038000000000007</v>
      </c>
      <c r="T432" s="846">
        <v>4.3394000000000004</v>
      </c>
      <c r="U432" s="846">
        <v>9.2319999999999993</v>
      </c>
      <c r="V432" s="846">
        <v>8.4031000000000002</v>
      </c>
      <c r="W432" s="846">
        <v>1.8346</v>
      </c>
      <c r="X432" s="846">
        <v>-1.5298</v>
      </c>
      <c r="Y432" s="847"/>
      <c r="Z432" s="844">
        <v>12</v>
      </c>
      <c r="AA432" s="844">
        <v>166</v>
      </c>
      <c r="AB432" s="844">
        <v>197</v>
      </c>
      <c r="AC432" s="844">
        <v>216</v>
      </c>
      <c r="AD432" s="844">
        <v>30</v>
      </c>
      <c r="AE432" s="844">
        <v>22</v>
      </c>
      <c r="AF432" s="844" t="s">
        <v>430</v>
      </c>
      <c r="AG432" s="844" t="s">
        <v>430</v>
      </c>
      <c r="AH432" s="844" t="s">
        <v>430</v>
      </c>
      <c r="AI432" s="844" t="s">
        <v>430</v>
      </c>
      <c r="AJ432" s="844">
        <v>194</v>
      </c>
      <c r="AK432" s="844">
        <v>64</v>
      </c>
      <c r="AL432" s="844">
        <v>32</v>
      </c>
      <c r="AM432" s="844">
        <v>22</v>
      </c>
      <c r="AN432" s="844">
        <v>162</v>
      </c>
      <c r="AO432" s="842"/>
      <c r="AP432" s="846" t="s">
        <v>430</v>
      </c>
      <c r="AQ432" s="846" t="s">
        <v>430</v>
      </c>
      <c r="AR432" s="846" t="s">
        <v>430</v>
      </c>
      <c r="AS432" s="846" t="s">
        <v>430</v>
      </c>
      <c r="AT432" s="846">
        <v>9.6300000000000008</v>
      </c>
      <c r="AU432" s="849"/>
      <c r="AV432" s="844" t="s">
        <v>430</v>
      </c>
      <c r="AW432" s="844" t="s">
        <v>430</v>
      </c>
      <c r="AX432" s="844" t="s">
        <v>430</v>
      </c>
      <c r="AY432" s="844" t="s">
        <v>430</v>
      </c>
      <c r="AZ432" s="844">
        <v>70</v>
      </c>
      <c r="BA432" s="847"/>
      <c r="BB432" s="846">
        <v>18.3228502716482</v>
      </c>
      <c r="BC432" s="846">
        <v>0.99919083463138403</v>
      </c>
      <c r="BD432" s="846">
        <v>-1.10231810430352E-2</v>
      </c>
      <c r="BE432" s="852">
        <v>-4.1942602858658799E-2</v>
      </c>
      <c r="BF432" s="847"/>
      <c r="BG432" s="855">
        <v>0.1258</v>
      </c>
      <c r="BH432" s="842"/>
      <c r="BI432" s="846">
        <v>72.719399999999993</v>
      </c>
      <c r="BJ432" s="846">
        <v>21.393799999999999</v>
      </c>
      <c r="BK432" s="846">
        <v>5.6189200000000001</v>
      </c>
      <c r="BL432" s="846">
        <v>0.26788000000000001</v>
      </c>
      <c r="BM432" s="842"/>
      <c r="BN432" s="855" t="s">
        <v>5036</v>
      </c>
      <c r="BO432" s="855" t="s">
        <v>5037</v>
      </c>
      <c r="BP432" s="855" t="s">
        <v>5038</v>
      </c>
      <c r="BQ432" s="855" t="s">
        <v>2237</v>
      </c>
      <c r="BR432" s="855" t="s">
        <v>5039</v>
      </c>
      <c r="BS432" s="842"/>
      <c r="BT432" s="856" t="s">
        <v>554</v>
      </c>
    </row>
    <row r="433" spans="1:72" s="428" customFormat="1" x14ac:dyDescent="0.25">
      <c r="A433" s="345" t="s">
        <v>5575</v>
      </c>
      <c r="B433" s="373"/>
      <c r="C433" s="719">
        <v>45741</v>
      </c>
      <c r="D433" s="373"/>
      <c r="E433" s="346">
        <v>89.167900000000003</v>
      </c>
      <c r="F433" s="373"/>
      <c r="G433" s="347">
        <v>9.9586000000000006</v>
      </c>
      <c r="H433" s="374"/>
      <c r="I433" s="348">
        <v>8.8400000000000006E-2</v>
      </c>
      <c r="J433" s="348">
        <v>4.7304000000000004</v>
      </c>
      <c r="K433" s="348">
        <v>2.1793</v>
      </c>
      <c r="L433" s="348">
        <v>0.61329999999999996</v>
      </c>
      <c r="M433" s="348">
        <v>-9.5076000000000001</v>
      </c>
      <c r="N433" s="350">
        <v>-3.9626000000000001</v>
      </c>
      <c r="O433" s="348" t="s">
        <v>430</v>
      </c>
      <c r="P433" s="348" t="s">
        <v>430</v>
      </c>
      <c r="Q433" s="348" t="s">
        <v>430</v>
      </c>
      <c r="R433" s="348" t="s">
        <v>430</v>
      </c>
      <c r="S433" s="348">
        <v>6.5330000000000004</v>
      </c>
      <c r="T433" s="348">
        <v>-10.138</v>
      </c>
      <c r="U433" s="348">
        <v>-3.8801000000000001</v>
      </c>
      <c r="V433" s="348">
        <v>-5.9772999999999996</v>
      </c>
      <c r="W433" s="348">
        <v>2.8090999999999999</v>
      </c>
      <c r="X433" s="348">
        <v>-0.33589999999999998</v>
      </c>
      <c r="Y433" s="374"/>
      <c r="Z433" s="346">
        <v>206</v>
      </c>
      <c r="AA433" s="346">
        <v>160</v>
      </c>
      <c r="AB433" s="346">
        <v>202</v>
      </c>
      <c r="AC433" s="346">
        <v>241</v>
      </c>
      <c r="AD433" s="346">
        <v>234</v>
      </c>
      <c r="AE433" s="346">
        <v>182</v>
      </c>
      <c r="AF433" s="346" t="s">
        <v>430</v>
      </c>
      <c r="AG433" s="346" t="s">
        <v>430</v>
      </c>
      <c r="AH433" s="346" t="s">
        <v>430</v>
      </c>
      <c r="AI433" s="346" t="s">
        <v>430</v>
      </c>
      <c r="AJ433" s="346">
        <v>242</v>
      </c>
      <c r="AK433" s="346">
        <v>234</v>
      </c>
      <c r="AL433" s="346">
        <v>216</v>
      </c>
      <c r="AM433" s="346">
        <v>188</v>
      </c>
      <c r="AN433" s="346">
        <v>63</v>
      </c>
      <c r="AO433" s="373"/>
      <c r="AP433" s="348" t="s">
        <v>430</v>
      </c>
      <c r="AQ433" s="348" t="s">
        <v>430</v>
      </c>
      <c r="AR433" s="348" t="s">
        <v>430</v>
      </c>
      <c r="AS433" s="348" t="s">
        <v>430</v>
      </c>
      <c r="AT433" s="348">
        <v>-10.7</v>
      </c>
      <c r="AU433" s="351"/>
      <c r="AV433" s="346" t="s">
        <v>430</v>
      </c>
      <c r="AW433" s="346" t="s">
        <v>430</v>
      </c>
      <c r="AX433" s="346" t="s">
        <v>430</v>
      </c>
      <c r="AY433" s="346" t="s">
        <v>430</v>
      </c>
      <c r="AZ433" s="346">
        <v>208</v>
      </c>
      <c r="BA433" s="374"/>
      <c r="BB433" s="348">
        <v>12.066690543505301</v>
      </c>
      <c r="BC433" s="348">
        <v>0.99397694963082295</v>
      </c>
      <c r="BD433" s="348">
        <v>-3.3584107659029201E-2</v>
      </c>
      <c r="BE433" s="375">
        <v>-3.5164604361414303E-2</v>
      </c>
      <c r="BF433" s="374"/>
      <c r="BG433" s="372">
        <v>8.6599999999999996E-2</v>
      </c>
      <c r="BH433" s="373"/>
      <c r="BI433" s="348">
        <v>99.581100000000006</v>
      </c>
      <c r="BJ433" s="348" t="s">
        <v>430</v>
      </c>
      <c r="BK433" s="348" t="s">
        <v>430</v>
      </c>
      <c r="BL433" s="348">
        <v>0.41889999999999999</v>
      </c>
      <c r="BM433" s="373"/>
      <c r="BN433" s="372" t="s">
        <v>5041</v>
      </c>
      <c r="BO433" s="372" t="s">
        <v>5042</v>
      </c>
      <c r="BP433" s="372" t="s">
        <v>5043</v>
      </c>
      <c r="BQ433" s="372" t="s">
        <v>5044</v>
      </c>
      <c r="BR433" s="372" t="s">
        <v>5045</v>
      </c>
      <c r="BS433" s="373"/>
      <c r="BT433" s="354" t="s">
        <v>554</v>
      </c>
    </row>
    <row r="434" spans="1:72" s="428" customFormat="1" x14ac:dyDescent="0.25">
      <c r="A434" s="345" t="s">
        <v>5576</v>
      </c>
      <c r="B434" s="373"/>
      <c r="C434" s="719">
        <v>46076</v>
      </c>
      <c r="D434" s="373"/>
      <c r="E434" s="346">
        <v>84.480199999999996</v>
      </c>
      <c r="F434" s="373"/>
      <c r="G434" s="347">
        <v>10.1175</v>
      </c>
      <c r="H434" s="374"/>
      <c r="I434" s="348">
        <v>0.20899999999999999</v>
      </c>
      <c r="J434" s="348">
        <v>3.6714000000000002</v>
      </c>
      <c r="K434" s="348">
        <v>2.4619</v>
      </c>
      <c r="L434" s="348">
        <v>7.1779999999999999</v>
      </c>
      <c r="M434" s="348" t="s">
        <v>430</v>
      </c>
      <c r="N434" s="350" t="s">
        <v>430</v>
      </c>
      <c r="O434" s="348" t="s">
        <v>430</v>
      </c>
      <c r="P434" s="348" t="s">
        <v>430</v>
      </c>
      <c r="Q434" s="348" t="s">
        <v>430</v>
      </c>
      <c r="R434" s="348" t="s">
        <v>430</v>
      </c>
      <c r="S434" s="348">
        <v>11.9415</v>
      </c>
      <c r="T434" s="348" t="s">
        <v>430</v>
      </c>
      <c r="U434" s="348" t="s">
        <v>430</v>
      </c>
      <c r="V434" s="348" t="s">
        <v>430</v>
      </c>
      <c r="W434" s="348">
        <v>0.61760000000000004</v>
      </c>
      <c r="X434" s="348">
        <v>1.175</v>
      </c>
      <c r="Y434" s="374"/>
      <c r="Z434" s="346">
        <v>197</v>
      </c>
      <c r="AA434" s="346">
        <v>223</v>
      </c>
      <c r="AB434" s="346">
        <v>167</v>
      </c>
      <c r="AC434" s="346">
        <v>110</v>
      </c>
      <c r="AD434" s="346" t="s">
        <v>430</v>
      </c>
      <c r="AE434" s="346" t="s">
        <v>430</v>
      </c>
      <c r="AF434" s="346" t="s">
        <v>430</v>
      </c>
      <c r="AG434" s="346" t="s">
        <v>430</v>
      </c>
      <c r="AH434" s="346" t="s">
        <v>430</v>
      </c>
      <c r="AI434" s="346" t="s">
        <v>430</v>
      </c>
      <c r="AJ434" s="346">
        <v>158</v>
      </c>
      <c r="AK434" s="346" t="s">
        <v>430</v>
      </c>
      <c r="AL434" s="346" t="s">
        <v>430</v>
      </c>
      <c r="AM434" s="346" t="s">
        <v>430</v>
      </c>
      <c r="AN434" s="346">
        <v>227</v>
      </c>
      <c r="AO434" s="373"/>
      <c r="AP434" s="348" t="s">
        <v>430</v>
      </c>
      <c r="AQ434" s="348" t="s">
        <v>430</v>
      </c>
      <c r="AR434" s="348" t="s">
        <v>430</v>
      </c>
      <c r="AS434" s="348" t="s">
        <v>430</v>
      </c>
      <c r="AT434" s="348" t="s">
        <v>430</v>
      </c>
      <c r="AU434" s="351"/>
      <c r="AV434" s="346" t="s">
        <v>430</v>
      </c>
      <c r="AW434" s="346" t="s">
        <v>430</v>
      </c>
      <c r="AX434" s="346" t="s">
        <v>430</v>
      </c>
      <c r="AY434" s="346" t="s">
        <v>430</v>
      </c>
      <c r="AZ434" s="346" t="s">
        <v>430</v>
      </c>
      <c r="BA434" s="374"/>
      <c r="BB434" s="348">
        <v>12.1304255305387</v>
      </c>
      <c r="BC434" s="348">
        <v>1.00112266961022</v>
      </c>
      <c r="BD434" s="348">
        <v>0.158554878168751</v>
      </c>
      <c r="BE434" s="375">
        <v>-6.0702231044536398E-2</v>
      </c>
      <c r="BF434" s="374"/>
      <c r="BG434" s="372">
        <v>9.35E-2</v>
      </c>
      <c r="BH434" s="373"/>
      <c r="BI434" s="348">
        <v>55.182499999999997</v>
      </c>
      <c r="BJ434" s="348">
        <v>29.210100000000001</v>
      </c>
      <c r="BK434" s="348">
        <v>15.273099999999999</v>
      </c>
      <c r="BL434" s="348">
        <v>0.33429999999999999</v>
      </c>
      <c r="BM434" s="373"/>
      <c r="BN434" s="372" t="s">
        <v>5047</v>
      </c>
      <c r="BO434" s="372" t="s">
        <v>3299</v>
      </c>
      <c r="BP434" s="372" t="s">
        <v>5048</v>
      </c>
      <c r="BQ434" s="372" t="s">
        <v>5049</v>
      </c>
      <c r="BR434" s="372" t="s">
        <v>5050</v>
      </c>
      <c r="BS434" s="373"/>
      <c r="BT434" s="354" t="s">
        <v>554</v>
      </c>
    </row>
    <row r="435" spans="1:72" s="428" customFormat="1" x14ac:dyDescent="0.25">
      <c r="A435" s="345" t="s">
        <v>5577</v>
      </c>
      <c r="B435" s="373"/>
      <c r="C435" s="719">
        <v>45818</v>
      </c>
      <c r="D435" s="373"/>
      <c r="E435" s="346">
        <v>84.397099999999995</v>
      </c>
      <c r="F435" s="373"/>
      <c r="G435" s="347">
        <v>10.8901</v>
      </c>
      <c r="H435" s="374"/>
      <c r="I435" s="348">
        <v>0.28360000000000002</v>
      </c>
      <c r="J435" s="348">
        <v>2.7862</v>
      </c>
      <c r="K435" s="348">
        <v>0.54379999999999995</v>
      </c>
      <c r="L435" s="348">
        <v>6.6391999999999998</v>
      </c>
      <c r="M435" s="348">
        <v>6.2407000000000004</v>
      </c>
      <c r="N435" s="350">
        <v>10.9367</v>
      </c>
      <c r="O435" s="348" t="s">
        <v>430</v>
      </c>
      <c r="P435" s="348" t="s">
        <v>430</v>
      </c>
      <c r="Q435" s="348" t="s">
        <v>430</v>
      </c>
      <c r="R435" s="348" t="s">
        <v>430</v>
      </c>
      <c r="S435" s="348">
        <v>13.078099999999999</v>
      </c>
      <c r="T435" s="348">
        <v>3.2452000000000001</v>
      </c>
      <c r="U435" s="348">
        <v>9.0558999999999994</v>
      </c>
      <c r="V435" s="348">
        <v>6.6371000000000002</v>
      </c>
      <c r="W435" s="348">
        <v>-0.41239999999999999</v>
      </c>
      <c r="X435" s="348">
        <v>8.702</v>
      </c>
      <c r="Y435" s="374"/>
      <c r="Z435" s="346">
        <v>189</v>
      </c>
      <c r="AA435" s="346">
        <v>239</v>
      </c>
      <c r="AB435" s="346">
        <v>243</v>
      </c>
      <c r="AC435" s="346">
        <v>118</v>
      </c>
      <c r="AD435" s="346">
        <v>63</v>
      </c>
      <c r="AE435" s="346">
        <v>23</v>
      </c>
      <c r="AF435" s="346" t="s">
        <v>430</v>
      </c>
      <c r="AG435" s="346" t="s">
        <v>430</v>
      </c>
      <c r="AH435" s="346" t="s">
        <v>430</v>
      </c>
      <c r="AI435" s="346" t="s">
        <v>430</v>
      </c>
      <c r="AJ435" s="346">
        <v>146</v>
      </c>
      <c r="AK435" s="346">
        <v>72</v>
      </c>
      <c r="AL435" s="346">
        <v>34</v>
      </c>
      <c r="AM435" s="346">
        <v>28</v>
      </c>
      <c r="AN435" s="346">
        <v>249</v>
      </c>
      <c r="AO435" s="373"/>
      <c r="AP435" s="348" t="s">
        <v>430</v>
      </c>
      <c r="AQ435" s="348" t="s">
        <v>430</v>
      </c>
      <c r="AR435" s="348" t="s">
        <v>430</v>
      </c>
      <c r="AS435" s="348" t="s">
        <v>430</v>
      </c>
      <c r="AT435" s="348">
        <v>9.9700000000000006</v>
      </c>
      <c r="AU435" s="351"/>
      <c r="AV435" s="346" t="s">
        <v>430</v>
      </c>
      <c r="AW435" s="346" t="s">
        <v>430</v>
      </c>
      <c r="AX435" s="346" t="s">
        <v>430</v>
      </c>
      <c r="AY435" s="346" t="s">
        <v>430</v>
      </c>
      <c r="AZ435" s="346">
        <v>67</v>
      </c>
      <c r="BA435" s="374"/>
      <c r="BB435" s="348">
        <v>8.1989887510073007</v>
      </c>
      <c r="BC435" s="348">
        <v>0.99357714954551601</v>
      </c>
      <c r="BD435" s="348">
        <v>5.3718935710281301E-2</v>
      </c>
      <c r="BE435" s="375">
        <v>-3.6257725536660401E-2</v>
      </c>
      <c r="BF435" s="374"/>
      <c r="BG435" s="372">
        <v>9.3899999999999997E-2</v>
      </c>
      <c r="BH435" s="373"/>
      <c r="BI435" s="348">
        <v>97.173500000000004</v>
      </c>
      <c r="BJ435" s="348">
        <v>2.6702900000000001</v>
      </c>
      <c r="BK435" s="348" t="s">
        <v>430</v>
      </c>
      <c r="BL435" s="348">
        <v>0.15620999999999999</v>
      </c>
      <c r="BM435" s="373"/>
      <c r="BN435" s="372" t="s">
        <v>5052</v>
      </c>
      <c r="BO435" s="372" t="s">
        <v>5053</v>
      </c>
      <c r="BP435" s="372" t="s">
        <v>5054</v>
      </c>
      <c r="BQ435" s="372" t="s">
        <v>5055</v>
      </c>
      <c r="BR435" s="372" t="s">
        <v>5056</v>
      </c>
      <c r="BS435" s="373"/>
      <c r="BT435" s="354" t="s">
        <v>554</v>
      </c>
    </row>
    <row r="436" spans="1:72" s="428" customFormat="1" ht="11" x14ac:dyDescent="0.3">
      <c r="A436" s="841" t="s">
        <v>5578</v>
      </c>
      <c r="B436" s="842"/>
      <c r="C436" s="843">
        <v>45520</v>
      </c>
      <c r="D436" s="842"/>
      <c r="E436" s="844">
        <v>80.399100000000004</v>
      </c>
      <c r="F436" s="842"/>
      <c r="G436" s="845">
        <v>10.888</v>
      </c>
      <c r="H436" s="847"/>
      <c r="I436" s="846">
        <v>0.32250000000000001</v>
      </c>
      <c r="J436" s="846">
        <v>5.056</v>
      </c>
      <c r="K436" s="846">
        <v>2.6781999999999999</v>
      </c>
      <c r="L436" s="846">
        <v>10.785500000000001</v>
      </c>
      <c r="M436" s="846">
        <v>3.6459000000000001</v>
      </c>
      <c r="N436" s="848">
        <v>8.3491</v>
      </c>
      <c r="O436" s="846" t="s">
        <v>430</v>
      </c>
      <c r="P436" s="846" t="s">
        <v>430</v>
      </c>
      <c r="Q436" s="846" t="s">
        <v>430</v>
      </c>
      <c r="R436" s="846" t="s">
        <v>430</v>
      </c>
      <c r="S436" s="846">
        <v>18.206499999999998</v>
      </c>
      <c r="T436" s="846">
        <v>2.6879</v>
      </c>
      <c r="U436" s="846">
        <v>11.147399999999999</v>
      </c>
      <c r="V436" s="846">
        <v>5.2591000000000001</v>
      </c>
      <c r="W436" s="846">
        <v>1.3403</v>
      </c>
      <c r="X436" s="846">
        <v>4.7366000000000001</v>
      </c>
      <c r="Y436" s="847"/>
      <c r="Z436" s="844">
        <v>182</v>
      </c>
      <c r="AA436" s="844">
        <v>112</v>
      </c>
      <c r="AB436" s="844">
        <v>156</v>
      </c>
      <c r="AC436" s="844">
        <v>44</v>
      </c>
      <c r="AD436" s="844">
        <v>97</v>
      </c>
      <c r="AE436" s="844">
        <v>43</v>
      </c>
      <c r="AF436" s="844" t="s">
        <v>430</v>
      </c>
      <c r="AG436" s="844" t="s">
        <v>430</v>
      </c>
      <c r="AH436" s="844" t="s">
        <v>430</v>
      </c>
      <c r="AI436" s="844" t="s">
        <v>430</v>
      </c>
      <c r="AJ436" s="844">
        <v>60</v>
      </c>
      <c r="AK436" s="844">
        <v>94</v>
      </c>
      <c r="AL436" s="844">
        <v>17</v>
      </c>
      <c r="AM436" s="844">
        <v>45</v>
      </c>
      <c r="AN436" s="844">
        <v>198</v>
      </c>
      <c r="AO436" s="842"/>
      <c r="AP436" s="846" t="s">
        <v>430</v>
      </c>
      <c r="AQ436" s="846" t="s">
        <v>430</v>
      </c>
      <c r="AR436" s="846" t="s">
        <v>430</v>
      </c>
      <c r="AS436" s="846" t="s">
        <v>430</v>
      </c>
      <c r="AT436" s="846">
        <v>10.9</v>
      </c>
      <c r="AU436" s="849"/>
      <c r="AV436" s="844" t="s">
        <v>430</v>
      </c>
      <c r="AW436" s="844" t="s">
        <v>430</v>
      </c>
      <c r="AX436" s="844" t="s">
        <v>430</v>
      </c>
      <c r="AY436" s="844" t="s">
        <v>430</v>
      </c>
      <c r="AZ436" s="844">
        <v>53</v>
      </c>
      <c r="BA436" s="847"/>
      <c r="BB436" s="846">
        <v>17.0262965130716</v>
      </c>
      <c r="BC436" s="846">
        <v>0.99861786471512004</v>
      </c>
      <c r="BD436" s="846">
        <v>2.75699572261238E-3</v>
      </c>
      <c r="BE436" s="852">
        <v>-4.9079260910364499E-2</v>
      </c>
      <c r="BF436" s="847"/>
      <c r="BG436" s="855">
        <v>0.1638</v>
      </c>
      <c r="BH436" s="842"/>
      <c r="BI436" s="846">
        <v>5.0712400000000004</v>
      </c>
      <c r="BJ436" s="846">
        <v>94.698499999999996</v>
      </c>
      <c r="BK436" s="846" t="s">
        <v>430</v>
      </c>
      <c r="BL436" s="846">
        <v>0.23025999999999999</v>
      </c>
      <c r="BM436" s="842"/>
      <c r="BN436" s="855" t="s">
        <v>2158</v>
      </c>
      <c r="BO436" s="855" t="s">
        <v>5058</v>
      </c>
      <c r="BP436" s="855" t="s">
        <v>5059</v>
      </c>
      <c r="BQ436" s="855" t="s">
        <v>4257</v>
      </c>
      <c r="BR436" s="855" t="s">
        <v>1924</v>
      </c>
      <c r="BS436" s="842"/>
      <c r="BT436" s="856" t="s">
        <v>554</v>
      </c>
    </row>
    <row r="437" spans="1:72" s="428" customFormat="1" x14ac:dyDescent="0.25">
      <c r="A437" s="345" t="s">
        <v>5579</v>
      </c>
      <c r="B437" s="373"/>
      <c r="C437" s="719">
        <v>45828</v>
      </c>
      <c r="D437" s="373"/>
      <c r="E437" s="346">
        <v>85.218400000000003</v>
      </c>
      <c r="F437" s="373"/>
      <c r="G437" s="347">
        <v>7.4421999999999997</v>
      </c>
      <c r="H437" s="374"/>
      <c r="I437" s="348">
        <v>-1.1831</v>
      </c>
      <c r="J437" s="348">
        <v>2.2997000000000001</v>
      </c>
      <c r="K437" s="348">
        <v>0.51319999999999999</v>
      </c>
      <c r="L437" s="348">
        <v>-3.3380000000000001</v>
      </c>
      <c r="M437" s="348">
        <v>-25.642700000000001</v>
      </c>
      <c r="N437" s="350" t="s">
        <v>430</v>
      </c>
      <c r="O437" s="348" t="s">
        <v>430</v>
      </c>
      <c r="P437" s="348" t="s">
        <v>430</v>
      </c>
      <c r="Q437" s="348" t="s">
        <v>430</v>
      </c>
      <c r="R437" s="348" t="s">
        <v>430</v>
      </c>
      <c r="S437" s="348">
        <v>-1.661</v>
      </c>
      <c r="T437" s="348">
        <v>-24.163699999999999</v>
      </c>
      <c r="U437" s="348">
        <v>-14.163500000000001</v>
      </c>
      <c r="V437" s="348">
        <v>-25.509499999999999</v>
      </c>
      <c r="W437" s="348">
        <v>-2.1857000000000002</v>
      </c>
      <c r="X437" s="348">
        <v>-25.577999999999999</v>
      </c>
      <c r="Y437" s="374"/>
      <c r="Z437" s="346">
        <v>227</v>
      </c>
      <c r="AA437" s="346">
        <v>242</v>
      </c>
      <c r="AB437" s="346">
        <v>245</v>
      </c>
      <c r="AC437" s="346">
        <v>251</v>
      </c>
      <c r="AD437" s="346">
        <v>243</v>
      </c>
      <c r="AE437" s="346" t="s">
        <v>430</v>
      </c>
      <c r="AF437" s="346" t="s">
        <v>430</v>
      </c>
      <c r="AG437" s="346" t="s">
        <v>430</v>
      </c>
      <c r="AH437" s="346" t="s">
        <v>430</v>
      </c>
      <c r="AI437" s="346" t="s">
        <v>430</v>
      </c>
      <c r="AJ437" s="346">
        <v>252</v>
      </c>
      <c r="AK437" s="346">
        <v>244</v>
      </c>
      <c r="AL437" s="346">
        <v>234</v>
      </c>
      <c r="AM437" s="346">
        <v>214</v>
      </c>
      <c r="AN437" s="346">
        <v>258</v>
      </c>
      <c r="AO437" s="373"/>
      <c r="AP437" s="348" t="s">
        <v>430</v>
      </c>
      <c r="AQ437" s="348" t="s">
        <v>430</v>
      </c>
      <c r="AR437" s="348" t="s">
        <v>430</v>
      </c>
      <c r="AS437" s="348" t="s">
        <v>430</v>
      </c>
      <c r="AT437" s="348">
        <v>-30.06</v>
      </c>
      <c r="AU437" s="351"/>
      <c r="AV437" s="346" t="s">
        <v>430</v>
      </c>
      <c r="AW437" s="346" t="s">
        <v>430</v>
      </c>
      <c r="AX437" s="346" t="s">
        <v>430</v>
      </c>
      <c r="AY437" s="346" t="s">
        <v>430</v>
      </c>
      <c r="AZ437" s="346">
        <v>220</v>
      </c>
      <c r="BA437" s="374"/>
      <c r="BB437" s="348">
        <v>28.225452403052898</v>
      </c>
      <c r="BC437" s="348">
        <v>0.99427219937817501</v>
      </c>
      <c r="BD437" s="348">
        <v>-8.4594893721030198E-2</v>
      </c>
      <c r="BE437" s="375">
        <v>-4.6011221825817697E-2</v>
      </c>
      <c r="BF437" s="374"/>
      <c r="BG437" s="372">
        <v>0.32179999999999997</v>
      </c>
      <c r="BH437" s="373"/>
      <c r="BI437" s="348">
        <v>80.222399999999993</v>
      </c>
      <c r="BJ437" s="348">
        <v>19.328399999999998</v>
      </c>
      <c r="BK437" s="348" t="s">
        <v>430</v>
      </c>
      <c r="BL437" s="348">
        <v>0.44919999999999999</v>
      </c>
      <c r="BM437" s="373"/>
      <c r="BN437" s="372" t="s">
        <v>5061</v>
      </c>
      <c r="BO437" s="372" t="s">
        <v>5062</v>
      </c>
      <c r="BP437" s="372" t="s">
        <v>430</v>
      </c>
      <c r="BQ437" s="372" t="s">
        <v>430</v>
      </c>
      <c r="BR437" s="372" t="s">
        <v>430</v>
      </c>
      <c r="BS437" s="373"/>
      <c r="BT437" s="354" t="s">
        <v>554</v>
      </c>
    </row>
    <row r="438" spans="1:72" s="428" customFormat="1" x14ac:dyDescent="0.25">
      <c r="A438" s="345" t="s">
        <v>5580</v>
      </c>
      <c r="B438" s="373"/>
      <c r="C438" s="719">
        <v>45910</v>
      </c>
      <c r="D438" s="373"/>
      <c r="E438" s="346">
        <v>81.208399999999997</v>
      </c>
      <c r="F438" s="373"/>
      <c r="G438" s="347">
        <v>10.3154</v>
      </c>
      <c r="H438" s="374"/>
      <c r="I438" s="348">
        <v>0.55959999999999999</v>
      </c>
      <c r="J438" s="348">
        <v>5.5867000000000004</v>
      </c>
      <c r="K438" s="348">
        <v>3.2355999999999998</v>
      </c>
      <c r="L438" s="348">
        <v>11.8734</v>
      </c>
      <c r="M438" s="348">
        <v>6.8155999999999999</v>
      </c>
      <c r="N438" s="350" t="s">
        <v>430</v>
      </c>
      <c r="O438" s="348" t="s">
        <v>430</v>
      </c>
      <c r="P438" s="348" t="s">
        <v>430</v>
      </c>
      <c r="Q438" s="348" t="s">
        <v>430</v>
      </c>
      <c r="R438" s="348" t="s">
        <v>430</v>
      </c>
      <c r="S438" s="348">
        <v>19.421600000000002</v>
      </c>
      <c r="T438" s="348">
        <v>6.1658999999999997</v>
      </c>
      <c r="U438" s="348">
        <v>7.0506000000000002</v>
      </c>
      <c r="V438" s="348" t="s">
        <v>430</v>
      </c>
      <c r="W438" s="348">
        <v>0.70579999999999998</v>
      </c>
      <c r="X438" s="348">
        <v>3.1539999999999999</v>
      </c>
      <c r="Y438" s="374"/>
      <c r="Z438" s="346">
        <v>50</v>
      </c>
      <c r="AA438" s="346">
        <v>74</v>
      </c>
      <c r="AB438" s="346">
        <v>111</v>
      </c>
      <c r="AC438" s="346">
        <v>32</v>
      </c>
      <c r="AD438" s="346">
        <v>57</v>
      </c>
      <c r="AE438" s="346" t="s">
        <v>430</v>
      </c>
      <c r="AF438" s="346" t="s">
        <v>430</v>
      </c>
      <c r="AG438" s="346" t="s">
        <v>430</v>
      </c>
      <c r="AH438" s="346" t="s">
        <v>430</v>
      </c>
      <c r="AI438" s="346" t="s">
        <v>430</v>
      </c>
      <c r="AJ438" s="346">
        <v>52</v>
      </c>
      <c r="AK438" s="346">
        <v>26</v>
      </c>
      <c r="AL438" s="346">
        <v>73</v>
      </c>
      <c r="AM438" s="346" t="s">
        <v>430</v>
      </c>
      <c r="AN438" s="346">
        <v>222</v>
      </c>
      <c r="AO438" s="373"/>
      <c r="AP438" s="348" t="s">
        <v>430</v>
      </c>
      <c r="AQ438" s="348" t="s">
        <v>430</v>
      </c>
      <c r="AR438" s="348" t="s">
        <v>430</v>
      </c>
      <c r="AS438" s="348" t="s">
        <v>430</v>
      </c>
      <c r="AT438" s="348" t="s">
        <v>430</v>
      </c>
      <c r="AU438" s="351"/>
      <c r="AV438" s="346" t="s">
        <v>430</v>
      </c>
      <c r="AW438" s="346" t="s">
        <v>430</v>
      </c>
      <c r="AX438" s="346" t="s">
        <v>430</v>
      </c>
      <c r="AY438" s="346" t="s">
        <v>430</v>
      </c>
      <c r="AZ438" s="346" t="s">
        <v>430</v>
      </c>
      <c r="BA438" s="374"/>
      <c r="BB438" s="348">
        <v>14.243840224621101</v>
      </c>
      <c r="BC438" s="348">
        <v>1.0006807181275099</v>
      </c>
      <c r="BD438" s="348">
        <v>-1.41566217522334E-2</v>
      </c>
      <c r="BE438" s="375">
        <v>-2.5744295164681501E-2</v>
      </c>
      <c r="BF438" s="374"/>
      <c r="BG438" s="372">
        <v>0.105</v>
      </c>
      <c r="BH438" s="373"/>
      <c r="BI438" s="348">
        <v>33.457799999999999</v>
      </c>
      <c r="BJ438" s="348">
        <v>39.674399999999999</v>
      </c>
      <c r="BK438" s="348">
        <v>26.5715</v>
      </c>
      <c r="BL438" s="348">
        <v>0.29630000000000001</v>
      </c>
      <c r="BM438" s="373"/>
      <c r="BN438" s="372" t="s">
        <v>5064</v>
      </c>
      <c r="BO438" s="372" t="s">
        <v>5065</v>
      </c>
      <c r="BP438" s="372" t="s">
        <v>5066</v>
      </c>
      <c r="BQ438" s="372" t="s">
        <v>5067</v>
      </c>
      <c r="BR438" s="372" t="s">
        <v>5068</v>
      </c>
      <c r="BS438" s="373"/>
      <c r="BT438" s="354" t="s">
        <v>4626</v>
      </c>
    </row>
    <row r="439" spans="1:72" s="428" customFormat="1" x14ac:dyDescent="0.25">
      <c r="A439" s="345" t="s">
        <v>5581</v>
      </c>
      <c r="B439" s="373"/>
      <c r="C439" s="719">
        <v>45722</v>
      </c>
      <c r="D439" s="373"/>
      <c r="E439" s="346">
        <v>86.594700000000003</v>
      </c>
      <c r="F439" s="373"/>
      <c r="G439" s="347">
        <v>11.493499999999999</v>
      </c>
      <c r="H439" s="374"/>
      <c r="I439" s="348">
        <v>0.49399999999999999</v>
      </c>
      <c r="J439" s="348">
        <v>4.2465999999999999</v>
      </c>
      <c r="K439" s="348">
        <v>7.1176000000000004</v>
      </c>
      <c r="L439" s="348">
        <v>6.4272</v>
      </c>
      <c r="M439" s="348">
        <v>-1.3289</v>
      </c>
      <c r="N439" s="350">
        <v>0.93789999999999996</v>
      </c>
      <c r="O439" s="348" t="s">
        <v>430</v>
      </c>
      <c r="P439" s="348" t="s">
        <v>430</v>
      </c>
      <c r="Q439" s="348" t="s">
        <v>430</v>
      </c>
      <c r="R439" s="348" t="s">
        <v>430</v>
      </c>
      <c r="S439" s="348">
        <v>15.927300000000001</v>
      </c>
      <c r="T439" s="348">
        <v>-2.6230000000000002</v>
      </c>
      <c r="U439" s="348">
        <v>5.5397999999999996</v>
      </c>
      <c r="V439" s="348">
        <v>-0.98550000000000004</v>
      </c>
      <c r="W439" s="348">
        <v>6.4478999999999997</v>
      </c>
      <c r="X439" s="348">
        <v>11.4415</v>
      </c>
      <c r="Y439" s="374"/>
      <c r="Z439" s="346">
        <v>58</v>
      </c>
      <c r="AA439" s="346">
        <v>194</v>
      </c>
      <c r="AB439" s="346">
        <v>18</v>
      </c>
      <c r="AC439" s="346">
        <v>130</v>
      </c>
      <c r="AD439" s="346">
        <v>145</v>
      </c>
      <c r="AE439" s="346">
        <v>126</v>
      </c>
      <c r="AF439" s="346" t="s">
        <v>430</v>
      </c>
      <c r="AG439" s="346" t="s">
        <v>430</v>
      </c>
      <c r="AH439" s="346" t="s">
        <v>430</v>
      </c>
      <c r="AI439" s="346" t="s">
        <v>430</v>
      </c>
      <c r="AJ439" s="346">
        <v>93</v>
      </c>
      <c r="AK439" s="346">
        <v>144</v>
      </c>
      <c r="AL439" s="346">
        <v>101</v>
      </c>
      <c r="AM439" s="346">
        <v>112</v>
      </c>
      <c r="AN439" s="346">
        <v>15</v>
      </c>
      <c r="AO439" s="373"/>
      <c r="AP439" s="348" t="s">
        <v>430</v>
      </c>
      <c r="AQ439" s="348" t="s">
        <v>430</v>
      </c>
      <c r="AR439" s="348" t="s">
        <v>430</v>
      </c>
      <c r="AS439" s="348" t="s">
        <v>430</v>
      </c>
      <c r="AT439" s="348">
        <v>2.57</v>
      </c>
      <c r="AU439" s="351"/>
      <c r="AV439" s="346" t="s">
        <v>430</v>
      </c>
      <c r="AW439" s="346" t="s">
        <v>430</v>
      </c>
      <c r="AX439" s="346" t="s">
        <v>430</v>
      </c>
      <c r="AY439" s="346" t="s">
        <v>430</v>
      </c>
      <c r="AZ439" s="346">
        <v>110</v>
      </c>
      <c r="BA439" s="374"/>
      <c r="BB439" s="348">
        <v>15.775661937158</v>
      </c>
      <c r="BC439" s="348">
        <v>0.99574756153267197</v>
      </c>
      <c r="BD439" s="348">
        <v>3.1260089464441802E-2</v>
      </c>
      <c r="BE439" s="375">
        <v>-4.7362942159950502E-2</v>
      </c>
      <c r="BF439" s="374"/>
      <c r="BG439" s="372">
        <v>0.1207</v>
      </c>
      <c r="BH439" s="373"/>
      <c r="BI439" s="348">
        <v>79.957700000000003</v>
      </c>
      <c r="BJ439" s="348">
        <v>16.777200000000001</v>
      </c>
      <c r="BK439" s="348">
        <v>3.0136599999999998</v>
      </c>
      <c r="BL439" s="348">
        <v>0.25144</v>
      </c>
      <c r="BM439" s="373"/>
      <c r="BN439" s="372" t="s">
        <v>5070</v>
      </c>
      <c r="BO439" s="372" t="s">
        <v>5071</v>
      </c>
      <c r="BP439" s="372" t="s">
        <v>430</v>
      </c>
      <c r="BQ439" s="372" t="s">
        <v>430</v>
      </c>
      <c r="BR439" s="372" t="s">
        <v>430</v>
      </c>
      <c r="BS439" s="373"/>
      <c r="BT439" s="354" t="s">
        <v>554</v>
      </c>
    </row>
    <row r="440" spans="1:72" s="428" customFormat="1" x14ac:dyDescent="0.25">
      <c r="A440" s="345" t="s">
        <v>5582</v>
      </c>
      <c r="B440" s="373"/>
      <c r="C440" s="719">
        <v>45877</v>
      </c>
      <c r="D440" s="373"/>
      <c r="E440" s="889">
        <v>77.33</v>
      </c>
      <c r="F440" s="373"/>
      <c r="G440" s="347">
        <v>10.9094</v>
      </c>
      <c r="H440" s="374"/>
      <c r="I440" s="348">
        <v>8.4400000000000003E-2</v>
      </c>
      <c r="J440" s="348">
        <v>4.74</v>
      </c>
      <c r="K440" s="348">
        <v>1.7744</v>
      </c>
      <c r="L440" s="348">
        <v>8.9719999999999995</v>
      </c>
      <c r="M440" s="348">
        <v>5.1985000000000001</v>
      </c>
      <c r="N440" s="350" t="s">
        <v>430</v>
      </c>
      <c r="O440" s="348" t="s">
        <v>430</v>
      </c>
      <c r="P440" s="348" t="s">
        <v>430</v>
      </c>
      <c r="Q440" s="348" t="s">
        <v>430</v>
      </c>
      <c r="R440" s="348" t="s">
        <v>430</v>
      </c>
      <c r="S440" s="348">
        <v>15.2239</v>
      </c>
      <c r="T440" s="348">
        <v>3.3624999999999998</v>
      </c>
      <c r="U440" s="348">
        <v>7.1029999999999998</v>
      </c>
      <c r="V440" s="348" t="s">
        <v>430</v>
      </c>
      <c r="W440" s="348">
        <v>0.36620000000000003</v>
      </c>
      <c r="X440" s="348">
        <v>9.0939999999999994</v>
      </c>
      <c r="Y440" s="374"/>
      <c r="Z440" s="346">
        <v>207</v>
      </c>
      <c r="AA440" s="346">
        <v>159</v>
      </c>
      <c r="AB440" s="346">
        <v>209</v>
      </c>
      <c r="AC440" s="346">
        <v>92</v>
      </c>
      <c r="AD440" s="346">
        <v>70</v>
      </c>
      <c r="AE440" s="346" t="s">
        <v>430</v>
      </c>
      <c r="AF440" s="346" t="s">
        <v>430</v>
      </c>
      <c r="AG440" s="346" t="s">
        <v>430</v>
      </c>
      <c r="AH440" s="346" t="s">
        <v>430</v>
      </c>
      <c r="AI440" s="346" t="s">
        <v>430</v>
      </c>
      <c r="AJ440" s="346">
        <v>115</v>
      </c>
      <c r="AK440" s="346">
        <v>70</v>
      </c>
      <c r="AL440" s="346">
        <v>72</v>
      </c>
      <c r="AM440" s="346" t="s">
        <v>430</v>
      </c>
      <c r="AN440" s="346">
        <v>237</v>
      </c>
      <c r="AO440" s="373"/>
      <c r="AP440" s="348" t="s">
        <v>430</v>
      </c>
      <c r="AQ440" s="348" t="s">
        <v>430</v>
      </c>
      <c r="AR440" s="348" t="s">
        <v>430</v>
      </c>
      <c r="AS440" s="348" t="s">
        <v>430</v>
      </c>
      <c r="AT440" s="348" t="s">
        <v>430</v>
      </c>
      <c r="AU440" s="351"/>
      <c r="AV440" s="346" t="s">
        <v>430</v>
      </c>
      <c r="AW440" s="346" t="s">
        <v>430</v>
      </c>
      <c r="AX440" s="346" t="s">
        <v>430</v>
      </c>
      <c r="AY440" s="346" t="s">
        <v>430</v>
      </c>
      <c r="AZ440" s="346" t="s">
        <v>430</v>
      </c>
      <c r="BA440" s="374"/>
      <c r="BB440" s="348">
        <v>10.4224480063748</v>
      </c>
      <c r="BC440" s="348">
        <v>0</v>
      </c>
      <c r="BD440" s="348">
        <v>2.4278766278156599E-2</v>
      </c>
      <c r="BE440" s="375" t="s">
        <v>430</v>
      </c>
      <c r="BF440" s="374"/>
      <c r="BG440" s="372" t="s">
        <v>430</v>
      </c>
      <c r="BH440" s="373"/>
      <c r="BI440" s="348">
        <v>53.6295</v>
      </c>
      <c r="BJ440" s="348">
        <v>34.857599999999998</v>
      </c>
      <c r="BK440" s="348">
        <v>11.064299999999999</v>
      </c>
      <c r="BL440" s="348">
        <v>0.4486</v>
      </c>
      <c r="BM440" s="373"/>
      <c r="BN440" s="372" t="s">
        <v>5073</v>
      </c>
      <c r="BO440" s="372" t="s">
        <v>5074</v>
      </c>
      <c r="BP440" s="372" t="s">
        <v>5075</v>
      </c>
      <c r="BQ440" s="372" t="s">
        <v>5076</v>
      </c>
      <c r="BR440" s="372" t="s">
        <v>5077</v>
      </c>
      <c r="BS440" s="373"/>
      <c r="BT440" s="354" t="s">
        <v>5078</v>
      </c>
    </row>
    <row r="441" spans="1:72" s="428" customFormat="1" x14ac:dyDescent="0.25">
      <c r="A441" s="345" t="s">
        <v>5583</v>
      </c>
      <c r="B441" s="373"/>
      <c r="C441" s="719">
        <v>44799</v>
      </c>
      <c r="D441" s="373"/>
      <c r="E441" s="346">
        <v>78.34</v>
      </c>
      <c r="F441" s="373"/>
      <c r="G441" s="347">
        <v>19.487100000000002</v>
      </c>
      <c r="H441" s="374"/>
      <c r="I441" s="348">
        <v>0.2712</v>
      </c>
      <c r="J441" s="348">
        <v>4.1266999999999996</v>
      </c>
      <c r="K441" s="348">
        <v>3.0049999999999999</v>
      </c>
      <c r="L441" s="348">
        <v>7.7706999999999997</v>
      </c>
      <c r="M441" s="348">
        <v>6.8009000000000004</v>
      </c>
      <c r="N441" s="350">
        <v>13.9756</v>
      </c>
      <c r="O441" s="348">
        <v>4.6167999999999996</v>
      </c>
      <c r="P441" s="348">
        <v>21.000499999999999</v>
      </c>
      <c r="Q441" s="348" t="s">
        <v>430</v>
      </c>
      <c r="R441" s="348" t="s">
        <v>430</v>
      </c>
      <c r="S441" s="348">
        <v>14.3703</v>
      </c>
      <c r="T441" s="348">
        <v>4.367</v>
      </c>
      <c r="U441" s="348">
        <v>8.7546999999999997</v>
      </c>
      <c r="V441" s="348">
        <v>10.787000000000001</v>
      </c>
      <c r="W441" s="348">
        <v>1.0327999999999999</v>
      </c>
      <c r="X441" s="348">
        <v>19.1174</v>
      </c>
      <c r="Y441" s="374"/>
      <c r="Z441" s="346">
        <v>191</v>
      </c>
      <c r="AA441" s="346">
        <v>198</v>
      </c>
      <c r="AB441" s="346">
        <v>136</v>
      </c>
      <c r="AC441" s="346">
        <v>102</v>
      </c>
      <c r="AD441" s="346">
        <v>59</v>
      </c>
      <c r="AE441" s="346">
        <v>19</v>
      </c>
      <c r="AF441" s="346">
        <v>31</v>
      </c>
      <c r="AG441" s="346">
        <v>11</v>
      </c>
      <c r="AH441" s="346" t="s">
        <v>430</v>
      </c>
      <c r="AI441" s="346" t="s">
        <v>430</v>
      </c>
      <c r="AJ441" s="346">
        <v>124</v>
      </c>
      <c r="AK441" s="346">
        <v>62</v>
      </c>
      <c r="AL441" s="346">
        <v>49</v>
      </c>
      <c r="AM441" s="346">
        <v>17</v>
      </c>
      <c r="AN441" s="346">
        <v>217</v>
      </c>
      <c r="AO441" s="373"/>
      <c r="AP441" s="348" t="s">
        <v>430</v>
      </c>
      <c r="AQ441" s="348" t="s">
        <v>430</v>
      </c>
      <c r="AR441" s="348" t="s">
        <v>430</v>
      </c>
      <c r="AS441" s="348">
        <v>14.37</v>
      </c>
      <c r="AT441" s="348">
        <v>12.76</v>
      </c>
      <c r="AU441" s="351"/>
      <c r="AV441" s="346" t="s">
        <v>430</v>
      </c>
      <c r="AW441" s="346" t="s">
        <v>430</v>
      </c>
      <c r="AX441" s="346" t="s">
        <v>430</v>
      </c>
      <c r="AY441" s="346">
        <v>5</v>
      </c>
      <c r="AZ441" s="346">
        <v>25</v>
      </c>
      <c r="BA441" s="374"/>
      <c r="BB441" s="348">
        <v>14.7325022207897</v>
      </c>
      <c r="BC441" s="348">
        <v>1.0069273265483101</v>
      </c>
      <c r="BD441" s="348">
        <v>9.58839147322295E-2</v>
      </c>
      <c r="BE441" s="375">
        <v>0.16627843262411299</v>
      </c>
      <c r="BF441" s="374"/>
      <c r="BG441" s="372">
        <v>0.1963</v>
      </c>
      <c r="BH441" s="373"/>
      <c r="BI441" s="348">
        <v>69.180300000000003</v>
      </c>
      <c r="BJ441" s="348">
        <v>25.371700000000001</v>
      </c>
      <c r="BK441" s="348">
        <v>3.3496199999999998</v>
      </c>
      <c r="BL441" s="348">
        <v>2.0983800000000001</v>
      </c>
      <c r="BM441" s="373"/>
      <c r="BN441" s="372" t="s">
        <v>5080</v>
      </c>
      <c r="BO441" s="372" t="s">
        <v>5081</v>
      </c>
      <c r="BP441" s="372" t="s">
        <v>5082</v>
      </c>
      <c r="BQ441" s="372" t="s">
        <v>3212</v>
      </c>
      <c r="BR441" s="372" t="s">
        <v>5083</v>
      </c>
      <c r="BS441" s="373"/>
      <c r="BT441" s="354" t="s">
        <v>554</v>
      </c>
    </row>
    <row r="442" spans="1:72" s="428" customFormat="1" x14ac:dyDescent="0.25">
      <c r="A442" s="345" t="s">
        <v>5584</v>
      </c>
      <c r="B442" s="373"/>
      <c r="C442" s="719">
        <v>45408</v>
      </c>
      <c r="D442" s="373"/>
      <c r="E442" s="346">
        <v>73.37</v>
      </c>
      <c r="F442" s="373"/>
      <c r="G442" s="347">
        <v>11.233000000000001</v>
      </c>
      <c r="H442" s="374"/>
      <c r="I442" s="348">
        <v>0.41570000000000001</v>
      </c>
      <c r="J442" s="348">
        <v>5.8209999999999997</v>
      </c>
      <c r="K442" s="348">
        <v>3.4222000000000001</v>
      </c>
      <c r="L442" s="348">
        <v>9.5314999999999994</v>
      </c>
      <c r="M442" s="348">
        <v>3.5720000000000001</v>
      </c>
      <c r="N442" s="350">
        <v>5.3891</v>
      </c>
      <c r="O442" s="348">
        <v>1.5687</v>
      </c>
      <c r="P442" s="348" t="s">
        <v>430</v>
      </c>
      <c r="Q442" s="348" t="s">
        <v>430</v>
      </c>
      <c r="R442" s="348" t="s">
        <v>430</v>
      </c>
      <c r="S442" s="348">
        <v>15.701499999999999</v>
      </c>
      <c r="T442" s="348">
        <v>1.4578</v>
      </c>
      <c r="U442" s="348">
        <v>6.3258000000000001</v>
      </c>
      <c r="V442" s="348">
        <v>1.3425</v>
      </c>
      <c r="W442" s="348">
        <v>1.8413999999999999</v>
      </c>
      <c r="X442" s="348">
        <v>5.5696000000000003</v>
      </c>
      <c r="Y442" s="374"/>
      <c r="Z442" s="346">
        <v>119</v>
      </c>
      <c r="AA442" s="346">
        <v>64</v>
      </c>
      <c r="AB442" s="346">
        <v>105</v>
      </c>
      <c r="AC442" s="346">
        <v>85</v>
      </c>
      <c r="AD442" s="346">
        <v>98</v>
      </c>
      <c r="AE442" s="346">
        <v>69</v>
      </c>
      <c r="AF442" s="346">
        <v>78</v>
      </c>
      <c r="AG442" s="346" t="s">
        <v>430</v>
      </c>
      <c r="AH442" s="346" t="s">
        <v>430</v>
      </c>
      <c r="AI442" s="346" t="s">
        <v>430</v>
      </c>
      <c r="AJ442" s="346">
        <v>96</v>
      </c>
      <c r="AK442" s="346">
        <v>105</v>
      </c>
      <c r="AL442" s="346">
        <v>81</v>
      </c>
      <c r="AM442" s="346">
        <v>80</v>
      </c>
      <c r="AN442" s="346">
        <v>161</v>
      </c>
      <c r="AO442" s="373"/>
      <c r="AP442" s="348" t="s">
        <v>430</v>
      </c>
      <c r="AQ442" s="348" t="s">
        <v>430</v>
      </c>
      <c r="AR442" s="348" t="s">
        <v>430</v>
      </c>
      <c r="AS442" s="348" t="s">
        <v>430</v>
      </c>
      <c r="AT442" s="348">
        <v>7.89</v>
      </c>
      <c r="AU442" s="351"/>
      <c r="AV442" s="346" t="s">
        <v>430</v>
      </c>
      <c r="AW442" s="346" t="s">
        <v>430</v>
      </c>
      <c r="AX442" s="346" t="s">
        <v>430</v>
      </c>
      <c r="AY442" s="346" t="s">
        <v>430</v>
      </c>
      <c r="AZ442" s="346">
        <v>82</v>
      </c>
      <c r="BA442" s="374"/>
      <c r="BB442" s="348">
        <v>16.152077993905401</v>
      </c>
      <c r="BC442" s="348">
        <v>1.0084192626211299</v>
      </c>
      <c r="BD442" s="348">
        <v>3.8658835869028701E-3</v>
      </c>
      <c r="BE442" s="375">
        <v>-1.3245372306807E-2</v>
      </c>
      <c r="BF442" s="374"/>
      <c r="BG442" s="372">
        <v>0.1986</v>
      </c>
      <c r="BH442" s="373"/>
      <c r="BI442" s="348">
        <v>49.6083</v>
      </c>
      <c r="BJ442" s="348">
        <v>30.9328</v>
      </c>
      <c r="BK442" s="348">
        <v>19.272200000000002</v>
      </c>
      <c r="BL442" s="348">
        <v>0.1867</v>
      </c>
      <c r="BM442" s="373"/>
      <c r="BN442" s="372" t="s">
        <v>5085</v>
      </c>
      <c r="BO442" s="372" t="s">
        <v>5086</v>
      </c>
      <c r="BP442" s="372" t="s">
        <v>5087</v>
      </c>
      <c r="BQ442" s="372" t="s">
        <v>5088</v>
      </c>
      <c r="BR442" s="372" t="s">
        <v>5089</v>
      </c>
      <c r="BS442" s="373"/>
      <c r="BT442" s="354" t="s">
        <v>4626</v>
      </c>
    </row>
    <row r="443" spans="1:72" s="428" customFormat="1" x14ac:dyDescent="0.25">
      <c r="A443" s="345" t="s">
        <v>5585</v>
      </c>
      <c r="B443" s="373"/>
      <c r="C443" s="719">
        <v>45624</v>
      </c>
      <c r="D443" s="373"/>
      <c r="E443" s="346">
        <v>74.699600000000004</v>
      </c>
      <c r="F443" s="373"/>
      <c r="G443" s="347">
        <v>9.5911000000000008</v>
      </c>
      <c r="H443" s="374"/>
      <c r="I443" s="348">
        <v>0.39779999999999999</v>
      </c>
      <c r="J443" s="348">
        <v>3.8435999999999999</v>
      </c>
      <c r="K443" s="348">
        <v>2.3803999999999998</v>
      </c>
      <c r="L443" s="348">
        <v>3.3268</v>
      </c>
      <c r="M443" s="348">
        <v>-2.1326000000000001</v>
      </c>
      <c r="N443" s="350">
        <v>-0.88870000000000005</v>
      </c>
      <c r="O443" s="348" t="s">
        <v>430</v>
      </c>
      <c r="P443" s="348" t="s">
        <v>430</v>
      </c>
      <c r="Q443" s="348" t="s">
        <v>430</v>
      </c>
      <c r="R443" s="348" t="s">
        <v>430</v>
      </c>
      <c r="S443" s="348">
        <v>9.9367000000000001</v>
      </c>
      <c r="T443" s="348">
        <v>-2.7833999999999999</v>
      </c>
      <c r="U443" s="348">
        <v>1.2787999999999999</v>
      </c>
      <c r="V443" s="348">
        <v>-3.0173000000000001</v>
      </c>
      <c r="W443" s="348">
        <v>2.5589</v>
      </c>
      <c r="X443" s="348">
        <v>-2.6518000000000002</v>
      </c>
      <c r="Y443" s="374"/>
      <c r="Z443" s="346">
        <v>125</v>
      </c>
      <c r="AA443" s="346">
        <v>212</v>
      </c>
      <c r="AB443" s="346">
        <v>175</v>
      </c>
      <c r="AC443" s="346">
        <v>190</v>
      </c>
      <c r="AD443" s="346">
        <v>162</v>
      </c>
      <c r="AE443" s="346">
        <v>150</v>
      </c>
      <c r="AF443" s="346" t="s">
        <v>430</v>
      </c>
      <c r="AG443" s="346" t="s">
        <v>430</v>
      </c>
      <c r="AH443" s="346" t="s">
        <v>430</v>
      </c>
      <c r="AI443" s="346" t="s">
        <v>430</v>
      </c>
      <c r="AJ443" s="346">
        <v>190</v>
      </c>
      <c r="AK443" s="346">
        <v>158</v>
      </c>
      <c r="AL443" s="346">
        <v>151</v>
      </c>
      <c r="AM443" s="346">
        <v>157</v>
      </c>
      <c r="AN443" s="346">
        <v>114</v>
      </c>
      <c r="AO443" s="373"/>
      <c r="AP443" s="348" t="s">
        <v>430</v>
      </c>
      <c r="AQ443" s="348" t="s">
        <v>430</v>
      </c>
      <c r="AR443" s="348" t="s">
        <v>430</v>
      </c>
      <c r="AS443" s="348" t="s">
        <v>430</v>
      </c>
      <c r="AT443" s="348">
        <v>-2.06</v>
      </c>
      <c r="AU443" s="351"/>
      <c r="AV443" s="346" t="s">
        <v>430</v>
      </c>
      <c r="AW443" s="346" t="s">
        <v>430</v>
      </c>
      <c r="AX443" s="346" t="s">
        <v>430</v>
      </c>
      <c r="AY443" s="346" t="s">
        <v>430</v>
      </c>
      <c r="AZ443" s="346">
        <v>146</v>
      </c>
      <c r="BA443" s="374"/>
      <c r="BB443" s="348">
        <v>11.093203125846699</v>
      </c>
      <c r="BC443" s="348">
        <v>0.99857840935786402</v>
      </c>
      <c r="BD443" s="348">
        <v>-6.1127061451744902E-2</v>
      </c>
      <c r="BE443" s="375">
        <v>-5.0111553145374001E-2</v>
      </c>
      <c r="BF443" s="374"/>
      <c r="BG443" s="372">
        <v>9.9199999999999997E-2</v>
      </c>
      <c r="BH443" s="373"/>
      <c r="BI443" s="348">
        <v>86.159199999999998</v>
      </c>
      <c r="BJ443" s="348">
        <v>13.712300000000001</v>
      </c>
      <c r="BK443" s="348" t="s">
        <v>430</v>
      </c>
      <c r="BL443" s="348">
        <v>0.1285</v>
      </c>
      <c r="BM443" s="373"/>
      <c r="BN443" s="372" t="s">
        <v>4572</v>
      </c>
      <c r="BO443" s="372" t="s">
        <v>4573</v>
      </c>
      <c r="BP443" s="372" t="s">
        <v>4574</v>
      </c>
      <c r="BQ443" s="372" t="s">
        <v>4575</v>
      </c>
      <c r="BR443" s="372" t="s">
        <v>4576</v>
      </c>
      <c r="BS443" s="373"/>
      <c r="BT443" s="354" t="s">
        <v>554</v>
      </c>
    </row>
    <row r="444" spans="1:72" s="428" customFormat="1" x14ac:dyDescent="0.25">
      <c r="A444" s="345" t="s">
        <v>5586</v>
      </c>
      <c r="B444" s="373"/>
      <c r="C444" s="719">
        <v>45877</v>
      </c>
      <c r="D444" s="373"/>
      <c r="E444" s="889">
        <v>70.28</v>
      </c>
      <c r="F444" s="373"/>
      <c r="G444" s="347">
        <v>10.704700000000001</v>
      </c>
      <c r="H444" s="374"/>
      <c r="I444" s="348">
        <v>0.4325</v>
      </c>
      <c r="J444" s="348">
        <v>5.9074</v>
      </c>
      <c r="K444" s="348">
        <v>5.6420000000000003</v>
      </c>
      <c r="L444" s="348">
        <v>7.7072000000000003</v>
      </c>
      <c r="M444" s="348">
        <v>4.7488000000000001</v>
      </c>
      <c r="N444" s="350" t="s">
        <v>430</v>
      </c>
      <c r="O444" s="348" t="s">
        <v>430</v>
      </c>
      <c r="P444" s="348" t="s">
        <v>430</v>
      </c>
      <c r="Q444" s="348" t="s">
        <v>430</v>
      </c>
      <c r="R444" s="348" t="s">
        <v>430</v>
      </c>
      <c r="S444" s="348">
        <v>16.795999999999999</v>
      </c>
      <c r="T444" s="348">
        <v>1.4327000000000001</v>
      </c>
      <c r="U444" s="348">
        <v>6.7374999999999998</v>
      </c>
      <c r="V444" s="348" t="s">
        <v>430</v>
      </c>
      <c r="W444" s="348">
        <v>3.0081000000000002</v>
      </c>
      <c r="X444" s="348">
        <v>7.0469999999999997</v>
      </c>
      <c r="Y444" s="374"/>
      <c r="Z444" s="346">
        <v>106</v>
      </c>
      <c r="AA444" s="346">
        <v>51</v>
      </c>
      <c r="AB444" s="346">
        <v>59</v>
      </c>
      <c r="AC444" s="346">
        <v>103</v>
      </c>
      <c r="AD444" s="346">
        <v>75</v>
      </c>
      <c r="AE444" s="346" t="s">
        <v>430</v>
      </c>
      <c r="AF444" s="346" t="s">
        <v>430</v>
      </c>
      <c r="AG444" s="346" t="s">
        <v>430</v>
      </c>
      <c r="AH444" s="346" t="s">
        <v>430</v>
      </c>
      <c r="AI444" s="346" t="s">
        <v>430</v>
      </c>
      <c r="AJ444" s="346">
        <v>89</v>
      </c>
      <c r="AK444" s="346">
        <v>106</v>
      </c>
      <c r="AL444" s="346">
        <v>77</v>
      </c>
      <c r="AM444" s="346" t="s">
        <v>430</v>
      </c>
      <c r="AN444" s="346">
        <v>59</v>
      </c>
      <c r="AO444" s="373"/>
      <c r="AP444" s="348" t="s">
        <v>430</v>
      </c>
      <c r="AQ444" s="348" t="s">
        <v>430</v>
      </c>
      <c r="AR444" s="348" t="s">
        <v>430</v>
      </c>
      <c r="AS444" s="348" t="s">
        <v>430</v>
      </c>
      <c r="AT444" s="348" t="s">
        <v>430</v>
      </c>
      <c r="AU444" s="351"/>
      <c r="AV444" s="346" t="s">
        <v>430</v>
      </c>
      <c r="AW444" s="346" t="s">
        <v>430</v>
      </c>
      <c r="AX444" s="346" t="s">
        <v>430</v>
      </c>
      <c r="AY444" s="346" t="s">
        <v>430</v>
      </c>
      <c r="AZ444" s="346" t="s">
        <v>430</v>
      </c>
      <c r="BA444" s="374"/>
      <c r="BB444" s="348">
        <v>13.973105818995901</v>
      </c>
      <c r="BC444" s="348">
        <v>0</v>
      </c>
      <c r="BD444" s="348">
        <v>-3.3061622711723398E-4</v>
      </c>
      <c r="BE444" s="375" t="s">
        <v>430</v>
      </c>
      <c r="BF444" s="374"/>
      <c r="BG444" s="372" t="s">
        <v>430</v>
      </c>
      <c r="BH444" s="373"/>
      <c r="BI444" s="348">
        <v>47.475900000000003</v>
      </c>
      <c r="BJ444" s="348">
        <v>43.299500000000002</v>
      </c>
      <c r="BK444" s="348">
        <v>9.0553399999999993</v>
      </c>
      <c r="BL444" s="348">
        <v>0.16925999999999999</v>
      </c>
      <c r="BM444" s="373"/>
      <c r="BN444" s="372" t="s">
        <v>5092</v>
      </c>
      <c r="BO444" s="372" t="s">
        <v>5093</v>
      </c>
      <c r="BP444" s="372" t="s">
        <v>5094</v>
      </c>
      <c r="BQ444" s="372" t="s">
        <v>1111</v>
      </c>
      <c r="BR444" s="372" t="s">
        <v>5095</v>
      </c>
      <c r="BS444" s="373"/>
      <c r="BT444" s="354" t="s">
        <v>5078</v>
      </c>
    </row>
    <row r="445" spans="1:72" s="428" customFormat="1" x14ac:dyDescent="0.25">
      <c r="A445" s="345" t="s">
        <v>5587</v>
      </c>
      <c r="B445" s="373"/>
      <c r="C445" s="719">
        <v>45624</v>
      </c>
      <c r="D445" s="373"/>
      <c r="E445" s="346">
        <v>71.459000000000003</v>
      </c>
      <c r="F445" s="373"/>
      <c r="G445" s="347">
        <v>10.9742</v>
      </c>
      <c r="H445" s="374"/>
      <c r="I445" s="348">
        <v>0.46870000000000001</v>
      </c>
      <c r="J445" s="348">
        <v>5.3357999999999999</v>
      </c>
      <c r="K445" s="348">
        <v>3.1526000000000001</v>
      </c>
      <c r="L445" s="348">
        <v>10.338900000000001</v>
      </c>
      <c r="M445" s="348">
        <v>4.5998999999999999</v>
      </c>
      <c r="N445" s="350">
        <v>7.3009000000000004</v>
      </c>
      <c r="O445" s="348" t="s">
        <v>430</v>
      </c>
      <c r="P445" s="348" t="s">
        <v>430</v>
      </c>
      <c r="Q445" s="348" t="s">
        <v>430</v>
      </c>
      <c r="R445" s="348" t="s">
        <v>430</v>
      </c>
      <c r="S445" s="348">
        <v>17.823499999999999</v>
      </c>
      <c r="T445" s="348">
        <v>2.8163</v>
      </c>
      <c r="U445" s="348">
        <v>8.8138000000000005</v>
      </c>
      <c r="V445" s="348">
        <v>4.2183999999999999</v>
      </c>
      <c r="W445" s="348">
        <v>1.4617</v>
      </c>
      <c r="X445" s="348">
        <v>6.1669999999999998</v>
      </c>
      <c r="Y445" s="374"/>
      <c r="Z445" s="346">
        <v>82</v>
      </c>
      <c r="AA445" s="346">
        <v>95</v>
      </c>
      <c r="AB445" s="346">
        <v>123</v>
      </c>
      <c r="AC445" s="346">
        <v>68</v>
      </c>
      <c r="AD445" s="346">
        <v>84</v>
      </c>
      <c r="AE445" s="346">
        <v>58</v>
      </c>
      <c r="AF445" s="346" t="s">
        <v>430</v>
      </c>
      <c r="AG445" s="346" t="s">
        <v>430</v>
      </c>
      <c r="AH445" s="346" t="s">
        <v>430</v>
      </c>
      <c r="AI445" s="346" t="s">
        <v>430</v>
      </c>
      <c r="AJ445" s="346">
        <v>76</v>
      </c>
      <c r="AK445" s="346">
        <v>87</v>
      </c>
      <c r="AL445" s="346">
        <v>47</v>
      </c>
      <c r="AM445" s="346">
        <v>59</v>
      </c>
      <c r="AN445" s="346">
        <v>188</v>
      </c>
      <c r="AO445" s="373"/>
      <c r="AP445" s="348" t="s">
        <v>430</v>
      </c>
      <c r="AQ445" s="348" t="s">
        <v>430</v>
      </c>
      <c r="AR445" s="348" t="s">
        <v>430</v>
      </c>
      <c r="AS445" s="348" t="s">
        <v>430</v>
      </c>
      <c r="AT445" s="348">
        <v>10</v>
      </c>
      <c r="AU445" s="351"/>
      <c r="AV445" s="346" t="s">
        <v>430</v>
      </c>
      <c r="AW445" s="346" t="s">
        <v>430</v>
      </c>
      <c r="AX445" s="346" t="s">
        <v>430</v>
      </c>
      <c r="AY445" s="346" t="s">
        <v>430</v>
      </c>
      <c r="AZ445" s="346">
        <v>65</v>
      </c>
      <c r="BA445" s="374"/>
      <c r="BB445" s="348">
        <v>15.6102085731843</v>
      </c>
      <c r="BC445" s="348">
        <v>0.99839770354796198</v>
      </c>
      <c r="BD445" s="348">
        <v>-2.3900014461596302E-3</v>
      </c>
      <c r="BE445" s="375">
        <v>-4.4263818222853302E-2</v>
      </c>
      <c r="BF445" s="374"/>
      <c r="BG445" s="372">
        <v>5.96E-2</v>
      </c>
      <c r="BH445" s="373"/>
      <c r="BI445" s="348">
        <v>3.9114499999999999</v>
      </c>
      <c r="BJ445" s="348">
        <v>92.367099999999994</v>
      </c>
      <c r="BK445" s="348">
        <v>3.6147200000000002</v>
      </c>
      <c r="BL445" s="348">
        <v>0.10673000000000001</v>
      </c>
      <c r="BM445" s="373"/>
      <c r="BN445" s="372" t="s">
        <v>4681</v>
      </c>
      <c r="BO445" s="372" t="s">
        <v>4682</v>
      </c>
      <c r="BP445" s="372" t="s">
        <v>4617</v>
      </c>
      <c r="BQ445" s="372" t="s">
        <v>722</v>
      </c>
      <c r="BR445" s="372" t="s">
        <v>4618</v>
      </c>
      <c r="BS445" s="373"/>
      <c r="BT445" s="354" t="s">
        <v>554</v>
      </c>
    </row>
    <row r="446" spans="1:72" s="428" customFormat="1" x14ac:dyDescent="0.25">
      <c r="A446" s="345" t="s">
        <v>5588</v>
      </c>
      <c r="B446" s="373"/>
      <c r="C446" s="719">
        <v>46162</v>
      </c>
      <c r="D446" s="373"/>
      <c r="E446" s="346">
        <v>81.006100000000004</v>
      </c>
      <c r="F446" s="373"/>
      <c r="G446" s="347">
        <v>9.9072999999999993</v>
      </c>
      <c r="H446" s="374"/>
      <c r="I446" s="348">
        <v>0.79869999999999997</v>
      </c>
      <c r="J446" s="348">
        <v>7.3055000000000003</v>
      </c>
      <c r="K446" s="348" t="s">
        <v>430</v>
      </c>
      <c r="L446" s="348" t="s">
        <v>430</v>
      </c>
      <c r="M446" s="348" t="s">
        <v>430</v>
      </c>
      <c r="N446" s="350" t="s">
        <v>430</v>
      </c>
      <c r="O446" s="348" t="s">
        <v>430</v>
      </c>
      <c r="P446" s="348" t="s">
        <v>430</v>
      </c>
      <c r="Q446" s="348" t="s">
        <v>430</v>
      </c>
      <c r="R446" s="348" t="s">
        <v>430</v>
      </c>
      <c r="S446" s="348" t="s">
        <v>430</v>
      </c>
      <c r="T446" s="348" t="s">
        <v>430</v>
      </c>
      <c r="U446" s="348" t="s">
        <v>430</v>
      </c>
      <c r="V446" s="348" t="s">
        <v>430</v>
      </c>
      <c r="W446" s="348">
        <v>1.3607</v>
      </c>
      <c r="X446" s="348">
        <v>-0.92700000000000005</v>
      </c>
      <c r="Y446" s="374"/>
      <c r="Z446" s="346">
        <v>11</v>
      </c>
      <c r="AA446" s="346">
        <v>13</v>
      </c>
      <c r="AB446" s="346" t="s">
        <v>430</v>
      </c>
      <c r="AC446" s="346" t="s">
        <v>430</v>
      </c>
      <c r="AD446" s="346" t="s">
        <v>430</v>
      </c>
      <c r="AE446" s="346" t="s">
        <v>430</v>
      </c>
      <c r="AF446" s="346" t="s">
        <v>430</v>
      </c>
      <c r="AG446" s="346" t="s">
        <v>430</v>
      </c>
      <c r="AH446" s="346" t="s">
        <v>430</v>
      </c>
      <c r="AI446" s="346" t="s">
        <v>430</v>
      </c>
      <c r="AJ446" s="346" t="s">
        <v>430</v>
      </c>
      <c r="AK446" s="346" t="s">
        <v>430</v>
      </c>
      <c r="AL446" s="346" t="s">
        <v>430</v>
      </c>
      <c r="AM446" s="346" t="s">
        <v>430</v>
      </c>
      <c r="AN446" s="346">
        <v>196</v>
      </c>
      <c r="AO446" s="373"/>
      <c r="AP446" s="348" t="s">
        <v>430</v>
      </c>
      <c r="AQ446" s="348" t="s">
        <v>430</v>
      </c>
      <c r="AR446" s="348" t="s">
        <v>430</v>
      </c>
      <c r="AS446" s="348" t="s">
        <v>430</v>
      </c>
      <c r="AT446" s="348" t="s">
        <v>430</v>
      </c>
      <c r="AU446" s="351"/>
      <c r="AV446" s="346" t="s">
        <v>430</v>
      </c>
      <c r="AW446" s="346" t="s">
        <v>430</v>
      </c>
      <c r="AX446" s="346" t="s">
        <v>430</v>
      </c>
      <c r="AY446" s="346" t="s">
        <v>430</v>
      </c>
      <c r="AZ446" s="346" t="s">
        <v>430</v>
      </c>
      <c r="BA446" s="374"/>
      <c r="BB446" s="348" t="s">
        <v>430</v>
      </c>
      <c r="BC446" s="348">
        <v>0</v>
      </c>
      <c r="BD446" s="348">
        <v>0</v>
      </c>
      <c r="BE446" s="375" t="s">
        <v>430</v>
      </c>
      <c r="BF446" s="374"/>
      <c r="BG446" s="372">
        <v>0.20669999999999999</v>
      </c>
      <c r="BH446" s="373"/>
      <c r="BI446" s="348">
        <v>14.9216</v>
      </c>
      <c r="BJ446" s="348">
        <v>56.702100000000002</v>
      </c>
      <c r="BK446" s="348">
        <v>27.4727</v>
      </c>
      <c r="BL446" s="348">
        <v>0.90359999999999996</v>
      </c>
      <c r="BM446" s="373"/>
      <c r="BN446" s="372" t="s">
        <v>5098</v>
      </c>
      <c r="BO446" s="372" t="s">
        <v>5099</v>
      </c>
      <c r="BP446" s="372" t="s">
        <v>430</v>
      </c>
      <c r="BQ446" s="372" t="s">
        <v>430</v>
      </c>
      <c r="BR446" s="372" t="s">
        <v>430</v>
      </c>
      <c r="BS446" s="373"/>
      <c r="BT446" s="354" t="s">
        <v>4626</v>
      </c>
    </row>
    <row r="447" spans="1:72" s="428" customFormat="1" x14ac:dyDescent="0.25">
      <c r="A447" s="345" t="s">
        <v>5589</v>
      </c>
      <c r="B447" s="373"/>
      <c r="C447" s="719">
        <v>45408</v>
      </c>
      <c r="D447" s="373"/>
      <c r="E447" s="346">
        <v>70.73</v>
      </c>
      <c r="F447" s="373"/>
      <c r="G447" s="347">
        <v>12.4598</v>
      </c>
      <c r="H447" s="374"/>
      <c r="I447" s="348">
        <v>0.66900000000000004</v>
      </c>
      <c r="J447" s="348">
        <v>5.6757</v>
      </c>
      <c r="K447" s="348">
        <v>4.8213999999999997</v>
      </c>
      <c r="L447" s="348">
        <v>2.5861000000000001</v>
      </c>
      <c r="M447" s="348">
        <v>-2.6274000000000002</v>
      </c>
      <c r="N447" s="350">
        <v>1.0585</v>
      </c>
      <c r="O447" s="348">
        <v>8.5228000000000002</v>
      </c>
      <c r="P447" s="348" t="s">
        <v>430</v>
      </c>
      <c r="Q447" s="348" t="s">
        <v>430</v>
      </c>
      <c r="R447" s="348" t="s">
        <v>430</v>
      </c>
      <c r="S447" s="348">
        <v>13.0869</v>
      </c>
      <c r="T447" s="348">
        <v>-3.7764000000000002</v>
      </c>
      <c r="U447" s="348">
        <v>1.9599</v>
      </c>
      <c r="V447" s="348">
        <v>-2.1709999999999998</v>
      </c>
      <c r="W447" s="348">
        <v>4.8160999999999996</v>
      </c>
      <c r="X447" s="348">
        <v>10.7957</v>
      </c>
      <c r="Y447" s="374"/>
      <c r="Z447" s="346">
        <v>27</v>
      </c>
      <c r="AA447" s="346">
        <v>66</v>
      </c>
      <c r="AB447" s="346">
        <v>65</v>
      </c>
      <c r="AC447" s="346">
        <v>195</v>
      </c>
      <c r="AD447" s="346">
        <v>163</v>
      </c>
      <c r="AE447" s="346">
        <v>125</v>
      </c>
      <c r="AF447" s="346">
        <v>7</v>
      </c>
      <c r="AG447" s="346" t="s">
        <v>430</v>
      </c>
      <c r="AH447" s="346" t="s">
        <v>430</v>
      </c>
      <c r="AI447" s="346" t="s">
        <v>430</v>
      </c>
      <c r="AJ447" s="346">
        <v>145</v>
      </c>
      <c r="AK447" s="346">
        <v>161</v>
      </c>
      <c r="AL447" s="346">
        <v>146</v>
      </c>
      <c r="AM447" s="346">
        <v>139</v>
      </c>
      <c r="AN447" s="346">
        <v>19</v>
      </c>
      <c r="AO447" s="373"/>
      <c r="AP447" s="348" t="s">
        <v>430</v>
      </c>
      <c r="AQ447" s="348" t="s">
        <v>430</v>
      </c>
      <c r="AR447" s="348" t="s">
        <v>430</v>
      </c>
      <c r="AS447" s="348" t="s">
        <v>430</v>
      </c>
      <c r="AT447" s="348">
        <v>-2.37</v>
      </c>
      <c r="AU447" s="351"/>
      <c r="AV447" s="346" t="s">
        <v>430</v>
      </c>
      <c r="AW447" s="346" t="s">
        <v>430</v>
      </c>
      <c r="AX447" s="346" t="s">
        <v>430</v>
      </c>
      <c r="AY447" s="346" t="s">
        <v>430</v>
      </c>
      <c r="AZ447" s="346">
        <v>147</v>
      </c>
      <c r="BA447" s="374"/>
      <c r="BB447" s="348">
        <v>14.1201067695057</v>
      </c>
      <c r="BC447" s="348">
        <v>0.99723664657050604</v>
      </c>
      <c r="BD447" s="348">
        <v>3.4151288755155502E-2</v>
      </c>
      <c r="BE447" s="375">
        <v>-6.4650755663833201E-2</v>
      </c>
      <c r="BF447" s="374"/>
      <c r="BG447" s="372">
        <v>0.1709</v>
      </c>
      <c r="BH447" s="373"/>
      <c r="BI447" s="348">
        <v>88.603899999999996</v>
      </c>
      <c r="BJ447" s="348">
        <v>10.4491</v>
      </c>
      <c r="BK447" s="348">
        <v>0.74442399999999997</v>
      </c>
      <c r="BL447" s="348">
        <v>0.20257600000000001</v>
      </c>
      <c r="BM447" s="373"/>
      <c r="BN447" s="372" t="s">
        <v>5101</v>
      </c>
      <c r="BO447" s="372" t="s">
        <v>5102</v>
      </c>
      <c r="BP447" s="372" t="s">
        <v>5103</v>
      </c>
      <c r="BQ447" s="372" t="s">
        <v>5104</v>
      </c>
      <c r="BR447" s="372" t="s">
        <v>4990</v>
      </c>
      <c r="BS447" s="373"/>
      <c r="BT447" s="354" t="s">
        <v>4626</v>
      </c>
    </row>
    <row r="448" spans="1:72" s="428" customFormat="1" x14ac:dyDescent="0.25">
      <c r="A448" s="345" t="s">
        <v>5590</v>
      </c>
      <c r="B448" s="373"/>
      <c r="C448" s="719">
        <v>44795</v>
      </c>
      <c r="D448" s="373"/>
      <c r="E448" s="346">
        <v>62.81</v>
      </c>
      <c r="F448" s="373"/>
      <c r="G448" s="347">
        <v>17.918199999999999</v>
      </c>
      <c r="H448" s="374"/>
      <c r="I448" s="348">
        <v>6.8699999999999997E-2</v>
      </c>
      <c r="J448" s="348">
        <v>4.9173</v>
      </c>
      <c r="K448" s="348">
        <v>2.5638000000000001</v>
      </c>
      <c r="L448" s="348">
        <v>9.2020999999999997</v>
      </c>
      <c r="M448" s="348">
        <v>3.5230999999999999</v>
      </c>
      <c r="N448" s="350">
        <v>5.3566000000000003</v>
      </c>
      <c r="O448" s="348">
        <v>0.2288</v>
      </c>
      <c r="P448" s="348">
        <v>15.918799999999999</v>
      </c>
      <c r="Q448" s="348" t="s">
        <v>430</v>
      </c>
      <c r="R448" s="348" t="s">
        <v>430</v>
      </c>
      <c r="S448" s="348">
        <v>15.139200000000001</v>
      </c>
      <c r="T448" s="348">
        <v>2.1947000000000001</v>
      </c>
      <c r="U448" s="348">
        <v>7.1150000000000002</v>
      </c>
      <c r="V448" s="348">
        <v>1.9440999999999999</v>
      </c>
      <c r="W448" s="348">
        <v>0.66459999999999997</v>
      </c>
      <c r="X448" s="348">
        <v>16.473400000000002</v>
      </c>
      <c r="Y448" s="374"/>
      <c r="Z448" s="346">
        <v>214</v>
      </c>
      <c r="AA448" s="346">
        <v>139</v>
      </c>
      <c r="AB448" s="346">
        <v>162</v>
      </c>
      <c r="AC448" s="346">
        <v>89</v>
      </c>
      <c r="AD448" s="346">
        <v>99</v>
      </c>
      <c r="AE448" s="346">
        <v>70</v>
      </c>
      <c r="AF448" s="346">
        <v>105</v>
      </c>
      <c r="AG448" s="346">
        <v>44</v>
      </c>
      <c r="AH448" s="346" t="s">
        <v>430</v>
      </c>
      <c r="AI448" s="346" t="s">
        <v>430</v>
      </c>
      <c r="AJ448" s="346">
        <v>117</v>
      </c>
      <c r="AK448" s="346">
        <v>97</v>
      </c>
      <c r="AL448" s="346">
        <v>71</v>
      </c>
      <c r="AM448" s="346">
        <v>72</v>
      </c>
      <c r="AN448" s="346">
        <v>224</v>
      </c>
      <c r="AO448" s="373"/>
      <c r="AP448" s="348" t="s">
        <v>430</v>
      </c>
      <c r="AQ448" s="348" t="s">
        <v>430</v>
      </c>
      <c r="AR448" s="348" t="s">
        <v>430</v>
      </c>
      <c r="AS448" s="348">
        <v>8.7899999999999991</v>
      </c>
      <c r="AT448" s="348">
        <v>8.48</v>
      </c>
      <c r="AU448" s="351"/>
      <c r="AV448" s="346" t="s">
        <v>430</v>
      </c>
      <c r="AW448" s="346" t="s">
        <v>430</v>
      </c>
      <c r="AX448" s="346" t="s">
        <v>430</v>
      </c>
      <c r="AY448" s="346">
        <v>47</v>
      </c>
      <c r="AZ448" s="346">
        <v>78</v>
      </c>
      <c r="BA448" s="374"/>
      <c r="BB448" s="348">
        <v>15.3943958224702</v>
      </c>
      <c r="BC448" s="348">
        <v>0</v>
      </c>
      <c r="BD448" s="348">
        <v>6.5140754241884494E-2</v>
      </c>
      <c r="BE448" s="375" t="s">
        <v>430</v>
      </c>
      <c r="BF448" s="374"/>
      <c r="BG448" s="372" t="s">
        <v>430</v>
      </c>
      <c r="BH448" s="373"/>
      <c r="BI448" s="348">
        <v>59.790300000000002</v>
      </c>
      <c r="BJ448" s="348">
        <v>37.9114</v>
      </c>
      <c r="BK448" s="348">
        <v>2.01051</v>
      </c>
      <c r="BL448" s="348">
        <v>0.28778999999999999</v>
      </c>
      <c r="BM448" s="373"/>
      <c r="BN448" s="372" t="s">
        <v>5106</v>
      </c>
      <c r="BO448" s="372" t="s">
        <v>5107</v>
      </c>
      <c r="BP448" s="372" t="s">
        <v>5108</v>
      </c>
      <c r="BQ448" s="372" t="s">
        <v>5109</v>
      </c>
      <c r="BR448" s="372" t="s">
        <v>5110</v>
      </c>
      <c r="BS448" s="373"/>
      <c r="BT448" s="354" t="s">
        <v>547</v>
      </c>
    </row>
    <row r="449" spans="1:72" s="428" customFormat="1" x14ac:dyDescent="0.25">
      <c r="A449" s="345" t="s">
        <v>5591</v>
      </c>
      <c r="B449" s="373"/>
      <c r="C449" s="719">
        <v>45833</v>
      </c>
      <c r="D449" s="373"/>
      <c r="E449" s="346">
        <v>62.71</v>
      </c>
      <c r="F449" s="373"/>
      <c r="G449" s="347">
        <v>10.0116</v>
      </c>
      <c r="H449" s="374"/>
      <c r="I449" s="348">
        <v>0.45150000000000001</v>
      </c>
      <c r="J449" s="348">
        <v>5.0259999999999998</v>
      </c>
      <c r="K449" s="348">
        <v>3.7610999999999999</v>
      </c>
      <c r="L449" s="348">
        <v>6.6163999999999996</v>
      </c>
      <c r="M449" s="348">
        <v>-0.69530000000000003</v>
      </c>
      <c r="N449" s="350" t="s">
        <v>430</v>
      </c>
      <c r="O449" s="348" t="s">
        <v>430</v>
      </c>
      <c r="P449" s="348" t="s">
        <v>430</v>
      </c>
      <c r="Q449" s="348" t="s">
        <v>430</v>
      </c>
      <c r="R449" s="348" t="s">
        <v>430</v>
      </c>
      <c r="S449" s="348">
        <v>13.7591</v>
      </c>
      <c r="T449" s="348">
        <v>-2.3001</v>
      </c>
      <c r="U449" s="348">
        <v>2.1507999999999998</v>
      </c>
      <c r="V449" s="348">
        <v>0.11600000000000001</v>
      </c>
      <c r="W449" s="348">
        <v>2.6577999999999999</v>
      </c>
      <c r="X449" s="348">
        <v>0.11600000000000001</v>
      </c>
      <c r="Y449" s="374"/>
      <c r="Z449" s="346">
        <v>104</v>
      </c>
      <c r="AA449" s="346">
        <v>126</v>
      </c>
      <c r="AB449" s="346">
        <v>95</v>
      </c>
      <c r="AC449" s="346">
        <v>120</v>
      </c>
      <c r="AD449" s="346">
        <v>139</v>
      </c>
      <c r="AE449" s="346" t="s">
        <v>430</v>
      </c>
      <c r="AF449" s="346" t="s">
        <v>430</v>
      </c>
      <c r="AG449" s="346" t="s">
        <v>430</v>
      </c>
      <c r="AH449" s="346" t="s">
        <v>430</v>
      </c>
      <c r="AI449" s="346" t="s">
        <v>430</v>
      </c>
      <c r="AJ449" s="346">
        <v>135</v>
      </c>
      <c r="AK449" s="346">
        <v>139</v>
      </c>
      <c r="AL449" s="346">
        <v>144</v>
      </c>
      <c r="AM449" s="346">
        <v>99</v>
      </c>
      <c r="AN449" s="346">
        <v>95</v>
      </c>
      <c r="AO449" s="373"/>
      <c r="AP449" s="348" t="s">
        <v>430</v>
      </c>
      <c r="AQ449" s="348" t="s">
        <v>430</v>
      </c>
      <c r="AR449" s="348" t="s">
        <v>430</v>
      </c>
      <c r="AS449" s="348" t="s">
        <v>430</v>
      </c>
      <c r="AT449" s="348">
        <v>1.1399999999999999</v>
      </c>
      <c r="AU449" s="351"/>
      <c r="AV449" s="346" t="s">
        <v>430</v>
      </c>
      <c r="AW449" s="346" t="s">
        <v>430</v>
      </c>
      <c r="AX449" s="346" t="s">
        <v>430</v>
      </c>
      <c r="AY449" s="346" t="s">
        <v>430</v>
      </c>
      <c r="AZ449" s="346">
        <v>133</v>
      </c>
      <c r="BA449" s="374"/>
      <c r="BB449" s="348">
        <v>11.3840002294365</v>
      </c>
      <c r="BC449" s="348">
        <v>0</v>
      </c>
      <c r="BD449" s="348">
        <v>-3.6737794066536399E-2</v>
      </c>
      <c r="BE449" s="375" t="s">
        <v>430</v>
      </c>
      <c r="BF449" s="374"/>
      <c r="BG449" s="372" t="s">
        <v>430</v>
      </c>
      <c r="BH449" s="373"/>
      <c r="BI449" s="348">
        <v>65.038399999999996</v>
      </c>
      <c r="BJ449" s="348">
        <v>18.704899999999999</v>
      </c>
      <c r="BK449" s="348">
        <v>16.035499999999999</v>
      </c>
      <c r="BL449" s="348">
        <v>0.22120000000000001</v>
      </c>
      <c r="BM449" s="373"/>
      <c r="BN449" s="372" t="s">
        <v>5112</v>
      </c>
      <c r="BO449" s="372" t="s">
        <v>5113</v>
      </c>
      <c r="BP449" s="372" t="s">
        <v>5114</v>
      </c>
      <c r="BQ449" s="372" t="s">
        <v>4242</v>
      </c>
      <c r="BR449" s="372" t="s">
        <v>5115</v>
      </c>
      <c r="BS449" s="373"/>
      <c r="BT449" s="354" t="s">
        <v>547</v>
      </c>
    </row>
    <row r="450" spans="1:72" s="428" customFormat="1" x14ac:dyDescent="0.25">
      <c r="A450" s="345" t="s">
        <v>5592</v>
      </c>
      <c r="B450" s="373"/>
      <c r="C450" s="719">
        <v>45866</v>
      </c>
      <c r="D450" s="373"/>
      <c r="E450" s="346">
        <v>60.3172</v>
      </c>
      <c r="F450" s="373"/>
      <c r="G450" s="347">
        <v>10.035</v>
      </c>
      <c r="H450" s="374"/>
      <c r="I450" s="348">
        <v>0.2087</v>
      </c>
      <c r="J450" s="348">
        <v>3.3151000000000002</v>
      </c>
      <c r="K450" s="348">
        <v>1.3052999999999999</v>
      </c>
      <c r="L450" s="348">
        <v>3.0975000000000001</v>
      </c>
      <c r="M450" s="348">
        <v>-4.9617000000000004</v>
      </c>
      <c r="N450" s="350" t="s">
        <v>430</v>
      </c>
      <c r="O450" s="348" t="s">
        <v>430</v>
      </c>
      <c r="P450" s="348" t="s">
        <v>430</v>
      </c>
      <c r="Q450" s="348" t="s">
        <v>430</v>
      </c>
      <c r="R450" s="348" t="s">
        <v>430</v>
      </c>
      <c r="S450" s="348">
        <v>8.5393000000000008</v>
      </c>
      <c r="T450" s="348">
        <v>-5.9089</v>
      </c>
      <c r="U450" s="348">
        <v>-0.184</v>
      </c>
      <c r="V450" s="348" t="s">
        <v>430</v>
      </c>
      <c r="W450" s="348">
        <v>1.6872</v>
      </c>
      <c r="X450" s="348">
        <v>0.35</v>
      </c>
      <c r="Y450" s="374"/>
      <c r="Z450" s="346">
        <v>199</v>
      </c>
      <c r="AA450" s="346">
        <v>230</v>
      </c>
      <c r="AB450" s="346">
        <v>224</v>
      </c>
      <c r="AC450" s="346">
        <v>194</v>
      </c>
      <c r="AD450" s="346">
        <v>185</v>
      </c>
      <c r="AE450" s="346" t="s">
        <v>430</v>
      </c>
      <c r="AF450" s="346" t="s">
        <v>430</v>
      </c>
      <c r="AG450" s="346" t="s">
        <v>430</v>
      </c>
      <c r="AH450" s="346" t="s">
        <v>430</v>
      </c>
      <c r="AI450" s="346" t="s">
        <v>430</v>
      </c>
      <c r="AJ450" s="346">
        <v>200</v>
      </c>
      <c r="AK450" s="346">
        <v>185</v>
      </c>
      <c r="AL450" s="346">
        <v>170</v>
      </c>
      <c r="AM450" s="346" t="s">
        <v>430</v>
      </c>
      <c r="AN450" s="346">
        <v>164</v>
      </c>
      <c r="AO450" s="373"/>
      <c r="AP450" s="348" t="s">
        <v>430</v>
      </c>
      <c r="AQ450" s="348" t="s">
        <v>430</v>
      </c>
      <c r="AR450" s="348" t="s">
        <v>430</v>
      </c>
      <c r="AS450" s="348" t="s">
        <v>430</v>
      </c>
      <c r="AT450" s="348" t="s">
        <v>430</v>
      </c>
      <c r="AU450" s="351"/>
      <c r="AV450" s="346" t="s">
        <v>430</v>
      </c>
      <c r="AW450" s="346" t="s">
        <v>430</v>
      </c>
      <c r="AX450" s="346" t="s">
        <v>430</v>
      </c>
      <c r="AY450" s="346" t="s">
        <v>430</v>
      </c>
      <c r="AZ450" s="346" t="s">
        <v>430</v>
      </c>
      <c r="BA450" s="374"/>
      <c r="BB450" s="348">
        <v>9.9645736498938504</v>
      </c>
      <c r="BC450" s="348">
        <v>0.99846299167318997</v>
      </c>
      <c r="BD450" s="348">
        <v>-6.0774981008187699E-2</v>
      </c>
      <c r="BE450" s="375">
        <v>-3.9598635561500603E-2</v>
      </c>
      <c r="BF450" s="374"/>
      <c r="BG450" s="372">
        <v>4.7100000000000003E-2</v>
      </c>
      <c r="BH450" s="373"/>
      <c r="BI450" s="348">
        <v>96.617599999999996</v>
      </c>
      <c r="BJ450" s="348">
        <v>3.1019399999999999</v>
      </c>
      <c r="BK450" s="348" t="s">
        <v>430</v>
      </c>
      <c r="BL450" s="348">
        <v>0.28045999999999999</v>
      </c>
      <c r="BM450" s="373"/>
      <c r="BN450" s="372" t="s">
        <v>452</v>
      </c>
      <c r="BO450" s="372" t="s">
        <v>4858</v>
      </c>
      <c r="BP450" s="372" t="s">
        <v>4560</v>
      </c>
      <c r="BQ450" s="372" t="s">
        <v>4859</v>
      </c>
      <c r="BR450" s="372" t="s">
        <v>4860</v>
      </c>
      <c r="BS450" s="373"/>
      <c r="BT450" s="354" t="s">
        <v>4626</v>
      </c>
    </row>
    <row r="451" spans="1:72" s="428" customFormat="1" ht="11" x14ac:dyDescent="0.3">
      <c r="A451" s="841" t="s">
        <v>5593</v>
      </c>
      <c r="B451" s="842"/>
      <c r="C451" s="843">
        <v>45649</v>
      </c>
      <c r="D451" s="842"/>
      <c r="E451" s="844">
        <v>60.8277</v>
      </c>
      <c r="F451" s="842"/>
      <c r="G451" s="845">
        <v>11.164999999999999</v>
      </c>
      <c r="H451" s="847"/>
      <c r="I451" s="846">
        <v>0.47699999999999998</v>
      </c>
      <c r="J451" s="846">
        <v>3.8990999999999998</v>
      </c>
      <c r="K451" s="846">
        <v>1.7497</v>
      </c>
      <c r="L451" s="846">
        <v>5.1417000000000002</v>
      </c>
      <c r="M451" s="846">
        <v>0.3145</v>
      </c>
      <c r="N451" s="848">
        <v>5.8093000000000004</v>
      </c>
      <c r="O451" s="846" t="s">
        <v>430</v>
      </c>
      <c r="P451" s="846" t="s">
        <v>430</v>
      </c>
      <c r="Q451" s="846" t="s">
        <v>430</v>
      </c>
      <c r="R451" s="846" t="s">
        <v>430</v>
      </c>
      <c r="S451" s="846">
        <v>11.0724</v>
      </c>
      <c r="T451" s="846">
        <v>-1.4911000000000001</v>
      </c>
      <c r="U451" s="846">
        <v>4.0152999999999999</v>
      </c>
      <c r="V451" s="846">
        <v>2.5912000000000002</v>
      </c>
      <c r="W451" s="846">
        <v>1.2789999999999999</v>
      </c>
      <c r="X451" s="846">
        <v>7.7034000000000002</v>
      </c>
      <c r="Y451" s="847"/>
      <c r="Z451" s="844">
        <v>69</v>
      </c>
      <c r="AA451" s="844">
        <v>201</v>
      </c>
      <c r="AB451" s="844">
        <v>210</v>
      </c>
      <c r="AC451" s="844">
        <v>163</v>
      </c>
      <c r="AD451" s="844">
        <v>129</v>
      </c>
      <c r="AE451" s="844">
        <v>68</v>
      </c>
      <c r="AF451" s="844" t="s">
        <v>430</v>
      </c>
      <c r="AG451" s="844" t="s">
        <v>430</v>
      </c>
      <c r="AH451" s="844" t="s">
        <v>430</v>
      </c>
      <c r="AI451" s="844" t="s">
        <v>430</v>
      </c>
      <c r="AJ451" s="844">
        <v>168</v>
      </c>
      <c r="AK451" s="844">
        <v>131</v>
      </c>
      <c r="AL451" s="844">
        <v>131</v>
      </c>
      <c r="AM451" s="844">
        <v>69</v>
      </c>
      <c r="AN451" s="844">
        <v>203</v>
      </c>
      <c r="AO451" s="842"/>
      <c r="AP451" s="846" t="s">
        <v>430</v>
      </c>
      <c r="AQ451" s="846" t="s">
        <v>430</v>
      </c>
      <c r="AR451" s="846" t="s">
        <v>430</v>
      </c>
      <c r="AS451" s="846" t="s">
        <v>430</v>
      </c>
      <c r="AT451" s="846">
        <v>2.4700000000000002</v>
      </c>
      <c r="AU451" s="849"/>
      <c r="AV451" s="844" t="s">
        <v>430</v>
      </c>
      <c r="AW451" s="844" t="s">
        <v>430</v>
      </c>
      <c r="AX451" s="844" t="s">
        <v>430</v>
      </c>
      <c r="AY451" s="844" t="s">
        <v>430</v>
      </c>
      <c r="AZ451" s="844">
        <v>119</v>
      </c>
      <c r="BA451" s="847"/>
      <c r="BB451" s="846">
        <v>9.7211390596514704</v>
      </c>
      <c r="BC451" s="846">
        <v>0.98882585127426204</v>
      </c>
      <c r="BD451" s="846">
        <v>3.1267703499277301E-2</v>
      </c>
      <c r="BE451" s="852">
        <v>-7.6225183521683296E-2</v>
      </c>
      <c r="BF451" s="847"/>
      <c r="BG451" s="855">
        <v>0.21690000000000001</v>
      </c>
      <c r="BH451" s="842"/>
      <c r="BI451" s="846">
        <v>99.858999999999995</v>
      </c>
      <c r="BJ451" s="846" t="s">
        <v>430</v>
      </c>
      <c r="BK451" s="846" t="s">
        <v>430</v>
      </c>
      <c r="BL451" s="846">
        <v>0.14099999999999999</v>
      </c>
      <c r="BM451" s="842"/>
      <c r="BN451" s="855" t="s">
        <v>5118</v>
      </c>
      <c r="BO451" s="855" t="s">
        <v>1680</v>
      </c>
      <c r="BP451" s="855" t="s">
        <v>1145</v>
      </c>
      <c r="BQ451" s="855" t="s">
        <v>2154</v>
      </c>
      <c r="BR451" s="855" t="s">
        <v>5119</v>
      </c>
      <c r="BS451" s="842"/>
      <c r="BT451" s="856" t="s">
        <v>554</v>
      </c>
    </row>
    <row r="452" spans="1:72" s="428" customFormat="1" x14ac:dyDescent="0.25">
      <c r="A452" s="345" t="s">
        <v>5594</v>
      </c>
      <c r="B452" s="373"/>
      <c r="C452" s="719">
        <v>45443</v>
      </c>
      <c r="D452" s="373"/>
      <c r="E452" s="346">
        <v>62.1128</v>
      </c>
      <c r="F452" s="373"/>
      <c r="G452" s="347">
        <v>11.9047</v>
      </c>
      <c r="H452" s="374"/>
      <c r="I452" s="348">
        <v>0.65529999999999999</v>
      </c>
      <c r="J452" s="348">
        <v>5.0259999999999998</v>
      </c>
      <c r="K452" s="348">
        <v>8.2255000000000003</v>
      </c>
      <c r="L452" s="348">
        <v>4.8337000000000003</v>
      </c>
      <c r="M452" s="348">
        <v>-1.6335999999999999</v>
      </c>
      <c r="N452" s="350">
        <v>4.3375000000000004</v>
      </c>
      <c r="O452" s="348">
        <v>7.5789999999999997</v>
      </c>
      <c r="P452" s="348" t="s">
        <v>430</v>
      </c>
      <c r="Q452" s="348" t="s">
        <v>430</v>
      </c>
      <c r="R452" s="348" t="s">
        <v>430</v>
      </c>
      <c r="S452" s="348">
        <v>15.374599999999999</v>
      </c>
      <c r="T452" s="348">
        <v>-2.7210999999999999</v>
      </c>
      <c r="U452" s="348">
        <v>6.0061</v>
      </c>
      <c r="V452" s="348">
        <v>1.3459000000000001</v>
      </c>
      <c r="W452" s="348">
        <v>6.8299000000000003</v>
      </c>
      <c r="X452" s="348">
        <v>8.8800000000000008</v>
      </c>
      <c r="Y452" s="374"/>
      <c r="Z452" s="346">
        <v>35</v>
      </c>
      <c r="AA452" s="346">
        <v>126</v>
      </c>
      <c r="AB452" s="346">
        <v>13</v>
      </c>
      <c r="AC452" s="346">
        <v>173</v>
      </c>
      <c r="AD452" s="346">
        <v>152</v>
      </c>
      <c r="AE452" s="346">
        <v>81</v>
      </c>
      <c r="AF452" s="346">
        <v>12</v>
      </c>
      <c r="AG452" s="346" t="s">
        <v>430</v>
      </c>
      <c r="AH452" s="346" t="s">
        <v>430</v>
      </c>
      <c r="AI452" s="346" t="s">
        <v>430</v>
      </c>
      <c r="AJ452" s="346">
        <v>112</v>
      </c>
      <c r="AK452" s="346">
        <v>152</v>
      </c>
      <c r="AL452" s="346">
        <v>89</v>
      </c>
      <c r="AM452" s="346">
        <v>79</v>
      </c>
      <c r="AN452" s="346">
        <v>10</v>
      </c>
      <c r="AO452" s="373"/>
      <c r="AP452" s="348" t="s">
        <v>430</v>
      </c>
      <c r="AQ452" s="348" t="s">
        <v>430</v>
      </c>
      <c r="AR452" s="348" t="s">
        <v>430</v>
      </c>
      <c r="AS452" s="348" t="s">
        <v>430</v>
      </c>
      <c r="AT452" s="348">
        <v>2.6</v>
      </c>
      <c r="AU452" s="351"/>
      <c r="AV452" s="346" t="s">
        <v>430</v>
      </c>
      <c r="AW452" s="346" t="s">
        <v>430</v>
      </c>
      <c r="AX452" s="346" t="s">
        <v>430</v>
      </c>
      <c r="AY452" s="346" t="s">
        <v>430</v>
      </c>
      <c r="AZ452" s="346">
        <v>107</v>
      </c>
      <c r="BA452" s="374"/>
      <c r="BB452" s="348">
        <v>15.4514840142658</v>
      </c>
      <c r="BC452" s="348">
        <v>0.99773384488676498</v>
      </c>
      <c r="BD452" s="348">
        <v>1.6279992637596101E-2</v>
      </c>
      <c r="BE452" s="375">
        <v>-2.4246027519771798E-2</v>
      </c>
      <c r="BF452" s="374"/>
      <c r="BG452" s="372">
        <v>8.3000000000000004E-2</v>
      </c>
      <c r="BH452" s="373"/>
      <c r="BI452" s="348">
        <v>75.243399999999994</v>
      </c>
      <c r="BJ452" s="348">
        <v>24.542300000000001</v>
      </c>
      <c r="BK452" s="348" t="s">
        <v>430</v>
      </c>
      <c r="BL452" s="348">
        <v>0.21429999999999999</v>
      </c>
      <c r="BM452" s="373"/>
      <c r="BN452" s="372" t="s">
        <v>5121</v>
      </c>
      <c r="BO452" s="372" t="s">
        <v>4868</v>
      </c>
      <c r="BP452" s="372" t="s">
        <v>430</v>
      </c>
      <c r="BQ452" s="372" t="s">
        <v>430</v>
      </c>
      <c r="BR452" s="372" t="s">
        <v>430</v>
      </c>
      <c r="BS452" s="373"/>
      <c r="BT452" s="354" t="s">
        <v>554</v>
      </c>
    </row>
    <row r="453" spans="1:72" s="428" customFormat="1" x14ac:dyDescent="0.25">
      <c r="A453" s="345" t="s">
        <v>5595</v>
      </c>
      <c r="B453" s="373"/>
      <c r="C453" s="719">
        <v>45716</v>
      </c>
      <c r="D453" s="373"/>
      <c r="E453" s="346">
        <v>60.697699999999998</v>
      </c>
      <c r="F453" s="373"/>
      <c r="G453" s="347">
        <v>11.7926</v>
      </c>
      <c r="H453" s="374"/>
      <c r="I453" s="348">
        <v>0.42070000000000002</v>
      </c>
      <c r="J453" s="348">
        <v>5.0321999999999996</v>
      </c>
      <c r="K453" s="348">
        <v>3.6484000000000001</v>
      </c>
      <c r="L453" s="348">
        <v>6.6123000000000003</v>
      </c>
      <c r="M453" s="348">
        <v>-0.51039999999999996</v>
      </c>
      <c r="N453" s="350">
        <v>2.0085999999999999</v>
      </c>
      <c r="O453" s="348" t="s">
        <v>430</v>
      </c>
      <c r="P453" s="348" t="s">
        <v>430</v>
      </c>
      <c r="Q453" s="348" t="s">
        <v>430</v>
      </c>
      <c r="R453" s="348" t="s">
        <v>430</v>
      </c>
      <c r="S453" s="348">
        <v>13.8293</v>
      </c>
      <c r="T453" s="348">
        <v>-2.1036000000000001</v>
      </c>
      <c r="U453" s="348">
        <v>2.6076999999999999</v>
      </c>
      <c r="V453" s="348">
        <v>-1.0529999999999999</v>
      </c>
      <c r="W453" s="348">
        <v>2.5773999999999999</v>
      </c>
      <c r="X453" s="348">
        <v>13.507999999999999</v>
      </c>
      <c r="Y453" s="374"/>
      <c r="Z453" s="346">
        <v>110</v>
      </c>
      <c r="AA453" s="346">
        <v>119</v>
      </c>
      <c r="AB453" s="346">
        <v>100</v>
      </c>
      <c r="AC453" s="346">
        <v>121</v>
      </c>
      <c r="AD453" s="346">
        <v>135</v>
      </c>
      <c r="AE453" s="346">
        <v>112</v>
      </c>
      <c r="AF453" s="346" t="s">
        <v>430</v>
      </c>
      <c r="AG453" s="346" t="s">
        <v>430</v>
      </c>
      <c r="AH453" s="346" t="s">
        <v>430</v>
      </c>
      <c r="AI453" s="346" t="s">
        <v>430</v>
      </c>
      <c r="AJ453" s="346">
        <v>132</v>
      </c>
      <c r="AK453" s="346">
        <v>134</v>
      </c>
      <c r="AL453" s="346">
        <v>137</v>
      </c>
      <c r="AM453" s="346">
        <v>119</v>
      </c>
      <c r="AN453" s="346">
        <v>108</v>
      </c>
      <c r="AO453" s="373"/>
      <c r="AP453" s="348" t="s">
        <v>430</v>
      </c>
      <c r="AQ453" s="348" t="s">
        <v>430</v>
      </c>
      <c r="AR453" s="348" t="s">
        <v>430</v>
      </c>
      <c r="AS453" s="348" t="s">
        <v>430</v>
      </c>
      <c r="AT453" s="348">
        <v>1.45</v>
      </c>
      <c r="AU453" s="351"/>
      <c r="AV453" s="346" t="s">
        <v>430</v>
      </c>
      <c r="AW453" s="346" t="s">
        <v>430</v>
      </c>
      <c r="AX453" s="346" t="s">
        <v>430</v>
      </c>
      <c r="AY453" s="346" t="s">
        <v>430</v>
      </c>
      <c r="AZ453" s="346">
        <v>130</v>
      </c>
      <c r="BA453" s="374"/>
      <c r="BB453" s="348">
        <v>11.416755749717799</v>
      </c>
      <c r="BC453" s="348">
        <v>0.99755479403314995</v>
      </c>
      <c r="BD453" s="348">
        <v>3.9209994075658901E-2</v>
      </c>
      <c r="BE453" s="375">
        <v>-2.7157259827128601E-2</v>
      </c>
      <c r="BF453" s="374"/>
      <c r="BG453" s="372">
        <v>5.4800000000000001E-2</v>
      </c>
      <c r="BH453" s="373"/>
      <c r="BI453" s="348">
        <v>65.358599999999996</v>
      </c>
      <c r="BJ453" s="348">
        <v>19.849900000000002</v>
      </c>
      <c r="BK453" s="348">
        <v>14.295500000000001</v>
      </c>
      <c r="BL453" s="348">
        <v>0.496</v>
      </c>
      <c r="BM453" s="373"/>
      <c r="BN453" s="372" t="s">
        <v>5123</v>
      </c>
      <c r="BO453" s="372" t="s">
        <v>922</v>
      </c>
      <c r="BP453" s="372" t="s">
        <v>1124</v>
      </c>
      <c r="BQ453" s="372" t="s">
        <v>5124</v>
      </c>
      <c r="BR453" s="372" t="s">
        <v>5125</v>
      </c>
      <c r="BS453" s="373"/>
      <c r="BT453" s="354" t="s">
        <v>5596</v>
      </c>
    </row>
    <row r="454" spans="1:72" s="428" customFormat="1" x14ac:dyDescent="0.25">
      <c r="A454" s="345" t="s">
        <v>5597</v>
      </c>
      <c r="B454" s="373"/>
      <c r="C454" s="719">
        <v>45944</v>
      </c>
      <c r="D454" s="373"/>
      <c r="E454" s="346">
        <v>63.18</v>
      </c>
      <c r="F454" s="373"/>
      <c r="G454" s="347">
        <v>9.6232000000000006</v>
      </c>
      <c r="H454" s="374"/>
      <c r="I454" s="348">
        <v>0.34100000000000003</v>
      </c>
      <c r="J454" s="348">
        <v>4.3742000000000001</v>
      </c>
      <c r="K454" s="348">
        <v>2.3570000000000002</v>
      </c>
      <c r="L454" s="348">
        <v>1.8371</v>
      </c>
      <c r="M454" s="348">
        <v>-6.1745999999999999</v>
      </c>
      <c r="N454" s="350" t="s">
        <v>430</v>
      </c>
      <c r="O454" s="348" t="s">
        <v>430</v>
      </c>
      <c r="P454" s="348" t="s">
        <v>430</v>
      </c>
      <c r="Q454" s="348" t="s">
        <v>430</v>
      </c>
      <c r="R454" s="348" t="s">
        <v>430</v>
      </c>
      <c r="S454" s="348">
        <v>8.4438999999999993</v>
      </c>
      <c r="T454" s="348">
        <v>-7.2882999999999996</v>
      </c>
      <c r="U454" s="348" t="s">
        <v>430</v>
      </c>
      <c r="V454" s="348" t="s">
        <v>430</v>
      </c>
      <c r="W454" s="348">
        <v>2.7054999999999998</v>
      </c>
      <c r="X454" s="348">
        <v>-3.7679999999999998</v>
      </c>
      <c r="Y454" s="374"/>
      <c r="Z454" s="346">
        <v>153</v>
      </c>
      <c r="AA454" s="346">
        <v>171</v>
      </c>
      <c r="AB454" s="346">
        <v>179</v>
      </c>
      <c r="AC454" s="346">
        <v>213</v>
      </c>
      <c r="AD454" s="346">
        <v>209</v>
      </c>
      <c r="AE454" s="346" t="s">
        <v>430</v>
      </c>
      <c r="AF454" s="346" t="s">
        <v>430</v>
      </c>
      <c r="AG454" s="346" t="s">
        <v>430</v>
      </c>
      <c r="AH454" s="346" t="s">
        <v>430</v>
      </c>
      <c r="AI454" s="346" t="s">
        <v>430</v>
      </c>
      <c r="AJ454" s="346">
        <v>212</v>
      </c>
      <c r="AK454" s="346">
        <v>213</v>
      </c>
      <c r="AL454" s="346" t="s">
        <v>430</v>
      </c>
      <c r="AM454" s="346" t="s">
        <v>430</v>
      </c>
      <c r="AN454" s="346">
        <v>71</v>
      </c>
      <c r="AO454" s="373"/>
      <c r="AP454" s="348" t="s">
        <v>430</v>
      </c>
      <c r="AQ454" s="348" t="s">
        <v>430</v>
      </c>
      <c r="AR454" s="348" t="s">
        <v>430</v>
      </c>
      <c r="AS454" s="348" t="s">
        <v>430</v>
      </c>
      <c r="AT454" s="348" t="s">
        <v>430</v>
      </c>
      <c r="AU454" s="351"/>
      <c r="AV454" s="346" t="s">
        <v>430</v>
      </c>
      <c r="AW454" s="346" t="s">
        <v>430</v>
      </c>
      <c r="AX454" s="346" t="s">
        <v>430</v>
      </c>
      <c r="AY454" s="346" t="s">
        <v>430</v>
      </c>
      <c r="AZ454" s="346" t="s">
        <v>430</v>
      </c>
      <c r="BA454" s="374"/>
      <c r="BB454" s="348">
        <v>11.7397429410199</v>
      </c>
      <c r="BC454" s="348">
        <v>0.99730499709478904</v>
      </c>
      <c r="BD454" s="348">
        <v>-9.8024781008280396E-2</v>
      </c>
      <c r="BE454" s="375">
        <v>-4.4578468886996299E-2</v>
      </c>
      <c r="BF454" s="374"/>
      <c r="BG454" s="372">
        <v>0.1653</v>
      </c>
      <c r="BH454" s="373"/>
      <c r="BI454" s="348">
        <v>99.744</v>
      </c>
      <c r="BJ454" s="348" t="s">
        <v>430</v>
      </c>
      <c r="BK454" s="348" t="s">
        <v>430</v>
      </c>
      <c r="BL454" s="348">
        <v>0.25600000000000001</v>
      </c>
      <c r="BM454" s="373"/>
      <c r="BN454" s="372" t="s">
        <v>4460</v>
      </c>
      <c r="BO454" s="372" t="s">
        <v>4454</v>
      </c>
      <c r="BP454" s="372" t="s">
        <v>4455</v>
      </c>
      <c r="BQ454" s="372" t="s">
        <v>4492</v>
      </c>
      <c r="BR454" s="372" t="s">
        <v>4456</v>
      </c>
      <c r="BS454" s="373"/>
      <c r="BT454" s="354" t="s">
        <v>554</v>
      </c>
    </row>
    <row r="455" spans="1:72" s="428" customFormat="1" x14ac:dyDescent="0.25">
      <c r="A455" s="345" t="s">
        <v>5598</v>
      </c>
      <c r="B455" s="373"/>
      <c r="C455" s="719">
        <v>45750</v>
      </c>
      <c r="D455" s="373"/>
      <c r="E455" s="346">
        <v>59.25</v>
      </c>
      <c r="F455" s="373"/>
      <c r="G455" s="347">
        <v>11.675800000000001</v>
      </c>
      <c r="H455" s="374"/>
      <c r="I455" s="348">
        <v>6.9400000000000003E-2</v>
      </c>
      <c r="J455" s="348">
        <v>4.9161000000000001</v>
      </c>
      <c r="K455" s="348">
        <v>2.5695999999999999</v>
      </c>
      <c r="L455" s="348">
        <v>9.1450999999999993</v>
      </c>
      <c r="M455" s="348">
        <v>3.4428000000000001</v>
      </c>
      <c r="N455" s="350">
        <v>5.1475999999999997</v>
      </c>
      <c r="O455" s="348" t="s">
        <v>430</v>
      </c>
      <c r="P455" s="348" t="s">
        <v>430</v>
      </c>
      <c r="Q455" s="348" t="s">
        <v>430</v>
      </c>
      <c r="R455" s="348" t="s">
        <v>430</v>
      </c>
      <c r="S455" s="348">
        <v>15.143700000000001</v>
      </c>
      <c r="T455" s="348">
        <v>2.1139000000000001</v>
      </c>
      <c r="U455" s="348">
        <v>6.9526000000000003</v>
      </c>
      <c r="V455" s="348">
        <v>1.7347999999999999</v>
      </c>
      <c r="W455" s="348">
        <v>0.6673</v>
      </c>
      <c r="X455" s="348">
        <v>13.681800000000001</v>
      </c>
      <c r="Y455" s="374"/>
      <c r="Z455" s="346">
        <v>213</v>
      </c>
      <c r="AA455" s="346">
        <v>140</v>
      </c>
      <c r="AB455" s="346">
        <v>161</v>
      </c>
      <c r="AC455" s="346">
        <v>90</v>
      </c>
      <c r="AD455" s="346">
        <v>100</v>
      </c>
      <c r="AE455" s="346">
        <v>71</v>
      </c>
      <c r="AF455" s="346" t="s">
        <v>430</v>
      </c>
      <c r="AG455" s="346" t="s">
        <v>430</v>
      </c>
      <c r="AH455" s="346" t="s">
        <v>430</v>
      </c>
      <c r="AI455" s="346" t="s">
        <v>430</v>
      </c>
      <c r="AJ455" s="346">
        <v>116</v>
      </c>
      <c r="AK455" s="346">
        <v>100</v>
      </c>
      <c r="AL455" s="346">
        <v>75</v>
      </c>
      <c r="AM455" s="346">
        <v>73</v>
      </c>
      <c r="AN455" s="346">
        <v>223</v>
      </c>
      <c r="AO455" s="373"/>
      <c r="AP455" s="348" t="s">
        <v>430</v>
      </c>
      <c r="AQ455" s="348" t="s">
        <v>430</v>
      </c>
      <c r="AR455" s="348" t="s">
        <v>430</v>
      </c>
      <c r="AS455" s="348" t="s">
        <v>430</v>
      </c>
      <c r="AT455" s="348">
        <v>8.27</v>
      </c>
      <c r="AU455" s="351"/>
      <c r="AV455" s="346" t="s">
        <v>430</v>
      </c>
      <c r="AW455" s="346" t="s">
        <v>430</v>
      </c>
      <c r="AX455" s="346" t="s">
        <v>430</v>
      </c>
      <c r="AY455" s="346" t="s">
        <v>430</v>
      </c>
      <c r="AZ455" s="346">
        <v>80</v>
      </c>
      <c r="BA455" s="374"/>
      <c r="BB455" s="348">
        <v>13.0822584777756</v>
      </c>
      <c r="BC455" s="348">
        <v>0</v>
      </c>
      <c r="BD455" s="348">
        <v>4.6343895363555002E-2</v>
      </c>
      <c r="BE455" s="375" t="s">
        <v>430</v>
      </c>
      <c r="BF455" s="374"/>
      <c r="BG455" s="372" t="s">
        <v>430</v>
      </c>
      <c r="BH455" s="373"/>
      <c r="BI455" s="348">
        <v>59.821399999999997</v>
      </c>
      <c r="BJ455" s="348">
        <v>37.979300000000002</v>
      </c>
      <c r="BK455" s="348">
        <v>2.01641</v>
      </c>
      <c r="BL455" s="348">
        <v>0.18289</v>
      </c>
      <c r="BM455" s="373"/>
      <c r="BN455" s="372" t="s">
        <v>5127</v>
      </c>
      <c r="BO455" s="372" t="s">
        <v>5128</v>
      </c>
      <c r="BP455" s="372" t="s">
        <v>5129</v>
      </c>
      <c r="BQ455" s="372" t="s">
        <v>5109</v>
      </c>
      <c r="BR455" s="372" t="s">
        <v>5130</v>
      </c>
      <c r="BS455" s="373"/>
      <c r="BT455" s="354" t="s">
        <v>4626</v>
      </c>
    </row>
    <row r="456" spans="1:72" s="428" customFormat="1" x14ac:dyDescent="0.25">
      <c r="A456" s="345" t="s">
        <v>5599</v>
      </c>
      <c r="B456" s="373"/>
      <c r="C456" s="719">
        <v>45589</v>
      </c>
      <c r="D456" s="373"/>
      <c r="E456" s="346">
        <v>71.686499999999995</v>
      </c>
      <c r="F456" s="373"/>
      <c r="G456" s="347">
        <v>10.0382</v>
      </c>
      <c r="H456" s="374"/>
      <c r="I456" s="348">
        <v>0.34089999999999998</v>
      </c>
      <c r="J456" s="348">
        <v>4.3689</v>
      </c>
      <c r="K456" s="348">
        <v>2.3178999999999998</v>
      </c>
      <c r="L456" s="348">
        <v>1.8051999999999999</v>
      </c>
      <c r="M456" s="348">
        <v>-6.1288999999999998</v>
      </c>
      <c r="N456" s="350">
        <v>-1.7683</v>
      </c>
      <c r="O456" s="348" t="s">
        <v>430</v>
      </c>
      <c r="P456" s="348" t="s">
        <v>430</v>
      </c>
      <c r="Q456" s="348" t="s">
        <v>430</v>
      </c>
      <c r="R456" s="348" t="s">
        <v>430</v>
      </c>
      <c r="S456" s="348">
        <v>8.3863000000000003</v>
      </c>
      <c r="T456" s="348">
        <v>-7.2564000000000002</v>
      </c>
      <c r="U456" s="348">
        <v>-1.4365000000000001</v>
      </c>
      <c r="V456" s="348">
        <v>-4.6414999999999997</v>
      </c>
      <c r="W456" s="348">
        <v>2.6737000000000002</v>
      </c>
      <c r="X456" s="348">
        <v>0.23139999999999999</v>
      </c>
      <c r="Y456" s="374"/>
      <c r="Z456" s="346">
        <v>154</v>
      </c>
      <c r="AA456" s="346">
        <v>180</v>
      </c>
      <c r="AB456" s="346">
        <v>196</v>
      </c>
      <c r="AC456" s="346">
        <v>222</v>
      </c>
      <c r="AD456" s="346">
        <v>203</v>
      </c>
      <c r="AE456" s="346">
        <v>170</v>
      </c>
      <c r="AF456" s="346" t="s">
        <v>430</v>
      </c>
      <c r="AG456" s="346" t="s">
        <v>430</v>
      </c>
      <c r="AH456" s="346" t="s">
        <v>430</v>
      </c>
      <c r="AI456" s="346" t="s">
        <v>430</v>
      </c>
      <c r="AJ456" s="346">
        <v>221</v>
      </c>
      <c r="AK456" s="346">
        <v>207</v>
      </c>
      <c r="AL456" s="346">
        <v>189</v>
      </c>
      <c r="AM456" s="346">
        <v>173</v>
      </c>
      <c r="AN456" s="346">
        <v>91</v>
      </c>
      <c r="AO456" s="373"/>
      <c r="AP456" s="348" t="s">
        <v>430</v>
      </c>
      <c r="AQ456" s="348" t="s">
        <v>430</v>
      </c>
      <c r="AR456" s="348" t="s">
        <v>430</v>
      </c>
      <c r="AS456" s="348" t="s">
        <v>430</v>
      </c>
      <c r="AT456" s="348">
        <v>-6.61</v>
      </c>
      <c r="AU456" s="351"/>
      <c r="AV456" s="346" t="s">
        <v>430</v>
      </c>
      <c r="AW456" s="346" t="s">
        <v>430</v>
      </c>
      <c r="AX456" s="346" t="s">
        <v>430</v>
      </c>
      <c r="AY456" s="346" t="s">
        <v>430</v>
      </c>
      <c r="AZ456" s="346">
        <v>184</v>
      </c>
      <c r="BA456" s="374"/>
      <c r="BB456" s="348">
        <v>10.417635838302401</v>
      </c>
      <c r="BC456" s="348">
        <v>0.99806666477892103</v>
      </c>
      <c r="BD456" s="348">
        <v>-1.8381403501842399E-2</v>
      </c>
      <c r="BE456" s="375">
        <v>-2.45437093440442E-2</v>
      </c>
      <c r="BF456" s="374"/>
      <c r="BG456" s="372">
        <v>7.7399999999999997E-2</v>
      </c>
      <c r="BH456" s="373"/>
      <c r="BI456" s="348">
        <v>99.826400000000007</v>
      </c>
      <c r="BJ456" s="348" t="s">
        <v>430</v>
      </c>
      <c r="BK456" s="348" t="s">
        <v>430</v>
      </c>
      <c r="BL456" s="348">
        <v>0.1736</v>
      </c>
      <c r="BM456" s="373"/>
      <c r="BN456" s="372" t="s">
        <v>4490</v>
      </c>
      <c r="BO456" s="372" t="s">
        <v>4310</v>
      </c>
      <c r="BP456" s="372" t="s">
        <v>4455</v>
      </c>
      <c r="BQ456" s="372" t="s">
        <v>4312</v>
      </c>
      <c r="BR456" s="372" t="s">
        <v>4456</v>
      </c>
      <c r="BS456" s="373"/>
      <c r="BT456" s="354" t="s">
        <v>554</v>
      </c>
    </row>
    <row r="457" spans="1:72" s="428" customFormat="1" ht="11" x14ac:dyDescent="0.3">
      <c r="A457" s="841" t="s">
        <v>5600</v>
      </c>
      <c r="B457" s="842"/>
      <c r="C457" s="843">
        <v>45684</v>
      </c>
      <c r="D457" s="842"/>
      <c r="E457" s="844">
        <v>59.6845</v>
      </c>
      <c r="F457" s="842"/>
      <c r="G457" s="845">
        <v>11.436</v>
      </c>
      <c r="H457" s="847"/>
      <c r="I457" s="846">
        <v>0.66900000000000004</v>
      </c>
      <c r="J457" s="846">
        <v>5.8399000000000001</v>
      </c>
      <c r="K457" s="846">
        <v>6.9485000000000001</v>
      </c>
      <c r="L457" s="846">
        <v>16.2195</v>
      </c>
      <c r="M457" s="846">
        <v>8.7899999999999991</v>
      </c>
      <c r="N457" s="848">
        <v>2.9342999999999999</v>
      </c>
      <c r="O457" s="846" t="s">
        <v>430</v>
      </c>
      <c r="P457" s="846" t="s">
        <v>430</v>
      </c>
      <c r="Q457" s="846" t="s">
        <v>430</v>
      </c>
      <c r="R457" s="846" t="s">
        <v>430</v>
      </c>
      <c r="S457" s="846">
        <v>23.272600000000001</v>
      </c>
      <c r="T457" s="846">
        <v>5.5956000000000001</v>
      </c>
      <c r="U457" s="846">
        <v>5.5468000000000002</v>
      </c>
      <c r="V457" s="846">
        <v>-0.84970000000000001</v>
      </c>
      <c r="W457" s="846">
        <v>3.6621000000000001</v>
      </c>
      <c r="X457" s="846">
        <v>10.141999999999999</v>
      </c>
      <c r="Y457" s="847"/>
      <c r="Z457" s="844">
        <v>27</v>
      </c>
      <c r="AA457" s="844">
        <v>61</v>
      </c>
      <c r="AB457" s="844">
        <v>23</v>
      </c>
      <c r="AC457" s="844">
        <v>13</v>
      </c>
      <c r="AD457" s="844">
        <v>24</v>
      </c>
      <c r="AE457" s="844">
        <v>100</v>
      </c>
      <c r="AF457" s="844" t="s">
        <v>430</v>
      </c>
      <c r="AG457" s="844" t="s">
        <v>430</v>
      </c>
      <c r="AH457" s="844" t="s">
        <v>430</v>
      </c>
      <c r="AI457" s="844" t="s">
        <v>430</v>
      </c>
      <c r="AJ457" s="844">
        <v>20</v>
      </c>
      <c r="AK457" s="844">
        <v>31</v>
      </c>
      <c r="AL457" s="844">
        <v>99</v>
      </c>
      <c r="AM457" s="844">
        <v>106</v>
      </c>
      <c r="AN457" s="844">
        <v>34</v>
      </c>
      <c r="AO457" s="842"/>
      <c r="AP457" s="846" t="s">
        <v>430</v>
      </c>
      <c r="AQ457" s="846" t="s">
        <v>430</v>
      </c>
      <c r="AR457" s="846" t="s">
        <v>430</v>
      </c>
      <c r="AS457" s="846" t="s">
        <v>430</v>
      </c>
      <c r="AT457" s="846">
        <v>12.69</v>
      </c>
      <c r="AU457" s="849"/>
      <c r="AV457" s="844" t="s">
        <v>430</v>
      </c>
      <c r="AW457" s="844" t="s">
        <v>430</v>
      </c>
      <c r="AX457" s="844" t="s">
        <v>430</v>
      </c>
      <c r="AY457" s="844" t="s">
        <v>430</v>
      </c>
      <c r="AZ457" s="844">
        <v>27</v>
      </c>
      <c r="BA457" s="847"/>
      <c r="BB457" s="846">
        <v>16.2031334183581</v>
      </c>
      <c r="BC457" s="846">
        <v>0.99884309772707303</v>
      </c>
      <c r="BD457" s="846">
        <v>6.0240641127373498E-2</v>
      </c>
      <c r="BE457" s="852">
        <v>-3.7283757578045799E-2</v>
      </c>
      <c r="BF457" s="847"/>
      <c r="BG457" s="855">
        <v>0.11550000000000001</v>
      </c>
      <c r="BH457" s="842"/>
      <c r="BI457" s="846" t="s">
        <v>430</v>
      </c>
      <c r="BJ457" s="846">
        <v>5.0732699999999999</v>
      </c>
      <c r="BK457" s="846">
        <v>94.810599999999994</v>
      </c>
      <c r="BL457" s="846">
        <v>0.11613</v>
      </c>
      <c r="BM457" s="842"/>
      <c r="BN457" s="855" t="s">
        <v>2876</v>
      </c>
      <c r="BO457" s="855" t="s">
        <v>4504</v>
      </c>
      <c r="BP457" s="855" t="s">
        <v>4662</v>
      </c>
      <c r="BQ457" s="855" t="s">
        <v>4663</v>
      </c>
      <c r="BR457" s="855" t="s">
        <v>821</v>
      </c>
      <c r="BS457" s="842"/>
      <c r="BT457" s="856" t="s">
        <v>554</v>
      </c>
    </row>
    <row r="458" spans="1:72" s="428" customFormat="1" x14ac:dyDescent="0.25">
      <c r="A458" s="345" t="s">
        <v>5601</v>
      </c>
      <c r="B458" s="373"/>
      <c r="C458" s="719">
        <v>45320</v>
      </c>
      <c r="D458" s="373"/>
      <c r="E458" s="346">
        <v>55.69</v>
      </c>
      <c r="F458" s="373"/>
      <c r="G458" s="347">
        <v>11.3589</v>
      </c>
      <c r="H458" s="374"/>
      <c r="I458" s="348">
        <v>0.34010000000000001</v>
      </c>
      <c r="J458" s="348">
        <v>4.3613999999999997</v>
      </c>
      <c r="K458" s="348">
        <v>2.3048000000000002</v>
      </c>
      <c r="L458" s="348">
        <v>1.8132999999999999</v>
      </c>
      <c r="M458" s="348">
        <v>-6.2192999999999996</v>
      </c>
      <c r="N458" s="350">
        <v>-1.8873</v>
      </c>
      <c r="O458" s="348">
        <v>2.0070999999999999</v>
      </c>
      <c r="P458" s="348" t="s">
        <v>430</v>
      </c>
      <c r="Q458" s="348" t="s">
        <v>430</v>
      </c>
      <c r="R458" s="348" t="s">
        <v>430</v>
      </c>
      <c r="S458" s="348">
        <v>8.3926999999999996</v>
      </c>
      <c r="T458" s="348">
        <v>-7.3371000000000004</v>
      </c>
      <c r="U458" s="348">
        <v>-1.4916</v>
      </c>
      <c r="V458" s="348">
        <v>-4.7423999999999999</v>
      </c>
      <c r="W458" s="348">
        <v>2.6682000000000001</v>
      </c>
      <c r="X458" s="348">
        <v>5.4846000000000004</v>
      </c>
      <c r="Y458" s="374"/>
      <c r="Z458" s="346">
        <v>161</v>
      </c>
      <c r="AA458" s="346">
        <v>188</v>
      </c>
      <c r="AB458" s="346">
        <v>200</v>
      </c>
      <c r="AC458" s="346">
        <v>220</v>
      </c>
      <c r="AD458" s="346">
        <v>211</v>
      </c>
      <c r="AE458" s="346">
        <v>175</v>
      </c>
      <c r="AF458" s="346">
        <v>64</v>
      </c>
      <c r="AG458" s="346" t="s">
        <v>430</v>
      </c>
      <c r="AH458" s="346" t="s">
        <v>430</v>
      </c>
      <c r="AI458" s="346" t="s">
        <v>430</v>
      </c>
      <c r="AJ458" s="346">
        <v>220</v>
      </c>
      <c r="AK458" s="346">
        <v>215</v>
      </c>
      <c r="AL458" s="346">
        <v>193</v>
      </c>
      <c r="AM458" s="346">
        <v>179</v>
      </c>
      <c r="AN458" s="346">
        <v>93</v>
      </c>
      <c r="AO458" s="373"/>
      <c r="AP458" s="348" t="s">
        <v>430</v>
      </c>
      <c r="AQ458" s="348" t="s">
        <v>430</v>
      </c>
      <c r="AR458" s="348" t="s">
        <v>430</v>
      </c>
      <c r="AS458" s="348" t="s">
        <v>430</v>
      </c>
      <c r="AT458" s="348">
        <v>-6.7</v>
      </c>
      <c r="AU458" s="351"/>
      <c r="AV458" s="346" t="s">
        <v>430</v>
      </c>
      <c r="AW458" s="346" t="s">
        <v>430</v>
      </c>
      <c r="AX458" s="346" t="s">
        <v>430</v>
      </c>
      <c r="AY458" s="346" t="s">
        <v>430</v>
      </c>
      <c r="AZ458" s="346">
        <v>186</v>
      </c>
      <c r="BA458" s="374"/>
      <c r="BB458" s="348">
        <v>10.934834728190401</v>
      </c>
      <c r="BC458" s="348">
        <v>1.00400800946521</v>
      </c>
      <c r="BD458" s="348">
        <v>-7.1307570015131602E-4</v>
      </c>
      <c r="BE458" s="375">
        <v>5.0144404081977997E-2</v>
      </c>
      <c r="BF458" s="374"/>
      <c r="BG458" s="372">
        <v>0.1343</v>
      </c>
      <c r="BH458" s="373"/>
      <c r="BI458" s="348">
        <v>99.697500000000005</v>
      </c>
      <c r="BJ458" s="348" t="s">
        <v>430</v>
      </c>
      <c r="BK458" s="348" t="s">
        <v>430</v>
      </c>
      <c r="BL458" s="348">
        <v>0.30249999999999999</v>
      </c>
      <c r="BM458" s="373"/>
      <c r="BN458" s="372" t="s">
        <v>5134</v>
      </c>
      <c r="BO458" s="372" t="s">
        <v>5135</v>
      </c>
      <c r="BP458" s="372" t="s">
        <v>5136</v>
      </c>
      <c r="BQ458" s="372" t="s">
        <v>5137</v>
      </c>
      <c r="BR458" s="372" t="s">
        <v>5138</v>
      </c>
      <c r="BS458" s="373"/>
      <c r="BT458" s="354" t="s">
        <v>5602</v>
      </c>
    </row>
    <row r="459" spans="1:72" s="428" customFormat="1" x14ac:dyDescent="0.25">
      <c r="A459" s="345" t="s">
        <v>5603</v>
      </c>
      <c r="B459" s="373"/>
      <c r="C459" s="719">
        <v>45349</v>
      </c>
      <c r="D459" s="373"/>
      <c r="E459" s="346">
        <v>54.6357</v>
      </c>
      <c r="F459" s="373"/>
      <c r="G459" s="347">
        <v>10.847300000000001</v>
      </c>
      <c r="H459" s="374"/>
      <c r="I459" s="348">
        <v>0.32829999999999998</v>
      </c>
      <c r="J459" s="348">
        <v>4.8372000000000002</v>
      </c>
      <c r="K459" s="348">
        <v>2.9106999999999998</v>
      </c>
      <c r="L459" s="348">
        <v>1.2168000000000001</v>
      </c>
      <c r="M459" s="348">
        <v>-8.0175999999999998</v>
      </c>
      <c r="N459" s="350">
        <v>-3.9645999999999999</v>
      </c>
      <c r="O459" s="348">
        <v>1.0287999999999999</v>
      </c>
      <c r="P459" s="348" t="s">
        <v>430</v>
      </c>
      <c r="Q459" s="348" t="s">
        <v>430</v>
      </c>
      <c r="R459" s="348" t="s">
        <v>430</v>
      </c>
      <c r="S459" s="348">
        <v>7.8174999999999999</v>
      </c>
      <c r="T459" s="348">
        <v>-8.8064</v>
      </c>
      <c r="U459" s="348">
        <v>-3.0045000000000002</v>
      </c>
      <c r="V459" s="348">
        <v>-6.6159999999999997</v>
      </c>
      <c r="W459" s="348">
        <v>3.5659999999999998</v>
      </c>
      <c r="X459" s="348">
        <v>3.5884999999999998</v>
      </c>
      <c r="Y459" s="374"/>
      <c r="Z459" s="346">
        <v>175</v>
      </c>
      <c r="AA459" s="346">
        <v>145</v>
      </c>
      <c r="AB459" s="346">
        <v>141</v>
      </c>
      <c r="AC459" s="346">
        <v>228</v>
      </c>
      <c r="AD459" s="346">
        <v>223</v>
      </c>
      <c r="AE459" s="346">
        <v>183</v>
      </c>
      <c r="AF459" s="346">
        <v>80</v>
      </c>
      <c r="AG459" s="346" t="s">
        <v>430</v>
      </c>
      <c r="AH459" s="346" t="s">
        <v>430</v>
      </c>
      <c r="AI459" s="346" t="s">
        <v>430</v>
      </c>
      <c r="AJ459" s="346">
        <v>226</v>
      </c>
      <c r="AK459" s="346">
        <v>221</v>
      </c>
      <c r="AL459" s="346">
        <v>204</v>
      </c>
      <c r="AM459" s="346">
        <v>189</v>
      </c>
      <c r="AN459" s="346">
        <v>38</v>
      </c>
      <c r="AO459" s="373"/>
      <c r="AP459" s="348" t="s">
        <v>430</v>
      </c>
      <c r="AQ459" s="348" t="s">
        <v>430</v>
      </c>
      <c r="AR459" s="348" t="s">
        <v>430</v>
      </c>
      <c r="AS459" s="348" t="s">
        <v>430</v>
      </c>
      <c r="AT459" s="348">
        <v>-8.9700000000000006</v>
      </c>
      <c r="AU459" s="351"/>
      <c r="AV459" s="346" t="s">
        <v>430</v>
      </c>
      <c r="AW459" s="346" t="s">
        <v>430</v>
      </c>
      <c r="AX459" s="346" t="s">
        <v>430</v>
      </c>
      <c r="AY459" s="346" t="s">
        <v>430</v>
      </c>
      <c r="AZ459" s="346">
        <v>195</v>
      </c>
      <c r="BA459" s="374"/>
      <c r="BB459" s="348">
        <v>11.3442017118038</v>
      </c>
      <c r="BC459" s="348">
        <v>0.99880303171150997</v>
      </c>
      <c r="BD459" s="348">
        <v>-7.55290549555797E-3</v>
      </c>
      <c r="BE459" s="375">
        <v>6.5064483585010893E-2</v>
      </c>
      <c r="BF459" s="374"/>
      <c r="BG459" s="372">
        <v>0.1173</v>
      </c>
      <c r="BH459" s="373"/>
      <c r="BI459" s="348">
        <v>99.650599999999997</v>
      </c>
      <c r="BJ459" s="348" t="s">
        <v>430</v>
      </c>
      <c r="BK459" s="348" t="s">
        <v>430</v>
      </c>
      <c r="BL459" s="348">
        <v>0.34939999999999999</v>
      </c>
      <c r="BM459" s="373"/>
      <c r="BN459" s="372" t="s">
        <v>5141</v>
      </c>
      <c r="BO459" s="372" t="s">
        <v>5142</v>
      </c>
      <c r="BP459" s="372" t="s">
        <v>4548</v>
      </c>
      <c r="BQ459" s="372" t="s">
        <v>4549</v>
      </c>
      <c r="BR459" s="372" t="s">
        <v>4550</v>
      </c>
      <c r="BS459" s="373"/>
      <c r="BT459" s="354" t="s">
        <v>4769</v>
      </c>
    </row>
    <row r="460" spans="1:72" s="428" customFormat="1" x14ac:dyDescent="0.25">
      <c r="A460" s="345" t="s">
        <v>5604</v>
      </c>
      <c r="B460" s="373"/>
      <c r="C460" s="719">
        <v>45692</v>
      </c>
      <c r="D460" s="373"/>
      <c r="E460" s="346">
        <v>54.595999999999997</v>
      </c>
      <c r="F460" s="373"/>
      <c r="G460" s="347">
        <v>8.2451000000000008</v>
      </c>
      <c r="H460" s="374"/>
      <c r="I460" s="348">
        <v>0.41410000000000002</v>
      </c>
      <c r="J460" s="348">
        <v>5.8773999999999997</v>
      </c>
      <c r="K460" s="348">
        <v>-3.3411</v>
      </c>
      <c r="L460" s="348">
        <v>2.6700000000000002E-2</v>
      </c>
      <c r="M460" s="348">
        <v>-6.5616000000000003</v>
      </c>
      <c r="N460" s="350">
        <v>-20.437100000000001</v>
      </c>
      <c r="O460" s="348" t="s">
        <v>430</v>
      </c>
      <c r="P460" s="348" t="s">
        <v>430</v>
      </c>
      <c r="Q460" s="348" t="s">
        <v>430</v>
      </c>
      <c r="R460" s="348" t="s">
        <v>430</v>
      </c>
      <c r="S460" s="348">
        <v>8.7185000000000006</v>
      </c>
      <c r="T460" s="348">
        <v>-14.1859</v>
      </c>
      <c r="U460" s="348">
        <v>-13.017200000000001</v>
      </c>
      <c r="V460" s="348">
        <v>-22.135200000000001</v>
      </c>
      <c r="W460" s="348">
        <v>1.0565</v>
      </c>
      <c r="X460" s="348">
        <v>-13.1639</v>
      </c>
      <c r="Y460" s="374"/>
      <c r="Z460" s="346">
        <v>120</v>
      </c>
      <c r="AA460" s="346">
        <v>52</v>
      </c>
      <c r="AB460" s="346">
        <v>256</v>
      </c>
      <c r="AC460" s="346">
        <v>244</v>
      </c>
      <c r="AD460" s="346">
        <v>216</v>
      </c>
      <c r="AE460" s="346">
        <v>207</v>
      </c>
      <c r="AF460" s="346" t="s">
        <v>430</v>
      </c>
      <c r="AG460" s="346" t="s">
        <v>430</v>
      </c>
      <c r="AH460" s="346" t="s">
        <v>430</v>
      </c>
      <c r="AI460" s="346" t="s">
        <v>430</v>
      </c>
      <c r="AJ460" s="346">
        <v>195</v>
      </c>
      <c r="AK460" s="346">
        <v>238</v>
      </c>
      <c r="AL460" s="346">
        <v>228</v>
      </c>
      <c r="AM460" s="346">
        <v>211</v>
      </c>
      <c r="AN460" s="346">
        <v>214</v>
      </c>
      <c r="AO460" s="373"/>
      <c r="AP460" s="348" t="s">
        <v>430</v>
      </c>
      <c r="AQ460" s="348" t="s">
        <v>430</v>
      </c>
      <c r="AR460" s="348" t="s">
        <v>430</v>
      </c>
      <c r="AS460" s="348" t="s">
        <v>430</v>
      </c>
      <c r="AT460" s="348">
        <v>-19.59</v>
      </c>
      <c r="AU460" s="351"/>
      <c r="AV460" s="346" t="s">
        <v>430</v>
      </c>
      <c r="AW460" s="346" t="s">
        <v>430</v>
      </c>
      <c r="AX460" s="346" t="s">
        <v>430</v>
      </c>
      <c r="AY460" s="346" t="s">
        <v>430</v>
      </c>
      <c r="AZ460" s="346">
        <v>214</v>
      </c>
      <c r="BA460" s="374"/>
      <c r="BB460" s="348">
        <v>20.348282298574301</v>
      </c>
      <c r="BC460" s="348">
        <v>0.998575072808502</v>
      </c>
      <c r="BD460" s="348">
        <v>-3.7504490230200201E-2</v>
      </c>
      <c r="BE460" s="375">
        <v>-6.3214889729830095E-2</v>
      </c>
      <c r="BF460" s="374"/>
      <c r="BG460" s="372">
        <v>0.1744</v>
      </c>
      <c r="BH460" s="373"/>
      <c r="BI460" s="348">
        <v>36.045499999999997</v>
      </c>
      <c r="BJ460" s="348">
        <v>52.377099999999999</v>
      </c>
      <c r="BK460" s="348">
        <v>10.951700000000001</v>
      </c>
      <c r="BL460" s="348">
        <v>0.62570000000000003</v>
      </c>
      <c r="BM460" s="373"/>
      <c r="BN460" s="372" t="s">
        <v>5144</v>
      </c>
      <c r="BO460" s="372" t="s">
        <v>5145</v>
      </c>
      <c r="BP460" s="372" t="s">
        <v>5146</v>
      </c>
      <c r="BQ460" s="372" t="s">
        <v>5147</v>
      </c>
      <c r="BR460" s="372" t="s">
        <v>5148</v>
      </c>
      <c r="BS460" s="373"/>
      <c r="BT460" s="354" t="s">
        <v>463</v>
      </c>
    </row>
    <row r="461" spans="1:72" s="428" customFormat="1" x14ac:dyDescent="0.25">
      <c r="A461" s="345" t="s">
        <v>5605</v>
      </c>
      <c r="B461" s="373"/>
      <c r="C461" s="719">
        <v>45593</v>
      </c>
      <c r="D461" s="373"/>
      <c r="E461" s="346">
        <v>51.269100000000002</v>
      </c>
      <c r="F461" s="373"/>
      <c r="G461" s="347">
        <v>10.3667</v>
      </c>
      <c r="H461" s="374"/>
      <c r="I461" s="348">
        <v>0.4214</v>
      </c>
      <c r="J461" s="348">
        <v>5.0441000000000003</v>
      </c>
      <c r="K461" s="348">
        <v>3.6617999999999999</v>
      </c>
      <c r="L461" s="348">
        <v>6.5853000000000002</v>
      </c>
      <c r="M461" s="348">
        <v>-0.53249999999999997</v>
      </c>
      <c r="N461" s="350">
        <v>2.0184000000000002</v>
      </c>
      <c r="O461" s="348" t="s">
        <v>430</v>
      </c>
      <c r="P461" s="348" t="s">
        <v>430</v>
      </c>
      <c r="Q461" s="348" t="s">
        <v>430</v>
      </c>
      <c r="R461" s="348" t="s">
        <v>430</v>
      </c>
      <c r="S461" s="348">
        <v>13.812200000000001</v>
      </c>
      <c r="T461" s="348">
        <v>-2.1187999999999998</v>
      </c>
      <c r="U461" s="348">
        <v>2.5775999999999999</v>
      </c>
      <c r="V461" s="348">
        <v>-1.0528</v>
      </c>
      <c r="W461" s="348">
        <v>2.5908000000000002</v>
      </c>
      <c r="X461" s="348">
        <v>2.2225000000000001</v>
      </c>
      <c r="Y461" s="374"/>
      <c r="Z461" s="346">
        <v>107</v>
      </c>
      <c r="AA461" s="346">
        <v>114</v>
      </c>
      <c r="AB461" s="346">
        <v>99</v>
      </c>
      <c r="AC461" s="346">
        <v>122</v>
      </c>
      <c r="AD461" s="346">
        <v>136</v>
      </c>
      <c r="AE461" s="346">
        <v>111</v>
      </c>
      <c r="AF461" s="346" t="s">
        <v>430</v>
      </c>
      <c r="AG461" s="346" t="s">
        <v>430</v>
      </c>
      <c r="AH461" s="346" t="s">
        <v>430</v>
      </c>
      <c r="AI461" s="346" t="s">
        <v>430</v>
      </c>
      <c r="AJ461" s="346">
        <v>133</v>
      </c>
      <c r="AK461" s="346">
        <v>135</v>
      </c>
      <c r="AL461" s="346">
        <v>138</v>
      </c>
      <c r="AM461" s="346">
        <v>118</v>
      </c>
      <c r="AN461" s="346">
        <v>106</v>
      </c>
      <c r="AO461" s="373"/>
      <c r="AP461" s="348" t="s">
        <v>430</v>
      </c>
      <c r="AQ461" s="348" t="s">
        <v>430</v>
      </c>
      <c r="AR461" s="348" t="s">
        <v>430</v>
      </c>
      <c r="AS461" s="348" t="s">
        <v>430</v>
      </c>
      <c r="AT461" s="348">
        <v>1.43</v>
      </c>
      <c r="AU461" s="351"/>
      <c r="AV461" s="346" t="s">
        <v>430</v>
      </c>
      <c r="AW461" s="346" t="s">
        <v>430</v>
      </c>
      <c r="AX461" s="346" t="s">
        <v>430</v>
      </c>
      <c r="AY461" s="346" t="s">
        <v>430</v>
      </c>
      <c r="AZ461" s="346">
        <v>131</v>
      </c>
      <c r="BA461" s="374"/>
      <c r="BB461" s="348">
        <v>12.733624470275201</v>
      </c>
      <c r="BC461" s="348">
        <v>0.99545014396286702</v>
      </c>
      <c r="BD461" s="348">
        <v>-2.8813112159113601E-3</v>
      </c>
      <c r="BE461" s="375">
        <v>-2.5490127508329199E-2</v>
      </c>
      <c r="BF461" s="374"/>
      <c r="BG461" s="372">
        <v>6.2199999999999998E-2</v>
      </c>
      <c r="BH461" s="373"/>
      <c r="BI461" s="348">
        <v>65.1755</v>
      </c>
      <c r="BJ461" s="348">
        <v>19.794899999999998</v>
      </c>
      <c r="BK461" s="348">
        <v>14.294</v>
      </c>
      <c r="BL461" s="348">
        <v>0.73560000000000003</v>
      </c>
      <c r="BM461" s="373"/>
      <c r="BN461" s="372" t="s">
        <v>5150</v>
      </c>
      <c r="BO461" s="372" t="s">
        <v>5151</v>
      </c>
      <c r="BP461" s="372" t="s">
        <v>5152</v>
      </c>
      <c r="BQ461" s="372" t="s">
        <v>5153</v>
      </c>
      <c r="BR461" s="372" t="s">
        <v>5154</v>
      </c>
      <c r="BS461" s="373"/>
      <c r="BT461" s="354" t="s">
        <v>554</v>
      </c>
    </row>
    <row r="462" spans="1:72" s="428" customFormat="1" x14ac:dyDescent="0.25">
      <c r="A462" s="345" t="s">
        <v>5606</v>
      </c>
      <c r="B462" s="373"/>
      <c r="C462" s="719">
        <v>45615</v>
      </c>
      <c r="D462" s="373"/>
      <c r="E462" s="346">
        <v>51.13</v>
      </c>
      <c r="F462" s="373"/>
      <c r="G462" s="347">
        <v>9.2021999999999995</v>
      </c>
      <c r="H462" s="374"/>
      <c r="I462" s="348">
        <v>0.13489999999999999</v>
      </c>
      <c r="J462" s="348">
        <v>3.5339</v>
      </c>
      <c r="K462" s="348">
        <v>5.9318999999999997</v>
      </c>
      <c r="L462" s="348">
        <v>17.170300000000001</v>
      </c>
      <c r="M462" s="348">
        <v>-7.3712999999999997</v>
      </c>
      <c r="N462" s="350">
        <v>-7.4829999999999997</v>
      </c>
      <c r="O462" s="348" t="s">
        <v>430</v>
      </c>
      <c r="P462" s="348" t="s">
        <v>430</v>
      </c>
      <c r="Q462" s="348" t="s">
        <v>430</v>
      </c>
      <c r="R462" s="348" t="s">
        <v>430</v>
      </c>
      <c r="S462" s="348">
        <v>22.127700000000001</v>
      </c>
      <c r="T462" s="348">
        <v>-6.0617000000000001</v>
      </c>
      <c r="U462" s="348">
        <v>4.0949</v>
      </c>
      <c r="V462" s="348">
        <v>-9.1239000000000008</v>
      </c>
      <c r="W462" s="348">
        <v>-7.0599999999999996E-2</v>
      </c>
      <c r="X462" s="348">
        <v>-5.1322000000000001</v>
      </c>
      <c r="Y462" s="374"/>
      <c r="Z462" s="346">
        <v>205</v>
      </c>
      <c r="AA462" s="346">
        <v>225</v>
      </c>
      <c r="AB462" s="346">
        <v>40</v>
      </c>
      <c r="AC462" s="346">
        <v>7</v>
      </c>
      <c r="AD462" s="346">
        <v>220</v>
      </c>
      <c r="AE462" s="346">
        <v>198</v>
      </c>
      <c r="AF462" s="346" t="s">
        <v>430</v>
      </c>
      <c r="AG462" s="346" t="s">
        <v>430</v>
      </c>
      <c r="AH462" s="346" t="s">
        <v>430</v>
      </c>
      <c r="AI462" s="346" t="s">
        <v>430</v>
      </c>
      <c r="AJ462" s="346">
        <v>26</v>
      </c>
      <c r="AK462" s="346">
        <v>187</v>
      </c>
      <c r="AL462" s="346">
        <v>127</v>
      </c>
      <c r="AM462" s="346">
        <v>201</v>
      </c>
      <c r="AN462" s="346">
        <v>243</v>
      </c>
      <c r="AO462" s="373"/>
      <c r="AP462" s="348" t="s">
        <v>430</v>
      </c>
      <c r="AQ462" s="348" t="s">
        <v>430</v>
      </c>
      <c r="AR462" s="348" t="s">
        <v>430</v>
      </c>
      <c r="AS462" s="348" t="s">
        <v>430</v>
      </c>
      <c r="AT462" s="348">
        <v>0.67</v>
      </c>
      <c r="AU462" s="351"/>
      <c r="AV462" s="346" t="s">
        <v>430</v>
      </c>
      <c r="AW462" s="346" t="s">
        <v>430</v>
      </c>
      <c r="AX462" s="346" t="s">
        <v>430</v>
      </c>
      <c r="AY462" s="346" t="s">
        <v>430</v>
      </c>
      <c r="AZ462" s="346">
        <v>136</v>
      </c>
      <c r="BA462" s="374"/>
      <c r="BB462" s="348">
        <v>24.999615392316802</v>
      </c>
      <c r="BC462" s="348">
        <v>0.99315369677307197</v>
      </c>
      <c r="BD462" s="348">
        <v>-4.81225613879755E-2</v>
      </c>
      <c r="BE462" s="375">
        <v>-6.1177931798090897E-2</v>
      </c>
      <c r="BF462" s="374"/>
      <c r="BG462" s="372">
        <v>0.20230000000000001</v>
      </c>
      <c r="BH462" s="373"/>
      <c r="BI462" s="348" t="s">
        <v>430</v>
      </c>
      <c r="BJ462" s="348">
        <v>75.161600000000007</v>
      </c>
      <c r="BK462" s="348">
        <v>24.819800000000001</v>
      </c>
      <c r="BL462" s="348">
        <v>1.8599999999999998E-2</v>
      </c>
      <c r="BM462" s="373"/>
      <c r="BN462" s="372" t="s">
        <v>5156</v>
      </c>
      <c r="BO462" s="372" t="s">
        <v>5157</v>
      </c>
      <c r="BP462" s="372" t="s">
        <v>5158</v>
      </c>
      <c r="BQ462" s="372" t="s">
        <v>5159</v>
      </c>
      <c r="BR462" s="372" t="s">
        <v>430</v>
      </c>
      <c r="BS462" s="373"/>
      <c r="BT462" s="354" t="s">
        <v>547</v>
      </c>
    </row>
    <row r="463" spans="1:72" s="428" customFormat="1" x14ac:dyDescent="0.25">
      <c r="A463" s="345" t="s">
        <v>5607</v>
      </c>
      <c r="B463" s="373"/>
      <c r="C463" s="719">
        <v>45408</v>
      </c>
      <c r="D463" s="373"/>
      <c r="E463" s="346">
        <v>50.8</v>
      </c>
      <c r="F463" s="373"/>
      <c r="G463" s="347">
        <v>8.4047999999999998</v>
      </c>
      <c r="H463" s="374"/>
      <c r="I463" s="348">
        <v>0.69010000000000005</v>
      </c>
      <c r="J463" s="348">
        <v>10.334</v>
      </c>
      <c r="K463" s="348">
        <v>9.0343</v>
      </c>
      <c r="L463" s="348">
        <v>12.041600000000001</v>
      </c>
      <c r="M463" s="348">
        <v>-6.0864000000000003</v>
      </c>
      <c r="N463" s="350">
        <v>-18.7973</v>
      </c>
      <c r="O463" s="348">
        <v>-15.7241</v>
      </c>
      <c r="P463" s="348" t="s">
        <v>430</v>
      </c>
      <c r="Q463" s="348" t="s">
        <v>430</v>
      </c>
      <c r="R463" s="348" t="s">
        <v>430</v>
      </c>
      <c r="S463" s="348">
        <v>25.814699999999998</v>
      </c>
      <c r="T463" s="348">
        <v>-6.8741000000000003</v>
      </c>
      <c r="U463" s="348">
        <v>-5.5757000000000003</v>
      </c>
      <c r="V463" s="348">
        <v>-16.923999999999999</v>
      </c>
      <c r="W463" s="348">
        <v>4.7823000000000002</v>
      </c>
      <c r="X463" s="348">
        <v>-7.7815000000000003</v>
      </c>
      <c r="Y463" s="374"/>
      <c r="Z463" s="346">
        <v>14</v>
      </c>
      <c r="AA463" s="346">
        <v>1</v>
      </c>
      <c r="AB463" s="346">
        <v>5</v>
      </c>
      <c r="AC463" s="346">
        <v>30</v>
      </c>
      <c r="AD463" s="346">
        <v>194</v>
      </c>
      <c r="AE463" s="346">
        <v>206</v>
      </c>
      <c r="AF463" s="346">
        <v>131</v>
      </c>
      <c r="AG463" s="346" t="s">
        <v>430</v>
      </c>
      <c r="AH463" s="346" t="s">
        <v>430</v>
      </c>
      <c r="AI463" s="346" t="s">
        <v>430</v>
      </c>
      <c r="AJ463" s="346">
        <v>7</v>
      </c>
      <c r="AK463" s="346">
        <v>192</v>
      </c>
      <c r="AL463" s="346">
        <v>222</v>
      </c>
      <c r="AM463" s="346">
        <v>208</v>
      </c>
      <c r="AN463" s="346">
        <v>21</v>
      </c>
      <c r="AO463" s="373"/>
      <c r="AP463" s="348" t="s">
        <v>430</v>
      </c>
      <c r="AQ463" s="348" t="s">
        <v>430</v>
      </c>
      <c r="AR463" s="348" t="s">
        <v>430</v>
      </c>
      <c r="AS463" s="348" t="s">
        <v>430</v>
      </c>
      <c r="AT463" s="348">
        <v>-8.51</v>
      </c>
      <c r="AU463" s="351"/>
      <c r="AV463" s="346" t="s">
        <v>430</v>
      </c>
      <c r="AW463" s="346" t="s">
        <v>430</v>
      </c>
      <c r="AX463" s="346" t="s">
        <v>430</v>
      </c>
      <c r="AY463" s="346" t="s">
        <v>430</v>
      </c>
      <c r="AZ463" s="346">
        <v>194</v>
      </c>
      <c r="BA463" s="374"/>
      <c r="BB463" s="348">
        <v>29.1258452258697</v>
      </c>
      <c r="BC463" s="348">
        <v>1.0041555577673</v>
      </c>
      <c r="BD463" s="348">
        <v>-3.2025109396945702E-2</v>
      </c>
      <c r="BE463" s="375">
        <v>-2.1879824831930399E-2</v>
      </c>
      <c r="BF463" s="374"/>
      <c r="BG463" s="372">
        <v>0.72309999999999997</v>
      </c>
      <c r="BH463" s="373"/>
      <c r="BI463" s="348">
        <v>32.703400000000002</v>
      </c>
      <c r="BJ463" s="348">
        <v>52.120199999999997</v>
      </c>
      <c r="BK463" s="348">
        <v>15.1227</v>
      </c>
      <c r="BL463" s="348">
        <v>5.3699999999999998E-2</v>
      </c>
      <c r="BM463" s="373"/>
      <c r="BN463" s="372" t="s">
        <v>5161</v>
      </c>
      <c r="BO463" s="372" t="s">
        <v>5162</v>
      </c>
      <c r="BP463" s="372" t="s">
        <v>430</v>
      </c>
      <c r="BQ463" s="372" t="s">
        <v>430</v>
      </c>
      <c r="BR463" s="372" t="s">
        <v>430</v>
      </c>
      <c r="BS463" s="373"/>
      <c r="BT463" s="354" t="s">
        <v>4626</v>
      </c>
    </row>
    <row r="464" spans="1:72" s="428" customFormat="1" x14ac:dyDescent="0.25">
      <c r="A464" s="345" t="s">
        <v>5608</v>
      </c>
      <c r="B464" s="373"/>
      <c r="C464" s="719">
        <v>45483</v>
      </c>
      <c r="D464" s="373"/>
      <c r="E464" s="346">
        <v>63.903799999999997</v>
      </c>
      <c r="F464" s="373"/>
      <c r="G464" s="347">
        <v>10.186299999999999</v>
      </c>
      <c r="H464" s="374"/>
      <c r="I464" s="348">
        <v>0.42099999999999999</v>
      </c>
      <c r="J464" s="348">
        <v>4.9744000000000002</v>
      </c>
      <c r="K464" s="348">
        <v>3.5771999999999999</v>
      </c>
      <c r="L464" s="348">
        <v>6.49</v>
      </c>
      <c r="M464" s="348">
        <v>-0.66800000000000004</v>
      </c>
      <c r="N464" s="350">
        <v>1.7755000000000001</v>
      </c>
      <c r="O464" s="348" t="s">
        <v>430</v>
      </c>
      <c r="P464" s="348" t="s">
        <v>430</v>
      </c>
      <c r="Q464" s="348" t="s">
        <v>430</v>
      </c>
      <c r="R464" s="348" t="s">
        <v>430</v>
      </c>
      <c r="S464" s="348">
        <v>13.7384</v>
      </c>
      <c r="T464" s="348">
        <v>-2.2559</v>
      </c>
      <c r="U464" s="348">
        <v>2.3984999999999999</v>
      </c>
      <c r="V464" s="348">
        <v>-1.2887999999999999</v>
      </c>
      <c r="W464" s="348">
        <v>2.5087999999999999</v>
      </c>
      <c r="X464" s="348">
        <v>0.95620000000000005</v>
      </c>
      <c r="Y464" s="374"/>
      <c r="Z464" s="346">
        <v>108</v>
      </c>
      <c r="AA464" s="346">
        <v>131</v>
      </c>
      <c r="AB464" s="346">
        <v>102</v>
      </c>
      <c r="AC464" s="346">
        <v>124</v>
      </c>
      <c r="AD464" s="346">
        <v>138</v>
      </c>
      <c r="AE464" s="346">
        <v>117</v>
      </c>
      <c r="AF464" s="346" t="s">
        <v>430</v>
      </c>
      <c r="AG464" s="346" t="s">
        <v>430</v>
      </c>
      <c r="AH464" s="346" t="s">
        <v>430</v>
      </c>
      <c r="AI464" s="346" t="s">
        <v>430</v>
      </c>
      <c r="AJ464" s="346">
        <v>136</v>
      </c>
      <c r="AK464" s="346">
        <v>138</v>
      </c>
      <c r="AL464" s="346">
        <v>141</v>
      </c>
      <c r="AM464" s="346">
        <v>125</v>
      </c>
      <c r="AN464" s="346">
        <v>120</v>
      </c>
      <c r="AO464" s="373"/>
      <c r="AP464" s="348" t="s">
        <v>430</v>
      </c>
      <c r="AQ464" s="348" t="s">
        <v>430</v>
      </c>
      <c r="AR464" s="348" t="s">
        <v>430</v>
      </c>
      <c r="AS464" s="348" t="s">
        <v>430</v>
      </c>
      <c r="AT464" s="348">
        <v>1.1299999999999999</v>
      </c>
      <c r="AU464" s="351"/>
      <c r="AV464" s="346" t="s">
        <v>430</v>
      </c>
      <c r="AW464" s="346" t="s">
        <v>430</v>
      </c>
      <c r="AX464" s="346" t="s">
        <v>430</v>
      </c>
      <c r="AY464" s="346" t="s">
        <v>430</v>
      </c>
      <c r="AZ464" s="346">
        <v>134</v>
      </c>
      <c r="BA464" s="374"/>
      <c r="BB464" s="348">
        <v>12.977268112092201</v>
      </c>
      <c r="BC464" s="348">
        <v>0.99813594242827597</v>
      </c>
      <c r="BD464" s="348">
        <v>-2.6804257133875999E-2</v>
      </c>
      <c r="BE464" s="375">
        <v>-4.2621731370780999E-2</v>
      </c>
      <c r="BF464" s="374"/>
      <c r="BG464" s="372">
        <v>5.6500000000000002E-2</v>
      </c>
      <c r="BH464" s="373"/>
      <c r="BI464" s="348">
        <v>65.365300000000005</v>
      </c>
      <c r="BJ464" s="348">
        <v>19.8614</v>
      </c>
      <c r="BK464" s="348">
        <v>14.348800000000001</v>
      </c>
      <c r="BL464" s="348">
        <v>0.42449999999999999</v>
      </c>
      <c r="BM464" s="373"/>
      <c r="BN464" s="372" t="s">
        <v>5123</v>
      </c>
      <c r="BO464" s="372" t="s">
        <v>922</v>
      </c>
      <c r="BP464" s="372" t="s">
        <v>1124</v>
      </c>
      <c r="BQ464" s="372" t="s">
        <v>5124</v>
      </c>
      <c r="BR464" s="372" t="s">
        <v>5125</v>
      </c>
      <c r="BS464" s="373"/>
      <c r="BT464" s="354" t="s">
        <v>4626</v>
      </c>
    </row>
    <row r="465" spans="1:72" s="428" customFormat="1" x14ac:dyDescent="0.25">
      <c r="A465" s="345" t="s">
        <v>5609</v>
      </c>
      <c r="B465" s="373"/>
      <c r="C465" s="719">
        <v>45630</v>
      </c>
      <c r="D465" s="373"/>
      <c r="E465" s="346">
        <v>47.9482</v>
      </c>
      <c r="F465" s="373"/>
      <c r="G465" s="347">
        <v>7.5890000000000004</v>
      </c>
      <c r="H465" s="374"/>
      <c r="I465" s="348">
        <v>0.68589999999999995</v>
      </c>
      <c r="J465" s="348">
        <v>10.3165</v>
      </c>
      <c r="K465" s="348">
        <v>9.0185999999999993</v>
      </c>
      <c r="L465" s="348">
        <v>12.071</v>
      </c>
      <c r="M465" s="348">
        <v>-5.9288999999999996</v>
      </c>
      <c r="N465" s="350">
        <v>-18.7743</v>
      </c>
      <c r="O465" s="348" t="s">
        <v>430</v>
      </c>
      <c r="P465" s="348" t="s">
        <v>430</v>
      </c>
      <c r="Q465" s="348" t="s">
        <v>430</v>
      </c>
      <c r="R465" s="348" t="s">
        <v>430</v>
      </c>
      <c r="S465" s="348">
        <v>25.697700000000001</v>
      </c>
      <c r="T465" s="348">
        <v>-6.7072000000000003</v>
      </c>
      <c r="U465" s="348">
        <v>-5.7161999999999997</v>
      </c>
      <c r="V465" s="348">
        <v>-16.927600000000002</v>
      </c>
      <c r="W465" s="348">
        <v>4.7755999999999998</v>
      </c>
      <c r="X465" s="348">
        <v>-16.431000000000001</v>
      </c>
      <c r="Y465" s="374"/>
      <c r="Z465" s="346">
        <v>16</v>
      </c>
      <c r="AA465" s="346">
        <v>3</v>
      </c>
      <c r="AB465" s="346">
        <v>6</v>
      </c>
      <c r="AC465" s="346">
        <v>29</v>
      </c>
      <c r="AD465" s="346">
        <v>188</v>
      </c>
      <c r="AE465" s="346">
        <v>205</v>
      </c>
      <c r="AF465" s="346" t="s">
        <v>430</v>
      </c>
      <c r="AG465" s="346" t="s">
        <v>430</v>
      </c>
      <c r="AH465" s="346" t="s">
        <v>430</v>
      </c>
      <c r="AI465" s="346" t="s">
        <v>430</v>
      </c>
      <c r="AJ465" s="346">
        <v>8</v>
      </c>
      <c r="AK465" s="346">
        <v>190</v>
      </c>
      <c r="AL465" s="346">
        <v>223</v>
      </c>
      <c r="AM465" s="346">
        <v>210</v>
      </c>
      <c r="AN465" s="346">
        <v>22</v>
      </c>
      <c r="AO465" s="373"/>
      <c r="AP465" s="348" t="s">
        <v>430</v>
      </c>
      <c r="AQ465" s="348" t="s">
        <v>430</v>
      </c>
      <c r="AR465" s="348" t="s">
        <v>430</v>
      </c>
      <c r="AS465" s="348" t="s">
        <v>430</v>
      </c>
      <c r="AT465" s="348">
        <v>-8.4</v>
      </c>
      <c r="AU465" s="351"/>
      <c r="AV465" s="346" t="s">
        <v>430</v>
      </c>
      <c r="AW465" s="346" t="s">
        <v>430</v>
      </c>
      <c r="AX465" s="346" t="s">
        <v>430</v>
      </c>
      <c r="AY465" s="346" t="s">
        <v>430</v>
      </c>
      <c r="AZ465" s="346">
        <v>192</v>
      </c>
      <c r="BA465" s="374"/>
      <c r="BB465" s="348">
        <v>26.702207786538999</v>
      </c>
      <c r="BC465" s="348">
        <v>0.99621331059061202</v>
      </c>
      <c r="BD465" s="348">
        <v>-6.9791614044979897E-2</v>
      </c>
      <c r="BE465" s="375">
        <v>-4.4882243347921201E-2</v>
      </c>
      <c r="BF465" s="374"/>
      <c r="BG465" s="372">
        <v>0.19739999999999999</v>
      </c>
      <c r="BH465" s="373"/>
      <c r="BI465" s="348">
        <v>32.673299999999998</v>
      </c>
      <c r="BJ465" s="348">
        <v>52.0732</v>
      </c>
      <c r="BK465" s="348">
        <v>15.109500000000001</v>
      </c>
      <c r="BL465" s="348">
        <v>0.14399999999999999</v>
      </c>
      <c r="BM465" s="373"/>
      <c r="BN465" s="372" t="s">
        <v>5165</v>
      </c>
      <c r="BO465" s="372" t="s">
        <v>5166</v>
      </c>
      <c r="BP465" s="372" t="s">
        <v>2950</v>
      </c>
      <c r="BQ465" s="372" t="s">
        <v>430</v>
      </c>
      <c r="BR465" s="372" t="s">
        <v>430</v>
      </c>
      <c r="BS465" s="373"/>
      <c r="BT465" s="354" t="s">
        <v>554</v>
      </c>
    </row>
    <row r="466" spans="1:72" s="428" customFormat="1" x14ac:dyDescent="0.25">
      <c r="A466" s="345" t="s">
        <v>5610</v>
      </c>
      <c r="B466" s="373"/>
      <c r="C466" s="719">
        <v>45630</v>
      </c>
      <c r="D466" s="373"/>
      <c r="E466" s="346">
        <v>46.517400000000002</v>
      </c>
      <c r="F466" s="373"/>
      <c r="G466" s="347">
        <v>11.4254</v>
      </c>
      <c r="H466" s="374"/>
      <c r="I466" s="348">
        <v>7.8799999999999995E-2</v>
      </c>
      <c r="J466" s="348">
        <v>3.7465000000000002</v>
      </c>
      <c r="K466" s="348">
        <v>4.7011000000000003</v>
      </c>
      <c r="L466" s="348">
        <v>4.8163</v>
      </c>
      <c r="M466" s="348">
        <v>-1.7238</v>
      </c>
      <c r="N466" s="350">
        <v>15.693199999999999</v>
      </c>
      <c r="O466" s="348" t="s">
        <v>430</v>
      </c>
      <c r="P466" s="348" t="s">
        <v>430</v>
      </c>
      <c r="Q466" s="348" t="s">
        <v>430</v>
      </c>
      <c r="R466" s="348" t="s">
        <v>430</v>
      </c>
      <c r="S466" s="348">
        <v>12.7889</v>
      </c>
      <c r="T466" s="348">
        <v>-4.7382999999999997</v>
      </c>
      <c r="U466" s="348">
        <v>1.1688000000000001</v>
      </c>
      <c r="V466" s="348">
        <v>12.9796</v>
      </c>
      <c r="W466" s="348">
        <v>1.6486000000000001</v>
      </c>
      <c r="X466" s="348">
        <v>9.0566999999999993</v>
      </c>
      <c r="Y466" s="374"/>
      <c r="Z466" s="346">
        <v>210</v>
      </c>
      <c r="AA466" s="346">
        <v>215</v>
      </c>
      <c r="AB466" s="346">
        <v>66</v>
      </c>
      <c r="AC466" s="346">
        <v>175</v>
      </c>
      <c r="AD466" s="346">
        <v>156</v>
      </c>
      <c r="AE466" s="346">
        <v>13</v>
      </c>
      <c r="AF466" s="346" t="s">
        <v>430</v>
      </c>
      <c r="AG466" s="346" t="s">
        <v>430</v>
      </c>
      <c r="AH466" s="346" t="s">
        <v>430</v>
      </c>
      <c r="AI466" s="346" t="s">
        <v>430</v>
      </c>
      <c r="AJ466" s="346">
        <v>151</v>
      </c>
      <c r="AK466" s="346">
        <v>164</v>
      </c>
      <c r="AL466" s="346">
        <v>152</v>
      </c>
      <c r="AM466" s="346">
        <v>12</v>
      </c>
      <c r="AN466" s="346">
        <v>168</v>
      </c>
      <c r="AO466" s="373"/>
      <c r="AP466" s="348" t="s">
        <v>430</v>
      </c>
      <c r="AQ466" s="348" t="s">
        <v>430</v>
      </c>
      <c r="AR466" s="348" t="s">
        <v>430</v>
      </c>
      <c r="AS466" s="348" t="s">
        <v>430</v>
      </c>
      <c r="AT466" s="348">
        <v>2.84</v>
      </c>
      <c r="AU466" s="351"/>
      <c r="AV466" s="346" t="s">
        <v>430</v>
      </c>
      <c r="AW466" s="346" t="s">
        <v>430</v>
      </c>
      <c r="AX466" s="346" t="s">
        <v>430</v>
      </c>
      <c r="AY466" s="346" t="s">
        <v>430</v>
      </c>
      <c r="AZ466" s="346">
        <v>101</v>
      </c>
      <c r="BA466" s="374"/>
      <c r="BB466" s="348">
        <v>17.395581184047199</v>
      </c>
      <c r="BC466" s="348">
        <v>0.99794793326373799</v>
      </c>
      <c r="BD466" s="348">
        <v>2.8241347275925699E-2</v>
      </c>
      <c r="BE466" s="375">
        <v>-2.5937250097057898E-2</v>
      </c>
      <c r="BF466" s="374"/>
      <c r="BG466" s="372">
        <v>0.16919999999999999</v>
      </c>
      <c r="BH466" s="373"/>
      <c r="BI466" s="348">
        <v>83.009799999999998</v>
      </c>
      <c r="BJ466" s="348">
        <v>12.723699999999999</v>
      </c>
      <c r="BK466" s="348">
        <v>3.7960600000000002</v>
      </c>
      <c r="BL466" s="348">
        <v>0.47044000000000002</v>
      </c>
      <c r="BM466" s="373"/>
      <c r="BN466" s="372" t="s">
        <v>5168</v>
      </c>
      <c r="BO466" s="372" t="s">
        <v>5169</v>
      </c>
      <c r="BP466" s="372" t="s">
        <v>5170</v>
      </c>
      <c r="BQ466" s="372" t="s">
        <v>4758</v>
      </c>
      <c r="BR466" s="372" t="s">
        <v>2950</v>
      </c>
      <c r="BS466" s="373"/>
      <c r="BT466" s="354" t="s">
        <v>554</v>
      </c>
    </row>
    <row r="467" spans="1:72" s="428" customFormat="1" x14ac:dyDescent="0.25">
      <c r="A467" s="345" t="s">
        <v>5611</v>
      </c>
      <c r="B467" s="373"/>
      <c r="C467" s="719">
        <v>45784</v>
      </c>
      <c r="D467" s="373"/>
      <c r="E467" s="346">
        <v>44.340400000000002</v>
      </c>
      <c r="F467" s="373"/>
      <c r="G467" s="347">
        <v>11.159599999999999</v>
      </c>
      <c r="H467" s="374"/>
      <c r="I467" s="348">
        <v>0.54059999999999997</v>
      </c>
      <c r="J467" s="348">
        <v>5.4702999999999999</v>
      </c>
      <c r="K467" s="348">
        <v>3.1453000000000002</v>
      </c>
      <c r="L467" s="348">
        <v>11.47</v>
      </c>
      <c r="M467" s="348">
        <v>6.3720999999999997</v>
      </c>
      <c r="N467" s="350">
        <v>1.6115999999999999</v>
      </c>
      <c r="O467" s="348" t="s">
        <v>430</v>
      </c>
      <c r="P467" s="348" t="s">
        <v>430</v>
      </c>
      <c r="Q467" s="348" t="s">
        <v>430</v>
      </c>
      <c r="R467" s="348" t="s">
        <v>430</v>
      </c>
      <c r="S467" s="348">
        <v>18.946899999999999</v>
      </c>
      <c r="T467" s="348">
        <v>5.665</v>
      </c>
      <c r="U467" s="348">
        <v>6.5172999999999996</v>
      </c>
      <c r="V467" s="348">
        <v>-0.99629999999999996</v>
      </c>
      <c r="W467" s="348">
        <v>0.5786</v>
      </c>
      <c r="X467" s="348">
        <v>10.339600000000001</v>
      </c>
      <c r="Y467" s="374"/>
      <c r="Z467" s="346">
        <v>54</v>
      </c>
      <c r="AA467" s="346">
        <v>83</v>
      </c>
      <c r="AB467" s="346">
        <v>124</v>
      </c>
      <c r="AC467" s="346">
        <v>36</v>
      </c>
      <c r="AD467" s="346">
        <v>62</v>
      </c>
      <c r="AE467" s="346">
        <v>119</v>
      </c>
      <c r="AF467" s="346" t="s">
        <v>430</v>
      </c>
      <c r="AG467" s="346" t="s">
        <v>430</v>
      </c>
      <c r="AH467" s="346" t="s">
        <v>430</v>
      </c>
      <c r="AI467" s="346" t="s">
        <v>430</v>
      </c>
      <c r="AJ467" s="346">
        <v>54</v>
      </c>
      <c r="AK467" s="346">
        <v>30</v>
      </c>
      <c r="AL467" s="346">
        <v>80</v>
      </c>
      <c r="AM467" s="346">
        <v>113</v>
      </c>
      <c r="AN467" s="346">
        <v>233</v>
      </c>
      <c r="AO467" s="373"/>
      <c r="AP467" s="348" t="s">
        <v>430</v>
      </c>
      <c r="AQ467" s="348" t="s">
        <v>430</v>
      </c>
      <c r="AR467" s="348" t="s">
        <v>430</v>
      </c>
      <c r="AS467" s="348" t="s">
        <v>430</v>
      </c>
      <c r="AT467" s="348">
        <v>9</v>
      </c>
      <c r="AU467" s="351"/>
      <c r="AV467" s="346" t="s">
        <v>430</v>
      </c>
      <c r="AW467" s="346" t="s">
        <v>430</v>
      </c>
      <c r="AX467" s="346" t="s">
        <v>430</v>
      </c>
      <c r="AY467" s="346" t="s">
        <v>430</v>
      </c>
      <c r="AZ467" s="346">
        <v>74</v>
      </c>
      <c r="BA467" s="374"/>
      <c r="BB467" s="348">
        <v>13.640887434148301</v>
      </c>
      <c r="BC467" s="348">
        <v>0.99368327917173005</v>
      </c>
      <c r="BD467" s="348">
        <v>-8.8429539226829498E-3</v>
      </c>
      <c r="BE467" s="375">
        <v>-0.111114200932214</v>
      </c>
      <c r="BF467" s="374"/>
      <c r="BG467" s="372">
        <v>0.54449999999999998</v>
      </c>
      <c r="BH467" s="373"/>
      <c r="BI467" s="348">
        <v>34.419400000000003</v>
      </c>
      <c r="BJ467" s="348">
        <v>38.878300000000003</v>
      </c>
      <c r="BK467" s="348">
        <v>27.335100000000001</v>
      </c>
      <c r="BL467" s="348">
        <v>-0.63280000000000003</v>
      </c>
      <c r="BM467" s="373"/>
      <c r="BN467" s="372" t="s">
        <v>5172</v>
      </c>
      <c r="BO467" s="372" t="s">
        <v>5173</v>
      </c>
      <c r="BP467" s="372" t="s">
        <v>5174</v>
      </c>
      <c r="BQ467" s="372" t="s">
        <v>5175</v>
      </c>
      <c r="BR467" s="372" t="s">
        <v>5176</v>
      </c>
      <c r="BS467" s="373"/>
      <c r="BT467" s="354" t="s">
        <v>554</v>
      </c>
    </row>
    <row r="468" spans="1:72" s="428" customFormat="1" ht="11" x14ac:dyDescent="0.3">
      <c r="A468" s="841" t="s">
        <v>5612</v>
      </c>
      <c r="B468" s="842"/>
      <c r="C468" s="843">
        <v>45649</v>
      </c>
      <c r="D468" s="842"/>
      <c r="E468" s="844">
        <v>43.935299999999998</v>
      </c>
      <c r="F468" s="842"/>
      <c r="G468" s="845">
        <v>11.076000000000001</v>
      </c>
      <c r="H468" s="847"/>
      <c r="I468" s="846">
        <v>0.56289999999999996</v>
      </c>
      <c r="J468" s="846">
        <v>4.9757999999999996</v>
      </c>
      <c r="K468" s="846">
        <v>3.9805000000000001</v>
      </c>
      <c r="L468" s="846">
        <v>8.3651</v>
      </c>
      <c r="M468" s="846">
        <v>4.2545000000000002</v>
      </c>
      <c r="N468" s="848">
        <v>7.8480999999999996</v>
      </c>
      <c r="O468" s="846" t="s">
        <v>430</v>
      </c>
      <c r="P468" s="846" t="s">
        <v>430</v>
      </c>
      <c r="Q468" s="846" t="s">
        <v>430</v>
      </c>
      <c r="R468" s="846" t="s">
        <v>430</v>
      </c>
      <c r="S468" s="846">
        <v>16.2835</v>
      </c>
      <c r="T468" s="846">
        <v>2.1770999999999998</v>
      </c>
      <c r="U468" s="846">
        <v>5.6669</v>
      </c>
      <c r="V468" s="846">
        <v>4.4019000000000004</v>
      </c>
      <c r="W468" s="846">
        <v>1.6240000000000001</v>
      </c>
      <c r="X468" s="846">
        <v>7.1245000000000003</v>
      </c>
      <c r="Y468" s="847"/>
      <c r="Z468" s="844">
        <v>48</v>
      </c>
      <c r="AA468" s="844">
        <v>130</v>
      </c>
      <c r="AB468" s="844">
        <v>85</v>
      </c>
      <c r="AC468" s="844">
        <v>95</v>
      </c>
      <c r="AD468" s="844">
        <v>92</v>
      </c>
      <c r="AE468" s="844">
        <v>44</v>
      </c>
      <c r="AF468" s="844" t="s">
        <v>430</v>
      </c>
      <c r="AG468" s="844" t="s">
        <v>430</v>
      </c>
      <c r="AH468" s="844" t="s">
        <v>430</v>
      </c>
      <c r="AI468" s="844" t="s">
        <v>430</v>
      </c>
      <c r="AJ468" s="844">
        <v>90</v>
      </c>
      <c r="AK468" s="844">
        <v>98</v>
      </c>
      <c r="AL468" s="844">
        <v>93</v>
      </c>
      <c r="AM468" s="844">
        <v>50</v>
      </c>
      <c r="AN468" s="844">
        <v>170</v>
      </c>
      <c r="AO468" s="842"/>
      <c r="AP468" s="846" t="s">
        <v>430</v>
      </c>
      <c r="AQ468" s="846" t="s">
        <v>430</v>
      </c>
      <c r="AR468" s="846" t="s">
        <v>430</v>
      </c>
      <c r="AS468" s="846" t="s">
        <v>430</v>
      </c>
      <c r="AT468" s="846">
        <v>7.92</v>
      </c>
      <c r="AU468" s="849"/>
      <c r="AV468" s="844" t="s">
        <v>430</v>
      </c>
      <c r="AW468" s="844" t="s">
        <v>430</v>
      </c>
      <c r="AX468" s="844" t="s">
        <v>430</v>
      </c>
      <c r="AY468" s="844" t="s">
        <v>430</v>
      </c>
      <c r="AZ468" s="844">
        <v>81</v>
      </c>
      <c r="BA468" s="847"/>
      <c r="BB468" s="846">
        <v>11.7230818134146</v>
      </c>
      <c r="BC468" s="846">
        <v>1.00147776733458</v>
      </c>
      <c r="BD468" s="846">
        <v>2.9825437594352501E-2</v>
      </c>
      <c r="BE468" s="852">
        <v>-5.1365398706679298E-2</v>
      </c>
      <c r="BF468" s="847"/>
      <c r="BG468" s="855">
        <v>0.21510000000000001</v>
      </c>
      <c r="BH468" s="842"/>
      <c r="BI468" s="846">
        <v>94.537899999999993</v>
      </c>
      <c r="BJ468" s="846">
        <v>4.82341</v>
      </c>
      <c r="BK468" s="846" t="s">
        <v>430</v>
      </c>
      <c r="BL468" s="846">
        <v>0.63868999999999998</v>
      </c>
      <c r="BM468" s="842"/>
      <c r="BN468" s="855" t="s">
        <v>5178</v>
      </c>
      <c r="BO468" s="855" t="s">
        <v>5179</v>
      </c>
      <c r="BP468" s="855" t="s">
        <v>5180</v>
      </c>
      <c r="BQ468" s="855" t="s">
        <v>5181</v>
      </c>
      <c r="BR468" s="855" t="s">
        <v>5182</v>
      </c>
      <c r="BS468" s="842"/>
      <c r="BT468" s="856" t="s">
        <v>554</v>
      </c>
    </row>
    <row r="469" spans="1:72" s="428" customFormat="1" x14ac:dyDescent="0.25">
      <c r="A469" s="345" t="s">
        <v>5613</v>
      </c>
      <c r="B469" s="373"/>
      <c r="C469" s="719">
        <v>46020</v>
      </c>
      <c r="D469" s="373"/>
      <c r="E469" s="889">
        <v>41.93</v>
      </c>
      <c r="F469" s="373"/>
      <c r="G469" s="347">
        <v>9.5218000000000007</v>
      </c>
      <c r="H469" s="374"/>
      <c r="I469" s="348">
        <v>0.46739999999999998</v>
      </c>
      <c r="J469" s="348">
        <v>5.1993</v>
      </c>
      <c r="K469" s="348">
        <v>3.6962000000000002</v>
      </c>
      <c r="L469" s="348">
        <v>6.7047999999999996</v>
      </c>
      <c r="M469" s="348" t="s">
        <v>430</v>
      </c>
      <c r="N469" s="350" t="s">
        <v>430</v>
      </c>
      <c r="O469" s="348" t="s">
        <v>430</v>
      </c>
      <c r="P469" s="348" t="s">
        <v>430</v>
      </c>
      <c r="Q469" s="348" t="s">
        <v>430</v>
      </c>
      <c r="R469" s="348" t="s">
        <v>430</v>
      </c>
      <c r="S469" s="348">
        <v>13.991199999999999</v>
      </c>
      <c r="T469" s="348">
        <v>-5.5152000000000001</v>
      </c>
      <c r="U469" s="348" t="s">
        <v>430</v>
      </c>
      <c r="V469" s="348" t="s">
        <v>430</v>
      </c>
      <c r="W469" s="348">
        <v>2.7174</v>
      </c>
      <c r="X469" s="348">
        <v>-4.782</v>
      </c>
      <c r="Y469" s="374"/>
      <c r="Z469" s="346">
        <v>85</v>
      </c>
      <c r="AA469" s="346">
        <v>106</v>
      </c>
      <c r="AB469" s="346">
        <v>97</v>
      </c>
      <c r="AC469" s="346">
        <v>116</v>
      </c>
      <c r="AD469" s="346" t="s">
        <v>430</v>
      </c>
      <c r="AE469" s="346" t="s">
        <v>430</v>
      </c>
      <c r="AF469" s="346" t="s">
        <v>430</v>
      </c>
      <c r="AG469" s="346" t="s">
        <v>430</v>
      </c>
      <c r="AH469" s="346" t="s">
        <v>430</v>
      </c>
      <c r="AI469" s="346" t="s">
        <v>430</v>
      </c>
      <c r="AJ469" s="346">
        <v>131</v>
      </c>
      <c r="AK469" s="346">
        <v>181</v>
      </c>
      <c r="AL469" s="346" t="s">
        <v>430</v>
      </c>
      <c r="AM469" s="346" t="s">
        <v>430</v>
      </c>
      <c r="AN469" s="346">
        <v>66</v>
      </c>
      <c r="AO469" s="373"/>
      <c r="AP469" s="348" t="s">
        <v>430</v>
      </c>
      <c r="AQ469" s="348" t="s">
        <v>430</v>
      </c>
      <c r="AR469" s="348" t="s">
        <v>430</v>
      </c>
      <c r="AS469" s="348" t="s">
        <v>430</v>
      </c>
      <c r="AT469" s="348" t="s">
        <v>430</v>
      </c>
      <c r="AU469" s="351"/>
      <c r="AV469" s="346" t="s">
        <v>430</v>
      </c>
      <c r="AW469" s="346" t="s">
        <v>430</v>
      </c>
      <c r="AX469" s="346" t="s">
        <v>430</v>
      </c>
      <c r="AY469" s="346" t="s">
        <v>430</v>
      </c>
      <c r="AZ469" s="346" t="s">
        <v>430</v>
      </c>
      <c r="BA469" s="374"/>
      <c r="BB469" s="348">
        <v>19.541204541136501</v>
      </c>
      <c r="BC469" s="348">
        <v>0</v>
      </c>
      <c r="BD469" s="348">
        <v>-3.4242479464782698E-2</v>
      </c>
      <c r="BE469" s="375" t="s">
        <v>430</v>
      </c>
      <c r="BF469" s="374"/>
      <c r="BG469" s="372" t="s">
        <v>430</v>
      </c>
      <c r="BH469" s="373"/>
      <c r="BI469" s="348">
        <v>50.564799999999998</v>
      </c>
      <c r="BJ469" s="348">
        <v>28.519500000000001</v>
      </c>
      <c r="BK469" s="348">
        <v>20.804099999999998</v>
      </c>
      <c r="BL469" s="348">
        <v>0.1116</v>
      </c>
      <c r="BM469" s="373"/>
      <c r="BN469" s="372" t="s">
        <v>5184</v>
      </c>
      <c r="BO469" s="372" t="s">
        <v>5185</v>
      </c>
      <c r="BP469" s="372" t="s">
        <v>5186</v>
      </c>
      <c r="BQ469" s="372" t="s">
        <v>5187</v>
      </c>
      <c r="BR469" s="372" t="s">
        <v>5188</v>
      </c>
      <c r="BS469" s="373"/>
      <c r="BT469" s="354" t="s">
        <v>4626</v>
      </c>
    </row>
    <row r="470" spans="1:72" s="428" customFormat="1" x14ac:dyDescent="0.25">
      <c r="A470" s="345" t="s">
        <v>5614</v>
      </c>
      <c r="B470" s="373"/>
      <c r="C470" s="719">
        <v>45434</v>
      </c>
      <c r="D470" s="373"/>
      <c r="E470" s="346">
        <v>41.810600000000001</v>
      </c>
      <c r="F470" s="373"/>
      <c r="G470" s="347">
        <v>10.302099999999999</v>
      </c>
      <c r="H470" s="374"/>
      <c r="I470" s="348">
        <v>0.4632</v>
      </c>
      <c r="J470" s="348">
        <v>5.5834999999999999</v>
      </c>
      <c r="K470" s="348">
        <v>2.5257999999999998</v>
      </c>
      <c r="L470" s="348">
        <v>6.6879</v>
      </c>
      <c r="M470" s="348">
        <v>-4.7538999999999998</v>
      </c>
      <c r="N470" s="350">
        <v>-3.2566999999999999</v>
      </c>
      <c r="O470" s="348">
        <v>-0.8458</v>
      </c>
      <c r="P470" s="348" t="s">
        <v>430</v>
      </c>
      <c r="Q470" s="348" t="s">
        <v>430</v>
      </c>
      <c r="R470" s="348" t="s">
        <v>430</v>
      </c>
      <c r="S470" s="348">
        <v>13.267099999999999</v>
      </c>
      <c r="T470" s="348">
        <v>-5.6436999999999999</v>
      </c>
      <c r="U470" s="348">
        <v>-5.4489000000000001</v>
      </c>
      <c r="V470" s="348">
        <v>-7.0266000000000002</v>
      </c>
      <c r="W470" s="348">
        <v>3.621</v>
      </c>
      <c r="X470" s="348">
        <v>1.4454</v>
      </c>
      <c r="Y470" s="374"/>
      <c r="Z470" s="346">
        <v>97</v>
      </c>
      <c r="AA470" s="346">
        <v>75</v>
      </c>
      <c r="AB470" s="346">
        <v>163</v>
      </c>
      <c r="AC470" s="346">
        <v>117</v>
      </c>
      <c r="AD470" s="346">
        <v>181</v>
      </c>
      <c r="AE470" s="346">
        <v>180</v>
      </c>
      <c r="AF470" s="346">
        <v>110</v>
      </c>
      <c r="AG470" s="346" t="s">
        <v>430</v>
      </c>
      <c r="AH470" s="346" t="s">
        <v>430</v>
      </c>
      <c r="AI470" s="346" t="s">
        <v>430</v>
      </c>
      <c r="AJ470" s="346">
        <v>140</v>
      </c>
      <c r="AK470" s="346">
        <v>182</v>
      </c>
      <c r="AL470" s="346">
        <v>221</v>
      </c>
      <c r="AM470" s="346">
        <v>198</v>
      </c>
      <c r="AN470" s="346">
        <v>37</v>
      </c>
      <c r="AO470" s="373"/>
      <c r="AP470" s="348" t="s">
        <v>430</v>
      </c>
      <c r="AQ470" s="348" t="s">
        <v>430</v>
      </c>
      <c r="AR470" s="348" t="s">
        <v>430</v>
      </c>
      <c r="AS470" s="348" t="s">
        <v>430</v>
      </c>
      <c r="AT470" s="348">
        <v>-7.14</v>
      </c>
      <c r="AU470" s="351"/>
      <c r="AV470" s="346" t="s">
        <v>430</v>
      </c>
      <c r="AW470" s="346" t="s">
        <v>430</v>
      </c>
      <c r="AX470" s="346" t="s">
        <v>430</v>
      </c>
      <c r="AY470" s="346" t="s">
        <v>430</v>
      </c>
      <c r="AZ470" s="346">
        <v>190</v>
      </c>
      <c r="BA470" s="374"/>
      <c r="BB470" s="348">
        <v>15.249472970202</v>
      </c>
      <c r="BC470" s="348">
        <v>0.99848704245598396</v>
      </c>
      <c r="BD470" s="348">
        <v>-2.83349723876564E-2</v>
      </c>
      <c r="BE470" s="375">
        <v>-4.4704426064863099E-2</v>
      </c>
      <c r="BF470" s="374"/>
      <c r="BG470" s="372">
        <v>4.7100000000000003E-2</v>
      </c>
      <c r="BH470" s="373"/>
      <c r="BI470" s="348">
        <v>79.203599999999994</v>
      </c>
      <c r="BJ470" s="348">
        <v>20.743200000000002</v>
      </c>
      <c r="BK470" s="348" t="s">
        <v>430</v>
      </c>
      <c r="BL470" s="348">
        <v>5.3199999999999997E-2</v>
      </c>
      <c r="BM470" s="373"/>
      <c r="BN470" s="372" t="s">
        <v>5190</v>
      </c>
      <c r="BO470" s="372" t="s">
        <v>5191</v>
      </c>
      <c r="BP470" s="372" t="s">
        <v>5192</v>
      </c>
      <c r="BQ470" s="372" t="s">
        <v>5193</v>
      </c>
      <c r="BR470" s="372" t="s">
        <v>5194</v>
      </c>
      <c r="BS470" s="373"/>
      <c r="BT470" s="354" t="s">
        <v>463</v>
      </c>
    </row>
    <row r="471" spans="1:72" s="428" customFormat="1" ht="11" x14ac:dyDescent="0.3">
      <c r="A471" s="841" t="s">
        <v>5615</v>
      </c>
      <c r="B471" s="842"/>
      <c r="C471" s="843">
        <v>45775</v>
      </c>
      <c r="D471" s="842"/>
      <c r="E471" s="844">
        <v>41.716700000000003</v>
      </c>
      <c r="F471" s="842"/>
      <c r="G471" s="845">
        <v>9.2270000000000003</v>
      </c>
      <c r="H471" s="847"/>
      <c r="I471" s="846">
        <v>-0.1515</v>
      </c>
      <c r="J471" s="846">
        <v>4.1186999999999996</v>
      </c>
      <c r="K471" s="846">
        <v>2.4083999999999999</v>
      </c>
      <c r="L471" s="846">
        <v>0.78649999999999998</v>
      </c>
      <c r="M471" s="846">
        <v>-12.324199999999999</v>
      </c>
      <c r="N471" s="848">
        <v>-9.8132999999999999</v>
      </c>
      <c r="O471" s="846" t="s">
        <v>430</v>
      </c>
      <c r="P471" s="846" t="s">
        <v>430</v>
      </c>
      <c r="Q471" s="846" t="s">
        <v>430</v>
      </c>
      <c r="R471" s="846" t="s">
        <v>430</v>
      </c>
      <c r="S471" s="846">
        <v>6.6704999999999997</v>
      </c>
      <c r="T471" s="846">
        <v>-12.862399999999999</v>
      </c>
      <c r="U471" s="846">
        <v>-5.0328999999999997</v>
      </c>
      <c r="V471" s="846">
        <v>-11.610300000000001</v>
      </c>
      <c r="W471" s="846">
        <v>3.0028999999999999</v>
      </c>
      <c r="X471" s="846">
        <v>-6.7664</v>
      </c>
      <c r="Y471" s="847"/>
      <c r="Z471" s="844">
        <v>223</v>
      </c>
      <c r="AA471" s="844">
        <v>200</v>
      </c>
      <c r="AB471" s="844">
        <v>168</v>
      </c>
      <c r="AC471" s="844">
        <v>240</v>
      </c>
      <c r="AD471" s="844">
        <v>237</v>
      </c>
      <c r="AE471" s="844">
        <v>200</v>
      </c>
      <c r="AF471" s="844" t="s">
        <v>430</v>
      </c>
      <c r="AG471" s="844" t="s">
        <v>430</v>
      </c>
      <c r="AH471" s="844" t="s">
        <v>430</v>
      </c>
      <c r="AI471" s="844" t="s">
        <v>430</v>
      </c>
      <c r="AJ471" s="844">
        <v>241</v>
      </c>
      <c r="AK471" s="844">
        <v>237</v>
      </c>
      <c r="AL471" s="844">
        <v>220</v>
      </c>
      <c r="AM471" s="844">
        <v>204</v>
      </c>
      <c r="AN471" s="844">
        <v>60</v>
      </c>
      <c r="AO471" s="842"/>
      <c r="AP471" s="846" t="s">
        <v>430</v>
      </c>
      <c r="AQ471" s="846" t="s">
        <v>430</v>
      </c>
      <c r="AR471" s="846" t="s">
        <v>430</v>
      </c>
      <c r="AS471" s="846" t="s">
        <v>430</v>
      </c>
      <c r="AT471" s="846">
        <v>-13.2</v>
      </c>
      <c r="AU471" s="849"/>
      <c r="AV471" s="844" t="s">
        <v>430</v>
      </c>
      <c r="AW471" s="844" t="s">
        <v>430</v>
      </c>
      <c r="AX471" s="844" t="s">
        <v>430</v>
      </c>
      <c r="AY471" s="844" t="s">
        <v>430</v>
      </c>
      <c r="AZ471" s="844">
        <v>212</v>
      </c>
      <c r="BA471" s="847"/>
      <c r="BB471" s="846">
        <v>11.9851895885236</v>
      </c>
      <c r="BC471" s="846">
        <v>0.99753696638094003</v>
      </c>
      <c r="BD471" s="846">
        <v>-9.9429173506550506E-2</v>
      </c>
      <c r="BE471" s="852">
        <v>-3.03671474837768E-2</v>
      </c>
      <c r="BF471" s="847"/>
      <c r="BG471" s="855">
        <v>0.1215</v>
      </c>
      <c r="BH471" s="842"/>
      <c r="BI471" s="846">
        <v>99.540899999999993</v>
      </c>
      <c r="BJ471" s="846" t="s">
        <v>430</v>
      </c>
      <c r="BK471" s="846" t="s">
        <v>430</v>
      </c>
      <c r="BL471" s="846">
        <v>0.45910000000000001</v>
      </c>
      <c r="BM471" s="842"/>
      <c r="BN471" s="855" t="s">
        <v>5196</v>
      </c>
      <c r="BO471" s="855" t="s">
        <v>5197</v>
      </c>
      <c r="BP471" s="855" t="s">
        <v>5198</v>
      </c>
      <c r="BQ471" s="855" t="s">
        <v>5199</v>
      </c>
      <c r="BR471" s="855" t="s">
        <v>5200</v>
      </c>
      <c r="BS471" s="842"/>
      <c r="BT471" s="856" t="s">
        <v>554</v>
      </c>
    </row>
    <row r="472" spans="1:72" s="428" customFormat="1" x14ac:dyDescent="0.25">
      <c r="A472" s="345" t="s">
        <v>5616</v>
      </c>
      <c r="B472" s="373"/>
      <c r="C472" s="719">
        <v>45895</v>
      </c>
      <c r="D472" s="373"/>
      <c r="E472" s="346">
        <v>38.629100000000001</v>
      </c>
      <c r="F472" s="373"/>
      <c r="G472" s="347">
        <v>11.173400000000001</v>
      </c>
      <c r="H472" s="374"/>
      <c r="I472" s="348">
        <v>0.27100000000000002</v>
      </c>
      <c r="J472" s="348">
        <v>4.1294000000000004</v>
      </c>
      <c r="K472" s="348">
        <v>3.0310000000000001</v>
      </c>
      <c r="L472" s="348">
        <v>7.6726000000000001</v>
      </c>
      <c r="M472" s="348">
        <v>6.806</v>
      </c>
      <c r="N472" s="350" t="s">
        <v>430</v>
      </c>
      <c r="O472" s="348" t="s">
        <v>430</v>
      </c>
      <c r="P472" s="348" t="s">
        <v>430</v>
      </c>
      <c r="Q472" s="348" t="s">
        <v>430</v>
      </c>
      <c r="R472" s="348" t="s">
        <v>430</v>
      </c>
      <c r="S472" s="348">
        <v>14.400700000000001</v>
      </c>
      <c r="T472" s="348">
        <v>4.359</v>
      </c>
      <c r="U472" s="348">
        <v>8.8165999999999993</v>
      </c>
      <c r="V472" s="348" t="s">
        <v>430</v>
      </c>
      <c r="W472" s="348">
        <v>1.0518000000000001</v>
      </c>
      <c r="X472" s="348">
        <v>11.734</v>
      </c>
      <c r="Y472" s="374"/>
      <c r="Z472" s="346">
        <v>192</v>
      </c>
      <c r="AA472" s="346">
        <v>197</v>
      </c>
      <c r="AB472" s="346">
        <v>135</v>
      </c>
      <c r="AC472" s="346">
        <v>104</v>
      </c>
      <c r="AD472" s="346">
        <v>58</v>
      </c>
      <c r="AE472" s="346" t="s">
        <v>430</v>
      </c>
      <c r="AF472" s="346" t="s">
        <v>430</v>
      </c>
      <c r="AG472" s="346" t="s">
        <v>430</v>
      </c>
      <c r="AH472" s="346" t="s">
        <v>430</v>
      </c>
      <c r="AI472" s="346" t="s">
        <v>430</v>
      </c>
      <c r="AJ472" s="346">
        <v>122</v>
      </c>
      <c r="AK472" s="346">
        <v>63</v>
      </c>
      <c r="AL472" s="346">
        <v>46</v>
      </c>
      <c r="AM472" s="346" t="s">
        <v>430</v>
      </c>
      <c r="AN472" s="346">
        <v>215</v>
      </c>
      <c r="AO472" s="373"/>
      <c r="AP472" s="348" t="s">
        <v>430</v>
      </c>
      <c r="AQ472" s="348" t="s">
        <v>430</v>
      </c>
      <c r="AR472" s="348" t="s">
        <v>430</v>
      </c>
      <c r="AS472" s="348" t="s">
        <v>430</v>
      </c>
      <c r="AT472" s="348" t="s">
        <v>430</v>
      </c>
      <c r="AU472" s="351"/>
      <c r="AV472" s="346" t="s">
        <v>430</v>
      </c>
      <c r="AW472" s="346" t="s">
        <v>430</v>
      </c>
      <c r="AX472" s="346" t="s">
        <v>430</v>
      </c>
      <c r="AY472" s="346" t="s">
        <v>430</v>
      </c>
      <c r="AZ472" s="346" t="s">
        <v>430</v>
      </c>
      <c r="BA472" s="374"/>
      <c r="BB472" s="348">
        <v>10.5181353931186</v>
      </c>
      <c r="BC472" s="348">
        <v>0.99064617550793599</v>
      </c>
      <c r="BD472" s="348">
        <v>1.6964853628141999E-2</v>
      </c>
      <c r="BE472" s="375">
        <v>-2.6703705396581401E-2</v>
      </c>
      <c r="BF472" s="374"/>
      <c r="BG472" s="372">
        <v>9.2499999999999999E-2</v>
      </c>
      <c r="BH472" s="373"/>
      <c r="BI472" s="348">
        <v>68.795500000000004</v>
      </c>
      <c r="BJ472" s="348">
        <v>25.221900000000002</v>
      </c>
      <c r="BK472" s="348">
        <v>3.3328500000000001</v>
      </c>
      <c r="BL472" s="348">
        <v>2.64975</v>
      </c>
      <c r="BM472" s="373"/>
      <c r="BN472" s="372" t="s">
        <v>5202</v>
      </c>
      <c r="BO472" s="372" t="s">
        <v>5203</v>
      </c>
      <c r="BP472" s="372" t="s">
        <v>5204</v>
      </c>
      <c r="BQ472" s="372" t="s">
        <v>5205</v>
      </c>
      <c r="BR472" s="372" t="s">
        <v>1969</v>
      </c>
      <c r="BS472" s="373"/>
      <c r="BT472" s="354" t="s">
        <v>554</v>
      </c>
    </row>
    <row r="473" spans="1:72" s="428" customFormat="1" x14ac:dyDescent="0.25">
      <c r="A473" s="345" t="s">
        <v>5617</v>
      </c>
      <c r="B473" s="373"/>
      <c r="C473" s="719">
        <v>45792</v>
      </c>
      <c r="D473" s="373"/>
      <c r="E473" s="346">
        <v>38.76</v>
      </c>
      <c r="F473" s="373"/>
      <c r="G473" s="347">
        <v>9.8320000000000007</v>
      </c>
      <c r="H473" s="374"/>
      <c r="I473" s="348">
        <v>0.33979999999999999</v>
      </c>
      <c r="J473" s="348">
        <v>4.367</v>
      </c>
      <c r="K473" s="348">
        <v>2.3367</v>
      </c>
      <c r="L473" s="348">
        <v>2.1836000000000002</v>
      </c>
      <c r="M473" s="348">
        <v>-6.2904999999999998</v>
      </c>
      <c r="N473" s="350">
        <v>-2.0522</v>
      </c>
      <c r="O473" s="348" t="s">
        <v>430</v>
      </c>
      <c r="P473" s="348" t="s">
        <v>430</v>
      </c>
      <c r="Q473" s="348" t="s">
        <v>430</v>
      </c>
      <c r="R473" s="348" t="s">
        <v>430</v>
      </c>
      <c r="S473" s="348">
        <v>8.4108999999999998</v>
      </c>
      <c r="T473" s="348">
        <v>-7.0612000000000004</v>
      </c>
      <c r="U473" s="348">
        <v>-1.7232000000000001</v>
      </c>
      <c r="V473" s="348">
        <v>-4.9111000000000002</v>
      </c>
      <c r="W473" s="348">
        <v>2.6937000000000002</v>
      </c>
      <c r="X473" s="348">
        <v>-1.5379</v>
      </c>
      <c r="Y473" s="374"/>
      <c r="Z473" s="346">
        <v>163</v>
      </c>
      <c r="AA473" s="346">
        <v>184</v>
      </c>
      <c r="AB473" s="346">
        <v>193</v>
      </c>
      <c r="AC473" s="346">
        <v>197</v>
      </c>
      <c r="AD473" s="346">
        <v>213</v>
      </c>
      <c r="AE473" s="346">
        <v>177</v>
      </c>
      <c r="AF473" s="346" t="s">
        <v>430</v>
      </c>
      <c r="AG473" s="346" t="s">
        <v>430</v>
      </c>
      <c r="AH473" s="346" t="s">
        <v>430</v>
      </c>
      <c r="AI473" s="346" t="s">
        <v>430</v>
      </c>
      <c r="AJ473" s="346">
        <v>219</v>
      </c>
      <c r="AK473" s="346">
        <v>194</v>
      </c>
      <c r="AL473" s="346">
        <v>197</v>
      </c>
      <c r="AM473" s="346">
        <v>180</v>
      </c>
      <c r="AN473" s="346">
        <v>84</v>
      </c>
      <c r="AO473" s="373"/>
      <c r="AP473" s="348" t="s">
        <v>430</v>
      </c>
      <c r="AQ473" s="348" t="s">
        <v>430</v>
      </c>
      <c r="AR473" s="348" t="s">
        <v>430</v>
      </c>
      <c r="AS473" s="348" t="s">
        <v>430</v>
      </c>
      <c r="AT473" s="348">
        <v>-6.7</v>
      </c>
      <c r="AU473" s="351"/>
      <c r="AV473" s="346" t="s">
        <v>430</v>
      </c>
      <c r="AW473" s="346" t="s">
        <v>430</v>
      </c>
      <c r="AX473" s="346" t="s">
        <v>430</v>
      </c>
      <c r="AY473" s="346" t="s">
        <v>430</v>
      </c>
      <c r="AZ473" s="346">
        <v>186</v>
      </c>
      <c r="BA473" s="374"/>
      <c r="BB473" s="348">
        <v>9.6721981165524902</v>
      </c>
      <c r="BC473" s="348">
        <v>1.0033971892817499</v>
      </c>
      <c r="BD473" s="348">
        <v>-5.6575500571197999E-2</v>
      </c>
      <c r="BE473" s="375">
        <v>3.8816836033047503E-2</v>
      </c>
      <c r="BF473" s="374"/>
      <c r="BG473" s="372">
        <v>0.46300000000000002</v>
      </c>
      <c r="BH473" s="373"/>
      <c r="BI473" s="348">
        <v>99.7744</v>
      </c>
      <c r="BJ473" s="348" t="s">
        <v>430</v>
      </c>
      <c r="BK473" s="348" t="s">
        <v>430</v>
      </c>
      <c r="BL473" s="348">
        <v>0.22559999999999999</v>
      </c>
      <c r="BM473" s="373"/>
      <c r="BN473" s="372" t="s">
        <v>4453</v>
      </c>
      <c r="BO473" s="372" t="s">
        <v>4454</v>
      </c>
      <c r="BP473" s="372" t="s">
        <v>4455</v>
      </c>
      <c r="BQ473" s="372" t="s">
        <v>4312</v>
      </c>
      <c r="BR473" s="372" t="s">
        <v>4456</v>
      </c>
      <c r="BS473" s="373"/>
      <c r="BT473" s="354" t="s">
        <v>554</v>
      </c>
    </row>
    <row r="474" spans="1:72" s="428" customFormat="1" x14ac:dyDescent="0.25">
      <c r="A474" s="345" t="s">
        <v>5618</v>
      </c>
      <c r="B474" s="373"/>
      <c r="C474" s="719">
        <v>45594</v>
      </c>
      <c r="D474" s="373"/>
      <c r="E474" s="346">
        <v>37.327100000000002</v>
      </c>
      <c r="F474" s="373"/>
      <c r="G474" s="347">
        <v>11.6866</v>
      </c>
      <c r="H474" s="374"/>
      <c r="I474" s="348">
        <v>0.33829999999999999</v>
      </c>
      <c r="J474" s="348">
        <v>3.1200999999999999</v>
      </c>
      <c r="K474" s="348">
        <v>1.7234</v>
      </c>
      <c r="L474" s="348">
        <v>5.4785000000000004</v>
      </c>
      <c r="M474" s="348">
        <v>11.161199999999999</v>
      </c>
      <c r="N474" s="350">
        <v>20.6645</v>
      </c>
      <c r="O474" s="348" t="s">
        <v>430</v>
      </c>
      <c r="P474" s="348" t="s">
        <v>430</v>
      </c>
      <c r="Q474" s="348" t="s">
        <v>430</v>
      </c>
      <c r="R474" s="348" t="s">
        <v>430</v>
      </c>
      <c r="S474" s="348">
        <v>10.7966</v>
      </c>
      <c r="T474" s="348">
        <v>6.9115000000000002</v>
      </c>
      <c r="U474" s="348">
        <v>14.9611</v>
      </c>
      <c r="V474" s="348">
        <v>16.212900000000001</v>
      </c>
      <c r="W474" s="348">
        <v>-0.19220000000000001</v>
      </c>
      <c r="X474" s="348">
        <v>9.9977999999999998</v>
      </c>
      <c r="Y474" s="374"/>
      <c r="Z474" s="346">
        <v>169</v>
      </c>
      <c r="AA474" s="346">
        <v>235</v>
      </c>
      <c r="AB474" s="346">
        <v>212</v>
      </c>
      <c r="AC474" s="346">
        <v>151</v>
      </c>
      <c r="AD474" s="346">
        <v>10</v>
      </c>
      <c r="AE474" s="346">
        <v>9</v>
      </c>
      <c r="AF474" s="346" t="s">
        <v>430</v>
      </c>
      <c r="AG474" s="346" t="s">
        <v>430</v>
      </c>
      <c r="AH474" s="346" t="s">
        <v>430</v>
      </c>
      <c r="AI474" s="346" t="s">
        <v>430</v>
      </c>
      <c r="AJ474" s="346">
        <v>177</v>
      </c>
      <c r="AK474" s="346">
        <v>22</v>
      </c>
      <c r="AL474" s="346">
        <v>12</v>
      </c>
      <c r="AM474" s="346">
        <v>9</v>
      </c>
      <c r="AN474" s="346">
        <v>247</v>
      </c>
      <c r="AO474" s="373"/>
      <c r="AP474" s="348" t="s">
        <v>430</v>
      </c>
      <c r="AQ474" s="348" t="s">
        <v>430</v>
      </c>
      <c r="AR474" s="348" t="s">
        <v>430</v>
      </c>
      <c r="AS474" s="348" t="s">
        <v>430</v>
      </c>
      <c r="AT474" s="348">
        <v>18.22</v>
      </c>
      <c r="AU474" s="351"/>
      <c r="AV474" s="346" t="s">
        <v>430</v>
      </c>
      <c r="AW474" s="346" t="s">
        <v>430</v>
      </c>
      <c r="AX474" s="346" t="s">
        <v>430</v>
      </c>
      <c r="AY474" s="346" t="s">
        <v>430</v>
      </c>
      <c r="AZ474" s="346">
        <v>12</v>
      </c>
      <c r="BA474" s="374"/>
      <c r="BB474" s="348">
        <v>13.950486953899</v>
      </c>
      <c r="BC474" s="348">
        <v>0.99944467514730995</v>
      </c>
      <c r="BD474" s="348">
        <v>4.9807399344494997E-2</v>
      </c>
      <c r="BE474" s="375">
        <v>-5.3980067745063497E-2</v>
      </c>
      <c r="BF474" s="374"/>
      <c r="BG474" s="372">
        <v>0.1598</v>
      </c>
      <c r="BH474" s="373"/>
      <c r="BI474" s="348">
        <v>67.355099999999993</v>
      </c>
      <c r="BJ474" s="348">
        <v>18.141999999999999</v>
      </c>
      <c r="BK474" s="348">
        <v>11.0992</v>
      </c>
      <c r="BL474" s="348">
        <v>3.4037000000000002</v>
      </c>
      <c r="BM474" s="373"/>
      <c r="BN474" s="372" t="s">
        <v>5208</v>
      </c>
      <c r="BO474" s="372" t="s">
        <v>5209</v>
      </c>
      <c r="BP474" s="372" t="s">
        <v>5210</v>
      </c>
      <c r="BQ474" s="372" t="s">
        <v>5211</v>
      </c>
      <c r="BR474" s="372" t="s">
        <v>5212</v>
      </c>
      <c r="BS474" s="373"/>
      <c r="BT474" s="354" t="s">
        <v>4626</v>
      </c>
    </row>
    <row r="475" spans="1:72" s="428" customFormat="1" x14ac:dyDescent="0.25">
      <c r="A475" s="345" t="s">
        <v>5619</v>
      </c>
      <c r="B475" s="373"/>
      <c r="C475" s="719">
        <v>45589</v>
      </c>
      <c r="D475" s="373"/>
      <c r="E475" s="346">
        <v>35.559899999999999</v>
      </c>
      <c r="F475" s="373"/>
      <c r="G475" s="347">
        <v>10.542199999999999</v>
      </c>
      <c r="H475" s="374"/>
      <c r="I475" s="348">
        <v>0.41820000000000002</v>
      </c>
      <c r="J475" s="348">
        <v>5.0585000000000004</v>
      </c>
      <c r="K475" s="348">
        <v>3.1072000000000002</v>
      </c>
      <c r="L475" s="348">
        <v>6.9145000000000003</v>
      </c>
      <c r="M475" s="348">
        <v>0.33119999999999999</v>
      </c>
      <c r="N475" s="350">
        <v>3.7515999999999998</v>
      </c>
      <c r="O475" s="348" t="s">
        <v>430</v>
      </c>
      <c r="P475" s="348" t="s">
        <v>430</v>
      </c>
      <c r="Q475" s="348" t="s">
        <v>430</v>
      </c>
      <c r="R475" s="348" t="s">
        <v>430</v>
      </c>
      <c r="S475" s="348">
        <v>14.179600000000001</v>
      </c>
      <c r="T475" s="348">
        <v>-1.2060999999999999</v>
      </c>
      <c r="U475" s="348">
        <v>4.4599000000000002</v>
      </c>
      <c r="V475" s="348">
        <v>0.73480000000000001</v>
      </c>
      <c r="W475" s="348">
        <v>2.0335000000000001</v>
      </c>
      <c r="X475" s="348">
        <v>3.2532000000000001</v>
      </c>
      <c r="Y475" s="374"/>
      <c r="Z475" s="346">
        <v>116</v>
      </c>
      <c r="AA475" s="346">
        <v>111</v>
      </c>
      <c r="AB475" s="346">
        <v>128</v>
      </c>
      <c r="AC475" s="346">
        <v>112</v>
      </c>
      <c r="AD475" s="346">
        <v>126</v>
      </c>
      <c r="AE475" s="346">
        <v>91</v>
      </c>
      <c r="AF475" s="346" t="s">
        <v>430</v>
      </c>
      <c r="AG475" s="346" t="s">
        <v>430</v>
      </c>
      <c r="AH475" s="346" t="s">
        <v>430</v>
      </c>
      <c r="AI475" s="346" t="s">
        <v>430</v>
      </c>
      <c r="AJ475" s="346">
        <v>127</v>
      </c>
      <c r="AK475" s="346">
        <v>125</v>
      </c>
      <c r="AL475" s="346">
        <v>120</v>
      </c>
      <c r="AM475" s="346">
        <v>89</v>
      </c>
      <c r="AN475" s="346">
        <v>153</v>
      </c>
      <c r="AO475" s="373"/>
      <c r="AP475" s="348" t="s">
        <v>430</v>
      </c>
      <c r="AQ475" s="348" t="s">
        <v>430</v>
      </c>
      <c r="AR475" s="348" t="s">
        <v>430</v>
      </c>
      <c r="AS475" s="348" t="s">
        <v>430</v>
      </c>
      <c r="AT475" s="348">
        <v>3.27</v>
      </c>
      <c r="AU475" s="351"/>
      <c r="AV475" s="346" t="s">
        <v>430</v>
      </c>
      <c r="AW475" s="346" t="s">
        <v>430</v>
      </c>
      <c r="AX475" s="346" t="s">
        <v>430</v>
      </c>
      <c r="AY475" s="346" t="s">
        <v>430</v>
      </c>
      <c r="AZ475" s="346">
        <v>99</v>
      </c>
      <c r="BA475" s="374"/>
      <c r="BB475" s="348">
        <v>13.117060238717499</v>
      </c>
      <c r="BC475" s="348">
        <v>0.99572856418506595</v>
      </c>
      <c r="BD475" s="348">
        <v>7.6002766891891099E-3</v>
      </c>
      <c r="BE475" s="375">
        <v>-3.4963436060696497E-2</v>
      </c>
      <c r="BF475" s="374"/>
      <c r="BG475" s="372">
        <v>7.9699999999999993E-2</v>
      </c>
      <c r="BH475" s="373"/>
      <c r="BI475" s="348">
        <v>49.075000000000003</v>
      </c>
      <c r="BJ475" s="348">
        <v>48.679600000000001</v>
      </c>
      <c r="BK475" s="348">
        <v>1.8806799999999999</v>
      </c>
      <c r="BL475" s="348">
        <v>0.36471999999999999</v>
      </c>
      <c r="BM475" s="373"/>
      <c r="BN475" s="372" t="s">
        <v>610</v>
      </c>
      <c r="BO475" s="372" t="s">
        <v>1931</v>
      </c>
      <c r="BP475" s="372" t="s">
        <v>704</v>
      </c>
      <c r="BQ475" s="372" t="s">
        <v>4775</v>
      </c>
      <c r="BR475" s="372" t="s">
        <v>4776</v>
      </c>
      <c r="BS475" s="373"/>
      <c r="BT475" s="354" t="s">
        <v>554</v>
      </c>
    </row>
    <row r="476" spans="1:72" s="428" customFormat="1" ht="11" x14ac:dyDescent="0.3">
      <c r="A476" s="841" t="s">
        <v>5620</v>
      </c>
      <c r="B476" s="842"/>
      <c r="C476" s="843">
        <v>45737</v>
      </c>
      <c r="D476" s="842"/>
      <c r="E476" s="844">
        <v>38.121099999999998</v>
      </c>
      <c r="F476" s="842"/>
      <c r="G476" s="845">
        <v>11.756</v>
      </c>
      <c r="H476" s="847"/>
      <c r="I476" s="846">
        <v>0.47</v>
      </c>
      <c r="J476" s="846">
        <v>5.3498999999999999</v>
      </c>
      <c r="K476" s="846">
        <v>3.1680999999999999</v>
      </c>
      <c r="L476" s="846">
        <v>10.3332</v>
      </c>
      <c r="M476" s="846">
        <v>4.5814000000000004</v>
      </c>
      <c r="N476" s="848">
        <v>7.3117000000000001</v>
      </c>
      <c r="O476" s="846" t="s">
        <v>430</v>
      </c>
      <c r="P476" s="846" t="s">
        <v>430</v>
      </c>
      <c r="Q476" s="846" t="s">
        <v>430</v>
      </c>
      <c r="R476" s="846" t="s">
        <v>430</v>
      </c>
      <c r="S476" s="846">
        <v>17.854600000000001</v>
      </c>
      <c r="T476" s="846">
        <v>2.8071999999999999</v>
      </c>
      <c r="U476" s="846">
        <v>8.7913999999999994</v>
      </c>
      <c r="V476" s="846">
        <v>4.1737000000000002</v>
      </c>
      <c r="W476" s="846">
        <v>1.4673</v>
      </c>
      <c r="X476" s="846">
        <v>13.936</v>
      </c>
      <c r="Y476" s="847"/>
      <c r="Z476" s="844">
        <v>75</v>
      </c>
      <c r="AA476" s="844">
        <v>87</v>
      </c>
      <c r="AB476" s="844">
        <v>116</v>
      </c>
      <c r="AC476" s="844">
        <v>69</v>
      </c>
      <c r="AD476" s="844">
        <v>87</v>
      </c>
      <c r="AE476" s="844">
        <v>57</v>
      </c>
      <c r="AF476" s="844" t="s">
        <v>430</v>
      </c>
      <c r="AG476" s="844" t="s">
        <v>430</v>
      </c>
      <c r="AH476" s="844" t="s">
        <v>430</v>
      </c>
      <c r="AI476" s="844" t="s">
        <v>430</v>
      </c>
      <c r="AJ476" s="844">
        <v>72</v>
      </c>
      <c r="AK476" s="844">
        <v>89</v>
      </c>
      <c r="AL476" s="844">
        <v>48</v>
      </c>
      <c r="AM476" s="844">
        <v>60</v>
      </c>
      <c r="AN476" s="844">
        <v>186</v>
      </c>
      <c r="AO476" s="842"/>
      <c r="AP476" s="846" t="s">
        <v>430</v>
      </c>
      <c r="AQ476" s="846" t="s">
        <v>430</v>
      </c>
      <c r="AR476" s="846" t="s">
        <v>430</v>
      </c>
      <c r="AS476" s="846" t="s">
        <v>430</v>
      </c>
      <c r="AT476" s="846">
        <v>10</v>
      </c>
      <c r="AU476" s="849"/>
      <c r="AV476" s="844" t="s">
        <v>430</v>
      </c>
      <c r="AW476" s="844" t="s">
        <v>430</v>
      </c>
      <c r="AX476" s="844" t="s">
        <v>430</v>
      </c>
      <c r="AY476" s="844" t="s">
        <v>430</v>
      </c>
      <c r="AZ476" s="844">
        <v>65</v>
      </c>
      <c r="BA476" s="847"/>
      <c r="BB476" s="846">
        <v>12.4849714946488</v>
      </c>
      <c r="BC476" s="846">
        <v>0.99656145637084703</v>
      </c>
      <c r="BD476" s="846">
        <v>6.2708905241909502E-2</v>
      </c>
      <c r="BE476" s="852">
        <v>-5.0075069919473997E-2</v>
      </c>
      <c r="BF476" s="847"/>
      <c r="BG476" s="855">
        <v>0.96120000000000005</v>
      </c>
      <c r="BH476" s="842"/>
      <c r="BI476" s="846">
        <v>3.89805</v>
      </c>
      <c r="BJ476" s="846">
        <v>92.185599999999994</v>
      </c>
      <c r="BK476" s="846">
        <v>3.60791</v>
      </c>
      <c r="BL476" s="846">
        <v>0.30843999999999999</v>
      </c>
      <c r="BM476" s="842"/>
      <c r="BN476" s="855" t="s">
        <v>4611</v>
      </c>
      <c r="BO476" s="855" t="s">
        <v>5215</v>
      </c>
      <c r="BP476" s="855" t="s">
        <v>5216</v>
      </c>
      <c r="BQ476" s="855" t="s">
        <v>4613</v>
      </c>
      <c r="BR476" s="855" t="s">
        <v>4614</v>
      </c>
      <c r="BS476" s="842"/>
      <c r="BT476" s="856" t="s">
        <v>554</v>
      </c>
    </row>
    <row r="477" spans="1:72" s="428" customFormat="1" x14ac:dyDescent="0.25">
      <c r="A477" s="345" t="s">
        <v>5621</v>
      </c>
      <c r="B477" s="373"/>
      <c r="C477" s="719">
        <v>45982</v>
      </c>
      <c r="D477" s="373"/>
      <c r="E477" s="346">
        <v>35.824599999999997</v>
      </c>
      <c r="F477" s="373"/>
      <c r="G477" s="347">
        <v>10.3985</v>
      </c>
      <c r="H477" s="374"/>
      <c r="I477" s="348">
        <v>0.54149999999999998</v>
      </c>
      <c r="J477" s="348">
        <v>5.3215000000000003</v>
      </c>
      <c r="K477" s="348">
        <v>2.8332999999999999</v>
      </c>
      <c r="L477" s="348">
        <v>11.202</v>
      </c>
      <c r="M477" s="348">
        <v>8.6106999999999996</v>
      </c>
      <c r="N477" s="350" t="s">
        <v>430</v>
      </c>
      <c r="O477" s="348" t="s">
        <v>430</v>
      </c>
      <c r="P477" s="348" t="s">
        <v>430</v>
      </c>
      <c r="Q477" s="348" t="s">
        <v>430</v>
      </c>
      <c r="R477" s="348" t="s">
        <v>430</v>
      </c>
      <c r="S477" s="348">
        <v>18.745000000000001</v>
      </c>
      <c r="T477" s="348">
        <v>8.0228999999999999</v>
      </c>
      <c r="U477" s="348" t="s">
        <v>430</v>
      </c>
      <c r="V477" s="348" t="s">
        <v>430</v>
      </c>
      <c r="W477" s="348">
        <v>0.60270000000000001</v>
      </c>
      <c r="X477" s="348">
        <v>3.9849999999999999</v>
      </c>
      <c r="Y477" s="374"/>
      <c r="Z477" s="346">
        <v>53</v>
      </c>
      <c r="AA477" s="346">
        <v>101</v>
      </c>
      <c r="AB477" s="346">
        <v>153</v>
      </c>
      <c r="AC477" s="346">
        <v>38</v>
      </c>
      <c r="AD477" s="346">
        <v>34</v>
      </c>
      <c r="AE477" s="346" t="s">
        <v>430</v>
      </c>
      <c r="AF477" s="346" t="s">
        <v>430</v>
      </c>
      <c r="AG477" s="346" t="s">
        <v>430</v>
      </c>
      <c r="AH477" s="346" t="s">
        <v>430</v>
      </c>
      <c r="AI477" s="346" t="s">
        <v>430</v>
      </c>
      <c r="AJ477" s="346">
        <v>55</v>
      </c>
      <c r="AK477" s="346">
        <v>12</v>
      </c>
      <c r="AL477" s="346" t="s">
        <v>430</v>
      </c>
      <c r="AM477" s="346" t="s">
        <v>430</v>
      </c>
      <c r="AN477" s="346">
        <v>231</v>
      </c>
      <c r="AO477" s="373"/>
      <c r="AP477" s="348" t="s">
        <v>430</v>
      </c>
      <c r="AQ477" s="348" t="s">
        <v>430</v>
      </c>
      <c r="AR477" s="348" t="s">
        <v>430</v>
      </c>
      <c r="AS477" s="348" t="s">
        <v>430</v>
      </c>
      <c r="AT477" s="348" t="s">
        <v>430</v>
      </c>
      <c r="AU477" s="351"/>
      <c r="AV477" s="346" t="s">
        <v>430</v>
      </c>
      <c r="AW477" s="346" t="s">
        <v>430</v>
      </c>
      <c r="AX477" s="346" t="s">
        <v>430</v>
      </c>
      <c r="AY477" s="346" t="s">
        <v>430</v>
      </c>
      <c r="AZ477" s="346" t="s">
        <v>430</v>
      </c>
      <c r="BA477" s="374"/>
      <c r="BB477" s="348">
        <v>13.9700732040658</v>
      </c>
      <c r="BC477" s="348">
        <v>1.00175381256343</v>
      </c>
      <c r="BD477" s="348">
        <v>7.1495392843682296E-2</v>
      </c>
      <c r="BE477" s="375">
        <v>-7.8978795506837104E-2</v>
      </c>
      <c r="BF477" s="374"/>
      <c r="BG477" s="372">
        <v>0.25559999999999999</v>
      </c>
      <c r="BH477" s="373"/>
      <c r="BI477" s="348">
        <v>54.939500000000002</v>
      </c>
      <c r="BJ477" s="348">
        <v>33.910200000000003</v>
      </c>
      <c r="BK477" s="348">
        <v>11.035500000000001</v>
      </c>
      <c r="BL477" s="348">
        <v>0.1148</v>
      </c>
      <c r="BM477" s="373"/>
      <c r="BN477" s="372" t="s">
        <v>5218</v>
      </c>
      <c r="BO477" s="372" t="s">
        <v>5219</v>
      </c>
      <c r="BP477" s="372" t="s">
        <v>5220</v>
      </c>
      <c r="BQ477" s="372" t="s">
        <v>5221</v>
      </c>
      <c r="BR477" s="372" t="s">
        <v>5222</v>
      </c>
      <c r="BS477" s="373"/>
      <c r="BT477" s="354" t="s">
        <v>554</v>
      </c>
    </row>
    <row r="478" spans="1:72" s="428" customFormat="1" x14ac:dyDescent="0.25">
      <c r="A478" s="345" t="s">
        <v>5622</v>
      </c>
      <c r="B478" s="373"/>
      <c r="C478" s="719">
        <v>45615</v>
      </c>
      <c r="D478" s="373"/>
      <c r="E478" s="346">
        <v>36.869999999999997</v>
      </c>
      <c r="F478" s="373"/>
      <c r="G478" s="347">
        <v>11.5868</v>
      </c>
      <c r="H478" s="374"/>
      <c r="I478" s="348">
        <v>0.83020000000000005</v>
      </c>
      <c r="J478" s="348">
        <v>-5.4300000000000001E-2</v>
      </c>
      <c r="K478" s="348">
        <v>-0.3397</v>
      </c>
      <c r="L478" s="348">
        <v>12.608000000000001</v>
      </c>
      <c r="M478" s="348">
        <v>11.0442</v>
      </c>
      <c r="N478" s="350">
        <v>14.082599999999999</v>
      </c>
      <c r="O478" s="348" t="s">
        <v>430</v>
      </c>
      <c r="P478" s="348" t="s">
        <v>430</v>
      </c>
      <c r="Q478" s="348" t="s">
        <v>430</v>
      </c>
      <c r="R478" s="348" t="s">
        <v>430</v>
      </c>
      <c r="S478" s="348">
        <v>14.8629</v>
      </c>
      <c r="T478" s="348">
        <v>9.1097000000000001</v>
      </c>
      <c r="U478" s="348">
        <v>10.794700000000001</v>
      </c>
      <c r="V478" s="348">
        <v>10.1271</v>
      </c>
      <c r="W478" s="348">
        <v>0.33600000000000002</v>
      </c>
      <c r="X478" s="348">
        <v>9.7822999999999993</v>
      </c>
      <c r="Y478" s="374"/>
      <c r="Z478" s="346">
        <v>6</v>
      </c>
      <c r="AA478" s="346">
        <v>253</v>
      </c>
      <c r="AB478" s="346">
        <v>251</v>
      </c>
      <c r="AC478" s="346">
        <v>28</v>
      </c>
      <c r="AD478" s="346">
        <v>12</v>
      </c>
      <c r="AE478" s="346">
        <v>18</v>
      </c>
      <c r="AF478" s="346" t="s">
        <v>430</v>
      </c>
      <c r="AG478" s="346" t="s">
        <v>430</v>
      </c>
      <c r="AH478" s="346" t="s">
        <v>430</v>
      </c>
      <c r="AI478" s="346" t="s">
        <v>430</v>
      </c>
      <c r="AJ478" s="346">
        <v>119</v>
      </c>
      <c r="AK478" s="346">
        <v>9</v>
      </c>
      <c r="AL478" s="346">
        <v>20</v>
      </c>
      <c r="AM478" s="346">
        <v>21</v>
      </c>
      <c r="AN478" s="346">
        <v>239</v>
      </c>
      <c r="AO478" s="373"/>
      <c r="AP478" s="348" t="s">
        <v>430</v>
      </c>
      <c r="AQ478" s="348" t="s">
        <v>430</v>
      </c>
      <c r="AR478" s="348" t="s">
        <v>430</v>
      </c>
      <c r="AS478" s="348" t="s">
        <v>430</v>
      </c>
      <c r="AT478" s="348">
        <v>16.78</v>
      </c>
      <c r="AU478" s="351"/>
      <c r="AV478" s="346" t="s">
        <v>430</v>
      </c>
      <c r="AW478" s="346" t="s">
        <v>430</v>
      </c>
      <c r="AX478" s="346" t="s">
        <v>430</v>
      </c>
      <c r="AY478" s="346" t="s">
        <v>430</v>
      </c>
      <c r="AZ478" s="346">
        <v>14</v>
      </c>
      <c r="BA478" s="374"/>
      <c r="BB478" s="348">
        <v>13.1063678331888</v>
      </c>
      <c r="BC478" s="348">
        <v>0.99533726775702203</v>
      </c>
      <c r="BD478" s="348">
        <v>1.12683432696762E-2</v>
      </c>
      <c r="BE478" s="375">
        <v>-5.45726828652041E-2</v>
      </c>
      <c r="BF478" s="374"/>
      <c r="BG478" s="372">
        <v>9.1399999999999995E-2</v>
      </c>
      <c r="BH478" s="373"/>
      <c r="BI478" s="348" t="s">
        <v>430</v>
      </c>
      <c r="BJ478" s="348">
        <v>64.423299999999998</v>
      </c>
      <c r="BK478" s="348">
        <v>35.514400000000002</v>
      </c>
      <c r="BL478" s="348">
        <v>6.2300000000000001E-2</v>
      </c>
      <c r="BM478" s="373"/>
      <c r="BN478" s="372" t="s">
        <v>5224</v>
      </c>
      <c r="BO478" s="372" t="s">
        <v>5225</v>
      </c>
      <c r="BP478" s="372" t="s">
        <v>4920</v>
      </c>
      <c r="BQ478" s="372" t="s">
        <v>5226</v>
      </c>
      <c r="BR478" s="372" t="s">
        <v>430</v>
      </c>
      <c r="BS478" s="373"/>
      <c r="BT478" s="354" t="s">
        <v>547</v>
      </c>
    </row>
    <row r="479" spans="1:72" s="428" customFormat="1" x14ac:dyDescent="0.25">
      <c r="A479" s="345" t="s">
        <v>5623</v>
      </c>
      <c r="B479" s="373"/>
      <c r="C479" s="719">
        <v>45728</v>
      </c>
      <c r="D479" s="373"/>
      <c r="E479" s="346">
        <v>37.020000000000003</v>
      </c>
      <c r="F479" s="373"/>
      <c r="G479" s="347">
        <v>11.6388</v>
      </c>
      <c r="H479" s="374"/>
      <c r="I479" s="348">
        <v>0.65990000000000004</v>
      </c>
      <c r="J479" s="348">
        <v>5.6603000000000003</v>
      </c>
      <c r="K479" s="348">
        <v>4.5517000000000003</v>
      </c>
      <c r="L479" s="348">
        <v>15.3796</v>
      </c>
      <c r="M479" s="348">
        <v>6.8445999999999998</v>
      </c>
      <c r="N479" s="350">
        <v>-1.8956999999999999</v>
      </c>
      <c r="O479" s="348" t="s">
        <v>430</v>
      </c>
      <c r="P479" s="348" t="s">
        <v>430</v>
      </c>
      <c r="Q479" s="348" t="s">
        <v>430</v>
      </c>
      <c r="R479" s="348" t="s">
        <v>430</v>
      </c>
      <c r="S479" s="348">
        <v>22.835599999999999</v>
      </c>
      <c r="T479" s="348">
        <v>5.1021000000000001</v>
      </c>
      <c r="U479" s="348">
        <v>3.8039000000000001</v>
      </c>
      <c r="V479" s="348">
        <v>-4.6936999999999998</v>
      </c>
      <c r="W479" s="348">
        <v>2.7608999999999999</v>
      </c>
      <c r="X479" s="348">
        <v>12.7088</v>
      </c>
      <c r="Y479" s="374"/>
      <c r="Z479" s="346">
        <v>31</v>
      </c>
      <c r="AA479" s="346">
        <v>69</v>
      </c>
      <c r="AB479" s="346">
        <v>71</v>
      </c>
      <c r="AC479" s="346">
        <v>22</v>
      </c>
      <c r="AD479" s="346">
        <v>56</v>
      </c>
      <c r="AE479" s="346">
        <v>176</v>
      </c>
      <c r="AF479" s="346" t="s">
        <v>430</v>
      </c>
      <c r="AG479" s="346" t="s">
        <v>430</v>
      </c>
      <c r="AH479" s="346" t="s">
        <v>430</v>
      </c>
      <c r="AI479" s="346" t="s">
        <v>430</v>
      </c>
      <c r="AJ479" s="346">
        <v>25</v>
      </c>
      <c r="AK479" s="346">
        <v>42</v>
      </c>
      <c r="AL479" s="346">
        <v>133</v>
      </c>
      <c r="AM479" s="346">
        <v>177</v>
      </c>
      <c r="AN479" s="346">
        <v>64</v>
      </c>
      <c r="AO479" s="373"/>
      <c r="AP479" s="348" t="s">
        <v>430</v>
      </c>
      <c r="AQ479" s="348" t="s">
        <v>430</v>
      </c>
      <c r="AR479" s="348" t="s">
        <v>430</v>
      </c>
      <c r="AS479" s="348" t="s">
        <v>430</v>
      </c>
      <c r="AT479" s="348">
        <v>9.1999999999999993</v>
      </c>
      <c r="AU479" s="351"/>
      <c r="AV479" s="346" t="s">
        <v>430</v>
      </c>
      <c r="AW479" s="346" t="s">
        <v>430</v>
      </c>
      <c r="AX479" s="346" t="s">
        <v>430</v>
      </c>
      <c r="AY479" s="346" t="s">
        <v>430</v>
      </c>
      <c r="AZ479" s="346">
        <v>73</v>
      </c>
      <c r="BA479" s="374"/>
      <c r="BB479" s="348">
        <v>16.8060177199878</v>
      </c>
      <c r="BC479" s="348">
        <v>0.99183020234316199</v>
      </c>
      <c r="BD479" s="348">
        <v>3.0912183067525901E-2</v>
      </c>
      <c r="BE479" s="375">
        <v>-8.1985782268516993E-2</v>
      </c>
      <c r="BF479" s="374"/>
      <c r="BG479" s="372">
        <v>0.28199999999999997</v>
      </c>
      <c r="BH479" s="373"/>
      <c r="BI479" s="348" t="s">
        <v>430</v>
      </c>
      <c r="BJ479" s="348">
        <v>12.557600000000001</v>
      </c>
      <c r="BK479" s="348">
        <v>88.698999999999998</v>
      </c>
      <c r="BL479" s="348">
        <v>-1.2565999999999999</v>
      </c>
      <c r="BM479" s="373"/>
      <c r="BN479" s="372" t="s">
        <v>5228</v>
      </c>
      <c r="BO479" s="372" t="s">
        <v>5229</v>
      </c>
      <c r="BP479" s="372" t="s">
        <v>5230</v>
      </c>
      <c r="BQ479" s="372" t="s">
        <v>524</v>
      </c>
      <c r="BR479" s="372" t="s">
        <v>5231</v>
      </c>
      <c r="BS479" s="373"/>
      <c r="BT479" s="354" t="s">
        <v>554</v>
      </c>
    </row>
    <row r="480" spans="1:72" s="428" customFormat="1" x14ac:dyDescent="0.25">
      <c r="A480" s="345" t="s">
        <v>5624</v>
      </c>
      <c r="B480" s="373"/>
      <c r="C480" s="719">
        <v>45594</v>
      </c>
      <c r="D480" s="373"/>
      <c r="E480" s="346">
        <v>35.205100000000002</v>
      </c>
      <c r="F480" s="373"/>
      <c r="G480" s="347">
        <v>9.0597999999999992</v>
      </c>
      <c r="H480" s="374"/>
      <c r="I480" s="348">
        <v>0.29110000000000003</v>
      </c>
      <c r="J480" s="348">
        <v>5.5686999999999998</v>
      </c>
      <c r="K480" s="348">
        <v>3.7860999999999998</v>
      </c>
      <c r="L480" s="348">
        <v>9.5130999999999997</v>
      </c>
      <c r="M480" s="348">
        <v>2.8727999999999998</v>
      </c>
      <c r="N480" s="350">
        <v>6.4100000000000004E-2</v>
      </c>
      <c r="O480" s="348" t="s">
        <v>430</v>
      </c>
      <c r="P480" s="348" t="s">
        <v>430</v>
      </c>
      <c r="Q480" s="348" t="s">
        <v>430</v>
      </c>
      <c r="R480" s="348" t="s">
        <v>430</v>
      </c>
      <c r="S480" s="348">
        <v>17.869499999999999</v>
      </c>
      <c r="T480" s="348">
        <v>2.8260999999999998</v>
      </c>
      <c r="U480" s="348">
        <v>6.8360000000000003</v>
      </c>
      <c r="V480" s="348">
        <v>-2.3329</v>
      </c>
      <c r="W480" s="348">
        <v>2.1732</v>
      </c>
      <c r="X480" s="348">
        <v>-5.8581000000000003</v>
      </c>
      <c r="Y480" s="374"/>
      <c r="Z480" s="346">
        <v>188</v>
      </c>
      <c r="AA480" s="346">
        <v>79</v>
      </c>
      <c r="AB480" s="346">
        <v>93</v>
      </c>
      <c r="AC480" s="346">
        <v>86</v>
      </c>
      <c r="AD480" s="346">
        <v>105</v>
      </c>
      <c r="AE480" s="346">
        <v>135</v>
      </c>
      <c r="AF480" s="346" t="s">
        <v>430</v>
      </c>
      <c r="AG480" s="346" t="s">
        <v>430</v>
      </c>
      <c r="AH480" s="346" t="s">
        <v>430</v>
      </c>
      <c r="AI480" s="346" t="s">
        <v>430</v>
      </c>
      <c r="AJ480" s="346">
        <v>69</v>
      </c>
      <c r="AK480" s="346">
        <v>86</v>
      </c>
      <c r="AL480" s="346">
        <v>76</v>
      </c>
      <c r="AM480" s="346">
        <v>143</v>
      </c>
      <c r="AN480" s="346">
        <v>131</v>
      </c>
      <c r="AO480" s="373"/>
      <c r="AP480" s="348" t="s">
        <v>430</v>
      </c>
      <c r="AQ480" s="348" t="s">
        <v>430</v>
      </c>
      <c r="AR480" s="348" t="s">
        <v>430</v>
      </c>
      <c r="AS480" s="348" t="s">
        <v>430</v>
      </c>
      <c r="AT480" s="348">
        <v>6.21</v>
      </c>
      <c r="AU480" s="351"/>
      <c r="AV480" s="346" t="s">
        <v>430</v>
      </c>
      <c r="AW480" s="346" t="s">
        <v>430</v>
      </c>
      <c r="AX480" s="346" t="s">
        <v>430</v>
      </c>
      <c r="AY480" s="346" t="s">
        <v>430</v>
      </c>
      <c r="AZ480" s="346">
        <v>88</v>
      </c>
      <c r="BA480" s="374"/>
      <c r="BB480" s="348">
        <v>20.114575724717099</v>
      </c>
      <c r="BC480" s="348">
        <v>1.0022122478504301</v>
      </c>
      <c r="BD480" s="348">
        <v>-2.61835700422384E-2</v>
      </c>
      <c r="BE480" s="375">
        <v>-7.0530789679425193E-2</v>
      </c>
      <c r="BF480" s="374"/>
      <c r="BG480" s="372">
        <v>0.2989</v>
      </c>
      <c r="BH480" s="373"/>
      <c r="BI480" s="348">
        <v>54.094499999999996</v>
      </c>
      <c r="BJ480" s="348">
        <v>37.569800000000001</v>
      </c>
      <c r="BK480" s="348">
        <v>8.3412500000000005</v>
      </c>
      <c r="BL480" s="348">
        <v>-5.5500000000000002E-3</v>
      </c>
      <c r="BM480" s="373"/>
      <c r="BN480" s="372" t="s">
        <v>4643</v>
      </c>
      <c r="BO480" s="372" t="s">
        <v>4644</v>
      </c>
      <c r="BP480" s="372" t="s">
        <v>4582</v>
      </c>
      <c r="BQ480" s="372" t="s">
        <v>4583</v>
      </c>
      <c r="BR480" s="372" t="s">
        <v>4584</v>
      </c>
      <c r="BS480" s="373"/>
      <c r="BT480" s="354" t="s">
        <v>4626</v>
      </c>
    </row>
    <row r="481" spans="1:72" s="428" customFormat="1" x14ac:dyDescent="0.25">
      <c r="A481" s="345" t="s">
        <v>5625</v>
      </c>
      <c r="B481" s="373"/>
      <c r="C481" s="719">
        <v>45630</v>
      </c>
      <c r="D481" s="373"/>
      <c r="E481" s="346">
        <v>33.8322</v>
      </c>
      <c r="F481" s="373"/>
      <c r="G481" s="347">
        <v>9.7513000000000005</v>
      </c>
      <c r="H481" s="374"/>
      <c r="I481" s="348">
        <v>0.82410000000000005</v>
      </c>
      <c r="J481" s="348">
        <v>5.3329000000000004</v>
      </c>
      <c r="K481" s="348">
        <v>1.6798</v>
      </c>
      <c r="L481" s="348">
        <v>9.2190999999999992</v>
      </c>
      <c r="M481" s="348">
        <v>10.0946</v>
      </c>
      <c r="N481" s="350">
        <v>4.7827999999999999</v>
      </c>
      <c r="O481" s="348" t="s">
        <v>430</v>
      </c>
      <c r="P481" s="348" t="s">
        <v>430</v>
      </c>
      <c r="Q481" s="348" t="s">
        <v>430</v>
      </c>
      <c r="R481" s="348" t="s">
        <v>430</v>
      </c>
      <c r="S481" s="348">
        <v>14.5783</v>
      </c>
      <c r="T481" s="348">
        <v>6.2047999999999996</v>
      </c>
      <c r="U481" s="348">
        <v>5.625</v>
      </c>
      <c r="V481" s="348">
        <v>1.3701000000000001</v>
      </c>
      <c r="W481" s="348">
        <v>0.97130000000000005</v>
      </c>
      <c r="X481" s="348">
        <v>-1.6252</v>
      </c>
      <c r="Y481" s="374"/>
      <c r="Z481" s="346">
        <v>8</v>
      </c>
      <c r="AA481" s="346">
        <v>98</v>
      </c>
      <c r="AB481" s="346">
        <v>219</v>
      </c>
      <c r="AC481" s="346">
        <v>88</v>
      </c>
      <c r="AD481" s="346">
        <v>15</v>
      </c>
      <c r="AE481" s="346">
        <v>74</v>
      </c>
      <c r="AF481" s="346" t="s">
        <v>430</v>
      </c>
      <c r="AG481" s="346" t="s">
        <v>430</v>
      </c>
      <c r="AH481" s="346" t="s">
        <v>430</v>
      </c>
      <c r="AI481" s="346" t="s">
        <v>430</v>
      </c>
      <c r="AJ481" s="346">
        <v>120</v>
      </c>
      <c r="AK481" s="346">
        <v>25</v>
      </c>
      <c r="AL481" s="346">
        <v>95</v>
      </c>
      <c r="AM481" s="346">
        <v>78</v>
      </c>
      <c r="AN481" s="346">
        <v>218</v>
      </c>
      <c r="AO481" s="373"/>
      <c r="AP481" s="348" t="s">
        <v>430</v>
      </c>
      <c r="AQ481" s="348" t="s">
        <v>430</v>
      </c>
      <c r="AR481" s="348" t="s">
        <v>430</v>
      </c>
      <c r="AS481" s="348" t="s">
        <v>430</v>
      </c>
      <c r="AT481" s="348">
        <v>10.06</v>
      </c>
      <c r="AU481" s="351"/>
      <c r="AV481" s="346" t="s">
        <v>430</v>
      </c>
      <c r="AW481" s="346" t="s">
        <v>430</v>
      </c>
      <c r="AX481" s="346" t="s">
        <v>430</v>
      </c>
      <c r="AY481" s="346" t="s">
        <v>430</v>
      </c>
      <c r="AZ481" s="346">
        <v>63</v>
      </c>
      <c r="BA481" s="374"/>
      <c r="BB481" s="348">
        <v>18.047776212280201</v>
      </c>
      <c r="BC481" s="348">
        <v>0</v>
      </c>
      <c r="BD481" s="348">
        <v>-1.8337118382954602E-2</v>
      </c>
      <c r="BE481" s="375" t="s">
        <v>430</v>
      </c>
      <c r="BF481" s="374"/>
      <c r="BG481" s="372" t="s">
        <v>430</v>
      </c>
      <c r="BH481" s="373"/>
      <c r="BI481" s="348">
        <v>67.600700000000003</v>
      </c>
      <c r="BJ481" s="348">
        <v>15.2561</v>
      </c>
      <c r="BK481" s="348">
        <v>17.075299999999999</v>
      </c>
      <c r="BL481" s="348">
        <v>6.7900000000000002E-2</v>
      </c>
      <c r="BM481" s="373"/>
      <c r="BN481" s="372" t="s">
        <v>5234</v>
      </c>
      <c r="BO481" s="372" t="s">
        <v>5235</v>
      </c>
      <c r="BP481" s="372" t="s">
        <v>5236</v>
      </c>
      <c r="BQ481" s="372" t="s">
        <v>5237</v>
      </c>
      <c r="BR481" s="372" t="s">
        <v>5238</v>
      </c>
      <c r="BS481" s="373"/>
      <c r="BT481" s="354" t="s">
        <v>1956</v>
      </c>
    </row>
    <row r="482" spans="1:72" s="428" customFormat="1" ht="11" x14ac:dyDescent="0.3">
      <c r="A482" s="841" t="s">
        <v>5626</v>
      </c>
      <c r="B482" s="842"/>
      <c r="C482" s="843">
        <v>45888</v>
      </c>
      <c r="D482" s="842"/>
      <c r="E482" s="844">
        <v>35.750300000000003</v>
      </c>
      <c r="F482" s="842"/>
      <c r="G482" s="845">
        <v>10.468</v>
      </c>
      <c r="H482" s="847"/>
      <c r="I482" s="846">
        <v>0.35470000000000002</v>
      </c>
      <c r="J482" s="846">
        <v>6.1662999999999997</v>
      </c>
      <c r="K482" s="846">
        <v>4.8478000000000003</v>
      </c>
      <c r="L482" s="846">
        <v>11.7898</v>
      </c>
      <c r="M482" s="846">
        <v>8.1069999999999993</v>
      </c>
      <c r="N482" s="848" t="s">
        <v>430</v>
      </c>
      <c r="O482" s="846" t="s">
        <v>430</v>
      </c>
      <c r="P482" s="846" t="s">
        <v>430</v>
      </c>
      <c r="Q482" s="846" t="s">
        <v>430</v>
      </c>
      <c r="R482" s="846" t="s">
        <v>430</v>
      </c>
      <c r="S482" s="846">
        <v>21.0733</v>
      </c>
      <c r="T482" s="846">
        <v>7.0237999999999996</v>
      </c>
      <c r="U482" s="846">
        <v>10.177899999999999</v>
      </c>
      <c r="V482" s="846" t="s">
        <v>430</v>
      </c>
      <c r="W482" s="846">
        <v>2.0571000000000002</v>
      </c>
      <c r="X482" s="846">
        <v>4.68</v>
      </c>
      <c r="Y482" s="847"/>
      <c r="Z482" s="844">
        <v>146</v>
      </c>
      <c r="AA482" s="844">
        <v>35</v>
      </c>
      <c r="AB482" s="844">
        <v>64</v>
      </c>
      <c r="AC482" s="844">
        <v>34</v>
      </c>
      <c r="AD482" s="844">
        <v>35</v>
      </c>
      <c r="AE482" s="844" t="s">
        <v>430</v>
      </c>
      <c r="AF482" s="844" t="s">
        <v>430</v>
      </c>
      <c r="AG482" s="844" t="s">
        <v>430</v>
      </c>
      <c r="AH482" s="844" t="s">
        <v>430</v>
      </c>
      <c r="AI482" s="844" t="s">
        <v>430</v>
      </c>
      <c r="AJ482" s="844">
        <v>28</v>
      </c>
      <c r="AK482" s="844">
        <v>18</v>
      </c>
      <c r="AL482" s="844">
        <v>24</v>
      </c>
      <c r="AM482" s="844" t="s">
        <v>430</v>
      </c>
      <c r="AN482" s="844">
        <v>150</v>
      </c>
      <c r="AO482" s="842"/>
      <c r="AP482" s="846" t="s">
        <v>430</v>
      </c>
      <c r="AQ482" s="846" t="s">
        <v>430</v>
      </c>
      <c r="AR482" s="846" t="s">
        <v>430</v>
      </c>
      <c r="AS482" s="846" t="s">
        <v>430</v>
      </c>
      <c r="AT482" s="846" t="s">
        <v>430</v>
      </c>
      <c r="AU482" s="849"/>
      <c r="AV482" s="844" t="s">
        <v>430</v>
      </c>
      <c r="AW482" s="844" t="s">
        <v>430</v>
      </c>
      <c r="AX482" s="844" t="s">
        <v>430</v>
      </c>
      <c r="AY482" s="844" t="s">
        <v>430</v>
      </c>
      <c r="AZ482" s="844" t="s">
        <v>430</v>
      </c>
      <c r="BA482" s="847"/>
      <c r="BB482" s="846">
        <v>13.731949257105001</v>
      </c>
      <c r="BC482" s="846">
        <v>1.0042753825101101</v>
      </c>
      <c r="BD482" s="846">
        <v>-3.0023196592743298E-3</v>
      </c>
      <c r="BE482" s="852">
        <v>-7.6083586795525002E-2</v>
      </c>
      <c r="BF482" s="847"/>
      <c r="BG482" s="855">
        <v>0.25030000000000002</v>
      </c>
      <c r="BH482" s="842"/>
      <c r="BI482" s="846">
        <v>26.828900000000001</v>
      </c>
      <c r="BJ482" s="846">
        <v>54.755000000000003</v>
      </c>
      <c r="BK482" s="846">
        <v>17.156199999999998</v>
      </c>
      <c r="BL482" s="846">
        <v>1.2599</v>
      </c>
      <c r="BM482" s="842"/>
      <c r="BN482" s="855" t="s">
        <v>3474</v>
      </c>
      <c r="BO482" s="855" t="s">
        <v>4554</v>
      </c>
      <c r="BP482" s="855" t="s">
        <v>5240</v>
      </c>
      <c r="BQ482" s="855" t="s">
        <v>5241</v>
      </c>
      <c r="BR482" s="855" t="s">
        <v>4700</v>
      </c>
      <c r="BS482" s="842"/>
      <c r="BT482" s="856" t="s">
        <v>554</v>
      </c>
    </row>
    <row r="483" spans="1:72" s="428" customFormat="1" ht="11" x14ac:dyDescent="0.3">
      <c r="A483" s="841" t="s">
        <v>5627</v>
      </c>
      <c r="B483" s="842"/>
      <c r="C483" s="843">
        <v>45558</v>
      </c>
      <c r="D483" s="842"/>
      <c r="E483" s="844">
        <v>34.918799999999997</v>
      </c>
      <c r="F483" s="842"/>
      <c r="G483" s="845">
        <v>8.4320000000000004</v>
      </c>
      <c r="H483" s="847"/>
      <c r="I483" s="846">
        <v>1.5047999999999999</v>
      </c>
      <c r="J483" s="846">
        <v>8.4502000000000006</v>
      </c>
      <c r="K483" s="846">
        <v>8.7157999999999998</v>
      </c>
      <c r="L483" s="846">
        <v>8.5060000000000002</v>
      </c>
      <c r="M483" s="846">
        <v>-7.0751999999999997</v>
      </c>
      <c r="N483" s="848">
        <v>-12.331</v>
      </c>
      <c r="O483" s="846" t="s">
        <v>430</v>
      </c>
      <c r="P483" s="846" t="s">
        <v>430</v>
      </c>
      <c r="Q483" s="846" t="s">
        <v>430</v>
      </c>
      <c r="R483" s="846" t="s">
        <v>430</v>
      </c>
      <c r="S483" s="846">
        <v>19.908999999999999</v>
      </c>
      <c r="T483" s="846">
        <v>-9.1966000000000001</v>
      </c>
      <c r="U483" s="846">
        <v>-11.4658</v>
      </c>
      <c r="V483" s="846">
        <v>-16.107800000000001</v>
      </c>
      <c r="W483" s="846">
        <v>7.5099</v>
      </c>
      <c r="X483" s="846">
        <v>-9.3661999999999992</v>
      </c>
      <c r="Y483" s="847"/>
      <c r="Z483" s="844">
        <v>2</v>
      </c>
      <c r="AA483" s="844">
        <v>6</v>
      </c>
      <c r="AB483" s="844">
        <v>8</v>
      </c>
      <c r="AC483" s="844">
        <v>93</v>
      </c>
      <c r="AD483" s="844">
        <v>217</v>
      </c>
      <c r="AE483" s="844">
        <v>202</v>
      </c>
      <c r="AF483" s="844" t="s">
        <v>430</v>
      </c>
      <c r="AG483" s="844" t="s">
        <v>430</v>
      </c>
      <c r="AH483" s="844" t="s">
        <v>430</v>
      </c>
      <c r="AI483" s="844" t="s">
        <v>430</v>
      </c>
      <c r="AJ483" s="844">
        <v>50</v>
      </c>
      <c r="AK483" s="844">
        <v>232</v>
      </c>
      <c r="AL483" s="844">
        <v>226</v>
      </c>
      <c r="AM483" s="844">
        <v>206</v>
      </c>
      <c r="AN483" s="844">
        <v>2</v>
      </c>
      <c r="AO483" s="842"/>
      <c r="AP483" s="846" t="s">
        <v>430</v>
      </c>
      <c r="AQ483" s="846" t="s">
        <v>430</v>
      </c>
      <c r="AR483" s="846" t="s">
        <v>430</v>
      </c>
      <c r="AS483" s="846" t="s">
        <v>430</v>
      </c>
      <c r="AT483" s="846">
        <v>-11.86</v>
      </c>
      <c r="AU483" s="849"/>
      <c r="AV483" s="844" t="s">
        <v>430</v>
      </c>
      <c r="AW483" s="844" t="s">
        <v>430</v>
      </c>
      <c r="AX483" s="844" t="s">
        <v>430</v>
      </c>
      <c r="AY483" s="844" t="s">
        <v>430</v>
      </c>
      <c r="AZ483" s="844">
        <v>209</v>
      </c>
      <c r="BA483" s="847"/>
      <c r="BB483" s="846">
        <v>20.992283031019699</v>
      </c>
      <c r="BC483" s="846">
        <v>1.0004367754691901</v>
      </c>
      <c r="BD483" s="846">
        <v>-3.85419397092936E-2</v>
      </c>
      <c r="BE483" s="852">
        <v>-4.8389371850953398E-2</v>
      </c>
      <c r="BF483" s="847"/>
      <c r="BG483" s="855">
        <v>0.1507</v>
      </c>
      <c r="BH483" s="842"/>
      <c r="BI483" s="846">
        <v>40.311</v>
      </c>
      <c r="BJ483" s="846">
        <v>40.939500000000002</v>
      </c>
      <c r="BK483" s="846">
        <v>18.715900000000001</v>
      </c>
      <c r="BL483" s="846">
        <v>3.3599999999999998E-2</v>
      </c>
      <c r="BM483" s="842"/>
      <c r="BN483" s="855" t="s">
        <v>5243</v>
      </c>
      <c r="BO483" s="855" t="s">
        <v>5244</v>
      </c>
      <c r="BP483" s="855" t="s">
        <v>5245</v>
      </c>
      <c r="BQ483" s="855" t="s">
        <v>5246</v>
      </c>
      <c r="BR483" s="855" t="s">
        <v>430</v>
      </c>
      <c r="BS483" s="842"/>
      <c r="BT483" s="856" t="s">
        <v>554</v>
      </c>
    </row>
    <row r="484" spans="1:72" s="428" customFormat="1" x14ac:dyDescent="0.25">
      <c r="A484" s="345" t="s">
        <v>5628</v>
      </c>
      <c r="B484" s="373"/>
      <c r="C484" s="719">
        <v>45799</v>
      </c>
      <c r="D484" s="373"/>
      <c r="E484" s="346">
        <v>33.4741</v>
      </c>
      <c r="F484" s="373"/>
      <c r="G484" s="347">
        <v>9.9125999999999994</v>
      </c>
      <c r="H484" s="374"/>
      <c r="I484" s="348">
        <v>0.34010000000000001</v>
      </c>
      <c r="J484" s="348">
        <v>4.3662000000000001</v>
      </c>
      <c r="K484" s="348">
        <v>2.3437000000000001</v>
      </c>
      <c r="L484" s="348">
        <v>1.8577999999999999</v>
      </c>
      <c r="M484" s="348">
        <v>-6.1475999999999997</v>
      </c>
      <c r="N484" s="350">
        <v>-1.8156000000000001</v>
      </c>
      <c r="O484" s="348" t="s">
        <v>430</v>
      </c>
      <c r="P484" s="348" t="s">
        <v>430</v>
      </c>
      <c r="Q484" s="348" t="s">
        <v>430</v>
      </c>
      <c r="R484" s="348" t="s">
        <v>430</v>
      </c>
      <c r="S484" s="348">
        <v>8.4494000000000007</v>
      </c>
      <c r="T484" s="348">
        <v>-7.2695999999999996</v>
      </c>
      <c r="U484" s="348">
        <v>-1.4681</v>
      </c>
      <c r="V484" s="348">
        <v>-4.6783000000000001</v>
      </c>
      <c r="W484" s="348">
        <v>2.6957</v>
      </c>
      <c r="X484" s="348">
        <v>-0.81399999999999995</v>
      </c>
      <c r="Y484" s="374"/>
      <c r="Z484" s="346">
        <v>161</v>
      </c>
      <c r="AA484" s="346">
        <v>185</v>
      </c>
      <c r="AB484" s="346">
        <v>190</v>
      </c>
      <c r="AC484" s="346">
        <v>209</v>
      </c>
      <c r="AD484" s="346">
        <v>206</v>
      </c>
      <c r="AE484" s="346">
        <v>173</v>
      </c>
      <c r="AF484" s="346" t="s">
        <v>430</v>
      </c>
      <c r="AG484" s="346" t="s">
        <v>430</v>
      </c>
      <c r="AH484" s="346" t="s">
        <v>430</v>
      </c>
      <c r="AI484" s="346" t="s">
        <v>430</v>
      </c>
      <c r="AJ484" s="346">
        <v>208</v>
      </c>
      <c r="AK484" s="346">
        <v>210</v>
      </c>
      <c r="AL484" s="346">
        <v>191</v>
      </c>
      <c r="AM484" s="346">
        <v>175</v>
      </c>
      <c r="AN484" s="346">
        <v>83</v>
      </c>
      <c r="AO484" s="373"/>
      <c r="AP484" s="348" t="s">
        <v>430</v>
      </c>
      <c r="AQ484" s="348" t="s">
        <v>430</v>
      </c>
      <c r="AR484" s="348" t="s">
        <v>430</v>
      </c>
      <c r="AS484" s="348" t="s">
        <v>430</v>
      </c>
      <c r="AT484" s="348">
        <v>-6.6</v>
      </c>
      <c r="AU484" s="351"/>
      <c r="AV484" s="346" t="s">
        <v>430</v>
      </c>
      <c r="AW484" s="346" t="s">
        <v>430</v>
      </c>
      <c r="AX484" s="346" t="s">
        <v>430</v>
      </c>
      <c r="AY484" s="346" t="s">
        <v>430</v>
      </c>
      <c r="AZ484" s="346">
        <v>181</v>
      </c>
      <c r="BA484" s="374"/>
      <c r="BB484" s="348">
        <v>9.9822890024838795</v>
      </c>
      <c r="BC484" s="348">
        <v>0.99937903819682805</v>
      </c>
      <c r="BD484" s="348">
        <v>-5.6836781383923403E-2</v>
      </c>
      <c r="BE484" s="375">
        <v>-2.2146252888180399E-2</v>
      </c>
      <c r="BF484" s="374"/>
      <c r="BG484" s="372">
        <v>4.4699999999999997E-2</v>
      </c>
      <c r="BH484" s="373"/>
      <c r="BI484" s="348">
        <v>99.842100000000002</v>
      </c>
      <c r="BJ484" s="348" t="s">
        <v>430</v>
      </c>
      <c r="BK484" s="348" t="s">
        <v>430</v>
      </c>
      <c r="BL484" s="348">
        <v>0.15790000000000001</v>
      </c>
      <c r="BM484" s="373"/>
      <c r="BN484" s="372" t="s">
        <v>4609</v>
      </c>
      <c r="BO484" s="372" t="s">
        <v>4310</v>
      </c>
      <c r="BP484" s="372" t="s">
        <v>4311</v>
      </c>
      <c r="BQ484" s="372" t="s">
        <v>4312</v>
      </c>
      <c r="BR484" s="372" t="s">
        <v>4456</v>
      </c>
      <c r="BS484" s="373"/>
      <c r="BT484" s="354" t="s">
        <v>554</v>
      </c>
    </row>
    <row r="485" spans="1:72" s="428" customFormat="1" x14ac:dyDescent="0.25">
      <c r="A485" s="345" t="s">
        <v>5629</v>
      </c>
      <c r="B485" s="373"/>
      <c r="C485" s="719">
        <v>46064</v>
      </c>
      <c r="D485" s="373"/>
      <c r="E485" s="346">
        <v>32.268300000000004</v>
      </c>
      <c r="F485" s="373"/>
      <c r="G485" s="347">
        <v>9.5587</v>
      </c>
      <c r="H485" s="374"/>
      <c r="I485" s="348">
        <v>0.66349999999999998</v>
      </c>
      <c r="J485" s="348">
        <v>4.8563000000000001</v>
      </c>
      <c r="K485" s="348">
        <v>2.4874999999999998</v>
      </c>
      <c r="L485" s="348">
        <v>4.8700999999999999</v>
      </c>
      <c r="M485" s="348" t="s">
        <v>430</v>
      </c>
      <c r="N485" s="350" t="s">
        <v>430</v>
      </c>
      <c r="O485" s="348" t="s">
        <v>430</v>
      </c>
      <c r="P485" s="348" t="s">
        <v>430</v>
      </c>
      <c r="Q485" s="348" t="s">
        <v>430</v>
      </c>
      <c r="R485" s="348" t="s">
        <v>430</v>
      </c>
      <c r="S485" s="348">
        <v>11.111499999999999</v>
      </c>
      <c r="T485" s="348" t="s">
        <v>430</v>
      </c>
      <c r="U485" s="348" t="s">
        <v>430</v>
      </c>
      <c r="V485" s="348" t="s">
        <v>430</v>
      </c>
      <c r="W485" s="348">
        <v>2.5524</v>
      </c>
      <c r="X485" s="348">
        <v>-4.4130000000000003</v>
      </c>
      <c r="Y485" s="374"/>
      <c r="Z485" s="346">
        <v>29</v>
      </c>
      <c r="AA485" s="346">
        <v>142</v>
      </c>
      <c r="AB485" s="346">
        <v>164</v>
      </c>
      <c r="AC485" s="346">
        <v>167</v>
      </c>
      <c r="AD485" s="346" t="s">
        <v>430</v>
      </c>
      <c r="AE485" s="346" t="s">
        <v>430</v>
      </c>
      <c r="AF485" s="346" t="s">
        <v>430</v>
      </c>
      <c r="AG485" s="346" t="s">
        <v>430</v>
      </c>
      <c r="AH485" s="346" t="s">
        <v>430</v>
      </c>
      <c r="AI485" s="346" t="s">
        <v>430</v>
      </c>
      <c r="AJ485" s="346">
        <v>167</v>
      </c>
      <c r="AK485" s="346" t="s">
        <v>430</v>
      </c>
      <c r="AL485" s="346" t="s">
        <v>430</v>
      </c>
      <c r="AM485" s="346" t="s">
        <v>430</v>
      </c>
      <c r="AN485" s="346">
        <v>116</v>
      </c>
      <c r="AO485" s="373"/>
      <c r="AP485" s="348" t="s">
        <v>430</v>
      </c>
      <c r="AQ485" s="348" t="s">
        <v>430</v>
      </c>
      <c r="AR485" s="348" t="s">
        <v>430</v>
      </c>
      <c r="AS485" s="348" t="s">
        <v>430</v>
      </c>
      <c r="AT485" s="348" t="s">
        <v>430</v>
      </c>
      <c r="AU485" s="351"/>
      <c r="AV485" s="346" t="s">
        <v>430</v>
      </c>
      <c r="AW485" s="346" t="s">
        <v>430</v>
      </c>
      <c r="AX485" s="346" t="s">
        <v>430</v>
      </c>
      <c r="AY485" s="346" t="s">
        <v>430</v>
      </c>
      <c r="AZ485" s="346" t="s">
        <v>430</v>
      </c>
      <c r="BA485" s="374"/>
      <c r="BB485" s="348">
        <v>18.839216918469901</v>
      </c>
      <c r="BC485" s="348">
        <v>1.0026108350763701</v>
      </c>
      <c r="BD485" s="348">
        <v>-6.3343299488050606E-2</v>
      </c>
      <c r="BE485" s="375">
        <v>4.1092586504699199E-2</v>
      </c>
      <c r="BF485" s="374"/>
      <c r="BG485" s="372">
        <v>0.21</v>
      </c>
      <c r="BH485" s="373"/>
      <c r="BI485" s="348">
        <v>80.302800000000005</v>
      </c>
      <c r="BJ485" s="348">
        <v>12.440099999999999</v>
      </c>
      <c r="BK485" s="348">
        <v>6.9836</v>
      </c>
      <c r="BL485" s="348">
        <v>0.27350000000000002</v>
      </c>
      <c r="BM485" s="373"/>
      <c r="BN485" s="372" t="s">
        <v>5249</v>
      </c>
      <c r="BO485" s="372" t="s">
        <v>4904</v>
      </c>
      <c r="BP485" s="372" t="s">
        <v>2276</v>
      </c>
      <c r="BQ485" s="372" t="s">
        <v>4905</v>
      </c>
      <c r="BR485" s="372" t="s">
        <v>4906</v>
      </c>
      <c r="BS485" s="373"/>
      <c r="BT485" s="354" t="s">
        <v>4626</v>
      </c>
    </row>
    <row r="486" spans="1:72" s="428" customFormat="1" x14ac:dyDescent="0.25">
      <c r="A486" s="345" t="s">
        <v>5630</v>
      </c>
      <c r="B486" s="373"/>
      <c r="C486" s="719">
        <v>45792</v>
      </c>
      <c r="D486" s="373"/>
      <c r="E486" s="889">
        <v>32.18</v>
      </c>
      <c r="F486" s="373"/>
      <c r="G486" s="347">
        <v>10.575799999999999</v>
      </c>
      <c r="H486" s="374"/>
      <c r="I486" s="348">
        <v>0.18279999999999999</v>
      </c>
      <c r="J486" s="348">
        <v>6.8554000000000004</v>
      </c>
      <c r="K486" s="348">
        <v>1.7040999999999999</v>
      </c>
      <c r="L486" s="348">
        <v>9.0940999999999992</v>
      </c>
      <c r="M486" s="348">
        <v>-4.2827000000000002</v>
      </c>
      <c r="N486" s="350">
        <v>1.7529999999999999</v>
      </c>
      <c r="O486" s="348" t="s">
        <v>430</v>
      </c>
      <c r="P486" s="348" t="s">
        <v>430</v>
      </c>
      <c r="Q486" s="348" t="s">
        <v>430</v>
      </c>
      <c r="R486" s="348" t="s">
        <v>430</v>
      </c>
      <c r="S486" s="348">
        <v>17.02</v>
      </c>
      <c r="T486" s="348">
        <v>-4.2991999999999999</v>
      </c>
      <c r="U486" s="348">
        <v>5.8700000000000002E-2</v>
      </c>
      <c r="V486" s="348">
        <v>-2.77</v>
      </c>
      <c r="W486" s="348">
        <v>1.6658999999999999</v>
      </c>
      <c r="X486" s="348">
        <v>5.2546999999999997</v>
      </c>
      <c r="Y486" s="374"/>
      <c r="Z486" s="346">
        <v>201</v>
      </c>
      <c r="AA486" s="346">
        <v>17</v>
      </c>
      <c r="AB486" s="346">
        <v>218</v>
      </c>
      <c r="AC486" s="346">
        <v>91</v>
      </c>
      <c r="AD486" s="346">
        <v>180</v>
      </c>
      <c r="AE486" s="346">
        <v>118</v>
      </c>
      <c r="AF486" s="346" t="s">
        <v>430</v>
      </c>
      <c r="AG486" s="346" t="s">
        <v>430</v>
      </c>
      <c r="AH486" s="346" t="s">
        <v>430</v>
      </c>
      <c r="AI486" s="346" t="s">
        <v>430</v>
      </c>
      <c r="AJ486" s="346">
        <v>87</v>
      </c>
      <c r="AK486" s="346">
        <v>163</v>
      </c>
      <c r="AL486" s="346">
        <v>163</v>
      </c>
      <c r="AM486" s="346">
        <v>150</v>
      </c>
      <c r="AN486" s="346">
        <v>167</v>
      </c>
      <c r="AO486" s="373"/>
      <c r="AP486" s="348" t="s">
        <v>430</v>
      </c>
      <c r="AQ486" s="348" t="s">
        <v>430</v>
      </c>
      <c r="AR486" s="348" t="s">
        <v>430</v>
      </c>
      <c r="AS486" s="348" t="s">
        <v>430</v>
      </c>
      <c r="AT486" s="348">
        <v>-2.04</v>
      </c>
      <c r="AU486" s="351"/>
      <c r="AV486" s="346" t="s">
        <v>430</v>
      </c>
      <c r="AW486" s="346" t="s">
        <v>430</v>
      </c>
      <c r="AX486" s="346" t="s">
        <v>430</v>
      </c>
      <c r="AY486" s="346" t="s">
        <v>430</v>
      </c>
      <c r="AZ486" s="346">
        <v>145</v>
      </c>
      <c r="BA486" s="374"/>
      <c r="BB486" s="348">
        <v>11.865971564241599</v>
      </c>
      <c r="BC486" s="348">
        <v>1.0014455518299701</v>
      </c>
      <c r="BD486" s="348">
        <v>-1.68197050750178E-3</v>
      </c>
      <c r="BE486" s="375">
        <v>-4.3494676441695898E-2</v>
      </c>
      <c r="BF486" s="374"/>
      <c r="BG486" s="372">
        <v>0.34289999999999998</v>
      </c>
      <c r="BH486" s="373"/>
      <c r="BI486" s="348">
        <v>28.930900000000001</v>
      </c>
      <c r="BJ486" s="348">
        <v>59.034300000000002</v>
      </c>
      <c r="BK486" s="348">
        <v>12.127700000000001</v>
      </c>
      <c r="BL486" s="348">
        <v>-9.2899999999999996E-2</v>
      </c>
      <c r="BM486" s="373"/>
      <c r="BN486" s="372" t="s">
        <v>5251</v>
      </c>
      <c r="BO486" s="372" t="s">
        <v>5252</v>
      </c>
      <c r="BP486" s="372" t="s">
        <v>5253</v>
      </c>
      <c r="BQ486" s="372" t="s">
        <v>5254</v>
      </c>
      <c r="BR486" s="372" t="s">
        <v>5255</v>
      </c>
      <c r="BS486" s="373"/>
      <c r="BT486" s="354" t="s">
        <v>4694</v>
      </c>
    </row>
    <row r="487" spans="1:72" s="428" customFormat="1" x14ac:dyDescent="0.25">
      <c r="A487" s="345" t="s">
        <v>5631</v>
      </c>
      <c r="B487" s="373"/>
      <c r="C487" s="719">
        <v>45716</v>
      </c>
      <c r="D487" s="373"/>
      <c r="E487" s="346">
        <v>32.0105</v>
      </c>
      <c r="F487" s="373"/>
      <c r="G487" s="347">
        <v>12.7895</v>
      </c>
      <c r="H487" s="374"/>
      <c r="I487" s="348">
        <v>0.46189999999999998</v>
      </c>
      <c r="J487" s="348">
        <v>6.1677999999999997</v>
      </c>
      <c r="K487" s="348">
        <v>5.8094000000000001</v>
      </c>
      <c r="L487" s="348">
        <v>10.794</v>
      </c>
      <c r="M487" s="348">
        <v>7.335</v>
      </c>
      <c r="N487" s="350">
        <v>9.4484999999999992</v>
      </c>
      <c r="O487" s="348" t="s">
        <v>430</v>
      </c>
      <c r="P487" s="348" t="s">
        <v>430</v>
      </c>
      <c r="Q487" s="348" t="s">
        <v>430</v>
      </c>
      <c r="R487" s="348" t="s">
        <v>430</v>
      </c>
      <c r="S487" s="348">
        <v>20.382000000000001</v>
      </c>
      <c r="T487" s="348">
        <v>4.9730999999999996</v>
      </c>
      <c r="U487" s="348">
        <v>7.3323</v>
      </c>
      <c r="V487" s="348">
        <v>5.8611000000000004</v>
      </c>
      <c r="W487" s="348">
        <v>2.1280999999999999</v>
      </c>
      <c r="X487" s="348">
        <v>20.811599999999999</v>
      </c>
      <c r="Y487" s="374"/>
      <c r="Z487" s="346">
        <v>102</v>
      </c>
      <c r="AA487" s="346">
        <v>33</v>
      </c>
      <c r="AB487" s="346">
        <v>48</v>
      </c>
      <c r="AC487" s="346">
        <v>43</v>
      </c>
      <c r="AD487" s="346">
        <v>43</v>
      </c>
      <c r="AE487" s="346">
        <v>32</v>
      </c>
      <c r="AF487" s="346" t="s">
        <v>430</v>
      </c>
      <c r="AG487" s="346" t="s">
        <v>430</v>
      </c>
      <c r="AH487" s="346" t="s">
        <v>430</v>
      </c>
      <c r="AI487" s="346" t="s">
        <v>430</v>
      </c>
      <c r="AJ487" s="346">
        <v>33</v>
      </c>
      <c r="AK487" s="346">
        <v>47</v>
      </c>
      <c r="AL487" s="346">
        <v>59</v>
      </c>
      <c r="AM487" s="346">
        <v>35</v>
      </c>
      <c r="AN487" s="346">
        <v>142</v>
      </c>
      <c r="AO487" s="373"/>
      <c r="AP487" s="348" t="s">
        <v>430</v>
      </c>
      <c r="AQ487" s="348" t="s">
        <v>430</v>
      </c>
      <c r="AR487" s="348" t="s">
        <v>430</v>
      </c>
      <c r="AS487" s="348" t="s">
        <v>430</v>
      </c>
      <c r="AT487" s="348">
        <v>12.36</v>
      </c>
      <c r="AU487" s="351"/>
      <c r="AV487" s="346" t="s">
        <v>430</v>
      </c>
      <c r="AW487" s="346" t="s">
        <v>430</v>
      </c>
      <c r="AX487" s="346" t="s">
        <v>430</v>
      </c>
      <c r="AY487" s="346" t="s">
        <v>430</v>
      </c>
      <c r="AZ487" s="346">
        <v>37</v>
      </c>
      <c r="BA487" s="374"/>
      <c r="BB487" s="348">
        <v>12.7441692702699</v>
      </c>
      <c r="BC487" s="348">
        <v>0.99941768657599805</v>
      </c>
      <c r="BD487" s="348">
        <v>6.4550029174159307E-2</v>
      </c>
      <c r="BE487" s="375">
        <v>-3.3517218676261798E-2</v>
      </c>
      <c r="BF487" s="374"/>
      <c r="BG487" s="372">
        <v>8.6400000000000005E-2</v>
      </c>
      <c r="BH487" s="373"/>
      <c r="BI487" s="348">
        <v>89.604500000000002</v>
      </c>
      <c r="BJ487" s="348">
        <v>7.37094</v>
      </c>
      <c r="BK487" s="348" t="s">
        <v>430</v>
      </c>
      <c r="BL487" s="348">
        <v>3.0245600000000001</v>
      </c>
      <c r="BM487" s="373"/>
      <c r="BN487" s="372" t="s">
        <v>4992</v>
      </c>
      <c r="BO487" s="372" t="s">
        <v>4925</v>
      </c>
      <c r="BP487" s="372" t="s">
        <v>1532</v>
      </c>
      <c r="BQ487" s="372" t="s">
        <v>4926</v>
      </c>
      <c r="BR487" s="372" t="s">
        <v>4606</v>
      </c>
      <c r="BS487" s="373"/>
      <c r="BT487" s="354" t="s">
        <v>4626</v>
      </c>
    </row>
    <row r="488" spans="1:72" s="428" customFormat="1" x14ac:dyDescent="0.25">
      <c r="A488" s="345" t="s">
        <v>5632</v>
      </c>
      <c r="B488" s="373"/>
      <c r="C488" s="719">
        <v>44771</v>
      </c>
      <c r="D488" s="373"/>
      <c r="E488" s="346">
        <v>31.34</v>
      </c>
      <c r="F488" s="373"/>
      <c r="G488" s="347">
        <v>17.3809</v>
      </c>
      <c r="H488" s="374"/>
      <c r="I488" s="348">
        <v>0.26879999999999998</v>
      </c>
      <c r="J488" s="348">
        <v>8.5974000000000004</v>
      </c>
      <c r="K488" s="348">
        <v>1.4659</v>
      </c>
      <c r="L488" s="348">
        <v>2.3285</v>
      </c>
      <c r="M488" s="348">
        <v>-3.0760000000000001</v>
      </c>
      <c r="N488" s="350">
        <v>2.3791000000000002</v>
      </c>
      <c r="O488" s="348">
        <v>7.4013999999999998</v>
      </c>
      <c r="P488" s="348">
        <v>16.841200000000001</v>
      </c>
      <c r="Q488" s="348" t="s">
        <v>430</v>
      </c>
      <c r="R488" s="348" t="s">
        <v>430</v>
      </c>
      <c r="S488" s="348">
        <v>13.586499999999999</v>
      </c>
      <c r="T488" s="348">
        <v>-5.4996</v>
      </c>
      <c r="U488" s="348">
        <v>1.0847</v>
      </c>
      <c r="V488" s="348">
        <v>-1.7939000000000001</v>
      </c>
      <c r="W488" s="348">
        <v>1.9778</v>
      </c>
      <c r="X488" s="348">
        <v>15.268000000000001</v>
      </c>
      <c r="Y488" s="374"/>
      <c r="Z488" s="346">
        <v>193</v>
      </c>
      <c r="AA488" s="346">
        <v>4</v>
      </c>
      <c r="AB488" s="346">
        <v>221</v>
      </c>
      <c r="AC488" s="346">
        <v>196</v>
      </c>
      <c r="AD488" s="346">
        <v>164</v>
      </c>
      <c r="AE488" s="346">
        <v>109</v>
      </c>
      <c r="AF488" s="346">
        <v>14</v>
      </c>
      <c r="AG488" s="346">
        <v>41</v>
      </c>
      <c r="AH488" s="346" t="s">
        <v>430</v>
      </c>
      <c r="AI488" s="346" t="s">
        <v>430</v>
      </c>
      <c r="AJ488" s="346">
        <v>138</v>
      </c>
      <c r="AK488" s="346">
        <v>179</v>
      </c>
      <c r="AL488" s="346">
        <v>153</v>
      </c>
      <c r="AM488" s="346">
        <v>130</v>
      </c>
      <c r="AN488" s="346">
        <v>158</v>
      </c>
      <c r="AO488" s="373"/>
      <c r="AP488" s="348" t="s">
        <v>430</v>
      </c>
      <c r="AQ488" s="348" t="s">
        <v>430</v>
      </c>
      <c r="AR488" s="348" t="s">
        <v>430</v>
      </c>
      <c r="AS488" s="348">
        <v>9.3800000000000008</v>
      </c>
      <c r="AT488" s="348">
        <v>-3.4</v>
      </c>
      <c r="AU488" s="351"/>
      <c r="AV488" s="346" t="s">
        <v>430</v>
      </c>
      <c r="AW488" s="346" t="s">
        <v>430</v>
      </c>
      <c r="AX488" s="346" t="s">
        <v>430</v>
      </c>
      <c r="AY488" s="346">
        <v>37</v>
      </c>
      <c r="AZ488" s="346">
        <v>157</v>
      </c>
      <c r="BA488" s="374"/>
      <c r="BB488" s="348">
        <v>13.4397165179408</v>
      </c>
      <c r="BC488" s="348">
        <v>0</v>
      </c>
      <c r="BD488" s="348">
        <v>7.9305508756077003E-2</v>
      </c>
      <c r="BE488" s="375" t="s">
        <v>430</v>
      </c>
      <c r="BF488" s="374"/>
      <c r="BG488" s="372" t="s">
        <v>430</v>
      </c>
      <c r="BH488" s="373"/>
      <c r="BI488" s="348">
        <v>64.984800000000007</v>
      </c>
      <c r="BJ488" s="348">
        <v>33.753599999999999</v>
      </c>
      <c r="BK488" s="348">
        <v>1.06105</v>
      </c>
      <c r="BL488" s="348">
        <v>0.20055000000000001</v>
      </c>
      <c r="BM488" s="373"/>
      <c r="BN488" s="372" t="s">
        <v>5258</v>
      </c>
      <c r="BO488" s="372" t="s">
        <v>5259</v>
      </c>
      <c r="BP488" s="372" t="s">
        <v>5260</v>
      </c>
      <c r="BQ488" s="372" t="s">
        <v>5261</v>
      </c>
      <c r="BR488" s="372" t="s">
        <v>4990</v>
      </c>
      <c r="BS488" s="373"/>
      <c r="BT488" s="354" t="s">
        <v>547</v>
      </c>
    </row>
    <row r="489" spans="1:72" s="428" customFormat="1" x14ac:dyDescent="0.25">
      <c r="A489" s="345" t="s">
        <v>5633</v>
      </c>
      <c r="B489" s="373"/>
      <c r="C489" s="719">
        <v>45855</v>
      </c>
      <c r="D489" s="373"/>
      <c r="E489" s="346">
        <v>35.260300000000001</v>
      </c>
      <c r="F489" s="373"/>
      <c r="G489" s="347">
        <v>10.027900000000001</v>
      </c>
      <c r="H489" s="374"/>
      <c r="I489" s="348">
        <v>0.49199999999999999</v>
      </c>
      <c r="J489" s="348">
        <v>4.2423000000000002</v>
      </c>
      <c r="K489" s="348">
        <v>7.0968</v>
      </c>
      <c r="L489" s="348">
        <v>6.3573000000000004</v>
      </c>
      <c r="M489" s="348">
        <v>-1.2662</v>
      </c>
      <c r="N489" s="350" t="s">
        <v>430</v>
      </c>
      <c r="O489" s="348" t="s">
        <v>430</v>
      </c>
      <c r="P489" s="348" t="s">
        <v>430</v>
      </c>
      <c r="Q489" s="348" t="s">
        <v>430</v>
      </c>
      <c r="R489" s="348" t="s">
        <v>430</v>
      </c>
      <c r="S489" s="348">
        <v>15.7943</v>
      </c>
      <c r="T489" s="348">
        <v>-2.5811999999999999</v>
      </c>
      <c r="U489" s="348">
        <v>5.4736000000000002</v>
      </c>
      <c r="V489" s="348" t="s">
        <v>430</v>
      </c>
      <c r="W489" s="348">
        <v>6.4318</v>
      </c>
      <c r="X489" s="348">
        <v>0.27900000000000003</v>
      </c>
      <c r="Y489" s="374"/>
      <c r="Z489" s="346">
        <v>61</v>
      </c>
      <c r="AA489" s="346">
        <v>195</v>
      </c>
      <c r="AB489" s="346">
        <v>20</v>
      </c>
      <c r="AC489" s="346">
        <v>134</v>
      </c>
      <c r="AD489" s="346">
        <v>144</v>
      </c>
      <c r="AE489" s="346" t="s">
        <v>430</v>
      </c>
      <c r="AF489" s="346" t="s">
        <v>430</v>
      </c>
      <c r="AG489" s="346" t="s">
        <v>430</v>
      </c>
      <c r="AH489" s="346" t="s">
        <v>430</v>
      </c>
      <c r="AI489" s="346" t="s">
        <v>430</v>
      </c>
      <c r="AJ489" s="346">
        <v>95</v>
      </c>
      <c r="AK489" s="346">
        <v>142</v>
      </c>
      <c r="AL489" s="346">
        <v>105</v>
      </c>
      <c r="AM489" s="346" t="s">
        <v>430</v>
      </c>
      <c r="AN489" s="346">
        <v>17</v>
      </c>
      <c r="AO489" s="373"/>
      <c r="AP489" s="348" t="s">
        <v>430</v>
      </c>
      <c r="AQ489" s="348" t="s">
        <v>430</v>
      </c>
      <c r="AR489" s="348" t="s">
        <v>430</v>
      </c>
      <c r="AS489" s="348" t="s">
        <v>430</v>
      </c>
      <c r="AT489" s="348">
        <v>2.36</v>
      </c>
      <c r="AU489" s="351"/>
      <c r="AV489" s="346" t="s">
        <v>430</v>
      </c>
      <c r="AW489" s="346" t="s">
        <v>430</v>
      </c>
      <c r="AX489" s="346" t="s">
        <v>430</v>
      </c>
      <c r="AY489" s="346" t="s">
        <v>430</v>
      </c>
      <c r="AZ489" s="346">
        <v>120</v>
      </c>
      <c r="BA489" s="374"/>
      <c r="BB489" s="348">
        <v>15.509936336322401</v>
      </c>
      <c r="BC489" s="348">
        <v>1.00272046024304</v>
      </c>
      <c r="BD489" s="348">
        <v>-2.2018829214014001E-2</v>
      </c>
      <c r="BE489" s="375">
        <v>-0.16561808424720101</v>
      </c>
      <c r="BF489" s="374"/>
      <c r="BG489" s="372">
        <v>1.4343999999999999</v>
      </c>
      <c r="BH489" s="373"/>
      <c r="BI489" s="348">
        <v>79.760900000000007</v>
      </c>
      <c r="BJ489" s="348">
        <v>16.733499999999999</v>
      </c>
      <c r="BK489" s="348">
        <v>3.0035699999999999</v>
      </c>
      <c r="BL489" s="348">
        <v>0.50202999999999998</v>
      </c>
      <c r="BM489" s="373"/>
      <c r="BN489" s="372" t="s">
        <v>5263</v>
      </c>
      <c r="BO489" s="372" t="s">
        <v>4961</v>
      </c>
      <c r="BP489" s="372" t="s">
        <v>430</v>
      </c>
      <c r="BQ489" s="372" t="s">
        <v>430</v>
      </c>
      <c r="BR489" s="372" t="s">
        <v>430</v>
      </c>
      <c r="BS489" s="373"/>
      <c r="BT489" s="354" t="s">
        <v>554</v>
      </c>
    </row>
    <row r="490" spans="1:72" s="428" customFormat="1" x14ac:dyDescent="0.25">
      <c r="A490" s="345" t="s">
        <v>5634</v>
      </c>
      <c r="B490" s="373"/>
      <c r="C490" s="719">
        <v>46155</v>
      </c>
      <c r="D490" s="373"/>
      <c r="E490" s="346">
        <v>31.48</v>
      </c>
      <c r="F490" s="373"/>
      <c r="G490" s="347">
        <v>10.665699999999999</v>
      </c>
      <c r="H490" s="374"/>
      <c r="I490" s="348">
        <v>0.65210000000000001</v>
      </c>
      <c r="J490" s="348">
        <v>5.0239000000000003</v>
      </c>
      <c r="K490" s="348">
        <v>8.2152999999999992</v>
      </c>
      <c r="L490" s="348" t="s">
        <v>430</v>
      </c>
      <c r="M490" s="348" t="s">
        <v>430</v>
      </c>
      <c r="N490" s="350" t="s">
        <v>430</v>
      </c>
      <c r="O490" s="348" t="s">
        <v>430</v>
      </c>
      <c r="P490" s="348" t="s">
        <v>430</v>
      </c>
      <c r="Q490" s="348" t="s">
        <v>430</v>
      </c>
      <c r="R490" s="348" t="s">
        <v>430</v>
      </c>
      <c r="S490" s="348" t="s">
        <v>430</v>
      </c>
      <c r="T490" s="348" t="s">
        <v>430</v>
      </c>
      <c r="U490" s="348" t="s">
        <v>430</v>
      </c>
      <c r="V490" s="348" t="s">
        <v>430</v>
      </c>
      <c r="W490" s="348">
        <v>6.8193999999999999</v>
      </c>
      <c r="X490" s="348">
        <v>6.657</v>
      </c>
      <c r="Y490" s="374"/>
      <c r="Z490" s="346">
        <v>39</v>
      </c>
      <c r="AA490" s="346">
        <v>127</v>
      </c>
      <c r="AB490" s="346">
        <v>15</v>
      </c>
      <c r="AC490" s="346" t="s">
        <v>430</v>
      </c>
      <c r="AD490" s="346" t="s">
        <v>430</v>
      </c>
      <c r="AE490" s="346" t="s">
        <v>430</v>
      </c>
      <c r="AF490" s="346" t="s">
        <v>430</v>
      </c>
      <c r="AG490" s="346" t="s">
        <v>430</v>
      </c>
      <c r="AH490" s="346" t="s">
        <v>430</v>
      </c>
      <c r="AI490" s="346" t="s">
        <v>430</v>
      </c>
      <c r="AJ490" s="346" t="s">
        <v>430</v>
      </c>
      <c r="AK490" s="346" t="s">
        <v>430</v>
      </c>
      <c r="AL490" s="346" t="s">
        <v>430</v>
      </c>
      <c r="AM490" s="346" t="s">
        <v>430</v>
      </c>
      <c r="AN490" s="346">
        <v>12</v>
      </c>
      <c r="AO490" s="373"/>
      <c r="AP490" s="348" t="s">
        <v>430</v>
      </c>
      <c r="AQ490" s="348" t="s">
        <v>430</v>
      </c>
      <c r="AR490" s="348" t="s">
        <v>430</v>
      </c>
      <c r="AS490" s="348" t="s">
        <v>430</v>
      </c>
      <c r="AT490" s="348" t="s">
        <v>430</v>
      </c>
      <c r="AU490" s="351"/>
      <c r="AV490" s="346" t="s">
        <v>430</v>
      </c>
      <c r="AW490" s="346" t="s">
        <v>430</v>
      </c>
      <c r="AX490" s="346" t="s">
        <v>430</v>
      </c>
      <c r="AY490" s="346" t="s">
        <v>430</v>
      </c>
      <c r="AZ490" s="346" t="s">
        <v>430</v>
      </c>
      <c r="BA490" s="374"/>
      <c r="BB490" s="348" t="s">
        <v>430</v>
      </c>
      <c r="BC490" s="348">
        <v>0</v>
      </c>
      <c r="BD490" s="348">
        <v>0</v>
      </c>
      <c r="BE490" s="375">
        <v>7.7616016945630104</v>
      </c>
      <c r="BF490" s="374"/>
      <c r="BG490" s="372">
        <v>9.9599999999999994E-2</v>
      </c>
      <c r="BH490" s="373"/>
      <c r="BI490" s="348">
        <v>74.995999999999995</v>
      </c>
      <c r="BJ490" s="348">
        <v>24.4619</v>
      </c>
      <c r="BK490" s="348" t="s">
        <v>430</v>
      </c>
      <c r="BL490" s="348">
        <v>0.54210000000000003</v>
      </c>
      <c r="BM490" s="373"/>
      <c r="BN490" s="372" t="s">
        <v>5265</v>
      </c>
      <c r="BO490" s="372" t="s">
        <v>5266</v>
      </c>
      <c r="BP490" s="372" t="s">
        <v>430</v>
      </c>
      <c r="BQ490" s="372" t="s">
        <v>430</v>
      </c>
      <c r="BR490" s="372" t="s">
        <v>430</v>
      </c>
      <c r="BS490" s="373"/>
      <c r="BT490" s="354" t="s">
        <v>554</v>
      </c>
    </row>
    <row r="491" spans="1:72" s="428" customFormat="1" x14ac:dyDescent="0.25">
      <c r="A491" s="345" t="s">
        <v>5635</v>
      </c>
      <c r="B491" s="373"/>
      <c r="C491" s="719">
        <v>45789</v>
      </c>
      <c r="D491" s="373"/>
      <c r="E491" s="346">
        <v>31.47</v>
      </c>
      <c r="F491" s="373"/>
      <c r="G491" s="347">
        <v>11.542</v>
      </c>
      <c r="H491" s="374"/>
      <c r="I491" s="348">
        <v>0.4622</v>
      </c>
      <c r="J491" s="348">
        <v>6.1470000000000002</v>
      </c>
      <c r="K491" s="348">
        <v>5.7473000000000001</v>
      </c>
      <c r="L491" s="348">
        <v>10.5471</v>
      </c>
      <c r="M491" s="348">
        <v>6.6639999999999997</v>
      </c>
      <c r="N491" s="350">
        <v>8.5325000000000006</v>
      </c>
      <c r="O491" s="348" t="s">
        <v>430</v>
      </c>
      <c r="P491" s="348" t="s">
        <v>430</v>
      </c>
      <c r="Q491" s="348" t="s">
        <v>430</v>
      </c>
      <c r="R491" s="348" t="s">
        <v>430</v>
      </c>
      <c r="S491" s="348">
        <v>20.206600000000002</v>
      </c>
      <c r="T491" s="348">
        <v>4.3722000000000003</v>
      </c>
      <c r="U491" s="348">
        <v>6.5801999999999996</v>
      </c>
      <c r="V491" s="348">
        <v>5.1509999999999998</v>
      </c>
      <c r="W491" s="348">
        <v>2.0865</v>
      </c>
      <c r="X491" s="348">
        <v>13.906599999999999</v>
      </c>
      <c r="Y491" s="374"/>
      <c r="Z491" s="346">
        <v>100</v>
      </c>
      <c r="AA491" s="346">
        <v>38</v>
      </c>
      <c r="AB491" s="346">
        <v>56</v>
      </c>
      <c r="AC491" s="346">
        <v>60</v>
      </c>
      <c r="AD491" s="346">
        <v>60</v>
      </c>
      <c r="AE491" s="346">
        <v>41</v>
      </c>
      <c r="AF491" s="346" t="s">
        <v>430</v>
      </c>
      <c r="AG491" s="346" t="s">
        <v>430</v>
      </c>
      <c r="AH491" s="346" t="s">
        <v>430</v>
      </c>
      <c r="AI491" s="346" t="s">
        <v>430</v>
      </c>
      <c r="AJ491" s="346">
        <v>46</v>
      </c>
      <c r="AK491" s="346">
        <v>61</v>
      </c>
      <c r="AL491" s="346">
        <v>79</v>
      </c>
      <c r="AM491" s="346">
        <v>46</v>
      </c>
      <c r="AN491" s="346">
        <v>148</v>
      </c>
      <c r="AO491" s="373"/>
      <c r="AP491" s="348" t="s">
        <v>430</v>
      </c>
      <c r="AQ491" s="348" t="s">
        <v>430</v>
      </c>
      <c r="AR491" s="348" t="s">
        <v>430</v>
      </c>
      <c r="AS491" s="348" t="s">
        <v>430</v>
      </c>
      <c r="AT491" s="348">
        <v>11.32</v>
      </c>
      <c r="AU491" s="351"/>
      <c r="AV491" s="346" t="s">
        <v>430</v>
      </c>
      <c r="AW491" s="346" t="s">
        <v>430</v>
      </c>
      <c r="AX491" s="346" t="s">
        <v>430</v>
      </c>
      <c r="AY491" s="346" t="s">
        <v>430</v>
      </c>
      <c r="AZ491" s="346">
        <v>51</v>
      </c>
      <c r="BA491" s="374"/>
      <c r="BB491" s="348">
        <v>12.452636535215399</v>
      </c>
      <c r="BC491" s="348">
        <v>0.98940327045453802</v>
      </c>
      <c r="BD491" s="348">
        <v>1.6646533377758E-2</v>
      </c>
      <c r="BE491" s="375">
        <v>-8.7672738507246495E-2</v>
      </c>
      <c r="BF491" s="374"/>
      <c r="BG491" s="372">
        <v>0.30449999999999999</v>
      </c>
      <c r="BH491" s="373"/>
      <c r="BI491" s="348">
        <v>90.039100000000005</v>
      </c>
      <c r="BJ491" s="348">
        <v>7.4081799999999998</v>
      </c>
      <c r="BK491" s="348" t="s">
        <v>430</v>
      </c>
      <c r="BL491" s="348">
        <v>2.5527199999999999</v>
      </c>
      <c r="BM491" s="373"/>
      <c r="BN491" s="372" t="s">
        <v>5268</v>
      </c>
      <c r="BO491" s="372" t="s">
        <v>5269</v>
      </c>
      <c r="BP491" s="372" t="s">
        <v>5270</v>
      </c>
      <c r="BQ491" s="372" t="s">
        <v>5271</v>
      </c>
      <c r="BR491" s="372" t="s">
        <v>5272</v>
      </c>
      <c r="BS491" s="373"/>
      <c r="BT491" s="354" t="s">
        <v>554</v>
      </c>
    </row>
    <row r="492" spans="1:72" s="428" customFormat="1" x14ac:dyDescent="0.25">
      <c r="A492" s="345" t="s">
        <v>5636</v>
      </c>
      <c r="B492" s="373"/>
      <c r="C492" s="719">
        <v>45701</v>
      </c>
      <c r="D492" s="373"/>
      <c r="E492" s="346">
        <v>29.8429</v>
      </c>
      <c r="F492" s="373"/>
      <c r="G492" s="347">
        <v>12.456799999999999</v>
      </c>
      <c r="H492" s="374"/>
      <c r="I492" s="348">
        <v>0.26800000000000002</v>
      </c>
      <c r="J492" s="348">
        <v>4.1311999999999998</v>
      </c>
      <c r="K492" s="348">
        <v>3.0646</v>
      </c>
      <c r="L492" s="348">
        <v>7.6302000000000003</v>
      </c>
      <c r="M492" s="348">
        <v>6.5868000000000002</v>
      </c>
      <c r="N492" s="350">
        <v>13.601000000000001</v>
      </c>
      <c r="O492" s="348" t="s">
        <v>430</v>
      </c>
      <c r="P492" s="348" t="s">
        <v>430</v>
      </c>
      <c r="Q492" s="348" t="s">
        <v>430</v>
      </c>
      <c r="R492" s="348" t="s">
        <v>430</v>
      </c>
      <c r="S492" s="348">
        <v>14.382300000000001</v>
      </c>
      <c r="T492" s="348">
        <v>4.173</v>
      </c>
      <c r="U492" s="348">
        <v>8.5030000000000001</v>
      </c>
      <c r="V492" s="348">
        <v>10.435600000000001</v>
      </c>
      <c r="W492" s="348">
        <v>1.0407</v>
      </c>
      <c r="X492" s="348">
        <v>17.7791</v>
      </c>
      <c r="Y492" s="374"/>
      <c r="Z492" s="346">
        <v>194</v>
      </c>
      <c r="AA492" s="346">
        <v>196</v>
      </c>
      <c r="AB492" s="346">
        <v>134</v>
      </c>
      <c r="AC492" s="346">
        <v>105</v>
      </c>
      <c r="AD492" s="346">
        <v>61</v>
      </c>
      <c r="AE492" s="346">
        <v>20</v>
      </c>
      <c r="AF492" s="346" t="s">
        <v>430</v>
      </c>
      <c r="AG492" s="346" t="s">
        <v>430</v>
      </c>
      <c r="AH492" s="346" t="s">
        <v>430</v>
      </c>
      <c r="AI492" s="346" t="s">
        <v>430</v>
      </c>
      <c r="AJ492" s="346">
        <v>123</v>
      </c>
      <c r="AK492" s="346">
        <v>65</v>
      </c>
      <c r="AL492" s="346">
        <v>51</v>
      </c>
      <c r="AM492" s="346">
        <v>18</v>
      </c>
      <c r="AN492" s="346">
        <v>216</v>
      </c>
      <c r="AO492" s="373"/>
      <c r="AP492" s="348" t="s">
        <v>430</v>
      </c>
      <c r="AQ492" s="348" t="s">
        <v>430</v>
      </c>
      <c r="AR492" s="348" t="s">
        <v>430</v>
      </c>
      <c r="AS492" s="348" t="s">
        <v>430</v>
      </c>
      <c r="AT492" s="348">
        <v>12.37</v>
      </c>
      <c r="AU492" s="351"/>
      <c r="AV492" s="346" t="s">
        <v>430</v>
      </c>
      <c r="AW492" s="346" t="s">
        <v>430</v>
      </c>
      <c r="AX492" s="346" t="s">
        <v>430</v>
      </c>
      <c r="AY492" s="346" t="s">
        <v>430</v>
      </c>
      <c r="AZ492" s="346">
        <v>36</v>
      </c>
      <c r="BA492" s="374"/>
      <c r="BB492" s="348">
        <v>11.5376877712841</v>
      </c>
      <c r="BC492" s="348">
        <v>0.99998773524097495</v>
      </c>
      <c r="BD492" s="348">
        <v>9.7416029586569405E-2</v>
      </c>
      <c r="BE492" s="375">
        <v>-5.3879444964440602E-2</v>
      </c>
      <c r="BF492" s="374"/>
      <c r="BG492" s="372">
        <v>0.10050000000000001</v>
      </c>
      <c r="BH492" s="373"/>
      <c r="BI492" s="348">
        <v>68.995999999999995</v>
      </c>
      <c r="BJ492" s="348">
        <v>25.2881</v>
      </c>
      <c r="BK492" s="348">
        <v>3.33582</v>
      </c>
      <c r="BL492" s="348">
        <v>2.38008</v>
      </c>
      <c r="BM492" s="373"/>
      <c r="BN492" s="372" t="s">
        <v>5274</v>
      </c>
      <c r="BO492" s="372" t="s">
        <v>5275</v>
      </c>
      <c r="BP492" s="372" t="s">
        <v>5276</v>
      </c>
      <c r="BQ492" s="372" t="s">
        <v>5277</v>
      </c>
      <c r="BR492" s="372" t="s">
        <v>5278</v>
      </c>
      <c r="BS492" s="373"/>
      <c r="BT492" s="354" t="s">
        <v>554</v>
      </c>
    </row>
    <row r="493" spans="1:72" s="428" customFormat="1" x14ac:dyDescent="0.25">
      <c r="A493" s="345" t="s">
        <v>5637</v>
      </c>
      <c r="B493" s="373"/>
      <c r="C493" s="719">
        <v>45784</v>
      </c>
      <c r="D493" s="373"/>
      <c r="E493" s="346">
        <v>29.559699999999999</v>
      </c>
      <c r="F493" s="373"/>
      <c r="G493" s="347">
        <v>10.6493</v>
      </c>
      <c r="H493" s="374"/>
      <c r="I493" s="348">
        <v>0.36280000000000001</v>
      </c>
      <c r="J493" s="348">
        <v>3.0531000000000001</v>
      </c>
      <c r="K493" s="348">
        <v>0.45660000000000001</v>
      </c>
      <c r="L493" s="348">
        <v>2.1524999999999999</v>
      </c>
      <c r="M493" s="348">
        <v>-3.6305999999999998</v>
      </c>
      <c r="N493" s="350">
        <v>2.7221000000000002</v>
      </c>
      <c r="O493" s="348" t="s">
        <v>430</v>
      </c>
      <c r="P493" s="348" t="s">
        <v>430</v>
      </c>
      <c r="Q493" s="348" t="s">
        <v>430</v>
      </c>
      <c r="R493" s="348" t="s">
        <v>430</v>
      </c>
      <c r="S493" s="348">
        <v>7.0625999999999998</v>
      </c>
      <c r="T493" s="348">
        <v>-4.2397999999999998</v>
      </c>
      <c r="U493" s="348">
        <v>0.15609999999999999</v>
      </c>
      <c r="V493" s="348">
        <v>0.65500000000000003</v>
      </c>
      <c r="W493" s="348">
        <v>0.74739999999999995</v>
      </c>
      <c r="X493" s="348">
        <v>5.8038999999999996</v>
      </c>
      <c r="Y493" s="374"/>
      <c r="Z493" s="346">
        <v>144</v>
      </c>
      <c r="AA493" s="346">
        <v>236</v>
      </c>
      <c r="AB493" s="346">
        <v>246</v>
      </c>
      <c r="AC493" s="346">
        <v>198</v>
      </c>
      <c r="AD493" s="346">
        <v>166</v>
      </c>
      <c r="AE493" s="346">
        <v>107</v>
      </c>
      <c r="AF493" s="346" t="s">
        <v>430</v>
      </c>
      <c r="AG493" s="346" t="s">
        <v>430</v>
      </c>
      <c r="AH493" s="346" t="s">
        <v>430</v>
      </c>
      <c r="AI493" s="346" t="s">
        <v>430</v>
      </c>
      <c r="AJ493" s="346">
        <v>239</v>
      </c>
      <c r="AK493" s="346">
        <v>162</v>
      </c>
      <c r="AL493" s="346">
        <v>158</v>
      </c>
      <c r="AM493" s="346">
        <v>94</v>
      </c>
      <c r="AN493" s="346">
        <v>221</v>
      </c>
      <c r="AO493" s="373"/>
      <c r="AP493" s="348" t="s">
        <v>430</v>
      </c>
      <c r="AQ493" s="348" t="s">
        <v>430</v>
      </c>
      <c r="AR493" s="348" t="s">
        <v>430</v>
      </c>
      <c r="AS493" s="348" t="s">
        <v>430</v>
      </c>
      <c r="AT493" s="348">
        <v>-3.16</v>
      </c>
      <c r="AU493" s="351"/>
      <c r="AV493" s="346" t="s">
        <v>430</v>
      </c>
      <c r="AW493" s="346" t="s">
        <v>430</v>
      </c>
      <c r="AX493" s="346" t="s">
        <v>430</v>
      </c>
      <c r="AY493" s="346" t="s">
        <v>430</v>
      </c>
      <c r="AZ493" s="346">
        <v>149</v>
      </c>
      <c r="BA493" s="374"/>
      <c r="BB493" s="348">
        <v>8.48936811878702</v>
      </c>
      <c r="BC493" s="348">
        <v>0.99375280203000405</v>
      </c>
      <c r="BD493" s="348">
        <v>-2.46388397466713E-2</v>
      </c>
      <c r="BE493" s="375">
        <v>-6.6778473199176902E-2</v>
      </c>
      <c r="BF493" s="374"/>
      <c r="BG493" s="372">
        <v>0.40150000000000002</v>
      </c>
      <c r="BH493" s="373"/>
      <c r="BI493" s="348">
        <v>78.070400000000006</v>
      </c>
      <c r="BJ493" s="348">
        <v>19.099900000000002</v>
      </c>
      <c r="BK493" s="348">
        <v>2.5455700000000001</v>
      </c>
      <c r="BL493" s="348">
        <v>0.28412999999999999</v>
      </c>
      <c r="BM493" s="373"/>
      <c r="BN493" s="372" t="s">
        <v>5280</v>
      </c>
      <c r="BO493" s="372" t="s">
        <v>5281</v>
      </c>
      <c r="BP493" s="372" t="s">
        <v>5282</v>
      </c>
      <c r="BQ493" s="372" t="s">
        <v>5283</v>
      </c>
      <c r="BR493" s="372" t="s">
        <v>5284</v>
      </c>
      <c r="BS493" s="373"/>
      <c r="BT493" s="354" t="s">
        <v>554</v>
      </c>
    </row>
    <row r="494" spans="1:72" s="428" customFormat="1" x14ac:dyDescent="0.25">
      <c r="A494" s="345" t="s">
        <v>5638</v>
      </c>
      <c r="B494" s="373"/>
      <c r="C494" s="719">
        <v>45169</v>
      </c>
      <c r="D494" s="373"/>
      <c r="E494" s="346">
        <v>30.302099999999999</v>
      </c>
      <c r="F494" s="373"/>
      <c r="G494" s="347">
        <v>9.6815999999999995</v>
      </c>
      <c r="H494" s="374"/>
      <c r="I494" s="348">
        <v>-1.1870000000000001</v>
      </c>
      <c r="J494" s="348">
        <v>2.2894999999999999</v>
      </c>
      <c r="K494" s="348">
        <v>0.55569999999999997</v>
      </c>
      <c r="L494" s="348">
        <v>-3.2923</v>
      </c>
      <c r="M494" s="348">
        <v>-25.750599999999999</v>
      </c>
      <c r="N494" s="350">
        <v>-25.832000000000001</v>
      </c>
      <c r="O494" s="348">
        <v>-7.9916999999999998</v>
      </c>
      <c r="P494" s="348" t="s">
        <v>430</v>
      </c>
      <c r="Q494" s="348" t="s">
        <v>430</v>
      </c>
      <c r="R494" s="348" t="s">
        <v>430</v>
      </c>
      <c r="S494" s="348">
        <v>-1.6336999999999999</v>
      </c>
      <c r="T494" s="348">
        <v>-24.2684</v>
      </c>
      <c r="U494" s="348">
        <v>-14.1877</v>
      </c>
      <c r="V494" s="348">
        <v>-25.665099999999999</v>
      </c>
      <c r="W494" s="348">
        <v>-2.1427999999999998</v>
      </c>
      <c r="X494" s="348">
        <v>-1.149</v>
      </c>
      <c r="Y494" s="374"/>
      <c r="Z494" s="346">
        <v>231</v>
      </c>
      <c r="AA494" s="346">
        <v>244</v>
      </c>
      <c r="AB494" s="346">
        <v>241</v>
      </c>
      <c r="AC494" s="346">
        <v>249</v>
      </c>
      <c r="AD494" s="346">
        <v>245</v>
      </c>
      <c r="AE494" s="346">
        <v>213</v>
      </c>
      <c r="AF494" s="346">
        <v>129</v>
      </c>
      <c r="AG494" s="346" t="s">
        <v>430</v>
      </c>
      <c r="AH494" s="346" t="s">
        <v>430</v>
      </c>
      <c r="AI494" s="346" t="s">
        <v>430</v>
      </c>
      <c r="AJ494" s="346">
        <v>250</v>
      </c>
      <c r="AK494" s="346">
        <v>246</v>
      </c>
      <c r="AL494" s="346">
        <v>235</v>
      </c>
      <c r="AM494" s="346">
        <v>218</v>
      </c>
      <c r="AN494" s="346">
        <v>257</v>
      </c>
      <c r="AO494" s="373"/>
      <c r="AP494" s="348" t="s">
        <v>430</v>
      </c>
      <c r="AQ494" s="348" t="s">
        <v>430</v>
      </c>
      <c r="AR494" s="348" t="s">
        <v>430</v>
      </c>
      <c r="AS494" s="348" t="s">
        <v>430</v>
      </c>
      <c r="AT494" s="348">
        <v>-30.17</v>
      </c>
      <c r="AU494" s="351"/>
      <c r="AV494" s="346" t="s">
        <v>430</v>
      </c>
      <c r="AW494" s="346" t="s">
        <v>430</v>
      </c>
      <c r="AX494" s="346" t="s">
        <v>430</v>
      </c>
      <c r="AY494" s="346" t="s">
        <v>430</v>
      </c>
      <c r="AZ494" s="346">
        <v>221</v>
      </c>
      <c r="BA494" s="374"/>
      <c r="BB494" s="348">
        <v>26.666140522027899</v>
      </c>
      <c r="BC494" s="348">
        <v>1.00740219123138</v>
      </c>
      <c r="BD494" s="348">
        <v>-1.67722190929031E-2</v>
      </c>
      <c r="BE494" s="375">
        <v>8.6217552414374309E-3</v>
      </c>
      <c r="BF494" s="374"/>
      <c r="BG494" s="372">
        <v>0.58689999999999998</v>
      </c>
      <c r="BH494" s="373"/>
      <c r="BI494" s="348">
        <v>80.416499999999999</v>
      </c>
      <c r="BJ494" s="348">
        <v>19.373899999999999</v>
      </c>
      <c r="BK494" s="348" t="s">
        <v>430</v>
      </c>
      <c r="BL494" s="348">
        <v>0.20960000000000001</v>
      </c>
      <c r="BM494" s="373"/>
      <c r="BN494" s="372" t="s">
        <v>5286</v>
      </c>
      <c r="BO494" s="372" t="s">
        <v>4868</v>
      </c>
      <c r="BP494" s="372" t="s">
        <v>2950</v>
      </c>
      <c r="BQ494" s="372" t="s">
        <v>430</v>
      </c>
      <c r="BR494" s="372" t="s">
        <v>430</v>
      </c>
      <c r="BS494" s="373"/>
      <c r="BT494" s="354" t="s">
        <v>554</v>
      </c>
    </row>
    <row r="495" spans="1:72" s="428" customFormat="1" ht="11" x14ac:dyDescent="0.3">
      <c r="A495" s="841" t="s">
        <v>5639</v>
      </c>
      <c r="B495" s="842"/>
      <c r="C495" s="843">
        <v>46058</v>
      </c>
      <c r="D495" s="842"/>
      <c r="E495" s="844">
        <v>31.850300000000001</v>
      </c>
      <c r="F495" s="842"/>
      <c r="G495" s="845">
        <v>10.01</v>
      </c>
      <c r="H495" s="847"/>
      <c r="I495" s="846">
        <v>0.1401</v>
      </c>
      <c r="J495" s="846">
        <v>3.7951000000000001</v>
      </c>
      <c r="K495" s="846">
        <v>2.4041000000000001</v>
      </c>
      <c r="L495" s="846">
        <v>3.9784000000000002</v>
      </c>
      <c r="M495" s="846" t="s">
        <v>430</v>
      </c>
      <c r="N495" s="848" t="s">
        <v>430</v>
      </c>
      <c r="O495" s="846" t="s">
        <v>430</v>
      </c>
      <c r="P495" s="846" t="s">
        <v>430</v>
      </c>
      <c r="Q495" s="846" t="s">
        <v>430</v>
      </c>
      <c r="R495" s="846" t="s">
        <v>430</v>
      </c>
      <c r="S495" s="846">
        <v>10.290900000000001</v>
      </c>
      <c r="T495" s="846" t="s">
        <v>430</v>
      </c>
      <c r="U495" s="846" t="s">
        <v>430</v>
      </c>
      <c r="V495" s="846" t="s">
        <v>430</v>
      </c>
      <c r="W495" s="846">
        <v>0.371</v>
      </c>
      <c r="X495" s="846">
        <v>0.1</v>
      </c>
      <c r="Y495" s="847"/>
      <c r="Z495" s="844">
        <v>204</v>
      </c>
      <c r="AA495" s="844">
        <v>214</v>
      </c>
      <c r="AB495" s="844">
        <v>171</v>
      </c>
      <c r="AC495" s="844">
        <v>181</v>
      </c>
      <c r="AD495" s="844" t="s">
        <v>430</v>
      </c>
      <c r="AE495" s="844" t="s">
        <v>430</v>
      </c>
      <c r="AF495" s="844" t="s">
        <v>430</v>
      </c>
      <c r="AG495" s="844" t="s">
        <v>430</v>
      </c>
      <c r="AH495" s="844" t="s">
        <v>430</v>
      </c>
      <c r="AI495" s="844" t="s">
        <v>430</v>
      </c>
      <c r="AJ495" s="844">
        <v>184</v>
      </c>
      <c r="AK495" s="844" t="s">
        <v>430</v>
      </c>
      <c r="AL495" s="844" t="s">
        <v>430</v>
      </c>
      <c r="AM495" s="844" t="s">
        <v>430</v>
      </c>
      <c r="AN495" s="844">
        <v>236</v>
      </c>
      <c r="AO495" s="842"/>
      <c r="AP495" s="846" t="s">
        <v>430</v>
      </c>
      <c r="AQ495" s="846" t="s">
        <v>430</v>
      </c>
      <c r="AR495" s="846" t="s">
        <v>430</v>
      </c>
      <c r="AS495" s="846" t="s">
        <v>430</v>
      </c>
      <c r="AT495" s="846" t="s">
        <v>430</v>
      </c>
      <c r="AU495" s="849"/>
      <c r="AV495" s="844" t="s">
        <v>430</v>
      </c>
      <c r="AW495" s="844" t="s">
        <v>430</v>
      </c>
      <c r="AX495" s="844" t="s">
        <v>430</v>
      </c>
      <c r="AY495" s="844" t="s">
        <v>430</v>
      </c>
      <c r="AZ495" s="844" t="s">
        <v>430</v>
      </c>
      <c r="BA495" s="847"/>
      <c r="BB495" s="846">
        <v>17.7594553688464</v>
      </c>
      <c r="BC495" s="846">
        <v>0.99069798892956396</v>
      </c>
      <c r="BD495" s="846">
        <v>-5.1522930300110098E-2</v>
      </c>
      <c r="BE495" s="852">
        <v>-8.9692281556079806E-2</v>
      </c>
      <c r="BF495" s="847"/>
      <c r="BG495" s="855">
        <v>0.28170000000000001</v>
      </c>
      <c r="BH495" s="842"/>
      <c r="BI495" s="846">
        <v>76.778400000000005</v>
      </c>
      <c r="BJ495" s="846">
        <v>17.5626</v>
      </c>
      <c r="BK495" s="846">
        <v>1.03241</v>
      </c>
      <c r="BL495" s="846">
        <v>4.6265900000000002</v>
      </c>
      <c r="BM495" s="842"/>
      <c r="BN495" s="855" t="s">
        <v>3338</v>
      </c>
      <c r="BO495" s="855" t="s">
        <v>5288</v>
      </c>
      <c r="BP495" s="855" t="s">
        <v>4992</v>
      </c>
      <c r="BQ495" s="855" t="s">
        <v>5289</v>
      </c>
      <c r="BR495" s="855" t="s">
        <v>5290</v>
      </c>
      <c r="BS495" s="842"/>
      <c r="BT495" s="856" t="s">
        <v>554</v>
      </c>
    </row>
    <row r="496" spans="1:72" s="428" customFormat="1" x14ac:dyDescent="0.25">
      <c r="A496" s="345" t="s">
        <v>5640</v>
      </c>
      <c r="B496" s="373"/>
      <c r="C496" s="719">
        <v>45505</v>
      </c>
      <c r="D496" s="373"/>
      <c r="E496" s="346">
        <v>26.87</v>
      </c>
      <c r="F496" s="373"/>
      <c r="G496" s="347">
        <v>10.1151</v>
      </c>
      <c r="H496" s="374"/>
      <c r="I496" s="348">
        <v>0.46379999999999999</v>
      </c>
      <c r="J496" s="348">
        <v>5.0963000000000003</v>
      </c>
      <c r="K496" s="348">
        <v>3.9472</v>
      </c>
      <c r="L496" s="348">
        <v>8.2049000000000003</v>
      </c>
      <c r="M496" s="348">
        <v>1.3344</v>
      </c>
      <c r="N496" s="350">
        <v>2.7707000000000002</v>
      </c>
      <c r="O496" s="348" t="s">
        <v>430</v>
      </c>
      <c r="P496" s="348" t="s">
        <v>430</v>
      </c>
      <c r="Q496" s="348" t="s">
        <v>430</v>
      </c>
      <c r="R496" s="348" t="s">
        <v>430</v>
      </c>
      <c r="S496" s="348">
        <v>15.3178</v>
      </c>
      <c r="T496" s="348">
        <v>-0.49780000000000002</v>
      </c>
      <c r="U496" s="348">
        <v>3.7616000000000001</v>
      </c>
      <c r="V496" s="348">
        <v>-0.39389999999999997</v>
      </c>
      <c r="W496" s="348">
        <v>2.5476999999999999</v>
      </c>
      <c r="X496" s="348">
        <v>0.61080000000000001</v>
      </c>
      <c r="Y496" s="374"/>
      <c r="Z496" s="346">
        <v>95</v>
      </c>
      <c r="AA496" s="346">
        <v>110</v>
      </c>
      <c r="AB496" s="346">
        <v>86</v>
      </c>
      <c r="AC496" s="346">
        <v>100</v>
      </c>
      <c r="AD496" s="346">
        <v>108</v>
      </c>
      <c r="AE496" s="346">
        <v>106</v>
      </c>
      <c r="AF496" s="346" t="s">
        <v>430</v>
      </c>
      <c r="AG496" s="346" t="s">
        <v>430</v>
      </c>
      <c r="AH496" s="346" t="s">
        <v>430</v>
      </c>
      <c r="AI496" s="346" t="s">
        <v>430</v>
      </c>
      <c r="AJ496" s="346">
        <v>114</v>
      </c>
      <c r="AK496" s="346">
        <v>117</v>
      </c>
      <c r="AL496" s="346">
        <v>134</v>
      </c>
      <c r="AM496" s="346">
        <v>101</v>
      </c>
      <c r="AN496" s="346">
        <v>117</v>
      </c>
      <c r="AO496" s="373"/>
      <c r="AP496" s="348" t="s">
        <v>430</v>
      </c>
      <c r="AQ496" s="348" t="s">
        <v>430</v>
      </c>
      <c r="AR496" s="348" t="s">
        <v>430</v>
      </c>
      <c r="AS496" s="348" t="s">
        <v>430</v>
      </c>
      <c r="AT496" s="348">
        <v>3.94</v>
      </c>
      <c r="AU496" s="351"/>
      <c r="AV496" s="346" t="s">
        <v>430</v>
      </c>
      <c r="AW496" s="346" t="s">
        <v>430</v>
      </c>
      <c r="AX496" s="346" t="s">
        <v>430</v>
      </c>
      <c r="AY496" s="346" t="s">
        <v>430</v>
      </c>
      <c r="AZ496" s="346">
        <v>94</v>
      </c>
      <c r="BA496" s="374"/>
      <c r="BB496" s="348">
        <v>14.4080055426419</v>
      </c>
      <c r="BC496" s="348">
        <v>0.98321939404414205</v>
      </c>
      <c r="BD496" s="348">
        <v>-1.8616867274203301E-2</v>
      </c>
      <c r="BE496" s="375">
        <v>-5.0187425197419699E-2</v>
      </c>
      <c r="BF496" s="374"/>
      <c r="BG496" s="372">
        <v>0.23749999999999999</v>
      </c>
      <c r="BH496" s="373"/>
      <c r="BI496" s="348">
        <v>48.982300000000002</v>
      </c>
      <c r="BJ496" s="348">
        <v>25.008800000000001</v>
      </c>
      <c r="BK496" s="348">
        <v>24.285399999999999</v>
      </c>
      <c r="BL496" s="348">
        <v>1.7235</v>
      </c>
      <c r="BM496" s="373"/>
      <c r="BN496" s="372" t="s">
        <v>1448</v>
      </c>
      <c r="BO496" s="372" t="s">
        <v>5292</v>
      </c>
      <c r="BP496" s="372" t="s">
        <v>5293</v>
      </c>
      <c r="BQ496" s="372" t="s">
        <v>5294</v>
      </c>
      <c r="BR496" s="372" t="s">
        <v>5295</v>
      </c>
      <c r="BS496" s="373"/>
      <c r="BT496" s="354" t="s">
        <v>554</v>
      </c>
    </row>
    <row r="497" spans="1:72" s="428" customFormat="1" x14ac:dyDescent="0.25">
      <c r="A497" s="345" t="s">
        <v>5641</v>
      </c>
      <c r="B497" s="373"/>
      <c r="C497" s="719">
        <v>45923</v>
      </c>
      <c r="D497" s="373"/>
      <c r="E497" s="346">
        <v>26.157699999999998</v>
      </c>
      <c r="F497" s="373"/>
      <c r="G497" s="347">
        <v>9.6443999999999992</v>
      </c>
      <c r="H497" s="374"/>
      <c r="I497" s="348">
        <v>0.66379999999999995</v>
      </c>
      <c r="J497" s="348">
        <v>4.8544</v>
      </c>
      <c r="K497" s="348">
        <v>2.4647999999999999</v>
      </c>
      <c r="L497" s="348">
        <v>4.8886000000000003</v>
      </c>
      <c r="M497" s="348">
        <v>-3.6341000000000001</v>
      </c>
      <c r="N497" s="350" t="s">
        <v>430</v>
      </c>
      <c r="O497" s="348" t="s">
        <v>430</v>
      </c>
      <c r="P497" s="348" t="s">
        <v>430</v>
      </c>
      <c r="Q497" s="348" t="s">
        <v>430</v>
      </c>
      <c r="R497" s="348" t="s">
        <v>430</v>
      </c>
      <c r="S497" s="348">
        <v>11.1823</v>
      </c>
      <c r="T497" s="348">
        <v>-4.8913000000000002</v>
      </c>
      <c r="U497" s="348">
        <v>-0.78590000000000004</v>
      </c>
      <c r="V497" s="348" t="s">
        <v>430</v>
      </c>
      <c r="W497" s="348">
        <v>2.5432999999999999</v>
      </c>
      <c r="X497" s="348">
        <v>-3.556</v>
      </c>
      <c r="Y497" s="374"/>
      <c r="Z497" s="346">
        <v>28</v>
      </c>
      <c r="AA497" s="346">
        <v>143</v>
      </c>
      <c r="AB497" s="346">
        <v>166</v>
      </c>
      <c r="AC497" s="346">
        <v>166</v>
      </c>
      <c r="AD497" s="346">
        <v>167</v>
      </c>
      <c r="AE497" s="346" t="s">
        <v>430</v>
      </c>
      <c r="AF497" s="346" t="s">
        <v>430</v>
      </c>
      <c r="AG497" s="346" t="s">
        <v>430</v>
      </c>
      <c r="AH497" s="346" t="s">
        <v>430</v>
      </c>
      <c r="AI497" s="346" t="s">
        <v>430</v>
      </c>
      <c r="AJ497" s="346">
        <v>166</v>
      </c>
      <c r="AK497" s="346">
        <v>167</v>
      </c>
      <c r="AL497" s="346">
        <v>172</v>
      </c>
      <c r="AM497" s="346" t="s">
        <v>430</v>
      </c>
      <c r="AN497" s="346">
        <v>118</v>
      </c>
      <c r="AO497" s="373"/>
      <c r="AP497" s="348" t="s">
        <v>430</v>
      </c>
      <c r="AQ497" s="348" t="s">
        <v>430</v>
      </c>
      <c r="AR497" s="348" t="s">
        <v>430</v>
      </c>
      <c r="AS497" s="348" t="s">
        <v>430</v>
      </c>
      <c r="AT497" s="348" t="s">
        <v>430</v>
      </c>
      <c r="AU497" s="351"/>
      <c r="AV497" s="346" t="s">
        <v>430</v>
      </c>
      <c r="AW497" s="346" t="s">
        <v>430</v>
      </c>
      <c r="AX497" s="346" t="s">
        <v>430</v>
      </c>
      <c r="AY497" s="346" t="s">
        <v>430</v>
      </c>
      <c r="AZ497" s="346" t="s">
        <v>430</v>
      </c>
      <c r="BA497" s="374"/>
      <c r="BB497" s="348">
        <v>12.6474369724586</v>
      </c>
      <c r="BC497" s="348">
        <v>1.00123414738932</v>
      </c>
      <c r="BD497" s="348">
        <v>-7.3174213477189595E-2</v>
      </c>
      <c r="BE497" s="375">
        <v>-2.1376536548115599</v>
      </c>
      <c r="BF497" s="374"/>
      <c r="BG497" s="372">
        <v>3.6299999999999999E-2</v>
      </c>
      <c r="BH497" s="373"/>
      <c r="BI497" s="348">
        <v>80.460899999999995</v>
      </c>
      <c r="BJ497" s="348">
        <v>12.4688</v>
      </c>
      <c r="BK497" s="348">
        <v>6.9969200000000003</v>
      </c>
      <c r="BL497" s="348">
        <v>7.3380000000000001E-2</v>
      </c>
      <c r="BM497" s="373"/>
      <c r="BN497" s="372" t="s">
        <v>5297</v>
      </c>
      <c r="BO497" s="372" t="s">
        <v>5298</v>
      </c>
      <c r="BP497" s="372" t="s">
        <v>5299</v>
      </c>
      <c r="BQ497" s="372" t="s">
        <v>5300</v>
      </c>
      <c r="BR497" s="372" t="s">
        <v>681</v>
      </c>
      <c r="BS497" s="373"/>
      <c r="BT497" s="354" t="s">
        <v>4626</v>
      </c>
    </row>
    <row r="498" spans="1:72" s="428" customFormat="1" x14ac:dyDescent="0.25">
      <c r="A498" s="345" t="s">
        <v>5642</v>
      </c>
      <c r="B498" s="373"/>
      <c r="C498" s="719">
        <v>45834</v>
      </c>
      <c r="D498" s="373"/>
      <c r="E498" s="346">
        <v>26.789300000000001</v>
      </c>
      <c r="F498" s="373"/>
      <c r="G498" s="347">
        <v>9.4446999999999992</v>
      </c>
      <c r="H498" s="374"/>
      <c r="I498" s="348">
        <v>-1.1000000000000001E-3</v>
      </c>
      <c r="J498" s="348">
        <v>4.4489999999999998</v>
      </c>
      <c r="K498" s="348">
        <v>2.7848999999999999</v>
      </c>
      <c r="L498" s="348">
        <v>1.6017999999999999</v>
      </c>
      <c r="M498" s="348">
        <v>-9.9587000000000003</v>
      </c>
      <c r="N498" s="350" t="s">
        <v>430</v>
      </c>
      <c r="O498" s="348" t="s">
        <v>430</v>
      </c>
      <c r="P498" s="348" t="s">
        <v>430</v>
      </c>
      <c r="Q498" s="348" t="s">
        <v>430</v>
      </c>
      <c r="R498" s="348" t="s">
        <v>430</v>
      </c>
      <c r="S498" s="348">
        <v>7.8482000000000003</v>
      </c>
      <c r="T498" s="348">
        <v>-10.7036</v>
      </c>
      <c r="U498" s="348">
        <v>-4.4436</v>
      </c>
      <c r="V498" s="348">
        <v>-5.0792999999999999</v>
      </c>
      <c r="W498" s="348">
        <v>3.4729000000000001</v>
      </c>
      <c r="X498" s="348">
        <v>-5.5529999999999999</v>
      </c>
      <c r="Y498" s="374"/>
      <c r="Z498" s="346">
        <v>220</v>
      </c>
      <c r="AA498" s="346">
        <v>165</v>
      </c>
      <c r="AB498" s="346">
        <v>154</v>
      </c>
      <c r="AC498" s="346">
        <v>225</v>
      </c>
      <c r="AD498" s="346">
        <v>235</v>
      </c>
      <c r="AE498" s="346" t="s">
        <v>430</v>
      </c>
      <c r="AF498" s="346" t="s">
        <v>430</v>
      </c>
      <c r="AG498" s="346" t="s">
        <v>430</v>
      </c>
      <c r="AH498" s="346" t="s">
        <v>430</v>
      </c>
      <c r="AI498" s="346" t="s">
        <v>430</v>
      </c>
      <c r="AJ498" s="346">
        <v>225</v>
      </c>
      <c r="AK498" s="346">
        <v>235</v>
      </c>
      <c r="AL498" s="346">
        <v>217</v>
      </c>
      <c r="AM498" s="346">
        <v>182</v>
      </c>
      <c r="AN498" s="346">
        <v>50</v>
      </c>
      <c r="AO498" s="373"/>
      <c r="AP498" s="348" t="s">
        <v>430</v>
      </c>
      <c r="AQ498" s="348" t="s">
        <v>430</v>
      </c>
      <c r="AR498" s="348" t="s">
        <v>430</v>
      </c>
      <c r="AS498" s="348" t="s">
        <v>430</v>
      </c>
      <c r="AT498" s="348">
        <v>-10.27</v>
      </c>
      <c r="AU498" s="351"/>
      <c r="AV498" s="346" t="s">
        <v>430</v>
      </c>
      <c r="AW498" s="346" t="s">
        <v>430</v>
      </c>
      <c r="AX498" s="346" t="s">
        <v>430</v>
      </c>
      <c r="AY498" s="346" t="s">
        <v>430</v>
      </c>
      <c r="AZ498" s="346">
        <v>207</v>
      </c>
      <c r="BA498" s="374"/>
      <c r="BB498" s="348">
        <v>13.757279539612499</v>
      </c>
      <c r="BC498" s="348">
        <v>1.0031797441132899</v>
      </c>
      <c r="BD498" s="348">
        <v>-5.2560777145485002E-2</v>
      </c>
      <c r="BE498" s="375">
        <v>-2.2400964224462399E-2</v>
      </c>
      <c r="BF498" s="374"/>
      <c r="BG498" s="372">
        <v>0.27139999999999997</v>
      </c>
      <c r="BH498" s="373"/>
      <c r="BI498" s="348">
        <v>99.328299999999999</v>
      </c>
      <c r="BJ498" s="348" t="s">
        <v>430</v>
      </c>
      <c r="BK498" s="348" t="s">
        <v>430</v>
      </c>
      <c r="BL498" s="348">
        <v>0.67169999999999996</v>
      </c>
      <c r="BM498" s="373"/>
      <c r="BN498" s="372" t="s">
        <v>5302</v>
      </c>
      <c r="BO498" s="372" t="s">
        <v>5303</v>
      </c>
      <c r="BP498" s="372" t="s">
        <v>5304</v>
      </c>
      <c r="BQ498" s="372" t="s">
        <v>5305</v>
      </c>
      <c r="BR498" s="372" t="s">
        <v>5306</v>
      </c>
      <c r="BS498" s="373"/>
      <c r="BT498" s="354" t="s">
        <v>554</v>
      </c>
    </row>
    <row r="499" spans="1:72" s="428" customFormat="1" x14ac:dyDescent="0.25">
      <c r="A499" s="345" t="s">
        <v>5643</v>
      </c>
      <c r="B499" s="373"/>
      <c r="C499" s="719">
        <v>45817</v>
      </c>
      <c r="D499" s="373"/>
      <c r="E499" s="346">
        <v>25.653600000000001</v>
      </c>
      <c r="F499" s="373"/>
      <c r="G499" s="347">
        <v>9.8091000000000008</v>
      </c>
      <c r="H499" s="374"/>
      <c r="I499" s="348">
        <v>9.1999999999999998E-3</v>
      </c>
      <c r="J499" s="348">
        <v>3.6760000000000002</v>
      </c>
      <c r="K499" s="348">
        <v>1.1571</v>
      </c>
      <c r="L499" s="348">
        <v>5.2568999999999999</v>
      </c>
      <c r="M499" s="348">
        <v>-3.7446000000000002</v>
      </c>
      <c r="N499" s="350">
        <v>-1.1637999999999999</v>
      </c>
      <c r="O499" s="348" t="s">
        <v>430</v>
      </c>
      <c r="P499" s="348" t="s">
        <v>430</v>
      </c>
      <c r="Q499" s="348" t="s">
        <v>430</v>
      </c>
      <c r="R499" s="348" t="s">
        <v>430</v>
      </c>
      <c r="S499" s="348">
        <v>11.3254</v>
      </c>
      <c r="T499" s="348">
        <v>-5.0305999999999997</v>
      </c>
      <c r="U499" s="348">
        <v>0.1409</v>
      </c>
      <c r="V499" s="348">
        <v>-2.7618</v>
      </c>
      <c r="W499" s="348">
        <v>0.61229999999999996</v>
      </c>
      <c r="X499" s="348">
        <v>-1.8634999999999999</v>
      </c>
      <c r="Y499" s="374"/>
      <c r="Z499" s="346">
        <v>217</v>
      </c>
      <c r="AA499" s="346">
        <v>221</v>
      </c>
      <c r="AB499" s="346">
        <v>231</v>
      </c>
      <c r="AC499" s="346">
        <v>156</v>
      </c>
      <c r="AD499" s="346">
        <v>171</v>
      </c>
      <c r="AE499" s="346">
        <v>153</v>
      </c>
      <c r="AF499" s="346" t="s">
        <v>430</v>
      </c>
      <c r="AG499" s="346" t="s">
        <v>430</v>
      </c>
      <c r="AH499" s="346" t="s">
        <v>430</v>
      </c>
      <c r="AI499" s="346" t="s">
        <v>430</v>
      </c>
      <c r="AJ499" s="346">
        <v>164</v>
      </c>
      <c r="AK499" s="346">
        <v>172</v>
      </c>
      <c r="AL499" s="346">
        <v>161</v>
      </c>
      <c r="AM499" s="346">
        <v>149</v>
      </c>
      <c r="AN499" s="346">
        <v>229</v>
      </c>
      <c r="AO499" s="373"/>
      <c r="AP499" s="348" t="s">
        <v>430</v>
      </c>
      <c r="AQ499" s="348" t="s">
        <v>430</v>
      </c>
      <c r="AR499" s="348" t="s">
        <v>430</v>
      </c>
      <c r="AS499" s="348" t="s">
        <v>430</v>
      </c>
      <c r="AT499" s="348">
        <v>-3.4</v>
      </c>
      <c r="AU499" s="351"/>
      <c r="AV499" s="346" t="s">
        <v>430</v>
      </c>
      <c r="AW499" s="346" t="s">
        <v>430</v>
      </c>
      <c r="AX499" s="346" t="s">
        <v>430</v>
      </c>
      <c r="AY499" s="346" t="s">
        <v>430</v>
      </c>
      <c r="AZ499" s="346">
        <v>157</v>
      </c>
      <c r="BA499" s="374"/>
      <c r="BB499" s="348">
        <v>11.120582290579399</v>
      </c>
      <c r="BC499" s="348">
        <v>0.99526662590852299</v>
      </c>
      <c r="BD499" s="348">
        <v>-4.5357465811175599E-2</v>
      </c>
      <c r="BE499" s="375">
        <v>-4.1267980575803401E-2</v>
      </c>
      <c r="BF499" s="374"/>
      <c r="BG499" s="372">
        <v>6.7699999999999996E-2</v>
      </c>
      <c r="BH499" s="373"/>
      <c r="BI499" s="348">
        <v>74.853300000000004</v>
      </c>
      <c r="BJ499" s="348">
        <v>22.2148</v>
      </c>
      <c r="BK499" s="348">
        <v>2.6347</v>
      </c>
      <c r="BL499" s="348">
        <v>0.29720000000000002</v>
      </c>
      <c r="BM499" s="373"/>
      <c r="BN499" s="372" t="s">
        <v>5308</v>
      </c>
      <c r="BO499" s="372" t="s">
        <v>4703</v>
      </c>
      <c r="BP499" s="372" t="s">
        <v>4704</v>
      </c>
      <c r="BQ499" s="372" t="s">
        <v>4705</v>
      </c>
      <c r="BR499" s="372" t="s">
        <v>4706</v>
      </c>
      <c r="BS499" s="373"/>
      <c r="BT499" s="354" t="s">
        <v>554</v>
      </c>
    </row>
    <row r="500" spans="1:72" s="428" customFormat="1" x14ac:dyDescent="0.25">
      <c r="A500" s="345" t="s">
        <v>5644</v>
      </c>
      <c r="B500" s="373"/>
      <c r="C500" s="719">
        <v>45084</v>
      </c>
      <c r="D500" s="373"/>
      <c r="E500" s="346">
        <v>24.253399999999999</v>
      </c>
      <c r="F500" s="373"/>
      <c r="G500" s="347">
        <v>14.068099999999999</v>
      </c>
      <c r="H500" s="374"/>
      <c r="I500" s="348">
        <v>0.38100000000000001</v>
      </c>
      <c r="J500" s="348">
        <v>7.1185999999999998</v>
      </c>
      <c r="K500" s="348">
        <v>5.6886000000000001</v>
      </c>
      <c r="L500" s="348">
        <v>8.2477999999999998</v>
      </c>
      <c r="M500" s="348">
        <v>-6.8199999999999997E-2</v>
      </c>
      <c r="N500" s="350">
        <v>-3.9982000000000002</v>
      </c>
      <c r="O500" s="348">
        <v>-6.0155000000000003</v>
      </c>
      <c r="P500" s="348">
        <v>11.104900000000001</v>
      </c>
      <c r="Q500" s="348" t="s">
        <v>430</v>
      </c>
      <c r="R500" s="348" t="s">
        <v>430</v>
      </c>
      <c r="S500" s="348">
        <v>17.694199999999999</v>
      </c>
      <c r="T500" s="348">
        <v>-0.9819</v>
      </c>
      <c r="U500" s="348">
        <v>-2.9639000000000002</v>
      </c>
      <c r="V500" s="348">
        <v>-5.9154</v>
      </c>
      <c r="W500" s="348">
        <v>3.1823999999999999</v>
      </c>
      <c r="X500" s="348">
        <v>11.911899999999999</v>
      </c>
      <c r="Y500" s="374"/>
      <c r="Z500" s="346">
        <v>134</v>
      </c>
      <c r="AA500" s="346">
        <v>15</v>
      </c>
      <c r="AB500" s="346">
        <v>58</v>
      </c>
      <c r="AC500" s="346">
        <v>98</v>
      </c>
      <c r="AD500" s="346">
        <v>133</v>
      </c>
      <c r="AE500" s="346">
        <v>184</v>
      </c>
      <c r="AF500" s="346">
        <v>118</v>
      </c>
      <c r="AG500" s="346">
        <v>64</v>
      </c>
      <c r="AH500" s="346" t="s">
        <v>430</v>
      </c>
      <c r="AI500" s="346" t="s">
        <v>430</v>
      </c>
      <c r="AJ500" s="346">
        <v>84</v>
      </c>
      <c r="AK500" s="346">
        <v>121</v>
      </c>
      <c r="AL500" s="346">
        <v>203</v>
      </c>
      <c r="AM500" s="346">
        <v>187</v>
      </c>
      <c r="AN500" s="346">
        <v>55</v>
      </c>
      <c r="AO500" s="373"/>
      <c r="AP500" s="348" t="s">
        <v>430</v>
      </c>
      <c r="AQ500" s="348" t="s">
        <v>430</v>
      </c>
      <c r="AR500" s="348" t="s">
        <v>430</v>
      </c>
      <c r="AS500" s="348">
        <v>2.27</v>
      </c>
      <c r="AT500" s="348">
        <v>-3.2</v>
      </c>
      <c r="AU500" s="351"/>
      <c r="AV500" s="346" t="s">
        <v>430</v>
      </c>
      <c r="AW500" s="346" t="s">
        <v>430</v>
      </c>
      <c r="AX500" s="346" t="s">
        <v>430</v>
      </c>
      <c r="AY500" s="346">
        <v>90</v>
      </c>
      <c r="AZ500" s="346">
        <v>150</v>
      </c>
      <c r="BA500" s="374"/>
      <c r="BB500" s="348">
        <v>18.1622459563132</v>
      </c>
      <c r="BC500" s="348">
        <v>0</v>
      </c>
      <c r="BD500" s="348">
        <v>3.0935501392285999E-2</v>
      </c>
      <c r="BE500" s="375" t="s">
        <v>430</v>
      </c>
      <c r="BF500" s="374"/>
      <c r="BG500" s="372" t="s">
        <v>430</v>
      </c>
      <c r="BH500" s="373"/>
      <c r="BI500" s="348">
        <v>35.963500000000003</v>
      </c>
      <c r="BJ500" s="348">
        <v>60.011800000000001</v>
      </c>
      <c r="BK500" s="348">
        <v>3.9208699999999999</v>
      </c>
      <c r="BL500" s="348">
        <v>0.10383000000000001</v>
      </c>
      <c r="BM500" s="373"/>
      <c r="BN500" s="372" t="s">
        <v>5310</v>
      </c>
      <c r="BO500" s="372" t="s">
        <v>5311</v>
      </c>
      <c r="BP500" s="372" t="s">
        <v>5312</v>
      </c>
      <c r="BQ500" s="372" t="s">
        <v>5313</v>
      </c>
      <c r="BR500" s="372" t="s">
        <v>5314</v>
      </c>
      <c r="BS500" s="373"/>
      <c r="BT500" s="354" t="s">
        <v>554</v>
      </c>
    </row>
    <row r="501" spans="1:72" s="428" customFormat="1" x14ac:dyDescent="0.25">
      <c r="A501" s="345" t="s">
        <v>5645</v>
      </c>
      <c r="B501" s="373"/>
      <c r="C501" s="719">
        <v>45615</v>
      </c>
      <c r="D501" s="373"/>
      <c r="E501" s="346">
        <v>24.11</v>
      </c>
      <c r="F501" s="373"/>
      <c r="G501" s="347">
        <v>9.5136000000000003</v>
      </c>
      <c r="H501" s="374"/>
      <c r="I501" s="348">
        <v>0.69540000000000002</v>
      </c>
      <c r="J501" s="348">
        <v>5.3262999999999998</v>
      </c>
      <c r="K501" s="348">
        <v>3.0937999999999999</v>
      </c>
      <c r="L501" s="348">
        <v>6.1904000000000003</v>
      </c>
      <c r="M501" s="348">
        <v>-3.7951999999999999</v>
      </c>
      <c r="N501" s="350">
        <v>-5.5263</v>
      </c>
      <c r="O501" s="348" t="s">
        <v>430</v>
      </c>
      <c r="P501" s="348" t="s">
        <v>430</v>
      </c>
      <c r="Q501" s="348" t="s">
        <v>430</v>
      </c>
      <c r="R501" s="348" t="s">
        <v>430</v>
      </c>
      <c r="S501" s="348">
        <v>14.267899999999999</v>
      </c>
      <c r="T501" s="348">
        <v>-3.7747000000000002</v>
      </c>
      <c r="U501" s="348">
        <v>-4.9523999999999999</v>
      </c>
      <c r="V501" s="348">
        <v>-8.4192</v>
      </c>
      <c r="W501" s="348">
        <v>3.0190000000000001</v>
      </c>
      <c r="X501" s="348">
        <v>-3.1103000000000001</v>
      </c>
      <c r="Y501" s="374"/>
      <c r="Z501" s="346">
        <v>13</v>
      </c>
      <c r="AA501" s="346">
        <v>99</v>
      </c>
      <c r="AB501" s="346">
        <v>130</v>
      </c>
      <c r="AC501" s="346">
        <v>137</v>
      </c>
      <c r="AD501" s="346">
        <v>172</v>
      </c>
      <c r="AE501" s="346">
        <v>196</v>
      </c>
      <c r="AF501" s="346" t="s">
        <v>430</v>
      </c>
      <c r="AG501" s="346" t="s">
        <v>430</v>
      </c>
      <c r="AH501" s="346" t="s">
        <v>430</v>
      </c>
      <c r="AI501" s="346" t="s">
        <v>430</v>
      </c>
      <c r="AJ501" s="346">
        <v>126</v>
      </c>
      <c r="AK501" s="346">
        <v>160</v>
      </c>
      <c r="AL501" s="346">
        <v>218</v>
      </c>
      <c r="AM501" s="346">
        <v>200</v>
      </c>
      <c r="AN501" s="346">
        <v>58</v>
      </c>
      <c r="AO501" s="373"/>
      <c r="AP501" s="348" t="s">
        <v>430</v>
      </c>
      <c r="AQ501" s="348" t="s">
        <v>430</v>
      </c>
      <c r="AR501" s="348" t="s">
        <v>430</v>
      </c>
      <c r="AS501" s="348" t="s">
        <v>430</v>
      </c>
      <c r="AT501" s="348">
        <v>-6.9</v>
      </c>
      <c r="AU501" s="351"/>
      <c r="AV501" s="346" t="s">
        <v>430</v>
      </c>
      <c r="AW501" s="346" t="s">
        <v>430</v>
      </c>
      <c r="AX501" s="346" t="s">
        <v>430</v>
      </c>
      <c r="AY501" s="346" t="s">
        <v>430</v>
      </c>
      <c r="AZ501" s="346">
        <v>188</v>
      </c>
      <c r="BA501" s="374"/>
      <c r="BB501" s="348">
        <v>15.3015870866878</v>
      </c>
      <c r="BC501" s="348">
        <v>0.99267538511570896</v>
      </c>
      <c r="BD501" s="348">
        <v>-7.4153019636891498E-2</v>
      </c>
      <c r="BE501" s="375">
        <v>-6.3367410004109503E-2</v>
      </c>
      <c r="BF501" s="374"/>
      <c r="BG501" s="372">
        <v>0.2404</v>
      </c>
      <c r="BH501" s="373"/>
      <c r="BI501" s="348">
        <v>7.4123700000000001</v>
      </c>
      <c r="BJ501" s="348">
        <v>90.551299999999998</v>
      </c>
      <c r="BK501" s="348">
        <v>2.1064500000000002</v>
      </c>
      <c r="BL501" s="348">
        <v>-7.0120000000000002E-2</v>
      </c>
      <c r="BM501" s="373"/>
      <c r="BN501" s="372" t="s">
        <v>5316</v>
      </c>
      <c r="BO501" s="372" t="s">
        <v>5317</v>
      </c>
      <c r="BP501" s="372" t="s">
        <v>5318</v>
      </c>
      <c r="BQ501" s="372" t="s">
        <v>5319</v>
      </c>
      <c r="BR501" s="372" t="s">
        <v>5320</v>
      </c>
      <c r="BS501" s="373"/>
      <c r="BT501" s="354" t="s">
        <v>547</v>
      </c>
    </row>
    <row r="502" spans="1:72" s="428" customFormat="1" ht="11" x14ac:dyDescent="0.3">
      <c r="A502" s="841" t="s">
        <v>5646</v>
      </c>
      <c r="B502" s="842"/>
      <c r="C502" s="843">
        <v>46002</v>
      </c>
      <c r="D502" s="842"/>
      <c r="E502" s="844">
        <v>23.742699999999999</v>
      </c>
      <c r="F502" s="842"/>
      <c r="G502" s="845">
        <v>10.234</v>
      </c>
      <c r="H502" s="847"/>
      <c r="I502" s="846">
        <v>0.29399999999999998</v>
      </c>
      <c r="J502" s="846">
        <v>5.5705</v>
      </c>
      <c r="K502" s="846">
        <v>3.8247</v>
      </c>
      <c r="L502" s="846">
        <v>9.56</v>
      </c>
      <c r="M502" s="846">
        <v>2.9992000000000001</v>
      </c>
      <c r="N502" s="848" t="s">
        <v>430</v>
      </c>
      <c r="O502" s="846" t="s">
        <v>430</v>
      </c>
      <c r="P502" s="846" t="s">
        <v>430</v>
      </c>
      <c r="Q502" s="846" t="s">
        <v>430</v>
      </c>
      <c r="R502" s="846" t="s">
        <v>430</v>
      </c>
      <c r="S502" s="846">
        <v>17.916799999999999</v>
      </c>
      <c r="T502" s="846">
        <v>2.8748999999999998</v>
      </c>
      <c r="U502" s="846" t="s">
        <v>430</v>
      </c>
      <c r="V502" s="846" t="s">
        <v>430</v>
      </c>
      <c r="W502" s="846">
        <v>2.2071000000000001</v>
      </c>
      <c r="X502" s="846">
        <v>2.34</v>
      </c>
      <c r="Y502" s="847"/>
      <c r="Z502" s="844">
        <v>184</v>
      </c>
      <c r="AA502" s="844">
        <v>77</v>
      </c>
      <c r="AB502" s="844">
        <v>90</v>
      </c>
      <c r="AC502" s="844">
        <v>83</v>
      </c>
      <c r="AD502" s="844">
        <v>103</v>
      </c>
      <c r="AE502" s="844" t="s">
        <v>430</v>
      </c>
      <c r="AF502" s="844" t="s">
        <v>430</v>
      </c>
      <c r="AG502" s="844" t="s">
        <v>430</v>
      </c>
      <c r="AH502" s="844" t="s">
        <v>430</v>
      </c>
      <c r="AI502" s="844" t="s">
        <v>430</v>
      </c>
      <c r="AJ502" s="844">
        <v>63</v>
      </c>
      <c r="AK502" s="844">
        <v>82</v>
      </c>
      <c r="AL502" s="844" t="s">
        <v>430</v>
      </c>
      <c r="AM502" s="844" t="s">
        <v>430</v>
      </c>
      <c r="AN502" s="844">
        <v>128</v>
      </c>
      <c r="AO502" s="842"/>
      <c r="AP502" s="846" t="s">
        <v>430</v>
      </c>
      <c r="AQ502" s="846" t="s">
        <v>430</v>
      </c>
      <c r="AR502" s="846" t="s">
        <v>430</v>
      </c>
      <c r="AS502" s="846" t="s">
        <v>430</v>
      </c>
      <c r="AT502" s="846" t="s">
        <v>430</v>
      </c>
      <c r="AU502" s="849"/>
      <c r="AV502" s="844" t="s">
        <v>430</v>
      </c>
      <c r="AW502" s="844" t="s">
        <v>430</v>
      </c>
      <c r="AX502" s="844" t="s">
        <v>430</v>
      </c>
      <c r="AY502" s="844" t="s">
        <v>430</v>
      </c>
      <c r="AZ502" s="844" t="s">
        <v>430</v>
      </c>
      <c r="BA502" s="847"/>
      <c r="BB502" s="846">
        <v>14.765733801433599</v>
      </c>
      <c r="BC502" s="846">
        <v>1.00398469816397</v>
      </c>
      <c r="BD502" s="846">
        <v>7.8299001267237E-3</v>
      </c>
      <c r="BE502" s="852">
        <v>-5.1672710284729501E-2</v>
      </c>
      <c r="BF502" s="847"/>
      <c r="BG502" s="855">
        <v>0.19159999999999999</v>
      </c>
      <c r="BH502" s="842"/>
      <c r="BI502" s="846">
        <v>54.017600000000002</v>
      </c>
      <c r="BJ502" s="846">
        <v>37.511800000000001</v>
      </c>
      <c r="BK502" s="846">
        <v>8.3237799999999993</v>
      </c>
      <c r="BL502" s="846">
        <v>0.14682000000000001</v>
      </c>
      <c r="BM502" s="842"/>
      <c r="BN502" s="855" t="s">
        <v>5322</v>
      </c>
      <c r="BO502" s="855" t="s">
        <v>5323</v>
      </c>
      <c r="BP502" s="855" t="s">
        <v>4932</v>
      </c>
      <c r="BQ502" s="855" t="s">
        <v>1801</v>
      </c>
      <c r="BR502" s="855" t="s">
        <v>5324</v>
      </c>
      <c r="BS502" s="842"/>
      <c r="BT502" s="856" t="s">
        <v>554</v>
      </c>
    </row>
    <row r="503" spans="1:72" s="428" customFormat="1" x14ac:dyDescent="0.25">
      <c r="A503" s="345" t="s">
        <v>5647</v>
      </c>
      <c r="B503" s="373"/>
      <c r="C503" s="719">
        <v>45687</v>
      </c>
      <c r="D503" s="373"/>
      <c r="E503" s="346">
        <v>23.706399999999999</v>
      </c>
      <c r="F503" s="373"/>
      <c r="G503" s="347">
        <v>12.102</v>
      </c>
      <c r="H503" s="374"/>
      <c r="I503" s="348">
        <v>0.2792</v>
      </c>
      <c r="J503" s="348">
        <v>2.7814000000000001</v>
      </c>
      <c r="K503" s="348">
        <v>0.55249999999999999</v>
      </c>
      <c r="L503" s="348">
        <v>6.6330999999999998</v>
      </c>
      <c r="M503" s="348">
        <v>6.1746999999999996</v>
      </c>
      <c r="N503" s="350">
        <v>10.821099999999999</v>
      </c>
      <c r="O503" s="348" t="s">
        <v>430</v>
      </c>
      <c r="P503" s="348" t="s">
        <v>430</v>
      </c>
      <c r="Q503" s="348" t="s">
        <v>430</v>
      </c>
      <c r="R503" s="348" t="s">
        <v>430</v>
      </c>
      <c r="S503" s="348">
        <v>13.0679</v>
      </c>
      <c r="T503" s="348">
        <v>3.1924999999999999</v>
      </c>
      <c r="U503" s="348">
        <v>8.9612999999999996</v>
      </c>
      <c r="V503" s="348">
        <v>6.5495000000000001</v>
      </c>
      <c r="W503" s="348">
        <v>-0.41389999999999999</v>
      </c>
      <c r="X503" s="348">
        <v>14.8169</v>
      </c>
      <c r="Y503" s="374"/>
      <c r="Z503" s="346">
        <v>190</v>
      </c>
      <c r="AA503" s="346">
        <v>240</v>
      </c>
      <c r="AB503" s="346">
        <v>242</v>
      </c>
      <c r="AC503" s="346">
        <v>119</v>
      </c>
      <c r="AD503" s="346">
        <v>64</v>
      </c>
      <c r="AE503" s="346">
        <v>24</v>
      </c>
      <c r="AF503" s="346" t="s">
        <v>430</v>
      </c>
      <c r="AG503" s="346" t="s">
        <v>430</v>
      </c>
      <c r="AH503" s="346" t="s">
        <v>430</v>
      </c>
      <c r="AI503" s="346" t="s">
        <v>430</v>
      </c>
      <c r="AJ503" s="346">
        <v>148</v>
      </c>
      <c r="AK503" s="346">
        <v>73</v>
      </c>
      <c r="AL503" s="346">
        <v>40</v>
      </c>
      <c r="AM503" s="346">
        <v>29</v>
      </c>
      <c r="AN503" s="346">
        <v>250</v>
      </c>
      <c r="AO503" s="373"/>
      <c r="AP503" s="348" t="s">
        <v>430</v>
      </c>
      <c r="AQ503" s="348" t="s">
        <v>430</v>
      </c>
      <c r="AR503" s="348" t="s">
        <v>430</v>
      </c>
      <c r="AS503" s="348" t="s">
        <v>430</v>
      </c>
      <c r="AT503" s="348">
        <v>9.8699999999999992</v>
      </c>
      <c r="AU503" s="351"/>
      <c r="AV503" s="346" t="s">
        <v>430</v>
      </c>
      <c r="AW503" s="346" t="s">
        <v>430</v>
      </c>
      <c r="AX503" s="346" t="s">
        <v>430</v>
      </c>
      <c r="AY503" s="346" t="s">
        <v>430</v>
      </c>
      <c r="AZ503" s="346">
        <v>68</v>
      </c>
      <c r="BA503" s="374"/>
      <c r="BB503" s="348">
        <v>8.7554810782021804</v>
      </c>
      <c r="BC503" s="348">
        <v>0.99499356546448103</v>
      </c>
      <c r="BD503" s="348">
        <v>0.113927086733289</v>
      </c>
      <c r="BE503" s="375">
        <v>-4.4366493247507001E-2</v>
      </c>
      <c r="BF503" s="374"/>
      <c r="BG503" s="372">
        <v>0.12540000000000001</v>
      </c>
      <c r="BH503" s="373"/>
      <c r="BI503" s="348">
        <v>96.821399999999997</v>
      </c>
      <c r="BJ503" s="348">
        <v>2.6610499999999999</v>
      </c>
      <c r="BK503" s="348" t="s">
        <v>430</v>
      </c>
      <c r="BL503" s="348">
        <v>0.51754999999999995</v>
      </c>
      <c r="BM503" s="373"/>
      <c r="BN503" s="372" t="s">
        <v>5326</v>
      </c>
      <c r="BO503" s="372" t="s">
        <v>5327</v>
      </c>
      <c r="BP503" s="372" t="s">
        <v>5328</v>
      </c>
      <c r="BQ503" s="372" t="s">
        <v>2809</v>
      </c>
      <c r="BR503" s="372" t="s">
        <v>5329</v>
      </c>
      <c r="BS503" s="373"/>
      <c r="BT503" s="354" t="s">
        <v>554</v>
      </c>
    </row>
    <row r="504" spans="1:72" s="428" customFormat="1" x14ac:dyDescent="0.25">
      <c r="A504" s="345" t="s">
        <v>5648</v>
      </c>
      <c r="B504" s="373"/>
      <c r="C504" s="719">
        <v>45859</v>
      </c>
      <c r="D504" s="373"/>
      <c r="E504" s="346">
        <v>24.3566</v>
      </c>
      <c r="F504" s="373"/>
      <c r="G504" s="347">
        <v>9.6577999999999999</v>
      </c>
      <c r="H504" s="374"/>
      <c r="I504" s="348">
        <v>0.3387</v>
      </c>
      <c r="J504" s="348">
        <v>4.3624000000000001</v>
      </c>
      <c r="K504" s="348">
        <v>2.3235000000000001</v>
      </c>
      <c r="L504" s="348">
        <v>1.8068</v>
      </c>
      <c r="M504" s="348">
        <v>-6.2157999999999998</v>
      </c>
      <c r="N504" s="350" t="s">
        <v>430</v>
      </c>
      <c r="O504" s="348" t="s">
        <v>430</v>
      </c>
      <c r="P504" s="348" t="s">
        <v>430</v>
      </c>
      <c r="Q504" s="348" t="s">
        <v>430</v>
      </c>
      <c r="R504" s="348" t="s">
        <v>430</v>
      </c>
      <c r="S504" s="348">
        <v>8.3855000000000004</v>
      </c>
      <c r="T504" s="348">
        <v>-7.3289999999999997</v>
      </c>
      <c r="U504" s="348">
        <v>-1.6207</v>
      </c>
      <c r="V504" s="348" t="s">
        <v>430</v>
      </c>
      <c r="W504" s="348">
        <v>2.6825000000000001</v>
      </c>
      <c r="X504" s="348">
        <v>-3.4220000000000002</v>
      </c>
      <c r="Y504" s="374"/>
      <c r="Z504" s="346">
        <v>167</v>
      </c>
      <c r="AA504" s="346">
        <v>187</v>
      </c>
      <c r="AB504" s="346">
        <v>195</v>
      </c>
      <c r="AC504" s="346">
        <v>221</v>
      </c>
      <c r="AD504" s="346">
        <v>210</v>
      </c>
      <c r="AE504" s="346" t="s">
        <v>430</v>
      </c>
      <c r="AF504" s="346" t="s">
        <v>430</v>
      </c>
      <c r="AG504" s="346" t="s">
        <v>430</v>
      </c>
      <c r="AH504" s="346" t="s">
        <v>430</v>
      </c>
      <c r="AI504" s="346" t="s">
        <v>430</v>
      </c>
      <c r="AJ504" s="346">
        <v>222</v>
      </c>
      <c r="AK504" s="346">
        <v>214</v>
      </c>
      <c r="AL504" s="346">
        <v>196</v>
      </c>
      <c r="AM504" s="346" t="s">
        <v>430</v>
      </c>
      <c r="AN504" s="346">
        <v>89</v>
      </c>
      <c r="AO504" s="373"/>
      <c r="AP504" s="348" t="s">
        <v>430</v>
      </c>
      <c r="AQ504" s="348" t="s">
        <v>430</v>
      </c>
      <c r="AR504" s="348" t="s">
        <v>430</v>
      </c>
      <c r="AS504" s="348" t="s">
        <v>430</v>
      </c>
      <c r="AT504" s="348" t="s">
        <v>430</v>
      </c>
      <c r="AU504" s="351"/>
      <c r="AV504" s="346" t="s">
        <v>430</v>
      </c>
      <c r="AW504" s="346" t="s">
        <v>430</v>
      </c>
      <c r="AX504" s="346" t="s">
        <v>430</v>
      </c>
      <c r="AY504" s="346" t="s">
        <v>430</v>
      </c>
      <c r="AZ504" s="346" t="s">
        <v>430</v>
      </c>
      <c r="BA504" s="374"/>
      <c r="BB504" s="348">
        <v>10.9441532144501</v>
      </c>
      <c r="BC504" s="348">
        <v>0.99717912116367402</v>
      </c>
      <c r="BD504" s="348">
        <v>-6.2403712337949099E-2</v>
      </c>
      <c r="BE504" s="375">
        <v>-4.4615444020927097E-2</v>
      </c>
      <c r="BF504" s="374"/>
      <c r="BG504" s="372">
        <v>4.7399999999999998E-2</v>
      </c>
      <c r="BH504" s="373"/>
      <c r="BI504" s="348">
        <v>99.812600000000003</v>
      </c>
      <c r="BJ504" s="348" t="s">
        <v>430</v>
      </c>
      <c r="BK504" s="348" t="s">
        <v>430</v>
      </c>
      <c r="BL504" s="348">
        <v>0.18740000000000001</v>
      </c>
      <c r="BM504" s="373"/>
      <c r="BN504" s="372" t="s">
        <v>4490</v>
      </c>
      <c r="BO504" s="372" t="s">
        <v>4454</v>
      </c>
      <c r="BP504" s="372" t="s">
        <v>4311</v>
      </c>
      <c r="BQ504" s="372" t="s">
        <v>4492</v>
      </c>
      <c r="BR504" s="372" t="s">
        <v>4456</v>
      </c>
      <c r="BS504" s="373"/>
      <c r="BT504" s="354" t="s">
        <v>554</v>
      </c>
    </row>
    <row r="505" spans="1:72" s="428" customFormat="1" x14ac:dyDescent="0.25">
      <c r="A505" s="345" t="s">
        <v>5649</v>
      </c>
      <c r="B505" s="373"/>
      <c r="C505" s="719">
        <v>45580</v>
      </c>
      <c r="D505" s="373"/>
      <c r="E505" s="346">
        <v>22.63</v>
      </c>
      <c r="F505" s="373"/>
      <c r="G505" s="347">
        <v>8.2640999999999991</v>
      </c>
      <c r="H505" s="374"/>
      <c r="I505" s="348">
        <v>0.38379999999999997</v>
      </c>
      <c r="J505" s="348">
        <v>6.0574000000000003</v>
      </c>
      <c r="K505" s="348">
        <v>4.3486000000000002</v>
      </c>
      <c r="L505" s="348">
        <v>6.3289999999999997</v>
      </c>
      <c r="M505" s="348">
        <v>0.40210000000000001</v>
      </c>
      <c r="N505" s="350">
        <v>-0.68259999999999998</v>
      </c>
      <c r="O505" s="348" t="s">
        <v>430</v>
      </c>
      <c r="P505" s="348" t="s">
        <v>430</v>
      </c>
      <c r="Q505" s="348" t="s">
        <v>430</v>
      </c>
      <c r="R505" s="348" t="s">
        <v>430</v>
      </c>
      <c r="S505" s="348">
        <v>15.4817</v>
      </c>
      <c r="T505" s="348">
        <v>0.31319999999999998</v>
      </c>
      <c r="U505" s="348">
        <v>4.2222999999999997</v>
      </c>
      <c r="V505" s="348">
        <v>-2.4781</v>
      </c>
      <c r="W505" s="348">
        <v>2.6200999999999999</v>
      </c>
      <c r="X505" s="348">
        <v>-10.7652</v>
      </c>
      <c r="Y505" s="374"/>
      <c r="Z505" s="346">
        <v>130</v>
      </c>
      <c r="AA505" s="346">
        <v>49</v>
      </c>
      <c r="AB505" s="346">
        <v>79</v>
      </c>
      <c r="AC505" s="346">
        <v>135</v>
      </c>
      <c r="AD505" s="346">
        <v>120</v>
      </c>
      <c r="AE505" s="346">
        <v>146</v>
      </c>
      <c r="AF505" s="346" t="s">
        <v>430</v>
      </c>
      <c r="AG505" s="346" t="s">
        <v>430</v>
      </c>
      <c r="AH505" s="346" t="s">
        <v>430</v>
      </c>
      <c r="AI505" s="346" t="s">
        <v>430</v>
      </c>
      <c r="AJ505" s="346">
        <v>106</v>
      </c>
      <c r="AK505" s="346">
        <v>115</v>
      </c>
      <c r="AL505" s="346">
        <v>123</v>
      </c>
      <c r="AM505" s="346">
        <v>145</v>
      </c>
      <c r="AN505" s="346">
        <v>103</v>
      </c>
      <c r="AO505" s="373"/>
      <c r="AP505" s="348" t="s">
        <v>430</v>
      </c>
      <c r="AQ505" s="348" t="s">
        <v>430</v>
      </c>
      <c r="AR505" s="348" t="s">
        <v>430</v>
      </c>
      <c r="AS505" s="348" t="s">
        <v>430</v>
      </c>
      <c r="AT505" s="348">
        <v>1.66</v>
      </c>
      <c r="AU505" s="351"/>
      <c r="AV505" s="346" t="s">
        <v>430</v>
      </c>
      <c r="AW505" s="346" t="s">
        <v>430</v>
      </c>
      <c r="AX505" s="346" t="s">
        <v>430</v>
      </c>
      <c r="AY505" s="346" t="s">
        <v>430</v>
      </c>
      <c r="AZ505" s="346">
        <v>129</v>
      </c>
      <c r="BA505" s="374"/>
      <c r="BB505" s="348">
        <v>18.449258204692999</v>
      </c>
      <c r="BC505" s="348">
        <v>0.99842068544546902</v>
      </c>
      <c r="BD505" s="348">
        <v>-6.21105662332537E-2</v>
      </c>
      <c r="BE505" s="375">
        <v>-9.0520582716192996E-2</v>
      </c>
      <c r="BF505" s="374"/>
      <c r="BG505" s="372">
        <v>0.38440000000000002</v>
      </c>
      <c r="BH505" s="373"/>
      <c r="BI505" s="348">
        <v>65.523200000000003</v>
      </c>
      <c r="BJ505" s="348">
        <v>34.270600000000002</v>
      </c>
      <c r="BK505" s="348" t="s">
        <v>430</v>
      </c>
      <c r="BL505" s="348">
        <v>0.20619999999999999</v>
      </c>
      <c r="BM505" s="373"/>
      <c r="BN505" s="372" t="s">
        <v>2613</v>
      </c>
      <c r="BO505" s="372" t="s">
        <v>3682</v>
      </c>
      <c r="BP505" s="372" t="s">
        <v>1966</v>
      </c>
      <c r="BQ505" s="372" t="s">
        <v>5332</v>
      </c>
      <c r="BR505" s="372" t="s">
        <v>1635</v>
      </c>
      <c r="BS505" s="373"/>
      <c r="BT505" s="354" t="s">
        <v>5333</v>
      </c>
    </row>
    <row r="506" spans="1:72" s="428" customFormat="1" ht="11" x14ac:dyDescent="0.3">
      <c r="A506" s="841" t="s">
        <v>5650</v>
      </c>
      <c r="B506" s="842"/>
      <c r="C506" s="843">
        <v>45705</v>
      </c>
      <c r="D506" s="842"/>
      <c r="E506" s="844">
        <v>23.057200000000002</v>
      </c>
      <c r="F506" s="842"/>
      <c r="G506" s="845">
        <v>10.295999999999999</v>
      </c>
      <c r="H506" s="847"/>
      <c r="I506" s="846">
        <v>0.33129999999999998</v>
      </c>
      <c r="J506" s="846">
        <v>4.8365999999999998</v>
      </c>
      <c r="K506" s="846">
        <v>2.8879999999999999</v>
      </c>
      <c r="L506" s="846">
        <v>1.07</v>
      </c>
      <c r="M506" s="846">
        <v>-8.2680000000000007</v>
      </c>
      <c r="N506" s="848">
        <v>-4.3478000000000003</v>
      </c>
      <c r="O506" s="846" t="s">
        <v>430</v>
      </c>
      <c r="P506" s="846" t="s">
        <v>430</v>
      </c>
      <c r="Q506" s="846" t="s">
        <v>430</v>
      </c>
      <c r="R506" s="846" t="s">
        <v>430</v>
      </c>
      <c r="S506" s="846">
        <v>7.7438000000000002</v>
      </c>
      <c r="T506" s="846">
        <v>-9.0540000000000003</v>
      </c>
      <c r="U506" s="846">
        <v>-3.3330000000000002</v>
      </c>
      <c r="V506" s="846">
        <v>-6.9751000000000003</v>
      </c>
      <c r="W506" s="846">
        <v>3.5398000000000001</v>
      </c>
      <c r="X506" s="846">
        <v>2.2149999999999999</v>
      </c>
      <c r="Y506" s="847"/>
      <c r="Z506" s="844">
        <v>172</v>
      </c>
      <c r="AA506" s="844">
        <v>146</v>
      </c>
      <c r="AB506" s="844">
        <v>147</v>
      </c>
      <c r="AC506" s="844">
        <v>236</v>
      </c>
      <c r="AD506" s="844">
        <v>231</v>
      </c>
      <c r="AE506" s="844">
        <v>191</v>
      </c>
      <c r="AF506" s="844" t="s">
        <v>430</v>
      </c>
      <c r="AG506" s="844" t="s">
        <v>430</v>
      </c>
      <c r="AH506" s="844" t="s">
        <v>430</v>
      </c>
      <c r="AI506" s="844" t="s">
        <v>430</v>
      </c>
      <c r="AJ506" s="844">
        <v>234</v>
      </c>
      <c r="AK506" s="844">
        <v>229</v>
      </c>
      <c r="AL506" s="844">
        <v>212</v>
      </c>
      <c r="AM506" s="844">
        <v>196</v>
      </c>
      <c r="AN506" s="844">
        <v>46</v>
      </c>
      <c r="AO506" s="842"/>
      <c r="AP506" s="846" t="s">
        <v>430</v>
      </c>
      <c r="AQ506" s="846" t="s">
        <v>430</v>
      </c>
      <c r="AR506" s="846" t="s">
        <v>430</v>
      </c>
      <c r="AS506" s="846" t="s">
        <v>430</v>
      </c>
      <c r="AT506" s="846">
        <v>-9.4</v>
      </c>
      <c r="AU506" s="849"/>
      <c r="AV506" s="844" t="s">
        <v>430</v>
      </c>
      <c r="AW506" s="844" t="s">
        <v>430</v>
      </c>
      <c r="AX506" s="844" t="s">
        <v>430</v>
      </c>
      <c r="AY506" s="844" t="s">
        <v>430</v>
      </c>
      <c r="AZ506" s="844">
        <v>204</v>
      </c>
      <c r="BA506" s="847"/>
      <c r="BB506" s="846">
        <v>11.141610077903</v>
      </c>
      <c r="BC506" s="846">
        <v>1.0038326147169301</v>
      </c>
      <c r="BD506" s="846">
        <v>-1.9395145086284399E-2</v>
      </c>
      <c r="BE506" s="852">
        <v>-1.3850071636626399E-2</v>
      </c>
      <c r="BF506" s="847"/>
      <c r="BG506" s="855">
        <v>0.1721</v>
      </c>
      <c r="BH506" s="842"/>
      <c r="BI506" s="846">
        <v>99.766900000000007</v>
      </c>
      <c r="BJ506" s="846" t="s">
        <v>430</v>
      </c>
      <c r="BK506" s="846" t="s">
        <v>430</v>
      </c>
      <c r="BL506" s="846">
        <v>0.2331</v>
      </c>
      <c r="BM506" s="842"/>
      <c r="BN506" s="855" t="s">
        <v>4474</v>
      </c>
      <c r="BO506" s="855" t="s">
        <v>4475</v>
      </c>
      <c r="BP506" s="855" t="s">
        <v>4476</v>
      </c>
      <c r="BQ506" s="855" t="s">
        <v>4477</v>
      </c>
      <c r="BR506" s="855" t="s">
        <v>983</v>
      </c>
      <c r="BS506" s="842"/>
      <c r="BT506" s="856" t="s">
        <v>554</v>
      </c>
    </row>
    <row r="507" spans="1:72" s="428" customFormat="1" x14ac:dyDescent="0.25">
      <c r="A507" s="345" t="s">
        <v>5651</v>
      </c>
      <c r="B507" s="373"/>
      <c r="C507" s="719">
        <v>45377</v>
      </c>
      <c r="D507" s="373"/>
      <c r="E507" s="346">
        <v>20.65</v>
      </c>
      <c r="F507" s="373"/>
      <c r="G507" s="347">
        <v>8.4907000000000004</v>
      </c>
      <c r="H507" s="374"/>
      <c r="I507" s="348">
        <v>-1.1756</v>
      </c>
      <c r="J507" s="348">
        <v>2.2766000000000002</v>
      </c>
      <c r="K507" s="348">
        <v>0.51380000000000003</v>
      </c>
      <c r="L507" s="348">
        <v>-3.3005</v>
      </c>
      <c r="M507" s="348">
        <v>-25.565200000000001</v>
      </c>
      <c r="N507" s="350">
        <v>-25.646699999999999</v>
      </c>
      <c r="O507" s="348">
        <v>-7.9009999999999998</v>
      </c>
      <c r="P507" s="348" t="s">
        <v>430</v>
      </c>
      <c r="Q507" s="348" t="s">
        <v>430</v>
      </c>
      <c r="R507" s="348" t="s">
        <v>430</v>
      </c>
      <c r="S507" s="348">
        <v>-1.6516999999999999</v>
      </c>
      <c r="T507" s="348">
        <v>-24.089200000000002</v>
      </c>
      <c r="U507" s="348">
        <v>-14.083500000000001</v>
      </c>
      <c r="V507" s="348">
        <v>-25.478300000000001</v>
      </c>
      <c r="W507" s="348">
        <v>-2.1255999999999999</v>
      </c>
      <c r="X507" s="348">
        <v>-7.0738000000000003</v>
      </c>
      <c r="Y507" s="374"/>
      <c r="Z507" s="346">
        <v>226</v>
      </c>
      <c r="AA507" s="346">
        <v>247</v>
      </c>
      <c r="AB507" s="346">
        <v>244</v>
      </c>
      <c r="AC507" s="346">
        <v>250</v>
      </c>
      <c r="AD507" s="346">
        <v>239</v>
      </c>
      <c r="AE507" s="346">
        <v>208</v>
      </c>
      <c r="AF507" s="346">
        <v>125</v>
      </c>
      <c r="AG507" s="346" t="s">
        <v>430</v>
      </c>
      <c r="AH507" s="346" t="s">
        <v>430</v>
      </c>
      <c r="AI507" s="346" t="s">
        <v>430</v>
      </c>
      <c r="AJ507" s="346">
        <v>251</v>
      </c>
      <c r="AK507" s="346">
        <v>240</v>
      </c>
      <c r="AL507" s="346">
        <v>233</v>
      </c>
      <c r="AM507" s="346">
        <v>212</v>
      </c>
      <c r="AN507" s="346">
        <v>254</v>
      </c>
      <c r="AO507" s="373"/>
      <c r="AP507" s="348" t="s">
        <v>430</v>
      </c>
      <c r="AQ507" s="348" t="s">
        <v>430</v>
      </c>
      <c r="AR507" s="348" t="s">
        <v>430</v>
      </c>
      <c r="AS507" s="348" t="s">
        <v>430</v>
      </c>
      <c r="AT507" s="348">
        <v>-29.98</v>
      </c>
      <c r="AU507" s="351"/>
      <c r="AV507" s="346" t="s">
        <v>430</v>
      </c>
      <c r="AW507" s="346" t="s">
        <v>430</v>
      </c>
      <c r="AX507" s="346" t="s">
        <v>430</v>
      </c>
      <c r="AY507" s="346" t="s">
        <v>430</v>
      </c>
      <c r="AZ507" s="346">
        <v>217</v>
      </c>
      <c r="BA507" s="374"/>
      <c r="BB507" s="348">
        <v>27.344583568606499</v>
      </c>
      <c r="BC507" s="348">
        <v>0.99229596043885204</v>
      </c>
      <c r="BD507" s="348">
        <v>-2.2431373845305198E-2</v>
      </c>
      <c r="BE507" s="375">
        <v>-2.7608132633205499E-2</v>
      </c>
      <c r="BF507" s="374"/>
      <c r="BG507" s="372">
        <v>0.21640000000000001</v>
      </c>
      <c r="BH507" s="373"/>
      <c r="BI507" s="348">
        <v>79.534599999999998</v>
      </c>
      <c r="BJ507" s="348">
        <v>19.163699999999999</v>
      </c>
      <c r="BK507" s="348" t="s">
        <v>430</v>
      </c>
      <c r="BL507" s="348">
        <v>1.3017000000000001</v>
      </c>
      <c r="BM507" s="373"/>
      <c r="BN507" s="372" t="s">
        <v>5336</v>
      </c>
      <c r="BO507" s="372" t="s">
        <v>2979</v>
      </c>
      <c r="BP507" s="372" t="s">
        <v>430</v>
      </c>
      <c r="BQ507" s="372" t="s">
        <v>430</v>
      </c>
      <c r="BR507" s="372" t="s">
        <v>430</v>
      </c>
      <c r="BS507" s="373"/>
      <c r="BT507" s="354" t="s">
        <v>554</v>
      </c>
    </row>
    <row r="508" spans="1:72" s="428" customFormat="1" x14ac:dyDescent="0.25">
      <c r="A508" s="345" t="s">
        <v>5652</v>
      </c>
      <c r="B508" s="373"/>
      <c r="C508" s="719">
        <v>45828</v>
      </c>
      <c r="D508" s="373"/>
      <c r="E508" s="346">
        <v>20.816500000000001</v>
      </c>
      <c r="F508" s="373"/>
      <c r="G508" s="347">
        <v>11.048299999999999</v>
      </c>
      <c r="H508" s="374"/>
      <c r="I508" s="348">
        <v>0.97330000000000005</v>
      </c>
      <c r="J508" s="348">
        <v>0.34060000000000001</v>
      </c>
      <c r="K508" s="348">
        <v>-1.4117</v>
      </c>
      <c r="L508" s="348">
        <v>7.4821</v>
      </c>
      <c r="M508" s="348">
        <v>6.9577</v>
      </c>
      <c r="N508" s="350" t="s">
        <v>430</v>
      </c>
      <c r="O508" s="348" t="s">
        <v>430</v>
      </c>
      <c r="P508" s="348" t="s">
        <v>430</v>
      </c>
      <c r="Q508" s="348" t="s">
        <v>430</v>
      </c>
      <c r="R508" s="348" t="s">
        <v>430</v>
      </c>
      <c r="S508" s="348">
        <v>9.5039999999999996</v>
      </c>
      <c r="T508" s="348">
        <v>6.3318000000000003</v>
      </c>
      <c r="U508" s="348">
        <v>10.0253</v>
      </c>
      <c r="V508" s="348">
        <v>7.6989999999999998</v>
      </c>
      <c r="W508" s="348">
        <v>1.1054999999999999</v>
      </c>
      <c r="X508" s="348">
        <v>10.483000000000001</v>
      </c>
      <c r="Y508" s="374"/>
      <c r="Z508" s="346">
        <v>4</v>
      </c>
      <c r="AA508" s="346">
        <v>251</v>
      </c>
      <c r="AB508" s="346">
        <v>253</v>
      </c>
      <c r="AC508" s="346">
        <v>107</v>
      </c>
      <c r="AD508" s="346">
        <v>55</v>
      </c>
      <c r="AE508" s="346" t="s">
        <v>430</v>
      </c>
      <c r="AF508" s="346" t="s">
        <v>430</v>
      </c>
      <c r="AG508" s="346" t="s">
        <v>430</v>
      </c>
      <c r="AH508" s="346" t="s">
        <v>430</v>
      </c>
      <c r="AI508" s="346" t="s">
        <v>430</v>
      </c>
      <c r="AJ508" s="346">
        <v>191</v>
      </c>
      <c r="AK508" s="346">
        <v>24</v>
      </c>
      <c r="AL508" s="346">
        <v>26</v>
      </c>
      <c r="AM508" s="346">
        <v>23</v>
      </c>
      <c r="AN508" s="346">
        <v>211</v>
      </c>
      <c r="AO508" s="373"/>
      <c r="AP508" s="348" t="s">
        <v>430</v>
      </c>
      <c r="AQ508" s="348" t="s">
        <v>430</v>
      </c>
      <c r="AR508" s="348" t="s">
        <v>430</v>
      </c>
      <c r="AS508" s="348" t="s">
        <v>430</v>
      </c>
      <c r="AT508" s="348">
        <v>11.51</v>
      </c>
      <c r="AU508" s="351"/>
      <c r="AV508" s="346" t="s">
        <v>430</v>
      </c>
      <c r="AW508" s="346" t="s">
        <v>430</v>
      </c>
      <c r="AX508" s="346" t="s">
        <v>430</v>
      </c>
      <c r="AY508" s="346" t="s">
        <v>430</v>
      </c>
      <c r="AZ508" s="346">
        <v>50</v>
      </c>
      <c r="BA508" s="374"/>
      <c r="BB508" s="348">
        <v>10.2820916308699</v>
      </c>
      <c r="BC508" s="348">
        <v>0.99554304971501095</v>
      </c>
      <c r="BD508" s="348">
        <v>1.22967449799059E-2</v>
      </c>
      <c r="BE508" s="375">
        <v>-3.1873030551640001E-2</v>
      </c>
      <c r="BF508" s="374"/>
      <c r="BG508" s="372">
        <v>0.1028</v>
      </c>
      <c r="BH508" s="373"/>
      <c r="BI508" s="348">
        <v>60.949599999999997</v>
      </c>
      <c r="BJ508" s="348">
        <v>36.650300000000001</v>
      </c>
      <c r="BK508" s="348">
        <v>1.8311200000000001</v>
      </c>
      <c r="BL508" s="348">
        <v>0.56898000000000004</v>
      </c>
      <c r="BM508" s="373"/>
      <c r="BN508" s="372" t="s">
        <v>5338</v>
      </c>
      <c r="BO508" s="372" t="s">
        <v>5339</v>
      </c>
      <c r="BP508" s="372" t="s">
        <v>5340</v>
      </c>
      <c r="BQ508" s="372" t="s">
        <v>430</v>
      </c>
      <c r="BR508" s="372" t="s">
        <v>430</v>
      </c>
      <c r="BS508" s="373"/>
      <c r="BT508" s="354" t="s">
        <v>554</v>
      </c>
    </row>
    <row r="509" spans="1:72" s="428" customFormat="1" x14ac:dyDescent="0.25">
      <c r="A509" s="345" t="s">
        <v>5653</v>
      </c>
      <c r="B509" s="373"/>
      <c r="C509" s="719">
        <v>45541</v>
      </c>
      <c r="D509" s="373"/>
      <c r="E509" s="346">
        <v>20.4038</v>
      </c>
      <c r="F509" s="373"/>
      <c r="G509" s="347">
        <v>10.9511</v>
      </c>
      <c r="H509" s="374"/>
      <c r="I509" s="348">
        <v>0.91600000000000004</v>
      </c>
      <c r="J509" s="348">
        <v>0.81100000000000005</v>
      </c>
      <c r="K509" s="348">
        <v>0.43380000000000002</v>
      </c>
      <c r="L509" s="348">
        <v>11.188800000000001</v>
      </c>
      <c r="M509" s="348">
        <v>9.3284000000000002</v>
      </c>
      <c r="N509" s="350">
        <v>10.3185</v>
      </c>
      <c r="O509" s="348" t="s">
        <v>430</v>
      </c>
      <c r="P509" s="348" t="s">
        <v>430</v>
      </c>
      <c r="Q509" s="348" t="s">
        <v>430</v>
      </c>
      <c r="R509" s="348" t="s">
        <v>430</v>
      </c>
      <c r="S509" s="348">
        <v>13.6655</v>
      </c>
      <c r="T509" s="348">
        <v>8.4708000000000006</v>
      </c>
      <c r="U509" s="348">
        <v>10.245200000000001</v>
      </c>
      <c r="V509" s="348">
        <v>7.4828000000000001</v>
      </c>
      <c r="W509" s="348">
        <v>1.4826999999999999</v>
      </c>
      <c r="X509" s="348">
        <v>5.2342000000000004</v>
      </c>
      <c r="Y509" s="374"/>
      <c r="Z509" s="346">
        <v>5</v>
      </c>
      <c r="AA509" s="346">
        <v>250</v>
      </c>
      <c r="AB509" s="346">
        <v>247</v>
      </c>
      <c r="AC509" s="346">
        <v>39</v>
      </c>
      <c r="AD509" s="346">
        <v>20</v>
      </c>
      <c r="AE509" s="346">
        <v>25</v>
      </c>
      <c r="AF509" s="346" t="s">
        <v>430</v>
      </c>
      <c r="AG509" s="346" t="s">
        <v>430</v>
      </c>
      <c r="AH509" s="346" t="s">
        <v>430</v>
      </c>
      <c r="AI509" s="346" t="s">
        <v>430</v>
      </c>
      <c r="AJ509" s="346">
        <v>137</v>
      </c>
      <c r="AK509" s="346">
        <v>10</v>
      </c>
      <c r="AL509" s="346">
        <v>23</v>
      </c>
      <c r="AM509" s="346">
        <v>24</v>
      </c>
      <c r="AN509" s="346">
        <v>178</v>
      </c>
      <c r="AO509" s="373"/>
      <c r="AP509" s="348" t="s">
        <v>430</v>
      </c>
      <c r="AQ509" s="348" t="s">
        <v>430</v>
      </c>
      <c r="AR509" s="348" t="s">
        <v>430</v>
      </c>
      <c r="AS509" s="348" t="s">
        <v>430</v>
      </c>
      <c r="AT509" s="348">
        <v>15.08</v>
      </c>
      <c r="AU509" s="351"/>
      <c r="AV509" s="346" t="s">
        <v>430</v>
      </c>
      <c r="AW509" s="346" t="s">
        <v>430</v>
      </c>
      <c r="AX509" s="346" t="s">
        <v>430</v>
      </c>
      <c r="AY509" s="346" t="s">
        <v>430</v>
      </c>
      <c r="AZ509" s="346">
        <v>19</v>
      </c>
      <c r="BA509" s="374"/>
      <c r="BB509" s="348">
        <v>11.577647209773099</v>
      </c>
      <c r="BC509" s="348">
        <v>0.99830803325404904</v>
      </c>
      <c r="BD509" s="348">
        <v>-1.7795229105899699E-5</v>
      </c>
      <c r="BE509" s="375">
        <v>-2.6480387867642601E-2</v>
      </c>
      <c r="BF509" s="374"/>
      <c r="BG509" s="372">
        <v>6.2100000000000002E-2</v>
      </c>
      <c r="BH509" s="373"/>
      <c r="BI509" s="348">
        <v>43.410800000000002</v>
      </c>
      <c r="BJ509" s="348">
        <v>28.538</v>
      </c>
      <c r="BK509" s="348">
        <v>28.267900000000001</v>
      </c>
      <c r="BL509" s="348">
        <v>-0.2167</v>
      </c>
      <c r="BM509" s="373"/>
      <c r="BN509" s="372" t="s">
        <v>5342</v>
      </c>
      <c r="BO509" s="372" t="s">
        <v>5343</v>
      </c>
      <c r="BP509" s="372" t="s">
        <v>5344</v>
      </c>
      <c r="BQ509" s="372" t="s">
        <v>2950</v>
      </c>
      <c r="BR509" s="372" t="s">
        <v>5345</v>
      </c>
      <c r="BS509" s="373"/>
      <c r="BT509" s="354" t="s">
        <v>4626</v>
      </c>
    </row>
    <row r="510" spans="1:72" s="428" customFormat="1" x14ac:dyDescent="0.25">
      <c r="A510" s="345" t="s">
        <v>5654</v>
      </c>
      <c r="B510" s="373"/>
      <c r="C510" s="719">
        <v>45531</v>
      </c>
      <c r="D510" s="373"/>
      <c r="E510" s="346">
        <v>20.801500000000001</v>
      </c>
      <c r="F510" s="373"/>
      <c r="G510" s="347">
        <v>11.355499999999999</v>
      </c>
      <c r="H510" s="374"/>
      <c r="I510" s="348">
        <v>0.65590000000000004</v>
      </c>
      <c r="J510" s="348">
        <v>5.0327000000000002</v>
      </c>
      <c r="K510" s="348">
        <v>8.2279999999999998</v>
      </c>
      <c r="L510" s="348">
        <v>4.8231999999999999</v>
      </c>
      <c r="M510" s="348">
        <v>-1.6617999999999999</v>
      </c>
      <c r="N510" s="350">
        <v>4.2918000000000003</v>
      </c>
      <c r="O510" s="348" t="s">
        <v>430</v>
      </c>
      <c r="P510" s="348" t="s">
        <v>430</v>
      </c>
      <c r="Q510" s="348" t="s">
        <v>430</v>
      </c>
      <c r="R510" s="348" t="s">
        <v>430</v>
      </c>
      <c r="S510" s="348">
        <v>15.3932</v>
      </c>
      <c r="T510" s="348">
        <v>-2.7483</v>
      </c>
      <c r="U510" s="348">
        <v>5.9934000000000003</v>
      </c>
      <c r="V510" s="348">
        <v>1.2969999999999999</v>
      </c>
      <c r="W510" s="348">
        <v>6.8371000000000004</v>
      </c>
      <c r="X510" s="348">
        <v>7.2830000000000004</v>
      </c>
      <c r="Y510" s="374"/>
      <c r="Z510" s="346">
        <v>33</v>
      </c>
      <c r="AA510" s="346">
        <v>118</v>
      </c>
      <c r="AB510" s="346">
        <v>11</v>
      </c>
      <c r="AC510" s="346">
        <v>174</v>
      </c>
      <c r="AD510" s="346">
        <v>155</v>
      </c>
      <c r="AE510" s="346">
        <v>85</v>
      </c>
      <c r="AF510" s="346" t="s">
        <v>430</v>
      </c>
      <c r="AG510" s="346" t="s">
        <v>430</v>
      </c>
      <c r="AH510" s="346" t="s">
        <v>430</v>
      </c>
      <c r="AI510" s="346" t="s">
        <v>430</v>
      </c>
      <c r="AJ510" s="346">
        <v>108</v>
      </c>
      <c r="AK510" s="346">
        <v>157</v>
      </c>
      <c r="AL510" s="346">
        <v>91</v>
      </c>
      <c r="AM510" s="346">
        <v>83</v>
      </c>
      <c r="AN510" s="346">
        <v>6</v>
      </c>
      <c r="AO510" s="373"/>
      <c r="AP510" s="348" t="s">
        <v>430</v>
      </c>
      <c r="AQ510" s="348" t="s">
        <v>430</v>
      </c>
      <c r="AR510" s="348" t="s">
        <v>430</v>
      </c>
      <c r="AS510" s="348" t="s">
        <v>430</v>
      </c>
      <c r="AT510" s="348">
        <v>2.56</v>
      </c>
      <c r="AU510" s="351"/>
      <c r="AV510" s="346" t="s">
        <v>430</v>
      </c>
      <c r="AW510" s="346" t="s">
        <v>430</v>
      </c>
      <c r="AX510" s="346" t="s">
        <v>430</v>
      </c>
      <c r="AY510" s="346" t="s">
        <v>430</v>
      </c>
      <c r="AZ510" s="346">
        <v>112</v>
      </c>
      <c r="BA510" s="374"/>
      <c r="BB510" s="348">
        <v>15.684614091304899</v>
      </c>
      <c r="BC510" s="348">
        <v>0.99904043178041702</v>
      </c>
      <c r="BD510" s="348">
        <v>7.3238202084708603E-3</v>
      </c>
      <c r="BE510" s="375">
        <v>-2.3867421007382698E-2</v>
      </c>
      <c r="BF510" s="374"/>
      <c r="BG510" s="372">
        <v>5.9799999999999999E-2</v>
      </c>
      <c r="BH510" s="373"/>
      <c r="BI510" s="348">
        <v>75.398499999999999</v>
      </c>
      <c r="BJ510" s="348">
        <v>24.593399999999999</v>
      </c>
      <c r="BK510" s="348" t="s">
        <v>430</v>
      </c>
      <c r="BL510" s="348">
        <v>8.0999999999999996E-3</v>
      </c>
      <c r="BM510" s="373"/>
      <c r="BN510" s="372" t="s">
        <v>5347</v>
      </c>
      <c r="BO510" s="372" t="s">
        <v>5348</v>
      </c>
      <c r="BP510" s="372" t="s">
        <v>2950</v>
      </c>
      <c r="BQ510" s="372" t="s">
        <v>430</v>
      </c>
      <c r="BR510" s="372" t="s">
        <v>430</v>
      </c>
      <c r="BS510" s="373"/>
      <c r="BT510" s="354" t="s">
        <v>4626</v>
      </c>
    </row>
    <row r="511" spans="1:72" s="428" customFormat="1" x14ac:dyDescent="0.25">
      <c r="A511" s="345" t="s">
        <v>5655</v>
      </c>
      <c r="B511" s="373"/>
      <c r="C511" s="719">
        <v>45173</v>
      </c>
      <c r="D511" s="373"/>
      <c r="E511" s="346">
        <v>19.5</v>
      </c>
      <c r="F511" s="373"/>
      <c r="G511" s="347">
        <v>12.02</v>
      </c>
      <c r="H511" s="374"/>
      <c r="I511" s="348">
        <v>0.32719999999999999</v>
      </c>
      <c r="J511" s="348">
        <v>4.8170000000000002</v>
      </c>
      <c r="K511" s="348">
        <v>2.8624999999999998</v>
      </c>
      <c r="L511" s="348">
        <v>1.0431999999999999</v>
      </c>
      <c r="M511" s="348">
        <v>-8.2261000000000006</v>
      </c>
      <c r="N511" s="350">
        <v>-4.3175999999999997</v>
      </c>
      <c r="O511" s="348">
        <v>0.88390000000000002</v>
      </c>
      <c r="P511" s="348" t="s">
        <v>430</v>
      </c>
      <c r="Q511" s="348" t="s">
        <v>430</v>
      </c>
      <c r="R511" s="348" t="s">
        <v>430</v>
      </c>
      <c r="S511" s="348">
        <v>7.7022000000000004</v>
      </c>
      <c r="T511" s="348">
        <v>-9.0372000000000003</v>
      </c>
      <c r="U511" s="348">
        <v>-3.177</v>
      </c>
      <c r="V511" s="348">
        <v>-6.8418999999999999</v>
      </c>
      <c r="W511" s="348">
        <v>3.5270000000000001</v>
      </c>
      <c r="X511" s="348">
        <v>6.8192000000000004</v>
      </c>
      <c r="Y511" s="374"/>
      <c r="Z511" s="346">
        <v>178</v>
      </c>
      <c r="AA511" s="346">
        <v>154</v>
      </c>
      <c r="AB511" s="346">
        <v>151</v>
      </c>
      <c r="AC511" s="346">
        <v>238</v>
      </c>
      <c r="AD511" s="346">
        <v>230</v>
      </c>
      <c r="AE511" s="346">
        <v>189</v>
      </c>
      <c r="AF511" s="346">
        <v>82</v>
      </c>
      <c r="AG511" s="346" t="s">
        <v>430</v>
      </c>
      <c r="AH511" s="346" t="s">
        <v>430</v>
      </c>
      <c r="AI511" s="346" t="s">
        <v>430</v>
      </c>
      <c r="AJ511" s="346">
        <v>235</v>
      </c>
      <c r="AK511" s="346">
        <v>228</v>
      </c>
      <c r="AL511" s="346">
        <v>206</v>
      </c>
      <c r="AM511" s="346">
        <v>190</v>
      </c>
      <c r="AN511" s="346">
        <v>47</v>
      </c>
      <c r="AO511" s="373"/>
      <c r="AP511" s="348" t="s">
        <v>430</v>
      </c>
      <c r="AQ511" s="348" t="s">
        <v>430</v>
      </c>
      <c r="AR511" s="348" t="s">
        <v>430</v>
      </c>
      <c r="AS511" s="348" t="s">
        <v>430</v>
      </c>
      <c r="AT511" s="348">
        <v>-9.2899999999999991</v>
      </c>
      <c r="AU511" s="351"/>
      <c r="AV511" s="346" t="s">
        <v>430</v>
      </c>
      <c r="AW511" s="346" t="s">
        <v>430</v>
      </c>
      <c r="AX511" s="346" t="s">
        <v>430</v>
      </c>
      <c r="AY511" s="346" t="s">
        <v>430</v>
      </c>
      <c r="AZ511" s="346">
        <v>200</v>
      </c>
      <c r="BA511" s="374"/>
      <c r="BB511" s="348">
        <v>11.5219906820637</v>
      </c>
      <c r="BC511" s="348">
        <v>0.99868006804227405</v>
      </c>
      <c r="BD511" s="348">
        <v>6.5073627330607797E-3</v>
      </c>
      <c r="BE511" s="375">
        <v>3.0328608409423499E-2</v>
      </c>
      <c r="BF511" s="374"/>
      <c r="BG511" s="372">
        <v>0.13159999999999999</v>
      </c>
      <c r="BH511" s="373"/>
      <c r="BI511" s="348">
        <v>99.656099999999995</v>
      </c>
      <c r="BJ511" s="348" t="s">
        <v>430</v>
      </c>
      <c r="BK511" s="348" t="s">
        <v>430</v>
      </c>
      <c r="BL511" s="348">
        <v>0.34389999999999998</v>
      </c>
      <c r="BM511" s="373"/>
      <c r="BN511" s="372" t="s">
        <v>5141</v>
      </c>
      <c r="BO511" s="372" t="s">
        <v>5142</v>
      </c>
      <c r="BP511" s="372" t="s">
        <v>4548</v>
      </c>
      <c r="BQ511" s="372" t="s">
        <v>4549</v>
      </c>
      <c r="BR511" s="372" t="s">
        <v>4550</v>
      </c>
      <c r="BS511" s="373"/>
      <c r="BT511" s="354" t="s">
        <v>554</v>
      </c>
    </row>
    <row r="512" spans="1:72" s="428" customFormat="1" x14ac:dyDescent="0.25">
      <c r="A512" s="345" t="s">
        <v>5656</v>
      </c>
      <c r="B512" s="373"/>
      <c r="C512" s="719">
        <v>46119</v>
      </c>
      <c r="D512" s="373"/>
      <c r="E512" s="346">
        <v>17.8813</v>
      </c>
      <c r="F512" s="373"/>
      <c r="G512" s="347">
        <v>10.423999999999999</v>
      </c>
      <c r="H512" s="374"/>
      <c r="I512" s="348">
        <v>0.33789999999999998</v>
      </c>
      <c r="J512" s="348">
        <v>4.3799000000000001</v>
      </c>
      <c r="K512" s="348">
        <v>2.3565999999999998</v>
      </c>
      <c r="L512" s="348" t="s">
        <v>430</v>
      </c>
      <c r="M512" s="348" t="s">
        <v>430</v>
      </c>
      <c r="N512" s="350" t="s">
        <v>430</v>
      </c>
      <c r="O512" s="348" t="s">
        <v>430</v>
      </c>
      <c r="P512" s="348" t="s">
        <v>430</v>
      </c>
      <c r="Q512" s="348" t="s">
        <v>430</v>
      </c>
      <c r="R512" s="348" t="s">
        <v>430</v>
      </c>
      <c r="S512" s="348" t="s">
        <v>430</v>
      </c>
      <c r="T512" s="348" t="s">
        <v>430</v>
      </c>
      <c r="U512" s="348" t="s">
        <v>430</v>
      </c>
      <c r="V512" s="348" t="s">
        <v>430</v>
      </c>
      <c r="W512" s="348">
        <v>2.7147000000000001</v>
      </c>
      <c r="X512" s="348">
        <v>4.24</v>
      </c>
      <c r="Y512" s="374"/>
      <c r="Z512" s="346">
        <v>170</v>
      </c>
      <c r="AA512" s="346">
        <v>168</v>
      </c>
      <c r="AB512" s="346">
        <v>180</v>
      </c>
      <c r="AC512" s="346" t="s">
        <v>430</v>
      </c>
      <c r="AD512" s="346" t="s">
        <v>430</v>
      </c>
      <c r="AE512" s="346" t="s">
        <v>430</v>
      </c>
      <c r="AF512" s="346" t="s">
        <v>430</v>
      </c>
      <c r="AG512" s="346" t="s">
        <v>430</v>
      </c>
      <c r="AH512" s="346" t="s">
        <v>430</v>
      </c>
      <c r="AI512" s="346" t="s">
        <v>430</v>
      </c>
      <c r="AJ512" s="346" t="s">
        <v>430</v>
      </c>
      <c r="AK512" s="346" t="s">
        <v>430</v>
      </c>
      <c r="AL512" s="346" t="s">
        <v>430</v>
      </c>
      <c r="AM512" s="346" t="s">
        <v>430</v>
      </c>
      <c r="AN512" s="346">
        <v>67</v>
      </c>
      <c r="AO512" s="373"/>
      <c r="AP512" s="348" t="s">
        <v>430</v>
      </c>
      <c r="AQ512" s="348" t="s">
        <v>430</v>
      </c>
      <c r="AR512" s="348" t="s">
        <v>430</v>
      </c>
      <c r="AS512" s="348" t="s">
        <v>430</v>
      </c>
      <c r="AT512" s="348" t="s">
        <v>430</v>
      </c>
      <c r="AU512" s="351"/>
      <c r="AV512" s="346" t="s">
        <v>430</v>
      </c>
      <c r="AW512" s="346" t="s">
        <v>430</v>
      </c>
      <c r="AX512" s="346" t="s">
        <v>430</v>
      </c>
      <c r="AY512" s="346" t="s">
        <v>430</v>
      </c>
      <c r="AZ512" s="346" t="s">
        <v>430</v>
      </c>
      <c r="BA512" s="374"/>
      <c r="BB512" s="348">
        <v>12.733045103913</v>
      </c>
      <c r="BC512" s="348">
        <v>0.99863857624710795</v>
      </c>
      <c r="BD512" s="348">
        <v>-5.3272346496953102E-2</v>
      </c>
      <c r="BE512" s="375">
        <v>-8.1647112841126707E-3</v>
      </c>
      <c r="BF512" s="374"/>
      <c r="BG512" s="372">
        <v>0.14360000000000001</v>
      </c>
      <c r="BH512" s="373"/>
      <c r="BI512" s="348">
        <v>99.577799999999996</v>
      </c>
      <c r="BJ512" s="348" t="s">
        <v>430</v>
      </c>
      <c r="BK512" s="348" t="s">
        <v>430</v>
      </c>
      <c r="BL512" s="348">
        <v>0.42220000000000002</v>
      </c>
      <c r="BM512" s="373"/>
      <c r="BN512" s="372" t="s">
        <v>5351</v>
      </c>
      <c r="BO512" s="372" t="s">
        <v>4621</v>
      </c>
      <c r="BP512" s="372" t="s">
        <v>2275</v>
      </c>
      <c r="BQ512" s="372" t="s">
        <v>4492</v>
      </c>
      <c r="BR512" s="372" t="s">
        <v>4768</v>
      </c>
      <c r="BS512" s="373"/>
      <c r="BT512" s="354" t="s">
        <v>554</v>
      </c>
    </row>
    <row r="513" spans="1:72" s="428" customFormat="1" x14ac:dyDescent="0.25">
      <c r="A513" s="345" t="s">
        <v>5657</v>
      </c>
      <c r="B513" s="373"/>
      <c r="C513" s="719">
        <v>46119</v>
      </c>
      <c r="D513" s="373"/>
      <c r="E513" s="346">
        <v>18.555399999999999</v>
      </c>
      <c r="F513" s="373"/>
      <c r="G513" s="347">
        <v>11.2606</v>
      </c>
      <c r="H513" s="374"/>
      <c r="I513" s="348">
        <v>0.46479999999999999</v>
      </c>
      <c r="J513" s="348">
        <v>5.9112999999999998</v>
      </c>
      <c r="K513" s="348">
        <v>5.5015000000000001</v>
      </c>
      <c r="L513" s="348" t="s">
        <v>430</v>
      </c>
      <c r="M513" s="348" t="s">
        <v>430</v>
      </c>
      <c r="N513" s="350" t="s">
        <v>430</v>
      </c>
      <c r="O513" s="348" t="s">
        <v>430</v>
      </c>
      <c r="P513" s="348" t="s">
        <v>430</v>
      </c>
      <c r="Q513" s="348" t="s">
        <v>430</v>
      </c>
      <c r="R513" s="348" t="s">
        <v>430</v>
      </c>
      <c r="S513" s="348" t="s">
        <v>430</v>
      </c>
      <c r="T513" s="348" t="s">
        <v>430</v>
      </c>
      <c r="U513" s="348" t="s">
        <v>430</v>
      </c>
      <c r="V513" s="348" t="s">
        <v>430</v>
      </c>
      <c r="W513" s="348">
        <v>1.8782000000000001</v>
      </c>
      <c r="X513" s="348">
        <v>12.606</v>
      </c>
      <c r="Y513" s="374"/>
      <c r="Z513" s="346">
        <v>90</v>
      </c>
      <c r="AA513" s="346">
        <v>50</v>
      </c>
      <c r="AB513" s="346">
        <v>60</v>
      </c>
      <c r="AC513" s="346" t="s">
        <v>430</v>
      </c>
      <c r="AD513" s="346" t="s">
        <v>430</v>
      </c>
      <c r="AE513" s="346" t="s">
        <v>430</v>
      </c>
      <c r="AF513" s="346" t="s">
        <v>430</v>
      </c>
      <c r="AG513" s="346" t="s">
        <v>430</v>
      </c>
      <c r="AH513" s="346" t="s">
        <v>430</v>
      </c>
      <c r="AI513" s="346" t="s">
        <v>430</v>
      </c>
      <c r="AJ513" s="346" t="s">
        <v>430</v>
      </c>
      <c r="AK513" s="346" t="s">
        <v>430</v>
      </c>
      <c r="AL513" s="346" t="s">
        <v>430</v>
      </c>
      <c r="AM513" s="346" t="s">
        <v>430</v>
      </c>
      <c r="AN513" s="346">
        <v>160</v>
      </c>
      <c r="AO513" s="373"/>
      <c r="AP513" s="348" t="s">
        <v>430</v>
      </c>
      <c r="AQ513" s="348" t="s">
        <v>430</v>
      </c>
      <c r="AR513" s="348" t="s">
        <v>430</v>
      </c>
      <c r="AS513" s="348" t="s">
        <v>430</v>
      </c>
      <c r="AT513" s="348" t="s">
        <v>430</v>
      </c>
      <c r="AU513" s="351"/>
      <c r="AV513" s="346" t="s">
        <v>430</v>
      </c>
      <c r="AW513" s="346" t="s">
        <v>430</v>
      </c>
      <c r="AX513" s="346" t="s">
        <v>430</v>
      </c>
      <c r="AY513" s="346" t="s">
        <v>430</v>
      </c>
      <c r="AZ513" s="346" t="s">
        <v>430</v>
      </c>
      <c r="BA513" s="374"/>
      <c r="BB513" s="348">
        <v>19.3705946035933</v>
      </c>
      <c r="BC513" s="348">
        <v>0.95972360844813498</v>
      </c>
      <c r="BD513" s="348">
        <v>5.7871118814549101E-2</v>
      </c>
      <c r="BE513" s="375">
        <v>-0.14349187991220799</v>
      </c>
      <c r="BF513" s="374"/>
      <c r="BG513" s="372">
        <v>0.64810000000000001</v>
      </c>
      <c r="BH513" s="373"/>
      <c r="BI513" s="348">
        <v>89.267099999999999</v>
      </c>
      <c r="BJ513" s="348">
        <v>7.3372900000000003</v>
      </c>
      <c r="BK513" s="348" t="s">
        <v>430</v>
      </c>
      <c r="BL513" s="348">
        <v>3.39561</v>
      </c>
      <c r="BM513" s="373"/>
      <c r="BN513" s="372" t="s">
        <v>5353</v>
      </c>
      <c r="BO513" s="372" t="s">
        <v>5354</v>
      </c>
      <c r="BP513" s="372" t="s">
        <v>4993</v>
      </c>
      <c r="BQ513" s="372" t="s">
        <v>4467</v>
      </c>
      <c r="BR513" s="372" t="s">
        <v>4736</v>
      </c>
      <c r="BS513" s="373"/>
      <c r="BT513" s="354" t="s">
        <v>554</v>
      </c>
    </row>
    <row r="514" spans="1:72" s="428" customFormat="1" x14ac:dyDescent="0.25">
      <c r="A514" s="345" t="s">
        <v>5658</v>
      </c>
      <c r="B514" s="373"/>
      <c r="C514" s="719">
        <v>46155</v>
      </c>
      <c r="D514" s="373"/>
      <c r="E514" s="346">
        <v>17.53</v>
      </c>
      <c r="F514" s="373"/>
      <c r="G514" s="347">
        <v>10.1182</v>
      </c>
      <c r="H514" s="374"/>
      <c r="I514" s="348">
        <v>0.32619999999999999</v>
      </c>
      <c r="J514" s="348">
        <v>4.7888000000000002</v>
      </c>
      <c r="K514" s="348">
        <v>2.8732000000000002</v>
      </c>
      <c r="L514" s="348" t="s">
        <v>430</v>
      </c>
      <c r="M514" s="348" t="s">
        <v>430</v>
      </c>
      <c r="N514" s="350" t="s">
        <v>430</v>
      </c>
      <c r="O514" s="348" t="s">
        <v>430</v>
      </c>
      <c r="P514" s="348" t="s">
        <v>430</v>
      </c>
      <c r="Q514" s="348" t="s">
        <v>430</v>
      </c>
      <c r="R514" s="348" t="s">
        <v>430</v>
      </c>
      <c r="S514" s="348" t="s">
        <v>430</v>
      </c>
      <c r="T514" s="348" t="s">
        <v>430</v>
      </c>
      <c r="U514" s="348" t="s">
        <v>430</v>
      </c>
      <c r="V514" s="348" t="s">
        <v>430</v>
      </c>
      <c r="W514" s="348">
        <v>3.5173999999999999</v>
      </c>
      <c r="X514" s="348">
        <v>1.1819999999999999</v>
      </c>
      <c r="Y514" s="374"/>
      <c r="Z514" s="346">
        <v>179</v>
      </c>
      <c r="AA514" s="346">
        <v>157</v>
      </c>
      <c r="AB514" s="346">
        <v>150</v>
      </c>
      <c r="AC514" s="346" t="s">
        <v>430</v>
      </c>
      <c r="AD514" s="346" t="s">
        <v>430</v>
      </c>
      <c r="AE514" s="346" t="s">
        <v>430</v>
      </c>
      <c r="AF514" s="346" t="s">
        <v>430</v>
      </c>
      <c r="AG514" s="346" t="s">
        <v>430</v>
      </c>
      <c r="AH514" s="346" t="s">
        <v>430</v>
      </c>
      <c r="AI514" s="346" t="s">
        <v>430</v>
      </c>
      <c r="AJ514" s="346" t="s">
        <v>430</v>
      </c>
      <c r="AK514" s="346" t="s">
        <v>430</v>
      </c>
      <c r="AL514" s="346" t="s">
        <v>430</v>
      </c>
      <c r="AM514" s="346" t="s">
        <v>430</v>
      </c>
      <c r="AN514" s="346">
        <v>49</v>
      </c>
      <c r="AO514" s="373"/>
      <c r="AP514" s="348" t="s">
        <v>430</v>
      </c>
      <c r="AQ514" s="348" t="s">
        <v>430</v>
      </c>
      <c r="AR514" s="348" t="s">
        <v>430</v>
      </c>
      <c r="AS514" s="348" t="s">
        <v>430</v>
      </c>
      <c r="AT514" s="348" t="s">
        <v>430</v>
      </c>
      <c r="AU514" s="351"/>
      <c r="AV514" s="346" t="s">
        <v>430</v>
      </c>
      <c r="AW514" s="346" t="s">
        <v>430</v>
      </c>
      <c r="AX514" s="346" t="s">
        <v>430</v>
      </c>
      <c r="AY514" s="346" t="s">
        <v>430</v>
      </c>
      <c r="AZ514" s="346" t="s">
        <v>430</v>
      </c>
      <c r="BA514" s="374"/>
      <c r="BB514" s="348" t="s">
        <v>430</v>
      </c>
      <c r="BC514" s="348">
        <v>0</v>
      </c>
      <c r="BD514" s="348">
        <v>0</v>
      </c>
      <c r="BE514" s="375">
        <v>2.41953736966301</v>
      </c>
      <c r="BF514" s="374"/>
      <c r="BG514" s="372">
        <v>0.16439999999999999</v>
      </c>
      <c r="BH514" s="373"/>
      <c r="BI514" s="348">
        <v>98.486999999999995</v>
      </c>
      <c r="BJ514" s="348" t="s">
        <v>430</v>
      </c>
      <c r="BK514" s="348" t="s">
        <v>430</v>
      </c>
      <c r="BL514" s="348">
        <v>1.5129999999999999</v>
      </c>
      <c r="BM514" s="373"/>
      <c r="BN514" s="372" t="s">
        <v>5356</v>
      </c>
      <c r="BO514" s="372" t="s">
        <v>5357</v>
      </c>
      <c r="BP514" s="372" t="s">
        <v>5358</v>
      </c>
      <c r="BQ514" s="372" t="s">
        <v>5359</v>
      </c>
      <c r="BR514" s="372" t="s">
        <v>5360</v>
      </c>
      <c r="BS514" s="373"/>
      <c r="BT514" s="354" t="s">
        <v>554</v>
      </c>
    </row>
    <row r="515" spans="1:72" s="428" customFormat="1" x14ac:dyDescent="0.25">
      <c r="A515" s="345" t="s">
        <v>5659</v>
      </c>
      <c r="B515" s="373"/>
      <c r="C515" s="719">
        <v>45967</v>
      </c>
      <c r="D515" s="373"/>
      <c r="E515" s="346">
        <v>17.71</v>
      </c>
      <c r="F515" s="373"/>
      <c r="G515" s="347">
        <v>9.2990999999999993</v>
      </c>
      <c r="H515" s="374"/>
      <c r="I515" s="348">
        <v>0.3291</v>
      </c>
      <c r="J515" s="348">
        <v>4.8316999999999997</v>
      </c>
      <c r="K515" s="348">
        <v>2.8843999999999999</v>
      </c>
      <c r="L515" s="348">
        <v>1.0618000000000001</v>
      </c>
      <c r="M515" s="348">
        <v>-8.2078000000000007</v>
      </c>
      <c r="N515" s="350" t="s">
        <v>430</v>
      </c>
      <c r="O515" s="348" t="s">
        <v>430</v>
      </c>
      <c r="P515" s="348" t="s">
        <v>430</v>
      </c>
      <c r="Q515" s="348" t="s">
        <v>430</v>
      </c>
      <c r="R515" s="348" t="s">
        <v>430</v>
      </c>
      <c r="S515" s="348">
        <v>7.7457000000000003</v>
      </c>
      <c r="T515" s="348">
        <v>-9.0053999999999998</v>
      </c>
      <c r="U515" s="348" t="s">
        <v>430</v>
      </c>
      <c r="V515" s="348" t="s">
        <v>430</v>
      </c>
      <c r="W515" s="348">
        <v>3.5476999999999999</v>
      </c>
      <c r="X515" s="348">
        <v>-7.0090000000000003</v>
      </c>
      <c r="Y515" s="374"/>
      <c r="Z515" s="346">
        <v>173</v>
      </c>
      <c r="AA515" s="346">
        <v>153</v>
      </c>
      <c r="AB515" s="346">
        <v>149</v>
      </c>
      <c r="AC515" s="346">
        <v>237</v>
      </c>
      <c r="AD515" s="346">
        <v>227</v>
      </c>
      <c r="AE515" s="346" t="s">
        <v>430</v>
      </c>
      <c r="AF515" s="346" t="s">
        <v>430</v>
      </c>
      <c r="AG515" s="346" t="s">
        <v>430</v>
      </c>
      <c r="AH515" s="346" t="s">
        <v>430</v>
      </c>
      <c r="AI515" s="346" t="s">
        <v>430</v>
      </c>
      <c r="AJ515" s="346">
        <v>233</v>
      </c>
      <c r="AK515" s="346">
        <v>227</v>
      </c>
      <c r="AL515" s="346" t="s">
        <v>430</v>
      </c>
      <c r="AM515" s="346" t="s">
        <v>430</v>
      </c>
      <c r="AN515" s="346">
        <v>45</v>
      </c>
      <c r="AO515" s="373"/>
      <c r="AP515" s="348" t="s">
        <v>430</v>
      </c>
      <c r="AQ515" s="348" t="s">
        <v>430</v>
      </c>
      <c r="AR515" s="348" t="s">
        <v>430</v>
      </c>
      <c r="AS515" s="348" t="s">
        <v>430</v>
      </c>
      <c r="AT515" s="348" t="s">
        <v>430</v>
      </c>
      <c r="AU515" s="351"/>
      <c r="AV515" s="346" t="s">
        <v>430</v>
      </c>
      <c r="AW515" s="346" t="s">
        <v>430</v>
      </c>
      <c r="AX515" s="346" t="s">
        <v>430</v>
      </c>
      <c r="AY515" s="346" t="s">
        <v>430</v>
      </c>
      <c r="AZ515" s="346" t="s">
        <v>430</v>
      </c>
      <c r="BA515" s="374"/>
      <c r="BB515" s="348">
        <v>13.607813816032699</v>
      </c>
      <c r="BC515" s="348">
        <v>0.99777490280196202</v>
      </c>
      <c r="BD515" s="348">
        <v>-0.119910452207576</v>
      </c>
      <c r="BE515" s="375">
        <v>-2.1378275844182101E-2</v>
      </c>
      <c r="BF515" s="374"/>
      <c r="BG515" s="372">
        <v>0.19120000000000001</v>
      </c>
      <c r="BH515" s="373"/>
      <c r="BI515" s="348">
        <v>99.667100000000005</v>
      </c>
      <c r="BJ515" s="348" t="s">
        <v>430</v>
      </c>
      <c r="BK515" s="348" t="s">
        <v>430</v>
      </c>
      <c r="BL515" s="348">
        <v>0.33289999999999997</v>
      </c>
      <c r="BM515" s="373"/>
      <c r="BN515" s="372" t="s">
        <v>4474</v>
      </c>
      <c r="BO515" s="372" t="s">
        <v>5030</v>
      </c>
      <c r="BP515" s="372" t="s">
        <v>5660</v>
      </c>
      <c r="BQ515" s="372" t="s">
        <v>4798</v>
      </c>
      <c r="BR515" s="372" t="s">
        <v>4799</v>
      </c>
      <c r="BS515" s="373"/>
      <c r="BT515" s="354" t="s">
        <v>554</v>
      </c>
    </row>
    <row r="516" spans="1:72" s="428" customFormat="1" ht="11" x14ac:dyDescent="0.3">
      <c r="A516" s="841" t="s">
        <v>5661</v>
      </c>
      <c r="B516" s="842"/>
      <c r="C516" s="843">
        <v>45852</v>
      </c>
      <c r="D516" s="842"/>
      <c r="E516" s="844">
        <v>16.852699999999999</v>
      </c>
      <c r="F516" s="842"/>
      <c r="G516" s="845">
        <v>9.8309999999999995</v>
      </c>
      <c r="H516" s="847"/>
      <c r="I516" s="846">
        <v>1.0200000000000001E-2</v>
      </c>
      <c r="J516" s="846">
        <v>3.6806999999999999</v>
      </c>
      <c r="K516" s="846">
        <v>1.1732</v>
      </c>
      <c r="L516" s="846">
        <v>5.3246000000000002</v>
      </c>
      <c r="M516" s="846">
        <v>-3.7120000000000002</v>
      </c>
      <c r="N516" s="848" t="s">
        <v>430</v>
      </c>
      <c r="O516" s="846" t="s">
        <v>430</v>
      </c>
      <c r="P516" s="846" t="s">
        <v>430</v>
      </c>
      <c r="Q516" s="846" t="s">
        <v>430</v>
      </c>
      <c r="R516" s="846" t="s">
        <v>430</v>
      </c>
      <c r="S516" s="846">
        <v>11.412100000000001</v>
      </c>
      <c r="T516" s="846">
        <v>-4.9778000000000002</v>
      </c>
      <c r="U516" s="846">
        <v>0.2039</v>
      </c>
      <c r="V516" s="846" t="s">
        <v>430</v>
      </c>
      <c r="W516" s="846">
        <v>0.62439999999999996</v>
      </c>
      <c r="X516" s="846">
        <v>-1.69</v>
      </c>
      <c r="Y516" s="847"/>
      <c r="Z516" s="844">
        <v>215</v>
      </c>
      <c r="AA516" s="844">
        <v>218</v>
      </c>
      <c r="AB516" s="844">
        <v>229</v>
      </c>
      <c r="AC516" s="844">
        <v>153</v>
      </c>
      <c r="AD516" s="844">
        <v>168</v>
      </c>
      <c r="AE516" s="844" t="s">
        <v>430</v>
      </c>
      <c r="AF516" s="844" t="s">
        <v>430</v>
      </c>
      <c r="AG516" s="844" t="s">
        <v>430</v>
      </c>
      <c r="AH516" s="844" t="s">
        <v>430</v>
      </c>
      <c r="AI516" s="844" t="s">
        <v>430</v>
      </c>
      <c r="AJ516" s="844">
        <v>161</v>
      </c>
      <c r="AK516" s="844">
        <v>168</v>
      </c>
      <c r="AL516" s="844">
        <v>156</v>
      </c>
      <c r="AM516" s="844" t="s">
        <v>430</v>
      </c>
      <c r="AN516" s="844">
        <v>225</v>
      </c>
      <c r="AO516" s="842"/>
      <c r="AP516" s="846" t="s">
        <v>430</v>
      </c>
      <c r="AQ516" s="846" t="s">
        <v>430</v>
      </c>
      <c r="AR516" s="846" t="s">
        <v>430</v>
      </c>
      <c r="AS516" s="846" t="s">
        <v>430</v>
      </c>
      <c r="AT516" s="846">
        <v>-3.3</v>
      </c>
      <c r="AU516" s="849"/>
      <c r="AV516" s="844" t="s">
        <v>430</v>
      </c>
      <c r="AW516" s="844" t="s">
        <v>430</v>
      </c>
      <c r="AX516" s="844" t="s">
        <v>430</v>
      </c>
      <c r="AY516" s="844" t="s">
        <v>430</v>
      </c>
      <c r="AZ516" s="844">
        <v>151</v>
      </c>
      <c r="BA516" s="847"/>
      <c r="BB516" s="846">
        <v>11.6761123235929</v>
      </c>
      <c r="BC516" s="846">
        <v>0.99819649301844304</v>
      </c>
      <c r="BD516" s="846">
        <v>-4.7427630312736599E-2</v>
      </c>
      <c r="BE516" s="852">
        <v>-3.3152647526472699E-2</v>
      </c>
      <c r="BF516" s="847"/>
      <c r="BG516" s="855">
        <v>0.1171</v>
      </c>
      <c r="BH516" s="842"/>
      <c r="BI516" s="846">
        <v>74.876300000000001</v>
      </c>
      <c r="BJ516" s="846">
        <v>22.206099999999999</v>
      </c>
      <c r="BK516" s="846">
        <v>2.6330900000000002</v>
      </c>
      <c r="BL516" s="846">
        <v>0.28450999999999999</v>
      </c>
      <c r="BM516" s="842"/>
      <c r="BN516" s="855" t="s">
        <v>4702</v>
      </c>
      <c r="BO516" s="855" t="s">
        <v>4703</v>
      </c>
      <c r="BP516" s="855" t="s">
        <v>5362</v>
      </c>
      <c r="BQ516" s="855" t="s">
        <v>4788</v>
      </c>
      <c r="BR516" s="855" t="s">
        <v>4706</v>
      </c>
      <c r="BS516" s="842"/>
      <c r="BT516" s="856" t="s">
        <v>554</v>
      </c>
    </row>
    <row r="517" spans="1:72" s="428" customFormat="1" x14ac:dyDescent="0.25">
      <c r="A517" s="345" t="s">
        <v>5662</v>
      </c>
      <c r="B517" s="373"/>
      <c r="C517" s="719">
        <v>46002</v>
      </c>
      <c r="D517" s="373"/>
      <c r="E517" s="346">
        <v>15.680400000000001</v>
      </c>
      <c r="F517" s="373"/>
      <c r="G517" s="347">
        <v>10.446199999999999</v>
      </c>
      <c r="H517" s="374"/>
      <c r="I517" s="348">
        <v>0.46839999999999998</v>
      </c>
      <c r="J517" s="348">
        <v>5.3193000000000001</v>
      </c>
      <c r="K517" s="348">
        <v>3.1438000000000001</v>
      </c>
      <c r="L517" s="348">
        <v>10.2536</v>
      </c>
      <c r="M517" s="348">
        <v>4.4974999999999996</v>
      </c>
      <c r="N517" s="350" t="s">
        <v>430</v>
      </c>
      <c r="O517" s="348" t="s">
        <v>430</v>
      </c>
      <c r="P517" s="348" t="s">
        <v>430</v>
      </c>
      <c r="Q517" s="348" t="s">
        <v>430</v>
      </c>
      <c r="R517" s="348" t="s">
        <v>430</v>
      </c>
      <c r="S517" s="348">
        <v>17.735499999999998</v>
      </c>
      <c r="T517" s="348">
        <v>2.7360000000000002</v>
      </c>
      <c r="U517" s="348" t="s">
        <v>430</v>
      </c>
      <c r="V517" s="348" t="s">
        <v>430</v>
      </c>
      <c r="W517" s="348">
        <v>1.4559</v>
      </c>
      <c r="X517" s="348">
        <v>4.4619999999999997</v>
      </c>
      <c r="Y517" s="374"/>
      <c r="Z517" s="346">
        <v>83</v>
      </c>
      <c r="AA517" s="346">
        <v>102</v>
      </c>
      <c r="AB517" s="346">
        <v>125</v>
      </c>
      <c r="AC517" s="346">
        <v>74</v>
      </c>
      <c r="AD517" s="346">
        <v>89</v>
      </c>
      <c r="AE517" s="346" t="s">
        <v>430</v>
      </c>
      <c r="AF517" s="346" t="s">
        <v>430</v>
      </c>
      <c r="AG517" s="346" t="s">
        <v>430</v>
      </c>
      <c r="AH517" s="346" t="s">
        <v>430</v>
      </c>
      <c r="AI517" s="346" t="s">
        <v>430</v>
      </c>
      <c r="AJ517" s="346">
        <v>83</v>
      </c>
      <c r="AK517" s="346">
        <v>92</v>
      </c>
      <c r="AL517" s="346" t="s">
        <v>430</v>
      </c>
      <c r="AM517" s="346" t="s">
        <v>430</v>
      </c>
      <c r="AN517" s="346">
        <v>191</v>
      </c>
      <c r="AO517" s="373"/>
      <c r="AP517" s="348" t="s">
        <v>430</v>
      </c>
      <c r="AQ517" s="348" t="s">
        <v>430</v>
      </c>
      <c r="AR517" s="348" t="s">
        <v>430</v>
      </c>
      <c r="AS517" s="348" t="s">
        <v>430</v>
      </c>
      <c r="AT517" s="348" t="s">
        <v>430</v>
      </c>
      <c r="AU517" s="351"/>
      <c r="AV517" s="346" t="s">
        <v>430</v>
      </c>
      <c r="AW517" s="346" t="s">
        <v>430</v>
      </c>
      <c r="AX517" s="346" t="s">
        <v>430</v>
      </c>
      <c r="AY517" s="346" t="s">
        <v>430</v>
      </c>
      <c r="AZ517" s="346" t="s">
        <v>430</v>
      </c>
      <c r="BA517" s="374"/>
      <c r="BB517" s="348">
        <v>14.4530923881986</v>
      </c>
      <c r="BC517" s="348">
        <v>0.99297581963370196</v>
      </c>
      <c r="BD517" s="348">
        <v>2.45234145936656E-2</v>
      </c>
      <c r="BE517" s="375">
        <v>-5.4246679397724699E-2</v>
      </c>
      <c r="BF517" s="374"/>
      <c r="BG517" s="372">
        <v>0.12809999999999999</v>
      </c>
      <c r="BH517" s="373"/>
      <c r="BI517" s="348">
        <v>3.89886</v>
      </c>
      <c r="BJ517" s="348">
        <v>92.180899999999994</v>
      </c>
      <c r="BK517" s="348">
        <v>3.61069</v>
      </c>
      <c r="BL517" s="348">
        <v>0.30954999999999999</v>
      </c>
      <c r="BM517" s="373"/>
      <c r="BN517" s="372" t="s">
        <v>4611</v>
      </c>
      <c r="BO517" s="372" t="s">
        <v>1760</v>
      </c>
      <c r="BP517" s="372" t="s">
        <v>5216</v>
      </c>
      <c r="BQ517" s="372" t="s">
        <v>722</v>
      </c>
      <c r="BR517" s="372" t="s">
        <v>5364</v>
      </c>
      <c r="BS517" s="373"/>
      <c r="BT517" s="354" t="s">
        <v>554</v>
      </c>
    </row>
    <row r="518" spans="1:72" s="428" customFormat="1" x14ac:dyDescent="0.25">
      <c r="A518" s="345" t="s">
        <v>5663</v>
      </c>
      <c r="B518" s="373"/>
      <c r="C518" s="719">
        <v>45974</v>
      </c>
      <c r="D518" s="373"/>
      <c r="E518" s="346">
        <v>15.0207</v>
      </c>
      <c r="F518" s="373"/>
      <c r="G518" s="347">
        <v>10.2483</v>
      </c>
      <c r="H518" s="374"/>
      <c r="I518" s="348">
        <v>0.46760000000000002</v>
      </c>
      <c r="J518" s="348">
        <v>5.3247</v>
      </c>
      <c r="K518" s="348">
        <v>3.1316999999999999</v>
      </c>
      <c r="L518" s="348">
        <v>10.2774</v>
      </c>
      <c r="M518" s="348">
        <v>4.5957999999999997</v>
      </c>
      <c r="N518" s="350" t="s">
        <v>430</v>
      </c>
      <c r="O518" s="348" t="s">
        <v>430</v>
      </c>
      <c r="P518" s="348" t="s">
        <v>430</v>
      </c>
      <c r="Q518" s="348" t="s">
        <v>430</v>
      </c>
      <c r="R518" s="348" t="s">
        <v>430</v>
      </c>
      <c r="S518" s="348">
        <v>17.7898</v>
      </c>
      <c r="T518" s="348">
        <v>2.8161</v>
      </c>
      <c r="U518" s="348" t="s">
        <v>430</v>
      </c>
      <c r="V518" s="348" t="s">
        <v>430</v>
      </c>
      <c r="W518" s="348">
        <v>1.4392</v>
      </c>
      <c r="X518" s="348">
        <v>2.4830000000000001</v>
      </c>
      <c r="Y518" s="374"/>
      <c r="Z518" s="346">
        <v>84</v>
      </c>
      <c r="AA518" s="346">
        <v>100</v>
      </c>
      <c r="AB518" s="346">
        <v>126</v>
      </c>
      <c r="AC518" s="346">
        <v>72</v>
      </c>
      <c r="AD518" s="346">
        <v>85</v>
      </c>
      <c r="AE518" s="346" t="s">
        <v>430</v>
      </c>
      <c r="AF518" s="346" t="s">
        <v>430</v>
      </c>
      <c r="AG518" s="346" t="s">
        <v>430</v>
      </c>
      <c r="AH518" s="346" t="s">
        <v>430</v>
      </c>
      <c r="AI518" s="346" t="s">
        <v>430</v>
      </c>
      <c r="AJ518" s="346">
        <v>80</v>
      </c>
      <c r="AK518" s="346">
        <v>88</v>
      </c>
      <c r="AL518" s="346" t="s">
        <v>430</v>
      </c>
      <c r="AM518" s="346" t="s">
        <v>430</v>
      </c>
      <c r="AN518" s="346">
        <v>192</v>
      </c>
      <c r="AO518" s="373"/>
      <c r="AP518" s="348" t="s">
        <v>430</v>
      </c>
      <c r="AQ518" s="348" t="s">
        <v>430</v>
      </c>
      <c r="AR518" s="348" t="s">
        <v>430</v>
      </c>
      <c r="AS518" s="348" t="s">
        <v>430</v>
      </c>
      <c r="AT518" s="348" t="s">
        <v>430</v>
      </c>
      <c r="AU518" s="351"/>
      <c r="AV518" s="346" t="s">
        <v>430</v>
      </c>
      <c r="AW518" s="346" t="s">
        <v>430</v>
      </c>
      <c r="AX518" s="346" t="s">
        <v>430</v>
      </c>
      <c r="AY518" s="346" t="s">
        <v>430</v>
      </c>
      <c r="AZ518" s="346" t="s">
        <v>430</v>
      </c>
      <c r="BA518" s="374"/>
      <c r="BB518" s="348">
        <v>13.7403283931</v>
      </c>
      <c r="BC518" s="348">
        <v>0.99472350480257699</v>
      </c>
      <c r="BD518" s="348">
        <v>-2.57663847376618E-3</v>
      </c>
      <c r="BE518" s="375">
        <v>-3.7751489174326698E-2</v>
      </c>
      <c r="BF518" s="374"/>
      <c r="BG518" s="372">
        <v>9.1899999999999996E-2</v>
      </c>
      <c r="BH518" s="373"/>
      <c r="BI518" s="348">
        <v>3.9131399999999998</v>
      </c>
      <c r="BJ518" s="348">
        <v>92.368799999999993</v>
      </c>
      <c r="BK518" s="348">
        <v>3.5988699999999998</v>
      </c>
      <c r="BL518" s="348">
        <v>0.11919</v>
      </c>
      <c r="BM518" s="373"/>
      <c r="BN518" s="372" t="s">
        <v>4500</v>
      </c>
      <c r="BO518" s="372" t="s">
        <v>4682</v>
      </c>
      <c r="BP518" s="372" t="s">
        <v>1947</v>
      </c>
      <c r="BQ518" s="372" t="s">
        <v>722</v>
      </c>
      <c r="BR518" s="372" t="s">
        <v>469</v>
      </c>
      <c r="BS518" s="373"/>
      <c r="BT518" s="354" t="s">
        <v>554</v>
      </c>
    </row>
    <row r="519" spans="1:72" s="428" customFormat="1" x14ac:dyDescent="0.25">
      <c r="A519" s="345" t="s">
        <v>5664</v>
      </c>
      <c r="B519" s="373"/>
      <c r="C519" s="719">
        <v>46027</v>
      </c>
      <c r="D519" s="373"/>
      <c r="E519" s="346">
        <v>14.4915</v>
      </c>
      <c r="F519" s="373"/>
      <c r="G519" s="347">
        <v>9.6563999999999997</v>
      </c>
      <c r="H519" s="374"/>
      <c r="I519" s="348">
        <v>0.41799999999999998</v>
      </c>
      <c r="J519" s="348">
        <v>4.9438000000000004</v>
      </c>
      <c r="K519" s="348">
        <v>3.4064000000000001</v>
      </c>
      <c r="L519" s="348">
        <v>5.9385000000000003</v>
      </c>
      <c r="M519" s="348" t="s">
        <v>430</v>
      </c>
      <c r="N519" s="350" t="s">
        <v>430</v>
      </c>
      <c r="O519" s="348" t="s">
        <v>430</v>
      </c>
      <c r="P519" s="348" t="s">
        <v>430</v>
      </c>
      <c r="Q519" s="348" t="s">
        <v>430</v>
      </c>
      <c r="R519" s="348" t="s">
        <v>430</v>
      </c>
      <c r="S519" s="348">
        <v>13.0739</v>
      </c>
      <c r="T519" s="348" t="s">
        <v>430</v>
      </c>
      <c r="U519" s="348" t="s">
        <v>430</v>
      </c>
      <c r="V519" s="348" t="s">
        <v>430</v>
      </c>
      <c r="W519" s="348">
        <v>2.4540999999999999</v>
      </c>
      <c r="X519" s="348">
        <v>-3.4</v>
      </c>
      <c r="Y519" s="374"/>
      <c r="Z519" s="346">
        <v>117</v>
      </c>
      <c r="AA519" s="346">
        <v>137</v>
      </c>
      <c r="AB519" s="346">
        <v>108</v>
      </c>
      <c r="AC519" s="346">
        <v>142</v>
      </c>
      <c r="AD519" s="346" t="s">
        <v>430</v>
      </c>
      <c r="AE519" s="346" t="s">
        <v>430</v>
      </c>
      <c r="AF519" s="346" t="s">
        <v>430</v>
      </c>
      <c r="AG519" s="346" t="s">
        <v>430</v>
      </c>
      <c r="AH519" s="346" t="s">
        <v>430</v>
      </c>
      <c r="AI519" s="346" t="s">
        <v>430</v>
      </c>
      <c r="AJ519" s="346">
        <v>147</v>
      </c>
      <c r="AK519" s="346" t="s">
        <v>430</v>
      </c>
      <c r="AL519" s="346" t="s">
        <v>430</v>
      </c>
      <c r="AM519" s="346" t="s">
        <v>430</v>
      </c>
      <c r="AN519" s="346">
        <v>125</v>
      </c>
      <c r="AO519" s="373"/>
      <c r="AP519" s="348" t="s">
        <v>430</v>
      </c>
      <c r="AQ519" s="348" t="s">
        <v>430</v>
      </c>
      <c r="AR519" s="348" t="s">
        <v>430</v>
      </c>
      <c r="AS519" s="348" t="s">
        <v>430</v>
      </c>
      <c r="AT519" s="348" t="s">
        <v>430</v>
      </c>
      <c r="AU519" s="351"/>
      <c r="AV519" s="346" t="s">
        <v>430</v>
      </c>
      <c r="AW519" s="346" t="s">
        <v>430</v>
      </c>
      <c r="AX519" s="346" t="s">
        <v>430</v>
      </c>
      <c r="AY519" s="346" t="s">
        <v>430</v>
      </c>
      <c r="AZ519" s="346" t="s">
        <v>430</v>
      </c>
      <c r="BA519" s="374"/>
      <c r="BB519" s="348">
        <v>16.2081553085088</v>
      </c>
      <c r="BC519" s="348">
        <v>0.99250395374304601</v>
      </c>
      <c r="BD519" s="348">
        <v>-3.5891561648079301E-2</v>
      </c>
      <c r="BE519" s="375">
        <v>-4.3699739910831099E-2</v>
      </c>
      <c r="BF519" s="374"/>
      <c r="BG519" s="372">
        <v>0.16370000000000001</v>
      </c>
      <c r="BH519" s="373"/>
      <c r="BI519" s="348">
        <v>67.926900000000003</v>
      </c>
      <c r="BJ519" s="348">
        <v>20.5777</v>
      </c>
      <c r="BK519" s="348">
        <v>10.6313</v>
      </c>
      <c r="BL519" s="348">
        <v>0.86409999999999998</v>
      </c>
      <c r="BM519" s="373"/>
      <c r="BN519" s="372" t="s">
        <v>2123</v>
      </c>
      <c r="BO519" s="372" t="s">
        <v>3385</v>
      </c>
      <c r="BP519" s="372" t="s">
        <v>5367</v>
      </c>
      <c r="BQ519" s="372" t="s">
        <v>4803</v>
      </c>
      <c r="BR519" s="372" t="s">
        <v>4804</v>
      </c>
      <c r="BS519" s="373"/>
      <c r="BT519" s="354" t="s">
        <v>554</v>
      </c>
    </row>
    <row r="520" spans="1:72" s="428" customFormat="1" ht="11" x14ac:dyDescent="0.3">
      <c r="A520" s="841" t="s">
        <v>5665</v>
      </c>
      <c r="B520" s="842"/>
      <c r="C520" s="843">
        <v>45166</v>
      </c>
      <c r="D520" s="842"/>
      <c r="E520" s="844">
        <v>13.1487</v>
      </c>
      <c r="F520" s="842"/>
      <c r="G520" s="845">
        <v>13.109</v>
      </c>
      <c r="H520" s="847"/>
      <c r="I520" s="846">
        <v>0.38290000000000002</v>
      </c>
      <c r="J520" s="846">
        <v>7.1521999999999997</v>
      </c>
      <c r="K520" s="846">
        <v>5.7347999999999999</v>
      </c>
      <c r="L520" s="846">
        <v>8.2673000000000005</v>
      </c>
      <c r="M520" s="846">
        <v>-5.3400000000000003E-2</v>
      </c>
      <c r="N520" s="848">
        <v>-3.9070999999999998</v>
      </c>
      <c r="O520" s="846">
        <v>-5.9432</v>
      </c>
      <c r="P520" s="846" t="s">
        <v>430</v>
      </c>
      <c r="Q520" s="846" t="s">
        <v>430</v>
      </c>
      <c r="R520" s="846" t="s">
        <v>430</v>
      </c>
      <c r="S520" s="846">
        <v>17.770199999999999</v>
      </c>
      <c r="T520" s="846">
        <v>-0.97450000000000003</v>
      </c>
      <c r="U520" s="846">
        <v>-2.9106999999999998</v>
      </c>
      <c r="V520" s="846">
        <v>-5.8396999999999997</v>
      </c>
      <c r="W520" s="846">
        <v>3.2122999999999999</v>
      </c>
      <c r="X520" s="846">
        <v>10.119999999999999</v>
      </c>
      <c r="Y520" s="847"/>
      <c r="Z520" s="844">
        <v>131</v>
      </c>
      <c r="AA520" s="844">
        <v>14</v>
      </c>
      <c r="AB520" s="844">
        <v>57</v>
      </c>
      <c r="AC520" s="844">
        <v>97</v>
      </c>
      <c r="AD520" s="844">
        <v>132</v>
      </c>
      <c r="AE520" s="844">
        <v>181</v>
      </c>
      <c r="AF520" s="844">
        <v>117</v>
      </c>
      <c r="AG520" s="844" t="s">
        <v>430</v>
      </c>
      <c r="AH520" s="844" t="s">
        <v>430</v>
      </c>
      <c r="AI520" s="844" t="s">
        <v>430</v>
      </c>
      <c r="AJ520" s="844">
        <v>81</v>
      </c>
      <c r="AK520" s="844">
        <v>120</v>
      </c>
      <c r="AL520" s="844">
        <v>202</v>
      </c>
      <c r="AM520" s="844">
        <v>186</v>
      </c>
      <c r="AN520" s="844">
        <v>54</v>
      </c>
      <c r="AO520" s="842"/>
      <c r="AP520" s="846" t="s">
        <v>430</v>
      </c>
      <c r="AQ520" s="846" t="s">
        <v>430</v>
      </c>
      <c r="AR520" s="846" t="s">
        <v>430</v>
      </c>
      <c r="AS520" s="846" t="s">
        <v>430</v>
      </c>
      <c r="AT520" s="846">
        <v>-3.13</v>
      </c>
      <c r="AU520" s="849"/>
      <c r="AV520" s="844" t="s">
        <v>430</v>
      </c>
      <c r="AW520" s="844" t="s">
        <v>430</v>
      </c>
      <c r="AX520" s="844" t="s">
        <v>430</v>
      </c>
      <c r="AY520" s="844" t="s">
        <v>430</v>
      </c>
      <c r="AZ520" s="844">
        <v>148</v>
      </c>
      <c r="BA520" s="847"/>
      <c r="BB520" s="846">
        <v>18.757581482900498</v>
      </c>
      <c r="BC520" s="846">
        <v>0</v>
      </c>
      <c r="BD520" s="846">
        <v>2.10448167417801E-2</v>
      </c>
      <c r="BE520" s="852" t="s">
        <v>430</v>
      </c>
      <c r="BF520" s="847"/>
      <c r="BG520" s="855" t="s">
        <v>430</v>
      </c>
      <c r="BH520" s="842"/>
      <c r="BI520" s="846">
        <v>36.054400000000001</v>
      </c>
      <c r="BJ520" s="846">
        <v>60.1374</v>
      </c>
      <c r="BK520" s="846">
        <v>3.9313699999999998</v>
      </c>
      <c r="BL520" s="846">
        <v>-0.12317</v>
      </c>
      <c r="BM520" s="842"/>
      <c r="BN520" s="855" t="s">
        <v>5369</v>
      </c>
      <c r="BO520" s="855" t="s">
        <v>5370</v>
      </c>
      <c r="BP520" s="855" t="s">
        <v>5371</v>
      </c>
      <c r="BQ520" s="855" t="s">
        <v>5372</v>
      </c>
      <c r="BR520" s="855" t="s">
        <v>5373</v>
      </c>
      <c r="BS520" s="842"/>
      <c r="BT520" s="856" t="s">
        <v>554</v>
      </c>
    </row>
    <row r="521" spans="1:72" s="428" customFormat="1" x14ac:dyDescent="0.25">
      <c r="A521" s="345" t="s">
        <v>5666</v>
      </c>
      <c r="B521" s="373"/>
      <c r="C521" s="719">
        <v>46002</v>
      </c>
      <c r="D521" s="373"/>
      <c r="E521" s="346">
        <v>13.7369</v>
      </c>
      <c r="F521" s="373"/>
      <c r="G521" s="347">
        <v>10.8111</v>
      </c>
      <c r="H521" s="374"/>
      <c r="I521" s="348">
        <v>0.67330000000000001</v>
      </c>
      <c r="J521" s="348">
        <v>5.8033999999999999</v>
      </c>
      <c r="K521" s="348">
        <v>6.8829000000000002</v>
      </c>
      <c r="L521" s="348">
        <v>16.2121</v>
      </c>
      <c r="M521" s="348">
        <v>8.6443999999999992</v>
      </c>
      <c r="N521" s="350" t="s">
        <v>430</v>
      </c>
      <c r="O521" s="348" t="s">
        <v>430</v>
      </c>
      <c r="P521" s="348" t="s">
        <v>430</v>
      </c>
      <c r="Q521" s="348" t="s">
        <v>430</v>
      </c>
      <c r="R521" s="348" t="s">
        <v>430</v>
      </c>
      <c r="S521" s="348">
        <v>22.989000000000001</v>
      </c>
      <c r="T521" s="348">
        <v>5.4659000000000004</v>
      </c>
      <c r="U521" s="348" t="s">
        <v>430</v>
      </c>
      <c r="V521" s="348" t="s">
        <v>430</v>
      </c>
      <c r="W521" s="348">
        <v>3.641</v>
      </c>
      <c r="X521" s="348">
        <v>8.1110000000000007</v>
      </c>
      <c r="Y521" s="374"/>
      <c r="Z521" s="346">
        <v>26</v>
      </c>
      <c r="AA521" s="346">
        <v>65</v>
      </c>
      <c r="AB521" s="346">
        <v>31</v>
      </c>
      <c r="AC521" s="346">
        <v>14</v>
      </c>
      <c r="AD521" s="346">
        <v>33</v>
      </c>
      <c r="AE521" s="346" t="s">
        <v>430</v>
      </c>
      <c r="AF521" s="346" t="s">
        <v>430</v>
      </c>
      <c r="AG521" s="346" t="s">
        <v>430</v>
      </c>
      <c r="AH521" s="346" t="s">
        <v>430</v>
      </c>
      <c r="AI521" s="346" t="s">
        <v>430</v>
      </c>
      <c r="AJ521" s="346">
        <v>24</v>
      </c>
      <c r="AK521" s="346">
        <v>40</v>
      </c>
      <c r="AL521" s="346" t="s">
        <v>430</v>
      </c>
      <c r="AM521" s="346" t="s">
        <v>430</v>
      </c>
      <c r="AN521" s="346">
        <v>36</v>
      </c>
      <c r="AO521" s="373"/>
      <c r="AP521" s="348" t="s">
        <v>430</v>
      </c>
      <c r="AQ521" s="348" t="s">
        <v>430</v>
      </c>
      <c r="AR521" s="348" t="s">
        <v>430</v>
      </c>
      <c r="AS521" s="348" t="s">
        <v>430</v>
      </c>
      <c r="AT521" s="348" t="s">
        <v>430</v>
      </c>
      <c r="AU521" s="351"/>
      <c r="AV521" s="346" t="s">
        <v>430</v>
      </c>
      <c r="AW521" s="346" t="s">
        <v>430</v>
      </c>
      <c r="AX521" s="346" t="s">
        <v>430</v>
      </c>
      <c r="AY521" s="346" t="s">
        <v>430</v>
      </c>
      <c r="AZ521" s="346" t="s">
        <v>430</v>
      </c>
      <c r="BA521" s="374"/>
      <c r="BB521" s="348">
        <v>18.944750626414301</v>
      </c>
      <c r="BC521" s="348">
        <v>1.0039971532959899</v>
      </c>
      <c r="BD521" s="348">
        <v>5.59033424780494E-2</v>
      </c>
      <c r="BE521" s="375">
        <v>-5.40528572825913E-2</v>
      </c>
      <c r="BF521" s="374"/>
      <c r="BG521" s="372">
        <v>0.26910000000000001</v>
      </c>
      <c r="BH521" s="373"/>
      <c r="BI521" s="348" t="s">
        <v>430</v>
      </c>
      <c r="BJ521" s="348">
        <v>5.0565199999999999</v>
      </c>
      <c r="BK521" s="348">
        <v>94.474199999999996</v>
      </c>
      <c r="BL521" s="348">
        <v>0.46927999999999997</v>
      </c>
      <c r="BM521" s="373"/>
      <c r="BN521" s="372" t="s">
        <v>5375</v>
      </c>
      <c r="BO521" s="372" t="s">
        <v>5376</v>
      </c>
      <c r="BP521" s="372" t="s">
        <v>5377</v>
      </c>
      <c r="BQ521" s="372" t="s">
        <v>5378</v>
      </c>
      <c r="BR521" s="372" t="s">
        <v>5379</v>
      </c>
      <c r="BS521" s="373"/>
      <c r="BT521" s="354" t="s">
        <v>554</v>
      </c>
    </row>
    <row r="522" spans="1:72" s="428" customFormat="1" x14ac:dyDescent="0.25">
      <c r="A522" s="345" t="s">
        <v>5667</v>
      </c>
      <c r="B522" s="373"/>
      <c r="C522" s="719">
        <v>45630</v>
      </c>
      <c r="D522" s="373"/>
      <c r="E522" s="346">
        <v>11.303599999999999</v>
      </c>
      <c r="F522" s="373"/>
      <c r="G522" s="347">
        <v>9.5838000000000001</v>
      </c>
      <c r="H522" s="374"/>
      <c r="I522" s="348">
        <v>9.4000000000000004E-3</v>
      </c>
      <c r="J522" s="348">
        <v>3.6781000000000001</v>
      </c>
      <c r="K522" s="348">
        <v>1.1802999999999999</v>
      </c>
      <c r="L522" s="348">
        <v>5.3327</v>
      </c>
      <c r="M522" s="348">
        <v>-3.7433000000000001</v>
      </c>
      <c r="N522" s="350">
        <v>-1.1479999999999999</v>
      </c>
      <c r="O522" s="348" t="s">
        <v>430</v>
      </c>
      <c r="P522" s="348" t="s">
        <v>430</v>
      </c>
      <c r="Q522" s="348" t="s">
        <v>430</v>
      </c>
      <c r="R522" s="348" t="s">
        <v>430</v>
      </c>
      <c r="S522" s="348">
        <v>11.426600000000001</v>
      </c>
      <c r="T522" s="348">
        <v>-5.0130999999999997</v>
      </c>
      <c r="U522" s="348">
        <v>0.1411</v>
      </c>
      <c r="V522" s="348">
        <v>-2.7587999999999999</v>
      </c>
      <c r="W522" s="348">
        <v>0.61419999999999997</v>
      </c>
      <c r="X522" s="348">
        <v>-2.7280000000000002</v>
      </c>
      <c r="Y522" s="374"/>
      <c r="Z522" s="346">
        <v>216</v>
      </c>
      <c r="AA522" s="346">
        <v>219</v>
      </c>
      <c r="AB522" s="346">
        <v>228</v>
      </c>
      <c r="AC522" s="346">
        <v>152</v>
      </c>
      <c r="AD522" s="346">
        <v>170</v>
      </c>
      <c r="AE522" s="346">
        <v>152</v>
      </c>
      <c r="AF522" s="346" t="s">
        <v>430</v>
      </c>
      <c r="AG522" s="346" t="s">
        <v>430</v>
      </c>
      <c r="AH522" s="346" t="s">
        <v>430</v>
      </c>
      <c r="AI522" s="346" t="s">
        <v>430</v>
      </c>
      <c r="AJ522" s="346">
        <v>160</v>
      </c>
      <c r="AK522" s="346">
        <v>170</v>
      </c>
      <c r="AL522" s="346">
        <v>160</v>
      </c>
      <c r="AM522" s="346">
        <v>148</v>
      </c>
      <c r="AN522" s="346">
        <v>228</v>
      </c>
      <c r="AO522" s="373"/>
      <c r="AP522" s="348" t="s">
        <v>430</v>
      </c>
      <c r="AQ522" s="348" t="s">
        <v>430</v>
      </c>
      <c r="AR522" s="348" t="s">
        <v>430</v>
      </c>
      <c r="AS522" s="348" t="s">
        <v>430</v>
      </c>
      <c r="AT522" s="348">
        <v>-3.36</v>
      </c>
      <c r="AU522" s="351"/>
      <c r="AV522" s="346" t="s">
        <v>430</v>
      </c>
      <c r="AW522" s="346" t="s">
        <v>430</v>
      </c>
      <c r="AX522" s="346" t="s">
        <v>430</v>
      </c>
      <c r="AY522" s="346" t="s">
        <v>430</v>
      </c>
      <c r="AZ522" s="346">
        <v>155</v>
      </c>
      <c r="BA522" s="374"/>
      <c r="BB522" s="348">
        <v>13.1918048100985</v>
      </c>
      <c r="BC522" s="348">
        <v>1.0021036257907301</v>
      </c>
      <c r="BD522" s="348">
        <v>-4.4828510974131201E-2</v>
      </c>
      <c r="BE522" s="375">
        <v>-3.6827926553634503E-2</v>
      </c>
      <c r="BF522" s="374"/>
      <c r="BG522" s="372">
        <v>0.12379999999999999</v>
      </c>
      <c r="BH522" s="373"/>
      <c r="BI522" s="348">
        <v>75.113299999999995</v>
      </c>
      <c r="BJ522" s="348">
        <v>22.290299999999998</v>
      </c>
      <c r="BK522" s="348">
        <v>2.6402999999999999</v>
      </c>
      <c r="BL522" s="348">
        <v>-4.3900000000000002E-2</v>
      </c>
      <c r="BM522" s="373"/>
      <c r="BN522" s="372" t="s">
        <v>5381</v>
      </c>
      <c r="BO522" s="372" t="s">
        <v>5382</v>
      </c>
      <c r="BP522" s="372" t="s">
        <v>5383</v>
      </c>
      <c r="BQ522" s="372" t="s">
        <v>3624</v>
      </c>
      <c r="BR522" s="372" t="s">
        <v>5384</v>
      </c>
      <c r="BS522" s="373"/>
      <c r="BT522" s="354" t="s">
        <v>4626</v>
      </c>
    </row>
    <row r="523" spans="1:72" s="428" customFormat="1" x14ac:dyDescent="0.25">
      <c r="A523" s="345" t="s">
        <v>5668</v>
      </c>
      <c r="B523" s="373"/>
      <c r="C523" s="719">
        <v>46000</v>
      </c>
      <c r="D523" s="373"/>
      <c r="E523" s="346">
        <v>11.48</v>
      </c>
      <c r="F523" s="373"/>
      <c r="G523" s="347">
        <v>10.6134</v>
      </c>
      <c r="H523" s="374"/>
      <c r="I523" s="348">
        <v>0.53610000000000002</v>
      </c>
      <c r="J523" s="348">
        <v>5.4413</v>
      </c>
      <c r="K523" s="348">
        <v>4.2389000000000001</v>
      </c>
      <c r="L523" s="348">
        <v>11.8696</v>
      </c>
      <c r="M523" s="348">
        <v>5.6437999999999997</v>
      </c>
      <c r="N523" s="350" t="s">
        <v>430</v>
      </c>
      <c r="O523" s="348" t="s">
        <v>430</v>
      </c>
      <c r="P523" s="348" t="s">
        <v>430</v>
      </c>
      <c r="Q523" s="348" t="s">
        <v>430</v>
      </c>
      <c r="R523" s="348" t="s">
        <v>430</v>
      </c>
      <c r="S523" s="348">
        <v>19.104500000000002</v>
      </c>
      <c r="T523" s="348">
        <v>3.3990999999999998</v>
      </c>
      <c r="U523" s="348" t="s">
        <v>430</v>
      </c>
      <c r="V523" s="348" t="s">
        <v>430</v>
      </c>
      <c r="W523" s="348">
        <v>2.0518999999999998</v>
      </c>
      <c r="X523" s="348">
        <v>6.1340000000000003</v>
      </c>
      <c r="Y523" s="374"/>
      <c r="Z523" s="346">
        <v>55</v>
      </c>
      <c r="AA523" s="346">
        <v>84</v>
      </c>
      <c r="AB523" s="346">
        <v>83</v>
      </c>
      <c r="AC523" s="346">
        <v>33</v>
      </c>
      <c r="AD523" s="346">
        <v>67</v>
      </c>
      <c r="AE523" s="346" t="s">
        <v>430</v>
      </c>
      <c r="AF523" s="346" t="s">
        <v>430</v>
      </c>
      <c r="AG523" s="346" t="s">
        <v>430</v>
      </c>
      <c r="AH523" s="346" t="s">
        <v>430</v>
      </c>
      <c r="AI523" s="346" t="s">
        <v>430</v>
      </c>
      <c r="AJ523" s="346">
        <v>53</v>
      </c>
      <c r="AK523" s="346">
        <v>69</v>
      </c>
      <c r="AL523" s="346" t="s">
        <v>430</v>
      </c>
      <c r="AM523" s="346" t="s">
        <v>430</v>
      </c>
      <c r="AN523" s="346">
        <v>151</v>
      </c>
      <c r="AO523" s="373"/>
      <c r="AP523" s="348" t="s">
        <v>430</v>
      </c>
      <c r="AQ523" s="348" t="s">
        <v>430</v>
      </c>
      <c r="AR523" s="348" t="s">
        <v>430</v>
      </c>
      <c r="AS523" s="348" t="s">
        <v>430</v>
      </c>
      <c r="AT523" s="348" t="s">
        <v>430</v>
      </c>
      <c r="AU523" s="351"/>
      <c r="AV523" s="346" t="s">
        <v>430</v>
      </c>
      <c r="AW523" s="346" t="s">
        <v>430</v>
      </c>
      <c r="AX523" s="346" t="s">
        <v>430</v>
      </c>
      <c r="AY523" s="346" t="s">
        <v>430</v>
      </c>
      <c r="AZ523" s="346" t="s">
        <v>430</v>
      </c>
      <c r="BA523" s="374"/>
      <c r="BB523" s="348">
        <v>15.504113110880899</v>
      </c>
      <c r="BC523" s="348">
        <v>0.98057716135289696</v>
      </c>
      <c r="BD523" s="348">
        <v>3.5355596589719103E-2</v>
      </c>
      <c r="BE523" s="375">
        <v>-7.9427837335012894E-2</v>
      </c>
      <c r="BF523" s="374"/>
      <c r="BG523" s="372">
        <v>0.37809999999999999</v>
      </c>
      <c r="BH523" s="373"/>
      <c r="BI523" s="348">
        <v>2.59639</v>
      </c>
      <c r="BJ523" s="348">
        <v>62.967700000000001</v>
      </c>
      <c r="BK523" s="348">
        <v>34.057000000000002</v>
      </c>
      <c r="BL523" s="348">
        <v>0.37891000000000002</v>
      </c>
      <c r="BM523" s="373"/>
      <c r="BN523" s="372" t="s">
        <v>5386</v>
      </c>
      <c r="BO523" s="372" t="s">
        <v>5387</v>
      </c>
      <c r="BP523" s="372" t="s">
        <v>5388</v>
      </c>
      <c r="BQ523" s="372" t="s">
        <v>5389</v>
      </c>
      <c r="BR523" s="372" t="s">
        <v>2390</v>
      </c>
      <c r="BS523" s="373"/>
      <c r="BT523" s="354" t="s">
        <v>554</v>
      </c>
    </row>
    <row r="524" spans="1:72" s="428" customFormat="1" x14ac:dyDescent="0.25">
      <c r="A524" s="345" t="s">
        <v>5669</v>
      </c>
      <c r="B524" s="373"/>
      <c r="C524" s="719">
        <v>46121</v>
      </c>
      <c r="D524" s="373"/>
      <c r="E524" s="346">
        <v>9.89</v>
      </c>
      <c r="F524" s="373"/>
      <c r="G524" s="347">
        <v>11.121499999999999</v>
      </c>
      <c r="H524" s="374"/>
      <c r="I524" s="348">
        <v>0.57420000000000004</v>
      </c>
      <c r="J524" s="348">
        <v>5.5781999999999998</v>
      </c>
      <c r="K524" s="348">
        <v>5.0189000000000004</v>
      </c>
      <c r="L524" s="348" t="s">
        <v>430</v>
      </c>
      <c r="M524" s="348" t="s">
        <v>430</v>
      </c>
      <c r="N524" s="350" t="s">
        <v>430</v>
      </c>
      <c r="O524" s="348" t="s">
        <v>430</v>
      </c>
      <c r="P524" s="348" t="s">
        <v>430</v>
      </c>
      <c r="Q524" s="348" t="s">
        <v>430</v>
      </c>
      <c r="R524" s="348" t="s">
        <v>430</v>
      </c>
      <c r="S524" s="348" t="s">
        <v>430</v>
      </c>
      <c r="T524" s="348" t="s">
        <v>430</v>
      </c>
      <c r="U524" s="348" t="s">
        <v>430</v>
      </c>
      <c r="V524" s="348" t="s">
        <v>430</v>
      </c>
      <c r="W524" s="348">
        <v>2.5533000000000001</v>
      </c>
      <c r="X524" s="348">
        <v>11.215</v>
      </c>
      <c r="Y524" s="374"/>
      <c r="Z524" s="346">
        <v>46</v>
      </c>
      <c r="AA524" s="346">
        <v>76</v>
      </c>
      <c r="AB524" s="346">
        <v>62</v>
      </c>
      <c r="AC524" s="346" t="s">
        <v>430</v>
      </c>
      <c r="AD524" s="346" t="s">
        <v>430</v>
      </c>
      <c r="AE524" s="346" t="s">
        <v>430</v>
      </c>
      <c r="AF524" s="346" t="s">
        <v>430</v>
      </c>
      <c r="AG524" s="346" t="s">
        <v>430</v>
      </c>
      <c r="AH524" s="346" t="s">
        <v>430</v>
      </c>
      <c r="AI524" s="346" t="s">
        <v>430</v>
      </c>
      <c r="AJ524" s="346" t="s">
        <v>430</v>
      </c>
      <c r="AK524" s="346" t="s">
        <v>430</v>
      </c>
      <c r="AL524" s="346" t="s">
        <v>430</v>
      </c>
      <c r="AM524" s="346" t="s">
        <v>430</v>
      </c>
      <c r="AN524" s="346">
        <v>115</v>
      </c>
      <c r="AO524" s="373"/>
      <c r="AP524" s="348" t="s">
        <v>430</v>
      </c>
      <c r="AQ524" s="348" t="s">
        <v>430</v>
      </c>
      <c r="AR524" s="348" t="s">
        <v>430</v>
      </c>
      <c r="AS524" s="348" t="s">
        <v>430</v>
      </c>
      <c r="AT524" s="348" t="s">
        <v>430</v>
      </c>
      <c r="AU524" s="351"/>
      <c r="AV524" s="346" t="s">
        <v>430</v>
      </c>
      <c r="AW524" s="346" t="s">
        <v>430</v>
      </c>
      <c r="AX524" s="346" t="s">
        <v>430</v>
      </c>
      <c r="AY524" s="346" t="s">
        <v>430</v>
      </c>
      <c r="AZ524" s="346" t="s">
        <v>430</v>
      </c>
      <c r="BA524" s="374"/>
      <c r="BB524" s="348">
        <v>11.1593642227726</v>
      </c>
      <c r="BC524" s="348">
        <v>0.99866006538684005</v>
      </c>
      <c r="BD524" s="348">
        <v>0.20636903211416499</v>
      </c>
      <c r="BE524" s="375">
        <v>-2.6181621495673799E-2</v>
      </c>
      <c r="BF524" s="374"/>
      <c r="BG524" s="372">
        <v>0.1177</v>
      </c>
      <c r="BH524" s="373"/>
      <c r="BI524" s="348">
        <v>2.0146799999999998</v>
      </c>
      <c r="BJ524" s="348">
        <v>49.118699999999997</v>
      </c>
      <c r="BK524" s="348">
        <v>48.677799999999998</v>
      </c>
      <c r="BL524" s="348">
        <v>0.18881999999999999</v>
      </c>
      <c r="BM524" s="373"/>
      <c r="BN524" s="372" t="s">
        <v>1381</v>
      </c>
      <c r="BO524" s="372" t="s">
        <v>5670</v>
      </c>
      <c r="BP524" s="372" t="s">
        <v>5671</v>
      </c>
      <c r="BQ524" s="372" t="s">
        <v>5672</v>
      </c>
      <c r="BR524" s="372" t="s">
        <v>5673</v>
      </c>
      <c r="BS524" s="373"/>
      <c r="BT524" s="354" t="s">
        <v>554</v>
      </c>
    </row>
    <row r="525" spans="1:72" s="428" customFormat="1" x14ac:dyDescent="0.25">
      <c r="A525" s="345" t="s">
        <v>5674</v>
      </c>
      <c r="B525" s="373"/>
      <c r="C525" s="719">
        <v>45600</v>
      </c>
      <c r="D525" s="373"/>
      <c r="E525" s="346">
        <v>10.09</v>
      </c>
      <c r="F525" s="373"/>
      <c r="G525" s="347">
        <v>11.0213</v>
      </c>
      <c r="H525" s="374"/>
      <c r="I525" s="348">
        <v>0.47039999999999998</v>
      </c>
      <c r="J525" s="348">
        <v>5.3098000000000001</v>
      </c>
      <c r="K525" s="348">
        <v>3.1021000000000001</v>
      </c>
      <c r="L525" s="348">
        <v>10.2593</v>
      </c>
      <c r="M525" s="348">
        <v>4.4534000000000002</v>
      </c>
      <c r="N525" s="350">
        <v>7.1391999999999998</v>
      </c>
      <c r="O525" s="348" t="s">
        <v>430</v>
      </c>
      <c r="P525" s="348" t="s">
        <v>430</v>
      </c>
      <c r="Q525" s="348" t="s">
        <v>430</v>
      </c>
      <c r="R525" s="348" t="s">
        <v>430</v>
      </c>
      <c r="S525" s="348">
        <v>17.6572</v>
      </c>
      <c r="T525" s="348">
        <v>2.6650999999999998</v>
      </c>
      <c r="U525" s="348">
        <v>8.6419999999999995</v>
      </c>
      <c r="V525" s="348">
        <v>4.0805999999999996</v>
      </c>
      <c r="W525" s="348">
        <v>1.4255</v>
      </c>
      <c r="X525" s="348">
        <v>6.1898</v>
      </c>
      <c r="Y525" s="374"/>
      <c r="Z525" s="346">
        <v>73</v>
      </c>
      <c r="AA525" s="346">
        <v>103</v>
      </c>
      <c r="AB525" s="346">
        <v>129</v>
      </c>
      <c r="AC525" s="346">
        <v>73</v>
      </c>
      <c r="AD525" s="346">
        <v>91</v>
      </c>
      <c r="AE525" s="346">
        <v>59</v>
      </c>
      <c r="AF525" s="346" t="s">
        <v>430</v>
      </c>
      <c r="AG525" s="346" t="s">
        <v>430</v>
      </c>
      <c r="AH525" s="346" t="s">
        <v>430</v>
      </c>
      <c r="AI525" s="346" t="s">
        <v>430</v>
      </c>
      <c r="AJ525" s="346">
        <v>85</v>
      </c>
      <c r="AK525" s="346">
        <v>95</v>
      </c>
      <c r="AL525" s="346">
        <v>50</v>
      </c>
      <c r="AM525" s="346">
        <v>61</v>
      </c>
      <c r="AN525" s="346">
        <v>193</v>
      </c>
      <c r="AO525" s="373"/>
      <c r="AP525" s="348" t="s">
        <v>430</v>
      </c>
      <c r="AQ525" s="348" t="s">
        <v>430</v>
      </c>
      <c r="AR525" s="348" t="s">
        <v>430</v>
      </c>
      <c r="AS525" s="348" t="s">
        <v>430</v>
      </c>
      <c r="AT525" s="348">
        <v>9.77</v>
      </c>
      <c r="AU525" s="351"/>
      <c r="AV525" s="346" t="s">
        <v>430</v>
      </c>
      <c r="AW525" s="346" t="s">
        <v>430</v>
      </c>
      <c r="AX525" s="346" t="s">
        <v>430</v>
      </c>
      <c r="AY525" s="346" t="s">
        <v>430</v>
      </c>
      <c r="AZ525" s="346">
        <v>69</v>
      </c>
      <c r="BA525" s="374"/>
      <c r="BB525" s="348">
        <v>16.164715512836501</v>
      </c>
      <c r="BC525" s="348">
        <v>0.992867589009642</v>
      </c>
      <c r="BD525" s="348">
        <v>2.0947639931156999E-2</v>
      </c>
      <c r="BE525" s="375">
        <v>-5.00352488369354E-2</v>
      </c>
      <c r="BF525" s="374"/>
      <c r="BG525" s="372">
        <v>0.1648</v>
      </c>
      <c r="BH525" s="373"/>
      <c r="BI525" s="348">
        <v>4.1362699999999997</v>
      </c>
      <c r="BJ525" s="348">
        <v>92.104900000000001</v>
      </c>
      <c r="BK525" s="348">
        <v>3.57369</v>
      </c>
      <c r="BL525" s="348">
        <v>0.18514</v>
      </c>
      <c r="BM525" s="373"/>
      <c r="BN525" s="372" t="s">
        <v>1852</v>
      </c>
      <c r="BO525" s="372" t="s">
        <v>5391</v>
      </c>
      <c r="BP525" s="372" t="s">
        <v>999</v>
      </c>
      <c r="BQ525" s="372" t="s">
        <v>5392</v>
      </c>
      <c r="BR525" s="372" t="s">
        <v>4618</v>
      </c>
      <c r="BS525" s="373"/>
      <c r="BT525" s="354" t="s">
        <v>5333</v>
      </c>
    </row>
    <row r="526" spans="1:72" s="428" customFormat="1" x14ac:dyDescent="0.25">
      <c r="A526" s="345" t="s">
        <v>5675</v>
      </c>
      <c r="B526" s="373"/>
      <c r="C526" s="719">
        <v>45894</v>
      </c>
      <c r="D526" s="373"/>
      <c r="E526" s="346">
        <v>9.827</v>
      </c>
      <c r="F526" s="373"/>
      <c r="G526" s="347">
        <v>10.729100000000001</v>
      </c>
      <c r="H526" s="374"/>
      <c r="I526" s="348">
        <v>0.46729999999999999</v>
      </c>
      <c r="J526" s="348">
        <v>6.1277999999999997</v>
      </c>
      <c r="K526" s="348">
        <v>5.7553999999999998</v>
      </c>
      <c r="L526" s="348">
        <v>10.609299999999999</v>
      </c>
      <c r="M526" s="348">
        <v>7.1784999999999997</v>
      </c>
      <c r="N526" s="350" t="s">
        <v>430</v>
      </c>
      <c r="O526" s="348" t="s">
        <v>430</v>
      </c>
      <c r="P526" s="348" t="s">
        <v>430</v>
      </c>
      <c r="Q526" s="348" t="s">
        <v>430</v>
      </c>
      <c r="R526" s="348" t="s">
        <v>430</v>
      </c>
      <c r="S526" s="348">
        <v>20.1023</v>
      </c>
      <c r="T526" s="348">
        <v>4.8409000000000004</v>
      </c>
      <c r="U526" s="348">
        <v>7.1516999999999999</v>
      </c>
      <c r="V526" s="348" t="s">
        <v>430</v>
      </c>
      <c r="W526" s="348">
        <v>2.0836999999999999</v>
      </c>
      <c r="X526" s="348">
        <v>7.2910000000000004</v>
      </c>
      <c r="Y526" s="374"/>
      <c r="Z526" s="346">
        <v>86</v>
      </c>
      <c r="AA526" s="346">
        <v>42</v>
      </c>
      <c r="AB526" s="346">
        <v>55</v>
      </c>
      <c r="AC526" s="346">
        <v>58</v>
      </c>
      <c r="AD526" s="346">
        <v>53</v>
      </c>
      <c r="AE526" s="346" t="s">
        <v>430</v>
      </c>
      <c r="AF526" s="346" t="s">
        <v>430</v>
      </c>
      <c r="AG526" s="346" t="s">
        <v>430</v>
      </c>
      <c r="AH526" s="346" t="s">
        <v>430</v>
      </c>
      <c r="AI526" s="346" t="s">
        <v>430</v>
      </c>
      <c r="AJ526" s="346">
        <v>48</v>
      </c>
      <c r="AK526" s="346">
        <v>57</v>
      </c>
      <c r="AL526" s="346">
        <v>68</v>
      </c>
      <c r="AM526" s="346" t="s">
        <v>430</v>
      </c>
      <c r="AN526" s="346">
        <v>149</v>
      </c>
      <c r="AO526" s="373"/>
      <c r="AP526" s="348" t="s">
        <v>430</v>
      </c>
      <c r="AQ526" s="348" t="s">
        <v>430</v>
      </c>
      <c r="AR526" s="348" t="s">
        <v>430</v>
      </c>
      <c r="AS526" s="348" t="s">
        <v>430</v>
      </c>
      <c r="AT526" s="348" t="s">
        <v>430</v>
      </c>
      <c r="AU526" s="351"/>
      <c r="AV526" s="346" t="s">
        <v>430</v>
      </c>
      <c r="AW526" s="346" t="s">
        <v>430</v>
      </c>
      <c r="AX526" s="346" t="s">
        <v>430</v>
      </c>
      <c r="AY526" s="346" t="s">
        <v>430</v>
      </c>
      <c r="AZ526" s="346" t="s">
        <v>430</v>
      </c>
      <c r="BA526" s="374"/>
      <c r="BB526" s="348">
        <v>14.8206317449363</v>
      </c>
      <c r="BC526" s="348">
        <v>0.99798415893491599</v>
      </c>
      <c r="BD526" s="348">
        <v>1.0290214151679199E-2</v>
      </c>
      <c r="BE526" s="375">
        <v>-4.5900124832907299E-2</v>
      </c>
      <c r="BF526" s="374"/>
      <c r="BG526" s="372">
        <v>0.1229</v>
      </c>
      <c r="BH526" s="373"/>
      <c r="BI526" s="348">
        <v>89.416899999999998</v>
      </c>
      <c r="BJ526" s="348">
        <v>7.3387599999999997</v>
      </c>
      <c r="BK526" s="348" t="s">
        <v>430</v>
      </c>
      <c r="BL526" s="348">
        <v>3.2443399999999998</v>
      </c>
      <c r="BM526" s="373"/>
      <c r="BN526" s="372" t="s">
        <v>5394</v>
      </c>
      <c r="BO526" s="372" t="s">
        <v>4465</v>
      </c>
      <c r="BP526" s="372" t="s">
        <v>4466</v>
      </c>
      <c r="BQ526" s="372" t="s">
        <v>4605</v>
      </c>
      <c r="BR526" s="372" t="s">
        <v>4280</v>
      </c>
      <c r="BS526" s="373"/>
      <c r="BT526" s="354" t="s">
        <v>554</v>
      </c>
    </row>
    <row r="527" spans="1:72" s="428" customFormat="1" x14ac:dyDescent="0.25">
      <c r="A527" s="345" t="s">
        <v>5676</v>
      </c>
      <c r="B527" s="373"/>
      <c r="C527" s="719">
        <v>45680</v>
      </c>
      <c r="D527" s="373"/>
      <c r="E527" s="346">
        <v>9.1241000000000003</v>
      </c>
      <c r="F527" s="373"/>
      <c r="G527" s="347">
        <v>10.0603</v>
      </c>
      <c r="H527" s="374"/>
      <c r="I527" s="348">
        <v>0.4002</v>
      </c>
      <c r="J527" s="348">
        <v>3.8546999999999998</v>
      </c>
      <c r="K527" s="348">
        <v>2.3990999999999998</v>
      </c>
      <c r="L527" s="348">
        <v>3.3936000000000002</v>
      </c>
      <c r="M527" s="348">
        <v>-2.0733000000000001</v>
      </c>
      <c r="N527" s="350">
        <v>-0.84079999999999999</v>
      </c>
      <c r="O527" s="348" t="s">
        <v>430</v>
      </c>
      <c r="P527" s="348" t="s">
        <v>430</v>
      </c>
      <c r="Q527" s="348" t="s">
        <v>430</v>
      </c>
      <c r="R527" s="348" t="s">
        <v>430</v>
      </c>
      <c r="S527" s="348">
        <v>9.9894999999999996</v>
      </c>
      <c r="T527" s="348">
        <v>-2.7389000000000001</v>
      </c>
      <c r="U527" s="348">
        <v>1.4101999999999999</v>
      </c>
      <c r="V527" s="348">
        <v>-2.9097</v>
      </c>
      <c r="W527" s="348">
        <v>2.5724</v>
      </c>
      <c r="X527" s="348">
        <v>0.43030000000000002</v>
      </c>
      <c r="Y527" s="374"/>
      <c r="Z527" s="346">
        <v>122</v>
      </c>
      <c r="AA527" s="346">
        <v>209</v>
      </c>
      <c r="AB527" s="346">
        <v>173</v>
      </c>
      <c r="AC527" s="346">
        <v>187</v>
      </c>
      <c r="AD527" s="346">
        <v>161</v>
      </c>
      <c r="AE527" s="346">
        <v>148</v>
      </c>
      <c r="AF527" s="346" t="s">
        <v>430</v>
      </c>
      <c r="AG527" s="346" t="s">
        <v>430</v>
      </c>
      <c r="AH527" s="346" t="s">
        <v>430</v>
      </c>
      <c r="AI527" s="346" t="s">
        <v>430</v>
      </c>
      <c r="AJ527" s="346">
        <v>187</v>
      </c>
      <c r="AK527" s="346">
        <v>156</v>
      </c>
      <c r="AL527" s="346">
        <v>148</v>
      </c>
      <c r="AM527" s="346">
        <v>154</v>
      </c>
      <c r="AN527" s="346">
        <v>112</v>
      </c>
      <c r="AO527" s="373"/>
      <c r="AP527" s="348" t="s">
        <v>430</v>
      </c>
      <c r="AQ527" s="348" t="s">
        <v>430</v>
      </c>
      <c r="AR527" s="348" t="s">
        <v>430</v>
      </c>
      <c r="AS527" s="348" t="s">
        <v>430</v>
      </c>
      <c r="AT527" s="348">
        <v>-1.91</v>
      </c>
      <c r="AU527" s="351"/>
      <c r="AV527" s="346" t="s">
        <v>430</v>
      </c>
      <c r="AW527" s="346" t="s">
        <v>430</v>
      </c>
      <c r="AX527" s="346" t="s">
        <v>430</v>
      </c>
      <c r="AY527" s="346" t="s">
        <v>430</v>
      </c>
      <c r="AZ527" s="346">
        <v>143</v>
      </c>
      <c r="BA527" s="374"/>
      <c r="BB527" s="348">
        <v>9.8111076863697395</v>
      </c>
      <c r="BC527" s="348">
        <v>0.99726753575997096</v>
      </c>
      <c r="BD527" s="348">
        <v>-8.6798371705821397E-3</v>
      </c>
      <c r="BE527" s="375">
        <v>-5.19393164187694E-2</v>
      </c>
      <c r="BF527" s="374"/>
      <c r="BG527" s="372">
        <v>0.1867</v>
      </c>
      <c r="BH527" s="373"/>
      <c r="BI527" s="348">
        <v>86.431100000000001</v>
      </c>
      <c r="BJ527" s="348">
        <v>13.755100000000001</v>
      </c>
      <c r="BK527" s="348" t="s">
        <v>430</v>
      </c>
      <c r="BL527" s="348">
        <v>-0.1862</v>
      </c>
      <c r="BM527" s="373"/>
      <c r="BN527" s="372" t="s">
        <v>5150</v>
      </c>
      <c r="BO527" s="372" t="s">
        <v>3294</v>
      </c>
      <c r="BP527" s="372" t="s">
        <v>5396</v>
      </c>
      <c r="BQ527" s="372" t="s">
        <v>5397</v>
      </c>
      <c r="BR527" s="372" t="s">
        <v>5398</v>
      </c>
      <c r="BS527" s="373"/>
      <c r="BT527" s="354" t="s">
        <v>4626</v>
      </c>
    </row>
    <row r="528" spans="1:72" s="428" customFormat="1" x14ac:dyDescent="0.25">
      <c r="A528" s="345" t="s">
        <v>5677</v>
      </c>
      <c r="B528" s="373"/>
      <c r="C528" s="719">
        <v>46105</v>
      </c>
      <c r="D528" s="373"/>
      <c r="E528" s="346">
        <v>7.2172999999999998</v>
      </c>
      <c r="F528" s="373"/>
      <c r="G528" s="347">
        <v>10.5337</v>
      </c>
      <c r="H528" s="374"/>
      <c r="I528" s="348">
        <v>0.64690000000000003</v>
      </c>
      <c r="J528" s="348">
        <v>5.4995000000000003</v>
      </c>
      <c r="K528" s="348">
        <v>11.207700000000001</v>
      </c>
      <c r="L528" s="348" t="s">
        <v>430</v>
      </c>
      <c r="M528" s="348" t="s">
        <v>430</v>
      </c>
      <c r="N528" s="350" t="s">
        <v>430</v>
      </c>
      <c r="O528" s="348" t="s">
        <v>430</v>
      </c>
      <c r="P528" s="348" t="s">
        <v>430</v>
      </c>
      <c r="Q528" s="348" t="s">
        <v>430</v>
      </c>
      <c r="R528" s="348" t="s">
        <v>430</v>
      </c>
      <c r="S528" s="348">
        <v>11.9975</v>
      </c>
      <c r="T528" s="348" t="s">
        <v>430</v>
      </c>
      <c r="U528" s="348" t="s">
        <v>430</v>
      </c>
      <c r="V528" s="348" t="s">
        <v>430</v>
      </c>
      <c r="W528" s="348">
        <v>7.4363000000000001</v>
      </c>
      <c r="X528" s="348">
        <v>5.3369999999999997</v>
      </c>
      <c r="Y528" s="374"/>
      <c r="Z528" s="346">
        <v>40</v>
      </c>
      <c r="AA528" s="346">
        <v>82</v>
      </c>
      <c r="AB528" s="346">
        <v>2</v>
      </c>
      <c r="AC528" s="346" t="s">
        <v>430</v>
      </c>
      <c r="AD528" s="346" t="s">
        <v>430</v>
      </c>
      <c r="AE528" s="346" t="s">
        <v>430</v>
      </c>
      <c r="AF528" s="346" t="s">
        <v>430</v>
      </c>
      <c r="AG528" s="346" t="s">
        <v>430</v>
      </c>
      <c r="AH528" s="346" t="s">
        <v>430</v>
      </c>
      <c r="AI528" s="346" t="s">
        <v>430</v>
      </c>
      <c r="AJ528" s="346">
        <v>157</v>
      </c>
      <c r="AK528" s="346" t="s">
        <v>430</v>
      </c>
      <c r="AL528" s="346" t="s">
        <v>430</v>
      </c>
      <c r="AM528" s="346" t="s">
        <v>430</v>
      </c>
      <c r="AN528" s="346">
        <v>3</v>
      </c>
      <c r="AO528" s="373"/>
      <c r="AP528" s="348" t="s">
        <v>430</v>
      </c>
      <c r="AQ528" s="348" t="s">
        <v>430</v>
      </c>
      <c r="AR528" s="348" t="s">
        <v>430</v>
      </c>
      <c r="AS528" s="348" t="s">
        <v>430</v>
      </c>
      <c r="AT528" s="348" t="s">
        <v>430</v>
      </c>
      <c r="AU528" s="351"/>
      <c r="AV528" s="346" t="s">
        <v>430</v>
      </c>
      <c r="AW528" s="346" t="s">
        <v>430</v>
      </c>
      <c r="AX528" s="346" t="s">
        <v>430</v>
      </c>
      <c r="AY528" s="346" t="s">
        <v>430</v>
      </c>
      <c r="AZ528" s="346" t="s">
        <v>430</v>
      </c>
      <c r="BA528" s="374"/>
      <c r="BB528" s="348">
        <v>53.192778536876197</v>
      </c>
      <c r="BC528" s="348">
        <v>0.97553266485746004</v>
      </c>
      <c r="BD528" s="348">
        <v>-5.5179644576449304E-4</v>
      </c>
      <c r="BE528" s="375">
        <v>-2.23502302972356E-3</v>
      </c>
      <c r="BF528" s="374"/>
      <c r="BG528" s="372">
        <v>0.51359999999999995</v>
      </c>
      <c r="BH528" s="373"/>
      <c r="BI528" s="348">
        <v>77.993600000000001</v>
      </c>
      <c r="BJ528" s="348">
        <v>20.091699999999999</v>
      </c>
      <c r="BK528" s="348">
        <v>1.1558600000000001</v>
      </c>
      <c r="BL528" s="348">
        <v>0.75883999999999996</v>
      </c>
      <c r="BM528" s="373"/>
      <c r="BN528" s="372" t="s">
        <v>5400</v>
      </c>
      <c r="BO528" s="372" t="s">
        <v>5401</v>
      </c>
      <c r="BP528" s="372" t="s">
        <v>430</v>
      </c>
      <c r="BQ528" s="372" t="s">
        <v>430</v>
      </c>
      <c r="BR528" s="372" t="s">
        <v>430</v>
      </c>
      <c r="BS528" s="373"/>
      <c r="BT528" s="354" t="s">
        <v>554</v>
      </c>
    </row>
    <row r="529" spans="1:72" s="428" customFormat="1" x14ac:dyDescent="0.25">
      <c r="A529" s="345" t="s">
        <v>5678</v>
      </c>
      <c r="B529" s="373"/>
      <c r="C529" s="719">
        <v>41275</v>
      </c>
      <c r="D529" s="373"/>
      <c r="E529" s="346">
        <v>6.4856999999999996</v>
      </c>
      <c r="F529" s="373"/>
      <c r="G529" s="347">
        <v>48.925699999999999</v>
      </c>
      <c r="H529" s="374"/>
      <c r="I529" s="348">
        <v>0.33979999999999999</v>
      </c>
      <c r="J529" s="348">
        <v>4.3491999999999997</v>
      </c>
      <c r="K529" s="348">
        <v>2.2679</v>
      </c>
      <c r="L529" s="348">
        <v>1.5701000000000001</v>
      </c>
      <c r="M529" s="348">
        <v>-6.5090000000000003</v>
      </c>
      <c r="N529" s="350">
        <v>-2.4319000000000002</v>
      </c>
      <c r="O529" s="348">
        <v>1.4513</v>
      </c>
      <c r="P529" s="348">
        <v>8.7355</v>
      </c>
      <c r="Q529" s="348">
        <v>9.2005999999999997</v>
      </c>
      <c r="R529" s="348">
        <v>12.123200000000001</v>
      </c>
      <c r="S529" s="348">
        <v>8.1143000000000001</v>
      </c>
      <c r="T529" s="348">
        <v>-7.5983999999999998</v>
      </c>
      <c r="U529" s="348">
        <v>-1.9661</v>
      </c>
      <c r="V529" s="348">
        <v>-5.2599</v>
      </c>
      <c r="W529" s="348">
        <v>2.6352000000000002</v>
      </c>
      <c r="X529" s="348">
        <v>11.6043</v>
      </c>
      <c r="Y529" s="374"/>
      <c r="Z529" s="346">
        <v>163</v>
      </c>
      <c r="AA529" s="346">
        <v>190</v>
      </c>
      <c r="AB529" s="346">
        <v>201</v>
      </c>
      <c r="AC529" s="346">
        <v>227</v>
      </c>
      <c r="AD529" s="346">
        <v>215</v>
      </c>
      <c r="AE529" s="346">
        <v>179</v>
      </c>
      <c r="AF529" s="346">
        <v>79</v>
      </c>
      <c r="AG529" s="346">
        <v>90</v>
      </c>
      <c r="AH529" s="346">
        <v>38</v>
      </c>
      <c r="AI529" s="346">
        <v>13</v>
      </c>
      <c r="AJ529" s="346">
        <v>224</v>
      </c>
      <c r="AK529" s="346">
        <v>218</v>
      </c>
      <c r="AL529" s="346">
        <v>199</v>
      </c>
      <c r="AM529" s="346">
        <v>183</v>
      </c>
      <c r="AN529" s="346">
        <v>102</v>
      </c>
      <c r="AO529" s="373"/>
      <c r="AP529" s="348">
        <v>11.21</v>
      </c>
      <c r="AQ529" s="348">
        <v>10.57</v>
      </c>
      <c r="AR529" s="348">
        <v>6.96</v>
      </c>
      <c r="AS529" s="348">
        <v>2.75</v>
      </c>
      <c r="AT529" s="348">
        <v>-7.28</v>
      </c>
      <c r="AU529" s="351"/>
      <c r="AV529" s="346">
        <v>14</v>
      </c>
      <c r="AW529" s="346">
        <v>18</v>
      </c>
      <c r="AX529" s="346">
        <v>39</v>
      </c>
      <c r="AY529" s="346">
        <v>87</v>
      </c>
      <c r="AZ529" s="346">
        <v>191</v>
      </c>
      <c r="BA529" s="374"/>
      <c r="BB529" s="348">
        <v>11.3232278499869</v>
      </c>
      <c r="BC529" s="348">
        <v>0.98869051500099003</v>
      </c>
      <c r="BD529" s="348">
        <v>3.3995898322541303E-2</v>
      </c>
      <c r="BE529" s="375">
        <v>-4.0597084276659298E-2</v>
      </c>
      <c r="BF529" s="374"/>
      <c r="BG529" s="372">
        <v>1.0471999999999999</v>
      </c>
      <c r="BH529" s="373"/>
      <c r="BI529" s="348">
        <v>99.48</v>
      </c>
      <c r="BJ529" s="348" t="s">
        <v>430</v>
      </c>
      <c r="BK529" s="348" t="s">
        <v>430</v>
      </c>
      <c r="BL529" s="348">
        <v>0.52</v>
      </c>
      <c r="BM529" s="373"/>
      <c r="BN529" s="372" t="s">
        <v>5403</v>
      </c>
      <c r="BO529" s="372" t="s">
        <v>4657</v>
      </c>
      <c r="BP529" s="372" t="s">
        <v>4658</v>
      </c>
      <c r="BQ529" s="372" t="s">
        <v>4659</v>
      </c>
      <c r="BR529" s="372" t="s">
        <v>4660</v>
      </c>
      <c r="BS529" s="373"/>
      <c r="BT529" s="354" t="s">
        <v>443</v>
      </c>
    </row>
    <row r="530" spans="1:72" s="428" customFormat="1" x14ac:dyDescent="0.25">
      <c r="A530" s="345" t="s">
        <v>5679</v>
      </c>
      <c r="B530" s="373"/>
      <c r="C530" s="719">
        <v>46167</v>
      </c>
      <c r="D530" s="373"/>
      <c r="E530" s="346">
        <v>6.2595000000000001</v>
      </c>
      <c r="F530" s="373"/>
      <c r="G530" s="347">
        <v>10.408200000000001</v>
      </c>
      <c r="H530" s="374"/>
      <c r="I530" s="348">
        <v>0.49340000000000001</v>
      </c>
      <c r="J530" s="348">
        <v>4.2572000000000001</v>
      </c>
      <c r="K530" s="348" t="s">
        <v>430</v>
      </c>
      <c r="L530" s="348" t="s">
        <v>430</v>
      </c>
      <c r="M530" s="348" t="s">
        <v>430</v>
      </c>
      <c r="N530" s="350" t="s">
        <v>430</v>
      </c>
      <c r="O530" s="348" t="s">
        <v>430</v>
      </c>
      <c r="P530" s="348" t="s">
        <v>430</v>
      </c>
      <c r="Q530" s="348" t="s">
        <v>430</v>
      </c>
      <c r="R530" s="348" t="s">
        <v>430</v>
      </c>
      <c r="S530" s="348" t="s">
        <v>430</v>
      </c>
      <c r="T530" s="348" t="s">
        <v>430</v>
      </c>
      <c r="U530" s="348" t="s">
        <v>430</v>
      </c>
      <c r="V530" s="348" t="s">
        <v>430</v>
      </c>
      <c r="W530" s="348">
        <v>6.4592000000000001</v>
      </c>
      <c r="X530" s="348">
        <v>4.0819999999999999</v>
      </c>
      <c r="Y530" s="374"/>
      <c r="Z530" s="346">
        <v>60</v>
      </c>
      <c r="AA530" s="346">
        <v>192</v>
      </c>
      <c r="AB530" s="346" t="s">
        <v>430</v>
      </c>
      <c r="AC530" s="346" t="s">
        <v>430</v>
      </c>
      <c r="AD530" s="346" t="s">
        <v>430</v>
      </c>
      <c r="AE530" s="346" t="s">
        <v>430</v>
      </c>
      <c r="AF530" s="346" t="s">
        <v>430</v>
      </c>
      <c r="AG530" s="346" t="s">
        <v>430</v>
      </c>
      <c r="AH530" s="346" t="s">
        <v>430</v>
      </c>
      <c r="AI530" s="346" t="s">
        <v>430</v>
      </c>
      <c r="AJ530" s="346" t="s">
        <v>430</v>
      </c>
      <c r="AK530" s="346" t="s">
        <v>430</v>
      </c>
      <c r="AL530" s="346" t="s">
        <v>430</v>
      </c>
      <c r="AM530" s="346" t="s">
        <v>430</v>
      </c>
      <c r="AN530" s="346">
        <v>14</v>
      </c>
      <c r="AO530" s="373"/>
      <c r="AP530" s="348" t="s">
        <v>430</v>
      </c>
      <c r="AQ530" s="348" t="s">
        <v>430</v>
      </c>
      <c r="AR530" s="348" t="s">
        <v>430</v>
      </c>
      <c r="AS530" s="348" t="s">
        <v>430</v>
      </c>
      <c r="AT530" s="348" t="s">
        <v>430</v>
      </c>
      <c r="AU530" s="351"/>
      <c r="AV530" s="346" t="s">
        <v>430</v>
      </c>
      <c r="AW530" s="346" t="s">
        <v>430</v>
      </c>
      <c r="AX530" s="346" t="s">
        <v>430</v>
      </c>
      <c r="AY530" s="346" t="s">
        <v>430</v>
      </c>
      <c r="AZ530" s="346" t="s">
        <v>430</v>
      </c>
      <c r="BA530" s="374"/>
      <c r="BB530" s="348" t="s">
        <v>430</v>
      </c>
      <c r="BC530" s="348">
        <v>0</v>
      </c>
      <c r="BD530" s="348">
        <v>0</v>
      </c>
      <c r="BE530" s="375" t="s">
        <v>430</v>
      </c>
      <c r="BF530" s="374"/>
      <c r="BG530" s="372">
        <v>3.4700000000000002E-2</v>
      </c>
      <c r="BH530" s="373"/>
      <c r="BI530" s="348">
        <v>80.229600000000005</v>
      </c>
      <c r="BJ530" s="348">
        <v>16.833600000000001</v>
      </c>
      <c r="BK530" s="348">
        <v>3.02379</v>
      </c>
      <c r="BL530" s="348">
        <v>-8.6989999999999998E-2</v>
      </c>
      <c r="BM530" s="373"/>
      <c r="BN530" s="372" t="s">
        <v>5405</v>
      </c>
      <c r="BO530" s="372" t="s">
        <v>5406</v>
      </c>
      <c r="BP530" s="372" t="s">
        <v>430</v>
      </c>
      <c r="BQ530" s="372" t="s">
        <v>430</v>
      </c>
      <c r="BR530" s="372" t="s">
        <v>430</v>
      </c>
      <c r="BS530" s="373"/>
      <c r="BT530" s="354" t="s">
        <v>554</v>
      </c>
    </row>
    <row r="531" spans="1:72" s="428" customFormat="1" x14ac:dyDescent="0.25">
      <c r="A531" s="345" t="s">
        <v>5680</v>
      </c>
      <c r="B531" s="373"/>
      <c r="C531" s="719">
        <v>46190</v>
      </c>
      <c r="D531" s="373"/>
      <c r="E531" s="346" t="s">
        <v>430</v>
      </c>
      <c r="F531" s="373"/>
      <c r="G531" s="347" t="s">
        <v>430</v>
      </c>
      <c r="H531" s="374"/>
      <c r="I531" s="348" t="s">
        <v>430</v>
      </c>
      <c r="J531" s="348" t="s">
        <v>430</v>
      </c>
      <c r="K531" s="348" t="s">
        <v>430</v>
      </c>
      <c r="L531" s="348" t="s">
        <v>430</v>
      </c>
      <c r="M531" s="348" t="s">
        <v>430</v>
      </c>
      <c r="N531" s="350" t="s">
        <v>430</v>
      </c>
      <c r="O531" s="348" t="s">
        <v>430</v>
      </c>
      <c r="P531" s="348" t="s">
        <v>430</v>
      </c>
      <c r="Q531" s="348" t="s">
        <v>430</v>
      </c>
      <c r="R531" s="348" t="s">
        <v>430</v>
      </c>
      <c r="S531" s="348" t="s">
        <v>430</v>
      </c>
      <c r="T531" s="348" t="s">
        <v>430</v>
      </c>
      <c r="U531" s="348" t="s">
        <v>430</v>
      </c>
      <c r="V531" s="348" t="s">
        <v>430</v>
      </c>
      <c r="W531" s="348" t="s">
        <v>430</v>
      </c>
      <c r="X531" s="348" t="s">
        <v>430</v>
      </c>
      <c r="Y531" s="374"/>
      <c r="Z531" s="346" t="s">
        <v>430</v>
      </c>
      <c r="AA531" s="346" t="s">
        <v>430</v>
      </c>
      <c r="AB531" s="346" t="s">
        <v>430</v>
      </c>
      <c r="AC531" s="346" t="s">
        <v>430</v>
      </c>
      <c r="AD531" s="346" t="s">
        <v>430</v>
      </c>
      <c r="AE531" s="346" t="s">
        <v>430</v>
      </c>
      <c r="AF531" s="346" t="s">
        <v>430</v>
      </c>
      <c r="AG531" s="346" t="s">
        <v>430</v>
      </c>
      <c r="AH531" s="346" t="s">
        <v>430</v>
      </c>
      <c r="AI531" s="346" t="s">
        <v>430</v>
      </c>
      <c r="AJ531" s="346" t="s">
        <v>430</v>
      </c>
      <c r="AK531" s="346" t="s">
        <v>430</v>
      </c>
      <c r="AL531" s="346" t="s">
        <v>430</v>
      </c>
      <c r="AM531" s="346" t="s">
        <v>430</v>
      </c>
      <c r="AN531" s="346" t="s">
        <v>430</v>
      </c>
      <c r="AO531" s="373"/>
      <c r="AP531" s="348" t="s">
        <v>430</v>
      </c>
      <c r="AQ531" s="348" t="s">
        <v>430</v>
      </c>
      <c r="AR531" s="348" t="s">
        <v>430</v>
      </c>
      <c r="AS531" s="348" t="s">
        <v>430</v>
      </c>
      <c r="AT531" s="348" t="s">
        <v>430</v>
      </c>
      <c r="AU531" s="351"/>
      <c r="AV531" s="346" t="s">
        <v>430</v>
      </c>
      <c r="AW531" s="346" t="s">
        <v>430</v>
      </c>
      <c r="AX531" s="346" t="s">
        <v>430</v>
      </c>
      <c r="AY531" s="346" t="s">
        <v>430</v>
      </c>
      <c r="AZ531" s="346" t="s">
        <v>430</v>
      </c>
      <c r="BA531" s="374"/>
      <c r="BB531" s="348" t="s">
        <v>430</v>
      </c>
      <c r="BC531" s="348">
        <v>0</v>
      </c>
      <c r="BD531" s="348">
        <v>0</v>
      </c>
      <c r="BE531" s="375" t="s">
        <v>430</v>
      </c>
      <c r="BF531" s="374"/>
      <c r="BG531" s="372" t="s">
        <v>430</v>
      </c>
      <c r="BH531" s="373"/>
      <c r="BI531" s="348" t="s">
        <v>430</v>
      </c>
      <c r="BJ531" s="348" t="s">
        <v>430</v>
      </c>
      <c r="BK531" s="348" t="s">
        <v>430</v>
      </c>
      <c r="BL531" s="348" t="s">
        <v>430</v>
      </c>
      <c r="BM531" s="373"/>
      <c r="BN531" s="372" t="s">
        <v>430</v>
      </c>
      <c r="BO531" s="372" t="s">
        <v>430</v>
      </c>
      <c r="BP531" s="372" t="s">
        <v>430</v>
      </c>
      <c r="BQ531" s="372" t="s">
        <v>430</v>
      </c>
      <c r="BR531" s="372" t="s">
        <v>430</v>
      </c>
      <c r="BS531" s="373"/>
      <c r="BT531" s="354" t="s">
        <v>554</v>
      </c>
    </row>
    <row r="532" spans="1:72" s="428" customFormat="1" ht="11" x14ac:dyDescent="0.3">
      <c r="A532" s="841" t="s">
        <v>5681</v>
      </c>
      <c r="B532" s="842"/>
      <c r="C532" s="843" t="s">
        <v>430</v>
      </c>
      <c r="D532" s="842"/>
      <c r="E532" s="844" t="s">
        <v>430</v>
      </c>
      <c r="F532" s="842"/>
      <c r="G532" s="845" t="s">
        <v>430</v>
      </c>
      <c r="H532" s="847"/>
      <c r="I532" s="846" t="s">
        <v>430</v>
      </c>
      <c r="J532" s="846" t="s">
        <v>430</v>
      </c>
      <c r="K532" s="846" t="s">
        <v>430</v>
      </c>
      <c r="L532" s="846" t="s">
        <v>430</v>
      </c>
      <c r="M532" s="846" t="s">
        <v>430</v>
      </c>
      <c r="N532" s="848" t="s">
        <v>430</v>
      </c>
      <c r="O532" s="846" t="s">
        <v>430</v>
      </c>
      <c r="P532" s="846" t="s">
        <v>430</v>
      </c>
      <c r="Q532" s="846" t="s">
        <v>430</v>
      </c>
      <c r="R532" s="846" t="s">
        <v>430</v>
      </c>
      <c r="S532" s="846" t="s">
        <v>430</v>
      </c>
      <c r="T532" s="846" t="s">
        <v>430</v>
      </c>
      <c r="U532" s="846" t="s">
        <v>430</v>
      </c>
      <c r="V532" s="846" t="s">
        <v>430</v>
      </c>
      <c r="W532" s="846" t="s">
        <v>430</v>
      </c>
      <c r="X532" s="846" t="s">
        <v>430</v>
      </c>
      <c r="Y532" s="847"/>
      <c r="Z532" s="844" t="s">
        <v>430</v>
      </c>
      <c r="AA532" s="844" t="s">
        <v>430</v>
      </c>
      <c r="AB532" s="844" t="s">
        <v>430</v>
      </c>
      <c r="AC532" s="844" t="s">
        <v>430</v>
      </c>
      <c r="AD532" s="844" t="s">
        <v>430</v>
      </c>
      <c r="AE532" s="844" t="s">
        <v>430</v>
      </c>
      <c r="AF532" s="844" t="s">
        <v>430</v>
      </c>
      <c r="AG532" s="844" t="s">
        <v>430</v>
      </c>
      <c r="AH532" s="844" t="s">
        <v>430</v>
      </c>
      <c r="AI532" s="844" t="s">
        <v>430</v>
      </c>
      <c r="AJ532" s="844" t="s">
        <v>430</v>
      </c>
      <c r="AK532" s="844" t="s">
        <v>430</v>
      </c>
      <c r="AL532" s="844" t="s">
        <v>430</v>
      </c>
      <c r="AM532" s="844" t="s">
        <v>430</v>
      </c>
      <c r="AN532" s="844" t="s">
        <v>430</v>
      </c>
      <c r="AO532" s="842"/>
      <c r="AP532" s="846" t="s">
        <v>430</v>
      </c>
      <c r="AQ532" s="846" t="s">
        <v>430</v>
      </c>
      <c r="AR532" s="846" t="s">
        <v>430</v>
      </c>
      <c r="AS532" s="846" t="s">
        <v>430</v>
      </c>
      <c r="AT532" s="846" t="s">
        <v>430</v>
      </c>
      <c r="AU532" s="849"/>
      <c r="AV532" s="844" t="s">
        <v>430</v>
      </c>
      <c r="AW532" s="844" t="s">
        <v>430</v>
      </c>
      <c r="AX532" s="844" t="s">
        <v>430</v>
      </c>
      <c r="AY532" s="844" t="s">
        <v>430</v>
      </c>
      <c r="AZ532" s="844" t="s">
        <v>430</v>
      </c>
      <c r="BA532" s="847"/>
      <c r="BB532" s="846" t="s">
        <v>430</v>
      </c>
      <c r="BC532" s="846">
        <v>0</v>
      </c>
      <c r="BD532" s="846">
        <v>0</v>
      </c>
      <c r="BE532" s="852" t="s">
        <v>430</v>
      </c>
      <c r="BF532" s="847"/>
      <c r="BG532" s="855" t="s">
        <v>430</v>
      </c>
      <c r="BH532" s="842"/>
      <c r="BI532" s="846" t="s">
        <v>430</v>
      </c>
      <c r="BJ532" s="846" t="s">
        <v>430</v>
      </c>
      <c r="BK532" s="846" t="s">
        <v>430</v>
      </c>
      <c r="BL532" s="846" t="s">
        <v>430</v>
      </c>
      <c r="BM532" s="842"/>
      <c r="BN532" s="855" t="s">
        <v>430</v>
      </c>
      <c r="BO532" s="855" t="s">
        <v>430</v>
      </c>
      <c r="BP532" s="855" t="s">
        <v>430</v>
      </c>
      <c r="BQ532" s="855" t="s">
        <v>430</v>
      </c>
      <c r="BR532" s="855" t="s">
        <v>430</v>
      </c>
      <c r="BS532" s="842"/>
      <c r="BT532" s="856" t="s">
        <v>554</v>
      </c>
    </row>
    <row r="533" spans="1:72" s="428" customFormat="1" x14ac:dyDescent="0.25">
      <c r="A533" s="345" t="s">
        <v>5682</v>
      </c>
      <c r="B533" s="373"/>
      <c r="C533" s="719" t="s">
        <v>430</v>
      </c>
      <c r="D533" s="373"/>
      <c r="E533" s="346" t="s">
        <v>430</v>
      </c>
      <c r="F533" s="373"/>
      <c r="G533" s="347" t="s">
        <v>430</v>
      </c>
      <c r="H533" s="374"/>
      <c r="I533" s="348" t="s">
        <v>430</v>
      </c>
      <c r="J533" s="348" t="s">
        <v>430</v>
      </c>
      <c r="K533" s="348" t="s">
        <v>430</v>
      </c>
      <c r="L533" s="348" t="s">
        <v>430</v>
      </c>
      <c r="M533" s="348" t="s">
        <v>430</v>
      </c>
      <c r="N533" s="350" t="s">
        <v>430</v>
      </c>
      <c r="O533" s="348" t="s">
        <v>430</v>
      </c>
      <c r="P533" s="348" t="s">
        <v>430</v>
      </c>
      <c r="Q533" s="348" t="s">
        <v>430</v>
      </c>
      <c r="R533" s="348" t="s">
        <v>430</v>
      </c>
      <c r="S533" s="348" t="s">
        <v>430</v>
      </c>
      <c r="T533" s="348" t="s">
        <v>430</v>
      </c>
      <c r="U533" s="348" t="s">
        <v>430</v>
      </c>
      <c r="V533" s="348" t="s">
        <v>430</v>
      </c>
      <c r="W533" s="348" t="s">
        <v>430</v>
      </c>
      <c r="X533" s="348" t="s">
        <v>430</v>
      </c>
      <c r="Y533" s="374"/>
      <c r="Z533" s="346" t="s">
        <v>430</v>
      </c>
      <c r="AA533" s="346" t="s">
        <v>430</v>
      </c>
      <c r="AB533" s="346" t="s">
        <v>430</v>
      </c>
      <c r="AC533" s="346" t="s">
        <v>430</v>
      </c>
      <c r="AD533" s="346" t="s">
        <v>430</v>
      </c>
      <c r="AE533" s="346" t="s">
        <v>430</v>
      </c>
      <c r="AF533" s="346" t="s">
        <v>430</v>
      </c>
      <c r="AG533" s="346" t="s">
        <v>430</v>
      </c>
      <c r="AH533" s="346" t="s">
        <v>430</v>
      </c>
      <c r="AI533" s="346" t="s">
        <v>430</v>
      </c>
      <c r="AJ533" s="346" t="s">
        <v>430</v>
      </c>
      <c r="AK533" s="346" t="s">
        <v>430</v>
      </c>
      <c r="AL533" s="346" t="s">
        <v>430</v>
      </c>
      <c r="AM533" s="346" t="s">
        <v>430</v>
      </c>
      <c r="AN533" s="346" t="s">
        <v>430</v>
      </c>
      <c r="AO533" s="373"/>
      <c r="AP533" s="348" t="s">
        <v>430</v>
      </c>
      <c r="AQ533" s="348" t="s">
        <v>430</v>
      </c>
      <c r="AR533" s="348" t="s">
        <v>430</v>
      </c>
      <c r="AS533" s="348" t="s">
        <v>430</v>
      </c>
      <c r="AT533" s="348" t="s">
        <v>430</v>
      </c>
      <c r="AU533" s="351"/>
      <c r="AV533" s="346" t="s">
        <v>430</v>
      </c>
      <c r="AW533" s="346" t="s">
        <v>430</v>
      </c>
      <c r="AX533" s="346" t="s">
        <v>430</v>
      </c>
      <c r="AY533" s="346" t="s">
        <v>430</v>
      </c>
      <c r="AZ533" s="346" t="s">
        <v>430</v>
      </c>
      <c r="BA533" s="374"/>
      <c r="BB533" s="348" t="s">
        <v>430</v>
      </c>
      <c r="BC533" s="348">
        <v>0</v>
      </c>
      <c r="BD533" s="348">
        <v>0</v>
      </c>
      <c r="BE533" s="375" t="s">
        <v>430</v>
      </c>
      <c r="BF533" s="374"/>
      <c r="BG533" s="372" t="s">
        <v>430</v>
      </c>
      <c r="BH533" s="373"/>
      <c r="BI533" s="348" t="s">
        <v>430</v>
      </c>
      <c r="BJ533" s="348" t="s">
        <v>430</v>
      </c>
      <c r="BK533" s="348" t="s">
        <v>430</v>
      </c>
      <c r="BL533" s="348" t="s">
        <v>430</v>
      </c>
      <c r="BM533" s="373"/>
      <c r="BN533" s="372" t="s">
        <v>430</v>
      </c>
      <c r="BO533" s="372" t="s">
        <v>430</v>
      </c>
      <c r="BP533" s="372" t="s">
        <v>430</v>
      </c>
      <c r="BQ533" s="372" t="s">
        <v>430</v>
      </c>
      <c r="BR533" s="372" t="s">
        <v>430</v>
      </c>
      <c r="BS533" s="373"/>
      <c r="BT533" s="354" t="s">
        <v>547</v>
      </c>
    </row>
    <row r="534" spans="1:72" s="428" customFormat="1" x14ac:dyDescent="0.25">
      <c r="A534" s="345" t="s">
        <v>5683</v>
      </c>
      <c r="B534" s="373"/>
      <c r="C534" s="719" t="s">
        <v>430</v>
      </c>
      <c r="D534" s="373"/>
      <c r="E534" s="346" t="s">
        <v>430</v>
      </c>
      <c r="F534" s="373"/>
      <c r="G534" s="347" t="s">
        <v>430</v>
      </c>
      <c r="H534" s="374"/>
      <c r="I534" s="348" t="s">
        <v>430</v>
      </c>
      <c r="J534" s="348" t="s">
        <v>430</v>
      </c>
      <c r="K534" s="348" t="s">
        <v>430</v>
      </c>
      <c r="L534" s="348" t="s">
        <v>430</v>
      </c>
      <c r="M534" s="348" t="s">
        <v>430</v>
      </c>
      <c r="N534" s="350" t="s">
        <v>430</v>
      </c>
      <c r="O534" s="348" t="s">
        <v>430</v>
      </c>
      <c r="P534" s="348" t="s">
        <v>430</v>
      </c>
      <c r="Q534" s="348" t="s">
        <v>430</v>
      </c>
      <c r="R534" s="348" t="s">
        <v>430</v>
      </c>
      <c r="S534" s="348" t="s">
        <v>430</v>
      </c>
      <c r="T534" s="348" t="s">
        <v>430</v>
      </c>
      <c r="U534" s="348" t="s">
        <v>430</v>
      </c>
      <c r="V534" s="348" t="s">
        <v>430</v>
      </c>
      <c r="W534" s="348" t="s">
        <v>430</v>
      </c>
      <c r="X534" s="348" t="s">
        <v>430</v>
      </c>
      <c r="Y534" s="374"/>
      <c r="Z534" s="346" t="s">
        <v>430</v>
      </c>
      <c r="AA534" s="346" t="s">
        <v>430</v>
      </c>
      <c r="AB534" s="346" t="s">
        <v>430</v>
      </c>
      <c r="AC534" s="346" t="s">
        <v>430</v>
      </c>
      <c r="AD534" s="346" t="s">
        <v>430</v>
      </c>
      <c r="AE534" s="346" t="s">
        <v>430</v>
      </c>
      <c r="AF534" s="346" t="s">
        <v>430</v>
      </c>
      <c r="AG534" s="346" t="s">
        <v>430</v>
      </c>
      <c r="AH534" s="346" t="s">
        <v>430</v>
      </c>
      <c r="AI534" s="346" t="s">
        <v>430</v>
      </c>
      <c r="AJ534" s="346" t="s">
        <v>430</v>
      </c>
      <c r="AK534" s="346" t="s">
        <v>430</v>
      </c>
      <c r="AL534" s="346" t="s">
        <v>430</v>
      </c>
      <c r="AM534" s="346" t="s">
        <v>430</v>
      </c>
      <c r="AN534" s="346" t="s">
        <v>430</v>
      </c>
      <c r="AO534" s="373"/>
      <c r="AP534" s="348" t="s">
        <v>430</v>
      </c>
      <c r="AQ534" s="348" t="s">
        <v>430</v>
      </c>
      <c r="AR534" s="348" t="s">
        <v>430</v>
      </c>
      <c r="AS534" s="348" t="s">
        <v>430</v>
      </c>
      <c r="AT534" s="348" t="s">
        <v>430</v>
      </c>
      <c r="AU534" s="351"/>
      <c r="AV534" s="346" t="s">
        <v>430</v>
      </c>
      <c r="AW534" s="346" t="s">
        <v>430</v>
      </c>
      <c r="AX534" s="346" t="s">
        <v>430</v>
      </c>
      <c r="AY534" s="346" t="s">
        <v>430</v>
      </c>
      <c r="AZ534" s="346" t="s">
        <v>430</v>
      </c>
      <c r="BA534" s="374"/>
      <c r="BB534" s="348" t="s">
        <v>430</v>
      </c>
      <c r="BC534" s="348">
        <v>0</v>
      </c>
      <c r="BD534" s="348">
        <v>0</v>
      </c>
      <c r="BE534" s="375" t="s">
        <v>430</v>
      </c>
      <c r="BF534" s="374"/>
      <c r="BG534" s="372" t="s">
        <v>430</v>
      </c>
      <c r="BH534" s="373"/>
      <c r="BI534" s="348" t="s">
        <v>430</v>
      </c>
      <c r="BJ534" s="348" t="s">
        <v>430</v>
      </c>
      <c r="BK534" s="348" t="s">
        <v>430</v>
      </c>
      <c r="BL534" s="348" t="s">
        <v>430</v>
      </c>
      <c r="BM534" s="373"/>
      <c r="BN534" s="372" t="s">
        <v>430</v>
      </c>
      <c r="BO534" s="372" t="s">
        <v>430</v>
      </c>
      <c r="BP534" s="372" t="s">
        <v>430</v>
      </c>
      <c r="BQ534" s="372" t="s">
        <v>430</v>
      </c>
      <c r="BR534" s="372" t="s">
        <v>430</v>
      </c>
      <c r="BS534" s="373"/>
      <c r="BT534" s="354" t="s">
        <v>547</v>
      </c>
    </row>
    <row r="535" spans="1:72" x14ac:dyDescent="0.25">
      <c r="A535" s="36" t="s">
        <v>93</v>
      </c>
      <c r="B535" s="43"/>
      <c r="C535" s="720"/>
      <c r="D535" s="43"/>
      <c r="E535" s="51"/>
      <c r="F535" s="43"/>
      <c r="G535" s="55"/>
      <c r="H535" s="66"/>
      <c r="I535" s="59">
        <v>0.38159999999999999</v>
      </c>
      <c r="J535" s="59">
        <v>4.8890000000000002</v>
      </c>
      <c r="K535" s="59">
        <v>3.5828000000000002</v>
      </c>
      <c r="L535" s="59">
        <v>7.0720999999999998</v>
      </c>
      <c r="M535" s="59">
        <v>0.51190000000000002</v>
      </c>
      <c r="N535" s="70">
        <v>2.6932</v>
      </c>
      <c r="O535" s="59">
        <v>1.9031</v>
      </c>
      <c r="P535" s="59">
        <v>15.0702</v>
      </c>
      <c r="Q535" s="59">
        <v>12.321899999999999</v>
      </c>
      <c r="R535" s="59">
        <v>12.519500000000001</v>
      </c>
      <c r="S535" s="59">
        <v>14.3269</v>
      </c>
      <c r="T535" s="59">
        <v>-0.99350000000000005</v>
      </c>
      <c r="U535" s="59">
        <v>3.7705000000000002</v>
      </c>
      <c r="V535" s="59">
        <v>-0.2487</v>
      </c>
      <c r="W535" s="59">
        <v>2.2835999999999999</v>
      </c>
      <c r="X535" s="59">
        <v>7.9585999999999997</v>
      </c>
      <c r="Y535" s="66"/>
      <c r="Z535" s="51">
        <v>232</v>
      </c>
      <c r="AA535" s="51">
        <v>257</v>
      </c>
      <c r="AB535" s="51">
        <v>256</v>
      </c>
      <c r="AC535" s="51">
        <v>251</v>
      </c>
      <c r="AD535" s="51">
        <v>245</v>
      </c>
      <c r="AE535" s="51">
        <v>213</v>
      </c>
      <c r="AF535" s="51">
        <v>131</v>
      </c>
      <c r="AG535" s="51">
        <v>98</v>
      </c>
      <c r="AH535" s="51">
        <v>43</v>
      </c>
      <c r="AI535" s="51">
        <v>17</v>
      </c>
      <c r="AJ535" s="51">
        <v>252</v>
      </c>
      <c r="AK535" s="51">
        <v>246</v>
      </c>
      <c r="AL535" s="51">
        <v>235</v>
      </c>
      <c r="AM535" s="51">
        <v>218</v>
      </c>
      <c r="AN535" s="51">
        <v>260</v>
      </c>
      <c r="AO535" s="43"/>
      <c r="AP535" s="59">
        <v>11.8716666666667</v>
      </c>
      <c r="AQ535" s="59">
        <v>12.1934782608696</v>
      </c>
      <c r="AR535" s="59">
        <v>10.9964444444444</v>
      </c>
      <c r="AS535" s="59">
        <v>7.5133999999999999</v>
      </c>
      <c r="AT535" s="59">
        <v>2.83497737556561</v>
      </c>
      <c r="AU535" s="78"/>
      <c r="AV535" s="51">
        <v>18</v>
      </c>
      <c r="AW535" s="51">
        <v>23</v>
      </c>
      <c r="AX535" s="51">
        <v>45</v>
      </c>
      <c r="AY535" s="51">
        <v>100</v>
      </c>
      <c r="AZ535" s="51">
        <v>221</v>
      </c>
      <c r="BA535" s="66"/>
      <c r="BB535" s="59"/>
      <c r="BC535" s="59"/>
      <c r="BD535" s="59"/>
      <c r="BE535" s="276"/>
      <c r="BF535" s="66"/>
      <c r="BG535" s="33"/>
      <c r="BH535" s="43"/>
      <c r="BI535" s="59"/>
      <c r="BJ535" s="59"/>
      <c r="BK535" s="59"/>
      <c r="BL535" s="59"/>
      <c r="BM535" s="43"/>
      <c r="BN535" s="84"/>
      <c r="BO535" s="84"/>
      <c r="BP535" s="84"/>
      <c r="BQ535" s="84"/>
      <c r="BR535" s="84"/>
      <c r="BS535" s="43"/>
      <c r="BT535" s="88"/>
    </row>
    <row r="536" spans="1:72" x14ac:dyDescent="0.25">
      <c r="A536" s="37" t="s">
        <v>94</v>
      </c>
      <c r="B536" s="44"/>
      <c r="C536" s="721"/>
      <c r="D536" s="44"/>
      <c r="E536" s="52"/>
      <c r="F536" s="44"/>
      <c r="G536" s="56"/>
      <c r="H536" s="67"/>
      <c r="I536" s="60">
        <v>1.506</v>
      </c>
      <c r="J536" s="60">
        <v>10.334</v>
      </c>
      <c r="K536" s="60">
        <v>11.325900000000001</v>
      </c>
      <c r="L536" s="60">
        <v>23.976500000000001</v>
      </c>
      <c r="M536" s="60">
        <v>29.1953</v>
      </c>
      <c r="N536" s="71">
        <v>49.283499999999997</v>
      </c>
      <c r="O536" s="60">
        <v>29.929200000000002</v>
      </c>
      <c r="P536" s="60">
        <v>31.419699999999999</v>
      </c>
      <c r="Q536" s="60">
        <v>18.529699999999998</v>
      </c>
      <c r="R536" s="60">
        <v>14.460599999999999</v>
      </c>
      <c r="S536" s="60">
        <v>31.8888</v>
      </c>
      <c r="T536" s="60">
        <v>23.3979</v>
      </c>
      <c r="U536" s="60">
        <v>34.001899999999999</v>
      </c>
      <c r="V536" s="60">
        <v>44.094200000000001</v>
      </c>
      <c r="W536" s="60">
        <v>7.5175999999999998</v>
      </c>
      <c r="X536" s="60">
        <v>32.3874</v>
      </c>
      <c r="Y536" s="67"/>
      <c r="Z536" s="52"/>
      <c r="AA536" s="52"/>
      <c r="AB536" s="52"/>
      <c r="AC536" s="52"/>
      <c r="AD536" s="52"/>
      <c r="AE536" s="52"/>
      <c r="AF536" s="52"/>
      <c r="AG536" s="52"/>
      <c r="AH536" s="52"/>
      <c r="AI536" s="52"/>
      <c r="AJ536" s="52"/>
      <c r="AK536" s="52"/>
      <c r="AL536" s="52"/>
      <c r="AM536" s="52"/>
      <c r="AN536" s="52"/>
      <c r="AO536" s="44"/>
      <c r="AP536" s="60">
        <v>14.35</v>
      </c>
      <c r="AQ536" s="60">
        <v>16.420000000000002</v>
      </c>
      <c r="AR536" s="60">
        <v>22.99</v>
      </c>
      <c r="AS536" s="60">
        <v>36.049999999999997</v>
      </c>
      <c r="AT536" s="60">
        <v>53.86</v>
      </c>
      <c r="AU536" s="79"/>
      <c r="AV536" s="52"/>
      <c r="AW536" s="52"/>
      <c r="AX536" s="52"/>
      <c r="AY536" s="52"/>
      <c r="AZ536" s="52"/>
      <c r="BA536" s="67"/>
      <c r="BB536" s="60"/>
      <c r="BC536" s="60"/>
      <c r="BD536" s="60"/>
      <c r="BE536" s="277"/>
      <c r="BF536" s="67"/>
      <c r="BG536" s="25"/>
      <c r="BH536" s="44"/>
      <c r="BI536" s="60"/>
      <c r="BJ536" s="60"/>
      <c r="BK536" s="60"/>
      <c r="BL536" s="60"/>
      <c r="BM536" s="44"/>
      <c r="BN536" s="85"/>
      <c r="BO536" s="85"/>
      <c r="BP536" s="85"/>
      <c r="BQ536" s="85"/>
      <c r="BR536" s="85"/>
      <c r="BS536" s="44"/>
      <c r="BT536" s="89"/>
    </row>
    <row r="537" spans="1:72" x14ac:dyDescent="0.25">
      <c r="A537" s="37" t="s">
        <v>95</v>
      </c>
      <c r="B537" s="44"/>
      <c r="C537" s="721"/>
      <c r="D537" s="44"/>
      <c r="E537" s="52"/>
      <c r="F537" s="44"/>
      <c r="G537" s="56"/>
      <c r="H537" s="67"/>
      <c r="I537" s="60">
        <v>-1.1939</v>
      </c>
      <c r="J537" s="60">
        <v>-1.7428999999999999</v>
      </c>
      <c r="K537" s="60">
        <v>-3.3411</v>
      </c>
      <c r="L537" s="60">
        <v>-3.3380000000000001</v>
      </c>
      <c r="M537" s="60">
        <v>-25.750599999999999</v>
      </c>
      <c r="N537" s="71">
        <v>-25.832000000000001</v>
      </c>
      <c r="O537" s="60">
        <v>-15.7241</v>
      </c>
      <c r="P537" s="60">
        <v>1.5597000000000001</v>
      </c>
      <c r="Q537" s="60">
        <v>8.9116999999999997</v>
      </c>
      <c r="R537" s="60">
        <v>11.8293</v>
      </c>
      <c r="S537" s="60">
        <v>-1.661</v>
      </c>
      <c r="T537" s="60">
        <v>-24.2684</v>
      </c>
      <c r="U537" s="60">
        <v>-14.1877</v>
      </c>
      <c r="V537" s="60">
        <v>-25.665099999999999</v>
      </c>
      <c r="W537" s="60">
        <v>-3.2012</v>
      </c>
      <c r="X537" s="60">
        <v>-25.577999999999999</v>
      </c>
      <c r="Y537" s="67"/>
      <c r="Z537" s="52"/>
      <c r="AA537" s="52"/>
      <c r="AB537" s="52"/>
      <c r="AC537" s="52"/>
      <c r="AD537" s="52"/>
      <c r="AE537" s="52"/>
      <c r="AF537" s="52"/>
      <c r="AG537" s="52"/>
      <c r="AH537" s="52"/>
      <c r="AI537" s="52"/>
      <c r="AJ537" s="52"/>
      <c r="AK537" s="52"/>
      <c r="AL537" s="52"/>
      <c r="AM537" s="52"/>
      <c r="AN537" s="52"/>
      <c r="AO537" s="44"/>
      <c r="AP537" s="60">
        <v>10.75</v>
      </c>
      <c r="AQ537" s="60">
        <v>9.7100000000000009</v>
      </c>
      <c r="AR537" s="60">
        <v>6</v>
      </c>
      <c r="AS537" s="60">
        <v>-13.08</v>
      </c>
      <c r="AT537" s="60">
        <v>-30.17</v>
      </c>
      <c r="AU537" s="79"/>
      <c r="AV537" s="52"/>
      <c r="AW537" s="52"/>
      <c r="AX537" s="52"/>
      <c r="AY537" s="52"/>
      <c r="AZ537" s="52"/>
      <c r="BA537" s="67"/>
      <c r="BB537" s="60"/>
      <c r="BC537" s="60"/>
      <c r="BD537" s="60"/>
      <c r="BE537" s="277"/>
      <c r="BF537" s="67"/>
      <c r="BG537" s="25"/>
      <c r="BH537" s="44"/>
      <c r="BI537" s="60"/>
      <c r="BJ537" s="60"/>
      <c r="BK537" s="60"/>
      <c r="BL537" s="60"/>
      <c r="BM537" s="44"/>
      <c r="BN537" s="85"/>
      <c r="BO537" s="85"/>
      <c r="BP537" s="85"/>
      <c r="BQ537" s="85"/>
      <c r="BR537" s="85"/>
      <c r="BS537" s="44"/>
      <c r="BT537" s="89"/>
    </row>
    <row r="538" spans="1:72" x14ac:dyDescent="0.25">
      <c r="A538" s="38" t="s">
        <v>96</v>
      </c>
      <c r="B538" s="45"/>
      <c r="C538" s="722"/>
      <c r="D538" s="45"/>
      <c r="E538" s="53"/>
      <c r="F538" s="45"/>
      <c r="G538" s="57"/>
      <c r="H538" s="68"/>
      <c r="I538" s="61">
        <v>0.41299999999999998</v>
      </c>
      <c r="J538" s="61">
        <v>5.0227500000000003</v>
      </c>
      <c r="K538" s="61">
        <v>3.1046499999999999</v>
      </c>
      <c r="L538" s="61">
        <v>6.4481000000000002</v>
      </c>
      <c r="M538" s="61">
        <v>0.34839999999999999</v>
      </c>
      <c r="N538" s="72">
        <v>2.7221000000000002</v>
      </c>
      <c r="O538" s="61">
        <v>1.9902</v>
      </c>
      <c r="P538" s="61">
        <v>14.4884</v>
      </c>
      <c r="Q538" s="61">
        <v>11.414999999999999</v>
      </c>
      <c r="R538" s="61">
        <v>12.337300000000001</v>
      </c>
      <c r="S538" s="61">
        <v>13.991199999999999</v>
      </c>
      <c r="T538" s="61">
        <v>-1.4911000000000001</v>
      </c>
      <c r="U538" s="61">
        <v>4.0152999999999999</v>
      </c>
      <c r="V538" s="61">
        <v>-1.9123000000000001</v>
      </c>
      <c r="W538" s="61">
        <v>2.1732</v>
      </c>
      <c r="X538" s="61">
        <v>9.3685500000000008</v>
      </c>
      <c r="Y538" s="68"/>
      <c r="Z538" s="53"/>
      <c r="AA538" s="53"/>
      <c r="AB538" s="53"/>
      <c r="AC538" s="53"/>
      <c r="AD538" s="53"/>
      <c r="AE538" s="53"/>
      <c r="AF538" s="53"/>
      <c r="AG538" s="53"/>
      <c r="AH538" s="53"/>
      <c r="AI538" s="53"/>
      <c r="AJ538" s="53"/>
      <c r="AK538" s="53"/>
      <c r="AL538" s="53"/>
      <c r="AM538" s="53"/>
      <c r="AN538" s="53"/>
      <c r="AO538" s="45"/>
      <c r="AP538" s="61">
        <v>11.62</v>
      </c>
      <c r="AQ538" s="61">
        <v>11.19</v>
      </c>
      <c r="AR538" s="61">
        <v>8.76</v>
      </c>
      <c r="AS538" s="61">
        <v>8.43</v>
      </c>
      <c r="AT538" s="61">
        <v>2.57</v>
      </c>
      <c r="AU538" s="80"/>
      <c r="AV538" s="53"/>
      <c r="AW538" s="53"/>
      <c r="AX538" s="53"/>
      <c r="AY538" s="53"/>
      <c r="AZ538" s="53"/>
      <c r="BA538" s="68"/>
      <c r="BB538" s="61"/>
      <c r="BC538" s="61"/>
      <c r="BD538" s="61"/>
      <c r="BE538" s="279"/>
      <c r="BF538" s="68"/>
      <c r="BG538" s="27"/>
      <c r="BH538" s="45"/>
      <c r="BI538" s="61"/>
      <c r="BJ538" s="61"/>
      <c r="BK538" s="61"/>
      <c r="BL538" s="61"/>
      <c r="BM538" s="45"/>
      <c r="BN538" s="86"/>
      <c r="BO538" s="86"/>
      <c r="BP538" s="86"/>
      <c r="BQ538" s="86"/>
      <c r="BR538" s="86"/>
      <c r="BS538" s="45"/>
      <c r="BT538" s="90"/>
    </row>
    <row r="539" spans="1:72" ht="14.5" x14ac:dyDescent="0.25">
      <c r="A539" s="39" t="s">
        <v>91</v>
      </c>
      <c r="B539" s="40"/>
      <c r="C539" s="726"/>
      <c r="D539" s="40"/>
      <c r="E539" s="40"/>
      <c r="F539" s="40"/>
      <c r="G539" s="40"/>
      <c r="H539" s="69"/>
      <c r="I539" s="62"/>
      <c r="J539" s="62"/>
      <c r="K539" s="62"/>
      <c r="L539" s="62"/>
      <c r="M539" s="62"/>
      <c r="N539" s="73"/>
      <c r="O539" s="62"/>
      <c r="P539" s="62"/>
      <c r="Q539" s="62"/>
      <c r="R539" s="62"/>
      <c r="S539" s="62"/>
      <c r="T539" s="62"/>
      <c r="U539" s="62"/>
      <c r="V539" s="62"/>
      <c r="W539" s="62"/>
      <c r="X539" s="62"/>
      <c r="Y539" s="69"/>
      <c r="Z539" s="54"/>
      <c r="AA539" s="54"/>
      <c r="AB539" s="54"/>
      <c r="AC539" s="54"/>
      <c r="AD539" s="54"/>
      <c r="AE539" s="54"/>
      <c r="AF539" s="54"/>
      <c r="AG539" s="54"/>
      <c r="AH539" s="54"/>
      <c r="AI539" s="54"/>
      <c r="AJ539" s="54"/>
      <c r="AK539" s="54"/>
      <c r="AL539" s="54"/>
      <c r="AM539" s="54"/>
      <c r="AN539" s="54"/>
      <c r="AO539" s="69"/>
      <c r="AP539" s="245"/>
      <c r="AQ539" s="245"/>
      <c r="AR539" s="245"/>
      <c r="AS539" s="245"/>
      <c r="AT539" s="245"/>
      <c r="AU539" s="69"/>
      <c r="AV539" s="247"/>
      <c r="AW539" s="247"/>
      <c r="AX539" s="247"/>
      <c r="AY539" s="247"/>
      <c r="AZ539" s="247"/>
      <c r="BA539" s="40"/>
      <c r="BB539" s="245"/>
      <c r="BC539" s="245"/>
      <c r="BD539" s="245"/>
      <c r="BE539" s="245"/>
      <c r="BF539" s="69"/>
      <c r="BG539" s="40"/>
      <c r="BH539" s="40"/>
      <c r="BI539" s="245"/>
      <c r="BJ539" s="245"/>
      <c r="BK539" s="245"/>
      <c r="BL539" s="245"/>
      <c r="BM539" s="40"/>
      <c r="BN539" s="40"/>
      <c r="BO539" s="41"/>
    </row>
    <row r="540" spans="1:72" s="428" customFormat="1" x14ac:dyDescent="0.25">
      <c r="A540" s="481" t="s">
        <v>4379</v>
      </c>
      <c r="B540" s="401"/>
      <c r="C540" s="730"/>
      <c r="D540" s="401"/>
      <c r="E540" s="401"/>
      <c r="F540" s="401"/>
      <c r="G540" s="401"/>
      <c r="H540" s="406"/>
      <c r="I540" s="405" t="s">
        <v>430</v>
      </c>
      <c r="J540" s="405" t="s">
        <v>430</v>
      </c>
      <c r="K540" s="405" t="s">
        <v>430</v>
      </c>
      <c r="L540" s="405" t="s">
        <v>430</v>
      </c>
      <c r="M540" s="405" t="s">
        <v>430</v>
      </c>
      <c r="N540" s="407" t="s">
        <v>430</v>
      </c>
      <c r="O540" s="405" t="s">
        <v>430</v>
      </c>
      <c r="P540" s="405" t="s">
        <v>430</v>
      </c>
      <c r="Q540" s="405" t="s">
        <v>430</v>
      </c>
      <c r="R540" s="405" t="s">
        <v>430</v>
      </c>
      <c r="S540" s="405" t="s">
        <v>430</v>
      </c>
      <c r="T540" s="405" t="s">
        <v>430</v>
      </c>
      <c r="U540" s="405" t="s">
        <v>430</v>
      </c>
      <c r="V540" s="405" t="s">
        <v>430</v>
      </c>
      <c r="W540" s="405" t="s">
        <v>430</v>
      </c>
      <c r="X540" s="405" t="s">
        <v>430</v>
      </c>
      <c r="Y540" s="406"/>
      <c r="Z540" s="403"/>
      <c r="AA540" s="403"/>
      <c r="AB540" s="403"/>
      <c r="AC540" s="403"/>
      <c r="AD540" s="403"/>
      <c r="AE540" s="403"/>
      <c r="AF540" s="403"/>
      <c r="AG540" s="403"/>
      <c r="AH540" s="403"/>
      <c r="AI540" s="403"/>
      <c r="AJ540" s="403"/>
      <c r="AK540" s="403"/>
      <c r="AL540" s="403"/>
      <c r="AM540" s="403"/>
      <c r="AN540" s="403"/>
      <c r="AO540" s="406"/>
      <c r="AP540" s="405" t="s">
        <v>430</v>
      </c>
      <c r="AQ540" s="405" t="s">
        <v>430</v>
      </c>
      <c r="AR540" s="405" t="s">
        <v>430</v>
      </c>
      <c r="AS540" s="405" t="s">
        <v>430</v>
      </c>
      <c r="AT540" s="405" t="s">
        <v>430</v>
      </c>
      <c r="AU540" s="406"/>
      <c r="AV540" s="426"/>
      <c r="AW540" s="426"/>
      <c r="AX540" s="426"/>
      <c r="AY540" s="426"/>
      <c r="AZ540" s="426"/>
      <c r="BA540" s="401"/>
      <c r="BB540" s="410"/>
      <c r="BC540" s="410"/>
      <c r="BD540" s="410"/>
      <c r="BE540" s="410"/>
      <c r="BF540" s="406"/>
      <c r="BG540" s="401"/>
      <c r="BH540" s="401"/>
      <c r="BI540" s="410"/>
      <c r="BJ540" s="410"/>
      <c r="BK540" s="410"/>
      <c r="BL540" s="410"/>
      <c r="BM540" s="401"/>
      <c r="BN540" s="401"/>
      <c r="BO540" s="427"/>
    </row>
    <row r="541" spans="1:72" s="428" customFormat="1" x14ac:dyDescent="0.25">
      <c r="A541" s="345" t="s">
        <v>4380</v>
      </c>
      <c r="B541" s="372"/>
      <c r="C541" s="731"/>
      <c r="D541" s="372"/>
      <c r="E541" s="372"/>
      <c r="F541" s="372"/>
      <c r="G541" s="372"/>
      <c r="H541" s="374"/>
      <c r="I541" s="348" t="s">
        <v>430</v>
      </c>
      <c r="J541" s="348" t="s">
        <v>430</v>
      </c>
      <c r="K541" s="348" t="s">
        <v>430</v>
      </c>
      <c r="L541" s="348" t="s">
        <v>430</v>
      </c>
      <c r="M541" s="348" t="s">
        <v>430</v>
      </c>
      <c r="N541" s="350" t="s">
        <v>430</v>
      </c>
      <c r="O541" s="348" t="s">
        <v>430</v>
      </c>
      <c r="P541" s="348" t="s">
        <v>430</v>
      </c>
      <c r="Q541" s="348" t="s">
        <v>430</v>
      </c>
      <c r="R541" s="348" t="s">
        <v>430</v>
      </c>
      <c r="S541" s="348" t="s">
        <v>430</v>
      </c>
      <c r="T541" s="348" t="s">
        <v>430</v>
      </c>
      <c r="U541" s="348" t="s">
        <v>430</v>
      </c>
      <c r="V541" s="348" t="s">
        <v>430</v>
      </c>
      <c r="W541" s="348" t="s">
        <v>430</v>
      </c>
      <c r="X541" s="348" t="s">
        <v>430</v>
      </c>
      <c r="Y541" s="374"/>
      <c r="Z541" s="346"/>
      <c r="AA541" s="346"/>
      <c r="AB541" s="346"/>
      <c r="AC541" s="346"/>
      <c r="AD541" s="346"/>
      <c r="AE541" s="346"/>
      <c r="AF541" s="346"/>
      <c r="AG541" s="346"/>
      <c r="AH541" s="346"/>
      <c r="AI541" s="346"/>
      <c r="AJ541" s="346"/>
      <c r="AK541" s="346"/>
      <c r="AL541" s="346"/>
      <c r="AM541" s="346"/>
      <c r="AN541" s="346"/>
      <c r="AO541" s="374"/>
      <c r="AP541" s="348" t="s">
        <v>430</v>
      </c>
      <c r="AQ541" s="348" t="s">
        <v>430</v>
      </c>
      <c r="AR541" s="348" t="s">
        <v>430</v>
      </c>
      <c r="AS541" s="348" t="s">
        <v>430</v>
      </c>
      <c r="AT541" s="348" t="s">
        <v>430</v>
      </c>
      <c r="AU541" s="374"/>
      <c r="AV541" s="429"/>
      <c r="AW541" s="429"/>
      <c r="AX541" s="429"/>
      <c r="AY541" s="429"/>
      <c r="AZ541" s="429"/>
      <c r="BA541" s="372"/>
      <c r="BB541" s="375"/>
      <c r="BC541" s="375"/>
      <c r="BD541" s="375"/>
      <c r="BE541" s="375"/>
      <c r="BF541" s="374"/>
      <c r="BG541" s="372"/>
      <c r="BH541" s="372"/>
      <c r="BI541" s="375"/>
      <c r="BJ541" s="375"/>
      <c r="BK541" s="375"/>
      <c r="BL541" s="375"/>
      <c r="BM541" s="372"/>
      <c r="BN541" s="372"/>
      <c r="BO541" s="430"/>
    </row>
    <row r="542" spans="1:72" s="428" customFormat="1" x14ac:dyDescent="0.25">
      <c r="A542" s="345" t="s">
        <v>4381</v>
      </c>
      <c r="B542" s="372"/>
      <c r="C542" s="731"/>
      <c r="D542" s="372"/>
      <c r="E542" s="372"/>
      <c r="F542" s="372"/>
      <c r="G542" s="372"/>
      <c r="H542" s="374"/>
      <c r="I542" s="348" t="s">
        <v>430</v>
      </c>
      <c r="J542" s="348" t="s">
        <v>430</v>
      </c>
      <c r="K542" s="348" t="s">
        <v>430</v>
      </c>
      <c r="L542" s="348" t="s">
        <v>430</v>
      </c>
      <c r="M542" s="348" t="s">
        <v>430</v>
      </c>
      <c r="N542" s="350" t="s">
        <v>430</v>
      </c>
      <c r="O542" s="348" t="s">
        <v>430</v>
      </c>
      <c r="P542" s="348" t="s">
        <v>430</v>
      </c>
      <c r="Q542" s="348" t="s">
        <v>430</v>
      </c>
      <c r="R542" s="348" t="s">
        <v>430</v>
      </c>
      <c r="S542" s="348" t="s">
        <v>430</v>
      </c>
      <c r="T542" s="348" t="s">
        <v>430</v>
      </c>
      <c r="U542" s="348" t="s">
        <v>430</v>
      </c>
      <c r="V542" s="348" t="s">
        <v>430</v>
      </c>
      <c r="W542" s="348" t="s">
        <v>430</v>
      </c>
      <c r="X542" s="348" t="s">
        <v>430</v>
      </c>
      <c r="Y542" s="374"/>
      <c r="Z542" s="346"/>
      <c r="AA542" s="346"/>
      <c r="AB542" s="346"/>
      <c r="AC542" s="346"/>
      <c r="AD542" s="346"/>
      <c r="AE542" s="346"/>
      <c r="AF542" s="346"/>
      <c r="AG542" s="346"/>
      <c r="AH542" s="346"/>
      <c r="AI542" s="346"/>
      <c r="AJ542" s="346"/>
      <c r="AK542" s="346"/>
      <c r="AL542" s="346"/>
      <c r="AM542" s="346"/>
      <c r="AN542" s="346"/>
      <c r="AO542" s="374"/>
      <c r="AP542" s="348" t="s">
        <v>430</v>
      </c>
      <c r="AQ542" s="348" t="s">
        <v>430</v>
      </c>
      <c r="AR542" s="348" t="s">
        <v>430</v>
      </c>
      <c r="AS542" s="348" t="s">
        <v>430</v>
      </c>
      <c r="AT542" s="348" t="s">
        <v>430</v>
      </c>
      <c r="AU542" s="374"/>
      <c r="AV542" s="429"/>
      <c r="AW542" s="429"/>
      <c r="AX542" s="429"/>
      <c r="AY542" s="429"/>
      <c r="AZ542" s="429"/>
      <c r="BA542" s="372"/>
      <c r="BB542" s="375"/>
      <c r="BC542" s="375"/>
      <c r="BD542" s="375"/>
      <c r="BE542" s="375"/>
      <c r="BF542" s="374"/>
      <c r="BG542" s="372"/>
      <c r="BH542" s="372"/>
      <c r="BI542" s="375"/>
      <c r="BJ542" s="375"/>
      <c r="BK542" s="375"/>
      <c r="BL542" s="375"/>
      <c r="BM542" s="372"/>
      <c r="BN542" s="372"/>
      <c r="BO542" s="430"/>
    </row>
    <row r="543" spans="1:72" s="428" customFormat="1" x14ac:dyDescent="0.25">
      <c r="A543" s="345" t="s">
        <v>663</v>
      </c>
      <c r="B543" s="372"/>
      <c r="C543" s="731"/>
      <c r="D543" s="372"/>
      <c r="E543" s="372"/>
      <c r="F543" s="372"/>
      <c r="G543" s="372"/>
      <c r="H543" s="374"/>
      <c r="I543" s="348">
        <v>0.44069999999999998</v>
      </c>
      <c r="J543" s="348">
        <v>4.9404000000000003</v>
      </c>
      <c r="K543" s="348">
        <v>3.4460000000000002</v>
      </c>
      <c r="L543" s="348">
        <v>5.9051999999999998</v>
      </c>
      <c r="M543" s="348">
        <v>-1.2455000000000001</v>
      </c>
      <c r="N543" s="350">
        <v>1.8371</v>
      </c>
      <c r="O543" s="348">
        <v>2.4556</v>
      </c>
      <c r="P543" s="348">
        <v>13.361800000000001</v>
      </c>
      <c r="Q543" s="348">
        <v>12.526199999999999</v>
      </c>
      <c r="R543" s="348">
        <v>14.230600000000001</v>
      </c>
      <c r="S543" s="348">
        <v>12.9483</v>
      </c>
      <c r="T543" s="348">
        <v>-2.8016000000000001</v>
      </c>
      <c r="U543" s="348">
        <v>2.0804</v>
      </c>
      <c r="V543" s="348">
        <v>-1.2175</v>
      </c>
      <c r="W543" s="348">
        <v>2.4982000000000002</v>
      </c>
      <c r="X543" s="348" t="s">
        <v>428</v>
      </c>
      <c r="Y543" s="374"/>
      <c r="Z543" s="346"/>
      <c r="AA543" s="346"/>
      <c r="AB543" s="346"/>
      <c r="AC543" s="346"/>
      <c r="AD543" s="346"/>
      <c r="AE543" s="346"/>
      <c r="AF543" s="346"/>
      <c r="AG543" s="346"/>
      <c r="AH543" s="346"/>
      <c r="AI543" s="346"/>
      <c r="AJ543" s="346"/>
      <c r="AK543" s="346"/>
      <c r="AL543" s="346"/>
      <c r="AM543" s="346"/>
      <c r="AN543" s="346"/>
      <c r="AO543" s="374"/>
      <c r="AP543" s="348">
        <v>13.89</v>
      </c>
      <c r="AQ543" s="348">
        <v>14.36</v>
      </c>
      <c r="AR543" s="348">
        <v>10.83</v>
      </c>
      <c r="AS543" s="348">
        <v>6.45</v>
      </c>
      <c r="AT543" s="348">
        <v>0.45</v>
      </c>
      <c r="AU543" s="374"/>
      <c r="AV543" s="429"/>
      <c r="AW543" s="429"/>
      <c r="AX543" s="429"/>
      <c r="AY543" s="429"/>
      <c r="AZ543" s="429"/>
      <c r="BA543" s="372"/>
      <c r="BB543" s="375"/>
      <c r="BC543" s="375"/>
      <c r="BD543" s="375"/>
      <c r="BE543" s="375"/>
      <c r="BF543" s="374"/>
      <c r="BG543" s="372"/>
      <c r="BH543" s="372"/>
      <c r="BI543" s="375"/>
      <c r="BJ543" s="375"/>
      <c r="BK543" s="375"/>
      <c r="BL543" s="375"/>
      <c r="BM543" s="372"/>
      <c r="BN543" s="372"/>
      <c r="BO543" s="430"/>
    </row>
    <row r="544" spans="1:72" s="428" customFormat="1" x14ac:dyDescent="0.25">
      <c r="A544" s="345" t="s">
        <v>4382</v>
      </c>
      <c r="B544" s="372"/>
      <c r="C544" s="731"/>
      <c r="D544" s="372"/>
      <c r="E544" s="372"/>
      <c r="F544" s="372"/>
      <c r="G544" s="372"/>
      <c r="H544" s="374"/>
      <c r="I544" s="348" t="s">
        <v>430</v>
      </c>
      <c r="J544" s="348" t="s">
        <v>430</v>
      </c>
      <c r="K544" s="348" t="s">
        <v>430</v>
      </c>
      <c r="L544" s="348" t="s">
        <v>430</v>
      </c>
      <c r="M544" s="348" t="s">
        <v>430</v>
      </c>
      <c r="N544" s="350" t="s">
        <v>430</v>
      </c>
      <c r="O544" s="348" t="s">
        <v>430</v>
      </c>
      <c r="P544" s="348" t="s">
        <v>430</v>
      </c>
      <c r="Q544" s="348" t="s">
        <v>430</v>
      </c>
      <c r="R544" s="348" t="s">
        <v>430</v>
      </c>
      <c r="S544" s="348" t="s">
        <v>430</v>
      </c>
      <c r="T544" s="348" t="s">
        <v>430</v>
      </c>
      <c r="U544" s="348" t="s">
        <v>430</v>
      </c>
      <c r="V544" s="348" t="s">
        <v>430</v>
      </c>
      <c r="W544" s="348" t="s">
        <v>430</v>
      </c>
      <c r="X544" s="348" t="s">
        <v>430</v>
      </c>
      <c r="Y544" s="374"/>
      <c r="Z544" s="346"/>
      <c r="AA544" s="346"/>
      <c r="AB544" s="346"/>
      <c r="AC544" s="346"/>
      <c r="AD544" s="346"/>
      <c r="AE544" s="346"/>
      <c r="AF544" s="346"/>
      <c r="AG544" s="346"/>
      <c r="AH544" s="346"/>
      <c r="AI544" s="346"/>
      <c r="AJ544" s="346"/>
      <c r="AK544" s="346"/>
      <c r="AL544" s="346"/>
      <c r="AM544" s="346"/>
      <c r="AN544" s="346"/>
      <c r="AO544" s="374"/>
      <c r="AP544" s="348" t="s">
        <v>430</v>
      </c>
      <c r="AQ544" s="348" t="s">
        <v>430</v>
      </c>
      <c r="AR544" s="348" t="s">
        <v>430</v>
      </c>
      <c r="AS544" s="348" t="s">
        <v>430</v>
      </c>
      <c r="AT544" s="348" t="s">
        <v>430</v>
      </c>
      <c r="AU544" s="374"/>
      <c r="AV544" s="429"/>
      <c r="AW544" s="429"/>
      <c r="AX544" s="429"/>
      <c r="AY544" s="429"/>
      <c r="AZ544" s="429"/>
      <c r="BA544" s="372"/>
      <c r="BB544" s="375"/>
      <c r="BC544" s="375"/>
      <c r="BD544" s="375"/>
      <c r="BE544" s="375"/>
      <c r="BF544" s="374"/>
      <c r="BG544" s="372"/>
      <c r="BH544" s="372"/>
      <c r="BI544" s="375"/>
      <c r="BJ544" s="375"/>
      <c r="BK544" s="375"/>
      <c r="BL544" s="375"/>
      <c r="BM544" s="372"/>
      <c r="BN544" s="372"/>
      <c r="BO544" s="430"/>
    </row>
    <row r="545" spans="1:67" s="428" customFormat="1" x14ac:dyDescent="0.25">
      <c r="A545" s="345" t="s">
        <v>4383</v>
      </c>
      <c r="B545" s="372"/>
      <c r="C545" s="731"/>
      <c r="D545" s="372"/>
      <c r="E545" s="372"/>
      <c r="F545" s="372"/>
      <c r="G545" s="372"/>
      <c r="H545" s="374"/>
      <c r="I545" s="348" t="s">
        <v>430</v>
      </c>
      <c r="J545" s="348" t="s">
        <v>430</v>
      </c>
      <c r="K545" s="348" t="s">
        <v>430</v>
      </c>
      <c r="L545" s="348" t="s">
        <v>430</v>
      </c>
      <c r="M545" s="348" t="s">
        <v>430</v>
      </c>
      <c r="N545" s="350" t="s">
        <v>430</v>
      </c>
      <c r="O545" s="348" t="s">
        <v>430</v>
      </c>
      <c r="P545" s="348" t="s">
        <v>430</v>
      </c>
      <c r="Q545" s="348" t="s">
        <v>430</v>
      </c>
      <c r="R545" s="348" t="s">
        <v>430</v>
      </c>
      <c r="S545" s="348" t="s">
        <v>430</v>
      </c>
      <c r="T545" s="348" t="s">
        <v>430</v>
      </c>
      <c r="U545" s="348" t="s">
        <v>430</v>
      </c>
      <c r="V545" s="348" t="s">
        <v>430</v>
      </c>
      <c r="W545" s="348" t="s">
        <v>430</v>
      </c>
      <c r="X545" s="348" t="s">
        <v>428</v>
      </c>
      <c r="Y545" s="374"/>
      <c r="Z545" s="346"/>
      <c r="AA545" s="346"/>
      <c r="AB545" s="346"/>
      <c r="AC545" s="346"/>
      <c r="AD545" s="346"/>
      <c r="AE545" s="346"/>
      <c r="AF545" s="346"/>
      <c r="AG545" s="346"/>
      <c r="AH545" s="346"/>
      <c r="AI545" s="346"/>
      <c r="AJ545" s="346"/>
      <c r="AK545" s="346"/>
      <c r="AL545" s="346"/>
      <c r="AM545" s="346"/>
      <c r="AN545" s="346"/>
      <c r="AO545" s="374"/>
      <c r="AP545" s="348" t="s">
        <v>430</v>
      </c>
      <c r="AQ545" s="348" t="s">
        <v>430</v>
      </c>
      <c r="AR545" s="348" t="s">
        <v>430</v>
      </c>
      <c r="AS545" s="348" t="s">
        <v>430</v>
      </c>
      <c r="AT545" s="348" t="s">
        <v>430</v>
      </c>
      <c r="AU545" s="374"/>
      <c r="AV545" s="429"/>
      <c r="AW545" s="429"/>
      <c r="AX545" s="429"/>
      <c r="AY545" s="429"/>
      <c r="AZ545" s="429"/>
      <c r="BA545" s="372"/>
      <c r="BB545" s="375"/>
      <c r="BC545" s="375"/>
      <c r="BD545" s="375"/>
      <c r="BE545" s="375"/>
      <c r="BF545" s="374"/>
      <c r="BG545" s="372"/>
      <c r="BH545" s="372"/>
      <c r="BI545" s="375"/>
      <c r="BJ545" s="375"/>
      <c r="BK545" s="375"/>
      <c r="BL545" s="375"/>
      <c r="BM545" s="372"/>
      <c r="BN545" s="372"/>
      <c r="BO545" s="430"/>
    </row>
    <row r="546" spans="1:67" s="428" customFormat="1" x14ac:dyDescent="0.25">
      <c r="A546" s="345" t="s">
        <v>4384</v>
      </c>
      <c r="B546" s="372"/>
      <c r="C546" s="731"/>
      <c r="D546" s="372"/>
      <c r="E546" s="372"/>
      <c r="F546" s="372"/>
      <c r="G546" s="372"/>
      <c r="H546" s="374"/>
      <c r="I546" s="348" t="s">
        <v>430</v>
      </c>
      <c r="J546" s="348" t="s">
        <v>430</v>
      </c>
      <c r="K546" s="348" t="s">
        <v>430</v>
      </c>
      <c r="L546" s="348" t="s">
        <v>430</v>
      </c>
      <c r="M546" s="348" t="s">
        <v>430</v>
      </c>
      <c r="N546" s="350" t="s">
        <v>430</v>
      </c>
      <c r="O546" s="348" t="s">
        <v>430</v>
      </c>
      <c r="P546" s="348" t="s">
        <v>430</v>
      </c>
      <c r="Q546" s="348" t="s">
        <v>430</v>
      </c>
      <c r="R546" s="348" t="s">
        <v>430</v>
      </c>
      <c r="S546" s="348" t="s">
        <v>430</v>
      </c>
      <c r="T546" s="348" t="s">
        <v>430</v>
      </c>
      <c r="U546" s="348" t="s">
        <v>430</v>
      </c>
      <c r="V546" s="348" t="s">
        <v>430</v>
      </c>
      <c r="W546" s="348" t="s">
        <v>430</v>
      </c>
      <c r="X546" s="348" t="s">
        <v>430</v>
      </c>
      <c r="Y546" s="374"/>
      <c r="Z546" s="346"/>
      <c r="AA546" s="346"/>
      <c r="AB546" s="346"/>
      <c r="AC546" s="346"/>
      <c r="AD546" s="346"/>
      <c r="AE546" s="346"/>
      <c r="AF546" s="346"/>
      <c r="AG546" s="346"/>
      <c r="AH546" s="346"/>
      <c r="AI546" s="346"/>
      <c r="AJ546" s="346"/>
      <c r="AK546" s="346"/>
      <c r="AL546" s="346"/>
      <c r="AM546" s="346"/>
      <c r="AN546" s="346"/>
      <c r="AO546" s="374"/>
      <c r="AP546" s="348" t="s">
        <v>430</v>
      </c>
      <c r="AQ546" s="348" t="s">
        <v>430</v>
      </c>
      <c r="AR546" s="348" t="s">
        <v>430</v>
      </c>
      <c r="AS546" s="348" t="s">
        <v>430</v>
      </c>
      <c r="AT546" s="348" t="s">
        <v>430</v>
      </c>
      <c r="AU546" s="374"/>
      <c r="AV546" s="429"/>
      <c r="AW546" s="429"/>
      <c r="AX546" s="429"/>
      <c r="AY546" s="429"/>
      <c r="AZ546" s="429"/>
      <c r="BA546" s="372"/>
      <c r="BB546" s="375"/>
      <c r="BC546" s="375"/>
      <c r="BD546" s="375"/>
      <c r="BE546" s="375"/>
      <c r="BF546" s="374"/>
      <c r="BG546" s="372"/>
      <c r="BH546" s="372"/>
      <c r="BI546" s="375"/>
      <c r="BJ546" s="375"/>
      <c r="BK546" s="375"/>
      <c r="BL546" s="375"/>
      <c r="BM546" s="372"/>
      <c r="BN546" s="372"/>
      <c r="BO546" s="430"/>
    </row>
    <row r="547" spans="1:67" s="428" customFormat="1" x14ac:dyDescent="0.25">
      <c r="A547" s="345" t="s">
        <v>2494</v>
      </c>
      <c r="B547" s="372"/>
      <c r="C547" s="731"/>
      <c r="D547" s="372"/>
      <c r="E547" s="372"/>
      <c r="F547" s="372"/>
      <c r="G547" s="372"/>
      <c r="H547" s="374"/>
      <c r="I547" s="348">
        <v>0.91690000000000005</v>
      </c>
      <c r="J547" s="348">
        <v>0.81540000000000001</v>
      </c>
      <c r="K547" s="348">
        <v>0.46050000000000002</v>
      </c>
      <c r="L547" s="348">
        <v>11.2881</v>
      </c>
      <c r="M547" s="348">
        <v>9.5325000000000006</v>
      </c>
      <c r="N547" s="350">
        <v>10.704499999999999</v>
      </c>
      <c r="O547" s="348">
        <v>13.727600000000001</v>
      </c>
      <c r="P547" s="348">
        <v>24.4026</v>
      </c>
      <c r="Q547" s="348">
        <v>14.601599999999999</v>
      </c>
      <c r="R547" s="348">
        <v>13.0252</v>
      </c>
      <c r="S547" s="348">
        <v>13.7477</v>
      </c>
      <c r="T547" s="348">
        <v>8.6593999999999998</v>
      </c>
      <c r="U547" s="348">
        <v>10.5174</v>
      </c>
      <c r="V547" s="348">
        <v>7.8514999999999997</v>
      </c>
      <c r="W547" s="348">
        <v>1.4999</v>
      </c>
      <c r="X547" s="348" t="s">
        <v>428</v>
      </c>
      <c r="Y547" s="374"/>
      <c r="Z547" s="346"/>
      <c r="AA547" s="346"/>
      <c r="AB547" s="346"/>
      <c r="AC547" s="346"/>
      <c r="AD547" s="346"/>
      <c r="AE547" s="346"/>
      <c r="AF547" s="346"/>
      <c r="AG547" s="346"/>
      <c r="AH547" s="346"/>
      <c r="AI547" s="346"/>
      <c r="AJ547" s="346"/>
      <c r="AK547" s="346"/>
      <c r="AL547" s="346"/>
      <c r="AM547" s="346"/>
      <c r="AN547" s="346"/>
      <c r="AO547" s="374"/>
      <c r="AP547" s="348">
        <v>17.12</v>
      </c>
      <c r="AQ547" s="348">
        <v>19.54</v>
      </c>
      <c r="AR547" s="348">
        <v>18.579999999999998</v>
      </c>
      <c r="AS547" s="348">
        <v>15.69</v>
      </c>
      <c r="AT547" s="348">
        <v>15.49</v>
      </c>
      <c r="AU547" s="374"/>
      <c r="AV547" s="429"/>
      <c r="AW547" s="429"/>
      <c r="AX547" s="429"/>
      <c r="AY547" s="429"/>
      <c r="AZ547" s="429"/>
      <c r="BA547" s="372"/>
      <c r="BB547" s="375"/>
      <c r="BC547" s="375"/>
      <c r="BD547" s="375"/>
      <c r="BE547" s="375"/>
      <c r="BF547" s="374"/>
      <c r="BG547" s="372"/>
      <c r="BH547" s="372"/>
      <c r="BI547" s="375"/>
      <c r="BJ547" s="375"/>
      <c r="BK547" s="375"/>
      <c r="BL547" s="375"/>
      <c r="BM547" s="372"/>
      <c r="BN547" s="372"/>
      <c r="BO547" s="430"/>
    </row>
    <row r="548" spans="1:67" s="428" customFormat="1" x14ac:dyDescent="0.25">
      <c r="A548" s="345" t="s">
        <v>4385</v>
      </c>
      <c r="B548" s="372"/>
      <c r="C548" s="731"/>
      <c r="D548" s="372"/>
      <c r="E548" s="372"/>
      <c r="F548" s="372"/>
      <c r="G548" s="372"/>
      <c r="H548" s="374"/>
      <c r="I548" s="348" t="s">
        <v>430</v>
      </c>
      <c r="J548" s="348" t="s">
        <v>430</v>
      </c>
      <c r="K548" s="348" t="s">
        <v>430</v>
      </c>
      <c r="L548" s="348" t="s">
        <v>430</v>
      </c>
      <c r="M548" s="348" t="s">
        <v>430</v>
      </c>
      <c r="N548" s="350" t="s">
        <v>430</v>
      </c>
      <c r="O548" s="348" t="s">
        <v>430</v>
      </c>
      <c r="P548" s="348" t="s">
        <v>430</v>
      </c>
      <c r="Q548" s="348" t="s">
        <v>430</v>
      </c>
      <c r="R548" s="348" t="s">
        <v>430</v>
      </c>
      <c r="S548" s="348" t="s">
        <v>430</v>
      </c>
      <c r="T548" s="348" t="s">
        <v>430</v>
      </c>
      <c r="U548" s="348" t="s">
        <v>430</v>
      </c>
      <c r="V548" s="348" t="s">
        <v>430</v>
      </c>
      <c r="W548" s="348" t="s">
        <v>430</v>
      </c>
      <c r="X548" s="348" t="s">
        <v>430</v>
      </c>
      <c r="Y548" s="374"/>
      <c r="Z548" s="346"/>
      <c r="AA548" s="346"/>
      <c r="AB548" s="346"/>
      <c r="AC548" s="346"/>
      <c r="AD548" s="346"/>
      <c r="AE548" s="346"/>
      <c r="AF548" s="346"/>
      <c r="AG548" s="346"/>
      <c r="AH548" s="346"/>
      <c r="AI548" s="346"/>
      <c r="AJ548" s="346"/>
      <c r="AK548" s="346"/>
      <c r="AL548" s="346"/>
      <c r="AM548" s="346"/>
      <c r="AN548" s="346"/>
      <c r="AO548" s="374"/>
      <c r="AP548" s="348" t="s">
        <v>430</v>
      </c>
      <c r="AQ548" s="348" t="s">
        <v>430</v>
      </c>
      <c r="AR548" s="348" t="s">
        <v>430</v>
      </c>
      <c r="AS548" s="348" t="s">
        <v>430</v>
      </c>
      <c r="AT548" s="348" t="s">
        <v>430</v>
      </c>
      <c r="AU548" s="374"/>
      <c r="AV548" s="429"/>
      <c r="AW548" s="429"/>
      <c r="AX548" s="429"/>
      <c r="AY548" s="429"/>
      <c r="AZ548" s="429"/>
      <c r="BA548" s="372"/>
      <c r="BB548" s="375"/>
      <c r="BC548" s="375"/>
      <c r="BD548" s="375"/>
      <c r="BE548" s="375"/>
      <c r="BF548" s="374"/>
      <c r="BG548" s="372"/>
      <c r="BH548" s="372"/>
      <c r="BI548" s="375"/>
      <c r="BJ548" s="375"/>
      <c r="BK548" s="375"/>
      <c r="BL548" s="375"/>
      <c r="BM548" s="372"/>
      <c r="BN548" s="372"/>
      <c r="BO548" s="430"/>
    </row>
    <row r="549" spans="1:67" s="428" customFormat="1" x14ac:dyDescent="0.25">
      <c r="A549" s="345" t="s">
        <v>2346</v>
      </c>
      <c r="B549" s="372"/>
      <c r="C549" s="731"/>
      <c r="D549" s="372"/>
      <c r="E549" s="372"/>
      <c r="F549" s="372"/>
      <c r="G549" s="372"/>
      <c r="H549" s="374"/>
      <c r="I549" s="348" t="s">
        <v>430</v>
      </c>
      <c r="J549" s="348" t="s">
        <v>430</v>
      </c>
      <c r="K549" s="348" t="s">
        <v>430</v>
      </c>
      <c r="L549" s="348" t="s">
        <v>430</v>
      </c>
      <c r="M549" s="348" t="s">
        <v>430</v>
      </c>
      <c r="N549" s="350" t="s">
        <v>430</v>
      </c>
      <c r="O549" s="348" t="s">
        <v>430</v>
      </c>
      <c r="P549" s="348" t="s">
        <v>430</v>
      </c>
      <c r="Q549" s="348" t="s">
        <v>430</v>
      </c>
      <c r="R549" s="348" t="s">
        <v>430</v>
      </c>
      <c r="S549" s="348" t="s">
        <v>430</v>
      </c>
      <c r="T549" s="348" t="s">
        <v>430</v>
      </c>
      <c r="U549" s="348" t="s">
        <v>430</v>
      </c>
      <c r="V549" s="348" t="s">
        <v>430</v>
      </c>
      <c r="W549" s="348" t="s">
        <v>430</v>
      </c>
      <c r="X549" s="348" t="s">
        <v>428</v>
      </c>
      <c r="Y549" s="374"/>
      <c r="Z549" s="346"/>
      <c r="AA549" s="346"/>
      <c r="AB549" s="346"/>
      <c r="AC549" s="346"/>
      <c r="AD549" s="346"/>
      <c r="AE549" s="346"/>
      <c r="AF549" s="346"/>
      <c r="AG549" s="346"/>
      <c r="AH549" s="346"/>
      <c r="AI549" s="346"/>
      <c r="AJ549" s="346"/>
      <c r="AK549" s="346"/>
      <c r="AL549" s="346"/>
      <c r="AM549" s="346"/>
      <c r="AN549" s="346"/>
      <c r="AO549" s="374"/>
      <c r="AP549" s="348" t="s">
        <v>430</v>
      </c>
      <c r="AQ549" s="348" t="s">
        <v>430</v>
      </c>
      <c r="AR549" s="348" t="s">
        <v>430</v>
      </c>
      <c r="AS549" s="348" t="s">
        <v>430</v>
      </c>
      <c r="AT549" s="348" t="s">
        <v>430</v>
      </c>
      <c r="AU549" s="374"/>
      <c r="AV549" s="429"/>
      <c r="AW549" s="429"/>
      <c r="AX549" s="429"/>
      <c r="AY549" s="429"/>
      <c r="AZ549" s="429"/>
      <c r="BA549" s="372"/>
      <c r="BB549" s="375"/>
      <c r="BC549" s="375"/>
      <c r="BD549" s="375"/>
      <c r="BE549" s="375"/>
      <c r="BF549" s="374"/>
      <c r="BG549" s="372"/>
      <c r="BH549" s="372"/>
      <c r="BI549" s="375"/>
      <c r="BJ549" s="375"/>
      <c r="BK549" s="375"/>
      <c r="BL549" s="375"/>
      <c r="BM549" s="372"/>
      <c r="BN549" s="372"/>
      <c r="BO549" s="430"/>
    </row>
    <row r="550" spans="1:67" s="428" customFormat="1" x14ac:dyDescent="0.25">
      <c r="A550" s="345" t="s">
        <v>4386</v>
      </c>
      <c r="B550" s="372"/>
      <c r="C550" s="731"/>
      <c r="D550" s="372"/>
      <c r="E550" s="372"/>
      <c r="F550" s="372"/>
      <c r="G550" s="372"/>
      <c r="H550" s="374"/>
      <c r="I550" s="348">
        <v>0.66600000000000004</v>
      </c>
      <c r="J550" s="348">
        <v>4.8571999999999997</v>
      </c>
      <c r="K550" s="348">
        <v>2.3559000000000001</v>
      </c>
      <c r="L550" s="348">
        <v>4.7286999999999999</v>
      </c>
      <c r="M550" s="348">
        <v>-3.7719</v>
      </c>
      <c r="N550" s="350">
        <v>-3.1796000000000002</v>
      </c>
      <c r="O550" s="348" t="s">
        <v>430</v>
      </c>
      <c r="P550" s="348" t="s">
        <v>430</v>
      </c>
      <c r="Q550" s="348" t="s">
        <v>430</v>
      </c>
      <c r="R550" s="348" t="s">
        <v>430</v>
      </c>
      <c r="S550" s="348">
        <v>10.9947</v>
      </c>
      <c r="T550" s="348">
        <v>-5.0731000000000002</v>
      </c>
      <c r="U550" s="348">
        <v>-1.0703</v>
      </c>
      <c r="V550" s="348">
        <v>-5.8769</v>
      </c>
      <c r="W550" s="348">
        <v>2.5228000000000002</v>
      </c>
      <c r="X550" s="348" t="s">
        <v>428</v>
      </c>
      <c r="Y550" s="374"/>
      <c r="Z550" s="346"/>
      <c r="AA550" s="346"/>
      <c r="AB550" s="346"/>
      <c r="AC550" s="346"/>
      <c r="AD550" s="346"/>
      <c r="AE550" s="346"/>
      <c r="AF550" s="346"/>
      <c r="AG550" s="346"/>
      <c r="AH550" s="346"/>
      <c r="AI550" s="346"/>
      <c r="AJ550" s="346"/>
      <c r="AK550" s="346"/>
      <c r="AL550" s="346"/>
      <c r="AM550" s="346"/>
      <c r="AN550" s="346"/>
      <c r="AO550" s="374"/>
      <c r="AP550" s="348" t="s">
        <v>430</v>
      </c>
      <c r="AQ550" s="348" t="s">
        <v>430</v>
      </c>
      <c r="AR550" s="348" t="s">
        <v>430</v>
      </c>
      <c r="AS550" s="348" t="s">
        <v>430</v>
      </c>
      <c r="AT550" s="348">
        <v>-4.32</v>
      </c>
      <c r="AU550" s="374"/>
      <c r="AV550" s="429"/>
      <c r="AW550" s="429"/>
      <c r="AX550" s="429"/>
      <c r="AY550" s="429"/>
      <c r="AZ550" s="429"/>
      <c r="BA550" s="372"/>
      <c r="BB550" s="375"/>
      <c r="BC550" s="375"/>
      <c r="BD550" s="375"/>
      <c r="BE550" s="375"/>
      <c r="BF550" s="374"/>
      <c r="BG550" s="372"/>
      <c r="BH550" s="372"/>
      <c r="BI550" s="375"/>
      <c r="BJ550" s="375"/>
      <c r="BK550" s="375"/>
      <c r="BL550" s="375"/>
      <c r="BM550" s="372"/>
      <c r="BN550" s="372"/>
      <c r="BO550" s="430"/>
    </row>
    <row r="551" spans="1:67" s="428" customFormat="1" x14ac:dyDescent="0.25">
      <c r="A551" s="345" t="s">
        <v>4387</v>
      </c>
      <c r="B551" s="372"/>
      <c r="C551" s="731"/>
      <c r="D551" s="372"/>
      <c r="E551" s="372"/>
      <c r="F551" s="372"/>
      <c r="G551" s="372"/>
      <c r="H551" s="374"/>
      <c r="I551" s="348">
        <v>0.66600000000000004</v>
      </c>
      <c r="J551" s="348">
        <v>4.8696999999999999</v>
      </c>
      <c r="K551" s="348">
        <v>2.5043000000000002</v>
      </c>
      <c r="L551" s="348">
        <v>4.9759000000000002</v>
      </c>
      <c r="M551" s="348" t="s">
        <v>430</v>
      </c>
      <c r="N551" s="350" t="s">
        <v>430</v>
      </c>
      <c r="O551" s="348" t="s">
        <v>430</v>
      </c>
      <c r="P551" s="348" t="s">
        <v>430</v>
      </c>
      <c r="Q551" s="348" t="s">
        <v>430</v>
      </c>
      <c r="R551" s="348" t="s">
        <v>430</v>
      </c>
      <c r="S551" s="348">
        <v>11.2567</v>
      </c>
      <c r="T551" s="348" t="s">
        <v>430</v>
      </c>
      <c r="U551" s="348" t="s">
        <v>430</v>
      </c>
      <c r="V551" s="348" t="s">
        <v>430</v>
      </c>
      <c r="W551" s="348">
        <v>2.5668000000000002</v>
      </c>
      <c r="X551" s="348" t="s">
        <v>428</v>
      </c>
      <c r="Y551" s="374"/>
      <c r="Z551" s="346"/>
      <c r="AA551" s="346"/>
      <c r="AB551" s="346"/>
      <c r="AC551" s="346"/>
      <c r="AD551" s="346"/>
      <c r="AE551" s="346"/>
      <c r="AF551" s="346"/>
      <c r="AG551" s="346"/>
      <c r="AH551" s="346"/>
      <c r="AI551" s="346"/>
      <c r="AJ551" s="346"/>
      <c r="AK551" s="346"/>
      <c r="AL551" s="346"/>
      <c r="AM551" s="346"/>
      <c r="AN551" s="346"/>
      <c r="AO551" s="374"/>
      <c r="AP551" s="348" t="s">
        <v>430</v>
      </c>
      <c r="AQ551" s="348" t="s">
        <v>430</v>
      </c>
      <c r="AR551" s="348" t="s">
        <v>430</v>
      </c>
      <c r="AS551" s="348" t="s">
        <v>430</v>
      </c>
      <c r="AT551" s="348" t="s">
        <v>430</v>
      </c>
      <c r="AU551" s="374"/>
      <c r="AV551" s="429"/>
      <c r="AW551" s="429"/>
      <c r="AX551" s="429"/>
      <c r="AY551" s="429"/>
      <c r="AZ551" s="429"/>
      <c r="BA551" s="372"/>
      <c r="BB551" s="375"/>
      <c r="BC551" s="375"/>
      <c r="BD551" s="375"/>
      <c r="BE551" s="375"/>
      <c r="BF551" s="374"/>
      <c r="BG551" s="372"/>
      <c r="BH551" s="372"/>
      <c r="BI551" s="375"/>
      <c r="BJ551" s="375"/>
      <c r="BK551" s="375"/>
      <c r="BL551" s="375"/>
      <c r="BM551" s="372"/>
      <c r="BN551" s="372"/>
      <c r="BO551" s="430"/>
    </row>
    <row r="552" spans="1:67" s="428" customFormat="1" x14ac:dyDescent="0.25">
      <c r="A552" s="345" t="s">
        <v>4388</v>
      </c>
      <c r="B552" s="372"/>
      <c r="C552" s="731"/>
      <c r="D552" s="372"/>
      <c r="E552" s="372"/>
      <c r="F552" s="372"/>
      <c r="G552" s="372"/>
      <c r="H552" s="374"/>
      <c r="I552" s="348">
        <v>0.18429999999999999</v>
      </c>
      <c r="J552" s="348">
        <v>6.8727</v>
      </c>
      <c r="K552" s="348">
        <v>1.7549999999999999</v>
      </c>
      <c r="L552" s="348">
        <v>9.2095000000000002</v>
      </c>
      <c r="M552" s="348">
        <v>-4.0141999999999998</v>
      </c>
      <c r="N552" s="350">
        <v>2.2982999999999998</v>
      </c>
      <c r="O552" s="348" t="s">
        <v>430</v>
      </c>
      <c r="P552" s="348" t="s">
        <v>430</v>
      </c>
      <c r="Q552" s="348" t="s">
        <v>430</v>
      </c>
      <c r="R552" s="348" t="s">
        <v>430</v>
      </c>
      <c r="S552" s="348">
        <v>17.178000000000001</v>
      </c>
      <c r="T552" s="348">
        <v>-4.0738000000000003</v>
      </c>
      <c r="U552" s="348">
        <v>0.44740000000000002</v>
      </c>
      <c r="V552" s="348">
        <v>-2.2633999999999999</v>
      </c>
      <c r="W552" s="348">
        <v>1.7033</v>
      </c>
      <c r="X552" s="348" t="s">
        <v>428</v>
      </c>
      <c r="Y552" s="374"/>
      <c r="Z552" s="346"/>
      <c r="AA552" s="346"/>
      <c r="AB552" s="346"/>
      <c r="AC552" s="346"/>
      <c r="AD552" s="346"/>
      <c r="AE552" s="346"/>
      <c r="AF552" s="346"/>
      <c r="AG552" s="346"/>
      <c r="AH552" s="346"/>
      <c r="AI552" s="346"/>
      <c r="AJ552" s="346"/>
      <c r="AK552" s="346"/>
      <c r="AL552" s="346"/>
      <c r="AM552" s="346"/>
      <c r="AN552" s="346"/>
      <c r="AO552" s="374"/>
      <c r="AP552" s="348" t="s">
        <v>430</v>
      </c>
      <c r="AQ552" s="348" t="s">
        <v>430</v>
      </c>
      <c r="AR552" s="348" t="s">
        <v>430</v>
      </c>
      <c r="AS552" s="348" t="s">
        <v>430</v>
      </c>
      <c r="AT552" s="348">
        <v>-1.54</v>
      </c>
      <c r="AU552" s="374"/>
      <c r="AV552" s="429"/>
      <c r="AW552" s="429"/>
      <c r="AX552" s="429"/>
      <c r="AY552" s="429"/>
      <c r="AZ552" s="429"/>
      <c r="BA552" s="372"/>
      <c r="BB552" s="375"/>
      <c r="BC552" s="375"/>
      <c r="BD552" s="375"/>
      <c r="BE552" s="375"/>
      <c r="BF552" s="374"/>
      <c r="BG552" s="372"/>
      <c r="BH552" s="372"/>
      <c r="BI552" s="375"/>
      <c r="BJ552" s="375"/>
      <c r="BK552" s="375"/>
      <c r="BL552" s="375"/>
      <c r="BM552" s="372"/>
      <c r="BN552" s="372"/>
      <c r="BO552" s="430"/>
    </row>
    <row r="553" spans="1:67" s="428" customFormat="1" x14ac:dyDescent="0.25">
      <c r="A553" s="345" t="s">
        <v>4389</v>
      </c>
      <c r="B553" s="372"/>
      <c r="C553" s="731"/>
      <c r="D553" s="372"/>
      <c r="E553" s="372"/>
      <c r="F553" s="372"/>
      <c r="G553" s="372"/>
      <c r="H553" s="374"/>
      <c r="I553" s="348" t="s">
        <v>430</v>
      </c>
      <c r="J553" s="348" t="s">
        <v>430</v>
      </c>
      <c r="K553" s="348" t="s">
        <v>430</v>
      </c>
      <c r="L553" s="348" t="s">
        <v>430</v>
      </c>
      <c r="M553" s="348" t="s">
        <v>430</v>
      </c>
      <c r="N553" s="350" t="s">
        <v>430</v>
      </c>
      <c r="O553" s="348" t="s">
        <v>430</v>
      </c>
      <c r="P553" s="348" t="s">
        <v>430</v>
      </c>
      <c r="Q553" s="348" t="s">
        <v>430</v>
      </c>
      <c r="R553" s="348" t="s">
        <v>430</v>
      </c>
      <c r="S553" s="348" t="s">
        <v>430</v>
      </c>
      <c r="T553" s="348" t="s">
        <v>430</v>
      </c>
      <c r="U553" s="348" t="s">
        <v>430</v>
      </c>
      <c r="V553" s="348" t="s">
        <v>430</v>
      </c>
      <c r="W553" s="348" t="s">
        <v>430</v>
      </c>
      <c r="X553" s="348" t="s">
        <v>430</v>
      </c>
      <c r="Y553" s="374"/>
      <c r="Z553" s="346"/>
      <c r="AA553" s="346"/>
      <c r="AB553" s="346"/>
      <c r="AC553" s="346"/>
      <c r="AD553" s="346"/>
      <c r="AE553" s="346"/>
      <c r="AF553" s="346"/>
      <c r="AG553" s="346"/>
      <c r="AH553" s="346"/>
      <c r="AI553" s="346"/>
      <c r="AJ553" s="346"/>
      <c r="AK553" s="346"/>
      <c r="AL553" s="346"/>
      <c r="AM553" s="346"/>
      <c r="AN553" s="346"/>
      <c r="AO553" s="374"/>
      <c r="AP553" s="348" t="s">
        <v>430</v>
      </c>
      <c r="AQ553" s="348" t="s">
        <v>430</v>
      </c>
      <c r="AR553" s="348" t="s">
        <v>430</v>
      </c>
      <c r="AS553" s="348" t="s">
        <v>430</v>
      </c>
      <c r="AT553" s="348" t="s">
        <v>430</v>
      </c>
      <c r="AU553" s="374"/>
      <c r="AV553" s="429"/>
      <c r="AW553" s="429"/>
      <c r="AX553" s="429"/>
      <c r="AY553" s="429"/>
      <c r="AZ553" s="429"/>
      <c r="BA553" s="372"/>
      <c r="BB553" s="375"/>
      <c r="BC553" s="375"/>
      <c r="BD553" s="375"/>
      <c r="BE553" s="375"/>
      <c r="BF553" s="374"/>
      <c r="BG553" s="372"/>
      <c r="BH553" s="372"/>
      <c r="BI553" s="375"/>
      <c r="BJ553" s="375"/>
      <c r="BK553" s="375"/>
      <c r="BL553" s="375"/>
      <c r="BM553" s="372"/>
      <c r="BN553" s="372"/>
      <c r="BO553" s="430"/>
    </row>
    <row r="554" spans="1:67" s="428" customFormat="1" x14ac:dyDescent="0.25">
      <c r="A554" s="345" t="s">
        <v>4390</v>
      </c>
      <c r="B554" s="372"/>
      <c r="C554" s="731"/>
      <c r="D554" s="372"/>
      <c r="E554" s="372"/>
      <c r="F554" s="372"/>
      <c r="G554" s="372"/>
      <c r="H554" s="374"/>
      <c r="I554" s="348" t="s">
        <v>430</v>
      </c>
      <c r="J554" s="348" t="s">
        <v>430</v>
      </c>
      <c r="K554" s="348" t="s">
        <v>430</v>
      </c>
      <c r="L554" s="348" t="s">
        <v>430</v>
      </c>
      <c r="M554" s="348" t="s">
        <v>430</v>
      </c>
      <c r="N554" s="350" t="s">
        <v>430</v>
      </c>
      <c r="O554" s="348" t="s">
        <v>430</v>
      </c>
      <c r="P554" s="348" t="s">
        <v>430</v>
      </c>
      <c r="Q554" s="348" t="s">
        <v>430</v>
      </c>
      <c r="R554" s="348" t="s">
        <v>430</v>
      </c>
      <c r="S554" s="348" t="s">
        <v>430</v>
      </c>
      <c r="T554" s="348" t="s">
        <v>430</v>
      </c>
      <c r="U554" s="348" t="s">
        <v>430</v>
      </c>
      <c r="V554" s="348" t="s">
        <v>430</v>
      </c>
      <c r="W554" s="348" t="s">
        <v>430</v>
      </c>
      <c r="X554" s="348" t="s">
        <v>430</v>
      </c>
      <c r="Y554" s="374"/>
      <c r="Z554" s="346"/>
      <c r="AA554" s="346"/>
      <c r="AB554" s="346"/>
      <c r="AC554" s="346"/>
      <c r="AD554" s="346"/>
      <c r="AE554" s="346"/>
      <c r="AF554" s="346"/>
      <c r="AG554" s="346"/>
      <c r="AH554" s="346"/>
      <c r="AI554" s="346"/>
      <c r="AJ554" s="346"/>
      <c r="AK554" s="346"/>
      <c r="AL554" s="346"/>
      <c r="AM554" s="346"/>
      <c r="AN554" s="346"/>
      <c r="AO554" s="374"/>
      <c r="AP554" s="348" t="s">
        <v>430</v>
      </c>
      <c r="AQ554" s="348" t="s">
        <v>430</v>
      </c>
      <c r="AR554" s="348" t="s">
        <v>430</v>
      </c>
      <c r="AS554" s="348" t="s">
        <v>430</v>
      </c>
      <c r="AT554" s="348" t="s">
        <v>430</v>
      </c>
      <c r="AU554" s="374"/>
      <c r="AV554" s="429"/>
      <c r="AW554" s="429"/>
      <c r="AX554" s="429"/>
      <c r="AY554" s="429"/>
      <c r="AZ554" s="429"/>
      <c r="BA554" s="372"/>
      <c r="BB554" s="375"/>
      <c r="BC554" s="375"/>
      <c r="BD554" s="375"/>
      <c r="BE554" s="375"/>
      <c r="BF554" s="374"/>
      <c r="BG554" s="372"/>
      <c r="BH554" s="372"/>
      <c r="BI554" s="375"/>
      <c r="BJ554" s="375"/>
      <c r="BK554" s="375"/>
      <c r="BL554" s="375"/>
      <c r="BM554" s="372"/>
      <c r="BN554" s="372"/>
      <c r="BO554" s="430"/>
    </row>
    <row r="555" spans="1:67" s="428" customFormat="1" x14ac:dyDescent="0.25">
      <c r="A555" s="345" t="s">
        <v>4391</v>
      </c>
      <c r="B555" s="372"/>
      <c r="C555" s="731"/>
      <c r="D555" s="372"/>
      <c r="E555" s="372"/>
      <c r="F555" s="372"/>
      <c r="G555" s="372"/>
      <c r="H555" s="374"/>
      <c r="I555" s="348" t="s">
        <v>430</v>
      </c>
      <c r="J555" s="348" t="s">
        <v>430</v>
      </c>
      <c r="K555" s="348" t="s">
        <v>430</v>
      </c>
      <c r="L555" s="348" t="s">
        <v>430</v>
      </c>
      <c r="M555" s="348" t="s">
        <v>430</v>
      </c>
      <c r="N555" s="350" t="s">
        <v>430</v>
      </c>
      <c r="O555" s="348" t="s">
        <v>430</v>
      </c>
      <c r="P555" s="348" t="s">
        <v>430</v>
      </c>
      <c r="Q555" s="348" t="s">
        <v>430</v>
      </c>
      <c r="R555" s="348" t="s">
        <v>430</v>
      </c>
      <c r="S555" s="348" t="s">
        <v>430</v>
      </c>
      <c r="T555" s="348" t="s">
        <v>430</v>
      </c>
      <c r="U555" s="348" t="s">
        <v>430</v>
      </c>
      <c r="V555" s="348" t="s">
        <v>430</v>
      </c>
      <c r="W555" s="348" t="s">
        <v>430</v>
      </c>
      <c r="X555" s="348" t="s">
        <v>430</v>
      </c>
      <c r="Y555" s="374"/>
      <c r="Z555" s="346"/>
      <c r="AA555" s="346"/>
      <c r="AB555" s="346"/>
      <c r="AC555" s="346"/>
      <c r="AD555" s="346"/>
      <c r="AE555" s="346"/>
      <c r="AF555" s="346"/>
      <c r="AG555" s="346"/>
      <c r="AH555" s="346"/>
      <c r="AI555" s="346"/>
      <c r="AJ555" s="346"/>
      <c r="AK555" s="346"/>
      <c r="AL555" s="346"/>
      <c r="AM555" s="346"/>
      <c r="AN555" s="346"/>
      <c r="AO555" s="374"/>
      <c r="AP555" s="348" t="s">
        <v>430</v>
      </c>
      <c r="AQ555" s="348" t="s">
        <v>430</v>
      </c>
      <c r="AR555" s="348" t="s">
        <v>430</v>
      </c>
      <c r="AS555" s="348" t="s">
        <v>430</v>
      </c>
      <c r="AT555" s="348" t="s">
        <v>430</v>
      </c>
      <c r="AU555" s="374"/>
      <c r="AV555" s="429"/>
      <c r="AW555" s="429"/>
      <c r="AX555" s="429"/>
      <c r="AY555" s="429"/>
      <c r="AZ555" s="429"/>
      <c r="BA555" s="372"/>
      <c r="BB555" s="375"/>
      <c r="BC555" s="375"/>
      <c r="BD555" s="375"/>
      <c r="BE555" s="375"/>
      <c r="BF555" s="374"/>
      <c r="BG555" s="372"/>
      <c r="BH555" s="372"/>
      <c r="BI555" s="375"/>
      <c r="BJ555" s="375"/>
      <c r="BK555" s="375"/>
      <c r="BL555" s="375"/>
      <c r="BM555" s="372"/>
      <c r="BN555" s="372"/>
      <c r="BO555" s="430"/>
    </row>
    <row r="556" spans="1:67" s="428" customFormat="1" x14ac:dyDescent="0.25">
      <c r="A556" s="345" t="s">
        <v>4392</v>
      </c>
      <c r="B556" s="372"/>
      <c r="C556" s="731"/>
      <c r="D556" s="372"/>
      <c r="E556" s="372"/>
      <c r="F556" s="372"/>
      <c r="G556" s="372"/>
      <c r="H556" s="374"/>
      <c r="I556" s="348" t="s">
        <v>430</v>
      </c>
      <c r="J556" s="348" t="s">
        <v>430</v>
      </c>
      <c r="K556" s="348" t="s">
        <v>430</v>
      </c>
      <c r="L556" s="348" t="s">
        <v>430</v>
      </c>
      <c r="M556" s="348" t="s">
        <v>430</v>
      </c>
      <c r="N556" s="350" t="s">
        <v>430</v>
      </c>
      <c r="O556" s="348" t="s">
        <v>430</v>
      </c>
      <c r="P556" s="348" t="s">
        <v>430</v>
      </c>
      <c r="Q556" s="348" t="s">
        <v>430</v>
      </c>
      <c r="R556" s="348" t="s">
        <v>430</v>
      </c>
      <c r="S556" s="348" t="s">
        <v>430</v>
      </c>
      <c r="T556" s="348" t="s">
        <v>430</v>
      </c>
      <c r="U556" s="348" t="s">
        <v>430</v>
      </c>
      <c r="V556" s="348" t="s">
        <v>430</v>
      </c>
      <c r="W556" s="348" t="s">
        <v>430</v>
      </c>
      <c r="X556" s="348" t="s">
        <v>430</v>
      </c>
      <c r="Y556" s="374"/>
      <c r="Z556" s="346"/>
      <c r="AA556" s="346"/>
      <c r="AB556" s="346"/>
      <c r="AC556" s="346"/>
      <c r="AD556" s="346"/>
      <c r="AE556" s="346"/>
      <c r="AF556" s="346"/>
      <c r="AG556" s="346"/>
      <c r="AH556" s="346"/>
      <c r="AI556" s="346"/>
      <c r="AJ556" s="346"/>
      <c r="AK556" s="346"/>
      <c r="AL556" s="346"/>
      <c r="AM556" s="346"/>
      <c r="AN556" s="346"/>
      <c r="AO556" s="374"/>
      <c r="AP556" s="348" t="s">
        <v>430</v>
      </c>
      <c r="AQ556" s="348" t="s">
        <v>430</v>
      </c>
      <c r="AR556" s="348" t="s">
        <v>430</v>
      </c>
      <c r="AS556" s="348" t="s">
        <v>430</v>
      </c>
      <c r="AT556" s="348" t="s">
        <v>430</v>
      </c>
      <c r="AU556" s="374"/>
      <c r="AV556" s="429"/>
      <c r="AW556" s="429"/>
      <c r="AX556" s="429"/>
      <c r="AY556" s="429"/>
      <c r="AZ556" s="429"/>
      <c r="BA556" s="372"/>
      <c r="BB556" s="375"/>
      <c r="BC556" s="375"/>
      <c r="BD556" s="375"/>
      <c r="BE556" s="375"/>
      <c r="BF556" s="374"/>
      <c r="BG556" s="372"/>
      <c r="BH556" s="372"/>
      <c r="BI556" s="375"/>
      <c r="BJ556" s="375"/>
      <c r="BK556" s="375"/>
      <c r="BL556" s="375"/>
      <c r="BM556" s="372"/>
      <c r="BN556" s="372"/>
      <c r="BO556" s="430"/>
    </row>
    <row r="557" spans="1:67" s="428" customFormat="1" x14ac:dyDescent="0.25">
      <c r="A557" s="345" t="s">
        <v>2496</v>
      </c>
      <c r="B557" s="372"/>
      <c r="C557" s="731"/>
      <c r="D557" s="372"/>
      <c r="E557" s="372"/>
      <c r="F557" s="372"/>
      <c r="G557" s="372"/>
      <c r="H557" s="374"/>
      <c r="I557" s="348">
        <v>0.70779999999999998</v>
      </c>
      <c r="J557" s="348">
        <v>4.4417</v>
      </c>
      <c r="K557" s="348">
        <v>2.3839999999999999</v>
      </c>
      <c r="L557" s="348">
        <v>1.98</v>
      </c>
      <c r="M557" s="348">
        <v>8.9652999999999992</v>
      </c>
      <c r="N557" s="350">
        <v>12.133900000000001</v>
      </c>
      <c r="O557" s="348">
        <v>1.9809000000000001</v>
      </c>
      <c r="P557" s="348">
        <v>29.399799999999999</v>
      </c>
      <c r="Q557" s="348">
        <v>26.933399999999999</v>
      </c>
      <c r="R557" s="348">
        <v>16.396699999999999</v>
      </c>
      <c r="S557" s="348">
        <v>8.9507999999999992</v>
      </c>
      <c r="T557" s="348">
        <v>4.5796000000000001</v>
      </c>
      <c r="U557" s="348">
        <v>9.6123999999999992</v>
      </c>
      <c r="V557" s="348">
        <v>8.9213000000000005</v>
      </c>
      <c r="W557" s="348">
        <v>1.8940999999999999</v>
      </c>
      <c r="X557" s="348">
        <v>-1.0382</v>
      </c>
      <c r="Y557" s="374"/>
      <c r="Z557" s="346"/>
      <c r="AA557" s="346"/>
      <c r="AB557" s="346"/>
      <c r="AC557" s="346"/>
      <c r="AD557" s="346"/>
      <c r="AE557" s="346"/>
      <c r="AF557" s="346"/>
      <c r="AG557" s="346"/>
      <c r="AH557" s="346"/>
      <c r="AI557" s="346"/>
      <c r="AJ557" s="346"/>
      <c r="AK557" s="346"/>
      <c r="AL557" s="346"/>
      <c r="AM557" s="346"/>
      <c r="AN557" s="346"/>
      <c r="AO557" s="374"/>
      <c r="AP557" s="348">
        <v>20.52</v>
      </c>
      <c r="AQ557" s="348">
        <v>27.37</v>
      </c>
      <c r="AR557" s="348">
        <v>25.1</v>
      </c>
      <c r="AS557" s="348">
        <v>14.95</v>
      </c>
      <c r="AT557" s="348">
        <v>10.19</v>
      </c>
      <c r="AU557" s="374"/>
      <c r="AV557" s="429"/>
      <c r="AW557" s="429"/>
      <c r="AX557" s="429"/>
      <c r="AY557" s="429"/>
      <c r="AZ557" s="429"/>
      <c r="BA557" s="372"/>
      <c r="BB557" s="375"/>
      <c r="BC557" s="375"/>
      <c r="BD557" s="375"/>
      <c r="BE557" s="375"/>
      <c r="BF557" s="374"/>
      <c r="BG557" s="372"/>
      <c r="BH557" s="372"/>
      <c r="BI557" s="375"/>
      <c r="BJ557" s="375"/>
      <c r="BK557" s="375"/>
      <c r="BL557" s="375"/>
      <c r="BM557" s="372"/>
      <c r="BN557" s="372"/>
      <c r="BO557" s="430"/>
    </row>
    <row r="558" spans="1:67" s="428" customFormat="1" x14ac:dyDescent="0.25">
      <c r="A558" s="345" t="s">
        <v>2497</v>
      </c>
      <c r="B558" s="372"/>
      <c r="C558" s="731"/>
      <c r="D558" s="372"/>
      <c r="E558" s="372"/>
      <c r="F558" s="372"/>
      <c r="G558" s="372"/>
      <c r="H558" s="374"/>
      <c r="I558" s="348" t="s">
        <v>430</v>
      </c>
      <c r="J558" s="348" t="s">
        <v>430</v>
      </c>
      <c r="K558" s="348" t="s">
        <v>430</v>
      </c>
      <c r="L558" s="348" t="s">
        <v>430</v>
      </c>
      <c r="M558" s="348" t="s">
        <v>430</v>
      </c>
      <c r="N558" s="350" t="s">
        <v>430</v>
      </c>
      <c r="O558" s="348" t="s">
        <v>430</v>
      </c>
      <c r="P558" s="348" t="s">
        <v>430</v>
      </c>
      <c r="Q558" s="348" t="s">
        <v>430</v>
      </c>
      <c r="R558" s="348" t="s">
        <v>430</v>
      </c>
      <c r="S558" s="348" t="s">
        <v>430</v>
      </c>
      <c r="T558" s="348" t="s">
        <v>430</v>
      </c>
      <c r="U558" s="348" t="s">
        <v>430</v>
      </c>
      <c r="V558" s="348" t="s">
        <v>430</v>
      </c>
      <c r="W558" s="348" t="s">
        <v>430</v>
      </c>
      <c r="X558" s="348" t="s">
        <v>430</v>
      </c>
      <c r="Y558" s="374"/>
      <c r="Z558" s="346"/>
      <c r="AA558" s="346"/>
      <c r="AB558" s="346"/>
      <c r="AC558" s="346"/>
      <c r="AD558" s="346"/>
      <c r="AE558" s="346"/>
      <c r="AF558" s="346"/>
      <c r="AG558" s="346"/>
      <c r="AH558" s="346"/>
      <c r="AI558" s="346"/>
      <c r="AJ558" s="346"/>
      <c r="AK558" s="346"/>
      <c r="AL558" s="346"/>
      <c r="AM558" s="346"/>
      <c r="AN558" s="346"/>
      <c r="AO558" s="374"/>
      <c r="AP558" s="348" t="s">
        <v>430</v>
      </c>
      <c r="AQ558" s="348" t="s">
        <v>430</v>
      </c>
      <c r="AR558" s="348" t="s">
        <v>430</v>
      </c>
      <c r="AS558" s="348" t="s">
        <v>430</v>
      </c>
      <c r="AT558" s="348" t="s">
        <v>430</v>
      </c>
      <c r="AU558" s="374"/>
      <c r="AV558" s="429"/>
      <c r="AW558" s="429"/>
      <c r="AX558" s="429"/>
      <c r="AY558" s="429"/>
      <c r="AZ558" s="429"/>
      <c r="BA558" s="372"/>
      <c r="BB558" s="375"/>
      <c r="BC558" s="375"/>
      <c r="BD558" s="375"/>
      <c r="BE558" s="375"/>
      <c r="BF558" s="374"/>
      <c r="BG558" s="372"/>
      <c r="BH558" s="372"/>
      <c r="BI558" s="375"/>
      <c r="BJ558" s="375"/>
      <c r="BK558" s="375"/>
      <c r="BL558" s="375"/>
      <c r="BM558" s="372"/>
      <c r="BN558" s="372"/>
      <c r="BO558" s="430"/>
    </row>
    <row r="559" spans="1:67" s="428" customFormat="1" x14ac:dyDescent="0.25">
      <c r="A559" s="345" t="s">
        <v>4393</v>
      </c>
      <c r="B559" s="372"/>
      <c r="C559" s="731"/>
      <c r="D559" s="372"/>
      <c r="E559" s="372"/>
      <c r="F559" s="372"/>
      <c r="G559" s="372"/>
      <c r="H559" s="374"/>
      <c r="I559" s="348" t="s">
        <v>430</v>
      </c>
      <c r="J559" s="348" t="s">
        <v>430</v>
      </c>
      <c r="K559" s="348" t="s">
        <v>430</v>
      </c>
      <c r="L559" s="348" t="s">
        <v>430</v>
      </c>
      <c r="M559" s="348" t="s">
        <v>430</v>
      </c>
      <c r="N559" s="350" t="s">
        <v>430</v>
      </c>
      <c r="O559" s="348" t="s">
        <v>430</v>
      </c>
      <c r="P559" s="348" t="s">
        <v>430</v>
      </c>
      <c r="Q559" s="348" t="s">
        <v>430</v>
      </c>
      <c r="R559" s="348" t="s">
        <v>430</v>
      </c>
      <c r="S559" s="348" t="s">
        <v>430</v>
      </c>
      <c r="T559" s="348" t="s">
        <v>430</v>
      </c>
      <c r="U559" s="348" t="s">
        <v>430</v>
      </c>
      <c r="V559" s="348" t="s">
        <v>430</v>
      </c>
      <c r="W559" s="348" t="s">
        <v>430</v>
      </c>
      <c r="X559" s="348" t="s">
        <v>430</v>
      </c>
      <c r="Y559" s="374"/>
      <c r="Z559" s="346"/>
      <c r="AA559" s="346"/>
      <c r="AB559" s="346"/>
      <c r="AC559" s="346"/>
      <c r="AD559" s="346"/>
      <c r="AE559" s="346"/>
      <c r="AF559" s="346"/>
      <c r="AG559" s="346"/>
      <c r="AH559" s="346"/>
      <c r="AI559" s="346"/>
      <c r="AJ559" s="346"/>
      <c r="AK559" s="346"/>
      <c r="AL559" s="346"/>
      <c r="AM559" s="346"/>
      <c r="AN559" s="346"/>
      <c r="AO559" s="374"/>
      <c r="AP559" s="348" t="s">
        <v>430</v>
      </c>
      <c r="AQ559" s="348" t="s">
        <v>430</v>
      </c>
      <c r="AR559" s="348" t="s">
        <v>430</v>
      </c>
      <c r="AS559" s="348" t="s">
        <v>430</v>
      </c>
      <c r="AT559" s="348" t="s">
        <v>430</v>
      </c>
      <c r="AU559" s="374"/>
      <c r="AV559" s="429"/>
      <c r="AW559" s="429"/>
      <c r="AX559" s="429"/>
      <c r="AY559" s="429"/>
      <c r="AZ559" s="429"/>
      <c r="BA559" s="372"/>
      <c r="BB559" s="375"/>
      <c r="BC559" s="375"/>
      <c r="BD559" s="375"/>
      <c r="BE559" s="375"/>
      <c r="BF559" s="374"/>
      <c r="BG559" s="372"/>
      <c r="BH559" s="372"/>
      <c r="BI559" s="375"/>
      <c r="BJ559" s="375"/>
      <c r="BK559" s="375"/>
      <c r="BL559" s="375"/>
      <c r="BM559" s="372"/>
      <c r="BN559" s="372"/>
      <c r="BO559" s="430"/>
    </row>
    <row r="560" spans="1:67" s="428" customFormat="1" x14ac:dyDescent="0.25">
      <c r="A560" s="345" t="s">
        <v>4394</v>
      </c>
      <c r="B560" s="372"/>
      <c r="C560" s="731"/>
      <c r="D560" s="372"/>
      <c r="E560" s="372"/>
      <c r="F560" s="372"/>
      <c r="G560" s="372"/>
      <c r="H560" s="374"/>
      <c r="I560" s="348">
        <v>0.2848</v>
      </c>
      <c r="J560" s="348">
        <v>2.7965</v>
      </c>
      <c r="K560" s="348">
        <v>0.56859999999999999</v>
      </c>
      <c r="L560" s="348">
        <v>6.7759999999999998</v>
      </c>
      <c r="M560" s="348">
        <v>6.4795999999999996</v>
      </c>
      <c r="N560" s="350">
        <v>11.4528</v>
      </c>
      <c r="O560" s="348" t="s">
        <v>430</v>
      </c>
      <c r="P560" s="348" t="s">
        <v>430</v>
      </c>
      <c r="Q560" s="348" t="s">
        <v>430</v>
      </c>
      <c r="R560" s="348" t="s">
        <v>430</v>
      </c>
      <c r="S560" s="348">
        <v>13.209099999999999</v>
      </c>
      <c r="T560" s="348">
        <v>3.4420999999999999</v>
      </c>
      <c r="U560" s="348">
        <v>9.3779000000000003</v>
      </c>
      <c r="V560" s="348">
        <v>7.0444000000000004</v>
      </c>
      <c r="W560" s="348">
        <v>-0.39779999999999999</v>
      </c>
      <c r="X560" s="348" t="s">
        <v>428</v>
      </c>
      <c r="Y560" s="374"/>
      <c r="Z560" s="346"/>
      <c r="AA560" s="346"/>
      <c r="AB560" s="346"/>
      <c r="AC560" s="346"/>
      <c r="AD560" s="346"/>
      <c r="AE560" s="346"/>
      <c r="AF560" s="346"/>
      <c r="AG560" s="346"/>
      <c r="AH560" s="346"/>
      <c r="AI560" s="346"/>
      <c r="AJ560" s="346"/>
      <c r="AK560" s="346"/>
      <c r="AL560" s="346"/>
      <c r="AM560" s="346"/>
      <c r="AN560" s="346"/>
      <c r="AO560" s="374"/>
      <c r="AP560" s="348" t="s">
        <v>430</v>
      </c>
      <c r="AQ560" s="348" t="s">
        <v>430</v>
      </c>
      <c r="AR560" s="348" t="s">
        <v>430</v>
      </c>
      <c r="AS560" s="348" t="s">
        <v>430</v>
      </c>
      <c r="AT560" s="348">
        <v>10.43</v>
      </c>
      <c r="AU560" s="374"/>
      <c r="AV560" s="429"/>
      <c r="AW560" s="429"/>
      <c r="AX560" s="429"/>
      <c r="AY560" s="429"/>
      <c r="AZ560" s="429"/>
      <c r="BA560" s="372"/>
      <c r="BB560" s="375"/>
      <c r="BC560" s="375"/>
      <c r="BD560" s="375"/>
      <c r="BE560" s="375"/>
      <c r="BF560" s="374"/>
      <c r="BG560" s="372"/>
      <c r="BH560" s="372"/>
      <c r="BI560" s="375"/>
      <c r="BJ560" s="375"/>
      <c r="BK560" s="375"/>
      <c r="BL560" s="375"/>
      <c r="BM560" s="372"/>
      <c r="BN560" s="372"/>
      <c r="BO560" s="430"/>
    </row>
    <row r="561" spans="1:67" s="428" customFormat="1" x14ac:dyDescent="0.25">
      <c r="A561" s="345" t="s">
        <v>4395</v>
      </c>
      <c r="B561" s="372"/>
      <c r="C561" s="731"/>
      <c r="D561" s="372"/>
      <c r="E561" s="372"/>
      <c r="F561" s="372"/>
      <c r="G561" s="372"/>
      <c r="H561" s="374"/>
      <c r="I561" s="348">
        <v>0.32969999999999999</v>
      </c>
      <c r="J561" s="348">
        <v>4.8533999999999997</v>
      </c>
      <c r="K561" s="348">
        <v>2.9239000000000002</v>
      </c>
      <c r="L561" s="348">
        <v>1.1700999999999999</v>
      </c>
      <c r="M561" s="348">
        <v>-8.0782000000000007</v>
      </c>
      <c r="N561" s="350">
        <v>-4.0143000000000004</v>
      </c>
      <c r="O561" s="348">
        <v>1.1128</v>
      </c>
      <c r="P561" s="348">
        <v>8.0619999999999994</v>
      </c>
      <c r="Q561" s="348">
        <v>9.3930000000000007</v>
      </c>
      <c r="R561" s="348">
        <v>12.576499999999999</v>
      </c>
      <c r="S561" s="348">
        <v>7.8586</v>
      </c>
      <c r="T561" s="348">
        <v>-8.8750999999999998</v>
      </c>
      <c r="U561" s="348">
        <v>-3.0886</v>
      </c>
      <c r="V561" s="348">
        <v>-6.6750999999999996</v>
      </c>
      <c r="W561" s="348">
        <v>3.5787</v>
      </c>
      <c r="X561" s="348">
        <v>2.4458000000000002</v>
      </c>
      <c r="Y561" s="374"/>
      <c r="Z561" s="346"/>
      <c r="AA561" s="346"/>
      <c r="AB561" s="346"/>
      <c r="AC561" s="346"/>
      <c r="AD561" s="346"/>
      <c r="AE561" s="346"/>
      <c r="AF561" s="346"/>
      <c r="AG561" s="346"/>
      <c r="AH561" s="346"/>
      <c r="AI561" s="346"/>
      <c r="AJ561" s="346"/>
      <c r="AK561" s="346"/>
      <c r="AL561" s="346"/>
      <c r="AM561" s="346"/>
      <c r="AN561" s="346"/>
      <c r="AO561" s="374"/>
      <c r="AP561" s="348">
        <v>11.36</v>
      </c>
      <c r="AQ561" s="348">
        <v>10.27</v>
      </c>
      <c r="AR561" s="348">
        <v>6.53</v>
      </c>
      <c r="AS561" s="348">
        <v>1.87</v>
      </c>
      <c r="AT561" s="348">
        <v>-9.08</v>
      </c>
      <c r="AU561" s="374"/>
      <c r="AV561" s="429"/>
      <c r="AW561" s="429"/>
      <c r="AX561" s="429"/>
      <c r="AY561" s="429"/>
      <c r="AZ561" s="429"/>
      <c r="BA561" s="372"/>
      <c r="BB561" s="375"/>
      <c r="BC561" s="375"/>
      <c r="BD561" s="375"/>
      <c r="BE561" s="375"/>
      <c r="BF561" s="374"/>
      <c r="BG561" s="372"/>
      <c r="BH561" s="372"/>
      <c r="BI561" s="375"/>
      <c r="BJ561" s="375"/>
      <c r="BK561" s="375"/>
      <c r="BL561" s="375"/>
      <c r="BM561" s="372"/>
      <c r="BN561" s="372"/>
      <c r="BO561" s="430"/>
    </row>
    <row r="562" spans="1:67" s="428" customFormat="1" x14ac:dyDescent="0.25">
      <c r="A562" s="345" t="s">
        <v>4396</v>
      </c>
      <c r="B562" s="372"/>
      <c r="C562" s="731"/>
      <c r="D562" s="372"/>
      <c r="E562" s="372"/>
      <c r="F562" s="372"/>
      <c r="G562" s="372"/>
      <c r="H562" s="374"/>
      <c r="I562" s="348" t="s">
        <v>430</v>
      </c>
      <c r="J562" s="348" t="s">
        <v>430</v>
      </c>
      <c r="K562" s="348" t="s">
        <v>430</v>
      </c>
      <c r="L562" s="348" t="s">
        <v>430</v>
      </c>
      <c r="M562" s="348" t="s">
        <v>430</v>
      </c>
      <c r="N562" s="350" t="s">
        <v>430</v>
      </c>
      <c r="O562" s="348" t="s">
        <v>430</v>
      </c>
      <c r="P562" s="348" t="s">
        <v>430</v>
      </c>
      <c r="Q562" s="348" t="s">
        <v>430</v>
      </c>
      <c r="R562" s="348" t="s">
        <v>430</v>
      </c>
      <c r="S562" s="348" t="s">
        <v>430</v>
      </c>
      <c r="T562" s="348" t="s">
        <v>430</v>
      </c>
      <c r="U562" s="348" t="s">
        <v>430</v>
      </c>
      <c r="V562" s="348" t="s">
        <v>430</v>
      </c>
      <c r="W562" s="348" t="s">
        <v>430</v>
      </c>
      <c r="X562" s="348" t="s">
        <v>430</v>
      </c>
      <c r="Y562" s="374"/>
      <c r="Z562" s="346"/>
      <c r="AA562" s="346"/>
      <c r="AB562" s="346"/>
      <c r="AC562" s="346"/>
      <c r="AD562" s="346"/>
      <c r="AE562" s="346"/>
      <c r="AF562" s="346"/>
      <c r="AG562" s="346"/>
      <c r="AH562" s="346"/>
      <c r="AI562" s="346"/>
      <c r="AJ562" s="346"/>
      <c r="AK562" s="346"/>
      <c r="AL562" s="346"/>
      <c r="AM562" s="346"/>
      <c r="AN562" s="346"/>
      <c r="AO562" s="374"/>
      <c r="AP562" s="348" t="s">
        <v>430</v>
      </c>
      <c r="AQ562" s="348" t="s">
        <v>430</v>
      </c>
      <c r="AR562" s="348" t="s">
        <v>430</v>
      </c>
      <c r="AS562" s="348" t="s">
        <v>430</v>
      </c>
      <c r="AT562" s="348" t="s">
        <v>430</v>
      </c>
      <c r="AU562" s="374"/>
      <c r="AV562" s="429"/>
      <c r="AW562" s="429"/>
      <c r="AX562" s="429"/>
      <c r="AY562" s="429"/>
      <c r="AZ562" s="429"/>
      <c r="BA562" s="372"/>
      <c r="BB562" s="375"/>
      <c r="BC562" s="375"/>
      <c r="BD562" s="375"/>
      <c r="BE562" s="375"/>
      <c r="BF562" s="374"/>
      <c r="BG562" s="372"/>
      <c r="BH562" s="372"/>
      <c r="BI562" s="375"/>
      <c r="BJ562" s="375"/>
      <c r="BK562" s="375"/>
      <c r="BL562" s="375"/>
      <c r="BM562" s="372"/>
      <c r="BN562" s="372"/>
      <c r="BO562" s="430"/>
    </row>
    <row r="563" spans="1:67" s="428" customFormat="1" x14ac:dyDescent="0.25">
      <c r="A563" s="345" t="s">
        <v>4397</v>
      </c>
      <c r="B563" s="372"/>
      <c r="C563" s="731"/>
      <c r="D563" s="372"/>
      <c r="E563" s="372"/>
      <c r="F563" s="372"/>
      <c r="G563" s="372"/>
      <c r="H563" s="374"/>
      <c r="I563" s="348" t="s">
        <v>430</v>
      </c>
      <c r="J563" s="348" t="s">
        <v>430</v>
      </c>
      <c r="K563" s="348" t="s">
        <v>430</v>
      </c>
      <c r="L563" s="348" t="s">
        <v>430</v>
      </c>
      <c r="M563" s="348" t="s">
        <v>430</v>
      </c>
      <c r="N563" s="350" t="s">
        <v>430</v>
      </c>
      <c r="O563" s="348" t="s">
        <v>430</v>
      </c>
      <c r="P563" s="348" t="s">
        <v>430</v>
      </c>
      <c r="Q563" s="348" t="s">
        <v>430</v>
      </c>
      <c r="R563" s="348" t="s">
        <v>430</v>
      </c>
      <c r="S563" s="348" t="s">
        <v>430</v>
      </c>
      <c r="T563" s="348" t="s">
        <v>430</v>
      </c>
      <c r="U563" s="348" t="s">
        <v>430</v>
      </c>
      <c r="V563" s="348" t="s">
        <v>430</v>
      </c>
      <c r="W563" s="348" t="s">
        <v>430</v>
      </c>
      <c r="X563" s="348" t="s">
        <v>430</v>
      </c>
      <c r="Y563" s="374"/>
      <c r="Z563" s="346"/>
      <c r="AA563" s="346"/>
      <c r="AB563" s="346"/>
      <c r="AC563" s="346"/>
      <c r="AD563" s="346"/>
      <c r="AE563" s="346"/>
      <c r="AF563" s="346"/>
      <c r="AG563" s="346"/>
      <c r="AH563" s="346"/>
      <c r="AI563" s="346"/>
      <c r="AJ563" s="346"/>
      <c r="AK563" s="346"/>
      <c r="AL563" s="346"/>
      <c r="AM563" s="346"/>
      <c r="AN563" s="346"/>
      <c r="AO563" s="374"/>
      <c r="AP563" s="348" t="s">
        <v>430</v>
      </c>
      <c r="AQ563" s="348" t="s">
        <v>430</v>
      </c>
      <c r="AR563" s="348" t="s">
        <v>430</v>
      </c>
      <c r="AS563" s="348" t="s">
        <v>430</v>
      </c>
      <c r="AT563" s="348" t="s">
        <v>430</v>
      </c>
      <c r="AU563" s="374"/>
      <c r="AV563" s="429"/>
      <c r="AW563" s="429"/>
      <c r="AX563" s="429"/>
      <c r="AY563" s="429"/>
      <c r="AZ563" s="429"/>
      <c r="BA563" s="372"/>
      <c r="BB563" s="375"/>
      <c r="BC563" s="375"/>
      <c r="BD563" s="375"/>
      <c r="BE563" s="375"/>
      <c r="BF563" s="374"/>
      <c r="BG563" s="372"/>
      <c r="BH563" s="372"/>
      <c r="BI563" s="375"/>
      <c r="BJ563" s="375"/>
      <c r="BK563" s="375"/>
      <c r="BL563" s="375"/>
      <c r="BM563" s="372"/>
      <c r="BN563" s="372"/>
      <c r="BO563" s="430"/>
    </row>
    <row r="564" spans="1:67" s="428" customFormat="1" x14ac:dyDescent="0.25">
      <c r="A564" s="345" t="s">
        <v>4398</v>
      </c>
      <c r="B564" s="372"/>
      <c r="C564" s="731"/>
      <c r="D564" s="372"/>
      <c r="E564" s="372"/>
      <c r="F564" s="372"/>
      <c r="G564" s="372"/>
      <c r="H564" s="374"/>
      <c r="I564" s="348" t="s">
        <v>430</v>
      </c>
      <c r="J564" s="348" t="s">
        <v>430</v>
      </c>
      <c r="K564" s="348" t="s">
        <v>430</v>
      </c>
      <c r="L564" s="348" t="s">
        <v>430</v>
      </c>
      <c r="M564" s="348" t="s">
        <v>430</v>
      </c>
      <c r="N564" s="350" t="s">
        <v>430</v>
      </c>
      <c r="O564" s="348" t="s">
        <v>430</v>
      </c>
      <c r="P564" s="348" t="s">
        <v>430</v>
      </c>
      <c r="Q564" s="348" t="s">
        <v>430</v>
      </c>
      <c r="R564" s="348" t="s">
        <v>430</v>
      </c>
      <c r="S564" s="348" t="s">
        <v>430</v>
      </c>
      <c r="T564" s="348" t="s">
        <v>430</v>
      </c>
      <c r="U564" s="348" t="s">
        <v>430</v>
      </c>
      <c r="V564" s="348" t="s">
        <v>430</v>
      </c>
      <c r="W564" s="348" t="s">
        <v>430</v>
      </c>
      <c r="X564" s="348" t="s">
        <v>430</v>
      </c>
      <c r="Y564" s="374"/>
      <c r="Z564" s="346"/>
      <c r="AA564" s="346"/>
      <c r="AB564" s="346"/>
      <c r="AC564" s="346"/>
      <c r="AD564" s="346"/>
      <c r="AE564" s="346"/>
      <c r="AF564" s="346"/>
      <c r="AG564" s="346"/>
      <c r="AH564" s="346"/>
      <c r="AI564" s="346"/>
      <c r="AJ564" s="346"/>
      <c r="AK564" s="346"/>
      <c r="AL564" s="346"/>
      <c r="AM564" s="346"/>
      <c r="AN564" s="346"/>
      <c r="AO564" s="374"/>
      <c r="AP564" s="348" t="s">
        <v>430</v>
      </c>
      <c r="AQ564" s="348" t="s">
        <v>430</v>
      </c>
      <c r="AR564" s="348" t="s">
        <v>430</v>
      </c>
      <c r="AS564" s="348" t="s">
        <v>430</v>
      </c>
      <c r="AT564" s="348" t="s">
        <v>430</v>
      </c>
      <c r="AU564" s="374"/>
      <c r="AV564" s="429"/>
      <c r="AW564" s="429"/>
      <c r="AX564" s="429"/>
      <c r="AY564" s="429"/>
      <c r="AZ564" s="429"/>
      <c r="BA564" s="372"/>
      <c r="BB564" s="375"/>
      <c r="BC564" s="375"/>
      <c r="BD564" s="375"/>
      <c r="BE564" s="375"/>
      <c r="BF564" s="374"/>
      <c r="BG564" s="372"/>
      <c r="BH564" s="372"/>
      <c r="BI564" s="375"/>
      <c r="BJ564" s="375"/>
      <c r="BK564" s="375"/>
      <c r="BL564" s="375"/>
      <c r="BM564" s="372"/>
      <c r="BN564" s="372"/>
      <c r="BO564" s="430"/>
    </row>
    <row r="565" spans="1:67" s="428" customFormat="1" x14ac:dyDescent="0.25">
      <c r="A565" s="345" t="s">
        <v>4399</v>
      </c>
      <c r="B565" s="372"/>
      <c r="C565" s="731"/>
      <c r="D565" s="372"/>
      <c r="E565" s="372"/>
      <c r="F565" s="372"/>
      <c r="G565" s="372"/>
      <c r="H565" s="374"/>
      <c r="I565" s="348" t="s">
        <v>430</v>
      </c>
      <c r="J565" s="348" t="s">
        <v>430</v>
      </c>
      <c r="K565" s="348" t="s">
        <v>430</v>
      </c>
      <c r="L565" s="348" t="s">
        <v>430</v>
      </c>
      <c r="M565" s="348" t="s">
        <v>430</v>
      </c>
      <c r="N565" s="350" t="s">
        <v>430</v>
      </c>
      <c r="O565" s="348" t="s">
        <v>430</v>
      </c>
      <c r="P565" s="348" t="s">
        <v>430</v>
      </c>
      <c r="Q565" s="348" t="s">
        <v>430</v>
      </c>
      <c r="R565" s="348" t="s">
        <v>430</v>
      </c>
      <c r="S565" s="348" t="s">
        <v>430</v>
      </c>
      <c r="T565" s="348" t="s">
        <v>430</v>
      </c>
      <c r="U565" s="348" t="s">
        <v>430</v>
      </c>
      <c r="V565" s="348" t="s">
        <v>430</v>
      </c>
      <c r="W565" s="348" t="s">
        <v>430</v>
      </c>
      <c r="X565" s="348" t="s">
        <v>430</v>
      </c>
      <c r="Y565" s="374"/>
      <c r="Z565" s="346"/>
      <c r="AA565" s="346"/>
      <c r="AB565" s="346"/>
      <c r="AC565" s="346"/>
      <c r="AD565" s="346"/>
      <c r="AE565" s="346"/>
      <c r="AF565" s="346"/>
      <c r="AG565" s="346"/>
      <c r="AH565" s="346"/>
      <c r="AI565" s="346"/>
      <c r="AJ565" s="346"/>
      <c r="AK565" s="346"/>
      <c r="AL565" s="346"/>
      <c r="AM565" s="346"/>
      <c r="AN565" s="346"/>
      <c r="AO565" s="374"/>
      <c r="AP565" s="348" t="s">
        <v>430</v>
      </c>
      <c r="AQ565" s="348" t="s">
        <v>430</v>
      </c>
      <c r="AR565" s="348" t="s">
        <v>430</v>
      </c>
      <c r="AS565" s="348" t="s">
        <v>430</v>
      </c>
      <c r="AT565" s="348" t="s">
        <v>430</v>
      </c>
      <c r="AU565" s="374"/>
      <c r="AV565" s="429"/>
      <c r="AW565" s="429"/>
      <c r="AX565" s="429"/>
      <c r="AY565" s="429"/>
      <c r="AZ565" s="429"/>
      <c r="BA565" s="372"/>
      <c r="BB565" s="375"/>
      <c r="BC565" s="375"/>
      <c r="BD565" s="375"/>
      <c r="BE565" s="375"/>
      <c r="BF565" s="374"/>
      <c r="BG565" s="372"/>
      <c r="BH565" s="372"/>
      <c r="BI565" s="375"/>
      <c r="BJ565" s="375"/>
      <c r="BK565" s="375"/>
      <c r="BL565" s="375"/>
      <c r="BM565" s="372"/>
      <c r="BN565" s="372"/>
      <c r="BO565" s="430"/>
    </row>
    <row r="566" spans="1:67" s="428" customFormat="1" x14ac:dyDescent="0.25">
      <c r="A566" s="345" t="s">
        <v>4400</v>
      </c>
      <c r="B566" s="372"/>
      <c r="C566" s="731"/>
      <c r="D566" s="372"/>
      <c r="E566" s="372"/>
      <c r="F566" s="372"/>
      <c r="G566" s="372"/>
      <c r="H566" s="374"/>
      <c r="I566" s="348">
        <v>0.2102</v>
      </c>
      <c r="J566" s="348">
        <v>3.3317000000000001</v>
      </c>
      <c r="K566" s="348">
        <v>1.3421000000000001</v>
      </c>
      <c r="L566" s="348">
        <v>3.2296999999999998</v>
      </c>
      <c r="M566" s="348">
        <v>-4.7370000000000001</v>
      </c>
      <c r="N566" s="350">
        <v>1.7349000000000001</v>
      </c>
      <c r="O566" s="348">
        <v>3.4081000000000001</v>
      </c>
      <c r="P566" s="348">
        <v>12.727</v>
      </c>
      <c r="Q566" s="348">
        <v>11.585599999999999</v>
      </c>
      <c r="R566" s="348">
        <v>13.5915</v>
      </c>
      <c r="S566" s="348">
        <v>8.6549999999999994</v>
      </c>
      <c r="T566" s="348">
        <v>-5.7095000000000002</v>
      </c>
      <c r="U566" s="348">
        <v>0.1331</v>
      </c>
      <c r="V566" s="348">
        <v>-0.59279999999999999</v>
      </c>
      <c r="W566" s="348">
        <v>1.7119</v>
      </c>
      <c r="X566" s="348">
        <v>3.9817999999999998</v>
      </c>
      <c r="Y566" s="374"/>
      <c r="Z566" s="346"/>
      <c r="AA566" s="346"/>
      <c r="AB566" s="346"/>
      <c r="AC566" s="346"/>
      <c r="AD566" s="346"/>
      <c r="AE566" s="346"/>
      <c r="AF566" s="346"/>
      <c r="AG566" s="346"/>
      <c r="AH566" s="346"/>
      <c r="AI566" s="346"/>
      <c r="AJ566" s="346"/>
      <c r="AK566" s="346"/>
      <c r="AL566" s="346"/>
      <c r="AM566" s="346"/>
      <c r="AN566" s="346"/>
      <c r="AO566" s="374"/>
      <c r="AP566" s="348">
        <v>13.36</v>
      </c>
      <c r="AQ566" s="348">
        <v>13.31</v>
      </c>
      <c r="AR566" s="348">
        <v>10.35</v>
      </c>
      <c r="AS566" s="348">
        <v>5.38</v>
      </c>
      <c r="AT566" s="348">
        <v>-4.33</v>
      </c>
      <c r="AU566" s="374"/>
      <c r="AV566" s="429"/>
      <c r="AW566" s="429"/>
      <c r="AX566" s="429"/>
      <c r="AY566" s="429"/>
      <c r="AZ566" s="429"/>
      <c r="BA566" s="372"/>
      <c r="BB566" s="375"/>
      <c r="BC566" s="375"/>
      <c r="BD566" s="375"/>
      <c r="BE566" s="375"/>
      <c r="BF566" s="374"/>
      <c r="BG566" s="372"/>
      <c r="BH566" s="372"/>
      <c r="BI566" s="375"/>
      <c r="BJ566" s="375"/>
      <c r="BK566" s="375"/>
      <c r="BL566" s="375"/>
      <c r="BM566" s="372"/>
      <c r="BN566" s="372"/>
      <c r="BO566" s="430"/>
    </row>
    <row r="567" spans="1:67" s="428" customFormat="1" x14ac:dyDescent="0.25">
      <c r="A567" s="345" t="s">
        <v>4401</v>
      </c>
      <c r="B567" s="372"/>
      <c r="C567" s="731"/>
      <c r="D567" s="372"/>
      <c r="E567" s="372"/>
      <c r="F567" s="372"/>
      <c r="G567" s="372"/>
      <c r="H567" s="374"/>
      <c r="I567" s="348">
        <v>7.9200000000000007E-2</v>
      </c>
      <c r="J567" s="348">
        <v>3.0055999999999998</v>
      </c>
      <c r="K567" s="348">
        <v>0.75060000000000004</v>
      </c>
      <c r="L567" s="348">
        <v>4.3</v>
      </c>
      <c r="M567" s="348">
        <v>-3.7504</v>
      </c>
      <c r="N567" s="350">
        <v>0.31240000000000001</v>
      </c>
      <c r="O567" s="348">
        <v>0.12429999999999999</v>
      </c>
      <c r="P567" s="348">
        <v>10.637600000000001</v>
      </c>
      <c r="Q567" s="348">
        <v>10.547700000000001</v>
      </c>
      <c r="R567" s="348">
        <v>11.719799999999999</v>
      </c>
      <c r="S567" s="348">
        <v>10.3765</v>
      </c>
      <c r="T567" s="348">
        <v>-4.9511000000000003</v>
      </c>
      <c r="U567" s="348">
        <v>0.22570000000000001</v>
      </c>
      <c r="V567" s="348">
        <v>-0.93379999999999996</v>
      </c>
      <c r="W567" s="348">
        <v>0.29580000000000001</v>
      </c>
      <c r="X567" s="348" t="s">
        <v>428</v>
      </c>
      <c r="Y567" s="374"/>
      <c r="Z567" s="346"/>
      <c r="AA567" s="346"/>
      <c r="AB567" s="346"/>
      <c r="AC567" s="346"/>
      <c r="AD567" s="346"/>
      <c r="AE567" s="346"/>
      <c r="AF567" s="346"/>
      <c r="AG567" s="346"/>
      <c r="AH567" s="346"/>
      <c r="AI567" s="346"/>
      <c r="AJ567" s="346"/>
      <c r="AK567" s="346"/>
      <c r="AL567" s="346"/>
      <c r="AM567" s="346"/>
      <c r="AN567" s="346"/>
      <c r="AO567" s="374"/>
      <c r="AP567" s="348">
        <v>11.87</v>
      </c>
      <c r="AQ567" s="348">
        <v>11.88</v>
      </c>
      <c r="AR567" s="348">
        <v>8.8800000000000008</v>
      </c>
      <c r="AS567" s="348">
        <v>3.92</v>
      </c>
      <c r="AT567" s="348">
        <v>-3</v>
      </c>
      <c r="AU567" s="374"/>
      <c r="AV567" s="429"/>
      <c r="AW567" s="429"/>
      <c r="AX567" s="429"/>
      <c r="AY567" s="429"/>
      <c r="AZ567" s="429"/>
      <c r="BA567" s="372"/>
      <c r="BB567" s="375"/>
      <c r="BC567" s="375"/>
      <c r="BD567" s="375"/>
      <c r="BE567" s="375"/>
      <c r="BF567" s="374"/>
      <c r="BG567" s="372"/>
      <c r="BH567" s="372"/>
      <c r="BI567" s="375"/>
      <c r="BJ567" s="375"/>
      <c r="BK567" s="375"/>
      <c r="BL567" s="375"/>
      <c r="BM567" s="372"/>
      <c r="BN567" s="372"/>
      <c r="BO567" s="430"/>
    </row>
    <row r="568" spans="1:67" s="428" customFormat="1" x14ac:dyDescent="0.25">
      <c r="A568" s="345" t="s">
        <v>978</v>
      </c>
      <c r="B568" s="372"/>
      <c r="C568" s="731"/>
      <c r="D568" s="372"/>
      <c r="E568" s="372"/>
      <c r="F568" s="372"/>
      <c r="G568" s="372"/>
      <c r="H568" s="374"/>
      <c r="I568" s="348">
        <v>0.36530000000000001</v>
      </c>
      <c r="J568" s="348">
        <v>4.7226999999999997</v>
      </c>
      <c r="K568" s="348">
        <v>3.0072999999999999</v>
      </c>
      <c r="L568" s="348">
        <v>3.4891000000000001</v>
      </c>
      <c r="M568" s="348">
        <v>-3.7734000000000001</v>
      </c>
      <c r="N568" s="350">
        <v>0.39910000000000001</v>
      </c>
      <c r="O568" s="348">
        <v>2.1469</v>
      </c>
      <c r="P568" s="348">
        <v>11.4316</v>
      </c>
      <c r="Q568" s="348">
        <v>10.840999999999999</v>
      </c>
      <c r="R568" s="348">
        <v>13.107900000000001</v>
      </c>
      <c r="S568" s="348">
        <v>10.5679</v>
      </c>
      <c r="T568" s="348">
        <v>-5.0880999999999998</v>
      </c>
      <c r="U568" s="348">
        <v>0.28220000000000001</v>
      </c>
      <c r="V568" s="348">
        <v>-2.6034000000000002</v>
      </c>
      <c r="W568" s="348">
        <v>2.6162999999999998</v>
      </c>
      <c r="X568" s="348" t="s">
        <v>428</v>
      </c>
      <c r="Y568" s="374"/>
      <c r="Z568" s="346"/>
      <c r="AA568" s="346"/>
      <c r="AB568" s="346"/>
      <c r="AC568" s="346"/>
      <c r="AD568" s="346"/>
      <c r="AE568" s="346"/>
      <c r="AF568" s="346"/>
      <c r="AG568" s="346"/>
      <c r="AH568" s="346"/>
      <c r="AI568" s="346"/>
      <c r="AJ568" s="346"/>
      <c r="AK568" s="346"/>
      <c r="AL568" s="346"/>
      <c r="AM568" s="346"/>
      <c r="AN568" s="346"/>
      <c r="AO568" s="374"/>
      <c r="AP568" s="348">
        <v>12.38</v>
      </c>
      <c r="AQ568" s="348">
        <v>12.27</v>
      </c>
      <c r="AR568" s="348">
        <v>9.0299999999999994</v>
      </c>
      <c r="AS568" s="348">
        <v>5.08</v>
      </c>
      <c r="AT568" s="348">
        <v>-3.16</v>
      </c>
      <c r="AU568" s="374"/>
      <c r="AV568" s="429"/>
      <c r="AW568" s="429"/>
      <c r="AX568" s="429"/>
      <c r="AY568" s="429"/>
      <c r="AZ568" s="429"/>
      <c r="BA568" s="372"/>
      <c r="BB568" s="375"/>
      <c r="BC568" s="375"/>
      <c r="BD568" s="375"/>
      <c r="BE568" s="375"/>
      <c r="BF568" s="374"/>
      <c r="BG568" s="372"/>
      <c r="BH568" s="372"/>
      <c r="BI568" s="375"/>
      <c r="BJ568" s="375"/>
      <c r="BK568" s="375"/>
      <c r="BL568" s="375"/>
      <c r="BM568" s="372"/>
      <c r="BN568" s="372"/>
      <c r="BO568" s="430"/>
    </row>
    <row r="569" spans="1:67" s="428" customFormat="1" x14ac:dyDescent="0.25">
      <c r="A569" s="345" t="s">
        <v>4402</v>
      </c>
      <c r="B569" s="372"/>
      <c r="C569" s="731"/>
      <c r="D569" s="372"/>
      <c r="E569" s="372"/>
      <c r="F569" s="372"/>
      <c r="G569" s="372"/>
      <c r="H569" s="374"/>
      <c r="I569" s="348">
        <v>0.22900000000000001</v>
      </c>
      <c r="J569" s="348">
        <v>5.8489000000000004</v>
      </c>
      <c r="K569" s="348">
        <v>3.9278</v>
      </c>
      <c r="L569" s="348">
        <v>10.186299999999999</v>
      </c>
      <c r="M569" s="348">
        <v>6.3250000000000002</v>
      </c>
      <c r="N569" s="350">
        <v>6.1574999999999998</v>
      </c>
      <c r="O569" s="348">
        <v>-1.9491000000000001</v>
      </c>
      <c r="P569" s="348">
        <v>20.688300000000002</v>
      </c>
      <c r="Q569" s="348">
        <v>18.571300000000001</v>
      </c>
      <c r="R569" s="348">
        <v>20.4801</v>
      </c>
      <c r="S569" s="348">
        <v>19.643799999999999</v>
      </c>
      <c r="T569" s="348">
        <v>5.6974999999999998</v>
      </c>
      <c r="U569" s="348">
        <v>9.7484000000000002</v>
      </c>
      <c r="V569" s="348">
        <v>2.0907</v>
      </c>
      <c r="W569" s="348">
        <v>1.349</v>
      </c>
      <c r="X569" s="348" t="s">
        <v>428</v>
      </c>
      <c r="Y569" s="374"/>
      <c r="Z569" s="346"/>
      <c r="AA569" s="346"/>
      <c r="AB569" s="346"/>
      <c r="AC569" s="346"/>
      <c r="AD569" s="346"/>
      <c r="AE569" s="346"/>
      <c r="AF569" s="346"/>
      <c r="AG569" s="346"/>
      <c r="AH569" s="346"/>
      <c r="AI569" s="346"/>
      <c r="AJ569" s="346"/>
      <c r="AK569" s="346"/>
      <c r="AL569" s="346"/>
      <c r="AM569" s="346"/>
      <c r="AN569" s="346"/>
      <c r="AO569" s="374"/>
      <c r="AP569" s="348">
        <v>19.41</v>
      </c>
      <c r="AQ569" s="348">
        <v>20.61</v>
      </c>
      <c r="AR569" s="348">
        <v>16.79</v>
      </c>
      <c r="AS569" s="348">
        <v>9.41</v>
      </c>
      <c r="AT569" s="348">
        <v>9.69</v>
      </c>
      <c r="AU569" s="374"/>
      <c r="AV569" s="429"/>
      <c r="AW569" s="429"/>
      <c r="AX569" s="429"/>
      <c r="AY569" s="429"/>
      <c r="AZ569" s="429"/>
      <c r="BA569" s="372"/>
      <c r="BB569" s="375"/>
      <c r="BC569" s="375"/>
      <c r="BD569" s="375"/>
      <c r="BE569" s="375"/>
      <c r="BF569" s="374"/>
      <c r="BG569" s="372"/>
      <c r="BH569" s="372"/>
      <c r="BI569" s="375"/>
      <c r="BJ569" s="375"/>
      <c r="BK569" s="375"/>
      <c r="BL569" s="375"/>
      <c r="BM569" s="372"/>
      <c r="BN569" s="372"/>
      <c r="BO569" s="430"/>
    </row>
    <row r="570" spans="1:67" s="428" customFormat="1" x14ac:dyDescent="0.25">
      <c r="A570" s="345" t="s">
        <v>4403</v>
      </c>
      <c r="B570" s="372"/>
      <c r="C570" s="731"/>
      <c r="D570" s="372"/>
      <c r="E570" s="372"/>
      <c r="F570" s="372"/>
      <c r="G570" s="372"/>
      <c r="H570" s="374"/>
      <c r="I570" s="348">
        <v>0.3906</v>
      </c>
      <c r="J570" s="348">
        <v>6.0915999999999997</v>
      </c>
      <c r="K570" s="348">
        <v>4.4221000000000004</v>
      </c>
      <c r="L570" s="348">
        <v>6.5439999999999996</v>
      </c>
      <c r="M570" s="348">
        <v>1.0739000000000001</v>
      </c>
      <c r="N570" s="350">
        <v>0.66169999999999995</v>
      </c>
      <c r="O570" s="348">
        <v>-6.5705999999999998</v>
      </c>
      <c r="P570" s="348">
        <v>14.5289</v>
      </c>
      <c r="Q570" s="348">
        <v>13.1655</v>
      </c>
      <c r="R570" s="348">
        <v>18.328299999999999</v>
      </c>
      <c r="S570" s="348">
        <v>15.696199999999999</v>
      </c>
      <c r="T570" s="348">
        <v>0.67190000000000005</v>
      </c>
      <c r="U570" s="348">
        <v>5.0811000000000002</v>
      </c>
      <c r="V570" s="348">
        <v>-1.4742</v>
      </c>
      <c r="W570" s="348">
        <v>2.6764999999999999</v>
      </c>
      <c r="X570" s="348">
        <v>15.0106</v>
      </c>
      <c r="Y570" s="374"/>
      <c r="Z570" s="346"/>
      <c r="AA570" s="346"/>
      <c r="AB570" s="346"/>
      <c r="AC570" s="346"/>
      <c r="AD570" s="346"/>
      <c r="AE570" s="346"/>
      <c r="AF570" s="346"/>
      <c r="AG570" s="346"/>
      <c r="AH570" s="346"/>
      <c r="AI570" s="346"/>
      <c r="AJ570" s="346"/>
      <c r="AK570" s="346"/>
      <c r="AL570" s="346"/>
      <c r="AM570" s="346"/>
      <c r="AN570" s="346"/>
      <c r="AO570" s="374"/>
      <c r="AP570" s="348">
        <v>16.05</v>
      </c>
      <c r="AQ570" s="348">
        <v>15.6</v>
      </c>
      <c r="AR570" s="348">
        <v>11.03</v>
      </c>
      <c r="AS570" s="348">
        <v>4.2</v>
      </c>
      <c r="AT570" s="348">
        <v>2.75</v>
      </c>
      <c r="AU570" s="374"/>
      <c r="AV570" s="429"/>
      <c r="AW570" s="429"/>
      <c r="AX570" s="429"/>
      <c r="AY570" s="429"/>
      <c r="AZ570" s="429"/>
      <c r="BA570" s="372"/>
      <c r="BB570" s="375"/>
      <c r="BC570" s="375"/>
      <c r="BD570" s="375"/>
      <c r="BE570" s="375"/>
      <c r="BF570" s="374"/>
      <c r="BG570" s="372"/>
      <c r="BH570" s="372"/>
      <c r="BI570" s="375"/>
      <c r="BJ570" s="375"/>
      <c r="BK570" s="375"/>
      <c r="BL570" s="375"/>
      <c r="BM570" s="372"/>
      <c r="BN570" s="372"/>
      <c r="BO570" s="430"/>
    </row>
    <row r="571" spans="1:67" s="428" customFormat="1" x14ac:dyDescent="0.25">
      <c r="A571" s="345" t="s">
        <v>2502</v>
      </c>
      <c r="B571" s="372"/>
      <c r="C571" s="731"/>
      <c r="D571" s="372"/>
      <c r="E571" s="372"/>
      <c r="F571" s="372"/>
      <c r="G571" s="372"/>
      <c r="H571" s="374"/>
      <c r="I571" s="348">
        <v>1.03E-2</v>
      </c>
      <c r="J571" s="348">
        <v>3.7002000000000002</v>
      </c>
      <c r="K571" s="348">
        <v>1.2028000000000001</v>
      </c>
      <c r="L571" s="348">
        <v>5.4160000000000004</v>
      </c>
      <c r="M571" s="348">
        <v>-3.5175999999999998</v>
      </c>
      <c r="N571" s="350">
        <v>-0.70399999999999996</v>
      </c>
      <c r="O571" s="348">
        <v>0.35460000000000003</v>
      </c>
      <c r="P571" s="348">
        <v>11.1275</v>
      </c>
      <c r="Q571" s="348">
        <v>10.491300000000001</v>
      </c>
      <c r="R571" s="348">
        <v>12.9444</v>
      </c>
      <c r="S571" s="348">
        <v>11.493</v>
      </c>
      <c r="T571" s="348">
        <v>-4.8263999999999996</v>
      </c>
      <c r="U571" s="348">
        <v>0.46010000000000001</v>
      </c>
      <c r="V571" s="348">
        <v>-2.3405</v>
      </c>
      <c r="W571" s="348">
        <v>0.64290000000000003</v>
      </c>
      <c r="X571" s="348">
        <v>-1.2648999999999999</v>
      </c>
      <c r="Y571" s="374"/>
      <c r="Z571" s="346"/>
      <c r="AA571" s="346"/>
      <c r="AB571" s="346"/>
      <c r="AC571" s="346"/>
      <c r="AD571" s="346"/>
      <c r="AE571" s="346"/>
      <c r="AF571" s="346"/>
      <c r="AG571" s="346"/>
      <c r="AH571" s="346"/>
      <c r="AI571" s="346"/>
      <c r="AJ571" s="346"/>
      <c r="AK571" s="346"/>
      <c r="AL571" s="346"/>
      <c r="AM571" s="346"/>
      <c r="AN571" s="346"/>
      <c r="AO571" s="374"/>
      <c r="AP571" s="348">
        <v>12.38</v>
      </c>
      <c r="AQ571" s="348">
        <v>11.75</v>
      </c>
      <c r="AR571" s="348">
        <v>8.56</v>
      </c>
      <c r="AS571" s="348">
        <v>3.75</v>
      </c>
      <c r="AT571" s="348">
        <v>-2.95</v>
      </c>
      <c r="AU571" s="374"/>
      <c r="AV571" s="429"/>
      <c r="AW571" s="429"/>
      <c r="AX571" s="429"/>
      <c r="AY571" s="429"/>
      <c r="AZ571" s="429"/>
      <c r="BA571" s="372"/>
      <c r="BB571" s="375"/>
      <c r="BC571" s="375"/>
      <c r="BD571" s="375"/>
      <c r="BE571" s="375"/>
      <c r="BF571" s="374"/>
      <c r="BG571" s="372"/>
      <c r="BH571" s="372"/>
      <c r="BI571" s="375"/>
      <c r="BJ571" s="375"/>
      <c r="BK571" s="375"/>
      <c r="BL571" s="375"/>
      <c r="BM571" s="372"/>
      <c r="BN571" s="372"/>
      <c r="BO571" s="430"/>
    </row>
    <row r="572" spans="1:67" s="428" customFormat="1" x14ac:dyDescent="0.25">
      <c r="A572" s="345" t="s">
        <v>4404</v>
      </c>
      <c r="B572" s="372"/>
      <c r="C572" s="731"/>
      <c r="D572" s="372"/>
      <c r="E572" s="372"/>
      <c r="F572" s="372"/>
      <c r="G572" s="372"/>
      <c r="H572" s="374"/>
      <c r="I572" s="348">
        <v>0.3417</v>
      </c>
      <c r="J572" s="348">
        <v>4.3451000000000004</v>
      </c>
      <c r="K572" s="348">
        <v>2.1905000000000001</v>
      </c>
      <c r="L572" s="348">
        <v>1.641</v>
      </c>
      <c r="M572" s="348">
        <v>-6.3819999999999997</v>
      </c>
      <c r="N572" s="350">
        <v>-2.5956999999999999</v>
      </c>
      <c r="O572" s="348">
        <v>1.2866</v>
      </c>
      <c r="P572" s="348">
        <v>8.6580999999999992</v>
      </c>
      <c r="Q572" s="348">
        <v>9.0283999999999995</v>
      </c>
      <c r="R572" s="348">
        <v>11.445399999999999</v>
      </c>
      <c r="S572" s="348">
        <v>8.2242999999999995</v>
      </c>
      <c r="T572" s="348">
        <v>-7.5072000000000001</v>
      </c>
      <c r="U572" s="348">
        <v>-1.8004</v>
      </c>
      <c r="V572" s="348">
        <v>-5.2869000000000002</v>
      </c>
      <c r="W572" s="348">
        <v>2.6339999999999999</v>
      </c>
      <c r="X572" s="348" t="s">
        <v>428</v>
      </c>
      <c r="Y572" s="374"/>
      <c r="Z572" s="346"/>
      <c r="AA572" s="346"/>
      <c r="AB572" s="346"/>
      <c r="AC572" s="346"/>
      <c r="AD572" s="346"/>
      <c r="AE572" s="346"/>
      <c r="AF572" s="346"/>
      <c r="AG572" s="346"/>
      <c r="AH572" s="346"/>
      <c r="AI572" s="346"/>
      <c r="AJ572" s="346"/>
      <c r="AK572" s="346"/>
      <c r="AL572" s="346"/>
      <c r="AM572" s="346"/>
      <c r="AN572" s="346"/>
      <c r="AO572" s="374"/>
      <c r="AP572" s="348">
        <v>10.67</v>
      </c>
      <c r="AQ572" s="348">
        <v>10.210000000000001</v>
      </c>
      <c r="AR572" s="348">
        <v>6.78</v>
      </c>
      <c r="AS572" s="348">
        <v>2.6</v>
      </c>
      <c r="AT572" s="348">
        <v>-7.12</v>
      </c>
      <c r="AU572" s="374"/>
      <c r="AV572" s="429"/>
      <c r="AW572" s="429"/>
      <c r="AX572" s="429"/>
      <c r="AY572" s="429"/>
      <c r="AZ572" s="429"/>
      <c r="BA572" s="372"/>
      <c r="BB572" s="375"/>
      <c r="BC572" s="375"/>
      <c r="BD572" s="375"/>
      <c r="BE572" s="375"/>
      <c r="BF572" s="374"/>
      <c r="BG572" s="372"/>
      <c r="BH572" s="372"/>
      <c r="BI572" s="375"/>
      <c r="BJ572" s="375"/>
      <c r="BK572" s="375"/>
      <c r="BL572" s="375"/>
      <c r="BM572" s="372"/>
      <c r="BN572" s="372"/>
      <c r="BO572" s="430"/>
    </row>
    <row r="573" spans="1:67" s="428" customFormat="1" x14ac:dyDescent="0.25">
      <c r="A573" s="345" t="s">
        <v>4405</v>
      </c>
      <c r="B573" s="372"/>
      <c r="C573" s="731"/>
      <c r="D573" s="372"/>
      <c r="E573" s="372"/>
      <c r="F573" s="372"/>
      <c r="G573" s="372"/>
      <c r="H573" s="374"/>
      <c r="I573" s="348">
        <v>0.4834</v>
      </c>
      <c r="J573" s="348">
        <v>3.8809</v>
      </c>
      <c r="K573" s="348">
        <v>1.748</v>
      </c>
      <c r="L573" s="348">
        <v>5.2811000000000003</v>
      </c>
      <c r="M573" s="348">
        <v>0.55600000000000005</v>
      </c>
      <c r="N573" s="350">
        <v>6.4762000000000004</v>
      </c>
      <c r="O573" s="348">
        <v>5.4269999999999996</v>
      </c>
      <c r="P573" s="348">
        <v>15.1813</v>
      </c>
      <c r="Q573" s="348">
        <v>14.6556</v>
      </c>
      <c r="R573" s="348">
        <v>14.1594</v>
      </c>
      <c r="S573" s="348">
        <v>11.147399999999999</v>
      </c>
      <c r="T573" s="348">
        <v>-1.2830999999999999</v>
      </c>
      <c r="U573" s="348">
        <v>4.4375</v>
      </c>
      <c r="V573" s="348">
        <v>3.2099000000000002</v>
      </c>
      <c r="W573" s="348">
        <v>1.264</v>
      </c>
      <c r="X573" s="348">
        <v>8.7913999999999994</v>
      </c>
      <c r="Y573" s="374"/>
      <c r="Z573" s="346"/>
      <c r="AA573" s="346"/>
      <c r="AB573" s="346"/>
      <c r="AC573" s="346"/>
      <c r="AD573" s="346"/>
      <c r="AE573" s="346"/>
      <c r="AF573" s="346"/>
      <c r="AG573" s="346"/>
      <c r="AH573" s="346"/>
      <c r="AI573" s="346"/>
      <c r="AJ573" s="346"/>
      <c r="AK573" s="346"/>
      <c r="AL573" s="346"/>
      <c r="AM573" s="346"/>
      <c r="AN573" s="346"/>
      <c r="AO573" s="374"/>
      <c r="AP573" s="348">
        <v>15.22</v>
      </c>
      <c r="AQ573" s="348">
        <v>16.93</v>
      </c>
      <c r="AR573" s="348">
        <v>13.23</v>
      </c>
      <c r="AS573" s="348">
        <v>9</v>
      </c>
      <c r="AT573" s="348">
        <v>3.03</v>
      </c>
      <c r="AU573" s="374"/>
      <c r="AV573" s="429"/>
      <c r="AW573" s="429"/>
      <c r="AX573" s="429"/>
      <c r="AY573" s="429"/>
      <c r="AZ573" s="429"/>
      <c r="BA573" s="372"/>
      <c r="BB573" s="375"/>
      <c r="BC573" s="375"/>
      <c r="BD573" s="375"/>
      <c r="BE573" s="375"/>
      <c r="BF573" s="374"/>
      <c r="BG573" s="372"/>
      <c r="BH573" s="372"/>
      <c r="BI573" s="375"/>
      <c r="BJ573" s="375"/>
      <c r="BK573" s="375"/>
      <c r="BL573" s="375"/>
      <c r="BM573" s="372"/>
      <c r="BN573" s="372"/>
      <c r="BO573" s="430"/>
    </row>
    <row r="574" spans="1:67" s="428" customFormat="1" x14ac:dyDescent="0.25">
      <c r="A574" s="345" t="s">
        <v>426</v>
      </c>
      <c r="B574" s="372"/>
      <c r="C574" s="731"/>
      <c r="D574" s="372"/>
      <c r="E574" s="372"/>
      <c r="F574" s="372"/>
      <c r="G574" s="372"/>
      <c r="H574" s="374"/>
      <c r="I574" s="348">
        <v>0.3417</v>
      </c>
      <c r="J574" s="348">
        <v>4.3840000000000003</v>
      </c>
      <c r="K574" s="348">
        <v>2.3673999999999999</v>
      </c>
      <c r="L574" s="348">
        <v>1.9080999999999999</v>
      </c>
      <c r="M574" s="348">
        <v>-6.0259999999999998</v>
      </c>
      <c r="N574" s="350">
        <v>-1.5584</v>
      </c>
      <c r="O574" s="348">
        <v>2.3706</v>
      </c>
      <c r="P574" s="348">
        <v>9.8620999999999999</v>
      </c>
      <c r="Q574" s="348">
        <v>10.273</v>
      </c>
      <c r="R574" s="348">
        <v>12.7857</v>
      </c>
      <c r="S574" s="348">
        <v>8.5085999999999995</v>
      </c>
      <c r="T574" s="348">
        <v>-7.1555</v>
      </c>
      <c r="U574" s="348">
        <v>-1.2805</v>
      </c>
      <c r="V574" s="348">
        <v>-4.4438000000000004</v>
      </c>
      <c r="W574" s="348">
        <v>2.7181999999999999</v>
      </c>
      <c r="X574" s="348">
        <v>10.202</v>
      </c>
      <c r="Y574" s="374"/>
      <c r="Z574" s="346"/>
      <c r="AA574" s="346"/>
      <c r="AB574" s="346"/>
      <c r="AC574" s="346"/>
      <c r="AD574" s="346"/>
      <c r="AE574" s="346"/>
      <c r="AF574" s="346"/>
      <c r="AG574" s="346"/>
      <c r="AH574" s="346"/>
      <c r="AI574" s="346"/>
      <c r="AJ574" s="346"/>
      <c r="AK574" s="346"/>
      <c r="AL574" s="346"/>
      <c r="AM574" s="346"/>
      <c r="AN574" s="346"/>
      <c r="AO574" s="374"/>
      <c r="AP574" s="348">
        <v>12</v>
      </c>
      <c r="AQ574" s="348">
        <v>11.52</v>
      </c>
      <c r="AR574" s="348">
        <v>8.01</v>
      </c>
      <c r="AS574" s="348">
        <v>3.74</v>
      </c>
      <c r="AT574" s="348">
        <v>-6.36</v>
      </c>
      <c r="AU574" s="374"/>
      <c r="AV574" s="429"/>
      <c r="AW574" s="429"/>
      <c r="AX574" s="429"/>
      <c r="AY574" s="429"/>
      <c r="AZ574" s="429"/>
      <c r="BA574" s="372"/>
      <c r="BB574" s="375"/>
      <c r="BC574" s="375"/>
      <c r="BD574" s="375"/>
      <c r="BE574" s="375"/>
      <c r="BF574" s="374"/>
      <c r="BG574" s="372"/>
      <c r="BH574" s="372"/>
      <c r="BI574" s="375"/>
      <c r="BJ574" s="375"/>
      <c r="BK574" s="375"/>
      <c r="BL574" s="375"/>
      <c r="BM574" s="372"/>
      <c r="BN574" s="372"/>
      <c r="BO574" s="430"/>
    </row>
    <row r="575" spans="1:67" s="428" customFormat="1" x14ac:dyDescent="0.25">
      <c r="A575" s="345" t="s">
        <v>4406</v>
      </c>
      <c r="B575" s="372"/>
      <c r="C575" s="731"/>
      <c r="D575" s="372"/>
      <c r="E575" s="372"/>
      <c r="F575" s="372"/>
      <c r="G575" s="372"/>
      <c r="H575" s="374"/>
      <c r="I575" s="348">
        <v>-9.7000000000000003E-3</v>
      </c>
      <c r="J575" s="348">
        <v>1.9113</v>
      </c>
      <c r="K575" s="348">
        <v>1.855</v>
      </c>
      <c r="L575" s="348">
        <v>0.1782</v>
      </c>
      <c r="M575" s="348">
        <v>-7.5407999999999999</v>
      </c>
      <c r="N575" s="350">
        <v>-4.3403999999999998</v>
      </c>
      <c r="O575" s="348">
        <v>-0.91920000000000002</v>
      </c>
      <c r="P575" s="348">
        <v>9.6044</v>
      </c>
      <c r="Q575" s="348">
        <v>10.908200000000001</v>
      </c>
      <c r="R575" s="348">
        <v>15.0915</v>
      </c>
      <c r="S575" s="348">
        <v>4.9123000000000001</v>
      </c>
      <c r="T575" s="348">
        <v>-8.2159999999999993</v>
      </c>
      <c r="U575" s="348">
        <v>-2.0041000000000002</v>
      </c>
      <c r="V575" s="348">
        <v>-5.2515000000000001</v>
      </c>
      <c r="W575" s="348">
        <v>1.1092</v>
      </c>
      <c r="X575" s="348" t="s">
        <v>428</v>
      </c>
      <c r="Y575" s="374"/>
      <c r="Z575" s="346"/>
      <c r="AA575" s="346"/>
      <c r="AB575" s="346"/>
      <c r="AC575" s="346"/>
      <c r="AD575" s="346"/>
      <c r="AE575" s="346"/>
      <c r="AF575" s="346"/>
      <c r="AG575" s="346"/>
      <c r="AH575" s="346"/>
      <c r="AI575" s="346"/>
      <c r="AJ575" s="346"/>
      <c r="AK575" s="346"/>
      <c r="AL575" s="346"/>
      <c r="AM575" s="346"/>
      <c r="AN575" s="346"/>
      <c r="AO575" s="374"/>
      <c r="AP575" s="348">
        <v>13.89</v>
      </c>
      <c r="AQ575" s="348">
        <v>12.31</v>
      </c>
      <c r="AR575" s="348">
        <v>7.04</v>
      </c>
      <c r="AS575" s="348">
        <v>0.3</v>
      </c>
      <c r="AT575" s="348">
        <v>-8.7899999999999991</v>
      </c>
      <c r="AU575" s="374"/>
      <c r="AV575" s="429"/>
      <c r="AW575" s="429"/>
      <c r="AX575" s="429"/>
      <c r="AY575" s="429"/>
      <c r="AZ575" s="429"/>
      <c r="BA575" s="372"/>
      <c r="BB575" s="375"/>
      <c r="BC575" s="375"/>
      <c r="BD575" s="375"/>
      <c r="BE575" s="375"/>
      <c r="BF575" s="374"/>
      <c r="BG575" s="372"/>
      <c r="BH575" s="372"/>
      <c r="BI575" s="375"/>
      <c r="BJ575" s="375"/>
      <c r="BK575" s="375"/>
      <c r="BL575" s="375"/>
      <c r="BM575" s="372"/>
      <c r="BN575" s="372"/>
      <c r="BO575" s="430"/>
    </row>
    <row r="576" spans="1:67" s="428" customFormat="1" x14ac:dyDescent="0.25">
      <c r="A576" s="345" t="s">
        <v>427</v>
      </c>
      <c r="B576" s="372"/>
      <c r="C576" s="731"/>
      <c r="D576" s="372"/>
      <c r="E576" s="372"/>
      <c r="F576" s="372"/>
      <c r="G576" s="372"/>
      <c r="H576" s="374"/>
      <c r="I576" s="348">
        <v>0.47049999999999997</v>
      </c>
      <c r="J576" s="348">
        <v>5.1635</v>
      </c>
      <c r="K576" s="348">
        <v>4.0248999999999997</v>
      </c>
      <c r="L576" s="348">
        <v>8.4464000000000006</v>
      </c>
      <c r="M576" s="348">
        <v>1.5334000000000001</v>
      </c>
      <c r="N576" s="350">
        <v>3.1177000000000001</v>
      </c>
      <c r="O576" s="348">
        <v>3.2126000000000001</v>
      </c>
      <c r="P576" s="348">
        <v>16.000699999999998</v>
      </c>
      <c r="Q576" s="348">
        <v>14.5932</v>
      </c>
      <c r="R576" s="348">
        <v>15.322699999999999</v>
      </c>
      <c r="S576" s="348">
        <v>15.6302</v>
      </c>
      <c r="T576" s="348">
        <v>-0.3347</v>
      </c>
      <c r="U576" s="348">
        <v>3.9943</v>
      </c>
      <c r="V576" s="348">
        <v>-0.11119999999999999</v>
      </c>
      <c r="W576" s="348">
        <v>2.5962999999999998</v>
      </c>
      <c r="X576" s="348" t="s">
        <v>428</v>
      </c>
      <c r="Y576" s="374"/>
      <c r="Z576" s="346"/>
      <c r="AA576" s="346"/>
      <c r="AB576" s="346"/>
      <c r="AC576" s="346"/>
      <c r="AD576" s="346"/>
      <c r="AE576" s="346"/>
      <c r="AF576" s="346"/>
      <c r="AG576" s="346"/>
      <c r="AH576" s="346"/>
      <c r="AI576" s="346"/>
      <c r="AJ576" s="346"/>
      <c r="AK576" s="346"/>
      <c r="AL576" s="346"/>
      <c r="AM576" s="346"/>
      <c r="AN576" s="346"/>
      <c r="AO576" s="374"/>
      <c r="AP576" s="348">
        <v>15.6</v>
      </c>
      <c r="AQ576" s="348">
        <v>17.07</v>
      </c>
      <c r="AR576" s="348">
        <v>13.1</v>
      </c>
      <c r="AS576" s="348">
        <v>8.18</v>
      </c>
      <c r="AT576" s="348">
        <v>4.32</v>
      </c>
      <c r="AU576" s="374"/>
      <c r="AV576" s="429"/>
      <c r="AW576" s="429"/>
      <c r="AX576" s="429"/>
      <c r="AY576" s="429"/>
      <c r="AZ576" s="429"/>
      <c r="BA576" s="372"/>
      <c r="BB576" s="375"/>
      <c r="BC576" s="375"/>
      <c r="BD576" s="375"/>
      <c r="BE576" s="375"/>
      <c r="BF576" s="374"/>
      <c r="BG576" s="372"/>
      <c r="BH576" s="372"/>
      <c r="BI576" s="375"/>
      <c r="BJ576" s="375"/>
      <c r="BK576" s="375"/>
      <c r="BL576" s="375"/>
      <c r="BM576" s="372"/>
      <c r="BN576" s="372"/>
      <c r="BO576" s="430"/>
    </row>
    <row r="577" spans="1:67" s="428" customFormat="1" x14ac:dyDescent="0.25">
      <c r="A577" s="345" t="s">
        <v>4407</v>
      </c>
      <c r="B577" s="372"/>
      <c r="C577" s="731"/>
      <c r="D577" s="372"/>
      <c r="E577" s="372"/>
      <c r="F577" s="372"/>
      <c r="G577" s="372"/>
      <c r="H577" s="374"/>
      <c r="I577" s="348">
        <v>0.29370000000000002</v>
      </c>
      <c r="J577" s="348">
        <v>3.5821000000000001</v>
      </c>
      <c r="K577" s="348">
        <v>1.9984999999999999</v>
      </c>
      <c r="L577" s="348">
        <v>7.7992999999999997</v>
      </c>
      <c r="M577" s="348">
        <v>4.8367000000000004</v>
      </c>
      <c r="N577" s="350">
        <v>10.922800000000001</v>
      </c>
      <c r="O577" s="348">
        <v>5.0612000000000004</v>
      </c>
      <c r="P577" s="348">
        <v>20.516300000000001</v>
      </c>
      <c r="Q577" s="348">
        <v>17.552</v>
      </c>
      <c r="R577" s="348">
        <v>15.472099999999999</v>
      </c>
      <c r="S577" s="348">
        <v>13.7052</v>
      </c>
      <c r="T577" s="348">
        <v>2.3426</v>
      </c>
      <c r="U577" s="348">
        <v>6.4850000000000003</v>
      </c>
      <c r="V577" s="348">
        <v>7.4669999999999996</v>
      </c>
      <c r="W577" s="348">
        <v>0.78410000000000002</v>
      </c>
      <c r="X577" s="348" t="s">
        <v>428</v>
      </c>
      <c r="Y577" s="374"/>
      <c r="Z577" s="346"/>
      <c r="AA577" s="346"/>
      <c r="AB577" s="346"/>
      <c r="AC577" s="346"/>
      <c r="AD577" s="346"/>
      <c r="AE577" s="346"/>
      <c r="AF577" s="346"/>
      <c r="AG577" s="346"/>
      <c r="AH577" s="346"/>
      <c r="AI577" s="346"/>
      <c r="AJ577" s="346"/>
      <c r="AK577" s="346"/>
      <c r="AL577" s="346"/>
      <c r="AM577" s="346"/>
      <c r="AN577" s="346"/>
      <c r="AO577" s="374"/>
      <c r="AP577" s="348">
        <v>17.75</v>
      </c>
      <c r="AQ577" s="348">
        <v>21.21</v>
      </c>
      <c r="AR577" s="348">
        <v>17.2</v>
      </c>
      <c r="AS577" s="348">
        <v>12.82</v>
      </c>
      <c r="AT577" s="348">
        <v>9.17</v>
      </c>
      <c r="AU577" s="374"/>
      <c r="AV577" s="429"/>
      <c r="AW577" s="429"/>
      <c r="AX577" s="429"/>
      <c r="AY577" s="429"/>
      <c r="AZ577" s="429"/>
      <c r="BA577" s="372"/>
      <c r="BB577" s="375"/>
      <c r="BC577" s="375"/>
      <c r="BD577" s="375"/>
      <c r="BE577" s="375"/>
      <c r="BF577" s="374"/>
      <c r="BG577" s="372"/>
      <c r="BH577" s="372"/>
      <c r="BI577" s="375"/>
      <c r="BJ577" s="375"/>
      <c r="BK577" s="375"/>
      <c r="BL577" s="375"/>
      <c r="BM577" s="372"/>
      <c r="BN577" s="372"/>
      <c r="BO577" s="430"/>
    </row>
    <row r="578" spans="1:67" s="428" customFormat="1" x14ac:dyDescent="0.25">
      <c r="A578" s="345" t="s">
        <v>4408</v>
      </c>
      <c r="B578" s="372"/>
      <c r="C578" s="731"/>
      <c r="D578" s="372"/>
      <c r="E578" s="372"/>
      <c r="F578" s="372"/>
      <c r="G578" s="372"/>
      <c r="H578" s="374"/>
      <c r="I578" s="348">
        <v>0.41699999999999998</v>
      </c>
      <c r="J578" s="348">
        <v>5.8152999999999997</v>
      </c>
      <c r="K578" s="348">
        <v>3.4504999999999999</v>
      </c>
      <c r="L578" s="348">
        <v>9.6890000000000001</v>
      </c>
      <c r="M578" s="348">
        <v>3.8858999999999999</v>
      </c>
      <c r="N578" s="350">
        <v>6.0204000000000004</v>
      </c>
      <c r="O578" s="348">
        <v>2.1071</v>
      </c>
      <c r="P578" s="348">
        <v>18.277799999999999</v>
      </c>
      <c r="Q578" s="348">
        <v>18.848299999999998</v>
      </c>
      <c r="R578" s="348">
        <v>16.475000000000001</v>
      </c>
      <c r="S578" s="348">
        <v>15.8081</v>
      </c>
      <c r="T578" s="348">
        <v>1.7279</v>
      </c>
      <c r="U578" s="348">
        <v>6.7596999999999996</v>
      </c>
      <c r="V578" s="348">
        <v>1.9321999999999999</v>
      </c>
      <c r="W578" s="348">
        <v>1.8479000000000001</v>
      </c>
      <c r="X578" s="348" t="s">
        <v>428</v>
      </c>
      <c r="Y578" s="374"/>
      <c r="Z578" s="346"/>
      <c r="AA578" s="346"/>
      <c r="AB578" s="346"/>
      <c r="AC578" s="346"/>
      <c r="AD578" s="346"/>
      <c r="AE578" s="346"/>
      <c r="AF578" s="346"/>
      <c r="AG578" s="346"/>
      <c r="AH578" s="346"/>
      <c r="AI578" s="346"/>
      <c r="AJ578" s="346"/>
      <c r="AK578" s="346"/>
      <c r="AL578" s="346"/>
      <c r="AM578" s="346"/>
      <c r="AN578" s="346"/>
      <c r="AO578" s="374"/>
      <c r="AP578" s="348">
        <v>17.77</v>
      </c>
      <c r="AQ578" s="348">
        <v>20.45</v>
      </c>
      <c r="AR578" s="348">
        <v>16.38</v>
      </c>
      <c r="AS578" s="348">
        <v>9.98</v>
      </c>
      <c r="AT578" s="348">
        <v>8.52</v>
      </c>
      <c r="AU578" s="374"/>
      <c r="AV578" s="429"/>
      <c r="AW578" s="429"/>
      <c r="AX578" s="429"/>
      <c r="AY578" s="429"/>
      <c r="AZ578" s="429"/>
      <c r="BA578" s="372"/>
      <c r="BB578" s="375"/>
      <c r="BC578" s="375"/>
      <c r="BD578" s="375"/>
      <c r="BE578" s="375"/>
      <c r="BF578" s="374"/>
      <c r="BG578" s="372"/>
      <c r="BH578" s="372"/>
      <c r="BI578" s="375"/>
      <c r="BJ578" s="375"/>
      <c r="BK578" s="375"/>
      <c r="BL578" s="375"/>
      <c r="BM578" s="372"/>
      <c r="BN578" s="372"/>
      <c r="BO578" s="430"/>
    </row>
    <row r="579" spans="1:67" s="428" customFormat="1" x14ac:dyDescent="0.25">
      <c r="A579" s="345" t="s">
        <v>2504</v>
      </c>
      <c r="B579" s="372"/>
      <c r="C579" s="731"/>
      <c r="D579" s="372"/>
      <c r="E579" s="372"/>
      <c r="F579" s="372"/>
      <c r="G579" s="372"/>
      <c r="H579" s="374"/>
      <c r="I579" s="348">
        <v>0.21199999999999999</v>
      </c>
      <c r="J579" s="348">
        <v>3.6943999999999999</v>
      </c>
      <c r="K579" s="348">
        <v>2.5122</v>
      </c>
      <c r="L579" s="348">
        <v>7.3621999999999996</v>
      </c>
      <c r="M579" s="348">
        <v>-1.3244</v>
      </c>
      <c r="N579" s="350">
        <v>-0.47160000000000002</v>
      </c>
      <c r="O579" s="348">
        <v>-1.5391999999999999</v>
      </c>
      <c r="P579" s="348">
        <v>10.3576</v>
      </c>
      <c r="Q579" s="348">
        <v>9.0803999999999991</v>
      </c>
      <c r="R579" s="348">
        <v>13.811</v>
      </c>
      <c r="S579" s="348">
        <v>12.1549</v>
      </c>
      <c r="T579" s="348">
        <v>-2.4144999999999999</v>
      </c>
      <c r="U579" s="348">
        <v>1.0702</v>
      </c>
      <c r="V579" s="348">
        <v>-2.7120000000000002</v>
      </c>
      <c r="W579" s="348">
        <v>0.65080000000000005</v>
      </c>
      <c r="X579" s="348" t="s">
        <v>428</v>
      </c>
      <c r="Y579" s="374"/>
      <c r="Z579" s="346"/>
      <c r="AA579" s="346"/>
      <c r="AB579" s="346"/>
      <c r="AC579" s="346"/>
      <c r="AD579" s="346"/>
      <c r="AE579" s="346"/>
      <c r="AF579" s="346"/>
      <c r="AG579" s="346"/>
      <c r="AH579" s="346"/>
      <c r="AI579" s="346"/>
      <c r="AJ579" s="346"/>
      <c r="AK579" s="346"/>
      <c r="AL579" s="346"/>
      <c r="AM579" s="346"/>
      <c r="AN579" s="346"/>
      <c r="AO579" s="374"/>
      <c r="AP579" s="348">
        <v>12.57</v>
      </c>
      <c r="AQ579" s="348">
        <v>11.85</v>
      </c>
      <c r="AR579" s="348">
        <v>7.17</v>
      </c>
      <c r="AS579" s="348">
        <v>2.65</v>
      </c>
      <c r="AT579" s="348">
        <v>-0.1</v>
      </c>
      <c r="AU579" s="374"/>
      <c r="AV579" s="429"/>
      <c r="AW579" s="429"/>
      <c r="AX579" s="429"/>
      <c r="AY579" s="429"/>
      <c r="AZ579" s="429"/>
      <c r="BA579" s="372"/>
      <c r="BB579" s="375"/>
      <c r="BC579" s="375"/>
      <c r="BD579" s="375"/>
      <c r="BE579" s="375"/>
      <c r="BF579" s="374"/>
      <c r="BG579" s="372"/>
      <c r="BH579" s="372"/>
      <c r="BI579" s="375"/>
      <c r="BJ579" s="375"/>
      <c r="BK579" s="375"/>
      <c r="BL579" s="375"/>
      <c r="BM579" s="372"/>
      <c r="BN579" s="372"/>
      <c r="BO579" s="430"/>
    </row>
    <row r="580" spans="1:67" s="428" customFormat="1" x14ac:dyDescent="0.25">
      <c r="A580" s="345" t="s">
        <v>665</v>
      </c>
      <c r="B580" s="372"/>
      <c r="C580" s="731"/>
      <c r="D580" s="372"/>
      <c r="E580" s="372"/>
      <c r="F580" s="372"/>
      <c r="G580" s="372"/>
      <c r="H580" s="374"/>
      <c r="I580" s="348">
        <v>0.42</v>
      </c>
      <c r="J580" s="348">
        <v>4.9702000000000002</v>
      </c>
      <c r="K580" s="348">
        <v>3.4493999999999998</v>
      </c>
      <c r="L580" s="348">
        <v>6.1044999999999998</v>
      </c>
      <c r="M580" s="348">
        <v>-0.87670000000000003</v>
      </c>
      <c r="N580" s="350">
        <v>2.1612</v>
      </c>
      <c r="O580" s="348">
        <v>2.8607</v>
      </c>
      <c r="P580" s="348">
        <v>13.7721</v>
      </c>
      <c r="Q580" s="348">
        <v>12.726000000000001</v>
      </c>
      <c r="R580" s="348">
        <v>14.2087</v>
      </c>
      <c r="S580" s="348">
        <v>13.2644</v>
      </c>
      <c r="T580" s="348">
        <v>-2.4552</v>
      </c>
      <c r="U580" s="348">
        <v>2.5533999999999999</v>
      </c>
      <c r="V580" s="348">
        <v>-0.95079999999999998</v>
      </c>
      <c r="W580" s="348">
        <v>2.4925000000000002</v>
      </c>
      <c r="X580" s="348" t="s">
        <v>428</v>
      </c>
      <c r="Y580" s="374"/>
      <c r="Z580" s="346"/>
      <c r="AA580" s="346"/>
      <c r="AB580" s="346"/>
      <c r="AC580" s="346"/>
      <c r="AD580" s="346"/>
      <c r="AE580" s="346"/>
      <c r="AF580" s="346"/>
      <c r="AG580" s="346"/>
      <c r="AH580" s="346"/>
      <c r="AI580" s="346"/>
      <c r="AJ580" s="346"/>
      <c r="AK580" s="346"/>
      <c r="AL580" s="346"/>
      <c r="AM580" s="346"/>
      <c r="AN580" s="346"/>
      <c r="AO580" s="374"/>
      <c r="AP580" s="348">
        <v>13.95</v>
      </c>
      <c r="AQ580" s="348">
        <v>14.54</v>
      </c>
      <c r="AR580" s="348">
        <v>11.16</v>
      </c>
      <c r="AS580" s="348">
        <v>6.87</v>
      </c>
      <c r="AT580" s="348">
        <v>1.03</v>
      </c>
      <c r="AU580" s="374"/>
      <c r="AV580" s="429"/>
      <c r="AW580" s="429"/>
      <c r="AX580" s="429"/>
      <c r="AY580" s="429"/>
      <c r="AZ580" s="429"/>
      <c r="BA580" s="372"/>
      <c r="BB580" s="375"/>
      <c r="BC580" s="375"/>
      <c r="BD580" s="375"/>
      <c r="BE580" s="375"/>
      <c r="BF580" s="374"/>
      <c r="BG580" s="372"/>
      <c r="BH580" s="372"/>
      <c r="BI580" s="375"/>
      <c r="BJ580" s="375"/>
      <c r="BK580" s="375"/>
      <c r="BL580" s="375"/>
      <c r="BM580" s="372"/>
      <c r="BN580" s="372"/>
      <c r="BO580" s="430"/>
    </row>
    <row r="581" spans="1:67" s="428" customFormat="1" x14ac:dyDescent="0.25">
      <c r="A581" s="345" t="s">
        <v>4409</v>
      </c>
      <c r="B581" s="372"/>
      <c r="C581" s="731"/>
      <c r="D581" s="372"/>
      <c r="E581" s="372"/>
      <c r="F581" s="372"/>
      <c r="G581" s="372"/>
      <c r="H581" s="374"/>
      <c r="I581" s="348">
        <v>0.34250000000000003</v>
      </c>
      <c r="J581" s="348">
        <v>3.2726999999999999</v>
      </c>
      <c r="K581" s="348">
        <v>1.9279999999999999</v>
      </c>
      <c r="L581" s="348">
        <v>5.7744</v>
      </c>
      <c r="M581" s="348">
        <v>11.6143</v>
      </c>
      <c r="N581" s="350">
        <v>21.427099999999999</v>
      </c>
      <c r="O581" s="348">
        <v>7.5566000000000004</v>
      </c>
      <c r="P581" s="348">
        <v>30.937999999999999</v>
      </c>
      <c r="Q581" s="348">
        <v>27.1553</v>
      </c>
      <c r="R581" s="348">
        <v>19.223500000000001</v>
      </c>
      <c r="S581" s="348">
        <v>11.079700000000001</v>
      </c>
      <c r="T581" s="348">
        <v>7.2923999999999998</v>
      </c>
      <c r="U581" s="348">
        <v>15.5586</v>
      </c>
      <c r="V581" s="348">
        <v>16.975000000000001</v>
      </c>
      <c r="W581" s="348">
        <v>-1.3899999999999999E-2</v>
      </c>
      <c r="X581" s="348" t="s">
        <v>428</v>
      </c>
      <c r="Y581" s="374"/>
      <c r="Z581" s="346"/>
      <c r="AA581" s="346"/>
      <c r="AB581" s="346"/>
      <c r="AC581" s="346"/>
      <c r="AD581" s="346"/>
      <c r="AE581" s="346"/>
      <c r="AF581" s="346"/>
      <c r="AG581" s="346"/>
      <c r="AH581" s="346"/>
      <c r="AI581" s="346"/>
      <c r="AJ581" s="346"/>
      <c r="AK581" s="346"/>
      <c r="AL581" s="346"/>
      <c r="AM581" s="346"/>
      <c r="AN581" s="346"/>
      <c r="AO581" s="374"/>
      <c r="AP581" s="348">
        <v>22.65</v>
      </c>
      <c r="AQ581" s="348">
        <v>30.31</v>
      </c>
      <c r="AR581" s="348">
        <v>26.54</v>
      </c>
      <c r="AS581" s="348">
        <v>18.66</v>
      </c>
      <c r="AT581" s="348">
        <v>19.18</v>
      </c>
      <c r="AU581" s="374"/>
      <c r="AV581" s="429"/>
      <c r="AW581" s="429"/>
      <c r="AX581" s="429"/>
      <c r="AY581" s="429"/>
      <c r="AZ581" s="429"/>
      <c r="BA581" s="372"/>
      <c r="BB581" s="375"/>
      <c r="BC581" s="375"/>
      <c r="BD581" s="375"/>
      <c r="BE581" s="375"/>
      <c r="BF581" s="374"/>
      <c r="BG581" s="372"/>
      <c r="BH581" s="372"/>
      <c r="BI581" s="375"/>
      <c r="BJ581" s="375"/>
      <c r="BK581" s="375"/>
      <c r="BL581" s="375"/>
      <c r="BM581" s="372"/>
      <c r="BN581" s="372"/>
      <c r="BO581" s="430"/>
    </row>
    <row r="582" spans="1:67" s="428" customFormat="1" x14ac:dyDescent="0.25">
      <c r="A582" s="345" t="s">
        <v>4410</v>
      </c>
      <c r="B582" s="372"/>
      <c r="C582" s="731"/>
      <c r="D582" s="372"/>
      <c r="E582" s="372"/>
      <c r="F582" s="372"/>
      <c r="G582" s="372"/>
      <c r="H582" s="374"/>
      <c r="I582" s="348">
        <v>0.35570000000000002</v>
      </c>
      <c r="J582" s="348">
        <v>6.2126999999999999</v>
      </c>
      <c r="K582" s="348">
        <v>4.9318999999999997</v>
      </c>
      <c r="L582" s="348">
        <v>11.909800000000001</v>
      </c>
      <c r="M582" s="348">
        <v>8.5702999999999996</v>
      </c>
      <c r="N582" s="350">
        <v>3.7631999999999999</v>
      </c>
      <c r="O582" s="348">
        <v>-1.8441000000000001</v>
      </c>
      <c r="P582" s="348">
        <v>20.976099999999999</v>
      </c>
      <c r="Q582" s="348">
        <v>15.918100000000001</v>
      </c>
      <c r="R582" s="348">
        <v>21.1402</v>
      </c>
      <c r="S582" s="348">
        <v>21.311599999999999</v>
      </c>
      <c r="T582" s="348">
        <v>7.3221999999999996</v>
      </c>
      <c r="U582" s="348">
        <v>10.854799999999999</v>
      </c>
      <c r="V582" s="348">
        <v>0.37340000000000001</v>
      </c>
      <c r="W582" s="348">
        <v>2.1328</v>
      </c>
      <c r="X582" s="348">
        <v>5.6437999999999997</v>
      </c>
      <c r="Y582" s="374"/>
      <c r="Z582" s="346"/>
      <c r="AA582" s="346"/>
      <c r="AB582" s="346"/>
      <c r="AC582" s="346"/>
      <c r="AD582" s="346"/>
      <c r="AE582" s="346"/>
      <c r="AF582" s="346"/>
      <c r="AG582" s="346"/>
      <c r="AH582" s="346"/>
      <c r="AI582" s="346"/>
      <c r="AJ582" s="346"/>
      <c r="AK582" s="346"/>
      <c r="AL582" s="346"/>
      <c r="AM582" s="346"/>
      <c r="AN582" s="346"/>
      <c r="AO582" s="374"/>
      <c r="AP582" s="348">
        <v>20.68</v>
      </c>
      <c r="AQ582" s="348">
        <v>21</v>
      </c>
      <c r="AR582" s="348">
        <v>14.36</v>
      </c>
      <c r="AS582" s="348">
        <v>8.7799999999999994</v>
      </c>
      <c r="AT582" s="348">
        <v>12.51</v>
      </c>
      <c r="AU582" s="374"/>
      <c r="AV582" s="429"/>
      <c r="AW582" s="429"/>
      <c r="AX582" s="429"/>
      <c r="AY582" s="429"/>
      <c r="AZ582" s="429"/>
      <c r="BA582" s="372"/>
      <c r="BB582" s="375"/>
      <c r="BC582" s="375"/>
      <c r="BD582" s="375"/>
      <c r="BE582" s="375"/>
      <c r="BF582" s="374"/>
      <c r="BG582" s="372"/>
      <c r="BH582" s="372"/>
      <c r="BI582" s="375"/>
      <c r="BJ582" s="375"/>
      <c r="BK582" s="375"/>
      <c r="BL582" s="375"/>
      <c r="BM582" s="372"/>
      <c r="BN582" s="372"/>
      <c r="BO582" s="430"/>
    </row>
    <row r="583" spans="1:67" s="428" customFormat="1" x14ac:dyDescent="0.25">
      <c r="A583" s="345" t="s">
        <v>4411</v>
      </c>
      <c r="B583" s="372"/>
      <c r="C583" s="731"/>
      <c r="D583" s="372"/>
      <c r="E583" s="372"/>
      <c r="F583" s="372"/>
      <c r="G583" s="372"/>
      <c r="H583" s="374"/>
      <c r="I583" s="348">
        <v>0.40039999999999998</v>
      </c>
      <c r="J583" s="348">
        <v>3.8609</v>
      </c>
      <c r="K583" s="348">
        <v>2.3803999999999998</v>
      </c>
      <c r="L583" s="348">
        <v>3.3403</v>
      </c>
      <c r="M583" s="348">
        <v>-1.9181999999999999</v>
      </c>
      <c r="N583" s="350">
        <v>-0.9768</v>
      </c>
      <c r="O583" s="348">
        <v>-3.0569999999999999</v>
      </c>
      <c r="P583" s="348">
        <v>11.8126</v>
      </c>
      <c r="Q583" s="348">
        <v>11.0639</v>
      </c>
      <c r="R583" s="348">
        <v>13.1431</v>
      </c>
      <c r="S583" s="348">
        <v>9.9332999999999991</v>
      </c>
      <c r="T583" s="348">
        <v>-2.7162999999999999</v>
      </c>
      <c r="U583" s="348">
        <v>1.4968999999999999</v>
      </c>
      <c r="V583" s="348">
        <v>-3.1168999999999998</v>
      </c>
      <c r="W583" s="348">
        <v>2.5794999999999999</v>
      </c>
      <c r="X583" s="348" t="s">
        <v>428</v>
      </c>
      <c r="Y583" s="374"/>
      <c r="Z583" s="346"/>
      <c r="AA583" s="346"/>
      <c r="AB583" s="346"/>
      <c r="AC583" s="346"/>
      <c r="AD583" s="346"/>
      <c r="AE583" s="346"/>
      <c r="AF583" s="346"/>
      <c r="AG583" s="346"/>
      <c r="AH583" s="346"/>
      <c r="AI583" s="346"/>
      <c r="AJ583" s="346"/>
      <c r="AK583" s="346"/>
      <c r="AL583" s="346"/>
      <c r="AM583" s="346"/>
      <c r="AN583" s="346"/>
      <c r="AO583" s="374"/>
      <c r="AP583" s="348">
        <v>11.86</v>
      </c>
      <c r="AQ583" s="348">
        <v>11.87</v>
      </c>
      <c r="AR583" s="348">
        <v>9.0299999999999994</v>
      </c>
      <c r="AS583" s="348">
        <v>2.63</v>
      </c>
      <c r="AT583" s="348">
        <v>-1.85</v>
      </c>
      <c r="AU583" s="374"/>
      <c r="AV583" s="429"/>
      <c r="AW583" s="429"/>
      <c r="AX583" s="429"/>
      <c r="AY583" s="429"/>
      <c r="AZ583" s="429"/>
      <c r="BA583" s="372"/>
      <c r="BB583" s="375"/>
      <c r="BC583" s="375"/>
      <c r="BD583" s="375"/>
      <c r="BE583" s="375"/>
      <c r="BF583" s="374"/>
      <c r="BG583" s="372"/>
      <c r="BH583" s="372"/>
      <c r="BI583" s="375"/>
      <c r="BJ583" s="375"/>
      <c r="BK583" s="375"/>
      <c r="BL583" s="375"/>
      <c r="BM583" s="372"/>
      <c r="BN583" s="372"/>
      <c r="BO583" s="430"/>
    </row>
    <row r="584" spans="1:67" s="428" customFormat="1" x14ac:dyDescent="0.25">
      <c r="A584" s="345" t="s">
        <v>4412</v>
      </c>
      <c r="B584" s="372"/>
      <c r="C584" s="731"/>
      <c r="D584" s="372"/>
      <c r="E584" s="372"/>
      <c r="F584" s="372"/>
      <c r="G584" s="372"/>
      <c r="H584" s="374"/>
      <c r="I584" s="348">
        <v>0.40029999999999999</v>
      </c>
      <c r="J584" s="348">
        <v>3.8607999999999998</v>
      </c>
      <c r="K584" s="348">
        <v>2.4323999999999999</v>
      </c>
      <c r="L584" s="348">
        <v>3.4832999999999998</v>
      </c>
      <c r="M584" s="348">
        <v>-1.7083999999999999</v>
      </c>
      <c r="N584" s="350">
        <v>-0.22600000000000001</v>
      </c>
      <c r="O584" s="348">
        <v>-2.2082999999999999</v>
      </c>
      <c r="P584" s="348">
        <v>12.883699999999999</v>
      </c>
      <c r="Q584" s="348">
        <v>12.232100000000001</v>
      </c>
      <c r="R584" s="348">
        <v>14.514900000000001</v>
      </c>
      <c r="S584" s="348">
        <v>10.0723</v>
      </c>
      <c r="T584" s="348">
        <v>-2.5084</v>
      </c>
      <c r="U584" s="348">
        <v>1.839</v>
      </c>
      <c r="V584" s="348">
        <v>-2.3879000000000001</v>
      </c>
      <c r="W584" s="348">
        <v>2.5951</v>
      </c>
      <c r="X584" s="348" t="s">
        <v>428</v>
      </c>
      <c r="Y584" s="374"/>
      <c r="Z584" s="346"/>
      <c r="AA584" s="346"/>
      <c r="AB584" s="346"/>
      <c r="AC584" s="346"/>
      <c r="AD584" s="346"/>
      <c r="AE584" s="346"/>
      <c r="AF584" s="346"/>
      <c r="AG584" s="346"/>
      <c r="AH584" s="346"/>
      <c r="AI584" s="346"/>
      <c r="AJ584" s="346"/>
      <c r="AK584" s="346"/>
      <c r="AL584" s="346"/>
      <c r="AM584" s="346"/>
      <c r="AN584" s="346"/>
      <c r="AO584" s="374"/>
      <c r="AP584" s="348">
        <v>13.14</v>
      </c>
      <c r="AQ584" s="348">
        <v>13.09</v>
      </c>
      <c r="AR584" s="348">
        <v>10.119999999999999</v>
      </c>
      <c r="AS584" s="348">
        <v>3.52</v>
      </c>
      <c r="AT584" s="348">
        <v>-1.35</v>
      </c>
      <c r="AU584" s="374"/>
      <c r="AV584" s="429"/>
      <c r="AW584" s="429"/>
      <c r="AX584" s="429"/>
      <c r="AY584" s="429"/>
      <c r="AZ584" s="429"/>
      <c r="BA584" s="372"/>
      <c r="BB584" s="375"/>
      <c r="BC584" s="375"/>
      <c r="BD584" s="375"/>
      <c r="BE584" s="375"/>
      <c r="BF584" s="374"/>
      <c r="BG584" s="372"/>
      <c r="BH584" s="372"/>
      <c r="BI584" s="375"/>
      <c r="BJ584" s="375"/>
      <c r="BK584" s="375"/>
      <c r="BL584" s="375"/>
      <c r="BM584" s="372"/>
      <c r="BN584" s="372"/>
      <c r="BO584" s="430"/>
    </row>
    <row r="585" spans="1:67" s="428" customFormat="1" x14ac:dyDescent="0.25">
      <c r="A585" s="345" t="s">
        <v>2505</v>
      </c>
      <c r="B585" s="372"/>
      <c r="C585" s="731"/>
      <c r="D585" s="372"/>
      <c r="E585" s="372"/>
      <c r="F585" s="372"/>
      <c r="G585" s="372"/>
      <c r="H585" s="374"/>
      <c r="I585" s="348">
        <v>8.2400000000000001E-2</v>
      </c>
      <c r="J585" s="348">
        <v>3.7069999999999999</v>
      </c>
      <c r="K585" s="348">
        <v>4.5937000000000001</v>
      </c>
      <c r="L585" s="348">
        <v>4.7404999999999999</v>
      </c>
      <c r="M585" s="348">
        <v>-1.7419</v>
      </c>
      <c r="N585" s="350">
        <v>15.970499999999999</v>
      </c>
      <c r="O585" s="348">
        <v>2.9083000000000001</v>
      </c>
      <c r="P585" s="348">
        <v>22.9437</v>
      </c>
      <c r="Q585" s="348">
        <v>21.853100000000001</v>
      </c>
      <c r="R585" s="348">
        <v>13.061199999999999</v>
      </c>
      <c r="S585" s="348">
        <v>12.755000000000001</v>
      </c>
      <c r="T585" s="348">
        <v>-4.7664</v>
      </c>
      <c r="U585" s="348">
        <v>1.1677</v>
      </c>
      <c r="V585" s="348">
        <v>13.238300000000001</v>
      </c>
      <c r="W585" s="348">
        <v>1.6113</v>
      </c>
      <c r="X585" s="348" t="s">
        <v>428</v>
      </c>
      <c r="Y585" s="374"/>
      <c r="Z585" s="346"/>
      <c r="AA585" s="346"/>
      <c r="AB585" s="346"/>
      <c r="AC585" s="346"/>
      <c r="AD585" s="346"/>
      <c r="AE585" s="346"/>
      <c r="AF585" s="346"/>
      <c r="AG585" s="346"/>
      <c r="AH585" s="346"/>
      <c r="AI585" s="346"/>
      <c r="AJ585" s="346"/>
      <c r="AK585" s="346"/>
      <c r="AL585" s="346"/>
      <c r="AM585" s="346"/>
      <c r="AN585" s="346"/>
      <c r="AO585" s="374"/>
      <c r="AP585" s="348">
        <v>17.21</v>
      </c>
      <c r="AQ585" s="348">
        <v>22.89</v>
      </c>
      <c r="AR585" s="348">
        <v>21.09</v>
      </c>
      <c r="AS585" s="348">
        <v>13.59</v>
      </c>
      <c r="AT585" s="348">
        <v>2.83</v>
      </c>
      <c r="AU585" s="374"/>
      <c r="AV585" s="429"/>
      <c r="AW585" s="429"/>
      <c r="AX585" s="429"/>
      <c r="AY585" s="429"/>
      <c r="AZ585" s="429"/>
      <c r="BA585" s="372"/>
      <c r="BB585" s="375"/>
      <c r="BC585" s="375"/>
      <c r="BD585" s="375"/>
      <c r="BE585" s="375"/>
      <c r="BF585" s="374"/>
      <c r="BG585" s="372"/>
      <c r="BH585" s="372"/>
      <c r="BI585" s="375"/>
      <c r="BJ585" s="375"/>
      <c r="BK585" s="375"/>
      <c r="BL585" s="375"/>
      <c r="BM585" s="372"/>
      <c r="BN585" s="372"/>
      <c r="BO585" s="430"/>
    </row>
    <row r="586" spans="1:67" s="428" customFormat="1" x14ac:dyDescent="0.25">
      <c r="A586" s="345" t="s">
        <v>4413</v>
      </c>
      <c r="B586" s="372"/>
      <c r="C586" s="731"/>
      <c r="D586" s="372"/>
      <c r="E586" s="372"/>
      <c r="F586" s="372"/>
      <c r="G586" s="372"/>
      <c r="H586" s="374"/>
      <c r="I586" s="348">
        <v>0.65769999999999995</v>
      </c>
      <c r="J586" s="348">
        <v>5.0510999999999999</v>
      </c>
      <c r="K586" s="348">
        <v>8.2685999999999993</v>
      </c>
      <c r="L586" s="348">
        <v>4.9401999999999999</v>
      </c>
      <c r="M586" s="348">
        <v>-1.4488000000000001</v>
      </c>
      <c r="N586" s="350">
        <v>4.6504000000000003</v>
      </c>
      <c r="O586" s="348">
        <v>7.8936000000000002</v>
      </c>
      <c r="P586" s="348">
        <v>10.4156</v>
      </c>
      <c r="Q586" s="348">
        <v>11.7219</v>
      </c>
      <c r="R586" s="348">
        <v>13.2377</v>
      </c>
      <c r="S586" s="348">
        <v>15.4826</v>
      </c>
      <c r="T586" s="348">
        <v>-2.5554000000000001</v>
      </c>
      <c r="U586" s="348">
        <v>6.2659000000000002</v>
      </c>
      <c r="V586" s="348">
        <v>1.6293</v>
      </c>
      <c r="W586" s="348">
        <v>6.8669000000000002</v>
      </c>
      <c r="X586" s="348" t="s">
        <v>428</v>
      </c>
      <c r="Y586" s="374"/>
      <c r="Z586" s="346"/>
      <c r="AA586" s="346"/>
      <c r="AB586" s="346"/>
      <c r="AC586" s="346"/>
      <c r="AD586" s="346"/>
      <c r="AE586" s="346"/>
      <c r="AF586" s="346"/>
      <c r="AG586" s="346"/>
      <c r="AH586" s="346"/>
      <c r="AI586" s="346"/>
      <c r="AJ586" s="346"/>
      <c r="AK586" s="346"/>
      <c r="AL586" s="346"/>
      <c r="AM586" s="346"/>
      <c r="AN586" s="346"/>
      <c r="AO586" s="374"/>
      <c r="AP586" s="348">
        <v>12.12</v>
      </c>
      <c r="AQ586" s="348">
        <v>12.97</v>
      </c>
      <c r="AR586" s="348">
        <v>10.94</v>
      </c>
      <c r="AS586" s="348">
        <v>9.14</v>
      </c>
      <c r="AT586" s="348">
        <v>2.95</v>
      </c>
      <c r="AU586" s="374"/>
      <c r="AV586" s="429"/>
      <c r="AW586" s="429"/>
      <c r="AX586" s="429"/>
      <c r="AY586" s="429"/>
      <c r="AZ586" s="429"/>
      <c r="BA586" s="372"/>
      <c r="BB586" s="375"/>
      <c r="BC586" s="375"/>
      <c r="BD586" s="375"/>
      <c r="BE586" s="375"/>
      <c r="BF586" s="374"/>
      <c r="BG586" s="372"/>
      <c r="BH586" s="372"/>
      <c r="BI586" s="375"/>
      <c r="BJ586" s="375"/>
      <c r="BK586" s="375"/>
      <c r="BL586" s="375"/>
      <c r="BM586" s="372"/>
      <c r="BN586" s="372"/>
      <c r="BO586" s="430"/>
    </row>
    <row r="587" spans="1:67" s="428" customFormat="1" x14ac:dyDescent="0.25">
      <c r="A587" s="345" t="s">
        <v>4414</v>
      </c>
      <c r="B587" s="372"/>
      <c r="C587" s="731"/>
      <c r="D587" s="372"/>
      <c r="E587" s="372"/>
      <c r="F587" s="372"/>
      <c r="G587" s="372"/>
      <c r="H587" s="374"/>
      <c r="I587" s="348">
        <v>0.80379999999999996</v>
      </c>
      <c r="J587" s="348">
        <v>7.3639000000000001</v>
      </c>
      <c r="K587" s="348">
        <v>1.3069</v>
      </c>
      <c r="L587" s="348">
        <v>19.467300000000002</v>
      </c>
      <c r="M587" s="348">
        <v>19.7759</v>
      </c>
      <c r="N587" s="350">
        <v>25.886099999999999</v>
      </c>
      <c r="O587" s="348">
        <v>41.343400000000003</v>
      </c>
      <c r="P587" s="348">
        <v>65.568899999999999</v>
      </c>
      <c r="Q587" s="348">
        <v>33.776499999999999</v>
      </c>
      <c r="R587" s="348" t="s">
        <v>430</v>
      </c>
      <c r="S587" s="348">
        <v>30.6693</v>
      </c>
      <c r="T587" s="348">
        <v>19.503900000000002</v>
      </c>
      <c r="U587" s="348">
        <v>34.470799999999997</v>
      </c>
      <c r="V587" s="348">
        <v>18.077100000000002</v>
      </c>
      <c r="W587" s="348">
        <v>1.393</v>
      </c>
      <c r="X587" s="348" t="s">
        <v>428</v>
      </c>
      <c r="Y587" s="374"/>
      <c r="Z587" s="346"/>
      <c r="AA587" s="346"/>
      <c r="AB587" s="346"/>
      <c r="AC587" s="346"/>
      <c r="AD587" s="346"/>
      <c r="AE587" s="346"/>
      <c r="AF587" s="346"/>
      <c r="AG587" s="346"/>
      <c r="AH587" s="346"/>
      <c r="AI587" s="346"/>
      <c r="AJ587" s="346"/>
      <c r="AK587" s="346"/>
      <c r="AL587" s="346"/>
      <c r="AM587" s="346"/>
      <c r="AN587" s="346"/>
      <c r="AO587" s="374"/>
      <c r="AP587" s="348" t="s">
        <v>430</v>
      </c>
      <c r="AQ587" s="348">
        <v>37.81</v>
      </c>
      <c r="AR587" s="348">
        <v>42.85</v>
      </c>
      <c r="AS587" s="348">
        <v>45.54</v>
      </c>
      <c r="AT587" s="348">
        <v>37.01</v>
      </c>
      <c r="AU587" s="374"/>
      <c r="AV587" s="429"/>
      <c r="AW587" s="429"/>
      <c r="AX587" s="429"/>
      <c r="AY587" s="429"/>
      <c r="AZ587" s="429"/>
      <c r="BA587" s="372"/>
      <c r="BB587" s="375"/>
      <c r="BC587" s="375"/>
      <c r="BD587" s="375"/>
      <c r="BE587" s="375"/>
      <c r="BF587" s="374"/>
      <c r="BG587" s="372"/>
      <c r="BH587" s="372"/>
      <c r="BI587" s="375"/>
      <c r="BJ587" s="375"/>
      <c r="BK587" s="375"/>
      <c r="BL587" s="375"/>
      <c r="BM587" s="372"/>
      <c r="BN587" s="372"/>
      <c r="BO587" s="430"/>
    </row>
    <row r="588" spans="1:67" s="428" customFormat="1" x14ac:dyDescent="0.25">
      <c r="A588" s="345" t="s">
        <v>2506</v>
      </c>
      <c r="B588" s="372"/>
      <c r="C588" s="731"/>
      <c r="D588" s="372"/>
      <c r="E588" s="372"/>
      <c r="F588" s="372"/>
      <c r="G588" s="372"/>
      <c r="H588" s="374"/>
      <c r="I588" s="348">
        <v>0.4536</v>
      </c>
      <c r="J588" s="348">
        <v>3.5398000000000001</v>
      </c>
      <c r="K588" s="348">
        <v>-0.28210000000000002</v>
      </c>
      <c r="L588" s="348">
        <v>6.4112</v>
      </c>
      <c r="M588" s="348">
        <v>10.599399999999999</v>
      </c>
      <c r="N588" s="350">
        <v>18.456299999999999</v>
      </c>
      <c r="O588" s="348">
        <v>5.8474000000000004</v>
      </c>
      <c r="P588" s="348">
        <v>19.4038</v>
      </c>
      <c r="Q588" s="348">
        <v>15.9863</v>
      </c>
      <c r="R588" s="348">
        <v>16.334299999999999</v>
      </c>
      <c r="S588" s="348">
        <v>10.7629</v>
      </c>
      <c r="T588" s="348">
        <v>6.5746000000000002</v>
      </c>
      <c r="U588" s="348">
        <v>12.9651</v>
      </c>
      <c r="V588" s="348">
        <v>14.172599999999999</v>
      </c>
      <c r="W588" s="348">
        <v>-1.7952999999999999</v>
      </c>
      <c r="X588" s="348">
        <v>21.235499999999998</v>
      </c>
      <c r="Y588" s="374"/>
      <c r="Z588" s="346"/>
      <c r="AA588" s="346"/>
      <c r="AB588" s="346"/>
      <c r="AC588" s="346"/>
      <c r="AD588" s="346"/>
      <c r="AE588" s="346"/>
      <c r="AF588" s="346"/>
      <c r="AG588" s="346"/>
      <c r="AH588" s="346"/>
      <c r="AI588" s="346"/>
      <c r="AJ588" s="346"/>
      <c r="AK588" s="346"/>
      <c r="AL588" s="346"/>
      <c r="AM588" s="346"/>
      <c r="AN588" s="346"/>
      <c r="AO588" s="374"/>
      <c r="AP588" s="348">
        <v>16.73</v>
      </c>
      <c r="AQ588" s="348">
        <v>19.55</v>
      </c>
      <c r="AR588" s="348">
        <v>15.92</v>
      </c>
      <c r="AS588" s="348">
        <v>14.06</v>
      </c>
      <c r="AT588" s="348">
        <v>16.239999999999998</v>
      </c>
      <c r="AU588" s="374"/>
      <c r="AV588" s="429"/>
      <c r="AW588" s="429"/>
      <c r="AX588" s="429"/>
      <c r="AY588" s="429"/>
      <c r="AZ588" s="429"/>
      <c r="BA588" s="372"/>
      <c r="BB588" s="375"/>
      <c r="BC588" s="375"/>
      <c r="BD588" s="375"/>
      <c r="BE588" s="375"/>
      <c r="BF588" s="374"/>
      <c r="BG588" s="372"/>
      <c r="BH588" s="372"/>
      <c r="BI588" s="375"/>
      <c r="BJ588" s="375"/>
      <c r="BK588" s="375"/>
      <c r="BL588" s="375"/>
      <c r="BM588" s="372"/>
      <c r="BN588" s="372"/>
      <c r="BO588" s="430"/>
    </row>
    <row r="589" spans="1:67" s="428" customFormat="1" x14ac:dyDescent="0.25">
      <c r="A589" s="345" t="s">
        <v>4415</v>
      </c>
      <c r="B589" s="372"/>
      <c r="C589" s="731"/>
      <c r="D589" s="372"/>
      <c r="E589" s="372"/>
      <c r="F589" s="372"/>
      <c r="G589" s="372"/>
      <c r="H589" s="374"/>
      <c r="I589" s="348">
        <v>0.3664</v>
      </c>
      <c r="J589" s="348">
        <v>8.2981999999999996</v>
      </c>
      <c r="K589" s="348">
        <v>1.6001000000000001</v>
      </c>
      <c r="L589" s="348">
        <v>5.7987000000000002</v>
      </c>
      <c r="M589" s="348">
        <v>1.2250000000000001</v>
      </c>
      <c r="N589" s="350">
        <v>7.6483999999999996</v>
      </c>
      <c r="O589" s="348">
        <v>14.1822</v>
      </c>
      <c r="P589" s="348">
        <v>21.061800000000002</v>
      </c>
      <c r="Q589" s="348">
        <v>14.839600000000001</v>
      </c>
      <c r="R589" s="348">
        <v>16.253499999999999</v>
      </c>
      <c r="S589" s="348">
        <v>17.3522</v>
      </c>
      <c r="T589" s="348">
        <v>-0.64059999999999995</v>
      </c>
      <c r="U589" s="348">
        <v>8.1765000000000008</v>
      </c>
      <c r="V589" s="348">
        <v>3.0924</v>
      </c>
      <c r="W589" s="348">
        <v>1.6640999999999999</v>
      </c>
      <c r="X589" s="348">
        <v>20.3096</v>
      </c>
      <c r="Y589" s="374"/>
      <c r="Z589" s="346"/>
      <c r="AA589" s="346"/>
      <c r="AB589" s="346"/>
      <c r="AC589" s="346"/>
      <c r="AD589" s="346"/>
      <c r="AE589" s="346"/>
      <c r="AF589" s="346"/>
      <c r="AG589" s="346"/>
      <c r="AH589" s="346"/>
      <c r="AI589" s="346"/>
      <c r="AJ589" s="346"/>
      <c r="AK589" s="346"/>
      <c r="AL589" s="346"/>
      <c r="AM589" s="346"/>
      <c r="AN589" s="346"/>
      <c r="AO589" s="374"/>
      <c r="AP589" s="348">
        <v>15.4</v>
      </c>
      <c r="AQ589" s="348">
        <v>17.62</v>
      </c>
      <c r="AR589" s="348">
        <v>17.36</v>
      </c>
      <c r="AS589" s="348">
        <v>15.5</v>
      </c>
      <c r="AT589" s="348">
        <v>5.1100000000000003</v>
      </c>
      <c r="AU589" s="374"/>
      <c r="AV589" s="429"/>
      <c r="AW589" s="429"/>
      <c r="AX589" s="429"/>
      <c r="AY589" s="429"/>
      <c r="AZ589" s="429"/>
      <c r="BA589" s="372"/>
      <c r="BB589" s="375"/>
      <c r="BC589" s="375"/>
      <c r="BD589" s="375"/>
      <c r="BE589" s="375"/>
      <c r="BF589" s="374"/>
      <c r="BG589" s="372"/>
      <c r="BH589" s="372"/>
      <c r="BI589" s="375"/>
      <c r="BJ589" s="375"/>
      <c r="BK589" s="375"/>
      <c r="BL589" s="375"/>
      <c r="BM589" s="372"/>
      <c r="BN589" s="372"/>
      <c r="BO589" s="430"/>
    </row>
    <row r="590" spans="1:67" s="428" customFormat="1" x14ac:dyDescent="0.25">
      <c r="A590" s="345" t="s">
        <v>2509</v>
      </c>
      <c r="B590" s="372"/>
      <c r="C590" s="731"/>
      <c r="D590" s="372"/>
      <c r="E590" s="372"/>
      <c r="F590" s="372"/>
      <c r="G590" s="372"/>
      <c r="H590" s="374"/>
      <c r="I590" s="348">
        <v>0.67030000000000001</v>
      </c>
      <c r="J590" s="348">
        <v>5.6852</v>
      </c>
      <c r="K590" s="348">
        <v>4.8661000000000003</v>
      </c>
      <c r="L590" s="348">
        <v>2.7370999999999999</v>
      </c>
      <c r="M590" s="348">
        <v>-2.2692000000000001</v>
      </c>
      <c r="N590" s="350">
        <v>1.6778999999999999</v>
      </c>
      <c r="O590" s="348">
        <v>9.3442000000000007</v>
      </c>
      <c r="P590" s="348">
        <v>11.8596</v>
      </c>
      <c r="Q590" s="348">
        <v>11.064299999999999</v>
      </c>
      <c r="R590" s="348">
        <v>14.829000000000001</v>
      </c>
      <c r="S590" s="348">
        <v>13.2098</v>
      </c>
      <c r="T590" s="348">
        <v>-3.4946000000000002</v>
      </c>
      <c r="U590" s="348">
        <v>2.448</v>
      </c>
      <c r="V590" s="348">
        <v>-1.5791999999999999</v>
      </c>
      <c r="W590" s="348">
        <v>4.8432000000000004</v>
      </c>
      <c r="X590" s="348" t="s">
        <v>428</v>
      </c>
      <c r="Y590" s="374"/>
      <c r="Z590" s="346"/>
      <c r="AA590" s="346"/>
      <c r="AB590" s="346"/>
      <c r="AC590" s="346"/>
      <c r="AD590" s="346"/>
      <c r="AE590" s="346"/>
      <c r="AF590" s="346"/>
      <c r="AG590" s="346"/>
      <c r="AH590" s="346"/>
      <c r="AI590" s="346"/>
      <c r="AJ590" s="346"/>
      <c r="AK590" s="346"/>
      <c r="AL590" s="346"/>
      <c r="AM590" s="346"/>
      <c r="AN590" s="346"/>
      <c r="AO590" s="374"/>
      <c r="AP590" s="348">
        <v>12.97</v>
      </c>
      <c r="AQ590" s="348">
        <v>12.65</v>
      </c>
      <c r="AR590" s="348">
        <v>10.88</v>
      </c>
      <c r="AS590" s="348">
        <v>9.23</v>
      </c>
      <c r="AT590" s="348">
        <v>-1.73</v>
      </c>
      <c r="AU590" s="374"/>
      <c r="AV590" s="429"/>
      <c r="AW590" s="429"/>
      <c r="AX590" s="429"/>
      <c r="AY590" s="429"/>
      <c r="AZ590" s="429"/>
      <c r="BA590" s="372"/>
      <c r="BB590" s="375"/>
      <c r="BC590" s="375"/>
      <c r="BD590" s="375"/>
      <c r="BE590" s="375"/>
      <c r="BF590" s="374"/>
      <c r="BG590" s="372"/>
      <c r="BH590" s="372"/>
      <c r="BI590" s="375"/>
      <c r="BJ590" s="375"/>
      <c r="BK590" s="375"/>
      <c r="BL590" s="375"/>
      <c r="BM590" s="372"/>
      <c r="BN590" s="372"/>
      <c r="BO590" s="430"/>
    </row>
    <row r="591" spans="1:67" s="428" customFormat="1" x14ac:dyDescent="0.25">
      <c r="A591" s="345" t="s">
        <v>2511</v>
      </c>
      <c r="B591" s="372"/>
      <c r="C591" s="731"/>
      <c r="D591" s="372"/>
      <c r="E591" s="372"/>
      <c r="F591" s="372"/>
      <c r="G591" s="372"/>
      <c r="H591" s="374"/>
      <c r="I591" s="348">
        <v>0.97689999999999999</v>
      </c>
      <c r="J591" s="348">
        <v>0.34279999999999999</v>
      </c>
      <c r="K591" s="348">
        <v>-1.3928</v>
      </c>
      <c r="L591" s="348">
        <v>7.5805999999999996</v>
      </c>
      <c r="M591" s="348">
        <v>7.1723999999999997</v>
      </c>
      <c r="N591" s="350">
        <v>11.4076</v>
      </c>
      <c r="O591" s="348">
        <v>12.0162</v>
      </c>
      <c r="P591" s="348">
        <v>22.308199999999999</v>
      </c>
      <c r="Q591" s="348">
        <v>13.593999999999999</v>
      </c>
      <c r="R591" s="348">
        <v>11.0617</v>
      </c>
      <c r="S591" s="348">
        <v>9.6164000000000005</v>
      </c>
      <c r="T591" s="348">
        <v>6.5312000000000001</v>
      </c>
      <c r="U591" s="348">
        <v>10.3127</v>
      </c>
      <c r="V591" s="348">
        <v>8.1468000000000007</v>
      </c>
      <c r="W591" s="348">
        <v>1.1162000000000001</v>
      </c>
      <c r="X591" s="348" t="s">
        <v>428</v>
      </c>
      <c r="Y591" s="374"/>
      <c r="Z591" s="346"/>
      <c r="AA591" s="346"/>
      <c r="AB591" s="346"/>
      <c r="AC591" s="346"/>
      <c r="AD591" s="346"/>
      <c r="AE591" s="346"/>
      <c r="AF591" s="346"/>
      <c r="AG591" s="346"/>
      <c r="AH591" s="346"/>
      <c r="AI591" s="346"/>
      <c r="AJ591" s="346"/>
      <c r="AK591" s="346"/>
      <c r="AL591" s="346"/>
      <c r="AM591" s="346"/>
      <c r="AN591" s="346"/>
      <c r="AO591" s="374"/>
      <c r="AP591" s="348">
        <v>15.45</v>
      </c>
      <c r="AQ591" s="348">
        <v>17.91</v>
      </c>
      <c r="AR591" s="348">
        <v>16.93</v>
      </c>
      <c r="AS591" s="348">
        <v>14.01</v>
      </c>
      <c r="AT591" s="348">
        <v>11.92</v>
      </c>
      <c r="AU591" s="374"/>
      <c r="AV591" s="429"/>
      <c r="AW591" s="429"/>
      <c r="AX591" s="429"/>
      <c r="AY591" s="429"/>
      <c r="AZ591" s="429"/>
      <c r="BA591" s="372"/>
      <c r="BB591" s="375"/>
      <c r="BC591" s="375"/>
      <c r="BD591" s="375"/>
      <c r="BE591" s="375"/>
      <c r="BF591" s="374"/>
      <c r="BG591" s="372"/>
      <c r="BH591" s="372"/>
      <c r="BI591" s="375"/>
      <c r="BJ591" s="375"/>
      <c r="BK591" s="375"/>
      <c r="BL591" s="375"/>
      <c r="BM591" s="372"/>
      <c r="BN591" s="372"/>
      <c r="BO591" s="430"/>
    </row>
    <row r="592" spans="1:67" s="428" customFormat="1" x14ac:dyDescent="0.25">
      <c r="A592" s="345" t="s">
        <v>2515</v>
      </c>
      <c r="B592" s="372"/>
      <c r="C592" s="731"/>
      <c r="D592" s="372"/>
      <c r="E592" s="372"/>
      <c r="F592" s="372"/>
      <c r="G592" s="372"/>
      <c r="H592" s="374"/>
      <c r="I592" s="348">
        <v>0.52510000000000001</v>
      </c>
      <c r="J592" s="348">
        <v>5.1468999999999996</v>
      </c>
      <c r="K592" s="348">
        <v>2.6526000000000001</v>
      </c>
      <c r="L592" s="348">
        <v>6.2709000000000001</v>
      </c>
      <c r="M592" s="348">
        <v>-3.8576000000000001</v>
      </c>
      <c r="N592" s="350">
        <v>2.2511999999999999</v>
      </c>
      <c r="O592" s="348">
        <v>2.4163999999999999</v>
      </c>
      <c r="P592" s="348">
        <v>12.9991</v>
      </c>
      <c r="Q592" s="348">
        <v>13.992900000000001</v>
      </c>
      <c r="R592" s="348">
        <v>13.5359</v>
      </c>
      <c r="S592" s="348">
        <v>12.503</v>
      </c>
      <c r="T592" s="348">
        <v>-5.3122999999999996</v>
      </c>
      <c r="U592" s="348">
        <v>-3.4767999999999999</v>
      </c>
      <c r="V592" s="348">
        <v>-1.3009999999999999</v>
      </c>
      <c r="W592" s="348">
        <v>3.1560999999999999</v>
      </c>
      <c r="X592" s="348" t="s">
        <v>428</v>
      </c>
      <c r="Y592" s="374"/>
      <c r="Z592" s="346"/>
      <c r="AA592" s="346"/>
      <c r="AB592" s="346"/>
      <c r="AC592" s="346"/>
      <c r="AD592" s="346"/>
      <c r="AE592" s="346"/>
      <c r="AF592" s="346"/>
      <c r="AG592" s="346"/>
      <c r="AH592" s="346"/>
      <c r="AI592" s="346"/>
      <c r="AJ592" s="346"/>
      <c r="AK592" s="346"/>
      <c r="AL592" s="346"/>
      <c r="AM592" s="346"/>
      <c r="AN592" s="346"/>
      <c r="AO592" s="374"/>
      <c r="AP592" s="348">
        <v>13.51</v>
      </c>
      <c r="AQ592" s="348">
        <v>14.15</v>
      </c>
      <c r="AR592" s="348">
        <v>11.48</v>
      </c>
      <c r="AS592" s="348">
        <v>6.26</v>
      </c>
      <c r="AT592" s="348">
        <v>-4.18</v>
      </c>
      <c r="AU592" s="374"/>
      <c r="AV592" s="429"/>
      <c r="AW592" s="429"/>
      <c r="AX592" s="429"/>
      <c r="AY592" s="429"/>
      <c r="AZ592" s="429"/>
      <c r="BA592" s="372"/>
      <c r="BB592" s="375"/>
      <c r="BC592" s="375"/>
      <c r="BD592" s="375"/>
      <c r="BE592" s="375"/>
      <c r="BF592" s="374"/>
      <c r="BG592" s="372"/>
      <c r="BH592" s="372"/>
      <c r="BI592" s="375"/>
      <c r="BJ592" s="375"/>
      <c r="BK592" s="375"/>
      <c r="BL592" s="375"/>
      <c r="BM592" s="372"/>
      <c r="BN592" s="372"/>
      <c r="BO592" s="430"/>
    </row>
    <row r="593" spans="1:67" s="428" customFormat="1" x14ac:dyDescent="0.25">
      <c r="A593" s="345" t="s">
        <v>2516</v>
      </c>
      <c r="B593" s="372"/>
      <c r="C593" s="731"/>
      <c r="D593" s="372"/>
      <c r="E593" s="372"/>
      <c r="F593" s="372"/>
      <c r="G593" s="372"/>
      <c r="H593" s="374"/>
      <c r="I593" s="348">
        <v>0.3765</v>
      </c>
      <c r="J593" s="348">
        <v>8.1936</v>
      </c>
      <c r="K593" s="348">
        <v>6.3559999999999999</v>
      </c>
      <c r="L593" s="348">
        <v>17.682400000000001</v>
      </c>
      <c r="M593" s="348">
        <v>29.553799999999999</v>
      </c>
      <c r="N593" s="350">
        <v>8.0789000000000009</v>
      </c>
      <c r="O593" s="348">
        <v>13.5739</v>
      </c>
      <c r="P593" s="348">
        <v>52.427199999999999</v>
      </c>
      <c r="Q593" s="348">
        <v>56.0745</v>
      </c>
      <c r="R593" s="348" t="s">
        <v>430</v>
      </c>
      <c r="S593" s="348">
        <v>32.006500000000003</v>
      </c>
      <c r="T593" s="348">
        <v>23.3109</v>
      </c>
      <c r="U593" s="348">
        <v>21.735700000000001</v>
      </c>
      <c r="V593" s="348">
        <v>7.9255000000000004</v>
      </c>
      <c r="W593" s="348">
        <v>4.5659000000000001</v>
      </c>
      <c r="X593" s="348" t="s">
        <v>428</v>
      </c>
      <c r="Y593" s="374"/>
      <c r="Z593" s="346"/>
      <c r="AA593" s="346"/>
      <c r="AB593" s="346"/>
      <c r="AC593" s="346"/>
      <c r="AD593" s="346"/>
      <c r="AE593" s="346"/>
      <c r="AF593" s="346"/>
      <c r="AG593" s="346"/>
      <c r="AH593" s="346"/>
      <c r="AI593" s="346"/>
      <c r="AJ593" s="346"/>
      <c r="AK593" s="346"/>
      <c r="AL593" s="346"/>
      <c r="AM593" s="346"/>
      <c r="AN593" s="346"/>
      <c r="AO593" s="374"/>
      <c r="AP593" s="348" t="s">
        <v>430</v>
      </c>
      <c r="AQ593" s="348">
        <v>53.48</v>
      </c>
      <c r="AR593" s="348">
        <v>52.92</v>
      </c>
      <c r="AS593" s="348">
        <v>38.270000000000003</v>
      </c>
      <c r="AT593" s="348">
        <v>36.799999999999997</v>
      </c>
      <c r="AU593" s="374"/>
      <c r="AV593" s="429"/>
      <c r="AW593" s="429"/>
      <c r="AX593" s="429"/>
      <c r="AY593" s="429"/>
      <c r="AZ593" s="429"/>
      <c r="BA593" s="372"/>
      <c r="BB593" s="375"/>
      <c r="BC593" s="375"/>
      <c r="BD593" s="375"/>
      <c r="BE593" s="375"/>
      <c r="BF593" s="374"/>
      <c r="BG593" s="372"/>
      <c r="BH593" s="372"/>
      <c r="BI593" s="375"/>
      <c r="BJ593" s="375"/>
      <c r="BK593" s="375"/>
      <c r="BL593" s="375"/>
      <c r="BM593" s="372"/>
      <c r="BN593" s="372"/>
      <c r="BO593" s="430"/>
    </row>
    <row r="594" spans="1:67" s="428" customFormat="1" x14ac:dyDescent="0.25">
      <c r="A594" s="345" t="s">
        <v>4416</v>
      </c>
      <c r="B594" s="372"/>
      <c r="C594" s="731"/>
      <c r="D594" s="372"/>
      <c r="E594" s="372"/>
      <c r="F594" s="372"/>
      <c r="G594" s="372"/>
      <c r="H594" s="374"/>
      <c r="I594" s="348">
        <v>-0.2422</v>
      </c>
      <c r="J594" s="348">
        <v>4.8364000000000003</v>
      </c>
      <c r="K594" s="348">
        <v>2.7776999999999998</v>
      </c>
      <c r="L594" s="348">
        <v>4.1032999999999999</v>
      </c>
      <c r="M594" s="348">
        <v>-16.3674</v>
      </c>
      <c r="N594" s="350">
        <v>-11.692500000000001</v>
      </c>
      <c r="O594" s="348">
        <v>3.6900000000000002E-2</v>
      </c>
      <c r="P594" s="348">
        <v>11.925000000000001</v>
      </c>
      <c r="Q594" s="348">
        <v>8.6776</v>
      </c>
      <c r="R594" s="348">
        <v>11.084899999999999</v>
      </c>
      <c r="S594" s="348">
        <v>9.1927000000000003</v>
      </c>
      <c r="T594" s="348">
        <v>-15.569599999999999</v>
      </c>
      <c r="U594" s="348">
        <v>-8.2806999999999995</v>
      </c>
      <c r="V594" s="348">
        <v>-13.3141</v>
      </c>
      <c r="W594" s="348">
        <v>0.59919999999999995</v>
      </c>
      <c r="X594" s="348" t="s">
        <v>428</v>
      </c>
      <c r="Y594" s="374"/>
      <c r="Z594" s="346"/>
      <c r="AA594" s="346"/>
      <c r="AB594" s="346"/>
      <c r="AC594" s="346"/>
      <c r="AD594" s="346"/>
      <c r="AE594" s="346"/>
      <c r="AF594" s="346"/>
      <c r="AG594" s="346"/>
      <c r="AH594" s="346"/>
      <c r="AI594" s="346"/>
      <c r="AJ594" s="346"/>
      <c r="AK594" s="346"/>
      <c r="AL594" s="346"/>
      <c r="AM594" s="346"/>
      <c r="AN594" s="346"/>
      <c r="AO594" s="374"/>
      <c r="AP594" s="348">
        <v>12.15</v>
      </c>
      <c r="AQ594" s="348">
        <v>12.13</v>
      </c>
      <c r="AR594" s="348">
        <v>6.29</v>
      </c>
      <c r="AS594" s="348">
        <v>-0.85</v>
      </c>
      <c r="AT594" s="348">
        <v>-16.68</v>
      </c>
      <c r="AU594" s="374"/>
      <c r="AV594" s="429"/>
      <c r="AW594" s="429"/>
      <c r="AX594" s="429"/>
      <c r="AY594" s="429"/>
      <c r="AZ594" s="429"/>
      <c r="BA594" s="372"/>
      <c r="BB594" s="375"/>
      <c r="BC594" s="375"/>
      <c r="BD594" s="375"/>
      <c r="BE594" s="375"/>
      <c r="BF594" s="374"/>
      <c r="BG594" s="372"/>
      <c r="BH594" s="372"/>
      <c r="BI594" s="375"/>
      <c r="BJ594" s="375"/>
      <c r="BK594" s="375"/>
      <c r="BL594" s="375"/>
      <c r="BM594" s="372"/>
      <c r="BN594" s="372"/>
      <c r="BO594" s="430"/>
    </row>
    <row r="595" spans="1:67" s="428" customFormat="1" x14ac:dyDescent="0.25">
      <c r="A595" s="345" t="s">
        <v>2518</v>
      </c>
      <c r="B595" s="372"/>
      <c r="C595" s="731"/>
      <c r="D595" s="372"/>
      <c r="E595" s="372"/>
      <c r="F595" s="372"/>
      <c r="G595" s="372"/>
      <c r="H595" s="374"/>
      <c r="I595" s="348">
        <v>0.2737</v>
      </c>
      <c r="J595" s="348">
        <v>4.1492000000000004</v>
      </c>
      <c r="K595" s="348">
        <v>3.0577000000000001</v>
      </c>
      <c r="L595" s="348">
        <v>7.7752999999999997</v>
      </c>
      <c r="M595" s="348">
        <v>6.9427000000000003</v>
      </c>
      <c r="N595" s="350">
        <v>14.351100000000001</v>
      </c>
      <c r="O595" s="348">
        <v>5.1266999999999996</v>
      </c>
      <c r="P595" s="348">
        <v>21.540600000000001</v>
      </c>
      <c r="Q595" s="348">
        <v>18.283200000000001</v>
      </c>
      <c r="R595" s="348">
        <v>15.495100000000001</v>
      </c>
      <c r="S595" s="348">
        <v>14.5235</v>
      </c>
      <c r="T595" s="348">
        <v>4.4752000000000001</v>
      </c>
      <c r="U595" s="348">
        <v>9.0495999999999999</v>
      </c>
      <c r="V595" s="348">
        <v>11.159000000000001</v>
      </c>
      <c r="W595" s="348">
        <v>1.0677000000000001</v>
      </c>
      <c r="X595" s="348" t="s">
        <v>428</v>
      </c>
      <c r="Y595" s="374"/>
      <c r="Z595" s="346"/>
      <c r="AA595" s="346"/>
      <c r="AB595" s="346"/>
      <c r="AC595" s="346"/>
      <c r="AD595" s="346"/>
      <c r="AE595" s="346"/>
      <c r="AF595" s="346"/>
      <c r="AG595" s="346"/>
      <c r="AH595" s="346"/>
      <c r="AI595" s="346"/>
      <c r="AJ595" s="346"/>
      <c r="AK595" s="346"/>
      <c r="AL595" s="346"/>
      <c r="AM595" s="346"/>
      <c r="AN595" s="346"/>
      <c r="AO595" s="374"/>
      <c r="AP595" s="348">
        <v>17.73</v>
      </c>
      <c r="AQ595" s="348">
        <v>21.39</v>
      </c>
      <c r="AR595" s="348">
        <v>18.54</v>
      </c>
      <c r="AS595" s="348">
        <v>14.87</v>
      </c>
      <c r="AT595" s="348">
        <v>13.1</v>
      </c>
      <c r="AU595" s="374"/>
      <c r="AV595" s="429"/>
      <c r="AW595" s="429"/>
      <c r="AX595" s="429"/>
      <c r="AY595" s="429"/>
      <c r="AZ595" s="429"/>
      <c r="BA595" s="372"/>
      <c r="BB595" s="375"/>
      <c r="BC595" s="375"/>
      <c r="BD595" s="375"/>
      <c r="BE595" s="375"/>
      <c r="BF595" s="374"/>
      <c r="BG595" s="372"/>
      <c r="BH595" s="372"/>
      <c r="BI595" s="375"/>
      <c r="BJ595" s="375"/>
      <c r="BK595" s="375"/>
      <c r="BL595" s="375"/>
      <c r="BM595" s="372"/>
      <c r="BN595" s="372"/>
      <c r="BO595" s="430"/>
    </row>
    <row r="596" spans="1:67" s="428" customFormat="1" x14ac:dyDescent="0.25">
      <c r="A596" s="345" t="s">
        <v>4417</v>
      </c>
      <c r="B596" s="372"/>
      <c r="C596" s="731"/>
      <c r="D596" s="372"/>
      <c r="E596" s="372"/>
      <c r="F596" s="372"/>
      <c r="G596" s="372"/>
      <c r="H596" s="374"/>
      <c r="I596" s="348">
        <v>0.41670000000000001</v>
      </c>
      <c r="J596" s="348">
        <v>5.9173999999999998</v>
      </c>
      <c r="K596" s="348">
        <v>-3.2509000000000001</v>
      </c>
      <c r="L596" s="348">
        <v>0.16969999999999999</v>
      </c>
      <c r="M596" s="348">
        <v>-6.3358999999999996</v>
      </c>
      <c r="N596" s="350">
        <v>-19.899799999999999</v>
      </c>
      <c r="O596" s="348">
        <v>-18.382999999999999</v>
      </c>
      <c r="P596" s="348">
        <v>18.934999999999999</v>
      </c>
      <c r="Q596" s="348">
        <v>24.142399999999999</v>
      </c>
      <c r="R596" s="348" t="s">
        <v>430</v>
      </c>
      <c r="S596" s="348">
        <v>8.8480000000000008</v>
      </c>
      <c r="T596" s="348">
        <v>-13.980399999999999</v>
      </c>
      <c r="U596" s="348">
        <v>-12.599500000000001</v>
      </c>
      <c r="V596" s="348">
        <v>-21.660699999999999</v>
      </c>
      <c r="W596" s="348">
        <v>1.1248</v>
      </c>
      <c r="X596" s="348" t="s">
        <v>428</v>
      </c>
      <c r="Y596" s="374"/>
      <c r="Z596" s="346"/>
      <c r="AA596" s="346"/>
      <c r="AB596" s="346"/>
      <c r="AC596" s="346"/>
      <c r="AD596" s="346"/>
      <c r="AE596" s="346"/>
      <c r="AF596" s="346"/>
      <c r="AG596" s="346"/>
      <c r="AH596" s="346"/>
      <c r="AI596" s="346"/>
      <c r="AJ596" s="346"/>
      <c r="AK596" s="346"/>
      <c r="AL596" s="346"/>
      <c r="AM596" s="346"/>
      <c r="AN596" s="346"/>
      <c r="AO596" s="374"/>
      <c r="AP596" s="348" t="s">
        <v>430</v>
      </c>
      <c r="AQ596" s="348" t="s">
        <v>430</v>
      </c>
      <c r="AR596" s="348">
        <v>15.37</v>
      </c>
      <c r="AS596" s="348">
        <v>-6.39</v>
      </c>
      <c r="AT596" s="348">
        <v>-19.100000000000001</v>
      </c>
      <c r="AU596" s="374"/>
      <c r="AV596" s="429"/>
      <c r="AW596" s="429"/>
      <c r="AX596" s="429"/>
      <c r="AY596" s="429"/>
      <c r="AZ596" s="429"/>
      <c r="BA596" s="372"/>
      <c r="BB596" s="375"/>
      <c r="BC596" s="375"/>
      <c r="BD596" s="375"/>
      <c r="BE596" s="375"/>
      <c r="BF596" s="374"/>
      <c r="BG596" s="372"/>
      <c r="BH596" s="372"/>
      <c r="BI596" s="375"/>
      <c r="BJ596" s="375"/>
      <c r="BK596" s="375"/>
      <c r="BL596" s="375"/>
      <c r="BM596" s="372"/>
      <c r="BN596" s="372"/>
      <c r="BO596" s="430"/>
    </row>
    <row r="597" spans="1:67" s="428" customFormat="1" x14ac:dyDescent="0.25">
      <c r="A597" s="345" t="s">
        <v>4418</v>
      </c>
      <c r="B597" s="372"/>
      <c r="C597" s="731"/>
      <c r="D597" s="372"/>
      <c r="E597" s="372"/>
      <c r="F597" s="372"/>
      <c r="G597" s="372"/>
      <c r="H597" s="374"/>
      <c r="I597" s="348">
        <v>1.5072000000000001</v>
      </c>
      <c r="J597" s="348">
        <v>8.4672999999999998</v>
      </c>
      <c r="K597" s="348">
        <v>8.7637999999999998</v>
      </c>
      <c r="L597" s="348">
        <v>8.6388999999999996</v>
      </c>
      <c r="M597" s="348">
        <v>-6.8796999999999997</v>
      </c>
      <c r="N597" s="350">
        <v>-11.792999999999999</v>
      </c>
      <c r="O597" s="348">
        <v>-4.3186</v>
      </c>
      <c r="P597" s="348">
        <v>10.613200000000001</v>
      </c>
      <c r="Q597" s="348">
        <v>15.6374</v>
      </c>
      <c r="R597" s="348">
        <v>14.502700000000001</v>
      </c>
      <c r="S597" s="348">
        <v>20.0305</v>
      </c>
      <c r="T597" s="348">
        <v>-9.0245999999999995</v>
      </c>
      <c r="U597" s="348">
        <v>-11.132099999999999</v>
      </c>
      <c r="V597" s="348">
        <v>-15.608499999999999</v>
      </c>
      <c r="W597" s="348">
        <v>7.5461999999999998</v>
      </c>
      <c r="X597" s="348">
        <v>-8.8009000000000004</v>
      </c>
      <c r="Y597" s="374"/>
      <c r="Z597" s="346"/>
      <c r="AA597" s="346"/>
      <c r="AB597" s="346"/>
      <c r="AC597" s="346"/>
      <c r="AD597" s="346"/>
      <c r="AE597" s="346"/>
      <c r="AF597" s="346"/>
      <c r="AG597" s="346"/>
      <c r="AH597" s="346"/>
      <c r="AI597" s="346"/>
      <c r="AJ597" s="346"/>
      <c r="AK597" s="346"/>
      <c r="AL597" s="346"/>
      <c r="AM597" s="346"/>
      <c r="AN597" s="346"/>
      <c r="AO597" s="374"/>
      <c r="AP597" s="348">
        <v>14.09</v>
      </c>
      <c r="AQ597" s="348">
        <v>14.77</v>
      </c>
      <c r="AR597" s="348">
        <v>8.49</v>
      </c>
      <c r="AS597" s="348">
        <v>-0.09</v>
      </c>
      <c r="AT597" s="348">
        <v>-11.4</v>
      </c>
      <c r="AU597" s="374"/>
      <c r="AV597" s="429"/>
      <c r="AW597" s="429"/>
      <c r="AX597" s="429"/>
      <c r="AY597" s="429"/>
      <c r="AZ597" s="429"/>
      <c r="BA597" s="372"/>
      <c r="BB597" s="375"/>
      <c r="BC597" s="375"/>
      <c r="BD597" s="375"/>
      <c r="BE597" s="375"/>
      <c r="BF597" s="374"/>
      <c r="BG597" s="372"/>
      <c r="BH597" s="372"/>
      <c r="BI597" s="375"/>
      <c r="BJ597" s="375"/>
      <c r="BK597" s="375"/>
      <c r="BL597" s="375"/>
      <c r="BM597" s="372"/>
      <c r="BN597" s="372"/>
      <c r="BO597" s="430"/>
    </row>
    <row r="598" spans="1:67" s="428" customFormat="1" x14ac:dyDescent="0.25">
      <c r="A598" s="345" t="s">
        <v>2520</v>
      </c>
      <c r="B598" s="372"/>
      <c r="C598" s="731"/>
      <c r="D598" s="372"/>
      <c r="E598" s="372"/>
      <c r="F598" s="372"/>
      <c r="G598" s="372"/>
      <c r="H598" s="374"/>
      <c r="I598" s="348">
        <v>-1.1908000000000001</v>
      </c>
      <c r="J598" s="348">
        <v>2.3199000000000001</v>
      </c>
      <c r="K598" s="348">
        <v>0.60240000000000005</v>
      </c>
      <c r="L598" s="348">
        <v>-3.1646000000000001</v>
      </c>
      <c r="M598" s="348">
        <v>-25.549499999999998</v>
      </c>
      <c r="N598" s="350">
        <v>-25.4998</v>
      </c>
      <c r="O598" s="348">
        <v>-7.6269</v>
      </c>
      <c r="P598" s="348">
        <v>1.9722</v>
      </c>
      <c r="Q598" s="348">
        <v>2.1038000000000001</v>
      </c>
      <c r="R598" s="348">
        <v>11.939500000000001</v>
      </c>
      <c r="S598" s="348">
        <v>-1.5095000000000001</v>
      </c>
      <c r="T598" s="348">
        <v>-24.077000000000002</v>
      </c>
      <c r="U598" s="348">
        <v>-13.882400000000001</v>
      </c>
      <c r="V598" s="348">
        <v>-25.345099999999999</v>
      </c>
      <c r="W598" s="348">
        <v>-2.1103000000000001</v>
      </c>
      <c r="X598" s="348" t="s">
        <v>428</v>
      </c>
      <c r="Y598" s="374"/>
      <c r="Z598" s="346"/>
      <c r="AA598" s="346"/>
      <c r="AB598" s="346"/>
      <c r="AC598" s="346"/>
      <c r="AD598" s="346"/>
      <c r="AE598" s="346"/>
      <c r="AF598" s="346"/>
      <c r="AG598" s="346"/>
      <c r="AH598" s="346"/>
      <c r="AI598" s="346"/>
      <c r="AJ598" s="346"/>
      <c r="AK598" s="346"/>
      <c r="AL598" s="346"/>
      <c r="AM598" s="346"/>
      <c r="AN598" s="346"/>
      <c r="AO598" s="374"/>
      <c r="AP598" s="348">
        <v>9.7799999999999994</v>
      </c>
      <c r="AQ598" s="348">
        <v>4.17</v>
      </c>
      <c r="AR598" s="348">
        <v>-4.41</v>
      </c>
      <c r="AS598" s="348">
        <v>-12.75</v>
      </c>
      <c r="AT598" s="348">
        <v>-29.81</v>
      </c>
      <c r="AU598" s="374"/>
      <c r="AV598" s="429"/>
      <c r="AW598" s="429"/>
      <c r="AX598" s="429"/>
      <c r="AY598" s="429"/>
      <c r="AZ598" s="429"/>
      <c r="BA598" s="372"/>
      <c r="BB598" s="375"/>
      <c r="BC598" s="375"/>
      <c r="BD598" s="375"/>
      <c r="BE598" s="375"/>
      <c r="BF598" s="374"/>
      <c r="BG598" s="372"/>
      <c r="BH598" s="372"/>
      <c r="BI598" s="375"/>
      <c r="BJ598" s="375"/>
      <c r="BK598" s="375"/>
      <c r="BL598" s="375"/>
      <c r="BM598" s="372"/>
      <c r="BN598" s="372"/>
      <c r="BO598" s="430"/>
    </row>
    <row r="599" spans="1:67" s="428" customFormat="1" x14ac:dyDescent="0.25">
      <c r="A599" s="345" t="s">
        <v>1221</v>
      </c>
      <c r="B599" s="372"/>
      <c r="C599" s="731"/>
      <c r="D599" s="372"/>
      <c r="E599" s="372"/>
      <c r="F599" s="372"/>
      <c r="G599" s="372"/>
      <c r="H599" s="374"/>
      <c r="I599" s="348">
        <v>0.41980000000000001</v>
      </c>
      <c r="J599" s="348">
        <v>5.0467000000000004</v>
      </c>
      <c r="K599" s="348">
        <v>3.1002000000000001</v>
      </c>
      <c r="L599" s="348">
        <v>6.9772999999999996</v>
      </c>
      <c r="M599" s="348">
        <v>0.50549999999999995</v>
      </c>
      <c r="N599" s="350">
        <v>4.1079999999999997</v>
      </c>
      <c r="O599" s="348">
        <v>3.8803999999999998</v>
      </c>
      <c r="P599" s="348">
        <v>16.1846</v>
      </c>
      <c r="Q599" s="348">
        <v>14.886799999999999</v>
      </c>
      <c r="R599" s="348">
        <v>15.9626</v>
      </c>
      <c r="S599" s="348">
        <v>14.254799999999999</v>
      </c>
      <c r="T599" s="348">
        <v>-1.0479000000000001</v>
      </c>
      <c r="U599" s="348">
        <v>4.7117000000000004</v>
      </c>
      <c r="V599" s="348">
        <v>1.0613999999999999</v>
      </c>
      <c r="W599" s="348">
        <v>2.0274999999999999</v>
      </c>
      <c r="X599" s="348" t="s">
        <v>428</v>
      </c>
      <c r="Y599" s="374"/>
      <c r="Z599" s="346"/>
      <c r="AA599" s="346"/>
      <c r="AB599" s="346"/>
      <c r="AC599" s="346"/>
      <c r="AD599" s="346"/>
      <c r="AE599" s="346"/>
      <c r="AF599" s="346"/>
      <c r="AG599" s="346"/>
      <c r="AH599" s="346"/>
      <c r="AI599" s="346"/>
      <c r="AJ599" s="346"/>
      <c r="AK599" s="346"/>
      <c r="AL599" s="346"/>
      <c r="AM599" s="346"/>
      <c r="AN599" s="346"/>
      <c r="AO599" s="374"/>
      <c r="AP599" s="348">
        <v>15.95</v>
      </c>
      <c r="AQ599" s="348">
        <v>17.12</v>
      </c>
      <c r="AR599" s="348">
        <v>13.49</v>
      </c>
      <c r="AS599" s="348">
        <v>8.76</v>
      </c>
      <c r="AT599" s="348">
        <v>3.59</v>
      </c>
      <c r="AU599" s="374"/>
      <c r="AV599" s="429"/>
      <c r="AW599" s="429"/>
      <c r="AX599" s="429"/>
      <c r="AY599" s="429"/>
      <c r="AZ599" s="429"/>
      <c r="BA599" s="372"/>
      <c r="BB599" s="375"/>
      <c r="BC599" s="375"/>
      <c r="BD599" s="375"/>
      <c r="BE599" s="375"/>
      <c r="BF599" s="374"/>
      <c r="BG599" s="372"/>
      <c r="BH599" s="372"/>
      <c r="BI599" s="375"/>
      <c r="BJ599" s="375"/>
      <c r="BK599" s="375"/>
      <c r="BL599" s="375"/>
      <c r="BM599" s="372"/>
      <c r="BN599" s="372"/>
      <c r="BO599" s="430"/>
    </row>
    <row r="600" spans="1:67" s="428" customFormat="1" x14ac:dyDescent="0.25">
      <c r="A600" s="345" t="s">
        <v>4419</v>
      </c>
      <c r="B600" s="372"/>
      <c r="C600" s="731"/>
      <c r="D600" s="372"/>
      <c r="E600" s="372"/>
      <c r="F600" s="372"/>
      <c r="G600" s="372"/>
      <c r="H600" s="374"/>
      <c r="I600" s="348">
        <v>0.48270000000000002</v>
      </c>
      <c r="J600" s="348">
        <v>7.1093999999999999</v>
      </c>
      <c r="K600" s="348">
        <v>9.4864999999999995</v>
      </c>
      <c r="L600" s="348">
        <v>22.5776</v>
      </c>
      <c r="M600" s="348">
        <v>12.993499999999999</v>
      </c>
      <c r="N600" s="350">
        <v>5.9770000000000003</v>
      </c>
      <c r="O600" s="348">
        <v>5.1205999999999996</v>
      </c>
      <c r="P600" s="348">
        <v>25.061199999999999</v>
      </c>
      <c r="Q600" s="348">
        <v>23.154900000000001</v>
      </c>
      <c r="R600" s="348">
        <v>20.602699999999999</v>
      </c>
      <c r="S600" s="348">
        <v>31.870999999999999</v>
      </c>
      <c r="T600" s="348">
        <v>10.5855</v>
      </c>
      <c r="U600" s="348">
        <v>9.0036000000000005</v>
      </c>
      <c r="V600" s="348">
        <v>3.3534000000000002</v>
      </c>
      <c r="W600" s="348">
        <v>5.3513000000000002</v>
      </c>
      <c r="X600" s="348" t="s">
        <v>428</v>
      </c>
      <c r="Y600" s="374"/>
      <c r="Z600" s="346"/>
      <c r="AA600" s="346"/>
      <c r="AB600" s="346"/>
      <c r="AC600" s="346"/>
      <c r="AD600" s="346"/>
      <c r="AE600" s="346"/>
      <c r="AF600" s="346"/>
      <c r="AG600" s="346"/>
      <c r="AH600" s="346"/>
      <c r="AI600" s="346"/>
      <c r="AJ600" s="346"/>
      <c r="AK600" s="346"/>
      <c r="AL600" s="346"/>
      <c r="AM600" s="346"/>
      <c r="AN600" s="346"/>
      <c r="AO600" s="374"/>
      <c r="AP600" s="348">
        <v>23.34</v>
      </c>
      <c r="AQ600" s="348">
        <v>29.83</v>
      </c>
      <c r="AR600" s="348">
        <v>21.63</v>
      </c>
      <c r="AS600" s="348">
        <v>12.13</v>
      </c>
      <c r="AT600" s="348">
        <v>20.62</v>
      </c>
      <c r="AU600" s="374"/>
      <c r="AV600" s="429"/>
      <c r="AW600" s="429"/>
      <c r="AX600" s="429"/>
      <c r="AY600" s="429"/>
      <c r="AZ600" s="429"/>
      <c r="BA600" s="372"/>
      <c r="BB600" s="375"/>
      <c r="BC600" s="375"/>
      <c r="BD600" s="375"/>
      <c r="BE600" s="375"/>
      <c r="BF600" s="374"/>
      <c r="BG600" s="372"/>
      <c r="BH600" s="372"/>
      <c r="BI600" s="375"/>
      <c r="BJ600" s="375"/>
      <c r="BK600" s="375"/>
      <c r="BL600" s="375"/>
      <c r="BM600" s="372"/>
      <c r="BN600" s="372"/>
      <c r="BO600" s="430"/>
    </row>
    <row r="601" spans="1:67" s="428" customFormat="1" x14ac:dyDescent="0.25">
      <c r="A601" s="345" t="s">
        <v>1446</v>
      </c>
      <c r="B601" s="372"/>
      <c r="C601" s="731"/>
      <c r="D601" s="372"/>
      <c r="E601" s="372"/>
      <c r="F601" s="372"/>
      <c r="G601" s="372"/>
      <c r="H601" s="374"/>
      <c r="I601" s="348">
        <v>0.47089999999999999</v>
      </c>
      <c r="J601" s="348">
        <v>5.3512000000000004</v>
      </c>
      <c r="K601" s="348">
        <v>3.1878000000000002</v>
      </c>
      <c r="L601" s="348">
        <v>10.4598</v>
      </c>
      <c r="M601" s="348">
        <v>4.8475999999999999</v>
      </c>
      <c r="N601" s="350">
        <v>7.8560999999999996</v>
      </c>
      <c r="O601" s="348">
        <v>5.4892000000000003</v>
      </c>
      <c r="P601" s="348">
        <v>20.836099999999998</v>
      </c>
      <c r="Q601" s="348">
        <v>18.819700000000001</v>
      </c>
      <c r="R601" s="348">
        <v>18.636099999999999</v>
      </c>
      <c r="S601" s="348">
        <v>17.938300000000002</v>
      </c>
      <c r="T601" s="348">
        <v>3.0394999999999999</v>
      </c>
      <c r="U601" s="348">
        <v>9.2073</v>
      </c>
      <c r="V601" s="348">
        <v>4.7381000000000002</v>
      </c>
      <c r="W601" s="348">
        <v>1.4832000000000001</v>
      </c>
      <c r="X601" s="348">
        <v>15.861499999999999</v>
      </c>
      <c r="Y601" s="374"/>
      <c r="Z601" s="346"/>
      <c r="AA601" s="346"/>
      <c r="AB601" s="346"/>
      <c r="AC601" s="346"/>
      <c r="AD601" s="346"/>
      <c r="AE601" s="346"/>
      <c r="AF601" s="346"/>
      <c r="AG601" s="346"/>
      <c r="AH601" s="346"/>
      <c r="AI601" s="346"/>
      <c r="AJ601" s="346"/>
      <c r="AK601" s="346"/>
      <c r="AL601" s="346"/>
      <c r="AM601" s="346"/>
      <c r="AN601" s="346"/>
      <c r="AO601" s="374"/>
      <c r="AP601" s="348">
        <v>19.34</v>
      </c>
      <c r="AQ601" s="348">
        <v>21.91</v>
      </c>
      <c r="AR601" s="348">
        <v>17.87</v>
      </c>
      <c r="AS601" s="348">
        <v>12.32</v>
      </c>
      <c r="AT601" s="348">
        <v>10.55</v>
      </c>
      <c r="AU601" s="374"/>
      <c r="AV601" s="429"/>
      <c r="AW601" s="429"/>
      <c r="AX601" s="429"/>
      <c r="AY601" s="429"/>
      <c r="AZ601" s="429"/>
      <c r="BA601" s="372"/>
      <c r="BB601" s="375"/>
      <c r="BC601" s="375"/>
      <c r="BD601" s="375"/>
      <c r="BE601" s="375"/>
      <c r="BF601" s="374"/>
      <c r="BG601" s="372"/>
      <c r="BH601" s="372"/>
      <c r="BI601" s="375"/>
      <c r="BJ601" s="375"/>
      <c r="BK601" s="375"/>
      <c r="BL601" s="375"/>
      <c r="BM601" s="372"/>
      <c r="BN601" s="372"/>
      <c r="BO601" s="430"/>
    </row>
    <row r="602" spans="1:67" s="428" customFormat="1" x14ac:dyDescent="0.25">
      <c r="A602" s="345" t="s">
        <v>4420</v>
      </c>
      <c r="B602" s="372"/>
      <c r="C602" s="731"/>
      <c r="D602" s="372"/>
      <c r="E602" s="372"/>
      <c r="F602" s="372"/>
      <c r="G602" s="372"/>
      <c r="H602" s="374"/>
      <c r="I602" s="348">
        <v>0.32400000000000001</v>
      </c>
      <c r="J602" s="348">
        <v>5.0480999999999998</v>
      </c>
      <c r="K602" s="348">
        <v>2.7018</v>
      </c>
      <c r="L602" s="348">
        <v>10.915100000000001</v>
      </c>
      <c r="M602" s="348">
        <v>3.8904000000000001</v>
      </c>
      <c r="N602" s="350">
        <v>8.8667999999999996</v>
      </c>
      <c r="O602" s="348">
        <v>7.1471</v>
      </c>
      <c r="P602" s="348">
        <v>22.155100000000001</v>
      </c>
      <c r="Q602" s="348">
        <v>20.1995</v>
      </c>
      <c r="R602" s="348">
        <v>19.021100000000001</v>
      </c>
      <c r="S602" s="348">
        <v>18.3186</v>
      </c>
      <c r="T602" s="348">
        <v>2.9138999999999999</v>
      </c>
      <c r="U602" s="348">
        <v>11.478199999999999</v>
      </c>
      <c r="V602" s="348">
        <v>5.7474999999999996</v>
      </c>
      <c r="W602" s="348">
        <v>1.3412999999999999</v>
      </c>
      <c r="X602" s="348">
        <v>5.3320999999999996</v>
      </c>
      <c r="Y602" s="374"/>
      <c r="Z602" s="346"/>
      <c r="AA602" s="346"/>
      <c r="AB602" s="346"/>
      <c r="AC602" s="346"/>
      <c r="AD602" s="346"/>
      <c r="AE602" s="346"/>
      <c r="AF602" s="346"/>
      <c r="AG602" s="346"/>
      <c r="AH602" s="346"/>
      <c r="AI602" s="346"/>
      <c r="AJ602" s="346"/>
      <c r="AK602" s="346"/>
      <c r="AL602" s="346"/>
      <c r="AM602" s="346"/>
      <c r="AN602" s="346"/>
      <c r="AO602" s="374"/>
      <c r="AP602" s="348">
        <v>19.98</v>
      </c>
      <c r="AQ602" s="348">
        <v>23.22</v>
      </c>
      <c r="AR602" s="348">
        <v>19.420000000000002</v>
      </c>
      <c r="AS602" s="348">
        <v>13.25</v>
      </c>
      <c r="AT602" s="348">
        <v>11.41</v>
      </c>
      <c r="AU602" s="374"/>
      <c r="AV602" s="429"/>
      <c r="AW602" s="429"/>
      <c r="AX602" s="429"/>
      <c r="AY602" s="429"/>
      <c r="AZ602" s="429"/>
      <c r="BA602" s="372"/>
      <c r="BB602" s="375"/>
      <c r="BC602" s="375"/>
      <c r="BD602" s="375"/>
      <c r="BE602" s="375"/>
      <c r="BF602" s="374"/>
      <c r="BG602" s="372"/>
      <c r="BH602" s="372"/>
      <c r="BI602" s="375"/>
      <c r="BJ602" s="375"/>
      <c r="BK602" s="375"/>
      <c r="BL602" s="375"/>
      <c r="BM602" s="372"/>
      <c r="BN602" s="372"/>
      <c r="BO602" s="430"/>
    </row>
    <row r="603" spans="1:67" s="428" customFormat="1" x14ac:dyDescent="0.25">
      <c r="A603" s="345" t="s">
        <v>4421</v>
      </c>
      <c r="B603" s="372"/>
      <c r="C603" s="731"/>
      <c r="D603" s="372"/>
      <c r="E603" s="372"/>
      <c r="F603" s="372"/>
      <c r="G603" s="372"/>
      <c r="H603" s="374"/>
      <c r="I603" s="348">
        <v>0.37130000000000002</v>
      </c>
      <c r="J603" s="348">
        <v>6.2568999999999999</v>
      </c>
      <c r="K603" s="348">
        <v>4.3079999999999998</v>
      </c>
      <c r="L603" s="348">
        <v>10.218500000000001</v>
      </c>
      <c r="M603" s="348">
        <v>5.0683999999999996</v>
      </c>
      <c r="N603" s="350">
        <v>3.8875000000000002</v>
      </c>
      <c r="O603" s="348">
        <v>0.85780000000000001</v>
      </c>
      <c r="P603" s="348">
        <v>21.739100000000001</v>
      </c>
      <c r="Q603" s="348">
        <v>20.407599999999999</v>
      </c>
      <c r="R603" s="348">
        <v>22.043900000000001</v>
      </c>
      <c r="S603" s="348">
        <v>18.392099999999999</v>
      </c>
      <c r="T603" s="348">
        <v>4.3106</v>
      </c>
      <c r="U603" s="348">
        <v>10.0517</v>
      </c>
      <c r="V603" s="348">
        <v>1.1721999999999999</v>
      </c>
      <c r="W603" s="348">
        <v>1.585</v>
      </c>
      <c r="X603" s="348">
        <v>-0.77029999999999998</v>
      </c>
      <c r="Y603" s="374"/>
      <c r="Z603" s="346"/>
      <c r="AA603" s="346"/>
      <c r="AB603" s="346"/>
      <c r="AC603" s="346"/>
      <c r="AD603" s="346"/>
      <c r="AE603" s="346"/>
      <c r="AF603" s="346"/>
      <c r="AG603" s="346"/>
      <c r="AH603" s="346"/>
      <c r="AI603" s="346"/>
      <c r="AJ603" s="346"/>
      <c r="AK603" s="346"/>
      <c r="AL603" s="346"/>
      <c r="AM603" s="346"/>
      <c r="AN603" s="346"/>
      <c r="AO603" s="374"/>
      <c r="AP603" s="348">
        <v>22.17</v>
      </c>
      <c r="AQ603" s="348">
        <v>24.05</v>
      </c>
      <c r="AR603" s="348">
        <v>17.78</v>
      </c>
      <c r="AS603" s="348">
        <v>10.38</v>
      </c>
      <c r="AT603" s="348">
        <v>9.74</v>
      </c>
      <c r="AU603" s="374"/>
      <c r="AV603" s="429"/>
      <c r="AW603" s="429"/>
      <c r="AX603" s="429"/>
      <c r="AY603" s="429"/>
      <c r="AZ603" s="429"/>
      <c r="BA603" s="372"/>
      <c r="BB603" s="375"/>
      <c r="BC603" s="375"/>
      <c r="BD603" s="375"/>
      <c r="BE603" s="375"/>
      <c r="BF603" s="374"/>
      <c r="BG603" s="372"/>
      <c r="BH603" s="372"/>
      <c r="BI603" s="375"/>
      <c r="BJ603" s="375"/>
      <c r="BK603" s="375"/>
      <c r="BL603" s="375"/>
      <c r="BM603" s="372"/>
      <c r="BN603" s="372"/>
      <c r="BO603" s="430"/>
    </row>
    <row r="604" spans="1:67" s="428" customFormat="1" x14ac:dyDescent="0.25">
      <c r="A604" s="345" t="s">
        <v>4422</v>
      </c>
      <c r="B604" s="372"/>
      <c r="C604" s="731"/>
      <c r="D604" s="372"/>
      <c r="E604" s="372"/>
      <c r="F604" s="372"/>
      <c r="G604" s="372"/>
      <c r="H604" s="374"/>
      <c r="I604" s="348">
        <v>0.35659999999999997</v>
      </c>
      <c r="J604" s="348">
        <v>5.4058000000000002</v>
      </c>
      <c r="K604" s="348">
        <v>4.6374000000000004</v>
      </c>
      <c r="L604" s="348">
        <v>11.173500000000001</v>
      </c>
      <c r="M604" s="348">
        <v>3.0804999999999998</v>
      </c>
      <c r="N604" s="350">
        <v>0.309</v>
      </c>
      <c r="O604" s="348">
        <v>0.77059999999999995</v>
      </c>
      <c r="P604" s="348">
        <v>13.319800000000001</v>
      </c>
      <c r="Q604" s="348">
        <v>10.258599999999999</v>
      </c>
      <c r="R604" s="348">
        <v>14.890499999999999</v>
      </c>
      <c r="S604" s="348">
        <v>17.963100000000001</v>
      </c>
      <c r="T604" s="348">
        <v>1.9213</v>
      </c>
      <c r="U604" s="348">
        <v>4.0917000000000003</v>
      </c>
      <c r="V604" s="348">
        <v>-1.8602000000000001</v>
      </c>
      <c r="W604" s="348">
        <v>2.7149999999999999</v>
      </c>
      <c r="X604" s="348" t="s">
        <v>428</v>
      </c>
      <c r="Y604" s="374"/>
      <c r="Z604" s="346"/>
      <c r="AA604" s="346"/>
      <c r="AB604" s="346"/>
      <c r="AC604" s="346"/>
      <c r="AD604" s="346"/>
      <c r="AE604" s="346"/>
      <c r="AF604" s="346"/>
      <c r="AG604" s="346"/>
      <c r="AH604" s="346"/>
      <c r="AI604" s="346"/>
      <c r="AJ604" s="346"/>
      <c r="AK604" s="346"/>
      <c r="AL604" s="346"/>
      <c r="AM604" s="346"/>
      <c r="AN604" s="346"/>
      <c r="AO604" s="374"/>
      <c r="AP604" s="348">
        <v>13.36</v>
      </c>
      <c r="AQ604" s="348">
        <v>13.27</v>
      </c>
      <c r="AR604" s="348">
        <v>9.89</v>
      </c>
      <c r="AS604" s="348">
        <v>6.78</v>
      </c>
      <c r="AT604" s="348">
        <v>5.62</v>
      </c>
      <c r="AU604" s="374"/>
      <c r="AV604" s="429"/>
      <c r="AW604" s="429"/>
      <c r="AX604" s="429"/>
      <c r="AY604" s="429"/>
      <c r="AZ604" s="429"/>
      <c r="BA604" s="372"/>
      <c r="BB604" s="375"/>
      <c r="BC604" s="375"/>
      <c r="BD604" s="375"/>
      <c r="BE604" s="375"/>
      <c r="BF604" s="374"/>
      <c r="BG604" s="372"/>
      <c r="BH604" s="372"/>
      <c r="BI604" s="375"/>
      <c r="BJ604" s="375"/>
      <c r="BK604" s="375"/>
      <c r="BL604" s="375"/>
      <c r="BM604" s="372"/>
      <c r="BN604" s="372"/>
      <c r="BO604" s="430"/>
    </row>
    <row r="605" spans="1:67" s="428" customFormat="1" x14ac:dyDescent="0.25">
      <c r="A605" s="345" t="s">
        <v>4423</v>
      </c>
      <c r="B605" s="372"/>
      <c r="C605" s="731"/>
      <c r="D605" s="372"/>
      <c r="E605" s="372"/>
      <c r="F605" s="372"/>
      <c r="G605" s="372"/>
      <c r="H605" s="374"/>
      <c r="I605" s="348">
        <v>0.41670000000000001</v>
      </c>
      <c r="J605" s="348">
        <v>6.6117999999999997</v>
      </c>
      <c r="K605" s="348">
        <v>3.05</v>
      </c>
      <c r="L605" s="348">
        <v>13.392899999999999</v>
      </c>
      <c r="M605" s="348">
        <v>9.9519000000000002</v>
      </c>
      <c r="N605" s="350">
        <v>22.475300000000001</v>
      </c>
      <c r="O605" s="348">
        <v>25.4678</v>
      </c>
      <c r="P605" s="348">
        <v>33.921199999999999</v>
      </c>
      <c r="Q605" s="348">
        <v>22.862400000000001</v>
      </c>
      <c r="R605" s="348">
        <v>15.1266</v>
      </c>
      <c r="S605" s="348">
        <v>24.179099999999998</v>
      </c>
      <c r="T605" s="348">
        <v>8.3371999999999993</v>
      </c>
      <c r="U605" s="348">
        <v>25.049800000000001</v>
      </c>
      <c r="V605" s="348">
        <v>17.826699999999999</v>
      </c>
      <c r="W605" s="348">
        <v>1.9888999999999999</v>
      </c>
      <c r="X605" s="348" t="s">
        <v>428</v>
      </c>
      <c r="Y605" s="374"/>
      <c r="Z605" s="346"/>
      <c r="AA605" s="346"/>
      <c r="AB605" s="346"/>
      <c r="AC605" s="346"/>
      <c r="AD605" s="346"/>
      <c r="AE605" s="346"/>
      <c r="AF605" s="346"/>
      <c r="AG605" s="346"/>
      <c r="AH605" s="346"/>
      <c r="AI605" s="346"/>
      <c r="AJ605" s="346"/>
      <c r="AK605" s="346"/>
      <c r="AL605" s="346"/>
      <c r="AM605" s="346"/>
      <c r="AN605" s="346"/>
      <c r="AO605" s="374"/>
      <c r="AP605" s="348">
        <v>18.87</v>
      </c>
      <c r="AQ605" s="348">
        <v>26.43</v>
      </c>
      <c r="AR605" s="348">
        <v>29.32</v>
      </c>
      <c r="AS605" s="348">
        <v>27.94</v>
      </c>
      <c r="AT605" s="348">
        <v>25.55</v>
      </c>
      <c r="AU605" s="374"/>
      <c r="AV605" s="429"/>
      <c r="AW605" s="429"/>
      <c r="AX605" s="429"/>
      <c r="AY605" s="429"/>
      <c r="AZ605" s="429"/>
      <c r="BA605" s="372"/>
      <c r="BB605" s="375"/>
      <c r="BC605" s="375"/>
      <c r="BD605" s="375"/>
      <c r="BE605" s="375"/>
      <c r="BF605" s="374"/>
      <c r="BG605" s="372"/>
      <c r="BH605" s="372"/>
      <c r="BI605" s="375"/>
      <c r="BJ605" s="375"/>
      <c r="BK605" s="375"/>
      <c r="BL605" s="375"/>
      <c r="BM605" s="372"/>
      <c r="BN605" s="372"/>
      <c r="BO605" s="430"/>
    </row>
    <row r="606" spans="1:67" s="428" customFormat="1" x14ac:dyDescent="0.25">
      <c r="A606" s="345" t="s">
        <v>4424</v>
      </c>
      <c r="B606" s="372"/>
      <c r="C606" s="731"/>
      <c r="D606" s="372"/>
      <c r="E606" s="372"/>
      <c r="F606" s="372"/>
      <c r="G606" s="372"/>
      <c r="H606" s="374"/>
      <c r="I606" s="348">
        <v>0.83130000000000004</v>
      </c>
      <c r="J606" s="348">
        <v>-3.7999999999999999E-2</v>
      </c>
      <c r="K606" s="348">
        <v>-0.2757</v>
      </c>
      <c r="L606" s="348">
        <v>12.8187</v>
      </c>
      <c r="M606" s="348">
        <v>11.433400000000001</v>
      </c>
      <c r="N606" s="350">
        <v>14.794600000000001</v>
      </c>
      <c r="O606" s="348">
        <v>16.204899999999999</v>
      </c>
      <c r="P606" s="348">
        <v>27.659500000000001</v>
      </c>
      <c r="Q606" s="348">
        <v>15.3447</v>
      </c>
      <c r="R606" s="348">
        <v>19.394200000000001</v>
      </c>
      <c r="S606" s="348">
        <v>15.044700000000001</v>
      </c>
      <c r="T606" s="348">
        <v>9.4613999999999994</v>
      </c>
      <c r="U606" s="348">
        <v>11.3468</v>
      </c>
      <c r="V606" s="348">
        <v>10.7798</v>
      </c>
      <c r="W606" s="348">
        <v>0.38069999999999998</v>
      </c>
      <c r="X606" s="348" t="s">
        <v>428</v>
      </c>
      <c r="Y606" s="374"/>
      <c r="Z606" s="346"/>
      <c r="AA606" s="346"/>
      <c r="AB606" s="346"/>
      <c r="AC606" s="346"/>
      <c r="AD606" s="346"/>
      <c r="AE606" s="346"/>
      <c r="AF606" s="346"/>
      <c r="AG606" s="346"/>
      <c r="AH606" s="346"/>
      <c r="AI606" s="346"/>
      <c r="AJ606" s="346"/>
      <c r="AK606" s="346"/>
      <c r="AL606" s="346"/>
      <c r="AM606" s="346"/>
      <c r="AN606" s="346"/>
      <c r="AO606" s="374"/>
      <c r="AP606" s="348">
        <v>19.98</v>
      </c>
      <c r="AQ606" s="348">
        <v>21.18</v>
      </c>
      <c r="AR606" s="348">
        <v>21.46</v>
      </c>
      <c r="AS606" s="348">
        <v>18.62</v>
      </c>
      <c r="AT606" s="348">
        <v>17.54</v>
      </c>
      <c r="AU606" s="374"/>
      <c r="AV606" s="429"/>
      <c r="AW606" s="429"/>
      <c r="AX606" s="429"/>
      <c r="AY606" s="429"/>
      <c r="AZ606" s="429"/>
      <c r="BA606" s="372"/>
      <c r="BB606" s="375"/>
      <c r="BC606" s="375"/>
      <c r="BD606" s="375"/>
      <c r="BE606" s="375"/>
      <c r="BF606" s="374"/>
      <c r="BG606" s="372"/>
      <c r="BH606" s="372"/>
      <c r="BI606" s="375"/>
      <c r="BJ606" s="375"/>
      <c r="BK606" s="375"/>
      <c r="BL606" s="375"/>
      <c r="BM606" s="372"/>
      <c r="BN606" s="372"/>
      <c r="BO606" s="430"/>
    </row>
    <row r="607" spans="1:67" s="428" customFormat="1" x14ac:dyDescent="0.25">
      <c r="A607" s="345" t="s">
        <v>4425</v>
      </c>
      <c r="B607" s="372"/>
      <c r="C607" s="731"/>
      <c r="D607" s="372"/>
      <c r="E607" s="372"/>
      <c r="F607" s="372"/>
      <c r="G607" s="372"/>
      <c r="H607" s="374"/>
      <c r="I607" s="348">
        <v>0.69779999999999998</v>
      </c>
      <c r="J607" s="348">
        <v>5.343</v>
      </c>
      <c r="K607" s="348">
        <v>3.1456</v>
      </c>
      <c r="L607" s="348">
        <v>6.4210000000000003</v>
      </c>
      <c r="M607" s="348">
        <v>-3.5446</v>
      </c>
      <c r="N607" s="350">
        <v>-4.8658000000000001</v>
      </c>
      <c r="O607" s="348">
        <v>-1.1246</v>
      </c>
      <c r="P607" s="348">
        <v>15.0526</v>
      </c>
      <c r="Q607" s="348">
        <v>14.4428</v>
      </c>
      <c r="R607" s="348">
        <v>15.6785</v>
      </c>
      <c r="S607" s="348">
        <v>14.424899999999999</v>
      </c>
      <c r="T607" s="348">
        <v>-3.5343</v>
      </c>
      <c r="U607" s="348">
        <v>-4.6266999999999996</v>
      </c>
      <c r="V607" s="348">
        <v>-7.8090000000000002</v>
      </c>
      <c r="W607" s="348">
        <v>3.056</v>
      </c>
      <c r="X607" s="348" t="s">
        <v>428</v>
      </c>
      <c r="Y607" s="374"/>
      <c r="Z607" s="346"/>
      <c r="AA607" s="346"/>
      <c r="AB607" s="346"/>
      <c r="AC607" s="346"/>
      <c r="AD607" s="346"/>
      <c r="AE607" s="346"/>
      <c r="AF607" s="346"/>
      <c r="AG607" s="346"/>
      <c r="AH607" s="346"/>
      <c r="AI607" s="346"/>
      <c r="AJ607" s="346"/>
      <c r="AK607" s="346"/>
      <c r="AL607" s="346"/>
      <c r="AM607" s="346"/>
      <c r="AN607" s="346"/>
      <c r="AO607" s="374"/>
      <c r="AP607" s="348">
        <v>15.72</v>
      </c>
      <c r="AQ607" s="348">
        <v>16.309999999999999</v>
      </c>
      <c r="AR607" s="348">
        <v>11.58</v>
      </c>
      <c r="AS607" s="348">
        <v>4.0599999999999996</v>
      </c>
      <c r="AT607" s="348">
        <v>-6.31</v>
      </c>
      <c r="AU607" s="374"/>
      <c r="AV607" s="429"/>
      <c r="AW607" s="429"/>
      <c r="AX607" s="429"/>
      <c r="AY607" s="429"/>
      <c r="AZ607" s="429"/>
      <c r="BA607" s="372"/>
      <c r="BB607" s="375"/>
      <c r="BC607" s="375"/>
      <c r="BD607" s="375"/>
      <c r="BE607" s="375"/>
      <c r="BF607" s="374"/>
      <c r="BG607" s="372"/>
      <c r="BH607" s="372"/>
      <c r="BI607" s="375"/>
      <c r="BJ607" s="375"/>
      <c r="BK607" s="375"/>
      <c r="BL607" s="375"/>
      <c r="BM607" s="372"/>
      <c r="BN607" s="372"/>
      <c r="BO607" s="430"/>
    </row>
    <row r="608" spans="1:67" s="428" customFormat="1" x14ac:dyDescent="0.25">
      <c r="A608" s="345" t="s">
        <v>4426</v>
      </c>
      <c r="B608" s="372"/>
      <c r="C608" s="731"/>
      <c r="D608" s="372"/>
      <c r="E608" s="372"/>
      <c r="F608" s="372"/>
      <c r="G608" s="372"/>
      <c r="H608" s="374"/>
      <c r="I608" s="348">
        <v>0.1384</v>
      </c>
      <c r="J608" s="348">
        <v>3.5556999999999999</v>
      </c>
      <c r="K608" s="348">
        <v>5.9850000000000003</v>
      </c>
      <c r="L608" s="348">
        <v>17.3507</v>
      </c>
      <c r="M608" s="348">
        <v>-7.2266000000000004</v>
      </c>
      <c r="N608" s="350">
        <v>-7.1289999999999996</v>
      </c>
      <c r="O608" s="348">
        <v>-2.4424000000000001</v>
      </c>
      <c r="P608" s="348">
        <v>10.219900000000001</v>
      </c>
      <c r="Q608" s="348">
        <v>13.5177</v>
      </c>
      <c r="R608" s="348">
        <v>19.159099999999999</v>
      </c>
      <c r="S608" s="348">
        <v>22.304600000000001</v>
      </c>
      <c r="T608" s="348">
        <v>-5.9316000000000004</v>
      </c>
      <c r="U608" s="348">
        <v>4.3952</v>
      </c>
      <c r="V608" s="348">
        <v>-8.798</v>
      </c>
      <c r="W608" s="348">
        <v>-3.32E-2</v>
      </c>
      <c r="X608" s="348" t="s">
        <v>428</v>
      </c>
      <c r="Y608" s="374"/>
      <c r="Z608" s="346"/>
      <c r="AA608" s="346"/>
      <c r="AB608" s="346"/>
      <c r="AC608" s="346"/>
      <c r="AD608" s="346"/>
      <c r="AE608" s="346"/>
      <c r="AF608" s="346"/>
      <c r="AG608" s="346"/>
      <c r="AH608" s="346"/>
      <c r="AI608" s="346"/>
      <c r="AJ608" s="346"/>
      <c r="AK608" s="346"/>
      <c r="AL608" s="346"/>
      <c r="AM608" s="346"/>
      <c r="AN608" s="346"/>
      <c r="AO608" s="374"/>
      <c r="AP608" s="348">
        <v>19.95</v>
      </c>
      <c r="AQ608" s="348">
        <v>19.43</v>
      </c>
      <c r="AR608" s="348">
        <v>8.07</v>
      </c>
      <c r="AS608" s="348">
        <v>0.24</v>
      </c>
      <c r="AT608" s="348">
        <v>1.04</v>
      </c>
      <c r="AU608" s="374"/>
      <c r="AV608" s="429"/>
      <c r="AW608" s="429"/>
      <c r="AX608" s="429"/>
      <c r="AY608" s="429"/>
      <c r="AZ608" s="429"/>
      <c r="BA608" s="372"/>
      <c r="BB608" s="375"/>
      <c r="BC608" s="375"/>
      <c r="BD608" s="375"/>
      <c r="BE608" s="375"/>
      <c r="BF608" s="374"/>
      <c r="BG608" s="372"/>
      <c r="BH608" s="372"/>
      <c r="BI608" s="375"/>
      <c r="BJ608" s="375"/>
      <c r="BK608" s="375"/>
      <c r="BL608" s="375"/>
      <c r="BM608" s="372"/>
      <c r="BN608" s="372"/>
      <c r="BO608" s="430"/>
    </row>
    <row r="609" spans="1:67" s="428" customFormat="1" x14ac:dyDescent="0.25">
      <c r="A609" s="345" t="s">
        <v>4427</v>
      </c>
      <c r="B609" s="372"/>
      <c r="C609" s="731"/>
      <c r="D609" s="372"/>
      <c r="E609" s="372"/>
      <c r="F609" s="372"/>
      <c r="G609" s="372"/>
      <c r="H609" s="374"/>
      <c r="I609" s="348">
        <v>0.35260000000000002</v>
      </c>
      <c r="J609" s="348">
        <v>5.6258999999999997</v>
      </c>
      <c r="K609" s="348">
        <v>3.323</v>
      </c>
      <c r="L609" s="348">
        <v>13.5214</v>
      </c>
      <c r="M609" s="348">
        <v>9.1358999999999995</v>
      </c>
      <c r="N609" s="350">
        <v>3.7262</v>
      </c>
      <c r="O609" s="348">
        <v>-5.0599999999999999E-2</v>
      </c>
      <c r="P609" s="348">
        <v>18.437200000000001</v>
      </c>
      <c r="Q609" s="348">
        <v>17.4025</v>
      </c>
      <c r="R609" s="348">
        <v>19.2346</v>
      </c>
      <c r="S609" s="348">
        <v>20.622599999999998</v>
      </c>
      <c r="T609" s="348">
        <v>8.5838999999999999</v>
      </c>
      <c r="U609" s="348">
        <v>10.6861</v>
      </c>
      <c r="V609" s="348">
        <v>1.0685</v>
      </c>
      <c r="W609" s="348">
        <v>1.4173</v>
      </c>
      <c r="X609" s="348" t="s">
        <v>428</v>
      </c>
      <c r="Y609" s="374"/>
      <c r="Z609" s="346"/>
      <c r="AA609" s="346"/>
      <c r="AB609" s="346"/>
      <c r="AC609" s="346"/>
      <c r="AD609" s="346"/>
      <c r="AE609" s="346"/>
      <c r="AF609" s="346"/>
      <c r="AG609" s="346"/>
      <c r="AH609" s="346"/>
      <c r="AI609" s="346"/>
      <c r="AJ609" s="346"/>
      <c r="AK609" s="346"/>
      <c r="AL609" s="346"/>
      <c r="AM609" s="346"/>
      <c r="AN609" s="346"/>
      <c r="AO609" s="374"/>
      <c r="AP609" s="348">
        <v>18.829999999999998</v>
      </c>
      <c r="AQ609" s="348">
        <v>20.239999999999998</v>
      </c>
      <c r="AR609" s="348">
        <v>15.34</v>
      </c>
      <c r="AS609" s="348">
        <v>9.31</v>
      </c>
      <c r="AT609" s="348">
        <v>13.98</v>
      </c>
      <c r="AU609" s="374"/>
      <c r="AV609" s="429"/>
      <c r="AW609" s="429"/>
      <c r="AX609" s="429"/>
      <c r="AY609" s="429"/>
      <c r="AZ609" s="429"/>
      <c r="BA609" s="372"/>
      <c r="BB609" s="375"/>
      <c r="BC609" s="375"/>
      <c r="BD609" s="375"/>
      <c r="BE609" s="375"/>
      <c r="BF609" s="374"/>
      <c r="BG609" s="372"/>
      <c r="BH609" s="372"/>
      <c r="BI609" s="375"/>
      <c r="BJ609" s="375"/>
      <c r="BK609" s="375"/>
      <c r="BL609" s="375"/>
      <c r="BM609" s="372"/>
      <c r="BN609" s="372"/>
      <c r="BO609" s="430"/>
    </row>
    <row r="610" spans="1:67" s="428" customFormat="1" x14ac:dyDescent="0.25">
      <c r="A610" s="345" t="s">
        <v>4428</v>
      </c>
      <c r="B610" s="372"/>
      <c r="C610" s="731"/>
      <c r="D610" s="372"/>
      <c r="E610" s="372"/>
      <c r="F610" s="372"/>
      <c r="G610" s="372"/>
      <c r="H610" s="374"/>
      <c r="I610" s="348">
        <v>0.54100000000000004</v>
      </c>
      <c r="J610" s="348">
        <v>5.5208000000000004</v>
      </c>
      <c r="K610" s="348">
        <v>4.4408000000000003</v>
      </c>
      <c r="L610" s="348">
        <v>12.390499999999999</v>
      </c>
      <c r="M610" s="348">
        <v>6.2023000000000001</v>
      </c>
      <c r="N610" s="350">
        <v>6.1970999999999998</v>
      </c>
      <c r="O610" s="348">
        <v>4.3503999999999996</v>
      </c>
      <c r="P610" s="348">
        <v>20.395199999999999</v>
      </c>
      <c r="Q610" s="348">
        <v>18.296099999999999</v>
      </c>
      <c r="R610" s="348">
        <v>17.661300000000001</v>
      </c>
      <c r="S610" s="348">
        <v>19.726299999999998</v>
      </c>
      <c r="T610" s="348">
        <v>3.9236</v>
      </c>
      <c r="U610" s="348">
        <v>7.9452999999999996</v>
      </c>
      <c r="V610" s="348">
        <v>2.8235000000000001</v>
      </c>
      <c r="W610" s="348">
        <v>2.2202000000000002</v>
      </c>
      <c r="X610" s="348" t="s">
        <v>428</v>
      </c>
      <c r="Y610" s="374"/>
      <c r="Z610" s="346"/>
      <c r="AA610" s="346"/>
      <c r="AB610" s="346"/>
      <c r="AC610" s="346"/>
      <c r="AD610" s="346"/>
      <c r="AE610" s="346"/>
      <c r="AF610" s="346"/>
      <c r="AG610" s="346"/>
      <c r="AH610" s="346"/>
      <c r="AI610" s="346"/>
      <c r="AJ610" s="346"/>
      <c r="AK610" s="346"/>
      <c r="AL610" s="346"/>
      <c r="AM610" s="346"/>
      <c r="AN610" s="346"/>
      <c r="AO610" s="374"/>
      <c r="AP610" s="348">
        <v>18.72</v>
      </c>
      <c r="AQ610" s="348">
        <v>21.68</v>
      </c>
      <c r="AR610" s="348">
        <v>17.170000000000002</v>
      </c>
      <c r="AS610" s="348">
        <v>11.29</v>
      </c>
      <c r="AT610" s="348">
        <v>11.26</v>
      </c>
      <c r="AU610" s="374"/>
      <c r="AV610" s="429"/>
      <c r="AW610" s="429"/>
      <c r="AX610" s="429"/>
      <c r="AY610" s="429"/>
      <c r="AZ610" s="429"/>
      <c r="BA610" s="372"/>
      <c r="BB610" s="375"/>
      <c r="BC610" s="375"/>
      <c r="BD610" s="375"/>
      <c r="BE610" s="375"/>
      <c r="BF610" s="374"/>
      <c r="BG610" s="372"/>
      <c r="BH610" s="372"/>
      <c r="BI610" s="375"/>
      <c r="BJ610" s="375"/>
      <c r="BK610" s="375"/>
      <c r="BL610" s="375"/>
      <c r="BM610" s="372"/>
      <c r="BN610" s="372"/>
      <c r="BO610" s="430"/>
    </row>
    <row r="611" spans="1:67" s="428" customFormat="1" x14ac:dyDescent="0.25">
      <c r="A611" s="345" t="s">
        <v>4429</v>
      </c>
      <c r="B611" s="372"/>
      <c r="C611" s="731"/>
      <c r="D611" s="372"/>
      <c r="E611" s="372"/>
      <c r="F611" s="372"/>
      <c r="G611" s="372"/>
      <c r="H611" s="374"/>
      <c r="I611" s="348">
        <v>0.57440000000000002</v>
      </c>
      <c r="J611" s="348">
        <v>5.6021999999999998</v>
      </c>
      <c r="K611" s="348">
        <v>5.0511999999999997</v>
      </c>
      <c r="L611" s="348" t="s">
        <v>430</v>
      </c>
      <c r="M611" s="348" t="s">
        <v>430</v>
      </c>
      <c r="N611" s="350" t="s">
        <v>430</v>
      </c>
      <c r="O611" s="348" t="s">
        <v>430</v>
      </c>
      <c r="P611" s="348" t="s">
        <v>430</v>
      </c>
      <c r="Q611" s="348" t="s">
        <v>430</v>
      </c>
      <c r="R611" s="348" t="s">
        <v>430</v>
      </c>
      <c r="S611" s="348">
        <v>20.659099999999999</v>
      </c>
      <c r="T611" s="348" t="s">
        <v>430</v>
      </c>
      <c r="U611" s="348" t="s">
        <v>430</v>
      </c>
      <c r="V611" s="348" t="s">
        <v>430</v>
      </c>
      <c r="W611" s="348">
        <v>2.5768</v>
      </c>
      <c r="X611" s="348" t="s">
        <v>428</v>
      </c>
      <c r="Y611" s="374"/>
      <c r="Z611" s="346"/>
      <c r="AA611" s="346"/>
      <c r="AB611" s="346"/>
      <c r="AC611" s="346"/>
      <c r="AD611" s="346"/>
      <c r="AE611" s="346"/>
      <c r="AF611" s="346"/>
      <c r="AG611" s="346"/>
      <c r="AH611" s="346"/>
      <c r="AI611" s="346"/>
      <c r="AJ611" s="346"/>
      <c r="AK611" s="346"/>
      <c r="AL611" s="346"/>
      <c r="AM611" s="346"/>
      <c r="AN611" s="346"/>
      <c r="AO611" s="374"/>
      <c r="AP611" s="348" t="s">
        <v>430</v>
      </c>
      <c r="AQ611" s="348" t="s">
        <v>430</v>
      </c>
      <c r="AR611" s="348" t="s">
        <v>430</v>
      </c>
      <c r="AS611" s="348" t="s">
        <v>430</v>
      </c>
      <c r="AT611" s="348" t="s">
        <v>430</v>
      </c>
      <c r="AU611" s="374"/>
      <c r="AV611" s="429"/>
      <c r="AW611" s="429"/>
      <c r="AX611" s="429"/>
      <c r="AY611" s="429"/>
      <c r="AZ611" s="429"/>
      <c r="BA611" s="372"/>
      <c r="BB611" s="375"/>
      <c r="BC611" s="375"/>
      <c r="BD611" s="375"/>
      <c r="BE611" s="375"/>
      <c r="BF611" s="374"/>
      <c r="BG611" s="372"/>
      <c r="BH611" s="372"/>
      <c r="BI611" s="375"/>
      <c r="BJ611" s="375"/>
      <c r="BK611" s="375"/>
      <c r="BL611" s="375"/>
      <c r="BM611" s="372"/>
      <c r="BN611" s="372"/>
      <c r="BO611" s="430"/>
    </row>
    <row r="612" spans="1:67" s="428" customFormat="1" x14ac:dyDescent="0.25">
      <c r="A612" s="345" t="s">
        <v>4430</v>
      </c>
      <c r="B612" s="372"/>
      <c r="C612" s="731"/>
      <c r="D612" s="372"/>
      <c r="E612" s="372"/>
      <c r="F612" s="372"/>
      <c r="G612" s="372"/>
      <c r="H612" s="374"/>
      <c r="I612" s="348">
        <v>0.46700000000000003</v>
      </c>
      <c r="J612" s="348">
        <v>6.2084999999999999</v>
      </c>
      <c r="K612" s="348">
        <v>5.8628999999999998</v>
      </c>
      <c r="L612" s="348">
        <v>10.8451</v>
      </c>
      <c r="M612" s="348">
        <v>7.4946000000000002</v>
      </c>
      <c r="N612" s="350">
        <v>9.7937999999999992</v>
      </c>
      <c r="O612" s="348">
        <v>1.054</v>
      </c>
      <c r="P612" s="348">
        <v>19.191600000000001</v>
      </c>
      <c r="Q612" s="348">
        <v>14.5954</v>
      </c>
      <c r="R612" s="348">
        <v>15.057600000000001</v>
      </c>
      <c r="S612" s="348">
        <v>20.4299</v>
      </c>
      <c r="T612" s="348">
        <v>5.117</v>
      </c>
      <c r="U612" s="348">
        <v>7.5683999999999996</v>
      </c>
      <c r="V612" s="348">
        <v>6.1855000000000002</v>
      </c>
      <c r="W612" s="348">
        <v>2.1814</v>
      </c>
      <c r="X612" s="348">
        <v>15.6942</v>
      </c>
      <c r="Y612" s="374"/>
      <c r="Z612" s="346"/>
      <c r="AA612" s="346"/>
      <c r="AB612" s="346"/>
      <c r="AC612" s="346"/>
      <c r="AD612" s="346"/>
      <c r="AE612" s="346"/>
      <c r="AF612" s="346"/>
      <c r="AG612" s="346"/>
      <c r="AH612" s="346"/>
      <c r="AI612" s="346"/>
      <c r="AJ612" s="346"/>
      <c r="AK612" s="346"/>
      <c r="AL612" s="346"/>
      <c r="AM612" s="346"/>
      <c r="AN612" s="346"/>
      <c r="AO612" s="374"/>
      <c r="AP612" s="348">
        <v>14.84</v>
      </c>
      <c r="AQ612" s="348">
        <v>16.82</v>
      </c>
      <c r="AR612" s="348">
        <v>15</v>
      </c>
      <c r="AS612" s="348">
        <v>11.74</v>
      </c>
      <c r="AT612" s="348">
        <v>12.7</v>
      </c>
      <c r="AU612" s="374"/>
      <c r="AV612" s="429"/>
      <c r="AW612" s="429"/>
      <c r="AX612" s="429"/>
      <c r="AY612" s="429"/>
      <c r="AZ612" s="429"/>
      <c r="BA612" s="372"/>
      <c r="BB612" s="375"/>
      <c r="BC612" s="375"/>
      <c r="BD612" s="375"/>
      <c r="BE612" s="375"/>
      <c r="BF612" s="374"/>
      <c r="BG612" s="372"/>
      <c r="BH612" s="372"/>
      <c r="BI612" s="375"/>
      <c r="BJ612" s="375"/>
      <c r="BK612" s="375"/>
      <c r="BL612" s="375"/>
      <c r="BM612" s="372"/>
      <c r="BN612" s="372"/>
      <c r="BO612" s="430"/>
    </row>
    <row r="613" spans="1:67" s="428" customFormat="1" x14ac:dyDescent="0.25">
      <c r="A613" s="345" t="s">
        <v>4431</v>
      </c>
      <c r="B613" s="372"/>
      <c r="C613" s="731"/>
      <c r="D613" s="372"/>
      <c r="E613" s="372"/>
      <c r="F613" s="372"/>
      <c r="G613" s="372"/>
      <c r="H613" s="374"/>
      <c r="I613" s="348">
        <v>0.46560000000000001</v>
      </c>
      <c r="J613" s="348">
        <v>5.5930999999999997</v>
      </c>
      <c r="K613" s="348">
        <v>2.58</v>
      </c>
      <c r="L613" s="348">
        <v>6.8342000000000001</v>
      </c>
      <c r="M613" s="348">
        <v>-4.4789000000000003</v>
      </c>
      <c r="N613" s="350">
        <v>-2.7385000000000002</v>
      </c>
      <c r="O613" s="348">
        <v>-0.32200000000000001</v>
      </c>
      <c r="P613" s="348">
        <v>9.3697999999999997</v>
      </c>
      <c r="Q613" s="348">
        <v>11.7545</v>
      </c>
      <c r="R613" s="348">
        <v>13.9907</v>
      </c>
      <c r="S613" s="348">
        <v>13.3908</v>
      </c>
      <c r="T613" s="348">
        <v>-5.3886000000000003</v>
      </c>
      <c r="U613" s="348">
        <v>-5.0746000000000002</v>
      </c>
      <c r="V613" s="348">
        <v>-6.5457999999999998</v>
      </c>
      <c r="W613" s="348">
        <v>3.6515</v>
      </c>
      <c r="X613" s="348" t="s">
        <v>428</v>
      </c>
      <c r="Y613" s="374"/>
      <c r="Z613" s="346"/>
      <c r="AA613" s="346"/>
      <c r="AB613" s="346"/>
      <c r="AC613" s="346"/>
      <c r="AD613" s="346"/>
      <c r="AE613" s="346"/>
      <c r="AF613" s="346"/>
      <c r="AG613" s="346"/>
      <c r="AH613" s="346"/>
      <c r="AI613" s="346"/>
      <c r="AJ613" s="346"/>
      <c r="AK613" s="346"/>
      <c r="AL613" s="346"/>
      <c r="AM613" s="346"/>
      <c r="AN613" s="346"/>
      <c r="AO613" s="374"/>
      <c r="AP613" s="348">
        <v>12.93</v>
      </c>
      <c r="AQ613" s="348">
        <v>12.01</v>
      </c>
      <c r="AR613" s="348">
        <v>8.49</v>
      </c>
      <c r="AS613" s="348">
        <v>2.2999999999999998</v>
      </c>
      <c r="AT613" s="348">
        <v>-6.63</v>
      </c>
      <c r="AU613" s="374"/>
      <c r="AV613" s="429"/>
      <c r="AW613" s="429"/>
      <c r="AX613" s="429"/>
      <c r="AY613" s="429"/>
      <c r="AZ613" s="429"/>
      <c r="BA613" s="372"/>
      <c r="BB613" s="375"/>
      <c r="BC613" s="375"/>
      <c r="BD613" s="375"/>
      <c r="BE613" s="375"/>
      <c r="BF613" s="374"/>
      <c r="BG613" s="372"/>
      <c r="BH613" s="372"/>
      <c r="BI613" s="375"/>
      <c r="BJ613" s="375"/>
      <c r="BK613" s="375"/>
      <c r="BL613" s="375"/>
      <c r="BM613" s="372"/>
      <c r="BN613" s="372"/>
      <c r="BO613" s="430"/>
    </row>
    <row r="614" spans="1:67" s="428" customFormat="1" x14ac:dyDescent="0.25">
      <c r="A614" s="345" t="s">
        <v>4432</v>
      </c>
      <c r="B614" s="372"/>
      <c r="C614" s="731"/>
      <c r="D614" s="372"/>
      <c r="E614" s="372"/>
      <c r="F614" s="372"/>
      <c r="G614" s="372"/>
      <c r="H614" s="374"/>
      <c r="I614" s="348">
        <v>0.56179999999999997</v>
      </c>
      <c r="J614" s="348">
        <v>-0.1019</v>
      </c>
      <c r="K614" s="348">
        <v>-1.8412999999999999</v>
      </c>
      <c r="L614" s="348">
        <v>7.4035000000000002</v>
      </c>
      <c r="M614" s="348">
        <v>8.0027000000000008</v>
      </c>
      <c r="N614" s="350">
        <v>13.4084</v>
      </c>
      <c r="O614" s="348">
        <v>11.484400000000001</v>
      </c>
      <c r="P614" s="348">
        <v>23.254000000000001</v>
      </c>
      <c r="Q614" s="348">
        <v>12.4297</v>
      </c>
      <c r="R614" s="348">
        <v>9.3401999999999994</v>
      </c>
      <c r="S614" s="348">
        <v>9.3376000000000001</v>
      </c>
      <c r="T614" s="348">
        <v>7.2134</v>
      </c>
      <c r="U614" s="348">
        <v>13.583299999999999</v>
      </c>
      <c r="V614" s="348">
        <v>10.9542</v>
      </c>
      <c r="W614" s="348">
        <v>-0.1787</v>
      </c>
      <c r="X614" s="348" t="s">
        <v>428</v>
      </c>
      <c r="Y614" s="374"/>
      <c r="Z614" s="346"/>
      <c r="AA614" s="346"/>
      <c r="AB614" s="346"/>
      <c r="AC614" s="346"/>
      <c r="AD614" s="346"/>
      <c r="AE614" s="346"/>
      <c r="AF614" s="346"/>
      <c r="AG614" s="346"/>
      <c r="AH614" s="346"/>
      <c r="AI614" s="346"/>
      <c r="AJ614" s="346"/>
      <c r="AK614" s="346"/>
      <c r="AL614" s="346"/>
      <c r="AM614" s="346"/>
      <c r="AN614" s="346"/>
      <c r="AO614" s="374"/>
      <c r="AP614" s="348">
        <v>14.18</v>
      </c>
      <c r="AQ614" s="348">
        <v>17.010000000000002</v>
      </c>
      <c r="AR614" s="348">
        <v>16.68</v>
      </c>
      <c r="AS614" s="348">
        <v>14.02</v>
      </c>
      <c r="AT614" s="348">
        <v>15.31</v>
      </c>
      <c r="AU614" s="374"/>
      <c r="AV614" s="429"/>
      <c r="AW614" s="429"/>
      <c r="AX614" s="429"/>
      <c r="AY614" s="429"/>
      <c r="AZ614" s="429"/>
      <c r="BA614" s="372"/>
      <c r="BB614" s="375"/>
      <c r="BC614" s="375"/>
      <c r="BD614" s="375"/>
      <c r="BE614" s="375"/>
      <c r="BF614" s="374"/>
      <c r="BG614" s="372"/>
      <c r="BH614" s="372"/>
      <c r="BI614" s="375"/>
      <c r="BJ614" s="375"/>
      <c r="BK614" s="375"/>
      <c r="BL614" s="375"/>
      <c r="BM614" s="372"/>
      <c r="BN614" s="372"/>
      <c r="BO614" s="430"/>
    </row>
    <row r="615" spans="1:67" s="428" customFormat="1" x14ac:dyDescent="0.25">
      <c r="A615" s="345" t="s">
        <v>4433</v>
      </c>
      <c r="B615" s="372"/>
      <c r="C615" s="731"/>
      <c r="D615" s="372"/>
      <c r="E615" s="372"/>
      <c r="F615" s="372"/>
      <c r="G615" s="372"/>
      <c r="H615" s="374"/>
      <c r="I615" s="348">
        <v>0.49480000000000002</v>
      </c>
      <c r="J615" s="348">
        <v>4.2587999999999999</v>
      </c>
      <c r="K615" s="348">
        <v>7.1536999999999997</v>
      </c>
      <c r="L615" s="348">
        <v>6.5994999999999999</v>
      </c>
      <c r="M615" s="348">
        <v>-1.0645</v>
      </c>
      <c r="N615" s="350">
        <v>1.4793000000000001</v>
      </c>
      <c r="O615" s="348">
        <v>6.3154000000000003</v>
      </c>
      <c r="P615" s="348">
        <v>8.1929999999999996</v>
      </c>
      <c r="Q615" s="348">
        <v>9.6678999999999995</v>
      </c>
      <c r="R615" s="348">
        <v>11.3917</v>
      </c>
      <c r="S615" s="348">
        <v>16.096599999999999</v>
      </c>
      <c r="T615" s="348">
        <v>-2.4018000000000002</v>
      </c>
      <c r="U615" s="348">
        <v>5.9287000000000001</v>
      </c>
      <c r="V615" s="348">
        <v>-0.46879999999999999</v>
      </c>
      <c r="W615" s="348">
        <v>6.4760999999999997</v>
      </c>
      <c r="X615" s="348" t="s">
        <v>428</v>
      </c>
      <c r="Y615" s="374"/>
      <c r="Z615" s="346"/>
      <c r="AA615" s="346"/>
      <c r="AB615" s="346"/>
      <c r="AC615" s="346"/>
      <c r="AD615" s="346"/>
      <c r="AE615" s="346"/>
      <c r="AF615" s="346"/>
      <c r="AG615" s="346"/>
      <c r="AH615" s="346"/>
      <c r="AI615" s="346"/>
      <c r="AJ615" s="346"/>
      <c r="AK615" s="346"/>
      <c r="AL615" s="346"/>
      <c r="AM615" s="346"/>
      <c r="AN615" s="346"/>
      <c r="AO615" s="374"/>
      <c r="AP615" s="348">
        <v>10.029999999999999</v>
      </c>
      <c r="AQ615" s="348">
        <v>10.71</v>
      </c>
      <c r="AR615" s="348">
        <v>9.08</v>
      </c>
      <c r="AS615" s="348">
        <v>6.95</v>
      </c>
      <c r="AT615" s="348">
        <v>3.13</v>
      </c>
      <c r="AU615" s="374"/>
      <c r="AV615" s="429"/>
      <c r="AW615" s="429"/>
      <c r="AX615" s="429"/>
      <c r="AY615" s="429"/>
      <c r="AZ615" s="429"/>
      <c r="BA615" s="372"/>
      <c r="BB615" s="375"/>
      <c r="BC615" s="375"/>
      <c r="BD615" s="375"/>
      <c r="BE615" s="375"/>
      <c r="BF615" s="374"/>
      <c r="BG615" s="372"/>
      <c r="BH615" s="372"/>
      <c r="BI615" s="375"/>
      <c r="BJ615" s="375"/>
      <c r="BK615" s="375"/>
      <c r="BL615" s="375"/>
      <c r="BM615" s="372"/>
      <c r="BN615" s="372"/>
      <c r="BO615" s="430"/>
    </row>
    <row r="616" spans="1:67" s="428" customFormat="1" x14ac:dyDescent="0.25">
      <c r="A616" s="345" t="s">
        <v>4434</v>
      </c>
      <c r="B616" s="372"/>
      <c r="C616" s="731"/>
      <c r="D616" s="372"/>
      <c r="E616" s="372"/>
      <c r="F616" s="372"/>
      <c r="G616" s="372"/>
      <c r="H616" s="374"/>
      <c r="I616" s="348">
        <v>0.66110000000000002</v>
      </c>
      <c r="J616" s="348">
        <v>5.6210000000000004</v>
      </c>
      <c r="K616" s="348">
        <v>11.479699999999999</v>
      </c>
      <c r="L616" s="348">
        <v>1.9432</v>
      </c>
      <c r="M616" s="348">
        <v>6.1242000000000001</v>
      </c>
      <c r="N616" s="350">
        <v>28.545000000000002</v>
      </c>
      <c r="O616" s="348">
        <v>9.0975999999999999</v>
      </c>
      <c r="P616" s="348">
        <v>30.361999999999998</v>
      </c>
      <c r="Q616" s="348">
        <v>31.1541</v>
      </c>
      <c r="R616" s="348">
        <v>13.467499999999999</v>
      </c>
      <c r="S616" s="348">
        <v>12.151899999999999</v>
      </c>
      <c r="T616" s="348">
        <v>3.5413000000000001</v>
      </c>
      <c r="U616" s="348">
        <v>17.392199999999999</v>
      </c>
      <c r="V616" s="348">
        <v>22.694700000000001</v>
      </c>
      <c r="W616" s="348">
        <v>7.6096000000000004</v>
      </c>
      <c r="X616" s="348" t="s">
        <v>428</v>
      </c>
      <c r="Y616" s="374"/>
      <c r="Z616" s="346"/>
      <c r="AA616" s="346"/>
      <c r="AB616" s="346"/>
      <c r="AC616" s="346"/>
      <c r="AD616" s="346"/>
      <c r="AE616" s="346"/>
      <c r="AF616" s="346"/>
      <c r="AG616" s="346"/>
      <c r="AH616" s="346"/>
      <c r="AI616" s="346"/>
      <c r="AJ616" s="346"/>
      <c r="AK616" s="346"/>
      <c r="AL616" s="346"/>
      <c r="AM616" s="346"/>
      <c r="AN616" s="346"/>
      <c r="AO616" s="374"/>
      <c r="AP616" s="348">
        <v>20.53</v>
      </c>
      <c r="AQ616" s="348">
        <v>30.49</v>
      </c>
      <c r="AR616" s="348">
        <v>29.39</v>
      </c>
      <c r="AS616" s="348">
        <v>20.309999999999999</v>
      </c>
      <c r="AT616" s="348">
        <v>17.809999999999999</v>
      </c>
      <c r="AU616" s="374"/>
      <c r="AV616" s="429"/>
      <c r="AW616" s="429"/>
      <c r="AX616" s="429"/>
      <c r="AY616" s="429"/>
      <c r="AZ616" s="429"/>
      <c r="BA616" s="372"/>
      <c r="BB616" s="375"/>
      <c r="BC616" s="375"/>
      <c r="BD616" s="375"/>
      <c r="BE616" s="375"/>
      <c r="BF616" s="374"/>
      <c r="BG616" s="372"/>
      <c r="BH616" s="372"/>
      <c r="BI616" s="375"/>
      <c r="BJ616" s="375"/>
      <c r="BK616" s="375"/>
      <c r="BL616" s="375"/>
      <c r="BM616" s="372"/>
      <c r="BN616" s="372"/>
      <c r="BO616" s="430"/>
    </row>
    <row r="617" spans="1:67" s="428" customFormat="1" x14ac:dyDescent="0.25">
      <c r="A617" s="345" t="s">
        <v>4435</v>
      </c>
      <c r="B617" s="372"/>
      <c r="C617" s="731"/>
      <c r="D617" s="372"/>
      <c r="E617" s="372"/>
      <c r="F617" s="372"/>
      <c r="G617" s="372"/>
      <c r="H617" s="374"/>
      <c r="I617" s="348">
        <v>0.69020000000000004</v>
      </c>
      <c r="J617" s="348">
        <v>10.3437</v>
      </c>
      <c r="K617" s="348">
        <v>9.0783000000000005</v>
      </c>
      <c r="L617" s="348">
        <v>12.2486</v>
      </c>
      <c r="M617" s="348">
        <v>-5.7378999999999998</v>
      </c>
      <c r="N617" s="350">
        <v>-18.43</v>
      </c>
      <c r="O617" s="348">
        <v>-15.302899999999999</v>
      </c>
      <c r="P617" s="348">
        <v>16.961600000000001</v>
      </c>
      <c r="Q617" s="348">
        <v>19.3551</v>
      </c>
      <c r="R617" s="348">
        <v>16.041899999999998</v>
      </c>
      <c r="S617" s="348">
        <v>25.9816</v>
      </c>
      <c r="T617" s="348">
        <v>-6.5517000000000003</v>
      </c>
      <c r="U617" s="348">
        <v>-5.4294000000000002</v>
      </c>
      <c r="V617" s="348">
        <v>-16.5837</v>
      </c>
      <c r="W617" s="348">
        <v>4.8117999999999999</v>
      </c>
      <c r="X617" s="348" t="s">
        <v>428</v>
      </c>
      <c r="Y617" s="374"/>
      <c r="Z617" s="346"/>
      <c r="AA617" s="346"/>
      <c r="AB617" s="346"/>
      <c r="AC617" s="346"/>
      <c r="AD617" s="346"/>
      <c r="AE617" s="346"/>
      <c r="AF617" s="346"/>
      <c r="AG617" s="346"/>
      <c r="AH617" s="346"/>
      <c r="AI617" s="346"/>
      <c r="AJ617" s="346"/>
      <c r="AK617" s="346"/>
      <c r="AL617" s="346"/>
      <c r="AM617" s="346"/>
      <c r="AN617" s="346"/>
      <c r="AO617" s="374"/>
      <c r="AP617" s="348">
        <v>16.66</v>
      </c>
      <c r="AQ617" s="348">
        <v>18.36</v>
      </c>
      <c r="AR617" s="348">
        <v>12.18</v>
      </c>
      <c r="AS617" s="348">
        <v>-1.48</v>
      </c>
      <c r="AT617" s="348">
        <v>-8.0399999999999991</v>
      </c>
      <c r="AU617" s="374"/>
      <c r="AV617" s="429"/>
      <c r="AW617" s="429"/>
      <c r="AX617" s="429"/>
      <c r="AY617" s="429"/>
      <c r="AZ617" s="429"/>
      <c r="BA617" s="372"/>
      <c r="BB617" s="375"/>
      <c r="BC617" s="375"/>
      <c r="BD617" s="375"/>
      <c r="BE617" s="375"/>
      <c r="BF617" s="374"/>
      <c r="BG617" s="372"/>
      <c r="BH617" s="372"/>
      <c r="BI617" s="375"/>
      <c r="BJ617" s="375"/>
      <c r="BK617" s="375"/>
      <c r="BL617" s="375"/>
      <c r="BM617" s="372"/>
      <c r="BN617" s="372"/>
      <c r="BO617" s="430"/>
    </row>
    <row r="618" spans="1:67" s="428" customFormat="1" x14ac:dyDescent="0.25">
      <c r="A618" s="345" t="s">
        <v>1670</v>
      </c>
      <c r="B618" s="372"/>
      <c r="C618" s="731"/>
      <c r="D618" s="372"/>
      <c r="E618" s="372"/>
      <c r="F618" s="372"/>
      <c r="G618" s="372"/>
      <c r="H618" s="374"/>
      <c r="I618" s="348">
        <v>0.6774</v>
      </c>
      <c r="J618" s="348">
        <v>5.8522999999999996</v>
      </c>
      <c r="K618" s="348">
        <v>6.9680999999999997</v>
      </c>
      <c r="L618" s="348">
        <v>16.332599999999999</v>
      </c>
      <c r="M618" s="348">
        <v>8.9703999999999997</v>
      </c>
      <c r="N618" s="350">
        <v>3.3374999999999999</v>
      </c>
      <c r="O618" s="348">
        <v>2.3651</v>
      </c>
      <c r="P618" s="348">
        <v>19.6738</v>
      </c>
      <c r="Q618" s="348">
        <v>17.249099999999999</v>
      </c>
      <c r="R618" s="348">
        <v>15.719799999999999</v>
      </c>
      <c r="S618" s="348">
        <v>23.368200000000002</v>
      </c>
      <c r="T618" s="348">
        <v>5.75</v>
      </c>
      <c r="U618" s="348">
        <v>5.7895000000000003</v>
      </c>
      <c r="V618" s="348">
        <v>-0.47670000000000001</v>
      </c>
      <c r="W618" s="348">
        <v>3.6854</v>
      </c>
      <c r="X618" s="348">
        <v>10.6472</v>
      </c>
      <c r="Y618" s="374"/>
      <c r="Z618" s="346"/>
      <c r="AA618" s="346"/>
      <c r="AB618" s="346"/>
      <c r="AC618" s="346"/>
      <c r="AD618" s="346"/>
      <c r="AE618" s="346"/>
      <c r="AF618" s="346"/>
      <c r="AG618" s="346"/>
      <c r="AH618" s="346"/>
      <c r="AI618" s="346"/>
      <c r="AJ618" s="346"/>
      <c r="AK618" s="346"/>
      <c r="AL618" s="346"/>
      <c r="AM618" s="346"/>
      <c r="AN618" s="346"/>
      <c r="AO618" s="374"/>
      <c r="AP618" s="348">
        <v>17.61</v>
      </c>
      <c r="AQ618" s="348">
        <v>21.37</v>
      </c>
      <c r="AR618" s="348">
        <v>15.89</v>
      </c>
      <c r="AS618" s="348">
        <v>9.57</v>
      </c>
      <c r="AT618" s="348">
        <v>13.08</v>
      </c>
      <c r="AU618" s="374"/>
      <c r="AV618" s="429"/>
      <c r="AW618" s="429"/>
      <c r="AX618" s="429"/>
      <c r="AY618" s="429"/>
      <c r="AZ618" s="429"/>
      <c r="BA618" s="372"/>
      <c r="BB618" s="375"/>
      <c r="BC618" s="375"/>
      <c r="BD618" s="375"/>
      <c r="BE618" s="375"/>
      <c r="BF618" s="374"/>
      <c r="BG618" s="372"/>
      <c r="BH618" s="372"/>
      <c r="BI618" s="375"/>
      <c r="BJ618" s="375"/>
      <c r="BK618" s="375"/>
      <c r="BL618" s="375"/>
      <c r="BM618" s="372"/>
      <c r="BN618" s="372"/>
      <c r="BO618" s="430"/>
    </row>
    <row r="619" spans="1:67" s="428" customFormat="1" x14ac:dyDescent="0.25">
      <c r="A619" s="345" t="s">
        <v>4436</v>
      </c>
      <c r="B619" s="372"/>
      <c r="C619" s="731"/>
      <c r="D619" s="372"/>
      <c r="E619" s="372"/>
      <c r="F619" s="372"/>
      <c r="G619" s="372"/>
      <c r="H619" s="374"/>
      <c r="I619" s="348">
        <v>0.64670000000000005</v>
      </c>
      <c r="J619" s="348">
        <v>5.6760000000000002</v>
      </c>
      <c r="K619" s="348">
        <v>6.0483000000000002</v>
      </c>
      <c r="L619" s="348">
        <v>16.476099999999999</v>
      </c>
      <c r="M619" s="348">
        <v>10.1952</v>
      </c>
      <c r="N619" s="350">
        <v>4.9652000000000003</v>
      </c>
      <c r="O619" s="348">
        <v>4.8727</v>
      </c>
      <c r="P619" s="348">
        <v>24.886099999999999</v>
      </c>
      <c r="Q619" s="348">
        <v>14.873900000000001</v>
      </c>
      <c r="R619" s="348">
        <v>12.8325</v>
      </c>
      <c r="S619" s="348">
        <v>23.877400000000002</v>
      </c>
      <c r="T619" s="348">
        <v>7.5948000000000002</v>
      </c>
      <c r="U619" s="348">
        <v>10.355399999999999</v>
      </c>
      <c r="V619" s="348">
        <v>1.1970000000000001</v>
      </c>
      <c r="W619" s="348">
        <v>3.2852999999999999</v>
      </c>
      <c r="X619" s="348">
        <v>28.861999999999998</v>
      </c>
      <c r="Y619" s="374"/>
      <c r="Z619" s="346"/>
      <c r="AA619" s="346"/>
      <c r="AB619" s="346"/>
      <c r="AC619" s="346"/>
      <c r="AD619" s="346"/>
      <c r="AE619" s="346"/>
      <c r="AF619" s="346"/>
      <c r="AG619" s="346"/>
      <c r="AH619" s="346"/>
      <c r="AI619" s="346"/>
      <c r="AJ619" s="346"/>
      <c r="AK619" s="346"/>
      <c r="AL619" s="346"/>
      <c r="AM619" s="346"/>
      <c r="AN619" s="346"/>
      <c r="AO619" s="374"/>
      <c r="AP619" s="348">
        <v>16.05</v>
      </c>
      <c r="AQ619" s="348">
        <v>21.08</v>
      </c>
      <c r="AR619" s="348">
        <v>18.02</v>
      </c>
      <c r="AS619" s="348">
        <v>12.65</v>
      </c>
      <c r="AT619" s="348">
        <v>15.89</v>
      </c>
      <c r="AU619" s="374"/>
      <c r="AV619" s="429"/>
      <c r="AW619" s="429"/>
      <c r="AX619" s="429"/>
      <c r="AY619" s="429"/>
      <c r="AZ619" s="429"/>
      <c r="BA619" s="372"/>
      <c r="BB619" s="375"/>
      <c r="BC619" s="375"/>
      <c r="BD619" s="375"/>
      <c r="BE619" s="375"/>
      <c r="BF619" s="374"/>
      <c r="BG619" s="372"/>
      <c r="BH619" s="372"/>
      <c r="BI619" s="375"/>
      <c r="BJ619" s="375"/>
      <c r="BK619" s="375"/>
      <c r="BL619" s="375"/>
      <c r="BM619" s="372"/>
      <c r="BN619" s="372"/>
      <c r="BO619" s="430"/>
    </row>
    <row r="620" spans="1:67" s="428" customFormat="1" x14ac:dyDescent="0.25">
      <c r="A620" s="345" t="s">
        <v>4437</v>
      </c>
      <c r="B620" s="372"/>
      <c r="C620" s="731"/>
      <c r="D620" s="372"/>
      <c r="E620" s="372"/>
      <c r="F620" s="372"/>
      <c r="G620" s="372"/>
      <c r="H620" s="374"/>
      <c r="I620" s="348">
        <v>0.66039999999999999</v>
      </c>
      <c r="J620" s="348">
        <v>5.6760999999999999</v>
      </c>
      <c r="K620" s="348">
        <v>4.5782999999999996</v>
      </c>
      <c r="L620" s="348">
        <v>15.5623</v>
      </c>
      <c r="M620" s="348">
        <v>7.2500999999999998</v>
      </c>
      <c r="N620" s="350">
        <v>-1.1876</v>
      </c>
      <c r="O620" s="348">
        <v>-4.0350000000000001</v>
      </c>
      <c r="P620" s="348">
        <v>14.067299999999999</v>
      </c>
      <c r="Q620" s="348">
        <v>13.991199999999999</v>
      </c>
      <c r="R620" s="348">
        <v>17.9361</v>
      </c>
      <c r="S620" s="348">
        <v>22.992100000000001</v>
      </c>
      <c r="T620" s="348">
        <v>5.3162000000000003</v>
      </c>
      <c r="U620" s="348">
        <v>4.3166000000000002</v>
      </c>
      <c r="V620" s="348">
        <v>-4.1191000000000004</v>
      </c>
      <c r="W620" s="348">
        <v>2.8018999999999998</v>
      </c>
      <c r="X620" s="348" t="s">
        <v>428</v>
      </c>
      <c r="Y620" s="374"/>
      <c r="Z620" s="346"/>
      <c r="AA620" s="346"/>
      <c r="AB620" s="346"/>
      <c r="AC620" s="346"/>
      <c r="AD620" s="346"/>
      <c r="AE620" s="346"/>
      <c r="AF620" s="346"/>
      <c r="AG620" s="346"/>
      <c r="AH620" s="346"/>
      <c r="AI620" s="346"/>
      <c r="AJ620" s="346"/>
      <c r="AK620" s="346"/>
      <c r="AL620" s="346"/>
      <c r="AM620" s="346"/>
      <c r="AN620" s="346"/>
      <c r="AO620" s="374"/>
      <c r="AP620" s="348">
        <v>17.170000000000002</v>
      </c>
      <c r="AQ620" s="348">
        <v>18.47</v>
      </c>
      <c r="AR620" s="348">
        <v>11.52</v>
      </c>
      <c r="AS620" s="348">
        <v>4.4400000000000004</v>
      </c>
      <c r="AT620" s="348">
        <v>9.86</v>
      </c>
      <c r="AU620" s="374"/>
      <c r="AV620" s="429"/>
      <c r="AW620" s="429"/>
      <c r="AX620" s="429"/>
      <c r="AY620" s="429"/>
      <c r="AZ620" s="429"/>
      <c r="BA620" s="372"/>
      <c r="BB620" s="375"/>
      <c r="BC620" s="375"/>
      <c r="BD620" s="375"/>
      <c r="BE620" s="375"/>
      <c r="BF620" s="374"/>
      <c r="BG620" s="372"/>
      <c r="BH620" s="372"/>
      <c r="BI620" s="375"/>
      <c r="BJ620" s="375"/>
      <c r="BK620" s="375"/>
      <c r="BL620" s="375"/>
      <c r="BM620" s="372"/>
      <c r="BN620" s="372"/>
      <c r="BO620" s="430"/>
    </row>
    <row r="621" spans="1:67" s="428" customFormat="1" x14ac:dyDescent="0.25">
      <c r="A621" s="345" t="s">
        <v>4438</v>
      </c>
      <c r="B621" s="372"/>
      <c r="C621" s="731"/>
      <c r="D621" s="372"/>
      <c r="E621" s="372"/>
      <c r="F621" s="372"/>
      <c r="G621" s="372"/>
      <c r="H621" s="374"/>
      <c r="I621" s="348">
        <v>1.0395000000000001</v>
      </c>
      <c r="J621" s="348">
        <v>6.2622999999999998</v>
      </c>
      <c r="K621" s="348">
        <v>4.5773000000000001</v>
      </c>
      <c r="L621" s="348">
        <v>10.16</v>
      </c>
      <c r="M621" s="348">
        <v>0.62070000000000003</v>
      </c>
      <c r="N621" s="350">
        <v>-6.6215000000000002</v>
      </c>
      <c r="O621" s="348">
        <v>-2.3313999999999999</v>
      </c>
      <c r="P621" s="348">
        <v>14.480499999999999</v>
      </c>
      <c r="Q621" s="348">
        <v>15.231400000000001</v>
      </c>
      <c r="R621" s="348">
        <v>16.4452</v>
      </c>
      <c r="S621" s="348">
        <v>16.982800000000001</v>
      </c>
      <c r="T621" s="348">
        <v>-0.42349999999999999</v>
      </c>
      <c r="U621" s="348">
        <v>-1.3745000000000001</v>
      </c>
      <c r="V621" s="348">
        <v>-9.0832999999999995</v>
      </c>
      <c r="W621" s="348">
        <v>2.0453000000000001</v>
      </c>
      <c r="X621" s="348" t="s">
        <v>428</v>
      </c>
      <c r="Y621" s="374"/>
      <c r="Z621" s="346"/>
      <c r="AA621" s="346"/>
      <c r="AB621" s="346"/>
      <c r="AC621" s="346"/>
      <c r="AD621" s="346"/>
      <c r="AE621" s="346"/>
      <c r="AF621" s="346"/>
      <c r="AG621" s="346"/>
      <c r="AH621" s="346"/>
      <c r="AI621" s="346"/>
      <c r="AJ621" s="346"/>
      <c r="AK621" s="346"/>
      <c r="AL621" s="346"/>
      <c r="AM621" s="346"/>
      <c r="AN621" s="346"/>
      <c r="AO621" s="374"/>
      <c r="AP621" s="348">
        <v>17.2</v>
      </c>
      <c r="AQ621" s="348">
        <v>19.12</v>
      </c>
      <c r="AR621" s="348">
        <v>11.68</v>
      </c>
      <c r="AS621" s="348">
        <v>2.8</v>
      </c>
      <c r="AT621" s="348">
        <v>-1.04</v>
      </c>
      <c r="AU621" s="374"/>
      <c r="AV621" s="429"/>
      <c r="AW621" s="429"/>
      <c r="AX621" s="429"/>
      <c r="AY621" s="429"/>
      <c r="AZ621" s="429"/>
      <c r="BA621" s="372"/>
      <c r="BB621" s="375"/>
      <c r="BC621" s="375"/>
      <c r="BD621" s="375"/>
      <c r="BE621" s="375"/>
      <c r="BF621" s="374"/>
      <c r="BG621" s="372"/>
      <c r="BH621" s="372"/>
      <c r="BI621" s="375"/>
      <c r="BJ621" s="375"/>
      <c r="BK621" s="375"/>
      <c r="BL621" s="375"/>
      <c r="BM621" s="372"/>
      <c r="BN621" s="372"/>
      <c r="BO621" s="430"/>
    </row>
    <row r="622" spans="1:67" s="428" customFormat="1" x14ac:dyDescent="0.25">
      <c r="A622" s="345" t="s">
        <v>4439</v>
      </c>
      <c r="B622" s="372"/>
      <c r="C622" s="731"/>
      <c r="D622" s="372"/>
      <c r="E622" s="372"/>
      <c r="F622" s="372"/>
      <c r="G622" s="372"/>
      <c r="H622" s="374"/>
      <c r="I622" s="348">
        <v>-0.15290000000000001</v>
      </c>
      <c r="J622" s="348">
        <v>4.1576000000000004</v>
      </c>
      <c r="K622" s="348">
        <v>2.4487999999999999</v>
      </c>
      <c r="L622" s="348">
        <v>0.90880000000000005</v>
      </c>
      <c r="M622" s="348">
        <v>-12.1553</v>
      </c>
      <c r="N622" s="350">
        <v>-9.5145</v>
      </c>
      <c r="O622" s="348">
        <v>0.43959999999999999</v>
      </c>
      <c r="P622" s="348">
        <v>5.1757999999999997</v>
      </c>
      <c r="Q622" s="348">
        <v>8.5490999999999993</v>
      </c>
      <c r="R622" s="348">
        <v>13.419499999999999</v>
      </c>
      <c r="S622" s="348">
        <v>6.7895000000000003</v>
      </c>
      <c r="T622" s="348">
        <v>-12.7098</v>
      </c>
      <c r="U622" s="348">
        <v>-4.8139000000000003</v>
      </c>
      <c r="V622" s="348">
        <v>-11.338200000000001</v>
      </c>
      <c r="W622" s="348">
        <v>3.0385</v>
      </c>
      <c r="X622" s="348">
        <v>-6.4729000000000001</v>
      </c>
      <c r="Y622" s="374"/>
      <c r="Z622" s="346"/>
      <c r="AA622" s="346"/>
      <c r="AB622" s="346"/>
      <c r="AC622" s="346"/>
      <c r="AD622" s="346"/>
      <c r="AE622" s="346"/>
      <c r="AF622" s="346"/>
      <c r="AG622" s="346"/>
      <c r="AH622" s="346"/>
      <c r="AI622" s="346"/>
      <c r="AJ622" s="346"/>
      <c r="AK622" s="346"/>
      <c r="AL622" s="346"/>
      <c r="AM622" s="346"/>
      <c r="AN622" s="346"/>
      <c r="AO622" s="374"/>
      <c r="AP622" s="348">
        <v>11.11</v>
      </c>
      <c r="AQ622" s="348">
        <v>8.7899999999999991</v>
      </c>
      <c r="AR622" s="348">
        <v>4.55</v>
      </c>
      <c r="AS622" s="348">
        <v>-1.08</v>
      </c>
      <c r="AT622" s="348">
        <v>-12.9</v>
      </c>
      <c r="AU622" s="374"/>
      <c r="AV622" s="429"/>
      <c r="AW622" s="429"/>
      <c r="AX622" s="429"/>
      <c r="AY622" s="429"/>
      <c r="AZ622" s="429"/>
      <c r="BA622" s="372"/>
      <c r="BB622" s="375"/>
      <c r="BC622" s="375"/>
      <c r="BD622" s="375"/>
      <c r="BE622" s="375"/>
      <c r="BF622" s="374"/>
      <c r="BG622" s="372"/>
      <c r="BH622" s="372"/>
      <c r="BI622" s="375"/>
      <c r="BJ622" s="375"/>
      <c r="BK622" s="375"/>
      <c r="BL622" s="375"/>
      <c r="BM622" s="372"/>
      <c r="BN622" s="372"/>
      <c r="BO622" s="430"/>
    </row>
    <row r="623" spans="1:67" s="428" customFormat="1" x14ac:dyDescent="0.25">
      <c r="A623" s="345" t="s">
        <v>4440</v>
      </c>
      <c r="B623" s="372"/>
      <c r="C623" s="731"/>
      <c r="D623" s="372"/>
      <c r="E623" s="372"/>
      <c r="F623" s="372"/>
      <c r="G623" s="372"/>
      <c r="H623" s="374"/>
      <c r="I623" s="348">
        <v>-4.0000000000000002E-4</v>
      </c>
      <c r="J623" s="348">
        <v>4.4759000000000002</v>
      </c>
      <c r="K623" s="348">
        <v>2.8212000000000002</v>
      </c>
      <c r="L623" s="348">
        <v>1.4556</v>
      </c>
      <c r="M623" s="348">
        <v>-9.9463000000000008</v>
      </c>
      <c r="N623" s="350">
        <v>-2.9504999999999999</v>
      </c>
      <c r="O623" s="348">
        <v>3.3555000000000001</v>
      </c>
      <c r="P623" s="348">
        <v>8.4251000000000005</v>
      </c>
      <c r="Q623" s="348">
        <v>11.3786</v>
      </c>
      <c r="R623" s="348">
        <v>12.736800000000001</v>
      </c>
      <c r="S623" s="348">
        <v>7.9436999999999998</v>
      </c>
      <c r="T623" s="348">
        <v>-10.7247</v>
      </c>
      <c r="U623" s="348">
        <v>-4.2515000000000001</v>
      </c>
      <c r="V623" s="348">
        <v>-4.7941000000000003</v>
      </c>
      <c r="W623" s="348">
        <v>3.5043000000000002</v>
      </c>
      <c r="X623" s="348" t="s">
        <v>428</v>
      </c>
      <c r="Y623" s="374"/>
      <c r="Z623" s="346"/>
      <c r="AA623" s="346"/>
      <c r="AB623" s="346"/>
      <c r="AC623" s="346"/>
      <c r="AD623" s="346"/>
      <c r="AE623" s="346"/>
      <c r="AF623" s="346"/>
      <c r="AG623" s="346"/>
      <c r="AH623" s="346"/>
      <c r="AI623" s="346"/>
      <c r="AJ623" s="346"/>
      <c r="AK623" s="346"/>
      <c r="AL623" s="346"/>
      <c r="AM623" s="346"/>
      <c r="AN623" s="346"/>
      <c r="AO623" s="374"/>
      <c r="AP623" s="348">
        <v>12.25</v>
      </c>
      <c r="AQ623" s="348">
        <v>11.84</v>
      </c>
      <c r="AR623" s="348">
        <v>7.98</v>
      </c>
      <c r="AS623" s="348">
        <v>3.03</v>
      </c>
      <c r="AT623" s="348">
        <v>-10.15</v>
      </c>
      <c r="AU623" s="374"/>
      <c r="AV623" s="429"/>
      <c r="AW623" s="429"/>
      <c r="AX623" s="429"/>
      <c r="AY623" s="429"/>
      <c r="AZ623" s="429"/>
      <c r="BA623" s="372"/>
      <c r="BB623" s="375"/>
      <c r="BC623" s="375"/>
      <c r="BD623" s="375"/>
      <c r="BE623" s="375"/>
      <c r="BF623" s="374"/>
      <c r="BG623" s="372"/>
      <c r="BH623" s="372"/>
      <c r="BI623" s="375"/>
      <c r="BJ623" s="375"/>
      <c r="BK623" s="375"/>
      <c r="BL623" s="375"/>
      <c r="BM623" s="372"/>
      <c r="BN623" s="372"/>
      <c r="BO623" s="430"/>
    </row>
    <row r="624" spans="1:67" s="428" customFormat="1" x14ac:dyDescent="0.25">
      <c r="A624" s="345" t="s">
        <v>4441</v>
      </c>
      <c r="B624" s="372"/>
      <c r="C624" s="731"/>
      <c r="D624" s="372"/>
      <c r="E624" s="372"/>
      <c r="F624" s="372"/>
      <c r="G624" s="372"/>
      <c r="H624" s="374"/>
      <c r="I624" s="348">
        <v>8.8700000000000001E-2</v>
      </c>
      <c r="J624" s="348">
        <v>4.7728000000000002</v>
      </c>
      <c r="K624" s="348">
        <v>2.2324999999999999</v>
      </c>
      <c r="L624" s="348">
        <v>0.75639999999999996</v>
      </c>
      <c r="M624" s="348">
        <v>-9.3546999999999993</v>
      </c>
      <c r="N624" s="350">
        <v>-3.5886</v>
      </c>
      <c r="O624" s="348">
        <v>1.6712</v>
      </c>
      <c r="P624" s="348">
        <v>9.0122999999999998</v>
      </c>
      <c r="Q624" s="348">
        <v>11.387600000000001</v>
      </c>
      <c r="R624" s="348">
        <v>13.147399999999999</v>
      </c>
      <c r="S624" s="348">
        <v>6.6398000000000001</v>
      </c>
      <c r="T624" s="348">
        <v>-10.004099999999999</v>
      </c>
      <c r="U624" s="348">
        <v>-3.6259000000000001</v>
      </c>
      <c r="V624" s="348">
        <v>-5.6351000000000004</v>
      </c>
      <c r="W624" s="348">
        <v>2.8595999999999999</v>
      </c>
      <c r="X624" s="348" t="s">
        <v>428</v>
      </c>
      <c r="Y624" s="374"/>
      <c r="Z624" s="346"/>
      <c r="AA624" s="346"/>
      <c r="AB624" s="346"/>
      <c r="AC624" s="346"/>
      <c r="AD624" s="346"/>
      <c r="AE624" s="346"/>
      <c r="AF624" s="346"/>
      <c r="AG624" s="346"/>
      <c r="AH624" s="346"/>
      <c r="AI624" s="346"/>
      <c r="AJ624" s="346"/>
      <c r="AK624" s="346"/>
      <c r="AL624" s="346"/>
      <c r="AM624" s="346"/>
      <c r="AN624" s="346"/>
      <c r="AO624" s="374"/>
      <c r="AP624" s="348">
        <v>12.53</v>
      </c>
      <c r="AQ624" s="348">
        <v>12.07</v>
      </c>
      <c r="AR624" s="348">
        <v>7.93</v>
      </c>
      <c r="AS624" s="348">
        <v>2.14</v>
      </c>
      <c r="AT624" s="348">
        <v>-10.36</v>
      </c>
      <c r="AU624" s="374"/>
      <c r="AV624" s="429"/>
      <c r="AW624" s="429"/>
      <c r="AX624" s="429"/>
      <c r="AY624" s="429"/>
      <c r="AZ624" s="429"/>
      <c r="BA624" s="372"/>
      <c r="BB624" s="375"/>
      <c r="BC624" s="375"/>
      <c r="BD624" s="375"/>
      <c r="BE624" s="375"/>
      <c r="BF624" s="374"/>
      <c r="BG624" s="372"/>
      <c r="BH624" s="372"/>
      <c r="BI624" s="375"/>
      <c r="BJ624" s="375"/>
      <c r="BK624" s="375"/>
      <c r="BL624" s="375"/>
      <c r="BM624" s="372"/>
      <c r="BN624" s="372"/>
      <c r="BO624" s="430"/>
    </row>
    <row r="625" spans="1:67" s="428" customFormat="1" x14ac:dyDescent="0.25">
      <c r="A625" s="345" t="s">
        <v>4442</v>
      </c>
      <c r="B625" s="372"/>
      <c r="C625" s="731"/>
      <c r="D625" s="372"/>
      <c r="E625" s="372"/>
      <c r="F625" s="372"/>
      <c r="G625" s="372"/>
      <c r="H625" s="374"/>
      <c r="I625" s="348">
        <v>0.54320000000000002</v>
      </c>
      <c r="J625" s="348">
        <v>5.3406000000000002</v>
      </c>
      <c r="K625" s="348">
        <v>2.8687999999999998</v>
      </c>
      <c r="L625" s="348">
        <v>11.357799999999999</v>
      </c>
      <c r="M625" s="348">
        <v>9.1089000000000002</v>
      </c>
      <c r="N625" s="350">
        <v>2.7831000000000001</v>
      </c>
      <c r="O625" s="348">
        <v>-2.6162000000000001</v>
      </c>
      <c r="P625" s="348">
        <v>18.258900000000001</v>
      </c>
      <c r="Q625" s="348">
        <v>15.1106</v>
      </c>
      <c r="R625" s="348">
        <v>19.3475</v>
      </c>
      <c r="S625" s="348">
        <v>18.900300000000001</v>
      </c>
      <c r="T625" s="348">
        <v>8.2926000000000002</v>
      </c>
      <c r="U625" s="348">
        <v>7.5415000000000001</v>
      </c>
      <c r="V625" s="348">
        <v>0.5524</v>
      </c>
      <c r="W625" s="348">
        <v>0.628</v>
      </c>
      <c r="X625" s="348" t="s">
        <v>428</v>
      </c>
      <c r="Y625" s="374"/>
      <c r="Z625" s="346"/>
      <c r="AA625" s="346"/>
      <c r="AB625" s="346"/>
      <c r="AC625" s="346"/>
      <c r="AD625" s="346"/>
      <c r="AE625" s="346"/>
      <c r="AF625" s="346"/>
      <c r="AG625" s="346"/>
      <c r="AH625" s="346"/>
      <c r="AI625" s="346"/>
      <c r="AJ625" s="346"/>
      <c r="AK625" s="346"/>
      <c r="AL625" s="346"/>
      <c r="AM625" s="346"/>
      <c r="AN625" s="346"/>
      <c r="AO625" s="374"/>
      <c r="AP625" s="348">
        <v>18.38</v>
      </c>
      <c r="AQ625" s="348">
        <v>18.37</v>
      </c>
      <c r="AR625" s="348">
        <v>14.24</v>
      </c>
      <c r="AS625" s="348">
        <v>7.99</v>
      </c>
      <c r="AT625" s="348">
        <v>11.57</v>
      </c>
      <c r="AU625" s="374"/>
      <c r="AV625" s="429"/>
      <c r="AW625" s="429"/>
      <c r="AX625" s="429"/>
      <c r="AY625" s="429"/>
      <c r="AZ625" s="429"/>
      <c r="BA625" s="372"/>
      <c r="BB625" s="375"/>
      <c r="BC625" s="375"/>
      <c r="BD625" s="375"/>
      <c r="BE625" s="375"/>
      <c r="BF625" s="374"/>
      <c r="BG625" s="372"/>
      <c r="BH625" s="372"/>
      <c r="BI625" s="375"/>
      <c r="BJ625" s="375"/>
      <c r="BK625" s="375"/>
      <c r="BL625" s="375"/>
      <c r="BM625" s="372"/>
      <c r="BN625" s="372"/>
      <c r="BO625" s="430"/>
    </row>
    <row r="626" spans="1:67" s="428" customFormat="1" x14ac:dyDescent="0.25">
      <c r="A626" s="345" t="s">
        <v>4443</v>
      </c>
      <c r="B626" s="372"/>
      <c r="C626" s="731"/>
      <c r="D626" s="372"/>
      <c r="E626" s="372"/>
      <c r="F626" s="372"/>
      <c r="G626" s="372"/>
      <c r="H626" s="374"/>
      <c r="I626" s="348">
        <v>0.42270000000000002</v>
      </c>
      <c r="J626" s="348">
        <v>5.0589000000000004</v>
      </c>
      <c r="K626" s="348">
        <v>3.6909000000000001</v>
      </c>
      <c r="L626" s="348">
        <v>6.7081999999999997</v>
      </c>
      <c r="M626" s="348">
        <v>-0.36080000000000001</v>
      </c>
      <c r="N626" s="350">
        <v>2.3321999999999998</v>
      </c>
      <c r="O626" s="348">
        <v>2.9622999999999999</v>
      </c>
      <c r="P626" s="348">
        <v>14.1304</v>
      </c>
      <c r="Q626" s="348">
        <v>13.0312</v>
      </c>
      <c r="R626" s="348">
        <v>14.379799999999999</v>
      </c>
      <c r="S626" s="348">
        <v>13.941000000000001</v>
      </c>
      <c r="T626" s="348">
        <v>-1.9670000000000001</v>
      </c>
      <c r="U626" s="348">
        <v>2.8195999999999999</v>
      </c>
      <c r="V626" s="348">
        <v>-0.76270000000000004</v>
      </c>
      <c r="W626" s="348">
        <v>2.6101999999999999</v>
      </c>
      <c r="X626" s="348" t="s">
        <v>428</v>
      </c>
      <c r="Y626" s="374"/>
      <c r="Z626" s="346"/>
      <c r="AA626" s="346"/>
      <c r="AB626" s="346"/>
      <c r="AC626" s="346"/>
      <c r="AD626" s="346"/>
      <c r="AE626" s="346"/>
      <c r="AF626" s="346"/>
      <c r="AG626" s="346"/>
      <c r="AH626" s="346"/>
      <c r="AI626" s="346"/>
      <c r="AJ626" s="346"/>
      <c r="AK626" s="346"/>
      <c r="AL626" s="346"/>
      <c r="AM626" s="346"/>
      <c r="AN626" s="346"/>
      <c r="AO626" s="374"/>
      <c r="AP626" s="348">
        <v>14.2</v>
      </c>
      <c r="AQ626" s="348">
        <v>14.91</v>
      </c>
      <c r="AR626" s="348">
        <v>11.47</v>
      </c>
      <c r="AS626" s="348">
        <v>7.07</v>
      </c>
      <c r="AT626" s="348">
        <v>1.76</v>
      </c>
      <c r="AU626" s="374"/>
      <c r="AV626" s="429"/>
      <c r="AW626" s="429"/>
      <c r="AX626" s="429"/>
      <c r="AY626" s="429"/>
      <c r="AZ626" s="429"/>
      <c r="BA626" s="372"/>
      <c r="BB626" s="375"/>
      <c r="BC626" s="375"/>
      <c r="BD626" s="375"/>
      <c r="BE626" s="375"/>
      <c r="BF626" s="374"/>
      <c r="BG626" s="372"/>
      <c r="BH626" s="372"/>
      <c r="BI626" s="375"/>
      <c r="BJ626" s="375"/>
      <c r="BK626" s="375"/>
      <c r="BL626" s="375"/>
      <c r="BM626" s="372"/>
      <c r="BN626" s="372"/>
      <c r="BO626" s="430"/>
    </row>
    <row r="627" spans="1:67" s="428" customFormat="1" x14ac:dyDescent="0.25">
      <c r="A627" s="345" t="s">
        <v>4444</v>
      </c>
      <c r="B627" s="372"/>
      <c r="C627" s="731"/>
      <c r="D627" s="372"/>
      <c r="E627" s="372"/>
      <c r="F627" s="372"/>
      <c r="G627" s="372"/>
      <c r="H627" s="374"/>
      <c r="I627" s="348">
        <v>0.55940000000000001</v>
      </c>
      <c r="J627" s="348">
        <v>4.9843999999999999</v>
      </c>
      <c r="K627" s="348">
        <v>3.9952000000000001</v>
      </c>
      <c r="L627" s="348">
        <v>8.3991000000000007</v>
      </c>
      <c r="M627" s="348">
        <v>4.3936000000000002</v>
      </c>
      <c r="N627" s="350">
        <v>8.3604000000000003</v>
      </c>
      <c r="O627" s="348">
        <v>3.8357000000000001</v>
      </c>
      <c r="P627" s="348">
        <v>17.2944</v>
      </c>
      <c r="Q627" s="348">
        <v>14.2219</v>
      </c>
      <c r="R627" s="348">
        <v>14.232200000000001</v>
      </c>
      <c r="S627" s="348">
        <v>16.354199999999999</v>
      </c>
      <c r="T627" s="348">
        <v>2.2820999999999998</v>
      </c>
      <c r="U627" s="348">
        <v>5.9771000000000001</v>
      </c>
      <c r="V627" s="348">
        <v>4.8692000000000002</v>
      </c>
      <c r="W627" s="348">
        <v>1.6316999999999999</v>
      </c>
      <c r="X627" s="348">
        <v>7.7880000000000003</v>
      </c>
      <c r="Y627" s="374"/>
      <c r="Z627" s="346"/>
      <c r="AA627" s="346"/>
      <c r="AB627" s="346"/>
      <c r="AC627" s="346"/>
      <c r="AD627" s="346"/>
      <c r="AE627" s="346"/>
      <c r="AF627" s="346"/>
      <c r="AG627" s="346"/>
      <c r="AH627" s="346"/>
      <c r="AI627" s="346"/>
      <c r="AJ627" s="346"/>
      <c r="AK627" s="346"/>
      <c r="AL627" s="346"/>
      <c r="AM627" s="346"/>
      <c r="AN627" s="346"/>
      <c r="AO627" s="374"/>
      <c r="AP627" s="348">
        <v>14.85</v>
      </c>
      <c r="AQ627" s="348">
        <v>16.79</v>
      </c>
      <c r="AR627" s="348">
        <v>14.07</v>
      </c>
      <c r="AS627" s="348">
        <v>10.57</v>
      </c>
      <c r="AT627" s="348">
        <v>8.3000000000000007</v>
      </c>
      <c r="AU627" s="374"/>
      <c r="AV627" s="429"/>
      <c r="AW627" s="429"/>
      <c r="AX627" s="429"/>
      <c r="AY627" s="429"/>
      <c r="AZ627" s="429"/>
      <c r="BA627" s="372"/>
      <c r="BB627" s="375"/>
      <c r="BC627" s="375"/>
      <c r="BD627" s="375"/>
      <c r="BE627" s="375"/>
      <c r="BF627" s="374"/>
      <c r="BG627" s="372"/>
      <c r="BH627" s="372"/>
      <c r="BI627" s="375"/>
      <c r="BJ627" s="375"/>
      <c r="BK627" s="375"/>
      <c r="BL627" s="375"/>
      <c r="BM627" s="372"/>
      <c r="BN627" s="372"/>
      <c r="BO627" s="430"/>
    </row>
    <row r="628" spans="1:67" s="428" customFormat="1" x14ac:dyDescent="0.25">
      <c r="A628" s="345" t="s">
        <v>4445</v>
      </c>
      <c r="B628" s="372"/>
      <c r="C628" s="731"/>
      <c r="D628" s="372"/>
      <c r="E628" s="372"/>
      <c r="F628" s="372"/>
      <c r="G628" s="372"/>
      <c r="H628" s="374"/>
      <c r="I628" s="348">
        <v>0.14130000000000001</v>
      </c>
      <c r="J628" s="348">
        <v>3.8068</v>
      </c>
      <c r="K628" s="348">
        <v>2.4228000000000001</v>
      </c>
      <c r="L628" s="348">
        <v>4.3346</v>
      </c>
      <c r="M628" s="348">
        <v>10.808999999999999</v>
      </c>
      <c r="N628" s="350">
        <v>23.2881</v>
      </c>
      <c r="O628" s="348">
        <v>8.9544999999999995</v>
      </c>
      <c r="P628" s="348">
        <v>32.114100000000001</v>
      </c>
      <c r="Q628" s="348">
        <v>28.352399999999999</v>
      </c>
      <c r="R628" s="348">
        <v>19.767499999999998</v>
      </c>
      <c r="S628" s="348">
        <v>10.646100000000001</v>
      </c>
      <c r="T628" s="348">
        <v>6.1353999999999997</v>
      </c>
      <c r="U628" s="348">
        <v>17.828499999999998</v>
      </c>
      <c r="V628" s="348">
        <v>18.310600000000001</v>
      </c>
      <c r="W628" s="348">
        <v>0.33040000000000003</v>
      </c>
      <c r="X628" s="348">
        <v>0.51659999999999995</v>
      </c>
      <c r="Y628" s="374"/>
      <c r="Z628" s="346"/>
      <c r="AA628" s="346"/>
      <c r="AB628" s="346"/>
      <c r="AC628" s="346"/>
      <c r="AD628" s="346"/>
      <c r="AE628" s="346"/>
      <c r="AF628" s="346"/>
      <c r="AG628" s="346"/>
      <c r="AH628" s="346"/>
      <c r="AI628" s="346"/>
      <c r="AJ628" s="346"/>
      <c r="AK628" s="346"/>
      <c r="AL628" s="346"/>
      <c r="AM628" s="346"/>
      <c r="AN628" s="346"/>
      <c r="AO628" s="374"/>
      <c r="AP628" s="348">
        <v>23.11</v>
      </c>
      <c r="AQ628" s="348">
        <v>30.57</v>
      </c>
      <c r="AR628" s="348">
        <v>28</v>
      </c>
      <c r="AS628" s="348">
        <v>20.16</v>
      </c>
      <c r="AT628" s="348">
        <v>19.43</v>
      </c>
      <c r="AU628" s="374"/>
      <c r="AV628" s="429"/>
      <c r="AW628" s="429"/>
      <c r="AX628" s="429"/>
      <c r="AY628" s="429"/>
      <c r="AZ628" s="429"/>
      <c r="BA628" s="372"/>
      <c r="BB628" s="375"/>
      <c r="BC628" s="375"/>
      <c r="BD628" s="375"/>
      <c r="BE628" s="375"/>
      <c r="BF628" s="374"/>
      <c r="BG628" s="372"/>
      <c r="BH628" s="372"/>
      <c r="BI628" s="375"/>
      <c r="BJ628" s="375"/>
      <c r="BK628" s="375"/>
      <c r="BL628" s="375"/>
      <c r="BM628" s="372"/>
      <c r="BN628" s="372"/>
      <c r="BO628" s="430"/>
    </row>
    <row r="629" spans="1:67" s="428" customFormat="1" x14ac:dyDescent="0.25">
      <c r="A629" s="345" t="s">
        <v>4446</v>
      </c>
      <c r="B629" s="372"/>
      <c r="C629" s="731"/>
      <c r="D629" s="372"/>
      <c r="E629" s="372"/>
      <c r="F629" s="372"/>
      <c r="G629" s="372"/>
      <c r="H629" s="374"/>
      <c r="I629" s="348">
        <v>0.61280000000000001</v>
      </c>
      <c r="J629" s="348">
        <v>5.6656000000000004</v>
      </c>
      <c r="K629" s="348">
        <v>5.3921000000000001</v>
      </c>
      <c r="L629" s="348">
        <v>12.9901</v>
      </c>
      <c r="M629" s="348">
        <v>6.3552999999999997</v>
      </c>
      <c r="N629" s="350">
        <v>4.5689000000000002</v>
      </c>
      <c r="O629" s="348">
        <v>2.8035000000000001</v>
      </c>
      <c r="P629" s="348">
        <v>18.796199999999999</v>
      </c>
      <c r="Q629" s="348">
        <v>16.378</v>
      </c>
      <c r="R629" s="348">
        <v>15.3255</v>
      </c>
      <c r="S629" s="348">
        <v>20.6999</v>
      </c>
      <c r="T629" s="348">
        <v>3.5998999999999999</v>
      </c>
      <c r="U629" s="348">
        <v>4.9352999999999998</v>
      </c>
      <c r="V629" s="348">
        <v>1.2994000000000001</v>
      </c>
      <c r="W629" s="348">
        <v>2.9188999999999998</v>
      </c>
      <c r="X629" s="348" t="s">
        <v>428</v>
      </c>
      <c r="Y629" s="374"/>
      <c r="Z629" s="346"/>
      <c r="AA629" s="346"/>
      <c r="AB629" s="346"/>
      <c r="AC629" s="346"/>
      <c r="AD629" s="346"/>
      <c r="AE629" s="346"/>
      <c r="AF629" s="346"/>
      <c r="AG629" s="346"/>
      <c r="AH629" s="346"/>
      <c r="AI629" s="346"/>
      <c r="AJ629" s="346"/>
      <c r="AK629" s="346"/>
      <c r="AL629" s="346"/>
      <c r="AM629" s="346"/>
      <c r="AN629" s="346"/>
      <c r="AO629" s="374"/>
      <c r="AP629" s="348">
        <v>16.89</v>
      </c>
      <c r="AQ629" s="348">
        <v>20.12</v>
      </c>
      <c r="AR629" s="348">
        <v>15.48</v>
      </c>
      <c r="AS629" s="348">
        <v>9.7100000000000009</v>
      </c>
      <c r="AT629" s="348">
        <v>10</v>
      </c>
      <c r="AU629" s="374"/>
      <c r="AV629" s="429"/>
      <c r="AW629" s="429"/>
      <c r="AX629" s="429"/>
      <c r="AY629" s="429"/>
      <c r="AZ629" s="429"/>
      <c r="BA629" s="372"/>
      <c r="BB629" s="375"/>
      <c r="BC629" s="375"/>
      <c r="BD629" s="375"/>
      <c r="BE629" s="375"/>
      <c r="BF629" s="374"/>
      <c r="BG629" s="372"/>
      <c r="BH629" s="372"/>
      <c r="BI629" s="375"/>
      <c r="BJ629" s="375"/>
      <c r="BK629" s="375"/>
      <c r="BL629" s="375"/>
      <c r="BM629" s="372"/>
      <c r="BN629" s="372"/>
      <c r="BO629" s="430"/>
    </row>
    <row r="630" spans="1:67" s="428" customFormat="1" x14ac:dyDescent="0.25">
      <c r="A630" s="345" t="s">
        <v>4447</v>
      </c>
      <c r="B630" s="372"/>
      <c r="C630" s="731"/>
      <c r="D630" s="372"/>
      <c r="E630" s="372"/>
      <c r="F630" s="372"/>
      <c r="G630" s="372"/>
      <c r="H630" s="374"/>
      <c r="I630" s="348">
        <v>0.1792</v>
      </c>
      <c r="J630" s="348">
        <v>4.8155000000000001</v>
      </c>
      <c r="K630" s="348">
        <v>3.7004999999999999</v>
      </c>
      <c r="L630" s="348">
        <v>5.9001999999999999</v>
      </c>
      <c r="M630" s="348">
        <v>-6.8548</v>
      </c>
      <c r="N630" s="350">
        <v>-7.2016999999999998</v>
      </c>
      <c r="O630" s="348">
        <v>-4.7961999999999998</v>
      </c>
      <c r="P630" s="348">
        <v>5.6207000000000003</v>
      </c>
      <c r="Q630" s="348">
        <v>11.1623</v>
      </c>
      <c r="R630" s="348">
        <v>16.1922</v>
      </c>
      <c r="S630" s="348">
        <v>10.612500000000001</v>
      </c>
      <c r="T630" s="348">
        <v>-6.6651999999999996</v>
      </c>
      <c r="U630" s="348">
        <v>-2.4986999999999999</v>
      </c>
      <c r="V630" s="348">
        <v>-8.4345999999999997</v>
      </c>
      <c r="W630" s="348">
        <v>1.2416</v>
      </c>
      <c r="X630" s="348" t="s">
        <v>428</v>
      </c>
      <c r="Y630" s="374"/>
      <c r="Z630" s="346"/>
      <c r="AA630" s="346"/>
      <c r="AB630" s="346"/>
      <c r="AC630" s="346"/>
      <c r="AD630" s="346"/>
      <c r="AE630" s="346"/>
      <c r="AF630" s="346"/>
      <c r="AG630" s="346"/>
      <c r="AH630" s="346"/>
      <c r="AI630" s="346"/>
      <c r="AJ630" s="346"/>
      <c r="AK630" s="346"/>
      <c r="AL630" s="346"/>
      <c r="AM630" s="346"/>
      <c r="AN630" s="346"/>
      <c r="AO630" s="374"/>
      <c r="AP630" s="348">
        <v>14.53</v>
      </c>
      <c r="AQ630" s="348">
        <v>12.98</v>
      </c>
      <c r="AR630" s="348">
        <v>5.33</v>
      </c>
      <c r="AS630" s="348">
        <v>-2.37</v>
      </c>
      <c r="AT630" s="348">
        <v>-7.72</v>
      </c>
      <c r="AU630" s="374"/>
      <c r="AV630" s="429"/>
      <c r="AW630" s="429"/>
      <c r="AX630" s="429"/>
      <c r="AY630" s="429"/>
      <c r="AZ630" s="429"/>
      <c r="BA630" s="372"/>
      <c r="BB630" s="375"/>
      <c r="BC630" s="375"/>
      <c r="BD630" s="375"/>
      <c r="BE630" s="375"/>
      <c r="BF630" s="374"/>
      <c r="BG630" s="372"/>
      <c r="BH630" s="372"/>
      <c r="BI630" s="375"/>
      <c r="BJ630" s="375"/>
      <c r="BK630" s="375"/>
      <c r="BL630" s="375"/>
      <c r="BM630" s="372"/>
      <c r="BN630" s="372"/>
      <c r="BO630" s="430"/>
    </row>
    <row r="631" spans="1:67" s="428" customFormat="1" x14ac:dyDescent="0.25">
      <c r="A631" s="345" t="s">
        <v>4448</v>
      </c>
      <c r="B631" s="372"/>
      <c r="C631" s="731"/>
      <c r="D631" s="372"/>
      <c r="E631" s="372"/>
      <c r="F631" s="372"/>
      <c r="G631" s="372"/>
      <c r="H631" s="374"/>
      <c r="I631" s="348">
        <v>0.36470000000000002</v>
      </c>
      <c r="J631" s="348">
        <v>3.0687000000000002</v>
      </c>
      <c r="K631" s="348">
        <v>0.5151</v>
      </c>
      <c r="L631" s="348">
        <v>2.2949000000000002</v>
      </c>
      <c r="M631" s="348">
        <v>-3.2694999999999999</v>
      </c>
      <c r="N631" s="350">
        <v>3.4437000000000002</v>
      </c>
      <c r="O631" s="348">
        <v>5.1749000000000001</v>
      </c>
      <c r="P631" s="348">
        <v>15.925599999999999</v>
      </c>
      <c r="Q631" s="348">
        <v>14.569599999999999</v>
      </c>
      <c r="R631" s="348">
        <v>15.377000000000001</v>
      </c>
      <c r="S631" s="348">
        <v>7.1935000000000002</v>
      </c>
      <c r="T631" s="348">
        <v>-4.0144000000000002</v>
      </c>
      <c r="U631" s="348">
        <v>0.67700000000000005</v>
      </c>
      <c r="V631" s="348">
        <v>1.2943</v>
      </c>
      <c r="W631" s="348">
        <v>0.76890000000000003</v>
      </c>
      <c r="X631" s="348" t="s">
        <v>428</v>
      </c>
      <c r="Y631" s="374"/>
      <c r="Z631" s="346"/>
      <c r="AA631" s="346"/>
      <c r="AB631" s="346"/>
      <c r="AC631" s="346"/>
      <c r="AD631" s="346"/>
      <c r="AE631" s="346"/>
      <c r="AF631" s="346"/>
      <c r="AG631" s="346"/>
      <c r="AH631" s="346"/>
      <c r="AI631" s="346"/>
      <c r="AJ631" s="346"/>
      <c r="AK631" s="346"/>
      <c r="AL631" s="346"/>
      <c r="AM631" s="346"/>
      <c r="AN631" s="346"/>
      <c r="AO631" s="374"/>
      <c r="AP631" s="348">
        <v>15.74</v>
      </c>
      <c r="AQ631" s="348">
        <v>16.190000000000001</v>
      </c>
      <c r="AR631" s="348">
        <v>13.92</v>
      </c>
      <c r="AS631" s="348">
        <v>8.5500000000000007</v>
      </c>
      <c r="AT631" s="348">
        <v>-2.5099999999999998</v>
      </c>
      <c r="AU631" s="374"/>
      <c r="AV631" s="429"/>
      <c r="AW631" s="429"/>
      <c r="AX631" s="429"/>
      <c r="AY631" s="429"/>
      <c r="AZ631" s="429"/>
      <c r="BA631" s="372"/>
      <c r="BB631" s="375"/>
      <c r="BC631" s="375"/>
      <c r="BD631" s="375"/>
      <c r="BE631" s="375"/>
      <c r="BF631" s="374"/>
      <c r="BG631" s="372"/>
      <c r="BH631" s="372"/>
      <c r="BI631" s="375"/>
      <c r="BJ631" s="375"/>
      <c r="BK631" s="375"/>
      <c r="BL631" s="375"/>
      <c r="BM631" s="372"/>
      <c r="BN631" s="372"/>
      <c r="BO631" s="430"/>
    </row>
    <row r="632" spans="1:67" s="428" customFormat="1" x14ac:dyDescent="0.25">
      <c r="A632" s="345" t="s">
        <v>4449</v>
      </c>
      <c r="B632" s="372"/>
      <c r="C632" s="731"/>
      <c r="D632" s="372"/>
      <c r="E632" s="372"/>
      <c r="F632" s="372"/>
      <c r="G632" s="372"/>
      <c r="H632" s="374"/>
      <c r="I632" s="348">
        <v>0.29249999999999998</v>
      </c>
      <c r="J632" s="348">
        <v>5.5800999999999998</v>
      </c>
      <c r="K632" s="348">
        <v>3.8237999999999999</v>
      </c>
      <c r="L632" s="348">
        <v>9.6295000000000002</v>
      </c>
      <c r="M632" s="348">
        <v>3.3170000000000002</v>
      </c>
      <c r="N632" s="350">
        <v>0.92159999999999997</v>
      </c>
      <c r="O632" s="348">
        <v>-5.9436</v>
      </c>
      <c r="P632" s="348">
        <v>16.479099999999999</v>
      </c>
      <c r="Q632" s="348">
        <v>16.538599999999999</v>
      </c>
      <c r="R632" s="348">
        <v>20.040900000000001</v>
      </c>
      <c r="S632" s="348">
        <v>17.979700000000001</v>
      </c>
      <c r="T632" s="348">
        <v>3.0331999999999999</v>
      </c>
      <c r="U632" s="348">
        <v>7.3974000000000002</v>
      </c>
      <c r="V632" s="348">
        <v>-1.7077</v>
      </c>
      <c r="W632" s="348">
        <v>2.1989000000000001</v>
      </c>
      <c r="X632" s="348">
        <v>2.7014999999999998</v>
      </c>
      <c r="Y632" s="374"/>
      <c r="Z632" s="346"/>
      <c r="AA632" s="346"/>
      <c r="AB632" s="346"/>
      <c r="AC632" s="346"/>
      <c r="AD632" s="346"/>
      <c r="AE632" s="346"/>
      <c r="AF632" s="346"/>
      <c r="AG632" s="346"/>
      <c r="AH632" s="346"/>
      <c r="AI632" s="346"/>
      <c r="AJ632" s="346"/>
      <c r="AK632" s="346"/>
      <c r="AL632" s="346"/>
      <c r="AM632" s="346"/>
      <c r="AN632" s="346"/>
      <c r="AO632" s="374"/>
      <c r="AP632" s="348">
        <v>18.71</v>
      </c>
      <c r="AQ632" s="348">
        <v>19.260000000000002</v>
      </c>
      <c r="AR632" s="348">
        <v>13.3</v>
      </c>
      <c r="AS632" s="348">
        <v>5.57</v>
      </c>
      <c r="AT632" s="348">
        <v>6.91</v>
      </c>
      <c r="AU632" s="374"/>
      <c r="AV632" s="429"/>
      <c r="AW632" s="429"/>
      <c r="AX632" s="429"/>
      <c r="AY632" s="429"/>
      <c r="AZ632" s="429"/>
      <c r="BA632" s="372"/>
      <c r="BB632" s="375"/>
      <c r="BC632" s="375"/>
      <c r="BD632" s="375"/>
      <c r="BE632" s="375"/>
      <c r="BF632" s="374"/>
      <c r="BG632" s="372"/>
      <c r="BH632" s="372"/>
      <c r="BI632" s="375"/>
      <c r="BJ632" s="375"/>
      <c r="BK632" s="375"/>
      <c r="BL632" s="375"/>
      <c r="BM632" s="372"/>
      <c r="BN632" s="372"/>
      <c r="BO632" s="430"/>
    </row>
    <row r="633" spans="1:67" s="428" customFormat="1" x14ac:dyDescent="0.25">
      <c r="A633" s="345" t="s">
        <v>4450</v>
      </c>
      <c r="B633" s="372"/>
      <c r="C633" s="731"/>
      <c r="D633" s="372"/>
      <c r="E633" s="372"/>
      <c r="F633" s="372"/>
      <c r="G633" s="372"/>
      <c r="H633" s="374"/>
      <c r="I633" s="348">
        <v>0.36009999999999998</v>
      </c>
      <c r="J633" s="348">
        <v>5.2694999999999999</v>
      </c>
      <c r="K633" s="348">
        <v>2.0789</v>
      </c>
      <c r="L633" s="348">
        <v>10.0352</v>
      </c>
      <c r="M633" s="348">
        <v>4.4405000000000001</v>
      </c>
      <c r="N633" s="350">
        <v>0.51790000000000003</v>
      </c>
      <c r="O633" s="348">
        <v>-4.5648</v>
      </c>
      <c r="P633" s="348">
        <v>17.093299999999999</v>
      </c>
      <c r="Q633" s="348">
        <v>15.375500000000001</v>
      </c>
      <c r="R633" s="348">
        <v>18.572199999999999</v>
      </c>
      <c r="S633" s="348">
        <v>17.869299999999999</v>
      </c>
      <c r="T633" s="348">
        <v>4.5171000000000001</v>
      </c>
      <c r="U633" s="348">
        <v>6.444</v>
      </c>
      <c r="V633" s="348">
        <v>-1.7194</v>
      </c>
      <c r="W633" s="348">
        <v>0.96309999999999996</v>
      </c>
      <c r="X633" s="348" t="s">
        <v>428</v>
      </c>
      <c r="Y633" s="374"/>
      <c r="Z633" s="346"/>
      <c r="AA633" s="346"/>
      <c r="AB633" s="346"/>
      <c r="AC633" s="346"/>
      <c r="AD633" s="346"/>
      <c r="AE633" s="346"/>
      <c r="AF633" s="346"/>
      <c r="AG633" s="346"/>
      <c r="AH633" s="346"/>
      <c r="AI633" s="346"/>
      <c r="AJ633" s="346"/>
      <c r="AK633" s="346"/>
      <c r="AL633" s="346"/>
      <c r="AM633" s="346"/>
      <c r="AN633" s="346"/>
      <c r="AO633" s="374"/>
      <c r="AP633" s="348">
        <v>17.87</v>
      </c>
      <c r="AQ633" s="348">
        <v>17.73</v>
      </c>
      <c r="AR633" s="348">
        <v>13.07</v>
      </c>
      <c r="AS633" s="348">
        <v>6.03</v>
      </c>
      <c r="AT633" s="348">
        <v>7.09</v>
      </c>
      <c r="AU633" s="374"/>
      <c r="AV633" s="429"/>
      <c r="AW633" s="429"/>
      <c r="AX633" s="429"/>
      <c r="AY633" s="429"/>
      <c r="AZ633" s="429"/>
      <c r="BA633" s="372"/>
      <c r="BB633" s="375"/>
      <c r="BC633" s="375"/>
      <c r="BD633" s="375"/>
      <c r="BE633" s="375"/>
      <c r="BF633" s="374"/>
      <c r="BG633" s="372"/>
      <c r="BH633" s="372"/>
      <c r="BI633" s="375"/>
      <c r="BJ633" s="375"/>
      <c r="BK633" s="375"/>
      <c r="BL633" s="375"/>
      <c r="BM633" s="372"/>
      <c r="BN633" s="372"/>
      <c r="BO633" s="430"/>
    </row>
    <row r="634" spans="1:67" s="428" customFormat="1" x14ac:dyDescent="0.25">
      <c r="A634" s="345" t="s">
        <v>4451</v>
      </c>
      <c r="B634" s="372"/>
      <c r="C634" s="731"/>
      <c r="D634" s="372"/>
      <c r="E634" s="372"/>
      <c r="F634" s="372"/>
      <c r="G634" s="372"/>
      <c r="H634" s="374"/>
      <c r="I634" s="348">
        <v>0.56159999999999999</v>
      </c>
      <c r="J634" s="348">
        <v>5.6070000000000002</v>
      </c>
      <c r="K634" s="348">
        <v>3.2534999999999998</v>
      </c>
      <c r="L634" s="348">
        <v>11.925599999999999</v>
      </c>
      <c r="M634" s="348">
        <v>6.9695</v>
      </c>
      <c r="N634" s="350">
        <v>2.9367999999999999</v>
      </c>
      <c r="O634" s="348">
        <v>4.3849</v>
      </c>
      <c r="P634" s="348">
        <v>18.722000000000001</v>
      </c>
      <c r="Q634" s="348">
        <v>14.498699999999999</v>
      </c>
      <c r="R634" s="348">
        <v>14.439399999999999</v>
      </c>
      <c r="S634" s="348">
        <v>19.5002</v>
      </c>
      <c r="T634" s="348">
        <v>6.2343999999999999</v>
      </c>
      <c r="U634" s="348">
        <v>7.3212000000000002</v>
      </c>
      <c r="V634" s="348">
        <v>0.1177</v>
      </c>
      <c r="W634" s="348">
        <v>0.7177</v>
      </c>
      <c r="X634" s="348" t="s">
        <v>428</v>
      </c>
      <c r="Y634" s="374"/>
      <c r="Z634" s="346"/>
      <c r="AA634" s="346"/>
      <c r="AB634" s="346"/>
      <c r="AC634" s="346"/>
      <c r="AD634" s="346"/>
      <c r="AE634" s="346"/>
      <c r="AF634" s="346"/>
      <c r="AG634" s="346"/>
      <c r="AH634" s="346"/>
      <c r="AI634" s="346"/>
      <c r="AJ634" s="346"/>
      <c r="AK634" s="346"/>
      <c r="AL634" s="346"/>
      <c r="AM634" s="346"/>
      <c r="AN634" s="346"/>
      <c r="AO634" s="374"/>
      <c r="AP634" s="348">
        <v>15.53</v>
      </c>
      <c r="AQ634" s="348">
        <v>17.010000000000002</v>
      </c>
      <c r="AR634" s="348">
        <v>14.52</v>
      </c>
      <c r="AS634" s="348">
        <v>10.029999999999999</v>
      </c>
      <c r="AT634" s="348">
        <v>10.24</v>
      </c>
      <c r="AU634" s="374"/>
      <c r="AV634" s="429"/>
      <c r="AW634" s="429"/>
      <c r="AX634" s="429"/>
      <c r="AY634" s="429"/>
      <c r="AZ634" s="429"/>
      <c r="BA634" s="372"/>
      <c r="BB634" s="375"/>
      <c r="BC634" s="375"/>
      <c r="BD634" s="375"/>
      <c r="BE634" s="375"/>
      <c r="BF634" s="374"/>
      <c r="BG634" s="372"/>
      <c r="BH634" s="372"/>
      <c r="BI634" s="375"/>
      <c r="BJ634" s="375"/>
      <c r="BK634" s="375"/>
      <c r="BL634" s="375"/>
      <c r="BM634" s="372"/>
      <c r="BN634" s="372"/>
      <c r="BO634" s="430"/>
    </row>
    <row r="635" spans="1:67" s="428" customFormat="1" x14ac:dyDescent="0.25">
      <c r="A635" s="495" t="s">
        <v>2527</v>
      </c>
      <c r="B635" s="431"/>
      <c r="C635" s="732"/>
      <c r="D635" s="431"/>
      <c r="E635" s="431"/>
      <c r="F635" s="431"/>
      <c r="G635" s="431"/>
      <c r="H635" s="432"/>
      <c r="I635" s="433" t="s">
        <v>430</v>
      </c>
      <c r="J635" s="433" t="s">
        <v>430</v>
      </c>
      <c r="K635" s="433" t="s">
        <v>430</v>
      </c>
      <c r="L635" s="433" t="s">
        <v>430</v>
      </c>
      <c r="M635" s="433" t="s">
        <v>430</v>
      </c>
      <c r="N635" s="434" t="s">
        <v>430</v>
      </c>
      <c r="O635" s="433" t="s">
        <v>430</v>
      </c>
      <c r="P635" s="433" t="s">
        <v>430</v>
      </c>
      <c r="Q635" s="433" t="s">
        <v>430</v>
      </c>
      <c r="R635" s="433" t="s">
        <v>430</v>
      </c>
      <c r="S635" s="433" t="s">
        <v>430</v>
      </c>
      <c r="T635" s="433" t="s">
        <v>430</v>
      </c>
      <c r="U635" s="433" t="s">
        <v>430</v>
      </c>
      <c r="V635" s="433" t="s">
        <v>430</v>
      </c>
      <c r="W635" s="433" t="s">
        <v>430</v>
      </c>
      <c r="X635" s="433" t="s">
        <v>430</v>
      </c>
      <c r="Y635" s="432"/>
      <c r="Z635" s="435"/>
      <c r="AA635" s="435"/>
      <c r="AB635" s="435"/>
      <c r="AC635" s="435"/>
      <c r="AD635" s="435"/>
      <c r="AE635" s="435"/>
      <c r="AF635" s="435"/>
      <c r="AG635" s="435"/>
      <c r="AH635" s="435"/>
      <c r="AI635" s="435"/>
      <c r="AJ635" s="435"/>
      <c r="AK635" s="435"/>
      <c r="AL635" s="435"/>
      <c r="AM635" s="435"/>
      <c r="AN635" s="435"/>
      <c r="AO635" s="432"/>
      <c r="AP635" s="433" t="s">
        <v>430</v>
      </c>
      <c r="AQ635" s="433" t="s">
        <v>430</v>
      </c>
      <c r="AR635" s="433" t="s">
        <v>430</v>
      </c>
      <c r="AS635" s="433" t="s">
        <v>430</v>
      </c>
      <c r="AT635" s="433" t="s">
        <v>430</v>
      </c>
      <c r="AU635" s="432"/>
      <c r="AV635" s="436"/>
      <c r="AW635" s="436"/>
      <c r="AX635" s="436"/>
      <c r="AY635" s="436"/>
      <c r="AZ635" s="436"/>
      <c r="BA635" s="431"/>
      <c r="BB635" s="437"/>
      <c r="BC635" s="437"/>
      <c r="BD635" s="437"/>
      <c r="BE635" s="437"/>
      <c r="BF635" s="417"/>
      <c r="BG635" s="431"/>
      <c r="BH635" s="431"/>
      <c r="BI635" s="437"/>
      <c r="BJ635" s="437"/>
      <c r="BK635" s="437"/>
      <c r="BL635" s="437"/>
      <c r="BM635" s="431"/>
      <c r="BN635" s="431"/>
      <c r="BO635" s="438"/>
    </row>
    <row r="639" spans="1:67" hidden="1" x14ac:dyDescent="0.25">
      <c r="A639" s="488" t="s">
        <v>179</v>
      </c>
    </row>
    <row r="640" spans="1:67" x14ac:dyDescent="0.25">
      <c r="A640" s="488" t="s">
        <v>10257</v>
      </c>
    </row>
    <row r="641" spans="1:1" x14ac:dyDescent="0.25">
      <c r="A641" s="488" t="s">
        <v>350</v>
      </c>
    </row>
  </sheetData>
  <mergeCells count="24">
    <mergeCell ref="B5:B6"/>
    <mergeCell ref="C5:C6"/>
    <mergeCell ref="D5:D6"/>
    <mergeCell ref="E5:E6"/>
    <mergeCell ref="F5:F6"/>
    <mergeCell ref="G5:G6"/>
    <mergeCell ref="AV6:AZ6"/>
    <mergeCell ref="BA5:BA6"/>
    <mergeCell ref="BB5:BE5"/>
    <mergeCell ref="BF5:BF6"/>
    <mergeCell ref="H5:H6"/>
    <mergeCell ref="I6:M6"/>
    <mergeCell ref="N6:X6"/>
    <mergeCell ref="Z6:AN6"/>
    <mergeCell ref="BT5:BT6"/>
    <mergeCell ref="A5:A6"/>
    <mergeCell ref="BG5:BG6"/>
    <mergeCell ref="BH5:BH6"/>
    <mergeCell ref="BI5:BL5"/>
    <mergeCell ref="BM5:BM6"/>
    <mergeCell ref="BN5:BR5"/>
    <mergeCell ref="BS5:BS6"/>
    <mergeCell ref="AO5:AO6"/>
    <mergeCell ref="AP6:AT6"/>
  </mergeCell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53085-582C-403B-BE52-516900D76802}">
  <dimension ref="A1:BT39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2" sqref="A2"/>
    </sheetView>
  </sheetViews>
  <sheetFormatPr defaultColWidth="8.90625" defaultRowHeight="10.5" x14ac:dyDescent="0.25"/>
  <cols>
    <col min="1" max="1" width="55.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1796875" style="235"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7" width="7" style="235" bestFit="1" customWidth="1"/>
    <col min="58" max="58" width="1.1796875" style="21" customWidth="1"/>
    <col min="59" max="59" width="6.81640625" style="21" bestFit="1" customWidth="1"/>
    <col min="60" max="60" width="1.1796875" style="21" customWidth="1"/>
    <col min="61" max="64" width="7.6328125" style="235" customWidth="1"/>
    <col min="65" max="65" width="1.54296875" style="21" customWidth="1"/>
    <col min="66" max="70" width="15.6328125" style="21" customWidth="1"/>
    <col min="71" max="71" width="1.1796875" style="21" customWidth="1"/>
    <col min="72" max="72" width="38.6328125" style="21" customWidth="1"/>
    <col min="73" max="16384" width="8.90625" style="21"/>
  </cols>
  <sheetData>
    <row r="1" spans="1:72" ht="33" customHeight="1" x14ac:dyDescent="0.25">
      <c r="A1" s="488" t="s">
        <v>43</v>
      </c>
    </row>
    <row r="3" spans="1:72" ht="20.5" x14ac:dyDescent="0.45">
      <c r="A3" s="23" t="s">
        <v>166</v>
      </c>
    </row>
    <row r="4" spans="1:72" x14ac:dyDescent="0.25">
      <c r="A4" s="488" t="s">
        <v>425</v>
      </c>
    </row>
    <row r="5" spans="1:72" ht="33" x14ac:dyDescent="0.25">
      <c r="A5" s="1116" t="s">
        <v>167</v>
      </c>
      <c r="B5" s="1077"/>
      <c r="C5" s="1083" t="s">
        <v>44</v>
      </c>
      <c r="D5" s="1077"/>
      <c r="E5" s="1083" t="s">
        <v>45</v>
      </c>
      <c r="F5" s="1077"/>
      <c r="G5" s="1083" t="s">
        <v>46</v>
      </c>
      <c r="H5" s="1101"/>
      <c r="I5" s="824" t="s">
        <v>48</v>
      </c>
      <c r="J5" s="824" t="s">
        <v>49</v>
      </c>
      <c r="K5" s="824" t="s">
        <v>3</v>
      </c>
      <c r="L5" s="824" t="s">
        <v>50</v>
      </c>
      <c r="M5" s="824" t="s">
        <v>51</v>
      </c>
      <c r="N5" s="824" t="s">
        <v>4</v>
      </c>
      <c r="O5" s="824" t="s">
        <v>52</v>
      </c>
      <c r="P5" s="824" t="s">
        <v>53</v>
      </c>
      <c r="Q5" s="824" t="s">
        <v>54</v>
      </c>
      <c r="R5" s="824" t="s">
        <v>55</v>
      </c>
      <c r="S5" s="824" t="s">
        <v>421</v>
      </c>
      <c r="T5" s="824" t="s">
        <v>422</v>
      </c>
      <c r="U5" s="824" t="s">
        <v>423</v>
      </c>
      <c r="V5" s="824" t="s">
        <v>424</v>
      </c>
      <c r="W5" s="824" t="s">
        <v>11</v>
      </c>
      <c r="X5" s="824" t="s">
        <v>56</v>
      </c>
      <c r="Y5" s="821"/>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815" t="s">
        <v>55</v>
      </c>
      <c r="AQ5" s="824" t="s">
        <v>69</v>
      </c>
      <c r="AR5" s="824" t="s">
        <v>54</v>
      </c>
      <c r="AS5" s="824" t="s">
        <v>53</v>
      </c>
      <c r="AT5" s="819" t="s">
        <v>4</v>
      </c>
      <c r="AU5" s="820"/>
      <c r="AV5" s="246" t="s">
        <v>55</v>
      </c>
      <c r="AW5" s="240" t="s">
        <v>69</v>
      </c>
      <c r="AX5" s="240" t="s">
        <v>54</v>
      </c>
      <c r="AY5" s="240" t="s">
        <v>53</v>
      </c>
      <c r="AZ5" s="240" t="s">
        <v>4</v>
      </c>
      <c r="BA5" s="1101"/>
      <c r="BB5" s="1115" t="s">
        <v>76</v>
      </c>
      <c r="BC5" s="1100"/>
      <c r="BD5" s="1100"/>
      <c r="BE5" s="1112"/>
      <c r="BF5" s="1101"/>
      <c r="BG5" s="1083" t="s">
        <v>160</v>
      </c>
      <c r="BH5" s="1077"/>
      <c r="BI5" s="1061" t="s">
        <v>81</v>
      </c>
      <c r="BJ5" s="1100"/>
      <c r="BK5" s="1100"/>
      <c r="BL5" s="1100"/>
      <c r="BM5" s="1101"/>
      <c r="BN5" s="1101" t="s">
        <v>87</v>
      </c>
      <c r="BO5" s="1102"/>
      <c r="BP5" s="1102"/>
      <c r="BQ5" s="1102"/>
      <c r="BR5" s="1103"/>
      <c r="BS5" s="1077"/>
      <c r="BT5" s="1107" t="s">
        <v>88</v>
      </c>
    </row>
    <row r="6" spans="1:72" ht="14.5" x14ac:dyDescent="0.25">
      <c r="A6" s="1116"/>
      <c r="B6" s="1078"/>
      <c r="C6" s="1114"/>
      <c r="D6" s="1078"/>
      <c r="E6" s="1114"/>
      <c r="F6" s="1078"/>
      <c r="G6" s="1114"/>
      <c r="H6" s="1104"/>
      <c r="I6" s="1105" t="s">
        <v>47</v>
      </c>
      <c r="J6" s="1106"/>
      <c r="K6" s="1106"/>
      <c r="L6" s="1106"/>
      <c r="M6" s="1106"/>
      <c r="N6" s="1105" t="s">
        <v>57</v>
      </c>
      <c r="O6" s="1106"/>
      <c r="P6" s="1106"/>
      <c r="Q6" s="1106"/>
      <c r="R6" s="1106"/>
      <c r="S6" s="1106"/>
      <c r="T6" s="1106"/>
      <c r="U6" s="1106"/>
      <c r="V6" s="1106"/>
      <c r="W6" s="1106"/>
      <c r="X6" s="1106"/>
      <c r="Y6" s="817"/>
      <c r="Z6" s="1113" t="s">
        <v>68</v>
      </c>
      <c r="AA6" s="1110"/>
      <c r="AB6" s="1110"/>
      <c r="AC6" s="1110"/>
      <c r="AD6" s="1110"/>
      <c r="AE6" s="1110"/>
      <c r="AF6" s="1110"/>
      <c r="AG6" s="1110"/>
      <c r="AH6" s="1110"/>
      <c r="AI6" s="1110"/>
      <c r="AJ6" s="1110"/>
      <c r="AK6" s="1110"/>
      <c r="AL6" s="1110"/>
      <c r="AM6" s="1110"/>
      <c r="AN6" s="1111"/>
      <c r="AO6" s="1078"/>
      <c r="AP6" s="1064" t="s">
        <v>70</v>
      </c>
      <c r="AQ6" s="1106"/>
      <c r="AR6" s="1106"/>
      <c r="AS6" s="1106"/>
      <c r="AT6" s="1109"/>
      <c r="AU6" s="816"/>
      <c r="AV6" s="1071" t="s">
        <v>71</v>
      </c>
      <c r="AW6" s="1110"/>
      <c r="AX6" s="1110"/>
      <c r="AY6" s="1110"/>
      <c r="AZ6" s="1110"/>
      <c r="BA6" s="1104"/>
      <c r="BB6" s="822" t="s">
        <v>72</v>
      </c>
      <c r="BC6" s="822" t="s">
        <v>73</v>
      </c>
      <c r="BD6" s="822" t="s">
        <v>74</v>
      </c>
      <c r="BE6" s="327" t="s">
        <v>75</v>
      </c>
      <c r="BF6" s="1104"/>
      <c r="BG6" s="1114"/>
      <c r="BH6" s="1078"/>
      <c r="BI6" s="823" t="s">
        <v>77</v>
      </c>
      <c r="BJ6" s="822" t="s">
        <v>78</v>
      </c>
      <c r="BK6" s="822" t="s">
        <v>79</v>
      </c>
      <c r="BL6" s="327" t="s">
        <v>80</v>
      </c>
      <c r="BM6" s="1078"/>
      <c r="BN6" s="825" t="s">
        <v>82</v>
      </c>
      <c r="BO6" s="817" t="s">
        <v>83</v>
      </c>
      <c r="BP6" s="817" t="s">
        <v>84</v>
      </c>
      <c r="BQ6" s="817" t="s">
        <v>85</v>
      </c>
      <c r="BR6" s="818" t="s">
        <v>86</v>
      </c>
      <c r="BS6" s="1078"/>
      <c r="BT6" s="1108"/>
    </row>
    <row r="7" spans="1:72" ht="14.5" x14ac:dyDescent="0.25">
      <c r="A7" s="29" t="s">
        <v>165</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62"/>
      <c r="BL7" s="62"/>
      <c r="BM7" s="46"/>
      <c r="BN7" s="87"/>
      <c r="BO7" s="87"/>
      <c r="BP7" s="87"/>
      <c r="BQ7" s="87"/>
      <c r="BR7" s="87"/>
      <c r="BS7" s="46"/>
      <c r="BT7" s="91"/>
    </row>
    <row r="8" spans="1:72" s="428" customFormat="1" x14ac:dyDescent="0.25">
      <c r="A8" s="481" t="s">
        <v>5722</v>
      </c>
      <c r="B8" s="402"/>
      <c r="C8" s="724">
        <v>42207</v>
      </c>
      <c r="D8" s="402"/>
      <c r="E8" s="403">
        <v>211150</v>
      </c>
      <c r="F8" s="402"/>
      <c r="G8" s="404">
        <v>259.09129999999999</v>
      </c>
      <c r="H8" s="406"/>
      <c r="I8" s="405">
        <v>0.34089999999999998</v>
      </c>
      <c r="J8" s="405">
        <v>4.3728999999999996</v>
      </c>
      <c r="K8" s="405">
        <v>2.363</v>
      </c>
      <c r="L8" s="405">
        <v>1.8992</v>
      </c>
      <c r="M8" s="405">
        <v>-6.0411000000000001</v>
      </c>
      <c r="N8" s="407">
        <v>-1.6004</v>
      </c>
      <c r="O8" s="405">
        <v>2.3119999999999998</v>
      </c>
      <c r="P8" s="405">
        <v>9.8018999999999998</v>
      </c>
      <c r="Q8" s="405">
        <v>10.2004</v>
      </c>
      <c r="R8" s="405">
        <v>12.683999999999999</v>
      </c>
      <c r="S8" s="405">
        <v>8.5018999999999991</v>
      </c>
      <c r="T8" s="405">
        <v>-7.1685999999999996</v>
      </c>
      <c r="U8" s="405">
        <v>-1.3071999999999999</v>
      </c>
      <c r="V8" s="405">
        <v>-4.4767000000000001</v>
      </c>
      <c r="W8" s="405">
        <v>2.7107000000000001</v>
      </c>
      <c r="X8" s="405">
        <v>11.118399999999999</v>
      </c>
      <c r="Y8" s="406"/>
      <c r="Z8" s="403">
        <v>136</v>
      </c>
      <c r="AA8" s="403">
        <v>153</v>
      </c>
      <c r="AB8" s="403">
        <v>159</v>
      </c>
      <c r="AC8" s="403">
        <v>177</v>
      </c>
      <c r="AD8" s="403">
        <v>195</v>
      </c>
      <c r="AE8" s="403">
        <v>162</v>
      </c>
      <c r="AF8" s="403">
        <v>84</v>
      </c>
      <c r="AG8" s="403">
        <v>102</v>
      </c>
      <c r="AH8" s="403">
        <v>50</v>
      </c>
      <c r="AI8" s="403">
        <v>20</v>
      </c>
      <c r="AJ8" s="403">
        <v>187</v>
      </c>
      <c r="AK8" s="403">
        <v>196</v>
      </c>
      <c r="AL8" s="403">
        <v>165</v>
      </c>
      <c r="AM8" s="403">
        <v>164</v>
      </c>
      <c r="AN8" s="403">
        <v>78</v>
      </c>
      <c r="AO8" s="402"/>
      <c r="AP8" s="405">
        <v>11.9</v>
      </c>
      <c r="AQ8" s="405">
        <v>11.43</v>
      </c>
      <c r="AR8" s="405">
        <v>7.94</v>
      </c>
      <c r="AS8" s="405">
        <v>3.68</v>
      </c>
      <c r="AT8" s="405">
        <v>-6.4</v>
      </c>
      <c r="AU8" s="408"/>
      <c r="AV8" s="403">
        <v>20</v>
      </c>
      <c r="AW8" s="403">
        <v>38</v>
      </c>
      <c r="AX8" s="403">
        <v>54</v>
      </c>
      <c r="AY8" s="403">
        <v>94</v>
      </c>
      <c r="AZ8" s="403">
        <v>169</v>
      </c>
      <c r="BA8" s="406"/>
      <c r="BB8" s="405">
        <v>11.4623445076874</v>
      </c>
      <c r="BC8" s="405">
        <v>1.0010157761724501</v>
      </c>
      <c r="BD8" s="405">
        <v>4.0944182114503597E-2</v>
      </c>
      <c r="BE8" s="410">
        <v>3.8471042029465802E-2</v>
      </c>
      <c r="BF8" s="406"/>
      <c r="BG8" s="401">
        <v>7.0900000000000005E-2</v>
      </c>
      <c r="BH8" s="402"/>
      <c r="BI8" s="405">
        <v>99.775800000000004</v>
      </c>
      <c r="BJ8" s="405" t="s">
        <v>430</v>
      </c>
      <c r="BK8" s="405" t="s">
        <v>430</v>
      </c>
      <c r="BL8" s="405">
        <v>0.22420000000000001</v>
      </c>
      <c r="BM8" s="402"/>
      <c r="BN8" s="401" t="s">
        <v>4453</v>
      </c>
      <c r="BO8" s="401" t="s">
        <v>4454</v>
      </c>
      <c r="BP8" s="401" t="s">
        <v>4455</v>
      </c>
      <c r="BQ8" s="401" t="s">
        <v>4312</v>
      </c>
      <c r="BR8" s="401" t="s">
        <v>4456</v>
      </c>
      <c r="BS8" s="402"/>
      <c r="BT8" s="411" t="s">
        <v>554</v>
      </c>
    </row>
    <row r="9" spans="1:72" s="428" customFormat="1" x14ac:dyDescent="0.25">
      <c r="A9" s="345" t="s">
        <v>5723</v>
      </c>
      <c r="B9" s="373"/>
      <c r="C9" s="719">
        <v>41348</v>
      </c>
      <c r="D9" s="373"/>
      <c r="E9" s="346">
        <v>119897</v>
      </c>
      <c r="F9" s="373"/>
      <c r="G9" s="347">
        <v>858.94889999999998</v>
      </c>
      <c r="H9" s="374"/>
      <c r="I9" s="348">
        <v>0.32869999999999999</v>
      </c>
      <c r="J9" s="348">
        <v>4.8383000000000003</v>
      </c>
      <c r="K9" s="348">
        <v>2.9135</v>
      </c>
      <c r="L9" s="348">
        <v>1.1541999999999999</v>
      </c>
      <c r="M9" s="348">
        <v>-8.1036999999999999</v>
      </c>
      <c r="N9" s="350">
        <v>-4.0743</v>
      </c>
      <c r="O9" s="348">
        <v>1.0415000000000001</v>
      </c>
      <c r="P9" s="348">
        <v>7.9903000000000004</v>
      </c>
      <c r="Q9" s="348">
        <v>9.3125</v>
      </c>
      <c r="R9" s="348">
        <v>12.487399999999999</v>
      </c>
      <c r="S9" s="348">
        <v>7.8436000000000003</v>
      </c>
      <c r="T9" s="348">
        <v>-8.8950999999999993</v>
      </c>
      <c r="U9" s="348">
        <v>-3.1345000000000001</v>
      </c>
      <c r="V9" s="348">
        <v>-6.7205000000000004</v>
      </c>
      <c r="W9" s="348">
        <v>3.5655000000000001</v>
      </c>
      <c r="X9" s="348">
        <v>12.328799999999999</v>
      </c>
      <c r="Y9" s="374"/>
      <c r="Z9" s="346">
        <v>150</v>
      </c>
      <c r="AA9" s="346">
        <v>118</v>
      </c>
      <c r="AB9" s="346">
        <v>128</v>
      </c>
      <c r="AC9" s="346">
        <v>208</v>
      </c>
      <c r="AD9" s="346">
        <v>223</v>
      </c>
      <c r="AE9" s="346">
        <v>184</v>
      </c>
      <c r="AF9" s="346">
        <v>116</v>
      </c>
      <c r="AG9" s="346">
        <v>122</v>
      </c>
      <c r="AH9" s="346">
        <v>66</v>
      </c>
      <c r="AI9" s="346">
        <v>32</v>
      </c>
      <c r="AJ9" s="346">
        <v>206</v>
      </c>
      <c r="AK9" s="346">
        <v>222</v>
      </c>
      <c r="AL9" s="346">
        <v>189</v>
      </c>
      <c r="AM9" s="346">
        <v>190</v>
      </c>
      <c r="AN9" s="346">
        <v>51</v>
      </c>
      <c r="AO9" s="373"/>
      <c r="AP9" s="348">
        <v>11.28</v>
      </c>
      <c r="AQ9" s="348">
        <v>10.18</v>
      </c>
      <c r="AR9" s="348">
        <v>6.45</v>
      </c>
      <c r="AS9" s="348">
        <v>1.8</v>
      </c>
      <c r="AT9" s="348">
        <v>-9.1300000000000008</v>
      </c>
      <c r="AU9" s="351"/>
      <c r="AV9" s="346">
        <v>35</v>
      </c>
      <c r="AW9" s="346">
        <v>52</v>
      </c>
      <c r="AX9" s="346">
        <v>70</v>
      </c>
      <c r="AY9" s="346">
        <v>118</v>
      </c>
      <c r="AZ9" s="346">
        <v>189</v>
      </c>
      <c r="BA9" s="374"/>
      <c r="BB9" s="348">
        <v>11.682677458530801</v>
      </c>
      <c r="BC9" s="348">
        <v>1.0005377712936001</v>
      </c>
      <c r="BD9" s="348">
        <v>2.7430421666330099E-2</v>
      </c>
      <c r="BE9" s="375">
        <v>3.7106715891966E-2</v>
      </c>
      <c r="BF9" s="374"/>
      <c r="BG9" s="372">
        <v>0.27560000000000001</v>
      </c>
      <c r="BH9" s="373"/>
      <c r="BI9" s="348">
        <v>99.751800000000003</v>
      </c>
      <c r="BJ9" s="348" t="s">
        <v>430</v>
      </c>
      <c r="BK9" s="348" t="s">
        <v>430</v>
      </c>
      <c r="BL9" s="348">
        <v>0.2482</v>
      </c>
      <c r="BM9" s="373"/>
      <c r="BN9" s="372" t="s">
        <v>5724</v>
      </c>
      <c r="BO9" s="372" t="s">
        <v>4475</v>
      </c>
      <c r="BP9" s="372" t="s">
        <v>4476</v>
      </c>
      <c r="BQ9" s="372" t="s">
        <v>4477</v>
      </c>
      <c r="BR9" s="372" t="s">
        <v>983</v>
      </c>
      <c r="BS9" s="373"/>
      <c r="BT9" s="354" t="s">
        <v>554</v>
      </c>
    </row>
    <row r="10" spans="1:72" s="428" customFormat="1" x14ac:dyDescent="0.25">
      <c r="A10" s="345" t="s">
        <v>5725</v>
      </c>
      <c r="B10" s="373"/>
      <c r="C10" s="719">
        <v>42248</v>
      </c>
      <c r="D10" s="373"/>
      <c r="E10" s="346">
        <v>71171.3</v>
      </c>
      <c r="F10" s="373"/>
      <c r="G10" s="347">
        <v>266.79860000000002</v>
      </c>
      <c r="H10" s="374"/>
      <c r="I10" s="348">
        <v>0.34100000000000003</v>
      </c>
      <c r="J10" s="348">
        <v>4.3730000000000002</v>
      </c>
      <c r="K10" s="348">
        <v>2.3620999999999999</v>
      </c>
      <c r="L10" s="348">
        <v>1.901</v>
      </c>
      <c r="M10" s="348">
        <v>-6.0384000000000002</v>
      </c>
      <c r="N10" s="350">
        <v>-1.5740000000000001</v>
      </c>
      <c r="O10" s="348">
        <v>2.3289</v>
      </c>
      <c r="P10" s="348">
        <v>9.8143999999999991</v>
      </c>
      <c r="Q10" s="348">
        <v>10.212</v>
      </c>
      <c r="R10" s="348">
        <v>12.700100000000001</v>
      </c>
      <c r="S10" s="348">
        <v>8.5023</v>
      </c>
      <c r="T10" s="348">
        <v>-7.1660000000000004</v>
      </c>
      <c r="U10" s="348">
        <v>-1.2857000000000001</v>
      </c>
      <c r="V10" s="348">
        <v>-4.4516999999999998</v>
      </c>
      <c r="W10" s="348">
        <v>2.7101999999999999</v>
      </c>
      <c r="X10" s="348">
        <v>12.3276</v>
      </c>
      <c r="Y10" s="374"/>
      <c r="Z10" s="346">
        <v>135</v>
      </c>
      <c r="AA10" s="346">
        <v>152</v>
      </c>
      <c r="AB10" s="346">
        <v>162</v>
      </c>
      <c r="AC10" s="346">
        <v>176</v>
      </c>
      <c r="AD10" s="346">
        <v>192</v>
      </c>
      <c r="AE10" s="346">
        <v>156</v>
      </c>
      <c r="AF10" s="346">
        <v>79</v>
      </c>
      <c r="AG10" s="346">
        <v>97</v>
      </c>
      <c r="AH10" s="346">
        <v>45</v>
      </c>
      <c r="AI10" s="346">
        <v>19</v>
      </c>
      <c r="AJ10" s="346">
        <v>186</v>
      </c>
      <c r="AK10" s="346">
        <v>193</v>
      </c>
      <c r="AL10" s="346">
        <v>160</v>
      </c>
      <c r="AM10" s="346">
        <v>159</v>
      </c>
      <c r="AN10" s="346">
        <v>81</v>
      </c>
      <c r="AO10" s="373"/>
      <c r="AP10" s="348">
        <v>11.91</v>
      </c>
      <c r="AQ10" s="348">
        <v>11.45</v>
      </c>
      <c r="AR10" s="348">
        <v>7.96</v>
      </c>
      <c r="AS10" s="348">
        <v>3.69</v>
      </c>
      <c r="AT10" s="348">
        <v>-6.37</v>
      </c>
      <c r="AU10" s="351"/>
      <c r="AV10" s="346">
        <v>19</v>
      </c>
      <c r="AW10" s="346">
        <v>35</v>
      </c>
      <c r="AX10" s="346">
        <v>48</v>
      </c>
      <c r="AY10" s="346">
        <v>91</v>
      </c>
      <c r="AZ10" s="346">
        <v>162</v>
      </c>
      <c r="BA10" s="374"/>
      <c r="BB10" s="348">
        <v>11.462005770929499</v>
      </c>
      <c r="BC10" s="348">
        <v>1.000990084273</v>
      </c>
      <c r="BD10" s="348">
        <v>4.1032024649472497E-2</v>
      </c>
      <c r="BE10" s="375">
        <v>3.9475082373841501E-2</v>
      </c>
      <c r="BF10" s="374"/>
      <c r="BG10" s="372">
        <v>0.10580000000000001</v>
      </c>
      <c r="BH10" s="373"/>
      <c r="BI10" s="348">
        <v>99.772300000000001</v>
      </c>
      <c r="BJ10" s="348" t="s">
        <v>430</v>
      </c>
      <c r="BK10" s="348" t="s">
        <v>430</v>
      </c>
      <c r="BL10" s="348">
        <v>0.22770000000000001</v>
      </c>
      <c r="BM10" s="373"/>
      <c r="BN10" s="372" t="s">
        <v>4453</v>
      </c>
      <c r="BO10" s="372" t="s">
        <v>4454</v>
      </c>
      <c r="BP10" s="372" t="s">
        <v>4455</v>
      </c>
      <c r="BQ10" s="372" t="s">
        <v>4312</v>
      </c>
      <c r="BR10" s="372" t="s">
        <v>4456</v>
      </c>
      <c r="BS10" s="373"/>
      <c r="BT10" s="354" t="s">
        <v>554</v>
      </c>
    </row>
    <row r="11" spans="1:72" s="428" customFormat="1" x14ac:dyDescent="0.25">
      <c r="A11" s="345" t="s">
        <v>5726</v>
      </c>
      <c r="B11" s="373"/>
      <c r="C11" s="719">
        <v>37253</v>
      </c>
      <c r="D11" s="373"/>
      <c r="E11" s="346">
        <v>65123.5</v>
      </c>
      <c r="F11" s="373"/>
      <c r="G11" s="347">
        <v>274.14440000000002</v>
      </c>
      <c r="H11" s="374"/>
      <c r="I11" s="348">
        <v>0.34089999999999998</v>
      </c>
      <c r="J11" s="348">
        <v>4.3727</v>
      </c>
      <c r="K11" s="348">
        <v>2.3633000000000002</v>
      </c>
      <c r="L11" s="348">
        <v>1.9025000000000001</v>
      </c>
      <c r="M11" s="348">
        <v>-6.0327999999999999</v>
      </c>
      <c r="N11" s="350">
        <v>-1.5874999999999999</v>
      </c>
      <c r="O11" s="348">
        <v>2.3241000000000001</v>
      </c>
      <c r="P11" s="348">
        <v>9.8170000000000002</v>
      </c>
      <c r="Q11" s="348">
        <v>10.221299999999999</v>
      </c>
      <c r="R11" s="348">
        <v>12.6638</v>
      </c>
      <c r="S11" s="348">
        <v>8.5031999999999996</v>
      </c>
      <c r="T11" s="348">
        <v>-7.1608000000000001</v>
      </c>
      <c r="U11" s="348">
        <v>-1.2970999999999999</v>
      </c>
      <c r="V11" s="348">
        <v>-4.4640000000000004</v>
      </c>
      <c r="W11" s="348">
        <v>2.7109000000000001</v>
      </c>
      <c r="X11" s="348">
        <v>14.9444</v>
      </c>
      <c r="Y11" s="374"/>
      <c r="Z11" s="346">
        <v>136</v>
      </c>
      <c r="AA11" s="346">
        <v>154</v>
      </c>
      <c r="AB11" s="346">
        <v>158</v>
      </c>
      <c r="AC11" s="346">
        <v>174</v>
      </c>
      <c r="AD11" s="346">
        <v>189</v>
      </c>
      <c r="AE11" s="346">
        <v>160</v>
      </c>
      <c r="AF11" s="346">
        <v>81</v>
      </c>
      <c r="AG11" s="346">
        <v>96</v>
      </c>
      <c r="AH11" s="346">
        <v>44</v>
      </c>
      <c r="AI11" s="346">
        <v>23</v>
      </c>
      <c r="AJ11" s="346">
        <v>184</v>
      </c>
      <c r="AK11" s="346">
        <v>191</v>
      </c>
      <c r="AL11" s="346">
        <v>163</v>
      </c>
      <c r="AM11" s="346">
        <v>163</v>
      </c>
      <c r="AN11" s="346">
        <v>76</v>
      </c>
      <c r="AO11" s="373"/>
      <c r="AP11" s="348">
        <v>11.92</v>
      </c>
      <c r="AQ11" s="348">
        <v>11.46</v>
      </c>
      <c r="AR11" s="348">
        <v>7.96</v>
      </c>
      <c r="AS11" s="348">
        <v>3.69</v>
      </c>
      <c r="AT11" s="348">
        <v>-6.38</v>
      </c>
      <c r="AU11" s="351"/>
      <c r="AV11" s="346">
        <v>17</v>
      </c>
      <c r="AW11" s="346">
        <v>34</v>
      </c>
      <c r="AX11" s="346">
        <v>48</v>
      </c>
      <c r="AY11" s="346">
        <v>91</v>
      </c>
      <c r="AZ11" s="346">
        <v>163</v>
      </c>
      <c r="BA11" s="374"/>
      <c r="BB11" s="348">
        <v>11.46132562843</v>
      </c>
      <c r="BC11" s="348">
        <v>1.00092853538792</v>
      </c>
      <c r="BD11" s="348">
        <v>4.1049829090310297E-2</v>
      </c>
      <c r="BE11" s="375">
        <v>3.9677728381609698E-2</v>
      </c>
      <c r="BF11" s="374"/>
      <c r="BG11" s="372">
        <v>0.22750000000000001</v>
      </c>
      <c r="BH11" s="373"/>
      <c r="BI11" s="348">
        <v>99.77</v>
      </c>
      <c r="BJ11" s="348" t="s">
        <v>430</v>
      </c>
      <c r="BK11" s="348" t="s">
        <v>430</v>
      </c>
      <c r="BL11" s="348">
        <v>0.23</v>
      </c>
      <c r="BM11" s="373"/>
      <c r="BN11" s="372" t="s">
        <v>4453</v>
      </c>
      <c r="BO11" s="372" t="s">
        <v>4454</v>
      </c>
      <c r="BP11" s="372" t="s">
        <v>4455</v>
      </c>
      <c r="BQ11" s="372" t="s">
        <v>4312</v>
      </c>
      <c r="BR11" s="372" t="s">
        <v>4456</v>
      </c>
      <c r="BS11" s="373"/>
      <c r="BT11" s="354" t="s">
        <v>554</v>
      </c>
    </row>
    <row r="12" spans="1:72" s="428" customFormat="1" x14ac:dyDescent="0.25">
      <c r="A12" s="345" t="s">
        <v>5727</v>
      </c>
      <c r="B12" s="373"/>
      <c r="C12" s="719">
        <v>42248</v>
      </c>
      <c r="D12" s="373"/>
      <c r="E12" s="346">
        <v>55231.3</v>
      </c>
      <c r="F12" s="373"/>
      <c r="G12" s="347">
        <v>853.8415</v>
      </c>
      <c r="H12" s="374"/>
      <c r="I12" s="348">
        <v>0.32869999999999999</v>
      </c>
      <c r="J12" s="348">
        <v>4.8385999999999996</v>
      </c>
      <c r="K12" s="348">
        <v>2.9142999999999999</v>
      </c>
      <c r="L12" s="348">
        <v>1.1572</v>
      </c>
      <c r="M12" s="348">
        <v>-8.1013999999999999</v>
      </c>
      <c r="N12" s="350">
        <v>-4.0530999999999997</v>
      </c>
      <c r="O12" s="348">
        <v>1.0549999999999999</v>
      </c>
      <c r="P12" s="348">
        <v>8</v>
      </c>
      <c r="Q12" s="348">
        <v>9.3226999999999993</v>
      </c>
      <c r="R12" s="348">
        <v>12.513500000000001</v>
      </c>
      <c r="S12" s="348">
        <v>7.8465999999999996</v>
      </c>
      <c r="T12" s="348">
        <v>-8.8925000000000001</v>
      </c>
      <c r="U12" s="348">
        <v>-3.1131000000000002</v>
      </c>
      <c r="V12" s="348">
        <v>-6.6993999999999998</v>
      </c>
      <c r="W12" s="348">
        <v>3.5659999999999998</v>
      </c>
      <c r="X12" s="348">
        <v>11.9998</v>
      </c>
      <c r="Y12" s="374"/>
      <c r="Z12" s="346">
        <v>150</v>
      </c>
      <c r="AA12" s="346">
        <v>117</v>
      </c>
      <c r="AB12" s="346">
        <v>127</v>
      </c>
      <c r="AC12" s="346">
        <v>206</v>
      </c>
      <c r="AD12" s="346">
        <v>221</v>
      </c>
      <c r="AE12" s="346">
        <v>180</v>
      </c>
      <c r="AF12" s="346">
        <v>112</v>
      </c>
      <c r="AG12" s="346">
        <v>120</v>
      </c>
      <c r="AH12" s="346">
        <v>64</v>
      </c>
      <c r="AI12" s="346">
        <v>30</v>
      </c>
      <c r="AJ12" s="346">
        <v>205</v>
      </c>
      <c r="AK12" s="346">
        <v>220</v>
      </c>
      <c r="AL12" s="346">
        <v>184</v>
      </c>
      <c r="AM12" s="346">
        <v>186</v>
      </c>
      <c r="AN12" s="346">
        <v>49</v>
      </c>
      <c r="AO12" s="373"/>
      <c r="AP12" s="348">
        <v>11.29</v>
      </c>
      <c r="AQ12" s="348">
        <v>10.19</v>
      </c>
      <c r="AR12" s="348">
        <v>6.47</v>
      </c>
      <c r="AS12" s="348">
        <v>1.81</v>
      </c>
      <c r="AT12" s="348">
        <v>-9.11</v>
      </c>
      <c r="AU12" s="351"/>
      <c r="AV12" s="346">
        <v>33</v>
      </c>
      <c r="AW12" s="346">
        <v>50</v>
      </c>
      <c r="AX12" s="346">
        <v>67</v>
      </c>
      <c r="AY12" s="346">
        <v>116</v>
      </c>
      <c r="AZ12" s="346">
        <v>186</v>
      </c>
      <c r="BA12" s="374"/>
      <c r="BB12" s="348">
        <v>11.6820571183504</v>
      </c>
      <c r="BC12" s="348">
        <v>1.0004865060502199</v>
      </c>
      <c r="BD12" s="348">
        <v>2.74998404527344E-2</v>
      </c>
      <c r="BE12" s="375">
        <v>3.7915172334007402E-2</v>
      </c>
      <c r="BF12" s="374"/>
      <c r="BG12" s="372">
        <v>8.5300000000000001E-2</v>
      </c>
      <c r="BH12" s="373"/>
      <c r="BI12" s="348">
        <v>99.747399999999999</v>
      </c>
      <c r="BJ12" s="348" t="s">
        <v>430</v>
      </c>
      <c r="BK12" s="348" t="s">
        <v>430</v>
      </c>
      <c r="BL12" s="348">
        <v>0.25259999999999999</v>
      </c>
      <c r="BM12" s="373"/>
      <c r="BN12" s="372" t="s">
        <v>5724</v>
      </c>
      <c r="BO12" s="372" t="s">
        <v>4475</v>
      </c>
      <c r="BP12" s="372" t="s">
        <v>4476</v>
      </c>
      <c r="BQ12" s="372" t="s">
        <v>4477</v>
      </c>
      <c r="BR12" s="372" t="s">
        <v>983</v>
      </c>
      <c r="BS12" s="373"/>
      <c r="BT12" s="354" t="s">
        <v>554</v>
      </c>
    </row>
    <row r="13" spans="1:72" s="428" customFormat="1" x14ac:dyDescent="0.25">
      <c r="A13" s="345" t="s">
        <v>5728</v>
      </c>
      <c r="B13" s="373"/>
      <c r="C13" s="719">
        <v>41353</v>
      </c>
      <c r="D13" s="373"/>
      <c r="E13" s="346">
        <v>42072</v>
      </c>
      <c r="F13" s="373"/>
      <c r="G13" s="347">
        <v>272.74149999999997</v>
      </c>
      <c r="H13" s="374"/>
      <c r="I13" s="348">
        <v>0.34089999999999998</v>
      </c>
      <c r="J13" s="348">
        <v>4.3730000000000002</v>
      </c>
      <c r="K13" s="348">
        <v>2.3628</v>
      </c>
      <c r="L13" s="348">
        <v>1.9017999999999999</v>
      </c>
      <c r="M13" s="348">
        <v>-6.0324999999999998</v>
      </c>
      <c r="N13" s="350">
        <v>-1.5817000000000001</v>
      </c>
      <c r="O13" s="348">
        <v>2.3353999999999999</v>
      </c>
      <c r="P13" s="348">
        <v>9.8308999999999997</v>
      </c>
      <c r="Q13" s="348">
        <v>10.231999999999999</v>
      </c>
      <c r="R13" s="348">
        <v>12.6797</v>
      </c>
      <c r="S13" s="348">
        <v>8.5030000000000001</v>
      </c>
      <c r="T13" s="348">
        <v>-7.1608999999999998</v>
      </c>
      <c r="U13" s="348">
        <v>-1.2951999999999999</v>
      </c>
      <c r="V13" s="348">
        <v>-4.4591000000000003</v>
      </c>
      <c r="W13" s="348">
        <v>2.7107000000000001</v>
      </c>
      <c r="X13" s="348">
        <v>12.767099999999999</v>
      </c>
      <c r="Y13" s="374"/>
      <c r="Z13" s="346">
        <v>136</v>
      </c>
      <c r="AA13" s="346">
        <v>152</v>
      </c>
      <c r="AB13" s="346">
        <v>160</v>
      </c>
      <c r="AC13" s="346">
        <v>175</v>
      </c>
      <c r="AD13" s="346">
        <v>188</v>
      </c>
      <c r="AE13" s="346">
        <v>157</v>
      </c>
      <c r="AF13" s="346">
        <v>78</v>
      </c>
      <c r="AG13" s="346">
        <v>94</v>
      </c>
      <c r="AH13" s="346">
        <v>42</v>
      </c>
      <c r="AI13" s="346">
        <v>21</v>
      </c>
      <c r="AJ13" s="346">
        <v>185</v>
      </c>
      <c r="AK13" s="346">
        <v>192</v>
      </c>
      <c r="AL13" s="346">
        <v>162</v>
      </c>
      <c r="AM13" s="346">
        <v>160</v>
      </c>
      <c r="AN13" s="346">
        <v>78</v>
      </c>
      <c r="AO13" s="373"/>
      <c r="AP13" s="348">
        <v>11.92</v>
      </c>
      <c r="AQ13" s="348">
        <v>11.47</v>
      </c>
      <c r="AR13" s="348">
        <v>7.97</v>
      </c>
      <c r="AS13" s="348">
        <v>3.7</v>
      </c>
      <c r="AT13" s="348">
        <v>-6.38</v>
      </c>
      <c r="AU13" s="351"/>
      <c r="AV13" s="346">
        <v>17</v>
      </c>
      <c r="AW13" s="346">
        <v>32</v>
      </c>
      <c r="AX13" s="346">
        <v>46</v>
      </c>
      <c r="AY13" s="346">
        <v>88</v>
      </c>
      <c r="AZ13" s="346">
        <v>163</v>
      </c>
      <c r="BA13" s="374"/>
      <c r="BB13" s="348">
        <v>11.4630035426445</v>
      </c>
      <c r="BC13" s="348">
        <v>1.0010737559968701</v>
      </c>
      <c r="BD13" s="348">
        <v>4.1138839812560397E-2</v>
      </c>
      <c r="BE13" s="375">
        <v>4.070443257425E-2</v>
      </c>
      <c r="BF13" s="374"/>
      <c r="BG13" s="372">
        <v>0.14130000000000001</v>
      </c>
      <c r="BH13" s="373"/>
      <c r="BI13" s="348">
        <v>99.780100000000004</v>
      </c>
      <c r="BJ13" s="348" t="s">
        <v>430</v>
      </c>
      <c r="BK13" s="348" t="s">
        <v>430</v>
      </c>
      <c r="BL13" s="348">
        <v>0.21990000000000001</v>
      </c>
      <c r="BM13" s="373"/>
      <c r="BN13" s="372" t="s">
        <v>4453</v>
      </c>
      <c r="BO13" s="372" t="s">
        <v>4454</v>
      </c>
      <c r="BP13" s="372" t="s">
        <v>4455</v>
      </c>
      <c r="BQ13" s="372" t="s">
        <v>4312</v>
      </c>
      <c r="BR13" s="372" t="s">
        <v>4456</v>
      </c>
      <c r="BS13" s="373"/>
      <c r="BT13" s="354" t="s">
        <v>554</v>
      </c>
    </row>
    <row r="14" spans="1:72" s="428" customFormat="1" x14ac:dyDescent="0.25">
      <c r="A14" s="345" t="s">
        <v>5729</v>
      </c>
      <c r="B14" s="373"/>
      <c r="C14" s="719">
        <v>44594</v>
      </c>
      <c r="D14" s="373"/>
      <c r="E14" s="346">
        <v>31779.5</v>
      </c>
      <c r="F14" s="373"/>
      <c r="G14" s="347">
        <v>228.90440000000001</v>
      </c>
      <c r="H14" s="374"/>
      <c r="I14" s="348">
        <v>-2.4929000000000001</v>
      </c>
      <c r="J14" s="348">
        <v>3.4094000000000002</v>
      </c>
      <c r="K14" s="348">
        <v>-9.9346999999999994</v>
      </c>
      <c r="L14" s="348">
        <v>-3.2469999999999999</v>
      </c>
      <c r="M14" s="348">
        <v>19.8597</v>
      </c>
      <c r="N14" s="350">
        <v>116.69</v>
      </c>
      <c r="O14" s="348">
        <v>63.524299999999997</v>
      </c>
      <c r="P14" s="348">
        <v>47.244999999999997</v>
      </c>
      <c r="Q14" s="348" t="s">
        <v>430</v>
      </c>
      <c r="R14" s="348" t="s">
        <v>430</v>
      </c>
      <c r="S14" s="348">
        <v>5.1840000000000002</v>
      </c>
      <c r="T14" s="348">
        <v>4.8499999999999996</v>
      </c>
      <c r="U14" s="348">
        <v>67.888000000000005</v>
      </c>
      <c r="V14" s="348">
        <v>123.6489</v>
      </c>
      <c r="W14" s="348">
        <v>-8.3104999999999993</v>
      </c>
      <c r="X14" s="348">
        <v>35.150799999999997</v>
      </c>
      <c r="Y14" s="374"/>
      <c r="Z14" s="346">
        <v>231</v>
      </c>
      <c r="AA14" s="346">
        <v>204</v>
      </c>
      <c r="AB14" s="346">
        <v>264</v>
      </c>
      <c r="AC14" s="346">
        <v>254</v>
      </c>
      <c r="AD14" s="346">
        <v>17</v>
      </c>
      <c r="AE14" s="346">
        <v>10</v>
      </c>
      <c r="AF14" s="346">
        <v>9</v>
      </c>
      <c r="AG14" s="346">
        <v>8</v>
      </c>
      <c r="AH14" s="346" t="s">
        <v>430</v>
      </c>
      <c r="AI14" s="346" t="s">
        <v>430</v>
      </c>
      <c r="AJ14" s="346">
        <v>231</v>
      </c>
      <c r="AK14" s="346">
        <v>60</v>
      </c>
      <c r="AL14" s="346">
        <v>10</v>
      </c>
      <c r="AM14" s="346">
        <v>10</v>
      </c>
      <c r="AN14" s="346">
        <v>269</v>
      </c>
      <c r="AO14" s="373"/>
      <c r="AP14" s="348" t="s">
        <v>430</v>
      </c>
      <c r="AQ14" s="348" t="s">
        <v>430</v>
      </c>
      <c r="AR14" s="348" t="s">
        <v>430</v>
      </c>
      <c r="AS14" s="348">
        <v>66.489999999999995</v>
      </c>
      <c r="AT14" s="348">
        <v>81.59</v>
      </c>
      <c r="AU14" s="351"/>
      <c r="AV14" s="346" t="s">
        <v>430</v>
      </c>
      <c r="AW14" s="346" t="s">
        <v>430</v>
      </c>
      <c r="AX14" s="346" t="s">
        <v>430</v>
      </c>
      <c r="AY14" s="346">
        <v>7</v>
      </c>
      <c r="AZ14" s="346">
        <v>10</v>
      </c>
      <c r="BA14" s="374"/>
      <c r="BB14" s="348">
        <v>39.468738904820398</v>
      </c>
      <c r="BC14" s="348">
        <v>0</v>
      </c>
      <c r="BD14" s="348">
        <v>8.4135325217917806E-2</v>
      </c>
      <c r="BE14" s="375" t="s">
        <v>430</v>
      </c>
      <c r="BF14" s="374"/>
      <c r="BG14" s="372" t="s">
        <v>430</v>
      </c>
      <c r="BH14" s="373"/>
      <c r="BI14" s="348" t="s">
        <v>430</v>
      </c>
      <c r="BJ14" s="348" t="s">
        <v>430</v>
      </c>
      <c r="BK14" s="348" t="s">
        <v>430</v>
      </c>
      <c r="BL14" s="348" t="s">
        <v>430</v>
      </c>
      <c r="BM14" s="373"/>
      <c r="BN14" s="372" t="s">
        <v>5730</v>
      </c>
      <c r="BO14" s="372" t="s">
        <v>5731</v>
      </c>
      <c r="BP14" s="372" t="s">
        <v>430</v>
      </c>
      <c r="BQ14" s="372" t="s">
        <v>430</v>
      </c>
      <c r="BR14" s="372" t="s">
        <v>430</v>
      </c>
      <c r="BS14" s="373"/>
      <c r="BT14" s="354" t="s">
        <v>554</v>
      </c>
    </row>
    <row r="15" spans="1:72" s="428" customFormat="1" x14ac:dyDescent="0.25">
      <c r="A15" s="345" t="s">
        <v>5732</v>
      </c>
      <c r="B15" s="373"/>
      <c r="C15" s="719">
        <v>37631</v>
      </c>
      <c r="D15" s="373"/>
      <c r="E15" s="346">
        <v>30546.2</v>
      </c>
      <c r="F15" s="373"/>
      <c r="G15" s="347">
        <v>886.09720000000004</v>
      </c>
      <c r="H15" s="374"/>
      <c r="I15" s="348">
        <v>0.32879999999999998</v>
      </c>
      <c r="J15" s="348">
        <v>4.8394000000000004</v>
      </c>
      <c r="K15" s="348">
        <v>2.9159999999999999</v>
      </c>
      <c r="L15" s="348">
        <v>1.1601999999999999</v>
      </c>
      <c r="M15" s="348">
        <v>-8.0920000000000005</v>
      </c>
      <c r="N15" s="350">
        <v>-4.0540000000000003</v>
      </c>
      <c r="O15" s="348">
        <v>1.0711999999999999</v>
      </c>
      <c r="P15" s="348">
        <v>8.0373999999999999</v>
      </c>
      <c r="Q15" s="348">
        <v>9.3565000000000005</v>
      </c>
      <c r="R15" s="348">
        <v>12.465199999999999</v>
      </c>
      <c r="S15" s="348">
        <v>7.8483999999999998</v>
      </c>
      <c r="T15" s="348">
        <v>-8.8840000000000003</v>
      </c>
      <c r="U15" s="348">
        <v>-3.1194999999999999</v>
      </c>
      <c r="V15" s="348">
        <v>-6.7016</v>
      </c>
      <c r="W15" s="348">
        <v>3.5674999999999999</v>
      </c>
      <c r="X15" s="348">
        <v>15.4567</v>
      </c>
      <c r="Y15" s="374"/>
      <c r="Z15" s="346">
        <v>149</v>
      </c>
      <c r="AA15" s="346">
        <v>115</v>
      </c>
      <c r="AB15" s="346">
        <v>125</v>
      </c>
      <c r="AC15" s="346">
        <v>204</v>
      </c>
      <c r="AD15" s="346">
        <v>217</v>
      </c>
      <c r="AE15" s="346">
        <v>181</v>
      </c>
      <c r="AF15" s="346">
        <v>110</v>
      </c>
      <c r="AG15" s="346">
        <v>116</v>
      </c>
      <c r="AH15" s="346">
        <v>61</v>
      </c>
      <c r="AI15" s="346">
        <v>35</v>
      </c>
      <c r="AJ15" s="346">
        <v>204</v>
      </c>
      <c r="AK15" s="346">
        <v>216</v>
      </c>
      <c r="AL15" s="346">
        <v>186</v>
      </c>
      <c r="AM15" s="346">
        <v>187</v>
      </c>
      <c r="AN15" s="346">
        <v>47</v>
      </c>
      <c r="AO15" s="373"/>
      <c r="AP15" s="348">
        <v>11.29</v>
      </c>
      <c r="AQ15" s="348">
        <v>10.220000000000001</v>
      </c>
      <c r="AR15" s="348">
        <v>6.5</v>
      </c>
      <c r="AS15" s="348">
        <v>1.83</v>
      </c>
      <c r="AT15" s="348">
        <v>-9.11</v>
      </c>
      <c r="AU15" s="351"/>
      <c r="AV15" s="346">
        <v>33</v>
      </c>
      <c r="AW15" s="346">
        <v>48</v>
      </c>
      <c r="AX15" s="346">
        <v>65</v>
      </c>
      <c r="AY15" s="346">
        <v>114</v>
      </c>
      <c r="AZ15" s="346">
        <v>186</v>
      </c>
      <c r="BA15" s="374"/>
      <c r="BB15" s="348">
        <v>11.6843686446809</v>
      </c>
      <c r="BC15" s="348">
        <v>1.00068161580667</v>
      </c>
      <c r="BD15" s="348">
        <v>2.7741896479214299E-2</v>
      </c>
      <c r="BE15" s="375">
        <v>4.0751755359872299E-2</v>
      </c>
      <c r="BF15" s="374"/>
      <c r="BG15" s="372">
        <v>1.075</v>
      </c>
      <c r="BH15" s="373"/>
      <c r="BI15" s="348">
        <v>99.757099999999994</v>
      </c>
      <c r="BJ15" s="348" t="s">
        <v>430</v>
      </c>
      <c r="BK15" s="348" t="s">
        <v>430</v>
      </c>
      <c r="BL15" s="348">
        <v>0.2429</v>
      </c>
      <c r="BM15" s="373"/>
      <c r="BN15" s="372" t="s">
        <v>5724</v>
      </c>
      <c r="BO15" s="372" t="s">
        <v>4475</v>
      </c>
      <c r="BP15" s="372" t="s">
        <v>4476</v>
      </c>
      <c r="BQ15" s="372" t="s">
        <v>4477</v>
      </c>
      <c r="BR15" s="372" t="s">
        <v>983</v>
      </c>
      <c r="BS15" s="373"/>
      <c r="BT15" s="354" t="s">
        <v>554</v>
      </c>
    </row>
    <row r="16" spans="1:72" s="428" customFormat="1" x14ac:dyDescent="0.25">
      <c r="A16" s="345" t="s">
        <v>5733</v>
      </c>
      <c r="B16" s="373"/>
      <c r="C16" s="719">
        <v>41906</v>
      </c>
      <c r="D16" s="373"/>
      <c r="E16" s="346">
        <v>26877.3</v>
      </c>
      <c r="F16" s="373"/>
      <c r="G16" s="347">
        <v>886.03200000000004</v>
      </c>
      <c r="H16" s="374"/>
      <c r="I16" s="348">
        <v>0.32869999999999999</v>
      </c>
      <c r="J16" s="348">
        <v>4.8387000000000002</v>
      </c>
      <c r="K16" s="348">
        <v>2.9134000000000002</v>
      </c>
      <c r="L16" s="348">
        <v>1.1543000000000001</v>
      </c>
      <c r="M16" s="348">
        <v>-8.0998000000000001</v>
      </c>
      <c r="N16" s="350">
        <v>-4.0675999999999997</v>
      </c>
      <c r="O16" s="348">
        <v>1.0532999999999999</v>
      </c>
      <c r="P16" s="348">
        <v>8.0305999999999997</v>
      </c>
      <c r="Q16" s="348">
        <v>9.3346999999999998</v>
      </c>
      <c r="R16" s="348">
        <v>12.4854</v>
      </c>
      <c r="S16" s="348">
        <v>7.8417000000000003</v>
      </c>
      <c r="T16" s="348">
        <v>-8.8908000000000005</v>
      </c>
      <c r="U16" s="348">
        <v>-3.1312000000000002</v>
      </c>
      <c r="V16" s="348">
        <v>-6.7154999999999996</v>
      </c>
      <c r="W16" s="348">
        <v>3.5659000000000001</v>
      </c>
      <c r="X16" s="348">
        <v>10.720800000000001</v>
      </c>
      <c r="Y16" s="374"/>
      <c r="Z16" s="346">
        <v>150</v>
      </c>
      <c r="AA16" s="346">
        <v>116</v>
      </c>
      <c r="AB16" s="346">
        <v>129</v>
      </c>
      <c r="AC16" s="346">
        <v>207</v>
      </c>
      <c r="AD16" s="346">
        <v>219</v>
      </c>
      <c r="AE16" s="346">
        <v>182</v>
      </c>
      <c r="AF16" s="346">
        <v>113</v>
      </c>
      <c r="AG16" s="346">
        <v>117</v>
      </c>
      <c r="AH16" s="346">
        <v>62</v>
      </c>
      <c r="AI16" s="346">
        <v>33</v>
      </c>
      <c r="AJ16" s="346">
        <v>208</v>
      </c>
      <c r="AK16" s="346">
        <v>218</v>
      </c>
      <c r="AL16" s="346">
        <v>188</v>
      </c>
      <c r="AM16" s="346">
        <v>188</v>
      </c>
      <c r="AN16" s="346">
        <v>50</v>
      </c>
      <c r="AO16" s="373"/>
      <c r="AP16" s="348">
        <v>11.28</v>
      </c>
      <c r="AQ16" s="348">
        <v>10.199999999999999</v>
      </c>
      <c r="AR16" s="348">
        <v>6.48</v>
      </c>
      <c r="AS16" s="348">
        <v>1.81</v>
      </c>
      <c r="AT16" s="348">
        <v>-9.1300000000000008</v>
      </c>
      <c r="AU16" s="351"/>
      <c r="AV16" s="346">
        <v>35</v>
      </c>
      <c r="AW16" s="346">
        <v>49</v>
      </c>
      <c r="AX16" s="346">
        <v>66</v>
      </c>
      <c r="AY16" s="346">
        <v>116</v>
      </c>
      <c r="AZ16" s="346">
        <v>189</v>
      </c>
      <c r="BA16" s="374"/>
      <c r="BB16" s="348">
        <v>11.6866416954279</v>
      </c>
      <c r="BC16" s="348">
        <v>1.00088331816543</v>
      </c>
      <c r="BD16" s="348">
        <v>2.7686483074032198E-2</v>
      </c>
      <c r="BE16" s="375">
        <v>4.0110095024869299E-2</v>
      </c>
      <c r="BF16" s="374"/>
      <c r="BG16" s="372">
        <v>8.2100000000000006E-2</v>
      </c>
      <c r="BH16" s="373"/>
      <c r="BI16" s="348">
        <v>99.749200000000002</v>
      </c>
      <c r="BJ16" s="348" t="s">
        <v>430</v>
      </c>
      <c r="BK16" s="348" t="s">
        <v>430</v>
      </c>
      <c r="BL16" s="348">
        <v>0.25080000000000002</v>
      </c>
      <c r="BM16" s="373"/>
      <c r="BN16" s="372" t="s">
        <v>5724</v>
      </c>
      <c r="BO16" s="372" t="s">
        <v>4475</v>
      </c>
      <c r="BP16" s="372" t="s">
        <v>4476</v>
      </c>
      <c r="BQ16" s="372" t="s">
        <v>4477</v>
      </c>
      <c r="BR16" s="372" t="s">
        <v>983</v>
      </c>
      <c r="BS16" s="373"/>
      <c r="BT16" s="354" t="s">
        <v>554</v>
      </c>
    </row>
    <row r="17" spans="1:72" s="428" customFormat="1" x14ac:dyDescent="0.25">
      <c r="A17" s="345" t="s">
        <v>5734</v>
      </c>
      <c r="B17" s="373"/>
      <c r="C17" s="719">
        <v>41726</v>
      </c>
      <c r="D17" s="373"/>
      <c r="E17" s="346">
        <v>20256.8</v>
      </c>
      <c r="F17" s="373"/>
      <c r="G17" s="347">
        <v>99.2029</v>
      </c>
      <c r="H17" s="374"/>
      <c r="I17" s="348">
        <v>0.91049999999999998</v>
      </c>
      <c r="J17" s="348">
        <v>2.2410000000000001</v>
      </c>
      <c r="K17" s="348">
        <v>-5.3794000000000004</v>
      </c>
      <c r="L17" s="348">
        <v>-3.0476999999999999</v>
      </c>
      <c r="M17" s="348">
        <v>12.531000000000001</v>
      </c>
      <c r="N17" s="350">
        <v>6.8612000000000002</v>
      </c>
      <c r="O17" s="348">
        <v>1.9972000000000001</v>
      </c>
      <c r="P17" s="348">
        <v>31.352399999999999</v>
      </c>
      <c r="Q17" s="348">
        <v>31.079599999999999</v>
      </c>
      <c r="R17" s="348">
        <v>17.074999999999999</v>
      </c>
      <c r="S17" s="348">
        <v>-0.86909999999999998</v>
      </c>
      <c r="T17" s="348">
        <v>8.2653999999999996</v>
      </c>
      <c r="U17" s="348">
        <v>7.2230999999999996</v>
      </c>
      <c r="V17" s="348">
        <v>5.1928999999999998</v>
      </c>
      <c r="W17" s="348">
        <v>-2.3864000000000001</v>
      </c>
      <c r="X17" s="348">
        <v>15.2646</v>
      </c>
      <c r="Y17" s="374"/>
      <c r="Z17" s="346">
        <v>11</v>
      </c>
      <c r="AA17" s="346">
        <v>244</v>
      </c>
      <c r="AB17" s="346">
        <v>245</v>
      </c>
      <c r="AC17" s="346">
        <v>233</v>
      </c>
      <c r="AD17" s="346">
        <v>30</v>
      </c>
      <c r="AE17" s="346">
        <v>76</v>
      </c>
      <c r="AF17" s="346">
        <v>103</v>
      </c>
      <c r="AG17" s="346">
        <v>11</v>
      </c>
      <c r="AH17" s="346">
        <v>1</v>
      </c>
      <c r="AI17" s="346">
        <v>2</v>
      </c>
      <c r="AJ17" s="346">
        <v>252</v>
      </c>
      <c r="AK17" s="346">
        <v>16</v>
      </c>
      <c r="AL17" s="346">
        <v>79</v>
      </c>
      <c r="AM17" s="346">
        <v>65</v>
      </c>
      <c r="AN17" s="346">
        <v>245</v>
      </c>
      <c r="AO17" s="373"/>
      <c r="AP17" s="348">
        <v>21.41</v>
      </c>
      <c r="AQ17" s="348">
        <v>29.12</v>
      </c>
      <c r="AR17" s="348">
        <v>26.83</v>
      </c>
      <c r="AS17" s="348">
        <v>14.36</v>
      </c>
      <c r="AT17" s="348">
        <v>6.64</v>
      </c>
      <c r="AU17" s="351"/>
      <c r="AV17" s="346">
        <v>2</v>
      </c>
      <c r="AW17" s="346">
        <v>3</v>
      </c>
      <c r="AX17" s="346">
        <v>5</v>
      </c>
      <c r="AY17" s="346">
        <v>21</v>
      </c>
      <c r="AZ17" s="346">
        <v>83</v>
      </c>
      <c r="BA17" s="374"/>
      <c r="BB17" s="348">
        <v>20.7627255351386</v>
      </c>
      <c r="BC17" s="348">
        <v>0.99976407146780999</v>
      </c>
      <c r="BD17" s="348">
        <v>9.7671535271805096E-2</v>
      </c>
      <c r="BE17" s="375">
        <v>0.13803464806003299</v>
      </c>
      <c r="BF17" s="374"/>
      <c r="BG17" s="372">
        <v>0.34399999999999997</v>
      </c>
      <c r="BH17" s="373"/>
      <c r="BI17" s="348">
        <v>87.325100000000006</v>
      </c>
      <c r="BJ17" s="348">
        <v>9.6222499999999993</v>
      </c>
      <c r="BK17" s="348">
        <v>3.04128</v>
      </c>
      <c r="BL17" s="348">
        <v>1.137E-2</v>
      </c>
      <c r="BM17" s="373"/>
      <c r="BN17" s="372" t="s">
        <v>5735</v>
      </c>
      <c r="BO17" s="372" t="s">
        <v>5736</v>
      </c>
      <c r="BP17" s="372" t="s">
        <v>5737</v>
      </c>
      <c r="BQ17" s="372" t="s">
        <v>5738</v>
      </c>
      <c r="BR17" s="372" t="s">
        <v>5739</v>
      </c>
      <c r="BS17" s="373"/>
      <c r="BT17" s="354" t="s">
        <v>554</v>
      </c>
    </row>
    <row r="18" spans="1:72" s="428" customFormat="1" x14ac:dyDescent="0.25">
      <c r="A18" s="345" t="s">
        <v>5740</v>
      </c>
      <c r="B18" s="373"/>
      <c r="C18" s="719">
        <v>44585</v>
      </c>
      <c r="D18" s="373"/>
      <c r="E18" s="346">
        <v>15142.4</v>
      </c>
      <c r="F18" s="373"/>
      <c r="G18" s="347">
        <v>238.9134</v>
      </c>
      <c r="H18" s="374"/>
      <c r="I18" s="348">
        <v>-2.5028000000000001</v>
      </c>
      <c r="J18" s="348">
        <v>3.4355000000000002</v>
      </c>
      <c r="K18" s="348">
        <v>-9.9509000000000007</v>
      </c>
      <c r="L18" s="348">
        <v>-3.1920000000000002</v>
      </c>
      <c r="M18" s="348">
        <v>19.995799999999999</v>
      </c>
      <c r="N18" s="350">
        <v>117.54900000000001</v>
      </c>
      <c r="O18" s="348">
        <v>64.092799999999997</v>
      </c>
      <c r="P18" s="348">
        <v>47.6616</v>
      </c>
      <c r="Q18" s="348" t="s">
        <v>430</v>
      </c>
      <c r="R18" s="348" t="s">
        <v>430</v>
      </c>
      <c r="S18" s="348">
        <v>2.8329</v>
      </c>
      <c r="T18" s="348">
        <v>4.9309000000000003</v>
      </c>
      <c r="U18" s="348">
        <v>68.389300000000006</v>
      </c>
      <c r="V18" s="348">
        <v>124.53440000000001</v>
      </c>
      <c r="W18" s="348">
        <v>-8.3252000000000006</v>
      </c>
      <c r="X18" s="348">
        <v>33.469499999999996</v>
      </c>
      <c r="Y18" s="374"/>
      <c r="Z18" s="346">
        <v>233</v>
      </c>
      <c r="AA18" s="346">
        <v>201</v>
      </c>
      <c r="AB18" s="346">
        <v>265</v>
      </c>
      <c r="AC18" s="346">
        <v>245</v>
      </c>
      <c r="AD18" s="346">
        <v>11</v>
      </c>
      <c r="AE18" s="346">
        <v>2</v>
      </c>
      <c r="AF18" s="346">
        <v>3</v>
      </c>
      <c r="AG18" s="346">
        <v>1</v>
      </c>
      <c r="AH18" s="346" t="s">
        <v>430</v>
      </c>
      <c r="AI18" s="346" t="s">
        <v>430</v>
      </c>
      <c r="AJ18" s="346">
        <v>245</v>
      </c>
      <c r="AK18" s="346">
        <v>54</v>
      </c>
      <c r="AL18" s="346">
        <v>5</v>
      </c>
      <c r="AM18" s="346">
        <v>3</v>
      </c>
      <c r="AN18" s="346">
        <v>271</v>
      </c>
      <c r="AO18" s="373"/>
      <c r="AP18" s="348" t="s">
        <v>430</v>
      </c>
      <c r="AQ18" s="348" t="s">
        <v>430</v>
      </c>
      <c r="AR18" s="348" t="s">
        <v>430</v>
      </c>
      <c r="AS18" s="348">
        <v>66.95</v>
      </c>
      <c r="AT18" s="348">
        <v>82.32</v>
      </c>
      <c r="AU18" s="351"/>
      <c r="AV18" s="346" t="s">
        <v>430</v>
      </c>
      <c r="AW18" s="346" t="s">
        <v>430</v>
      </c>
      <c r="AX18" s="346" t="s">
        <v>430</v>
      </c>
      <c r="AY18" s="346">
        <v>2</v>
      </c>
      <c r="AZ18" s="346">
        <v>3</v>
      </c>
      <c r="BA18" s="374"/>
      <c r="BB18" s="348">
        <v>39.615088501187103</v>
      </c>
      <c r="BC18" s="348">
        <v>0</v>
      </c>
      <c r="BD18" s="348">
        <v>8.4523235217471696E-2</v>
      </c>
      <c r="BE18" s="375" t="s">
        <v>430</v>
      </c>
      <c r="BF18" s="374"/>
      <c r="BG18" s="372" t="s">
        <v>430</v>
      </c>
      <c r="BH18" s="373"/>
      <c r="BI18" s="348" t="s">
        <v>430</v>
      </c>
      <c r="BJ18" s="348" t="s">
        <v>430</v>
      </c>
      <c r="BK18" s="348" t="s">
        <v>430</v>
      </c>
      <c r="BL18" s="348" t="s">
        <v>430</v>
      </c>
      <c r="BM18" s="373"/>
      <c r="BN18" s="372" t="s">
        <v>5741</v>
      </c>
      <c r="BO18" s="372" t="s">
        <v>5742</v>
      </c>
      <c r="BP18" s="372" t="s">
        <v>430</v>
      </c>
      <c r="BQ18" s="372" t="s">
        <v>430</v>
      </c>
      <c r="BR18" s="372" t="s">
        <v>430</v>
      </c>
      <c r="BS18" s="373"/>
      <c r="BT18" s="354" t="s">
        <v>554</v>
      </c>
    </row>
    <row r="19" spans="1:72" s="428" customFormat="1" x14ac:dyDescent="0.25">
      <c r="A19" s="345" t="s">
        <v>5743</v>
      </c>
      <c r="B19" s="373"/>
      <c r="C19" s="719">
        <v>40631</v>
      </c>
      <c r="D19" s="373"/>
      <c r="E19" s="346">
        <v>13797.4</v>
      </c>
      <c r="F19" s="373"/>
      <c r="G19" s="347">
        <v>273.68430000000001</v>
      </c>
      <c r="H19" s="374"/>
      <c r="I19" s="348" t="s">
        <v>430</v>
      </c>
      <c r="J19" s="348">
        <v>-0.53720000000000001</v>
      </c>
      <c r="K19" s="348">
        <v>0.40679999999999999</v>
      </c>
      <c r="L19" s="348">
        <v>23.715499999999999</v>
      </c>
      <c r="M19" s="348">
        <v>24.166699999999999</v>
      </c>
      <c r="N19" s="350">
        <v>49.376600000000003</v>
      </c>
      <c r="O19" s="348">
        <v>29.938199999999998</v>
      </c>
      <c r="P19" s="348">
        <v>30.870200000000001</v>
      </c>
      <c r="Q19" s="348">
        <v>21.6922</v>
      </c>
      <c r="R19" s="348">
        <v>24.889900000000001</v>
      </c>
      <c r="S19" s="348">
        <v>25.757000000000001</v>
      </c>
      <c r="T19" s="348">
        <v>23.6159</v>
      </c>
      <c r="U19" s="348">
        <v>27.895199999999999</v>
      </c>
      <c r="V19" s="348">
        <v>44.127099999999999</v>
      </c>
      <c r="W19" s="348">
        <v>-2.6629999999999998</v>
      </c>
      <c r="X19" s="348">
        <v>24.0121</v>
      </c>
      <c r="Y19" s="374"/>
      <c r="Z19" s="346" t="s">
        <v>430</v>
      </c>
      <c r="AA19" s="346">
        <v>258</v>
      </c>
      <c r="AB19" s="346">
        <v>225</v>
      </c>
      <c r="AC19" s="346">
        <v>2</v>
      </c>
      <c r="AD19" s="346">
        <v>7</v>
      </c>
      <c r="AE19" s="346">
        <v>17</v>
      </c>
      <c r="AF19" s="346">
        <v>14</v>
      </c>
      <c r="AG19" s="346">
        <v>12</v>
      </c>
      <c r="AH19" s="346">
        <v>6</v>
      </c>
      <c r="AI19" s="346">
        <v>1</v>
      </c>
      <c r="AJ19" s="346">
        <v>9</v>
      </c>
      <c r="AK19" s="346">
        <v>3</v>
      </c>
      <c r="AL19" s="346">
        <v>21</v>
      </c>
      <c r="AM19" s="346">
        <v>17</v>
      </c>
      <c r="AN19" s="346">
        <v>246</v>
      </c>
      <c r="AO19" s="373"/>
      <c r="AP19" s="348">
        <v>25.62</v>
      </c>
      <c r="AQ19" s="348">
        <v>26.86</v>
      </c>
      <c r="AR19" s="348">
        <v>30</v>
      </c>
      <c r="AS19" s="348">
        <v>36.04</v>
      </c>
      <c r="AT19" s="348">
        <v>53.62</v>
      </c>
      <c r="AU19" s="351"/>
      <c r="AV19" s="346">
        <v>1</v>
      </c>
      <c r="AW19" s="346">
        <v>4</v>
      </c>
      <c r="AX19" s="346">
        <v>2</v>
      </c>
      <c r="AY19" s="346">
        <v>11</v>
      </c>
      <c r="AZ19" s="346">
        <v>17</v>
      </c>
      <c r="BA19" s="374"/>
      <c r="BB19" s="348">
        <v>19.173639103150101</v>
      </c>
      <c r="BC19" s="348">
        <v>0</v>
      </c>
      <c r="BD19" s="348">
        <v>0.114836324320006</v>
      </c>
      <c r="BE19" s="375" t="s">
        <v>430</v>
      </c>
      <c r="BF19" s="374"/>
      <c r="BG19" s="372" t="s">
        <v>430</v>
      </c>
      <c r="BH19" s="373"/>
      <c r="BI19" s="348" t="s">
        <v>430</v>
      </c>
      <c r="BJ19" s="348" t="s">
        <v>430</v>
      </c>
      <c r="BK19" s="348" t="s">
        <v>430</v>
      </c>
      <c r="BL19" s="348" t="s">
        <v>430</v>
      </c>
      <c r="BM19" s="373"/>
      <c r="BN19" s="372" t="s">
        <v>4494</v>
      </c>
      <c r="BO19" s="372" t="s">
        <v>4495</v>
      </c>
      <c r="BP19" s="372" t="s">
        <v>4496</v>
      </c>
      <c r="BQ19" s="372" t="s">
        <v>4497</v>
      </c>
      <c r="BR19" s="372" t="s">
        <v>4498</v>
      </c>
      <c r="BS19" s="373"/>
      <c r="BT19" s="354" t="s">
        <v>554</v>
      </c>
    </row>
    <row r="20" spans="1:72" s="428" customFormat="1" x14ac:dyDescent="0.25">
      <c r="A20" s="345" t="s">
        <v>5744</v>
      </c>
      <c r="B20" s="373"/>
      <c r="C20" s="719">
        <v>43063</v>
      </c>
      <c r="D20" s="373"/>
      <c r="E20" s="346">
        <v>10544.1</v>
      </c>
      <c r="F20" s="373"/>
      <c r="G20" s="347">
        <v>120.98180000000001</v>
      </c>
      <c r="H20" s="374"/>
      <c r="I20" s="348">
        <v>0.47039999999999998</v>
      </c>
      <c r="J20" s="348">
        <v>3.9798</v>
      </c>
      <c r="K20" s="348">
        <v>0.80700000000000005</v>
      </c>
      <c r="L20" s="348">
        <v>1.4759</v>
      </c>
      <c r="M20" s="348">
        <v>5.4367999999999999</v>
      </c>
      <c r="N20" s="350">
        <v>10.920299999999999</v>
      </c>
      <c r="O20" s="348">
        <v>3.9413999999999998</v>
      </c>
      <c r="P20" s="348">
        <v>22.3124</v>
      </c>
      <c r="Q20" s="348">
        <v>25.3749</v>
      </c>
      <c r="R20" s="348" t="s">
        <v>430</v>
      </c>
      <c r="S20" s="348">
        <v>6.2636000000000003</v>
      </c>
      <c r="T20" s="348">
        <v>2.1368</v>
      </c>
      <c r="U20" s="348">
        <v>9.2424999999999997</v>
      </c>
      <c r="V20" s="348">
        <v>8.8651</v>
      </c>
      <c r="W20" s="348">
        <v>0.60940000000000005</v>
      </c>
      <c r="X20" s="348">
        <v>15.2043</v>
      </c>
      <c r="Y20" s="374"/>
      <c r="Z20" s="346">
        <v>82</v>
      </c>
      <c r="AA20" s="346">
        <v>181</v>
      </c>
      <c r="AB20" s="346">
        <v>207</v>
      </c>
      <c r="AC20" s="346">
        <v>199</v>
      </c>
      <c r="AD20" s="346">
        <v>79</v>
      </c>
      <c r="AE20" s="346">
        <v>47</v>
      </c>
      <c r="AF20" s="346">
        <v>63</v>
      </c>
      <c r="AG20" s="346">
        <v>23</v>
      </c>
      <c r="AH20" s="346">
        <v>5</v>
      </c>
      <c r="AI20" s="346" t="s">
        <v>430</v>
      </c>
      <c r="AJ20" s="346">
        <v>226</v>
      </c>
      <c r="AK20" s="346">
        <v>100</v>
      </c>
      <c r="AL20" s="346">
        <v>54</v>
      </c>
      <c r="AM20" s="346">
        <v>41</v>
      </c>
      <c r="AN20" s="346">
        <v>211</v>
      </c>
      <c r="AO20" s="373"/>
      <c r="AP20" s="348" t="s">
        <v>430</v>
      </c>
      <c r="AQ20" s="348">
        <v>24.23</v>
      </c>
      <c r="AR20" s="348">
        <v>21.21</v>
      </c>
      <c r="AS20" s="348">
        <v>11.69</v>
      </c>
      <c r="AT20" s="348">
        <v>8.09</v>
      </c>
      <c r="AU20" s="351"/>
      <c r="AV20" s="346" t="s">
        <v>430</v>
      </c>
      <c r="AW20" s="346">
        <v>5</v>
      </c>
      <c r="AX20" s="346">
        <v>6</v>
      </c>
      <c r="AY20" s="346">
        <v>38</v>
      </c>
      <c r="AZ20" s="346">
        <v>76</v>
      </c>
      <c r="BA20" s="374"/>
      <c r="BB20" s="348">
        <v>16.001841919850001</v>
      </c>
      <c r="BC20" s="348">
        <v>0</v>
      </c>
      <c r="BD20" s="348">
        <v>9.1004631109428594E-2</v>
      </c>
      <c r="BE20" s="375" t="s">
        <v>430</v>
      </c>
      <c r="BF20" s="374"/>
      <c r="BG20" s="372" t="s">
        <v>430</v>
      </c>
      <c r="BH20" s="373"/>
      <c r="BI20" s="348">
        <v>89.652299999999997</v>
      </c>
      <c r="BJ20" s="348">
        <v>8.5148200000000003</v>
      </c>
      <c r="BK20" s="348">
        <v>1.1693</v>
      </c>
      <c r="BL20" s="348">
        <v>0.66357999999999995</v>
      </c>
      <c r="BM20" s="373"/>
      <c r="BN20" s="372" t="s">
        <v>5745</v>
      </c>
      <c r="BO20" s="372" t="s">
        <v>4327</v>
      </c>
      <c r="BP20" s="372" t="s">
        <v>5746</v>
      </c>
      <c r="BQ20" s="372" t="s">
        <v>5747</v>
      </c>
      <c r="BR20" s="372" t="s">
        <v>5748</v>
      </c>
      <c r="BS20" s="373"/>
      <c r="BT20" s="354" t="s">
        <v>554</v>
      </c>
    </row>
    <row r="21" spans="1:72" s="428" customFormat="1" x14ac:dyDescent="0.25">
      <c r="A21" s="345" t="s">
        <v>5749</v>
      </c>
      <c r="B21" s="373"/>
      <c r="C21" s="719">
        <v>44806</v>
      </c>
      <c r="D21" s="373"/>
      <c r="E21" s="346">
        <v>8226.48</v>
      </c>
      <c r="F21" s="373"/>
      <c r="G21" s="347">
        <v>228.9058</v>
      </c>
      <c r="H21" s="374"/>
      <c r="I21" s="348">
        <v>-2.4796</v>
      </c>
      <c r="J21" s="348">
        <v>3.3711000000000002</v>
      </c>
      <c r="K21" s="348">
        <v>-9.9068000000000005</v>
      </c>
      <c r="L21" s="348">
        <v>-3.2656000000000001</v>
      </c>
      <c r="M21" s="348">
        <v>19.605899999999998</v>
      </c>
      <c r="N21" s="350">
        <v>116.36499999999999</v>
      </c>
      <c r="O21" s="348">
        <v>65.111599999999996</v>
      </c>
      <c r="P21" s="348">
        <v>47.278100000000002</v>
      </c>
      <c r="Q21" s="348" t="s">
        <v>430</v>
      </c>
      <c r="R21" s="348" t="s">
        <v>430</v>
      </c>
      <c r="S21" s="348">
        <v>5.1295999999999999</v>
      </c>
      <c r="T21" s="348">
        <v>4.6509999999999998</v>
      </c>
      <c r="U21" s="348">
        <v>67.615099999999998</v>
      </c>
      <c r="V21" s="348">
        <v>123.25539999999999</v>
      </c>
      <c r="W21" s="348">
        <v>-8.2908000000000008</v>
      </c>
      <c r="X21" s="348">
        <v>47.859200000000001</v>
      </c>
      <c r="Y21" s="374"/>
      <c r="Z21" s="346">
        <v>227</v>
      </c>
      <c r="AA21" s="346">
        <v>214</v>
      </c>
      <c r="AB21" s="346">
        <v>261</v>
      </c>
      <c r="AC21" s="346">
        <v>255</v>
      </c>
      <c r="AD21" s="346">
        <v>22</v>
      </c>
      <c r="AE21" s="346">
        <v>13</v>
      </c>
      <c r="AF21" s="346">
        <v>2</v>
      </c>
      <c r="AG21" s="346">
        <v>6</v>
      </c>
      <c r="AH21" s="346" t="s">
        <v>430</v>
      </c>
      <c r="AI21" s="346" t="s">
        <v>430</v>
      </c>
      <c r="AJ21" s="346">
        <v>234</v>
      </c>
      <c r="AK21" s="346">
        <v>64</v>
      </c>
      <c r="AL21" s="346">
        <v>14</v>
      </c>
      <c r="AM21" s="346">
        <v>13</v>
      </c>
      <c r="AN21" s="346">
        <v>266</v>
      </c>
      <c r="AO21" s="373"/>
      <c r="AP21" s="348" t="s">
        <v>430</v>
      </c>
      <c r="AQ21" s="348" t="s">
        <v>430</v>
      </c>
      <c r="AR21" s="348" t="s">
        <v>430</v>
      </c>
      <c r="AS21" s="348">
        <v>66.5</v>
      </c>
      <c r="AT21" s="348">
        <v>81.11</v>
      </c>
      <c r="AU21" s="351"/>
      <c r="AV21" s="346" t="s">
        <v>430</v>
      </c>
      <c r="AW21" s="346" t="s">
        <v>430</v>
      </c>
      <c r="AX21" s="346" t="s">
        <v>430</v>
      </c>
      <c r="AY21" s="346">
        <v>6</v>
      </c>
      <c r="AZ21" s="346">
        <v>14</v>
      </c>
      <c r="BA21" s="374"/>
      <c r="BB21" s="348">
        <v>39.837213211675902</v>
      </c>
      <c r="BC21" s="348">
        <v>0</v>
      </c>
      <c r="BD21" s="348">
        <v>8.4795889417487794E-2</v>
      </c>
      <c r="BE21" s="375" t="s">
        <v>430</v>
      </c>
      <c r="BF21" s="374"/>
      <c r="BG21" s="372" t="s">
        <v>430</v>
      </c>
      <c r="BH21" s="373"/>
      <c r="BI21" s="348" t="s">
        <v>430</v>
      </c>
      <c r="BJ21" s="348" t="s">
        <v>430</v>
      </c>
      <c r="BK21" s="348" t="s">
        <v>430</v>
      </c>
      <c r="BL21" s="348" t="s">
        <v>430</v>
      </c>
      <c r="BM21" s="373"/>
      <c r="BN21" s="372" t="s">
        <v>5750</v>
      </c>
      <c r="BO21" s="372" t="s">
        <v>5751</v>
      </c>
      <c r="BP21" s="372" t="s">
        <v>430</v>
      </c>
      <c r="BQ21" s="372" t="s">
        <v>430</v>
      </c>
      <c r="BR21" s="372" t="s">
        <v>430</v>
      </c>
      <c r="BS21" s="373"/>
      <c r="BT21" s="354" t="s">
        <v>554</v>
      </c>
    </row>
    <row r="22" spans="1:72" s="428" customFormat="1" x14ac:dyDescent="0.25">
      <c r="A22" s="345" t="s">
        <v>5752</v>
      </c>
      <c r="B22" s="373"/>
      <c r="C22" s="719">
        <v>37673</v>
      </c>
      <c r="D22" s="373"/>
      <c r="E22" s="346">
        <v>8328.32</v>
      </c>
      <c r="F22" s="373"/>
      <c r="G22" s="347">
        <v>782.71439999999996</v>
      </c>
      <c r="H22" s="374"/>
      <c r="I22" s="348">
        <v>0.46439999999999998</v>
      </c>
      <c r="J22" s="348">
        <v>6.1664000000000003</v>
      </c>
      <c r="K22" s="348">
        <v>5.8201999999999998</v>
      </c>
      <c r="L22" s="348">
        <v>10.7674</v>
      </c>
      <c r="M22" s="348">
        <v>7.3761999999999999</v>
      </c>
      <c r="N22" s="350">
        <v>9.6044999999999998</v>
      </c>
      <c r="O22" s="348">
        <v>0.87929999999999997</v>
      </c>
      <c r="P22" s="348">
        <v>18.970300000000002</v>
      </c>
      <c r="Q22" s="348">
        <v>14.3551</v>
      </c>
      <c r="R22" s="348">
        <v>14.651999999999999</v>
      </c>
      <c r="S22" s="348">
        <v>20.351099999999999</v>
      </c>
      <c r="T22" s="348">
        <v>5.0096999999999996</v>
      </c>
      <c r="U22" s="348">
        <v>7.4518000000000004</v>
      </c>
      <c r="V22" s="348">
        <v>6.0256999999999996</v>
      </c>
      <c r="W22" s="348">
        <v>2.1413000000000002</v>
      </c>
      <c r="X22" s="348">
        <v>18.900500000000001</v>
      </c>
      <c r="Y22" s="374"/>
      <c r="Z22" s="346">
        <v>94</v>
      </c>
      <c r="AA22" s="346">
        <v>30</v>
      </c>
      <c r="AB22" s="346">
        <v>55</v>
      </c>
      <c r="AC22" s="346">
        <v>49</v>
      </c>
      <c r="AD22" s="346">
        <v>57</v>
      </c>
      <c r="AE22" s="346">
        <v>54</v>
      </c>
      <c r="AF22" s="346">
        <v>126</v>
      </c>
      <c r="AG22" s="346">
        <v>44</v>
      </c>
      <c r="AH22" s="346">
        <v>21</v>
      </c>
      <c r="AI22" s="346">
        <v>5</v>
      </c>
      <c r="AJ22" s="346">
        <v>29</v>
      </c>
      <c r="AK22" s="346">
        <v>49</v>
      </c>
      <c r="AL22" s="346">
        <v>74</v>
      </c>
      <c r="AM22" s="346">
        <v>60</v>
      </c>
      <c r="AN22" s="346">
        <v>136</v>
      </c>
      <c r="AO22" s="373"/>
      <c r="AP22" s="348">
        <v>14.56</v>
      </c>
      <c r="AQ22" s="348">
        <v>16.559999999999999</v>
      </c>
      <c r="AR22" s="348">
        <v>14.78</v>
      </c>
      <c r="AS22" s="348">
        <v>11.52</v>
      </c>
      <c r="AT22" s="348">
        <v>12.49</v>
      </c>
      <c r="AU22" s="351"/>
      <c r="AV22" s="346">
        <v>9</v>
      </c>
      <c r="AW22" s="346">
        <v>16</v>
      </c>
      <c r="AX22" s="346">
        <v>23</v>
      </c>
      <c r="AY22" s="346">
        <v>44</v>
      </c>
      <c r="AZ22" s="346">
        <v>48</v>
      </c>
      <c r="BA22" s="374"/>
      <c r="BB22" s="348">
        <v>17.2817988965955</v>
      </c>
      <c r="BC22" s="348">
        <v>1.00409262263303</v>
      </c>
      <c r="BD22" s="348">
        <v>7.59660048956627E-2</v>
      </c>
      <c r="BE22" s="375">
        <v>0.18444205312701201</v>
      </c>
      <c r="BF22" s="374"/>
      <c r="BG22" s="372">
        <v>0.45910000000000001</v>
      </c>
      <c r="BH22" s="373"/>
      <c r="BI22" s="348">
        <v>89.356300000000005</v>
      </c>
      <c r="BJ22" s="348">
        <v>7.3523500000000004</v>
      </c>
      <c r="BK22" s="348" t="s">
        <v>430</v>
      </c>
      <c r="BL22" s="348">
        <v>3.29135</v>
      </c>
      <c r="BM22" s="373"/>
      <c r="BN22" s="372" t="s">
        <v>5753</v>
      </c>
      <c r="BO22" s="372" t="s">
        <v>4465</v>
      </c>
      <c r="BP22" s="372" t="s">
        <v>4466</v>
      </c>
      <c r="BQ22" s="372" t="s">
        <v>4467</v>
      </c>
      <c r="BR22" s="372" t="s">
        <v>4280</v>
      </c>
      <c r="BS22" s="373"/>
      <c r="BT22" s="354" t="s">
        <v>554</v>
      </c>
    </row>
    <row r="23" spans="1:72" s="428" customFormat="1" x14ac:dyDescent="0.25">
      <c r="A23" s="345" t="s">
        <v>5754</v>
      </c>
      <c r="B23" s="373"/>
      <c r="C23" s="719">
        <v>38134</v>
      </c>
      <c r="D23" s="373"/>
      <c r="E23" s="346">
        <v>8398.31</v>
      </c>
      <c r="F23" s="373"/>
      <c r="G23" s="347">
        <v>598.33979999999997</v>
      </c>
      <c r="H23" s="374"/>
      <c r="I23" s="348">
        <v>0.65480000000000005</v>
      </c>
      <c r="J23" s="348">
        <v>5.0284000000000004</v>
      </c>
      <c r="K23" s="348">
        <v>8.2269000000000005</v>
      </c>
      <c r="L23" s="348">
        <v>4.8586999999999998</v>
      </c>
      <c r="M23" s="348">
        <v>-1.6044</v>
      </c>
      <c r="N23" s="350">
        <v>4.3815</v>
      </c>
      <c r="O23" s="348">
        <v>7.6444000000000001</v>
      </c>
      <c r="P23" s="348">
        <v>10.1747</v>
      </c>
      <c r="Q23" s="348">
        <v>11.479799999999999</v>
      </c>
      <c r="R23" s="348">
        <v>12.826000000000001</v>
      </c>
      <c r="S23" s="348">
        <v>15.4092</v>
      </c>
      <c r="T23" s="348">
        <v>-2.6896</v>
      </c>
      <c r="U23" s="348">
        <v>6.0536000000000003</v>
      </c>
      <c r="V23" s="348">
        <v>1.3892</v>
      </c>
      <c r="W23" s="348">
        <v>6.8338000000000001</v>
      </c>
      <c r="X23" s="348">
        <v>15.9367</v>
      </c>
      <c r="Y23" s="374"/>
      <c r="Z23" s="346">
        <v>39</v>
      </c>
      <c r="AA23" s="346">
        <v>101</v>
      </c>
      <c r="AB23" s="346">
        <v>22</v>
      </c>
      <c r="AC23" s="346">
        <v>138</v>
      </c>
      <c r="AD23" s="346">
        <v>143</v>
      </c>
      <c r="AE23" s="346">
        <v>102</v>
      </c>
      <c r="AF23" s="346">
        <v>41</v>
      </c>
      <c r="AG23" s="346">
        <v>92</v>
      </c>
      <c r="AH23" s="346">
        <v>32</v>
      </c>
      <c r="AI23" s="346">
        <v>14</v>
      </c>
      <c r="AJ23" s="346">
        <v>101</v>
      </c>
      <c r="AK23" s="346">
        <v>144</v>
      </c>
      <c r="AL23" s="346">
        <v>93</v>
      </c>
      <c r="AM23" s="346">
        <v>99</v>
      </c>
      <c r="AN23" s="346">
        <v>19</v>
      </c>
      <c r="AO23" s="373"/>
      <c r="AP23" s="348">
        <v>11.76</v>
      </c>
      <c r="AQ23" s="348">
        <v>12.67</v>
      </c>
      <c r="AR23" s="348">
        <v>10.69</v>
      </c>
      <c r="AS23" s="348">
        <v>8.89</v>
      </c>
      <c r="AT23" s="348">
        <v>2.66</v>
      </c>
      <c r="AU23" s="351"/>
      <c r="AV23" s="346">
        <v>30</v>
      </c>
      <c r="AW23" s="346">
        <v>23</v>
      </c>
      <c r="AX23" s="346">
        <v>33</v>
      </c>
      <c r="AY23" s="346">
        <v>61</v>
      </c>
      <c r="AZ23" s="346">
        <v>114</v>
      </c>
      <c r="BA23" s="374"/>
      <c r="BB23" s="348">
        <v>14.851753290519399</v>
      </c>
      <c r="BC23" s="348">
        <v>0.99985737668742702</v>
      </c>
      <c r="BD23" s="348">
        <v>2.9903792953634298E-2</v>
      </c>
      <c r="BE23" s="375">
        <v>3.4101398887360503E-2</v>
      </c>
      <c r="BF23" s="374"/>
      <c r="BG23" s="372">
        <v>0.35859999999999997</v>
      </c>
      <c r="BH23" s="373"/>
      <c r="BI23" s="348">
        <v>75.281800000000004</v>
      </c>
      <c r="BJ23" s="348">
        <v>24.554400000000001</v>
      </c>
      <c r="BK23" s="348" t="s">
        <v>430</v>
      </c>
      <c r="BL23" s="348">
        <v>0.1638</v>
      </c>
      <c r="BM23" s="373"/>
      <c r="BN23" s="372" t="s">
        <v>4678</v>
      </c>
      <c r="BO23" s="372" t="s">
        <v>4679</v>
      </c>
      <c r="BP23" s="372" t="s">
        <v>2950</v>
      </c>
      <c r="BQ23" s="372" t="s">
        <v>430</v>
      </c>
      <c r="BR23" s="372" t="s">
        <v>430</v>
      </c>
      <c r="BS23" s="373"/>
      <c r="BT23" s="354" t="s">
        <v>554</v>
      </c>
    </row>
    <row r="24" spans="1:72" s="428" customFormat="1" x14ac:dyDescent="0.25">
      <c r="A24" s="345" t="s">
        <v>5755</v>
      </c>
      <c r="B24" s="373"/>
      <c r="C24" s="719">
        <v>45476</v>
      </c>
      <c r="D24" s="373"/>
      <c r="E24" s="346">
        <v>6118.89</v>
      </c>
      <c r="F24" s="373"/>
      <c r="G24" s="347">
        <v>234.39439999999999</v>
      </c>
      <c r="H24" s="374"/>
      <c r="I24" s="348">
        <v>-2.4784999999999999</v>
      </c>
      <c r="J24" s="348">
        <v>3.3980999999999999</v>
      </c>
      <c r="K24" s="348">
        <v>-9.8603000000000005</v>
      </c>
      <c r="L24" s="348">
        <v>-3.1722999999999999</v>
      </c>
      <c r="M24" s="348">
        <v>19.924199999999999</v>
      </c>
      <c r="N24" s="350">
        <v>116.819</v>
      </c>
      <c r="O24" s="348" t="s">
        <v>430</v>
      </c>
      <c r="P24" s="348" t="s">
        <v>430</v>
      </c>
      <c r="Q24" s="348" t="s">
        <v>430</v>
      </c>
      <c r="R24" s="348" t="s">
        <v>430</v>
      </c>
      <c r="S24" s="348">
        <v>2.7949999999999999</v>
      </c>
      <c r="T24" s="348">
        <v>4.9306999999999999</v>
      </c>
      <c r="U24" s="348">
        <v>67.997699999999995</v>
      </c>
      <c r="V24" s="348">
        <v>123.7512</v>
      </c>
      <c r="W24" s="348">
        <v>-8.2484000000000002</v>
      </c>
      <c r="X24" s="348">
        <v>63.527900000000002</v>
      </c>
      <c r="Y24" s="374"/>
      <c r="Z24" s="346">
        <v>226</v>
      </c>
      <c r="AA24" s="346">
        <v>207</v>
      </c>
      <c r="AB24" s="346">
        <v>256</v>
      </c>
      <c r="AC24" s="346">
        <v>241</v>
      </c>
      <c r="AD24" s="346">
        <v>15</v>
      </c>
      <c r="AE24" s="346">
        <v>7</v>
      </c>
      <c r="AF24" s="346" t="s">
        <v>430</v>
      </c>
      <c r="AG24" s="346" t="s">
        <v>430</v>
      </c>
      <c r="AH24" s="346" t="s">
        <v>430</v>
      </c>
      <c r="AI24" s="346" t="s">
        <v>430</v>
      </c>
      <c r="AJ24" s="346">
        <v>247</v>
      </c>
      <c r="AK24" s="346">
        <v>55</v>
      </c>
      <c r="AL24" s="346">
        <v>8</v>
      </c>
      <c r="AM24" s="346">
        <v>7</v>
      </c>
      <c r="AN24" s="346">
        <v>261</v>
      </c>
      <c r="AO24" s="373"/>
      <c r="AP24" s="348" t="s">
        <v>430</v>
      </c>
      <c r="AQ24" s="348" t="s">
        <v>430</v>
      </c>
      <c r="AR24" s="348" t="s">
        <v>430</v>
      </c>
      <c r="AS24" s="348" t="s">
        <v>430</v>
      </c>
      <c r="AT24" s="348">
        <v>81.8</v>
      </c>
      <c r="AU24" s="351"/>
      <c r="AV24" s="346" t="s">
        <v>430</v>
      </c>
      <c r="AW24" s="346" t="s">
        <v>430</v>
      </c>
      <c r="AX24" s="346" t="s">
        <v>430</v>
      </c>
      <c r="AY24" s="346" t="s">
        <v>430</v>
      </c>
      <c r="AZ24" s="346">
        <v>7</v>
      </c>
      <c r="BA24" s="374"/>
      <c r="BB24" s="348">
        <v>48.543559588616297</v>
      </c>
      <c r="BC24" s="348">
        <v>0</v>
      </c>
      <c r="BD24" s="348">
        <v>9.3809525052442E-2</v>
      </c>
      <c r="BE24" s="375" t="s">
        <v>430</v>
      </c>
      <c r="BF24" s="374"/>
      <c r="BG24" s="372" t="s">
        <v>430</v>
      </c>
      <c r="BH24" s="373"/>
      <c r="BI24" s="348" t="s">
        <v>430</v>
      </c>
      <c r="BJ24" s="348" t="s">
        <v>430</v>
      </c>
      <c r="BK24" s="348" t="s">
        <v>430</v>
      </c>
      <c r="BL24" s="348" t="s">
        <v>430</v>
      </c>
      <c r="BM24" s="373"/>
      <c r="BN24" s="372" t="s">
        <v>5756</v>
      </c>
      <c r="BO24" s="372" t="s">
        <v>5757</v>
      </c>
      <c r="BP24" s="372" t="s">
        <v>430</v>
      </c>
      <c r="BQ24" s="372" t="s">
        <v>430</v>
      </c>
      <c r="BR24" s="372" t="s">
        <v>430</v>
      </c>
      <c r="BS24" s="373"/>
      <c r="BT24" s="354" t="s">
        <v>554</v>
      </c>
    </row>
    <row r="25" spans="1:72" s="428" customFormat="1" x14ac:dyDescent="0.25">
      <c r="A25" s="345" t="s">
        <v>5758</v>
      </c>
      <c r="B25" s="373"/>
      <c r="C25" s="719">
        <v>45303</v>
      </c>
      <c r="D25" s="373"/>
      <c r="E25" s="346">
        <v>5488.84</v>
      </c>
      <c r="F25" s="373"/>
      <c r="G25" s="347">
        <v>23.243200000000002</v>
      </c>
      <c r="H25" s="374"/>
      <c r="I25" s="348">
        <v>-2.4615999999999998</v>
      </c>
      <c r="J25" s="348">
        <v>3.3651</v>
      </c>
      <c r="K25" s="348">
        <v>-9.8408999999999995</v>
      </c>
      <c r="L25" s="348">
        <v>-3.2461000000000002</v>
      </c>
      <c r="M25" s="348">
        <v>17.753299999999999</v>
      </c>
      <c r="N25" s="350">
        <v>117.113</v>
      </c>
      <c r="O25" s="348">
        <v>63.165500000000002</v>
      </c>
      <c r="P25" s="348" t="s">
        <v>430</v>
      </c>
      <c r="Q25" s="348" t="s">
        <v>430</v>
      </c>
      <c r="R25" s="348" t="s">
        <v>430</v>
      </c>
      <c r="S25" s="348">
        <v>5.1067</v>
      </c>
      <c r="T25" s="348">
        <v>2.5615000000000001</v>
      </c>
      <c r="U25" s="348">
        <v>70.67</v>
      </c>
      <c r="V25" s="348">
        <v>125.9759</v>
      </c>
      <c r="W25" s="348">
        <v>-8.2220999999999993</v>
      </c>
      <c r="X25" s="348">
        <v>62.604199999999999</v>
      </c>
      <c r="Y25" s="374"/>
      <c r="Z25" s="346">
        <v>220</v>
      </c>
      <c r="AA25" s="346">
        <v>216</v>
      </c>
      <c r="AB25" s="346">
        <v>253</v>
      </c>
      <c r="AC25" s="346">
        <v>253</v>
      </c>
      <c r="AD25" s="346">
        <v>27</v>
      </c>
      <c r="AE25" s="346">
        <v>6</v>
      </c>
      <c r="AF25" s="346">
        <v>10</v>
      </c>
      <c r="AG25" s="346" t="s">
        <v>430</v>
      </c>
      <c r="AH25" s="346" t="s">
        <v>430</v>
      </c>
      <c r="AI25" s="346" t="s">
        <v>430</v>
      </c>
      <c r="AJ25" s="346">
        <v>235</v>
      </c>
      <c r="AK25" s="346">
        <v>97</v>
      </c>
      <c r="AL25" s="346">
        <v>2</v>
      </c>
      <c r="AM25" s="346">
        <v>2</v>
      </c>
      <c r="AN25" s="346">
        <v>258</v>
      </c>
      <c r="AO25" s="373"/>
      <c r="AP25" s="348" t="s">
        <v>430</v>
      </c>
      <c r="AQ25" s="348" t="s">
        <v>430</v>
      </c>
      <c r="AR25" s="348" t="s">
        <v>430</v>
      </c>
      <c r="AS25" s="348" t="s">
        <v>430</v>
      </c>
      <c r="AT25" s="348">
        <v>82.47</v>
      </c>
      <c r="AU25" s="351"/>
      <c r="AV25" s="346" t="s">
        <v>430</v>
      </c>
      <c r="AW25" s="346" t="s">
        <v>430</v>
      </c>
      <c r="AX25" s="346" t="s">
        <v>430</v>
      </c>
      <c r="AY25" s="346" t="s">
        <v>430</v>
      </c>
      <c r="AZ25" s="346">
        <v>2</v>
      </c>
      <c r="BA25" s="374"/>
      <c r="BB25" s="348">
        <v>43.827801040111297</v>
      </c>
      <c r="BC25" s="348">
        <v>0</v>
      </c>
      <c r="BD25" s="348">
        <v>0.100776703332349</v>
      </c>
      <c r="BE25" s="375" t="s">
        <v>430</v>
      </c>
      <c r="BF25" s="374"/>
      <c r="BG25" s="372" t="s">
        <v>430</v>
      </c>
      <c r="BH25" s="373"/>
      <c r="BI25" s="348" t="s">
        <v>430</v>
      </c>
      <c r="BJ25" s="348" t="s">
        <v>430</v>
      </c>
      <c r="BK25" s="348" t="s">
        <v>430</v>
      </c>
      <c r="BL25" s="348" t="s">
        <v>430</v>
      </c>
      <c r="BM25" s="373"/>
      <c r="BN25" s="372" t="s">
        <v>5759</v>
      </c>
      <c r="BO25" s="372" t="s">
        <v>5760</v>
      </c>
      <c r="BP25" s="372" t="s">
        <v>430</v>
      </c>
      <c r="BQ25" s="372" t="s">
        <v>430</v>
      </c>
      <c r="BR25" s="372" t="s">
        <v>430</v>
      </c>
      <c r="BS25" s="373"/>
      <c r="BT25" s="354" t="s">
        <v>554</v>
      </c>
    </row>
    <row r="26" spans="1:72" s="428" customFormat="1" x14ac:dyDescent="0.25">
      <c r="A26" s="345" t="s">
        <v>5761</v>
      </c>
      <c r="B26" s="373"/>
      <c r="C26" s="719">
        <v>42347</v>
      </c>
      <c r="D26" s="373"/>
      <c r="E26" s="346">
        <v>5359.93</v>
      </c>
      <c r="F26" s="373"/>
      <c r="G26" s="347">
        <v>271.19009999999997</v>
      </c>
      <c r="H26" s="374"/>
      <c r="I26" s="348">
        <v>0.34079999999999999</v>
      </c>
      <c r="J26" s="348">
        <v>4.3727</v>
      </c>
      <c r="K26" s="348">
        <v>2.3601999999999999</v>
      </c>
      <c r="L26" s="348">
        <v>1.8939999999999999</v>
      </c>
      <c r="M26" s="348">
        <v>-6.0465</v>
      </c>
      <c r="N26" s="350">
        <v>-1.6054999999999999</v>
      </c>
      <c r="O26" s="348">
        <v>2.3109000000000002</v>
      </c>
      <c r="P26" s="348">
        <v>9.7993000000000006</v>
      </c>
      <c r="Q26" s="348">
        <v>10.2041</v>
      </c>
      <c r="R26" s="348">
        <v>12.6723</v>
      </c>
      <c r="S26" s="348">
        <v>8.4966000000000008</v>
      </c>
      <c r="T26" s="348">
        <v>-7.1740000000000004</v>
      </c>
      <c r="U26" s="348">
        <v>-1.3149</v>
      </c>
      <c r="V26" s="348">
        <v>-4.4824000000000002</v>
      </c>
      <c r="W26" s="348">
        <v>2.7094</v>
      </c>
      <c r="X26" s="348">
        <v>12.821</v>
      </c>
      <c r="Y26" s="374"/>
      <c r="Z26" s="346">
        <v>137</v>
      </c>
      <c r="AA26" s="346">
        <v>154</v>
      </c>
      <c r="AB26" s="346">
        <v>165</v>
      </c>
      <c r="AC26" s="346">
        <v>181</v>
      </c>
      <c r="AD26" s="346">
        <v>198</v>
      </c>
      <c r="AE26" s="346">
        <v>164</v>
      </c>
      <c r="AF26" s="346">
        <v>85</v>
      </c>
      <c r="AG26" s="346">
        <v>103</v>
      </c>
      <c r="AH26" s="346">
        <v>49</v>
      </c>
      <c r="AI26" s="346">
        <v>22</v>
      </c>
      <c r="AJ26" s="346">
        <v>190</v>
      </c>
      <c r="AK26" s="346">
        <v>199</v>
      </c>
      <c r="AL26" s="346">
        <v>168</v>
      </c>
      <c r="AM26" s="346">
        <v>167</v>
      </c>
      <c r="AN26" s="346">
        <v>83</v>
      </c>
      <c r="AO26" s="373"/>
      <c r="AP26" s="348">
        <v>11.9</v>
      </c>
      <c r="AQ26" s="348">
        <v>11.44</v>
      </c>
      <c r="AR26" s="348">
        <v>7.95</v>
      </c>
      <c r="AS26" s="348">
        <v>3.67</v>
      </c>
      <c r="AT26" s="348">
        <v>-6.41</v>
      </c>
      <c r="AU26" s="351"/>
      <c r="AV26" s="346">
        <v>20</v>
      </c>
      <c r="AW26" s="346">
        <v>36</v>
      </c>
      <c r="AX26" s="346">
        <v>50</v>
      </c>
      <c r="AY26" s="346">
        <v>99</v>
      </c>
      <c r="AZ26" s="346">
        <v>171</v>
      </c>
      <c r="BA26" s="374"/>
      <c r="BB26" s="348">
        <v>11.463703539469501</v>
      </c>
      <c r="BC26" s="348">
        <v>1.00113558477672</v>
      </c>
      <c r="BD26" s="348">
        <v>4.0930159632915603E-2</v>
      </c>
      <c r="BE26" s="375">
        <v>3.8314370311026601E-2</v>
      </c>
      <c r="BF26" s="374"/>
      <c r="BG26" s="372">
        <v>0.1447</v>
      </c>
      <c r="BH26" s="373"/>
      <c r="BI26" s="348">
        <v>99.783000000000001</v>
      </c>
      <c r="BJ26" s="348" t="s">
        <v>430</v>
      </c>
      <c r="BK26" s="348" t="s">
        <v>430</v>
      </c>
      <c r="BL26" s="348">
        <v>0.217</v>
      </c>
      <c r="BM26" s="373"/>
      <c r="BN26" s="372" t="s">
        <v>4453</v>
      </c>
      <c r="BO26" s="372" t="s">
        <v>4454</v>
      </c>
      <c r="BP26" s="372" t="s">
        <v>4455</v>
      </c>
      <c r="BQ26" s="372" t="s">
        <v>4312</v>
      </c>
      <c r="BR26" s="372" t="s">
        <v>4456</v>
      </c>
      <c r="BS26" s="373"/>
      <c r="BT26" s="354" t="s">
        <v>554</v>
      </c>
    </row>
    <row r="27" spans="1:72" s="428" customFormat="1" x14ac:dyDescent="0.25">
      <c r="A27" s="345" t="s">
        <v>5762</v>
      </c>
      <c r="B27" s="373"/>
      <c r="C27" s="719">
        <v>43423</v>
      </c>
      <c r="D27" s="373"/>
      <c r="E27" s="346">
        <v>5251.62</v>
      </c>
      <c r="F27" s="373"/>
      <c r="G27" s="347">
        <v>261.74779999999998</v>
      </c>
      <c r="H27" s="374"/>
      <c r="I27" s="348">
        <v>0.34089999999999998</v>
      </c>
      <c r="J27" s="348">
        <v>4.3734000000000002</v>
      </c>
      <c r="K27" s="348">
        <v>2.3626</v>
      </c>
      <c r="L27" s="348">
        <v>1.8968</v>
      </c>
      <c r="M27" s="348">
        <v>-6.0439999999999996</v>
      </c>
      <c r="N27" s="350">
        <v>-1.6037999999999999</v>
      </c>
      <c r="O27" s="348">
        <v>2.3125</v>
      </c>
      <c r="P27" s="348">
        <v>9.8023000000000007</v>
      </c>
      <c r="Q27" s="348">
        <v>10.2058</v>
      </c>
      <c r="R27" s="348" t="s">
        <v>430</v>
      </c>
      <c r="S27" s="348">
        <v>8.4986999999999995</v>
      </c>
      <c r="T27" s="348">
        <v>-7.1715</v>
      </c>
      <c r="U27" s="348">
        <v>-1.3127</v>
      </c>
      <c r="V27" s="348">
        <v>-4.4800000000000004</v>
      </c>
      <c r="W27" s="348">
        <v>2.7107999999999999</v>
      </c>
      <c r="X27" s="348">
        <v>12.5807</v>
      </c>
      <c r="Y27" s="374"/>
      <c r="Z27" s="346">
        <v>136</v>
      </c>
      <c r="AA27" s="346">
        <v>150</v>
      </c>
      <c r="AB27" s="346">
        <v>161</v>
      </c>
      <c r="AC27" s="346">
        <v>180</v>
      </c>
      <c r="AD27" s="346">
        <v>196</v>
      </c>
      <c r="AE27" s="346">
        <v>163</v>
      </c>
      <c r="AF27" s="346">
        <v>83</v>
      </c>
      <c r="AG27" s="346">
        <v>101</v>
      </c>
      <c r="AH27" s="346">
        <v>48</v>
      </c>
      <c r="AI27" s="346" t="s">
        <v>430</v>
      </c>
      <c r="AJ27" s="346">
        <v>189</v>
      </c>
      <c r="AK27" s="346">
        <v>197</v>
      </c>
      <c r="AL27" s="346">
        <v>167</v>
      </c>
      <c r="AM27" s="346">
        <v>166</v>
      </c>
      <c r="AN27" s="346">
        <v>77</v>
      </c>
      <c r="AO27" s="373"/>
      <c r="AP27" s="348" t="s">
        <v>430</v>
      </c>
      <c r="AQ27" s="348">
        <v>11.44</v>
      </c>
      <c r="AR27" s="348">
        <v>7.95</v>
      </c>
      <c r="AS27" s="348">
        <v>3.68</v>
      </c>
      <c r="AT27" s="348">
        <v>-6.4</v>
      </c>
      <c r="AU27" s="351"/>
      <c r="AV27" s="346" t="s">
        <v>430</v>
      </c>
      <c r="AW27" s="346">
        <v>36</v>
      </c>
      <c r="AX27" s="346">
        <v>50</v>
      </c>
      <c r="AY27" s="346">
        <v>94</v>
      </c>
      <c r="AZ27" s="346">
        <v>169</v>
      </c>
      <c r="BA27" s="374"/>
      <c r="BB27" s="348">
        <v>11.463194811977599</v>
      </c>
      <c r="BC27" s="348">
        <v>1.0010943129471599</v>
      </c>
      <c r="BD27" s="348">
        <v>4.0949109640138003E-2</v>
      </c>
      <c r="BE27" s="375">
        <v>3.8528539367E-2</v>
      </c>
      <c r="BF27" s="374"/>
      <c r="BG27" s="372">
        <v>0.13250000000000001</v>
      </c>
      <c r="BH27" s="373"/>
      <c r="BI27" s="348">
        <v>99.777199999999993</v>
      </c>
      <c r="BJ27" s="348" t="s">
        <v>430</v>
      </c>
      <c r="BK27" s="348" t="s">
        <v>430</v>
      </c>
      <c r="BL27" s="348">
        <v>0.2228</v>
      </c>
      <c r="BM27" s="373"/>
      <c r="BN27" s="372" t="s">
        <v>4453</v>
      </c>
      <c r="BO27" s="372" t="s">
        <v>4454</v>
      </c>
      <c r="BP27" s="372" t="s">
        <v>4455</v>
      </c>
      <c r="BQ27" s="372" t="s">
        <v>4312</v>
      </c>
      <c r="BR27" s="372" t="s">
        <v>4456</v>
      </c>
      <c r="BS27" s="373"/>
      <c r="BT27" s="354" t="s">
        <v>554</v>
      </c>
    </row>
    <row r="28" spans="1:72" s="428" customFormat="1" ht="11" x14ac:dyDescent="0.3">
      <c r="A28" s="841" t="s">
        <v>5763</v>
      </c>
      <c r="B28" s="842"/>
      <c r="C28" s="843">
        <v>41977</v>
      </c>
      <c r="D28" s="842"/>
      <c r="E28" s="844">
        <v>4477.42</v>
      </c>
      <c r="F28" s="842"/>
      <c r="G28" s="845">
        <v>59.975099999999998</v>
      </c>
      <c r="H28" s="847"/>
      <c r="I28" s="846">
        <v>0.65490000000000004</v>
      </c>
      <c r="J28" s="846">
        <v>5.0290999999999997</v>
      </c>
      <c r="K28" s="846">
        <v>8.2302</v>
      </c>
      <c r="L28" s="846">
        <v>4.8776000000000002</v>
      </c>
      <c r="M28" s="846">
        <v>-1.5805</v>
      </c>
      <c r="N28" s="848">
        <v>4.4352</v>
      </c>
      <c r="O28" s="846">
        <v>7.6867999999999999</v>
      </c>
      <c r="P28" s="846">
        <v>10.1851</v>
      </c>
      <c r="Q28" s="846">
        <v>11.4643</v>
      </c>
      <c r="R28" s="846">
        <v>12.825799999999999</v>
      </c>
      <c r="S28" s="846">
        <v>15.419499999999999</v>
      </c>
      <c r="T28" s="846">
        <v>-2.6677</v>
      </c>
      <c r="U28" s="846">
        <v>6.0938999999999997</v>
      </c>
      <c r="V28" s="846">
        <v>1.4413</v>
      </c>
      <c r="W28" s="846">
        <v>6.8361000000000001</v>
      </c>
      <c r="X28" s="846">
        <v>10.5762</v>
      </c>
      <c r="Y28" s="847"/>
      <c r="Z28" s="844">
        <v>38</v>
      </c>
      <c r="AA28" s="844">
        <v>100</v>
      </c>
      <c r="AB28" s="844">
        <v>19</v>
      </c>
      <c r="AC28" s="844">
        <v>131</v>
      </c>
      <c r="AD28" s="844">
        <v>138</v>
      </c>
      <c r="AE28" s="844">
        <v>95</v>
      </c>
      <c r="AF28" s="844">
        <v>36</v>
      </c>
      <c r="AG28" s="844">
        <v>91</v>
      </c>
      <c r="AH28" s="844">
        <v>33</v>
      </c>
      <c r="AI28" s="844">
        <v>15</v>
      </c>
      <c r="AJ28" s="844">
        <v>99</v>
      </c>
      <c r="AK28" s="844">
        <v>138</v>
      </c>
      <c r="AL28" s="844">
        <v>86</v>
      </c>
      <c r="AM28" s="844">
        <v>92</v>
      </c>
      <c r="AN28" s="844">
        <v>16</v>
      </c>
      <c r="AO28" s="842"/>
      <c r="AP28" s="846">
        <v>11.74</v>
      </c>
      <c r="AQ28" s="846">
        <v>12.65</v>
      </c>
      <c r="AR28" s="846">
        <v>10.7</v>
      </c>
      <c r="AS28" s="846">
        <v>8.93</v>
      </c>
      <c r="AT28" s="846">
        <v>2.71</v>
      </c>
      <c r="AU28" s="849"/>
      <c r="AV28" s="844">
        <v>31</v>
      </c>
      <c r="AW28" s="844">
        <v>24</v>
      </c>
      <c r="AX28" s="844">
        <v>32</v>
      </c>
      <c r="AY28" s="844">
        <v>57</v>
      </c>
      <c r="AZ28" s="844">
        <v>107</v>
      </c>
      <c r="BA28" s="847"/>
      <c r="BB28" s="846">
        <v>14.854367635406</v>
      </c>
      <c r="BC28" s="846">
        <v>1.00002224958668</v>
      </c>
      <c r="BD28" s="846">
        <v>2.9940691721899001E-2</v>
      </c>
      <c r="BE28" s="852">
        <v>3.4660074367047503E-2</v>
      </c>
      <c r="BF28" s="847"/>
      <c r="BG28" s="855">
        <v>0.25590000000000002</v>
      </c>
      <c r="BH28" s="842"/>
      <c r="BI28" s="846">
        <v>75.266999999999996</v>
      </c>
      <c r="BJ28" s="846">
        <v>24.549800000000001</v>
      </c>
      <c r="BK28" s="846" t="s">
        <v>430</v>
      </c>
      <c r="BL28" s="846">
        <v>0.1832</v>
      </c>
      <c r="BM28" s="842"/>
      <c r="BN28" s="855" t="s">
        <v>4900</v>
      </c>
      <c r="BO28" s="855" t="s">
        <v>4901</v>
      </c>
      <c r="BP28" s="855" t="s">
        <v>430</v>
      </c>
      <c r="BQ28" s="855" t="s">
        <v>430</v>
      </c>
      <c r="BR28" s="855" t="s">
        <v>430</v>
      </c>
      <c r="BS28" s="842"/>
      <c r="BT28" s="856" t="s">
        <v>554</v>
      </c>
    </row>
    <row r="29" spans="1:72" s="428" customFormat="1" x14ac:dyDescent="0.25">
      <c r="A29" s="345" t="s">
        <v>5764</v>
      </c>
      <c r="B29" s="373"/>
      <c r="C29" s="719">
        <v>44322</v>
      </c>
      <c r="D29" s="373"/>
      <c r="E29" s="346">
        <v>3917.78</v>
      </c>
      <c r="F29" s="373"/>
      <c r="G29" s="347">
        <v>158.41990000000001</v>
      </c>
      <c r="H29" s="374"/>
      <c r="I29" s="348" t="s">
        <v>430</v>
      </c>
      <c r="J29" s="348">
        <v>-1.0119</v>
      </c>
      <c r="K29" s="348">
        <v>-1.9887999999999999</v>
      </c>
      <c r="L29" s="348">
        <v>19.472100000000001</v>
      </c>
      <c r="M29" s="348">
        <v>13.9282</v>
      </c>
      <c r="N29" s="350">
        <v>31.413699999999999</v>
      </c>
      <c r="O29" s="348">
        <v>30.001300000000001</v>
      </c>
      <c r="P29" s="348">
        <v>35.820900000000002</v>
      </c>
      <c r="Q29" s="348">
        <v>25.457699999999999</v>
      </c>
      <c r="R29" s="348" t="s">
        <v>430</v>
      </c>
      <c r="S29" s="348">
        <v>23.012599999999999</v>
      </c>
      <c r="T29" s="348">
        <v>13.343500000000001</v>
      </c>
      <c r="U29" s="348">
        <v>12.194900000000001</v>
      </c>
      <c r="V29" s="348">
        <v>25.436699999999998</v>
      </c>
      <c r="W29" s="348">
        <v>-7.9946000000000002</v>
      </c>
      <c r="X29" s="348">
        <v>25.972999999999999</v>
      </c>
      <c r="Y29" s="374"/>
      <c r="Z29" s="346" t="s">
        <v>430</v>
      </c>
      <c r="AA29" s="346">
        <v>259</v>
      </c>
      <c r="AB29" s="346">
        <v>241</v>
      </c>
      <c r="AC29" s="346">
        <v>4</v>
      </c>
      <c r="AD29" s="346">
        <v>29</v>
      </c>
      <c r="AE29" s="346">
        <v>21</v>
      </c>
      <c r="AF29" s="346">
        <v>13</v>
      </c>
      <c r="AG29" s="346">
        <v>10</v>
      </c>
      <c r="AH29" s="346">
        <v>4</v>
      </c>
      <c r="AI29" s="346" t="s">
        <v>430</v>
      </c>
      <c r="AJ29" s="346">
        <v>16</v>
      </c>
      <c r="AK29" s="346">
        <v>13</v>
      </c>
      <c r="AL29" s="346">
        <v>37</v>
      </c>
      <c r="AM29" s="346">
        <v>21</v>
      </c>
      <c r="AN29" s="346">
        <v>255</v>
      </c>
      <c r="AO29" s="373"/>
      <c r="AP29" s="348" t="s">
        <v>430</v>
      </c>
      <c r="AQ29" s="348" t="s">
        <v>430</v>
      </c>
      <c r="AR29" s="348">
        <v>35.99</v>
      </c>
      <c r="AS29" s="348">
        <v>35.82</v>
      </c>
      <c r="AT29" s="348">
        <v>31.48</v>
      </c>
      <c r="AU29" s="351"/>
      <c r="AV29" s="346" t="s">
        <v>430</v>
      </c>
      <c r="AW29" s="346" t="s">
        <v>430</v>
      </c>
      <c r="AX29" s="346">
        <v>1</v>
      </c>
      <c r="AY29" s="346">
        <v>12</v>
      </c>
      <c r="AZ29" s="346">
        <v>23</v>
      </c>
      <c r="BA29" s="374"/>
      <c r="BB29" s="348">
        <v>24.415263366769299</v>
      </c>
      <c r="BC29" s="348">
        <v>0</v>
      </c>
      <c r="BD29" s="348">
        <v>0.10785208745052099</v>
      </c>
      <c r="BE29" s="375" t="s">
        <v>430</v>
      </c>
      <c r="BF29" s="374"/>
      <c r="BG29" s="372" t="s">
        <v>430</v>
      </c>
      <c r="BH29" s="373"/>
      <c r="BI29" s="348" t="s">
        <v>430</v>
      </c>
      <c r="BJ29" s="348" t="s">
        <v>430</v>
      </c>
      <c r="BK29" s="348" t="s">
        <v>430</v>
      </c>
      <c r="BL29" s="348" t="s">
        <v>430</v>
      </c>
      <c r="BM29" s="373"/>
      <c r="BN29" s="372" t="s">
        <v>5765</v>
      </c>
      <c r="BO29" s="372" t="s">
        <v>5766</v>
      </c>
      <c r="BP29" s="372" t="s">
        <v>5767</v>
      </c>
      <c r="BQ29" s="372" t="s">
        <v>5768</v>
      </c>
      <c r="BR29" s="372" t="s">
        <v>5769</v>
      </c>
      <c r="BS29" s="373"/>
      <c r="BT29" s="354" t="s">
        <v>554</v>
      </c>
    </row>
    <row r="30" spans="1:72" s="428" customFormat="1" x14ac:dyDescent="0.25">
      <c r="A30" s="345" t="s">
        <v>5770</v>
      </c>
      <c r="B30" s="373"/>
      <c r="C30" s="719">
        <v>39380</v>
      </c>
      <c r="D30" s="373"/>
      <c r="E30" s="346">
        <v>4264.34</v>
      </c>
      <c r="F30" s="373"/>
      <c r="G30" s="347">
        <v>98.042599999999993</v>
      </c>
      <c r="H30" s="374"/>
      <c r="I30" s="348">
        <v>0.6502</v>
      </c>
      <c r="J30" s="348">
        <v>5.5271999999999997</v>
      </c>
      <c r="K30" s="348">
        <v>11.323</v>
      </c>
      <c r="L30" s="348">
        <v>1.7278</v>
      </c>
      <c r="M30" s="348">
        <v>5.7721</v>
      </c>
      <c r="N30" s="350">
        <v>27.694199999999999</v>
      </c>
      <c r="O30" s="348">
        <v>8.4804999999999993</v>
      </c>
      <c r="P30" s="348">
        <v>29.6051</v>
      </c>
      <c r="Q30" s="348">
        <v>30.389299999999999</v>
      </c>
      <c r="R30" s="348">
        <v>12.804600000000001</v>
      </c>
      <c r="S30" s="348">
        <v>11.9353</v>
      </c>
      <c r="T30" s="348">
        <v>3.2187999999999999</v>
      </c>
      <c r="U30" s="348">
        <v>16.8782</v>
      </c>
      <c r="V30" s="348">
        <v>22.032499999999999</v>
      </c>
      <c r="W30" s="348">
        <v>7.4950999999999999</v>
      </c>
      <c r="X30" s="348">
        <v>7.3856000000000002</v>
      </c>
      <c r="Y30" s="374"/>
      <c r="Z30" s="346">
        <v>45</v>
      </c>
      <c r="AA30" s="346">
        <v>61</v>
      </c>
      <c r="AB30" s="346">
        <v>6</v>
      </c>
      <c r="AC30" s="346">
        <v>197</v>
      </c>
      <c r="AD30" s="346">
        <v>77</v>
      </c>
      <c r="AE30" s="346">
        <v>26</v>
      </c>
      <c r="AF30" s="346">
        <v>29</v>
      </c>
      <c r="AG30" s="346">
        <v>16</v>
      </c>
      <c r="AH30" s="346">
        <v>2</v>
      </c>
      <c r="AI30" s="346">
        <v>16</v>
      </c>
      <c r="AJ30" s="346">
        <v>135</v>
      </c>
      <c r="AK30" s="346">
        <v>81</v>
      </c>
      <c r="AL30" s="346">
        <v>30</v>
      </c>
      <c r="AM30" s="346">
        <v>26</v>
      </c>
      <c r="AN30" s="346">
        <v>5</v>
      </c>
      <c r="AO30" s="373"/>
      <c r="AP30" s="348">
        <v>19.899999999999999</v>
      </c>
      <c r="AQ30" s="348">
        <v>29.7</v>
      </c>
      <c r="AR30" s="348">
        <v>28.61</v>
      </c>
      <c r="AS30" s="348">
        <v>19.59</v>
      </c>
      <c r="AT30" s="348">
        <v>17.02</v>
      </c>
      <c r="AU30" s="351"/>
      <c r="AV30" s="346">
        <v>3</v>
      </c>
      <c r="AW30" s="346">
        <v>1</v>
      </c>
      <c r="AX30" s="346">
        <v>3</v>
      </c>
      <c r="AY30" s="346">
        <v>16</v>
      </c>
      <c r="AZ30" s="346">
        <v>31</v>
      </c>
      <c r="BA30" s="374"/>
      <c r="BB30" s="348">
        <v>24.223052251511501</v>
      </c>
      <c r="BC30" s="348">
        <v>0.99916065002650101</v>
      </c>
      <c r="BD30" s="348">
        <v>8.1561421476965795E-2</v>
      </c>
      <c r="BE30" s="375">
        <v>-3.55590701343034E-2</v>
      </c>
      <c r="BF30" s="374"/>
      <c r="BG30" s="372">
        <v>0.41249999999999998</v>
      </c>
      <c r="BH30" s="373"/>
      <c r="BI30" s="348">
        <v>78.011799999999994</v>
      </c>
      <c r="BJ30" s="348">
        <v>20.095800000000001</v>
      </c>
      <c r="BK30" s="348">
        <v>1.1560600000000001</v>
      </c>
      <c r="BL30" s="348">
        <v>0.73633999999999999</v>
      </c>
      <c r="BM30" s="373"/>
      <c r="BN30" s="372" t="s">
        <v>5771</v>
      </c>
      <c r="BO30" s="372" t="s">
        <v>5772</v>
      </c>
      <c r="BP30" s="372" t="s">
        <v>2950</v>
      </c>
      <c r="BQ30" s="372" t="s">
        <v>430</v>
      </c>
      <c r="BR30" s="372" t="s">
        <v>430</v>
      </c>
      <c r="BS30" s="373"/>
      <c r="BT30" s="354" t="s">
        <v>554</v>
      </c>
    </row>
    <row r="31" spans="1:72" s="428" customFormat="1" ht="11" x14ac:dyDescent="0.3">
      <c r="A31" s="841" t="s">
        <v>5773</v>
      </c>
      <c r="B31" s="842"/>
      <c r="C31" s="843">
        <v>44904</v>
      </c>
      <c r="D31" s="842"/>
      <c r="E31" s="844">
        <v>3800.78</v>
      </c>
      <c r="F31" s="842"/>
      <c r="G31" s="845">
        <v>23.214400000000001</v>
      </c>
      <c r="H31" s="847"/>
      <c r="I31" s="846">
        <v>-2.4973999999999998</v>
      </c>
      <c r="J31" s="846">
        <v>3.4352999999999998</v>
      </c>
      <c r="K31" s="846">
        <v>-9.9253</v>
      </c>
      <c r="L31" s="846">
        <v>-3.1732999999999998</v>
      </c>
      <c r="M31" s="846">
        <v>19.9541</v>
      </c>
      <c r="N31" s="848">
        <v>117.149</v>
      </c>
      <c r="O31" s="846">
        <v>63.895200000000003</v>
      </c>
      <c r="P31" s="846">
        <v>47.5274</v>
      </c>
      <c r="Q31" s="846" t="s">
        <v>430</v>
      </c>
      <c r="R31" s="846" t="s">
        <v>430</v>
      </c>
      <c r="S31" s="846">
        <v>2.8569</v>
      </c>
      <c r="T31" s="846">
        <v>4.9036</v>
      </c>
      <c r="U31" s="846">
        <v>68.188999999999993</v>
      </c>
      <c r="V31" s="846">
        <v>124.1079</v>
      </c>
      <c r="W31" s="846">
        <v>-8.3033000000000001</v>
      </c>
      <c r="X31" s="846">
        <v>42.715200000000003</v>
      </c>
      <c r="Y31" s="847"/>
      <c r="Z31" s="844">
        <v>232</v>
      </c>
      <c r="AA31" s="844">
        <v>202</v>
      </c>
      <c r="AB31" s="844">
        <v>262</v>
      </c>
      <c r="AC31" s="844">
        <v>242</v>
      </c>
      <c r="AD31" s="844">
        <v>14</v>
      </c>
      <c r="AE31" s="844">
        <v>5</v>
      </c>
      <c r="AF31" s="844">
        <v>6</v>
      </c>
      <c r="AG31" s="844">
        <v>3</v>
      </c>
      <c r="AH31" s="844" t="s">
        <v>430</v>
      </c>
      <c r="AI31" s="844" t="s">
        <v>430</v>
      </c>
      <c r="AJ31" s="844">
        <v>243</v>
      </c>
      <c r="AK31" s="844">
        <v>57</v>
      </c>
      <c r="AL31" s="844">
        <v>7</v>
      </c>
      <c r="AM31" s="844">
        <v>6</v>
      </c>
      <c r="AN31" s="844">
        <v>267</v>
      </c>
      <c r="AO31" s="842"/>
      <c r="AP31" s="846" t="s">
        <v>430</v>
      </c>
      <c r="AQ31" s="846" t="s">
        <v>430</v>
      </c>
      <c r="AR31" s="846" t="s">
        <v>430</v>
      </c>
      <c r="AS31" s="846">
        <v>66.760000000000005</v>
      </c>
      <c r="AT31" s="846">
        <v>82.04</v>
      </c>
      <c r="AU31" s="849"/>
      <c r="AV31" s="844" t="s">
        <v>430</v>
      </c>
      <c r="AW31" s="844" t="s">
        <v>430</v>
      </c>
      <c r="AX31" s="844" t="s">
        <v>430</v>
      </c>
      <c r="AY31" s="844">
        <v>4</v>
      </c>
      <c r="AZ31" s="844">
        <v>6</v>
      </c>
      <c r="BA31" s="847"/>
      <c r="BB31" s="846">
        <v>39.542941778690697</v>
      </c>
      <c r="BC31" s="846">
        <v>0</v>
      </c>
      <c r="BD31" s="846">
        <v>8.4428058137859197E-2</v>
      </c>
      <c r="BE31" s="852" t="s">
        <v>430</v>
      </c>
      <c r="BF31" s="847"/>
      <c r="BG31" s="855" t="s">
        <v>430</v>
      </c>
      <c r="BH31" s="842"/>
      <c r="BI31" s="846" t="s">
        <v>430</v>
      </c>
      <c r="BJ31" s="846" t="s">
        <v>430</v>
      </c>
      <c r="BK31" s="846" t="s">
        <v>430</v>
      </c>
      <c r="BL31" s="846" t="s">
        <v>430</v>
      </c>
      <c r="BM31" s="842"/>
      <c r="BN31" s="855" t="s">
        <v>5774</v>
      </c>
      <c r="BO31" s="855" t="s">
        <v>5775</v>
      </c>
      <c r="BP31" s="855" t="s">
        <v>430</v>
      </c>
      <c r="BQ31" s="855" t="s">
        <v>430</v>
      </c>
      <c r="BR31" s="855" t="s">
        <v>430</v>
      </c>
      <c r="BS31" s="842"/>
      <c r="BT31" s="856" t="s">
        <v>554</v>
      </c>
    </row>
    <row r="32" spans="1:72" s="428" customFormat="1" x14ac:dyDescent="0.25">
      <c r="A32" s="345" t="s">
        <v>5776</v>
      </c>
      <c r="B32" s="373"/>
      <c r="C32" s="719">
        <v>42083</v>
      </c>
      <c r="D32" s="373"/>
      <c r="E32" s="346">
        <v>3889.04</v>
      </c>
      <c r="F32" s="373"/>
      <c r="G32" s="347">
        <v>593.60500000000002</v>
      </c>
      <c r="H32" s="374"/>
      <c r="I32" s="348">
        <v>0.65500000000000003</v>
      </c>
      <c r="J32" s="348">
        <v>5.0298999999999996</v>
      </c>
      <c r="K32" s="348">
        <v>8.2289999999999992</v>
      </c>
      <c r="L32" s="348">
        <v>4.8598999999999997</v>
      </c>
      <c r="M32" s="348">
        <v>-1.5999000000000001</v>
      </c>
      <c r="N32" s="350">
        <v>4.3872</v>
      </c>
      <c r="O32" s="348">
        <v>7.6719999999999997</v>
      </c>
      <c r="P32" s="348">
        <v>10.188700000000001</v>
      </c>
      <c r="Q32" s="348">
        <v>11.487500000000001</v>
      </c>
      <c r="R32" s="348">
        <v>12.8628</v>
      </c>
      <c r="S32" s="348">
        <v>15.412000000000001</v>
      </c>
      <c r="T32" s="348">
        <v>-2.6880000000000002</v>
      </c>
      <c r="U32" s="348">
        <v>6.0589000000000004</v>
      </c>
      <c r="V32" s="348">
        <v>1.3935</v>
      </c>
      <c r="W32" s="348">
        <v>6.8360000000000003</v>
      </c>
      <c r="X32" s="348">
        <v>10.991</v>
      </c>
      <c r="Y32" s="374"/>
      <c r="Z32" s="346">
        <v>37</v>
      </c>
      <c r="AA32" s="346">
        <v>97</v>
      </c>
      <c r="AB32" s="346">
        <v>20</v>
      </c>
      <c r="AC32" s="346">
        <v>137</v>
      </c>
      <c r="AD32" s="346">
        <v>142</v>
      </c>
      <c r="AE32" s="346">
        <v>101</v>
      </c>
      <c r="AF32" s="346">
        <v>39</v>
      </c>
      <c r="AG32" s="346">
        <v>90</v>
      </c>
      <c r="AH32" s="346">
        <v>30</v>
      </c>
      <c r="AI32" s="346">
        <v>13</v>
      </c>
      <c r="AJ32" s="346">
        <v>100</v>
      </c>
      <c r="AK32" s="346">
        <v>143</v>
      </c>
      <c r="AL32" s="346">
        <v>92</v>
      </c>
      <c r="AM32" s="346">
        <v>98</v>
      </c>
      <c r="AN32" s="346">
        <v>17</v>
      </c>
      <c r="AO32" s="373"/>
      <c r="AP32" s="348">
        <v>11.78</v>
      </c>
      <c r="AQ32" s="348">
        <v>12.69</v>
      </c>
      <c r="AR32" s="348">
        <v>10.71</v>
      </c>
      <c r="AS32" s="348">
        <v>8.91</v>
      </c>
      <c r="AT32" s="348">
        <v>2.66</v>
      </c>
      <c r="AU32" s="351"/>
      <c r="AV32" s="346">
        <v>28</v>
      </c>
      <c r="AW32" s="346">
        <v>22</v>
      </c>
      <c r="AX32" s="346">
        <v>30</v>
      </c>
      <c r="AY32" s="346">
        <v>60</v>
      </c>
      <c r="AZ32" s="346">
        <v>114</v>
      </c>
      <c r="BA32" s="374"/>
      <c r="BB32" s="348">
        <v>14.856327205341699</v>
      </c>
      <c r="BC32" s="348">
        <v>1.00016652307483</v>
      </c>
      <c r="BD32" s="348">
        <v>2.9964503424669602E-2</v>
      </c>
      <c r="BE32" s="375">
        <v>3.5013335900344E-2</v>
      </c>
      <c r="BF32" s="374"/>
      <c r="BG32" s="372">
        <v>0.63039999999999996</v>
      </c>
      <c r="BH32" s="373"/>
      <c r="BI32" s="348">
        <v>75.290199999999999</v>
      </c>
      <c r="BJ32" s="348">
        <v>24.557099999999998</v>
      </c>
      <c r="BK32" s="348" t="s">
        <v>430</v>
      </c>
      <c r="BL32" s="348">
        <v>0.1527</v>
      </c>
      <c r="BM32" s="373"/>
      <c r="BN32" s="372" t="s">
        <v>4928</v>
      </c>
      <c r="BO32" s="372" t="s">
        <v>4720</v>
      </c>
      <c r="BP32" s="372" t="s">
        <v>430</v>
      </c>
      <c r="BQ32" s="372" t="s">
        <v>430</v>
      </c>
      <c r="BR32" s="372" t="s">
        <v>430</v>
      </c>
      <c r="BS32" s="373"/>
      <c r="BT32" s="354" t="s">
        <v>554</v>
      </c>
    </row>
    <row r="33" spans="1:72" s="428" customFormat="1" x14ac:dyDescent="0.25">
      <c r="A33" s="345" t="s">
        <v>5777</v>
      </c>
      <c r="B33" s="373"/>
      <c r="C33" s="719">
        <v>43496</v>
      </c>
      <c r="D33" s="373"/>
      <c r="E33" s="346">
        <v>3587.79</v>
      </c>
      <c r="F33" s="373"/>
      <c r="G33" s="347">
        <v>236.32300000000001</v>
      </c>
      <c r="H33" s="374"/>
      <c r="I33" s="348">
        <v>0.46639999999999998</v>
      </c>
      <c r="J33" s="348">
        <v>5.3101000000000003</v>
      </c>
      <c r="K33" s="348">
        <v>3.1568000000000001</v>
      </c>
      <c r="L33" s="348">
        <v>10.3592</v>
      </c>
      <c r="M33" s="348">
        <v>4.7760999999999996</v>
      </c>
      <c r="N33" s="350">
        <v>7.6372999999999998</v>
      </c>
      <c r="O33" s="348">
        <v>5.2462</v>
      </c>
      <c r="P33" s="348">
        <v>20.554500000000001</v>
      </c>
      <c r="Q33" s="348">
        <v>18.525300000000001</v>
      </c>
      <c r="R33" s="348" t="s">
        <v>430</v>
      </c>
      <c r="S33" s="348">
        <v>17.8324</v>
      </c>
      <c r="T33" s="348">
        <v>2.9432999999999998</v>
      </c>
      <c r="U33" s="348">
        <v>9.1151999999999997</v>
      </c>
      <c r="V33" s="348">
        <v>4.5511999999999997</v>
      </c>
      <c r="W33" s="348">
        <v>1.4534</v>
      </c>
      <c r="X33" s="348">
        <v>20.361499999999999</v>
      </c>
      <c r="Y33" s="374"/>
      <c r="Z33" s="346">
        <v>92</v>
      </c>
      <c r="AA33" s="346">
        <v>77</v>
      </c>
      <c r="AB33" s="346">
        <v>108</v>
      </c>
      <c r="AC33" s="346">
        <v>61</v>
      </c>
      <c r="AD33" s="346">
        <v>88</v>
      </c>
      <c r="AE33" s="346">
        <v>71</v>
      </c>
      <c r="AF33" s="346">
        <v>58</v>
      </c>
      <c r="AG33" s="346">
        <v>33</v>
      </c>
      <c r="AH33" s="346">
        <v>9</v>
      </c>
      <c r="AI33" s="346" t="s">
        <v>430</v>
      </c>
      <c r="AJ33" s="346">
        <v>59</v>
      </c>
      <c r="AK33" s="346">
        <v>88</v>
      </c>
      <c r="AL33" s="346">
        <v>62</v>
      </c>
      <c r="AM33" s="346">
        <v>72</v>
      </c>
      <c r="AN33" s="346">
        <v>169</v>
      </c>
      <c r="AO33" s="373"/>
      <c r="AP33" s="348" t="s">
        <v>430</v>
      </c>
      <c r="AQ33" s="348">
        <v>21.59</v>
      </c>
      <c r="AR33" s="348">
        <v>17.600000000000001</v>
      </c>
      <c r="AS33" s="348">
        <v>12.06</v>
      </c>
      <c r="AT33" s="348">
        <v>10.35</v>
      </c>
      <c r="AU33" s="351"/>
      <c r="AV33" s="346" t="s">
        <v>430</v>
      </c>
      <c r="AW33" s="346">
        <v>7</v>
      </c>
      <c r="AX33" s="346">
        <v>9</v>
      </c>
      <c r="AY33" s="346">
        <v>37</v>
      </c>
      <c r="AZ33" s="346">
        <v>67</v>
      </c>
      <c r="BA33" s="374"/>
      <c r="BB33" s="348">
        <v>16.011823404583801</v>
      </c>
      <c r="BC33" s="348">
        <v>1.0019947394825199</v>
      </c>
      <c r="BD33" s="348">
        <v>8.7059130822388101E-2</v>
      </c>
      <c r="BE33" s="375">
        <v>0.102708427242253</v>
      </c>
      <c r="BF33" s="374"/>
      <c r="BG33" s="372">
        <v>0.16689999999999999</v>
      </c>
      <c r="BH33" s="373"/>
      <c r="BI33" s="348">
        <v>3.9292799999999999</v>
      </c>
      <c r="BJ33" s="348">
        <v>92.353999999999999</v>
      </c>
      <c r="BK33" s="348">
        <v>3.6387900000000002</v>
      </c>
      <c r="BL33" s="348">
        <v>7.7929999999999999E-2</v>
      </c>
      <c r="BM33" s="373"/>
      <c r="BN33" s="372" t="s">
        <v>1529</v>
      </c>
      <c r="BO33" s="372" t="s">
        <v>5778</v>
      </c>
      <c r="BP33" s="372" t="s">
        <v>5779</v>
      </c>
      <c r="BQ33" s="372" t="s">
        <v>5780</v>
      </c>
      <c r="BR33" s="372" t="s">
        <v>5781</v>
      </c>
      <c r="BS33" s="373"/>
      <c r="BT33" s="354" t="s">
        <v>554</v>
      </c>
    </row>
    <row r="34" spans="1:72" s="428" customFormat="1" x14ac:dyDescent="0.25">
      <c r="A34" s="345" t="s">
        <v>5782</v>
      </c>
      <c r="B34" s="373"/>
      <c r="C34" s="719">
        <v>44008</v>
      </c>
      <c r="D34" s="373"/>
      <c r="E34" s="346">
        <v>3551.98</v>
      </c>
      <c r="F34" s="373"/>
      <c r="G34" s="347">
        <v>31.572199999999999</v>
      </c>
      <c r="H34" s="374"/>
      <c r="I34" s="348">
        <v>-1.1837</v>
      </c>
      <c r="J34" s="348">
        <v>2.2968999999999999</v>
      </c>
      <c r="K34" s="348">
        <v>0.59770000000000001</v>
      </c>
      <c r="L34" s="348">
        <v>-3.1972999999999998</v>
      </c>
      <c r="M34" s="348">
        <v>-25.590800000000002</v>
      </c>
      <c r="N34" s="350">
        <v>-25.6038</v>
      </c>
      <c r="O34" s="348">
        <v>-7.8323</v>
      </c>
      <c r="P34" s="348">
        <v>1.73</v>
      </c>
      <c r="Q34" s="348">
        <v>1.8433999999999999</v>
      </c>
      <c r="R34" s="348" t="s">
        <v>430</v>
      </c>
      <c r="S34" s="348">
        <v>-1.536</v>
      </c>
      <c r="T34" s="348">
        <v>-24.1128</v>
      </c>
      <c r="U34" s="348">
        <v>-13.973800000000001</v>
      </c>
      <c r="V34" s="348">
        <v>-25.437899999999999</v>
      </c>
      <c r="W34" s="348">
        <v>-2.109</v>
      </c>
      <c r="X34" s="348">
        <v>13.2363</v>
      </c>
      <c r="Y34" s="374"/>
      <c r="Z34" s="346">
        <v>212</v>
      </c>
      <c r="AA34" s="346">
        <v>242</v>
      </c>
      <c r="AB34" s="346">
        <v>217</v>
      </c>
      <c r="AC34" s="346">
        <v>247</v>
      </c>
      <c r="AD34" s="346">
        <v>246</v>
      </c>
      <c r="AE34" s="346">
        <v>210</v>
      </c>
      <c r="AF34" s="346">
        <v>163</v>
      </c>
      <c r="AG34" s="346">
        <v>136</v>
      </c>
      <c r="AH34" s="346">
        <v>76</v>
      </c>
      <c r="AI34" s="346" t="s">
        <v>430</v>
      </c>
      <c r="AJ34" s="346">
        <v>260</v>
      </c>
      <c r="AK34" s="346">
        <v>247</v>
      </c>
      <c r="AL34" s="346">
        <v>222</v>
      </c>
      <c r="AM34" s="346">
        <v>212</v>
      </c>
      <c r="AN34" s="346">
        <v>240</v>
      </c>
      <c r="AO34" s="373"/>
      <c r="AP34" s="348" t="s">
        <v>430</v>
      </c>
      <c r="AQ34" s="348" t="s">
        <v>430</v>
      </c>
      <c r="AR34" s="348">
        <v>-4.66</v>
      </c>
      <c r="AS34" s="348">
        <v>-12.94</v>
      </c>
      <c r="AT34" s="348">
        <v>-29.9</v>
      </c>
      <c r="AU34" s="351"/>
      <c r="AV34" s="346" t="s">
        <v>430</v>
      </c>
      <c r="AW34" s="346" t="s">
        <v>430</v>
      </c>
      <c r="AX34" s="346">
        <v>78</v>
      </c>
      <c r="AY34" s="346">
        <v>137</v>
      </c>
      <c r="AZ34" s="346">
        <v>214</v>
      </c>
      <c r="BA34" s="374"/>
      <c r="BB34" s="348">
        <v>26.0470087753115</v>
      </c>
      <c r="BC34" s="348">
        <v>0.99902956050590697</v>
      </c>
      <c r="BD34" s="348">
        <v>1.5356072530431099E-3</v>
      </c>
      <c r="BE34" s="375">
        <v>-2.9903644971941298E-2</v>
      </c>
      <c r="BF34" s="374"/>
      <c r="BG34" s="372">
        <v>8.2000000000000003E-2</v>
      </c>
      <c r="BH34" s="373"/>
      <c r="BI34" s="348">
        <v>80.301400000000001</v>
      </c>
      <c r="BJ34" s="348">
        <v>19.346699999999998</v>
      </c>
      <c r="BK34" s="348" t="s">
        <v>430</v>
      </c>
      <c r="BL34" s="348">
        <v>0.35189999999999999</v>
      </c>
      <c r="BM34" s="373"/>
      <c r="BN34" s="372" t="s">
        <v>5783</v>
      </c>
      <c r="BO34" s="372" t="s">
        <v>5784</v>
      </c>
      <c r="BP34" s="372" t="s">
        <v>2950</v>
      </c>
      <c r="BQ34" s="372" t="s">
        <v>430</v>
      </c>
      <c r="BR34" s="372" t="s">
        <v>430</v>
      </c>
      <c r="BS34" s="373"/>
      <c r="BT34" s="354" t="s">
        <v>554</v>
      </c>
    </row>
    <row r="35" spans="1:72" s="428" customFormat="1" x14ac:dyDescent="0.25">
      <c r="A35" s="345" t="s">
        <v>5785</v>
      </c>
      <c r="B35" s="373"/>
      <c r="C35" s="719">
        <v>42919</v>
      </c>
      <c r="D35" s="373"/>
      <c r="E35" s="346">
        <v>3434.7</v>
      </c>
      <c r="F35" s="373"/>
      <c r="G35" s="347">
        <v>21.823499999999999</v>
      </c>
      <c r="H35" s="374"/>
      <c r="I35" s="348">
        <v>0.20849999999999999</v>
      </c>
      <c r="J35" s="348">
        <v>3.3157999999999999</v>
      </c>
      <c r="K35" s="348">
        <v>1.3067</v>
      </c>
      <c r="L35" s="348">
        <v>3.1316999999999999</v>
      </c>
      <c r="M35" s="348">
        <v>-4.9291999999999998</v>
      </c>
      <c r="N35" s="350">
        <v>1.2884</v>
      </c>
      <c r="O35" s="348">
        <v>2.9327999999999999</v>
      </c>
      <c r="P35" s="348">
        <v>12.1929</v>
      </c>
      <c r="Q35" s="348">
        <v>11.059200000000001</v>
      </c>
      <c r="R35" s="348" t="s">
        <v>430</v>
      </c>
      <c r="S35" s="348">
        <v>8.5784000000000002</v>
      </c>
      <c r="T35" s="348">
        <v>-5.8760000000000003</v>
      </c>
      <c r="U35" s="348">
        <v>-0.1492</v>
      </c>
      <c r="V35" s="348">
        <v>-1.0021</v>
      </c>
      <c r="W35" s="348">
        <v>1.6853</v>
      </c>
      <c r="X35" s="348">
        <v>12.985200000000001</v>
      </c>
      <c r="Y35" s="374"/>
      <c r="Z35" s="346">
        <v>173</v>
      </c>
      <c r="AA35" s="346">
        <v>218</v>
      </c>
      <c r="AB35" s="346">
        <v>200</v>
      </c>
      <c r="AC35" s="346">
        <v>163</v>
      </c>
      <c r="AD35" s="346">
        <v>180</v>
      </c>
      <c r="AE35" s="346">
        <v>130</v>
      </c>
      <c r="AF35" s="346">
        <v>70</v>
      </c>
      <c r="AG35" s="346">
        <v>72</v>
      </c>
      <c r="AH35" s="346">
        <v>35</v>
      </c>
      <c r="AI35" s="346" t="s">
        <v>430</v>
      </c>
      <c r="AJ35" s="346">
        <v>180</v>
      </c>
      <c r="AK35" s="346">
        <v>180</v>
      </c>
      <c r="AL35" s="346">
        <v>156</v>
      </c>
      <c r="AM35" s="346">
        <v>120</v>
      </c>
      <c r="AN35" s="346">
        <v>149</v>
      </c>
      <c r="AO35" s="373"/>
      <c r="AP35" s="348" t="s">
        <v>430</v>
      </c>
      <c r="AQ35" s="348">
        <v>12.75</v>
      </c>
      <c r="AR35" s="348">
        <v>9.83</v>
      </c>
      <c r="AS35" s="348">
        <v>4.9000000000000004</v>
      </c>
      <c r="AT35" s="348">
        <v>-4.7300000000000004</v>
      </c>
      <c r="AU35" s="351"/>
      <c r="AV35" s="346" t="s">
        <v>430</v>
      </c>
      <c r="AW35" s="346">
        <v>21</v>
      </c>
      <c r="AX35" s="346">
        <v>36</v>
      </c>
      <c r="AY35" s="346">
        <v>81</v>
      </c>
      <c r="AZ35" s="346">
        <v>155</v>
      </c>
      <c r="BA35" s="374"/>
      <c r="BB35" s="348">
        <v>11.796649016870701</v>
      </c>
      <c r="BC35" s="348">
        <v>1.0027535259042899</v>
      </c>
      <c r="BD35" s="348">
        <v>5.8503441477808497E-2</v>
      </c>
      <c r="BE35" s="375">
        <v>6.5021724568869999E-4</v>
      </c>
      <c r="BF35" s="374"/>
      <c r="BG35" s="372">
        <v>0.30570000000000003</v>
      </c>
      <c r="BH35" s="373"/>
      <c r="BI35" s="348">
        <v>96.656300000000002</v>
      </c>
      <c r="BJ35" s="348">
        <v>3.1038399999999999</v>
      </c>
      <c r="BK35" s="348" t="s">
        <v>430</v>
      </c>
      <c r="BL35" s="348">
        <v>0.23985999999999999</v>
      </c>
      <c r="BM35" s="373"/>
      <c r="BN35" s="372" t="s">
        <v>452</v>
      </c>
      <c r="BO35" s="372" t="s">
        <v>4858</v>
      </c>
      <c r="BP35" s="372" t="s">
        <v>4560</v>
      </c>
      <c r="BQ35" s="372" t="s">
        <v>4561</v>
      </c>
      <c r="BR35" s="372" t="s">
        <v>4562</v>
      </c>
      <c r="BS35" s="373"/>
      <c r="BT35" s="354" t="s">
        <v>554</v>
      </c>
    </row>
    <row r="36" spans="1:72" s="428" customFormat="1" ht="11" x14ac:dyDescent="0.3">
      <c r="A36" s="841" t="s">
        <v>5786</v>
      </c>
      <c r="B36" s="842"/>
      <c r="C36" s="843">
        <v>40211</v>
      </c>
      <c r="D36" s="842"/>
      <c r="E36" s="844">
        <v>3445.19</v>
      </c>
      <c r="F36" s="842"/>
      <c r="G36" s="845">
        <v>267.00490000000002</v>
      </c>
      <c r="H36" s="847"/>
      <c r="I36" s="846">
        <v>0.34060000000000001</v>
      </c>
      <c r="J36" s="846">
        <v>4.3803000000000001</v>
      </c>
      <c r="K36" s="846">
        <v>2.3685</v>
      </c>
      <c r="L36" s="846">
        <v>1.905</v>
      </c>
      <c r="M36" s="846">
        <v>-6.0317999999999996</v>
      </c>
      <c r="N36" s="848">
        <v>-1.5720000000000001</v>
      </c>
      <c r="O36" s="846">
        <v>2.3275999999999999</v>
      </c>
      <c r="P36" s="846">
        <v>9.7847000000000008</v>
      </c>
      <c r="Q36" s="846">
        <v>10.163399999999999</v>
      </c>
      <c r="R36" s="846">
        <v>12.6104</v>
      </c>
      <c r="S36" s="846">
        <v>8.5062999999999995</v>
      </c>
      <c r="T36" s="846">
        <v>-7.1595000000000004</v>
      </c>
      <c r="U36" s="846">
        <v>-1.2796000000000001</v>
      </c>
      <c r="V36" s="846">
        <v>-4.4486999999999997</v>
      </c>
      <c r="W36" s="846">
        <v>2.7172999999999998</v>
      </c>
      <c r="X36" s="846">
        <v>11.481299999999999</v>
      </c>
      <c r="Y36" s="847"/>
      <c r="Z36" s="844">
        <v>139</v>
      </c>
      <c r="AA36" s="844">
        <v>148</v>
      </c>
      <c r="AB36" s="844">
        <v>157</v>
      </c>
      <c r="AC36" s="844">
        <v>173</v>
      </c>
      <c r="AD36" s="844">
        <v>187</v>
      </c>
      <c r="AE36" s="844">
        <v>155</v>
      </c>
      <c r="AF36" s="844">
        <v>80</v>
      </c>
      <c r="AG36" s="844">
        <v>104</v>
      </c>
      <c r="AH36" s="844">
        <v>52</v>
      </c>
      <c r="AI36" s="844">
        <v>27</v>
      </c>
      <c r="AJ36" s="844">
        <v>183</v>
      </c>
      <c r="AK36" s="844">
        <v>189</v>
      </c>
      <c r="AL36" s="844">
        <v>159</v>
      </c>
      <c r="AM36" s="844">
        <v>158</v>
      </c>
      <c r="AN36" s="844">
        <v>75</v>
      </c>
      <c r="AO36" s="842"/>
      <c r="AP36" s="846">
        <v>11.85</v>
      </c>
      <c r="AQ36" s="846">
        <v>11.4</v>
      </c>
      <c r="AR36" s="846">
        <v>7.93</v>
      </c>
      <c r="AS36" s="846">
        <v>3.7</v>
      </c>
      <c r="AT36" s="846">
        <v>-6.36</v>
      </c>
      <c r="AU36" s="849"/>
      <c r="AV36" s="844">
        <v>24</v>
      </c>
      <c r="AW36" s="844">
        <v>42</v>
      </c>
      <c r="AX36" s="844">
        <v>55</v>
      </c>
      <c r="AY36" s="844">
        <v>88</v>
      </c>
      <c r="AZ36" s="844">
        <v>160</v>
      </c>
      <c r="BA36" s="847"/>
      <c r="BB36" s="846">
        <v>11.445220001802801</v>
      </c>
      <c r="BC36" s="846">
        <v>0.99949515272313905</v>
      </c>
      <c r="BD36" s="846">
        <v>4.0865481341993998E-2</v>
      </c>
      <c r="BE36" s="852">
        <v>3.7523634106478597E-2</v>
      </c>
      <c r="BF36" s="847"/>
      <c r="BG36" s="855">
        <v>8.9700000000000002E-2</v>
      </c>
      <c r="BH36" s="842"/>
      <c r="BI36" s="846">
        <v>99.761399999999995</v>
      </c>
      <c r="BJ36" s="846" t="s">
        <v>430</v>
      </c>
      <c r="BK36" s="846" t="s">
        <v>430</v>
      </c>
      <c r="BL36" s="846">
        <v>0.23860000000000001</v>
      </c>
      <c r="BM36" s="842"/>
      <c r="BN36" s="855" t="s">
        <v>4460</v>
      </c>
      <c r="BO36" s="855" t="s">
        <v>4454</v>
      </c>
      <c r="BP36" s="855" t="s">
        <v>4455</v>
      </c>
      <c r="BQ36" s="855" t="s">
        <v>4492</v>
      </c>
      <c r="BR36" s="855" t="s">
        <v>4456</v>
      </c>
      <c r="BS36" s="842"/>
      <c r="BT36" s="856" t="s">
        <v>554</v>
      </c>
    </row>
    <row r="37" spans="1:72" s="428" customFormat="1" x14ac:dyDescent="0.25">
      <c r="A37" s="345" t="s">
        <v>5787</v>
      </c>
      <c r="B37" s="373"/>
      <c r="C37" s="719">
        <v>44074</v>
      </c>
      <c r="D37" s="373"/>
      <c r="E37" s="346">
        <v>3187.25</v>
      </c>
      <c r="F37" s="373"/>
      <c r="G37" s="347">
        <v>59.774999999999999</v>
      </c>
      <c r="H37" s="374"/>
      <c r="I37" s="348">
        <v>0.65490000000000004</v>
      </c>
      <c r="J37" s="348">
        <v>5.0297999999999998</v>
      </c>
      <c r="K37" s="348">
        <v>8.2322000000000006</v>
      </c>
      <c r="L37" s="348">
        <v>4.8684000000000003</v>
      </c>
      <c r="M37" s="348">
        <v>-1.585</v>
      </c>
      <c r="N37" s="350">
        <v>4.4256000000000002</v>
      </c>
      <c r="O37" s="348">
        <v>7.7332999999999998</v>
      </c>
      <c r="P37" s="348">
        <v>10.250999999999999</v>
      </c>
      <c r="Q37" s="348">
        <v>11.573600000000001</v>
      </c>
      <c r="R37" s="348" t="s">
        <v>430</v>
      </c>
      <c r="S37" s="348">
        <v>15.4214</v>
      </c>
      <c r="T37" s="348">
        <v>-2.6732</v>
      </c>
      <c r="U37" s="348">
        <v>6.0808999999999997</v>
      </c>
      <c r="V37" s="348">
        <v>1.4280999999999999</v>
      </c>
      <c r="W37" s="348">
        <v>6.8376000000000001</v>
      </c>
      <c r="X37" s="348">
        <v>17.229299999999999</v>
      </c>
      <c r="Y37" s="374"/>
      <c r="Z37" s="346">
        <v>38</v>
      </c>
      <c r="AA37" s="346">
        <v>98</v>
      </c>
      <c r="AB37" s="346">
        <v>17</v>
      </c>
      <c r="AC37" s="346">
        <v>136</v>
      </c>
      <c r="AD37" s="346">
        <v>141</v>
      </c>
      <c r="AE37" s="346">
        <v>98</v>
      </c>
      <c r="AF37" s="346">
        <v>33</v>
      </c>
      <c r="AG37" s="346">
        <v>85</v>
      </c>
      <c r="AH37" s="346">
        <v>27</v>
      </c>
      <c r="AI37" s="346" t="s">
        <v>430</v>
      </c>
      <c r="AJ37" s="346">
        <v>96</v>
      </c>
      <c r="AK37" s="346">
        <v>141</v>
      </c>
      <c r="AL37" s="346">
        <v>91</v>
      </c>
      <c r="AM37" s="346">
        <v>95</v>
      </c>
      <c r="AN37" s="346">
        <v>14</v>
      </c>
      <c r="AO37" s="373"/>
      <c r="AP37" s="348" t="s">
        <v>430</v>
      </c>
      <c r="AQ37" s="348" t="s">
        <v>430</v>
      </c>
      <c r="AR37" s="348">
        <v>10.78</v>
      </c>
      <c r="AS37" s="348">
        <v>8.9700000000000006</v>
      </c>
      <c r="AT37" s="348">
        <v>2.7</v>
      </c>
      <c r="AU37" s="351"/>
      <c r="AV37" s="346" t="s">
        <v>430</v>
      </c>
      <c r="AW37" s="346" t="s">
        <v>430</v>
      </c>
      <c r="AX37" s="346">
        <v>27</v>
      </c>
      <c r="AY37" s="346">
        <v>54</v>
      </c>
      <c r="AZ37" s="346">
        <v>109</v>
      </c>
      <c r="BA37" s="374"/>
      <c r="BB37" s="348">
        <v>14.8571768087448</v>
      </c>
      <c r="BC37" s="348">
        <v>1.0002218365742599</v>
      </c>
      <c r="BD37" s="348">
        <v>3.0278680001094301E-2</v>
      </c>
      <c r="BE37" s="375">
        <v>3.9683887783024001E-2</v>
      </c>
      <c r="BF37" s="374"/>
      <c r="BG37" s="372">
        <v>3.7499999999999999E-2</v>
      </c>
      <c r="BH37" s="373"/>
      <c r="BI37" s="348">
        <v>75.279200000000003</v>
      </c>
      <c r="BJ37" s="348">
        <v>24.553899999999999</v>
      </c>
      <c r="BK37" s="348" t="s">
        <v>430</v>
      </c>
      <c r="BL37" s="348">
        <v>0.16689999999999999</v>
      </c>
      <c r="BM37" s="373"/>
      <c r="BN37" s="372" t="s">
        <v>5788</v>
      </c>
      <c r="BO37" s="372" t="s">
        <v>5789</v>
      </c>
      <c r="BP37" s="372" t="s">
        <v>430</v>
      </c>
      <c r="BQ37" s="372" t="s">
        <v>430</v>
      </c>
      <c r="BR37" s="372" t="s">
        <v>430</v>
      </c>
      <c r="BS37" s="373"/>
      <c r="BT37" s="354" t="s">
        <v>554</v>
      </c>
    </row>
    <row r="38" spans="1:72" s="428" customFormat="1" x14ac:dyDescent="0.25">
      <c r="A38" s="345" t="s">
        <v>5790</v>
      </c>
      <c r="B38" s="373"/>
      <c r="C38" s="719">
        <v>44592</v>
      </c>
      <c r="D38" s="373"/>
      <c r="E38" s="346">
        <v>3000.66</v>
      </c>
      <c r="F38" s="373"/>
      <c r="G38" s="347">
        <v>238.88460000000001</v>
      </c>
      <c r="H38" s="374"/>
      <c r="I38" s="348">
        <v>-2.4912999999999998</v>
      </c>
      <c r="J38" s="348">
        <v>3.4175</v>
      </c>
      <c r="K38" s="348">
        <v>-9.9003999999999994</v>
      </c>
      <c r="L38" s="348">
        <v>-3.1518000000000002</v>
      </c>
      <c r="M38" s="348">
        <v>20.017700000000001</v>
      </c>
      <c r="N38" s="350">
        <v>117.304</v>
      </c>
      <c r="O38" s="348">
        <v>64.036299999999997</v>
      </c>
      <c r="P38" s="348">
        <v>47.254300000000001</v>
      </c>
      <c r="Q38" s="348" t="s">
        <v>430</v>
      </c>
      <c r="R38" s="348" t="s">
        <v>430</v>
      </c>
      <c r="S38" s="348">
        <v>5.2980999999999998</v>
      </c>
      <c r="T38" s="348">
        <v>4.9770000000000003</v>
      </c>
      <c r="U38" s="348">
        <v>68.252200000000002</v>
      </c>
      <c r="V38" s="348">
        <v>124.2753</v>
      </c>
      <c r="W38" s="348">
        <v>-8.2834000000000003</v>
      </c>
      <c r="X38" s="348">
        <v>35.506</v>
      </c>
      <c r="Y38" s="374"/>
      <c r="Z38" s="346">
        <v>230</v>
      </c>
      <c r="AA38" s="346">
        <v>203</v>
      </c>
      <c r="AB38" s="346">
        <v>260</v>
      </c>
      <c r="AC38" s="346">
        <v>236</v>
      </c>
      <c r="AD38" s="346">
        <v>10</v>
      </c>
      <c r="AE38" s="346">
        <v>4</v>
      </c>
      <c r="AF38" s="346">
        <v>4</v>
      </c>
      <c r="AG38" s="346">
        <v>7</v>
      </c>
      <c r="AH38" s="346" t="s">
        <v>430</v>
      </c>
      <c r="AI38" s="346" t="s">
        <v>430</v>
      </c>
      <c r="AJ38" s="346">
        <v>228</v>
      </c>
      <c r="AK38" s="346">
        <v>51</v>
      </c>
      <c r="AL38" s="346">
        <v>6</v>
      </c>
      <c r="AM38" s="346">
        <v>5</v>
      </c>
      <c r="AN38" s="346">
        <v>265</v>
      </c>
      <c r="AO38" s="373"/>
      <c r="AP38" s="348" t="s">
        <v>430</v>
      </c>
      <c r="AQ38" s="348" t="s">
        <v>430</v>
      </c>
      <c r="AR38" s="348" t="s">
        <v>430</v>
      </c>
      <c r="AS38" s="348">
        <v>66.900000000000006</v>
      </c>
      <c r="AT38" s="348">
        <v>82.19</v>
      </c>
      <c r="AU38" s="351"/>
      <c r="AV38" s="346" t="s">
        <v>430</v>
      </c>
      <c r="AW38" s="346" t="s">
        <v>430</v>
      </c>
      <c r="AX38" s="346" t="s">
        <v>430</v>
      </c>
      <c r="AY38" s="346">
        <v>3</v>
      </c>
      <c r="AZ38" s="346">
        <v>5</v>
      </c>
      <c r="BA38" s="374"/>
      <c r="BB38" s="348">
        <v>39.591699533199602</v>
      </c>
      <c r="BC38" s="348">
        <v>0.97739307309189205</v>
      </c>
      <c r="BD38" s="348">
        <v>8.3461266670991602E-2</v>
      </c>
      <c r="BE38" s="375">
        <v>-8.0198362836630302E-2</v>
      </c>
      <c r="BF38" s="374"/>
      <c r="BG38" s="372">
        <v>11.0138</v>
      </c>
      <c r="BH38" s="373"/>
      <c r="BI38" s="348" t="s">
        <v>430</v>
      </c>
      <c r="BJ38" s="348" t="s">
        <v>430</v>
      </c>
      <c r="BK38" s="348" t="s">
        <v>430</v>
      </c>
      <c r="BL38" s="348" t="s">
        <v>430</v>
      </c>
      <c r="BM38" s="373"/>
      <c r="BN38" s="372" t="s">
        <v>5791</v>
      </c>
      <c r="BO38" s="372" t="s">
        <v>5792</v>
      </c>
      <c r="BP38" s="372" t="s">
        <v>430</v>
      </c>
      <c r="BQ38" s="372" t="s">
        <v>430</v>
      </c>
      <c r="BR38" s="372" t="s">
        <v>430</v>
      </c>
      <c r="BS38" s="373"/>
      <c r="BT38" s="354" t="s">
        <v>554</v>
      </c>
    </row>
    <row r="39" spans="1:72" s="428" customFormat="1" x14ac:dyDescent="0.25">
      <c r="A39" s="345" t="s">
        <v>5793</v>
      </c>
      <c r="B39" s="373"/>
      <c r="C39" s="719">
        <v>43686</v>
      </c>
      <c r="D39" s="373"/>
      <c r="E39" s="346">
        <v>3820.29</v>
      </c>
      <c r="F39" s="373"/>
      <c r="G39" s="347">
        <v>28.2056</v>
      </c>
      <c r="H39" s="374"/>
      <c r="I39" s="348">
        <v>0.49419999999999997</v>
      </c>
      <c r="J39" s="348">
        <v>4.2571000000000003</v>
      </c>
      <c r="K39" s="348">
        <v>7.1454000000000004</v>
      </c>
      <c r="L39" s="348">
        <v>6.5564999999999998</v>
      </c>
      <c r="M39" s="348">
        <v>-1.1447000000000001</v>
      </c>
      <c r="N39" s="350">
        <v>1.3351</v>
      </c>
      <c r="O39" s="348">
        <v>6.1177999999999999</v>
      </c>
      <c r="P39" s="348">
        <v>7.9978999999999996</v>
      </c>
      <c r="Q39" s="348">
        <v>9.4799000000000007</v>
      </c>
      <c r="R39" s="348" t="s">
        <v>430</v>
      </c>
      <c r="S39" s="348">
        <v>16.0657</v>
      </c>
      <c r="T39" s="348">
        <v>-2.4695999999999998</v>
      </c>
      <c r="U39" s="348">
        <v>5.8082000000000003</v>
      </c>
      <c r="V39" s="348">
        <v>-0.60260000000000002</v>
      </c>
      <c r="W39" s="348">
        <v>6.4695999999999998</v>
      </c>
      <c r="X39" s="348">
        <v>8.7495999999999992</v>
      </c>
      <c r="Y39" s="374"/>
      <c r="Z39" s="346">
        <v>69</v>
      </c>
      <c r="AA39" s="346">
        <v>166</v>
      </c>
      <c r="AB39" s="346">
        <v>27</v>
      </c>
      <c r="AC39" s="346">
        <v>98</v>
      </c>
      <c r="AD39" s="346">
        <v>128</v>
      </c>
      <c r="AE39" s="346">
        <v>125</v>
      </c>
      <c r="AF39" s="346">
        <v>50</v>
      </c>
      <c r="AG39" s="346">
        <v>121</v>
      </c>
      <c r="AH39" s="346">
        <v>59</v>
      </c>
      <c r="AI39" s="346" t="s">
        <v>430</v>
      </c>
      <c r="AJ39" s="346">
        <v>80</v>
      </c>
      <c r="AK39" s="346">
        <v>129</v>
      </c>
      <c r="AL39" s="346">
        <v>98</v>
      </c>
      <c r="AM39" s="346">
        <v>111</v>
      </c>
      <c r="AN39" s="346">
        <v>26</v>
      </c>
      <c r="AO39" s="373"/>
      <c r="AP39" s="348" t="s">
        <v>430</v>
      </c>
      <c r="AQ39" s="348" t="s">
        <v>430</v>
      </c>
      <c r="AR39" s="348">
        <v>8.8800000000000008</v>
      </c>
      <c r="AS39" s="348">
        <v>6.77</v>
      </c>
      <c r="AT39" s="348">
        <v>2.98</v>
      </c>
      <c r="AU39" s="351"/>
      <c r="AV39" s="346" t="s">
        <v>430</v>
      </c>
      <c r="AW39" s="346" t="s">
        <v>430</v>
      </c>
      <c r="AX39" s="346">
        <v>40</v>
      </c>
      <c r="AY39" s="346">
        <v>67</v>
      </c>
      <c r="AZ39" s="346">
        <v>98</v>
      </c>
      <c r="BA39" s="374"/>
      <c r="BB39" s="348">
        <v>14.541264285801001</v>
      </c>
      <c r="BC39" s="348">
        <v>1.0002172771473099</v>
      </c>
      <c r="BD39" s="348">
        <v>2.0302046580784199E-2</v>
      </c>
      <c r="BE39" s="375">
        <v>2.47925170693175E-2</v>
      </c>
      <c r="BF39" s="374"/>
      <c r="BG39" s="372">
        <v>0.59209999999999996</v>
      </c>
      <c r="BH39" s="373"/>
      <c r="BI39" s="348">
        <v>80.159300000000002</v>
      </c>
      <c r="BJ39" s="348">
        <v>16.817900000000002</v>
      </c>
      <c r="BK39" s="348">
        <v>3.0201500000000001</v>
      </c>
      <c r="BL39" s="348">
        <v>2.65E-3</v>
      </c>
      <c r="BM39" s="373"/>
      <c r="BN39" s="372" t="s">
        <v>4880</v>
      </c>
      <c r="BO39" s="372" t="s">
        <v>4881</v>
      </c>
      <c r="BP39" s="372" t="s">
        <v>430</v>
      </c>
      <c r="BQ39" s="372" t="s">
        <v>430</v>
      </c>
      <c r="BR39" s="372" t="s">
        <v>430</v>
      </c>
      <c r="BS39" s="373"/>
      <c r="BT39" s="354" t="s">
        <v>554</v>
      </c>
    </row>
    <row r="40" spans="1:72" s="428" customFormat="1" x14ac:dyDescent="0.25">
      <c r="A40" s="345" t="s">
        <v>5794</v>
      </c>
      <c r="B40" s="373"/>
      <c r="C40" s="719">
        <v>40745</v>
      </c>
      <c r="D40" s="373"/>
      <c r="E40" s="346">
        <v>3172.93</v>
      </c>
      <c r="F40" s="373"/>
      <c r="G40" s="347">
        <v>28.209299999999999</v>
      </c>
      <c r="H40" s="374"/>
      <c r="I40" s="348">
        <v>0.34110000000000001</v>
      </c>
      <c r="J40" s="348">
        <v>4.3730000000000002</v>
      </c>
      <c r="K40" s="348">
        <v>2.3618999999999999</v>
      </c>
      <c r="L40" s="348">
        <v>1.8978999999999999</v>
      </c>
      <c r="M40" s="348">
        <v>-6.0400999999999998</v>
      </c>
      <c r="N40" s="350">
        <v>-1.5588</v>
      </c>
      <c r="O40" s="348">
        <v>2.3363</v>
      </c>
      <c r="P40" s="348">
        <v>9.8234999999999992</v>
      </c>
      <c r="Q40" s="348">
        <v>10.230600000000001</v>
      </c>
      <c r="R40" s="348">
        <v>12.632999999999999</v>
      </c>
      <c r="S40" s="348">
        <v>8.4993999999999996</v>
      </c>
      <c r="T40" s="348">
        <v>-7.1675000000000004</v>
      </c>
      <c r="U40" s="348">
        <v>-1.268</v>
      </c>
      <c r="V40" s="348">
        <v>-4.4362000000000004</v>
      </c>
      <c r="W40" s="348">
        <v>2.7103999999999999</v>
      </c>
      <c r="X40" s="348">
        <v>11.523899999999999</v>
      </c>
      <c r="Y40" s="374"/>
      <c r="Z40" s="346">
        <v>134</v>
      </c>
      <c r="AA40" s="346">
        <v>152</v>
      </c>
      <c r="AB40" s="346">
        <v>163</v>
      </c>
      <c r="AC40" s="346">
        <v>178</v>
      </c>
      <c r="AD40" s="346">
        <v>193</v>
      </c>
      <c r="AE40" s="346">
        <v>154</v>
      </c>
      <c r="AF40" s="346">
        <v>77</v>
      </c>
      <c r="AG40" s="346">
        <v>95</v>
      </c>
      <c r="AH40" s="346">
        <v>43</v>
      </c>
      <c r="AI40" s="346">
        <v>25</v>
      </c>
      <c r="AJ40" s="346">
        <v>188</v>
      </c>
      <c r="AK40" s="346">
        <v>195</v>
      </c>
      <c r="AL40" s="346">
        <v>158</v>
      </c>
      <c r="AM40" s="346">
        <v>157</v>
      </c>
      <c r="AN40" s="346">
        <v>80</v>
      </c>
      <c r="AO40" s="373"/>
      <c r="AP40" s="348">
        <v>11.9</v>
      </c>
      <c r="AQ40" s="348">
        <v>11.47</v>
      </c>
      <c r="AR40" s="348">
        <v>7.97</v>
      </c>
      <c r="AS40" s="348">
        <v>3.7</v>
      </c>
      <c r="AT40" s="348">
        <v>-6.36</v>
      </c>
      <c r="AU40" s="351"/>
      <c r="AV40" s="346">
        <v>20</v>
      </c>
      <c r="AW40" s="346">
        <v>32</v>
      </c>
      <c r="AX40" s="346">
        <v>46</v>
      </c>
      <c r="AY40" s="346">
        <v>88</v>
      </c>
      <c r="AZ40" s="346">
        <v>160</v>
      </c>
      <c r="BA40" s="374"/>
      <c r="BB40" s="348">
        <v>11.4566997754991</v>
      </c>
      <c r="BC40" s="348">
        <v>1.00053018063187</v>
      </c>
      <c r="BD40" s="348">
        <v>4.1101767665149398E-2</v>
      </c>
      <c r="BE40" s="375">
        <v>4.0254337674077399E-2</v>
      </c>
      <c r="BF40" s="374"/>
      <c r="BG40" s="372">
        <v>0.33429999999999999</v>
      </c>
      <c r="BH40" s="373"/>
      <c r="BI40" s="348">
        <v>99.776799999999994</v>
      </c>
      <c r="BJ40" s="348" t="s">
        <v>430</v>
      </c>
      <c r="BK40" s="348" t="s">
        <v>430</v>
      </c>
      <c r="BL40" s="348">
        <v>0.22320000000000001</v>
      </c>
      <c r="BM40" s="373"/>
      <c r="BN40" s="372" t="s">
        <v>4453</v>
      </c>
      <c r="BO40" s="372" t="s">
        <v>4454</v>
      </c>
      <c r="BP40" s="372" t="s">
        <v>4455</v>
      </c>
      <c r="BQ40" s="372" t="s">
        <v>4312</v>
      </c>
      <c r="BR40" s="372" t="s">
        <v>4456</v>
      </c>
      <c r="BS40" s="373"/>
      <c r="BT40" s="354" t="s">
        <v>554</v>
      </c>
    </row>
    <row r="41" spans="1:72" s="428" customFormat="1" x14ac:dyDescent="0.25">
      <c r="A41" s="345" t="s">
        <v>5795</v>
      </c>
      <c r="B41" s="373"/>
      <c r="C41" s="719">
        <v>42083</v>
      </c>
      <c r="D41" s="373"/>
      <c r="E41" s="346">
        <v>2978.55</v>
      </c>
      <c r="F41" s="373"/>
      <c r="G41" s="347">
        <v>776.08659999999998</v>
      </c>
      <c r="H41" s="374"/>
      <c r="I41" s="348">
        <v>0.46479999999999999</v>
      </c>
      <c r="J41" s="348">
        <v>6.226</v>
      </c>
      <c r="K41" s="348">
        <v>5.8883000000000001</v>
      </c>
      <c r="L41" s="348">
        <v>10.8344</v>
      </c>
      <c r="M41" s="348">
        <v>7.4520999999999997</v>
      </c>
      <c r="N41" s="350">
        <v>9.7263999999999999</v>
      </c>
      <c r="O41" s="348">
        <v>0.93899999999999995</v>
      </c>
      <c r="P41" s="348">
        <v>19.040600000000001</v>
      </c>
      <c r="Q41" s="348">
        <v>14.413600000000001</v>
      </c>
      <c r="R41" s="348">
        <v>14.772500000000001</v>
      </c>
      <c r="S41" s="348">
        <v>20.450500000000002</v>
      </c>
      <c r="T41" s="348">
        <v>5.0811000000000002</v>
      </c>
      <c r="U41" s="348">
        <v>7.5190999999999999</v>
      </c>
      <c r="V41" s="348">
        <v>6.1036999999999999</v>
      </c>
      <c r="W41" s="348">
        <v>2.2090000000000001</v>
      </c>
      <c r="X41" s="348">
        <v>13.248100000000001</v>
      </c>
      <c r="Y41" s="374"/>
      <c r="Z41" s="346">
        <v>93</v>
      </c>
      <c r="AA41" s="346">
        <v>23</v>
      </c>
      <c r="AB41" s="346">
        <v>49</v>
      </c>
      <c r="AC41" s="346">
        <v>42</v>
      </c>
      <c r="AD41" s="346">
        <v>53</v>
      </c>
      <c r="AE41" s="346">
        <v>50</v>
      </c>
      <c r="AF41" s="346">
        <v>124</v>
      </c>
      <c r="AG41" s="346">
        <v>41</v>
      </c>
      <c r="AH41" s="346">
        <v>18</v>
      </c>
      <c r="AI41" s="346">
        <v>4</v>
      </c>
      <c r="AJ41" s="346">
        <v>25</v>
      </c>
      <c r="AK41" s="346">
        <v>45</v>
      </c>
      <c r="AL41" s="346">
        <v>70</v>
      </c>
      <c r="AM41" s="346">
        <v>56</v>
      </c>
      <c r="AN41" s="346">
        <v>128</v>
      </c>
      <c r="AO41" s="373"/>
      <c r="AP41" s="348">
        <v>14.61</v>
      </c>
      <c r="AQ41" s="348">
        <v>16.61</v>
      </c>
      <c r="AR41" s="348">
        <v>14.85</v>
      </c>
      <c r="AS41" s="348">
        <v>11.6</v>
      </c>
      <c r="AT41" s="348">
        <v>12.63</v>
      </c>
      <c r="AU41" s="351"/>
      <c r="AV41" s="346">
        <v>8</v>
      </c>
      <c r="AW41" s="346">
        <v>15</v>
      </c>
      <c r="AX41" s="346">
        <v>21</v>
      </c>
      <c r="AY41" s="346">
        <v>42</v>
      </c>
      <c r="AZ41" s="346">
        <v>43</v>
      </c>
      <c r="BA41" s="374"/>
      <c r="BB41" s="348">
        <v>17.2946180520063</v>
      </c>
      <c r="BC41" s="348">
        <v>1.0048837326230999</v>
      </c>
      <c r="BD41" s="348">
        <v>7.6200285128547401E-2</v>
      </c>
      <c r="BE41" s="375">
        <v>0.18857862043916199</v>
      </c>
      <c r="BF41" s="374"/>
      <c r="BG41" s="372">
        <v>0.14319999999999999</v>
      </c>
      <c r="BH41" s="373"/>
      <c r="BI41" s="348">
        <v>89.190399999999997</v>
      </c>
      <c r="BJ41" s="348">
        <v>7.3387599999999997</v>
      </c>
      <c r="BK41" s="348" t="s">
        <v>430</v>
      </c>
      <c r="BL41" s="348">
        <v>3.4708399999999999</v>
      </c>
      <c r="BM41" s="373"/>
      <c r="BN41" s="372" t="s">
        <v>5796</v>
      </c>
      <c r="BO41" s="372" t="s">
        <v>5797</v>
      </c>
      <c r="BP41" s="372" t="s">
        <v>4993</v>
      </c>
      <c r="BQ41" s="372" t="s">
        <v>5798</v>
      </c>
      <c r="BR41" s="372" t="s">
        <v>4736</v>
      </c>
      <c r="BS41" s="373"/>
      <c r="BT41" s="354" t="s">
        <v>554</v>
      </c>
    </row>
    <row r="42" spans="1:72" s="428" customFormat="1" x14ac:dyDescent="0.25">
      <c r="A42" s="345" t="s">
        <v>5799</v>
      </c>
      <c r="B42" s="373"/>
      <c r="C42" s="719">
        <v>43656</v>
      </c>
      <c r="D42" s="373"/>
      <c r="E42" s="346">
        <v>3044.9</v>
      </c>
      <c r="F42" s="373"/>
      <c r="G42" s="347">
        <v>59.34</v>
      </c>
      <c r="H42" s="374"/>
      <c r="I42" s="348">
        <v>0.65529999999999999</v>
      </c>
      <c r="J42" s="348">
        <v>5.0327000000000002</v>
      </c>
      <c r="K42" s="348">
        <v>8.2356999999999996</v>
      </c>
      <c r="L42" s="348">
        <v>4.8738000000000001</v>
      </c>
      <c r="M42" s="348">
        <v>-1.5777000000000001</v>
      </c>
      <c r="N42" s="350">
        <v>4.4340999999999999</v>
      </c>
      <c r="O42" s="348">
        <v>7.7134</v>
      </c>
      <c r="P42" s="348">
        <v>10.2293</v>
      </c>
      <c r="Q42" s="348">
        <v>11.5321</v>
      </c>
      <c r="R42" s="348" t="s">
        <v>430</v>
      </c>
      <c r="S42" s="348">
        <v>15.425700000000001</v>
      </c>
      <c r="T42" s="348">
        <v>-2.6656</v>
      </c>
      <c r="U42" s="348">
        <v>6.0923999999999996</v>
      </c>
      <c r="V42" s="348">
        <v>1.4357</v>
      </c>
      <c r="W42" s="348">
        <v>6.8407999999999998</v>
      </c>
      <c r="X42" s="348">
        <v>10.031700000000001</v>
      </c>
      <c r="Y42" s="374"/>
      <c r="Z42" s="346">
        <v>34</v>
      </c>
      <c r="AA42" s="346">
        <v>93</v>
      </c>
      <c r="AB42" s="346">
        <v>13</v>
      </c>
      <c r="AC42" s="346">
        <v>134</v>
      </c>
      <c r="AD42" s="346">
        <v>137</v>
      </c>
      <c r="AE42" s="346">
        <v>96</v>
      </c>
      <c r="AF42" s="346">
        <v>34</v>
      </c>
      <c r="AG42" s="346">
        <v>86</v>
      </c>
      <c r="AH42" s="346">
        <v>28</v>
      </c>
      <c r="AI42" s="346" t="s">
        <v>430</v>
      </c>
      <c r="AJ42" s="346">
        <v>95</v>
      </c>
      <c r="AK42" s="346">
        <v>137</v>
      </c>
      <c r="AL42" s="346">
        <v>87</v>
      </c>
      <c r="AM42" s="346">
        <v>93</v>
      </c>
      <c r="AN42" s="346">
        <v>10</v>
      </c>
      <c r="AO42" s="373"/>
      <c r="AP42" s="348" t="s">
        <v>430</v>
      </c>
      <c r="AQ42" s="348">
        <v>12.76</v>
      </c>
      <c r="AR42" s="348">
        <v>10.75</v>
      </c>
      <c r="AS42" s="348">
        <v>8.9499999999999993</v>
      </c>
      <c r="AT42" s="348">
        <v>2.71</v>
      </c>
      <c r="AU42" s="351"/>
      <c r="AV42" s="346" t="s">
        <v>430</v>
      </c>
      <c r="AW42" s="346">
        <v>20</v>
      </c>
      <c r="AX42" s="346">
        <v>28</v>
      </c>
      <c r="AY42" s="346">
        <v>55</v>
      </c>
      <c r="AZ42" s="346">
        <v>107</v>
      </c>
      <c r="BA42" s="374"/>
      <c r="BB42" s="348">
        <v>14.857611479555599</v>
      </c>
      <c r="BC42" s="348">
        <v>1.0002532380328899</v>
      </c>
      <c r="BD42" s="348">
        <v>3.0172688812780301E-2</v>
      </c>
      <c r="BE42" s="375">
        <v>3.81093960085402E-2</v>
      </c>
      <c r="BF42" s="374"/>
      <c r="BG42" s="372">
        <v>0.39340000000000003</v>
      </c>
      <c r="BH42" s="373"/>
      <c r="BI42" s="348">
        <v>75.325299999999999</v>
      </c>
      <c r="BJ42" s="348">
        <v>24.568899999999999</v>
      </c>
      <c r="BK42" s="348" t="s">
        <v>430</v>
      </c>
      <c r="BL42" s="348">
        <v>0.10580000000000001</v>
      </c>
      <c r="BM42" s="373"/>
      <c r="BN42" s="372" t="s">
        <v>5800</v>
      </c>
      <c r="BO42" s="372" t="s">
        <v>5801</v>
      </c>
      <c r="BP42" s="372" t="s">
        <v>430</v>
      </c>
      <c r="BQ42" s="372" t="s">
        <v>430</v>
      </c>
      <c r="BR42" s="372" t="s">
        <v>430</v>
      </c>
      <c r="BS42" s="373"/>
      <c r="BT42" s="354" t="s">
        <v>554</v>
      </c>
    </row>
    <row r="43" spans="1:72" s="428" customFormat="1" x14ac:dyDescent="0.25">
      <c r="A43" s="345" t="s">
        <v>5802</v>
      </c>
      <c r="B43" s="373"/>
      <c r="C43" s="719">
        <v>44064</v>
      </c>
      <c r="D43" s="373"/>
      <c r="E43" s="346">
        <v>2378.6</v>
      </c>
      <c r="F43" s="373"/>
      <c r="G43" s="347">
        <v>59.488700000000001</v>
      </c>
      <c r="H43" s="374"/>
      <c r="I43" s="348">
        <v>0.65529999999999999</v>
      </c>
      <c r="J43" s="348">
        <v>5.0312000000000001</v>
      </c>
      <c r="K43" s="348">
        <v>8.2329000000000008</v>
      </c>
      <c r="L43" s="348">
        <v>4.8688000000000002</v>
      </c>
      <c r="M43" s="348">
        <v>-1.5835999999999999</v>
      </c>
      <c r="N43" s="350">
        <v>4.4230999999999998</v>
      </c>
      <c r="O43" s="348">
        <v>7.6859000000000002</v>
      </c>
      <c r="P43" s="348">
        <v>10.1911</v>
      </c>
      <c r="Q43" s="348">
        <v>11.4825</v>
      </c>
      <c r="R43" s="348" t="s">
        <v>430</v>
      </c>
      <c r="S43" s="348">
        <v>15.420400000000001</v>
      </c>
      <c r="T43" s="348">
        <v>-2.6732999999999998</v>
      </c>
      <c r="U43" s="348">
        <v>6.0839999999999996</v>
      </c>
      <c r="V43" s="348">
        <v>1.4267000000000001</v>
      </c>
      <c r="W43" s="348">
        <v>6.8384</v>
      </c>
      <c r="X43" s="348">
        <v>18.3292</v>
      </c>
      <c r="Y43" s="374"/>
      <c r="Z43" s="346">
        <v>34</v>
      </c>
      <c r="AA43" s="346">
        <v>94</v>
      </c>
      <c r="AB43" s="346">
        <v>16</v>
      </c>
      <c r="AC43" s="346">
        <v>135</v>
      </c>
      <c r="AD43" s="346">
        <v>140</v>
      </c>
      <c r="AE43" s="346">
        <v>99</v>
      </c>
      <c r="AF43" s="346">
        <v>37</v>
      </c>
      <c r="AG43" s="346">
        <v>89</v>
      </c>
      <c r="AH43" s="346">
        <v>31</v>
      </c>
      <c r="AI43" s="346" t="s">
        <v>430</v>
      </c>
      <c r="AJ43" s="346">
        <v>97</v>
      </c>
      <c r="AK43" s="346">
        <v>142</v>
      </c>
      <c r="AL43" s="346">
        <v>90</v>
      </c>
      <c r="AM43" s="346">
        <v>96</v>
      </c>
      <c r="AN43" s="346">
        <v>12</v>
      </c>
      <c r="AO43" s="373"/>
      <c r="AP43" s="348" t="s">
        <v>430</v>
      </c>
      <c r="AQ43" s="348" t="s">
        <v>430</v>
      </c>
      <c r="AR43" s="348">
        <v>10.71</v>
      </c>
      <c r="AS43" s="348">
        <v>8.93</v>
      </c>
      <c r="AT43" s="348">
        <v>2.7</v>
      </c>
      <c r="AU43" s="351"/>
      <c r="AV43" s="346" t="s">
        <v>430</v>
      </c>
      <c r="AW43" s="346" t="s">
        <v>430</v>
      </c>
      <c r="AX43" s="346">
        <v>30</v>
      </c>
      <c r="AY43" s="346">
        <v>57</v>
      </c>
      <c r="AZ43" s="346">
        <v>109</v>
      </c>
      <c r="BA43" s="374"/>
      <c r="BB43" s="348">
        <v>14.8550581605449</v>
      </c>
      <c r="BC43" s="348">
        <v>1.0000749631486401</v>
      </c>
      <c r="BD43" s="348">
        <v>2.9979112350151702E-2</v>
      </c>
      <c r="BE43" s="375">
        <v>3.5229873012657099E-2</v>
      </c>
      <c r="BF43" s="374"/>
      <c r="BG43" s="372">
        <v>5.5599999999999997E-2</v>
      </c>
      <c r="BH43" s="373"/>
      <c r="BI43" s="348">
        <v>75.306799999999996</v>
      </c>
      <c r="BJ43" s="348">
        <v>24.562899999999999</v>
      </c>
      <c r="BK43" s="348" t="s">
        <v>430</v>
      </c>
      <c r="BL43" s="348">
        <v>0.1303</v>
      </c>
      <c r="BM43" s="373"/>
      <c r="BN43" s="372" t="s">
        <v>5803</v>
      </c>
      <c r="BO43" s="372" t="s">
        <v>5804</v>
      </c>
      <c r="BP43" s="372" t="s">
        <v>430</v>
      </c>
      <c r="BQ43" s="372" t="s">
        <v>430</v>
      </c>
      <c r="BR43" s="372" t="s">
        <v>430</v>
      </c>
      <c r="BS43" s="373"/>
      <c r="BT43" s="354" t="s">
        <v>554</v>
      </c>
    </row>
    <row r="44" spans="1:72" s="428" customFormat="1" x14ac:dyDescent="0.25">
      <c r="A44" s="345" t="s">
        <v>5805</v>
      </c>
      <c r="B44" s="373"/>
      <c r="C44" s="719">
        <v>43335</v>
      </c>
      <c r="D44" s="373"/>
      <c r="E44" s="346">
        <v>2610.5300000000002</v>
      </c>
      <c r="F44" s="373"/>
      <c r="G44" s="347">
        <v>76.483400000000003</v>
      </c>
      <c r="H44" s="374"/>
      <c r="I44" s="348">
        <v>0.46779999999999999</v>
      </c>
      <c r="J44" s="348">
        <v>6.1740000000000004</v>
      </c>
      <c r="K44" s="348">
        <v>5.8292999999999999</v>
      </c>
      <c r="L44" s="348">
        <v>10.7798</v>
      </c>
      <c r="M44" s="348">
        <v>7.4142999999999999</v>
      </c>
      <c r="N44" s="350">
        <v>9.6774000000000004</v>
      </c>
      <c r="O44" s="348">
        <v>0.9667</v>
      </c>
      <c r="P44" s="348">
        <v>19.061199999999999</v>
      </c>
      <c r="Q44" s="348">
        <v>14.446400000000001</v>
      </c>
      <c r="R44" s="348" t="s">
        <v>430</v>
      </c>
      <c r="S44" s="348">
        <v>20.377300000000002</v>
      </c>
      <c r="T44" s="348">
        <v>5.0438999999999998</v>
      </c>
      <c r="U44" s="348">
        <v>7.5010000000000003</v>
      </c>
      <c r="V44" s="348">
        <v>6.1025999999999998</v>
      </c>
      <c r="W44" s="348">
        <v>2.1488999999999998</v>
      </c>
      <c r="X44" s="348">
        <v>12.4152</v>
      </c>
      <c r="Y44" s="374"/>
      <c r="Z44" s="346">
        <v>89</v>
      </c>
      <c r="AA44" s="346">
        <v>29</v>
      </c>
      <c r="AB44" s="346">
        <v>53</v>
      </c>
      <c r="AC44" s="346">
        <v>47</v>
      </c>
      <c r="AD44" s="346">
        <v>55</v>
      </c>
      <c r="AE44" s="346">
        <v>51</v>
      </c>
      <c r="AF44" s="346">
        <v>121</v>
      </c>
      <c r="AG44" s="346">
        <v>40</v>
      </c>
      <c r="AH44" s="346">
        <v>17</v>
      </c>
      <c r="AI44" s="346" t="s">
        <v>430</v>
      </c>
      <c r="AJ44" s="346">
        <v>27</v>
      </c>
      <c r="AK44" s="346">
        <v>47</v>
      </c>
      <c r="AL44" s="346">
        <v>71</v>
      </c>
      <c r="AM44" s="346">
        <v>57</v>
      </c>
      <c r="AN44" s="346">
        <v>135</v>
      </c>
      <c r="AO44" s="373"/>
      <c r="AP44" s="348" t="s">
        <v>430</v>
      </c>
      <c r="AQ44" s="348">
        <v>16.670000000000002</v>
      </c>
      <c r="AR44" s="348">
        <v>14.87</v>
      </c>
      <c r="AS44" s="348">
        <v>11.62</v>
      </c>
      <c r="AT44" s="348">
        <v>12.56</v>
      </c>
      <c r="AU44" s="351"/>
      <c r="AV44" s="346" t="s">
        <v>430</v>
      </c>
      <c r="AW44" s="346">
        <v>13</v>
      </c>
      <c r="AX44" s="346">
        <v>20</v>
      </c>
      <c r="AY44" s="346">
        <v>40</v>
      </c>
      <c r="AZ44" s="346">
        <v>44</v>
      </c>
      <c r="BA44" s="374"/>
      <c r="BB44" s="348">
        <v>17.288226759889302</v>
      </c>
      <c r="BC44" s="348">
        <v>1.00445050212617</v>
      </c>
      <c r="BD44" s="348">
        <v>7.6307539039319194E-2</v>
      </c>
      <c r="BE44" s="375">
        <v>0.19043269128967899</v>
      </c>
      <c r="BF44" s="374"/>
      <c r="BG44" s="372">
        <v>0.27</v>
      </c>
      <c r="BH44" s="373"/>
      <c r="BI44" s="348">
        <v>89.4238</v>
      </c>
      <c r="BJ44" s="348">
        <v>7.3579400000000001</v>
      </c>
      <c r="BK44" s="348" t="s">
        <v>430</v>
      </c>
      <c r="BL44" s="348">
        <v>3.2182599999999999</v>
      </c>
      <c r="BM44" s="373"/>
      <c r="BN44" s="372" t="s">
        <v>4540</v>
      </c>
      <c r="BO44" s="372" t="s">
        <v>4465</v>
      </c>
      <c r="BP44" s="372" t="s">
        <v>4466</v>
      </c>
      <c r="BQ44" s="372" t="s">
        <v>4467</v>
      </c>
      <c r="BR44" s="372" t="s">
        <v>4280</v>
      </c>
      <c r="BS44" s="373"/>
      <c r="BT44" s="354" t="s">
        <v>554</v>
      </c>
    </row>
    <row r="45" spans="1:72" s="428" customFormat="1" x14ac:dyDescent="0.25">
      <c r="A45" s="345" t="s">
        <v>5806</v>
      </c>
      <c r="B45" s="373"/>
      <c r="C45" s="719">
        <v>44972</v>
      </c>
      <c r="D45" s="373"/>
      <c r="E45" s="346">
        <v>2456.5</v>
      </c>
      <c r="F45" s="373"/>
      <c r="G45" s="347">
        <v>177.2569</v>
      </c>
      <c r="H45" s="374"/>
      <c r="I45" s="348">
        <v>0.67669999999999997</v>
      </c>
      <c r="J45" s="348">
        <v>5.8464999999999998</v>
      </c>
      <c r="K45" s="348">
        <v>6.9440999999999997</v>
      </c>
      <c r="L45" s="348">
        <v>16.180499999999999</v>
      </c>
      <c r="M45" s="348">
        <v>8.7615999999999996</v>
      </c>
      <c r="N45" s="350">
        <v>2.9746000000000001</v>
      </c>
      <c r="O45" s="348">
        <v>1.9440999999999999</v>
      </c>
      <c r="P45" s="348">
        <v>19.191800000000001</v>
      </c>
      <c r="Q45" s="348" t="s">
        <v>430</v>
      </c>
      <c r="R45" s="348" t="s">
        <v>430</v>
      </c>
      <c r="S45" s="348">
        <v>23.298500000000001</v>
      </c>
      <c r="T45" s="348">
        <v>5.5621</v>
      </c>
      <c r="U45" s="348">
        <v>5.5420999999999996</v>
      </c>
      <c r="V45" s="348">
        <v>-0.81789999999999996</v>
      </c>
      <c r="W45" s="348">
        <v>3.6695000000000002</v>
      </c>
      <c r="X45" s="348">
        <v>22.004000000000001</v>
      </c>
      <c r="Y45" s="374"/>
      <c r="Z45" s="346">
        <v>25</v>
      </c>
      <c r="AA45" s="346">
        <v>45</v>
      </c>
      <c r="AB45" s="346">
        <v>34</v>
      </c>
      <c r="AC45" s="346">
        <v>13</v>
      </c>
      <c r="AD45" s="346">
        <v>44</v>
      </c>
      <c r="AE45" s="346">
        <v>108</v>
      </c>
      <c r="AF45" s="346">
        <v>104</v>
      </c>
      <c r="AG45" s="346">
        <v>37</v>
      </c>
      <c r="AH45" s="346" t="s">
        <v>430</v>
      </c>
      <c r="AI45" s="346" t="s">
        <v>430</v>
      </c>
      <c r="AJ45" s="346">
        <v>11</v>
      </c>
      <c r="AK45" s="346">
        <v>38</v>
      </c>
      <c r="AL45" s="346">
        <v>108</v>
      </c>
      <c r="AM45" s="346">
        <v>117</v>
      </c>
      <c r="AN45" s="346">
        <v>43</v>
      </c>
      <c r="AO45" s="373"/>
      <c r="AP45" s="348" t="s">
        <v>430</v>
      </c>
      <c r="AQ45" s="348" t="s">
        <v>430</v>
      </c>
      <c r="AR45" s="348" t="s">
        <v>430</v>
      </c>
      <c r="AS45" s="348">
        <v>9.15</v>
      </c>
      <c r="AT45" s="348">
        <v>12.67</v>
      </c>
      <c r="AU45" s="351"/>
      <c r="AV45" s="346" t="s">
        <v>430</v>
      </c>
      <c r="AW45" s="346" t="s">
        <v>430</v>
      </c>
      <c r="AX45" s="346" t="s">
        <v>430</v>
      </c>
      <c r="AY45" s="346">
        <v>52</v>
      </c>
      <c r="AZ45" s="346">
        <v>42</v>
      </c>
      <c r="BA45" s="374"/>
      <c r="BB45" s="348">
        <v>20.171419841247999</v>
      </c>
      <c r="BC45" s="348">
        <v>1.00211909855631</v>
      </c>
      <c r="BD45" s="348">
        <v>6.7468977482956105E-2</v>
      </c>
      <c r="BE45" s="375">
        <v>5.0536885948651702E-2</v>
      </c>
      <c r="BF45" s="374"/>
      <c r="BG45" s="372">
        <v>0.1172</v>
      </c>
      <c r="BH45" s="373"/>
      <c r="BI45" s="348" t="s">
        <v>430</v>
      </c>
      <c r="BJ45" s="348">
        <v>5.0788599999999997</v>
      </c>
      <c r="BK45" s="348">
        <v>94.907799999999995</v>
      </c>
      <c r="BL45" s="348">
        <v>1.3339999999999999E-2</v>
      </c>
      <c r="BM45" s="373"/>
      <c r="BN45" s="372" t="s">
        <v>2124</v>
      </c>
      <c r="BO45" s="372" t="s">
        <v>4504</v>
      </c>
      <c r="BP45" s="372" t="s">
        <v>4505</v>
      </c>
      <c r="BQ45" s="372" t="s">
        <v>4506</v>
      </c>
      <c r="BR45" s="372" t="s">
        <v>564</v>
      </c>
      <c r="BS45" s="373"/>
      <c r="BT45" s="354" t="s">
        <v>554</v>
      </c>
    </row>
    <row r="46" spans="1:72" s="428" customFormat="1" x14ac:dyDescent="0.25">
      <c r="A46" s="345" t="s">
        <v>5807</v>
      </c>
      <c r="B46" s="373"/>
      <c r="C46" s="719">
        <v>43761</v>
      </c>
      <c r="D46" s="373"/>
      <c r="E46" s="346">
        <v>2532.15</v>
      </c>
      <c r="F46" s="373"/>
      <c r="G46" s="347">
        <v>59.240600000000001</v>
      </c>
      <c r="H46" s="374"/>
      <c r="I46" s="348">
        <v>0.65500000000000003</v>
      </c>
      <c r="J46" s="348">
        <v>5.0305999999999997</v>
      </c>
      <c r="K46" s="348">
        <v>8.2332000000000001</v>
      </c>
      <c r="L46" s="348">
        <v>4.8758999999999997</v>
      </c>
      <c r="M46" s="348">
        <v>-1.5729</v>
      </c>
      <c r="N46" s="350">
        <v>4.4451999999999998</v>
      </c>
      <c r="O46" s="348">
        <v>7.6935000000000002</v>
      </c>
      <c r="P46" s="348">
        <v>10.211</v>
      </c>
      <c r="Q46" s="348">
        <v>11.5097</v>
      </c>
      <c r="R46" s="348" t="s">
        <v>430</v>
      </c>
      <c r="S46" s="348">
        <v>15.426299999999999</v>
      </c>
      <c r="T46" s="348">
        <v>-2.6631</v>
      </c>
      <c r="U46" s="348">
        <v>6.0991999999999997</v>
      </c>
      <c r="V46" s="348">
        <v>1.4477</v>
      </c>
      <c r="W46" s="348">
        <v>6.8384</v>
      </c>
      <c r="X46" s="348">
        <v>11.063499999999999</v>
      </c>
      <c r="Y46" s="374"/>
      <c r="Z46" s="346">
        <v>37</v>
      </c>
      <c r="AA46" s="346">
        <v>96</v>
      </c>
      <c r="AB46" s="346">
        <v>15</v>
      </c>
      <c r="AC46" s="346">
        <v>132</v>
      </c>
      <c r="AD46" s="346">
        <v>136</v>
      </c>
      <c r="AE46" s="346">
        <v>94</v>
      </c>
      <c r="AF46" s="346">
        <v>35</v>
      </c>
      <c r="AG46" s="346">
        <v>87</v>
      </c>
      <c r="AH46" s="346">
        <v>29</v>
      </c>
      <c r="AI46" s="346" t="s">
        <v>430</v>
      </c>
      <c r="AJ46" s="346">
        <v>94</v>
      </c>
      <c r="AK46" s="346">
        <v>136</v>
      </c>
      <c r="AL46" s="346">
        <v>85</v>
      </c>
      <c r="AM46" s="346">
        <v>91</v>
      </c>
      <c r="AN46" s="346">
        <v>12</v>
      </c>
      <c r="AO46" s="373"/>
      <c r="AP46" s="348" t="s">
        <v>430</v>
      </c>
      <c r="AQ46" s="348" t="s">
        <v>430</v>
      </c>
      <c r="AR46" s="348">
        <v>10.73</v>
      </c>
      <c r="AS46" s="348">
        <v>8.94</v>
      </c>
      <c r="AT46" s="348">
        <v>2.72</v>
      </c>
      <c r="AU46" s="351"/>
      <c r="AV46" s="346" t="s">
        <v>430</v>
      </c>
      <c r="AW46" s="346" t="s">
        <v>430</v>
      </c>
      <c r="AX46" s="346">
        <v>29</v>
      </c>
      <c r="AY46" s="346">
        <v>56</v>
      </c>
      <c r="AZ46" s="346">
        <v>106</v>
      </c>
      <c r="BA46" s="374"/>
      <c r="BB46" s="348">
        <v>14.8582178542538</v>
      </c>
      <c r="BC46" s="348">
        <v>1.0002925343936999</v>
      </c>
      <c r="BD46" s="348">
        <v>3.0076639817563498E-2</v>
      </c>
      <c r="BE46" s="375">
        <v>3.66844603832071E-2</v>
      </c>
      <c r="BF46" s="374"/>
      <c r="BG46" s="372">
        <v>0.55169999999999997</v>
      </c>
      <c r="BH46" s="373"/>
      <c r="BI46" s="348">
        <v>75.288899999999998</v>
      </c>
      <c r="BJ46" s="348">
        <v>24.556999999999999</v>
      </c>
      <c r="BK46" s="348" t="s">
        <v>430</v>
      </c>
      <c r="BL46" s="348">
        <v>0.15409999999999999</v>
      </c>
      <c r="BM46" s="373"/>
      <c r="BN46" s="372" t="s">
        <v>4928</v>
      </c>
      <c r="BO46" s="372" t="s">
        <v>4720</v>
      </c>
      <c r="BP46" s="372" t="s">
        <v>430</v>
      </c>
      <c r="BQ46" s="372" t="s">
        <v>430</v>
      </c>
      <c r="BR46" s="372" t="s">
        <v>430</v>
      </c>
      <c r="BS46" s="373"/>
      <c r="BT46" s="354" t="s">
        <v>554</v>
      </c>
    </row>
    <row r="47" spans="1:72" s="428" customFormat="1" ht="11" x14ac:dyDescent="0.3">
      <c r="A47" s="841" t="s">
        <v>5808</v>
      </c>
      <c r="B47" s="842"/>
      <c r="C47" s="843">
        <v>39394</v>
      </c>
      <c r="D47" s="842"/>
      <c r="E47" s="844">
        <v>2508.08</v>
      </c>
      <c r="F47" s="842"/>
      <c r="G47" s="845">
        <v>878.74929999999995</v>
      </c>
      <c r="H47" s="847"/>
      <c r="I47" s="846">
        <v>0.6512</v>
      </c>
      <c r="J47" s="846">
        <v>5.5271999999999997</v>
      </c>
      <c r="K47" s="846">
        <v>11.312799999999999</v>
      </c>
      <c r="L47" s="846">
        <v>1.7278</v>
      </c>
      <c r="M47" s="846">
        <v>5.7640000000000002</v>
      </c>
      <c r="N47" s="848">
        <v>27.6904</v>
      </c>
      <c r="O47" s="846">
        <v>8.4669000000000008</v>
      </c>
      <c r="P47" s="846">
        <v>29.616900000000001</v>
      </c>
      <c r="Q47" s="846">
        <v>30.372599999999998</v>
      </c>
      <c r="R47" s="846">
        <v>12.748900000000001</v>
      </c>
      <c r="S47" s="846">
        <v>11.930899999999999</v>
      </c>
      <c r="T47" s="846">
        <v>3.2164000000000001</v>
      </c>
      <c r="U47" s="846">
        <v>16.867999999999999</v>
      </c>
      <c r="V47" s="846">
        <v>22.020399999999999</v>
      </c>
      <c r="W47" s="846">
        <v>7.4844999999999997</v>
      </c>
      <c r="X47" s="846">
        <v>6.8681000000000001</v>
      </c>
      <c r="Y47" s="847"/>
      <c r="Z47" s="844">
        <v>43</v>
      </c>
      <c r="AA47" s="844">
        <v>61</v>
      </c>
      <c r="AB47" s="844">
        <v>7</v>
      </c>
      <c r="AC47" s="844">
        <v>197</v>
      </c>
      <c r="AD47" s="844">
        <v>78</v>
      </c>
      <c r="AE47" s="844">
        <v>27</v>
      </c>
      <c r="AF47" s="844">
        <v>30</v>
      </c>
      <c r="AG47" s="844">
        <v>15</v>
      </c>
      <c r="AH47" s="844">
        <v>3</v>
      </c>
      <c r="AI47" s="844">
        <v>18</v>
      </c>
      <c r="AJ47" s="844">
        <v>136</v>
      </c>
      <c r="AK47" s="844">
        <v>82</v>
      </c>
      <c r="AL47" s="844">
        <v>31</v>
      </c>
      <c r="AM47" s="844">
        <v>27</v>
      </c>
      <c r="AN47" s="844">
        <v>7</v>
      </c>
      <c r="AO47" s="842"/>
      <c r="AP47" s="846">
        <v>19.850000000000001</v>
      </c>
      <c r="AQ47" s="846">
        <v>29.67</v>
      </c>
      <c r="AR47" s="846">
        <v>28.61</v>
      </c>
      <c r="AS47" s="846">
        <v>19.579999999999998</v>
      </c>
      <c r="AT47" s="846">
        <v>17</v>
      </c>
      <c r="AU47" s="849"/>
      <c r="AV47" s="844">
        <v>4</v>
      </c>
      <c r="AW47" s="844">
        <v>2</v>
      </c>
      <c r="AX47" s="844">
        <v>3</v>
      </c>
      <c r="AY47" s="844">
        <v>17</v>
      </c>
      <c r="AZ47" s="844">
        <v>32</v>
      </c>
      <c r="BA47" s="847"/>
      <c r="BB47" s="846">
        <v>24.215207886969502</v>
      </c>
      <c r="BC47" s="846">
        <v>0.99884196941832404</v>
      </c>
      <c r="BD47" s="846">
        <v>8.1610251617257296E-2</v>
      </c>
      <c r="BE47" s="852">
        <v>-3.4374958623395499E-2</v>
      </c>
      <c r="BF47" s="847"/>
      <c r="BG47" s="855">
        <v>0.2437</v>
      </c>
      <c r="BH47" s="842"/>
      <c r="BI47" s="846">
        <v>78.006600000000006</v>
      </c>
      <c r="BJ47" s="846">
        <v>20.095199999999998</v>
      </c>
      <c r="BK47" s="846">
        <v>1.1560600000000001</v>
      </c>
      <c r="BL47" s="846">
        <v>0.74214000000000002</v>
      </c>
      <c r="BM47" s="842"/>
      <c r="BN47" s="855" t="s">
        <v>5771</v>
      </c>
      <c r="BO47" s="855" t="s">
        <v>5772</v>
      </c>
      <c r="BP47" s="855" t="s">
        <v>430</v>
      </c>
      <c r="BQ47" s="855" t="s">
        <v>430</v>
      </c>
      <c r="BR47" s="855" t="s">
        <v>430</v>
      </c>
      <c r="BS47" s="842"/>
      <c r="BT47" s="856" t="s">
        <v>554</v>
      </c>
    </row>
    <row r="48" spans="1:72" s="428" customFormat="1" x14ac:dyDescent="0.25">
      <c r="A48" s="345" t="s">
        <v>5809</v>
      </c>
      <c r="B48" s="373"/>
      <c r="C48" s="719">
        <v>42951</v>
      </c>
      <c r="D48" s="373"/>
      <c r="E48" s="346">
        <v>2257.94</v>
      </c>
      <c r="F48" s="373"/>
      <c r="G48" s="347">
        <v>78.203900000000004</v>
      </c>
      <c r="H48" s="374"/>
      <c r="I48" s="348">
        <v>0.46479999999999999</v>
      </c>
      <c r="J48" s="348">
        <v>6.2332000000000001</v>
      </c>
      <c r="K48" s="348">
        <v>5.8941999999999997</v>
      </c>
      <c r="L48" s="348">
        <v>10.8596</v>
      </c>
      <c r="M48" s="348">
        <v>7.4820000000000002</v>
      </c>
      <c r="N48" s="350">
        <v>9.8086000000000002</v>
      </c>
      <c r="O48" s="348">
        <v>1.0185999999999999</v>
      </c>
      <c r="P48" s="348">
        <v>19.106100000000001</v>
      </c>
      <c r="Q48" s="348">
        <v>14.478300000000001</v>
      </c>
      <c r="R48" s="348" t="s">
        <v>430</v>
      </c>
      <c r="S48" s="348">
        <v>20.451599999999999</v>
      </c>
      <c r="T48" s="348">
        <v>5.1125999999999996</v>
      </c>
      <c r="U48" s="348">
        <v>7.5477999999999996</v>
      </c>
      <c r="V48" s="348">
        <v>6.1486999999999998</v>
      </c>
      <c r="W48" s="348">
        <v>2.2157</v>
      </c>
      <c r="X48" s="348">
        <v>12.2051</v>
      </c>
      <c r="Y48" s="374"/>
      <c r="Z48" s="346">
        <v>93</v>
      </c>
      <c r="AA48" s="346">
        <v>21</v>
      </c>
      <c r="AB48" s="346">
        <v>48</v>
      </c>
      <c r="AC48" s="346">
        <v>40</v>
      </c>
      <c r="AD48" s="346">
        <v>52</v>
      </c>
      <c r="AE48" s="346">
        <v>49</v>
      </c>
      <c r="AF48" s="346">
        <v>118</v>
      </c>
      <c r="AG48" s="346">
        <v>38</v>
      </c>
      <c r="AH48" s="346">
        <v>15</v>
      </c>
      <c r="AI48" s="346" t="s">
        <v>430</v>
      </c>
      <c r="AJ48" s="346">
        <v>24</v>
      </c>
      <c r="AK48" s="346">
        <v>42</v>
      </c>
      <c r="AL48" s="346">
        <v>69</v>
      </c>
      <c r="AM48" s="346">
        <v>54</v>
      </c>
      <c r="AN48" s="346">
        <v>126</v>
      </c>
      <c r="AO48" s="373"/>
      <c r="AP48" s="348" t="s">
        <v>430</v>
      </c>
      <c r="AQ48" s="348">
        <v>16.71</v>
      </c>
      <c r="AR48" s="348">
        <v>14.92</v>
      </c>
      <c r="AS48" s="348">
        <v>11.68</v>
      </c>
      <c r="AT48" s="348">
        <v>12.69</v>
      </c>
      <c r="AU48" s="351"/>
      <c r="AV48" s="346" t="s">
        <v>430</v>
      </c>
      <c r="AW48" s="346">
        <v>12</v>
      </c>
      <c r="AX48" s="346">
        <v>18</v>
      </c>
      <c r="AY48" s="346">
        <v>39</v>
      </c>
      <c r="AZ48" s="346">
        <v>40</v>
      </c>
      <c r="BA48" s="374"/>
      <c r="BB48" s="348">
        <v>17.292745730557701</v>
      </c>
      <c r="BC48" s="348">
        <v>1.0047648667426099</v>
      </c>
      <c r="BD48" s="348">
        <v>7.6473311527088098E-2</v>
      </c>
      <c r="BE48" s="375">
        <v>0.19329090513999</v>
      </c>
      <c r="BF48" s="374"/>
      <c r="BG48" s="372">
        <v>0.13539999999999999</v>
      </c>
      <c r="BH48" s="373"/>
      <c r="BI48" s="348">
        <v>89.115300000000005</v>
      </c>
      <c r="BJ48" s="348">
        <v>7.3325800000000001</v>
      </c>
      <c r="BK48" s="348" t="s">
        <v>430</v>
      </c>
      <c r="BL48" s="348">
        <v>3.5521199999999999</v>
      </c>
      <c r="BM48" s="373"/>
      <c r="BN48" s="372" t="s">
        <v>5810</v>
      </c>
      <c r="BO48" s="372" t="s">
        <v>5811</v>
      </c>
      <c r="BP48" s="372" t="s">
        <v>5095</v>
      </c>
      <c r="BQ48" s="372" t="s">
        <v>5812</v>
      </c>
      <c r="BR48" s="372" t="s">
        <v>5813</v>
      </c>
      <c r="BS48" s="373"/>
      <c r="BT48" s="354" t="s">
        <v>554</v>
      </c>
    </row>
    <row r="49" spans="1:72" s="428" customFormat="1" x14ac:dyDescent="0.25">
      <c r="A49" s="345" t="s">
        <v>5814</v>
      </c>
      <c r="B49" s="373"/>
      <c r="C49" s="719">
        <v>44825</v>
      </c>
      <c r="D49" s="373"/>
      <c r="E49" s="346">
        <v>2069.4499999999998</v>
      </c>
      <c r="F49" s="373"/>
      <c r="G49" s="347">
        <v>237.75280000000001</v>
      </c>
      <c r="H49" s="374"/>
      <c r="I49" s="348">
        <v>-2.4769000000000001</v>
      </c>
      <c r="J49" s="348">
        <v>3.3944999999999999</v>
      </c>
      <c r="K49" s="348">
        <v>-9.8641000000000005</v>
      </c>
      <c r="L49" s="348">
        <v>-3.1791</v>
      </c>
      <c r="M49" s="348">
        <v>19.875399999999999</v>
      </c>
      <c r="N49" s="350">
        <v>116.758</v>
      </c>
      <c r="O49" s="348">
        <v>65.315700000000007</v>
      </c>
      <c r="P49" s="348">
        <v>47.560099999999998</v>
      </c>
      <c r="Q49" s="348" t="s">
        <v>430</v>
      </c>
      <c r="R49" s="348" t="s">
        <v>430</v>
      </c>
      <c r="S49" s="348">
        <v>2.7951999999999999</v>
      </c>
      <c r="T49" s="348">
        <v>4.8926999999999996</v>
      </c>
      <c r="U49" s="348">
        <v>67.916399999999996</v>
      </c>
      <c r="V49" s="348">
        <v>123.7067</v>
      </c>
      <c r="W49" s="348">
        <v>-8.2527000000000008</v>
      </c>
      <c r="X49" s="348">
        <v>45.956299999999999</v>
      </c>
      <c r="Y49" s="374"/>
      <c r="Z49" s="346">
        <v>224</v>
      </c>
      <c r="AA49" s="346">
        <v>209</v>
      </c>
      <c r="AB49" s="346">
        <v>257</v>
      </c>
      <c r="AC49" s="346">
        <v>243</v>
      </c>
      <c r="AD49" s="346">
        <v>16</v>
      </c>
      <c r="AE49" s="346">
        <v>9</v>
      </c>
      <c r="AF49" s="346">
        <v>1</v>
      </c>
      <c r="AG49" s="346">
        <v>2</v>
      </c>
      <c r="AH49" s="346" t="s">
        <v>430</v>
      </c>
      <c r="AI49" s="346" t="s">
        <v>430</v>
      </c>
      <c r="AJ49" s="346">
        <v>246</v>
      </c>
      <c r="AK49" s="346">
        <v>58</v>
      </c>
      <c r="AL49" s="346">
        <v>9</v>
      </c>
      <c r="AM49" s="346">
        <v>9</v>
      </c>
      <c r="AN49" s="346">
        <v>262</v>
      </c>
      <c r="AO49" s="373"/>
      <c r="AP49" s="348" t="s">
        <v>430</v>
      </c>
      <c r="AQ49" s="348" t="s">
        <v>430</v>
      </c>
      <c r="AR49" s="348" t="s">
        <v>430</v>
      </c>
      <c r="AS49" s="348">
        <v>66.489999999999995</v>
      </c>
      <c r="AT49" s="348">
        <v>81.680000000000007</v>
      </c>
      <c r="AU49" s="351"/>
      <c r="AV49" s="346" t="s">
        <v>430</v>
      </c>
      <c r="AW49" s="346" t="s">
        <v>430</v>
      </c>
      <c r="AX49" s="346" t="s">
        <v>430</v>
      </c>
      <c r="AY49" s="346">
        <v>7</v>
      </c>
      <c r="AZ49" s="346">
        <v>8</v>
      </c>
      <c r="BA49" s="374"/>
      <c r="BB49" s="348">
        <v>39.7375746677832</v>
      </c>
      <c r="BC49" s="348">
        <v>0</v>
      </c>
      <c r="BD49" s="348">
        <v>8.4316680878035399E-2</v>
      </c>
      <c r="BE49" s="375" t="s">
        <v>430</v>
      </c>
      <c r="BF49" s="374"/>
      <c r="BG49" s="372" t="s">
        <v>430</v>
      </c>
      <c r="BH49" s="373"/>
      <c r="BI49" s="348" t="s">
        <v>430</v>
      </c>
      <c r="BJ49" s="348" t="s">
        <v>430</v>
      </c>
      <c r="BK49" s="348" t="s">
        <v>430</v>
      </c>
      <c r="BL49" s="348" t="s">
        <v>430</v>
      </c>
      <c r="BM49" s="373"/>
      <c r="BN49" s="372" t="s">
        <v>5815</v>
      </c>
      <c r="BO49" s="372" t="s">
        <v>5816</v>
      </c>
      <c r="BP49" s="372" t="s">
        <v>430</v>
      </c>
      <c r="BQ49" s="372" t="s">
        <v>430</v>
      </c>
      <c r="BR49" s="372" t="s">
        <v>430</v>
      </c>
      <c r="BS49" s="373"/>
      <c r="BT49" s="354" t="s">
        <v>554</v>
      </c>
    </row>
    <row r="50" spans="1:72" s="428" customFormat="1" x14ac:dyDescent="0.25">
      <c r="A50" s="345" t="s">
        <v>5817</v>
      </c>
      <c r="B50" s="373"/>
      <c r="C50" s="719">
        <v>44792</v>
      </c>
      <c r="D50" s="373"/>
      <c r="E50" s="346">
        <v>1559.93</v>
      </c>
      <c r="F50" s="373"/>
      <c r="G50" s="347">
        <v>230.7885</v>
      </c>
      <c r="H50" s="374"/>
      <c r="I50" s="348">
        <v>-2.5188000000000001</v>
      </c>
      <c r="J50" s="348">
        <v>3.4531000000000001</v>
      </c>
      <c r="K50" s="348">
        <v>-9.9511000000000003</v>
      </c>
      <c r="L50" s="348">
        <v>-3.2029000000000001</v>
      </c>
      <c r="M50" s="348">
        <v>19.990400000000001</v>
      </c>
      <c r="N50" s="350">
        <v>117.443</v>
      </c>
      <c r="O50" s="348">
        <v>63.9373</v>
      </c>
      <c r="P50" s="348">
        <v>47.5107</v>
      </c>
      <c r="Q50" s="348" t="s">
        <v>430</v>
      </c>
      <c r="R50" s="348" t="s">
        <v>430</v>
      </c>
      <c r="S50" s="348">
        <v>5.3381999999999996</v>
      </c>
      <c r="T50" s="348">
        <v>4.9326999999999996</v>
      </c>
      <c r="U50" s="348">
        <v>68.408100000000005</v>
      </c>
      <c r="V50" s="348">
        <v>124.404</v>
      </c>
      <c r="W50" s="348">
        <v>-8.3213000000000008</v>
      </c>
      <c r="X50" s="348">
        <v>44.687199999999997</v>
      </c>
      <c r="Y50" s="374"/>
      <c r="Z50" s="346">
        <v>234</v>
      </c>
      <c r="AA50" s="346">
        <v>200</v>
      </c>
      <c r="AB50" s="346">
        <v>266</v>
      </c>
      <c r="AC50" s="346">
        <v>248</v>
      </c>
      <c r="AD50" s="346">
        <v>12</v>
      </c>
      <c r="AE50" s="346">
        <v>3</v>
      </c>
      <c r="AF50" s="346">
        <v>5</v>
      </c>
      <c r="AG50" s="346">
        <v>4</v>
      </c>
      <c r="AH50" s="346" t="s">
        <v>430</v>
      </c>
      <c r="AI50" s="346" t="s">
        <v>430</v>
      </c>
      <c r="AJ50" s="346">
        <v>227</v>
      </c>
      <c r="AK50" s="346">
        <v>53</v>
      </c>
      <c r="AL50" s="346">
        <v>4</v>
      </c>
      <c r="AM50" s="346">
        <v>4</v>
      </c>
      <c r="AN50" s="346">
        <v>270</v>
      </c>
      <c r="AO50" s="373"/>
      <c r="AP50" s="348" t="s">
        <v>430</v>
      </c>
      <c r="AQ50" s="348" t="s">
        <v>430</v>
      </c>
      <c r="AR50" s="348" t="s">
        <v>430</v>
      </c>
      <c r="AS50" s="348">
        <v>67.02</v>
      </c>
      <c r="AT50" s="348">
        <v>82.23</v>
      </c>
      <c r="AU50" s="351"/>
      <c r="AV50" s="346" t="s">
        <v>430</v>
      </c>
      <c r="AW50" s="346" t="s">
        <v>430</v>
      </c>
      <c r="AX50" s="346" t="s">
        <v>430</v>
      </c>
      <c r="AY50" s="346">
        <v>1</v>
      </c>
      <c r="AZ50" s="346">
        <v>4</v>
      </c>
      <c r="BA50" s="374"/>
      <c r="BB50" s="348">
        <v>39.520227836539597</v>
      </c>
      <c r="BC50" s="348">
        <v>0.975748252270081</v>
      </c>
      <c r="BD50" s="348">
        <v>8.4435527585341605E-2</v>
      </c>
      <c r="BE50" s="375">
        <v>-4.9273013834832298E-2</v>
      </c>
      <c r="BF50" s="374"/>
      <c r="BG50" s="372">
        <v>10.535500000000001</v>
      </c>
      <c r="BH50" s="373"/>
      <c r="BI50" s="348" t="s">
        <v>430</v>
      </c>
      <c r="BJ50" s="348" t="s">
        <v>430</v>
      </c>
      <c r="BK50" s="348" t="s">
        <v>430</v>
      </c>
      <c r="BL50" s="348" t="s">
        <v>430</v>
      </c>
      <c r="BM50" s="373"/>
      <c r="BN50" s="372" t="s">
        <v>5818</v>
      </c>
      <c r="BO50" s="372" t="s">
        <v>5819</v>
      </c>
      <c r="BP50" s="372" t="s">
        <v>430</v>
      </c>
      <c r="BQ50" s="372" t="s">
        <v>430</v>
      </c>
      <c r="BR50" s="372" t="s">
        <v>430</v>
      </c>
      <c r="BS50" s="373"/>
      <c r="BT50" s="354" t="s">
        <v>554</v>
      </c>
    </row>
    <row r="51" spans="1:72" s="428" customFormat="1" x14ac:dyDescent="0.25">
      <c r="A51" s="345" t="s">
        <v>5820</v>
      </c>
      <c r="B51" s="373"/>
      <c r="C51" s="719">
        <v>45251</v>
      </c>
      <c r="D51" s="373"/>
      <c r="E51" s="346">
        <v>1772.47</v>
      </c>
      <c r="F51" s="373"/>
      <c r="G51" s="347">
        <v>238.86689999999999</v>
      </c>
      <c r="H51" s="374"/>
      <c r="I51" s="348">
        <v>-2.4746000000000001</v>
      </c>
      <c r="J51" s="348">
        <v>3.3921999999999999</v>
      </c>
      <c r="K51" s="348">
        <v>-9.8565000000000005</v>
      </c>
      <c r="L51" s="348">
        <v>-3.1880999999999999</v>
      </c>
      <c r="M51" s="348">
        <v>19.815899999999999</v>
      </c>
      <c r="N51" s="350">
        <v>116.53</v>
      </c>
      <c r="O51" s="348">
        <v>63.5364</v>
      </c>
      <c r="P51" s="348" t="s">
        <v>430</v>
      </c>
      <c r="Q51" s="348" t="s">
        <v>430</v>
      </c>
      <c r="R51" s="348" t="s">
        <v>430</v>
      </c>
      <c r="S51" s="348">
        <v>2.7787999999999999</v>
      </c>
      <c r="T51" s="348">
        <v>4.8388999999999998</v>
      </c>
      <c r="U51" s="348">
        <v>67.811300000000003</v>
      </c>
      <c r="V51" s="348">
        <v>123.46559999999999</v>
      </c>
      <c r="W51" s="348">
        <v>-8.2441999999999993</v>
      </c>
      <c r="X51" s="348">
        <v>56.615299999999998</v>
      </c>
      <c r="Y51" s="374"/>
      <c r="Z51" s="346">
        <v>223</v>
      </c>
      <c r="AA51" s="346">
        <v>210</v>
      </c>
      <c r="AB51" s="346">
        <v>255</v>
      </c>
      <c r="AC51" s="346">
        <v>244</v>
      </c>
      <c r="AD51" s="346">
        <v>19</v>
      </c>
      <c r="AE51" s="346">
        <v>11</v>
      </c>
      <c r="AF51" s="346">
        <v>8</v>
      </c>
      <c r="AG51" s="346" t="s">
        <v>430</v>
      </c>
      <c r="AH51" s="346" t="s">
        <v>430</v>
      </c>
      <c r="AI51" s="346" t="s">
        <v>430</v>
      </c>
      <c r="AJ51" s="346">
        <v>248</v>
      </c>
      <c r="AK51" s="346">
        <v>62</v>
      </c>
      <c r="AL51" s="346">
        <v>12</v>
      </c>
      <c r="AM51" s="346">
        <v>11</v>
      </c>
      <c r="AN51" s="346">
        <v>260</v>
      </c>
      <c r="AO51" s="373"/>
      <c r="AP51" s="348" t="s">
        <v>430</v>
      </c>
      <c r="AQ51" s="348" t="s">
        <v>430</v>
      </c>
      <c r="AR51" s="348" t="s">
        <v>430</v>
      </c>
      <c r="AS51" s="348" t="s">
        <v>430</v>
      </c>
      <c r="AT51" s="348">
        <v>81.510000000000005</v>
      </c>
      <c r="AU51" s="351"/>
      <c r="AV51" s="346" t="s">
        <v>430</v>
      </c>
      <c r="AW51" s="346" t="s">
        <v>430</v>
      </c>
      <c r="AX51" s="346" t="s">
        <v>430</v>
      </c>
      <c r="AY51" s="346" t="s">
        <v>430</v>
      </c>
      <c r="AZ51" s="346">
        <v>12</v>
      </c>
      <c r="BA51" s="374"/>
      <c r="BB51" s="348">
        <v>43.101613619233397</v>
      </c>
      <c r="BC51" s="348">
        <v>0</v>
      </c>
      <c r="BD51" s="348">
        <v>9.5159128560315595E-2</v>
      </c>
      <c r="BE51" s="375" t="s">
        <v>430</v>
      </c>
      <c r="BF51" s="374"/>
      <c r="BG51" s="372" t="s">
        <v>430</v>
      </c>
      <c r="BH51" s="373"/>
      <c r="BI51" s="348" t="s">
        <v>430</v>
      </c>
      <c r="BJ51" s="348" t="s">
        <v>430</v>
      </c>
      <c r="BK51" s="348" t="s">
        <v>430</v>
      </c>
      <c r="BL51" s="348" t="s">
        <v>430</v>
      </c>
      <c r="BM51" s="373"/>
      <c r="BN51" s="372" t="s">
        <v>5821</v>
      </c>
      <c r="BO51" s="372" t="s">
        <v>5822</v>
      </c>
      <c r="BP51" s="372" t="s">
        <v>430</v>
      </c>
      <c r="BQ51" s="372" t="s">
        <v>430</v>
      </c>
      <c r="BR51" s="372" t="s">
        <v>430</v>
      </c>
      <c r="BS51" s="373"/>
      <c r="BT51" s="354" t="s">
        <v>554</v>
      </c>
    </row>
    <row r="52" spans="1:72" s="428" customFormat="1" x14ac:dyDescent="0.25">
      <c r="A52" s="345" t="s">
        <v>5823</v>
      </c>
      <c r="B52" s="373"/>
      <c r="C52" s="719">
        <v>44629</v>
      </c>
      <c r="D52" s="373"/>
      <c r="E52" s="346">
        <v>1807.05</v>
      </c>
      <c r="F52" s="373"/>
      <c r="G52" s="347">
        <v>23.3687</v>
      </c>
      <c r="H52" s="374"/>
      <c r="I52" s="348">
        <v>0.4703</v>
      </c>
      <c r="J52" s="348">
        <v>5.3464999999999998</v>
      </c>
      <c r="K52" s="348">
        <v>3.1871999999999998</v>
      </c>
      <c r="L52" s="348">
        <v>10.4496</v>
      </c>
      <c r="M52" s="348">
        <v>4.8413000000000004</v>
      </c>
      <c r="N52" s="350">
        <v>7.8160999999999996</v>
      </c>
      <c r="O52" s="348">
        <v>5.4223999999999997</v>
      </c>
      <c r="P52" s="348">
        <v>20.727499999999999</v>
      </c>
      <c r="Q52" s="348" t="s">
        <v>430</v>
      </c>
      <c r="R52" s="348" t="s">
        <v>430</v>
      </c>
      <c r="S52" s="348">
        <v>17.950500000000002</v>
      </c>
      <c r="T52" s="348">
        <v>3.0333999999999999</v>
      </c>
      <c r="U52" s="348">
        <v>9.2026000000000003</v>
      </c>
      <c r="V52" s="348">
        <v>4.7065000000000001</v>
      </c>
      <c r="W52" s="348">
        <v>1.4825999999999999</v>
      </c>
      <c r="X52" s="348">
        <v>20.720300000000002</v>
      </c>
      <c r="Y52" s="374"/>
      <c r="Z52" s="346">
        <v>83</v>
      </c>
      <c r="AA52" s="346">
        <v>68</v>
      </c>
      <c r="AB52" s="346">
        <v>101</v>
      </c>
      <c r="AC52" s="346">
        <v>56</v>
      </c>
      <c r="AD52" s="346">
        <v>84</v>
      </c>
      <c r="AE52" s="346">
        <v>65</v>
      </c>
      <c r="AF52" s="346">
        <v>54</v>
      </c>
      <c r="AG52" s="346">
        <v>31</v>
      </c>
      <c r="AH52" s="346" t="s">
        <v>430</v>
      </c>
      <c r="AI52" s="346" t="s">
        <v>430</v>
      </c>
      <c r="AJ52" s="346">
        <v>49</v>
      </c>
      <c r="AK52" s="346">
        <v>83</v>
      </c>
      <c r="AL52" s="346">
        <v>56</v>
      </c>
      <c r="AM52" s="346">
        <v>68</v>
      </c>
      <c r="AN52" s="346">
        <v>161</v>
      </c>
      <c r="AO52" s="373"/>
      <c r="AP52" s="348" t="s">
        <v>430</v>
      </c>
      <c r="AQ52" s="348" t="s">
        <v>430</v>
      </c>
      <c r="AR52" s="348" t="s">
        <v>430</v>
      </c>
      <c r="AS52" s="348">
        <v>12.24</v>
      </c>
      <c r="AT52" s="348">
        <v>10.52</v>
      </c>
      <c r="AU52" s="351"/>
      <c r="AV52" s="346" t="s">
        <v>430</v>
      </c>
      <c r="AW52" s="346" t="s">
        <v>430</v>
      </c>
      <c r="AX52" s="346" t="s">
        <v>430</v>
      </c>
      <c r="AY52" s="346">
        <v>34</v>
      </c>
      <c r="AZ52" s="346">
        <v>64</v>
      </c>
      <c r="BA52" s="374"/>
      <c r="BB52" s="348">
        <v>16.044680125818399</v>
      </c>
      <c r="BC52" s="348">
        <v>1.00416107665247</v>
      </c>
      <c r="BD52" s="348">
        <v>8.7660144055409298E-2</v>
      </c>
      <c r="BE52" s="375">
        <v>0.112420219024416</v>
      </c>
      <c r="BF52" s="374"/>
      <c r="BG52" s="372">
        <v>6.2600000000000003E-2</v>
      </c>
      <c r="BH52" s="373"/>
      <c r="BI52" s="348">
        <v>3.9137</v>
      </c>
      <c r="BJ52" s="348">
        <v>92.437399999999997</v>
      </c>
      <c r="BK52" s="348">
        <v>3.6191200000000001</v>
      </c>
      <c r="BL52" s="348">
        <v>2.9780000000000001E-2</v>
      </c>
      <c r="BM52" s="373"/>
      <c r="BN52" s="372" t="s">
        <v>4616</v>
      </c>
      <c r="BO52" s="372" t="s">
        <v>685</v>
      </c>
      <c r="BP52" s="372" t="s">
        <v>4617</v>
      </c>
      <c r="BQ52" s="372" t="s">
        <v>1627</v>
      </c>
      <c r="BR52" s="372" t="s">
        <v>4618</v>
      </c>
      <c r="BS52" s="373"/>
      <c r="BT52" s="354" t="s">
        <v>554</v>
      </c>
    </row>
    <row r="53" spans="1:72" s="428" customFormat="1" x14ac:dyDescent="0.25">
      <c r="A53" s="345" t="s">
        <v>5824</v>
      </c>
      <c r="B53" s="373"/>
      <c r="C53" s="719">
        <v>44379</v>
      </c>
      <c r="D53" s="373"/>
      <c r="E53" s="346">
        <v>1536.9</v>
      </c>
      <c r="F53" s="373"/>
      <c r="G53" s="347">
        <v>24.927299999999999</v>
      </c>
      <c r="H53" s="374"/>
      <c r="I53" s="348">
        <v>0.56030000000000002</v>
      </c>
      <c r="J53" s="348">
        <v>-0.10580000000000001</v>
      </c>
      <c r="K53" s="348">
        <v>-1.8583000000000001</v>
      </c>
      <c r="L53" s="348">
        <v>7.3461999999999996</v>
      </c>
      <c r="M53" s="348">
        <v>7.8846999999999996</v>
      </c>
      <c r="N53" s="350">
        <v>13.150600000000001</v>
      </c>
      <c r="O53" s="348">
        <v>11.209</v>
      </c>
      <c r="P53" s="348">
        <v>22.938800000000001</v>
      </c>
      <c r="Q53" s="348" t="s">
        <v>430</v>
      </c>
      <c r="R53" s="348" t="s">
        <v>430</v>
      </c>
      <c r="S53" s="348">
        <v>9.2861999999999991</v>
      </c>
      <c r="T53" s="348">
        <v>7.1050000000000004</v>
      </c>
      <c r="U53" s="348">
        <v>13.405900000000001</v>
      </c>
      <c r="V53" s="348">
        <v>10.713699999999999</v>
      </c>
      <c r="W53" s="348">
        <v>-0.19020000000000001</v>
      </c>
      <c r="X53" s="348">
        <v>11.468500000000001</v>
      </c>
      <c r="Y53" s="374"/>
      <c r="Z53" s="346">
        <v>52</v>
      </c>
      <c r="AA53" s="346">
        <v>257</v>
      </c>
      <c r="AB53" s="346">
        <v>240</v>
      </c>
      <c r="AC53" s="346">
        <v>92</v>
      </c>
      <c r="AD53" s="346">
        <v>51</v>
      </c>
      <c r="AE53" s="346">
        <v>39</v>
      </c>
      <c r="AF53" s="346">
        <v>24</v>
      </c>
      <c r="AG53" s="346">
        <v>20</v>
      </c>
      <c r="AH53" s="346" t="s">
        <v>430</v>
      </c>
      <c r="AI53" s="346" t="s">
        <v>430</v>
      </c>
      <c r="AJ53" s="346">
        <v>172</v>
      </c>
      <c r="AK53" s="346">
        <v>23</v>
      </c>
      <c r="AL53" s="346">
        <v>34</v>
      </c>
      <c r="AM53" s="346">
        <v>38</v>
      </c>
      <c r="AN53" s="346">
        <v>221</v>
      </c>
      <c r="AO53" s="373"/>
      <c r="AP53" s="348" t="s">
        <v>430</v>
      </c>
      <c r="AQ53" s="348" t="s">
        <v>430</v>
      </c>
      <c r="AR53" s="348">
        <v>16.399999999999999</v>
      </c>
      <c r="AS53" s="348">
        <v>13.73</v>
      </c>
      <c r="AT53" s="348">
        <v>15.06</v>
      </c>
      <c r="AU53" s="351"/>
      <c r="AV53" s="346" t="s">
        <v>430</v>
      </c>
      <c r="AW53" s="346" t="s">
        <v>430</v>
      </c>
      <c r="AX53" s="346">
        <v>12</v>
      </c>
      <c r="AY53" s="346">
        <v>25</v>
      </c>
      <c r="AZ53" s="346">
        <v>37</v>
      </c>
      <c r="BA53" s="374"/>
      <c r="BB53" s="348">
        <v>13.6757248460718</v>
      </c>
      <c r="BC53" s="348">
        <v>1.0012980048019899</v>
      </c>
      <c r="BD53" s="348">
        <v>0.111757542392715</v>
      </c>
      <c r="BE53" s="375">
        <v>8.4998820248913792E-3</v>
      </c>
      <c r="BF53" s="374"/>
      <c r="BG53" s="372">
        <v>5.2400000000000002E-2</v>
      </c>
      <c r="BH53" s="373"/>
      <c r="BI53" s="348">
        <v>53.930500000000002</v>
      </c>
      <c r="BJ53" s="348">
        <v>37.543199999999999</v>
      </c>
      <c r="BK53" s="348">
        <v>8.4868199999999998</v>
      </c>
      <c r="BL53" s="348">
        <v>3.9480000000000001E-2</v>
      </c>
      <c r="BM53" s="373"/>
      <c r="BN53" s="372" t="s">
        <v>5825</v>
      </c>
      <c r="BO53" s="372" t="s">
        <v>5826</v>
      </c>
      <c r="BP53" s="372" t="s">
        <v>2950</v>
      </c>
      <c r="BQ53" s="372" t="s">
        <v>430</v>
      </c>
      <c r="BR53" s="372" t="s">
        <v>430</v>
      </c>
      <c r="BS53" s="373"/>
      <c r="BT53" s="354" t="s">
        <v>554</v>
      </c>
    </row>
    <row r="54" spans="1:72" s="428" customFormat="1" ht="11" x14ac:dyDescent="0.3">
      <c r="A54" s="841" t="s">
        <v>5827</v>
      </c>
      <c r="B54" s="842"/>
      <c r="C54" s="843">
        <v>45707</v>
      </c>
      <c r="D54" s="842"/>
      <c r="E54" s="844">
        <v>1602.52</v>
      </c>
      <c r="F54" s="842"/>
      <c r="G54" s="845">
        <v>29.771999999999998</v>
      </c>
      <c r="H54" s="847"/>
      <c r="I54" s="846">
        <v>0.32350000000000001</v>
      </c>
      <c r="J54" s="846">
        <v>4.8826999999999998</v>
      </c>
      <c r="K54" s="846">
        <v>2.8571</v>
      </c>
      <c r="L54" s="846">
        <v>4.0979000000000001</v>
      </c>
      <c r="M54" s="846">
        <v>-2.5626000000000002</v>
      </c>
      <c r="N54" s="848">
        <v>1.2687999999999999</v>
      </c>
      <c r="O54" s="846" t="s">
        <v>430</v>
      </c>
      <c r="P54" s="846" t="s">
        <v>430</v>
      </c>
      <c r="Q54" s="846" t="s">
        <v>430</v>
      </c>
      <c r="R54" s="846" t="s">
        <v>430</v>
      </c>
      <c r="S54" s="846">
        <v>11.118600000000001</v>
      </c>
      <c r="T54" s="846">
        <v>-3.9891999999999999</v>
      </c>
      <c r="U54" s="846">
        <v>1.7637</v>
      </c>
      <c r="V54" s="846">
        <v>-1.7134</v>
      </c>
      <c r="W54" s="846">
        <v>2.2847</v>
      </c>
      <c r="X54" s="846">
        <v>8.0836000000000006</v>
      </c>
      <c r="Y54" s="847"/>
      <c r="Z54" s="844">
        <v>156</v>
      </c>
      <c r="AA54" s="844">
        <v>111</v>
      </c>
      <c r="AB54" s="844">
        <v>138</v>
      </c>
      <c r="AC54" s="844">
        <v>147</v>
      </c>
      <c r="AD54" s="844">
        <v>155</v>
      </c>
      <c r="AE54" s="844">
        <v>131</v>
      </c>
      <c r="AF54" s="844" t="s">
        <v>430</v>
      </c>
      <c r="AG54" s="844" t="s">
        <v>430</v>
      </c>
      <c r="AH54" s="844" t="s">
        <v>430</v>
      </c>
      <c r="AI54" s="844" t="s">
        <v>430</v>
      </c>
      <c r="AJ54" s="844">
        <v>145</v>
      </c>
      <c r="AK54" s="844">
        <v>155</v>
      </c>
      <c r="AL54" s="844">
        <v>135</v>
      </c>
      <c r="AM54" s="844">
        <v>132</v>
      </c>
      <c r="AN54" s="844">
        <v>120</v>
      </c>
      <c r="AO54" s="842"/>
      <c r="AP54" s="846" t="s">
        <v>430</v>
      </c>
      <c r="AQ54" s="846" t="s">
        <v>430</v>
      </c>
      <c r="AR54" s="846" t="s">
        <v>430</v>
      </c>
      <c r="AS54" s="846" t="s">
        <v>430</v>
      </c>
      <c r="AT54" s="846">
        <v>-1.37</v>
      </c>
      <c r="AU54" s="849"/>
      <c r="AV54" s="844" t="s">
        <v>430</v>
      </c>
      <c r="AW54" s="844" t="s">
        <v>430</v>
      </c>
      <c r="AX54" s="844" t="s">
        <v>430</v>
      </c>
      <c r="AY54" s="844" t="s">
        <v>430</v>
      </c>
      <c r="AZ54" s="844">
        <v>130</v>
      </c>
      <c r="BA54" s="847"/>
      <c r="BB54" s="846">
        <v>10.6505447967508</v>
      </c>
      <c r="BC54" s="846">
        <v>0</v>
      </c>
      <c r="BD54" s="846">
        <v>2.9101615601006998E-2</v>
      </c>
      <c r="BE54" s="852" t="s">
        <v>430</v>
      </c>
      <c r="BF54" s="847"/>
      <c r="BG54" s="855" t="s">
        <v>430</v>
      </c>
      <c r="BH54" s="842"/>
      <c r="BI54" s="846">
        <v>80.235299999999995</v>
      </c>
      <c r="BJ54" s="846">
        <v>19.105</v>
      </c>
      <c r="BK54" s="846" t="s">
        <v>430</v>
      </c>
      <c r="BL54" s="846">
        <v>0.65969999999999995</v>
      </c>
      <c r="BM54" s="842"/>
      <c r="BN54" s="855" t="s">
        <v>5828</v>
      </c>
      <c r="BO54" s="855" t="s">
        <v>5829</v>
      </c>
      <c r="BP54" s="855" t="s">
        <v>1005</v>
      </c>
      <c r="BQ54" s="855" t="s">
        <v>688</v>
      </c>
      <c r="BR54" s="855" t="s">
        <v>5830</v>
      </c>
      <c r="BS54" s="842"/>
      <c r="BT54" s="856" t="s">
        <v>554</v>
      </c>
    </row>
    <row r="55" spans="1:72" s="428" customFormat="1" x14ac:dyDescent="0.25">
      <c r="A55" s="345" t="s">
        <v>5831</v>
      </c>
      <c r="B55" s="373"/>
      <c r="C55" s="719">
        <v>44055</v>
      </c>
      <c r="D55" s="373"/>
      <c r="E55" s="346">
        <v>1521.86</v>
      </c>
      <c r="F55" s="373"/>
      <c r="G55" s="347">
        <v>27.179099999999998</v>
      </c>
      <c r="H55" s="374"/>
      <c r="I55" s="348">
        <v>0.39889999999999998</v>
      </c>
      <c r="J55" s="348">
        <v>3.8515999999999999</v>
      </c>
      <c r="K55" s="348">
        <v>2.4015</v>
      </c>
      <c r="L55" s="348">
        <v>3.387</v>
      </c>
      <c r="M55" s="348">
        <v>-2.0007999999999999</v>
      </c>
      <c r="N55" s="350">
        <v>-0.78920000000000001</v>
      </c>
      <c r="O55" s="348">
        <v>-2.8149999999999999</v>
      </c>
      <c r="P55" s="348">
        <v>12.2004</v>
      </c>
      <c r="Q55" s="348">
        <v>11.5855</v>
      </c>
      <c r="R55" s="348" t="s">
        <v>430</v>
      </c>
      <c r="S55" s="348">
        <v>9.9861000000000004</v>
      </c>
      <c r="T55" s="348">
        <v>-2.6692999999999998</v>
      </c>
      <c r="U55" s="348">
        <v>1.4542999999999999</v>
      </c>
      <c r="V55" s="348">
        <v>-2.8391000000000002</v>
      </c>
      <c r="W55" s="348">
        <v>2.5727000000000002</v>
      </c>
      <c r="X55" s="348">
        <v>15.379</v>
      </c>
      <c r="Y55" s="374"/>
      <c r="Z55" s="346">
        <v>108</v>
      </c>
      <c r="AA55" s="346">
        <v>188</v>
      </c>
      <c r="AB55" s="346">
        <v>154</v>
      </c>
      <c r="AC55" s="346">
        <v>155</v>
      </c>
      <c r="AD55" s="346">
        <v>150</v>
      </c>
      <c r="AE55" s="346">
        <v>150</v>
      </c>
      <c r="AF55" s="346">
        <v>147</v>
      </c>
      <c r="AG55" s="346">
        <v>71</v>
      </c>
      <c r="AH55" s="346">
        <v>26</v>
      </c>
      <c r="AI55" s="346" t="s">
        <v>430</v>
      </c>
      <c r="AJ55" s="346">
        <v>167</v>
      </c>
      <c r="AK55" s="346">
        <v>140</v>
      </c>
      <c r="AL55" s="346">
        <v>136</v>
      </c>
      <c r="AM55" s="346">
        <v>148</v>
      </c>
      <c r="AN55" s="346">
        <v>111</v>
      </c>
      <c r="AO55" s="373"/>
      <c r="AP55" s="348" t="s">
        <v>430</v>
      </c>
      <c r="AQ55" s="348" t="s">
        <v>430</v>
      </c>
      <c r="AR55" s="348">
        <v>9.4499999999999993</v>
      </c>
      <c r="AS55" s="348">
        <v>2.9</v>
      </c>
      <c r="AT55" s="348">
        <v>-1.84</v>
      </c>
      <c r="AU55" s="351"/>
      <c r="AV55" s="346" t="s">
        <v>430</v>
      </c>
      <c r="AW55" s="346" t="s">
        <v>430</v>
      </c>
      <c r="AX55" s="346">
        <v>37</v>
      </c>
      <c r="AY55" s="346">
        <v>112</v>
      </c>
      <c r="AZ55" s="346">
        <v>131</v>
      </c>
      <c r="BA55" s="374"/>
      <c r="BB55" s="348">
        <v>13.477480146515401</v>
      </c>
      <c r="BC55" s="348">
        <v>1.00356543442607</v>
      </c>
      <c r="BD55" s="348">
        <v>5.3825818391500697E-2</v>
      </c>
      <c r="BE55" s="375">
        <v>6.26160323348086E-2</v>
      </c>
      <c r="BF55" s="374"/>
      <c r="BG55" s="372">
        <v>0.13350000000000001</v>
      </c>
      <c r="BH55" s="373"/>
      <c r="BI55" s="348">
        <v>86.200100000000006</v>
      </c>
      <c r="BJ55" s="348">
        <v>13.7188</v>
      </c>
      <c r="BK55" s="348" t="s">
        <v>430</v>
      </c>
      <c r="BL55" s="348">
        <v>8.1100000000000005E-2</v>
      </c>
      <c r="BM55" s="373"/>
      <c r="BN55" s="372" t="s">
        <v>2029</v>
      </c>
      <c r="BO55" s="372" t="s">
        <v>5017</v>
      </c>
      <c r="BP55" s="372" t="s">
        <v>5018</v>
      </c>
      <c r="BQ55" s="372" t="s">
        <v>4575</v>
      </c>
      <c r="BR55" s="372" t="s">
        <v>4576</v>
      </c>
      <c r="BS55" s="373"/>
      <c r="BT55" s="354" t="s">
        <v>554</v>
      </c>
    </row>
    <row r="56" spans="1:72" s="428" customFormat="1" x14ac:dyDescent="0.25">
      <c r="A56" s="345" t="s">
        <v>5832</v>
      </c>
      <c r="B56" s="373"/>
      <c r="C56" s="719">
        <v>45035</v>
      </c>
      <c r="D56" s="373"/>
      <c r="E56" s="346">
        <v>1425.1</v>
      </c>
      <c r="F56" s="373"/>
      <c r="G56" s="347">
        <v>231.08860000000001</v>
      </c>
      <c r="H56" s="374"/>
      <c r="I56" s="348">
        <v>-2.4904000000000002</v>
      </c>
      <c r="J56" s="348">
        <v>3.399</v>
      </c>
      <c r="K56" s="348">
        <v>-9.9257000000000009</v>
      </c>
      <c r="L56" s="348">
        <v>-3.5859000000000001</v>
      </c>
      <c r="M56" s="348">
        <v>18.5596</v>
      </c>
      <c r="N56" s="350">
        <v>114.889</v>
      </c>
      <c r="O56" s="348">
        <v>62.5242</v>
      </c>
      <c r="P56" s="348">
        <v>46.616300000000003</v>
      </c>
      <c r="Q56" s="348" t="s">
        <v>430</v>
      </c>
      <c r="R56" s="348" t="s">
        <v>430</v>
      </c>
      <c r="S56" s="348">
        <v>5.2003000000000004</v>
      </c>
      <c r="T56" s="348">
        <v>5.7984999999999998</v>
      </c>
      <c r="U56" s="348">
        <v>69.283600000000007</v>
      </c>
      <c r="V56" s="348">
        <v>123.0637</v>
      </c>
      <c r="W56" s="348">
        <v>-8.3033000000000001</v>
      </c>
      <c r="X56" s="348">
        <v>42.823900000000002</v>
      </c>
      <c r="Y56" s="374"/>
      <c r="Z56" s="346">
        <v>229</v>
      </c>
      <c r="AA56" s="346">
        <v>206</v>
      </c>
      <c r="AB56" s="346">
        <v>263</v>
      </c>
      <c r="AC56" s="346">
        <v>256</v>
      </c>
      <c r="AD56" s="346">
        <v>25</v>
      </c>
      <c r="AE56" s="346">
        <v>15</v>
      </c>
      <c r="AF56" s="346">
        <v>11</v>
      </c>
      <c r="AG56" s="346">
        <v>9</v>
      </c>
      <c r="AH56" s="346" t="s">
        <v>430</v>
      </c>
      <c r="AI56" s="346" t="s">
        <v>430</v>
      </c>
      <c r="AJ56" s="346">
        <v>230</v>
      </c>
      <c r="AK56" s="346">
        <v>35</v>
      </c>
      <c r="AL56" s="346">
        <v>3</v>
      </c>
      <c r="AM56" s="346">
        <v>14</v>
      </c>
      <c r="AN56" s="346">
        <v>267</v>
      </c>
      <c r="AO56" s="373"/>
      <c r="AP56" s="348" t="s">
        <v>430</v>
      </c>
      <c r="AQ56" s="348" t="s">
        <v>430</v>
      </c>
      <c r="AR56" s="348" t="s">
        <v>430</v>
      </c>
      <c r="AS56" s="348">
        <v>65.959999999999994</v>
      </c>
      <c r="AT56" s="348">
        <v>81.239999999999995</v>
      </c>
      <c r="AU56" s="351"/>
      <c r="AV56" s="346" t="s">
        <v>430</v>
      </c>
      <c r="AW56" s="346" t="s">
        <v>430</v>
      </c>
      <c r="AX56" s="346" t="s">
        <v>430</v>
      </c>
      <c r="AY56" s="346">
        <v>9</v>
      </c>
      <c r="AZ56" s="346">
        <v>13</v>
      </c>
      <c r="BA56" s="374"/>
      <c r="BB56" s="348">
        <v>39.135860035211699</v>
      </c>
      <c r="BC56" s="348">
        <v>0</v>
      </c>
      <c r="BD56" s="348">
        <v>8.3829859569600595E-2</v>
      </c>
      <c r="BE56" s="375" t="s">
        <v>430</v>
      </c>
      <c r="BF56" s="374"/>
      <c r="BG56" s="372" t="s">
        <v>430</v>
      </c>
      <c r="BH56" s="373"/>
      <c r="BI56" s="348" t="s">
        <v>430</v>
      </c>
      <c r="BJ56" s="348" t="s">
        <v>430</v>
      </c>
      <c r="BK56" s="348" t="s">
        <v>430</v>
      </c>
      <c r="BL56" s="348" t="s">
        <v>430</v>
      </c>
      <c r="BM56" s="373"/>
      <c r="BN56" s="372" t="s">
        <v>5833</v>
      </c>
      <c r="BO56" s="372" t="s">
        <v>2979</v>
      </c>
      <c r="BP56" s="372" t="s">
        <v>430</v>
      </c>
      <c r="BQ56" s="372" t="s">
        <v>430</v>
      </c>
      <c r="BR56" s="372" t="s">
        <v>430</v>
      </c>
      <c r="BS56" s="373"/>
      <c r="BT56" s="354" t="s">
        <v>554</v>
      </c>
    </row>
    <row r="57" spans="1:72" s="428" customFormat="1" x14ac:dyDescent="0.25">
      <c r="A57" s="345" t="s">
        <v>5834</v>
      </c>
      <c r="B57" s="373"/>
      <c r="C57" s="719">
        <v>45525</v>
      </c>
      <c r="D57" s="373"/>
      <c r="E57" s="346">
        <v>1360.71</v>
      </c>
      <c r="F57" s="373"/>
      <c r="G57" s="347">
        <v>104.54</v>
      </c>
      <c r="H57" s="374"/>
      <c r="I57" s="348">
        <v>0.37490000000000001</v>
      </c>
      <c r="J57" s="348">
        <v>8.1885999999999992</v>
      </c>
      <c r="K57" s="348">
        <v>6.3257000000000003</v>
      </c>
      <c r="L57" s="348">
        <v>17.550599999999999</v>
      </c>
      <c r="M57" s="348">
        <v>29.281199999999998</v>
      </c>
      <c r="N57" s="350">
        <v>7.6070000000000002</v>
      </c>
      <c r="O57" s="348" t="s">
        <v>430</v>
      </c>
      <c r="P57" s="348" t="s">
        <v>430</v>
      </c>
      <c r="Q57" s="348" t="s">
        <v>430</v>
      </c>
      <c r="R57" s="348" t="s">
        <v>430</v>
      </c>
      <c r="S57" s="348">
        <v>31.907299999999999</v>
      </c>
      <c r="T57" s="348">
        <v>23.075700000000001</v>
      </c>
      <c r="U57" s="348">
        <v>21.3931</v>
      </c>
      <c r="V57" s="348">
        <v>7.4535999999999998</v>
      </c>
      <c r="W57" s="348">
        <v>4.5490000000000004</v>
      </c>
      <c r="X57" s="348">
        <v>17.991499999999998</v>
      </c>
      <c r="Y57" s="374"/>
      <c r="Z57" s="346">
        <v>115</v>
      </c>
      <c r="AA57" s="346">
        <v>7</v>
      </c>
      <c r="AB57" s="346">
        <v>43</v>
      </c>
      <c r="AC57" s="346">
        <v>8</v>
      </c>
      <c r="AD57" s="346">
        <v>2</v>
      </c>
      <c r="AE57" s="346">
        <v>73</v>
      </c>
      <c r="AF57" s="346" t="s">
        <v>430</v>
      </c>
      <c r="AG57" s="346" t="s">
        <v>430</v>
      </c>
      <c r="AH57" s="346" t="s">
        <v>430</v>
      </c>
      <c r="AI57" s="346" t="s">
        <v>430</v>
      </c>
      <c r="AJ57" s="346">
        <v>2</v>
      </c>
      <c r="AK57" s="346">
        <v>4</v>
      </c>
      <c r="AL57" s="346">
        <v>23</v>
      </c>
      <c r="AM57" s="346">
        <v>47</v>
      </c>
      <c r="AN57" s="346">
        <v>37</v>
      </c>
      <c r="AO57" s="373"/>
      <c r="AP57" s="348" t="s">
        <v>430</v>
      </c>
      <c r="AQ57" s="348" t="s">
        <v>430</v>
      </c>
      <c r="AR57" s="348" t="s">
        <v>430</v>
      </c>
      <c r="AS57" s="348" t="s">
        <v>430</v>
      </c>
      <c r="AT57" s="348">
        <v>36.229999999999997</v>
      </c>
      <c r="AU57" s="351"/>
      <c r="AV57" s="346" t="s">
        <v>430</v>
      </c>
      <c r="AW57" s="346" t="s">
        <v>430</v>
      </c>
      <c r="AX57" s="346" t="s">
        <v>430</v>
      </c>
      <c r="AY57" s="346" t="s">
        <v>430</v>
      </c>
      <c r="AZ57" s="346">
        <v>21</v>
      </c>
      <c r="BA57" s="374"/>
      <c r="BB57" s="348">
        <v>36.029159347848001</v>
      </c>
      <c r="BC57" s="348">
        <v>0.99937967936667704</v>
      </c>
      <c r="BD57" s="348">
        <v>5.0070018022097602E-2</v>
      </c>
      <c r="BE57" s="375">
        <v>-3.4334309110345601E-2</v>
      </c>
      <c r="BF57" s="374"/>
      <c r="BG57" s="372">
        <v>7.6999999999999999E-2</v>
      </c>
      <c r="BH57" s="373"/>
      <c r="BI57" s="348">
        <v>54.252800000000001</v>
      </c>
      <c r="BJ57" s="348">
        <v>21.924199999999999</v>
      </c>
      <c r="BK57" s="348">
        <v>23.860199999999999</v>
      </c>
      <c r="BL57" s="348">
        <v>-3.7199999999999997E-2</v>
      </c>
      <c r="BM57" s="373"/>
      <c r="BN57" s="372" t="s">
        <v>5835</v>
      </c>
      <c r="BO57" s="372" t="s">
        <v>5836</v>
      </c>
      <c r="BP57" s="372" t="s">
        <v>5837</v>
      </c>
      <c r="BQ57" s="372" t="s">
        <v>5838</v>
      </c>
      <c r="BR57" s="372" t="s">
        <v>5839</v>
      </c>
      <c r="BS57" s="373"/>
      <c r="BT57" s="354" t="s">
        <v>554</v>
      </c>
    </row>
    <row r="58" spans="1:72" s="428" customFormat="1" x14ac:dyDescent="0.25">
      <c r="A58" s="345" t="s">
        <v>5840</v>
      </c>
      <c r="B58" s="373"/>
      <c r="C58" s="719">
        <v>44508</v>
      </c>
      <c r="D58" s="373"/>
      <c r="E58" s="346">
        <v>1365.8</v>
      </c>
      <c r="F58" s="373"/>
      <c r="G58" s="347">
        <v>340.82409999999999</v>
      </c>
      <c r="H58" s="374"/>
      <c r="I58" s="348">
        <v>0.48159999999999997</v>
      </c>
      <c r="J58" s="348">
        <v>3.8666</v>
      </c>
      <c r="K58" s="348">
        <v>1.7302</v>
      </c>
      <c r="L58" s="348">
        <v>5.2290000000000001</v>
      </c>
      <c r="M58" s="348">
        <v>0.45150000000000001</v>
      </c>
      <c r="N58" s="350">
        <v>6.1944999999999997</v>
      </c>
      <c r="O58" s="348">
        <v>5.1246</v>
      </c>
      <c r="P58" s="348">
        <v>14.8332</v>
      </c>
      <c r="Q58" s="348" t="s">
        <v>430</v>
      </c>
      <c r="R58" s="348" t="s">
        <v>430</v>
      </c>
      <c r="S58" s="348">
        <v>11.102</v>
      </c>
      <c r="T58" s="348">
        <v>-1.3681000000000001</v>
      </c>
      <c r="U58" s="348">
        <v>4.2369000000000003</v>
      </c>
      <c r="V58" s="348">
        <v>2.9620000000000002</v>
      </c>
      <c r="W58" s="348">
        <v>1.2501</v>
      </c>
      <c r="X58" s="348">
        <v>11.9533</v>
      </c>
      <c r="Y58" s="374"/>
      <c r="Z58" s="346">
        <v>75</v>
      </c>
      <c r="AA58" s="346">
        <v>185</v>
      </c>
      <c r="AB58" s="346">
        <v>191</v>
      </c>
      <c r="AC58" s="346">
        <v>126</v>
      </c>
      <c r="AD58" s="346">
        <v>121</v>
      </c>
      <c r="AE58" s="346">
        <v>79</v>
      </c>
      <c r="AF58" s="346">
        <v>59</v>
      </c>
      <c r="AG58" s="346">
        <v>53</v>
      </c>
      <c r="AH58" s="346" t="s">
        <v>430</v>
      </c>
      <c r="AI58" s="346" t="s">
        <v>430</v>
      </c>
      <c r="AJ58" s="346">
        <v>148</v>
      </c>
      <c r="AK58" s="346">
        <v>121</v>
      </c>
      <c r="AL58" s="346">
        <v>119</v>
      </c>
      <c r="AM58" s="346">
        <v>78</v>
      </c>
      <c r="AN58" s="346">
        <v>182</v>
      </c>
      <c r="AO58" s="373"/>
      <c r="AP58" s="348" t="s">
        <v>430</v>
      </c>
      <c r="AQ58" s="348" t="s">
        <v>430</v>
      </c>
      <c r="AR58" s="348" t="s">
        <v>430</v>
      </c>
      <c r="AS58" s="348">
        <v>8.69</v>
      </c>
      <c r="AT58" s="348">
        <v>2.78</v>
      </c>
      <c r="AU58" s="351"/>
      <c r="AV58" s="346" t="s">
        <v>430</v>
      </c>
      <c r="AW58" s="346" t="s">
        <v>430</v>
      </c>
      <c r="AX58" s="346" t="s">
        <v>430</v>
      </c>
      <c r="AY58" s="346">
        <v>64</v>
      </c>
      <c r="AZ58" s="346">
        <v>103</v>
      </c>
      <c r="BA58" s="374"/>
      <c r="BB58" s="348">
        <v>11.938859138046499</v>
      </c>
      <c r="BC58" s="348">
        <v>0.99842641643705599</v>
      </c>
      <c r="BD58" s="348">
        <v>7.5480029820995595E-2</v>
      </c>
      <c r="BE58" s="375">
        <v>-2.4613444906321402E-2</v>
      </c>
      <c r="BF58" s="374"/>
      <c r="BG58" s="372">
        <v>5.16E-2</v>
      </c>
      <c r="BH58" s="373"/>
      <c r="BI58" s="348">
        <v>99.782799999999995</v>
      </c>
      <c r="BJ58" s="348" t="s">
        <v>430</v>
      </c>
      <c r="BK58" s="348" t="s">
        <v>430</v>
      </c>
      <c r="BL58" s="348">
        <v>0.2172</v>
      </c>
      <c r="BM58" s="373"/>
      <c r="BN58" s="372" t="s">
        <v>4514</v>
      </c>
      <c r="BO58" s="372" t="s">
        <v>4515</v>
      </c>
      <c r="BP58" s="372" t="s">
        <v>4516</v>
      </c>
      <c r="BQ58" s="372" t="s">
        <v>4517</v>
      </c>
      <c r="BR58" s="372" t="s">
        <v>4518</v>
      </c>
      <c r="BS58" s="373"/>
      <c r="BT58" s="354" t="s">
        <v>554</v>
      </c>
    </row>
    <row r="59" spans="1:72" s="428" customFormat="1" x14ac:dyDescent="0.25">
      <c r="A59" s="345" t="s">
        <v>5841</v>
      </c>
      <c r="B59" s="373"/>
      <c r="C59" s="719">
        <v>43854</v>
      </c>
      <c r="D59" s="373"/>
      <c r="E59" s="346">
        <v>1364.12</v>
      </c>
      <c r="F59" s="373"/>
      <c r="G59" s="347">
        <v>747.39610000000005</v>
      </c>
      <c r="H59" s="374"/>
      <c r="I59" s="348">
        <v>0.46479999999999999</v>
      </c>
      <c r="J59" s="348">
        <v>6.1581000000000001</v>
      </c>
      <c r="K59" s="348">
        <v>5.8174999999999999</v>
      </c>
      <c r="L59" s="348">
        <v>10.7752</v>
      </c>
      <c r="M59" s="348">
        <v>7.4138999999999999</v>
      </c>
      <c r="N59" s="350">
        <v>9.6649999999999991</v>
      </c>
      <c r="O59" s="348">
        <v>0.95220000000000005</v>
      </c>
      <c r="P59" s="348">
        <v>19.016500000000001</v>
      </c>
      <c r="Q59" s="348">
        <v>14.3912</v>
      </c>
      <c r="R59" s="348" t="s">
        <v>430</v>
      </c>
      <c r="S59" s="348">
        <v>20.363199999999999</v>
      </c>
      <c r="T59" s="348">
        <v>5.0391000000000004</v>
      </c>
      <c r="U59" s="348">
        <v>7.4957000000000003</v>
      </c>
      <c r="V59" s="348">
        <v>6.0910000000000002</v>
      </c>
      <c r="W59" s="348">
        <v>2.1362000000000001</v>
      </c>
      <c r="X59" s="348">
        <v>15.839399999999999</v>
      </c>
      <c r="Y59" s="374"/>
      <c r="Z59" s="346">
        <v>93</v>
      </c>
      <c r="AA59" s="346">
        <v>31</v>
      </c>
      <c r="AB59" s="346">
        <v>56</v>
      </c>
      <c r="AC59" s="346">
        <v>48</v>
      </c>
      <c r="AD59" s="346">
        <v>56</v>
      </c>
      <c r="AE59" s="346">
        <v>52</v>
      </c>
      <c r="AF59" s="346">
        <v>122</v>
      </c>
      <c r="AG59" s="346">
        <v>42</v>
      </c>
      <c r="AH59" s="346">
        <v>19</v>
      </c>
      <c r="AI59" s="346" t="s">
        <v>430</v>
      </c>
      <c r="AJ59" s="346">
        <v>28</v>
      </c>
      <c r="AK59" s="346">
        <v>48</v>
      </c>
      <c r="AL59" s="346">
        <v>72</v>
      </c>
      <c r="AM59" s="346">
        <v>58</v>
      </c>
      <c r="AN59" s="346">
        <v>137</v>
      </c>
      <c r="AO59" s="373"/>
      <c r="AP59" s="348" t="s">
        <v>430</v>
      </c>
      <c r="AQ59" s="348" t="s">
        <v>430</v>
      </c>
      <c r="AR59" s="348">
        <v>14.81</v>
      </c>
      <c r="AS59" s="348">
        <v>11.59</v>
      </c>
      <c r="AT59" s="348">
        <v>12.54</v>
      </c>
      <c r="AU59" s="351"/>
      <c r="AV59" s="346" t="s">
        <v>430</v>
      </c>
      <c r="AW59" s="346" t="s">
        <v>430</v>
      </c>
      <c r="AX59" s="346">
        <v>22</v>
      </c>
      <c r="AY59" s="346">
        <v>43</v>
      </c>
      <c r="AZ59" s="346">
        <v>46</v>
      </c>
      <c r="BA59" s="374"/>
      <c r="BB59" s="348">
        <v>17.282602287669199</v>
      </c>
      <c r="BC59" s="348">
        <v>1.00408732551248</v>
      </c>
      <c r="BD59" s="348">
        <v>7.61276831970637E-2</v>
      </c>
      <c r="BE59" s="375">
        <v>0.18730325815902599</v>
      </c>
      <c r="BF59" s="374"/>
      <c r="BG59" s="372">
        <v>0.31900000000000001</v>
      </c>
      <c r="BH59" s="373"/>
      <c r="BI59" s="348">
        <v>89.362700000000004</v>
      </c>
      <c r="BJ59" s="348">
        <v>7.3527699999999996</v>
      </c>
      <c r="BK59" s="348" t="s">
        <v>430</v>
      </c>
      <c r="BL59" s="348">
        <v>3.2845300000000002</v>
      </c>
      <c r="BM59" s="373"/>
      <c r="BN59" s="372" t="s">
        <v>4540</v>
      </c>
      <c r="BO59" s="372" t="s">
        <v>4465</v>
      </c>
      <c r="BP59" s="372" t="s">
        <v>4466</v>
      </c>
      <c r="BQ59" s="372" t="s">
        <v>4467</v>
      </c>
      <c r="BR59" s="372" t="s">
        <v>4280</v>
      </c>
      <c r="BS59" s="373"/>
      <c r="BT59" s="354" t="s">
        <v>554</v>
      </c>
    </row>
    <row r="60" spans="1:72" s="428" customFormat="1" x14ac:dyDescent="0.25">
      <c r="A60" s="345" t="s">
        <v>5842</v>
      </c>
      <c r="B60" s="373"/>
      <c r="C60" s="719">
        <v>45736</v>
      </c>
      <c r="D60" s="373"/>
      <c r="E60" s="346">
        <v>1208.56</v>
      </c>
      <c r="F60" s="373"/>
      <c r="G60" s="347">
        <v>24.918900000000001</v>
      </c>
      <c r="H60" s="374"/>
      <c r="I60" s="348" t="s">
        <v>430</v>
      </c>
      <c r="J60" s="348">
        <v>6.0799000000000003</v>
      </c>
      <c r="K60" s="348">
        <v>-7.6783999999999999</v>
      </c>
      <c r="L60" s="348">
        <v>-0.70530000000000004</v>
      </c>
      <c r="M60" s="348">
        <v>23.069099999999999</v>
      </c>
      <c r="N60" s="350">
        <v>122.98399999999999</v>
      </c>
      <c r="O60" s="348" t="s">
        <v>430</v>
      </c>
      <c r="P60" s="348" t="s">
        <v>430</v>
      </c>
      <c r="Q60" s="348" t="s">
        <v>430</v>
      </c>
      <c r="R60" s="348" t="s">
        <v>430</v>
      </c>
      <c r="S60" s="348">
        <v>7.8148</v>
      </c>
      <c r="T60" s="348">
        <v>7.5457999999999998</v>
      </c>
      <c r="U60" s="348">
        <v>72.5184</v>
      </c>
      <c r="V60" s="348">
        <v>129.53399999999999</v>
      </c>
      <c r="W60" s="348">
        <v>-5.9664000000000001</v>
      </c>
      <c r="X60" s="348">
        <v>106.79</v>
      </c>
      <c r="Y60" s="374"/>
      <c r="Z60" s="346" t="s">
        <v>430</v>
      </c>
      <c r="AA60" s="346">
        <v>36</v>
      </c>
      <c r="AB60" s="346">
        <v>249</v>
      </c>
      <c r="AC60" s="346">
        <v>229</v>
      </c>
      <c r="AD60" s="346">
        <v>8</v>
      </c>
      <c r="AE60" s="346">
        <v>1</v>
      </c>
      <c r="AF60" s="346" t="s">
        <v>430</v>
      </c>
      <c r="AG60" s="346" t="s">
        <v>430</v>
      </c>
      <c r="AH60" s="346" t="s">
        <v>430</v>
      </c>
      <c r="AI60" s="346" t="s">
        <v>430</v>
      </c>
      <c r="AJ60" s="346">
        <v>214</v>
      </c>
      <c r="AK60" s="346">
        <v>19</v>
      </c>
      <c r="AL60" s="346">
        <v>1</v>
      </c>
      <c r="AM60" s="346">
        <v>1</v>
      </c>
      <c r="AN60" s="346">
        <v>253</v>
      </c>
      <c r="AO60" s="373"/>
      <c r="AP60" s="348" t="s">
        <v>430</v>
      </c>
      <c r="AQ60" s="348" t="s">
        <v>430</v>
      </c>
      <c r="AR60" s="348" t="s">
        <v>430</v>
      </c>
      <c r="AS60" s="348" t="s">
        <v>430</v>
      </c>
      <c r="AT60" s="348">
        <v>91.2</v>
      </c>
      <c r="AU60" s="351"/>
      <c r="AV60" s="346" t="s">
        <v>430</v>
      </c>
      <c r="AW60" s="346" t="s">
        <v>430</v>
      </c>
      <c r="AX60" s="346" t="s">
        <v>430</v>
      </c>
      <c r="AY60" s="346" t="s">
        <v>430</v>
      </c>
      <c r="AZ60" s="346">
        <v>1</v>
      </c>
      <c r="BA60" s="374"/>
      <c r="BB60" s="348">
        <v>58.3615200927035</v>
      </c>
      <c r="BC60" s="348">
        <v>0</v>
      </c>
      <c r="BD60" s="348">
        <v>0.13022242618053501</v>
      </c>
      <c r="BE60" s="375" t="s">
        <v>430</v>
      </c>
      <c r="BF60" s="374"/>
      <c r="BG60" s="372" t="s">
        <v>430</v>
      </c>
      <c r="BH60" s="373"/>
      <c r="BI60" s="348" t="s">
        <v>430</v>
      </c>
      <c r="BJ60" s="348" t="s">
        <v>430</v>
      </c>
      <c r="BK60" s="348" t="s">
        <v>430</v>
      </c>
      <c r="BL60" s="348" t="s">
        <v>430</v>
      </c>
      <c r="BM60" s="373"/>
      <c r="BN60" s="372" t="s">
        <v>5843</v>
      </c>
      <c r="BO60" s="372" t="s">
        <v>5844</v>
      </c>
      <c r="BP60" s="372" t="s">
        <v>430</v>
      </c>
      <c r="BQ60" s="372" t="s">
        <v>430</v>
      </c>
      <c r="BR60" s="372" t="s">
        <v>430</v>
      </c>
      <c r="BS60" s="373"/>
      <c r="BT60" s="354" t="s">
        <v>554</v>
      </c>
    </row>
    <row r="61" spans="1:72" s="428" customFormat="1" x14ac:dyDescent="0.25">
      <c r="A61" s="345" t="s">
        <v>5845</v>
      </c>
      <c r="B61" s="373"/>
      <c r="C61" s="719">
        <v>42919</v>
      </c>
      <c r="D61" s="373"/>
      <c r="E61" s="346">
        <v>1281.56</v>
      </c>
      <c r="F61" s="373"/>
      <c r="G61" s="347">
        <v>266.35669999999999</v>
      </c>
      <c r="H61" s="374"/>
      <c r="I61" s="348">
        <v>0.34079999999999999</v>
      </c>
      <c r="J61" s="348">
        <v>4.3720999999999997</v>
      </c>
      <c r="K61" s="348">
        <v>2.3593000000000002</v>
      </c>
      <c r="L61" s="348">
        <v>1.8973</v>
      </c>
      <c r="M61" s="348">
        <v>-6.0339999999999998</v>
      </c>
      <c r="N61" s="350">
        <v>-1.6073</v>
      </c>
      <c r="O61" s="348">
        <v>2.3092000000000001</v>
      </c>
      <c r="P61" s="348">
        <v>9.8084000000000007</v>
      </c>
      <c r="Q61" s="348">
        <v>10.2089</v>
      </c>
      <c r="R61" s="348" t="s">
        <v>430</v>
      </c>
      <c r="S61" s="348">
        <v>8.4894999999999996</v>
      </c>
      <c r="T61" s="348">
        <v>-7.1600999999999999</v>
      </c>
      <c r="U61" s="348">
        <v>-1.3098000000000001</v>
      </c>
      <c r="V61" s="348">
        <v>-4.4798</v>
      </c>
      <c r="W61" s="348">
        <v>2.7086999999999999</v>
      </c>
      <c r="X61" s="348">
        <v>12.1721</v>
      </c>
      <c r="Y61" s="374"/>
      <c r="Z61" s="346">
        <v>137</v>
      </c>
      <c r="AA61" s="346">
        <v>155</v>
      </c>
      <c r="AB61" s="346">
        <v>166</v>
      </c>
      <c r="AC61" s="346">
        <v>179</v>
      </c>
      <c r="AD61" s="346">
        <v>190</v>
      </c>
      <c r="AE61" s="346">
        <v>165</v>
      </c>
      <c r="AF61" s="346">
        <v>86</v>
      </c>
      <c r="AG61" s="346">
        <v>99</v>
      </c>
      <c r="AH61" s="346">
        <v>46</v>
      </c>
      <c r="AI61" s="346" t="s">
        <v>430</v>
      </c>
      <c r="AJ61" s="346">
        <v>192</v>
      </c>
      <c r="AK61" s="346">
        <v>190</v>
      </c>
      <c r="AL61" s="346">
        <v>166</v>
      </c>
      <c r="AM61" s="346">
        <v>165</v>
      </c>
      <c r="AN61" s="346">
        <v>84</v>
      </c>
      <c r="AO61" s="373"/>
      <c r="AP61" s="348" t="s">
        <v>430</v>
      </c>
      <c r="AQ61" s="348">
        <v>11.43</v>
      </c>
      <c r="AR61" s="348">
        <v>7.95</v>
      </c>
      <c r="AS61" s="348">
        <v>3.67</v>
      </c>
      <c r="AT61" s="348">
        <v>-6.39</v>
      </c>
      <c r="AU61" s="351"/>
      <c r="AV61" s="346" t="s">
        <v>430</v>
      </c>
      <c r="AW61" s="346">
        <v>38</v>
      </c>
      <c r="AX61" s="346">
        <v>50</v>
      </c>
      <c r="AY61" s="346">
        <v>99</v>
      </c>
      <c r="AZ61" s="346">
        <v>166</v>
      </c>
      <c r="BA61" s="374"/>
      <c r="BB61" s="348">
        <v>11.4517121839247</v>
      </c>
      <c r="BC61" s="348">
        <v>1.0001115700141701</v>
      </c>
      <c r="BD61" s="348">
        <v>4.1017498298563701E-2</v>
      </c>
      <c r="BE61" s="375">
        <v>3.9264483704431002E-2</v>
      </c>
      <c r="BF61" s="374"/>
      <c r="BG61" s="372">
        <v>0.11559999999999999</v>
      </c>
      <c r="BH61" s="373"/>
      <c r="BI61" s="348">
        <v>99.776700000000005</v>
      </c>
      <c r="BJ61" s="348" t="s">
        <v>430</v>
      </c>
      <c r="BK61" s="348" t="s">
        <v>430</v>
      </c>
      <c r="BL61" s="348">
        <v>0.2233</v>
      </c>
      <c r="BM61" s="373"/>
      <c r="BN61" s="372" t="s">
        <v>4453</v>
      </c>
      <c r="BO61" s="372" t="s">
        <v>4454</v>
      </c>
      <c r="BP61" s="372" t="s">
        <v>4455</v>
      </c>
      <c r="BQ61" s="372" t="s">
        <v>4312</v>
      </c>
      <c r="BR61" s="372" t="s">
        <v>4456</v>
      </c>
      <c r="BS61" s="373"/>
      <c r="BT61" s="354" t="s">
        <v>554</v>
      </c>
    </row>
    <row r="62" spans="1:72" s="428" customFormat="1" x14ac:dyDescent="0.25">
      <c r="A62" s="345" t="s">
        <v>5846</v>
      </c>
      <c r="B62" s="373"/>
      <c r="C62" s="719">
        <v>45880</v>
      </c>
      <c r="D62" s="373"/>
      <c r="E62" s="346">
        <v>1101.04</v>
      </c>
      <c r="F62" s="373"/>
      <c r="G62" s="347">
        <v>236.4633</v>
      </c>
      <c r="H62" s="374"/>
      <c r="I62" s="348">
        <v>-2.4653999999999998</v>
      </c>
      <c r="J62" s="348">
        <v>3.3751000000000002</v>
      </c>
      <c r="K62" s="348">
        <v>-9.8293999999999997</v>
      </c>
      <c r="L62" s="348">
        <v>-3.1930000000000001</v>
      </c>
      <c r="M62" s="348">
        <v>19.795200000000001</v>
      </c>
      <c r="N62" s="350" t="s">
        <v>430</v>
      </c>
      <c r="O62" s="348" t="s">
        <v>430</v>
      </c>
      <c r="P62" s="348" t="s">
        <v>430</v>
      </c>
      <c r="Q62" s="348" t="s">
        <v>430</v>
      </c>
      <c r="R62" s="348" t="s">
        <v>430</v>
      </c>
      <c r="S62" s="348">
        <v>2.7471000000000001</v>
      </c>
      <c r="T62" s="348">
        <v>4.8916000000000004</v>
      </c>
      <c r="U62" s="348">
        <v>67.328599999999994</v>
      </c>
      <c r="V62" s="348" t="s">
        <v>430</v>
      </c>
      <c r="W62" s="348">
        <v>-8.2184000000000008</v>
      </c>
      <c r="X62" s="348">
        <v>107.42400000000001</v>
      </c>
      <c r="Y62" s="374"/>
      <c r="Z62" s="346">
        <v>221</v>
      </c>
      <c r="AA62" s="346">
        <v>213</v>
      </c>
      <c r="AB62" s="346">
        <v>252</v>
      </c>
      <c r="AC62" s="346">
        <v>246</v>
      </c>
      <c r="AD62" s="346">
        <v>20</v>
      </c>
      <c r="AE62" s="346" t="s">
        <v>430</v>
      </c>
      <c r="AF62" s="346" t="s">
        <v>430</v>
      </c>
      <c r="AG62" s="346" t="s">
        <v>430</v>
      </c>
      <c r="AH62" s="346" t="s">
        <v>430</v>
      </c>
      <c r="AI62" s="346" t="s">
        <v>430</v>
      </c>
      <c r="AJ62" s="346">
        <v>250</v>
      </c>
      <c r="AK62" s="346">
        <v>59</v>
      </c>
      <c r="AL62" s="346">
        <v>16</v>
      </c>
      <c r="AM62" s="346" t="s">
        <v>430</v>
      </c>
      <c r="AN62" s="346">
        <v>257</v>
      </c>
      <c r="AO62" s="373"/>
      <c r="AP62" s="348" t="s">
        <v>430</v>
      </c>
      <c r="AQ62" s="348" t="s">
        <v>430</v>
      </c>
      <c r="AR62" s="348" t="s">
        <v>430</v>
      </c>
      <c r="AS62" s="348" t="s">
        <v>430</v>
      </c>
      <c r="AT62" s="348" t="s">
        <v>430</v>
      </c>
      <c r="AU62" s="351"/>
      <c r="AV62" s="346" t="s">
        <v>430</v>
      </c>
      <c r="AW62" s="346" t="s">
        <v>430</v>
      </c>
      <c r="AX62" s="346" t="s">
        <v>430</v>
      </c>
      <c r="AY62" s="346" t="s">
        <v>430</v>
      </c>
      <c r="AZ62" s="346" t="s">
        <v>430</v>
      </c>
      <c r="BA62" s="374"/>
      <c r="BB62" s="348">
        <v>68.267121903262407</v>
      </c>
      <c r="BC62" s="348">
        <v>0</v>
      </c>
      <c r="BD62" s="348">
        <v>0.126837584369867</v>
      </c>
      <c r="BE62" s="375" t="s">
        <v>430</v>
      </c>
      <c r="BF62" s="374"/>
      <c r="BG62" s="372" t="s">
        <v>430</v>
      </c>
      <c r="BH62" s="373"/>
      <c r="BI62" s="348" t="s">
        <v>430</v>
      </c>
      <c r="BJ62" s="348" t="s">
        <v>430</v>
      </c>
      <c r="BK62" s="348" t="s">
        <v>430</v>
      </c>
      <c r="BL62" s="348" t="s">
        <v>430</v>
      </c>
      <c r="BM62" s="373"/>
      <c r="BN62" s="372" t="s">
        <v>5847</v>
      </c>
      <c r="BO62" s="372" t="s">
        <v>5848</v>
      </c>
      <c r="BP62" s="372" t="s">
        <v>430</v>
      </c>
      <c r="BQ62" s="372" t="s">
        <v>430</v>
      </c>
      <c r="BR62" s="372" t="s">
        <v>430</v>
      </c>
      <c r="BS62" s="373"/>
      <c r="BT62" s="354" t="s">
        <v>554</v>
      </c>
    </row>
    <row r="63" spans="1:72" s="428" customFormat="1" x14ac:dyDescent="0.25">
      <c r="A63" s="345" t="s">
        <v>5849</v>
      </c>
      <c r="B63" s="373"/>
      <c r="C63" s="719">
        <v>44459</v>
      </c>
      <c r="D63" s="373"/>
      <c r="E63" s="346">
        <v>1090.6600000000001</v>
      </c>
      <c r="F63" s="373"/>
      <c r="G63" s="347">
        <v>64.680000000000007</v>
      </c>
      <c r="H63" s="374"/>
      <c r="I63" s="348" t="s">
        <v>430</v>
      </c>
      <c r="J63" s="348">
        <v>-1.5588</v>
      </c>
      <c r="K63" s="348">
        <v>-5.6340000000000003</v>
      </c>
      <c r="L63" s="348">
        <v>12.470700000000001</v>
      </c>
      <c r="M63" s="348">
        <v>9.5373000000000001</v>
      </c>
      <c r="N63" s="350">
        <v>33.517400000000002</v>
      </c>
      <c r="O63" s="348">
        <v>22.631499999999999</v>
      </c>
      <c r="P63" s="348">
        <v>26.616299999999999</v>
      </c>
      <c r="Q63" s="348" t="s">
        <v>430</v>
      </c>
      <c r="R63" s="348" t="s">
        <v>430</v>
      </c>
      <c r="S63" s="348">
        <v>11.6435</v>
      </c>
      <c r="T63" s="348">
        <v>8.2281999999999993</v>
      </c>
      <c r="U63" s="348">
        <v>12.9101</v>
      </c>
      <c r="V63" s="348">
        <v>29.315000000000001</v>
      </c>
      <c r="W63" s="348">
        <v>-5.9589999999999996</v>
      </c>
      <c r="X63" s="348">
        <v>19.857500000000002</v>
      </c>
      <c r="Y63" s="374"/>
      <c r="Z63" s="346" t="s">
        <v>430</v>
      </c>
      <c r="AA63" s="346">
        <v>261</v>
      </c>
      <c r="AB63" s="346">
        <v>246</v>
      </c>
      <c r="AC63" s="346">
        <v>21</v>
      </c>
      <c r="AD63" s="346">
        <v>36</v>
      </c>
      <c r="AE63" s="346">
        <v>20</v>
      </c>
      <c r="AF63" s="346">
        <v>16</v>
      </c>
      <c r="AG63" s="346">
        <v>18</v>
      </c>
      <c r="AH63" s="346" t="s">
        <v>430</v>
      </c>
      <c r="AI63" s="346" t="s">
        <v>430</v>
      </c>
      <c r="AJ63" s="346">
        <v>139</v>
      </c>
      <c r="AK63" s="346">
        <v>17</v>
      </c>
      <c r="AL63" s="346">
        <v>35</v>
      </c>
      <c r="AM63" s="346">
        <v>20</v>
      </c>
      <c r="AN63" s="346">
        <v>252</v>
      </c>
      <c r="AO63" s="373"/>
      <c r="AP63" s="348" t="s">
        <v>430</v>
      </c>
      <c r="AQ63" s="348" t="s">
        <v>430</v>
      </c>
      <c r="AR63" s="348" t="s">
        <v>430</v>
      </c>
      <c r="AS63" s="348">
        <v>26.92</v>
      </c>
      <c r="AT63" s="348">
        <v>24.51</v>
      </c>
      <c r="AU63" s="351"/>
      <c r="AV63" s="346" t="s">
        <v>430</v>
      </c>
      <c r="AW63" s="346" t="s">
        <v>430</v>
      </c>
      <c r="AX63" s="346" t="s">
        <v>430</v>
      </c>
      <c r="AY63" s="346">
        <v>13</v>
      </c>
      <c r="AZ63" s="346">
        <v>24</v>
      </c>
      <c r="BA63" s="374"/>
      <c r="BB63" s="348">
        <v>16.5020465406654</v>
      </c>
      <c r="BC63" s="348">
        <v>0</v>
      </c>
      <c r="BD63" s="348">
        <v>0.105540787829333</v>
      </c>
      <c r="BE63" s="375" t="s">
        <v>430</v>
      </c>
      <c r="BF63" s="374"/>
      <c r="BG63" s="372" t="s">
        <v>430</v>
      </c>
      <c r="BH63" s="373"/>
      <c r="BI63" s="348" t="s">
        <v>430</v>
      </c>
      <c r="BJ63" s="348">
        <v>0.37869999999999998</v>
      </c>
      <c r="BK63" s="348" t="s">
        <v>430</v>
      </c>
      <c r="BL63" s="348">
        <v>99.621300000000005</v>
      </c>
      <c r="BM63" s="373"/>
      <c r="BN63" s="372" t="s">
        <v>5850</v>
      </c>
      <c r="BO63" s="372" t="s">
        <v>5851</v>
      </c>
      <c r="BP63" s="372" t="s">
        <v>5852</v>
      </c>
      <c r="BQ63" s="372" t="s">
        <v>5853</v>
      </c>
      <c r="BR63" s="372" t="s">
        <v>5854</v>
      </c>
      <c r="BS63" s="373"/>
      <c r="BT63" s="354" t="s">
        <v>554</v>
      </c>
    </row>
    <row r="64" spans="1:72" s="428" customFormat="1" x14ac:dyDescent="0.25">
      <c r="A64" s="345" t="s">
        <v>5855</v>
      </c>
      <c r="B64" s="373"/>
      <c r="C64" s="719">
        <v>45086</v>
      </c>
      <c r="D64" s="373"/>
      <c r="E64" s="346">
        <v>1196.3399999999999</v>
      </c>
      <c r="F64" s="373"/>
      <c r="G64" s="347">
        <v>232.86070000000001</v>
      </c>
      <c r="H64" s="374"/>
      <c r="I64" s="348">
        <v>-2.4775</v>
      </c>
      <c r="J64" s="348">
        <v>3.3976999999999999</v>
      </c>
      <c r="K64" s="348">
        <v>-9.8940999999999999</v>
      </c>
      <c r="L64" s="348">
        <v>-3.2088999999999999</v>
      </c>
      <c r="M64" s="348">
        <v>19.827100000000002</v>
      </c>
      <c r="N64" s="350">
        <v>116.78</v>
      </c>
      <c r="O64" s="348">
        <v>63.7575</v>
      </c>
      <c r="P64" s="348">
        <v>47.451700000000002</v>
      </c>
      <c r="Q64" s="348" t="s">
        <v>430</v>
      </c>
      <c r="R64" s="348" t="s">
        <v>430</v>
      </c>
      <c r="S64" s="348">
        <v>2.7759</v>
      </c>
      <c r="T64" s="348">
        <v>4.8498000000000001</v>
      </c>
      <c r="U64" s="348">
        <v>67.887200000000007</v>
      </c>
      <c r="V64" s="348">
        <v>123.7206</v>
      </c>
      <c r="W64" s="348">
        <v>-8.2806999999999995</v>
      </c>
      <c r="X64" s="348">
        <v>46.036099999999998</v>
      </c>
      <c r="Y64" s="374"/>
      <c r="Z64" s="346">
        <v>225</v>
      </c>
      <c r="AA64" s="346">
        <v>208</v>
      </c>
      <c r="AB64" s="346">
        <v>259</v>
      </c>
      <c r="AC64" s="346">
        <v>249</v>
      </c>
      <c r="AD64" s="346">
        <v>18</v>
      </c>
      <c r="AE64" s="346">
        <v>8</v>
      </c>
      <c r="AF64" s="346">
        <v>7</v>
      </c>
      <c r="AG64" s="346">
        <v>5</v>
      </c>
      <c r="AH64" s="346" t="s">
        <v>430</v>
      </c>
      <c r="AI64" s="346" t="s">
        <v>430</v>
      </c>
      <c r="AJ64" s="346">
        <v>249</v>
      </c>
      <c r="AK64" s="346">
        <v>61</v>
      </c>
      <c r="AL64" s="346">
        <v>11</v>
      </c>
      <c r="AM64" s="346">
        <v>8</v>
      </c>
      <c r="AN64" s="346">
        <v>264</v>
      </c>
      <c r="AO64" s="373"/>
      <c r="AP64" s="348" t="s">
        <v>430</v>
      </c>
      <c r="AQ64" s="348" t="s">
        <v>430</v>
      </c>
      <c r="AR64" s="348" t="s">
        <v>430</v>
      </c>
      <c r="AS64" s="348">
        <v>66.61</v>
      </c>
      <c r="AT64" s="348">
        <v>81.62</v>
      </c>
      <c r="AU64" s="351"/>
      <c r="AV64" s="346" t="s">
        <v>430</v>
      </c>
      <c r="AW64" s="346" t="s">
        <v>430</v>
      </c>
      <c r="AX64" s="346" t="s">
        <v>430</v>
      </c>
      <c r="AY64" s="346">
        <v>5</v>
      </c>
      <c r="AZ64" s="346">
        <v>9</v>
      </c>
      <c r="BA64" s="374"/>
      <c r="BB64" s="348">
        <v>39.919530915260999</v>
      </c>
      <c r="BC64" s="348">
        <v>0</v>
      </c>
      <c r="BD64" s="348">
        <v>8.5355072663799797E-2</v>
      </c>
      <c r="BE64" s="375" t="s">
        <v>430</v>
      </c>
      <c r="BF64" s="374"/>
      <c r="BG64" s="372" t="s">
        <v>430</v>
      </c>
      <c r="BH64" s="373"/>
      <c r="BI64" s="348" t="s">
        <v>430</v>
      </c>
      <c r="BJ64" s="348" t="s">
        <v>430</v>
      </c>
      <c r="BK64" s="348" t="s">
        <v>430</v>
      </c>
      <c r="BL64" s="348" t="s">
        <v>430</v>
      </c>
      <c r="BM64" s="373"/>
      <c r="BN64" s="372" t="s">
        <v>5856</v>
      </c>
      <c r="BO64" s="372" t="s">
        <v>5857</v>
      </c>
      <c r="BP64" s="372" t="s">
        <v>430</v>
      </c>
      <c r="BQ64" s="372" t="s">
        <v>430</v>
      </c>
      <c r="BR64" s="372" t="s">
        <v>430</v>
      </c>
      <c r="BS64" s="373"/>
      <c r="BT64" s="354" t="s">
        <v>554</v>
      </c>
    </row>
    <row r="65" spans="1:72" s="428" customFormat="1" x14ac:dyDescent="0.25">
      <c r="A65" s="345" t="s">
        <v>5858</v>
      </c>
      <c r="B65" s="373"/>
      <c r="C65" s="719">
        <v>45518</v>
      </c>
      <c r="D65" s="373"/>
      <c r="E65" s="346">
        <v>1106.06</v>
      </c>
      <c r="F65" s="373"/>
      <c r="G65" s="347">
        <v>13.1182</v>
      </c>
      <c r="H65" s="374"/>
      <c r="I65" s="348">
        <v>-6.8999999999999999E-3</v>
      </c>
      <c r="J65" s="348">
        <v>2.4931000000000001</v>
      </c>
      <c r="K65" s="348">
        <v>-0.94010000000000005</v>
      </c>
      <c r="L65" s="348">
        <v>12.453900000000001</v>
      </c>
      <c r="M65" s="348">
        <v>24.2972</v>
      </c>
      <c r="N65" s="350">
        <v>43.177399999999999</v>
      </c>
      <c r="O65" s="348" t="s">
        <v>430</v>
      </c>
      <c r="P65" s="348" t="s">
        <v>430</v>
      </c>
      <c r="Q65" s="348" t="s">
        <v>430</v>
      </c>
      <c r="R65" s="348" t="s">
        <v>430</v>
      </c>
      <c r="S65" s="348">
        <v>17.1142</v>
      </c>
      <c r="T65" s="348">
        <v>17.056799999999999</v>
      </c>
      <c r="U65" s="348">
        <v>30.1874</v>
      </c>
      <c r="V65" s="348">
        <v>37.330300000000001</v>
      </c>
      <c r="W65" s="348">
        <v>-2.9238</v>
      </c>
      <c r="X65" s="348">
        <v>23.774000000000001</v>
      </c>
      <c r="Y65" s="374"/>
      <c r="Z65" s="346">
        <v>197</v>
      </c>
      <c r="AA65" s="346">
        <v>229</v>
      </c>
      <c r="AB65" s="346">
        <v>229</v>
      </c>
      <c r="AC65" s="346">
        <v>22</v>
      </c>
      <c r="AD65" s="346">
        <v>5</v>
      </c>
      <c r="AE65" s="346">
        <v>18</v>
      </c>
      <c r="AF65" s="346" t="s">
        <v>430</v>
      </c>
      <c r="AG65" s="346" t="s">
        <v>430</v>
      </c>
      <c r="AH65" s="346" t="s">
        <v>430</v>
      </c>
      <c r="AI65" s="346" t="s">
        <v>430</v>
      </c>
      <c r="AJ65" s="346">
        <v>67</v>
      </c>
      <c r="AK65" s="346">
        <v>8</v>
      </c>
      <c r="AL65" s="346">
        <v>19</v>
      </c>
      <c r="AM65" s="346">
        <v>18</v>
      </c>
      <c r="AN65" s="346">
        <v>247</v>
      </c>
      <c r="AO65" s="373"/>
      <c r="AP65" s="348" t="s">
        <v>430</v>
      </c>
      <c r="AQ65" s="348" t="s">
        <v>430</v>
      </c>
      <c r="AR65" s="348" t="s">
        <v>430</v>
      </c>
      <c r="AS65" s="348" t="s">
        <v>430</v>
      </c>
      <c r="AT65" s="348">
        <v>43.44</v>
      </c>
      <c r="AU65" s="351"/>
      <c r="AV65" s="346" t="s">
        <v>430</v>
      </c>
      <c r="AW65" s="346" t="s">
        <v>430</v>
      </c>
      <c r="AX65" s="346" t="s">
        <v>430</v>
      </c>
      <c r="AY65" s="346" t="s">
        <v>430</v>
      </c>
      <c r="AZ65" s="346">
        <v>18</v>
      </c>
      <c r="BA65" s="374"/>
      <c r="BB65" s="348">
        <v>18.286394746210501</v>
      </c>
      <c r="BC65" s="348">
        <v>0.99943533167127496</v>
      </c>
      <c r="BD65" s="348">
        <v>7.7122141097216795E-2</v>
      </c>
      <c r="BE65" s="375">
        <v>-3.7265847501969797E-2</v>
      </c>
      <c r="BF65" s="374"/>
      <c r="BG65" s="372">
        <v>5.6599999999999998E-2</v>
      </c>
      <c r="BH65" s="373"/>
      <c r="BI65" s="348">
        <v>64.932100000000005</v>
      </c>
      <c r="BJ65" s="348">
        <v>22.895199999999999</v>
      </c>
      <c r="BK65" s="348">
        <v>3.69299</v>
      </c>
      <c r="BL65" s="348">
        <v>8.4797100000000007</v>
      </c>
      <c r="BM65" s="373"/>
      <c r="BN65" s="372" t="s">
        <v>5859</v>
      </c>
      <c r="BO65" s="372" t="s">
        <v>5860</v>
      </c>
      <c r="BP65" s="372" t="s">
        <v>5861</v>
      </c>
      <c r="BQ65" s="372" t="s">
        <v>5862</v>
      </c>
      <c r="BR65" s="372" t="s">
        <v>5863</v>
      </c>
      <c r="BS65" s="373"/>
      <c r="BT65" s="354" t="s">
        <v>554</v>
      </c>
    </row>
    <row r="66" spans="1:72" s="428" customFormat="1" x14ac:dyDescent="0.25">
      <c r="A66" s="345" t="s">
        <v>5864</v>
      </c>
      <c r="B66" s="373"/>
      <c r="C66" s="719">
        <v>45740</v>
      </c>
      <c r="D66" s="373"/>
      <c r="E66" s="346">
        <v>832.94399999999996</v>
      </c>
      <c r="F66" s="373"/>
      <c r="G66" s="347">
        <v>50.9694</v>
      </c>
      <c r="H66" s="374"/>
      <c r="I66" s="348">
        <v>0.56510000000000005</v>
      </c>
      <c r="J66" s="348">
        <v>5.6574999999999998</v>
      </c>
      <c r="K66" s="348">
        <v>11.3287</v>
      </c>
      <c r="L66" s="348">
        <v>1.9971000000000001</v>
      </c>
      <c r="M66" s="348">
        <v>5.4349999999999996</v>
      </c>
      <c r="N66" s="350">
        <v>27.139299999999999</v>
      </c>
      <c r="O66" s="348" t="s">
        <v>430</v>
      </c>
      <c r="P66" s="348" t="s">
        <v>430</v>
      </c>
      <c r="Q66" s="348" t="s">
        <v>430</v>
      </c>
      <c r="R66" s="348" t="s">
        <v>430</v>
      </c>
      <c r="S66" s="348">
        <v>12.359</v>
      </c>
      <c r="T66" s="348">
        <v>2.6490999999999998</v>
      </c>
      <c r="U66" s="348">
        <v>16.4177</v>
      </c>
      <c r="V66" s="348">
        <v>21.383199999999999</v>
      </c>
      <c r="W66" s="348">
        <v>7.3586999999999998</v>
      </c>
      <c r="X66" s="348">
        <v>31.0869</v>
      </c>
      <c r="Y66" s="374"/>
      <c r="Z66" s="346">
        <v>49</v>
      </c>
      <c r="AA66" s="346">
        <v>53</v>
      </c>
      <c r="AB66" s="346">
        <v>4</v>
      </c>
      <c r="AC66" s="346">
        <v>171</v>
      </c>
      <c r="AD66" s="346">
        <v>80</v>
      </c>
      <c r="AE66" s="346">
        <v>28</v>
      </c>
      <c r="AF66" s="346" t="s">
        <v>430</v>
      </c>
      <c r="AG66" s="346" t="s">
        <v>430</v>
      </c>
      <c r="AH66" s="346" t="s">
        <v>430</v>
      </c>
      <c r="AI66" s="346" t="s">
        <v>430</v>
      </c>
      <c r="AJ66" s="346">
        <v>130</v>
      </c>
      <c r="AK66" s="346">
        <v>95</v>
      </c>
      <c r="AL66" s="346">
        <v>32</v>
      </c>
      <c r="AM66" s="346">
        <v>28</v>
      </c>
      <c r="AN66" s="346">
        <v>9</v>
      </c>
      <c r="AO66" s="373"/>
      <c r="AP66" s="348" t="s">
        <v>430</v>
      </c>
      <c r="AQ66" s="348" t="s">
        <v>430</v>
      </c>
      <c r="AR66" s="348" t="s">
        <v>430</v>
      </c>
      <c r="AS66" s="348" t="s">
        <v>430</v>
      </c>
      <c r="AT66" s="348">
        <v>16.670000000000002</v>
      </c>
      <c r="AU66" s="351"/>
      <c r="AV66" s="346" t="s">
        <v>430</v>
      </c>
      <c r="AW66" s="346" t="s">
        <v>430</v>
      </c>
      <c r="AX66" s="346" t="s">
        <v>430</v>
      </c>
      <c r="AY66" s="346" t="s">
        <v>430</v>
      </c>
      <c r="AZ66" s="346">
        <v>34</v>
      </c>
      <c r="BA66" s="374"/>
      <c r="BB66" s="348">
        <v>22.999760809406499</v>
      </c>
      <c r="BC66" s="348">
        <v>0</v>
      </c>
      <c r="BD66" s="348">
        <v>8.4517430011868594E-2</v>
      </c>
      <c r="BE66" s="375" t="s">
        <v>430</v>
      </c>
      <c r="BF66" s="374"/>
      <c r="BG66" s="372" t="s">
        <v>430</v>
      </c>
      <c r="BH66" s="373"/>
      <c r="BI66" s="348">
        <v>75.942400000000006</v>
      </c>
      <c r="BJ66" s="348">
        <v>22.410699999999999</v>
      </c>
      <c r="BK66" s="348">
        <v>0.98487599999999997</v>
      </c>
      <c r="BL66" s="348">
        <v>0.66202399999999995</v>
      </c>
      <c r="BM66" s="373"/>
      <c r="BN66" s="372" t="s">
        <v>5865</v>
      </c>
      <c r="BO66" s="372" t="s">
        <v>5866</v>
      </c>
      <c r="BP66" s="372" t="s">
        <v>430</v>
      </c>
      <c r="BQ66" s="372" t="s">
        <v>430</v>
      </c>
      <c r="BR66" s="372" t="s">
        <v>430</v>
      </c>
      <c r="BS66" s="373"/>
      <c r="BT66" s="354" t="s">
        <v>554</v>
      </c>
    </row>
    <row r="67" spans="1:72" s="428" customFormat="1" x14ac:dyDescent="0.25">
      <c r="A67" s="345" t="s">
        <v>5867</v>
      </c>
      <c r="B67" s="373"/>
      <c r="C67" s="719">
        <v>40246</v>
      </c>
      <c r="D67" s="373"/>
      <c r="E67" s="346">
        <v>1021.92</v>
      </c>
      <c r="F67" s="373"/>
      <c r="G67" s="347">
        <v>425.6696</v>
      </c>
      <c r="H67" s="374"/>
      <c r="I67" s="348">
        <v>-1.7519</v>
      </c>
      <c r="J67" s="348">
        <v>-2.7151999999999998</v>
      </c>
      <c r="K67" s="348">
        <v>-8.1326000000000001</v>
      </c>
      <c r="L67" s="348">
        <v>-5.6056999999999997</v>
      </c>
      <c r="M67" s="348">
        <v>-1.6296999999999999</v>
      </c>
      <c r="N67" s="350">
        <v>12.301399999999999</v>
      </c>
      <c r="O67" s="348">
        <v>25.785699999999999</v>
      </c>
      <c r="P67" s="348">
        <v>14.260999999999999</v>
      </c>
      <c r="Q67" s="348">
        <v>3.6661999999999999</v>
      </c>
      <c r="R67" s="348">
        <v>7.6521999999999997</v>
      </c>
      <c r="S67" s="348">
        <v>-2.6475</v>
      </c>
      <c r="T67" s="348">
        <v>-1.6334</v>
      </c>
      <c r="U67" s="348">
        <v>-4.8563999999999998</v>
      </c>
      <c r="V67" s="348">
        <v>11.4693</v>
      </c>
      <c r="W67" s="348">
        <v>-5.1950000000000003</v>
      </c>
      <c r="X67" s="348">
        <v>7.8724999999999996</v>
      </c>
      <c r="Y67" s="374"/>
      <c r="Z67" s="346">
        <v>218</v>
      </c>
      <c r="AA67" s="346">
        <v>263</v>
      </c>
      <c r="AB67" s="346">
        <v>250</v>
      </c>
      <c r="AC67" s="346">
        <v>257</v>
      </c>
      <c r="AD67" s="346">
        <v>146</v>
      </c>
      <c r="AE67" s="346">
        <v>40</v>
      </c>
      <c r="AF67" s="346">
        <v>15</v>
      </c>
      <c r="AG67" s="346">
        <v>54</v>
      </c>
      <c r="AH67" s="346">
        <v>71</v>
      </c>
      <c r="AI67" s="346">
        <v>40</v>
      </c>
      <c r="AJ67" s="346">
        <v>264</v>
      </c>
      <c r="AK67" s="346">
        <v>125</v>
      </c>
      <c r="AL67" s="346">
        <v>202</v>
      </c>
      <c r="AM67" s="346">
        <v>36</v>
      </c>
      <c r="AN67" s="346">
        <v>250</v>
      </c>
      <c r="AO67" s="373"/>
      <c r="AP67" s="348">
        <v>7.03</v>
      </c>
      <c r="AQ67" s="348">
        <v>9.18</v>
      </c>
      <c r="AR67" s="348">
        <v>13.64</v>
      </c>
      <c r="AS67" s="348">
        <v>20.239999999999998</v>
      </c>
      <c r="AT67" s="348">
        <v>-4.82</v>
      </c>
      <c r="AU67" s="351"/>
      <c r="AV67" s="346">
        <v>41</v>
      </c>
      <c r="AW67" s="346">
        <v>57</v>
      </c>
      <c r="AX67" s="346">
        <v>24</v>
      </c>
      <c r="AY67" s="346">
        <v>14</v>
      </c>
      <c r="AZ67" s="346">
        <v>156</v>
      </c>
      <c r="BA67" s="374"/>
      <c r="BB67" s="348">
        <v>24.8286570629908</v>
      </c>
      <c r="BC67" s="348">
        <v>0</v>
      </c>
      <c r="BD67" s="348">
        <v>3.6904200379925603E-2</v>
      </c>
      <c r="BE67" s="375" t="s">
        <v>430</v>
      </c>
      <c r="BF67" s="374"/>
      <c r="BG67" s="372" t="s">
        <v>430</v>
      </c>
      <c r="BH67" s="373"/>
      <c r="BI67" s="348" t="s">
        <v>430</v>
      </c>
      <c r="BJ67" s="348" t="s">
        <v>430</v>
      </c>
      <c r="BK67" s="348" t="s">
        <v>430</v>
      </c>
      <c r="BL67" s="348" t="s">
        <v>430</v>
      </c>
      <c r="BM67" s="373"/>
      <c r="BN67" s="372" t="s">
        <v>5868</v>
      </c>
      <c r="BO67" s="372" t="s">
        <v>2934</v>
      </c>
      <c r="BP67" s="372" t="s">
        <v>5869</v>
      </c>
      <c r="BQ67" s="372" t="s">
        <v>5050</v>
      </c>
      <c r="BR67" s="372" t="s">
        <v>5870</v>
      </c>
      <c r="BS67" s="373"/>
      <c r="BT67" s="354" t="s">
        <v>554</v>
      </c>
    </row>
    <row r="68" spans="1:72" s="428" customFormat="1" x14ac:dyDescent="0.25">
      <c r="A68" s="345" t="s">
        <v>5871</v>
      </c>
      <c r="B68" s="373"/>
      <c r="C68" s="719">
        <v>45345</v>
      </c>
      <c r="D68" s="373"/>
      <c r="E68" s="346">
        <v>944.79399999999998</v>
      </c>
      <c r="F68" s="373"/>
      <c r="G68" s="347">
        <v>46.215800000000002</v>
      </c>
      <c r="H68" s="374"/>
      <c r="I68" s="348">
        <v>0.65910000000000002</v>
      </c>
      <c r="J68" s="348">
        <v>5.6665000000000001</v>
      </c>
      <c r="K68" s="348">
        <v>4.5366999999999997</v>
      </c>
      <c r="L68" s="348">
        <v>15.4321</v>
      </c>
      <c r="M68" s="348">
        <v>6.9164000000000003</v>
      </c>
      <c r="N68" s="350">
        <v>-1.7701</v>
      </c>
      <c r="O68" s="348">
        <v>-4.6927000000000003</v>
      </c>
      <c r="P68" s="348" t="s">
        <v>430</v>
      </c>
      <c r="Q68" s="348" t="s">
        <v>430</v>
      </c>
      <c r="R68" s="348" t="s">
        <v>430</v>
      </c>
      <c r="S68" s="348">
        <v>22.8748</v>
      </c>
      <c r="T68" s="348">
        <v>5.0937000000000001</v>
      </c>
      <c r="U68" s="348">
        <v>3.8973</v>
      </c>
      <c r="V68" s="348">
        <v>-4.6026999999999996</v>
      </c>
      <c r="W68" s="348">
        <v>2.7757999999999998</v>
      </c>
      <c r="X68" s="348">
        <v>1.2619</v>
      </c>
      <c r="Y68" s="374"/>
      <c r="Z68" s="346">
        <v>32</v>
      </c>
      <c r="AA68" s="346">
        <v>52</v>
      </c>
      <c r="AB68" s="346">
        <v>73</v>
      </c>
      <c r="AC68" s="346">
        <v>16</v>
      </c>
      <c r="AD68" s="346">
        <v>65</v>
      </c>
      <c r="AE68" s="346">
        <v>174</v>
      </c>
      <c r="AF68" s="346">
        <v>148</v>
      </c>
      <c r="AG68" s="346" t="s">
        <v>430</v>
      </c>
      <c r="AH68" s="346" t="s">
        <v>430</v>
      </c>
      <c r="AI68" s="346" t="s">
        <v>430</v>
      </c>
      <c r="AJ68" s="346">
        <v>18</v>
      </c>
      <c r="AK68" s="346">
        <v>44</v>
      </c>
      <c r="AL68" s="346">
        <v>122</v>
      </c>
      <c r="AM68" s="346">
        <v>175</v>
      </c>
      <c r="AN68" s="346">
        <v>72</v>
      </c>
      <c r="AO68" s="373"/>
      <c r="AP68" s="348" t="s">
        <v>430</v>
      </c>
      <c r="AQ68" s="348" t="s">
        <v>430</v>
      </c>
      <c r="AR68" s="348" t="s">
        <v>430</v>
      </c>
      <c r="AS68" s="348" t="s">
        <v>430</v>
      </c>
      <c r="AT68" s="348">
        <v>9.2899999999999991</v>
      </c>
      <c r="AU68" s="351"/>
      <c r="AV68" s="346" t="s">
        <v>430</v>
      </c>
      <c r="AW68" s="346" t="s">
        <v>430</v>
      </c>
      <c r="AX68" s="346" t="s">
        <v>430</v>
      </c>
      <c r="AY68" s="346" t="s">
        <v>430</v>
      </c>
      <c r="AZ68" s="346">
        <v>72</v>
      </c>
      <c r="BA68" s="374"/>
      <c r="BB68" s="348">
        <v>22.356394638632299</v>
      </c>
      <c r="BC68" s="348">
        <v>1.0074976065474399</v>
      </c>
      <c r="BD68" s="348">
        <v>7.8588524550840498E-3</v>
      </c>
      <c r="BE68" s="375">
        <v>8.5285378920645805E-2</v>
      </c>
      <c r="BF68" s="374"/>
      <c r="BG68" s="372">
        <v>0.19700000000000001</v>
      </c>
      <c r="BH68" s="373"/>
      <c r="BI68" s="348" t="s">
        <v>430</v>
      </c>
      <c r="BJ68" s="348">
        <v>12.401999999999999</v>
      </c>
      <c r="BK68" s="348">
        <v>87.601699999999994</v>
      </c>
      <c r="BL68" s="348">
        <v>-3.7000000000000002E-3</v>
      </c>
      <c r="BM68" s="373"/>
      <c r="BN68" s="372" t="s">
        <v>5872</v>
      </c>
      <c r="BO68" s="372" t="s">
        <v>5873</v>
      </c>
      <c r="BP68" s="372" t="s">
        <v>5874</v>
      </c>
      <c r="BQ68" s="372" t="s">
        <v>5875</v>
      </c>
      <c r="BR68" s="372" t="s">
        <v>5876</v>
      </c>
      <c r="BS68" s="373"/>
      <c r="BT68" s="354" t="s">
        <v>554</v>
      </c>
    </row>
    <row r="69" spans="1:72" s="428" customFormat="1" x14ac:dyDescent="0.25">
      <c r="A69" s="345" t="s">
        <v>5877</v>
      </c>
      <c r="B69" s="373"/>
      <c r="C69" s="719">
        <v>40574</v>
      </c>
      <c r="D69" s="373"/>
      <c r="E69" s="346">
        <v>868.88</v>
      </c>
      <c r="F69" s="373"/>
      <c r="G69" s="347">
        <v>67.226100000000002</v>
      </c>
      <c r="H69" s="374"/>
      <c r="I69" s="348">
        <v>0.4113</v>
      </c>
      <c r="J69" s="348">
        <v>5.1463999999999999</v>
      </c>
      <c r="K69" s="348">
        <v>3.2198000000000002</v>
      </c>
      <c r="L69" s="348">
        <v>10.873200000000001</v>
      </c>
      <c r="M69" s="348">
        <v>4.8974000000000002</v>
      </c>
      <c r="N69" s="350">
        <v>7.8814000000000002</v>
      </c>
      <c r="O69" s="348">
        <v>6.5410000000000004</v>
      </c>
      <c r="P69" s="348">
        <v>21.6585</v>
      </c>
      <c r="Q69" s="348">
        <v>19.355399999999999</v>
      </c>
      <c r="R69" s="348">
        <v>17.024699999999999</v>
      </c>
      <c r="S69" s="348">
        <v>18.575600000000001</v>
      </c>
      <c r="T69" s="348">
        <v>3.3610000000000002</v>
      </c>
      <c r="U69" s="348">
        <v>10.685</v>
      </c>
      <c r="V69" s="348">
        <v>4.9138999999999999</v>
      </c>
      <c r="W69" s="348">
        <v>1.1068</v>
      </c>
      <c r="X69" s="348">
        <v>14.907</v>
      </c>
      <c r="Y69" s="374"/>
      <c r="Z69" s="346">
        <v>106</v>
      </c>
      <c r="AA69" s="346">
        <v>81</v>
      </c>
      <c r="AB69" s="346">
        <v>99</v>
      </c>
      <c r="AC69" s="346">
        <v>37</v>
      </c>
      <c r="AD69" s="346">
        <v>83</v>
      </c>
      <c r="AE69" s="346">
        <v>64</v>
      </c>
      <c r="AF69" s="346">
        <v>44</v>
      </c>
      <c r="AG69" s="346">
        <v>28</v>
      </c>
      <c r="AH69" s="346">
        <v>7</v>
      </c>
      <c r="AI69" s="346">
        <v>3</v>
      </c>
      <c r="AJ69" s="346">
        <v>43</v>
      </c>
      <c r="AK69" s="346">
        <v>74</v>
      </c>
      <c r="AL69" s="346">
        <v>41</v>
      </c>
      <c r="AM69" s="346">
        <v>66</v>
      </c>
      <c r="AN69" s="346">
        <v>188</v>
      </c>
      <c r="AO69" s="373"/>
      <c r="AP69" s="348">
        <v>18.66</v>
      </c>
      <c r="AQ69" s="348">
        <v>22.22</v>
      </c>
      <c r="AR69" s="348">
        <v>18.52</v>
      </c>
      <c r="AS69" s="348">
        <v>12.88</v>
      </c>
      <c r="AT69" s="348">
        <v>11.48</v>
      </c>
      <c r="AU69" s="351"/>
      <c r="AV69" s="346">
        <v>5</v>
      </c>
      <c r="AW69" s="346">
        <v>6</v>
      </c>
      <c r="AX69" s="346">
        <v>7</v>
      </c>
      <c r="AY69" s="346">
        <v>32</v>
      </c>
      <c r="AZ69" s="346">
        <v>57</v>
      </c>
      <c r="BA69" s="374"/>
      <c r="BB69" s="348">
        <v>16.704594281053701</v>
      </c>
      <c r="BC69" s="348">
        <v>1.0031461269591599</v>
      </c>
      <c r="BD69" s="348">
        <v>8.8361241469269394E-2</v>
      </c>
      <c r="BE69" s="375">
        <v>9.9595343377268497E-2</v>
      </c>
      <c r="BF69" s="374"/>
      <c r="BG69" s="372">
        <v>0.34739999999999999</v>
      </c>
      <c r="BH69" s="373"/>
      <c r="BI69" s="348">
        <v>4.1797899999999997</v>
      </c>
      <c r="BJ69" s="348">
        <v>93.958600000000004</v>
      </c>
      <c r="BK69" s="348">
        <v>1.8315699999999999</v>
      </c>
      <c r="BL69" s="348">
        <v>3.0040000000000001E-2</v>
      </c>
      <c r="BM69" s="373"/>
      <c r="BN69" s="372" t="s">
        <v>2321</v>
      </c>
      <c r="BO69" s="372" t="s">
        <v>4749</v>
      </c>
      <c r="BP69" s="372" t="s">
        <v>5878</v>
      </c>
      <c r="BQ69" s="372" t="s">
        <v>4521</v>
      </c>
      <c r="BR69" s="372" t="s">
        <v>5879</v>
      </c>
      <c r="BS69" s="373"/>
      <c r="BT69" s="354" t="s">
        <v>554</v>
      </c>
    </row>
    <row r="70" spans="1:72" s="428" customFormat="1" x14ac:dyDescent="0.25">
      <c r="A70" s="345" t="s">
        <v>5880</v>
      </c>
      <c r="B70" s="373"/>
      <c r="C70" s="719">
        <v>42328</v>
      </c>
      <c r="D70" s="373"/>
      <c r="E70" s="346">
        <v>863.54700000000003</v>
      </c>
      <c r="F70" s="373"/>
      <c r="G70" s="347">
        <v>269.96910000000003</v>
      </c>
      <c r="H70" s="374"/>
      <c r="I70" s="348">
        <v>0.34010000000000001</v>
      </c>
      <c r="J70" s="348">
        <v>4.3677000000000001</v>
      </c>
      <c r="K70" s="348">
        <v>2.3552</v>
      </c>
      <c r="L70" s="348">
        <v>1.8586</v>
      </c>
      <c r="M70" s="348">
        <v>-6.0827999999999998</v>
      </c>
      <c r="N70" s="350">
        <v>-1.6482000000000001</v>
      </c>
      <c r="O70" s="348">
        <v>2.2774000000000001</v>
      </c>
      <c r="P70" s="348">
        <v>9.7157</v>
      </c>
      <c r="Q70" s="348">
        <v>10.1526</v>
      </c>
      <c r="R70" s="348">
        <v>12.644399999999999</v>
      </c>
      <c r="S70" s="348">
        <v>8.4450000000000003</v>
      </c>
      <c r="T70" s="348">
        <v>-7.2077999999999998</v>
      </c>
      <c r="U70" s="348">
        <v>-1.3486</v>
      </c>
      <c r="V70" s="348">
        <v>-4.5206999999999997</v>
      </c>
      <c r="W70" s="348">
        <v>2.7048000000000001</v>
      </c>
      <c r="X70" s="348">
        <v>12.3705</v>
      </c>
      <c r="Y70" s="374"/>
      <c r="Z70" s="346">
        <v>142</v>
      </c>
      <c r="AA70" s="346">
        <v>158</v>
      </c>
      <c r="AB70" s="346">
        <v>167</v>
      </c>
      <c r="AC70" s="346">
        <v>192</v>
      </c>
      <c r="AD70" s="346">
        <v>205</v>
      </c>
      <c r="AE70" s="346">
        <v>169</v>
      </c>
      <c r="AF70" s="346">
        <v>90</v>
      </c>
      <c r="AG70" s="346">
        <v>109</v>
      </c>
      <c r="AH70" s="346">
        <v>54</v>
      </c>
      <c r="AI70" s="346">
        <v>24</v>
      </c>
      <c r="AJ70" s="346">
        <v>200</v>
      </c>
      <c r="AK70" s="346">
        <v>206</v>
      </c>
      <c r="AL70" s="346">
        <v>172</v>
      </c>
      <c r="AM70" s="346">
        <v>171</v>
      </c>
      <c r="AN70" s="346">
        <v>87</v>
      </c>
      <c r="AO70" s="373"/>
      <c r="AP70" s="348">
        <v>11.86</v>
      </c>
      <c r="AQ70" s="348">
        <v>11.39</v>
      </c>
      <c r="AR70" s="348">
        <v>7.89</v>
      </c>
      <c r="AS70" s="348">
        <v>3.63</v>
      </c>
      <c r="AT70" s="348">
        <v>-6.46</v>
      </c>
      <c r="AU70" s="351"/>
      <c r="AV70" s="346">
        <v>23</v>
      </c>
      <c r="AW70" s="346">
        <v>43</v>
      </c>
      <c r="AX70" s="346">
        <v>59</v>
      </c>
      <c r="AY70" s="346">
        <v>101</v>
      </c>
      <c r="AZ70" s="346">
        <v>176</v>
      </c>
      <c r="BA70" s="374"/>
      <c r="BB70" s="348">
        <v>11.4435181509879</v>
      </c>
      <c r="BC70" s="348">
        <v>0.99933778272904195</v>
      </c>
      <c r="BD70" s="348">
        <v>4.0436111998626699E-2</v>
      </c>
      <c r="BE70" s="375">
        <v>3.2608324596567602E-2</v>
      </c>
      <c r="BF70" s="374"/>
      <c r="BG70" s="372">
        <v>0.1203</v>
      </c>
      <c r="BH70" s="373"/>
      <c r="BI70" s="348">
        <v>99.743499999999997</v>
      </c>
      <c r="BJ70" s="348" t="s">
        <v>430</v>
      </c>
      <c r="BK70" s="348" t="s">
        <v>430</v>
      </c>
      <c r="BL70" s="348">
        <v>0.25650000000000001</v>
      </c>
      <c r="BM70" s="373"/>
      <c r="BN70" s="372" t="s">
        <v>4453</v>
      </c>
      <c r="BO70" s="372" t="s">
        <v>4334</v>
      </c>
      <c r="BP70" s="372" t="s">
        <v>4311</v>
      </c>
      <c r="BQ70" s="372" t="s">
        <v>4492</v>
      </c>
      <c r="BR70" s="372" t="s">
        <v>4456</v>
      </c>
      <c r="BS70" s="373"/>
      <c r="BT70" s="354" t="s">
        <v>554</v>
      </c>
    </row>
    <row r="71" spans="1:72" s="428" customFormat="1" ht="11" x14ac:dyDescent="0.3">
      <c r="A71" s="841" t="s">
        <v>5881</v>
      </c>
      <c r="B71" s="842"/>
      <c r="C71" s="843">
        <v>44552</v>
      </c>
      <c r="D71" s="842"/>
      <c r="E71" s="844">
        <v>848.84299999999996</v>
      </c>
      <c r="F71" s="842"/>
      <c r="G71" s="845">
        <v>51.643099999999997</v>
      </c>
      <c r="H71" s="847"/>
      <c r="I71" s="846">
        <v>0.35830000000000001</v>
      </c>
      <c r="J71" s="846">
        <v>6.1830999999999996</v>
      </c>
      <c r="K71" s="846">
        <v>4.8874000000000004</v>
      </c>
      <c r="L71" s="846">
        <v>11.8065</v>
      </c>
      <c r="M71" s="846">
        <v>8.3027999999999995</v>
      </c>
      <c r="N71" s="848">
        <v>3.1739000000000002</v>
      </c>
      <c r="O71" s="846">
        <v>-2.5011999999999999</v>
      </c>
      <c r="P71" s="846">
        <v>19.8672</v>
      </c>
      <c r="Q71" s="846" t="s">
        <v>430</v>
      </c>
      <c r="R71" s="846" t="s">
        <v>430</v>
      </c>
      <c r="S71" s="846">
        <v>21.212599999999998</v>
      </c>
      <c r="T71" s="846">
        <v>7.1738</v>
      </c>
      <c r="U71" s="846">
        <v>10.527799999999999</v>
      </c>
      <c r="V71" s="846">
        <v>-5.9200000000000003E-2</v>
      </c>
      <c r="W71" s="846">
        <v>2.1002000000000001</v>
      </c>
      <c r="X71" s="846">
        <v>10.4133</v>
      </c>
      <c r="Y71" s="847"/>
      <c r="Z71" s="844">
        <v>127</v>
      </c>
      <c r="AA71" s="844">
        <v>27</v>
      </c>
      <c r="AB71" s="844">
        <v>65</v>
      </c>
      <c r="AC71" s="844">
        <v>29</v>
      </c>
      <c r="AD71" s="844">
        <v>49</v>
      </c>
      <c r="AE71" s="844">
        <v>105</v>
      </c>
      <c r="AF71" s="844">
        <v>145</v>
      </c>
      <c r="AG71" s="844">
        <v>36</v>
      </c>
      <c r="AH71" s="844" t="s">
        <v>430</v>
      </c>
      <c r="AI71" s="844" t="s">
        <v>430</v>
      </c>
      <c r="AJ71" s="844">
        <v>21</v>
      </c>
      <c r="AK71" s="844">
        <v>20</v>
      </c>
      <c r="AL71" s="844">
        <v>43</v>
      </c>
      <c r="AM71" s="844">
        <v>108</v>
      </c>
      <c r="AN71" s="844">
        <v>139</v>
      </c>
      <c r="AO71" s="842"/>
      <c r="AP71" s="846" t="s">
        <v>430</v>
      </c>
      <c r="AQ71" s="846" t="s">
        <v>430</v>
      </c>
      <c r="AR71" s="846" t="s">
        <v>430</v>
      </c>
      <c r="AS71" s="846">
        <v>7.98</v>
      </c>
      <c r="AT71" s="846">
        <v>12.03</v>
      </c>
      <c r="AU71" s="849"/>
      <c r="AV71" s="844" t="s">
        <v>430</v>
      </c>
      <c r="AW71" s="844" t="s">
        <v>430</v>
      </c>
      <c r="AX71" s="844" t="s">
        <v>430</v>
      </c>
      <c r="AY71" s="844">
        <v>65</v>
      </c>
      <c r="AZ71" s="844">
        <v>52</v>
      </c>
      <c r="BA71" s="847"/>
      <c r="BB71" s="846">
        <v>21.0765406389154</v>
      </c>
      <c r="BC71" s="846">
        <v>1.0011833765562199</v>
      </c>
      <c r="BD71" s="846">
        <v>6.9355608377171002E-2</v>
      </c>
      <c r="BE71" s="852">
        <v>0.111876112546345</v>
      </c>
      <c r="BF71" s="847"/>
      <c r="BG71" s="855">
        <v>0.77680000000000005</v>
      </c>
      <c r="BH71" s="842"/>
      <c r="BI71" s="846">
        <v>26.790099999999999</v>
      </c>
      <c r="BJ71" s="846">
        <v>54.622700000000002</v>
      </c>
      <c r="BK71" s="846">
        <v>17.118099999999998</v>
      </c>
      <c r="BL71" s="846">
        <v>1.4691000000000001</v>
      </c>
      <c r="BM71" s="842"/>
      <c r="BN71" s="855" t="s">
        <v>5882</v>
      </c>
      <c r="BO71" s="855" t="s">
        <v>4697</v>
      </c>
      <c r="BP71" s="855" t="s">
        <v>5883</v>
      </c>
      <c r="BQ71" s="855" t="s">
        <v>5884</v>
      </c>
      <c r="BR71" s="855" t="s">
        <v>5885</v>
      </c>
      <c r="BS71" s="842"/>
      <c r="BT71" s="856" t="s">
        <v>554</v>
      </c>
    </row>
    <row r="72" spans="1:72" s="428" customFormat="1" x14ac:dyDescent="0.25">
      <c r="A72" s="345" t="s">
        <v>5886</v>
      </c>
      <c r="B72" s="373"/>
      <c r="C72" s="719">
        <v>44413</v>
      </c>
      <c r="D72" s="373"/>
      <c r="E72" s="346">
        <v>783.76499999999999</v>
      </c>
      <c r="F72" s="373"/>
      <c r="G72" s="347">
        <v>53.1494</v>
      </c>
      <c r="H72" s="374"/>
      <c r="I72" s="348">
        <v>0.19639999999999999</v>
      </c>
      <c r="J72" s="348">
        <v>2.3100999999999998</v>
      </c>
      <c r="K72" s="348">
        <v>-2.3624000000000001</v>
      </c>
      <c r="L72" s="348">
        <v>3.3711000000000002</v>
      </c>
      <c r="M72" s="348">
        <v>-8.8263999999999996</v>
      </c>
      <c r="N72" s="350">
        <v>-8.1890999999999998</v>
      </c>
      <c r="O72" s="348">
        <v>-5.7579000000000002</v>
      </c>
      <c r="P72" s="348">
        <v>-0.49569999999999997</v>
      </c>
      <c r="Q72" s="348" t="s">
        <v>430</v>
      </c>
      <c r="R72" s="348" t="s">
        <v>430</v>
      </c>
      <c r="S72" s="348">
        <v>9.1476000000000006</v>
      </c>
      <c r="T72" s="348">
        <v>-10.3468</v>
      </c>
      <c r="U72" s="348">
        <v>-8.9405000000000001</v>
      </c>
      <c r="V72" s="348">
        <v>-9.0716000000000001</v>
      </c>
      <c r="W72" s="348">
        <v>0.56499999999999995</v>
      </c>
      <c r="X72" s="348">
        <v>7.8719999999999999</v>
      </c>
      <c r="Y72" s="374"/>
      <c r="Z72" s="346">
        <v>174</v>
      </c>
      <c r="AA72" s="346">
        <v>234</v>
      </c>
      <c r="AB72" s="346">
        <v>243</v>
      </c>
      <c r="AC72" s="346">
        <v>156</v>
      </c>
      <c r="AD72" s="346">
        <v>228</v>
      </c>
      <c r="AE72" s="346">
        <v>194</v>
      </c>
      <c r="AF72" s="346">
        <v>150</v>
      </c>
      <c r="AG72" s="346">
        <v>138</v>
      </c>
      <c r="AH72" s="346" t="s">
        <v>430</v>
      </c>
      <c r="AI72" s="346" t="s">
        <v>430</v>
      </c>
      <c r="AJ72" s="346">
        <v>174</v>
      </c>
      <c r="AK72" s="346">
        <v>229</v>
      </c>
      <c r="AL72" s="346">
        <v>208</v>
      </c>
      <c r="AM72" s="346">
        <v>195</v>
      </c>
      <c r="AN72" s="346">
        <v>216</v>
      </c>
      <c r="AO72" s="373"/>
      <c r="AP72" s="348" t="s">
        <v>430</v>
      </c>
      <c r="AQ72" s="348" t="s">
        <v>430</v>
      </c>
      <c r="AR72" s="348" t="s">
        <v>430</v>
      </c>
      <c r="AS72" s="348">
        <v>-5.24</v>
      </c>
      <c r="AT72" s="348">
        <v>-13.1</v>
      </c>
      <c r="AU72" s="351"/>
      <c r="AV72" s="346" t="s">
        <v>430</v>
      </c>
      <c r="AW72" s="346" t="s">
        <v>430</v>
      </c>
      <c r="AX72" s="346" t="s">
        <v>430</v>
      </c>
      <c r="AY72" s="346">
        <v>130</v>
      </c>
      <c r="AZ72" s="346">
        <v>201</v>
      </c>
      <c r="BA72" s="374"/>
      <c r="BB72" s="348">
        <v>13.690843307946</v>
      </c>
      <c r="BC72" s="348">
        <v>0.99912128104702103</v>
      </c>
      <c r="BD72" s="348">
        <v>-1.6651614329333701E-2</v>
      </c>
      <c r="BE72" s="375">
        <v>0.101956045177159</v>
      </c>
      <c r="BF72" s="374"/>
      <c r="BG72" s="372">
        <v>5.6000000000000001E-2</v>
      </c>
      <c r="BH72" s="373"/>
      <c r="BI72" s="348">
        <v>80.130399999999995</v>
      </c>
      <c r="BJ72" s="348">
        <v>18.2637</v>
      </c>
      <c r="BK72" s="348">
        <v>0.76719199999999999</v>
      </c>
      <c r="BL72" s="348">
        <v>0.83870800000000001</v>
      </c>
      <c r="BM72" s="373"/>
      <c r="BN72" s="372" t="s">
        <v>5887</v>
      </c>
      <c r="BO72" s="372" t="s">
        <v>5888</v>
      </c>
      <c r="BP72" s="372" t="s">
        <v>5889</v>
      </c>
      <c r="BQ72" s="372" t="s">
        <v>5890</v>
      </c>
      <c r="BR72" s="372" t="s">
        <v>5891</v>
      </c>
      <c r="BS72" s="373"/>
      <c r="BT72" s="354" t="s">
        <v>554</v>
      </c>
    </row>
    <row r="73" spans="1:72" s="428" customFormat="1" x14ac:dyDescent="0.25">
      <c r="A73" s="345" t="s">
        <v>5892</v>
      </c>
      <c r="B73" s="373"/>
      <c r="C73" s="719">
        <v>43854</v>
      </c>
      <c r="D73" s="373"/>
      <c r="E73" s="346">
        <v>759.79300000000001</v>
      </c>
      <c r="F73" s="373"/>
      <c r="G73" s="347">
        <v>23.657</v>
      </c>
      <c r="H73" s="374"/>
      <c r="I73" s="348">
        <v>0.47060000000000002</v>
      </c>
      <c r="J73" s="348">
        <v>5.3478000000000003</v>
      </c>
      <c r="K73" s="348">
        <v>3.1831</v>
      </c>
      <c r="L73" s="348">
        <v>10.4255</v>
      </c>
      <c r="M73" s="348">
        <v>4.8342000000000001</v>
      </c>
      <c r="N73" s="350">
        <v>7.7827000000000002</v>
      </c>
      <c r="O73" s="348">
        <v>5.3768000000000002</v>
      </c>
      <c r="P73" s="348">
        <v>20.667400000000001</v>
      </c>
      <c r="Q73" s="348">
        <v>18.585999999999999</v>
      </c>
      <c r="R73" s="348" t="s">
        <v>430</v>
      </c>
      <c r="S73" s="348">
        <v>17.934100000000001</v>
      </c>
      <c r="T73" s="348">
        <v>3.0289999999999999</v>
      </c>
      <c r="U73" s="348">
        <v>9.1859999999999999</v>
      </c>
      <c r="V73" s="348">
        <v>4.6750999999999996</v>
      </c>
      <c r="W73" s="348">
        <v>1.4821</v>
      </c>
      <c r="X73" s="348">
        <v>21.648399999999999</v>
      </c>
      <c r="Y73" s="374"/>
      <c r="Z73" s="346">
        <v>81</v>
      </c>
      <c r="AA73" s="346">
        <v>67</v>
      </c>
      <c r="AB73" s="346">
        <v>102</v>
      </c>
      <c r="AC73" s="346">
        <v>57</v>
      </c>
      <c r="AD73" s="346">
        <v>85</v>
      </c>
      <c r="AE73" s="346">
        <v>66</v>
      </c>
      <c r="AF73" s="346">
        <v>55</v>
      </c>
      <c r="AG73" s="346">
        <v>32</v>
      </c>
      <c r="AH73" s="346">
        <v>8</v>
      </c>
      <c r="AI73" s="346" t="s">
        <v>430</v>
      </c>
      <c r="AJ73" s="346">
        <v>50</v>
      </c>
      <c r="AK73" s="346">
        <v>84</v>
      </c>
      <c r="AL73" s="346">
        <v>58</v>
      </c>
      <c r="AM73" s="346">
        <v>69</v>
      </c>
      <c r="AN73" s="346">
        <v>162</v>
      </c>
      <c r="AO73" s="373"/>
      <c r="AP73" s="348" t="s">
        <v>430</v>
      </c>
      <c r="AQ73" s="348" t="s">
        <v>430</v>
      </c>
      <c r="AR73" s="348">
        <v>17.690000000000001</v>
      </c>
      <c r="AS73" s="348">
        <v>12.2</v>
      </c>
      <c r="AT73" s="348">
        <v>10.49</v>
      </c>
      <c r="AU73" s="351"/>
      <c r="AV73" s="346" t="s">
        <v>430</v>
      </c>
      <c r="AW73" s="346" t="s">
        <v>430</v>
      </c>
      <c r="AX73" s="346">
        <v>8</v>
      </c>
      <c r="AY73" s="346">
        <v>35</v>
      </c>
      <c r="AZ73" s="346">
        <v>65</v>
      </c>
      <c r="BA73" s="374"/>
      <c r="BB73" s="348">
        <v>16.036725781433301</v>
      </c>
      <c r="BC73" s="348">
        <v>1.0036361529959901</v>
      </c>
      <c r="BD73" s="348">
        <v>8.7410016072387298E-2</v>
      </c>
      <c r="BE73" s="375">
        <v>0.108388173395684</v>
      </c>
      <c r="BF73" s="374"/>
      <c r="BG73" s="372">
        <v>0.23519999999999999</v>
      </c>
      <c r="BH73" s="373"/>
      <c r="BI73" s="348">
        <v>3.9134500000000001</v>
      </c>
      <c r="BJ73" s="348">
        <v>92.436199999999999</v>
      </c>
      <c r="BK73" s="348">
        <v>3.6188199999999999</v>
      </c>
      <c r="BL73" s="348">
        <v>3.1530000000000002E-2</v>
      </c>
      <c r="BM73" s="373"/>
      <c r="BN73" s="372" t="s">
        <v>4616</v>
      </c>
      <c r="BO73" s="372" t="s">
        <v>685</v>
      </c>
      <c r="BP73" s="372" t="s">
        <v>4617</v>
      </c>
      <c r="BQ73" s="372" t="s">
        <v>1627</v>
      </c>
      <c r="BR73" s="372" t="s">
        <v>4618</v>
      </c>
      <c r="BS73" s="373"/>
      <c r="BT73" s="354" t="s">
        <v>554</v>
      </c>
    </row>
    <row r="74" spans="1:72" s="428" customFormat="1" x14ac:dyDescent="0.25">
      <c r="A74" s="345" t="s">
        <v>5893</v>
      </c>
      <c r="B74" s="373"/>
      <c r="C74" s="719">
        <v>45540</v>
      </c>
      <c r="D74" s="373"/>
      <c r="E74" s="346">
        <v>742.73699999999997</v>
      </c>
      <c r="F74" s="373"/>
      <c r="G74" s="347">
        <v>88.796000000000006</v>
      </c>
      <c r="H74" s="374"/>
      <c r="I74" s="348">
        <v>-0.1525</v>
      </c>
      <c r="J74" s="348">
        <v>4.1242000000000001</v>
      </c>
      <c r="K74" s="348">
        <v>2.4188999999999998</v>
      </c>
      <c r="L74" s="348">
        <v>0.83760000000000001</v>
      </c>
      <c r="M74" s="348">
        <v>-12.238200000000001</v>
      </c>
      <c r="N74" s="350">
        <v>-9.6181000000000001</v>
      </c>
      <c r="O74" s="348" t="s">
        <v>430</v>
      </c>
      <c r="P74" s="348" t="s">
        <v>430</v>
      </c>
      <c r="Q74" s="348" t="s">
        <v>430</v>
      </c>
      <c r="R74" s="348" t="s">
        <v>430</v>
      </c>
      <c r="S74" s="348">
        <v>6.7266000000000004</v>
      </c>
      <c r="T74" s="348">
        <v>-12.7834</v>
      </c>
      <c r="U74" s="348">
        <v>-4.8868999999999998</v>
      </c>
      <c r="V74" s="348">
        <v>-11.422800000000001</v>
      </c>
      <c r="W74" s="348">
        <v>3.0049000000000001</v>
      </c>
      <c r="X74" s="348">
        <v>-4.7736999999999998</v>
      </c>
      <c r="Y74" s="374"/>
      <c r="Z74" s="346">
        <v>205</v>
      </c>
      <c r="AA74" s="346">
        <v>178</v>
      </c>
      <c r="AB74" s="346">
        <v>153</v>
      </c>
      <c r="AC74" s="346">
        <v>220</v>
      </c>
      <c r="AD74" s="346">
        <v>236</v>
      </c>
      <c r="AE74" s="346">
        <v>195</v>
      </c>
      <c r="AF74" s="346" t="s">
        <v>430</v>
      </c>
      <c r="AG74" s="346" t="s">
        <v>430</v>
      </c>
      <c r="AH74" s="346" t="s">
        <v>430</v>
      </c>
      <c r="AI74" s="346" t="s">
        <v>430</v>
      </c>
      <c r="AJ74" s="346">
        <v>220</v>
      </c>
      <c r="AK74" s="346">
        <v>236</v>
      </c>
      <c r="AL74" s="346">
        <v>203</v>
      </c>
      <c r="AM74" s="346">
        <v>198</v>
      </c>
      <c r="AN74" s="346">
        <v>69</v>
      </c>
      <c r="AO74" s="373"/>
      <c r="AP74" s="348" t="s">
        <v>430</v>
      </c>
      <c r="AQ74" s="348" t="s">
        <v>430</v>
      </c>
      <c r="AR74" s="348" t="s">
        <v>430</v>
      </c>
      <c r="AS74" s="348" t="s">
        <v>430</v>
      </c>
      <c r="AT74" s="348">
        <v>-13.03</v>
      </c>
      <c r="AU74" s="351"/>
      <c r="AV74" s="346" t="s">
        <v>430</v>
      </c>
      <c r="AW74" s="346" t="s">
        <v>430</v>
      </c>
      <c r="AX74" s="346" t="s">
        <v>430</v>
      </c>
      <c r="AY74" s="346" t="s">
        <v>430</v>
      </c>
      <c r="AZ74" s="346">
        <v>200</v>
      </c>
      <c r="BA74" s="374"/>
      <c r="BB74" s="348">
        <v>12.116347553162299</v>
      </c>
      <c r="BC74" s="348">
        <v>0.99915323894873898</v>
      </c>
      <c r="BD74" s="348">
        <v>-7.0798456196067394E-2</v>
      </c>
      <c r="BE74" s="375">
        <v>-1.1212136970978399E-2</v>
      </c>
      <c r="BF74" s="374"/>
      <c r="BG74" s="372">
        <v>6.4899999999999999E-2</v>
      </c>
      <c r="BH74" s="373"/>
      <c r="BI74" s="348">
        <v>99.469800000000006</v>
      </c>
      <c r="BJ74" s="348" t="s">
        <v>430</v>
      </c>
      <c r="BK74" s="348" t="s">
        <v>430</v>
      </c>
      <c r="BL74" s="348">
        <v>0.5302</v>
      </c>
      <c r="BM74" s="373"/>
      <c r="BN74" s="372" t="s">
        <v>4592</v>
      </c>
      <c r="BO74" s="372" t="s">
        <v>4593</v>
      </c>
      <c r="BP74" s="372" t="s">
        <v>5894</v>
      </c>
      <c r="BQ74" s="372" t="s">
        <v>4595</v>
      </c>
      <c r="BR74" s="372" t="s">
        <v>4596</v>
      </c>
      <c r="BS74" s="373"/>
      <c r="BT74" s="354" t="s">
        <v>554</v>
      </c>
    </row>
    <row r="75" spans="1:72" s="428" customFormat="1" x14ac:dyDescent="0.25">
      <c r="A75" s="345" t="s">
        <v>5895</v>
      </c>
      <c r="B75" s="373"/>
      <c r="C75" s="719">
        <v>42446</v>
      </c>
      <c r="D75" s="373"/>
      <c r="E75" s="346">
        <v>735.96400000000006</v>
      </c>
      <c r="F75" s="373"/>
      <c r="G75" s="347">
        <v>275.73039999999997</v>
      </c>
      <c r="H75" s="374"/>
      <c r="I75" s="348">
        <v>0.38940000000000002</v>
      </c>
      <c r="J75" s="348">
        <v>4.8055000000000003</v>
      </c>
      <c r="K75" s="348">
        <v>3.0729000000000002</v>
      </c>
      <c r="L75" s="348">
        <v>3.48</v>
      </c>
      <c r="M75" s="348">
        <v>-3.8570000000000002</v>
      </c>
      <c r="N75" s="350">
        <v>0.1963</v>
      </c>
      <c r="O75" s="348">
        <v>1.8919999999999999</v>
      </c>
      <c r="P75" s="348">
        <v>11.0928</v>
      </c>
      <c r="Q75" s="348">
        <v>10.539099999999999</v>
      </c>
      <c r="R75" s="348">
        <v>12.774699999999999</v>
      </c>
      <c r="S75" s="348">
        <v>10.543200000000001</v>
      </c>
      <c r="T75" s="348">
        <v>-5.1574</v>
      </c>
      <c r="U75" s="348">
        <v>0.1303</v>
      </c>
      <c r="V75" s="348">
        <v>-2.8117000000000001</v>
      </c>
      <c r="W75" s="348">
        <v>2.6945999999999999</v>
      </c>
      <c r="X75" s="348">
        <v>13.3803</v>
      </c>
      <c r="Y75" s="374"/>
      <c r="Z75" s="346">
        <v>109</v>
      </c>
      <c r="AA75" s="346">
        <v>127</v>
      </c>
      <c r="AB75" s="346">
        <v>113</v>
      </c>
      <c r="AC75" s="346">
        <v>151</v>
      </c>
      <c r="AD75" s="346">
        <v>164</v>
      </c>
      <c r="AE75" s="346">
        <v>133</v>
      </c>
      <c r="AF75" s="346">
        <v>105</v>
      </c>
      <c r="AG75" s="346">
        <v>76</v>
      </c>
      <c r="AH75" s="346">
        <v>38</v>
      </c>
      <c r="AI75" s="346">
        <v>17</v>
      </c>
      <c r="AJ75" s="346">
        <v>158</v>
      </c>
      <c r="AK75" s="346">
        <v>166</v>
      </c>
      <c r="AL75" s="346">
        <v>147</v>
      </c>
      <c r="AM75" s="346">
        <v>147</v>
      </c>
      <c r="AN75" s="346">
        <v>95</v>
      </c>
      <c r="AO75" s="373"/>
      <c r="AP75" s="348">
        <v>12.04</v>
      </c>
      <c r="AQ75" s="348">
        <v>11.93</v>
      </c>
      <c r="AR75" s="348">
        <v>8.7200000000000006</v>
      </c>
      <c r="AS75" s="348">
        <v>4.8</v>
      </c>
      <c r="AT75" s="348">
        <v>-3.31</v>
      </c>
      <c r="AU75" s="351"/>
      <c r="AV75" s="346">
        <v>16</v>
      </c>
      <c r="AW75" s="346">
        <v>27</v>
      </c>
      <c r="AX75" s="346">
        <v>42</v>
      </c>
      <c r="AY75" s="346">
        <v>83</v>
      </c>
      <c r="AZ75" s="346">
        <v>141</v>
      </c>
      <c r="BA75" s="374"/>
      <c r="BB75" s="348">
        <v>11.9230422210308</v>
      </c>
      <c r="BC75" s="348">
        <v>1.00101551493573</v>
      </c>
      <c r="BD75" s="348">
        <v>4.9179752056547503E-2</v>
      </c>
      <c r="BE75" s="375">
        <v>4.2416923140042397E-2</v>
      </c>
      <c r="BF75" s="374"/>
      <c r="BG75" s="372">
        <v>9.8400000000000001E-2</v>
      </c>
      <c r="BH75" s="373"/>
      <c r="BI75" s="348">
        <v>97.763099999999994</v>
      </c>
      <c r="BJ75" s="348">
        <v>1.3897200000000001</v>
      </c>
      <c r="BK75" s="348" t="s">
        <v>430</v>
      </c>
      <c r="BL75" s="348">
        <v>0.84718000000000004</v>
      </c>
      <c r="BM75" s="373"/>
      <c r="BN75" s="372" t="s">
        <v>4856</v>
      </c>
      <c r="BO75" s="372" t="s">
        <v>4543</v>
      </c>
      <c r="BP75" s="372" t="s">
        <v>4544</v>
      </c>
      <c r="BQ75" s="372" t="s">
        <v>4545</v>
      </c>
      <c r="BR75" s="372" t="s">
        <v>1796</v>
      </c>
      <c r="BS75" s="373"/>
      <c r="BT75" s="354" t="s">
        <v>554</v>
      </c>
    </row>
    <row r="76" spans="1:72" s="428" customFormat="1" x14ac:dyDescent="0.25">
      <c r="A76" s="345" t="s">
        <v>5896</v>
      </c>
      <c r="B76" s="373"/>
      <c r="C76" s="719">
        <v>43466</v>
      </c>
      <c r="D76" s="373"/>
      <c r="E76" s="346">
        <v>714.45</v>
      </c>
      <c r="F76" s="373"/>
      <c r="G76" s="347">
        <v>261.9402</v>
      </c>
      <c r="H76" s="374"/>
      <c r="I76" s="348">
        <v>0.3407</v>
      </c>
      <c r="J76" s="348">
        <v>4.3689999999999998</v>
      </c>
      <c r="K76" s="348">
        <v>2.3540000000000001</v>
      </c>
      <c r="L76" s="348">
        <v>1.8714</v>
      </c>
      <c r="M76" s="348">
        <v>-6.1308999999999996</v>
      </c>
      <c r="N76" s="350">
        <v>-1.6445000000000001</v>
      </c>
      <c r="O76" s="348">
        <v>2.2707000000000002</v>
      </c>
      <c r="P76" s="348">
        <v>9.7430000000000003</v>
      </c>
      <c r="Q76" s="348">
        <v>10.1568</v>
      </c>
      <c r="R76" s="348" t="s">
        <v>430</v>
      </c>
      <c r="S76" s="348">
        <v>8.4739000000000004</v>
      </c>
      <c r="T76" s="348">
        <v>-7.2552000000000003</v>
      </c>
      <c r="U76" s="348">
        <v>-1.3551</v>
      </c>
      <c r="V76" s="348">
        <v>-4.5174000000000003</v>
      </c>
      <c r="W76" s="348">
        <v>2.7048999999999999</v>
      </c>
      <c r="X76" s="348">
        <v>12.4475</v>
      </c>
      <c r="Y76" s="374"/>
      <c r="Z76" s="346">
        <v>138</v>
      </c>
      <c r="AA76" s="346">
        <v>157</v>
      </c>
      <c r="AB76" s="346">
        <v>168</v>
      </c>
      <c r="AC76" s="346">
        <v>190</v>
      </c>
      <c r="AD76" s="346">
        <v>206</v>
      </c>
      <c r="AE76" s="346">
        <v>168</v>
      </c>
      <c r="AF76" s="346">
        <v>91</v>
      </c>
      <c r="AG76" s="346">
        <v>107</v>
      </c>
      <c r="AH76" s="346">
        <v>53</v>
      </c>
      <c r="AI76" s="346" t="s">
        <v>430</v>
      </c>
      <c r="AJ76" s="346">
        <v>197</v>
      </c>
      <c r="AK76" s="346">
        <v>207</v>
      </c>
      <c r="AL76" s="346">
        <v>174</v>
      </c>
      <c r="AM76" s="346">
        <v>170</v>
      </c>
      <c r="AN76" s="346">
        <v>86</v>
      </c>
      <c r="AO76" s="373"/>
      <c r="AP76" s="348" t="s">
        <v>430</v>
      </c>
      <c r="AQ76" s="348">
        <v>11.41</v>
      </c>
      <c r="AR76" s="348">
        <v>7.9</v>
      </c>
      <c r="AS76" s="348">
        <v>3.62</v>
      </c>
      <c r="AT76" s="348">
        <v>-6.48</v>
      </c>
      <c r="AU76" s="351"/>
      <c r="AV76" s="346" t="s">
        <v>430</v>
      </c>
      <c r="AW76" s="346">
        <v>41</v>
      </c>
      <c r="AX76" s="346">
        <v>56</v>
      </c>
      <c r="AY76" s="346">
        <v>104</v>
      </c>
      <c r="AZ76" s="346">
        <v>178</v>
      </c>
      <c r="BA76" s="374"/>
      <c r="BB76" s="348">
        <v>11.442579790222201</v>
      </c>
      <c r="BC76" s="348">
        <v>0.99922604666294601</v>
      </c>
      <c r="BD76" s="348">
        <v>4.05686995488986E-2</v>
      </c>
      <c r="BE76" s="375">
        <v>3.4135616664481103E-2</v>
      </c>
      <c r="BF76" s="374"/>
      <c r="BG76" s="372">
        <v>0.15160000000000001</v>
      </c>
      <c r="BH76" s="373"/>
      <c r="BI76" s="348">
        <v>99.769099999999995</v>
      </c>
      <c r="BJ76" s="348" t="s">
        <v>430</v>
      </c>
      <c r="BK76" s="348" t="s">
        <v>430</v>
      </c>
      <c r="BL76" s="348">
        <v>0.23089999999999999</v>
      </c>
      <c r="BM76" s="373"/>
      <c r="BN76" s="372" t="s">
        <v>4453</v>
      </c>
      <c r="BO76" s="372" t="s">
        <v>4454</v>
      </c>
      <c r="BP76" s="372" t="s">
        <v>4455</v>
      </c>
      <c r="BQ76" s="372" t="s">
        <v>4312</v>
      </c>
      <c r="BR76" s="372" t="s">
        <v>4456</v>
      </c>
      <c r="BS76" s="373"/>
      <c r="BT76" s="354" t="s">
        <v>554</v>
      </c>
    </row>
    <row r="77" spans="1:72" s="428" customFormat="1" x14ac:dyDescent="0.25">
      <c r="A77" s="345" t="s">
        <v>5897</v>
      </c>
      <c r="B77" s="373"/>
      <c r="C77" s="719">
        <v>42338</v>
      </c>
      <c r="D77" s="373"/>
      <c r="E77" s="346">
        <v>715.63699999999994</v>
      </c>
      <c r="F77" s="373"/>
      <c r="G77" s="347">
        <v>870.48220000000003</v>
      </c>
      <c r="H77" s="374"/>
      <c r="I77" s="348">
        <v>0.32829999999999998</v>
      </c>
      <c r="J77" s="348">
        <v>4.8346999999999998</v>
      </c>
      <c r="K77" s="348">
        <v>2.9062000000000001</v>
      </c>
      <c r="L77" s="348">
        <v>1.1389</v>
      </c>
      <c r="M77" s="348">
        <v>-8.1281999999999996</v>
      </c>
      <c r="N77" s="350">
        <v>-4.1368999999999998</v>
      </c>
      <c r="O77" s="348">
        <v>0.97989999999999999</v>
      </c>
      <c r="P77" s="348">
        <v>7.9150999999999998</v>
      </c>
      <c r="Q77" s="348">
        <v>9.2483000000000004</v>
      </c>
      <c r="R77" s="348">
        <v>12.469799999999999</v>
      </c>
      <c r="S77" s="348">
        <v>7.8274999999999997</v>
      </c>
      <c r="T77" s="348">
        <v>-8.9171999999999993</v>
      </c>
      <c r="U77" s="348">
        <v>-3.1755</v>
      </c>
      <c r="V77" s="348">
        <v>-6.7811000000000003</v>
      </c>
      <c r="W77" s="348">
        <v>3.5608</v>
      </c>
      <c r="X77" s="348">
        <v>12.0686</v>
      </c>
      <c r="Y77" s="374"/>
      <c r="Z77" s="346">
        <v>152</v>
      </c>
      <c r="AA77" s="346">
        <v>122</v>
      </c>
      <c r="AB77" s="346">
        <v>133</v>
      </c>
      <c r="AC77" s="346">
        <v>213</v>
      </c>
      <c r="AD77" s="346">
        <v>225</v>
      </c>
      <c r="AE77" s="346">
        <v>186</v>
      </c>
      <c r="AF77" s="346">
        <v>120</v>
      </c>
      <c r="AG77" s="346">
        <v>126</v>
      </c>
      <c r="AH77" s="346">
        <v>67</v>
      </c>
      <c r="AI77" s="346">
        <v>34</v>
      </c>
      <c r="AJ77" s="346">
        <v>212</v>
      </c>
      <c r="AK77" s="346">
        <v>224</v>
      </c>
      <c r="AL77" s="346">
        <v>191</v>
      </c>
      <c r="AM77" s="346">
        <v>192</v>
      </c>
      <c r="AN77" s="346">
        <v>55</v>
      </c>
      <c r="AO77" s="373"/>
      <c r="AP77" s="348">
        <v>11.24</v>
      </c>
      <c r="AQ77" s="348">
        <v>10.119999999999999</v>
      </c>
      <c r="AR77" s="348">
        <v>6.4</v>
      </c>
      <c r="AS77" s="348">
        <v>1.73</v>
      </c>
      <c r="AT77" s="348">
        <v>-9.18</v>
      </c>
      <c r="AU77" s="351"/>
      <c r="AV77" s="346">
        <v>38</v>
      </c>
      <c r="AW77" s="346">
        <v>54</v>
      </c>
      <c r="AX77" s="346">
        <v>71</v>
      </c>
      <c r="AY77" s="346">
        <v>121</v>
      </c>
      <c r="AZ77" s="346">
        <v>193</v>
      </c>
      <c r="BA77" s="374"/>
      <c r="BB77" s="348">
        <v>11.6738600548573</v>
      </c>
      <c r="BC77" s="348">
        <v>0.99977885419399903</v>
      </c>
      <c r="BD77" s="348">
        <v>2.6953792769030298E-2</v>
      </c>
      <c r="BE77" s="375">
        <v>3.1515678400687898E-2</v>
      </c>
      <c r="BF77" s="374"/>
      <c r="BG77" s="372">
        <v>8.1199999999999994E-2</v>
      </c>
      <c r="BH77" s="373"/>
      <c r="BI77" s="348">
        <v>99.729200000000006</v>
      </c>
      <c r="BJ77" s="348" t="s">
        <v>430</v>
      </c>
      <c r="BK77" s="348" t="s">
        <v>430</v>
      </c>
      <c r="BL77" s="348">
        <v>0.27079999999999999</v>
      </c>
      <c r="BM77" s="373"/>
      <c r="BN77" s="372" t="s">
        <v>4474</v>
      </c>
      <c r="BO77" s="372" t="s">
        <v>4475</v>
      </c>
      <c r="BP77" s="372" t="s">
        <v>4476</v>
      </c>
      <c r="BQ77" s="372" t="s">
        <v>4549</v>
      </c>
      <c r="BR77" s="372" t="s">
        <v>983</v>
      </c>
      <c r="BS77" s="373"/>
      <c r="BT77" s="354" t="s">
        <v>554</v>
      </c>
    </row>
    <row r="78" spans="1:72" s="428" customFormat="1" x14ac:dyDescent="0.25">
      <c r="A78" s="345" t="s">
        <v>5898</v>
      </c>
      <c r="B78" s="373"/>
      <c r="C78" s="719">
        <v>45336</v>
      </c>
      <c r="D78" s="373"/>
      <c r="E78" s="346">
        <v>661.21500000000003</v>
      </c>
      <c r="F78" s="373"/>
      <c r="G78" s="347">
        <v>62.715000000000003</v>
      </c>
      <c r="H78" s="374"/>
      <c r="I78" s="348">
        <v>0.40939999999999999</v>
      </c>
      <c r="J78" s="348">
        <v>5.1390000000000002</v>
      </c>
      <c r="K78" s="348">
        <v>3.1960000000000002</v>
      </c>
      <c r="L78" s="348">
        <v>10.8338</v>
      </c>
      <c r="M78" s="348">
        <v>4.8250999999999999</v>
      </c>
      <c r="N78" s="350">
        <v>7.7374000000000001</v>
      </c>
      <c r="O78" s="348">
        <v>6.3272000000000004</v>
      </c>
      <c r="P78" s="348" t="s">
        <v>430</v>
      </c>
      <c r="Q78" s="348" t="s">
        <v>430</v>
      </c>
      <c r="R78" s="348" t="s">
        <v>430</v>
      </c>
      <c r="S78" s="348">
        <v>18.4862</v>
      </c>
      <c r="T78" s="348">
        <v>3.2839999999999998</v>
      </c>
      <c r="U78" s="348">
        <v>10.591100000000001</v>
      </c>
      <c r="V78" s="348">
        <v>4.76</v>
      </c>
      <c r="W78" s="348">
        <v>1.0966</v>
      </c>
      <c r="X78" s="348">
        <v>11.7631</v>
      </c>
      <c r="Y78" s="374"/>
      <c r="Z78" s="346">
        <v>107</v>
      </c>
      <c r="AA78" s="346">
        <v>83</v>
      </c>
      <c r="AB78" s="346">
        <v>100</v>
      </c>
      <c r="AC78" s="346">
        <v>43</v>
      </c>
      <c r="AD78" s="346">
        <v>86</v>
      </c>
      <c r="AE78" s="346">
        <v>68</v>
      </c>
      <c r="AF78" s="346">
        <v>46</v>
      </c>
      <c r="AG78" s="346" t="s">
        <v>430</v>
      </c>
      <c r="AH78" s="346" t="s">
        <v>430</v>
      </c>
      <c r="AI78" s="346" t="s">
        <v>430</v>
      </c>
      <c r="AJ78" s="346">
        <v>44</v>
      </c>
      <c r="AK78" s="346">
        <v>78</v>
      </c>
      <c r="AL78" s="346">
        <v>42</v>
      </c>
      <c r="AM78" s="346">
        <v>67</v>
      </c>
      <c r="AN78" s="346">
        <v>190</v>
      </c>
      <c r="AO78" s="373"/>
      <c r="AP78" s="348" t="s">
        <v>430</v>
      </c>
      <c r="AQ78" s="348" t="s">
        <v>430</v>
      </c>
      <c r="AR78" s="348" t="s">
        <v>430</v>
      </c>
      <c r="AS78" s="348" t="s">
        <v>430</v>
      </c>
      <c r="AT78" s="348">
        <v>11.31</v>
      </c>
      <c r="AU78" s="351"/>
      <c r="AV78" s="346" t="s">
        <v>430</v>
      </c>
      <c r="AW78" s="346" t="s">
        <v>430</v>
      </c>
      <c r="AX78" s="346" t="s">
        <v>430</v>
      </c>
      <c r="AY78" s="346" t="s">
        <v>430</v>
      </c>
      <c r="AZ78" s="346">
        <v>59</v>
      </c>
      <c r="BA78" s="374"/>
      <c r="BB78" s="348">
        <v>16.9332234523207</v>
      </c>
      <c r="BC78" s="348">
        <v>0.989189319157744</v>
      </c>
      <c r="BD78" s="348">
        <v>3.5147650694943001E-2</v>
      </c>
      <c r="BE78" s="375">
        <v>0.21220536382854999</v>
      </c>
      <c r="BF78" s="374"/>
      <c r="BG78" s="372">
        <v>0.15989999999999999</v>
      </c>
      <c r="BH78" s="373"/>
      <c r="BI78" s="348">
        <v>4.18987</v>
      </c>
      <c r="BJ78" s="348">
        <v>93.8506</v>
      </c>
      <c r="BK78" s="348">
        <v>1.8350599999999999</v>
      </c>
      <c r="BL78" s="348">
        <v>0.12447</v>
      </c>
      <c r="BM78" s="373"/>
      <c r="BN78" s="372" t="s">
        <v>2321</v>
      </c>
      <c r="BO78" s="372" t="s">
        <v>4749</v>
      </c>
      <c r="BP78" s="372" t="s">
        <v>5899</v>
      </c>
      <c r="BQ78" s="372" t="s">
        <v>5900</v>
      </c>
      <c r="BR78" s="372" t="s">
        <v>5901</v>
      </c>
      <c r="BS78" s="373"/>
      <c r="BT78" s="354" t="s">
        <v>554</v>
      </c>
    </row>
    <row r="79" spans="1:72" s="428" customFormat="1" x14ac:dyDescent="0.25">
      <c r="A79" s="345" t="s">
        <v>5902</v>
      </c>
      <c r="B79" s="373"/>
      <c r="C79" s="719">
        <v>44777</v>
      </c>
      <c r="D79" s="373"/>
      <c r="E79" s="346">
        <v>655.53</v>
      </c>
      <c r="F79" s="373"/>
      <c r="G79" s="347">
        <v>31.8186</v>
      </c>
      <c r="H79" s="374"/>
      <c r="I79" s="348">
        <v>0.38929999999999998</v>
      </c>
      <c r="J79" s="348">
        <v>6.0758000000000001</v>
      </c>
      <c r="K79" s="348">
        <v>4.3868999999999998</v>
      </c>
      <c r="L79" s="348">
        <v>6.4598000000000004</v>
      </c>
      <c r="M79" s="348">
        <v>0.75109999999999999</v>
      </c>
      <c r="N79" s="350">
        <v>0.1234</v>
      </c>
      <c r="O79" s="348">
        <v>-7.1247999999999996</v>
      </c>
      <c r="P79" s="348">
        <v>13.858599999999999</v>
      </c>
      <c r="Q79" s="348" t="s">
        <v>430</v>
      </c>
      <c r="R79" s="348" t="s">
        <v>430</v>
      </c>
      <c r="S79" s="348">
        <v>15.6153</v>
      </c>
      <c r="T79" s="348">
        <v>0.54349999999999998</v>
      </c>
      <c r="U79" s="348">
        <v>4.7030000000000003</v>
      </c>
      <c r="V79" s="348">
        <v>-1.8992</v>
      </c>
      <c r="W79" s="348">
        <v>2.6526000000000001</v>
      </c>
      <c r="X79" s="348">
        <v>15.283200000000001</v>
      </c>
      <c r="Y79" s="374"/>
      <c r="Z79" s="346">
        <v>110</v>
      </c>
      <c r="AA79" s="346">
        <v>41</v>
      </c>
      <c r="AB79" s="346">
        <v>78</v>
      </c>
      <c r="AC79" s="346">
        <v>106</v>
      </c>
      <c r="AD79" s="346">
        <v>116</v>
      </c>
      <c r="AE79" s="346">
        <v>135</v>
      </c>
      <c r="AF79" s="346">
        <v>153</v>
      </c>
      <c r="AG79" s="346">
        <v>57</v>
      </c>
      <c r="AH79" s="346" t="s">
        <v>430</v>
      </c>
      <c r="AI79" s="346" t="s">
        <v>430</v>
      </c>
      <c r="AJ79" s="346">
        <v>89</v>
      </c>
      <c r="AK79" s="346">
        <v>108</v>
      </c>
      <c r="AL79" s="346">
        <v>115</v>
      </c>
      <c r="AM79" s="346">
        <v>135</v>
      </c>
      <c r="AN79" s="346">
        <v>104</v>
      </c>
      <c r="AO79" s="373"/>
      <c r="AP79" s="348" t="s">
        <v>430</v>
      </c>
      <c r="AQ79" s="348" t="s">
        <v>430</v>
      </c>
      <c r="AR79" s="348" t="s">
        <v>430</v>
      </c>
      <c r="AS79" s="348">
        <v>3.6</v>
      </c>
      <c r="AT79" s="348">
        <v>2.27</v>
      </c>
      <c r="AU79" s="351"/>
      <c r="AV79" s="346" t="s">
        <v>430</v>
      </c>
      <c r="AW79" s="346" t="s">
        <v>430</v>
      </c>
      <c r="AX79" s="346" t="s">
        <v>430</v>
      </c>
      <c r="AY79" s="346">
        <v>107</v>
      </c>
      <c r="AZ79" s="346">
        <v>123</v>
      </c>
      <c r="BA79" s="374"/>
      <c r="BB79" s="348">
        <v>18.842102650565401</v>
      </c>
      <c r="BC79" s="348">
        <v>1.01039898411789</v>
      </c>
      <c r="BD79" s="348">
        <v>5.1135720909206699E-2</v>
      </c>
      <c r="BE79" s="375">
        <v>0.186996967602338</v>
      </c>
      <c r="BF79" s="374"/>
      <c r="BG79" s="372">
        <v>0.45379999999999998</v>
      </c>
      <c r="BH79" s="373"/>
      <c r="BI79" s="348">
        <v>65.558499999999995</v>
      </c>
      <c r="BJ79" s="348">
        <v>34.341799999999999</v>
      </c>
      <c r="BK79" s="348" t="s">
        <v>430</v>
      </c>
      <c r="BL79" s="348">
        <v>9.9699999999999997E-2</v>
      </c>
      <c r="BM79" s="373"/>
      <c r="BN79" s="372" t="s">
        <v>2613</v>
      </c>
      <c r="BO79" s="372" t="s">
        <v>4629</v>
      </c>
      <c r="BP79" s="372" t="s">
        <v>4470</v>
      </c>
      <c r="BQ79" s="372" t="s">
        <v>4471</v>
      </c>
      <c r="BR79" s="372" t="s">
        <v>4711</v>
      </c>
      <c r="BS79" s="373"/>
      <c r="BT79" s="354" t="s">
        <v>554</v>
      </c>
    </row>
    <row r="80" spans="1:72" s="428" customFormat="1" x14ac:dyDescent="0.25">
      <c r="A80" s="345" t="s">
        <v>5903</v>
      </c>
      <c r="B80" s="373"/>
      <c r="C80" s="719">
        <v>45134</v>
      </c>
      <c r="D80" s="373"/>
      <c r="E80" s="346">
        <v>624.32000000000005</v>
      </c>
      <c r="F80" s="373"/>
      <c r="G80" s="347">
        <v>28.3492</v>
      </c>
      <c r="H80" s="374"/>
      <c r="I80" s="348">
        <v>0.4945</v>
      </c>
      <c r="J80" s="348">
        <v>4.2553000000000001</v>
      </c>
      <c r="K80" s="348">
        <v>7.1390000000000002</v>
      </c>
      <c r="L80" s="348">
        <v>6.5559000000000003</v>
      </c>
      <c r="M80" s="348">
        <v>-1.1486000000000001</v>
      </c>
      <c r="N80" s="350">
        <v>1.33</v>
      </c>
      <c r="O80" s="348">
        <v>6.1304999999999996</v>
      </c>
      <c r="P80" s="348" t="s">
        <v>430</v>
      </c>
      <c r="Q80" s="348" t="s">
        <v>430</v>
      </c>
      <c r="R80" s="348" t="s">
        <v>430</v>
      </c>
      <c r="S80" s="348">
        <v>16.0535</v>
      </c>
      <c r="T80" s="348">
        <v>-2.4735</v>
      </c>
      <c r="U80" s="348">
        <v>5.8010999999999999</v>
      </c>
      <c r="V80" s="348">
        <v>-0.60719999999999996</v>
      </c>
      <c r="W80" s="348">
        <v>6.4663000000000004</v>
      </c>
      <c r="X80" s="348">
        <v>6.9039000000000001</v>
      </c>
      <c r="Y80" s="374"/>
      <c r="Z80" s="346">
        <v>67</v>
      </c>
      <c r="AA80" s="346">
        <v>169</v>
      </c>
      <c r="AB80" s="346">
        <v>30</v>
      </c>
      <c r="AC80" s="346">
        <v>99</v>
      </c>
      <c r="AD80" s="346">
        <v>130</v>
      </c>
      <c r="AE80" s="346">
        <v>127</v>
      </c>
      <c r="AF80" s="346">
        <v>48</v>
      </c>
      <c r="AG80" s="346" t="s">
        <v>430</v>
      </c>
      <c r="AH80" s="346" t="s">
        <v>430</v>
      </c>
      <c r="AI80" s="346" t="s">
        <v>430</v>
      </c>
      <c r="AJ80" s="346">
        <v>83</v>
      </c>
      <c r="AK80" s="346">
        <v>131</v>
      </c>
      <c r="AL80" s="346">
        <v>101</v>
      </c>
      <c r="AM80" s="346">
        <v>113</v>
      </c>
      <c r="AN80" s="346">
        <v>29</v>
      </c>
      <c r="AO80" s="373"/>
      <c r="AP80" s="348" t="s">
        <v>430</v>
      </c>
      <c r="AQ80" s="348" t="s">
        <v>430</v>
      </c>
      <c r="AR80" s="348" t="s">
        <v>430</v>
      </c>
      <c r="AS80" s="348" t="s">
        <v>430</v>
      </c>
      <c r="AT80" s="348">
        <v>2.97</v>
      </c>
      <c r="AU80" s="351"/>
      <c r="AV80" s="346" t="s">
        <v>430</v>
      </c>
      <c r="AW80" s="346" t="s">
        <v>430</v>
      </c>
      <c r="AX80" s="346" t="s">
        <v>430</v>
      </c>
      <c r="AY80" s="346" t="s">
        <v>430</v>
      </c>
      <c r="AZ80" s="346">
        <v>99</v>
      </c>
      <c r="BA80" s="374"/>
      <c r="BB80" s="348">
        <v>14.9773603706358</v>
      </c>
      <c r="BC80" s="348">
        <v>0.99925643785304696</v>
      </c>
      <c r="BD80" s="348">
        <v>1.96761140253407E-2</v>
      </c>
      <c r="BE80" s="375">
        <v>-1.29656155660299E-2</v>
      </c>
      <c r="BF80" s="374"/>
      <c r="BG80" s="372">
        <v>4.9099999999999998E-2</v>
      </c>
      <c r="BH80" s="373"/>
      <c r="BI80" s="348">
        <v>80.134100000000004</v>
      </c>
      <c r="BJ80" s="348">
        <v>16.814800000000002</v>
      </c>
      <c r="BK80" s="348">
        <v>3.0268000000000002</v>
      </c>
      <c r="BL80" s="348">
        <v>2.4299999999999999E-2</v>
      </c>
      <c r="BM80" s="373"/>
      <c r="BN80" s="372" t="s">
        <v>5904</v>
      </c>
      <c r="BO80" s="372" t="s">
        <v>5159</v>
      </c>
      <c r="BP80" s="372" t="s">
        <v>430</v>
      </c>
      <c r="BQ80" s="372" t="s">
        <v>430</v>
      </c>
      <c r="BR80" s="372" t="s">
        <v>430</v>
      </c>
      <c r="BS80" s="373"/>
      <c r="BT80" s="354" t="s">
        <v>554</v>
      </c>
    </row>
    <row r="81" spans="1:72" s="428" customFormat="1" x14ac:dyDescent="0.25">
      <c r="A81" s="345" t="s">
        <v>5905</v>
      </c>
      <c r="B81" s="373"/>
      <c r="C81" s="719">
        <v>45568</v>
      </c>
      <c r="D81" s="373"/>
      <c r="E81" s="346">
        <v>541.39</v>
      </c>
      <c r="F81" s="373"/>
      <c r="G81" s="347">
        <v>13.1244</v>
      </c>
      <c r="H81" s="374"/>
      <c r="I81" s="348">
        <v>-1.2200000000000001E-2</v>
      </c>
      <c r="J81" s="348">
        <v>2.4247000000000001</v>
      </c>
      <c r="K81" s="348">
        <v>-0.99199999999999999</v>
      </c>
      <c r="L81" s="348">
        <v>12.4069</v>
      </c>
      <c r="M81" s="348">
        <v>24.266400000000001</v>
      </c>
      <c r="N81" s="350">
        <v>43.160699999999999</v>
      </c>
      <c r="O81" s="348" t="s">
        <v>430</v>
      </c>
      <c r="P81" s="348" t="s">
        <v>430</v>
      </c>
      <c r="Q81" s="348" t="s">
        <v>430</v>
      </c>
      <c r="R81" s="348" t="s">
        <v>430</v>
      </c>
      <c r="S81" s="348">
        <v>17.066099999999999</v>
      </c>
      <c r="T81" s="348">
        <v>17.023299999999999</v>
      </c>
      <c r="U81" s="348">
        <v>30.135200000000001</v>
      </c>
      <c r="V81" s="348">
        <v>37.310400000000001</v>
      </c>
      <c r="W81" s="348">
        <v>-2.9784000000000002</v>
      </c>
      <c r="X81" s="348">
        <v>16.216100000000001</v>
      </c>
      <c r="Y81" s="374"/>
      <c r="Z81" s="346">
        <v>203</v>
      </c>
      <c r="AA81" s="346">
        <v>230</v>
      </c>
      <c r="AB81" s="346">
        <v>230</v>
      </c>
      <c r="AC81" s="346">
        <v>23</v>
      </c>
      <c r="AD81" s="346">
        <v>6</v>
      </c>
      <c r="AE81" s="346">
        <v>19</v>
      </c>
      <c r="AF81" s="346" t="s">
        <v>430</v>
      </c>
      <c r="AG81" s="346" t="s">
        <v>430</v>
      </c>
      <c r="AH81" s="346" t="s">
        <v>430</v>
      </c>
      <c r="AI81" s="346" t="s">
        <v>430</v>
      </c>
      <c r="AJ81" s="346">
        <v>68</v>
      </c>
      <c r="AK81" s="346">
        <v>9</v>
      </c>
      <c r="AL81" s="346">
        <v>20</v>
      </c>
      <c r="AM81" s="346">
        <v>19</v>
      </c>
      <c r="AN81" s="346">
        <v>248</v>
      </c>
      <c r="AO81" s="373"/>
      <c r="AP81" s="348" t="s">
        <v>430</v>
      </c>
      <c r="AQ81" s="348" t="s">
        <v>430</v>
      </c>
      <c r="AR81" s="348" t="s">
        <v>430</v>
      </c>
      <c r="AS81" s="348" t="s">
        <v>430</v>
      </c>
      <c r="AT81" s="348">
        <v>43.34</v>
      </c>
      <c r="AU81" s="351"/>
      <c r="AV81" s="346" t="s">
        <v>430</v>
      </c>
      <c r="AW81" s="346" t="s">
        <v>430</v>
      </c>
      <c r="AX81" s="346" t="s">
        <v>430</v>
      </c>
      <c r="AY81" s="346" t="s">
        <v>430</v>
      </c>
      <c r="AZ81" s="346">
        <v>19</v>
      </c>
      <c r="BA81" s="374"/>
      <c r="BB81" s="348">
        <v>19.021812775986302</v>
      </c>
      <c r="BC81" s="348">
        <v>0.999700886913792</v>
      </c>
      <c r="BD81" s="348">
        <v>6.22308899700353E-2</v>
      </c>
      <c r="BE81" s="375">
        <v>-3.4158445303110303E-2</v>
      </c>
      <c r="BF81" s="374"/>
      <c r="BG81" s="372">
        <v>9.5899999999999999E-2</v>
      </c>
      <c r="BH81" s="373"/>
      <c r="BI81" s="348">
        <v>64.923000000000002</v>
      </c>
      <c r="BJ81" s="348">
        <v>22.871400000000001</v>
      </c>
      <c r="BK81" s="348">
        <v>3.7025800000000002</v>
      </c>
      <c r="BL81" s="348">
        <v>8.5030199999999994</v>
      </c>
      <c r="BM81" s="373"/>
      <c r="BN81" s="372" t="s">
        <v>5906</v>
      </c>
      <c r="BO81" s="372" t="s">
        <v>5907</v>
      </c>
      <c r="BP81" s="372" t="s">
        <v>5908</v>
      </c>
      <c r="BQ81" s="372" t="s">
        <v>5909</v>
      </c>
      <c r="BR81" s="372" t="s">
        <v>5863</v>
      </c>
      <c r="BS81" s="373"/>
      <c r="BT81" s="354" t="s">
        <v>554</v>
      </c>
    </row>
    <row r="82" spans="1:72" s="428" customFormat="1" x14ac:dyDescent="0.25">
      <c r="A82" s="345" t="s">
        <v>5910</v>
      </c>
      <c r="B82" s="373"/>
      <c r="C82" s="719">
        <v>42347</v>
      </c>
      <c r="D82" s="373"/>
      <c r="E82" s="346">
        <v>541.00800000000004</v>
      </c>
      <c r="F82" s="373"/>
      <c r="G82" s="347">
        <v>87.426400000000001</v>
      </c>
      <c r="H82" s="374"/>
      <c r="I82" s="348">
        <v>0.32879999999999998</v>
      </c>
      <c r="J82" s="348">
        <v>4.8399000000000001</v>
      </c>
      <c r="K82" s="348">
        <v>2.9148000000000001</v>
      </c>
      <c r="L82" s="348">
        <v>1.1536999999999999</v>
      </c>
      <c r="M82" s="348">
        <v>-8.1022999999999996</v>
      </c>
      <c r="N82" s="350">
        <v>-4.0705999999999998</v>
      </c>
      <c r="O82" s="348">
        <v>1.0463</v>
      </c>
      <c r="P82" s="348">
        <v>8.0007000000000001</v>
      </c>
      <c r="Q82" s="348">
        <v>9.3269000000000002</v>
      </c>
      <c r="R82" s="348">
        <v>12.5024</v>
      </c>
      <c r="S82" s="348">
        <v>7.8433000000000002</v>
      </c>
      <c r="T82" s="348">
        <v>-8.8945000000000007</v>
      </c>
      <c r="U82" s="348">
        <v>-3.1307999999999998</v>
      </c>
      <c r="V82" s="348">
        <v>-6.7178000000000004</v>
      </c>
      <c r="W82" s="348">
        <v>3.5674999999999999</v>
      </c>
      <c r="X82" s="348">
        <v>12.625400000000001</v>
      </c>
      <c r="Y82" s="374"/>
      <c r="Z82" s="346">
        <v>149</v>
      </c>
      <c r="AA82" s="346">
        <v>114</v>
      </c>
      <c r="AB82" s="346">
        <v>126</v>
      </c>
      <c r="AC82" s="346">
        <v>209</v>
      </c>
      <c r="AD82" s="346">
        <v>222</v>
      </c>
      <c r="AE82" s="346">
        <v>183</v>
      </c>
      <c r="AF82" s="346">
        <v>115</v>
      </c>
      <c r="AG82" s="346">
        <v>119</v>
      </c>
      <c r="AH82" s="346">
        <v>63</v>
      </c>
      <c r="AI82" s="346">
        <v>31</v>
      </c>
      <c r="AJ82" s="346">
        <v>207</v>
      </c>
      <c r="AK82" s="346">
        <v>221</v>
      </c>
      <c r="AL82" s="346">
        <v>187</v>
      </c>
      <c r="AM82" s="346">
        <v>189</v>
      </c>
      <c r="AN82" s="346">
        <v>47</v>
      </c>
      <c r="AO82" s="373"/>
      <c r="AP82" s="348">
        <v>11.28</v>
      </c>
      <c r="AQ82" s="348">
        <v>10.19</v>
      </c>
      <c r="AR82" s="348">
        <v>6.47</v>
      </c>
      <c r="AS82" s="348">
        <v>1.8</v>
      </c>
      <c r="AT82" s="348">
        <v>-9.1300000000000008</v>
      </c>
      <c r="AU82" s="351"/>
      <c r="AV82" s="346">
        <v>35</v>
      </c>
      <c r="AW82" s="346">
        <v>50</v>
      </c>
      <c r="AX82" s="346">
        <v>67</v>
      </c>
      <c r="AY82" s="346">
        <v>118</v>
      </c>
      <c r="AZ82" s="346">
        <v>189</v>
      </c>
      <c r="BA82" s="374"/>
      <c r="BB82" s="348">
        <v>11.687759820775501</v>
      </c>
      <c r="BC82" s="348">
        <v>1.0009784767072001</v>
      </c>
      <c r="BD82" s="348">
        <v>2.7507619434355202E-2</v>
      </c>
      <c r="BE82" s="375">
        <v>3.8023587656114299E-2</v>
      </c>
      <c r="BF82" s="374"/>
      <c r="BG82" s="372">
        <v>0.55840000000000001</v>
      </c>
      <c r="BH82" s="373"/>
      <c r="BI82" s="348">
        <v>99.7667</v>
      </c>
      <c r="BJ82" s="348" t="s">
        <v>430</v>
      </c>
      <c r="BK82" s="348" t="s">
        <v>430</v>
      </c>
      <c r="BL82" s="348">
        <v>0.23330000000000001</v>
      </c>
      <c r="BM82" s="373"/>
      <c r="BN82" s="372" t="s">
        <v>4474</v>
      </c>
      <c r="BO82" s="372" t="s">
        <v>4475</v>
      </c>
      <c r="BP82" s="372" t="s">
        <v>4476</v>
      </c>
      <c r="BQ82" s="372" t="s">
        <v>4477</v>
      </c>
      <c r="BR82" s="372" t="s">
        <v>983</v>
      </c>
      <c r="BS82" s="373"/>
      <c r="BT82" s="354" t="s">
        <v>554</v>
      </c>
    </row>
    <row r="83" spans="1:72" s="428" customFormat="1" x14ac:dyDescent="0.25">
      <c r="A83" s="345" t="s">
        <v>5911</v>
      </c>
      <c r="B83" s="373"/>
      <c r="C83" s="719">
        <v>44060</v>
      </c>
      <c r="D83" s="373"/>
      <c r="E83" s="346">
        <v>507.04599999999999</v>
      </c>
      <c r="F83" s="373"/>
      <c r="G83" s="347">
        <v>31.569800000000001</v>
      </c>
      <c r="H83" s="374"/>
      <c r="I83" s="348">
        <v>-1.1835</v>
      </c>
      <c r="J83" s="348">
        <v>2.3092999999999999</v>
      </c>
      <c r="K83" s="348">
        <v>0.61160000000000003</v>
      </c>
      <c r="L83" s="348">
        <v>-3.1595</v>
      </c>
      <c r="M83" s="348">
        <v>-25.542899999999999</v>
      </c>
      <c r="N83" s="350">
        <v>-25.522400000000001</v>
      </c>
      <c r="O83" s="348">
        <v>-7.7637999999999998</v>
      </c>
      <c r="P83" s="348">
        <v>1.7989999999999999</v>
      </c>
      <c r="Q83" s="348">
        <v>1.9019999999999999</v>
      </c>
      <c r="R83" s="348" t="s">
        <v>430</v>
      </c>
      <c r="S83" s="348">
        <v>-1.5009999999999999</v>
      </c>
      <c r="T83" s="348">
        <v>-24.065999999999999</v>
      </c>
      <c r="U83" s="348">
        <v>-13.895200000000001</v>
      </c>
      <c r="V83" s="348">
        <v>-25.359000000000002</v>
      </c>
      <c r="W83" s="348">
        <v>-2.101</v>
      </c>
      <c r="X83" s="348">
        <v>9.8445999999999998</v>
      </c>
      <c r="Y83" s="374"/>
      <c r="Z83" s="346">
        <v>210</v>
      </c>
      <c r="AA83" s="346">
        <v>235</v>
      </c>
      <c r="AB83" s="346">
        <v>215</v>
      </c>
      <c r="AC83" s="346">
        <v>239</v>
      </c>
      <c r="AD83" s="346">
        <v>240</v>
      </c>
      <c r="AE83" s="346">
        <v>206</v>
      </c>
      <c r="AF83" s="346">
        <v>160</v>
      </c>
      <c r="AG83" s="346">
        <v>133</v>
      </c>
      <c r="AH83" s="346">
        <v>74</v>
      </c>
      <c r="AI83" s="346" t="s">
        <v>430</v>
      </c>
      <c r="AJ83" s="346">
        <v>258</v>
      </c>
      <c r="AK83" s="346">
        <v>241</v>
      </c>
      <c r="AL83" s="346">
        <v>218</v>
      </c>
      <c r="AM83" s="346">
        <v>208</v>
      </c>
      <c r="AN83" s="346">
        <v>238</v>
      </c>
      <c r="AO83" s="373"/>
      <c r="AP83" s="348" t="s">
        <v>430</v>
      </c>
      <c r="AQ83" s="348" t="s">
        <v>430</v>
      </c>
      <c r="AR83" s="348">
        <v>-4.58</v>
      </c>
      <c r="AS83" s="348">
        <v>-12.87</v>
      </c>
      <c r="AT83" s="348">
        <v>-29.81</v>
      </c>
      <c r="AU83" s="351"/>
      <c r="AV83" s="346" t="s">
        <v>430</v>
      </c>
      <c r="AW83" s="346" t="s">
        <v>430</v>
      </c>
      <c r="AX83" s="346">
        <v>76</v>
      </c>
      <c r="AY83" s="346">
        <v>134</v>
      </c>
      <c r="AZ83" s="346">
        <v>211</v>
      </c>
      <c r="BA83" s="374"/>
      <c r="BB83" s="348">
        <v>26.054157232107698</v>
      </c>
      <c r="BC83" s="348">
        <v>0.99930351059285405</v>
      </c>
      <c r="BD83" s="348">
        <v>1.7433944154252401E-3</v>
      </c>
      <c r="BE83" s="375">
        <v>-2.44981165068879E-2</v>
      </c>
      <c r="BF83" s="374"/>
      <c r="BG83" s="372">
        <v>7.0900000000000005E-2</v>
      </c>
      <c r="BH83" s="373"/>
      <c r="BI83" s="348">
        <v>80.343199999999996</v>
      </c>
      <c r="BJ83" s="348">
        <v>19.355399999999999</v>
      </c>
      <c r="BK83" s="348" t="s">
        <v>430</v>
      </c>
      <c r="BL83" s="348">
        <v>0.3014</v>
      </c>
      <c r="BM83" s="373"/>
      <c r="BN83" s="372" t="s">
        <v>5912</v>
      </c>
      <c r="BO83" s="372" t="s">
        <v>5913</v>
      </c>
      <c r="BP83" s="372" t="s">
        <v>430</v>
      </c>
      <c r="BQ83" s="372" t="s">
        <v>430</v>
      </c>
      <c r="BR83" s="372" t="s">
        <v>430</v>
      </c>
      <c r="BS83" s="373"/>
      <c r="BT83" s="354" t="s">
        <v>554</v>
      </c>
    </row>
    <row r="84" spans="1:72" s="428" customFormat="1" x14ac:dyDescent="0.25">
      <c r="A84" s="345" t="s">
        <v>5914</v>
      </c>
      <c r="B84" s="373"/>
      <c r="C84" s="719">
        <v>45434</v>
      </c>
      <c r="D84" s="373"/>
      <c r="E84" s="346">
        <v>468.29500000000002</v>
      </c>
      <c r="F84" s="373"/>
      <c r="G84" s="347">
        <v>51.660600000000002</v>
      </c>
      <c r="H84" s="374"/>
      <c r="I84" s="348">
        <v>0.35099999999999998</v>
      </c>
      <c r="J84" s="348">
        <v>5.6108000000000002</v>
      </c>
      <c r="K84" s="348">
        <v>3.2810999999999999</v>
      </c>
      <c r="L84" s="348">
        <v>13.391</v>
      </c>
      <c r="M84" s="348">
        <v>8.7934999999999999</v>
      </c>
      <c r="N84" s="350">
        <v>3.1240000000000001</v>
      </c>
      <c r="O84" s="348">
        <v>-0.60670000000000002</v>
      </c>
      <c r="P84" s="348" t="s">
        <v>430</v>
      </c>
      <c r="Q84" s="348" t="s">
        <v>430</v>
      </c>
      <c r="R84" s="348" t="s">
        <v>430</v>
      </c>
      <c r="S84" s="348">
        <v>20.5061</v>
      </c>
      <c r="T84" s="348">
        <v>8.3592999999999993</v>
      </c>
      <c r="U84" s="348">
        <v>10.241300000000001</v>
      </c>
      <c r="V84" s="348">
        <v>0.50739999999999996</v>
      </c>
      <c r="W84" s="348">
        <v>1.3896999999999999</v>
      </c>
      <c r="X84" s="348">
        <v>2.8054999999999999</v>
      </c>
      <c r="Y84" s="374"/>
      <c r="Z84" s="346">
        <v>131</v>
      </c>
      <c r="AA84" s="346">
        <v>54</v>
      </c>
      <c r="AB84" s="346">
        <v>97</v>
      </c>
      <c r="AC84" s="346">
        <v>20</v>
      </c>
      <c r="AD84" s="346">
        <v>43</v>
      </c>
      <c r="AE84" s="346">
        <v>106</v>
      </c>
      <c r="AF84" s="346">
        <v>138</v>
      </c>
      <c r="AG84" s="346" t="s">
        <v>430</v>
      </c>
      <c r="AH84" s="346" t="s">
        <v>430</v>
      </c>
      <c r="AI84" s="346" t="s">
        <v>430</v>
      </c>
      <c r="AJ84" s="346">
        <v>23</v>
      </c>
      <c r="AK84" s="346">
        <v>15</v>
      </c>
      <c r="AL84" s="346">
        <v>45</v>
      </c>
      <c r="AM84" s="346">
        <v>107</v>
      </c>
      <c r="AN84" s="346">
        <v>172</v>
      </c>
      <c r="AO84" s="373"/>
      <c r="AP84" s="348" t="s">
        <v>430</v>
      </c>
      <c r="AQ84" s="348" t="s">
        <v>430</v>
      </c>
      <c r="AR84" s="348" t="s">
        <v>430</v>
      </c>
      <c r="AS84" s="348" t="s">
        <v>430</v>
      </c>
      <c r="AT84" s="348">
        <v>13.38</v>
      </c>
      <c r="AU84" s="351"/>
      <c r="AV84" s="346" t="s">
        <v>430</v>
      </c>
      <c r="AW84" s="346" t="s">
        <v>430</v>
      </c>
      <c r="AX84" s="346" t="s">
        <v>430</v>
      </c>
      <c r="AY84" s="346" t="s">
        <v>430</v>
      </c>
      <c r="AZ84" s="346">
        <v>38</v>
      </c>
      <c r="BA84" s="374"/>
      <c r="BB84" s="348">
        <v>19.6047702310726</v>
      </c>
      <c r="BC84" s="348">
        <v>0.99970040324306197</v>
      </c>
      <c r="BD84" s="348">
        <v>-1.7894773638949198E-2</v>
      </c>
      <c r="BE84" s="375">
        <v>-4.6605914231649601E-2</v>
      </c>
      <c r="BF84" s="374"/>
      <c r="BG84" s="372">
        <v>0.10589999999999999</v>
      </c>
      <c r="BH84" s="373"/>
      <c r="BI84" s="348">
        <v>15.306100000000001</v>
      </c>
      <c r="BJ84" s="348">
        <v>63.307899999999997</v>
      </c>
      <c r="BK84" s="348">
        <v>21.3934</v>
      </c>
      <c r="BL84" s="348">
        <v>-7.4000000000000003E-3</v>
      </c>
      <c r="BM84" s="373"/>
      <c r="BN84" s="372" t="s">
        <v>5915</v>
      </c>
      <c r="BO84" s="372" t="s">
        <v>4985</v>
      </c>
      <c r="BP84" s="372" t="s">
        <v>5916</v>
      </c>
      <c r="BQ84" s="372" t="s">
        <v>5899</v>
      </c>
      <c r="BR84" s="372" t="s">
        <v>4987</v>
      </c>
      <c r="BS84" s="373"/>
      <c r="BT84" s="354" t="s">
        <v>554</v>
      </c>
    </row>
    <row r="85" spans="1:72" s="428" customFormat="1" x14ac:dyDescent="0.25">
      <c r="A85" s="345" t="s">
        <v>5917</v>
      </c>
      <c r="B85" s="373"/>
      <c r="C85" s="719">
        <v>44929</v>
      </c>
      <c r="D85" s="373"/>
      <c r="E85" s="346">
        <v>476.39800000000002</v>
      </c>
      <c r="F85" s="373"/>
      <c r="G85" s="347">
        <v>59.155200000000001</v>
      </c>
      <c r="H85" s="374"/>
      <c r="I85" s="348">
        <v>0.65480000000000005</v>
      </c>
      <c r="J85" s="348">
        <v>5.0223000000000004</v>
      </c>
      <c r="K85" s="348">
        <v>8.2184000000000008</v>
      </c>
      <c r="L85" s="348">
        <v>4.8742999999999999</v>
      </c>
      <c r="M85" s="348">
        <v>-1.5832999999999999</v>
      </c>
      <c r="N85" s="350">
        <v>4.4269999999999996</v>
      </c>
      <c r="O85" s="348">
        <v>7.6837999999999997</v>
      </c>
      <c r="P85" s="348">
        <v>10.2056</v>
      </c>
      <c r="Q85" s="348" t="s">
        <v>430</v>
      </c>
      <c r="R85" s="348" t="s">
        <v>430</v>
      </c>
      <c r="S85" s="348">
        <v>15.403600000000001</v>
      </c>
      <c r="T85" s="348">
        <v>-2.6680999999999999</v>
      </c>
      <c r="U85" s="348">
        <v>6.0858999999999996</v>
      </c>
      <c r="V85" s="348">
        <v>1.4328000000000001</v>
      </c>
      <c r="W85" s="348">
        <v>6.8254000000000001</v>
      </c>
      <c r="X85" s="348">
        <v>9.3831000000000007</v>
      </c>
      <c r="Y85" s="374"/>
      <c r="Z85" s="346">
        <v>39</v>
      </c>
      <c r="AA85" s="346">
        <v>102</v>
      </c>
      <c r="AB85" s="346">
        <v>23</v>
      </c>
      <c r="AC85" s="346">
        <v>133</v>
      </c>
      <c r="AD85" s="346">
        <v>139</v>
      </c>
      <c r="AE85" s="346">
        <v>97</v>
      </c>
      <c r="AF85" s="346">
        <v>38</v>
      </c>
      <c r="AG85" s="346">
        <v>88</v>
      </c>
      <c r="AH85" s="346" t="s">
        <v>430</v>
      </c>
      <c r="AI85" s="346" t="s">
        <v>430</v>
      </c>
      <c r="AJ85" s="346">
        <v>102</v>
      </c>
      <c r="AK85" s="346">
        <v>139</v>
      </c>
      <c r="AL85" s="346">
        <v>88</v>
      </c>
      <c r="AM85" s="346">
        <v>94</v>
      </c>
      <c r="AN85" s="346">
        <v>20</v>
      </c>
      <c r="AO85" s="373"/>
      <c r="AP85" s="348" t="s">
        <v>430</v>
      </c>
      <c r="AQ85" s="348" t="s">
        <v>430</v>
      </c>
      <c r="AR85" s="348" t="s">
        <v>430</v>
      </c>
      <c r="AS85" s="348">
        <v>8.92</v>
      </c>
      <c r="AT85" s="348">
        <v>2.7</v>
      </c>
      <c r="AU85" s="351"/>
      <c r="AV85" s="346" t="s">
        <v>430</v>
      </c>
      <c r="AW85" s="346" t="s">
        <v>430</v>
      </c>
      <c r="AX85" s="346" t="s">
        <v>430</v>
      </c>
      <c r="AY85" s="346">
        <v>59</v>
      </c>
      <c r="AZ85" s="346">
        <v>109</v>
      </c>
      <c r="BA85" s="374"/>
      <c r="BB85" s="348">
        <v>14.8502265620234</v>
      </c>
      <c r="BC85" s="348">
        <v>0.99925786208804002</v>
      </c>
      <c r="BD85" s="348">
        <v>3.01006967808993E-2</v>
      </c>
      <c r="BE85" s="375">
        <v>-1.49840649876331E-2</v>
      </c>
      <c r="BF85" s="374"/>
      <c r="BG85" s="372">
        <v>4.58E-2</v>
      </c>
      <c r="BH85" s="373"/>
      <c r="BI85" s="348">
        <v>75.217799999999997</v>
      </c>
      <c r="BJ85" s="348">
        <v>24.533799999999999</v>
      </c>
      <c r="BK85" s="348" t="s">
        <v>430</v>
      </c>
      <c r="BL85" s="348">
        <v>0.24840000000000001</v>
      </c>
      <c r="BM85" s="373"/>
      <c r="BN85" s="372" t="s">
        <v>5070</v>
      </c>
      <c r="BO85" s="372" t="s">
        <v>5071</v>
      </c>
      <c r="BP85" s="372" t="s">
        <v>430</v>
      </c>
      <c r="BQ85" s="372" t="s">
        <v>430</v>
      </c>
      <c r="BR85" s="372" t="s">
        <v>430</v>
      </c>
      <c r="BS85" s="373"/>
      <c r="BT85" s="354" t="s">
        <v>554</v>
      </c>
    </row>
    <row r="86" spans="1:72" s="428" customFormat="1" x14ac:dyDescent="0.25">
      <c r="A86" s="345" t="s">
        <v>5918</v>
      </c>
      <c r="B86" s="373"/>
      <c r="C86" s="719">
        <v>44407</v>
      </c>
      <c r="D86" s="373"/>
      <c r="E86" s="346">
        <v>451.60199999999998</v>
      </c>
      <c r="F86" s="373"/>
      <c r="G86" s="347">
        <v>27.504899999999999</v>
      </c>
      <c r="H86" s="374"/>
      <c r="I86" s="348">
        <v>0.66979999999999995</v>
      </c>
      <c r="J86" s="348">
        <v>5.6824000000000003</v>
      </c>
      <c r="K86" s="348">
        <v>4.8560999999999996</v>
      </c>
      <c r="L86" s="348">
        <v>2.6991999999999998</v>
      </c>
      <c r="M86" s="348">
        <v>-2.3904999999999998</v>
      </c>
      <c r="N86" s="350">
        <v>1.5012000000000001</v>
      </c>
      <c r="O86" s="348">
        <v>9.1687999999999992</v>
      </c>
      <c r="P86" s="348">
        <v>11.712199999999999</v>
      </c>
      <c r="Q86" s="348" t="s">
        <v>430</v>
      </c>
      <c r="R86" s="348" t="s">
        <v>430</v>
      </c>
      <c r="S86" s="348">
        <v>13.1805</v>
      </c>
      <c r="T86" s="348">
        <v>-3.5558999999999998</v>
      </c>
      <c r="U86" s="348">
        <v>2.2955000000000001</v>
      </c>
      <c r="V86" s="348">
        <v>-1.7467999999999999</v>
      </c>
      <c r="W86" s="348">
        <v>4.8372999999999999</v>
      </c>
      <c r="X86" s="348">
        <v>11.063800000000001</v>
      </c>
      <c r="Y86" s="374"/>
      <c r="Z86" s="346">
        <v>30</v>
      </c>
      <c r="AA86" s="346">
        <v>51</v>
      </c>
      <c r="AB86" s="346">
        <v>67</v>
      </c>
      <c r="AC86" s="346">
        <v>167</v>
      </c>
      <c r="AD86" s="346">
        <v>154</v>
      </c>
      <c r="AE86" s="346">
        <v>120</v>
      </c>
      <c r="AF86" s="346">
        <v>25</v>
      </c>
      <c r="AG86" s="346">
        <v>73</v>
      </c>
      <c r="AH86" s="346" t="s">
        <v>430</v>
      </c>
      <c r="AI86" s="346" t="s">
        <v>430</v>
      </c>
      <c r="AJ86" s="346">
        <v>117</v>
      </c>
      <c r="AK86" s="346">
        <v>150</v>
      </c>
      <c r="AL86" s="346">
        <v>130</v>
      </c>
      <c r="AM86" s="346">
        <v>133</v>
      </c>
      <c r="AN86" s="346">
        <v>33</v>
      </c>
      <c r="AO86" s="373"/>
      <c r="AP86" s="348" t="s">
        <v>430</v>
      </c>
      <c r="AQ86" s="348" t="s">
        <v>430</v>
      </c>
      <c r="AR86" s="348" t="s">
        <v>430</v>
      </c>
      <c r="AS86" s="348">
        <v>9.0500000000000007</v>
      </c>
      <c r="AT86" s="348">
        <v>-1.92</v>
      </c>
      <c r="AU86" s="351"/>
      <c r="AV86" s="346" t="s">
        <v>430</v>
      </c>
      <c r="AW86" s="346" t="s">
        <v>430</v>
      </c>
      <c r="AX86" s="346" t="s">
        <v>430</v>
      </c>
      <c r="AY86" s="346">
        <v>53</v>
      </c>
      <c r="AZ86" s="346">
        <v>132</v>
      </c>
      <c r="BA86" s="374"/>
      <c r="BB86" s="348">
        <v>14.057829892820299</v>
      </c>
      <c r="BC86" s="348">
        <v>1.00055756607788</v>
      </c>
      <c r="BD86" s="348">
        <v>3.8896008099591997E-2</v>
      </c>
      <c r="BE86" s="375">
        <v>5.2339882343085897E-2</v>
      </c>
      <c r="BF86" s="374"/>
      <c r="BG86" s="372">
        <v>6.6400000000000001E-2</v>
      </c>
      <c r="BH86" s="373"/>
      <c r="BI86" s="348">
        <v>88.647199999999998</v>
      </c>
      <c r="BJ86" s="348">
        <v>10.454700000000001</v>
      </c>
      <c r="BK86" s="348">
        <v>0.74487499999999995</v>
      </c>
      <c r="BL86" s="348">
        <v>0.153225</v>
      </c>
      <c r="BM86" s="373"/>
      <c r="BN86" s="372" t="s">
        <v>5919</v>
      </c>
      <c r="BO86" s="372" t="s">
        <v>5920</v>
      </c>
      <c r="BP86" s="372" t="s">
        <v>5103</v>
      </c>
      <c r="BQ86" s="372" t="s">
        <v>5104</v>
      </c>
      <c r="BR86" s="372" t="s">
        <v>4720</v>
      </c>
      <c r="BS86" s="373"/>
      <c r="BT86" s="354" t="s">
        <v>554</v>
      </c>
    </row>
    <row r="87" spans="1:72" s="428" customFormat="1" x14ac:dyDescent="0.25">
      <c r="A87" s="345" t="s">
        <v>5921</v>
      </c>
      <c r="B87" s="373"/>
      <c r="C87" s="719">
        <v>44581</v>
      </c>
      <c r="D87" s="373"/>
      <c r="E87" s="346">
        <v>424.29599999999999</v>
      </c>
      <c r="F87" s="373"/>
      <c r="G87" s="347">
        <v>275.25009999999997</v>
      </c>
      <c r="H87" s="374"/>
      <c r="I87" s="348">
        <v>8.1500000000000003E-2</v>
      </c>
      <c r="J87" s="348">
        <v>3.6953</v>
      </c>
      <c r="K87" s="348">
        <v>4.569</v>
      </c>
      <c r="L87" s="348">
        <v>4.6753999999999998</v>
      </c>
      <c r="M87" s="348">
        <v>-1.8469</v>
      </c>
      <c r="N87" s="350">
        <v>15.6129</v>
      </c>
      <c r="O87" s="348">
        <v>2.6292</v>
      </c>
      <c r="P87" s="348">
        <v>22.602499999999999</v>
      </c>
      <c r="Q87" s="348" t="s">
        <v>430</v>
      </c>
      <c r="R87" s="348" t="s">
        <v>430</v>
      </c>
      <c r="S87" s="348">
        <v>12.687799999999999</v>
      </c>
      <c r="T87" s="348">
        <v>-4.8575999999999997</v>
      </c>
      <c r="U87" s="348">
        <v>0.96489999999999998</v>
      </c>
      <c r="V87" s="348">
        <v>12.9063</v>
      </c>
      <c r="W87" s="348">
        <v>1.5966</v>
      </c>
      <c r="X87" s="348">
        <v>21.6554</v>
      </c>
      <c r="Y87" s="374"/>
      <c r="Z87" s="346">
        <v>184</v>
      </c>
      <c r="AA87" s="346">
        <v>192</v>
      </c>
      <c r="AB87" s="346">
        <v>72</v>
      </c>
      <c r="AC87" s="346">
        <v>144</v>
      </c>
      <c r="AD87" s="346">
        <v>149</v>
      </c>
      <c r="AE87" s="346">
        <v>36</v>
      </c>
      <c r="AF87" s="346">
        <v>74</v>
      </c>
      <c r="AG87" s="346">
        <v>22</v>
      </c>
      <c r="AH87" s="346" t="s">
        <v>430</v>
      </c>
      <c r="AI87" s="346" t="s">
        <v>430</v>
      </c>
      <c r="AJ87" s="346">
        <v>124</v>
      </c>
      <c r="AK87" s="346">
        <v>159</v>
      </c>
      <c r="AL87" s="346">
        <v>139</v>
      </c>
      <c r="AM87" s="346">
        <v>35</v>
      </c>
      <c r="AN87" s="346">
        <v>154</v>
      </c>
      <c r="AO87" s="373"/>
      <c r="AP87" s="348" t="s">
        <v>430</v>
      </c>
      <c r="AQ87" s="348" t="s">
        <v>430</v>
      </c>
      <c r="AR87" s="348" t="s">
        <v>430</v>
      </c>
      <c r="AS87" s="348">
        <v>13.27</v>
      </c>
      <c r="AT87" s="348">
        <v>2.5499999999999998</v>
      </c>
      <c r="AU87" s="351"/>
      <c r="AV87" s="346" t="s">
        <v>430</v>
      </c>
      <c r="AW87" s="346" t="s">
        <v>430</v>
      </c>
      <c r="AX87" s="346" t="s">
        <v>430</v>
      </c>
      <c r="AY87" s="346">
        <v>29</v>
      </c>
      <c r="AZ87" s="346">
        <v>119</v>
      </c>
      <c r="BA87" s="374"/>
      <c r="BB87" s="348">
        <v>17.285677898244501</v>
      </c>
      <c r="BC87" s="348">
        <v>1.00147159203928</v>
      </c>
      <c r="BD87" s="348">
        <v>8.8331667159298896E-2</v>
      </c>
      <c r="BE87" s="375">
        <v>0.153349699192592</v>
      </c>
      <c r="BF87" s="374"/>
      <c r="BG87" s="372">
        <v>6.7900000000000002E-2</v>
      </c>
      <c r="BH87" s="373"/>
      <c r="BI87" s="348">
        <v>83.260900000000007</v>
      </c>
      <c r="BJ87" s="348">
        <v>12.7607</v>
      </c>
      <c r="BK87" s="348">
        <v>3.8071199999999998</v>
      </c>
      <c r="BL87" s="348">
        <v>0.17127999999999999</v>
      </c>
      <c r="BM87" s="373"/>
      <c r="BN87" s="372" t="s">
        <v>5922</v>
      </c>
      <c r="BO87" s="372" t="s">
        <v>5014</v>
      </c>
      <c r="BP87" s="372" t="s">
        <v>4867</v>
      </c>
      <c r="BQ87" s="372" t="s">
        <v>5789</v>
      </c>
      <c r="BR87" s="372" t="s">
        <v>2950</v>
      </c>
      <c r="BS87" s="373"/>
      <c r="BT87" s="354" t="s">
        <v>554</v>
      </c>
    </row>
    <row r="88" spans="1:72" s="428" customFormat="1" x14ac:dyDescent="0.25">
      <c r="A88" s="345" t="s">
        <v>5923</v>
      </c>
      <c r="B88" s="373"/>
      <c r="C88" s="719">
        <v>45219</v>
      </c>
      <c r="D88" s="373"/>
      <c r="E88" s="346">
        <v>422.95499999999998</v>
      </c>
      <c r="F88" s="373"/>
      <c r="G88" s="347">
        <v>26.3141</v>
      </c>
      <c r="H88" s="374"/>
      <c r="I88" s="348">
        <v>0.22620000000000001</v>
      </c>
      <c r="J88" s="348">
        <v>5.8211000000000004</v>
      </c>
      <c r="K88" s="348">
        <v>3.8794</v>
      </c>
      <c r="L88" s="348">
        <v>9.9742999999999995</v>
      </c>
      <c r="M88" s="348">
        <v>5.8746999999999998</v>
      </c>
      <c r="N88" s="350">
        <v>5.3196000000000003</v>
      </c>
      <c r="O88" s="348">
        <v>-2.7023999999999999</v>
      </c>
      <c r="P88" s="348" t="s">
        <v>430</v>
      </c>
      <c r="Q88" s="348" t="s">
        <v>430</v>
      </c>
      <c r="R88" s="348" t="s">
        <v>430</v>
      </c>
      <c r="S88" s="348">
        <v>19.518799999999999</v>
      </c>
      <c r="T88" s="348">
        <v>5.3905000000000003</v>
      </c>
      <c r="U88" s="348">
        <v>9.1852999999999998</v>
      </c>
      <c r="V88" s="348">
        <v>1.339</v>
      </c>
      <c r="W88" s="348">
        <v>1.3160000000000001</v>
      </c>
      <c r="X88" s="348">
        <v>17.596</v>
      </c>
      <c r="Y88" s="374"/>
      <c r="Z88" s="346">
        <v>170</v>
      </c>
      <c r="AA88" s="346">
        <v>49</v>
      </c>
      <c r="AB88" s="346">
        <v>84</v>
      </c>
      <c r="AC88" s="346">
        <v>67</v>
      </c>
      <c r="AD88" s="346">
        <v>73</v>
      </c>
      <c r="AE88" s="346">
        <v>89</v>
      </c>
      <c r="AF88" s="346">
        <v>146</v>
      </c>
      <c r="AG88" s="346" t="s">
        <v>430</v>
      </c>
      <c r="AH88" s="346" t="s">
        <v>430</v>
      </c>
      <c r="AI88" s="346" t="s">
        <v>430</v>
      </c>
      <c r="AJ88" s="346">
        <v>37</v>
      </c>
      <c r="AK88" s="346">
        <v>41</v>
      </c>
      <c r="AL88" s="346">
        <v>59</v>
      </c>
      <c r="AM88" s="346">
        <v>103</v>
      </c>
      <c r="AN88" s="346">
        <v>177</v>
      </c>
      <c r="AO88" s="373"/>
      <c r="AP88" s="348" t="s">
        <v>430</v>
      </c>
      <c r="AQ88" s="348" t="s">
        <v>430</v>
      </c>
      <c r="AR88" s="348" t="s">
        <v>430</v>
      </c>
      <c r="AS88" s="348" t="s">
        <v>430</v>
      </c>
      <c r="AT88" s="348">
        <v>8.85</v>
      </c>
      <c r="AU88" s="351"/>
      <c r="AV88" s="346" t="s">
        <v>430</v>
      </c>
      <c r="AW88" s="346" t="s">
        <v>430</v>
      </c>
      <c r="AX88" s="346" t="s">
        <v>430</v>
      </c>
      <c r="AY88" s="346" t="s">
        <v>430</v>
      </c>
      <c r="AZ88" s="346">
        <v>74</v>
      </c>
      <c r="BA88" s="374"/>
      <c r="BB88" s="348">
        <v>20.1729555651463</v>
      </c>
      <c r="BC88" s="348">
        <v>1.00858698829978</v>
      </c>
      <c r="BD88" s="348">
        <v>4.3894509795883697E-2</v>
      </c>
      <c r="BE88" s="375">
        <v>0.22827988671295299</v>
      </c>
      <c r="BF88" s="374"/>
      <c r="BG88" s="372">
        <v>0.20519999999999999</v>
      </c>
      <c r="BH88" s="373"/>
      <c r="BI88" s="348">
        <v>32.889600000000002</v>
      </c>
      <c r="BJ88" s="348">
        <v>64.9452</v>
      </c>
      <c r="BK88" s="348" t="s">
        <v>430</v>
      </c>
      <c r="BL88" s="348">
        <v>2.1652</v>
      </c>
      <c r="BM88" s="373"/>
      <c r="BN88" s="372" t="s">
        <v>4894</v>
      </c>
      <c r="BO88" s="372" t="s">
        <v>5924</v>
      </c>
      <c r="BP88" s="372" t="s">
        <v>4896</v>
      </c>
      <c r="BQ88" s="372" t="s">
        <v>4897</v>
      </c>
      <c r="BR88" s="372" t="s">
        <v>4898</v>
      </c>
      <c r="BS88" s="373"/>
      <c r="BT88" s="354" t="s">
        <v>554</v>
      </c>
    </row>
    <row r="89" spans="1:72" s="428" customFormat="1" x14ac:dyDescent="0.25">
      <c r="A89" s="345" t="s">
        <v>5925</v>
      </c>
      <c r="B89" s="373"/>
      <c r="C89" s="719">
        <v>44790</v>
      </c>
      <c r="D89" s="373"/>
      <c r="E89" s="346">
        <v>418.88099999999997</v>
      </c>
      <c r="F89" s="373"/>
      <c r="G89" s="347">
        <v>97.647999999999996</v>
      </c>
      <c r="H89" s="374"/>
      <c r="I89" s="348">
        <v>0.3125</v>
      </c>
      <c r="J89" s="348">
        <v>5.2640000000000002</v>
      </c>
      <c r="K89" s="348">
        <v>2.2723</v>
      </c>
      <c r="L89" s="348">
        <v>6.0636999999999999</v>
      </c>
      <c r="M89" s="348">
        <v>0.48830000000000001</v>
      </c>
      <c r="N89" s="350">
        <v>5.9865000000000004</v>
      </c>
      <c r="O89" s="348">
        <v>2.8146</v>
      </c>
      <c r="P89" s="348">
        <v>18.930299999999999</v>
      </c>
      <c r="Q89" s="348" t="s">
        <v>430</v>
      </c>
      <c r="R89" s="348" t="s">
        <v>430</v>
      </c>
      <c r="S89" s="348">
        <v>11.1122</v>
      </c>
      <c r="T89" s="348">
        <v>-1.0893999999999999</v>
      </c>
      <c r="U89" s="348">
        <v>5.5822000000000003</v>
      </c>
      <c r="V89" s="348">
        <v>1.3404</v>
      </c>
      <c r="W89" s="348">
        <v>1.6608000000000001</v>
      </c>
      <c r="X89" s="348">
        <v>18.429099999999998</v>
      </c>
      <c r="Y89" s="374"/>
      <c r="Z89" s="346">
        <v>159</v>
      </c>
      <c r="AA89" s="346">
        <v>78</v>
      </c>
      <c r="AB89" s="346">
        <v>179</v>
      </c>
      <c r="AC89" s="346">
        <v>114</v>
      </c>
      <c r="AD89" s="346">
        <v>118</v>
      </c>
      <c r="AE89" s="346">
        <v>85</v>
      </c>
      <c r="AF89" s="346">
        <v>71</v>
      </c>
      <c r="AG89" s="346">
        <v>45</v>
      </c>
      <c r="AH89" s="346" t="s">
        <v>430</v>
      </c>
      <c r="AI89" s="346" t="s">
        <v>430</v>
      </c>
      <c r="AJ89" s="346">
        <v>147</v>
      </c>
      <c r="AK89" s="346">
        <v>118</v>
      </c>
      <c r="AL89" s="346">
        <v>107</v>
      </c>
      <c r="AM89" s="346">
        <v>102</v>
      </c>
      <c r="AN89" s="346">
        <v>151</v>
      </c>
      <c r="AO89" s="373"/>
      <c r="AP89" s="348" t="s">
        <v>430</v>
      </c>
      <c r="AQ89" s="348" t="s">
        <v>430</v>
      </c>
      <c r="AR89" s="348" t="s">
        <v>430</v>
      </c>
      <c r="AS89" s="348">
        <v>9.77</v>
      </c>
      <c r="AT89" s="348">
        <v>4.26</v>
      </c>
      <c r="AU89" s="351"/>
      <c r="AV89" s="346" t="s">
        <v>430</v>
      </c>
      <c r="AW89" s="346" t="s">
        <v>430</v>
      </c>
      <c r="AX89" s="346" t="s">
        <v>430</v>
      </c>
      <c r="AY89" s="346">
        <v>49</v>
      </c>
      <c r="AZ89" s="346">
        <v>94</v>
      </c>
      <c r="BA89" s="374"/>
      <c r="BB89" s="348">
        <v>14.291062181596599</v>
      </c>
      <c r="BC89" s="348">
        <v>1.0009064357431801</v>
      </c>
      <c r="BD89" s="348">
        <v>8.5555694296946705E-2</v>
      </c>
      <c r="BE89" s="375">
        <v>1.7162069741378599E-2</v>
      </c>
      <c r="BF89" s="374"/>
      <c r="BG89" s="372">
        <v>5.8281999999999998</v>
      </c>
      <c r="BH89" s="373"/>
      <c r="BI89" s="348">
        <v>90.619299999999996</v>
      </c>
      <c r="BJ89" s="348">
        <v>9.2671100000000006</v>
      </c>
      <c r="BK89" s="348" t="s">
        <v>430</v>
      </c>
      <c r="BL89" s="348">
        <v>0.11359</v>
      </c>
      <c r="BM89" s="373"/>
      <c r="BN89" s="372" t="s">
        <v>5926</v>
      </c>
      <c r="BO89" s="372" t="s">
        <v>5927</v>
      </c>
      <c r="BP89" s="372" t="s">
        <v>5928</v>
      </c>
      <c r="BQ89" s="372" t="s">
        <v>5929</v>
      </c>
      <c r="BR89" s="372" t="s">
        <v>5930</v>
      </c>
      <c r="BS89" s="373"/>
      <c r="BT89" s="354" t="s">
        <v>554</v>
      </c>
    </row>
    <row r="90" spans="1:72" s="428" customFormat="1" x14ac:dyDescent="0.25">
      <c r="A90" s="345" t="s">
        <v>5931</v>
      </c>
      <c r="B90" s="373"/>
      <c r="C90" s="719">
        <v>44123</v>
      </c>
      <c r="D90" s="373"/>
      <c r="E90" s="346">
        <v>424.70299999999997</v>
      </c>
      <c r="F90" s="373"/>
      <c r="G90" s="347">
        <v>285.16449999999998</v>
      </c>
      <c r="H90" s="374"/>
      <c r="I90" s="348">
        <v>0.49440000000000001</v>
      </c>
      <c r="J90" s="348">
        <v>4.2557</v>
      </c>
      <c r="K90" s="348">
        <v>7.14</v>
      </c>
      <c r="L90" s="348">
        <v>6.5496999999999996</v>
      </c>
      <c r="M90" s="348">
        <v>-1.1459999999999999</v>
      </c>
      <c r="N90" s="350">
        <v>1.3309</v>
      </c>
      <c r="O90" s="348">
        <v>6.1148999999999996</v>
      </c>
      <c r="P90" s="348">
        <v>7.9846000000000004</v>
      </c>
      <c r="Q90" s="348">
        <v>9.4168000000000003</v>
      </c>
      <c r="R90" s="348" t="s">
        <v>430</v>
      </c>
      <c r="S90" s="348">
        <v>16.058900000000001</v>
      </c>
      <c r="T90" s="348">
        <v>-2.4716</v>
      </c>
      <c r="U90" s="348">
        <v>5.8068999999999997</v>
      </c>
      <c r="V90" s="348">
        <v>-0.60650000000000004</v>
      </c>
      <c r="W90" s="348">
        <v>6.4672999999999998</v>
      </c>
      <c r="X90" s="348">
        <v>14.2073</v>
      </c>
      <c r="Y90" s="374"/>
      <c r="Z90" s="346">
        <v>68</v>
      </c>
      <c r="AA90" s="346">
        <v>168</v>
      </c>
      <c r="AB90" s="346">
        <v>29</v>
      </c>
      <c r="AC90" s="346">
        <v>100</v>
      </c>
      <c r="AD90" s="346">
        <v>129</v>
      </c>
      <c r="AE90" s="346">
        <v>126</v>
      </c>
      <c r="AF90" s="346">
        <v>51</v>
      </c>
      <c r="AG90" s="346">
        <v>124</v>
      </c>
      <c r="AH90" s="346">
        <v>60</v>
      </c>
      <c r="AI90" s="346" t="s">
        <v>430</v>
      </c>
      <c r="AJ90" s="346">
        <v>82</v>
      </c>
      <c r="AK90" s="346">
        <v>130</v>
      </c>
      <c r="AL90" s="346">
        <v>99</v>
      </c>
      <c r="AM90" s="346">
        <v>112</v>
      </c>
      <c r="AN90" s="346">
        <v>28</v>
      </c>
      <c r="AO90" s="373"/>
      <c r="AP90" s="348" t="s">
        <v>430</v>
      </c>
      <c r="AQ90" s="348" t="s">
        <v>430</v>
      </c>
      <c r="AR90" s="348">
        <v>8.85</v>
      </c>
      <c r="AS90" s="348">
        <v>6.77</v>
      </c>
      <c r="AT90" s="348">
        <v>2.97</v>
      </c>
      <c r="AU90" s="351"/>
      <c r="AV90" s="346" t="s">
        <v>430</v>
      </c>
      <c r="AW90" s="346" t="s">
        <v>430</v>
      </c>
      <c r="AX90" s="346">
        <v>41</v>
      </c>
      <c r="AY90" s="346">
        <v>67</v>
      </c>
      <c r="AZ90" s="346">
        <v>99</v>
      </c>
      <c r="BA90" s="374"/>
      <c r="BB90" s="348">
        <v>14.5449003236529</v>
      </c>
      <c r="BC90" s="348">
        <v>1.0004665324098601</v>
      </c>
      <c r="BD90" s="348">
        <v>2.02230857714162E-2</v>
      </c>
      <c r="BE90" s="375">
        <v>2.3650468788378499E-2</v>
      </c>
      <c r="BF90" s="374"/>
      <c r="BG90" s="372">
        <v>0.109</v>
      </c>
      <c r="BH90" s="373"/>
      <c r="BI90" s="348">
        <v>80.158699999999996</v>
      </c>
      <c r="BJ90" s="348">
        <v>16.819500000000001</v>
      </c>
      <c r="BK90" s="348">
        <v>3.0213199999999998</v>
      </c>
      <c r="BL90" s="348">
        <v>4.8000000000000001E-4</v>
      </c>
      <c r="BM90" s="373"/>
      <c r="BN90" s="372" t="s">
        <v>4880</v>
      </c>
      <c r="BO90" s="372" t="s">
        <v>4881</v>
      </c>
      <c r="BP90" s="372" t="s">
        <v>430</v>
      </c>
      <c r="BQ90" s="372" t="s">
        <v>430</v>
      </c>
      <c r="BR90" s="372" t="s">
        <v>430</v>
      </c>
      <c r="BS90" s="373"/>
      <c r="BT90" s="354" t="s">
        <v>554</v>
      </c>
    </row>
    <row r="91" spans="1:72" s="428" customFormat="1" x14ac:dyDescent="0.25">
      <c r="A91" s="345" t="s">
        <v>5932</v>
      </c>
      <c r="B91" s="373"/>
      <c r="C91" s="719">
        <v>45310</v>
      </c>
      <c r="D91" s="373"/>
      <c r="E91" s="346">
        <v>411.1</v>
      </c>
      <c r="F91" s="373"/>
      <c r="G91" s="347">
        <v>58.737200000000001</v>
      </c>
      <c r="H91" s="374"/>
      <c r="I91" s="348">
        <v>0.65510000000000002</v>
      </c>
      <c r="J91" s="348">
        <v>5.0297999999999998</v>
      </c>
      <c r="K91" s="348">
        <v>8.2317999999999998</v>
      </c>
      <c r="L91" s="348">
        <v>4.8738000000000001</v>
      </c>
      <c r="M91" s="348">
        <v>-1.5676000000000001</v>
      </c>
      <c r="N91" s="350">
        <v>4.4574999999999996</v>
      </c>
      <c r="O91" s="348">
        <v>7.7335000000000003</v>
      </c>
      <c r="P91" s="348" t="s">
        <v>430</v>
      </c>
      <c r="Q91" s="348" t="s">
        <v>430</v>
      </c>
      <c r="R91" s="348" t="s">
        <v>430</v>
      </c>
      <c r="S91" s="348">
        <v>15.4199</v>
      </c>
      <c r="T91" s="348">
        <v>-2.6598000000000002</v>
      </c>
      <c r="U91" s="348">
        <v>6.1074999999999999</v>
      </c>
      <c r="V91" s="348">
        <v>1.4617</v>
      </c>
      <c r="W91" s="348">
        <v>6.8376000000000001</v>
      </c>
      <c r="X91" s="348">
        <v>10.9567</v>
      </c>
      <c r="Y91" s="374"/>
      <c r="Z91" s="346">
        <v>36</v>
      </c>
      <c r="AA91" s="346">
        <v>98</v>
      </c>
      <c r="AB91" s="346">
        <v>18</v>
      </c>
      <c r="AC91" s="346">
        <v>134</v>
      </c>
      <c r="AD91" s="346">
        <v>135</v>
      </c>
      <c r="AE91" s="346">
        <v>93</v>
      </c>
      <c r="AF91" s="346">
        <v>32</v>
      </c>
      <c r="AG91" s="346" t="s">
        <v>430</v>
      </c>
      <c r="AH91" s="346" t="s">
        <v>430</v>
      </c>
      <c r="AI91" s="346" t="s">
        <v>430</v>
      </c>
      <c r="AJ91" s="346">
        <v>98</v>
      </c>
      <c r="AK91" s="346">
        <v>135</v>
      </c>
      <c r="AL91" s="346">
        <v>84</v>
      </c>
      <c r="AM91" s="346">
        <v>90</v>
      </c>
      <c r="AN91" s="346">
        <v>14</v>
      </c>
      <c r="AO91" s="373"/>
      <c r="AP91" s="348" t="s">
        <v>430</v>
      </c>
      <c r="AQ91" s="348" t="s">
        <v>430</v>
      </c>
      <c r="AR91" s="348" t="s">
        <v>430</v>
      </c>
      <c r="AS91" s="348" t="s">
        <v>430</v>
      </c>
      <c r="AT91" s="348">
        <v>2.73</v>
      </c>
      <c r="AU91" s="351"/>
      <c r="AV91" s="346" t="s">
        <v>430</v>
      </c>
      <c r="AW91" s="346" t="s">
        <v>430</v>
      </c>
      <c r="AX91" s="346" t="s">
        <v>430</v>
      </c>
      <c r="AY91" s="346" t="s">
        <v>430</v>
      </c>
      <c r="AZ91" s="346">
        <v>105</v>
      </c>
      <c r="BA91" s="374"/>
      <c r="BB91" s="348">
        <v>14.599540978985001</v>
      </c>
      <c r="BC91" s="348">
        <v>1.0004441685987699</v>
      </c>
      <c r="BD91" s="348">
        <v>3.3113542841002097E-2</v>
      </c>
      <c r="BE91" s="375">
        <v>5.4878714164961602E-2</v>
      </c>
      <c r="BF91" s="374"/>
      <c r="BG91" s="372">
        <v>4.8800000000000003E-2</v>
      </c>
      <c r="BH91" s="373"/>
      <c r="BI91" s="348">
        <v>75.275800000000004</v>
      </c>
      <c r="BJ91" s="348">
        <v>24.5488</v>
      </c>
      <c r="BK91" s="348" t="s">
        <v>430</v>
      </c>
      <c r="BL91" s="348">
        <v>0.1754</v>
      </c>
      <c r="BM91" s="373"/>
      <c r="BN91" s="372" t="s">
        <v>4900</v>
      </c>
      <c r="BO91" s="372" t="s">
        <v>4901</v>
      </c>
      <c r="BP91" s="372" t="s">
        <v>430</v>
      </c>
      <c r="BQ91" s="372" t="s">
        <v>430</v>
      </c>
      <c r="BR91" s="372" t="s">
        <v>430</v>
      </c>
      <c r="BS91" s="373"/>
      <c r="BT91" s="354" t="s">
        <v>554</v>
      </c>
    </row>
    <row r="92" spans="1:72" s="428" customFormat="1" x14ac:dyDescent="0.25">
      <c r="A92" s="345" t="s">
        <v>5933</v>
      </c>
      <c r="B92" s="373"/>
      <c r="C92" s="719">
        <v>44536</v>
      </c>
      <c r="D92" s="373"/>
      <c r="E92" s="346">
        <v>366.065</v>
      </c>
      <c r="F92" s="373"/>
      <c r="G92" s="347">
        <v>18.604199999999999</v>
      </c>
      <c r="H92" s="374"/>
      <c r="I92" s="348">
        <v>-1.5515000000000001</v>
      </c>
      <c r="J92" s="348">
        <v>-2.5341</v>
      </c>
      <c r="K92" s="348">
        <v>-6.8630000000000004</v>
      </c>
      <c r="L92" s="348">
        <v>-7.8807999999999998</v>
      </c>
      <c r="M92" s="348">
        <v>-11.5715</v>
      </c>
      <c r="N92" s="350">
        <v>-3.3256999999999999</v>
      </c>
      <c r="O92" s="348">
        <v>18.796900000000001</v>
      </c>
      <c r="P92" s="348">
        <v>8.0447000000000006</v>
      </c>
      <c r="Q92" s="348" t="s">
        <v>430</v>
      </c>
      <c r="R92" s="348" t="s">
        <v>430</v>
      </c>
      <c r="S92" s="348">
        <v>-1.1639999999999999</v>
      </c>
      <c r="T92" s="348">
        <v>-12.7743</v>
      </c>
      <c r="U92" s="348">
        <v>-24.7333</v>
      </c>
      <c r="V92" s="348">
        <v>-4.1722000000000001</v>
      </c>
      <c r="W92" s="348">
        <v>-6.2388000000000003</v>
      </c>
      <c r="X92" s="348">
        <v>0.17530000000000001</v>
      </c>
      <c r="Y92" s="374"/>
      <c r="Z92" s="346">
        <v>217</v>
      </c>
      <c r="AA92" s="346">
        <v>262</v>
      </c>
      <c r="AB92" s="346">
        <v>247</v>
      </c>
      <c r="AC92" s="346">
        <v>258</v>
      </c>
      <c r="AD92" s="346">
        <v>234</v>
      </c>
      <c r="AE92" s="346">
        <v>176</v>
      </c>
      <c r="AF92" s="346">
        <v>17</v>
      </c>
      <c r="AG92" s="346">
        <v>115</v>
      </c>
      <c r="AH92" s="346" t="s">
        <v>430</v>
      </c>
      <c r="AI92" s="346" t="s">
        <v>430</v>
      </c>
      <c r="AJ92" s="346">
        <v>254</v>
      </c>
      <c r="AK92" s="346">
        <v>235</v>
      </c>
      <c r="AL92" s="346">
        <v>223</v>
      </c>
      <c r="AM92" s="346">
        <v>155</v>
      </c>
      <c r="AN92" s="346">
        <v>254</v>
      </c>
      <c r="AO92" s="373"/>
      <c r="AP92" s="348" t="s">
        <v>430</v>
      </c>
      <c r="AQ92" s="348" t="s">
        <v>430</v>
      </c>
      <c r="AR92" s="348" t="s">
        <v>430</v>
      </c>
      <c r="AS92" s="348">
        <v>9.59</v>
      </c>
      <c r="AT92" s="348">
        <v>-22.99</v>
      </c>
      <c r="AU92" s="351"/>
      <c r="AV92" s="346" t="s">
        <v>430</v>
      </c>
      <c r="AW92" s="346" t="s">
        <v>430</v>
      </c>
      <c r="AX92" s="346" t="s">
        <v>430</v>
      </c>
      <c r="AY92" s="346">
        <v>50</v>
      </c>
      <c r="AZ92" s="346">
        <v>206</v>
      </c>
      <c r="BA92" s="374"/>
      <c r="BB92" s="348">
        <v>35.990356486564004</v>
      </c>
      <c r="BC92" s="348">
        <v>0</v>
      </c>
      <c r="BD92" s="348">
        <v>2.3892134847746199E-2</v>
      </c>
      <c r="BE92" s="375" t="s">
        <v>430</v>
      </c>
      <c r="BF92" s="374"/>
      <c r="BG92" s="372" t="s">
        <v>430</v>
      </c>
      <c r="BH92" s="373"/>
      <c r="BI92" s="348" t="s">
        <v>430</v>
      </c>
      <c r="BJ92" s="348" t="s">
        <v>430</v>
      </c>
      <c r="BK92" s="348" t="s">
        <v>430</v>
      </c>
      <c r="BL92" s="348" t="s">
        <v>430</v>
      </c>
      <c r="BM92" s="373"/>
      <c r="BN92" s="372" t="s">
        <v>5934</v>
      </c>
      <c r="BO92" s="372" t="s">
        <v>5935</v>
      </c>
      <c r="BP92" s="372" t="s">
        <v>5107</v>
      </c>
      <c r="BQ92" s="372" t="s">
        <v>5936</v>
      </c>
      <c r="BR92" s="372" t="s">
        <v>5937</v>
      </c>
      <c r="BS92" s="373"/>
      <c r="BT92" s="354" t="s">
        <v>554</v>
      </c>
    </row>
    <row r="93" spans="1:72" s="428" customFormat="1" x14ac:dyDescent="0.25">
      <c r="A93" s="345" t="s">
        <v>5938</v>
      </c>
      <c r="B93" s="373"/>
      <c r="C93" s="719">
        <v>44881</v>
      </c>
      <c r="D93" s="373"/>
      <c r="E93" s="346">
        <v>399.88099999999997</v>
      </c>
      <c r="F93" s="373"/>
      <c r="G93" s="347">
        <v>28.450600000000001</v>
      </c>
      <c r="H93" s="374"/>
      <c r="I93" s="348">
        <v>0.49419999999999997</v>
      </c>
      <c r="J93" s="348">
        <v>4.2558999999999996</v>
      </c>
      <c r="K93" s="348">
        <v>7.1403999999999996</v>
      </c>
      <c r="L93" s="348">
        <v>6.5490000000000004</v>
      </c>
      <c r="M93" s="348">
        <v>-1.1511</v>
      </c>
      <c r="N93" s="350">
        <v>1.3277000000000001</v>
      </c>
      <c r="O93" s="348">
        <v>6.1197999999999997</v>
      </c>
      <c r="P93" s="348">
        <v>7.9862000000000002</v>
      </c>
      <c r="Q93" s="348" t="s">
        <v>430</v>
      </c>
      <c r="R93" s="348" t="s">
        <v>430</v>
      </c>
      <c r="S93" s="348">
        <v>16.059100000000001</v>
      </c>
      <c r="T93" s="348">
        <v>-2.4765999999999999</v>
      </c>
      <c r="U93" s="348">
        <v>5.8013000000000003</v>
      </c>
      <c r="V93" s="348">
        <v>-0.61060000000000003</v>
      </c>
      <c r="W93" s="348">
        <v>6.4676</v>
      </c>
      <c r="X93" s="348">
        <v>7.9039999999999999</v>
      </c>
      <c r="Y93" s="374"/>
      <c r="Z93" s="346">
        <v>69</v>
      </c>
      <c r="AA93" s="346">
        <v>167</v>
      </c>
      <c r="AB93" s="346">
        <v>28</v>
      </c>
      <c r="AC93" s="346">
        <v>101</v>
      </c>
      <c r="AD93" s="346">
        <v>131</v>
      </c>
      <c r="AE93" s="346">
        <v>128</v>
      </c>
      <c r="AF93" s="346">
        <v>49</v>
      </c>
      <c r="AG93" s="346">
        <v>123</v>
      </c>
      <c r="AH93" s="346" t="s">
        <v>430</v>
      </c>
      <c r="AI93" s="346" t="s">
        <v>430</v>
      </c>
      <c r="AJ93" s="346">
        <v>81</v>
      </c>
      <c r="AK93" s="346">
        <v>132</v>
      </c>
      <c r="AL93" s="346">
        <v>100</v>
      </c>
      <c r="AM93" s="346">
        <v>114</v>
      </c>
      <c r="AN93" s="346">
        <v>27</v>
      </c>
      <c r="AO93" s="373"/>
      <c r="AP93" s="348" t="s">
        <v>430</v>
      </c>
      <c r="AQ93" s="348" t="s">
        <v>430</v>
      </c>
      <c r="AR93" s="348" t="s">
        <v>430</v>
      </c>
      <c r="AS93" s="348">
        <v>6.77</v>
      </c>
      <c r="AT93" s="348">
        <v>2.96</v>
      </c>
      <c r="AU93" s="351"/>
      <c r="AV93" s="346" t="s">
        <v>430</v>
      </c>
      <c r="AW93" s="346" t="s">
        <v>430</v>
      </c>
      <c r="AX93" s="346" t="s">
        <v>430</v>
      </c>
      <c r="AY93" s="346">
        <v>67</v>
      </c>
      <c r="AZ93" s="346">
        <v>101</v>
      </c>
      <c r="BA93" s="374"/>
      <c r="BB93" s="348">
        <v>14.5386938179099</v>
      </c>
      <c r="BC93" s="348">
        <v>1.0000372513282401</v>
      </c>
      <c r="BD93" s="348">
        <v>2.0247530274738499E-2</v>
      </c>
      <c r="BE93" s="375">
        <v>2.3996408318794502E-2</v>
      </c>
      <c r="BF93" s="374"/>
      <c r="BG93" s="372">
        <v>4.24E-2</v>
      </c>
      <c r="BH93" s="373"/>
      <c r="BI93" s="348">
        <v>80.155199999999994</v>
      </c>
      <c r="BJ93" s="348">
        <v>16.8188</v>
      </c>
      <c r="BK93" s="348">
        <v>3.0211999999999999</v>
      </c>
      <c r="BL93" s="348">
        <v>4.7999999999999996E-3</v>
      </c>
      <c r="BM93" s="373"/>
      <c r="BN93" s="372" t="s">
        <v>4880</v>
      </c>
      <c r="BO93" s="372" t="s">
        <v>4881</v>
      </c>
      <c r="BP93" s="372" t="s">
        <v>430</v>
      </c>
      <c r="BQ93" s="372" t="s">
        <v>430</v>
      </c>
      <c r="BR93" s="372" t="s">
        <v>430</v>
      </c>
      <c r="BS93" s="373"/>
      <c r="BT93" s="354" t="s">
        <v>554</v>
      </c>
    </row>
    <row r="94" spans="1:72" s="428" customFormat="1" x14ac:dyDescent="0.25">
      <c r="A94" s="345" t="s">
        <v>5939</v>
      </c>
      <c r="B94" s="373"/>
      <c r="C94" s="719">
        <v>45559</v>
      </c>
      <c r="D94" s="373"/>
      <c r="E94" s="346">
        <v>380.32</v>
      </c>
      <c r="F94" s="373"/>
      <c r="G94" s="347">
        <v>53.597499999999997</v>
      </c>
      <c r="H94" s="374"/>
      <c r="I94" s="348">
        <v>0.2913</v>
      </c>
      <c r="J94" s="348">
        <v>5.5675999999999997</v>
      </c>
      <c r="K94" s="348">
        <v>3.7831999999999999</v>
      </c>
      <c r="L94" s="348">
        <v>9.5122999999999998</v>
      </c>
      <c r="M94" s="348">
        <v>2.7046999999999999</v>
      </c>
      <c r="N94" s="350">
        <v>-0.1206</v>
      </c>
      <c r="O94" s="348" t="s">
        <v>430</v>
      </c>
      <c r="P94" s="348" t="s">
        <v>430</v>
      </c>
      <c r="Q94" s="348" t="s">
        <v>430</v>
      </c>
      <c r="R94" s="348" t="s">
        <v>430</v>
      </c>
      <c r="S94" s="348">
        <v>17.8718</v>
      </c>
      <c r="T94" s="348">
        <v>2.835</v>
      </c>
      <c r="U94" s="348">
        <v>6.7076000000000002</v>
      </c>
      <c r="V94" s="348">
        <v>-2.4325999999999999</v>
      </c>
      <c r="W94" s="348">
        <v>2.1709000000000001</v>
      </c>
      <c r="X94" s="348">
        <v>-9.8680000000000003</v>
      </c>
      <c r="Y94" s="374"/>
      <c r="Z94" s="346">
        <v>163</v>
      </c>
      <c r="AA94" s="346">
        <v>56</v>
      </c>
      <c r="AB94" s="346">
        <v>85</v>
      </c>
      <c r="AC94" s="346">
        <v>69</v>
      </c>
      <c r="AD94" s="346">
        <v>103</v>
      </c>
      <c r="AE94" s="346">
        <v>146</v>
      </c>
      <c r="AF94" s="346" t="s">
        <v>430</v>
      </c>
      <c r="AG94" s="346" t="s">
        <v>430</v>
      </c>
      <c r="AH94" s="346" t="s">
        <v>430</v>
      </c>
      <c r="AI94" s="346" t="s">
        <v>430</v>
      </c>
      <c r="AJ94" s="346">
        <v>56</v>
      </c>
      <c r="AK94" s="346">
        <v>94</v>
      </c>
      <c r="AL94" s="346">
        <v>82</v>
      </c>
      <c r="AM94" s="346">
        <v>142</v>
      </c>
      <c r="AN94" s="346">
        <v>129</v>
      </c>
      <c r="AO94" s="373"/>
      <c r="AP94" s="348" t="s">
        <v>430</v>
      </c>
      <c r="AQ94" s="348" t="s">
        <v>430</v>
      </c>
      <c r="AR94" s="348" t="s">
        <v>430</v>
      </c>
      <c r="AS94" s="348" t="s">
        <v>430</v>
      </c>
      <c r="AT94" s="348">
        <v>6.06</v>
      </c>
      <c r="AU94" s="351"/>
      <c r="AV94" s="346" t="s">
        <v>430</v>
      </c>
      <c r="AW94" s="346" t="s">
        <v>430</v>
      </c>
      <c r="AX94" s="346" t="s">
        <v>430</v>
      </c>
      <c r="AY94" s="346" t="s">
        <v>430</v>
      </c>
      <c r="AZ94" s="346">
        <v>89</v>
      </c>
      <c r="BA94" s="374"/>
      <c r="BB94" s="348">
        <v>21.1498577881244</v>
      </c>
      <c r="BC94" s="348">
        <v>1.00326640574231</v>
      </c>
      <c r="BD94" s="348">
        <v>-4.9281323980921998E-2</v>
      </c>
      <c r="BE94" s="375">
        <v>-7.6329906061350497E-2</v>
      </c>
      <c r="BF94" s="374"/>
      <c r="BG94" s="372">
        <v>0.41160000000000002</v>
      </c>
      <c r="BH94" s="373"/>
      <c r="BI94" s="348">
        <v>54.096200000000003</v>
      </c>
      <c r="BJ94" s="348">
        <v>37.575499999999998</v>
      </c>
      <c r="BK94" s="348">
        <v>8.3399199999999993</v>
      </c>
      <c r="BL94" s="348">
        <v>-1.162E-2</v>
      </c>
      <c r="BM94" s="373"/>
      <c r="BN94" s="372" t="s">
        <v>4643</v>
      </c>
      <c r="BO94" s="372" t="s">
        <v>4644</v>
      </c>
      <c r="BP94" s="372" t="s">
        <v>4582</v>
      </c>
      <c r="BQ94" s="372" t="s">
        <v>4583</v>
      </c>
      <c r="BR94" s="372" t="s">
        <v>4584</v>
      </c>
      <c r="BS94" s="373"/>
      <c r="BT94" s="354" t="s">
        <v>554</v>
      </c>
    </row>
    <row r="95" spans="1:72" s="428" customFormat="1" x14ac:dyDescent="0.25">
      <c r="A95" s="345" t="s">
        <v>5940</v>
      </c>
      <c r="B95" s="373"/>
      <c r="C95" s="719">
        <v>43229</v>
      </c>
      <c r="D95" s="373"/>
      <c r="E95" s="346">
        <v>357.58</v>
      </c>
      <c r="F95" s="373"/>
      <c r="G95" s="347">
        <v>39.112400000000001</v>
      </c>
      <c r="H95" s="374"/>
      <c r="I95" s="348">
        <v>0.43909999999999999</v>
      </c>
      <c r="J95" s="348">
        <v>4.9237000000000002</v>
      </c>
      <c r="K95" s="348">
        <v>3.4125999999999999</v>
      </c>
      <c r="L95" s="348">
        <v>5.8152999999999997</v>
      </c>
      <c r="M95" s="348">
        <v>-1.4034</v>
      </c>
      <c r="N95" s="350">
        <v>1.4992000000000001</v>
      </c>
      <c r="O95" s="348">
        <v>2.1120000000000001</v>
      </c>
      <c r="P95" s="348">
        <v>12.9855</v>
      </c>
      <c r="Q95" s="348">
        <v>12.1607</v>
      </c>
      <c r="R95" s="348" t="s">
        <v>430</v>
      </c>
      <c r="S95" s="348">
        <v>12.866400000000001</v>
      </c>
      <c r="T95" s="348">
        <v>-2.9420999999999999</v>
      </c>
      <c r="U95" s="348">
        <v>1.8441000000000001</v>
      </c>
      <c r="V95" s="348">
        <v>-1.5257000000000001</v>
      </c>
      <c r="W95" s="348">
        <v>2.4742999999999999</v>
      </c>
      <c r="X95" s="348">
        <v>12.586600000000001</v>
      </c>
      <c r="Y95" s="374"/>
      <c r="Z95" s="346">
        <v>101</v>
      </c>
      <c r="AA95" s="346">
        <v>108</v>
      </c>
      <c r="AB95" s="346">
        <v>94</v>
      </c>
      <c r="AC95" s="346">
        <v>118</v>
      </c>
      <c r="AD95" s="346">
        <v>133</v>
      </c>
      <c r="AE95" s="346">
        <v>121</v>
      </c>
      <c r="AF95" s="346">
        <v>96</v>
      </c>
      <c r="AG95" s="346">
        <v>62</v>
      </c>
      <c r="AH95" s="346">
        <v>25</v>
      </c>
      <c r="AI95" s="346" t="s">
        <v>430</v>
      </c>
      <c r="AJ95" s="346">
        <v>121</v>
      </c>
      <c r="AK95" s="346">
        <v>149</v>
      </c>
      <c r="AL95" s="346">
        <v>134</v>
      </c>
      <c r="AM95" s="346">
        <v>128</v>
      </c>
      <c r="AN95" s="346">
        <v>115</v>
      </c>
      <c r="AO95" s="373"/>
      <c r="AP95" s="348" t="s">
        <v>430</v>
      </c>
      <c r="AQ95" s="348">
        <v>13.97</v>
      </c>
      <c r="AR95" s="348">
        <v>10.46</v>
      </c>
      <c r="AS95" s="348">
        <v>6.08</v>
      </c>
      <c r="AT95" s="348">
        <v>0.13</v>
      </c>
      <c r="AU95" s="351"/>
      <c r="AV95" s="346" t="s">
        <v>430</v>
      </c>
      <c r="AW95" s="346">
        <v>18</v>
      </c>
      <c r="AX95" s="346">
        <v>35</v>
      </c>
      <c r="AY95" s="346">
        <v>73</v>
      </c>
      <c r="AZ95" s="346">
        <v>128</v>
      </c>
      <c r="BA95" s="374"/>
      <c r="BB95" s="348">
        <v>12.782651320963801</v>
      </c>
      <c r="BC95" s="348">
        <v>1.0024900705925099</v>
      </c>
      <c r="BD95" s="348">
        <v>5.8899833146646201E-2</v>
      </c>
      <c r="BE95" s="375">
        <v>5.0474714290752003E-2</v>
      </c>
      <c r="BF95" s="374"/>
      <c r="BG95" s="372">
        <v>0.18379999999999999</v>
      </c>
      <c r="BH95" s="373"/>
      <c r="BI95" s="348">
        <v>69.226799999999997</v>
      </c>
      <c r="BJ95" s="348">
        <v>19.7242</v>
      </c>
      <c r="BK95" s="348">
        <v>10.924799999999999</v>
      </c>
      <c r="BL95" s="348">
        <v>0.1242</v>
      </c>
      <c r="BM95" s="373"/>
      <c r="BN95" s="372" t="s">
        <v>5941</v>
      </c>
      <c r="BO95" s="372" t="s">
        <v>5942</v>
      </c>
      <c r="BP95" s="372" t="s">
        <v>5113</v>
      </c>
      <c r="BQ95" s="372" t="s">
        <v>5943</v>
      </c>
      <c r="BR95" s="372" t="s">
        <v>2220</v>
      </c>
      <c r="BS95" s="373"/>
      <c r="BT95" s="354" t="s">
        <v>554</v>
      </c>
    </row>
    <row r="96" spans="1:72" s="428" customFormat="1" x14ac:dyDescent="0.25">
      <c r="A96" s="345" t="s">
        <v>5944</v>
      </c>
      <c r="B96" s="373"/>
      <c r="C96" s="719">
        <v>41355</v>
      </c>
      <c r="D96" s="373"/>
      <c r="E96" s="346">
        <v>354.64</v>
      </c>
      <c r="F96" s="373"/>
      <c r="G96" s="347">
        <v>266.87549999999999</v>
      </c>
      <c r="H96" s="374"/>
      <c r="I96" s="348">
        <v>0.36280000000000001</v>
      </c>
      <c r="J96" s="348">
        <v>4.6966000000000001</v>
      </c>
      <c r="K96" s="348">
        <v>2.9542999999999999</v>
      </c>
      <c r="L96" s="348">
        <v>3.3447</v>
      </c>
      <c r="M96" s="348">
        <v>-4.0176999999999996</v>
      </c>
      <c r="N96" s="350">
        <v>-0.11849999999999999</v>
      </c>
      <c r="O96" s="348">
        <v>1.6187</v>
      </c>
      <c r="P96" s="348">
        <v>10.8497</v>
      </c>
      <c r="Q96" s="348">
        <v>10.255800000000001</v>
      </c>
      <c r="R96" s="348">
        <v>12.2265</v>
      </c>
      <c r="S96" s="348">
        <v>10.4277</v>
      </c>
      <c r="T96" s="348">
        <v>-5.3106</v>
      </c>
      <c r="U96" s="348">
        <v>-8.7499999999999994E-2</v>
      </c>
      <c r="V96" s="348">
        <v>-3.0825999999999998</v>
      </c>
      <c r="W96" s="348">
        <v>2.5781000000000001</v>
      </c>
      <c r="X96" s="348">
        <v>12.5923</v>
      </c>
      <c r="Y96" s="374"/>
      <c r="Z96" s="346">
        <v>125</v>
      </c>
      <c r="AA96" s="346">
        <v>140</v>
      </c>
      <c r="AB96" s="346">
        <v>123</v>
      </c>
      <c r="AC96" s="346">
        <v>158</v>
      </c>
      <c r="AD96" s="346">
        <v>172</v>
      </c>
      <c r="AE96" s="346">
        <v>145</v>
      </c>
      <c r="AF96" s="346">
        <v>109</v>
      </c>
      <c r="AG96" s="346">
        <v>80</v>
      </c>
      <c r="AH96" s="346">
        <v>41</v>
      </c>
      <c r="AI96" s="346">
        <v>38</v>
      </c>
      <c r="AJ96" s="346">
        <v>163</v>
      </c>
      <c r="AK96" s="346">
        <v>169</v>
      </c>
      <c r="AL96" s="346">
        <v>153</v>
      </c>
      <c r="AM96" s="346">
        <v>151</v>
      </c>
      <c r="AN96" s="346">
        <v>109</v>
      </c>
      <c r="AO96" s="373"/>
      <c r="AP96" s="348">
        <v>11.62</v>
      </c>
      <c r="AQ96" s="348">
        <v>11.6</v>
      </c>
      <c r="AR96" s="348">
        <v>8.4499999999999993</v>
      </c>
      <c r="AS96" s="348">
        <v>4.51</v>
      </c>
      <c r="AT96" s="348">
        <v>-3.66</v>
      </c>
      <c r="AU96" s="351"/>
      <c r="AV96" s="346">
        <v>32</v>
      </c>
      <c r="AW96" s="346">
        <v>31</v>
      </c>
      <c r="AX96" s="346">
        <v>44</v>
      </c>
      <c r="AY96" s="346">
        <v>86</v>
      </c>
      <c r="AZ96" s="346">
        <v>144</v>
      </c>
      <c r="BA96" s="374"/>
      <c r="BB96" s="348">
        <v>11.922920673713801</v>
      </c>
      <c r="BC96" s="348">
        <v>1.00101014413376</v>
      </c>
      <c r="BD96" s="348">
        <v>4.7628587823203603E-2</v>
      </c>
      <c r="BE96" s="375">
        <v>2.3919455879672601E-2</v>
      </c>
      <c r="BF96" s="374"/>
      <c r="BG96" s="372">
        <v>0.1787</v>
      </c>
      <c r="BH96" s="373"/>
      <c r="BI96" s="348">
        <v>97.728899999999996</v>
      </c>
      <c r="BJ96" s="348">
        <v>1.3874</v>
      </c>
      <c r="BK96" s="348" t="s">
        <v>430</v>
      </c>
      <c r="BL96" s="348">
        <v>0.88370000000000004</v>
      </c>
      <c r="BM96" s="373"/>
      <c r="BN96" s="372" t="s">
        <v>5945</v>
      </c>
      <c r="BO96" s="372" t="s">
        <v>5946</v>
      </c>
      <c r="BP96" s="372" t="s">
        <v>2072</v>
      </c>
      <c r="BQ96" s="372" t="s">
        <v>5947</v>
      </c>
      <c r="BR96" s="372" t="s">
        <v>5948</v>
      </c>
      <c r="BS96" s="373"/>
      <c r="BT96" s="354" t="s">
        <v>554</v>
      </c>
    </row>
    <row r="97" spans="1:72" s="428" customFormat="1" x14ac:dyDescent="0.25">
      <c r="A97" s="345" t="s">
        <v>5949</v>
      </c>
      <c r="B97" s="373"/>
      <c r="C97" s="719">
        <v>44138</v>
      </c>
      <c r="D97" s="373"/>
      <c r="E97" s="346">
        <v>330.35199999999998</v>
      </c>
      <c r="F97" s="373"/>
      <c r="G97" s="347">
        <v>595.86620000000005</v>
      </c>
      <c r="H97" s="374"/>
      <c r="I97" s="348">
        <v>0.65480000000000005</v>
      </c>
      <c r="J97" s="348">
        <v>5.0296000000000003</v>
      </c>
      <c r="K97" s="348">
        <v>8.2271000000000001</v>
      </c>
      <c r="L97" s="348">
        <v>4.8540999999999999</v>
      </c>
      <c r="M97" s="348">
        <v>-1.6276999999999999</v>
      </c>
      <c r="N97" s="350">
        <v>4.3619000000000003</v>
      </c>
      <c r="O97" s="348">
        <v>7.6637000000000004</v>
      </c>
      <c r="P97" s="348">
        <v>10.1675</v>
      </c>
      <c r="Q97" s="348">
        <v>11.479799999999999</v>
      </c>
      <c r="R97" s="348" t="s">
        <v>430</v>
      </c>
      <c r="S97" s="348">
        <v>15.4002</v>
      </c>
      <c r="T97" s="348">
        <v>-2.7111000000000001</v>
      </c>
      <c r="U97" s="348">
        <v>6.0244</v>
      </c>
      <c r="V97" s="348">
        <v>1.3662000000000001</v>
      </c>
      <c r="W97" s="348">
        <v>6.8345000000000002</v>
      </c>
      <c r="X97" s="348">
        <v>16.7013</v>
      </c>
      <c r="Y97" s="374"/>
      <c r="Z97" s="346">
        <v>39</v>
      </c>
      <c r="AA97" s="346">
        <v>99</v>
      </c>
      <c r="AB97" s="346">
        <v>21</v>
      </c>
      <c r="AC97" s="346">
        <v>139</v>
      </c>
      <c r="AD97" s="346">
        <v>145</v>
      </c>
      <c r="AE97" s="346">
        <v>103</v>
      </c>
      <c r="AF97" s="346">
        <v>40</v>
      </c>
      <c r="AG97" s="346">
        <v>93</v>
      </c>
      <c r="AH97" s="346">
        <v>32</v>
      </c>
      <c r="AI97" s="346" t="s">
        <v>430</v>
      </c>
      <c r="AJ97" s="346">
        <v>103</v>
      </c>
      <c r="AK97" s="346">
        <v>146</v>
      </c>
      <c r="AL97" s="346">
        <v>94</v>
      </c>
      <c r="AM97" s="346">
        <v>101</v>
      </c>
      <c r="AN97" s="346">
        <v>18</v>
      </c>
      <c r="AO97" s="373"/>
      <c r="AP97" s="348" t="s">
        <v>430</v>
      </c>
      <c r="AQ97" s="348" t="s">
        <v>430</v>
      </c>
      <c r="AR97" s="348">
        <v>10.69</v>
      </c>
      <c r="AS97" s="348">
        <v>8.89</v>
      </c>
      <c r="AT97" s="348">
        <v>2.62</v>
      </c>
      <c r="AU97" s="351"/>
      <c r="AV97" s="346" t="s">
        <v>430</v>
      </c>
      <c r="AW97" s="346" t="s">
        <v>430</v>
      </c>
      <c r="AX97" s="346">
        <v>33</v>
      </c>
      <c r="AY97" s="346">
        <v>61</v>
      </c>
      <c r="AZ97" s="346">
        <v>116</v>
      </c>
      <c r="BA97" s="374"/>
      <c r="BB97" s="348">
        <v>14.8476396259137</v>
      </c>
      <c r="BC97" s="348">
        <v>0.99956510342264504</v>
      </c>
      <c r="BD97" s="348">
        <v>2.98572528921906E-2</v>
      </c>
      <c r="BE97" s="375">
        <v>3.3407230319208697E-2</v>
      </c>
      <c r="BF97" s="374"/>
      <c r="BG97" s="372">
        <v>0.13239999999999999</v>
      </c>
      <c r="BH97" s="373"/>
      <c r="BI97" s="348">
        <v>75.296700000000001</v>
      </c>
      <c r="BJ97" s="348">
        <v>24.5595</v>
      </c>
      <c r="BK97" s="348" t="s">
        <v>430</v>
      </c>
      <c r="BL97" s="348">
        <v>0.14380000000000001</v>
      </c>
      <c r="BM97" s="373"/>
      <c r="BN97" s="372" t="s">
        <v>5950</v>
      </c>
      <c r="BO97" s="372" t="s">
        <v>5166</v>
      </c>
      <c r="BP97" s="372" t="s">
        <v>430</v>
      </c>
      <c r="BQ97" s="372" t="s">
        <v>430</v>
      </c>
      <c r="BR97" s="372" t="s">
        <v>430</v>
      </c>
      <c r="BS97" s="373"/>
      <c r="BT97" s="354" t="s">
        <v>554</v>
      </c>
    </row>
    <row r="98" spans="1:72" s="428" customFormat="1" x14ac:dyDescent="0.25">
      <c r="A98" s="345" t="s">
        <v>5951</v>
      </c>
      <c r="B98" s="373"/>
      <c r="C98" s="719">
        <v>45798</v>
      </c>
      <c r="D98" s="373"/>
      <c r="E98" s="346">
        <v>329.25299999999999</v>
      </c>
      <c r="F98" s="373"/>
      <c r="G98" s="347">
        <v>23.456499999999998</v>
      </c>
      <c r="H98" s="374"/>
      <c r="I98" s="348">
        <v>-2.4742999999999999</v>
      </c>
      <c r="J98" s="348">
        <v>3.3908999999999998</v>
      </c>
      <c r="K98" s="348">
        <v>-9.8777000000000008</v>
      </c>
      <c r="L98" s="348">
        <v>-3.2319</v>
      </c>
      <c r="M98" s="348">
        <v>19.752099999999999</v>
      </c>
      <c r="N98" s="350">
        <v>115.65900000000001</v>
      </c>
      <c r="O98" s="348" t="s">
        <v>430</v>
      </c>
      <c r="P98" s="348" t="s">
        <v>430</v>
      </c>
      <c r="Q98" s="348" t="s">
        <v>430</v>
      </c>
      <c r="R98" s="348" t="s">
        <v>430</v>
      </c>
      <c r="S98" s="348">
        <v>5.1742999999999997</v>
      </c>
      <c r="T98" s="348">
        <v>4.8071000000000002</v>
      </c>
      <c r="U98" s="348">
        <v>67.407799999999995</v>
      </c>
      <c r="V98" s="348">
        <v>122.4392</v>
      </c>
      <c r="W98" s="348">
        <v>-8.2634000000000007</v>
      </c>
      <c r="X98" s="348">
        <v>126.119</v>
      </c>
      <c r="Y98" s="374"/>
      <c r="Z98" s="346">
        <v>222</v>
      </c>
      <c r="AA98" s="346">
        <v>211</v>
      </c>
      <c r="AB98" s="346">
        <v>258</v>
      </c>
      <c r="AC98" s="346">
        <v>252</v>
      </c>
      <c r="AD98" s="346">
        <v>21</v>
      </c>
      <c r="AE98" s="346">
        <v>14</v>
      </c>
      <c r="AF98" s="346" t="s">
        <v>430</v>
      </c>
      <c r="AG98" s="346" t="s">
        <v>430</v>
      </c>
      <c r="AH98" s="346" t="s">
        <v>430</v>
      </c>
      <c r="AI98" s="346" t="s">
        <v>430</v>
      </c>
      <c r="AJ98" s="346">
        <v>232</v>
      </c>
      <c r="AK98" s="346">
        <v>63</v>
      </c>
      <c r="AL98" s="346">
        <v>15</v>
      </c>
      <c r="AM98" s="346">
        <v>15</v>
      </c>
      <c r="AN98" s="346">
        <v>263</v>
      </c>
      <c r="AO98" s="373"/>
      <c r="AP98" s="348" t="s">
        <v>430</v>
      </c>
      <c r="AQ98" s="348" t="s">
        <v>430</v>
      </c>
      <c r="AR98" s="348" t="s">
        <v>430</v>
      </c>
      <c r="AS98" s="348" t="s">
        <v>430</v>
      </c>
      <c r="AT98" s="348">
        <v>80.849999999999994</v>
      </c>
      <c r="AU98" s="351"/>
      <c r="AV98" s="346" t="s">
        <v>430</v>
      </c>
      <c r="AW98" s="346" t="s">
        <v>430</v>
      </c>
      <c r="AX98" s="346" t="s">
        <v>430</v>
      </c>
      <c r="AY98" s="346" t="s">
        <v>430</v>
      </c>
      <c r="AZ98" s="346">
        <v>15</v>
      </c>
      <c r="BA98" s="374"/>
      <c r="BB98" s="348">
        <v>62.610104930269003</v>
      </c>
      <c r="BC98" s="348">
        <v>0</v>
      </c>
      <c r="BD98" s="348">
        <v>0.119320078251346</v>
      </c>
      <c r="BE98" s="375" t="s">
        <v>430</v>
      </c>
      <c r="BF98" s="374"/>
      <c r="BG98" s="372" t="s">
        <v>430</v>
      </c>
      <c r="BH98" s="373"/>
      <c r="BI98" s="348" t="s">
        <v>430</v>
      </c>
      <c r="BJ98" s="348" t="s">
        <v>430</v>
      </c>
      <c r="BK98" s="348" t="s">
        <v>430</v>
      </c>
      <c r="BL98" s="348" t="s">
        <v>430</v>
      </c>
      <c r="BM98" s="373"/>
      <c r="BN98" s="372" t="s">
        <v>5952</v>
      </c>
      <c r="BO98" s="372" t="s">
        <v>5953</v>
      </c>
      <c r="BP98" s="372" t="s">
        <v>430</v>
      </c>
      <c r="BQ98" s="372" t="s">
        <v>430</v>
      </c>
      <c r="BR98" s="372" t="s">
        <v>430</v>
      </c>
      <c r="BS98" s="373"/>
      <c r="BT98" s="354" t="s">
        <v>554</v>
      </c>
    </row>
    <row r="99" spans="1:72" s="428" customFormat="1" x14ac:dyDescent="0.25">
      <c r="A99" s="345" t="s">
        <v>5954</v>
      </c>
      <c r="B99" s="373"/>
      <c r="C99" s="719">
        <v>45573</v>
      </c>
      <c r="D99" s="373"/>
      <c r="E99" s="346">
        <v>340.32400000000001</v>
      </c>
      <c r="F99" s="373"/>
      <c r="G99" s="347">
        <v>95.116399999999999</v>
      </c>
      <c r="H99" s="374"/>
      <c r="I99" s="348">
        <v>0.37530000000000002</v>
      </c>
      <c r="J99" s="348">
        <v>8.1950000000000003</v>
      </c>
      <c r="K99" s="348">
        <v>6.3117000000000001</v>
      </c>
      <c r="L99" s="348">
        <v>17.542300000000001</v>
      </c>
      <c r="M99" s="348">
        <v>29.260100000000001</v>
      </c>
      <c r="N99" s="350">
        <v>7.5136000000000003</v>
      </c>
      <c r="O99" s="348" t="s">
        <v>430</v>
      </c>
      <c r="P99" s="348" t="s">
        <v>430</v>
      </c>
      <c r="Q99" s="348" t="s">
        <v>430</v>
      </c>
      <c r="R99" s="348" t="s">
        <v>430</v>
      </c>
      <c r="S99" s="348">
        <v>31.8826</v>
      </c>
      <c r="T99" s="348">
        <v>23.046600000000002</v>
      </c>
      <c r="U99" s="348">
        <v>21.3383</v>
      </c>
      <c r="V99" s="348">
        <v>7.3949999999999996</v>
      </c>
      <c r="W99" s="348">
        <v>4.5381</v>
      </c>
      <c r="X99" s="348">
        <v>24.994499999999999</v>
      </c>
      <c r="Y99" s="374"/>
      <c r="Z99" s="346">
        <v>114</v>
      </c>
      <c r="AA99" s="346">
        <v>6</v>
      </c>
      <c r="AB99" s="346">
        <v>44</v>
      </c>
      <c r="AC99" s="346">
        <v>9</v>
      </c>
      <c r="AD99" s="346">
        <v>3</v>
      </c>
      <c r="AE99" s="346">
        <v>74</v>
      </c>
      <c r="AF99" s="346" t="s">
        <v>430</v>
      </c>
      <c r="AG99" s="346" t="s">
        <v>430</v>
      </c>
      <c r="AH99" s="346" t="s">
        <v>430</v>
      </c>
      <c r="AI99" s="346" t="s">
        <v>430</v>
      </c>
      <c r="AJ99" s="346">
        <v>3</v>
      </c>
      <c r="AK99" s="346">
        <v>5</v>
      </c>
      <c r="AL99" s="346">
        <v>24</v>
      </c>
      <c r="AM99" s="346">
        <v>48</v>
      </c>
      <c r="AN99" s="346">
        <v>38</v>
      </c>
      <c r="AO99" s="373"/>
      <c r="AP99" s="348" t="s">
        <v>430</v>
      </c>
      <c r="AQ99" s="348" t="s">
        <v>430</v>
      </c>
      <c r="AR99" s="348" t="s">
        <v>430</v>
      </c>
      <c r="AS99" s="348" t="s">
        <v>430</v>
      </c>
      <c r="AT99" s="348">
        <v>36.159999999999997</v>
      </c>
      <c r="AU99" s="351"/>
      <c r="AV99" s="346" t="s">
        <v>430</v>
      </c>
      <c r="AW99" s="346" t="s">
        <v>430</v>
      </c>
      <c r="AX99" s="346" t="s">
        <v>430</v>
      </c>
      <c r="AY99" s="346" t="s">
        <v>430</v>
      </c>
      <c r="AZ99" s="346">
        <v>22</v>
      </c>
      <c r="BA99" s="374"/>
      <c r="BB99" s="348">
        <v>36.905626015351601</v>
      </c>
      <c r="BC99" s="348">
        <v>0.99826400520860104</v>
      </c>
      <c r="BD99" s="348">
        <v>5.0304352610107801E-2</v>
      </c>
      <c r="BE99" s="375">
        <v>-5.0540727041903398E-2</v>
      </c>
      <c r="BF99" s="374"/>
      <c r="BG99" s="372">
        <v>8.9200000000000002E-2</v>
      </c>
      <c r="BH99" s="373"/>
      <c r="BI99" s="348">
        <v>54.335299999999997</v>
      </c>
      <c r="BJ99" s="348">
        <v>21.959</v>
      </c>
      <c r="BK99" s="348">
        <v>23.898700000000002</v>
      </c>
      <c r="BL99" s="348">
        <v>-0.193</v>
      </c>
      <c r="BM99" s="373"/>
      <c r="BN99" s="372" t="s">
        <v>5955</v>
      </c>
      <c r="BO99" s="372" t="s">
        <v>5956</v>
      </c>
      <c r="BP99" s="372" t="s">
        <v>5957</v>
      </c>
      <c r="BQ99" s="372" t="s">
        <v>5958</v>
      </c>
      <c r="BR99" s="372" t="s">
        <v>5839</v>
      </c>
      <c r="BS99" s="373"/>
      <c r="BT99" s="354" t="s">
        <v>554</v>
      </c>
    </row>
    <row r="100" spans="1:72" s="428" customFormat="1" x14ac:dyDescent="0.25">
      <c r="A100" s="345" t="s">
        <v>5959</v>
      </c>
      <c r="B100" s="373"/>
      <c r="C100" s="719">
        <v>45968</v>
      </c>
      <c r="D100" s="373"/>
      <c r="E100" s="346">
        <v>322.79599999999999</v>
      </c>
      <c r="F100" s="373"/>
      <c r="G100" s="347">
        <v>40.6143</v>
      </c>
      <c r="H100" s="374"/>
      <c r="I100" s="348">
        <v>0.54310000000000003</v>
      </c>
      <c r="J100" s="348">
        <v>4.6811999999999996</v>
      </c>
      <c r="K100" s="348">
        <v>2.4304999999999999</v>
      </c>
      <c r="L100" s="348">
        <v>11.9542</v>
      </c>
      <c r="M100" s="348">
        <v>17.8401</v>
      </c>
      <c r="N100" s="350" t="s">
        <v>430</v>
      </c>
      <c r="O100" s="348" t="s">
        <v>430</v>
      </c>
      <c r="P100" s="348" t="s">
        <v>430</v>
      </c>
      <c r="Q100" s="348" t="s">
        <v>430</v>
      </c>
      <c r="R100" s="348" t="s">
        <v>430</v>
      </c>
      <c r="S100" s="348">
        <v>16.123100000000001</v>
      </c>
      <c r="T100" s="348">
        <v>14.955</v>
      </c>
      <c r="U100" s="348" t="s">
        <v>430</v>
      </c>
      <c r="V100" s="348" t="s">
        <v>430</v>
      </c>
      <c r="W100" s="348">
        <v>-0.96850000000000003</v>
      </c>
      <c r="X100" s="348">
        <v>13.4785</v>
      </c>
      <c r="Y100" s="374"/>
      <c r="Z100" s="346">
        <v>55</v>
      </c>
      <c r="AA100" s="346">
        <v>142</v>
      </c>
      <c r="AB100" s="346">
        <v>152</v>
      </c>
      <c r="AC100" s="346">
        <v>27</v>
      </c>
      <c r="AD100" s="346">
        <v>26</v>
      </c>
      <c r="AE100" s="346" t="s">
        <v>430</v>
      </c>
      <c r="AF100" s="346" t="s">
        <v>430</v>
      </c>
      <c r="AG100" s="346" t="s">
        <v>430</v>
      </c>
      <c r="AH100" s="346" t="s">
        <v>430</v>
      </c>
      <c r="AI100" s="346" t="s">
        <v>430</v>
      </c>
      <c r="AJ100" s="346">
        <v>79</v>
      </c>
      <c r="AK100" s="346">
        <v>11</v>
      </c>
      <c r="AL100" s="346" t="s">
        <v>430</v>
      </c>
      <c r="AM100" s="346" t="s">
        <v>430</v>
      </c>
      <c r="AN100" s="346">
        <v>230</v>
      </c>
      <c r="AO100" s="373"/>
      <c r="AP100" s="348" t="s">
        <v>430</v>
      </c>
      <c r="AQ100" s="348" t="s">
        <v>430</v>
      </c>
      <c r="AR100" s="348" t="s">
        <v>430</v>
      </c>
      <c r="AS100" s="348" t="s">
        <v>430</v>
      </c>
      <c r="AT100" s="348" t="s">
        <v>430</v>
      </c>
      <c r="AU100" s="351"/>
      <c r="AV100" s="346" t="s">
        <v>430</v>
      </c>
      <c r="AW100" s="346" t="s">
        <v>430</v>
      </c>
      <c r="AX100" s="346" t="s">
        <v>430</v>
      </c>
      <c r="AY100" s="346" t="s">
        <v>430</v>
      </c>
      <c r="AZ100" s="346" t="s">
        <v>430</v>
      </c>
      <c r="BA100" s="374"/>
      <c r="BB100" s="348">
        <v>15.2051715176624</v>
      </c>
      <c r="BC100" s="348">
        <v>0.99842995469901996</v>
      </c>
      <c r="BD100" s="348">
        <v>8.3902565397077203E-2</v>
      </c>
      <c r="BE100" s="375">
        <v>-1.03761429241283E-2</v>
      </c>
      <c r="BF100" s="374"/>
      <c r="BG100" s="372">
        <v>0.04</v>
      </c>
      <c r="BH100" s="373"/>
      <c r="BI100" s="348">
        <v>66.970699999999994</v>
      </c>
      <c r="BJ100" s="348">
        <v>27.681799999999999</v>
      </c>
      <c r="BK100" s="348">
        <v>5.37967</v>
      </c>
      <c r="BL100" s="348">
        <v>-3.2169999999999997E-2</v>
      </c>
      <c r="BM100" s="373"/>
      <c r="BN100" s="372" t="s">
        <v>5960</v>
      </c>
      <c r="BO100" s="372" t="s">
        <v>5961</v>
      </c>
      <c r="BP100" s="372" t="s">
        <v>5962</v>
      </c>
      <c r="BQ100" s="372" t="s">
        <v>5963</v>
      </c>
      <c r="BR100" s="372" t="s">
        <v>5964</v>
      </c>
      <c r="BS100" s="373"/>
      <c r="BT100" s="354" t="s">
        <v>554</v>
      </c>
    </row>
    <row r="101" spans="1:72" s="428" customFormat="1" x14ac:dyDescent="0.25">
      <c r="A101" s="345" t="s">
        <v>5965</v>
      </c>
      <c r="B101" s="373"/>
      <c r="C101" s="719">
        <v>45134</v>
      </c>
      <c r="D101" s="373"/>
      <c r="E101" s="346">
        <v>1196.24</v>
      </c>
      <c r="F101" s="373"/>
      <c r="G101" s="347">
        <v>88.723100000000002</v>
      </c>
      <c r="H101" s="374"/>
      <c r="I101" s="348">
        <v>0.65529999999999999</v>
      </c>
      <c r="J101" s="348">
        <v>5.5761000000000003</v>
      </c>
      <c r="K101" s="348">
        <v>11.430899999999999</v>
      </c>
      <c r="L101" s="348">
        <v>1.8927</v>
      </c>
      <c r="M101" s="348">
        <v>6.0326000000000004</v>
      </c>
      <c r="N101" s="350">
        <v>28.247399999999999</v>
      </c>
      <c r="O101" s="348">
        <v>8.8175000000000008</v>
      </c>
      <c r="P101" s="348" t="s">
        <v>430</v>
      </c>
      <c r="Q101" s="348" t="s">
        <v>430</v>
      </c>
      <c r="R101" s="348" t="s">
        <v>430</v>
      </c>
      <c r="S101" s="348">
        <v>12.0923</v>
      </c>
      <c r="T101" s="348">
        <v>3.4590999999999998</v>
      </c>
      <c r="U101" s="348">
        <v>17.255099999999999</v>
      </c>
      <c r="V101" s="348">
        <v>22.5395</v>
      </c>
      <c r="W101" s="348">
        <v>7.5743</v>
      </c>
      <c r="X101" s="348">
        <v>25.575800000000001</v>
      </c>
      <c r="Y101" s="374"/>
      <c r="Z101" s="346">
        <v>34</v>
      </c>
      <c r="AA101" s="346">
        <v>55</v>
      </c>
      <c r="AB101" s="346">
        <v>1</v>
      </c>
      <c r="AC101" s="346">
        <v>183</v>
      </c>
      <c r="AD101" s="346">
        <v>71</v>
      </c>
      <c r="AE101" s="346">
        <v>22</v>
      </c>
      <c r="AF101" s="346">
        <v>26</v>
      </c>
      <c r="AG101" s="346" t="s">
        <v>430</v>
      </c>
      <c r="AH101" s="346" t="s">
        <v>430</v>
      </c>
      <c r="AI101" s="346" t="s">
        <v>430</v>
      </c>
      <c r="AJ101" s="346">
        <v>131</v>
      </c>
      <c r="AK101" s="346">
        <v>72</v>
      </c>
      <c r="AL101" s="346">
        <v>26</v>
      </c>
      <c r="AM101" s="346">
        <v>22</v>
      </c>
      <c r="AN101" s="346">
        <v>1</v>
      </c>
      <c r="AO101" s="373"/>
      <c r="AP101" s="348" t="s">
        <v>430</v>
      </c>
      <c r="AQ101" s="348" t="s">
        <v>430</v>
      </c>
      <c r="AR101" s="348" t="s">
        <v>430</v>
      </c>
      <c r="AS101" s="348" t="s">
        <v>430</v>
      </c>
      <c r="AT101" s="348">
        <v>17.600000000000001</v>
      </c>
      <c r="AU101" s="351"/>
      <c r="AV101" s="346" t="s">
        <v>430</v>
      </c>
      <c r="AW101" s="346" t="s">
        <v>430</v>
      </c>
      <c r="AX101" s="346" t="s">
        <v>430</v>
      </c>
      <c r="AY101" s="346" t="s">
        <v>430</v>
      </c>
      <c r="AZ101" s="346">
        <v>27</v>
      </c>
      <c r="BA101" s="374"/>
      <c r="BB101" s="348">
        <v>24.851123856721401</v>
      </c>
      <c r="BC101" s="348">
        <v>0.998674448946965</v>
      </c>
      <c r="BD101" s="348">
        <v>6.9856783032107198E-2</v>
      </c>
      <c r="BE101" s="375">
        <v>-2.3791651051942701E-2</v>
      </c>
      <c r="BF101" s="374"/>
      <c r="BG101" s="372">
        <v>9.2999999999999999E-2</v>
      </c>
      <c r="BH101" s="373"/>
      <c r="BI101" s="348">
        <v>78.193299999999994</v>
      </c>
      <c r="BJ101" s="348">
        <v>20.1432</v>
      </c>
      <c r="BK101" s="348">
        <v>1.15883</v>
      </c>
      <c r="BL101" s="348">
        <v>0.50466999999999995</v>
      </c>
      <c r="BM101" s="373"/>
      <c r="BN101" s="372" t="s">
        <v>5263</v>
      </c>
      <c r="BO101" s="372" t="s">
        <v>4961</v>
      </c>
      <c r="BP101" s="372" t="s">
        <v>430</v>
      </c>
      <c r="BQ101" s="372" t="s">
        <v>430</v>
      </c>
      <c r="BR101" s="372" t="s">
        <v>430</v>
      </c>
      <c r="BS101" s="373"/>
      <c r="BT101" s="354" t="s">
        <v>554</v>
      </c>
    </row>
    <row r="102" spans="1:72" s="428" customFormat="1" x14ac:dyDescent="0.25">
      <c r="A102" s="345" t="s">
        <v>5966</v>
      </c>
      <c r="B102" s="373"/>
      <c r="C102" s="719">
        <v>45127</v>
      </c>
      <c r="D102" s="373"/>
      <c r="E102" s="346">
        <v>315.154</v>
      </c>
      <c r="F102" s="373"/>
      <c r="G102" s="347">
        <v>588.73140000000001</v>
      </c>
      <c r="H102" s="374"/>
      <c r="I102" s="348">
        <v>0.6552</v>
      </c>
      <c r="J102" s="348">
        <v>5.0311000000000003</v>
      </c>
      <c r="K102" s="348">
        <v>8.2355</v>
      </c>
      <c r="L102" s="348">
        <v>4.8925999999999998</v>
      </c>
      <c r="M102" s="348">
        <v>-1.5454000000000001</v>
      </c>
      <c r="N102" s="350">
        <v>4.4936999999999996</v>
      </c>
      <c r="O102" s="348">
        <v>7.7469999999999999</v>
      </c>
      <c r="P102" s="348" t="s">
        <v>430</v>
      </c>
      <c r="Q102" s="348" t="s">
        <v>430</v>
      </c>
      <c r="R102" s="348" t="s">
        <v>430</v>
      </c>
      <c r="S102" s="348">
        <v>15.4321</v>
      </c>
      <c r="T102" s="348">
        <v>-2.6360000000000001</v>
      </c>
      <c r="U102" s="348">
        <v>6.1390000000000002</v>
      </c>
      <c r="V102" s="348">
        <v>1.4941</v>
      </c>
      <c r="W102" s="348">
        <v>6.8398000000000003</v>
      </c>
      <c r="X102" s="348">
        <v>8.6816999999999993</v>
      </c>
      <c r="Y102" s="374"/>
      <c r="Z102" s="346">
        <v>35</v>
      </c>
      <c r="AA102" s="346">
        <v>95</v>
      </c>
      <c r="AB102" s="346">
        <v>14</v>
      </c>
      <c r="AC102" s="346">
        <v>130</v>
      </c>
      <c r="AD102" s="346">
        <v>134</v>
      </c>
      <c r="AE102" s="346">
        <v>92</v>
      </c>
      <c r="AF102" s="346">
        <v>31</v>
      </c>
      <c r="AG102" s="346" t="s">
        <v>430</v>
      </c>
      <c r="AH102" s="346" t="s">
        <v>430</v>
      </c>
      <c r="AI102" s="346" t="s">
        <v>430</v>
      </c>
      <c r="AJ102" s="346">
        <v>93</v>
      </c>
      <c r="AK102" s="346">
        <v>134</v>
      </c>
      <c r="AL102" s="346">
        <v>83</v>
      </c>
      <c r="AM102" s="346">
        <v>89</v>
      </c>
      <c r="AN102" s="346">
        <v>11</v>
      </c>
      <c r="AO102" s="373"/>
      <c r="AP102" s="348" t="s">
        <v>430</v>
      </c>
      <c r="AQ102" s="348" t="s">
        <v>430</v>
      </c>
      <c r="AR102" s="348" t="s">
        <v>430</v>
      </c>
      <c r="AS102" s="348" t="s">
        <v>430</v>
      </c>
      <c r="AT102" s="348">
        <v>2.77</v>
      </c>
      <c r="AU102" s="351"/>
      <c r="AV102" s="346" t="s">
        <v>430</v>
      </c>
      <c r="AW102" s="346" t="s">
        <v>430</v>
      </c>
      <c r="AX102" s="346" t="s">
        <v>430</v>
      </c>
      <c r="AY102" s="346" t="s">
        <v>430</v>
      </c>
      <c r="AZ102" s="346">
        <v>104</v>
      </c>
      <c r="BA102" s="374"/>
      <c r="BB102" s="348">
        <v>15.2438152916765</v>
      </c>
      <c r="BC102" s="348">
        <v>1.0005479816454399</v>
      </c>
      <c r="BD102" s="348">
        <v>3.3231936070429402E-2</v>
      </c>
      <c r="BE102" s="375">
        <v>4.4111423792213798E-2</v>
      </c>
      <c r="BF102" s="374"/>
      <c r="BG102" s="372">
        <v>3.7199999999999997E-2</v>
      </c>
      <c r="BH102" s="373"/>
      <c r="BI102" s="348">
        <v>75.2911</v>
      </c>
      <c r="BJ102" s="348">
        <v>24.5578</v>
      </c>
      <c r="BK102" s="348" t="s">
        <v>430</v>
      </c>
      <c r="BL102" s="348">
        <v>0.15110000000000001</v>
      </c>
      <c r="BM102" s="373"/>
      <c r="BN102" s="372" t="s">
        <v>4928</v>
      </c>
      <c r="BO102" s="372" t="s">
        <v>4720</v>
      </c>
      <c r="BP102" s="372" t="s">
        <v>430</v>
      </c>
      <c r="BQ102" s="372" t="s">
        <v>430</v>
      </c>
      <c r="BR102" s="372" t="s">
        <v>430</v>
      </c>
      <c r="BS102" s="373"/>
      <c r="BT102" s="354" t="s">
        <v>554</v>
      </c>
    </row>
    <row r="103" spans="1:72" s="428" customFormat="1" x14ac:dyDescent="0.25">
      <c r="A103" s="345" t="s">
        <v>5967</v>
      </c>
      <c r="B103" s="373"/>
      <c r="C103" s="719">
        <v>45492</v>
      </c>
      <c r="D103" s="373"/>
      <c r="E103" s="346">
        <v>300.78199999999998</v>
      </c>
      <c r="F103" s="373"/>
      <c r="G103" s="347">
        <v>11.4755</v>
      </c>
      <c r="H103" s="374"/>
      <c r="I103" s="348">
        <v>-3.5000000000000001E-3</v>
      </c>
      <c r="J103" s="348">
        <v>4.8901000000000003</v>
      </c>
      <c r="K103" s="348">
        <v>1.4131</v>
      </c>
      <c r="L103" s="348">
        <v>1.0389999999999999</v>
      </c>
      <c r="M103" s="348">
        <v>-4.3747999999999996</v>
      </c>
      <c r="N103" s="350">
        <v>-0.43209999999999998</v>
      </c>
      <c r="O103" s="348" t="s">
        <v>430</v>
      </c>
      <c r="P103" s="348" t="s">
        <v>430</v>
      </c>
      <c r="Q103" s="348" t="s">
        <v>430</v>
      </c>
      <c r="R103" s="348" t="s">
        <v>430</v>
      </c>
      <c r="S103" s="348">
        <v>4.8795000000000002</v>
      </c>
      <c r="T103" s="348">
        <v>-7.3585000000000003</v>
      </c>
      <c r="U103" s="348">
        <v>0.43059999999999998</v>
      </c>
      <c r="V103" s="348">
        <v>-3.5364</v>
      </c>
      <c r="W103" s="348">
        <v>1.0834999999999999</v>
      </c>
      <c r="X103" s="348">
        <v>-5.3082000000000003</v>
      </c>
      <c r="Y103" s="374"/>
      <c r="Z103" s="346">
        <v>196</v>
      </c>
      <c r="AA103" s="346">
        <v>110</v>
      </c>
      <c r="AB103" s="346">
        <v>195</v>
      </c>
      <c r="AC103" s="346">
        <v>217</v>
      </c>
      <c r="AD103" s="346">
        <v>175</v>
      </c>
      <c r="AE103" s="346">
        <v>148</v>
      </c>
      <c r="AF103" s="346" t="s">
        <v>430</v>
      </c>
      <c r="AG103" s="346" t="s">
        <v>430</v>
      </c>
      <c r="AH103" s="346" t="s">
        <v>430</v>
      </c>
      <c r="AI103" s="346" t="s">
        <v>430</v>
      </c>
      <c r="AJ103" s="346">
        <v>237</v>
      </c>
      <c r="AK103" s="346">
        <v>208</v>
      </c>
      <c r="AL103" s="346">
        <v>140</v>
      </c>
      <c r="AM103" s="346">
        <v>153</v>
      </c>
      <c r="AN103" s="346">
        <v>196</v>
      </c>
      <c r="AO103" s="373"/>
      <c r="AP103" s="348" t="s">
        <v>430</v>
      </c>
      <c r="AQ103" s="348" t="s">
        <v>430</v>
      </c>
      <c r="AR103" s="348" t="s">
        <v>430</v>
      </c>
      <c r="AS103" s="348" t="s">
        <v>430</v>
      </c>
      <c r="AT103" s="348">
        <v>-3.93</v>
      </c>
      <c r="AU103" s="351"/>
      <c r="AV103" s="346" t="s">
        <v>430</v>
      </c>
      <c r="AW103" s="346" t="s">
        <v>430</v>
      </c>
      <c r="AX103" s="346" t="s">
        <v>430</v>
      </c>
      <c r="AY103" s="346" t="s">
        <v>430</v>
      </c>
      <c r="AZ103" s="346">
        <v>146</v>
      </c>
      <c r="BA103" s="374"/>
      <c r="BB103" s="348">
        <v>17.4493505917007</v>
      </c>
      <c r="BC103" s="348">
        <v>0.99810702475076096</v>
      </c>
      <c r="BD103" s="348">
        <v>-5.1902552541750198E-2</v>
      </c>
      <c r="BE103" s="375">
        <v>-3.40297144326255E-2</v>
      </c>
      <c r="BF103" s="374"/>
      <c r="BG103" s="372">
        <v>4.2500000000000003E-2</v>
      </c>
      <c r="BH103" s="373"/>
      <c r="BI103" s="348">
        <v>75.113699999999994</v>
      </c>
      <c r="BJ103" s="348">
        <v>17.6038</v>
      </c>
      <c r="BK103" s="348">
        <v>7.2798800000000004</v>
      </c>
      <c r="BL103" s="348">
        <v>2.6199999999999999E-3</v>
      </c>
      <c r="BM103" s="373"/>
      <c r="BN103" s="372" t="s">
        <v>5968</v>
      </c>
      <c r="BO103" s="372" t="s">
        <v>5969</v>
      </c>
      <c r="BP103" s="372" t="s">
        <v>5970</v>
      </c>
      <c r="BQ103" s="372" t="s">
        <v>4881</v>
      </c>
      <c r="BR103" s="372" t="s">
        <v>430</v>
      </c>
      <c r="BS103" s="373"/>
      <c r="BT103" s="354" t="s">
        <v>554</v>
      </c>
    </row>
    <row r="104" spans="1:72" s="428" customFormat="1" x14ac:dyDescent="0.25">
      <c r="A104" s="345" t="s">
        <v>5971</v>
      </c>
      <c r="B104" s="373"/>
      <c r="C104" s="719">
        <v>45996</v>
      </c>
      <c r="D104" s="373"/>
      <c r="E104" s="889">
        <v>289.94</v>
      </c>
      <c r="F104" s="373"/>
      <c r="G104" s="347">
        <v>239.6233</v>
      </c>
      <c r="H104" s="374"/>
      <c r="I104" s="348">
        <v>-2.4371</v>
      </c>
      <c r="J104" s="348">
        <v>3.3321999999999998</v>
      </c>
      <c r="K104" s="348">
        <v>-9.7126999999999999</v>
      </c>
      <c r="L104" s="348">
        <v>-3.1415000000000002</v>
      </c>
      <c r="M104" s="348">
        <v>19.988</v>
      </c>
      <c r="N104" s="350" t="s">
        <v>430</v>
      </c>
      <c r="O104" s="348" t="s">
        <v>430</v>
      </c>
      <c r="P104" s="348" t="s">
        <v>430</v>
      </c>
      <c r="Q104" s="348" t="s">
        <v>430</v>
      </c>
      <c r="R104" s="348" t="s">
        <v>430</v>
      </c>
      <c r="S104" s="348">
        <v>2.7334999999999998</v>
      </c>
      <c r="T104" s="348">
        <v>5.1093999999999999</v>
      </c>
      <c r="U104" s="348" t="s">
        <v>430</v>
      </c>
      <c r="V104" s="348" t="s">
        <v>430</v>
      </c>
      <c r="W104" s="348">
        <v>-8.1227999999999998</v>
      </c>
      <c r="X104" s="348">
        <v>34.355600000000003</v>
      </c>
      <c r="Y104" s="374"/>
      <c r="Z104" s="346">
        <v>219</v>
      </c>
      <c r="AA104" s="346">
        <v>217</v>
      </c>
      <c r="AB104" s="346">
        <v>251</v>
      </c>
      <c r="AC104" s="346">
        <v>234</v>
      </c>
      <c r="AD104" s="346">
        <v>13</v>
      </c>
      <c r="AE104" s="346" t="s">
        <v>430</v>
      </c>
      <c r="AF104" s="346" t="s">
        <v>430</v>
      </c>
      <c r="AG104" s="346" t="s">
        <v>430</v>
      </c>
      <c r="AH104" s="346" t="s">
        <v>430</v>
      </c>
      <c r="AI104" s="346" t="s">
        <v>430</v>
      </c>
      <c r="AJ104" s="346">
        <v>251</v>
      </c>
      <c r="AK104" s="346">
        <v>43</v>
      </c>
      <c r="AL104" s="346" t="s">
        <v>430</v>
      </c>
      <c r="AM104" s="346" t="s">
        <v>430</v>
      </c>
      <c r="AN104" s="346">
        <v>256</v>
      </c>
      <c r="AO104" s="373"/>
      <c r="AP104" s="348" t="s">
        <v>430</v>
      </c>
      <c r="AQ104" s="348" t="s">
        <v>430</v>
      </c>
      <c r="AR104" s="348" t="s">
        <v>430</v>
      </c>
      <c r="AS104" s="348" t="s">
        <v>430</v>
      </c>
      <c r="AT104" s="348" t="s">
        <v>430</v>
      </c>
      <c r="AU104" s="351"/>
      <c r="AV104" s="346" t="s">
        <v>430</v>
      </c>
      <c r="AW104" s="346" t="s">
        <v>430</v>
      </c>
      <c r="AX104" s="346" t="s">
        <v>430</v>
      </c>
      <c r="AY104" s="346" t="s">
        <v>430</v>
      </c>
      <c r="AZ104" s="346" t="s">
        <v>430</v>
      </c>
      <c r="BA104" s="374"/>
      <c r="BB104" s="348">
        <v>68.315897853265994</v>
      </c>
      <c r="BC104" s="348">
        <v>0</v>
      </c>
      <c r="BD104" s="348">
        <v>5.8987315853894801E-2</v>
      </c>
      <c r="BE104" s="375" t="s">
        <v>430</v>
      </c>
      <c r="BF104" s="374"/>
      <c r="BG104" s="372" t="s">
        <v>430</v>
      </c>
      <c r="BH104" s="373"/>
      <c r="BI104" s="348" t="s">
        <v>430</v>
      </c>
      <c r="BJ104" s="348" t="s">
        <v>430</v>
      </c>
      <c r="BK104" s="348" t="s">
        <v>430</v>
      </c>
      <c r="BL104" s="348" t="s">
        <v>430</v>
      </c>
      <c r="BM104" s="373"/>
      <c r="BN104" s="372" t="s">
        <v>5972</v>
      </c>
      <c r="BO104" s="372" t="s">
        <v>5973</v>
      </c>
      <c r="BP104" s="372" t="s">
        <v>430</v>
      </c>
      <c r="BQ104" s="372" t="s">
        <v>430</v>
      </c>
      <c r="BR104" s="372" t="s">
        <v>430</v>
      </c>
      <c r="BS104" s="373"/>
      <c r="BT104" s="354" t="s">
        <v>554</v>
      </c>
    </row>
    <row r="105" spans="1:72" s="428" customFormat="1" x14ac:dyDescent="0.25">
      <c r="A105" s="345" t="s">
        <v>5974</v>
      </c>
      <c r="B105" s="373"/>
      <c r="C105" s="719">
        <v>45366</v>
      </c>
      <c r="D105" s="373"/>
      <c r="E105" s="346">
        <v>286.94</v>
      </c>
      <c r="F105" s="373"/>
      <c r="G105" s="347">
        <v>81.868899999999996</v>
      </c>
      <c r="H105" s="374"/>
      <c r="I105" s="348">
        <v>0.68899999999999995</v>
      </c>
      <c r="J105" s="348">
        <v>10.3362</v>
      </c>
      <c r="K105" s="348">
        <v>9.0396000000000001</v>
      </c>
      <c r="L105" s="348">
        <v>12.1198</v>
      </c>
      <c r="M105" s="348">
        <v>-5.9214000000000002</v>
      </c>
      <c r="N105" s="350">
        <v>-18.741099999999999</v>
      </c>
      <c r="O105" s="348">
        <v>-15.6189</v>
      </c>
      <c r="P105" s="348" t="s">
        <v>430</v>
      </c>
      <c r="Q105" s="348" t="s">
        <v>430</v>
      </c>
      <c r="R105" s="348" t="s">
        <v>430</v>
      </c>
      <c r="S105" s="348">
        <v>25.8764</v>
      </c>
      <c r="T105" s="348">
        <v>-6.7206000000000001</v>
      </c>
      <c r="U105" s="348">
        <v>-5.6771000000000003</v>
      </c>
      <c r="V105" s="348">
        <v>-16.892199999999999</v>
      </c>
      <c r="W105" s="348">
        <v>4.7878999999999996</v>
      </c>
      <c r="X105" s="348">
        <v>-0.97499999999999998</v>
      </c>
      <c r="Y105" s="374"/>
      <c r="Z105" s="346">
        <v>20</v>
      </c>
      <c r="AA105" s="346">
        <v>1</v>
      </c>
      <c r="AB105" s="346">
        <v>9</v>
      </c>
      <c r="AC105" s="346">
        <v>25</v>
      </c>
      <c r="AD105" s="346">
        <v>185</v>
      </c>
      <c r="AE105" s="346">
        <v>199</v>
      </c>
      <c r="AF105" s="346">
        <v>165</v>
      </c>
      <c r="AG105" s="346" t="s">
        <v>430</v>
      </c>
      <c r="AH105" s="346" t="s">
        <v>430</v>
      </c>
      <c r="AI105" s="346" t="s">
        <v>430</v>
      </c>
      <c r="AJ105" s="346">
        <v>7</v>
      </c>
      <c r="AK105" s="346">
        <v>184</v>
      </c>
      <c r="AL105" s="346">
        <v>205</v>
      </c>
      <c r="AM105" s="346">
        <v>201</v>
      </c>
      <c r="AN105" s="346">
        <v>34</v>
      </c>
      <c r="AO105" s="373"/>
      <c r="AP105" s="348" t="s">
        <v>430</v>
      </c>
      <c r="AQ105" s="348" t="s">
        <v>430</v>
      </c>
      <c r="AR105" s="348" t="s">
        <v>430</v>
      </c>
      <c r="AS105" s="348" t="s">
        <v>430</v>
      </c>
      <c r="AT105" s="348">
        <v>-8.3800000000000008</v>
      </c>
      <c r="AU105" s="351"/>
      <c r="AV105" s="346" t="s">
        <v>430</v>
      </c>
      <c r="AW105" s="346" t="s">
        <v>430</v>
      </c>
      <c r="AX105" s="346" t="s">
        <v>430</v>
      </c>
      <c r="AY105" s="346" t="s">
        <v>430</v>
      </c>
      <c r="AZ105" s="346">
        <v>179</v>
      </c>
      <c r="BA105" s="374"/>
      <c r="BB105" s="348">
        <v>29.569078723141399</v>
      </c>
      <c r="BC105" s="348">
        <v>1.00501364192222</v>
      </c>
      <c r="BD105" s="348">
        <v>-6.4453923996441896E-3</v>
      </c>
      <c r="BE105" s="375">
        <v>0.246023311750072</v>
      </c>
      <c r="BF105" s="374"/>
      <c r="BG105" s="372">
        <v>4.2999999999999997E-2</v>
      </c>
      <c r="BH105" s="373"/>
      <c r="BI105" s="348">
        <v>32.733199999999997</v>
      </c>
      <c r="BJ105" s="348">
        <v>52.1723</v>
      </c>
      <c r="BK105" s="348">
        <v>15.130800000000001</v>
      </c>
      <c r="BL105" s="348">
        <v>-3.6299999999999999E-2</v>
      </c>
      <c r="BM105" s="373"/>
      <c r="BN105" s="372" t="s">
        <v>5975</v>
      </c>
      <c r="BO105" s="372" t="s">
        <v>5976</v>
      </c>
      <c r="BP105" s="372" t="s">
        <v>430</v>
      </c>
      <c r="BQ105" s="372" t="s">
        <v>430</v>
      </c>
      <c r="BR105" s="372" t="s">
        <v>430</v>
      </c>
      <c r="BS105" s="373"/>
      <c r="BT105" s="354" t="s">
        <v>554</v>
      </c>
    </row>
    <row r="106" spans="1:72" s="428" customFormat="1" x14ac:dyDescent="0.25">
      <c r="A106" s="345" t="s">
        <v>5977</v>
      </c>
      <c r="B106" s="373"/>
      <c r="C106" s="719">
        <v>44890</v>
      </c>
      <c r="D106" s="373"/>
      <c r="E106" s="346">
        <v>294.702</v>
      </c>
      <c r="F106" s="373"/>
      <c r="G106" s="347">
        <v>32.302900000000001</v>
      </c>
      <c r="H106" s="374"/>
      <c r="I106" s="348">
        <v>0.3654</v>
      </c>
      <c r="J106" s="348">
        <v>8.2871000000000006</v>
      </c>
      <c r="K106" s="348">
        <v>1.5791999999999999</v>
      </c>
      <c r="L106" s="348">
        <v>5.7329999999999997</v>
      </c>
      <c r="M106" s="348">
        <v>1.1215999999999999</v>
      </c>
      <c r="N106" s="350">
        <v>7.4181999999999997</v>
      </c>
      <c r="O106" s="348">
        <v>13.912100000000001</v>
      </c>
      <c r="P106" s="348">
        <v>20.74</v>
      </c>
      <c r="Q106" s="348" t="s">
        <v>430</v>
      </c>
      <c r="R106" s="348" t="s">
        <v>430</v>
      </c>
      <c r="S106" s="348">
        <v>17.297899999999998</v>
      </c>
      <c r="T106" s="348">
        <v>-0.73440000000000005</v>
      </c>
      <c r="U106" s="348">
        <v>8.0206</v>
      </c>
      <c r="V106" s="348">
        <v>2.8862999999999999</v>
      </c>
      <c r="W106" s="348">
        <v>1.6492</v>
      </c>
      <c r="X106" s="348">
        <v>19.631499999999999</v>
      </c>
      <c r="Y106" s="374"/>
      <c r="Z106" s="346">
        <v>120</v>
      </c>
      <c r="AA106" s="346">
        <v>5</v>
      </c>
      <c r="AB106" s="346">
        <v>194</v>
      </c>
      <c r="AC106" s="346">
        <v>119</v>
      </c>
      <c r="AD106" s="346">
        <v>111</v>
      </c>
      <c r="AE106" s="346">
        <v>75</v>
      </c>
      <c r="AF106" s="346">
        <v>18</v>
      </c>
      <c r="AG106" s="346">
        <v>30</v>
      </c>
      <c r="AH106" s="346" t="s">
        <v>430</v>
      </c>
      <c r="AI106" s="346" t="s">
        <v>430</v>
      </c>
      <c r="AJ106" s="346">
        <v>66</v>
      </c>
      <c r="AK106" s="346">
        <v>117</v>
      </c>
      <c r="AL106" s="346">
        <v>68</v>
      </c>
      <c r="AM106" s="346">
        <v>80</v>
      </c>
      <c r="AN106" s="346">
        <v>152</v>
      </c>
      <c r="AO106" s="373"/>
      <c r="AP106" s="348" t="s">
        <v>430</v>
      </c>
      <c r="AQ106" s="348" t="s">
        <v>430</v>
      </c>
      <c r="AR106" s="348" t="s">
        <v>430</v>
      </c>
      <c r="AS106" s="348">
        <v>15.24</v>
      </c>
      <c r="AT106" s="348">
        <v>4.88</v>
      </c>
      <c r="AU106" s="351"/>
      <c r="AV106" s="346" t="s">
        <v>430</v>
      </c>
      <c r="AW106" s="346" t="s">
        <v>430</v>
      </c>
      <c r="AX106" s="346" t="s">
        <v>430</v>
      </c>
      <c r="AY106" s="346">
        <v>20</v>
      </c>
      <c r="AZ106" s="346">
        <v>93</v>
      </c>
      <c r="BA106" s="374"/>
      <c r="BB106" s="348">
        <v>13.9554158124328</v>
      </c>
      <c r="BC106" s="348">
        <v>0.99986712667913302</v>
      </c>
      <c r="BD106" s="348">
        <v>9.47222323456718E-2</v>
      </c>
      <c r="BE106" s="375">
        <v>-2.1727782704346901E-2</v>
      </c>
      <c r="BF106" s="374"/>
      <c r="BG106" s="372">
        <v>5.1999999999999998E-2</v>
      </c>
      <c r="BH106" s="373"/>
      <c r="BI106" s="348">
        <v>58.923499999999997</v>
      </c>
      <c r="BJ106" s="348">
        <v>35.290199999999999</v>
      </c>
      <c r="BK106" s="348">
        <v>5.7745499999999996</v>
      </c>
      <c r="BL106" s="348">
        <v>1.175E-2</v>
      </c>
      <c r="BM106" s="373"/>
      <c r="BN106" s="372" t="s">
        <v>5978</v>
      </c>
      <c r="BO106" s="372" t="s">
        <v>5979</v>
      </c>
      <c r="BP106" s="372" t="s">
        <v>5980</v>
      </c>
      <c r="BQ106" s="372" t="s">
        <v>5010</v>
      </c>
      <c r="BR106" s="372" t="s">
        <v>5348</v>
      </c>
      <c r="BS106" s="373"/>
      <c r="BT106" s="354" t="s">
        <v>554</v>
      </c>
    </row>
    <row r="107" spans="1:72" s="428" customFormat="1" x14ac:dyDescent="0.25">
      <c r="A107" s="345" t="s">
        <v>5981</v>
      </c>
      <c r="B107" s="373"/>
      <c r="C107" s="719">
        <v>45511</v>
      </c>
      <c r="D107" s="373"/>
      <c r="E107" s="346">
        <v>284.37599999999998</v>
      </c>
      <c r="F107" s="373"/>
      <c r="G107" s="347">
        <v>31.349299999999999</v>
      </c>
      <c r="H107" s="374"/>
      <c r="I107" s="348">
        <v>0.17580000000000001</v>
      </c>
      <c r="J107" s="348">
        <v>4.1969000000000003</v>
      </c>
      <c r="K107" s="348">
        <v>6.7843</v>
      </c>
      <c r="L107" s="348">
        <v>10.8917</v>
      </c>
      <c r="M107" s="348">
        <v>2.2898999999999998</v>
      </c>
      <c r="N107" s="350">
        <v>8.1212</v>
      </c>
      <c r="O107" s="348" t="s">
        <v>430</v>
      </c>
      <c r="P107" s="348" t="s">
        <v>430</v>
      </c>
      <c r="Q107" s="348" t="s">
        <v>430</v>
      </c>
      <c r="R107" s="348" t="s">
        <v>430</v>
      </c>
      <c r="S107" s="348">
        <v>19.155799999999999</v>
      </c>
      <c r="T107" s="348">
        <v>-0.45440000000000003</v>
      </c>
      <c r="U107" s="348">
        <v>2.2982999999999998</v>
      </c>
      <c r="V107" s="348">
        <v>6.6479999999999997</v>
      </c>
      <c r="W107" s="348">
        <v>2.2968999999999999</v>
      </c>
      <c r="X107" s="348">
        <v>-1.3323</v>
      </c>
      <c r="Y107" s="374"/>
      <c r="Z107" s="346">
        <v>179</v>
      </c>
      <c r="AA107" s="346">
        <v>172</v>
      </c>
      <c r="AB107" s="346">
        <v>42</v>
      </c>
      <c r="AC107" s="346">
        <v>36</v>
      </c>
      <c r="AD107" s="346">
        <v>106</v>
      </c>
      <c r="AE107" s="346">
        <v>62</v>
      </c>
      <c r="AF107" s="346" t="s">
        <v>430</v>
      </c>
      <c r="AG107" s="346" t="s">
        <v>430</v>
      </c>
      <c r="AH107" s="346" t="s">
        <v>430</v>
      </c>
      <c r="AI107" s="346" t="s">
        <v>430</v>
      </c>
      <c r="AJ107" s="346">
        <v>41</v>
      </c>
      <c r="AK107" s="346">
        <v>116</v>
      </c>
      <c r="AL107" s="346">
        <v>129</v>
      </c>
      <c r="AM107" s="346">
        <v>53</v>
      </c>
      <c r="AN107" s="346">
        <v>119</v>
      </c>
      <c r="AO107" s="373"/>
      <c r="AP107" s="348" t="s">
        <v>430</v>
      </c>
      <c r="AQ107" s="348" t="s">
        <v>430</v>
      </c>
      <c r="AR107" s="348" t="s">
        <v>430</v>
      </c>
      <c r="AS107" s="348" t="s">
        <v>430</v>
      </c>
      <c r="AT107" s="348">
        <v>7.54</v>
      </c>
      <c r="AU107" s="351"/>
      <c r="AV107" s="346" t="s">
        <v>430</v>
      </c>
      <c r="AW107" s="346" t="s">
        <v>430</v>
      </c>
      <c r="AX107" s="346" t="s">
        <v>430</v>
      </c>
      <c r="AY107" s="346" t="s">
        <v>430</v>
      </c>
      <c r="AZ107" s="346">
        <v>79</v>
      </c>
      <c r="BA107" s="374"/>
      <c r="BB107" s="348">
        <v>17.6165893130431</v>
      </c>
      <c r="BC107" s="348">
        <v>1.0005051629926001</v>
      </c>
      <c r="BD107" s="348">
        <v>-3.1912717113172097E-2</v>
      </c>
      <c r="BE107" s="375">
        <v>-4.80540171645817E-2</v>
      </c>
      <c r="BF107" s="374"/>
      <c r="BG107" s="372">
        <v>8.3299999999999999E-2</v>
      </c>
      <c r="BH107" s="373"/>
      <c r="BI107" s="348">
        <v>48.907800000000002</v>
      </c>
      <c r="BJ107" s="348">
        <v>20.741700000000002</v>
      </c>
      <c r="BK107" s="348">
        <v>30.449000000000002</v>
      </c>
      <c r="BL107" s="348">
        <v>-9.8500000000000004E-2</v>
      </c>
      <c r="BM107" s="373"/>
      <c r="BN107" s="372" t="s">
        <v>5982</v>
      </c>
      <c r="BO107" s="372" t="s">
        <v>5983</v>
      </c>
      <c r="BP107" s="372" t="s">
        <v>1645</v>
      </c>
      <c r="BQ107" s="372" t="s">
        <v>5879</v>
      </c>
      <c r="BR107" s="372" t="s">
        <v>5839</v>
      </c>
      <c r="BS107" s="373"/>
      <c r="BT107" s="354" t="s">
        <v>554</v>
      </c>
    </row>
    <row r="108" spans="1:72" s="428" customFormat="1" x14ac:dyDescent="0.25">
      <c r="A108" s="345" t="s">
        <v>5984</v>
      </c>
      <c r="B108" s="373"/>
      <c r="C108" s="719">
        <v>45198</v>
      </c>
      <c r="D108" s="373"/>
      <c r="E108" s="346">
        <v>335.34</v>
      </c>
      <c r="F108" s="373"/>
      <c r="G108" s="347">
        <v>23.6647</v>
      </c>
      <c r="H108" s="374"/>
      <c r="I108" s="348">
        <v>0.41880000000000001</v>
      </c>
      <c r="J108" s="348">
        <v>4.9484000000000004</v>
      </c>
      <c r="K108" s="348">
        <v>3.4224000000000001</v>
      </c>
      <c r="L108" s="348">
        <v>6.0384000000000002</v>
      </c>
      <c r="M108" s="348">
        <v>-0.97370000000000001</v>
      </c>
      <c r="N108" s="350">
        <v>1.9916</v>
      </c>
      <c r="O108" s="348">
        <v>2.6789000000000001</v>
      </c>
      <c r="P108" s="348" t="s">
        <v>430</v>
      </c>
      <c r="Q108" s="348" t="s">
        <v>430</v>
      </c>
      <c r="R108" s="348" t="s">
        <v>430</v>
      </c>
      <c r="S108" s="348">
        <v>13.212</v>
      </c>
      <c r="T108" s="348">
        <v>-2.5434000000000001</v>
      </c>
      <c r="U108" s="348">
        <v>2.4312999999999998</v>
      </c>
      <c r="V108" s="348">
        <v>-1.1062000000000001</v>
      </c>
      <c r="W108" s="348">
        <v>2.4689999999999999</v>
      </c>
      <c r="X108" s="348">
        <v>12.1561</v>
      </c>
      <c r="Y108" s="374"/>
      <c r="Z108" s="346">
        <v>103</v>
      </c>
      <c r="AA108" s="346">
        <v>105</v>
      </c>
      <c r="AB108" s="346">
        <v>92</v>
      </c>
      <c r="AC108" s="346">
        <v>116</v>
      </c>
      <c r="AD108" s="346">
        <v>126</v>
      </c>
      <c r="AE108" s="346">
        <v>114</v>
      </c>
      <c r="AF108" s="346">
        <v>73</v>
      </c>
      <c r="AG108" s="346" t="s">
        <v>430</v>
      </c>
      <c r="AH108" s="346" t="s">
        <v>430</v>
      </c>
      <c r="AI108" s="346" t="s">
        <v>430</v>
      </c>
      <c r="AJ108" s="346">
        <v>116</v>
      </c>
      <c r="AK108" s="346">
        <v>133</v>
      </c>
      <c r="AL108" s="346">
        <v>127</v>
      </c>
      <c r="AM108" s="346">
        <v>122</v>
      </c>
      <c r="AN108" s="346">
        <v>116</v>
      </c>
      <c r="AO108" s="373"/>
      <c r="AP108" s="348" t="s">
        <v>430</v>
      </c>
      <c r="AQ108" s="348" t="s">
        <v>430</v>
      </c>
      <c r="AR108" s="348" t="s">
        <v>430</v>
      </c>
      <c r="AS108" s="348" t="s">
        <v>430</v>
      </c>
      <c r="AT108" s="348">
        <v>0.85</v>
      </c>
      <c r="AU108" s="351"/>
      <c r="AV108" s="346" t="s">
        <v>430</v>
      </c>
      <c r="AW108" s="346" t="s">
        <v>430</v>
      </c>
      <c r="AX108" s="346" t="s">
        <v>430</v>
      </c>
      <c r="AY108" s="346" t="s">
        <v>430</v>
      </c>
      <c r="AZ108" s="346">
        <v>126</v>
      </c>
      <c r="BA108" s="374"/>
      <c r="BB108" s="348">
        <v>13.0048610134311</v>
      </c>
      <c r="BC108" s="348">
        <v>1.00251328715216</v>
      </c>
      <c r="BD108" s="348">
        <v>4.5096322528299003E-2</v>
      </c>
      <c r="BE108" s="375">
        <v>8.1114180336995897E-2</v>
      </c>
      <c r="BF108" s="374"/>
      <c r="BG108" s="372">
        <v>2.8400000000000002E-2</v>
      </c>
      <c r="BH108" s="373"/>
      <c r="BI108" s="348">
        <v>68.097700000000003</v>
      </c>
      <c r="BJ108" s="348">
        <v>20.679600000000001</v>
      </c>
      <c r="BK108" s="348">
        <v>10.6607</v>
      </c>
      <c r="BL108" s="348">
        <v>0.56200000000000006</v>
      </c>
      <c r="BM108" s="373"/>
      <c r="BN108" s="372" t="s">
        <v>4508</v>
      </c>
      <c r="BO108" s="372" t="s">
        <v>4509</v>
      </c>
      <c r="BP108" s="372" t="s">
        <v>1924</v>
      </c>
      <c r="BQ108" s="372" t="s">
        <v>4510</v>
      </c>
      <c r="BR108" s="372" t="s">
        <v>4511</v>
      </c>
      <c r="BS108" s="373"/>
      <c r="BT108" s="354" t="s">
        <v>554</v>
      </c>
    </row>
    <row r="109" spans="1:72" s="428" customFormat="1" x14ac:dyDescent="0.25">
      <c r="A109" s="345" t="s">
        <v>5985</v>
      </c>
      <c r="B109" s="373"/>
      <c r="C109" s="719">
        <v>46079</v>
      </c>
      <c r="D109" s="373"/>
      <c r="E109" s="889">
        <v>272.27999999999997</v>
      </c>
      <c r="F109" s="373"/>
      <c r="G109" s="347">
        <v>170.98310000000001</v>
      </c>
      <c r="H109" s="374"/>
      <c r="I109" s="348">
        <v>0.7853</v>
      </c>
      <c r="J109" s="348">
        <v>4.5936000000000003</v>
      </c>
      <c r="K109" s="348">
        <v>6.8141999999999996</v>
      </c>
      <c r="L109" s="348">
        <v>2.8422999999999998</v>
      </c>
      <c r="M109" s="348" t="s">
        <v>430</v>
      </c>
      <c r="N109" s="350" t="s">
        <v>430</v>
      </c>
      <c r="O109" s="348" t="s">
        <v>430</v>
      </c>
      <c r="P109" s="348" t="s">
        <v>430</v>
      </c>
      <c r="Q109" s="348" t="s">
        <v>430</v>
      </c>
      <c r="R109" s="348" t="s">
        <v>430</v>
      </c>
      <c r="S109" s="348">
        <v>13.333500000000001</v>
      </c>
      <c r="T109" s="348" t="s">
        <v>430</v>
      </c>
      <c r="U109" s="348" t="s">
        <v>430</v>
      </c>
      <c r="V109" s="348" t="s">
        <v>430</v>
      </c>
      <c r="W109" s="348">
        <v>6.8014000000000001</v>
      </c>
      <c r="X109" s="348">
        <v>-6.2880000000000003</v>
      </c>
      <c r="Y109" s="374"/>
      <c r="Z109" s="346">
        <v>16</v>
      </c>
      <c r="AA109" s="346">
        <v>144</v>
      </c>
      <c r="AB109" s="346">
        <v>37</v>
      </c>
      <c r="AC109" s="346">
        <v>165</v>
      </c>
      <c r="AD109" s="346" t="s">
        <v>430</v>
      </c>
      <c r="AE109" s="346" t="s">
        <v>430</v>
      </c>
      <c r="AF109" s="346" t="s">
        <v>430</v>
      </c>
      <c r="AG109" s="346" t="s">
        <v>430</v>
      </c>
      <c r="AH109" s="346" t="s">
        <v>430</v>
      </c>
      <c r="AI109" s="346" t="s">
        <v>430</v>
      </c>
      <c r="AJ109" s="346">
        <v>114</v>
      </c>
      <c r="AK109" s="346" t="s">
        <v>430</v>
      </c>
      <c r="AL109" s="346" t="s">
        <v>430</v>
      </c>
      <c r="AM109" s="346" t="s">
        <v>430</v>
      </c>
      <c r="AN109" s="346">
        <v>23</v>
      </c>
      <c r="AO109" s="373"/>
      <c r="AP109" s="348" t="s">
        <v>430</v>
      </c>
      <c r="AQ109" s="348" t="s">
        <v>430</v>
      </c>
      <c r="AR109" s="348" t="s">
        <v>430</v>
      </c>
      <c r="AS109" s="348" t="s">
        <v>430</v>
      </c>
      <c r="AT109" s="348" t="s">
        <v>430</v>
      </c>
      <c r="AU109" s="351"/>
      <c r="AV109" s="346" t="s">
        <v>430</v>
      </c>
      <c r="AW109" s="346" t="s">
        <v>430</v>
      </c>
      <c r="AX109" s="346" t="s">
        <v>430</v>
      </c>
      <c r="AY109" s="346" t="s">
        <v>430</v>
      </c>
      <c r="AZ109" s="346" t="s">
        <v>430</v>
      </c>
      <c r="BA109" s="374"/>
      <c r="BB109" s="348">
        <v>20.3693833656842</v>
      </c>
      <c r="BC109" s="348">
        <v>0</v>
      </c>
      <c r="BD109" s="348">
        <v>2.93428272945793E-2</v>
      </c>
      <c r="BE109" s="375" t="s">
        <v>430</v>
      </c>
      <c r="BF109" s="374"/>
      <c r="BG109" s="372" t="s">
        <v>430</v>
      </c>
      <c r="BH109" s="373"/>
      <c r="BI109" s="348">
        <v>84.424099999999996</v>
      </c>
      <c r="BJ109" s="348">
        <v>15.4565</v>
      </c>
      <c r="BK109" s="348" t="s">
        <v>430</v>
      </c>
      <c r="BL109" s="348">
        <v>0.11940000000000001</v>
      </c>
      <c r="BM109" s="373"/>
      <c r="BN109" s="372" t="s">
        <v>5986</v>
      </c>
      <c r="BO109" s="372" t="s">
        <v>5987</v>
      </c>
      <c r="BP109" s="372" t="s">
        <v>430</v>
      </c>
      <c r="BQ109" s="372" t="s">
        <v>430</v>
      </c>
      <c r="BR109" s="372" t="s">
        <v>430</v>
      </c>
      <c r="BS109" s="373"/>
      <c r="BT109" s="354" t="s">
        <v>554</v>
      </c>
    </row>
    <row r="110" spans="1:72" s="428" customFormat="1" x14ac:dyDescent="0.25">
      <c r="A110" s="345" t="s">
        <v>5988</v>
      </c>
      <c r="B110" s="373"/>
      <c r="C110" s="719">
        <v>44553</v>
      </c>
      <c r="D110" s="373"/>
      <c r="E110" s="346">
        <v>251.91800000000001</v>
      </c>
      <c r="F110" s="373"/>
      <c r="G110" s="347">
        <v>253.48509999999999</v>
      </c>
      <c r="H110" s="374"/>
      <c r="I110" s="348">
        <v>0.34039999999999998</v>
      </c>
      <c r="J110" s="348">
        <v>4.3659999999999997</v>
      </c>
      <c r="K110" s="348">
        <v>2.3536999999999999</v>
      </c>
      <c r="L110" s="348">
        <v>1.8900999999999999</v>
      </c>
      <c r="M110" s="348">
        <v>-6.0495000000000001</v>
      </c>
      <c r="N110" s="350">
        <v>-1.5994999999999999</v>
      </c>
      <c r="O110" s="348">
        <v>2.3075000000000001</v>
      </c>
      <c r="P110" s="348">
        <v>9.8091000000000008</v>
      </c>
      <c r="Q110" s="348" t="s">
        <v>430</v>
      </c>
      <c r="R110" s="348" t="s">
        <v>430</v>
      </c>
      <c r="S110" s="348">
        <v>8.484</v>
      </c>
      <c r="T110" s="348">
        <v>-7.1741999999999999</v>
      </c>
      <c r="U110" s="348">
        <v>-1.3022</v>
      </c>
      <c r="V110" s="348">
        <v>-4.4634</v>
      </c>
      <c r="W110" s="348">
        <v>2.7037</v>
      </c>
      <c r="X110" s="348">
        <v>9.2067999999999994</v>
      </c>
      <c r="Y110" s="374"/>
      <c r="Z110" s="346">
        <v>140</v>
      </c>
      <c r="AA110" s="346">
        <v>160</v>
      </c>
      <c r="AB110" s="346">
        <v>170</v>
      </c>
      <c r="AC110" s="346">
        <v>184</v>
      </c>
      <c r="AD110" s="346">
        <v>199</v>
      </c>
      <c r="AE110" s="346">
        <v>161</v>
      </c>
      <c r="AF110" s="346">
        <v>87</v>
      </c>
      <c r="AG110" s="346">
        <v>98</v>
      </c>
      <c r="AH110" s="346" t="s">
        <v>430</v>
      </c>
      <c r="AI110" s="346" t="s">
        <v>430</v>
      </c>
      <c r="AJ110" s="346">
        <v>193</v>
      </c>
      <c r="AK110" s="346">
        <v>200</v>
      </c>
      <c r="AL110" s="346">
        <v>164</v>
      </c>
      <c r="AM110" s="346">
        <v>162</v>
      </c>
      <c r="AN110" s="346">
        <v>88</v>
      </c>
      <c r="AO110" s="373"/>
      <c r="AP110" s="348" t="s">
        <v>430</v>
      </c>
      <c r="AQ110" s="348" t="s">
        <v>430</v>
      </c>
      <c r="AR110" s="348" t="s">
        <v>430</v>
      </c>
      <c r="AS110" s="348">
        <v>3.68</v>
      </c>
      <c r="AT110" s="348">
        <v>-6.39</v>
      </c>
      <c r="AU110" s="351"/>
      <c r="AV110" s="346" t="s">
        <v>430</v>
      </c>
      <c r="AW110" s="346" t="s">
        <v>430</v>
      </c>
      <c r="AX110" s="346" t="s">
        <v>430</v>
      </c>
      <c r="AY110" s="346">
        <v>94</v>
      </c>
      <c r="AZ110" s="346">
        <v>166</v>
      </c>
      <c r="BA110" s="374"/>
      <c r="BB110" s="348">
        <v>11.435319372893799</v>
      </c>
      <c r="BC110" s="348">
        <v>0.99802313665426401</v>
      </c>
      <c r="BD110" s="348">
        <v>4.1021385315462802E-2</v>
      </c>
      <c r="BE110" s="375">
        <v>-4.1820317721751902E-3</v>
      </c>
      <c r="BF110" s="374"/>
      <c r="BG110" s="372">
        <v>6.9099999999999995E-2</v>
      </c>
      <c r="BH110" s="373"/>
      <c r="BI110" s="348">
        <v>99.717100000000002</v>
      </c>
      <c r="BJ110" s="348" t="s">
        <v>430</v>
      </c>
      <c r="BK110" s="348" t="s">
        <v>430</v>
      </c>
      <c r="BL110" s="348">
        <v>0.28289999999999998</v>
      </c>
      <c r="BM110" s="373"/>
      <c r="BN110" s="372" t="s">
        <v>5989</v>
      </c>
      <c r="BO110" s="372" t="s">
        <v>4454</v>
      </c>
      <c r="BP110" s="372" t="s">
        <v>4455</v>
      </c>
      <c r="BQ110" s="372" t="s">
        <v>4492</v>
      </c>
      <c r="BR110" s="372" t="s">
        <v>4456</v>
      </c>
      <c r="BS110" s="373"/>
      <c r="BT110" s="354" t="s">
        <v>554</v>
      </c>
    </row>
    <row r="111" spans="1:72" s="428" customFormat="1" x14ac:dyDescent="0.25">
      <c r="A111" s="345" t="s">
        <v>5990</v>
      </c>
      <c r="B111" s="373"/>
      <c r="C111" s="719">
        <v>45874</v>
      </c>
      <c r="D111" s="373"/>
      <c r="E111" s="346">
        <v>260.16800000000001</v>
      </c>
      <c r="F111" s="373"/>
      <c r="G111" s="347">
        <v>12.350199999999999</v>
      </c>
      <c r="H111" s="374"/>
      <c r="I111" s="348">
        <v>1.3149999999999999</v>
      </c>
      <c r="J111" s="348">
        <v>5.4157999999999999</v>
      </c>
      <c r="K111" s="348">
        <v>3.9754</v>
      </c>
      <c r="L111" s="348">
        <v>17.569400000000002</v>
      </c>
      <c r="M111" s="348">
        <v>29.004000000000001</v>
      </c>
      <c r="N111" s="350" t="s">
        <v>430</v>
      </c>
      <c r="O111" s="348" t="s">
        <v>430</v>
      </c>
      <c r="P111" s="348" t="s">
        <v>430</v>
      </c>
      <c r="Q111" s="348" t="s">
        <v>430</v>
      </c>
      <c r="R111" s="348" t="s">
        <v>430</v>
      </c>
      <c r="S111" s="348">
        <v>22.893699999999999</v>
      </c>
      <c r="T111" s="348">
        <v>26.485800000000001</v>
      </c>
      <c r="U111" s="348">
        <v>22.924299999999999</v>
      </c>
      <c r="V111" s="348" t="s">
        <v>430</v>
      </c>
      <c r="W111" s="348">
        <v>-2.1355</v>
      </c>
      <c r="X111" s="348">
        <v>23.501999999999999</v>
      </c>
      <c r="Y111" s="374"/>
      <c r="Z111" s="346">
        <v>4</v>
      </c>
      <c r="AA111" s="346">
        <v>63</v>
      </c>
      <c r="AB111" s="346">
        <v>82</v>
      </c>
      <c r="AC111" s="346">
        <v>7</v>
      </c>
      <c r="AD111" s="346">
        <v>4</v>
      </c>
      <c r="AE111" s="346" t="s">
        <v>430</v>
      </c>
      <c r="AF111" s="346" t="s">
        <v>430</v>
      </c>
      <c r="AG111" s="346" t="s">
        <v>430</v>
      </c>
      <c r="AH111" s="346" t="s">
        <v>430</v>
      </c>
      <c r="AI111" s="346" t="s">
        <v>430</v>
      </c>
      <c r="AJ111" s="346">
        <v>17</v>
      </c>
      <c r="AK111" s="346">
        <v>2</v>
      </c>
      <c r="AL111" s="346">
        <v>22</v>
      </c>
      <c r="AM111" s="346" t="s">
        <v>430</v>
      </c>
      <c r="AN111" s="346">
        <v>244</v>
      </c>
      <c r="AO111" s="373"/>
      <c r="AP111" s="348" t="s">
        <v>430</v>
      </c>
      <c r="AQ111" s="348" t="s">
        <v>430</v>
      </c>
      <c r="AR111" s="348" t="s">
        <v>430</v>
      </c>
      <c r="AS111" s="348" t="s">
        <v>430</v>
      </c>
      <c r="AT111" s="348" t="s">
        <v>430</v>
      </c>
      <c r="AU111" s="351"/>
      <c r="AV111" s="346" t="s">
        <v>430</v>
      </c>
      <c r="AW111" s="346" t="s">
        <v>430</v>
      </c>
      <c r="AX111" s="346" t="s">
        <v>430</v>
      </c>
      <c r="AY111" s="346" t="s">
        <v>430</v>
      </c>
      <c r="AZ111" s="346" t="s">
        <v>430</v>
      </c>
      <c r="BA111" s="374"/>
      <c r="BB111" s="348">
        <v>18.162511930316501</v>
      </c>
      <c r="BC111" s="348">
        <v>0.99847012600365603</v>
      </c>
      <c r="BD111" s="348">
        <v>0.108194766364499</v>
      </c>
      <c r="BE111" s="375">
        <v>-3.6857954044047202E-2</v>
      </c>
      <c r="BF111" s="374"/>
      <c r="BG111" s="372">
        <v>6.1600000000000002E-2</v>
      </c>
      <c r="BH111" s="373"/>
      <c r="BI111" s="348">
        <v>67.115600000000001</v>
      </c>
      <c r="BJ111" s="348">
        <v>32.186900000000001</v>
      </c>
      <c r="BK111" s="348">
        <v>0.76510699999999998</v>
      </c>
      <c r="BL111" s="348">
        <v>-6.7607E-2</v>
      </c>
      <c r="BM111" s="373"/>
      <c r="BN111" s="372" t="s">
        <v>5991</v>
      </c>
      <c r="BO111" s="372" t="s">
        <v>5992</v>
      </c>
      <c r="BP111" s="372" t="s">
        <v>5993</v>
      </c>
      <c r="BQ111" s="372" t="s">
        <v>430</v>
      </c>
      <c r="BR111" s="372" t="s">
        <v>430</v>
      </c>
      <c r="BS111" s="373"/>
      <c r="BT111" s="354" t="s">
        <v>554</v>
      </c>
    </row>
    <row r="112" spans="1:72" s="428" customFormat="1" x14ac:dyDescent="0.25">
      <c r="A112" s="345" t="s">
        <v>5994</v>
      </c>
      <c r="B112" s="373"/>
      <c r="C112" s="719">
        <v>42569</v>
      </c>
      <c r="D112" s="373"/>
      <c r="E112" s="346">
        <v>269.82299999999998</v>
      </c>
      <c r="F112" s="373"/>
      <c r="G112" s="347">
        <v>77.704999999999998</v>
      </c>
      <c r="H112" s="374"/>
      <c r="I112" s="348">
        <v>0.32869999999999999</v>
      </c>
      <c r="J112" s="348">
        <v>4.8381999999999996</v>
      </c>
      <c r="K112" s="348">
        <v>2.9125000000000001</v>
      </c>
      <c r="L112" s="348">
        <v>1.1517999999999999</v>
      </c>
      <c r="M112" s="348">
        <v>-8.1000999999999994</v>
      </c>
      <c r="N112" s="350">
        <v>-4.0216000000000003</v>
      </c>
      <c r="O112" s="348">
        <v>1.0579000000000001</v>
      </c>
      <c r="P112" s="348">
        <v>8.0039999999999996</v>
      </c>
      <c r="Q112" s="348">
        <v>9.3170999999999999</v>
      </c>
      <c r="R112" s="348" t="s">
        <v>430</v>
      </c>
      <c r="S112" s="348">
        <v>7.8403</v>
      </c>
      <c r="T112" s="348">
        <v>-8.8917999999999999</v>
      </c>
      <c r="U112" s="348">
        <v>-3.0825999999999998</v>
      </c>
      <c r="V112" s="348">
        <v>-6.6685999999999996</v>
      </c>
      <c r="W112" s="348">
        <v>3.5651999999999999</v>
      </c>
      <c r="X112" s="348">
        <v>10.9527</v>
      </c>
      <c r="Y112" s="374"/>
      <c r="Z112" s="346">
        <v>150</v>
      </c>
      <c r="AA112" s="346">
        <v>119</v>
      </c>
      <c r="AB112" s="346">
        <v>130</v>
      </c>
      <c r="AC112" s="346">
        <v>210</v>
      </c>
      <c r="AD112" s="346">
        <v>220</v>
      </c>
      <c r="AE112" s="346">
        <v>177</v>
      </c>
      <c r="AF112" s="346">
        <v>111</v>
      </c>
      <c r="AG112" s="346">
        <v>118</v>
      </c>
      <c r="AH112" s="346">
        <v>65</v>
      </c>
      <c r="AI112" s="346" t="s">
        <v>430</v>
      </c>
      <c r="AJ112" s="346">
        <v>209</v>
      </c>
      <c r="AK112" s="346">
        <v>219</v>
      </c>
      <c r="AL112" s="346">
        <v>182</v>
      </c>
      <c r="AM112" s="346">
        <v>183</v>
      </c>
      <c r="AN112" s="346">
        <v>52</v>
      </c>
      <c r="AO112" s="373"/>
      <c r="AP112" s="348">
        <v>10.68</v>
      </c>
      <c r="AQ112" s="348">
        <v>10.18</v>
      </c>
      <c r="AR112" s="348">
        <v>6.47</v>
      </c>
      <c r="AS112" s="348">
        <v>1.82</v>
      </c>
      <c r="AT112" s="348">
        <v>-9.09</v>
      </c>
      <c r="AU112" s="351"/>
      <c r="AV112" s="346">
        <v>40</v>
      </c>
      <c r="AW112" s="346">
        <v>52</v>
      </c>
      <c r="AX112" s="346">
        <v>67</v>
      </c>
      <c r="AY112" s="346">
        <v>115</v>
      </c>
      <c r="AZ112" s="346">
        <v>185</v>
      </c>
      <c r="BA112" s="374"/>
      <c r="BB112" s="348">
        <v>11.678830317101699</v>
      </c>
      <c r="BC112" s="348">
        <v>1.00022209006486</v>
      </c>
      <c r="BD112" s="348">
        <v>2.7521272127455899E-2</v>
      </c>
      <c r="BE112" s="375">
        <v>3.8151615778140198E-2</v>
      </c>
      <c r="BF112" s="374"/>
      <c r="BG112" s="372">
        <v>1.6439999999999999</v>
      </c>
      <c r="BH112" s="373"/>
      <c r="BI112" s="348">
        <v>99.745199999999997</v>
      </c>
      <c r="BJ112" s="348" t="s">
        <v>430</v>
      </c>
      <c r="BK112" s="348" t="s">
        <v>430</v>
      </c>
      <c r="BL112" s="348">
        <v>0.25480000000000003</v>
      </c>
      <c r="BM112" s="373"/>
      <c r="BN112" s="372" t="s">
        <v>5724</v>
      </c>
      <c r="BO112" s="372" t="s">
        <v>4475</v>
      </c>
      <c r="BP112" s="372" t="s">
        <v>4476</v>
      </c>
      <c r="BQ112" s="372" t="s">
        <v>4477</v>
      </c>
      <c r="BR112" s="372" t="s">
        <v>983</v>
      </c>
      <c r="BS112" s="373"/>
      <c r="BT112" s="354" t="s">
        <v>554</v>
      </c>
    </row>
    <row r="113" spans="1:72" s="428" customFormat="1" x14ac:dyDescent="0.25">
      <c r="A113" s="345" t="s">
        <v>5995</v>
      </c>
      <c r="B113" s="373"/>
      <c r="C113" s="719">
        <v>45455</v>
      </c>
      <c r="D113" s="373"/>
      <c r="E113" s="346">
        <v>262.83999999999997</v>
      </c>
      <c r="F113" s="373"/>
      <c r="G113" s="347">
        <v>11.490399999999999</v>
      </c>
      <c r="H113" s="374"/>
      <c r="I113" s="348">
        <v>0.47220000000000001</v>
      </c>
      <c r="J113" s="348">
        <v>5.3536999999999999</v>
      </c>
      <c r="K113" s="348">
        <v>3.2343999999999999</v>
      </c>
      <c r="L113" s="348">
        <v>10.5984</v>
      </c>
      <c r="M113" s="348">
        <v>5.1801000000000004</v>
      </c>
      <c r="N113" s="350">
        <v>8.3651999999999997</v>
      </c>
      <c r="O113" s="348">
        <v>5.9322999999999997</v>
      </c>
      <c r="P113" s="348" t="s">
        <v>430</v>
      </c>
      <c r="Q113" s="348" t="s">
        <v>430</v>
      </c>
      <c r="R113" s="348" t="s">
        <v>430</v>
      </c>
      <c r="S113" s="348">
        <v>18.109500000000001</v>
      </c>
      <c r="T113" s="348">
        <v>3.3494999999999999</v>
      </c>
      <c r="U113" s="348">
        <v>9.6464999999999996</v>
      </c>
      <c r="V113" s="348">
        <v>5.2176999999999998</v>
      </c>
      <c r="W113" s="348">
        <v>1.5071000000000001</v>
      </c>
      <c r="X113" s="348">
        <v>7.1353</v>
      </c>
      <c r="Y113" s="374"/>
      <c r="Z113" s="346">
        <v>78</v>
      </c>
      <c r="AA113" s="346">
        <v>66</v>
      </c>
      <c r="AB113" s="346">
        <v>98</v>
      </c>
      <c r="AC113" s="346">
        <v>55</v>
      </c>
      <c r="AD113" s="346">
        <v>81</v>
      </c>
      <c r="AE113" s="346">
        <v>59</v>
      </c>
      <c r="AF113" s="346">
        <v>52</v>
      </c>
      <c r="AG113" s="346" t="s">
        <v>430</v>
      </c>
      <c r="AH113" s="346" t="s">
        <v>430</v>
      </c>
      <c r="AI113" s="346" t="s">
        <v>430</v>
      </c>
      <c r="AJ113" s="346">
        <v>48</v>
      </c>
      <c r="AK113" s="346">
        <v>76</v>
      </c>
      <c r="AL113" s="346">
        <v>52</v>
      </c>
      <c r="AM113" s="346">
        <v>64</v>
      </c>
      <c r="AN113" s="346">
        <v>159</v>
      </c>
      <c r="AO113" s="373"/>
      <c r="AP113" s="348" t="s">
        <v>430</v>
      </c>
      <c r="AQ113" s="348" t="s">
        <v>430</v>
      </c>
      <c r="AR113" s="348" t="s">
        <v>430</v>
      </c>
      <c r="AS113" s="348" t="s">
        <v>430</v>
      </c>
      <c r="AT113" s="348">
        <v>11.16</v>
      </c>
      <c r="AU113" s="351"/>
      <c r="AV113" s="346" t="s">
        <v>430</v>
      </c>
      <c r="AW113" s="346" t="s">
        <v>430</v>
      </c>
      <c r="AX113" s="346" t="s">
        <v>430</v>
      </c>
      <c r="AY113" s="346" t="s">
        <v>430</v>
      </c>
      <c r="AZ113" s="346">
        <v>61</v>
      </c>
      <c r="BA113" s="374"/>
      <c r="BB113" s="348">
        <v>15.9002177921996</v>
      </c>
      <c r="BC113" s="348">
        <v>0.99896401334504803</v>
      </c>
      <c r="BD113" s="348">
        <v>8.0666041511249197E-3</v>
      </c>
      <c r="BE113" s="375">
        <v>3.4931898179112998E-2</v>
      </c>
      <c r="BF113" s="374"/>
      <c r="BG113" s="372">
        <v>6.2799999999999995E-2</v>
      </c>
      <c r="BH113" s="373"/>
      <c r="BI113" s="348">
        <v>3.91228</v>
      </c>
      <c r="BJ113" s="348">
        <v>92.409700000000001</v>
      </c>
      <c r="BK113" s="348">
        <v>3.6150600000000002</v>
      </c>
      <c r="BL113" s="348">
        <v>6.2960000000000002E-2</v>
      </c>
      <c r="BM113" s="373"/>
      <c r="BN113" s="372" t="s">
        <v>4616</v>
      </c>
      <c r="BO113" s="372" t="s">
        <v>685</v>
      </c>
      <c r="BP113" s="372" t="s">
        <v>4617</v>
      </c>
      <c r="BQ113" s="372" t="s">
        <v>722</v>
      </c>
      <c r="BR113" s="372" t="s">
        <v>4618</v>
      </c>
      <c r="BS113" s="373"/>
      <c r="BT113" s="354" t="s">
        <v>554</v>
      </c>
    </row>
    <row r="114" spans="1:72" s="428" customFormat="1" x14ac:dyDescent="0.25">
      <c r="A114" s="345" t="s">
        <v>5996</v>
      </c>
      <c r="B114" s="373"/>
      <c r="C114" s="719">
        <v>46087</v>
      </c>
      <c r="D114" s="373"/>
      <c r="E114" s="346">
        <v>289.14299999999997</v>
      </c>
      <c r="F114" s="373"/>
      <c r="G114" s="347">
        <v>17.106200000000001</v>
      </c>
      <c r="H114" s="374"/>
      <c r="I114" s="348">
        <v>0.78420000000000001</v>
      </c>
      <c r="J114" s="348">
        <v>4.5861000000000001</v>
      </c>
      <c r="K114" s="348">
        <v>6.8009000000000004</v>
      </c>
      <c r="L114" s="348">
        <v>2.8313000000000001</v>
      </c>
      <c r="M114" s="348" t="s">
        <v>430</v>
      </c>
      <c r="N114" s="350" t="s">
        <v>430</v>
      </c>
      <c r="O114" s="348" t="s">
        <v>430</v>
      </c>
      <c r="P114" s="348" t="s">
        <v>430</v>
      </c>
      <c r="Q114" s="348" t="s">
        <v>430</v>
      </c>
      <c r="R114" s="348" t="s">
        <v>430</v>
      </c>
      <c r="S114" s="348">
        <v>13.3041</v>
      </c>
      <c r="T114" s="348" t="s">
        <v>430</v>
      </c>
      <c r="U114" s="348" t="s">
        <v>430</v>
      </c>
      <c r="V114" s="348" t="s">
        <v>430</v>
      </c>
      <c r="W114" s="348">
        <v>6.7908999999999997</v>
      </c>
      <c r="X114" s="348">
        <v>-0.82850000000000001</v>
      </c>
      <c r="Y114" s="374"/>
      <c r="Z114" s="346">
        <v>18</v>
      </c>
      <c r="AA114" s="346">
        <v>146</v>
      </c>
      <c r="AB114" s="346">
        <v>39</v>
      </c>
      <c r="AC114" s="346">
        <v>166</v>
      </c>
      <c r="AD114" s="346" t="s">
        <v>430</v>
      </c>
      <c r="AE114" s="346" t="s">
        <v>430</v>
      </c>
      <c r="AF114" s="346" t="s">
        <v>430</v>
      </c>
      <c r="AG114" s="346" t="s">
        <v>430</v>
      </c>
      <c r="AH114" s="346" t="s">
        <v>430</v>
      </c>
      <c r="AI114" s="346" t="s">
        <v>430</v>
      </c>
      <c r="AJ114" s="346">
        <v>115</v>
      </c>
      <c r="AK114" s="346" t="s">
        <v>430</v>
      </c>
      <c r="AL114" s="346" t="s">
        <v>430</v>
      </c>
      <c r="AM114" s="346" t="s">
        <v>430</v>
      </c>
      <c r="AN114" s="346">
        <v>25</v>
      </c>
      <c r="AO114" s="373"/>
      <c r="AP114" s="348" t="s">
        <v>430</v>
      </c>
      <c r="AQ114" s="348" t="s">
        <v>430</v>
      </c>
      <c r="AR114" s="348" t="s">
        <v>430</v>
      </c>
      <c r="AS114" s="348" t="s">
        <v>430</v>
      </c>
      <c r="AT114" s="348" t="s">
        <v>430</v>
      </c>
      <c r="AU114" s="351"/>
      <c r="AV114" s="346" t="s">
        <v>430</v>
      </c>
      <c r="AW114" s="346" t="s">
        <v>430</v>
      </c>
      <c r="AX114" s="346" t="s">
        <v>430</v>
      </c>
      <c r="AY114" s="346" t="s">
        <v>430</v>
      </c>
      <c r="AZ114" s="346" t="s">
        <v>430</v>
      </c>
      <c r="BA114" s="374"/>
      <c r="BB114" s="348">
        <v>20.341569601483901</v>
      </c>
      <c r="BC114" s="348">
        <v>0</v>
      </c>
      <c r="BD114" s="348">
        <v>2.9191362092318401E-2</v>
      </c>
      <c r="BE114" s="375" t="s">
        <v>430</v>
      </c>
      <c r="BF114" s="374"/>
      <c r="BG114" s="372" t="s">
        <v>430</v>
      </c>
      <c r="BH114" s="373"/>
      <c r="BI114" s="348">
        <v>84.412300000000002</v>
      </c>
      <c r="BJ114" s="348">
        <v>15.4468</v>
      </c>
      <c r="BK114" s="348" t="s">
        <v>430</v>
      </c>
      <c r="BL114" s="348">
        <v>0.1409</v>
      </c>
      <c r="BM114" s="373"/>
      <c r="BN114" s="372" t="s">
        <v>5950</v>
      </c>
      <c r="BO114" s="372" t="s">
        <v>5166</v>
      </c>
      <c r="BP114" s="372" t="s">
        <v>430</v>
      </c>
      <c r="BQ114" s="372" t="s">
        <v>430</v>
      </c>
      <c r="BR114" s="372" t="s">
        <v>430</v>
      </c>
      <c r="BS114" s="373"/>
      <c r="BT114" s="354" t="s">
        <v>554</v>
      </c>
    </row>
    <row r="115" spans="1:72" s="428" customFormat="1" x14ac:dyDescent="0.25">
      <c r="A115" s="345" t="s">
        <v>5997</v>
      </c>
      <c r="B115" s="373"/>
      <c r="C115" s="719">
        <v>44592</v>
      </c>
      <c r="D115" s="373"/>
      <c r="E115" s="346">
        <v>254.09899999999999</v>
      </c>
      <c r="F115" s="373"/>
      <c r="G115" s="347">
        <v>162.85329999999999</v>
      </c>
      <c r="H115" s="374"/>
      <c r="I115" s="348">
        <v>0.2712</v>
      </c>
      <c r="J115" s="348">
        <v>4.1336000000000004</v>
      </c>
      <c r="K115" s="348">
        <v>3.0177</v>
      </c>
      <c r="L115" s="348">
        <v>7.6413000000000002</v>
      </c>
      <c r="M115" s="348">
        <v>6.6635999999999997</v>
      </c>
      <c r="N115" s="350">
        <v>13.7661</v>
      </c>
      <c r="O115" s="348">
        <v>4.5986000000000002</v>
      </c>
      <c r="P115" s="348">
        <v>20.914300000000001</v>
      </c>
      <c r="Q115" s="348" t="s">
        <v>430</v>
      </c>
      <c r="R115" s="348" t="s">
        <v>430</v>
      </c>
      <c r="S115" s="348">
        <v>14.4085</v>
      </c>
      <c r="T115" s="348">
        <v>4.2257999999999996</v>
      </c>
      <c r="U115" s="348">
        <v>8.6389999999999993</v>
      </c>
      <c r="V115" s="348">
        <v>10.5762</v>
      </c>
      <c r="W115" s="348">
        <v>1.0397000000000001</v>
      </c>
      <c r="X115" s="348">
        <v>17.965499999999999</v>
      </c>
      <c r="Y115" s="374"/>
      <c r="Z115" s="346">
        <v>169</v>
      </c>
      <c r="AA115" s="346">
        <v>176</v>
      </c>
      <c r="AB115" s="346">
        <v>115</v>
      </c>
      <c r="AC115" s="346">
        <v>86</v>
      </c>
      <c r="AD115" s="346">
        <v>67</v>
      </c>
      <c r="AE115" s="346">
        <v>37</v>
      </c>
      <c r="AF115" s="346">
        <v>61</v>
      </c>
      <c r="AG115" s="346">
        <v>29</v>
      </c>
      <c r="AH115" s="346" t="s">
        <v>430</v>
      </c>
      <c r="AI115" s="346" t="s">
        <v>430</v>
      </c>
      <c r="AJ115" s="346">
        <v>109</v>
      </c>
      <c r="AK115" s="346">
        <v>67</v>
      </c>
      <c r="AL115" s="346">
        <v>66</v>
      </c>
      <c r="AM115" s="346">
        <v>39</v>
      </c>
      <c r="AN115" s="346">
        <v>198</v>
      </c>
      <c r="AO115" s="373"/>
      <c r="AP115" s="348" t="s">
        <v>430</v>
      </c>
      <c r="AQ115" s="348" t="s">
        <v>430</v>
      </c>
      <c r="AR115" s="348" t="s">
        <v>430</v>
      </c>
      <c r="AS115" s="348">
        <v>14.26</v>
      </c>
      <c r="AT115" s="348">
        <v>12.51</v>
      </c>
      <c r="AU115" s="351"/>
      <c r="AV115" s="346" t="s">
        <v>430</v>
      </c>
      <c r="AW115" s="346" t="s">
        <v>430</v>
      </c>
      <c r="AX115" s="346" t="s">
        <v>430</v>
      </c>
      <c r="AY115" s="346">
        <v>22</v>
      </c>
      <c r="AZ115" s="346">
        <v>47</v>
      </c>
      <c r="BA115" s="374"/>
      <c r="BB115" s="348">
        <v>14.724759094975299</v>
      </c>
      <c r="BC115" s="348">
        <v>1.0069354921876901</v>
      </c>
      <c r="BD115" s="348">
        <v>9.5481090907154204E-2</v>
      </c>
      <c r="BE115" s="375">
        <v>0.159594400547833</v>
      </c>
      <c r="BF115" s="374"/>
      <c r="BG115" s="372">
        <v>5.0500000000000003E-2</v>
      </c>
      <c r="BH115" s="373"/>
      <c r="BI115" s="348">
        <v>69.185199999999995</v>
      </c>
      <c r="BJ115" s="348">
        <v>25.3687</v>
      </c>
      <c r="BK115" s="348">
        <v>3.3505600000000002</v>
      </c>
      <c r="BL115" s="348">
        <v>2.0955400000000002</v>
      </c>
      <c r="BM115" s="373"/>
      <c r="BN115" s="372" t="s">
        <v>5998</v>
      </c>
      <c r="BO115" s="372" t="s">
        <v>5081</v>
      </c>
      <c r="BP115" s="372" t="s">
        <v>5999</v>
      </c>
      <c r="BQ115" s="372" t="s">
        <v>3212</v>
      </c>
      <c r="BR115" s="372" t="s">
        <v>5083</v>
      </c>
      <c r="BS115" s="373"/>
      <c r="BT115" s="354" t="s">
        <v>554</v>
      </c>
    </row>
    <row r="116" spans="1:72" s="428" customFormat="1" ht="11" x14ac:dyDescent="0.3">
      <c r="A116" s="841" t="s">
        <v>6000</v>
      </c>
      <c r="B116" s="842"/>
      <c r="C116" s="843">
        <v>44257</v>
      </c>
      <c r="D116" s="842"/>
      <c r="E116" s="844">
        <v>240.50200000000001</v>
      </c>
      <c r="F116" s="842"/>
      <c r="G116" s="845">
        <v>31.5488</v>
      </c>
      <c r="H116" s="847"/>
      <c r="I116" s="846">
        <v>-1.1787000000000001</v>
      </c>
      <c r="J116" s="846">
        <v>2.4199000000000002</v>
      </c>
      <c r="K116" s="846">
        <v>0.73150000000000004</v>
      </c>
      <c r="L116" s="846">
        <v>-3.016</v>
      </c>
      <c r="M116" s="846">
        <v>-25.416899999999998</v>
      </c>
      <c r="N116" s="848">
        <v>-25.2973</v>
      </c>
      <c r="O116" s="846">
        <v>-7.5940000000000003</v>
      </c>
      <c r="P116" s="846">
        <v>1.9430000000000001</v>
      </c>
      <c r="Q116" s="846">
        <v>2.0221</v>
      </c>
      <c r="R116" s="846" t="s">
        <v>430</v>
      </c>
      <c r="S116" s="846">
        <v>-1.3545</v>
      </c>
      <c r="T116" s="846">
        <v>-23.9392</v>
      </c>
      <c r="U116" s="846">
        <v>-13.6631</v>
      </c>
      <c r="V116" s="846">
        <v>-25.1387</v>
      </c>
      <c r="W116" s="846">
        <v>-1.9916</v>
      </c>
      <c r="X116" s="846">
        <v>4.1974999999999998</v>
      </c>
      <c r="Y116" s="847"/>
      <c r="Z116" s="844">
        <v>208</v>
      </c>
      <c r="AA116" s="844">
        <v>231</v>
      </c>
      <c r="AB116" s="844">
        <v>210</v>
      </c>
      <c r="AC116" s="844">
        <v>232</v>
      </c>
      <c r="AD116" s="844">
        <v>239</v>
      </c>
      <c r="AE116" s="844">
        <v>202</v>
      </c>
      <c r="AF116" s="844">
        <v>156</v>
      </c>
      <c r="AG116" s="844">
        <v>132</v>
      </c>
      <c r="AH116" s="844">
        <v>73</v>
      </c>
      <c r="AI116" s="844" t="s">
        <v>430</v>
      </c>
      <c r="AJ116" s="844">
        <v>255</v>
      </c>
      <c r="AK116" s="844">
        <v>240</v>
      </c>
      <c r="AL116" s="844">
        <v>214</v>
      </c>
      <c r="AM116" s="844">
        <v>204</v>
      </c>
      <c r="AN116" s="844">
        <v>234</v>
      </c>
      <c r="AO116" s="842"/>
      <c r="AP116" s="846" t="s">
        <v>430</v>
      </c>
      <c r="AQ116" s="846" t="s">
        <v>430</v>
      </c>
      <c r="AR116" s="846">
        <v>-4.42</v>
      </c>
      <c r="AS116" s="846">
        <v>-12.67</v>
      </c>
      <c r="AT116" s="846">
        <v>-29.51</v>
      </c>
      <c r="AU116" s="849"/>
      <c r="AV116" s="844" t="s">
        <v>430</v>
      </c>
      <c r="AW116" s="844" t="s">
        <v>430</v>
      </c>
      <c r="AX116" s="844">
        <v>75</v>
      </c>
      <c r="AY116" s="844">
        <v>133</v>
      </c>
      <c r="AZ116" s="844">
        <v>208</v>
      </c>
      <c r="BA116" s="847"/>
      <c r="BB116" s="846">
        <v>26.056037716632702</v>
      </c>
      <c r="BC116" s="846">
        <v>0.99936578679843202</v>
      </c>
      <c r="BD116" s="846">
        <v>2.1814227555850899E-3</v>
      </c>
      <c r="BE116" s="852">
        <v>-1.3085912564830601E-2</v>
      </c>
      <c r="BF116" s="847"/>
      <c r="BG116" s="855">
        <v>0.13869999999999999</v>
      </c>
      <c r="BH116" s="842"/>
      <c r="BI116" s="846">
        <v>80.293300000000002</v>
      </c>
      <c r="BJ116" s="846">
        <v>19.348299999999998</v>
      </c>
      <c r="BK116" s="846" t="s">
        <v>430</v>
      </c>
      <c r="BL116" s="846">
        <v>0.3584</v>
      </c>
      <c r="BM116" s="842"/>
      <c r="BN116" s="855" t="s">
        <v>6001</v>
      </c>
      <c r="BO116" s="855" t="s">
        <v>6002</v>
      </c>
      <c r="BP116" s="855" t="s">
        <v>430</v>
      </c>
      <c r="BQ116" s="855" t="s">
        <v>430</v>
      </c>
      <c r="BR116" s="855" t="s">
        <v>430</v>
      </c>
      <c r="BS116" s="842"/>
      <c r="BT116" s="856" t="s">
        <v>554</v>
      </c>
    </row>
    <row r="117" spans="1:72" s="428" customFormat="1" x14ac:dyDescent="0.25">
      <c r="A117" s="345" t="s">
        <v>6003</v>
      </c>
      <c r="B117" s="373"/>
      <c r="C117" s="719">
        <v>45723</v>
      </c>
      <c r="D117" s="373"/>
      <c r="E117" s="346">
        <v>239.48</v>
      </c>
      <c r="F117" s="373"/>
      <c r="G117" s="347">
        <v>55.685600000000001</v>
      </c>
      <c r="H117" s="374"/>
      <c r="I117" s="348">
        <v>0.80030000000000001</v>
      </c>
      <c r="J117" s="348">
        <v>7.3324999999999996</v>
      </c>
      <c r="K117" s="348">
        <v>1.2539</v>
      </c>
      <c r="L117" s="348">
        <v>19.281500000000001</v>
      </c>
      <c r="M117" s="348">
        <v>19.504899999999999</v>
      </c>
      <c r="N117" s="350">
        <v>25.307700000000001</v>
      </c>
      <c r="O117" s="348" t="s">
        <v>430</v>
      </c>
      <c r="P117" s="348" t="s">
        <v>430</v>
      </c>
      <c r="Q117" s="348" t="s">
        <v>430</v>
      </c>
      <c r="R117" s="348" t="s">
        <v>430</v>
      </c>
      <c r="S117" s="348">
        <v>30.514900000000001</v>
      </c>
      <c r="T117" s="348">
        <v>19.258199999999999</v>
      </c>
      <c r="U117" s="348">
        <v>34.040399999999998</v>
      </c>
      <c r="V117" s="348">
        <v>17.544899999999998</v>
      </c>
      <c r="W117" s="348">
        <v>1.3537999999999999</v>
      </c>
      <c r="X117" s="348">
        <v>59.305</v>
      </c>
      <c r="Y117" s="374"/>
      <c r="Z117" s="346">
        <v>14</v>
      </c>
      <c r="AA117" s="346">
        <v>12</v>
      </c>
      <c r="AB117" s="346">
        <v>202</v>
      </c>
      <c r="AC117" s="346">
        <v>6</v>
      </c>
      <c r="AD117" s="346">
        <v>23</v>
      </c>
      <c r="AE117" s="346">
        <v>29</v>
      </c>
      <c r="AF117" s="346" t="s">
        <v>430</v>
      </c>
      <c r="AG117" s="346" t="s">
        <v>430</v>
      </c>
      <c r="AH117" s="346" t="s">
        <v>430</v>
      </c>
      <c r="AI117" s="346" t="s">
        <v>430</v>
      </c>
      <c r="AJ117" s="346">
        <v>4</v>
      </c>
      <c r="AK117" s="346">
        <v>6</v>
      </c>
      <c r="AL117" s="346">
        <v>18</v>
      </c>
      <c r="AM117" s="346">
        <v>30</v>
      </c>
      <c r="AN117" s="346">
        <v>174</v>
      </c>
      <c r="AO117" s="373"/>
      <c r="AP117" s="348" t="s">
        <v>430</v>
      </c>
      <c r="AQ117" s="348" t="s">
        <v>430</v>
      </c>
      <c r="AR117" s="348" t="s">
        <v>430</v>
      </c>
      <c r="AS117" s="348" t="s">
        <v>430</v>
      </c>
      <c r="AT117" s="348">
        <v>36.369999999999997</v>
      </c>
      <c r="AU117" s="351"/>
      <c r="AV117" s="346" t="s">
        <v>430</v>
      </c>
      <c r="AW117" s="346" t="s">
        <v>430</v>
      </c>
      <c r="AX117" s="346" t="s">
        <v>430</v>
      </c>
      <c r="AY117" s="346" t="s">
        <v>430</v>
      </c>
      <c r="AZ117" s="346">
        <v>20</v>
      </c>
      <c r="BA117" s="374"/>
      <c r="BB117" s="348">
        <v>22.1659384298089</v>
      </c>
      <c r="BC117" s="348">
        <v>0.99944302829757303</v>
      </c>
      <c r="BD117" s="348">
        <v>0.17024162494777501</v>
      </c>
      <c r="BE117" s="375">
        <v>-3.5885250448771E-2</v>
      </c>
      <c r="BF117" s="374"/>
      <c r="BG117" s="372">
        <v>5.7000000000000002E-2</v>
      </c>
      <c r="BH117" s="373"/>
      <c r="BI117" s="348">
        <v>15.0585</v>
      </c>
      <c r="BJ117" s="348">
        <v>57.2239</v>
      </c>
      <c r="BK117" s="348">
        <v>27.7257</v>
      </c>
      <c r="BL117" s="348">
        <v>-8.0999999999999996E-3</v>
      </c>
      <c r="BM117" s="373"/>
      <c r="BN117" s="372" t="s">
        <v>6004</v>
      </c>
      <c r="BO117" s="372" t="s">
        <v>6005</v>
      </c>
      <c r="BP117" s="372" t="s">
        <v>430</v>
      </c>
      <c r="BQ117" s="372" t="s">
        <v>430</v>
      </c>
      <c r="BR117" s="372" t="s">
        <v>430</v>
      </c>
      <c r="BS117" s="373"/>
      <c r="BT117" s="354" t="s">
        <v>554</v>
      </c>
    </row>
    <row r="118" spans="1:72" s="428" customFormat="1" x14ac:dyDescent="0.25">
      <c r="A118" s="345" t="s">
        <v>6006</v>
      </c>
      <c r="B118" s="373"/>
      <c r="C118" s="719">
        <v>45366</v>
      </c>
      <c r="D118" s="373"/>
      <c r="E118" s="346">
        <v>230</v>
      </c>
      <c r="F118" s="373"/>
      <c r="G118" s="347">
        <v>17.6755</v>
      </c>
      <c r="H118" s="374"/>
      <c r="I118" s="348">
        <v>0.67549999999999999</v>
      </c>
      <c r="J118" s="348">
        <v>5.8413000000000004</v>
      </c>
      <c r="K118" s="348">
        <v>6.9375999999999998</v>
      </c>
      <c r="L118" s="348">
        <v>16.159300000000002</v>
      </c>
      <c r="M118" s="348">
        <v>8.7482000000000006</v>
      </c>
      <c r="N118" s="350">
        <v>3.0257000000000001</v>
      </c>
      <c r="O118" s="348">
        <v>1.8620000000000001</v>
      </c>
      <c r="P118" s="348" t="s">
        <v>430</v>
      </c>
      <c r="Q118" s="348" t="s">
        <v>430</v>
      </c>
      <c r="R118" s="348" t="s">
        <v>430</v>
      </c>
      <c r="S118" s="348">
        <v>23.2653</v>
      </c>
      <c r="T118" s="348">
        <v>5.5518000000000001</v>
      </c>
      <c r="U118" s="348">
        <v>5.5159000000000002</v>
      </c>
      <c r="V118" s="348">
        <v>-0.76910000000000001</v>
      </c>
      <c r="W118" s="348">
        <v>3.6631</v>
      </c>
      <c r="X118" s="348">
        <v>11.204000000000001</v>
      </c>
      <c r="Y118" s="374"/>
      <c r="Z118" s="346">
        <v>29</v>
      </c>
      <c r="AA118" s="346">
        <v>47</v>
      </c>
      <c r="AB118" s="346">
        <v>35</v>
      </c>
      <c r="AC118" s="346">
        <v>14</v>
      </c>
      <c r="AD118" s="346">
        <v>46</v>
      </c>
      <c r="AE118" s="346">
        <v>107</v>
      </c>
      <c r="AF118" s="346">
        <v>106</v>
      </c>
      <c r="AG118" s="346" t="s">
        <v>430</v>
      </c>
      <c r="AH118" s="346" t="s">
        <v>430</v>
      </c>
      <c r="AI118" s="346" t="s">
        <v>430</v>
      </c>
      <c r="AJ118" s="346">
        <v>14</v>
      </c>
      <c r="AK118" s="346">
        <v>39</v>
      </c>
      <c r="AL118" s="346">
        <v>109</v>
      </c>
      <c r="AM118" s="346">
        <v>116</v>
      </c>
      <c r="AN118" s="346">
        <v>45</v>
      </c>
      <c r="AO118" s="373"/>
      <c r="AP118" s="348" t="s">
        <v>430</v>
      </c>
      <c r="AQ118" s="348" t="s">
        <v>430</v>
      </c>
      <c r="AR118" s="348" t="s">
        <v>430</v>
      </c>
      <c r="AS118" s="348" t="s">
        <v>430</v>
      </c>
      <c r="AT118" s="348">
        <v>12.68</v>
      </c>
      <c r="AU118" s="351"/>
      <c r="AV118" s="346" t="s">
        <v>430</v>
      </c>
      <c r="AW118" s="346" t="s">
        <v>430</v>
      </c>
      <c r="AX118" s="346" t="s">
        <v>430</v>
      </c>
      <c r="AY118" s="346" t="s">
        <v>430</v>
      </c>
      <c r="AZ118" s="346">
        <v>41</v>
      </c>
      <c r="BA118" s="374"/>
      <c r="BB118" s="348">
        <v>21.156391255068201</v>
      </c>
      <c r="BC118" s="348">
        <v>1.0030717352519001</v>
      </c>
      <c r="BD118" s="348">
        <v>2.9308036483688099E-2</v>
      </c>
      <c r="BE118" s="375">
        <v>0.108615404965138</v>
      </c>
      <c r="BF118" s="374"/>
      <c r="BG118" s="372">
        <v>0.218</v>
      </c>
      <c r="BH118" s="373"/>
      <c r="BI118" s="348" t="s">
        <v>430</v>
      </c>
      <c r="BJ118" s="348">
        <v>5.0783699999999996</v>
      </c>
      <c r="BK118" s="348">
        <v>94.899600000000007</v>
      </c>
      <c r="BL118" s="348">
        <v>2.2030000000000001E-2</v>
      </c>
      <c r="BM118" s="373"/>
      <c r="BN118" s="372" t="s">
        <v>2124</v>
      </c>
      <c r="BO118" s="372" t="s">
        <v>4504</v>
      </c>
      <c r="BP118" s="372" t="s">
        <v>4505</v>
      </c>
      <c r="BQ118" s="372" t="s">
        <v>4506</v>
      </c>
      <c r="BR118" s="372" t="s">
        <v>564</v>
      </c>
      <c r="BS118" s="373"/>
      <c r="BT118" s="354" t="s">
        <v>554</v>
      </c>
    </row>
    <row r="119" spans="1:72" s="428" customFormat="1" x14ac:dyDescent="0.25">
      <c r="A119" s="345" t="s">
        <v>6007</v>
      </c>
      <c r="B119" s="373"/>
      <c r="C119" s="719">
        <v>44573</v>
      </c>
      <c r="D119" s="373"/>
      <c r="E119" s="346">
        <v>214.43700000000001</v>
      </c>
      <c r="F119" s="373"/>
      <c r="G119" s="347">
        <v>27.569199999999999</v>
      </c>
      <c r="H119" s="374"/>
      <c r="I119" s="348">
        <v>8.2000000000000003E-2</v>
      </c>
      <c r="J119" s="348">
        <v>3.6947000000000001</v>
      </c>
      <c r="K119" s="348">
        <v>4.5721999999999996</v>
      </c>
      <c r="L119" s="348">
        <v>4.6909000000000001</v>
      </c>
      <c r="M119" s="348">
        <v>-1.8270999999999999</v>
      </c>
      <c r="N119" s="350">
        <v>15.693099999999999</v>
      </c>
      <c r="O119" s="348">
        <v>2.7103000000000002</v>
      </c>
      <c r="P119" s="348">
        <v>22.688300000000002</v>
      </c>
      <c r="Q119" s="348" t="s">
        <v>430</v>
      </c>
      <c r="R119" s="348" t="s">
        <v>430</v>
      </c>
      <c r="S119" s="348">
        <v>12.705399999999999</v>
      </c>
      <c r="T119" s="348">
        <v>-4.8395999999999999</v>
      </c>
      <c r="U119" s="348">
        <v>1.0342</v>
      </c>
      <c r="V119" s="348">
        <v>12.980700000000001</v>
      </c>
      <c r="W119" s="348">
        <v>1.5960000000000001</v>
      </c>
      <c r="X119" s="348">
        <v>21.4237</v>
      </c>
      <c r="Y119" s="374"/>
      <c r="Z119" s="346">
        <v>183</v>
      </c>
      <c r="AA119" s="346">
        <v>193</v>
      </c>
      <c r="AB119" s="346">
        <v>71</v>
      </c>
      <c r="AC119" s="346">
        <v>143</v>
      </c>
      <c r="AD119" s="346">
        <v>148</v>
      </c>
      <c r="AE119" s="346">
        <v>35</v>
      </c>
      <c r="AF119" s="346">
        <v>72</v>
      </c>
      <c r="AG119" s="346">
        <v>21</v>
      </c>
      <c r="AH119" s="346" t="s">
        <v>430</v>
      </c>
      <c r="AI119" s="346" t="s">
        <v>430</v>
      </c>
      <c r="AJ119" s="346">
        <v>123</v>
      </c>
      <c r="AK119" s="346">
        <v>158</v>
      </c>
      <c r="AL119" s="346">
        <v>138</v>
      </c>
      <c r="AM119" s="346">
        <v>34</v>
      </c>
      <c r="AN119" s="346">
        <v>155</v>
      </c>
      <c r="AO119" s="373"/>
      <c r="AP119" s="348" t="s">
        <v>430</v>
      </c>
      <c r="AQ119" s="348" t="s">
        <v>430</v>
      </c>
      <c r="AR119" s="348" t="s">
        <v>430</v>
      </c>
      <c r="AS119" s="348">
        <v>13.35</v>
      </c>
      <c r="AT119" s="348">
        <v>2.62</v>
      </c>
      <c r="AU119" s="351"/>
      <c r="AV119" s="346" t="s">
        <v>430</v>
      </c>
      <c r="AW119" s="346" t="s">
        <v>430</v>
      </c>
      <c r="AX119" s="346" t="s">
        <v>430</v>
      </c>
      <c r="AY119" s="346">
        <v>28</v>
      </c>
      <c r="AZ119" s="346">
        <v>116</v>
      </c>
      <c r="BA119" s="374"/>
      <c r="BB119" s="348">
        <v>17.2900595568466</v>
      </c>
      <c r="BC119" s="348">
        <v>1.0016788157144001</v>
      </c>
      <c r="BD119" s="348">
        <v>8.8653684445903602E-2</v>
      </c>
      <c r="BE119" s="375">
        <v>0.15902022821040901</v>
      </c>
      <c r="BF119" s="374"/>
      <c r="BG119" s="372">
        <v>5.5300000000000002E-2</v>
      </c>
      <c r="BH119" s="373"/>
      <c r="BI119" s="348">
        <v>83.267600000000002</v>
      </c>
      <c r="BJ119" s="348">
        <v>12.7768</v>
      </c>
      <c r="BK119" s="348">
        <v>3.8128700000000002</v>
      </c>
      <c r="BL119" s="348">
        <v>0.14273</v>
      </c>
      <c r="BM119" s="373"/>
      <c r="BN119" s="372" t="s">
        <v>6008</v>
      </c>
      <c r="BO119" s="372" t="s">
        <v>6009</v>
      </c>
      <c r="BP119" s="372" t="s">
        <v>4867</v>
      </c>
      <c r="BQ119" s="372" t="s">
        <v>5166</v>
      </c>
      <c r="BR119" s="372" t="s">
        <v>430</v>
      </c>
      <c r="BS119" s="373"/>
      <c r="BT119" s="354" t="s">
        <v>554</v>
      </c>
    </row>
    <row r="120" spans="1:72" s="428" customFormat="1" x14ac:dyDescent="0.25">
      <c r="A120" s="345" t="s">
        <v>6010</v>
      </c>
      <c r="B120" s="373"/>
      <c r="C120" s="719">
        <v>44334</v>
      </c>
      <c r="D120" s="373"/>
      <c r="E120" s="346">
        <v>211.09700000000001</v>
      </c>
      <c r="F120" s="373"/>
      <c r="G120" s="347">
        <v>159.4144</v>
      </c>
      <c r="H120" s="374"/>
      <c r="I120" s="348">
        <v>0.97570000000000001</v>
      </c>
      <c r="J120" s="348">
        <v>0.3397</v>
      </c>
      <c r="K120" s="348">
        <v>-1.4025000000000001</v>
      </c>
      <c r="L120" s="348">
        <v>7.5522999999999998</v>
      </c>
      <c r="M120" s="348">
        <v>7.1048</v>
      </c>
      <c r="N120" s="350">
        <v>11.290100000000001</v>
      </c>
      <c r="O120" s="348">
        <v>11.8627</v>
      </c>
      <c r="P120" s="348">
        <v>22.132300000000001</v>
      </c>
      <c r="Q120" s="348">
        <v>13.437200000000001</v>
      </c>
      <c r="R120" s="348" t="s">
        <v>430</v>
      </c>
      <c r="S120" s="348">
        <v>9.5915999999999997</v>
      </c>
      <c r="T120" s="348">
        <v>6.4702999999999999</v>
      </c>
      <c r="U120" s="348">
        <v>10.208500000000001</v>
      </c>
      <c r="V120" s="348">
        <v>8.0394000000000005</v>
      </c>
      <c r="W120" s="348">
        <v>1.1085</v>
      </c>
      <c r="X120" s="348">
        <v>13.728</v>
      </c>
      <c r="Y120" s="374"/>
      <c r="Z120" s="346">
        <v>6</v>
      </c>
      <c r="AA120" s="346">
        <v>254</v>
      </c>
      <c r="AB120" s="346">
        <v>233</v>
      </c>
      <c r="AC120" s="346">
        <v>88</v>
      </c>
      <c r="AD120" s="346">
        <v>61</v>
      </c>
      <c r="AE120" s="346">
        <v>41</v>
      </c>
      <c r="AF120" s="346">
        <v>20</v>
      </c>
      <c r="AG120" s="346">
        <v>25</v>
      </c>
      <c r="AH120" s="346">
        <v>23</v>
      </c>
      <c r="AI120" s="346" t="s">
        <v>430</v>
      </c>
      <c r="AJ120" s="346">
        <v>168</v>
      </c>
      <c r="AK120" s="346">
        <v>26</v>
      </c>
      <c r="AL120" s="346">
        <v>46</v>
      </c>
      <c r="AM120" s="346">
        <v>42</v>
      </c>
      <c r="AN120" s="346">
        <v>186</v>
      </c>
      <c r="AO120" s="373"/>
      <c r="AP120" s="348" t="s">
        <v>430</v>
      </c>
      <c r="AQ120" s="348" t="s">
        <v>430</v>
      </c>
      <c r="AR120" s="348">
        <v>16.760000000000002</v>
      </c>
      <c r="AS120" s="348">
        <v>13.85</v>
      </c>
      <c r="AT120" s="348">
        <v>11.8</v>
      </c>
      <c r="AU120" s="351"/>
      <c r="AV120" s="346" t="s">
        <v>430</v>
      </c>
      <c r="AW120" s="346" t="s">
        <v>430</v>
      </c>
      <c r="AX120" s="346">
        <v>10</v>
      </c>
      <c r="AY120" s="346">
        <v>24</v>
      </c>
      <c r="AZ120" s="346">
        <v>53</v>
      </c>
      <c r="BA120" s="374"/>
      <c r="BB120" s="348">
        <v>13.1214115918365</v>
      </c>
      <c r="BC120" s="348">
        <v>1.00176248774249</v>
      </c>
      <c r="BD120" s="348">
        <v>0.115212746339116</v>
      </c>
      <c r="BE120" s="375">
        <v>3.0784506050733899E-2</v>
      </c>
      <c r="BF120" s="374"/>
      <c r="BG120" s="372">
        <v>3.61E-2</v>
      </c>
      <c r="BH120" s="373"/>
      <c r="BI120" s="348">
        <v>61.286799999999999</v>
      </c>
      <c r="BJ120" s="348">
        <v>36.860300000000002</v>
      </c>
      <c r="BK120" s="348">
        <v>1.8413200000000001</v>
      </c>
      <c r="BL120" s="348">
        <v>1.158E-2</v>
      </c>
      <c r="BM120" s="373"/>
      <c r="BN120" s="372" t="s">
        <v>6011</v>
      </c>
      <c r="BO120" s="372" t="s">
        <v>6012</v>
      </c>
      <c r="BP120" s="372" t="s">
        <v>5348</v>
      </c>
      <c r="BQ120" s="372" t="s">
        <v>430</v>
      </c>
      <c r="BR120" s="372" t="s">
        <v>430</v>
      </c>
      <c r="BS120" s="373"/>
      <c r="BT120" s="354" t="s">
        <v>554</v>
      </c>
    </row>
    <row r="121" spans="1:72" s="428" customFormat="1" ht="11" x14ac:dyDescent="0.3">
      <c r="A121" s="841" t="s">
        <v>6013</v>
      </c>
      <c r="B121" s="842"/>
      <c r="C121" s="843">
        <v>44589</v>
      </c>
      <c r="D121" s="842"/>
      <c r="E121" s="844">
        <v>200.863</v>
      </c>
      <c r="F121" s="842"/>
      <c r="G121" s="845">
        <v>18.075700000000001</v>
      </c>
      <c r="H121" s="847"/>
      <c r="I121" s="846">
        <v>0.32300000000000001</v>
      </c>
      <c r="J121" s="846">
        <v>5.0381</v>
      </c>
      <c r="K121" s="846">
        <v>2.6800999999999999</v>
      </c>
      <c r="L121" s="846">
        <v>10.8347</v>
      </c>
      <c r="M121" s="846">
        <v>3.8105000000000002</v>
      </c>
      <c r="N121" s="848">
        <v>8.6866000000000003</v>
      </c>
      <c r="O121" s="846">
        <v>6.9653</v>
      </c>
      <c r="P121" s="846">
        <v>21.9297</v>
      </c>
      <c r="Q121" s="846" t="s">
        <v>430</v>
      </c>
      <c r="R121" s="846" t="s">
        <v>430</v>
      </c>
      <c r="S121" s="846">
        <v>18.255400000000002</v>
      </c>
      <c r="T121" s="846">
        <v>2.8382999999999998</v>
      </c>
      <c r="U121" s="846">
        <v>11.381600000000001</v>
      </c>
      <c r="V121" s="846">
        <v>5.5803000000000003</v>
      </c>
      <c r="W121" s="846">
        <v>1.3251999999999999</v>
      </c>
      <c r="X121" s="846">
        <v>19.482600000000001</v>
      </c>
      <c r="Y121" s="847"/>
      <c r="Z121" s="844">
        <v>157</v>
      </c>
      <c r="AA121" s="844">
        <v>91</v>
      </c>
      <c r="AB121" s="844">
        <v>145</v>
      </c>
      <c r="AC121" s="844">
        <v>41</v>
      </c>
      <c r="AD121" s="844">
        <v>96</v>
      </c>
      <c r="AE121" s="844">
        <v>58</v>
      </c>
      <c r="AF121" s="844">
        <v>43</v>
      </c>
      <c r="AG121" s="844">
        <v>26</v>
      </c>
      <c r="AH121" s="844" t="s">
        <v>430</v>
      </c>
      <c r="AI121" s="844" t="s">
        <v>430</v>
      </c>
      <c r="AJ121" s="844">
        <v>46</v>
      </c>
      <c r="AK121" s="844">
        <v>92</v>
      </c>
      <c r="AL121" s="844">
        <v>38</v>
      </c>
      <c r="AM121" s="844">
        <v>63</v>
      </c>
      <c r="AN121" s="844">
        <v>176</v>
      </c>
      <c r="AO121" s="842"/>
      <c r="AP121" s="846" t="s">
        <v>430</v>
      </c>
      <c r="AQ121" s="846" t="s">
        <v>430</v>
      </c>
      <c r="AR121" s="846" t="s">
        <v>430</v>
      </c>
      <c r="AS121" s="846">
        <v>13.06</v>
      </c>
      <c r="AT121" s="846">
        <v>11.22</v>
      </c>
      <c r="AU121" s="849"/>
      <c r="AV121" s="844" t="s">
        <v>430</v>
      </c>
      <c r="AW121" s="844" t="s">
        <v>430</v>
      </c>
      <c r="AX121" s="844" t="s">
        <v>430</v>
      </c>
      <c r="AY121" s="844">
        <v>30</v>
      </c>
      <c r="AZ121" s="844">
        <v>60</v>
      </c>
      <c r="BA121" s="847"/>
      <c r="BB121" s="846">
        <v>16.5813102661835</v>
      </c>
      <c r="BC121" s="846">
        <v>1.0023958650014599</v>
      </c>
      <c r="BD121" s="846">
        <v>8.9715834002323205E-2</v>
      </c>
      <c r="BE121" s="852">
        <v>0.10962136242264101</v>
      </c>
      <c r="BF121" s="847"/>
      <c r="BG121" s="855">
        <v>0.17730000000000001</v>
      </c>
      <c r="BH121" s="842"/>
      <c r="BI121" s="846">
        <v>5.0815299999999999</v>
      </c>
      <c r="BJ121" s="846">
        <v>94.888400000000004</v>
      </c>
      <c r="BK121" s="846" t="s">
        <v>430</v>
      </c>
      <c r="BL121" s="846">
        <v>3.007E-2</v>
      </c>
      <c r="BM121" s="842"/>
      <c r="BN121" s="855" t="s">
        <v>4665</v>
      </c>
      <c r="BO121" s="855" t="s">
        <v>4666</v>
      </c>
      <c r="BP121" s="855" t="s">
        <v>4667</v>
      </c>
      <c r="BQ121" s="855" t="s">
        <v>4668</v>
      </c>
      <c r="BR121" s="855" t="s">
        <v>2125</v>
      </c>
      <c r="BS121" s="842"/>
      <c r="BT121" s="856" t="s">
        <v>554</v>
      </c>
    </row>
    <row r="122" spans="1:72" s="428" customFormat="1" x14ac:dyDescent="0.25">
      <c r="A122" s="345" t="s">
        <v>6014</v>
      </c>
      <c r="B122" s="373"/>
      <c r="C122" s="719">
        <v>41732</v>
      </c>
      <c r="D122" s="373"/>
      <c r="E122" s="346">
        <v>202.946</v>
      </c>
      <c r="F122" s="373"/>
      <c r="G122" s="347">
        <v>128.99430000000001</v>
      </c>
      <c r="H122" s="374"/>
      <c r="I122" s="348">
        <v>0.52249999999999996</v>
      </c>
      <c r="J122" s="348">
        <v>5.1220999999999997</v>
      </c>
      <c r="K122" s="348">
        <v>2.6175999999999999</v>
      </c>
      <c r="L122" s="348">
        <v>6.1764999999999999</v>
      </c>
      <c r="M122" s="348">
        <v>-4.0052000000000003</v>
      </c>
      <c r="N122" s="350">
        <v>1.9085000000000001</v>
      </c>
      <c r="O122" s="348">
        <v>2.0710999999999999</v>
      </c>
      <c r="P122" s="348">
        <v>12.593999999999999</v>
      </c>
      <c r="Q122" s="348">
        <v>13.570499999999999</v>
      </c>
      <c r="R122" s="348">
        <v>13.205399999999999</v>
      </c>
      <c r="S122" s="348">
        <v>12.4146</v>
      </c>
      <c r="T122" s="348">
        <v>-5.4433999999999996</v>
      </c>
      <c r="U122" s="348">
        <v>-3.6905999999999999</v>
      </c>
      <c r="V122" s="348">
        <v>-1.6074999999999999</v>
      </c>
      <c r="W122" s="348">
        <v>3.1273</v>
      </c>
      <c r="X122" s="348">
        <v>13.764699999999999</v>
      </c>
      <c r="Y122" s="374"/>
      <c r="Z122" s="346">
        <v>60</v>
      </c>
      <c r="AA122" s="346">
        <v>87</v>
      </c>
      <c r="AB122" s="346">
        <v>149</v>
      </c>
      <c r="AC122" s="346">
        <v>112</v>
      </c>
      <c r="AD122" s="346">
        <v>170</v>
      </c>
      <c r="AE122" s="346">
        <v>116</v>
      </c>
      <c r="AF122" s="346">
        <v>99</v>
      </c>
      <c r="AG122" s="346">
        <v>66</v>
      </c>
      <c r="AH122" s="346">
        <v>22</v>
      </c>
      <c r="AI122" s="346">
        <v>12</v>
      </c>
      <c r="AJ122" s="346">
        <v>128</v>
      </c>
      <c r="AK122" s="346">
        <v>174</v>
      </c>
      <c r="AL122" s="346">
        <v>197</v>
      </c>
      <c r="AM122" s="346">
        <v>130</v>
      </c>
      <c r="AN122" s="346">
        <v>67</v>
      </c>
      <c r="AO122" s="373"/>
      <c r="AP122" s="348">
        <v>13.1</v>
      </c>
      <c r="AQ122" s="348">
        <v>13.7</v>
      </c>
      <c r="AR122" s="348">
        <v>11.06</v>
      </c>
      <c r="AS122" s="348">
        <v>5.89</v>
      </c>
      <c r="AT122" s="348">
        <v>-4.49</v>
      </c>
      <c r="AU122" s="351"/>
      <c r="AV122" s="346">
        <v>14</v>
      </c>
      <c r="AW122" s="346">
        <v>19</v>
      </c>
      <c r="AX122" s="346">
        <v>25</v>
      </c>
      <c r="AY122" s="346">
        <v>76</v>
      </c>
      <c r="AZ122" s="346">
        <v>151</v>
      </c>
      <c r="BA122" s="374"/>
      <c r="BB122" s="348">
        <v>13.2203217221874</v>
      </c>
      <c r="BC122" s="348">
        <v>0.99939277785847103</v>
      </c>
      <c r="BD122" s="348">
        <v>5.9636732861565497E-2</v>
      </c>
      <c r="BE122" s="375">
        <v>8.7909610369044405E-2</v>
      </c>
      <c r="BF122" s="374"/>
      <c r="BG122" s="372">
        <v>0.12470000000000001</v>
      </c>
      <c r="BH122" s="373"/>
      <c r="BI122" s="348">
        <v>94.968500000000006</v>
      </c>
      <c r="BJ122" s="348">
        <v>4.7171599999999998</v>
      </c>
      <c r="BK122" s="348" t="s">
        <v>430</v>
      </c>
      <c r="BL122" s="348">
        <v>0.31434000000000001</v>
      </c>
      <c r="BM122" s="373"/>
      <c r="BN122" s="372" t="s">
        <v>4956</v>
      </c>
      <c r="BO122" s="372" t="s">
        <v>6015</v>
      </c>
      <c r="BP122" s="372" t="s">
        <v>6016</v>
      </c>
      <c r="BQ122" s="372" t="s">
        <v>6017</v>
      </c>
      <c r="BR122" s="372" t="s">
        <v>6018</v>
      </c>
      <c r="BS122" s="373"/>
      <c r="BT122" s="354" t="s">
        <v>554</v>
      </c>
    </row>
    <row r="123" spans="1:72" s="428" customFormat="1" ht="11" x14ac:dyDescent="0.3">
      <c r="A123" s="841" t="s">
        <v>6019</v>
      </c>
      <c r="B123" s="842"/>
      <c r="C123" s="843">
        <v>44643</v>
      </c>
      <c r="D123" s="842"/>
      <c r="E123" s="844">
        <v>213.83500000000001</v>
      </c>
      <c r="F123" s="842"/>
      <c r="G123" s="845">
        <v>20.779399999999999</v>
      </c>
      <c r="H123" s="847"/>
      <c r="I123" s="846">
        <v>0.20930000000000001</v>
      </c>
      <c r="J123" s="846">
        <v>3.3662000000000001</v>
      </c>
      <c r="K123" s="846">
        <v>1.3768</v>
      </c>
      <c r="L123" s="846">
        <v>3.2450000000000001</v>
      </c>
      <c r="M123" s="846">
        <v>-4.7488999999999999</v>
      </c>
      <c r="N123" s="848">
        <v>1.6411</v>
      </c>
      <c r="O123" s="846">
        <v>3.2570000000000001</v>
      </c>
      <c r="P123" s="846">
        <v>12.5534</v>
      </c>
      <c r="Q123" s="846" t="s">
        <v>430</v>
      </c>
      <c r="R123" s="846" t="s">
        <v>430</v>
      </c>
      <c r="S123" s="846">
        <v>8.6793999999999993</v>
      </c>
      <c r="T123" s="846">
        <v>-5.7062999999999997</v>
      </c>
      <c r="U123" s="846">
        <v>0.1137</v>
      </c>
      <c r="V123" s="846">
        <v>-0.66690000000000005</v>
      </c>
      <c r="W123" s="846">
        <v>1.7471000000000001</v>
      </c>
      <c r="X123" s="846">
        <v>12.5602</v>
      </c>
      <c r="Y123" s="847"/>
      <c r="Z123" s="844">
        <v>171</v>
      </c>
      <c r="AA123" s="844">
        <v>215</v>
      </c>
      <c r="AB123" s="844">
        <v>196</v>
      </c>
      <c r="AC123" s="844">
        <v>161</v>
      </c>
      <c r="AD123" s="844">
        <v>177</v>
      </c>
      <c r="AE123" s="844">
        <v>118</v>
      </c>
      <c r="AF123" s="844">
        <v>67</v>
      </c>
      <c r="AG123" s="844">
        <v>67</v>
      </c>
      <c r="AH123" s="844" t="s">
        <v>430</v>
      </c>
      <c r="AI123" s="844" t="s">
        <v>430</v>
      </c>
      <c r="AJ123" s="844">
        <v>178</v>
      </c>
      <c r="AK123" s="844">
        <v>177</v>
      </c>
      <c r="AL123" s="844">
        <v>149</v>
      </c>
      <c r="AM123" s="844">
        <v>115</v>
      </c>
      <c r="AN123" s="844">
        <v>146</v>
      </c>
      <c r="AO123" s="842"/>
      <c r="AP123" s="846" t="s">
        <v>430</v>
      </c>
      <c r="AQ123" s="846" t="s">
        <v>430</v>
      </c>
      <c r="AR123" s="846" t="s">
        <v>430</v>
      </c>
      <c r="AS123" s="846">
        <v>5.25</v>
      </c>
      <c r="AT123" s="846">
        <v>-4.3600000000000003</v>
      </c>
      <c r="AU123" s="849"/>
      <c r="AV123" s="844" t="s">
        <v>430</v>
      </c>
      <c r="AW123" s="844" t="s">
        <v>430</v>
      </c>
      <c r="AX123" s="844" t="s">
        <v>430</v>
      </c>
      <c r="AY123" s="844">
        <v>78</v>
      </c>
      <c r="AZ123" s="844">
        <v>148</v>
      </c>
      <c r="BA123" s="847"/>
      <c r="BB123" s="846">
        <v>11.773142996882401</v>
      </c>
      <c r="BC123" s="846">
        <v>1.00079753516871</v>
      </c>
      <c r="BD123" s="846">
        <v>6.0843872871546502E-2</v>
      </c>
      <c r="BE123" s="852">
        <v>2.81742088804963E-2</v>
      </c>
      <c r="BF123" s="847"/>
      <c r="BG123" s="855">
        <v>0.125</v>
      </c>
      <c r="BH123" s="842"/>
      <c r="BI123" s="846">
        <v>96.614500000000007</v>
      </c>
      <c r="BJ123" s="846">
        <v>3.0924299999999998</v>
      </c>
      <c r="BK123" s="846" t="s">
        <v>430</v>
      </c>
      <c r="BL123" s="846">
        <v>0.29307</v>
      </c>
      <c r="BM123" s="842"/>
      <c r="BN123" s="855" t="s">
        <v>452</v>
      </c>
      <c r="BO123" s="855" t="s">
        <v>4858</v>
      </c>
      <c r="BP123" s="855" t="s">
        <v>6020</v>
      </c>
      <c r="BQ123" s="855" t="s">
        <v>4561</v>
      </c>
      <c r="BR123" s="855" t="s">
        <v>4860</v>
      </c>
      <c r="BS123" s="842"/>
      <c r="BT123" s="856" t="s">
        <v>554</v>
      </c>
    </row>
    <row r="124" spans="1:72" s="428" customFormat="1" x14ac:dyDescent="0.25">
      <c r="A124" s="345" t="s">
        <v>6021</v>
      </c>
      <c r="B124" s="373"/>
      <c r="C124" s="719">
        <v>40450</v>
      </c>
      <c r="D124" s="373"/>
      <c r="E124" s="346">
        <v>189.673</v>
      </c>
      <c r="F124" s="373"/>
      <c r="G124" s="347">
        <v>980.91309999999999</v>
      </c>
      <c r="H124" s="374"/>
      <c r="I124" s="348">
        <v>0.31219999999999998</v>
      </c>
      <c r="J124" s="348">
        <v>5.2609000000000004</v>
      </c>
      <c r="K124" s="348">
        <v>2.2743000000000002</v>
      </c>
      <c r="L124" s="348">
        <v>6.0533999999999999</v>
      </c>
      <c r="M124" s="348">
        <v>0.48060000000000003</v>
      </c>
      <c r="N124" s="350">
        <v>5.7144000000000004</v>
      </c>
      <c r="O124" s="348">
        <v>2.4211</v>
      </c>
      <c r="P124" s="348">
        <v>18.365100000000002</v>
      </c>
      <c r="Q124" s="348">
        <v>16.701599999999999</v>
      </c>
      <c r="R124" s="348">
        <v>13.289099999999999</v>
      </c>
      <c r="S124" s="348">
        <v>11.089499999999999</v>
      </c>
      <c r="T124" s="348">
        <v>-1.0902000000000001</v>
      </c>
      <c r="U124" s="348">
        <v>5.4416000000000002</v>
      </c>
      <c r="V124" s="348">
        <v>1.0674999999999999</v>
      </c>
      <c r="W124" s="348">
        <v>1.6633</v>
      </c>
      <c r="X124" s="348">
        <v>6.3360000000000003</v>
      </c>
      <c r="Y124" s="374"/>
      <c r="Z124" s="346">
        <v>160</v>
      </c>
      <c r="AA124" s="346">
        <v>79</v>
      </c>
      <c r="AB124" s="346">
        <v>178</v>
      </c>
      <c r="AC124" s="346">
        <v>115</v>
      </c>
      <c r="AD124" s="346">
        <v>119</v>
      </c>
      <c r="AE124" s="346">
        <v>87</v>
      </c>
      <c r="AF124" s="346">
        <v>75</v>
      </c>
      <c r="AG124" s="346">
        <v>50</v>
      </c>
      <c r="AH124" s="346">
        <v>10</v>
      </c>
      <c r="AI124" s="346">
        <v>10</v>
      </c>
      <c r="AJ124" s="346">
        <v>149</v>
      </c>
      <c r="AK124" s="346">
        <v>119</v>
      </c>
      <c r="AL124" s="346">
        <v>111</v>
      </c>
      <c r="AM124" s="346">
        <v>104</v>
      </c>
      <c r="AN124" s="346">
        <v>150</v>
      </c>
      <c r="AO124" s="373"/>
      <c r="AP124" s="348">
        <v>15.44</v>
      </c>
      <c r="AQ124" s="348">
        <v>17.71</v>
      </c>
      <c r="AR124" s="348">
        <v>14.98</v>
      </c>
      <c r="AS124" s="348">
        <v>9.34</v>
      </c>
      <c r="AT124" s="348">
        <v>4.12</v>
      </c>
      <c r="AU124" s="351"/>
      <c r="AV124" s="346">
        <v>6</v>
      </c>
      <c r="AW124" s="346">
        <v>11</v>
      </c>
      <c r="AX124" s="346">
        <v>17</v>
      </c>
      <c r="AY124" s="346">
        <v>51</v>
      </c>
      <c r="AZ124" s="346">
        <v>95</v>
      </c>
      <c r="BA124" s="374"/>
      <c r="BB124" s="348">
        <v>14.251222395689</v>
      </c>
      <c r="BC124" s="348">
        <v>0.99816035542887105</v>
      </c>
      <c r="BD124" s="348">
        <v>8.28945331019348E-2</v>
      </c>
      <c r="BE124" s="375">
        <v>-2.0863794964951901E-2</v>
      </c>
      <c r="BF124" s="374"/>
      <c r="BG124" s="372">
        <v>0.16370000000000001</v>
      </c>
      <c r="BH124" s="373"/>
      <c r="BI124" s="348">
        <v>90.455699999999993</v>
      </c>
      <c r="BJ124" s="348">
        <v>9.2481200000000001</v>
      </c>
      <c r="BK124" s="348" t="s">
        <v>430</v>
      </c>
      <c r="BL124" s="348">
        <v>0.29618</v>
      </c>
      <c r="BM124" s="373"/>
      <c r="BN124" s="372" t="s">
        <v>6022</v>
      </c>
      <c r="BO124" s="372" t="s">
        <v>6023</v>
      </c>
      <c r="BP124" s="372" t="s">
        <v>6024</v>
      </c>
      <c r="BQ124" s="372" t="s">
        <v>6025</v>
      </c>
      <c r="BR124" s="372" t="s">
        <v>6026</v>
      </c>
      <c r="BS124" s="373"/>
      <c r="BT124" s="354" t="s">
        <v>554</v>
      </c>
    </row>
    <row r="125" spans="1:72" s="428" customFormat="1" x14ac:dyDescent="0.25">
      <c r="A125" s="345" t="s">
        <v>6027</v>
      </c>
      <c r="B125" s="373"/>
      <c r="C125" s="719">
        <v>42538</v>
      </c>
      <c r="D125" s="373"/>
      <c r="E125" s="346">
        <v>180.37299999999999</v>
      </c>
      <c r="F125" s="373"/>
      <c r="G125" s="347">
        <v>13.889099999999999</v>
      </c>
      <c r="H125" s="374"/>
      <c r="I125" s="348">
        <v>-1.01E-2</v>
      </c>
      <c r="J125" s="348">
        <v>1.8956999999999999</v>
      </c>
      <c r="K125" s="348">
        <v>1.83</v>
      </c>
      <c r="L125" s="348">
        <v>0.12039999999999999</v>
      </c>
      <c r="M125" s="348">
        <v>-7.6455000000000002</v>
      </c>
      <c r="N125" s="350">
        <v>-4.6018999999999997</v>
      </c>
      <c r="O125" s="348">
        <v>-1.2169000000000001</v>
      </c>
      <c r="P125" s="348">
        <v>9.2362000000000002</v>
      </c>
      <c r="Q125" s="348">
        <v>10.5771</v>
      </c>
      <c r="R125" s="348">
        <v>14.3544</v>
      </c>
      <c r="S125" s="348">
        <v>4.8621999999999996</v>
      </c>
      <c r="T125" s="348">
        <v>-8.3046000000000006</v>
      </c>
      <c r="U125" s="348">
        <v>-2.1680999999999999</v>
      </c>
      <c r="V125" s="348">
        <v>-5.4964000000000004</v>
      </c>
      <c r="W125" s="348">
        <v>1.0888</v>
      </c>
      <c r="X125" s="348">
        <v>14.3544</v>
      </c>
      <c r="Y125" s="374"/>
      <c r="Z125" s="346">
        <v>199</v>
      </c>
      <c r="AA125" s="346">
        <v>248</v>
      </c>
      <c r="AB125" s="346">
        <v>185</v>
      </c>
      <c r="AC125" s="346">
        <v>225</v>
      </c>
      <c r="AD125" s="346">
        <v>212</v>
      </c>
      <c r="AE125" s="346">
        <v>192</v>
      </c>
      <c r="AF125" s="346">
        <v>143</v>
      </c>
      <c r="AG125" s="346">
        <v>112</v>
      </c>
      <c r="AH125" s="346">
        <v>37</v>
      </c>
      <c r="AI125" s="346">
        <v>9</v>
      </c>
      <c r="AJ125" s="346">
        <v>239</v>
      </c>
      <c r="AK125" s="346">
        <v>211</v>
      </c>
      <c r="AL125" s="346">
        <v>181</v>
      </c>
      <c r="AM125" s="346">
        <v>182</v>
      </c>
      <c r="AN125" s="346">
        <v>194</v>
      </c>
      <c r="AO125" s="373"/>
      <c r="AP125" s="348">
        <v>13.22</v>
      </c>
      <c r="AQ125" s="348">
        <v>11.81</v>
      </c>
      <c r="AR125" s="348">
        <v>6.69</v>
      </c>
      <c r="AS125" s="348">
        <v>-0.01</v>
      </c>
      <c r="AT125" s="348">
        <v>-9.02</v>
      </c>
      <c r="AU125" s="351"/>
      <c r="AV125" s="346">
        <v>13</v>
      </c>
      <c r="AW125" s="346">
        <v>28</v>
      </c>
      <c r="AX125" s="346">
        <v>63</v>
      </c>
      <c r="AY125" s="346">
        <v>126</v>
      </c>
      <c r="AZ125" s="346">
        <v>182</v>
      </c>
      <c r="BA125" s="374"/>
      <c r="BB125" s="348">
        <v>13.635497265017101</v>
      </c>
      <c r="BC125" s="348">
        <v>0.99887292180613996</v>
      </c>
      <c r="BD125" s="348">
        <v>3.4080312703559303E-2</v>
      </c>
      <c r="BE125" s="375">
        <v>6.5460200747105193E-2</v>
      </c>
      <c r="BF125" s="374"/>
      <c r="BG125" s="372">
        <v>0.51400000000000001</v>
      </c>
      <c r="BH125" s="373"/>
      <c r="BI125" s="348">
        <v>99.557500000000005</v>
      </c>
      <c r="BJ125" s="348" t="s">
        <v>430</v>
      </c>
      <c r="BK125" s="348" t="s">
        <v>430</v>
      </c>
      <c r="BL125" s="348">
        <v>0.4425</v>
      </c>
      <c r="BM125" s="373"/>
      <c r="BN125" s="372" t="s">
        <v>4592</v>
      </c>
      <c r="BO125" s="372" t="s">
        <v>6028</v>
      </c>
      <c r="BP125" s="372" t="s">
        <v>3459</v>
      </c>
      <c r="BQ125" s="372" t="s">
        <v>6029</v>
      </c>
      <c r="BR125" s="372" t="s">
        <v>4635</v>
      </c>
      <c r="BS125" s="373"/>
      <c r="BT125" s="354" t="s">
        <v>554</v>
      </c>
    </row>
    <row r="126" spans="1:72" s="428" customFormat="1" x14ac:dyDescent="0.25">
      <c r="A126" s="345" t="s">
        <v>6030</v>
      </c>
      <c r="B126" s="373"/>
      <c r="C126" s="719">
        <v>44553</v>
      </c>
      <c r="D126" s="373"/>
      <c r="E126" s="346">
        <v>174.02</v>
      </c>
      <c r="F126" s="373"/>
      <c r="G126" s="347">
        <v>118.58450000000001</v>
      </c>
      <c r="H126" s="374"/>
      <c r="I126" s="348" t="s">
        <v>430</v>
      </c>
      <c r="J126" s="348">
        <v>-1.3647</v>
      </c>
      <c r="K126" s="348">
        <v>8.4548000000000005</v>
      </c>
      <c r="L126" s="348">
        <v>29.581600000000002</v>
      </c>
      <c r="M126" s="348">
        <v>36.298400000000001</v>
      </c>
      <c r="N126" s="350">
        <v>63.608899999999998</v>
      </c>
      <c r="O126" s="348">
        <v>38.371099999999998</v>
      </c>
      <c r="P126" s="348">
        <v>28.909500000000001</v>
      </c>
      <c r="Q126" s="348" t="s">
        <v>430</v>
      </c>
      <c r="R126" s="348" t="s">
        <v>430</v>
      </c>
      <c r="S126" s="348">
        <v>30.169499999999999</v>
      </c>
      <c r="T126" s="348">
        <v>37.123600000000003</v>
      </c>
      <c r="U126" s="348">
        <v>38.557699999999997</v>
      </c>
      <c r="V126" s="348">
        <v>60.0167</v>
      </c>
      <c r="W126" s="348">
        <v>-1.1952</v>
      </c>
      <c r="X126" s="348">
        <v>14.2469</v>
      </c>
      <c r="Y126" s="374"/>
      <c r="Z126" s="346" t="s">
        <v>430</v>
      </c>
      <c r="AA126" s="346">
        <v>260</v>
      </c>
      <c r="AB126" s="346">
        <v>12</v>
      </c>
      <c r="AC126" s="346">
        <v>1</v>
      </c>
      <c r="AD126" s="346">
        <v>1</v>
      </c>
      <c r="AE126" s="346">
        <v>16</v>
      </c>
      <c r="AF126" s="346">
        <v>12</v>
      </c>
      <c r="AG126" s="346">
        <v>17</v>
      </c>
      <c r="AH126" s="346" t="s">
        <v>430</v>
      </c>
      <c r="AI126" s="346" t="s">
        <v>430</v>
      </c>
      <c r="AJ126" s="346">
        <v>6</v>
      </c>
      <c r="AK126" s="346">
        <v>1</v>
      </c>
      <c r="AL126" s="346">
        <v>17</v>
      </c>
      <c r="AM126" s="346">
        <v>16</v>
      </c>
      <c r="AN126" s="346">
        <v>232</v>
      </c>
      <c r="AO126" s="373"/>
      <c r="AP126" s="348" t="s">
        <v>430</v>
      </c>
      <c r="AQ126" s="348" t="s">
        <v>430</v>
      </c>
      <c r="AR126" s="348" t="s">
        <v>430</v>
      </c>
      <c r="AS126" s="348">
        <v>40.29</v>
      </c>
      <c r="AT126" s="348">
        <v>75.64</v>
      </c>
      <c r="AU126" s="351"/>
      <c r="AV126" s="346" t="s">
        <v>430</v>
      </c>
      <c r="AW126" s="346" t="s">
        <v>430</v>
      </c>
      <c r="AX126" s="346" t="s">
        <v>430</v>
      </c>
      <c r="AY126" s="346">
        <v>10</v>
      </c>
      <c r="AZ126" s="346">
        <v>16</v>
      </c>
      <c r="BA126" s="374"/>
      <c r="BB126" s="348">
        <v>18.486502116253298</v>
      </c>
      <c r="BC126" s="348">
        <v>0</v>
      </c>
      <c r="BD126" s="348">
        <v>0.104102633861602</v>
      </c>
      <c r="BE126" s="375" t="s">
        <v>430</v>
      </c>
      <c r="BF126" s="374"/>
      <c r="BG126" s="372" t="s">
        <v>430</v>
      </c>
      <c r="BH126" s="373"/>
      <c r="BI126" s="348" t="s">
        <v>430</v>
      </c>
      <c r="BJ126" s="348" t="s">
        <v>430</v>
      </c>
      <c r="BK126" s="348" t="s">
        <v>430</v>
      </c>
      <c r="BL126" s="348" t="s">
        <v>430</v>
      </c>
      <c r="BM126" s="373"/>
      <c r="BN126" s="372" t="s">
        <v>6031</v>
      </c>
      <c r="BO126" s="372" t="s">
        <v>6032</v>
      </c>
      <c r="BP126" s="372" t="s">
        <v>6033</v>
      </c>
      <c r="BQ126" s="372" t="s">
        <v>6034</v>
      </c>
      <c r="BR126" s="372" t="s">
        <v>6035</v>
      </c>
      <c r="BS126" s="373"/>
      <c r="BT126" s="354" t="s">
        <v>554</v>
      </c>
    </row>
    <row r="127" spans="1:72" s="428" customFormat="1" x14ac:dyDescent="0.25">
      <c r="A127" s="345" t="s">
        <v>6036</v>
      </c>
      <c r="B127" s="373"/>
      <c r="C127" s="719">
        <v>45786</v>
      </c>
      <c r="D127" s="373"/>
      <c r="E127" s="346">
        <v>176.339</v>
      </c>
      <c r="F127" s="373"/>
      <c r="G127" s="347">
        <v>329.81110000000001</v>
      </c>
      <c r="H127" s="374"/>
      <c r="I127" s="348">
        <v>0.48359999999999997</v>
      </c>
      <c r="J127" s="348">
        <v>3.8818000000000001</v>
      </c>
      <c r="K127" s="348">
        <v>1.7569999999999999</v>
      </c>
      <c r="L127" s="348">
        <v>4.9242999999999997</v>
      </c>
      <c r="M127" s="348">
        <v>0.18679999999999999</v>
      </c>
      <c r="N127" s="350">
        <v>5.9924999999999997</v>
      </c>
      <c r="O127" s="348" t="s">
        <v>430</v>
      </c>
      <c r="P127" s="348" t="s">
        <v>430</v>
      </c>
      <c r="Q127" s="348" t="s">
        <v>430</v>
      </c>
      <c r="R127" s="348" t="s">
        <v>430</v>
      </c>
      <c r="S127" s="348">
        <v>10.786199999999999</v>
      </c>
      <c r="T127" s="348">
        <v>-1.6301000000000001</v>
      </c>
      <c r="U127" s="348">
        <v>4.0218999999999996</v>
      </c>
      <c r="V127" s="348">
        <v>2.7591000000000001</v>
      </c>
      <c r="W127" s="348">
        <v>1.2715000000000001</v>
      </c>
      <c r="X127" s="348">
        <v>9.7121999999999993</v>
      </c>
      <c r="Y127" s="374"/>
      <c r="Z127" s="346">
        <v>72</v>
      </c>
      <c r="AA127" s="346">
        <v>182</v>
      </c>
      <c r="AB127" s="346">
        <v>189</v>
      </c>
      <c r="AC127" s="346">
        <v>129</v>
      </c>
      <c r="AD127" s="346">
        <v>123</v>
      </c>
      <c r="AE127" s="346">
        <v>84</v>
      </c>
      <c r="AF127" s="346" t="s">
        <v>430</v>
      </c>
      <c r="AG127" s="346" t="s">
        <v>430</v>
      </c>
      <c r="AH127" s="346" t="s">
        <v>430</v>
      </c>
      <c r="AI127" s="346" t="s">
        <v>430</v>
      </c>
      <c r="AJ127" s="346">
        <v>155</v>
      </c>
      <c r="AK127" s="346">
        <v>124</v>
      </c>
      <c r="AL127" s="346">
        <v>121</v>
      </c>
      <c r="AM127" s="346">
        <v>82</v>
      </c>
      <c r="AN127" s="346">
        <v>179</v>
      </c>
      <c r="AO127" s="373"/>
      <c r="AP127" s="348" t="s">
        <v>430</v>
      </c>
      <c r="AQ127" s="348" t="s">
        <v>430</v>
      </c>
      <c r="AR127" s="348" t="s">
        <v>430</v>
      </c>
      <c r="AS127" s="348" t="s">
        <v>430</v>
      </c>
      <c r="AT127" s="348">
        <v>2.3199999999999998</v>
      </c>
      <c r="AU127" s="351"/>
      <c r="AV127" s="346" t="s">
        <v>430</v>
      </c>
      <c r="AW127" s="346" t="s">
        <v>430</v>
      </c>
      <c r="AX127" s="346" t="s">
        <v>430</v>
      </c>
      <c r="AY127" s="346" t="s">
        <v>430</v>
      </c>
      <c r="AZ127" s="346">
        <v>121</v>
      </c>
      <c r="BA127" s="374"/>
      <c r="BB127" s="348">
        <v>9.3283922179228593</v>
      </c>
      <c r="BC127" s="348">
        <v>1.0026054597693601</v>
      </c>
      <c r="BD127" s="348">
        <v>-5.6500922691921703E-4</v>
      </c>
      <c r="BE127" s="375">
        <v>-3.4160387870967202E-2</v>
      </c>
      <c r="BF127" s="374"/>
      <c r="BG127" s="372">
        <v>0.29220000000000002</v>
      </c>
      <c r="BH127" s="373"/>
      <c r="BI127" s="348">
        <v>99.846100000000007</v>
      </c>
      <c r="BJ127" s="348" t="s">
        <v>430</v>
      </c>
      <c r="BK127" s="348" t="s">
        <v>430</v>
      </c>
      <c r="BL127" s="348">
        <v>0.15390000000000001</v>
      </c>
      <c r="BM127" s="373"/>
      <c r="BN127" s="372" t="s">
        <v>4514</v>
      </c>
      <c r="BO127" s="372" t="s">
        <v>4624</v>
      </c>
      <c r="BP127" s="372" t="s">
        <v>4625</v>
      </c>
      <c r="BQ127" s="372" t="s">
        <v>4517</v>
      </c>
      <c r="BR127" s="372" t="s">
        <v>4518</v>
      </c>
      <c r="BS127" s="373"/>
      <c r="BT127" s="354" t="s">
        <v>554</v>
      </c>
    </row>
    <row r="128" spans="1:72" s="428" customFormat="1" x14ac:dyDescent="0.25">
      <c r="A128" s="345" t="s">
        <v>6037</v>
      </c>
      <c r="B128" s="373"/>
      <c r="C128" s="719">
        <v>44280</v>
      </c>
      <c r="D128" s="373"/>
      <c r="E128" s="346">
        <v>171.607</v>
      </c>
      <c r="F128" s="373"/>
      <c r="G128" s="347">
        <v>313.14280000000002</v>
      </c>
      <c r="H128" s="374"/>
      <c r="I128" s="348">
        <v>-1.1847000000000001</v>
      </c>
      <c r="J128" s="348">
        <v>2.2982</v>
      </c>
      <c r="K128" s="348">
        <v>0.59160000000000001</v>
      </c>
      <c r="L128" s="348">
        <v>-3.2199</v>
      </c>
      <c r="M128" s="348">
        <v>-25.5794</v>
      </c>
      <c r="N128" s="350">
        <v>-25.593800000000002</v>
      </c>
      <c r="O128" s="348">
        <v>-7.843</v>
      </c>
      <c r="P128" s="348">
        <v>1.7072000000000001</v>
      </c>
      <c r="Q128" s="348">
        <v>1.8562000000000001</v>
      </c>
      <c r="R128" s="348" t="s">
        <v>430</v>
      </c>
      <c r="S128" s="348">
        <v>-1.5586</v>
      </c>
      <c r="T128" s="348">
        <v>-24.103400000000001</v>
      </c>
      <c r="U128" s="348">
        <v>-13.9673</v>
      </c>
      <c r="V128" s="348">
        <v>-25.432400000000001</v>
      </c>
      <c r="W128" s="348">
        <v>-2.1153</v>
      </c>
      <c r="X128" s="348">
        <v>3.8069000000000002</v>
      </c>
      <c r="Y128" s="374"/>
      <c r="Z128" s="346">
        <v>215</v>
      </c>
      <c r="AA128" s="346">
        <v>241</v>
      </c>
      <c r="AB128" s="346">
        <v>218</v>
      </c>
      <c r="AC128" s="346">
        <v>250</v>
      </c>
      <c r="AD128" s="346">
        <v>245</v>
      </c>
      <c r="AE128" s="346">
        <v>208</v>
      </c>
      <c r="AF128" s="346">
        <v>164</v>
      </c>
      <c r="AG128" s="346">
        <v>137</v>
      </c>
      <c r="AH128" s="346">
        <v>75</v>
      </c>
      <c r="AI128" s="346" t="s">
        <v>430</v>
      </c>
      <c r="AJ128" s="346">
        <v>262</v>
      </c>
      <c r="AK128" s="346">
        <v>246</v>
      </c>
      <c r="AL128" s="346">
        <v>220</v>
      </c>
      <c r="AM128" s="346">
        <v>210</v>
      </c>
      <c r="AN128" s="346">
        <v>242</v>
      </c>
      <c r="AO128" s="373"/>
      <c r="AP128" s="348" t="s">
        <v>430</v>
      </c>
      <c r="AQ128" s="348" t="s">
        <v>430</v>
      </c>
      <c r="AR128" s="348">
        <v>-4.6500000000000004</v>
      </c>
      <c r="AS128" s="348">
        <v>-12.95</v>
      </c>
      <c r="AT128" s="348">
        <v>-29.91</v>
      </c>
      <c r="AU128" s="351"/>
      <c r="AV128" s="346" t="s">
        <v>430</v>
      </c>
      <c r="AW128" s="346" t="s">
        <v>430</v>
      </c>
      <c r="AX128" s="346">
        <v>77</v>
      </c>
      <c r="AY128" s="346">
        <v>139</v>
      </c>
      <c r="AZ128" s="346">
        <v>215</v>
      </c>
      <c r="BA128" s="374"/>
      <c r="BB128" s="348">
        <v>26.031807358253001</v>
      </c>
      <c r="BC128" s="348">
        <v>0.99844716407205902</v>
      </c>
      <c r="BD128" s="348">
        <v>1.4436003803493299E-3</v>
      </c>
      <c r="BE128" s="375">
        <v>-3.2281343563884797E-2</v>
      </c>
      <c r="BF128" s="374"/>
      <c r="BG128" s="372">
        <v>8.0100000000000005E-2</v>
      </c>
      <c r="BH128" s="373"/>
      <c r="BI128" s="348">
        <v>80.334299999999999</v>
      </c>
      <c r="BJ128" s="348">
        <v>19.353899999999999</v>
      </c>
      <c r="BK128" s="348" t="s">
        <v>430</v>
      </c>
      <c r="BL128" s="348">
        <v>0.31180000000000002</v>
      </c>
      <c r="BM128" s="373"/>
      <c r="BN128" s="372" t="s">
        <v>6038</v>
      </c>
      <c r="BO128" s="372" t="s">
        <v>6039</v>
      </c>
      <c r="BP128" s="372" t="s">
        <v>430</v>
      </c>
      <c r="BQ128" s="372" t="s">
        <v>430</v>
      </c>
      <c r="BR128" s="372" t="s">
        <v>430</v>
      </c>
      <c r="BS128" s="373"/>
      <c r="BT128" s="354" t="s">
        <v>554</v>
      </c>
    </row>
    <row r="129" spans="1:72" s="428" customFormat="1" x14ac:dyDescent="0.25">
      <c r="A129" s="345" t="s">
        <v>6040</v>
      </c>
      <c r="B129" s="373"/>
      <c r="C129" s="719">
        <v>45310</v>
      </c>
      <c r="D129" s="373"/>
      <c r="E129" s="346">
        <v>173.03</v>
      </c>
      <c r="F129" s="373"/>
      <c r="G129" s="347">
        <v>247.65010000000001</v>
      </c>
      <c r="H129" s="374"/>
      <c r="I129" s="348">
        <v>0.34039999999999998</v>
      </c>
      <c r="J129" s="348">
        <v>4.3661000000000003</v>
      </c>
      <c r="K129" s="348">
        <v>2.3529</v>
      </c>
      <c r="L129" s="348">
        <v>1.8786</v>
      </c>
      <c r="M129" s="348">
        <v>-6.0636000000000001</v>
      </c>
      <c r="N129" s="350">
        <v>-1.6138999999999999</v>
      </c>
      <c r="O129" s="348">
        <v>2.2966000000000002</v>
      </c>
      <c r="P129" s="348" t="s">
        <v>430</v>
      </c>
      <c r="Q129" s="348" t="s">
        <v>430</v>
      </c>
      <c r="R129" s="348" t="s">
        <v>430</v>
      </c>
      <c r="S129" s="348">
        <v>8.4717000000000002</v>
      </c>
      <c r="T129" s="348">
        <v>-7.1891999999999996</v>
      </c>
      <c r="U129" s="348">
        <v>-1.3491</v>
      </c>
      <c r="V129" s="348">
        <v>-4.4888000000000003</v>
      </c>
      <c r="W129" s="348">
        <v>2.7033</v>
      </c>
      <c r="X129" s="348">
        <v>5.7831999999999999</v>
      </c>
      <c r="Y129" s="374"/>
      <c r="Z129" s="346">
        <v>140</v>
      </c>
      <c r="AA129" s="346">
        <v>159</v>
      </c>
      <c r="AB129" s="346">
        <v>171</v>
      </c>
      <c r="AC129" s="346">
        <v>187</v>
      </c>
      <c r="AD129" s="346">
        <v>200</v>
      </c>
      <c r="AE129" s="346">
        <v>166</v>
      </c>
      <c r="AF129" s="346">
        <v>89</v>
      </c>
      <c r="AG129" s="346" t="s">
        <v>430</v>
      </c>
      <c r="AH129" s="346" t="s">
        <v>430</v>
      </c>
      <c r="AI129" s="346" t="s">
        <v>430</v>
      </c>
      <c r="AJ129" s="346">
        <v>199</v>
      </c>
      <c r="AK129" s="346">
        <v>201</v>
      </c>
      <c r="AL129" s="346">
        <v>173</v>
      </c>
      <c r="AM129" s="346">
        <v>168</v>
      </c>
      <c r="AN129" s="346">
        <v>89</v>
      </c>
      <c r="AO129" s="373"/>
      <c r="AP129" s="348" t="s">
        <v>430</v>
      </c>
      <c r="AQ129" s="348" t="s">
        <v>430</v>
      </c>
      <c r="AR129" s="348" t="s">
        <v>430</v>
      </c>
      <c r="AS129" s="348" t="s">
        <v>430</v>
      </c>
      <c r="AT129" s="348">
        <v>-6.43</v>
      </c>
      <c r="AU129" s="351"/>
      <c r="AV129" s="346" t="s">
        <v>430</v>
      </c>
      <c r="AW129" s="346" t="s">
        <v>430</v>
      </c>
      <c r="AX129" s="346" t="s">
        <v>430</v>
      </c>
      <c r="AY129" s="346" t="s">
        <v>430</v>
      </c>
      <c r="AZ129" s="346">
        <v>173</v>
      </c>
      <c r="BA129" s="374"/>
      <c r="BB129" s="348">
        <v>10.9093663932738</v>
      </c>
      <c r="BC129" s="348">
        <v>1.0018826376663399</v>
      </c>
      <c r="BD129" s="348">
        <v>1.00977999855821E-3</v>
      </c>
      <c r="BE129" s="375">
        <v>6.8835172798046795E-2</v>
      </c>
      <c r="BF129" s="374"/>
      <c r="BG129" s="372">
        <v>3.5499999999999997E-2</v>
      </c>
      <c r="BH129" s="373"/>
      <c r="BI129" s="348">
        <v>99.712400000000002</v>
      </c>
      <c r="BJ129" s="348" t="s">
        <v>430</v>
      </c>
      <c r="BK129" s="348" t="s">
        <v>430</v>
      </c>
      <c r="BL129" s="348">
        <v>0.28760000000000002</v>
      </c>
      <c r="BM129" s="373"/>
      <c r="BN129" s="372" t="s">
        <v>5989</v>
      </c>
      <c r="BO129" s="372" t="s">
        <v>4454</v>
      </c>
      <c r="BP129" s="372" t="s">
        <v>2275</v>
      </c>
      <c r="BQ129" s="372" t="s">
        <v>4492</v>
      </c>
      <c r="BR129" s="372" t="s">
        <v>4456</v>
      </c>
      <c r="BS129" s="373"/>
      <c r="BT129" s="354" t="s">
        <v>554</v>
      </c>
    </row>
    <row r="130" spans="1:72" s="428" customFormat="1" x14ac:dyDescent="0.25">
      <c r="A130" s="345" t="s">
        <v>6041</v>
      </c>
      <c r="B130" s="373"/>
      <c r="C130" s="719">
        <v>45483</v>
      </c>
      <c r="D130" s="373"/>
      <c r="E130" s="346">
        <v>175.67500000000001</v>
      </c>
      <c r="F130" s="373"/>
      <c r="G130" s="347">
        <v>31.4556</v>
      </c>
      <c r="H130" s="374"/>
      <c r="I130" s="348">
        <v>0.1764</v>
      </c>
      <c r="J130" s="348">
        <v>4.1955999999999998</v>
      </c>
      <c r="K130" s="348">
        <v>6.7942</v>
      </c>
      <c r="L130" s="348">
        <v>10.8696</v>
      </c>
      <c r="M130" s="348">
        <v>2.2989999999999999</v>
      </c>
      <c r="N130" s="350">
        <v>8.2779000000000007</v>
      </c>
      <c r="O130" s="348" t="s">
        <v>430</v>
      </c>
      <c r="P130" s="348" t="s">
        <v>430</v>
      </c>
      <c r="Q130" s="348" t="s">
        <v>430</v>
      </c>
      <c r="R130" s="348" t="s">
        <v>430</v>
      </c>
      <c r="S130" s="348">
        <v>19.185199999999998</v>
      </c>
      <c r="T130" s="348">
        <v>-0.44629999999999997</v>
      </c>
      <c r="U130" s="348">
        <v>2.3435999999999999</v>
      </c>
      <c r="V130" s="348">
        <v>6.7934999999999999</v>
      </c>
      <c r="W130" s="348">
        <v>2.3056000000000001</v>
      </c>
      <c r="X130" s="348">
        <v>-2.6855000000000002</v>
      </c>
      <c r="Y130" s="374"/>
      <c r="Z130" s="346">
        <v>177</v>
      </c>
      <c r="AA130" s="346">
        <v>173</v>
      </c>
      <c r="AB130" s="346">
        <v>40</v>
      </c>
      <c r="AC130" s="346">
        <v>38</v>
      </c>
      <c r="AD130" s="346">
        <v>104</v>
      </c>
      <c r="AE130" s="346">
        <v>60</v>
      </c>
      <c r="AF130" s="346" t="s">
        <v>430</v>
      </c>
      <c r="AG130" s="346" t="s">
        <v>430</v>
      </c>
      <c r="AH130" s="346" t="s">
        <v>430</v>
      </c>
      <c r="AI130" s="346" t="s">
        <v>430</v>
      </c>
      <c r="AJ130" s="346">
        <v>39</v>
      </c>
      <c r="AK130" s="346">
        <v>114</v>
      </c>
      <c r="AL130" s="346">
        <v>128</v>
      </c>
      <c r="AM130" s="346">
        <v>51</v>
      </c>
      <c r="AN130" s="346">
        <v>117</v>
      </c>
      <c r="AO130" s="373"/>
      <c r="AP130" s="348" t="s">
        <v>430</v>
      </c>
      <c r="AQ130" s="348" t="s">
        <v>430</v>
      </c>
      <c r="AR130" s="348" t="s">
        <v>430</v>
      </c>
      <c r="AS130" s="348" t="s">
        <v>430</v>
      </c>
      <c r="AT130" s="348">
        <v>7.63</v>
      </c>
      <c r="AU130" s="351"/>
      <c r="AV130" s="346" t="s">
        <v>430</v>
      </c>
      <c r="AW130" s="346" t="s">
        <v>430</v>
      </c>
      <c r="AX130" s="346" t="s">
        <v>430</v>
      </c>
      <c r="AY130" s="346" t="s">
        <v>430</v>
      </c>
      <c r="AZ130" s="346">
        <v>78</v>
      </c>
      <c r="BA130" s="374"/>
      <c r="BB130" s="348">
        <v>17.195550178825801</v>
      </c>
      <c r="BC130" s="348">
        <v>0.99957660851586605</v>
      </c>
      <c r="BD130" s="348">
        <v>-3.1863490375723703E-2</v>
      </c>
      <c r="BE130" s="375">
        <v>-3.7705416370258697E-2</v>
      </c>
      <c r="BF130" s="374"/>
      <c r="BG130" s="372">
        <v>3.7199999999999997E-2</v>
      </c>
      <c r="BH130" s="373"/>
      <c r="BI130" s="348">
        <v>48.844299999999997</v>
      </c>
      <c r="BJ130" s="348">
        <v>20.715199999999999</v>
      </c>
      <c r="BK130" s="348">
        <v>30.411200000000001</v>
      </c>
      <c r="BL130" s="348">
        <v>2.93E-2</v>
      </c>
      <c r="BM130" s="373"/>
      <c r="BN130" s="372" t="s">
        <v>6042</v>
      </c>
      <c r="BO130" s="372" t="s">
        <v>6043</v>
      </c>
      <c r="BP130" s="372" t="s">
        <v>6044</v>
      </c>
      <c r="BQ130" s="372" t="s">
        <v>6045</v>
      </c>
      <c r="BR130" s="372" t="s">
        <v>4602</v>
      </c>
      <c r="BS130" s="373"/>
      <c r="BT130" s="354" t="s">
        <v>554</v>
      </c>
    </row>
    <row r="131" spans="1:72" s="428" customFormat="1" x14ac:dyDescent="0.25">
      <c r="A131" s="345" t="s">
        <v>6046</v>
      </c>
      <c r="B131" s="373"/>
      <c r="C131" s="719">
        <v>44651</v>
      </c>
      <c r="D131" s="373"/>
      <c r="E131" s="346">
        <v>167.37</v>
      </c>
      <c r="F131" s="373"/>
      <c r="G131" s="347">
        <v>82.403800000000004</v>
      </c>
      <c r="H131" s="374"/>
      <c r="I131" s="348">
        <v>-0.24299999999999999</v>
      </c>
      <c r="J131" s="348">
        <v>4.8144999999999998</v>
      </c>
      <c r="K131" s="348">
        <v>2.7480000000000002</v>
      </c>
      <c r="L131" s="348">
        <v>4.0174000000000003</v>
      </c>
      <c r="M131" s="348">
        <v>-16.349499999999999</v>
      </c>
      <c r="N131" s="350">
        <v>-11.933199999999999</v>
      </c>
      <c r="O131" s="348">
        <v>-0.51529999999999998</v>
      </c>
      <c r="P131" s="348">
        <v>11.363099999999999</v>
      </c>
      <c r="Q131" s="348" t="s">
        <v>430</v>
      </c>
      <c r="R131" s="348" t="s">
        <v>430</v>
      </c>
      <c r="S131" s="348">
        <v>9.1278000000000006</v>
      </c>
      <c r="T131" s="348">
        <v>-15.534599999999999</v>
      </c>
      <c r="U131" s="348">
        <v>-8.3404000000000007</v>
      </c>
      <c r="V131" s="348">
        <v>-13.526999999999999</v>
      </c>
      <c r="W131" s="348">
        <v>0.57540000000000002</v>
      </c>
      <c r="X131" s="348">
        <v>6.1860999999999997</v>
      </c>
      <c r="Y131" s="374"/>
      <c r="Z131" s="346">
        <v>206</v>
      </c>
      <c r="AA131" s="346">
        <v>126</v>
      </c>
      <c r="AB131" s="346">
        <v>144</v>
      </c>
      <c r="AC131" s="346">
        <v>150</v>
      </c>
      <c r="AD131" s="346">
        <v>237</v>
      </c>
      <c r="AE131" s="346">
        <v>197</v>
      </c>
      <c r="AF131" s="346">
        <v>137</v>
      </c>
      <c r="AG131" s="346">
        <v>74</v>
      </c>
      <c r="AH131" s="346" t="s">
        <v>430</v>
      </c>
      <c r="AI131" s="346" t="s">
        <v>430</v>
      </c>
      <c r="AJ131" s="346">
        <v>175</v>
      </c>
      <c r="AK131" s="346">
        <v>238</v>
      </c>
      <c r="AL131" s="346">
        <v>207</v>
      </c>
      <c r="AM131" s="346">
        <v>199</v>
      </c>
      <c r="AN131" s="346">
        <v>214</v>
      </c>
      <c r="AO131" s="373"/>
      <c r="AP131" s="348" t="s">
        <v>430</v>
      </c>
      <c r="AQ131" s="348" t="s">
        <v>430</v>
      </c>
      <c r="AR131" s="348" t="s">
        <v>430</v>
      </c>
      <c r="AS131" s="348">
        <v>-1.3</v>
      </c>
      <c r="AT131" s="348">
        <v>-16.829999999999998</v>
      </c>
      <c r="AU131" s="351"/>
      <c r="AV131" s="346" t="s">
        <v>430</v>
      </c>
      <c r="AW131" s="346" t="s">
        <v>430</v>
      </c>
      <c r="AX131" s="346" t="s">
        <v>430</v>
      </c>
      <c r="AY131" s="346">
        <v>129</v>
      </c>
      <c r="AZ131" s="346">
        <v>204</v>
      </c>
      <c r="BA131" s="374"/>
      <c r="BB131" s="348">
        <v>18.859696815563101</v>
      </c>
      <c r="BC131" s="348">
        <v>0.997405625733781</v>
      </c>
      <c r="BD131" s="348">
        <v>4.34588066594295E-2</v>
      </c>
      <c r="BE131" s="375">
        <v>-6.0946728216289001E-3</v>
      </c>
      <c r="BF131" s="374"/>
      <c r="BG131" s="372">
        <v>0.57840000000000003</v>
      </c>
      <c r="BH131" s="373"/>
      <c r="BI131" s="348">
        <v>45.366500000000002</v>
      </c>
      <c r="BJ131" s="348">
        <v>43.145000000000003</v>
      </c>
      <c r="BK131" s="348">
        <v>11.304600000000001</v>
      </c>
      <c r="BL131" s="348">
        <v>0.18390000000000001</v>
      </c>
      <c r="BM131" s="373"/>
      <c r="BN131" s="372" t="s">
        <v>6047</v>
      </c>
      <c r="BO131" s="372" t="s">
        <v>6048</v>
      </c>
      <c r="BP131" s="372" t="s">
        <v>6049</v>
      </c>
      <c r="BQ131" s="372" t="s">
        <v>6050</v>
      </c>
      <c r="BR131" s="372" t="s">
        <v>6051</v>
      </c>
      <c r="BS131" s="373"/>
      <c r="BT131" s="354" t="s">
        <v>554</v>
      </c>
    </row>
    <row r="132" spans="1:72" s="428" customFormat="1" x14ac:dyDescent="0.25">
      <c r="A132" s="345" t="s">
        <v>6052</v>
      </c>
      <c r="B132" s="373"/>
      <c r="C132" s="719">
        <v>44795</v>
      </c>
      <c r="D132" s="373"/>
      <c r="E132" s="346">
        <v>166.82</v>
      </c>
      <c r="F132" s="373"/>
      <c r="G132" s="347">
        <v>117.854</v>
      </c>
      <c r="H132" s="374"/>
      <c r="I132" s="348">
        <v>0.29649999999999999</v>
      </c>
      <c r="J132" s="348">
        <v>3.8586</v>
      </c>
      <c r="K132" s="348">
        <v>3.7238000000000002</v>
      </c>
      <c r="L132" s="348">
        <v>3.4676999999999998</v>
      </c>
      <c r="M132" s="348">
        <v>4.9028</v>
      </c>
      <c r="N132" s="350">
        <v>16.122699999999998</v>
      </c>
      <c r="O132" s="348">
        <v>6.3642000000000003</v>
      </c>
      <c r="P132" s="348">
        <v>30.4984</v>
      </c>
      <c r="Q132" s="348" t="s">
        <v>430</v>
      </c>
      <c r="R132" s="348" t="s">
        <v>430</v>
      </c>
      <c r="S132" s="348">
        <v>11.4359</v>
      </c>
      <c r="T132" s="348">
        <v>0.66739999999999999</v>
      </c>
      <c r="U132" s="348">
        <v>11.023099999999999</v>
      </c>
      <c r="V132" s="348">
        <v>11.3514</v>
      </c>
      <c r="W132" s="348">
        <v>0.58989999999999998</v>
      </c>
      <c r="X132" s="348">
        <v>32.195399999999999</v>
      </c>
      <c r="Y132" s="374"/>
      <c r="Z132" s="346">
        <v>161</v>
      </c>
      <c r="AA132" s="346">
        <v>186</v>
      </c>
      <c r="AB132" s="346">
        <v>87</v>
      </c>
      <c r="AC132" s="346">
        <v>153</v>
      </c>
      <c r="AD132" s="346">
        <v>82</v>
      </c>
      <c r="AE132" s="346">
        <v>34</v>
      </c>
      <c r="AF132" s="346">
        <v>45</v>
      </c>
      <c r="AG132" s="346">
        <v>13</v>
      </c>
      <c r="AH132" s="346" t="s">
        <v>430</v>
      </c>
      <c r="AI132" s="346" t="s">
        <v>430</v>
      </c>
      <c r="AJ132" s="346">
        <v>140</v>
      </c>
      <c r="AK132" s="346">
        <v>104</v>
      </c>
      <c r="AL132" s="346">
        <v>40</v>
      </c>
      <c r="AM132" s="346">
        <v>37</v>
      </c>
      <c r="AN132" s="346">
        <v>213</v>
      </c>
      <c r="AO132" s="373"/>
      <c r="AP132" s="348" t="s">
        <v>430</v>
      </c>
      <c r="AQ132" s="348" t="s">
        <v>430</v>
      </c>
      <c r="AR132" s="348" t="s">
        <v>430</v>
      </c>
      <c r="AS132" s="348">
        <v>16.45</v>
      </c>
      <c r="AT132" s="348">
        <v>10.55</v>
      </c>
      <c r="AU132" s="351"/>
      <c r="AV132" s="346" t="s">
        <v>430</v>
      </c>
      <c r="AW132" s="346" t="s">
        <v>430</v>
      </c>
      <c r="AX132" s="346" t="s">
        <v>430</v>
      </c>
      <c r="AY132" s="346">
        <v>18</v>
      </c>
      <c r="AZ132" s="346">
        <v>63</v>
      </c>
      <c r="BA132" s="374"/>
      <c r="BB132" s="348">
        <v>20.034370694971098</v>
      </c>
      <c r="BC132" s="348">
        <v>0</v>
      </c>
      <c r="BD132" s="348">
        <v>0.100576244928254</v>
      </c>
      <c r="BE132" s="375" t="s">
        <v>430</v>
      </c>
      <c r="BF132" s="374"/>
      <c r="BG132" s="372" t="s">
        <v>430</v>
      </c>
      <c r="BH132" s="373"/>
      <c r="BI132" s="348">
        <v>76.033199999999994</v>
      </c>
      <c r="BJ132" s="348">
        <v>19.3504</v>
      </c>
      <c r="BK132" s="348">
        <v>4.4708600000000001</v>
      </c>
      <c r="BL132" s="348">
        <v>0.14554</v>
      </c>
      <c r="BM132" s="373"/>
      <c r="BN132" s="372" t="s">
        <v>2116</v>
      </c>
      <c r="BO132" s="372" t="s">
        <v>6053</v>
      </c>
      <c r="BP132" s="372" t="s">
        <v>6054</v>
      </c>
      <c r="BQ132" s="372" t="s">
        <v>6055</v>
      </c>
      <c r="BR132" s="372" t="s">
        <v>1995</v>
      </c>
      <c r="BS132" s="373"/>
      <c r="BT132" s="354" t="s">
        <v>554</v>
      </c>
    </row>
    <row r="133" spans="1:72" s="428" customFormat="1" x14ac:dyDescent="0.25">
      <c r="A133" s="345" t="s">
        <v>6056</v>
      </c>
      <c r="B133" s="373"/>
      <c r="C133" s="719">
        <v>41506</v>
      </c>
      <c r="D133" s="373"/>
      <c r="E133" s="346">
        <v>161.024</v>
      </c>
      <c r="F133" s="373"/>
      <c r="G133" s="347">
        <v>28.077999999999999</v>
      </c>
      <c r="H133" s="374"/>
      <c r="I133" s="348">
        <v>0.36349999999999999</v>
      </c>
      <c r="J133" s="348">
        <v>4.6994999999999996</v>
      </c>
      <c r="K133" s="348">
        <v>2.9577</v>
      </c>
      <c r="L133" s="348">
        <v>3.3532999999999999</v>
      </c>
      <c r="M133" s="348">
        <v>-4.0101000000000004</v>
      </c>
      <c r="N133" s="350">
        <v>-8.8599999999999998E-2</v>
      </c>
      <c r="O133" s="348">
        <v>1.6496999999999999</v>
      </c>
      <c r="P133" s="348">
        <v>10.892899999999999</v>
      </c>
      <c r="Q133" s="348">
        <v>10.299899999999999</v>
      </c>
      <c r="R133" s="348">
        <v>12.5547</v>
      </c>
      <c r="S133" s="348">
        <v>10.4442</v>
      </c>
      <c r="T133" s="348">
        <v>-5.3049999999999997</v>
      </c>
      <c r="U133" s="348">
        <v>-6.7599999999999993E-2</v>
      </c>
      <c r="V133" s="348">
        <v>-3.0539000000000001</v>
      </c>
      <c r="W133" s="348">
        <v>2.5804</v>
      </c>
      <c r="X133" s="348">
        <v>13.8771</v>
      </c>
      <c r="Y133" s="374"/>
      <c r="Z133" s="346">
        <v>124</v>
      </c>
      <c r="AA133" s="346">
        <v>138</v>
      </c>
      <c r="AB133" s="346">
        <v>122</v>
      </c>
      <c r="AC133" s="346">
        <v>157</v>
      </c>
      <c r="AD133" s="346">
        <v>171</v>
      </c>
      <c r="AE133" s="346">
        <v>143</v>
      </c>
      <c r="AF133" s="346">
        <v>108</v>
      </c>
      <c r="AG133" s="346">
        <v>79</v>
      </c>
      <c r="AH133" s="346">
        <v>40</v>
      </c>
      <c r="AI133" s="346">
        <v>29</v>
      </c>
      <c r="AJ133" s="346">
        <v>162</v>
      </c>
      <c r="AK133" s="346">
        <v>168</v>
      </c>
      <c r="AL133" s="346">
        <v>152</v>
      </c>
      <c r="AM133" s="346">
        <v>150</v>
      </c>
      <c r="AN133" s="346">
        <v>108</v>
      </c>
      <c r="AO133" s="373"/>
      <c r="AP133" s="348">
        <v>11.84</v>
      </c>
      <c r="AQ133" s="348">
        <v>11.7</v>
      </c>
      <c r="AR133" s="348">
        <v>8.49</v>
      </c>
      <c r="AS133" s="348">
        <v>4.54</v>
      </c>
      <c r="AT133" s="348">
        <v>-3.63</v>
      </c>
      <c r="AU133" s="351"/>
      <c r="AV133" s="346">
        <v>25</v>
      </c>
      <c r="AW133" s="346">
        <v>30</v>
      </c>
      <c r="AX133" s="346">
        <v>43</v>
      </c>
      <c r="AY133" s="346">
        <v>85</v>
      </c>
      <c r="AZ133" s="346">
        <v>143</v>
      </c>
      <c r="BA133" s="374"/>
      <c r="BB133" s="348">
        <v>11.936383509714</v>
      </c>
      <c r="BC133" s="348">
        <v>1.0021428994703601</v>
      </c>
      <c r="BD133" s="348">
        <v>4.7863673133601001E-2</v>
      </c>
      <c r="BE133" s="375">
        <v>2.67511969512776E-2</v>
      </c>
      <c r="BF133" s="374"/>
      <c r="BG133" s="372">
        <v>0.44409999999999999</v>
      </c>
      <c r="BH133" s="373"/>
      <c r="BI133" s="348">
        <v>97.8172</v>
      </c>
      <c r="BJ133" s="348">
        <v>1.3876500000000001</v>
      </c>
      <c r="BK133" s="348" t="s">
        <v>430</v>
      </c>
      <c r="BL133" s="348">
        <v>0.79515000000000002</v>
      </c>
      <c r="BM133" s="373"/>
      <c r="BN133" s="372" t="s">
        <v>4542</v>
      </c>
      <c r="BO133" s="372" t="s">
        <v>4543</v>
      </c>
      <c r="BP133" s="372" t="s">
        <v>4544</v>
      </c>
      <c r="BQ133" s="372" t="s">
        <v>4545</v>
      </c>
      <c r="BR133" s="372" t="s">
        <v>922</v>
      </c>
      <c r="BS133" s="373"/>
      <c r="BT133" s="354" t="s">
        <v>554</v>
      </c>
    </row>
    <row r="134" spans="1:72" s="428" customFormat="1" x14ac:dyDescent="0.25">
      <c r="A134" s="345" t="s">
        <v>6057</v>
      </c>
      <c r="B134" s="373"/>
      <c r="C134" s="719">
        <v>45455</v>
      </c>
      <c r="D134" s="373"/>
      <c r="E134" s="346">
        <v>158.44999999999999</v>
      </c>
      <c r="F134" s="373"/>
      <c r="G134" s="347">
        <v>10.5548</v>
      </c>
      <c r="H134" s="374"/>
      <c r="I134" s="348">
        <v>0.36609999999999998</v>
      </c>
      <c r="J134" s="348">
        <v>4.7134</v>
      </c>
      <c r="K134" s="348">
        <v>3.0047999999999999</v>
      </c>
      <c r="L134" s="348">
        <v>3.4773999999999998</v>
      </c>
      <c r="M134" s="348">
        <v>-3.8191000000000002</v>
      </c>
      <c r="N134" s="350">
        <v>0.30220000000000002</v>
      </c>
      <c r="O134" s="348">
        <v>2.0535999999999999</v>
      </c>
      <c r="P134" s="348" t="s">
        <v>430</v>
      </c>
      <c r="Q134" s="348" t="s">
        <v>430</v>
      </c>
      <c r="R134" s="348" t="s">
        <v>430</v>
      </c>
      <c r="S134" s="348">
        <v>10.555</v>
      </c>
      <c r="T134" s="348">
        <v>-5.1288</v>
      </c>
      <c r="U134" s="348">
        <v>0.2298</v>
      </c>
      <c r="V134" s="348">
        <v>-2.6876000000000002</v>
      </c>
      <c r="W134" s="348">
        <v>2.6133000000000002</v>
      </c>
      <c r="X134" s="348">
        <v>2.7164999999999999</v>
      </c>
      <c r="Y134" s="374"/>
      <c r="Z134" s="346">
        <v>119</v>
      </c>
      <c r="AA134" s="346">
        <v>135</v>
      </c>
      <c r="AB134" s="346">
        <v>117</v>
      </c>
      <c r="AC134" s="346">
        <v>152</v>
      </c>
      <c r="AD134" s="346">
        <v>163</v>
      </c>
      <c r="AE134" s="346">
        <v>132</v>
      </c>
      <c r="AF134" s="346">
        <v>100</v>
      </c>
      <c r="AG134" s="346" t="s">
        <v>430</v>
      </c>
      <c r="AH134" s="346" t="s">
        <v>430</v>
      </c>
      <c r="AI134" s="346" t="s">
        <v>430</v>
      </c>
      <c r="AJ134" s="346">
        <v>157</v>
      </c>
      <c r="AK134" s="346">
        <v>165</v>
      </c>
      <c r="AL134" s="346">
        <v>144</v>
      </c>
      <c r="AM134" s="346">
        <v>146</v>
      </c>
      <c r="AN134" s="346">
        <v>105</v>
      </c>
      <c r="AO134" s="373"/>
      <c r="AP134" s="348" t="s">
        <v>430</v>
      </c>
      <c r="AQ134" s="348" t="s">
        <v>430</v>
      </c>
      <c r="AR134" s="348" t="s">
        <v>430</v>
      </c>
      <c r="AS134" s="348" t="s">
        <v>430</v>
      </c>
      <c r="AT134" s="348">
        <v>-3.23</v>
      </c>
      <c r="AU134" s="351"/>
      <c r="AV134" s="346" t="s">
        <v>430</v>
      </c>
      <c r="AW134" s="346" t="s">
        <v>430</v>
      </c>
      <c r="AX134" s="346" t="s">
        <v>430</v>
      </c>
      <c r="AY134" s="346" t="s">
        <v>430</v>
      </c>
      <c r="AZ134" s="346">
        <v>137</v>
      </c>
      <c r="BA134" s="374"/>
      <c r="BB134" s="348">
        <v>11.5227256098038</v>
      </c>
      <c r="BC134" s="348">
        <v>0.99911589793206601</v>
      </c>
      <c r="BD134" s="348">
        <v>-2.0065340214032001E-2</v>
      </c>
      <c r="BE134" s="375">
        <v>-7.9183635051589506E-3</v>
      </c>
      <c r="BF134" s="374"/>
      <c r="BG134" s="372">
        <v>3.0700000000000002E-2</v>
      </c>
      <c r="BH134" s="373"/>
      <c r="BI134" s="348">
        <v>97.825000000000003</v>
      </c>
      <c r="BJ134" s="348">
        <v>1.3880699999999999</v>
      </c>
      <c r="BK134" s="348" t="s">
        <v>430</v>
      </c>
      <c r="BL134" s="348">
        <v>0.78693000000000002</v>
      </c>
      <c r="BM134" s="373"/>
      <c r="BN134" s="372" t="s">
        <v>6058</v>
      </c>
      <c r="BO134" s="372" t="s">
        <v>6059</v>
      </c>
      <c r="BP134" s="372" t="s">
        <v>2072</v>
      </c>
      <c r="BQ134" s="372" t="s">
        <v>4545</v>
      </c>
      <c r="BR134" s="372" t="s">
        <v>5948</v>
      </c>
      <c r="BS134" s="373"/>
      <c r="BT134" s="354" t="s">
        <v>554</v>
      </c>
    </row>
    <row r="135" spans="1:72" s="428" customFormat="1" x14ac:dyDescent="0.25">
      <c r="A135" s="345" t="s">
        <v>6060</v>
      </c>
      <c r="B135" s="373"/>
      <c r="C135" s="719">
        <v>45903</v>
      </c>
      <c r="D135" s="373"/>
      <c r="E135" s="889">
        <v>152.44999999999999</v>
      </c>
      <c r="F135" s="373"/>
      <c r="G135" s="347">
        <v>16.539899999999999</v>
      </c>
      <c r="H135" s="374"/>
      <c r="I135" s="348">
        <v>0.41649999999999998</v>
      </c>
      <c r="J135" s="348">
        <v>5.0125999999999999</v>
      </c>
      <c r="K135" s="348">
        <v>3.0009999999999999</v>
      </c>
      <c r="L135" s="348">
        <v>6.6532999999999998</v>
      </c>
      <c r="M135" s="348">
        <v>-4.9599999999999998E-2</v>
      </c>
      <c r="N135" s="350" t="s">
        <v>430</v>
      </c>
      <c r="O135" s="348" t="s">
        <v>430</v>
      </c>
      <c r="P135" s="348" t="s">
        <v>430</v>
      </c>
      <c r="Q135" s="348" t="s">
        <v>430</v>
      </c>
      <c r="R135" s="348" t="s">
        <v>430</v>
      </c>
      <c r="S135" s="348">
        <v>13.937799999999999</v>
      </c>
      <c r="T135" s="348">
        <v>-1.5617000000000001</v>
      </c>
      <c r="U135" s="348">
        <v>3.8820999999999999</v>
      </c>
      <c r="V135" s="348" t="s">
        <v>430</v>
      </c>
      <c r="W135" s="348">
        <v>1.9672000000000001</v>
      </c>
      <c r="X135" s="348">
        <v>2.9727999999999999</v>
      </c>
      <c r="Y135" s="374"/>
      <c r="Z135" s="346">
        <v>104</v>
      </c>
      <c r="AA135" s="346">
        <v>104</v>
      </c>
      <c r="AB135" s="346">
        <v>118</v>
      </c>
      <c r="AC135" s="346">
        <v>96</v>
      </c>
      <c r="AD135" s="346">
        <v>124</v>
      </c>
      <c r="AE135" s="346" t="s">
        <v>430</v>
      </c>
      <c r="AF135" s="346" t="s">
        <v>430</v>
      </c>
      <c r="AG135" s="346" t="s">
        <v>430</v>
      </c>
      <c r="AH135" s="346" t="s">
        <v>430</v>
      </c>
      <c r="AI135" s="346" t="s">
        <v>430</v>
      </c>
      <c r="AJ135" s="346">
        <v>111</v>
      </c>
      <c r="AK135" s="346">
        <v>123</v>
      </c>
      <c r="AL135" s="346">
        <v>123</v>
      </c>
      <c r="AM135" s="346" t="s">
        <v>430</v>
      </c>
      <c r="AN135" s="346">
        <v>144</v>
      </c>
      <c r="AO135" s="373"/>
      <c r="AP135" s="348" t="s">
        <v>430</v>
      </c>
      <c r="AQ135" s="348" t="s">
        <v>430</v>
      </c>
      <c r="AR135" s="348" t="s">
        <v>430</v>
      </c>
      <c r="AS135" s="348" t="s">
        <v>430</v>
      </c>
      <c r="AT135" s="348" t="s">
        <v>430</v>
      </c>
      <c r="AU135" s="351"/>
      <c r="AV135" s="346" t="s">
        <v>430</v>
      </c>
      <c r="AW135" s="346" t="s">
        <v>430</v>
      </c>
      <c r="AX135" s="346" t="s">
        <v>430</v>
      </c>
      <c r="AY135" s="346" t="s">
        <v>430</v>
      </c>
      <c r="AZ135" s="346" t="s">
        <v>430</v>
      </c>
      <c r="BA135" s="374"/>
      <c r="BB135" s="348">
        <v>11.5490423482658</v>
      </c>
      <c r="BC135" s="348">
        <v>0.99779710260452104</v>
      </c>
      <c r="BD135" s="348">
        <v>-3.2711798108942501E-2</v>
      </c>
      <c r="BE135" s="375">
        <v>-9.41517236689077E-2</v>
      </c>
      <c r="BF135" s="374"/>
      <c r="BG135" s="372">
        <v>6.3399999999999998E-2</v>
      </c>
      <c r="BH135" s="373"/>
      <c r="BI135" s="348">
        <v>49.082599999999999</v>
      </c>
      <c r="BJ135" s="348">
        <v>48.642400000000002</v>
      </c>
      <c r="BK135" s="348">
        <v>1.8696999999999999</v>
      </c>
      <c r="BL135" s="348">
        <v>0.40529999999999999</v>
      </c>
      <c r="BM135" s="373"/>
      <c r="BN135" s="372" t="s">
        <v>6061</v>
      </c>
      <c r="BO135" s="372" t="s">
        <v>4365</v>
      </c>
      <c r="BP135" s="372" t="s">
        <v>4754</v>
      </c>
      <c r="BQ135" s="372" t="s">
        <v>4366</v>
      </c>
      <c r="BR135" s="372" t="s">
        <v>4367</v>
      </c>
      <c r="BS135" s="373"/>
      <c r="BT135" s="354" t="s">
        <v>554</v>
      </c>
    </row>
    <row r="136" spans="1:72" s="428" customFormat="1" x14ac:dyDescent="0.25">
      <c r="A136" s="345" t="s">
        <v>6062</v>
      </c>
      <c r="B136" s="373"/>
      <c r="C136" s="719">
        <v>45114</v>
      </c>
      <c r="D136" s="373"/>
      <c r="E136" s="346">
        <v>150.375</v>
      </c>
      <c r="F136" s="373"/>
      <c r="G136" s="347">
        <v>30.098400000000002</v>
      </c>
      <c r="H136" s="374"/>
      <c r="I136" s="348">
        <v>-1.1836</v>
      </c>
      <c r="J136" s="348">
        <v>2.2892000000000001</v>
      </c>
      <c r="K136" s="348">
        <v>0.58009999999999995</v>
      </c>
      <c r="L136" s="348">
        <v>-3.2242999999999999</v>
      </c>
      <c r="M136" s="348">
        <v>-25.575299999999999</v>
      </c>
      <c r="N136" s="350">
        <v>-25.472100000000001</v>
      </c>
      <c r="O136" s="348">
        <v>-7.7458999999999998</v>
      </c>
      <c r="P136" s="348" t="s">
        <v>430</v>
      </c>
      <c r="Q136" s="348" t="s">
        <v>430</v>
      </c>
      <c r="R136" s="348" t="s">
        <v>430</v>
      </c>
      <c r="S136" s="348">
        <v>-1.5639000000000001</v>
      </c>
      <c r="T136" s="348">
        <v>-24.097799999999999</v>
      </c>
      <c r="U136" s="348">
        <v>-13.8337</v>
      </c>
      <c r="V136" s="348">
        <v>-25.3078</v>
      </c>
      <c r="W136" s="348">
        <v>-2.1158000000000001</v>
      </c>
      <c r="X136" s="348">
        <v>0.66449999999999998</v>
      </c>
      <c r="Y136" s="374"/>
      <c r="Z136" s="346">
        <v>211</v>
      </c>
      <c r="AA136" s="346">
        <v>243</v>
      </c>
      <c r="AB136" s="346">
        <v>220</v>
      </c>
      <c r="AC136" s="346">
        <v>251</v>
      </c>
      <c r="AD136" s="346">
        <v>244</v>
      </c>
      <c r="AE136" s="346">
        <v>204</v>
      </c>
      <c r="AF136" s="346">
        <v>159</v>
      </c>
      <c r="AG136" s="346" t="s">
        <v>430</v>
      </c>
      <c r="AH136" s="346" t="s">
        <v>430</v>
      </c>
      <c r="AI136" s="346" t="s">
        <v>430</v>
      </c>
      <c r="AJ136" s="346">
        <v>263</v>
      </c>
      <c r="AK136" s="346">
        <v>245</v>
      </c>
      <c r="AL136" s="346">
        <v>216</v>
      </c>
      <c r="AM136" s="346">
        <v>206</v>
      </c>
      <c r="AN136" s="346">
        <v>243</v>
      </c>
      <c r="AO136" s="373"/>
      <c r="AP136" s="348" t="s">
        <v>430</v>
      </c>
      <c r="AQ136" s="348" t="s">
        <v>430</v>
      </c>
      <c r="AR136" s="348" t="s">
        <v>430</v>
      </c>
      <c r="AS136" s="348">
        <v>-12.87</v>
      </c>
      <c r="AT136" s="348">
        <v>-29.8</v>
      </c>
      <c r="AU136" s="351"/>
      <c r="AV136" s="346" t="s">
        <v>430</v>
      </c>
      <c r="AW136" s="346" t="s">
        <v>430</v>
      </c>
      <c r="AX136" s="346" t="s">
        <v>430</v>
      </c>
      <c r="AY136" s="346">
        <v>134</v>
      </c>
      <c r="AZ136" s="346">
        <v>210</v>
      </c>
      <c r="BA136" s="374"/>
      <c r="BB136" s="348">
        <v>26.1696173890717</v>
      </c>
      <c r="BC136" s="348">
        <v>0.99992547452796698</v>
      </c>
      <c r="BD136" s="348">
        <v>-1.1225215602434901E-2</v>
      </c>
      <c r="BE136" s="375">
        <v>-1.56177679589186E-2</v>
      </c>
      <c r="BF136" s="374"/>
      <c r="BG136" s="372">
        <v>0.14660000000000001</v>
      </c>
      <c r="BH136" s="373"/>
      <c r="BI136" s="348">
        <v>80.283699999999996</v>
      </c>
      <c r="BJ136" s="348">
        <v>19.341899999999999</v>
      </c>
      <c r="BK136" s="348" t="s">
        <v>430</v>
      </c>
      <c r="BL136" s="348">
        <v>0.37440000000000001</v>
      </c>
      <c r="BM136" s="373"/>
      <c r="BN136" s="372" t="s">
        <v>6063</v>
      </c>
      <c r="BO136" s="372" t="s">
        <v>6064</v>
      </c>
      <c r="BP136" s="372" t="s">
        <v>430</v>
      </c>
      <c r="BQ136" s="372" t="s">
        <v>430</v>
      </c>
      <c r="BR136" s="372" t="s">
        <v>430</v>
      </c>
      <c r="BS136" s="373"/>
      <c r="BT136" s="354" t="s">
        <v>554</v>
      </c>
    </row>
    <row r="137" spans="1:72" s="428" customFormat="1" x14ac:dyDescent="0.25">
      <c r="A137" s="345" t="s">
        <v>6065</v>
      </c>
      <c r="B137" s="373"/>
      <c r="C137" s="719">
        <v>42173</v>
      </c>
      <c r="D137" s="373"/>
      <c r="E137" s="346">
        <v>152.614</v>
      </c>
      <c r="F137" s="373"/>
      <c r="G137" s="347">
        <v>142.54849999999999</v>
      </c>
      <c r="H137" s="374"/>
      <c r="I137" s="348">
        <v>-1.03E-2</v>
      </c>
      <c r="J137" s="348">
        <v>1.895</v>
      </c>
      <c r="K137" s="348">
        <v>1.8266</v>
      </c>
      <c r="L137" s="348">
        <v>0.1074</v>
      </c>
      <c r="M137" s="348">
        <v>-7.6551999999999998</v>
      </c>
      <c r="N137" s="350">
        <v>-4.5918000000000001</v>
      </c>
      <c r="O137" s="348">
        <v>-1.2068000000000001</v>
      </c>
      <c r="P137" s="348">
        <v>9.202</v>
      </c>
      <c r="Q137" s="348">
        <v>10.4701</v>
      </c>
      <c r="R137" s="348">
        <v>14.485200000000001</v>
      </c>
      <c r="S137" s="348">
        <v>4.8444000000000003</v>
      </c>
      <c r="T137" s="348">
        <v>-8.3135999999999992</v>
      </c>
      <c r="U137" s="348">
        <v>-2.1591999999999998</v>
      </c>
      <c r="V137" s="348">
        <v>-5.4859999999999998</v>
      </c>
      <c r="W137" s="348">
        <v>1.0875999999999999</v>
      </c>
      <c r="X137" s="348">
        <v>12.9818</v>
      </c>
      <c r="Y137" s="374"/>
      <c r="Z137" s="346">
        <v>201</v>
      </c>
      <c r="AA137" s="346">
        <v>249</v>
      </c>
      <c r="AB137" s="346">
        <v>186</v>
      </c>
      <c r="AC137" s="346">
        <v>226</v>
      </c>
      <c r="AD137" s="346">
        <v>213</v>
      </c>
      <c r="AE137" s="346">
        <v>191</v>
      </c>
      <c r="AF137" s="346">
        <v>142</v>
      </c>
      <c r="AG137" s="346">
        <v>113</v>
      </c>
      <c r="AH137" s="346">
        <v>39</v>
      </c>
      <c r="AI137" s="346">
        <v>7</v>
      </c>
      <c r="AJ137" s="346">
        <v>240</v>
      </c>
      <c r="AK137" s="346">
        <v>212</v>
      </c>
      <c r="AL137" s="346">
        <v>180</v>
      </c>
      <c r="AM137" s="346">
        <v>181</v>
      </c>
      <c r="AN137" s="346">
        <v>195</v>
      </c>
      <c r="AO137" s="373"/>
      <c r="AP137" s="348">
        <v>13.27</v>
      </c>
      <c r="AQ137" s="348">
        <v>11.77</v>
      </c>
      <c r="AR137" s="348">
        <v>6.64</v>
      </c>
      <c r="AS137" s="348">
        <v>-0.02</v>
      </c>
      <c r="AT137" s="348">
        <v>-9.02</v>
      </c>
      <c r="AU137" s="351"/>
      <c r="AV137" s="346">
        <v>12</v>
      </c>
      <c r="AW137" s="346">
        <v>29</v>
      </c>
      <c r="AX137" s="346">
        <v>64</v>
      </c>
      <c r="AY137" s="346">
        <v>127</v>
      </c>
      <c r="AZ137" s="346">
        <v>182</v>
      </c>
      <c r="BA137" s="374"/>
      <c r="BB137" s="348">
        <v>13.6185364660196</v>
      </c>
      <c r="BC137" s="348">
        <v>0.99766565776868299</v>
      </c>
      <c r="BD137" s="348">
        <v>3.3905466971551598E-2</v>
      </c>
      <c r="BE137" s="375">
        <v>6.2983562569351503E-2</v>
      </c>
      <c r="BF137" s="374"/>
      <c r="BG137" s="372">
        <v>0.26490000000000002</v>
      </c>
      <c r="BH137" s="373"/>
      <c r="BI137" s="348">
        <v>99.504800000000003</v>
      </c>
      <c r="BJ137" s="348" t="s">
        <v>430</v>
      </c>
      <c r="BK137" s="348" t="s">
        <v>430</v>
      </c>
      <c r="BL137" s="348">
        <v>0.49519999999999997</v>
      </c>
      <c r="BM137" s="373"/>
      <c r="BN137" s="372" t="s">
        <v>6066</v>
      </c>
      <c r="BO137" s="372" t="s">
        <v>6067</v>
      </c>
      <c r="BP137" s="372" t="s">
        <v>3459</v>
      </c>
      <c r="BQ137" s="372" t="s">
        <v>4634</v>
      </c>
      <c r="BR137" s="372" t="s">
        <v>4635</v>
      </c>
      <c r="BS137" s="373"/>
      <c r="BT137" s="354" t="s">
        <v>554</v>
      </c>
    </row>
    <row r="138" spans="1:72" s="428" customFormat="1" x14ac:dyDescent="0.25">
      <c r="A138" s="345" t="s">
        <v>6068</v>
      </c>
      <c r="B138" s="373"/>
      <c r="C138" s="719">
        <v>44972</v>
      </c>
      <c r="D138" s="373"/>
      <c r="E138" s="346">
        <v>152.666</v>
      </c>
      <c r="F138" s="373"/>
      <c r="G138" s="347">
        <v>23.153600000000001</v>
      </c>
      <c r="H138" s="374"/>
      <c r="I138" s="348">
        <v>0.46989999999999998</v>
      </c>
      <c r="J138" s="348">
        <v>5.3422999999999998</v>
      </c>
      <c r="K138" s="348">
        <v>3.1703999999999999</v>
      </c>
      <c r="L138" s="348">
        <v>10.384499999999999</v>
      </c>
      <c r="M138" s="348">
        <v>4.7324000000000002</v>
      </c>
      <c r="N138" s="350">
        <v>7.6155999999999997</v>
      </c>
      <c r="O138" s="348">
        <v>5.2683</v>
      </c>
      <c r="P138" s="348">
        <v>20.5517</v>
      </c>
      <c r="Q138" s="348" t="s">
        <v>430</v>
      </c>
      <c r="R138" s="348" t="s">
        <v>430</v>
      </c>
      <c r="S138" s="348">
        <v>17.889399999999998</v>
      </c>
      <c r="T138" s="348">
        <v>2.9346000000000001</v>
      </c>
      <c r="U138" s="348">
        <v>9.0448000000000004</v>
      </c>
      <c r="V138" s="348">
        <v>4.5153999999999996</v>
      </c>
      <c r="W138" s="348">
        <v>1.4712000000000001</v>
      </c>
      <c r="X138" s="348">
        <v>23.020299999999999</v>
      </c>
      <c r="Y138" s="374"/>
      <c r="Z138" s="346">
        <v>84</v>
      </c>
      <c r="AA138" s="346">
        <v>70</v>
      </c>
      <c r="AB138" s="346">
        <v>106</v>
      </c>
      <c r="AC138" s="346">
        <v>60</v>
      </c>
      <c r="AD138" s="346">
        <v>90</v>
      </c>
      <c r="AE138" s="346">
        <v>72</v>
      </c>
      <c r="AF138" s="346">
        <v>57</v>
      </c>
      <c r="AG138" s="346">
        <v>34</v>
      </c>
      <c r="AH138" s="346" t="s">
        <v>430</v>
      </c>
      <c r="AI138" s="346" t="s">
        <v>430</v>
      </c>
      <c r="AJ138" s="346">
        <v>54</v>
      </c>
      <c r="AK138" s="346">
        <v>89</v>
      </c>
      <c r="AL138" s="346">
        <v>64</v>
      </c>
      <c r="AM138" s="346">
        <v>74</v>
      </c>
      <c r="AN138" s="346">
        <v>166</v>
      </c>
      <c r="AO138" s="373"/>
      <c r="AP138" s="348" t="s">
        <v>430</v>
      </c>
      <c r="AQ138" s="348" t="s">
        <v>430</v>
      </c>
      <c r="AR138" s="348" t="s">
        <v>430</v>
      </c>
      <c r="AS138" s="348">
        <v>12.07</v>
      </c>
      <c r="AT138" s="348">
        <v>10.3</v>
      </c>
      <c r="AU138" s="351"/>
      <c r="AV138" s="346" t="s">
        <v>430</v>
      </c>
      <c r="AW138" s="346" t="s">
        <v>430</v>
      </c>
      <c r="AX138" s="346" t="s">
        <v>430</v>
      </c>
      <c r="AY138" s="346">
        <v>36</v>
      </c>
      <c r="AZ138" s="346">
        <v>69</v>
      </c>
      <c r="BA138" s="374"/>
      <c r="BB138" s="348">
        <v>16.037135869213301</v>
      </c>
      <c r="BC138" s="348">
        <v>1.00371925905016</v>
      </c>
      <c r="BD138" s="348">
        <v>8.6892599176153607E-2</v>
      </c>
      <c r="BE138" s="375">
        <v>0.100019035637384</v>
      </c>
      <c r="BF138" s="374"/>
      <c r="BG138" s="372">
        <v>5.0599999999999999E-2</v>
      </c>
      <c r="BH138" s="373"/>
      <c r="BI138" s="348">
        <v>3.91255</v>
      </c>
      <c r="BJ138" s="348">
        <v>92.433999999999997</v>
      </c>
      <c r="BK138" s="348">
        <v>3.6200899999999998</v>
      </c>
      <c r="BL138" s="348">
        <v>3.3360000000000001E-2</v>
      </c>
      <c r="BM138" s="373"/>
      <c r="BN138" s="372" t="s">
        <v>4616</v>
      </c>
      <c r="BO138" s="372" t="s">
        <v>685</v>
      </c>
      <c r="BP138" s="372" t="s">
        <v>4617</v>
      </c>
      <c r="BQ138" s="372" t="s">
        <v>1627</v>
      </c>
      <c r="BR138" s="372" t="s">
        <v>4618</v>
      </c>
      <c r="BS138" s="373"/>
      <c r="BT138" s="354" t="s">
        <v>554</v>
      </c>
    </row>
    <row r="139" spans="1:72" s="428" customFormat="1" x14ac:dyDescent="0.25">
      <c r="A139" s="345" t="s">
        <v>6069</v>
      </c>
      <c r="B139" s="373"/>
      <c r="C139" s="719">
        <v>45145</v>
      </c>
      <c r="D139" s="373"/>
      <c r="E139" s="346">
        <v>143.55199999999999</v>
      </c>
      <c r="F139" s="373"/>
      <c r="G139" s="347">
        <v>20.935500000000001</v>
      </c>
      <c r="H139" s="374"/>
      <c r="I139" s="348">
        <v>9.5999999999999992E-3</v>
      </c>
      <c r="J139" s="348">
        <v>3.6785999999999999</v>
      </c>
      <c r="K139" s="348">
        <v>1.1734</v>
      </c>
      <c r="L139" s="348">
        <v>5.3327</v>
      </c>
      <c r="M139" s="348">
        <v>-3.6775000000000002</v>
      </c>
      <c r="N139" s="350">
        <v>-1.0278</v>
      </c>
      <c r="O139" s="348">
        <v>1.89E-2</v>
      </c>
      <c r="P139" s="348" t="s">
        <v>430</v>
      </c>
      <c r="Q139" s="348" t="s">
        <v>430</v>
      </c>
      <c r="R139" s="348" t="s">
        <v>430</v>
      </c>
      <c r="S139" s="348">
        <v>11.416499999999999</v>
      </c>
      <c r="T139" s="348">
        <v>-4.9543999999999997</v>
      </c>
      <c r="U139" s="348">
        <v>0.22550000000000001</v>
      </c>
      <c r="V139" s="348">
        <v>-2.6377999999999999</v>
      </c>
      <c r="W139" s="348">
        <v>0.62190000000000001</v>
      </c>
      <c r="X139" s="348">
        <v>9.6395</v>
      </c>
      <c r="Y139" s="374"/>
      <c r="Z139" s="346">
        <v>191</v>
      </c>
      <c r="AA139" s="346">
        <v>194</v>
      </c>
      <c r="AB139" s="346">
        <v>206</v>
      </c>
      <c r="AC139" s="346">
        <v>125</v>
      </c>
      <c r="AD139" s="346">
        <v>161</v>
      </c>
      <c r="AE139" s="346">
        <v>152</v>
      </c>
      <c r="AF139" s="346">
        <v>133</v>
      </c>
      <c r="AG139" s="346" t="s">
        <v>430</v>
      </c>
      <c r="AH139" s="346" t="s">
        <v>430</v>
      </c>
      <c r="AI139" s="346" t="s">
        <v>430</v>
      </c>
      <c r="AJ139" s="346">
        <v>143</v>
      </c>
      <c r="AK139" s="346">
        <v>162</v>
      </c>
      <c r="AL139" s="346">
        <v>145</v>
      </c>
      <c r="AM139" s="346">
        <v>144</v>
      </c>
      <c r="AN139" s="346">
        <v>209</v>
      </c>
      <c r="AO139" s="373"/>
      <c r="AP139" s="348" t="s">
        <v>430</v>
      </c>
      <c r="AQ139" s="348" t="s">
        <v>430</v>
      </c>
      <c r="AR139" s="348" t="s">
        <v>430</v>
      </c>
      <c r="AS139" s="348" t="s">
        <v>430</v>
      </c>
      <c r="AT139" s="348">
        <v>-3.26</v>
      </c>
      <c r="AU139" s="351"/>
      <c r="AV139" s="346" t="s">
        <v>430</v>
      </c>
      <c r="AW139" s="346" t="s">
        <v>430</v>
      </c>
      <c r="AX139" s="346" t="s">
        <v>430</v>
      </c>
      <c r="AY139" s="346" t="s">
        <v>430</v>
      </c>
      <c r="AZ139" s="346">
        <v>139</v>
      </c>
      <c r="BA139" s="374"/>
      <c r="BB139" s="348">
        <v>13.9634824525903</v>
      </c>
      <c r="BC139" s="348">
        <v>1.0088675064843</v>
      </c>
      <c r="BD139" s="348">
        <v>3.22492134752747E-2</v>
      </c>
      <c r="BE139" s="375">
        <v>9.7467201209673907E-2</v>
      </c>
      <c r="BF139" s="374"/>
      <c r="BG139" s="372">
        <v>4.7800000000000002E-2</v>
      </c>
      <c r="BH139" s="373"/>
      <c r="BI139" s="348">
        <v>74.898200000000003</v>
      </c>
      <c r="BJ139" s="348">
        <v>22.238299999999999</v>
      </c>
      <c r="BK139" s="348">
        <v>2.6348699999999998</v>
      </c>
      <c r="BL139" s="348">
        <v>0.22863</v>
      </c>
      <c r="BM139" s="373"/>
      <c r="BN139" s="372" t="s">
        <v>4786</v>
      </c>
      <c r="BO139" s="372" t="s">
        <v>4703</v>
      </c>
      <c r="BP139" s="372" t="s">
        <v>4704</v>
      </c>
      <c r="BQ139" s="372" t="s">
        <v>4788</v>
      </c>
      <c r="BR139" s="372" t="s">
        <v>4706</v>
      </c>
      <c r="BS139" s="373"/>
      <c r="BT139" s="354" t="s">
        <v>554</v>
      </c>
    </row>
    <row r="140" spans="1:72" s="428" customFormat="1" x14ac:dyDescent="0.25">
      <c r="A140" s="345" t="s">
        <v>6070</v>
      </c>
      <c r="B140" s="373"/>
      <c r="C140" s="719">
        <v>44910</v>
      </c>
      <c r="D140" s="373"/>
      <c r="E140" s="346">
        <v>135.16200000000001</v>
      </c>
      <c r="F140" s="373"/>
      <c r="G140" s="347">
        <v>102.7445</v>
      </c>
      <c r="H140" s="374"/>
      <c r="I140" s="348">
        <v>0.4597</v>
      </c>
      <c r="J140" s="348">
        <v>3.5053999999999998</v>
      </c>
      <c r="K140" s="348">
        <v>-0.33939999999999998</v>
      </c>
      <c r="L140" s="348">
        <v>6.2904999999999998</v>
      </c>
      <c r="M140" s="348">
        <v>10.3957</v>
      </c>
      <c r="N140" s="350">
        <v>18.0624</v>
      </c>
      <c r="O140" s="348">
        <v>5.4945000000000004</v>
      </c>
      <c r="P140" s="348">
        <v>19.005199999999999</v>
      </c>
      <c r="Q140" s="348" t="s">
        <v>430</v>
      </c>
      <c r="R140" s="348" t="s">
        <v>430</v>
      </c>
      <c r="S140" s="348">
        <v>10.651</v>
      </c>
      <c r="T140" s="348">
        <v>6.3936999999999999</v>
      </c>
      <c r="U140" s="348">
        <v>12.699299999999999</v>
      </c>
      <c r="V140" s="348">
        <v>13.8132</v>
      </c>
      <c r="W140" s="348">
        <v>-1.8439000000000001</v>
      </c>
      <c r="X140" s="348">
        <v>16.120100000000001</v>
      </c>
      <c r="Y140" s="374"/>
      <c r="Z140" s="346">
        <v>98</v>
      </c>
      <c r="AA140" s="346">
        <v>199</v>
      </c>
      <c r="AB140" s="346">
        <v>228</v>
      </c>
      <c r="AC140" s="346">
        <v>108</v>
      </c>
      <c r="AD140" s="346">
        <v>33</v>
      </c>
      <c r="AE140" s="346">
        <v>32</v>
      </c>
      <c r="AF140" s="346">
        <v>53</v>
      </c>
      <c r="AG140" s="346">
        <v>43</v>
      </c>
      <c r="AH140" s="346" t="s">
        <v>430</v>
      </c>
      <c r="AI140" s="346" t="s">
        <v>430</v>
      </c>
      <c r="AJ140" s="346">
        <v>156</v>
      </c>
      <c r="AK140" s="346">
        <v>29</v>
      </c>
      <c r="AL140" s="346">
        <v>36</v>
      </c>
      <c r="AM140" s="346">
        <v>32</v>
      </c>
      <c r="AN140" s="346">
        <v>233</v>
      </c>
      <c r="AO140" s="373"/>
      <c r="AP140" s="348" t="s">
        <v>430</v>
      </c>
      <c r="AQ140" s="348" t="s">
        <v>430</v>
      </c>
      <c r="AR140" s="348" t="s">
        <v>430</v>
      </c>
      <c r="AS140" s="348">
        <v>13.64</v>
      </c>
      <c r="AT140" s="348">
        <v>15.83</v>
      </c>
      <c r="AU140" s="351"/>
      <c r="AV140" s="346" t="s">
        <v>430</v>
      </c>
      <c r="AW140" s="346" t="s">
        <v>430</v>
      </c>
      <c r="AX140" s="346" t="s">
        <v>430</v>
      </c>
      <c r="AY140" s="346">
        <v>26</v>
      </c>
      <c r="AZ140" s="346">
        <v>35</v>
      </c>
      <c r="BA140" s="374"/>
      <c r="BB140" s="348">
        <v>14.5274926749878</v>
      </c>
      <c r="BC140" s="348">
        <v>0.99975138299648703</v>
      </c>
      <c r="BD140" s="348">
        <v>8.4153410601231604E-2</v>
      </c>
      <c r="BE140" s="375">
        <v>4.2668157803317501E-2</v>
      </c>
      <c r="BF140" s="374"/>
      <c r="BG140" s="372">
        <v>4.8099999999999997E-2</v>
      </c>
      <c r="BH140" s="373"/>
      <c r="BI140" s="348">
        <v>79.411500000000004</v>
      </c>
      <c r="BJ140" s="348">
        <v>17.031300000000002</v>
      </c>
      <c r="BK140" s="348" t="s">
        <v>430</v>
      </c>
      <c r="BL140" s="348">
        <v>3.5571999999999999</v>
      </c>
      <c r="BM140" s="373"/>
      <c r="BN140" s="372" t="s">
        <v>6071</v>
      </c>
      <c r="BO140" s="372" t="s">
        <v>6072</v>
      </c>
      <c r="BP140" s="372" t="s">
        <v>6073</v>
      </c>
      <c r="BQ140" s="372" t="s">
        <v>6074</v>
      </c>
      <c r="BR140" s="372" t="s">
        <v>6075</v>
      </c>
      <c r="BS140" s="373"/>
      <c r="BT140" s="354" t="s">
        <v>554</v>
      </c>
    </row>
    <row r="141" spans="1:72" s="428" customFormat="1" x14ac:dyDescent="0.25">
      <c r="A141" s="345" t="s">
        <v>6076</v>
      </c>
      <c r="B141" s="373"/>
      <c r="C141" s="719">
        <v>45693</v>
      </c>
      <c r="D141" s="373"/>
      <c r="E141" s="346">
        <v>145.70400000000001</v>
      </c>
      <c r="F141" s="373"/>
      <c r="G141" s="347">
        <v>30.304099999999998</v>
      </c>
      <c r="H141" s="374"/>
      <c r="I141" s="348">
        <v>0.41589999999999999</v>
      </c>
      <c r="J141" s="348">
        <v>5.9135999999999997</v>
      </c>
      <c r="K141" s="348">
        <v>-3.2989000000000002</v>
      </c>
      <c r="L141" s="348">
        <v>2.0500000000000001E-2</v>
      </c>
      <c r="M141" s="348">
        <v>-6.5671999999999997</v>
      </c>
      <c r="N141" s="350">
        <v>-20.277100000000001</v>
      </c>
      <c r="O141" s="348" t="s">
        <v>430</v>
      </c>
      <c r="P141" s="348" t="s">
        <v>430</v>
      </c>
      <c r="Q141" s="348" t="s">
        <v>430</v>
      </c>
      <c r="R141" s="348" t="s">
        <v>430</v>
      </c>
      <c r="S141" s="348">
        <v>8.7162000000000006</v>
      </c>
      <c r="T141" s="348">
        <v>-14.1736</v>
      </c>
      <c r="U141" s="348">
        <v>-12.8872</v>
      </c>
      <c r="V141" s="348">
        <v>-22.0152</v>
      </c>
      <c r="W141" s="348">
        <v>1.0962000000000001</v>
      </c>
      <c r="X141" s="348">
        <v>-13.648400000000001</v>
      </c>
      <c r="Y141" s="374"/>
      <c r="Z141" s="346">
        <v>105</v>
      </c>
      <c r="AA141" s="346">
        <v>43</v>
      </c>
      <c r="AB141" s="346">
        <v>244</v>
      </c>
      <c r="AC141" s="346">
        <v>227</v>
      </c>
      <c r="AD141" s="346">
        <v>207</v>
      </c>
      <c r="AE141" s="346">
        <v>200</v>
      </c>
      <c r="AF141" s="346" t="s">
        <v>430</v>
      </c>
      <c r="AG141" s="346" t="s">
        <v>430</v>
      </c>
      <c r="AH141" s="346" t="s">
        <v>430</v>
      </c>
      <c r="AI141" s="346" t="s">
        <v>430</v>
      </c>
      <c r="AJ141" s="346">
        <v>176</v>
      </c>
      <c r="AK141" s="346">
        <v>237</v>
      </c>
      <c r="AL141" s="346">
        <v>212</v>
      </c>
      <c r="AM141" s="346">
        <v>202</v>
      </c>
      <c r="AN141" s="346">
        <v>191</v>
      </c>
      <c r="AO141" s="373"/>
      <c r="AP141" s="348" t="s">
        <v>430</v>
      </c>
      <c r="AQ141" s="348" t="s">
        <v>430</v>
      </c>
      <c r="AR141" s="348" t="s">
        <v>430</v>
      </c>
      <c r="AS141" s="348" t="s">
        <v>430</v>
      </c>
      <c r="AT141" s="348">
        <v>-19.489999999999998</v>
      </c>
      <c r="AU141" s="351"/>
      <c r="AV141" s="346" t="s">
        <v>430</v>
      </c>
      <c r="AW141" s="346" t="s">
        <v>430</v>
      </c>
      <c r="AX141" s="346" t="s">
        <v>430</v>
      </c>
      <c r="AY141" s="346" t="s">
        <v>430</v>
      </c>
      <c r="AZ141" s="346">
        <v>205</v>
      </c>
      <c r="BA141" s="374"/>
      <c r="BB141" s="348">
        <v>20.331684495912601</v>
      </c>
      <c r="BC141" s="348">
        <v>0.99778818092733701</v>
      </c>
      <c r="BD141" s="348">
        <v>-3.6545064528721603E-2</v>
      </c>
      <c r="BE141" s="375">
        <v>-4.3637217669935002E-2</v>
      </c>
      <c r="BF141" s="374"/>
      <c r="BG141" s="372">
        <v>5.7700000000000001E-2</v>
      </c>
      <c r="BH141" s="373"/>
      <c r="BI141" s="348">
        <v>36.323099999999997</v>
      </c>
      <c r="BJ141" s="348">
        <v>52.780200000000001</v>
      </c>
      <c r="BK141" s="348">
        <v>11.034700000000001</v>
      </c>
      <c r="BL141" s="348">
        <v>-0.13800000000000001</v>
      </c>
      <c r="BM141" s="373"/>
      <c r="BN141" s="372" t="s">
        <v>6077</v>
      </c>
      <c r="BO141" s="372" t="s">
        <v>6078</v>
      </c>
      <c r="BP141" s="372" t="s">
        <v>6079</v>
      </c>
      <c r="BQ141" s="372" t="s">
        <v>6080</v>
      </c>
      <c r="BR141" s="372" t="s">
        <v>2426</v>
      </c>
      <c r="BS141" s="373"/>
      <c r="BT141" s="354" t="s">
        <v>554</v>
      </c>
    </row>
    <row r="142" spans="1:72" s="428" customFormat="1" x14ac:dyDescent="0.25">
      <c r="A142" s="345" t="s">
        <v>6081</v>
      </c>
      <c r="B142" s="373"/>
      <c r="C142" s="719">
        <v>44778</v>
      </c>
      <c r="D142" s="373"/>
      <c r="E142" s="346">
        <v>135.55500000000001</v>
      </c>
      <c r="F142" s="373"/>
      <c r="G142" s="347">
        <v>74.042199999999994</v>
      </c>
      <c r="H142" s="374"/>
      <c r="I142" s="348">
        <v>0.47289999999999999</v>
      </c>
      <c r="J142" s="348">
        <v>6.1811999999999996</v>
      </c>
      <c r="K142" s="348">
        <v>5.8262999999999998</v>
      </c>
      <c r="L142" s="348">
        <v>10.7509</v>
      </c>
      <c r="M142" s="348">
        <v>7.3494999999999999</v>
      </c>
      <c r="N142" s="350">
        <v>9.5027000000000008</v>
      </c>
      <c r="O142" s="348">
        <v>0.8115</v>
      </c>
      <c r="P142" s="348">
        <v>18.8977</v>
      </c>
      <c r="Q142" s="348" t="s">
        <v>430</v>
      </c>
      <c r="R142" s="348" t="s">
        <v>430</v>
      </c>
      <c r="S142" s="348">
        <v>20.348800000000001</v>
      </c>
      <c r="T142" s="348">
        <v>4.9851000000000001</v>
      </c>
      <c r="U142" s="348">
        <v>7.383</v>
      </c>
      <c r="V142" s="348">
        <v>5.9286000000000003</v>
      </c>
      <c r="W142" s="348">
        <v>2.1494</v>
      </c>
      <c r="X142" s="348">
        <v>15.9475</v>
      </c>
      <c r="Y142" s="374"/>
      <c r="Z142" s="346">
        <v>76</v>
      </c>
      <c r="AA142" s="346">
        <v>28</v>
      </c>
      <c r="AB142" s="346">
        <v>54</v>
      </c>
      <c r="AC142" s="346">
        <v>51</v>
      </c>
      <c r="AD142" s="346">
        <v>58</v>
      </c>
      <c r="AE142" s="346">
        <v>55</v>
      </c>
      <c r="AF142" s="346">
        <v>127</v>
      </c>
      <c r="AG142" s="346">
        <v>46</v>
      </c>
      <c r="AH142" s="346" t="s">
        <v>430</v>
      </c>
      <c r="AI142" s="346" t="s">
        <v>430</v>
      </c>
      <c r="AJ142" s="346">
        <v>30</v>
      </c>
      <c r="AK142" s="346">
        <v>50</v>
      </c>
      <c r="AL142" s="346">
        <v>75</v>
      </c>
      <c r="AM142" s="346">
        <v>61</v>
      </c>
      <c r="AN142" s="346">
        <v>133</v>
      </c>
      <c r="AO142" s="373"/>
      <c r="AP142" s="348" t="s">
        <v>430</v>
      </c>
      <c r="AQ142" s="348" t="s">
        <v>430</v>
      </c>
      <c r="AR142" s="348" t="s">
        <v>430</v>
      </c>
      <c r="AS142" s="348">
        <v>11.45</v>
      </c>
      <c r="AT142" s="348">
        <v>12.4</v>
      </c>
      <c r="AU142" s="351"/>
      <c r="AV142" s="346" t="s">
        <v>430</v>
      </c>
      <c r="AW142" s="346" t="s">
        <v>430</v>
      </c>
      <c r="AX142" s="346" t="s">
        <v>430</v>
      </c>
      <c r="AY142" s="346">
        <v>45</v>
      </c>
      <c r="AZ142" s="346">
        <v>50</v>
      </c>
      <c r="BA142" s="374"/>
      <c r="BB142" s="348">
        <v>17.292417056559</v>
      </c>
      <c r="BC142" s="348">
        <v>1.0046140593362001</v>
      </c>
      <c r="BD142" s="348">
        <v>7.5599882694129594E-2</v>
      </c>
      <c r="BE142" s="375">
        <v>0.17833155024471301</v>
      </c>
      <c r="BF142" s="374"/>
      <c r="BG142" s="372">
        <v>7.2700000000000001E-2</v>
      </c>
      <c r="BH142" s="373"/>
      <c r="BI142" s="348">
        <v>89.4131</v>
      </c>
      <c r="BJ142" s="348">
        <v>7.3568499999999997</v>
      </c>
      <c r="BK142" s="348" t="s">
        <v>430</v>
      </c>
      <c r="BL142" s="348">
        <v>3.2300499999999999</v>
      </c>
      <c r="BM142" s="373"/>
      <c r="BN142" s="372" t="s">
        <v>4526</v>
      </c>
      <c r="BO142" s="372" t="s">
        <v>4465</v>
      </c>
      <c r="BP142" s="372" t="s">
        <v>4466</v>
      </c>
      <c r="BQ142" s="372" t="s">
        <v>4467</v>
      </c>
      <c r="BR142" s="372" t="s">
        <v>4280</v>
      </c>
      <c r="BS142" s="373"/>
      <c r="BT142" s="354" t="s">
        <v>554</v>
      </c>
    </row>
    <row r="143" spans="1:72" s="428" customFormat="1" x14ac:dyDescent="0.25">
      <c r="A143" s="345" t="s">
        <v>6082</v>
      </c>
      <c r="B143" s="373"/>
      <c r="C143" s="719">
        <v>45779</v>
      </c>
      <c r="D143" s="373"/>
      <c r="E143" s="346">
        <v>130.80000000000001</v>
      </c>
      <c r="F143" s="373"/>
      <c r="G143" s="347">
        <v>33.098700000000001</v>
      </c>
      <c r="H143" s="374"/>
      <c r="I143" s="348">
        <v>0.48209999999999997</v>
      </c>
      <c r="J143" s="348">
        <v>3.8690000000000002</v>
      </c>
      <c r="K143" s="348">
        <v>1.7332000000000001</v>
      </c>
      <c r="L143" s="348">
        <v>5.2282000000000002</v>
      </c>
      <c r="M143" s="348">
        <v>0.4708</v>
      </c>
      <c r="N143" s="350">
        <v>6.2455999999999996</v>
      </c>
      <c r="O143" s="348" t="s">
        <v>430</v>
      </c>
      <c r="P143" s="348" t="s">
        <v>430</v>
      </c>
      <c r="Q143" s="348" t="s">
        <v>430</v>
      </c>
      <c r="R143" s="348" t="s">
        <v>430</v>
      </c>
      <c r="S143" s="348">
        <v>11.116099999999999</v>
      </c>
      <c r="T143" s="348">
        <v>-1.3519000000000001</v>
      </c>
      <c r="U143" s="348">
        <v>4.3070000000000004</v>
      </c>
      <c r="V143" s="348">
        <v>3.0053000000000001</v>
      </c>
      <c r="W143" s="348">
        <v>1.2518</v>
      </c>
      <c r="X143" s="348">
        <v>8.8630999999999993</v>
      </c>
      <c r="Y143" s="374"/>
      <c r="Z143" s="346">
        <v>74</v>
      </c>
      <c r="AA143" s="346">
        <v>184</v>
      </c>
      <c r="AB143" s="346">
        <v>190</v>
      </c>
      <c r="AC143" s="346">
        <v>127</v>
      </c>
      <c r="AD143" s="346">
        <v>120</v>
      </c>
      <c r="AE143" s="346">
        <v>78</v>
      </c>
      <c r="AF143" s="346" t="s">
        <v>430</v>
      </c>
      <c r="AG143" s="346" t="s">
        <v>430</v>
      </c>
      <c r="AH143" s="346" t="s">
        <v>430</v>
      </c>
      <c r="AI143" s="346" t="s">
        <v>430</v>
      </c>
      <c r="AJ143" s="346">
        <v>146</v>
      </c>
      <c r="AK143" s="346">
        <v>120</v>
      </c>
      <c r="AL143" s="346">
        <v>118</v>
      </c>
      <c r="AM143" s="346">
        <v>77</v>
      </c>
      <c r="AN143" s="346">
        <v>180</v>
      </c>
      <c r="AO143" s="373"/>
      <c r="AP143" s="348" t="s">
        <v>430</v>
      </c>
      <c r="AQ143" s="348" t="s">
        <v>430</v>
      </c>
      <c r="AR143" s="348" t="s">
        <v>430</v>
      </c>
      <c r="AS143" s="348" t="s">
        <v>430</v>
      </c>
      <c r="AT143" s="348">
        <v>2.83</v>
      </c>
      <c r="AU143" s="351"/>
      <c r="AV143" s="346" t="s">
        <v>430</v>
      </c>
      <c r="AW143" s="346" t="s">
        <v>430</v>
      </c>
      <c r="AX143" s="346" t="s">
        <v>430</v>
      </c>
      <c r="AY143" s="346" t="s">
        <v>430</v>
      </c>
      <c r="AZ143" s="346">
        <v>102</v>
      </c>
      <c r="BA143" s="374"/>
      <c r="BB143" s="348">
        <v>9.2791780579780205</v>
      </c>
      <c r="BC143" s="348">
        <v>0.99785628074485699</v>
      </c>
      <c r="BD143" s="348">
        <v>1.16006154561091E-3</v>
      </c>
      <c r="BE143" s="375">
        <v>-1.79884964594373E-2</v>
      </c>
      <c r="BF143" s="374"/>
      <c r="BG143" s="372">
        <v>4.19E-2</v>
      </c>
      <c r="BH143" s="373"/>
      <c r="BI143" s="348">
        <v>99.833600000000004</v>
      </c>
      <c r="BJ143" s="348" t="s">
        <v>430</v>
      </c>
      <c r="BK143" s="348" t="s">
        <v>430</v>
      </c>
      <c r="BL143" s="348">
        <v>0.16639999999999999</v>
      </c>
      <c r="BM143" s="373"/>
      <c r="BN143" s="372" t="s">
        <v>4514</v>
      </c>
      <c r="BO143" s="372" t="s">
        <v>4624</v>
      </c>
      <c r="BP143" s="372" t="s">
        <v>4625</v>
      </c>
      <c r="BQ143" s="372" t="s">
        <v>4517</v>
      </c>
      <c r="BR143" s="372" t="s">
        <v>4518</v>
      </c>
      <c r="BS143" s="373"/>
      <c r="BT143" s="354" t="s">
        <v>554</v>
      </c>
    </row>
    <row r="144" spans="1:72" s="428" customFormat="1" x14ac:dyDescent="0.25">
      <c r="A144" s="345" t="s">
        <v>6083</v>
      </c>
      <c r="B144" s="373"/>
      <c r="C144" s="719">
        <v>45000</v>
      </c>
      <c r="D144" s="373"/>
      <c r="E144" s="346">
        <v>133.25700000000001</v>
      </c>
      <c r="F144" s="373"/>
      <c r="G144" s="347">
        <v>89.023300000000006</v>
      </c>
      <c r="H144" s="374"/>
      <c r="I144" s="348">
        <v>0.65190000000000003</v>
      </c>
      <c r="J144" s="348">
        <v>5.5313999999999997</v>
      </c>
      <c r="K144" s="348">
        <v>11.327299999999999</v>
      </c>
      <c r="L144" s="348">
        <v>1.7511000000000001</v>
      </c>
      <c r="M144" s="348">
        <v>5.8242000000000003</v>
      </c>
      <c r="N144" s="350">
        <v>27.8249</v>
      </c>
      <c r="O144" s="348">
        <v>8.5922000000000001</v>
      </c>
      <c r="P144" s="348">
        <v>29.813300000000002</v>
      </c>
      <c r="Q144" s="348" t="s">
        <v>430</v>
      </c>
      <c r="R144" s="348" t="s">
        <v>430</v>
      </c>
      <c r="S144" s="348">
        <v>11.9556</v>
      </c>
      <c r="T144" s="348">
        <v>3.2660999999999998</v>
      </c>
      <c r="U144" s="348">
        <v>16.960899999999999</v>
      </c>
      <c r="V144" s="348">
        <v>22.148199999999999</v>
      </c>
      <c r="W144" s="348">
        <v>7.4947999999999997</v>
      </c>
      <c r="X144" s="348">
        <v>31.537500000000001</v>
      </c>
      <c r="Y144" s="374"/>
      <c r="Z144" s="346">
        <v>41</v>
      </c>
      <c r="AA144" s="346">
        <v>59</v>
      </c>
      <c r="AB144" s="346">
        <v>5</v>
      </c>
      <c r="AC144" s="346">
        <v>196</v>
      </c>
      <c r="AD144" s="346">
        <v>76</v>
      </c>
      <c r="AE144" s="346">
        <v>25</v>
      </c>
      <c r="AF144" s="346">
        <v>28</v>
      </c>
      <c r="AG144" s="346">
        <v>14</v>
      </c>
      <c r="AH144" s="346" t="s">
        <v>430</v>
      </c>
      <c r="AI144" s="346" t="s">
        <v>430</v>
      </c>
      <c r="AJ144" s="346">
        <v>134</v>
      </c>
      <c r="AK144" s="346">
        <v>80</v>
      </c>
      <c r="AL144" s="346">
        <v>29</v>
      </c>
      <c r="AM144" s="346">
        <v>25</v>
      </c>
      <c r="AN144" s="346">
        <v>6</v>
      </c>
      <c r="AO144" s="373"/>
      <c r="AP144" s="348" t="s">
        <v>430</v>
      </c>
      <c r="AQ144" s="348" t="s">
        <v>430</v>
      </c>
      <c r="AR144" s="348" t="s">
        <v>430</v>
      </c>
      <c r="AS144" s="348">
        <v>19.739999999999998</v>
      </c>
      <c r="AT144" s="348">
        <v>17.14</v>
      </c>
      <c r="AU144" s="351"/>
      <c r="AV144" s="346" t="s">
        <v>430</v>
      </c>
      <c r="AW144" s="346" t="s">
        <v>430</v>
      </c>
      <c r="AX144" s="346" t="s">
        <v>430</v>
      </c>
      <c r="AY144" s="346">
        <v>15</v>
      </c>
      <c r="AZ144" s="346">
        <v>30</v>
      </c>
      <c r="BA144" s="374"/>
      <c r="BB144" s="348">
        <v>24.2284484017359</v>
      </c>
      <c r="BC144" s="348">
        <v>0.99937662068206401</v>
      </c>
      <c r="BD144" s="348">
        <v>8.2116847886360395E-2</v>
      </c>
      <c r="BE144" s="375">
        <v>-2.20965629625272E-2</v>
      </c>
      <c r="BF144" s="374"/>
      <c r="BG144" s="372">
        <v>0.13639999999999999</v>
      </c>
      <c r="BH144" s="373"/>
      <c r="BI144" s="348">
        <v>78.046700000000001</v>
      </c>
      <c r="BJ144" s="348">
        <v>20.105499999999999</v>
      </c>
      <c r="BK144" s="348">
        <v>1.1566000000000001</v>
      </c>
      <c r="BL144" s="348">
        <v>0.69120000000000004</v>
      </c>
      <c r="BM144" s="373"/>
      <c r="BN144" s="372" t="s">
        <v>6084</v>
      </c>
      <c r="BO144" s="372" t="s">
        <v>6085</v>
      </c>
      <c r="BP144" s="372" t="s">
        <v>430</v>
      </c>
      <c r="BQ144" s="372" t="s">
        <v>430</v>
      </c>
      <c r="BR144" s="372" t="s">
        <v>430</v>
      </c>
      <c r="BS144" s="373"/>
      <c r="BT144" s="354" t="s">
        <v>554</v>
      </c>
    </row>
    <row r="145" spans="1:72" s="428" customFormat="1" x14ac:dyDescent="0.25">
      <c r="A145" s="345" t="s">
        <v>6086</v>
      </c>
      <c r="B145" s="373"/>
      <c r="C145" s="719">
        <v>44602</v>
      </c>
      <c r="D145" s="373"/>
      <c r="E145" s="346">
        <v>128.44</v>
      </c>
      <c r="F145" s="373"/>
      <c r="G145" s="347">
        <v>63.270099999999999</v>
      </c>
      <c r="H145" s="374"/>
      <c r="I145" s="348">
        <v>0.38919999999999999</v>
      </c>
      <c r="J145" s="348">
        <v>6.0770999999999997</v>
      </c>
      <c r="K145" s="348">
        <v>4.3883999999999999</v>
      </c>
      <c r="L145" s="348">
        <v>6.4622999999999999</v>
      </c>
      <c r="M145" s="348">
        <v>0.53490000000000004</v>
      </c>
      <c r="N145" s="350">
        <v>-0.2039</v>
      </c>
      <c r="O145" s="348">
        <v>-7.1829999999999998</v>
      </c>
      <c r="P145" s="348">
        <v>13.8581</v>
      </c>
      <c r="Q145" s="348" t="s">
        <v>430</v>
      </c>
      <c r="R145" s="348" t="s">
        <v>430</v>
      </c>
      <c r="S145" s="348">
        <v>15.6203</v>
      </c>
      <c r="T145" s="348">
        <v>0.55400000000000005</v>
      </c>
      <c r="U145" s="348">
        <v>4.4905999999999997</v>
      </c>
      <c r="V145" s="348">
        <v>-2.0849000000000002</v>
      </c>
      <c r="W145" s="348">
        <v>2.6539999999999999</v>
      </c>
      <c r="X145" s="348">
        <v>10.8179</v>
      </c>
      <c r="Y145" s="374"/>
      <c r="Z145" s="346">
        <v>111</v>
      </c>
      <c r="AA145" s="346">
        <v>38</v>
      </c>
      <c r="AB145" s="346">
        <v>77</v>
      </c>
      <c r="AC145" s="346">
        <v>105</v>
      </c>
      <c r="AD145" s="346">
        <v>117</v>
      </c>
      <c r="AE145" s="346">
        <v>147</v>
      </c>
      <c r="AF145" s="346">
        <v>154</v>
      </c>
      <c r="AG145" s="346">
        <v>58</v>
      </c>
      <c r="AH145" s="346" t="s">
        <v>430</v>
      </c>
      <c r="AI145" s="346" t="s">
        <v>430</v>
      </c>
      <c r="AJ145" s="346">
        <v>86</v>
      </c>
      <c r="AK145" s="346">
        <v>106</v>
      </c>
      <c r="AL145" s="346">
        <v>117</v>
      </c>
      <c r="AM145" s="346">
        <v>137</v>
      </c>
      <c r="AN145" s="346">
        <v>103</v>
      </c>
      <c r="AO145" s="373"/>
      <c r="AP145" s="348" t="s">
        <v>430</v>
      </c>
      <c r="AQ145" s="348" t="s">
        <v>430</v>
      </c>
      <c r="AR145" s="348" t="s">
        <v>430</v>
      </c>
      <c r="AS145" s="348">
        <v>3.51</v>
      </c>
      <c r="AT145" s="348">
        <v>2.0499999999999998</v>
      </c>
      <c r="AU145" s="351"/>
      <c r="AV145" s="346" t="s">
        <v>430</v>
      </c>
      <c r="AW145" s="346" t="s">
        <v>430</v>
      </c>
      <c r="AX145" s="346" t="s">
        <v>430</v>
      </c>
      <c r="AY145" s="346">
        <v>108</v>
      </c>
      <c r="AZ145" s="346">
        <v>124</v>
      </c>
      <c r="BA145" s="374"/>
      <c r="BB145" s="348">
        <v>18.796505924910601</v>
      </c>
      <c r="BC145" s="348">
        <v>1.00777501115095</v>
      </c>
      <c r="BD145" s="348">
        <v>5.1258318414219198E-2</v>
      </c>
      <c r="BE145" s="375">
        <v>0.18898631545157901</v>
      </c>
      <c r="BF145" s="374"/>
      <c r="BG145" s="372">
        <v>0.27689999999999998</v>
      </c>
      <c r="BH145" s="373"/>
      <c r="BI145" s="348">
        <v>65.569299999999998</v>
      </c>
      <c r="BJ145" s="348">
        <v>34.346699999999998</v>
      </c>
      <c r="BK145" s="348" t="s">
        <v>430</v>
      </c>
      <c r="BL145" s="348">
        <v>8.4000000000000005E-2</v>
      </c>
      <c r="BM145" s="373"/>
      <c r="BN145" s="372" t="s">
        <v>2613</v>
      </c>
      <c r="BO145" s="372" t="s">
        <v>4629</v>
      </c>
      <c r="BP145" s="372" t="s">
        <v>4710</v>
      </c>
      <c r="BQ145" s="372" t="s">
        <v>4471</v>
      </c>
      <c r="BR145" s="372" t="s">
        <v>4711</v>
      </c>
      <c r="BS145" s="373"/>
      <c r="BT145" s="354" t="s">
        <v>554</v>
      </c>
    </row>
    <row r="146" spans="1:72" s="428" customFormat="1" x14ac:dyDescent="0.25">
      <c r="A146" s="345" t="s">
        <v>6087</v>
      </c>
      <c r="B146" s="373"/>
      <c r="C146" s="719">
        <v>45009</v>
      </c>
      <c r="D146" s="373"/>
      <c r="E146" s="346">
        <v>127.124</v>
      </c>
      <c r="F146" s="373"/>
      <c r="G146" s="347">
        <v>79.971500000000006</v>
      </c>
      <c r="H146" s="374"/>
      <c r="I146" s="348">
        <v>0.32869999999999999</v>
      </c>
      <c r="J146" s="348">
        <v>4.8379000000000003</v>
      </c>
      <c r="K146" s="348">
        <v>2.9123000000000001</v>
      </c>
      <c r="L146" s="348">
        <v>1.1515</v>
      </c>
      <c r="M146" s="348">
        <v>-8.0909999999999993</v>
      </c>
      <c r="N146" s="350">
        <v>-4.0526999999999997</v>
      </c>
      <c r="O146" s="348">
        <v>1.0531999999999999</v>
      </c>
      <c r="P146" s="348">
        <v>7.9524999999999997</v>
      </c>
      <c r="Q146" s="348" t="s">
        <v>430</v>
      </c>
      <c r="R146" s="348" t="s">
        <v>430</v>
      </c>
      <c r="S146" s="348">
        <v>7.8361000000000001</v>
      </c>
      <c r="T146" s="348">
        <v>-8.8818999999999999</v>
      </c>
      <c r="U146" s="348">
        <v>-3.1143000000000001</v>
      </c>
      <c r="V146" s="348">
        <v>-6.6883999999999997</v>
      </c>
      <c r="W146" s="348">
        <v>3.5648</v>
      </c>
      <c r="X146" s="348">
        <v>10.719799999999999</v>
      </c>
      <c r="Y146" s="374"/>
      <c r="Z146" s="346">
        <v>150</v>
      </c>
      <c r="AA146" s="346">
        <v>120</v>
      </c>
      <c r="AB146" s="346">
        <v>131</v>
      </c>
      <c r="AC146" s="346">
        <v>211</v>
      </c>
      <c r="AD146" s="346">
        <v>216</v>
      </c>
      <c r="AE146" s="346">
        <v>179</v>
      </c>
      <c r="AF146" s="346">
        <v>114</v>
      </c>
      <c r="AG146" s="346">
        <v>125</v>
      </c>
      <c r="AH146" s="346" t="s">
        <v>430</v>
      </c>
      <c r="AI146" s="346" t="s">
        <v>430</v>
      </c>
      <c r="AJ146" s="346">
        <v>211</v>
      </c>
      <c r="AK146" s="346">
        <v>215</v>
      </c>
      <c r="AL146" s="346">
        <v>185</v>
      </c>
      <c r="AM146" s="346">
        <v>185</v>
      </c>
      <c r="AN146" s="346">
        <v>53</v>
      </c>
      <c r="AO146" s="373"/>
      <c r="AP146" s="348" t="s">
        <v>430</v>
      </c>
      <c r="AQ146" s="348" t="s">
        <v>430</v>
      </c>
      <c r="AR146" s="348" t="s">
        <v>430</v>
      </c>
      <c r="AS146" s="348">
        <v>1.8</v>
      </c>
      <c r="AT146" s="348">
        <v>-9.11</v>
      </c>
      <c r="AU146" s="351"/>
      <c r="AV146" s="346" t="s">
        <v>430</v>
      </c>
      <c r="AW146" s="346" t="s">
        <v>430</v>
      </c>
      <c r="AX146" s="346" t="s">
        <v>430</v>
      </c>
      <c r="AY146" s="346">
        <v>118</v>
      </c>
      <c r="AZ146" s="346">
        <v>186</v>
      </c>
      <c r="BA146" s="374"/>
      <c r="BB146" s="348">
        <v>11.6653780498069</v>
      </c>
      <c r="BC146" s="348">
        <v>0.99909299977138699</v>
      </c>
      <c r="BD146" s="348">
        <v>2.71630403338512E-2</v>
      </c>
      <c r="BE146" s="375">
        <v>3.3922243320235503E-2</v>
      </c>
      <c r="BF146" s="374"/>
      <c r="BG146" s="372">
        <v>5.0200000000000002E-2</v>
      </c>
      <c r="BH146" s="373"/>
      <c r="BI146" s="348">
        <v>99.743799999999993</v>
      </c>
      <c r="BJ146" s="348" t="s">
        <v>430</v>
      </c>
      <c r="BK146" s="348" t="s">
        <v>430</v>
      </c>
      <c r="BL146" s="348">
        <v>0.25619999999999998</v>
      </c>
      <c r="BM146" s="373"/>
      <c r="BN146" s="372" t="s">
        <v>5724</v>
      </c>
      <c r="BO146" s="372" t="s">
        <v>4475</v>
      </c>
      <c r="BP146" s="372" t="s">
        <v>4476</v>
      </c>
      <c r="BQ146" s="372" t="s">
        <v>4477</v>
      </c>
      <c r="BR146" s="372" t="s">
        <v>983</v>
      </c>
      <c r="BS146" s="373"/>
      <c r="BT146" s="354" t="s">
        <v>554</v>
      </c>
    </row>
    <row r="147" spans="1:72" s="428" customFormat="1" x14ac:dyDescent="0.25">
      <c r="A147" s="345" t="s">
        <v>6088</v>
      </c>
      <c r="B147" s="373"/>
      <c r="C147" s="719">
        <v>43676</v>
      </c>
      <c r="D147" s="373"/>
      <c r="E147" s="346">
        <v>119.875</v>
      </c>
      <c r="F147" s="373"/>
      <c r="G147" s="347">
        <v>91.866799999999998</v>
      </c>
      <c r="H147" s="374"/>
      <c r="I147" s="348">
        <v>0.50780000000000003</v>
      </c>
      <c r="J147" s="348">
        <v>6.2610000000000001</v>
      </c>
      <c r="K147" s="348">
        <v>5.3636999999999997</v>
      </c>
      <c r="L147" s="348">
        <v>8.8691999999999993</v>
      </c>
      <c r="M147" s="348">
        <v>1.7585</v>
      </c>
      <c r="N147" s="350">
        <v>5.9126000000000003</v>
      </c>
      <c r="O147" s="348">
        <v>3.7970999999999999</v>
      </c>
      <c r="P147" s="348">
        <v>18.4175</v>
      </c>
      <c r="Q147" s="348">
        <v>16.071999999999999</v>
      </c>
      <c r="R147" s="348" t="s">
        <v>430</v>
      </c>
      <c r="S147" s="348">
        <v>16.607700000000001</v>
      </c>
      <c r="T147" s="348">
        <v>0.47849999999999998</v>
      </c>
      <c r="U147" s="348">
        <v>5.5934999999999997</v>
      </c>
      <c r="V147" s="348">
        <v>2.4344999999999999</v>
      </c>
      <c r="W147" s="348">
        <v>2.6776</v>
      </c>
      <c r="X147" s="348">
        <v>17.8127</v>
      </c>
      <c r="Y147" s="374"/>
      <c r="Z147" s="346">
        <v>65</v>
      </c>
      <c r="AA147" s="346">
        <v>18</v>
      </c>
      <c r="AB147" s="346">
        <v>61</v>
      </c>
      <c r="AC147" s="346">
        <v>75</v>
      </c>
      <c r="AD147" s="346">
        <v>109</v>
      </c>
      <c r="AE147" s="346">
        <v>86</v>
      </c>
      <c r="AF147" s="346">
        <v>66</v>
      </c>
      <c r="AG147" s="346">
        <v>49</v>
      </c>
      <c r="AH147" s="346">
        <v>13</v>
      </c>
      <c r="AI147" s="346" t="s">
        <v>430</v>
      </c>
      <c r="AJ147" s="346">
        <v>74</v>
      </c>
      <c r="AK147" s="346">
        <v>112</v>
      </c>
      <c r="AL147" s="346">
        <v>106</v>
      </c>
      <c r="AM147" s="346">
        <v>85</v>
      </c>
      <c r="AN147" s="346">
        <v>99</v>
      </c>
      <c r="AO147" s="373"/>
      <c r="AP147" s="348" t="s">
        <v>430</v>
      </c>
      <c r="AQ147" s="348" t="s">
        <v>430</v>
      </c>
      <c r="AR147" s="348">
        <v>15.41</v>
      </c>
      <c r="AS147" s="348">
        <v>10.87</v>
      </c>
      <c r="AT147" s="348">
        <v>6.37</v>
      </c>
      <c r="AU147" s="351"/>
      <c r="AV147" s="346" t="s">
        <v>430</v>
      </c>
      <c r="AW147" s="346" t="s">
        <v>430</v>
      </c>
      <c r="AX147" s="346">
        <v>16</v>
      </c>
      <c r="AY147" s="346">
        <v>48</v>
      </c>
      <c r="AZ147" s="346">
        <v>87</v>
      </c>
      <c r="BA147" s="374"/>
      <c r="BB147" s="348">
        <v>15.373229399294599</v>
      </c>
      <c r="BC147" s="348">
        <v>0.99992179898518996</v>
      </c>
      <c r="BD147" s="348">
        <v>8.09595542086603E-2</v>
      </c>
      <c r="BE147" s="375">
        <v>0.11901056981513999</v>
      </c>
      <c r="BF147" s="374"/>
      <c r="BG147" s="372">
        <v>0.73719999999999997</v>
      </c>
      <c r="BH147" s="373"/>
      <c r="BI147" s="348">
        <v>61.182499999999997</v>
      </c>
      <c r="BJ147" s="348">
        <v>38.741500000000002</v>
      </c>
      <c r="BK147" s="348" t="s">
        <v>430</v>
      </c>
      <c r="BL147" s="348">
        <v>7.5999999999999998E-2</v>
      </c>
      <c r="BM147" s="373"/>
      <c r="BN147" s="372" t="s">
        <v>6089</v>
      </c>
      <c r="BO147" s="372" t="s">
        <v>1398</v>
      </c>
      <c r="BP147" s="372" t="s">
        <v>1067</v>
      </c>
      <c r="BQ147" s="372" t="s">
        <v>823</v>
      </c>
      <c r="BR147" s="372" t="s">
        <v>861</v>
      </c>
      <c r="BS147" s="373"/>
      <c r="BT147" s="354" t="s">
        <v>554</v>
      </c>
    </row>
    <row r="148" spans="1:72" s="428" customFormat="1" x14ac:dyDescent="0.25">
      <c r="A148" s="345" t="s">
        <v>6090</v>
      </c>
      <c r="B148" s="373"/>
      <c r="C148" s="719">
        <v>42555</v>
      </c>
      <c r="D148" s="373"/>
      <c r="E148" s="346">
        <v>111.181</v>
      </c>
      <c r="F148" s="373"/>
      <c r="G148" s="347">
        <v>19.036999999999999</v>
      </c>
      <c r="H148" s="374"/>
      <c r="I148" s="348">
        <v>0.32890000000000003</v>
      </c>
      <c r="J148" s="348">
        <v>6.6325000000000003</v>
      </c>
      <c r="K148" s="348">
        <v>6.2617000000000003</v>
      </c>
      <c r="L148" s="348">
        <v>14.7658</v>
      </c>
      <c r="M148" s="348">
        <v>3.6133999999999999</v>
      </c>
      <c r="N148" s="350">
        <v>8.8058999999999994</v>
      </c>
      <c r="O148" s="348">
        <v>4.9905999999999997</v>
      </c>
      <c r="P148" s="348">
        <v>20.1265</v>
      </c>
      <c r="Q148" s="348">
        <v>15.6829</v>
      </c>
      <c r="R148" s="348" t="s">
        <v>430</v>
      </c>
      <c r="S148" s="348">
        <v>22.436199999999999</v>
      </c>
      <c r="T148" s="348">
        <v>3.0102000000000002</v>
      </c>
      <c r="U148" s="348">
        <v>11.203900000000001</v>
      </c>
      <c r="V148" s="348">
        <v>6.1289999999999996</v>
      </c>
      <c r="W148" s="348">
        <v>2.9060000000000001</v>
      </c>
      <c r="X148" s="348">
        <v>14.2309</v>
      </c>
      <c r="Y148" s="374"/>
      <c r="Z148" s="346">
        <v>148</v>
      </c>
      <c r="AA148" s="346">
        <v>14</v>
      </c>
      <c r="AB148" s="346">
        <v>45</v>
      </c>
      <c r="AC148" s="346">
        <v>17</v>
      </c>
      <c r="AD148" s="346">
        <v>97</v>
      </c>
      <c r="AE148" s="346">
        <v>57</v>
      </c>
      <c r="AF148" s="346">
        <v>60</v>
      </c>
      <c r="AG148" s="346">
        <v>35</v>
      </c>
      <c r="AH148" s="346">
        <v>14</v>
      </c>
      <c r="AI148" s="346" t="s">
        <v>430</v>
      </c>
      <c r="AJ148" s="346">
        <v>19</v>
      </c>
      <c r="AK148" s="346">
        <v>85</v>
      </c>
      <c r="AL148" s="346">
        <v>39</v>
      </c>
      <c r="AM148" s="346">
        <v>55</v>
      </c>
      <c r="AN148" s="346">
        <v>70</v>
      </c>
      <c r="AO148" s="373"/>
      <c r="AP148" s="348">
        <v>15.32</v>
      </c>
      <c r="AQ148" s="348">
        <v>18.04</v>
      </c>
      <c r="AR148" s="348">
        <v>15.91</v>
      </c>
      <c r="AS148" s="348">
        <v>12.25</v>
      </c>
      <c r="AT148" s="348">
        <v>13.35</v>
      </c>
      <c r="AU148" s="351"/>
      <c r="AV148" s="346">
        <v>7</v>
      </c>
      <c r="AW148" s="346">
        <v>10</v>
      </c>
      <c r="AX148" s="346">
        <v>13</v>
      </c>
      <c r="AY148" s="346">
        <v>33</v>
      </c>
      <c r="AZ148" s="346">
        <v>39</v>
      </c>
      <c r="BA148" s="374"/>
      <c r="BB148" s="348">
        <v>18.254760570085701</v>
      </c>
      <c r="BC148" s="348">
        <v>0</v>
      </c>
      <c r="BD148" s="348">
        <v>7.6915582592124304E-2</v>
      </c>
      <c r="BE148" s="375" t="s">
        <v>430</v>
      </c>
      <c r="BF148" s="374"/>
      <c r="BG148" s="372" t="s">
        <v>430</v>
      </c>
      <c r="BH148" s="373"/>
      <c r="BI148" s="348">
        <v>2.7337400000000001</v>
      </c>
      <c r="BJ148" s="348">
        <v>97.263499999999993</v>
      </c>
      <c r="BK148" s="348" t="s">
        <v>430</v>
      </c>
      <c r="BL148" s="348">
        <v>2.7599999999999999E-3</v>
      </c>
      <c r="BM148" s="373"/>
      <c r="BN148" s="372" t="s">
        <v>3654</v>
      </c>
      <c r="BO148" s="372" t="s">
        <v>6091</v>
      </c>
      <c r="BP148" s="372" t="s">
        <v>6092</v>
      </c>
      <c r="BQ148" s="372" t="s">
        <v>6093</v>
      </c>
      <c r="BR148" s="372" t="s">
        <v>6094</v>
      </c>
      <c r="BS148" s="373"/>
      <c r="BT148" s="354" t="s">
        <v>554</v>
      </c>
    </row>
    <row r="149" spans="1:72" s="428" customFormat="1" x14ac:dyDescent="0.25">
      <c r="A149" s="345" t="s">
        <v>6095</v>
      </c>
      <c r="B149" s="373"/>
      <c r="C149" s="719">
        <v>43452</v>
      </c>
      <c r="D149" s="373"/>
      <c r="E149" s="346">
        <v>106.16800000000001</v>
      </c>
      <c r="F149" s="373"/>
      <c r="G149" s="347">
        <v>76.233599999999996</v>
      </c>
      <c r="H149" s="374"/>
      <c r="I149" s="348">
        <v>0.4637</v>
      </c>
      <c r="J149" s="348">
        <v>6.1841999999999997</v>
      </c>
      <c r="K149" s="348">
        <v>5.8383000000000003</v>
      </c>
      <c r="L149" s="348">
        <v>10.798</v>
      </c>
      <c r="M149" s="348">
        <v>7.4246999999999996</v>
      </c>
      <c r="N149" s="350">
        <v>9.6540999999999997</v>
      </c>
      <c r="O149" s="348">
        <v>0.94940000000000002</v>
      </c>
      <c r="P149" s="348">
        <v>19.087599999999998</v>
      </c>
      <c r="Q149" s="348">
        <v>14.4617</v>
      </c>
      <c r="R149" s="348" t="s">
        <v>430</v>
      </c>
      <c r="S149" s="348">
        <v>20.3889</v>
      </c>
      <c r="T149" s="348">
        <v>5.0547000000000004</v>
      </c>
      <c r="U149" s="348">
        <v>7.4852999999999996</v>
      </c>
      <c r="V149" s="348">
        <v>6.0651999999999999</v>
      </c>
      <c r="W149" s="348">
        <v>2.1587000000000001</v>
      </c>
      <c r="X149" s="348">
        <v>14.186999999999999</v>
      </c>
      <c r="Y149" s="374"/>
      <c r="Z149" s="346">
        <v>95</v>
      </c>
      <c r="AA149" s="346">
        <v>26</v>
      </c>
      <c r="AB149" s="346">
        <v>51</v>
      </c>
      <c r="AC149" s="346">
        <v>46</v>
      </c>
      <c r="AD149" s="346">
        <v>54</v>
      </c>
      <c r="AE149" s="346">
        <v>53</v>
      </c>
      <c r="AF149" s="346">
        <v>123</v>
      </c>
      <c r="AG149" s="346">
        <v>39</v>
      </c>
      <c r="AH149" s="346">
        <v>16</v>
      </c>
      <c r="AI149" s="346" t="s">
        <v>430</v>
      </c>
      <c r="AJ149" s="346">
        <v>26</v>
      </c>
      <c r="AK149" s="346">
        <v>46</v>
      </c>
      <c r="AL149" s="346">
        <v>73</v>
      </c>
      <c r="AM149" s="346">
        <v>59</v>
      </c>
      <c r="AN149" s="346">
        <v>132</v>
      </c>
      <c r="AO149" s="373"/>
      <c r="AP149" s="348" t="s">
        <v>430</v>
      </c>
      <c r="AQ149" s="348">
        <v>16.649999999999999</v>
      </c>
      <c r="AR149" s="348">
        <v>14.88</v>
      </c>
      <c r="AS149" s="348">
        <v>11.62</v>
      </c>
      <c r="AT149" s="348">
        <v>12.55</v>
      </c>
      <c r="AU149" s="351"/>
      <c r="AV149" s="346" t="s">
        <v>430</v>
      </c>
      <c r="AW149" s="346">
        <v>14</v>
      </c>
      <c r="AX149" s="346">
        <v>19</v>
      </c>
      <c r="AY149" s="346">
        <v>40</v>
      </c>
      <c r="AZ149" s="346">
        <v>45</v>
      </c>
      <c r="BA149" s="374"/>
      <c r="BB149" s="348">
        <v>17.2750566468</v>
      </c>
      <c r="BC149" s="348">
        <v>1.0032263334546201</v>
      </c>
      <c r="BD149" s="348">
        <v>7.64536444933267E-2</v>
      </c>
      <c r="BE149" s="375">
        <v>0.19332739833850399</v>
      </c>
      <c r="BF149" s="374"/>
      <c r="BG149" s="372">
        <v>0.43330000000000002</v>
      </c>
      <c r="BH149" s="373"/>
      <c r="BI149" s="348">
        <v>89.344700000000003</v>
      </c>
      <c r="BJ149" s="348">
        <v>7.3507699999999998</v>
      </c>
      <c r="BK149" s="348" t="s">
        <v>430</v>
      </c>
      <c r="BL149" s="348">
        <v>3.3045300000000002</v>
      </c>
      <c r="BM149" s="373"/>
      <c r="BN149" s="372" t="s">
        <v>4838</v>
      </c>
      <c r="BO149" s="372" t="s">
        <v>5354</v>
      </c>
      <c r="BP149" s="372" t="s">
        <v>4466</v>
      </c>
      <c r="BQ149" s="372" t="s">
        <v>4467</v>
      </c>
      <c r="BR149" s="372" t="s">
        <v>4280</v>
      </c>
      <c r="BS149" s="373"/>
      <c r="BT149" s="354" t="s">
        <v>554</v>
      </c>
    </row>
    <row r="150" spans="1:72" s="428" customFormat="1" x14ac:dyDescent="0.25">
      <c r="A150" s="345" t="s">
        <v>6096</v>
      </c>
      <c r="B150" s="373"/>
      <c r="C150" s="719">
        <v>44845</v>
      </c>
      <c r="D150" s="373"/>
      <c r="E150" s="346">
        <v>103.488</v>
      </c>
      <c r="F150" s="373"/>
      <c r="G150" s="347">
        <v>31.532599999999999</v>
      </c>
      <c r="H150" s="374"/>
      <c r="I150" s="348">
        <v>0.38940000000000002</v>
      </c>
      <c r="J150" s="348">
        <v>6.0774999999999997</v>
      </c>
      <c r="K150" s="348">
        <v>4.3891</v>
      </c>
      <c r="L150" s="348">
        <v>6.4588999999999999</v>
      </c>
      <c r="M150" s="348">
        <v>0.82589999999999997</v>
      </c>
      <c r="N150" s="350">
        <v>0.17760000000000001</v>
      </c>
      <c r="O150" s="348">
        <v>-7.0425000000000004</v>
      </c>
      <c r="P150" s="348">
        <v>13.912800000000001</v>
      </c>
      <c r="Q150" s="348" t="s">
        <v>430</v>
      </c>
      <c r="R150" s="348" t="s">
        <v>430</v>
      </c>
      <c r="S150" s="348">
        <v>15.6158</v>
      </c>
      <c r="T150" s="348">
        <v>0.53180000000000005</v>
      </c>
      <c r="U150" s="348">
        <v>4.7653999999999996</v>
      </c>
      <c r="V150" s="348">
        <v>-1.837</v>
      </c>
      <c r="W150" s="348">
        <v>2.6541999999999999</v>
      </c>
      <c r="X150" s="348">
        <v>14.6731</v>
      </c>
      <c r="Y150" s="374"/>
      <c r="Z150" s="346">
        <v>109</v>
      </c>
      <c r="AA150" s="346">
        <v>37</v>
      </c>
      <c r="AB150" s="346">
        <v>76</v>
      </c>
      <c r="AC150" s="346">
        <v>107</v>
      </c>
      <c r="AD150" s="346">
        <v>113</v>
      </c>
      <c r="AE150" s="346">
        <v>134</v>
      </c>
      <c r="AF150" s="346">
        <v>151</v>
      </c>
      <c r="AG150" s="346">
        <v>56</v>
      </c>
      <c r="AH150" s="346" t="s">
        <v>430</v>
      </c>
      <c r="AI150" s="346" t="s">
        <v>430</v>
      </c>
      <c r="AJ150" s="346">
        <v>88</v>
      </c>
      <c r="AK150" s="346">
        <v>109</v>
      </c>
      <c r="AL150" s="346">
        <v>114</v>
      </c>
      <c r="AM150" s="346">
        <v>134</v>
      </c>
      <c r="AN150" s="346">
        <v>102</v>
      </c>
      <c r="AO150" s="373"/>
      <c r="AP150" s="348" t="s">
        <v>430</v>
      </c>
      <c r="AQ150" s="348" t="s">
        <v>430</v>
      </c>
      <c r="AR150" s="348" t="s">
        <v>430</v>
      </c>
      <c r="AS150" s="348">
        <v>3.69</v>
      </c>
      <c r="AT150" s="348">
        <v>2.34</v>
      </c>
      <c r="AU150" s="351"/>
      <c r="AV150" s="346" t="s">
        <v>430</v>
      </c>
      <c r="AW150" s="346" t="s">
        <v>430</v>
      </c>
      <c r="AX150" s="346" t="s">
        <v>430</v>
      </c>
      <c r="AY150" s="346">
        <v>91</v>
      </c>
      <c r="AZ150" s="346">
        <v>120</v>
      </c>
      <c r="BA150" s="374"/>
      <c r="BB150" s="348">
        <v>18.801968958786698</v>
      </c>
      <c r="BC150" s="348">
        <v>1.0082319459773701</v>
      </c>
      <c r="BD150" s="348">
        <v>5.1412020457450899E-2</v>
      </c>
      <c r="BE150" s="375">
        <v>0.19180508081561001</v>
      </c>
      <c r="BF150" s="374"/>
      <c r="BG150" s="372">
        <v>0.16550000000000001</v>
      </c>
      <c r="BH150" s="373"/>
      <c r="BI150" s="348">
        <v>65.581699999999998</v>
      </c>
      <c r="BJ150" s="348">
        <v>34.353200000000001</v>
      </c>
      <c r="BK150" s="348" t="s">
        <v>430</v>
      </c>
      <c r="BL150" s="348">
        <v>6.5100000000000005E-2</v>
      </c>
      <c r="BM150" s="373"/>
      <c r="BN150" s="372" t="s">
        <v>4708</v>
      </c>
      <c r="BO150" s="372" t="s">
        <v>4709</v>
      </c>
      <c r="BP150" s="372" t="s">
        <v>4710</v>
      </c>
      <c r="BQ150" s="372" t="s">
        <v>4471</v>
      </c>
      <c r="BR150" s="372" t="s">
        <v>4711</v>
      </c>
      <c r="BS150" s="373"/>
      <c r="BT150" s="354" t="s">
        <v>554</v>
      </c>
    </row>
    <row r="151" spans="1:72" s="428" customFormat="1" x14ac:dyDescent="0.25">
      <c r="A151" s="345" t="s">
        <v>6097</v>
      </c>
      <c r="B151" s="373"/>
      <c r="C151" s="719">
        <v>44553</v>
      </c>
      <c r="D151" s="373"/>
      <c r="E151" s="346">
        <v>100.982</v>
      </c>
      <c r="F151" s="373"/>
      <c r="G151" s="347">
        <v>251.3723</v>
      </c>
      <c r="H151" s="374"/>
      <c r="I151" s="348">
        <v>0.35460000000000003</v>
      </c>
      <c r="J151" s="348">
        <v>5.3826999999999998</v>
      </c>
      <c r="K151" s="348">
        <v>4.5993000000000004</v>
      </c>
      <c r="L151" s="348">
        <v>11.079599999999999</v>
      </c>
      <c r="M151" s="348">
        <v>2.9275000000000002</v>
      </c>
      <c r="N151" s="350">
        <v>1.12E-2</v>
      </c>
      <c r="O151" s="348">
        <v>0.47449999999999998</v>
      </c>
      <c r="P151" s="348">
        <v>13.009499999999999</v>
      </c>
      <c r="Q151" s="348" t="s">
        <v>430</v>
      </c>
      <c r="R151" s="348" t="s">
        <v>430</v>
      </c>
      <c r="S151" s="348">
        <v>17.867100000000001</v>
      </c>
      <c r="T151" s="348">
        <v>1.8305</v>
      </c>
      <c r="U151" s="348">
        <v>3.8717999999999999</v>
      </c>
      <c r="V151" s="348">
        <v>-2.1154000000000002</v>
      </c>
      <c r="W151" s="348">
        <v>2.6886000000000001</v>
      </c>
      <c r="X151" s="348">
        <v>8.6140000000000008</v>
      </c>
      <c r="Y151" s="374"/>
      <c r="Z151" s="346">
        <v>130</v>
      </c>
      <c r="AA151" s="346">
        <v>65</v>
      </c>
      <c r="AB151" s="346">
        <v>70</v>
      </c>
      <c r="AC151" s="346">
        <v>35</v>
      </c>
      <c r="AD151" s="346">
        <v>101</v>
      </c>
      <c r="AE151" s="346">
        <v>139</v>
      </c>
      <c r="AF151" s="346">
        <v>129</v>
      </c>
      <c r="AG151" s="346">
        <v>60</v>
      </c>
      <c r="AH151" s="346" t="s">
        <v>430</v>
      </c>
      <c r="AI151" s="346" t="s">
        <v>430</v>
      </c>
      <c r="AJ151" s="346">
        <v>57</v>
      </c>
      <c r="AK151" s="346">
        <v>102</v>
      </c>
      <c r="AL151" s="346">
        <v>124</v>
      </c>
      <c r="AM151" s="346">
        <v>138</v>
      </c>
      <c r="AN151" s="346">
        <v>96</v>
      </c>
      <c r="AO151" s="373"/>
      <c r="AP151" s="348" t="s">
        <v>430</v>
      </c>
      <c r="AQ151" s="348" t="s">
        <v>430</v>
      </c>
      <c r="AR151" s="348" t="s">
        <v>430</v>
      </c>
      <c r="AS151" s="348">
        <v>6.48</v>
      </c>
      <c r="AT151" s="348">
        <v>5.33</v>
      </c>
      <c r="AU151" s="351"/>
      <c r="AV151" s="346" t="s">
        <v>430</v>
      </c>
      <c r="AW151" s="346" t="s">
        <v>430</v>
      </c>
      <c r="AX151" s="346" t="s">
        <v>430</v>
      </c>
      <c r="AY151" s="346">
        <v>70</v>
      </c>
      <c r="AZ151" s="346">
        <v>91</v>
      </c>
      <c r="BA151" s="374"/>
      <c r="BB151" s="348">
        <v>15.467036839665299</v>
      </c>
      <c r="BC151" s="348">
        <v>0.99974815065880496</v>
      </c>
      <c r="BD151" s="348">
        <v>5.05599665732595E-2</v>
      </c>
      <c r="BE151" s="375">
        <v>-2.3048000491131801E-2</v>
      </c>
      <c r="BF151" s="374"/>
      <c r="BG151" s="372">
        <v>8.4400000000000003E-2</v>
      </c>
      <c r="BH151" s="373"/>
      <c r="BI151" s="348">
        <v>17.215800000000002</v>
      </c>
      <c r="BJ151" s="348">
        <v>70.688599999999994</v>
      </c>
      <c r="BK151" s="348">
        <v>11.9748</v>
      </c>
      <c r="BL151" s="348">
        <v>0.1208</v>
      </c>
      <c r="BM151" s="373"/>
      <c r="BN151" s="372" t="s">
        <v>4840</v>
      </c>
      <c r="BO151" s="372" t="s">
        <v>4841</v>
      </c>
      <c r="BP151" s="372" t="s">
        <v>808</v>
      </c>
      <c r="BQ151" s="372" t="s">
        <v>4842</v>
      </c>
      <c r="BR151" s="372" t="s">
        <v>4843</v>
      </c>
      <c r="BS151" s="373"/>
      <c r="BT151" s="354" t="s">
        <v>554</v>
      </c>
    </row>
    <row r="152" spans="1:72" s="428" customFormat="1" x14ac:dyDescent="0.25">
      <c r="A152" s="345" t="s">
        <v>6098</v>
      </c>
      <c r="B152" s="373"/>
      <c r="C152" s="719">
        <v>44152</v>
      </c>
      <c r="D152" s="373"/>
      <c r="E152" s="346">
        <v>100.40300000000001</v>
      </c>
      <c r="F152" s="373"/>
      <c r="G152" s="347">
        <v>41.308900000000001</v>
      </c>
      <c r="H152" s="374"/>
      <c r="I152" s="348">
        <v>0.34079999999999999</v>
      </c>
      <c r="J152" s="348">
        <v>4.7324999999999999</v>
      </c>
      <c r="K152" s="348">
        <v>2.8570000000000002</v>
      </c>
      <c r="L152" s="348">
        <v>2.4843999999999999</v>
      </c>
      <c r="M152" s="348">
        <v>-5.8943000000000003</v>
      </c>
      <c r="N152" s="350">
        <v>-1.6536999999999999</v>
      </c>
      <c r="O152" s="348">
        <v>2.0076999999999998</v>
      </c>
      <c r="P152" s="348">
        <v>10.526899999999999</v>
      </c>
      <c r="Q152" s="348">
        <v>9.0353999999999992</v>
      </c>
      <c r="R152" s="348" t="s">
        <v>430</v>
      </c>
      <c r="S152" s="348">
        <v>9.2532999999999994</v>
      </c>
      <c r="T152" s="348">
        <v>-6.9161999999999999</v>
      </c>
      <c r="U152" s="348">
        <v>-1.5562</v>
      </c>
      <c r="V152" s="348">
        <v>-4.7849000000000004</v>
      </c>
      <c r="W152" s="348">
        <v>2.5251000000000001</v>
      </c>
      <c r="X152" s="348">
        <v>11.628299999999999</v>
      </c>
      <c r="Y152" s="374"/>
      <c r="Z152" s="346">
        <v>137</v>
      </c>
      <c r="AA152" s="346">
        <v>132</v>
      </c>
      <c r="AB152" s="346">
        <v>139</v>
      </c>
      <c r="AC152" s="346">
        <v>168</v>
      </c>
      <c r="AD152" s="346">
        <v>183</v>
      </c>
      <c r="AE152" s="346">
        <v>171</v>
      </c>
      <c r="AF152" s="346">
        <v>102</v>
      </c>
      <c r="AG152" s="346">
        <v>83</v>
      </c>
      <c r="AH152" s="346">
        <v>69</v>
      </c>
      <c r="AI152" s="346" t="s">
        <v>430</v>
      </c>
      <c r="AJ152" s="346">
        <v>173</v>
      </c>
      <c r="AK152" s="346">
        <v>185</v>
      </c>
      <c r="AL152" s="346">
        <v>177</v>
      </c>
      <c r="AM152" s="346">
        <v>177</v>
      </c>
      <c r="AN152" s="346">
        <v>113</v>
      </c>
      <c r="AO152" s="373"/>
      <c r="AP152" s="348" t="s">
        <v>430</v>
      </c>
      <c r="AQ152" s="348" t="s">
        <v>430</v>
      </c>
      <c r="AR152" s="348">
        <v>7.56</v>
      </c>
      <c r="AS152" s="348">
        <v>3.84</v>
      </c>
      <c r="AT152" s="348">
        <v>-6.38</v>
      </c>
      <c r="AU152" s="351"/>
      <c r="AV152" s="346" t="s">
        <v>430</v>
      </c>
      <c r="AW152" s="346" t="s">
        <v>430</v>
      </c>
      <c r="AX152" s="346">
        <v>61</v>
      </c>
      <c r="AY152" s="346">
        <v>87</v>
      </c>
      <c r="AZ152" s="346">
        <v>163</v>
      </c>
      <c r="BA152" s="374"/>
      <c r="BB152" s="348">
        <v>11.8481749274035</v>
      </c>
      <c r="BC152" s="348">
        <v>0.99862283861309598</v>
      </c>
      <c r="BD152" s="348">
        <v>4.4972097251902599E-2</v>
      </c>
      <c r="BE152" s="375">
        <v>2.88930473014626E-3</v>
      </c>
      <c r="BF152" s="374"/>
      <c r="BG152" s="372">
        <v>7.0099999999999996E-2</v>
      </c>
      <c r="BH152" s="373"/>
      <c r="BI152" s="348">
        <v>97.439899999999994</v>
      </c>
      <c r="BJ152" s="348">
        <v>2.54352</v>
      </c>
      <c r="BK152" s="348" t="s">
        <v>430</v>
      </c>
      <c r="BL152" s="348">
        <v>1.6580000000000001E-2</v>
      </c>
      <c r="BM152" s="373"/>
      <c r="BN152" s="372" t="s">
        <v>6099</v>
      </c>
      <c r="BO152" s="372" t="s">
        <v>6100</v>
      </c>
      <c r="BP152" s="372" t="s">
        <v>6101</v>
      </c>
      <c r="BQ152" s="372" t="s">
        <v>6102</v>
      </c>
      <c r="BR152" s="372" t="s">
        <v>6103</v>
      </c>
      <c r="BS152" s="373"/>
      <c r="BT152" s="354" t="s">
        <v>554</v>
      </c>
    </row>
    <row r="153" spans="1:72" s="428" customFormat="1" x14ac:dyDescent="0.25">
      <c r="A153" s="345" t="s">
        <v>6104</v>
      </c>
      <c r="B153" s="373"/>
      <c r="C153" s="719">
        <v>45219</v>
      </c>
      <c r="D153" s="373"/>
      <c r="E153" s="346">
        <v>103.398</v>
      </c>
      <c r="F153" s="373"/>
      <c r="G153" s="347">
        <v>30.099799999999998</v>
      </c>
      <c r="H153" s="374"/>
      <c r="I153" s="348">
        <v>-1.1848000000000001</v>
      </c>
      <c r="J153" s="348">
        <v>2.3117000000000001</v>
      </c>
      <c r="K153" s="348">
        <v>0.61439999999999995</v>
      </c>
      <c r="L153" s="348">
        <v>-3.1640999999999999</v>
      </c>
      <c r="M153" s="348">
        <v>-25.5517</v>
      </c>
      <c r="N153" s="350">
        <v>-25.506599999999999</v>
      </c>
      <c r="O153" s="348">
        <v>-7.7146999999999997</v>
      </c>
      <c r="P153" s="348" t="s">
        <v>430</v>
      </c>
      <c r="Q153" s="348" t="s">
        <v>430</v>
      </c>
      <c r="R153" s="348" t="s">
        <v>430</v>
      </c>
      <c r="S153" s="348">
        <v>-1.5048999999999999</v>
      </c>
      <c r="T153" s="348">
        <v>-24.075900000000001</v>
      </c>
      <c r="U153" s="348">
        <v>-13.8901</v>
      </c>
      <c r="V153" s="348">
        <v>-25.3462</v>
      </c>
      <c r="W153" s="348">
        <v>-2.0962999999999998</v>
      </c>
      <c r="X153" s="348">
        <v>-1.657</v>
      </c>
      <c r="Y153" s="374"/>
      <c r="Z153" s="346">
        <v>216</v>
      </c>
      <c r="AA153" s="346">
        <v>233</v>
      </c>
      <c r="AB153" s="346">
        <v>214</v>
      </c>
      <c r="AC153" s="346">
        <v>240</v>
      </c>
      <c r="AD153" s="346">
        <v>242</v>
      </c>
      <c r="AE153" s="346">
        <v>205</v>
      </c>
      <c r="AF153" s="346">
        <v>157</v>
      </c>
      <c r="AG153" s="346" t="s">
        <v>430</v>
      </c>
      <c r="AH153" s="346" t="s">
        <v>430</v>
      </c>
      <c r="AI153" s="346" t="s">
        <v>430</v>
      </c>
      <c r="AJ153" s="346">
        <v>259</v>
      </c>
      <c r="AK153" s="346">
        <v>243</v>
      </c>
      <c r="AL153" s="346">
        <v>217</v>
      </c>
      <c r="AM153" s="346">
        <v>207</v>
      </c>
      <c r="AN153" s="346">
        <v>236</v>
      </c>
      <c r="AO153" s="373"/>
      <c r="AP153" s="348" t="s">
        <v>430</v>
      </c>
      <c r="AQ153" s="348" t="s">
        <v>430</v>
      </c>
      <c r="AR153" s="348" t="s">
        <v>430</v>
      </c>
      <c r="AS153" s="348" t="s">
        <v>430</v>
      </c>
      <c r="AT153" s="348">
        <v>-29.81</v>
      </c>
      <c r="AU153" s="351"/>
      <c r="AV153" s="346" t="s">
        <v>430</v>
      </c>
      <c r="AW153" s="346" t="s">
        <v>430</v>
      </c>
      <c r="AX153" s="346" t="s">
        <v>430</v>
      </c>
      <c r="AY153" s="346" t="s">
        <v>430</v>
      </c>
      <c r="AZ153" s="346">
        <v>211</v>
      </c>
      <c r="BA153" s="374"/>
      <c r="BB153" s="348">
        <v>27.1136258144187</v>
      </c>
      <c r="BC153" s="348">
        <v>0.99959589846631602</v>
      </c>
      <c r="BD153" s="348">
        <v>-1.43426851850756E-2</v>
      </c>
      <c r="BE153" s="375">
        <v>-5.8245928659180803E-3</v>
      </c>
      <c r="BF153" s="374"/>
      <c r="BG153" s="372">
        <v>4.87E-2</v>
      </c>
      <c r="BH153" s="373"/>
      <c r="BI153" s="348">
        <v>80.332899999999995</v>
      </c>
      <c r="BJ153" s="348">
        <v>19.352599999999999</v>
      </c>
      <c r="BK153" s="348" t="s">
        <v>430</v>
      </c>
      <c r="BL153" s="348">
        <v>0.3145</v>
      </c>
      <c r="BM153" s="373"/>
      <c r="BN153" s="372" t="s">
        <v>6038</v>
      </c>
      <c r="BO153" s="372" t="s">
        <v>6039</v>
      </c>
      <c r="BP153" s="372" t="s">
        <v>430</v>
      </c>
      <c r="BQ153" s="372" t="s">
        <v>430</v>
      </c>
      <c r="BR153" s="372" t="s">
        <v>430</v>
      </c>
      <c r="BS153" s="373"/>
      <c r="BT153" s="354" t="s">
        <v>554</v>
      </c>
    </row>
    <row r="154" spans="1:72" s="428" customFormat="1" x14ac:dyDescent="0.25">
      <c r="A154" s="345" t="s">
        <v>6105</v>
      </c>
      <c r="B154" s="373"/>
      <c r="C154" s="719">
        <v>46066</v>
      </c>
      <c r="D154" s="373"/>
      <c r="E154" s="346">
        <v>118.657</v>
      </c>
      <c r="F154" s="373"/>
      <c r="G154" s="347">
        <v>79.387600000000006</v>
      </c>
      <c r="H154" s="374"/>
      <c r="I154" s="348">
        <v>0.52</v>
      </c>
      <c r="J154" s="348">
        <v>8.6167999999999996</v>
      </c>
      <c r="K154" s="348">
        <v>7.3231999999999999</v>
      </c>
      <c r="L154" s="348">
        <v>19.8003</v>
      </c>
      <c r="M154" s="348" t="s">
        <v>430</v>
      </c>
      <c r="N154" s="350" t="s">
        <v>430</v>
      </c>
      <c r="O154" s="348" t="s">
        <v>430</v>
      </c>
      <c r="P154" s="348" t="s">
        <v>430</v>
      </c>
      <c r="Q154" s="348" t="s">
        <v>430</v>
      </c>
      <c r="R154" s="348" t="s">
        <v>430</v>
      </c>
      <c r="S154" s="348">
        <v>34.601599999999998</v>
      </c>
      <c r="T154" s="348" t="s">
        <v>430</v>
      </c>
      <c r="U154" s="348" t="s">
        <v>430</v>
      </c>
      <c r="V154" s="348" t="s">
        <v>430</v>
      </c>
      <c r="W154" s="348">
        <v>4.7535999999999996</v>
      </c>
      <c r="X154" s="348">
        <v>18.564</v>
      </c>
      <c r="Y154" s="374"/>
      <c r="Z154" s="346">
        <v>62</v>
      </c>
      <c r="AA154" s="346">
        <v>3</v>
      </c>
      <c r="AB154" s="346">
        <v>26</v>
      </c>
      <c r="AC154" s="346">
        <v>3</v>
      </c>
      <c r="AD154" s="346" t="s">
        <v>430</v>
      </c>
      <c r="AE154" s="346" t="s">
        <v>430</v>
      </c>
      <c r="AF154" s="346" t="s">
        <v>430</v>
      </c>
      <c r="AG154" s="346" t="s">
        <v>430</v>
      </c>
      <c r="AH154" s="346" t="s">
        <v>430</v>
      </c>
      <c r="AI154" s="346" t="s">
        <v>430</v>
      </c>
      <c r="AJ154" s="346">
        <v>1</v>
      </c>
      <c r="AK154" s="346" t="s">
        <v>430</v>
      </c>
      <c r="AL154" s="346" t="s">
        <v>430</v>
      </c>
      <c r="AM154" s="346" t="s">
        <v>430</v>
      </c>
      <c r="AN154" s="346">
        <v>36</v>
      </c>
      <c r="AO154" s="373"/>
      <c r="AP154" s="348" t="s">
        <v>430</v>
      </c>
      <c r="AQ154" s="348" t="s">
        <v>430</v>
      </c>
      <c r="AR154" s="348" t="s">
        <v>430</v>
      </c>
      <c r="AS154" s="348" t="s">
        <v>430</v>
      </c>
      <c r="AT154" s="348" t="s">
        <v>430</v>
      </c>
      <c r="AU154" s="351"/>
      <c r="AV154" s="346" t="s">
        <v>430</v>
      </c>
      <c r="AW154" s="346" t="s">
        <v>430</v>
      </c>
      <c r="AX154" s="346" t="s">
        <v>430</v>
      </c>
      <c r="AY154" s="346" t="s">
        <v>430</v>
      </c>
      <c r="AZ154" s="346" t="s">
        <v>430</v>
      </c>
      <c r="BA154" s="374"/>
      <c r="BB154" s="348">
        <v>19.140286661099601</v>
      </c>
      <c r="BC154" s="348">
        <v>0</v>
      </c>
      <c r="BD154" s="348">
        <v>0.17946672789229101</v>
      </c>
      <c r="BE154" s="375" t="s">
        <v>430</v>
      </c>
      <c r="BF154" s="374"/>
      <c r="BG154" s="372" t="s">
        <v>430</v>
      </c>
      <c r="BH154" s="373"/>
      <c r="BI154" s="348">
        <v>60.058999999999997</v>
      </c>
      <c r="BJ154" s="348">
        <v>13.437200000000001</v>
      </c>
      <c r="BK154" s="348">
        <v>26.482299999999999</v>
      </c>
      <c r="BL154" s="348">
        <v>2.1499999999999998E-2</v>
      </c>
      <c r="BM154" s="373"/>
      <c r="BN154" s="372" t="s">
        <v>6106</v>
      </c>
      <c r="BO154" s="372" t="s">
        <v>6107</v>
      </c>
      <c r="BP154" s="372" t="s">
        <v>6108</v>
      </c>
      <c r="BQ154" s="372" t="s">
        <v>6109</v>
      </c>
      <c r="BR154" s="372" t="s">
        <v>6110</v>
      </c>
      <c r="BS154" s="373"/>
      <c r="BT154" s="354" t="s">
        <v>554</v>
      </c>
    </row>
    <row r="155" spans="1:72" s="428" customFormat="1" ht="11" x14ac:dyDescent="0.3">
      <c r="A155" s="841" t="s">
        <v>6111</v>
      </c>
      <c r="B155" s="842"/>
      <c r="C155" s="843">
        <v>45973</v>
      </c>
      <c r="D155" s="842"/>
      <c r="E155" s="844">
        <v>90.905199999999994</v>
      </c>
      <c r="F155" s="842"/>
      <c r="G155" s="845">
        <v>29.829000000000001</v>
      </c>
      <c r="H155" s="847"/>
      <c r="I155" s="846">
        <v>0.57999999999999996</v>
      </c>
      <c r="J155" s="846">
        <v>3.8108</v>
      </c>
      <c r="K155" s="846">
        <v>3.1503000000000001</v>
      </c>
      <c r="L155" s="846">
        <v>11.668900000000001</v>
      </c>
      <c r="M155" s="846">
        <v>5.8592000000000004</v>
      </c>
      <c r="N155" s="848" t="s">
        <v>430</v>
      </c>
      <c r="O155" s="846" t="s">
        <v>430</v>
      </c>
      <c r="P155" s="846" t="s">
        <v>430</v>
      </c>
      <c r="Q155" s="846" t="s">
        <v>430</v>
      </c>
      <c r="R155" s="846" t="s">
        <v>430</v>
      </c>
      <c r="S155" s="846">
        <v>19.545500000000001</v>
      </c>
      <c r="T155" s="846">
        <v>2.6179999999999999</v>
      </c>
      <c r="U155" s="846" t="s">
        <v>430</v>
      </c>
      <c r="V155" s="846" t="s">
        <v>430</v>
      </c>
      <c r="W155" s="846">
        <v>1.9934000000000001</v>
      </c>
      <c r="X155" s="846">
        <v>1.2524999999999999</v>
      </c>
      <c r="Y155" s="847"/>
      <c r="Z155" s="844">
        <v>47</v>
      </c>
      <c r="AA155" s="844">
        <v>189</v>
      </c>
      <c r="AB155" s="844">
        <v>109</v>
      </c>
      <c r="AC155" s="844">
        <v>30</v>
      </c>
      <c r="AD155" s="844">
        <v>74</v>
      </c>
      <c r="AE155" s="844" t="s">
        <v>430</v>
      </c>
      <c r="AF155" s="844" t="s">
        <v>430</v>
      </c>
      <c r="AG155" s="844" t="s">
        <v>430</v>
      </c>
      <c r="AH155" s="844" t="s">
        <v>430</v>
      </c>
      <c r="AI155" s="844" t="s">
        <v>430</v>
      </c>
      <c r="AJ155" s="844">
        <v>36</v>
      </c>
      <c r="AK155" s="844">
        <v>96</v>
      </c>
      <c r="AL155" s="844" t="s">
        <v>430</v>
      </c>
      <c r="AM155" s="844" t="s">
        <v>430</v>
      </c>
      <c r="AN155" s="844">
        <v>142</v>
      </c>
      <c r="AO155" s="842"/>
      <c r="AP155" s="846" t="s">
        <v>430</v>
      </c>
      <c r="AQ155" s="846" t="s">
        <v>430</v>
      </c>
      <c r="AR155" s="846" t="s">
        <v>430</v>
      </c>
      <c r="AS155" s="846" t="s">
        <v>430</v>
      </c>
      <c r="AT155" s="846" t="s">
        <v>430</v>
      </c>
      <c r="AU155" s="849"/>
      <c r="AV155" s="844" t="s">
        <v>430</v>
      </c>
      <c r="AW155" s="844" t="s">
        <v>430</v>
      </c>
      <c r="AX155" s="844" t="s">
        <v>430</v>
      </c>
      <c r="AY155" s="844" t="s">
        <v>430</v>
      </c>
      <c r="AZ155" s="844" t="s">
        <v>430</v>
      </c>
      <c r="BA155" s="847"/>
      <c r="BB155" s="846">
        <v>14.270388171639899</v>
      </c>
      <c r="BC155" s="846">
        <v>0.99971520809298797</v>
      </c>
      <c r="BD155" s="846">
        <v>-2.0119146559357901E-3</v>
      </c>
      <c r="BE155" s="852">
        <v>-2.40009345145679E-2</v>
      </c>
      <c r="BF155" s="847"/>
      <c r="BG155" s="855">
        <v>3.3500000000000002E-2</v>
      </c>
      <c r="BH155" s="842"/>
      <c r="BI155" s="846">
        <v>24.9846</v>
      </c>
      <c r="BJ155" s="846">
        <v>41.245899999999999</v>
      </c>
      <c r="BK155" s="846">
        <v>33.762500000000003</v>
      </c>
      <c r="BL155" s="846">
        <v>7.0000000000000001E-3</v>
      </c>
      <c r="BM155" s="842"/>
      <c r="BN155" s="855" t="s">
        <v>6112</v>
      </c>
      <c r="BO155" s="855" t="s">
        <v>6113</v>
      </c>
      <c r="BP155" s="855" t="s">
        <v>5348</v>
      </c>
      <c r="BQ155" s="855" t="s">
        <v>430</v>
      </c>
      <c r="BR155" s="855" t="s">
        <v>430</v>
      </c>
      <c r="BS155" s="842"/>
      <c r="BT155" s="856" t="s">
        <v>554</v>
      </c>
    </row>
    <row r="156" spans="1:72" s="428" customFormat="1" x14ac:dyDescent="0.25">
      <c r="A156" s="345" t="s">
        <v>6114</v>
      </c>
      <c r="B156" s="373"/>
      <c r="C156" s="719">
        <v>40707</v>
      </c>
      <c r="D156" s="373"/>
      <c r="E156" s="346">
        <v>92.05</v>
      </c>
      <c r="F156" s="373"/>
      <c r="G156" s="347">
        <v>2759.6453000000001</v>
      </c>
      <c r="H156" s="374"/>
      <c r="I156" s="348">
        <v>0.34010000000000001</v>
      </c>
      <c r="J156" s="348">
        <v>4.3639999999999999</v>
      </c>
      <c r="K156" s="348">
        <v>2.3488000000000002</v>
      </c>
      <c r="L156" s="348">
        <v>1.8731</v>
      </c>
      <c r="M156" s="348">
        <v>-6.0713999999999997</v>
      </c>
      <c r="N156" s="350">
        <v>-1.6514</v>
      </c>
      <c r="O156" s="348">
        <v>2.2536999999999998</v>
      </c>
      <c r="P156" s="348">
        <v>9.74</v>
      </c>
      <c r="Q156" s="348">
        <v>10.1479</v>
      </c>
      <c r="R156" s="348">
        <v>12.63</v>
      </c>
      <c r="S156" s="348">
        <v>8.4735999999999994</v>
      </c>
      <c r="T156" s="348">
        <v>-7.1965000000000003</v>
      </c>
      <c r="U156" s="348">
        <v>-1.3388</v>
      </c>
      <c r="V156" s="348">
        <v>-4.5236000000000001</v>
      </c>
      <c r="W156" s="348">
        <v>2.7</v>
      </c>
      <c r="X156" s="348">
        <v>11.4183</v>
      </c>
      <c r="Y156" s="374"/>
      <c r="Z156" s="346">
        <v>142</v>
      </c>
      <c r="AA156" s="346">
        <v>163</v>
      </c>
      <c r="AB156" s="346">
        <v>174</v>
      </c>
      <c r="AC156" s="346">
        <v>189</v>
      </c>
      <c r="AD156" s="346">
        <v>202</v>
      </c>
      <c r="AE156" s="346">
        <v>170</v>
      </c>
      <c r="AF156" s="346">
        <v>94</v>
      </c>
      <c r="AG156" s="346">
        <v>108</v>
      </c>
      <c r="AH156" s="346">
        <v>55</v>
      </c>
      <c r="AI156" s="346">
        <v>26</v>
      </c>
      <c r="AJ156" s="346">
        <v>198</v>
      </c>
      <c r="AK156" s="346">
        <v>204</v>
      </c>
      <c r="AL156" s="346">
        <v>170</v>
      </c>
      <c r="AM156" s="346">
        <v>172</v>
      </c>
      <c r="AN156" s="346">
        <v>92</v>
      </c>
      <c r="AO156" s="373"/>
      <c r="AP156" s="348">
        <v>11.84</v>
      </c>
      <c r="AQ156" s="348">
        <v>11.37</v>
      </c>
      <c r="AR156" s="348">
        <v>7.88</v>
      </c>
      <c r="AS156" s="348">
        <v>3.62</v>
      </c>
      <c r="AT156" s="348">
        <v>-6.44</v>
      </c>
      <c r="AU156" s="351"/>
      <c r="AV156" s="346">
        <v>25</v>
      </c>
      <c r="AW156" s="346">
        <v>45</v>
      </c>
      <c r="AX156" s="346">
        <v>60</v>
      </c>
      <c r="AY156" s="346">
        <v>104</v>
      </c>
      <c r="AZ156" s="346">
        <v>174</v>
      </c>
      <c r="BA156" s="374"/>
      <c r="BB156" s="348">
        <v>11.4647203831636</v>
      </c>
      <c r="BC156" s="348">
        <v>1.00122571640451</v>
      </c>
      <c r="BD156" s="348">
        <v>4.0526302839630303E-2</v>
      </c>
      <c r="BE156" s="375">
        <v>3.3687091294968399E-2</v>
      </c>
      <c r="BF156" s="374"/>
      <c r="BG156" s="372">
        <v>0.54479999999999995</v>
      </c>
      <c r="BH156" s="373"/>
      <c r="BI156" s="348">
        <v>99.735699999999994</v>
      </c>
      <c r="BJ156" s="348" t="s">
        <v>430</v>
      </c>
      <c r="BK156" s="348" t="s">
        <v>430</v>
      </c>
      <c r="BL156" s="348">
        <v>0.26429999999999998</v>
      </c>
      <c r="BM156" s="373"/>
      <c r="BN156" s="372" t="s">
        <v>4460</v>
      </c>
      <c r="BO156" s="372" t="s">
        <v>4454</v>
      </c>
      <c r="BP156" s="372" t="s">
        <v>4455</v>
      </c>
      <c r="BQ156" s="372" t="s">
        <v>4492</v>
      </c>
      <c r="BR156" s="372" t="s">
        <v>4456</v>
      </c>
      <c r="BS156" s="373"/>
      <c r="BT156" s="354" t="s">
        <v>554</v>
      </c>
    </row>
    <row r="157" spans="1:72" s="428" customFormat="1" x14ac:dyDescent="0.25">
      <c r="A157" s="345" t="s">
        <v>6115</v>
      </c>
      <c r="B157" s="373"/>
      <c r="C157" s="719">
        <v>45534</v>
      </c>
      <c r="D157" s="373"/>
      <c r="E157" s="346">
        <v>86.967100000000002</v>
      </c>
      <c r="F157" s="373"/>
      <c r="G157" s="347">
        <v>16.520700000000001</v>
      </c>
      <c r="H157" s="374"/>
      <c r="I157" s="348">
        <v>0.46829999999999999</v>
      </c>
      <c r="J157" s="348">
        <v>5.1436999999999999</v>
      </c>
      <c r="K157" s="348">
        <v>3.9980000000000002</v>
      </c>
      <c r="L157" s="348">
        <v>8.3801000000000005</v>
      </c>
      <c r="M157" s="348">
        <v>1.4374</v>
      </c>
      <c r="N157" s="350">
        <v>2.9159999999999999</v>
      </c>
      <c r="O157" s="348" t="s">
        <v>430</v>
      </c>
      <c r="P157" s="348" t="s">
        <v>430</v>
      </c>
      <c r="Q157" s="348" t="s">
        <v>430</v>
      </c>
      <c r="R157" s="348" t="s">
        <v>430</v>
      </c>
      <c r="S157" s="348">
        <v>15.5528</v>
      </c>
      <c r="T157" s="348">
        <v>-0.41289999999999999</v>
      </c>
      <c r="U157" s="348">
        <v>3.8580000000000001</v>
      </c>
      <c r="V157" s="348">
        <v>-0.28489999999999999</v>
      </c>
      <c r="W157" s="348">
        <v>2.5767000000000002</v>
      </c>
      <c r="X157" s="348">
        <v>-0.25669999999999998</v>
      </c>
      <c r="Y157" s="374"/>
      <c r="Z157" s="346">
        <v>88</v>
      </c>
      <c r="AA157" s="346">
        <v>82</v>
      </c>
      <c r="AB157" s="346">
        <v>81</v>
      </c>
      <c r="AC157" s="346">
        <v>80</v>
      </c>
      <c r="AD157" s="346">
        <v>110</v>
      </c>
      <c r="AE157" s="346">
        <v>109</v>
      </c>
      <c r="AF157" s="346" t="s">
        <v>430</v>
      </c>
      <c r="AG157" s="346" t="s">
        <v>430</v>
      </c>
      <c r="AH157" s="346" t="s">
        <v>430</v>
      </c>
      <c r="AI157" s="346" t="s">
        <v>430</v>
      </c>
      <c r="AJ157" s="346">
        <v>92</v>
      </c>
      <c r="AK157" s="346">
        <v>113</v>
      </c>
      <c r="AL157" s="346">
        <v>125</v>
      </c>
      <c r="AM157" s="346">
        <v>109</v>
      </c>
      <c r="AN157" s="346">
        <v>110</v>
      </c>
      <c r="AO157" s="373"/>
      <c r="AP157" s="348" t="s">
        <v>430</v>
      </c>
      <c r="AQ157" s="348" t="s">
        <v>430</v>
      </c>
      <c r="AR157" s="348" t="s">
        <v>430</v>
      </c>
      <c r="AS157" s="348" t="s">
        <v>430</v>
      </c>
      <c r="AT157" s="348">
        <v>4.12</v>
      </c>
      <c r="AU157" s="351"/>
      <c r="AV157" s="346" t="s">
        <v>430</v>
      </c>
      <c r="AW157" s="346" t="s">
        <v>430</v>
      </c>
      <c r="AX157" s="346" t="s">
        <v>430</v>
      </c>
      <c r="AY157" s="346" t="s">
        <v>430</v>
      </c>
      <c r="AZ157" s="346">
        <v>95</v>
      </c>
      <c r="BA157" s="374"/>
      <c r="BB157" s="348">
        <v>14.641845304765299</v>
      </c>
      <c r="BC157" s="348">
        <v>0.997589326689162</v>
      </c>
      <c r="BD157" s="348">
        <v>-2.91371963922144E-2</v>
      </c>
      <c r="BE157" s="375">
        <v>-1.6902285569091301E-2</v>
      </c>
      <c r="BF157" s="374"/>
      <c r="BG157" s="372">
        <v>7.0199999999999999E-2</v>
      </c>
      <c r="BH157" s="373"/>
      <c r="BI157" s="348">
        <v>49.606400000000001</v>
      </c>
      <c r="BJ157" s="348">
        <v>25.305599999999998</v>
      </c>
      <c r="BK157" s="348">
        <v>24.569600000000001</v>
      </c>
      <c r="BL157" s="348">
        <v>0.51839999999999997</v>
      </c>
      <c r="BM157" s="373"/>
      <c r="BN157" s="372" t="s">
        <v>4734</v>
      </c>
      <c r="BO157" s="372" t="s">
        <v>4735</v>
      </c>
      <c r="BP157" s="372" t="s">
        <v>4736</v>
      </c>
      <c r="BQ157" s="372" t="s">
        <v>6116</v>
      </c>
      <c r="BR157" s="372" t="s">
        <v>4738</v>
      </c>
      <c r="BS157" s="373"/>
      <c r="BT157" s="354" t="s">
        <v>554</v>
      </c>
    </row>
    <row r="158" spans="1:72" s="428" customFormat="1" x14ac:dyDescent="0.25">
      <c r="A158" s="345" t="s">
        <v>6117</v>
      </c>
      <c r="B158" s="373"/>
      <c r="C158" s="719">
        <v>45909</v>
      </c>
      <c r="D158" s="373"/>
      <c r="E158" s="346">
        <v>84.38</v>
      </c>
      <c r="F158" s="373"/>
      <c r="G158" s="347">
        <v>10.606</v>
      </c>
      <c r="H158" s="374"/>
      <c r="I158" s="348">
        <v>0.46029999999999999</v>
      </c>
      <c r="J158" s="348">
        <v>5.7047999999999996</v>
      </c>
      <c r="K158" s="348">
        <v>6.0408999999999997</v>
      </c>
      <c r="L158" s="348">
        <v>15.855600000000001</v>
      </c>
      <c r="M158" s="348">
        <v>9.5706000000000007</v>
      </c>
      <c r="N158" s="350" t="s">
        <v>430</v>
      </c>
      <c r="O158" s="348" t="s">
        <v>430</v>
      </c>
      <c r="P158" s="348" t="s">
        <v>430</v>
      </c>
      <c r="Q158" s="348" t="s">
        <v>430</v>
      </c>
      <c r="R158" s="348" t="s">
        <v>430</v>
      </c>
      <c r="S158" s="348">
        <v>23.278300000000002</v>
      </c>
      <c r="T158" s="348">
        <v>6.1364000000000001</v>
      </c>
      <c r="U158" s="348">
        <v>7.2385999999999999</v>
      </c>
      <c r="V158" s="348" t="s">
        <v>430</v>
      </c>
      <c r="W158" s="348">
        <v>3.1922999999999999</v>
      </c>
      <c r="X158" s="348">
        <v>6.06</v>
      </c>
      <c r="Y158" s="374"/>
      <c r="Z158" s="346">
        <v>97</v>
      </c>
      <c r="AA158" s="346">
        <v>50</v>
      </c>
      <c r="AB158" s="346">
        <v>47</v>
      </c>
      <c r="AC158" s="346">
        <v>15</v>
      </c>
      <c r="AD158" s="346">
        <v>35</v>
      </c>
      <c r="AE158" s="346" t="s">
        <v>430</v>
      </c>
      <c r="AF158" s="346" t="s">
        <v>430</v>
      </c>
      <c r="AG158" s="346" t="s">
        <v>430</v>
      </c>
      <c r="AH158" s="346" t="s">
        <v>430</v>
      </c>
      <c r="AI158" s="346" t="s">
        <v>430</v>
      </c>
      <c r="AJ158" s="346">
        <v>13</v>
      </c>
      <c r="AK158" s="346">
        <v>31</v>
      </c>
      <c r="AL158" s="346">
        <v>78</v>
      </c>
      <c r="AM158" s="346" t="s">
        <v>430</v>
      </c>
      <c r="AN158" s="346">
        <v>63</v>
      </c>
      <c r="AO158" s="373"/>
      <c r="AP158" s="348" t="s">
        <v>430</v>
      </c>
      <c r="AQ158" s="348" t="s">
        <v>430</v>
      </c>
      <c r="AR158" s="348" t="s">
        <v>430</v>
      </c>
      <c r="AS158" s="348" t="s">
        <v>430</v>
      </c>
      <c r="AT158" s="348" t="s">
        <v>430</v>
      </c>
      <c r="AU158" s="351"/>
      <c r="AV158" s="346" t="s">
        <v>430</v>
      </c>
      <c r="AW158" s="346" t="s">
        <v>430</v>
      </c>
      <c r="AX158" s="346" t="s">
        <v>430</v>
      </c>
      <c r="AY158" s="346" t="s">
        <v>430</v>
      </c>
      <c r="AZ158" s="346" t="s">
        <v>430</v>
      </c>
      <c r="BA158" s="374"/>
      <c r="BB158" s="348">
        <v>16.657226013262701</v>
      </c>
      <c r="BC158" s="348">
        <v>0.99929485032856102</v>
      </c>
      <c r="BD158" s="348">
        <v>-8.6291630718161594E-3</v>
      </c>
      <c r="BE158" s="375">
        <v>3.85220372500319E-2</v>
      </c>
      <c r="BF158" s="374"/>
      <c r="BG158" s="372">
        <v>0.1202</v>
      </c>
      <c r="BH158" s="373"/>
      <c r="BI158" s="348" t="s">
        <v>430</v>
      </c>
      <c r="BJ158" s="348">
        <v>8.2242999999999995</v>
      </c>
      <c r="BK158" s="348">
        <v>91.728999999999999</v>
      </c>
      <c r="BL158" s="348">
        <v>4.6699999999999998E-2</v>
      </c>
      <c r="BM158" s="373"/>
      <c r="BN158" s="372" t="s">
        <v>6118</v>
      </c>
      <c r="BO158" s="372" t="s">
        <v>6119</v>
      </c>
      <c r="BP158" s="372" t="s">
        <v>6120</v>
      </c>
      <c r="BQ158" s="372" t="s">
        <v>6121</v>
      </c>
      <c r="BR158" s="372" t="s">
        <v>6122</v>
      </c>
      <c r="BS158" s="373"/>
      <c r="BT158" s="354" t="s">
        <v>554</v>
      </c>
    </row>
    <row r="159" spans="1:72" s="428" customFormat="1" ht="11" x14ac:dyDescent="0.3">
      <c r="A159" s="841" t="s">
        <v>6123</v>
      </c>
      <c r="B159" s="842"/>
      <c r="C159" s="843">
        <v>42340</v>
      </c>
      <c r="D159" s="842"/>
      <c r="E159" s="844">
        <v>80.112099999999998</v>
      </c>
      <c r="F159" s="842"/>
      <c r="G159" s="845">
        <v>14.238200000000001</v>
      </c>
      <c r="H159" s="847"/>
      <c r="I159" s="846">
        <v>-9.7999999999999997E-3</v>
      </c>
      <c r="J159" s="846">
        <v>1.9219999999999999</v>
      </c>
      <c r="K159" s="846">
        <v>1.8608</v>
      </c>
      <c r="L159" s="846">
        <v>0.16039999999999999</v>
      </c>
      <c r="M159" s="846">
        <v>-7.5895999999999999</v>
      </c>
      <c r="N159" s="848">
        <v>-4.3681000000000001</v>
      </c>
      <c r="O159" s="846">
        <v>-1.0367</v>
      </c>
      <c r="P159" s="846">
        <v>9.4436999999999998</v>
      </c>
      <c r="Q159" s="846">
        <v>10.7181</v>
      </c>
      <c r="R159" s="846">
        <v>14.5189</v>
      </c>
      <c r="S159" s="846">
        <v>4.8994</v>
      </c>
      <c r="T159" s="846">
        <v>-8.2484000000000002</v>
      </c>
      <c r="U159" s="846">
        <v>-1.9443999999999999</v>
      </c>
      <c r="V159" s="846">
        <v>-5.2582000000000004</v>
      </c>
      <c r="W159" s="846">
        <v>1.1186</v>
      </c>
      <c r="X159" s="846">
        <v>13.966799999999999</v>
      </c>
      <c r="Y159" s="847"/>
      <c r="Z159" s="844">
        <v>198</v>
      </c>
      <c r="AA159" s="844">
        <v>246</v>
      </c>
      <c r="AB159" s="844">
        <v>182</v>
      </c>
      <c r="AC159" s="844">
        <v>223</v>
      </c>
      <c r="AD159" s="844">
        <v>210</v>
      </c>
      <c r="AE159" s="844">
        <v>188</v>
      </c>
      <c r="AF159" s="844">
        <v>139</v>
      </c>
      <c r="AG159" s="844">
        <v>110</v>
      </c>
      <c r="AH159" s="844">
        <v>36</v>
      </c>
      <c r="AI159" s="844">
        <v>6</v>
      </c>
      <c r="AJ159" s="844">
        <v>236</v>
      </c>
      <c r="AK159" s="844">
        <v>209</v>
      </c>
      <c r="AL159" s="844">
        <v>178</v>
      </c>
      <c r="AM159" s="844">
        <v>179</v>
      </c>
      <c r="AN159" s="844">
        <v>185</v>
      </c>
      <c r="AO159" s="842"/>
      <c r="AP159" s="846">
        <v>13.35</v>
      </c>
      <c r="AQ159" s="846">
        <v>11.96</v>
      </c>
      <c r="AR159" s="846">
        <v>6.88</v>
      </c>
      <c r="AS159" s="846">
        <v>0.19</v>
      </c>
      <c r="AT159" s="846">
        <v>-8.8000000000000007</v>
      </c>
      <c r="AU159" s="849"/>
      <c r="AV159" s="844">
        <v>11</v>
      </c>
      <c r="AW159" s="844">
        <v>26</v>
      </c>
      <c r="AX159" s="844">
        <v>62</v>
      </c>
      <c r="AY159" s="844">
        <v>124</v>
      </c>
      <c r="AZ159" s="844">
        <v>180</v>
      </c>
      <c r="BA159" s="847"/>
      <c r="BB159" s="846">
        <v>13.643974330445401</v>
      </c>
      <c r="BC159" s="846">
        <v>0.99954724839327203</v>
      </c>
      <c r="BD159" s="846">
        <v>3.5231976147776102E-2</v>
      </c>
      <c r="BE159" s="852">
        <v>8.1192845117142101E-2</v>
      </c>
      <c r="BF159" s="847"/>
      <c r="BG159" s="855">
        <v>0.70850000000000002</v>
      </c>
      <c r="BH159" s="842"/>
      <c r="BI159" s="846">
        <v>99.460300000000004</v>
      </c>
      <c r="BJ159" s="846" t="s">
        <v>430</v>
      </c>
      <c r="BK159" s="846" t="s">
        <v>430</v>
      </c>
      <c r="BL159" s="846">
        <v>0.53969999999999996</v>
      </c>
      <c r="BM159" s="842"/>
      <c r="BN159" s="855" t="s">
        <v>4631</v>
      </c>
      <c r="BO159" s="855" t="s">
        <v>4632</v>
      </c>
      <c r="BP159" s="855" t="s">
        <v>4633</v>
      </c>
      <c r="BQ159" s="855" t="s">
        <v>4634</v>
      </c>
      <c r="BR159" s="855" t="s">
        <v>4635</v>
      </c>
      <c r="BS159" s="842"/>
      <c r="BT159" s="856" t="s">
        <v>554</v>
      </c>
    </row>
    <row r="160" spans="1:72" s="428" customFormat="1" x14ac:dyDescent="0.25">
      <c r="A160" s="345" t="s">
        <v>6124</v>
      </c>
      <c r="B160" s="373"/>
      <c r="C160" s="719">
        <v>45943</v>
      </c>
      <c r="D160" s="373"/>
      <c r="E160" s="346">
        <v>79.06</v>
      </c>
      <c r="F160" s="373"/>
      <c r="G160" s="347">
        <v>40.554600000000001</v>
      </c>
      <c r="H160" s="374"/>
      <c r="I160" s="348">
        <v>0.54220000000000002</v>
      </c>
      <c r="J160" s="348">
        <v>4.6734999999999998</v>
      </c>
      <c r="K160" s="348">
        <v>2.3995000000000002</v>
      </c>
      <c r="L160" s="348">
        <v>11.843</v>
      </c>
      <c r="M160" s="348">
        <v>17.5761</v>
      </c>
      <c r="N160" s="350" t="s">
        <v>430</v>
      </c>
      <c r="O160" s="348" t="s">
        <v>430</v>
      </c>
      <c r="P160" s="348" t="s">
        <v>430</v>
      </c>
      <c r="Q160" s="348" t="s">
        <v>430</v>
      </c>
      <c r="R160" s="348" t="s">
        <v>430</v>
      </c>
      <c r="S160" s="348">
        <v>16.025099999999998</v>
      </c>
      <c r="T160" s="348">
        <v>14.741899999999999</v>
      </c>
      <c r="U160" s="348" t="s">
        <v>430</v>
      </c>
      <c r="V160" s="348" t="s">
        <v>430</v>
      </c>
      <c r="W160" s="348">
        <v>-0.98929999999999996</v>
      </c>
      <c r="X160" s="348">
        <v>14.7818</v>
      </c>
      <c r="Y160" s="374"/>
      <c r="Z160" s="346">
        <v>56</v>
      </c>
      <c r="AA160" s="346">
        <v>143</v>
      </c>
      <c r="AB160" s="346">
        <v>155</v>
      </c>
      <c r="AC160" s="346">
        <v>28</v>
      </c>
      <c r="AD160" s="346">
        <v>28</v>
      </c>
      <c r="AE160" s="346" t="s">
        <v>430</v>
      </c>
      <c r="AF160" s="346" t="s">
        <v>430</v>
      </c>
      <c r="AG160" s="346" t="s">
        <v>430</v>
      </c>
      <c r="AH160" s="346" t="s">
        <v>430</v>
      </c>
      <c r="AI160" s="346" t="s">
        <v>430</v>
      </c>
      <c r="AJ160" s="346">
        <v>84</v>
      </c>
      <c r="AK160" s="346">
        <v>12</v>
      </c>
      <c r="AL160" s="346" t="s">
        <v>430</v>
      </c>
      <c r="AM160" s="346" t="s">
        <v>430</v>
      </c>
      <c r="AN160" s="346">
        <v>231</v>
      </c>
      <c r="AO160" s="373"/>
      <c r="AP160" s="348" t="s">
        <v>430</v>
      </c>
      <c r="AQ160" s="348" t="s">
        <v>430</v>
      </c>
      <c r="AR160" s="348" t="s">
        <v>430</v>
      </c>
      <c r="AS160" s="348" t="s">
        <v>430</v>
      </c>
      <c r="AT160" s="348" t="s">
        <v>430</v>
      </c>
      <c r="AU160" s="351"/>
      <c r="AV160" s="346" t="s">
        <v>430</v>
      </c>
      <c r="AW160" s="346" t="s">
        <v>430</v>
      </c>
      <c r="AX160" s="346" t="s">
        <v>430</v>
      </c>
      <c r="AY160" s="346" t="s">
        <v>430</v>
      </c>
      <c r="AZ160" s="346" t="s">
        <v>430</v>
      </c>
      <c r="BA160" s="374"/>
      <c r="BB160" s="348">
        <v>14.1035896101459</v>
      </c>
      <c r="BC160" s="348">
        <v>0.99814195231612102</v>
      </c>
      <c r="BD160" s="348">
        <v>9.4494785097425094E-2</v>
      </c>
      <c r="BE160" s="375">
        <v>-4.6862911359049297E-2</v>
      </c>
      <c r="BF160" s="374"/>
      <c r="BG160" s="372">
        <v>5.3600000000000002E-2</v>
      </c>
      <c r="BH160" s="373"/>
      <c r="BI160" s="348">
        <v>66.966300000000004</v>
      </c>
      <c r="BJ160" s="348">
        <v>27.689299999999999</v>
      </c>
      <c r="BK160" s="348">
        <v>5.3793899999999999</v>
      </c>
      <c r="BL160" s="348">
        <v>-3.499E-2</v>
      </c>
      <c r="BM160" s="373"/>
      <c r="BN160" s="372" t="s">
        <v>6125</v>
      </c>
      <c r="BO160" s="372" t="s">
        <v>5961</v>
      </c>
      <c r="BP160" s="372" t="s">
        <v>5962</v>
      </c>
      <c r="BQ160" s="372" t="s">
        <v>5963</v>
      </c>
      <c r="BR160" s="372" t="s">
        <v>5964</v>
      </c>
      <c r="BS160" s="373"/>
      <c r="BT160" s="354" t="s">
        <v>554</v>
      </c>
    </row>
    <row r="161" spans="1:72" s="428" customFormat="1" x14ac:dyDescent="0.25">
      <c r="A161" s="345" t="s">
        <v>6126</v>
      </c>
      <c r="B161" s="373"/>
      <c r="C161" s="719">
        <v>43444</v>
      </c>
      <c r="D161" s="373"/>
      <c r="E161" s="346">
        <v>80.2209</v>
      </c>
      <c r="F161" s="373"/>
      <c r="G161" s="347">
        <v>220.15870000000001</v>
      </c>
      <c r="H161" s="374"/>
      <c r="I161" s="348">
        <v>9.4000000000000004E-3</v>
      </c>
      <c r="J161" s="348">
        <v>3.6775000000000002</v>
      </c>
      <c r="K161" s="348">
        <v>1.1738</v>
      </c>
      <c r="L161" s="348">
        <v>5.3352000000000004</v>
      </c>
      <c r="M161" s="348">
        <v>-3.6905000000000001</v>
      </c>
      <c r="N161" s="350">
        <v>-1.0396000000000001</v>
      </c>
      <c r="O161" s="348">
        <v>-0.1016</v>
      </c>
      <c r="P161" s="348">
        <v>10.575699999999999</v>
      </c>
      <c r="Q161" s="348">
        <v>9.9078999999999997</v>
      </c>
      <c r="R161" s="348" t="s">
        <v>430</v>
      </c>
      <c r="S161" s="348">
        <v>11.418699999999999</v>
      </c>
      <c r="T161" s="348">
        <v>-4.9653</v>
      </c>
      <c r="U161" s="348">
        <v>0.21210000000000001</v>
      </c>
      <c r="V161" s="348">
        <v>-2.6482000000000001</v>
      </c>
      <c r="W161" s="348">
        <v>0.62209999999999999</v>
      </c>
      <c r="X161" s="348">
        <v>12.3339</v>
      </c>
      <c r="Y161" s="374"/>
      <c r="Z161" s="346">
        <v>193</v>
      </c>
      <c r="AA161" s="346">
        <v>196</v>
      </c>
      <c r="AB161" s="346">
        <v>205</v>
      </c>
      <c r="AC161" s="346">
        <v>124</v>
      </c>
      <c r="AD161" s="346">
        <v>162</v>
      </c>
      <c r="AE161" s="346">
        <v>153</v>
      </c>
      <c r="AF161" s="346">
        <v>134</v>
      </c>
      <c r="AG161" s="346">
        <v>82</v>
      </c>
      <c r="AH161" s="346">
        <v>57</v>
      </c>
      <c r="AI161" s="346" t="s">
        <v>430</v>
      </c>
      <c r="AJ161" s="346">
        <v>142</v>
      </c>
      <c r="AK161" s="346">
        <v>163</v>
      </c>
      <c r="AL161" s="346">
        <v>146</v>
      </c>
      <c r="AM161" s="346">
        <v>145</v>
      </c>
      <c r="AN161" s="346">
        <v>208</v>
      </c>
      <c r="AO161" s="373"/>
      <c r="AP161" s="348" t="s">
        <v>430</v>
      </c>
      <c r="AQ161" s="348">
        <v>11.15</v>
      </c>
      <c r="AR161" s="348">
        <v>8.01</v>
      </c>
      <c r="AS161" s="348">
        <v>3.27</v>
      </c>
      <c r="AT161" s="348">
        <v>-3.27</v>
      </c>
      <c r="AU161" s="351"/>
      <c r="AV161" s="346" t="s">
        <v>430</v>
      </c>
      <c r="AW161" s="346">
        <v>47</v>
      </c>
      <c r="AX161" s="346">
        <v>45</v>
      </c>
      <c r="AY161" s="346">
        <v>110</v>
      </c>
      <c r="AZ161" s="346">
        <v>140</v>
      </c>
      <c r="BA161" s="374"/>
      <c r="BB161" s="348">
        <v>13.695586493194501</v>
      </c>
      <c r="BC161" s="348">
        <v>1.0077613429760299</v>
      </c>
      <c r="BD161" s="348">
        <v>3.9846008077255697E-2</v>
      </c>
      <c r="BE161" s="375">
        <v>7.0135469993849994E-2</v>
      </c>
      <c r="BF161" s="374"/>
      <c r="BG161" s="372">
        <v>5.6899999999999999E-2</v>
      </c>
      <c r="BH161" s="373"/>
      <c r="BI161" s="348">
        <v>74.879300000000001</v>
      </c>
      <c r="BJ161" s="348">
        <v>22.232199999999999</v>
      </c>
      <c r="BK161" s="348">
        <v>2.6343000000000001</v>
      </c>
      <c r="BL161" s="348">
        <v>0.25419999999999998</v>
      </c>
      <c r="BM161" s="373"/>
      <c r="BN161" s="372" t="s">
        <v>4786</v>
      </c>
      <c r="BO161" s="372" t="s">
        <v>4703</v>
      </c>
      <c r="BP161" s="372" t="s">
        <v>4704</v>
      </c>
      <c r="BQ161" s="372" t="s">
        <v>4788</v>
      </c>
      <c r="BR161" s="372" t="s">
        <v>4706</v>
      </c>
      <c r="BS161" s="373"/>
      <c r="BT161" s="354" t="s">
        <v>554</v>
      </c>
    </row>
    <row r="162" spans="1:72" s="428" customFormat="1" x14ac:dyDescent="0.25">
      <c r="A162" s="345" t="s">
        <v>6127</v>
      </c>
      <c r="B162" s="373"/>
      <c r="C162" s="719">
        <v>44490</v>
      </c>
      <c r="D162" s="373"/>
      <c r="E162" s="346">
        <v>78.482699999999994</v>
      </c>
      <c r="F162" s="373"/>
      <c r="G162" s="347">
        <v>15.9825</v>
      </c>
      <c r="H162" s="374"/>
      <c r="I162" s="348">
        <v>0.97550000000000003</v>
      </c>
      <c r="J162" s="348">
        <v>0.33900000000000002</v>
      </c>
      <c r="K162" s="348">
        <v>-1.4083000000000001</v>
      </c>
      <c r="L162" s="348">
        <v>7.5320999999999998</v>
      </c>
      <c r="M162" s="348">
        <v>7.0761000000000003</v>
      </c>
      <c r="N162" s="350">
        <v>11.2027</v>
      </c>
      <c r="O162" s="348">
        <v>11.7623</v>
      </c>
      <c r="P162" s="348">
        <v>22.281400000000001</v>
      </c>
      <c r="Q162" s="348" t="s">
        <v>430</v>
      </c>
      <c r="R162" s="348" t="s">
        <v>430</v>
      </c>
      <c r="S162" s="348">
        <v>9.5726999999999993</v>
      </c>
      <c r="T162" s="348">
        <v>6.4436</v>
      </c>
      <c r="U162" s="348">
        <v>10.1755</v>
      </c>
      <c r="V162" s="348">
        <v>7.9577999999999998</v>
      </c>
      <c r="W162" s="348">
        <v>1.1052</v>
      </c>
      <c r="X162" s="348">
        <v>13.8027</v>
      </c>
      <c r="Y162" s="374"/>
      <c r="Z162" s="346">
        <v>7</v>
      </c>
      <c r="AA162" s="346">
        <v>255</v>
      </c>
      <c r="AB162" s="346">
        <v>235</v>
      </c>
      <c r="AC162" s="346">
        <v>89</v>
      </c>
      <c r="AD162" s="346">
        <v>62</v>
      </c>
      <c r="AE162" s="346">
        <v>42</v>
      </c>
      <c r="AF162" s="346">
        <v>22</v>
      </c>
      <c r="AG162" s="346">
        <v>24</v>
      </c>
      <c r="AH162" s="346" t="s">
        <v>430</v>
      </c>
      <c r="AI162" s="346" t="s">
        <v>430</v>
      </c>
      <c r="AJ162" s="346">
        <v>169</v>
      </c>
      <c r="AK162" s="346">
        <v>27</v>
      </c>
      <c r="AL162" s="346">
        <v>47</v>
      </c>
      <c r="AM162" s="346">
        <v>43</v>
      </c>
      <c r="AN162" s="346">
        <v>189</v>
      </c>
      <c r="AO162" s="373"/>
      <c r="AP162" s="348" t="s">
        <v>430</v>
      </c>
      <c r="AQ162" s="348" t="s">
        <v>430</v>
      </c>
      <c r="AR162" s="348" t="s">
        <v>430</v>
      </c>
      <c r="AS162" s="348">
        <v>13.86</v>
      </c>
      <c r="AT162" s="348">
        <v>11.72</v>
      </c>
      <c r="AU162" s="351"/>
      <c r="AV162" s="346" t="s">
        <v>430</v>
      </c>
      <c r="AW162" s="346" t="s">
        <v>430</v>
      </c>
      <c r="AX162" s="346" t="s">
        <v>430</v>
      </c>
      <c r="AY162" s="346">
        <v>23</v>
      </c>
      <c r="AZ162" s="346">
        <v>54</v>
      </c>
      <c r="BA162" s="374"/>
      <c r="BB162" s="348">
        <v>13.248847880318401</v>
      </c>
      <c r="BC162" s="348">
        <v>1.01131763923292</v>
      </c>
      <c r="BD162" s="348">
        <v>0.114957276380083</v>
      </c>
      <c r="BE162" s="375">
        <v>2.79561185077641E-2</v>
      </c>
      <c r="BF162" s="374"/>
      <c r="BG162" s="372">
        <v>0.25609999999999999</v>
      </c>
      <c r="BH162" s="373"/>
      <c r="BI162" s="348">
        <v>61.282299999999999</v>
      </c>
      <c r="BJ162" s="348">
        <v>36.857799999999997</v>
      </c>
      <c r="BK162" s="348">
        <v>1.8411500000000001</v>
      </c>
      <c r="BL162" s="348">
        <v>1.8749999999999999E-2</v>
      </c>
      <c r="BM162" s="373"/>
      <c r="BN162" s="372" t="s">
        <v>6128</v>
      </c>
      <c r="BO162" s="372" t="s">
        <v>6012</v>
      </c>
      <c r="BP162" s="372" t="s">
        <v>5159</v>
      </c>
      <c r="BQ162" s="372" t="s">
        <v>430</v>
      </c>
      <c r="BR162" s="372" t="s">
        <v>430</v>
      </c>
      <c r="BS162" s="373"/>
      <c r="BT162" s="354" t="s">
        <v>554</v>
      </c>
    </row>
    <row r="163" spans="1:72" s="428" customFormat="1" x14ac:dyDescent="0.25">
      <c r="A163" s="345" t="s">
        <v>6129</v>
      </c>
      <c r="B163" s="373"/>
      <c r="C163" s="719">
        <v>41744</v>
      </c>
      <c r="D163" s="373"/>
      <c r="E163" s="346">
        <v>71.807199999999995</v>
      </c>
      <c r="F163" s="373"/>
      <c r="G163" s="347">
        <v>77.935699999999997</v>
      </c>
      <c r="H163" s="374"/>
      <c r="I163" s="348">
        <v>-1.17E-2</v>
      </c>
      <c r="J163" s="348">
        <v>3.8529</v>
      </c>
      <c r="K163" s="348">
        <v>1.3419000000000001</v>
      </c>
      <c r="L163" s="348">
        <v>-0.10639999999999999</v>
      </c>
      <c r="M163" s="348">
        <v>-5.0232000000000001</v>
      </c>
      <c r="N163" s="350">
        <v>-0.46829999999999999</v>
      </c>
      <c r="O163" s="348">
        <v>-1.0521</v>
      </c>
      <c r="P163" s="348">
        <v>13.7835</v>
      </c>
      <c r="Q163" s="348">
        <v>14.373200000000001</v>
      </c>
      <c r="R163" s="348">
        <v>14.4445</v>
      </c>
      <c r="S163" s="348">
        <v>5.1340000000000003</v>
      </c>
      <c r="T163" s="348">
        <v>-6.6858000000000004</v>
      </c>
      <c r="U163" s="348">
        <v>1.0954999999999999</v>
      </c>
      <c r="V163" s="348">
        <v>-2.1168999999999998</v>
      </c>
      <c r="W163" s="348">
        <v>0.59499999999999997</v>
      </c>
      <c r="X163" s="348">
        <v>13.2089</v>
      </c>
      <c r="Y163" s="374"/>
      <c r="Z163" s="346">
        <v>202</v>
      </c>
      <c r="AA163" s="346">
        <v>187</v>
      </c>
      <c r="AB163" s="346">
        <v>197</v>
      </c>
      <c r="AC163" s="346">
        <v>228</v>
      </c>
      <c r="AD163" s="346">
        <v>182</v>
      </c>
      <c r="AE163" s="346">
        <v>149</v>
      </c>
      <c r="AF163" s="346">
        <v>140</v>
      </c>
      <c r="AG163" s="346">
        <v>59</v>
      </c>
      <c r="AH163" s="346">
        <v>20</v>
      </c>
      <c r="AI163" s="346">
        <v>8</v>
      </c>
      <c r="AJ163" s="346">
        <v>233</v>
      </c>
      <c r="AK163" s="346">
        <v>182</v>
      </c>
      <c r="AL163" s="346">
        <v>137</v>
      </c>
      <c r="AM163" s="346">
        <v>139</v>
      </c>
      <c r="AN163" s="346">
        <v>212</v>
      </c>
      <c r="AO163" s="373"/>
      <c r="AP163" s="348">
        <v>13.94</v>
      </c>
      <c r="AQ163" s="348">
        <v>14.91</v>
      </c>
      <c r="AR163" s="348">
        <v>10.97</v>
      </c>
      <c r="AS163" s="348">
        <v>3.03</v>
      </c>
      <c r="AT163" s="348">
        <v>-5.13</v>
      </c>
      <c r="AU163" s="351"/>
      <c r="AV163" s="346">
        <v>10</v>
      </c>
      <c r="AW163" s="346">
        <v>17</v>
      </c>
      <c r="AX163" s="346">
        <v>26</v>
      </c>
      <c r="AY163" s="346">
        <v>111</v>
      </c>
      <c r="AZ163" s="346">
        <v>157</v>
      </c>
      <c r="BA163" s="374"/>
      <c r="BB163" s="348">
        <v>14.4755084188238</v>
      </c>
      <c r="BC163" s="348">
        <v>0.99838151562239896</v>
      </c>
      <c r="BD163" s="348">
        <v>5.78564945966243E-2</v>
      </c>
      <c r="BE163" s="375">
        <v>5.8326907270216902E-2</v>
      </c>
      <c r="BF163" s="374"/>
      <c r="BG163" s="372">
        <v>0.27889999999999998</v>
      </c>
      <c r="BH163" s="373"/>
      <c r="BI163" s="348">
        <v>84.815700000000007</v>
      </c>
      <c r="BJ163" s="348">
        <v>11.6313</v>
      </c>
      <c r="BK163" s="348">
        <v>0.86789799999999995</v>
      </c>
      <c r="BL163" s="348">
        <v>2.6851020000000001</v>
      </c>
      <c r="BM163" s="373"/>
      <c r="BN163" s="372" t="s">
        <v>6130</v>
      </c>
      <c r="BO163" s="372" t="s">
        <v>6131</v>
      </c>
      <c r="BP163" s="372" t="s">
        <v>6132</v>
      </c>
      <c r="BQ163" s="372" t="s">
        <v>6133</v>
      </c>
      <c r="BR163" s="372" t="s">
        <v>6134</v>
      </c>
      <c r="BS163" s="373"/>
      <c r="BT163" s="354" t="s">
        <v>554</v>
      </c>
    </row>
    <row r="164" spans="1:72" s="428" customFormat="1" x14ac:dyDescent="0.25">
      <c r="A164" s="345" t="s">
        <v>6135</v>
      </c>
      <c r="B164" s="373"/>
      <c r="C164" s="719">
        <v>45968</v>
      </c>
      <c r="D164" s="373"/>
      <c r="E164" s="346">
        <v>73.472200000000001</v>
      </c>
      <c r="F164" s="373"/>
      <c r="G164" s="347">
        <v>17.636700000000001</v>
      </c>
      <c r="H164" s="374"/>
      <c r="I164" s="348">
        <v>0.67700000000000005</v>
      </c>
      <c r="J164" s="348">
        <v>5.8453999999999997</v>
      </c>
      <c r="K164" s="348">
        <v>6.9532999999999996</v>
      </c>
      <c r="L164" s="348">
        <v>16.344000000000001</v>
      </c>
      <c r="M164" s="348">
        <v>8.9519000000000002</v>
      </c>
      <c r="N164" s="350" t="s">
        <v>430</v>
      </c>
      <c r="O164" s="348" t="s">
        <v>430</v>
      </c>
      <c r="P164" s="348" t="s">
        <v>430</v>
      </c>
      <c r="Q164" s="348" t="s">
        <v>430</v>
      </c>
      <c r="R164" s="348" t="s">
        <v>430</v>
      </c>
      <c r="S164" s="348">
        <v>23.298200000000001</v>
      </c>
      <c r="T164" s="348">
        <v>5.7439</v>
      </c>
      <c r="U164" s="348" t="s">
        <v>430</v>
      </c>
      <c r="V164" s="348" t="s">
        <v>430</v>
      </c>
      <c r="W164" s="348">
        <v>3.6739000000000002</v>
      </c>
      <c r="X164" s="348">
        <v>3.6227999999999998</v>
      </c>
      <c r="Y164" s="374"/>
      <c r="Z164" s="346">
        <v>24</v>
      </c>
      <c r="AA164" s="346">
        <v>46</v>
      </c>
      <c r="AB164" s="346">
        <v>33</v>
      </c>
      <c r="AC164" s="346">
        <v>11</v>
      </c>
      <c r="AD164" s="346">
        <v>41</v>
      </c>
      <c r="AE164" s="346" t="s">
        <v>430</v>
      </c>
      <c r="AF164" s="346" t="s">
        <v>430</v>
      </c>
      <c r="AG164" s="346" t="s">
        <v>430</v>
      </c>
      <c r="AH164" s="346" t="s">
        <v>430</v>
      </c>
      <c r="AI164" s="346" t="s">
        <v>430</v>
      </c>
      <c r="AJ164" s="346">
        <v>12</v>
      </c>
      <c r="AK164" s="346">
        <v>36</v>
      </c>
      <c r="AL164" s="346" t="s">
        <v>430</v>
      </c>
      <c r="AM164" s="346" t="s">
        <v>430</v>
      </c>
      <c r="AN164" s="346">
        <v>42</v>
      </c>
      <c r="AO164" s="373"/>
      <c r="AP164" s="348" t="s">
        <v>430</v>
      </c>
      <c r="AQ164" s="348" t="s">
        <v>430</v>
      </c>
      <c r="AR164" s="348" t="s">
        <v>430</v>
      </c>
      <c r="AS164" s="348" t="s">
        <v>430</v>
      </c>
      <c r="AT164" s="348" t="s">
        <v>430</v>
      </c>
      <c r="AU164" s="351"/>
      <c r="AV164" s="346" t="s">
        <v>430</v>
      </c>
      <c r="AW164" s="346" t="s">
        <v>430</v>
      </c>
      <c r="AX164" s="346" t="s">
        <v>430</v>
      </c>
      <c r="AY164" s="346" t="s">
        <v>430</v>
      </c>
      <c r="AZ164" s="346" t="s">
        <v>430</v>
      </c>
      <c r="BA164" s="374"/>
      <c r="BB164" s="348">
        <v>19.230509971675499</v>
      </c>
      <c r="BC164" s="348">
        <v>1.00158931983011</v>
      </c>
      <c r="BD164" s="348">
        <v>9.77543667981828E-3</v>
      </c>
      <c r="BE164" s="375">
        <v>-1.94691773029168E-3</v>
      </c>
      <c r="BF164" s="374"/>
      <c r="BG164" s="372">
        <v>9.8400000000000001E-2</v>
      </c>
      <c r="BH164" s="373"/>
      <c r="BI164" s="348" t="s">
        <v>430</v>
      </c>
      <c r="BJ164" s="348">
        <v>5.0780200000000004</v>
      </c>
      <c r="BK164" s="348">
        <v>94.880700000000004</v>
      </c>
      <c r="BL164" s="348">
        <v>4.1279999999999997E-2</v>
      </c>
      <c r="BM164" s="373"/>
      <c r="BN164" s="372" t="s">
        <v>2124</v>
      </c>
      <c r="BO164" s="372" t="s">
        <v>4504</v>
      </c>
      <c r="BP164" s="372" t="s">
        <v>4505</v>
      </c>
      <c r="BQ164" s="372" t="s">
        <v>4663</v>
      </c>
      <c r="BR164" s="372" t="s">
        <v>564</v>
      </c>
      <c r="BS164" s="373"/>
      <c r="BT164" s="354" t="s">
        <v>554</v>
      </c>
    </row>
    <row r="165" spans="1:72" s="428" customFormat="1" x14ac:dyDescent="0.25">
      <c r="A165" s="345" t="s">
        <v>6136</v>
      </c>
      <c r="B165" s="373"/>
      <c r="C165" s="719">
        <v>44881</v>
      </c>
      <c r="D165" s="373"/>
      <c r="E165" s="346">
        <v>69.807599999999994</v>
      </c>
      <c r="F165" s="373"/>
      <c r="G165" s="347">
        <v>30.356300000000001</v>
      </c>
      <c r="H165" s="374"/>
      <c r="I165" s="348">
        <v>-1.1846000000000001</v>
      </c>
      <c r="J165" s="348">
        <v>2.3069000000000002</v>
      </c>
      <c r="K165" s="348">
        <v>0.61580000000000001</v>
      </c>
      <c r="L165" s="348">
        <v>-3.1551999999999998</v>
      </c>
      <c r="M165" s="348">
        <v>-25.559200000000001</v>
      </c>
      <c r="N165" s="350">
        <v>-25.54</v>
      </c>
      <c r="O165" s="348">
        <v>-7.7869999999999999</v>
      </c>
      <c r="P165" s="348">
        <v>1.7518</v>
      </c>
      <c r="Q165" s="348" t="s">
        <v>430</v>
      </c>
      <c r="R165" s="348" t="s">
        <v>430</v>
      </c>
      <c r="S165" s="348">
        <v>-1.4950000000000001</v>
      </c>
      <c r="T165" s="348">
        <v>-24.083200000000001</v>
      </c>
      <c r="U165" s="348">
        <v>-13.9146</v>
      </c>
      <c r="V165" s="348">
        <v>-25.378699999999998</v>
      </c>
      <c r="W165" s="348">
        <v>-2.0975999999999999</v>
      </c>
      <c r="X165" s="348">
        <v>0.3649</v>
      </c>
      <c r="Y165" s="374"/>
      <c r="Z165" s="346">
        <v>214</v>
      </c>
      <c r="AA165" s="346">
        <v>238</v>
      </c>
      <c r="AB165" s="346">
        <v>213</v>
      </c>
      <c r="AC165" s="346">
        <v>237</v>
      </c>
      <c r="AD165" s="346">
        <v>243</v>
      </c>
      <c r="AE165" s="346">
        <v>207</v>
      </c>
      <c r="AF165" s="346">
        <v>161</v>
      </c>
      <c r="AG165" s="346">
        <v>134</v>
      </c>
      <c r="AH165" s="346" t="s">
        <v>430</v>
      </c>
      <c r="AI165" s="346" t="s">
        <v>430</v>
      </c>
      <c r="AJ165" s="346">
        <v>256</v>
      </c>
      <c r="AK165" s="346">
        <v>244</v>
      </c>
      <c r="AL165" s="346">
        <v>219</v>
      </c>
      <c r="AM165" s="346">
        <v>209</v>
      </c>
      <c r="AN165" s="346">
        <v>237</v>
      </c>
      <c r="AO165" s="373"/>
      <c r="AP165" s="348" t="s">
        <v>430</v>
      </c>
      <c r="AQ165" s="348" t="s">
        <v>430</v>
      </c>
      <c r="AR165" s="348" t="s">
        <v>430</v>
      </c>
      <c r="AS165" s="348">
        <v>-12.89</v>
      </c>
      <c r="AT165" s="348">
        <v>-29.83</v>
      </c>
      <c r="AU165" s="351"/>
      <c r="AV165" s="346" t="s">
        <v>430</v>
      </c>
      <c r="AW165" s="346" t="s">
        <v>430</v>
      </c>
      <c r="AX165" s="346" t="s">
        <v>430</v>
      </c>
      <c r="AY165" s="346">
        <v>136</v>
      </c>
      <c r="AZ165" s="346">
        <v>213</v>
      </c>
      <c r="BA165" s="374"/>
      <c r="BB165" s="348">
        <v>26.057387837809699</v>
      </c>
      <c r="BC165" s="348">
        <v>0.99942734196835803</v>
      </c>
      <c r="BD165" s="348">
        <v>1.6013844865734E-3</v>
      </c>
      <c r="BE165" s="375">
        <v>-2.8201556501982999E-2</v>
      </c>
      <c r="BF165" s="374"/>
      <c r="BG165" s="372">
        <v>5.2400000000000002E-2</v>
      </c>
      <c r="BH165" s="373"/>
      <c r="BI165" s="348">
        <v>80.361800000000002</v>
      </c>
      <c r="BJ165" s="348">
        <v>19.360700000000001</v>
      </c>
      <c r="BK165" s="348" t="s">
        <v>430</v>
      </c>
      <c r="BL165" s="348">
        <v>0.27750000000000002</v>
      </c>
      <c r="BM165" s="373"/>
      <c r="BN165" s="372" t="s">
        <v>6137</v>
      </c>
      <c r="BO165" s="372" t="s">
        <v>6138</v>
      </c>
      <c r="BP165" s="372" t="s">
        <v>430</v>
      </c>
      <c r="BQ165" s="372" t="s">
        <v>430</v>
      </c>
      <c r="BR165" s="372" t="s">
        <v>430</v>
      </c>
      <c r="BS165" s="373"/>
      <c r="BT165" s="354" t="s">
        <v>554</v>
      </c>
    </row>
    <row r="166" spans="1:72" s="428" customFormat="1" x14ac:dyDescent="0.25">
      <c r="A166" s="345" t="s">
        <v>6139</v>
      </c>
      <c r="B166" s="373"/>
      <c r="C166" s="719">
        <v>44123</v>
      </c>
      <c r="D166" s="373"/>
      <c r="E166" s="346">
        <v>78.462100000000007</v>
      </c>
      <c r="F166" s="373"/>
      <c r="G166" s="347">
        <v>315.1814</v>
      </c>
      <c r="H166" s="374"/>
      <c r="I166" s="348">
        <v>-1.1843999999999999</v>
      </c>
      <c r="J166" s="348">
        <v>2.2991999999999999</v>
      </c>
      <c r="K166" s="348">
        <v>0.59079999999999999</v>
      </c>
      <c r="L166" s="348">
        <v>-3.2088999999999999</v>
      </c>
      <c r="M166" s="348">
        <v>-25.608599999999999</v>
      </c>
      <c r="N166" s="350">
        <v>-25.597899999999999</v>
      </c>
      <c r="O166" s="348">
        <v>-7.8262</v>
      </c>
      <c r="P166" s="348">
        <v>1.7307999999999999</v>
      </c>
      <c r="Q166" s="348">
        <v>1.8418000000000001</v>
      </c>
      <c r="R166" s="348" t="s">
        <v>430</v>
      </c>
      <c r="S166" s="348">
        <v>-1.5466</v>
      </c>
      <c r="T166" s="348">
        <v>-24.131499999999999</v>
      </c>
      <c r="U166" s="348">
        <v>-13.972099999999999</v>
      </c>
      <c r="V166" s="348">
        <v>-25.4345</v>
      </c>
      <c r="W166" s="348">
        <v>-2.1145</v>
      </c>
      <c r="X166" s="348">
        <v>7.0796000000000001</v>
      </c>
      <c r="Y166" s="374"/>
      <c r="Z166" s="346">
        <v>213</v>
      </c>
      <c r="AA166" s="346">
        <v>240</v>
      </c>
      <c r="AB166" s="346">
        <v>219</v>
      </c>
      <c r="AC166" s="346">
        <v>249</v>
      </c>
      <c r="AD166" s="346">
        <v>247</v>
      </c>
      <c r="AE166" s="346">
        <v>209</v>
      </c>
      <c r="AF166" s="346">
        <v>162</v>
      </c>
      <c r="AG166" s="346">
        <v>135</v>
      </c>
      <c r="AH166" s="346">
        <v>77</v>
      </c>
      <c r="AI166" s="346" t="s">
        <v>430</v>
      </c>
      <c r="AJ166" s="346">
        <v>261</v>
      </c>
      <c r="AK166" s="346">
        <v>248</v>
      </c>
      <c r="AL166" s="346">
        <v>221</v>
      </c>
      <c r="AM166" s="346">
        <v>211</v>
      </c>
      <c r="AN166" s="346">
        <v>241</v>
      </c>
      <c r="AO166" s="373"/>
      <c r="AP166" s="348" t="s">
        <v>430</v>
      </c>
      <c r="AQ166" s="348" t="s">
        <v>430</v>
      </c>
      <c r="AR166" s="348">
        <v>-4.66</v>
      </c>
      <c r="AS166" s="348">
        <v>-12.94</v>
      </c>
      <c r="AT166" s="348">
        <v>-29.92</v>
      </c>
      <c r="AU166" s="351"/>
      <c r="AV166" s="346" t="s">
        <v>430</v>
      </c>
      <c r="AW166" s="346" t="s">
        <v>430</v>
      </c>
      <c r="AX166" s="346">
        <v>78</v>
      </c>
      <c r="AY166" s="346">
        <v>137</v>
      </c>
      <c r="AZ166" s="346">
        <v>216</v>
      </c>
      <c r="BA166" s="374"/>
      <c r="BB166" s="348">
        <v>26.0581664101976</v>
      </c>
      <c r="BC166" s="348">
        <v>0.999457975313508</v>
      </c>
      <c r="BD166" s="348">
        <v>1.53507557610466E-3</v>
      </c>
      <c r="BE166" s="375">
        <v>-2.9930341732222501E-2</v>
      </c>
      <c r="BF166" s="374"/>
      <c r="BG166" s="372">
        <v>6.9699999999999998E-2</v>
      </c>
      <c r="BH166" s="373"/>
      <c r="BI166" s="348">
        <v>80.328599999999994</v>
      </c>
      <c r="BJ166" s="348">
        <v>19.352699999999999</v>
      </c>
      <c r="BK166" s="348" t="s">
        <v>430</v>
      </c>
      <c r="BL166" s="348">
        <v>0.31869999999999998</v>
      </c>
      <c r="BM166" s="373"/>
      <c r="BN166" s="372" t="s">
        <v>6140</v>
      </c>
      <c r="BO166" s="372" t="s">
        <v>6141</v>
      </c>
      <c r="BP166" s="372" t="s">
        <v>430</v>
      </c>
      <c r="BQ166" s="372" t="s">
        <v>430</v>
      </c>
      <c r="BR166" s="372" t="s">
        <v>430</v>
      </c>
      <c r="BS166" s="373"/>
      <c r="BT166" s="354" t="s">
        <v>554</v>
      </c>
    </row>
    <row r="167" spans="1:72" s="428" customFormat="1" x14ac:dyDescent="0.25">
      <c r="A167" s="345" t="s">
        <v>6142</v>
      </c>
      <c r="B167" s="373"/>
      <c r="C167" s="719">
        <v>44643</v>
      </c>
      <c r="D167" s="373"/>
      <c r="E167" s="346">
        <v>64.75</v>
      </c>
      <c r="F167" s="373"/>
      <c r="G167" s="347">
        <v>36.691099999999999</v>
      </c>
      <c r="H167" s="374"/>
      <c r="I167" s="348">
        <v>0.38169999999999998</v>
      </c>
      <c r="J167" s="348">
        <v>3.3803000000000001</v>
      </c>
      <c r="K167" s="348">
        <v>0.64380000000000004</v>
      </c>
      <c r="L167" s="348">
        <v>1.5842000000000001</v>
      </c>
      <c r="M167" s="348">
        <v>-4.9539999999999997</v>
      </c>
      <c r="N167" s="350">
        <v>-1.5847</v>
      </c>
      <c r="O167" s="348">
        <v>-0.50790000000000002</v>
      </c>
      <c r="P167" s="348">
        <v>11.0747</v>
      </c>
      <c r="Q167" s="348" t="s">
        <v>430</v>
      </c>
      <c r="R167" s="348" t="s">
        <v>430</v>
      </c>
      <c r="S167" s="348">
        <v>7.6619999999999999</v>
      </c>
      <c r="T167" s="348">
        <v>-6.1157000000000004</v>
      </c>
      <c r="U167" s="348">
        <v>-1.1413</v>
      </c>
      <c r="V167" s="348">
        <v>-4.3090000000000002</v>
      </c>
      <c r="W167" s="348">
        <v>1.3102</v>
      </c>
      <c r="X167" s="348">
        <v>12.094799999999999</v>
      </c>
      <c r="Y167" s="374"/>
      <c r="Z167" s="346">
        <v>113</v>
      </c>
      <c r="AA167" s="346">
        <v>212</v>
      </c>
      <c r="AB167" s="346">
        <v>211</v>
      </c>
      <c r="AC167" s="346">
        <v>198</v>
      </c>
      <c r="AD167" s="346">
        <v>181</v>
      </c>
      <c r="AE167" s="346">
        <v>158</v>
      </c>
      <c r="AF167" s="346">
        <v>136</v>
      </c>
      <c r="AG167" s="346">
        <v>78</v>
      </c>
      <c r="AH167" s="346" t="s">
        <v>430</v>
      </c>
      <c r="AI167" s="346" t="s">
        <v>430</v>
      </c>
      <c r="AJ167" s="346">
        <v>218</v>
      </c>
      <c r="AK167" s="346">
        <v>181</v>
      </c>
      <c r="AL167" s="346">
        <v>157</v>
      </c>
      <c r="AM167" s="346">
        <v>156</v>
      </c>
      <c r="AN167" s="346">
        <v>178</v>
      </c>
      <c r="AO167" s="373"/>
      <c r="AP167" s="348" t="s">
        <v>430</v>
      </c>
      <c r="AQ167" s="348" t="s">
        <v>430</v>
      </c>
      <c r="AR167" s="348" t="s">
        <v>430</v>
      </c>
      <c r="AS167" s="348">
        <v>2.71</v>
      </c>
      <c r="AT167" s="348">
        <v>-6.24</v>
      </c>
      <c r="AU167" s="351"/>
      <c r="AV167" s="346" t="s">
        <v>430</v>
      </c>
      <c r="AW167" s="346" t="s">
        <v>430</v>
      </c>
      <c r="AX167" s="346" t="s">
        <v>430</v>
      </c>
      <c r="AY167" s="346">
        <v>113</v>
      </c>
      <c r="AZ167" s="346">
        <v>159</v>
      </c>
      <c r="BA167" s="374"/>
      <c r="BB167" s="348">
        <v>11.714193574306799</v>
      </c>
      <c r="BC167" s="348">
        <v>0</v>
      </c>
      <c r="BD167" s="348">
        <v>5.2336160800653599E-2</v>
      </c>
      <c r="BE167" s="375" t="s">
        <v>430</v>
      </c>
      <c r="BF167" s="374"/>
      <c r="BG167" s="372" t="s">
        <v>430</v>
      </c>
      <c r="BH167" s="373"/>
      <c r="BI167" s="348">
        <v>83.472999999999999</v>
      </c>
      <c r="BJ167" s="348">
        <v>12.9963</v>
      </c>
      <c r="BK167" s="348">
        <v>3.3507099999999999</v>
      </c>
      <c r="BL167" s="348">
        <v>0.17999000000000001</v>
      </c>
      <c r="BM167" s="373"/>
      <c r="BN167" s="372" t="s">
        <v>5033</v>
      </c>
      <c r="BO167" s="372" t="s">
        <v>4724</v>
      </c>
      <c r="BP167" s="372" t="s">
        <v>6143</v>
      </c>
      <c r="BQ167" s="372" t="s">
        <v>4725</v>
      </c>
      <c r="BR167" s="372" t="s">
        <v>4726</v>
      </c>
      <c r="BS167" s="373"/>
      <c r="BT167" s="354" t="s">
        <v>554</v>
      </c>
    </row>
    <row r="168" spans="1:72" s="428" customFormat="1" x14ac:dyDescent="0.25">
      <c r="A168" s="345" t="s">
        <v>6144</v>
      </c>
      <c r="B168" s="373"/>
      <c r="C168" s="719">
        <v>39639</v>
      </c>
      <c r="D168" s="373"/>
      <c r="E168" s="346">
        <v>63.13</v>
      </c>
      <c r="F168" s="373"/>
      <c r="G168" s="347">
        <v>264.88310000000001</v>
      </c>
      <c r="H168" s="374"/>
      <c r="I168" s="348">
        <v>0.34060000000000001</v>
      </c>
      <c r="J168" s="348">
        <v>4.3705999999999996</v>
      </c>
      <c r="K168" s="348">
        <v>2.3538000000000001</v>
      </c>
      <c r="L168" s="348">
        <v>1.8829</v>
      </c>
      <c r="M168" s="348">
        <v>-6.0736999999999997</v>
      </c>
      <c r="N168" s="350">
        <v>-1.6540999999999999</v>
      </c>
      <c r="O168" s="348">
        <v>2.2599999999999998</v>
      </c>
      <c r="P168" s="348">
        <v>9.7484999999999999</v>
      </c>
      <c r="Q168" s="348">
        <v>10.167400000000001</v>
      </c>
      <c r="R168" s="348">
        <v>12.5909</v>
      </c>
      <c r="S168" s="348">
        <v>8.4785000000000004</v>
      </c>
      <c r="T168" s="348">
        <v>-7.1985999999999999</v>
      </c>
      <c r="U168" s="348">
        <v>-1.3444</v>
      </c>
      <c r="V168" s="348">
        <v>-4.5294999999999996</v>
      </c>
      <c r="W168" s="348">
        <v>2.7052999999999998</v>
      </c>
      <c r="X168" s="348">
        <v>11.545999999999999</v>
      </c>
      <c r="Y168" s="374"/>
      <c r="Z168" s="346">
        <v>139</v>
      </c>
      <c r="AA168" s="346">
        <v>156</v>
      </c>
      <c r="AB168" s="346">
        <v>169</v>
      </c>
      <c r="AC168" s="346">
        <v>186</v>
      </c>
      <c r="AD168" s="346">
        <v>203</v>
      </c>
      <c r="AE168" s="346">
        <v>172</v>
      </c>
      <c r="AF168" s="346">
        <v>93</v>
      </c>
      <c r="AG168" s="346">
        <v>106</v>
      </c>
      <c r="AH168" s="346">
        <v>51</v>
      </c>
      <c r="AI168" s="346">
        <v>28</v>
      </c>
      <c r="AJ168" s="346">
        <v>195</v>
      </c>
      <c r="AK168" s="346">
        <v>205</v>
      </c>
      <c r="AL168" s="346">
        <v>171</v>
      </c>
      <c r="AM168" s="346">
        <v>173</v>
      </c>
      <c r="AN168" s="346">
        <v>85</v>
      </c>
      <c r="AO168" s="373"/>
      <c r="AP168" s="348">
        <v>11.84</v>
      </c>
      <c r="AQ168" s="348">
        <v>11.39</v>
      </c>
      <c r="AR168" s="348">
        <v>7.9</v>
      </c>
      <c r="AS168" s="348">
        <v>3.62</v>
      </c>
      <c r="AT168" s="348">
        <v>-6.44</v>
      </c>
      <c r="AU168" s="351"/>
      <c r="AV168" s="346">
        <v>25</v>
      </c>
      <c r="AW168" s="346">
        <v>43</v>
      </c>
      <c r="AX168" s="346">
        <v>56</v>
      </c>
      <c r="AY168" s="346">
        <v>104</v>
      </c>
      <c r="AZ168" s="346">
        <v>174</v>
      </c>
      <c r="BA168" s="374"/>
      <c r="BB168" s="348">
        <v>11.463763628137499</v>
      </c>
      <c r="BC168" s="348">
        <v>1.0011277244927701</v>
      </c>
      <c r="BD168" s="348">
        <v>4.05806111884289E-2</v>
      </c>
      <c r="BE168" s="375">
        <v>3.4313072135349801E-2</v>
      </c>
      <c r="BF168" s="374"/>
      <c r="BG168" s="372">
        <v>0.14610000000000001</v>
      </c>
      <c r="BH168" s="373"/>
      <c r="BI168" s="348">
        <v>99.774000000000001</v>
      </c>
      <c r="BJ168" s="348" t="s">
        <v>430</v>
      </c>
      <c r="BK168" s="348" t="s">
        <v>430</v>
      </c>
      <c r="BL168" s="348">
        <v>0.22600000000000001</v>
      </c>
      <c r="BM168" s="373"/>
      <c r="BN168" s="372" t="s">
        <v>4453</v>
      </c>
      <c r="BO168" s="372" t="s">
        <v>4454</v>
      </c>
      <c r="BP168" s="372" t="s">
        <v>4455</v>
      </c>
      <c r="BQ168" s="372" t="s">
        <v>4492</v>
      </c>
      <c r="BR168" s="372" t="s">
        <v>4456</v>
      </c>
      <c r="BS168" s="373"/>
      <c r="BT168" s="354" t="s">
        <v>554</v>
      </c>
    </row>
    <row r="169" spans="1:72" s="428" customFormat="1" x14ac:dyDescent="0.25">
      <c r="A169" s="345" t="s">
        <v>6145</v>
      </c>
      <c r="B169" s="373"/>
      <c r="C169" s="719">
        <v>45944</v>
      </c>
      <c r="D169" s="373"/>
      <c r="E169" s="346">
        <v>62.92</v>
      </c>
      <c r="F169" s="373"/>
      <c r="G169" s="347">
        <v>9.6552000000000007</v>
      </c>
      <c r="H169" s="374"/>
      <c r="I169" s="348">
        <v>0.34189999999999998</v>
      </c>
      <c r="J169" s="348">
        <v>4.3772000000000002</v>
      </c>
      <c r="K169" s="348">
        <v>2.3773</v>
      </c>
      <c r="L169" s="348">
        <v>1.946</v>
      </c>
      <c r="M169" s="348">
        <v>-5.9414999999999996</v>
      </c>
      <c r="N169" s="350" t="s">
        <v>430</v>
      </c>
      <c r="O169" s="348" t="s">
        <v>430</v>
      </c>
      <c r="P169" s="348" t="s">
        <v>430</v>
      </c>
      <c r="Q169" s="348" t="s">
        <v>430</v>
      </c>
      <c r="R169" s="348" t="s">
        <v>430</v>
      </c>
      <c r="S169" s="348">
        <v>8.5305</v>
      </c>
      <c r="T169" s="348">
        <v>-7.0731000000000002</v>
      </c>
      <c r="U169" s="348" t="s">
        <v>430</v>
      </c>
      <c r="V169" s="348" t="s">
        <v>430</v>
      </c>
      <c r="W169" s="348">
        <v>2.7193000000000001</v>
      </c>
      <c r="X169" s="348">
        <v>-3.4432</v>
      </c>
      <c r="Y169" s="374"/>
      <c r="Z169" s="346">
        <v>133</v>
      </c>
      <c r="AA169" s="346">
        <v>149</v>
      </c>
      <c r="AB169" s="346">
        <v>156</v>
      </c>
      <c r="AC169" s="346">
        <v>172</v>
      </c>
      <c r="AD169" s="346">
        <v>186</v>
      </c>
      <c r="AE169" s="346" t="s">
        <v>430</v>
      </c>
      <c r="AF169" s="346" t="s">
        <v>430</v>
      </c>
      <c r="AG169" s="346" t="s">
        <v>430</v>
      </c>
      <c r="AH169" s="346" t="s">
        <v>430</v>
      </c>
      <c r="AI169" s="346" t="s">
        <v>430</v>
      </c>
      <c r="AJ169" s="346">
        <v>182</v>
      </c>
      <c r="AK169" s="346">
        <v>187</v>
      </c>
      <c r="AL169" s="346" t="s">
        <v>430</v>
      </c>
      <c r="AM169" s="346" t="s">
        <v>430</v>
      </c>
      <c r="AN169" s="346">
        <v>74</v>
      </c>
      <c r="AO169" s="373"/>
      <c r="AP169" s="348" t="s">
        <v>430</v>
      </c>
      <c r="AQ169" s="348" t="s">
        <v>430</v>
      </c>
      <c r="AR169" s="348" t="s">
        <v>430</v>
      </c>
      <c r="AS169" s="348" t="s">
        <v>430</v>
      </c>
      <c r="AT169" s="348" t="s">
        <v>430</v>
      </c>
      <c r="AU169" s="351"/>
      <c r="AV169" s="346" t="s">
        <v>430</v>
      </c>
      <c r="AW169" s="346" t="s">
        <v>430</v>
      </c>
      <c r="AX169" s="346" t="s">
        <v>430</v>
      </c>
      <c r="AY169" s="346" t="s">
        <v>430</v>
      </c>
      <c r="AZ169" s="346" t="s">
        <v>430</v>
      </c>
      <c r="BA169" s="374"/>
      <c r="BB169" s="348">
        <v>12.500327285605</v>
      </c>
      <c r="BC169" s="348">
        <v>1.0399719923019299</v>
      </c>
      <c r="BD169" s="348">
        <v>-6.6617765671099394E-2</v>
      </c>
      <c r="BE169" s="375">
        <v>0.32078947195491397</v>
      </c>
      <c r="BF169" s="374"/>
      <c r="BG169" s="372">
        <v>0.15709999999999999</v>
      </c>
      <c r="BH169" s="373"/>
      <c r="BI169" s="348">
        <v>99.746899999999997</v>
      </c>
      <c r="BJ169" s="348" t="s">
        <v>430</v>
      </c>
      <c r="BK169" s="348" t="s">
        <v>430</v>
      </c>
      <c r="BL169" s="348">
        <v>0.25309999999999999</v>
      </c>
      <c r="BM169" s="373"/>
      <c r="BN169" s="372" t="s">
        <v>4460</v>
      </c>
      <c r="BO169" s="372" t="s">
        <v>4454</v>
      </c>
      <c r="BP169" s="372" t="s">
        <v>4455</v>
      </c>
      <c r="BQ169" s="372" t="s">
        <v>4492</v>
      </c>
      <c r="BR169" s="372" t="s">
        <v>4456</v>
      </c>
      <c r="BS169" s="373"/>
      <c r="BT169" s="354" t="s">
        <v>554</v>
      </c>
    </row>
    <row r="170" spans="1:72" s="428" customFormat="1" x14ac:dyDescent="0.25">
      <c r="A170" s="345" t="s">
        <v>6146</v>
      </c>
      <c r="B170" s="373"/>
      <c r="C170" s="719">
        <v>45754</v>
      </c>
      <c r="D170" s="373"/>
      <c r="E170" s="346">
        <v>61.587299999999999</v>
      </c>
      <c r="F170" s="373"/>
      <c r="G170" s="347">
        <v>31.4148</v>
      </c>
      <c r="H170" s="374"/>
      <c r="I170" s="348">
        <v>0.17599999999999999</v>
      </c>
      <c r="J170" s="348">
        <v>4.1943000000000001</v>
      </c>
      <c r="K170" s="348">
        <v>6.7930999999999999</v>
      </c>
      <c r="L170" s="348">
        <v>10.8642</v>
      </c>
      <c r="M170" s="348">
        <v>2.294</v>
      </c>
      <c r="N170" s="350">
        <v>8.1531000000000002</v>
      </c>
      <c r="O170" s="348" t="s">
        <v>430</v>
      </c>
      <c r="P170" s="348" t="s">
        <v>430</v>
      </c>
      <c r="Q170" s="348" t="s">
        <v>430</v>
      </c>
      <c r="R170" s="348" t="s">
        <v>430</v>
      </c>
      <c r="S170" s="348">
        <v>19.180499999999999</v>
      </c>
      <c r="T170" s="348">
        <v>-0.44969999999999999</v>
      </c>
      <c r="U170" s="348">
        <v>2.2288000000000001</v>
      </c>
      <c r="V170" s="348">
        <v>6.6778000000000004</v>
      </c>
      <c r="W170" s="348">
        <v>2.3043</v>
      </c>
      <c r="X170" s="348">
        <v>23.3629</v>
      </c>
      <c r="Y170" s="374"/>
      <c r="Z170" s="346">
        <v>178</v>
      </c>
      <c r="AA170" s="346">
        <v>174</v>
      </c>
      <c r="AB170" s="346">
        <v>41</v>
      </c>
      <c r="AC170" s="346">
        <v>39</v>
      </c>
      <c r="AD170" s="346">
        <v>105</v>
      </c>
      <c r="AE170" s="346">
        <v>61</v>
      </c>
      <c r="AF170" s="346" t="s">
        <v>430</v>
      </c>
      <c r="AG170" s="346" t="s">
        <v>430</v>
      </c>
      <c r="AH170" s="346" t="s">
        <v>430</v>
      </c>
      <c r="AI170" s="346" t="s">
        <v>430</v>
      </c>
      <c r="AJ170" s="346">
        <v>40</v>
      </c>
      <c r="AK170" s="346">
        <v>115</v>
      </c>
      <c r="AL170" s="346">
        <v>131</v>
      </c>
      <c r="AM170" s="346">
        <v>52</v>
      </c>
      <c r="AN170" s="346">
        <v>118</v>
      </c>
      <c r="AO170" s="373"/>
      <c r="AP170" s="348" t="s">
        <v>430</v>
      </c>
      <c r="AQ170" s="348" t="s">
        <v>430</v>
      </c>
      <c r="AR170" s="348" t="s">
        <v>430</v>
      </c>
      <c r="AS170" s="348" t="s">
        <v>430</v>
      </c>
      <c r="AT170" s="348">
        <v>7.54</v>
      </c>
      <c r="AU170" s="351"/>
      <c r="AV170" s="346" t="s">
        <v>430</v>
      </c>
      <c r="AW170" s="346" t="s">
        <v>430</v>
      </c>
      <c r="AX170" s="346" t="s">
        <v>430</v>
      </c>
      <c r="AY170" s="346" t="s">
        <v>430</v>
      </c>
      <c r="AZ170" s="346">
        <v>79</v>
      </c>
      <c r="BA170" s="374"/>
      <c r="BB170" s="348">
        <v>17.3739772401393</v>
      </c>
      <c r="BC170" s="348">
        <v>0.99957960293804804</v>
      </c>
      <c r="BD170" s="348">
        <v>5.3930634109812102E-2</v>
      </c>
      <c r="BE170" s="375">
        <v>-4.4248580514176003E-2</v>
      </c>
      <c r="BF170" s="374"/>
      <c r="BG170" s="372">
        <v>8.4000000000000005E-2</v>
      </c>
      <c r="BH170" s="373"/>
      <c r="BI170" s="348">
        <v>48.817300000000003</v>
      </c>
      <c r="BJ170" s="348">
        <v>20.704699999999999</v>
      </c>
      <c r="BK170" s="348">
        <v>30.418299999999999</v>
      </c>
      <c r="BL170" s="348">
        <v>5.9700000000000003E-2</v>
      </c>
      <c r="BM170" s="373"/>
      <c r="BN170" s="372" t="s">
        <v>6147</v>
      </c>
      <c r="BO170" s="372" t="s">
        <v>6148</v>
      </c>
      <c r="BP170" s="372" t="s">
        <v>6044</v>
      </c>
      <c r="BQ170" s="372" t="s">
        <v>6045</v>
      </c>
      <c r="BR170" s="372" t="s">
        <v>4602</v>
      </c>
      <c r="BS170" s="373"/>
      <c r="BT170" s="354" t="s">
        <v>554</v>
      </c>
    </row>
    <row r="171" spans="1:72" s="428" customFormat="1" x14ac:dyDescent="0.25">
      <c r="A171" s="345" t="s">
        <v>6149</v>
      </c>
      <c r="B171" s="373"/>
      <c r="C171" s="719">
        <v>45566</v>
      </c>
      <c r="D171" s="373"/>
      <c r="E171" s="346">
        <v>61.246200000000002</v>
      </c>
      <c r="F171" s="373"/>
      <c r="G171" s="347">
        <v>88.491600000000005</v>
      </c>
      <c r="H171" s="374"/>
      <c r="I171" s="348">
        <v>0.65190000000000003</v>
      </c>
      <c r="J171" s="348">
        <v>5.5305999999999997</v>
      </c>
      <c r="K171" s="348">
        <v>11.337899999999999</v>
      </c>
      <c r="L171" s="348">
        <v>1.7894000000000001</v>
      </c>
      <c r="M171" s="348">
        <v>5.9222999999999999</v>
      </c>
      <c r="N171" s="350">
        <v>28.1005</v>
      </c>
      <c r="O171" s="348" t="s">
        <v>430</v>
      </c>
      <c r="P171" s="348" t="s">
        <v>430</v>
      </c>
      <c r="Q171" s="348" t="s">
        <v>430</v>
      </c>
      <c r="R171" s="348" t="s">
        <v>430</v>
      </c>
      <c r="S171" s="348">
        <v>11.992900000000001</v>
      </c>
      <c r="T171" s="348">
        <v>3.3517999999999999</v>
      </c>
      <c r="U171" s="348">
        <v>17.136199999999999</v>
      </c>
      <c r="V171" s="348">
        <v>22.4023</v>
      </c>
      <c r="W171" s="348">
        <v>7.4996999999999998</v>
      </c>
      <c r="X171" s="348">
        <v>17.008500000000002</v>
      </c>
      <c r="Y171" s="374"/>
      <c r="Z171" s="346">
        <v>41</v>
      </c>
      <c r="AA171" s="346">
        <v>60</v>
      </c>
      <c r="AB171" s="346">
        <v>2</v>
      </c>
      <c r="AC171" s="346">
        <v>194</v>
      </c>
      <c r="AD171" s="346">
        <v>72</v>
      </c>
      <c r="AE171" s="346">
        <v>23</v>
      </c>
      <c r="AF171" s="346" t="s">
        <v>430</v>
      </c>
      <c r="AG171" s="346" t="s">
        <v>430</v>
      </c>
      <c r="AH171" s="346" t="s">
        <v>430</v>
      </c>
      <c r="AI171" s="346" t="s">
        <v>430</v>
      </c>
      <c r="AJ171" s="346">
        <v>132</v>
      </c>
      <c r="AK171" s="346">
        <v>75</v>
      </c>
      <c r="AL171" s="346">
        <v>27</v>
      </c>
      <c r="AM171" s="346">
        <v>23</v>
      </c>
      <c r="AN171" s="346">
        <v>3</v>
      </c>
      <c r="AO171" s="373"/>
      <c r="AP171" s="348" t="s">
        <v>430</v>
      </c>
      <c r="AQ171" s="348" t="s">
        <v>430</v>
      </c>
      <c r="AR171" s="348" t="s">
        <v>430</v>
      </c>
      <c r="AS171" s="348" t="s">
        <v>430</v>
      </c>
      <c r="AT171" s="348">
        <v>17.37</v>
      </c>
      <c r="AU171" s="351"/>
      <c r="AV171" s="346" t="s">
        <v>430</v>
      </c>
      <c r="AW171" s="346" t="s">
        <v>430</v>
      </c>
      <c r="AX171" s="346" t="s">
        <v>430</v>
      </c>
      <c r="AY171" s="346" t="s">
        <v>430</v>
      </c>
      <c r="AZ171" s="346">
        <v>28</v>
      </c>
      <c r="BA171" s="374"/>
      <c r="BB171" s="348">
        <v>23.107994204730499</v>
      </c>
      <c r="BC171" s="348">
        <v>0.99819077407484602</v>
      </c>
      <c r="BD171" s="348">
        <v>5.10242861298036E-2</v>
      </c>
      <c r="BE171" s="375">
        <v>-2.30073565217397E-2</v>
      </c>
      <c r="BF171" s="374"/>
      <c r="BG171" s="372">
        <v>8.7099999999999997E-2</v>
      </c>
      <c r="BH171" s="373"/>
      <c r="BI171" s="348">
        <v>78.046599999999998</v>
      </c>
      <c r="BJ171" s="348">
        <v>20.1053</v>
      </c>
      <c r="BK171" s="348">
        <v>1.15672</v>
      </c>
      <c r="BL171" s="348">
        <v>0.69137999999999999</v>
      </c>
      <c r="BM171" s="373"/>
      <c r="BN171" s="372" t="s">
        <v>6084</v>
      </c>
      <c r="BO171" s="372" t="s">
        <v>6085</v>
      </c>
      <c r="BP171" s="372" t="s">
        <v>430</v>
      </c>
      <c r="BQ171" s="372" t="s">
        <v>430</v>
      </c>
      <c r="BR171" s="372" t="s">
        <v>430</v>
      </c>
      <c r="BS171" s="373"/>
      <c r="BT171" s="354" t="s">
        <v>554</v>
      </c>
    </row>
    <row r="172" spans="1:72" s="428" customFormat="1" x14ac:dyDescent="0.25">
      <c r="A172" s="345" t="s">
        <v>6150</v>
      </c>
      <c r="B172" s="373"/>
      <c r="C172" s="719">
        <v>39890</v>
      </c>
      <c r="D172" s="373"/>
      <c r="E172" s="346">
        <v>56.527799999999999</v>
      </c>
      <c r="F172" s="373"/>
      <c r="G172" s="347">
        <v>457.99009999999998</v>
      </c>
      <c r="H172" s="374"/>
      <c r="I172" s="348">
        <v>-0.13750000000000001</v>
      </c>
      <c r="J172" s="348">
        <v>2.0293999999999999</v>
      </c>
      <c r="K172" s="348">
        <v>-1.2477</v>
      </c>
      <c r="L172" s="348">
        <v>0.94469999999999998</v>
      </c>
      <c r="M172" s="348">
        <v>-10.718500000000001</v>
      </c>
      <c r="N172" s="350">
        <v>-9.6529000000000007</v>
      </c>
      <c r="O172" s="348">
        <v>-5.2634999999999996</v>
      </c>
      <c r="P172" s="348">
        <v>3.5114000000000001</v>
      </c>
      <c r="Q172" s="348">
        <v>2.6528999999999998</v>
      </c>
      <c r="R172" s="348">
        <v>9.4667999999999992</v>
      </c>
      <c r="S172" s="348">
        <v>3.7132000000000001</v>
      </c>
      <c r="T172" s="348">
        <v>-11.097799999999999</v>
      </c>
      <c r="U172" s="348">
        <v>-4.8536000000000001</v>
      </c>
      <c r="V172" s="348">
        <v>-11.0694</v>
      </c>
      <c r="W172" s="348">
        <v>-0.94330000000000003</v>
      </c>
      <c r="X172" s="348">
        <v>11.9703</v>
      </c>
      <c r="Y172" s="374"/>
      <c r="Z172" s="346">
        <v>204</v>
      </c>
      <c r="AA172" s="346">
        <v>245</v>
      </c>
      <c r="AB172" s="346">
        <v>232</v>
      </c>
      <c r="AC172" s="346">
        <v>219</v>
      </c>
      <c r="AD172" s="346">
        <v>233</v>
      </c>
      <c r="AE172" s="346">
        <v>196</v>
      </c>
      <c r="AF172" s="346">
        <v>149</v>
      </c>
      <c r="AG172" s="346">
        <v>130</v>
      </c>
      <c r="AH172" s="346">
        <v>72</v>
      </c>
      <c r="AI172" s="346">
        <v>39</v>
      </c>
      <c r="AJ172" s="346">
        <v>242</v>
      </c>
      <c r="AK172" s="346">
        <v>233</v>
      </c>
      <c r="AL172" s="346">
        <v>201</v>
      </c>
      <c r="AM172" s="346">
        <v>197</v>
      </c>
      <c r="AN172" s="346">
        <v>229</v>
      </c>
      <c r="AO172" s="373"/>
      <c r="AP172" s="348">
        <v>6.9</v>
      </c>
      <c r="AQ172" s="348">
        <v>4.6100000000000003</v>
      </c>
      <c r="AR172" s="348">
        <v>-0.27</v>
      </c>
      <c r="AS172" s="348">
        <v>-5.35</v>
      </c>
      <c r="AT172" s="348">
        <v>-13.57</v>
      </c>
      <c r="AU172" s="351"/>
      <c r="AV172" s="346">
        <v>42</v>
      </c>
      <c r="AW172" s="346">
        <v>58</v>
      </c>
      <c r="AX172" s="346">
        <v>74</v>
      </c>
      <c r="AY172" s="346">
        <v>131</v>
      </c>
      <c r="AZ172" s="346">
        <v>203</v>
      </c>
      <c r="BA172" s="374"/>
      <c r="BB172" s="348">
        <v>14.9963926384863</v>
      </c>
      <c r="BC172" s="348">
        <v>0.99629846492551899</v>
      </c>
      <c r="BD172" s="348">
        <v>3.6443925639029302E-3</v>
      </c>
      <c r="BE172" s="375">
        <v>-4.3266268068641103E-2</v>
      </c>
      <c r="BF172" s="374"/>
      <c r="BG172" s="372">
        <v>0.27610000000000001</v>
      </c>
      <c r="BH172" s="373"/>
      <c r="BI172" s="348">
        <v>99.777600000000007</v>
      </c>
      <c r="BJ172" s="348" t="s">
        <v>430</v>
      </c>
      <c r="BK172" s="348" t="s">
        <v>430</v>
      </c>
      <c r="BL172" s="348">
        <v>0.22239999999999999</v>
      </c>
      <c r="BM172" s="373"/>
      <c r="BN172" s="372" t="s">
        <v>6151</v>
      </c>
      <c r="BO172" s="372" t="s">
        <v>6152</v>
      </c>
      <c r="BP172" s="372" t="s">
        <v>6153</v>
      </c>
      <c r="BQ172" s="372" t="s">
        <v>6154</v>
      </c>
      <c r="BR172" s="372" t="s">
        <v>6155</v>
      </c>
      <c r="BS172" s="373"/>
      <c r="BT172" s="354" t="s">
        <v>554</v>
      </c>
    </row>
    <row r="173" spans="1:72" s="428" customFormat="1" x14ac:dyDescent="0.25">
      <c r="A173" s="345" t="s">
        <v>6156</v>
      </c>
      <c r="B173" s="373"/>
      <c r="C173" s="719">
        <v>40387</v>
      </c>
      <c r="D173" s="373"/>
      <c r="E173" s="346">
        <v>87.25</v>
      </c>
      <c r="F173" s="373"/>
      <c r="G173" s="347">
        <v>251.9537</v>
      </c>
      <c r="H173" s="374"/>
      <c r="I173" s="348">
        <v>0.34089999999999998</v>
      </c>
      <c r="J173" s="348">
        <v>4.3733000000000004</v>
      </c>
      <c r="K173" s="348">
        <v>2.3607</v>
      </c>
      <c r="L173" s="348">
        <v>1.8934</v>
      </c>
      <c r="M173" s="348">
        <v>-6.0453999999999999</v>
      </c>
      <c r="N173" s="350">
        <v>-1.5857000000000001</v>
      </c>
      <c r="O173" s="348">
        <v>2.3140000000000001</v>
      </c>
      <c r="P173" s="348">
        <v>9.8064999999999998</v>
      </c>
      <c r="Q173" s="348">
        <v>10.2072</v>
      </c>
      <c r="R173" s="348">
        <v>12.323499999999999</v>
      </c>
      <c r="S173" s="348">
        <v>8.4932999999999996</v>
      </c>
      <c r="T173" s="348">
        <v>-7.1723999999999997</v>
      </c>
      <c r="U173" s="348">
        <v>-1.2916000000000001</v>
      </c>
      <c r="V173" s="348">
        <v>-4.4607000000000001</v>
      </c>
      <c r="W173" s="348">
        <v>2.71</v>
      </c>
      <c r="X173" s="348">
        <v>10.091799999999999</v>
      </c>
      <c r="Y173" s="374"/>
      <c r="Z173" s="346">
        <v>136</v>
      </c>
      <c r="AA173" s="346">
        <v>151</v>
      </c>
      <c r="AB173" s="346">
        <v>164</v>
      </c>
      <c r="AC173" s="346">
        <v>182</v>
      </c>
      <c r="AD173" s="346">
        <v>197</v>
      </c>
      <c r="AE173" s="346">
        <v>159</v>
      </c>
      <c r="AF173" s="346">
        <v>82</v>
      </c>
      <c r="AG173" s="346">
        <v>100</v>
      </c>
      <c r="AH173" s="346">
        <v>47</v>
      </c>
      <c r="AI173" s="346">
        <v>36</v>
      </c>
      <c r="AJ173" s="346">
        <v>191</v>
      </c>
      <c r="AK173" s="346">
        <v>198</v>
      </c>
      <c r="AL173" s="346">
        <v>161</v>
      </c>
      <c r="AM173" s="346">
        <v>161</v>
      </c>
      <c r="AN173" s="346">
        <v>82</v>
      </c>
      <c r="AO173" s="373"/>
      <c r="AP173" s="348">
        <v>11.78</v>
      </c>
      <c r="AQ173" s="348">
        <v>11.42</v>
      </c>
      <c r="AR173" s="348">
        <v>7.95</v>
      </c>
      <c r="AS173" s="348">
        <v>3.68</v>
      </c>
      <c r="AT173" s="348">
        <v>-6.39</v>
      </c>
      <c r="AU173" s="351"/>
      <c r="AV173" s="346">
        <v>28</v>
      </c>
      <c r="AW173" s="346">
        <v>40</v>
      </c>
      <c r="AX173" s="346">
        <v>50</v>
      </c>
      <c r="AY173" s="346">
        <v>94</v>
      </c>
      <c r="AZ173" s="346">
        <v>166</v>
      </c>
      <c r="BA173" s="374"/>
      <c r="BB173" s="348">
        <v>11.4605493476714</v>
      </c>
      <c r="BC173" s="348">
        <v>1.00086563850873</v>
      </c>
      <c r="BD173" s="348">
        <v>4.0982376220773803E-2</v>
      </c>
      <c r="BE173" s="375">
        <v>3.88998865742263E-2</v>
      </c>
      <c r="BF173" s="374"/>
      <c r="BG173" s="372">
        <v>3.1099000000000001</v>
      </c>
      <c r="BH173" s="373"/>
      <c r="BI173" s="348">
        <v>99.749499999999998</v>
      </c>
      <c r="BJ173" s="348" t="s">
        <v>430</v>
      </c>
      <c r="BK173" s="348" t="s">
        <v>430</v>
      </c>
      <c r="BL173" s="348">
        <v>0.2505</v>
      </c>
      <c r="BM173" s="373"/>
      <c r="BN173" s="372" t="s">
        <v>4460</v>
      </c>
      <c r="BO173" s="372" t="s">
        <v>4454</v>
      </c>
      <c r="BP173" s="372" t="s">
        <v>4455</v>
      </c>
      <c r="BQ173" s="372" t="s">
        <v>4492</v>
      </c>
      <c r="BR173" s="372" t="s">
        <v>4456</v>
      </c>
      <c r="BS173" s="373"/>
      <c r="BT173" s="354" t="s">
        <v>554</v>
      </c>
    </row>
    <row r="174" spans="1:72" s="428" customFormat="1" x14ac:dyDescent="0.25">
      <c r="A174" s="345" t="s">
        <v>6157</v>
      </c>
      <c r="B174" s="373"/>
      <c r="C174" s="719">
        <v>44497</v>
      </c>
      <c r="D174" s="373"/>
      <c r="E174" s="346">
        <v>56.547199999999997</v>
      </c>
      <c r="F174" s="373"/>
      <c r="G174" s="347">
        <v>119.9828</v>
      </c>
      <c r="H174" s="374"/>
      <c r="I174" s="348">
        <v>0.52329999999999999</v>
      </c>
      <c r="J174" s="348">
        <v>5.1254999999999997</v>
      </c>
      <c r="K174" s="348">
        <v>2.6273</v>
      </c>
      <c r="L174" s="348">
        <v>6.2058</v>
      </c>
      <c r="M174" s="348">
        <v>-3.9580000000000002</v>
      </c>
      <c r="N174" s="350">
        <v>2.0186999999999999</v>
      </c>
      <c r="O174" s="348">
        <v>2.1749000000000001</v>
      </c>
      <c r="P174" s="348">
        <v>12.720800000000001</v>
      </c>
      <c r="Q174" s="348" t="s">
        <v>430</v>
      </c>
      <c r="R174" s="348" t="s">
        <v>430</v>
      </c>
      <c r="S174" s="348">
        <v>12.445</v>
      </c>
      <c r="T174" s="348">
        <v>-5.4021999999999997</v>
      </c>
      <c r="U174" s="348">
        <v>-3.617</v>
      </c>
      <c r="V174" s="348">
        <v>-1.5056</v>
      </c>
      <c r="W174" s="348">
        <v>3.1337000000000002</v>
      </c>
      <c r="X174" s="348">
        <v>12.1462</v>
      </c>
      <c r="Y174" s="374"/>
      <c r="Z174" s="346">
        <v>58</v>
      </c>
      <c r="AA174" s="346">
        <v>86</v>
      </c>
      <c r="AB174" s="346">
        <v>147</v>
      </c>
      <c r="AC174" s="346">
        <v>110</v>
      </c>
      <c r="AD174" s="346">
        <v>168</v>
      </c>
      <c r="AE174" s="346">
        <v>113</v>
      </c>
      <c r="AF174" s="346">
        <v>95</v>
      </c>
      <c r="AG174" s="346">
        <v>64</v>
      </c>
      <c r="AH174" s="346" t="s">
        <v>430</v>
      </c>
      <c r="AI174" s="346" t="s">
        <v>430</v>
      </c>
      <c r="AJ174" s="346">
        <v>126</v>
      </c>
      <c r="AK174" s="346">
        <v>172</v>
      </c>
      <c r="AL174" s="346">
        <v>195</v>
      </c>
      <c r="AM174" s="346">
        <v>126</v>
      </c>
      <c r="AN174" s="346">
        <v>65</v>
      </c>
      <c r="AO174" s="373"/>
      <c r="AP174" s="348" t="s">
        <v>430</v>
      </c>
      <c r="AQ174" s="348" t="s">
        <v>430</v>
      </c>
      <c r="AR174" s="348" t="s">
        <v>430</v>
      </c>
      <c r="AS174" s="348">
        <v>6.01</v>
      </c>
      <c r="AT174" s="348">
        <v>-4.3899999999999997</v>
      </c>
      <c r="AU174" s="351"/>
      <c r="AV174" s="346" t="s">
        <v>430</v>
      </c>
      <c r="AW174" s="346" t="s">
        <v>430</v>
      </c>
      <c r="AX174" s="346" t="s">
        <v>430</v>
      </c>
      <c r="AY174" s="346">
        <v>74</v>
      </c>
      <c r="AZ174" s="346">
        <v>149</v>
      </c>
      <c r="BA174" s="374"/>
      <c r="BB174" s="348">
        <v>13.2397931243122</v>
      </c>
      <c r="BC174" s="348">
        <v>1.00083619525755</v>
      </c>
      <c r="BD174" s="348">
        <v>6.0336810702095102E-2</v>
      </c>
      <c r="BE174" s="375">
        <v>9.73279683471273E-2</v>
      </c>
      <c r="BF174" s="374"/>
      <c r="BG174" s="372">
        <v>5.1200000000000002E-2</v>
      </c>
      <c r="BH174" s="373"/>
      <c r="BI174" s="348">
        <v>94.962699999999998</v>
      </c>
      <c r="BJ174" s="348">
        <v>4.71793</v>
      </c>
      <c r="BK174" s="348" t="s">
        <v>430</v>
      </c>
      <c r="BL174" s="348">
        <v>0.31936999999999999</v>
      </c>
      <c r="BM174" s="373"/>
      <c r="BN174" s="372" t="s">
        <v>6158</v>
      </c>
      <c r="BO174" s="372" t="s">
        <v>6015</v>
      </c>
      <c r="BP174" s="372" t="s">
        <v>6016</v>
      </c>
      <c r="BQ174" s="372" t="s">
        <v>6017</v>
      </c>
      <c r="BR174" s="372" t="s">
        <v>6018</v>
      </c>
      <c r="BS174" s="373"/>
      <c r="BT174" s="354" t="s">
        <v>554</v>
      </c>
    </row>
    <row r="175" spans="1:72" s="428" customFormat="1" x14ac:dyDescent="0.25">
      <c r="A175" s="345" t="s">
        <v>6159</v>
      </c>
      <c r="B175" s="373"/>
      <c r="C175" s="719">
        <v>45582</v>
      </c>
      <c r="D175" s="373"/>
      <c r="E175" s="346">
        <v>52.868699999999997</v>
      </c>
      <c r="F175" s="373"/>
      <c r="G175" s="347">
        <v>15.8154</v>
      </c>
      <c r="H175" s="374"/>
      <c r="I175" s="348">
        <v>0.1444</v>
      </c>
      <c r="J175" s="348">
        <v>3.7456</v>
      </c>
      <c r="K175" s="348">
        <v>2.3372000000000002</v>
      </c>
      <c r="L175" s="348">
        <v>4.1981000000000002</v>
      </c>
      <c r="M175" s="348">
        <v>10.5817</v>
      </c>
      <c r="N175" s="350">
        <v>22.9011</v>
      </c>
      <c r="O175" s="348" t="s">
        <v>430</v>
      </c>
      <c r="P175" s="348" t="s">
        <v>430</v>
      </c>
      <c r="Q175" s="348" t="s">
        <v>430</v>
      </c>
      <c r="R175" s="348" t="s">
        <v>430</v>
      </c>
      <c r="S175" s="348">
        <v>10.5091</v>
      </c>
      <c r="T175" s="348">
        <v>5.9459999999999997</v>
      </c>
      <c r="U175" s="348">
        <v>17.5124</v>
      </c>
      <c r="V175" s="348">
        <v>17.907499999999999</v>
      </c>
      <c r="W175" s="348">
        <v>0.2586</v>
      </c>
      <c r="X175" s="348">
        <v>9.1361000000000008</v>
      </c>
      <c r="Y175" s="374"/>
      <c r="Z175" s="346">
        <v>180</v>
      </c>
      <c r="AA175" s="346">
        <v>191</v>
      </c>
      <c r="AB175" s="346">
        <v>177</v>
      </c>
      <c r="AC175" s="346">
        <v>146</v>
      </c>
      <c r="AD175" s="346">
        <v>32</v>
      </c>
      <c r="AE175" s="346">
        <v>30</v>
      </c>
      <c r="AF175" s="346" t="s">
        <v>430</v>
      </c>
      <c r="AG175" s="346" t="s">
        <v>430</v>
      </c>
      <c r="AH175" s="346" t="s">
        <v>430</v>
      </c>
      <c r="AI175" s="346" t="s">
        <v>430</v>
      </c>
      <c r="AJ175" s="346">
        <v>159</v>
      </c>
      <c r="AK175" s="346">
        <v>34</v>
      </c>
      <c r="AL175" s="346">
        <v>25</v>
      </c>
      <c r="AM175" s="346">
        <v>29</v>
      </c>
      <c r="AN175" s="346">
        <v>218</v>
      </c>
      <c r="AO175" s="373"/>
      <c r="AP175" s="348" t="s">
        <v>430</v>
      </c>
      <c r="AQ175" s="348" t="s">
        <v>430</v>
      </c>
      <c r="AR175" s="348" t="s">
        <v>430</v>
      </c>
      <c r="AS175" s="348" t="s">
        <v>430</v>
      </c>
      <c r="AT175" s="348">
        <v>18.95</v>
      </c>
      <c r="AU175" s="351"/>
      <c r="AV175" s="346" t="s">
        <v>430</v>
      </c>
      <c r="AW175" s="346" t="s">
        <v>430</v>
      </c>
      <c r="AX175" s="346" t="s">
        <v>430</v>
      </c>
      <c r="AY175" s="346" t="s">
        <v>430</v>
      </c>
      <c r="AZ175" s="346">
        <v>25</v>
      </c>
      <c r="BA175" s="374"/>
      <c r="BB175" s="348">
        <v>16.8023940526468</v>
      </c>
      <c r="BC175" s="348">
        <v>0.99872291762409504</v>
      </c>
      <c r="BD175" s="348">
        <v>2.0578798095355101E-2</v>
      </c>
      <c r="BE175" s="375">
        <v>-2.5848845512311602E-2</v>
      </c>
      <c r="BF175" s="374"/>
      <c r="BG175" s="372">
        <v>8.4400000000000003E-2</v>
      </c>
      <c r="BH175" s="373"/>
      <c r="BI175" s="348">
        <v>77.535899999999998</v>
      </c>
      <c r="BJ175" s="348">
        <v>17.721900000000002</v>
      </c>
      <c r="BK175" s="348">
        <v>1.04373</v>
      </c>
      <c r="BL175" s="348">
        <v>3.6984699999999999</v>
      </c>
      <c r="BM175" s="373"/>
      <c r="BN175" s="372" t="s">
        <v>6160</v>
      </c>
      <c r="BO175" s="372" t="s">
        <v>6161</v>
      </c>
      <c r="BP175" s="372" t="s">
        <v>6162</v>
      </c>
      <c r="BQ175" s="372" t="s">
        <v>6163</v>
      </c>
      <c r="BR175" s="372" t="s">
        <v>3308</v>
      </c>
      <c r="BS175" s="373"/>
      <c r="BT175" s="354" t="s">
        <v>554</v>
      </c>
    </row>
    <row r="176" spans="1:72" s="428" customFormat="1" x14ac:dyDescent="0.25">
      <c r="A176" s="345" t="s">
        <v>6164</v>
      </c>
      <c r="B176" s="373"/>
      <c r="C176" s="719">
        <v>45652</v>
      </c>
      <c r="D176" s="373"/>
      <c r="E176" s="346">
        <v>53.067</v>
      </c>
      <c r="F176" s="373"/>
      <c r="G176" s="347">
        <v>11.422700000000001</v>
      </c>
      <c r="H176" s="374"/>
      <c r="I176" s="348">
        <v>0.66620000000000001</v>
      </c>
      <c r="J176" s="348">
        <v>7.2846000000000002</v>
      </c>
      <c r="K176" s="348">
        <v>6.2320000000000002</v>
      </c>
      <c r="L176" s="348">
        <v>8.7565000000000008</v>
      </c>
      <c r="M176" s="348">
        <v>-2.7301000000000002</v>
      </c>
      <c r="N176" s="350">
        <v>-7.8700000000000006E-2</v>
      </c>
      <c r="O176" s="348" t="s">
        <v>430</v>
      </c>
      <c r="P176" s="348" t="s">
        <v>430</v>
      </c>
      <c r="Q176" s="348" t="s">
        <v>430</v>
      </c>
      <c r="R176" s="348" t="s">
        <v>430</v>
      </c>
      <c r="S176" s="348">
        <v>17.5501</v>
      </c>
      <c r="T176" s="348">
        <v>-3.7204999999999999</v>
      </c>
      <c r="U176" s="348">
        <v>-3.8380000000000001</v>
      </c>
      <c r="V176" s="348">
        <v>-3.5651999999999999</v>
      </c>
      <c r="W176" s="348">
        <v>4.4065000000000003</v>
      </c>
      <c r="X176" s="348">
        <v>-2.0257999999999998</v>
      </c>
      <c r="Y176" s="374"/>
      <c r="Z176" s="346">
        <v>31</v>
      </c>
      <c r="AA176" s="346">
        <v>13</v>
      </c>
      <c r="AB176" s="346">
        <v>46</v>
      </c>
      <c r="AC176" s="346">
        <v>78</v>
      </c>
      <c r="AD176" s="346">
        <v>157</v>
      </c>
      <c r="AE176" s="346">
        <v>142</v>
      </c>
      <c r="AF176" s="346" t="s">
        <v>430</v>
      </c>
      <c r="AG176" s="346" t="s">
        <v>430</v>
      </c>
      <c r="AH176" s="346" t="s">
        <v>430</v>
      </c>
      <c r="AI176" s="346" t="s">
        <v>430</v>
      </c>
      <c r="AJ176" s="346">
        <v>64</v>
      </c>
      <c r="AK176" s="346">
        <v>154</v>
      </c>
      <c r="AL176" s="346">
        <v>199</v>
      </c>
      <c r="AM176" s="346">
        <v>154</v>
      </c>
      <c r="AN176" s="346">
        <v>39</v>
      </c>
      <c r="AO176" s="373"/>
      <c r="AP176" s="348" t="s">
        <v>430</v>
      </c>
      <c r="AQ176" s="348" t="s">
        <v>430</v>
      </c>
      <c r="AR176" s="348" t="s">
        <v>430</v>
      </c>
      <c r="AS176" s="348" t="s">
        <v>430</v>
      </c>
      <c r="AT176" s="348">
        <v>-2.98</v>
      </c>
      <c r="AU176" s="351"/>
      <c r="AV176" s="346" t="s">
        <v>430</v>
      </c>
      <c r="AW176" s="346" t="s">
        <v>430</v>
      </c>
      <c r="AX176" s="346" t="s">
        <v>430</v>
      </c>
      <c r="AY176" s="346" t="s">
        <v>430</v>
      </c>
      <c r="AZ176" s="346">
        <v>134</v>
      </c>
      <c r="BA176" s="374"/>
      <c r="BB176" s="348">
        <v>16.077577942727999</v>
      </c>
      <c r="BC176" s="348">
        <v>0.99875780874733799</v>
      </c>
      <c r="BD176" s="348">
        <v>-1.55421161616615E-2</v>
      </c>
      <c r="BE176" s="375">
        <v>-3.1493301474580598E-2</v>
      </c>
      <c r="BF176" s="374"/>
      <c r="BG176" s="372">
        <v>7.8600000000000003E-2</v>
      </c>
      <c r="BH176" s="373"/>
      <c r="BI176" s="348">
        <v>57.597799999999999</v>
      </c>
      <c r="BJ176" s="348">
        <v>32.982900000000001</v>
      </c>
      <c r="BK176" s="348">
        <v>9.3870299999999993</v>
      </c>
      <c r="BL176" s="348">
        <v>3.227E-2</v>
      </c>
      <c r="BM176" s="373"/>
      <c r="BN176" s="372" t="s">
        <v>6165</v>
      </c>
      <c r="BO176" s="372" t="s">
        <v>6166</v>
      </c>
      <c r="BP176" s="372" t="s">
        <v>6167</v>
      </c>
      <c r="BQ176" s="372" t="s">
        <v>6168</v>
      </c>
      <c r="BR176" s="372" t="s">
        <v>6169</v>
      </c>
      <c r="BS176" s="373"/>
      <c r="BT176" s="354" t="s">
        <v>554</v>
      </c>
    </row>
    <row r="177" spans="1:72" s="428" customFormat="1" x14ac:dyDescent="0.25">
      <c r="A177" s="345" t="s">
        <v>6170</v>
      </c>
      <c r="B177" s="373"/>
      <c r="C177" s="719">
        <v>46083</v>
      </c>
      <c r="D177" s="373"/>
      <c r="E177" s="346">
        <v>56.862400000000001</v>
      </c>
      <c r="F177" s="373"/>
      <c r="G177" s="347">
        <v>52.297600000000003</v>
      </c>
      <c r="H177" s="374"/>
      <c r="I177" s="348">
        <v>1.6195999999999999</v>
      </c>
      <c r="J177" s="348">
        <v>1.081</v>
      </c>
      <c r="K177" s="348">
        <v>3.1183000000000001</v>
      </c>
      <c r="L177" s="348">
        <v>13.7164</v>
      </c>
      <c r="M177" s="348" t="s">
        <v>430</v>
      </c>
      <c r="N177" s="350" t="s">
        <v>430</v>
      </c>
      <c r="O177" s="348" t="s">
        <v>430</v>
      </c>
      <c r="P177" s="348" t="s">
        <v>430</v>
      </c>
      <c r="Q177" s="348" t="s">
        <v>430</v>
      </c>
      <c r="R177" s="348" t="s">
        <v>430</v>
      </c>
      <c r="S177" s="348">
        <v>17.559699999999999</v>
      </c>
      <c r="T177" s="348" t="s">
        <v>430</v>
      </c>
      <c r="U177" s="348" t="s">
        <v>430</v>
      </c>
      <c r="V177" s="348" t="s">
        <v>430</v>
      </c>
      <c r="W177" s="348">
        <v>4.9813000000000001</v>
      </c>
      <c r="X177" s="348">
        <v>7.0000999999999998</v>
      </c>
      <c r="Y177" s="374"/>
      <c r="Z177" s="346">
        <v>1</v>
      </c>
      <c r="AA177" s="346">
        <v>250</v>
      </c>
      <c r="AB177" s="346">
        <v>112</v>
      </c>
      <c r="AC177" s="346">
        <v>18</v>
      </c>
      <c r="AD177" s="346" t="s">
        <v>430</v>
      </c>
      <c r="AE177" s="346" t="s">
        <v>430</v>
      </c>
      <c r="AF177" s="346" t="s">
        <v>430</v>
      </c>
      <c r="AG177" s="346" t="s">
        <v>430</v>
      </c>
      <c r="AH177" s="346" t="s">
        <v>430</v>
      </c>
      <c r="AI177" s="346" t="s">
        <v>430</v>
      </c>
      <c r="AJ177" s="346">
        <v>62</v>
      </c>
      <c r="AK177" s="346" t="s">
        <v>430</v>
      </c>
      <c r="AL177" s="346" t="s">
        <v>430</v>
      </c>
      <c r="AM177" s="346" t="s">
        <v>430</v>
      </c>
      <c r="AN177" s="346">
        <v>32</v>
      </c>
      <c r="AO177" s="373"/>
      <c r="AP177" s="348" t="s">
        <v>430</v>
      </c>
      <c r="AQ177" s="348" t="s">
        <v>430</v>
      </c>
      <c r="AR177" s="348" t="s">
        <v>430</v>
      </c>
      <c r="AS177" s="348" t="s">
        <v>430</v>
      </c>
      <c r="AT177" s="348" t="s">
        <v>430</v>
      </c>
      <c r="AU177" s="351"/>
      <c r="AV177" s="346" t="s">
        <v>430</v>
      </c>
      <c r="AW177" s="346" t="s">
        <v>430</v>
      </c>
      <c r="AX177" s="346" t="s">
        <v>430</v>
      </c>
      <c r="AY177" s="346" t="s">
        <v>430</v>
      </c>
      <c r="AZ177" s="346" t="s">
        <v>430</v>
      </c>
      <c r="BA177" s="374"/>
      <c r="BB177" s="348">
        <v>5.1847162040162296</v>
      </c>
      <c r="BC177" s="348">
        <v>0</v>
      </c>
      <c r="BD177" s="348">
        <v>0.75819501153240698</v>
      </c>
      <c r="BE177" s="375" t="s">
        <v>430</v>
      </c>
      <c r="BF177" s="374"/>
      <c r="BG177" s="372" t="s">
        <v>430</v>
      </c>
      <c r="BH177" s="373"/>
      <c r="BI177" s="348">
        <v>38.160699999999999</v>
      </c>
      <c r="BJ177" s="348">
        <v>30.8916</v>
      </c>
      <c r="BK177" s="348">
        <v>30.898599999999998</v>
      </c>
      <c r="BL177" s="348">
        <v>4.9099999999999998E-2</v>
      </c>
      <c r="BM177" s="373"/>
      <c r="BN177" s="372" t="s">
        <v>6171</v>
      </c>
      <c r="BO177" s="372" t="s">
        <v>5162</v>
      </c>
      <c r="BP177" s="372" t="s">
        <v>430</v>
      </c>
      <c r="BQ177" s="372" t="s">
        <v>430</v>
      </c>
      <c r="BR177" s="372" t="s">
        <v>430</v>
      </c>
      <c r="BS177" s="373"/>
      <c r="BT177" s="354" t="s">
        <v>554</v>
      </c>
    </row>
    <row r="178" spans="1:72" s="428" customFormat="1" x14ac:dyDescent="0.25">
      <c r="A178" s="345" t="s">
        <v>6172</v>
      </c>
      <c r="B178" s="373"/>
      <c r="C178" s="719">
        <v>45744</v>
      </c>
      <c r="D178" s="373"/>
      <c r="E178" s="346">
        <v>47.7</v>
      </c>
      <c r="F178" s="373"/>
      <c r="G178" s="347">
        <v>235.35939999999999</v>
      </c>
      <c r="H178" s="374"/>
      <c r="I178" s="348">
        <v>-2.4839000000000002</v>
      </c>
      <c r="J178" s="348">
        <v>3.4056000000000002</v>
      </c>
      <c r="K178" s="348">
        <v>-9.8468999999999998</v>
      </c>
      <c r="L178" s="348">
        <v>-3.1478000000000002</v>
      </c>
      <c r="M178" s="348">
        <v>20.331900000000001</v>
      </c>
      <c r="N178" s="350">
        <v>116.416</v>
      </c>
      <c r="O178" s="348" t="s">
        <v>430</v>
      </c>
      <c r="P178" s="348" t="s">
        <v>430</v>
      </c>
      <c r="Q178" s="348" t="s">
        <v>430</v>
      </c>
      <c r="R178" s="348" t="s">
        <v>430</v>
      </c>
      <c r="S178" s="348">
        <v>2.847</v>
      </c>
      <c r="T178" s="348">
        <v>5.4486999999999997</v>
      </c>
      <c r="U178" s="348">
        <v>67.7791</v>
      </c>
      <c r="V178" s="348">
        <v>123.3039</v>
      </c>
      <c r="W178" s="348">
        <v>-8.2383000000000006</v>
      </c>
      <c r="X178" s="348">
        <v>100.02800000000001</v>
      </c>
      <c r="Y178" s="374"/>
      <c r="Z178" s="346">
        <v>228</v>
      </c>
      <c r="AA178" s="346">
        <v>205</v>
      </c>
      <c r="AB178" s="346">
        <v>254</v>
      </c>
      <c r="AC178" s="346">
        <v>235</v>
      </c>
      <c r="AD178" s="346">
        <v>9</v>
      </c>
      <c r="AE178" s="346">
        <v>12</v>
      </c>
      <c r="AF178" s="346" t="s">
        <v>430</v>
      </c>
      <c r="AG178" s="346" t="s">
        <v>430</v>
      </c>
      <c r="AH178" s="346" t="s">
        <v>430</v>
      </c>
      <c r="AI178" s="346" t="s">
        <v>430</v>
      </c>
      <c r="AJ178" s="346">
        <v>244</v>
      </c>
      <c r="AK178" s="346">
        <v>40</v>
      </c>
      <c r="AL178" s="346">
        <v>13</v>
      </c>
      <c r="AM178" s="346">
        <v>12</v>
      </c>
      <c r="AN178" s="346">
        <v>259</v>
      </c>
      <c r="AO178" s="373"/>
      <c r="AP178" s="348" t="s">
        <v>430</v>
      </c>
      <c r="AQ178" s="348" t="s">
        <v>430</v>
      </c>
      <c r="AR178" s="348" t="s">
        <v>430</v>
      </c>
      <c r="AS178" s="348" t="s">
        <v>430</v>
      </c>
      <c r="AT178" s="348">
        <v>81.569999999999993</v>
      </c>
      <c r="AU178" s="351"/>
      <c r="AV178" s="346" t="s">
        <v>430</v>
      </c>
      <c r="AW178" s="346" t="s">
        <v>430</v>
      </c>
      <c r="AX178" s="346" t="s">
        <v>430</v>
      </c>
      <c r="AY178" s="346" t="s">
        <v>430</v>
      </c>
      <c r="AZ178" s="346">
        <v>11</v>
      </c>
      <c r="BA178" s="374"/>
      <c r="BB178" s="348">
        <v>58.131895570629901</v>
      </c>
      <c r="BC178" s="348">
        <v>0</v>
      </c>
      <c r="BD178" s="348">
        <v>0.12708300822114299</v>
      </c>
      <c r="BE178" s="375" t="s">
        <v>430</v>
      </c>
      <c r="BF178" s="374"/>
      <c r="BG178" s="372" t="s">
        <v>430</v>
      </c>
      <c r="BH178" s="373"/>
      <c r="BI178" s="348" t="s">
        <v>430</v>
      </c>
      <c r="BJ178" s="348" t="s">
        <v>430</v>
      </c>
      <c r="BK178" s="348" t="s">
        <v>430</v>
      </c>
      <c r="BL178" s="348" t="s">
        <v>430</v>
      </c>
      <c r="BM178" s="373"/>
      <c r="BN178" s="372" t="s">
        <v>6173</v>
      </c>
      <c r="BO178" s="372" t="s">
        <v>2597</v>
      </c>
      <c r="BP178" s="372" t="s">
        <v>430</v>
      </c>
      <c r="BQ178" s="372" t="s">
        <v>430</v>
      </c>
      <c r="BR178" s="372" t="s">
        <v>430</v>
      </c>
      <c r="BS178" s="373"/>
      <c r="BT178" s="354" t="s">
        <v>554</v>
      </c>
    </row>
    <row r="179" spans="1:72" s="428" customFormat="1" ht="11" x14ac:dyDescent="0.3">
      <c r="A179" s="841" t="s">
        <v>6174</v>
      </c>
      <c r="B179" s="842"/>
      <c r="C179" s="843">
        <v>44778</v>
      </c>
      <c r="D179" s="842"/>
      <c r="E179" s="844">
        <v>46.9358</v>
      </c>
      <c r="F179" s="842"/>
      <c r="G179" s="845">
        <v>33.503799999999998</v>
      </c>
      <c r="H179" s="847"/>
      <c r="I179" s="846">
        <v>2.5399999999999999E-2</v>
      </c>
      <c r="J179" s="846">
        <v>4.7298</v>
      </c>
      <c r="K179" s="846">
        <v>3.4891999999999999</v>
      </c>
      <c r="L179" s="846">
        <v>10.833299999999999</v>
      </c>
      <c r="M179" s="846">
        <v>9.1873000000000005</v>
      </c>
      <c r="N179" s="848">
        <v>16.6189</v>
      </c>
      <c r="O179" s="846">
        <v>4.1563999999999997</v>
      </c>
      <c r="P179" s="846">
        <v>15.2439</v>
      </c>
      <c r="Q179" s="846" t="s">
        <v>430</v>
      </c>
      <c r="R179" s="846" t="s">
        <v>430</v>
      </c>
      <c r="S179" s="846">
        <v>17.5502</v>
      </c>
      <c r="T179" s="846">
        <v>7.1443000000000003</v>
      </c>
      <c r="U179" s="846">
        <v>9.8846000000000007</v>
      </c>
      <c r="V179" s="846">
        <v>13.715199999999999</v>
      </c>
      <c r="W179" s="846">
        <v>0.67879999999999996</v>
      </c>
      <c r="X179" s="846">
        <v>15.2843</v>
      </c>
      <c r="Y179" s="847"/>
      <c r="Z179" s="844">
        <v>187</v>
      </c>
      <c r="AA179" s="844">
        <v>134</v>
      </c>
      <c r="AB179" s="844">
        <v>91</v>
      </c>
      <c r="AC179" s="844">
        <v>44</v>
      </c>
      <c r="AD179" s="844">
        <v>39</v>
      </c>
      <c r="AE179" s="844">
        <v>33</v>
      </c>
      <c r="AF179" s="844">
        <v>62</v>
      </c>
      <c r="AG179" s="844">
        <v>52</v>
      </c>
      <c r="AH179" s="844" t="s">
        <v>430</v>
      </c>
      <c r="AI179" s="844" t="s">
        <v>430</v>
      </c>
      <c r="AJ179" s="844">
        <v>63</v>
      </c>
      <c r="AK179" s="844">
        <v>22</v>
      </c>
      <c r="AL179" s="844">
        <v>51</v>
      </c>
      <c r="AM179" s="844">
        <v>33</v>
      </c>
      <c r="AN179" s="844">
        <v>204</v>
      </c>
      <c r="AO179" s="842"/>
      <c r="AP179" s="846" t="s">
        <v>430</v>
      </c>
      <c r="AQ179" s="846" t="s">
        <v>430</v>
      </c>
      <c r="AR179" s="846" t="s">
        <v>430</v>
      </c>
      <c r="AS179" s="846">
        <v>13.03</v>
      </c>
      <c r="AT179" s="846">
        <v>16.73</v>
      </c>
      <c r="AU179" s="849"/>
      <c r="AV179" s="844" t="s">
        <v>430</v>
      </c>
      <c r="AW179" s="844" t="s">
        <v>430</v>
      </c>
      <c r="AX179" s="844" t="s">
        <v>430</v>
      </c>
      <c r="AY179" s="844">
        <v>31</v>
      </c>
      <c r="AZ179" s="844">
        <v>33</v>
      </c>
      <c r="BA179" s="847"/>
      <c r="BB179" s="846">
        <v>13.482040930232399</v>
      </c>
      <c r="BC179" s="846">
        <v>1.0069933167602501</v>
      </c>
      <c r="BD179" s="846">
        <v>7.0683783140074299E-2</v>
      </c>
      <c r="BE179" s="852">
        <v>0.218448398983875</v>
      </c>
      <c r="BF179" s="847"/>
      <c r="BG179" s="855">
        <v>8.48E-2</v>
      </c>
      <c r="BH179" s="842"/>
      <c r="BI179" s="846">
        <v>62.568300000000001</v>
      </c>
      <c r="BJ179" s="846">
        <v>25.860600000000002</v>
      </c>
      <c r="BK179" s="846">
        <v>5.2080000000000002</v>
      </c>
      <c r="BL179" s="846">
        <v>6.3631000000000002</v>
      </c>
      <c r="BM179" s="842"/>
      <c r="BN179" s="855" t="s">
        <v>6175</v>
      </c>
      <c r="BO179" s="855" t="s">
        <v>6176</v>
      </c>
      <c r="BP179" s="855" t="s">
        <v>6177</v>
      </c>
      <c r="BQ179" s="855" t="s">
        <v>5188</v>
      </c>
      <c r="BR179" s="855" t="s">
        <v>6178</v>
      </c>
      <c r="BS179" s="842"/>
      <c r="BT179" s="856" t="s">
        <v>554</v>
      </c>
    </row>
    <row r="180" spans="1:72" s="428" customFormat="1" x14ac:dyDescent="0.25">
      <c r="A180" s="345" t="s">
        <v>6179</v>
      </c>
      <c r="B180" s="373"/>
      <c r="C180" s="719">
        <v>45009</v>
      </c>
      <c r="D180" s="373"/>
      <c r="E180" s="346">
        <v>46.937600000000003</v>
      </c>
      <c r="F180" s="373"/>
      <c r="G180" s="347">
        <v>203.33109999999999</v>
      </c>
      <c r="H180" s="374"/>
      <c r="I180" s="348">
        <v>0.2087</v>
      </c>
      <c r="J180" s="348">
        <v>3.3157000000000001</v>
      </c>
      <c r="K180" s="348">
        <v>1.3089</v>
      </c>
      <c r="L180" s="348">
        <v>3.1254</v>
      </c>
      <c r="M180" s="348">
        <v>-4.9218000000000002</v>
      </c>
      <c r="N180" s="350">
        <v>1.3260000000000001</v>
      </c>
      <c r="O180" s="348">
        <v>3.0598999999999998</v>
      </c>
      <c r="P180" s="348">
        <v>12.3253</v>
      </c>
      <c r="Q180" s="348" t="s">
        <v>430</v>
      </c>
      <c r="R180" s="348" t="s">
        <v>430</v>
      </c>
      <c r="S180" s="348">
        <v>8.5711999999999993</v>
      </c>
      <c r="T180" s="348">
        <v>-5.8708999999999998</v>
      </c>
      <c r="U180" s="348">
        <v>-0.12970000000000001</v>
      </c>
      <c r="V180" s="348">
        <v>-0.9738</v>
      </c>
      <c r="W180" s="348">
        <v>1.6876</v>
      </c>
      <c r="X180" s="348">
        <v>15.386699999999999</v>
      </c>
      <c r="Y180" s="374"/>
      <c r="Z180" s="346">
        <v>172</v>
      </c>
      <c r="AA180" s="346">
        <v>219</v>
      </c>
      <c r="AB180" s="346">
        <v>199</v>
      </c>
      <c r="AC180" s="346">
        <v>164</v>
      </c>
      <c r="AD180" s="346">
        <v>179</v>
      </c>
      <c r="AE180" s="346">
        <v>129</v>
      </c>
      <c r="AF180" s="346">
        <v>68</v>
      </c>
      <c r="AG180" s="346">
        <v>69</v>
      </c>
      <c r="AH180" s="346" t="s">
        <v>430</v>
      </c>
      <c r="AI180" s="346" t="s">
        <v>430</v>
      </c>
      <c r="AJ180" s="346">
        <v>181</v>
      </c>
      <c r="AK180" s="346">
        <v>179</v>
      </c>
      <c r="AL180" s="346">
        <v>155</v>
      </c>
      <c r="AM180" s="346">
        <v>119</v>
      </c>
      <c r="AN180" s="346">
        <v>148</v>
      </c>
      <c r="AO180" s="373"/>
      <c r="AP180" s="348" t="s">
        <v>430</v>
      </c>
      <c r="AQ180" s="348" t="s">
        <v>430</v>
      </c>
      <c r="AR180" s="348" t="s">
        <v>430</v>
      </c>
      <c r="AS180" s="348">
        <v>5.01</v>
      </c>
      <c r="AT180" s="348">
        <v>-4.71</v>
      </c>
      <c r="AU180" s="351"/>
      <c r="AV180" s="346" t="s">
        <v>430</v>
      </c>
      <c r="AW180" s="346" t="s">
        <v>430</v>
      </c>
      <c r="AX180" s="346" t="s">
        <v>430</v>
      </c>
      <c r="AY180" s="346">
        <v>79</v>
      </c>
      <c r="AZ180" s="346">
        <v>154</v>
      </c>
      <c r="BA180" s="374"/>
      <c r="BB180" s="348">
        <v>11.792158332344499</v>
      </c>
      <c r="BC180" s="348">
        <v>1.0023384071014101</v>
      </c>
      <c r="BD180" s="348">
        <v>5.9355707176613502E-2</v>
      </c>
      <c r="BE180" s="375">
        <v>1.0722984920513601E-2</v>
      </c>
      <c r="BF180" s="374"/>
      <c r="BG180" s="372">
        <v>4.99E-2</v>
      </c>
      <c r="BH180" s="373"/>
      <c r="BI180" s="348">
        <v>96.661900000000003</v>
      </c>
      <c r="BJ180" s="348">
        <v>3.0983200000000002</v>
      </c>
      <c r="BK180" s="348" t="s">
        <v>430</v>
      </c>
      <c r="BL180" s="348">
        <v>0.23977999999999999</v>
      </c>
      <c r="BM180" s="373"/>
      <c r="BN180" s="372" t="s">
        <v>6180</v>
      </c>
      <c r="BO180" s="372" t="s">
        <v>4858</v>
      </c>
      <c r="BP180" s="372" t="s">
        <v>4560</v>
      </c>
      <c r="BQ180" s="372" t="s">
        <v>4561</v>
      </c>
      <c r="BR180" s="372" t="s">
        <v>4562</v>
      </c>
      <c r="BS180" s="373"/>
      <c r="BT180" s="354" t="s">
        <v>554</v>
      </c>
    </row>
    <row r="181" spans="1:72" s="428" customFormat="1" x14ac:dyDescent="0.25">
      <c r="A181" s="345" t="s">
        <v>6181</v>
      </c>
      <c r="B181" s="373"/>
      <c r="C181" s="719">
        <v>45687</v>
      </c>
      <c r="D181" s="373"/>
      <c r="E181" s="346">
        <v>45.640300000000003</v>
      </c>
      <c r="F181" s="373"/>
      <c r="G181" s="347">
        <v>42.216200000000001</v>
      </c>
      <c r="H181" s="374"/>
      <c r="I181" s="348">
        <v>0.28389999999999999</v>
      </c>
      <c r="J181" s="348">
        <v>2.7881</v>
      </c>
      <c r="K181" s="348">
        <v>0.55620000000000003</v>
      </c>
      <c r="L181" s="348">
        <v>6.7117000000000004</v>
      </c>
      <c r="M181" s="348">
        <v>6.3554000000000004</v>
      </c>
      <c r="N181" s="350">
        <v>11.1479</v>
      </c>
      <c r="O181" s="348" t="s">
        <v>430</v>
      </c>
      <c r="P181" s="348" t="s">
        <v>430</v>
      </c>
      <c r="Q181" s="348" t="s">
        <v>430</v>
      </c>
      <c r="R181" s="348" t="s">
        <v>430</v>
      </c>
      <c r="S181" s="348">
        <v>13.1401</v>
      </c>
      <c r="T181" s="348">
        <v>3.3466999999999998</v>
      </c>
      <c r="U181" s="348">
        <v>9.1966999999999999</v>
      </c>
      <c r="V181" s="348">
        <v>6.8258999999999999</v>
      </c>
      <c r="W181" s="348">
        <v>-0.40510000000000002</v>
      </c>
      <c r="X181" s="348">
        <v>15.186</v>
      </c>
      <c r="Y181" s="374"/>
      <c r="Z181" s="346">
        <v>164</v>
      </c>
      <c r="AA181" s="346">
        <v>225</v>
      </c>
      <c r="AB181" s="346">
        <v>221</v>
      </c>
      <c r="AC181" s="346">
        <v>94</v>
      </c>
      <c r="AD181" s="346">
        <v>70</v>
      </c>
      <c r="AE181" s="346">
        <v>45</v>
      </c>
      <c r="AF181" s="346" t="s">
        <v>430</v>
      </c>
      <c r="AG181" s="346" t="s">
        <v>430</v>
      </c>
      <c r="AH181" s="346" t="s">
        <v>430</v>
      </c>
      <c r="AI181" s="346" t="s">
        <v>430</v>
      </c>
      <c r="AJ181" s="346">
        <v>118</v>
      </c>
      <c r="AK181" s="346">
        <v>77</v>
      </c>
      <c r="AL181" s="346">
        <v>57</v>
      </c>
      <c r="AM181" s="346">
        <v>50</v>
      </c>
      <c r="AN181" s="346">
        <v>223</v>
      </c>
      <c r="AO181" s="373"/>
      <c r="AP181" s="348" t="s">
        <v>430</v>
      </c>
      <c r="AQ181" s="348" t="s">
        <v>430</v>
      </c>
      <c r="AR181" s="348" t="s">
        <v>430</v>
      </c>
      <c r="AS181" s="348" t="s">
        <v>430</v>
      </c>
      <c r="AT181" s="348">
        <v>10.19</v>
      </c>
      <c r="AU181" s="351"/>
      <c r="AV181" s="346" t="s">
        <v>430</v>
      </c>
      <c r="AW181" s="346" t="s">
        <v>430</v>
      </c>
      <c r="AX181" s="346" t="s">
        <v>430</v>
      </c>
      <c r="AY181" s="346" t="s">
        <v>430</v>
      </c>
      <c r="AZ181" s="346">
        <v>71</v>
      </c>
      <c r="BA181" s="374"/>
      <c r="BB181" s="348">
        <v>8.7916155544446806</v>
      </c>
      <c r="BC181" s="348">
        <v>0.99911558562799396</v>
      </c>
      <c r="BD181" s="348">
        <v>0.116554522318565</v>
      </c>
      <c r="BE181" s="375">
        <v>-2.1466541436449001E-2</v>
      </c>
      <c r="BF181" s="374"/>
      <c r="BG181" s="372">
        <v>7.8299999999999995E-2</v>
      </c>
      <c r="BH181" s="373"/>
      <c r="BI181" s="348">
        <v>97.160700000000006</v>
      </c>
      <c r="BJ181" s="348">
        <v>2.6699700000000002</v>
      </c>
      <c r="BK181" s="348" t="s">
        <v>430</v>
      </c>
      <c r="BL181" s="348">
        <v>0.16933000000000001</v>
      </c>
      <c r="BM181" s="373"/>
      <c r="BN181" s="372" t="s">
        <v>5052</v>
      </c>
      <c r="BO181" s="372" t="s">
        <v>5053</v>
      </c>
      <c r="BP181" s="372" t="s">
        <v>6182</v>
      </c>
      <c r="BQ181" s="372" t="s">
        <v>5055</v>
      </c>
      <c r="BR181" s="372" t="s">
        <v>5056</v>
      </c>
      <c r="BS181" s="373"/>
      <c r="BT181" s="354" t="s">
        <v>554</v>
      </c>
    </row>
    <row r="182" spans="1:72" s="428" customFormat="1" x14ac:dyDescent="0.25">
      <c r="A182" s="345" t="s">
        <v>6183</v>
      </c>
      <c r="B182" s="373"/>
      <c r="C182" s="719">
        <v>44778</v>
      </c>
      <c r="D182" s="373"/>
      <c r="E182" s="346">
        <v>45.013100000000001</v>
      </c>
      <c r="F182" s="373"/>
      <c r="G182" s="347">
        <v>26.002400000000002</v>
      </c>
      <c r="H182" s="374"/>
      <c r="I182" s="348">
        <v>0.36399999999999999</v>
      </c>
      <c r="J182" s="348">
        <v>4.7069000000000001</v>
      </c>
      <c r="K182" s="348">
        <v>2.9777999999999998</v>
      </c>
      <c r="L182" s="348">
        <v>3.3963000000000001</v>
      </c>
      <c r="M182" s="348">
        <v>-3.93</v>
      </c>
      <c r="N182" s="350">
        <v>8.0100000000000005E-2</v>
      </c>
      <c r="O182" s="348">
        <v>1.8178000000000001</v>
      </c>
      <c r="P182" s="348">
        <v>11.0763</v>
      </c>
      <c r="Q182" s="348" t="s">
        <v>430</v>
      </c>
      <c r="R182" s="348" t="s">
        <v>430</v>
      </c>
      <c r="S182" s="348">
        <v>10.4933</v>
      </c>
      <c r="T182" s="348">
        <v>-5.2317999999999998</v>
      </c>
      <c r="U182" s="348">
        <v>5.4300000000000001E-2</v>
      </c>
      <c r="V182" s="348">
        <v>-2.8959999999999999</v>
      </c>
      <c r="W182" s="348">
        <v>2.5941999999999998</v>
      </c>
      <c r="X182" s="348">
        <v>10.4374</v>
      </c>
      <c r="Y182" s="374"/>
      <c r="Z182" s="346">
        <v>123</v>
      </c>
      <c r="AA182" s="346">
        <v>136</v>
      </c>
      <c r="AB182" s="346">
        <v>120</v>
      </c>
      <c r="AC182" s="346">
        <v>154</v>
      </c>
      <c r="AD182" s="346">
        <v>167</v>
      </c>
      <c r="AE182" s="346">
        <v>136</v>
      </c>
      <c r="AF182" s="346">
        <v>107</v>
      </c>
      <c r="AG182" s="346">
        <v>77</v>
      </c>
      <c r="AH182" s="346" t="s">
        <v>430</v>
      </c>
      <c r="AI182" s="346" t="s">
        <v>430</v>
      </c>
      <c r="AJ182" s="346">
        <v>161</v>
      </c>
      <c r="AK182" s="346">
        <v>167</v>
      </c>
      <c r="AL182" s="346">
        <v>150</v>
      </c>
      <c r="AM182" s="346">
        <v>149</v>
      </c>
      <c r="AN182" s="346">
        <v>106</v>
      </c>
      <c r="AO182" s="373"/>
      <c r="AP182" s="348" t="s">
        <v>430</v>
      </c>
      <c r="AQ182" s="348" t="s">
        <v>430</v>
      </c>
      <c r="AR182" s="348" t="s">
        <v>430</v>
      </c>
      <c r="AS182" s="348">
        <v>4.72</v>
      </c>
      <c r="AT182" s="348">
        <v>-3.47</v>
      </c>
      <c r="AU182" s="351"/>
      <c r="AV182" s="346" t="s">
        <v>430</v>
      </c>
      <c r="AW182" s="346" t="s">
        <v>430</v>
      </c>
      <c r="AX182" s="346" t="s">
        <v>430</v>
      </c>
      <c r="AY182" s="346">
        <v>84</v>
      </c>
      <c r="AZ182" s="346">
        <v>142</v>
      </c>
      <c r="BA182" s="374"/>
      <c r="BB182" s="348">
        <v>11.9362275317593</v>
      </c>
      <c r="BC182" s="348">
        <v>1.00213659321577</v>
      </c>
      <c r="BD182" s="348">
        <v>4.9024757134740297E-2</v>
      </c>
      <c r="BE182" s="375">
        <v>4.06061209353532E-2</v>
      </c>
      <c r="BF182" s="374"/>
      <c r="BG182" s="372">
        <v>6.6900000000000001E-2</v>
      </c>
      <c r="BH182" s="373"/>
      <c r="BI182" s="348">
        <v>97.835400000000007</v>
      </c>
      <c r="BJ182" s="348">
        <v>1.3892500000000001</v>
      </c>
      <c r="BK182" s="348" t="s">
        <v>430</v>
      </c>
      <c r="BL182" s="348">
        <v>0.77534999999999998</v>
      </c>
      <c r="BM182" s="373"/>
      <c r="BN182" s="372" t="s">
        <v>4542</v>
      </c>
      <c r="BO182" s="372" t="s">
        <v>4543</v>
      </c>
      <c r="BP182" s="372" t="s">
        <v>4544</v>
      </c>
      <c r="BQ182" s="372" t="s">
        <v>4545</v>
      </c>
      <c r="BR182" s="372" t="s">
        <v>922</v>
      </c>
      <c r="BS182" s="373"/>
      <c r="BT182" s="354" t="s">
        <v>554</v>
      </c>
    </row>
    <row r="183" spans="1:72" s="428" customFormat="1" x14ac:dyDescent="0.25">
      <c r="A183" s="345" t="s">
        <v>6184</v>
      </c>
      <c r="B183" s="373"/>
      <c r="C183" s="719">
        <v>44785</v>
      </c>
      <c r="D183" s="373"/>
      <c r="E183" s="346">
        <v>46.091700000000003</v>
      </c>
      <c r="F183" s="373"/>
      <c r="G183" s="347">
        <v>31.647600000000001</v>
      </c>
      <c r="H183" s="374"/>
      <c r="I183" s="348">
        <v>0.38919999999999999</v>
      </c>
      <c r="J183" s="348">
        <v>6.0765000000000002</v>
      </c>
      <c r="K183" s="348">
        <v>4.3893000000000004</v>
      </c>
      <c r="L183" s="348">
        <v>6.4640000000000004</v>
      </c>
      <c r="M183" s="348">
        <v>0.76060000000000005</v>
      </c>
      <c r="N183" s="350">
        <v>3.6999999999999998E-2</v>
      </c>
      <c r="O183" s="348">
        <v>-7.0904999999999996</v>
      </c>
      <c r="P183" s="348">
        <v>14.0038</v>
      </c>
      <c r="Q183" s="348" t="s">
        <v>430</v>
      </c>
      <c r="R183" s="348" t="s">
        <v>430</v>
      </c>
      <c r="S183" s="348">
        <v>15.6165</v>
      </c>
      <c r="T183" s="348">
        <v>0.56369999999999998</v>
      </c>
      <c r="U183" s="348">
        <v>4.6886999999999999</v>
      </c>
      <c r="V183" s="348">
        <v>-1.9114</v>
      </c>
      <c r="W183" s="348">
        <v>2.6549999999999998</v>
      </c>
      <c r="X183" s="348">
        <v>14.4253</v>
      </c>
      <c r="Y183" s="374"/>
      <c r="Z183" s="346">
        <v>111</v>
      </c>
      <c r="AA183" s="346">
        <v>39</v>
      </c>
      <c r="AB183" s="346">
        <v>75</v>
      </c>
      <c r="AC183" s="346">
        <v>103</v>
      </c>
      <c r="AD183" s="346">
        <v>115</v>
      </c>
      <c r="AE183" s="346">
        <v>138</v>
      </c>
      <c r="AF183" s="346">
        <v>152</v>
      </c>
      <c r="AG183" s="346">
        <v>55</v>
      </c>
      <c r="AH183" s="346" t="s">
        <v>430</v>
      </c>
      <c r="AI183" s="346" t="s">
        <v>430</v>
      </c>
      <c r="AJ183" s="346">
        <v>87</v>
      </c>
      <c r="AK183" s="346">
        <v>105</v>
      </c>
      <c r="AL183" s="346">
        <v>116</v>
      </c>
      <c r="AM183" s="346">
        <v>136</v>
      </c>
      <c r="AN183" s="346">
        <v>101</v>
      </c>
      <c r="AO183" s="373"/>
      <c r="AP183" s="348" t="s">
        <v>430</v>
      </c>
      <c r="AQ183" s="348" t="s">
        <v>430</v>
      </c>
      <c r="AR183" s="348" t="s">
        <v>430</v>
      </c>
      <c r="AS183" s="348">
        <v>3.63</v>
      </c>
      <c r="AT183" s="348">
        <v>2.2799999999999998</v>
      </c>
      <c r="AU183" s="351"/>
      <c r="AV183" s="346" t="s">
        <v>430</v>
      </c>
      <c r="AW183" s="346" t="s">
        <v>430</v>
      </c>
      <c r="AX183" s="346" t="s">
        <v>430</v>
      </c>
      <c r="AY183" s="346">
        <v>101</v>
      </c>
      <c r="AZ183" s="346">
        <v>122</v>
      </c>
      <c r="BA183" s="374"/>
      <c r="BB183" s="348">
        <v>18.800487615658501</v>
      </c>
      <c r="BC183" s="348">
        <v>1.0082643737756101</v>
      </c>
      <c r="BD183" s="348">
        <v>5.1754049995083803E-2</v>
      </c>
      <c r="BE183" s="375">
        <v>0.198134322785113</v>
      </c>
      <c r="BF183" s="374"/>
      <c r="BG183" s="372">
        <v>0.19500000000000001</v>
      </c>
      <c r="BH183" s="373"/>
      <c r="BI183" s="348">
        <v>65.547799999999995</v>
      </c>
      <c r="BJ183" s="348">
        <v>34.337200000000003</v>
      </c>
      <c r="BK183" s="348" t="s">
        <v>430</v>
      </c>
      <c r="BL183" s="348">
        <v>0.115</v>
      </c>
      <c r="BM183" s="373"/>
      <c r="BN183" s="372" t="s">
        <v>2613</v>
      </c>
      <c r="BO183" s="372" t="s">
        <v>4629</v>
      </c>
      <c r="BP183" s="372" t="s">
        <v>4470</v>
      </c>
      <c r="BQ183" s="372" t="s">
        <v>4471</v>
      </c>
      <c r="BR183" s="372" t="s">
        <v>4711</v>
      </c>
      <c r="BS183" s="373"/>
      <c r="BT183" s="354" t="s">
        <v>554</v>
      </c>
    </row>
    <row r="184" spans="1:72" s="428" customFormat="1" x14ac:dyDescent="0.25">
      <c r="A184" s="345" t="s">
        <v>6185</v>
      </c>
      <c r="B184" s="373"/>
      <c r="C184" s="719">
        <v>44498</v>
      </c>
      <c r="D184" s="373"/>
      <c r="E184" s="346">
        <v>42.1845</v>
      </c>
      <c r="F184" s="373"/>
      <c r="G184" s="347">
        <v>31.062200000000001</v>
      </c>
      <c r="H184" s="374"/>
      <c r="I184" s="348">
        <v>-1.1843999999999999</v>
      </c>
      <c r="J184" s="348">
        <v>2.3020999999999998</v>
      </c>
      <c r="K184" s="348">
        <v>0.60829999999999995</v>
      </c>
      <c r="L184" s="348">
        <v>-2.8027000000000002</v>
      </c>
      <c r="M184" s="348">
        <v>-25.271999999999998</v>
      </c>
      <c r="N184" s="350">
        <v>-25.018899999999999</v>
      </c>
      <c r="O184" s="348">
        <v>-7.4856999999999996</v>
      </c>
      <c r="P184" s="348">
        <v>1.9459</v>
      </c>
      <c r="Q184" s="348" t="s">
        <v>430</v>
      </c>
      <c r="R184" s="348" t="s">
        <v>430</v>
      </c>
      <c r="S184" s="348">
        <v>-1.1362000000000001</v>
      </c>
      <c r="T184" s="348">
        <v>-23.7881</v>
      </c>
      <c r="U184" s="348">
        <v>-13.3459</v>
      </c>
      <c r="V184" s="348">
        <v>-24.8569</v>
      </c>
      <c r="W184" s="348">
        <v>-2.1074000000000002</v>
      </c>
      <c r="X184" s="348">
        <v>-2.1818</v>
      </c>
      <c r="Y184" s="374"/>
      <c r="Z184" s="346">
        <v>213</v>
      </c>
      <c r="AA184" s="346">
        <v>239</v>
      </c>
      <c r="AB184" s="346">
        <v>216</v>
      </c>
      <c r="AC184" s="346">
        <v>231</v>
      </c>
      <c r="AD184" s="346">
        <v>238</v>
      </c>
      <c r="AE184" s="346">
        <v>201</v>
      </c>
      <c r="AF184" s="346">
        <v>155</v>
      </c>
      <c r="AG184" s="346">
        <v>131</v>
      </c>
      <c r="AH184" s="346" t="s">
        <v>430</v>
      </c>
      <c r="AI184" s="346" t="s">
        <v>430</v>
      </c>
      <c r="AJ184" s="346">
        <v>253</v>
      </c>
      <c r="AK184" s="346">
        <v>239</v>
      </c>
      <c r="AL184" s="346">
        <v>213</v>
      </c>
      <c r="AM184" s="346">
        <v>203</v>
      </c>
      <c r="AN184" s="346">
        <v>239</v>
      </c>
      <c r="AO184" s="373"/>
      <c r="AP184" s="348" t="s">
        <v>430</v>
      </c>
      <c r="AQ184" s="348" t="s">
        <v>430</v>
      </c>
      <c r="AR184" s="348" t="s">
        <v>430</v>
      </c>
      <c r="AS184" s="348">
        <v>-12.54</v>
      </c>
      <c r="AT184" s="348">
        <v>-29.15</v>
      </c>
      <c r="AU184" s="351"/>
      <c r="AV184" s="346" t="s">
        <v>430</v>
      </c>
      <c r="AW184" s="346" t="s">
        <v>430</v>
      </c>
      <c r="AX184" s="346" t="s">
        <v>430</v>
      </c>
      <c r="AY184" s="346">
        <v>132</v>
      </c>
      <c r="AZ184" s="346">
        <v>207</v>
      </c>
      <c r="BA184" s="374"/>
      <c r="BB184" s="348">
        <v>26.044916417168501</v>
      </c>
      <c r="BC184" s="348">
        <v>0.99888428683420705</v>
      </c>
      <c r="BD184" s="348">
        <v>2.1835285423201498E-3</v>
      </c>
      <c r="BE184" s="375">
        <v>-1.30216374588248E-2</v>
      </c>
      <c r="BF184" s="374"/>
      <c r="BG184" s="372">
        <v>0.2235</v>
      </c>
      <c r="BH184" s="373"/>
      <c r="BI184" s="348">
        <v>80.334000000000003</v>
      </c>
      <c r="BJ184" s="348">
        <v>19.351800000000001</v>
      </c>
      <c r="BK184" s="348" t="s">
        <v>430</v>
      </c>
      <c r="BL184" s="348">
        <v>0.31419999999999998</v>
      </c>
      <c r="BM184" s="373"/>
      <c r="BN184" s="372" t="s">
        <v>6038</v>
      </c>
      <c r="BO184" s="372" t="s">
        <v>6039</v>
      </c>
      <c r="BP184" s="372" t="s">
        <v>430</v>
      </c>
      <c r="BQ184" s="372" t="s">
        <v>430</v>
      </c>
      <c r="BR184" s="372" t="s">
        <v>430</v>
      </c>
      <c r="BS184" s="373"/>
      <c r="BT184" s="354" t="s">
        <v>554</v>
      </c>
    </row>
    <row r="185" spans="1:72" s="428" customFormat="1" x14ac:dyDescent="0.25">
      <c r="A185" s="345" t="s">
        <v>6186</v>
      </c>
      <c r="B185" s="373"/>
      <c r="C185" s="719">
        <v>45716</v>
      </c>
      <c r="D185" s="373"/>
      <c r="E185" s="346">
        <v>42.9602</v>
      </c>
      <c r="F185" s="373"/>
      <c r="G185" s="347">
        <v>11.805099999999999</v>
      </c>
      <c r="H185" s="374"/>
      <c r="I185" s="348">
        <v>0.42020000000000002</v>
      </c>
      <c r="J185" s="348">
        <v>5.0378999999999996</v>
      </c>
      <c r="K185" s="348">
        <v>3.6572</v>
      </c>
      <c r="L185" s="348">
        <v>6.6222000000000003</v>
      </c>
      <c r="M185" s="348">
        <v>-0.49309999999999998</v>
      </c>
      <c r="N185" s="350">
        <v>2.0611000000000002</v>
      </c>
      <c r="O185" s="348" t="s">
        <v>430</v>
      </c>
      <c r="P185" s="348" t="s">
        <v>430</v>
      </c>
      <c r="Q185" s="348" t="s">
        <v>430</v>
      </c>
      <c r="R185" s="348" t="s">
        <v>430</v>
      </c>
      <c r="S185" s="348">
        <v>13.8576</v>
      </c>
      <c r="T185" s="348">
        <v>-2.0901000000000001</v>
      </c>
      <c r="U185" s="348">
        <v>2.6191</v>
      </c>
      <c r="V185" s="348">
        <v>-1.0045999999999999</v>
      </c>
      <c r="W185" s="348">
        <v>2.5851999999999999</v>
      </c>
      <c r="X185" s="348">
        <v>13.6004</v>
      </c>
      <c r="Y185" s="374"/>
      <c r="Z185" s="346">
        <v>102</v>
      </c>
      <c r="AA185" s="346">
        <v>92</v>
      </c>
      <c r="AB185" s="346">
        <v>89</v>
      </c>
      <c r="AC185" s="346">
        <v>97</v>
      </c>
      <c r="AD185" s="346">
        <v>125</v>
      </c>
      <c r="AE185" s="346">
        <v>112</v>
      </c>
      <c r="AF185" s="346" t="s">
        <v>430</v>
      </c>
      <c r="AG185" s="346" t="s">
        <v>430</v>
      </c>
      <c r="AH185" s="346" t="s">
        <v>430</v>
      </c>
      <c r="AI185" s="346" t="s">
        <v>430</v>
      </c>
      <c r="AJ185" s="346">
        <v>112</v>
      </c>
      <c r="AK185" s="346">
        <v>127</v>
      </c>
      <c r="AL185" s="346">
        <v>126</v>
      </c>
      <c r="AM185" s="346">
        <v>121</v>
      </c>
      <c r="AN185" s="346">
        <v>107</v>
      </c>
      <c r="AO185" s="373"/>
      <c r="AP185" s="348" t="s">
        <v>430</v>
      </c>
      <c r="AQ185" s="348" t="s">
        <v>430</v>
      </c>
      <c r="AR185" s="348" t="s">
        <v>430</v>
      </c>
      <c r="AS185" s="348" t="s">
        <v>430</v>
      </c>
      <c r="AT185" s="348">
        <v>1.48</v>
      </c>
      <c r="AU185" s="351"/>
      <c r="AV185" s="346" t="s">
        <v>430</v>
      </c>
      <c r="AW185" s="346" t="s">
        <v>430</v>
      </c>
      <c r="AX185" s="346" t="s">
        <v>430</v>
      </c>
      <c r="AY185" s="346" t="s">
        <v>430</v>
      </c>
      <c r="AZ185" s="346">
        <v>125</v>
      </c>
      <c r="BA185" s="374"/>
      <c r="BB185" s="348">
        <v>11.420538327381401</v>
      </c>
      <c r="BC185" s="348">
        <v>0.99788665496973195</v>
      </c>
      <c r="BD185" s="348">
        <v>3.9585553383746599E-2</v>
      </c>
      <c r="BE185" s="375">
        <v>-2.2877812032383E-2</v>
      </c>
      <c r="BF185" s="374"/>
      <c r="BG185" s="372">
        <v>2.9000000000000001E-2</v>
      </c>
      <c r="BH185" s="373"/>
      <c r="BI185" s="348">
        <v>65.264399999999995</v>
      </c>
      <c r="BJ185" s="348">
        <v>19.8095</v>
      </c>
      <c r="BK185" s="348">
        <v>14.325699999999999</v>
      </c>
      <c r="BL185" s="348">
        <v>0.60040000000000004</v>
      </c>
      <c r="BM185" s="373"/>
      <c r="BN185" s="372" t="s">
        <v>5112</v>
      </c>
      <c r="BO185" s="372" t="s">
        <v>5948</v>
      </c>
      <c r="BP185" s="372" t="s">
        <v>6187</v>
      </c>
      <c r="BQ185" s="372" t="s">
        <v>4307</v>
      </c>
      <c r="BR185" s="372" t="s">
        <v>6188</v>
      </c>
      <c r="BS185" s="373"/>
      <c r="BT185" s="354" t="s">
        <v>5596</v>
      </c>
    </row>
    <row r="186" spans="1:72" s="428" customFormat="1" x14ac:dyDescent="0.25">
      <c r="A186" s="345" t="s">
        <v>6189</v>
      </c>
      <c r="B186" s="373"/>
      <c r="C186" s="719">
        <v>45198</v>
      </c>
      <c r="D186" s="373"/>
      <c r="E186" s="346">
        <v>45.539499999999997</v>
      </c>
      <c r="F186" s="373"/>
      <c r="G186" s="347">
        <v>79.526799999999994</v>
      </c>
      <c r="H186" s="374"/>
      <c r="I186" s="348">
        <v>0.3286</v>
      </c>
      <c r="J186" s="348">
        <v>4.8381999999999996</v>
      </c>
      <c r="K186" s="348">
        <v>2.9110999999999998</v>
      </c>
      <c r="L186" s="348">
        <v>1.1486000000000001</v>
      </c>
      <c r="M186" s="348">
        <v>-8.1056000000000008</v>
      </c>
      <c r="N186" s="350">
        <v>-4.0891999999999999</v>
      </c>
      <c r="O186" s="348">
        <v>1.0362</v>
      </c>
      <c r="P186" s="348" t="s">
        <v>430</v>
      </c>
      <c r="Q186" s="348" t="s">
        <v>430</v>
      </c>
      <c r="R186" s="348" t="s">
        <v>430</v>
      </c>
      <c r="S186" s="348">
        <v>7.8365999999999998</v>
      </c>
      <c r="T186" s="348">
        <v>-8.8963000000000001</v>
      </c>
      <c r="U186" s="348">
        <v>-3.1446000000000001</v>
      </c>
      <c r="V186" s="348">
        <v>-6.7306999999999997</v>
      </c>
      <c r="W186" s="348">
        <v>3.5640999999999998</v>
      </c>
      <c r="X186" s="348">
        <v>7.1958000000000002</v>
      </c>
      <c r="Y186" s="374"/>
      <c r="Z186" s="346">
        <v>151</v>
      </c>
      <c r="AA186" s="346">
        <v>119</v>
      </c>
      <c r="AB186" s="346">
        <v>132</v>
      </c>
      <c r="AC186" s="346">
        <v>212</v>
      </c>
      <c r="AD186" s="346">
        <v>224</v>
      </c>
      <c r="AE186" s="346">
        <v>185</v>
      </c>
      <c r="AF186" s="346">
        <v>117</v>
      </c>
      <c r="AG186" s="346" t="s">
        <v>430</v>
      </c>
      <c r="AH186" s="346" t="s">
        <v>430</v>
      </c>
      <c r="AI186" s="346" t="s">
        <v>430</v>
      </c>
      <c r="AJ186" s="346">
        <v>210</v>
      </c>
      <c r="AK186" s="346">
        <v>223</v>
      </c>
      <c r="AL186" s="346">
        <v>190</v>
      </c>
      <c r="AM186" s="346">
        <v>191</v>
      </c>
      <c r="AN186" s="346">
        <v>54</v>
      </c>
      <c r="AO186" s="373"/>
      <c r="AP186" s="348" t="s">
        <v>430</v>
      </c>
      <c r="AQ186" s="348" t="s">
        <v>430</v>
      </c>
      <c r="AR186" s="348" t="s">
        <v>430</v>
      </c>
      <c r="AS186" s="348" t="s">
        <v>430</v>
      </c>
      <c r="AT186" s="348">
        <v>-9.14</v>
      </c>
      <c r="AU186" s="351"/>
      <c r="AV186" s="346" t="s">
        <v>430</v>
      </c>
      <c r="AW186" s="346" t="s">
        <v>430</v>
      </c>
      <c r="AX186" s="346" t="s">
        <v>430</v>
      </c>
      <c r="AY186" s="346" t="s">
        <v>430</v>
      </c>
      <c r="AZ186" s="346">
        <v>192</v>
      </c>
      <c r="BA186" s="374"/>
      <c r="BB186" s="348">
        <v>11.5591521514354</v>
      </c>
      <c r="BC186" s="348">
        <v>1.00030802547932</v>
      </c>
      <c r="BD186" s="348">
        <v>1.6419363907894498E-2</v>
      </c>
      <c r="BE186" s="375">
        <v>4.6892259113573101E-2</v>
      </c>
      <c r="BF186" s="374"/>
      <c r="BG186" s="372">
        <v>2.93E-2</v>
      </c>
      <c r="BH186" s="373"/>
      <c r="BI186" s="348">
        <v>99.738600000000005</v>
      </c>
      <c r="BJ186" s="348" t="s">
        <v>430</v>
      </c>
      <c r="BK186" s="348" t="s">
        <v>430</v>
      </c>
      <c r="BL186" s="348">
        <v>0.26140000000000002</v>
      </c>
      <c r="BM186" s="373"/>
      <c r="BN186" s="372" t="s">
        <v>5724</v>
      </c>
      <c r="BO186" s="372" t="s">
        <v>4475</v>
      </c>
      <c r="BP186" s="372" t="s">
        <v>4476</v>
      </c>
      <c r="BQ186" s="372" t="s">
        <v>4477</v>
      </c>
      <c r="BR186" s="372" t="s">
        <v>983</v>
      </c>
      <c r="BS186" s="373"/>
      <c r="BT186" s="354" t="s">
        <v>554</v>
      </c>
    </row>
    <row r="187" spans="1:72" s="428" customFormat="1" x14ac:dyDescent="0.25">
      <c r="A187" s="345" t="s">
        <v>6190</v>
      </c>
      <c r="B187" s="373"/>
      <c r="C187" s="719">
        <v>46010</v>
      </c>
      <c r="D187" s="373"/>
      <c r="E187" s="346">
        <v>42.9741</v>
      </c>
      <c r="F187" s="373"/>
      <c r="G187" s="347">
        <v>12.382199999999999</v>
      </c>
      <c r="H187" s="374"/>
      <c r="I187" s="348">
        <v>8.0000000000000004E-4</v>
      </c>
      <c r="J187" s="348">
        <v>2.3727999999999998</v>
      </c>
      <c r="K187" s="348">
        <v>-1.0610999999999999</v>
      </c>
      <c r="L187" s="348">
        <v>12.297000000000001</v>
      </c>
      <c r="M187" s="348" t="s">
        <v>430</v>
      </c>
      <c r="N187" s="350" t="s">
        <v>430</v>
      </c>
      <c r="O187" s="348" t="s">
        <v>430</v>
      </c>
      <c r="P187" s="348" t="s">
        <v>430</v>
      </c>
      <c r="Q187" s="348" t="s">
        <v>430</v>
      </c>
      <c r="R187" s="348" t="s">
        <v>430</v>
      </c>
      <c r="S187" s="348">
        <v>16.95</v>
      </c>
      <c r="T187" s="348">
        <v>16.871600000000001</v>
      </c>
      <c r="U187" s="348" t="s">
        <v>430</v>
      </c>
      <c r="V187" s="348" t="s">
        <v>430</v>
      </c>
      <c r="W187" s="348">
        <v>-3.0436000000000001</v>
      </c>
      <c r="X187" s="348">
        <v>23.821999999999999</v>
      </c>
      <c r="Y187" s="374"/>
      <c r="Z187" s="346">
        <v>194</v>
      </c>
      <c r="AA187" s="346">
        <v>232</v>
      </c>
      <c r="AB187" s="346">
        <v>231</v>
      </c>
      <c r="AC187" s="346">
        <v>24</v>
      </c>
      <c r="AD187" s="346" t="s">
        <v>430</v>
      </c>
      <c r="AE187" s="346" t="s">
        <v>430</v>
      </c>
      <c r="AF187" s="346" t="s">
        <v>430</v>
      </c>
      <c r="AG187" s="346" t="s">
        <v>430</v>
      </c>
      <c r="AH187" s="346" t="s">
        <v>430</v>
      </c>
      <c r="AI187" s="346" t="s">
        <v>430</v>
      </c>
      <c r="AJ187" s="346">
        <v>69</v>
      </c>
      <c r="AK187" s="346">
        <v>10</v>
      </c>
      <c r="AL187" s="346" t="s">
        <v>430</v>
      </c>
      <c r="AM187" s="346" t="s">
        <v>430</v>
      </c>
      <c r="AN187" s="346">
        <v>249</v>
      </c>
      <c r="AO187" s="373"/>
      <c r="AP187" s="348" t="s">
        <v>430</v>
      </c>
      <c r="AQ187" s="348" t="s">
        <v>430</v>
      </c>
      <c r="AR187" s="348" t="s">
        <v>430</v>
      </c>
      <c r="AS187" s="348" t="s">
        <v>430</v>
      </c>
      <c r="AT187" s="348" t="s">
        <v>430</v>
      </c>
      <c r="AU187" s="351"/>
      <c r="AV187" s="346" t="s">
        <v>430</v>
      </c>
      <c r="AW187" s="346" t="s">
        <v>430</v>
      </c>
      <c r="AX187" s="346" t="s">
        <v>430</v>
      </c>
      <c r="AY187" s="346" t="s">
        <v>430</v>
      </c>
      <c r="AZ187" s="346" t="s">
        <v>430</v>
      </c>
      <c r="BA187" s="374"/>
      <c r="BB187" s="348">
        <v>18.760252410123702</v>
      </c>
      <c r="BC187" s="348">
        <v>1.0010204346706699</v>
      </c>
      <c r="BD187" s="348">
        <v>0.109196017064117</v>
      </c>
      <c r="BE187" s="375">
        <v>-7.9493834506377106E-2</v>
      </c>
      <c r="BF187" s="374"/>
      <c r="BG187" s="372">
        <v>0.27529999999999999</v>
      </c>
      <c r="BH187" s="373"/>
      <c r="BI187" s="348">
        <v>64.963800000000006</v>
      </c>
      <c r="BJ187" s="348">
        <v>22.8856</v>
      </c>
      <c r="BK187" s="348">
        <v>3.70472</v>
      </c>
      <c r="BL187" s="348">
        <v>8.4458800000000007</v>
      </c>
      <c r="BM187" s="373"/>
      <c r="BN187" s="372" t="s">
        <v>6191</v>
      </c>
      <c r="BO187" s="372" t="s">
        <v>6192</v>
      </c>
      <c r="BP187" s="372" t="s">
        <v>6193</v>
      </c>
      <c r="BQ187" s="372" t="s">
        <v>5909</v>
      </c>
      <c r="BR187" s="372" t="s">
        <v>5863</v>
      </c>
      <c r="BS187" s="373"/>
      <c r="BT187" s="354" t="s">
        <v>554</v>
      </c>
    </row>
    <row r="188" spans="1:72" s="428" customFormat="1" x14ac:dyDescent="0.25">
      <c r="A188" s="345" t="s">
        <v>6194</v>
      </c>
      <c r="B188" s="373"/>
      <c r="C188" s="719">
        <v>45838</v>
      </c>
      <c r="D188" s="373"/>
      <c r="E188" s="346">
        <v>43.54</v>
      </c>
      <c r="F188" s="373"/>
      <c r="G188" s="347">
        <v>65.264700000000005</v>
      </c>
      <c r="H188" s="374"/>
      <c r="I188" s="348">
        <v>0.36909999999999998</v>
      </c>
      <c r="J188" s="348">
        <v>6.2331000000000003</v>
      </c>
      <c r="K188" s="348">
        <v>4.2539999999999996</v>
      </c>
      <c r="L188" s="348">
        <v>10.069100000000001</v>
      </c>
      <c r="M188" s="348">
        <v>4.5690999999999997</v>
      </c>
      <c r="N188" s="350" t="s">
        <v>430</v>
      </c>
      <c r="O188" s="348" t="s">
        <v>430</v>
      </c>
      <c r="P188" s="348" t="s">
        <v>430</v>
      </c>
      <c r="Q188" s="348" t="s">
        <v>430</v>
      </c>
      <c r="R188" s="348" t="s">
        <v>430</v>
      </c>
      <c r="S188" s="348">
        <v>18.246200000000002</v>
      </c>
      <c r="T188" s="348">
        <v>4.0701999999999998</v>
      </c>
      <c r="U188" s="348">
        <v>9.4131</v>
      </c>
      <c r="V188" s="348">
        <v>0.68049999999999999</v>
      </c>
      <c r="W188" s="348">
        <v>1.5490999999999999</v>
      </c>
      <c r="X188" s="348">
        <v>0.68049999999999999</v>
      </c>
      <c r="Y188" s="374"/>
      <c r="Z188" s="346">
        <v>118</v>
      </c>
      <c r="AA188" s="346">
        <v>22</v>
      </c>
      <c r="AB188" s="346">
        <v>80</v>
      </c>
      <c r="AC188" s="346">
        <v>66</v>
      </c>
      <c r="AD188" s="346">
        <v>93</v>
      </c>
      <c r="AE188" s="346" t="s">
        <v>430</v>
      </c>
      <c r="AF188" s="346" t="s">
        <v>430</v>
      </c>
      <c r="AG188" s="346" t="s">
        <v>430</v>
      </c>
      <c r="AH188" s="346" t="s">
        <v>430</v>
      </c>
      <c r="AI188" s="346" t="s">
        <v>430</v>
      </c>
      <c r="AJ188" s="346">
        <v>47</v>
      </c>
      <c r="AK188" s="346">
        <v>70</v>
      </c>
      <c r="AL188" s="346">
        <v>53</v>
      </c>
      <c r="AM188" s="346">
        <v>106</v>
      </c>
      <c r="AN188" s="346">
        <v>158</v>
      </c>
      <c r="AO188" s="373"/>
      <c r="AP188" s="348" t="s">
        <v>430</v>
      </c>
      <c r="AQ188" s="348" t="s">
        <v>430</v>
      </c>
      <c r="AR188" s="348" t="s">
        <v>430</v>
      </c>
      <c r="AS188" s="348" t="s">
        <v>430</v>
      </c>
      <c r="AT188" s="348">
        <v>8.92</v>
      </c>
      <c r="AU188" s="351"/>
      <c r="AV188" s="346" t="s">
        <v>430</v>
      </c>
      <c r="AW188" s="346" t="s">
        <v>430</v>
      </c>
      <c r="AX188" s="346" t="s">
        <v>430</v>
      </c>
      <c r="AY188" s="346" t="s">
        <v>430</v>
      </c>
      <c r="AZ188" s="346">
        <v>73</v>
      </c>
      <c r="BA188" s="374"/>
      <c r="BB188" s="348">
        <v>12.125351233583901</v>
      </c>
      <c r="BC188" s="348">
        <v>1.0000752475175201</v>
      </c>
      <c r="BD188" s="348">
        <v>-5.40640329141446E-3</v>
      </c>
      <c r="BE188" s="375">
        <v>-6.4730035026440896E-2</v>
      </c>
      <c r="BF188" s="374"/>
      <c r="BG188" s="372">
        <v>0.24379999999999999</v>
      </c>
      <c r="BH188" s="373"/>
      <c r="BI188" s="348">
        <v>17.758099999999999</v>
      </c>
      <c r="BJ188" s="348">
        <v>81.235799999999998</v>
      </c>
      <c r="BK188" s="348">
        <v>0.97687199999999996</v>
      </c>
      <c r="BL188" s="348">
        <v>2.9228000000000001E-2</v>
      </c>
      <c r="BM188" s="373"/>
      <c r="BN188" s="372" t="s">
        <v>4553</v>
      </c>
      <c r="BO188" s="372" t="s">
        <v>4554</v>
      </c>
      <c r="BP188" s="372" t="s">
        <v>4555</v>
      </c>
      <c r="BQ188" s="372" t="s">
        <v>4589</v>
      </c>
      <c r="BR188" s="372" t="s">
        <v>6195</v>
      </c>
      <c r="BS188" s="373"/>
      <c r="BT188" s="354" t="s">
        <v>554</v>
      </c>
    </row>
    <row r="189" spans="1:72" s="428" customFormat="1" x14ac:dyDescent="0.25">
      <c r="A189" s="345" t="s">
        <v>6196</v>
      </c>
      <c r="B189" s="373"/>
      <c r="C189" s="719">
        <v>44777</v>
      </c>
      <c r="D189" s="373"/>
      <c r="E189" s="346">
        <v>40.81</v>
      </c>
      <c r="F189" s="373"/>
      <c r="G189" s="347">
        <v>48.0854</v>
      </c>
      <c r="H189" s="374"/>
      <c r="I189" s="348">
        <v>0.91439999999999999</v>
      </c>
      <c r="J189" s="348">
        <v>0.80900000000000005</v>
      </c>
      <c r="K189" s="348">
        <v>0.43780000000000002</v>
      </c>
      <c r="L189" s="348">
        <v>11.2012</v>
      </c>
      <c r="M189" s="348">
        <v>9.3817000000000004</v>
      </c>
      <c r="N189" s="350">
        <v>10.421099999999999</v>
      </c>
      <c r="O189" s="348">
        <v>13.4152</v>
      </c>
      <c r="P189" s="348">
        <v>24.052299999999999</v>
      </c>
      <c r="Q189" s="348" t="s">
        <v>430</v>
      </c>
      <c r="R189" s="348" t="s">
        <v>430</v>
      </c>
      <c r="S189" s="348">
        <v>13.6701</v>
      </c>
      <c r="T189" s="348">
        <v>8.5184999999999995</v>
      </c>
      <c r="U189" s="348">
        <v>10.3165</v>
      </c>
      <c r="V189" s="348">
        <v>7.5926</v>
      </c>
      <c r="W189" s="348">
        <v>1.4827999999999999</v>
      </c>
      <c r="X189" s="348">
        <v>20.624199999999998</v>
      </c>
      <c r="Y189" s="374"/>
      <c r="Z189" s="346">
        <v>10</v>
      </c>
      <c r="AA189" s="346">
        <v>251</v>
      </c>
      <c r="AB189" s="346">
        <v>224</v>
      </c>
      <c r="AC189" s="346">
        <v>34</v>
      </c>
      <c r="AD189" s="346">
        <v>37</v>
      </c>
      <c r="AE189" s="346">
        <v>48</v>
      </c>
      <c r="AF189" s="346">
        <v>19</v>
      </c>
      <c r="AG189" s="346">
        <v>19</v>
      </c>
      <c r="AH189" s="346" t="s">
        <v>430</v>
      </c>
      <c r="AI189" s="346" t="s">
        <v>430</v>
      </c>
      <c r="AJ189" s="346">
        <v>113</v>
      </c>
      <c r="AK189" s="346">
        <v>14</v>
      </c>
      <c r="AL189" s="346">
        <v>44</v>
      </c>
      <c r="AM189" s="346">
        <v>46</v>
      </c>
      <c r="AN189" s="346">
        <v>160</v>
      </c>
      <c r="AO189" s="373"/>
      <c r="AP189" s="348" t="s">
        <v>430</v>
      </c>
      <c r="AQ189" s="348" t="s">
        <v>430</v>
      </c>
      <c r="AR189" s="348" t="s">
        <v>430</v>
      </c>
      <c r="AS189" s="348">
        <v>15.37</v>
      </c>
      <c r="AT189" s="348">
        <v>15.19</v>
      </c>
      <c r="AU189" s="351"/>
      <c r="AV189" s="346" t="s">
        <v>430</v>
      </c>
      <c r="AW189" s="346" t="s">
        <v>430</v>
      </c>
      <c r="AX189" s="346" t="s">
        <v>430</v>
      </c>
      <c r="AY189" s="346">
        <v>19</v>
      </c>
      <c r="AZ189" s="346">
        <v>36</v>
      </c>
      <c r="BA189" s="374"/>
      <c r="BB189" s="348">
        <v>13.2196595373346</v>
      </c>
      <c r="BC189" s="348">
        <v>1.0002741607199199</v>
      </c>
      <c r="BD189" s="348">
        <v>0.12322154509946399</v>
      </c>
      <c r="BE189" s="375">
        <v>3.8829570247382898E-3</v>
      </c>
      <c r="BF189" s="374"/>
      <c r="BG189" s="372">
        <v>5.9299999999999999E-2</v>
      </c>
      <c r="BH189" s="373"/>
      <c r="BI189" s="348">
        <v>43.2455</v>
      </c>
      <c r="BJ189" s="348">
        <v>28.435700000000001</v>
      </c>
      <c r="BK189" s="348">
        <v>28.161000000000001</v>
      </c>
      <c r="BL189" s="348">
        <v>0.1578</v>
      </c>
      <c r="BM189" s="373"/>
      <c r="BN189" s="372" t="s">
        <v>6197</v>
      </c>
      <c r="BO189" s="372" t="s">
        <v>6198</v>
      </c>
      <c r="BP189" s="372" t="s">
        <v>5344</v>
      </c>
      <c r="BQ189" s="372" t="s">
        <v>4679</v>
      </c>
      <c r="BR189" s="372" t="s">
        <v>430</v>
      </c>
      <c r="BS189" s="373"/>
      <c r="BT189" s="354" t="s">
        <v>554</v>
      </c>
    </row>
    <row r="190" spans="1:72" s="428" customFormat="1" x14ac:dyDescent="0.25">
      <c r="A190" s="345" t="s">
        <v>6199</v>
      </c>
      <c r="B190" s="373"/>
      <c r="C190" s="719">
        <v>45993</v>
      </c>
      <c r="D190" s="373"/>
      <c r="E190" s="346">
        <v>41.769500000000001</v>
      </c>
      <c r="F190" s="373"/>
      <c r="G190" s="347">
        <v>11.6867</v>
      </c>
      <c r="H190" s="374"/>
      <c r="I190" s="348">
        <v>0.80130000000000001</v>
      </c>
      <c r="J190" s="348">
        <v>7.3326000000000002</v>
      </c>
      <c r="K190" s="348">
        <v>1.2563</v>
      </c>
      <c r="L190" s="348">
        <v>19.292200000000001</v>
      </c>
      <c r="M190" s="348">
        <v>19.469000000000001</v>
      </c>
      <c r="N190" s="350" t="s">
        <v>430</v>
      </c>
      <c r="O190" s="348" t="s">
        <v>430</v>
      </c>
      <c r="P190" s="348" t="s">
        <v>430</v>
      </c>
      <c r="Q190" s="348" t="s">
        <v>430</v>
      </c>
      <c r="R190" s="348" t="s">
        <v>430</v>
      </c>
      <c r="S190" s="348">
        <v>30.501799999999999</v>
      </c>
      <c r="T190" s="348">
        <v>19.225300000000001</v>
      </c>
      <c r="U190" s="348" t="s">
        <v>430</v>
      </c>
      <c r="V190" s="348" t="s">
        <v>430</v>
      </c>
      <c r="W190" s="348">
        <v>1.3582000000000001</v>
      </c>
      <c r="X190" s="348">
        <v>16.867000000000001</v>
      </c>
      <c r="Y190" s="374"/>
      <c r="Z190" s="346">
        <v>13</v>
      </c>
      <c r="AA190" s="346">
        <v>11</v>
      </c>
      <c r="AB190" s="346">
        <v>201</v>
      </c>
      <c r="AC190" s="346">
        <v>5</v>
      </c>
      <c r="AD190" s="346">
        <v>24</v>
      </c>
      <c r="AE190" s="346" t="s">
        <v>430</v>
      </c>
      <c r="AF190" s="346" t="s">
        <v>430</v>
      </c>
      <c r="AG190" s="346" t="s">
        <v>430</v>
      </c>
      <c r="AH190" s="346" t="s">
        <v>430</v>
      </c>
      <c r="AI190" s="346" t="s">
        <v>430</v>
      </c>
      <c r="AJ190" s="346">
        <v>5</v>
      </c>
      <c r="AK190" s="346">
        <v>7</v>
      </c>
      <c r="AL190" s="346" t="s">
        <v>430</v>
      </c>
      <c r="AM190" s="346" t="s">
        <v>430</v>
      </c>
      <c r="AN190" s="346">
        <v>173</v>
      </c>
      <c r="AO190" s="373"/>
      <c r="AP190" s="348" t="s">
        <v>430</v>
      </c>
      <c r="AQ190" s="348" t="s">
        <v>430</v>
      </c>
      <c r="AR190" s="348" t="s">
        <v>430</v>
      </c>
      <c r="AS190" s="348" t="s">
        <v>430</v>
      </c>
      <c r="AT190" s="348" t="s">
        <v>430</v>
      </c>
      <c r="AU190" s="351"/>
      <c r="AV190" s="346" t="s">
        <v>430</v>
      </c>
      <c r="AW190" s="346" t="s">
        <v>430</v>
      </c>
      <c r="AX190" s="346" t="s">
        <v>430</v>
      </c>
      <c r="AY190" s="346" t="s">
        <v>430</v>
      </c>
      <c r="AZ190" s="346" t="s">
        <v>430</v>
      </c>
      <c r="BA190" s="374"/>
      <c r="BB190" s="348">
        <v>19.7719675809122</v>
      </c>
      <c r="BC190" s="348">
        <v>0.99818720488471102</v>
      </c>
      <c r="BD190" s="348">
        <v>0.13557764182260201</v>
      </c>
      <c r="BE190" s="375">
        <v>-3.9517115555215601E-2</v>
      </c>
      <c r="BF190" s="374"/>
      <c r="BG190" s="372">
        <v>6.6600000000000006E-2</v>
      </c>
      <c r="BH190" s="373"/>
      <c r="BI190" s="348">
        <v>15.052899999999999</v>
      </c>
      <c r="BJ190" s="348">
        <v>57.197099999999999</v>
      </c>
      <c r="BK190" s="348">
        <v>27.7134</v>
      </c>
      <c r="BL190" s="348">
        <v>3.6600000000000001E-2</v>
      </c>
      <c r="BM190" s="373"/>
      <c r="BN190" s="372" t="s">
        <v>6200</v>
      </c>
      <c r="BO190" s="372" t="s">
        <v>5826</v>
      </c>
      <c r="BP190" s="372" t="s">
        <v>430</v>
      </c>
      <c r="BQ190" s="372" t="s">
        <v>430</v>
      </c>
      <c r="BR190" s="372" t="s">
        <v>430</v>
      </c>
      <c r="BS190" s="373"/>
      <c r="BT190" s="354" t="s">
        <v>554</v>
      </c>
    </row>
    <row r="191" spans="1:72" s="428" customFormat="1" x14ac:dyDescent="0.25">
      <c r="A191" s="345" t="s">
        <v>6201</v>
      </c>
      <c r="B191" s="373"/>
      <c r="C191" s="719">
        <v>45489</v>
      </c>
      <c r="D191" s="373"/>
      <c r="E191" s="346">
        <v>38.110199999999999</v>
      </c>
      <c r="F191" s="373"/>
      <c r="G191" s="347">
        <v>33.177799999999998</v>
      </c>
      <c r="H191" s="374"/>
      <c r="I191" s="348">
        <v>0.48220000000000002</v>
      </c>
      <c r="J191" s="348">
        <v>3.8702000000000001</v>
      </c>
      <c r="K191" s="348">
        <v>1.7262</v>
      </c>
      <c r="L191" s="348">
        <v>5.1984000000000004</v>
      </c>
      <c r="M191" s="348">
        <v>0.39850000000000002</v>
      </c>
      <c r="N191" s="350">
        <v>6.1173000000000002</v>
      </c>
      <c r="O191" s="348" t="s">
        <v>430</v>
      </c>
      <c r="P191" s="348" t="s">
        <v>430</v>
      </c>
      <c r="Q191" s="348" t="s">
        <v>430</v>
      </c>
      <c r="R191" s="348" t="s">
        <v>430</v>
      </c>
      <c r="S191" s="348">
        <v>11.0807</v>
      </c>
      <c r="T191" s="348">
        <v>-1.4181999999999999</v>
      </c>
      <c r="U191" s="348">
        <v>4.2118000000000002</v>
      </c>
      <c r="V191" s="348">
        <v>2.8887</v>
      </c>
      <c r="W191" s="348">
        <v>1.2505999999999999</v>
      </c>
      <c r="X191" s="348">
        <v>3.2025999999999999</v>
      </c>
      <c r="Y191" s="374"/>
      <c r="Z191" s="346">
        <v>73</v>
      </c>
      <c r="AA191" s="346">
        <v>183</v>
      </c>
      <c r="AB191" s="346">
        <v>192</v>
      </c>
      <c r="AC191" s="346">
        <v>128</v>
      </c>
      <c r="AD191" s="346">
        <v>122</v>
      </c>
      <c r="AE191" s="346">
        <v>80</v>
      </c>
      <c r="AF191" s="346" t="s">
        <v>430</v>
      </c>
      <c r="AG191" s="346" t="s">
        <v>430</v>
      </c>
      <c r="AH191" s="346" t="s">
        <v>430</v>
      </c>
      <c r="AI191" s="346" t="s">
        <v>430</v>
      </c>
      <c r="AJ191" s="346">
        <v>151</v>
      </c>
      <c r="AK191" s="346">
        <v>122</v>
      </c>
      <c r="AL191" s="346">
        <v>120</v>
      </c>
      <c r="AM191" s="346">
        <v>79</v>
      </c>
      <c r="AN191" s="346">
        <v>181</v>
      </c>
      <c r="AO191" s="373"/>
      <c r="AP191" s="348" t="s">
        <v>430</v>
      </c>
      <c r="AQ191" s="348" t="s">
        <v>430</v>
      </c>
      <c r="AR191" s="348" t="s">
        <v>430</v>
      </c>
      <c r="AS191" s="348" t="s">
        <v>430</v>
      </c>
      <c r="AT191" s="348">
        <v>2.7</v>
      </c>
      <c r="AU191" s="351"/>
      <c r="AV191" s="346" t="s">
        <v>430</v>
      </c>
      <c r="AW191" s="346" t="s">
        <v>430</v>
      </c>
      <c r="AX191" s="346" t="s">
        <v>430</v>
      </c>
      <c r="AY191" s="346" t="s">
        <v>430</v>
      </c>
      <c r="AZ191" s="346">
        <v>109</v>
      </c>
      <c r="BA191" s="374"/>
      <c r="BB191" s="348">
        <v>11.2163412111712</v>
      </c>
      <c r="BC191" s="348">
        <v>0.99679118939939604</v>
      </c>
      <c r="BD191" s="348">
        <v>-1.24283398906735E-2</v>
      </c>
      <c r="BE191" s="375">
        <v>-7.0988729648063797E-4</v>
      </c>
      <c r="BF191" s="374"/>
      <c r="BG191" s="372">
        <v>3.7600000000000001E-2</v>
      </c>
      <c r="BH191" s="373"/>
      <c r="BI191" s="348">
        <v>99.853200000000001</v>
      </c>
      <c r="BJ191" s="348" t="s">
        <v>430</v>
      </c>
      <c r="BK191" s="348" t="s">
        <v>430</v>
      </c>
      <c r="BL191" s="348">
        <v>0.14680000000000001</v>
      </c>
      <c r="BM191" s="373"/>
      <c r="BN191" s="372" t="s">
        <v>4514</v>
      </c>
      <c r="BO191" s="372" t="s">
        <v>4624</v>
      </c>
      <c r="BP191" s="372" t="s">
        <v>4625</v>
      </c>
      <c r="BQ191" s="372" t="s">
        <v>4517</v>
      </c>
      <c r="BR191" s="372" t="s">
        <v>4518</v>
      </c>
      <c r="BS191" s="373"/>
      <c r="BT191" s="354" t="s">
        <v>430</v>
      </c>
    </row>
    <row r="192" spans="1:72" s="428" customFormat="1" x14ac:dyDescent="0.25">
      <c r="A192" s="345" t="s">
        <v>6202</v>
      </c>
      <c r="B192" s="373"/>
      <c r="C192" s="719">
        <v>45729</v>
      </c>
      <c r="D192" s="373"/>
      <c r="E192" s="346">
        <v>38.496400000000001</v>
      </c>
      <c r="F192" s="373"/>
      <c r="G192" s="347">
        <v>33.843299999999999</v>
      </c>
      <c r="H192" s="374"/>
      <c r="I192" s="348">
        <v>0.34510000000000002</v>
      </c>
      <c r="J192" s="348">
        <v>3.2101000000000002</v>
      </c>
      <c r="K192" s="348">
        <v>1.8423</v>
      </c>
      <c r="L192" s="348">
        <v>5.6395</v>
      </c>
      <c r="M192" s="348">
        <v>11.416399999999999</v>
      </c>
      <c r="N192" s="350">
        <v>21.240400000000001</v>
      </c>
      <c r="O192" s="348" t="s">
        <v>430</v>
      </c>
      <c r="P192" s="348" t="s">
        <v>430</v>
      </c>
      <c r="Q192" s="348" t="s">
        <v>430</v>
      </c>
      <c r="R192" s="348" t="s">
        <v>430</v>
      </c>
      <c r="S192" s="348">
        <v>10.936500000000001</v>
      </c>
      <c r="T192" s="348">
        <v>7.1448</v>
      </c>
      <c r="U192" s="348">
        <v>15.219099999999999</v>
      </c>
      <c r="V192" s="348">
        <v>16.600100000000001</v>
      </c>
      <c r="W192" s="348">
        <v>-8.8599999999999998E-2</v>
      </c>
      <c r="X192" s="348">
        <v>26.657299999999999</v>
      </c>
      <c r="Y192" s="374"/>
      <c r="Z192" s="346">
        <v>132</v>
      </c>
      <c r="AA192" s="346">
        <v>221</v>
      </c>
      <c r="AB192" s="346">
        <v>183</v>
      </c>
      <c r="AC192" s="346">
        <v>120</v>
      </c>
      <c r="AD192" s="346">
        <v>31</v>
      </c>
      <c r="AE192" s="346">
        <v>31</v>
      </c>
      <c r="AF192" s="346" t="s">
        <v>430</v>
      </c>
      <c r="AG192" s="346" t="s">
        <v>430</v>
      </c>
      <c r="AH192" s="346" t="s">
        <v>430</v>
      </c>
      <c r="AI192" s="346" t="s">
        <v>430</v>
      </c>
      <c r="AJ192" s="346">
        <v>153</v>
      </c>
      <c r="AK192" s="346">
        <v>21</v>
      </c>
      <c r="AL192" s="346">
        <v>33</v>
      </c>
      <c r="AM192" s="346">
        <v>31</v>
      </c>
      <c r="AN192" s="346">
        <v>219</v>
      </c>
      <c r="AO192" s="373"/>
      <c r="AP192" s="348" t="s">
        <v>430</v>
      </c>
      <c r="AQ192" s="348" t="s">
        <v>430</v>
      </c>
      <c r="AR192" s="348" t="s">
        <v>430</v>
      </c>
      <c r="AS192" s="348" t="s">
        <v>430</v>
      </c>
      <c r="AT192" s="348">
        <v>18.72</v>
      </c>
      <c r="AU192" s="351"/>
      <c r="AV192" s="346" t="s">
        <v>430</v>
      </c>
      <c r="AW192" s="346" t="s">
        <v>430</v>
      </c>
      <c r="AX192" s="346" t="s">
        <v>430</v>
      </c>
      <c r="AY192" s="346" t="s">
        <v>430</v>
      </c>
      <c r="AZ192" s="346">
        <v>26</v>
      </c>
      <c r="BA192" s="374"/>
      <c r="BB192" s="348">
        <v>13.0413472529331</v>
      </c>
      <c r="BC192" s="348">
        <v>1.03933224683099</v>
      </c>
      <c r="BD192" s="348">
        <v>0.124610577110239</v>
      </c>
      <c r="BE192" s="375">
        <v>0.13132909386241001</v>
      </c>
      <c r="BF192" s="374"/>
      <c r="BG192" s="372">
        <v>0.17180000000000001</v>
      </c>
      <c r="BH192" s="373"/>
      <c r="BI192" s="348">
        <v>67.143900000000002</v>
      </c>
      <c r="BJ192" s="348">
        <v>18.0867</v>
      </c>
      <c r="BK192" s="348">
        <v>11.0837</v>
      </c>
      <c r="BL192" s="348">
        <v>3.6857000000000002</v>
      </c>
      <c r="BM192" s="373"/>
      <c r="BN192" s="372" t="s">
        <v>6203</v>
      </c>
      <c r="BO192" s="372" t="s">
        <v>6204</v>
      </c>
      <c r="BP192" s="372" t="s">
        <v>6205</v>
      </c>
      <c r="BQ192" s="372" t="s">
        <v>4888</v>
      </c>
      <c r="BR192" s="372" t="s">
        <v>6206</v>
      </c>
      <c r="BS192" s="373"/>
      <c r="BT192" s="354" t="s">
        <v>554</v>
      </c>
    </row>
    <row r="193" spans="1:72" s="428" customFormat="1" ht="11" x14ac:dyDescent="0.3">
      <c r="A193" s="841" t="s">
        <v>6207</v>
      </c>
      <c r="B193" s="842"/>
      <c r="C193" s="843">
        <v>45940</v>
      </c>
      <c r="D193" s="842"/>
      <c r="E193" s="844">
        <v>36.518099999999997</v>
      </c>
      <c r="F193" s="842"/>
      <c r="G193" s="845">
        <v>31.266999999999999</v>
      </c>
      <c r="H193" s="847"/>
      <c r="I193" s="846">
        <v>0.38850000000000001</v>
      </c>
      <c r="J193" s="846">
        <v>6.0761000000000003</v>
      </c>
      <c r="K193" s="846">
        <v>4.3903999999999996</v>
      </c>
      <c r="L193" s="846">
        <v>6.4626000000000001</v>
      </c>
      <c r="M193" s="846">
        <v>0.81579999999999997</v>
      </c>
      <c r="N193" s="848" t="s">
        <v>430</v>
      </c>
      <c r="O193" s="846" t="s">
        <v>430</v>
      </c>
      <c r="P193" s="846" t="s">
        <v>430</v>
      </c>
      <c r="Q193" s="846" t="s">
        <v>430</v>
      </c>
      <c r="R193" s="846" t="s">
        <v>430</v>
      </c>
      <c r="S193" s="846">
        <v>15.611000000000001</v>
      </c>
      <c r="T193" s="846">
        <v>0.55310000000000004</v>
      </c>
      <c r="U193" s="846" t="s">
        <v>430</v>
      </c>
      <c r="V193" s="846" t="s">
        <v>430</v>
      </c>
      <c r="W193" s="846">
        <v>2.6560999999999999</v>
      </c>
      <c r="X193" s="846">
        <v>0.37880000000000003</v>
      </c>
      <c r="Y193" s="847"/>
      <c r="Z193" s="844">
        <v>112</v>
      </c>
      <c r="AA193" s="844">
        <v>40</v>
      </c>
      <c r="AB193" s="844">
        <v>74</v>
      </c>
      <c r="AC193" s="844">
        <v>104</v>
      </c>
      <c r="AD193" s="844">
        <v>114</v>
      </c>
      <c r="AE193" s="844" t="s">
        <v>430</v>
      </c>
      <c r="AF193" s="844" t="s">
        <v>430</v>
      </c>
      <c r="AG193" s="844" t="s">
        <v>430</v>
      </c>
      <c r="AH193" s="844" t="s">
        <v>430</v>
      </c>
      <c r="AI193" s="844" t="s">
        <v>430</v>
      </c>
      <c r="AJ193" s="844">
        <v>91</v>
      </c>
      <c r="AK193" s="844">
        <v>107</v>
      </c>
      <c r="AL193" s="844" t="s">
        <v>430</v>
      </c>
      <c r="AM193" s="844" t="s">
        <v>430</v>
      </c>
      <c r="AN193" s="844">
        <v>100</v>
      </c>
      <c r="AO193" s="842"/>
      <c r="AP193" s="846" t="s">
        <v>430</v>
      </c>
      <c r="AQ193" s="846" t="s">
        <v>430</v>
      </c>
      <c r="AR193" s="846" t="s">
        <v>430</v>
      </c>
      <c r="AS193" s="846" t="s">
        <v>430</v>
      </c>
      <c r="AT193" s="846" t="s">
        <v>430</v>
      </c>
      <c r="AU193" s="849"/>
      <c r="AV193" s="844" t="s">
        <v>430</v>
      </c>
      <c r="AW193" s="844" t="s">
        <v>430</v>
      </c>
      <c r="AX193" s="844" t="s">
        <v>430</v>
      </c>
      <c r="AY193" s="844" t="s">
        <v>430</v>
      </c>
      <c r="AZ193" s="844" t="s">
        <v>430</v>
      </c>
      <c r="BA193" s="847"/>
      <c r="BB193" s="846">
        <v>14.145695734752101</v>
      </c>
      <c r="BC193" s="846">
        <v>0.99823219030682597</v>
      </c>
      <c r="BD193" s="846">
        <v>-4.20031261392671E-2</v>
      </c>
      <c r="BE193" s="852">
        <v>-3.8906729383425903E-2</v>
      </c>
      <c r="BF193" s="847"/>
      <c r="BG193" s="855">
        <v>0.1242</v>
      </c>
      <c r="BH193" s="842"/>
      <c r="BI193" s="846">
        <v>65.540199999999999</v>
      </c>
      <c r="BJ193" s="846">
        <v>34.333100000000002</v>
      </c>
      <c r="BK193" s="846" t="s">
        <v>430</v>
      </c>
      <c r="BL193" s="846">
        <v>0.12670000000000001</v>
      </c>
      <c r="BM193" s="842"/>
      <c r="BN193" s="855" t="s">
        <v>4469</v>
      </c>
      <c r="BO193" s="855" t="s">
        <v>4629</v>
      </c>
      <c r="BP193" s="855" t="s">
        <v>4470</v>
      </c>
      <c r="BQ193" s="855" t="s">
        <v>4471</v>
      </c>
      <c r="BR193" s="855" t="s">
        <v>4711</v>
      </c>
      <c r="BS193" s="842"/>
      <c r="BT193" s="856" t="s">
        <v>554</v>
      </c>
    </row>
    <row r="194" spans="1:72" s="428" customFormat="1" x14ac:dyDescent="0.25">
      <c r="A194" s="345" t="s">
        <v>6208</v>
      </c>
      <c r="B194" s="373"/>
      <c r="C194" s="719">
        <v>44827</v>
      </c>
      <c r="D194" s="373"/>
      <c r="E194" s="346">
        <v>36.3018</v>
      </c>
      <c r="F194" s="373"/>
      <c r="G194" s="347">
        <v>128.20750000000001</v>
      </c>
      <c r="H194" s="374"/>
      <c r="I194" s="348">
        <v>-1.0200000000000001E-2</v>
      </c>
      <c r="J194" s="348">
        <v>1.8974</v>
      </c>
      <c r="K194" s="348">
        <v>1.8327</v>
      </c>
      <c r="L194" s="348">
        <v>0.1235</v>
      </c>
      <c r="M194" s="348">
        <v>-7.6383000000000001</v>
      </c>
      <c r="N194" s="350">
        <v>-4.5541</v>
      </c>
      <c r="O194" s="348">
        <v>-1.1406000000000001</v>
      </c>
      <c r="P194" s="348">
        <v>9.3318999999999992</v>
      </c>
      <c r="Q194" s="348" t="s">
        <v>430</v>
      </c>
      <c r="R194" s="348" t="s">
        <v>430</v>
      </c>
      <c r="S194" s="348">
        <v>4.8639999999999999</v>
      </c>
      <c r="T194" s="348">
        <v>-8.2990999999999993</v>
      </c>
      <c r="U194" s="348">
        <v>-2.1433</v>
      </c>
      <c r="V194" s="348">
        <v>-5.4516</v>
      </c>
      <c r="W194" s="348">
        <v>1.0913999999999999</v>
      </c>
      <c r="X194" s="348">
        <v>11.2804</v>
      </c>
      <c r="Y194" s="374"/>
      <c r="Z194" s="346">
        <v>200</v>
      </c>
      <c r="AA194" s="346">
        <v>247</v>
      </c>
      <c r="AB194" s="346">
        <v>184</v>
      </c>
      <c r="AC194" s="346">
        <v>224</v>
      </c>
      <c r="AD194" s="346">
        <v>211</v>
      </c>
      <c r="AE194" s="346">
        <v>190</v>
      </c>
      <c r="AF194" s="346">
        <v>141</v>
      </c>
      <c r="AG194" s="346">
        <v>111</v>
      </c>
      <c r="AH194" s="346" t="s">
        <v>430</v>
      </c>
      <c r="AI194" s="346" t="s">
        <v>430</v>
      </c>
      <c r="AJ194" s="346">
        <v>238</v>
      </c>
      <c r="AK194" s="346">
        <v>210</v>
      </c>
      <c r="AL194" s="346">
        <v>179</v>
      </c>
      <c r="AM194" s="346">
        <v>180</v>
      </c>
      <c r="AN194" s="346">
        <v>193</v>
      </c>
      <c r="AO194" s="373"/>
      <c r="AP194" s="348" t="s">
        <v>430</v>
      </c>
      <c r="AQ194" s="348" t="s">
        <v>430</v>
      </c>
      <c r="AR194" s="348" t="s">
        <v>430</v>
      </c>
      <c r="AS194" s="348">
        <v>0.06</v>
      </c>
      <c r="AT194" s="348">
        <v>-8.99</v>
      </c>
      <c r="AU194" s="351"/>
      <c r="AV194" s="346" t="s">
        <v>430</v>
      </c>
      <c r="AW194" s="346" t="s">
        <v>430</v>
      </c>
      <c r="AX194" s="346" t="s">
        <v>430</v>
      </c>
      <c r="AY194" s="346">
        <v>125</v>
      </c>
      <c r="AZ194" s="346">
        <v>181</v>
      </c>
      <c r="BA194" s="374"/>
      <c r="BB194" s="348">
        <v>13.640558922207401</v>
      </c>
      <c r="BC194" s="348">
        <v>0.99924763050763299</v>
      </c>
      <c r="BD194" s="348">
        <v>3.4622975241520901E-2</v>
      </c>
      <c r="BE194" s="375">
        <v>7.2885155750264302E-2</v>
      </c>
      <c r="BF194" s="374"/>
      <c r="BG194" s="372">
        <v>6.25E-2</v>
      </c>
      <c r="BH194" s="373"/>
      <c r="BI194" s="348">
        <v>99.541700000000006</v>
      </c>
      <c r="BJ194" s="348" t="s">
        <v>430</v>
      </c>
      <c r="BK194" s="348" t="s">
        <v>430</v>
      </c>
      <c r="BL194" s="348">
        <v>0.45829999999999999</v>
      </c>
      <c r="BM194" s="373"/>
      <c r="BN194" s="372" t="s">
        <v>6209</v>
      </c>
      <c r="BO194" s="372" t="s">
        <v>6028</v>
      </c>
      <c r="BP194" s="372" t="s">
        <v>3459</v>
      </c>
      <c r="BQ194" s="372" t="s">
        <v>6029</v>
      </c>
      <c r="BR194" s="372" t="s">
        <v>4635</v>
      </c>
      <c r="BS194" s="373"/>
      <c r="BT194" s="354" t="s">
        <v>554</v>
      </c>
    </row>
    <row r="195" spans="1:72" s="428" customFormat="1" x14ac:dyDescent="0.25">
      <c r="A195" s="345" t="s">
        <v>6210</v>
      </c>
      <c r="B195" s="373"/>
      <c r="C195" s="719">
        <v>45322</v>
      </c>
      <c r="D195" s="373"/>
      <c r="E195" s="346">
        <v>37.594999999999999</v>
      </c>
      <c r="F195" s="373"/>
      <c r="G195" s="347">
        <v>88.777500000000003</v>
      </c>
      <c r="H195" s="374"/>
      <c r="I195" s="348">
        <v>0.65180000000000005</v>
      </c>
      <c r="J195" s="348">
        <v>5.5321999999999996</v>
      </c>
      <c r="K195" s="348">
        <v>11.333399999999999</v>
      </c>
      <c r="L195" s="348">
        <v>1.7561</v>
      </c>
      <c r="M195" s="348">
        <v>5.8457999999999997</v>
      </c>
      <c r="N195" s="350">
        <v>27.891999999999999</v>
      </c>
      <c r="O195" s="348">
        <v>8.6525999999999996</v>
      </c>
      <c r="P195" s="348" t="s">
        <v>430</v>
      </c>
      <c r="Q195" s="348" t="s">
        <v>430</v>
      </c>
      <c r="R195" s="348" t="s">
        <v>430</v>
      </c>
      <c r="S195" s="348">
        <v>11.967700000000001</v>
      </c>
      <c r="T195" s="348">
        <v>3.2827000000000002</v>
      </c>
      <c r="U195" s="348">
        <v>17.001100000000001</v>
      </c>
      <c r="V195" s="348">
        <v>22.21</v>
      </c>
      <c r="W195" s="348">
        <v>7.4993999999999996</v>
      </c>
      <c r="X195" s="348">
        <v>15.659800000000001</v>
      </c>
      <c r="Y195" s="374"/>
      <c r="Z195" s="346">
        <v>42</v>
      </c>
      <c r="AA195" s="346">
        <v>58</v>
      </c>
      <c r="AB195" s="346">
        <v>3</v>
      </c>
      <c r="AC195" s="346">
        <v>195</v>
      </c>
      <c r="AD195" s="346">
        <v>75</v>
      </c>
      <c r="AE195" s="346">
        <v>24</v>
      </c>
      <c r="AF195" s="346">
        <v>27</v>
      </c>
      <c r="AG195" s="346" t="s">
        <v>430</v>
      </c>
      <c r="AH195" s="346" t="s">
        <v>430</v>
      </c>
      <c r="AI195" s="346" t="s">
        <v>430</v>
      </c>
      <c r="AJ195" s="346">
        <v>133</v>
      </c>
      <c r="AK195" s="346">
        <v>79</v>
      </c>
      <c r="AL195" s="346">
        <v>28</v>
      </c>
      <c r="AM195" s="346">
        <v>24</v>
      </c>
      <c r="AN195" s="346">
        <v>4</v>
      </c>
      <c r="AO195" s="373"/>
      <c r="AP195" s="348" t="s">
        <v>430</v>
      </c>
      <c r="AQ195" s="348" t="s">
        <v>430</v>
      </c>
      <c r="AR195" s="348" t="s">
        <v>430</v>
      </c>
      <c r="AS195" s="348" t="s">
        <v>430</v>
      </c>
      <c r="AT195" s="348">
        <v>17.190000000000001</v>
      </c>
      <c r="AU195" s="351"/>
      <c r="AV195" s="346" t="s">
        <v>430</v>
      </c>
      <c r="AW195" s="346" t="s">
        <v>430</v>
      </c>
      <c r="AX195" s="346" t="s">
        <v>430</v>
      </c>
      <c r="AY195" s="346" t="s">
        <v>430</v>
      </c>
      <c r="AZ195" s="346">
        <v>29</v>
      </c>
      <c r="BA195" s="374"/>
      <c r="BB195" s="348">
        <v>21.172181475031699</v>
      </c>
      <c r="BC195" s="348">
        <v>1.0008845056120099</v>
      </c>
      <c r="BD195" s="348">
        <v>2.3929647336654401E-2</v>
      </c>
      <c r="BE195" s="375">
        <v>3.7944509403316201E-2</v>
      </c>
      <c r="BF195" s="374"/>
      <c r="BG195" s="372">
        <v>0.17469999999999999</v>
      </c>
      <c r="BH195" s="373"/>
      <c r="BI195" s="348">
        <v>78.038799999999995</v>
      </c>
      <c r="BJ195" s="348">
        <v>20.1036</v>
      </c>
      <c r="BK195" s="348">
        <v>1.1565700000000001</v>
      </c>
      <c r="BL195" s="348">
        <v>0.70103000000000004</v>
      </c>
      <c r="BM195" s="373"/>
      <c r="BN195" s="372" t="s">
        <v>6211</v>
      </c>
      <c r="BO195" s="372" t="s">
        <v>2986</v>
      </c>
      <c r="BP195" s="372" t="s">
        <v>430</v>
      </c>
      <c r="BQ195" s="372" t="s">
        <v>430</v>
      </c>
      <c r="BR195" s="372" t="s">
        <v>430</v>
      </c>
      <c r="BS195" s="373"/>
      <c r="BT195" s="354" t="s">
        <v>554</v>
      </c>
    </row>
    <row r="196" spans="1:72" s="428" customFormat="1" ht="11" x14ac:dyDescent="0.3">
      <c r="A196" s="841" t="s">
        <v>6212</v>
      </c>
      <c r="B196" s="842"/>
      <c r="C196" s="843">
        <v>44770</v>
      </c>
      <c r="D196" s="842"/>
      <c r="E196" s="844">
        <v>34.910600000000002</v>
      </c>
      <c r="F196" s="842"/>
      <c r="G196" s="845">
        <v>11.906000000000001</v>
      </c>
      <c r="H196" s="847"/>
      <c r="I196" s="846">
        <v>0.52349999999999997</v>
      </c>
      <c r="J196" s="846">
        <v>5.1275000000000004</v>
      </c>
      <c r="K196" s="846">
        <v>2.637</v>
      </c>
      <c r="L196" s="846">
        <v>6.2343000000000002</v>
      </c>
      <c r="M196" s="846">
        <v>-3.9053</v>
      </c>
      <c r="N196" s="848">
        <v>2.0977000000000001</v>
      </c>
      <c r="O196" s="846">
        <v>2.2999999999999998</v>
      </c>
      <c r="P196" s="846">
        <v>12.8224</v>
      </c>
      <c r="Q196" s="846" t="s">
        <v>430</v>
      </c>
      <c r="R196" s="846" t="s">
        <v>430</v>
      </c>
      <c r="S196" s="846">
        <v>12.4682</v>
      </c>
      <c r="T196" s="846">
        <v>-5.3539000000000003</v>
      </c>
      <c r="U196" s="846">
        <v>-3.5425</v>
      </c>
      <c r="V196" s="846">
        <v>-1.4303999999999999</v>
      </c>
      <c r="W196" s="846">
        <v>3.1402999999999999</v>
      </c>
      <c r="X196" s="846">
        <v>12.8512</v>
      </c>
      <c r="Y196" s="847"/>
      <c r="Z196" s="844">
        <v>57</v>
      </c>
      <c r="AA196" s="844">
        <v>84</v>
      </c>
      <c r="AB196" s="844">
        <v>146</v>
      </c>
      <c r="AC196" s="844">
        <v>109</v>
      </c>
      <c r="AD196" s="844">
        <v>166</v>
      </c>
      <c r="AE196" s="844">
        <v>111</v>
      </c>
      <c r="AF196" s="844">
        <v>88</v>
      </c>
      <c r="AG196" s="844">
        <v>63</v>
      </c>
      <c r="AH196" s="844" t="s">
        <v>430</v>
      </c>
      <c r="AI196" s="844" t="s">
        <v>430</v>
      </c>
      <c r="AJ196" s="844">
        <v>125</v>
      </c>
      <c r="AK196" s="844">
        <v>171</v>
      </c>
      <c r="AL196" s="844">
        <v>194</v>
      </c>
      <c r="AM196" s="844">
        <v>124</v>
      </c>
      <c r="AN196" s="844">
        <v>64</v>
      </c>
      <c r="AO196" s="842"/>
      <c r="AP196" s="846" t="s">
        <v>430</v>
      </c>
      <c r="AQ196" s="846" t="s">
        <v>430</v>
      </c>
      <c r="AR196" s="846" t="s">
        <v>430</v>
      </c>
      <c r="AS196" s="846">
        <v>6.12</v>
      </c>
      <c r="AT196" s="846">
        <v>-4.3</v>
      </c>
      <c r="AU196" s="849"/>
      <c r="AV196" s="844" t="s">
        <v>430</v>
      </c>
      <c r="AW196" s="844" t="s">
        <v>430</v>
      </c>
      <c r="AX196" s="844" t="s">
        <v>430</v>
      </c>
      <c r="AY196" s="844">
        <v>71</v>
      </c>
      <c r="AZ196" s="844">
        <v>147</v>
      </c>
      <c r="BA196" s="847"/>
      <c r="BB196" s="846">
        <v>13.234393919914201</v>
      </c>
      <c r="BC196" s="846">
        <v>1.0004088890345499</v>
      </c>
      <c r="BD196" s="846">
        <v>6.0943296647943401E-2</v>
      </c>
      <c r="BE196" s="852">
        <v>0.105328184437766</v>
      </c>
      <c r="BF196" s="847"/>
      <c r="BG196" s="855">
        <v>0.1171</v>
      </c>
      <c r="BH196" s="842"/>
      <c r="BI196" s="846">
        <v>94.953800000000001</v>
      </c>
      <c r="BJ196" s="846">
        <v>4.7175500000000001</v>
      </c>
      <c r="BK196" s="846" t="s">
        <v>430</v>
      </c>
      <c r="BL196" s="846">
        <v>0.32865</v>
      </c>
      <c r="BM196" s="842"/>
      <c r="BN196" s="855" t="s">
        <v>6158</v>
      </c>
      <c r="BO196" s="855" t="s">
        <v>6015</v>
      </c>
      <c r="BP196" s="855" t="s">
        <v>6016</v>
      </c>
      <c r="BQ196" s="855" t="s">
        <v>6017</v>
      </c>
      <c r="BR196" s="855" t="s">
        <v>6018</v>
      </c>
      <c r="BS196" s="842"/>
      <c r="BT196" s="856" t="s">
        <v>554</v>
      </c>
    </row>
    <row r="197" spans="1:72" s="428" customFormat="1" x14ac:dyDescent="0.25">
      <c r="A197" s="345" t="s">
        <v>6213</v>
      </c>
      <c r="B197" s="373"/>
      <c r="C197" s="719">
        <v>45596</v>
      </c>
      <c r="D197" s="373"/>
      <c r="E197" s="346">
        <v>33.338799999999999</v>
      </c>
      <c r="F197" s="373"/>
      <c r="G197" s="347">
        <v>43.075099999999999</v>
      </c>
      <c r="H197" s="374"/>
      <c r="I197" s="348">
        <v>0.35809999999999997</v>
      </c>
      <c r="J197" s="348">
        <v>5.2499000000000002</v>
      </c>
      <c r="K197" s="348">
        <v>2.0386000000000002</v>
      </c>
      <c r="L197" s="348">
        <v>9.9314999999999998</v>
      </c>
      <c r="M197" s="348">
        <v>4.1105</v>
      </c>
      <c r="N197" s="350">
        <v>-3.9199999999999999E-2</v>
      </c>
      <c r="O197" s="348" t="s">
        <v>430</v>
      </c>
      <c r="P197" s="348" t="s">
        <v>430</v>
      </c>
      <c r="Q197" s="348" t="s">
        <v>430</v>
      </c>
      <c r="R197" s="348" t="s">
        <v>430</v>
      </c>
      <c r="S197" s="348">
        <v>17.7517</v>
      </c>
      <c r="T197" s="348">
        <v>4.3548999999999998</v>
      </c>
      <c r="U197" s="348">
        <v>6.0167000000000002</v>
      </c>
      <c r="V197" s="348">
        <v>-2.1766999999999999</v>
      </c>
      <c r="W197" s="348">
        <v>0.93659999999999999</v>
      </c>
      <c r="X197" s="348">
        <v>-3.4232999999999998</v>
      </c>
      <c r="Y197" s="374"/>
      <c r="Z197" s="346">
        <v>128</v>
      </c>
      <c r="AA197" s="346">
        <v>80</v>
      </c>
      <c r="AB197" s="346">
        <v>181</v>
      </c>
      <c r="AC197" s="346">
        <v>68</v>
      </c>
      <c r="AD197" s="346">
        <v>95</v>
      </c>
      <c r="AE197" s="346">
        <v>140</v>
      </c>
      <c r="AF197" s="346" t="s">
        <v>430</v>
      </c>
      <c r="AG197" s="346" t="s">
        <v>430</v>
      </c>
      <c r="AH197" s="346" t="s">
        <v>430</v>
      </c>
      <c r="AI197" s="346" t="s">
        <v>430</v>
      </c>
      <c r="AJ197" s="346">
        <v>61</v>
      </c>
      <c r="AK197" s="346">
        <v>65</v>
      </c>
      <c r="AL197" s="346">
        <v>95</v>
      </c>
      <c r="AM197" s="346">
        <v>140</v>
      </c>
      <c r="AN197" s="346">
        <v>201</v>
      </c>
      <c r="AO197" s="373"/>
      <c r="AP197" s="348" t="s">
        <v>430</v>
      </c>
      <c r="AQ197" s="348" t="s">
        <v>430</v>
      </c>
      <c r="AR197" s="348" t="s">
        <v>430</v>
      </c>
      <c r="AS197" s="348" t="s">
        <v>430</v>
      </c>
      <c r="AT197" s="348">
        <v>6.56</v>
      </c>
      <c r="AU197" s="351"/>
      <c r="AV197" s="346" t="s">
        <v>430</v>
      </c>
      <c r="AW197" s="346" t="s">
        <v>430</v>
      </c>
      <c r="AX197" s="346" t="s">
        <v>430</v>
      </c>
      <c r="AY197" s="346" t="s">
        <v>430</v>
      </c>
      <c r="AZ197" s="346">
        <v>84</v>
      </c>
      <c r="BA197" s="374"/>
      <c r="BB197" s="348">
        <v>20.1224173152509</v>
      </c>
      <c r="BC197" s="348">
        <v>0.99553400026026695</v>
      </c>
      <c r="BD197" s="348">
        <v>-2.0507740262661001E-2</v>
      </c>
      <c r="BE197" s="375">
        <v>-5.8506010631307698E-2</v>
      </c>
      <c r="BF197" s="374"/>
      <c r="BG197" s="372">
        <v>0.38769999999999999</v>
      </c>
      <c r="BH197" s="373"/>
      <c r="BI197" s="348">
        <v>53.656300000000002</v>
      </c>
      <c r="BJ197" s="348">
        <v>31.258199999999999</v>
      </c>
      <c r="BK197" s="348">
        <v>15.0318</v>
      </c>
      <c r="BL197" s="348">
        <v>5.3699999999999998E-2</v>
      </c>
      <c r="BM197" s="373"/>
      <c r="BN197" s="372" t="s">
        <v>6214</v>
      </c>
      <c r="BO197" s="372" t="s">
        <v>6215</v>
      </c>
      <c r="BP197" s="372" t="s">
        <v>6216</v>
      </c>
      <c r="BQ197" s="372" t="s">
        <v>4692</v>
      </c>
      <c r="BR197" s="372" t="s">
        <v>4324</v>
      </c>
      <c r="BS197" s="373"/>
      <c r="BT197" s="354" t="s">
        <v>554</v>
      </c>
    </row>
    <row r="198" spans="1:72" s="428" customFormat="1" x14ac:dyDescent="0.25">
      <c r="A198" s="345" t="s">
        <v>6217</v>
      </c>
      <c r="B198" s="373"/>
      <c r="C198" s="719">
        <v>45839</v>
      </c>
      <c r="D198" s="373"/>
      <c r="E198" s="346">
        <v>34.2517</v>
      </c>
      <c r="F198" s="373"/>
      <c r="G198" s="347">
        <v>9.2783999999999995</v>
      </c>
      <c r="H198" s="374"/>
      <c r="I198" s="348">
        <v>0.28320000000000001</v>
      </c>
      <c r="J198" s="348">
        <v>8.1285000000000007</v>
      </c>
      <c r="K198" s="348">
        <v>4.7507000000000001</v>
      </c>
      <c r="L198" s="348">
        <v>8.1273</v>
      </c>
      <c r="M198" s="348">
        <v>-10.6015</v>
      </c>
      <c r="N198" s="350" t="s">
        <v>430</v>
      </c>
      <c r="O198" s="348" t="s">
        <v>430</v>
      </c>
      <c r="P198" s="348" t="s">
        <v>430</v>
      </c>
      <c r="Q198" s="348" t="s">
        <v>430</v>
      </c>
      <c r="R198" s="348" t="s">
        <v>430</v>
      </c>
      <c r="S198" s="348">
        <v>16.344999999999999</v>
      </c>
      <c r="T198" s="348">
        <v>-10.6859</v>
      </c>
      <c r="U198" s="348">
        <v>-10.3805</v>
      </c>
      <c r="V198" s="348" t="s">
        <v>430</v>
      </c>
      <c r="W198" s="348">
        <v>3.3494000000000002</v>
      </c>
      <c r="X198" s="348">
        <v>-7.2160000000000002</v>
      </c>
      <c r="Y198" s="374"/>
      <c r="Z198" s="346">
        <v>166</v>
      </c>
      <c r="AA198" s="346">
        <v>8</v>
      </c>
      <c r="AB198" s="346">
        <v>69</v>
      </c>
      <c r="AC198" s="346">
        <v>84</v>
      </c>
      <c r="AD198" s="346">
        <v>232</v>
      </c>
      <c r="AE198" s="346" t="s">
        <v>430</v>
      </c>
      <c r="AF198" s="346" t="s">
        <v>430</v>
      </c>
      <c r="AG198" s="346" t="s">
        <v>430</v>
      </c>
      <c r="AH198" s="346" t="s">
        <v>430</v>
      </c>
      <c r="AI198" s="346" t="s">
        <v>430</v>
      </c>
      <c r="AJ198" s="346">
        <v>76</v>
      </c>
      <c r="AK198" s="346">
        <v>231</v>
      </c>
      <c r="AL198" s="346">
        <v>210</v>
      </c>
      <c r="AM198" s="346" t="s">
        <v>430</v>
      </c>
      <c r="AN198" s="346">
        <v>62</v>
      </c>
      <c r="AO198" s="373"/>
      <c r="AP198" s="348" t="s">
        <v>430</v>
      </c>
      <c r="AQ198" s="348" t="s">
        <v>430</v>
      </c>
      <c r="AR198" s="348" t="s">
        <v>430</v>
      </c>
      <c r="AS198" s="348" t="s">
        <v>430</v>
      </c>
      <c r="AT198" s="348">
        <v>-12.27</v>
      </c>
      <c r="AU198" s="351"/>
      <c r="AV198" s="346" t="s">
        <v>430</v>
      </c>
      <c r="AW198" s="346" t="s">
        <v>430</v>
      </c>
      <c r="AX198" s="346" t="s">
        <v>430</v>
      </c>
      <c r="AY198" s="346" t="s">
        <v>430</v>
      </c>
      <c r="AZ198" s="346">
        <v>199</v>
      </c>
      <c r="BA198" s="374"/>
      <c r="BB198" s="348">
        <v>18.893131576235799</v>
      </c>
      <c r="BC198" s="348">
        <v>0.99734941703124802</v>
      </c>
      <c r="BD198" s="348">
        <v>-4.8037491226629703E-2</v>
      </c>
      <c r="BE198" s="375">
        <v>-4.1658413561016502E-2</v>
      </c>
      <c r="BF198" s="374"/>
      <c r="BG198" s="372">
        <v>2.7336999999999998</v>
      </c>
      <c r="BH198" s="373"/>
      <c r="BI198" s="348">
        <v>19.314900000000002</v>
      </c>
      <c r="BJ198" s="348">
        <v>63.315199999999997</v>
      </c>
      <c r="BK198" s="348">
        <v>17.417300000000001</v>
      </c>
      <c r="BL198" s="348">
        <v>-4.7399999999999998E-2</v>
      </c>
      <c r="BM198" s="373"/>
      <c r="BN198" s="372" t="s">
        <v>6218</v>
      </c>
      <c r="BO198" s="372" t="s">
        <v>6219</v>
      </c>
      <c r="BP198" s="372" t="s">
        <v>6220</v>
      </c>
      <c r="BQ198" s="372" t="s">
        <v>6221</v>
      </c>
      <c r="BR198" s="372" t="s">
        <v>6222</v>
      </c>
      <c r="BS198" s="373"/>
      <c r="BT198" s="354" t="s">
        <v>554</v>
      </c>
    </row>
    <row r="199" spans="1:72" s="428" customFormat="1" x14ac:dyDescent="0.25">
      <c r="A199" s="345" t="s">
        <v>6223</v>
      </c>
      <c r="B199" s="373"/>
      <c r="C199" s="719">
        <v>43536</v>
      </c>
      <c r="D199" s="373"/>
      <c r="E199" s="346">
        <v>33.276000000000003</v>
      </c>
      <c r="F199" s="373"/>
      <c r="G199" s="347">
        <v>93.814999999999998</v>
      </c>
      <c r="H199" s="374"/>
      <c r="I199" s="348">
        <v>0.50839999999999996</v>
      </c>
      <c r="J199" s="348">
        <v>6.2649999999999997</v>
      </c>
      <c r="K199" s="348">
        <v>5.3718000000000004</v>
      </c>
      <c r="L199" s="348">
        <v>8.9025999999999996</v>
      </c>
      <c r="M199" s="348">
        <v>1.798</v>
      </c>
      <c r="N199" s="350">
        <v>6.0685000000000002</v>
      </c>
      <c r="O199" s="348">
        <v>3.9281999999999999</v>
      </c>
      <c r="P199" s="348">
        <v>18.610600000000002</v>
      </c>
      <c r="Q199" s="348">
        <v>16.276599999999998</v>
      </c>
      <c r="R199" s="348" t="s">
        <v>430</v>
      </c>
      <c r="S199" s="348">
        <v>16.6419</v>
      </c>
      <c r="T199" s="348">
        <v>0.51480000000000004</v>
      </c>
      <c r="U199" s="348">
        <v>5.6628999999999996</v>
      </c>
      <c r="V199" s="348">
        <v>2.5539999999999998</v>
      </c>
      <c r="W199" s="348">
        <v>2.6798999999999999</v>
      </c>
      <c r="X199" s="348">
        <v>15.222</v>
      </c>
      <c r="Y199" s="374"/>
      <c r="Z199" s="346">
        <v>64</v>
      </c>
      <c r="AA199" s="346">
        <v>17</v>
      </c>
      <c r="AB199" s="346">
        <v>60</v>
      </c>
      <c r="AC199" s="346">
        <v>73</v>
      </c>
      <c r="AD199" s="346">
        <v>108</v>
      </c>
      <c r="AE199" s="346">
        <v>82</v>
      </c>
      <c r="AF199" s="346">
        <v>64</v>
      </c>
      <c r="AG199" s="346">
        <v>47</v>
      </c>
      <c r="AH199" s="346">
        <v>11</v>
      </c>
      <c r="AI199" s="346" t="s">
        <v>430</v>
      </c>
      <c r="AJ199" s="346">
        <v>73</v>
      </c>
      <c r="AK199" s="346">
        <v>111</v>
      </c>
      <c r="AL199" s="346">
        <v>105</v>
      </c>
      <c r="AM199" s="346">
        <v>83</v>
      </c>
      <c r="AN199" s="346">
        <v>98</v>
      </c>
      <c r="AO199" s="373"/>
      <c r="AP199" s="348" t="s">
        <v>430</v>
      </c>
      <c r="AQ199" s="348">
        <v>18.12</v>
      </c>
      <c r="AR199" s="348">
        <v>15.62</v>
      </c>
      <c r="AS199" s="348">
        <v>11.04</v>
      </c>
      <c r="AT199" s="348">
        <v>6.47</v>
      </c>
      <c r="AU199" s="351"/>
      <c r="AV199" s="346" t="s">
        <v>430</v>
      </c>
      <c r="AW199" s="346">
        <v>8</v>
      </c>
      <c r="AX199" s="346">
        <v>14</v>
      </c>
      <c r="AY199" s="346">
        <v>46</v>
      </c>
      <c r="AZ199" s="346">
        <v>85</v>
      </c>
      <c r="BA199" s="374"/>
      <c r="BB199" s="348">
        <v>15.4125284837723</v>
      </c>
      <c r="BC199" s="348">
        <v>1.00252310605135</v>
      </c>
      <c r="BD199" s="348">
        <v>8.1784270525457503E-2</v>
      </c>
      <c r="BE199" s="375">
        <v>0.13197491167783501</v>
      </c>
      <c r="BF199" s="374"/>
      <c r="BG199" s="372">
        <v>334.78859999999997</v>
      </c>
      <c r="BH199" s="373"/>
      <c r="BI199" s="348">
        <v>61.202100000000002</v>
      </c>
      <c r="BJ199" s="348">
        <v>38.7577</v>
      </c>
      <c r="BK199" s="348" t="s">
        <v>430</v>
      </c>
      <c r="BL199" s="348">
        <v>4.02E-2</v>
      </c>
      <c r="BM199" s="373"/>
      <c r="BN199" s="372" t="s">
        <v>6224</v>
      </c>
      <c r="BO199" s="372" t="s">
        <v>6225</v>
      </c>
      <c r="BP199" s="372" t="s">
        <v>6226</v>
      </c>
      <c r="BQ199" s="372" t="s">
        <v>823</v>
      </c>
      <c r="BR199" s="372" t="s">
        <v>861</v>
      </c>
      <c r="BS199" s="373"/>
      <c r="BT199" s="354" t="s">
        <v>554</v>
      </c>
    </row>
    <row r="200" spans="1:72" s="428" customFormat="1" x14ac:dyDescent="0.25">
      <c r="A200" s="345" t="s">
        <v>6227</v>
      </c>
      <c r="B200" s="373"/>
      <c r="C200" s="719">
        <v>45856</v>
      </c>
      <c r="D200" s="373"/>
      <c r="E200" s="346">
        <v>33.485799999999998</v>
      </c>
      <c r="F200" s="373"/>
      <c r="G200" s="347">
        <v>9.7266999999999992</v>
      </c>
      <c r="H200" s="374"/>
      <c r="I200" s="348">
        <v>0.34039999999999998</v>
      </c>
      <c r="J200" s="348">
        <v>4.3625999999999996</v>
      </c>
      <c r="K200" s="348">
        <v>2.3431999999999999</v>
      </c>
      <c r="L200" s="348">
        <v>1.8555999999999999</v>
      </c>
      <c r="M200" s="348">
        <v>-6.0811999999999999</v>
      </c>
      <c r="N200" s="350" t="s">
        <v>430</v>
      </c>
      <c r="O200" s="348" t="s">
        <v>430</v>
      </c>
      <c r="P200" s="348" t="s">
        <v>430</v>
      </c>
      <c r="Q200" s="348" t="s">
        <v>430</v>
      </c>
      <c r="R200" s="348" t="s">
        <v>430</v>
      </c>
      <c r="S200" s="348">
        <v>8.4346999999999994</v>
      </c>
      <c r="T200" s="348">
        <v>-7.1959</v>
      </c>
      <c r="U200" s="348">
        <v>-1.4118999999999999</v>
      </c>
      <c r="V200" s="348" t="s">
        <v>430</v>
      </c>
      <c r="W200" s="348">
        <v>2.6966000000000001</v>
      </c>
      <c r="X200" s="348">
        <v>-2.7330000000000001</v>
      </c>
      <c r="Y200" s="374"/>
      <c r="Z200" s="346">
        <v>140</v>
      </c>
      <c r="AA200" s="346">
        <v>164</v>
      </c>
      <c r="AB200" s="346">
        <v>175</v>
      </c>
      <c r="AC200" s="346">
        <v>193</v>
      </c>
      <c r="AD200" s="346">
        <v>204</v>
      </c>
      <c r="AE200" s="346" t="s">
        <v>430</v>
      </c>
      <c r="AF200" s="346" t="s">
        <v>430</v>
      </c>
      <c r="AG200" s="346" t="s">
        <v>430</v>
      </c>
      <c r="AH200" s="346" t="s">
        <v>430</v>
      </c>
      <c r="AI200" s="346" t="s">
        <v>430</v>
      </c>
      <c r="AJ200" s="346">
        <v>202</v>
      </c>
      <c r="AK200" s="346">
        <v>203</v>
      </c>
      <c r="AL200" s="346">
        <v>176</v>
      </c>
      <c r="AM200" s="346" t="s">
        <v>430</v>
      </c>
      <c r="AN200" s="346">
        <v>94</v>
      </c>
      <c r="AO200" s="373"/>
      <c r="AP200" s="348" t="s">
        <v>430</v>
      </c>
      <c r="AQ200" s="348" t="s">
        <v>430</v>
      </c>
      <c r="AR200" s="348" t="s">
        <v>430</v>
      </c>
      <c r="AS200" s="348" t="s">
        <v>430</v>
      </c>
      <c r="AT200" s="348" t="s">
        <v>430</v>
      </c>
      <c r="AU200" s="351"/>
      <c r="AV200" s="346" t="s">
        <v>430</v>
      </c>
      <c r="AW200" s="346" t="s">
        <v>430</v>
      </c>
      <c r="AX200" s="346" t="s">
        <v>430</v>
      </c>
      <c r="AY200" s="346" t="s">
        <v>430</v>
      </c>
      <c r="AZ200" s="346" t="s">
        <v>430</v>
      </c>
      <c r="BA200" s="374"/>
      <c r="BB200" s="348">
        <v>10.3645946174491</v>
      </c>
      <c r="BC200" s="348">
        <v>0.99540180976110704</v>
      </c>
      <c r="BD200" s="348">
        <v>-6.4038171485657602E-2</v>
      </c>
      <c r="BE200" s="375">
        <v>-2.9780191819239899E-2</v>
      </c>
      <c r="BF200" s="374"/>
      <c r="BG200" s="372">
        <v>5.9400000000000001E-2</v>
      </c>
      <c r="BH200" s="373"/>
      <c r="BI200" s="348">
        <v>99.610399999999998</v>
      </c>
      <c r="BJ200" s="348" t="s">
        <v>430</v>
      </c>
      <c r="BK200" s="348" t="s">
        <v>430</v>
      </c>
      <c r="BL200" s="348">
        <v>0.3896</v>
      </c>
      <c r="BM200" s="373"/>
      <c r="BN200" s="372" t="s">
        <v>6228</v>
      </c>
      <c r="BO200" s="372" t="s">
        <v>4621</v>
      </c>
      <c r="BP200" s="372" t="s">
        <v>2275</v>
      </c>
      <c r="BQ200" s="372" t="s">
        <v>3383</v>
      </c>
      <c r="BR200" s="372" t="s">
        <v>4768</v>
      </c>
      <c r="BS200" s="373"/>
      <c r="BT200" s="354" t="s">
        <v>554</v>
      </c>
    </row>
    <row r="201" spans="1:72" s="428" customFormat="1" x14ac:dyDescent="0.25">
      <c r="A201" s="345" t="s">
        <v>6229</v>
      </c>
      <c r="B201" s="373"/>
      <c r="C201" s="719">
        <v>45839</v>
      </c>
      <c r="D201" s="373"/>
      <c r="E201" s="346">
        <v>29.850899999999999</v>
      </c>
      <c r="F201" s="373"/>
      <c r="G201" s="347">
        <v>12.528700000000001</v>
      </c>
      <c r="H201" s="374"/>
      <c r="I201" s="348">
        <v>0.28339999999999999</v>
      </c>
      <c r="J201" s="348">
        <v>8.1263000000000005</v>
      </c>
      <c r="K201" s="348">
        <v>4.7637999999999998</v>
      </c>
      <c r="L201" s="348">
        <v>8.1981999999999999</v>
      </c>
      <c r="M201" s="348">
        <v>-10.5221</v>
      </c>
      <c r="N201" s="350" t="s">
        <v>430</v>
      </c>
      <c r="O201" s="348" t="s">
        <v>430</v>
      </c>
      <c r="P201" s="348" t="s">
        <v>430</v>
      </c>
      <c r="Q201" s="348" t="s">
        <v>430</v>
      </c>
      <c r="R201" s="348" t="s">
        <v>430</v>
      </c>
      <c r="S201" s="348">
        <v>16.3934</v>
      </c>
      <c r="T201" s="348">
        <v>-10.6114</v>
      </c>
      <c r="U201" s="348">
        <v>-10.2484</v>
      </c>
      <c r="V201" s="348" t="s">
        <v>430</v>
      </c>
      <c r="W201" s="348">
        <v>3.3576000000000001</v>
      </c>
      <c r="X201" s="348">
        <v>-6.9626000000000001</v>
      </c>
      <c r="Y201" s="374"/>
      <c r="Z201" s="346">
        <v>165</v>
      </c>
      <c r="AA201" s="346">
        <v>9</v>
      </c>
      <c r="AB201" s="346">
        <v>68</v>
      </c>
      <c r="AC201" s="346">
        <v>82</v>
      </c>
      <c r="AD201" s="346">
        <v>231</v>
      </c>
      <c r="AE201" s="346" t="s">
        <v>430</v>
      </c>
      <c r="AF201" s="346" t="s">
        <v>430</v>
      </c>
      <c r="AG201" s="346" t="s">
        <v>430</v>
      </c>
      <c r="AH201" s="346" t="s">
        <v>430</v>
      </c>
      <c r="AI201" s="346" t="s">
        <v>430</v>
      </c>
      <c r="AJ201" s="346">
        <v>75</v>
      </c>
      <c r="AK201" s="346">
        <v>230</v>
      </c>
      <c r="AL201" s="346">
        <v>209</v>
      </c>
      <c r="AM201" s="346" t="s">
        <v>430</v>
      </c>
      <c r="AN201" s="346">
        <v>61</v>
      </c>
      <c r="AO201" s="373"/>
      <c r="AP201" s="348" t="s">
        <v>430</v>
      </c>
      <c r="AQ201" s="348" t="s">
        <v>430</v>
      </c>
      <c r="AR201" s="348" t="s">
        <v>430</v>
      </c>
      <c r="AS201" s="348" t="s">
        <v>430</v>
      </c>
      <c r="AT201" s="348">
        <v>-12.1</v>
      </c>
      <c r="AU201" s="351"/>
      <c r="AV201" s="346" t="s">
        <v>430</v>
      </c>
      <c r="AW201" s="346" t="s">
        <v>430</v>
      </c>
      <c r="AX201" s="346" t="s">
        <v>430</v>
      </c>
      <c r="AY201" s="346" t="s">
        <v>430</v>
      </c>
      <c r="AZ201" s="346">
        <v>198</v>
      </c>
      <c r="BA201" s="374"/>
      <c r="BB201" s="348">
        <v>18.9410338693611</v>
      </c>
      <c r="BC201" s="348">
        <v>0.99987934657229105</v>
      </c>
      <c r="BD201" s="348">
        <v>-4.6846815901137401E-2</v>
      </c>
      <c r="BE201" s="375">
        <v>-1.92103586026343E-2</v>
      </c>
      <c r="BF201" s="374"/>
      <c r="BG201" s="372">
        <v>2.7565</v>
      </c>
      <c r="BH201" s="373"/>
      <c r="BI201" s="348">
        <v>19.308499999999999</v>
      </c>
      <c r="BJ201" s="348">
        <v>63.293100000000003</v>
      </c>
      <c r="BK201" s="348">
        <v>17.415400000000002</v>
      </c>
      <c r="BL201" s="348">
        <v>-1.7000000000000001E-2</v>
      </c>
      <c r="BM201" s="373"/>
      <c r="BN201" s="372" t="s">
        <v>6230</v>
      </c>
      <c r="BO201" s="372" t="s">
        <v>6231</v>
      </c>
      <c r="BP201" s="372" t="s">
        <v>6220</v>
      </c>
      <c r="BQ201" s="372" t="s">
        <v>6221</v>
      </c>
      <c r="BR201" s="372" t="s">
        <v>6222</v>
      </c>
      <c r="BS201" s="373"/>
      <c r="BT201" s="354" t="s">
        <v>554</v>
      </c>
    </row>
    <row r="202" spans="1:72" s="428" customFormat="1" x14ac:dyDescent="0.25">
      <c r="A202" s="345" t="s">
        <v>6232</v>
      </c>
      <c r="B202" s="373"/>
      <c r="C202" s="719">
        <v>45817</v>
      </c>
      <c r="D202" s="373"/>
      <c r="E202" s="346">
        <v>25.64</v>
      </c>
      <c r="F202" s="373"/>
      <c r="G202" s="347">
        <v>77.695599999999999</v>
      </c>
      <c r="H202" s="374"/>
      <c r="I202" s="348">
        <v>1.5048999999999999</v>
      </c>
      <c r="J202" s="348">
        <v>8.4509000000000007</v>
      </c>
      <c r="K202" s="348">
        <v>8.7149000000000001</v>
      </c>
      <c r="L202" s="348">
        <v>8.4901</v>
      </c>
      <c r="M202" s="348">
        <v>-7.1235999999999997</v>
      </c>
      <c r="N202" s="350">
        <v>-12.6191</v>
      </c>
      <c r="O202" s="348" t="s">
        <v>430</v>
      </c>
      <c r="P202" s="348" t="s">
        <v>430</v>
      </c>
      <c r="Q202" s="348" t="s">
        <v>430</v>
      </c>
      <c r="R202" s="348" t="s">
        <v>430</v>
      </c>
      <c r="S202" s="348">
        <v>19.892299999999999</v>
      </c>
      <c r="T202" s="348">
        <v>-9.2348999999999997</v>
      </c>
      <c r="U202" s="348">
        <v>-11.468500000000001</v>
      </c>
      <c r="V202" s="348">
        <v>-16.295999999999999</v>
      </c>
      <c r="W202" s="348">
        <v>7.5107999999999997</v>
      </c>
      <c r="X202" s="348">
        <v>-15.440799999999999</v>
      </c>
      <c r="Y202" s="374"/>
      <c r="Z202" s="346">
        <v>2</v>
      </c>
      <c r="AA202" s="346">
        <v>4</v>
      </c>
      <c r="AB202" s="346">
        <v>11</v>
      </c>
      <c r="AC202" s="346">
        <v>79</v>
      </c>
      <c r="AD202" s="346">
        <v>208</v>
      </c>
      <c r="AE202" s="346">
        <v>198</v>
      </c>
      <c r="AF202" s="346" t="s">
        <v>430</v>
      </c>
      <c r="AG202" s="346" t="s">
        <v>430</v>
      </c>
      <c r="AH202" s="346" t="s">
        <v>430</v>
      </c>
      <c r="AI202" s="346" t="s">
        <v>430</v>
      </c>
      <c r="AJ202" s="346">
        <v>35</v>
      </c>
      <c r="AK202" s="346">
        <v>227</v>
      </c>
      <c r="AL202" s="346">
        <v>211</v>
      </c>
      <c r="AM202" s="346">
        <v>200</v>
      </c>
      <c r="AN202" s="346">
        <v>2</v>
      </c>
      <c r="AO202" s="373"/>
      <c r="AP202" s="348" t="s">
        <v>430</v>
      </c>
      <c r="AQ202" s="348" t="s">
        <v>430</v>
      </c>
      <c r="AR202" s="348" t="s">
        <v>430</v>
      </c>
      <c r="AS202" s="348" t="s">
        <v>430</v>
      </c>
      <c r="AT202" s="348">
        <v>-11.97</v>
      </c>
      <c r="AU202" s="351"/>
      <c r="AV202" s="346" t="s">
        <v>430</v>
      </c>
      <c r="AW202" s="346" t="s">
        <v>430</v>
      </c>
      <c r="AX202" s="346" t="s">
        <v>430</v>
      </c>
      <c r="AY202" s="346" t="s">
        <v>430</v>
      </c>
      <c r="AZ202" s="346">
        <v>197</v>
      </c>
      <c r="BA202" s="374"/>
      <c r="BB202" s="348">
        <v>18.701719165272898</v>
      </c>
      <c r="BC202" s="348">
        <v>0.99845083145833402</v>
      </c>
      <c r="BD202" s="348">
        <v>-7.6928617299712898E-2</v>
      </c>
      <c r="BE202" s="375">
        <v>-7.9975879376225495E-2</v>
      </c>
      <c r="BF202" s="374"/>
      <c r="BG202" s="372">
        <v>0.3291</v>
      </c>
      <c r="BH202" s="373"/>
      <c r="BI202" s="348">
        <v>40.309399999999997</v>
      </c>
      <c r="BJ202" s="348">
        <v>40.935000000000002</v>
      </c>
      <c r="BK202" s="348">
        <v>18.722100000000001</v>
      </c>
      <c r="BL202" s="348">
        <v>3.3500000000000002E-2</v>
      </c>
      <c r="BM202" s="373"/>
      <c r="BN202" s="372" t="s">
        <v>5243</v>
      </c>
      <c r="BO202" s="372" t="s">
        <v>6233</v>
      </c>
      <c r="BP202" s="372" t="s">
        <v>5245</v>
      </c>
      <c r="BQ202" s="372" t="s">
        <v>5246</v>
      </c>
      <c r="BR202" s="372" t="s">
        <v>430</v>
      </c>
      <c r="BS202" s="373"/>
      <c r="BT202" s="354" t="s">
        <v>554</v>
      </c>
    </row>
    <row r="203" spans="1:72" s="428" customFormat="1" x14ac:dyDescent="0.25">
      <c r="A203" s="345" t="s">
        <v>6234</v>
      </c>
      <c r="B203" s="373"/>
      <c r="C203" s="719">
        <v>46077</v>
      </c>
      <c r="D203" s="373"/>
      <c r="E203" s="346">
        <v>28.625800000000002</v>
      </c>
      <c r="F203" s="373"/>
      <c r="G203" s="347">
        <v>9.3698999999999995</v>
      </c>
      <c r="H203" s="374"/>
      <c r="I203" s="348" t="s">
        <v>430</v>
      </c>
      <c r="J203" s="348">
        <v>5.9020999999999999</v>
      </c>
      <c r="K203" s="348">
        <v>-7.5225999999999997</v>
      </c>
      <c r="L203" s="348">
        <v>-0.73099999999999998</v>
      </c>
      <c r="M203" s="348" t="s">
        <v>430</v>
      </c>
      <c r="N203" s="350" t="s">
        <v>430</v>
      </c>
      <c r="O203" s="348" t="s">
        <v>430</v>
      </c>
      <c r="P203" s="348" t="s">
        <v>430</v>
      </c>
      <c r="Q203" s="348" t="s">
        <v>430</v>
      </c>
      <c r="R203" s="348" t="s">
        <v>430</v>
      </c>
      <c r="S203" s="348">
        <v>5.2797999999999998</v>
      </c>
      <c r="T203" s="348" t="s">
        <v>430</v>
      </c>
      <c r="U203" s="348" t="s">
        <v>430</v>
      </c>
      <c r="V203" s="348" t="s">
        <v>430</v>
      </c>
      <c r="W203" s="348">
        <v>-5.8613999999999997</v>
      </c>
      <c r="X203" s="348">
        <v>-6.3010000000000002</v>
      </c>
      <c r="Y203" s="374"/>
      <c r="Z203" s="346" t="s">
        <v>430</v>
      </c>
      <c r="AA203" s="346">
        <v>44</v>
      </c>
      <c r="AB203" s="346">
        <v>248</v>
      </c>
      <c r="AC203" s="346">
        <v>230</v>
      </c>
      <c r="AD203" s="346" t="s">
        <v>430</v>
      </c>
      <c r="AE203" s="346" t="s">
        <v>430</v>
      </c>
      <c r="AF203" s="346" t="s">
        <v>430</v>
      </c>
      <c r="AG203" s="346" t="s">
        <v>430</v>
      </c>
      <c r="AH203" s="346" t="s">
        <v>430</v>
      </c>
      <c r="AI203" s="346" t="s">
        <v>430</v>
      </c>
      <c r="AJ203" s="346">
        <v>229</v>
      </c>
      <c r="AK203" s="346" t="s">
        <v>430</v>
      </c>
      <c r="AL203" s="346" t="s">
        <v>430</v>
      </c>
      <c r="AM203" s="346" t="s">
        <v>430</v>
      </c>
      <c r="AN203" s="346">
        <v>251</v>
      </c>
      <c r="AO203" s="373"/>
      <c r="AP203" s="348" t="s">
        <v>430</v>
      </c>
      <c r="AQ203" s="348" t="s">
        <v>430</v>
      </c>
      <c r="AR203" s="348" t="s">
        <v>430</v>
      </c>
      <c r="AS203" s="348" t="s">
        <v>430</v>
      </c>
      <c r="AT203" s="348" t="s">
        <v>430</v>
      </c>
      <c r="AU203" s="351"/>
      <c r="AV203" s="346" t="s">
        <v>430</v>
      </c>
      <c r="AW203" s="346" t="s">
        <v>430</v>
      </c>
      <c r="AX203" s="346" t="s">
        <v>430</v>
      </c>
      <c r="AY203" s="346" t="s">
        <v>430</v>
      </c>
      <c r="AZ203" s="346" t="s">
        <v>430</v>
      </c>
      <c r="BA203" s="374"/>
      <c r="BB203" s="348">
        <v>25.3072475075525</v>
      </c>
      <c r="BC203" s="348">
        <v>0</v>
      </c>
      <c r="BD203" s="348">
        <v>-2.06003505562877E-2</v>
      </c>
      <c r="BE203" s="375" t="s">
        <v>430</v>
      </c>
      <c r="BF203" s="374"/>
      <c r="BG203" s="372" t="s">
        <v>430</v>
      </c>
      <c r="BH203" s="373"/>
      <c r="BI203" s="348" t="s">
        <v>430</v>
      </c>
      <c r="BJ203" s="348" t="s">
        <v>430</v>
      </c>
      <c r="BK203" s="348" t="s">
        <v>430</v>
      </c>
      <c r="BL203" s="348" t="s">
        <v>430</v>
      </c>
      <c r="BM203" s="373"/>
      <c r="BN203" s="372" t="s">
        <v>6235</v>
      </c>
      <c r="BO203" s="372" t="s">
        <v>6236</v>
      </c>
      <c r="BP203" s="372" t="s">
        <v>6237</v>
      </c>
      <c r="BQ203" s="372" t="s">
        <v>430</v>
      </c>
      <c r="BR203" s="372" t="s">
        <v>430</v>
      </c>
      <c r="BS203" s="373"/>
      <c r="BT203" s="354" t="s">
        <v>554</v>
      </c>
    </row>
    <row r="204" spans="1:72" s="428" customFormat="1" ht="11" x14ac:dyDescent="0.3">
      <c r="A204" s="841" t="s">
        <v>6238</v>
      </c>
      <c r="B204" s="842"/>
      <c r="C204" s="843">
        <v>45712</v>
      </c>
      <c r="D204" s="842"/>
      <c r="E204" s="844">
        <v>27.0487</v>
      </c>
      <c r="F204" s="842"/>
      <c r="G204" s="845">
        <v>34.857999999999997</v>
      </c>
      <c r="H204" s="847"/>
      <c r="I204" s="846">
        <v>0.55969999999999998</v>
      </c>
      <c r="J204" s="846">
        <v>4.9433999999999996</v>
      </c>
      <c r="K204" s="846">
        <v>3.9358</v>
      </c>
      <c r="L204" s="846">
        <v>8.3152000000000008</v>
      </c>
      <c r="M204" s="846">
        <v>4.2342000000000004</v>
      </c>
      <c r="N204" s="848">
        <v>8.0198</v>
      </c>
      <c r="O204" s="846" t="s">
        <v>430</v>
      </c>
      <c r="P204" s="846" t="s">
        <v>430</v>
      </c>
      <c r="Q204" s="846" t="s">
        <v>430</v>
      </c>
      <c r="R204" s="846" t="s">
        <v>430</v>
      </c>
      <c r="S204" s="846">
        <v>16.2515</v>
      </c>
      <c r="T204" s="846">
        <v>2.1509999999999998</v>
      </c>
      <c r="U204" s="846">
        <v>5.7584999999999997</v>
      </c>
      <c r="V204" s="846">
        <v>4.5750000000000002</v>
      </c>
      <c r="W204" s="846">
        <v>1.5793999999999999</v>
      </c>
      <c r="X204" s="846">
        <v>14.9657</v>
      </c>
      <c r="Y204" s="847"/>
      <c r="Z204" s="844">
        <v>53</v>
      </c>
      <c r="AA204" s="844">
        <v>106</v>
      </c>
      <c r="AB204" s="844">
        <v>83</v>
      </c>
      <c r="AC204" s="844">
        <v>81</v>
      </c>
      <c r="AD204" s="844">
        <v>94</v>
      </c>
      <c r="AE204" s="844">
        <v>63</v>
      </c>
      <c r="AF204" s="844" t="s">
        <v>430</v>
      </c>
      <c r="AG204" s="844" t="s">
        <v>430</v>
      </c>
      <c r="AH204" s="844" t="s">
        <v>430</v>
      </c>
      <c r="AI204" s="844" t="s">
        <v>430</v>
      </c>
      <c r="AJ204" s="844">
        <v>77</v>
      </c>
      <c r="AK204" s="844">
        <v>99</v>
      </c>
      <c r="AL204" s="844">
        <v>102</v>
      </c>
      <c r="AM204" s="844">
        <v>71</v>
      </c>
      <c r="AN204" s="844">
        <v>156</v>
      </c>
      <c r="AO204" s="842"/>
      <c r="AP204" s="846" t="s">
        <v>430</v>
      </c>
      <c r="AQ204" s="846" t="s">
        <v>430</v>
      </c>
      <c r="AR204" s="846" t="s">
        <v>430</v>
      </c>
      <c r="AS204" s="846" t="s">
        <v>430</v>
      </c>
      <c r="AT204" s="846">
        <v>7.96</v>
      </c>
      <c r="AU204" s="849"/>
      <c r="AV204" s="844" t="s">
        <v>430</v>
      </c>
      <c r="AW204" s="844" t="s">
        <v>430</v>
      </c>
      <c r="AX204" s="844" t="s">
        <v>430</v>
      </c>
      <c r="AY204" s="844" t="s">
        <v>430</v>
      </c>
      <c r="AZ204" s="844">
        <v>77</v>
      </c>
      <c r="BA204" s="847"/>
      <c r="BB204" s="846">
        <v>11.2302962078364</v>
      </c>
      <c r="BC204" s="846">
        <v>0.99788343611794195</v>
      </c>
      <c r="BD204" s="846">
        <v>6.6103813232607597E-2</v>
      </c>
      <c r="BE204" s="852">
        <v>-3.09207366714658E-2</v>
      </c>
      <c r="BF204" s="847"/>
      <c r="BG204" s="855">
        <v>0.1231</v>
      </c>
      <c r="BH204" s="842"/>
      <c r="BI204" s="846">
        <v>94.503699999999995</v>
      </c>
      <c r="BJ204" s="846">
        <v>4.8211899999999996</v>
      </c>
      <c r="BK204" s="846" t="s">
        <v>430</v>
      </c>
      <c r="BL204" s="846">
        <v>0.67510999999999999</v>
      </c>
      <c r="BM204" s="842"/>
      <c r="BN204" s="855" t="s">
        <v>6239</v>
      </c>
      <c r="BO204" s="855" t="s">
        <v>6240</v>
      </c>
      <c r="BP204" s="855" t="s">
        <v>6241</v>
      </c>
      <c r="BQ204" s="855" t="s">
        <v>4953</v>
      </c>
      <c r="BR204" s="855" t="s">
        <v>6242</v>
      </c>
      <c r="BS204" s="842"/>
      <c r="BT204" s="856" t="s">
        <v>554</v>
      </c>
    </row>
    <row r="205" spans="1:72" s="428" customFormat="1" x14ac:dyDescent="0.25">
      <c r="A205" s="345" t="s">
        <v>6243</v>
      </c>
      <c r="B205" s="373"/>
      <c r="C205" s="719">
        <v>44795</v>
      </c>
      <c r="D205" s="373"/>
      <c r="E205" s="346">
        <v>27.8</v>
      </c>
      <c r="F205" s="373"/>
      <c r="G205" s="347">
        <v>204.3219</v>
      </c>
      <c r="H205" s="374"/>
      <c r="I205" s="348">
        <v>6.9800000000000001E-2</v>
      </c>
      <c r="J205" s="348">
        <v>4.9180999999999999</v>
      </c>
      <c r="K205" s="348">
        <v>2.5638999999999998</v>
      </c>
      <c r="L205" s="348">
        <v>9.2390000000000008</v>
      </c>
      <c r="M205" s="348">
        <v>3.6019000000000001</v>
      </c>
      <c r="N205" s="350">
        <v>5.4332000000000003</v>
      </c>
      <c r="O205" s="348">
        <v>0.22170000000000001</v>
      </c>
      <c r="P205" s="348">
        <v>16.052499999999998</v>
      </c>
      <c r="Q205" s="348" t="s">
        <v>430</v>
      </c>
      <c r="R205" s="348" t="s">
        <v>430</v>
      </c>
      <c r="S205" s="348">
        <v>15.152799999999999</v>
      </c>
      <c r="T205" s="348">
        <v>2.2709999999999999</v>
      </c>
      <c r="U205" s="348">
        <v>7.1856999999999998</v>
      </c>
      <c r="V205" s="348">
        <v>2.02</v>
      </c>
      <c r="W205" s="348">
        <v>0.66639999999999999</v>
      </c>
      <c r="X205" s="348">
        <v>16.596699999999998</v>
      </c>
      <c r="Y205" s="374"/>
      <c r="Z205" s="346">
        <v>186</v>
      </c>
      <c r="AA205" s="346">
        <v>109</v>
      </c>
      <c r="AB205" s="346">
        <v>151</v>
      </c>
      <c r="AC205" s="346">
        <v>71</v>
      </c>
      <c r="AD205" s="346">
        <v>98</v>
      </c>
      <c r="AE205" s="346">
        <v>88</v>
      </c>
      <c r="AF205" s="346">
        <v>130</v>
      </c>
      <c r="AG205" s="346">
        <v>51</v>
      </c>
      <c r="AH205" s="346" t="s">
        <v>430</v>
      </c>
      <c r="AI205" s="346" t="s">
        <v>430</v>
      </c>
      <c r="AJ205" s="346">
        <v>106</v>
      </c>
      <c r="AK205" s="346">
        <v>98</v>
      </c>
      <c r="AL205" s="346">
        <v>80</v>
      </c>
      <c r="AM205" s="346">
        <v>88</v>
      </c>
      <c r="AN205" s="346">
        <v>205</v>
      </c>
      <c r="AO205" s="373"/>
      <c r="AP205" s="348" t="s">
        <v>430</v>
      </c>
      <c r="AQ205" s="348" t="s">
        <v>430</v>
      </c>
      <c r="AR205" s="348" t="s">
        <v>430</v>
      </c>
      <c r="AS205" s="348">
        <v>8.8699999999999992</v>
      </c>
      <c r="AT205" s="348">
        <v>8.6</v>
      </c>
      <c r="AU205" s="351"/>
      <c r="AV205" s="346" t="s">
        <v>430</v>
      </c>
      <c r="AW205" s="346" t="s">
        <v>430</v>
      </c>
      <c r="AX205" s="346" t="s">
        <v>430</v>
      </c>
      <c r="AY205" s="346">
        <v>63</v>
      </c>
      <c r="AZ205" s="346">
        <v>75</v>
      </c>
      <c r="BA205" s="374"/>
      <c r="BB205" s="348">
        <v>15.491226417839901</v>
      </c>
      <c r="BC205" s="348">
        <v>0</v>
      </c>
      <c r="BD205" s="348">
        <v>6.5458236733389602E-2</v>
      </c>
      <c r="BE205" s="375" t="s">
        <v>430</v>
      </c>
      <c r="BF205" s="374"/>
      <c r="BG205" s="372" t="s">
        <v>430</v>
      </c>
      <c r="BH205" s="373"/>
      <c r="BI205" s="348">
        <v>59.7776</v>
      </c>
      <c r="BJ205" s="348">
        <v>37.9512</v>
      </c>
      <c r="BK205" s="348">
        <v>2.0151699999999999</v>
      </c>
      <c r="BL205" s="348">
        <v>0.25602999999999998</v>
      </c>
      <c r="BM205" s="373"/>
      <c r="BN205" s="372" t="s">
        <v>6244</v>
      </c>
      <c r="BO205" s="372" t="s">
        <v>5107</v>
      </c>
      <c r="BP205" s="372" t="s">
        <v>5108</v>
      </c>
      <c r="BQ205" s="372" t="s">
        <v>5109</v>
      </c>
      <c r="BR205" s="372" t="s">
        <v>5110</v>
      </c>
      <c r="BS205" s="373"/>
      <c r="BT205" s="354" t="s">
        <v>554</v>
      </c>
    </row>
    <row r="206" spans="1:72" s="428" customFormat="1" x14ac:dyDescent="0.25">
      <c r="A206" s="345" t="s">
        <v>6245</v>
      </c>
      <c r="B206" s="373"/>
      <c r="C206" s="719">
        <v>45769</v>
      </c>
      <c r="D206" s="373"/>
      <c r="E206" s="346">
        <v>26.9377</v>
      </c>
      <c r="F206" s="373"/>
      <c r="G206" s="347">
        <v>10.8416</v>
      </c>
      <c r="H206" s="374"/>
      <c r="I206" s="348">
        <v>0.29139999999999999</v>
      </c>
      <c r="J206" s="348">
        <v>5.5667999999999997</v>
      </c>
      <c r="K206" s="348">
        <v>3.7772000000000001</v>
      </c>
      <c r="L206" s="348">
        <v>9.5122</v>
      </c>
      <c r="M206" s="348">
        <v>2.8410000000000002</v>
      </c>
      <c r="N206" s="350">
        <v>-5.3499999999999999E-2</v>
      </c>
      <c r="O206" s="348" t="s">
        <v>430</v>
      </c>
      <c r="P206" s="348" t="s">
        <v>430</v>
      </c>
      <c r="Q206" s="348" t="s">
        <v>430</v>
      </c>
      <c r="R206" s="348" t="s">
        <v>430</v>
      </c>
      <c r="S206" s="348">
        <v>17.8627</v>
      </c>
      <c r="T206" s="348">
        <v>2.8380999999999998</v>
      </c>
      <c r="U206" s="348">
        <v>6.7916999999999996</v>
      </c>
      <c r="V206" s="348">
        <v>-2.3586999999999998</v>
      </c>
      <c r="W206" s="348">
        <v>2.1684000000000001</v>
      </c>
      <c r="X206" s="348">
        <v>7.2390999999999996</v>
      </c>
      <c r="Y206" s="374"/>
      <c r="Z206" s="346">
        <v>162</v>
      </c>
      <c r="AA206" s="346">
        <v>57</v>
      </c>
      <c r="AB206" s="346">
        <v>86</v>
      </c>
      <c r="AC206" s="346">
        <v>70</v>
      </c>
      <c r="AD206" s="346">
        <v>102</v>
      </c>
      <c r="AE206" s="346">
        <v>141</v>
      </c>
      <c r="AF206" s="346" t="s">
        <v>430</v>
      </c>
      <c r="AG206" s="346" t="s">
        <v>430</v>
      </c>
      <c r="AH206" s="346" t="s">
        <v>430</v>
      </c>
      <c r="AI206" s="346" t="s">
        <v>430</v>
      </c>
      <c r="AJ206" s="346">
        <v>58</v>
      </c>
      <c r="AK206" s="346">
        <v>93</v>
      </c>
      <c r="AL206" s="346">
        <v>81</v>
      </c>
      <c r="AM206" s="346">
        <v>141</v>
      </c>
      <c r="AN206" s="346">
        <v>130</v>
      </c>
      <c r="AO206" s="373"/>
      <c r="AP206" s="348" t="s">
        <v>430</v>
      </c>
      <c r="AQ206" s="348" t="s">
        <v>430</v>
      </c>
      <c r="AR206" s="348" t="s">
        <v>430</v>
      </c>
      <c r="AS206" s="348" t="s">
        <v>430</v>
      </c>
      <c r="AT206" s="348">
        <v>6.17</v>
      </c>
      <c r="AU206" s="351"/>
      <c r="AV206" s="346" t="s">
        <v>430</v>
      </c>
      <c r="AW206" s="346" t="s">
        <v>430</v>
      </c>
      <c r="AX206" s="346" t="s">
        <v>430</v>
      </c>
      <c r="AY206" s="346" t="s">
        <v>430</v>
      </c>
      <c r="AZ206" s="346">
        <v>88</v>
      </c>
      <c r="BA206" s="374"/>
      <c r="BB206" s="348">
        <v>11.0176793227074</v>
      </c>
      <c r="BC206" s="348">
        <v>1.0062208243662201</v>
      </c>
      <c r="BD206" s="348">
        <v>-1.8633653174830601E-2</v>
      </c>
      <c r="BE206" s="375">
        <v>-7.4853568492689801E-2</v>
      </c>
      <c r="BF206" s="374"/>
      <c r="BG206" s="372">
        <v>0.32650000000000001</v>
      </c>
      <c r="BH206" s="373"/>
      <c r="BI206" s="348">
        <v>54.090600000000002</v>
      </c>
      <c r="BJ206" s="348">
        <v>37.577300000000001</v>
      </c>
      <c r="BK206" s="348">
        <v>8.3251299999999997</v>
      </c>
      <c r="BL206" s="348">
        <v>6.9699999999999996E-3</v>
      </c>
      <c r="BM206" s="373"/>
      <c r="BN206" s="372" t="s">
        <v>4930</v>
      </c>
      <c r="BO206" s="372" t="s">
        <v>4644</v>
      </c>
      <c r="BP206" s="372" t="s">
        <v>4645</v>
      </c>
      <c r="BQ206" s="372" t="s">
        <v>4583</v>
      </c>
      <c r="BR206" s="372" t="s">
        <v>4584</v>
      </c>
      <c r="BS206" s="373"/>
      <c r="BT206" s="354" t="s">
        <v>554</v>
      </c>
    </row>
    <row r="207" spans="1:72" s="428" customFormat="1" x14ac:dyDescent="0.25">
      <c r="A207" s="345" t="s">
        <v>6246</v>
      </c>
      <c r="B207" s="373"/>
      <c r="C207" s="719">
        <v>44785</v>
      </c>
      <c r="D207" s="373"/>
      <c r="E207" s="346">
        <v>25.810600000000001</v>
      </c>
      <c r="F207" s="373"/>
      <c r="G207" s="347">
        <v>21.147400000000001</v>
      </c>
      <c r="H207" s="374"/>
      <c r="I207" s="348">
        <v>9.4999999999999998E-3</v>
      </c>
      <c r="J207" s="348">
        <v>3.6785000000000001</v>
      </c>
      <c r="K207" s="348">
        <v>1.1740999999999999</v>
      </c>
      <c r="L207" s="348">
        <v>5.3388</v>
      </c>
      <c r="M207" s="348">
        <v>-3.6381000000000001</v>
      </c>
      <c r="N207" s="350">
        <v>-0.92530000000000001</v>
      </c>
      <c r="O207" s="348">
        <v>6.2E-2</v>
      </c>
      <c r="P207" s="348">
        <v>10.796200000000001</v>
      </c>
      <c r="Q207" s="348" t="s">
        <v>430</v>
      </c>
      <c r="R207" s="348" t="s">
        <v>430</v>
      </c>
      <c r="S207" s="348">
        <v>11.4153</v>
      </c>
      <c r="T207" s="348">
        <v>-4.9157999999999999</v>
      </c>
      <c r="U207" s="348">
        <v>0.31740000000000002</v>
      </c>
      <c r="V207" s="348">
        <v>-2.5407000000000002</v>
      </c>
      <c r="W207" s="348">
        <v>0.62239999999999995</v>
      </c>
      <c r="X207" s="348">
        <v>9.9031000000000002</v>
      </c>
      <c r="Y207" s="374"/>
      <c r="Z207" s="346">
        <v>192</v>
      </c>
      <c r="AA207" s="346">
        <v>195</v>
      </c>
      <c r="AB207" s="346">
        <v>204</v>
      </c>
      <c r="AC207" s="346">
        <v>123</v>
      </c>
      <c r="AD207" s="346">
        <v>159</v>
      </c>
      <c r="AE207" s="346">
        <v>151</v>
      </c>
      <c r="AF207" s="346">
        <v>131</v>
      </c>
      <c r="AG207" s="346">
        <v>81</v>
      </c>
      <c r="AH207" s="346" t="s">
        <v>430</v>
      </c>
      <c r="AI207" s="346" t="s">
        <v>430</v>
      </c>
      <c r="AJ207" s="346">
        <v>144</v>
      </c>
      <c r="AK207" s="346">
        <v>160</v>
      </c>
      <c r="AL207" s="346">
        <v>142</v>
      </c>
      <c r="AM207" s="346">
        <v>143</v>
      </c>
      <c r="AN207" s="346">
        <v>207</v>
      </c>
      <c r="AO207" s="373"/>
      <c r="AP207" s="348" t="s">
        <v>430</v>
      </c>
      <c r="AQ207" s="348" t="s">
        <v>430</v>
      </c>
      <c r="AR207" s="348" t="s">
        <v>430</v>
      </c>
      <c r="AS207" s="348">
        <v>3.46</v>
      </c>
      <c r="AT207" s="348">
        <v>-3.15</v>
      </c>
      <c r="AU207" s="351"/>
      <c r="AV207" s="346" t="s">
        <v>430</v>
      </c>
      <c r="AW207" s="346" t="s">
        <v>430</v>
      </c>
      <c r="AX207" s="346" t="s">
        <v>430</v>
      </c>
      <c r="AY207" s="346">
        <v>109</v>
      </c>
      <c r="AZ207" s="346">
        <v>135</v>
      </c>
      <c r="BA207" s="374"/>
      <c r="BB207" s="348">
        <v>13.6824340445046</v>
      </c>
      <c r="BC207" s="348">
        <v>1.00669283750683</v>
      </c>
      <c r="BD207" s="348">
        <v>4.1079688707683797E-2</v>
      </c>
      <c r="BE207" s="375">
        <v>8.6995396396797306E-2</v>
      </c>
      <c r="BF207" s="374"/>
      <c r="BG207" s="372">
        <v>9.6799999999999997E-2</v>
      </c>
      <c r="BH207" s="373"/>
      <c r="BI207" s="348">
        <v>74.897599999999997</v>
      </c>
      <c r="BJ207" s="348">
        <v>22.220500000000001</v>
      </c>
      <c r="BK207" s="348">
        <v>2.6332300000000002</v>
      </c>
      <c r="BL207" s="348">
        <v>0.24867</v>
      </c>
      <c r="BM207" s="373"/>
      <c r="BN207" s="372" t="s">
        <v>4702</v>
      </c>
      <c r="BO207" s="372" t="s">
        <v>4703</v>
      </c>
      <c r="BP207" s="372" t="s">
        <v>4704</v>
      </c>
      <c r="BQ207" s="372" t="s">
        <v>4788</v>
      </c>
      <c r="BR207" s="372" t="s">
        <v>4706</v>
      </c>
      <c r="BS207" s="373"/>
      <c r="BT207" s="354" t="s">
        <v>554</v>
      </c>
    </row>
    <row r="208" spans="1:72" s="428" customFormat="1" x14ac:dyDescent="0.25">
      <c r="A208" s="345" t="s">
        <v>6247</v>
      </c>
      <c r="B208" s="373"/>
      <c r="C208" s="719">
        <v>43368</v>
      </c>
      <c r="D208" s="373"/>
      <c r="E208" s="346">
        <v>25.325299999999999</v>
      </c>
      <c r="F208" s="373"/>
      <c r="G208" s="347">
        <v>940.99189999999999</v>
      </c>
      <c r="H208" s="374"/>
      <c r="I208" s="348">
        <v>0.50880000000000003</v>
      </c>
      <c r="J208" s="348">
        <v>6.2678000000000003</v>
      </c>
      <c r="K208" s="348">
        <v>5.3762999999999996</v>
      </c>
      <c r="L208" s="348">
        <v>8.9018999999999995</v>
      </c>
      <c r="M208" s="348">
        <v>1.8048</v>
      </c>
      <c r="N208" s="350">
        <v>6.0340999999999996</v>
      </c>
      <c r="O208" s="348">
        <v>3.8896000000000002</v>
      </c>
      <c r="P208" s="348">
        <v>18.567299999999999</v>
      </c>
      <c r="Q208" s="348">
        <v>16.274899999999999</v>
      </c>
      <c r="R208" s="348" t="s">
        <v>430</v>
      </c>
      <c r="S208" s="348">
        <v>16.646699999999999</v>
      </c>
      <c r="T208" s="348">
        <v>0.51959999999999995</v>
      </c>
      <c r="U208" s="348">
        <v>5.6631999999999998</v>
      </c>
      <c r="V208" s="348">
        <v>2.5228999999999999</v>
      </c>
      <c r="W208" s="348">
        <v>2.6852999999999998</v>
      </c>
      <c r="X208" s="348">
        <v>14.6897</v>
      </c>
      <c r="Y208" s="374"/>
      <c r="Z208" s="346">
        <v>63</v>
      </c>
      <c r="AA208" s="346">
        <v>16</v>
      </c>
      <c r="AB208" s="346">
        <v>59</v>
      </c>
      <c r="AC208" s="346">
        <v>74</v>
      </c>
      <c r="AD208" s="346">
        <v>107</v>
      </c>
      <c r="AE208" s="346">
        <v>83</v>
      </c>
      <c r="AF208" s="346">
        <v>65</v>
      </c>
      <c r="AG208" s="346">
        <v>48</v>
      </c>
      <c r="AH208" s="346">
        <v>12</v>
      </c>
      <c r="AI208" s="346" t="s">
        <v>430</v>
      </c>
      <c r="AJ208" s="346">
        <v>72</v>
      </c>
      <c r="AK208" s="346">
        <v>110</v>
      </c>
      <c r="AL208" s="346">
        <v>104</v>
      </c>
      <c r="AM208" s="346">
        <v>84</v>
      </c>
      <c r="AN208" s="346">
        <v>97</v>
      </c>
      <c r="AO208" s="373"/>
      <c r="AP208" s="348" t="s">
        <v>430</v>
      </c>
      <c r="AQ208" s="348">
        <v>18.12</v>
      </c>
      <c r="AR208" s="348">
        <v>15.58</v>
      </c>
      <c r="AS208" s="348">
        <v>11</v>
      </c>
      <c r="AT208" s="348">
        <v>6.46</v>
      </c>
      <c r="AU208" s="351"/>
      <c r="AV208" s="346" t="s">
        <v>430</v>
      </c>
      <c r="AW208" s="346">
        <v>8</v>
      </c>
      <c r="AX208" s="346">
        <v>15</v>
      </c>
      <c r="AY208" s="346">
        <v>47</v>
      </c>
      <c r="AZ208" s="346">
        <v>86</v>
      </c>
      <c r="BA208" s="374"/>
      <c r="BB208" s="348">
        <v>15.413355684755</v>
      </c>
      <c r="BC208" s="348">
        <v>1.0025530083088301</v>
      </c>
      <c r="BD208" s="348">
        <v>8.1540800023340701E-2</v>
      </c>
      <c r="BE208" s="375">
        <v>0.128256205668663</v>
      </c>
      <c r="BF208" s="374"/>
      <c r="BG208" s="372">
        <v>0.40129999999999999</v>
      </c>
      <c r="BH208" s="373"/>
      <c r="BI208" s="348">
        <v>61.218400000000003</v>
      </c>
      <c r="BJ208" s="348">
        <v>38.7622</v>
      </c>
      <c r="BK208" s="348" t="s">
        <v>430</v>
      </c>
      <c r="BL208" s="348">
        <v>1.9400000000000001E-2</v>
      </c>
      <c r="BM208" s="373"/>
      <c r="BN208" s="372" t="s">
        <v>6224</v>
      </c>
      <c r="BO208" s="372" t="s">
        <v>6248</v>
      </c>
      <c r="BP208" s="372" t="s">
        <v>6226</v>
      </c>
      <c r="BQ208" s="372" t="s">
        <v>823</v>
      </c>
      <c r="BR208" s="372" t="s">
        <v>861</v>
      </c>
      <c r="BS208" s="373"/>
      <c r="BT208" s="354" t="s">
        <v>554</v>
      </c>
    </row>
    <row r="209" spans="1:72" s="428" customFormat="1" ht="11" x14ac:dyDescent="0.3">
      <c r="A209" s="841" t="s">
        <v>6249</v>
      </c>
      <c r="B209" s="842"/>
      <c r="C209" s="843">
        <v>39605</v>
      </c>
      <c r="D209" s="842"/>
      <c r="E209" s="844">
        <v>24.5061</v>
      </c>
      <c r="F209" s="842"/>
      <c r="G209" s="845">
        <v>84.562200000000004</v>
      </c>
      <c r="H209" s="847"/>
      <c r="I209" s="846">
        <v>0.32900000000000001</v>
      </c>
      <c r="J209" s="846">
        <v>4.8372000000000002</v>
      </c>
      <c r="K209" s="846">
        <v>2.9013</v>
      </c>
      <c r="L209" s="846">
        <v>1.1172</v>
      </c>
      <c r="M209" s="846">
        <v>-8.1702999999999992</v>
      </c>
      <c r="N209" s="848">
        <v>-4.1736000000000004</v>
      </c>
      <c r="O209" s="846">
        <v>0.91690000000000005</v>
      </c>
      <c r="P209" s="846">
        <v>7.8132999999999999</v>
      </c>
      <c r="Q209" s="846">
        <v>9.1181000000000001</v>
      </c>
      <c r="R209" s="846">
        <v>12.27</v>
      </c>
      <c r="S209" s="846">
        <v>7.8085000000000004</v>
      </c>
      <c r="T209" s="846">
        <v>-8.9577000000000009</v>
      </c>
      <c r="U209" s="846">
        <v>-3.2031000000000001</v>
      </c>
      <c r="V209" s="846">
        <v>-6.8204000000000002</v>
      </c>
      <c r="W209" s="846">
        <v>3.5583</v>
      </c>
      <c r="X209" s="846">
        <v>10.3515</v>
      </c>
      <c r="Y209" s="847"/>
      <c r="Z209" s="844">
        <v>147</v>
      </c>
      <c r="AA209" s="844">
        <v>121</v>
      </c>
      <c r="AB209" s="844">
        <v>135</v>
      </c>
      <c r="AC209" s="844">
        <v>215</v>
      </c>
      <c r="AD209" s="844">
        <v>226</v>
      </c>
      <c r="AE209" s="844">
        <v>187</v>
      </c>
      <c r="AF209" s="844">
        <v>125</v>
      </c>
      <c r="AG209" s="844">
        <v>127</v>
      </c>
      <c r="AH209" s="844">
        <v>68</v>
      </c>
      <c r="AI209" s="844">
        <v>37</v>
      </c>
      <c r="AJ209" s="844">
        <v>215</v>
      </c>
      <c r="AK209" s="844">
        <v>225</v>
      </c>
      <c r="AL209" s="844">
        <v>192</v>
      </c>
      <c r="AM209" s="844">
        <v>193</v>
      </c>
      <c r="AN209" s="844">
        <v>57</v>
      </c>
      <c r="AO209" s="842"/>
      <c r="AP209" s="846">
        <v>11.06</v>
      </c>
      <c r="AQ209" s="846">
        <v>9.98</v>
      </c>
      <c r="AR209" s="846">
        <v>6.28</v>
      </c>
      <c r="AS209" s="846">
        <v>1.66</v>
      </c>
      <c r="AT209" s="846">
        <v>-9.24</v>
      </c>
      <c r="AU209" s="849"/>
      <c r="AV209" s="844">
        <v>39</v>
      </c>
      <c r="AW209" s="844">
        <v>55</v>
      </c>
      <c r="AX209" s="844">
        <v>72</v>
      </c>
      <c r="AY209" s="844">
        <v>122</v>
      </c>
      <c r="AZ209" s="844">
        <v>194</v>
      </c>
      <c r="BA209" s="847"/>
      <c r="BB209" s="846">
        <v>11.6707133369354</v>
      </c>
      <c r="BC209" s="846">
        <v>0.99950541007718496</v>
      </c>
      <c r="BD209" s="846">
        <v>2.6261023796930901E-2</v>
      </c>
      <c r="BE209" s="852">
        <v>2.3423194189657399E-2</v>
      </c>
      <c r="BF209" s="847"/>
      <c r="BG209" s="855">
        <v>9.0800000000000006E-2</v>
      </c>
      <c r="BH209" s="842"/>
      <c r="BI209" s="846">
        <v>99.741699999999994</v>
      </c>
      <c r="BJ209" s="846" t="s">
        <v>430</v>
      </c>
      <c r="BK209" s="846" t="s">
        <v>430</v>
      </c>
      <c r="BL209" s="846">
        <v>0.25829999999999997</v>
      </c>
      <c r="BM209" s="842"/>
      <c r="BN209" s="855" t="s">
        <v>5724</v>
      </c>
      <c r="BO209" s="855" t="s">
        <v>4475</v>
      </c>
      <c r="BP209" s="855" t="s">
        <v>4476</v>
      </c>
      <c r="BQ209" s="855" t="s">
        <v>4477</v>
      </c>
      <c r="BR209" s="855" t="s">
        <v>983</v>
      </c>
      <c r="BS209" s="842"/>
      <c r="BT209" s="856" t="s">
        <v>554</v>
      </c>
    </row>
    <row r="210" spans="1:72" s="428" customFormat="1" x14ac:dyDescent="0.25">
      <c r="A210" s="345" t="s">
        <v>6250</v>
      </c>
      <c r="B210" s="373"/>
      <c r="C210" s="719">
        <v>44399</v>
      </c>
      <c r="D210" s="373"/>
      <c r="E210" s="346">
        <v>23.403600000000001</v>
      </c>
      <c r="F210" s="373"/>
      <c r="G210" s="347">
        <v>119.5296</v>
      </c>
      <c r="H210" s="374"/>
      <c r="I210" s="348">
        <v>0.52290000000000003</v>
      </c>
      <c r="J210" s="348">
        <v>5.1262999999999996</v>
      </c>
      <c r="K210" s="348">
        <v>2.6259999999999999</v>
      </c>
      <c r="L210" s="348">
        <v>6.1959999999999997</v>
      </c>
      <c r="M210" s="348">
        <v>-3.9826999999999999</v>
      </c>
      <c r="N210" s="350">
        <v>1.9574</v>
      </c>
      <c r="O210" s="348">
        <v>2.1111</v>
      </c>
      <c r="P210" s="348">
        <v>12.6424</v>
      </c>
      <c r="Q210" s="348" t="s">
        <v>430</v>
      </c>
      <c r="R210" s="348" t="s">
        <v>430</v>
      </c>
      <c r="S210" s="348">
        <v>12.436299999999999</v>
      </c>
      <c r="T210" s="348">
        <v>-5.4249000000000001</v>
      </c>
      <c r="U210" s="348">
        <v>-3.6549999999999998</v>
      </c>
      <c r="V210" s="348">
        <v>-1.5649</v>
      </c>
      <c r="W210" s="348">
        <v>3.1337000000000002</v>
      </c>
      <c r="X210" s="348">
        <v>13.499499999999999</v>
      </c>
      <c r="Y210" s="374"/>
      <c r="Z210" s="346">
        <v>59</v>
      </c>
      <c r="AA210" s="346">
        <v>85</v>
      </c>
      <c r="AB210" s="346">
        <v>148</v>
      </c>
      <c r="AC210" s="346">
        <v>111</v>
      </c>
      <c r="AD210" s="346">
        <v>169</v>
      </c>
      <c r="AE210" s="346">
        <v>115</v>
      </c>
      <c r="AF210" s="346">
        <v>97</v>
      </c>
      <c r="AG210" s="346">
        <v>65</v>
      </c>
      <c r="AH210" s="346" t="s">
        <v>430</v>
      </c>
      <c r="AI210" s="346" t="s">
        <v>430</v>
      </c>
      <c r="AJ210" s="346">
        <v>127</v>
      </c>
      <c r="AK210" s="346">
        <v>173</v>
      </c>
      <c r="AL210" s="346">
        <v>196</v>
      </c>
      <c r="AM210" s="346">
        <v>129</v>
      </c>
      <c r="AN210" s="346">
        <v>65</v>
      </c>
      <c r="AO210" s="373"/>
      <c r="AP210" s="348" t="s">
        <v>430</v>
      </c>
      <c r="AQ210" s="348" t="s">
        <v>430</v>
      </c>
      <c r="AR210" s="348" t="s">
        <v>430</v>
      </c>
      <c r="AS210" s="348">
        <v>5.94</v>
      </c>
      <c r="AT210" s="348">
        <v>-4.4400000000000004</v>
      </c>
      <c r="AU210" s="351"/>
      <c r="AV210" s="346" t="s">
        <v>430</v>
      </c>
      <c r="AW210" s="346" t="s">
        <v>430</v>
      </c>
      <c r="AX210" s="346" t="s">
        <v>430</v>
      </c>
      <c r="AY210" s="346">
        <v>75</v>
      </c>
      <c r="AZ210" s="346">
        <v>150</v>
      </c>
      <c r="BA210" s="374"/>
      <c r="BB210" s="348">
        <v>13.237388798659101</v>
      </c>
      <c r="BC210" s="348">
        <v>1.00064838738947</v>
      </c>
      <c r="BD210" s="348">
        <v>5.9900258853335997E-2</v>
      </c>
      <c r="BE210" s="375">
        <v>9.1535733148579004E-2</v>
      </c>
      <c r="BF210" s="374"/>
      <c r="BG210" s="372">
        <v>3.2300000000000002E-2</v>
      </c>
      <c r="BH210" s="373"/>
      <c r="BI210" s="348">
        <v>94.980400000000003</v>
      </c>
      <c r="BJ210" s="348">
        <v>4.7196899999999999</v>
      </c>
      <c r="BK210" s="348" t="s">
        <v>430</v>
      </c>
      <c r="BL210" s="348">
        <v>0.29991000000000001</v>
      </c>
      <c r="BM210" s="373"/>
      <c r="BN210" s="372" t="s">
        <v>4956</v>
      </c>
      <c r="BO210" s="372" t="s">
        <v>6015</v>
      </c>
      <c r="BP210" s="372" t="s">
        <v>6016</v>
      </c>
      <c r="BQ210" s="372" t="s">
        <v>6017</v>
      </c>
      <c r="BR210" s="372" t="s">
        <v>4958</v>
      </c>
      <c r="BS210" s="373"/>
      <c r="BT210" s="354" t="s">
        <v>554</v>
      </c>
    </row>
    <row r="211" spans="1:72" s="428" customFormat="1" x14ac:dyDescent="0.25">
      <c r="A211" s="345" t="s">
        <v>6251</v>
      </c>
      <c r="B211" s="373"/>
      <c r="C211" s="719">
        <v>44333</v>
      </c>
      <c r="D211" s="373"/>
      <c r="E211" s="346">
        <v>22.8261</v>
      </c>
      <c r="F211" s="373"/>
      <c r="G211" s="347">
        <v>158.14779999999999</v>
      </c>
      <c r="H211" s="374"/>
      <c r="I211" s="348">
        <v>0.9748</v>
      </c>
      <c r="J211" s="348">
        <v>0.33500000000000002</v>
      </c>
      <c r="K211" s="348">
        <v>-1.4238</v>
      </c>
      <c r="L211" s="348">
        <v>7.4790000000000001</v>
      </c>
      <c r="M211" s="348">
        <v>6.98</v>
      </c>
      <c r="N211" s="350">
        <v>11.0189</v>
      </c>
      <c r="O211" s="348">
        <v>11.6195</v>
      </c>
      <c r="P211" s="348">
        <v>21.873200000000001</v>
      </c>
      <c r="Q211" s="348">
        <v>13.2235</v>
      </c>
      <c r="R211" s="348" t="s">
        <v>430</v>
      </c>
      <c r="S211" s="348">
        <v>9.5236000000000001</v>
      </c>
      <c r="T211" s="348">
        <v>6.3543000000000003</v>
      </c>
      <c r="U211" s="348">
        <v>10.0489</v>
      </c>
      <c r="V211" s="348">
        <v>7.7839999999999998</v>
      </c>
      <c r="W211" s="348">
        <v>1.0940000000000001</v>
      </c>
      <c r="X211" s="348">
        <v>13.3</v>
      </c>
      <c r="Y211" s="374"/>
      <c r="Z211" s="346">
        <v>9</v>
      </c>
      <c r="AA211" s="346">
        <v>256</v>
      </c>
      <c r="AB211" s="346">
        <v>236</v>
      </c>
      <c r="AC211" s="346">
        <v>91</v>
      </c>
      <c r="AD211" s="346">
        <v>64</v>
      </c>
      <c r="AE211" s="346">
        <v>46</v>
      </c>
      <c r="AF211" s="346">
        <v>23</v>
      </c>
      <c r="AG211" s="346">
        <v>27</v>
      </c>
      <c r="AH211" s="346">
        <v>24</v>
      </c>
      <c r="AI211" s="346" t="s">
        <v>430</v>
      </c>
      <c r="AJ211" s="346">
        <v>171</v>
      </c>
      <c r="AK211" s="346">
        <v>30</v>
      </c>
      <c r="AL211" s="346">
        <v>50</v>
      </c>
      <c r="AM211" s="346">
        <v>45</v>
      </c>
      <c r="AN211" s="346">
        <v>192</v>
      </c>
      <c r="AO211" s="373"/>
      <c r="AP211" s="348" t="s">
        <v>430</v>
      </c>
      <c r="AQ211" s="348" t="s">
        <v>430</v>
      </c>
      <c r="AR211" s="348">
        <v>16.52</v>
      </c>
      <c r="AS211" s="348">
        <v>13.59</v>
      </c>
      <c r="AT211" s="348">
        <v>11.53</v>
      </c>
      <c r="AU211" s="351"/>
      <c r="AV211" s="346" t="s">
        <v>430</v>
      </c>
      <c r="AW211" s="346" t="s">
        <v>430</v>
      </c>
      <c r="AX211" s="346">
        <v>11</v>
      </c>
      <c r="AY211" s="346">
        <v>27</v>
      </c>
      <c r="AZ211" s="346">
        <v>56</v>
      </c>
      <c r="BA211" s="374"/>
      <c r="BB211" s="348">
        <v>13.110534982145101</v>
      </c>
      <c r="BC211" s="348">
        <v>1.00095208909509</v>
      </c>
      <c r="BD211" s="348">
        <v>0.113938871713439</v>
      </c>
      <c r="BE211" s="375">
        <v>1.40282681270298E-2</v>
      </c>
      <c r="BF211" s="374"/>
      <c r="BG211" s="372">
        <v>7.3999999999999996E-2</v>
      </c>
      <c r="BH211" s="373"/>
      <c r="BI211" s="348">
        <v>61.2607</v>
      </c>
      <c r="BJ211" s="348">
        <v>36.8431</v>
      </c>
      <c r="BK211" s="348">
        <v>1.8405199999999999</v>
      </c>
      <c r="BL211" s="348">
        <v>5.568E-2</v>
      </c>
      <c r="BM211" s="373"/>
      <c r="BN211" s="372" t="s">
        <v>6252</v>
      </c>
      <c r="BO211" s="372" t="s">
        <v>6253</v>
      </c>
      <c r="BP211" s="372" t="s">
        <v>5226</v>
      </c>
      <c r="BQ211" s="372" t="s">
        <v>430</v>
      </c>
      <c r="BR211" s="372" t="s">
        <v>430</v>
      </c>
      <c r="BS211" s="373"/>
      <c r="BT211" s="354" t="s">
        <v>554</v>
      </c>
    </row>
    <row r="212" spans="1:72" s="428" customFormat="1" x14ac:dyDescent="0.25">
      <c r="A212" s="345" t="s">
        <v>6254</v>
      </c>
      <c r="B212" s="373"/>
      <c r="C212" s="719">
        <v>44972</v>
      </c>
      <c r="D212" s="373"/>
      <c r="E212" s="346">
        <v>43.0777</v>
      </c>
      <c r="F212" s="373"/>
      <c r="G212" s="347">
        <v>37.160299999999999</v>
      </c>
      <c r="H212" s="374"/>
      <c r="I212" s="348">
        <v>0.43980000000000002</v>
      </c>
      <c r="J212" s="348">
        <v>4.9242999999999997</v>
      </c>
      <c r="K212" s="348">
        <v>3.4186999999999999</v>
      </c>
      <c r="L212" s="348">
        <v>5.8258000000000001</v>
      </c>
      <c r="M212" s="348">
        <v>-1.3861000000000001</v>
      </c>
      <c r="N212" s="350">
        <v>1.5345</v>
      </c>
      <c r="O212" s="348">
        <v>2.1059999999999999</v>
      </c>
      <c r="P212" s="348">
        <v>12.9946</v>
      </c>
      <c r="Q212" s="348" t="s">
        <v>430</v>
      </c>
      <c r="R212" s="348" t="s">
        <v>430</v>
      </c>
      <c r="S212" s="348">
        <v>12.8765</v>
      </c>
      <c r="T212" s="348">
        <v>-2.9260000000000002</v>
      </c>
      <c r="U212" s="348">
        <v>1.8621000000000001</v>
      </c>
      <c r="V212" s="348">
        <v>-1.4956</v>
      </c>
      <c r="W212" s="348">
        <v>2.4771999999999998</v>
      </c>
      <c r="X212" s="348">
        <v>14.200100000000001</v>
      </c>
      <c r="Y212" s="374"/>
      <c r="Z212" s="346">
        <v>100</v>
      </c>
      <c r="AA212" s="346">
        <v>107</v>
      </c>
      <c r="AB212" s="346">
        <v>93</v>
      </c>
      <c r="AC212" s="346">
        <v>117</v>
      </c>
      <c r="AD212" s="346">
        <v>132</v>
      </c>
      <c r="AE212" s="346">
        <v>119</v>
      </c>
      <c r="AF212" s="346">
        <v>98</v>
      </c>
      <c r="AG212" s="346">
        <v>61</v>
      </c>
      <c r="AH212" s="346" t="s">
        <v>430</v>
      </c>
      <c r="AI212" s="346" t="s">
        <v>430</v>
      </c>
      <c r="AJ212" s="346">
        <v>120</v>
      </c>
      <c r="AK212" s="346">
        <v>148</v>
      </c>
      <c r="AL212" s="346">
        <v>133</v>
      </c>
      <c r="AM212" s="346">
        <v>125</v>
      </c>
      <c r="AN212" s="346">
        <v>114</v>
      </c>
      <c r="AO212" s="373"/>
      <c r="AP212" s="348" t="s">
        <v>430</v>
      </c>
      <c r="AQ212" s="348" t="s">
        <v>430</v>
      </c>
      <c r="AR212" s="348" t="s">
        <v>430</v>
      </c>
      <c r="AS212" s="348">
        <v>6.09</v>
      </c>
      <c r="AT212" s="348">
        <v>0.16</v>
      </c>
      <c r="AU212" s="351"/>
      <c r="AV212" s="346" t="s">
        <v>430</v>
      </c>
      <c r="AW212" s="346" t="s">
        <v>430</v>
      </c>
      <c r="AX212" s="346" t="s">
        <v>430</v>
      </c>
      <c r="AY212" s="346">
        <v>72</v>
      </c>
      <c r="AZ212" s="346">
        <v>127</v>
      </c>
      <c r="BA212" s="374"/>
      <c r="BB212" s="348">
        <v>12.7949065959073</v>
      </c>
      <c r="BC212" s="348">
        <v>1.0034066377483</v>
      </c>
      <c r="BD212" s="348">
        <v>5.8908193081938003E-2</v>
      </c>
      <c r="BE212" s="375">
        <v>5.0661295389820803E-2</v>
      </c>
      <c r="BF212" s="374"/>
      <c r="BG212" s="372">
        <v>5.5899999999999998E-2</v>
      </c>
      <c r="BH212" s="373"/>
      <c r="BI212" s="348">
        <v>69.264099999999999</v>
      </c>
      <c r="BJ212" s="348">
        <v>19.716699999999999</v>
      </c>
      <c r="BK212" s="348">
        <v>10.9344</v>
      </c>
      <c r="BL212" s="348">
        <v>8.48E-2</v>
      </c>
      <c r="BM212" s="373"/>
      <c r="BN212" s="372" t="s">
        <v>6255</v>
      </c>
      <c r="BO212" s="372" t="s">
        <v>5942</v>
      </c>
      <c r="BP212" s="372" t="s">
        <v>5113</v>
      </c>
      <c r="BQ212" s="372" t="s">
        <v>5943</v>
      </c>
      <c r="BR212" s="372" t="s">
        <v>2220</v>
      </c>
      <c r="BS212" s="373"/>
      <c r="BT212" s="354" t="s">
        <v>554</v>
      </c>
    </row>
    <row r="213" spans="1:72" s="428" customFormat="1" x14ac:dyDescent="0.25">
      <c r="A213" s="345" t="s">
        <v>6256</v>
      </c>
      <c r="B213" s="373"/>
      <c r="C213" s="719">
        <v>42650</v>
      </c>
      <c r="D213" s="373"/>
      <c r="E213" s="346">
        <v>22.338100000000001</v>
      </c>
      <c r="F213" s="373"/>
      <c r="G213" s="347">
        <v>265.90480000000002</v>
      </c>
      <c r="H213" s="374"/>
      <c r="I213" s="348">
        <v>0.3402</v>
      </c>
      <c r="J213" s="348">
        <v>4.3657000000000004</v>
      </c>
      <c r="K213" s="348">
        <v>2.3513000000000002</v>
      </c>
      <c r="L213" s="348">
        <v>1.8768</v>
      </c>
      <c r="M213" s="348">
        <v>-6.0693000000000001</v>
      </c>
      <c r="N213" s="350">
        <v>-1.6652</v>
      </c>
      <c r="O213" s="348">
        <v>2.2650000000000001</v>
      </c>
      <c r="P213" s="348">
        <v>9.7586999999999993</v>
      </c>
      <c r="Q213" s="348">
        <v>10.1319</v>
      </c>
      <c r="R213" s="348" t="s">
        <v>430</v>
      </c>
      <c r="S213" s="348">
        <v>8.4793000000000003</v>
      </c>
      <c r="T213" s="348">
        <v>-7.1957000000000004</v>
      </c>
      <c r="U213" s="348">
        <v>-1.3571</v>
      </c>
      <c r="V213" s="348">
        <v>-4.5339</v>
      </c>
      <c r="W213" s="348">
        <v>2.7018</v>
      </c>
      <c r="X213" s="348">
        <v>12.210699999999999</v>
      </c>
      <c r="Y213" s="374"/>
      <c r="Z213" s="346">
        <v>141</v>
      </c>
      <c r="AA213" s="346">
        <v>161</v>
      </c>
      <c r="AB213" s="346">
        <v>173</v>
      </c>
      <c r="AC213" s="346">
        <v>188</v>
      </c>
      <c r="AD213" s="346">
        <v>201</v>
      </c>
      <c r="AE213" s="346">
        <v>173</v>
      </c>
      <c r="AF213" s="346">
        <v>92</v>
      </c>
      <c r="AG213" s="346">
        <v>105</v>
      </c>
      <c r="AH213" s="346">
        <v>56</v>
      </c>
      <c r="AI213" s="346" t="s">
        <v>430</v>
      </c>
      <c r="AJ213" s="346">
        <v>194</v>
      </c>
      <c r="AK213" s="346">
        <v>202</v>
      </c>
      <c r="AL213" s="346">
        <v>175</v>
      </c>
      <c r="AM213" s="346">
        <v>174</v>
      </c>
      <c r="AN213" s="346">
        <v>91</v>
      </c>
      <c r="AO213" s="373"/>
      <c r="AP213" s="348" t="s">
        <v>430</v>
      </c>
      <c r="AQ213" s="348">
        <v>11.34</v>
      </c>
      <c r="AR213" s="348">
        <v>7.9</v>
      </c>
      <c r="AS213" s="348">
        <v>3.63</v>
      </c>
      <c r="AT213" s="348">
        <v>-6.46</v>
      </c>
      <c r="AU213" s="351"/>
      <c r="AV213" s="346" t="s">
        <v>430</v>
      </c>
      <c r="AW213" s="346">
        <v>46</v>
      </c>
      <c r="AX213" s="346">
        <v>56</v>
      </c>
      <c r="AY213" s="346">
        <v>101</v>
      </c>
      <c r="AZ213" s="346">
        <v>176</v>
      </c>
      <c r="BA213" s="374"/>
      <c r="BB213" s="348">
        <v>11.459496098429399</v>
      </c>
      <c r="BC213" s="348">
        <v>1.00076941666646</v>
      </c>
      <c r="BD213" s="348">
        <v>4.0693926405047702E-2</v>
      </c>
      <c r="BE213" s="375">
        <v>3.5592647038086601E-2</v>
      </c>
      <c r="BF213" s="374"/>
      <c r="BG213" s="372">
        <v>0.252</v>
      </c>
      <c r="BH213" s="373"/>
      <c r="BI213" s="348">
        <v>99.764899999999997</v>
      </c>
      <c r="BJ213" s="348" t="s">
        <v>430</v>
      </c>
      <c r="BK213" s="348" t="s">
        <v>430</v>
      </c>
      <c r="BL213" s="348">
        <v>0.2351</v>
      </c>
      <c r="BM213" s="373"/>
      <c r="BN213" s="372" t="s">
        <v>4460</v>
      </c>
      <c r="BO213" s="372" t="s">
        <v>4454</v>
      </c>
      <c r="BP213" s="372" t="s">
        <v>4455</v>
      </c>
      <c r="BQ213" s="372" t="s">
        <v>4312</v>
      </c>
      <c r="BR213" s="372" t="s">
        <v>4456</v>
      </c>
      <c r="BS213" s="373"/>
      <c r="BT213" s="354" t="s">
        <v>554</v>
      </c>
    </row>
    <row r="214" spans="1:72" s="428" customFormat="1" x14ac:dyDescent="0.25">
      <c r="A214" s="345" t="s">
        <v>6257</v>
      </c>
      <c r="B214" s="373"/>
      <c r="C214" s="719">
        <v>44827</v>
      </c>
      <c r="D214" s="373"/>
      <c r="E214" s="346">
        <v>23.058900000000001</v>
      </c>
      <c r="F214" s="373"/>
      <c r="G214" s="347">
        <v>113.50920000000001</v>
      </c>
      <c r="H214" s="374"/>
      <c r="I214" s="348">
        <v>-0.37280000000000002</v>
      </c>
      <c r="J214" s="348">
        <v>2.7303999999999999</v>
      </c>
      <c r="K214" s="348">
        <v>0.77969999999999995</v>
      </c>
      <c r="L214" s="348">
        <v>0.50180000000000002</v>
      </c>
      <c r="M214" s="348">
        <v>-11.8287</v>
      </c>
      <c r="N214" s="350">
        <v>-3.1888000000000001</v>
      </c>
      <c r="O214" s="348">
        <v>2.8299999999999999E-2</v>
      </c>
      <c r="P214" s="348">
        <v>6.1040999999999999</v>
      </c>
      <c r="Q214" s="348" t="s">
        <v>430</v>
      </c>
      <c r="R214" s="348" t="s">
        <v>430</v>
      </c>
      <c r="S214" s="348">
        <v>4.6090999999999998</v>
      </c>
      <c r="T214" s="348">
        <v>-12.517799999999999</v>
      </c>
      <c r="U214" s="348">
        <v>-5.3860999999999999</v>
      </c>
      <c r="V214" s="348">
        <v>-4.7271999999999998</v>
      </c>
      <c r="W214" s="348">
        <v>1.3438000000000001</v>
      </c>
      <c r="X214" s="348">
        <v>6.7385000000000002</v>
      </c>
      <c r="Y214" s="374"/>
      <c r="Z214" s="346">
        <v>207</v>
      </c>
      <c r="AA214" s="346">
        <v>227</v>
      </c>
      <c r="AB214" s="346">
        <v>208</v>
      </c>
      <c r="AC214" s="346">
        <v>222</v>
      </c>
      <c r="AD214" s="346">
        <v>235</v>
      </c>
      <c r="AE214" s="346">
        <v>175</v>
      </c>
      <c r="AF214" s="346">
        <v>132</v>
      </c>
      <c r="AG214" s="346">
        <v>129</v>
      </c>
      <c r="AH214" s="346" t="s">
        <v>430</v>
      </c>
      <c r="AI214" s="346" t="s">
        <v>430</v>
      </c>
      <c r="AJ214" s="346">
        <v>241</v>
      </c>
      <c r="AK214" s="346">
        <v>234</v>
      </c>
      <c r="AL214" s="346">
        <v>204</v>
      </c>
      <c r="AM214" s="346">
        <v>176</v>
      </c>
      <c r="AN214" s="346">
        <v>175</v>
      </c>
      <c r="AO214" s="373"/>
      <c r="AP214" s="348" t="s">
        <v>430</v>
      </c>
      <c r="AQ214" s="348" t="s">
        <v>430</v>
      </c>
      <c r="AR214" s="348" t="s">
        <v>430</v>
      </c>
      <c r="AS214" s="348">
        <v>-0.99</v>
      </c>
      <c r="AT214" s="348">
        <v>-13.15</v>
      </c>
      <c r="AU214" s="351"/>
      <c r="AV214" s="346" t="s">
        <v>430</v>
      </c>
      <c r="AW214" s="346" t="s">
        <v>430</v>
      </c>
      <c r="AX214" s="346" t="s">
        <v>430</v>
      </c>
      <c r="AY214" s="346">
        <v>128</v>
      </c>
      <c r="AZ214" s="346">
        <v>202</v>
      </c>
      <c r="BA214" s="374"/>
      <c r="BB214" s="348">
        <v>13.423023081934801</v>
      </c>
      <c r="BC214" s="348">
        <v>1.0003882875497001</v>
      </c>
      <c r="BD214" s="348">
        <v>1.8547122320106399E-2</v>
      </c>
      <c r="BE214" s="375">
        <v>4.0126414192612198E-4</v>
      </c>
      <c r="BF214" s="374"/>
      <c r="BG214" s="372">
        <v>0.1231</v>
      </c>
      <c r="BH214" s="373"/>
      <c r="BI214" s="348">
        <v>97.32</v>
      </c>
      <c r="BJ214" s="348">
        <v>2.5693600000000001</v>
      </c>
      <c r="BK214" s="348" t="s">
        <v>430</v>
      </c>
      <c r="BL214" s="348">
        <v>0.11064</v>
      </c>
      <c r="BM214" s="373"/>
      <c r="BN214" s="372" t="s">
        <v>6258</v>
      </c>
      <c r="BO214" s="372" t="s">
        <v>6259</v>
      </c>
      <c r="BP214" s="372" t="s">
        <v>6260</v>
      </c>
      <c r="BQ214" s="372" t="s">
        <v>6261</v>
      </c>
      <c r="BR214" s="372" t="s">
        <v>6262</v>
      </c>
      <c r="BS214" s="373"/>
      <c r="BT214" s="354" t="s">
        <v>554</v>
      </c>
    </row>
    <row r="215" spans="1:72" s="428" customFormat="1" x14ac:dyDescent="0.25">
      <c r="A215" s="345" t="s">
        <v>6263</v>
      </c>
      <c r="B215" s="373"/>
      <c r="C215" s="719">
        <v>45799</v>
      </c>
      <c r="D215" s="373"/>
      <c r="E215" s="346">
        <v>23.3764</v>
      </c>
      <c r="F215" s="373"/>
      <c r="G215" s="347">
        <v>9.9382999999999999</v>
      </c>
      <c r="H215" s="374"/>
      <c r="I215" s="348">
        <v>0.3392</v>
      </c>
      <c r="J215" s="348">
        <v>4.3643000000000001</v>
      </c>
      <c r="K215" s="348">
        <v>2.3521999999999998</v>
      </c>
      <c r="L215" s="348">
        <v>1.8874</v>
      </c>
      <c r="M215" s="348">
        <v>-6.0404</v>
      </c>
      <c r="N215" s="350">
        <v>-1.6263000000000001</v>
      </c>
      <c r="O215" s="348" t="s">
        <v>430</v>
      </c>
      <c r="P215" s="348" t="s">
        <v>430</v>
      </c>
      <c r="Q215" s="348" t="s">
        <v>430</v>
      </c>
      <c r="R215" s="348" t="s">
        <v>430</v>
      </c>
      <c r="S215" s="348">
        <v>8.4765999999999995</v>
      </c>
      <c r="T215" s="348">
        <v>-7.1664000000000003</v>
      </c>
      <c r="U215" s="348">
        <v>-1.3225</v>
      </c>
      <c r="V215" s="348">
        <v>-4.4954000000000001</v>
      </c>
      <c r="W215" s="348">
        <v>2.7023000000000001</v>
      </c>
      <c r="X215" s="348">
        <v>-0.5746</v>
      </c>
      <c r="Y215" s="374"/>
      <c r="Z215" s="346">
        <v>144</v>
      </c>
      <c r="AA215" s="346">
        <v>162</v>
      </c>
      <c r="AB215" s="346">
        <v>172</v>
      </c>
      <c r="AC215" s="346">
        <v>185</v>
      </c>
      <c r="AD215" s="346">
        <v>194</v>
      </c>
      <c r="AE215" s="346">
        <v>167</v>
      </c>
      <c r="AF215" s="346" t="s">
        <v>430</v>
      </c>
      <c r="AG215" s="346" t="s">
        <v>430</v>
      </c>
      <c r="AH215" s="346" t="s">
        <v>430</v>
      </c>
      <c r="AI215" s="346" t="s">
        <v>430</v>
      </c>
      <c r="AJ215" s="346">
        <v>196</v>
      </c>
      <c r="AK215" s="346">
        <v>194</v>
      </c>
      <c r="AL215" s="346">
        <v>169</v>
      </c>
      <c r="AM215" s="346">
        <v>169</v>
      </c>
      <c r="AN215" s="346">
        <v>90</v>
      </c>
      <c r="AO215" s="373"/>
      <c r="AP215" s="348" t="s">
        <v>430</v>
      </c>
      <c r="AQ215" s="348" t="s">
        <v>430</v>
      </c>
      <c r="AR215" s="348" t="s">
        <v>430</v>
      </c>
      <c r="AS215" s="348" t="s">
        <v>430</v>
      </c>
      <c r="AT215" s="348">
        <v>-6.41</v>
      </c>
      <c r="AU215" s="351"/>
      <c r="AV215" s="346" t="s">
        <v>430</v>
      </c>
      <c r="AW215" s="346" t="s">
        <v>430</v>
      </c>
      <c r="AX215" s="346" t="s">
        <v>430</v>
      </c>
      <c r="AY215" s="346" t="s">
        <v>430</v>
      </c>
      <c r="AZ215" s="346">
        <v>171</v>
      </c>
      <c r="BA215" s="374"/>
      <c r="BB215" s="348">
        <v>9.9652826133352601</v>
      </c>
      <c r="BC215" s="348">
        <v>0.99767957608634406</v>
      </c>
      <c r="BD215" s="348">
        <v>-5.5340546123332099E-2</v>
      </c>
      <c r="BE215" s="375">
        <v>-7.1964050684341103E-3</v>
      </c>
      <c r="BF215" s="374"/>
      <c r="BG215" s="372">
        <v>3.27E-2</v>
      </c>
      <c r="BH215" s="373"/>
      <c r="BI215" s="348">
        <v>99.672300000000007</v>
      </c>
      <c r="BJ215" s="348" t="s">
        <v>430</v>
      </c>
      <c r="BK215" s="348" t="s">
        <v>430</v>
      </c>
      <c r="BL215" s="348">
        <v>0.32769999999999999</v>
      </c>
      <c r="BM215" s="373"/>
      <c r="BN215" s="372" t="s">
        <v>4620</v>
      </c>
      <c r="BO215" s="372" t="s">
        <v>4621</v>
      </c>
      <c r="BP215" s="372" t="s">
        <v>2275</v>
      </c>
      <c r="BQ215" s="372" t="s">
        <v>4492</v>
      </c>
      <c r="BR215" s="372" t="s">
        <v>4768</v>
      </c>
      <c r="BS215" s="373"/>
      <c r="BT215" s="354" t="s">
        <v>554</v>
      </c>
    </row>
    <row r="216" spans="1:72" s="428" customFormat="1" x14ac:dyDescent="0.25">
      <c r="A216" s="345" t="s">
        <v>6264</v>
      </c>
      <c r="B216" s="373"/>
      <c r="C216" s="719">
        <v>44827</v>
      </c>
      <c r="D216" s="373"/>
      <c r="E216" s="346">
        <v>21.003699999999998</v>
      </c>
      <c r="F216" s="373"/>
      <c r="G216" s="347">
        <v>57.403399999999998</v>
      </c>
      <c r="H216" s="374"/>
      <c r="I216" s="348">
        <v>7.7899999999999997E-2</v>
      </c>
      <c r="J216" s="348">
        <v>2.9899</v>
      </c>
      <c r="K216" s="348">
        <v>0.74250000000000005</v>
      </c>
      <c r="L216" s="348">
        <v>4.2454999999999998</v>
      </c>
      <c r="M216" s="348">
        <v>-3.8917999999999999</v>
      </c>
      <c r="N216" s="350">
        <v>4.0800000000000003E-2</v>
      </c>
      <c r="O216" s="348">
        <v>-0.1066</v>
      </c>
      <c r="P216" s="348">
        <v>10.3872</v>
      </c>
      <c r="Q216" s="348" t="s">
        <v>430</v>
      </c>
      <c r="R216" s="348" t="s">
        <v>430</v>
      </c>
      <c r="S216" s="348">
        <v>10.329000000000001</v>
      </c>
      <c r="T216" s="348">
        <v>-5.0465999999999998</v>
      </c>
      <c r="U216" s="348">
        <v>5.1799999999999999E-2</v>
      </c>
      <c r="V216" s="348">
        <v>-1.1738</v>
      </c>
      <c r="W216" s="348">
        <v>0.27900000000000003</v>
      </c>
      <c r="X216" s="348">
        <v>11.2425</v>
      </c>
      <c r="Y216" s="374"/>
      <c r="Z216" s="346">
        <v>185</v>
      </c>
      <c r="AA216" s="346">
        <v>224</v>
      </c>
      <c r="AB216" s="346">
        <v>209</v>
      </c>
      <c r="AC216" s="346">
        <v>145</v>
      </c>
      <c r="AD216" s="346">
        <v>165</v>
      </c>
      <c r="AE216" s="346">
        <v>137</v>
      </c>
      <c r="AF216" s="346">
        <v>135</v>
      </c>
      <c r="AG216" s="346">
        <v>84</v>
      </c>
      <c r="AH216" s="346" t="s">
        <v>430</v>
      </c>
      <c r="AI216" s="346" t="s">
        <v>430</v>
      </c>
      <c r="AJ216" s="346">
        <v>165</v>
      </c>
      <c r="AK216" s="346">
        <v>164</v>
      </c>
      <c r="AL216" s="346">
        <v>151</v>
      </c>
      <c r="AM216" s="346">
        <v>123</v>
      </c>
      <c r="AN216" s="346">
        <v>217</v>
      </c>
      <c r="AO216" s="373"/>
      <c r="AP216" s="348" t="s">
        <v>430</v>
      </c>
      <c r="AQ216" s="348" t="s">
        <v>430</v>
      </c>
      <c r="AR216" s="348" t="s">
        <v>430</v>
      </c>
      <c r="AS216" s="348">
        <v>3.68</v>
      </c>
      <c r="AT216" s="348">
        <v>-3.24</v>
      </c>
      <c r="AU216" s="351"/>
      <c r="AV216" s="346" t="s">
        <v>430</v>
      </c>
      <c r="AW216" s="346" t="s">
        <v>430</v>
      </c>
      <c r="AX216" s="346" t="s">
        <v>430</v>
      </c>
      <c r="AY216" s="346">
        <v>94</v>
      </c>
      <c r="AZ216" s="346">
        <v>138</v>
      </c>
      <c r="BA216" s="374"/>
      <c r="BB216" s="348">
        <v>12.6262628994383</v>
      </c>
      <c r="BC216" s="348">
        <v>1.0078248281803801</v>
      </c>
      <c r="BD216" s="348">
        <v>4.3748180471581299E-2</v>
      </c>
      <c r="BE216" s="375">
        <v>0.103502653748288</v>
      </c>
      <c r="BF216" s="374"/>
      <c r="BG216" s="372">
        <v>8.6199999999999999E-2</v>
      </c>
      <c r="BH216" s="373"/>
      <c r="BI216" s="348">
        <v>93.952200000000005</v>
      </c>
      <c r="BJ216" s="348">
        <v>5.8316400000000002</v>
      </c>
      <c r="BK216" s="348" t="s">
        <v>430</v>
      </c>
      <c r="BL216" s="348">
        <v>0.21615999999999999</v>
      </c>
      <c r="BM216" s="373"/>
      <c r="BN216" s="372" t="s">
        <v>4934</v>
      </c>
      <c r="BO216" s="372" t="s">
        <v>6265</v>
      </c>
      <c r="BP216" s="372" t="s">
        <v>4936</v>
      </c>
      <c r="BQ216" s="372" t="s">
        <v>4937</v>
      </c>
      <c r="BR216" s="372" t="s">
        <v>4942</v>
      </c>
      <c r="BS216" s="373"/>
      <c r="BT216" s="354" t="s">
        <v>554</v>
      </c>
    </row>
    <row r="217" spans="1:72" s="428" customFormat="1" x14ac:dyDescent="0.25">
      <c r="A217" s="345" t="s">
        <v>6266</v>
      </c>
      <c r="B217" s="373"/>
      <c r="C217" s="719">
        <v>45429</v>
      </c>
      <c r="D217" s="373"/>
      <c r="E217" s="346">
        <v>22.241700000000002</v>
      </c>
      <c r="F217" s="373"/>
      <c r="G217" s="347">
        <v>10.562200000000001</v>
      </c>
      <c r="H217" s="374"/>
      <c r="I217" s="348">
        <v>0.67959999999999998</v>
      </c>
      <c r="J217" s="348">
        <v>4.1226000000000003</v>
      </c>
      <c r="K217" s="348">
        <v>-1.5042</v>
      </c>
      <c r="L217" s="348">
        <v>1.4016999999999999</v>
      </c>
      <c r="M217" s="348">
        <v>8.7563999999999993</v>
      </c>
      <c r="N217" s="350">
        <v>5.3124000000000002</v>
      </c>
      <c r="O217" s="348">
        <v>-1.5685</v>
      </c>
      <c r="P217" s="348" t="s">
        <v>430</v>
      </c>
      <c r="Q217" s="348" t="s">
        <v>430</v>
      </c>
      <c r="R217" s="348" t="s">
        <v>430</v>
      </c>
      <c r="S217" s="348">
        <v>6.5252999999999997</v>
      </c>
      <c r="T217" s="348">
        <v>4.0765000000000002</v>
      </c>
      <c r="U217" s="348">
        <v>5.0746000000000002</v>
      </c>
      <c r="V217" s="348">
        <v>2.7690999999999999</v>
      </c>
      <c r="W217" s="348">
        <v>-0.40360000000000001</v>
      </c>
      <c r="X217" s="348">
        <v>1.0644</v>
      </c>
      <c r="Y217" s="374"/>
      <c r="Z217" s="346">
        <v>21</v>
      </c>
      <c r="AA217" s="346">
        <v>179</v>
      </c>
      <c r="AB217" s="346">
        <v>237</v>
      </c>
      <c r="AC217" s="346">
        <v>200</v>
      </c>
      <c r="AD217" s="346">
        <v>45</v>
      </c>
      <c r="AE217" s="346">
        <v>90</v>
      </c>
      <c r="AF217" s="346">
        <v>144</v>
      </c>
      <c r="AG217" s="346" t="s">
        <v>430</v>
      </c>
      <c r="AH217" s="346" t="s">
        <v>430</v>
      </c>
      <c r="AI217" s="346" t="s">
        <v>430</v>
      </c>
      <c r="AJ217" s="346">
        <v>222</v>
      </c>
      <c r="AK217" s="346">
        <v>69</v>
      </c>
      <c r="AL217" s="346">
        <v>112</v>
      </c>
      <c r="AM217" s="346">
        <v>81</v>
      </c>
      <c r="AN217" s="346">
        <v>222</v>
      </c>
      <c r="AO217" s="373"/>
      <c r="AP217" s="348" t="s">
        <v>430</v>
      </c>
      <c r="AQ217" s="348" t="s">
        <v>430</v>
      </c>
      <c r="AR217" s="348" t="s">
        <v>430</v>
      </c>
      <c r="AS217" s="348" t="s">
        <v>430</v>
      </c>
      <c r="AT217" s="348">
        <v>5.52</v>
      </c>
      <c r="AU217" s="351"/>
      <c r="AV217" s="346" t="s">
        <v>430</v>
      </c>
      <c r="AW217" s="346" t="s">
        <v>430</v>
      </c>
      <c r="AX217" s="346" t="s">
        <v>430</v>
      </c>
      <c r="AY217" s="346" t="s">
        <v>430</v>
      </c>
      <c r="AZ217" s="346">
        <v>90</v>
      </c>
      <c r="BA217" s="374"/>
      <c r="BB217" s="348">
        <v>16.991292673151801</v>
      </c>
      <c r="BC217" s="348">
        <v>0.99092278172484205</v>
      </c>
      <c r="BD217" s="348">
        <v>-1.4690003750178799E-2</v>
      </c>
      <c r="BE217" s="375">
        <v>0.18218424320118101</v>
      </c>
      <c r="BF217" s="374"/>
      <c r="BG217" s="372">
        <v>0.47699999999999998</v>
      </c>
      <c r="BH217" s="373"/>
      <c r="BI217" s="348">
        <v>78.709900000000005</v>
      </c>
      <c r="BJ217" s="348">
        <v>21.265000000000001</v>
      </c>
      <c r="BK217" s="348" t="s">
        <v>430</v>
      </c>
      <c r="BL217" s="348">
        <v>2.5100000000000001E-2</v>
      </c>
      <c r="BM217" s="373"/>
      <c r="BN217" s="372" t="s">
        <v>6267</v>
      </c>
      <c r="BO217" s="372" t="s">
        <v>6268</v>
      </c>
      <c r="BP217" s="372" t="s">
        <v>6269</v>
      </c>
      <c r="BQ217" s="372" t="s">
        <v>6270</v>
      </c>
      <c r="BR217" s="372" t="s">
        <v>6271</v>
      </c>
      <c r="BS217" s="373"/>
      <c r="BT217" s="354" t="s">
        <v>554</v>
      </c>
    </row>
    <row r="218" spans="1:72" s="428" customFormat="1" x14ac:dyDescent="0.25">
      <c r="A218" s="345" t="s">
        <v>6272</v>
      </c>
      <c r="B218" s="373"/>
      <c r="C218" s="719">
        <v>45726</v>
      </c>
      <c r="D218" s="373"/>
      <c r="E218" s="346">
        <v>20.72</v>
      </c>
      <c r="F218" s="373"/>
      <c r="G218" s="347">
        <v>44.493600000000001</v>
      </c>
      <c r="H218" s="374"/>
      <c r="I218" s="348">
        <v>0.56410000000000005</v>
      </c>
      <c r="J218" s="348">
        <v>6.0907</v>
      </c>
      <c r="K218" s="348">
        <v>5.0789999999999997</v>
      </c>
      <c r="L218" s="348">
        <v>8.8338999999999999</v>
      </c>
      <c r="M218" s="348">
        <v>-2.3412999999999999</v>
      </c>
      <c r="N218" s="350">
        <v>-6.5247000000000002</v>
      </c>
      <c r="O218" s="348" t="s">
        <v>430</v>
      </c>
      <c r="P218" s="348" t="s">
        <v>430</v>
      </c>
      <c r="Q218" s="348" t="s">
        <v>430</v>
      </c>
      <c r="R218" s="348" t="s">
        <v>430</v>
      </c>
      <c r="S218" s="348">
        <v>16.722000000000001</v>
      </c>
      <c r="T218" s="348">
        <v>-3.6284000000000001</v>
      </c>
      <c r="U218" s="348">
        <v>-7.0530999999999997</v>
      </c>
      <c r="V218" s="348">
        <v>-9.7891999999999992</v>
      </c>
      <c r="W218" s="348">
        <v>2.2642000000000002</v>
      </c>
      <c r="X218" s="348">
        <v>9.3707999999999991</v>
      </c>
      <c r="Y218" s="374"/>
      <c r="Z218" s="346">
        <v>50</v>
      </c>
      <c r="AA218" s="346">
        <v>34</v>
      </c>
      <c r="AB218" s="346">
        <v>63</v>
      </c>
      <c r="AC218" s="346">
        <v>76</v>
      </c>
      <c r="AD218" s="346">
        <v>151</v>
      </c>
      <c r="AE218" s="346">
        <v>193</v>
      </c>
      <c r="AF218" s="346" t="s">
        <v>430</v>
      </c>
      <c r="AG218" s="346" t="s">
        <v>430</v>
      </c>
      <c r="AH218" s="346" t="s">
        <v>430</v>
      </c>
      <c r="AI218" s="346" t="s">
        <v>430</v>
      </c>
      <c r="AJ218" s="346">
        <v>70</v>
      </c>
      <c r="AK218" s="346">
        <v>151</v>
      </c>
      <c r="AL218" s="346">
        <v>206</v>
      </c>
      <c r="AM218" s="346">
        <v>196</v>
      </c>
      <c r="AN218" s="346">
        <v>124</v>
      </c>
      <c r="AO218" s="373"/>
      <c r="AP218" s="348" t="s">
        <v>430</v>
      </c>
      <c r="AQ218" s="348" t="s">
        <v>430</v>
      </c>
      <c r="AR218" s="348" t="s">
        <v>430</v>
      </c>
      <c r="AS218" s="348" t="s">
        <v>430</v>
      </c>
      <c r="AT218" s="348">
        <v>-5.69</v>
      </c>
      <c r="AU218" s="351"/>
      <c r="AV218" s="346" t="s">
        <v>430</v>
      </c>
      <c r="AW218" s="346" t="s">
        <v>430</v>
      </c>
      <c r="AX218" s="346" t="s">
        <v>430</v>
      </c>
      <c r="AY218" s="346" t="s">
        <v>430</v>
      </c>
      <c r="AZ218" s="346">
        <v>158</v>
      </c>
      <c r="BA218" s="374"/>
      <c r="BB218" s="348">
        <v>16.2815721386003</v>
      </c>
      <c r="BC218" s="348">
        <v>0.99796770608209395</v>
      </c>
      <c r="BD218" s="348">
        <v>1.8974769899763901E-2</v>
      </c>
      <c r="BE218" s="375">
        <v>-3.8447145646859901E-2</v>
      </c>
      <c r="BF218" s="374"/>
      <c r="BG218" s="372">
        <v>8.6400000000000005E-2</v>
      </c>
      <c r="BH218" s="373"/>
      <c r="BI218" s="348">
        <v>28.1113</v>
      </c>
      <c r="BJ218" s="348">
        <v>41.631900000000002</v>
      </c>
      <c r="BK218" s="348">
        <v>30.3245</v>
      </c>
      <c r="BL218" s="348">
        <v>-6.7699999999999996E-2</v>
      </c>
      <c r="BM218" s="373"/>
      <c r="BN218" s="372" t="s">
        <v>6273</v>
      </c>
      <c r="BO218" s="372" t="s">
        <v>6274</v>
      </c>
      <c r="BP218" s="372" t="s">
        <v>6275</v>
      </c>
      <c r="BQ218" s="372" t="s">
        <v>6276</v>
      </c>
      <c r="BR218" s="372" t="s">
        <v>6277</v>
      </c>
      <c r="BS218" s="373"/>
      <c r="BT218" s="354" t="s">
        <v>554</v>
      </c>
    </row>
    <row r="219" spans="1:72" s="428" customFormat="1" x14ac:dyDescent="0.25">
      <c r="A219" s="345" t="s">
        <v>6278</v>
      </c>
      <c r="B219" s="373"/>
      <c r="C219" s="719">
        <v>45726</v>
      </c>
      <c r="D219" s="373"/>
      <c r="E219" s="346">
        <v>19.470800000000001</v>
      </c>
      <c r="F219" s="373"/>
      <c r="G219" s="347">
        <v>13.668200000000001</v>
      </c>
      <c r="H219" s="374"/>
      <c r="I219" s="348">
        <v>0.49630000000000002</v>
      </c>
      <c r="J219" s="348">
        <v>5.1166</v>
      </c>
      <c r="K219" s="348">
        <v>3.3582999999999998</v>
      </c>
      <c r="L219" s="348">
        <v>8.1773000000000007</v>
      </c>
      <c r="M219" s="348">
        <v>3.4811000000000001</v>
      </c>
      <c r="N219" s="350">
        <v>6.0857999999999999</v>
      </c>
      <c r="O219" s="348" t="s">
        <v>430</v>
      </c>
      <c r="P219" s="348" t="s">
        <v>430</v>
      </c>
      <c r="Q219" s="348" t="s">
        <v>430</v>
      </c>
      <c r="R219" s="348" t="s">
        <v>430</v>
      </c>
      <c r="S219" s="348">
        <v>15.611800000000001</v>
      </c>
      <c r="T219" s="348">
        <v>1.3834</v>
      </c>
      <c r="U219" s="348">
        <v>5.7492999999999999</v>
      </c>
      <c r="V219" s="348">
        <v>3.1819000000000002</v>
      </c>
      <c r="W219" s="348">
        <v>1.4127000000000001</v>
      </c>
      <c r="X219" s="348">
        <v>15.8506</v>
      </c>
      <c r="Y219" s="374"/>
      <c r="Z219" s="346">
        <v>66</v>
      </c>
      <c r="AA219" s="346">
        <v>89</v>
      </c>
      <c r="AB219" s="346">
        <v>96</v>
      </c>
      <c r="AC219" s="346">
        <v>83</v>
      </c>
      <c r="AD219" s="346">
        <v>99</v>
      </c>
      <c r="AE219" s="346">
        <v>81</v>
      </c>
      <c r="AF219" s="346" t="s">
        <v>430</v>
      </c>
      <c r="AG219" s="346" t="s">
        <v>430</v>
      </c>
      <c r="AH219" s="346" t="s">
        <v>430</v>
      </c>
      <c r="AI219" s="346" t="s">
        <v>430</v>
      </c>
      <c r="AJ219" s="346">
        <v>90</v>
      </c>
      <c r="AK219" s="346">
        <v>103</v>
      </c>
      <c r="AL219" s="346">
        <v>103</v>
      </c>
      <c r="AM219" s="346">
        <v>76</v>
      </c>
      <c r="AN219" s="346">
        <v>171</v>
      </c>
      <c r="AO219" s="373"/>
      <c r="AP219" s="348" t="s">
        <v>430</v>
      </c>
      <c r="AQ219" s="348" t="s">
        <v>430</v>
      </c>
      <c r="AR219" s="348" t="s">
        <v>430</v>
      </c>
      <c r="AS219" s="348" t="s">
        <v>430</v>
      </c>
      <c r="AT219" s="348">
        <v>7.09</v>
      </c>
      <c r="AU219" s="351"/>
      <c r="AV219" s="346" t="s">
        <v>430</v>
      </c>
      <c r="AW219" s="346" t="s">
        <v>430</v>
      </c>
      <c r="AX219" s="346" t="s">
        <v>430</v>
      </c>
      <c r="AY219" s="346" t="s">
        <v>430</v>
      </c>
      <c r="AZ219" s="346">
        <v>81</v>
      </c>
      <c r="BA219" s="374"/>
      <c r="BB219" s="348">
        <v>11.622657768265499</v>
      </c>
      <c r="BC219" s="348">
        <v>0.99466321518386303</v>
      </c>
      <c r="BD219" s="348">
        <v>6.2951464694023004E-2</v>
      </c>
      <c r="BE219" s="375">
        <v>-1.30989930865455E-2</v>
      </c>
      <c r="BF219" s="374"/>
      <c r="BG219" s="372">
        <v>0.40489999999999998</v>
      </c>
      <c r="BH219" s="373"/>
      <c r="BI219" s="348">
        <v>47.958500000000001</v>
      </c>
      <c r="BJ219" s="348">
        <v>51.889099999999999</v>
      </c>
      <c r="BK219" s="348" t="s">
        <v>430</v>
      </c>
      <c r="BL219" s="348">
        <v>0.15240000000000001</v>
      </c>
      <c r="BM219" s="373"/>
      <c r="BN219" s="372" t="s">
        <v>6279</v>
      </c>
      <c r="BO219" s="372" t="s">
        <v>6280</v>
      </c>
      <c r="BP219" s="372" t="s">
        <v>1474</v>
      </c>
      <c r="BQ219" s="372" t="s">
        <v>6281</v>
      </c>
      <c r="BR219" s="372" t="s">
        <v>6282</v>
      </c>
      <c r="BS219" s="373"/>
      <c r="BT219" s="354" t="s">
        <v>554</v>
      </c>
    </row>
    <row r="220" spans="1:72" s="428" customFormat="1" x14ac:dyDescent="0.25">
      <c r="A220" s="345" t="s">
        <v>6283</v>
      </c>
      <c r="B220" s="373"/>
      <c r="C220" s="719">
        <v>46062</v>
      </c>
      <c r="D220" s="373"/>
      <c r="E220" s="346">
        <v>17.809000000000001</v>
      </c>
      <c r="F220" s="373"/>
      <c r="G220" s="347">
        <v>102.12520000000001</v>
      </c>
      <c r="H220" s="374"/>
      <c r="I220" s="348">
        <v>0.6794</v>
      </c>
      <c r="J220" s="348">
        <v>4.1169000000000002</v>
      </c>
      <c r="K220" s="348">
        <v>-1.5321</v>
      </c>
      <c r="L220" s="348">
        <v>1.3088</v>
      </c>
      <c r="M220" s="348" t="s">
        <v>430</v>
      </c>
      <c r="N220" s="350" t="s">
        <v>430</v>
      </c>
      <c r="O220" s="348" t="s">
        <v>430</v>
      </c>
      <c r="P220" s="348" t="s">
        <v>430</v>
      </c>
      <c r="Q220" s="348" t="s">
        <v>430</v>
      </c>
      <c r="R220" s="348" t="s">
        <v>430</v>
      </c>
      <c r="S220" s="348">
        <v>6.4332000000000003</v>
      </c>
      <c r="T220" s="348" t="s">
        <v>430</v>
      </c>
      <c r="U220" s="348" t="s">
        <v>430</v>
      </c>
      <c r="V220" s="348" t="s">
        <v>430</v>
      </c>
      <c r="W220" s="348">
        <v>-0.42170000000000002</v>
      </c>
      <c r="X220" s="348">
        <v>-1.3683000000000001</v>
      </c>
      <c r="Y220" s="374"/>
      <c r="Z220" s="346">
        <v>22</v>
      </c>
      <c r="AA220" s="346">
        <v>180</v>
      </c>
      <c r="AB220" s="346">
        <v>239</v>
      </c>
      <c r="AC220" s="346">
        <v>203</v>
      </c>
      <c r="AD220" s="346" t="s">
        <v>430</v>
      </c>
      <c r="AE220" s="346" t="s">
        <v>430</v>
      </c>
      <c r="AF220" s="346" t="s">
        <v>430</v>
      </c>
      <c r="AG220" s="346" t="s">
        <v>430</v>
      </c>
      <c r="AH220" s="346" t="s">
        <v>430</v>
      </c>
      <c r="AI220" s="346" t="s">
        <v>430</v>
      </c>
      <c r="AJ220" s="346">
        <v>223</v>
      </c>
      <c r="AK220" s="346" t="s">
        <v>430</v>
      </c>
      <c r="AL220" s="346" t="s">
        <v>430</v>
      </c>
      <c r="AM220" s="346" t="s">
        <v>430</v>
      </c>
      <c r="AN220" s="346">
        <v>226</v>
      </c>
      <c r="AO220" s="373"/>
      <c r="AP220" s="348" t="s">
        <v>430</v>
      </c>
      <c r="AQ220" s="348" t="s">
        <v>430</v>
      </c>
      <c r="AR220" s="348" t="s">
        <v>430</v>
      </c>
      <c r="AS220" s="348" t="s">
        <v>430</v>
      </c>
      <c r="AT220" s="348" t="s">
        <v>430</v>
      </c>
      <c r="AU220" s="351"/>
      <c r="AV220" s="346" t="s">
        <v>430</v>
      </c>
      <c r="AW220" s="346" t="s">
        <v>430</v>
      </c>
      <c r="AX220" s="346" t="s">
        <v>430</v>
      </c>
      <c r="AY220" s="346" t="s">
        <v>430</v>
      </c>
      <c r="AZ220" s="346" t="s">
        <v>430</v>
      </c>
      <c r="BA220" s="374"/>
      <c r="BB220" s="348">
        <v>13.814547889345899</v>
      </c>
      <c r="BC220" s="348">
        <v>0.99757157911846295</v>
      </c>
      <c r="BD220" s="348">
        <v>-6.5482380489964603E-2</v>
      </c>
      <c r="BE220" s="375">
        <v>-4.2460940707026197E-2</v>
      </c>
      <c r="BF220" s="374"/>
      <c r="BG220" s="372">
        <v>5.9400000000000001E-2</v>
      </c>
      <c r="BH220" s="373"/>
      <c r="BI220" s="348">
        <v>78.739000000000004</v>
      </c>
      <c r="BJ220" s="348">
        <v>21.272600000000001</v>
      </c>
      <c r="BK220" s="348" t="s">
        <v>430</v>
      </c>
      <c r="BL220" s="348">
        <v>-1.1599999999999999E-2</v>
      </c>
      <c r="BM220" s="373"/>
      <c r="BN220" s="372" t="s">
        <v>6284</v>
      </c>
      <c r="BO220" s="372" t="s">
        <v>6268</v>
      </c>
      <c r="BP220" s="372" t="s">
        <v>6269</v>
      </c>
      <c r="BQ220" s="372" t="s">
        <v>6270</v>
      </c>
      <c r="BR220" s="372" t="s">
        <v>6285</v>
      </c>
      <c r="BS220" s="373"/>
      <c r="BT220" s="354" t="s">
        <v>554</v>
      </c>
    </row>
    <row r="221" spans="1:72" s="428" customFormat="1" x14ac:dyDescent="0.25">
      <c r="A221" s="345" t="s">
        <v>6286</v>
      </c>
      <c r="B221" s="373"/>
      <c r="C221" s="719">
        <v>45713</v>
      </c>
      <c r="D221" s="373"/>
      <c r="E221" s="346">
        <v>17.383800000000001</v>
      </c>
      <c r="F221" s="373"/>
      <c r="G221" s="347">
        <v>11.3146</v>
      </c>
      <c r="H221" s="374"/>
      <c r="I221" s="348">
        <v>0.3735</v>
      </c>
      <c r="J221" s="348">
        <v>4.7812999999999999</v>
      </c>
      <c r="K221" s="348">
        <v>3.0005000000000002</v>
      </c>
      <c r="L221" s="348">
        <v>4.7415000000000003</v>
      </c>
      <c r="M221" s="348">
        <v>-2.3610000000000002</v>
      </c>
      <c r="N221" s="350">
        <v>1.4435</v>
      </c>
      <c r="O221" s="348" t="s">
        <v>430</v>
      </c>
      <c r="P221" s="348" t="s">
        <v>430</v>
      </c>
      <c r="Q221" s="348" t="s">
        <v>430</v>
      </c>
      <c r="R221" s="348" t="s">
        <v>430</v>
      </c>
      <c r="S221" s="348">
        <v>11.926</v>
      </c>
      <c r="T221" s="348">
        <v>-3.6964999999999999</v>
      </c>
      <c r="U221" s="348">
        <v>1.8754999999999999</v>
      </c>
      <c r="V221" s="348">
        <v>-1.5230999999999999</v>
      </c>
      <c r="W221" s="348">
        <v>2.2844000000000002</v>
      </c>
      <c r="X221" s="348">
        <v>9.8902000000000001</v>
      </c>
      <c r="Y221" s="374"/>
      <c r="Z221" s="346">
        <v>116</v>
      </c>
      <c r="AA221" s="346">
        <v>129</v>
      </c>
      <c r="AB221" s="346">
        <v>119</v>
      </c>
      <c r="AC221" s="346">
        <v>142</v>
      </c>
      <c r="AD221" s="346">
        <v>152</v>
      </c>
      <c r="AE221" s="346">
        <v>123</v>
      </c>
      <c r="AF221" s="346" t="s">
        <v>430</v>
      </c>
      <c r="AG221" s="346" t="s">
        <v>430</v>
      </c>
      <c r="AH221" s="346" t="s">
        <v>430</v>
      </c>
      <c r="AI221" s="346" t="s">
        <v>430</v>
      </c>
      <c r="AJ221" s="346">
        <v>137</v>
      </c>
      <c r="AK221" s="346">
        <v>153</v>
      </c>
      <c r="AL221" s="346">
        <v>132</v>
      </c>
      <c r="AM221" s="346">
        <v>127</v>
      </c>
      <c r="AN221" s="346">
        <v>121</v>
      </c>
      <c r="AO221" s="373"/>
      <c r="AP221" s="348" t="s">
        <v>430</v>
      </c>
      <c r="AQ221" s="348" t="s">
        <v>430</v>
      </c>
      <c r="AR221" s="348" t="s">
        <v>430</v>
      </c>
      <c r="AS221" s="348" t="s">
        <v>430</v>
      </c>
      <c r="AT221" s="348">
        <v>-0.88</v>
      </c>
      <c r="AU221" s="351"/>
      <c r="AV221" s="346" t="s">
        <v>430</v>
      </c>
      <c r="AW221" s="346" t="s">
        <v>430</v>
      </c>
      <c r="AX221" s="346" t="s">
        <v>430</v>
      </c>
      <c r="AY221" s="346" t="s">
        <v>430</v>
      </c>
      <c r="AZ221" s="346">
        <v>129</v>
      </c>
      <c r="BA221" s="374"/>
      <c r="BB221" s="348">
        <v>10.976963279850599</v>
      </c>
      <c r="BC221" s="348">
        <v>0.99665634416250803</v>
      </c>
      <c r="BD221" s="348">
        <v>3.15424809031878E-2</v>
      </c>
      <c r="BE221" s="375">
        <v>-3.4494694412880902E-2</v>
      </c>
      <c r="BF221" s="374"/>
      <c r="BG221" s="372">
        <v>8.4500000000000006E-2</v>
      </c>
      <c r="BH221" s="373"/>
      <c r="BI221" s="348">
        <v>79.127700000000004</v>
      </c>
      <c r="BJ221" s="348">
        <v>19.825700000000001</v>
      </c>
      <c r="BK221" s="348">
        <v>0.36724299999999999</v>
      </c>
      <c r="BL221" s="348">
        <v>0.67935699999999999</v>
      </c>
      <c r="BM221" s="373"/>
      <c r="BN221" s="372" t="s">
        <v>2055</v>
      </c>
      <c r="BO221" s="372" t="s">
        <v>1273</v>
      </c>
      <c r="BP221" s="372" t="s">
        <v>6287</v>
      </c>
      <c r="BQ221" s="372" t="s">
        <v>2004</v>
      </c>
      <c r="BR221" s="372" t="s">
        <v>6288</v>
      </c>
      <c r="BS221" s="373"/>
      <c r="BT221" s="354" t="s">
        <v>554</v>
      </c>
    </row>
    <row r="222" spans="1:72" s="428" customFormat="1" x14ac:dyDescent="0.25">
      <c r="A222" s="345" t="s">
        <v>6289</v>
      </c>
      <c r="B222" s="373"/>
      <c r="C222" s="719">
        <v>45958</v>
      </c>
      <c r="D222" s="373"/>
      <c r="E222" s="346">
        <v>15.8721</v>
      </c>
      <c r="F222" s="373"/>
      <c r="G222" s="347">
        <v>10.153499999999999</v>
      </c>
      <c r="H222" s="374"/>
      <c r="I222" s="348">
        <v>0.67620000000000002</v>
      </c>
      <c r="J222" s="348">
        <v>5.8329000000000004</v>
      </c>
      <c r="K222" s="348">
        <v>6.9183000000000003</v>
      </c>
      <c r="L222" s="348">
        <v>16.184699999999999</v>
      </c>
      <c r="M222" s="348">
        <v>8.8064999999999998</v>
      </c>
      <c r="N222" s="350" t="s">
        <v>430</v>
      </c>
      <c r="O222" s="348" t="s">
        <v>430</v>
      </c>
      <c r="P222" s="348" t="s">
        <v>430</v>
      </c>
      <c r="Q222" s="348" t="s">
        <v>430</v>
      </c>
      <c r="R222" s="348" t="s">
        <v>430</v>
      </c>
      <c r="S222" s="348">
        <v>23.2027</v>
      </c>
      <c r="T222" s="348">
        <v>5.6215000000000002</v>
      </c>
      <c r="U222" s="348" t="s">
        <v>430</v>
      </c>
      <c r="V222" s="348" t="s">
        <v>430</v>
      </c>
      <c r="W222" s="348">
        <v>3.6568999999999998</v>
      </c>
      <c r="X222" s="348">
        <v>1.5349999999999999</v>
      </c>
      <c r="Y222" s="374"/>
      <c r="Z222" s="346">
        <v>27</v>
      </c>
      <c r="AA222" s="346">
        <v>48</v>
      </c>
      <c r="AB222" s="346">
        <v>36</v>
      </c>
      <c r="AC222" s="346">
        <v>12</v>
      </c>
      <c r="AD222" s="346">
        <v>42</v>
      </c>
      <c r="AE222" s="346" t="s">
        <v>430</v>
      </c>
      <c r="AF222" s="346" t="s">
        <v>430</v>
      </c>
      <c r="AG222" s="346" t="s">
        <v>430</v>
      </c>
      <c r="AH222" s="346" t="s">
        <v>430</v>
      </c>
      <c r="AI222" s="346" t="s">
        <v>430</v>
      </c>
      <c r="AJ222" s="346">
        <v>15</v>
      </c>
      <c r="AK222" s="346">
        <v>37</v>
      </c>
      <c r="AL222" s="346" t="s">
        <v>430</v>
      </c>
      <c r="AM222" s="346" t="s">
        <v>430</v>
      </c>
      <c r="AN222" s="346">
        <v>46</v>
      </c>
      <c r="AO222" s="373"/>
      <c r="AP222" s="348" t="s">
        <v>430</v>
      </c>
      <c r="AQ222" s="348" t="s">
        <v>430</v>
      </c>
      <c r="AR222" s="348" t="s">
        <v>430</v>
      </c>
      <c r="AS222" s="348" t="s">
        <v>430</v>
      </c>
      <c r="AT222" s="348" t="s">
        <v>430</v>
      </c>
      <c r="AU222" s="351"/>
      <c r="AV222" s="346" t="s">
        <v>430</v>
      </c>
      <c r="AW222" s="346" t="s">
        <v>430</v>
      </c>
      <c r="AX222" s="346" t="s">
        <v>430</v>
      </c>
      <c r="AY222" s="346" t="s">
        <v>430</v>
      </c>
      <c r="AZ222" s="346" t="s">
        <v>430</v>
      </c>
      <c r="BA222" s="374"/>
      <c r="BB222" s="348">
        <v>19.101111955694201</v>
      </c>
      <c r="BC222" s="348">
        <v>0.99485092575588197</v>
      </c>
      <c r="BD222" s="348">
        <v>8.6717859771766603E-3</v>
      </c>
      <c r="BE222" s="375">
        <v>-2.30149792221583E-2</v>
      </c>
      <c r="BF222" s="374"/>
      <c r="BG222" s="372">
        <v>0.1242</v>
      </c>
      <c r="BH222" s="373"/>
      <c r="BI222" s="348" t="s">
        <v>430</v>
      </c>
      <c r="BJ222" s="348">
        <v>5.0659599999999996</v>
      </c>
      <c r="BK222" s="348">
        <v>94.657300000000006</v>
      </c>
      <c r="BL222" s="348">
        <v>0.27673999999999999</v>
      </c>
      <c r="BM222" s="373"/>
      <c r="BN222" s="372" t="s">
        <v>6290</v>
      </c>
      <c r="BO222" s="372" t="s">
        <v>6291</v>
      </c>
      <c r="BP222" s="372" t="s">
        <v>5377</v>
      </c>
      <c r="BQ222" s="372" t="s">
        <v>5378</v>
      </c>
      <c r="BR222" s="372" t="s">
        <v>821</v>
      </c>
      <c r="BS222" s="373"/>
      <c r="BT222" s="354" t="s">
        <v>554</v>
      </c>
    </row>
    <row r="223" spans="1:72" s="428" customFormat="1" x14ac:dyDescent="0.25">
      <c r="A223" s="345" t="s">
        <v>6292</v>
      </c>
      <c r="B223" s="373"/>
      <c r="C223" s="719">
        <v>45981</v>
      </c>
      <c r="D223" s="373"/>
      <c r="E223" s="889">
        <v>15.5</v>
      </c>
      <c r="F223" s="373"/>
      <c r="G223" s="347">
        <v>24.238399999999999</v>
      </c>
      <c r="H223" s="374"/>
      <c r="I223" s="348">
        <v>0.33860000000000001</v>
      </c>
      <c r="J223" s="348">
        <v>4.3616000000000001</v>
      </c>
      <c r="K223" s="348">
        <v>2.3412999999999999</v>
      </c>
      <c r="L223" s="348">
        <v>1.8673</v>
      </c>
      <c r="M223" s="348">
        <v>-6.0340999999999996</v>
      </c>
      <c r="N223" s="350" t="s">
        <v>430</v>
      </c>
      <c r="O223" s="348" t="s">
        <v>430</v>
      </c>
      <c r="P223" s="348" t="s">
        <v>430</v>
      </c>
      <c r="Q223" s="348" t="s">
        <v>430</v>
      </c>
      <c r="R223" s="348" t="s">
        <v>430</v>
      </c>
      <c r="S223" s="348">
        <v>8.4438999999999993</v>
      </c>
      <c r="T223" s="348">
        <v>-7.1570999999999998</v>
      </c>
      <c r="U223" s="348" t="s">
        <v>430</v>
      </c>
      <c r="V223" s="348" t="s">
        <v>430</v>
      </c>
      <c r="W223" s="348">
        <v>2.6985999999999999</v>
      </c>
      <c r="X223" s="348">
        <v>-7.4595000000000002</v>
      </c>
      <c r="Y223" s="374"/>
      <c r="Z223" s="346">
        <v>145</v>
      </c>
      <c r="AA223" s="346">
        <v>165</v>
      </c>
      <c r="AB223" s="346">
        <v>176</v>
      </c>
      <c r="AC223" s="346">
        <v>191</v>
      </c>
      <c r="AD223" s="346">
        <v>191</v>
      </c>
      <c r="AE223" s="346" t="s">
        <v>430</v>
      </c>
      <c r="AF223" s="346" t="s">
        <v>430</v>
      </c>
      <c r="AG223" s="346" t="s">
        <v>430</v>
      </c>
      <c r="AH223" s="346" t="s">
        <v>430</v>
      </c>
      <c r="AI223" s="346" t="s">
        <v>430</v>
      </c>
      <c r="AJ223" s="346">
        <v>201</v>
      </c>
      <c r="AK223" s="346">
        <v>188</v>
      </c>
      <c r="AL223" s="346" t="s">
        <v>430</v>
      </c>
      <c r="AM223" s="346" t="s">
        <v>430</v>
      </c>
      <c r="AN223" s="346">
        <v>93</v>
      </c>
      <c r="AO223" s="373"/>
      <c r="AP223" s="348" t="s">
        <v>430</v>
      </c>
      <c r="AQ223" s="348" t="s">
        <v>430</v>
      </c>
      <c r="AR223" s="348" t="s">
        <v>430</v>
      </c>
      <c r="AS223" s="348" t="s">
        <v>430</v>
      </c>
      <c r="AT223" s="348" t="s">
        <v>430</v>
      </c>
      <c r="AU223" s="351"/>
      <c r="AV223" s="346" t="s">
        <v>430</v>
      </c>
      <c r="AW223" s="346" t="s">
        <v>430</v>
      </c>
      <c r="AX223" s="346" t="s">
        <v>430</v>
      </c>
      <c r="AY223" s="346" t="s">
        <v>430</v>
      </c>
      <c r="AZ223" s="346" t="s">
        <v>430</v>
      </c>
      <c r="BA223" s="374"/>
      <c r="BB223" s="348">
        <v>13.6131949970716</v>
      </c>
      <c r="BC223" s="348">
        <v>0.997049405853354</v>
      </c>
      <c r="BD223" s="348">
        <v>-0.104311300126516</v>
      </c>
      <c r="BE223" s="375">
        <v>-6.0039250278274298E-3</v>
      </c>
      <c r="BF223" s="374"/>
      <c r="BG223" s="372">
        <v>5.74E-2</v>
      </c>
      <c r="BH223" s="373"/>
      <c r="BI223" s="348">
        <v>99.684600000000003</v>
      </c>
      <c r="BJ223" s="348" t="s">
        <v>430</v>
      </c>
      <c r="BK223" s="348" t="s">
        <v>430</v>
      </c>
      <c r="BL223" s="348">
        <v>0.31540000000000001</v>
      </c>
      <c r="BM223" s="373"/>
      <c r="BN223" s="372" t="s">
        <v>4460</v>
      </c>
      <c r="BO223" s="372" t="s">
        <v>4454</v>
      </c>
      <c r="BP223" s="372" t="s">
        <v>4455</v>
      </c>
      <c r="BQ223" s="372" t="s">
        <v>4492</v>
      </c>
      <c r="BR223" s="372" t="s">
        <v>4456</v>
      </c>
      <c r="BS223" s="373"/>
      <c r="BT223" s="354" t="s">
        <v>554</v>
      </c>
    </row>
    <row r="224" spans="1:72" s="428" customFormat="1" ht="11" x14ac:dyDescent="0.3">
      <c r="A224" s="841" t="s">
        <v>6293</v>
      </c>
      <c r="B224" s="842"/>
      <c r="C224" s="843">
        <v>46029</v>
      </c>
      <c r="D224" s="842"/>
      <c r="E224" s="844">
        <v>17.751899999999999</v>
      </c>
      <c r="F224" s="842"/>
      <c r="G224" s="845">
        <v>72.92</v>
      </c>
      <c r="H224" s="847"/>
      <c r="I224" s="846">
        <v>0.4698</v>
      </c>
      <c r="J224" s="846">
        <v>6.0948000000000002</v>
      </c>
      <c r="K224" s="846">
        <v>5.7500999999999998</v>
      </c>
      <c r="L224" s="846">
        <v>10.6995</v>
      </c>
      <c r="M224" s="846" t="s">
        <v>430</v>
      </c>
      <c r="N224" s="848" t="s">
        <v>430</v>
      </c>
      <c r="O224" s="846" t="s">
        <v>430</v>
      </c>
      <c r="P224" s="846" t="s">
        <v>430</v>
      </c>
      <c r="Q224" s="846" t="s">
        <v>430</v>
      </c>
      <c r="R224" s="846" t="s">
        <v>430</v>
      </c>
      <c r="S224" s="846">
        <v>20.2209</v>
      </c>
      <c r="T224" s="846" t="s">
        <v>430</v>
      </c>
      <c r="U224" s="846" t="s">
        <v>430</v>
      </c>
      <c r="V224" s="846" t="s">
        <v>430</v>
      </c>
      <c r="W224" s="846">
        <v>2.0773999999999999</v>
      </c>
      <c r="X224" s="846">
        <v>3.0015999999999998</v>
      </c>
      <c r="Y224" s="847"/>
      <c r="Z224" s="844">
        <v>85</v>
      </c>
      <c r="AA224" s="844">
        <v>33</v>
      </c>
      <c r="AB224" s="844">
        <v>58</v>
      </c>
      <c r="AC224" s="844">
        <v>53</v>
      </c>
      <c r="AD224" s="844" t="s">
        <v>430</v>
      </c>
      <c r="AE224" s="844" t="s">
        <v>430</v>
      </c>
      <c r="AF224" s="844" t="s">
        <v>430</v>
      </c>
      <c r="AG224" s="844" t="s">
        <v>430</v>
      </c>
      <c r="AH224" s="844" t="s">
        <v>430</v>
      </c>
      <c r="AI224" s="844" t="s">
        <v>430</v>
      </c>
      <c r="AJ224" s="844">
        <v>34</v>
      </c>
      <c r="AK224" s="844" t="s">
        <v>430</v>
      </c>
      <c r="AL224" s="844" t="s">
        <v>430</v>
      </c>
      <c r="AM224" s="844" t="s">
        <v>430</v>
      </c>
      <c r="AN224" s="844">
        <v>141</v>
      </c>
      <c r="AO224" s="842"/>
      <c r="AP224" s="846" t="s">
        <v>430</v>
      </c>
      <c r="AQ224" s="846" t="s">
        <v>430</v>
      </c>
      <c r="AR224" s="846" t="s">
        <v>430</v>
      </c>
      <c r="AS224" s="846" t="s">
        <v>430</v>
      </c>
      <c r="AT224" s="846" t="s">
        <v>430</v>
      </c>
      <c r="AU224" s="849"/>
      <c r="AV224" s="844" t="s">
        <v>430</v>
      </c>
      <c r="AW224" s="844" t="s">
        <v>430</v>
      </c>
      <c r="AX224" s="844" t="s">
        <v>430</v>
      </c>
      <c r="AY224" s="844" t="s">
        <v>430</v>
      </c>
      <c r="AZ224" s="844" t="s">
        <v>430</v>
      </c>
      <c r="BA224" s="847"/>
      <c r="BB224" s="846">
        <v>19.866114845477899</v>
      </c>
      <c r="BC224" s="846">
        <v>0.99353913369880398</v>
      </c>
      <c r="BD224" s="846">
        <v>4.0310462867645301E-2</v>
      </c>
      <c r="BE224" s="852">
        <v>-2.28358973023454E-2</v>
      </c>
      <c r="BF224" s="847"/>
      <c r="BG224" s="855">
        <v>0.19700000000000001</v>
      </c>
      <c r="BH224" s="842"/>
      <c r="BI224" s="846">
        <v>89.290999999999997</v>
      </c>
      <c r="BJ224" s="846">
        <v>7.3301699999999999</v>
      </c>
      <c r="BK224" s="846" t="s">
        <v>430</v>
      </c>
      <c r="BL224" s="846">
        <v>3.3788299999999998</v>
      </c>
      <c r="BM224" s="842"/>
      <c r="BN224" s="855" t="s">
        <v>6294</v>
      </c>
      <c r="BO224" s="855" t="s">
        <v>4578</v>
      </c>
      <c r="BP224" s="855" t="s">
        <v>4466</v>
      </c>
      <c r="BQ224" s="855" t="s">
        <v>4467</v>
      </c>
      <c r="BR224" s="855" t="s">
        <v>5813</v>
      </c>
      <c r="BS224" s="842"/>
      <c r="BT224" s="856" t="s">
        <v>554</v>
      </c>
    </row>
    <row r="225" spans="1:72" s="428" customFormat="1" x14ac:dyDescent="0.25">
      <c r="A225" s="345" t="s">
        <v>6295</v>
      </c>
      <c r="B225" s="373"/>
      <c r="C225" s="719">
        <v>45937</v>
      </c>
      <c r="D225" s="373"/>
      <c r="E225" s="346">
        <v>15.6762</v>
      </c>
      <c r="F225" s="373"/>
      <c r="G225" s="347">
        <v>9.1709999999999994</v>
      </c>
      <c r="H225" s="374"/>
      <c r="I225" s="348">
        <v>0.6895</v>
      </c>
      <c r="J225" s="348">
        <v>10.3345</v>
      </c>
      <c r="K225" s="348">
        <v>9.0332000000000008</v>
      </c>
      <c r="L225" s="348">
        <v>12.102600000000001</v>
      </c>
      <c r="M225" s="348">
        <v>-5.9076000000000004</v>
      </c>
      <c r="N225" s="350" t="s">
        <v>430</v>
      </c>
      <c r="O225" s="348" t="s">
        <v>430</v>
      </c>
      <c r="P225" s="348" t="s">
        <v>430</v>
      </c>
      <c r="Q225" s="348" t="s">
        <v>430</v>
      </c>
      <c r="R225" s="348" t="s">
        <v>430</v>
      </c>
      <c r="S225" s="348">
        <v>25.826599999999999</v>
      </c>
      <c r="T225" s="348">
        <v>-6.7020999999999997</v>
      </c>
      <c r="U225" s="348" t="s">
        <v>430</v>
      </c>
      <c r="V225" s="348" t="s">
        <v>430</v>
      </c>
      <c r="W225" s="348">
        <v>4.7862999999999998</v>
      </c>
      <c r="X225" s="348">
        <v>-8.2899999999999991</v>
      </c>
      <c r="Y225" s="374"/>
      <c r="Z225" s="346">
        <v>19</v>
      </c>
      <c r="AA225" s="346">
        <v>2</v>
      </c>
      <c r="AB225" s="346">
        <v>10</v>
      </c>
      <c r="AC225" s="346">
        <v>26</v>
      </c>
      <c r="AD225" s="346">
        <v>184</v>
      </c>
      <c r="AE225" s="346" t="s">
        <v>430</v>
      </c>
      <c r="AF225" s="346" t="s">
        <v>430</v>
      </c>
      <c r="AG225" s="346" t="s">
        <v>430</v>
      </c>
      <c r="AH225" s="346" t="s">
        <v>430</v>
      </c>
      <c r="AI225" s="346" t="s">
        <v>430</v>
      </c>
      <c r="AJ225" s="346">
        <v>8</v>
      </c>
      <c r="AK225" s="346">
        <v>183</v>
      </c>
      <c r="AL225" s="346" t="s">
        <v>430</v>
      </c>
      <c r="AM225" s="346" t="s">
        <v>430</v>
      </c>
      <c r="AN225" s="346">
        <v>35</v>
      </c>
      <c r="AO225" s="373"/>
      <c r="AP225" s="348" t="s">
        <v>430</v>
      </c>
      <c r="AQ225" s="348" t="s">
        <v>430</v>
      </c>
      <c r="AR225" s="348" t="s">
        <v>430</v>
      </c>
      <c r="AS225" s="348" t="s">
        <v>430</v>
      </c>
      <c r="AT225" s="348" t="s">
        <v>430</v>
      </c>
      <c r="AU225" s="351"/>
      <c r="AV225" s="346" t="s">
        <v>430</v>
      </c>
      <c r="AW225" s="346" t="s">
        <v>430</v>
      </c>
      <c r="AX225" s="346" t="s">
        <v>430</v>
      </c>
      <c r="AY225" s="346" t="s">
        <v>430</v>
      </c>
      <c r="AZ225" s="346" t="s">
        <v>430</v>
      </c>
      <c r="BA225" s="374"/>
      <c r="BB225" s="348">
        <v>24.877753332753201</v>
      </c>
      <c r="BC225" s="348">
        <v>0.99784826920356595</v>
      </c>
      <c r="BD225" s="348">
        <v>-7.4761595586419302E-2</v>
      </c>
      <c r="BE225" s="375">
        <v>-3.3554268483997098E-2</v>
      </c>
      <c r="BF225" s="374"/>
      <c r="BG225" s="372">
        <v>6.2300000000000001E-2</v>
      </c>
      <c r="BH225" s="373"/>
      <c r="BI225" s="348">
        <v>32.720399999999998</v>
      </c>
      <c r="BJ225" s="348">
        <v>52.146700000000003</v>
      </c>
      <c r="BK225" s="348">
        <v>15.13</v>
      </c>
      <c r="BL225" s="348">
        <v>2.8999999999999998E-3</v>
      </c>
      <c r="BM225" s="373"/>
      <c r="BN225" s="372" t="s">
        <v>6296</v>
      </c>
      <c r="BO225" s="372" t="s">
        <v>4881</v>
      </c>
      <c r="BP225" s="372" t="s">
        <v>430</v>
      </c>
      <c r="BQ225" s="372" t="s">
        <v>430</v>
      </c>
      <c r="BR225" s="372" t="s">
        <v>430</v>
      </c>
      <c r="BS225" s="373"/>
      <c r="BT225" s="354" t="s">
        <v>554</v>
      </c>
    </row>
    <row r="226" spans="1:72" s="428" customFormat="1" x14ac:dyDescent="0.25">
      <c r="A226" s="345" t="s">
        <v>6297</v>
      </c>
      <c r="B226" s="373"/>
      <c r="C226" s="719">
        <v>45323</v>
      </c>
      <c r="D226" s="373"/>
      <c r="E226" s="346">
        <v>15.328200000000001</v>
      </c>
      <c r="F226" s="373"/>
      <c r="G226" s="347">
        <v>156.8374</v>
      </c>
      <c r="H226" s="374"/>
      <c r="I226" s="348">
        <v>0.97509999999999997</v>
      </c>
      <c r="J226" s="348">
        <v>0.3417</v>
      </c>
      <c r="K226" s="348">
        <v>-1.4045000000000001</v>
      </c>
      <c r="L226" s="348">
        <v>7.5258000000000003</v>
      </c>
      <c r="M226" s="348">
        <v>7.0594000000000001</v>
      </c>
      <c r="N226" s="350">
        <v>11.1668</v>
      </c>
      <c r="O226" s="348">
        <v>11.770899999999999</v>
      </c>
      <c r="P226" s="348" t="s">
        <v>430</v>
      </c>
      <c r="Q226" s="348" t="s">
        <v>430</v>
      </c>
      <c r="R226" s="348" t="s">
        <v>430</v>
      </c>
      <c r="S226" s="348">
        <v>9.5653000000000006</v>
      </c>
      <c r="T226" s="348">
        <v>6.4287000000000001</v>
      </c>
      <c r="U226" s="348">
        <v>10.145300000000001</v>
      </c>
      <c r="V226" s="348">
        <v>7.9230999999999998</v>
      </c>
      <c r="W226" s="348">
        <v>1.1084000000000001</v>
      </c>
      <c r="X226" s="348">
        <v>14.5083</v>
      </c>
      <c r="Y226" s="374"/>
      <c r="Z226" s="346">
        <v>8</v>
      </c>
      <c r="AA226" s="346">
        <v>253</v>
      </c>
      <c r="AB226" s="346">
        <v>234</v>
      </c>
      <c r="AC226" s="346">
        <v>90</v>
      </c>
      <c r="AD226" s="346">
        <v>63</v>
      </c>
      <c r="AE226" s="346">
        <v>44</v>
      </c>
      <c r="AF226" s="346">
        <v>21</v>
      </c>
      <c r="AG226" s="346" t="s">
        <v>430</v>
      </c>
      <c r="AH226" s="346" t="s">
        <v>430</v>
      </c>
      <c r="AI226" s="346" t="s">
        <v>430</v>
      </c>
      <c r="AJ226" s="346">
        <v>170</v>
      </c>
      <c r="AK226" s="346">
        <v>28</v>
      </c>
      <c r="AL226" s="346">
        <v>49</v>
      </c>
      <c r="AM226" s="346">
        <v>44</v>
      </c>
      <c r="AN226" s="346">
        <v>187</v>
      </c>
      <c r="AO226" s="373"/>
      <c r="AP226" s="348" t="s">
        <v>430</v>
      </c>
      <c r="AQ226" s="348" t="s">
        <v>430</v>
      </c>
      <c r="AR226" s="348" t="s">
        <v>430</v>
      </c>
      <c r="AS226" s="348" t="s">
        <v>430</v>
      </c>
      <c r="AT226" s="348">
        <v>11.69</v>
      </c>
      <c r="AU226" s="351"/>
      <c r="AV226" s="346" t="s">
        <v>430</v>
      </c>
      <c r="AW226" s="346" t="s">
        <v>430</v>
      </c>
      <c r="AX226" s="346" t="s">
        <v>430</v>
      </c>
      <c r="AY226" s="346" t="s">
        <v>430</v>
      </c>
      <c r="AZ226" s="346">
        <v>55</v>
      </c>
      <c r="BA226" s="374"/>
      <c r="BB226" s="348">
        <v>11.6022755926674</v>
      </c>
      <c r="BC226" s="348">
        <v>0.99893555895768804</v>
      </c>
      <c r="BD226" s="348">
        <v>4.7019376760446097E-2</v>
      </c>
      <c r="BE226" s="375">
        <v>-1.7349628050574401E-2</v>
      </c>
      <c r="BF226" s="374"/>
      <c r="BG226" s="372">
        <v>2.8899999999999999E-2</v>
      </c>
      <c r="BH226" s="373"/>
      <c r="BI226" s="348">
        <v>61.273699999999998</v>
      </c>
      <c r="BJ226" s="348">
        <v>36.839500000000001</v>
      </c>
      <c r="BK226" s="348">
        <v>1.84124</v>
      </c>
      <c r="BL226" s="348">
        <v>4.5560000000000003E-2</v>
      </c>
      <c r="BM226" s="373"/>
      <c r="BN226" s="372" t="s">
        <v>6252</v>
      </c>
      <c r="BO226" s="372" t="s">
        <v>6012</v>
      </c>
      <c r="BP226" s="372" t="s">
        <v>5162</v>
      </c>
      <c r="BQ226" s="372" t="s">
        <v>430</v>
      </c>
      <c r="BR226" s="372" t="s">
        <v>430</v>
      </c>
      <c r="BS226" s="373"/>
      <c r="BT226" s="354" t="s">
        <v>554</v>
      </c>
    </row>
    <row r="227" spans="1:72" s="428" customFormat="1" x14ac:dyDescent="0.25">
      <c r="A227" s="345" t="s">
        <v>6298</v>
      </c>
      <c r="B227" s="373"/>
      <c r="C227" s="719">
        <v>45656</v>
      </c>
      <c r="D227" s="373"/>
      <c r="E227" s="346">
        <v>15.499499999999999</v>
      </c>
      <c r="F227" s="373"/>
      <c r="G227" s="347">
        <v>24.642900000000001</v>
      </c>
      <c r="H227" s="374"/>
      <c r="I227" s="348">
        <v>1.4658</v>
      </c>
      <c r="J227" s="348">
        <v>8.0823999999999998</v>
      </c>
      <c r="K227" s="348">
        <v>1.7675000000000001</v>
      </c>
      <c r="L227" s="348">
        <v>6.7925000000000004</v>
      </c>
      <c r="M227" s="348">
        <v>2.9407999999999999</v>
      </c>
      <c r="N227" s="350">
        <v>7.7766000000000002</v>
      </c>
      <c r="O227" s="348" t="s">
        <v>430</v>
      </c>
      <c r="P227" s="348" t="s">
        <v>430</v>
      </c>
      <c r="Q227" s="348" t="s">
        <v>430</v>
      </c>
      <c r="R227" s="348" t="s">
        <v>430</v>
      </c>
      <c r="S227" s="348">
        <v>16.1935</v>
      </c>
      <c r="T227" s="348">
        <v>1.9296</v>
      </c>
      <c r="U227" s="348">
        <v>9.1625999999999994</v>
      </c>
      <c r="V227" s="348">
        <v>2.1493000000000002</v>
      </c>
      <c r="W227" s="348">
        <v>1.8626</v>
      </c>
      <c r="X227" s="348">
        <v>11.5901</v>
      </c>
      <c r="Y227" s="374"/>
      <c r="Z227" s="346">
        <v>3</v>
      </c>
      <c r="AA227" s="346">
        <v>10</v>
      </c>
      <c r="AB227" s="346">
        <v>188</v>
      </c>
      <c r="AC227" s="346">
        <v>93</v>
      </c>
      <c r="AD227" s="346">
        <v>100</v>
      </c>
      <c r="AE227" s="346">
        <v>67</v>
      </c>
      <c r="AF227" s="346" t="s">
        <v>430</v>
      </c>
      <c r="AG227" s="346" t="s">
        <v>430</v>
      </c>
      <c r="AH227" s="346" t="s">
        <v>430</v>
      </c>
      <c r="AI227" s="346" t="s">
        <v>430</v>
      </c>
      <c r="AJ227" s="346">
        <v>78</v>
      </c>
      <c r="AK227" s="346">
        <v>101</v>
      </c>
      <c r="AL227" s="346">
        <v>60</v>
      </c>
      <c r="AM227" s="346">
        <v>87</v>
      </c>
      <c r="AN227" s="346">
        <v>145</v>
      </c>
      <c r="AO227" s="373"/>
      <c r="AP227" s="348" t="s">
        <v>430</v>
      </c>
      <c r="AQ227" s="348" t="s">
        <v>430</v>
      </c>
      <c r="AR227" s="348" t="s">
        <v>430</v>
      </c>
      <c r="AS227" s="348" t="s">
        <v>430</v>
      </c>
      <c r="AT227" s="348">
        <v>6.7</v>
      </c>
      <c r="AU227" s="351"/>
      <c r="AV227" s="346" t="s">
        <v>430</v>
      </c>
      <c r="AW227" s="346" t="s">
        <v>430</v>
      </c>
      <c r="AX227" s="346" t="s">
        <v>430</v>
      </c>
      <c r="AY227" s="346" t="s">
        <v>430</v>
      </c>
      <c r="AZ227" s="346">
        <v>82</v>
      </c>
      <c r="BA227" s="374"/>
      <c r="BB227" s="348">
        <v>17.196341020240101</v>
      </c>
      <c r="BC227" s="348">
        <v>1.0004968964891501</v>
      </c>
      <c r="BD227" s="348">
        <v>4.6710045340114303E-2</v>
      </c>
      <c r="BE227" s="375">
        <v>-2.05746594421202E-2</v>
      </c>
      <c r="BF227" s="374"/>
      <c r="BG227" s="372">
        <v>7.5300000000000006E-2</v>
      </c>
      <c r="BH227" s="373"/>
      <c r="BI227" s="348">
        <v>31.564399999999999</v>
      </c>
      <c r="BJ227" s="348">
        <v>44.609299999999998</v>
      </c>
      <c r="BK227" s="348">
        <v>23.6584</v>
      </c>
      <c r="BL227" s="348">
        <v>0.16789999999999999</v>
      </c>
      <c r="BM227" s="373"/>
      <c r="BN227" s="372" t="s">
        <v>6299</v>
      </c>
      <c r="BO227" s="372" t="s">
        <v>6300</v>
      </c>
      <c r="BP227" s="372" t="s">
        <v>5789</v>
      </c>
      <c r="BQ227" s="372" t="s">
        <v>430</v>
      </c>
      <c r="BR227" s="372" t="s">
        <v>430</v>
      </c>
      <c r="BS227" s="373"/>
      <c r="BT227" s="354" t="s">
        <v>554</v>
      </c>
    </row>
    <row r="228" spans="1:72" s="428" customFormat="1" x14ac:dyDescent="0.25">
      <c r="A228" s="345" t="s">
        <v>6301</v>
      </c>
      <c r="B228" s="373"/>
      <c r="C228" s="719">
        <v>45981</v>
      </c>
      <c r="D228" s="373"/>
      <c r="E228" s="889">
        <v>14.38</v>
      </c>
      <c r="F228" s="373"/>
      <c r="G228" s="347">
        <v>77.583799999999997</v>
      </c>
      <c r="H228" s="374"/>
      <c r="I228" s="348">
        <v>0.32779999999999998</v>
      </c>
      <c r="J228" s="348">
        <v>4.8265000000000002</v>
      </c>
      <c r="K228" s="348">
        <v>2.8978000000000002</v>
      </c>
      <c r="L228" s="348">
        <v>1.1342000000000001</v>
      </c>
      <c r="M228" s="348">
        <v>-8.0992999999999995</v>
      </c>
      <c r="N228" s="350" t="s">
        <v>430</v>
      </c>
      <c r="O228" s="348" t="s">
        <v>430</v>
      </c>
      <c r="P228" s="348" t="s">
        <v>430</v>
      </c>
      <c r="Q228" s="348" t="s">
        <v>430</v>
      </c>
      <c r="R228" s="348" t="s">
        <v>430</v>
      </c>
      <c r="S228" s="348">
        <v>7.8006000000000002</v>
      </c>
      <c r="T228" s="348">
        <v>-8.8877000000000006</v>
      </c>
      <c r="U228" s="348" t="s">
        <v>430</v>
      </c>
      <c r="V228" s="348" t="s">
        <v>430</v>
      </c>
      <c r="W228" s="348">
        <v>3.5522</v>
      </c>
      <c r="X228" s="348">
        <v>-9.3993000000000002</v>
      </c>
      <c r="Y228" s="374"/>
      <c r="Z228" s="346">
        <v>153</v>
      </c>
      <c r="AA228" s="346">
        <v>125</v>
      </c>
      <c r="AB228" s="346">
        <v>136</v>
      </c>
      <c r="AC228" s="346">
        <v>214</v>
      </c>
      <c r="AD228" s="346">
        <v>218</v>
      </c>
      <c r="AE228" s="346" t="s">
        <v>430</v>
      </c>
      <c r="AF228" s="346" t="s">
        <v>430</v>
      </c>
      <c r="AG228" s="346" t="s">
        <v>430</v>
      </c>
      <c r="AH228" s="346" t="s">
        <v>430</v>
      </c>
      <c r="AI228" s="346" t="s">
        <v>430</v>
      </c>
      <c r="AJ228" s="346">
        <v>216</v>
      </c>
      <c r="AK228" s="346">
        <v>217</v>
      </c>
      <c r="AL228" s="346" t="s">
        <v>430</v>
      </c>
      <c r="AM228" s="346" t="s">
        <v>430</v>
      </c>
      <c r="AN228" s="346">
        <v>58</v>
      </c>
      <c r="AO228" s="373"/>
      <c r="AP228" s="348" t="s">
        <v>430</v>
      </c>
      <c r="AQ228" s="348" t="s">
        <v>430</v>
      </c>
      <c r="AR228" s="348" t="s">
        <v>430</v>
      </c>
      <c r="AS228" s="348" t="s">
        <v>430</v>
      </c>
      <c r="AT228" s="348" t="s">
        <v>430</v>
      </c>
      <c r="AU228" s="351"/>
      <c r="AV228" s="346" t="s">
        <v>430</v>
      </c>
      <c r="AW228" s="346" t="s">
        <v>430</v>
      </c>
      <c r="AX228" s="346" t="s">
        <v>430</v>
      </c>
      <c r="AY228" s="346" t="s">
        <v>430</v>
      </c>
      <c r="AZ228" s="346" t="s">
        <v>430</v>
      </c>
      <c r="BA228" s="374"/>
      <c r="BB228" s="348">
        <v>14.817508632259401</v>
      </c>
      <c r="BC228" s="348">
        <v>0.99737356149923395</v>
      </c>
      <c r="BD228" s="348">
        <v>-0.11971266922531899</v>
      </c>
      <c r="BE228" s="375">
        <v>-8.8231487195073992E-3</v>
      </c>
      <c r="BF228" s="374"/>
      <c r="BG228" s="372">
        <v>4.87E-2</v>
      </c>
      <c r="BH228" s="373"/>
      <c r="BI228" s="348">
        <v>99.675200000000004</v>
      </c>
      <c r="BJ228" s="348" t="s">
        <v>430</v>
      </c>
      <c r="BK228" s="348" t="s">
        <v>430</v>
      </c>
      <c r="BL228" s="348">
        <v>0.32479999999999998</v>
      </c>
      <c r="BM228" s="373"/>
      <c r="BN228" s="372" t="s">
        <v>5141</v>
      </c>
      <c r="BO228" s="372" t="s">
        <v>5142</v>
      </c>
      <c r="BP228" s="372" t="s">
        <v>4548</v>
      </c>
      <c r="BQ228" s="372" t="s">
        <v>4549</v>
      </c>
      <c r="BR228" s="372" t="s">
        <v>983</v>
      </c>
      <c r="BS228" s="373"/>
      <c r="BT228" s="354" t="s">
        <v>554</v>
      </c>
    </row>
    <row r="229" spans="1:72" s="428" customFormat="1" x14ac:dyDescent="0.25">
      <c r="A229" s="345" t="s">
        <v>6302</v>
      </c>
      <c r="B229" s="373"/>
      <c r="C229" s="719">
        <v>45943</v>
      </c>
      <c r="D229" s="373"/>
      <c r="E229" s="346">
        <v>15.34</v>
      </c>
      <c r="F229" s="373"/>
      <c r="G229" s="347">
        <v>25.314399999999999</v>
      </c>
      <c r="H229" s="374"/>
      <c r="I229" s="348">
        <v>0.3644</v>
      </c>
      <c r="J229" s="348">
        <v>4.6824000000000003</v>
      </c>
      <c r="K229" s="348">
        <v>2.9363000000000001</v>
      </c>
      <c r="L229" s="348">
        <v>3.3102</v>
      </c>
      <c r="M229" s="348">
        <v>-4.0514000000000001</v>
      </c>
      <c r="N229" s="350" t="s">
        <v>430</v>
      </c>
      <c r="O229" s="348" t="s">
        <v>430</v>
      </c>
      <c r="P229" s="348" t="s">
        <v>430</v>
      </c>
      <c r="Q229" s="348" t="s">
        <v>430</v>
      </c>
      <c r="R229" s="348" t="s">
        <v>430</v>
      </c>
      <c r="S229" s="348">
        <v>10.414</v>
      </c>
      <c r="T229" s="348">
        <v>-5.3404999999999996</v>
      </c>
      <c r="U229" s="348" t="s">
        <v>430</v>
      </c>
      <c r="V229" s="348" t="s">
        <v>430</v>
      </c>
      <c r="W229" s="348">
        <v>2.5613999999999999</v>
      </c>
      <c r="X229" s="348">
        <v>-2.3157000000000001</v>
      </c>
      <c r="Y229" s="374"/>
      <c r="Z229" s="346">
        <v>122</v>
      </c>
      <c r="AA229" s="346">
        <v>141</v>
      </c>
      <c r="AB229" s="346">
        <v>124</v>
      </c>
      <c r="AC229" s="346">
        <v>160</v>
      </c>
      <c r="AD229" s="346">
        <v>174</v>
      </c>
      <c r="AE229" s="346" t="s">
        <v>430</v>
      </c>
      <c r="AF229" s="346" t="s">
        <v>430</v>
      </c>
      <c r="AG229" s="346" t="s">
        <v>430</v>
      </c>
      <c r="AH229" s="346" t="s">
        <v>430</v>
      </c>
      <c r="AI229" s="346" t="s">
        <v>430</v>
      </c>
      <c r="AJ229" s="346">
        <v>164</v>
      </c>
      <c r="AK229" s="346">
        <v>170</v>
      </c>
      <c r="AL229" s="346" t="s">
        <v>430</v>
      </c>
      <c r="AM229" s="346" t="s">
        <v>430</v>
      </c>
      <c r="AN229" s="346">
        <v>112</v>
      </c>
      <c r="AO229" s="373"/>
      <c r="AP229" s="348" t="s">
        <v>430</v>
      </c>
      <c r="AQ229" s="348" t="s">
        <v>430</v>
      </c>
      <c r="AR229" s="348" t="s">
        <v>430</v>
      </c>
      <c r="AS229" s="348" t="s">
        <v>430</v>
      </c>
      <c r="AT229" s="348" t="s">
        <v>430</v>
      </c>
      <c r="AU229" s="351"/>
      <c r="AV229" s="346" t="s">
        <v>430</v>
      </c>
      <c r="AW229" s="346" t="s">
        <v>430</v>
      </c>
      <c r="AX229" s="346" t="s">
        <v>430</v>
      </c>
      <c r="AY229" s="346" t="s">
        <v>430</v>
      </c>
      <c r="AZ229" s="346" t="s">
        <v>430</v>
      </c>
      <c r="BA229" s="374"/>
      <c r="BB229" s="348">
        <v>12.2581534959082</v>
      </c>
      <c r="BC229" s="348">
        <v>0.99886582788977496</v>
      </c>
      <c r="BD229" s="348">
        <v>-7.2705722730546707E-2</v>
      </c>
      <c r="BE229" s="375">
        <v>-2.7315836884764799E-2</v>
      </c>
      <c r="BF229" s="374"/>
      <c r="BG229" s="372">
        <v>0.18049999999999999</v>
      </c>
      <c r="BH229" s="373"/>
      <c r="BI229" s="348">
        <v>97.851799999999997</v>
      </c>
      <c r="BJ229" s="348">
        <v>1.385</v>
      </c>
      <c r="BK229" s="348" t="s">
        <v>430</v>
      </c>
      <c r="BL229" s="348">
        <v>0.76319999999999999</v>
      </c>
      <c r="BM229" s="373"/>
      <c r="BN229" s="372" t="s">
        <v>4856</v>
      </c>
      <c r="BO229" s="372" t="s">
        <v>4543</v>
      </c>
      <c r="BP229" s="372" t="s">
        <v>4544</v>
      </c>
      <c r="BQ229" s="372" t="s">
        <v>4545</v>
      </c>
      <c r="BR229" s="372" t="s">
        <v>922</v>
      </c>
      <c r="BS229" s="373"/>
      <c r="BT229" s="354" t="s">
        <v>554</v>
      </c>
    </row>
    <row r="230" spans="1:72" s="428" customFormat="1" x14ac:dyDescent="0.25">
      <c r="A230" s="345" t="s">
        <v>6303</v>
      </c>
      <c r="B230" s="373"/>
      <c r="C230" s="719">
        <v>45940</v>
      </c>
      <c r="D230" s="373"/>
      <c r="E230" s="346">
        <v>14.7691</v>
      </c>
      <c r="F230" s="373"/>
      <c r="G230" s="347">
        <v>9.8870000000000005</v>
      </c>
      <c r="H230" s="374"/>
      <c r="I230" s="348">
        <v>0.17829999999999999</v>
      </c>
      <c r="J230" s="348">
        <v>4.7907000000000002</v>
      </c>
      <c r="K230" s="348">
        <v>3.6623000000000001</v>
      </c>
      <c r="L230" s="348">
        <v>5.5919999999999996</v>
      </c>
      <c r="M230" s="348">
        <v>-7.2374999999999998</v>
      </c>
      <c r="N230" s="350" t="s">
        <v>430</v>
      </c>
      <c r="O230" s="348" t="s">
        <v>430</v>
      </c>
      <c r="P230" s="348" t="s">
        <v>430</v>
      </c>
      <c r="Q230" s="348" t="s">
        <v>430</v>
      </c>
      <c r="R230" s="348" t="s">
        <v>430</v>
      </c>
      <c r="S230" s="348">
        <v>10.505100000000001</v>
      </c>
      <c r="T230" s="348">
        <v>-6.9476000000000004</v>
      </c>
      <c r="U230" s="348" t="s">
        <v>430</v>
      </c>
      <c r="V230" s="348" t="s">
        <v>430</v>
      </c>
      <c r="W230" s="348">
        <v>1.2182999999999999</v>
      </c>
      <c r="X230" s="348">
        <v>-6.3216999999999999</v>
      </c>
      <c r="Y230" s="374"/>
      <c r="Z230" s="346">
        <v>176</v>
      </c>
      <c r="AA230" s="346">
        <v>128</v>
      </c>
      <c r="AB230" s="346">
        <v>88</v>
      </c>
      <c r="AC230" s="346">
        <v>121</v>
      </c>
      <c r="AD230" s="346">
        <v>209</v>
      </c>
      <c r="AE230" s="346" t="s">
        <v>430</v>
      </c>
      <c r="AF230" s="346" t="s">
        <v>430</v>
      </c>
      <c r="AG230" s="346" t="s">
        <v>430</v>
      </c>
      <c r="AH230" s="346" t="s">
        <v>430</v>
      </c>
      <c r="AI230" s="346" t="s">
        <v>430</v>
      </c>
      <c r="AJ230" s="346">
        <v>160</v>
      </c>
      <c r="AK230" s="346">
        <v>186</v>
      </c>
      <c r="AL230" s="346" t="s">
        <v>430</v>
      </c>
      <c r="AM230" s="346" t="s">
        <v>430</v>
      </c>
      <c r="AN230" s="346">
        <v>184</v>
      </c>
      <c r="AO230" s="373"/>
      <c r="AP230" s="348" t="s">
        <v>430</v>
      </c>
      <c r="AQ230" s="348" t="s">
        <v>430</v>
      </c>
      <c r="AR230" s="348" t="s">
        <v>430</v>
      </c>
      <c r="AS230" s="348" t="s">
        <v>430</v>
      </c>
      <c r="AT230" s="348" t="s">
        <v>430</v>
      </c>
      <c r="AU230" s="351"/>
      <c r="AV230" s="346" t="s">
        <v>430</v>
      </c>
      <c r="AW230" s="346" t="s">
        <v>430</v>
      </c>
      <c r="AX230" s="346" t="s">
        <v>430</v>
      </c>
      <c r="AY230" s="346" t="s">
        <v>430</v>
      </c>
      <c r="AZ230" s="346" t="s">
        <v>430</v>
      </c>
      <c r="BA230" s="374"/>
      <c r="BB230" s="348">
        <v>15.943837584712499</v>
      </c>
      <c r="BC230" s="348">
        <v>0.98753370671563501</v>
      </c>
      <c r="BD230" s="348">
        <v>-8.1619066509886998E-2</v>
      </c>
      <c r="BE230" s="375">
        <v>-7.29566461482654E-2</v>
      </c>
      <c r="BF230" s="374"/>
      <c r="BG230" s="372">
        <v>0.25259999999999999</v>
      </c>
      <c r="BH230" s="373"/>
      <c r="BI230" s="348">
        <v>42.6631</v>
      </c>
      <c r="BJ230" s="348">
        <v>23.851299999999998</v>
      </c>
      <c r="BK230" s="348">
        <v>33.251800000000003</v>
      </c>
      <c r="BL230" s="348">
        <v>0.23380000000000001</v>
      </c>
      <c r="BM230" s="373"/>
      <c r="BN230" s="372" t="s">
        <v>6304</v>
      </c>
      <c r="BO230" s="372" t="s">
        <v>6305</v>
      </c>
      <c r="BP230" s="372" t="s">
        <v>6306</v>
      </c>
      <c r="BQ230" s="372" t="s">
        <v>6307</v>
      </c>
      <c r="BR230" s="372" t="s">
        <v>6308</v>
      </c>
      <c r="BS230" s="373"/>
      <c r="BT230" s="354" t="s">
        <v>554</v>
      </c>
    </row>
    <row r="231" spans="1:72" s="428" customFormat="1" x14ac:dyDescent="0.25">
      <c r="A231" s="345" t="s">
        <v>6309</v>
      </c>
      <c r="B231" s="373"/>
      <c r="C231" s="719">
        <v>45168</v>
      </c>
      <c r="D231" s="373"/>
      <c r="E231" s="346">
        <v>13.84</v>
      </c>
      <c r="F231" s="373"/>
      <c r="G231" s="347">
        <v>231.0292</v>
      </c>
      <c r="H231" s="374"/>
      <c r="I231" s="348">
        <v>0.4698</v>
      </c>
      <c r="J231" s="348">
        <v>5.3432000000000004</v>
      </c>
      <c r="K231" s="348">
        <v>3.1715</v>
      </c>
      <c r="L231" s="348">
        <v>10.391</v>
      </c>
      <c r="M231" s="348">
        <v>4.7461000000000002</v>
      </c>
      <c r="N231" s="350">
        <v>7.6497000000000002</v>
      </c>
      <c r="O231" s="348">
        <v>5.2919999999999998</v>
      </c>
      <c r="P231" s="348" t="s">
        <v>430</v>
      </c>
      <c r="Q231" s="348" t="s">
        <v>430</v>
      </c>
      <c r="R231" s="348" t="s">
        <v>430</v>
      </c>
      <c r="S231" s="348">
        <v>17.9114</v>
      </c>
      <c r="T231" s="348">
        <v>2.9468999999999999</v>
      </c>
      <c r="U231" s="348">
        <v>9.0721000000000007</v>
      </c>
      <c r="V231" s="348">
        <v>4.5446</v>
      </c>
      <c r="W231" s="348">
        <v>1.4753000000000001</v>
      </c>
      <c r="X231" s="348">
        <v>17.596599999999999</v>
      </c>
      <c r="Y231" s="374"/>
      <c r="Z231" s="346">
        <v>85</v>
      </c>
      <c r="AA231" s="346">
        <v>69</v>
      </c>
      <c r="AB231" s="346">
        <v>105</v>
      </c>
      <c r="AC231" s="346">
        <v>59</v>
      </c>
      <c r="AD231" s="346">
        <v>89</v>
      </c>
      <c r="AE231" s="346">
        <v>70</v>
      </c>
      <c r="AF231" s="346">
        <v>56</v>
      </c>
      <c r="AG231" s="346" t="s">
        <v>430</v>
      </c>
      <c r="AH231" s="346" t="s">
        <v>430</v>
      </c>
      <c r="AI231" s="346" t="s">
        <v>430</v>
      </c>
      <c r="AJ231" s="346">
        <v>52</v>
      </c>
      <c r="AK231" s="346">
        <v>87</v>
      </c>
      <c r="AL231" s="346">
        <v>63</v>
      </c>
      <c r="AM231" s="346">
        <v>73</v>
      </c>
      <c r="AN231" s="346">
        <v>163</v>
      </c>
      <c r="AO231" s="373"/>
      <c r="AP231" s="348" t="s">
        <v>430</v>
      </c>
      <c r="AQ231" s="348" t="s">
        <v>430</v>
      </c>
      <c r="AR231" s="348" t="s">
        <v>430</v>
      </c>
      <c r="AS231" s="348" t="s">
        <v>430</v>
      </c>
      <c r="AT231" s="348">
        <v>10.34</v>
      </c>
      <c r="AU231" s="351"/>
      <c r="AV231" s="346" t="s">
        <v>430</v>
      </c>
      <c r="AW231" s="346" t="s">
        <v>430</v>
      </c>
      <c r="AX231" s="346" t="s">
        <v>430</v>
      </c>
      <c r="AY231" s="346" t="s">
        <v>430</v>
      </c>
      <c r="AZ231" s="346">
        <v>68</v>
      </c>
      <c r="BA231" s="374"/>
      <c r="BB231" s="348">
        <v>16.096438173900999</v>
      </c>
      <c r="BC231" s="348">
        <v>1.00415753055543</v>
      </c>
      <c r="BD231" s="348">
        <v>5.7994154470446001E-2</v>
      </c>
      <c r="BE231" s="375">
        <v>0.13418754365719701</v>
      </c>
      <c r="BF231" s="374"/>
      <c r="BG231" s="372">
        <v>5.3100000000000001E-2</v>
      </c>
      <c r="BH231" s="373"/>
      <c r="BI231" s="348">
        <v>3.9167200000000002</v>
      </c>
      <c r="BJ231" s="348">
        <v>92.432199999999995</v>
      </c>
      <c r="BK231" s="348">
        <v>3.60364</v>
      </c>
      <c r="BL231" s="348">
        <v>4.7440000000000003E-2</v>
      </c>
      <c r="BM231" s="373"/>
      <c r="BN231" s="372" t="s">
        <v>4616</v>
      </c>
      <c r="BO231" s="372" t="s">
        <v>685</v>
      </c>
      <c r="BP231" s="372" t="s">
        <v>4617</v>
      </c>
      <c r="BQ231" s="372" t="s">
        <v>722</v>
      </c>
      <c r="BR231" s="372" t="s">
        <v>4618</v>
      </c>
      <c r="BS231" s="373"/>
      <c r="BT231" s="354" t="s">
        <v>554</v>
      </c>
    </row>
    <row r="232" spans="1:72" s="428" customFormat="1" x14ac:dyDescent="0.25">
      <c r="A232" s="345" t="s">
        <v>6310</v>
      </c>
      <c r="B232" s="373"/>
      <c r="C232" s="719">
        <v>44456</v>
      </c>
      <c r="D232" s="373"/>
      <c r="E232" s="346">
        <v>13.610799999999999</v>
      </c>
      <c r="F232" s="373"/>
      <c r="G232" s="347">
        <v>119.2283</v>
      </c>
      <c r="H232" s="374"/>
      <c r="I232" s="348">
        <v>0.52239999999999998</v>
      </c>
      <c r="J232" s="348">
        <v>5.1204999999999998</v>
      </c>
      <c r="K232" s="348">
        <v>2.6080999999999999</v>
      </c>
      <c r="L232" s="348">
        <v>6.1543000000000001</v>
      </c>
      <c r="M232" s="348">
        <v>-4.0332999999999997</v>
      </c>
      <c r="N232" s="350">
        <v>1.8461000000000001</v>
      </c>
      <c r="O232" s="348">
        <v>2.0165999999999999</v>
      </c>
      <c r="P232" s="348">
        <v>12.5108</v>
      </c>
      <c r="Q232" s="348" t="s">
        <v>430</v>
      </c>
      <c r="R232" s="348" t="s">
        <v>430</v>
      </c>
      <c r="S232" s="348">
        <v>12.3912</v>
      </c>
      <c r="T232" s="348">
        <v>-5.4729999999999999</v>
      </c>
      <c r="U232" s="348">
        <v>-3.7252000000000001</v>
      </c>
      <c r="V232" s="348">
        <v>-1.6649</v>
      </c>
      <c r="W232" s="348">
        <v>3.1206</v>
      </c>
      <c r="X232" s="348">
        <v>11.1053</v>
      </c>
      <c r="Y232" s="374"/>
      <c r="Z232" s="346">
        <v>61</v>
      </c>
      <c r="AA232" s="346">
        <v>88</v>
      </c>
      <c r="AB232" s="346">
        <v>150</v>
      </c>
      <c r="AC232" s="346">
        <v>113</v>
      </c>
      <c r="AD232" s="346">
        <v>173</v>
      </c>
      <c r="AE232" s="346">
        <v>117</v>
      </c>
      <c r="AF232" s="346">
        <v>101</v>
      </c>
      <c r="AG232" s="346">
        <v>68</v>
      </c>
      <c r="AH232" s="346" t="s">
        <v>430</v>
      </c>
      <c r="AI232" s="346" t="s">
        <v>430</v>
      </c>
      <c r="AJ232" s="346">
        <v>129</v>
      </c>
      <c r="AK232" s="346">
        <v>175</v>
      </c>
      <c r="AL232" s="346">
        <v>198</v>
      </c>
      <c r="AM232" s="346">
        <v>131</v>
      </c>
      <c r="AN232" s="346">
        <v>68</v>
      </c>
      <c r="AO232" s="373"/>
      <c r="AP232" s="348" t="s">
        <v>430</v>
      </c>
      <c r="AQ232" s="348" t="s">
        <v>430</v>
      </c>
      <c r="AR232" s="348" t="s">
        <v>430</v>
      </c>
      <c r="AS232" s="348">
        <v>5.82</v>
      </c>
      <c r="AT232" s="348">
        <v>-4.54</v>
      </c>
      <c r="AU232" s="351"/>
      <c r="AV232" s="346" t="s">
        <v>430</v>
      </c>
      <c r="AW232" s="346" t="s">
        <v>430</v>
      </c>
      <c r="AX232" s="346" t="s">
        <v>430</v>
      </c>
      <c r="AY232" s="346">
        <v>77</v>
      </c>
      <c r="AZ232" s="346">
        <v>152</v>
      </c>
      <c r="BA232" s="374"/>
      <c r="BB232" s="348">
        <v>13.219597737147099</v>
      </c>
      <c r="BC232" s="348">
        <v>0.99927295798291405</v>
      </c>
      <c r="BD232" s="348">
        <v>5.922726055817E-2</v>
      </c>
      <c r="BE232" s="375">
        <v>8.2537360812848501E-2</v>
      </c>
      <c r="BF232" s="374"/>
      <c r="BG232" s="372">
        <v>0.1613</v>
      </c>
      <c r="BH232" s="373"/>
      <c r="BI232" s="348">
        <v>94.927700000000002</v>
      </c>
      <c r="BJ232" s="348">
        <v>4.7151899999999998</v>
      </c>
      <c r="BK232" s="348" t="s">
        <v>430</v>
      </c>
      <c r="BL232" s="348">
        <v>0.35710999999999998</v>
      </c>
      <c r="BM232" s="373"/>
      <c r="BN232" s="372" t="s">
        <v>6158</v>
      </c>
      <c r="BO232" s="372" t="s">
        <v>6015</v>
      </c>
      <c r="BP232" s="372" t="s">
        <v>4957</v>
      </c>
      <c r="BQ232" s="372" t="s">
        <v>6017</v>
      </c>
      <c r="BR232" s="372" t="s">
        <v>6018</v>
      </c>
      <c r="BS232" s="373"/>
      <c r="BT232" s="354" t="s">
        <v>554</v>
      </c>
    </row>
    <row r="233" spans="1:72" s="428" customFormat="1" x14ac:dyDescent="0.25">
      <c r="A233" s="345" t="s">
        <v>6311</v>
      </c>
      <c r="B233" s="373"/>
      <c r="C233" s="719">
        <v>45834</v>
      </c>
      <c r="D233" s="373"/>
      <c r="E233" s="346">
        <v>14.519600000000001</v>
      </c>
      <c r="F233" s="373"/>
      <c r="G233" s="347">
        <v>9.8887999999999998</v>
      </c>
      <c r="H233" s="374"/>
      <c r="I233" s="348">
        <v>-1E-3</v>
      </c>
      <c r="J233" s="348">
        <v>4.45</v>
      </c>
      <c r="K233" s="348">
        <v>2.7846000000000002</v>
      </c>
      <c r="L233" s="348">
        <v>1.3643000000000001</v>
      </c>
      <c r="M233" s="348">
        <v>-10.0953</v>
      </c>
      <c r="N233" s="350" t="s">
        <v>430</v>
      </c>
      <c r="O233" s="348" t="s">
        <v>430</v>
      </c>
      <c r="P233" s="348" t="s">
        <v>430</v>
      </c>
      <c r="Q233" s="348" t="s">
        <v>430</v>
      </c>
      <c r="R233" s="348" t="s">
        <v>430</v>
      </c>
      <c r="S233" s="348">
        <v>7.8644999999999996</v>
      </c>
      <c r="T233" s="348">
        <v>-10.859500000000001</v>
      </c>
      <c r="U233" s="348">
        <v>-4.4726999999999997</v>
      </c>
      <c r="V233" s="348">
        <v>-5.0933000000000002</v>
      </c>
      <c r="W233" s="348">
        <v>3.4718</v>
      </c>
      <c r="X233" s="348">
        <v>-1.1120000000000001</v>
      </c>
      <c r="Y233" s="374"/>
      <c r="Z233" s="346">
        <v>195</v>
      </c>
      <c r="AA233" s="346">
        <v>147</v>
      </c>
      <c r="AB233" s="346">
        <v>143</v>
      </c>
      <c r="AC233" s="346">
        <v>201</v>
      </c>
      <c r="AD233" s="346">
        <v>230</v>
      </c>
      <c r="AE233" s="346" t="s">
        <v>430</v>
      </c>
      <c r="AF233" s="346" t="s">
        <v>430</v>
      </c>
      <c r="AG233" s="346" t="s">
        <v>430</v>
      </c>
      <c r="AH233" s="346" t="s">
        <v>430</v>
      </c>
      <c r="AI233" s="346" t="s">
        <v>430</v>
      </c>
      <c r="AJ233" s="346">
        <v>203</v>
      </c>
      <c r="AK233" s="346">
        <v>232</v>
      </c>
      <c r="AL233" s="346">
        <v>200</v>
      </c>
      <c r="AM233" s="346">
        <v>178</v>
      </c>
      <c r="AN233" s="346">
        <v>60</v>
      </c>
      <c r="AO233" s="373"/>
      <c r="AP233" s="348" t="s">
        <v>430</v>
      </c>
      <c r="AQ233" s="348" t="s">
        <v>430</v>
      </c>
      <c r="AR233" s="348" t="s">
        <v>430</v>
      </c>
      <c r="AS233" s="348" t="s">
        <v>430</v>
      </c>
      <c r="AT233" s="348">
        <v>-10.45</v>
      </c>
      <c r="AU233" s="351"/>
      <c r="AV233" s="346" t="s">
        <v>430</v>
      </c>
      <c r="AW233" s="346" t="s">
        <v>430</v>
      </c>
      <c r="AX233" s="346" t="s">
        <v>430</v>
      </c>
      <c r="AY233" s="346" t="s">
        <v>430</v>
      </c>
      <c r="AZ233" s="346">
        <v>196</v>
      </c>
      <c r="BA233" s="374"/>
      <c r="BB233" s="348">
        <v>13.696415176873799</v>
      </c>
      <c r="BC233" s="348">
        <v>0.99894768647667598</v>
      </c>
      <c r="BD233" s="348">
        <v>-5.2993938529310503E-2</v>
      </c>
      <c r="BE233" s="375">
        <v>-2.80906153056051E-2</v>
      </c>
      <c r="BF233" s="374"/>
      <c r="BG233" s="372">
        <v>3.0099999999999998E-2</v>
      </c>
      <c r="BH233" s="373"/>
      <c r="BI233" s="348">
        <v>99.544499999999999</v>
      </c>
      <c r="BJ233" s="348" t="s">
        <v>430</v>
      </c>
      <c r="BK233" s="348" t="s">
        <v>430</v>
      </c>
      <c r="BL233" s="348">
        <v>0.45550000000000002</v>
      </c>
      <c r="BM233" s="373"/>
      <c r="BN233" s="372" t="s">
        <v>6312</v>
      </c>
      <c r="BO233" s="372" t="s">
        <v>6313</v>
      </c>
      <c r="BP233" s="372" t="s">
        <v>6314</v>
      </c>
      <c r="BQ233" s="372" t="s">
        <v>6315</v>
      </c>
      <c r="BR233" s="372" t="s">
        <v>6316</v>
      </c>
      <c r="BS233" s="373"/>
      <c r="BT233" s="354" t="s">
        <v>554</v>
      </c>
    </row>
    <row r="234" spans="1:72" s="428" customFormat="1" x14ac:dyDescent="0.25">
      <c r="A234" s="345" t="s">
        <v>6317</v>
      </c>
      <c r="B234" s="373"/>
      <c r="C234" s="719">
        <v>43707</v>
      </c>
      <c r="D234" s="373"/>
      <c r="E234" s="346">
        <v>13.42</v>
      </c>
      <c r="F234" s="373"/>
      <c r="G234" s="347">
        <v>289.30849999999998</v>
      </c>
      <c r="H234" s="374"/>
      <c r="I234" s="348">
        <v>0.49349999999999999</v>
      </c>
      <c r="J234" s="348">
        <v>4.2481</v>
      </c>
      <c r="K234" s="348">
        <v>7.1252000000000004</v>
      </c>
      <c r="L234" s="348">
        <v>6.5442999999999998</v>
      </c>
      <c r="M234" s="348">
        <v>-1.0492999999999999</v>
      </c>
      <c r="N234" s="350">
        <v>1.4452</v>
      </c>
      <c r="O234" s="348">
        <v>6.2423999999999999</v>
      </c>
      <c r="P234" s="348">
        <v>8.0533999999999999</v>
      </c>
      <c r="Q234" s="348">
        <v>9.4914000000000005</v>
      </c>
      <c r="R234" s="348" t="s">
        <v>430</v>
      </c>
      <c r="S234" s="348">
        <v>16.021899999999999</v>
      </c>
      <c r="T234" s="348">
        <v>-2.4049</v>
      </c>
      <c r="U234" s="348">
        <v>5.9177</v>
      </c>
      <c r="V234" s="348">
        <v>-0.49580000000000002</v>
      </c>
      <c r="W234" s="348">
        <v>6.4554</v>
      </c>
      <c r="X234" s="348">
        <v>9.9335000000000004</v>
      </c>
      <c r="Y234" s="374"/>
      <c r="Z234" s="346">
        <v>71</v>
      </c>
      <c r="AA234" s="346">
        <v>170</v>
      </c>
      <c r="AB234" s="346">
        <v>31</v>
      </c>
      <c r="AC234" s="346">
        <v>102</v>
      </c>
      <c r="AD234" s="346">
        <v>127</v>
      </c>
      <c r="AE234" s="346">
        <v>122</v>
      </c>
      <c r="AF234" s="346">
        <v>47</v>
      </c>
      <c r="AG234" s="346">
        <v>114</v>
      </c>
      <c r="AH234" s="346">
        <v>58</v>
      </c>
      <c r="AI234" s="346" t="s">
        <v>430</v>
      </c>
      <c r="AJ234" s="346">
        <v>85</v>
      </c>
      <c r="AK234" s="346">
        <v>128</v>
      </c>
      <c r="AL234" s="346">
        <v>97</v>
      </c>
      <c r="AM234" s="346">
        <v>110</v>
      </c>
      <c r="AN234" s="346">
        <v>30</v>
      </c>
      <c r="AO234" s="373"/>
      <c r="AP234" s="348" t="s">
        <v>430</v>
      </c>
      <c r="AQ234" s="348" t="s">
        <v>430</v>
      </c>
      <c r="AR234" s="348">
        <v>8.91</v>
      </c>
      <c r="AS234" s="348">
        <v>6.86</v>
      </c>
      <c r="AT234" s="348">
        <v>3.1</v>
      </c>
      <c r="AU234" s="351"/>
      <c r="AV234" s="346" t="s">
        <v>430</v>
      </c>
      <c r="AW234" s="346" t="s">
        <v>430</v>
      </c>
      <c r="AX234" s="346">
        <v>39</v>
      </c>
      <c r="AY234" s="346">
        <v>66</v>
      </c>
      <c r="AZ234" s="346">
        <v>97</v>
      </c>
      <c r="BA234" s="374"/>
      <c r="BB234" s="348">
        <v>14.528260080096899</v>
      </c>
      <c r="BC234" s="348">
        <v>0.99929271797695896</v>
      </c>
      <c r="BD234" s="348">
        <v>2.0567622968591201E-2</v>
      </c>
      <c r="BE234" s="375">
        <v>2.8636837428298801E-2</v>
      </c>
      <c r="BF234" s="374"/>
      <c r="BG234" s="372">
        <v>0.79349999999999998</v>
      </c>
      <c r="BH234" s="373"/>
      <c r="BI234" s="348">
        <v>80.003799999999998</v>
      </c>
      <c r="BJ234" s="348">
        <v>16.789300000000001</v>
      </c>
      <c r="BK234" s="348">
        <v>3.01458</v>
      </c>
      <c r="BL234" s="348">
        <v>0.19231999999999999</v>
      </c>
      <c r="BM234" s="373"/>
      <c r="BN234" s="372" t="s">
        <v>4653</v>
      </c>
      <c r="BO234" s="372" t="s">
        <v>4654</v>
      </c>
      <c r="BP234" s="372" t="s">
        <v>430</v>
      </c>
      <c r="BQ234" s="372" t="s">
        <v>430</v>
      </c>
      <c r="BR234" s="372" t="s">
        <v>430</v>
      </c>
      <c r="BS234" s="373"/>
      <c r="BT234" s="354" t="s">
        <v>554</v>
      </c>
    </row>
    <row r="235" spans="1:72" s="428" customFormat="1" x14ac:dyDescent="0.25">
      <c r="A235" s="345" t="s">
        <v>6318</v>
      </c>
      <c r="B235" s="373"/>
      <c r="C235" s="719">
        <v>44845</v>
      </c>
      <c r="D235" s="373"/>
      <c r="E235" s="346">
        <v>12.7295</v>
      </c>
      <c r="F235" s="373"/>
      <c r="G235" s="347">
        <v>20.310700000000001</v>
      </c>
      <c r="H235" s="374"/>
      <c r="I235" s="348">
        <v>0.2087</v>
      </c>
      <c r="J235" s="348">
        <v>3.3149999999999999</v>
      </c>
      <c r="K235" s="348">
        <v>1.3139000000000001</v>
      </c>
      <c r="L235" s="348">
        <v>3.1414</v>
      </c>
      <c r="M235" s="348">
        <v>-4.8963999999999999</v>
      </c>
      <c r="N235" s="350">
        <v>1.3836999999999999</v>
      </c>
      <c r="O235" s="348">
        <v>3.036</v>
      </c>
      <c r="P235" s="348">
        <v>12.304500000000001</v>
      </c>
      <c r="Q235" s="348" t="s">
        <v>430</v>
      </c>
      <c r="R235" s="348" t="s">
        <v>430</v>
      </c>
      <c r="S235" s="348">
        <v>8.5861000000000001</v>
      </c>
      <c r="T235" s="348">
        <v>-5.8468999999999998</v>
      </c>
      <c r="U235" s="348">
        <v>-0.1048</v>
      </c>
      <c r="V235" s="348">
        <v>-0.91369999999999996</v>
      </c>
      <c r="W235" s="348">
        <v>1.6908000000000001</v>
      </c>
      <c r="X235" s="348">
        <v>13.8179</v>
      </c>
      <c r="Y235" s="374"/>
      <c r="Z235" s="346">
        <v>172</v>
      </c>
      <c r="AA235" s="346">
        <v>220</v>
      </c>
      <c r="AB235" s="346">
        <v>198</v>
      </c>
      <c r="AC235" s="346">
        <v>162</v>
      </c>
      <c r="AD235" s="346">
        <v>178</v>
      </c>
      <c r="AE235" s="346">
        <v>124</v>
      </c>
      <c r="AF235" s="346">
        <v>69</v>
      </c>
      <c r="AG235" s="346">
        <v>70</v>
      </c>
      <c r="AH235" s="346" t="s">
        <v>430</v>
      </c>
      <c r="AI235" s="346" t="s">
        <v>430</v>
      </c>
      <c r="AJ235" s="346">
        <v>179</v>
      </c>
      <c r="AK235" s="346">
        <v>178</v>
      </c>
      <c r="AL235" s="346">
        <v>154</v>
      </c>
      <c r="AM235" s="346">
        <v>118</v>
      </c>
      <c r="AN235" s="346">
        <v>147</v>
      </c>
      <c r="AO235" s="373"/>
      <c r="AP235" s="348" t="s">
        <v>430</v>
      </c>
      <c r="AQ235" s="348" t="s">
        <v>430</v>
      </c>
      <c r="AR235" s="348" t="s">
        <v>430</v>
      </c>
      <c r="AS235" s="348">
        <v>5</v>
      </c>
      <c r="AT235" s="348">
        <v>-4.6500000000000004</v>
      </c>
      <c r="AU235" s="351"/>
      <c r="AV235" s="346" t="s">
        <v>430</v>
      </c>
      <c r="AW235" s="346" t="s">
        <v>430</v>
      </c>
      <c r="AX235" s="346" t="s">
        <v>430</v>
      </c>
      <c r="AY235" s="346">
        <v>80</v>
      </c>
      <c r="AZ235" s="346">
        <v>153</v>
      </c>
      <c r="BA235" s="374"/>
      <c r="BB235" s="348">
        <v>11.793592412513499</v>
      </c>
      <c r="BC235" s="348">
        <v>1.00249545560955</v>
      </c>
      <c r="BD235" s="348">
        <v>5.9214479855145802E-2</v>
      </c>
      <c r="BE235" s="375">
        <v>9.0345415816570594E-3</v>
      </c>
      <c r="BF235" s="374"/>
      <c r="BG235" s="372">
        <v>5.8000000000000003E-2</v>
      </c>
      <c r="BH235" s="373"/>
      <c r="BI235" s="348">
        <v>96.667699999999996</v>
      </c>
      <c r="BJ235" s="348">
        <v>3.1026799999999999</v>
      </c>
      <c r="BK235" s="348" t="s">
        <v>430</v>
      </c>
      <c r="BL235" s="348">
        <v>0.22961999999999999</v>
      </c>
      <c r="BM235" s="373"/>
      <c r="BN235" s="372" t="s">
        <v>452</v>
      </c>
      <c r="BO235" s="372" t="s">
        <v>4858</v>
      </c>
      <c r="BP235" s="372" t="s">
        <v>4560</v>
      </c>
      <c r="BQ235" s="372" t="s">
        <v>4561</v>
      </c>
      <c r="BR235" s="372" t="s">
        <v>4860</v>
      </c>
      <c r="BS235" s="373"/>
      <c r="BT235" s="354" t="s">
        <v>554</v>
      </c>
    </row>
    <row r="236" spans="1:72" s="428" customFormat="1" x14ac:dyDescent="0.25">
      <c r="A236" s="345" t="s">
        <v>6319</v>
      </c>
      <c r="B236" s="373"/>
      <c r="C236" s="719">
        <v>46101</v>
      </c>
      <c r="D236" s="373"/>
      <c r="E236" s="346">
        <v>13.7197</v>
      </c>
      <c r="F236" s="373"/>
      <c r="G236" s="347">
        <v>16.621099999999998</v>
      </c>
      <c r="H236" s="374"/>
      <c r="I236" s="348">
        <v>0.33929999999999999</v>
      </c>
      <c r="J236" s="348">
        <v>3.1520999999999999</v>
      </c>
      <c r="K236" s="348">
        <v>1.7938000000000001</v>
      </c>
      <c r="L236" s="348" t="s">
        <v>430</v>
      </c>
      <c r="M236" s="348" t="s">
        <v>430</v>
      </c>
      <c r="N236" s="350" t="s">
        <v>430</v>
      </c>
      <c r="O236" s="348" t="s">
        <v>430</v>
      </c>
      <c r="P236" s="348" t="s">
        <v>430</v>
      </c>
      <c r="Q236" s="348" t="s">
        <v>430</v>
      </c>
      <c r="R236" s="348" t="s">
        <v>430</v>
      </c>
      <c r="S236" s="348">
        <v>10.899699999999999</v>
      </c>
      <c r="T236" s="348" t="s">
        <v>430</v>
      </c>
      <c r="U236" s="348" t="s">
        <v>430</v>
      </c>
      <c r="V236" s="348" t="s">
        <v>430</v>
      </c>
      <c r="W236" s="348">
        <v>-0.1376</v>
      </c>
      <c r="X236" s="348">
        <v>7.9593999999999996</v>
      </c>
      <c r="Y236" s="374"/>
      <c r="Z236" s="346">
        <v>143</v>
      </c>
      <c r="AA236" s="346">
        <v>222</v>
      </c>
      <c r="AB236" s="346">
        <v>187</v>
      </c>
      <c r="AC236" s="346" t="s">
        <v>430</v>
      </c>
      <c r="AD236" s="346" t="s">
        <v>430</v>
      </c>
      <c r="AE236" s="346" t="s">
        <v>430</v>
      </c>
      <c r="AF236" s="346" t="s">
        <v>430</v>
      </c>
      <c r="AG236" s="346" t="s">
        <v>430</v>
      </c>
      <c r="AH236" s="346" t="s">
        <v>430</v>
      </c>
      <c r="AI236" s="346" t="s">
        <v>430</v>
      </c>
      <c r="AJ236" s="346">
        <v>154</v>
      </c>
      <c r="AK236" s="346" t="s">
        <v>430</v>
      </c>
      <c r="AL236" s="346" t="s">
        <v>430</v>
      </c>
      <c r="AM236" s="346" t="s">
        <v>430</v>
      </c>
      <c r="AN236" s="346">
        <v>220</v>
      </c>
      <c r="AO236" s="373"/>
      <c r="AP236" s="348" t="s">
        <v>430</v>
      </c>
      <c r="AQ236" s="348" t="s">
        <v>430</v>
      </c>
      <c r="AR236" s="348" t="s">
        <v>430</v>
      </c>
      <c r="AS236" s="348" t="s">
        <v>430</v>
      </c>
      <c r="AT236" s="348" t="s">
        <v>430</v>
      </c>
      <c r="AU236" s="351"/>
      <c r="AV236" s="346" t="s">
        <v>430</v>
      </c>
      <c r="AW236" s="346" t="s">
        <v>430</v>
      </c>
      <c r="AX236" s="346" t="s">
        <v>430</v>
      </c>
      <c r="AY236" s="346" t="s">
        <v>430</v>
      </c>
      <c r="AZ236" s="346" t="s">
        <v>430</v>
      </c>
      <c r="BA236" s="374"/>
      <c r="BB236" s="348">
        <v>8.8363633621211708</v>
      </c>
      <c r="BC236" s="348">
        <v>0.96750826583120697</v>
      </c>
      <c r="BD236" s="348">
        <v>-5.1060360710277398E-2</v>
      </c>
      <c r="BE236" s="375">
        <v>-8.6291684063911703E-2</v>
      </c>
      <c r="BF236" s="374"/>
      <c r="BG236" s="372">
        <v>0.22370000000000001</v>
      </c>
      <c r="BH236" s="373"/>
      <c r="BI236" s="348">
        <v>67.191900000000004</v>
      </c>
      <c r="BJ236" s="348">
        <v>18.096699999999998</v>
      </c>
      <c r="BK236" s="348">
        <v>11.0871</v>
      </c>
      <c r="BL236" s="348">
        <v>3.6242999999999999</v>
      </c>
      <c r="BM236" s="373"/>
      <c r="BN236" s="372" t="s">
        <v>6320</v>
      </c>
      <c r="BO236" s="372" t="s">
        <v>6321</v>
      </c>
      <c r="BP236" s="372" t="s">
        <v>4650</v>
      </c>
      <c r="BQ236" s="372" t="s">
        <v>1783</v>
      </c>
      <c r="BR236" s="372" t="s">
        <v>1538</v>
      </c>
      <c r="BS236" s="373"/>
      <c r="BT236" s="354" t="s">
        <v>554</v>
      </c>
    </row>
    <row r="237" spans="1:72" s="428" customFormat="1" ht="11" x14ac:dyDescent="0.3">
      <c r="A237" s="841" t="s">
        <v>6322</v>
      </c>
      <c r="B237" s="842"/>
      <c r="C237" s="843">
        <v>45737</v>
      </c>
      <c r="D237" s="842"/>
      <c r="E237" s="844">
        <v>12.261900000000001</v>
      </c>
      <c r="F237" s="842"/>
      <c r="G237" s="845">
        <v>23.233000000000001</v>
      </c>
      <c r="H237" s="847"/>
      <c r="I237" s="846">
        <v>0.47139999999999999</v>
      </c>
      <c r="J237" s="846">
        <v>5.3411999999999997</v>
      </c>
      <c r="K237" s="846">
        <v>3.1751999999999998</v>
      </c>
      <c r="L237" s="846">
        <v>10.4125</v>
      </c>
      <c r="M237" s="846">
        <v>4.7805999999999997</v>
      </c>
      <c r="N237" s="848">
        <v>7.6947999999999999</v>
      </c>
      <c r="O237" s="846" t="s">
        <v>430</v>
      </c>
      <c r="P237" s="846" t="s">
        <v>430</v>
      </c>
      <c r="Q237" s="846" t="s">
        <v>430</v>
      </c>
      <c r="R237" s="846" t="s">
        <v>430</v>
      </c>
      <c r="S237" s="846">
        <v>17.9041</v>
      </c>
      <c r="T237" s="846">
        <v>2.9832000000000001</v>
      </c>
      <c r="U237" s="846">
        <v>9.1264000000000003</v>
      </c>
      <c r="V237" s="846">
        <v>4.5872000000000002</v>
      </c>
      <c r="W237" s="846">
        <v>1.4719</v>
      </c>
      <c r="X237" s="846">
        <v>16.4879</v>
      </c>
      <c r="Y237" s="847"/>
      <c r="Z237" s="844">
        <v>79</v>
      </c>
      <c r="AA237" s="844">
        <v>71</v>
      </c>
      <c r="AB237" s="844">
        <v>103</v>
      </c>
      <c r="AC237" s="844">
        <v>58</v>
      </c>
      <c r="AD237" s="844">
        <v>87</v>
      </c>
      <c r="AE237" s="844">
        <v>69</v>
      </c>
      <c r="AF237" s="844" t="s">
        <v>430</v>
      </c>
      <c r="AG237" s="844" t="s">
        <v>430</v>
      </c>
      <c r="AH237" s="844" t="s">
        <v>430</v>
      </c>
      <c r="AI237" s="844" t="s">
        <v>430</v>
      </c>
      <c r="AJ237" s="844">
        <v>53</v>
      </c>
      <c r="AK237" s="844">
        <v>86</v>
      </c>
      <c r="AL237" s="844">
        <v>61</v>
      </c>
      <c r="AM237" s="844">
        <v>70</v>
      </c>
      <c r="AN237" s="844">
        <v>165</v>
      </c>
      <c r="AO237" s="842"/>
      <c r="AP237" s="846" t="s">
        <v>430</v>
      </c>
      <c r="AQ237" s="846" t="s">
        <v>430</v>
      </c>
      <c r="AR237" s="846" t="s">
        <v>430</v>
      </c>
      <c r="AS237" s="846" t="s">
        <v>430</v>
      </c>
      <c r="AT237" s="846">
        <v>10.41</v>
      </c>
      <c r="AU237" s="849"/>
      <c r="AV237" s="844" t="s">
        <v>430</v>
      </c>
      <c r="AW237" s="844" t="s">
        <v>430</v>
      </c>
      <c r="AX237" s="844" t="s">
        <v>430</v>
      </c>
      <c r="AY237" s="844" t="s">
        <v>430</v>
      </c>
      <c r="AZ237" s="844">
        <v>66</v>
      </c>
      <c r="BA237" s="847"/>
      <c r="BB237" s="846">
        <v>12.508212823819999</v>
      </c>
      <c r="BC237" s="846">
        <v>0.99844356739439899</v>
      </c>
      <c r="BD237" s="846">
        <v>6.54596579768357E-2</v>
      </c>
      <c r="BE237" s="852">
        <v>-1.5783827604667799E-2</v>
      </c>
      <c r="BF237" s="847"/>
      <c r="BG237" s="855">
        <v>0.79759999999999998</v>
      </c>
      <c r="BH237" s="842"/>
      <c r="BI237" s="846">
        <v>3.9115899999999999</v>
      </c>
      <c r="BJ237" s="846">
        <v>92.407899999999998</v>
      </c>
      <c r="BK237" s="846">
        <v>3.63049</v>
      </c>
      <c r="BL237" s="846">
        <v>5.0020000000000002E-2</v>
      </c>
      <c r="BM237" s="842"/>
      <c r="BN237" s="855" t="s">
        <v>4681</v>
      </c>
      <c r="BO237" s="855" t="s">
        <v>685</v>
      </c>
      <c r="BP237" s="855" t="s">
        <v>4617</v>
      </c>
      <c r="BQ237" s="855" t="s">
        <v>1627</v>
      </c>
      <c r="BR237" s="855" t="s">
        <v>4618</v>
      </c>
      <c r="BS237" s="842"/>
      <c r="BT237" s="856" t="s">
        <v>554</v>
      </c>
    </row>
    <row r="238" spans="1:72" s="428" customFormat="1" x14ac:dyDescent="0.25">
      <c r="A238" s="345" t="s">
        <v>6323</v>
      </c>
      <c r="B238" s="373"/>
      <c r="C238" s="719">
        <v>46006</v>
      </c>
      <c r="D238" s="373"/>
      <c r="E238" s="346">
        <v>12.6928</v>
      </c>
      <c r="F238" s="373"/>
      <c r="G238" s="347">
        <v>8.7106999999999992</v>
      </c>
      <c r="H238" s="374"/>
      <c r="I238" s="348">
        <v>8.8499999999999995E-2</v>
      </c>
      <c r="J238" s="348">
        <v>4.7550999999999997</v>
      </c>
      <c r="K238" s="348">
        <v>2.2191000000000001</v>
      </c>
      <c r="L238" s="348">
        <v>0.70760000000000001</v>
      </c>
      <c r="M238" s="348">
        <v>-9.4003999999999994</v>
      </c>
      <c r="N238" s="350" t="s">
        <v>430</v>
      </c>
      <c r="O238" s="348" t="s">
        <v>430</v>
      </c>
      <c r="P238" s="348" t="s">
        <v>430</v>
      </c>
      <c r="Q238" s="348" t="s">
        <v>430</v>
      </c>
      <c r="R238" s="348" t="s">
        <v>430</v>
      </c>
      <c r="S238" s="348">
        <v>6.609</v>
      </c>
      <c r="T238" s="348">
        <v>-10.0357</v>
      </c>
      <c r="U238" s="348" t="s">
        <v>430</v>
      </c>
      <c r="V238" s="348" t="s">
        <v>430</v>
      </c>
      <c r="W238" s="348">
        <v>2.8454000000000002</v>
      </c>
      <c r="X238" s="348">
        <v>-10.1332</v>
      </c>
      <c r="Y238" s="374"/>
      <c r="Z238" s="346">
        <v>182</v>
      </c>
      <c r="AA238" s="346">
        <v>131</v>
      </c>
      <c r="AB238" s="346">
        <v>180</v>
      </c>
      <c r="AC238" s="346">
        <v>221</v>
      </c>
      <c r="AD238" s="346">
        <v>229</v>
      </c>
      <c r="AE238" s="346" t="s">
        <v>430</v>
      </c>
      <c r="AF238" s="346" t="s">
        <v>430</v>
      </c>
      <c r="AG238" s="346" t="s">
        <v>430</v>
      </c>
      <c r="AH238" s="346" t="s">
        <v>430</v>
      </c>
      <c r="AI238" s="346" t="s">
        <v>430</v>
      </c>
      <c r="AJ238" s="346">
        <v>221</v>
      </c>
      <c r="AK238" s="346">
        <v>228</v>
      </c>
      <c r="AL238" s="346" t="s">
        <v>430</v>
      </c>
      <c r="AM238" s="346" t="s">
        <v>430</v>
      </c>
      <c r="AN238" s="346">
        <v>71</v>
      </c>
      <c r="AO238" s="373"/>
      <c r="AP238" s="348" t="s">
        <v>430</v>
      </c>
      <c r="AQ238" s="348" t="s">
        <v>430</v>
      </c>
      <c r="AR238" s="348" t="s">
        <v>430</v>
      </c>
      <c r="AS238" s="348" t="s">
        <v>430</v>
      </c>
      <c r="AT238" s="348" t="s">
        <v>430</v>
      </c>
      <c r="AU238" s="351"/>
      <c r="AV238" s="346" t="s">
        <v>430</v>
      </c>
      <c r="AW238" s="346" t="s">
        <v>430</v>
      </c>
      <c r="AX238" s="346" t="s">
        <v>430</v>
      </c>
      <c r="AY238" s="346" t="s">
        <v>430</v>
      </c>
      <c r="AZ238" s="346" t="s">
        <v>430</v>
      </c>
      <c r="BA238" s="374"/>
      <c r="BB238" s="348">
        <v>15.624656702065399</v>
      </c>
      <c r="BC238" s="348">
        <v>0.998646957009238</v>
      </c>
      <c r="BD238" s="348">
        <v>-0.12791064599131099</v>
      </c>
      <c r="BE238" s="375">
        <v>-1.11841348779023E-2</v>
      </c>
      <c r="BF238" s="374"/>
      <c r="BG238" s="372">
        <v>5.2999999999999999E-2</v>
      </c>
      <c r="BH238" s="373"/>
      <c r="BI238" s="348">
        <v>99.632199999999997</v>
      </c>
      <c r="BJ238" s="348" t="s">
        <v>430</v>
      </c>
      <c r="BK238" s="348" t="s">
        <v>430</v>
      </c>
      <c r="BL238" s="348">
        <v>0.36780000000000002</v>
      </c>
      <c r="BM238" s="373"/>
      <c r="BN238" s="372" t="s">
        <v>6324</v>
      </c>
      <c r="BO238" s="372" t="s">
        <v>5042</v>
      </c>
      <c r="BP238" s="372" t="s">
        <v>6325</v>
      </c>
      <c r="BQ238" s="372" t="s">
        <v>5044</v>
      </c>
      <c r="BR238" s="372" t="s">
        <v>5045</v>
      </c>
      <c r="BS238" s="373"/>
      <c r="BT238" s="354" t="s">
        <v>554</v>
      </c>
    </row>
    <row r="239" spans="1:72" s="428" customFormat="1" x14ac:dyDescent="0.25">
      <c r="A239" s="345" t="s">
        <v>6326</v>
      </c>
      <c r="B239" s="373"/>
      <c r="C239" s="719">
        <v>46063</v>
      </c>
      <c r="D239" s="373"/>
      <c r="E239" s="346">
        <v>12.889900000000001</v>
      </c>
      <c r="F239" s="373"/>
      <c r="G239" s="347">
        <v>20.136500000000002</v>
      </c>
      <c r="H239" s="374"/>
      <c r="I239" s="348">
        <v>1.0153000000000001</v>
      </c>
      <c r="J239" s="348">
        <v>0.47199999999999998</v>
      </c>
      <c r="K239" s="348">
        <v>-9.7699999999999995E-2</v>
      </c>
      <c r="L239" s="348">
        <v>10.2494</v>
      </c>
      <c r="M239" s="348" t="s">
        <v>430</v>
      </c>
      <c r="N239" s="350" t="s">
        <v>430</v>
      </c>
      <c r="O239" s="348" t="s">
        <v>430</v>
      </c>
      <c r="P239" s="348" t="s">
        <v>430</v>
      </c>
      <c r="Q239" s="348" t="s">
        <v>430</v>
      </c>
      <c r="R239" s="348" t="s">
        <v>430</v>
      </c>
      <c r="S239" s="348">
        <v>12.7079</v>
      </c>
      <c r="T239" s="348" t="s">
        <v>430</v>
      </c>
      <c r="U239" s="348" t="s">
        <v>430</v>
      </c>
      <c r="V239" s="348" t="s">
        <v>430</v>
      </c>
      <c r="W239" s="348">
        <v>1.2484999999999999</v>
      </c>
      <c r="X239" s="348">
        <v>10.6553</v>
      </c>
      <c r="Y239" s="374"/>
      <c r="Z239" s="346">
        <v>5</v>
      </c>
      <c r="AA239" s="346">
        <v>252</v>
      </c>
      <c r="AB239" s="346">
        <v>226</v>
      </c>
      <c r="AC239" s="346">
        <v>64</v>
      </c>
      <c r="AD239" s="346" t="s">
        <v>430</v>
      </c>
      <c r="AE239" s="346" t="s">
        <v>430</v>
      </c>
      <c r="AF239" s="346" t="s">
        <v>430</v>
      </c>
      <c r="AG239" s="346" t="s">
        <v>430</v>
      </c>
      <c r="AH239" s="346" t="s">
        <v>430</v>
      </c>
      <c r="AI239" s="346" t="s">
        <v>430</v>
      </c>
      <c r="AJ239" s="346">
        <v>122</v>
      </c>
      <c r="AK239" s="346" t="s">
        <v>430</v>
      </c>
      <c r="AL239" s="346" t="s">
        <v>430</v>
      </c>
      <c r="AM239" s="346" t="s">
        <v>430</v>
      </c>
      <c r="AN239" s="346">
        <v>183</v>
      </c>
      <c r="AO239" s="373"/>
      <c r="AP239" s="348" t="s">
        <v>430</v>
      </c>
      <c r="AQ239" s="348" t="s">
        <v>430</v>
      </c>
      <c r="AR239" s="348" t="s">
        <v>430</v>
      </c>
      <c r="AS239" s="348" t="s">
        <v>430</v>
      </c>
      <c r="AT239" s="348" t="s">
        <v>430</v>
      </c>
      <c r="AU239" s="351"/>
      <c r="AV239" s="346" t="s">
        <v>430</v>
      </c>
      <c r="AW239" s="346" t="s">
        <v>430</v>
      </c>
      <c r="AX239" s="346" t="s">
        <v>430</v>
      </c>
      <c r="AY239" s="346" t="s">
        <v>430</v>
      </c>
      <c r="AZ239" s="346" t="s">
        <v>430</v>
      </c>
      <c r="BA239" s="374"/>
      <c r="BB239" s="348">
        <v>15.780379576742201</v>
      </c>
      <c r="BC239" s="348">
        <v>0.99913484359610405</v>
      </c>
      <c r="BD239" s="348">
        <v>0.10807803308493701</v>
      </c>
      <c r="BE239" s="375">
        <v>-1.23055005872033E-2</v>
      </c>
      <c r="BF239" s="374"/>
      <c r="BG239" s="372">
        <v>1.7100000000000001E-2</v>
      </c>
      <c r="BH239" s="373"/>
      <c r="BI239" s="348">
        <v>44.528500000000001</v>
      </c>
      <c r="BJ239" s="348">
        <v>33.241799999999998</v>
      </c>
      <c r="BK239" s="348">
        <v>22.147400000000001</v>
      </c>
      <c r="BL239" s="348">
        <v>8.2299999999999998E-2</v>
      </c>
      <c r="BM239" s="373"/>
      <c r="BN239" s="372" t="s">
        <v>6327</v>
      </c>
      <c r="BO239" s="372" t="s">
        <v>6328</v>
      </c>
      <c r="BP239" s="372" t="s">
        <v>6329</v>
      </c>
      <c r="BQ239" s="372" t="s">
        <v>6330</v>
      </c>
      <c r="BR239" s="372" t="s">
        <v>430</v>
      </c>
      <c r="BS239" s="373"/>
      <c r="BT239" s="354" t="s">
        <v>554</v>
      </c>
    </row>
    <row r="240" spans="1:72" s="428" customFormat="1" x14ac:dyDescent="0.25">
      <c r="A240" s="345" t="s">
        <v>6331</v>
      </c>
      <c r="B240" s="373"/>
      <c r="C240" s="719">
        <v>46111</v>
      </c>
      <c r="D240" s="373"/>
      <c r="E240" s="346">
        <v>11.8482</v>
      </c>
      <c r="F240" s="373"/>
      <c r="G240" s="347">
        <v>22.913699999999999</v>
      </c>
      <c r="H240" s="374"/>
      <c r="I240" s="348">
        <v>0.46920000000000001</v>
      </c>
      <c r="J240" s="348">
        <v>5.3402000000000003</v>
      </c>
      <c r="K240" s="348">
        <v>3.1749000000000001</v>
      </c>
      <c r="L240" s="348" t="s">
        <v>430</v>
      </c>
      <c r="M240" s="348" t="s">
        <v>430</v>
      </c>
      <c r="N240" s="350" t="s">
        <v>430</v>
      </c>
      <c r="O240" s="348" t="s">
        <v>430</v>
      </c>
      <c r="P240" s="348" t="s">
        <v>430</v>
      </c>
      <c r="Q240" s="348" t="s">
        <v>430</v>
      </c>
      <c r="R240" s="348" t="s">
        <v>430</v>
      </c>
      <c r="S240" s="348">
        <v>17.923999999999999</v>
      </c>
      <c r="T240" s="348" t="s">
        <v>430</v>
      </c>
      <c r="U240" s="348" t="s">
        <v>430</v>
      </c>
      <c r="V240" s="348" t="s">
        <v>430</v>
      </c>
      <c r="W240" s="348">
        <v>1.4683999999999999</v>
      </c>
      <c r="X240" s="348">
        <v>17.923999999999999</v>
      </c>
      <c r="Y240" s="374"/>
      <c r="Z240" s="346">
        <v>86</v>
      </c>
      <c r="AA240" s="346">
        <v>72</v>
      </c>
      <c r="AB240" s="346">
        <v>104</v>
      </c>
      <c r="AC240" s="346" t="s">
        <v>430</v>
      </c>
      <c r="AD240" s="346" t="s">
        <v>430</v>
      </c>
      <c r="AE240" s="346" t="s">
        <v>430</v>
      </c>
      <c r="AF240" s="346" t="s">
        <v>430</v>
      </c>
      <c r="AG240" s="346" t="s">
        <v>430</v>
      </c>
      <c r="AH240" s="346" t="s">
        <v>430</v>
      </c>
      <c r="AI240" s="346" t="s">
        <v>430</v>
      </c>
      <c r="AJ240" s="346">
        <v>51</v>
      </c>
      <c r="AK240" s="346" t="s">
        <v>430</v>
      </c>
      <c r="AL240" s="346" t="s">
        <v>430</v>
      </c>
      <c r="AM240" s="346" t="s">
        <v>430</v>
      </c>
      <c r="AN240" s="346">
        <v>167</v>
      </c>
      <c r="AO240" s="373"/>
      <c r="AP240" s="348" t="s">
        <v>430</v>
      </c>
      <c r="AQ240" s="348" t="s">
        <v>430</v>
      </c>
      <c r="AR240" s="348" t="s">
        <v>430</v>
      </c>
      <c r="AS240" s="348" t="s">
        <v>430</v>
      </c>
      <c r="AT240" s="348" t="s">
        <v>430</v>
      </c>
      <c r="AU240" s="351"/>
      <c r="AV240" s="346" t="s">
        <v>430</v>
      </c>
      <c r="AW240" s="346" t="s">
        <v>430</v>
      </c>
      <c r="AX240" s="346" t="s">
        <v>430</v>
      </c>
      <c r="AY240" s="346" t="s">
        <v>430</v>
      </c>
      <c r="AZ240" s="346" t="s">
        <v>430</v>
      </c>
      <c r="BA240" s="374"/>
      <c r="BB240" s="348">
        <v>6.0791774900373099</v>
      </c>
      <c r="BC240" s="348">
        <v>1.0058813980850301</v>
      </c>
      <c r="BD240" s="348">
        <v>0.244904728140102</v>
      </c>
      <c r="BE240" s="375">
        <v>-2.8945373568374899E-2</v>
      </c>
      <c r="BF240" s="374"/>
      <c r="BG240" s="372">
        <v>0.13719999999999999</v>
      </c>
      <c r="BH240" s="373"/>
      <c r="BI240" s="348">
        <v>3.9142800000000002</v>
      </c>
      <c r="BJ240" s="348">
        <v>92.429699999999997</v>
      </c>
      <c r="BK240" s="348">
        <v>3.6074099999999998</v>
      </c>
      <c r="BL240" s="348">
        <v>4.861E-2</v>
      </c>
      <c r="BM240" s="373"/>
      <c r="BN240" s="372" t="s">
        <v>4616</v>
      </c>
      <c r="BO240" s="372" t="s">
        <v>685</v>
      </c>
      <c r="BP240" s="372" t="s">
        <v>4617</v>
      </c>
      <c r="BQ240" s="372" t="s">
        <v>722</v>
      </c>
      <c r="BR240" s="372" t="s">
        <v>4618</v>
      </c>
      <c r="BS240" s="373"/>
      <c r="BT240" s="354" t="s">
        <v>554</v>
      </c>
    </row>
    <row r="241" spans="1:72" s="428" customFormat="1" x14ac:dyDescent="0.25">
      <c r="A241" s="345" t="s">
        <v>6332</v>
      </c>
      <c r="B241" s="373"/>
      <c r="C241" s="719">
        <v>46035</v>
      </c>
      <c r="D241" s="373"/>
      <c r="E241" s="346">
        <v>11.4176</v>
      </c>
      <c r="F241" s="373"/>
      <c r="G241" s="347">
        <v>29.785</v>
      </c>
      <c r="H241" s="374"/>
      <c r="I241" s="348">
        <v>0.57909999999999995</v>
      </c>
      <c r="J241" s="348">
        <v>3.7970999999999999</v>
      </c>
      <c r="K241" s="348">
        <v>3.1200999999999999</v>
      </c>
      <c r="L241" s="348">
        <v>11.5769</v>
      </c>
      <c r="M241" s="348" t="s">
        <v>430</v>
      </c>
      <c r="N241" s="350" t="s">
        <v>430</v>
      </c>
      <c r="O241" s="348" t="s">
        <v>430</v>
      </c>
      <c r="P241" s="348" t="s">
        <v>430</v>
      </c>
      <c r="Q241" s="348" t="s">
        <v>430</v>
      </c>
      <c r="R241" s="348" t="s">
        <v>430</v>
      </c>
      <c r="S241" s="348">
        <v>19.4252</v>
      </c>
      <c r="T241" s="348" t="s">
        <v>430</v>
      </c>
      <c r="U241" s="348" t="s">
        <v>430</v>
      </c>
      <c r="V241" s="348" t="s">
        <v>430</v>
      </c>
      <c r="W241" s="348">
        <v>1.9741</v>
      </c>
      <c r="X241" s="348">
        <v>3.4377</v>
      </c>
      <c r="Y241" s="374"/>
      <c r="Z241" s="346">
        <v>48</v>
      </c>
      <c r="AA241" s="346">
        <v>190</v>
      </c>
      <c r="AB241" s="346">
        <v>111</v>
      </c>
      <c r="AC241" s="346">
        <v>32</v>
      </c>
      <c r="AD241" s="346" t="s">
        <v>430</v>
      </c>
      <c r="AE241" s="346" t="s">
        <v>430</v>
      </c>
      <c r="AF241" s="346" t="s">
        <v>430</v>
      </c>
      <c r="AG241" s="346" t="s">
        <v>430</v>
      </c>
      <c r="AH241" s="346" t="s">
        <v>430</v>
      </c>
      <c r="AI241" s="346" t="s">
        <v>430</v>
      </c>
      <c r="AJ241" s="346">
        <v>38</v>
      </c>
      <c r="AK241" s="346" t="s">
        <v>430</v>
      </c>
      <c r="AL241" s="346" t="s">
        <v>430</v>
      </c>
      <c r="AM241" s="346" t="s">
        <v>430</v>
      </c>
      <c r="AN241" s="346">
        <v>143</v>
      </c>
      <c r="AO241" s="373"/>
      <c r="AP241" s="348" t="s">
        <v>430</v>
      </c>
      <c r="AQ241" s="348" t="s">
        <v>430</v>
      </c>
      <c r="AR241" s="348" t="s">
        <v>430</v>
      </c>
      <c r="AS241" s="348" t="s">
        <v>430</v>
      </c>
      <c r="AT241" s="348" t="s">
        <v>430</v>
      </c>
      <c r="AU241" s="351"/>
      <c r="AV241" s="346" t="s">
        <v>430</v>
      </c>
      <c r="AW241" s="346" t="s">
        <v>430</v>
      </c>
      <c r="AX241" s="346" t="s">
        <v>430</v>
      </c>
      <c r="AY241" s="346" t="s">
        <v>430</v>
      </c>
      <c r="AZ241" s="346" t="s">
        <v>430</v>
      </c>
      <c r="BA241" s="374"/>
      <c r="BB241" s="348">
        <v>15.941548416654101</v>
      </c>
      <c r="BC241" s="348">
        <v>0.99588863243150905</v>
      </c>
      <c r="BD241" s="348">
        <v>2.25767812659288E-2</v>
      </c>
      <c r="BE241" s="375">
        <v>-4.0586200577956297E-2</v>
      </c>
      <c r="BF241" s="374"/>
      <c r="BG241" s="372">
        <v>7.5200000000000003E-2</v>
      </c>
      <c r="BH241" s="373"/>
      <c r="BI241" s="348">
        <v>24.9253</v>
      </c>
      <c r="BJ241" s="348">
        <v>41.1372</v>
      </c>
      <c r="BK241" s="348">
        <v>33.7791</v>
      </c>
      <c r="BL241" s="348">
        <v>0.15840000000000001</v>
      </c>
      <c r="BM241" s="373"/>
      <c r="BN241" s="372" t="s">
        <v>6333</v>
      </c>
      <c r="BO241" s="372" t="s">
        <v>6113</v>
      </c>
      <c r="BP241" s="372" t="s">
        <v>4679</v>
      </c>
      <c r="BQ241" s="372" t="s">
        <v>430</v>
      </c>
      <c r="BR241" s="372" t="s">
        <v>430</v>
      </c>
      <c r="BS241" s="373"/>
      <c r="BT241" s="354" t="s">
        <v>554</v>
      </c>
    </row>
    <row r="242" spans="1:72" s="428" customFormat="1" x14ac:dyDescent="0.25">
      <c r="A242" s="345" t="s">
        <v>6334</v>
      </c>
      <c r="B242" s="373"/>
      <c r="C242" s="719">
        <v>46006</v>
      </c>
      <c r="D242" s="373"/>
      <c r="E242" s="346">
        <v>10.1456</v>
      </c>
      <c r="F242" s="373"/>
      <c r="G242" s="347">
        <v>35.671799999999998</v>
      </c>
      <c r="H242" s="374"/>
      <c r="I242" s="348">
        <v>2.1600000000000001E-2</v>
      </c>
      <c r="J242" s="348">
        <v>3.6419999999999999</v>
      </c>
      <c r="K242" s="348">
        <v>-0.19919999999999999</v>
      </c>
      <c r="L242" s="348">
        <v>2.0394999999999999</v>
      </c>
      <c r="M242" s="348">
        <v>0.93769999999999998</v>
      </c>
      <c r="N242" s="350" t="s">
        <v>430</v>
      </c>
      <c r="O242" s="348" t="s">
        <v>430</v>
      </c>
      <c r="P242" s="348" t="s">
        <v>430</v>
      </c>
      <c r="Q242" s="348" t="s">
        <v>430</v>
      </c>
      <c r="R242" s="348" t="s">
        <v>430</v>
      </c>
      <c r="S242" s="348">
        <v>6.3743999999999996</v>
      </c>
      <c r="T242" s="348">
        <v>-1.9202999999999999</v>
      </c>
      <c r="U242" s="348" t="s">
        <v>430</v>
      </c>
      <c r="V242" s="348" t="s">
        <v>430</v>
      </c>
      <c r="W242" s="348">
        <v>-0.92379999999999995</v>
      </c>
      <c r="X242" s="348">
        <v>-0.77739999999999998</v>
      </c>
      <c r="Y242" s="374"/>
      <c r="Z242" s="346">
        <v>189</v>
      </c>
      <c r="AA242" s="346">
        <v>198</v>
      </c>
      <c r="AB242" s="346">
        <v>227</v>
      </c>
      <c r="AC242" s="346">
        <v>170</v>
      </c>
      <c r="AD242" s="346">
        <v>112</v>
      </c>
      <c r="AE242" s="346" t="s">
        <v>430</v>
      </c>
      <c r="AF242" s="346" t="s">
        <v>430</v>
      </c>
      <c r="AG242" s="346" t="s">
        <v>430</v>
      </c>
      <c r="AH242" s="346" t="s">
        <v>430</v>
      </c>
      <c r="AI242" s="346" t="s">
        <v>430</v>
      </c>
      <c r="AJ242" s="346">
        <v>225</v>
      </c>
      <c r="AK242" s="346">
        <v>126</v>
      </c>
      <c r="AL242" s="346" t="s">
        <v>430</v>
      </c>
      <c r="AM242" s="346" t="s">
        <v>430</v>
      </c>
      <c r="AN242" s="346">
        <v>228</v>
      </c>
      <c r="AO242" s="373"/>
      <c r="AP242" s="348" t="s">
        <v>430</v>
      </c>
      <c r="AQ242" s="348" t="s">
        <v>430</v>
      </c>
      <c r="AR242" s="348" t="s">
        <v>430</v>
      </c>
      <c r="AS242" s="348" t="s">
        <v>430</v>
      </c>
      <c r="AT242" s="348" t="s">
        <v>430</v>
      </c>
      <c r="AU242" s="351"/>
      <c r="AV242" s="346" t="s">
        <v>430</v>
      </c>
      <c r="AW242" s="346" t="s">
        <v>430</v>
      </c>
      <c r="AX242" s="346" t="s">
        <v>430</v>
      </c>
      <c r="AY242" s="346" t="s">
        <v>430</v>
      </c>
      <c r="AZ242" s="346" t="s">
        <v>430</v>
      </c>
      <c r="BA242" s="374"/>
      <c r="BB242" s="348">
        <v>14.922908669884</v>
      </c>
      <c r="BC242" s="348">
        <v>0</v>
      </c>
      <c r="BD242" s="348">
        <v>-1.48998886804853E-2</v>
      </c>
      <c r="BE242" s="375" t="s">
        <v>430</v>
      </c>
      <c r="BF242" s="374"/>
      <c r="BG242" s="372" t="s">
        <v>430</v>
      </c>
      <c r="BH242" s="373"/>
      <c r="BI242" s="348">
        <v>66.259500000000003</v>
      </c>
      <c r="BJ242" s="348">
        <v>23.318999999999999</v>
      </c>
      <c r="BK242" s="348">
        <v>10.207700000000001</v>
      </c>
      <c r="BL242" s="348">
        <v>0.21379999999999999</v>
      </c>
      <c r="BM242" s="373"/>
      <c r="BN242" s="372" t="s">
        <v>6335</v>
      </c>
      <c r="BO242" s="372" t="s">
        <v>6336</v>
      </c>
      <c r="BP242" s="372" t="s">
        <v>6337</v>
      </c>
      <c r="BQ242" s="372" t="s">
        <v>1355</v>
      </c>
      <c r="BR242" s="372" t="s">
        <v>6338</v>
      </c>
      <c r="BS242" s="373"/>
      <c r="BT242" s="354" t="s">
        <v>554</v>
      </c>
    </row>
    <row r="243" spans="1:72" s="428" customFormat="1" x14ac:dyDescent="0.25">
      <c r="A243" s="345" t="s">
        <v>6339</v>
      </c>
      <c r="B243" s="373"/>
      <c r="C243" s="719">
        <v>46070</v>
      </c>
      <c r="D243" s="373"/>
      <c r="E243" s="889">
        <v>10</v>
      </c>
      <c r="F243" s="373"/>
      <c r="G243" s="347">
        <v>29.447099999999999</v>
      </c>
      <c r="H243" s="374"/>
      <c r="I243" s="348">
        <v>0.3216</v>
      </c>
      <c r="J243" s="348">
        <v>4.8757000000000001</v>
      </c>
      <c r="K243" s="348">
        <v>2.8496999999999999</v>
      </c>
      <c r="L243" s="348">
        <v>4.0728</v>
      </c>
      <c r="M243" s="348" t="s">
        <v>430</v>
      </c>
      <c r="N243" s="350" t="s">
        <v>430</v>
      </c>
      <c r="O243" s="348" t="s">
        <v>430</v>
      </c>
      <c r="P243" s="348" t="s">
        <v>430</v>
      </c>
      <c r="Q243" s="348" t="s">
        <v>430</v>
      </c>
      <c r="R243" s="348" t="s">
        <v>430</v>
      </c>
      <c r="S243" s="348">
        <v>11.087199999999999</v>
      </c>
      <c r="T243" s="348" t="s">
        <v>430</v>
      </c>
      <c r="U243" s="348" t="s">
        <v>430</v>
      </c>
      <c r="V243" s="348" t="s">
        <v>430</v>
      </c>
      <c r="W243" s="348">
        <v>2.2787999999999999</v>
      </c>
      <c r="X243" s="348">
        <v>-3.0796999999999999</v>
      </c>
      <c r="Y243" s="374"/>
      <c r="Z243" s="346">
        <v>158</v>
      </c>
      <c r="AA243" s="346">
        <v>112</v>
      </c>
      <c r="AB243" s="346">
        <v>140</v>
      </c>
      <c r="AC243" s="346">
        <v>148</v>
      </c>
      <c r="AD243" s="346" t="s">
        <v>430</v>
      </c>
      <c r="AE243" s="346" t="s">
        <v>430</v>
      </c>
      <c r="AF243" s="346" t="s">
        <v>430</v>
      </c>
      <c r="AG243" s="346" t="s">
        <v>430</v>
      </c>
      <c r="AH243" s="346" t="s">
        <v>430</v>
      </c>
      <c r="AI243" s="346" t="s">
        <v>430</v>
      </c>
      <c r="AJ243" s="346">
        <v>150</v>
      </c>
      <c r="AK243" s="346" t="s">
        <v>430</v>
      </c>
      <c r="AL243" s="346" t="s">
        <v>430</v>
      </c>
      <c r="AM243" s="346" t="s">
        <v>430</v>
      </c>
      <c r="AN243" s="346">
        <v>122</v>
      </c>
      <c r="AO243" s="373"/>
      <c r="AP243" s="348" t="s">
        <v>430</v>
      </c>
      <c r="AQ243" s="348" t="s">
        <v>430</v>
      </c>
      <c r="AR243" s="348" t="s">
        <v>430</v>
      </c>
      <c r="AS243" s="348" t="s">
        <v>430</v>
      </c>
      <c r="AT243" s="348" t="s">
        <v>430</v>
      </c>
      <c r="AU243" s="351"/>
      <c r="AV243" s="346" t="s">
        <v>430</v>
      </c>
      <c r="AW243" s="346" t="s">
        <v>430</v>
      </c>
      <c r="AX243" s="346" t="s">
        <v>430</v>
      </c>
      <c r="AY243" s="346" t="s">
        <v>430</v>
      </c>
      <c r="AZ243" s="346" t="s">
        <v>430</v>
      </c>
      <c r="BA243" s="374"/>
      <c r="BB243" s="348">
        <v>16.976421382488301</v>
      </c>
      <c r="BC243" s="348">
        <v>0</v>
      </c>
      <c r="BD243" s="348">
        <v>-6.7277249122722801E-2</v>
      </c>
      <c r="BE243" s="375" t="s">
        <v>430</v>
      </c>
      <c r="BF243" s="374"/>
      <c r="BG243" s="372" t="s">
        <v>430</v>
      </c>
      <c r="BH243" s="373"/>
      <c r="BI243" s="348">
        <v>80.372100000000003</v>
      </c>
      <c r="BJ243" s="348">
        <v>18.949000000000002</v>
      </c>
      <c r="BK243" s="348" t="s">
        <v>430</v>
      </c>
      <c r="BL243" s="348">
        <v>0.67889999999999995</v>
      </c>
      <c r="BM243" s="373"/>
      <c r="BN243" s="372" t="s">
        <v>6340</v>
      </c>
      <c r="BO243" s="372" t="s">
        <v>6341</v>
      </c>
      <c r="BP243" s="372" t="s">
        <v>6342</v>
      </c>
      <c r="BQ243" s="372" t="s">
        <v>688</v>
      </c>
      <c r="BR243" s="372" t="s">
        <v>5830</v>
      </c>
      <c r="BS243" s="373"/>
      <c r="BT243" s="354" t="s">
        <v>554</v>
      </c>
    </row>
    <row r="244" spans="1:72" s="428" customFormat="1" x14ac:dyDescent="0.25">
      <c r="A244" s="345" t="s">
        <v>6343</v>
      </c>
      <c r="B244" s="373"/>
      <c r="C244" s="719">
        <v>46065</v>
      </c>
      <c r="D244" s="373"/>
      <c r="E244" s="346">
        <v>10.571099999999999</v>
      </c>
      <c r="F244" s="373"/>
      <c r="G244" s="347">
        <v>12.399900000000001</v>
      </c>
      <c r="H244" s="374"/>
      <c r="I244" s="348">
        <v>0.79910000000000003</v>
      </c>
      <c r="J244" s="348">
        <v>6.63</v>
      </c>
      <c r="K244" s="348">
        <v>5.2194000000000003</v>
      </c>
      <c r="L244" s="348">
        <v>13.4618</v>
      </c>
      <c r="M244" s="348" t="s">
        <v>430</v>
      </c>
      <c r="N244" s="350" t="s">
        <v>430</v>
      </c>
      <c r="O244" s="348" t="s">
        <v>430</v>
      </c>
      <c r="P244" s="348" t="s">
        <v>430</v>
      </c>
      <c r="Q244" s="348" t="s">
        <v>430</v>
      </c>
      <c r="R244" s="348" t="s">
        <v>430</v>
      </c>
      <c r="S244" s="348">
        <v>21.653500000000001</v>
      </c>
      <c r="T244" s="348" t="s">
        <v>430</v>
      </c>
      <c r="U244" s="348" t="s">
        <v>430</v>
      </c>
      <c r="V244" s="348" t="s">
        <v>430</v>
      </c>
      <c r="W244" s="348">
        <v>1.631</v>
      </c>
      <c r="X244" s="348">
        <v>7.4366000000000003</v>
      </c>
      <c r="Y244" s="374"/>
      <c r="Z244" s="346">
        <v>15</v>
      </c>
      <c r="AA244" s="346">
        <v>15</v>
      </c>
      <c r="AB244" s="346">
        <v>62</v>
      </c>
      <c r="AC244" s="346">
        <v>19</v>
      </c>
      <c r="AD244" s="346" t="s">
        <v>430</v>
      </c>
      <c r="AE244" s="346" t="s">
        <v>430</v>
      </c>
      <c r="AF244" s="346" t="s">
        <v>430</v>
      </c>
      <c r="AG244" s="346" t="s">
        <v>430</v>
      </c>
      <c r="AH244" s="346" t="s">
        <v>430</v>
      </c>
      <c r="AI244" s="346" t="s">
        <v>430</v>
      </c>
      <c r="AJ244" s="346">
        <v>20</v>
      </c>
      <c r="AK244" s="346" t="s">
        <v>430</v>
      </c>
      <c r="AL244" s="346" t="s">
        <v>430</v>
      </c>
      <c r="AM244" s="346" t="s">
        <v>430</v>
      </c>
      <c r="AN244" s="346">
        <v>153</v>
      </c>
      <c r="AO244" s="373"/>
      <c r="AP244" s="348" t="s">
        <v>430</v>
      </c>
      <c r="AQ244" s="348" t="s">
        <v>430</v>
      </c>
      <c r="AR244" s="348" t="s">
        <v>430</v>
      </c>
      <c r="AS244" s="348" t="s">
        <v>430</v>
      </c>
      <c r="AT244" s="348" t="s">
        <v>430</v>
      </c>
      <c r="AU244" s="351"/>
      <c r="AV244" s="346" t="s">
        <v>430</v>
      </c>
      <c r="AW244" s="346" t="s">
        <v>430</v>
      </c>
      <c r="AX244" s="346" t="s">
        <v>430</v>
      </c>
      <c r="AY244" s="346" t="s">
        <v>430</v>
      </c>
      <c r="AZ244" s="346" t="s">
        <v>430</v>
      </c>
      <c r="BA244" s="374"/>
      <c r="BB244" s="348">
        <v>21.387221031755399</v>
      </c>
      <c r="BC244" s="348">
        <v>1.0000265129827799</v>
      </c>
      <c r="BD244" s="348">
        <v>6.1373000585914897E-2</v>
      </c>
      <c r="BE244" s="375">
        <v>-1.30341318281835E-2</v>
      </c>
      <c r="BF244" s="374"/>
      <c r="BG244" s="372">
        <v>0.1118</v>
      </c>
      <c r="BH244" s="373"/>
      <c r="BI244" s="348">
        <v>62.849800000000002</v>
      </c>
      <c r="BJ244" s="348">
        <v>25.6448</v>
      </c>
      <c r="BK244" s="348">
        <v>11.448700000000001</v>
      </c>
      <c r="BL244" s="348">
        <v>5.67E-2</v>
      </c>
      <c r="BM244" s="373"/>
      <c r="BN244" s="372" t="s">
        <v>6344</v>
      </c>
      <c r="BO244" s="372" t="s">
        <v>6345</v>
      </c>
      <c r="BP244" s="372" t="s">
        <v>6346</v>
      </c>
      <c r="BQ244" s="372" t="s">
        <v>6347</v>
      </c>
      <c r="BR244" s="372" t="s">
        <v>6348</v>
      </c>
      <c r="BS244" s="373"/>
      <c r="BT244" s="354" t="s">
        <v>554</v>
      </c>
    </row>
    <row r="245" spans="1:72" s="428" customFormat="1" x14ac:dyDescent="0.25">
      <c r="A245" s="345" t="s">
        <v>6349</v>
      </c>
      <c r="B245" s="373"/>
      <c r="C245" s="719">
        <v>45895</v>
      </c>
      <c r="D245" s="373"/>
      <c r="E245" s="346">
        <v>9.6608000000000001</v>
      </c>
      <c r="F245" s="373"/>
      <c r="G245" s="347">
        <v>160.65989999999999</v>
      </c>
      <c r="H245" s="374"/>
      <c r="I245" s="348">
        <v>0.27289999999999998</v>
      </c>
      <c r="J245" s="348">
        <v>4.1349999999999998</v>
      </c>
      <c r="K245" s="348">
        <v>3.0276999999999998</v>
      </c>
      <c r="L245" s="348">
        <v>7.6497000000000002</v>
      </c>
      <c r="M245" s="348">
        <v>6.7606999999999999</v>
      </c>
      <c r="N245" s="350" t="s">
        <v>430</v>
      </c>
      <c r="O245" s="348" t="s">
        <v>430</v>
      </c>
      <c r="P245" s="348" t="s">
        <v>430</v>
      </c>
      <c r="Q245" s="348" t="s">
        <v>430</v>
      </c>
      <c r="R245" s="348" t="s">
        <v>430</v>
      </c>
      <c r="S245" s="348">
        <v>14.4353</v>
      </c>
      <c r="T245" s="348">
        <v>4.3156999999999996</v>
      </c>
      <c r="U245" s="348">
        <v>8.8019999999999996</v>
      </c>
      <c r="V245" s="348" t="s">
        <v>430</v>
      </c>
      <c r="W245" s="348">
        <v>1.0535000000000001</v>
      </c>
      <c r="X245" s="348">
        <v>11.7578</v>
      </c>
      <c r="Y245" s="374"/>
      <c r="Z245" s="346">
        <v>167</v>
      </c>
      <c r="AA245" s="346">
        <v>175</v>
      </c>
      <c r="AB245" s="346">
        <v>114</v>
      </c>
      <c r="AC245" s="346">
        <v>85</v>
      </c>
      <c r="AD245" s="346">
        <v>66</v>
      </c>
      <c r="AE245" s="346" t="s">
        <v>430</v>
      </c>
      <c r="AF245" s="346" t="s">
        <v>430</v>
      </c>
      <c r="AG245" s="346" t="s">
        <v>430</v>
      </c>
      <c r="AH245" s="346" t="s">
        <v>430</v>
      </c>
      <c r="AI245" s="346" t="s">
        <v>430</v>
      </c>
      <c r="AJ245" s="346">
        <v>108</v>
      </c>
      <c r="AK245" s="346">
        <v>66</v>
      </c>
      <c r="AL245" s="346">
        <v>65</v>
      </c>
      <c r="AM245" s="346" t="s">
        <v>430</v>
      </c>
      <c r="AN245" s="346">
        <v>197</v>
      </c>
      <c r="AO245" s="373"/>
      <c r="AP245" s="348" t="s">
        <v>430</v>
      </c>
      <c r="AQ245" s="348" t="s">
        <v>430</v>
      </c>
      <c r="AR245" s="348" t="s">
        <v>430</v>
      </c>
      <c r="AS245" s="348" t="s">
        <v>430</v>
      </c>
      <c r="AT245" s="348" t="s">
        <v>430</v>
      </c>
      <c r="AU245" s="351"/>
      <c r="AV245" s="346" t="s">
        <v>430</v>
      </c>
      <c r="AW245" s="346" t="s">
        <v>430</v>
      </c>
      <c r="AX245" s="346" t="s">
        <v>430</v>
      </c>
      <c r="AY245" s="346" t="s">
        <v>430</v>
      </c>
      <c r="AZ245" s="346" t="s">
        <v>430</v>
      </c>
      <c r="BA245" s="374"/>
      <c r="BB245" s="348">
        <v>10.5731519810546</v>
      </c>
      <c r="BC245" s="348">
        <v>0.99584367086223902</v>
      </c>
      <c r="BD245" s="348">
        <v>1.69112192650323E-2</v>
      </c>
      <c r="BE245" s="375">
        <v>-2.74137350924617E-2</v>
      </c>
      <c r="BF245" s="374"/>
      <c r="BG245" s="372">
        <v>5.1700000000000003E-2</v>
      </c>
      <c r="BH245" s="373"/>
      <c r="BI245" s="348">
        <v>69.113299999999995</v>
      </c>
      <c r="BJ245" s="348">
        <v>25.381799999999998</v>
      </c>
      <c r="BK245" s="348">
        <v>3.3235999999999999</v>
      </c>
      <c r="BL245" s="348">
        <v>2.1812999999999998</v>
      </c>
      <c r="BM245" s="373"/>
      <c r="BN245" s="372" t="s">
        <v>6350</v>
      </c>
      <c r="BO245" s="372" t="s">
        <v>6351</v>
      </c>
      <c r="BP245" s="372" t="s">
        <v>6352</v>
      </c>
      <c r="BQ245" s="372" t="s">
        <v>6353</v>
      </c>
      <c r="BR245" s="372" t="s">
        <v>6354</v>
      </c>
      <c r="BS245" s="373"/>
      <c r="BT245" s="354" t="s">
        <v>554</v>
      </c>
    </row>
    <row r="246" spans="1:72" s="428" customFormat="1" x14ac:dyDescent="0.25">
      <c r="A246" s="345" t="s">
        <v>6355</v>
      </c>
      <c r="B246" s="373"/>
      <c r="C246" s="719">
        <v>42083</v>
      </c>
      <c r="D246" s="373"/>
      <c r="E246" s="346">
        <v>9.5175999999999998</v>
      </c>
      <c r="F246" s="373"/>
      <c r="G246" s="347">
        <v>284.55279999999999</v>
      </c>
      <c r="H246" s="374"/>
      <c r="I246" s="348">
        <v>0.36520000000000002</v>
      </c>
      <c r="J246" s="348">
        <v>4.7320000000000002</v>
      </c>
      <c r="K246" s="348">
        <v>2.9714</v>
      </c>
      <c r="L246" s="348">
        <v>3.3115000000000001</v>
      </c>
      <c r="M246" s="348">
        <v>-4.4706000000000001</v>
      </c>
      <c r="N246" s="350">
        <v>-0.1023</v>
      </c>
      <c r="O246" s="348">
        <v>2.3563999999999998</v>
      </c>
      <c r="P246" s="348">
        <v>11.2166</v>
      </c>
      <c r="Q246" s="348">
        <v>11.239599999999999</v>
      </c>
      <c r="R246" s="348">
        <v>13.2094</v>
      </c>
      <c r="S246" s="348">
        <v>10.128299999999999</v>
      </c>
      <c r="T246" s="348">
        <v>-5.6441999999999997</v>
      </c>
      <c r="U246" s="348">
        <v>0.1154</v>
      </c>
      <c r="V246" s="348">
        <v>-3.1185999999999998</v>
      </c>
      <c r="W246" s="348">
        <v>2.7328000000000001</v>
      </c>
      <c r="X246" s="348">
        <v>11.3781</v>
      </c>
      <c r="Y246" s="374"/>
      <c r="Z246" s="346">
        <v>121</v>
      </c>
      <c r="AA246" s="346">
        <v>133</v>
      </c>
      <c r="AB246" s="346">
        <v>121</v>
      </c>
      <c r="AC246" s="346">
        <v>159</v>
      </c>
      <c r="AD246" s="346">
        <v>176</v>
      </c>
      <c r="AE246" s="346">
        <v>144</v>
      </c>
      <c r="AF246" s="346">
        <v>76</v>
      </c>
      <c r="AG246" s="346">
        <v>75</v>
      </c>
      <c r="AH246" s="346">
        <v>34</v>
      </c>
      <c r="AI246" s="346">
        <v>11</v>
      </c>
      <c r="AJ246" s="346">
        <v>166</v>
      </c>
      <c r="AK246" s="346">
        <v>176</v>
      </c>
      <c r="AL246" s="346">
        <v>148</v>
      </c>
      <c r="AM246" s="346">
        <v>152</v>
      </c>
      <c r="AN246" s="346">
        <v>73</v>
      </c>
      <c r="AO246" s="373"/>
      <c r="AP246" s="348">
        <v>12.61</v>
      </c>
      <c r="AQ246" s="348">
        <v>12.59</v>
      </c>
      <c r="AR246" s="348">
        <v>9.1999999999999993</v>
      </c>
      <c r="AS246" s="348">
        <v>4.87</v>
      </c>
      <c r="AT246" s="348">
        <v>-3.86</v>
      </c>
      <c r="AU246" s="351"/>
      <c r="AV246" s="346">
        <v>15</v>
      </c>
      <c r="AW246" s="346">
        <v>25</v>
      </c>
      <c r="AX246" s="346">
        <v>38</v>
      </c>
      <c r="AY246" s="346">
        <v>82</v>
      </c>
      <c r="AZ246" s="346">
        <v>145</v>
      </c>
      <c r="BA246" s="374"/>
      <c r="BB246" s="348">
        <v>11.873208480537</v>
      </c>
      <c r="BC246" s="348">
        <v>1.00188223872495</v>
      </c>
      <c r="BD246" s="348">
        <v>5.0066163404290098E-2</v>
      </c>
      <c r="BE246" s="375">
        <v>4.9859476018634101E-2</v>
      </c>
      <c r="BF246" s="374"/>
      <c r="BG246" s="372">
        <v>0.15210000000000001</v>
      </c>
      <c r="BH246" s="373"/>
      <c r="BI246" s="348">
        <v>92.126400000000004</v>
      </c>
      <c r="BJ246" s="348">
        <v>7.6939599999999997</v>
      </c>
      <c r="BK246" s="348" t="s">
        <v>430</v>
      </c>
      <c r="BL246" s="348">
        <v>0.17963999999999999</v>
      </c>
      <c r="BM246" s="373"/>
      <c r="BN246" s="372" t="s">
        <v>1166</v>
      </c>
      <c r="BO246" s="372" t="s">
        <v>6356</v>
      </c>
      <c r="BP246" s="372" t="s">
        <v>6357</v>
      </c>
      <c r="BQ246" s="372" t="s">
        <v>6358</v>
      </c>
      <c r="BR246" s="372" t="s">
        <v>6359</v>
      </c>
      <c r="BS246" s="373"/>
      <c r="BT246" s="354" t="s">
        <v>554</v>
      </c>
    </row>
    <row r="247" spans="1:72" s="428" customFormat="1" x14ac:dyDescent="0.25">
      <c r="A247" s="345" t="s">
        <v>6360</v>
      </c>
      <c r="B247" s="373"/>
      <c r="C247" s="719">
        <v>46083</v>
      </c>
      <c r="D247" s="373"/>
      <c r="E247" s="346">
        <v>8.8376000000000001</v>
      </c>
      <c r="F247" s="373"/>
      <c r="G247" s="347">
        <v>64.370900000000006</v>
      </c>
      <c r="H247" s="374"/>
      <c r="I247" s="348">
        <v>0.36990000000000001</v>
      </c>
      <c r="J247" s="348">
        <v>6.2393999999999998</v>
      </c>
      <c r="K247" s="348">
        <v>4.2748999999999997</v>
      </c>
      <c r="L247" s="348">
        <v>10.120100000000001</v>
      </c>
      <c r="M247" s="348" t="s">
        <v>430</v>
      </c>
      <c r="N247" s="350" t="s">
        <v>430</v>
      </c>
      <c r="O247" s="348" t="s">
        <v>430</v>
      </c>
      <c r="P247" s="348" t="s">
        <v>430</v>
      </c>
      <c r="Q247" s="348" t="s">
        <v>430</v>
      </c>
      <c r="R247" s="348" t="s">
        <v>430</v>
      </c>
      <c r="S247" s="348">
        <v>18.299499999999998</v>
      </c>
      <c r="T247" s="348" t="s">
        <v>430</v>
      </c>
      <c r="U247" s="348" t="s">
        <v>430</v>
      </c>
      <c r="V247" s="348" t="s">
        <v>430</v>
      </c>
      <c r="W247" s="348">
        <v>1.5617000000000001</v>
      </c>
      <c r="X247" s="348">
        <v>5.9042000000000003</v>
      </c>
      <c r="Y247" s="374"/>
      <c r="Z247" s="346">
        <v>117</v>
      </c>
      <c r="AA247" s="346">
        <v>19</v>
      </c>
      <c r="AB247" s="346">
        <v>79</v>
      </c>
      <c r="AC247" s="346">
        <v>65</v>
      </c>
      <c r="AD247" s="346" t="s">
        <v>430</v>
      </c>
      <c r="AE247" s="346" t="s">
        <v>430</v>
      </c>
      <c r="AF247" s="346" t="s">
        <v>430</v>
      </c>
      <c r="AG247" s="346" t="s">
        <v>430</v>
      </c>
      <c r="AH247" s="346" t="s">
        <v>430</v>
      </c>
      <c r="AI247" s="346" t="s">
        <v>430</v>
      </c>
      <c r="AJ247" s="346">
        <v>45</v>
      </c>
      <c r="AK247" s="346" t="s">
        <v>430</v>
      </c>
      <c r="AL247" s="346" t="s">
        <v>430</v>
      </c>
      <c r="AM247" s="346" t="s">
        <v>430</v>
      </c>
      <c r="AN247" s="346">
        <v>157</v>
      </c>
      <c r="AO247" s="373"/>
      <c r="AP247" s="348" t="s">
        <v>430</v>
      </c>
      <c r="AQ247" s="348" t="s">
        <v>430</v>
      </c>
      <c r="AR247" s="348" t="s">
        <v>430</v>
      </c>
      <c r="AS247" s="348" t="s">
        <v>430</v>
      </c>
      <c r="AT247" s="348" t="s">
        <v>430</v>
      </c>
      <c r="AU247" s="351"/>
      <c r="AV247" s="346" t="s">
        <v>430</v>
      </c>
      <c r="AW247" s="346" t="s">
        <v>430</v>
      </c>
      <c r="AX247" s="346" t="s">
        <v>430</v>
      </c>
      <c r="AY247" s="346" t="s">
        <v>430</v>
      </c>
      <c r="AZ247" s="346" t="s">
        <v>430</v>
      </c>
      <c r="BA247" s="374"/>
      <c r="BB247" s="348">
        <v>10.394089215086501</v>
      </c>
      <c r="BC247" s="348">
        <v>1.0014100446855001</v>
      </c>
      <c r="BD247" s="348">
        <v>0.27330538890376799</v>
      </c>
      <c r="BE247" s="375">
        <v>-3.4733427482961599E-2</v>
      </c>
      <c r="BF247" s="374"/>
      <c r="BG247" s="372">
        <v>2.5399999999999999E-2</v>
      </c>
      <c r="BH247" s="373"/>
      <c r="BI247" s="348">
        <v>17.7498</v>
      </c>
      <c r="BJ247" s="348">
        <v>81.232699999999994</v>
      </c>
      <c r="BK247" s="348">
        <v>0.97295100000000001</v>
      </c>
      <c r="BL247" s="348">
        <v>4.4548999999999998E-2</v>
      </c>
      <c r="BM247" s="373"/>
      <c r="BN247" s="372" t="s">
        <v>4553</v>
      </c>
      <c r="BO247" s="372" t="s">
        <v>6361</v>
      </c>
      <c r="BP247" s="372" t="s">
        <v>4588</v>
      </c>
      <c r="BQ247" s="372" t="s">
        <v>6362</v>
      </c>
      <c r="BR247" s="372" t="s">
        <v>4590</v>
      </c>
      <c r="BS247" s="373"/>
      <c r="BT247" s="354" t="s">
        <v>554</v>
      </c>
    </row>
    <row r="248" spans="1:72" s="428" customFormat="1" x14ac:dyDescent="0.25">
      <c r="A248" s="345" t="s">
        <v>6363</v>
      </c>
      <c r="B248" s="373"/>
      <c r="C248" s="719">
        <v>46027</v>
      </c>
      <c r="D248" s="373"/>
      <c r="E248" s="346">
        <v>8.8530999999999995</v>
      </c>
      <c r="F248" s="373"/>
      <c r="G248" s="347">
        <v>72.785499999999999</v>
      </c>
      <c r="H248" s="374"/>
      <c r="I248" s="348">
        <v>0.4672</v>
      </c>
      <c r="J248" s="348">
        <v>6.1847000000000003</v>
      </c>
      <c r="K248" s="348">
        <v>5.8299000000000003</v>
      </c>
      <c r="L248" s="348">
        <v>10.756</v>
      </c>
      <c r="M248" s="348" t="s">
        <v>430</v>
      </c>
      <c r="N248" s="350" t="s">
        <v>430</v>
      </c>
      <c r="O248" s="348" t="s">
        <v>430</v>
      </c>
      <c r="P248" s="348" t="s">
        <v>430</v>
      </c>
      <c r="Q248" s="348" t="s">
        <v>430</v>
      </c>
      <c r="R248" s="348" t="s">
        <v>430</v>
      </c>
      <c r="S248" s="348">
        <v>20.314800000000002</v>
      </c>
      <c r="T248" s="348" t="s">
        <v>430</v>
      </c>
      <c r="U248" s="348" t="s">
        <v>430</v>
      </c>
      <c r="V248" s="348" t="s">
        <v>430</v>
      </c>
      <c r="W248" s="348">
        <v>2.1600999999999999</v>
      </c>
      <c r="X248" s="348">
        <v>3.4276</v>
      </c>
      <c r="Y248" s="374"/>
      <c r="Z248" s="346">
        <v>91</v>
      </c>
      <c r="AA248" s="346">
        <v>25</v>
      </c>
      <c r="AB248" s="346">
        <v>52</v>
      </c>
      <c r="AC248" s="346">
        <v>50</v>
      </c>
      <c r="AD248" s="346" t="s">
        <v>430</v>
      </c>
      <c r="AE248" s="346" t="s">
        <v>430</v>
      </c>
      <c r="AF248" s="346" t="s">
        <v>430</v>
      </c>
      <c r="AG248" s="346" t="s">
        <v>430</v>
      </c>
      <c r="AH248" s="346" t="s">
        <v>430</v>
      </c>
      <c r="AI248" s="346" t="s">
        <v>430</v>
      </c>
      <c r="AJ248" s="346">
        <v>32</v>
      </c>
      <c r="AK248" s="346" t="s">
        <v>430</v>
      </c>
      <c r="AL248" s="346" t="s">
        <v>430</v>
      </c>
      <c r="AM248" s="346" t="s">
        <v>430</v>
      </c>
      <c r="AN248" s="346">
        <v>131</v>
      </c>
      <c r="AO248" s="373"/>
      <c r="AP248" s="348" t="s">
        <v>430</v>
      </c>
      <c r="AQ248" s="348" t="s">
        <v>430</v>
      </c>
      <c r="AR248" s="348" t="s">
        <v>430</v>
      </c>
      <c r="AS248" s="348" t="s">
        <v>430</v>
      </c>
      <c r="AT248" s="348" t="s">
        <v>430</v>
      </c>
      <c r="AU248" s="351"/>
      <c r="AV248" s="346" t="s">
        <v>430</v>
      </c>
      <c r="AW248" s="346" t="s">
        <v>430</v>
      </c>
      <c r="AX248" s="346" t="s">
        <v>430</v>
      </c>
      <c r="AY248" s="346" t="s">
        <v>430</v>
      </c>
      <c r="AZ248" s="346" t="s">
        <v>430</v>
      </c>
      <c r="BA248" s="374"/>
      <c r="BB248" s="348">
        <v>19.9469801909475</v>
      </c>
      <c r="BC248" s="348">
        <v>0.99760372830008703</v>
      </c>
      <c r="BD248" s="348">
        <v>4.0392817063540802E-2</v>
      </c>
      <c r="BE248" s="375">
        <v>-2.1303026553861099E-2</v>
      </c>
      <c r="BF248" s="374"/>
      <c r="BG248" s="372">
        <v>5.4699999999999999E-2</v>
      </c>
      <c r="BH248" s="373"/>
      <c r="BI248" s="348">
        <v>89.265199999999993</v>
      </c>
      <c r="BJ248" s="348">
        <v>7.3395099999999998</v>
      </c>
      <c r="BK248" s="348" t="s">
        <v>430</v>
      </c>
      <c r="BL248" s="348">
        <v>3.3952900000000001</v>
      </c>
      <c r="BM248" s="373"/>
      <c r="BN248" s="372" t="s">
        <v>4540</v>
      </c>
      <c r="BO248" s="372" t="s">
        <v>5354</v>
      </c>
      <c r="BP248" s="372" t="s">
        <v>4993</v>
      </c>
      <c r="BQ248" s="372" t="s">
        <v>5798</v>
      </c>
      <c r="BR248" s="372" t="s">
        <v>4736</v>
      </c>
      <c r="BS248" s="373"/>
      <c r="BT248" s="354" t="s">
        <v>554</v>
      </c>
    </row>
    <row r="249" spans="1:72" s="428" customFormat="1" x14ac:dyDescent="0.25">
      <c r="A249" s="345" t="s">
        <v>6364</v>
      </c>
      <c r="B249" s="373"/>
      <c r="C249" s="719">
        <v>45891</v>
      </c>
      <c r="D249" s="373"/>
      <c r="E249" s="346">
        <v>8.8054000000000006</v>
      </c>
      <c r="F249" s="373"/>
      <c r="G249" s="347">
        <v>72.7423</v>
      </c>
      <c r="H249" s="374"/>
      <c r="I249" s="348">
        <v>0.4677</v>
      </c>
      <c r="J249" s="348">
        <v>6.1561000000000003</v>
      </c>
      <c r="K249" s="348">
        <v>5.7930999999999999</v>
      </c>
      <c r="L249" s="348">
        <v>10.686199999999999</v>
      </c>
      <c r="M249" s="348">
        <v>7.266</v>
      </c>
      <c r="N249" s="350" t="s">
        <v>430</v>
      </c>
      <c r="O249" s="348" t="s">
        <v>430</v>
      </c>
      <c r="P249" s="348" t="s">
        <v>430</v>
      </c>
      <c r="Q249" s="348" t="s">
        <v>430</v>
      </c>
      <c r="R249" s="348" t="s">
        <v>430</v>
      </c>
      <c r="S249" s="348">
        <v>20.251100000000001</v>
      </c>
      <c r="T249" s="348">
        <v>4.9142999999999999</v>
      </c>
      <c r="U249" s="348">
        <v>7.2807000000000004</v>
      </c>
      <c r="V249" s="348" t="s">
        <v>430</v>
      </c>
      <c r="W249" s="348">
        <v>2.1490999999999998</v>
      </c>
      <c r="X249" s="348">
        <v>7.5663999999999998</v>
      </c>
      <c r="Y249" s="374"/>
      <c r="Z249" s="346">
        <v>90</v>
      </c>
      <c r="AA249" s="346">
        <v>32</v>
      </c>
      <c r="AB249" s="346">
        <v>57</v>
      </c>
      <c r="AC249" s="346">
        <v>54</v>
      </c>
      <c r="AD249" s="346">
        <v>60</v>
      </c>
      <c r="AE249" s="346" t="s">
        <v>430</v>
      </c>
      <c r="AF249" s="346" t="s">
        <v>430</v>
      </c>
      <c r="AG249" s="346" t="s">
        <v>430</v>
      </c>
      <c r="AH249" s="346" t="s">
        <v>430</v>
      </c>
      <c r="AI249" s="346" t="s">
        <v>430</v>
      </c>
      <c r="AJ249" s="346">
        <v>33</v>
      </c>
      <c r="AK249" s="346">
        <v>56</v>
      </c>
      <c r="AL249" s="346">
        <v>77</v>
      </c>
      <c r="AM249" s="346" t="s">
        <v>430</v>
      </c>
      <c r="AN249" s="346">
        <v>134</v>
      </c>
      <c r="AO249" s="373"/>
      <c r="AP249" s="348" t="s">
        <v>430</v>
      </c>
      <c r="AQ249" s="348" t="s">
        <v>430</v>
      </c>
      <c r="AR249" s="348" t="s">
        <v>430</v>
      </c>
      <c r="AS249" s="348" t="s">
        <v>430</v>
      </c>
      <c r="AT249" s="348" t="s">
        <v>430</v>
      </c>
      <c r="AU249" s="351"/>
      <c r="AV249" s="346" t="s">
        <v>430</v>
      </c>
      <c r="AW249" s="346" t="s">
        <v>430</v>
      </c>
      <c r="AX249" s="346" t="s">
        <v>430</v>
      </c>
      <c r="AY249" s="346" t="s">
        <v>430</v>
      </c>
      <c r="AZ249" s="346" t="s">
        <v>430</v>
      </c>
      <c r="BA249" s="374"/>
      <c r="BB249" s="348">
        <v>14.7667894732476</v>
      </c>
      <c r="BC249" s="348">
        <v>0.99437594597353895</v>
      </c>
      <c r="BD249" s="348">
        <v>1.08447841284378E-2</v>
      </c>
      <c r="BE249" s="375">
        <v>-3.7547612323084498E-2</v>
      </c>
      <c r="BF249" s="374"/>
      <c r="BG249" s="372">
        <v>0.14979999999999999</v>
      </c>
      <c r="BH249" s="373"/>
      <c r="BI249" s="348">
        <v>88.7483</v>
      </c>
      <c r="BJ249" s="348">
        <v>7.2739399999999996</v>
      </c>
      <c r="BK249" s="348" t="s">
        <v>430</v>
      </c>
      <c r="BL249" s="348">
        <v>3.97776</v>
      </c>
      <c r="BM249" s="373"/>
      <c r="BN249" s="372" t="s">
        <v>6294</v>
      </c>
      <c r="BO249" s="372" t="s">
        <v>6365</v>
      </c>
      <c r="BP249" s="372" t="s">
        <v>6366</v>
      </c>
      <c r="BQ249" s="372" t="s">
        <v>6367</v>
      </c>
      <c r="BR249" s="372" t="s">
        <v>6368</v>
      </c>
      <c r="BS249" s="373"/>
      <c r="BT249" s="354" t="s">
        <v>554</v>
      </c>
    </row>
    <row r="250" spans="1:72" s="428" customFormat="1" x14ac:dyDescent="0.25">
      <c r="A250" s="345" t="s">
        <v>6369</v>
      </c>
      <c r="B250" s="373"/>
      <c r="C250" s="719">
        <v>46162</v>
      </c>
      <c r="D250" s="373"/>
      <c r="E250" s="889">
        <v>7.32</v>
      </c>
      <c r="F250" s="373"/>
      <c r="G250" s="347">
        <v>72.087900000000005</v>
      </c>
      <c r="H250" s="374"/>
      <c r="I250" s="348">
        <v>0.4546</v>
      </c>
      <c r="J250" s="348">
        <v>5.4097</v>
      </c>
      <c r="K250" s="348" t="s">
        <v>430</v>
      </c>
      <c r="L250" s="348" t="s">
        <v>430</v>
      </c>
      <c r="M250" s="348" t="s">
        <v>430</v>
      </c>
      <c r="N250" s="350" t="s">
        <v>430</v>
      </c>
      <c r="O250" s="348" t="s">
        <v>430</v>
      </c>
      <c r="P250" s="348" t="s">
        <v>430</v>
      </c>
      <c r="Q250" s="348" t="s">
        <v>430</v>
      </c>
      <c r="R250" s="348" t="s">
        <v>430</v>
      </c>
      <c r="S250" s="348" t="s">
        <v>430</v>
      </c>
      <c r="T250" s="348" t="s">
        <v>430</v>
      </c>
      <c r="U250" s="348" t="s">
        <v>430</v>
      </c>
      <c r="V250" s="348" t="s">
        <v>430</v>
      </c>
      <c r="W250" s="348">
        <v>1.4174</v>
      </c>
      <c r="X250" s="348">
        <v>3.9306000000000001</v>
      </c>
      <c r="Y250" s="374"/>
      <c r="Z250" s="346">
        <v>99</v>
      </c>
      <c r="AA250" s="346">
        <v>64</v>
      </c>
      <c r="AB250" s="346" t="s">
        <v>430</v>
      </c>
      <c r="AC250" s="346" t="s">
        <v>430</v>
      </c>
      <c r="AD250" s="346" t="s">
        <v>430</v>
      </c>
      <c r="AE250" s="346" t="s">
        <v>430</v>
      </c>
      <c r="AF250" s="346" t="s">
        <v>430</v>
      </c>
      <c r="AG250" s="346" t="s">
        <v>430</v>
      </c>
      <c r="AH250" s="346" t="s">
        <v>430</v>
      </c>
      <c r="AI250" s="346" t="s">
        <v>430</v>
      </c>
      <c r="AJ250" s="346" t="s">
        <v>430</v>
      </c>
      <c r="AK250" s="346" t="s">
        <v>430</v>
      </c>
      <c r="AL250" s="346" t="s">
        <v>430</v>
      </c>
      <c r="AM250" s="346" t="s">
        <v>430</v>
      </c>
      <c r="AN250" s="346">
        <v>170</v>
      </c>
      <c r="AO250" s="373"/>
      <c r="AP250" s="348" t="s">
        <v>430</v>
      </c>
      <c r="AQ250" s="348" t="s">
        <v>430</v>
      </c>
      <c r="AR250" s="348" t="s">
        <v>430</v>
      </c>
      <c r="AS250" s="348" t="s">
        <v>430</v>
      </c>
      <c r="AT250" s="348" t="s">
        <v>430</v>
      </c>
      <c r="AU250" s="351"/>
      <c r="AV250" s="346" t="s">
        <v>430</v>
      </c>
      <c r="AW250" s="346" t="s">
        <v>430</v>
      </c>
      <c r="AX250" s="346" t="s">
        <v>430</v>
      </c>
      <c r="AY250" s="346" t="s">
        <v>430</v>
      </c>
      <c r="AZ250" s="346" t="s">
        <v>430</v>
      </c>
      <c r="BA250" s="374"/>
      <c r="BB250" s="348" t="s">
        <v>430</v>
      </c>
      <c r="BC250" s="348">
        <v>0</v>
      </c>
      <c r="BD250" s="348">
        <v>0</v>
      </c>
      <c r="BE250" s="375" t="s">
        <v>430</v>
      </c>
      <c r="BF250" s="374"/>
      <c r="BG250" s="372">
        <v>2.8751000000000002</v>
      </c>
      <c r="BH250" s="373"/>
      <c r="BI250" s="348">
        <v>89.379800000000003</v>
      </c>
      <c r="BJ250" s="348">
        <v>7.3580100000000002</v>
      </c>
      <c r="BK250" s="348" t="s">
        <v>430</v>
      </c>
      <c r="BL250" s="348">
        <v>3.2621899999999999</v>
      </c>
      <c r="BM250" s="373"/>
      <c r="BN250" s="372" t="s">
        <v>4465</v>
      </c>
      <c r="BO250" s="372" t="s">
        <v>6370</v>
      </c>
      <c r="BP250" s="372" t="s">
        <v>4993</v>
      </c>
      <c r="BQ250" s="372" t="s">
        <v>4467</v>
      </c>
      <c r="BR250" s="372" t="s">
        <v>4736</v>
      </c>
      <c r="BS250" s="373"/>
      <c r="BT250" s="354" t="s">
        <v>554</v>
      </c>
    </row>
    <row r="251" spans="1:72" s="428" customFormat="1" x14ac:dyDescent="0.25">
      <c r="A251" s="345" t="s">
        <v>6371</v>
      </c>
      <c r="B251" s="373"/>
      <c r="C251" s="719">
        <v>45982</v>
      </c>
      <c r="D251" s="373"/>
      <c r="E251" s="346">
        <v>7.5731000000000002</v>
      </c>
      <c r="F251" s="373"/>
      <c r="G251" s="347">
        <v>10.404400000000001</v>
      </c>
      <c r="H251" s="374"/>
      <c r="I251" s="348">
        <v>0.55089999999999995</v>
      </c>
      <c r="J251" s="348">
        <v>5.3247</v>
      </c>
      <c r="K251" s="348">
        <v>2.8428</v>
      </c>
      <c r="L251" s="348">
        <v>11.209199999999999</v>
      </c>
      <c r="M251" s="348">
        <v>8.6531000000000002</v>
      </c>
      <c r="N251" s="350" t="s">
        <v>430</v>
      </c>
      <c r="O251" s="348" t="s">
        <v>430</v>
      </c>
      <c r="P251" s="348" t="s">
        <v>430</v>
      </c>
      <c r="Q251" s="348" t="s">
        <v>430</v>
      </c>
      <c r="R251" s="348" t="s">
        <v>430</v>
      </c>
      <c r="S251" s="348">
        <v>18.732399999999998</v>
      </c>
      <c r="T251" s="348">
        <v>8.0943000000000005</v>
      </c>
      <c r="U251" s="348" t="s">
        <v>430</v>
      </c>
      <c r="V251" s="348" t="s">
        <v>430</v>
      </c>
      <c r="W251" s="348">
        <v>0.61699999999999999</v>
      </c>
      <c r="X251" s="348">
        <v>4.0439999999999996</v>
      </c>
      <c r="Y251" s="374"/>
      <c r="Z251" s="346">
        <v>54</v>
      </c>
      <c r="AA251" s="346">
        <v>74</v>
      </c>
      <c r="AB251" s="346">
        <v>141</v>
      </c>
      <c r="AC251" s="346">
        <v>33</v>
      </c>
      <c r="AD251" s="346">
        <v>47</v>
      </c>
      <c r="AE251" s="346" t="s">
        <v>430</v>
      </c>
      <c r="AF251" s="346" t="s">
        <v>430</v>
      </c>
      <c r="AG251" s="346" t="s">
        <v>430</v>
      </c>
      <c r="AH251" s="346" t="s">
        <v>430</v>
      </c>
      <c r="AI251" s="346" t="s">
        <v>430</v>
      </c>
      <c r="AJ251" s="346">
        <v>42</v>
      </c>
      <c r="AK251" s="346">
        <v>18</v>
      </c>
      <c r="AL251" s="346" t="s">
        <v>430</v>
      </c>
      <c r="AM251" s="346" t="s">
        <v>430</v>
      </c>
      <c r="AN251" s="346">
        <v>210</v>
      </c>
      <c r="AO251" s="373"/>
      <c r="AP251" s="348" t="s">
        <v>430</v>
      </c>
      <c r="AQ251" s="348" t="s">
        <v>430</v>
      </c>
      <c r="AR251" s="348" t="s">
        <v>430</v>
      </c>
      <c r="AS251" s="348" t="s">
        <v>430</v>
      </c>
      <c r="AT251" s="348" t="s">
        <v>430</v>
      </c>
      <c r="AU251" s="351"/>
      <c r="AV251" s="346" t="s">
        <v>430</v>
      </c>
      <c r="AW251" s="346" t="s">
        <v>430</v>
      </c>
      <c r="AX251" s="346" t="s">
        <v>430</v>
      </c>
      <c r="AY251" s="346" t="s">
        <v>430</v>
      </c>
      <c r="AZ251" s="346" t="s">
        <v>430</v>
      </c>
      <c r="BA251" s="374"/>
      <c r="BB251" s="348">
        <v>13.9367195279142</v>
      </c>
      <c r="BC251" s="348">
        <v>0.99928119694056705</v>
      </c>
      <c r="BD251" s="348">
        <v>7.2116087892846903E-2</v>
      </c>
      <c r="BE251" s="375">
        <v>-7.0052719985202405E-2</v>
      </c>
      <c r="BF251" s="374"/>
      <c r="BG251" s="372">
        <v>0.28789999999999999</v>
      </c>
      <c r="BH251" s="373"/>
      <c r="BI251" s="348">
        <v>54.9223</v>
      </c>
      <c r="BJ251" s="348">
        <v>33.852899999999998</v>
      </c>
      <c r="BK251" s="348">
        <v>11.0227</v>
      </c>
      <c r="BL251" s="348">
        <v>0.2021</v>
      </c>
      <c r="BM251" s="373"/>
      <c r="BN251" s="372" t="s">
        <v>6372</v>
      </c>
      <c r="BO251" s="372" t="s">
        <v>5219</v>
      </c>
      <c r="BP251" s="372" t="s">
        <v>6373</v>
      </c>
      <c r="BQ251" s="372" t="s">
        <v>6374</v>
      </c>
      <c r="BR251" s="372" t="s">
        <v>6375</v>
      </c>
      <c r="BS251" s="373"/>
      <c r="BT251" s="354" t="s">
        <v>554</v>
      </c>
    </row>
    <row r="252" spans="1:72" s="428" customFormat="1" x14ac:dyDescent="0.25">
      <c r="A252" s="345" t="s">
        <v>6376</v>
      </c>
      <c r="B252" s="373"/>
      <c r="C252" s="719">
        <v>45845</v>
      </c>
      <c r="D252" s="373"/>
      <c r="E252" s="346">
        <v>6.73</v>
      </c>
      <c r="F252" s="373"/>
      <c r="G252" s="347">
        <v>53.624899999999997</v>
      </c>
      <c r="H252" s="374"/>
      <c r="I252" s="348">
        <v>0.35630000000000001</v>
      </c>
      <c r="J252" s="348">
        <v>6.1886000000000001</v>
      </c>
      <c r="K252" s="348">
        <v>4.8776999999999999</v>
      </c>
      <c r="L252" s="348">
        <v>11.6532</v>
      </c>
      <c r="M252" s="348">
        <v>8.0231999999999992</v>
      </c>
      <c r="N252" s="350" t="s">
        <v>430</v>
      </c>
      <c r="O252" s="348" t="s">
        <v>430</v>
      </c>
      <c r="P252" s="348" t="s">
        <v>430</v>
      </c>
      <c r="Q252" s="348" t="s">
        <v>430</v>
      </c>
      <c r="R252" s="348" t="s">
        <v>430</v>
      </c>
      <c r="S252" s="348">
        <v>21.161799999999999</v>
      </c>
      <c r="T252" s="348">
        <v>6.9497</v>
      </c>
      <c r="U252" s="348">
        <v>10.1661</v>
      </c>
      <c r="V252" s="348" t="s">
        <v>430</v>
      </c>
      <c r="W252" s="348">
        <v>2.0968</v>
      </c>
      <c r="X252" s="348">
        <v>0.49170000000000003</v>
      </c>
      <c r="Y252" s="374"/>
      <c r="Z252" s="346">
        <v>129</v>
      </c>
      <c r="AA252" s="346">
        <v>24</v>
      </c>
      <c r="AB252" s="346">
        <v>66</v>
      </c>
      <c r="AC252" s="346">
        <v>31</v>
      </c>
      <c r="AD252" s="346">
        <v>50</v>
      </c>
      <c r="AE252" s="346" t="s">
        <v>430</v>
      </c>
      <c r="AF252" s="346" t="s">
        <v>430</v>
      </c>
      <c r="AG252" s="346" t="s">
        <v>430</v>
      </c>
      <c r="AH252" s="346" t="s">
        <v>430</v>
      </c>
      <c r="AI252" s="346" t="s">
        <v>430</v>
      </c>
      <c r="AJ252" s="346">
        <v>22</v>
      </c>
      <c r="AK252" s="346">
        <v>25</v>
      </c>
      <c r="AL252" s="346">
        <v>48</v>
      </c>
      <c r="AM252" s="346" t="s">
        <v>430</v>
      </c>
      <c r="AN252" s="346">
        <v>140</v>
      </c>
      <c r="AO252" s="373"/>
      <c r="AP252" s="348" t="s">
        <v>430</v>
      </c>
      <c r="AQ252" s="348" t="s">
        <v>430</v>
      </c>
      <c r="AR252" s="348" t="s">
        <v>430</v>
      </c>
      <c r="AS252" s="348" t="s">
        <v>430</v>
      </c>
      <c r="AT252" s="348">
        <v>11.48</v>
      </c>
      <c r="AU252" s="351"/>
      <c r="AV252" s="346" t="s">
        <v>430</v>
      </c>
      <c r="AW252" s="346" t="s">
        <v>430</v>
      </c>
      <c r="AX252" s="346" t="s">
        <v>430</v>
      </c>
      <c r="AY252" s="346" t="s">
        <v>430</v>
      </c>
      <c r="AZ252" s="346">
        <v>57</v>
      </c>
      <c r="BA252" s="374"/>
      <c r="BB252" s="348">
        <v>12.9302735857956</v>
      </c>
      <c r="BC252" s="348">
        <v>0.99697432111613105</v>
      </c>
      <c r="BD252" s="348">
        <v>-1.41006320413967E-2</v>
      </c>
      <c r="BE252" s="375">
        <v>-8.0575939324217902E-2</v>
      </c>
      <c r="BF252" s="374"/>
      <c r="BG252" s="372">
        <v>0.24229999999999999</v>
      </c>
      <c r="BH252" s="373"/>
      <c r="BI252" s="348">
        <v>26.7959</v>
      </c>
      <c r="BJ252" s="348">
        <v>54.643500000000003</v>
      </c>
      <c r="BK252" s="348">
        <v>17.119</v>
      </c>
      <c r="BL252" s="348">
        <v>1.4416</v>
      </c>
      <c r="BM252" s="373"/>
      <c r="BN252" s="372" t="s">
        <v>825</v>
      </c>
      <c r="BO252" s="372" t="s">
        <v>4697</v>
      </c>
      <c r="BP252" s="372" t="s">
        <v>6377</v>
      </c>
      <c r="BQ252" s="372" t="s">
        <v>5884</v>
      </c>
      <c r="BR252" s="372" t="s">
        <v>4700</v>
      </c>
      <c r="BS252" s="373"/>
      <c r="BT252" s="354" t="s">
        <v>554</v>
      </c>
    </row>
    <row r="253" spans="1:72" s="428" customFormat="1" x14ac:dyDescent="0.25">
      <c r="A253" s="345" t="s">
        <v>6378</v>
      </c>
      <c r="B253" s="373"/>
      <c r="C253" s="719">
        <v>46162</v>
      </c>
      <c r="D253" s="373"/>
      <c r="E253" s="346">
        <v>6.6006999999999998</v>
      </c>
      <c r="F253" s="373"/>
      <c r="G253" s="347">
        <v>17.601199999999999</v>
      </c>
      <c r="H253" s="374"/>
      <c r="I253" s="348">
        <v>0.67610000000000003</v>
      </c>
      <c r="J253" s="348">
        <v>5.8413000000000004</v>
      </c>
      <c r="K253" s="348" t="s">
        <v>430</v>
      </c>
      <c r="L253" s="348" t="s">
        <v>430</v>
      </c>
      <c r="M253" s="348" t="s">
        <v>430</v>
      </c>
      <c r="N253" s="350" t="s">
        <v>430</v>
      </c>
      <c r="O253" s="348" t="s">
        <v>430</v>
      </c>
      <c r="P253" s="348" t="s">
        <v>430</v>
      </c>
      <c r="Q253" s="348" t="s">
        <v>430</v>
      </c>
      <c r="R253" s="348" t="s">
        <v>430</v>
      </c>
      <c r="S253" s="348" t="s">
        <v>430</v>
      </c>
      <c r="T253" s="348" t="s">
        <v>430</v>
      </c>
      <c r="U253" s="348" t="s">
        <v>430</v>
      </c>
      <c r="V253" s="348" t="s">
        <v>430</v>
      </c>
      <c r="W253" s="348">
        <v>3.6676000000000002</v>
      </c>
      <c r="X253" s="348">
        <v>5.5347999999999997</v>
      </c>
      <c r="Y253" s="374"/>
      <c r="Z253" s="346">
        <v>28</v>
      </c>
      <c r="AA253" s="346">
        <v>47</v>
      </c>
      <c r="AB253" s="346" t="s">
        <v>430</v>
      </c>
      <c r="AC253" s="346" t="s">
        <v>430</v>
      </c>
      <c r="AD253" s="346" t="s">
        <v>430</v>
      </c>
      <c r="AE253" s="346" t="s">
        <v>430</v>
      </c>
      <c r="AF253" s="346" t="s">
        <v>430</v>
      </c>
      <c r="AG253" s="346" t="s">
        <v>430</v>
      </c>
      <c r="AH253" s="346" t="s">
        <v>430</v>
      </c>
      <c r="AI253" s="346" t="s">
        <v>430</v>
      </c>
      <c r="AJ253" s="346" t="s">
        <v>430</v>
      </c>
      <c r="AK253" s="346" t="s">
        <v>430</v>
      </c>
      <c r="AL253" s="346" t="s">
        <v>430</v>
      </c>
      <c r="AM253" s="346" t="s">
        <v>430</v>
      </c>
      <c r="AN253" s="346">
        <v>44</v>
      </c>
      <c r="AO253" s="373"/>
      <c r="AP253" s="348" t="s">
        <v>430</v>
      </c>
      <c r="AQ253" s="348" t="s">
        <v>430</v>
      </c>
      <c r="AR253" s="348" t="s">
        <v>430</v>
      </c>
      <c r="AS253" s="348" t="s">
        <v>430</v>
      </c>
      <c r="AT253" s="348" t="s">
        <v>430</v>
      </c>
      <c r="AU253" s="351"/>
      <c r="AV253" s="346" t="s">
        <v>430</v>
      </c>
      <c r="AW253" s="346" t="s">
        <v>430</v>
      </c>
      <c r="AX253" s="346" t="s">
        <v>430</v>
      </c>
      <c r="AY253" s="346" t="s">
        <v>430</v>
      </c>
      <c r="AZ253" s="346" t="s">
        <v>430</v>
      </c>
      <c r="BA253" s="374"/>
      <c r="BB253" s="348" t="s">
        <v>430</v>
      </c>
      <c r="BC253" s="348">
        <v>0</v>
      </c>
      <c r="BD253" s="348">
        <v>0</v>
      </c>
      <c r="BE253" s="375" t="s">
        <v>430</v>
      </c>
      <c r="BF253" s="374"/>
      <c r="BG253" s="372">
        <v>1.84E-2</v>
      </c>
      <c r="BH253" s="373"/>
      <c r="BI253" s="348" t="s">
        <v>430</v>
      </c>
      <c r="BJ253" s="348">
        <v>5.0779199999999998</v>
      </c>
      <c r="BK253" s="348">
        <v>94.855000000000004</v>
      </c>
      <c r="BL253" s="348">
        <v>6.7080000000000001E-2</v>
      </c>
      <c r="BM253" s="373"/>
      <c r="BN253" s="372" t="s">
        <v>2124</v>
      </c>
      <c r="BO253" s="372" t="s">
        <v>6379</v>
      </c>
      <c r="BP253" s="372" t="s">
        <v>4505</v>
      </c>
      <c r="BQ253" s="372" t="s">
        <v>4506</v>
      </c>
      <c r="BR253" s="372" t="s">
        <v>564</v>
      </c>
      <c r="BS253" s="373"/>
      <c r="BT253" s="354" t="s">
        <v>554</v>
      </c>
    </row>
    <row r="254" spans="1:72" s="428" customFormat="1" x14ac:dyDescent="0.25">
      <c r="A254" s="345" t="s">
        <v>6380</v>
      </c>
      <c r="B254" s="373"/>
      <c r="C254" s="719">
        <v>45320</v>
      </c>
      <c r="D254" s="373"/>
      <c r="E254" s="346">
        <v>6.2706999999999997</v>
      </c>
      <c r="F254" s="373"/>
      <c r="G254" s="347">
        <v>298.82330000000002</v>
      </c>
      <c r="H254" s="374"/>
      <c r="I254" s="348">
        <v>-1.1834</v>
      </c>
      <c r="J254" s="348">
        <v>2.3090999999999999</v>
      </c>
      <c r="K254" s="348">
        <v>0.61919999999999997</v>
      </c>
      <c r="L254" s="348">
        <v>-3.1556999999999999</v>
      </c>
      <c r="M254" s="348">
        <v>-25.547699999999999</v>
      </c>
      <c r="N254" s="350">
        <v>-25.467500000000001</v>
      </c>
      <c r="O254" s="348">
        <v>-7.7252000000000001</v>
      </c>
      <c r="P254" s="348" t="s">
        <v>430</v>
      </c>
      <c r="Q254" s="348" t="s">
        <v>430</v>
      </c>
      <c r="R254" s="348" t="s">
        <v>430</v>
      </c>
      <c r="S254" s="348">
        <v>-1.4984</v>
      </c>
      <c r="T254" s="348">
        <v>-24.070599999999999</v>
      </c>
      <c r="U254" s="348">
        <v>-13.833600000000001</v>
      </c>
      <c r="V254" s="348">
        <v>-25.3049</v>
      </c>
      <c r="W254" s="348">
        <v>-2.0937000000000001</v>
      </c>
      <c r="X254" s="348">
        <v>-8.0520999999999994</v>
      </c>
      <c r="Y254" s="374"/>
      <c r="Z254" s="346">
        <v>209</v>
      </c>
      <c r="AA254" s="346">
        <v>236</v>
      </c>
      <c r="AB254" s="346">
        <v>212</v>
      </c>
      <c r="AC254" s="346">
        <v>238</v>
      </c>
      <c r="AD254" s="346">
        <v>241</v>
      </c>
      <c r="AE254" s="346">
        <v>203</v>
      </c>
      <c r="AF254" s="346">
        <v>158</v>
      </c>
      <c r="AG254" s="346" t="s">
        <v>430</v>
      </c>
      <c r="AH254" s="346" t="s">
        <v>430</v>
      </c>
      <c r="AI254" s="346" t="s">
        <v>430</v>
      </c>
      <c r="AJ254" s="346">
        <v>257</v>
      </c>
      <c r="AK254" s="346">
        <v>242</v>
      </c>
      <c r="AL254" s="346">
        <v>215</v>
      </c>
      <c r="AM254" s="346">
        <v>205</v>
      </c>
      <c r="AN254" s="346">
        <v>235</v>
      </c>
      <c r="AO254" s="373"/>
      <c r="AP254" s="348" t="s">
        <v>430</v>
      </c>
      <c r="AQ254" s="348" t="s">
        <v>430</v>
      </c>
      <c r="AR254" s="348" t="s">
        <v>430</v>
      </c>
      <c r="AS254" s="348" t="s">
        <v>430</v>
      </c>
      <c r="AT254" s="348">
        <v>-29.76</v>
      </c>
      <c r="AU254" s="351"/>
      <c r="AV254" s="346" t="s">
        <v>430</v>
      </c>
      <c r="AW254" s="346" t="s">
        <v>430</v>
      </c>
      <c r="AX254" s="346" t="s">
        <v>430</v>
      </c>
      <c r="AY254" s="346" t="s">
        <v>430</v>
      </c>
      <c r="AZ254" s="346">
        <v>209</v>
      </c>
      <c r="BA254" s="374"/>
      <c r="BB254" s="348">
        <v>27.2762831292114</v>
      </c>
      <c r="BC254" s="348">
        <v>0.999648746651017</v>
      </c>
      <c r="BD254" s="348">
        <v>-3.8751728505093799E-2</v>
      </c>
      <c r="BE254" s="375">
        <v>1.60889403850475E-2</v>
      </c>
      <c r="BF254" s="374"/>
      <c r="BG254" s="372">
        <v>5.7700000000000001E-2</v>
      </c>
      <c r="BH254" s="373"/>
      <c r="BI254" s="348">
        <v>80.308099999999996</v>
      </c>
      <c r="BJ254" s="348">
        <v>19.3553</v>
      </c>
      <c r="BK254" s="348" t="s">
        <v>430</v>
      </c>
      <c r="BL254" s="348">
        <v>0.33660000000000001</v>
      </c>
      <c r="BM254" s="373"/>
      <c r="BN254" s="372" t="s">
        <v>6381</v>
      </c>
      <c r="BO254" s="372" t="s">
        <v>4916</v>
      </c>
      <c r="BP254" s="372" t="s">
        <v>430</v>
      </c>
      <c r="BQ254" s="372" t="s">
        <v>430</v>
      </c>
      <c r="BR254" s="372" t="s">
        <v>430</v>
      </c>
      <c r="BS254" s="373"/>
      <c r="BT254" s="354" t="s">
        <v>554</v>
      </c>
    </row>
    <row r="255" spans="1:72" s="428" customFormat="1" x14ac:dyDescent="0.25">
      <c r="A255" s="345" t="s">
        <v>6382</v>
      </c>
      <c r="B255" s="373"/>
      <c r="C255" s="719" t="s">
        <v>430</v>
      </c>
      <c r="D255" s="373"/>
      <c r="E255" s="346">
        <v>6.43</v>
      </c>
      <c r="F255" s="373"/>
      <c r="G255" s="347">
        <v>10.0786</v>
      </c>
      <c r="H255" s="374"/>
      <c r="I255" s="348">
        <v>0.32950000000000002</v>
      </c>
      <c r="J255" s="348">
        <v>4.6985999999999999</v>
      </c>
      <c r="K255" s="348" t="s">
        <v>430</v>
      </c>
      <c r="L255" s="348" t="s">
        <v>430</v>
      </c>
      <c r="M255" s="348" t="s">
        <v>430</v>
      </c>
      <c r="N255" s="350" t="s">
        <v>430</v>
      </c>
      <c r="O255" s="348" t="s">
        <v>430</v>
      </c>
      <c r="P255" s="348" t="s">
        <v>430</v>
      </c>
      <c r="Q255" s="348" t="s">
        <v>430</v>
      </c>
      <c r="R255" s="348" t="s">
        <v>430</v>
      </c>
      <c r="S255" s="348" t="s">
        <v>430</v>
      </c>
      <c r="T255" s="348" t="s">
        <v>430</v>
      </c>
      <c r="U255" s="348" t="s">
        <v>430</v>
      </c>
      <c r="V255" s="348" t="s">
        <v>430</v>
      </c>
      <c r="W255" s="348">
        <v>2.1269</v>
      </c>
      <c r="X255" s="348" t="s">
        <v>430</v>
      </c>
      <c r="Y255" s="374"/>
      <c r="Z255" s="346">
        <v>146</v>
      </c>
      <c r="AA255" s="346">
        <v>139</v>
      </c>
      <c r="AB255" s="346" t="s">
        <v>430</v>
      </c>
      <c r="AC255" s="346" t="s">
        <v>430</v>
      </c>
      <c r="AD255" s="346" t="s">
        <v>430</v>
      </c>
      <c r="AE255" s="346" t="s">
        <v>430</v>
      </c>
      <c r="AF255" s="346" t="s">
        <v>430</v>
      </c>
      <c r="AG255" s="346" t="s">
        <v>430</v>
      </c>
      <c r="AH255" s="346" t="s">
        <v>430</v>
      </c>
      <c r="AI255" s="346" t="s">
        <v>430</v>
      </c>
      <c r="AJ255" s="346" t="s">
        <v>430</v>
      </c>
      <c r="AK255" s="346" t="s">
        <v>430</v>
      </c>
      <c r="AL255" s="346" t="s">
        <v>430</v>
      </c>
      <c r="AM255" s="346" t="s">
        <v>430</v>
      </c>
      <c r="AN255" s="346">
        <v>138</v>
      </c>
      <c r="AO255" s="373"/>
      <c r="AP255" s="348" t="s">
        <v>430</v>
      </c>
      <c r="AQ255" s="348" t="s">
        <v>430</v>
      </c>
      <c r="AR255" s="348" t="s">
        <v>430</v>
      </c>
      <c r="AS255" s="348" t="s">
        <v>430</v>
      </c>
      <c r="AT255" s="348" t="s">
        <v>430</v>
      </c>
      <c r="AU255" s="351"/>
      <c r="AV255" s="346" t="s">
        <v>430</v>
      </c>
      <c r="AW255" s="346" t="s">
        <v>430</v>
      </c>
      <c r="AX255" s="346" t="s">
        <v>430</v>
      </c>
      <c r="AY255" s="346" t="s">
        <v>430</v>
      </c>
      <c r="AZ255" s="346" t="s">
        <v>430</v>
      </c>
      <c r="BA255" s="374"/>
      <c r="BB255" s="348" t="s">
        <v>430</v>
      </c>
      <c r="BC255" s="348">
        <v>0</v>
      </c>
      <c r="BD255" s="348">
        <v>0</v>
      </c>
      <c r="BE255" s="375" t="s">
        <v>430</v>
      </c>
      <c r="BF255" s="374"/>
      <c r="BG255" s="372" t="s">
        <v>430</v>
      </c>
      <c r="BH255" s="373"/>
      <c r="BI255" s="348">
        <v>78.179199999999994</v>
      </c>
      <c r="BJ255" s="348">
        <v>17.3386</v>
      </c>
      <c r="BK255" s="348" t="s">
        <v>430</v>
      </c>
      <c r="BL255" s="348">
        <v>4.4821999999999997</v>
      </c>
      <c r="BM255" s="373"/>
      <c r="BN255" s="372" t="s">
        <v>6383</v>
      </c>
      <c r="BO255" s="372" t="s">
        <v>3798</v>
      </c>
      <c r="BP255" s="372" t="s">
        <v>1055</v>
      </c>
      <c r="BQ255" s="372" t="s">
        <v>1141</v>
      </c>
      <c r="BR255" s="372" t="s">
        <v>1796</v>
      </c>
      <c r="BS255" s="373"/>
      <c r="BT255" s="354" t="s">
        <v>554</v>
      </c>
    </row>
    <row r="256" spans="1:72" s="428" customFormat="1" x14ac:dyDescent="0.25">
      <c r="A256" s="345" t="s">
        <v>6384</v>
      </c>
      <c r="B256" s="373"/>
      <c r="C256" s="719">
        <v>45818</v>
      </c>
      <c r="D256" s="373"/>
      <c r="E256" s="346">
        <v>6.2744999999999997</v>
      </c>
      <c r="F256" s="373"/>
      <c r="G256" s="347">
        <v>42.1342</v>
      </c>
      <c r="H256" s="374"/>
      <c r="I256" s="348">
        <v>0.28389999999999999</v>
      </c>
      <c r="J256" s="348">
        <v>2.7879</v>
      </c>
      <c r="K256" s="348">
        <v>0.5554</v>
      </c>
      <c r="L256" s="348">
        <v>6.7088000000000001</v>
      </c>
      <c r="M256" s="348">
        <v>6.3906000000000001</v>
      </c>
      <c r="N256" s="350">
        <v>11.168799999999999</v>
      </c>
      <c r="O256" s="348" t="s">
        <v>430</v>
      </c>
      <c r="P256" s="348" t="s">
        <v>430</v>
      </c>
      <c r="Q256" s="348" t="s">
        <v>430</v>
      </c>
      <c r="R256" s="348" t="s">
        <v>430</v>
      </c>
      <c r="S256" s="348">
        <v>13.1256</v>
      </c>
      <c r="T256" s="348">
        <v>3.3803000000000001</v>
      </c>
      <c r="U256" s="348">
        <v>9.2355</v>
      </c>
      <c r="V256" s="348">
        <v>6.8795999999999999</v>
      </c>
      <c r="W256" s="348">
        <v>-0.40589999999999998</v>
      </c>
      <c r="X256" s="348">
        <v>8.9253999999999998</v>
      </c>
      <c r="Y256" s="374"/>
      <c r="Z256" s="346">
        <v>164</v>
      </c>
      <c r="AA256" s="346">
        <v>226</v>
      </c>
      <c r="AB256" s="346">
        <v>222</v>
      </c>
      <c r="AC256" s="346">
        <v>95</v>
      </c>
      <c r="AD256" s="346">
        <v>69</v>
      </c>
      <c r="AE256" s="346">
        <v>43</v>
      </c>
      <c r="AF256" s="346" t="s">
        <v>430</v>
      </c>
      <c r="AG256" s="346" t="s">
        <v>430</v>
      </c>
      <c r="AH256" s="346" t="s">
        <v>430</v>
      </c>
      <c r="AI256" s="346" t="s">
        <v>430</v>
      </c>
      <c r="AJ256" s="346">
        <v>119</v>
      </c>
      <c r="AK256" s="346">
        <v>73</v>
      </c>
      <c r="AL256" s="346">
        <v>55</v>
      </c>
      <c r="AM256" s="346">
        <v>49</v>
      </c>
      <c r="AN256" s="346">
        <v>224</v>
      </c>
      <c r="AO256" s="373"/>
      <c r="AP256" s="348" t="s">
        <v>430</v>
      </c>
      <c r="AQ256" s="348" t="s">
        <v>430</v>
      </c>
      <c r="AR256" s="348" t="s">
        <v>430</v>
      </c>
      <c r="AS256" s="348" t="s">
        <v>430</v>
      </c>
      <c r="AT256" s="348">
        <v>10.24</v>
      </c>
      <c r="AU256" s="351"/>
      <c r="AV256" s="346" t="s">
        <v>430</v>
      </c>
      <c r="AW256" s="346" t="s">
        <v>430</v>
      </c>
      <c r="AX256" s="346" t="s">
        <v>430</v>
      </c>
      <c r="AY256" s="346" t="s">
        <v>430</v>
      </c>
      <c r="AZ256" s="346">
        <v>70</v>
      </c>
      <c r="BA256" s="374"/>
      <c r="BB256" s="348">
        <v>8.2080166512016408</v>
      </c>
      <c r="BC256" s="348">
        <v>0.99465722490739905</v>
      </c>
      <c r="BD256" s="348">
        <v>5.5806303390513699E-2</v>
      </c>
      <c r="BE256" s="375">
        <v>-1.9157806477503099E-2</v>
      </c>
      <c r="BF256" s="374"/>
      <c r="BG256" s="372">
        <v>0.1038</v>
      </c>
      <c r="BH256" s="373"/>
      <c r="BI256" s="348">
        <v>97.1494</v>
      </c>
      <c r="BJ256" s="348">
        <v>2.6701899999999998</v>
      </c>
      <c r="BK256" s="348" t="s">
        <v>430</v>
      </c>
      <c r="BL256" s="348">
        <v>0.18040999999999999</v>
      </c>
      <c r="BM256" s="373"/>
      <c r="BN256" s="372" t="s">
        <v>6385</v>
      </c>
      <c r="BO256" s="372" t="s">
        <v>5053</v>
      </c>
      <c r="BP256" s="372" t="s">
        <v>6182</v>
      </c>
      <c r="BQ256" s="372" t="s">
        <v>5055</v>
      </c>
      <c r="BR256" s="372" t="s">
        <v>5056</v>
      </c>
      <c r="BS256" s="373"/>
      <c r="BT256" s="354" t="s">
        <v>554</v>
      </c>
    </row>
    <row r="257" spans="1:72" s="428" customFormat="1" x14ac:dyDescent="0.25">
      <c r="A257" s="345" t="s">
        <v>6386</v>
      </c>
      <c r="B257" s="373"/>
      <c r="C257" s="719">
        <v>46105</v>
      </c>
      <c r="D257" s="373"/>
      <c r="E257" s="346">
        <v>6.5372000000000003</v>
      </c>
      <c r="F257" s="373"/>
      <c r="G257" s="347">
        <v>88.025099999999995</v>
      </c>
      <c r="H257" s="374"/>
      <c r="I257" s="348">
        <v>0.64929999999999999</v>
      </c>
      <c r="J257" s="348">
        <v>5.508</v>
      </c>
      <c r="K257" s="348">
        <v>11.2707</v>
      </c>
      <c r="L257" s="348" t="s">
        <v>430</v>
      </c>
      <c r="M257" s="348" t="s">
        <v>430</v>
      </c>
      <c r="N257" s="350" t="s">
        <v>430</v>
      </c>
      <c r="O257" s="348" t="s">
        <v>430</v>
      </c>
      <c r="P257" s="348" t="s">
        <v>430</v>
      </c>
      <c r="Q257" s="348" t="s">
        <v>430</v>
      </c>
      <c r="R257" s="348" t="s">
        <v>430</v>
      </c>
      <c r="S257" s="348">
        <v>11.869</v>
      </c>
      <c r="T257" s="348" t="s">
        <v>430</v>
      </c>
      <c r="U257" s="348" t="s">
        <v>430</v>
      </c>
      <c r="V257" s="348" t="s">
        <v>430</v>
      </c>
      <c r="W257" s="348">
        <v>7.4481999999999999</v>
      </c>
      <c r="X257" s="348">
        <v>5.2206999999999999</v>
      </c>
      <c r="Y257" s="374"/>
      <c r="Z257" s="346">
        <v>46</v>
      </c>
      <c r="AA257" s="346">
        <v>62</v>
      </c>
      <c r="AB257" s="346">
        <v>8</v>
      </c>
      <c r="AC257" s="346" t="s">
        <v>430</v>
      </c>
      <c r="AD257" s="346" t="s">
        <v>430</v>
      </c>
      <c r="AE257" s="346" t="s">
        <v>430</v>
      </c>
      <c r="AF257" s="346" t="s">
        <v>430</v>
      </c>
      <c r="AG257" s="346" t="s">
        <v>430</v>
      </c>
      <c r="AH257" s="346" t="s">
        <v>430</v>
      </c>
      <c r="AI257" s="346" t="s">
        <v>430</v>
      </c>
      <c r="AJ257" s="346">
        <v>138</v>
      </c>
      <c r="AK257" s="346" t="s">
        <v>430</v>
      </c>
      <c r="AL257" s="346" t="s">
        <v>430</v>
      </c>
      <c r="AM257" s="346" t="s">
        <v>430</v>
      </c>
      <c r="AN257" s="346">
        <v>8</v>
      </c>
      <c r="AO257" s="373"/>
      <c r="AP257" s="348" t="s">
        <v>430</v>
      </c>
      <c r="AQ257" s="348" t="s">
        <v>430</v>
      </c>
      <c r="AR257" s="348" t="s">
        <v>430</v>
      </c>
      <c r="AS257" s="348" t="s">
        <v>430</v>
      </c>
      <c r="AT257" s="348" t="s">
        <v>430</v>
      </c>
      <c r="AU257" s="351"/>
      <c r="AV257" s="346" t="s">
        <v>430</v>
      </c>
      <c r="AW257" s="346" t="s">
        <v>430</v>
      </c>
      <c r="AX257" s="346" t="s">
        <v>430</v>
      </c>
      <c r="AY257" s="346" t="s">
        <v>430</v>
      </c>
      <c r="AZ257" s="346" t="s">
        <v>430</v>
      </c>
      <c r="BA257" s="374"/>
      <c r="BB257" s="348">
        <v>54.024595877738498</v>
      </c>
      <c r="BC257" s="348">
        <v>0.99078783688506</v>
      </c>
      <c r="BD257" s="348">
        <v>-2.4984670406873999E-3</v>
      </c>
      <c r="BE257" s="375">
        <v>-0.107438066041596</v>
      </c>
      <c r="BF257" s="374"/>
      <c r="BG257" s="372">
        <v>0.21299999999999999</v>
      </c>
      <c r="BH257" s="373"/>
      <c r="BI257" s="348">
        <v>77.847999999999999</v>
      </c>
      <c r="BJ257" s="348">
        <v>20.0535</v>
      </c>
      <c r="BK257" s="348">
        <v>1.15368</v>
      </c>
      <c r="BL257" s="348">
        <v>0.94481999999999999</v>
      </c>
      <c r="BM257" s="373"/>
      <c r="BN257" s="372" t="s">
        <v>6387</v>
      </c>
      <c r="BO257" s="372" t="s">
        <v>6388</v>
      </c>
      <c r="BP257" s="372" t="s">
        <v>430</v>
      </c>
      <c r="BQ257" s="372" t="s">
        <v>430</v>
      </c>
      <c r="BR257" s="372" t="s">
        <v>430</v>
      </c>
      <c r="BS257" s="373"/>
      <c r="BT257" s="354" t="s">
        <v>554</v>
      </c>
    </row>
    <row r="258" spans="1:72" s="428" customFormat="1" x14ac:dyDescent="0.25">
      <c r="A258" s="345" t="s">
        <v>6389</v>
      </c>
      <c r="B258" s="373"/>
      <c r="C258" s="719">
        <v>45974</v>
      </c>
      <c r="D258" s="373"/>
      <c r="E258" s="346">
        <v>6.2877999999999998</v>
      </c>
      <c r="F258" s="373"/>
      <c r="G258" s="347">
        <v>229.27330000000001</v>
      </c>
      <c r="H258" s="374"/>
      <c r="I258" s="348">
        <v>0.47099999999999997</v>
      </c>
      <c r="J258" s="348">
        <v>5.3182999999999998</v>
      </c>
      <c r="K258" s="348">
        <v>3.1444999999999999</v>
      </c>
      <c r="L258" s="348">
        <v>10.314299999999999</v>
      </c>
      <c r="M258" s="348">
        <v>4.6959999999999997</v>
      </c>
      <c r="N258" s="350" t="s">
        <v>430</v>
      </c>
      <c r="O258" s="348" t="s">
        <v>430</v>
      </c>
      <c r="P258" s="348" t="s">
        <v>430</v>
      </c>
      <c r="Q258" s="348" t="s">
        <v>430</v>
      </c>
      <c r="R258" s="348" t="s">
        <v>430</v>
      </c>
      <c r="S258" s="348">
        <v>17.762799999999999</v>
      </c>
      <c r="T258" s="348">
        <v>2.9201000000000001</v>
      </c>
      <c r="U258" s="348" t="s">
        <v>430</v>
      </c>
      <c r="V258" s="348" t="s">
        <v>430</v>
      </c>
      <c r="W258" s="348">
        <v>1.4661</v>
      </c>
      <c r="X258" s="348">
        <v>2.5939000000000001</v>
      </c>
      <c r="Y258" s="374"/>
      <c r="Z258" s="346">
        <v>80</v>
      </c>
      <c r="AA258" s="346">
        <v>76</v>
      </c>
      <c r="AB258" s="346">
        <v>110</v>
      </c>
      <c r="AC258" s="346">
        <v>63</v>
      </c>
      <c r="AD258" s="346">
        <v>91</v>
      </c>
      <c r="AE258" s="346" t="s">
        <v>430</v>
      </c>
      <c r="AF258" s="346" t="s">
        <v>430</v>
      </c>
      <c r="AG258" s="346" t="s">
        <v>430</v>
      </c>
      <c r="AH258" s="346" t="s">
        <v>430</v>
      </c>
      <c r="AI258" s="346" t="s">
        <v>430</v>
      </c>
      <c r="AJ258" s="346">
        <v>60</v>
      </c>
      <c r="AK258" s="346">
        <v>90</v>
      </c>
      <c r="AL258" s="346" t="s">
        <v>430</v>
      </c>
      <c r="AM258" s="346" t="s">
        <v>430</v>
      </c>
      <c r="AN258" s="346">
        <v>168</v>
      </c>
      <c r="AO258" s="373"/>
      <c r="AP258" s="348" t="s">
        <v>430</v>
      </c>
      <c r="AQ258" s="348" t="s">
        <v>430</v>
      </c>
      <c r="AR258" s="348" t="s">
        <v>430</v>
      </c>
      <c r="AS258" s="348" t="s">
        <v>430</v>
      </c>
      <c r="AT258" s="348" t="s">
        <v>430</v>
      </c>
      <c r="AU258" s="351"/>
      <c r="AV258" s="346" t="s">
        <v>430</v>
      </c>
      <c r="AW258" s="346" t="s">
        <v>430</v>
      </c>
      <c r="AX258" s="346" t="s">
        <v>430</v>
      </c>
      <c r="AY258" s="346" t="s">
        <v>430</v>
      </c>
      <c r="AZ258" s="346" t="s">
        <v>430</v>
      </c>
      <c r="BA258" s="374"/>
      <c r="BB258" s="348">
        <v>13.7087517097061</v>
      </c>
      <c r="BC258" s="348">
        <v>0.99243641062142895</v>
      </c>
      <c r="BD258" s="348">
        <v>-1.3128969906730801E-3</v>
      </c>
      <c r="BE258" s="375">
        <v>-2.03404115271144E-2</v>
      </c>
      <c r="BF258" s="374"/>
      <c r="BG258" s="372">
        <v>0.1343</v>
      </c>
      <c r="BH258" s="373"/>
      <c r="BI258" s="348">
        <v>3.8838400000000002</v>
      </c>
      <c r="BJ258" s="348">
        <v>92.058599999999998</v>
      </c>
      <c r="BK258" s="348">
        <v>3.5796899999999998</v>
      </c>
      <c r="BL258" s="348">
        <v>0.47787000000000002</v>
      </c>
      <c r="BM258" s="373"/>
      <c r="BN258" s="372" t="s">
        <v>4611</v>
      </c>
      <c r="BO258" s="372" t="s">
        <v>5215</v>
      </c>
      <c r="BP258" s="372" t="s">
        <v>4612</v>
      </c>
      <c r="BQ258" s="372" t="s">
        <v>5392</v>
      </c>
      <c r="BR258" s="372" t="s">
        <v>6390</v>
      </c>
      <c r="BS258" s="373"/>
      <c r="BT258" s="354" t="s">
        <v>554</v>
      </c>
    </row>
    <row r="259" spans="1:72" s="428" customFormat="1" x14ac:dyDescent="0.25">
      <c r="A259" s="345" t="s">
        <v>6391</v>
      </c>
      <c r="B259" s="373"/>
      <c r="C259" s="719">
        <v>46164</v>
      </c>
      <c r="D259" s="373"/>
      <c r="E259" s="346">
        <v>6.4501999999999997</v>
      </c>
      <c r="F259" s="373"/>
      <c r="G259" s="347">
        <v>28.0108</v>
      </c>
      <c r="H259" s="374"/>
      <c r="I259" s="348">
        <v>0.49370000000000003</v>
      </c>
      <c r="J259" s="348">
        <v>4.2464000000000004</v>
      </c>
      <c r="K259" s="348" t="s">
        <v>430</v>
      </c>
      <c r="L259" s="348" t="s">
        <v>430</v>
      </c>
      <c r="M259" s="348" t="s">
        <v>430</v>
      </c>
      <c r="N259" s="350" t="s">
        <v>430</v>
      </c>
      <c r="O259" s="348" t="s">
        <v>430</v>
      </c>
      <c r="P259" s="348" t="s">
        <v>430</v>
      </c>
      <c r="Q259" s="348" t="s">
        <v>430</v>
      </c>
      <c r="R259" s="348" t="s">
        <v>430</v>
      </c>
      <c r="S259" s="348" t="s">
        <v>430</v>
      </c>
      <c r="T259" s="348" t="s">
        <v>430</v>
      </c>
      <c r="U259" s="348" t="s">
        <v>430</v>
      </c>
      <c r="V259" s="348" t="s">
        <v>430</v>
      </c>
      <c r="W259" s="348">
        <v>6.4482999999999997</v>
      </c>
      <c r="X259" s="348">
        <v>6.1372999999999998</v>
      </c>
      <c r="Y259" s="374"/>
      <c r="Z259" s="346">
        <v>70</v>
      </c>
      <c r="AA259" s="346">
        <v>171</v>
      </c>
      <c r="AB259" s="346" t="s">
        <v>430</v>
      </c>
      <c r="AC259" s="346" t="s">
        <v>430</v>
      </c>
      <c r="AD259" s="346" t="s">
        <v>430</v>
      </c>
      <c r="AE259" s="346" t="s">
        <v>430</v>
      </c>
      <c r="AF259" s="346" t="s">
        <v>430</v>
      </c>
      <c r="AG259" s="346" t="s">
        <v>430</v>
      </c>
      <c r="AH259" s="346" t="s">
        <v>430</v>
      </c>
      <c r="AI259" s="346" t="s">
        <v>430</v>
      </c>
      <c r="AJ259" s="346" t="s">
        <v>430</v>
      </c>
      <c r="AK259" s="346" t="s">
        <v>430</v>
      </c>
      <c r="AL259" s="346" t="s">
        <v>430</v>
      </c>
      <c r="AM259" s="346" t="s">
        <v>430</v>
      </c>
      <c r="AN259" s="346">
        <v>31</v>
      </c>
      <c r="AO259" s="373"/>
      <c r="AP259" s="348" t="s">
        <v>430</v>
      </c>
      <c r="AQ259" s="348" t="s">
        <v>430</v>
      </c>
      <c r="AR259" s="348" t="s">
        <v>430</v>
      </c>
      <c r="AS259" s="348" t="s">
        <v>430</v>
      </c>
      <c r="AT259" s="348" t="s">
        <v>430</v>
      </c>
      <c r="AU259" s="351"/>
      <c r="AV259" s="346" t="s">
        <v>430</v>
      </c>
      <c r="AW259" s="346" t="s">
        <v>430</v>
      </c>
      <c r="AX259" s="346" t="s">
        <v>430</v>
      </c>
      <c r="AY259" s="346" t="s">
        <v>430</v>
      </c>
      <c r="AZ259" s="346" t="s">
        <v>430</v>
      </c>
      <c r="BA259" s="374"/>
      <c r="BB259" s="348" t="s">
        <v>430</v>
      </c>
      <c r="BC259" s="348">
        <v>0</v>
      </c>
      <c r="BD259" s="348">
        <v>0</v>
      </c>
      <c r="BE259" s="375" t="s">
        <v>430</v>
      </c>
      <c r="BF259" s="374"/>
      <c r="BG259" s="372">
        <v>6.4600000000000005E-2</v>
      </c>
      <c r="BH259" s="373"/>
      <c r="BI259" s="348">
        <v>79.886399999999995</v>
      </c>
      <c r="BJ259" s="348">
        <v>16.762599999999999</v>
      </c>
      <c r="BK259" s="348">
        <v>3.0093899999999998</v>
      </c>
      <c r="BL259" s="348">
        <v>0.34161000000000002</v>
      </c>
      <c r="BM259" s="373"/>
      <c r="BN259" s="372" t="s">
        <v>6392</v>
      </c>
      <c r="BO259" s="372" t="s">
        <v>4916</v>
      </c>
      <c r="BP259" s="372" t="s">
        <v>430</v>
      </c>
      <c r="BQ259" s="372" t="s">
        <v>430</v>
      </c>
      <c r="BR259" s="372" t="s">
        <v>430</v>
      </c>
      <c r="BS259" s="373"/>
      <c r="BT259" s="354" t="s">
        <v>554</v>
      </c>
    </row>
    <row r="260" spans="1:72" s="428" customFormat="1" x14ac:dyDescent="0.25">
      <c r="A260" s="345" t="s">
        <v>6393</v>
      </c>
      <c r="B260" s="373"/>
      <c r="C260" s="719">
        <v>46162</v>
      </c>
      <c r="D260" s="373"/>
      <c r="E260" s="346">
        <v>6.4657999999999998</v>
      </c>
      <c r="F260" s="373"/>
      <c r="G260" s="347">
        <v>15.331200000000001</v>
      </c>
      <c r="H260" s="374"/>
      <c r="I260" s="348">
        <v>0.13850000000000001</v>
      </c>
      <c r="J260" s="348">
        <v>2.5895999999999999</v>
      </c>
      <c r="K260" s="348" t="s">
        <v>430</v>
      </c>
      <c r="L260" s="348" t="s">
        <v>430</v>
      </c>
      <c r="M260" s="348" t="s">
        <v>430</v>
      </c>
      <c r="N260" s="350" t="s">
        <v>430</v>
      </c>
      <c r="O260" s="348" t="s">
        <v>430</v>
      </c>
      <c r="P260" s="348" t="s">
        <v>430</v>
      </c>
      <c r="Q260" s="348" t="s">
        <v>430</v>
      </c>
      <c r="R260" s="348" t="s">
        <v>430</v>
      </c>
      <c r="S260" s="348" t="s">
        <v>430</v>
      </c>
      <c r="T260" s="348" t="s">
        <v>430</v>
      </c>
      <c r="U260" s="348" t="s">
        <v>430</v>
      </c>
      <c r="V260" s="348" t="s">
        <v>430</v>
      </c>
      <c r="W260" s="348">
        <v>-0.84719999999999995</v>
      </c>
      <c r="X260" s="348">
        <v>7.1800000000000003E-2</v>
      </c>
      <c r="Y260" s="374"/>
      <c r="Z260" s="346">
        <v>181</v>
      </c>
      <c r="AA260" s="346">
        <v>228</v>
      </c>
      <c r="AB260" s="346" t="s">
        <v>430</v>
      </c>
      <c r="AC260" s="346" t="s">
        <v>430</v>
      </c>
      <c r="AD260" s="346" t="s">
        <v>430</v>
      </c>
      <c r="AE260" s="346" t="s">
        <v>430</v>
      </c>
      <c r="AF260" s="346" t="s">
        <v>430</v>
      </c>
      <c r="AG260" s="346" t="s">
        <v>430</v>
      </c>
      <c r="AH260" s="346" t="s">
        <v>430</v>
      </c>
      <c r="AI260" s="346" t="s">
        <v>430</v>
      </c>
      <c r="AJ260" s="346" t="s">
        <v>430</v>
      </c>
      <c r="AK260" s="346" t="s">
        <v>430</v>
      </c>
      <c r="AL260" s="346" t="s">
        <v>430</v>
      </c>
      <c r="AM260" s="346" t="s">
        <v>430</v>
      </c>
      <c r="AN260" s="346">
        <v>227</v>
      </c>
      <c r="AO260" s="373"/>
      <c r="AP260" s="348" t="s">
        <v>430</v>
      </c>
      <c r="AQ260" s="348" t="s">
        <v>430</v>
      </c>
      <c r="AR260" s="348" t="s">
        <v>430</v>
      </c>
      <c r="AS260" s="348" t="s">
        <v>430</v>
      </c>
      <c r="AT260" s="348" t="s">
        <v>430</v>
      </c>
      <c r="AU260" s="351"/>
      <c r="AV260" s="346" t="s">
        <v>430</v>
      </c>
      <c r="AW260" s="346" t="s">
        <v>430</v>
      </c>
      <c r="AX260" s="346" t="s">
        <v>430</v>
      </c>
      <c r="AY260" s="346" t="s">
        <v>430</v>
      </c>
      <c r="AZ260" s="346" t="s">
        <v>430</v>
      </c>
      <c r="BA260" s="374"/>
      <c r="BB260" s="348" t="s">
        <v>430</v>
      </c>
      <c r="BC260" s="348">
        <v>0</v>
      </c>
      <c r="BD260" s="348">
        <v>0</v>
      </c>
      <c r="BE260" s="375" t="s">
        <v>430</v>
      </c>
      <c r="BF260" s="374"/>
      <c r="BG260" s="372">
        <v>4.2718999999999996</v>
      </c>
      <c r="BH260" s="373"/>
      <c r="BI260" s="348">
        <v>77.556899999999999</v>
      </c>
      <c r="BJ260" s="348">
        <v>17.727900000000002</v>
      </c>
      <c r="BK260" s="348">
        <v>1.0301199999999999</v>
      </c>
      <c r="BL260" s="348">
        <v>3.6850800000000001</v>
      </c>
      <c r="BM260" s="373"/>
      <c r="BN260" s="372" t="s">
        <v>3637</v>
      </c>
      <c r="BO260" s="372" t="s">
        <v>6394</v>
      </c>
      <c r="BP260" s="372" t="s">
        <v>3677</v>
      </c>
      <c r="BQ260" s="372" t="s">
        <v>2936</v>
      </c>
      <c r="BR260" s="372" t="s">
        <v>6395</v>
      </c>
      <c r="BS260" s="373"/>
      <c r="BT260" s="354" t="s">
        <v>554</v>
      </c>
    </row>
    <row r="261" spans="1:72" s="428" customFormat="1" x14ac:dyDescent="0.25">
      <c r="A261" s="345" t="s">
        <v>6396</v>
      </c>
      <c r="B261" s="373"/>
      <c r="C261" s="719">
        <v>46118</v>
      </c>
      <c r="D261" s="373"/>
      <c r="E261" s="346">
        <v>5.86</v>
      </c>
      <c r="F261" s="373"/>
      <c r="G261" s="347">
        <v>17.111000000000001</v>
      </c>
      <c r="H261" s="374"/>
      <c r="I261" s="348">
        <v>0.78510000000000002</v>
      </c>
      <c r="J261" s="348">
        <v>4.5911</v>
      </c>
      <c r="K261" s="348">
        <v>6.8109000000000002</v>
      </c>
      <c r="L261" s="348" t="s">
        <v>430</v>
      </c>
      <c r="M261" s="348" t="s">
        <v>430</v>
      </c>
      <c r="N261" s="350" t="s">
        <v>430</v>
      </c>
      <c r="O261" s="348" t="s">
        <v>430</v>
      </c>
      <c r="P261" s="348" t="s">
        <v>430</v>
      </c>
      <c r="Q261" s="348" t="s">
        <v>430</v>
      </c>
      <c r="R261" s="348" t="s">
        <v>430</v>
      </c>
      <c r="S261" s="348" t="s">
        <v>430</v>
      </c>
      <c r="T261" s="348" t="s">
        <v>430</v>
      </c>
      <c r="U261" s="348" t="s">
        <v>430</v>
      </c>
      <c r="V261" s="348" t="s">
        <v>430</v>
      </c>
      <c r="W261" s="348">
        <v>6.7988999999999997</v>
      </c>
      <c r="X261" s="348">
        <v>8.3633000000000006</v>
      </c>
      <c r="Y261" s="374"/>
      <c r="Z261" s="346">
        <v>17</v>
      </c>
      <c r="AA261" s="346">
        <v>145</v>
      </c>
      <c r="AB261" s="346">
        <v>38</v>
      </c>
      <c r="AC261" s="346" t="s">
        <v>430</v>
      </c>
      <c r="AD261" s="346" t="s">
        <v>430</v>
      </c>
      <c r="AE261" s="346" t="s">
        <v>430</v>
      </c>
      <c r="AF261" s="346" t="s">
        <v>430</v>
      </c>
      <c r="AG261" s="346" t="s">
        <v>430</v>
      </c>
      <c r="AH261" s="346" t="s">
        <v>430</v>
      </c>
      <c r="AI261" s="346" t="s">
        <v>430</v>
      </c>
      <c r="AJ261" s="346" t="s">
        <v>430</v>
      </c>
      <c r="AK261" s="346" t="s">
        <v>430</v>
      </c>
      <c r="AL261" s="346" t="s">
        <v>430</v>
      </c>
      <c r="AM261" s="346" t="s">
        <v>430</v>
      </c>
      <c r="AN261" s="346">
        <v>24</v>
      </c>
      <c r="AO261" s="373"/>
      <c r="AP261" s="348" t="s">
        <v>430</v>
      </c>
      <c r="AQ261" s="348" t="s">
        <v>430</v>
      </c>
      <c r="AR261" s="348" t="s">
        <v>430</v>
      </c>
      <c r="AS261" s="348" t="s">
        <v>430</v>
      </c>
      <c r="AT261" s="348" t="s">
        <v>430</v>
      </c>
      <c r="AU261" s="351"/>
      <c r="AV261" s="346" t="s">
        <v>430</v>
      </c>
      <c r="AW261" s="346" t="s">
        <v>430</v>
      </c>
      <c r="AX261" s="346" t="s">
        <v>430</v>
      </c>
      <c r="AY261" s="346" t="s">
        <v>430</v>
      </c>
      <c r="AZ261" s="346" t="s">
        <v>430</v>
      </c>
      <c r="BA261" s="374"/>
      <c r="BB261" s="348">
        <v>28.7962136052689</v>
      </c>
      <c r="BC261" s="348">
        <v>0</v>
      </c>
      <c r="BD261" s="348">
        <v>1.8044100975759599E-2</v>
      </c>
      <c r="BE261" s="375" t="s">
        <v>430</v>
      </c>
      <c r="BF261" s="374"/>
      <c r="BG261" s="372" t="s">
        <v>430</v>
      </c>
      <c r="BH261" s="373"/>
      <c r="BI261" s="348">
        <v>84.386899999999997</v>
      </c>
      <c r="BJ261" s="348">
        <v>15.4503</v>
      </c>
      <c r="BK261" s="348" t="s">
        <v>430</v>
      </c>
      <c r="BL261" s="348">
        <v>0.1628</v>
      </c>
      <c r="BM261" s="373"/>
      <c r="BN261" s="372" t="s">
        <v>4678</v>
      </c>
      <c r="BO261" s="372" t="s">
        <v>4679</v>
      </c>
      <c r="BP261" s="372" t="s">
        <v>430</v>
      </c>
      <c r="BQ261" s="372" t="s">
        <v>430</v>
      </c>
      <c r="BR261" s="372" t="s">
        <v>430</v>
      </c>
      <c r="BS261" s="373"/>
      <c r="BT261" s="354" t="s">
        <v>554</v>
      </c>
    </row>
    <row r="262" spans="1:72" s="428" customFormat="1" x14ac:dyDescent="0.25">
      <c r="A262" s="345" t="s">
        <v>6397</v>
      </c>
      <c r="B262" s="373"/>
      <c r="C262" s="719">
        <v>46160</v>
      </c>
      <c r="D262" s="373"/>
      <c r="E262" s="346">
        <v>5.7535999999999996</v>
      </c>
      <c r="F262" s="373"/>
      <c r="G262" s="347">
        <v>49.651400000000002</v>
      </c>
      <c r="H262" s="374"/>
      <c r="I262" s="348">
        <v>0.19589999999999999</v>
      </c>
      <c r="J262" s="348">
        <v>2.3090000000000002</v>
      </c>
      <c r="K262" s="348">
        <v>-2.3405999999999998</v>
      </c>
      <c r="L262" s="348" t="s">
        <v>430</v>
      </c>
      <c r="M262" s="348" t="s">
        <v>430</v>
      </c>
      <c r="N262" s="350" t="s">
        <v>430</v>
      </c>
      <c r="O262" s="348" t="s">
        <v>430</v>
      </c>
      <c r="P262" s="348" t="s">
        <v>430</v>
      </c>
      <c r="Q262" s="348" t="s">
        <v>430</v>
      </c>
      <c r="R262" s="348" t="s">
        <v>430</v>
      </c>
      <c r="S262" s="348" t="s">
        <v>430</v>
      </c>
      <c r="T262" s="348" t="s">
        <v>430</v>
      </c>
      <c r="U262" s="348" t="s">
        <v>430</v>
      </c>
      <c r="V262" s="348" t="s">
        <v>430</v>
      </c>
      <c r="W262" s="348">
        <v>0.56530000000000002</v>
      </c>
      <c r="X262" s="348">
        <v>-2.3405999999999998</v>
      </c>
      <c r="Y262" s="374"/>
      <c r="Z262" s="346">
        <v>175</v>
      </c>
      <c r="AA262" s="346">
        <v>237</v>
      </c>
      <c r="AB262" s="346">
        <v>242</v>
      </c>
      <c r="AC262" s="346" t="s">
        <v>430</v>
      </c>
      <c r="AD262" s="346" t="s">
        <v>430</v>
      </c>
      <c r="AE262" s="346" t="s">
        <v>430</v>
      </c>
      <c r="AF262" s="346" t="s">
        <v>430</v>
      </c>
      <c r="AG262" s="346" t="s">
        <v>430</v>
      </c>
      <c r="AH262" s="346" t="s">
        <v>430</v>
      </c>
      <c r="AI262" s="346" t="s">
        <v>430</v>
      </c>
      <c r="AJ262" s="346" t="s">
        <v>430</v>
      </c>
      <c r="AK262" s="346" t="s">
        <v>430</v>
      </c>
      <c r="AL262" s="346" t="s">
        <v>430</v>
      </c>
      <c r="AM262" s="346" t="s">
        <v>430</v>
      </c>
      <c r="AN262" s="346">
        <v>215</v>
      </c>
      <c r="AO262" s="373"/>
      <c r="AP262" s="348" t="s">
        <v>430</v>
      </c>
      <c r="AQ262" s="348" t="s">
        <v>430</v>
      </c>
      <c r="AR262" s="348" t="s">
        <v>430</v>
      </c>
      <c r="AS262" s="348" t="s">
        <v>430</v>
      </c>
      <c r="AT262" s="348" t="s">
        <v>430</v>
      </c>
      <c r="AU262" s="351"/>
      <c r="AV262" s="346" t="s">
        <v>430</v>
      </c>
      <c r="AW262" s="346" t="s">
        <v>430</v>
      </c>
      <c r="AX262" s="346" t="s">
        <v>430</v>
      </c>
      <c r="AY262" s="346" t="s">
        <v>430</v>
      </c>
      <c r="AZ262" s="346" t="s">
        <v>430</v>
      </c>
      <c r="BA262" s="374"/>
      <c r="BB262" s="348" t="s">
        <v>430</v>
      </c>
      <c r="BC262" s="348">
        <v>0</v>
      </c>
      <c r="BD262" s="348">
        <v>0</v>
      </c>
      <c r="BE262" s="375">
        <v>-2.7943108084369901</v>
      </c>
      <c r="BF262" s="374"/>
      <c r="BG262" s="372">
        <v>0.1265</v>
      </c>
      <c r="BH262" s="373"/>
      <c r="BI262" s="348">
        <v>80.075100000000006</v>
      </c>
      <c r="BJ262" s="348">
        <v>18.2514</v>
      </c>
      <c r="BK262" s="348">
        <v>0.76746400000000004</v>
      </c>
      <c r="BL262" s="348">
        <v>0.90603599999999995</v>
      </c>
      <c r="BM262" s="373"/>
      <c r="BN262" s="372" t="s">
        <v>6398</v>
      </c>
      <c r="BO262" s="372" t="s">
        <v>6399</v>
      </c>
      <c r="BP262" s="372" t="s">
        <v>6400</v>
      </c>
      <c r="BQ262" s="372" t="s">
        <v>6401</v>
      </c>
      <c r="BR262" s="372" t="s">
        <v>6402</v>
      </c>
      <c r="BS262" s="373"/>
      <c r="BT262" s="354" t="s">
        <v>554</v>
      </c>
    </row>
    <row r="263" spans="1:72" s="428" customFormat="1" x14ac:dyDescent="0.25">
      <c r="A263" s="345" t="s">
        <v>6403</v>
      </c>
      <c r="B263" s="373"/>
      <c r="C263" s="719">
        <v>46003</v>
      </c>
      <c r="D263" s="373"/>
      <c r="E263" s="346">
        <v>5.4767000000000001</v>
      </c>
      <c r="F263" s="373"/>
      <c r="G263" s="347">
        <v>22.914300000000001</v>
      </c>
      <c r="H263" s="374"/>
      <c r="I263" s="348">
        <v>0.46910000000000002</v>
      </c>
      <c r="J263" s="348">
        <v>5.3376000000000001</v>
      </c>
      <c r="K263" s="348">
        <v>3.1663999999999999</v>
      </c>
      <c r="L263" s="348">
        <v>10.349500000000001</v>
      </c>
      <c r="M263" s="348">
        <v>4.6893000000000002</v>
      </c>
      <c r="N263" s="350" t="s">
        <v>430</v>
      </c>
      <c r="O263" s="348" t="s">
        <v>430</v>
      </c>
      <c r="P263" s="348" t="s">
        <v>430</v>
      </c>
      <c r="Q263" s="348" t="s">
        <v>430</v>
      </c>
      <c r="R263" s="348" t="s">
        <v>430</v>
      </c>
      <c r="S263" s="348">
        <v>17.875599999999999</v>
      </c>
      <c r="T263" s="348">
        <v>2.8990999999999998</v>
      </c>
      <c r="U263" s="348" t="s">
        <v>430</v>
      </c>
      <c r="V263" s="348" t="s">
        <v>430</v>
      </c>
      <c r="W263" s="348">
        <v>1.4738</v>
      </c>
      <c r="X263" s="348">
        <v>3.5082</v>
      </c>
      <c r="Y263" s="374"/>
      <c r="Z263" s="346">
        <v>87</v>
      </c>
      <c r="AA263" s="346">
        <v>73</v>
      </c>
      <c r="AB263" s="346">
        <v>107</v>
      </c>
      <c r="AC263" s="346">
        <v>62</v>
      </c>
      <c r="AD263" s="346">
        <v>92</v>
      </c>
      <c r="AE263" s="346" t="s">
        <v>430</v>
      </c>
      <c r="AF263" s="346" t="s">
        <v>430</v>
      </c>
      <c r="AG263" s="346" t="s">
        <v>430</v>
      </c>
      <c r="AH263" s="346" t="s">
        <v>430</v>
      </c>
      <c r="AI263" s="346" t="s">
        <v>430</v>
      </c>
      <c r="AJ263" s="346">
        <v>55</v>
      </c>
      <c r="AK263" s="346">
        <v>91</v>
      </c>
      <c r="AL263" s="346" t="s">
        <v>430</v>
      </c>
      <c r="AM263" s="346" t="s">
        <v>430</v>
      </c>
      <c r="AN263" s="346">
        <v>164</v>
      </c>
      <c r="AO263" s="373"/>
      <c r="AP263" s="348" t="s">
        <v>430</v>
      </c>
      <c r="AQ263" s="348" t="s">
        <v>430</v>
      </c>
      <c r="AR263" s="348" t="s">
        <v>430</v>
      </c>
      <c r="AS263" s="348" t="s">
        <v>430</v>
      </c>
      <c r="AT263" s="348" t="s">
        <v>430</v>
      </c>
      <c r="AU263" s="351"/>
      <c r="AV263" s="346" t="s">
        <v>430</v>
      </c>
      <c r="AW263" s="346" t="s">
        <v>430</v>
      </c>
      <c r="AX263" s="346" t="s">
        <v>430</v>
      </c>
      <c r="AY263" s="346" t="s">
        <v>430</v>
      </c>
      <c r="AZ263" s="346" t="s">
        <v>430</v>
      </c>
      <c r="BA263" s="374"/>
      <c r="BB263" s="348">
        <v>14.486327572620301</v>
      </c>
      <c r="BC263" s="348">
        <v>0.99526921615439501</v>
      </c>
      <c r="BD263" s="348">
        <v>2.6614521886028499E-2</v>
      </c>
      <c r="BE263" s="375">
        <v>-2.4083082871455899E-2</v>
      </c>
      <c r="BF263" s="374"/>
      <c r="BG263" s="372">
        <v>8.9300000000000004E-2</v>
      </c>
      <c r="BH263" s="373"/>
      <c r="BI263" s="348">
        <v>3.9115500000000001</v>
      </c>
      <c r="BJ263" s="348">
        <v>92.344700000000003</v>
      </c>
      <c r="BK263" s="348">
        <v>3.6164800000000001</v>
      </c>
      <c r="BL263" s="348">
        <v>0.12726999999999999</v>
      </c>
      <c r="BM263" s="373"/>
      <c r="BN263" s="372" t="s">
        <v>4611</v>
      </c>
      <c r="BO263" s="372" t="s">
        <v>4682</v>
      </c>
      <c r="BP263" s="372" t="s">
        <v>4612</v>
      </c>
      <c r="BQ263" s="372" t="s">
        <v>722</v>
      </c>
      <c r="BR263" s="372" t="s">
        <v>4614</v>
      </c>
      <c r="BS263" s="373"/>
      <c r="BT263" s="354" t="s">
        <v>554</v>
      </c>
    </row>
    <row r="264" spans="1:72" s="428" customFormat="1" x14ac:dyDescent="0.25">
      <c r="A264" s="345" t="s">
        <v>6404</v>
      </c>
      <c r="B264" s="373"/>
      <c r="C264" s="719">
        <v>45985</v>
      </c>
      <c r="D264" s="373"/>
      <c r="E264" s="346">
        <v>5.52</v>
      </c>
      <c r="F264" s="373"/>
      <c r="G264" s="347">
        <v>30.8293</v>
      </c>
      <c r="H264" s="374"/>
      <c r="I264" s="348">
        <v>0.46139999999999998</v>
      </c>
      <c r="J264" s="348">
        <v>4.7062999999999997</v>
      </c>
      <c r="K264" s="348">
        <v>3.3877999999999999</v>
      </c>
      <c r="L264" s="348">
        <v>0.9476</v>
      </c>
      <c r="M264" s="348">
        <v>-7.9591000000000003</v>
      </c>
      <c r="N264" s="350" t="s">
        <v>430</v>
      </c>
      <c r="O264" s="348" t="s">
        <v>430</v>
      </c>
      <c r="P264" s="348" t="s">
        <v>430</v>
      </c>
      <c r="Q264" s="348" t="s">
        <v>430</v>
      </c>
      <c r="R264" s="348" t="s">
        <v>430</v>
      </c>
      <c r="S264" s="348">
        <v>8.7149999999999999</v>
      </c>
      <c r="T264" s="348">
        <v>-8.3513999999999999</v>
      </c>
      <c r="U264" s="348" t="s">
        <v>430</v>
      </c>
      <c r="V264" s="348" t="s">
        <v>430</v>
      </c>
      <c r="W264" s="348">
        <v>3.7589999999999999</v>
      </c>
      <c r="X264" s="348">
        <v>-9.0640000000000001</v>
      </c>
      <c r="Y264" s="374"/>
      <c r="Z264" s="346">
        <v>96</v>
      </c>
      <c r="AA264" s="346">
        <v>137</v>
      </c>
      <c r="AB264" s="346">
        <v>95</v>
      </c>
      <c r="AC264" s="346">
        <v>218</v>
      </c>
      <c r="AD264" s="346">
        <v>214</v>
      </c>
      <c r="AE264" s="346" t="s">
        <v>430</v>
      </c>
      <c r="AF264" s="346" t="s">
        <v>430</v>
      </c>
      <c r="AG264" s="346" t="s">
        <v>430</v>
      </c>
      <c r="AH264" s="346" t="s">
        <v>430</v>
      </c>
      <c r="AI264" s="346" t="s">
        <v>430</v>
      </c>
      <c r="AJ264" s="346">
        <v>177</v>
      </c>
      <c r="AK264" s="346">
        <v>213</v>
      </c>
      <c r="AL264" s="346" t="s">
        <v>430</v>
      </c>
      <c r="AM264" s="346" t="s">
        <v>430</v>
      </c>
      <c r="AN264" s="346">
        <v>41</v>
      </c>
      <c r="AO264" s="373"/>
      <c r="AP264" s="348" t="s">
        <v>430</v>
      </c>
      <c r="AQ264" s="348" t="s">
        <v>430</v>
      </c>
      <c r="AR264" s="348" t="s">
        <v>430</v>
      </c>
      <c r="AS264" s="348" t="s">
        <v>430</v>
      </c>
      <c r="AT264" s="348" t="s">
        <v>430</v>
      </c>
      <c r="AU264" s="351"/>
      <c r="AV264" s="346" t="s">
        <v>430</v>
      </c>
      <c r="AW264" s="346" t="s">
        <v>430</v>
      </c>
      <c r="AX264" s="346" t="s">
        <v>430</v>
      </c>
      <c r="AY264" s="346" t="s">
        <v>430</v>
      </c>
      <c r="AZ264" s="346" t="s">
        <v>430</v>
      </c>
      <c r="BA264" s="374"/>
      <c r="BB264" s="348">
        <v>15.617529337120001</v>
      </c>
      <c r="BC264" s="348">
        <v>0.998378032796993</v>
      </c>
      <c r="BD264" s="348">
        <v>-0.111431563007685</v>
      </c>
      <c r="BE264" s="375">
        <v>-4.3145213667511499E-2</v>
      </c>
      <c r="BF264" s="374"/>
      <c r="BG264" s="372">
        <v>2.6599999999999999E-2</v>
      </c>
      <c r="BH264" s="373"/>
      <c r="BI264" s="348">
        <v>95.744299999999996</v>
      </c>
      <c r="BJ264" s="348">
        <v>4.0500400000000001</v>
      </c>
      <c r="BK264" s="348" t="s">
        <v>430</v>
      </c>
      <c r="BL264" s="348">
        <v>0.20566000000000001</v>
      </c>
      <c r="BM264" s="373"/>
      <c r="BN264" s="372" t="s">
        <v>6405</v>
      </c>
      <c r="BO264" s="372" t="s">
        <v>6406</v>
      </c>
      <c r="BP264" s="372" t="s">
        <v>6407</v>
      </c>
      <c r="BQ264" s="372" t="s">
        <v>6408</v>
      </c>
      <c r="BR264" s="372" t="s">
        <v>6409</v>
      </c>
      <c r="BS264" s="373"/>
      <c r="BT264" s="354" t="s">
        <v>554</v>
      </c>
    </row>
    <row r="265" spans="1:72" s="428" customFormat="1" x14ac:dyDescent="0.25">
      <c r="A265" s="345" t="s">
        <v>6410</v>
      </c>
      <c r="B265" s="373"/>
      <c r="C265" s="719">
        <v>46003</v>
      </c>
      <c r="D265" s="373"/>
      <c r="E265" s="346">
        <v>6.6510999999999996</v>
      </c>
      <c r="F265" s="373"/>
      <c r="G265" s="347">
        <v>17.68</v>
      </c>
      <c r="H265" s="374"/>
      <c r="I265" s="348">
        <v>0.67649999999999999</v>
      </c>
      <c r="J265" s="348">
        <v>5.9996999999999998</v>
      </c>
      <c r="K265" s="348">
        <v>7.1009000000000002</v>
      </c>
      <c r="L265" s="348">
        <v>16.7105</v>
      </c>
      <c r="M265" s="348">
        <v>9.2591999999999999</v>
      </c>
      <c r="N265" s="350" t="s">
        <v>430</v>
      </c>
      <c r="O265" s="348" t="s">
        <v>430</v>
      </c>
      <c r="P265" s="348" t="s">
        <v>430</v>
      </c>
      <c r="Q265" s="348" t="s">
        <v>430</v>
      </c>
      <c r="R265" s="348" t="s">
        <v>430</v>
      </c>
      <c r="S265" s="348">
        <v>23.498200000000001</v>
      </c>
      <c r="T265" s="348">
        <v>6.0467000000000004</v>
      </c>
      <c r="U265" s="348" t="s">
        <v>430</v>
      </c>
      <c r="V265" s="348" t="s">
        <v>430</v>
      </c>
      <c r="W265" s="348">
        <v>3.8283999999999998</v>
      </c>
      <c r="X265" s="348">
        <v>7.923</v>
      </c>
      <c r="Y265" s="374"/>
      <c r="Z265" s="346">
        <v>26</v>
      </c>
      <c r="AA265" s="346">
        <v>42</v>
      </c>
      <c r="AB265" s="346">
        <v>32</v>
      </c>
      <c r="AC265" s="346">
        <v>10</v>
      </c>
      <c r="AD265" s="346">
        <v>38</v>
      </c>
      <c r="AE265" s="346" t="s">
        <v>430</v>
      </c>
      <c r="AF265" s="346" t="s">
        <v>430</v>
      </c>
      <c r="AG265" s="346" t="s">
        <v>430</v>
      </c>
      <c r="AH265" s="346" t="s">
        <v>430</v>
      </c>
      <c r="AI265" s="346" t="s">
        <v>430</v>
      </c>
      <c r="AJ265" s="346">
        <v>10</v>
      </c>
      <c r="AK265" s="346">
        <v>33</v>
      </c>
      <c r="AL265" s="346" t="s">
        <v>430</v>
      </c>
      <c r="AM265" s="346" t="s">
        <v>430</v>
      </c>
      <c r="AN265" s="346">
        <v>40</v>
      </c>
      <c r="AO265" s="373"/>
      <c r="AP265" s="348" t="s">
        <v>430</v>
      </c>
      <c r="AQ265" s="348" t="s">
        <v>430</v>
      </c>
      <c r="AR265" s="348" t="s">
        <v>430</v>
      </c>
      <c r="AS265" s="348" t="s">
        <v>430</v>
      </c>
      <c r="AT265" s="348" t="s">
        <v>430</v>
      </c>
      <c r="AU265" s="351"/>
      <c r="AV265" s="346" t="s">
        <v>430</v>
      </c>
      <c r="AW265" s="346" t="s">
        <v>430</v>
      </c>
      <c r="AX265" s="346" t="s">
        <v>430</v>
      </c>
      <c r="AY265" s="346" t="s">
        <v>430</v>
      </c>
      <c r="AZ265" s="346" t="s">
        <v>430</v>
      </c>
      <c r="BA265" s="374"/>
      <c r="BB265" s="348">
        <v>19.182826484429398</v>
      </c>
      <c r="BC265" s="348">
        <v>1.01660093416163</v>
      </c>
      <c r="BD265" s="348">
        <v>6.03322107425492E-2</v>
      </c>
      <c r="BE265" s="375">
        <v>3.0240827549457502E-2</v>
      </c>
      <c r="BF265" s="374"/>
      <c r="BG265" s="372">
        <v>0.40239999999999998</v>
      </c>
      <c r="BH265" s="373"/>
      <c r="BI265" s="348" t="s">
        <v>430</v>
      </c>
      <c r="BJ265" s="348">
        <v>5.0832100000000002</v>
      </c>
      <c r="BK265" s="348">
        <v>94.805499999999995</v>
      </c>
      <c r="BL265" s="348">
        <v>0.11129</v>
      </c>
      <c r="BM265" s="373"/>
      <c r="BN265" s="372" t="s">
        <v>2876</v>
      </c>
      <c r="BO265" s="372" t="s">
        <v>4567</v>
      </c>
      <c r="BP265" s="372" t="s">
        <v>4662</v>
      </c>
      <c r="BQ265" s="372" t="s">
        <v>4506</v>
      </c>
      <c r="BR265" s="372" t="s">
        <v>821</v>
      </c>
      <c r="BS265" s="373"/>
      <c r="BT265" s="354" t="s">
        <v>554</v>
      </c>
    </row>
    <row r="266" spans="1:72" s="428" customFormat="1" x14ac:dyDescent="0.25">
      <c r="A266" s="345" t="s">
        <v>6411</v>
      </c>
      <c r="B266" s="373"/>
      <c r="C266" s="719">
        <v>45978</v>
      </c>
      <c r="D266" s="373"/>
      <c r="E266" s="346">
        <v>5.31</v>
      </c>
      <c r="F266" s="373"/>
      <c r="G266" s="347">
        <v>44.537700000000001</v>
      </c>
      <c r="H266" s="374"/>
      <c r="I266" s="348">
        <v>0.56379999999999997</v>
      </c>
      <c r="J266" s="348">
        <v>6.0888999999999998</v>
      </c>
      <c r="K266" s="348">
        <v>5.0650000000000004</v>
      </c>
      <c r="L266" s="348">
        <v>8.8118999999999996</v>
      </c>
      <c r="M266" s="348">
        <v>-2.3877999999999999</v>
      </c>
      <c r="N266" s="350" t="s">
        <v>430</v>
      </c>
      <c r="O266" s="348" t="s">
        <v>430</v>
      </c>
      <c r="P266" s="348" t="s">
        <v>430</v>
      </c>
      <c r="Q266" s="348" t="s">
        <v>430</v>
      </c>
      <c r="R266" s="348" t="s">
        <v>430</v>
      </c>
      <c r="S266" s="348">
        <v>16.689800000000002</v>
      </c>
      <c r="T266" s="348">
        <v>-3.6730999999999998</v>
      </c>
      <c r="U266" s="348" t="s">
        <v>430</v>
      </c>
      <c r="V266" s="348" t="s">
        <v>430</v>
      </c>
      <c r="W266" s="348">
        <v>2.2565</v>
      </c>
      <c r="X266" s="348">
        <v>-9.5044000000000004</v>
      </c>
      <c r="Y266" s="374"/>
      <c r="Z266" s="346">
        <v>51</v>
      </c>
      <c r="AA266" s="346">
        <v>35</v>
      </c>
      <c r="AB266" s="346">
        <v>64</v>
      </c>
      <c r="AC266" s="346">
        <v>77</v>
      </c>
      <c r="AD266" s="346">
        <v>153</v>
      </c>
      <c r="AE266" s="346" t="s">
        <v>430</v>
      </c>
      <c r="AF266" s="346" t="s">
        <v>430</v>
      </c>
      <c r="AG266" s="346" t="s">
        <v>430</v>
      </c>
      <c r="AH266" s="346" t="s">
        <v>430</v>
      </c>
      <c r="AI266" s="346" t="s">
        <v>430</v>
      </c>
      <c r="AJ266" s="346">
        <v>71</v>
      </c>
      <c r="AK266" s="346">
        <v>152</v>
      </c>
      <c r="AL266" s="346" t="s">
        <v>430</v>
      </c>
      <c r="AM266" s="346" t="s">
        <v>430</v>
      </c>
      <c r="AN266" s="346">
        <v>125</v>
      </c>
      <c r="AO266" s="373"/>
      <c r="AP266" s="348" t="s">
        <v>430</v>
      </c>
      <c r="AQ266" s="348" t="s">
        <v>430</v>
      </c>
      <c r="AR266" s="348" t="s">
        <v>430</v>
      </c>
      <c r="AS266" s="348" t="s">
        <v>430</v>
      </c>
      <c r="AT266" s="348" t="s">
        <v>430</v>
      </c>
      <c r="AU266" s="351"/>
      <c r="AV266" s="346" t="s">
        <v>430</v>
      </c>
      <c r="AW266" s="346" t="s">
        <v>430</v>
      </c>
      <c r="AX266" s="346" t="s">
        <v>430</v>
      </c>
      <c r="AY266" s="346" t="s">
        <v>430</v>
      </c>
      <c r="AZ266" s="346" t="s">
        <v>430</v>
      </c>
      <c r="BA266" s="374"/>
      <c r="BB266" s="348">
        <v>17.905499511527001</v>
      </c>
      <c r="BC266" s="348">
        <v>1.0364657456976001</v>
      </c>
      <c r="BD266" s="348">
        <v>-9.8103390760260298E-2</v>
      </c>
      <c r="BE266" s="375">
        <v>-0.14184849510915701</v>
      </c>
      <c r="BF266" s="374"/>
      <c r="BG266" s="372">
        <v>5.96E-2</v>
      </c>
      <c r="BH266" s="373"/>
      <c r="BI266" s="348">
        <v>28.093900000000001</v>
      </c>
      <c r="BJ266" s="348">
        <v>41.609900000000003</v>
      </c>
      <c r="BK266" s="348">
        <v>30.315300000000001</v>
      </c>
      <c r="BL266" s="348">
        <v>-1.9099999999999999E-2</v>
      </c>
      <c r="BM266" s="373"/>
      <c r="BN266" s="372" t="s">
        <v>6412</v>
      </c>
      <c r="BO266" s="372" t="s">
        <v>6413</v>
      </c>
      <c r="BP266" s="372" t="s">
        <v>6414</v>
      </c>
      <c r="BQ266" s="372" t="s">
        <v>6276</v>
      </c>
      <c r="BR266" s="372" t="s">
        <v>6277</v>
      </c>
      <c r="BS266" s="373"/>
      <c r="BT266" s="354" t="s">
        <v>554</v>
      </c>
    </row>
    <row r="267" spans="1:72" s="428" customFormat="1" x14ac:dyDescent="0.25">
      <c r="A267" s="345" t="s">
        <v>6415</v>
      </c>
      <c r="B267" s="373"/>
      <c r="C267" s="719">
        <v>45821</v>
      </c>
      <c r="D267" s="373"/>
      <c r="E267" s="346">
        <v>4.0660999999999996</v>
      </c>
      <c r="F267" s="373"/>
      <c r="G267" s="347">
        <v>10.2872</v>
      </c>
      <c r="H267" s="374"/>
      <c r="I267" s="348">
        <v>0.36</v>
      </c>
      <c r="J267" s="348">
        <v>3.0348000000000002</v>
      </c>
      <c r="K267" s="348">
        <v>0.47370000000000001</v>
      </c>
      <c r="L267" s="348">
        <v>2.1812999999999998</v>
      </c>
      <c r="M267" s="348">
        <v>-3.5198</v>
      </c>
      <c r="N267" s="350">
        <v>2.8761000000000001</v>
      </c>
      <c r="O267" s="348" t="s">
        <v>430</v>
      </c>
      <c r="P267" s="348" t="s">
        <v>430</v>
      </c>
      <c r="Q267" s="348" t="s">
        <v>430</v>
      </c>
      <c r="R267" s="348" t="s">
        <v>430</v>
      </c>
      <c r="S267" s="348">
        <v>7.0389999999999997</v>
      </c>
      <c r="T267" s="348">
        <v>-4.1151</v>
      </c>
      <c r="U267" s="348">
        <v>0.34429999999999999</v>
      </c>
      <c r="V267" s="348">
        <v>0.82130000000000003</v>
      </c>
      <c r="W267" s="348">
        <v>0.73440000000000005</v>
      </c>
      <c r="X267" s="348">
        <v>2.8325999999999998</v>
      </c>
      <c r="Y267" s="374"/>
      <c r="Z267" s="346">
        <v>126</v>
      </c>
      <c r="AA267" s="346">
        <v>223</v>
      </c>
      <c r="AB267" s="346">
        <v>223</v>
      </c>
      <c r="AC267" s="346">
        <v>169</v>
      </c>
      <c r="AD267" s="346">
        <v>158</v>
      </c>
      <c r="AE267" s="346">
        <v>110</v>
      </c>
      <c r="AF267" s="346" t="s">
        <v>430</v>
      </c>
      <c r="AG267" s="346" t="s">
        <v>430</v>
      </c>
      <c r="AH267" s="346" t="s">
        <v>430</v>
      </c>
      <c r="AI267" s="346" t="s">
        <v>430</v>
      </c>
      <c r="AJ267" s="346">
        <v>219</v>
      </c>
      <c r="AK267" s="346">
        <v>157</v>
      </c>
      <c r="AL267" s="346">
        <v>141</v>
      </c>
      <c r="AM267" s="346">
        <v>105</v>
      </c>
      <c r="AN267" s="346">
        <v>202</v>
      </c>
      <c r="AO267" s="373"/>
      <c r="AP267" s="348" t="s">
        <v>430</v>
      </c>
      <c r="AQ267" s="348" t="s">
        <v>430</v>
      </c>
      <c r="AR267" s="348" t="s">
        <v>430</v>
      </c>
      <c r="AS267" s="348" t="s">
        <v>430</v>
      </c>
      <c r="AT267" s="348">
        <v>-2.94</v>
      </c>
      <c r="AU267" s="351"/>
      <c r="AV267" s="346" t="s">
        <v>430</v>
      </c>
      <c r="AW267" s="346" t="s">
        <v>430</v>
      </c>
      <c r="AX267" s="346" t="s">
        <v>430</v>
      </c>
      <c r="AY267" s="346" t="s">
        <v>430</v>
      </c>
      <c r="AZ267" s="346">
        <v>133</v>
      </c>
      <c r="BA267" s="374"/>
      <c r="BB267" s="348">
        <v>8.8137170490432197</v>
      </c>
      <c r="BC267" s="348">
        <v>0.98786614287109697</v>
      </c>
      <c r="BD267" s="348">
        <v>-2.12460223397627E-2</v>
      </c>
      <c r="BE267" s="375">
        <v>-4.8402340717607899E-2</v>
      </c>
      <c r="BF267" s="374"/>
      <c r="BG267" s="372">
        <v>0.19120000000000001</v>
      </c>
      <c r="BH267" s="373"/>
      <c r="BI267" s="348">
        <v>77.832400000000007</v>
      </c>
      <c r="BJ267" s="348">
        <v>18.892499999999998</v>
      </c>
      <c r="BK267" s="348">
        <v>2.5369999999999999</v>
      </c>
      <c r="BL267" s="348">
        <v>0.73809999999999998</v>
      </c>
      <c r="BM267" s="373"/>
      <c r="BN267" s="372" t="s">
        <v>6416</v>
      </c>
      <c r="BO267" s="372" t="s">
        <v>1490</v>
      </c>
      <c r="BP267" s="372" t="s">
        <v>5136</v>
      </c>
      <c r="BQ267" s="372" t="s">
        <v>2620</v>
      </c>
      <c r="BR267" s="372" t="s">
        <v>6417</v>
      </c>
      <c r="BS267" s="373"/>
      <c r="BT267" s="354" t="s">
        <v>554</v>
      </c>
    </row>
    <row r="268" spans="1:72" s="428" customFormat="1" x14ac:dyDescent="0.25">
      <c r="A268" s="345" t="s">
        <v>6418</v>
      </c>
      <c r="B268" s="373"/>
      <c r="C268" s="719">
        <v>45461</v>
      </c>
      <c r="D268" s="373"/>
      <c r="E268" s="346">
        <v>4.2699999999999996</v>
      </c>
      <c r="F268" s="373"/>
      <c r="G268" s="347">
        <v>58.257199999999997</v>
      </c>
      <c r="H268" s="374"/>
      <c r="I268" s="348">
        <v>0.65080000000000005</v>
      </c>
      <c r="J268" s="348">
        <v>5.0382999999999996</v>
      </c>
      <c r="K268" s="348">
        <v>8.2077000000000009</v>
      </c>
      <c r="L268" s="348">
        <v>4.8159000000000001</v>
      </c>
      <c r="M268" s="348">
        <v>-1.6087</v>
      </c>
      <c r="N268" s="350">
        <v>4.4023000000000003</v>
      </c>
      <c r="O268" s="348">
        <v>7.4690000000000003</v>
      </c>
      <c r="P268" s="348" t="s">
        <v>430</v>
      </c>
      <c r="Q268" s="348" t="s">
        <v>430</v>
      </c>
      <c r="R268" s="348" t="s">
        <v>430</v>
      </c>
      <c r="S268" s="348">
        <v>15.338900000000001</v>
      </c>
      <c r="T268" s="348">
        <v>-2.6960999999999999</v>
      </c>
      <c r="U268" s="348">
        <v>6.0842000000000001</v>
      </c>
      <c r="V268" s="348">
        <v>1.4120999999999999</v>
      </c>
      <c r="W268" s="348">
        <v>6.8212000000000002</v>
      </c>
      <c r="X268" s="348">
        <v>7.4690000000000003</v>
      </c>
      <c r="Y268" s="374"/>
      <c r="Z268" s="346">
        <v>44</v>
      </c>
      <c r="AA268" s="346">
        <v>90</v>
      </c>
      <c r="AB268" s="346">
        <v>25</v>
      </c>
      <c r="AC268" s="346">
        <v>141</v>
      </c>
      <c r="AD268" s="346">
        <v>144</v>
      </c>
      <c r="AE268" s="346">
        <v>100</v>
      </c>
      <c r="AF268" s="346">
        <v>42</v>
      </c>
      <c r="AG268" s="346" t="s">
        <v>430</v>
      </c>
      <c r="AH268" s="346" t="s">
        <v>430</v>
      </c>
      <c r="AI268" s="346" t="s">
        <v>430</v>
      </c>
      <c r="AJ268" s="346">
        <v>105</v>
      </c>
      <c r="AK268" s="346">
        <v>145</v>
      </c>
      <c r="AL268" s="346">
        <v>89</v>
      </c>
      <c r="AM268" s="346">
        <v>97</v>
      </c>
      <c r="AN268" s="346">
        <v>21</v>
      </c>
      <c r="AO268" s="373"/>
      <c r="AP268" s="348" t="s">
        <v>430</v>
      </c>
      <c r="AQ268" s="348" t="s">
        <v>430</v>
      </c>
      <c r="AR268" s="348" t="s">
        <v>430</v>
      </c>
      <c r="AS268" s="348" t="s">
        <v>430</v>
      </c>
      <c r="AT268" s="348">
        <v>2.67</v>
      </c>
      <c r="AU268" s="351"/>
      <c r="AV268" s="346" t="s">
        <v>430</v>
      </c>
      <c r="AW268" s="346" t="s">
        <v>430</v>
      </c>
      <c r="AX268" s="346" t="s">
        <v>430</v>
      </c>
      <c r="AY268" s="346" t="s">
        <v>430</v>
      </c>
      <c r="AZ268" s="346">
        <v>113</v>
      </c>
      <c r="BA268" s="374"/>
      <c r="BB268" s="348">
        <v>15.397752549271599</v>
      </c>
      <c r="BC268" s="348">
        <v>0.99412317309104403</v>
      </c>
      <c r="BD268" s="348">
        <v>1.5735825124219699E-2</v>
      </c>
      <c r="BE268" s="375">
        <v>-3.2501661203160399E-2</v>
      </c>
      <c r="BF268" s="374"/>
      <c r="BG268" s="372">
        <v>9.2100000000000001E-2</v>
      </c>
      <c r="BH268" s="373"/>
      <c r="BI268" s="348">
        <v>75.230099999999993</v>
      </c>
      <c r="BJ268" s="348">
        <v>24.511199999999999</v>
      </c>
      <c r="BK268" s="348" t="s">
        <v>430</v>
      </c>
      <c r="BL268" s="348">
        <v>0.25869999999999999</v>
      </c>
      <c r="BM268" s="373"/>
      <c r="BN268" s="372" t="s">
        <v>6419</v>
      </c>
      <c r="BO268" s="372" t="s">
        <v>6420</v>
      </c>
      <c r="BP268" s="372" t="s">
        <v>430</v>
      </c>
      <c r="BQ268" s="372" t="s">
        <v>430</v>
      </c>
      <c r="BR268" s="372" t="s">
        <v>430</v>
      </c>
      <c r="BS268" s="373"/>
      <c r="BT268" s="354" t="s">
        <v>554</v>
      </c>
    </row>
    <row r="269" spans="1:72" s="428" customFormat="1" x14ac:dyDescent="0.25">
      <c r="A269" s="345" t="s">
        <v>6421</v>
      </c>
      <c r="B269" s="373"/>
      <c r="C269" s="719">
        <v>45134</v>
      </c>
      <c r="D269" s="373"/>
      <c r="E269" s="346">
        <v>3.8233000000000001</v>
      </c>
      <c r="F269" s="373"/>
      <c r="G269" s="347">
        <v>79.483500000000006</v>
      </c>
      <c r="H269" s="374"/>
      <c r="I269" s="348">
        <v>0.3286</v>
      </c>
      <c r="J269" s="348">
        <v>4.8305999999999996</v>
      </c>
      <c r="K269" s="348">
        <v>2.9055</v>
      </c>
      <c r="L269" s="348">
        <v>1.1575</v>
      </c>
      <c r="M269" s="348">
        <v>-8.0792999999999999</v>
      </c>
      <c r="N269" s="350">
        <v>-4.0393999999999997</v>
      </c>
      <c r="O269" s="348">
        <v>0.98950000000000005</v>
      </c>
      <c r="P269" s="348" t="s">
        <v>430</v>
      </c>
      <c r="Q269" s="348" t="s">
        <v>430</v>
      </c>
      <c r="R269" s="348" t="s">
        <v>430</v>
      </c>
      <c r="S269" s="348">
        <v>7.8259999999999996</v>
      </c>
      <c r="T269" s="348">
        <v>-8.8687000000000005</v>
      </c>
      <c r="U269" s="348">
        <v>-3.0916000000000001</v>
      </c>
      <c r="V269" s="348">
        <v>-6.6811999999999996</v>
      </c>
      <c r="W269" s="348">
        <v>3.5589</v>
      </c>
      <c r="X269" s="348">
        <v>6.5115999999999996</v>
      </c>
      <c r="Y269" s="374"/>
      <c r="Z269" s="346">
        <v>151</v>
      </c>
      <c r="AA269" s="346">
        <v>124</v>
      </c>
      <c r="AB269" s="346">
        <v>134</v>
      </c>
      <c r="AC269" s="346">
        <v>205</v>
      </c>
      <c r="AD269" s="346">
        <v>215</v>
      </c>
      <c r="AE269" s="346">
        <v>178</v>
      </c>
      <c r="AF269" s="346">
        <v>119</v>
      </c>
      <c r="AG269" s="346" t="s">
        <v>430</v>
      </c>
      <c r="AH269" s="346" t="s">
        <v>430</v>
      </c>
      <c r="AI269" s="346" t="s">
        <v>430</v>
      </c>
      <c r="AJ269" s="346">
        <v>213</v>
      </c>
      <c r="AK269" s="346">
        <v>214</v>
      </c>
      <c r="AL269" s="346">
        <v>183</v>
      </c>
      <c r="AM269" s="346">
        <v>184</v>
      </c>
      <c r="AN269" s="346">
        <v>56</v>
      </c>
      <c r="AO269" s="373"/>
      <c r="AP269" s="348" t="s">
        <v>430</v>
      </c>
      <c r="AQ269" s="348" t="s">
        <v>430</v>
      </c>
      <c r="AR269" s="348" t="s">
        <v>430</v>
      </c>
      <c r="AS269" s="348" t="s">
        <v>430</v>
      </c>
      <c r="AT269" s="348">
        <v>-9.08</v>
      </c>
      <c r="AU269" s="351"/>
      <c r="AV269" s="346" t="s">
        <v>430</v>
      </c>
      <c r="AW269" s="346" t="s">
        <v>430</v>
      </c>
      <c r="AX269" s="346" t="s">
        <v>430</v>
      </c>
      <c r="AY269" s="346" t="s">
        <v>430</v>
      </c>
      <c r="AZ269" s="346">
        <v>184</v>
      </c>
      <c r="BA269" s="374"/>
      <c r="BB269" s="348">
        <v>11.540812063038899</v>
      </c>
      <c r="BC269" s="348">
        <v>0.99775603810474101</v>
      </c>
      <c r="BD269" s="348">
        <v>1.66739147980558E-2</v>
      </c>
      <c r="BE269" s="375">
        <v>-1.2296183463613599E-2</v>
      </c>
      <c r="BF269" s="374"/>
      <c r="BG269" s="372">
        <v>4.3299999999999998E-2</v>
      </c>
      <c r="BH269" s="373"/>
      <c r="BI269" s="348">
        <v>99.684100000000001</v>
      </c>
      <c r="BJ269" s="348" t="s">
        <v>430</v>
      </c>
      <c r="BK269" s="348" t="s">
        <v>430</v>
      </c>
      <c r="BL269" s="348">
        <v>0.31590000000000001</v>
      </c>
      <c r="BM269" s="373"/>
      <c r="BN269" s="372" t="s">
        <v>4637</v>
      </c>
      <c r="BO269" s="372" t="s">
        <v>4475</v>
      </c>
      <c r="BP269" s="372" t="s">
        <v>4548</v>
      </c>
      <c r="BQ269" s="372" t="s">
        <v>4549</v>
      </c>
      <c r="BR269" s="372" t="s">
        <v>4550</v>
      </c>
      <c r="BS269" s="373"/>
      <c r="BT269" s="354" t="s">
        <v>554</v>
      </c>
    </row>
    <row r="270" spans="1:72" s="428" customFormat="1" x14ac:dyDescent="0.25">
      <c r="A270" s="345" t="s">
        <v>6422</v>
      </c>
      <c r="B270" s="373"/>
      <c r="C270" s="719">
        <v>45786</v>
      </c>
      <c r="D270" s="373"/>
      <c r="E270" s="346">
        <v>3.53</v>
      </c>
      <c r="F270" s="373"/>
      <c r="G270" s="347">
        <v>72.318299999999994</v>
      </c>
      <c r="H270" s="374"/>
      <c r="I270" s="348">
        <v>0.47239999999999999</v>
      </c>
      <c r="J270" s="348">
        <v>6.2362000000000002</v>
      </c>
      <c r="K270" s="348">
        <v>5.8818999999999999</v>
      </c>
      <c r="L270" s="348">
        <v>10.707599999999999</v>
      </c>
      <c r="M270" s="348">
        <v>7.3015999999999996</v>
      </c>
      <c r="N270" s="350">
        <v>9.2431000000000001</v>
      </c>
      <c r="O270" s="348" t="s">
        <v>430</v>
      </c>
      <c r="P270" s="348" t="s">
        <v>430</v>
      </c>
      <c r="Q270" s="348" t="s">
        <v>430</v>
      </c>
      <c r="R270" s="348" t="s">
        <v>430</v>
      </c>
      <c r="S270" s="348">
        <v>20.346599999999999</v>
      </c>
      <c r="T270" s="348">
        <v>4.9541000000000004</v>
      </c>
      <c r="U270" s="348">
        <v>7.3442999999999996</v>
      </c>
      <c r="V270" s="348">
        <v>5.8220999999999998</v>
      </c>
      <c r="W270" s="348">
        <v>2.2147000000000001</v>
      </c>
      <c r="X270" s="348">
        <v>15.1724</v>
      </c>
      <c r="Y270" s="374"/>
      <c r="Z270" s="346">
        <v>77</v>
      </c>
      <c r="AA270" s="346">
        <v>20</v>
      </c>
      <c r="AB270" s="346">
        <v>50</v>
      </c>
      <c r="AC270" s="346">
        <v>52</v>
      </c>
      <c r="AD270" s="346">
        <v>59</v>
      </c>
      <c r="AE270" s="346">
        <v>56</v>
      </c>
      <c r="AF270" s="346" t="s">
        <v>430</v>
      </c>
      <c r="AG270" s="346" t="s">
        <v>430</v>
      </c>
      <c r="AH270" s="346" t="s">
        <v>430</v>
      </c>
      <c r="AI270" s="346" t="s">
        <v>430</v>
      </c>
      <c r="AJ270" s="346">
        <v>31</v>
      </c>
      <c r="AK270" s="346">
        <v>52</v>
      </c>
      <c r="AL270" s="346">
        <v>76</v>
      </c>
      <c r="AM270" s="346">
        <v>62</v>
      </c>
      <c r="AN270" s="346">
        <v>127</v>
      </c>
      <c r="AO270" s="373"/>
      <c r="AP270" s="348" t="s">
        <v>430</v>
      </c>
      <c r="AQ270" s="348" t="s">
        <v>430</v>
      </c>
      <c r="AR270" s="348" t="s">
        <v>430</v>
      </c>
      <c r="AS270" s="348" t="s">
        <v>430</v>
      </c>
      <c r="AT270" s="348">
        <v>12.33</v>
      </c>
      <c r="AU270" s="351"/>
      <c r="AV270" s="346" t="s">
        <v>430</v>
      </c>
      <c r="AW270" s="346" t="s">
        <v>430</v>
      </c>
      <c r="AX270" s="346" t="s">
        <v>430</v>
      </c>
      <c r="AY270" s="346" t="s">
        <v>430</v>
      </c>
      <c r="AZ270" s="346">
        <v>51</v>
      </c>
      <c r="BA270" s="374"/>
      <c r="BB270" s="348">
        <v>12.500271574243399</v>
      </c>
      <c r="BC270" s="348">
        <v>0.99341497726101702</v>
      </c>
      <c r="BD270" s="348">
        <v>2.0522568305272E-2</v>
      </c>
      <c r="BE270" s="375">
        <v>-3.96242815859945E-2</v>
      </c>
      <c r="BF270" s="374"/>
      <c r="BG270" s="372">
        <v>0.19869999999999999</v>
      </c>
      <c r="BH270" s="373"/>
      <c r="BI270" s="348">
        <v>89.073499999999996</v>
      </c>
      <c r="BJ270" s="348">
        <v>7.3727900000000002</v>
      </c>
      <c r="BK270" s="348" t="s">
        <v>430</v>
      </c>
      <c r="BL270" s="348">
        <v>3.5537100000000001</v>
      </c>
      <c r="BM270" s="373"/>
      <c r="BN270" s="372" t="s">
        <v>5796</v>
      </c>
      <c r="BO270" s="372" t="s">
        <v>6423</v>
      </c>
      <c r="BP270" s="372" t="s">
        <v>6424</v>
      </c>
      <c r="BQ270" s="372" t="s">
        <v>5812</v>
      </c>
      <c r="BR270" s="372" t="s">
        <v>880</v>
      </c>
      <c r="BS270" s="373"/>
      <c r="BT270" s="354" t="s">
        <v>554</v>
      </c>
    </row>
    <row r="271" spans="1:72" s="428" customFormat="1" x14ac:dyDescent="0.25">
      <c r="A271" s="345" t="s">
        <v>6425</v>
      </c>
      <c r="B271" s="373"/>
      <c r="C271" s="719">
        <v>45545</v>
      </c>
      <c r="D271" s="373"/>
      <c r="E271" s="346">
        <v>3.4245000000000001</v>
      </c>
      <c r="F271" s="373"/>
      <c r="G271" s="347">
        <v>58.277000000000001</v>
      </c>
      <c r="H271" s="374"/>
      <c r="I271" s="348">
        <v>0.65249999999999997</v>
      </c>
      <c r="J271" s="348">
        <v>5.0190999999999999</v>
      </c>
      <c r="K271" s="348">
        <v>8.2106999999999992</v>
      </c>
      <c r="L271" s="348">
        <v>4.8196000000000003</v>
      </c>
      <c r="M271" s="348">
        <v>-1.6618999999999999</v>
      </c>
      <c r="N271" s="350">
        <v>4.3563999999999998</v>
      </c>
      <c r="O271" s="348" t="s">
        <v>430</v>
      </c>
      <c r="P271" s="348" t="s">
        <v>430</v>
      </c>
      <c r="Q271" s="348" t="s">
        <v>430</v>
      </c>
      <c r="R271" s="348" t="s">
        <v>430</v>
      </c>
      <c r="S271" s="348">
        <v>15.3719</v>
      </c>
      <c r="T271" s="348">
        <v>-2.7416999999999998</v>
      </c>
      <c r="U271" s="348">
        <v>5.9981</v>
      </c>
      <c r="V271" s="348">
        <v>1.3674999999999999</v>
      </c>
      <c r="W271" s="348">
        <v>6.8158000000000003</v>
      </c>
      <c r="X271" s="348">
        <v>7.5035999999999996</v>
      </c>
      <c r="Y271" s="374"/>
      <c r="Z271" s="346">
        <v>40</v>
      </c>
      <c r="AA271" s="346">
        <v>103</v>
      </c>
      <c r="AB271" s="346">
        <v>24</v>
      </c>
      <c r="AC271" s="346">
        <v>140</v>
      </c>
      <c r="AD271" s="346">
        <v>147</v>
      </c>
      <c r="AE271" s="346">
        <v>104</v>
      </c>
      <c r="AF271" s="346" t="s">
        <v>430</v>
      </c>
      <c r="AG271" s="346" t="s">
        <v>430</v>
      </c>
      <c r="AH271" s="346" t="s">
        <v>430</v>
      </c>
      <c r="AI271" s="346" t="s">
        <v>430</v>
      </c>
      <c r="AJ271" s="346">
        <v>104</v>
      </c>
      <c r="AK271" s="346">
        <v>147</v>
      </c>
      <c r="AL271" s="346">
        <v>96</v>
      </c>
      <c r="AM271" s="346">
        <v>100</v>
      </c>
      <c r="AN271" s="346">
        <v>22</v>
      </c>
      <c r="AO271" s="373"/>
      <c r="AP271" s="348" t="s">
        <v>430</v>
      </c>
      <c r="AQ271" s="348" t="s">
        <v>430</v>
      </c>
      <c r="AR271" s="348" t="s">
        <v>430</v>
      </c>
      <c r="AS271" s="348" t="s">
        <v>430</v>
      </c>
      <c r="AT271" s="348">
        <v>2.58</v>
      </c>
      <c r="AU271" s="351"/>
      <c r="AV271" s="346" t="s">
        <v>430</v>
      </c>
      <c r="AW271" s="346" t="s">
        <v>430</v>
      </c>
      <c r="AX271" s="346" t="s">
        <v>430</v>
      </c>
      <c r="AY271" s="346" t="s">
        <v>430</v>
      </c>
      <c r="AZ271" s="346">
        <v>118</v>
      </c>
      <c r="BA271" s="374"/>
      <c r="BB271" s="348">
        <v>15.6780598563745</v>
      </c>
      <c r="BC271" s="348">
        <v>0.99862493310702505</v>
      </c>
      <c r="BD271" s="348">
        <v>7.74876269098223E-3</v>
      </c>
      <c r="BE271" s="375">
        <v>-1.7195448249240599E-2</v>
      </c>
      <c r="BF271" s="374"/>
      <c r="BG271" s="372">
        <v>4.0599999999999997E-2</v>
      </c>
      <c r="BH271" s="373"/>
      <c r="BI271" s="348">
        <v>75.16</v>
      </c>
      <c r="BJ271" s="348">
        <v>24.666</v>
      </c>
      <c r="BK271" s="348" t="s">
        <v>430</v>
      </c>
      <c r="BL271" s="348">
        <v>0.17399999999999999</v>
      </c>
      <c r="BM271" s="373"/>
      <c r="BN271" s="372" t="s">
        <v>5788</v>
      </c>
      <c r="BO271" s="372" t="s">
        <v>5789</v>
      </c>
      <c r="BP271" s="372" t="s">
        <v>430</v>
      </c>
      <c r="BQ271" s="372" t="s">
        <v>430</v>
      </c>
      <c r="BR271" s="372" t="s">
        <v>430</v>
      </c>
      <c r="BS271" s="373"/>
      <c r="BT271" s="354" t="s">
        <v>554</v>
      </c>
    </row>
    <row r="272" spans="1:72" s="428" customFormat="1" x14ac:dyDescent="0.25">
      <c r="A272" s="345" t="s">
        <v>6426</v>
      </c>
      <c r="B272" s="373"/>
      <c r="C272" s="719">
        <v>45986</v>
      </c>
      <c r="D272" s="373"/>
      <c r="E272" s="346">
        <v>3.32</v>
      </c>
      <c r="F272" s="373"/>
      <c r="G272" s="347">
        <v>29.4803</v>
      </c>
      <c r="H272" s="374"/>
      <c r="I272" s="348">
        <v>0.32669999999999999</v>
      </c>
      <c r="J272" s="348">
        <v>4.8728999999999996</v>
      </c>
      <c r="K272" s="348">
        <v>2.8355999999999999</v>
      </c>
      <c r="L272" s="348">
        <v>4.0427</v>
      </c>
      <c r="M272" s="348">
        <v>-2.6156000000000001</v>
      </c>
      <c r="N272" s="350" t="s">
        <v>430</v>
      </c>
      <c r="O272" s="348" t="s">
        <v>430</v>
      </c>
      <c r="P272" s="348" t="s">
        <v>430</v>
      </c>
      <c r="Q272" s="348" t="s">
        <v>430</v>
      </c>
      <c r="R272" s="348" t="s">
        <v>430</v>
      </c>
      <c r="S272" s="348">
        <v>11.0419</v>
      </c>
      <c r="T272" s="348">
        <v>-4.0263999999999998</v>
      </c>
      <c r="U272" s="348" t="s">
        <v>430</v>
      </c>
      <c r="V272" s="348" t="s">
        <v>430</v>
      </c>
      <c r="W272" s="348">
        <v>2.2723</v>
      </c>
      <c r="X272" s="348">
        <v>-2.9272999999999998</v>
      </c>
      <c r="Y272" s="374"/>
      <c r="Z272" s="346">
        <v>155</v>
      </c>
      <c r="AA272" s="346">
        <v>113</v>
      </c>
      <c r="AB272" s="346">
        <v>142</v>
      </c>
      <c r="AC272" s="346">
        <v>149</v>
      </c>
      <c r="AD272" s="346">
        <v>156</v>
      </c>
      <c r="AE272" s="346" t="s">
        <v>430</v>
      </c>
      <c r="AF272" s="346" t="s">
        <v>430</v>
      </c>
      <c r="AG272" s="346" t="s">
        <v>430</v>
      </c>
      <c r="AH272" s="346" t="s">
        <v>430</v>
      </c>
      <c r="AI272" s="346" t="s">
        <v>430</v>
      </c>
      <c r="AJ272" s="346">
        <v>152</v>
      </c>
      <c r="AK272" s="346">
        <v>156</v>
      </c>
      <c r="AL272" s="346" t="s">
        <v>430</v>
      </c>
      <c r="AM272" s="346" t="s">
        <v>430</v>
      </c>
      <c r="AN272" s="346">
        <v>123</v>
      </c>
      <c r="AO272" s="373"/>
      <c r="AP272" s="348" t="s">
        <v>430</v>
      </c>
      <c r="AQ272" s="348" t="s">
        <v>430</v>
      </c>
      <c r="AR272" s="348" t="s">
        <v>430</v>
      </c>
      <c r="AS272" s="348" t="s">
        <v>430</v>
      </c>
      <c r="AT272" s="348" t="s">
        <v>430</v>
      </c>
      <c r="AU272" s="351"/>
      <c r="AV272" s="346" t="s">
        <v>430</v>
      </c>
      <c r="AW272" s="346" t="s">
        <v>430</v>
      </c>
      <c r="AX272" s="346" t="s">
        <v>430</v>
      </c>
      <c r="AY272" s="346" t="s">
        <v>430</v>
      </c>
      <c r="AZ272" s="346" t="s">
        <v>430</v>
      </c>
      <c r="BA272" s="374"/>
      <c r="BB272" s="348">
        <v>13.6883516136274</v>
      </c>
      <c r="BC272" s="348">
        <v>0</v>
      </c>
      <c r="BD272" s="348">
        <v>-6.0539347592347199E-2</v>
      </c>
      <c r="BE272" s="375" t="s">
        <v>430</v>
      </c>
      <c r="BF272" s="374"/>
      <c r="BG272" s="372" t="s">
        <v>430</v>
      </c>
      <c r="BH272" s="373"/>
      <c r="BI272" s="348">
        <v>80.072500000000005</v>
      </c>
      <c r="BJ272" s="348">
        <v>19.233599999999999</v>
      </c>
      <c r="BK272" s="348" t="s">
        <v>430</v>
      </c>
      <c r="BL272" s="348">
        <v>0.69389999999999996</v>
      </c>
      <c r="BM272" s="373"/>
      <c r="BN272" s="372" t="s">
        <v>6427</v>
      </c>
      <c r="BO272" s="372" t="s">
        <v>6428</v>
      </c>
      <c r="BP272" s="372" t="s">
        <v>6429</v>
      </c>
      <c r="BQ272" s="372" t="s">
        <v>688</v>
      </c>
      <c r="BR272" s="372" t="s">
        <v>5830</v>
      </c>
      <c r="BS272" s="373"/>
      <c r="BT272" s="354" t="s">
        <v>554</v>
      </c>
    </row>
    <row r="273" spans="1:72" s="428" customFormat="1" x14ac:dyDescent="0.25">
      <c r="A273" s="345" t="s">
        <v>6430</v>
      </c>
      <c r="B273" s="373"/>
      <c r="C273" s="719">
        <v>45793</v>
      </c>
      <c r="D273" s="373"/>
      <c r="E273" s="346">
        <v>3.18</v>
      </c>
      <c r="F273" s="373"/>
      <c r="G273" s="347">
        <v>63.297800000000002</v>
      </c>
      <c r="H273" s="374"/>
      <c r="I273" s="348">
        <v>0.82379999999999998</v>
      </c>
      <c r="J273" s="348">
        <v>5.3243</v>
      </c>
      <c r="K273" s="348">
        <v>1.6654</v>
      </c>
      <c r="L273" s="348">
        <v>9.1729000000000003</v>
      </c>
      <c r="M273" s="348">
        <v>9.9202999999999992</v>
      </c>
      <c r="N273" s="350">
        <v>6.6971999999999996</v>
      </c>
      <c r="O273" s="348" t="s">
        <v>430</v>
      </c>
      <c r="P273" s="348" t="s">
        <v>430</v>
      </c>
      <c r="Q273" s="348" t="s">
        <v>430</v>
      </c>
      <c r="R273" s="348" t="s">
        <v>430</v>
      </c>
      <c r="S273" s="348">
        <v>14.536300000000001</v>
      </c>
      <c r="T273" s="348">
        <v>6.0730000000000004</v>
      </c>
      <c r="U273" s="348">
        <v>5.4558999999999997</v>
      </c>
      <c r="V273" s="348">
        <v>3.2307999999999999</v>
      </c>
      <c r="W273" s="348">
        <v>0.96599999999999997</v>
      </c>
      <c r="X273" s="348">
        <v>4.9149000000000003</v>
      </c>
      <c r="Y273" s="374"/>
      <c r="Z273" s="346">
        <v>12</v>
      </c>
      <c r="AA273" s="346">
        <v>75</v>
      </c>
      <c r="AB273" s="346">
        <v>193</v>
      </c>
      <c r="AC273" s="346">
        <v>72</v>
      </c>
      <c r="AD273" s="346">
        <v>34</v>
      </c>
      <c r="AE273" s="346">
        <v>77</v>
      </c>
      <c r="AF273" s="346" t="s">
        <v>430</v>
      </c>
      <c r="AG273" s="346" t="s">
        <v>430</v>
      </c>
      <c r="AH273" s="346" t="s">
        <v>430</v>
      </c>
      <c r="AI273" s="346" t="s">
        <v>430</v>
      </c>
      <c r="AJ273" s="346">
        <v>107</v>
      </c>
      <c r="AK273" s="346">
        <v>32</v>
      </c>
      <c r="AL273" s="346">
        <v>110</v>
      </c>
      <c r="AM273" s="346">
        <v>75</v>
      </c>
      <c r="AN273" s="346">
        <v>200</v>
      </c>
      <c r="AO273" s="373"/>
      <c r="AP273" s="348" t="s">
        <v>430</v>
      </c>
      <c r="AQ273" s="348" t="s">
        <v>430</v>
      </c>
      <c r="AR273" s="348" t="s">
        <v>430</v>
      </c>
      <c r="AS273" s="348" t="s">
        <v>430</v>
      </c>
      <c r="AT273" s="348">
        <v>11.01</v>
      </c>
      <c r="AU273" s="351"/>
      <c r="AV273" s="346" t="s">
        <v>430</v>
      </c>
      <c r="AW273" s="346" t="s">
        <v>430</v>
      </c>
      <c r="AX273" s="346" t="s">
        <v>430</v>
      </c>
      <c r="AY273" s="346" t="s">
        <v>430</v>
      </c>
      <c r="AZ273" s="346">
        <v>62</v>
      </c>
      <c r="BA273" s="374"/>
      <c r="BB273" s="348">
        <v>14.0817830963899</v>
      </c>
      <c r="BC273" s="348">
        <v>0</v>
      </c>
      <c r="BD273" s="348">
        <v>1.68476349254294E-3</v>
      </c>
      <c r="BE273" s="375" t="s">
        <v>430</v>
      </c>
      <c r="BF273" s="374"/>
      <c r="BG273" s="372" t="s">
        <v>430</v>
      </c>
      <c r="BH273" s="373"/>
      <c r="BI273" s="348">
        <v>67.491600000000005</v>
      </c>
      <c r="BJ273" s="348">
        <v>15.232799999999999</v>
      </c>
      <c r="BK273" s="348">
        <v>17.045500000000001</v>
      </c>
      <c r="BL273" s="348">
        <v>0.2301</v>
      </c>
      <c r="BM273" s="373"/>
      <c r="BN273" s="372" t="s">
        <v>6431</v>
      </c>
      <c r="BO273" s="372" t="s">
        <v>6432</v>
      </c>
      <c r="BP273" s="372" t="s">
        <v>6433</v>
      </c>
      <c r="BQ273" s="372" t="s">
        <v>6434</v>
      </c>
      <c r="BR273" s="372" t="s">
        <v>6435</v>
      </c>
      <c r="BS273" s="373"/>
      <c r="BT273" s="354" t="s">
        <v>554</v>
      </c>
    </row>
    <row r="274" spans="1:72" s="428" customFormat="1" ht="11" x14ac:dyDescent="0.3">
      <c r="A274" s="841" t="s">
        <v>6436</v>
      </c>
      <c r="B274" s="842"/>
      <c r="C274" s="843">
        <v>45852</v>
      </c>
      <c r="D274" s="842"/>
      <c r="E274" s="844">
        <v>2.7665000000000002</v>
      </c>
      <c r="F274" s="842"/>
      <c r="G274" s="845">
        <v>20.498999999999999</v>
      </c>
      <c r="H274" s="847"/>
      <c r="I274" s="846">
        <v>9.7999999999999997E-3</v>
      </c>
      <c r="J274" s="846">
        <v>3.6768999999999998</v>
      </c>
      <c r="K274" s="846">
        <v>1.1847000000000001</v>
      </c>
      <c r="L274" s="846">
        <v>5.35</v>
      </c>
      <c r="M274" s="846">
        <v>-3.6429</v>
      </c>
      <c r="N274" s="848" t="s">
        <v>430</v>
      </c>
      <c r="O274" s="846" t="s">
        <v>430</v>
      </c>
      <c r="P274" s="846" t="s">
        <v>430</v>
      </c>
      <c r="Q274" s="846" t="s">
        <v>430</v>
      </c>
      <c r="R274" s="846" t="s">
        <v>430</v>
      </c>
      <c r="S274" s="846">
        <v>11.419700000000001</v>
      </c>
      <c r="T274" s="846">
        <v>-4.9166999999999996</v>
      </c>
      <c r="U274" s="846">
        <v>0.27879999999999999</v>
      </c>
      <c r="V274" s="846" t="s">
        <v>430</v>
      </c>
      <c r="W274" s="846">
        <v>0.62829999999999997</v>
      </c>
      <c r="X274" s="846">
        <v>-1.4944999999999999</v>
      </c>
      <c r="Y274" s="847"/>
      <c r="Z274" s="844">
        <v>190</v>
      </c>
      <c r="AA274" s="844">
        <v>197</v>
      </c>
      <c r="AB274" s="844">
        <v>203</v>
      </c>
      <c r="AC274" s="844">
        <v>122</v>
      </c>
      <c r="AD274" s="844">
        <v>160</v>
      </c>
      <c r="AE274" s="844" t="s">
        <v>430</v>
      </c>
      <c r="AF274" s="844" t="s">
        <v>430</v>
      </c>
      <c r="AG274" s="844" t="s">
        <v>430</v>
      </c>
      <c r="AH274" s="844" t="s">
        <v>430</v>
      </c>
      <c r="AI274" s="844" t="s">
        <v>430</v>
      </c>
      <c r="AJ274" s="844">
        <v>141</v>
      </c>
      <c r="AK274" s="844">
        <v>161</v>
      </c>
      <c r="AL274" s="844">
        <v>143</v>
      </c>
      <c r="AM274" s="844" t="s">
        <v>430</v>
      </c>
      <c r="AN274" s="844">
        <v>206</v>
      </c>
      <c r="AO274" s="842"/>
      <c r="AP274" s="846" t="s">
        <v>430</v>
      </c>
      <c r="AQ274" s="846" t="s">
        <v>430</v>
      </c>
      <c r="AR274" s="846" t="s">
        <v>430</v>
      </c>
      <c r="AS274" s="846" t="s">
        <v>430</v>
      </c>
      <c r="AT274" s="846">
        <v>-3.18</v>
      </c>
      <c r="AU274" s="849"/>
      <c r="AV274" s="844" t="s">
        <v>430</v>
      </c>
      <c r="AW274" s="844" t="s">
        <v>430</v>
      </c>
      <c r="AX274" s="844" t="s">
        <v>430</v>
      </c>
      <c r="AY274" s="844" t="s">
        <v>430</v>
      </c>
      <c r="AZ274" s="844">
        <v>136</v>
      </c>
      <c r="BA274" s="847"/>
      <c r="BB274" s="846">
        <v>11.6664540935212</v>
      </c>
      <c r="BC274" s="846">
        <v>0.99737495533097098</v>
      </c>
      <c r="BD274" s="846">
        <v>-4.6501800681672298E-2</v>
      </c>
      <c r="BE274" s="852">
        <v>-2.23219114923991E-2</v>
      </c>
      <c r="BF274" s="847"/>
      <c r="BG274" s="855">
        <v>6.8500000000000005E-2</v>
      </c>
      <c r="BH274" s="842"/>
      <c r="BI274" s="846">
        <v>74.789199999999994</v>
      </c>
      <c r="BJ274" s="846">
        <v>22.2883</v>
      </c>
      <c r="BK274" s="846">
        <v>2.6271800000000001</v>
      </c>
      <c r="BL274" s="846">
        <v>0.29532000000000003</v>
      </c>
      <c r="BM274" s="842"/>
      <c r="BN274" s="855" t="s">
        <v>5308</v>
      </c>
      <c r="BO274" s="855" t="s">
        <v>6437</v>
      </c>
      <c r="BP274" s="855" t="s">
        <v>4704</v>
      </c>
      <c r="BQ274" s="855" t="s">
        <v>6438</v>
      </c>
      <c r="BR274" s="855" t="s">
        <v>4938</v>
      </c>
      <c r="BS274" s="842"/>
      <c r="BT274" s="856" t="s">
        <v>554</v>
      </c>
    </row>
    <row r="275" spans="1:72" s="428" customFormat="1" x14ac:dyDescent="0.25">
      <c r="A275" s="345" t="s">
        <v>6439</v>
      </c>
      <c r="B275" s="373"/>
      <c r="C275" s="719">
        <v>45992</v>
      </c>
      <c r="D275" s="373"/>
      <c r="E275" s="346">
        <v>2.44</v>
      </c>
      <c r="F275" s="373"/>
      <c r="G275" s="347">
        <v>32.513199999999998</v>
      </c>
      <c r="H275" s="374"/>
      <c r="I275" s="348">
        <v>2.3699999999999999E-2</v>
      </c>
      <c r="J275" s="348">
        <v>4.7778999999999998</v>
      </c>
      <c r="K275" s="348">
        <v>3.5270999999999999</v>
      </c>
      <c r="L275" s="348">
        <v>10.819800000000001</v>
      </c>
      <c r="M275" s="348">
        <v>9.0579000000000001</v>
      </c>
      <c r="N275" s="350" t="s">
        <v>430</v>
      </c>
      <c r="O275" s="348" t="s">
        <v>430</v>
      </c>
      <c r="P275" s="348" t="s">
        <v>430</v>
      </c>
      <c r="Q275" s="348" t="s">
        <v>430</v>
      </c>
      <c r="R275" s="348" t="s">
        <v>430</v>
      </c>
      <c r="S275" s="348">
        <v>17.549700000000001</v>
      </c>
      <c r="T275" s="348">
        <v>7.0195999999999996</v>
      </c>
      <c r="U275" s="348" t="s">
        <v>430</v>
      </c>
      <c r="V275" s="348" t="s">
        <v>430</v>
      </c>
      <c r="W275" s="348">
        <v>0.72370000000000001</v>
      </c>
      <c r="X275" s="348">
        <v>7.1413000000000002</v>
      </c>
      <c r="Y275" s="374"/>
      <c r="Z275" s="346">
        <v>188</v>
      </c>
      <c r="AA275" s="346">
        <v>130</v>
      </c>
      <c r="AB275" s="346">
        <v>90</v>
      </c>
      <c r="AC275" s="346">
        <v>45</v>
      </c>
      <c r="AD275" s="346">
        <v>40</v>
      </c>
      <c r="AE275" s="346" t="s">
        <v>430</v>
      </c>
      <c r="AF275" s="346" t="s">
        <v>430</v>
      </c>
      <c r="AG275" s="346" t="s">
        <v>430</v>
      </c>
      <c r="AH275" s="346" t="s">
        <v>430</v>
      </c>
      <c r="AI275" s="346" t="s">
        <v>430</v>
      </c>
      <c r="AJ275" s="346">
        <v>65</v>
      </c>
      <c r="AK275" s="346">
        <v>24</v>
      </c>
      <c r="AL275" s="346" t="s">
        <v>430</v>
      </c>
      <c r="AM275" s="346" t="s">
        <v>430</v>
      </c>
      <c r="AN275" s="346">
        <v>203</v>
      </c>
      <c r="AO275" s="373"/>
      <c r="AP275" s="348" t="s">
        <v>430</v>
      </c>
      <c r="AQ275" s="348" t="s">
        <v>430</v>
      </c>
      <c r="AR275" s="348" t="s">
        <v>430</v>
      </c>
      <c r="AS275" s="348" t="s">
        <v>430</v>
      </c>
      <c r="AT275" s="348" t="s">
        <v>430</v>
      </c>
      <c r="AU275" s="351"/>
      <c r="AV275" s="346" t="s">
        <v>430</v>
      </c>
      <c r="AW275" s="346" t="s">
        <v>430</v>
      </c>
      <c r="AX275" s="346" t="s">
        <v>430</v>
      </c>
      <c r="AY275" s="346" t="s">
        <v>430</v>
      </c>
      <c r="AZ275" s="346" t="s">
        <v>430</v>
      </c>
      <c r="BA275" s="374"/>
      <c r="BB275" s="348">
        <v>14.3080724968271</v>
      </c>
      <c r="BC275" s="348">
        <v>0.99792863403391796</v>
      </c>
      <c r="BD275" s="348">
        <v>7.4966507029571694E-2</v>
      </c>
      <c r="BE275" s="375">
        <v>-5.2084555448031103E-2</v>
      </c>
      <c r="BF275" s="374"/>
      <c r="BG275" s="372">
        <v>9.4899999999999998E-2</v>
      </c>
      <c r="BH275" s="373"/>
      <c r="BI275" s="348">
        <v>62.518099999999997</v>
      </c>
      <c r="BJ275" s="348">
        <v>25.721800000000002</v>
      </c>
      <c r="BK275" s="348">
        <v>5.2129399999999997</v>
      </c>
      <c r="BL275" s="348">
        <v>6.5471599999999999</v>
      </c>
      <c r="BM275" s="373"/>
      <c r="BN275" s="372" t="s">
        <v>6440</v>
      </c>
      <c r="BO275" s="372" t="s">
        <v>6441</v>
      </c>
      <c r="BP275" s="372" t="s">
        <v>6442</v>
      </c>
      <c r="BQ275" s="372" t="s">
        <v>6443</v>
      </c>
      <c r="BR275" s="372" t="s">
        <v>6178</v>
      </c>
      <c r="BS275" s="373"/>
      <c r="BT275" s="354" t="s">
        <v>554</v>
      </c>
    </row>
    <row r="276" spans="1:72" s="428" customFormat="1" x14ac:dyDescent="0.25">
      <c r="A276" s="345" t="s">
        <v>6444</v>
      </c>
      <c r="B276" s="373"/>
      <c r="C276" s="719">
        <v>45810</v>
      </c>
      <c r="D276" s="373"/>
      <c r="E276" s="346">
        <v>1.85</v>
      </c>
      <c r="F276" s="373"/>
      <c r="G276" s="347">
        <v>103.3676</v>
      </c>
      <c r="H276" s="374"/>
      <c r="I276" s="348">
        <v>0.67900000000000005</v>
      </c>
      <c r="J276" s="348">
        <v>4.1169000000000002</v>
      </c>
      <c r="K276" s="348">
        <v>-1.5284</v>
      </c>
      <c r="L276" s="348">
        <v>1.3192999999999999</v>
      </c>
      <c r="M276" s="348">
        <v>8.5127000000000006</v>
      </c>
      <c r="N276" s="350">
        <v>4.9379</v>
      </c>
      <c r="O276" s="348" t="s">
        <v>430</v>
      </c>
      <c r="P276" s="348" t="s">
        <v>430</v>
      </c>
      <c r="Q276" s="348" t="s">
        <v>430</v>
      </c>
      <c r="R276" s="348" t="s">
        <v>430</v>
      </c>
      <c r="S276" s="348">
        <v>6.4151999999999996</v>
      </c>
      <c r="T276" s="348">
        <v>3.9013</v>
      </c>
      <c r="U276" s="348">
        <v>4.7961999999999998</v>
      </c>
      <c r="V276" s="348">
        <v>2.4116</v>
      </c>
      <c r="W276" s="348">
        <v>-0.4199</v>
      </c>
      <c r="X276" s="348">
        <v>4.0016999999999996</v>
      </c>
      <c r="Y276" s="374"/>
      <c r="Z276" s="346">
        <v>23</v>
      </c>
      <c r="AA276" s="346">
        <v>180</v>
      </c>
      <c r="AB276" s="346">
        <v>238</v>
      </c>
      <c r="AC276" s="346">
        <v>202</v>
      </c>
      <c r="AD276" s="346">
        <v>48</v>
      </c>
      <c r="AE276" s="346">
        <v>91</v>
      </c>
      <c r="AF276" s="346" t="s">
        <v>430</v>
      </c>
      <c r="AG276" s="346" t="s">
        <v>430</v>
      </c>
      <c r="AH276" s="346" t="s">
        <v>430</v>
      </c>
      <c r="AI276" s="346" t="s">
        <v>430</v>
      </c>
      <c r="AJ276" s="346">
        <v>224</v>
      </c>
      <c r="AK276" s="346">
        <v>71</v>
      </c>
      <c r="AL276" s="346">
        <v>113</v>
      </c>
      <c r="AM276" s="346">
        <v>86</v>
      </c>
      <c r="AN276" s="346">
        <v>225</v>
      </c>
      <c r="AO276" s="373"/>
      <c r="AP276" s="348" t="s">
        <v>430</v>
      </c>
      <c r="AQ276" s="348" t="s">
        <v>430</v>
      </c>
      <c r="AR276" s="348" t="s">
        <v>430</v>
      </c>
      <c r="AS276" s="348" t="s">
        <v>430</v>
      </c>
      <c r="AT276" s="348">
        <v>5.13</v>
      </c>
      <c r="AU276" s="351"/>
      <c r="AV276" s="346" t="s">
        <v>430</v>
      </c>
      <c r="AW276" s="346" t="s">
        <v>430</v>
      </c>
      <c r="AX276" s="346" t="s">
        <v>430</v>
      </c>
      <c r="AY276" s="346" t="s">
        <v>430</v>
      </c>
      <c r="AZ276" s="346">
        <v>92</v>
      </c>
      <c r="BA276" s="374"/>
      <c r="BB276" s="348">
        <v>13.30836863727</v>
      </c>
      <c r="BC276" s="348">
        <v>0.99308804142652796</v>
      </c>
      <c r="BD276" s="348">
        <v>1.1483531750752099E-3</v>
      </c>
      <c r="BE276" s="375">
        <v>-4.5504805441128303E-2</v>
      </c>
      <c r="BF276" s="374"/>
      <c r="BG276" s="372">
        <v>0.1016</v>
      </c>
      <c r="BH276" s="373"/>
      <c r="BI276" s="348">
        <v>78.585999999999999</v>
      </c>
      <c r="BJ276" s="348">
        <v>21.232099999999999</v>
      </c>
      <c r="BK276" s="348" t="s">
        <v>430</v>
      </c>
      <c r="BL276" s="348">
        <v>0.18190000000000001</v>
      </c>
      <c r="BM276" s="373"/>
      <c r="BN276" s="372" t="s">
        <v>6445</v>
      </c>
      <c r="BO276" s="372" t="s">
        <v>6446</v>
      </c>
      <c r="BP276" s="372" t="s">
        <v>6447</v>
      </c>
      <c r="BQ276" s="372" t="s">
        <v>6448</v>
      </c>
      <c r="BR276" s="372" t="s">
        <v>6449</v>
      </c>
      <c r="BS276" s="373"/>
      <c r="BT276" s="354" t="s">
        <v>554</v>
      </c>
    </row>
    <row r="277" spans="1:72" s="428" customFormat="1" x14ac:dyDescent="0.25">
      <c r="A277" s="345" t="s">
        <v>6450</v>
      </c>
      <c r="B277" s="373"/>
      <c r="C277" s="719">
        <v>45800</v>
      </c>
      <c r="D277" s="373"/>
      <c r="E277" s="346">
        <v>1.59</v>
      </c>
      <c r="F277" s="373"/>
      <c r="G277" s="347">
        <v>159.79329999999999</v>
      </c>
      <c r="H277" s="374"/>
      <c r="I277" s="348">
        <v>0.27279999999999999</v>
      </c>
      <c r="J277" s="348">
        <v>4.1276000000000002</v>
      </c>
      <c r="K277" s="348">
        <v>3.0084</v>
      </c>
      <c r="L277" s="348">
        <v>7.5956999999999999</v>
      </c>
      <c r="M277" s="348">
        <v>6.6092000000000004</v>
      </c>
      <c r="N277" s="350">
        <v>13.6096</v>
      </c>
      <c r="O277" s="348" t="s">
        <v>430</v>
      </c>
      <c r="P277" s="348" t="s">
        <v>430</v>
      </c>
      <c r="Q277" s="348" t="s">
        <v>430</v>
      </c>
      <c r="R277" s="348" t="s">
        <v>430</v>
      </c>
      <c r="S277" s="348">
        <v>14.3207</v>
      </c>
      <c r="T277" s="348">
        <v>4.1874000000000002</v>
      </c>
      <c r="U277" s="348">
        <v>8.5765999999999991</v>
      </c>
      <c r="V277" s="348">
        <v>10.534000000000001</v>
      </c>
      <c r="W277" s="348">
        <v>1.0327999999999999</v>
      </c>
      <c r="X277" s="348">
        <v>12.5944</v>
      </c>
      <c r="Y277" s="374"/>
      <c r="Z277" s="346">
        <v>168</v>
      </c>
      <c r="AA277" s="346">
        <v>177</v>
      </c>
      <c r="AB277" s="346">
        <v>116</v>
      </c>
      <c r="AC277" s="346">
        <v>87</v>
      </c>
      <c r="AD277" s="346">
        <v>68</v>
      </c>
      <c r="AE277" s="346">
        <v>38</v>
      </c>
      <c r="AF277" s="346" t="s">
        <v>430</v>
      </c>
      <c r="AG277" s="346" t="s">
        <v>430</v>
      </c>
      <c r="AH277" s="346" t="s">
        <v>430</v>
      </c>
      <c r="AI277" s="346" t="s">
        <v>430</v>
      </c>
      <c r="AJ277" s="346">
        <v>110</v>
      </c>
      <c r="AK277" s="346">
        <v>68</v>
      </c>
      <c r="AL277" s="346">
        <v>67</v>
      </c>
      <c r="AM277" s="346">
        <v>40</v>
      </c>
      <c r="AN277" s="346">
        <v>199</v>
      </c>
      <c r="AO277" s="373"/>
      <c r="AP277" s="348" t="s">
        <v>430</v>
      </c>
      <c r="AQ277" s="348" t="s">
        <v>430</v>
      </c>
      <c r="AR277" s="348" t="s">
        <v>430</v>
      </c>
      <c r="AS277" s="348" t="s">
        <v>430</v>
      </c>
      <c r="AT277" s="348">
        <v>12.41</v>
      </c>
      <c r="AU277" s="351"/>
      <c r="AV277" s="346" t="s">
        <v>430</v>
      </c>
      <c r="AW277" s="346" t="s">
        <v>430</v>
      </c>
      <c r="AX277" s="346" t="s">
        <v>430</v>
      </c>
      <c r="AY277" s="346" t="s">
        <v>430</v>
      </c>
      <c r="AZ277" s="346">
        <v>49</v>
      </c>
      <c r="BA277" s="374"/>
      <c r="BB277" s="348">
        <v>10.365328146917401</v>
      </c>
      <c r="BC277" s="348">
        <v>0.99461900949455095</v>
      </c>
      <c r="BD277" s="348">
        <v>6.3265150158289804E-2</v>
      </c>
      <c r="BE277" s="375">
        <v>-5.13883815511769E-2</v>
      </c>
      <c r="BF277" s="374"/>
      <c r="BG277" s="372">
        <v>0.1653</v>
      </c>
      <c r="BH277" s="373"/>
      <c r="BI277" s="348">
        <v>68.879599999999996</v>
      </c>
      <c r="BJ277" s="348">
        <v>25.322500000000002</v>
      </c>
      <c r="BK277" s="348">
        <v>3.3953000000000002</v>
      </c>
      <c r="BL277" s="348">
        <v>2.4026000000000001</v>
      </c>
      <c r="BM277" s="373"/>
      <c r="BN277" s="372" t="s">
        <v>5202</v>
      </c>
      <c r="BO277" s="372" t="s">
        <v>6451</v>
      </c>
      <c r="BP277" s="372" t="s">
        <v>6452</v>
      </c>
      <c r="BQ277" s="372" t="s">
        <v>5277</v>
      </c>
      <c r="BR277" s="372" t="s">
        <v>6354</v>
      </c>
      <c r="BS277" s="373"/>
      <c r="BT277" s="354" t="s">
        <v>554</v>
      </c>
    </row>
    <row r="278" spans="1:72" s="428" customFormat="1" x14ac:dyDescent="0.25">
      <c r="A278" s="345" t="s">
        <v>6453</v>
      </c>
      <c r="B278" s="373"/>
      <c r="C278" s="719">
        <v>42650</v>
      </c>
      <c r="D278" s="373"/>
      <c r="E278" s="346">
        <v>1.1771</v>
      </c>
      <c r="F278" s="373"/>
      <c r="G278" s="347">
        <v>838.72280000000001</v>
      </c>
      <c r="H278" s="374"/>
      <c r="I278" s="348">
        <v>0.3276</v>
      </c>
      <c r="J278" s="348">
        <v>4.8337000000000003</v>
      </c>
      <c r="K278" s="348">
        <v>2.8887999999999998</v>
      </c>
      <c r="L278" s="348">
        <v>1.0805</v>
      </c>
      <c r="M278" s="348">
        <v>-8.2466000000000008</v>
      </c>
      <c r="N278" s="350">
        <v>-4.3834</v>
      </c>
      <c r="O278" s="348">
        <v>0.71530000000000005</v>
      </c>
      <c r="P278" s="348">
        <v>7.6315</v>
      </c>
      <c r="Q278" s="348">
        <v>8.9213000000000005</v>
      </c>
      <c r="R278" s="348" t="s">
        <v>430</v>
      </c>
      <c r="S278" s="348">
        <v>7.7770000000000001</v>
      </c>
      <c r="T278" s="348">
        <v>-9.0239999999999991</v>
      </c>
      <c r="U278" s="348">
        <v>-3.3546999999999998</v>
      </c>
      <c r="V278" s="348">
        <v>-7.0065</v>
      </c>
      <c r="W278" s="348">
        <v>3.5503</v>
      </c>
      <c r="X278" s="348">
        <v>11.947699999999999</v>
      </c>
      <c r="Y278" s="374"/>
      <c r="Z278" s="346">
        <v>154</v>
      </c>
      <c r="AA278" s="346">
        <v>123</v>
      </c>
      <c r="AB278" s="346">
        <v>137</v>
      </c>
      <c r="AC278" s="346">
        <v>216</v>
      </c>
      <c r="AD278" s="346">
        <v>227</v>
      </c>
      <c r="AE278" s="346">
        <v>189</v>
      </c>
      <c r="AF278" s="346">
        <v>128</v>
      </c>
      <c r="AG278" s="346">
        <v>128</v>
      </c>
      <c r="AH278" s="346">
        <v>70</v>
      </c>
      <c r="AI278" s="346" t="s">
        <v>430</v>
      </c>
      <c r="AJ278" s="346">
        <v>217</v>
      </c>
      <c r="AK278" s="346">
        <v>226</v>
      </c>
      <c r="AL278" s="346">
        <v>193</v>
      </c>
      <c r="AM278" s="346">
        <v>194</v>
      </c>
      <c r="AN278" s="346">
        <v>59</v>
      </c>
      <c r="AO278" s="373"/>
      <c r="AP278" s="348" t="s">
        <v>430</v>
      </c>
      <c r="AQ278" s="348">
        <v>9.76</v>
      </c>
      <c r="AR278" s="348">
        <v>6.09</v>
      </c>
      <c r="AS278" s="348">
        <v>1.45</v>
      </c>
      <c r="AT278" s="348">
        <v>-9.42</v>
      </c>
      <c r="AU278" s="351"/>
      <c r="AV278" s="346" t="s">
        <v>430</v>
      </c>
      <c r="AW278" s="346">
        <v>56</v>
      </c>
      <c r="AX278" s="346">
        <v>73</v>
      </c>
      <c r="AY278" s="346">
        <v>123</v>
      </c>
      <c r="AZ278" s="346">
        <v>195</v>
      </c>
      <c r="BA278" s="374"/>
      <c r="BB278" s="348">
        <v>11.6537535403988</v>
      </c>
      <c r="BC278" s="348">
        <v>0.99806807451280399</v>
      </c>
      <c r="BD278" s="348">
        <v>2.5035292583907701E-2</v>
      </c>
      <c r="BE278" s="375">
        <v>9.1004990605362806E-3</v>
      </c>
      <c r="BF278" s="374"/>
      <c r="BG278" s="372">
        <v>0.28289999999999998</v>
      </c>
      <c r="BH278" s="373"/>
      <c r="BI278" s="348">
        <v>99.921099999999996</v>
      </c>
      <c r="BJ278" s="348" t="s">
        <v>430</v>
      </c>
      <c r="BK278" s="348" t="s">
        <v>430</v>
      </c>
      <c r="BL278" s="348">
        <v>7.8899999999999998E-2</v>
      </c>
      <c r="BM278" s="373"/>
      <c r="BN278" s="372" t="s">
        <v>4796</v>
      </c>
      <c r="BO278" s="372" t="s">
        <v>4797</v>
      </c>
      <c r="BP278" s="372" t="s">
        <v>1110</v>
      </c>
      <c r="BQ278" s="372" t="s">
        <v>4798</v>
      </c>
      <c r="BR278" s="372" t="s">
        <v>6454</v>
      </c>
      <c r="BS278" s="373"/>
      <c r="BT278" s="354" t="s">
        <v>554</v>
      </c>
    </row>
    <row r="279" spans="1:72" s="428" customFormat="1" x14ac:dyDescent="0.25">
      <c r="A279" s="345" t="s">
        <v>6455</v>
      </c>
      <c r="B279" s="373"/>
      <c r="C279" s="719">
        <v>46189</v>
      </c>
      <c r="D279" s="373"/>
      <c r="E279" s="346" t="s">
        <v>430</v>
      </c>
      <c r="F279" s="373"/>
      <c r="G279" s="347">
        <v>46.207700000000003</v>
      </c>
      <c r="H279" s="374"/>
      <c r="I279" s="348">
        <v>0.65610000000000002</v>
      </c>
      <c r="J279" s="348" t="s">
        <v>430</v>
      </c>
      <c r="K279" s="348" t="s">
        <v>430</v>
      </c>
      <c r="L279" s="348" t="s">
        <v>430</v>
      </c>
      <c r="M279" s="348" t="s">
        <v>430</v>
      </c>
      <c r="N279" s="350" t="s">
        <v>430</v>
      </c>
      <c r="O279" s="348" t="s">
        <v>430</v>
      </c>
      <c r="P279" s="348" t="s">
        <v>430</v>
      </c>
      <c r="Q279" s="348" t="s">
        <v>430</v>
      </c>
      <c r="R279" s="348" t="s">
        <v>430</v>
      </c>
      <c r="S279" s="348" t="s">
        <v>430</v>
      </c>
      <c r="T279" s="348" t="s">
        <v>430</v>
      </c>
      <c r="U279" s="348" t="s">
        <v>430</v>
      </c>
      <c r="V279" s="348" t="s">
        <v>430</v>
      </c>
      <c r="W279" s="348" t="s">
        <v>430</v>
      </c>
      <c r="X279" s="348">
        <v>1.1674</v>
      </c>
      <c r="Y279" s="374"/>
      <c r="Z279" s="346">
        <v>33</v>
      </c>
      <c r="AA279" s="346" t="s">
        <v>430</v>
      </c>
      <c r="AB279" s="346" t="s">
        <v>430</v>
      </c>
      <c r="AC279" s="346" t="s">
        <v>430</v>
      </c>
      <c r="AD279" s="346" t="s">
        <v>430</v>
      </c>
      <c r="AE279" s="346" t="s">
        <v>430</v>
      </c>
      <c r="AF279" s="346" t="s">
        <v>430</v>
      </c>
      <c r="AG279" s="346" t="s">
        <v>430</v>
      </c>
      <c r="AH279" s="346" t="s">
        <v>430</v>
      </c>
      <c r="AI279" s="346" t="s">
        <v>430</v>
      </c>
      <c r="AJ279" s="346" t="s">
        <v>430</v>
      </c>
      <c r="AK279" s="346" t="s">
        <v>430</v>
      </c>
      <c r="AL279" s="346" t="s">
        <v>430</v>
      </c>
      <c r="AM279" s="346" t="s">
        <v>430</v>
      </c>
      <c r="AN279" s="346" t="s">
        <v>430</v>
      </c>
      <c r="AO279" s="373"/>
      <c r="AP279" s="348" t="s">
        <v>430</v>
      </c>
      <c r="AQ279" s="348" t="s">
        <v>430</v>
      </c>
      <c r="AR279" s="348" t="s">
        <v>430</v>
      </c>
      <c r="AS279" s="348" t="s">
        <v>430</v>
      </c>
      <c r="AT279" s="348" t="s">
        <v>430</v>
      </c>
      <c r="AU279" s="351"/>
      <c r="AV279" s="346" t="s">
        <v>430</v>
      </c>
      <c r="AW279" s="346" t="s">
        <v>430</v>
      </c>
      <c r="AX279" s="346" t="s">
        <v>430</v>
      </c>
      <c r="AY279" s="346" t="s">
        <v>430</v>
      </c>
      <c r="AZ279" s="346" t="s">
        <v>430</v>
      </c>
      <c r="BA279" s="374"/>
      <c r="BB279" s="348" t="s">
        <v>430</v>
      </c>
      <c r="BC279" s="348">
        <v>0</v>
      </c>
      <c r="BD279" s="348">
        <v>0</v>
      </c>
      <c r="BE279" s="375" t="s">
        <v>430</v>
      </c>
      <c r="BF279" s="374"/>
      <c r="BG279" s="372">
        <v>0</v>
      </c>
      <c r="BH279" s="373"/>
      <c r="BI279" s="348" t="s">
        <v>430</v>
      </c>
      <c r="BJ279" s="348" t="s">
        <v>430</v>
      </c>
      <c r="BK279" s="348" t="s">
        <v>430</v>
      </c>
      <c r="BL279" s="348" t="s">
        <v>430</v>
      </c>
      <c r="BM279" s="373"/>
      <c r="BN279" s="372" t="s">
        <v>430</v>
      </c>
      <c r="BO279" s="372" t="s">
        <v>430</v>
      </c>
      <c r="BP279" s="372" t="s">
        <v>430</v>
      </c>
      <c r="BQ279" s="372" t="s">
        <v>430</v>
      </c>
      <c r="BR279" s="372" t="s">
        <v>430</v>
      </c>
      <c r="BS279" s="373"/>
      <c r="BT279" s="354" t="s">
        <v>554</v>
      </c>
    </row>
    <row r="280" spans="1:72" x14ac:dyDescent="0.25">
      <c r="A280" s="36" t="s">
        <v>93</v>
      </c>
      <c r="B280" s="43"/>
      <c r="C280" s="720"/>
      <c r="D280" s="43"/>
      <c r="E280" s="51"/>
      <c r="F280" s="43"/>
      <c r="G280" s="55"/>
      <c r="H280" s="66"/>
      <c r="I280" s="59">
        <v>0.1794</v>
      </c>
      <c r="J280" s="59">
        <v>4.4720000000000004</v>
      </c>
      <c r="K280" s="59">
        <v>2.5045999999999999</v>
      </c>
      <c r="L280" s="59">
        <v>5.5479000000000003</v>
      </c>
      <c r="M280" s="59">
        <v>1.2245999999999999</v>
      </c>
      <c r="N280" s="70">
        <v>11.7852</v>
      </c>
      <c r="O280" s="59">
        <v>7.2218</v>
      </c>
      <c r="P280" s="59">
        <v>15.9718</v>
      </c>
      <c r="Q280" s="59">
        <v>12.0913</v>
      </c>
      <c r="R280" s="59">
        <v>13.267200000000001</v>
      </c>
      <c r="S280" s="59">
        <v>12.5878</v>
      </c>
      <c r="T280" s="59">
        <v>-1.1003000000000001</v>
      </c>
      <c r="U280" s="59">
        <v>8.1943999999999999</v>
      </c>
      <c r="V280" s="59">
        <v>9.5601000000000003</v>
      </c>
      <c r="W280" s="59">
        <v>1.5283</v>
      </c>
      <c r="X280" s="59">
        <v>12.888199999999999</v>
      </c>
      <c r="Y280" s="66"/>
      <c r="Z280" s="51">
        <v>234</v>
      </c>
      <c r="AA280" s="51">
        <v>263</v>
      </c>
      <c r="AB280" s="51">
        <v>266</v>
      </c>
      <c r="AC280" s="51">
        <v>258</v>
      </c>
      <c r="AD280" s="51">
        <v>247</v>
      </c>
      <c r="AE280" s="51">
        <v>210</v>
      </c>
      <c r="AF280" s="51">
        <v>165</v>
      </c>
      <c r="AG280" s="51">
        <v>138</v>
      </c>
      <c r="AH280" s="51">
        <v>77</v>
      </c>
      <c r="AI280" s="51">
        <v>40</v>
      </c>
      <c r="AJ280" s="51">
        <v>264</v>
      </c>
      <c r="AK280" s="51">
        <v>248</v>
      </c>
      <c r="AL280" s="51">
        <v>223</v>
      </c>
      <c r="AM280" s="51">
        <v>212</v>
      </c>
      <c r="AN280" s="51">
        <v>271</v>
      </c>
      <c r="AO280" s="43"/>
      <c r="AP280" s="59">
        <v>13.0854761904762</v>
      </c>
      <c r="AQ280" s="59">
        <v>14.0570689655172</v>
      </c>
      <c r="AR280" s="59">
        <v>10.673037974683499</v>
      </c>
      <c r="AS280" s="59">
        <v>10.6796402877698</v>
      </c>
      <c r="AT280" s="59">
        <v>7.5439351851851804</v>
      </c>
      <c r="AU280" s="78"/>
      <c r="AV280" s="51">
        <v>42</v>
      </c>
      <c r="AW280" s="51">
        <v>58</v>
      </c>
      <c r="AX280" s="51">
        <v>78</v>
      </c>
      <c r="AY280" s="51">
        <v>139</v>
      </c>
      <c r="AZ280" s="51">
        <v>216</v>
      </c>
      <c r="BA280" s="66"/>
      <c r="BB280" s="59"/>
      <c r="BC280" s="59"/>
      <c r="BD280" s="59"/>
      <c r="BE280" s="276"/>
      <c r="BF280" s="66"/>
      <c r="BG280" s="33"/>
      <c r="BH280" s="43"/>
      <c r="BI280" s="59"/>
      <c r="BJ280" s="59"/>
      <c r="BK280" s="59"/>
      <c r="BL280" s="59"/>
      <c r="BM280" s="43"/>
      <c r="BN280" s="84"/>
      <c r="BO280" s="84"/>
      <c r="BP280" s="84"/>
      <c r="BQ280" s="84"/>
      <c r="BR280" s="84"/>
      <c r="BS280" s="43"/>
      <c r="BT280" s="88"/>
    </row>
    <row r="281" spans="1:72" x14ac:dyDescent="0.25">
      <c r="A281" s="37" t="s">
        <v>94</v>
      </c>
      <c r="B281" s="44"/>
      <c r="C281" s="721"/>
      <c r="D281" s="44"/>
      <c r="E281" s="52"/>
      <c r="F281" s="44"/>
      <c r="G281" s="56"/>
      <c r="H281" s="67"/>
      <c r="I281" s="60">
        <v>1.6195999999999999</v>
      </c>
      <c r="J281" s="60">
        <v>10.3362</v>
      </c>
      <c r="K281" s="60">
        <v>11.430899999999999</v>
      </c>
      <c r="L281" s="60">
        <v>29.581600000000002</v>
      </c>
      <c r="M281" s="60">
        <v>36.298400000000001</v>
      </c>
      <c r="N281" s="71">
        <v>122.98399999999999</v>
      </c>
      <c r="O281" s="60">
        <v>65.315700000000007</v>
      </c>
      <c r="P281" s="60">
        <v>47.6616</v>
      </c>
      <c r="Q281" s="60">
        <v>31.079599999999999</v>
      </c>
      <c r="R281" s="60">
        <v>24.889900000000001</v>
      </c>
      <c r="S281" s="60">
        <v>34.601599999999998</v>
      </c>
      <c r="T281" s="60">
        <v>37.123600000000003</v>
      </c>
      <c r="U281" s="60">
        <v>72.5184</v>
      </c>
      <c r="V281" s="60">
        <v>129.53399999999999</v>
      </c>
      <c r="W281" s="60">
        <v>7.5743</v>
      </c>
      <c r="X281" s="60">
        <v>126.119</v>
      </c>
      <c r="Y281" s="67"/>
      <c r="Z281" s="52"/>
      <c r="AA281" s="52"/>
      <c r="AB281" s="52"/>
      <c r="AC281" s="52"/>
      <c r="AD281" s="52"/>
      <c r="AE281" s="52"/>
      <c r="AF281" s="52"/>
      <c r="AG281" s="52"/>
      <c r="AH281" s="52"/>
      <c r="AI281" s="52"/>
      <c r="AJ281" s="52"/>
      <c r="AK281" s="52"/>
      <c r="AL281" s="52"/>
      <c r="AM281" s="52"/>
      <c r="AN281" s="52"/>
      <c r="AO281" s="44"/>
      <c r="AP281" s="60">
        <v>25.62</v>
      </c>
      <c r="AQ281" s="60">
        <v>29.7</v>
      </c>
      <c r="AR281" s="60">
        <v>35.99</v>
      </c>
      <c r="AS281" s="60">
        <v>67.02</v>
      </c>
      <c r="AT281" s="60">
        <v>91.2</v>
      </c>
      <c r="AU281" s="79"/>
      <c r="AV281" s="52"/>
      <c r="AW281" s="52"/>
      <c r="AX281" s="52"/>
      <c r="AY281" s="52"/>
      <c r="AZ281" s="52"/>
      <c r="BA281" s="67"/>
      <c r="BB281" s="60"/>
      <c r="BC281" s="60"/>
      <c r="BD281" s="60"/>
      <c r="BE281" s="277"/>
      <c r="BF281" s="67"/>
      <c r="BG281" s="25"/>
      <c r="BH281" s="44"/>
      <c r="BI281" s="60"/>
      <c r="BJ281" s="60"/>
      <c r="BK281" s="60"/>
      <c r="BL281" s="60"/>
      <c r="BM281" s="44"/>
      <c r="BN281" s="85"/>
      <c r="BO281" s="85"/>
      <c r="BP281" s="85"/>
      <c r="BQ281" s="85"/>
      <c r="BR281" s="85"/>
      <c r="BS281" s="44"/>
      <c r="BT281" s="89"/>
    </row>
    <row r="282" spans="1:72" x14ac:dyDescent="0.25">
      <c r="A282" s="37" t="s">
        <v>95</v>
      </c>
      <c r="B282" s="44"/>
      <c r="C282" s="721"/>
      <c r="D282" s="44"/>
      <c r="E282" s="52"/>
      <c r="F282" s="44"/>
      <c r="G282" s="56"/>
      <c r="H282" s="67"/>
      <c r="I282" s="60">
        <v>-2.5188000000000001</v>
      </c>
      <c r="J282" s="60">
        <v>-2.7151999999999998</v>
      </c>
      <c r="K282" s="60">
        <v>-9.9511000000000003</v>
      </c>
      <c r="L282" s="60">
        <v>-7.8807999999999998</v>
      </c>
      <c r="M282" s="60">
        <v>-25.608599999999999</v>
      </c>
      <c r="N282" s="71">
        <v>-25.6038</v>
      </c>
      <c r="O282" s="60">
        <v>-15.6189</v>
      </c>
      <c r="P282" s="60">
        <v>-0.49569999999999997</v>
      </c>
      <c r="Q282" s="60">
        <v>1.8418000000000001</v>
      </c>
      <c r="R282" s="60">
        <v>7.6521999999999997</v>
      </c>
      <c r="S282" s="60">
        <v>-2.6475</v>
      </c>
      <c r="T282" s="60">
        <v>-24.131499999999999</v>
      </c>
      <c r="U282" s="60">
        <v>-24.7333</v>
      </c>
      <c r="V282" s="60">
        <v>-25.437899999999999</v>
      </c>
      <c r="W282" s="60">
        <v>-8.3252000000000006</v>
      </c>
      <c r="X282" s="60">
        <v>-15.440799999999999</v>
      </c>
      <c r="Y282" s="67"/>
      <c r="Z282" s="52"/>
      <c r="AA282" s="52"/>
      <c r="AB282" s="52"/>
      <c r="AC282" s="52"/>
      <c r="AD282" s="52"/>
      <c r="AE282" s="52"/>
      <c r="AF282" s="52"/>
      <c r="AG282" s="52"/>
      <c r="AH282" s="52"/>
      <c r="AI282" s="52"/>
      <c r="AJ282" s="52"/>
      <c r="AK282" s="52"/>
      <c r="AL282" s="52"/>
      <c r="AM282" s="52"/>
      <c r="AN282" s="52"/>
      <c r="AO282" s="44"/>
      <c r="AP282" s="60">
        <v>6.9</v>
      </c>
      <c r="AQ282" s="60">
        <v>4.6100000000000003</v>
      </c>
      <c r="AR282" s="60">
        <v>-4.66</v>
      </c>
      <c r="AS282" s="60">
        <v>-12.95</v>
      </c>
      <c r="AT282" s="60">
        <v>-29.92</v>
      </c>
      <c r="AU282" s="79"/>
      <c r="AV282" s="52"/>
      <c r="AW282" s="52"/>
      <c r="AX282" s="52"/>
      <c r="AY282" s="52"/>
      <c r="AZ282" s="52"/>
      <c r="BA282" s="67"/>
      <c r="BB282" s="60"/>
      <c r="BC282" s="60"/>
      <c r="BD282" s="60"/>
      <c r="BE282" s="277"/>
      <c r="BF282" s="67"/>
      <c r="BG282" s="25"/>
      <c r="BH282" s="44"/>
      <c r="BI282" s="60"/>
      <c r="BJ282" s="60"/>
      <c r="BK282" s="60"/>
      <c r="BL282" s="60"/>
      <c r="BM282" s="44"/>
      <c r="BN282" s="85"/>
      <c r="BO282" s="85"/>
      <c r="BP282" s="85"/>
      <c r="BQ282" s="85"/>
      <c r="BR282" s="85"/>
      <c r="BS282" s="44"/>
      <c r="BT282" s="89"/>
    </row>
    <row r="283" spans="1:72" x14ac:dyDescent="0.25">
      <c r="A283" s="38" t="s">
        <v>96</v>
      </c>
      <c r="B283" s="45"/>
      <c r="C283" s="722"/>
      <c r="D283" s="45"/>
      <c r="E283" s="53"/>
      <c r="F283" s="45"/>
      <c r="G283" s="57"/>
      <c r="H283" s="68"/>
      <c r="I283" s="61">
        <v>0.36530000000000001</v>
      </c>
      <c r="J283" s="61">
        <v>4.7324999999999999</v>
      </c>
      <c r="K283" s="61">
        <v>2.90585</v>
      </c>
      <c r="L283" s="61">
        <v>4.8776000000000002</v>
      </c>
      <c r="M283" s="61">
        <v>-4.9599999999999998E-2</v>
      </c>
      <c r="N283" s="72">
        <v>3.1489500000000001</v>
      </c>
      <c r="O283" s="61">
        <v>2.3125</v>
      </c>
      <c r="P283" s="61">
        <v>12.3149</v>
      </c>
      <c r="Q283" s="61">
        <v>10.5046</v>
      </c>
      <c r="R283" s="61">
        <v>12.681900000000001</v>
      </c>
      <c r="S283" s="61">
        <v>11.9285</v>
      </c>
      <c r="T283" s="61">
        <v>-2.6644000000000001</v>
      </c>
      <c r="U283" s="61">
        <v>1.2748999999999999</v>
      </c>
      <c r="V283" s="61">
        <v>-1.9981</v>
      </c>
      <c r="W283" s="61">
        <v>2.1387999999999998</v>
      </c>
      <c r="X283" s="61">
        <v>11.523899999999999</v>
      </c>
      <c r="Y283" s="68"/>
      <c r="Z283" s="53"/>
      <c r="AA283" s="53"/>
      <c r="AB283" s="53"/>
      <c r="AC283" s="53"/>
      <c r="AD283" s="53"/>
      <c r="AE283" s="53"/>
      <c r="AF283" s="53"/>
      <c r="AG283" s="53"/>
      <c r="AH283" s="53"/>
      <c r="AI283" s="53"/>
      <c r="AJ283" s="53"/>
      <c r="AK283" s="53"/>
      <c r="AL283" s="53"/>
      <c r="AM283" s="53"/>
      <c r="AN283" s="53"/>
      <c r="AO283" s="45"/>
      <c r="AP283" s="61">
        <v>11.9</v>
      </c>
      <c r="AQ283" s="61">
        <v>11.74</v>
      </c>
      <c r="AR283" s="61">
        <v>8.8800000000000008</v>
      </c>
      <c r="AS283" s="61">
        <v>6.48</v>
      </c>
      <c r="AT283" s="61">
        <v>2.7</v>
      </c>
      <c r="AU283" s="80"/>
      <c r="AV283" s="53"/>
      <c r="AW283" s="53"/>
      <c r="AX283" s="53"/>
      <c r="AY283" s="53"/>
      <c r="AZ283" s="53"/>
      <c r="BA283" s="68"/>
      <c r="BB283" s="61"/>
      <c r="BC283" s="61"/>
      <c r="BD283" s="61"/>
      <c r="BE283" s="279"/>
      <c r="BF283" s="68"/>
      <c r="BG283" s="27"/>
      <c r="BH283" s="45"/>
      <c r="BI283" s="61"/>
      <c r="BJ283" s="61"/>
      <c r="BK283" s="61"/>
      <c r="BL283" s="61"/>
      <c r="BM283" s="45"/>
      <c r="BN283" s="86"/>
      <c r="BO283" s="86"/>
      <c r="BP283" s="86"/>
      <c r="BQ283" s="86"/>
      <c r="BR283" s="86"/>
      <c r="BS283" s="45"/>
      <c r="BT283" s="90"/>
    </row>
    <row r="284" spans="1:72" ht="14.5" x14ac:dyDescent="0.25">
      <c r="A284" s="39" t="s">
        <v>91</v>
      </c>
      <c r="B284" s="40"/>
      <c r="C284" s="726"/>
      <c r="D284" s="40"/>
      <c r="E284" s="40"/>
      <c r="F284" s="40"/>
      <c r="G284" s="40"/>
      <c r="H284" s="69"/>
      <c r="I284" s="62"/>
      <c r="J284" s="62"/>
      <c r="K284" s="62"/>
      <c r="L284" s="62"/>
      <c r="M284" s="62"/>
      <c r="N284" s="73"/>
      <c r="O284" s="62"/>
      <c r="P284" s="62"/>
      <c r="Q284" s="62"/>
      <c r="R284" s="62"/>
      <c r="S284" s="62"/>
      <c r="T284" s="62"/>
      <c r="U284" s="62"/>
      <c r="V284" s="62"/>
      <c r="W284" s="62"/>
      <c r="X284" s="62"/>
      <c r="Y284" s="69"/>
      <c r="Z284" s="54"/>
      <c r="AA284" s="54"/>
      <c r="AB284" s="54"/>
      <c r="AC284" s="54"/>
      <c r="AD284" s="54"/>
      <c r="AE284" s="54"/>
      <c r="AF284" s="54"/>
      <c r="AG284" s="54"/>
      <c r="AH284" s="54"/>
      <c r="AI284" s="54"/>
      <c r="AJ284" s="54"/>
      <c r="AK284" s="54"/>
      <c r="AL284" s="54"/>
      <c r="AM284" s="54"/>
      <c r="AN284" s="54"/>
      <c r="AO284" s="69"/>
      <c r="AP284" s="245"/>
      <c r="AQ284" s="245"/>
      <c r="AR284" s="245"/>
      <c r="AS284" s="245"/>
      <c r="AT284" s="245"/>
      <c r="AU284" s="69"/>
      <c r="AV284" s="247"/>
      <c r="AW284" s="247"/>
      <c r="AX284" s="247"/>
      <c r="AY284" s="247"/>
      <c r="AZ284" s="247"/>
      <c r="BA284" s="40"/>
      <c r="BB284" s="245"/>
      <c r="BC284" s="245"/>
      <c r="BD284" s="245"/>
      <c r="BE284" s="245"/>
      <c r="BF284" s="69"/>
      <c r="BG284" s="40"/>
      <c r="BH284" s="40"/>
      <c r="BI284" s="245"/>
      <c r="BJ284" s="245"/>
      <c r="BK284" s="245"/>
      <c r="BL284" s="245"/>
      <c r="BM284" s="40"/>
      <c r="BN284" s="40"/>
      <c r="BO284" s="41"/>
    </row>
    <row r="285" spans="1:72" s="428" customFormat="1" x14ac:dyDescent="0.25">
      <c r="A285" s="481" t="s">
        <v>976</v>
      </c>
      <c r="B285" s="401"/>
      <c r="C285" s="730"/>
      <c r="D285" s="401"/>
      <c r="E285" s="401"/>
      <c r="F285" s="401"/>
      <c r="G285" s="401"/>
      <c r="H285" s="406"/>
      <c r="I285" s="405">
        <v>0.36680000000000001</v>
      </c>
      <c r="J285" s="405">
        <v>4.7473999999999998</v>
      </c>
      <c r="K285" s="405">
        <v>2.9904999999999999</v>
      </c>
      <c r="L285" s="405">
        <v>3.3584999999999998</v>
      </c>
      <c r="M285" s="405">
        <v>-4.3966000000000003</v>
      </c>
      <c r="N285" s="407">
        <v>5.0700000000000002E-2</v>
      </c>
      <c r="O285" s="405">
        <v>2.5196999999999998</v>
      </c>
      <c r="P285" s="405">
        <v>11.3832</v>
      </c>
      <c r="Q285" s="405">
        <v>11.413600000000001</v>
      </c>
      <c r="R285" s="405">
        <v>13.4255</v>
      </c>
      <c r="S285" s="405">
        <v>10.172800000000001</v>
      </c>
      <c r="T285" s="405">
        <v>-5.5773000000000001</v>
      </c>
      <c r="U285" s="405">
        <v>0.22520000000000001</v>
      </c>
      <c r="V285" s="405">
        <v>-2.9847000000000001</v>
      </c>
      <c r="W285" s="405">
        <v>2.7490000000000001</v>
      </c>
      <c r="X285" s="405" t="s">
        <v>428</v>
      </c>
      <c r="Y285" s="406"/>
      <c r="Z285" s="403"/>
      <c r="AA285" s="403"/>
      <c r="AB285" s="403"/>
      <c r="AC285" s="403"/>
      <c r="AD285" s="403"/>
      <c r="AE285" s="403"/>
      <c r="AF285" s="403"/>
      <c r="AG285" s="403"/>
      <c r="AH285" s="403"/>
      <c r="AI285" s="403"/>
      <c r="AJ285" s="403"/>
      <c r="AK285" s="403"/>
      <c r="AL285" s="403"/>
      <c r="AM285" s="403"/>
      <c r="AN285" s="403"/>
      <c r="AO285" s="406"/>
      <c r="AP285" s="405">
        <v>12.81</v>
      </c>
      <c r="AQ285" s="405">
        <v>12.78</v>
      </c>
      <c r="AR285" s="405">
        <v>9.3800000000000008</v>
      </c>
      <c r="AS285" s="405">
        <v>5.05</v>
      </c>
      <c r="AT285" s="405">
        <v>-3.71</v>
      </c>
      <c r="AU285" s="406"/>
      <c r="AV285" s="426"/>
      <c r="AW285" s="426"/>
      <c r="AX285" s="426"/>
      <c r="AY285" s="426"/>
      <c r="AZ285" s="426"/>
      <c r="BA285" s="401"/>
      <c r="BB285" s="410"/>
      <c r="BC285" s="410"/>
      <c r="BD285" s="410"/>
      <c r="BE285" s="410"/>
      <c r="BF285" s="406"/>
      <c r="BG285" s="401"/>
      <c r="BH285" s="401"/>
      <c r="BI285" s="410"/>
      <c r="BJ285" s="410"/>
      <c r="BK285" s="410"/>
      <c r="BL285" s="410"/>
      <c r="BM285" s="401"/>
      <c r="BN285" s="401"/>
      <c r="BO285" s="427"/>
    </row>
    <row r="286" spans="1:72" s="428" customFormat="1" x14ac:dyDescent="0.25">
      <c r="A286" s="345" t="s">
        <v>5684</v>
      </c>
      <c r="B286" s="372"/>
      <c r="C286" s="731"/>
      <c r="D286" s="372"/>
      <c r="E286" s="372"/>
      <c r="F286" s="372"/>
      <c r="G286" s="372"/>
      <c r="H286" s="374"/>
      <c r="I286" s="348">
        <v>0.49909999999999999</v>
      </c>
      <c r="J286" s="348">
        <v>5.1379999999999999</v>
      </c>
      <c r="K286" s="348">
        <v>3.3946000000000001</v>
      </c>
      <c r="L286" s="348">
        <v>8.3102999999999998</v>
      </c>
      <c r="M286" s="348">
        <v>3.7090000000000001</v>
      </c>
      <c r="N286" s="350">
        <v>6.2135999999999996</v>
      </c>
      <c r="O286" s="348" t="s">
        <v>430</v>
      </c>
      <c r="P286" s="348" t="s">
        <v>430</v>
      </c>
      <c r="Q286" s="348" t="s">
        <v>430</v>
      </c>
      <c r="R286" s="348" t="s">
        <v>430</v>
      </c>
      <c r="S286" s="348">
        <v>15.728400000000001</v>
      </c>
      <c r="T286" s="348">
        <v>1.5651999999999999</v>
      </c>
      <c r="U286" s="348">
        <v>6.0454999999999997</v>
      </c>
      <c r="V286" s="348">
        <v>3.2456</v>
      </c>
      <c r="W286" s="348">
        <v>1.4382999999999999</v>
      </c>
      <c r="X286" s="348" t="s">
        <v>428</v>
      </c>
      <c r="Y286" s="374"/>
      <c r="Z286" s="346"/>
      <c r="AA286" s="346"/>
      <c r="AB286" s="346"/>
      <c r="AC286" s="346"/>
      <c r="AD286" s="346"/>
      <c r="AE286" s="346"/>
      <c r="AF286" s="346"/>
      <c r="AG286" s="346"/>
      <c r="AH286" s="346"/>
      <c r="AI286" s="346"/>
      <c r="AJ286" s="346"/>
      <c r="AK286" s="346"/>
      <c r="AL286" s="346"/>
      <c r="AM286" s="346"/>
      <c r="AN286" s="346"/>
      <c r="AO286" s="374"/>
      <c r="AP286" s="348" t="s">
        <v>430</v>
      </c>
      <c r="AQ286" s="348" t="s">
        <v>430</v>
      </c>
      <c r="AR286" s="348" t="s">
        <v>430</v>
      </c>
      <c r="AS286" s="348" t="s">
        <v>430</v>
      </c>
      <c r="AT286" s="348">
        <v>7.35</v>
      </c>
      <c r="AU286" s="374"/>
      <c r="AV286" s="429"/>
      <c r="AW286" s="429"/>
      <c r="AX286" s="429"/>
      <c r="AY286" s="429"/>
      <c r="AZ286" s="429"/>
      <c r="BA286" s="372"/>
      <c r="BB286" s="375"/>
      <c r="BC286" s="375"/>
      <c r="BD286" s="375"/>
      <c r="BE286" s="375"/>
      <c r="BF286" s="374"/>
      <c r="BG286" s="372"/>
      <c r="BH286" s="372"/>
      <c r="BI286" s="375"/>
      <c r="BJ286" s="375"/>
      <c r="BK286" s="375"/>
      <c r="BL286" s="375"/>
      <c r="BM286" s="372"/>
      <c r="BN286" s="372"/>
      <c r="BO286" s="430"/>
    </row>
    <row r="287" spans="1:72" s="428" customFormat="1" x14ac:dyDescent="0.25">
      <c r="A287" s="345" t="s">
        <v>5685</v>
      </c>
      <c r="B287" s="372"/>
      <c r="C287" s="731"/>
      <c r="D287" s="372"/>
      <c r="E287" s="372"/>
      <c r="F287" s="372"/>
      <c r="G287" s="372"/>
      <c r="H287" s="374"/>
      <c r="I287" s="348" t="s">
        <v>430</v>
      </c>
      <c r="J287" s="348" t="s">
        <v>430</v>
      </c>
      <c r="K287" s="348" t="s">
        <v>430</v>
      </c>
      <c r="L287" s="348" t="s">
        <v>430</v>
      </c>
      <c r="M287" s="348" t="s">
        <v>430</v>
      </c>
      <c r="N287" s="350" t="s">
        <v>430</v>
      </c>
      <c r="O287" s="348" t="s">
        <v>430</v>
      </c>
      <c r="P287" s="348" t="s">
        <v>430</v>
      </c>
      <c r="Q287" s="348" t="s">
        <v>430</v>
      </c>
      <c r="R287" s="348" t="s">
        <v>430</v>
      </c>
      <c r="S287" s="348" t="s">
        <v>430</v>
      </c>
      <c r="T287" s="348" t="s">
        <v>430</v>
      </c>
      <c r="U287" s="348" t="s">
        <v>430</v>
      </c>
      <c r="V287" s="348" t="s">
        <v>430</v>
      </c>
      <c r="W287" s="348" t="s">
        <v>430</v>
      </c>
      <c r="X287" s="348" t="s">
        <v>430</v>
      </c>
      <c r="Y287" s="374"/>
      <c r="Z287" s="346"/>
      <c r="AA287" s="346"/>
      <c r="AB287" s="346"/>
      <c r="AC287" s="346"/>
      <c r="AD287" s="346"/>
      <c r="AE287" s="346"/>
      <c r="AF287" s="346"/>
      <c r="AG287" s="346"/>
      <c r="AH287" s="346"/>
      <c r="AI287" s="346"/>
      <c r="AJ287" s="346"/>
      <c r="AK287" s="346"/>
      <c r="AL287" s="346"/>
      <c r="AM287" s="346"/>
      <c r="AN287" s="346"/>
      <c r="AO287" s="374"/>
      <c r="AP287" s="348" t="s">
        <v>430</v>
      </c>
      <c r="AQ287" s="348" t="s">
        <v>430</v>
      </c>
      <c r="AR287" s="348" t="s">
        <v>430</v>
      </c>
      <c r="AS287" s="348" t="s">
        <v>430</v>
      </c>
      <c r="AT287" s="348" t="s">
        <v>430</v>
      </c>
      <c r="AU287" s="374"/>
      <c r="AV287" s="429"/>
      <c r="AW287" s="429"/>
      <c r="AX287" s="429"/>
      <c r="AY287" s="429"/>
      <c r="AZ287" s="429"/>
      <c r="BA287" s="372"/>
      <c r="BB287" s="375"/>
      <c r="BC287" s="375"/>
      <c r="BD287" s="375"/>
      <c r="BE287" s="375"/>
      <c r="BF287" s="374"/>
      <c r="BG287" s="372"/>
      <c r="BH287" s="372"/>
      <c r="BI287" s="375"/>
      <c r="BJ287" s="375"/>
      <c r="BK287" s="375"/>
      <c r="BL287" s="375"/>
      <c r="BM287" s="372"/>
      <c r="BN287" s="372"/>
      <c r="BO287" s="430"/>
    </row>
    <row r="288" spans="1:72" s="428" customFormat="1" x14ac:dyDescent="0.25">
      <c r="A288" s="345" t="s">
        <v>663</v>
      </c>
      <c r="B288" s="372"/>
      <c r="C288" s="731"/>
      <c r="D288" s="372"/>
      <c r="E288" s="372"/>
      <c r="F288" s="372"/>
      <c r="G288" s="372"/>
      <c r="H288" s="374"/>
      <c r="I288" s="348">
        <v>0.44069999999999998</v>
      </c>
      <c r="J288" s="348">
        <v>4.9404000000000003</v>
      </c>
      <c r="K288" s="348">
        <v>3.4460000000000002</v>
      </c>
      <c r="L288" s="348">
        <v>5.9051999999999998</v>
      </c>
      <c r="M288" s="348">
        <v>-1.2455000000000001</v>
      </c>
      <c r="N288" s="350">
        <v>1.8371</v>
      </c>
      <c r="O288" s="348">
        <v>2.4556</v>
      </c>
      <c r="P288" s="348">
        <v>13.361800000000001</v>
      </c>
      <c r="Q288" s="348">
        <v>12.526199999999999</v>
      </c>
      <c r="R288" s="348">
        <v>14.230600000000001</v>
      </c>
      <c r="S288" s="348">
        <v>12.9483</v>
      </c>
      <c r="T288" s="348">
        <v>-2.8016000000000001</v>
      </c>
      <c r="U288" s="348">
        <v>2.0804</v>
      </c>
      <c r="V288" s="348">
        <v>-1.2175</v>
      </c>
      <c r="W288" s="348">
        <v>2.4982000000000002</v>
      </c>
      <c r="X288" s="348" t="s">
        <v>428</v>
      </c>
      <c r="Y288" s="374"/>
      <c r="Z288" s="346"/>
      <c r="AA288" s="346"/>
      <c r="AB288" s="346"/>
      <c r="AC288" s="346"/>
      <c r="AD288" s="346"/>
      <c r="AE288" s="346"/>
      <c r="AF288" s="346"/>
      <c r="AG288" s="346"/>
      <c r="AH288" s="346"/>
      <c r="AI288" s="346"/>
      <c r="AJ288" s="346"/>
      <c r="AK288" s="346"/>
      <c r="AL288" s="346"/>
      <c r="AM288" s="346"/>
      <c r="AN288" s="346"/>
      <c r="AO288" s="374"/>
      <c r="AP288" s="348">
        <v>13.89</v>
      </c>
      <c r="AQ288" s="348">
        <v>14.36</v>
      </c>
      <c r="AR288" s="348">
        <v>10.83</v>
      </c>
      <c r="AS288" s="348">
        <v>6.45</v>
      </c>
      <c r="AT288" s="348">
        <v>0.45</v>
      </c>
      <c r="AU288" s="374"/>
      <c r="AV288" s="429"/>
      <c r="AW288" s="429"/>
      <c r="AX288" s="429"/>
      <c r="AY288" s="429"/>
      <c r="AZ288" s="429"/>
      <c r="BA288" s="372"/>
      <c r="BB288" s="375"/>
      <c r="BC288" s="375"/>
      <c r="BD288" s="375"/>
      <c r="BE288" s="375"/>
      <c r="BF288" s="374"/>
      <c r="BG288" s="372"/>
      <c r="BH288" s="372"/>
      <c r="BI288" s="375"/>
      <c r="BJ288" s="375"/>
      <c r="BK288" s="375"/>
      <c r="BL288" s="375"/>
      <c r="BM288" s="372"/>
      <c r="BN288" s="372"/>
      <c r="BO288" s="430"/>
    </row>
    <row r="289" spans="1:67" s="428" customFormat="1" x14ac:dyDescent="0.25">
      <c r="A289" s="345" t="s">
        <v>5686</v>
      </c>
      <c r="B289" s="372"/>
      <c r="C289" s="731"/>
      <c r="D289" s="372"/>
      <c r="E289" s="372"/>
      <c r="F289" s="372"/>
      <c r="G289" s="372"/>
      <c r="H289" s="374"/>
      <c r="I289" s="348" t="s">
        <v>430</v>
      </c>
      <c r="J289" s="348" t="s">
        <v>430</v>
      </c>
      <c r="K289" s="348" t="s">
        <v>430</v>
      </c>
      <c r="L289" s="348" t="s">
        <v>430</v>
      </c>
      <c r="M289" s="348" t="s">
        <v>430</v>
      </c>
      <c r="N289" s="350" t="s">
        <v>430</v>
      </c>
      <c r="O289" s="348" t="s">
        <v>430</v>
      </c>
      <c r="P289" s="348" t="s">
        <v>430</v>
      </c>
      <c r="Q289" s="348" t="s">
        <v>430</v>
      </c>
      <c r="R289" s="348" t="s">
        <v>430</v>
      </c>
      <c r="S289" s="348" t="s">
        <v>430</v>
      </c>
      <c r="T289" s="348" t="s">
        <v>430</v>
      </c>
      <c r="U289" s="348" t="s">
        <v>430</v>
      </c>
      <c r="V289" s="348" t="s">
        <v>430</v>
      </c>
      <c r="W289" s="348" t="s">
        <v>430</v>
      </c>
      <c r="X289" s="348" t="s">
        <v>430</v>
      </c>
      <c r="Y289" s="374"/>
      <c r="Z289" s="346"/>
      <c r="AA289" s="346"/>
      <c r="AB289" s="346"/>
      <c r="AC289" s="346"/>
      <c r="AD289" s="346"/>
      <c r="AE289" s="346"/>
      <c r="AF289" s="346"/>
      <c r="AG289" s="346"/>
      <c r="AH289" s="346"/>
      <c r="AI289" s="346"/>
      <c r="AJ289" s="346"/>
      <c r="AK289" s="346"/>
      <c r="AL289" s="346"/>
      <c r="AM289" s="346"/>
      <c r="AN289" s="346"/>
      <c r="AO289" s="374"/>
      <c r="AP289" s="348" t="s">
        <v>430</v>
      </c>
      <c r="AQ289" s="348" t="s">
        <v>430</v>
      </c>
      <c r="AR289" s="348" t="s">
        <v>430</v>
      </c>
      <c r="AS289" s="348" t="s">
        <v>430</v>
      </c>
      <c r="AT289" s="348" t="s">
        <v>430</v>
      </c>
      <c r="AU289" s="374"/>
      <c r="AV289" s="429"/>
      <c r="AW289" s="429"/>
      <c r="AX289" s="429"/>
      <c r="AY289" s="429"/>
      <c r="AZ289" s="429"/>
      <c r="BA289" s="372"/>
      <c r="BB289" s="375"/>
      <c r="BC289" s="375"/>
      <c r="BD289" s="375"/>
      <c r="BE289" s="375"/>
      <c r="BF289" s="374"/>
      <c r="BG289" s="372"/>
      <c r="BH289" s="372"/>
      <c r="BI289" s="375"/>
      <c r="BJ289" s="375"/>
      <c r="BK289" s="375"/>
      <c r="BL289" s="375"/>
      <c r="BM289" s="372"/>
      <c r="BN289" s="372"/>
      <c r="BO289" s="430"/>
    </row>
    <row r="290" spans="1:67" s="428" customFormat="1" x14ac:dyDescent="0.25">
      <c r="A290" s="345" t="s">
        <v>5687</v>
      </c>
      <c r="B290" s="372"/>
      <c r="C290" s="731"/>
      <c r="D290" s="372"/>
      <c r="E290" s="372"/>
      <c r="F290" s="372"/>
      <c r="G290" s="372"/>
      <c r="H290" s="374"/>
      <c r="I290" s="348">
        <v>1.4717</v>
      </c>
      <c r="J290" s="348">
        <v>8.1172000000000004</v>
      </c>
      <c r="K290" s="348">
        <v>1.7975000000000001</v>
      </c>
      <c r="L290" s="348">
        <v>6.8737000000000004</v>
      </c>
      <c r="M290" s="348">
        <v>3.0956000000000001</v>
      </c>
      <c r="N290" s="350">
        <v>8.1189999999999998</v>
      </c>
      <c r="O290" s="348" t="s">
        <v>430</v>
      </c>
      <c r="P290" s="348" t="s">
        <v>430</v>
      </c>
      <c r="Q290" s="348" t="s">
        <v>430</v>
      </c>
      <c r="R290" s="348" t="s">
        <v>430</v>
      </c>
      <c r="S290" s="348">
        <v>16.277200000000001</v>
      </c>
      <c r="T290" s="348">
        <v>2.0646</v>
      </c>
      <c r="U290" s="348">
        <v>9.4023000000000003</v>
      </c>
      <c r="V290" s="348">
        <v>2.4407000000000001</v>
      </c>
      <c r="W290" s="348">
        <v>1.8900999999999999</v>
      </c>
      <c r="X290" s="348" t="s">
        <v>428</v>
      </c>
      <c r="Y290" s="374"/>
      <c r="Z290" s="346"/>
      <c r="AA290" s="346"/>
      <c r="AB290" s="346"/>
      <c r="AC290" s="346"/>
      <c r="AD290" s="346"/>
      <c r="AE290" s="346"/>
      <c r="AF290" s="346"/>
      <c r="AG290" s="346"/>
      <c r="AH290" s="346"/>
      <c r="AI290" s="346"/>
      <c r="AJ290" s="346"/>
      <c r="AK290" s="346"/>
      <c r="AL290" s="346"/>
      <c r="AM290" s="346"/>
      <c r="AN290" s="346"/>
      <c r="AO290" s="374"/>
      <c r="AP290" s="348" t="s">
        <v>430</v>
      </c>
      <c r="AQ290" s="348" t="s">
        <v>430</v>
      </c>
      <c r="AR290" s="348" t="s">
        <v>430</v>
      </c>
      <c r="AS290" s="348" t="s">
        <v>430</v>
      </c>
      <c r="AT290" s="348">
        <v>7.02</v>
      </c>
      <c r="AU290" s="374"/>
      <c r="AV290" s="429"/>
      <c r="AW290" s="429"/>
      <c r="AX290" s="429"/>
      <c r="AY290" s="429"/>
      <c r="AZ290" s="429"/>
      <c r="BA290" s="372"/>
      <c r="BB290" s="375"/>
      <c r="BC290" s="375"/>
      <c r="BD290" s="375"/>
      <c r="BE290" s="375"/>
      <c r="BF290" s="374"/>
      <c r="BG290" s="372"/>
      <c r="BH290" s="372"/>
      <c r="BI290" s="375"/>
      <c r="BJ290" s="375"/>
      <c r="BK290" s="375"/>
      <c r="BL290" s="375"/>
      <c r="BM290" s="372"/>
      <c r="BN290" s="372"/>
      <c r="BO290" s="430"/>
    </row>
    <row r="291" spans="1:67" s="428" customFormat="1" x14ac:dyDescent="0.25">
      <c r="A291" s="345" t="s">
        <v>4383</v>
      </c>
      <c r="B291" s="372"/>
      <c r="C291" s="731"/>
      <c r="D291" s="372"/>
      <c r="E291" s="372"/>
      <c r="F291" s="372"/>
      <c r="G291" s="372"/>
      <c r="H291" s="374"/>
      <c r="I291" s="348" t="s">
        <v>430</v>
      </c>
      <c r="J291" s="348" t="s">
        <v>430</v>
      </c>
      <c r="K291" s="348" t="s">
        <v>430</v>
      </c>
      <c r="L291" s="348" t="s">
        <v>430</v>
      </c>
      <c r="M291" s="348" t="s">
        <v>430</v>
      </c>
      <c r="N291" s="350" t="s">
        <v>430</v>
      </c>
      <c r="O291" s="348" t="s">
        <v>430</v>
      </c>
      <c r="P291" s="348" t="s">
        <v>430</v>
      </c>
      <c r="Q291" s="348" t="s">
        <v>430</v>
      </c>
      <c r="R291" s="348" t="s">
        <v>430</v>
      </c>
      <c r="S291" s="348" t="s">
        <v>430</v>
      </c>
      <c r="T291" s="348" t="s">
        <v>430</v>
      </c>
      <c r="U291" s="348" t="s">
        <v>430</v>
      </c>
      <c r="V291" s="348" t="s">
        <v>430</v>
      </c>
      <c r="W291" s="348" t="s">
        <v>430</v>
      </c>
      <c r="X291" s="348" t="s">
        <v>428</v>
      </c>
      <c r="Y291" s="374"/>
      <c r="Z291" s="346"/>
      <c r="AA291" s="346"/>
      <c r="AB291" s="346"/>
      <c r="AC291" s="346"/>
      <c r="AD291" s="346"/>
      <c r="AE291" s="346"/>
      <c r="AF291" s="346"/>
      <c r="AG291" s="346"/>
      <c r="AH291" s="346"/>
      <c r="AI291" s="346"/>
      <c r="AJ291" s="346"/>
      <c r="AK291" s="346"/>
      <c r="AL291" s="346"/>
      <c r="AM291" s="346"/>
      <c r="AN291" s="346"/>
      <c r="AO291" s="374"/>
      <c r="AP291" s="348" t="s">
        <v>430</v>
      </c>
      <c r="AQ291" s="348" t="s">
        <v>430</v>
      </c>
      <c r="AR291" s="348" t="s">
        <v>430</v>
      </c>
      <c r="AS291" s="348" t="s">
        <v>430</v>
      </c>
      <c r="AT291" s="348" t="s">
        <v>430</v>
      </c>
      <c r="AU291" s="374"/>
      <c r="AV291" s="429"/>
      <c r="AW291" s="429"/>
      <c r="AX291" s="429"/>
      <c r="AY291" s="429"/>
      <c r="AZ291" s="429"/>
      <c r="BA291" s="372"/>
      <c r="BB291" s="375"/>
      <c r="BC291" s="375"/>
      <c r="BD291" s="375"/>
      <c r="BE291" s="375"/>
      <c r="BF291" s="374"/>
      <c r="BG291" s="372"/>
      <c r="BH291" s="372"/>
      <c r="BI291" s="375"/>
      <c r="BJ291" s="375"/>
      <c r="BK291" s="375"/>
      <c r="BL291" s="375"/>
      <c r="BM291" s="372"/>
      <c r="BN291" s="372"/>
      <c r="BO291" s="430"/>
    </row>
    <row r="292" spans="1:67" s="428" customFormat="1" x14ac:dyDescent="0.25">
      <c r="A292" s="345" t="s">
        <v>2494</v>
      </c>
      <c r="B292" s="372"/>
      <c r="C292" s="731"/>
      <c r="D292" s="372"/>
      <c r="E292" s="372"/>
      <c r="F292" s="372"/>
      <c r="G292" s="372"/>
      <c r="H292" s="374"/>
      <c r="I292" s="348">
        <v>0.91690000000000005</v>
      </c>
      <c r="J292" s="348">
        <v>0.81540000000000001</v>
      </c>
      <c r="K292" s="348">
        <v>0.46050000000000002</v>
      </c>
      <c r="L292" s="348">
        <v>11.2881</v>
      </c>
      <c r="M292" s="348">
        <v>9.5325000000000006</v>
      </c>
      <c r="N292" s="350">
        <v>10.704499999999999</v>
      </c>
      <c r="O292" s="348">
        <v>13.727600000000001</v>
      </c>
      <c r="P292" s="348">
        <v>24.4026</v>
      </c>
      <c r="Q292" s="348">
        <v>14.601599999999999</v>
      </c>
      <c r="R292" s="348">
        <v>13.0252</v>
      </c>
      <c r="S292" s="348">
        <v>13.7477</v>
      </c>
      <c r="T292" s="348">
        <v>8.6593999999999998</v>
      </c>
      <c r="U292" s="348">
        <v>10.5174</v>
      </c>
      <c r="V292" s="348">
        <v>7.8514999999999997</v>
      </c>
      <c r="W292" s="348">
        <v>1.4999</v>
      </c>
      <c r="X292" s="348" t="s">
        <v>428</v>
      </c>
      <c r="Y292" s="374"/>
      <c r="Z292" s="346"/>
      <c r="AA292" s="346"/>
      <c r="AB292" s="346"/>
      <c r="AC292" s="346"/>
      <c r="AD292" s="346"/>
      <c r="AE292" s="346"/>
      <c r="AF292" s="346"/>
      <c r="AG292" s="346"/>
      <c r="AH292" s="346"/>
      <c r="AI292" s="346"/>
      <c r="AJ292" s="346"/>
      <c r="AK292" s="346"/>
      <c r="AL292" s="346"/>
      <c r="AM292" s="346"/>
      <c r="AN292" s="346"/>
      <c r="AO292" s="374"/>
      <c r="AP292" s="348">
        <v>17.12</v>
      </c>
      <c r="AQ292" s="348">
        <v>19.54</v>
      </c>
      <c r="AR292" s="348">
        <v>18.579999999999998</v>
      </c>
      <c r="AS292" s="348">
        <v>15.69</v>
      </c>
      <c r="AT292" s="348">
        <v>15.49</v>
      </c>
      <c r="AU292" s="374"/>
      <c r="AV292" s="429"/>
      <c r="AW292" s="429"/>
      <c r="AX292" s="429"/>
      <c r="AY292" s="429"/>
      <c r="AZ292" s="429"/>
      <c r="BA292" s="372"/>
      <c r="BB292" s="375"/>
      <c r="BC292" s="375"/>
      <c r="BD292" s="375"/>
      <c r="BE292" s="375"/>
      <c r="BF292" s="374"/>
      <c r="BG292" s="372"/>
      <c r="BH292" s="372"/>
      <c r="BI292" s="375"/>
      <c r="BJ292" s="375"/>
      <c r="BK292" s="375"/>
      <c r="BL292" s="375"/>
      <c r="BM292" s="372"/>
      <c r="BN292" s="372"/>
      <c r="BO292" s="430"/>
    </row>
    <row r="293" spans="1:67" s="428" customFormat="1" x14ac:dyDescent="0.25">
      <c r="A293" s="345" t="s">
        <v>5688</v>
      </c>
      <c r="B293" s="372"/>
      <c r="C293" s="731"/>
      <c r="D293" s="372"/>
      <c r="E293" s="372"/>
      <c r="F293" s="372"/>
      <c r="G293" s="372"/>
      <c r="H293" s="374"/>
      <c r="I293" s="348" t="s">
        <v>430</v>
      </c>
      <c r="J293" s="348" t="s">
        <v>430</v>
      </c>
      <c r="K293" s="348" t="s">
        <v>430</v>
      </c>
      <c r="L293" s="348" t="s">
        <v>430</v>
      </c>
      <c r="M293" s="348" t="s">
        <v>430</v>
      </c>
      <c r="N293" s="350" t="s">
        <v>430</v>
      </c>
      <c r="O293" s="348" t="s">
        <v>430</v>
      </c>
      <c r="P293" s="348" t="s">
        <v>430</v>
      </c>
      <c r="Q293" s="348" t="s">
        <v>430</v>
      </c>
      <c r="R293" s="348" t="s">
        <v>430</v>
      </c>
      <c r="S293" s="348" t="s">
        <v>430</v>
      </c>
      <c r="T293" s="348" t="s">
        <v>430</v>
      </c>
      <c r="U293" s="348" t="s">
        <v>430</v>
      </c>
      <c r="V293" s="348" t="s">
        <v>430</v>
      </c>
      <c r="W293" s="348" t="s">
        <v>430</v>
      </c>
      <c r="X293" s="348" t="s">
        <v>430</v>
      </c>
      <c r="Y293" s="374"/>
      <c r="Z293" s="346"/>
      <c r="AA293" s="346"/>
      <c r="AB293" s="346"/>
      <c r="AC293" s="346"/>
      <c r="AD293" s="346"/>
      <c r="AE293" s="346"/>
      <c r="AF293" s="346"/>
      <c r="AG293" s="346"/>
      <c r="AH293" s="346"/>
      <c r="AI293" s="346"/>
      <c r="AJ293" s="346"/>
      <c r="AK293" s="346"/>
      <c r="AL293" s="346"/>
      <c r="AM293" s="346"/>
      <c r="AN293" s="346"/>
      <c r="AO293" s="374"/>
      <c r="AP293" s="348" t="s">
        <v>430</v>
      </c>
      <c r="AQ293" s="348" t="s">
        <v>430</v>
      </c>
      <c r="AR293" s="348" t="s">
        <v>430</v>
      </c>
      <c r="AS293" s="348" t="s">
        <v>430</v>
      </c>
      <c r="AT293" s="348" t="s">
        <v>430</v>
      </c>
      <c r="AU293" s="374"/>
      <c r="AV293" s="429"/>
      <c r="AW293" s="429"/>
      <c r="AX293" s="429"/>
      <c r="AY293" s="429"/>
      <c r="AZ293" s="429"/>
      <c r="BA293" s="372"/>
      <c r="BB293" s="375"/>
      <c r="BC293" s="375"/>
      <c r="BD293" s="375"/>
      <c r="BE293" s="375"/>
      <c r="BF293" s="374"/>
      <c r="BG293" s="372"/>
      <c r="BH293" s="372"/>
      <c r="BI293" s="375"/>
      <c r="BJ293" s="375"/>
      <c r="BK293" s="375"/>
      <c r="BL293" s="375"/>
      <c r="BM293" s="372"/>
      <c r="BN293" s="372"/>
      <c r="BO293" s="430"/>
    </row>
    <row r="294" spans="1:67" s="428" customFormat="1" x14ac:dyDescent="0.25">
      <c r="A294" s="345" t="s">
        <v>5689</v>
      </c>
      <c r="B294" s="372"/>
      <c r="C294" s="731"/>
      <c r="D294" s="372"/>
      <c r="E294" s="372"/>
      <c r="F294" s="372"/>
      <c r="G294" s="372"/>
      <c r="H294" s="374"/>
      <c r="I294" s="348" t="s">
        <v>430</v>
      </c>
      <c r="J294" s="348" t="s">
        <v>430</v>
      </c>
      <c r="K294" s="348" t="s">
        <v>430</v>
      </c>
      <c r="L294" s="348" t="s">
        <v>430</v>
      </c>
      <c r="M294" s="348" t="s">
        <v>430</v>
      </c>
      <c r="N294" s="350" t="s">
        <v>430</v>
      </c>
      <c r="O294" s="348" t="s">
        <v>430</v>
      </c>
      <c r="P294" s="348" t="s">
        <v>430</v>
      </c>
      <c r="Q294" s="348" t="s">
        <v>430</v>
      </c>
      <c r="R294" s="348" t="s">
        <v>430</v>
      </c>
      <c r="S294" s="348" t="s">
        <v>430</v>
      </c>
      <c r="T294" s="348" t="s">
        <v>430</v>
      </c>
      <c r="U294" s="348" t="s">
        <v>430</v>
      </c>
      <c r="V294" s="348" t="s">
        <v>430</v>
      </c>
      <c r="W294" s="348" t="s">
        <v>430</v>
      </c>
      <c r="X294" s="348" t="s">
        <v>430</v>
      </c>
      <c r="Y294" s="374"/>
      <c r="Z294" s="346"/>
      <c r="AA294" s="346"/>
      <c r="AB294" s="346"/>
      <c r="AC294" s="346"/>
      <c r="AD294" s="346"/>
      <c r="AE294" s="346"/>
      <c r="AF294" s="346"/>
      <c r="AG294" s="346"/>
      <c r="AH294" s="346"/>
      <c r="AI294" s="346"/>
      <c r="AJ294" s="346"/>
      <c r="AK294" s="346"/>
      <c r="AL294" s="346"/>
      <c r="AM294" s="346"/>
      <c r="AN294" s="346"/>
      <c r="AO294" s="374"/>
      <c r="AP294" s="348" t="s">
        <v>430</v>
      </c>
      <c r="AQ294" s="348" t="s">
        <v>430</v>
      </c>
      <c r="AR294" s="348" t="s">
        <v>430</v>
      </c>
      <c r="AS294" s="348" t="s">
        <v>430</v>
      </c>
      <c r="AT294" s="348" t="s">
        <v>430</v>
      </c>
      <c r="AU294" s="374"/>
      <c r="AV294" s="429"/>
      <c r="AW294" s="429"/>
      <c r="AX294" s="429"/>
      <c r="AY294" s="429"/>
      <c r="AZ294" s="429"/>
      <c r="BA294" s="372"/>
      <c r="BB294" s="375"/>
      <c r="BC294" s="375"/>
      <c r="BD294" s="375"/>
      <c r="BE294" s="375"/>
      <c r="BF294" s="374"/>
      <c r="BG294" s="372"/>
      <c r="BH294" s="372"/>
      <c r="BI294" s="375"/>
      <c r="BJ294" s="375"/>
      <c r="BK294" s="375"/>
      <c r="BL294" s="375"/>
      <c r="BM294" s="372"/>
      <c r="BN294" s="372"/>
      <c r="BO294" s="430"/>
    </row>
    <row r="295" spans="1:67" s="428" customFormat="1" x14ac:dyDescent="0.25">
      <c r="A295" s="345" t="s">
        <v>2346</v>
      </c>
      <c r="B295" s="372"/>
      <c r="C295" s="731"/>
      <c r="D295" s="372"/>
      <c r="E295" s="372"/>
      <c r="F295" s="372"/>
      <c r="G295" s="372"/>
      <c r="H295" s="374"/>
      <c r="I295" s="348" t="s">
        <v>430</v>
      </c>
      <c r="J295" s="348" t="s">
        <v>430</v>
      </c>
      <c r="K295" s="348" t="s">
        <v>430</v>
      </c>
      <c r="L295" s="348" t="s">
        <v>430</v>
      </c>
      <c r="M295" s="348" t="s">
        <v>430</v>
      </c>
      <c r="N295" s="350" t="s">
        <v>430</v>
      </c>
      <c r="O295" s="348" t="s">
        <v>430</v>
      </c>
      <c r="P295" s="348" t="s">
        <v>430</v>
      </c>
      <c r="Q295" s="348" t="s">
        <v>430</v>
      </c>
      <c r="R295" s="348" t="s">
        <v>430</v>
      </c>
      <c r="S295" s="348" t="s">
        <v>430</v>
      </c>
      <c r="T295" s="348" t="s">
        <v>430</v>
      </c>
      <c r="U295" s="348" t="s">
        <v>430</v>
      </c>
      <c r="V295" s="348" t="s">
        <v>430</v>
      </c>
      <c r="W295" s="348" t="s">
        <v>430</v>
      </c>
      <c r="X295" s="348" t="s">
        <v>428</v>
      </c>
      <c r="Y295" s="374"/>
      <c r="Z295" s="346"/>
      <c r="AA295" s="346"/>
      <c r="AB295" s="346"/>
      <c r="AC295" s="346"/>
      <c r="AD295" s="346"/>
      <c r="AE295" s="346"/>
      <c r="AF295" s="346"/>
      <c r="AG295" s="346"/>
      <c r="AH295" s="346"/>
      <c r="AI295" s="346"/>
      <c r="AJ295" s="346"/>
      <c r="AK295" s="346"/>
      <c r="AL295" s="346"/>
      <c r="AM295" s="346"/>
      <c r="AN295" s="346"/>
      <c r="AO295" s="374"/>
      <c r="AP295" s="348" t="s">
        <v>430</v>
      </c>
      <c r="AQ295" s="348" t="s">
        <v>430</v>
      </c>
      <c r="AR295" s="348" t="s">
        <v>430</v>
      </c>
      <c r="AS295" s="348" t="s">
        <v>430</v>
      </c>
      <c r="AT295" s="348" t="s">
        <v>430</v>
      </c>
      <c r="AU295" s="374"/>
      <c r="AV295" s="429"/>
      <c r="AW295" s="429"/>
      <c r="AX295" s="429"/>
      <c r="AY295" s="429"/>
      <c r="AZ295" s="429"/>
      <c r="BA295" s="372"/>
      <c r="BB295" s="375"/>
      <c r="BC295" s="375"/>
      <c r="BD295" s="375"/>
      <c r="BE295" s="375"/>
      <c r="BF295" s="374"/>
      <c r="BG295" s="372"/>
      <c r="BH295" s="372"/>
      <c r="BI295" s="375"/>
      <c r="BJ295" s="375"/>
      <c r="BK295" s="375"/>
      <c r="BL295" s="375"/>
      <c r="BM295" s="372"/>
      <c r="BN295" s="372"/>
      <c r="BO295" s="430"/>
    </row>
    <row r="296" spans="1:67" s="428" customFormat="1" x14ac:dyDescent="0.25">
      <c r="A296" s="345" t="s">
        <v>4389</v>
      </c>
      <c r="B296" s="372"/>
      <c r="C296" s="731"/>
      <c r="D296" s="372"/>
      <c r="E296" s="372"/>
      <c r="F296" s="372"/>
      <c r="G296" s="372"/>
      <c r="H296" s="374"/>
      <c r="I296" s="348" t="s">
        <v>430</v>
      </c>
      <c r="J296" s="348" t="s">
        <v>430</v>
      </c>
      <c r="K296" s="348" t="s">
        <v>430</v>
      </c>
      <c r="L296" s="348" t="s">
        <v>430</v>
      </c>
      <c r="M296" s="348" t="s">
        <v>430</v>
      </c>
      <c r="N296" s="350" t="s">
        <v>430</v>
      </c>
      <c r="O296" s="348" t="s">
        <v>430</v>
      </c>
      <c r="P296" s="348" t="s">
        <v>430</v>
      </c>
      <c r="Q296" s="348" t="s">
        <v>430</v>
      </c>
      <c r="R296" s="348" t="s">
        <v>430</v>
      </c>
      <c r="S296" s="348" t="s">
        <v>430</v>
      </c>
      <c r="T296" s="348" t="s">
        <v>430</v>
      </c>
      <c r="U296" s="348" t="s">
        <v>430</v>
      </c>
      <c r="V296" s="348" t="s">
        <v>430</v>
      </c>
      <c r="W296" s="348" t="s">
        <v>430</v>
      </c>
      <c r="X296" s="348" t="s">
        <v>430</v>
      </c>
      <c r="Y296" s="374"/>
      <c r="Z296" s="346"/>
      <c r="AA296" s="346"/>
      <c r="AB296" s="346"/>
      <c r="AC296" s="346"/>
      <c r="AD296" s="346"/>
      <c r="AE296" s="346"/>
      <c r="AF296" s="346"/>
      <c r="AG296" s="346"/>
      <c r="AH296" s="346"/>
      <c r="AI296" s="346"/>
      <c r="AJ296" s="346"/>
      <c r="AK296" s="346"/>
      <c r="AL296" s="346"/>
      <c r="AM296" s="346"/>
      <c r="AN296" s="346"/>
      <c r="AO296" s="374"/>
      <c r="AP296" s="348" t="s">
        <v>430</v>
      </c>
      <c r="AQ296" s="348" t="s">
        <v>430</v>
      </c>
      <c r="AR296" s="348" t="s">
        <v>430</v>
      </c>
      <c r="AS296" s="348" t="s">
        <v>430</v>
      </c>
      <c r="AT296" s="348" t="s">
        <v>430</v>
      </c>
      <c r="AU296" s="374"/>
      <c r="AV296" s="429"/>
      <c r="AW296" s="429"/>
      <c r="AX296" s="429"/>
      <c r="AY296" s="429"/>
      <c r="AZ296" s="429"/>
      <c r="BA296" s="372"/>
      <c r="BB296" s="375"/>
      <c r="BC296" s="375"/>
      <c r="BD296" s="375"/>
      <c r="BE296" s="375"/>
      <c r="BF296" s="374"/>
      <c r="BG296" s="372"/>
      <c r="BH296" s="372"/>
      <c r="BI296" s="375"/>
      <c r="BJ296" s="375"/>
      <c r="BK296" s="375"/>
      <c r="BL296" s="375"/>
      <c r="BM296" s="372"/>
      <c r="BN296" s="372"/>
      <c r="BO296" s="430"/>
    </row>
    <row r="297" spans="1:67" s="428" customFormat="1" x14ac:dyDescent="0.25">
      <c r="A297" s="345" t="s">
        <v>5690</v>
      </c>
      <c r="B297" s="372"/>
      <c r="C297" s="731"/>
      <c r="D297" s="372"/>
      <c r="E297" s="372"/>
      <c r="F297" s="372"/>
      <c r="G297" s="372"/>
      <c r="H297" s="374"/>
      <c r="I297" s="348" t="s">
        <v>430</v>
      </c>
      <c r="J297" s="348" t="s">
        <v>430</v>
      </c>
      <c r="K297" s="348" t="s">
        <v>430</v>
      </c>
      <c r="L297" s="348" t="s">
        <v>430</v>
      </c>
      <c r="M297" s="348" t="s">
        <v>430</v>
      </c>
      <c r="N297" s="350" t="s">
        <v>430</v>
      </c>
      <c r="O297" s="348" t="s">
        <v>430</v>
      </c>
      <c r="P297" s="348" t="s">
        <v>430</v>
      </c>
      <c r="Q297" s="348" t="s">
        <v>430</v>
      </c>
      <c r="R297" s="348" t="s">
        <v>430</v>
      </c>
      <c r="S297" s="348" t="s">
        <v>430</v>
      </c>
      <c r="T297" s="348" t="s">
        <v>430</v>
      </c>
      <c r="U297" s="348" t="s">
        <v>430</v>
      </c>
      <c r="V297" s="348" t="s">
        <v>430</v>
      </c>
      <c r="W297" s="348" t="s">
        <v>430</v>
      </c>
      <c r="X297" s="348" t="s">
        <v>430</v>
      </c>
      <c r="Y297" s="374"/>
      <c r="Z297" s="346"/>
      <c r="AA297" s="346"/>
      <c r="AB297" s="346"/>
      <c r="AC297" s="346"/>
      <c r="AD297" s="346"/>
      <c r="AE297" s="346"/>
      <c r="AF297" s="346"/>
      <c r="AG297" s="346"/>
      <c r="AH297" s="346"/>
      <c r="AI297" s="346"/>
      <c r="AJ297" s="346"/>
      <c r="AK297" s="346"/>
      <c r="AL297" s="346"/>
      <c r="AM297" s="346"/>
      <c r="AN297" s="346"/>
      <c r="AO297" s="374"/>
      <c r="AP297" s="348" t="s">
        <v>430</v>
      </c>
      <c r="AQ297" s="348" t="s">
        <v>430</v>
      </c>
      <c r="AR297" s="348" t="s">
        <v>430</v>
      </c>
      <c r="AS297" s="348" t="s">
        <v>430</v>
      </c>
      <c r="AT297" s="348" t="s">
        <v>430</v>
      </c>
      <c r="AU297" s="374"/>
      <c r="AV297" s="429"/>
      <c r="AW297" s="429"/>
      <c r="AX297" s="429"/>
      <c r="AY297" s="429"/>
      <c r="AZ297" s="429"/>
      <c r="BA297" s="372"/>
      <c r="BB297" s="375"/>
      <c r="BC297" s="375"/>
      <c r="BD297" s="375"/>
      <c r="BE297" s="375"/>
      <c r="BF297" s="374"/>
      <c r="BG297" s="372"/>
      <c r="BH297" s="372"/>
      <c r="BI297" s="375"/>
      <c r="BJ297" s="375"/>
      <c r="BK297" s="375"/>
      <c r="BL297" s="375"/>
      <c r="BM297" s="372"/>
      <c r="BN297" s="372"/>
      <c r="BO297" s="430"/>
    </row>
    <row r="298" spans="1:67" s="428" customFormat="1" x14ac:dyDescent="0.25">
      <c r="A298" s="345" t="s">
        <v>5691</v>
      </c>
      <c r="B298" s="372"/>
      <c r="C298" s="731"/>
      <c r="D298" s="372"/>
      <c r="E298" s="372"/>
      <c r="F298" s="372"/>
      <c r="G298" s="372"/>
      <c r="H298" s="374"/>
      <c r="I298" s="348">
        <v>1.3161</v>
      </c>
      <c r="J298" s="348">
        <v>5.4226000000000001</v>
      </c>
      <c r="K298" s="348">
        <v>4.0164</v>
      </c>
      <c r="L298" s="348">
        <v>17.704699999999999</v>
      </c>
      <c r="M298" s="348">
        <v>29.338100000000001</v>
      </c>
      <c r="N298" s="350">
        <v>24.067799999999998</v>
      </c>
      <c r="O298" s="348">
        <v>2.8931</v>
      </c>
      <c r="P298" s="348">
        <v>28.9253</v>
      </c>
      <c r="Q298" s="348">
        <v>26.6478</v>
      </c>
      <c r="R298" s="348">
        <v>18.038699999999999</v>
      </c>
      <c r="S298" s="348">
        <v>23.014600000000002</v>
      </c>
      <c r="T298" s="348">
        <v>26.749600000000001</v>
      </c>
      <c r="U298" s="348">
        <v>23.316500000000001</v>
      </c>
      <c r="V298" s="348">
        <v>19.779599999999999</v>
      </c>
      <c r="W298" s="348">
        <v>-2.1089000000000002</v>
      </c>
      <c r="X298" s="348" t="s">
        <v>428</v>
      </c>
      <c r="Y298" s="374"/>
      <c r="Z298" s="346"/>
      <c r="AA298" s="346"/>
      <c r="AB298" s="346"/>
      <c r="AC298" s="346"/>
      <c r="AD298" s="346"/>
      <c r="AE298" s="346"/>
      <c r="AF298" s="346"/>
      <c r="AG298" s="346"/>
      <c r="AH298" s="346"/>
      <c r="AI298" s="346"/>
      <c r="AJ298" s="346"/>
      <c r="AK298" s="346"/>
      <c r="AL298" s="346"/>
      <c r="AM298" s="346"/>
      <c r="AN298" s="346"/>
      <c r="AO298" s="374"/>
      <c r="AP298" s="348">
        <v>22.72</v>
      </c>
      <c r="AQ298" s="348">
        <v>27.79</v>
      </c>
      <c r="AR298" s="348">
        <v>21.84</v>
      </c>
      <c r="AS298" s="348">
        <v>18.73</v>
      </c>
      <c r="AT298" s="348">
        <v>42.48</v>
      </c>
      <c r="AU298" s="374"/>
      <c r="AV298" s="429"/>
      <c r="AW298" s="429"/>
      <c r="AX298" s="429"/>
      <c r="AY298" s="429"/>
      <c r="AZ298" s="429"/>
      <c r="BA298" s="372"/>
      <c r="BB298" s="375"/>
      <c r="BC298" s="375"/>
      <c r="BD298" s="375"/>
      <c r="BE298" s="375"/>
      <c r="BF298" s="374"/>
      <c r="BG298" s="372"/>
      <c r="BH298" s="372"/>
      <c r="BI298" s="375"/>
      <c r="BJ298" s="375"/>
      <c r="BK298" s="375"/>
      <c r="BL298" s="375"/>
      <c r="BM298" s="372"/>
      <c r="BN298" s="372"/>
      <c r="BO298" s="430"/>
    </row>
    <row r="299" spans="1:67" s="428" customFormat="1" x14ac:dyDescent="0.25">
      <c r="A299" s="345" t="s">
        <v>4392</v>
      </c>
      <c r="B299" s="372"/>
      <c r="C299" s="731"/>
      <c r="D299" s="372"/>
      <c r="E299" s="372"/>
      <c r="F299" s="372"/>
      <c r="G299" s="372"/>
      <c r="H299" s="374"/>
      <c r="I299" s="348" t="s">
        <v>430</v>
      </c>
      <c r="J299" s="348" t="s">
        <v>430</v>
      </c>
      <c r="K299" s="348" t="s">
        <v>430</v>
      </c>
      <c r="L299" s="348" t="s">
        <v>430</v>
      </c>
      <c r="M299" s="348" t="s">
        <v>430</v>
      </c>
      <c r="N299" s="350" t="s">
        <v>430</v>
      </c>
      <c r="O299" s="348" t="s">
        <v>430</v>
      </c>
      <c r="P299" s="348" t="s">
        <v>430</v>
      </c>
      <c r="Q299" s="348" t="s">
        <v>430</v>
      </c>
      <c r="R299" s="348" t="s">
        <v>430</v>
      </c>
      <c r="S299" s="348" t="s">
        <v>430</v>
      </c>
      <c r="T299" s="348" t="s">
        <v>430</v>
      </c>
      <c r="U299" s="348" t="s">
        <v>430</v>
      </c>
      <c r="V299" s="348" t="s">
        <v>430</v>
      </c>
      <c r="W299" s="348" t="s">
        <v>430</v>
      </c>
      <c r="X299" s="348" t="s">
        <v>430</v>
      </c>
      <c r="Y299" s="374"/>
      <c r="Z299" s="346"/>
      <c r="AA299" s="346"/>
      <c r="AB299" s="346"/>
      <c r="AC299" s="346"/>
      <c r="AD299" s="346"/>
      <c r="AE299" s="346"/>
      <c r="AF299" s="346"/>
      <c r="AG299" s="346"/>
      <c r="AH299" s="346"/>
      <c r="AI299" s="346"/>
      <c r="AJ299" s="346"/>
      <c r="AK299" s="346"/>
      <c r="AL299" s="346"/>
      <c r="AM299" s="346"/>
      <c r="AN299" s="346"/>
      <c r="AO299" s="374"/>
      <c r="AP299" s="348" t="s">
        <v>430</v>
      </c>
      <c r="AQ299" s="348" t="s">
        <v>430</v>
      </c>
      <c r="AR299" s="348" t="s">
        <v>430</v>
      </c>
      <c r="AS299" s="348" t="s">
        <v>430</v>
      </c>
      <c r="AT299" s="348" t="s">
        <v>430</v>
      </c>
      <c r="AU299" s="374"/>
      <c r="AV299" s="429"/>
      <c r="AW299" s="429"/>
      <c r="AX299" s="429"/>
      <c r="AY299" s="429"/>
      <c r="AZ299" s="429"/>
      <c r="BA299" s="372"/>
      <c r="BB299" s="375"/>
      <c r="BC299" s="375"/>
      <c r="BD299" s="375"/>
      <c r="BE299" s="375"/>
      <c r="BF299" s="374"/>
      <c r="BG299" s="372"/>
      <c r="BH299" s="372"/>
      <c r="BI299" s="375"/>
      <c r="BJ299" s="375"/>
      <c r="BK299" s="375"/>
      <c r="BL299" s="375"/>
      <c r="BM299" s="372"/>
      <c r="BN299" s="372"/>
      <c r="BO299" s="430"/>
    </row>
    <row r="300" spans="1:67" s="428" customFormat="1" x14ac:dyDescent="0.25">
      <c r="A300" s="345" t="s">
        <v>2497</v>
      </c>
      <c r="B300" s="372"/>
      <c r="C300" s="731"/>
      <c r="D300" s="372"/>
      <c r="E300" s="372"/>
      <c r="F300" s="372"/>
      <c r="G300" s="372"/>
      <c r="H300" s="374"/>
      <c r="I300" s="348" t="s">
        <v>430</v>
      </c>
      <c r="J300" s="348" t="s">
        <v>430</v>
      </c>
      <c r="K300" s="348" t="s">
        <v>430</v>
      </c>
      <c r="L300" s="348" t="s">
        <v>430</v>
      </c>
      <c r="M300" s="348" t="s">
        <v>430</v>
      </c>
      <c r="N300" s="350" t="s">
        <v>430</v>
      </c>
      <c r="O300" s="348" t="s">
        <v>430</v>
      </c>
      <c r="P300" s="348" t="s">
        <v>430</v>
      </c>
      <c r="Q300" s="348" t="s">
        <v>430</v>
      </c>
      <c r="R300" s="348" t="s">
        <v>430</v>
      </c>
      <c r="S300" s="348" t="s">
        <v>430</v>
      </c>
      <c r="T300" s="348" t="s">
        <v>430</v>
      </c>
      <c r="U300" s="348" t="s">
        <v>430</v>
      </c>
      <c r="V300" s="348" t="s">
        <v>430</v>
      </c>
      <c r="W300" s="348" t="s">
        <v>430</v>
      </c>
      <c r="X300" s="348" t="s">
        <v>430</v>
      </c>
      <c r="Y300" s="374"/>
      <c r="Z300" s="346"/>
      <c r="AA300" s="346"/>
      <c r="AB300" s="346"/>
      <c r="AC300" s="346"/>
      <c r="AD300" s="346"/>
      <c r="AE300" s="346"/>
      <c r="AF300" s="346"/>
      <c r="AG300" s="346"/>
      <c r="AH300" s="346"/>
      <c r="AI300" s="346"/>
      <c r="AJ300" s="346"/>
      <c r="AK300" s="346"/>
      <c r="AL300" s="346"/>
      <c r="AM300" s="346"/>
      <c r="AN300" s="346"/>
      <c r="AO300" s="374"/>
      <c r="AP300" s="348" t="s">
        <v>430</v>
      </c>
      <c r="AQ300" s="348" t="s">
        <v>430</v>
      </c>
      <c r="AR300" s="348" t="s">
        <v>430</v>
      </c>
      <c r="AS300" s="348" t="s">
        <v>430</v>
      </c>
      <c r="AT300" s="348" t="s">
        <v>430</v>
      </c>
      <c r="AU300" s="374"/>
      <c r="AV300" s="429"/>
      <c r="AW300" s="429"/>
      <c r="AX300" s="429"/>
      <c r="AY300" s="429"/>
      <c r="AZ300" s="429"/>
      <c r="BA300" s="372"/>
      <c r="BB300" s="375"/>
      <c r="BC300" s="375"/>
      <c r="BD300" s="375"/>
      <c r="BE300" s="375"/>
      <c r="BF300" s="374"/>
      <c r="BG300" s="372"/>
      <c r="BH300" s="372"/>
      <c r="BI300" s="375"/>
      <c r="BJ300" s="375"/>
      <c r="BK300" s="375"/>
      <c r="BL300" s="375"/>
      <c r="BM300" s="372"/>
      <c r="BN300" s="372"/>
      <c r="BO300" s="430"/>
    </row>
    <row r="301" spans="1:67" s="428" customFormat="1" x14ac:dyDescent="0.25">
      <c r="A301" s="345" t="s">
        <v>5692</v>
      </c>
      <c r="B301" s="372"/>
      <c r="C301" s="731"/>
      <c r="D301" s="372"/>
      <c r="E301" s="372"/>
      <c r="F301" s="372"/>
      <c r="G301" s="372"/>
      <c r="H301" s="374"/>
      <c r="I301" s="348">
        <v>0.56559999999999999</v>
      </c>
      <c r="J301" s="348">
        <v>6.1003999999999996</v>
      </c>
      <c r="K301" s="348">
        <v>5.1117999999999997</v>
      </c>
      <c r="L301" s="348">
        <v>8.9603999999999999</v>
      </c>
      <c r="M301" s="348">
        <v>-2.1185999999999998</v>
      </c>
      <c r="N301" s="350">
        <v>-6.1159999999999997</v>
      </c>
      <c r="O301" s="348" t="s">
        <v>430</v>
      </c>
      <c r="P301" s="348" t="s">
        <v>430</v>
      </c>
      <c r="Q301" s="348" t="s">
        <v>430</v>
      </c>
      <c r="R301" s="348" t="s">
        <v>430</v>
      </c>
      <c r="S301" s="348">
        <v>16.800699999999999</v>
      </c>
      <c r="T301" s="348">
        <v>-3.4357000000000002</v>
      </c>
      <c r="U301" s="348">
        <v>-6.7698999999999998</v>
      </c>
      <c r="V301" s="348">
        <v>-9.4237000000000002</v>
      </c>
      <c r="W301" s="348">
        <v>2.2867999999999999</v>
      </c>
      <c r="X301" s="348" t="s">
        <v>428</v>
      </c>
      <c r="Y301" s="374"/>
      <c r="Z301" s="346"/>
      <c r="AA301" s="346"/>
      <c r="AB301" s="346"/>
      <c r="AC301" s="346"/>
      <c r="AD301" s="346"/>
      <c r="AE301" s="346"/>
      <c r="AF301" s="346"/>
      <c r="AG301" s="346"/>
      <c r="AH301" s="346"/>
      <c r="AI301" s="346"/>
      <c r="AJ301" s="346"/>
      <c r="AK301" s="346"/>
      <c r="AL301" s="346"/>
      <c r="AM301" s="346"/>
      <c r="AN301" s="346"/>
      <c r="AO301" s="374"/>
      <c r="AP301" s="348" t="s">
        <v>430</v>
      </c>
      <c r="AQ301" s="348" t="s">
        <v>430</v>
      </c>
      <c r="AR301" s="348" t="s">
        <v>430</v>
      </c>
      <c r="AS301" s="348" t="s">
        <v>430</v>
      </c>
      <c r="AT301" s="348">
        <v>-5.29</v>
      </c>
      <c r="AU301" s="374"/>
      <c r="AV301" s="429"/>
      <c r="AW301" s="429"/>
      <c r="AX301" s="429"/>
      <c r="AY301" s="429"/>
      <c r="AZ301" s="429"/>
      <c r="BA301" s="372"/>
      <c r="BB301" s="375"/>
      <c r="BC301" s="375"/>
      <c r="BD301" s="375"/>
      <c r="BE301" s="375"/>
      <c r="BF301" s="374"/>
      <c r="BG301" s="372"/>
      <c r="BH301" s="372"/>
      <c r="BI301" s="375"/>
      <c r="BJ301" s="375"/>
      <c r="BK301" s="375"/>
      <c r="BL301" s="375"/>
      <c r="BM301" s="372"/>
      <c r="BN301" s="372"/>
      <c r="BO301" s="430"/>
    </row>
    <row r="302" spans="1:67" s="428" customFormat="1" x14ac:dyDescent="0.25">
      <c r="A302" s="345" t="s">
        <v>4394</v>
      </c>
      <c r="B302" s="372"/>
      <c r="C302" s="731"/>
      <c r="D302" s="372"/>
      <c r="E302" s="372"/>
      <c r="F302" s="372"/>
      <c r="G302" s="372"/>
      <c r="H302" s="374"/>
      <c r="I302" s="348">
        <v>0.2848</v>
      </c>
      <c r="J302" s="348">
        <v>2.7965</v>
      </c>
      <c r="K302" s="348">
        <v>0.56859999999999999</v>
      </c>
      <c r="L302" s="348">
        <v>6.7759999999999998</v>
      </c>
      <c r="M302" s="348">
        <v>6.4795999999999996</v>
      </c>
      <c r="N302" s="350">
        <v>11.4528</v>
      </c>
      <c r="O302" s="348" t="s">
        <v>430</v>
      </c>
      <c r="P302" s="348" t="s">
        <v>430</v>
      </c>
      <c r="Q302" s="348" t="s">
        <v>430</v>
      </c>
      <c r="R302" s="348" t="s">
        <v>430</v>
      </c>
      <c r="S302" s="348">
        <v>13.209099999999999</v>
      </c>
      <c r="T302" s="348">
        <v>3.4420999999999999</v>
      </c>
      <c r="U302" s="348">
        <v>9.3779000000000003</v>
      </c>
      <c r="V302" s="348">
        <v>7.0444000000000004</v>
      </c>
      <c r="W302" s="348">
        <v>-0.39779999999999999</v>
      </c>
      <c r="X302" s="348" t="s">
        <v>428</v>
      </c>
      <c r="Y302" s="374"/>
      <c r="Z302" s="346"/>
      <c r="AA302" s="346"/>
      <c r="AB302" s="346"/>
      <c r="AC302" s="346"/>
      <c r="AD302" s="346"/>
      <c r="AE302" s="346"/>
      <c r="AF302" s="346"/>
      <c r="AG302" s="346"/>
      <c r="AH302" s="346"/>
      <c r="AI302" s="346"/>
      <c r="AJ302" s="346"/>
      <c r="AK302" s="346"/>
      <c r="AL302" s="346"/>
      <c r="AM302" s="346"/>
      <c r="AN302" s="346"/>
      <c r="AO302" s="374"/>
      <c r="AP302" s="348" t="s">
        <v>430</v>
      </c>
      <c r="AQ302" s="348" t="s">
        <v>430</v>
      </c>
      <c r="AR302" s="348" t="s">
        <v>430</v>
      </c>
      <c r="AS302" s="348" t="s">
        <v>430</v>
      </c>
      <c r="AT302" s="348">
        <v>10.43</v>
      </c>
      <c r="AU302" s="374"/>
      <c r="AV302" s="429"/>
      <c r="AW302" s="429"/>
      <c r="AX302" s="429"/>
      <c r="AY302" s="429"/>
      <c r="AZ302" s="429"/>
      <c r="BA302" s="372"/>
      <c r="BB302" s="375"/>
      <c r="BC302" s="375"/>
      <c r="BD302" s="375"/>
      <c r="BE302" s="375"/>
      <c r="BF302" s="374"/>
      <c r="BG302" s="372"/>
      <c r="BH302" s="372"/>
      <c r="BI302" s="375"/>
      <c r="BJ302" s="375"/>
      <c r="BK302" s="375"/>
      <c r="BL302" s="375"/>
      <c r="BM302" s="372"/>
      <c r="BN302" s="372"/>
      <c r="BO302" s="430"/>
    </row>
    <row r="303" spans="1:67" s="428" customFormat="1" x14ac:dyDescent="0.25">
      <c r="A303" s="345" t="s">
        <v>5693</v>
      </c>
      <c r="B303" s="372"/>
      <c r="C303" s="731"/>
      <c r="D303" s="372"/>
      <c r="E303" s="372"/>
      <c r="F303" s="372"/>
      <c r="G303" s="372"/>
      <c r="H303" s="374"/>
      <c r="I303" s="348">
        <v>0.51019999999999999</v>
      </c>
      <c r="J303" s="348">
        <v>6.2849000000000004</v>
      </c>
      <c r="K303" s="348">
        <v>5.3986999999999998</v>
      </c>
      <c r="L303" s="348">
        <v>8.9658999999999995</v>
      </c>
      <c r="M303" s="348">
        <v>1.9111</v>
      </c>
      <c r="N303" s="350">
        <v>6.2493999999999996</v>
      </c>
      <c r="O303" s="348">
        <v>4.0951000000000004</v>
      </c>
      <c r="P303" s="348">
        <v>18.8035</v>
      </c>
      <c r="Q303" s="348">
        <v>16.488399999999999</v>
      </c>
      <c r="R303" s="348">
        <v>15.042400000000001</v>
      </c>
      <c r="S303" s="348">
        <v>16.712</v>
      </c>
      <c r="T303" s="348">
        <v>0.60519999999999996</v>
      </c>
      <c r="U303" s="348">
        <v>5.8018000000000001</v>
      </c>
      <c r="V303" s="348">
        <v>2.6928999999999998</v>
      </c>
      <c r="W303" s="348">
        <v>2.7033</v>
      </c>
      <c r="X303" s="348" t="s">
        <v>428</v>
      </c>
      <c r="Y303" s="374"/>
      <c r="Z303" s="346"/>
      <c r="AA303" s="346"/>
      <c r="AB303" s="346"/>
      <c r="AC303" s="346"/>
      <c r="AD303" s="346"/>
      <c r="AE303" s="346"/>
      <c r="AF303" s="346"/>
      <c r="AG303" s="346"/>
      <c r="AH303" s="346"/>
      <c r="AI303" s="346"/>
      <c r="AJ303" s="346"/>
      <c r="AK303" s="346"/>
      <c r="AL303" s="346"/>
      <c r="AM303" s="346"/>
      <c r="AN303" s="346"/>
      <c r="AO303" s="374"/>
      <c r="AP303" s="348">
        <v>15.76</v>
      </c>
      <c r="AQ303" s="348">
        <v>18.420000000000002</v>
      </c>
      <c r="AR303" s="348">
        <v>15.81</v>
      </c>
      <c r="AS303" s="348">
        <v>11.22</v>
      </c>
      <c r="AT303" s="348">
        <v>6.67</v>
      </c>
      <c r="AU303" s="374"/>
      <c r="AV303" s="429"/>
      <c r="AW303" s="429"/>
      <c r="AX303" s="429"/>
      <c r="AY303" s="429"/>
      <c r="AZ303" s="429"/>
      <c r="BA303" s="372"/>
      <c r="BB303" s="375"/>
      <c r="BC303" s="375"/>
      <c r="BD303" s="375"/>
      <c r="BE303" s="375"/>
      <c r="BF303" s="374"/>
      <c r="BG303" s="372"/>
      <c r="BH303" s="372"/>
      <c r="BI303" s="375"/>
      <c r="BJ303" s="375"/>
      <c r="BK303" s="375"/>
      <c r="BL303" s="375"/>
      <c r="BM303" s="372"/>
      <c r="BN303" s="372"/>
      <c r="BO303" s="430"/>
    </row>
    <row r="304" spans="1:67" s="428" customFormat="1" x14ac:dyDescent="0.25">
      <c r="A304" s="345" t="s">
        <v>4395</v>
      </c>
      <c r="B304" s="372"/>
      <c r="C304" s="731"/>
      <c r="D304" s="372"/>
      <c r="E304" s="372"/>
      <c r="F304" s="372"/>
      <c r="G304" s="372"/>
      <c r="H304" s="374"/>
      <c r="I304" s="348">
        <v>0.32969999999999999</v>
      </c>
      <c r="J304" s="348">
        <v>4.8533999999999997</v>
      </c>
      <c r="K304" s="348">
        <v>2.9239000000000002</v>
      </c>
      <c r="L304" s="348">
        <v>1.1700999999999999</v>
      </c>
      <c r="M304" s="348">
        <v>-8.0782000000000007</v>
      </c>
      <c r="N304" s="350">
        <v>-4.0143000000000004</v>
      </c>
      <c r="O304" s="348">
        <v>1.1128</v>
      </c>
      <c r="P304" s="348">
        <v>8.0619999999999994</v>
      </c>
      <c r="Q304" s="348">
        <v>9.3930000000000007</v>
      </c>
      <c r="R304" s="348">
        <v>12.576499999999999</v>
      </c>
      <c r="S304" s="348">
        <v>7.8586</v>
      </c>
      <c r="T304" s="348">
        <v>-8.8750999999999998</v>
      </c>
      <c r="U304" s="348">
        <v>-3.0886</v>
      </c>
      <c r="V304" s="348">
        <v>-6.6750999999999996</v>
      </c>
      <c r="W304" s="348">
        <v>3.5787</v>
      </c>
      <c r="X304" s="348">
        <v>10.7552</v>
      </c>
      <c r="Y304" s="374"/>
      <c r="Z304" s="346"/>
      <c r="AA304" s="346"/>
      <c r="AB304" s="346"/>
      <c r="AC304" s="346"/>
      <c r="AD304" s="346"/>
      <c r="AE304" s="346"/>
      <c r="AF304" s="346"/>
      <c r="AG304" s="346"/>
      <c r="AH304" s="346"/>
      <c r="AI304" s="346"/>
      <c r="AJ304" s="346"/>
      <c r="AK304" s="346"/>
      <c r="AL304" s="346"/>
      <c r="AM304" s="346"/>
      <c r="AN304" s="346"/>
      <c r="AO304" s="374"/>
      <c r="AP304" s="348">
        <v>11.36</v>
      </c>
      <c r="AQ304" s="348">
        <v>10.27</v>
      </c>
      <c r="AR304" s="348">
        <v>6.53</v>
      </c>
      <c r="AS304" s="348">
        <v>1.87</v>
      </c>
      <c r="AT304" s="348">
        <v>-9.08</v>
      </c>
      <c r="AU304" s="374"/>
      <c r="AV304" s="429"/>
      <c r="AW304" s="429"/>
      <c r="AX304" s="429"/>
      <c r="AY304" s="429"/>
      <c r="AZ304" s="429"/>
      <c r="BA304" s="372"/>
      <c r="BB304" s="375"/>
      <c r="BC304" s="375"/>
      <c r="BD304" s="375"/>
      <c r="BE304" s="375"/>
      <c r="BF304" s="374"/>
      <c r="BG304" s="372"/>
      <c r="BH304" s="372"/>
      <c r="BI304" s="375"/>
      <c r="BJ304" s="375"/>
      <c r="BK304" s="375"/>
      <c r="BL304" s="375"/>
      <c r="BM304" s="372"/>
      <c r="BN304" s="372"/>
      <c r="BO304" s="430"/>
    </row>
    <row r="305" spans="1:67" s="428" customFormat="1" x14ac:dyDescent="0.25">
      <c r="A305" s="345" t="s">
        <v>5694</v>
      </c>
      <c r="B305" s="372"/>
      <c r="C305" s="731"/>
      <c r="D305" s="372"/>
      <c r="E305" s="372"/>
      <c r="F305" s="372"/>
      <c r="G305" s="372"/>
      <c r="H305" s="374"/>
      <c r="I305" s="348" t="s">
        <v>430</v>
      </c>
      <c r="J305" s="348" t="s">
        <v>430</v>
      </c>
      <c r="K305" s="348" t="s">
        <v>430</v>
      </c>
      <c r="L305" s="348" t="s">
        <v>430</v>
      </c>
      <c r="M305" s="348" t="s">
        <v>430</v>
      </c>
      <c r="N305" s="350" t="s">
        <v>430</v>
      </c>
      <c r="O305" s="348" t="s">
        <v>430</v>
      </c>
      <c r="P305" s="348" t="s">
        <v>430</v>
      </c>
      <c r="Q305" s="348" t="s">
        <v>430</v>
      </c>
      <c r="R305" s="348" t="s">
        <v>430</v>
      </c>
      <c r="S305" s="348" t="s">
        <v>430</v>
      </c>
      <c r="T305" s="348" t="s">
        <v>430</v>
      </c>
      <c r="U305" s="348" t="s">
        <v>430</v>
      </c>
      <c r="V305" s="348" t="s">
        <v>430</v>
      </c>
      <c r="W305" s="348" t="s">
        <v>430</v>
      </c>
      <c r="X305" s="348" t="s">
        <v>430</v>
      </c>
      <c r="Y305" s="374"/>
      <c r="Z305" s="346"/>
      <c r="AA305" s="346"/>
      <c r="AB305" s="346"/>
      <c r="AC305" s="346"/>
      <c r="AD305" s="346"/>
      <c r="AE305" s="346"/>
      <c r="AF305" s="346"/>
      <c r="AG305" s="346"/>
      <c r="AH305" s="346"/>
      <c r="AI305" s="346"/>
      <c r="AJ305" s="346"/>
      <c r="AK305" s="346"/>
      <c r="AL305" s="346"/>
      <c r="AM305" s="346"/>
      <c r="AN305" s="346"/>
      <c r="AO305" s="374"/>
      <c r="AP305" s="348" t="s">
        <v>430</v>
      </c>
      <c r="AQ305" s="348" t="s">
        <v>430</v>
      </c>
      <c r="AR305" s="348" t="s">
        <v>430</v>
      </c>
      <c r="AS305" s="348" t="s">
        <v>430</v>
      </c>
      <c r="AT305" s="348" t="s">
        <v>430</v>
      </c>
      <c r="AU305" s="374"/>
      <c r="AV305" s="429"/>
      <c r="AW305" s="429"/>
      <c r="AX305" s="429"/>
      <c r="AY305" s="429"/>
      <c r="AZ305" s="429"/>
      <c r="BA305" s="372"/>
      <c r="BB305" s="375"/>
      <c r="BC305" s="375"/>
      <c r="BD305" s="375"/>
      <c r="BE305" s="375"/>
      <c r="BF305" s="374"/>
      <c r="BG305" s="372"/>
      <c r="BH305" s="372"/>
      <c r="BI305" s="375"/>
      <c r="BJ305" s="375"/>
      <c r="BK305" s="375"/>
      <c r="BL305" s="375"/>
      <c r="BM305" s="372"/>
      <c r="BN305" s="372"/>
      <c r="BO305" s="430"/>
    </row>
    <row r="306" spans="1:67" s="428" customFormat="1" x14ac:dyDescent="0.25">
      <c r="A306" s="345" t="s">
        <v>5695</v>
      </c>
      <c r="B306" s="372"/>
      <c r="C306" s="731"/>
      <c r="D306" s="372"/>
      <c r="E306" s="372"/>
      <c r="F306" s="372"/>
      <c r="G306" s="372"/>
      <c r="H306" s="374"/>
      <c r="I306" s="348" t="s">
        <v>430</v>
      </c>
      <c r="J306" s="348" t="s">
        <v>430</v>
      </c>
      <c r="K306" s="348" t="s">
        <v>430</v>
      </c>
      <c r="L306" s="348" t="s">
        <v>430</v>
      </c>
      <c r="M306" s="348" t="s">
        <v>430</v>
      </c>
      <c r="N306" s="350" t="s">
        <v>430</v>
      </c>
      <c r="O306" s="348" t="s">
        <v>430</v>
      </c>
      <c r="P306" s="348" t="s">
        <v>430</v>
      </c>
      <c r="Q306" s="348" t="s">
        <v>430</v>
      </c>
      <c r="R306" s="348" t="s">
        <v>430</v>
      </c>
      <c r="S306" s="348" t="s">
        <v>430</v>
      </c>
      <c r="T306" s="348" t="s">
        <v>430</v>
      </c>
      <c r="U306" s="348" t="s">
        <v>430</v>
      </c>
      <c r="V306" s="348" t="s">
        <v>430</v>
      </c>
      <c r="W306" s="348" t="s">
        <v>430</v>
      </c>
      <c r="X306" s="348" t="s">
        <v>430</v>
      </c>
      <c r="Y306" s="374"/>
      <c r="Z306" s="346"/>
      <c r="AA306" s="346"/>
      <c r="AB306" s="346"/>
      <c r="AC306" s="346"/>
      <c r="AD306" s="346"/>
      <c r="AE306" s="346"/>
      <c r="AF306" s="346"/>
      <c r="AG306" s="346"/>
      <c r="AH306" s="346"/>
      <c r="AI306" s="346"/>
      <c r="AJ306" s="346"/>
      <c r="AK306" s="346"/>
      <c r="AL306" s="346"/>
      <c r="AM306" s="346"/>
      <c r="AN306" s="346"/>
      <c r="AO306" s="374"/>
      <c r="AP306" s="348" t="s">
        <v>430</v>
      </c>
      <c r="AQ306" s="348" t="s">
        <v>430</v>
      </c>
      <c r="AR306" s="348" t="s">
        <v>430</v>
      </c>
      <c r="AS306" s="348" t="s">
        <v>430</v>
      </c>
      <c r="AT306" s="348" t="s">
        <v>430</v>
      </c>
      <c r="AU306" s="374"/>
      <c r="AV306" s="429"/>
      <c r="AW306" s="429"/>
      <c r="AX306" s="429"/>
      <c r="AY306" s="429"/>
      <c r="AZ306" s="429"/>
      <c r="BA306" s="372"/>
      <c r="BB306" s="375"/>
      <c r="BC306" s="375"/>
      <c r="BD306" s="375"/>
      <c r="BE306" s="375"/>
      <c r="BF306" s="374"/>
      <c r="BG306" s="372"/>
      <c r="BH306" s="372"/>
      <c r="BI306" s="375"/>
      <c r="BJ306" s="375"/>
      <c r="BK306" s="375"/>
      <c r="BL306" s="375"/>
      <c r="BM306" s="372"/>
      <c r="BN306" s="372"/>
      <c r="BO306" s="430"/>
    </row>
    <row r="307" spans="1:67" s="428" customFormat="1" x14ac:dyDescent="0.25">
      <c r="A307" s="345" t="s">
        <v>5696</v>
      </c>
      <c r="B307" s="372"/>
      <c r="C307" s="731"/>
      <c r="D307" s="372"/>
      <c r="E307" s="372"/>
      <c r="F307" s="372"/>
      <c r="G307" s="372"/>
      <c r="H307" s="374"/>
      <c r="I307" s="348" t="s">
        <v>430</v>
      </c>
      <c r="J307" s="348" t="s">
        <v>430</v>
      </c>
      <c r="K307" s="348" t="s">
        <v>430</v>
      </c>
      <c r="L307" s="348" t="s">
        <v>430</v>
      </c>
      <c r="M307" s="348" t="s">
        <v>430</v>
      </c>
      <c r="N307" s="350" t="s">
        <v>430</v>
      </c>
      <c r="O307" s="348" t="s">
        <v>430</v>
      </c>
      <c r="P307" s="348" t="s">
        <v>430</v>
      </c>
      <c r="Q307" s="348" t="s">
        <v>430</v>
      </c>
      <c r="R307" s="348" t="s">
        <v>430</v>
      </c>
      <c r="S307" s="348" t="s">
        <v>430</v>
      </c>
      <c r="T307" s="348" t="s">
        <v>430</v>
      </c>
      <c r="U307" s="348" t="s">
        <v>430</v>
      </c>
      <c r="V307" s="348" t="s">
        <v>430</v>
      </c>
      <c r="W307" s="348" t="s">
        <v>430</v>
      </c>
      <c r="X307" s="348" t="s">
        <v>430</v>
      </c>
      <c r="Y307" s="374"/>
      <c r="Z307" s="346"/>
      <c r="AA307" s="346"/>
      <c r="AB307" s="346"/>
      <c r="AC307" s="346"/>
      <c r="AD307" s="346"/>
      <c r="AE307" s="346"/>
      <c r="AF307" s="346"/>
      <c r="AG307" s="346"/>
      <c r="AH307" s="346"/>
      <c r="AI307" s="346"/>
      <c r="AJ307" s="346"/>
      <c r="AK307" s="346"/>
      <c r="AL307" s="346"/>
      <c r="AM307" s="346"/>
      <c r="AN307" s="346"/>
      <c r="AO307" s="374"/>
      <c r="AP307" s="348" t="s">
        <v>430</v>
      </c>
      <c r="AQ307" s="348" t="s">
        <v>430</v>
      </c>
      <c r="AR307" s="348" t="s">
        <v>430</v>
      </c>
      <c r="AS307" s="348" t="s">
        <v>430</v>
      </c>
      <c r="AT307" s="348" t="s">
        <v>430</v>
      </c>
      <c r="AU307" s="374"/>
      <c r="AV307" s="429"/>
      <c r="AW307" s="429"/>
      <c r="AX307" s="429"/>
      <c r="AY307" s="429"/>
      <c r="AZ307" s="429"/>
      <c r="BA307" s="372"/>
      <c r="BB307" s="375"/>
      <c r="BC307" s="375"/>
      <c r="BD307" s="375"/>
      <c r="BE307" s="375"/>
      <c r="BF307" s="374"/>
      <c r="BG307" s="372"/>
      <c r="BH307" s="372"/>
      <c r="BI307" s="375"/>
      <c r="BJ307" s="375"/>
      <c r="BK307" s="375"/>
      <c r="BL307" s="375"/>
      <c r="BM307" s="372"/>
      <c r="BN307" s="372"/>
      <c r="BO307" s="430"/>
    </row>
    <row r="308" spans="1:67" s="428" customFormat="1" x14ac:dyDescent="0.25">
      <c r="A308" s="345" t="s">
        <v>5697</v>
      </c>
      <c r="B308" s="372"/>
      <c r="C308" s="731"/>
      <c r="D308" s="372"/>
      <c r="E308" s="372"/>
      <c r="F308" s="372"/>
      <c r="G308" s="372"/>
      <c r="H308" s="374"/>
      <c r="I308" s="348" t="s">
        <v>430</v>
      </c>
      <c r="J308" s="348" t="s">
        <v>430</v>
      </c>
      <c r="K308" s="348" t="s">
        <v>430</v>
      </c>
      <c r="L308" s="348" t="s">
        <v>430</v>
      </c>
      <c r="M308" s="348" t="s">
        <v>430</v>
      </c>
      <c r="N308" s="350" t="s">
        <v>430</v>
      </c>
      <c r="O308" s="348" t="s">
        <v>430</v>
      </c>
      <c r="P308" s="348" t="s">
        <v>430</v>
      </c>
      <c r="Q308" s="348" t="s">
        <v>430</v>
      </c>
      <c r="R308" s="348" t="s">
        <v>430</v>
      </c>
      <c r="S308" s="348" t="s">
        <v>430</v>
      </c>
      <c r="T308" s="348" t="s">
        <v>430</v>
      </c>
      <c r="U308" s="348" t="s">
        <v>430</v>
      </c>
      <c r="V308" s="348" t="s">
        <v>430</v>
      </c>
      <c r="W308" s="348" t="s">
        <v>430</v>
      </c>
      <c r="X308" s="348" t="s">
        <v>430</v>
      </c>
      <c r="Y308" s="374"/>
      <c r="Z308" s="346"/>
      <c r="AA308" s="346"/>
      <c r="AB308" s="346"/>
      <c r="AC308" s="346"/>
      <c r="AD308" s="346"/>
      <c r="AE308" s="346"/>
      <c r="AF308" s="346"/>
      <c r="AG308" s="346"/>
      <c r="AH308" s="346"/>
      <c r="AI308" s="346"/>
      <c r="AJ308" s="346"/>
      <c r="AK308" s="346"/>
      <c r="AL308" s="346"/>
      <c r="AM308" s="346"/>
      <c r="AN308" s="346"/>
      <c r="AO308" s="374"/>
      <c r="AP308" s="348" t="s">
        <v>430</v>
      </c>
      <c r="AQ308" s="348" t="s">
        <v>430</v>
      </c>
      <c r="AR308" s="348" t="s">
        <v>430</v>
      </c>
      <c r="AS308" s="348" t="s">
        <v>430</v>
      </c>
      <c r="AT308" s="348" t="s">
        <v>430</v>
      </c>
      <c r="AU308" s="374"/>
      <c r="AV308" s="429"/>
      <c r="AW308" s="429"/>
      <c r="AX308" s="429"/>
      <c r="AY308" s="429"/>
      <c r="AZ308" s="429"/>
      <c r="BA308" s="372"/>
      <c r="BB308" s="375"/>
      <c r="BC308" s="375"/>
      <c r="BD308" s="375"/>
      <c r="BE308" s="375"/>
      <c r="BF308" s="374"/>
      <c r="BG308" s="372"/>
      <c r="BH308" s="372"/>
      <c r="BI308" s="375"/>
      <c r="BJ308" s="375"/>
      <c r="BK308" s="375"/>
      <c r="BL308" s="375"/>
      <c r="BM308" s="372"/>
      <c r="BN308" s="372"/>
      <c r="BO308" s="430"/>
    </row>
    <row r="309" spans="1:67" s="428" customFormat="1" x14ac:dyDescent="0.25">
      <c r="A309" s="345" t="s">
        <v>5698</v>
      </c>
      <c r="B309" s="372"/>
      <c r="C309" s="731"/>
      <c r="D309" s="372"/>
      <c r="E309" s="372"/>
      <c r="F309" s="372"/>
      <c r="G309" s="372"/>
      <c r="H309" s="374"/>
      <c r="I309" s="348" t="s">
        <v>430</v>
      </c>
      <c r="J309" s="348" t="s">
        <v>430</v>
      </c>
      <c r="K309" s="348" t="s">
        <v>430</v>
      </c>
      <c r="L309" s="348" t="s">
        <v>430</v>
      </c>
      <c r="M309" s="348" t="s">
        <v>430</v>
      </c>
      <c r="N309" s="350" t="s">
        <v>430</v>
      </c>
      <c r="O309" s="348" t="s">
        <v>430</v>
      </c>
      <c r="P309" s="348" t="s">
        <v>430</v>
      </c>
      <c r="Q309" s="348" t="s">
        <v>430</v>
      </c>
      <c r="R309" s="348" t="s">
        <v>430</v>
      </c>
      <c r="S309" s="348" t="s">
        <v>430</v>
      </c>
      <c r="T309" s="348" t="s">
        <v>430</v>
      </c>
      <c r="U309" s="348" t="s">
        <v>430</v>
      </c>
      <c r="V309" s="348" t="s">
        <v>430</v>
      </c>
      <c r="W309" s="348" t="s">
        <v>430</v>
      </c>
      <c r="X309" s="348" t="s">
        <v>430</v>
      </c>
      <c r="Y309" s="374"/>
      <c r="Z309" s="346"/>
      <c r="AA309" s="346"/>
      <c r="AB309" s="346"/>
      <c r="AC309" s="346"/>
      <c r="AD309" s="346"/>
      <c r="AE309" s="346"/>
      <c r="AF309" s="346"/>
      <c r="AG309" s="346"/>
      <c r="AH309" s="346"/>
      <c r="AI309" s="346"/>
      <c r="AJ309" s="346"/>
      <c r="AK309" s="346"/>
      <c r="AL309" s="346"/>
      <c r="AM309" s="346"/>
      <c r="AN309" s="346"/>
      <c r="AO309" s="374"/>
      <c r="AP309" s="348" t="s">
        <v>430</v>
      </c>
      <c r="AQ309" s="348" t="s">
        <v>430</v>
      </c>
      <c r="AR309" s="348" t="s">
        <v>430</v>
      </c>
      <c r="AS309" s="348" t="s">
        <v>430</v>
      </c>
      <c r="AT309" s="348" t="s">
        <v>430</v>
      </c>
      <c r="AU309" s="374"/>
      <c r="AV309" s="429"/>
      <c r="AW309" s="429"/>
      <c r="AX309" s="429"/>
      <c r="AY309" s="429"/>
      <c r="AZ309" s="429"/>
      <c r="BA309" s="372"/>
      <c r="BB309" s="375"/>
      <c r="BC309" s="375"/>
      <c r="BD309" s="375"/>
      <c r="BE309" s="375"/>
      <c r="BF309" s="374"/>
      <c r="BG309" s="372"/>
      <c r="BH309" s="372"/>
      <c r="BI309" s="375"/>
      <c r="BJ309" s="375"/>
      <c r="BK309" s="375"/>
      <c r="BL309" s="375"/>
      <c r="BM309" s="372"/>
      <c r="BN309" s="372"/>
      <c r="BO309" s="430"/>
    </row>
    <row r="310" spans="1:67" s="428" customFormat="1" x14ac:dyDescent="0.25">
      <c r="A310" s="345" t="s">
        <v>5699</v>
      </c>
      <c r="B310" s="372"/>
      <c r="C310" s="731"/>
      <c r="D310" s="372"/>
      <c r="E310" s="372"/>
      <c r="F310" s="372"/>
      <c r="G310" s="372"/>
      <c r="H310" s="374"/>
      <c r="I310" s="348" t="s">
        <v>430</v>
      </c>
      <c r="J310" s="348" t="s">
        <v>430</v>
      </c>
      <c r="K310" s="348" t="s">
        <v>430</v>
      </c>
      <c r="L310" s="348" t="s">
        <v>430</v>
      </c>
      <c r="M310" s="348" t="s">
        <v>430</v>
      </c>
      <c r="N310" s="350" t="s">
        <v>430</v>
      </c>
      <c r="O310" s="348" t="s">
        <v>430</v>
      </c>
      <c r="P310" s="348" t="s">
        <v>430</v>
      </c>
      <c r="Q310" s="348" t="s">
        <v>430</v>
      </c>
      <c r="R310" s="348" t="s">
        <v>430</v>
      </c>
      <c r="S310" s="348" t="s">
        <v>430</v>
      </c>
      <c r="T310" s="348" t="s">
        <v>430</v>
      </c>
      <c r="U310" s="348" t="s">
        <v>430</v>
      </c>
      <c r="V310" s="348" t="s">
        <v>430</v>
      </c>
      <c r="W310" s="348" t="s">
        <v>430</v>
      </c>
      <c r="X310" s="348" t="s">
        <v>430</v>
      </c>
      <c r="Y310" s="374"/>
      <c r="Z310" s="346"/>
      <c r="AA310" s="346"/>
      <c r="AB310" s="346"/>
      <c r="AC310" s="346"/>
      <c r="AD310" s="346"/>
      <c r="AE310" s="346"/>
      <c r="AF310" s="346"/>
      <c r="AG310" s="346"/>
      <c r="AH310" s="346"/>
      <c r="AI310" s="346"/>
      <c r="AJ310" s="346"/>
      <c r="AK310" s="346"/>
      <c r="AL310" s="346"/>
      <c r="AM310" s="346"/>
      <c r="AN310" s="346"/>
      <c r="AO310" s="374"/>
      <c r="AP310" s="348" t="s">
        <v>430</v>
      </c>
      <c r="AQ310" s="348" t="s">
        <v>430</v>
      </c>
      <c r="AR310" s="348" t="s">
        <v>430</v>
      </c>
      <c r="AS310" s="348" t="s">
        <v>430</v>
      </c>
      <c r="AT310" s="348" t="s">
        <v>430</v>
      </c>
      <c r="AU310" s="374"/>
      <c r="AV310" s="429"/>
      <c r="AW310" s="429"/>
      <c r="AX310" s="429"/>
      <c r="AY310" s="429"/>
      <c r="AZ310" s="429"/>
      <c r="BA310" s="372"/>
      <c r="BB310" s="375"/>
      <c r="BC310" s="375"/>
      <c r="BD310" s="375"/>
      <c r="BE310" s="375"/>
      <c r="BF310" s="374"/>
      <c r="BG310" s="372"/>
      <c r="BH310" s="372"/>
      <c r="BI310" s="375"/>
      <c r="BJ310" s="375"/>
      <c r="BK310" s="375"/>
      <c r="BL310" s="375"/>
      <c r="BM310" s="372"/>
      <c r="BN310" s="372"/>
      <c r="BO310" s="430"/>
    </row>
    <row r="311" spans="1:67" s="428" customFormat="1" x14ac:dyDescent="0.25">
      <c r="A311" s="345" t="s">
        <v>5700</v>
      </c>
      <c r="B311" s="372"/>
      <c r="C311" s="731"/>
      <c r="D311" s="372"/>
      <c r="E311" s="372"/>
      <c r="F311" s="372"/>
      <c r="G311" s="372"/>
      <c r="H311" s="374"/>
      <c r="I311" s="348" t="s">
        <v>430</v>
      </c>
      <c r="J311" s="348" t="s">
        <v>430</v>
      </c>
      <c r="K311" s="348" t="s">
        <v>430</v>
      </c>
      <c r="L311" s="348" t="s">
        <v>430</v>
      </c>
      <c r="M311" s="348" t="s">
        <v>430</v>
      </c>
      <c r="N311" s="350" t="s">
        <v>430</v>
      </c>
      <c r="O311" s="348" t="s">
        <v>430</v>
      </c>
      <c r="P311" s="348" t="s">
        <v>430</v>
      </c>
      <c r="Q311" s="348" t="s">
        <v>430</v>
      </c>
      <c r="R311" s="348" t="s">
        <v>430</v>
      </c>
      <c r="S311" s="348" t="s">
        <v>430</v>
      </c>
      <c r="T311" s="348" t="s">
        <v>430</v>
      </c>
      <c r="U311" s="348" t="s">
        <v>430</v>
      </c>
      <c r="V311" s="348" t="s">
        <v>430</v>
      </c>
      <c r="W311" s="348" t="s">
        <v>430</v>
      </c>
      <c r="X311" s="348" t="s">
        <v>430</v>
      </c>
      <c r="Y311" s="374"/>
      <c r="Z311" s="346"/>
      <c r="AA311" s="346"/>
      <c r="AB311" s="346"/>
      <c r="AC311" s="346"/>
      <c r="AD311" s="346"/>
      <c r="AE311" s="346"/>
      <c r="AF311" s="346"/>
      <c r="AG311" s="346"/>
      <c r="AH311" s="346"/>
      <c r="AI311" s="346"/>
      <c r="AJ311" s="346"/>
      <c r="AK311" s="346"/>
      <c r="AL311" s="346"/>
      <c r="AM311" s="346"/>
      <c r="AN311" s="346"/>
      <c r="AO311" s="374"/>
      <c r="AP311" s="348" t="s">
        <v>430</v>
      </c>
      <c r="AQ311" s="348" t="s">
        <v>430</v>
      </c>
      <c r="AR311" s="348" t="s">
        <v>430</v>
      </c>
      <c r="AS311" s="348" t="s">
        <v>430</v>
      </c>
      <c r="AT311" s="348" t="s">
        <v>430</v>
      </c>
      <c r="AU311" s="374"/>
      <c r="AV311" s="429"/>
      <c r="AW311" s="429"/>
      <c r="AX311" s="429"/>
      <c r="AY311" s="429"/>
      <c r="AZ311" s="429"/>
      <c r="BA311" s="372"/>
      <c r="BB311" s="375"/>
      <c r="BC311" s="375"/>
      <c r="BD311" s="375"/>
      <c r="BE311" s="375"/>
      <c r="BF311" s="374"/>
      <c r="BG311" s="372"/>
      <c r="BH311" s="372"/>
      <c r="BI311" s="375"/>
      <c r="BJ311" s="375"/>
      <c r="BK311" s="375"/>
      <c r="BL311" s="375"/>
      <c r="BM311" s="372"/>
      <c r="BN311" s="372"/>
      <c r="BO311" s="430"/>
    </row>
    <row r="312" spans="1:67" s="428" customFormat="1" x14ac:dyDescent="0.25">
      <c r="A312" s="345" t="s">
        <v>5701</v>
      </c>
      <c r="B312" s="372"/>
      <c r="C312" s="731"/>
      <c r="D312" s="372"/>
      <c r="E312" s="372"/>
      <c r="F312" s="372"/>
      <c r="G312" s="372"/>
      <c r="H312" s="374"/>
      <c r="I312" s="348" t="s">
        <v>430</v>
      </c>
      <c r="J312" s="348" t="s">
        <v>430</v>
      </c>
      <c r="K312" s="348" t="s">
        <v>430</v>
      </c>
      <c r="L312" s="348" t="s">
        <v>430</v>
      </c>
      <c r="M312" s="348" t="s">
        <v>430</v>
      </c>
      <c r="N312" s="350" t="s">
        <v>430</v>
      </c>
      <c r="O312" s="348" t="s">
        <v>430</v>
      </c>
      <c r="P312" s="348" t="s">
        <v>430</v>
      </c>
      <c r="Q312" s="348" t="s">
        <v>430</v>
      </c>
      <c r="R312" s="348" t="s">
        <v>430</v>
      </c>
      <c r="S312" s="348" t="s">
        <v>430</v>
      </c>
      <c r="T312" s="348" t="s">
        <v>430</v>
      </c>
      <c r="U312" s="348" t="s">
        <v>430</v>
      </c>
      <c r="V312" s="348" t="s">
        <v>430</v>
      </c>
      <c r="W312" s="348" t="s">
        <v>430</v>
      </c>
      <c r="X312" s="348" t="s">
        <v>430</v>
      </c>
      <c r="Y312" s="374"/>
      <c r="Z312" s="346"/>
      <c r="AA312" s="346"/>
      <c r="AB312" s="346"/>
      <c r="AC312" s="346"/>
      <c r="AD312" s="346"/>
      <c r="AE312" s="346"/>
      <c r="AF312" s="346"/>
      <c r="AG312" s="346"/>
      <c r="AH312" s="346"/>
      <c r="AI312" s="346"/>
      <c r="AJ312" s="346"/>
      <c r="AK312" s="346"/>
      <c r="AL312" s="346"/>
      <c r="AM312" s="346"/>
      <c r="AN312" s="346"/>
      <c r="AO312" s="374"/>
      <c r="AP312" s="348" t="s">
        <v>430</v>
      </c>
      <c r="AQ312" s="348" t="s">
        <v>430</v>
      </c>
      <c r="AR312" s="348" t="s">
        <v>430</v>
      </c>
      <c r="AS312" s="348" t="s">
        <v>430</v>
      </c>
      <c r="AT312" s="348" t="s">
        <v>430</v>
      </c>
      <c r="AU312" s="374"/>
      <c r="AV312" s="429"/>
      <c r="AW312" s="429"/>
      <c r="AX312" s="429"/>
      <c r="AY312" s="429"/>
      <c r="AZ312" s="429"/>
      <c r="BA312" s="372"/>
      <c r="BB312" s="375"/>
      <c r="BC312" s="375"/>
      <c r="BD312" s="375"/>
      <c r="BE312" s="375"/>
      <c r="BF312" s="374"/>
      <c r="BG312" s="372"/>
      <c r="BH312" s="372"/>
      <c r="BI312" s="375"/>
      <c r="BJ312" s="375"/>
      <c r="BK312" s="375"/>
      <c r="BL312" s="375"/>
      <c r="BM312" s="372"/>
      <c r="BN312" s="372"/>
      <c r="BO312" s="430"/>
    </row>
    <row r="313" spans="1:67" s="428" customFormat="1" x14ac:dyDescent="0.25">
      <c r="A313" s="345" t="s">
        <v>4399</v>
      </c>
      <c r="B313" s="372"/>
      <c r="C313" s="731"/>
      <c r="D313" s="372"/>
      <c r="E313" s="372"/>
      <c r="F313" s="372"/>
      <c r="G313" s="372"/>
      <c r="H313" s="374"/>
      <c r="I313" s="348" t="s">
        <v>430</v>
      </c>
      <c r="J313" s="348" t="s">
        <v>430</v>
      </c>
      <c r="K313" s="348" t="s">
        <v>430</v>
      </c>
      <c r="L313" s="348" t="s">
        <v>430</v>
      </c>
      <c r="M313" s="348" t="s">
        <v>430</v>
      </c>
      <c r="N313" s="350" t="s">
        <v>430</v>
      </c>
      <c r="O313" s="348" t="s">
        <v>430</v>
      </c>
      <c r="P313" s="348" t="s">
        <v>430</v>
      </c>
      <c r="Q313" s="348" t="s">
        <v>430</v>
      </c>
      <c r="R313" s="348" t="s">
        <v>430</v>
      </c>
      <c r="S313" s="348" t="s">
        <v>430</v>
      </c>
      <c r="T313" s="348" t="s">
        <v>430</v>
      </c>
      <c r="U313" s="348" t="s">
        <v>430</v>
      </c>
      <c r="V313" s="348" t="s">
        <v>430</v>
      </c>
      <c r="W313" s="348" t="s">
        <v>430</v>
      </c>
      <c r="X313" s="348" t="s">
        <v>430</v>
      </c>
      <c r="Y313" s="374"/>
      <c r="Z313" s="346"/>
      <c r="AA313" s="346"/>
      <c r="AB313" s="346"/>
      <c r="AC313" s="346"/>
      <c r="AD313" s="346"/>
      <c r="AE313" s="346"/>
      <c r="AF313" s="346"/>
      <c r="AG313" s="346"/>
      <c r="AH313" s="346"/>
      <c r="AI313" s="346"/>
      <c r="AJ313" s="346"/>
      <c r="AK313" s="346"/>
      <c r="AL313" s="346"/>
      <c r="AM313" s="346"/>
      <c r="AN313" s="346"/>
      <c r="AO313" s="374"/>
      <c r="AP313" s="348" t="s">
        <v>430</v>
      </c>
      <c r="AQ313" s="348" t="s">
        <v>430</v>
      </c>
      <c r="AR313" s="348" t="s">
        <v>430</v>
      </c>
      <c r="AS313" s="348" t="s">
        <v>430</v>
      </c>
      <c r="AT313" s="348" t="s">
        <v>430</v>
      </c>
      <c r="AU313" s="374"/>
      <c r="AV313" s="429"/>
      <c r="AW313" s="429"/>
      <c r="AX313" s="429"/>
      <c r="AY313" s="429"/>
      <c r="AZ313" s="429"/>
      <c r="BA313" s="372"/>
      <c r="BB313" s="375"/>
      <c r="BC313" s="375"/>
      <c r="BD313" s="375"/>
      <c r="BE313" s="375"/>
      <c r="BF313" s="374"/>
      <c r="BG313" s="372"/>
      <c r="BH313" s="372"/>
      <c r="BI313" s="375"/>
      <c r="BJ313" s="375"/>
      <c r="BK313" s="375"/>
      <c r="BL313" s="375"/>
      <c r="BM313" s="372"/>
      <c r="BN313" s="372"/>
      <c r="BO313" s="430"/>
    </row>
    <row r="314" spans="1:67" s="428" customFormat="1" x14ac:dyDescent="0.25">
      <c r="A314" s="345" t="s">
        <v>5702</v>
      </c>
      <c r="B314" s="372"/>
      <c r="C314" s="731"/>
      <c r="D314" s="372"/>
      <c r="E314" s="372"/>
      <c r="F314" s="372"/>
      <c r="G314" s="372"/>
      <c r="H314" s="374"/>
      <c r="I314" s="348" t="s">
        <v>430</v>
      </c>
      <c r="J314" s="348" t="s">
        <v>430</v>
      </c>
      <c r="K314" s="348" t="s">
        <v>430</v>
      </c>
      <c r="L314" s="348" t="s">
        <v>430</v>
      </c>
      <c r="M314" s="348" t="s">
        <v>430</v>
      </c>
      <c r="N314" s="350" t="s">
        <v>430</v>
      </c>
      <c r="O314" s="348" t="s">
        <v>430</v>
      </c>
      <c r="P314" s="348" t="s">
        <v>430</v>
      </c>
      <c r="Q314" s="348" t="s">
        <v>430</v>
      </c>
      <c r="R314" s="348" t="s">
        <v>430</v>
      </c>
      <c r="S314" s="348" t="s">
        <v>430</v>
      </c>
      <c r="T314" s="348" t="s">
        <v>430</v>
      </c>
      <c r="U314" s="348" t="s">
        <v>430</v>
      </c>
      <c r="V314" s="348" t="s">
        <v>430</v>
      </c>
      <c r="W314" s="348" t="s">
        <v>430</v>
      </c>
      <c r="X314" s="348" t="s">
        <v>430</v>
      </c>
      <c r="Y314" s="374"/>
      <c r="Z314" s="346"/>
      <c r="AA314" s="346"/>
      <c r="AB314" s="346"/>
      <c r="AC314" s="346"/>
      <c r="AD314" s="346"/>
      <c r="AE314" s="346"/>
      <c r="AF314" s="346"/>
      <c r="AG314" s="346"/>
      <c r="AH314" s="346"/>
      <c r="AI314" s="346"/>
      <c r="AJ314" s="346"/>
      <c r="AK314" s="346"/>
      <c r="AL314" s="346"/>
      <c r="AM314" s="346"/>
      <c r="AN314" s="346"/>
      <c r="AO314" s="374"/>
      <c r="AP314" s="348" t="s">
        <v>430</v>
      </c>
      <c r="AQ314" s="348" t="s">
        <v>430</v>
      </c>
      <c r="AR314" s="348" t="s">
        <v>430</v>
      </c>
      <c r="AS314" s="348" t="s">
        <v>430</v>
      </c>
      <c r="AT314" s="348" t="s">
        <v>430</v>
      </c>
      <c r="AU314" s="374"/>
      <c r="AV314" s="429"/>
      <c r="AW314" s="429"/>
      <c r="AX314" s="429"/>
      <c r="AY314" s="429"/>
      <c r="AZ314" s="429"/>
      <c r="BA314" s="372"/>
      <c r="BB314" s="375"/>
      <c r="BC314" s="375"/>
      <c r="BD314" s="375"/>
      <c r="BE314" s="375"/>
      <c r="BF314" s="374"/>
      <c r="BG314" s="372"/>
      <c r="BH314" s="372"/>
      <c r="BI314" s="375"/>
      <c r="BJ314" s="375"/>
      <c r="BK314" s="375"/>
      <c r="BL314" s="375"/>
      <c r="BM314" s="372"/>
      <c r="BN314" s="372"/>
      <c r="BO314" s="430"/>
    </row>
    <row r="315" spans="1:67" s="428" customFormat="1" x14ac:dyDescent="0.25">
      <c r="A315" s="345" t="s">
        <v>5703</v>
      </c>
      <c r="B315" s="372"/>
      <c r="C315" s="731"/>
      <c r="D315" s="372"/>
      <c r="E315" s="372"/>
      <c r="F315" s="372"/>
      <c r="G315" s="372"/>
      <c r="H315" s="374"/>
      <c r="I315" s="348">
        <v>0.34229999999999999</v>
      </c>
      <c r="J315" s="348">
        <v>4.7496999999999998</v>
      </c>
      <c r="K315" s="348">
        <v>2.8988999999999998</v>
      </c>
      <c r="L315" s="348">
        <v>2.6008</v>
      </c>
      <c r="M315" s="348">
        <v>-5.6638000000000002</v>
      </c>
      <c r="N315" s="350">
        <v>-1.1503000000000001</v>
      </c>
      <c r="O315" s="348">
        <v>2.5150999999999999</v>
      </c>
      <c r="P315" s="348">
        <v>11.198600000000001</v>
      </c>
      <c r="Q315" s="348">
        <v>9.7241999999999997</v>
      </c>
      <c r="R315" s="348">
        <v>12.8194</v>
      </c>
      <c r="S315" s="348">
        <v>9.3571000000000009</v>
      </c>
      <c r="T315" s="348">
        <v>-6.7312000000000003</v>
      </c>
      <c r="U315" s="348">
        <v>-1.2133</v>
      </c>
      <c r="V315" s="348">
        <v>-4.3601000000000001</v>
      </c>
      <c r="W315" s="348">
        <v>2.5547</v>
      </c>
      <c r="X315" s="348" t="s">
        <v>428</v>
      </c>
      <c r="Y315" s="374"/>
      <c r="Z315" s="346"/>
      <c r="AA315" s="346"/>
      <c r="AB315" s="346"/>
      <c r="AC315" s="346"/>
      <c r="AD315" s="346"/>
      <c r="AE315" s="346"/>
      <c r="AF315" s="346"/>
      <c r="AG315" s="346"/>
      <c r="AH315" s="346"/>
      <c r="AI315" s="346"/>
      <c r="AJ315" s="346"/>
      <c r="AK315" s="346"/>
      <c r="AL315" s="346"/>
      <c r="AM315" s="346"/>
      <c r="AN315" s="346"/>
      <c r="AO315" s="374"/>
      <c r="AP315" s="348">
        <v>12.04</v>
      </c>
      <c r="AQ315" s="348">
        <v>11.33</v>
      </c>
      <c r="AR315" s="348">
        <v>8.2200000000000006</v>
      </c>
      <c r="AS315" s="348">
        <v>4.4000000000000004</v>
      </c>
      <c r="AT315" s="348">
        <v>-5.94</v>
      </c>
      <c r="AU315" s="374"/>
      <c r="AV315" s="429"/>
      <c r="AW315" s="429"/>
      <c r="AX315" s="429"/>
      <c r="AY315" s="429"/>
      <c r="AZ315" s="429"/>
      <c r="BA315" s="372"/>
      <c r="BB315" s="375"/>
      <c r="BC315" s="375"/>
      <c r="BD315" s="375"/>
      <c r="BE315" s="375"/>
      <c r="BF315" s="374"/>
      <c r="BG315" s="372"/>
      <c r="BH315" s="372"/>
      <c r="BI315" s="375"/>
      <c r="BJ315" s="375"/>
      <c r="BK315" s="375"/>
      <c r="BL315" s="375"/>
      <c r="BM315" s="372"/>
      <c r="BN315" s="372"/>
      <c r="BO315" s="430"/>
    </row>
    <row r="316" spans="1:67" s="428" customFormat="1" x14ac:dyDescent="0.25">
      <c r="A316" s="345" t="s">
        <v>4400</v>
      </c>
      <c r="B316" s="372"/>
      <c r="C316" s="731"/>
      <c r="D316" s="372"/>
      <c r="E316" s="372"/>
      <c r="F316" s="372"/>
      <c r="G316" s="372"/>
      <c r="H316" s="374"/>
      <c r="I316" s="348">
        <v>0.2102</v>
      </c>
      <c r="J316" s="348">
        <v>3.3317000000000001</v>
      </c>
      <c r="K316" s="348">
        <v>1.3421000000000001</v>
      </c>
      <c r="L316" s="348">
        <v>3.2296999999999998</v>
      </c>
      <c r="M316" s="348">
        <v>-4.7370000000000001</v>
      </c>
      <c r="N316" s="350">
        <v>1.7349000000000001</v>
      </c>
      <c r="O316" s="348">
        <v>3.4081000000000001</v>
      </c>
      <c r="P316" s="348">
        <v>12.727</v>
      </c>
      <c r="Q316" s="348">
        <v>11.585599999999999</v>
      </c>
      <c r="R316" s="348">
        <v>13.5915</v>
      </c>
      <c r="S316" s="348">
        <v>8.6549999999999994</v>
      </c>
      <c r="T316" s="348">
        <v>-5.7095000000000002</v>
      </c>
      <c r="U316" s="348">
        <v>0.1331</v>
      </c>
      <c r="V316" s="348">
        <v>-0.59279999999999999</v>
      </c>
      <c r="W316" s="348">
        <v>1.7119</v>
      </c>
      <c r="X316" s="348">
        <v>12.7653</v>
      </c>
      <c r="Y316" s="374"/>
      <c r="Z316" s="346"/>
      <c r="AA316" s="346"/>
      <c r="AB316" s="346"/>
      <c r="AC316" s="346"/>
      <c r="AD316" s="346"/>
      <c r="AE316" s="346"/>
      <c r="AF316" s="346"/>
      <c r="AG316" s="346"/>
      <c r="AH316" s="346"/>
      <c r="AI316" s="346"/>
      <c r="AJ316" s="346"/>
      <c r="AK316" s="346"/>
      <c r="AL316" s="346"/>
      <c r="AM316" s="346"/>
      <c r="AN316" s="346"/>
      <c r="AO316" s="374"/>
      <c r="AP316" s="348">
        <v>13.36</v>
      </c>
      <c r="AQ316" s="348">
        <v>13.31</v>
      </c>
      <c r="AR316" s="348">
        <v>10.35</v>
      </c>
      <c r="AS316" s="348">
        <v>5.38</v>
      </c>
      <c r="AT316" s="348">
        <v>-4.33</v>
      </c>
      <c r="AU316" s="374"/>
      <c r="AV316" s="429"/>
      <c r="AW316" s="429"/>
      <c r="AX316" s="429"/>
      <c r="AY316" s="429"/>
      <c r="AZ316" s="429"/>
      <c r="BA316" s="372"/>
      <c r="BB316" s="375"/>
      <c r="BC316" s="375"/>
      <c r="BD316" s="375"/>
      <c r="BE316" s="375"/>
      <c r="BF316" s="374"/>
      <c r="BG316" s="372"/>
      <c r="BH316" s="372"/>
      <c r="BI316" s="375"/>
      <c r="BJ316" s="375"/>
      <c r="BK316" s="375"/>
      <c r="BL316" s="375"/>
      <c r="BM316" s="372"/>
      <c r="BN316" s="372"/>
      <c r="BO316" s="430"/>
    </row>
    <row r="317" spans="1:67" s="428" customFormat="1" x14ac:dyDescent="0.25">
      <c r="A317" s="345" t="s">
        <v>4401</v>
      </c>
      <c r="B317" s="372"/>
      <c r="C317" s="731"/>
      <c r="D317" s="372"/>
      <c r="E317" s="372"/>
      <c r="F317" s="372"/>
      <c r="G317" s="372"/>
      <c r="H317" s="374"/>
      <c r="I317" s="348">
        <v>7.9200000000000007E-2</v>
      </c>
      <c r="J317" s="348">
        <v>3.0055999999999998</v>
      </c>
      <c r="K317" s="348">
        <v>0.75060000000000004</v>
      </c>
      <c r="L317" s="348">
        <v>4.3</v>
      </c>
      <c r="M317" s="348">
        <v>-3.7504</v>
      </c>
      <c r="N317" s="350">
        <v>0.31240000000000001</v>
      </c>
      <c r="O317" s="348">
        <v>0.12429999999999999</v>
      </c>
      <c r="P317" s="348">
        <v>10.637600000000001</v>
      </c>
      <c r="Q317" s="348">
        <v>10.547700000000001</v>
      </c>
      <c r="R317" s="348">
        <v>11.719799999999999</v>
      </c>
      <c r="S317" s="348">
        <v>10.3765</v>
      </c>
      <c r="T317" s="348">
        <v>-4.9511000000000003</v>
      </c>
      <c r="U317" s="348">
        <v>0.22570000000000001</v>
      </c>
      <c r="V317" s="348">
        <v>-0.93379999999999996</v>
      </c>
      <c r="W317" s="348">
        <v>0.29580000000000001</v>
      </c>
      <c r="X317" s="348" t="s">
        <v>428</v>
      </c>
      <c r="Y317" s="374"/>
      <c r="Z317" s="346"/>
      <c r="AA317" s="346"/>
      <c r="AB317" s="346"/>
      <c r="AC317" s="346"/>
      <c r="AD317" s="346"/>
      <c r="AE317" s="346"/>
      <c r="AF317" s="346"/>
      <c r="AG317" s="346"/>
      <c r="AH317" s="346"/>
      <c r="AI317" s="346"/>
      <c r="AJ317" s="346"/>
      <c r="AK317" s="346"/>
      <c r="AL317" s="346"/>
      <c r="AM317" s="346"/>
      <c r="AN317" s="346"/>
      <c r="AO317" s="374"/>
      <c r="AP317" s="348">
        <v>11.87</v>
      </c>
      <c r="AQ317" s="348">
        <v>11.88</v>
      </c>
      <c r="AR317" s="348">
        <v>8.8800000000000008</v>
      </c>
      <c r="AS317" s="348">
        <v>3.92</v>
      </c>
      <c r="AT317" s="348">
        <v>-3</v>
      </c>
      <c r="AU317" s="374"/>
      <c r="AV317" s="429"/>
      <c r="AW317" s="429"/>
      <c r="AX317" s="429"/>
      <c r="AY317" s="429"/>
      <c r="AZ317" s="429"/>
      <c r="BA317" s="372"/>
      <c r="BB317" s="375"/>
      <c r="BC317" s="375"/>
      <c r="BD317" s="375"/>
      <c r="BE317" s="375"/>
      <c r="BF317" s="374"/>
      <c r="BG317" s="372"/>
      <c r="BH317" s="372"/>
      <c r="BI317" s="375"/>
      <c r="BJ317" s="375"/>
      <c r="BK317" s="375"/>
      <c r="BL317" s="375"/>
      <c r="BM317" s="372"/>
      <c r="BN317" s="372"/>
      <c r="BO317" s="430"/>
    </row>
    <row r="318" spans="1:67" s="428" customFormat="1" x14ac:dyDescent="0.25">
      <c r="A318" s="345" t="s">
        <v>978</v>
      </c>
      <c r="B318" s="372"/>
      <c r="C318" s="731"/>
      <c r="D318" s="372"/>
      <c r="E318" s="372"/>
      <c r="F318" s="372"/>
      <c r="G318" s="372"/>
      <c r="H318" s="374"/>
      <c r="I318" s="348">
        <v>0.36530000000000001</v>
      </c>
      <c r="J318" s="348">
        <v>4.7226999999999997</v>
      </c>
      <c r="K318" s="348">
        <v>3.0072999999999999</v>
      </c>
      <c r="L318" s="348">
        <v>3.4891000000000001</v>
      </c>
      <c r="M318" s="348">
        <v>-3.7734000000000001</v>
      </c>
      <c r="N318" s="350">
        <v>0.39910000000000001</v>
      </c>
      <c r="O318" s="348">
        <v>2.1469</v>
      </c>
      <c r="P318" s="348">
        <v>11.4316</v>
      </c>
      <c r="Q318" s="348">
        <v>10.840999999999999</v>
      </c>
      <c r="R318" s="348">
        <v>13.107900000000001</v>
      </c>
      <c r="S318" s="348">
        <v>10.5679</v>
      </c>
      <c r="T318" s="348">
        <v>-5.0880999999999998</v>
      </c>
      <c r="U318" s="348">
        <v>0.28220000000000001</v>
      </c>
      <c r="V318" s="348">
        <v>-2.6034000000000002</v>
      </c>
      <c r="W318" s="348">
        <v>2.6162999999999998</v>
      </c>
      <c r="X318" s="348" t="s">
        <v>428</v>
      </c>
      <c r="Y318" s="374"/>
      <c r="Z318" s="346"/>
      <c r="AA318" s="346"/>
      <c r="AB318" s="346"/>
      <c r="AC318" s="346"/>
      <c r="AD318" s="346"/>
      <c r="AE318" s="346"/>
      <c r="AF318" s="346"/>
      <c r="AG318" s="346"/>
      <c r="AH318" s="346"/>
      <c r="AI318" s="346"/>
      <c r="AJ318" s="346"/>
      <c r="AK318" s="346"/>
      <c r="AL318" s="346"/>
      <c r="AM318" s="346"/>
      <c r="AN318" s="346"/>
      <c r="AO318" s="374"/>
      <c r="AP318" s="348">
        <v>12.38</v>
      </c>
      <c r="AQ318" s="348">
        <v>12.27</v>
      </c>
      <c r="AR318" s="348">
        <v>9.0299999999999994</v>
      </c>
      <c r="AS318" s="348">
        <v>5.08</v>
      </c>
      <c r="AT318" s="348">
        <v>-3.16</v>
      </c>
      <c r="AU318" s="374"/>
      <c r="AV318" s="429"/>
      <c r="AW318" s="429"/>
      <c r="AX318" s="429"/>
      <c r="AY318" s="429"/>
      <c r="AZ318" s="429"/>
      <c r="BA318" s="372"/>
      <c r="BB318" s="375"/>
      <c r="BC318" s="375"/>
      <c r="BD318" s="375"/>
      <c r="BE318" s="375"/>
      <c r="BF318" s="374"/>
      <c r="BG318" s="372"/>
      <c r="BH318" s="372"/>
      <c r="BI318" s="375"/>
      <c r="BJ318" s="375"/>
      <c r="BK318" s="375"/>
      <c r="BL318" s="375"/>
      <c r="BM318" s="372"/>
      <c r="BN318" s="372"/>
      <c r="BO318" s="430"/>
    </row>
    <row r="319" spans="1:67" s="428" customFormat="1" x14ac:dyDescent="0.25">
      <c r="A319" s="345" t="s">
        <v>4402</v>
      </c>
      <c r="B319" s="372"/>
      <c r="C319" s="731"/>
      <c r="D319" s="372"/>
      <c r="E319" s="372"/>
      <c r="F319" s="372"/>
      <c r="G319" s="372"/>
      <c r="H319" s="374"/>
      <c r="I319" s="348">
        <v>0.22900000000000001</v>
      </c>
      <c r="J319" s="348">
        <v>5.8489000000000004</v>
      </c>
      <c r="K319" s="348">
        <v>3.9278</v>
      </c>
      <c r="L319" s="348">
        <v>10.186299999999999</v>
      </c>
      <c r="M319" s="348">
        <v>6.3250000000000002</v>
      </c>
      <c r="N319" s="350">
        <v>6.1574999999999998</v>
      </c>
      <c r="O319" s="348">
        <v>-1.9491000000000001</v>
      </c>
      <c r="P319" s="348">
        <v>20.688300000000002</v>
      </c>
      <c r="Q319" s="348">
        <v>18.571300000000001</v>
      </c>
      <c r="R319" s="348">
        <v>20.4801</v>
      </c>
      <c r="S319" s="348">
        <v>19.643799999999999</v>
      </c>
      <c r="T319" s="348">
        <v>5.6974999999999998</v>
      </c>
      <c r="U319" s="348">
        <v>9.7484000000000002</v>
      </c>
      <c r="V319" s="348">
        <v>2.0907</v>
      </c>
      <c r="W319" s="348">
        <v>1.349</v>
      </c>
      <c r="X319" s="348" t="s">
        <v>428</v>
      </c>
      <c r="Y319" s="374"/>
      <c r="Z319" s="346"/>
      <c r="AA319" s="346"/>
      <c r="AB319" s="346"/>
      <c r="AC319" s="346"/>
      <c r="AD319" s="346"/>
      <c r="AE319" s="346"/>
      <c r="AF319" s="346"/>
      <c r="AG319" s="346"/>
      <c r="AH319" s="346"/>
      <c r="AI319" s="346"/>
      <c r="AJ319" s="346"/>
      <c r="AK319" s="346"/>
      <c r="AL319" s="346"/>
      <c r="AM319" s="346"/>
      <c r="AN319" s="346"/>
      <c r="AO319" s="374"/>
      <c r="AP319" s="348">
        <v>19.41</v>
      </c>
      <c r="AQ319" s="348">
        <v>20.61</v>
      </c>
      <c r="AR319" s="348">
        <v>16.79</v>
      </c>
      <c r="AS319" s="348">
        <v>9.41</v>
      </c>
      <c r="AT319" s="348">
        <v>9.69</v>
      </c>
      <c r="AU319" s="374"/>
      <c r="AV319" s="429"/>
      <c r="AW319" s="429"/>
      <c r="AX319" s="429"/>
      <c r="AY319" s="429"/>
      <c r="AZ319" s="429"/>
      <c r="BA319" s="372"/>
      <c r="BB319" s="375"/>
      <c r="BC319" s="375"/>
      <c r="BD319" s="375"/>
      <c r="BE319" s="375"/>
      <c r="BF319" s="374"/>
      <c r="BG319" s="372"/>
      <c r="BH319" s="372"/>
      <c r="BI319" s="375"/>
      <c r="BJ319" s="375"/>
      <c r="BK319" s="375"/>
      <c r="BL319" s="375"/>
      <c r="BM319" s="372"/>
      <c r="BN319" s="372"/>
      <c r="BO319" s="430"/>
    </row>
    <row r="320" spans="1:67" s="428" customFormat="1" x14ac:dyDescent="0.25">
      <c r="A320" s="345" t="s">
        <v>4403</v>
      </c>
      <c r="B320" s="372"/>
      <c r="C320" s="731"/>
      <c r="D320" s="372"/>
      <c r="E320" s="372"/>
      <c r="F320" s="372"/>
      <c r="G320" s="372"/>
      <c r="H320" s="374"/>
      <c r="I320" s="348">
        <v>0.3906</v>
      </c>
      <c r="J320" s="348">
        <v>6.0915999999999997</v>
      </c>
      <c r="K320" s="348">
        <v>4.4221000000000004</v>
      </c>
      <c r="L320" s="348">
        <v>6.5439999999999996</v>
      </c>
      <c r="M320" s="348">
        <v>1.0739000000000001</v>
      </c>
      <c r="N320" s="350">
        <v>0.66169999999999995</v>
      </c>
      <c r="O320" s="348">
        <v>-6.5705999999999998</v>
      </c>
      <c r="P320" s="348">
        <v>14.5289</v>
      </c>
      <c r="Q320" s="348">
        <v>13.1655</v>
      </c>
      <c r="R320" s="348">
        <v>18.328299999999999</v>
      </c>
      <c r="S320" s="348">
        <v>15.696199999999999</v>
      </c>
      <c r="T320" s="348">
        <v>0.67190000000000005</v>
      </c>
      <c r="U320" s="348">
        <v>5.0811000000000002</v>
      </c>
      <c r="V320" s="348">
        <v>-1.4742</v>
      </c>
      <c r="W320" s="348">
        <v>2.6764999999999999</v>
      </c>
      <c r="X320" s="348">
        <v>0.81769999999999998</v>
      </c>
      <c r="Y320" s="374"/>
      <c r="Z320" s="346"/>
      <c r="AA320" s="346"/>
      <c r="AB320" s="346"/>
      <c r="AC320" s="346"/>
      <c r="AD320" s="346"/>
      <c r="AE320" s="346"/>
      <c r="AF320" s="346"/>
      <c r="AG320" s="346"/>
      <c r="AH320" s="346"/>
      <c r="AI320" s="346"/>
      <c r="AJ320" s="346"/>
      <c r="AK320" s="346"/>
      <c r="AL320" s="346"/>
      <c r="AM320" s="346"/>
      <c r="AN320" s="346"/>
      <c r="AO320" s="374"/>
      <c r="AP320" s="348">
        <v>16.05</v>
      </c>
      <c r="AQ320" s="348">
        <v>15.6</v>
      </c>
      <c r="AR320" s="348">
        <v>11.03</v>
      </c>
      <c r="AS320" s="348">
        <v>4.2</v>
      </c>
      <c r="AT320" s="348">
        <v>2.75</v>
      </c>
      <c r="AU320" s="374"/>
      <c r="AV320" s="429"/>
      <c r="AW320" s="429"/>
      <c r="AX320" s="429"/>
      <c r="AY320" s="429"/>
      <c r="AZ320" s="429"/>
      <c r="BA320" s="372"/>
      <c r="BB320" s="375"/>
      <c r="BC320" s="375"/>
      <c r="BD320" s="375"/>
      <c r="BE320" s="375"/>
      <c r="BF320" s="374"/>
      <c r="BG320" s="372"/>
      <c r="BH320" s="372"/>
      <c r="BI320" s="375"/>
      <c r="BJ320" s="375"/>
      <c r="BK320" s="375"/>
      <c r="BL320" s="375"/>
      <c r="BM320" s="372"/>
      <c r="BN320" s="372"/>
      <c r="BO320" s="430"/>
    </row>
    <row r="321" spans="1:67" s="428" customFormat="1" x14ac:dyDescent="0.25">
      <c r="A321" s="345" t="s">
        <v>2502</v>
      </c>
      <c r="B321" s="372"/>
      <c r="C321" s="731"/>
      <c r="D321" s="372"/>
      <c r="E321" s="372"/>
      <c r="F321" s="372"/>
      <c r="G321" s="372"/>
      <c r="H321" s="374"/>
      <c r="I321" s="348">
        <v>1.03E-2</v>
      </c>
      <c r="J321" s="348">
        <v>3.7002000000000002</v>
      </c>
      <c r="K321" s="348">
        <v>1.2028000000000001</v>
      </c>
      <c r="L321" s="348">
        <v>5.4160000000000004</v>
      </c>
      <c r="M321" s="348">
        <v>-3.5175999999999998</v>
      </c>
      <c r="N321" s="350">
        <v>-0.70399999999999996</v>
      </c>
      <c r="O321" s="348">
        <v>0.35460000000000003</v>
      </c>
      <c r="P321" s="348">
        <v>11.1275</v>
      </c>
      <c r="Q321" s="348">
        <v>10.491300000000001</v>
      </c>
      <c r="R321" s="348">
        <v>12.9444</v>
      </c>
      <c r="S321" s="348">
        <v>11.493</v>
      </c>
      <c r="T321" s="348">
        <v>-4.8263999999999996</v>
      </c>
      <c r="U321" s="348">
        <v>0.46010000000000001</v>
      </c>
      <c r="V321" s="348">
        <v>-2.3405</v>
      </c>
      <c r="W321" s="348">
        <v>0.64290000000000003</v>
      </c>
      <c r="X321" s="348">
        <v>-1.2648999999999999</v>
      </c>
      <c r="Y321" s="374"/>
      <c r="Z321" s="346"/>
      <c r="AA321" s="346"/>
      <c r="AB321" s="346"/>
      <c r="AC321" s="346"/>
      <c r="AD321" s="346"/>
      <c r="AE321" s="346"/>
      <c r="AF321" s="346"/>
      <c r="AG321" s="346"/>
      <c r="AH321" s="346"/>
      <c r="AI321" s="346"/>
      <c r="AJ321" s="346"/>
      <c r="AK321" s="346"/>
      <c r="AL321" s="346"/>
      <c r="AM321" s="346"/>
      <c r="AN321" s="346"/>
      <c r="AO321" s="374"/>
      <c r="AP321" s="348">
        <v>12.38</v>
      </c>
      <c r="AQ321" s="348">
        <v>11.75</v>
      </c>
      <c r="AR321" s="348">
        <v>8.56</v>
      </c>
      <c r="AS321" s="348">
        <v>3.75</v>
      </c>
      <c r="AT321" s="348">
        <v>-2.95</v>
      </c>
      <c r="AU321" s="374"/>
      <c r="AV321" s="429"/>
      <c r="AW321" s="429"/>
      <c r="AX321" s="429"/>
      <c r="AY321" s="429"/>
      <c r="AZ321" s="429"/>
      <c r="BA321" s="372"/>
      <c r="BB321" s="375"/>
      <c r="BC321" s="375"/>
      <c r="BD321" s="375"/>
      <c r="BE321" s="375"/>
      <c r="BF321" s="374"/>
      <c r="BG321" s="372"/>
      <c r="BH321" s="372"/>
      <c r="BI321" s="375"/>
      <c r="BJ321" s="375"/>
      <c r="BK321" s="375"/>
      <c r="BL321" s="375"/>
      <c r="BM321" s="372"/>
      <c r="BN321" s="372"/>
      <c r="BO321" s="430"/>
    </row>
    <row r="322" spans="1:67" s="428" customFormat="1" x14ac:dyDescent="0.25">
      <c r="A322" s="345" t="s">
        <v>2503</v>
      </c>
      <c r="B322" s="372"/>
      <c r="C322" s="731"/>
      <c r="D322" s="372"/>
      <c r="E322" s="372"/>
      <c r="F322" s="372"/>
      <c r="G322" s="372"/>
      <c r="H322" s="374"/>
      <c r="I322" s="348">
        <v>0.3745</v>
      </c>
      <c r="J322" s="348">
        <v>4.8074000000000003</v>
      </c>
      <c r="K322" s="348">
        <v>3.0491999999999999</v>
      </c>
      <c r="L322" s="348">
        <v>4.8749000000000002</v>
      </c>
      <c r="M322" s="348">
        <v>-2.1724999999999999</v>
      </c>
      <c r="N322" s="350">
        <v>1.8444</v>
      </c>
      <c r="O322" s="348">
        <v>2.9878999999999998</v>
      </c>
      <c r="P322" s="348">
        <v>13.0519</v>
      </c>
      <c r="Q322" s="348">
        <v>12.1463</v>
      </c>
      <c r="R322" s="348">
        <v>13.818099999999999</v>
      </c>
      <c r="S322" s="348">
        <v>12.063000000000001</v>
      </c>
      <c r="T322" s="348">
        <v>-3.5286</v>
      </c>
      <c r="U322" s="348">
        <v>2.1777000000000002</v>
      </c>
      <c r="V322" s="348">
        <v>-1.1625000000000001</v>
      </c>
      <c r="W322" s="348">
        <v>2.3148</v>
      </c>
      <c r="X322" s="348" t="s">
        <v>428</v>
      </c>
      <c r="Y322" s="374"/>
      <c r="Z322" s="346"/>
      <c r="AA322" s="346"/>
      <c r="AB322" s="346"/>
      <c r="AC322" s="346"/>
      <c r="AD322" s="346"/>
      <c r="AE322" s="346"/>
      <c r="AF322" s="346"/>
      <c r="AG322" s="346"/>
      <c r="AH322" s="346"/>
      <c r="AI322" s="346"/>
      <c r="AJ322" s="346"/>
      <c r="AK322" s="346"/>
      <c r="AL322" s="346"/>
      <c r="AM322" s="346"/>
      <c r="AN322" s="346"/>
      <c r="AO322" s="374"/>
      <c r="AP322" s="348">
        <v>13.42</v>
      </c>
      <c r="AQ322" s="348">
        <v>13.77</v>
      </c>
      <c r="AR322" s="348">
        <v>10.55</v>
      </c>
      <c r="AS322" s="348">
        <v>6.47</v>
      </c>
      <c r="AT322" s="348">
        <v>-0.49</v>
      </c>
      <c r="AU322" s="374"/>
      <c r="AV322" s="429"/>
      <c r="AW322" s="429"/>
      <c r="AX322" s="429"/>
      <c r="AY322" s="429"/>
      <c r="AZ322" s="429"/>
      <c r="BA322" s="372"/>
      <c r="BB322" s="375"/>
      <c r="BC322" s="375"/>
      <c r="BD322" s="375"/>
      <c r="BE322" s="375"/>
      <c r="BF322" s="374"/>
      <c r="BG322" s="372"/>
      <c r="BH322" s="372"/>
      <c r="BI322" s="375"/>
      <c r="BJ322" s="375"/>
      <c r="BK322" s="375"/>
      <c r="BL322" s="375"/>
      <c r="BM322" s="372"/>
      <c r="BN322" s="372"/>
      <c r="BO322" s="430"/>
    </row>
    <row r="323" spans="1:67" s="428" customFormat="1" x14ac:dyDescent="0.25">
      <c r="A323" s="345" t="s">
        <v>4405</v>
      </c>
      <c r="B323" s="372"/>
      <c r="C323" s="731"/>
      <c r="D323" s="372"/>
      <c r="E323" s="372"/>
      <c r="F323" s="372"/>
      <c r="G323" s="372"/>
      <c r="H323" s="374"/>
      <c r="I323" s="348">
        <v>0.4834</v>
      </c>
      <c r="J323" s="348">
        <v>3.8809</v>
      </c>
      <c r="K323" s="348">
        <v>1.748</v>
      </c>
      <c r="L323" s="348">
        <v>5.2811000000000003</v>
      </c>
      <c r="M323" s="348">
        <v>0.55600000000000005</v>
      </c>
      <c r="N323" s="350">
        <v>6.4762000000000004</v>
      </c>
      <c r="O323" s="348">
        <v>5.4269999999999996</v>
      </c>
      <c r="P323" s="348">
        <v>15.1813</v>
      </c>
      <c r="Q323" s="348">
        <v>14.6556</v>
      </c>
      <c r="R323" s="348">
        <v>14.1594</v>
      </c>
      <c r="S323" s="348">
        <v>11.147399999999999</v>
      </c>
      <c r="T323" s="348">
        <v>-1.2830999999999999</v>
      </c>
      <c r="U323" s="348">
        <v>4.4375</v>
      </c>
      <c r="V323" s="348">
        <v>3.2099000000000002</v>
      </c>
      <c r="W323" s="348">
        <v>1.264</v>
      </c>
      <c r="X323" s="348" t="s">
        <v>428</v>
      </c>
      <c r="Y323" s="374"/>
      <c r="Z323" s="346"/>
      <c r="AA323" s="346"/>
      <c r="AB323" s="346"/>
      <c r="AC323" s="346"/>
      <c r="AD323" s="346"/>
      <c r="AE323" s="346"/>
      <c r="AF323" s="346"/>
      <c r="AG323" s="346"/>
      <c r="AH323" s="346"/>
      <c r="AI323" s="346"/>
      <c r="AJ323" s="346"/>
      <c r="AK323" s="346"/>
      <c r="AL323" s="346"/>
      <c r="AM323" s="346"/>
      <c r="AN323" s="346"/>
      <c r="AO323" s="374"/>
      <c r="AP323" s="348">
        <v>15.22</v>
      </c>
      <c r="AQ323" s="348">
        <v>16.93</v>
      </c>
      <c r="AR323" s="348">
        <v>13.23</v>
      </c>
      <c r="AS323" s="348">
        <v>9</v>
      </c>
      <c r="AT323" s="348">
        <v>3.03</v>
      </c>
      <c r="AU323" s="374"/>
      <c r="AV323" s="429"/>
      <c r="AW323" s="429"/>
      <c r="AX323" s="429"/>
      <c r="AY323" s="429"/>
      <c r="AZ323" s="429"/>
      <c r="BA323" s="372"/>
      <c r="BB323" s="375"/>
      <c r="BC323" s="375"/>
      <c r="BD323" s="375"/>
      <c r="BE323" s="375"/>
      <c r="BF323" s="374"/>
      <c r="BG323" s="372"/>
      <c r="BH323" s="372"/>
      <c r="BI323" s="375"/>
      <c r="BJ323" s="375"/>
      <c r="BK323" s="375"/>
      <c r="BL323" s="375"/>
      <c r="BM323" s="372"/>
      <c r="BN323" s="372"/>
      <c r="BO323" s="430"/>
    </row>
    <row r="324" spans="1:67" s="428" customFormat="1" x14ac:dyDescent="0.25">
      <c r="A324" s="345" t="s">
        <v>5704</v>
      </c>
      <c r="B324" s="372"/>
      <c r="C324" s="731"/>
      <c r="D324" s="372"/>
      <c r="E324" s="372"/>
      <c r="F324" s="372"/>
      <c r="G324" s="372"/>
      <c r="H324" s="374"/>
      <c r="I324" s="348">
        <v>-0.1358</v>
      </c>
      <c r="J324" s="348">
        <v>2.0623</v>
      </c>
      <c r="K324" s="348">
        <v>-1.1687000000000001</v>
      </c>
      <c r="L324" s="348">
        <v>1.1891</v>
      </c>
      <c r="M324" s="348">
        <v>-10.319100000000001</v>
      </c>
      <c r="N324" s="350">
        <v>-8.7261000000000006</v>
      </c>
      <c r="O324" s="348">
        <v>-4.2521000000000004</v>
      </c>
      <c r="P324" s="348">
        <v>4.66</v>
      </c>
      <c r="Q324" s="348">
        <v>3.7439</v>
      </c>
      <c r="R324" s="348">
        <v>10.7226</v>
      </c>
      <c r="S324" s="348">
        <v>3.9350999999999998</v>
      </c>
      <c r="T324" s="348">
        <v>-10.732699999999999</v>
      </c>
      <c r="U324" s="348">
        <v>-4.2183000000000002</v>
      </c>
      <c r="V324" s="348">
        <v>-10.190899999999999</v>
      </c>
      <c r="W324" s="348">
        <v>-0.89200000000000002</v>
      </c>
      <c r="X324" s="348" t="s">
        <v>428</v>
      </c>
      <c r="Y324" s="374"/>
      <c r="Z324" s="346"/>
      <c r="AA324" s="346"/>
      <c r="AB324" s="346"/>
      <c r="AC324" s="346"/>
      <c r="AD324" s="346"/>
      <c r="AE324" s="346"/>
      <c r="AF324" s="346"/>
      <c r="AG324" s="346"/>
      <c r="AH324" s="346"/>
      <c r="AI324" s="346"/>
      <c r="AJ324" s="346"/>
      <c r="AK324" s="346"/>
      <c r="AL324" s="346"/>
      <c r="AM324" s="346"/>
      <c r="AN324" s="346"/>
      <c r="AO324" s="374"/>
      <c r="AP324" s="348">
        <v>8.17</v>
      </c>
      <c r="AQ324" s="348">
        <v>5.84</v>
      </c>
      <c r="AR324" s="348">
        <v>0.84</v>
      </c>
      <c r="AS324" s="348">
        <v>-4.3099999999999996</v>
      </c>
      <c r="AT324" s="348">
        <v>-12.75</v>
      </c>
      <c r="AU324" s="374"/>
      <c r="AV324" s="429"/>
      <c r="AW324" s="429"/>
      <c r="AX324" s="429"/>
      <c r="AY324" s="429"/>
      <c r="AZ324" s="429"/>
      <c r="BA324" s="372"/>
      <c r="BB324" s="375"/>
      <c r="BC324" s="375"/>
      <c r="BD324" s="375"/>
      <c r="BE324" s="375"/>
      <c r="BF324" s="374"/>
      <c r="BG324" s="372"/>
      <c r="BH324" s="372"/>
      <c r="BI324" s="375"/>
      <c r="BJ324" s="375"/>
      <c r="BK324" s="375"/>
      <c r="BL324" s="375"/>
      <c r="BM324" s="372"/>
      <c r="BN324" s="372"/>
      <c r="BO324" s="430"/>
    </row>
    <row r="325" spans="1:67" s="428" customFormat="1" x14ac:dyDescent="0.25">
      <c r="A325" s="345" t="s">
        <v>426</v>
      </c>
      <c r="B325" s="372"/>
      <c r="C325" s="731"/>
      <c r="D325" s="372"/>
      <c r="E325" s="372"/>
      <c r="F325" s="372"/>
      <c r="G325" s="372"/>
      <c r="H325" s="374"/>
      <c r="I325" s="348">
        <v>0.3417</v>
      </c>
      <c r="J325" s="348">
        <v>4.3840000000000003</v>
      </c>
      <c r="K325" s="348">
        <v>2.3673999999999999</v>
      </c>
      <c r="L325" s="348">
        <v>1.9080999999999999</v>
      </c>
      <c r="M325" s="348">
        <v>-6.0259999999999998</v>
      </c>
      <c r="N325" s="350">
        <v>-1.5584</v>
      </c>
      <c r="O325" s="348">
        <v>2.3706</v>
      </c>
      <c r="P325" s="348">
        <v>9.8620999999999999</v>
      </c>
      <c r="Q325" s="348">
        <v>10.273</v>
      </c>
      <c r="R325" s="348">
        <v>12.7857</v>
      </c>
      <c r="S325" s="348">
        <v>8.5085999999999995</v>
      </c>
      <c r="T325" s="348">
        <v>-7.1555</v>
      </c>
      <c r="U325" s="348">
        <v>-1.2805</v>
      </c>
      <c r="V325" s="348">
        <v>-4.4438000000000004</v>
      </c>
      <c r="W325" s="348">
        <v>2.7181999999999999</v>
      </c>
      <c r="X325" s="348">
        <v>11.6571</v>
      </c>
      <c r="Y325" s="374"/>
      <c r="Z325" s="346"/>
      <c r="AA325" s="346"/>
      <c r="AB325" s="346"/>
      <c r="AC325" s="346"/>
      <c r="AD325" s="346"/>
      <c r="AE325" s="346"/>
      <c r="AF325" s="346"/>
      <c r="AG325" s="346"/>
      <c r="AH325" s="346"/>
      <c r="AI325" s="346"/>
      <c r="AJ325" s="346"/>
      <c r="AK325" s="346"/>
      <c r="AL325" s="346"/>
      <c r="AM325" s="346"/>
      <c r="AN325" s="346"/>
      <c r="AO325" s="374"/>
      <c r="AP325" s="348">
        <v>12</v>
      </c>
      <c r="AQ325" s="348">
        <v>11.52</v>
      </c>
      <c r="AR325" s="348">
        <v>8.01</v>
      </c>
      <c r="AS325" s="348">
        <v>3.74</v>
      </c>
      <c r="AT325" s="348">
        <v>-6.36</v>
      </c>
      <c r="AU325" s="374"/>
      <c r="AV325" s="429"/>
      <c r="AW325" s="429"/>
      <c r="AX325" s="429"/>
      <c r="AY325" s="429"/>
      <c r="AZ325" s="429"/>
      <c r="BA325" s="372"/>
      <c r="BB325" s="375"/>
      <c r="BC325" s="375"/>
      <c r="BD325" s="375"/>
      <c r="BE325" s="375"/>
      <c r="BF325" s="374"/>
      <c r="BG325" s="372"/>
      <c r="BH325" s="372"/>
      <c r="BI325" s="375"/>
      <c r="BJ325" s="375"/>
      <c r="BK325" s="375"/>
      <c r="BL325" s="375"/>
      <c r="BM325" s="372"/>
      <c r="BN325" s="372"/>
      <c r="BO325" s="430"/>
    </row>
    <row r="326" spans="1:67" s="428" customFormat="1" x14ac:dyDescent="0.25">
      <c r="A326" s="345" t="s">
        <v>4406</v>
      </c>
      <c r="B326" s="372"/>
      <c r="C326" s="731"/>
      <c r="D326" s="372"/>
      <c r="E326" s="372"/>
      <c r="F326" s="372"/>
      <c r="G326" s="372"/>
      <c r="H326" s="374"/>
      <c r="I326" s="348">
        <v>-9.7000000000000003E-3</v>
      </c>
      <c r="J326" s="348">
        <v>1.9113</v>
      </c>
      <c r="K326" s="348">
        <v>1.855</v>
      </c>
      <c r="L326" s="348">
        <v>0.1782</v>
      </c>
      <c r="M326" s="348">
        <v>-7.5407999999999999</v>
      </c>
      <c r="N326" s="350">
        <v>-4.3403999999999998</v>
      </c>
      <c r="O326" s="348">
        <v>-0.91920000000000002</v>
      </c>
      <c r="P326" s="348">
        <v>9.6044</v>
      </c>
      <c r="Q326" s="348">
        <v>10.908200000000001</v>
      </c>
      <c r="R326" s="348">
        <v>15.0915</v>
      </c>
      <c r="S326" s="348">
        <v>4.9123000000000001</v>
      </c>
      <c r="T326" s="348">
        <v>-8.2159999999999993</v>
      </c>
      <c r="U326" s="348">
        <v>-2.0041000000000002</v>
      </c>
      <c r="V326" s="348">
        <v>-5.2515000000000001</v>
      </c>
      <c r="W326" s="348">
        <v>1.1092</v>
      </c>
      <c r="X326" s="348">
        <v>14.5848</v>
      </c>
      <c r="Y326" s="374"/>
      <c r="Z326" s="346"/>
      <c r="AA326" s="346"/>
      <c r="AB326" s="346"/>
      <c r="AC326" s="346"/>
      <c r="AD326" s="346"/>
      <c r="AE326" s="346"/>
      <c r="AF326" s="346"/>
      <c r="AG326" s="346"/>
      <c r="AH326" s="346"/>
      <c r="AI326" s="346"/>
      <c r="AJ326" s="346"/>
      <c r="AK326" s="346"/>
      <c r="AL326" s="346"/>
      <c r="AM326" s="346"/>
      <c r="AN326" s="346"/>
      <c r="AO326" s="374"/>
      <c r="AP326" s="348">
        <v>13.89</v>
      </c>
      <c r="AQ326" s="348">
        <v>12.31</v>
      </c>
      <c r="AR326" s="348">
        <v>7.04</v>
      </c>
      <c r="AS326" s="348">
        <v>0.3</v>
      </c>
      <c r="AT326" s="348">
        <v>-8.7899999999999991</v>
      </c>
      <c r="AU326" s="374"/>
      <c r="AV326" s="429"/>
      <c r="AW326" s="429"/>
      <c r="AX326" s="429"/>
      <c r="AY326" s="429"/>
      <c r="AZ326" s="429"/>
      <c r="BA326" s="372"/>
      <c r="BB326" s="375"/>
      <c r="BC326" s="375"/>
      <c r="BD326" s="375"/>
      <c r="BE326" s="375"/>
      <c r="BF326" s="374"/>
      <c r="BG326" s="372"/>
      <c r="BH326" s="372"/>
      <c r="BI326" s="375"/>
      <c r="BJ326" s="375"/>
      <c r="BK326" s="375"/>
      <c r="BL326" s="375"/>
      <c r="BM326" s="372"/>
      <c r="BN326" s="372"/>
      <c r="BO326" s="430"/>
    </row>
    <row r="327" spans="1:67" s="428" customFormat="1" x14ac:dyDescent="0.25">
      <c r="A327" s="345" t="s">
        <v>5705</v>
      </c>
      <c r="B327" s="372"/>
      <c r="C327" s="731"/>
      <c r="D327" s="372"/>
      <c r="E327" s="372"/>
      <c r="F327" s="372"/>
      <c r="G327" s="372"/>
      <c r="H327" s="374"/>
      <c r="I327" s="348">
        <v>1.0168999999999999</v>
      </c>
      <c r="J327" s="348">
        <v>0.47570000000000001</v>
      </c>
      <c r="K327" s="348">
        <v>-8.5599999999999996E-2</v>
      </c>
      <c r="L327" s="348">
        <v>10.3005</v>
      </c>
      <c r="M327" s="348">
        <v>8.6624999999999996</v>
      </c>
      <c r="N327" s="350">
        <v>10.4025</v>
      </c>
      <c r="O327" s="348">
        <v>12.5946</v>
      </c>
      <c r="P327" s="348">
        <v>23.1815</v>
      </c>
      <c r="Q327" s="348">
        <v>13.509499999999999</v>
      </c>
      <c r="R327" s="348">
        <v>12.963200000000001</v>
      </c>
      <c r="S327" s="348">
        <v>12.7509</v>
      </c>
      <c r="T327" s="348">
        <v>7.7191999999999998</v>
      </c>
      <c r="U327" s="348">
        <v>9.6397999999999993</v>
      </c>
      <c r="V327" s="348">
        <v>7.5235000000000003</v>
      </c>
      <c r="W327" s="348">
        <v>1.2575000000000001</v>
      </c>
      <c r="X327" s="348" t="s">
        <v>428</v>
      </c>
      <c r="Y327" s="374"/>
      <c r="Z327" s="346"/>
      <c r="AA327" s="346"/>
      <c r="AB327" s="346"/>
      <c r="AC327" s="346"/>
      <c r="AD327" s="346"/>
      <c r="AE327" s="346"/>
      <c r="AF327" s="346"/>
      <c r="AG327" s="346"/>
      <c r="AH327" s="346"/>
      <c r="AI327" s="346"/>
      <c r="AJ327" s="346"/>
      <c r="AK327" s="346"/>
      <c r="AL327" s="346"/>
      <c r="AM327" s="346"/>
      <c r="AN327" s="346"/>
      <c r="AO327" s="374"/>
      <c r="AP327" s="348">
        <v>16.3</v>
      </c>
      <c r="AQ327" s="348">
        <v>18.46</v>
      </c>
      <c r="AR327" s="348">
        <v>17.63</v>
      </c>
      <c r="AS327" s="348">
        <v>14.86</v>
      </c>
      <c r="AT327" s="348">
        <v>13.72</v>
      </c>
      <c r="AU327" s="374"/>
      <c r="AV327" s="429"/>
      <c r="AW327" s="429"/>
      <c r="AX327" s="429"/>
      <c r="AY327" s="429"/>
      <c r="AZ327" s="429"/>
      <c r="BA327" s="372"/>
      <c r="BB327" s="375"/>
      <c r="BC327" s="375"/>
      <c r="BD327" s="375"/>
      <c r="BE327" s="375"/>
      <c r="BF327" s="374"/>
      <c r="BG327" s="372"/>
      <c r="BH327" s="372"/>
      <c r="BI327" s="375"/>
      <c r="BJ327" s="375"/>
      <c r="BK327" s="375"/>
      <c r="BL327" s="375"/>
      <c r="BM327" s="372"/>
      <c r="BN327" s="372"/>
      <c r="BO327" s="430"/>
    </row>
    <row r="328" spans="1:67" s="428" customFormat="1" x14ac:dyDescent="0.25">
      <c r="A328" s="345" t="s">
        <v>427</v>
      </c>
      <c r="B328" s="372"/>
      <c r="C328" s="731"/>
      <c r="D328" s="372"/>
      <c r="E328" s="372"/>
      <c r="F328" s="372"/>
      <c r="G328" s="372"/>
      <c r="H328" s="374"/>
      <c r="I328" s="348">
        <v>0.47049999999999997</v>
      </c>
      <c r="J328" s="348">
        <v>5.1635</v>
      </c>
      <c r="K328" s="348">
        <v>4.0248999999999997</v>
      </c>
      <c r="L328" s="348">
        <v>8.4464000000000006</v>
      </c>
      <c r="M328" s="348">
        <v>1.5334000000000001</v>
      </c>
      <c r="N328" s="350">
        <v>3.1177000000000001</v>
      </c>
      <c r="O328" s="348">
        <v>3.2126000000000001</v>
      </c>
      <c r="P328" s="348">
        <v>16.000699999999998</v>
      </c>
      <c r="Q328" s="348">
        <v>14.5932</v>
      </c>
      <c r="R328" s="348">
        <v>15.322699999999999</v>
      </c>
      <c r="S328" s="348">
        <v>15.6302</v>
      </c>
      <c r="T328" s="348">
        <v>-0.3347</v>
      </c>
      <c r="U328" s="348">
        <v>3.9943</v>
      </c>
      <c r="V328" s="348">
        <v>-0.11119999999999999</v>
      </c>
      <c r="W328" s="348">
        <v>2.5962999999999998</v>
      </c>
      <c r="X328" s="348" t="s">
        <v>428</v>
      </c>
      <c r="Y328" s="374"/>
      <c r="Z328" s="346"/>
      <c r="AA328" s="346"/>
      <c r="AB328" s="346"/>
      <c r="AC328" s="346"/>
      <c r="AD328" s="346"/>
      <c r="AE328" s="346"/>
      <c r="AF328" s="346"/>
      <c r="AG328" s="346"/>
      <c r="AH328" s="346"/>
      <c r="AI328" s="346"/>
      <c r="AJ328" s="346"/>
      <c r="AK328" s="346"/>
      <c r="AL328" s="346"/>
      <c r="AM328" s="346"/>
      <c r="AN328" s="346"/>
      <c r="AO328" s="374"/>
      <c r="AP328" s="348">
        <v>15.6</v>
      </c>
      <c r="AQ328" s="348">
        <v>17.07</v>
      </c>
      <c r="AR328" s="348">
        <v>13.1</v>
      </c>
      <c r="AS328" s="348">
        <v>8.18</v>
      </c>
      <c r="AT328" s="348">
        <v>4.32</v>
      </c>
      <c r="AU328" s="374"/>
      <c r="AV328" s="429"/>
      <c r="AW328" s="429"/>
      <c r="AX328" s="429"/>
      <c r="AY328" s="429"/>
      <c r="AZ328" s="429"/>
      <c r="BA328" s="372"/>
      <c r="BB328" s="375"/>
      <c r="BC328" s="375"/>
      <c r="BD328" s="375"/>
      <c r="BE328" s="375"/>
      <c r="BF328" s="374"/>
      <c r="BG328" s="372"/>
      <c r="BH328" s="372"/>
      <c r="BI328" s="375"/>
      <c r="BJ328" s="375"/>
      <c r="BK328" s="375"/>
      <c r="BL328" s="375"/>
      <c r="BM328" s="372"/>
      <c r="BN328" s="372"/>
      <c r="BO328" s="430"/>
    </row>
    <row r="329" spans="1:67" s="428" customFormat="1" x14ac:dyDescent="0.25">
      <c r="A329" s="345" t="s">
        <v>665</v>
      </c>
      <c r="B329" s="372"/>
      <c r="C329" s="731"/>
      <c r="D329" s="372"/>
      <c r="E329" s="372"/>
      <c r="F329" s="372"/>
      <c r="G329" s="372"/>
      <c r="H329" s="374"/>
      <c r="I329" s="348">
        <v>0.42</v>
      </c>
      <c r="J329" s="348">
        <v>4.9702000000000002</v>
      </c>
      <c r="K329" s="348">
        <v>3.4493999999999998</v>
      </c>
      <c r="L329" s="348">
        <v>6.1044999999999998</v>
      </c>
      <c r="M329" s="348">
        <v>-0.87670000000000003</v>
      </c>
      <c r="N329" s="350">
        <v>2.1612</v>
      </c>
      <c r="O329" s="348">
        <v>2.8607</v>
      </c>
      <c r="P329" s="348">
        <v>13.7721</v>
      </c>
      <c r="Q329" s="348">
        <v>12.726000000000001</v>
      </c>
      <c r="R329" s="348">
        <v>14.2087</v>
      </c>
      <c r="S329" s="348">
        <v>13.2644</v>
      </c>
      <c r="T329" s="348">
        <v>-2.4552</v>
      </c>
      <c r="U329" s="348">
        <v>2.5533999999999999</v>
      </c>
      <c r="V329" s="348">
        <v>-0.95079999999999998</v>
      </c>
      <c r="W329" s="348">
        <v>2.4925000000000002</v>
      </c>
      <c r="X329" s="348" t="s">
        <v>428</v>
      </c>
      <c r="Y329" s="374"/>
      <c r="Z329" s="346"/>
      <c r="AA329" s="346"/>
      <c r="AB329" s="346"/>
      <c r="AC329" s="346"/>
      <c r="AD329" s="346"/>
      <c r="AE329" s="346"/>
      <c r="AF329" s="346"/>
      <c r="AG329" s="346"/>
      <c r="AH329" s="346"/>
      <c r="AI329" s="346"/>
      <c r="AJ329" s="346"/>
      <c r="AK329" s="346"/>
      <c r="AL329" s="346"/>
      <c r="AM329" s="346"/>
      <c r="AN329" s="346"/>
      <c r="AO329" s="374"/>
      <c r="AP329" s="348">
        <v>13.95</v>
      </c>
      <c r="AQ329" s="348">
        <v>14.54</v>
      </c>
      <c r="AR329" s="348">
        <v>11.16</v>
      </c>
      <c r="AS329" s="348">
        <v>6.87</v>
      </c>
      <c r="AT329" s="348">
        <v>1.03</v>
      </c>
      <c r="AU329" s="374"/>
      <c r="AV329" s="429"/>
      <c r="AW329" s="429"/>
      <c r="AX329" s="429"/>
      <c r="AY329" s="429"/>
      <c r="AZ329" s="429"/>
      <c r="BA329" s="372"/>
      <c r="BB329" s="375"/>
      <c r="BC329" s="375"/>
      <c r="BD329" s="375"/>
      <c r="BE329" s="375"/>
      <c r="BF329" s="374"/>
      <c r="BG329" s="372"/>
      <c r="BH329" s="372"/>
      <c r="BI329" s="375"/>
      <c r="BJ329" s="375"/>
      <c r="BK329" s="375"/>
      <c r="BL329" s="375"/>
      <c r="BM329" s="372"/>
      <c r="BN329" s="372"/>
      <c r="BO329" s="430"/>
    </row>
    <row r="330" spans="1:67" s="428" customFormat="1" x14ac:dyDescent="0.25">
      <c r="A330" s="345" t="s">
        <v>4409</v>
      </c>
      <c r="B330" s="372"/>
      <c r="C330" s="731"/>
      <c r="D330" s="372"/>
      <c r="E330" s="372"/>
      <c r="F330" s="372"/>
      <c r="G330" s="372"/>
      <c r="H330" s="374"/>
      <c r="I330" s="348">
        <v>0.34250000000000003</v>
      </c>
      <c r="J330" s="348">
        <v>3.2726999999999999</v>
      </c>
      <c r="K330" s="348">
        <v>1.9279999999999999</v>
      </c>
      <c r="L330" s="348">
        <v>5.7744</v>
      </c>
      <c r="M330" s="348">
        <v>11.6143</v>
      </c>
      <c r="N330" s="350">
        <v>21.427099999999999</v>
      </c>
      <c r="O330" s="348">
        <v>7.5566000000000004</v>
      </c>
      <c r="P330" s="348">
        <v>30.937999999999999</v>
      </c>
      <c r="Q330" s="348">
        <v>27.1553</v>
      </c>
      <c r="R330" s="348">
        <v>19.223500000000001</v>
      </c>
      <c r="S330" s="348">
        <v>11.079700000000001</v>
      </c>
      <c r="T330" s="348">
        <v>7.2923999999999998</v>
      </c>
      <c r="U330" s="348">
        <v>15.5586</v>
      </c>
      <c r="V330" s="348">
        <v>16.975000000000001</v>
      </c>
      <c r="W330" s="348">
        <v>-1.3899999999999999E-2</v>
      </c>
      <c r="X330" s="348" t="s">
        <v>428</v>
      </c>
      <c r="Y330" s="374"/>
      <c r="Z330" s="346"/>
      <c r="AA330" s="346"/>
      <c r="AB330" s="346"/>
      <c r="AC330" s="346"/>
      <c r="AD330" s="346"/>
      <c r="AE330" s="346"/>
      <c r="AF330" s="346"/>
      <c r="AG330" s="346"/>
      <c r="AH330" s="346"/>
      <c r="AI330" s="346"/>
      <c r="AJ330" s="346"/>
      <c r="AK330" s="346"/>
      <c r="AL330" s="346"/>
      <c r="AM330" s="346"/>
      <c r="AN330" s="346"/>
      <c r="AO330" s="374"/>
      <c r="AP330" s="348">
        <v>22.65</v>
      </c>
      <c r="AQ330" s="348">
        <v>30.31</v>
      </c>
      <c r="AR330" s="348">
        <v>26.54</v>
      </c>
      <c r="AS330" s="348">
        <v>18.66</v>
      </c>
      <c r="AT330" s="348">
        <v>19.18</v>
      </c>
      <c r="AU330" s="374"/>
      <c r="AV330" s="429"/>
      <c r="AW330" s="429"/>
      <c r="AX330" s="429"/>
      <c r="AY330" s="429"/>
      <c r="AZ330" s="429"/>
      <c r="BA330" s="372"/>
      <c r="BB330" s="375"/>
      <c r="BC330" s="375"/>
      <c r="BD330" s="375"/>
      <c r="BE330" s="375"/>
      <c r="BF330" s="374"/>
      <c r="BG330" s="372"/>
      <c r="BH330" s="372"/>
      <c r="BI330" s="375"/>
      <c r="BJ330" s="375"/>
      <c r="BK330" s="375"/>
      <c r="BL330" s="375"/>
      <c r="BM330" s="372"/>
      <c r="BN330" s="372"/>
      <c r="BO330" s="430"/>
    </row>
    <row r="331" spans="1:67" s="428" customFormat="1" x14ac:dyDescent="0.25">
      <c r="A331" s="345" t="s">
        <v>4410</v>
      </c>
      <c r="B331" s="372"/>
      <c r="C331" s="731"/>
      <c r="D331" s="372"/>
      <c r="E331" s="372"/>
      <c r="F331" s="372"/>
      <c r="G331" s="372"/>
      <c r="H331" s="374"/>
      <c r="I331" s="348">
        <v>0.35570000000000002</v>
      </c>
      <c r="J331" s="348">
        <v>6.2126999999999999</v>
      </c>
      <c r="K331" s="348">
        <v>4.9318999999999997</v>
      </c>
      <c r="L331" s="348">
        <v>11.909800000000001</v>
      </c>
      <c r="M331" s="348">
        <v>8.5702999999999996</v>
      </c>
      <c r="N331" s="350">
        <v>3.7631999999999999</v>
      </c>
      <c r="O331" s="348">
        <v>-1.8441000000000001</v>
      </c>
      <c r="P331" s="348">
        <v>20.976099999999999</v>
      </c>
      <c r="Q331" s="348">
        <v>15.918100000000001</v>
      </c>
      <c r="R331" s="348">
        <v>21.1402</v>
      </c>
      <c r="S331" s="348">
        <v>21.311599999999999</v>
      </c>
      <c r="T331" s="348">
        <v>7.3221999999999996</v>
      </c>
      <c r="U331" s="348">
        <v>10.854799999999999</v>
      </c>
      <c r="V331" s="348">
        <v>0.37340000000000001</v>
      </c>
      <c r="W331" s="348">
        <v>2.1328</v>
      </c>
      <c r="X331" s="348">
        <v>12.251300000000001</v>
      </c>
      <c r="Y331" s="374"/>
      <c r="Z331" s="346"/>
      <c r="AA331" s="346"/>
      <c r="AB331" s="346"/>
      <c r="AC331" s="346"/>
      <c r="AD331" s="346"/>
      <c r="AE331" s="346"/>
      <c r="AF331" s="346"/>
      <c r="AG331" s="346"/>
      <c r="AH331" s="346"/>
      <c r="AI331" s="346"/>
      <c r="AJ331" s="346"/>
      <c r="AK331" s="346"/>
      <c r="AL331" s="346"/>
      <c r="AM331" s="346"/>
      <c r="AN331" s="346"/>
      <c r="AO331" s="374"/>
      <c r="AP331" s="348">
        <v>20.68</v>
      </c>
      <c r="AQ331" s="348">
        <v>21</v>
      </c>
      <c r="AR331" s="348">
        <v>14.36</v>
      </c>
      <c r="AS331" s="348">
        <v>8.7799999999999994</v>
      </c>
      <c r="AT331" s="348">
        <v>12.51</v>
      </c>
      <c r="AU331" s="374"/>
      <c r="AV331" s="429"/>
      <c r="AW331" s="429"/>
      <c r="AX331" s="429"/>
      <c r="AY331" s="429"/>
      <c r="AZ331" s="429"/>
      <c r="BA331" s="372"/>
      <c r="BB331" s="375"/>
      <c r="BC331" s="375"/>
      <c r="BD331" s="375"/>
      <c r="BE331" s="375"/>
      <c r="BF331" s="374"/>
      <c r="BG331" s="372"/>
      <c r="BH331" s="372"/>
      <c r="BI331" s="375"/>
      <c r="BJ331" s="375"/>
      <c r="BK331" s="375"/>
      <c r="BL331" s="375"/>
      <c r="BM331" s="372"/>
      <c r="BN331" s="372"/>
      <c r="BO331" s="430"/>
    </row>
    <row r="332" spans="1:67" s="428" customFormat="1" x14ac:dyDescent="0.25">
      <c r="A332" s="345" t="s">
        <v>4412</v>
      </c>
      <c r="B332" s="372"/>
      <c r="C332" s="731"/>
      <c r="D332" s="372"/>
      <c r="E332" s="372"/>
      <c r="F332" s="372"/>
      <c r="G332" s="372"/>
      <c r="H332" s="374"/>
      <c r="I332" s="348">
        <v>0.40029999999999999</v>
      </c>
      <c r="J332" s="348">
        <v>3.8607999999999998</v>
      </c>
      <c r="K332" s="348">
        <v>2.4323999999999999</v>
      </c>
      <c r="L332" s="348">
        <v>3.4832999999999998</v>
      </c>
      <c r="M332" s="348">
        <v>-1.7083999999999999</v>
      </c>
      <c r="N332" s="350">
        <v>-0.22600000000000001</v>
      </c>
      <c r="O332" s="348">
        <v>-2.2082999999999999</v>
      </c>
      <c r="P332" s="348">
        <v>12.883699999999999</v>
      </c>
      <c r="Q332" s="348">
        <v>12.232100000000001</v>
      </c>
      <c r="R332" s="348">
        <v>14.514900000000001</v>
      </c>
      <c r="S332" s="348">
        <v>10.0723</v>
      </c>
      <c r="T332" s="348">
        <v>-2.5084</v>
      </c>
      <c r="U332" s="348">
        <v>1.839</v>
      </c>
      <c r="V332" s="348">
        <v>-2.3879000000000001</v>
      </c>
      <c r="W332" s="348">
        <v>2.5951</v>
      </c>
      <c r="X332" s="348" t="s">
        <v>428</v>
      </c>
      <c r="Y332" s="374"/>
      <c r="Z332" s="346"/>
      <c r="AA332" s="346"/>
      <c r="AB332" s="346"/>
      <c r="AC332" s="346"/>
      <c r="AD332" s="346"/>
      <c r="AE332" s="346"/>
      <c r="AF332" s="346"/>
      <c r="AG332" s="346"/>
      <c r="AH332" s="346"/>
      <c r="AI332" s="346"/>
      <c r="AJ332" s="346"/>
      <c r="AK332" s="346"/>
      <c r="AL332" s="346"/>
      <c r="AM332" s="346"/>
      <c r="AN332" s="346"/>
      <c r="AO332" s="374"/>
      <c r="AP332" s="348">
        <v>13.14</v>
      </c>
      <c r="AQ332" s="348">
        <v>13.09</v>
      </c>
      <c r="AR332" s="348">
        <v>10.119999999999999</v>
      </c>
      <c r="AS332" s="348">
        <v>3.52</v>
      </c>
      <c r="AT332" s="348">
        <v>-1.35</v>
      </c>
      <c r="AU332" s="374"/>
      <c r="AV332" s="429"/>
      <c r="AW332" s="429"/>
      <c r="AX332" s="429"/>
      <c r="AY332" s="429"/>
      <c r="AZ332" s="429"/>
      <c r="BA332" s="372"/>
      <c r="BB332" s="375"/>
      <c r="BC332" s="375"/>
      <c r="BD332" s="375"/>
      <c r="BE332" s="375"/>
      <c r="BF332" s="374"/>
      <c r="BG332" s="372"/>
      <c r="BH332" s="372"/>
      <c r="BI332" s="375"/>
      <c r="BJ332" s="375"/>
      <c r="BK332" s="375"/>
      <c r="BL332" s="375"/>
      <c r="BM332" s="372"/>
      <c r="BN332" s="372"/>
      <c r="BO332" s="430"/>
    </row>
    <row r="333" spans="1:67" s="428" customFormat="1" x14ac:dyDescent="0.25">
      <c r="A333" s="345" t="s">
        <v>2505</v>
      </c>
      <c r="B333" s="372"/>
      <c r="C333" s="731"/>
      <c r="D333" s="372"/>
      <c r="E333" s="372"/>
      <c r="F333" s="372"/>
      <c r="G333" s="372"/>
      <c r="H333" s="374"/>
      <c r="I333" s="348">
        <v>8.2400000000000001E-2</v>
      </c>
      <c r="J333" s="348">
        <v>3.7069999999999999</v>
      </c>
      <c r="K333" s="348">
        <v>4.5937000000000001</v>
      </c>
      <c r="L333" s="348">
        <v>4.7404999999999999</v>
      </c>
      <c r="M333" s="348">
        <v>-1.7419</v>
      </c>
      <c r="N333" s="350">
        <v>15.970499999999999</v>
      </c>
      <c r="O333" s="348">
        <v>2.9083000000000001</v>
      </c>
      <c r="P333" s="348">
        <v>22.9437</v>
      </c>
      <c r="Q333" s="348">
        <v>21.853100000000001</v>
      </c>
      <c r="R333" s="348">
        <v>13.061199999999999</v>
      </c>
      <c r="S333" s="348">
        <v>12.755000000000001</v>
      </c>
      <c r="T333" s="348">
        <v>-4.7664</v>
      </c>
      <c r="U333" s="348">
        <v>1.1677</v>
      </c>
      <c r="V333" s="348">
        <v>13.238300000000001</v>
      </c>
      <c r="W333" s="348">
        <v>1.6113</v>
      </c>
      <c r="X333" s="348" t="s">
        <v>428</v>
      </c>
      <c r="Y333" s="374"/>
      <c r="Z333" s="346"/>
      <c r="AA333" s="346"/>
      <c r="AB333" s="346"/>
      <c r="AC333" s="346"/>
      <c r="AD333" s="346"/>
      <c r="AE333" s="346"/>
      <c r="AF333" s="346"/>
      <c r="AG333" s="346"/>
      <c r="AH333" s="346"/>
      <c r="AI333" s="346"/>
      <c r="AJ333" s="346"/>
      <c r="AK333" s="346"/>
      <c r="AL333" s="346"/>
      <c r="AM333" s="346"/>
      <c r="AN333" s="346"/>
      <c r="AO333" s="374"/>
      <c r="AP333" s="348">
        <v>17.21</v>
      </c>
      <c r="AQ333" s="348">
        <v>22.89</v>
      </c>
      <c r="AR333" s="348">
        <v>21.09</v>
      </c>
      <c r="AS333" s="348">
        <v>13.59</v>
      </c>
      <c r="AT333" s="348">
        <v>2.83</v>
      </c>
      <c r="AU333" s="374"/>
      <c r="AV333" s="429"/>
      <c r="AW333" s="429"/>
      <c r="AX333" s="429"/>
      <c r="AY333" s="429"/>
      <c r="AZ333" s="429"/>
      <c r="BA333" s="372"/>
      <c r="BB333" s="375"/>
      <c r="BC333" s="375"/>
      <c r="BD333" s="375"/>
      <c r="BE333" s="375"/>
      <c r="BF333" s="374"/>
      <c r="BG333" s="372"/>
      <c r="BH333" s="372"/>
      <c r="BI333" s="375"/>
      <c r="BJ333" s="375"/>
      <c r="BK333" s="375"/>
      <c r="BL333" s="375"/>
      <c r="BM333" s="372"/>
      <c r="BN333" s="372"/>
      <c r="BO333" s="430"/>
    </row>
    <row r="334" spans="1:67" s="428" customFormat="1" x14ac:dyDescent="0.25">
      <c r="A334" s="345" t="s">
        <v>4413</v>
      </c>
      <c r="B334" s="372"/>
      <c r="C334" s="731"/>
      <c r="D334" s="372"/>
      <c r="E334" s="372"/>
      <c r="F334" s="372"/>
      <c r="G334" s="372"/>
      <c r="H334" s="374"/>
      <c r="I334" s="348">
        <v>0.65769999999999995</v>
      </c>
      <c r="J334" s="348">
        <v>5.0510999999999999</v>
      </c>
      <c r="K334" s="348">
        <v>8.2685999999999993</v>
      </c>
      <c r="L334" s="348">
        <v>4.9401999999999999</v>
      </c>
      <c r="M334" s="348">
        <v>-1.4488000000000001</v>
      </c>
      <c r="N334" s="350">
        <v>4.6504000000000003</v>
      </c>
      <c r="O334" s="348">
        <v>7.8936000000000002</v>
      </c>
      <c r="P334" s="348">
        <v>10.4156</v>
      </c>
      <c r="Q334" s="348">
        <v>11.7219</v>
      </c>
      <c r="R334" s="348">
        <v>13.2377</v>
      </c>
      <c r="S334" s="348">
        <v>15.4826</v>
      </c>
      <c r="T334" s="348">
        <v>-2.5554000000000001</v>
      </c>
      <c r="U334" s="348">
        <v>6.2659000000000002</v>
      </c>
      <c r="V334" s="348">
        <v>1.6293</v>
      </c>
      <c r="W334" s="348">
        <v>6.8669000000000002</v>
      </c>
      <c r="X334" s="348">
        <v>10.9367</v>
      </c>
      <c r="Y334" s="374"/>
      <c r="Z334" s="346"/>
      <c r="AA334" s="346"/>
      <c r="AB334" s="346"/>
      <c r="AC334" s="346"/>
      <c r="AD334" s="346"/>
      <c r="AE334" s="346"/>
      <c r="AF334" s="346"/>
      <c r="AG334" s="346"/>
      <c r="AH334" s="346"/>
      <c r="AI334" s="346"/>
      <c r="AJ334" s="346"/>
      <c r="AK334" s="346"/>
      <c r="AL334" s="346"/>
      <c r="AM334" s="346"/>
      <c r="AN334" s="346"/>
      <c r="AO334" s="374"/>
      <c r="AP334" s="348">
        <v>12.12</v>
      </c>
      <c r="AQ334" s="348">
        <v>12.97</v>
      </c>
      <c r="AR334" s="348">
        <v>10.94</v>
      </c>
      <c r="AS334" s="348">
        <v>9.14</v>
      </c>
      <c r="AT334" s="348">
        <v>2.95</v>
      </c>
      <c r="AU334" s="374"/>
      <c r="AV334" s="429"/>
      <c r="AW334" s="429"/>
      <c r="AX334" s="429"/>
      <c r="AY334" s="429"/>
      <c r="AZ334" s="429"/>
      <c r="BA334" s="372"/>
      <c r="BB334" s="375"/>
      <c r="BC334" s="375"/>
      <c r="BD334" s="375"/>
      <c r="BE334" s="375"/>
      <c r="BF334" s="374"/>
      <c r="BG334" s="372"/>
      <c r="BH334" s="372"/>
      <c r="BI334" s="375"/>
      <c r="BJ334" s="375"/>
      <c r="BK334" s="375"/>
      <c r="BL334" s="375"/>
      <c r="BM334" s="372"/>
      <c r="BN334" s="372"/>
      <c r="BO334" s="430"/>
    </row>
    <row r="335" spans="1:67" s="428" customFormat="1" x14ac:dyDescent="0.25">
      <c r="A335" s="345" t="s">
        <v>4414</v>
      </c>
      <c r="B335" s="372"/>
      <c r="C335" s="731"/>
      <c r="D335" s="372"/>
      <c r="E335" s="372"/>
      <c r="F335" s="372"/>
      <c r="G335" s="372"/>
      <c r="H335" s="374"/>
      <c r="I335" s="348">
        <v>0.80379999999999996</v>
      </c>
      <c r="J335" s="348">
        <v>7.3639000000000001</v>
      </c>
      <c r="K335" s="348">
        <v>1.3069</v>
      </c>
      <c r="L335" s="348">
        <v>19.467300000000002</v>
      </c>
      <c r="M335" s="348">
        <v>19.7759</v>
      </c>
      <c r="N335" s="350">
        <v>25.886099999999999</v>
      </c>
      <c r="O335" s="348">
        <v>41.343400000000003</v>
      </c>
      <c r="P335" s="348">
        <v>65.568899999999999</v>
      </c>
      <c r="Q335" s="348">
        <v>33.776499999999999</v>
      </c>
      <c r="R335" s="348" t="s">
        <v>430</v>
      </c>
      <c r="S335" s="348">
        <v>30.6693</v>
      </c>
      <c r="T335" s="348">
        <v>19.503900000000002</v>
      </c>
      <c r="U335" s="348">
        <v>34.470799999999997</v>
      </c>
      <c r="V335" s="348">
        <v>18.077100000000002</v>
      </c>
      <c r="W335" s="348">
        <v>1.393</v>
      </c>
      <c r="X335" s="348" t="s">
        <v>428</v>
      </c>
      <c r="Y335" s="374"/>
      <c r="Z335" s="346"/>
      <c r="AA335" s="346"/>
      <c r="AB335" s="346"/>
      <c r="AC335" s="346"/>
      <c r="AD335" s="346"/>
      <c r="AE335" s="346"/>
      <c r="AF335" s="346"/>
      <c r="AG335" s="346"/>
      <c r="AH335" s="346"/>
      <c r="AI335" s="346"/>
      <c r="AJ335" s="346"/>
      <c r="AK335" s="346"/>
      <c r="AL335" s="346"/>
      <c r="AM335" s="346"/>
      <c r="AN335" s="346"/>
      <c r="AO335" s="374"/>
      <c r="AP335" s="348" t="s">
        <v>430</v>
      </c>
      <c r="AQ335" s="348">
        <v>37.81</v>
      </c>
      <c r="AR335" s="348">
        <v>42.85</v>
      </c>
      <c r="AS335" s="348">
        <v>45.54</v>
      </c>
      <c r="AT335" s="348">
        <v>37.01</v>
      </c>
      <c r="AU335" s="374"/>
      <c r="AV335" s="429"/>
      <c r="AW335" s="429"/>
      <c r="AX335" s="429"/>
      <c r="AY335" s="429"/>
      <c r="AZ335" s="429"/>
      <c r="BA335" s="372"/>
      <c r="BB335" s="375"/>
      <c r="BC335" s="375"/>
      <c r="BD335" s="375"/>
      <c r="BE335" s="375"/>
      <c r="BF335" s="374"/>
      <c r="BG335" s="372"/>
      <c r="BH335" s="372"/>
      <c r="BI335" s="375"/>
      <c r="BJ335" s="375"/>
      <c r="BK335" s="375"/>
      <c r="BL335" s="375"/>
      <c r="BM335" s="372"/>
      <c r="BN335" s="372"/>
      <c r="BO335" s="430"/>
    </row>
    <row r="336" spans="1:67" s="428" customFormat="1" x14ac:dyDescent="0.25">
      <c r="A336" s="345" t="s">
        <v>5706</v>
      </c>
      <c r="B336" s="372"/>
      <c r="C336" s="731"/>
      <c r="D336" s="372"/>
      <c r="E336" s="372"/>
      <c r="F336" s="372"/>
      <c r="G336" s="372"/>
      <c r="H336" s="374"/>
      <c r="I336" s="348">
        <v>0.58169999999999999</v>
      </c>
      <c r="J336" s="348">
        <v>3.8193000000000001</v>
      </c>
      <c r="K336" s="348">
        <v>3.1739999999999999</v>
      </c>
      <c r="L336" s="348">
        <v>11.7501</v>
      </c>
      <c r="M336" s="348">
        <v>6.0030999999999999</v>
      </c>
      <c r="N336" s="350">
        <v>-2.0960999999999999</v>
      </c>
      <c r="O336" s="348">
        <v>4.5175999999999998</v>
      </c>
      <c r="P336" s="348">
        <v>7.9120999999999997</v>
      </c>
      <c r="Q336" s="348">
        <v>10.110200000000001</v>
      </c>
      <c r="R336" s="348">
        <v>20.390699999999999</v>
      </c>
      <c r="S336" s="348">
        <v>19.622800000000002</v>
      </c>
      <c r="T336" s="348">
        <v>2.7473000000000001</v>
      </c>
      <c r="U336" s="348">
        <v>4.4127000000000001</v>
      </c>
      <c r="V336" s="348">
        <v>-5.9999000000000002</v>
      </c>
      <c r="W336" s="348">
        <v>2.0076000000000001</v>
      </c>
      <c r="X336" s="348">
        <v>1.4845999999999999</v>
      </c>
      <c r="Y336" s="374"/>
      <c r="Z336" s="346"/>
      <c r="AA336" s="346"/>
      <c r="AB336" s="346"/>
      <c r="AC336" s="346"/>
      <c r="AD336" s="346"/>
      <c r="AE336" s="346"/>
      <c r="AF336" s="346"/>
      <c r="AG336" s="346"/>
      <c r="AH336" s="346"/>
      <c r="AI336" s="346"/>
      <c r="AJ336" s="346"/>
      <c r="AK336" s="346"/>
      <c r="AL336" s="346"/>
      <c r="AM336" s="346"/>
      <c r="AN336" s="346"/>
      <c r="AO336" s="374"/>
      <c r="AP336" s="348">
        <v>17.18</v>
      </c>
      <c r="AQ336" s="348">
        <v>14.76</v>
      </c>
      <c r="AR336" s="348">
        <v>7.4</v>
      </c>
      <c r="AS336" s="348">
        <v>7.03</v>
      </c>
      <c r="AT336" s="348">
        <v>6.88</v>
      </c>
      <c r="AU336" s="374"/>
      <c r="AV336" s="429"/>
      <c r="AW336" s="429"/>
      <c r="AX336" s="429"/>
      <c r="AY336" s="429"/>
      <c r="AZ336" s="429"/>
      <c r="BA336" s="372"/>
      <c r="BB336" s="375"/>
      <c r="BC336" s="375"/>
      <c r="BD336" s="375"/>
      <c r="BE336" s="375"/>
      <c r="BF336" s="374"/>
      <c r="BG336" s="372"/>
      <c r="BH336" s="372"/>
      <c r="BI336" s="375"/>
      <c r="BJ336" s="375"/>
      <c r="BK336" s="375"/>
      <c r="BL336" s="375"/>
      <c r="BM336" s="372"/>
      <c r="BN336" s="372"/>
      <c r="BO336" s="430"/>
    </row>
    <row r="337" spans="1:67" s="428" customFormat="1" x14ac:dyDescent="0.25">
      <c r="A337" s="345" t="s">
        <v>2506</v>
      </c>
      <c r="B337" s="372"/>
      <c r="C337" s="731"/>
      <c r="D337" s="372"/>
      <c r="E337" s="372"/>
      <c r="F337" s="372"/>
      <c r="G337" s="372"/>
      <c r="H337" s="374"/>
      <c r="I337" s="348">
        <v>0.4536</v>
      </c>
      <c r="J337" s="348">
        <v>3.5398000000000001</v>
      </c>
      <c r="K337" s="348">
        <v>-0.28210000000000002</v>
      </c>
      <c r="L337" s="348">
        <v>6.4112</v>
      </c>
      <c r="M337" s="348">
        <v>10.599399999999999</v>
      </c>
      <c r="N337" s="350">
        <v>18.456299999999999</v>
      </c>
      <c r="O337" s="348">
        <v>5.8474000000000004</v>
      </c>
      <c r="P337" s="348">
        <v>19.4038</v>
      </c>
      <c r="Q337" s="348">
        <v>15.9863</v>
      </c>
      <c r="R337" s="348">
        <v>16.334299999999999</v>
      </c>
      <c r="S337" s="348">
        <v>10.7629</v>
      </c>
      <c r="T337" s="348">
        <v>6.5746000000000002</v>
      </c>
      <c r="U337" s="348">
        <v>12.9651</v>
      </c>
      <c r="V337" s="348">
        <v>14.172599999999999</v>
      </c>
      <c r="W337" s="348">
        <v>-1.7952999999999999</v>
      </c>
      <c r="X337" s="348" t="s">
        <v>428</v>
      </c>
      <c r="Y337" s="374"/>
      <c r="Z337" s="346"/>
      <c r="AA337" s="346"/>
      <c r="AB337" s="346"/>
      <c r="AC337" s="346"/>
      <c r="AD337" s="346"/>
      <c r="AE337" s="346"/>
      <c r="AF337" s="346"/>
      <c r="AG337" s="346"/>
      <c r="AH337" s="346"/>
      <c r="AI337" s="346"/>
      <c r="AJ337" s="346"/>
      <c r="AK337" s="346"/>
      <c r="AL337" s="346"/>
      <c r="AM337" s="346"/>
      <c r="AN337" s="346"/>
      <c r="AO337" s="374"/>
      <c r="AP337" s="348">
        <v>16.73</v>
      </c>
      <c r="AQ337" s="348">
        <v>19.55</v>
      </c>
      <c r="AR337" s="348">
        <v>15.92</v>
      </c>
      <c r="AS337" s="348">
        <v>14.06</v>
      </c>
      <c r="AT337" s="348">
        <v>16.239999999999998</v>
      </c>
      <c r="AU337" s="374"/>
      <c r="AV337" s="429"/>
      <c r="AW337" s="429"/>
      <c r="AX337" s="429"/>
      <c r="AY337" s="429"/>
      <c r="AZ337" s="429"/>
      <c r="BA337" s="372"/>
      <c r="BB337" s="375"/>
      <c r="BC337" s="375"/>
      <c r="BD337" s="375"/>
      <c r="BE337" s="375"/>
      <c r="BF337" s="374"/>
      <c r="BG337" s="372"/>
      <c r="BH337" s="372"/>
      <c r="BI337" s="375"/>
      <c r="BJ337" s="375"/>
      <c r="BK337" s="375"/>
      <c r="BL337" s="375"/>
      <c r="BM337" s="372"/>
      <c r="BN337" s="372"/>
      <c r="BO337" s="430"/>
    </row>
    <row r="338" spans="1:67" s="428" customFormat="1" x14ac:dyDescent="0.25">
      <c r="A338" s="345" t="s">
        <v>5707</v>
      </c>
      <c r="B338" s="372"/>
      <c r="C338" s="731"/>
      <c r="D338" s="372"/>
      <c r="E338" s="372"/>
      <c r="F338" s="372"/>
      <c r="G338" s="372"/>
      <c r="H338" s="374"/>
      <c r="I338" s="348">
        <v>0.91069999999999995</v>
      </c>
      <c r="J338" s="348">
        <v>2.2414999999999998</v>
      </c>
      <c r="K338" s="348">
        <v>-5.3781999999999996</v>
      </c>
      <c r="L338" s="348">
        <v>-3.0335999999999999</v>
      </c>
      <c r="M338" s="348">
        <v>12.592700000000001</v>
      </c>
      <c r="N338" s="350">
        <v>6.9718</v>
      </c>
      <c r="O338" s="348">
        <v>2.06</v>
      </c>
      <c r="P338" s="348">
        <v>31.5625</v>
      </c>
      <c r="Q338" s="348">
        <v>31.455100000000002</v>
      </c>
      <c r="R338" s="348">
        <v>17.3962</v>
      </c>
      <c r="S338" s="348">
        <v>-0.8589</v>
      </c>
      <c r="T338" s="348">
        <v>8.3193000000000001</v>
      </c>
      <c r="U338" s="348">
        <v>7.2839999999999998</v>
      </c>
      <c r="V338" s="348">
        <v>5.2878999999999996</v>
      </c>
      <c r="W338" s="348">
        <v>-2.3860999999999999</v>
      </c>
      <c r="X338" s="348" t="s">
        <v>428</v>
      </c>
      <c r="Y338" s="374"/>
      <c r="Z338" s="346"/>
      <c r="AA338" s="346"/>
      <c r="AB338" s="346"/>
      <c r="AC338" s="346"/>
      <c r="AD338" s="346"/>
      <c r="AE338" s="346"/>
      <c r="AF338" s="346"/>
      <c r="AG338" s="346"/>
      <c r="AH338" s="346"/>
      <c r="AI338" s="346"/>
      <c r="AJ338" s="346"/>
      <c r="AK338" s="346"/>
      <c r="AL338" s="346"/>
      <c r="AM338" s="346"/>
      <c r="AN338" s="346"/>
      <c r="AO338" s="374"/>
      <c r="AP338" s="348">
        <v>21.71</v>
      </c>
      <c r="AQ338" s="348">
        <v>29.46</v>
      </c>
      <c r="AR338" s="348">
        <v>27.11</v>
      </c>
      <c r="AS338" s="348">
        <v>14.53</v>
      </c>
      <c r="AT338" s="348">
        <v>6.74</v>
      </c>
      <c r="AU338" s="374"/>
      <c r="AV338" s="429"/>
      <c r="AW338" s="429"/>
      <c r="AX338" s="429"/>
      <c r="AY338" s="429"/>
      <c r="AZ338" s="429"/>
      <c r="BA338" s="372"/>
      <c r="BB338" s="375"/>
      <c r="BC338" s="375"/>
      <c r="BD338" s="375"/>
      <c r="BE338" s="375"/>
      <c r="BF338" s="374"/>
      <c r="BG338" s="372"/>
      <c r="BH338" s="372"/>
      <c r="BI338" s="375"/>
      <c r="BJ338" s="375"/>
      <c r="BK338" s="375"/>
      <c r="BL338" s="375"/>
      <c r="BM338" s="372"/>
      <c r="BN338" s="372"/>
      <c r="BO338" s="430"/>
    </row>
    <row r="339" spans="1:67" s="428" customFormat="1" x14ac:dyDescent="0.25">
      <c r="A339" s="345" t="s">
        <v>5708</v>
      </c>
      <c r="B339" s="372"/>
      <c r="C339" s="731"/>
      <c r="D339" s="372"/>
      <c r="E339" s="372"/>
      <c r="F339" s="372"/>
      <c r="G339" s="372"/>
      <c r="H339" s="374"/>
      <c r="I339" s="348">
        <v>-9.9000000000000008E-3</v>
      </c>
      <c r="J339" s="348">
        <v>3.9197000000000002</v>
      </c>
      <c r="K339" s="348">
        <v>1.4097</v>
      </c>
      <c r="L339" s="348">
        <v>4.2099999999999999E-2</v>
      </c>
      <c r="M339" s="348">
        <v>-4.8103999999999996</v>
      </c>
      <c r="N339" s="350">
        <v>-5.33E-2</v>
      </c>
      <c r="O339" s="348">
        <v>-0.63119999999999998</v>
      </c>
      <c r="P339" s="348">
        <v>14.342599999999999</v>
      </c>
      <c r="Q339" s="348">
        <v>14.8385</v>
      </c>
      <c r="R339" s="348">
        <v>14.7835</v>
      </c>
      <c r="S339" s="348">
        <v>5.2565</v>
      </c>
      <c r="T339" s="348">
        <v>-6.4927999999999999</v>
      </c>
      <c r="U339" s="348">
        <v>1.4160999999999999</v>
      </c>
      <c r="V339" s="348">
        <v>-1.7324999999999999</v>
      </c>
      <c r="W339" s="348">
        <v>0.65100000000000002</v>
      </c>
      <c r="X339" s="348" t="s">
        <v>428</v>
      </c>
      <c r="Y339" s="374"/>
      <c r="Z339" s="346"/>
      <c r="AA339" s="346"/>
      <c r="AB339" s="346"/>
      <c r="AC339" s="346"/>
      <c r="AD339" s="346"/>
      <c r="AE339" s="346"/>
      <c r="AF339" s="346"/>
      <c r="AG339" s="346"/>
      <c r="AH339" s="346"/>
      <c r="AI339" s="346"/>
      <c r="AJ339" s="346"/>
      <c r="AK339" s="346"/>
      <c r="AL339" s="346"/>
      <c r="AM339" s="346"/>
      <c r="AN339" s="346"/>
      <c r="AO339" s="374"/>
      <c r="AP339" s="348">
        <v>14.35</v>
      </c>
      <c r="AQ339" s="348">
        <v>15.42</v>
      </c>
      <c r="AR339" s="348">
        <v>11.49</v>
      </c>
      <c r="AS339" s="348">
        <v>3.52</v>
      </c>
      <c r="AT339" s="348">
        <v>-4.6900000000000004</v>
      </c>
      <c r="AU339" s="374"/>
      <c r="AV339" s="429"/>
      <c r="AW339" s="429"/>
      <c r="AX339" s="429"/>
      <c r="AY339" s="429"/>
      <c r="AZ339" s="429"/>
      <c r="BA339" s="372"/>
      <c r="BB339" s="375"/>
      <c r="BC339" s="375"/>
      <c r="BD339" s="375"/>
      <c r="BE339" s="375"/>
      <c r="BF339" s="374"/>
      <c r="BG339" s="372"/>
      <c r="BH339" s="372"/>
      <c r="BI339" s="375"/>
      <c r="BJ339" s="375"/>
      <c r="BK339" s="375"/>
      <c r="BL339" s="375"/>
      <c r="BM339" s="372"/>
      <c r="BN339" s="372"/>
      <c r="BO339" s="430"/>
    </row>
    <row r="340" spans="1:67" s="428" customFormat="1" x14ac:dyDescent="0.25">
      <c r="A340" s="345" t="s">
        <v>2508</v>
      </c>
      <c r="B340" s="372"/>
      <c r="C340" s="731"/>
      <c r="D340" s="372"/>
      <c r="E340" s="372"/>
      <c r="F340" s="372"/>
      <c r="G340" s="372"/>
      <c r="H340" s="374"/>
      <c r="I340" s="348">
        <v>0.54390000000000005</v>
      </c>
      <c r="J340" s="348">
        <v>4.6871</v>
      </c>
      <c r="K340" s="348">
        <v>2.4466999999999999</v>
      </c>
      <c r="L340" s="348">
        <v>12.0327</v>
      </c>
      <c r="M340" s="348">
        <v>17.9329</v>
      </c>
      <c r="N340" s="350">
        <v>14.8766</v>
      </c>
      <c r="O340" s="348">
        <v>0.29459999999999997</v>
      </c>
      <c r="P340" s="348">
        <v>19.372699999999998</v>
      </c>
      <c r="Q340" s="348">
        <v>16.740500000000001</v>
      </c>
      <c r="R340" s="348">
        <v>19.1127</v>
      </c>
      <c r="S340" s="348">
        <v>16.186900000000001</v>
      </c>
      <c r="T340" s="348">
        <v>15.057499999999999</v>
      </c>
      <c r="U340" s="348">
        <v>16.326699999999999</v>
      </c>
      <c r="V340" s="348">
        <v>12.026300000000001</v>
      </c>
      <c r="W340" s="348">
        <v>-0.95789999999999997</v>
      </c>
      <c r="X340" s="348" t="s">
        <v>428</v>
      </c>
      <c r="Y340" s="374"/>
      <c r="Z340" s="346"/>
      <c r="AA340" s="346"/>
      <c r="AB340" s="346"/>
      <c r="AC340" s="346"/>
      <c r="AD340" s="346"/>
      <c r="AE340" s="346"/>
      <c r="AF340" s="346"/>
      <c r="AG340" s="346"/>
      <c r="AH340" s="346"/>
      <c r="AI340" s="346"/>
      <c r="AJ340" s="346"/>
      <c r="AK340" s="346"/>
      <c r="AL340" s="346"/>
      <c r="AM340" s="346"/>
      <c r="AN340" s="346"/>
      <c r="AO340" s="374"/>
      <c r="AP340" s="348">
        <v>17.03</v>
      </c>
      <c r="AQ340" s="348">
        <v>17.53</v>
      </c>
      <c r="AR340" s="348">
        <v>14.16</v>
      </c>
      <c r="AS340" s="348">
        <v>11.4</v>
      </c>
      <c r="AT340" s="348">
        <v>26.48</v>
      </c>
      <c r="AU340" s="374"/>
      <c r="AV340" s="429"/>
      <c r="AW340" s="429"/>
      <c r="AX340" s="429"/>
      <c r="AY340" s="429"/>
      <c r="AZ340" s="429"/>
      <c r="BA340" s="372"/>
      <c r="BB340" s="375"/>
      <c r="BC340" s="375"/>
      <c r="BD340" s="375"/>
      <c r="BE340" s="375"/>
      <c r="BF340" s="374"/>
      <c r="BG340" s="372"/>
      <c r="BH340" s="372"/>
      <c r="BI340" s="375"/>
      <c r="BJ340" s="375"/>
      <c r="BK340" s="375"/>
      <c r="BL340" s="375"/>
      <c r="BM340" s="372"/>
      <c r="BN340" s="372"/>
      <c r="BO340" s="430"/>
    </row>
    <row r="341" spans="1:67" s="428" customFormat="1" x14ac:dyDescent="0.25">
      <c r="A341" s="345" t="s">
        <v>5709</v>
      </c>
      <c r="B341" s="372"/>
      <c r="C341" s="731"/>
      <c r="D341" s="372"/>
      <c r="E341" s="372"/>
      <c r="F341" s="372"/>
      <c r="G341" s="372"/>
      <c r="H341" s="374"/>
      <c r="I341" s="348">
        <v>0.17780000000000001</v>
      </c>
      <c r="J341" s="348">
        <v>4.2119999999999997</v>
      </c>
      <c r="K341" s="348">
        <v>6.8361000000000001</v>
      </c>
      <c r="L341" s="348">
        <v>11.0128</v>
      </c>
      <c r="M341" s="348">
        <v>2.5507</v>
      </c>
      <c r="N341" s="350">
        <v>8.7542000000000009</v>
      </c>
      <c r="O341" s="348">
        <v>-1.2657</v>
      </c>
      <c r="P341" s="348">
        <v>16.9269</v>
      </c>
      <c r="Q341" s="348">
        <v>21.4984</v>
      </c>
      <c r="R341" s="348" t="s">
        <v>430</v>
      </c>
      <c r="S341" s="348">
        <v>19.292999999999999</v>
      </c>
      <c r="T341" s="348">
        <v>-0.23039999999999999</v>
      </c>
      <c r="U341" s="348">
        <v>2.6696</v>
      </c>
      <c r="V341" s="348">
        <v>7.2401</v>
      </c>
      <c r="W341" s="348">
        <v>2.3344999999999998</v>
      </c>
      <c r="X341" s="348" t="s">
        <v>428</v>
      </c>
      <c r="Y341" s="374"/>
      <c r="Z341" s="346"/>
      <c r="AA341" s="346"/>
      <c r="AB341" s="346"/>
      <c r="AC341" s="346"/>
      <c r="AD341" s="346"/>
      <c r="AE341" s="346"/>
      <c r="AF341" s="346"/>
      <c r="AG341" s="346"/>
      <c r="AH341" s="346"/>
      <c r="AI341" s="346"/>
      <c r="AJ341" s="346"/>
      <c r="AK341" s="346"/>
      <c r="AL341" s="346"/>
      <c r="AM341" s="346"/>
      <c r="AN341" s="346"/>
      <c r="AO341" s="374"/>
      <c r="AP341" s="348" t="s">
        <v>430</v>
      </c>
      <c r="AQ341" s="348">
        <v>23.39</v>
      </c>
      <c r="AR341" s="348">
        <v>16.45</v>
      </c>
      <c r="AS341" s="348">
        <v>8.7200000000000006</v>
      </c>
      <c r="AT341" s="348">
        <v>8.11</v>
      </c>
      <c r="AU341" s="374"/>
      <c r="AV341" s="429"/>
      <c r="AW341" s="429"/>
      <c r="AX341" s="429"/>
      <c r="AY341" s="429"/>
      <c r="AZ341" s="429"/>
      <c r="BA341" s="372"/>
      <c r="BB341" s="375"/>
      <c r="BC341" s="375"/>
      <c r="BD341" s="375"/>
      <c r="BE341" s="375"/>
      <c r="BF341" s="374"/>
      <c r="BG341" s="372"/>
      <c r="BH341" s="372"/>
      <c r="BI341" s="375"/>
      <c r="BJ341" s="375"/>
      <c r="BK341" s="375"/>
      <c r="BL341" s="375"/>
      <c r="BM341" s="372"/>
      <c r="BN341" s="372"/>
      <c r="BO341" s="430"/>
    </row>
    <row r="342" spans="1:67" s="428" customFormat="1" x14ac:dyDescent="0.25">
      <c r="A342" s="345" t="s">
        <v>4415</v>
      </c>
      <c r="B342" s="372"/>
      <c r="C342" s="731"/>
      <c r="D342" s="372"/>
      <c r="E342" s="372"/>
      <c r="F342" s="372"/>
      <c r="G342" s="372"/>
      <c r="H342" s="374"/>
      <c r="I342" s="348">
        <v>0.3664</v>
      </c>
      <c r="J342" s="348">
        <v>8.2981999999999996</v>
      </c>
      <c r="K342" s="348">
        <v>1.6001000000000001</v>
      </c>
      <c r="L342" s="348">
        <v>5.7987000000000002</v>
      </c>
      <c r="M342" s="348">
        <v>1.2250000000000001</v>
      </c>
      <c r="N342" s="350">
        <v>7.6483999999999996</v>
      </c>
      <c r="O342" s="348">
        <v>14.1822</v>
      </c>
      <c r="P342" s="348">
        <v>21.061800000000002</v>
      </c>
      <c r="Q342" s="348">
        <v>14.839600000000001</v>
      </c>
      <c r="R342" s="348">
        <v>16.253499999999999</v>
      </c>
      <c r="S342" s="348">
        <v>17.3522</v>
      </c>
      <c r="T342" s="348">
        <v>-0.64059999999999995</v>
      </c>
      <c r="U342" s="348">
        <v>8.1765000000000008</v>
      </c>
      <c r="V342" s="348">
        <v>3.0924</v>
      </c>
      <c r="W342" s="348">
        <v>1.6640999999999999</v>
      </c>
      <c r="X342" s="348" t="s">
        <v>428</v>
      </c>
      <c r="Y342" s="374"/>
      <c r="Z342" s="346"/>
      <c r="AA342" s="346"/>
      <c r="AB342" s="346"/>
      <c r="AC342" s="346"/>
      <c r="AD342" s="346"/>
      <c r="AE342" s="346"/>
      <c r="AF342" s="346"/>
      <c r="AG342" s="346"/>
      <c r="AH342" s="346"/>
      <c r="AI342" s="346"/>
      <c r="AJ342" s="346"/>
      <c r="AK342" s="346"/>
      <c r="AL342" s="346"/>
      <c r="AM342" s="346"/>
      <c r="AN342" s="346"/>
      <c r="AO342" s="374"/>
      <c r="AP342" s="348">
        <v>15.4</v>
      </c>
      <c r="AQ342" s="348">
        <v>17.62</v>
      </c>
      <c r="AR342" s="348">
        <v>17.36</v>
      </c>
      <c r="AS342" s="348">
        <v>15.5</v>
      </c>
      <c r="AT342" s="348">
        <v>5.1100000000000003</v>
      </c>
      <c r="AU342" s="374"/>
      <c r="AV342" s="429"/>
      <c r="AW342" s="429"/>
      <c r="AX342" s="429"/>
      <c r="AY342" s="429"/>
      <c r="AZ342" s="429"/>
      <c r="BA342" s="372"/>
      <c r="BB342" s="375"/>
      <c r="BC342" s="375"/>
      <c r="BD342" s="375"/>
      <c r="BE342" s="375"/>
      <c r="BF342" s="374"/>
      <c r="BG342" s="372"/>
      <c r="BH342" s="372"/>
      <c r="BI342" s="375"/>
      <c r="BJ342" s="375"/>
      <c r="BK342" s="375"/>
      <c r="BL342" s="375"/>
      <c r="BM342" s="372"/>
      <c r="BN342" s="372"/>
      <c r="BO342" s="430"/>
    </row>
    <row r="343" spans="1:67" s="428" customFormat="1" x14ac:dyDescent="0.25">
      <c r="A343" s="345" t="s">
        <v>2509</v>
      </c>
      <c r="B343" s="372"/>
      <c r="C343" s="731"/>
      <c r="D343" s="372"/>
      <c r="E343" s="372"/>
      <c r="F343" s="372"/>
      <c r="G343" s="372"/>
      <c r="H343" s="374"/>
      <c r="I343" s="348">
        <v>0.67030000000000001</v>
      </c>
      <c r="J343" s="348">
        <v>5.6852</v>
      </c>
      <c r="K343" s="348">
        <v>4.8661000000000003</v>
      </c>
      <c r="L343" s="348">
        <v>2.7370999999999999</v>
      </c>
      <c r="M343" s="348">
        <v>-2.2692000000000001</v>
      </c>
      <c r="N343" s="350">
        <v>1.6778999999999999</v>
      </c>
      <c r="O343" s="348">
        <v>9.3442000000000007</v>
      </c>
      <c r="P343" s="348">
        <v>11.8596</v>
      </c>
      <c r="Q343" s="348">
        <v>11.064299999999999</v>
      </c>
      <c r="R343" s="348">
        <v>14.829000000000001</v>
      </c>
      <c r="S343" s="348">
        <v>13.2098</v>
      </c>
      <c r="T343" s="348">
        <v>-3.4946000000000002</v>
      </c>
      <c r="U343" s="348">
        <v>2.448</v>
      </c>
      <c r="V343" s="348">
        <v>-1.5791999999999999</v>
      </c>
      <c r="W343" s="348">
        <v>4.8432000000000004</v>
      </c>
      <c r="X343" s="348" t="s">
        <v>428</v>
      </c>
      <c r="Y343" s="374"/>
      <c r="Z343" s="346"/>
      <c r="AA343" s="346"/>
      <c r="AB343" s="346"/>
      <c r="AC343" s="346"/>
      <c r="AD343" s="346"/>
      <c r="AE343" s="346"/>
      <c r="AF343" s="346"/>
      <c r="AG343" s="346"/>
      <c r="AH343" s="346"/>
      <c r="AI343" s="346"/>
      <c r="AJ343" s="346"/>
      <c r="AK343" s="346"/>
      <c r="AL343" s="346"/>
      <c r="AM343" s="346"/>
      <c r="AN343" s="346"/>
      <c r="AO343" s="374"/>
      <c r="AP343" s="348">
        <v>12.97</v>
      </c>
      <c r="AQ343" s="348">
        <v>12.65</v>
      </c>
      <c r="AR343" s="348">
        <v>10.88</v>
      </c>
      <c r="AS343" s="348">
        <v>9.23</v>
      </c>
      <c r="AT343" s="348">
        <v>-1.73</v>
      </c>
      <c r="AU343" s="374"/>
      <c r="AV343" s="429"/>
      <c r="AW343" s="429"/>
      <c r="AX343" s="429"/>
      <c r="AY343" s="429"/>
      <c r="AZ343" s="429"/>
      <c r="BA343" s="372"/>
      <c r="BB343" s="375"/>
      <c r="BC343" s="375"/>
      <c r="BD343" s="375"/>
      <c r="BE343" s="375"/>
      <c r="BF343" s="374"/>
      <c r="BG343" s="372"/>
      <c r="BH343" s="372"/>
      <c r="BI343" s="375"/>
      <c r="BJ343" s="375"/>
      <c r="BK343" s="375"/>
      <c r="BL343" s="375"/>
      <c r="BM343" s="372"/>
      <c r="BN343" s="372"/>
      <c r="BO343" s="430"/>
    </row>
    <row r="344" spans="1:67" s="428" customFormat="1" x14ac:dyDescent="0.25">
      <c r="A344" s="345" t="s">
        <v>2510</v>
      </c>
      <c r="B344" s="372"/>
      <c r="C344" s="731"/>
      <c r="D344" s="372"/>
      <c r="E344" s="372"/>
      <c r="F344" s="372"/>
      <c r="G344" s="372"/>
      <c r="H344" s="374"/>
      <c r="I344" s="348">
        <v>0.19869999999999999</v>
      </c>
      <c r="J344" s="348">
        <v>2.3344</v>
      </c>
      <c r="K344" s="348">
        <v>-2.355</v>
      </c>
      <c r="L344" s="348">
        <v>3.4142000000000001</v>
      </c>
      <c r="M344" s="348">
        <v>-8.7619000000000007</v>
      </c>
      <c r="N344" s="350">
        <v>-8.0221999999999998</v>
      </c>
      <c r="O344" s="348">
        <v>-5.5811000000000002</v>
      </c>
      <c r="P344" s="348">
        <v>-0.29720000000000002</v>
      </c>
      <c r="Q344" s="348">
        <v>8.1562999999999999</v>
      </c>
      <c r="R344" s="348">
        <v>10.6546</v>
      </c>
      <c r="S344" s="348">
        <v>9.1830999999999996</v>
      </c>
      <c r="T344" s="348">
        <v>-10.2902</v>
      </c>
      <c r="U344" s="348">
        <v>-8.8383000000000003</v>
      </c>
      <c r="V344" s="348">
        <v>-8.9209999999999994</v>
      </c>
      <c r="W344" s="348">
        <v>0.58109999999999995</v>
      </c>
      <c r="X344" s="348" t="s">
        <v>428</v>
      </c>
      <c r="Y344" s="374"/>
      <c r="Z344" s="346"/>
      <c r="AA344" s="346"/>
      <c r="AB344" s="346"/>
      <c r="AC344" s="346"/>
      <c r="AD344" s="346"/>
      <c r="AE344" s="346"/>
      <c r="AF344" s="346"/>
      <c r="AG344" s="346"/>
      <c r="AH344" s="346"/>
      <c r="AI344" s="346"/>
      <c r="AJ344" s="346"/>
      <c r="AK344" s="346"/>
      <c r="AL344" s="346"/>
      <c r="AM344" s="346"/>
      <c r="AN344" s="346"/>
      <c r="AO344" s="374"/>
      <c r="AP344" s="348">
        <v>8.6199999999999992</v>
      </c>
      <c r="AQ344" s="348">
        <v>6.97</v>
      </c>
      <c r="AR344" s="348">
        <v>2.76</v>
      </c>
      <c r="AS344" s="348">
        <v>-5.07</v>
      </c>
      <c r="AT344" s="348">
        <v>-12.97</v>
      </c>
      <c r="AU344" s="374"/>
      <c r="AV344" s="429"/>
      <c r="AW344" s="429"/>
      <c r="AX344" s="429"/>
      <c r="AY344" s="429"/>
      <c r="AZ344" s="429"/>
      <c r="BA344" s="372"/>
      <c r="BB344" s="375"/>
      <c r="BC344" s="375"/>
      <c r="BD344" s="375"/>
      <c r="BE344" s="375"/>
      <c r="BF344" s="374"/>
      <c r="BG344" s="372"/>
      <c r="BH344" s="372"/>
      <c r="BI344" s="375"/>
      <c r="BJ344" s="375"/>
      <c r="BK344" s="375"/>
      <c r="BL344" s="375"/>
      <c r="BM344" s="372"/>
      <c r="BN344" s="372"/>
      <c r="BO344" s="430"/>
    </row>
    <row r="345" spans="1:67" s="428" customFormat="1" x14ac:dyDescent="0.25">
      <c r="A345" s="345" t="s">
        <v>5710</v>
      </c>
      <c r="B345" s="372"/>
      <c r="C345" s="731"/>
      <c r="D345" s="372"/>
      <c r="E345" s="372"/>
      <c r="F345" s="372"/>
      <c r="G345" s="372"/>
      <c r="H345" s="374"/>
      <c r="I345" s="348">
        <v>-0.37330000000000002</v>
      </c>
      <c r="J345" s="348">
        <v>2.7494000000000001</v>
      </c>
      <c r="K345" s="348">
        <v>0.81010000000000004</v>
      </c>
      <c r="L345" s="348">
        <v>0.61750000000000005</v>
      </c>
      <c r="M345" s="348">
        <v>-11.6747</v>
      </c>
      <c r="N345" s="350">
        <v>-2.8035000000000001</v>
      </c>
      <c r="O345" s="348">
        <v>0.4955</v>
      </c>
      <c r="P345" s="348">
        <v>6.5754999999999999</v>
      </c>
      <c r="Q345" s="348">
        <v>9.4354999999999993</v>
      </c>
      <c r="R345" s="348">
        <v>8.8970000000000002</v>
      </c>
      <c r="S345" s="348">
        <v>4.6795</v>
      </c>
      <c r="T345" s="348">
        <v>-12.376300000000001</v>
      </c>
      <c r="U345" s="348">
        <v>-5.1576000000000004</v>
      </c>
      <c r="V345" s="348">
        <v>-4.3666999999999998</v>
      </c>
      <c r="W345" s="348">
        <v>1.3672</v>
      </c>
      <c r="X345" s="348" t="s">
        <v>428</v>
      </c>
      <c r="Y345" s="374"/>
      <c r="Z345" s="346"/>
      <c r="AA345" s="346"/>
      <c r="AB345" s="346"/>
      <c r="AC345" s="346"/>
      <c r="AD345" s="346"/>
      <c r="AE345" s="346"/>
      <c r="AF345" s="346"/>
      <c r="AG345" s="346"/>
      <c r="AH345" s="346"/>
      <c r="AI345" s="346"/>
      <c r="AJ345" s="346"/>
      <c r="AK345" s="346"/>
      <c r="AL345" s="346"/>
      <c r="AM345" s="346"/>
      <c r="AN345" s="346"/>
      <c r="AO345" s="374"/>
      <c r="AP345" s="348">
        <v>9.11</v>
      </c>
      <c r="AQ345" s="348">
        <v>9.7100000000000009</v>
      </c>
      <c r="AR345" s="348">
        <v>6.12</v>
      </c>
      <c r="AS345" s="348">
        <v>-0.53</v>
      </c>
      <c r="AT345" s="348">
        <v>-12.81</v>
      </c>
      <c r="AU345" s="374"/>
      <c r="AV345" s="429"/>
      <c r="AW345" s="429"/>
      <c r="AX345" s="429"/>
      <c r="AY345" s="429"/>
      <c r="AZ345" s="429"/>
      <c r="BA345" s="372"/>
      <c r="BB345" s="375"/>
      <c r="BC345" s="375"/>
      <c r="BD345" s="375"/>
      <c r="BE345" s="375"/>
      <c r="BF345" s="374"/>
      <c r="BG345" s="372"/>
      <c r="BH345" s="372"/>
      <c r="BI345" s="375"/>
      <c r="BJ345" s="375"/>
      <c r="BK345" s="375"/>
      <c r="BL345" s="375"/>
      <c r="BM345" s="372"/>
      <c r="BN345" s="372"/>
      <c r="BO345" s="430"/>
    </row>
    <row r="346" spans="1:67" s="428" customFormat="1" x14ac:dyDescent="0.25">
      <c r="A346" s="345" t="s">
        <v>2511</v>
      </c>
      <c r="B346" s="372"/>
      <c r="C346" s="731"/>
      <c r="D346" s="372"/>
      <c r="E346" s="372"/>
      <c r="F346" s="372"/>
      <c r="G346" s="372"/>
      <c r="H346" s="374"/>
      <c r="I346" s="348">
        <v>0.97689999999999999</v>
      </c>
      <c r="J346" s="348">
        <v>0.34279999999999999</v>
      </c>
      <c r="K346" s="348">
        <v>-1.3928</v>
      </c>
      <c r="L346" s="348">
        <v>7.5805999999999996</v>
      </c>
      <c r="M346" s="348">
        <v>7.1723999999999997</v>
      </c>
      <c r="N346" s="350">
        <v>11.4076</v>
      </c>
      <c r="O346" s="348">
        <v>12.0162</v>
      </c>
      <c r="P346" s="348">
        <v>22.308199999999999</v>
      </c>
      <c r="Q346" s="348">
        <v>13.593999999999999</v>
      </c>
      <c r="R346" s="348">
        <v>11.0617</v>
      </c>
      <c r="S346" s="348">
        <v>9.6164000000000005</v>
      </c>
      <c r="T346" s="348">
        <v>6.5312000000000001</v>
      </c>
      <c r="U346" s="348">
        <v>10.3127</v>
      </c>
      <c r="V346" s="348">
        <v>8.1468000000000007</v>
      </c>
      <c r="W346" s="348">
        <v>1.1162000000000001</v>
      </c>
      <c r="X346" s="348" t="s">
        <v>428</v>
      </c>
      <c r="Y346" s="374"/>
      <c r="Z346" s="346"/>
      <c r="AA346" s="346"/>
      <c r="AB346" s="346"/>
      <c r="AC346" s="346"/>
      <c r="AD346" s="346"/>
      <c r="AE346" s="346"/>
      <c r="AF346" s="346"/>
      <c r="AG346" s="346"/>
      <c r="AH346" s="346"/>
      <c r="AI346" s="346"/>
      <c r="AJ346" s="346"/>
      <c r="AK346" s="346"/>
      <c r="AL346" s="346"/>
      <c r="AM346" s="346"/>
      <c r="AN346" s="346"/>
      <c r="AO346" s="374"/>
      <c r="AP346" s="348">
        <v>15.45</v>
      </c>
      <c r="AQ346" s="348">
        <v>17.91</v>
      </c>
      <c r="AR346" s="348">
        <v>16.93</v>
      </c>
      <c r="AS346" s="348">
        <v>14.01</v>
      </c>
      <c r="AT346" s="348">
        <v>11.92</v>
      </c>
      <c r="AU346" s="374"/>
      <c r="AV346" s="429"/>
      <c r="AW346" s="429"/>
      <c r="AX346" s="429"/>
      <c r="AY346" s="429"/>
      <c r="AZ346" s="429"/>
      <c r="BA346" s="372"/>
      <c r="BB346" s="375"/>
      <c r="BC346" s="375"/>
      <c r="BD346" s="375"/>
      <c r="BE346" s="375"/>
      <c r="BF346" s="374"/>
      <c r="BG346" s="372"/>
      <c r="BH346" s="372"/>
      <c r="BI346" s="375"/>
      <c r="BJ346" s="375"/>
      <c r="BK346" s="375"/>
      <c r="BL346" s="375"/>
      <c r="BM346" s="372"/>
      <c r="BN346" s="372"/>
      <c r="BO346" s="430"/>
    </row>
    <row r="347" spans="1:67" s="428" customFormat="1" x14ac:dyDescent="0.25">
      <c r="A347" s="345" t="s">
        <v>2515</v>
      </c>
      <c r="B347" s="372"/>
      <c r="C347" s="731"/>
      <c r="D347" s="372"/>
      <c r="E347" s="372"/>
      <c r="F347" s="372"/>
      <c r="G347" s="372"/>
      <c r="H347" s="374"/>
      <c r="I347" s="348">
        <v>0.52510000000000001</v>
      </c>
      <c r="J347" s="348">
        <v>5.1468999999999996</v>
      </c>
      <c r="K347" s="348">
        <v>2.6526000000000001</v>
      </c>
      <c r="L347" s="348">
        <v>6.2709000000000001</v>
      </c>
      <c r="M347" s="348">
        <v>-3.8576000000000001</v>
      </c>
      <c r="N347" s="350">
        <v>2.2511999999999999</v>
      </c>
      <c r="O347" s="348">
        <v>2.4163999999999999</v>
      </c>
      <c r="P347" s="348">
        <v>12.9991</v>
      </c>
      <c r="Q347" s="348">
        <v>13.992900000000001</v>
      </c>
      <c r="R347" s="348">
        <v>13.5359</v>
      </c>
      <c r="S347" s="348">
        <v>12.503</v>
      </c>
      <c r="T347" s="348">
        <v>-5.3122999999999996</v>
      </c>
      <c r="U347" s="348">
        <v>-3.4767999999999999</v>
      </c>
      <c r="V347" s="348">
        <v>-1.3009999999999999</v>
      </c>
      <c r="W347" s="348">
        <v>3.1560999999999999</v>
      </c>
      <c r="X347" s="348">
        <v>13.133100000000001</v>
      </c>
      <c r="Y347" s="374"/>
      <c r="Z347" s="346"/>
      <c r="AA347" s="346"/>
      <c r="AB347" s="346"/>
      <c r="AC347" s="346"/>
      <c r="AD347" s="346"/>
      <c r="AE347" s="346"/>
      <c r="AF347" s="346"/>
      <c r="AG347" s="346"/>
      <c r="AH347" s="346"/>
      <c r="AI347" s="346"/>
      <c r="AJ347" s="346"/>
      <c r="AK347" s="346"/>
      <c r="AL347" s="346"/>
      <c r="AM347" s="346"/>
      <c r="AN347" s="346"/>
      <c r="AO347" s="374"/>
      <c r="AP347" s="348">
        <v>13.51</v>
      </c>
      <c r="AQ347" s="348">
        <v>14.15</v>
      </c>
      <c r="AR347" s="348">
        <v>11.48</v>
      </c>
      <c r="AS347" s="348">
        <v>6.26</v>
      </c>
      <c r="AT347" s="348">
        <v>-4.18</v>
      </c>
      <c r="AU347" s="374"/>
      <c r="AV347" s="429"/>
      <c r="AW347" s="429"/>
      <c r="AX347" s="429"/>
      <c r="AY347" s="429"/>
      <c r="AZ347" s="429"/>
      <c r="BA347" s="372"/>
      <c r="BB347" s="375"/>
      <c r="BC347" s="375"/>
      <c r="BD347" s="375"/>
      <c r="BE347" s="375"/>
      <c r="BF347" s="374"/>
      <c r="BG347" s="372"/>
      <c r="BH347" s="372"/>
      <c r="BI347" s="375"/>
      <c r="BJ347" s="375"/>
      <c r="BK347" s="375"/>
      <c r="BL347" s="375"/>
      <c r="BM347" s="372"/>
      <c r="BN347" s="372"/>
      <c r="BO347" s="430"/>
    </row>
    <row r="348" spans="1:67" s="428" customFormat="1" x14ac:dyDescent="0.25">
      <c r="A348" s="345" t="s">
        <v>2516</v>
      </c>
      <c r="B348" s="372"/>
      <c r="C348" s="731"/>
      <c r="D348" s="372"/>
      <c r="E348" s="372"/>
      <c r="F348" s="372"/>
      <c r="G348" s="372"/>
      <c r="H348" s="374"/>
      <c r="I348" s="348">
        <v>0.3765</v>
      </c>
      <c r="J348" s="348">
        <v>8.1936</v>
      </c>
      <c r="K348" s="348">
        <v>6.3559999999999999</v>
      </c>
      <c r="L348" s="348">
        <v>17.682400000000001</v>
      </c>
      <c r="M348" s="348">
        <v>29.553799999999999</v>
      </c>
      <c r="N348" s="350">
        <v>8.0789000000000009</v>
      </c>
      <c r="O348" s="348">
        <v>13.5739</v>
      </c>
      <c r="P348" s="348">
        <v>52.427199999999999</v>
      </c>
      <c r="Q348" s="348">
        <v>56.0745</v>
      </c>
      <c r="R348" s="348" t="s">
        <v>430</v>
      </c>
      <c r="S348" s="348">
        <v>32.006500000000003</v>
      </c>
      <c r="T348" s="348">
        <v>23.3109</v>
      </c>
      <c r="U348" s="348">
        <v>21.735700000000001</v>
      </c>
      <c r="V348" s="348">
        <v>7.9255000000000004</v>
      </c>
      <c r="W348" s="348">
        <v>4.5659000000000001</v>
      </c>
      <c r="X348" s="348" t="s">
        <v>428</v>
      </c>
      <c r="Y348" s="374"/>
      <c r="Z348" s="346"/>
      <c r="AA348" s="346"/>
      <c r="AB348" s="346"/>
      <c r="AC348" s="346"/>
      <c r="AD348" s="346"/>
      <c r="AE348" s="346"/>
      <c r="AF348" s="346"/>
      <c r="AG348" s="346"/>
      <c r="AH348" s="346"/>
      <c r="AI348" s="346"/>
      <c r="AJ348" s="346"/>
      <c r="AK348" s="346"/>
      <c r="AL348" s="346"/>
      <c r="AM348" s="346"/>
      <c r="AN348" s="346"/>
      <c r="AO348" s="374"/>
      <c r="AP348" s="348" t="s">
        <v>430</v>
      </c>
      <c r="AQ348" s="348">
        <v>53.48</v>
      </c>
      <c r="AR348" s="348">
        <v>52.92</v>
      </c>
      <c r="AS348" s="348">
        <v>38.270000000000003</v>
      </c>
      <c r="AT348" s="348">
        <v>36.799999999999997</v>
      </c>
      <c r="AU348" s="374"/>
      <c r="AV348" s="429"/>
      <c r="AW348" s="429"/>
      <c r="AX348" s="429"/>
      <c r="AY348" s="429"/>
      <c r="AZ348" s="429"/>
      <c r="BA348" s="372"/>
      <c r="BB348" s="375"/>
      <c r="BC348" s="375"/>
      <c r="BD348" s="375"/>
      <c r="BE348" s="375"/>
      <c r="BF348" s="374"/>
      <c r="BG348" s="372"/>
      <c r="BH348" s="372"/>
      <c r="BI348" s="375"/>
      <c r="BJ348" s="375"/>
      <c r="BK348" s="375"/>
      <c r="BL348" s="375"/>
      <c r="BM348" s="372"/>
      <c r="BN348" s="372"/>
      <c r="BO348" s="430"/>
    </row>
    <row r="349" spans="1:67" s="428" customFormat="1" x14ac:dyDescent="0.25">
      <c r="A349" s="345" t="s">
        <v>4416</v>
      </c>
      <c r="B349" s="372"/>
      <c r="C349" s="731"/>
      <c r="D349" s="372"/>
      <c r="E349" s="372"/>
      <c r="F349" s="372"/>
      <c r="G349" s="372"/>
      <c r="H349" s="374"/>
      <c r="I349" s="348">
        <v>-0.2422</v>
      </c>
      <c r="J349" s="348">
        <v>4.8364000000000003</v>
      </c>
      <c r="K349" s="348">
        <v>2.7776999999999998</v>
      </c>
      <c r="L349" s="348">
        <v>4.1032999999999999</v>
      </c>
      <c r="M349" s="348">
        <v>-16.3674</v>
      </c>
      <c r="N349" s="350">
        <v>-11.692500000000001</v>
      </c>
      <c r="O349" s="348">
        <v>3.6900000000000002E-2</v>
      </c>
      <c r="P349" s="348">
        <v>11.925000000000001</v>
      </c>
      <c r="Q349" s="348">
        <v>8.6776</v>
      </c>
      <c r="R349" s="348">
        <v>11.084899999999999</v>
      </c>
      <c r="S349" s="348">
        <v>9.1927000000000003</v>
      </c>
      <c r="T349" s="348">
        <v>-15.569599999999999</v>
      </c>
      <c r="U349" s="348">
        <v>-8.2806999999999995</v>
      </c>
      <c r="V349" s="348">
        <v>-13.3141</v>
      </c>
      <c r="W349" s="348">
        <v>0.59919999999999995</v>
      </c>
      <c r="X349" s="348" t="s">
        <v>428</v>
      </c>
      <c r="Y349" s="374"/>
      <c r="Z349" s="346"/>
      <c r="AA349" s="346"/>
      <c r="AB349" s="346"/>
      <c r="AC349" s="346"/>
      <c r="AD349" s="346"/>
      <c r="AE349" s="346"/>
      <c r="AF349" s="346"/>
      <c r="AG349" s="346"/>
      <c r="AH349" s="346"/>
      <c r="AI349" s="346"/>
      <c r="AJ349" s="346"/>
      <c r="AK349" s="346"/>
      <c r="AL349" s="346"/>
      <c r="AM349" s="346"/>
      <c r="AN349" s="346"/>
      <c r="AO349" s="374"/>
      <c r="AP349" s="348">
        <v>12.15</v>
      </c>
      <c r="AQ349" s="348">
        <v>12.13</v>
      </c>
      <c r="AR349" s="348">
        <v>6.29</v>
      </c>
      <c r="AS349" s="348">
        <v>-0.85</v>
      </c>
      <c r="AT349" s="348">
        <v>-16.68</v>
      </c>
      <c r="AU349" s="374"/>
      <c r="AV349" s="429"/>
      <c r="AW349" s="429"/>
      <c r="AX349" s="429"/>
      <c r="AY349" s="429"/>
      <c r="AZ349" s="429"/>
      <c r="BA349" s="372"/>
      <c r="BB349" s="375"/>
      <c r="BC349" s="375"/>
      <c r="BD349" s="375"/>
      <c r="BE349" s="375"/>
      <c r="BF349" s="374"/>
      <c r="BG349" s="372"/>
      <c r="BH349" s="372"/>
      <c r="BI349" s="375"/>
      <c r="BJ349" s="375"/>
      <c r="BK349" s="375"/>
      <c r="BL349" s="375"/>
      <c r="BM349" s="372"/>
      <c r="BN349" s="372"/>
      <c r="BO349" s="430"/>
    </row>
    <row r="350" spans="1:67" s="428" customFormat="1" x14ac:dyDescent="0.25">
      <c r="A350" s="345" t="s">
        <v>5711</v>
      </c>
      <c r="B350" s="372"/>
      <c r="C350" s="731"/>
      <c r="D350" s="372"/>
      <c r="E350" s="372"/>
      <c r="F350" s="372"/>
      <c r="G350" s="372"/>
      <c r="H350" s="374"/>
      <c r="I350" s="348">
        <v>0.80089999999999995</v>
      </c>
      <c r="J350" s="348">
        <v>6.6448</v>
      </c>
      <c r="K350" s="348">
        <v>5.2443999999999997</v>
      </c>
      <c r="L350" s="348">
        <v>13.514699999999999</v>
      </c>
      <c r="M350" s="348">
        <v>12.2461</v>
      </c>
      <c r="N350" s="350" t="s">
        <v>430</v>
      </c>
      <c r="O350" s="348" t="s">
        <v>430</v>
      </c>
      <c r="P350" s="348" t="s">
        <v>430</v>
      </c>
      <c r="Q350" s="348" t="s">
        <v>430</v>
      </c>
      <c r="R350" s="348" t="s">
        <v>430</v>
      </c>
      <c r="S350" s="348">
        <v>21.746600000000001</v>
      </c>
      <c r="T350" s="348">
        <v>9.9247999999999994</v>
      </c>
      <c r="U350" s="348">
        <v>10.4137</v>
      </c>
      <c r="V350" s="348" t="s">
        <v>430</v>
      </c>
      <c r="W350" s="348">
        <v>1.6406000000000001</v>
      </c>
      <c r="X350" s="348" t="s">
        <v>428</v>
      </c>
      <c r="Y350" s="374"/>
      <c r="Z350" s="346"/>
      <c r="AA350" s="346"/>
      <c r="AB350" s="346"/>
      <c r="AC350" s="346"/>
      <c r="AD350" s="346"/>
      <c r="AE350" s="346"/>
      <c r="AF350" s="346"/>
      <c r="AG350" s="346"/>
      <c r="AH350" s="346"/>
      <c r="AI350" s="346"/>
      <c r="AJ350" s="346"/>
      <c r="AK350" s="346"/>
      <c r="AL350" s="346"/>
      <c r="AM350" s="346"/>
      <c r="AN350" s="346"/>
      <c r="AO350" s="374"/>
      <c r="AP350" s="348" t="s">
        <v>430</v>
      </c>
      <c r="AQ350" s="348" t="s">
        <v>430</v>
      </c>
      <c r="AR350" s="348" t="s">
        <v>430</v>
      </c>
      <c r="AS350" s="348" t="s">
        <v>430</v>
      </c>
      <c r="AT350" s="348">
        <v>17.940000000000001</v>
      </c>
      <c r="AU350" s="374"/>
      <c r="AV350" s="429"/>
      <c r="AW350" s="429"/>
      <c r="AX350" s="429"/>
      <c r="AY350" s="429"/>
      <c r="AZ350" s="429"/>
      <c r="BA350" s="372"/>
      <c r="BB350" s="375"/>
      <c r="BC350" s="375"/>
      <c r="BD350" s="375"/>
      <c r="BE350" s="375"/>
      <c r="BF350" s="374"/>
      <c r="BG350" s="372"/>
      <c r="BH350" s="372"/>
      <c r="BI350" s="375"/>
      <c r="BJ350" s="375"/>
      <c r="BK350" s="375"/>
      <c r="BL350" s="375"/>
      <c r="BM350" s="372"/>
      <c r="BN350" s="372"/>
      <c r="BO350" s="430"/>
    </row>
    <row r="351" spans="1:67" s="428" customFormat="1" x14ac:dyDescent="0.25">
      <c r="A351" s="345" t="s">
        <v>5712</v>
      </c>
      <c r="B351" s="372"/>
      <c r="C351" s="731"/>
      <c r="D351" s="372"/>
      <c r="E351" s="372"/>
      <c r="F351" s="372"/>
      <c r="G351" s="372"/>
      <c r="H351" s="374"/>
      <c r="I351" s="348">
        <v>0.2838</v>
      </c>
      <c r="J351" s="348">
        <v>8.1311</v>
      </c>
      <c r="K351" s="348">
        <v>4.7864000000000004</v>
      </c>
      <c r="L351" s="348">
        <v>8.2629000000000001</v>
      </c>
      <c r="M351" s="348">
        <v>-10.413399999999999</v>
      </c>
      <c r="N351" s="350">
        <v>-4.7626999999999997</v>
      </c>
      <c r="O351" s="348">
        <v>7.5877999999999997</v>
      </c>
      <c r="P351" s="348">
        <v>22.5671</v>
      </c>
      <c r="Q351" s="348" t="s">
        <v>430</v>
      </c>
      <c r="R351" s="348" t="s">
        <v>430</v>
      </c>
      <c r="S351" s="348">
        <v>16.459499999999998</v>
      </c>
      <c r="T351" s="348">
        <v>-10.526199999999999</v>
      </c>
      <c r="U351" s="348">
        <v>-10.102399999999999</v>
      </c>
      <c r="V351" s="348">
        <v>-7.3091999999999997</v>
      </c>
      <c r="W351" s="348">
        <v>3.3723000000000001</v>
      </c>
      <c r="X351" s="348" t="s">
        <v>428</v>
      </c>
      <c r="Y351" s="374"/>
      <c r="Z351" s="346"/>
      <c r="AA351" s="346"/>
      <c r="AB351" s="346"/>
      <c r="AC351" s="346"/>
      <c r="AD351" s="346"/>
      <c r="AE351" s="346"/>
      <c r="AF351" s="346"/>
      <c r="AG351" s="346"/>
      <c r="AH351" s="346"/>
      <c r="AI351" s="346"/>
      <c r="AJ351" s="346"/>
      <c r="AK351" s="346"/>
      <c r="AL351" s="346"/>
      <c r="AM351" s="346"/>
      <c r="AN351" s="346"/>
      <c r="AO351" s="374"/>
      <c r="AP351" s="348" t="s">
        <v>430</v>
      </c>
      <c r="AQ351" s="348" t="s">
        <v>430</v>
      </c>
      <c r="AR351" s="348" t="s">
        <v>430</v>
      </c>
      <c r="AS351" s="348">
        <v>8.43</v>
      </c>
      <c r="AT351" s="348">
        <v>-11.89</v>
      </c>
      <c r="AU351" s="374"/>
      <c r="AV351" s="429"/>
      <c r="AW351" s="429"/>
      <c r="AX351" s="429"/>
      <c r="AY351" s="429"/>
      <c r="AZ351" s="429"/>
      <c r="BA351" s="372"/>
      <c r="BB351" s="375"/>
      <c r="BC351" s="375"/>
      <c r="BD351" s="375"/>
      <c r="BE351" s="375"/>
      <c r="BF351" s="374"/>
      <c r="BG351" s="372"/>
      <c r="BH351" s="372"/>
      <c r="BI351" s="375"/>
      <c r="BJ351" s="375"/>
      <c r="BK351" s="375"/>
      <c r="BL351" s="375"/>
      <c r="BM351" s="372"/>
      <c r="BN351" s="372"/>
      <c r="BO351" s="430"/>
    </row>
    <row r="352" spans="1:67" s="428" customFormat="1" x14ac:dyDescent="0.25">
      <c r="A352" s="345" t="s">
        <v>2518</v>
      </c>
      <c r="B352" s="372"/>
      <c r="C352" s="731"/>
      <c r="D352" s="372"/>
      <c r="E352" s="372"/>
      <c r="F352" s="372"/>
      <c r="G352" s="372"/>
      <c r="H352" s="374"/>
      <c r="I352" s="348">
        <v>0.2737</v>
      </c>
      <c r="J352" s="348">
        <v>4.1492000000000004</v>
      </c>
      <c r="K352" s="348">
        <v>3.0577000000000001</v>
      </c>
      <c r="L352" s="348">
        <v>7.7752999999999997</v>
      </c>
      <c r="M352" s="348">
        <v>6.9427000000000003</v>
      </c>
      <c r="N352" s="350">
        <v>14.351100000000001</v>
      </c>
      <c r="O352" s="348">
        <v>5.1266999999999996</v>
      </c>
      <c r="P352" s="348">
        <v>21.540600000000001</v>
      </c>
      <c r="Q352" s="348">
        <v>18.283200000000001</v>
      </c>
      <c r="R352" s="348">
        <v>15.495100000000001</v>
      </c>
      <c r="S352" s="348">
        <v>14.5235</v>
      </c>
      <c r="T352" s="348">
        <v>4.4752000000000001</v>
      </c>
      <c r="U352" s="348">
        <v>9.0495999999999999</v>
      </c>
      <c r="V352" s="348">
        <v>11.159000000000001</v>
      </c>
      <c r="W352" s="348">
        <v>1.0677000000000001</v>
      </c>
      <c r="X352" s="348" t="s">
        <v>428</v>
      </c>
      <c r="Y352" s="374"/>
      <c r="Z352" s="346"/>
      <c r="AA352" s="346"/>
      <c r="AB352" s="346"/>
      <c r="AC352" s="346"/>
      <c r="AD352" s="346"/>
      <c r="AE352" s="346"/>
      <c r="AF352" s="346"/>
      <c r="AG352" s="346"/>
      <c r="AH352" s="346"/>
      <c r="AI352" s="346"/>
      <c r="AJ352" s="346"/>
      <c r="AK352" s="346"/>
      <c r="AL352" s="346"/>
      <c r="AM352" s="346"/>
      <c r="AN352" s="346"/>
      <c r="AO352" s="374"/>
      <c r="AP352" s="348">
        <v>17.73</v>
      </c>
      <c r="AQ352" s="348">
        <v>21.39</v>
      </c>
      <c r="AR352" s="348">
        <v>18.54</v>
      </c>
      <c r="AS352" s="348">
        <v>14.87</v>
      </c>
      <c r="AT352" s="348">
        <v>13.1</v>
      </c>
      <c r="AU352" s="374"/>
      <c r="AV352" s="429"/>
      <c r="AW352" s="429"/>
      <c r="AX352" s="429"/>
      <c r="AY352" s="429"/>
      <c r="AZ352" s="429"/>
      <c r="BA352" s="372"/>
      <c r="BB352" s="375"/>
      <c r="BC352" s="375"/>
      <c r="BD352" s="375"/>
      <c r="BE352" s="375"/>
      <c r="BF352" s="374"/>
      <c r="BG352" s="372"/>
      <c r="BH352" s="372"/>
      <c r="BI352" s="375"/>
      <c r="BJ352" s="375"/>
      <c r="BK352" s="375"/>
      <c r="BL352" s="375"/>
      <c r="BM352" s="372"/>
      <c r="BN352" s="372"/>
      <c r="BO352" s="430"/>
    </row>
    <row r="353" spans="1:67" s="428" customFormat="1" x14ac:dyDescent="0.25">
      <c r="A353" s="345" t="s">
        <v>5713</v>
      </c>
      <c r="B353" s="372"/>
      <c r="C353" s="731"/>
      <c r="D353" s="372"/>
      <c r="E353" s="372"/>
      <c r="F353" s="372"/>
      <c r="G353" s="372"/>
      <c r="H353" s="374"/>
      <c r="I353" s="348">
        <v>0.66830000000000001</v>
      </c>
      <c r="J353" s="348">
        <v>7.3007999999999997</v>
      </c>
      <c r="K353" s="348">
        <v>6.2649999999999997</v>
      </c>
      <c r="L353" s="348">
        <v>8.8498999999999999</v>
      </c>
      <c r="M353" s="348">
        <v>-2.5714999999999999</v>
      </c>
      <c r="N353" s="350">
        <v>0.28029999999999999</v>
      </c>
      <c r="O353" s="348">
        <v>1.1135999999999999</v>
      </c>
      <c r="P353" s="348">
        <v>19.154599999999999</v>
      </c>
      <c r="Q353" s="348">
        <v>16.872299999999999</v>
      </c>
      <c r="R353" s="348">
        <v>13.073</v>
      </c>
      <c r="S353" s="348">
        <v>17.630199999999999</v>
      </c>
      <c r="T353" s="348">
        <v>-3.5802999999999998</v>
      </c>
      <c r="U353" s="348">
        <v>-3.6002999999999998</v>
      </c>
      <c r="V353" s="348">
        <v>-3.2433999999999998</v>
      </c>
      <c r="W353" s="348">
        <v>4.4297000000000004</v>
      </c>
      <c r="X353" s="348" t="s">
        <v>428</v>
      </c>
      <c r="Y353" s="374"/>
      <c r="Z353" s="346"/>
      <c r="AA353" s="346"/>
      <c r="AB353" s="346"/>
      <c r="AC353" s="346"/>
      <c r="AD353" s="346"/>
      <c r="AE353" s="346"/>
      <c r="AF353" s="346"/>
      <c r="AG353" s="346"/>
      <c r="AH353" s="346"/>
      <c r="AI353" s="346"/>
      <c r="AJ353" s="346"/>
      <c r="AK353" s="346"/>
      <c r="AL353" s="346"/>
      <c r="AM353" s="346"/>
      <c r="AN353" s="346"/>
      <c r="AO353" s="374"/>
      <c r="AP353" s="348">
        <v>14.61</v>
      </c>
      <c r="AQ353" s="348">
        <v>17.68</v>
      </c>
      <c r="AR353" s="348">
        <v>14.76</v>
      </c>
      <c r="AS353" s="348">
        <v>7.9</v>
      </c>
      <c r="AT353" s="348">
        <v>-2.66</v>
      </c>
      <c r="AU353" s="374"/>
      <c r="AV353" s="429"/>
      <c r="AW353" s="429"/>
      <c r="AX353" s="429"/>
      <c r="AY353" s="429"/>
      <c r="AZ353" s="429"/>
      <c r="BA353" s="372"/>
      <c r="BB353" s="375"/>
      <c r="BC353" s="375"/>
      <c r="BD353" s="375"/>
      <c r="BE353" s="375"/>
      <c r="BF353" s="374"/>
      <c r="BG353" s="372"/>
      <c r="BH353" s="372"/>
      <c r="BI353" s="375"/>
      <c r="BJ353" s="375"/>
      <c r="BK353" s="375"/>
      <c r="BL353" s="375"/>
      <c r="BM353" s="372"/>
      <c r="BN353" s="372"/>
      <c r="BO353" s="430"/>
    </row>
    <row r="354" spans="1:67" s="428" customFormat="1" x14ac:dyDescent="0.25">
      <c r="A354" s="345" t="s">
        <v>4417</v>
      </c>
      <c r="B354" s="372"/>
      <c r="C354" s="731"/>
      <c r="D354" s="372"/>
      <c r="E354" s="372"/>
      <c r="F354" s="372"/>
      <c r="G354" s="372"/>
      <c r="H354" s="374"/>
      <c r="I354" s="348">
        <v>0.41670000000000001</v>
      </c>
      <c r="J354" s="348">
        <v>5.9173999999999998</v>
      </c>
      <c r="K354" s="348">
        <v>-3.2509000000000001</v>
      </c>
      <c r="L354" s="348">
        <v>0.16969999999999999</v>
      </c>
      <c r="M354" s="348">
        <v>-6.3358999999999996</v>
      </c>
      <c r="N354" s="350">
        <v>-19.899799999999999</v>
      </c>
      <c r="O354" s="348">
        <v>-18.382999999999999</v>
      </c>
      <c r="P354" s="348">
        <v>18.934999999999999</v>
      </c>
      <c r="Q354" s="348">
        <v>24.142399999999999</v>
      </c>
      <c r="R354" s="348" t="s">
        <v>430</v>
      </c>
      <c r="S354" s="348">
        <v>8.8480000000000008</v>
      </c>
      <c r="T354" s="348">
        <v>-13.980399999999999</v>
      </c>
      <c r="U354" s="348">
        <v>-12.599500000000001</v>
      </c>
      <c r="V354" s="348">
        <v>-21.660699999999999</v>
      </c>
      <c r="W354" s="348">
        <v>1.1248</v>
      </c>
      <c r="X354" s="348" t="s">
        <v>428</v>
      </c>
      <c r="Y354" s="374"/>
      <c r="Z354" s="346"/>
      <c r="AA354" s="346"/>
      <c r="AB354" s="346"/>
      <c r="AC354" s="346"/>
      <c r="AD354" s="346"/>
      <c r="AE354" s="346"/>
      <c r="AF354" s="346"/>
      <c r="AG354" s="346"/>
      <c r="AH354" s="346"/>
      <c r="AI354" s="346"/>
      <c r="AJ354" s="346"/>
      <c r="AK354" s="346"/>
      <c r="AL354" s="346"/>
      <c r="AM354" s="346"/>
      <c r="AN354" s="346"/>
      <c r="AO354" s="374"/>
      <c r="AP354" s="348" t="s">
        <v>430</v>
      </c>
      <c r="AQ354" s="348" t="s">
        <v>430</v>
      </c>
      <c r="AR354" s="348">
        <v>15.37</v>
      </c>
      <c r="AS354" s="348">
        <v>-6.39</v>
      </c>
      <c r="AT354" s="348">
        <v>-19.100000000000001</v>
      </c>
      <c r="AU354" s="374"/>
      <c r="AV354" s="429"/>
      <c r="AW354" s="429"/>
      <c r="AX354" s="429"/>
      <c r="AY354" s="429"/>
      <c r="AZ354" s="429"/>
      <c r="BA354" s="372"/>
      <c r="BB354" s="375"/>
      <c r="BC354" s="375"/>
      <c r="BD354" s="375"/>
      <c r="BE354" s="375"/>
      <c r="BF354" s="374"/>
      <c r="BG354" s="372"/>
      <c r="BH354" s="372"/>
      <c r="BI354" s="375"/>
      <c r="BJ354" s="375"/>
      <c r="BK354" s="375"/>
      <c r="BL354" s="375"/>
      <c r="BM354" s="372"/>
      <c r="BN354" s="372"/>
      <c r="BO354" s="430"/>
    </row>
    <row r="355" spans="1:67" s="428" customFormat="1" x14ac:dyDescent="0.25">
      <c r="A355" s="345" t="s">
        <v>4418</v>
      </c>
      <c r="B355" s="372"/>
      <c r="C355" s="731"/>
      <c r="D355" s="372"/>
      <c r="E355" s="372"/>
      <c r="F355" s="372"/>
      <c r="G355" s="372"/>
      <c r="H355" s="374"/>
      <c r="I355" s="348">
        <v>1.5072000000000001</v>
      </c>
      <c r="J355" s="348">
        <v>8.4672999999999998</v>
      </c>
      <c r="K355" s="348">
        <v>8.7637999999999998</v>
      </c>
      <c r="L355" s="348">
        <v>8.6388999999999996</v>
      </c>
      <c r="M355" s="348">
        <v>-6.8796999999999997</v>
      </c>
      <c r="N355" s="350">
        <v>-11.792999999999999</v>
      </c>
      <c r="O355" s="348">
        <v>-4.3186</v>
      </c>
      <c r="P355" s="348">
        <v>10.613200000000001</v>
      </c>
      <c r="Q355" s="348">
        <v>15.6374</v>
      </c>
      <c r="R355" s="348">
        <v>14.502700000000001</v>
      </c>
      <c r="S355" s="348">
        <v>20.0305</v>
      </c>
      <c r="T355" s="348">
        <v>-9.0245999999999995</v>
      </c>
      <c r="U355" s="348">
        <v>-11.132099999999999</v>
      </c>
      <c r="V355" s="348">
        <v>-15.608499999999999</v>
      </c>
      <c r="W355" s="348">
        <v>7.5461999999999998</v>
      </c>
      <c r="X355" s="348" t="s">
        <v>428</v>
      </c>
      <c r="Y355" s="374"/>
      <c r="Z355" s="346"/>
      <c r="AA355" s="346"/>
      <c r="AB355" s="346"/>
      <c r="AC355" s="346"/>
      <c r="AD355" s="346"/>
      <c r="AE355" s="346"/>
      <c r="AF355" s="346"/>
      <c r="AG355" s="346"/>
      <c r="AH355" s="346"/>
      <c r="AI355" s="346"/>
      <c r="AJ355" s="346"/>
      <c r="AK355" s="346"/>
      <c r="AL355" s="346"/>
      <c r="AM355" s="346"/>
      <c r="AN355" s="346"/>
      <c r="AO355" s="374"/>
      <c r="AP355" s="348">
        <v>14.09</v>
      </c>
      <c r="AQ355" s="348">
        <v>14.77</v>
      </c>
      <c r="AR355" s="348">
        <v>8.49</v>
      </c>
      <c r="AS355" s="348">
        <v>-0.09</v>
      </c>
      <c r="AT355" s="348">
        <v>-11.4</v>
      </c>
      <c r="AU355" s="374"/>
      <c r="AV355" s="429"/>
      <c r="AW355" s="429"/>
      <c r="AX355" s="429"/>
      <c r="AY355" s="429"/>
      <c r="AZ355" s="429"/>
      <c r="BA355" s="372"/>
      <c r="BB355" s="375"/>
      <c r="BC355" s="375"/>
      <c r="BD355" s="375"/>
      <c r="BE355" s="375"/>
      <c r="BF355" s="374"/>
      <c r="BG355" s="372"/>
      <c r="BH355" s="372"/>
      <c r="BI355" s="375"/>
      <c r="BJ355" s="375"/>
      <c r="BK355" s="375"/>
      <c r="BL355" s="375"/>
      <c r="BM355" s="372"/>
      <c r="BN355" s="372"/>
      <c r="BO355" s="430"/>
    </row>
    <row r="356" spans="1:67" s="428" customFormat="1" x14ac:dyDescent="0.25">
      <c r="A356" s="345" t="s">
        <v>2347</v>
      </c>
      <c r="B356" s="372"/>
      <c r="C356" s="731"/>
      <c r="D356" s="372"/>
      <c r="E356" s="372"/>
      <c r="F356" s="372"/>
      <c r="G356" s="372"/>
      <c r="H356" s="374"/>
      <c r="I356" s="348">
        <v>0.31419999999999998</v>
      </c>
      <c r="J356" s="348">
        <v>5.2804000000000002</v>
      </c>
      <c r="K356" s="348">
        <v>2.3155999999999999</v>
      </c>
      <c r="L356" s="348">
        <v>6.2023000000000001</v>
      </c>
      <c r="M356" s="348">
        <v>0.7429</v>
      </c>
      <c r="N356" s="350">
        <v>6.5542999999999996</v>
      </c>
      <c r="O356" s="348">
        <v>3.3692000000000002</v>
      </c>
      <c r="P356" s="348">
        <v>19.5625</v>
      </c>
      <c r="Q356" s="348">
        <v>17.939499999999999</v>
      </c>
      <c r="R356" s="348">
        <v>14.6113</v>
      </c>
      <c r="S356" s="348">
        <v>11.231</v>
      </c>
      <c r="T356" s="348">
        <v>-0.86150000000000004</v>
      </c>
      <c r="U356" s="348">
        <v>5.9637000000000002</v>
      </c>
      <c r="V356" s="348">
        <v>1.8376999999999999</v>
      </c>
      <c r="W356" s="348">
        <v>1.6883999999999999</v>
      </c>
      <c r="X356" s="348" t="s">
        <v>428</v>
      </c>
      <c r="Y356" s="374"/>
      <c r="Z356" s="346"/>
      <c r="AA356" s="346"/>
      <c r="AB356" s="346"/>
      <c r="AC356" s="346"/>
      <c r="AD356" s="346"/>
      <c r="AE356" s="346"/>
      <c r="AF356" s="346"/>
      <c r="AG356" s="346"/>
      <c r="AH356" s="346"/>
      <c r="AI356" s="346"/>
      <c r="AJ356" s="346"/>
      <c r="AK356" s="346"/>
      <c r="AL356" s="346"/>
      <c r="AM356" s="346"/>
      <c r="AN356" s="346"/>
      <c r="AO356" s="374"/>
      <c r="AP356" s="348">
        <v>16.73</v>
      </c>
      <c r="AQ356" s="348">
        <v>19.04</v>
      </c>
      <c r="AR356" s="348">
        <v>16.170000000000002</v>
      </c>
      <c r="AS356" s="348">
        <v>10.37</v>
      </c>
      <c r="AT356" s="348">
        <v>4.79</v>
      </c>
      <c r="AU356" s="374"/>
      <c r="AV356" s="429"/>
      <c r="AW356" s="429"/>
      <c r="AX356" s="429"/>
      <c r="AY356" s="429"/>
      <c r="AZ356" s="429"/>
      <c r="BA356" s="372"/>
      <c r="BB356" s="375"/>
      <c r="BC356" s="375"/>
      <c r="BD356" s="375"/>
      <c r="BE356" s="375"/>
      <c r="BF356" s="374"/>
      <c r="BG356" s="372"/>
      <c r="BH356" s="372"/>
      <c r="BI356" s="375"/>
      <c r="BJ356" s="375"/>
      <c r="BK356" s="375"/>
      <c r="BL356" s="375"/>
      <c r="BM356" s="372"/>
      <c r="BN356" s="372"/>
      <c r="BO356" s="430"/>
    </row>
    <row r="357" spans="1:67" s="428" customFormat="1" x14ac:dyDescent="0.25">
      <c r="A357" s="345" t="s">
        <v>2520</v>
      </c>
      <c r="B357" s="372"/>
      <c r="C357" s="731"/>
      <c r="D357" s="372"/>
      <c r="E357" s="372"/>
      <c r="F357" s="372"/>
      <c r="G357" s="372"/>
      <c r="H357" s="374"/>
      <c r="I357" s="348">
        <v>-1.1908000000000001</v>
      </c>
      <c r="J357" s="348">
        <v>2.3199000000000001</v>
      </c>
      <c r="K357" s="348">
        <v>0.60240000000000005</v>
      </c>
      <c r="L357" s="348">
        <v>-3.1646000000000001</v>
      </c>
      <c r="M357" s="348">
        <v>-25.549499999999998</v>
      </c>
      <c r="N357" s="350">
        <v>-25.4998</v>
      </c>
      <c r="O357" s="348">
        <v>-7.6269</v>
      </c>
      <c r="P357" s="348">
        <v>1.9722</v>
      </c>
      <c r="Q357" s="348">
        <v>2.1038000000000001</v>
      </c>
      <c r="R357" s="348">
        <v>11.939500000000001</v>
      </c>
      <c r="S357" s="348">
        <v>-1.5095000000000001</v>
      </c>
      <c r="T357" s="348">
        <v>-24.077000000000002</v>
      </c>
      <c r="U357" s="348">
        <v>-13.882400000000001</v>
      </c>
      <c r="V357" s="348">
        <v>-25.345099999999999</v>
      </c>
      <c r="W357" s="348">
        <v>-2.1103000000000001</v>
      </c>
      <c r="X357" s="348">
        <v>4.3746999999999998</v>
      </c>
      <c r="Y357" s="374"/>
      <c r="Z357" s="346"/>
      <c r="AA357" s="346"/>
      <c r="AB357" s="346"/>
      <c r="AC357" s="346"/>
      <c r="AD357" s="346"/>
      <c r="AE357" s="346"/>
      <c r="AF357" s="346"/>
      <c r="AG357" s="346"/>
      <c r="AH357" s="346"/>
      <c r="AI357" s="346"/>
      <c r="AJ357" s="346"/>
      <c r="AK357" s="346"/>
      <c r="AL357" s="346"/>
      <c r="AM357" s="346"/>
      <c r="AN357" s="346"/>
      <c r="AO357" s="374"/>
      <c r="AP357" s="348">
        <v>9.7799999999999994</v>
      </c>
      <c r="AQ357" s="348">
        <v>4.17</v>
      </c>
      <c r="AR357" s="348">
        <v>-4.41</v>
      </c>
      <c r="AS357" s="348">
        <v>-12.75</v>
      </c>
      <c r="AT357" s="348">
        <v>-29.81</v>
      </c>
      <c r="AU357" s="374"/>
      <c r="AV357" s="429"/>
      <c r="AW357" s="429"/>
      <c r="AX357" s="429"/>
      <c r="AY357" s="429"/>
      <c r="AZ357" s="429"/>
      <c r="BA357" s="372"/>
      <c r="BB357" s="375"/>
      <c r="BC357" s="375"/>
      <c r="BD357" s="375"/>
      <c r="BE357" s="375"/>
      <c r="BF357" s="374"/>
      <c r="BG357" s="372"/>
      <c r="BH357" s="372"/>
      <c r="BI357" s="375"/>
      <c r="BJ357" s="375"/>
      <c r="BK357" s="375"/>
      <c r="BL357" s="375"/>
      <c r="BM357" s="372"/>
      <c r="BN357" s="372"/>
      <c r="BO357" s="430"/>
    </row>
    <row r="358" spans="1:67" s="428" customFormat="1" x14ac:dyDescent="0.25">
      <c r="A358" s="345" t="s">
        <v>1221</v>
      </c>
      <c r="B358" s="372"/>
      <c r="C358" s="731"/>
      <c r="D358" s="372"/>
      <c r="E358" s="372"/>
      <c r="F358" s="372"/>
      <c r="G358" s="372"/>
      <c r="H358" s="374"/>
      <c r="I358" s="348">
        <v>0.41980000000000001</v>
      </c>
      <c r="J358" s="348">
        <v>5.0467000000000004</v>
      </c>
      <c r="K358" s="348">
        <v>3.1002000000000001</v>
      </c>
      <c r="L358" s="348">
        <v>6.9772999999999996</v>
      </c>
      <c r="M358" s="348">
        <v>0.50549999999999995</v>
      </c>
      <c r="N358" s="350">
        <v>4.1079999999999997</v>
      </c>
      <c r="O358" s="348">
        <v>3.8803999999999998</v>
      </c>
      <c r="P358" s="348">
        <v>16.1846</v>
      </c>
      <c r="Q358" s="348">
        <v>14.886799999999999</v>
      </c>
      <c r="R358" s="348">
        <v>15.9626</v>
      </c>
      <c r="S358" s="348">
        <v>14.254799999999999</v>
      </c>
      <c r="T358" s="348">
        <v>-1.0479000000000001</v>
      </c>
      <c r="U358" s="348">
        <v>4.7117000000000004</v>
      </c>
      <c r="V358" s="348">
        <v>1.0613999999999999</v>
      </c>
      <c r="W358" s="348">
        <v>2.0274999999999999</v>
      </c>
      <c r="X358" s="348" t="s">
        <v>428</v>
      </c>
      <c r="Y358" s="374"/>
      <c r="Z358" s="346"/>
      <c r="AA358" s="346"/>
      <c r="AB358" s="346"/>
      <c r="AC358" s="346"/>
      <c r="AD358" s="346"/>
      <c r="AE358" s="346"/>
      <c r="AF358" s="346"/>
      <c r="AG358" s="346"/>
      <c r="AH358" s="346"/>
      <c r="AI358" s="346"/>
      <c r="AJ358" s="346"/>
      <c r="AK358" s="346"/>
      <c r="AL358" s="346"/>
      <c r="AM358" s="346"/>
      <c r="AN358" s="346"/>
      <c r="AO358" s="374"/>
      <c r="AP358" s="348">
        <v>15.95</v>
      </c>
      <c r="AQ358" s="348">
        <v>17.12</v>
      </c>
      <c r="AR358" s="348">
        <v>13.49</v>
      </c>
      <c r="AS358" s="348">
        <v>8.76</v>
      </c>
      <c r="AT358" s="348">
        <v>3.59</v>
      </c>
      <c r="AU358" s="374"/>
      <c r="AV358" s="429"/>
      <c r="AW358" s="429"/>
      <c r="AX358" s="429"/>
      <c r="AY358" s="429"/>
      <c r="AZ358" s="429"/>
      <c r="BA358" s="372"/>
      <c r="BB358" s="375"/>
      <c r="BC358" s="375"/>
      <c r="BD358" s="375"/>
      <c r="BE358" s="375"/>
      <c r="BF358" s="374"/>
      <c r="BG358" s="372"/>
      <c r="BH358" s="372"/>
      <c r="BI358" s="375"/>
      <c r="BJ358" s="375"/>
      <c r="BK358" s="375"/>
      <c r="BL358" s="375"/>
      <c r="BM358" s="372"/>
      <c r="BN358" s="372"/>
      <c r="BO358" s="430"/>
    </row>
    <row r="359" spans="1:67" s="428" customFormat="1" x14ac:dyDescent="0.25">
      <c r="A359" s="345" t="s">
        <v>5714</v>
      </c>
      <c r="B359" s="372"/>
      <c r="C359" s="731"/>
      <c r="D359" s="372"/>
      <c r="E359" s="372"/>
      <c r="F359" s="372"/>
      <c r="G359" s="372"/>
      <c r="H359" s="374"/>
      <c r="I359" s="348">
        <v>-7.7999999999999996E-3</v>
      </c>
      <c r="J359" s="348">
        <v>2.5453999999999999</v>
      </c>
      <c r="K359" s="348">
        <v>-0.85219999999999996</v>
      </c>
      <c r="L359" s="348">
        <v>12.6629</v>
      </c>
      <c r="M359" s="348">
        <v>24.615300000000001</v>
      </c>
      <c r="N359" s="350">
        <v>43.8735</v>
      </c>
      <c r="O359" s="348">
        <v>15.868399999999999</v>
      </c>
      <c r="P359" s="348">
        <v>28.754300000000001</v>
      </c>
      <c r="Q359" s="348">
        <v>22.409500000000001</v>
      </c>
      <c r="R359" s="348">
        <v>22.123899999999999</v>
      </c>
      <c r="S359" s="348">
        <v>17.314800000000002</v>
      </c>
      <c r="T359" s="348">
        <v>17.345700000000001</v>
      </c>
      <c r="U359" s="348">
        <v>30.611799999999999</v>
      </c>
      <c r="V359" s="348">
        <v>37.945999999999998</v>
      </c>
      <c r="W359" s="348">
        <v>-2.8513999999999999</v>
      </c>
      <c r="X359" s="348" t="s">
        <v>428</v>
      </c>
      <c r="Y359" s="374"/>
      <c r="Z359" s="346"/>
      <c r="AA359" s="346"/>
      <c r="AB359" s="346"/>
      <c r="AC359" s="346"/>
      <c r="AD359" s="346"/>
      <c r="AE359" s="346"/>
      <c r="AF359" s="346"/>
      <c r="AG359" s="346"/>
      <c r="AH359" s="346"/>
      <c r="AI359" s="346"/>
      <c r="AJ359" s="346"/>
      <c r="AK359" s="346"/>
      <c r="AL359" s="346"/>
      <c r="AM359" s="346"/>
      <c r="AN359" s="346"/>
      <c r="AO359" s="374"/>
      <c r="AP359" s="348">
        <v>23.62</v>
      </c>
      <c r="AQ359" s="348">
        <v>30.1</v>
      </c>
      <c r="AR359" s="348">
        <v>24.89</v>
      </c>
      <c r="AS359" s="348">
        <v>27.89</v>
      </c>
      <c r="AT359" s="348">
        <v>44.19</v>
      </c>
      <c r="AU359" s="374"/>
      <c r="AV359" s="429"/>
      <c r="AW359" s="429"/>
      <c r="AX359" s="429"/>
      <c r="AY359" s="429"/>
      <c r="AZ359" s="429"/>
      <c r="BA359" s="372"/>
      <c r="BB359" s="375"/>
      <c r="BC359" s="375"/>
      <c r="BD359" s="375"/>
      <c r="BE359" s="375"/>
      <c r="BF359" s="374"/>
      <c r="BG359" s="372"/>
      <c r="BH359" s="372"/>
      <c r="BI359" s="375"/>
      <c r="BJ359" s="375"/>
      <c r="BK359" s="375"/>
      <c r="BL359" s="375"/>
      <c r="BM359" s="372"/>
      <c r="BN359" s="372"/>
      <c r="BO359" s="430"/>
    </row>
    <row r="360" spans="1:67" s="428" customFormat="1" x14ac:dyDescent="0.25">
      <c r="A360" s="345" t="s">
        <v>5715</v>
      </c>
      <c r="B360" s="372"/>
      <c r="C360" s="731"/>
      <c r="D360" s="372"/>
      <c r="E360" s="372"/>
      <c r="F360" s="372"/>
      <c r="G360" s="372"/>
      <c r="H360" s="374"/>
      <c r="I360" s="348">
        <v>0.41189999999999999</v>
      </c>
      <c r="J360" s="348">
        <v>5.1521999999999997</v>
      </c>
      <c r="K360" s="348">
        <v>3.2210000000000001</v>
      </c>
      <c r="L360" s="348">
        <v>10.913500000000001</v>
      </c>
      <c r="M360" s="348">
        <v>4.9402999999999997</v>
      </c>
      <c r="N360" s="350">
        <v>7.9961000000000002</v>
      </c>
      <c r="O360" s="348">
        <v>6.6177000000000001</v>
      </c>
      <c r="P360" s="348">
        <v>21.741099999999999</v>
      </c>
      <c r="Q360" s="348">
        <v>19.529900000000001</v>
      </c>
      <c r="R360" s="348">
        <v>17.683199999999999</v>
      </c>
      <c r="S360" s="348">
        <v>18.578800000000001</v>
      </c>
      <c r="T360" s="348">
        <v>3.3921000000000001</v>
      </c>
      <c r="U360" s="348">
        <v>10.7355</v>
      </c>
      <c r="V360" s="348">
        <v>5.0160999999999998</v>
      </c>
      <c r="W360" s="348">
        <v>1.1109</v>
      </c>
      <c r="X360" s="348" t="s">
        <v>428</v>
      </c>
      <c r="Y360" s="374"/>
      <c r="Z360" s="346"/>
      <c r="AA360" s="346"/>
      <c r="AB360" s="346"/>
      <c r="AC360" s="346"/>
      <c r="AD360" s="346"/>
      <c r="AE360" s="346"/>
      <c r="AF360" s="346"/>
      <c r="AG360" s="346"/>
      <c r="AH360" s="346"/>
      <c r="AI360" s="346"/>
      <c r="AJ360" s="346"/>
      <c r="AK360" s="346"/>
      <c r="AL360" s="346"/>
      <c r="AM360" s="346"/>
      <c r="AN360" s="346"/>
      <c r="AO360" s="374"/>
      <c r="AP360" s="348">
        <v>19.02</v>
      </c>
      <c r="AQ360" s="348">
        <v>22.51</v>
      </c>
      <c r="AR360" s="348">
        <v>18.670000000000002</v>
      </c>
      <c r="AS360" s="348">
        <v>12.98</v>
      </c>
      <c r="AT360" s="348">
        <v>11.57</v>
      </c>
      <c r="AU360" s="374"/>
      <c r="AV360" s="429"/>
      <c r="AW360" s="429"/>
      <c r="AX360" s="429"/>
      <c r="AY360" s="429"/>
      <c r="AZ360" s="429"/>
      <c r="BA360" s="372"/>
      <c r="BB360" s="375"/>
      <c r="BC360" s="375"/>
      <c r="BD360" s="375"/>
      <c r="BE360" s="375"/>
      <c r="BF360" s="374"/>
      <c r="BG360" s="372"/>
      <c r="BH360" s="372"/>
      <c r="BI360" s="375"/>
      <c r="BJ360" s="375"/>
      <c r="BK360" s="375"/>
      <c r="BL360" s="375"/>
      <c r="BM360" s="372"/>
      <c r="BN360" s="372"/>
      <c r="BO360" s="430"/>
    </row>
    <row r="361" spans="1:67" s="428" customFormat="1" x14ac:dyDescent="0.25">
      <c r="A361" s="345" t="s">
        <v>1446</v>
      </c>
      <c r="B361" s="372"/>
      <c r="C361" s="731"/>
      <c r="D361" s="372"/>
      <c r="E361" s="372"/>
      <c r="F361" s="372"/>
      <c r="G361" s="372"/>
      <c r="H361" s="374"/>
      <c r="I361" s="348">
        <v>0.47089999999999999</v>
      </c>
      <c r="J361" s="348">
        <v>5.3512000000000004</v>
      </c>
      <c r="K361" s="348">
        <v>3.1878000000000002</v>
      </c>
      <c r="L361" s="348">
        <v>10.4598</v>
      </c>
      <c r="M361" s="348">
        <v>4.8475999999999999</v>
      </c>
      <c r="N361" s="350">
        <v>7.8560999999999996</v>
      </c>
      <c r="O361" s="348">
        <v>5.4892000000000003</v>
      </c>
      <c r="P361" s="348">
        <v>20.836099999999998</v>
      </c>
      <c r="Q361" s="348">
        <v>18.819700000000001</v>
      </c>
      <c r="R361" s="348">
        <v>18.636099999999999</v>
      </c>
      <c r="S361" s="348">
        <v>17.938300000000002</v>
      </c>
      <c r="T361" s="348">
        <v>3.0394999999999999</v>
      </c>
      <c r="U361" s="348">
        <v>9.2073</v>
      </c>
      <c r="V361" s="348">
        <v>4.7381000000000002</v>
      </c>
      <c r="W361" s="348">
        <v>1.4832000000000001</v>
      </c>
      <c r="X361" s="348">
        <v>15.861499999999999</v>
      </c>
      <c r="Y361" s="374"/>
      <c r="Z361" s="346"/>
      <c r="AA361" s="346"/>
      <c r="AB361" s="346"/>
      <c r="AC361" s="346"/>
      <c r="AD361" s="346"/>
      <c r="AE361" s="346"/>
      <c r="AF361" s="346"/>
      <c r="AG361" s="346"/>
      <c r="AH361" s="346"/>
      <c r="AI361" s="346"/>
      <c r="AJ361" s="346"/>
      <c r="AK361" s="346"/>
      <c r="AL361" s="346"/>
      <c r="AM361" s="346"/>
      <c r="AN361" s="346"/>
      <c r="AO361" s="374"/>
      <c r="AP361" s="348">
        <v>19.34</v>
      </c>
      <c r="AQ361" s="348">
        <v>21.91</v>
      </c>
      <c r="AR361" s="348">
        <v>17.87</v>
      </c>
      <c r="AS361" s="348">
        <v>12.32</v>
      </c>
      <c r="AT361" s="348">
        <v>10.55</v>
      </c>
      <c r="AU361" s="374"/>
      <c r="AV361" s="429"/>
      <c r="AW361" s="429"/>
      <c r="AX361" s="429"/>
      <c r="AY361" s="429"/>
      <c r="AZ361" s="429"/>
      <c r="BA361" s="372"/>
      <c r="BB361" s="375"/>
      <c r="BC361" s="375"/>
      <c r="BD361" s="375"/>
      <c r="BE361" s="375"/>
      <c r="BF361" s="374"/>
      <c r="BG361" s="372"/>
      <c r="BH361" s="372"/>
      <c r="BI361" s="375"/>
      <c r="BJ361" s="375"/>
      <c r="BK361" s="375"/>
      <c r="BL361" s="375"/>
      <c r="BM361" s="372"/>
      <c r="BN361" s="372"/>
      <c r="BO361" s="430"/>
    </row>
    <row r="362" spans="1:67" s="428" customFormat="1" x14ac:dyDescent="0.25">
      <c r="A362" s="345" t="s">
        <v>4420</v>
      </c>
      <c r="B362" s="372"/>
      <c r="C362" s="731"/>
      <c r="D362" s="372"/>
      <c r="E362" s="372"/>
      <c r="F362" s="372"/>
      <c r="G362" s="372"/>
      <c r="H362" s="374"/>
      <c r="I362" s="348">
        <v>0.32400000000000001</v>
      </c>
      <c r="J362" s="348">
        <v>5.0480999999999998</v>
      </c>
      <c r="K362" s="348">
        <v>2.7018</v>
      </c>
      <c r="L362" s="348">
        <v>10.915100000000001</v>
      </c>
      <c r="M362" s="348">
        <v>3.8904000000000001</v>
      </c>
      <c r="N362" s="350">
        <v>8.8667999999999996</v>
      </c>
      <c r="O362" s="348">
        <v>7.1471</v>
      </c>
      <c r="P362" s="348">
        <v>22.155100000000001</v>
      </c>
      <c r="Q362" s="348">
        <v>20.1995</v>
      </c>
      <c r="R362" s="348">
        <v>19.021100000000001</v>
      </c>
      <c r="S362" s="348">
        <v>18.3186</v>
      </c>
      <c r="T362" s="348">
        <v>2.9138999999999999</v>
      </c>
      <c r="U362" s="348">
        <v>11.478199999999999</v>
      </c>
      <c r="V362" s="348">
        <v>5.7474999999999996</v>
      </c>
      <c r="W362" s="348">
        <v>1.3412999999999999</v>
      </c>
      <c r="X362" s="348">
        <v>19.9054</v>
      </c>
      <c r="Y362" s="374"/>
      <c r="Z362" s="346"/>
      <c r="AA362" s="346"/>
      <c r="AB362" s="346"/>
      <c r="AC362" s="346"/>
      <c r="AD362" s="346"/>
      <c r="AE362" s="346"/>
      <c r="AF362" s="346"/>
      <c r="AG362" s="346"/>
      <c r="AH362" s="346"/>
      <c r="AI362" s="346"/>
      <c r="AJ362" s="346"/>
      <c r="AK362" s="346"/>
      <c r="AL362" s="346"/>
      <c r="AM362" s="346"/>
      <c r="AN362" s="346"/>
      <c r="AO362" s="374"/>
      <c r="AP362" s="348">
        <v>19.98</v>
      </c>
      <c r="AQ362" s="348">
        <v>23.22</v>
      </c>
      <c r="AR362" s="348">
        <v>19.420000000000002</v>
      </c>
      <c r="AS362" s="348">
        <v>13.25</v>
      </c>
      <c r="AT362" s="348">
        <v>11.41</v>
      </c>
      <c r="AU362" s="374"/>
      <c r="AV362" s="429"/>
      <c r="AW362" s="429"/>
      <c r="AX362" s="429"/>
      <c r="AY362" s="429"/>
      <c r="AZ362" s="429"/>
      <c r="BA362" s="372"/>
      <c r="BB362" s="375"/>
      <c r="BC362" s="375"/>
      <c r="BD362" s="375"/>
      <c r="BE362" s="375"/>
      <c r="BF362" s="374"/>
      <c r="BG362" s="372"/>
      <c r="BH362" s="372"/>
      <c r="BI362" s="375"/>
      <c r="BJ362" s="375"/>
      <c r="BK362" s="375"/>
      <c r="BL362" s="375"/>
      <c r="BM362" s="372"/>
      <c r="BN362" s="372"/>
      <c r="BO362" s="430"/>
    </row>
    <row r="363" spans="1:67" s="428" customFormat="1" x14ac:dyDescent="0.25">
      <c r="A363" s="345" t="s">
        <v>4421</v>
      </c>
      <c r="B363" s="372"/>
      <c r="C363" s="731"/>
      <c r="D363" s="372"/>
      <c r="E363" s="372"/>
      <c r="F363" s="372"/>
      <c r="G363" s="372"/>
      <c r="H363" s="374"/>
      <c r="I363" s="348">
        <v>0.37130000000000002</v>
      </c>
      <c r="J363" s="348">
        <v>6.2568999999999999</v>
      </c>
      <c r="K363" s="348">
        <v>4.3079999999999998</v>
      </c>
      <c r="L363" s="348">
        <v>10.218500000000001</v>
      </c>
      <c r="M363" s="348">
        <v>5.0683999999999996</v>
      </c>
      <c r="N363" s="350">
        <v>3.8875000000000002</v>
      </c>
      <c r="O363" s="348">
        <v>0.85780000000000001</v>
      </c>
      <c r="P363" s="348">
        <v>21.739100000000001</v>
      </c>
      <c r="Q363" s="348">
        <v>20.407599999999999</v>
      </c>
      <c r="R363" s="348">
        <v>22.043900000000001</v>
      </c>
      <c r="S363" s="348">
        <v>18.392099999999999</v>
      </c>
      <c r="T363" s="348">
        <v>4.3106</v>
      </c>
      <c r="U363" s="348">
        <v>10.0517</v>
      </c>
      <c r="V363" s="348">
        <v>1.1721999999999999</v>
      </c>
      <c r="W363" s="348">
        <v>1.585</v>
      </c>
      <c r="X363" s="348" t="s">
        <v>428</v>
      </c>
      <c r="Y363" s="374"/>
      <c r="Z363" s="346"/>
      <c r="AA363" s="346"/>
      <c r="AB363" s="346"/>
      <c r="AC363" s="346"/>
      <c r="AD363" s="346"/>
      <c r="AE363" s="346"/>
      <c r="AF363" s="346"/>
      <c r="AG363" s="346"/>
      <c r="AH363" s="346"/>
      <c r="AI363" s="346"/>
      <c r="AJ363" s="346"/>
      <c r="AK363" s="346"/>
      <c r="AL363" s="346"/>
      <c r="AM363" s="346"/>
      <c r="AN363" s="346"/>
      <c r="AO363" s="374"/>
      <c r="AP363" s="348">
        <v>22.17</v>
      </c>
      <c r="AQ363" s="348">
        <v>24.05</v>
      </c>
      <c r="AR363" s="348">
        <v>17.78</v>
      </c>
      <c r="AS363" s="348">
        <v>10.38</v>
      </c>
      <c r="AT363" s="348">
        <v>9.74</v>
      </c>
      <c r="AU363" s="374"/>
      <c r="AV363" s="429"/>
      <c r="AW363" s="429"/>
      <c r="AX363" s="429"/>
      <c r="AY363" s="429"/>
      <c r="AZ363" s="429"/>
      <c r="BA363" s="372"/>
      <c r="BB363" s="375"/>
      <c r="BC363" s="375"/>
      <c r="BD363" s="375"/>
      <c r="BE363" s="375"/>
      <c r="BF363" s="374"/>
      <c r="BG363" s="372"/>
      <c r="BH363" s="372"/>
      <c r="BI363" s="375"/>
      <c r="BJ363" s="375"/>
      <c r="BK363" s="375"/>
      <c r="BL363" s="375"/>
      <c r="BM363" s="372"/>
      <c r="BN363" s="372"/>
      <c r="BO363" s="430"/>
    </row>
    <row r="364" spans="1:67" s="428" customFormat="1" x14ac:dyDescent="0.25">
      <c r="A364" s="345" t="s">
        <v>4422</v>
      </c>
      <c r="B364" s="372"/>
      <c r="C364" s="731"/>
      <c r="D364" s="372"/>
      <c r="E364" s="372"/>
      <c r="F364" s="372"/>
      <c r="G364" s="372"/>
      <c r="H364" s="374"/>
      <c r="I364" s="348">
        <v>0.35659999999999997</v>
      </c>
      <c r="J364" s="348">
        <v>5.4058000000000002</v>
      </c>
      <c r="K364" s="348">
        <v>4.6374000000000004</v>
      </c>
      <c r="L364" s="348">
        <v>11.173500000000001</v>
      </c>
      <c r="M364" s="348">
        <v>3.0804999999999998</v>
      </c>
      <c r="N364" s="350">
        <v>0.309</v>
      </c>
      <c r="O364" s="348">
        <v>0.77059999999999995</v>
      </c>
      <c r="P364" s="348">
        <v>13.319800000000001</v>
      </c>
      <c r="Q364" s="348">
        <v>10.258599999999999</v>
      </c>
      <c r="R364" s="348">
        <v>14.890499999999999</v>
      </c>
      <c r="S364" s="348">
        <v>17.963100000000001</v>
      </c>
      <c r="T364" s="348">
        <v>1.9213</v>
      </c>
      <c r="U364" s="348">
        <v>4.0917000000000003</v>
      </c>
      <c r="V364" s="348">
        <v>-1.8602000000000001</v>
      </c>
      <c r="W364" s="348">
        <v>2.7149999999999999</v>
      </c>
      <c r="X364" s="348" t="s">
        <v>428</v>
      </c>
      <c r="Y364" s="374"/>
      <c r="Z364" s="346"/>
      <c r="AA364" s="346"/>
      <c r="AB364" s="346"/>
      <c r="AC364" s="346"/>
      <c r="AD364" s="346"/>
      <c r="AE364" s="346"/>
      <c r="AF364" s="346"/>
      <c r="AG364" s="346"/>
      <c r="AH364" s="346"/>
      <c r="AI364" s="346"/>
      <c r="AJ364" s="346"/>
      <c r="AK364" s="346"/>
      <c r="AL364" s="346"/>
      <c r="AM364" s="346"/>
      <c r="AN364" s="346"/>
      <c r="AO364" s="374"/>
      <c r="AP364" s="348">
        <v>13.36</v>
      </c>
      <c r="AQ364" s="348">
        <v>13.27</v>
      </c>
      <c r="AR364" s="348">
        <v>9.89</v>
      </c>
      <c r="AS364" s="348">
        <v>6.78</v>
      </c>
      <c r="AT364" s="348">
        <v>5.62</v>
      </c>
      <c r="AU364" s="374"/>
      <c r="AV364" s="429"/>
      <c r="AW364" s="429"/>
      <c r="AX364" s="429"/>
      <c r="AY364" s="429"/>
      <c r="AZ364" s="429"/>
      <c r="BA364" s="372"/>
      <c r="BB364" s="375"/>
      <c r="BC364" s="375"/>
      <c r="BD364" s="375"/>
      <c r="BE364" s="375"/>
      <c r="BF364" s="374"/>
      <c r="BG364" s="372"/>
      <c r="BH364" s="372"/>
      <c r="BI364" s="375"/>
      <c r="BJ364" s="375"/>
      <c r="BK364" s="375"/>
      <c r="BL364" s="375"/>
      <c r="BM364" s="372"/>
      <c r="BN364" s="372"/>
      <c r="BO364" s="430"/>
    </row>
    <row r="365" spans="1:67" s="428" customFormat="1" x14ac:dyDescent="0.25">
      <c r="A365" s="345" t="s">
        <v>4427</v>
      </c>
      <c r="B365" s="372"/>
      <c r="C365" s="731"/>
      <c r="D365" s="372"/>
      <c r="E365" s="372"/>
      <c r="F365" s="372"/>
      <c r="G365" s="372"/>
      <c r="H365" s="374"/>
      <c r="I365" s="348">
        <v>0.35260000000000002</v>
      </c>
      <c r="J365" s="348">
        <v>5.6258999999999997</v>
      </c>
      <c r="K365" s="348">
        <v>3.323</v>
      </c>
      <c r="L365" s="348">
        <v>13.5214</v>
      </c>
      <c r="M365" s="348">
        <v>9.1358999999999995</v>
      </c>
      <c r="N365" s="350">
        <v>3.7262</v>
      </c>
      <c r="O365" s="348">
        <v>-5.0599999999999999E-2</v>
      </c>
      <c r="P365" s="348">
        <v>18.437200000000001</v>
      </c>
      <c r="Q365" s="348">
        <v>17.4025</v>
      </c>
      <c r="R365" s="348">
        <v>19.2346</v>
      </c>
      <c r="S365" s="348">
        <v>20.622599999999998</v>
      </c>
      <c r="T365" s="348">
        <v>8.5838999999999999</v>
      </c>
      <c r="U365" s="348">
        <v>10.6861</v>
      </c>
      <c r="V365" s="348">
        <v>1.0685</v>
      </c>
      <c r="W365" s="348">
        <v>1.4173</v>
      </c>
      <c r="X365" s="348" t="s">
        <v>428</v>
      </c>
      <c r="Y365" s="374"/>
      <c r="Z365" s="346"/>
      <c r="AA365" s="346"/>
      <c r="AB365" s="346"/>
      <c r="AC365" s="346"/>
      <c r="AD365" s="346"/>
      <c r="AE365" s="346"/>
      <c r="AF365" s="346"/>
      <c r="AG365" s="346"/>
      <c r="AH365" s="346"/>
      <c r="AI365" s="346"/>
      <c r="AJ365" s="346"/>
      <c r="AK365" s="346"/>
      <c r="AL365" s="346"/>
      <c r="AM365" s="346"/>
      <c r="AN365" s="346"/>
      <c r="AO365" s="374"/>
      <c r="AP365" s="348">
        <v>18.829999999999998</v>
      </c>
      <c r="AQ365" s="348">
        <v>20.239999999999998</v>
      </c>
      <c r="AR365" s="348">
        <v>15.34</v>
      </c>
      <c r="AS365" s="348">
        <v>9.31</v>
      </c>
      <c r="AT365" s="348">
        <v>13.98</v>
      </c>
      <c r="AU365" s="374"/>
      <c r="AV365" s="429"/>
      <c r="AW365" s="429"/>
      <c r="AX365" s="429"/>
      <c r="AY365" s="429"/>
      <c r="AZ365" s="429"/>
      <c r="BA365" s="372"/>
      <c r="BB365" s="375"/>
      <c r="BC365" s="375"/>
      <c r="BD365" s="375"/>
      <c r="BE365" s="375"/>
      <c r="BF365" s="374"/>
      <c r="BG365" s="372"/>
      <c r="BH365" s="372"/>
      <c r="BI365" s="375"/>
      <c r="BJ365" s="375"/>
      <c r="BK365" s="375"/>
      <c r="BL365" s="375"/>
      <c r="BM365" s="372"/>
      <c r="BN365" s="372"/>
      <c r="BO365" s="430"/>
    </row>
    <row r="366" spans="1:67" s="428" customFormat="1" x14ac:dyDescent="0.25">
      <c r="A366" s="345" t="s">
        <v>2521</v>
      </c>
      <c r="B366" s="372"/>
      <c r="C366" s="731"/>
      <c r="D366" s="372"/>
      <c r="E366" s="372"/>
      <c r="F366" s="372"/>
      <c r="G366" s="372"/>
      <c r="H366" s="374"/>
      <c r="I366" s="348">
        <v>1.18E-2</v>
      </c>
      <c r="J366" s="348">
        <v>4.7763</v>
      </c>
      <c r="K366" s="348">
        <v>3.5556000000000001</v>
      </c>
      <c r="L366" s="348">
        <v>10.9732</v>
      </c>
      <c r="M366" s="348">
        <v>9.4077000000000002</v>
      </c>
      <c r="N366" s="350">
        <v>17.120100000000001</v>
      </c>
      <c r="O366" s="348">
        <v>4.5861999999999998</v>
      </c>
      <c r="P366" s="348">
        <v>15.6938</v>
      </c>
      <c r="Q366" s="348">
        <v>14.9877</v>
      </c>
      <c r="R366" s="348">
        <v>15.007099999999999</v>
      </c>
      <c r="S366" s="348">
        <v>17.693100000000001</v>
      </c>
      <c r="T366" s="348">
        <v>7.3384</v>
      </c>
      <c r="U366" s="348">
        <v>10.181699999999999</v>
      </c>
      <c r="V366" s="348">
        <v>14.1556</v>
      </c>
      <c r="W366" s="348">
        <v>0.74129999999999996</v>
      </c>
      <c r="X366" s="348">
        <v>15.7278</v>
      </c>
      <c r="Y366" s="374"/>
      <c r="Z366" s="346"/>
      <c r="AA366" s="346"/>
      <c r="AB366" s="346"/>
      <c r="AC366" s="346"/>
      <c r="AD366" s="346"/>
      <c r="AE366" s="346"/>
      <c r="AF366" s="346"/>
      <c r="AG366" s="346"/>
      <c r="AH366" s="346"/>
      <c r="AI366" s="346"/>
      <c r="AJ366" s="346"/>
      <c r="AK366" s="346"/>
      <c r="AL366" s="346"/>
      <c r="AM366" s="346"/>
      <c r="AN366" s="346"/>
      <c r="AO366" s="374"/>
      <c r="AP366" s="348">
        <v>14.5</v>
      </c>
      <c r="AQ366" s="348">
        <v>16.07</v>
      </c>
      <c r="AR366" s="348">
        <v>15.05</v>
      </c>
      <c r="AS366" s="348">
        <v>13.49</v>
      </c>
      <c r="AT366" s="348">
        <v>17.21</v>
      </c>
      <c r="AU366" s="374"/>
      <c r="AV366" s="429"/>
      <c r="AW366" s="429"/>
      <c r="AX366" s="429"/>
      <c r="AY366" s="429"/>
      <c r="AZ366" s="429"/>
      <c r="BA366" s="372"/>
      <c r="BB366" s="375"/>
      <c r="BC366" s="375"/>
      <c r="BD366" s="375"/>
      <c r="BE366" s="375"/>
      <c r="BF366" s="374"/>
      <c r="BG366" s="372"/>
      <c r="BH366" s="372"/>
      <c r="BI366" s="375"/>
      <c r="BJ366" s="375"/>
      <c r="BK366" s="375"/>
      <c r="BL366" s="375"/>
      <c r="BM366" s="372"/>
      <c r="BN366" s="372"/>
      <c r="BO366" s="430"/>
    </row>
    <row r="367" spans="1:67" s="428" customFormat="1" x14ac:dyDescent="0.25">
      <c r="A367" s="345" t="s">
        <v>4430</v>
      </c>
      <c r="B367" s="372"/>
      <c r="C367" s="731"/>
      <c r="D367" s="372"/>
      <c r="E367" s="372"/>
      <c r="F367" s="372"/>
      <c r="G367" s="372"/>
      <c r="H367" s="374"/>
      <c r="I367" s="348">
        <v>0.46700000000000003</v>
      </c>
      <c r="J367" s="348">
        <v>6.2084999999999999</v>
      </c>
      <c r="K367" s="348">
        <v>5.8628999999999998</v>
      </c>
      <c r="L367" s="348">
        <v>10.8451</v>
      </c>
      <c r="M367" s="348">
        <v>7.4946000000000002</v>
      </c>
      <c r="N367" s="350">
        <v>9.7937999999999992</v>
      </c>
      <c r="O367" s="348">
        <v>1.054</v>
      </c>
      <c r="P367" s="348">
        <v>19.191600000000001</v>
      </c>
      <c r="Q367" s="348">
        <v>14.5954</v>
      </c>
      <c r="R367" s="348">
        <v>15.057600000000001</v>
      </c>
      <c r="S367" s="348">
        <v>20.4299</v>
      </c>
      <c r="T367" s="348">
        <v>5.117</v>
      </c>
      <c r="U367" s="348">
        <v>7.5683999999999996</v>
      </c>
      <c r="V367" s="348">
        <v>6.1855000000000002</v>
      </c>
      <c r="W367" s="348">
        <v>2.1814</v>
      </c>
      <c r="X367" s="348">
        <v>3.1450999999999998</v>
      </c>
      <c r="Y367" s="374"/>
      <c r="Z367" s="346"/>
      <c r="AA367" s="346"/>
      <c r="AB367" s="346"/>
      <c r="AC367" s="346"/>
      <c r="AD367" s="346"/>
      <c r="AE367" s="346"/>
      <c r="AF367" s="346"/>
      <c r="AG367" s="346"/>
      <c r="AH367" s="346"/>
      <c r="AI367" s="346"/>
      <c r="AJ367" s="346"/>
      <c r="AK367" s="346"/>
      <c r="AL367" s="346"/>
      <c r="AM367" s="346"/>
      <c r="AN367" s="346"/>
      <c r="AO367" s="374"/>
      <c r="AP367" s="348">
        <v>14.84</v>
      </c>
      <c r="AQ367" s="348">
        <v>16.82</v>
      </c>
      <c r="AR367" s="348">
        <v>15</v>
      </c>
      <c r="AS367" s="348">
        <v>11.74</v>
      </c>
      <c r="AT367" s="348">
        <v>12.7</v>
      </c>
      <c r="AU367" s="374"/>
      <c r="AV367" s="429"/>
      <c r="AW367" s="429"/>
      <c r="AX367" s="429"/>
      <c r="AY367" s="429"/>
      <c r="AZ367" s="429"/>
      <c r="BA367" s="372"/>
      <c r="BB367" s="375"/>
      <c r="BC367" s="375"/>
      <c r="BD367" s="375"/>
      <c r="BE367" s="375"/>
      <c r="BF367" s="374"/>
      <c r="BG367" s="372"/>
      <c r="BH367" s="372"/>
      <c r="BI367" s="375"/>
      <c r="BJ367" s="375"/>
      <c r="BK367" s="375"/>
      <c r="BL367" s="375"/>
      <c r="BM367" s="372"/>
      <c r="BN367" s="372"/>
      <c r="BO367" s="430"/>
    </row>
    <row r="368" spans="1:67" s="428" customFormat="1" x14ac:dyDescent="0.25">
      <c r="A368" s="345" t="s">
        <v>5716</v>
      </c>
      <c r="B368" s="372"/>
      <c r="C368" s="731"/>
      <c r="D368" s="372"/>
      <c r="E368" s="372"/>
      <c r="F368" s="372"/>
      <c r="G368" s="372"/>
      <c r="H368" s="374"/>
      <c r="I368" s="348">
        <v>-2.8E-3</v>
      </c>
      <c r="J368" s="348">
        <v>4.9076000000000004</v>
      </c>
      <c r="K368" s="348">
        <v>1.4515</v>
      </c>
      <c r="L368" s="348">
        <v>1.1464000000000001</v>
      </c>
      <c r="M368" s="348">
        <v>-4.1764999999999999</v>
      </c>
      <c r="N368" s="350">
        <v>-2.58E-2</v>
      </c>
      <c r="O368" s="348">
        <v>-2.2879</v>
      </c>
      <c r="P368" s="348">
        <v>15.1332</v>
      </c>
      <c r="Q368" s="348">
        <v>11.3401</v>
      </c>
      <c r="R368" s="348">
        <v>16.507300000000001</v>
      </c>
      <c r="S368" s="348">
        <v>4.9801000000000002</v>
      </c>
      <c r="T368" s="348">
        <v>-7.1944999999999997</v>
      </c>
      <c r="U368" s="348">
        <v>0.7278</v>
      </c>
      <c r="V368" s="348">
        <v>-3.1577999999999999</v>
      </c>
      <c r="W368" s="348">
        <v>1.1096999999999999</v>
      </c>
      <c r="X368" s="348" t="s">
        <v>428</v>
      </c>
      <c r="Y368" s="374"/>
      <c r="Z368" s="346"/>
      <c r="AA368" s="346"/>
      <c r="AB368" s="346"/>
      <c r="AC368" s="346"/>
      <c r="AD368" s="346"/>
      <c r="AE368" s="346"/>
      <c r="AF368" s="346"/>
      <c r="AG368" s="346"/>
      <c r="AH368" s="346"/>
      <c r="AI368" s="346"/>
      <c r="AJ368" s="346"/>
      <c r="AK368" s="346"/>
      <c r="AL368" s="346"/>
      <c r="AM368" s="346"/>
      <c r="AN368" s="346"/>
      <c r="AO368" s="374"/>
      <c r="AP368" s="348">
        <v>13.6</v>
      </c>
      <c r="AQ368" s="348">
        <v>13.42</v>
      </c>
      <c r="AR368" s="348">
        <v>9.51</v>
      </c>
      <c r="AS368" s="348">
        <v>4.71</v>
      </c>
      <c r="AT368" s="348">
        <v>-3.54</v>
      </c>
      <c r="AU368" s="374"/>
      <c r="AV368" s="429"/>
      <c r="AW368" s="429"/>
      <c r="AX368" s="429"/>
      <c r="AY368" s="429"/>
      <c r="AZ368" s="429"/>
      <c r="BA368" s="372"/>
      <c r="BB368" s="375"/>
      <c r="BC368" s="375"/>
      <c r="BD368" s="375"/>
      <c r="BE368" s="375"/>
      <c r="BF368" s="374"/>
      <c r="BG368" s="372"/>
      <c r="BH368" s="372"/>
      <c r="BI368" s="375"/>
      <c r="BJ368" s="375"/>
      <c r="BK368" s="375"/>
      <c r="BL368" s="375"/>
      <c r="BM368" s="372"/>
      <c r="BN368" s="372"/>
      <c r="BO368" s="430"/>
    </row>
    <row r="369" spans="1:67" s="428" customFormat="1" x14ac:dyDescent="0.25">
      <c r="A369" s="345" t="s">
        <v>4432</v>
      </c>
      <c r="B369" s="372"/>
      <c r="C369" s="731"/>
      <c r="D369" s="372"/>
      <c r="E369" s="372"/>
      <c r="F369" s="372"/>
      <c r="G369" s="372"/>
      <c r="H369" s="374"/>
      <c r="I369" s="348">
        <v>0.56179999999999997</v>
      </c>
      <c r="J369" s="348">
        <v>-0.1019</v>
      </c>
      <c r="K369" s="348">
        <v>-1.8412999999999999</v>
      </c>
      <c r="L369" s="348">
        <v>7.4035000000000002</v>
      </c>
      <c r="M369" s="348">
        <v>8.0027000000000008</v>
      </c>
      <c r="N369" s="350">
        <v>13.4084</v>
      </c>
      <c r="O369" s="348">
        <v>11.484400000000001</v>
      </c>
      <c r="P369" s="348">
        <v>23.254000000000001</v>
      </c>
      <c r="Q369" s="348">
        <v>12.4297</v>
      </c>
      <c r="R369" s="348">
        <v>9.3401999999999994</v>
      </c>
      <c r="S369" s="348">
        <v>9.3376000000000001</v>
      </c>
      <c r="T369" s="348">
        <v>7.2134</v>
      </c>
      <c r="U369" s="348">
        <v>13.583299999999999</v>
      </c>
      <c r="V369" s="348">
        <v>10.9542</v>
      </c>
      <c r="W369" s="348">
        <v>-0.1787</v>
      </c>
      <c r="X369" s="348" t="s">
        <v>428</v>
      </c>
      <c r="Y369" s="374"/>
      <c r="Z369" s="346"/>
      <c r="AA369" s="346"/>
      <c r="AB369" s="346"/>
      <c r="AC369" s="346"/>
      <c r="AD369" s="346"/>
      <c r="AE369" s="346"/>
      <c r="AF369" s="346"/>
      <c r="AG369" s="346"/>
      <c r="AH369" s="346"/>
      <c r="AI369" s="346"/>
      <c r="AJ369" s="346"/>
      <c r="AK369" s="346"/>
      <c r="AL369" s="346"/>
      <c r="AM369" s="346"/>
      <c r="AN369" s="346"/>
      <c r="AO369" s="374"/>
      <c r="AP369" s="348">
        <v>14.18</v>
      </c>
      <c r="AQ369" s="348">
        <v>17.010000000000002</v>
      </c>
      <c r="AR369" s="348">
        <v>16.68</v>
      </c>
      <c r="AS369" s="348">
        <v>14.02</v>
      </c>
      <c r="AT369" s="348">
        <v>15.31</v>
      </c>
      <c r="AU369" s="374"/>
      <c r="AV369" s="429"/>
      <c r="AW369" s="429"/>
      <c r="AX369" s="429"/>
      <c r="AY369" s="429"/>
      <c r="AZ369" s="429"/>
      <c r="BA369" s="372"/>
      <c r="BB369" s="375"/>
      <c r="BC369" s="375"/>
      <c r="BD369" s="375"/>
      <c r="BE369" s="375"/>
      <c r="BF369" s="374"/>
      <c r="BG369" s="372"/>
      <c r="BH369" s="372"/>
      <c r="BI369" s="375"/>
      <c r="BJ369" s="375"/>
      <c r="BK369" s="375"/>
      <c r="BL369" s="375"/>
      <c r="BM369" s="372"/>
      <c r="BN369" s="372"/>
      <c r="BO369" s="430"/>
    </row>
    <row r="370" spans="1:67" s="428" customFormat="1" x14ac:dyDescent="0.25">
      <c r="A370" s="345" t="s">
        <v>4433</v>
      </c>
      <c r="B370" s="372"/>
      <c r="C370" s="731"/>
      <c r="D370" s="372"/>
      <c r="E370" s="372"/>
      <c r="F370" s="372"/>
      <c r="G370" s="372"/>
      <c r="H370" s="374"/>
      <c r="I370" s="348">
        <v>0.49480000000000002</v>
      </c>
      <c r="J370" s="348">
        <v>4.2587999999999999</v>
      </c>
      <c r="K370" s="348">
        <v>7.1536999999999997</v>
      </c>
      <c r="L370" s="348">
        <v>6.5994999999999999</v>
      </c>
      <c r="M370" s="348">
        <v>-1.0645</v>
      </c>
      <c r="N370" s="350">
        <v>1.4793000000000001</v>
      </c>
      <c r="O370" s="348">
        <v>6.3154000000000003</v>
      </c>
      <c r="P370" s="348">
        <v>8.1929999999999996</v>
      </c>
      <c r="Q370" s="348">
        <v>9.6678999999999995</v>
      </c>
      <c r="R370" s="348">
        <v>11.3917</v>
      </c>
      <c r="S370" s="348">
        <v>16.096599999999999</v>
      </c>
      <c r="T370" s="348">
        <v>-2.4018000000000002</v>
      </c>
      <c r="U370" s="348">
        <v>5.9287000000000001</v>
      </c>
      <c r="V370" s="348">
        <v>-0.46879999999999999</v>
      </c>
      <c r="W370" s="348">
        <v>6.4760999999999997</v>
      </c>
      <c r="X370" s="348" t="s">
        <v>428</v>
      </c>
      <c r="Y370" s="374"/>
      <c r="Z370" s="346"/>
      <c r="AA370" s="346"/>
      <c r="AB370" s="346"/>
      <c r="AC370" s="346"/>
      <c r="AD370" s="346"/>
      <c r="AE370" s="346"/>
      <c r="AF370" s="346"/>
      <c r="AG370" s="346"/>
      <c r="AH370" s="346"/>
      <c r="AI370" s="346"/>
      <c r="AJ370" s="346"/>
      <c r="AK370" s="346"/>
      <c r="AL370" s="346"/>
      <c r="AM370" s="346"/>
      <c r="AN370" s="346"/>
      <c r="AO370" s="374"/>
      <c r="AP370" s="348">
        <v>10.029999999999999</v>
      </c>
      <c r="AQ370" s="348">
        <v>10.71</v>
      </c>
      <c r="AR370" s="348">
        <v>9.08</v>
      </c>
      <c r="AS370" s="348">
        <v>6.95</v>
      </c>
      <c r="AT370" s="348">
        <v>3.13</v>
      </c>
      <c r="AU370" s="374"/>
      <c r="AV370" s="429"/>
      <c r="AW370" s="429"/>
      <c r="AX370" s="429"/>
      <c r="AY370" s="429"/>
      <c r="AZ370" s="429"/>
      <c r="BA370" s="372"/>
      <c r="BB370" s="375"/>
      <c r="BC370" s="375"/>
      <c r="BD370" s="375"/>
      <c r="BE370" s="375"/>
      <c r="BF370" s="374"/>
      <c r="BG370" s="372"/>
      <c r="BH370" s="372"/>
      <c r="BI370" s="375"/>
      <c r="BJ370" s="375"/>
      <c r="BK370" s="375"/>
      <c r="BL370" s="375"/>
      <c r="BM370" s="372"/>
      <c r="BN370" s="372"/>
      <c r="BO370" s="430"/>
    </row>
    <row r="371" spans="1:67" s="428" customFormat="1" x14ac:dyDescent="0.25">
      <c r="A371" s="345" t="s">
        <v>5717</v>
      </c>
      <c r="B371" s="372"/>
      <c r="C371" s="731"/>
      <c r="D371" s="372"/>
      <c r="E371" s="372"/>
      <c r="F371" s="372"/>
      <c r="G371" s="372"/>
      <c r="H371" s="374"/>
      <c r="I371" s="348">
        <v>0.68049999999999999</v>
      </c>
      <c r="J371" s="348">
        <v>4.1269999999999998</v>
      </c>
      <c r="K371" s="348">
        <v>-1.4892000000000001</v>
      </c>
      <c r="L371" s="348">
        <v>1.3737999999999999</v>
      </c>
      <c r="M371" s="348">
        <v>8.0425000000000004</v>
      </c>
      <c r="N371" s="350">
        <v>3.4302000000000001</v>
      </c>
      <c r="O371" s="348">
        <v>-3.3877999999999999</v>
      </c>
      <c r="P371" s="348">
        <v>26.402899999999999</v>
      </c>
      <c r="Q371" s="348">
        <v>23.338899999999999</v>
      </c>
      <c r="R371" s="348">
        <v>12.7401</v>
      </c>
      <c r="S371" s="348">
        <v>6.5697000000000001</v>
      </c>
      <c r="T371" s="348">
        <v>3.383</v>
      </c>
      <c r="U371" s="348">
        <v>3.94</v>
      </c>
      <c r="V371" s="348">
        <v>0.92479999999999996</v>
      </c>
      <c r="W371" s="348">
        <v>-0.39450000000000002</v>
      </c>
      <c r="X371" s="348" t="s">
        <v>428</v>
      </c>
      <c r="Y371" s="374"/>
      <c r="Z371" s="346"/>
      <c r="AA371" s="346"/>
      <c r="AB371" s="346"/>
      <c r="AC371" s="346"/>
      <c r="AD371" s="346"/>
      <c r="AE371" s="346"/>
      <c r="AF371" s="346"/>
      <c r="AG371" s="346"/>
      <c r="AH371" s="346"/>
      <c r="AI371" s="346"/>
      <c r="AJ371" s="346"/>
      <c r="AK371" s="346"/>
      <c r="AL371" s="346"/>
      <c r="AM371" s="346"/>
      <c r="AN371" s="346"/>
      <c r="AO371" s="374"/>
      <c r="AP371" s="348">
        <v>16.75</v>
      </c>
      <c r="AQ371" s="348">
        <v>22.97</v>
      </c>
      <c r="AR371" s="348">
        <v>21.29</v>
      </c>
      <c r="AS371" s="348">
        <v>9.52</v>
      </c>
      <c r="AT371" s="348">
        <v>4.03</v>
      </c>
      <c r="AU371" s="374"/>
      <c r="AV371" s="429"/>
      <c r="AW371" s="429"/>
      <c r="AX371" s="429"/>
      <c r="AY371" s="429"/>
      <c r="AZ371" s="429"/>
      <c r="BA371" s="372"/>
      <c r="BB371" s="375"/>
      <c r="BC371" s="375"/>
      <c r="BD371" s="375"/>
      <c r="BE371" s="375"/>
      <c r="BF371" s="374"/>
      <c r="BG371" s="372"/>
      <c r="BH371" s="372"/>
      <c r="BI371" s="375"/>
      <c r="BJ371" s="375"/>
      <c r="BK371" s="375"/>
      <c r="BL371" s="375"/>
      <c r="BM371" s="372"/>
      <c r="BN371" s="372"/>
      <c r="BO371" s="430"/>
    </row>
    <row r="372" spans="1:67" s="428" customFormat="1" x14ac:dyDescent="0.25">
      <c r="A372" s="345" t="s">
        <v>2522</v>
      </c>
      <c r="B372" s="372"/>
      <c r="C372" s="731"/>
      <c r="D372" s="372"/>
      <c r="E372" s="372"/>
      <c r="F372" s="372"/>
      <c r="G372" s="372"/>
      <c r="H372" s="374"/>
      <c r="I372" s="348">
        <v>0.68049999999999999</v>
      </c>
      <c r="J372" s="348">
        <v>4.1269</v>
      </c>
      <c r="K372" s="348">
        <v>-1.4887999999999999</v>
      </c>
      <c r="L372" s="348">
        <v>1.4481999999999999</v>
      </c>
      <c r="M372" s="348">
        <v>8.8569999999999993</v>
      </c>
      <c r="N372" s="350">
        <v>5.5039999999999996</v>
      </c>
      <c r="O372" s="348">
        <v>-1.4315</v>
      </c>
      <c r="P372" s="348">
        <v>28.930199999999999</v>
      </c>
      <c r="Q372" s="348">
        <v>26.580300000000001</v>
      </c>
      <c r="R372" s="348">
        <v>16.319900000000001</v>
      </c>
      <c r="S372" s="348">
        <v>6.5697000000000001</v>
      </c>
      <c r="T372" s="348">
        <v>4.1623000000000001</v>
      </c>
      <c r="U372" s="348">
        <v>5.2013999999999996</v>
      </c>
      <c r="V372" s="348">
        <v>2.9483999999999999</v>
      </c>
      <c r="W372" s="348">
        <v>-0.39439999999999997</v>
      </c>
      <c r="X372" s="348" t="s">
        <v>428</v>
      </c>
      <c r="Y372" s="374"/>
      <c r="Z372" s="346"/>
      <c r="AA372" s="346"/>
      <c r="AB372" s="346"/>
      <c r="AC372" s="346"/>
      <c r="AD372" s="346"/>
      <c r="AE372" s="346"/>
      <c r="AF372" s="346"/>
      <c r="AG372" s="346"/>
      <c r="AH372" s="346"/>
      <c r="AI372" s="346"/>
      <c r="AJ372" s="346"/>
      <c r="AK372" s="346"/>
      <c r="AL372" s="346"/>
      <c r="AM372" s="346"/>
      <c r="AN372" s="346"/>
      <c r="AO372" s="374"/>
      <c r="AP372" s="348">
        <v>19.82</v>
      </c>
      <c r="AQ372" s="348">
        <v>26.17</v>
      </c>
      <c r="AR372" s="348">
        <v>23.93</v>
      </c>
      <c r="AS372" s="348">
        <v>11.72</v>
      </c>
      <c r="AT372" s="348">
        <v>5.7</v>
      </c>
      <c r="AU372" s="374"/>
      <c r="AV372" s="429"/>
      <c r="AW372" s="429"/>
      <c r="AX372" s="429"/>
      <c r="AY372" s="429"/>
      <c r="AZ372" s="429"/>
      <c r="BA372" s="372"/>
      <c r="BB372" s="375"/>
      <c r="BC372" s="375"/>
      <c r="BD372" s="375"/>
      <c r="BE372" s="375"/>
      <c r="BF372" s="374"/>
      <c r="BG372" s="372"/>
      <c r="BH372" s="372"/>
      <c r="BI372" s="375"/>
      <c r="BJ372" s="375"/>
      <c r="BK372" s="375"/>
      <c r="BL372" s="375"/>
      <c r="BM372" s="372"/>
      <c r="BN372" s="372"/>
      <c r="BO372" s="430"/>
    </row>
    <row r="373" spans="1:67" s="428" customFormat="1" x14ac:dyDescent="0.25">
      <c r="A373" s="345" t="s">
        <v>4434</v>
      </c>
      <c r="B373" s="372"/>
      <c r="C373" s="731"/>
      <c r="D373" s="372"/>
      <c r="E373" s="372"/>
      <c r="F373" s="372"/>
      <c r="G373" s="372"/>
      <c r="H373" s="374"/>
      <c r="I373" s="348">
        <v>0.66110000000000002</v>
      </c>
      <c r="J373" s="348">
        <v>5.6210000000000004</v>
      </c>
      <c r="K373" s="348">
        <v>11.479699999999999</v>
      </c>
      <c r="L373" s="348">
        <v>1.9432</v>
      </c>
      <c r="M373" s="348">
        <v>6.1242000000000001</v>
      </c>
      <c r="N373" s="350">
        <v>28.545000000000002</v>
      </c>
      <c r="O373" s="348">
        <v>9.0975999999999999</v>
      </c>
      <c r="P373" s="348">
        <v>30.361999999999998</v>
      </c>
      <c r="Q373" s="348">
        <v>31.1541</v>
      </c>
      <c r="R373" s="348">
        <v>13.467499999999999</v>
      </c>
      <c r="S373" s="348">
        <v>12.151899999999999</v>
      </c>
      <c r="T373" s="348">
        <v>3.5413000000000001</v>
      </c>
      <c r="U373" s="348">
        <v>17.392199999999999</v>
      </c>
      <c r="V373" s="348">
        <v>22.694700000000001</v>
      </c>
      <c r="W373" s="348">
        <v>7.6096000000000004</v>
      </c>
      <c r="X373" s="348">
        <v>7.4374000000000002</v>
      </c>
      <c r="Y373" s="374"/>
      <c r="Z373" s="346"/>
      <c r="AA373" s="346"/>
      <c r="AB373" s="346"/>
      <c r="AC373" s="346"/>
      <c r="AD373" s="346"/>
      <c r="AE373" s="346"/>
      <c r="AF373" s="346"/>
      <c r="AG373" s="346"/>
      <c r="AH373" s="346"/>
      <c r="AI373" s="346"/>
      <c r="AJ373" s="346"/>
      <c r="AK373" s="346"/>
      <c r="AL373" s="346"/>
      <c r="AM373" s="346"/>
      <c r="AN373" s="346"/>
      <c r="AO373" s="374"/>
      <c r="AP373" s="348">
        <v>20.53</v>
      </c>
      <c r="AQ373" s="348">
        <v>30.49</v>
      </c>
      <c r="AR373" s="348">
        <v>29.39</v>
      </c>
      <c r="AS373" s="348">
        <v>20.309999999999999</v>
      </c>
      <c r="AT373" s="348">
        <v>17.809999999999999</v>
      </c>
      <c r="AU373" s="374"/>
      <c r="AV373" s="429"/>
      <c r="AW373" s="429"/>
      <c r="AX373" s="429"/>
      <c r="AY373" s="429"/>
      <c r="AZ373" s="429"/>
      <c r="BA373" s="372"/>
      <c r="BB373" s="375"/>
      <c r="BC373" s="375"/>
      <c r="BD373" s="375"/>
      <c r="BE373" s="375"/>
      <c r="BF373" s="374"/>
      <c r="BG373" s="372"/>
      <c r="BH373" s="372"/>
      <c r="BI373" s="375"/>
      <c r="BJ373" s="375"/>
      <c r="BK373" s="375"/>
      <c r="BL373" s="375"/>
      <c r="BM373" s="372"/>
      <c r="BN373" s="372"/>
      <c r="BO373" s="430"/>
    </row>
    <row r="374" spans="1:67" s="428" customFormat="1" x14ac:dyDescent="0.25">
      <c r="A374" s="345" t="s">
        <v>4435</v>
      </c>
      <c r="B374" s="372"/>
      <c r="C374" s="731"/>
      <c r="D374" s="372"/>
      <c r="E374" s="372"/>
      <c r="F374" s="372"/>
      <c r="G374" s="372"/>
      <c r="H374" s="374"/>
      <c r="I374" s="348">
        <v>0.69020000000000004</v>
      </c>
      <c r="J374" s="348">
        <v>10.3437</v>
      </c>
      <c r="K374" s="348">
        <v>9.0783000000000005</v>
      </c>
      <c r="L374" s="348">
        <v>12.2486</v>
      </c>
      <c r="M374" s="348">
        <v>-5.7378999999999998</v>
      </c>
      <c r="N374" s="350">
        <v>-18.43</v>
      </c>
      <c r="O374" s="348">
        <v>-15.302899999999999</v>
      </c>
      <c r="P374" s="348">
        <v>16.961600000000001</v>
      </c>
      <c r="Q374" s="348">
        <v>19.3551</v>
      </c>
      <c r="R374" s="348">
        <v>16.041899999999998</v>
      </c>
      <c r="S374" s="348">
        <v>25.9816</v>
      </c>
      <c r="T374" s="348">
        <v>-6.5517000000000003</v>
      </c>
      <c r="U374" s="348">
        <v>-5.4294000000000002</v>
      </c>
      <c r="V374" s="348">
        <v>-16.5837</v>
      </c>
      <c r="W374" s="348">
        <v>4.8117999999999999</v>
      </c>
      <c r="X374" s="348" t="s">
        <v>428</v>
      </c>
      <c r="Y374" s="374"/>
      <c r="Z374" s="346"/>
      <c r="AA374" s="346"/>
      <c r="AB374" s="346"/>
      <c r="AC374" s="346"/>
      <c r="AD374" s="346"/>
      <c r="AE374" s="346"/>
      <c r="AF374" s="346"/>
      <c r="AG374" s="346"/>
      <c r="AH374" s="346"/>
      <c r="AI374" s="346"/>
      <c r="AJ374" s="346"/>
      <c r="AK374" s="346"/>
      <c r="AL374" s="346"/>
      <c r="AM374" s="346"/>
      <c r="AN374" s="346"/>
      <c r="AO374" s="374"/>
      <c r="AP374" s="348">
        <v>16.66</v>
      </c>
      <c r="AQ374" s="348">
        <v>18.36</v>
      </c>
      <c r="AR374" s="348">
        <v>12.18</v>
      </c>
      <c r="AS374" s="348">
        <v>-1.48</v>
      </c>
      <c r="AT374" s="348">
        <v>-8.0399999999999991</v>
      </c>
      <c r="AU374" s="374"/>
      <c r="AV374" s="429"/>
      <c r="AW374" s="429"/>
      <c r="AX374" s="429"/>
      <c r="AY374" s="429"/>
      <c r="AZ374" s="429"/>
      <c r="BA374" s="372"/>
      <c r="BB374" s="375"/>
      <c r="BC374" s="375"/>
      <c r="BD374" s="375"/>
      <c r="BE374" s="375"/>
      <c r="BF374" s="374"/>
      <c r="BG374" s="372"/>
      <c r="BH374" s="372"/>
      <c r="BI374" s="375"/>
      <c r="BJ374" s="375"/>
      <c r="BK374" s="375"/>
      <c r="BL374" s="375"/>
      <c r="BM374" s="372"/>
      <c r="BN374" s="372"/>
      <c r="BO374" s="430"/>
    </row>
    <row r="375" spans="1:67" s="428" customFormat="1" x14ac:dyDescent="0.25">
      <c r="A375" s="345" t="s">
        <v>2524</v>
      </c>
      <c r="B375" s="372"/>
      <c r="C375" s="731"/>
      <c r="D375" s="372"/>
      <c r="E375" s="372"/>
      <c r="F375" s="372"/>
      <c r="G375" s="372"/>
      <c r="H375" s="374"/>
      <c r="I375" s="348">
        <v>0.46400000000000002</v>
      </c>
      <c r="J375" s="348">
        <v>4.7291999999999996</v>
      </c>
      <c r="K375" s="348">
        <v>3.4438</v>
      </c>
      <c r="L375" s="348">
        <v>1.0869</v>
      </c>
      <c r="M375" s="348">
        <v>-7.7340999999999998</v>
      </c>
      <c r="N375" s="350">
        <v>-5.0176999999999996</v>
      </c>
      <c r="O375" s="348">
        <v>3.2991000000000001</v>
      </c>
      <c r="P375" s="348">
        <v>9.5954999999999995</v>
      </c>
      <c r="Q375" s="348">
        <v>8.5085999999999995</v>
      </c>
      <c r="R375" s="348">
        <v>12.5732</v>
      </c>
      <c r="S375" s="348">
        <v>8.8467000000000002</v>
      </c>
      <c r="T375" s="348">
        <v>-8.1439000000000004</v>
      </c>
      <c r="U375" s="348">
        <v>-2.7309000000000001</v>
      </c>
      <c r="V375" s="348">
        <v>-7.8632999999999997</v>
      </c>
      <c r="W375" s="348">
        <v>3.8001</v>
      </c>
      <c r="X375" s="348" t="s">
        <v>428</v>
      </c>
      <c r="Y375" s="374"/>
      <c r="Z375" s="346"/>
      <c r="AA375" s="346"/>
      <c r="AB375" s="346"/>
      <c r="AC375" s="346"/>
      <c r="AD375" s="346"/>
      <c r="AE375" s="346"/>
      <c r="AF375" s="346"/>
      <c r="AG375" s="346"/>
      <c r="AH375" s="346"/>
      <c r="AI375" s="346"/>
      <c r="AJ375" s="346"/>
      <c r="AK375" s="346"/>
      <c r="AL375" s="346"/>
      <c r="AM375" s="346"/>
      <c r="AN375" s="346"/>
      <c r="AO375" s="374"/>
      <c r="AP375" s="348">
        <v>11.07</v>
      </c>
      <c r="AQ375" s="348">
        <v>9.91</v>
      </c>
      <c r="AR375" s="348">
        <v>6.44</v>
      </c>
      <c r="AS375" s="348">
        <v>3</v>
      </c>
      <c r="AT375" s="348">
        <v>-9.24</v>
      </c>
      <c r="AU375" s="374"/>
      <c r="AV375" s="429"/>
      <c r="AW375" s="429"/>
      <c r="AX375" s="429"/>
      <c r="AY375" s="429"/>
      <c r="AZ375" s="429"/>
      <c r="BA375" s="372"/>
      <c r="BB375" s="375"/>
      <c r="BC375" s="375"/>
      <c r="BD375" s="375"/>
      <c r="BE375" s="375"/>
      <c r="BF375" s="374"/>
      <c r="BG375" s="372"/>
      <c r="BH375" s="372"/>
      <c r="BI375" s="375"/>
      <c r="BJ375" s="375"/>
      <c r="BK375" s="375"/>
      <c r="BL375" s="375"/>
      <c r="BM375" s="372"/>
      <c r="BN375" s="372"/>
      <c r="BO375" s="430"/>
    </row>
    <row r="376" spans="1:67" s="428" customFormat="1" x14ac:dyDescent="0.25">
      <c r="A376" s="345" t="s">
        <v>5718</v>
      </c>
      <c r="B376" s="372"/>
      <c r="C376" s="731"/>
      <c r="D376" s="372"/>
      <c r="E376" s="372"/>
      <c r="F376" s="372"/>
      <c r="G376" s="372"/>
      <c r="H376" s="374"/>
      <c r="I376" s="348">
        <v>0.4602</v>
      </c>
      <c r="J376" s="348">
        <v>5.7070999999999996</v>
      </c>
      <c r="K376" s="348">
        <v>6.0128000000000004</v>
      </c>
      <c r="L376" s="348">
        <v>15.7446</v>
      </c>
      <c r="M376" s="348">
        <v>9.2497000000000007</v>
      </c>
      <c r="N376" s="350">
        <v>2.4458000000000002</v>
      </c>
      <c r="O376" s="348">
        <v>1.9805999999999999</v>
      </c>
      <c r="P376" s="348">
        <v>21.0715</v>
      </c>
      <c r="Q376" s="348">
        <v>15.2256</v>
      </c>
      <c r="R376" s="348">
        <v>13.9817</v>
      </c>
      <c r="S376" s="348">
        <v>23.155799999999999</v>
      </c>
      <c r="T376" s="348">
        <v>5.8343999999999996</v>
      </c>
      <c r="U376" s="348">
        <v>6.8350999999999997</v>
      </c>
      <c r="V376" s="348">
        <v>-1.3143</v>
      </c>
      <c r="W376" s="348">
        <v>3.1823000000000001</v>
      </c>
      <c r="X376" s="348" t="s">
        <v>428</v>
      </c>
      <c r="Y376" s="374"/>
      <c r="Z376" s="346"/>
      <c r="AA376" s="346"/>
      <c r="AB376" s="346"/>
      <c r="AC376" s="346"/>
      <c r="AD376" s="346"/>
      <c r="AE376" s="346"/>
      <c r="AF376" s="346"/>
      <c r="AG376" s="346"/>
      <c r="AH376" s="346"/>
      <c r="AI376" s="346"/>
      <c r="AJ376" s="346"/>
      <c r="AK376" s="346"/>
      <c r="AL376" s="346"/>
      <c r="AM376" s="346"/>
      <c r="AN376" s="346"/>
      <c r="AO376" s="374"/>
      <c r="AP376" s="348">
        <v>15.98</v>
      </c>
      <c r="AQ376" s="348">
        <v>20.010000000000002</v>
      </c>
      <c r="AR376" s="348">
        <v>15.77</v>
      </c>
      <c r="AS376" s="348">
        <v>9.81</v>
      </c>
      <c r="AT376" s="348">
        <v>12.77</v>
      </c>
      <c r="AU376" s="374"/>
      <c r="AV376" s="429"/>
      <c r="AW376" s="429"/>
      <c r="AX376" s="429"/>
      <c r="AY376" s="429"/>
      <c r="AZ376" s="429"/>
      <c r="BA376" s="372"/>
      <c r="BB376" s="375"/>
      <c r="BC376" s="375"/>
      <c r="BD376" s="375"/>
      <c r="BE376" s="375"/>
      <c r="BF376" s="374"/>
      <c r="BG376" s="372"/>
      <c r="BH376" s="372"/>
      <c r="BI376" s="375"/>
      <c r="BJ376" s="375"/>
      <c r="BK376" s="375"/>
      <c r="BL376" s="375"/>
      <c r="BM376" s="372"/>
      <c r="BN376" s="372"/>
      <c r="BO376" s="430"/>
    </row>
    <row r="377" spans="1:67" s="428" customFormat="1" x14ac:dyDescent="0.25">
      <c r="A377" s="345" t="s">
        <v>1670</v>
      </c>
      <c r="B377" s="372"/>
      <c r="C377" s="731"/>
      <c r="D377" s="372"/>
      <c r="E377" s="372"/>
      <c r="F377" s="372"/>
      <c r="G377" s="372"/>
      <c r="H377" s="374"/>
      <c r="I377" s="348">
        <v>0.6774</v>
      </c>
      <c r="J377" s="348">
        <v>5.8522999999999996</v>
      </c>
      <c r="K377" s="348">
        <v>6.9680999999999997</v>
      </c>
      <c r="L377" s="348">
        <v>16.332599999999999</v>
      </c>
      <c r="M377" s="348">
        <v>8.9703999999999997</v>
      </c>
      <c r="N377" s="350">
        <v>3.3374999999999999</v>
      </c>
      <c r="O377" s="348">
        <v>2.3651</v>
      </c>
      <c r="P377" s="348">
        <v>19.6738</v>
      </c>
      <c r="Q377" s="348">
        <v>17.249099999999999</v>
      </c>
      <c r="R377" s="348">
        <v>15.719799999999999</v>
      </c>
      <c r="S377" s="348">
        <v>23.368200000000002</v>
      </c>
      <c r="T377" s="348">
        <v>5.75</v>
      </c>
      <c r="U377" s="348">
        <v>5.7895000000000003</v>
      </c>
      <c r="V377" s="348">
        <v>-0.47670000000000001</v>
      </c>
      <c r="W377" s="348">
        <v>3.6854</v>
      </c>
      <c r="X377" s="348" t="s">
        <v>428</v>
      </c>
      <c r="Y377" s="374"/>
      <c r="Z377" s="346"/>
      <c r="AA377" s="346"/>
      <c r="AB377" s="346"/>
      <c r="AC377" s="346"/>
      <c r="AD377" s="346"/>
      <c r="AE377" s="346"/>
      <c r="AF377" s="346"/>
      <c r="AG377" s="346"/>
      <c r="AH377" s="346"/>
      <c r="AI377" s="346"/>
      <c r="AJ377" s="346"/>
      <c r="AK377" s="346"/>
      <c r="AL377" s="346"/>
      <c r="AM377" s="346"/>
      <c r="AN377" s="346"/>
      <c r="AO377" s="374"/>
      <c r="AP377" s="348">
        <v>17.61</v>
      </c>
      <c r="AQ377" s="348">
        <v>21.37</v>
      </c>
      <c r="AR377" s="348">
        <v>15.89</v>
      </c>
      <c r="AS377" s="348">
        <v>9.57</v>
      </c>
      <c r="AT377" s="348">
        <v>13.08</v>
      </c>
      <c r="AU377" s="374"/>
      <c r="AV377" s="429"/>
      <c r="AW377" s="429"/>
      <c r="AX377" s="429"/>
      <c r="AY377" s="429"/>
      <c r="AZ377" s="429"/>
      <c r="BA377" s="372"/>
      <c r="BB377" s="375"/>
      <c r="BC377" s="375"/>
      <c r="BD377" s="375"/>
      <c r="BE377" s="375"/>
      <c r="BF377" s="374"/>
      <c r="BG377" s="372"/>
      <c r="BH377" s="372"/>
      <c r="BI377" s="375"/>
      <c r="BJ377" s="375"/>
      <c r="BK377" s="375"/>
      <c r="BL377" s="375"/>
      <c r="BM377" s="372"/>
      <c r="BN377" s="372"/>
      <c r="BO377" s="430"/>
    </row>
    <row r="378" spans="1:67" s="428" customFormat="1" x14ac:dyDescent="0.25">
      <c r="A378" s="345" t="s">
        <v>4437</v>
      </c>
      <c r="B378" s="372"/>
      <c r="C378" s="731"/>
      <c r="D378" s="372"/>
      <c r="E378" s="372"/>
      <c r="F378" s="372"/>
      <c r="G378" s="372"/>
      <c r="H378" s="374"/>
      <c r="I378" s="348">
        <v>0.66039999999999999</v>
      </c>
      <c r="J378" s="348">
        <v>5.6760999999999999</v>
      </c>
      <c r="K378" s="348">
        <v>4.5782999999999996</v>
      </c>
      <c r="L378" s="348">
        <v>15.5623</v>
      </c>
      <c r="M378" s="348">
        <v>7.2500999999999998</v>
      </c>
      <c r="N378" s="350">
        <v>-1.1876</v>
      </c>
      <c r="O378" s="348">
        <v>-4.0350000000000001</v>
      </c>
      <c r="P378" s="348">
        <v>14.067299999999999</v>
      </c>
      <c r="Q378" s="348">
        <v>13.991199999999999</v>
      </c>
      <c r="R378" s="348">
        <v>17.9361</v>
      </c>
      <c r="S378" s="348">
        <v>22.992100000000001</v>
      </c>
      <c r="T378" s="348">
        <v>5.3162000000000003</v>
      </c>
      <c r="U378" s="348">
        <v>4.3166000000000002</v>
      </c>
      <c r="V378" s="348">
        <v>-4.1191000000000004</v>
      </c>
      <c r="W378" s="348">
        <v>2.8018999999999998</v>
      </c>
      <c r="X378" s="348" t="s">
        <v>428</v>
      </c>
      <c r="Y378" s="374"/>
      <c r="Z378" s="346"/>
      <c r="AA378" s="346"/>
      <c r="AB378" s="346"/>
      <c r="AC378" s="346"/>
      <c r="AD378" s="346"/>
      <c r="AE378" s="346"/>
      <c r="AF378" s="346"/>
      <c r="AG378" s="346"/>
      <c r="AH378" s="346"/>
      <c r="AI378" s="346"/>
      <c r="AJ378" s="346"/>
      <c r="AK378" s="346"/>
      <c r="AL378" s="346"/>
      <c r="AM378" s="346"/>
      <c r="AN378" s="346"/>
      <c r="AO378" s="374"/>
      <c r="AP378" s="348">
        <v>17.170000000000002</v>
      </c>
      <c r="AQ378" s="348">
        <v>18.47</v>
      </c>
      <c r="AR378" s="348">
        <v>11.52</v>
      </c>
      <c r="AS378" s="348">
        <v>4.4400000000000004</v>
      </c>
      <c r="AT378" s="348">
        <v>9.86</v>
      </c>
      <c r="AU378" s="374"/>
      <c r="AV378" s="429"/>
      <c r="AW378" s="429"/>
      <c r="AX378" s="429"/>
      <c r="AY378" s="429"/>
      <c r="AZ378" s="429"/>
      <c r="BA378" s="372"/>
      <c r="BB378" s="375"/>
      <c r="BC378" s="375"/>
      <c r="BD378" s="375"/>
      <c r="BE378" s="375"/>
      <c r="BF378" s="374"/>
      <c r="BG378" s="372"/>
      <c r="BH378" s="372"/>
      <c r="BI378" s="375"/>
      <c r="BJ378" s="375"/>
      <c r="BK378" s="375"/>
      <c r="BL378" s="375"/>
      <c r="BM378" s="372"/>
      <c r="BN378" s="372"/>
      <c r="BO378" s="430"/>
    </row>
    <row r="379" spans="1:67" s="428" customFormat="1" x14ac:dyDescent="0.25">
      <c r="A379" s="345" t="s">
        <v>4439</v>
      </c>
      <c r="B379" s="372"/>
      <c r="C379" s="731"/>
      <c r="D379" s="372"/>
      <c r="E379" s="372"/>
      <c r="F379" s="372"/>
      <c r="G379" s="372"/>
      <c r="H379" s="374"/>
      <c r="I379" s="348">
        <v>-0.15290000000000001</v>
      </c>
      <c r="J379" s="348">
        <v>4.1576000000000004</v>
      </c>
      <c r="K379" s="348">
        <v>2.4487999999999999</v>
      </c>
      <c r="L379" s="348">
        <v>0.90880000000000005</v>
      </c>
      <c r="M379" s="348">
        <v>-12.1553</v>
      </c>
      <c r="N379" s="350">
        <v>-9.5145</v>
      </c>
      <c r="O379" s="348">
        <v>0.43959999999999999</v>
      </c>
      <c r="P379" s="348">
        <v>5.1757999999999997</v>
      </c>
      <c r="Q379" s="348">
        <v>8.5490999999999993</v>
      </c>
      <c r="R379" s="348">
        <v>13.419499999999999</v>
      </c>
      <c r="S379" s="348">
        <v>6.7895000000000003</v>
      </c>
      <c r="T379" s="348">
        <v>-12.7098</v>
      </c>
      <c r="U379" s="348">
        <v>-4.8139000000000003</v>
      </c>
      <c r="V379" s="348">
        <v>-11.338200000000001</v>
      </c>
      <c r="W379" s="348">
        <v>3.0385</v>
      </c>
      <c r="X379" s="348" t="s">
        <v>428</v>
      </c>
      <c r="Y379" s="374"/>
      <c r="Z379" s="346"/>
      <c r="AA379" s="346"/>
      <c r="AB379" s="346"/>
      <c r="AC379" s="346"/>
      <c r="AD379" s="346"/>
      <c r="AE379" s="346"/>
      <c r="AF379" s="346"/>
      <c r="AG379" s="346"/>
      <c r="AH379" s="346"/>
      <c r="AI379" s="346"/>
      <c r="AJ379" s="346"/>
      <c r="AK379" s="346"/>
      <c r="AL379" s="346"/>
      <c r="AM379" s="346"/>
      <c r="AN379" s="346"/>
      <c r="AO379" s="374"/>
      <c r="AP379" s="348">
        <v>11.11</v>
      </c>
      <c r="AQ379" s="348">
        <v>8.7899999999999991</v>
      </c>
      <c r="AR379" s="348">
        <v>4.55</v>
      </c>
      <c r="AS379" s="348">
        <v>-1.08</v>
      </c>
      <c r="AT379" s="348">
        <v>-12.9</v>
      </c>
      <c r="AU379" s="374"/>
      <c r="AV379" s="429"/>
      <c r="AW379" s="429"/>
      <c r="AX379" s="429"/>
      <c r="AY379" s="429"/>
      <c r="AZ379" s="429"/>
      <c r="BA379" s="372"/>
      <c r="BB379" s="375"/>
      <c r="BC379" s="375"/>
      <c r="BD379" s="375"/>
      <c r="BE379" s="375"/>
      <c r="BF379" s="374"/>
      <c r="BG379" s="372"/>
      <c r="BH379" s="372"/>
      <c r="BI379" s="375"/>
      <c r="BJ379" s="375"/>
      <c r="BK379" s="375"/>
      <c r="BL379" s="375"/>
      <c r="BM379" s="372"/>
      <c r="BN379" s="372"/>
      <c r="BO379" s="430"/>
    </row>
    <row r="380" spans="1:67" s="428" customFormat="1" x14ac:dyDescent="0.25">
      <c r="A380" s="345" t="s">
        <v>4440</v>
      </c>
      <c r="B380" s="372"/>
      <c r="C380" s="731"/>
      <c r="D380" s="372"/>
      <c r="E380" s="372"/>
      <c r="F380" s="372"/>
      <c r="G380" s="372"/>
      <c r="H380" s="374"/>
      <c r="I380" s="348">
        <v>-4.0000000000000002E-4</v>
      </c>
      <c r="J380" s="348">
        <v>4.4759000000000002</v>
      </c>
      <c r="K380" s="348">
        <v>2.8212000000000002</v>
      </c>
      <c r="L380" s="348">
        <v>1.4556</v>
      </c>
      <c r="M380" s="348">
        <v>-9.9463000000000008</v>
      </c>
      <c r="N380" s="350">
        <v>-2.9504999999999999</v>
      </c>
      <c r="O380" s="348">
        <v>3.3555000000000001</v>
      </c>
      <c r="P380" s="348">
        <v>8.4251000000000005</v>
      </c>
      <c r="Q380" s="348">
        <v>11.3786</v>
      </c>
      <c r="R380" s="348">
        <v>12.736800000000001</v>
      </c>
      <c r="S380" s="348">
        <v>7.9436999999999998</v>
      </c>
      <c r="T380" s="348">
        <v>-10.7247</v>
      </c>
      <c r="U380" s="348">
        <v>-4.2515000000000001</v>
      </c>
      <c r="V380" s="348">
        <v>-4.7941000000000003</v>
      </c>
      <c r="W380" s="348">
        <v>3.5043000000000002</v>
      </c>
      <c r="X380" s="348" t="s">
        <v>428</v>
      </c>
      <c r="Y380" s="374"/>
      <c r="Z380" s="346"/>
      <c r="AA380" s="346"/>
      <c r="AB380" s="346"/>
      <c r="AC380" s="346"/>
      <c r="AD380" s="346"/>
      <c r="AE380" s="346"/>
      <c r="AF380" s="346"/>
      <c r="AG380" s="346"/>
      <c r="AH380" s="346"/>
      <c r="AI380" s="346"/>
      <c r="AJ380" s="346"/>
      <c r="AK380" s="346"/>
      <c r="AL380" s="346"/>
      <c r="AM380" s="346"/>
      <c r="AN380" s="346"/>
      <c r="AO380" s="374"/>
      <c r="AP380" s="348">
        <v>12.25</v>
      </c>
      <c r="AQ380" s="348">
        <v>11.84</v>
      </c>
      <c r="AR380" s="348">
        <v>7.98</v>
      </c>
      <c r="AS380" s="348">
        <v>3.03</v>
      </c>
      <c r="AT380" s="348">
        <v>-10.15</v>
      </c>
      <c r="AU380" s="374"/>
      <c r="AV380" s="429"/>
      <c r="AW380" s="429"/>
      <c r="AX380" s="429"/>
      <c r="AY380" s="429"/>
      <c r="AZ380" s="429"/>
      <c r="BA380" s="372"/>
      <c r="BB380" s="375"/>
      <c r="BC380" s="375"/>
      <c r="BD380" s="375"/>
      <c r="BE380" s="375"/>
      <c r="BF380" s="374"/>
      <c r="BG380" s="372"/>
      <c r="BH380" s="372"/>
      <c r="BI380" s="375"/>
      <c r="BJ380" s="375"/>
      <c r="BK380" s="375"/>
      <c r="BL380" s="375"/>
      <c r="BM380" s="372"/>
      <c r="BN380" s="372"/>
      <c r="BO380" s="430"/>
    </row>
    <row r="381" spans="1:67" s="428" customFormat="1" x14ac:dyDescent="0.25">
      <c r="A381" s="345" t="s">
        <v>4441</v>
      </c>
      <c r="B381" s="372"/>
      <c r="C381" s="731"/>
      <c r="D381" s="372"/>
      <c r="E381" s="372"/>
      <c r="F381" s="372"/>
      <c r="G381" s="372"/>
      <c r="H381" s="374"/>
      <c r="I381" s="348">
        <v>8.8700000000000001E-2</v>
      </c>
      <c r="J381" s="348">
        <v>4.7728000000000002</v>
      </c>
      <c r="K381" s="348">
        <v>2.2324999999999999</v>
      </c>
      <c r="L381" s="348">
        <v>0.75639999999999996</v>
      </c>
      <c r="M381" s="348">
        <v>-9.3546999999999993</v>
      </c>
      <c r="N381" s="350">
        <v>-3.5886</v>
      </c>
      <c r="O381" s="348">
        <v>1.6712</v>
      </c>
      <c r="P381" s="348">
        <v>9.0122999999999998</v>
      </c>
      <c r="Q381" s="348">
        <v>11.387600000000001</v>
      </c>
      <c r="R381" s="348">
        <v>13.147399999999999</v>
      </c>
      <c r="S381" s="348">
        <v>6.6398000000000001</v>
      </c>
      <c r="T381" s="348">
        <v>-10.004099999999999</v>
      </c>
      <c r="U381" s="348">
        <v>-3.6259000000000001</v>
      </c>
      <c r="V381" s="348">
        <v>-5.6351000000000004</v>
      </c>
      <c r="W381" s="348">
        <v>2.8595999999999999</v>
      </c>
      <c r="X381" s="348" t="s">
        <v>428</v>
      </c>
      <c r="Y381" s="374"/>
      <c r="Z381" s="346"/>
      <c r="AA381" s="346"/>
      <c r="AB381" s="346"/>
      <c r="AC381" s="346"/>
      <c r="AD381" s="346"/>
      <c r="AE381" s="346"/>
      <c r="AF381" s="346"/>
      <c r="AG381" s="346"/>
      <c r="AH381" s="346"/>
      <c r="AI381" s="346"/>
      <c r="AJ381" s="346"/>
      <c r="AK381" s="346"/>
      <c r="AL381" s="346"/>
      <c r="AM381" s="346"/>
      <c r="AN381" s="346"/>
      <c r="AO381" s="374"/>
      <c r="AP381" s="348">
        <v>12.53</v>
      </c>
      <c r="AQ381" s="348">
        <v>12.07</v>
      </c>
      <c r="AR381" s="348">
        <v>7.93</v>
      </c>
      <c r="AS381" s="348">
        <v>2.14</v>
      </c>
      <c r="AT381" s="348">
        <v>-10.36</v>
      </c>
      <c r="AU381" s="374"/>
      <c r="AV381" s="429"/>
      <c r="AW381" s="429"/>
      <c r="AX381" s="429"/>
      <c r="AY381" s="429"/>
      <c r="AZ381" s="429"/>
      <c r="BA381" s="372"/>
      <c r="BB381" s="375"/>
      <c r="BC381" s="375"/>
      <c r="BD381" s="375"/>
      <c r="BE381" s="375"/>
      <c r="BF381" s="374"/>
      <c r="BG381" s="372"/>
      <c r="BH381" s="372"/>
      <c r="BI381" s="375"/>
      <c r="BJ381" s="375"/>
      <c r="BK381" s="375"/>
      <c r="BL381" s="375"/>
      <c r="BM381" s="372"/>
      <c r="BN381" s="372"/>
      <c r="BO381" s="430"/>
    </row>
    <row r="382" spans="1:67" s="428" customFormat="1" x14ac:dyDescent="0.25">
      <c r="A382" s="345" t="s">
        <v>4442</v>
      </c>
      <c r="B382" s="372"/>
      <c r="C382" s="731"/>
      <c r="D382" s="372"/>
      <c r="E382" s="372"/>
      <c r="F382" s="372"/>
      <c r="G382" s="372"/>
      <c r="H382" s="374"/>
      <c r="I382" s="348">
        <v>0.54320000000000002</v>
      </c>
      <c r="J382" s="348">
        <v>5.3406000000000002</v>
      </c>
      <c r="K382" s="348">
        <v>2.8687999999999998</v>
      </c>
      <c r="L382" s="348">
        <v>11.357799999999999</v>
      </c>
      <c r="M382" s="348">
        <v>9.1089000000000002</v>
      </c>
      <c r="N382" s="350">
        <v>2.7831000000000001</v>
      </c>
      <c r="O382" s="348">
        <v>-2.6162000000000001</v>
      </c>
      <c r="P382" s="348">
        <v>18.258900000000001</v>
      </c>
      <c r="Q382" s="348">
        <v>15.1106</v>
      </c>
      <c r="R382" s="348">
        <v>19.3475</v>
      </c>
      <c r="S382" s="348">
        <v>18.900300000000001</v>
      </c>
      <c r="T382" s="348">
        <v>8.2926000000000002</v>
      </c>
      <c r="U382" s="348">
        <v>7.5415000000000001</v>
      </c>
      <c r="V382" s="348">
        <v>0.5524</v>
      </c>
      <c r="W382" s="348">
        <v>0.628</v>
      </c>
      <c r="X382" s="348" t="s">
        <v>428</v>
      </c>
      <c r="Y382" s="374"/>
      <c r="Z382" s="346"/>
      <c r="AA382" s="346"/>
      <c r="AB382" s="346"/>
      <c r="AC382" s="346"/>
      <c r="AD382" s="346"/>
      <c r="AE382" s="346"/>
      <c r="AF382" s="346"/>
      <c r="AG382" s="346"/>
      <c r="AH382" s="346"/>
      <c r="AI382" s="346"/>
      <c r="AJ382" s="346"/>
      <c r="AK382" s="346"/>
      <c r="AL382" s="346"/>
      <c r="AM382" s="346"/>
      <c r="AN382" s="346"/>
      <c r="AO382" s="374"/>
      <c r="AP382" s="348">
        <v>18.38</v>
      </c>
      <c r="AQ382" s="348">
        <v>18.37</v>
      </c>
      <c r="AR382" s="348">
        <v>14.24</v>
      </c>
      <c r="AS382" s="348">
        <v>7.99</v>
      </c>
      <c r="AT382" s="348">
        <v>11.57</v>
      </c>
      <c r="AU382" s="374"/>
      <c r="AV382" s="429"/>
      <c r="AW382" s="429"/>
      <c r="AX382" s="429"/>
      <c r="AY382" s="429"/>
      <c r="AZ382" s="429"/>
      <c r="BA382" s="372"/>
      <c r="BB382" s="375"/>
      <c r="BC382" s="375"/>
      <c r="BD382" s="375"/>
      <c r="BE382" s="375"/>
      <c r="BF382" s="374"/>
      <c r="BG382" s="372"/>
      <c r="BH382" s="372"/>
      <c r="BI382" s="375"/>
      <c r="BJ382" s="375"/>
      <c r="BK382" s="375"/>
      <c r="BL382" s="375"/>
      <c r="BM382" s="372"/>
      <c r="BN382" s="372"/>
      <c r="BO382" s="430"/>
    </row>
    <row r="383" spans="1:67" s="428" customFormat="1" x14ac:dyDescent="0.25">
      <c r="A383" s="345" t="s">
        <v>4443</v>
      </c>
      <c r="B383" s="372"/>
      <c r="C383" s="731"/>
      <c r="D383" s="372"/>
      <c r="E383" s="372"/>
      <c r="F383" s="372"/>
      <c r="G383" s="372"/>
      <c r="H383" s="374"/>
      <c r="I383" s="348">
        <v>0.42270000000000002</v>
      </c>
      <c r="J383" s="348">
        <v>5.0589000000000004</v>
      </c>
      <c r="K383" s="348">
        <v>3.6909000000000001</v>
      </c>
      <c r="L383" s="348">
        <v>6.7081999999999997</v>
      </c>
      <c r="M383" s="348">
        <v>-0.36080000000000001</v>
      </c>
      <c r="N383" s="350">
        <v>2.3321999999999998</v>
      </c>
      <c r="O383" s="348">
        <v>2.9622999999999999</v>
      </c>
      <c r="P383" s="348">
        <v>14.1304</v>
      </c>
      <c r="Q383" s="348">
        <v>13.0312</v>
      </c>
      <c r="R383" s="348">
        <v>14.379799999999999</v>
      </c>
      <c r="S383" s="348">
        <v>13.941000000000001</v>
      </c>
      <c r="T383" s="348">
        <v>-1.9670000000000001</v>
      </c>
      <c r="U383" s="348">
        <v>2.8195999999999999</v>
      </c>
      <c r="V383" s="348">
        <v>-0.76270000000000004</v>
      </c>
      <c r="W383" s="348">
        <v>2.6101999999999999</v>
      </c>
      <c r="X383" s="348" t="s">
        <v>428</v>
      </c>
      <c r="Y383" s="374"/>
      <c r="Z383" s="346"/>
      <c r="AA383" s="346"/>
      <c r="AB383" s="346"/>
      <c r="AC383" s="346"/>
      <c r="AD383" s="346"/>
      <c r="AE383" s="346"/>
      <c r="AF383" s="346"/>
      <c r="AG383" s="346"/>
      <c r="AH383" s="346"/>
      <c r="AI383" s="346"/>
      <c r="AJ383" s="346"/>
      <c r="AK383" s="346"/>
      <c r="AL383" s="346"/>
      <c r="AM383" s="346"/>
      <c r="AN383" s="346"/>
      <c r="AO383" s="374"/>
      <c r="AP383" s="348">
        <v>14.2</v>
      </c>
      <c r="AQ383" s="348">
        <v>14.91</v>
      </c>
      <c r="AR383" s="348">
        <v>11.47</v>
      </c>
      <c r="AS383" s="348">
        <v>7.07</v>
      </c>
      <c r="AT383" s="348">
        <v>1.76</v>
      </c>
      <c r="AU383" s="374"/>
      <c r="AV383" s="429"/>
      <c r="AW383" s="429"/>
      <c r="AX383" s="429"/>
      <c r="AY383" s="429"/>
      <c r="AZ383" s="429"/>
      <c r="BA383" s="372"/>
      <c r="BB383" s="375"/>
      <c r="BC383" s="375"/>
      <c r="BD383" s="375"/>
      <c r="BE383" s="375"/>
      <c r="BF383" s="374"/>
      <c r="BG383" s="372"/>
      <c r="BH383" s="372"/>
      <c r="BI383" s="375"/>
      <c r="BJ383" s="375"/>
      <c r="BK383" s="375"/>
      <c r="BL383" s="375"/>
      <c r="BM383" s="372"/>
      <c r="BN383" s="372"/>
      <c r="BO383" s="430"/>
    </row>
    <row r="384" spans="1:67" s="428" customFormat="1" x14ac:dyDescent="0.25">
      <c r="A384" s="345" t="s">
        <v>4444</v>
      </c>
      <c r="B384" s="372"/>
      <c r="C384" s="731"/>
      <c r="D384" s="372"/>
      <c r="E384" s="372"/>
      <c r="F384" s="372"/>
      <c r="G384" s="372"/>
      <c r="H384" s="374"/>
      <c r="I384" s="348">
        <v>0.55940000000000001</v>
      </c>
      <c r="J384" s="348">
        <v>4.9843999999999999</v>
      </c>
      <c r="K384" s="348">
        <v>3.9952000000000001</v>
      </c>
      <c r="L384" s="348">
        <v>8.3991000000000007</v>
      </c>
      <c r="M384" s="348">
        <v>4.3936000000000002</v>
      </c>
      <c r="N384" s="350">
        <v>8.3604000000000003</v>
      </c>
      <c r="O384" s="348">
        <v>3.8357000000000001</v>
      </c>
      <c r="P384" s="348">
        <v>17.2944</v>
      </c>
      <c r="Q384" s="348">
        <v>14.2219</v>
      </c>
      <c r="R384" s="348">
        <v>14.232200000000001</v>
      </c>
      <c r="S384" s="348">
        <v>16.354199999999999</v>
      </c>
      <c r="T384" s="348">
        <v>2.2820999999999998</v>
      </c>
      <c r="U384" s="348">
        <v>5.9771000000000001</v>
      </c>
      <c r="V384" s="348">
        <v>4.8692000000000002</v>
      </c>
      <c r="W384" s="348">
        <v>1.6316999999999999</v>
      </c>
      <c r="X384" s="348">
        <v>15.416</v>
      </c>
      <c r="Y384" s="374"/>
      <c r="Z384" s="346"/>
      <c r="AA384" s="346"/>
      <c r="AB384" s="346"/>
      <c r="AC384" s="346"/>
      <c r="AD384" s="346"/>
      <c r="AE384" s="346"/>
      <c r="AF384" s="346"/>
      <c r="AG384" s="346"/>
      <c r="AH384" s="346"/>
      <c r="AI384" s="346"/>
      <c r="AJ384" s="346"/>
      <c r="AK384" s="346"/>
      <c r="AL384" s="346"/>
      <c r="AM384" s="346"/>
      <c r="AN384" s="346"/>
      <c r="AO384" s="374"/>
      <c r="AP384" s="348">
        <v>14.85</v>
      </c>
      <c r="AQ384" s="348">
        <v>16.79</v>
      </c>
      <c r="AR384" s="348">
        <v>14.07</v>
      </c>
      <c r="AS384" s="348">
        <v>10.57</v>
      </c>
      <c r="AT384" s="348">
        <v>8.3000000000000007</v>
      </c>
      <c r="AU384" s="374"/>
      <c r="AV384" s="429"/>
      <c r="AW384" s="429"/>
      <c r="AX384" s="429"/>
      <c r="AY384" s="429"/>
      <c r="AZ384" s="429"/>
      <c r="BA384" s="372"/>
      <c r="BB384" s="375"/>
      <c r="BC384" s="375"/>
      <c r="BD384" s="375"/>
      <c r="BE384" s="375"/>
      <c r="BF384" s="374"/>
      <c r="BG384" s="372"/>
      <c r="BH384" s="372"/>
      <c r="BI384" s="375"/>
      <c r="BJ384" s="375"/>
      <c r="BK384" s="375"/>
      <c r="BL384" s="375"/>
      <c r="BM384" s="372"/>
      <c r="BN384" s="372"/>
      <c r="BO384" s="430"/>
    </row>
    <row r="385" spans="1:67" s="428" customFormat="1" x14ac:dyDescent="0.25">
      <c r="A385" s="345" t="s">
        <v>4445</v>
      </c>
      <c r="B385" s="372"/>
      <c r="C385" s="731"/>
      <c r="D385" s="372"/>
      <c r="E385" s="372"/>
      <c r="F385" s="372"/>
      <c r="G385" s="372"/>
      <c r="H385" s="374"/>
      <c r="I385" s="348">
        <v>0.14130000000000001</v>
      </c>
      <c r="J385" s="348">
        <v>3.8068</v>
      </c>
      <c r="K385" s="348">
        <v>2.4228000000000001</v>
      </c>
      <c r="L385" s="348">
        <v>4.3346</v>
      </c>
      <c r="M385" s="348">
        <v>10.808999999999999</v>
      </c>
      <c r="N385" s="350">
        <v>23.2881</v>
      </c>
      <c r="O385" s="348">
        <v>8.9544999999999995</v>
      </c>
      <c r="P385" s="348">
        <v>32.114100000000001</v>
      </c>
      <c r="Q385" s="348">
        <v>28.352399999999999</v>
      </c>
      <c r="R385" s="348">
        <v>19.767499999999998</v>
      </c>
      <c r="S385" s="348">
        <v>10.646100000000001</v>
      </c>
      <c r="T385" s="348">
        <v>6.1353999999999997</v>
      </c>
      <c r="U385" s="348">
        <v>17.828499999999998</v>
      </c>
      <c r="V385" s="348">
        <v>18.310600000000001</v>
      </c>
      <c r="W385" s="348">
        <v>0.33040000000000003</v>
      </c>
      <c r="X385" s="348" t="s">
        <v>428</v>
      </c>
      <c r="Y385" s="374"/>
      <c r="Z385" s="346"/>
      <c r="AA385" s="346"/>
      <c r="AB385" s="346"/>
      <c r="AC385" s="346"/>
      <c r="AD385" s="346"/>
      <c r="AE385" s="346"/>
      <c r="AF385" s="346"/>
      <c r="AG385" s="346"/>
      <c r="AH385" s="346"/>
      <c r="AI385" s="346"/>
      <c r="AJ385" s="346"/>
      <c r="AK385" s="346"/>
      <c r="AL385" s="346"/>
      <c r="AM385" s="346"/>
      <c r="AN385" s="346"/>
      <c r="AO385" s="374"/>
      <c r="AP385" s="348">
        <v>23.11</v>
      </c>
      <c r="AQ385" s="348">
        <v>30.57</v>
      </c>
      <c r="AR385" s="348">
        <v>28</v>
      </c>
      <c r="AS385" s="348">
        <v>20.16</v>
      </c>
      <c r="AT385" s="348">
        <v>19.43</v>
      </c>
      <c r="AU385" s="374"/>
      <c r="AV385" s="429"/>
      <c r="AW385" s="429"/>
      <c r="AX385" s="429"/>
      <c r="AY385" s="429"/>
      <c r="AZ385" s="429"/>
      <c r="BA385" s="372"/>
      <c r="BB385" s="375"/>
      <c r="BC385" s="375"/>
      <c r="BD385" s="375"/>
      <c r="BE385" s="375"/>
      <c r="BF385" s="374"/>
      <c r="BG385" s="372"/>
      <c r="BH385" s="372"/>
      <c r="BI385" s="375"/>
      <c r="BJ385" s="375"/>
      <c r="BK385" s="375"/>
      <c r="BL385" s="375"/>
      <c r="BM385" s="372"/>
      <c r="BN385" s="372"/>
      <c r="BO385" s="430"/>
    </row>
    <row r="386" spans="1:67" s="428" customFormat="1" x14ac:dyDescent="0.25">
      <c r="A386" s="345" t="s">
        <v>4447</v>
      </c>
      <c r="B386" s="372"/>
      <c r="C386" s="731"/>
      <c r="D386" s="372"/>
      <c r="E386" s="372"/>
      <c r="F386" s="372"/>
      <c r="G386" s="372"/>
      <c r="H386" s="374"/>
      <c r="I386" s="348">
        <v>0.1792</v>
      </c>
      <c r="J386" s="348">
        <v>4.8155000000000001</v>
      </c>
      <c r="K386" s="348">
        <v>3.7004999999999999</v>
      </c>
      <c r="L386" s="348">
        <v>5.9001999999999999</v>
      </c>
      <c r="M386" s="348">
        <v>-6.8548</v>
      </c>
      <c r="N386" s="350">
        <v>-7.2016999999999998</v>
      </c>
      <c r="O386" s="348">
        <v>-4.7961999999999998</v>
      </c>
      <c r="P386" s="348">
        <v>5.6207000000000003</v>
      </c>
      <c r="Q386" s="348">
        <v>11.1623</v>
      </c>
      <c r="R386" s="348">
        <v>16.1922</v>
      </c>
      <c r="S386" s="348">
        <v>10.612500000000001</v>
      </c>
      <c r="T386" s="348">
        <v>-6.6651999999999996</v>
      </c>
      <c r="U386" s="348">
        <v>-2.4986999999999999</v>
      </c>
      <c r="V386" s="348">
        <v>-8.4345999999999997</v>
      </c>
      <c r="W386" s="348">
        <v>1.2416</v>
      </c>
      <c r="X386" s="348" t="s">
        <v>428</v>
      </c>
      <c r="Y386" s="374"/>
      <c r="Z386" s="346"/>
      <c r="AA386" s="346"/>
      <c r="AB386" s="346"/>
      <c r="AC386" s="346"/>
      <c r="AD386" s="346"/>
      <c r="AE386" s="346"/>
      <c r="AF386" s="346"/>
      <c r="AG386" s="346"/>
      <c r="AH386" s="346"/>
      <c r="AI386" s="346"/>
      <c r="AJ386" s="346"/>
      <c r="AK386" s="346"/>
      <c r="AL386" s="346"/>
      <c r="AM386" s="346"/>
      <c r="AN386" s="346"/>
      <c r="AO386" s="374"/>
      <c r="AP386" s="348">
        <v>14.53</v>
      </c>
      <c r="AQ386" s="348">
        <v>12.98</v>
      </c>
      <c r="AR386" s="348">
        <v>5.33</v>
      </c>
      <c r="AS386" s="348">
        <v>-2.37</v>
      </c>
      <c r="AT386" s="348">
        <v>-7.72</v>
      </c>
      <c r="AU386" s="374"/>
      <c r="AV386" s="429"/>
      <c r="AW386" s="429"/>
      <c r="AX386" s="429"/>
      <c r="AY386" s="429"/>
      <c r="AZ386" s="429"/>
      <c r="BA386" s="372"/>
      <c r="BB386" s="375"/>
      <c r="BC386" s="375"/>
      <c r="BD386" s="375"/>
      <c r="BE386" s="375"/>
      <c r="BF386" s="374"/>
      <c r="BG386" s="372"/>
      <c r="BH386" s="372"/>
      <c r="BI386" s="375"/>
      <c r="BJ386" s="375"/>
      <c r="BK386" s="375"/>
      <c r="BL386" s="375"/>
      <c r="BM386" s="372"/>
      <c r="BN386" s="372"/>
      <c r="BO386" s="430"/>
    </row>
    <row r="387" spans="1:67" s="428" customFormat="1" x14ac:dyDescent="0.25">
      <c r="A387" s="345" t="s">
        <v>4448</v>
      </c>
      <c r="B387" s="372"/>
      <c r="C387" s="731"/>
      <c r="D387" s="372"/>
      <c r="E387" s="372"/>
      <c r="F387" s="372"/>
      <c r="G387" s="372"/>
      <c r="H387" s="374"/>
      <c r="I387" s="348">
        <v>0.36470000000000002</v>
      </c>
      <c r="J387" s="348">
        <v>3.0687000000000002</v>
      </c>
      <c r="K387" s="348">
        <v>0.5151</v>
      </c>
      <c r="L387" s="348">
        <v>2.2949000000000002</v>
      </c>
      <c r="M387" s="348">
        <v>-3.2694999999999999</v>
      </c>
      <c r="N387" s="350">
        <v>3.4437000000000002</v>
      </c>
      <c r="O387" s="348">
        <v>5.1749000000000001</v>
      </c>
      <c r="P387" s="348">
        <v>15.925599999999999</v>
      </c>
      <c r="Q387" s="348">
        <v>14.569599999999999</v>
      </c>
      <c r="R387" s="348">
        <v>15.377000000000001</v>
      </c>
      <c r="S387" s="348">
        <v>7.1935000000000002</v>
      </c>
      <c r="T387" s="348">
        <v>-4.0144000000000002</v>
      </c>
      <c r="U387" s="348">
        <v>0.67700000000000005</v>
      </c>
      <c r="V387" s="348">
        <v>1.2943</v>
      </c>
      <c r="W387" s="348">
        <v>0.76890000000000003</v>
      </c>
      <c r="X387" s="348" t="s">
        <v>428</v>
      </c>
      <c r="Y387" s="374"/>
      <c r="Z387" s="346"/>
      <c r="AA387" s="346"/>
      <c r="AB387" s="346"/>
      <c r="AC387" s="346"/>
      <c r="AD387" s="346"/>
      <c r="AE387" s="346"/>
      <c r="AF387" s="346"/>
      <c r="AG387" s="346"/>
      <c r="AH387" s="346"/>
      <c r="AI387" s="346"/>
      <c r="AJ387" s="346"/>
      <c r="AK387" s="346"/>
      <c r="AL387" s="346"/>
      <c r="AM387" s="346"/>
      <c r="AN387" s="346"/>
      <c r="AO387" s="374"/>
      <c r="AP387" s="348">
        <v>15.74</v>
      </c>
      <c r="AQ387" s="348">
        <v>16.190000000000001</v>
      </c>
      <c r="AR387" s="348">
        <v>13.92</v>
      </c>
      <c r="AS387" s="348">
        <v>8.5500000000000007</v>
      </c>
      <c r="AT387" s="348">
        <v>-2.5099999999999998</v>
      </c>
      <c r="AU387" s="374"/>
      <c r="AV387" s="429"/>
      <c r="AW387" s="429"/>
      <c r="AX387" s="429"/>
      <c r="AY387" s="429"/>
      <c r="AZ387" s="429"/>
      <c r="BA387" s="372"/>
      <c r="BB387" s="375"/>
      <c r="BC387" s="375"/>
      <c r="BD387" s="375"/>
      <c r="BE387" s="375"/>
      <c r="BF387" s="374"/>
      <c r="BG387" s="372"/>
      <c r="BH387" s="372"/>
      <c r="BI387" s="375"/>
      <c r="BJ387" s="375"/>
      <c r="BK387" s="375"/>
      <c r="BL387" s="375"/>
      <c r="BM387" s="372"/>
      <c r="BN387" s="372"/>
      <c r="BO387" s="430"/>
    </row>
    <row r="388" spans="1:67" s="428" customFormat="1" x14ac:dyDescent="0.25">
      <c r="A388" s="345" t="s">
        <v>4449</v>
      </c>
      <c r="B388" s="372"/>
      <c r="C388" s="731"/>
      <c r="D388" s="372"/>
      <c r="E388" s="372"/>
      <c r="F388" s="372"/>
      <c r="G388" s="372"/>
      <c r="H388" s="374"/>
      <c r="I388" s="348">
        <v>0.29249999999999998</v>
      </c>
      <c r="J388" s="348">
        <v>5.5800999999999998</v>
      </c>
      <c r="K388" s="348">
        <v>3.8237999999999999</v>
      </c>
      <c r="L388" s="348">
        <v>9.6295000000000002</v>
      </c>
      <c r="M388" s="348">
        <v>3.3170000000000002</v>
      </c>
      <c r="N388" s="350">
        <v>0.92159999999999997</v>
      </c>
      <c r="O388" s="348">
        <v>-5.9436</v>
      </c>
      <c r="P388" s="348">
        <v>16.479099999999999</v>
      </c>
      <c r="Q388" s="348">
        <v>16.538599999999999</v>
      </c>
      <c r="R388" s="348">
        <v>20.040900000000001</v>
      </c>
      <c r="S388" s="348">
        <v>17.979700000000001</v>
      </c>
      <c r="T388" s="348">
        <v>3.0331999999999999</v>
      </c>
      <c r="U388" s="348">
        <v>7.3974000000000002</v>
      </c>
      <c r="V388" s="348">
        <v>-1.7077</v>
      </c>
      <c r="W388" s="348">
        <v>2.1989000000000001</v>
      </c>
      <c r="X388" s="348" t="s">
        <v>428</v>
      </c>
      <c r="Y388" s="374"/>
      <c r="Z388" s="346"/>
      <c r="AA388" s="346"/>
      <c r="AB388" s="346"/>
      <c r="AC388" s="346"/>
      <c r="AD388" s="346"/>
      <c r="AE388" s="346"/>
      <c r="AF388" s="346"/>
      <c r="AG388" s="346"/>
      <c r="AH388" s="346"/>
      <c r="AI388" s="346"/>
      <c r="AJ388" s="346"/>
      <c r="AK388" s="346"/>
      <c r="AL388" s="346"/>
      <c r="AM388" s="346"/>
      <c r="AN388" s="346"/>
      <c r="AO388" s="374"/>
      <c r="AP388" s="348">
        <v>18.71</v>
      </c>
      <c r="AQ388" s="348">
        <v>19.260000000000002</v>
      </c>
      <c r="AR388" s="348">
        <v>13.3</v>
      </c>
      <c r="AS388" s="348">
        <v>5.57</v>
      </c>
      <c r="AT388" s="348">
        <v>6.91</v>
      </c>
      <c r="AU388" s="374"/>
      <c r="AV388" s="429"/>
      <c r="AW388" s="429"/>
      <c r="AX388" s="429"/>
      <c r="AY388" s="429"/>
      <c r="AZ388" s="429"/>
      <c r="BA388" s="372"/>
      <c r="BB388" s="375"/>
      <c r="BC388" s="375"/>
      <c r="BD388" s="375"/>
      <c r="BE388" s="375"/>
      <c r="BF388" s="374"/>
      <c r="BG388" s="372"/>
      <c r="BH388" s="372"/>
      <c r="BI388" s="375"/>
      <c r="BJ388" s="375"/>
      <c r="BK388" s="375"/>
      <c r="BL388" s="375"/>
      <c r="BM388" s="372"/>
      <c r="BN388" s="372"/>
      <c r="BO388" s="430"/>
    </row>
    <row r="389" spans="1:67" s="428" customFormat="1" x14ac:dyDescent="0.25">
      <c r="A389" s="345" t="s">
        <v>4450</v>
      </c>
      <c r="B389" s="372"/>
      <c r="C389" s="731"/>
      <c r="D389" s="372"/>
      <c r="E389" s="372"/>
      <c r="F389" s="372"/>
      <c r="G389" s="372"/>
      <c r="H389" s="374"/>
      <c r="I389" s="348">
        <v>0.36009999999999998</v>
      </c>
      <c r="J389" s="348">
        <v>5.2694999999999999</v>
      </c>
      <c r="K389" s="348">
        <v>2.0789</v>
      </c>
      <c r="L389" s="348">
        <v>10.0352</v>
      </c>
      <c r="M389" s="348">
        <v>4.4405000000000001</v>
      </c>
      <c r="N389" s="350">
        <v>0.51790000000000003</v>
      </c>
      <c r="O389" s="348">
        <v>-4.5648</v>
      </c>
      <c r="P389" s="348">
        <v>17.093299999999999</v>
      </c>
      <c r="Q389" s="348">
        <v>15.375500000000001</v>
      </c>
      <c r="R389" s="348">
        <v>18.572199999999999</v>
      </c>
      <c r="S389" s="348">
        <v>17.869299999999999</v>
      </c>
      <c r="T389" s="348">
        <v>4.5171000000000001</v>
      </c>
      <c r="U389" s="348">
        <v>6.444</v>
      </c>
      <c r="V389" s="348">
        <v>-1.7194</v>
      </c>
      <c r="W389" s="348">
        <v>0.96309999999999996</v>
      </c>
      <c r="X389" s="348" t="s">
        <v>428</v>
      </c>
      <c r="Y389" s="374"/>
      <c r="Z389" s="346"/>
      <c r="AA389" s="346"/>
      <c r="AB389" s="346"/>
      <c r="AC389" s="346"/>
      <c r="AD389" s="346"/>
      <c r="AE389" s="346"/>
      <c r="AF389" s="346"/>
      <c r="AG389" s="346"/>
      <c r="AH389" s="346"/>
      <c r="AI389" s="346"/>
      <c r="AJ389" s="346"/>
      <c r="AK389" s="346"/>
      <c r="AL389" s="346"/>
      <c r="AM389" s="346"/>
      <c r="AN389" s="346"/>
      <c r="AO389" s="374"/>
      <c r="AP389" s="348">
        <v>17.87</v>
      </c>
      <c r="AQ389" s="348">
        <v>17.73</v>
      </c>
      <c r="AR389" s="348">
        <v>13.07</v>
      </c>
      <c r="AS389" s="348">
        <v>6.03</v>
      </c>
      <c r="AT389" s="348">
        <v>7.09</v>
      </c>
      <c r="AU389" s="374"/>
      <c r="AV389" s="429"/>
      <c r="AW389" s="429"/>
      <c r="AX389" s="429"/>
      <c r="AY389" s="429"/>
      <c r="AZ389" s="429"/>
      <c r="BA389" s="372"/>
      <c r="BB389" s="375"/>
      <c r="BC389" s="375"/>
      <c r="BD389" s="375"/>
      <c r="BE389" s="375"/>
      <c r="BF389" s="374"/>
      <c r="BG389" s="372"/>
      <c r="BH389" s="372"/>
      <c r="BI389" s="375"/>
      <c r="BJ389" s="375"/>
      <c r="BK389" s="375"/>
      <c r="BL389" s="375"/>
      <c r="BM389" s="372"/>
      <c r="BN389" s="372"/>
      <c r="BO389" s="430"/>
    </row>
    <row r="390" spans="1:67" s="428" customFormat="1" x14ac:dyDescent="0.25">
      <c r="A390" s="345" t="s">
        <v>5719</v>
      </c>
      <c r="B390" s="372"/>
      <c r="C390" s="731"/>
      <c r="D390" s="372"/>
      <c r="E390" s="372"/>
      <c r="F390" s="372"/>
      <c r="G390" s="372"/>
      <c r="H390" s="374"/>
      <c r="I390" s="348" t="s">
        <v>430</v>
      </c>
      <c r="J390" s="348" t="s">
        <v>430</v>
      </c>
      <c r="K390" s="348" t="s">
        <v>430</v>
      </c>
      <c r="L390" s="348" t="s">
        <v>430</v>
      </c>
      <c r="M390" s="348" t="s">
        <v>430</v>
      </c>
      <c r="N390" s="350" t="s">
        <v>430</v>
      </c>
      <c r="O390" s="348" t="s">
        <v>430</v>
      </c>
      <c r="P390" s="348" t="s">
        <v>430</v>
      </c>
      <c r="Q390" s="348" t="s">
        <v>430</v>
      </c>
      <c r="R390" s="348" t="s">
        <v>430</v>
      </c>
      <c r="S390" s="348" t="s">
        <v>430</v>
      </c>
      <c r="T390" s="348" t="s">
        <v>430</v>
      </c>
      <c r="U390" s="348" t="s">
        <v>430</v>
      </c>
      <c r="V390" s="348" t="s">
        <v>430</v>
      </c>
      <c r="W390" s="348" t="s">
        <v>430</v>
      </c>
      <c r="X390" s="348" t="s">
        <v>430</v>
      </c>
      <c r="Y390" s="374"/>
      <c r="Z390" s="346"/>
      <c r="AA390" s="346"/>
      <c r="AB390" s="346"/>
      <c r="AC390" s="346"/>
      <c r="AD390" s="346"/>
      <c r="AE390" s="346"/>
      <c r="AF390" s="346"/>
      <c r="AG390" s="346"/>
      <c r="AH390" s="346"/>
      <c r="AI390" s="346"/>
      <c r="AJ390" s="346"/>
      <c r="AK390" s="346"/>
      <c r="AL390" s="346"/>
      <c r="AM390" s="346"/>
      <c r="AN390" s="346"/>
      <c r="AO390" s="374"/>
      <c r="AP390" s="348" t="s">
        <v>430</v>
      </c>
      <c r="AQ390" s="348" t="s">
        <v>430</v>
      </c>
      <c r="AR390" s="348" t="s">
        <v>430</v>
      </c>
      <c r="AS390" s="348" t="s">
        <v>430</v>
      </c>
      <c r="AT390" s="348" t="s">
        <v>430</v>
      </c>
      <c r="AU390" s="374"/>
      <c r="AV390" s="429"/>
      <c r="AW390" s="429"/>
      <c r="AX390" s="429"/>
      <c r="AY390" s="429"/>
      <c r="AZ390" s="429"/>
      <c r="BA390" s="372"/>
      <c r="BB390" s="375"/>
      <c r="BC390" s="375"/>
      <c r="BD390" s="375"/>
      <c r="BE390" s="375"/>
      <c r="BF390" s="374"/>
      <c r="BG390" s="372"/>
      <c r="BH390" s="372"/>
      <c r="BI390" s="375"/>
      <c r="BJ390" s="375"/>
      <c r="BK390" s="375"/>
      <c r="BL390" s="375"/>
      <c r="BM390" s="372"/>
      <c r="BN390" s="372"/>
      <c r="BO390" s="430"/>
    </row>
    <row r="391" spans="1:67" s="428" customFormat="1" x14ac:dyDescent="0.25">
      <c r="A391" s="345" t="s">
        <v>5720</v>
      </c>
      <c r="B391" s="372"/>
      <c r="C391" s="731"/>
      <c r="D391" s="372"/>
      <c r="E391" s="372"/>
      <c r="F391" s="372"/>
      <c r="G391" s="372"/>
      <c r="H391" s="374"/>
      <c r="I391" s="348">
        <v>-2.5228999999999999</v>
      </c>
      <c r="J391" s="348">
        <v>3.4725000000000001</v>
      </c>
      <c r="K391" s="348">
        <v>-9.9947999999999997</v>
      </c>
      <c r="L391" s="348">
        <v>-3.1164999999999998</v>
      </c>
      <c r="M391" s="348">
        <v>20.4801</v>
      </c>
      <c r="N391" s="350">
        <v>121.0508</v>
      </c>
      <c r="O391" s="348">
        <v>66.160399999999996</v>
      </c>
      <c r="P391" s="348">
        <v>49.3187</v>
      </c>
      <c r="Q391" s="348">
        <v>28.559100000000001</v>
      </c>
      <c r="R391" s="348">
        <v>19.3767</v>
      </c>
      <c r="S391" s="348">
        <v>5.4486999999999997</v>
      </c>
      <c r="T391" s="348">
        <v>5.1767000000000003</v>
      </c>
      <c r="U391" s="348">
        <v>70.048900000000003</v>
      </c>
      <c r="V391" s="348">
        <v>128.27279999999999</v>
      </c>
      <c r="W391" s="348">
        <v>-8.3688000000000002</v>
      </c>
      <c r="X391" s="348" t="s">
        <v>428</v>
      </c>
      <c r="Y391" s="374"/>
      <c r="Z391" s="346"/>
      <c r="AA391" s="346"/>
      <c r="AB391" s="346"/>
      <c r="AC391" s="346"/>
      <c r="AD391" s="346"/>
      <c r="AE391" s="346"/>
      <c r="AF391" s="346"/>
      <c r="AG391" s="346"/>
      <c r="AH391" s="346"/>
      <c r="AI391" s="346"/>
      <c r="AJ391" s="346"/>
      <c r="AK391" s="346"/>
      <c r="AL391" s="346"/>
      <c r="AM391" s="346"/>
      <c r="AN391" s="346"/>
      <c r="AO391" s="374"/>
      <c r="AP391" s="348">
        <v>27.65</v>
      </c>
      <c r="AQ391" s="348">
        <v>35.630000000000003</v>
      </c>
      <c r="AR391" s="348">
        <v>46.22</v>
      </c>
      <c r="AS391" s="348">
        <v>69.13</v>
      </c>
      <c r="AT391" s="348">
        <v>84.93</v>
      </c>
      <c r="AU391" s="374"/>
      <c r="AV391" s="429"/>
      <c r="AW391" s="429"/>
      <c r="AX391" s="429"/>
      <c r="AY391" s="429"/>
      <c r="AZ391" s="429"/>
      <c r="BA391" s="372"/>
      <c r="BB391" s="375"/>
      <c r="BC391" s="375"/>
      <c r="BD391" s="375"/>
      <c r="BE391" s="375"/>
      <c r="BF391" s="374"/>
      <c r="BG391" s="372"/>
      <c r="BH391" s="372"/>
      <c r="BI391" s="375"/>
      <c r="BJ391" s="375"/>
      <c r="BK391" s="375"/>
      <c r="BL391" s="375"/>
      <c r="BM391" s="372"/>
      <c r="BN391" s="372"/>
      <c r="BO391" s="430"/>
    </row>
    <row r="392" spans="1:67" s="428" customFormat="1" x14ac:dyDescent="0.25">
      <c r="A392" s="495" t="s">
        <v>5721</v>
      </c>
      <c r="B392" s="431"/>
      <c r="C392" s="732"/>
      <c r="D392" s="431"/>
      <c r="E392" s="431"/>
      <c r="F392" s="431"/>
      <c r="G392" s="431"/>
      <c r="H392" s="432"/>
      <c r="I392" s="433" t="s">
        <v>430</v>
      </c>
      <c r="J392" s="433" t="s">
        <v>430</v>
      </c>
      <c r="K392" s="433" t="s">
        <v>430</v>
      </c>
      <c r="L392" s="433" t="s">
        <v>430</v>
      </c>
      <c r="M392" s="433" t="s">
        <v>430</v>
      </c>
      <c r="N392" s="434" t="s">
        <v>430</v>
      </c>
      <c r="O392" s="433" t="s">
        <v>430</v>
      </c>
      <c r="P392" s="433" t="s">
        <v>430</v>
      </c>
      <c r="Q392" s="433" t="s">
        <v>430</v>
      </c>
      <c r="R392" s="433" t="s">
        <v>430</v>
      </c>
      <c r="S392" s="433" t="s">
        <v>430</v>
      </c>
      <c r="T392" s="433" t="s">
        <v>430</v>
      </c>
      <c r="U392" s="433" t="s">
        <v>430</v>
      </c>
      <c r="V392" s="433" t="s">
        <v>430</v>
      </c>
      <c r="W392" s="433" t="s">
        <v>430</v>
      </c>
      <c r="X392" s="433" t="s">
        <v>430</v>
      </c>
      <c r="Y392" s="432"/>
      <c r="Z392" s="435"/>
      <c r="AA392" s="435"/>
      <c r="AB392" s="435"/>
      <c r="AC392" s="435"/>
      <c r="AD392" s="435"/>
      <c r="AE392" s="435"/>
      <c r="AF392" s="435"/>
      <c r="AG392" s="435"/>
      <c r="AH392" s="435"/>
      <c r="AI392" s="435"/>
      <c r="AJ392" s="435"/>
      <c r="AK392" s="435"/>
      <c r="AL392" s="435"/>
      <c r="AM392" s="435"/>
      <c r="AN392" s="435"/>
      <c r="AO392" s="432"/>
      <c r="AP392" s="433" t="s">
        <v>430</v>
      </c>
      <c r="AQ392" s="433" t="s">
        <v>430</v>
      </c>
      <c r="AR392" s="433" t="s">
        <v>430</v>
      </c>
      <c r="AS392" s="433" t="s">
        <v>430</v>
      </c>
      <c r="AT392" s="433" t="s">
        <v>430</v>
      </c>
      <c r="AU392" s="432"/>
      <c r="AV392" s="436"/>
      <c r="AW392" s="436"/>
      <c r="AX392" s="436"/>
      <c r="AY392" s="436"/>
      <c r="AZ392" s="436"/>
      <c r="BA392" s="431"/>
      <c r="BB392" s="437"/>
      <c r="BC392" s="437"/>
      <c r="BD392" s="437"/>
      <c r="BE392" s="437"/>
      <c r="BF392" s="417"/>
      <c r="BG392" s="431"/>
      <c r="BH392" s="431"/>
      <c r="BI392" s="437"/>
      <c r="BJ392" s="437"/>
      <c r="BK392" s="437"/>
      <c r="BL392" s="437"/>
      <c r="BM392" s="431"/>
      <c r="BN392" s="431"/>
      <c r="BO392" s="438"/>
    </row>
    <row r="396" spans="1:67" hidden="1" x14ac:dyDescent="0.25">
      <c r="A396" s="488" t="s">
        <v>179</v>
      </c>
    </row>
    <row r="397" spans="1:67" x14ac:dyDescent="0.25">
      <c r="A397" s="488" t="s">
        <v>10257</v>
      </c>
    </row>
    <row r="398" spans="1:67" x14ac:dyDescent="0.25">
      <c r="A398" s="488" t="s">
        <v>350</v>
      </c>
    </row>
  </sheetData>
  <mergeCells count="24">
    <mergeCell ref="A5:A6"/>
    <mergeCell ref="B5:B6"/>
    <mergeCell ref="C5:C6"/>
    <mergeCell ref="D5:D6"/>
    <mergeCell ref="E5:E6"/>
    <mergeCell ref="F5:F6"/>
    <mergeCell ref="BG5:BG6"/>
    <mergeCell ref="BH5:BH6"/>
    <mergeCell ref="BI5:BL5"/>
    <mergeCell ref="BM5:BM6"/>
    <mergeCell ref="G5:G6"/>
    <mergeCell ref="H5:H6"/>
    <mergeCell ref="AO5:AO6"/>
    <mergeCell ref="BA5:BA6"/>
    <mergeCell ref="BN5:BR5"/>
    <mergeCell ref="BS5:BS6"/>
    <mergeCell ref="BT5:BT6"/>
    <mergeCell ref="I6:M6"/>
    <mergeCell ref="N6:X6"/>
    <mergeCell ref="Z6:AN6"/>
    <mergeCell ref="AP6:AT6"/>
    <mergeCell ref="AV6:AZ6"/>
    <mergeCell ref="BB5:BE5"/>
    <mergeCell ref="BF5:BF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44D3-A4B6-4F04-9C0B-BC69EAE3F54F}">
  <sheetPr codeName="Sheet20"/>
  <dimension ref="A1:BT47"/>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2" sqref="A12"/>
    </sheetView>
  </sheetViews>
  <sheetFormatPr defaultColWidth="8.90625" defaultRowHeight="10.5" x14ac:dyDescent="0.25"/>
  <cols>
    <col min="1" max="1" width="36"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6" width="5.54296875" style="235" bestFit="1" customWidth="1"/>
    <col min="57" max="57" width="5.36328125" style="235" bestFit="1" customWidth="1"/>
    <col min="58" max="58" width="1.6328125" style="235" bestFit="1" customWidth="1"/>
    <col min="59" max="59" width="6.81640625" style="235" bestFit="1" customWidth="1"/>
    <col min="60" max="60" width="1.1796875" style="21" customWidth="1"/>
    <col min="61" max="64" width="7.6328125" style="235" customWidth="1"/>
    <col min="65" max="65" width="1.6328125" style="21" bestFit="1" customWidth="1"/>
    <col min="66" max="70" width="15.6328125" style="21" customWidth="1"/>
    <col min="71" max="71" width="1.1796875" style="21" customWidth="1"/>
    <col min="72" max="72" width="34.453125" style="21" customWidth="1"/>
    <col min="73" max="16384" width="8.90625" style="21"/>
  </cols>
  <sheetData>
    <row r="1" spans="1:72" ht="33" customHeight="1" x14ac:dyDescent="0.25">
      <c r="A1" s="488" t="s">
        <v>43</v>
      </c>
    </row>
    <row r="3" spans="1:72" ht="20.5" x14ac:dyDescent="0.45">
      <c r="A3" s="23" t="s">
        <v>169</v>
      </c>
    </row>
    <row r="4" spans="1:72" x14ac:dyDescent="0.25">
      <c r="A4" s="488" t="s">
        <v>425</v>
      </c>
    </row>
    <row r="5" spans="1:72" ht="33" x14ac:dyDescent="0.25">
      <c r="A5" s="1116" t="s">
        <v>170</v>
      </c>
      <c r="B5" s="1101"/>
      <c r="C5" s="1101" t="s">
        <v>44</v>
      </c>
      <c r="D5" s="1101"/>
      <c r="E5" s="1101" t="s">
        <v>45</v>
      </c>
      <c r="F5" s="1101"/>
      <c r="G5" s="1101" t="s">
        <v>46</v>
      </c>
      <c r="H5" s="110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0" t="s">
        <v>11</v>
      </c>
      <c r="AO5" s="1101"/>
      <c r="AP5" s="236" t="s">
        <v>55</v>
      </c>
      <c r="AQ5" s="236" t="s">
        <v>69</v>
      </c>
      <c r="AR5" s="236" t="s">
        <v>54</v>
      </c>
      <c r="AS5" s="236" t="s">
        <v>53</v>
      </c>
      <c r="AT5" s="236" t="s">
        <v>4</v>
      </c>
      <c r="AU5" s="24"/>
      <c r="AV5" s="240" t="s">
        <v>55</v>
      </c>
      <c r="AW5" s="240" t="s">
        <v>69</v>
      </c>
      <c r="AX5" s="240" t="s">
        <v>54</v>
      </c>
      <c r="AY5" s="240" t="s">
        <v>53</v>
      </c>
      <c r="AZ5" s="241" t="s">
        <v>4</v>
      </c>
      <c r="BA5" s="1101"/>
      <c r="BB5" s="1061" t="s">
        <v>76</v>
      </c>
      <c r="BC5" s="1100"/>
      <c r="BD5" s="1100"/>
      <c r="BE5" s="1112"/>
      <c r="BF5" s="1115"/>
      <c r="BG5" s="1060" t="s">
        <v>160</v>
      </c>
      <c r="BH5" s="1101"/>
      <c r="BI5" s="1061" t="s">
        <v>81</v>
      </c>
      <c r="BJ5" s="1100"/>
      <c r="BK5" s="1100"/>
      <c r="BL5" s="1112"/>
      <c r="BM5" s="1101"/>
      <c r="BN5" s="1107" t="s">
        <v>87</v>
      </c>
      <c r="BO5" s="1102"/>
      <c r="BP5" s="1102"/>
      <c r="BQ5" s="1102"/>
      <c r="BR5" s="1102"/>
      <c r="BS5" s="1101"/>
      <c r="BT5" s="1101" t="s">
        <v>88</v>
      </c>
    </row>
    <row r="6" spans="1:72" ht="14.5" x14ac:dyDescent="0.25">
      <c r="A6" s="1116"/>
      <c r="B6" s="1104"/>
      <c r="C6" s="1104"/>
      <c r="D6" s="1104"/>
      <c r="E6" s="1104"/>
      <c r="F6" s="1104"/>
      <c r="G6" s="1104"/>
      <c r="H6" s="1104"/>
      <c r="I6" s="1105" t="s">
        <v>47</v>
      </c>
      <c r="J6" s="1106"/>
      <c r="K6" s="1106"/>
      <c r="L6" s="1106"/>
      <c r="M6" s="1106"/>
      <c r="N6" s="1105" t="s">
        <v>57</v>
      </c>
      <c r="O6" s="1106"/>
      <c r="P6" s="1106"/>
      <c r="Q6" s="1106"/>
      <c r="R6" s="1106"/>
      <c r="S6" s="1106"/>
      <c r="T6" s="1106"/>
      <c r="U6" s="1106"/>
      <c r="V6" s="1106"/>
      <c r="W6" s="1106"/>
      <c r="X6" s="1106"/>
      <c r="Y6" s="28"/>
      <c r="Z6" s="1113" t="s">
        <v>68</v>
      </c>
      <c r="AA6" s="1110"/>
      <c r="AB6" s="1110"/>
      <c r="AC6" s="1110"/>
      <c r="AD6" s="1110"/>
      <c r="AE6" s="1110"/>
      <c r="AF6" s="1110"/>
      <c r="AG6" s="1110"/>
      <c r="AH6" s="1110"/>
      <c r="AI6" s="1110"/>
      <c r="AJ6" s="1110"/>
      <c r="AK6" s="1110"/>
      <c r="AL6" s="1110"/>
      <c r="AM6" s="1110"/>
      <c r="AN6" s="1110"/>
      <c r="AO6" s="1104"/>
      <c r="AP6" s="1105" t="s">
        <v>70</v>
      </c>
      <c r="AQ6" s="1106"/>
      <c r="AR6" s="1106"/>
      <c r="AS6" s="1106"/>
      <c r="AT6" s="1106"/>
      <c r="AU6" s="28"/>
      <c r="AV6" s="1113" t="s">
        <v>71</v>
      </c>
      <c r="AW6" s="1110"/>
      <c r="AX6" s="1110"/>
      <c r="AY6" s="1110"/>
      <c r="AZ6" s="1111"/>
      <c r="BA6" s="1104"/>
      <c r="BB6" s="326" t="s">
        <v>72</v>
      </c>
      <c r="BC6" s="303" t="s">
        <v>73</v>
      </c>
      <c r="BD6" s="303" t="s">
        <v>74</v>
      </c>
      <c r="BE6" s="327" t="s">
        <v>75</v>
      </c>
      <c r="BF6" s="1106"/>
      <c r="BG6" s="1117"/>
      <c r="BH6" s="1104"/>
      <c r="BI6" s="326" t="s">
        <v>77</v>
      </c>
      <c r="BJ6" s="303" t="s">
        <v>78</v>
      </c>
      <c r="BK6" s="303" t="s">
        <v>79</v>
      </c>
      <c r="BL6" s="327" t="s">
        <v>80</v>
      </c>
      <c r="BM6" s="1104"/>
      <c r="BN6" s="233" t="s">
        <v>82</v>
      </c>
      <c r="BO6" s="28" t="s">
        <v>83</v>
      </c>
      <c r="BP6" s="28" t="s">
        <v>84</v>
      </c>
      <c r="BQ6" s="28" t="s">
        <v>85</v>
      </c>
      <c r="BR6" s="28" t="s">
        <v>86</v>
      </c>
      <c r="BS6" s="1104"/>
      <c r="BT6" s="1104"/>
    </row>
    <row r="7" spans="1:72" ht="14.5" x14ac:dyDescent="0.25">
      <c r="A7" s="29" t="s">
        <v>168</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540"/>
      <c r="BG7" s="245"/>
      <c r="BH7" s="69"/>
      <c r="BI7" s="62"/>
      <c r="BJ7" s="62"/>
      <c r="BK7" s="62"/>
      <c r="BL7" s="62"/>
      <c r="BM7" s="69"/>
      <c r="BN7" s="87"/>
      <c r="BO7" s="87"/>
      <c r="BP7" s="87"/>
      <c r="BQ7" s="87"/>
      <c r="BR7" s="87"/>
      <c r="BS7" s="46"/>
      <c r="BT7" s="91"/>
    </row>
    <row r="8" spans="1:72" s="428" customFormat="1" x14ac:dyDescent="0.25">
      <c r="A8" s="481" t="s">
        <v>6459</v>
      </c>
      <c r="B8" s="402"/>
      <c r="C8" s="724">
        <v>39149</v>
      </c>
      <c r="D8" s="402"/>
      <c r="E8" s="403">
        <v>55196.2</v>
      </c>
      <c r="F8" s="402"/>
      <c r="G8" s="404">
        <v>121.732</v>
      </c>
      <c r="H8" s="406"/>
      <c r="I8" s="405">
        <v>-1.3569</v>
      </c>
      <c r="J8" s="405">
        <v>1.9871000000000001</v>
      </c>
      <c r="K8" s="405">
        <v>-6.1449999999999996</v>
      </c>
      <c r="L8" s="405">
        <v>-4.6047000000000002</v>
      </c>
      <c r="M8" s="405">
        <v>11.319800000000001</v>
      </c>
      <c r="N8" s="407">
        <v>47.289499999999997</v>
      </c>
      <c r="O8" s="405">
        <v>42.304699999999997</v>
      </c>
      <c r="P8" s="405">
        <v>33.767499999999998</v>
      </c>
      <c r="Q8" s="405">
        <v>24.134899999999998</v>
      </c>
      <c r="R8" s="405">
        <v>15.7042</v>
      </c>
      <c r="S8" s="405">
        <v>0.86240000000000006</v>
      </c>
      <c r="T8" s="405">
        <v>10.7592</v>
      </c>
      <c r="U8" s="405">
        <v>27.5151</v>
      </c>
      <c r="V8" s="405">
        <v>52.271799999999999</v>
      </c>
      <c r="W8" s="405">
        <v>-5.2750000000000004</v>
      </c>
      <c r="X8" s="405">
        <v>14.16</v>
      </c>
      <c r="Y8" s="406"/>
      <c r="Z8" s="403">
        <v>20</v>
      </c>
      <c r="AA8" s="403">
        <v>13</v>
      </c>
      <c r="AB8" s="403">
        <v>24</v>
      </c>
      <c r="AC8" s="403">
        <v>22</v>
      </c>
      <c r="AD8" s="403">
        <v>19</v>
      </c>
      <c r="AE8" s="403">
        <v>15</v>
      </c>
      <c r="AF8" s="403">
        <v>14</v>
      </c>
      <c r="AG8" s="403">
        <v>12</v>
      </c>
      <c r="AH8" s="403">
        <v>11</v>
      </c>
      <c r="AI8" s="403">
        <v>10</v>
      </c>
      <c r="AJ8" s="403">
        <v>11</v>
      </c>
      <c r="AK8" s="403">
        <v>20</v>
      </c>
      <c r="AL8" s="403">
        <v>15</v>
      </c>
      <c r="AM8" s="403">
        <v>15</v>
      </c>
      <c r="AN8" s="403">
        <v>24</v>
      </c>
      <c r="AO8" s="402"/>
      <c r="AP8" s="405">
        <v>21.23</v>
      </c>
      <c r="AQ8" s="405">
        <v>25.2</v>
      </c>
      <c r="AR8" s="405">
        <v>31.64</v>
      </c>
      <c r="AS8" s="405">
        <v>41.12</v>
      </c>
      <c r="AT8" s="405">
        <v>31.39</v>
      </c>
      <c r="AU8" s="408"/>
      <c r="AV8" s="403">
        <v>11</v>
      </c>
      <c r="AW8" s="403">
        <v>11</v>
      </c>
      <c r="AX8" s="403">
        <v>11</v>
      </c>
      <c r="AY8" s="403">
        <v>13</v>
      </c>
      <c r="AZ8" s="403">
        <v>14</v>
      </c>
      <c r="BA8" s="406"/>
      <c r="BB8" s="405">
        <v>18.054842673757101</v>
      </c>
      <c r="BC8" s="405">
        <v>0</v>
      </c>
      <c r="BD8" s="405">
        <v>0.111930442106298</v>
      </c>
      <c r="BE8" s="410" t="s">
        <v>430</v>
      </c>
      <c r="BF8" s="478"/>
      <c r="BG8" s="410" t="s">
        <v>430</v>
      </c>
      <c r="BH8" s="406"/>
      <c r="BI8" s="405" t="s">
        <v>430</v>
      </c>
      <c r="BJ8" s="405" t="s">
        <v>430</v>
      </c>
      <c r="BK8" s="405" t="s">
        <v>430</v>
      </c>
      <c r="BL8" s="405" t="s">
        <v>430</v>
      </c>
      <c r="BM8" s="406"/>
      <c r="BN8" s="401" t="s">
        <v>6460</v>
      </c>
      <c r="BO8" s="401" t="s">
        <v>6461</v>
      </c>
      <c r="BP8" s="401" t="s">
        <v>430</v>
      </c>
      <c r="BQ8" s="401" t="s">
        <v>430</v>
      </c>
      <c r="BR8" s="401" t="s">
        <v>430</v>
      </c>
      <c r="BS8" s="402"/>
      <c r="BT8" s="411" t="s">
        <v>554</v>
      </c>
    </row>
    <row r="9" spans="1:72" s="428" customFormat="1" x14ac:dyDescent="0.25">
      <c r="A9" s="345" t="s">
        <v>6462</v>
      </c>
      <c r="B9" s="373"/>
      <c r="C9" s="719">
        <v>40414</v>
      </c>
      <c r="D9" s="373"/>
      <c r="E9" s="346">
        <v>26754.3</v>
      </c>
      <c r="F9" s="373"/>
      <c r="G9" s="347">
        <v>126.0196</v>
      </c>
      <c r="H9" s="374"/>
      <c r="I9" s="348">
        <v>-1.3527</v>
      </c>
      <c r="J9" s="348">
        <v>1.9884999999999999</v>
      </c>
      <c r="K9" s="348">
        <v>-6.1064999999999996</v>
      </c>
      <c r="L9" s="348">
        <v>-4.5194000000000001</v>
      </c>
      <c r="M9" s="348">
        <v>11.4735</v>
      </c>
      <c r="N9" s="350">
        <v>47.717399999999998</v>
      </c>
      <c r="O9" s="348">
        <v>42.72</v>
      </c>
      <c r="P9" s="348">
        <v>34.1023</v>
      </c>
      <c r="Q9" s="348">
        <v>24.406600000000001</v>
      </c>
      <c r="R9" s="348">
        <v>15.731999999999999</v>
      </c>
      <c r="S9" s="348">
        <v>0.52490000000000003</v>
      </c>
      <c r="T9" s="348">
        <v>10.901899999999999</v>
      </c>
      <c r="U9" s="348">
        <v>27.7745</v>
      </c>
      <c r="V9" s="348">
        <v>52.7027</v>
      </c>
      <c r="W9" s="348">
        <v>-5.2473999999999998</v>
      </c>
      <c r="X9" s="348">
        <v>12.726100000000001</v>
      </c>
      <c r="Y9" s="374"/>
      <c r="Z9" s="346">
        <v>16</v>
      </c>
      <c r="AA9" s="346">
        <v>9</v>
      </c>
      <c r="AB9" s="346">
        <v>17</v>
      </c>
      <c r="AC9" s="346">
        <v>14</v>
      </c>
      <c r="AD9" s="346">
        <v>9</v>
      </c>
      <c r="AE9" s="346">
        <v>7</v>
      </c>
      <c r="AF9" s="346">
        <v>4</v>
      </c>
      <c r="AG9" s="346">
        <v>3</v>
      </c>
      <c r="AH9" s="346">
        <v>4</v>
      </c>
      <c r="AI9" s="346">
        <v>9</v>
      </c>
      <c r="AJ9" s="346">
        <v>16</v>
      </c>
      <c r="AK9" s="346">
        <v>10</v>
      </c>
      <c r="AL9" s="346">
        <v>6</v>
      </c>
      <c r="AM9" s="346">
        <v>8</v>
      </c>
      <c r="AN9" s="346">
        <v>17</v>
      </c>
      <c r="AO9" s="373"/>
      <c r="AP9" s="348">
        <v>21.39</v>
      </c>
      <c r="AQ9" s="348">
        <v>25.44</v>
      </c>
      <c r="AR9" s="348">
        <v>31.92</v>
      </c>
      <c r="AS9" s="348">
        <v>41.44</v>
      </c>
      <c r="AT9" s="348">
        <v>31.79</v>
      </c>
      <c r="AU9" s="351"/>
      <c r="AV9" s="346">
        <v>7</v>
      </c>
      <c r="AW9" s="346">
        <v>5</v>
      </c>
      <c r="AX9" s="346">
        <v>3</v>
      </c>
      <c r="AY9" s="346">
        <v>4</v>
      </c>
      <c r="AZ9" s="346">
        <v>4</v>
      </c>
      <c r="BA9" s="374"/>
      <c r="BB9" s="348">
        <v>18.027730056914901</v>
      </c>
      <c r="BC9" s="348">
        <v>0</v>
      </c>
      <c r="BD9" s="348">
        <v>0.11327676310236801</v>
      </c>
      <c r="BE9" s="375" t="s">
        <v>430</v>
      </c>
      <c r="BF9" s="479"/>
      <c r="BG9" s="375" t="s">
        <v>430</v>
      </c>
      <c r="BH9" s="374"/>
      <c r="BI9" s="348" t="s">
        <v>430</v>
      </c>
      <c r="BJ9" s="348" t="s">
        <v>430</v>
      </c>
      <c r="BK9" s="348" t="s">
        <v>430</v>
      </c>
      <c r="BL9" s="348" t="s">
        <v>430</v>
      </c>
      <c r="BM9" s="374"/>
      <c r="BN9" s="372" t="s">
        <v>5815</v>
      </c>
      <c r="BO9" s="372" t="s">
        <v>5816</v>
      </c>
      <c r="BP9" s="372" t="s">
        <v>430</v>
      </c>
      <c r="BQ9" s="372" t="s">
        <v>430</v>
      </c>
      <c r="BR9" s="372" t="s">
        <v>430</v>
      </c>
      <c r="BS9" s="373"/>
      <c r="BT9" s="354" t="s">
        <v>554</v>
      </c>
    </row>
    <row r="10" spans="1:72" s="428" customFormat="1" x14ac:dyDescent="0.25">
      <c r="A10" s="345" t="s">
        <v>6463</v>
      </c>
      <c r="B10" s="373"/>
      <c r="C10" s="719">
        <v>39951</v>
      </c>
      <c r="D10" s="373"/>
      <c r="E10" s="346">
        <v>24913.9</v>
      </c>
      <c r="F10" s="373"/>
      <c r="G10" s="347">
        <v>125.5004</v>
      </c>
      <c r="H10" s="374"/>
      <c r="I10" s="348">
        <v>-1.3549</v>
      </c>
      <c r="J10" s="348">
        <v>1.9882</v>
      </c>
      <c r="K10" s="348">
        <v>-6.1253000000000002</v>
      </c>
      <c r="L10" s="348">
        <v>-4.5629999999999997</v>
      </c>
      <c r="M10" s="348">
        <v>11.3866</v>
      </c>
      <c r="N10" s="350">
        <v>47.404400000000003</v>
      </c>
      <c r="O10" s="348">
        <v>42.431699999999999</v>
      </c>
      <c r="P10" s="348">
        <v>33.818300000000001</v>
      </c>
      <c r="Q10" s="348">
        <v>24.212299999999999</v>
      </c>
      <c r="R10" s="348">
        <v>15.7677</v>
      </c>
      <c r="S10" s="348">
        <v>0.4879</v>
      </c>
      <c r="T10" s="348">
        <v>10.8239</v>
      </c>
      <c r="U10" s="348">
        <v>27.5944</v>
      </c>
      <c r="V10" s="348">
        <v>52.382100000000001</v>
      </c>
      <c r="W10" s="348">
        <v>-5.2611999999999997</v>
      </c>
      <c r="X10" s="348">
        <v>13.3957</v>
      </c>
      <c r="Y10" s="374"/>
      <c r="Z10" s="346">
        <v>18</v>
      </c>
      <c r="AA10" s="346">
        <v>10</v>
      </c>
      <c r="AB10" s="346">
        <v>20</v>
      </c>
      <c r="AC10" s="346">
        <v>19</v>
      </c>
      <c r="AD10" s="346">
        <v>14</v>
      </c>
      <c r="AE10" s="346">
        <v>14</v>
      </c>
      <c r="AF10" s="346">
        <v>13</v>
      </c>
      <c r="AG10" s="346">
        <v>11</v>
      </c>
      <c r="AH10" s="346">
        <v>10</v>
      </c>
      <c r="AI10" s="346">
        <v>8</v>
      </c>
      <c r="AJ10" s="346">
        <v>25</v>
      </c>
      <c r="AK10" s="346">
        <v>14</v>
      </c>
      <c r="AL10" s="346">
        <v>12</v>
      </c>
      <c r="AM10" s="346">
        <v>14</v>
      </c>
      <c r="AN10" s="346">
        <v>20</v>
      </c>
      <c r="AO10" s="373"/>
      <c r="AP10" s="348">
        <v>21.34</v>
      </c>
      <c r="AQ10" s="348">
        <v>25.29</v>
      </c>
      <c r="AR10" s="348">
        <v>31.67</v>
      </c>
      <c r="AS10" s="348">
        <v>41.17</v>
      </c>
      <c r="AT10" s="348">
        <v>31.53</v>
      </c>
      <c r="AU10" s="351"/>
      <c r="AV10" s="346">
        <v>10</v>
      </c>
      <c r="AW10" s="346">
        <v>10</v>
      </c>
      <c r="AX10" s="346">
        <v>10</v>
      </c>
      <c r="AY10" s="346">
        <v>12</v>
      </c>
      <c r="AZ10" s="346">
        <v>9</v>
      </c>
      <c r="BA10" s="374"/>
      <c r="BB10" s="348">
        <v>18.062030685387199</v>
      </c>
      <c r="BC10" s="348">
        <v>0.98054083240981305</v>
      </c>
      <c r="BD10" s="348">
        <v>0.11209994992669101</v>
      </c>
      <c r="BE10" s="375">
        <v>-3.0498159885791899E-2</v>
      </c>
      <c r="BF10" s="479"/>
      <c r="BG10" s="375">
        <v>9.3194999999999997</v>
      </c>
      <c r="BH10" s="374"/>
      <c r="BI10" s="348" t="s">
        <v>430</v>
      </c>
      <c r="BJ10" s="348" t="s">
        <v>430</v>
      </c>
      <c r="BK10" s="348" t="s">
        <v>430</v>
      </c>
      <c r="BL10" s="348" t="s">
        <v>430</v>
      </c>
      <c r="BM10" s="374"/>
      <c r="BN10" s="372" t="s">
        <v>6464</v>
      </c>
      <c r="BO10" s="372" t="s">
        <v>6465</v>
      </c>
      <c r="BP10" s="372" t="s">
        <v>430</v>
      </c>
      <c r="BQ10" s="372" t="s">
        <v>430</v>
      </c>
      <c r="BR10" s="372" t="s">
        <v>430</v>
      </c>
      <c r="BS10" s="373"/>
      <c r="BT10" s="354" t="s">
        <v>554</v>
      </c>
    </row>
    <row r="11" spans="1:72" s="428" customFormat="1" x14ac:dyDescent="0.25">
      <c r="A11" s="345" t="s">
        <v>6466</v>
      </c>
      <c r="B11" s="373"/>
      <c r="C11" s="719">
        <v>40403</v>
      </c>
      <c r="D11" s="373"/>
      <c r="E11" s="346">
        <v>23439.5</v>
      </c>
      <c r="F11" s="373"/>
      <c r="G11" s="347">
        <v>125.7307</v>
      </c>
      <c r="H11" s="374"/>
      <c r="I11" s="348">
        <v>-1.3584000000000001</v>
      </c>
      <c r="J11" s="348">
        <v>1.9944999999999999</v>
      </c>
      <c r="K11" s="348">
        <v>-6.1351000000000004</v>
      </c>
      <c r="L11" s="348">
        <v>-4.5609999999999999</v>
      </c>
      <c r="M11" s="348">
        <v>11.4414</v>
      </c>
      <c r="N11" s="350">
        <v>47.537300000000002</v>
      </c>
      <c r="O11" s="348">
        <v>42.296900000000001</v>
      </c>
      <c r="P11" s="348">
        <v>33.720999999999997</v>
      </c>
      <c r="Q11" s="348">
        <v>24.289200000000001</v>
      </c>
      <c r="R11" s="348">
        <v>15.872400000000001</v>
      </c>
      <c r="S11" s="348">
        <v>0.91559999999999997</v>
      </c>
      <c r="T11" s="348">
        <v>10.8657</v>
      </c>
      <c r="U11" s="348">
        <v>27.684899999999999</v>
      </c>
      <c r="V11" s="348">
        <v>52.504899999999999</v>
      </c>
      <c r="W11" s="348">
        <v>-5.2706999999999997</v>
      </c>
      <c r="X11" s="348">
        <v>13.039300000000001</v>
      </c>
      <c r="Y11" s="374"/>
      <c r="Z11" s="346">
        <v>21</v>
      </c>
      <c r="AA11" s="346">
        <v>7</v>
      </c>
      <c r="AB11" s="346">
        <v>23</v>
      </c>
      <c r="AC11" s="346">
        <v>18</v>
      </c>
      <c r="AD11" s="346">
        <v>11</v>
      </c>
      <c r="AE11" s="346">
        <v>11</v>
      </c>
      <c r="AF11" s="346">
        <v>15</v>
      </c>
      <c r="AG11" s="346">
        <v>13</v>
      </c>
      <c r="AH11" s="346">
        <v>9</v>
      </c>
      <c r="AI11" s="346">
        <v>5</v>
      </c>
      <c r="AJ11" s="346">
        <v>9</v>
      </c>
      <c r="AK11" s="346">
        <v>12</v>
      </c>
      <c r="AL11" s="346">
        <v>10</v>
      </c>
      <c r="AM11" s="346">
        <v>11</v>
      </c>
      <c r="AN11" s="346">
        <v>23</v>
      </c>
      <c r="AO11" s="373"/>
      <c r="AP11" s="348">
        <v>21.36</v>
      </c>
      <c r="AQ11" s="348">
        <v>25.35</v>
      </c>
      <c r="AR11" s="348">
        <v>31.76</v>
      </c>
      <c r="AS11" s="348">
        <v>41.19</v>
      </c>
      <c r="AT11" s="348">
        <v>31.64</v>
      </c>
      <c r="AU11" s="351"/>
      <c r="AV11" s="346">
        <v>8</v>
      </c>
      <c r="AW11" s="346">
        <v>9</v>
      </c>
      <c r="AX11" s="346">
        <v>9</v>
      </c>
      <c r="AY11" s="346">
        <v>11</v>
      </c>
      <c r="AZ11" s="346">
        <v>8</v>
      </c>
      <c r="BA11" s="374"/>
      <c r="BB11" s="348">
        <v>18.342142603120202</v>
      </c>
      <c r="BC11" s="348">
        <v>0</v>
      </c>
      <c r="BD11" s="348">
        <v>0.110455249828912</v>
      </c>
      <c r="BE11" s="375" t="s">
        <v>430</v>
      </c>
      <c r="BF11" s="479"/>
      <c r="BG11" s="375" t="s">
        <v>430</v>
      </c>
      <c r="BH11" s="374"/>
      <c r="BI11" s="348" t="s">
        <v>430</v>
      </c>
      <c r="BJ11" s="348" t="s">
        <v>430</v>
      </c>
      <c r="BK11" s="348" t="s">
        <v>430</v>
      </c>
      <c r="BL11" s="348" t="s">
        <v>430</v>
      </c>
      <c r="BM11" s="374"/>
      <c r="BN11" s="372" t="s">
        <v>6467</v>
      </c>
      <c r="BO11" s="372" t="s">
        <v>6468</v>
      </c>
      <c r="BP11" s="372" t="s">
        <v>430</v>
      </c>
      <c r="BQ11" s="372" t="s">
        <v>430</v>
      </c>
      <c r="BR11" s="372" t="s">
        <v>430</v>
      </c>
      <c r="BS11" s="373"/>
      <c r="BT11" s="354" t="s">
        <v>554</v>
      </c>
    </row>
    <row r="12" spans="1:72" s="428" customFormat="1" ht="11" x14ac:dyDescent="0.3">
      <c r="A12" s="841" t="s">
        <v>6469</v>
      </c>
      <c r="B12" s="842"/>
      <c r="C12" s="843">
        <v>39290</v>
      </c>
      <c r="D12" s="842"/>
      <c r="E12" s="844">
        <v>14393.6</v>
      </c>
      <c r="F12" s="842"/>
      <c r="G12" s="845">
        <v>122.8164</v>
      </c>
      <c r="H12" s="847"/>
      <c r="I12" s="846">
        <v>-1.3585</v>
      </c>
      <c r="J12" s="846">
        <v>1.9962</v>
      </c>
      <c r="K12" s="846">
        <v>-6.1327999999999996</v>
      </c>
      <c r="L12" s="846">
        <v>-4.5404</v>
      </c>
      <c r="M12" s="846">
        <v>11.4763</v>
      </c>
      <c r="N12" s="848">
        <v>47.593899999999998</v>
      </c>
      <c r="O12" s="846">
        <v>42.559699999999999</v>
      </c>
      <c r="P12" s="846">
        <v>34.002800000000001</v>
      </c>
      <c r="Q12" s="846">
        <v>24.3203</v>
      </c>
      <c r="R12" s="846">
        <v>15.834</v>
      </c>
      <c r="S12" s="846">
        <v>0.52100000000000002</v>
      </c>
      <c r="T12" s="846">
        <v>10.906499999999999</v>
      </c>
      <c r="U12" s="846">
        <v>27.735800000000001</v>
      </c>
      <c r="V12" s="846">
        <v>52.555999999999997</v>
      </c>
      <c r="W12" s="846">
        <v>-5.2698999999999998</v>
      </c>
      <c r="X12" s="846">
        <v>14.950699999999999</v>
      </c>
      <c r="Y12" s="847"/>
      <c r="Z12" s="844">
        <v>22</v>
      </c>
      <c r="AA12" s="844">
        <v>5</v>
      </c>
      <c r="AB12" s="844">
        <v>22</v>
      </c>
      <c r="AC12" s="844">
        <v>16</v>
      </c>
      <c r="AD12" s="844">
        <v>6</v>
      </c>
      <c r="AE12" s="844">
        <v>8</v>
      </c>
      <c r="AF12" s="844">
        <v>9</v>
      </c>
      <c r="AG12" s="844">
        <v>9</v>
      </c>
      <c r="AH12" s="844">
        <v>7</v>
      </c>
      <c r="AI12" s="844">
        <v>6</v>
      </c>
      <c r="AJ12" s="844">
        <v>18</v>
      </c>
      <c r="AK12" s="844">
        <v>8</v>
      </c>
      <c r="AL12" s="844">
        <v>8</v>
      </c>
      <c r="AM12" s="844">
        <v>9</v>
      </c>
      <c r="AN12" s="844">
        <v>22</v>
      </c>
      <c r="AO12" s="842"/>
      <c r="AP12" s="846">
        <v>21.42</v>
      </c>
      <c r="AQ12" s="846">
        <v>25.39</v>
      </c>
      <c r="AR12" s="846">
        <v>31.81</v>
      </c>
      <c r="AS12" s="846">
        <v>41.31</v>
      </c>
      <c r="AT12" s="846">
        <v>31.71</v>
      </c>
      <c r="AU12" s="849"/>
      <c r="AV12" s="844">
        <v>5</v>
      </c>
      <c r="AW12" s="844">
        <v>7</v>
      </c>
      <c r="AX12" s="844">
        <v>7</v>
      </c>
      <c r="AY12" s="844">
        <v>6</v>
      </c>
      <c r="AZ12" s="844">
        <v>6</v>
      </c>
      <c r="BA12" s="847"/>
      <c r="BB12" s="846">
        <v>17.9890325219876</v>
      </c>
      <c r="BC12" s="846">
        <v>0</v>
      </c>
      <c r="BD12" s="846">
        <v>0.113175618902357</v>
      </c>
      <c r="BE12" s="852" t="s">
        <v>430</v>
      </c>
      <c r="BF12" s="906"/>
      <c r="BG12" s="852" t="s">
        <v>430</v>
      </c>
      <c r="BH12" s="847"/>
      <c r="BI12" s="846" t="s">
        <v>430</v>
      </c>
      <c r="BJ12" s="846" t="s">
        <v>430</v>
      </c>
      <c r="BK12" s="846" t="s">
        <v>430</v>
      </c>
      <c r="BL12" s="846" t="s">
        <v>430</v>
      </c>
      <c r="BM12" s="847"/>
      <c r="BN12" s="855" t="s">
        <v>6470</v>
      </c>
      <c r="BO12" s="855" t="s">
        <v>6471</v>
      </c>
      <c r="BP12" s="855" t="s">
        <v>430</v>
      </c>
      <c r="BQ12" s="855" t="s">
        <v>430</v>
      </c>
      <c r="BR12" s="855" t="s">
        <v>430</v>
      </c>
      <c r="BS12" s="842"/>
      <c r="BT12" s="856" t="s">
        <v>554</v>
      </c>
    </row>
    <row r="13" spans="1:72" s="428" customFormat="1" x14ac:dyDescent="0.25">
      <c r="A13" s="345" t="s">
        <v>6472</v>
      </c>
      <c r="B13" s="373"/>
      <c r="C13" s="719">
        <v>45303</v>
      </c>
      <c r="D13" s="373"/>
      <c r="E13" s="346">
        <v>5782.07</v>
      </c>
      <c r="F13" s="373"/>
      <c r="G13" s="347">
        <v>14.298</v>
      </c>
      <c r="H13" s="374"/>
      <c r="I13" s="348">
        <v>-1.3433999999999999</v>
      </c>
      <c r="J13" s="348">
        <v>1.9778</v>
      </c>
      <c r="K13" s="348">
        <v>-6.0571999999999999</v>
      </c>
      <c r="L13" s="348">
        <v>-4.4589999999999996</v>
      </c>
      <c r="M13" s="348">
        <v>10.244999999999999</v>
      </c>
      <c r="N13" s="350">
        <v>47.561799999999998</v>
      </c>
      <c r="O13" s="348">
        <v>42.784999999999997</v>
      </c>
      <c r="P13" s="348" t="s">
        <v>430</v>
      </c>
      <c r="Q13" s="348" t="s">
        <v>430</v>
      </c>
      <c r="R13" s="348" t="s">
        <v>430</v>
      </c>
      <c r="S13" s="348">
        <v>0.95389999999999997</v>
      </c>
      <c r="T13" s="348">
        <v>9.2951999999999995</v>
      </c>
      <c r="U13" s="348">
        <v>27.39</v>
      </c>
      <c r="V13" s="348">
        <v>52.985199999999999</v>
      </c>
      <c r="W13" s="348">
        <v>-5.2069999999999999</v>
      </c>
      <c r="X13" s="348">
        <v>41.022300000000001</v>
      </c>
      <c r="Y13" s="374"/>
      <c r="Z13" s="346">
        <v>7</v>
      </c>
      <c r="AA13" s="346">
        <v>17</v>
      </c>
      <c r="AB13" s="346">
        <v>6</v>
      </c>
      <c r="AC13" s="346">
        <v>4</v>
      </c>
      <c r="AD13" s="346">
        <v>24</v>
      </c>
      <c r="AE13" s="346">
        <v>10</v>
      </c>
      <c r="AF13" s="346">
        <v>3</v>
      </c>
      <c r="AG13" s="346" t="s">
        <v>430</v>
      </c>
      <c r="AH13" s="346" t="s">
        <v>430</v>
      </c>
      <c r="AI13" s="346" t="s">
        <v>430</v>
      </c>
      <c r="AJ13" s="346">
        <v>5</v>
      </c>
      <c r="AK13" s="346">
        <v>24</v>
      </c>
      <c r="AL13" s="346">
        <v>18</v>
      </c>
      <c r="AM13" s="346">
        <v>4</v>
      </c>
      <c r="AN13" s="346">
        <v>6</v>
      </c>
      <c r="AO13" s="373"/>
      <c r="AP13" s="348" t="s">
        <v>430</v>
      </c>
      <c r="AQ13" s="348" t="s">
        <v>430</v>
      </c>
      <c r="AR13" s="348" t="s">
        <v>430</v>
      </c>
      <c r="AS13" s="348" t="s">
        <v>430</v>
      </c>
      <c r="AT13" s="348">
        <v>31.28</v>
      </c>
      <c r="AU13" s="351"/>
      <c r="AV13" s="346" t="s">
        <v>430</v>
      </c>
      <c r="AW13" s="346" t="s">
        <v>430</v>
      </c>
      <c r="AX13" s="346" t="s">
        <v>430</v>
      </c>
      <c r="AY13" s="346" t="s">
        <v>430</v>
      </c>
      <c r="AZ13" s="346">
        <v>17</v>
      </c>
      <c r="BA13" s="374"/>
      <c r="BB13" s="348">
        <v>19.523286603234499</v>
      </c>
      <c r="BC13" s="348">
        <v>0</v>
      </c>
      <c r="BD13" s="348">
        <v>0.13577602540828801</v>
      </c>
      <c r="BE13" s="375" t="s">
        <v>430</v>
      </c>
      <c r="BF13" s="479"/>
      <c r="BG13" s="375" t="s">
        <v>430</v>
      </c>
      <c r="BH13" s="374"/>
      <c r="BI13" s="348" t="s">
        <v>430</v>
      </c>
      <c r="BJ13" s="348" t="s">
        <v>430</v>
      </c>
      <c r="BK13" s="348" t="s">
        <v>430</v>
      </c>
      <c r="BL13" s="348" t="s">
        <v>430</v>
      </c>
      <c r="BM13" s="374"/>
      <c r="BN13" s="372" t="s">
        <v>6473</v>
      </c>
      <c r="BO13" s="372" t="s">
        <v>6474</v>
      </c>
      <c r="BP13" s="372" t="s">
        <v>430</v>
      </c>
      <c r="BQ13" s="372" t="s">
        <v>430</v>
      </c>
      <c r="BR13" s="372" t="s">
        <v>430</v>
      </c>
      <c r="BS13" s="373"/>
      <c r="BT13" s="354" t="s">
        <v>554</v>
      </c>
    </row>
    <row r="14" spans="1:72" s="428" customFormat="1" x14ac:dyDescent="0.25">
      <c r="A14" s="345" t="s">
        <v>6475</v>
      </c>
      <c r="B14" s="373"/>
      <c r="C14" s="719">
        <v>40492</v>
      </c>
      <c r="D14" s="373"/>
      <c r="E14" s="346">
        <v>5311.73</v>
      </c>
      <c r="F14" s="373"/>
      <c r="G14" s="347">
        <v>122.6651</v>
      </c>
      <c r="H14" s="374"/>
      <c r="I14" s="348">
        <v>-1.3507</v>
      </c>
      <c r="J14" s="348">
        <v>1.9723999999999999</v>
      </c>
      <c r="K14" s="348">
        <v>-6.1257000000000001</v>
      </c>
      <c r="L14" s="348">
        <v>-4.6311999999999998</v>
      </c>
      <c r="M14" s="348">
        <v>11.347200000000001</v>
      </c>
      <c r="N14" s="350">
        <v>47.422699999999999</v>
      </c>
      <c r="O14" s="348">
        <v>42.5625</v>
      </c>
      <c r="P14" s="348">
        <v>34.022199999999998</v>
      </c>
      <c r="Q14" s="348">
        <v>24.3536</v>
      </c>
      <c r="R14" s="348">
        <v>15.587300000000001</v>
      </c>
      <c r="S14" s="348">
        <v>0.48720000000000002</v>
      </c>
      <c r="T14" s="348">
        <v>10.7629</v>
      </c>
      <c r="U14" s="348">
        <v>27.581700000000001</v>
      </c>
      <c r="V14" s="348">
        <v>52.384300000000003</v>
      </c>
      <c r="W14" s="348">
        <v>-5.2657999999999996</v>
      </c>
      <c r="X14" s="348">
        <v>12.222</v>
      </c>
      <c r="Y14" s="374"/>
      <c r="Z14" s="346">
        <v>13</v>
      </c>
      <c r="AA14" s="346">
        <v>21</v>
      </c>
      <c r="AB14" s="346">
        <v>21</v>
      </c>
      <c r="AC14" s="346">
        <v>23</v>
      </c>
      <c r="AD14" s="346">
        <v>17</v>
      </c>
      <c r="AE14" s="346">
        <v>13</v>
      </c>
      <c r="AF14" s="346">
        <v>8</v>
      </c>
      <c r="AG14" s="346">
        <v>8</v>
      </c>
      <c r="AH14" s="346">
        <v>6</v>
      </c>
      <c r="AI14" s="346">
        <v>11</v>
      </c>
      <c r="AJ14" s="346">
        <v>26</v>
      </c>
      <c r="AK14" s="346">
        <v>19</v>
      </c>
      <c r="AL14" s="346">
        <v>13</v>
      </c>
      <c r="AM14" s="346">
        <v>13</v>
      </c>
      <c r="AN14" s="346">
        <v>21</v>
      </c>
      <c r="AO14" s="373"/>
      <c r="AP14" s="348">
        <v>21.41</v>
      </c>
      <c r="AQ14" s="348">
        <v>25.41</v>
      </c>
      <c r="AR14" s="348">
        <v>31.81</v>
      </c>
      <c r="AS14" s="348">
        <v>41.25</v>
      </c>
      <c r="AT14" s="348">
        <v>31.46</v>
      </c>
      <c r="AU14" s="351"/>
      <c r="AV14" s="346">
        <v>6</v>
      </c>
      <c r="AW14" s="346">
        <v>6</v>
      </c>
      <c r="AX14" s="346">
        <v>7</v>
      </c>
      <c r="AY14" s="346">
        <v>10</v>
      </c>
      <c r="AZ14" s="346">
        <v>11</v>
      </c>
      <c r="BA14" s="374"/>
      <c r="BB14" s="348">
        <v>18.044131604560299</v>
      </c>
      <c r="BC14" s="348">
        <v>0</v>
      </c>
      <c r="BD14" s="348">
        <v>0.112924765545347</v>
      </c>
      <c r="BE14" s="375" t="s">
        <v>430</v>
      </c>
      <c r="BF14" s="479"/>
      <c r="BG14" s="375" t="s">
        <v>430</v>
      </c>
      <c r="BH14" s="374"/>
      <c r="BI14" s="348" t="s">
        <v>430</v>
      </c>
      <c r="BJ14" s="348" t="s">
        <v>430</v>
      </c>
      <c r="BK14" s="348" t="s">
        <v>430</v>
      </c>
      <c r="BL14" s="348" t="s">
        <v>430</v>
      </c>
      <c r="BM14" s="374"/>
      <c r="BN14" s="372" t="s">
        <v>5821</v>
      </c>
      <c r="BO14" s="372" t="s">
        <v>5822</v>
      </c>
      <c r="BP14" s="372" t="s">
        <v>430</v>
      </c>
      <c r="BQ14" s="372" t="s">
        <v>430</v>
      </c>
      <c r="BR14" s="372" t="s">
        <v>430</v>
      </c>
      <c r="BS14" s="373"/>
      <c r="BT14" s="354" t="s">
        <v>554</v>
      </c>
    </row>
    <row r="15" spans="1:72" s="428" customFormat="1" x14ac:dyDescent="0.25">
      <c r="A15" s="345" t="s">
        <v>6476</v>
      </c>
      <c r="B15" s="373"/>
      <c r="C15" s="719">
        <v>39182</v>
      </c>
      <c r="D15" s="373"/>
      <c r="E15" s="346">
        <v>4233.8599999999997</v>
      </c>
      <c r="F15" s="373"/>
      <c r="G15" s="347">
        <v>123.8456</v>
      </c>
      <c r="H15" s="374"/>
      <c r="I15" s="348">
        <v>-1.3625</v>
      </c>
      <c r="J15" s="348">
        <v>2.0023</v>
      </c>
      <c r="K15" s="348">
        <v>-6.1485000000000003</v>
      </c>
      <c r="L15" s="348">
        <v>-5.4968000000000004</v>
      </c>
      <c r="M15" s="348">
        <v>11.266400000000001</v>
      </c>
      <c r="N15" s="350">
        <v>47.857300000000002</v>
      </c>
      <c r="O15" s="348">
        <v>42.8904</v>
      </c>
      <c r="P15" s="348">
        <v>34.436100000000003</v>
      </c>
      <c r="Q15" s="348">
        <v>24.4678</v>
      </c>
      <c r="R15" s="348">
        <v>15.8864</v>
      </c>
      <c r="S15" s="348">
        <v>1.373</v>
      </c>
      <c r="T15" s="348">
        <v>11.8619</v>
      </c>
      <c r="U15" s="348">
        <v>28.3536</v>
      </c>
      <c r="V15" s="348">
        <v>53.428100000000001</v>
      </c>
      <c r="W15" s="348">
        <v>-5.2838000000000003</v>
      </c>
      <c r="X15" s="348">
        <v>14.338699999999999</v>
      </c>
      <c r="Y15" s="374"/>
      <c r="Z15" s="346">
        <v>24</v>
      </c>
      <c r="AA15" s="346">
        <v>3</v>
      </c>
      <c r="AB15" s="346">
        <v>25</v>
      </c>
      <c r="AC15" s="346">
        <v>25</v>
      </c>
      <c r="AD15" s="346">
        <v>22</v>
      </c>
      <c r="AE15" s="346">
        <v>4</v>
      </c>
      <c r="AF15" s="346">
        <v>2</v>
      </c>
      <c r="AG15" s="346">
        <v>1</v>
      </c>
      <c r="AH15" s="346">
        <v>2</v>
      </c>
      <c r="AI15" s="346">
        <v>4</v>
      </c>
      <c r="AJ15" s="346">
        <v>4</v>
      </c>
      <c r="AK15" s="346">
        <v>4</v>
      </c>
      <c r="AL15" s="346">
        <v>3</v>
      </c>
      <c r="AM15" s="346">
        <v>2</v>
      </c>
      <c r="AN15" s="346">
        <v>26</v>
      </c>
      <c r="AO15" s="373"/>
      <c r="AP15" s="348">
        <v>21.46</v>
      </c>
      <c r="AQ15" s="348">
        <v>25.52</v>
      </c>
      <c r="AR15" s="348">
        <v>32.1</v>
      </c>
      <c r="AS15" s="348">
        <v>41.64</v>
      </c>
      <c r="AT15" s="348">
        <v>31.53</v>
      </c>
      <c r="AU15" s="351"/>
      <c r="AV15" s="346">
        <v>4</v>
      </c>
      <c r="AW15" s="346">
        <v>2</v>
      </c>
      <c r="AX15" s="346">
        <v>2</v>
      </c>
      <c r="AY15" s="346">
        <v>1</v>
      </c>
      <c r="AZ15" s="346">
        <v>9</v>
      </c>
      <c r="BA15" s="374"/>
      <c r="BB15" s="348">
        <v>18.217412919651899</v>
      </c>
      <c r="BC15" s="348">
        <v>0.98565132514327103</v>
      </c>
      <c r="BD15" s="348">
        <v>0.1133853361241</v>
      </c>
      <c r="BE15" s="375">
        <v>-3.0645586520958699E-2</v>
      </c>
      <c r="BF15" s="479"/>
      <c r="BG15" s="375">
        <v>9.6854999999999993</v>
      </c>
      <c r="BH15" s="374"/>
      <c r="BI15" s="348" t="s">
        <v>430</v>
      </c>
      <c r="BJ15" s="348" t="s">
        <v>430</v>
      </c>
      <c r="BK15" s="348" t="s">
        <v>430</v>
      </c>
      <c r="BL15" s="348" t="s">
        <v>430</v>
      </c>
      <c r="BM15" s="374"/>
      <c r="BN15" s="372" t="s">
        <v>6477</v>
      </c>
      <c r="BO15" s="372" t="s">
        <v>6478</v>
      </c>
      <c r="BP15" s="372" t="s">
        <v>430</v>
      </c>
      <c r="BQ15" s="372" t="s">
        <v>430</v>
      </c>
      <c r="BR15" s="372" t="s">
        <v>430</v>
      </c>
      <c r="BS15" s="373"/>
      <c r="BT15" s="354" t="s">
        <v>554</v>
      </c>
    </row>
    <row r="16" spans="1:72" s="428" customFormat="1" x14ac:dyDescent="0.25">
      <c r="A16" s="345" t="s">
        <v>6479</v>
      </c>
      <c r="B16" s="373"/>
      <c r="C16" s="719">
        <v>44977</v>
      </c>
      <c r="D16" s="373"/>
      <c r="E16" s="346">
        <v>3280.34</v>
      </c>
      <c r="F16" s="373"/>
      <c r="G16" s="347">
        <v>143.0437</v>
      </c>
      <c r="H16" s="374"/>
      <c r="I16" s="348">
        <v>-1.3482000000000001</v>
      </c>
      <c r="J16" s="348">
        <v>1.9831000000000001</v>
      </c>
      <c r="K16" s="348">
        <v>-6.0811999999999999</v>
      </c>
      <c r="L16" s="348">
        <v>-4.4767999999999999</v>
      </c>
      <c r="M16" s="348">
        <v>11.474399999999999</v>
      </c>
      <c r="N16" s="350">
        <v>47.497399999999999</v>
      </c>
      <c r="O16" s="348">
        <v>42.508699999999997</v>
      </c>
      <c r="P16" s="348">
        <v>34.0381</v>
      </c>
      <c r="Q16" s="348" t="s">
        <v>430</v>
      </c>
      <c r="R16" s="348" t="s">
        <v>430</v>
      </c>
      <c r="S16" s="348">
        <v>0.53869999999999996</v>
      </c>
      <c r="T16" s="348">
        <v>10.900499999999999</v>
      </c>
      <c r="U16" s="348">
        <v>27.6678</v>
      </c>
      <c r="V16" s="348">
        <v>52.418500000000002</v>
      </c>
      <c r="W16" s="348">
        <v>-5.2275999999999998</v>
      </c>
      <c r="X16" s="348">
        <v>32.198099999999997</v>
      </c>
      <c r="Y16" s="374"/>
      <c r="Z16" s="346">
        <v>12</v>
      </c>
      <c r="AA16" s="346">
        <v>14</v>
      </c>
      <c r="AB16" s="346">
        <v>11</v>
      </c>
      <c r="AC16" s="346">
        <v>7</v>
      </c>
      <c r="AD16" s="346">
        <v>8</v>
      </c>
      <c r="AE16" s="346">
        <v>12</v>
      </c>
      <c r="AF16" s="346">
        <v>10</v>
      </c>
      <c r="AG16" s="346">
        <v>7</v>
      </c>
      <c r="AH16" s="346" t="s">
        <v>430</v>
      </c>
      <c r="AI16" s="346" t="s">
        <v>430</v>
      </c>
      <c r="AJ16" s="346">
        <v>14</v>
      </c>
      <c r="AK16" s="346">
        <v>11</v>
      </c>
      <c r="AL16" s="346">
        <v>11</v>
      </c>
      <c r="AM16" s="346">
        <v>12</v>
      </c>
      <c r="AN16" s="346">
        <v>12</v>
      </c>
      <c r="AO16" s="373"/>
      <c r="AP16" s="348" t="s">
        <v>430</v>
      </c>
      <c r="AQ16" s="348" t="s">
        <v>430</v>
      </c>
      <c r="AR16" s="348" t="s">
        <v>430</v>
      </c>
      <c r="AS16" s="348">
        <v>41.28</v>
      </c>
      <c r="AT16" s="348">
        <v>31.68</v>
      </c>
      <c r="AU16" s="351"/>
      <c r="AV16" s="346" t="s">
        <v>430</v>
      </c>
      <c r="AW16" s="346" t="s">
        <v>430</v>
      </c>
      <c r="AX16" s="346" t="s">
        <v>430</v>
      </c>
      <c r="AY16" s="346">
        <v>9</v>
      </c>
      <c r="AZ16" s="346">
        <v>7</v>
      </c>
      <c r="BA16" s="374"/>
      <c r="BB16" s="348">
        <v>17.871945433692499</v>
      </c>
      <c r="BC16" s="348">
        <v>0</v>
      </c>
      <c r="BD16" s="348">
        <v>0.114000840032291</v>
      </c>
      <c r="BE16" s="375" t="s">
        <v>430</v>
      </c>
      <c r="BF16" s="479"/>
      <c r="BG16" s="375" t="s">
        <v>430</v>
      </c>
      <c r="BH16" s="374"/>
      <c r="BI16" s="348" t="s">
        <v>430</v>
      </c>
      <c r="BJ16" s="348" t="s">
        <v>430</v>
      </c>
      <c r="BK16" s="348" t="s">
        <v>430</v>
      </c>
      <c r="BL16" s="348" t="s">
        <v>430</v>
      </c>
      <c r="BM16" s="374"/>
      <c r="BN16" s="372" t="s">
        <v>6480</v>
      </c>
      <c r="BO16" s="372" t="s">
        <v>6481</v>
      </c>
      <c r="BP16" s="372" t="s">
        <v>430</v>
      </c>
      <c r="BQ16" s="372" t="s">
        <v>430</v>
      </c>
      <c r="BR16" s="372" t="s">
        <v>430</v>
      </c>
      <c r="BS16" s="373"/>
      <c r="BT16" s="354" t="s">
        <v>554</v>
      </c>
    </row>
    <row r="17" spans="1:72" s="428" customFormat="1" x14ac:dyDescent="0.25">
      <c r="A17" s="345" t="s">
        <v>6482</v>
      </c>
      <c r="B17" s="373"/>
      <c r="C17" s="719">
        <v>40676</v>
      </c>
      <c r="D17" s="373"/>
      <c r="E17" s="346">
        <v>2882.58</v>
      </c>
      <c r="F17" s="373"/>
      <c r="G17" s="347">
        <v>129.41210000000001</v>
      </c>
      <c r="H17" s="374"/>
      <c r="I17" s="348">
        <v>-1.3561000000000001</v>
      </c>
      <c r="J17" s="348">
        <v>1.9951000000000001</v>
      </c>
      <c r="K17" s="348">
        <v>-6.1154000000000002</v>
      </c>
      <c r="L17" s="348">
        <v>-4.5052000000000003</v>
      </c>
      <c r="M17" s="348">
        <v>11.526400000000001</v>
      </c>
      <c r="N17" s="350">
        <v>47.795200000000001</v>
      </c>
      <c r="O17" s="348">
        <v>42.709400000000002</v>
      </c>
      <c r="P17" s="348">
        <v>34.0441</v>
      </c>
      <c r="Q17" s="348">
        <v>24.360800000000001</v>
      </c>
      <c r="R17" s="348">
        <v>15.905099999999999</v>
      </c>
      <c r="S17" s="348">
        <v>0.9516</v>
      </c>
      <c r="T17" s="348">
        <v>10.9528</v>
      </c>
      <c r="U17" s="348">
        <v>27.828900000000001</v>
      </c>
      <c r="V17" s="348">
        <v>52.766800000000003</v>
      </c>
      <c r="W17" s="348">
        <v>-5.2563000000000004</v>
      </c>
      <c r="X17" s="348">
        <v>12.3461</v>
      </c>
      <c r="Y17" s="374"/>
      <c r="Z17" s="346">
        <v>19</v>
      </c>
      <c r="AA17" s="346">
        <v>6</v>
      </c>
      <c r="AB17" s="346">
        <v>18</v>
      </c>
      <c r="AC17" s="346">
        <v>10</v>
      </c>
      <c r="AD17" s="346">
        <v>4</v>
      </c>
      <c r="AE17" s="346">
        <v>6</v>
      </c>
      <c r="AF17" s="346">
        <v>5</v>
      </c>
      <c r="AG17" s="346">
        <v>5</v>
      </c>
      <c r="AH17" s="346">
        <v>5</v>
      </c>
      <c r="AI17" s="346">
        <v>3</v>
      </c>
      <c r="AJ17" s="346">
        <v>6</v>
      </c>
      <c r="AK17" s="346">
        <v>6</v>
      </c>
      <c r="AL17" s="346">
        <v>5</v>
      </c>
      <c r="AM17" s="346">
        <v>7</v>
      </c>
      <c r="AN17" s="346">
        <v>18</v>
      </c>
      <c r="AO17" s="373"/>
      <c r="AP17" s="348">
        <v>21.47</v>
      </c>
      <c r="AQ17" s="348">
        <v>25.45</v>
      </c>
      <c r="AR17" s="348">
        <v>31.88</v>
      </c>
      <c r="AS17" s="348">
        <v>41.47</v>
      </c>
      <c r="AT17" s="348">
        <v>31.88</v>
      </c>
      <c r="AU17" s="351"/>
      <c r="AV17" s="346">
        <v>3</v>
      </c>
      <c r="AW17" s="346">
        <v>4</v>
      </c>
      <c r="AX17" s="346">
        <v>4</v>
      </c>
      <c r="AY17" s="346">
        <v>3</v>
      </c>
      <c r="AZ17" s="346">
        <v>3</v>
      </c>
      <c r="BA17" s="374"/>
      <c r="BB17" s="348">
        <v>18.046479360302701</v>
      </c>
      <c r="BC17" s="348">
        <v>0.98162454876628902</v>
      </c>
      <c r="BD17" s="348">
        <v>0.11308821737968899</v>
      </c>
      <c r="BE17" s="375">
        <v>-4.6824949834888101E-2</v>
      </c>
      <c r="BF17" s="479"/>
      <c r="BG17" s="375">
        <v>9.6288</v>
      </c>
      <c r="BH17" s="374"/>
      <c r="BI17" s="348" t="s">
        <v>430</v>
      </c>
      <c r="BJ17" s="348" t="s">
        <v>430</v>
      </c>
      <c r="BK17" s="348" t="s">
        <v>430</v>
      </c>
      <c r="BL17" s="348" t="s">
        <v>430</v>
      </c>
      <c r="BM17" s="374"/>
      <c r="BN17" s="372" t="s">
        <v>6483</v>
      </c>
      <c r="BO17" s="372" t="s">
        <v>6484</v>
      </c>
      <c r="BP17" s="372" t="s">
        <v>430</v>
      </c>
      <c r="BQ17" s="372" t="s">
        <v>430</v>
      </c>
      <c r="BR17" s="372" t="s">
        <v>430</v>
      </c>
      <c r="BS17" s="373"/>
      <c r="BT17" s="354" t="s">
        <v>554</v>
      </c>
    </row>
    <row r="18" spans="1:72" s="428" customFormat="1" x14ac:dyDescent="0.25">
      <c r="A18" s="345" t="s">
        <v>6485</v>
      </c>
      <c r="B18" s="373"/>
      <c r="C18" s="719">
        <v>45044</v>
      </c>
      <c r="D18" s="373"/>
      <c r="E18" s="346">
        <v>2461.7199999999998</v>
      </c>
      <c r="F18" s="373"/>
      <c r="G18" s="347">
        <v>142.94900000000001</v>
      </c>
      <c r="H18" s="374"/>
      <c r="I18" s="348">
        <v>-1.3515999999999999</v>
      </c>
      <c r="J18" s="348">
        <v>1.9876</v>
      </c>
      <c r="K18" s="348">
        <v>-6.0982000000000003</v>
      </c>
      <c r="L18" s="348">
        <v>-4.5129999999999999</v>
      </c>
      <c r="M18" s="348">
        <v>11.476100000000001</v>
      </c>
      <c r="N18" s="350">
        <v>47.591299999999997</v>
      </c>
      <c r="O18" s="348">
        <v>42.492899999999999</v>
      </c>
      <c r="P18" s="348">
        <v>33.964300000000001</v>
      </c>
      <c r="Q18" s="348" t="s">
        <v>430</v>
      </c>
      <c r="R18" s="348" t="s">
        <v>430</v>
      </c>
      <c r="S18" s="348">
        <v>0.94230000000000003</v>
      </c>
      <c r="T18" s="348">
        <v>10.903700000000001</v>
      </c>
      <c r="U18" s="348">
        <v>27.7423</v>
      </c>
      <c r="V18" s="348">
        <v>52.536999999999999</v>
      </c>
      <c r="W18" s="348">
        <v>-5.2409999999999997</v>
      </c>
      <c r="X18" s="348">
        <v>31.920300000000001</v>
      </c>
      <c r="Y18" s="374"/>
      <c r="Z18" s="346">
        <v>14</v>
      </c>
      <c r="AA18" s="346">
        <v>11</v>
      </c>
      <c r="AB18" s="346">
        <v>15</v>
      </c>
      <c r="AC18" s="346">
        <v>12</v>
      </c>
      <c r="AD18" s="346">
        <v>7</v>
      </c>
      <c r="AE18" s="346">
        <v>9</v>
      </c>
      <c r="AF18" s="346">
        <v>11</v>
      </c>
      <c r="AG18" s="346">
        <v>10</v>
      </c>
      <c r="AH18" s="346" t="s">
        <v>430</v>
      </c>
      <c r="AI18" s="346" t="s">
        <v>430</v>
      </c>
      <c r="AJ18" s="346">
        <v>7</v>
      </c>
      <c r="AK18" s="346">
        <v>9</v>
      </c>
      <c r="AL18" s="346">
        <v>7</v>
      </c>
      <c r="AM18" s="346">
        <v>10</v>
      </c>
      <c r="AN18" s="346">
        <v>15</v>
      </c>
      <c r="AO18" s="373"/>
      <c r="AP18" s="348" t="s">
        <v>430</v>
      </c>
      <c r="AQ18" s="348" t="s">
        <v>430</v>
      </c>
      <c r="AR18" s="348" t="s">
        <v>430</v>
      </c>
      <c r="AS18" s="348">
        <v>41.31</v>
      </c>
      <c r="AT18" s="348">
        <v>31.73</v>
      </c>
      <c r="AU18" s="351"/>
      <c r="AV18" s="346" t="s">
        <v>430</v>
      </c>
      <c r="AW18" s="346" t="s">
        <v>430</v>
      </c>
      <c r="AX18" s="346" t="s">
        <v>430</v>
      </c>
      <c r="AY18" s="346">
        <v>6</v>
      </c>
      <c r="AZ18" s="346">
        <v>5</v>
      </c>
      <c r="BA18" s="374"/>
      <c r="BB18" s="348">
        <v>17.927905093660701</v>
      </c>
      <c r="BC18" s="348">
        <v>0.97535162143044696</v>
      </c>
      <c r="BD18" s="348">
        <v>0.11340841220164399</v>
      </c>
      <c r="BE18" s="375">
        <v>-0.114881771099939</v>
      </c>
      <c r="BF18" s="479"/>
      <c r="BG18" s="375">
        <v>4.6077000000000004</v>
      </c>
      <c r="BH18" s="374"/>
      <c r="BI18" s="348" t="s">
        <v>430</v>
      </c>
      <c r="BJ18" s="348" t="s">
        <v>430</v>
      </c>
      <c r="BK18" s="348" t="s">
        <v>430</v>
      </c>
      <c r="BL18" s="348" t="s">
        <v>430</v>
      </c>
      <c r="BM18" s="374"/>
      <c r="BN18" s="372" t="s">
        <v>5750</v>
      </c>
      <c r="BO18" s="372" t="s">
        <v>5751</v>
      </c>
      <c r="BP18" s="372" t="s">
        <v>430</v>
      </c>
      <c r="BQ18" s="372" t="s">
        <v>430</v>
      </c>
      <c r="BR18" s="372" t="s">
        <v>430</v>
      </c>
      <c r="BS18" s="373"/>
      <c r="BT18" s="354" t="s">
        <v>554</v>
      </c>
    </row>
    <row r="19" spans="1:72" s="428" customFormat="1" x14ac:dyDescent="0.25">
      <c r="A19" s="345" t="s">
        <v>6486</v>
      </c>
      <c r="B19" s="373"/>
      <c r="C19" s="719">
        <v>45348</v>
      </c>
      <c r="D19" s="373"/>
      <c r="E19" s="346">
        <v>2262.54</v>
      </c>
      <c r="F19" s="373"/>
      <c r="G19" s="347">
        <v>23.488</v>
      </c>
      <c r="H19" s="374"/>
      <c r="I19" s="348" t="s">
        <v>430</v>
      </c>
      <c r="J19" s="348">
        <v>3.4222000000000001</v>
      </c>
      <c r="K19" s="348">
        <v>-4.8617999999999997</v>
      </c>
      <c r="L19" s="348">
        <v>-3.2225000000000001</v>
      </c>
      <c r="M19" s="348">
        <v>13.0557</v>
      </c>
      <c r="N19" s="350">
        <v>49.866500000000002</v>
      </c>
      <c r="O19" s="348">
        <v>43.6432</v>
      </c>
      <c r="P19" s="348" t="s">
        <v>430</v>
      </c>
      <c r="Q19" s="348" t="s">
        <v>430</v>
      </c>
      <c r="R19" s="348" t="s">
        <v>430</v>
      </c>
      <c r="S19" s="348">
        <v>2.3126000000000002</v>
      </c>
      <c r="T19" s="348">
        <v>12.4635</v>
      </c>
      <c r="U19" s="348">
        <v>29.610399999999998</v>
      </c>
      <c r="V19" s="348">
        <v>54.688099999999999</v>
      </c>
      <c r="W19" s="348">
        <v>-3.9887999999999999</v>
      </c>
      <c r="X19" s="348">
        <v>44.799799999999998</v>
      </c>
      <c r="Y19" s="374"/>
      <c r="Z19" s="346" t="s">
        <v>430</v>
      </c>
      <c r="AA19" s="346">
        <v>1</v>
      </c>
      <c r="AB19" s="346">
        <v>2</v>
      </c>
      <c r="AC19" s="346">
        <v>2</v>
      </c>
      <c r="AD19" s="346">
        <v>1</v>
      </c>
      <c r="AE19" s="346">
        <v>1</v>
      </c>
      <c r="AF19" s="346">
        <v>1</v>
      </c>
      <c r="AG19" s="346" t="s">
        <v>430</v>
      </c>
      <c r="AH19" s="346" t="s">
        <v>430</v>
      </c>
      <c r="AI19" s="346" t="s">
        <v>430</v>
      </c>
      <c r="AJ19" s="346">
        <v>1</v>
      </c>
      <c r="AK19" s="346">
        <v>1</v>
      </c>
      <c r="AL19" s="346">
        <v>1</v>
      </c>
      <c r="AM19" s="346">
        <v>1</v>
      </c>
      <c r="AN19" s="346">
        <v>2</v>
      </c>
      <c r="AO19" s="373"/>
      <c r="AP19" s="348" t="s">
        <v>430</v>
      </c>
      <c r="AQ19" s="348" t="s">
        <v>430</v>
      </c>
      <c r="AR19" s="348" t="s">
        <v>430</v>
      </c>
      <c r="AS19" s="348" t="s">
        <v>430</v>
      </c>
      <c r="AT19" s="348">
        <v>35.520000000000003</v>
      </c>
      <c r="AU19" s="351"/>
      <c r="AV19" s="346" t="s">
        <v>430</v>
      </c>
      <c r="AW19" s="346" t="s">
        <v>430</v>
      </c>
      <c r="AX19" s="346" t="s">
        <v>430</v>
      </c>
      <c r="AY19" s="346" t="s">
        <v>430</v>
      </c>
      <c r="AZ19" s="346">
        <v>1</v>
      </c>
      <c r="BA19" s="374"/>
      <c r="BB19" s="348">
        <v>19.845624262313599</v>
      </c>
      <c r="BC19" s="348">
        <v>0</v>
      </c>
      <c r="BD19" s="348">
        <v>0.13716808165014599</v>
      </c>
      <c r="BE19" s="375" t="s">
        <v>430</v>
      </c>
      <c r="BF19" s="479"/>
      <c r="BG19" s="375" t="s">
        <v>430</v>
      </c>
      <c r="BH19" s="374"/>
      <c r="BI19" s="348" t="s">
        <v>430</v>
      </c>
      <c r="BJ19" s="348" t="s">
        <v>430</v>
      </c>
      <c r="BK19" s="348" t="s">
        <v>430</v>
      </c>
      <c r="BL19" s="348" t="s">
        <v>430</v>
      </c>
      <c r="BM19" s="374"/>
      <c r="BN19" s="372" t="s">
        <v>5741</v>
      </c>
      <c r="BO19" s="372" t="s">
        <v>5742</v>
      </c>
      <c r="BP19" s="372" t="s">
        <v>430</v>
      </c>
      <c r="BQ19" s="372" t="s">
        <v>430</v>
      </c>
      <c r="BR19" s="372" t="s">
        <v>430</v>
      </c>
      <c r="BS19" s="373"/>
      <c r="BT19" s="354" t="s">
        <v>554</v>
      </c>
    </row>
    <row r="20" spans="1:72" s="428" customFormat="1" x14ac:dyDescent="0.25">
      <c r="A20" s="345" t="s">
        <v>6487</v>
      </c>
      <c r="B20" s="373"/>
      <c r="C20" s="719">
        <v>45866</v>
      </c>
      <c r="D20" s="373"/>
      <c r="E20" s="346">
        <v>1811.82</v>
      </c>
      <c r="F20" s="373"/>
      <c r="G20" s="347">
        <v>145.5778</v>
      </c>
      <c r="H20" s="374"/>
      <c r="I20" s="348">
        <v>-1.3427</v>
      </c>
      <c r="J20" s="348">
        <v>1.9714</v>
      </c>
      <c r="K20" s="348">
        <v>-6.0716000000000001</v>
      </c>
      <c r="L20" s="348">
        <v>-4.5117000000000003</v>
      </c>
      <c r="M20" s="348">
        <v>11.3002</v>
      </c>
      <c r="N20" s="350" t="s">
        <v>430</v>
      </c>
      <c r="O20" s="348" t="s">
        <v>430</v>
      </c>
      <c r="P20" s="348" t="s">
        <v>430</v>
      </c>
      <c r="Q20" s="348" t="s">
        <v>430</v>
      </c>
      <c r="R20" s="348" t="s">
        <v>430</v>
      </c>
      <c r="S20" s="348">
        <v>0.49340000000000001</v>
      </c>
      <c r="T20" s="348">
        <v>10.7378</v>
      </c>
      <c r="U20" s="348">
        <v>27.304600000000001</v>
      </c>
      <c r="V20" s="348" t="s">
        <v>430</v>
      </c>
      <c r="W20" s="348">
        <v>-5.2159000000000004</v>
      </c>
      <c r="X20" s="348">
        <v>48.472999999999999</v>
      </c>
      <c r="Y20" s="374"/>
      <c r="Z20" s="346">
        <v>6</v>
      </c>
      <c r="AA20" s="346">
        <v>22</v>
      </c>
      <c r="AB20" s="346">
        <v>9</v>
      </c>
      <c r="AC20" s="346">
        <v>11</v>
      </c>
      <c r="AD20" s="346">
        <v>20</v>
      </c>
      <c r="AE20" s="346" t="s">
        <v>430</v>
      </c>
      <c r="AF20" s="346" t="s">
        <v>430</v>
      </c>
      <c r="AG20" s="346" t="s">
        <v>430</v>
      </c>
      <c r="AH20" s="346" t="s">
        <v>430</v>
      </c>
      <c r="AI20" s="346" t="s">
        <v>430</v>
      </c>
      <c r="AJ20" s="346">
        <v>24</v>
      </c>
      <c r="AK20" s="346">
        <v>21</v>
      </c>
      <c r="AL20" s="346">
        <v>21</v>
      </c>
      <c r="AM20" s="346" t="s">
        <v>430</v>
      </c>
      <c r="AN20" s="346">
        <v>9</v>
      </c>
      <c r="AO20" s="373"/>
      <c r="AP20" s="348" t="s">
        <v>430</v>
      </c>
      <c r="AQ20" s="348" t="s">
        <v>430</v>
      </c>
      <c r="AR20" s="348" t="s">
        <v>430</v>
      </c>
      <c r="AS20" s="348" t="s">
        <v>430</v>
      </c>
      <c r="AT20" s="348" t="s">
        <v>430</v>
      </c>
      <c r="AU20" s="351"/>
      <c r="AV20" s="346" t="s">
        <v>430</v>
      </c>
      <c r="AW20" s="346" t="s">
        <v>430</v>
      </c>
      <c r="AX20" s="346" t="s">
        <v>430</v>
      </c>
      <c r="AY20" s="346" t="s">
        <v>430</v>
      </c>
      <c r="AZ20" s="346" t="s">
        <v>430</v>
      </c>
      <c r="BA20" s="374"/>
      <c r="BB20" s="348">
        <v>26.3653237484084</v>
      </c>
      <c r="BC20" s="348">
        <v>0</v>
      </c>
      <c r="BD20" s="348">
        <v>0.14056453649186601</v>
      </c>
      <c r="BE20" s="375" t="s">
        <v>430</v>
      </c>
      <c r="BF20" s="479"/>
      <c r="BG20" s="375" t="s">
        <v>430</v>
      </c>
      <c r="BH20" s="374"/>
      <c r="BI20" s="348" t="s">
        <v>430</v>
      </c>
      <c r="BJ20" s="348" t="s">
        <v>430</v>
      </c>
      <c r="BK20" s="348" t="s">
        <v>430</v>
      </c>
      <c r="BL20" s="348" t="s">
        <v>430</v>
      </c>
      <c r="BM20" s="374"/>
      <c r="BN20" s="372" t="s">
        <v>6488</v>
      </c>
      <c r="BO20" s="372" t="s">
        <v>6489</v>
      </c>
      <c r="BP20" s="372" t="s">
        <v>430</v>
      </c>
      <c r="BQ20" s="372" t="s">
        <v>430</v>
      </c>
      <c r="BR20" s="372" t="s">
        <v>430</v>
      </c>
      <c r="BS20" s="373"/>
      <c r="BT20" s="354" t="s">
        <v>554</v>
      </c>
    </row>
    <row r="21" spans="1:72" s="428" customFormat="1" x14ac:dyDescent="0.25">
      <c r="A21" s="345" t="s">
        <v>6490</v>
      </c>
      <c r="B21" s="373"/>
      <c r="C21" s="719">
        <v>45237</v>
      </c>
      <c r="D21" s="373"/>
      <c r="E21" s="346">
        <v>1667.14</v>
      </c>
      <c r="F21" s="373"/>
      <c r="G21" s="347">
        <v>147.0497</v>
      </c>
      <c r="H21" s="374"/>
      <c r="I21" s="348">
        <v>-1.3452999999999999</v>
      </c>
      <c r="J21" s="348">
        <v>1.9761</v>
      </c>
      <c r="K21" s="348">
        <v>-6.0739000000000001</v>
      </c>
      <c r="L21" s="348">
        <v>-4.4938000000000002</v>
      </c>
      <c r="M21" s="348">
        <v>11.3903</v>
      </c>
      <c r="N21" s="350">
        <v>47.2072</v>
      </c>
      <c r="O21" s="348">
        <v>42.214199999999998</v>
      </c>
      <c r="P21" s="348" t="s">
        <v>430</v>
      </c>
      <c r="Q21" s="348" t="s">
        <v>430</v>
      </c>
      <c r="R21" s="348" t="s">
        <v>430</v>
      </c>
      <c r="S21" s="348">
        <v>0.51780000000000004</v>
      </c>
      <c r="T21" s="348">
        <v>10.8215</v>
      </c>
      <c r="U21" s="348">
        <v>27.518699999999999</v>
      </c>
      <c r="V21" s="348">
        <v>52.106000000000002</v>
      </c>
      <c r="W21" s="348">
        <v>-5.2187999999999999</v>
      </c>
      <c r="X21" s="348">
        <v>38.839799999999997</v>
      </c>
      <c r="Y21" s="374"/>
      <c r="Z21" s="346">
        <v>8</v>
      </c>
      <c r="AA21" s="346">
        <v>18</v>
      </c>
      <c r="AB21" s="346">
        <v>10</v>
      </c>
      <c r="AC21" s="346">
        <v>9</v>
      </c>
      <c r="AD21" s="346">
        <v>13</v>
      </c>
      <c r="AE21" s="346">
        <v>16</v>
      </c>
      <c r="AF21" s="346">
        <v>17</v>
      </c>
      <c r="AG21" s="346" t="s">
        <v>430</v>
      </c>
      <c r="AH21" s="346" t="s">
        <v>430</v>
      </c>
      <c r="AI21" s="346" t="s">
        <v>430</v>
      </c>
      <c r="AJ21" s="346">
        <v>20</v>
      </c>
      <c r="AK21" s="346">
        <v>15</v>
      </c>
      <c r="AL21" s="346">
        <v>14</v>
      </c>
      <c r="AM21" s="346">
        <v>16</v>
      </c>
      <c r="AN21" s="346">
        <v>10</v>
      </c>
      <c r="AO21" s="373"/>
      <c r="AP21" s="348" t="s">
        <v>430</v>
      </c>
      <c r="AQ21" s="348" t="s">
        <v>430</v>
      </c>
      <c r="AR21" s="348" t="s">
        <v>430</v>
      </c>
      <c r="AS21" s="348" t="s">
        <v>430</v>
      </c>
      <c r="AT21" s="348">
        <v>31.45</v>
      </c>
      <c r="AU21" s="351"/>
      <c r="AV21" s="346" t="s">
        <v>430</v>
      </c>
      <c r="AW21" s="346" t="s">
        <v>430</v>
      </c>
      <c r="AX21" s="346" t="s">
        <v>430</v>
      </c>
      <c r="AY21" s="346" t="s">
        <v>430</v>
      </c>
      <c r="AZ21" s="346">
        <v>12</v>
      </c>
      <c r="BA21" s="374"/>
      <c r="BB21" s="348">
        <v>18.965280572041301</v>
      </c>
      <c r="BC21" s="348">
        <v>0</v>
      </c>
      <c r="BD21" s="348">
        <v>0.13254966934503001</v>
      </c>
      <c r="BE21" s="375" t="s">
        <v>430</v>
      </c>
      <c r="BF21" s="479"/>
      <c r="BG21" s="375" t="s">
        <v>430</v>
      </c>
      <c r="BH21" s="374"/>
      <c r="BI21" s="348" t="s">
        <v>430</v>
      </c>
      <c r="BJ21" s="348" t="s">
        <v>430</v>
      </c>
      <c r="BK21" s="348" t="s">
        <v>430</v>
      </c>
      <c r="BL21" s="348" t="s">
        <v>430</v>
      </c>
      <c r="BM21" s="374"/>
      <c r="BN21" s="372" t="s">
        <v>6491</v>
      </c>
      <c r="BO21" s="372" t="s">
        <v>6492</v>
      </c>
      <c r="BP21" s="372" t="s">
        <v>430</v>
      </c>
      <c r="BQ21" s="372" t="s">
        <v>430</v>
      </c>
      <c r="BR21" s="372" t="s">
        <v>430</v>
      </c>
      <c r="BS21" s="373"/>
      <c r="BT21" s="354" t="s">
        <v>554</v>
      </c>
    </row>
    <row r="22" spans="1:72" s="428" customFormat="1" x14ac:dyDescent="0.25">
      <c r="A22" s="345" t="s">
        <v>6493</v>
      </c>
      <c r="B22" s="373"/>
      <c r="C22" s="719">
        <v>40856</v>
      </c>
      <c r="D22" s="373"/>
      <c r="E22" s="346">
        <v>1424.74</v>
      </c>
      <c r="F22" s="373"/>
      <c r="G22" s="347">
        <v>132.59460000000001</v>
      </c>
      <c r="H22" s="374"/>
      <c r="I22" s="348">
        <v>-1.3523000000000001</v>
      </c>
      <c r="J22" s="348">
        <v>1.9893000000000001</v>
      </c>
      <c r="K22" s="348">
        <v>-6.1005000000000003</v>
      </c>
      <c r="L22" s="348">
        <v>-4.9741999999999997</v>
      </c>
      <c r="M22" s="348">
        <v>11.443300000000001</v>
      </c>
      <c r="N22" s="350">
        <v>47.807899999999997</v>
      </c>
      <c r="O22" s="348">
        <v>42.6526</v>
      </c>
      <c r="P22" s="348">
        <v>34.342300000000002</v>
      </c>
      <c r="Q22" s="348">
        <v>24.737300000000001</v>
      </c>
      <c r="R22" s="348">
        <v>16.168800000000001</v>
      </c>
      <c r="S22" s="348">
        <v>1.7851999999999999</v>
      </c>
      <c r="T22" s="348">
        <v>12.016500000000001</v>
      </c>
      <c r="U22" s="348">
        <v>28.135200000000001</v>
      </c>
      <c r="V22" s="348">
        <v>53.339199999999998</v>
      </c>
      <c r="W22" s="348">
        <v>-5.2428999999999997</v>
      </c>
      <c r="X22" s="348">
        <v>10.9551</v>
      </c>
      <c r="Y22" s="374"/>
      <c r="Z22" s="346">
        <v>15</v>
      </c>
      <c r="AA22" s="346">
        <v>8</v>
      </c>
      <c r="AB22" s="346">
        <v>16</v>
      </c>
      <c r="AC22" s="346">
        <v>24</v>
      </c>
      <c r="AD22" s="346">
        <v>10</v>
      </c>
      <c r="AE22" s="346">
        <v>5</v>
      </c>
      <c r="AF22" s="346">
        <v>6</v>
      </c>
      <c r="AG22" s="346">
        <v>2</v>
      </c>
      <c r="AH22" s="346">
        <v>1</v>
      </c>
      <c r="AI22" s="346">
        <v>1</v>
      </c>
      <c r="AJ22" s="346">
        <v>3</v>
      </c>
      <c r="AK22" s="346">
        <v>3</v>
      </c>
      <c r="AL22" s="346">
        <v>4</v>
      </c>
      <c r="AM22" s="346">
        <v>3</v>
      </c>
      <c r="AN22" s="346">
        <v>16</v>
      </c>
      <c r="AO22" s="373"/>
      <c r="AP22" s="348">
        <v>21.69</v>
      </c>
      <c r="AQ22" s="348">
        <v>25.7</v>
      </c>
      <c r="AR22" s="348">
        <v>32.130000000000003</v>
      </c>
      <c r="AS22" s="348">
        <v>41.44</v>
      </c>
      <c r="AT22" s="348">
        <v>31.45</v>
      </c>
      <c r="AU22" s="351"/>
      <c r="AV22" s="346">
        <v>1</v>
      </c>
      <c r="AW22" s="346">
        <v>1</v>
      </c>
      <c r="AX22" s="346">
        <v>1</v>
      </c>
      <c r="AY22" s="346">
        <v>4</v>
      </c>
      <c r="AZ22" s="346">
        <v>12</v>
      </c>
      <c r="BA22" s="374"/>
      <c r="BB22" s="348">
        <v>18.601249048568199</v>
      </c>
      <c r="BC22" s="348">
        <v>0</v>
      </c>
      <c r="BD22" s="348">
        <v>0.111079607119348</v>
      </c>
      <c r="BE22" s="375" t="s">
        <v>430</v>
      </c>
      <c r="BF22" s="479"/>
      <c r="BG22" s="375" t="s">
        <v>430</v>
      </c>
      <c r="BH22" s="374"/>
      <c r="BI22" s="348" t="s">
        <v>430</v>
      </c>
      <c r="BJ22" s="348" t="s">
        <v>430</v>
      </c>
      <c r="BK22" s="348" t="s">
        <v>430</v>
      </c>
      <c r="BL22" s="348" t="s">
        <v>430</v>
      </c>
      <c r="BM22" s="374"/>
      <c r="BN22" s="372" t="s">
        <v>5815</v>
      </c>
      <c r="BO22" s="372" t="s">
        <v>5816</v>
      </c>
      <c r="BP22" s="372" t="s">
        <v>430</v>
      </c>
      <c r="BQ22" s="372" t="s">
        <v>430</v>
      </c>
      <c r="BR22" s="372" t="s">
        <v>430</v>
      </c>
      <c r="BS22" s="373"/>
      <c r="BT22" s="354" t="s">
        <v>554</v>
      </c>
    </row>
    <row r="23" spans="1:72" s="428" customFormat="1" x14ac:dyDescent="0.25">
      <c r="A23" s="345" t="s">
        <v>6494</v>
      </c>
      <c r="B23" s="373"/>
      <c r="C23" s="719">
        <v>40249</v>
      </c>
      <c r="D23" s="373"/>
      <c r="E23" s="346">
        <v>739.52</v>
      </c>
      <c r="F23" s="373"/>
      <c r="G23" s="347">
        <v>127.9478</v>
      </c>
      <c r="H23" s="374"/>
      <c r="I23" s="348">
        <v>-1.3529</v>
      </c>
      <c r="J23" s="348">
        <v>1.9875</v>
      </c>
      <c r="K23" s="348">
        <v>-6.1185</v>
      </c>
      <c r="L23" s="348">
        <v>-4.5639000000000003</v>
      </c>
      <c r="M23" s="348">
        <v>11.5891</v>
      </c>
      <c r="N23" s="350">
        <v>47.976799999999997</v>
      </c>
      <c r="O23" s="348">
        <v>42.615600000000001</v>
      </c>
      <c r="P23" s="348">
        <v>34.089799999999997</v>
      </c>
      <c r="Q23" s="348">
        <v>24.408999999999999</v>
      </c>
      <c r="R23" s="348">
        <v>15.9366</v>
      </c>
      <c r="S23" s="348">
        <v>0.73370000000000002</v>
      </c>
      <c r="T23" s="348">
        <v>11.750400000000001</v>
      </c>
      <c r="U23" s="348">
        <v>27.691800000000001</v>
      </c>
      <c r="V23" s="348">
        <v>52.878999999999998</v>
      </c>
      <c r="W23" s="348">
        <v>-5.2577999999999996</v>
      </c>
      <c r="X23" s="348">
        <v>13.2822</v>
      </c>
      <c r="Y23" s="374"/>
      <c r="Z23" s="346">
        <v>17</v>
      </c>
      <c r="AA23" s="346">
        <v>12</v>
      </c>
      <c r="AB23" s="346">
        <v>19</v>
      </c>
      <c r="AC23" s="346">
        <v>20</v>
      </c>
      <c r="AD23" s="346">
        <v>3</v>
      </c>
      <c r="AE23" s="346">
        <v>3</v>
      </c>
      <c r="AF23" s="346">
        <v>7</v>
      </c>
      <c r="AG23" s="346">
        <v>4</v>
      </c>
      <c r="AH23" s="346">
        <v>3</v>
      </c>
      <c r="AI23" s="346">
        <v>2</v>
      </c>
      <c r="AJ23" s="346">
        <v>12</v>
      </c>
      <c r="AK23" s="346">
        <v>5</v>
      </c>
      <c r="AL23" s="346">
        <v>9</v>
      </c>
      <c r="AM23" s="346">
        <v>6</v>
      </c>
      <c r="AN23" s="346">
        <v>19</v>
      </c>
      <c r="AO23" s="373"/>
      <c r="AP23" s="348">
        <v>21.51</v>
      </c>
      <c r="AQ23" s="348">
        <v>25.47</v>
      </c>
      <c r="AR23" s="348">
        <v>31.87</v>
      </c>
      <c r="AS23" s="348">
        <v>41.31</v>
      </c>
      <c r="AT23" s="348">
        <v>31.19</v>
      </c>
      <c r="AU23" s="351"/>
      <c r="AV23" s="346">
        <v>2</v>
      </c>
      <c r="AW23" s="346">
        <v>3</v>
      </c>
      <c r="AX23" s="346">
        <v>5</v>
      </c>
      <c r="AY23" s="346">
        <v>6</v>
      </c>
      <c r="AZ23" s="346">
        <v>18</v>
      </c>
      <c r="BA23" s="374"/>
      <c r="BB23" s="348">
        <v>17.844358619712501</v>
      </c>
      <c r="BC23" s="348">
        <v>0.96715966783841201</v>
      </c>
      <c r="BD23" s="348">
        <v>0.114282260161632</v>
      </c>
      <c r="BE23" s="375">
        <v>-1.7612323906129199E-2</v>
      </c>
      <c r="BF23" s="479"/>
      <c r="BG23" s="375">
        <v>9.8939000000000004</v>
      </c>
      <c r="BH23" s="374"/>
      <c r="BI23" s="348" t="s">
        <v>430</v>
      </c>
      <c r="BJ23" s="348" t="s">
        <v>430</v>
      </c>
      <c r="BK23" s="348" t="s">
        <v>430</v>
      </c>
      <c r="BL23" s="348" t="s">
        <v>430</v>
      </c>
      <c r="BM23" s="374"/>
      <c r="BN23" s="372" t="s">
        <v>6495</v>
      </c>
      <c r="BO23" s="372" t="s">
        <v>6496</v>
      </c>
      <c r="BP23" s="372" t="s">
        <v>430</v>
      </c>
      <c r="BQ23" s="372" t="s">
        <v>430</v>
      </c>
      <c r="BR23" s="372" t="s">
        <v>430</v>
      </c>
      <c r="BS23" s="373"/>
      <c r="BT23" s="354" t="s">
        <v>554</v>
      </c>
    </row>
    <row r="24" spans="1:72" s="428" customFormat="1" x14ac:dyDescent="0.25">
      <c r="A24" s="345" t="s">
        <v>6497</v>
      </c>
      <c r="B24" s="373"/>
      <c r="C24" s="719">
        <v>39500</v>
      </c>
      <c r="D24" s="373"/>
      <c r="E24" s="346">
        <v>730.35</v>
      </c>
      <c r="F24" s="373"/>
      <c r="G24" s="347">
        <v>121.9363</v>
      </c>
      <c r="H24" s="374"/>
      <c r="I24" s="348">
        <v>-1.3619000000000001</v>
      </c>
      <c r="J24" s="348">
        <v>2.0005999999999999</v>
      </c>
      <c r="K24" s="348">
        <v>-6.149</v>
      </c>
      <c r="L24" s="348">
        <v>-4.5609000000000002</v>
      </c>
      <c r="M24" s="348">
        <v>11.5131</v>
      </c>
      <c r="N24" s="350">
        <v>48.384999999999998</v>
      </c>
      <c r="O24" s="348">
        <v>42.441000000000003</v>
      </c>
      <c r="P24" s="348">
        <v>34.043199999999999</v>
      </c>
      <c r="Q24" s="348">
        <v>24.3127</v>
      </c>
      <c r="R24" s="348">
        <v>15.769500000000001</v>
      </c>
      <c r="S24" s="348">
        <v>0.51519999999999999</v>
      </c>
      <c r="T24" s="348">
        <v>10.942299999999999</v>
      </c>
      <c r="U24" s="348">
        <v>26.329000000000001</v>
      </c>
      <c r="V24" s="348">
        <v>52.972200000000001</v>
      </c>
      <c r="W24" s="348">
        <v>-5.2834000000000003</v>
      </c>
      <c r="X24" s="348">
        <v>13.556800000000001</v>
      </c>
      <c r="Y24" s="374"/>
      <c r="Z24" s="346">
        <v>23</v>
      </c>
      <c r="AA24" s="346">
        <v>4</v>
      </c>
      <c r="AB24" s="346">
        <v>26</v>
      </c>
      <c r="AC24" s="346">
        <v>17</v>
      </c>
      <c r="AD24" s="346">
        <v>5</v>
      </c>
      <c r="AE24" s="346">
        <v>2</v>
      </c>
      <c r="AF24" s="346">
        <v>12</v>
      </c>
      <c r="AG24" s="346">
        <v>6</v>
      </c>
      <c r="AH24" s="346">
        <v>8</v>
      </c>
      <c r="AI24" s="346">
        <v>7</v>
      </c>
      <c r="AJ24" s="346">
        <v>22</v>
      </c>
      <c r="AK24" s="346">
        <v>7</v>
      </c>
      <c r="AL24" s="346">
        <v>22</v>
      </c>
      <c r="AM24" s="346">
        <v>5</v>
      </c>
      <c r="AN24" s="346">
        <v>25</v>
      </c>
      <c r="AO24" s="373"/>
      <c r="AP24" s="348">
        <v>21.36</v>
      </c>
      <c r="AQ24" s="348">
        <v>25.38</v>
      </c>
      <c r="AR24" s="348">
        <v>31.87</v>
      </c>
      <c r="AS24" s="348">
        <v>41.54</v>
      </c>
      <c r="AT24" s="348">
        <v>32.32</v>
      </c>
      <c r="AU24" s="351"/>
      <c r="AV24" s="346">
        <v>8</v>
      </c>
      <c r="AW24" s="346">
        <v>8</v>
      </c>
      <c r="AX24" s="346">
        <v>5</v>
      </c>
      <c r="AY24" s="346">
        <v>2</v>
      </c>
      <c r="AZ24" s="346">
        <v>2</v>
      </c>
      <c r="BA24" s="374"/>
      <c r="BB24" s="348">
        <v>18.629684875656299</v>
      </c>
      <c r="BC24" s="348">
        <v>0</v>
      </c>
      <c r="BD24" s="348">
        <v>0.10984772866400799</v>
      </c>
      <c r="BE24" s="375" t="s">
        <v>430</v>
      </c>
      <c r="BF24" s="479"/>
      <c r="BG24" s="375" t="s">
        <v>430</v>
      </c>
      <c r="BH24" s="374"/>
      <c r="BI24" s="348" t="s">
        <v>430</v>
      </c>
      <c r="BJ24" s="348" t="s">
        <v>430</v>
      </c>
      <c r="BK24" s="348" t="s">
        <v>430</v>
      </c>
      <c r="BL24" s="348" t="s">
        <v>430</v>
      </c>
      <c r="BM24" s="374"/>
      <c r="BN24" s="372" t="s">
        <v>6498</v>
      </c>
      <c r="BO24" s="372" t="s">
        <v>6499</v>
      </c>
      <c r="BP24" s="372" t="s">
        <v>430</v>
      </c>
      <c r="BQ24" s="372" t="s">
        <v>430</v>
      </c>
      <c r="BR24" s="372" t="s">
        <v>430</v>
      </c>
      <c r="BS24" s="373"/>
      <c r="BT24" s="354" t="s">
        <v>554</v>
      </c>
    </row>
    <row r="25" spans="1:72" s="428" customFormat="1" x14ac:dyDescent="0.25">
      <c r="A25" s="345" t="s">
        <v>6500</v>
      </c>
      <c r="B25" s="373"/>
      <c r="C25" s="719">
        <v>46104</v>
      </c>
      <c r="D25" s="373"/>
      <c r="E25" s="346">
        <v>590.70899999999995</v>
      </c>
      <c r="F25" s="373"/>
      <c r="G25" s="347">
        <v>128.07910000000001</v>
      </c>
      <c r="H25" s="374"/>
      <c r="I25" s="348">
        <v>-1.3380000000000001</v>
      </c>
      <c r="J25" s="348">
        <v>1.9628000000000001</v>
      </c>
      <c r="K25" s="348">
        <v>-6.0526999999999997</v>
      </c>
      <c r="L25" s="348" t="s">
        <v>430</v>
      </c>
      <c r="M25" s="348" t="s">
        <v>430</v>
      </c>
      <c r="N25" s="350" t="s">
        <v>430</v>
      </c>
      <c r="O25" s="348" t="s">
        <v>430</v>
      </c>
      <c r="P25" s="348" t="s">
        <v>430</v>
      </c>
      <c r="Q25" s="348" t="s">
        <v>430</v>
      </c>
      <c r="R25" s="348" t="s">
        <v>430</v>
      </c>
      <c r="S25" s="348">
        <v>0.9194</v>
      </c>
      <c r="T25" s="348" t="s">
        <v>430</v>
      </c>
      <c r="U25" s="348" t="s">
        <v>430</v>
      </c>
      <c r="V25" s="348" t="s">
        <v>430</v>
      </c>
      <c r="W25" s="348">
        <v>-5.1970000000000001</v>
      </c>
      <c r="X25" s="348">
        <v>7.4755000000000003</v>
      </c>
      <c r="Y25" s="374"/>
      <c r="Z25" s="346">
        <v>3</v>
      </c>
      <c r="AA25" s="346">
        <v>24</v>
      </c>
      <c r="AB25" s="346">
        <v>5</v>
      </c>
      <c r="AC25" s="346" t="s">
        <v>430</v>
      </c>
      <c r="AD25" s="346" t="s">
        <v>430</v>
      </c>
      <c r="AE25" s="346" t="s">
        <v>430</v>
      </c>
      <c r="AF25" s="346" t="s">
        <v>430</v>
      </c>
      <c r="AG25" s="346" t="s">
        <v>430</v>
      </c>
      <c r="AH25" s="346" t="s">
        <v>430</v>
      </c>
      <c r="AI25" s="346" t="s">
        <v>430</v>
      </c>
      <c r="AJ25" s="346">
        <v>8</v>
      </c>
      <c r="AK25" s="346" t="s">
        <v>430</v>
      </c>
      <c r="AL25" s="346" t="s">
        <v>430</v>
      </c>
      <c r="AM25" s="346" t="s">
        <v>430</v>
      </c>
      <c r="AN25" s="346">
        <v>5</v>
      </c>
      <c r="AO25" s="373"/>
      <c r="AP25" s="348" t="s">
        <v>430</v>
      </c>
      <c r="AQ25" s="348" t="s">
        <v>430</v>
      </c>
      <c r="AR25" s="348" t="s">
        <v>430</v>
      </c>
      <c r="AS25" s="348" t="s">
        <v>430</v>
      </c>
      <c r="AT25" s="348" t="s">
        <v>430</v>
      </c>
      <c r="AU25" s="351"/>
      <c r="AV25" s="346" t="s">
        <v>430</v>
      </c>
      <c r="AW25" s="346" t="s">
        <v>430</v>
      </c>
      <c r="AX25" s="346" t="s">
        <v>430</v>
      </c>
      <c r="AY25" s="346" t="s">
        <v>430</v>
      </c>
      <c r="AZ25" s="346" t="s">
        <v>430</v>
      </c>
      <c r="BA25" s="374"/>
      <c r="BB25" s="348">
        <v>24.779941016843601</v>
      </c>
      <c r="BC25" s="348">
        <v>0</v>
      </c>
      <c r="BD25" s="348">
        <v>-5.9846104535880899E-2</v>
      </c>
      <c r="BE25" s="375" t="s">
        <v>430</v>
      </c>
      <c r="BF25" s="479"/>
      <c r="BG25" s="375" t="s">
        <v>430</v>
      </c>
      <c r="BH25" s="374"/>
      <c r="BI25" s="348" t="s">
        <v>430</v>
      </c>
      <c r="BJ25" s="348" t="s">
        <v>430</v>
      </c>
      <c r="BK25" s="348" t="s">
        <v>430</v>
      </c>
      <c r="BL25" s="348" t="s">
        <v>430</v>
      </c>
      <c r="BM25" s="374"/>
      <c r="BN25" s="372" t="s">
        <v>6501</v>
      </c>
      <c r="BO25" s="372" t="s">
        <v>6502</v>
      </c>
      <c r="BP25" s="372" t="s">
        <v>430</v>
      </c>
      <c r="BQ25" s="372" t="s">
        <v>430</v>
      </c>
      <c r="BR25" s="372" t="s">
        <v>430</v>
      </c>
      <c r="BS25" s="373"/>
      <c r="BT25" s="354" t="s">
        <v>554</v>
      </c>
    </row>
    <row r="26" spans="1:72" s="428" customFormat="1" x14ac:dyDescent="0.25">
      <c r="A26" s="345" t="s">
        <v>6503</v>
      </c>
      <c r="B26" s="373"/>
      <c r="C26" s="719">
        <v>45587</v>
      </c>
      <c r="D26" s="373"/>
      <c r="E26" s="346">
        <v>444.27699999999999</v>
      </c>
      <c r="F26" s="373"/>
      <c r="G26" s="347">
        <v>14.381399999999999</v>
      </c>
      <c r="H26" s="374"/>
      <c r="I26" s="348">
        <v>-1.3472999999999999</v>
      </c>
      <c r="J26" s="348">
        <v>1.974</v>
      </c>
      <c r="K26" s="348">
        <v>-6.0941000000000001</v>
      </c>
      <c r="L26" s="348">
        <v>-4.5643000000000002</v>
      </c>
      <c r="M26" s="348">
        <v>11.2844</v>
      </c>
      <c r="N26" s="350">
        <v>46.973300000000002</v>
      </c>
      <c r="O26" s="348" t="s">
        <v>430</v>
      </c>
      <c r="P26" s="348" t="s">
        <v>430</v>
      </c>
      <c r="Q26" s="348" t="s">
        <v>430</v>
      </c>
      <c r="R26" s="348" t="s">
        <v>430</v>
      </c>
      <c r="S26" s="348">
        <v>0.87819999999999998</v>
      </c>
      <c r="T26" s="348">
        <v>10.7088</v>
      </c>
      <c r="U26" s="348">
        <v>27.383199999999999</v>
      </c>
      <c r="V26" s="348">
        <v>51.827100000000002</v>
      </c>
      <c r="W26" s="348">
        <v>-5.2309000000000001</v>
      </c>
      <c r="X26" s="348">
        <v>44.857799999999997</v>
      </c>
      <c r="Y26" s="374"/>
      <c r="Z26" s="346">
        <v>9</v>
      </c>
      <c r="AA26" s="346">
        <v>19</v>
      </c>
      <c r="AB26" s="346">
        <v>14</v>
      </c>
      <c r="AC26" s="346">
        <v>21</v>
      </c>
      <c r="AD26" s="346">
        <v>21</v>
      </c>
      <c r="AE26" s="346">
        <v>19</v>
      </c>
      <c r="AF26" s="346" t="s">
        <v>430</v>
      </c>
      <c r="AG26" s="346" t="s">
        <v>430</v>
      </c>
      <c r="AH26" s="346" t="s">
        <v>430</v>
      </c>
      <c r="AI26" s="346" t="s">
        <v>430</v>
      </c>
      <c r="AJ26" s="346">
        <v>10</v>
      </c>
      <c r="AK26" s="346">
        <v>22</v>
      </c>
      <c r="AL26" s="346">
        <v>19</v>
      </c>
      <c r="AM26" s="346">
        <v>19</v>
      </c>
      <c r="AN26" s="346">
        <v>13</v>
      </c>
      <c r="AO26" s="373"/>
      <c r="AP26" s="348" t="s">
        <v>430</v>
      </c>
      <c r="AQ26" s="348" t="s">
        <v>430</v>
      </c>
      <c r="AR26" s="348" t="s">
        <v>430</v>
      </c>
      <c r="AS26" s="348" t="s">
        <v>430</v>
      </c>
      <c r="AT26" s="348">
        <v>31.19</v>
      </c>
      <c r="AU26" s="351"/>
      <c r="AV26" s="346" t="s">
        <v>430</v>
      </c>
      <c r="AW26" s="346" t="s">
        <v>430</v>
      </c>
      <c r="AX26" s="346" t="s">
        <v>430</v>
      </c>
      <c r="AY26" s="346" t="s">
        <v>430</v>
      </c>
      <c r="AZ26" s="346">
        <v>18</v>
      </c>
      <c r="BA26" s="374"/>
      <c r="BB26" s="348">
        <v>20.464799049645599</v>
      </c>
      <c r="BC26" s="348">
        <v>0</v>
      </c>
      <c r="BD26" s="348">
        <v>0.15731528632886799</v>
      </c>
      <c r="BE26" s="375" t="s">
        <v>430</v>
      </c>
      <c r="BF26" s="479"/>
      <c r="BG26" s="375" t="s">
        <v>430</v>
      </c>
      <c r="BH26" s="374"/>
      <c r="BI26" s="348" t="s">
        <v>430</v>
      </c>
      <c r="BJ26" s="348" t="s">
        <v>430</v>
      </c>
      <c r="BK26" s="348" t="s">
        <v>430</v>
      </c>
      <c r="BL26" s="348" t="s">
        <v>430</v>
      </c>
      <c r="BM26" s="374"/>
      <c r="BN26" s="372" t="s">
        <v>6504</v>
      </c>
      <c r="BO26" s="372" t="s">
        <v>6505</v>
      </c>
      <c r="BP26" s="372" t="s">
        <v>430</v>
      </c>
      <c r="BQ26" s="372" t="s">
        <v>430</v>
      </c>
      <c r="BR26" s="372" t="s">
        <v>430</v>
      </c>
      <c r="BS26" s="373"/>
      <c r="BT26" s="354" t="s">
        <v>554</v>
      </c>
    </row>
    <row r="27" spans="1:72" s="428" customFormat="1" x14ac:dyDescent="0.25">
      <c r="A27" s="345" t="s">
        <v>6506</v>
      </c>
      <c r="B27" s="373"/>
      <c r="C27" s="719">
        <v>45273</v>
      </c>
      <c r="D27" s="373"/>
      <c r="E27" s="346">
        <v>326.08999999999997</v>
      </c>
      <c r="F27" s="373"/>
      <c r="G27" s="347">
        <v>142.4742</v>
      </c>
      <c r="H27" s="374"/>
      <c r="I27" s="348">
        <v>-1.3476999999999999</v>
      </c>
      <c r="J27" s="348">
        <v>1.9786999999999999</v>
      </c>
      <c r="K27" s="348">
        <v>-6.0929000000000002</v>
      </c>
      <c r="L27" s="348">
        <v>-4.5392999999999999</v>
      </c>
      <c r="M27" s="348">
        <v>11.399100000000001</v>
      </c>
      <c r="N27" s="350">
        <v>47.106000000000002</v>
      </c>
      <c r="O27" s="348">
        <v>42.242400000000004</v>
      </c>
      <c r="P27" s="348" t="s">
        <v>430</v>
      </c>
      <c r="Q27" s="348" t="s">
        <v>430</v>
      </c>
      <c r="R27" s="348" t="s">
        <v>430</v>
      </c>
      <c r="S27" s="348">
        <v>0.50039999999999996</v>
      </c>
      <c r="T27" s="348">
        <v>10.8393</v>
      </c>
      <c r="U27" s="348">
        <v>27.495999999999999</v>
      </c>
      <c r="V27" s="348">
        <v>52.0075</v>
      </c>
      <c r="W27" s="348">
        <v>-5.2337999999999996</v>
      </c>
      <c r="X27" s="348">
        <v>40.170099999999998</v>
      </c>
      <c r="Y27" s="374"/>
      <c r="Z27" s="346">
        <v>11</v>
      </c>
      <c r="AA27" s="346">
        <v>16</v>
      </c>
      <c r="AB27" s="346">
        <v>13</v>
      </c>
      <c r="AC27" s="346">
        <v>15</v>
      </c>
      <c r="AD27" s="346">
        <v>12</v>
      </c>
      <c r="AE27" s="346">
        <v>17</v>
      </c>
      <c r="AF27" s="346">
        <v>16</v>
      </c>
      <c r="AG27" s="346" t="s">
        <v>430</v>
      </c>
      <c r="AH27" s="346" t="s">
        <v>430</v>
      </c>
      <c r="AI27" s="346" t="s">
        <v>430</v>
      </c>
      <c r="AJ27" s="346">
        <v>23</v>
      </c>
      <c r="AK27" s="346">
        <v>13</v>
      </c>
      <c r="AL27" s="346">
        <v>16</v>
      </c>
      <c r="AM27" s="346">
        <v>17</v>
      </c>
      <c r="AN27" s="346">
        <v>14</v>
      </c>
      <c r="AO27" s="373"/>
      <c r="AP27" s="348" t="s">
        <v>430</v>
      </c>
      <c r="AQ27" s="348" t="s">
        <v>430</v>
      </c>
      <c r="AR27" s="348" t="s">
        <v>430</v>
      </c>
      <c r="AS27" s="348" t="s">
        <v>430</v>
      </c>
      <c r="AT27" s="348">
        <v>31.38</v>
      </c>
      <c r="AU27" s="351"/>
      <c r="AV27" s="346" t="s">
        <v>430</v>
      </c>
      <c r="AW27" s="346" t="s">
        <v>430</v>
      </c>
      <c r="AX27" s="346" t="s">
        <v>430</v>
      </c>
      <c r="AY27" s="346" t="s">
        <v>430</v>
      </c>
      <c r="AZ27" s="346">
        <v>15</v>
      </c>
      <c r="BA27" s="374"/>
      <c r="BB27" s="348">
        <v>19.234739229677199</v>
      </c>
      <c r="BC27" s="348">
        <v>0</v>
      </c>
      <c r="BD27" s="348">
        <v>0.13303872449809201</v>
      </c>
      <c r="BE27" s="375" t="s">
        <v>430</v>
      </c>
      <c r="BF27" s="479"/>
      <c r="BG27" s="375" t="s">
        <v>430</v>
      </c>
      <c r="BH27" s="374"/>
      <c r="BI27" s="348" t="s">
        <v>430</v>
      </c>
      <c r="BJ27" s="348" t="s">
        <v>430</v>
      </c>
      <c r="BK27" s="348" t="s">
        <v>430</v>
      </c>
      <c r="BL27" s="348" t="s">
        <v>430</v>
      </c>
      <c r="BM27" s="374"/>
      <c r="BN27" s="372" t="s">
        <v>6507</v>
      </c>
      <c r="BO27" s="372" t="s">
        <v>6508</v>
      </c>
      <c r="BP27" s="372" t="s">
        <v>430</v>
      </c>
      <c r="BQ27" s="372" t="s">
        <v>430</v>
      </c>
      <c r="BR27" s="372" t="s">
        <v>430</v>
      </c>
      <c r="BS27" s="373"/>
      <c r="BT27" s="354" t="s">
        <v>554</v>
      </c>
    </row>
    <row r="28" spans="1:72" s="428" customFormat="1" x14ac:dyDescent="0.25">
      <c r="A28" s="345" t="s">
        <v>6509</v>
      </c>
      <c r="B28" s="373"/>
      <c r="C28" s="719">
        <v>45706</v>
      </c>
      <c r="D28" s="373"/>
      <c r="E28" s="346">
        <v>304.59100000000001</v>
      </c>
      <c r="F28" s="373"/>
      <c r="G28" s="347">
        <v>144.06659999999999</v>
      </c>
      <c r="H28" s="374"/>
      <c r="I28" s="348">
        <v>-1.341</v>
      </c>
      <c r="J28" s="348">
        <v>1.9710000000000001</v>
      </c>
      <c r="K28" s="348">
        <v>-6.0635000000000003</v>
      </c>
      <c r="L28" s="348">
        <v>-4.4824000000000002</v>
      </c>
      <c r="M28" s="348">
        <v>11.3543</v>
      </c>
      <c r="N28" s="350">
        <v>47.073799999999999</v>
      </c>
      <c r="O28" s="348" t="s">
        <v>430</v>
      </c>
      <c r="P28" s="348" t="s">
        <v>430</v>
      </c>
      <c r="Q28" s="348" t="s">
        <v>430</v>
      </c>
      <c r="R28" s="348" t="s">
        <v>430</v>
      </c>
      <c r="S28" s="348">
        <v>0.51919999999999999</v>
      </c>
      <c r="T28" s="348">
        <v>10.791600000000001</v>
      </c>
      <c r="U28" s="348">
        <v>27.454899999999999</v>
      </c>
      <c r="V28" s="348">
        <v>51.952300000000001</v>
      </c>
      <c r="W28" s="348">
        <v>-5.2108999999999996</v>
      </c>
      <c r="X28" s="348">
        <v>48.239600000000003</v>
      </c>
      <c r="Y28" s="374"/>
      <c r="Z28" s="346">
        <v>4</v>
      </c>
      <c r="AA28" s="346">
        <v>23</v>
      </c>
      <c r="AB28" s="346">
        <v>8</v>
      </c>
      <c r="AC28" s="346">
        <v>8</v>
      </c>
      <c r="AD28" s="346">
        <v>16</v>
      </c>
      <c r="AE28" s="346">
        <v>18</v>
      </c>
      <c r="AF28" s="346" t="s">
        <v>430</v>
      </c>
      <c r="AG28" s="346" t="s">
        <v>430</v>
      </c>
      <c r="AH28" s="346" t="s">
        <v>430</v>
      </c>
      <c r="AI28" s="346" t="s">
        <v>430</v>
      </c>
      <c r="AJ28" s="346">
        <v>19</v>
      </c>
      <c r="AK28" s="346">
        <v>17</v>
      </c>
      <c r="AL28" s="346">
        <v>17</v>
      </c>
      <c r="AM28" s="346">
        <v>18</v>
      </c>
      <c r="AN28" s="346">
        <v>8</v>
      </c>
      <c r="AO28" s="373"/>
      <c r="AP28" s="348" t="s">
        <v>430</v>
      </c>
      <c r="AQ28" s="348" t="s">
        <v>430</v>
      </c>
      <c r="AR28" s="348" t="s">
        <v>430</v>
      </c>
      <c r="AS28" s="348" t="s">
        <v>430</v>
      </c>
      <c r="AT28" s="348">
        <v>31.36</v>
      </c>
      <c r="AU28" s="351"/>
      <c r="AV28" s="346" t="s">
        <v>430</v>
      </c>
      <c r="AW28" s="346" t="s">
        <v>430</v>
      </c>
      <c r="AX28" s="346" t="s">
        <v>430</v>
      </c>
      <c r="AY28" s="346" t="s">
        <v>430</v>
      </c>
      <c r="AZ28" s="346">
        <v>16</v>
      </c>
      <c r="BA28" s="374"/>
      <c r="BB28" s="348">
        <v>22.027203420261699</v>
      </c>
      <c r="BC28" s="348">
        <v>0</v>
      </c>
      <c r="BD28" s="348">
        <v>0.13839907669163401</v>
      </c>
      <c r="BE28" s="375" t="s">
        <v>430</v>
      </c>
      <c r="BF28" s="479"/>
      <c r="BG28" s="375" t="s">
        <v>430</v>
      </c>
      <c r="BH28" s="374"/>
      <c r="BI28" s="348" t="s">
        <v>430</v>
      </c>
      <c r="BJ28" s="348" t="s">
        <v>430</v>
      </c>
      <c r="BK28" s="348" t="s">
        <v>430</v>
      </c>
      <c r="BL28" s="348" t="s">
        <v>430</v>
      </c>
      <c r="BM28" s="374"/>
      <c r="BN28" s="372" t="s">
        <v>6510</v>
      </c>
      <c r="BO28" s="372" t="s">
        <v>6511</v>
      </c>
      <c r="BP28" s="372" t="s">
        <v>430</v>
      </c>
      <c r="BQ28" s="372" t="s">
        <v>430</v>
      </c>
      <c r="BR28" s="372" t="s">
        <v>430</v>
      </c>
      <c r="BS28" s="373"/>
      <c r="BT28" s="354" t="s">
        <v>554</v>
      </c>
    </row>
    <row r="29" spans="1:72" s="428" customFormat="1" x14ac:dyDescent="0.25">
      <c r="A29" s="345" t="s">
        <v>6512</v>
      </c>
      <c r="B29" s="373"/>
      <c r="C29" s="719">
        <v>45996</v>
      </c>
      <c r="D29" s="373"/>
      <c r="E29" s="889">
        <v>183.12</v>
      </c>
      <c r="F29" s="373"/>
      <c r="G29" s="347">
        <v>147.00399999999999</v>
      </c>
      <c r="H29" s="374"/>
      <c r="I29" s="348">
        <v>-1.3367</v>
      </c>
      <c r="J29" s="348">
        <v>1.9603999999999999</v>
      </c>
      <c r="K29" s="348">
        <v>-6.0340999999999996</v>
      </c>
      <c r="L29" s="348">
        <v>-4.4623999999999997</v>
      </c>
      <c r="M29" s="348">
        <v>11.3804</v>
      </c>
      <c r="N29" s="350" t="s">
        <v>430</v>
      </c>
      <c r="O29" s="348" t="s">
        <v>430</v>
      </c>
      <c r="P29" s="348" t="s">
        <v>430</v>
      </c>
      <c r="Q29" s="348" t="s">
        <v>430</v>
      </c>
      <c r="R29" s="348" t="s">
        <v>430</v>
      </c>
      <c r="S29" s="348">
        <v>0.51690000000000003</v>
      </c>
      <c r="T29" s="348">
        <v>10.820499999999999</v>
      </c>
      <c r="U29" s="348" t="s">
        <v>430</v>
      </c>
      <c r="V29" s="348" t="s">
        <v>430</v>
      </c>
      <c r="W29" s="348">
        <v>-5.1860999999999997</v>
      </c>
      <c r="X29" s="348">
        <v>13.9124</v>
      </c>
      <c r="Y29" s="374"/>
      <c r="Z29" s="346">
        <v>2</v>
      </c>
      <c r="AA29" s="346">
        <v>25</v>
      </c>
      <c r="AB29" s="346">
        <v>4</v>
      </c>
      <c r="AC29" s="346">
        <v>5</v>
      </c>
      <c r="AD29" s="346">
        <v>15</v>
      </c>
      <c r="AE29" s="346" t="s">
        <v>430</v>
      </c>
      <c r="AF29" s="346" t="s">
        <v>430</v>
      </c>
      <c r="AG29" s="346" t="s">
        <v>430</v>
      </c>
      <c r="AH29" s="346" t="s">
        <v>430</v>
      </c>
      <c r="AI29" s="346" t="s">
        <v>430</v>
      </c>
      <c r="AJ29" s="346">
        <v>21</v>
      </c>
      <c r="AK29" s="346">
        <v>16</v>
      </c>
      <c r="AL29" s="346" t="s">
        <v>430</v>
      </c>
      <c r="AM29" s="346" t="s">
        <v>430</v>
      </c>
      <c r="AN29" s="346">
        <v>4</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74"/>
      <c r="BB29" s="348">
        <v>18.0072488171012</v>
      </c>
      <c r="BC29" s="348">
        <v>0</v>
      </c>
      <c r="BD29" s="348">
        <v>8.1620927187418701E-2</v>
      </c>
      <c r="BE29" s="375" t="s">
        <v>430</v>
      </c>
      <c r="BF29" s="479"/>
      <c r="BG29" s="375" t="s">
        <v>430</v>
      </c>
      <c r="BH29" s="374"/>
      <c r="BI29" s="348" t="s">
        <v>430</v>
      </c>
      <c r="BJ29" s="348" t="s">
        <v>430</v>
      </c>
      <c r="BK29" s="348" t="s">
        <v>430</v>
      </c>
      <c r="BL29" s="348" t="s">
        <v>430</v>
      </c>
      <c r="BM29" s="374"/>
      <c r="BN29" s="372" t="s">
        <v>6513</v>
      </c>
      <c r="BO29" s="372" t="s">
        <v>6514</v>
      </c>
      <c r="BP29" s="372" t="s">
        <v>430</v>
      </c>
      <c r="BQ29" s="372" t="s">
        <v>430</v>
      </c>
      <c r="BR29" s="372" t="s">
        <v>430</v>
      </c>
      <c r="BS29" s="373"/>
      <c r="BT29" s="354" t="s">
        <v>554</v>
      </c>
    </row>
    <row r="30" spans="1:72" s="428" customFormat="1" x14ac:dyDescent="0.25">
      <c r="A30" s="345" t="s">
        <v>6515</v>
      </c>
      <c r="B30" s="373"/>
      <c r="C30" s="719">
        <v>45723</v>
      </c>
      <c r="D30" s="373"/>
      <c r="E30" s="346">
        <v>132.19</v>
      </c>
      <c r="F30" s="373"/>
      <c r="G30" s="347">
        <v>143.65049999999999</v>
      </c>
      <c r="H30" s="374"/>
      <c r="I30" s="348">
        <v>-1.3421000000000001</v>
      </c>
      <c r="J30" s="348">
        <v>1.9729000000000001</v>
      </c>
      <c r="K30" s="348">
        <v>-6.0602999999999998</v>
      </c>
      <c r="L30" s="348">
        <v>-4.4703999999999997</v>
      </c>
      <c r="M30" s="348">
        <v>11.3293</v>
      </c>
      <c r="N30" s="350">
        <v>46.711300000000001</v>
      </c>
      <c r="O30" s="348" t="s">
        <v>430</v>
      </c>
      <c r="P30" s="348" t="s">
        <v>430</v>
      </c>
      <c r="Q30" s="348" t="s">
        <v>430</v>
      </c>
      <c r="R30" s="348" t="s">
        <v>430</v>
      </c>
      <c r="S30" s="348">
        <v>0.52300000000000002</v>
      </c>
      <c r="T30" s="348">
        <v>10.763</v>
      </c>
      <c r="U30" s="348">
        <v>27.322299999999998</v>
      </c>
      <c r="V30" s="348">
        <v>51.514899999999997</v>
      </c>
      <c r="W30" s="348">
        <v>-5.2084000000000001</v>
      </c>
      <c r="X30" s="348">
        <v>49.567399999999999</v>
      </c>
      <c r="Y30" s="374"/>
      <c r="Z30" s="346">
        <v>5</v>
      </c>
      <c r="AA30" s="346">
        <v>20</v>
      </c>
      <c r="AB30" s="346">
        <v>7</v>
      </c>
      <c r="AC30" s="346">
        <v>6</v>
      </c>
      <c r="AD30" s="346">
        <v>18</v>
      </c>
      <c r="AE30" s="346">
        <v>20</v>
      </c>
      <c r="AF30" s="346" t="s">
        <v>430</v>
      </c>
      <c r="AG30" s="346" t="s">
        <v>430</v>
      </c>
      <c r="AH30" s="346" t="s">
        <v>430</v>
      </c>
      <c r="AI30" s="346" t="s">
        <v>430</v>
      </c>
      <c r="AJ30" s="346">
        <v>17</v>
      </c>
      <c r="AK30" s="346">
        <v>18</v>
      </c>
      <c r="AL30" s="346">
        <v>20</v>
      </c>
      <c r="AM30" s="346">
        <v>20</v>
      </c>
      <c r="AN30" s="346">
        <v>7</v>
      </c>
      <c r="AO30" s="373"/>
      <c r="AP30" s="348" t="s">
        <v>430</v>
      </c>
      <c r="AQ30" s="348" t="s">
        <v>430</v>
      </c>
      <c r="AR30" s="348" t="s">
        <v>430</v>
      </c>
      <c r="AS30" s="348" t="s">
        <v>430</v>
      </c>
      <c r="AT30" s="348">
        <v>31.14</v>
      </c>
      <c r="AU30" s="351"/>
      <c r="AV30" s="346" t="s">
        <v>430</v>
      </c>
      <c r="AW30" s="346" t="s">
        <v>430</v>
      </c>
      <c r="AX30" s="346" t="s">
        <v>430</v>
      </c>
      <c r="AY30" s="346" t="s">
        <v>430</v>
      </c>
      <c r="AZ30" s="346">
        <v>20</v>
      </c>
      <c r="BA30" s="374"/>
      <c r="BB30" s="348">
        <v>22.5808231943554</v>
      </c>
      <c r="BC30" s="348">
        <v>0</v>
      </c>
      <c r="BD30" s="348">
        <v>0.13657086518619799</v>
      </c>
      <c r="BE30" s="375" t="s">
        <v>430</v>
      </c>
      <c r="BF30" s="479"/>
      <c r="BG30" s="375" t="s">
        <v>430</v>
      </c>
      <c r="BH30" s="374"/>
      <c r="BI30" s="348" t="s">
        <v>430</v>
      </c>
      <c r="BJ30" s="348" t="s">
        <v>430</v>
      </c>
      <c r="BK30" s="348" t="s">
        <v>430</v>
      </c>
      <c r="BL30" s="348" t="s">
        <v>430</v>
      </c>
      <c r="BM30" s="374"/>
      <c r="BN30" s="372" t="s">
        <v>6516</v>
      </c>
      <c r="BO30" s="372" t="s">
        <v>2961</v>
      </c>
      <c r="BP30" s="372" t="s">
        <v>430</v>
      </c>
      <c r="BQ30" s="372" t="s">
        <v>430</v>
      </c>
      <c r="BR30" s="372" t="s">
        <v>430</v>
      </c>
      <c r="BS30" s="373"/>
      <c r="BT30" s="354" t="s">
        <v>554</v>
      </c>
    </row>
    <row r="31" spans="1:72" s="428" customFormat="1" x14ac:dyDescent="0.25">
      <c r="A31" s="345" t="s">
        <v>6517</v>
      </c>
      <c r="B31" s="373"/>
      <c r="C31" s="719">
        <v>45905</v>
      </c>
      <c r="D31" s="373"/>
      <c r="E31" s="346">
        <v>83.319800000000001</v>
      </c>
      <c r="F31" s="373"/>
      <c r="G31" s="347">
        <v>13.9329</v>
      </c>
      <c r="H31" s="374"/>
      <c r="I31" s="348" t="s">
        <v>430</v>
      </c>
      <c r="J31" s="348">
        <v>3.359</v>
      </c>
      <c r="K31" s="348">
        <v>-4.7869999999999999</v>
      </c>
      <c r="L31" s="348">
        <v>-3.1549999999999998</v>
      </c>
      <c r="M31" s="348">
        <v>12.9533</v>
      </c>
      <c r="N31" s="350" t="s">
        <v>430</v>
      </c>
      <c r="O31" s="348" t="s">
        <v>430</v>
      </c>
      <c r="P31" s="348" t="s">
        <v>430</v>
      </c>
      <c r="Q31" s="348" t="s">
        <v>430</v>
      </c>
      <c r="R31" s="348" t="s">
        <v>430</v>
      </c>
      <c r="S31" s="348">
        <v>1.8977999999999999</v>
      </c>
      <c r="T31" s="348">
        <v>12.3748</v>
      </c>
      <c r="U31" s="348">
        <v>29.317299999999999</v>
      </c>
      <c r="V31" s="348" t="s">
        <v>430</v>
      </c>
      <c r="W31" s="348">
        <v>-3.9216000000000002</v>
      </c>
      <c r="X31" s="348">
        <v>39.329000000000001</v>
      </c>
      <c r="Y31" s="374"/>
      <c r="Z31" s="346" t="s">
        <v>430</v>
      </c>
      <c r="AA31" s="346">
        <v>2</v>
      </c>
      <c r="AB31" s="346">
        <v>1</v>
      </c>
      <c r="AC31" s="346">
        <v>1</v>
      </c>
      <c r="AD31" s="346">
        <v>2</v>
      </c>
      <c r="AE31" s="346" t="s">
        <v>430</v>
      </c>
      <c r="AF31" s="346" t="s">
        <v>430</v>
      </c>
      <c r="AG31" s="346" t="s">
        <v>430</v>
      </c>
      <c r="AH31" s="346" t="s">
        <v>430</v>
      </c>
      <c r="AI31" s="346" t="s">
        <v>430</v>
      </c>
      <c r="AJ31" s="346">
        <v>2</v>
      </c>
      <c r="AK31" s="346">
        <v>2</v>
      </c>
      <c r="AL31" s="346">
        <v>2</v>
      </c>
      <c r="AM31" s="346" t="s">
        <v>430</v>
      </c>
      <c r="AN31" s="346">
        <v>1</v>
      </c>
      <c r="AO31" s="373"/>
      <c r="AP31" s="348" t="s">
        <v>430</v>
      </c>
      <c r="AQ31" s="348" t="s">
        <v>430</v>
      </c>
      <c r="AR31" s="348" t="s">
        <v>430</v>
      </c>
      <c r="AS31" s="348" t="s">
        <v>430</v>
      </c>
      <c r="AT31" s="348" t="s">
        <v>430</v>
      </c>
      <c r="AU31" s="351"/>
      <c r="AV31" s="346" t="s">
        <v>430</v>
      </c>
      <c r="AW31" s="346" t="s">
        <v>430</v>
      </c>
      <c r="AX31" s="346" t="s">
        <v>430</v>
      </c>
      <c r="AY31" s="346" t="s">
        <v>430</v>
      </c>
      <c r="AZ31" s="346" t="s">
        <v>430</v>
      </c>
      <c r="BA31" s="374"/>
      <c r="BB31" s="348">
        <v>26.063461334199001</v>
      </c>
      <c r="BC31" s="348">
        <v>0</v>
      </c>
      <c r="BD31" s="348">
        <v>0.121791335080787</v>
      </c>
      <c r="BE31" s="375" t="s">
        <v>430</v>
      </c>
      <c r="BF31" s="479"/>
      <c r="BG31" s="375" t="s">
        <v>430</v>
      </c>
      <c r="BH31" s="374"/>
      <c r="BI31" s="348" t="s">
        <v>430</v>
      </c>
      <c r="BJ31" s="348" t="s">
        <v>430</v>
      </c>
      <c r="BK31" s="348" t="s">
        <v>430</v>
      </c>
      <c r="BL31" s="348" t="s">
        <v>430</v>
      </c>
      <c r="BM31" s="374"/>
      <c r="BN31" s="372" t="s">
        <v>6518</v>
      </c>
      <c r="BO31" s="372" t="s">
        <v>6519</v>
      </c>
      <c r="BP31" s="372" t="s">
        <v>430</v>
      </c>
      <c r="BQ31" s="372" t="s">
        <v>430</v>
      </c>
      <c r="BR31" s="372" t="s">
        <v>430</v>
      </c>
      <c r="BS31" s="373"/>
      <c r="BT31" s="354" t="s">
        <v>554</v>
      </c>
    </row>
    <row r="32" spans="1:72" s="428" customFormat="1" x14ac:dyDescent="0.25">
      <c r="A32" s="345" t="s">
        <v>6520</v>
      </c>
      <c r="B32" s="373"/>
      <c r="C32" s="719">
        <v>45965</v>
      </c>
      <c r="D32" s="373"/>
      <c r="E32" s="346">
        <v>49.6068</v>
      </c>
      <c r="F32" s="373"/>
      <c r="G32" s="347">
        <v>146.09379999999999</v>
      </c>
      <c r="H32" s="374"/>
      <c r="I32" s="348">
        <v>-1.3475999999999999</v>
      </c>
      <c r="J32" s="348">
        <v>1.9798</v>
      </c>
      <c r="K32" s="348">
        <v>-6.0822000000000003</v>
      </c>
      <c r="L32" s="348">
        <v>-4.5151000000000003</v>
      </c>
      <c r="M32" s="348">
        <v>11.2462</v>
      </c>
      <c r="N32" s="350" t="s">
        <v>430</v>
      </c>
      <c r="O32" s="348" t="s">
        <v>430</v>
      </c>
      <c r="P32" s="348" t="s">
        <v>430</v>
      </c>
      <c r="Q32" s="348" t="s">
        <v>430</v>
      </c>
      <c r="R32" s="348" t="s">
        <v>430</v>
      </c>
      <c r="S32" s="348">
        <v>0.52669999999999995</v>
      </c>
      <c r="T32" s="348">
        <v>10.6837</v>
      </c>
      <c r="U32" s="348" t="s">
        <v>430</v>
      </c>
      <c r="V32" s="348" t="s">
        <v>430</v>
      </c>
      <c r="W32" s="348">
        <v>-5.2266000000000004</v>
      </c>
      <c r="X32" s="348">
        <v>21.9499</v>
      </c>
      <c r="Y32" s="374"/>
      <c r="Z32" s="346">
        <v>10</v>
      </c>
      <c r="AA32" s="346">
        <v>15</v>
      </c>
      <c r="AB32" s="346">
        <v>12</v>
      </c>
      <c r="AC32" s="346">
        <v>13</v>
      </c>
      <c r="AD32" s="346">
        <v>23</v>
      </c>
      <c r="AE32" s="346" t="s">
        <v>430</v>
      </c>
      <c r="AF32" s="346" t="s">
        <v>430</v>
      </c>
      <c r="AG32" s="346" t="s">
        <v>430</v>
      </c>
      <c r="AH32" s="346" t="s">
        <v>430</v>
      </c>
      <c r="AI32" s="346" t="s">
        <v>430</v>
      </c>
      <c r="AJ32" s="346">
        <v>15</v>
      </c>
      <c r="AK32" s="346">
        <v>23</v>
      </c>
      <c r="AL32" s="346" t="s">
        <v>430</v>
      </c>
      <c r="AM32" s="346" t="s">
        <v>430</v>
      </c>
      <c r="AN32" s="346">
        <v>11</v>
      </c>
      <c r="AO32" s="373"/>
      <c r="AP32" s="348" t="s">
        <v>430</v>
      </c>
      <c r="AQ32" s="348" t="s">
        <v>430</v>
      </c>
      <c r="AR32" s="348" t="s">
        <v>430</v>
      </c>
      <c r="AS32" s="348" t="s">
        <v>430</v>
      </c>
      <c r="AT32" s="348" t="s">
        <v>430</v>
      </c>
      <c r="AU32" s="351"/>
      <c r="AV32" s="346" t="s">
        <v>430</v>
      </c>
      <c r="AW32" s="346" t="s">
        <v>430</v>
      </c>
      <c r="AX32" s="346" t="s">
        <v>430</v>
      </c>
      <c r="AY32" s="346" t="s">
        <v>430</v>
      </c>
      <c r="AZ32" s="346" t="s">
        <v>430</v>
      </c>
      <c r="BA32" s="374"/>
      <c r="BB32" s="348">
        <v>18.5041397134592</v>
      </c>
      <c r="BC32" s="348">
        <v>0</v>
      </c>
      <c r="BD32" s="348">
        <v>0.12750563460848699</v>
      </c>
      <c r="BE32" s="375" t="s">
        <v>430</v>
      </c>
      <c r="BF32" s="479"/>
      <c r="BG32" s="375" t="s">
        <v>430</v>
      </c>
      <c r="BH32" s="374"/>
      <c r="BI32" s="348" t="s">
        <v>430</v>
      </c>
      <c r="BJ32" s="348" t="s">
        <v>430</v>
      </c>
      <c r="BK32" s="348" t="s">
        <v>430</v>
      </c>
      <c r="BL32" s="348" t="s">
        <v>430</v>
      </c>
      <c r="BM32" s="374"/>
      <c r="BN32" s="372" t="s">
        <v>6521</v>
      </c>
      <c r="BO32" s="372" t="s">
        <v>6522</v>
      </c>
      <c r="BP32" s="372" t="s">
        <v>430</v>
      </c>
      <c r="BQ32" s="372" t="s">
        <v>430</v>
      </c>
      <c r="BR32" s="372" t="s">
        <v>430</v>
      </c>
      <c r="BS32" s="373"/>
      <c r="BT32" s="354" t="s">
        <v>554</v>
      </c>
    </row>
    <row r="33" spans="1:72" s="428" customFormat="1" x14ac:dyDescent="0.25">
      <c r="A33" s="345" t="s">
        <v>6523</v>
      </c>
      <c r="B33" s="373"/>
      <c r="C33" s="719">
        <v>46020</v>
      </c>
      <c r="D33" s="373"/>
      <c r="E33" s="346">
        <v>23.594200000000001</v>
      </c>
      <c r="F33" s="373"/>
      <c r="G33" s="347">
        <v>146.452</v>
      </c>
      <c r="H33" s="374"/>
      <c r="I33" s="348">
        <v>-1.3148</v>
      </c>
      <c r="J33" s="348">
        <v>1.9359</v>
      </c>
      <c r="K33" s="348">
        <v>-5.9259000000000004</v>
      </c>
      <c r="L33" s="348">
        <v>-4.3403</v>
      </c>
      <c r="M33" s="348" t="s">
        <v>430</v>
      </c>
      <c r="N33" s="350" t="s">
        <v>430</v>
      </c>
      <c r="O33" s="348" t="s">
        <v>430</v>
      </c>
      <c r="P33" s="348" t="s">
        <v>430</v>
      </c>
      <c r="Q33" s="348" t="s">
        <v>430</v>
      </c>
      <c r="R33" s="348" t="s">
        <v>430</v>
      </c>
      <c r="S33" s="348">
        <v>0.55469999999999997</v>
      </c>
      <c r="T33" s="348">
        <v>5.9442000000000004</v>
      </c>
      <c r="U33" s="348" t="s">
        <v>430</v>
      </c>
      <c r="V33" s="348" t="s">
        <v>430</v>
      </c>
      <c r="W33" s="348">
        <v>-5.0949</v>
      </c>
      <c r="X33" s="348">
        <v>5.9442000000000004</v>
      </c>
      <c r="Y33" s="374"/>
      <c r="Z33" s="346">
        <v>1</v>
      </c>
      <c r="AA33" s="346">
        <v>26</v>
      </c>
      <c r="AB33" s="346">
        <v>3</v>
      </c>
      <c r="AC33" s="346">
        <v>3</v>
      </c>
      <c r="AD33" s="346" t="s">
        <v>430</v>
      </c>
      <c r="AE33" s="346" t="s">
        <v>430</v>
      </c>
      <c r="AF33" s="346" t="s">
        <v>430</v>
      </c>
      <c r="AG33" s="346" t="s">
        <v>430</v>
      </c>
      <c r="AH33" s="346" t="s">
        <v>430</v>
      </c>
      <c r="AI33" s="346" t="s">
        <v>430</v>
      </c>
      <c r="AJ33" s="346">
        <v>13</v>
      </c>
      <c r="AK33" s="346">
        <v>25</v>
      </c>
      <c r="AL33" s="346" t="s">
        <v>430</v>
      </c>
      <c r="AM33" s="346" t="s">
        <v>430</v>
      </c>
      <c r="AN33" s="346">
        <v>3</v>
      </c>
      <c r="AO33" s="373"/>
      <c r="AP33" s="348" t="s">
        <v>430</v>
      </c>
      <c r="AQ33" s="348" t="s">
        <v>430</v>
      </c>
      <c r="AR33" s="348" t="s">
        <v>430</v>
      </c>
      <c r="AS33" s="348" t="s">
        <v>430</v>
      </c>
      <c r="AT33" s="348" t="s">
        <v>430</v>
      </c>
      <c r="AU33" s="351"/>
      <c r="AV33" s="346" t="s">
        <v>430</v>
      </c>
      <c r="AW33" s="346" t="s">
        <v>430</v>
      </c>
      <c r="AX33" s="346" t="s">
        <v>430</v>
      </c>
      <c r="AY33" s="346" t="s">
        <v>430</v>
      </c>
      <c r="AZ33" s="346" t="s">
        <v>430</v>
      </c>
      <c r="BA33" s="374"/>
      <c r="BB33" s="348">
        <v>17.119225920504899</v>
      </c>
      <c r="BC33" s="348">
        <v>0</v>
      </c>
      <c r="BD33" s="348">
        <v>2.36165748790522E-2</v>
      </c>
      <c r="BE33" s="375" t="s">
        <v>430</v>
      </c>
      <c r="BF33" s="479"/>
      <c r="BG33" s="375" t="s">
        <v>430</v>
      </c>
      <c r="BH33" s="374"/>
      <c r="BI33" s="348" t="s">
        <v>430</v>
      </c>
      <c r="BJ33" s="348" t="s">
        <v>430</v>
      </c>
      <c r="BK33" s="348" t="s">
        <v>430</v>
      </c>
      <c r="BL33" s="348" t="s">
        <v>430</v>
      </c>
      <c r="BM33" s="374"/>
      <c r="BN33" s="372" t="s">
        <v>6524</v>
      </c>
      <c r="BO33" s="372" t="s">
        <v>6525</v>
      </c>
      <c r="BP33" s="372" t="s">
        <v>430</v>
      </c>
      <c r="BQ33" s="372" t="s">
        <v>430</v>
      </c>
      <c r="BR33" s="372" t="s">
        <v>430</v>
      </c>
      <c r="BS33" s="373"/>
      <c r="BT33" s="354" t="s">
        <v>554</v>
      </c>
    </row>
    <row r="34" spans="1:72" x14ac:dyDescent="0.25">
      <c r="A34" s="36" t="s">
        <v>93</v>
      </c>
      <c r="B34" s="43"/>
      <c r="C34" s="720"/>
      <c r="D34" s="43"/>
      <c r="E34" s="51"/>
      <c r="F34" s="43"/>
      <c r="G34" s="55"/>
      <c r="H34" s="66"/>
      <c r="I34" s="59">
        <v>-1.3485</v>
      </c>
      <c r="J34" s="59">
        <v>2.089</v>
      </c>
      <c r="K34" s="59">
        <v>-5.9938000000000002</v>
      </c>
      <c r="L34" s="59">
        <v>-4.4691000000000001</v>
      </c>
      <c r="M34" s="59">
        <v>11.4863</v>
      </c>
      <c r="N34" s="70">
        <v>47.6188</v>
      </c>
      <c r="O34" s="59">
        <v>42.592399999999998</v>
      </c>
      <c r="P34" s="59">
        <v>34.030200000000001</v>
      </c>
      <c r="Q34" s="59">
        <v>24.364000000000001</v>
      </c>
      <c r="R34" s="59">
        <v>15.8331</v>
      </c>
      <c r="S34" s="59">
        <v>0.83660000000000001</v>
      </c>
      <c r="T34" s="59">
        <v>10.823700000000001</v>
      </c>
      <c r="U34" s="59">
        <v>27.7469</v>
      </c>
      <c r="V34" s="59">
        <v>52.611199999999997</v>
      </c>
      <c r="W34" s="59">
        <v>-5.1355000000000004</v>
      </c>
      <c r="X34" s="59">
        <v>25.141200000000001</v>
      </c>
      <c r="Y34" s="66"/>
      <c r="Z34" s="51">
        <v>24</v>
      </c>
      <c r="AA34" s="51">
        <v>26</v>
      </c>
      <c r="AB34" s="51">
        <v>26</v>
      </c>
      <c r="AC34" s="51">
        <v>25</v>
      </c>
      <c r="AD34" s="51">
        <v>24</v>
      </c>
      <c r="AE34" s="51">
        <v>20</v>
      </c>
      <c r="AF34" s="51">
        <v>17</v>
      </c>
      <c r="AG34" s="51">
        <v>13</v>
      </c>
      <c r="AH34" s="51">
        <v>11</v>
      </c>
      <c r="AI34" s="51">
        <v>11</v>
      </c>
      <c r="AJ34" s="51">
        <v>26</v>
      </c>
      <c r="AK34" s="51">
        <v>25</v>
      </c>
      <c r="AL34" s="51">
        <v>22</v>
      </c>
      <c r="AM34" s="51">
        <v>20</v>
      </c>
      <c r="AN34" s="51">
        <v>26</v>
      </c>
      <c r="AO34" s="43"/>
      <c r="AP34" s="59">
        <v>21.4218181818182</v>
      </c>
      <c r="AQ34" s="59">
        <v>25.4181818181818</v>
      </c>
      <c r="AR34" s="59">
        <v>31.86</v>
      </c>
      <c r="AS34" s="59">
        <v>41.343846153846201</v>
      </c>
      <c r="AT34" s="59">
        <v>31.731000000000002</v>
      </c>
      <c r="AU34" s="78"/>
      <c r="AV34" s="51">
        <v>11</v>
      </c>
      <c r="AW34" s="51">
        <v>11</v>
      </c>
      <c r="AX34" s="51">
        <v>11</v>
      </c>
      <c r="AY34" s="51">
        <v>13</v>
      </c>
      <c r="AZ34" s="51">
        <v>20</v>
      </c>
      <c r="BA34" s="66"/>
      <c r="BB34" s="59"/>
      <c r="BC34" s="59"/>
      <c r="BD34" s="59"/>
      <c r="BE34" s="276"/>
      <c r="BF34" s="541"/>
      <c r="BG34" s="276"/>
      <c r="BH34" s="66"/>
      <c r="BI34" s="59"/>
      <c r="BJ34" s="59"/>
      <c r="BK34" s="59"/>
      <c r="BL34" s="59"/>
      <c r="BM34" s="66"/>
      <c r="BN34" s="148"/>
      <c r="BO34" s="84"/>
      <c r="BP34" s="148"/>
      <c r="BQ34" s="84"/>
      <c r="BR34" s="543"/>
      <c r="BS34" s="267"/>
      <c r="BT34" s="88"/>
    </row>
    <row r="35" spans="1:72" x14ac:dyDescent="0.25">
      <c r="A35" s="37" t="s">
        <v>94</v>
      </c>
      <c r="B35" s="44"/>
      <c r="C35" s="721"/>
      <c r="D35" s="44"/>
      <c r="E35" s="52"/>
      <c r="F35" s="44"/>
      <c r="G35" s="56"/>
      <c r="H35" s="67"/>
      <c r="I35" s="60">
        <v>-1.3148</v>
      </c>
      <c r="J35" s="60">
        <v>3.4222000000000001</v>
      </c>
      <c r="K35" s="60">
        <v>-4.7869999999999999</v>
      </c>
      <c r="L35" s="60">
        <v>-3.1549999999999998</v>
      </c>
      <c r="M35" s="60">
        <v>13.0557</v>
      </c>
      <c r="N35" s="71">
        <v>49.866500000000002</v>
      </c>
      <c r="O35" s="60">
        <v>43.6432</v>
      </c>
      <c r="P35" s="60">
        <v>34.436100000000003</v>
      </c>
      <c r="Q35" s="60">
        <v>24.737300000000001</v>
      </c>
      <c r="R35" s="60">
        <v>16.168800000000001</v>
      </c>
      <c r="S35" s="60">
        <v>2.3126000000000002</v>
      </c>
      <c r="T35" s="60">
        <v>12.4635</v>
      </c>
      <c r="U35" s="60">
        <v>29.610399999999998</v>
      </c>
      <c r="V35" s="60">
        <v>54.688099999999999</v>
      </c>
      <c r="W35" s="60">
        <v>-3.9216000000000002</v>
      </c>
      <c r="X35" s="60">
        <v>49.567399999999999</v>
      </c>
      <c r="Y35" s="67"/>
      <c r="Z35" s="52"/>
      <c r="AA35" s="52"/>
      <c r="AB35" s="52"/>
      <c r="AC35" s="52"/>
      <c r="AD35" s="52"/>
      <c r="AE35" s="52"/>
      <c r="AF35" s="52"/>
      <c r="AG35" s="52"/>
      <c r="AH35" s="52"/>
      <c r="AI35" s="52"/>
      <c r="AJ35" s="52"/>
      <c r="AK35" s="52"/>
      <c r="AL35" s="52"/>
      <c r="AM35" s="52"/>
      <c r="AN35" s="52"/>
      <c r="AO35" s="44"/>
      <c r="AP35" s="60">
        <v>21.69</v>
      </c>
      <c r="AQ35" s="60">
        <v>25.7</v>
      </c>
      <c r="AR35" s="60">
        <v>32.130000000000003</v>
      </c>
      <c r="AS35" s="60">
        <v>41.64</v>
      </c>
      <c r="AT35" s="60">
        <v>35.520000000000003</v>
      </c>
      <c r="AU35" s="79"/>
      <c r="AV35" s="52"/>
      <c r="AW35" s="52"/>
      <c r="AX35" s="52"/>
      <c r="AY35" s="52"/>
      <c r="AZ35" s="52"/>
      <c r="BA35" s="67"/>
      <c r="BB35" s="60"/>
      <c r="BC35" s="60"/>
      <c r="BD35" s="60"/>
      <c r="BE35" s="277"/>
      <c r="BF35" s="539"/>
      <c r="BG35" s="277"/>
      <c r="BH35" s="67"/>
      <c r="BI35" s="60"/>
      <c r="BJ35" s="60"/>
      <c r="BK35" s="60"/>
      <c r="BL35" s="60"/>
      <c r="BM35" s="67"/>
      <c r="BN35" s="146"/>
      <c r="BO35" s="85"/>
      <c r="BP35" s="146"/>
      <c r="BQ35" s="85"/>
      <c r="BR35" s="544"/>
      <c r="BS35" s="268"/>
      <c r="BT35" s="89"/>
    </row>
    <row r="36" spans="1:72" x14ac:dyDescent="0.25">
      <c r="A36" s="37" t="s">
        <v>95</v>
      </c>
      <c r="B36" s="44"/>
      <c r="C36" s="721"/>
      <c r="D36" s="44"/>
      <c r="E36" s="52"/>
      <c r="F36" s="44"/>
      <c r="G36" s="56"/>
      <c r="H36" s="67"/>
      <c r="I36" s="60">
        <v>-1.3625</v>
      </c>
      <c r="J36" s="60">
        <v>1.9359</v>
      </c>
      <c r="K36" s="60">
        <v>-6.149</v>
      </c>
      <c r="L36" s="60">
        <v>-5.4968000000000004</v>
      </c>
      <c r="M36" s="60">
        <v>10.244999999999999</v>
      </c>
      <c r="N36" s="71">
        <v>46.711300000000001</v>
      </c>
      <c r="O36" s="60">
        <v>42.214199999999998</v>
      </c>
      <c r="P36" s="60">
        <v>33.720999999999997</v>
      </c>
      <c r="Q36" s="60">
        <v>24.134899999999998</v>
      </c>
      <c r="R36" s="60">
        <v>15.587300000000001</v>
      </c>
      <c r="S36" s="60">
        <v>0.48720000000000002</v>
      </c>
      <c r="T36" s="60">
        <v>5.9442000000000004</v>
      </c>
      <c r="U36" s="60">
        <v>26.329000000000001</v>
      </c>
      <c r="V36" s="60">
        <v>51.514899999999997</v>
      </c>
      <c r="W36" s="60">
        <v>-5.2838000000000003</v>
      </c>
      <c r="X36" s="60">
        <v>5.9442000000000004</v>
      </c>
      <c r="Y36" s="67"/>
      <c r="Z36" s="52"/>
      <c r="AA36" s="52"/>
      <c r="AB36" s="52"/>
      <c r="AC36" s="52"/>
      <c r="AD36" s="52"/>
      <c r="AE36" s="52"/>
      <c r="AF36" s="52"/>
      <c r="AG36" s="52"/>
      <c r="AH36" s="52"/>
      <c r="AI36" s="52"/>
      <c r="AJ36" s="52"/>
      <c r="AK36" s="52"/>
      <c r="AL36" s="52"/>
      <c r="AM36" s="52"/>
      <c r="AN36" s="52"/>
      <c r="AO36" s="44"/>
      <c r="AP36" s="60">
        <v>21.23</v>
      </c>
      <c r="AQ36" s="60">
        <v>25.2</v>
      </c>
      <c r="AR36" s="60">
        <v>31.64</v>
      </c>
      <c r="AS36" s="60">
        <v>41.12</v>
      </c>
      <c r="AT36" s="60">
        <v>31.14</v>
      </c>
      <c r="AU36" s="79"/>
      <c r="AV36" s="52"/>
      <c r="AW36" s="52"/>
      <c r="AX36" s="52"/>
      <c r="AY36" s="52"/>
      <c r="AZ36" s="52"/>
      <c r="BA36" s="67"/>
      <c r="BB36" s="60"/>
      <c r="BC36" s="60"/>
      <c r="BD36" s="60"/>
      <c r="BE36" s="277"/>
      <c r="BF36" s="539"/>
      <c r="BG36" s="277"/>
      <c r="BH36" s="67"/>
      <c r="BI36" s="60"/>
      <c r="BJ36" s="60"/>
      <c r="BK36" s="60"/>
      <c r="BL36" s="60"/>
      <c r="BM36" s="67"/>
      <c r="BN36" s="146"/>
      <c r="BO36" s="85"/>
      <c r="BP36" s="146"/>
      <c r="BQ36" s="85"/>
      <c r="BR36" s="85"/>
      <c r="BS36" s="66"/>
      <c r="BT36" s="89"/>
    </row>
    <row r="37" spans="1:72" x14ac:dyDescent="0.25">
      <c r="A37" s="38" t="s">
        <v>96</v>
      </c>
      <c r="B37" s="45"/>
      <c r="C37" s="722"/>
      <c r="D37" s="45"/>
      <c r="E37" s="53"/>
      <c r="F37" s="45"/>
      <c r="G37" s="57"/>
      <c r="H37" s="68"/>
      <c r="I37" s="61">
        <v>-1.34945</v>
      </c>
      <c r="J37" s="61">
        <v>1.9851000000000001</v>
      </c>
      <c r="K37" s="61">
        <v>-6.0934999999999997</v>
      </c>
      <c r="L37" s="61">
        <v>-4.5151000000000003</v>
      </c>
      <c r="M37" s="61">
        <v>11.3947</v>
      </c>
      <c r="N37" s="72">
        <v>47.549500000000002</v>
      </c>
      <c r="O37" s="61">
        <v>42.559699999999999</v>
      </c>
      <c r="P37" s="61">
        <v>34.0381</v>
      </c>
      <c r="Q37" s="61">
        <v>24.3536</v>
      </c>
      <c r="R37" s="61">
        <v>15.834</v>
      </c>
      <c r="S37" s="61">
        <v>0.54669999999999996</v>
      </c>
      <c r="T37" s="61">
        <v>10.8316</v>
      </c>
      <c r="U37" s="61">
        <v>27.5502</v>
      </c>
      <c r="V37" s="61">
        <v>52.383200000000002</v>
      </c>
      <c r="W37" s="61">
        <v>-5.2323000000000004</v>
      </c>
      <c r="X37" s="61">
        <v>14.6447</v>
      </c>
      <c r="Y37" s="68"/>
      <c r="Z37" s="53"/>
      <c r="AA37" s="53"/>
      <c r="AB37" s="53"/>
      <c r="AC37" s="53"/>
      <c r="AD37" s="53"/>
      <c r="AE37" s="53"/>
      <c r="AF37" s="53"/>
      <c r="AG37" s="53"/>
      <c r="AH37" s="53"/>
      <c r="AI37" s="53"/>
      <c r="AJ37" s="53"/>
      <c r="AK37" s="53"/>
      <c r="AL37" s="53"/>
      <c r="AM37" s="53"/>
      <c r="AN37" s="53"/>
      <c r="AO37" s="45"/>
      <c r="AP37" s="61">
        <v>21.41</v>
      </c>
      <c r="AQ37" s="61">
        <v>25.41</v>
      </c>
      <c r="AR37" s="61">
        <v>31.87</v>
      </c>
      <c r="AS37" s="61">
        <v>41.31</v>
      </c>
      <c r="AT37" s="61">
        <v>31.5</v>
      </c>
      <c r="AU37" s="80"/>
      <c r="AV37" s="53"/>
      <c r="AW37" s="53"/>
      <c r="AX37" s="53"/>
      <c r="AY37" s="53"/>
      <c r="AZ37" s="53"/>
      <c r="BA37" s="68"/>
      <c r="BB37" s="61"/>
      <c r="BC37" s="61"/>
      <c r="BD37" s="61"/>
      <c r="BE37" s="279"/>
      <c r="BF37" s="542"/>
      <c r="BG37" s="279"/>
      <c r="BH37" s="68"/>
      <c r="BI37" s="61"/>
      <c r="BJ37" s="61"/>
      <c r="BK37" s="61"/>
      <c r="BL37" s="61"/>
      <c r="BM37" s="68"/>
      <c r="BN37" s="149"/>
      <c r="BO37" s="86"/>
      <c r="BP37" s="149"/>
      <c r="BQ37" s="86"/>
      <c r="BR37" s="86"/>
      <c r="BS37" s="68"/>
      <c r="BT37" s="90"/>
    </row>
    <row r="38" spans="1:72" ht="14.5" x14ac:dyDescent="0.25">
      <c r="A38" s="39" t="s">
        <v>91</v>
      </c>
      <c r="B38" s="69"/>
      <c r="C38" s="726"/>
      <c r="D38" s="69"/>
      <c r="E38" s="40"/>
      <c r="F38" s="69"/>
      <c r="G38" s="40"/>
      <c r="H38" s="69"/>
      <c r="I38" s="62"/>
      <c r="J38" s="62"/>
      <c r="K38" s="62"/>
      <c r="L38" s="62"/>
      <c r="M38" s="62"/>
      <c r="N38" s="73"/>
      <c r="O38" s="62"/>
      <c r="P38" s="62"/>
      <c r="Q38" s="62"/>
      <c r="R38" s="62"/>
      <c r="S38" s="62"/>
      <c r="T38" s="62"/>
      <c r="U38" s="62"/>
      <c r="V38" s="62"/>
      <c r="W38" s="62"/>
      <c r="X38" s="62"/>
      <c r="Y38" s="69"/>
      <c r="Z38" s="54"/>
      <c r="AA38" s="54"/>
      <c r="AB38" s="54"/>
      <c r="AC38" s="54"/>
      <c r="AD38" s="54"/>
      <c r="AE38" s="54"/>
      <c r="AF38" s="54"/>
      <c r="AG38" s="54"/>
      <c r="AH38" s="54"/>
      <c r="AI38" s="54"/>
      <c r="AJ38" s="54"/>
      <c r="AK38" s="54"/>
      <c r="AL38" s="54"/>
      <c r="AM38" s="54"/>
      <c r="AN38" s="54"/>
      <c r="AO38" s="69"/>
      <c r="AP38" s="245"/>
      <c r="AQ38" s="245"/>
      <c r="AR38" s="245"/>
      <c r="AS38" s="245"/>
      <c r="AT38" s="245"/>
      <c r="AU38" s="69"/>
      <c r="AV38" s="247"/>
      <c r="AW38" s="247"/>
      <c r="AX38" s="247"/>
      <c r="AY38" s="247"/>
      <c r="AZ38" s="247"/>
      <c r="BA38" s="69"/>
      <c r="BB38" s="245"/>
      <c r="BC38" s="245"/>
      <c r="BD38" s="245"/>
      <c r="BE38" s="245"/>
      <c r="BF38" s="540"/>
      <c r="BG38" s="245"/>
      <c r="BH38" s="69"/>
      <c r="BI38" s="245"/>
      <c r="BJ38" s="245"/>
      <c r="BK38" s="245"/>
      <c r="BL38" s="245"/>
      <c r="BM38" s="69"/>
      <c r="BN38" s="40"/>
      <c r="BO38" s="40"/>
      <c r="BP38" s="27"/>
      <c r="BQ38" s="27"/>
      <c r="BR38" s="27"/>
      <c r="BS38" s="69"/>
      <c r="BT38" s="41"/>
    </row>
    <row r="39" spans="1:72" s="428" customFormat="1" x14ac:dyDescent="0.25">
      <c r="A39" s="481" t="s">
        <v>6456</v>
      </c>
      <c r="B39" s="406"/>
      <c r="C39" s="730"/>
      <c r="D39" s="406"/>
      <c r="E39" s="401"/>
      <c r="F39" s="406"/>
      <c r="G39" s="401"/>
      <c r="H39" s="406"/>
      <c r="I39" s="405" t="s">
        <v>430</v>
      </c>
      <c r="J39" s="405" t="s">
        <v>430</v>
      </c>
      <c r="K39" s="405" t="s">
        <v>430</v>
      </c>
      <c r="L39" s="405" t="s">
        <v>430</v>
      </c>
      <c r="M39" s="405" t="s">
        <v>430</v>
      </c>
      <c r="N39" s="407" t="s">
        <v>430</v>
      </c>
      <c r="O39" s="405" t="s">
        <v>430</v>
      </c>
      <c r="P39" s="405" t="s">
        <v>430</v>
      </c>
      <c r="Q39" s="405" t="s">
        <v>430</v>
      </c>
      <c r="R39" s="405" t="s">
        <v>430</v>
      </c>
      <c r="S39" s="405" t="s">
        <v>430</v>
      </c>
      <c r="T39" s="405" t="s">
        <v>430</v>
      </c>
      <c r="U39" s="405" t="s">
        <v>430</v>
      </c>
      <c r="V39" s="405" t="s">
        <v>430</v>
      </c>
      <c r="W39" s="405" t="s">
        <v>430</v>
      </c>
      <c r="X39" s="405" t="s">
        <v>430</v>
      </c>
      <c r="Y39" s="406"/>
      <c r="Z39" s="403"/>
      <c r="AA39" s="403"/>
      <c r="AB39" s="403"/>
      <c r="AC39" s="403"/>
      <c r="AD39" s="403"/>
      <c r="AE39" s="403"/>
      <c r="AF39" s="403"/>
      <c r="AG39" s="403"/>
      <c r="AH39" s="403"/>
      <c r="AI39" s="403"/>
      <c r="AJ39" s="403"/>
      <c r="AK39" s="403"/>
      <c r="AL39" s="403"/>
      <c r="AM39" s="403"/>
      <c r="AN39" s="403"/>
      <c r="AO39" s="406"/>
      <c r="AP39" s="405" t="s">
        <v>430</v>
      </c>
      <c r="AQ39" s="405" t="s">
        <v>430</v>
      </c>
      <c r="AR39" s="405" t="s">
        <v>430</v>
      </c>
      <c r="AS39" s="405" t="s">
        <v>430</v>
      </c>
      <c r="AT39" s="405" t="s">
        <v>430</v>
      </c>
      <c r="AU39" s="406"/>
      <c r="AV39" s="426"/>
      <c r="AW39" s="426"/>
      <c r="AX39" s="426"/>
      <c r="AY39" s="426"/>
      <c r="AZ39" s="426"/>
      <c r="BA39" s="406"/>
      <c r="BB39" s="410"/>
      <c r="BC39" s="410"/>
      <c r="BD39" s="410"/>
      <c r="BE39" s="410"/>
      <c r="BF39" s="478"/>
      <c r="BG39" s="410"/>
      <c r="BH39" s="406"/>
      <c r="BI39" s="410"/>
      <c r="BJ39" s="410"/>
      <c r="BK39" s="410"/>
      <c r="BL39" s="410"/>
      <c r="BM39" s="374"/>
      <c r="BN39" s="473"/>
      <c r="BO39" s="401"/>
      <c r="BP39" s="401"/>
      <c r="BQ39" s="401"/>
      <c r="BR39" s="401"/>
      <c r="BS39" s="406"/>
      <c r="BT39" s="427"/>
    </row>
    <row r="40" spans="1:72" s="428" customFormat="1" x14ac:dyDescent="0.25">
      <c r="A40" s="345" t="s">
        <v>6457</v>
      </c>
      <c r="B40" s="374"/>
      <c r="C40" s="731"/>
      <c r="D40" s="374"/>
      <c r="E40" s="372"/>
      <c r="F40" s="374"/>
      <c r="G40" s="372"/>
      <c r="H40" s="374"/>
      <c r="I40" s="348" t="s">
        <v>430</v>
      </c>
      <c r="J40" s="348" t="s">
        <v>430</v>
      </c>
      <c r="K40" s="348" t="s">
        <v>430</v>
      </c>
      <c r="L40" s="348" t="s">
        <v>430</v>
      </c>
      <c r="M40" s="348" t="s">
        <v>430</v>
      </c>
      <c r="N40" s="350" t="s">
        <v>430</v>
      </c>
      <c r="O40" s="348" t="s">
        <v>430</v>
      </c>
      <c r="P40" s="348" t="s">
        <v>430</v>
      </c>
      <c r="Q40" s="348" t="s">
        <v>430</v>
      </c>
      <c r="R40" s="348" t="s">
        <v>430</v>
      </c>
      <c r="S40" s="348" t="s">
        <v>430</v>
      </c>
      <c r="T40" s="348" t="s">
        <v>430</v>
      </c>
      <c r="U40" s="348" t="s">
        <v>430</v>
      </c>
      <c r="V40" s="348" t="s">
        <v>430</v>
      </c>
      <c r="W40" s="348" t="s">
        <v>430</v>
      </c>
      <c r="X40" s="348" t="s">
        <v>430</v>
      </c>
      <c r="Y40" s="374"/>
      <c r="Z40" s="346"/>
      <c r="AA40" s="346"/>
      <c r="AB40" s="346"/>
      <c r="AC40" s="346"/>
      <c r="AD40" s="346"/>
      <c r="AE40" s="346"/>
      <c r="AF40" s="346"/>
      <c r="AG40" s="346"/>
      <c r="AH40" s="346"/>
      <c r="AI40" s="346"/>
      <c r="AJ40" s="346"/>
      <c r="AK40" s="346"/>
      <c r="AL40" s="346"/>
      <c r="AM40" s="346"/>
      <c r="AN40" s="346"/>
      <c r="AO40" s="374"/>
      <c r="AP40" s="348" t="s">
        <v>430</v>
      </c>
      <c r="AQ40" s="348" t="s">
        <v>430</v>
      </c>
      <c r="AR40" s="348" t="s">
        <v>430</v>
      </c>
      <c r="AS40" s="348" t="s">
        <v>430</v>
      </c>
      <c r="AT40" s="348" t="s">
        <v>430</v>
      </c>
      <c r="AU40" s="374"/>
      <c r="AV40" s="429"/>
      <c r="AW40" s="429"/>
      <c r="AX40" s="429"/>
      <c r="AY40" s="429"/>
      <c r="AZ40" s="429"/>
      <c r="BA40" s="374"/>
      <c r="BB40" s="375"/>
      <c r="BC40" s="375"/>
      <c r="BD40" s="375"/>
      <c r="BE40" s="375"/>
      <c r="BF40" s="479"/>
      <c r="BG40" s="375"/>
      <c r="BH40" s="374"/>
      <c r="BI40" s="375"/>
      <c r="BJ40" s="375"/>
      <c r="BK40" s="375"/>
      <c r="BL40" s="375"/>
      <c r="BM40" s="374"/>
      <c r="BN40" s="466"/>
      <c r="BO40" s="372"/>
      <c r="BP40" s="372"/>
      <c r="BQ40" s="372"/>
      <c r="BR40" s="372"/>
      <c r="BS40" s="374"/>
      <c r="BT40" s="430"/>
    </row>
    <row r="41" spans="1:72" s="428" customFormat="1" x14ac:dyDescent="0.25">
      <c r="A41" s="495" t="s">
        <v>6458</v>
      </c>
      <c r="B41" s="417"/>
      <c r="C41" s="732"/>
      <c r="D41" s="417"/>
      <c r="E41" s="431"/>
      <c r="F41" s="417"/>
      <c r="G41" s="431"/>
      <c r="H41" s="432"/>
      <c r="I41" s="433">
        <v>-1.3764000000000001</v>
      </c>
      <c r="J41" s="433">
        <v>2.0362</v>
      </c>
      <c r="K41" s="433">
        <v>-6.1725000000000003</v>
      </c>
      <c r="L41" s="433">
        <v>-4.4762000000000004</v>
      </c>
      <c r="M41" s="433">
        <v>11.9384</v>
      </c>
      <c r="N41" s="434">
        <v>49.2727</v>
      </c>
      <c r="O41" s="433">
        <v>44.191099999999999</v>
      </c>
      <c r="P41" s="433">
        <v>35.397500000000001</v>
      </c>
      <c r="Q41" s="433">
        <v>25.650300000000001</v>
      </c>
      <c r="R41" s="433">
        <v>17.287199999999999</v>
      </c>
      <c r="S41" s="433">
        <v>1.0613999999999999</v>
      </c>
      <c r="T41" s="433">
        <v>11.3367</v>
      </c>
      <c r="U41" s="433">
        <v>28.682200000000002</v>
      </c>
      <c r="V41" s="433">
        <v>54.351100000000002</v>
      </c>
      <c r="W41" s="433">
        <v>-5.3133999999999997</v>
      </c>
      <c r="X41" s="433" t="s">
        <v>428</v>
      </c>
      <c r="Y41" s="432"/>
      <c r="Z41" s="435"/>
      <c r="AA41" s="435"/>
      <c r="AB41" s="435"/>
      <c r="AC41" s="435"/>
      <c r="AD41" s="435"/>
      <c r="AE41" s="435"/>
      <c r="AF41" s="435"/>
      <c r="AG41" s="435"/>
      <c r="AH41" s="435"/>
      <c r="AI41" s="435"/>
      <c r="AJ41" s="435"/>
      <c r="AK41" s="435"/>
      <c r="AL41" s="435"/>
      <c r="AM41" s="435"/>
      <c r="AN41" s="435"/>
      <c r="AO41" s="432"/>
      <c r="AP41" s="433">
        <v>22.59</v>
      </c>
      <c r="AQ41" s="433">
        <v>26.75</v>
      </c>
      <c r="AR41" s="433">
        <v>33.21</v>
      </c>
      <c r="AS41" s="433">
        <v>42.95</v>
      </c>
      <c r="AT41" s="433">
        <v>33.04</v>
      </c>
      <c r="AU41" s="432"/>
      <c r="AV41" s="436"/>
      <c r="AW41" s="436"/>
      <c r="AX41" s="436"/>
      <c r="AY41" s="436"/>
      <c r="AZ41" s="436"/>
      <c r="BA41" s="417"/>
      <c r="BB41" s="437"/>
      <c r="BC41" s="437"/>
      <c r="BD41" s="437"/>
      <c r="BE41" s="437"/>
      <c r="BF41" s="480"/>
      <c r="BG41" s="437"/>
      <c r="BH41" s="417"/>
      <c r="BI41" s="437"/>
      <c r="BJ41" s="437"/>
      <c r="BK41" s="437"/>
      <c r="BL41" s="437"/>
      <c r="BM41" s="417"/>
      <c r="BN41" s="476"/>
      <c r="BO41" s="412"/>
      <c r="BP41" s="412"/>
      <c r="BQ41" s="412"/>
      <c r="BR41" s="412"/>
      <c r="BS41" s="417"/>
      <c r="BT41" s="546"/>
    </row>
    <row r="45" spans="1:72" hidden="1" x14ac:dyDescent="0.25">
      <c r="A45" s="488" t="s">
        <v>179</v>
      </c>
    </row>
    <row r="46" spans="1:72" x14ac:dyDescent="0.25">
      <c r="A46" s="488" t="s">
        <v>10257</v>
      </c>
    </row>
    <row r="47" spans="1:72" x14ac:dyDescent="0.25">
      <c r="A47" s="488" t="s">
        <v>350</v>
      </c>
    </row>
  </sheetData>
  <mergeCells count="24">
    <mergeCell ref="B5:B6"/>
    <mergeCell ref="C5:C6"/>
    <mergeCell ref="D5:D6"/>
    <mergeCell ref="E5:E6"/>
    <mergeCell ref="F5:F6"/>
    <mergeCell ref="G5:G6"/>
    <mergeCell ref="AV6:AZ6"/>
    <mergeCell ref="BA5:BA6"/>
    <mergeCell ref="BB5:BE5"/>
    <mergeCell ref="BF5:BF6"/>
    <mergeCell ref="H5:H6"/>
    <mergeCell ref="I6:M6"/>
    <mergeCell ref="N6:X6"/>
    <mergeCell ref="Z6:AN6"/>
    <mergeCell ref="BT5:BT6"/>
    <mergeCell ref="A5:A6"/>
    <mergeCell ref="BG5:BG6"/>
    <mergeCell ref="BH5:BH6"/>
    <mergeCell ref="BI5:BL5"/>
    <mergeCell ref="BM5:BM6"/>
    <mergeCell ref="BN5:BR5"/>
    <mergeCell ref="BS5:BS6"/>
    <mergeCell ref="AO5:AO6"/>
    <mergeCell ref="AP6:AT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FF8A7-B8B1-42D4-BE00-24404BBADF5A}">
  <sheetPr codeName="Sheet21"/>
  <dimension ref="A1:BR16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0.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6328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5.54296875" style="235" bestFit="1" customWidth="1"/>
    <col min="57" max="57" width="5.36328125" style="235" bestFit="1" customWidth="1"/>
    <col min="58" max="58" width="1.1796875" style="21" customWidth="1"/>
    <col min="59" max="62" width="7.6328125" style="21" customWidth="1"/>
    <col min="63" max="63" width="1.6328125" style="21" bestFit="1" customWidth="1"/>
    <col min="64" max="68" width="15.6328125" style="21" customWidth="1"/>
    <col min="69" max="69" width="1.1796875" style="21" customWidth="1"/>
    <col min="70" max="70" width="27.54296875" style="21" customWidth="1"/>
    <col min="71" max="16384" width="8.90625" style="21"/>
  </cols>
  <sheetData>
    <row r="1" spans="1:70" ht="33" customHeight="1" x14ac:dyDescent="0.25">
      <c r="A1" s="488" t="s">
        <v>43</v>
      </c>
    </row>
    <row r="3" spans="1:70" ht="20.5" x14ac:dyDescent="0.45">
      <c r="A3" s="23" t="s">
        <v>171</v>
      </c>
    </row>
    <row r="4" spans="1:70" x14ac:dyDescent="0.25">
      <c r="A4" s="488" t="s">
        <v>425</v>
      </c>
    </row>
    <row r="5" spans="1:70" ht="33" x14ac:dyDescent="0.25">
      <c r="A5" s="1076" t="s">
        <v>172</v>
      </c>
      <c r="B5" s="1101"/>
      <c r="C5" s="1083" t="s">
        <v>44</v>
      </c>
      <c r="D5" s="1077"/>
      <c r="E5" s="1083" t="s">
        <v>45</v>
      </c>
      <c r="F5" s="1077"/>
      <c r="G5" s="1083" t="s">
        <v>46</v>
      </c>
      <c r="H5" s="110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275" t="s">
        <v>55</v>
      </c>
      <c r="AQ5" s="236" t="s">
        <v>69</v>
      </c>
      <c r="AR5" s="236" t="s">
        <v>54</v>
      </c>
      <c r="AS5" s="236" t="s">
        <v>53</v>
      </c>
      <c r="AT5" s="274" t="s">
        <v>4</v>
      </c>
      <c r="AU5" s="76"/>
      <c r="AV5" s="246" t="s">
        <v>55</v>
      </c>
      <c r="AW5" s="240" t="s">
        <v>69</v>
      </c>
      <c r="AX5" s="240" t="s">
        <v>54</v>
      </c>
      <c r="AY5" s="240" t="s">
        <v>53</v>
      </c>
      <c r="AZ5" s="241" t="s">
        <v>4</v>
      </c>
      <c r="BA5" s="1101"/>
      <c r="BB5" s="1061" t="s">
        <v>76</v>
      </c>
      <c r="BC5" s="1100"/>
      <c r="BD5" s="1100"/>
      <c r="BE5" s="1112"/>
      <c r="BF5" s="1101"/>
      <c r="BG5" s="1107" t="s">
        <v>81</v>
      </c>
      <c r="BH5" s="1102"/>
      <c r="BI5" s="1102"/>
      <c r="BJ5" s="1103"/>
      <c r="BK5" s="1101"/>
      <c r="BL5" s="1119" t="s">
        <v>87</v>
      </c>
      <c r="BM5" s="1104"/>
      <c r="BN5" s="1104"/>
      <c r="BO5" s="1104"/>
      <c r="BP5" s="1118"/>
      <c r="BQ5" s="1077"/>
      <c r="BR5" s="1107" t="s">
        <v>88</v>
      </c>
    </row>
    <row r="6" spans="1:70" ht="14.5" x14ac:dyDescent="0.25">
      <c r="A6" s="1076"/>
      <c r="B6" s="1104"/>
      <c r="C6" s="1114"/>
      <c r="D6" s="1078"/>
      <c r="E6" s="1114"/>
      <c r="F6" s="1078"/>
      <c r="G6" s="1114"/>
      <c r="H6" s="1104"/>
      <c r="I6" s="1105" t="s">
        <v>47</v>
      </c>
      <c r="J6" s="1106"/>
      <c r="K6" s="1106"/>
      <c r="L6" s="1106"/>
      <c r="M6" s="1106"/>
      <c r="N6" s="1105" t="s">
        <v>57</v>
      </c>
      <c r="O6" s="1106"/>
      <c r="P6" s="1106"/>
      <c r="Q6" s="1106"/>
      <c r="R6" s="1106"/>
      <c r="S6" s="1106"/>
      <c r="T6" s="1106"/>
      <c r="U6" s="1106"/>
      <c r="V6" s="1106"/>
      <c r="W6" s="1106"/>
      <c r="X6" s="1106"/>
      <c r="Y6" s="28"/>
      <c r="Z6" s="1113" t="s">
        <v>68</v>
      </c>
      <c r="AA6" s="1110"/>
      <c r="AB6" s="1110"/>
      <c r="AC6" s="1110"/>
      <c r="AD6" s="1110"/>
      <c r="AE6" s="1110"/>
      <c r="AF6" s="1110"/>
      <c r="AG6" s="1110"/>
      <c r="AH6" s="1110"/>
      <c r="AI6" s="1110"/>
      <c r="AJ6" s="1110"/>
      <c r="AK6" s="1110"/>
      <c r="AL6" s="1110"/>
      <c r="AM6" s="1110"/>
      <c r="AN6" s="1111"/>
      <c r="AO6" s="1078"/>
      <c r="AP6" s="1064" t="s">
        <v>70</v>
      </c>
      <c r="AQ6" s="1106"/>
      <c r="AR6" s="1106"/>
      <c r="AS6" s="1106"/>
      <c r="AT6" s="1109"/>
      <c r="AU6" s="77"/>
      <c r="AV6" s="1071" t="s">
        <v>71</v>
      </c>
      <c r="AW6" s="1110"/>
      <c r="AX6" s="1110"/>
      <c r="AY6" s="1110"/>
      <c r="AZ6" s="1111"/>
      <c r="BA6" s="1104"/>
      <c r="BB6" s="326" t="s">
        <v>72</v>
      </c>
      <c r="BC6" s="303" t="s">
        <v>73</v>
      </c>
      <c r="BD6" s="303" t="s">
        <v>74</v>
      </c>
      <c r="BE6" s="327" t="s">
        <v>75</v>
      </c>
      <c r="BF6" s="1104"/>
      <c r="BG6" s="83" t="s">
        <v>77</v>
      </c>
      <c r="BH6" s="28" t="s">
        <v>78</v>
      </c>
      <c r="BI6" s="28" t="s">
        <v>79</v>
      </c>
      <c r="BJ6" s="82" t="s">
        <v>80</v>
      </c>
      <c r="BK6" s="1118"/>
      <c r="BL6" s="658" t="s">
        <v>82</v>
      </c>
      <c r="BM6" s="659" t="s">
        <v>83</v>
      </c>
      <c r="BN6" s="659" t="s">
        <v>84</v>
      </c>
      <c r="BO6" s="659" t="s">
        <v>85</v>
      </c>
      <c r="BP6" s="661" t="s">
        <v>86</v>
      </c>
      <c r="BQ6" s="1120"/>
      <c r="BR6" s="1108"/>
    </row>
    <row r="7" spans="1:70" ht="14.5" x14ac:dyDescent="0.25">
      <c r="A7" s="323" t="s">
        <v>173</v>
      </c>
      <c r="B7" s="69"/>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73"/>
      <c r="BL7" s="73"/>
      <c r="BM7" s="40"/>
      <c r="BN7" s="87"/>
      <c r="BO7" s="87"/>
      <c r="BP7" s="672"/>
      <c r="BQ7" s="271"/>
      <c r="BR7" s="91"/>
    </row>
    <row r="8" spans="1:70" s="428" customFormat="1" x14ac:dyDescent="0.25">
      <c r="A8" s="345" t="s">
        <v>6562</v>
      </c>
      <c r="B8" s="374"/>
      <c r="C8" s="719">
        <v>40945</v>
      </c>
      <c r="D8" s="373"/>
      <c r="E8" s="346">
        <v>5956.71</v>
      </c>
      <c r="F8" s="373"/>
      <c r="G8" s="347">
        <v>91.528400000000005</v>
      </c>
      <c r="H8" s="374"/>
      <c r="I8" s="348">
        <v>-1.0669999999999999</v>
      </c>
      <c r="J8" s="348">
        <v>3.1461999999999999</v>
      </c>
      <c r="K8" s="348">
        <v>0.84940000000000004</v>
      </c>
      <c r="L8" s="348">
        <v>16.66</v>
      </c>
      <c r="M8" s="348">
        <v>15.4369</v>
      </c>
      <c r="N8" s="350">
        <v>24.322199999999999</v>
      </c>
      <c r="O8" s="348">
        <v>16.675999999999998</v>
      </c>
      <c r="P8" s="348">
        <v>22.1248</v>
      </c>
      <c r="Q8" s="348">
        <v>10.66</v>
      </c>
      <c r="R8" s="348">
        <v>16.746200000000002</v>
      </c>
      <c r="S8" s="348">
        <v>22.525700000000001</v>
      </c>
      <c r="T8" s="348">
        <v>13.571099999999999</v>
      </c>
      <c r="U8" s="348">
        <v>12.3941</v>
      </c>
      <c r="V8" s="348">
        <v>20.382200000000001</v>
      </c>
      <c r="W8" s="348">
        <v>-1.7866</v>
      </c>
      <c r="X8" s="348">
        <v>16.658100000000001</v>
      </c>
      <c r="Y8" s="374"/>
      <c r="Z8" s="346">
        <v>42</v>
      </c>
      <c r="AA8" s="346">
        <v>23</v>
      </c>
      <c r="AB8" s="346">
        <v>23</v>
      </c>
      <c r="AC8" s="346">
        <v>20</v>
      </c>
      <c r="AD8" s="346">
        <v>33</v>
      </c>
      <c r="AE8" s="346">
        <v>42</v>
      </c>
      <c r="AF8" s="346">
        <v>43</v>
      </c>
      <c r="AG8" s="346">
        <v>25</v>
      </c>
      <c r="AH8" s="346">
        <v>20</v>
      </c>
      <c r="AI8" s="346">
        <v>3</v>
      </c>
      <c r="AJ8" s="346">
        <v>17</v>
      </c>
      <c r="AK8" s="346">
        <v>33</v>
      </c>
      <c r="AL8" s="346">
        <v>38</v>
      </c>
      <c r="AM8" s="346">
        <v>43</v>
      </c>
      <c r="AN8" s="346">
        <v>28</v>
      </c>
      <c r="AO8" s="373"/>
      <c r="AP8" s="348">
        <v>16.48</v>
      </c>
      <c r="AQ8" s="348">
        <v>16.41</v>
      </c>
      <c r="AR8" s="348">
        <v>18.79</v>
      </c>
      <c r="AS8" s="348">
        <v>21.51</v>
      </c>
      <c r="AT8" s="348">
        <v>29.36</v>
      </c>
      <c r="AU8" s="351"/>
      <c r="AV8" s="346">
        <v>4</v>
      </c>
      <c r="AW8" s="346">
        <v>14</v>
      </c>
      <c r="AX8" s="346">
        <v>21</v>
      </c>
      <c r="AY8" s="346">
        <v>37</v>
      </c>
      <c r="AZ8" s="346">
        <v>35</v>
      </c>
      <c r="BA8" s="374"/>
      <c r="BB8" s="348">
        <v>18.2602894985801</v>
      </c>
      <c r="BC8" s="348">
        <v>0.975337979779207</v>
      </c>
      <c r="BD8" s="348">
        <v>7.9631282791701605E-2</v>
      </c>
      <c r="BE8" s="375">
        <v>7.8752019148986802E-2</v>
      </c>
      <c r="BF8" s="374"/>
      <c r="BG8" s="372" t="s">
        <v>430</v>
      </c>
      <c r="BH8" s="373" t="s">
        <v>430</v>
      </c>
      <c r="BI8" s="348" t="s">
        <v>430</v>
      </c>
      <c r="BJ8" s="348" t="s">
        <v>430</v>
      </c>
      <c r="BK8" s="350"/>
      <c r="BL8" s="350" t="s">
        <v>6563</v>
      </c>
      <c r="BM8" s="372" t="s">
        <v>6564</v>
      </c>
      <c r="BN8" s="372" t="s">
        <v>430</v>
      </c>
      <c r="BO8" s="372" t="s">
        <v>430</v>
      </c>
      <c r="BP8" s="430" t="s">
        <v>430</v>
      </c>
      <c r="BQ8" s="468"/>
      <c r="BR8" s="354" t="s">
        <v>443</v>
      </c>
    </row>
    <row r="9" spans="1:70" s="428" customFormat="1" ht="11" x14ac:dyDescent="0.3">
      <c r="A9" s="841" t="s">
        <v>6565</v>
      </c>
      <c r="B9" s="847"/>
      <c r="C9" s="843">
        <v>44229</v>
      </c>
      <c r="D9" s="842"/>
      <c r="E9" s="844">
        <v>4617.6099999999997</v>
      </c>
      <c r="F9" s="842"/>
      <c r="G9" s="845">
        <v>28.270600000000002</v>
      </c>
      <c r="H9" s="847"/>
      <c r="I9" s="846">
        <v>-0.81289999999999996</v>
      </c>
      <c r="J9" s="846">
        <v>3.7986</v>
      </c>
      <c r="K9" s="846">
        <v>1.2506999999999999</v>
      </c>
      <c r="L9" s="846">
        <v>23.865600000000001</v>
      </c>
      <c r="M9" s="846">
        <v>26.685400000000001</v>
      </c>
      <c r="N9" s="848">
        <v>50.504399999999997</v>
      </c>
      <c r="O9" s="846">
        <v>31.154</v>
      </c>
      <c r="P9" s="846">
        <v>31.263100000000001</v>
      </c>
      <c r="Q9" s="846">
        <v>21.719000000000001</v>
      </c>
      <c r="R9" s="846" t="s">
        <v>430</v>
      </c>
      <c r="S9" s="846">
        <v>28.564699999999998</v>
      </c>
      <c r="T9" s="846">
        <v>24.1</v>
      </c>
      <c r="U9" s="846">
        <v>29.917100000000001</v>
      </c>
      <c r="V9" s="846">
        <v>46.305399999999999</v>
      </c>
      <c r="W9" s="846">
        <v>-1.8432999999999999</v>
      </c>
      <c r="X9" s="846">
        <v>21.326599999999999</v>
      </c>
      <c r="Y9" s="847"/>
      <c r="Z9" s="844">
        <v>34</v>
      </c>
      <c r="AA9" s="844">
        <v>17</v>
      </c>
      <c r="AB9" s="844">
        <v>20</v>
      </c>
      <c r="AC9" s="844">
        <v>9</v>
      </c>
      <c r="AD9" s="844">
        <v>11</v>
      </c>
      <c r="AE9" s="844">
        <v>14</v>
      </c>
      <c r="AF9" s="844">
        <v>14</v>
      </c>
      <c r="AG9" s="844">
        <v>5</v>
      </c>
      <c r="AH9" s="844">
        <v>2</v>
      </c>
      <c r="AI9" s="844" t="s">
        <v>430</v>
      </c>
      <c r="AJ9" s="844">
        <v>9</v>
      </c>
      <c r="AK9" s="844">
        <v>12</v>
      </c>
      <c r="AL9" s="844">
        <v>12</v>
      </c>
      <c r="AM9" s="844">
        <v>15</v>
      </c>
      <c r="AN9" s="844">
        <v>31</v>
      </c>
      <c r="AO9" s="842"/>
      <c r="AP9" s="846" t="s">
        <v>430</v>
      </c>
      <c r="AQ9" s="846" t="s">
        <v>430</v>
      </c>
      <c r="AR9" s="846">
        <v>30.26</v>
      </c>
      <c r="AS9" s="846">
        <v>36.6</v>
      </c>
      <c r="AT9" s="846">
        <v>56.99</v>
      </c>
      <c r="AU9" s="849"/>
      <c r="AV9" s="844" t="s">
        <v>430</v>
      </c>
      <c r="AW9" s="844" t="s">
        <v>430</v>
      </c>
      <c r="AX9" s="844">
        <v>2</v>
      </c>
      <c r="AY9" s="844">
        <v>12</v>
      </c>
      <c r="AZ9" s="844">
        <v>10</v>
      </c>
      <c r="BA9" s="847"/>
      <c r="BB9" s="846">
        <v>18.243411705685102</v>
      </c>
      <c r="BC9" s="846">
        <v>0</v>
      </c>
      <c r="BD9" s="846">
        <v>0.118292514236795</v>
      </c>
      <c r="BE9" s="852" t="s">
        <v>430</v>
      </c>
      <c r="BF9" s="847"/>
      <c r="BG9" s="855" t="s">
        <v>430</v>
      </c>
      <c r="BH9" s="842" t="s">
        <v>430</v>
      </c>
      <c r="BI9" s="846" t="s">
        <v>430</v>
      </c>
      <c r="BJ9" s="846" t="s">
        <v>430</v>
      </c>
      <c r="BK9" s="848"/>
      <c r="BL9" s="848" t="s">
        <v>6566</v>
      </c>
      <c r="BM9" s="855" t="s">
        <v>5226</v>
      </c>
      <c r="BN9" s="855" t="s">
        <v>430</v>
      </c>
      <c r="BO9" s="855" t="s">
        <v>430</v>
      </c>
      <c r="BP9" s="907" t="s">
        <v>430</v>
      </c>
      <c r="BQ9" s="854"/>
      <c r="BR9" s="856" t="s">
        <v>554</v>
      </c>
    </row>
    <row r="10" spans="1:70" s="428" customFormat="1" x14ac:dyDescent="0.25">
      <c r="A10" s="345" t="s">
        <v>6567</v>
      </c>
      <c r="B10" s="374"/>
      <c r="C10" s="719">
        <v>43895</v>
      </c>
      <c r="D10" s="373"/>
      <c r="E10" s="346">
        <v>4486.0200000000004</v>
      </c>
      <c r="F10" s="373"/>
      <c r="G10" s="347">
        <v>39.567399999999999</v>
      </c>
      <c r="H10" s="374"/>
      <c r="I10" s="348">
        <v>-2.5409000000000002</v>
      </c>
      <c r="J10" s="348">
        <v>3.1524000000000001</v>
      </c>
      <c r="K10" s="348">
        <v>3.1532</v>
      </c>
      <c r="L10" s="348">
        <v>28.0747</v>
      </c>
      <c r="M10" s="348">
        <v>22.812999999999999</v>
      </c>
      <c r="N10" s="350">
        <v>42.5077</v>
      </c>
      <c r="O10" s="348">
        <v>29.885200000000001</v>
      </c>
      <c r="P10" s="348">
        <v>30.278700000000001</v>
      </c>
      <c r="Q10" s="348">
        <v>16.723099999999999</v>
      </c>
      <c r="R10" s="348" t="s">
        <v>430</v>
      </c>
      <c r="S10" s="348">
        <v>34.5931</v>
      </c>
      <c r="T10" s="348">
        <v>20.874099999999999</v>
      </c>
      <c r="U10" s="348">
        <v>21.471900000000002</v>
      </c>
      <c r="V10" s="348">
        <v>36.667900000000003</v>
      </c>
      <c r="W10" s="348">
        <v>-2.3744999999999998</v>
      </c>
      <c r="X10" s="348">
        <v>24.451899999999998</v>
      </c>
      <c r="Y10" s="374"/>
      <c r="Z10" s="346">
        <v>51</v>
      </c>
      <c r="AA10" s="346">
        <v>22</v>
      </c>
      <c r="AB10" s="346">
        <v>9</v>
      </c>
      <c r="AC10" s="346">
        <v>2</v>
      </c>
      <c r="AD10" s="346">
        <v>18</v>
      </c>
      <c r="AE10" s="346">
        <v>20</v>
      </c>
      <c r="AF10" s="346">
        <v>19</v>
      </c>
      <c r="AG10" s="346">
        <v>8</v>
      </c>
      <c r="AH10" s="346">
        <v>6</v>
      </c>
      <c r="AI10" s="346" t="s">
        <v>430</v>
      </c>
      <c r="AJ10" s="346">
        <v>3</v>
      </c>
      <c r="AK10" s="346">
        <v>18</v>
      </c>
      <c r="AL10" s="346">
        <v>23</v>
      </c>
      <c r="AM10" s="346">
        <v>20</v>
      </c>
      <c r="AN10" s="346">
        <v>36</v>
      </c>
      <c r="AO10" s="373"/>
      <c r="AP10" s="348" t="s">
        <v>430</v>
      </c>
      <c r="AQ10" s="348" t="s">
        <v>430</v>
      </c>
      <c r="AR10" s="348">
        <v>28.62</v>
      </c>
      <c r="AS10" s="348">
        <v>34.659999999999997</v>
      </c>
      <c r="AT10" s="348">
        <v>51.62</v>
      </c>
      <c r="AU10" s="351"/>
      <c r="AV10" s="346" t="s">
        <v>430</v>
      </c>
      <c r="AW10" s="346" t="s">
        <v>430</v>
      </c>
      <c r="AX10" s="346">
        <v>4</v>
      </c>
      <c r="AY10" s="346">
        <v>19</v>
      </c>
      <c r="AZ10" s="346">
        <v>17</v>
      </c>
      <c r="BA10" s="374"/>
      <c r="BB10" s="348">
        <v>26.127264828835301</v>
      </c>
      <c r="BC10" s="348">
        <v>0</v>
      </c>
      <c r="BD10" s="348">
        <v>8.9933194899147306E-2</v>
      </c>
      <c r="BE10" s="375" t="s">
        <v>430</v>
      </c>
      <c r="BF10" s="374"/>
      <c r="BG10" s="372" t="s">
        <v>430</v>
      </c>
      <c r="BH10" s="373" t="s">
        <v>430</v>
      </c>
      <c r="BI10" s="348" t="s">
        <v>430</v>
      </c>
      <c r="BJ10" s="348" t="s">
        <v>430</v>
      </c>
      <c r="BK10" s="350"/>
      <c r="BL10" s="350" t="s">
        <v>6568</v>
      </c>
      <c r="BM10" s="372" t="s">
        <v>6569</v>
      </c>
      <c r="BN10" s="372" t="s">
        <v>2950</v>
      </c>
      <c r="BO10" s="372" t="s">
        <v>430</v>
      </c>
      <c r="BP10" s="430" t="s">
        <v>430</v>
      </c>
      <c r="BQ10" s="468"/>
      <c r="BR10" s="354" t="s">
        <v>476</v>
      </c>
    </row>
    <row r="11" spans="1:70" s="428" customFormat="1" x14ac:dyDescent="0.25">
      <c r="A11" s="345" t="s">
        <v>6570</v>
      </c>
      <c r="B11" s="374"/>
      <c r="C11" s="719">
        <v>44237</v>
      </c>
      <c r="D11" s="373"/>
      <c r="E11" s="346">
        <v>3998.3</v>
      </c>
      <c r="F11" s="373"/>
      <c r="G11" s="347">
        <v>11.67</v>
      </c>
      <c r="H11" s="374"/>
      <c r="I11" s="348">
        <v>-0.34160000000000001</v>
      </c>
      <c r="J11" s="348">
        <v>2.1890999999999998</v>
      </c>
      <c r="K11" s="348">
        <v>-2.4247000000000001</v>
      </c>
      <c r="L11" s="348">
        <v>9.3720999999999997</v>
      </c>
      <c r="M11" s="348">
        <v>17.998000000000001</v>
      </c>
      <c r="N11" s="350">
        <v>45.875</v>
      </c>
      <c r="O11" s="348">
        <v>29.0748</v>
      </c>
      <c r="P11" s="348">
        <v>16.893999999999998</v>
      </c>
      <c r="Q11" s="348">
        <v>4.5972999999999997</v>
      </c>
      <c r="R11" s="348" t="s">
        <v>430</v>
      </c>
      <c r="S11" s="348">
        <v>13.0814</v>
      </c>
      <c r="T11" s="348">
        <v>16.933900000000001</v>
      </c>
      <c r="U11" s="348">
        <v>15.3162</v>
      </c>
      <c r="V11" s="348">
        <v>45.692900000000002</v>
      </c>
      <c r="W11" s="348">
        <v>-4.1085000000000003</v>
      </c>
      <c r="X11" s="348">
        <v>2.9283000000000001</v>
      </c>
      <c r="Y11" s="374"/>
      <c r="Z11" s="346">
        <v>19</v>
      </c>
      <c r="AA11" s="346">
        <v>33</v>
      </c>
      <c r="AB11" s="346">
        <v>47</v>
      </c>
      <c r="AC11" s="346">
        <v>33</v>
      </c>
      <c r="AD11" s="346">
        <v>24</v>
      </c>
      <c r="AE11" s="346">
        <v>19</v>
      </c>
      <c r="AF11" s="346">
        <v>21</v>
      </c>
      <c r="AG11" s="346">
        <v>38</v>
      </c>
      <c r="AH11" s="346">
        <v>29</v>
      </c>
      <c r="AI11" s="346" t="s">
        <v>430</v>
      </c>
      <c r="AJ11" s="346">
        <v>31</v>
      </c>
      <c r="AK11" s="346">
        <v>21</v>
      </c>
      <c r="AL11" s="346">
        <v>35</v>
      </c>
      <c r="AM11" s="346">
        <v>17</v>
      </c>
      <c r="AN11" s="346">
        <v>47</v>
      </c>
      <c r="AO11" s="373"/>
      <c r="AP11" s="348" t="s">
        <v>430</v>
      </c>
      <c r="AQ11" s="348" t="s">
        <v>430</v>
      </c>
      <c r="AR11" s="348">
        <v>17.149999999999999</v>
      </c>
      <c r="AS11" s="348">
        <v>29.81</v>
      </c>
      <c r="AT11" s="348">
        <v>33.44</v>
      </c>
      <c r="AU11" s="351"/>
      <c r="AV11" s="346" t="s">
        <v>430</v>
      </c>
      <c r="AW11" s="346" t="s">
        <v>430</v>
      </c>
      <c r="AX11" s="346">
        <v>24</v>
      </c>
      <c r="AY11" s="346">
        <v>21</v>
      </c>
      <c r="AZ11" s="346">
        <v>31</v>
      </c>
      <c r="BA11" s="374"/>
      <c r="BB11" s="348">
        <v>22.080007339480801</v>
      </c>
      <c r="BC11" s="348">
        <v>0</v>
      </c>
      <c r="BD11" s="348">
        <v>5.0931273452304401E-2</v>
      </c>
      <c r="BE11" s="375" t="s">
        <v>430</v>
      </c>
      <c r="BF11" s="374"/>
      <c r="BG11" s="372" t="s">
        <v>430</v>
      </c>
      <c r="BH11" s="373" t="s">
        <v>430</v>
      </c>
      <c r="BI11" s="348" t="s">
        <v>430</v>
      </c>
      <c r="BJ11" s="348" t="s">
        <v>430</v>
      </c>
      <c r="BK11" s="350"/>
      <c r="BL11" s="350" t="s">
        <v>6571</v>
      </c>
      <c r="BM11" s="372" t="s">
        <v>6572</v>
      </c>
      <c r="BN11" s="372" t="s">
        <v>430</v>
      </c>
      <c r="BO11" s="372" t="s">
        <v>430</v>
      </c>
      <c r="BP11" s="430" t="s">
        <v>430</v>
      </c>
      <c r="BQ11" s="468"/>
      <c r="BR11" s="354" t="s">
        <v>436</v>
      </c>
    </row>
    <row r="12" spans="1:70" s="428" customFormat="1" x14ac:dyDescent="0.25">
      <c r="A12" s="345" t="s">
        <v>6573</v>
      </c>
      <c r="B12" s="374"/>
      <c r="C12" s="719">
        <v>40051</v>
      </c>
      <c r="D12" s="373"/>
      <c r="E12" s="346">
        <v>3186.84</v>
      </c>
      <c r="F12" s="373"/>
      <c r="G12" s="347">
        <v>65.962000000000003</v>
      </c>
      <c r="H12" s="374"/>
      <c r="I12" s="348">
        <v>6.2199999999999998E-2</v>
      </c>
      <c r="J12" s="348">
        <v>2.7444999999999999</v>
      </c>
      <c r="K12" s="348">
        <v>-0.46479999999999999</v>
      </c>
      <c r="L12" s="348">
        <v>15.8529</v>
      </c>
      <c r="M12" s="348">
        <v>28.0641</v>
      </c>
      <c r="N12" s="350">
        <v>57.7699</v>
      </c>
      <c r="O12" s="348">
        <v>35.713099999999997</v>
      </c>
      <c r="P12" s="348">
        <v>20.097899999999999</v>
      </c>
      <c r="Q12" s="348">
        <v>3.7366999999999999</v>
      </c>
      <c r="R12" s="348">
        <v>14.0334</v>
      </c>
      <c r="S12" s="348">
        <v>20.0794</v>
      </c>
      <c r="T12" s="348">
        <v>25.479399999999998</v>
      </c>
      <c r="U12" s="348">
        <v>25.732900000000001</v>
      </c>
      <c r="V12" s="348">
        <v>57.333300000000001</v>
      </c>
      <c r="W12" s="348">
        <v>-1.5492999999999999</v>
      </c>
      <c r="X12" s="348">
        <v>11.8695</v>
      </c>
      <c r="Y12" s="374"/>
      <c r="Z12" s="346">
        <v>10</v>
      </c>
      <c r="AA12" s="346">
        <v>27</v>
      </c>
      <c r="AB12" s="346">
        <v>35</v>
      </c>
      <c r="AC12" s="346">
        <v>21</v>
      </c>
      <c r="AD12" s="346">
        <v>10</v>
      </c>
      <c r="AE12" s="346">
        <v>9</v>
      </c>
      <c r="AF12" s="346">
        <v>10</v>
      </c>
      <c r="AG12" s="346">
        <v>30</v>
      </c>
      <c r="AH12" s="346">
        <v>31</v>
      </c>
      <c r="AI12" s="346">
        <v>6</v>
      </c>
      <c r="AJ12" s="346">
        <v>21</v>
      </c>
      <c r="AK12" s="346">
        <v>9</v>
      </c>
      <c r="AL12" s="346">
        <v>19</v>
      </c>
      <c r="AM12" s="346">
        <v>10</v>
      </c>
      <c r="AN12" s="346">
        <v>27</v>
      </c>
      <c r="AO12" s="373"/>
      <c r="AP12" s="348">
        <v>13.42</v>
      </c>
      <c r="AQ12" s="348">
        <v>14.57</v>
      </c>
      <c r="AR12" s="348">
        <v>20.56</v>
      </c>
      <c r="AS12" s="348">
        <v>37.119999999999997</v>
      </c>
      <c r="AT12" s="348">
        <v>52.56</v>
      </c>
      <c r="AU12" s="351"/>
      <c r="AV12" s="346">
        <v>16</v>
      </c>
      <c r="AW12" s="346">
        <v>19</v>
      </c>
      <c r="AX12" s="346">
        <v>17</v>
      </c>
      <c r="AY12" s="346">
        <v>10</v>
      </c>
      <c r="AZ12" s="346">
        <v>16</v>
      </c>
      <c r="BA12" s="374"/>
      <c r="BB12" s="348">
        <v>24.013452913767701</v>
      </c>
      <c r="BC12" s="348">
        <v>0</v>
      </c>
      <c r="BD12" s="348">
        <v>5.8290862703720497E-2</v>
      </c>
      <c r="BE12" s="375" t="s">
        <v>430</v>
      </c>
      <c r="BF12" s="374"/>
      <c r="BG12" s="372" t="s">
        <v>430</v>
      </c>
      <c r="BH12" s="373" t="s">
        <v>430</v>
      </c>
      <c r="BI12" s="348" t="s">
        <v>430</v>
      </c>
      <c r="BJ12" s="348" t="s">
        <v>430</v>
      </c>
      <c r="BK12" s="350"/>
      <c r="BL12" s="350" t="s">
        <v>6574</v>
      </c>
      <c r="BM12" s="372" t="s">
        <v>6575</v>
      </c>
      <c r="BN12" s="372" t="s">
        <v>2950</v>
      </c>
      <c r="BO12" s="372" t="s">
        <v>430</v>
      </c>
      <c r="BP12" s="430" t="s">
        <v>430</v>
      </c>
      <c r="BQ12" s="468"/>
      <c r="BR12" s="354" t="s">
        <v>476</v>
      </c>
    </row>
    <row r="13" spans="1:70" s="428" customFormat="1" x14ac:dyDescent="0.25">
      <c r="A13" s="345" t="s">
        <v>6576</v>
      </c>
      <c r="B13" s="374"/>
      <c r="C13" s="719">
        <v>44098</v>
      </c>
      <c r="D13" s="373"/>
      <c r="E13" s="346">
        <v>2422.94</v>
      </c>
      <c r="F13" s="373"/>
      <c r="G13" s="347">
        <v>24.118500000000001</v>
      </c>
      <c r="H13" s="374"/>
      <c r="I13" s="348">
        <v>-0.38119999999999998</v>
      </c>
      <c r="J13" s="348">
        <v>1.9387000000000001</v>
      </c>
      <c r="K13" s="348">
        <v>0.43009999999999998</v>
      </c>
      <c r="L13" s="348">
        <v>8.9501000000000008</v>
      </c>
      <c r="M13" s="348">
        <v>10.346299999999999</v>
      </c>
      <c r="N13" s="350">
        <v>25.9892</v>
      </c>
      <c r="O13" s="348">
        <v>21.615200000000002</v>
      </c>
      <c r="P13" s="348">
        <v>20.891999999999999</v>
      </c>
      <c r="Q13" s="348">
        <v>14.002000000000001</v>
      </c>
      <c r="R13" s="348" t="s">
        <v>430</v>
      </c>
      <c r="S13" s="348">
        <v>13.142099999999999</v>
      </c>
      <c r="T13" s="348">
        <v>8.9053000000000004</v>
      </c>
      <c r="U13" s="348">
        <v>13.584300000000001</v>
      </c>
      <c r="V13" s="348">
        <v>22.985800000000001</v>
      </c>
      <c r="W13" s="348">
        <v>-0.28320000000000001</v>
      </c>
      <c r="X13" s="348">
        <v>16.603100000000001</v>
      </c>
      <c r="Y13" s="374"/>
      <c r="Z13" s="346">
        <v>23</v>
      </c>
      <c r="AA13" s="346">
        <v>35</v>
      </c>
      <c r="AB13" s="346">
        <v>27</v>
      </c>
      <c r="AC13" s="346">
        <v>34</v>
      </c>
      <c r="AD13" s="346">
        <v>39</v>
      </c>
      <c r="AE13" s="346">
        <v>38</v>
      </c>
      <c r="AF13" s="346">
        <v>36</v>
      </c>
      <c r="AG13" s="346">
        <v>28</v>
      </c>
      <c r="AH13" s="346">
        <v>11</v>
      </c>
      <c r="AI13" s="346" t="s">
        <v>430</v>
      </c>
      <c r="AJ13" s="346">
        <v>30</v>
      </c>
      <c r="AK13" s="346">
        <v>41</v>
      </c>
      <c r="AL13" s="346">
        <v>36</v>
      </c>
      <c r="AM13" s="346">
        <v>38</v>
      </c>
      <c r="AN13" s="346">
        <v>10</v>
      </c>
      <c r="AO13" s="373"/>
      <c r="AP13" s="348" t="s">
        <v>430</v>
      </c>
      <c r="AQ13" s="348" t="s">
        <v>430</v>
      </c>
      <c r="AR13" s="348">
        <v>19.55</v>
      </c>
      <c r="AS13" s="348">
        <v>23.26</v>
      </c>
      <c r="AT13" s="348">
        <v>22.87</v>
      </c>
      <c r="AU13" s="351"/>
      <c r="AV13" s="346" t="s">
        <v>430</v>
      </c>
      <c r="AW13" s="346" t="s">
        <v>430</v>
      </c>
      <c r="AX13" s="346">
        <v>20</v>
      </c>
      <c r="AY13" s="346">
        <v>32</v>
      </c>
      <c r="AZ13" s="346">
        <v>39</v>
      </c>
      <c r="BA13" s="374"/>
      <c r="BB13" s="348">
        <v>12.3750873624049</v>
      </c>
      <c r="BC13" s="348">
        <v>0</v>
      </c>
      <c r="BD13" s="348">
        <v>0.10391214609025801</v>
      </c>
      <c r="BE13" s="375" t="s">
        <v>430</v>
      </c>
      <c r="BF13" s="374"/>
      <c r="BG13" s="372" t="s">
        <v>430</v>
      </c>
      <c r="BH13" s="373" t="s">
        <v>430</v>
      </c>
      <c r="BI13" s="348" t="s">
        <v>430</v>
      </c>
      <c r="BJ13" s="348" t="s">
        <v>430</v>
      </c>
      <c r="BK13" s="350"/>
      <c r="BL13" s="350" t="s">
        <v>6577</v>
      </c>
      <c r="BM13" s="372" t="s">
        <v>6578</v>
      </c>
      <c r="BN13" s="372" t="s">
        <v>430</v>
      </c>
      <c r="BO13" s="372" t="s">
        <v>430</v>
      </c>
      <c r="BP13" s="430" t="s">
        <v>430</v>
      </c>
      <c r="BQ13" s="468"/>
      <c r="BR13" s="354" t="s">
        <v>436</v>
      </c>
    </row>
    <row r="14" spans="1:70" s="428" customFormat="1" x14ac:dyDescent="0.25">
      <c r="A14" s="345" t="s">
        <v>6579</v>
      </c>
      <c r="B14" s="374"/>
      <c r="C14" s="719">
        <v>40311</v>
      </c>
      <c r="D14" s="373"/>
      <c r="E14" s="346">
        <v>1822.3</v>
      </c>
      <c r="F14" s="373"/>
      <c r="G14" s="347">
        <v>53.74</v>
      </c>
      <c r="H14" s="374"/>
      <c r="I14" s="348">
        <v>0.31730000000000003</v>
      </c>
      <c r="J14" s="348">
        <v>6.7541000000000002</v>
      </c>
      <c r="K14" s="348">
        <v>4.1473000000000004</v>
      </c>
      <c r="L14" s="348">
        <v>23.2286</v>
      </c>
      <c r="M14" s="348">
        <v>17.6187</v>
      </c>
      <c r="N14" s="350">
        <v>26.625800000000002</v>
      </c>
      <c r="O14" s="348">
        <v>13.1798</v>
      </c>
      <c r="P14" s="348">
        <v>18.801600000000001</v>
      </c>
      <c r="Q14" s="348">
        <v>9.1434999999999995</v>
      </c>
      <c r="R14" s="348">
        <v>14.6874</v>
      </c>
      <c r="S14" s="348">
        <v>24.802600000000002</v>
      </c>
      <c r="T14" s="348">
        <v>15.321899999999999</v>
      </c>
      <c r="U14" s="348">
        <v>11.888400000000001</v>
      </c>
      <c r="V14" s="348">
        <v>21.6938</v>
      </c>
      <c r="W14" s="348">
        <v>0.59899999999999998</v>
      </c>
      <c r="X14" s="348">
        <v>11.0046</v>
      </c>
      <c r="Y14" s="374"/>
      <c r="Z14" s="346">
        <v>5</v>
      </c>
      <c r="AA14" s="346">
        <v>6</v>
      </c>
      <c r="AB14" s="346">
        <v>6</v>
      </c>
      <c r="AC14" s="346">
        <v>11</v>
      </c>
      <c r="AD14" s="346">
        <v>27</v>
      </c>
      <c r="AE14" s="346">
        <v>37</v>
      </c>
      <c r="AF14" s="346">
        <v>48</v>
      </c>
      <c r="AG14" s="346">
        <v>34</v>
      </c>
      <c r="AH14" s="346">
        <v>24</v>
      </c>
      <c r="AI14" s="346">
        <v>5</v>
      </c>
      <c r="AJ14" s="346">
        <v>14</v>
      </c>
      <c r="AK14" s="346">
        <v>28</v>
      </c>
      <c r="AL14" s="346">
        <v>40</v>
      </c>
      <c r="AM14" s="346">
        <v>40</v>
      </c>
      <c r="AN14" s="346">
        <v>6</v>
      </c>
      <c r="AO14" s="373"/>
      <c r="AP14" s="348">
        <v>15.59</v>
      </c>
      <c r="AQ14" s="348">
        <v>15.11</v>
      </c>
      <c r="AR14" s="348">
        <v>17.09</v>
      </c>
      <c r="AS14" s="348">
        <v>19.55</v>
      </c>
      <c r="AT14" s="348">
        <v>34.32</v>
      </c>
      <c r="AU14" s="351"/>
      <c r="AV14" s="346">
        <v>9</v>
      </c>
      <c r="AW14" s="346">
        <v>18</v>
      </c>
      <c r="AX14" s="346">
        <v>25</v>
      </c>
      <c r="AY14" s="346">
        <v>39</v>
      </c>
      <c r="AZ14" s="346">
        <v>30</v>
      </c>
      <c r="BA14" s="374"/>
      <c r="BB14" s="348">
        <v>18.9026826212109</v>
      </c>
      <c r="BC14" s="348">
        <v>0</v>
      </c>
      <c r="BD14" s="348">
        <v>6.61204019466613E-2</v>
      </c>
      <c r="BE14" s="375" t="s">
        <v>430</v>
      </c>
      <c r="BF14" s="374"/>
      <c r="BG14" s="372" t="s">
        <v>430</v>
      </c>
      <c r="BH14" s="373" t="s">
        <v>430</v>
      </c>
      <c r="BI14" s="348" t="s">
        <v>430</v>
      </c>
      <c r="BJ14" s="348" t="s">
        <v>430</v>
      </c>
      <c r="BK14" s="350"/>
      <c r="BL14" s="350" t="s">
        <v>6580</v>
      </c>
      <c r="BM14" s="372" t="s">
        <v>6581</v>
      </c>
      <c r="BN14" s="372" t="s">
        <v>430</v>
      </c>
      <c r="BO14" s="372" t="s">
        <v>430</v>
      </c>
      <c r="BP14" s="430" t="s">
        <v>430</v>
      </c>
      <c r="BQ14" s="468"/>
      <c r="BR14" s="354" t="s">
        <v>602</v>
      </c>
    </row>
    <row r="15" spans="1:70" s="428" customFormat="1" ht="11" x14ac:dyDescent="0.3">
      <c r="A15" s="841" t="s">
        <v>6582</v>
      </c>
      <c r="B15" s="847"/>
      <c r="C15" s="843">
        <v>39351</v>
      </c>
      <c r="D15" s="842"/>
      <c r="E15" s="844">
        <v>1801.61</v>
      </c>
      <c r="F15" s="842"/>
      <c r="G15" s="845">
        <v>41.7</v>
      </c>
      <c r="H15" s="847"/>
      <c r="I15" s="846">
        <v>2.3999999999999998E-3</v>
      </c>
      <c r="J15" s="846">
        <v>7.1235999999999997</v>
      </c>
      <c r="K15" s="846">
        <v>6.4562999999999997</v>
      </c>
      <c r="L15" s="846">
        <v>24.336600000000001</v>
      </c>
      <c r="M15" s="846">
        <v>39.502200000000002</v>
      </c>
      <c r="N15" s="848">
        <v>67.752799999999993</v>
      </c>
      <c r="O15" s="846">
        <v>37.058799999999998</v>
      </c>
      <c r="P15" s="846">
        <v>27.1038</v>
      </c>
      <c r="Q15" s="846">
        <v>12.042</v>
      </c>
      <c r="R15" s="846">
        <v>12.8241</v>
      </c>
      <c r="S15" s="846">
        <v>29.3505</v>
      </c>
      <c r="T15" s="846">
        <v>35.464399999999998</v>
      </c>
      <c r="U15" s="846">
        <v>41.245800000000003</v>
      </c>
      <c r="V15" s="846">
        <v>64.691900000000004</v>
      </c>
      <c r="W15" s="846">
        <v>0.18740000000000001</v>
      </c>
      <c r="X15" s="846">
        <v>7.9187000000000003</v>
      </c>
      <c r="Y15" s="847"/>
      <c r="Z15" s="844">
        <v>11</v>
      </c>
      <c r="AA15" s="844">
        <v>4</v>
      </c>
      <c r="AB15" s="844">
        <v>1</v>
      </c>
      <c r="AC15" s="844">
        <v>5</v>
      </c>
      <c r="AD15" s="844">
        <v>4</v>
      </c>
      <c r="AE15" s="844">
        <v>6</v>
      </c>
      <c r="AF15" s="844">
        <v>8</v>
      </c>
      <c r="AG15" s="844">
        <v>13</v>
      </c>
      <c r="AH15" s="844">
        <v>17</v>
      </c>
      <c r="AI15" s="844">
        <v>12</v>
      </c>
      <c r="AJ15" s="844">
        <v>6</v>
      </c>
      <c r="AK15" s="844">
        <v>4</v>
      </c>
      <c r="AL15" s="844">
        <v>5</v>
      </c>
      <c r="AM15" s="844">
        <v>6</v>
      </c>
      <c r="AN15" s="844">
        <v>7</v>
      </c>
      <c r="AO15" s="842"/>
      <c r="AP15" s="846">
        <v>15.47</v>
      </c>
      <c r="AQ15" s="846">
        <v>19.52</v>
      </c>
      <c r="AR15" s="846">
        <v>25.71</v>
      </c>
      <c r="AS15" s="846">
        <v>40.36</v>
      </c>
      <c r="AT15" s="846">
        <v>76.19</v>
      </c>
      <c r="AU15" s="849"/>
      <c r="AV15" s="844">
        <v>10</v>
      </c>
      <c r="AW15" s="844">
        <v>5</v>
      </c>
      <c r="AX15" s="844">
        <v>8</v>
      </c>
      <c r="AY15" s="844">
        <v>7</v>
      </c>
      <c r="AZ15" s="844">
        <v>5</v>
      </c>
      <c r="BA15" s="847"/>
      <c r="BB15" s="846">
        <v>14.758736026006</v>
      </c>
      <c r="BC15" s="846">
        <v>0</v>
      </c>
      <c r="BD15" s="846">
        <v>0.11808117545195999</v>
      </c>
      <c r="BE15" s="852" t="s">
        <v>430</v>
      </c>
      <c r="BF15" s="847"/>
      <c r="BG15" s="855" t="s">
        <v>430</v>
      </c>
      <c r="BH15" s="842" t="s">
        <v>430</v>
      </c>
      <c r="BI15" s="846" t="s">
        <v>430</v>
      </c>
      <c r="BJ15" s="846" t="s">
        <v>430</v>
      </c>
      <c r="BK15" s="848"/>
      <c r="BL15" s="848" t="s">
        <v>6583</v>
      </c>
      <c r="BM15" s="855" t="s">
        <v>6584</v>
      </c>
      <c r="BN15" s="855" t="s">
        <v>430</v>
      </c>
      <c r="BO15" s="855" t="s">
        <v>430</v>
      </c>
      <c r="BP15" s="907" t="s">
        <v>430</v>
      </c>
      <c r="BQ15" s="854"/>
      <c r="BR15" s="856" t="s">
        <v>443</v>
      </c>
    </row>
    <row r="16" spans="1:70" s="428" customFormat="1" x14ac:dyDescent="0.25">
      <c r="A16" s="345" t="s">
        <v>6585</v>
      </c>
      <c r="B16" s="374"/>
      <c r="C16" s="719">
        <v>44475</v>
      </c>
      <c r="D16" s="373"/>
      <c r="E16" s="346">
        <v>1685.16</v>
      </c>
      <c r="F16" s="373"/>
      <c r="G16" s="347">
        <v>20.893000000000001</v>
      </c>
      <c r="H16" s="374"/>
      <c r="I16" s="348">
        <v>-0.34339999999999998</v>
      </c>
      <c r="J16" s="348">
        <v>2.2111999999999998</v>
      </c>
      <c r="K16" s="348">
        <v>0.54859999999999998</v>
      </c>
      <c r="L16" s="348">
        <v>13.339499999999999</v>
      </c>
      <c r="M16" s="348">
        <v>16.5059</v>
      </c>
      <c r="N16" s="350">
        <v>36.368400000000001</v>
      </c>
      <c r="O16" s="348">
        <v>25.924299999999999</v>
      </c>
      <c r="P16" s="348">
        <v>24.571400000000001</v>
      </c>
      <c r="Q16" s="348" t="s">
        <v>430</v>
      </c>
      <c r="R16" s="348" t="s">
        <v>430</v>
      </c>
      <c r="S16" s="348">
        <v>15.195499999999999</v>
      </c>
      <c r="T16" s="348">
        <v>14.7211</v>
      </c>
      <c r="U16" s="348">
        <v>20.664200000000001</v>
      </c>
      <c r="V16" s="348">
        <v>33.938099999999999</v>
      </c>
      <c r="W16" s="348">
        <v>-1.1263000000000001</v>
      </c>
      <c r="X16" s="348">
        <v>16.978300000000001</v>
      </c>
      <c r="Y16" s="374"/>
      <c r="Z16" s="346">
        <v>20</v>
      </c>
      <c r="AA16" s="346">
        <v>31</v>
      </c>
      <c r="AB16" s="346">
        <v>25</v>
      </c>
      <c r="AC16" s="346">
        <v>27</v>
      </c>
      <c r="AD16" s="346">
        <v>28</v>
      </c>
      <c r="AE16" s="346">
        <v>27</v>
      </c>
      <c r="AF16" s="346">
        <v>26</v>
      </c>
      <c r="AG16" s="346">
        <v>21</v>
      </c>
      <c r="AH16" s="346" t="s">
        <v>430</v>
      </c>
      <c r="AI16" s="346" t="s">
        <v>430</v>
      </c>
      <c r="AJ16" s="346">
        <v>25</v>
      </c>
      <c r="AK16" s="346">
        <v>30</v>
      </c>
      <c r="AL16" s="346">
        <v>25</v>
      </c>
      <c r="AM16" s="346">
        <v>22</v>
      </c>
      <c r="AN16" s="346">
        <v>22</v>
      </c>
      <c r="AO16" s="373"/>
      <c r="AP16" s="348" t="s">
        <v>430</v>
      </c>
      <c r="AQ16" s="348" t="s">
        <v>430</v>
      </c>
      <c r="AR16" s="348" t="s">
        <v>430</v>
      </c>
      <c r="AS16" s="348">
        <v>27.91</v>
      </c>
      <c r="AT16" s="348">
        <v>35.71</v>
      </c>
      <c r="AU16" s="351"/>
      <c r="AV16" s="346" t="s">
        <v>430</v>
      </c>
      <c r="AW16" s="346" t="s">
        <v>430</v>
      </c>
      <c r="AX16" s="346" t="s">
        <v>430</v>
      </c>
      <c r="AY16" s="346">
        <v>24</v>
      </c>
      <c r="AZ16" s="346">
        <v>27</v>
      </c>
      <c r="BA16" s="374"/>
      <c r="BB16" s="348">
        <v>12.096977394727899</v>
      </c>
      <c r="BC16" s="348">
        <v>0</v>
      </c>
      <c r="BD16" s="348">
        <v>0.124819869259867</v>
      </c>
      <c r="BE16" s="375" t="s">
        <v>430</v>
      </c>
      <c r="BF16" s="374"/>
      <c r="BG16" s="372" t="s">
        <v>430</v>
      </c>
      <c r="BH16" s="373" t="s">
        <v>430</v>
      </c>
      <c r="BI16" s="348" t="s">
        <v>430</v>
      </c>
      <c r="BJ16" s="348" t="s">
        <v>430</v>
      </c>
      <c r="BK16" s="350"/>
      <c r="BL16" s="350" t="s">
        <v>6586</v>
      </c>
      <c r="BM16" s="372" t="s">
        <v>5166</v>
      </c>
      <c r="BN16" s="372" t="s">
        <v>430</v>
      </c>
      <c r="BO16" s="372" t="s">
        <v>430</v>
      </c>
      <c r="BP16" s="430" t="s">
        <v>430</v>
      </c>
      <c r="BQ16" s="468"/>
      <c r="BR16" s="354" t="s">
        <v>463</v>
      </c>
    </row>
    <row r="17" spans="1:70" s="428" customFormat="1" x14ac:dyDescent="0.25">
      <c r="A17" s="345" t="s">
        <v>6587</v>
      </c>
      <c r="B17" s="374"/>
      <c r="C17" s="719">
        <v>39339</v>
      </c>
      <c r="D17" s="373"/>
      <c r="E17" s="346">
        <v>1655.47</v>
      </c>
      <c r="F17" s="373"/>
      <c r="G17" s="347">
        <v>56.7956</v>
      </c>
      <c r="H17" s="374"/>
      <c r="I17" s="348">
        <v>-0.35339999999999999</v>
      </c>
      <c r="J17" s="348">
        <v>13.738799999999999</v>
      </c>
      <c r="K17" s="348">
        <v>-2.4037999999999999</v>
      </c>
      <c r="L17" s="348">
        <v>-4.9785000000000004</v>
      </c>
      <c r="M17" s="348">
        <v>9.1563999999999997</v>
      </c>
      <c r="N17" s="350">
        <v>79.546000000000006</v>
      </c>
      <c r="O17" s="348">
        <v>75.620699999999999</v>
      </c>
      <c r="P17" s="348">
        <v>48.161000000000001</v>
      </c>
      <c r="Q17" s="348">
        <v>25.070799999999998</v>
      </c>
      <c r="R17" s="348">
        <v>14.8184</v>
      </c>
      <c r="S17" s="348">
        <v>-2.0676000000000001</v>
      </c>
      <c r="T17" s="348">
        <v>6.609</v>
      </c>
      <c r="U17" s="348">
        <v>27.064599999999999</v>
      </c>
      <c r="V17" s="348">
        <v>89.912499999999994</v>
      </c>
      <c r="W17" s="348">
        <v>-1.1297999999999999</v>
      </c>
      <c r="X17" s="348">
        <v>9.6951999999999998</v>
      </c>
      <c r="Y17" s="374"/>
      <c r="Z17" s="346">
        <v>22</v>
      </c>
      <c r="AA17" s="346">
        <v>1</v>
      </c>
      <c r="AB17" s="346">
        <v>46</v>
      </c>
      <c r="AC17" s="346">
        <v>49</v>
      </c>
      <c r="AD17" s="346">
        <v>42</v>
      </c>
      <c r="AE17" s="346">
        <v>3</v>
      </c>
      <c r="AF17" s="346">
        <v>1</v>
      </c>
      <c r="AG17" s="346">
        <v>1</v>
      </c>
      <c r="AH17" s="346">
        <v>1</v>
      </c>
      <c r="AI17" s="346">
        <v>4</v>
      </c>
      <c r="AJ17" s="346">
        <v>49</v>
      </c>
      <c r="AK17" s="346">
        <v>43</v>
      </c>
      <c r="AL17" s="346">
        <v>17</v>
      </c>
      <c r="AM17" s="346">
        <v>2</v>
      </c>
      <c r="AN17" s="346">
        <v>23</v>
      </c>
      <c r="AO17" s="373"/>
      <c r="AP17" s="348">
        <v>23.98</v>
      </c>
      <c r="AQ17" s="348">
        <v>31.14</v>
      </c>
      <c r="AR17" s="348">
        <v>43.55</v>
      </c>
      <c r="AS17" s="348">
        <v>66.650000000000006</v>
      </c>
      <c r="AT17" s="348">
        <v>44.15</v>
      </c>
      <c r="AU17" s="351"/>
      <c r="AV17" s="346">
        <v>1</v>
      </c>
      <c r="AW17" s="346">
        <v>1</v>
      </c>
      <c r="AX17" s="346">
        <v>1</v>
      </c>
      <c r="AY17" s="346">
        <v>1</v>
      </c>
      <c r="AZ17" s="346">
        <v>18</v>
      </c>
      <c r="BA17" s="374"/>
      <c r="BB17" s="348">
        <v>32.972922653528798</v>
      </c>
      <c r="BC17" s="348">
        <v>0</v>
      </c>
      <c r="BD17" s="348">
        <v>9.4631690646518302E-2</v>
      </c>
      <c r="BE17" s="375" t="s">
        <v>430</v>
      </c>
      <c r="BF17" s="374"/>
      <c r="BG17" s="372" t="s">
        <v>430</v>
      </c>
      <c r="BH17" s="373" t="s">
        <v>430</v>
      </c>
      <c r="BI17" s="348" t="s">
        <v>430</v>
      </c>
      <c r="BJ17" s="348" t="s">
        <v>430</v>
      </c>
      <c r="BK17" s="350"/>
      <c r="BL17" s="350" t="s">
        <v>6588</v>
      </c>
      <c r="BM17" s="372" t="s">
        <v>6589</v>
      </c>
      <c r="BN17" s="372" t="s">
        <v>430</v>
      </c>
      <c r="BO17" s="372" t="s">
        <v>430</v>
      </c>
      <c r="BP17" s="430" t="s">
        <v>430</v>
      </c>
      <c r="BQ17" s="468"/>
      <c r="BR17" s="354" t="s">
        <v>554</v>
      </c>
    </row>
    <row r="18" spans="1:70" s="428" customFormat="1" x14ac:dyDescent="0.25">
      <c r="A18" s="345" t="s">
        <v>6590</v>
      </c>
      <c r="B18" s="374"/>
      <c r="C18" s="719">
        <v>39336</v>
      </c>
      <c r="D18" s="373"/>
      <c r="E18" s="346">
        <v>1521.6</v>
      </c>
      <c r="F18" s="373"/>
      <c r="G18" s="347">
        <v>24.92</v>
      </c>
      <c r="H18" s="374"/>
      <c r="I18" s="348">
        <v>0.1205</v>
      </c>
      <c r="J18" s="348">
        <v>7.3674999999999997</v>
      </c>
      <c r="K18" s="348">
        <v>3.6606000000000001</v>
      </c>
      <c r="L18" s="348">
        <v>23.122499999999999</v>
      </c>
      <c r="M18" s="348">
        <v>40.632100000000001</v>
      </c>
      <c r="N18" s="350">
        <v>53.827199999999998</v>
      </c>
      <c r="O18" s="348">
        <v>30.951000000000001</v>
      </c>
      <c r="P18" s="348">
        <v>28.640599999999999</v>
      </c>
      <c r="Q18" s="348">
        <v>5.3287000000000004</v>
      </c>
      <c r="R18" s="348">
        <v>8.4478000000000009</v>
      </c>
      <c r="S18" s="348">
        <v>27.402899999999999</v>
      </c>
      <c r="T18" s="348">
        <v>36.026200000000003</v>
      </c>
      <c r="U18" s="348">
        <v>37.224699999999999</v>
      </c>
      <c r="V18" s="348">
        <v>50.1205</v>
      </c>
      <c r="W18" s="348">
        <v>-1.0326</v>
      </c>
      <c r="X18" s="348">
        <v>4.9827000000000004</v>
      </c>
      <c r="Y18" s="374"/>
      <c r="Z18" s="346">
        <v>9</v>
      </c>
      <c r="AA18" s="346">
        <v>3</v>
      </c>
      <c r="AB18" s="346">
        <v>7</v>
      </c>
      <c r="AC18" s="346">
        <v>12</v>
      </c>
      <c r="AD18" s="346">
        <v>3</v>
      </c>
      <c r="AE18" s="346">
        <v>11</v>
      </c>
      <c r="AF18" s="346">
        <v>16</v>
      </c>
      <c r="AG18" s="346">
        <v>10</v>
      </c>
      <c r="AH18" s="346">
        <v>27</v>
      </c>
      <c r="AI18" s="346">
        <v>21</v>
      </c>
      <c r="AJ18" s="346">
        <v>11</v>
      </c>
      <c r="AK18" s="346">
        <v>3</v>
      </c>
      <c r="AL18" s="346">
        <v>8</v>
      </c>
      <c r="AM18" s="346">
        <v>12</v>
      </c>
      <c r="AN18" s="346">
        <v>21</v>
      </c>
      <c r="AO18" s="373"/>
      <c r="AP18" s="348">
        <v>11.2</v>
      </c>
      <c r="AQ18" s="348">
        <v>15.27</v>
      </c>
      <c r="AR18" s="348">
        <v>22.6</v>
      </c>
      <c r="AS18" s="348">
        <v>36.1</v>
      </c>
      <c r="AT18" s="348">
        <v>65.239999999999995</v>
      </c>
      <c r="AU18" s="351"/>
      <c r="AV18" s="346">
        <v>19</v>
      </c>
      <c r="AW18" s="346">
        <v>16</v>
      </c>
      <c r="AX18" s="346">
        <v>12</v>
      </c>
      <c r="AY18" s="346">
        <v>15</v>
      </c>
      <c r="AZ18" s="346">
        <v>7</v>
      </c>
      <c r="BA18" s="374"/>
      <c r="BB18" s="348">
        <v>17.989033726378199</v>
      </c>
      <c r="BC18" s="348">
        <v>0</v>
      </c>
      <c r="BD18" s="348">
        <v>0.106596900546608</v>
      </c>
      <c r="BE18" s="375" t="s">
        <v>430</v>
      </c>
      <c r="BF18" s="374"/>
      <c r="BG18" s="372" t="s">
        <v>430</v>
      </c>
      <c r="BH18" s="373" t="s">
        <v>430</v>
      </c>
      <c r="BI18" s="348" t="s">
        <v>430</v>
      </c>
      <c r="BJ18" s="348" t="s">
        <v>430</v>
      </c>
      <c r="BK18" s="350"/>
      <c r="BL18" s="350" t="s">
        <v>6591</v>
      </c>
      <c r="BM18" s="372" t="s">
        <v>6592</v>
      </c>
      <c r="BN18" s="372" t="s">
        <v>430</v>
      </c>
      <c r="BO18" s="372" t="s">
        <v>430</v>
      </c>
      <c r="BP18" s="430" t="s">
        <v>430</v>
      </c>
      <c r="BQ18" s="468"/>
      <c r="BR18" s="354" t="s">
        <v>602</v>
      </c>
    </row>
    <row r="19" spans="1:70" s="428" customFormat="1" x14ac:dyDescent="0.25">
      <c r="A19" s="345" t="s">
        <v>6593</v>
      </c>
      <c r="B19" s="374"/>
      <c r="C19" s="719">
        <v>44606</v>
      </c>
      <c r="D19" s="373"/>
      <c r="E19" s="346">
        <v>5237</v>
      </c>
      <c r="F19" s="373"/>
      <c r="G19" s="347">
        <v>21.618200000000002</v>
      </c>
      <c r="H19" s="374"/>
      <c r="I19" s="348">
        <v>-0.61599999999999999</v>
      </c>
      <c r="J19" s="348">
        <v>3.0105</v>
      </c>
      <c r="K19" s="348">
        <v>3.0989</v>
      </c>
      <c r="L19" s="348">
        <v>17.570699999999999</v>
      </c>
      <c r="M19" s="348">
        <v>18.440300000000001</v>
      </c>
      <c r="N19" s="350">
        <v>37.757800000000003</v>
      </c>
      <c r="O19" s="348">
        <v>24.195699999999999</v>
      </c>
      <c r="P19" s="348">
        <v>25.907299999999999</v>
      </c>
      <c r="Q19" s="348" t="s">
        <v>430</v>
      </c>
      <c r="R19" s="348" t="s">
        <v>430</v>
      </c>
      <c r="S19" s="348">
        <v>20.838200000000001</v>
      </c>
      <c r="T19" s="348">
        <v>16.352599999999999</v>
      </c>
      <c r="U19" s="348">
        <v>18.502600000000001</v>
      </c>
      <c r="V19" s="348">
        <v>34.4056</v>
      </c>
      <c r="W19" s="348">
        <v>-1.266</v>
      </c>
      <c r="X19" s="348">
        <v>19.4407</v>
      </c>
      <c r="Y19" s="374"/>
      <c r="Z19" s="346">
        <v>30</v>
      </c>
      <c r="AA19" s="346">
        <v>24</v>
      </c>
      <c r="AB19" s="346">
        <v>10</v>
      </c>
      <c r="AC19" s="346">
        <v>18</v>
      </c>
      <c r="AD19" s="346">
        <v>21</v>
      </c>
      <c r="AE19" s="346">
        <v>24</v>
      </c>
      <c r="AF19" s="346">
        <v>29</v>
      </c>
      <c r="AG19" s="346">
        <v>19</v>
      </c>
      <c r="AH19" s="346" t="s">
        <v>430</v>
      </c>
      <c r="AI19" s="346" t="s">
        <v>430</v>
      </c>
      <c r="AJ19" s="346">
        <v>19</v>
      </c>
      <c r="AK19" s="346">
        <v>22</v>
      </c>
      <c r="AL19" s="346">
        <v>31</v>
      </c>
      <c r="AM19" s="346">
        <v>21</v>
      </c>
      <c r="AN19" s="346">
        <v>24</v>
      </c>
      <c r="AO19" s="373"/>
      <c r="AP19" s="348" t="s">
        <v>430</v>
      </c>
      <c r="AQ19" s="348" t="s">
        <v>430</v>
      </c>
      <c r="AR19" s="348" t="s">
        <v>430</v>
      </c>
      <c r="AS19" s="348">
        <v>28.98</v>
      </c>
      <c r="AT19" s="348">
        <v>38.25</v>
      </c>
      <c r="AU19" s="351"/>
      <c r="AV19" s="346" t="s">
        <v>430</v>
      </c>
      <c r="AW19" s="346" t="s">
        <v>430</v>
      </c>
      <c r="AX19" s="346" t="s">
        <v>430</v>
      </c>
      <c r="AY19" s="346">
        <v>22</v>
      </c>
      <c r="AZ19" s="346">
        <v>22</v>
      </c>
      <c r="BA19" s="374"/>
      <c r="BB19" s="348">
        <v>18.947968225367799</v>
      </c>
      <c r="BC19" s="348">
        <v>0</v>
      </c>
      <c r="BD19" s="348">
        <v>0.10163543055643499</v>
      </c>
      <c r="BE19" s="375" t="s">
        <v>430</v>
      </c>
      <c r="BF19" s="374"/>
      <c r="BG19" s="372" t="s">
        <v>430</v>
      </c>
      <c r="BH19" s="373" t="s">
        <v>430</v>
      </c>
      <c r="BI19" s="348" t="s">
        <v>430</v>
      </c>
      <c r="BJ19" s="348" t="s">
        <v>430</v>
      </c>
      <c r="BK19" s="350"/>
      <c r="BL19" s="350" t="s">
        <v>6594</v>
      </c>
      <c r="BM19" s="372" t="s">
        <v>6595</v>
      </c>
      <c r="BN19" s="372" t="s">
        <v>430</v>
      </c>
      <c r="BO19" s="372" t="s">
        <v>430</v>
      </c>
      <c r="BP19" s="430" t="s">
        <v>430</v>
      </c>
      <c r="BQ19" s="468"/>
      <c r="BR19" s="354" t="s">
        <v>554</v>
      </c>
    </row>
    <row r="20" spans="1:70" s="428" customFormat="1" x14ac:dyDescent="0.25">
      <c r="A20" s="345" t="s">
        <v>6596</v>
      </c>
      <c r="B20" s="374"/>
      <c r="C20" s="719">
        <v>41124</v>
      </c>
      <c r="D20" s="373"/>
      <c r="E20" s="346">
        <v>1282.28</v>
      </c>
      <c r="F20" s="373"/>
      <c r="G20" s="347">
        <v>93.143900000000002</v>
      </c>
      <c r="H20" s="374"/>
      <c r="I20" s="348">
        <v>-1.2894000000000001</v>
      </c>
      <c r="J20" s="348">
        <v>1.7410000000000001</v>
      </c>
      <c r="K20" s="348">
        <v>-1.0673999999999999</v>
      </c>
      <c r="L20" s="348">
        <v>18.456099999999999</v>
      </c>
      <c r="M20" s="348">
        <v>24.353200000000001</v>
      </c>
      <c r="N20" s="350">
        <v>51.6004</v>
      </c>
      <c r="O20" s="348">
        <v>31.421199999999999</v>
      </c>
      <c r="P20" s="348">
        <v>27.378399999999999</v>
      </c>
      <c r="Q20" s="348">
        <v>18.584499999999998</v>
      </c>
      <c r="R20" s="348">
        <v>18.547799999999999</v>
      </c>
      <c r="S20" s="348">
        <v>21.928899999999999</v>
      </c>
      <c r="T20" s="348">
        <v>21.220700000000001</v>
      </c>
      <c r="U20" s="348">
        <v>30.394500000000001</v>
      </c>
      <c r="V20" s="348">
        <v>46.886600000000001</v>
      </c>
      <c r="W20" s="348">
        <v>-3.077</v>
      </c>
      <c r="X20" s="348">
        <v>17.442799999999998</v>
      </c>
      <c r="Y20" s="374"/>
      <c r="Z20" s="346">
        <v>45</v>
      </c>
      <c r="AA20" s="346">
        <v>37</v>
      </c>
      <c r="AB20" s="346">
        <v>39</v>
      </c>
      <c r="AC20" s="346">
        <v>16</v>
      </c>
      <c r="AD20" s="346">
        <v>16</v>
      </c>
      <c r="AE20" s="346">
        <v>12</v>
      </c>
      <c r="AF20" s="346">
        <v>13</v>
      </c>
      <c r="AG20" s="346">
        <v>12</v>
      </c>
      <c r="AH20" s="346">
        <v>4</v>
      </c>
      <c r="AI20" s="346">
        <v>2</v>
      </c>
      <c r="AJ20" s="346">
        <v>18</v>
      </c>
      <c r="AK20" s="346">
        <v>16</v>
      </c>
      <c r="AL20" s="346">
        <v>11</v>
      </c>
      <c r="AM20" s="346">
        <v>13</v>
      </c>
      <c r="AN20" s="346">
        <v>41</v>
      </c>
      <c r="AO20" s="373"/>
      <c r="AP20" s="348">
        <v>20.22</v>
      </c>
      <c r="AQ20" s="348">
        <v>23</v>
      </c>
      <c r="AR20" s="348">
        <v>26.17</v>
      </c>
      <c r="AS20" s="348">
        <v>34.89</v>
      </c>
      <c r="AT20" s="348">
        <v>53.04</v>
      </c>
      <c r="AU20" s="351"/>
      <c r="AV20" s="346">
        <v>3</v>
      </c>
      <c r="AW20" s="346">
        <v>3</v>
      </c>
      <c r="AX20" s="346">
        <v>7</v>
      </c>
      <c r="AY20" s="346">
        <v>17</v>
      </c>
      <c r="AZ20" s="346">
        <v>15</v>
      </c>
      <c r="BA20" s="374"/>
      <c r="BB20" s="348">
        <v>16.8489662922</v>
      </c>
      <c r="BC20" s="348">
        <v>0</v>
      </c>
      <c r="BD20" s="348">
        <v>0.10406525995999</v>
      </c>
      <c r="BE20" s="375" t="s">
        <v>430</v>
      </c>
      <c r="BF20" s="374"/>
      <c r="BG20" s="372" t="s">
        <v>430</v>
      </c>
      <c r="BH20" s="373" t="s">
        <v>430</v>
      </c>
      <c r="BI20" s="348" t="s">
        <v>430</v>
      </c>
      <c r="BJ20" s="348" t="s">
        <v>430</v>
      </c>
      <c r="BK20" s="350"/>
      <c r="BL20" s="350" t="s">
        <v>6597</v>
      </c>
      <c r="BM20" s="372" t="s">
        <v>6598</v>
      </c>
      <c r="BN20" s="372" t="s">
        <v>430</v>
      </c>
      <c r="BO20" s="372" t="s">
        <v>430</v>
      </c>
      <c r="BP20" s="430" t="s">
        <v>430</v>
      </c>
      <c r="BQ20" s="468"/>
      <c r="BR20" s="354" t="s">
        <v>554</v>
      </c>
    </row>
    <row r="21" spans="1:70" s="428" customFormat="1" x14ac:dyDescent="0.25">
      <c r="A21" s="345" t="s">
        <v>6599</v>
      </c>
      <c r="B21" s="374"/>
      <c r="C21" s="719">
        <v>44643</v>
      </c>
      <c r="D21" s="373"/>
      <c r="E21" s="346">
        <v>1262.29</v>
      </c>
      <c r="F21" s="373"/>
      <c r="G21" s="347">
        <v>24.843900000000001</v>
      </c>
      <c r="H21" s="374"/>
      <c r="I21" s="348">
        <v>-1.0286</v>
      </c>
      <c r="J21" s="348">
        <v>3.2542</v>
      </c>
      <c r="K21" s="348">
        <v>0.38340000000000002</v>
      </c>
      <c r="L21" s="348">
        <v>22.517700000000001</v>
      </c>
      <c r="M21" s="348">
        <v>25.859400000000001</v>
      </c>
      <c r="N21" s="350">
        <v>49.610700000000001</v>
      </c>
      <c r="O21" s="348">
        <v>30.464400000000001</v>
      </c>
      <c r="P21" s="348">
        <v>31.385300000000001</v>
      </c>
      <c r="Q21" s="348" t="s">
        <v>430</v>
      </c>
      <c r="R21" s="348" t="s">
        <v>430</v>
      </c>
      <c r="S21" s="348">
        <v>28.888500000000001</v>
      </c>
      <c r="T21" s="348">
        <v>22.575199999999999</v>
      </c>
      <c r="U21" s="348">
        <v>28.1373</v>
      </c>
      <c r="V21" s="348">
        <v>44.218200000000003</v>
      </c>
      <c r="W21" s="348">
        <v>-2.6057999999999999</v>
      </c>
      <c r="X21" s="348">
        <v>23.950500000000002</v>
      </c>
      <c r="Y21" s="374"/>
      <c r="Z21" s="346">
        <v>41</v>
      </c>
      <c r="AA21" s="346">
        <v>21</v>
      </c>
      <c r="AB21" s="346">
        <v>28</v>
      </c>
      <c r="AC21" s="346">
        <v>13</v>
      </c>
      <c r="AD21" s="346">
        <v>15</v>
      </c>
      <c r="AE21" s="346">
        <v>18</v>
      </c>
      <c r="AF21" s="346">
        <v>18</v>
      </c>
      <c r="AG21" s="346">
        <v>4</v>
      </c>
      <c r="AH21" s="346" t="s">
        <v>430</v>
      </c>
      <c r="AI21" s="346" t="s">
        <v>430</v>
      </c>
      <c r="AJ21" s="346">
        <v>7</v>
      </c>
      <c r="AK21" s="346">
        <v>15</v>
      </c>
      <c r="AL21" s="346">
        <v>16</v>
      </c>
      <c r="AM21" s="346">
        <v>19</v>
      </c>
      <c r="AN21" s="346">
        <v>38</v>
      </c>
      <c r="AO21" s="373"/>
      <c r="AP21" s="348" t="s">
        <v>430</v>
      </c>
      <c r="AQ21" s="348" t="s">
        <v>430</v>
      </c>
      <c r="AR21" s="348" t="s">
        <v>430</v>
      </c>
      <c r="AS21" s="348">
        <v>36.14</v>
      </c>
      <c r="AT21" s="348">
        <v>54.33</v>
      </c>
      <c r="AU21" s="351"/>
      <c r="AV21" s="346" t="s">
        <v>430</v>
      </c>
      <c r="AW21" s="346" t="s">
        <v>430</v>
      </c>
      <c r="AX21" s="346" t="s">
        <v>430</v>
      </c>
      <c r="AY21" s="346">
        <v>14</v>
      </c>
      <c r="AZ21" s="346">
        <v>14</v>
      </c>
      <c r="BA21" s="374"/>
      <c r="BB21" s="348">
        <v>18.666985981025</v>
      </c>
      <c r="BC21" s="348">
        <v>0</v>
      </c>
      <c r="BD21" s="348">
        <v>0.114784209520399</v>
      </c>
      <c r="BE21" s="375" t="s">
        <v>430</v>
      </c>
      <c r="BF21" s="374"/>
      <c r="BG21" s="372" t="s">
        <v>430</v>
      </c>
      <c r="BH21" s="373" t="s">
        <v>430</v>
      </c>
      <c r="BI21" s="348" t="s">
        <v>430</v>
      </c>
      <c r="BJ21" s="348" t="s">
        <v>430</v>
      </c>
      <c r="BK21" s="350"/>
      <c r="BL21" s="350" t="s">
        <v>6600</v>
      </c>
      <c r="BM21" s="372" t="s">
        <v>4990</v>
      </c>
      <c r="BN21" s="372" t="s">
        <v>430</v>
      </c>
      <c r="BO21" s="372" t="s">
        <v>430</v>
      </c>
      <c r="BP21" s="430" t="s">
        <v>430</v>
      </c>
      <c r="BQ21" s="468"/>
      <c r="BR21" s="354" t="s">
        <v>554</v>
      </c>
    </row>
    <row r="22" spans="1:70" s="428" customFormat="1" x14ac:dyDescent="0.25">
      <c r="A22" s="345" t="s">
        <v>6601</v>
      </c>
      <c r="B22" s="374"/>
      <c r="C22" s="719">
        <v>44277</v>
      </c>
      <c r="D22" s="373"/>
      <c r="E22" s="346">
        <v>1217.96</v>
      </c>
      <c r="F22" s="373"/>
      <c r="G22" s="347">
        <v>23.854800000000001</v>
      </c>
      <c r="H22" s="374"/>
      <c r="I22" s="348">
        <v>-1.4810000000000001</v>
      </c>
      <c r="J22" s="348">
        <v>2.3052000000000001</v>
      </c>
      <c r="K22" s="348">
        <v>-3.2770000000000001</v>
      </c>
      <c r="L22" s="348">
        <v>9.7438000000000002</v>
      </c>
      <c r="M22" s="348">
        <v>15.125999999999999</v>
      </c>
      <c r="N22" s="350">
        <v>37.820500000000003</v>
      </c>
      <c r="O22" s="348">
        <v>22.702200000000001</v>
      </c>
      <c r="P22" s="348">
        <v>26.360299999999999</v>
      </c>
      <c r="Q22" s="348">
        <v>16.980599999999999</v>
      </c>
      <c r="R22" s="348" t="s">
        <v>430</v>
      </c>
      <c r="S22" s="348">
        <v>10.255100000000001</v>
      </c>
      <c r="T22" s="348">
        <v>13.1938</v>
      </c>
      <c r="U22" s="348">
        <v>19.7837</v>
      </c>
      <c r="V22" s="348">
        <v>32.6372</v>
      </c>
      <c r="W22" s="348">
        <v>-3.7709000000000001</v>
      </c>
      <c r="X22" s="348">
        <v>18.043299999999999</v>
      </c>
      <c r="Y22" s="374"/>
      <c r="Z22" s="346">
        <v>46</v>
      </c>
      <c r="AA22" s="346">
        <v>30</v>
      </c>
      <c r="AB22" s="346">
        <v>48</v>
      </c>
      <c r="AC22" s="346">
        <v>32</v>
      </c>
      <c r="AD22" s="346">
        <v>35</v>
      </c>
      <c r="AE22" s="346">
        <v>23</v>
      </c>
      <c r="AF22" s="346">
        <v>31</v>
      </c>
      <c r="AG22" s="346">
        <v>15</v>
      </c>
      <c r="AH22" s="346">
        <v>5</v>
      </c>
      <c r="AI22" s="346" t="s">
        <v>430</v>
      </c>
      <c r="AJ22" s="346">
        <v>35</v>
      </c>
      <c r="AK22" s="346">
        <v>35</v>
      </c>
      <c r="AL22" s="346">
        <v>28</v>
      </c>
      <c r="AM22" s="346">
        <v>29</v>
      </c>
      <c r="AN22" s="346">
        <v>46</v>
      </c>
      <c r="AO22" s="373"/>
      <c r="AP22" s="348" t="s">
        <v>430</v>
      </c>
      <c r="AQ22" s="348" t="s">
        <v>430</v>
      </c>
      <c r="AR22" s="348">
        <v>22.88</v>
      </c>
      <c r="AS22" s="348">
        <v>27.25</v>
      </c>
      <c r="AT22" s="348">
        <v>30.01</v>
      </c>
      <c r="AU22" s="351"/>
      <c r="AV22" s="346" t="s">
        <v>430</v>
      </c>
      <c r="AW22" s="346" t="s">
        <v>430</v>
      </c>
      <c r="AX22" s="346">
        <v>10</v>
      </c>
      <c r="AY22" s="346">
        <v>26</v>
      </c>
      <c r="AZ22" s="346">
        <v>34</v>
      </c>
      <c r="BA22" s="374"/>
      <c r="BB22" s="348">
        <v>16.423286011638002</v>
      </c>
      <c r="BC22" s="348">
        <v>0</v>
      </c>
      <c r="BD22" s="348">
        <v>0.10617427608631</v>
      </c>
      <c r="BE22" s="375" t="s">
        <v>430</v>
      </c>
      <c r="BF22" s="374"/>
      <c r="BG22" s="372" t="s">
        <v>430</v>
      </c>
      <c r="BH22" s="373" t="s">
        <v>430</v>
      </c>
      <c r="BI22" s="348" t="s">
        <v>430</v>
      </c>
      <c r="BJ22" s="348" t="s">
        <v>430</v>
      </c>
      <c r="BK22" s="350"/>
      <c r="BL22" s="350" t="s">
        <v>6602</v>
      </c>
      <c r="BM22" s="372" t="s">
        <v>6603</v>
      </c>
      <c r="BN22" s="372" t="s">
        <v>430</v>
      </c>
      <c r="BO22" s="372" t="s">
        <v>430</v>
      </c>
      <c r="BP22" s="430" t="s">
        <v>430</v>
      </c>
      <c r="BQ22" s="468"/>
      <c r="BR22" s="354" t="s">
        <v>443</v>
      </c>
    </row>
    <row r="23" spans="1:70" s="428" customFormat="1" x14ac:dyDescent="0.25">
      <c r="A23" s="345" t="s">
        <v>6604</v>
      </c>
      <c r="B23" s="374"/>
      <c r="C23" s="719">
        <v>44616</v>
      </c>
      <c r="D23" s="373"/>
      <c r="E23" s="346">
        <v>1057.68</v>
      </c>
      <c r="F23" s="373"/>
      <c r="G23" s="347">
        <v>21.9437</v>
      </c>
      <c r="H23" s="374"/>
      <c r="I23" s="348">
        <v>-1.2644</v>
      </c>
      <c r="J23" s="348">
        <v>1.3373999999999999</v>
      </c>
      <c r="K23" s="348">
        <v>-0.68930000000000002</v>
      </c>
      <c r="L23" s="348">
        <v>13.2555</v>
      </c>
      <c r="M23" s="348">
        <v>15.9061</v>
      </c>
      <c r="N23" s="350">
        <v>37.143799999999999</v>
      </c>
      <c r="O23" s="348">
        <v>25.244599999999998</v>
      </c>
      <c r="P23" s="348">
        <v>25.283899999999999</v>
      </c>
      <c r="Q23" s="348" t="s">
        <v>430</v>
      </c>
      <c r="R23" s="348" t="s">
        <v>430</v>
      </c>
      <c r="S23" s="348">
        <v>16.689499999999999</v>
      </c>
      <c r="T23" s="348">
        <v>14.755699999999999</v>
      </c>
      <c r="U23" s="348">
        <v>19.195799999999998</v>
      </c>
      <c r="V23" s="348">
        <v>33.4621</v>
      </c>
      <c r="W23" s="348">
        <v>-2.2883</v>
      </c>
      <c r="X23" s="348">
        <v>19.9907</v>
      </c>
      <c r="Y23" s="374"/>
      <c r="Z23" s="346">
        <v>44</v>
      </c>
      <c r="AA23" s="346">
        <v>41</v>
      </c>
      <c r="AB23" s="346">
        <v>36</v>
      </c>
      <c r="AC23" s="346">
        <v>28</v>
      </c>
      <c r="AD23" s="346">
        <v>31</v>
      </c>
      <c r="AE23" s="346">
        <v>25</v>
      </c>
      <c r="AF23" s="346">
        <v>27</v>
      </c>
      <c r="AG23" s="346">
        <v>20</v>
      </c>
      <c r="AH23" s="346" t="s">
        <v>430</v>
      </c>
      <c r="AI23" s="346" t="s">
        <v>430</v>
      </c>
      <c r="AJ23" s="346">
        <v>23</v>
      </c>
      <c r="AK23" s="346">
        <v>29</v>
      </c>
      <c r="AL23" s="346">
        <v>29</v>
      </c>
      <c r="AM23" s="346">
        <v>24</v>
      </c>
      <c r="AN23" s="346">
        <v>35</v>
      </c>
      <c r="AO23" s="373"/>
      <c r="AP23" s="348" t="s">
        <v>430</v>
      </c>
      <c r="AQ23" s="348" t="s">
        <v>430</v>
      </c>
      <c r="AR23" s="348" t="s">
        <v>430</v>
      </c>
      <c r="AS23" s="348">
        <v>27.68</v>
      </c>
      <c r="AT23" s="348">
        <v>34.33</v>
      </c>
      <c r="AU23" s="351"/>
      <c r="AV23" s="346" t="s">
        <v>430</v>
      </c>
      <c r="AW23" s="346" t="s">
        <v>430</v>
      </c>
      <c r="AX23" s="346" t="s">
        <v>430</v>
      </c>
      <c r="AY23" s="346">
        <v>25</v>
      </c>
      <c r="AZ23" s="346">
        <v>29</v>
      </c>
      <c r="BA23" s="374"/>
      <c r="BB23" s="348">
        <v>14.361225147664801</v>
      </c>
      <c r="BC23" s="348">
        <v>0</v>
      </c>
      <c r="BD23" s="348">
        <v>0.111167042728954</v>
      </c>
      <c r="BE23" s="375" t="s">
        <v>430</v>
      </c>
      <c r="BF23" s="374"/>
      <c r="BG23" s="372" t="s">
        <v>430</v>
      </c>
      <c r="BH23" s="373" t="s">
        <v>430</v>
      </c>
      <c r="BI23" s="348" t="s">
        <v>430</v>
      </c>
      <c r="BJ23" s="348" t="s">
        <v>430</v>
      </c>
      <c r="BK23" s="350"/>
      <c r="BL23" s="350" t="s">
        <v>6605</v>
      </c>
      <c r="BM23" s="372" t="s">
        <v>6606</v>
      </c>
      <c r="BN23" s="372" t="s">
        <v>430</v>
      </c>
      <c r="BO23" s="372" t="s">
        <v>430</v>
      </c>
      <c r="BP23" s="430" t="s">
        <v>430</v>
      </c>
      <c r="BQ23" s="468"/>
      <c r="BR23" s="354" t="s">
        <v>554</v>
      </c>
    </row>
    <row r="24" spans="1:70" s="428" customFormat="1" x14ac:dyDescent="0.25">
      <c r="A24" s="345" t="s">
        <v>6607</v>
      </c>
      <c r="B24" s="374"/>
      <c r="C24" s="719">
        <v>44344</v>
      </c>
      <c r="D24" s="373"/>
      <c r="E24" s="346">
        <v>919.279</v>
      </c>
      <c r="F24" s="373"/>
      <c r="G24" s="347">
        <v>18.579999999999998</v>
      </c>
      <c r="H24" s="374"/>
      <c r="I24" s="348">
        <v>-0.90669999999999995</v>
      </c>
      <c r="J24" s="348">
        <v>2.2002000000000002</v>
      </c>
      <c r="K24" s="348">
        <v>1.6968000000000001</v>
      </c>
      <c r="L24" s="348">
        <v>18.118200000000002</v>
      </c>
      <c r="M24" s="348">
        <v>17.6694</v>
      </c>
      <c r="N24" s="350">
        <v>33.3812</v>
      </c>
      <c r="O24" s="348">
        <v>21.722200000000001</v>
      </c>
      <c r="P24" s="348">
        <v>22.203199999999999</v>
      </c>
      <c r="Q24" s="348">
        <v>13.182600000000001</v>
      </c>
      <c r="R24" s="348" t="s">
        <v>430</v>
      </c>
      <c r="S24" s="348">
        <v>24.114899999999999</v>
      </c>
      <c r="T24" s="348">
        <v>15.6912</v>
      </c>
      <c r="U24" s="348">
        <v>18.570499999999999</v>
      </c>
      <c r="V24" s="348">
        <v>29.2072</v>
      </c>
      <c r="W24" s="348">
        <v>-2.9258000000000002</v>
      </c>
      <c r="X24" s="348">
        <v>13.030900000000001</v>
      </c>
      <c r="Y24" s="374"/>
      <c r="Z24" s="346">
        <v>36</v>
      </c>
      <c r="AA24" s="346">
        <v>32</v>
      </c>
      <c r="AB24" s="346">
        <v>17</v>
      </c>
      <c r="AC24" s="346">
        <v>17</v>
      </c>
      <c r="AD24" s="346">
        <v>26</v>
      </c>
      <c r="AE24" s="346">
        <v>31</v>
      </c>
      <c r="AF24" s="346">
        <v>35</v>
      </c>
      <c r="AG24" s="346">
        <v>24</v>
      </c>
      <c r="AH24" s="346">
        <v>14</v>
      </c>
      <c r="AI24" s="346" t="s">
        <v>430</v>
      </c>
      <c r="AJ24" s="346">
        <v>15</v>
      </c>
      <c r="AK24" s="346">
        <v>26</v>
      </c>
      <c r="AL24" s="346">
        <v>30</v>
      </c>
      <c r="AM24" s="346">
        <v>31</v>
      </c>
      <c r="AN24" s="346">
        <v>40</v>
      </c>
      <c r="AO24" s="373"/>
      <c r="AP24" s="348" t="s">
        <v>430</v>
      </c>
      <c r="AQ24" s="348" t="s">
        <v>430</v>
      </c>
      <c r="AR24" s="348">
        <v>20.89</v>
      </c>
      <c r="AS24" s="348">
        <v>26.21</v>
      </c>
      <c r="AT24" s="348">
        <v>36.64</v>
      </c>
      <c r="AU24" s="351"/>
      <c r="AV24" s="346" t="s">
        <v>430</v>
      </c>
      <c r="AW24" s="346" t="s">
        <v>430</v>
      </c>
      <c r="AX24" s="346">
        <v>16</v>
      </c>
      <c r="AY24" s="346">
        <v>27</v>
      </c>
      <c r="AZ24" s="346">
        <v>25</v>
      </c>
      <c r="BA24" s="374"/>
      <c r="BB24" s="348">
        <v>16.6659606818729</v>
      </c>
      <c r="BC24" s="348">
        <v>0</v>
      </c>
      <c r="BD24" s="348">
        <v>8.7218462232697594E-2</v>
      </c>
      <c r="BE24" s="375" t="s">
        <v>430</v>
      </c>
      <c r="BF24" s="374"/>
      <c r="BG24" s="372" t="s">
        <v>430</v>
      </c>
      <c r="BH24" s="373" t="s">
        <v>430</v>
      </c>
      <c r="BI24" s="348" t="s">
        <v>430</v>
      </c>
      <c r="BJ24" s="348" t="s">
        <v>430</v>
      </c>
      <c r="BK24" s="350"/>
      <c r="BL24" s="350" t="s">
        <v>6608</v>
      </c>
      <c r="BM24" s="372" t="s">
        <v>6609</v>
      </c>
      <c r="BN24" s="372" t="s">
        <v>430</v>
      </c>
      <c r="BO24" s="372" t="s">
        <v>430</v>
      </c>
      <c r="BP24" s="430" t="s">
        <v>430</v>
      </c>
      <c r="BQ24" s="468"/>
      <c r="BR24" s="354" t="s">
        <v>436</v>
      </c>
    </row>
    <row r="25" spans="1:70" s="428" customFormat="1" ht="11" x14ac:dyDescent="0.3">
      <c r="A25" s="841" t="s">
        <v>6610</v>
      </c>
      <c r="B25" s="847"/>
      <c r="C25" s="843">
        <v>44406</v>
      </c>
      <c r="D25" s="842"/>
      <c r="E25" s="844">
        <v>818.10400000000004</v>
      </c>
      <c r="F25" s="842"/>
      <c r="G25" s="845">
        <v>14.4803</v>
      </c>
      <c r="H25" s="847"/>
      <c r="I25" s="846">
        <v>-0.99139999999999995</v>
      </c>
      <c r="J25" s="846">
        <v>3.73</v>
      </c>
      <c r="K25" s="846">
        <v>0.27079999999999999</v>
      </c>
      <c r="L25" s="846">
        <v>14.836399999999999</v>
      </c>
      <c r="M25" s="846">
        <v>18.391100000000002</v>
      </c>
      <c r="N25" s="848">
        <v>38.216999999999999</v>
      </c>
      <c r="O25" s="846">
        <v>22.580100000000002</v>
      </c>
      <c r="P25" s="846">
        <v>21.465199999999999</v>
      </c>
      <c r="Q25" s="846" t="s">
        <v>430</v>
      </c>
      <c r="R25" s="846" t="s">
        <v>430</v>
      </c>
      <c r="S25" s="846">
        <v>17.968699999999998</v>
      </c>
      <c r="T25" s="846">
        <v>15.6694</v>
      </c>
      <c r="U25" s="846">
        <v>20.709399999999999</v>
      </c>
      <c r="V25" s="846">
        <v>33.240400000000001</v>
      </c>
      <c r="W25" s="846">
        <v>-1.7905</v>
      </c>
      <c r="X25" s="846">
        <v>7.8685</v>
      </c>
      <c r="Y25" s="847"/>
      <c r="Z25" s="844">
        <v>39</v>
      </c>
      <c r="AA25" s="844">
        <v>18</v>
      </c>
      <c r="AB25" s="844">
        <v>31</v>
      </c>
      <c r="AC25" s="844">
        <v>23</v>
      </c>
      <c r="AD25" s="844">
        <v>22</v>
      </c>
      <c r="AE25" s="844">
        <v>22</v>
      </c>
      <c r="AF25" s="844">
        <v>32</v>
      </c>
      <c r="AG25" s="844">
        <v>27</v>
      </c>
      <c r="AH25" s="844" t="s">
        <v>430</v>
      </c>
      <c r="AI25" s="844" t="s">
        <v>430</v>
      </c>
      <c r="AJ25" s="844">
        <v>22</v>
      </c>
      <c r="AK25" s="844">
        <v>27</v>
      </c>
      <c r="AL25" s="844">
        <v>24</v>
      </c>
      <c r="AM25" s="844">
        <v>26</v>
      </c>
      <c r="AN25" s="844">
        <v>29</v>
      </c>
      <c r="AO25" s="842"/>
      <c r="AP25" s="846" t="s">
        <v>430</v>
      </c>
      <c r="AQ25" s="846" t="s">
        <v>430</v>
      </c>
      <c r="AR25" s="846" t="s">
        <v>430</v>
      </c>
      <c r="AS25" s="846">
        <v>25.54</v>
      </c>
      <c r="AT25" s="846">
        <v>36.6</v>
      </c>
      <c r="AU25" s="849"/>
      <c r="AV25" s="844" t="s">
        <v>430</v>
      </c>
      <c r="AW25" s="844" t="s">
        <v>430</v>
      </c>
      <c r="AX25" s="844" t="s">
        <v>430</v>
      </c>
      <c r="AY25" s="844">
        <v>29</v>
      </c>
      <c r="AZ25" s="844">
        <v>26</v>
      </c>
      <c r="BA25" s="847"/>
      <c r="BB25" s="846">
        <v>16.963801297450001</v>
      </c>
      <c r="BC25" s="846">
        <v>0</v>
      </c>
      <c r="BD25" s="846">
        <v>7.9347143853573804E-2</v>
      </c>
      <c r="BE25" s="852" t="s">
        <v>430</v>
      </c>
      <c r="BF25" s="847"/>
      <c r="BG25" s="855" t="s">
        <v>430</v>
      </c>
      <c r="BH25" s="842" t="s">
        <v>430</v>
      </c>
      <c r="BI25" s="846" t="s">
        <v>430</v>
      </c>
      <c r="BJ25" s="846" t="s">
        <v>430</v>
      </c>
      <c r="BK25" s="848"/>
      <c r="BL25" s="848" t="s">
        <v>6611</v>
      </c>
      <c r="BM25" s="855" t="s">
        <v>5757</v>
      </c>
      <c r="BN25" s="855" t="s">
        <v>430</v>
      </c>
      <c r="BO25" s="855" t="s">
        <v>430</v>
      </c>
      <c r="BP25" s="907" t="s">
        <v>430</v>
      </c>
      <c r="BQ25" s="854"/>
      <c r="BR25" s="856" t="s">
        <v>443</v>
      </c>
    </row>
    <row r="26" spans="1:70" s="428" customFormat="1" x14ac:dyDescent="0.25">
      <c r="A26" s="345" t="s">
        <v>6612</v>
      </c>
      <c r="B26" s="374"/>
      <c r="C26" s="719">
        <v>44189</v>
      </c>
      <c r="D26" s="373"/>
      <c r="E26" s="346">
        <v>638.83000000000004</v>
      </c>
      <c r="F26" s="373"/>
      <c r="G26" s="347">
        <v>14.233700000000001</v>
      </c>
      <c r="H26" s="374"/>
      <c r="I26" s="348">
        <v>-0.68089999999999995</v>
      </c>
      <c r="J26" s="348">
        <v>7.3818999999999999</v>
      </c>
      <c r="K26" s="348">
        <v>0.372</v>
      </c>
      <c r="L26" s="348">
        <v>27.5275</v>
      </c>
      <c r="M26" s="348">
        <v>18.355699999999999</v>
      </c>
      <c r="N26" s="350">
        <v>39.3035</v>
      </c>
      <c r="O26" s="348">
        <v>36.3596</v>
      </c>
      <c r="P26" s="348">
        <v>25.9755</v>
      </c>
      <c r="Q26" s="348">
        <v>5.2339000000000002</v>
      </c>
      <c r="R26" s="348" t="s">
        <v>430</v>
      </c>
      <c r="S26" s="348">
        <v>38.567999999999998</v>
      </c>
      <c r="T26" s="348">
        <v>20.6737</v>
      </c>
      <c r="U26" s="348">
        <v>7.1153000000000004</v>
      </c>
      <c r="V26" s="348">
        <v>33.229399999999998</v>
      </c>
      <c r="W26" s="348">
        <v>-0.32629999999999998</v>
      </c>
      <c r="X26" s="348">
        <v>6.5560999999999998</v>
      </c>
      <c r="Y26" s="374"/>
      <c r="Z26" s="346">
        <v>32</v>
      </c>
      <c r="AA26" s="346">
        <v>2</v>
      </c>
      <c r="AB26" s="346">
        <v>29</v>
      </c>
      <c r="AC26" s="346">
        <v>3</v>
      </c>
      <c r="AD26" s="346">
        <v>23</v>
      </c>
      <c r="AE26" s="346">
        <v>21</v>
      </c>
      <c r="AF26" s="346">
        <v>9</v>
      </c>
      <c r="AG26" s="346">
        <v>18</v>
      </c>
      <c r="AH26" s="346">
        <v>28</v>
      </c>
      <c r="AI26" s="346" t="s">
        <v>430</v>
      </c>
      <c r="AJ26" s="346">
        <v>1</v>
      </c>
      <c r="AK26" s="346">
        <v>19</v>
      </c>
      <c r="AL26" s="346">
        <v>46</v>
      </c>
      <c r="AM26" s="346">
        <v>27</v>
      </c>
      <c r="AN26" s="346">
        <v>12</v>
      </c>
      <c r="AO26" s="373"/>
      <c r="AP26" s="348" t="s">
        <v>430</v>
      </c>
      <c r="AQ26" s="348" t="s">
        <v>430</v>
      </c>
      <c r="AR26" s="348">
        <v>22.86</v>
      </c>
      <c r="AS26" s="348">
        <v>34.840000000000003</v>
      </c>
      <c r="AT26" s="348">
        <v>42.86</v>
      </c>
      <c r="AU26" s="351"/>
      <c r="AV26" s="346" t="s">
        <v>430</v>
      </c>
      <c r="AW26" s="346" t="s">
        <v>430</v>
      </c>
      <c r="AX26" s="346">
        <v>11</v>
      </c>
      <c r="AY26" s="346">
        <v>18</v>
      </c>
      <c r="AZ26" s="346">
        <v>19</v>
      </c>
      <c r="BA26" s="374"/>
      <c r="BB26" s="348">
        <v>28.3698063850089</v>
      </c>
      <c r="BC26" s="348">
        <v>0</v>
      </c>
      <c r="BD26" s="348">
        <v>7.1368569401017407E-2</v>
      </c>
      <c r="BE26" s="375" t="s">
        <v>430</v>
      </c>
      <c r="BF26" s="374"/>
      <c r="BG26" s="372" t="s">
        <v>430</v>
      </c>
      <c r="BH26" s="373" t="s">
        <v>430</v>
      </c>
      <c r="BI26" s="348" t="s">
        <v>430</v>
      </c>
      <c r="BJ26" s="348" t="s">
        <v>430</v>
      </c>
      <c r="BK26" s="350"/>
      <c r="BL26" s="350" t="s">
        <v>6613</v>
      </c>
      <c r="BM26" s="372" t="s">
        <v>6614</v>
      </c>
      <c r="BN26" s="372" t="s">
        <v>430</v>
      </c>
      <c r="BO26" s="372" t="s">
        <v>430</v>
      </c>
      <c r="BP26" s="430" t="s">
        <v>430</v>
      </c>
      <c r="BQ26" s="468"/>
      <c r="BR26" s="354" t="s">
        <v>443</v>
      </c>
    </row>
    <row r="27" spans="1:70" s="428" customFormat="1" x14ac:dyDescent="0.25">
      <c r="A27" s="345" t="s">
        <v>6615</v>
      </c>
      <c r="B27" s="374"/>
      <c r="C27" s="719">
        <v>44501</v>
      </c>
      <c r="D27" s="373"/>
      <c r="E27" s="346">
        <v>537.30399999999997</v>
      </c>
      <c r="F27" s="373"/>
      <c r="G27" s="347">
        <v>22.956900000000001</v>
      </c>
      <c r="H27" s="374"/>
      <c r="I27" s="348">
        <v>-0.50490000000000002</v>
      </c>
      <c r="J27" s="348">
        <v>3.8336999999999999</v>
      </c>
      <c r="K27" s="348">
        <v>1.3491</v>
      </c>
      <c r="L27" s="348">
        <v>23.937899999999999</v>
      </c>
      <c r="M27" s="348">
        <v>26.5868</v>
      </c>
      <c r="N27" s="350">
        <v>50.230699999999999</v>
      </c>
      <c r="O27" s="348">
        <v>31.058700000000002</v>
      </c>
      <c r="P27" s="348">
        <v>31.165600000000001</v>
      </c>
      <c r="Q27" s="348" t="s">
        <v>430</v>
      </c>
      <c r="R27" s="348" t="s">
        <v>430</v>
      </c>
      <c r="S27" s="348">
        <v>29.558700000000002</v>
      </c>
      <c r="T27" s="348">
        <v>24.2378</v>
      </c>
      <c r="U27" s="348">
        <v>29.8812</v>
      </c>
      <c r="V27" s="348">
        <v>45.9221</v>
      </c>
      <c r="W27" s="348">
        <v>-1.2793000000000001</v>
      </c>
      <c r="X27" s="348">
        <v>19.672599999999999</v>
      </c>
      <c r="Y27" s="374"/>
      <c r="Z27" s="346">
        <v>25</v>
      </c>
      <c r="AA27" s="346">
        <v>15</v>
      </c>
      <c r="AB27" s="346">
        <v>18</v>
      </c>
      <c r="AC27" s="346">
        <v>7</v>
      </c>
      <c r="AD27" s="346">
        <v>13</v>
      </c>
      <c r="AE27" s="346">
        <v>16</v>
      </c>
      <c r="AF27" s="346">
        <v>15</v>
      </c>
      <c r="AG27" s="346">
        <v>6</v>
      </c>
      <c r="AH27" s="346" t="s">
        <v>430</v>
      </c>
      <c r="AI27" s="346" t="s">
        <v>430</v>
      </c>
      <c r="AJ27" s="346">
        <v>5</v>
      </c>
      <c r="AK27" s="346">
        <v>11</v>
      </c>
      <c r="AL27" s="346">
        <v>13</v>
      </c>
      <c r="AM27" s="346">
        <v>16</v>
      </c>
      <c r="AN27" s="346">
        <v>25</v>
      </c>
      <c r="AO27" s="373"/>
      <c r="AP27" s="348" t="s">
        <v>430</v>
      </c>
      <c r="AQ27" s="348" t="s">
        <v>430</v>
      </c>
      <c r="AR27" s="348" t="s">
        <v>430</v>
      </c>
      <c r="AS27" s="348">
        <v>36.51</v>
      </c>
      <c r="AT27" s="348">
        <v>56.94</v>
      </c>
      <c r="AU27" s="351"/>
      <c r="AV27" s="346" t="s">
        <v>430</v>
      </c>
      <c r="AW27" s="346" t="s">
        <v>430</v>
      </c>
      <c r="AX27" s="346" t="s">
        <v>430</v>
      </c>
      <c r="AY27" s="346">
        <v>13</v>
      </c>
      <c r="AZ27" s="346">
        <v>11</v>
      </c>
      <c r="BA27" s="374"/>
      <c r="BB27" s="348">
        <v>18.220175605513798</v>
      </c>
      <c r="BC27" s="348">
        <v>0</v>
      </c>
      <c r="BD27" s="348">
        <v>0.117812814866164</v>
      </c>
      <c r="BE27" s="375" t="s">
        <v>430</v>
      </c>
      <c r="BF27" s="374"/>
      <c r="BG27" s="372" t="s">
        <v>430</v>
      </c>
      <c r="BH27" s="373" t="s">
        <v>430</v>
      </c>
      <c r="BI27" s="348" t="s">
        <v>430</v>
      </c>
      <c r="BJ27" s="348" t="s">
        <v>430</v>
      </c>
      <c r="BK27" s="350"/>
      <c r="BL27" s="350" t="s">
        <v>6616</v>
      </c>
      <c r="BM27" s="372" t="s">
        <v>6617</v>
      </c>
      <c r="BN27" s="372" t="s">
        <v>430</v>
      </c>
      <c r="BO27" s="372" t="s">
        <v>430</v>
      </c>
      <c r="BP27" s="430" t="s">
        <v>430</v>
      </c>
      <c r="BQ27" s="468"/>
      <c r="BR27" s="354" t="s">
        <v>554</v>
      </c>
    </row>
    <row r="28" spans="1:70" s="428" customFormat="1" x14ac:dyDescent="0.25">
      <c r="A28" s="345" t="s">
        <v>6618</v>
      </c>
      <c r="B28" s="374"/>
      <c r="C28" s="719">
        <v>44811</v>
      </c>
      <c r="D28" s="373"/>
      <c r="E28" s="346">
        <v>483.351</v>
      </c>
      <c r="F28" s="373"/>
      <c r="G28" s="347">
        <v>35.436999999999998</v>
      </c>
      <c r="H28" s="374"/>
      <c r="I28" s="348">
        <v>-0.82</v>
      </c>
      <c r="J28" s="348">
        <v>3.9390999999999998</v>
      </c>
      <c r="K28" s="348">
        <v>3.6503000000000001</v>
      </c>
      <c r="L28" s="348">
        <v>32.257199999999997</v>
      </c>
      <c r="M28" s="348">
        <v>37.0075</v>
      </c>
      <c r="N28" s="350">
        <v>67.630099999999999</v>
      </c>
      <c r="O28" s="348">
        <v>42.718899999999998</v>
      </c>
      <c r="P28" s="348">
        <v>37.429099999999998</v>
      </c>
      <c r="Q28" s="348" t="s">
        <v>430</v>
      </c>
      <c r="R28" s="348" t="s">
        <v>430</v>
      </c>
      <c r="S28" s="348">
        <v>37.251600000000003</v>
      </c>
      <c r="T28" s="348">
        <v>32.459899999999998</v>
      </c>
      <c r="U28" s="348">
        <v>38.112900000000003</v>
      </c>
      <c r="V28" s="348">
        <v>61.812800000000003</v>
      </c>
      <c r="W28" s="348">
        <v>-5.4584999999999999</v>
      </c>
      <c r="X28" s="348">
        <v>39.7761</v>
      </c>
      <c r="Y28" s="374"/>
      <c r="Z28" s="346">
        <v>35</v>
      </c>
      <c r="AA28" s="346">
        <v>14</v>
      </c>
      <c r="AB28" s="346">
        <v>8</v>
      </c>
      <c r="AC28" s="346">
        <v>1</v>
      </c>
      <c r="AD28" s="346">
        <v>6</v>
      </c>
      <c r="AE28" s="346">
        <v>7</v>
      </c>
      <c r="AF28" s="346">
        <v>3</v>
      </c>
      <c r="AG28" s="346">
        <v>2</v>
      </c>
      <c r="AH28" s="346" t="s">
        <v>430</v>
      </c>
      <c r="AI28" s="346" t="s">
        <v>430</v>
      </c>
      <c r="AJ28" s="346">
        <v>2</v>
      </c>
      <c r="AK28" s="346">
        <v>6</v>
      </c>
      <c r="AL28" s="346">
        <v>7</v>
      </c>
      <c r="AM28" s="346">
        <v>8</v>
      </c>
      <c r="AN28" s="346">
        <v>50</v>
      </c>
      <c r="AO28" s="373"/>
      <c r="AP28" s="348" t="s">
        <v>430</v>
      </c>
      <c r="AQ28" s="348" t="s">
        <v>430</v>
      </c>
      <c r="AR28" s="348" t="s">
        <v>430</v>
      </c>
      <c r="AS28" s="348">
        <v>47.19</v>
      </c>
      <c r="AT28" s="348">
        <v>79.3</v>
      </c>
      <c r="AU28" s="351"/>
      <c r="AV28" s="346" t="s">
        <v>430</v>
      </c>
      <c r="AW28" s="346" t="s">
        <v>430</v>
      </c>
      <c r="AX28" s="346" t="s">
        <v>430</v>
      </c>
      <c r="AY28" s="346">
        <v>2</v>
      </c>
      <c r="AZ28" s="346">
        <v>4</v>
      </c>
      <c r="BA28" s="374"/>
      <c r="BB28" s="348">
        <v>23.194486974804601</v>
      </c>
      <c r="BC28" s="348">
        <v>0</v>
      </c>
      <c r="BD28" s="348">
        <v>0.115876078332</v>
      </c>
      <c r="BE28" s="375" t="s">
        <v>430</v>
      </c>
      <c r="BF28" s="374"/>
      <c r="BG28" s="372" t="s">
        <v>430</v>
      </c>
      <c r="BH28" s="373" t="s">
        <v>430</v>
      </c>
      <c r="BI28" s="348" t="s">
        <v>430</v>
      </c>
      <c r="BJ28" s="348" t="s">
        <v>430</v>
      </c>
      <c r="BK28" s="350"/>
      <c r="BL28" s="350" t="s">
        <v>6619</v>
      </c>
      <c r="BM28" s="372" t="s">
        <v>6620</v>
      </c>
      <c r="BN28" s="372" t="s">
        <v>430</v>
      </c>
      <c r="BO28" s="372" t="s">
        <v>430</v>
      </c>
      <c r="BP28" s="430" t="s">
        <v>430</v>
      </c>
      <c r="BQ28" s="468"/>
      <c r="BR28" s="354" t="s">
        <v>443</v>
      </c>
    </row>
    <row r="29" spans="1:70" s="428" customFormat="1" x14ac:dyDescent="0.25">
      <c r="A29" s="345" t="s">
        <v>6621</v>
      </c>
      <c r="B29" s="374"/>
      <c r="C29" s="719">
        <v>39524</v>
      </c>
      <c r="D29" s="373"/>
      <c r="E29" s="346">
        <v>510.47300000000001</v>
      </c>
      <c r="F29" s="373"/>
      <c r="G29" s="347">
        <v>36.401200000000003</v>
      </c>
      <c r="H29" s="374"/>
      <c r="I29" s="348">
        <v>0.54749999999999999</v>
      </c>
      <c r="J29" s="348">
        <v>6.1853999999999996</v>
      </c>
      <c r="K29" s="348">
        <v>4.9790999999999999</v>
      </c>
      <c r="L29" s="348">
        <v>24.0808</v>
      </c>
      <c r="M29" s="348">
        <v>42.653599999999997</v>
      </c>
      <c r="N29" s="350">
        <v>73.851500000000001</v>
      </c>
      <c r="O29" s="348">
        <v>39.9009</v>
      </c>
      <c r="P29" s="348">
        <v>28.022600000000001</v>
      </c>
      <c r="Q29" s="348">
        <v>12.1723</v>
      </c>
      <c r="R29" s="348">
        <v>13.5566</v>
      </c>
      <c r="S29" s="348">
        <v>28.671199999999999</v>
      </c>
      <c r="T29" s="348">
        <v>37.560299999999998</v>
      </c>
      <c r="U29" s="348">
        <v>47.686599999999999</v>
      </c>
      <c r="V29" s="348">
        <v>71.182199999999995</v>
      </c>
      <c r="W29" s="348">
        <v>-8.5900000000000004E-2</v>
      </c>
      <c r="X29" s="348">
        <v>7.3307000000000002</v>
      </c>
      <c r="Y29" s="374"/>
      <c r="Z29" s="346">
        <v>3</v>
      </c>
      <c r="AA29" s="346">
        <v>7</v>
      </c>
      <c r="AB29" s="346">
        <v>3</v>
      </c>
      <c r="AC29" s="346">
        <v>6</v>
      </c>
      <c r="AD29" s="346">
        <v>1</v>
      </c>
      <c r="AE29" s="346">
        <v>4</v>
      </c>
      <c r="AF29" s="346">
        <v>5</v>
      </c>
      <c r="AG29" s="346">
        <v>11</v>
      </c>
      <c r="AH29" s="346">
        <v>16</v>
      </c>
      <c r="AI29" s="346">
        <v>9</v>
      </c>
      <c r="AJ29" s="346">
        <v>8</v>
      </c>
      <c r="AK29" s="346">
        <v>2</v>
      </c>
      <c r="AL29" s="346">
        <v>2</v>
      </c>
      <c r="AM29" s="346">
        <v>4</v>
      </c>
      <c r="AN29" s="346">
        <v>8</v>
      </c>
      <c r="AO29" s="373"/>
      <c r="AP29" s="348">
        <v>15.62</v>
      </c>
      <c r="AQ29" s="348">
        <v>19.95</v>
      </c>
      <c r="AR29" s="348">
        <v>26.96</v>
      </c>
      <c r="AS29" s="348">
        <v>44.26</v>
      </c>
      <c r="AT29" s="348">
        <v>82.76</v>
      </c>
      <c r="AU29" s="351"/>
      <c r="AV29" s="346">
        <v>8</v>
      </c>
      <c r="AW29" s="346">
        <v>4</v>
      </c>
      <c r="AX29" s="346">
        <v>5</v>
      </c>
      <c r="AY29" s="346">
        <v>4</v>
      </c>
      <c r="AZ29" s="346">
        <v>2</v>
      </c>
      <c r="BA29" s="374"/>
      <c r="BB29" s="348">
        <v>16.661107176862402</v>
      </c>
      <c r="BC29" s="348">
        <v>0</v>
      </c>
      <c r="BD29" s="348">
        <v>0.113421621796509</v>
      </c>
      <c r="BE29" s="375" t="s">
        <v>430</v>
      </c>
      <c r="BF29" s="374"/>
      <c r="BG29" s="372" t="s">
        <v>430</v>
      </c>
      <c r="BH29" s="373" t="s">
        <v>430</v>
      </c>
      <c r="BI29" s="348" t="s">
        <v>430</v>
      </c>
      <c r="BJ29" s="348" t="s">
        <v>430</v>
      </c>
      <c r="BK29" s="350"/>
      <c r="BL29" s="350" t="s">
        <v>6622</v>
      </c>
      <c r="BM29" s="372" t="s">
        <v>6519</v>
      </c>
      <c r="BN29" s="372" t="s">
        <v>430</v>
      </c>
      <c r="BO29" s="372" t="s">
        <v>430</v>
      </c>
      <c r="BP29" s="430" t="s">
        <v>430</v>
      </c>
      <c r="BQ29" s="468"/>
      <c r="BR29" s="354" t="s">
        <v>518</v>
      </c>
    </row>
    <row r="30" spans="1:70" s="428" customFormat="1" x14ac:dyDescent="0.25">
      <c r="A30" s="345" t="s">
        <v>6623</v>
      </c>
      <c r="B30" s="374"/>
      <c r="C30" s="719">
        <v>44672</v>
      </c>
      <c r="D30" s="373"/>
      <c r="E30" s="346">
        <v>486.22</v>
      </c>
      <c r="F30" s="373"/>
      <c r="G30" s="347">
        <v>26.470199999999998</v>
      </c>
      <c r="H30" s="374"/>
      <c r="I30" s="348">
        <v>-0.55910000000000004</v>
      </c>
      <c r="J30" s="348">
        <v>3.9624000000000001</v>
      </c>
      <c r="K30" s="348">
        <v>1.2206999999999999</v>
      </c>
      <c r="L30" s="348">
        <v>23.914300000000001</v>
      </c>
      <c r="M30" s="348">
        <v>26.650700000000001</v>
      </c>
      <c r="N30" s="350">
        <v>50.345100000000002</v>
      </c>
      <c r="O30" s="348">
        <v>31.493600000000001</v>
      </c>
      <c r="P30" s="348">
        <v>31.465900000000001</v>
      </c>
      <c r="Q30" s="348" t="s">
        <v>430</v>
      </c>
      <c r="R30" s="348" t="s">
        <v>430</v>
      </c>
      <c r="S30" s="348">
        <v>30.055499999999999</v>
      </c>
      <c r="T30" s="348">
        <v>24.077500000000001</v>
      </c>
      <c r="U30" s="348">
        <v>30.501799999999999</v>
      </c>
      <c r="V30" s="348">
        <v>46.666400000000003</v>
      </c>
      <c r="W30" s="348">
        <v>-0.96379999999999999</v>
      </c>
      <c r="X30" s="348">
        <v>26.264299999999999</v>
      </c>
      <c r="Y30" s="374"/>
      <c r="Z30" s="346">
        <v>28</v>
      </c>
      <c r="AA30" s="346">
        <v>13</v>
      </c>
      <c r="AB30" s="346">
        <v>21</v>
      </c>
      <c r="AC30" s="346">
        <v>8</v>
      </c>
      <c r="AD30" s="346">
        <v>12</v>
      </c>
      <c r="AE30" s="346">
        <v>15</v>
      </c>
      <c r="AF30" s="346">
        <v>12</v>
      </c>
      <c r="AG30" s="346">
        <v>3</v>
      </c>
      <c r="AH30" s="346" t="s">
        <v>430</v>
      </c>
      <c r="AI30" s="346" t="s">
        <v>430</v>
      </c>
      <c r="AJ30" s="346">
        <v>4</v>
      </c>
      <c r="AK30" s="346">
        <v>13</v>
      </c>
      <c r="AL30" s="346">
        <v>10</v>
      </c>
      <c r="AM30" s="346">
        <v>14</v>
      </c>
      <c r="AN30" s="346">
        <v>17</v>
      </c>
      <c r="AO30" s="373"/>
      <c r="AP30" s="348" t="s">
        <v>430</v>
      </c>
      <c r="AQ30" s="348" t="s">
        <v>430</v>
      </c>
      <c r="AR30" s="348" t="s">
        <v>430</v>
      </c>
      <c r="AS30" s="348">
        <v>37.01</v>
      </c>
      <c r="AT30" s="348">
        <v>58.01</v>
      </c>
      <c r="AU30" s="351"/>
      <c r="AV30" s="346" t="s">
        <v>430</v>
      </c>
      <c r="AW30" s="346" t="s">
        <v>430</v>
      </c>
      <c r="AX30" s="346" t="s">
        <v>430</v>
      </c>
      <c r="AY30" s="346">
        <v>11</v>
      </c>
      <c r="AZ30" s="346">
        <v>9</v>
      </c>
      <c r="BA30" s="374"/>
      <c r="BB30" s="348">
        <v>18.585547834601702</v>
      </c>
      <c r="BC30" s="348">
        <v>0</v>
      </c>
      <c r="BD30" s="348">
        <v>0.12053339172307501</v>
      </c>
      <c r="BE30" s="375" t="s">
        <v>430</v>
      </c>
      <c r="BF30" s="374"/>
      <c r="BG30" s="372" t="s">
        <v>430</v>
      </c>
      <c r="BH30" s="373" t="s">
        <v>430</v>
      </c>
      <c r="BI30" s="348" t="s">
        <v>430</v>
      </c>
      <c r="BJ30" s="348" t="s">
        <v>430</v>
      </c>
      <c r="BK30" s="350"/>
      <c r="BL30" s="350" t="s">
        <v>6624</v>
      </c>
      <c r="BM30" s="372" t="s">
        <v>6625</v>
      </c>
      <c r="BN30" s="372" t="s">
        <v>430</v>
      </c>
      <c r="BO30" s="372" t="s">
        <v>430</v>
      </c>
      <c r="BP30" s="430" t="s">
        <v>430</v>
      </c>
      <c r="BQ30" s="468"/>
      <c r="BR30" s="354" t="s">
        <v>554</v>
      </c>
    </row>
    <row r="31" spans="1:70" s="428" customFormat="1" x14ac:dyDescent="0.25">
      <c r="A31" s="345" t="s">
        <v>6626</v>
      </c>
      <c r="B31" s="374"/>
      <c r="C31" s="719">
        <v>43734</v>
      </c>
      <c r="D31" s="373"/>
      <c r="E31" s="346">
        <v>398.25200000000001</v>
      </c>
      <c r="F31" s="373"/>
      <c r="G31" s="347">
        <v>21.681899999999999</v>
      </c>
      <c r="H31" s="374"/>
      <c r="I31" s="348">
        <v>-0.61919999999999997</v>
      </c>
      <c r="J31" s="348">
        <v>1.5327</v>
      </c>
      <c r="K31" s="348">
        <v>0.152</v>
      </c>
      <c r="L31" s="348">
        <v>7.0774999999999997</v>
      </c>
      <c r="M31" s="348">
        <v>9.6640999999999995</v>
      </c>
      <c r="N31" s="350">
        <v>30.332000000000001</v>
      </c>
      <c r="O31" s="348">
        <v>22.137499999999999</v>
      </c>
      <c r="P31" s="348">
        <v>17.100300000000001</v>
      </c>
      <c r="Q31" s="348">
        <v>8.8129000000000008</v>
      </c>
      <c r="R31" s="348" t="s">
        <v>430</v>
      </c>
      <c r="S31" s="348">
        <v>11.707100000000001</v>
      </c>
      <c r="T31" s="348">
        <v>9.4509000000000007</v>
      </c>
      <c r="U31" s="348">
        <v>12.037800000000001</v>
      </c>
      <c r="V31" s="348">
        <v>28.4298</v>
      </c>
      <c r="W31" s="348">
        <v>-1.9451000000000001</v>
      </c>
      <c r="X31" s="348">
        <v>12.188800000000001</v>
      </c>
      <c r="Y31" s="374"/>
      <c r="Z31" s="346">
        <v>31</v>
      </c>
      <c r="AA31" s="346">
        <v>39</v>
      </c>
      <c r="AB31" s="346">
        <v>32</v>
      </c>
      <c r="AC31" s="346">
        <v>39</v>
      </c>
      <c r="AD31" s="346">
        <v>41</v>
      </c>
      <c r="AE31" s="346">
        <v>32</v>
      </c>
      <c r="AF31" s="346">
        <v>34</v>
      </c>
      <c r="AG31" s="346">
        <v>37</v>
      </c>
      <c r="AH31" s="346">
        <v>26</v>
      </c>
      <c r="AI31" s="346" t="s">
        <v>430</v>
      </c>
      <c r="AJ31" s="346">
        <v>34</v>
      </c>
      <c r="AK31" s="346">
        <v>40</v>
      </c>
      <c r="AL31" s="346">
        <v>39</v>
      </c>
      <c r="AM31" s="346">
        <v>32</v>
      </c>
      <c r="AN31" s="346">
        <v>32</v>
      </c>
      <c r="AO31" s="373"/>
      <c r="AP31" s="348" t="s">
        <v>430</v>
      </c>
      <c r="AQ31" s="348" t="s">
        <v>430</v>
      </c>
      <c r="AR31" s="348">
        <v>16.77</v>
      </c>
      <c r="AS31" s="348">
        <v>22.39</v>
      </c>
      <c r="AT31" s="348">
        <v>19.75</v>
      </c>
      <c r="AU31" s="351"/>
      <c r="AV31" s="346" t="s">
        <v>430</v>
      </c>
      <c r="AW31" s="346" t="s">
        <v>430</v>
      </c>
      <c r="AX31" s="346">
        <v>26</v>
      </c>
      <c r="AY31" s="346">
        <v>34</v>
      </c>
      <c r="AZ31" s="346">
        <v>42</v>
      </c>
      <c r="BA31" s="374"/>
      <c r="BB31" s="348">
        <v>14.2450944942007</v>
      </c>
      <c r="BC31" s="348">
        <v>0</v>
      </c>
      <c r="BD31" s="348">
        <v>7.3387677694522702E-2</v>
      </c>
      <c r="BE31" s="375" t="s">
        <v>430</v>
      </c>
      <c r="BF31" s="374"/>
      <c r="BG31" s="372" t="s">
        <v>430</v>
      </c>
      <c r="BH31" s="373" t="s">
        <v>430</v>
      </c>
      <c r="BI31" s="348" t="s">
        <v>430</v>
      </c>
      <c r="BJ31" s="348" t="s">
        <v>430</v>
      </c>
      <c r="BK31" s="350"/>
      <c r="BL31" s="350" t="s">
        <v>6627</v>
      </c>
      <c r="BM31" s="372" t="s">
        <v>3038</v>
      </c>
      <c r="BN31" s="372" t="s">
        <v>430</v>
      </c>
      <c r="BO31" s="372" t="s">
        <v>430</v>
      </c>
      <c r="BP31" s="430" t="s">
        <v>430</v>
      </c>
      <c r="BQ31" s="468"/>
      <c r="BR31" s="354" t="s">
        <v>463</v>
      </c>
    </row>
    <row r="32" spans="1:70" s="428" customFormat="1" x14ac:dyDescent="0.25">
      <c r="A32" s="345" t="s">
        <v>6628</v>
      </c>
      <c r="B32" s="374"/>
      <c r="C32" s="719">
        <v>44428</v>
      </c>
      <c r="D32" s="373"/>
      <c r="E32" s="346">
        <v>372.75400000000002</v>
      </c>
      <c r="F32" s="373"/>
      <c r="G32" s="347">
        <v>20.007000000000001</v>
      </c>
      <c r="H32" s="374"/>
      <c r="I32" s="348">
        <v>-1.1981999999999999</v>
      </c>
      <c r="J32" s="348">
        <v>2.1591</v>
      </c>
      <c r="K32" s="348">
        <v>-1.2129000000000001</v>
      </c>
      <c r="L32" s="348">
        <v>13.3398</v>
      </c>
      <c r="M32" s="348">
        <v>8.8574000000000002</v>
      </c>
      <c r="N32" s="350">
        <v>26.797699999999999</v>
      </c>
      <c r="O32" s="348">
        <v>19.193100000000001</v>
      </c>
      <c r="P32" s="348">
        <v>24.290099999999999</v>
      </c>
      <c r="Q32" s="348" t="s">
        <v>430</v>
      </c>
      <c r="R32" s="348" t="s">
        <v>430</v>
      </c>
      <c r="S32" s="348">
        <v>16.543399999999998</v>
      </c>
      <c r="T32" s="348">
        <v>8.7632999999999992</v>
      </c>
      <c r="U32" s="348">
        <v>9.6454000000000004</v>
      </c>
      <c r="V32" s="348">
        <v>23.9514</v>
      </c>
      <c r="W32" s="348">
        <v>-2.3954</v>
      </c>
      <c r="X32" s="348">
        <v>15.288399999999999</v>
      </c>
      <c r="Y32" s="374"/>
      <c r="Z32" s="346">
        <v>43</v>
      </c>
      <c r="AA32" s="346">
        <v>34</v>
      </c>
      <c r="AB32" s="346">
        <v>41</v>
      </c>
      <c r="AC32" s="346">
        <v>26</v>
      </c>
      <c r="AD32" s="346">
        <v>43</v>
      </c>
      <c r="AE32" s="346">
        <v>36</v>
      </c>
      <c r="AF32" s="346">
        <v>38</v>
      </c>
      <c r="AG32" s="346">
        <v>22</v>
      </c>
      <c r="AH32" s="346" t="s">
        <v>430</v>
      </c>
      <c r="AI32" s="346" t="s">
        <v>430</v>
      </c>
      <c r="AJ32" s="346">
        <v>24</v>
      </c>
      <c r="AK32" s="346">
        <v>42</v>
      </c>
      <c r="AL32" s="346">
        <v>43</v>
      </c>
      <c r="AM32" s="346">
        <v>37</v>
      </c>
      <c r="AN32" s="346">
        <v>37</v>
      </c>
      <c r="AO32" s="373"/>
      <c r="AP32" s="348" t="s">
        <v>430</v>
      </c>
      <c r="AQ32" s="348" t="s">
        <v>430</v>
      </c>
      <c r="AR32" s="348" t="s">
        <v>430</v>
      </c>
      <c r="AS32" s="348">
        <v>24.07</v>
      </c>
      <c r="AT32" s="348">
        <v>24.19</v>
      </c>
      <c r="AU32" s="351"/>
      <c r="AV32" s="346" t="s">
        <v>430</v>
      </c>
      <c r="AW32" s="346" t="s">
        <v>430</v>
      </c>
      <c r="AX32" s="346" t="s">
        <v>430</v>
      </c>
      <c r="AY32" s="346">
        <v>30</v>
      </c>
      <c r="AZ32" s="346">
        <v>37</v>
      </c>
      <c r="BA32" s="374"/>
      <c r="BB32" s="348">
        <v>16.779877196016798</v>
      </c>
      <c r="BC32" s="348">
        <v>0</v>
      </c>
      <c r="BD32" s="348">
        <v>0.10009997685201</v>
      </c>
      <c r="BE32" s="375" t="s">
        <v>430</v>
      </c>
      <c r="BF32" s="374"/>
      <c r="BG32" s="372" t="s">
        <v>430</v>
      </c>
      <c r="BH32" s="373" t="s">
        <v>430</v>
      </c>
      <c r="BI32" s="348" t="s">
        <v>430</v>
      </c>
      <c r="BJ32" s="348" t="s">
        <v>430</v>
      </c>
      <c r="BK32" s="350"/>
      <c r="BL32" s="350" t="s">
        <v>6629</v>
      </c>
      <c r="BM32" s="372" t="s">
        <v>6630</v>
      </c>
      <c r="BN32" s="372" t="s">
        <v>6631</v>
      </c>
      <c r="BO32" s="372" t="s">
        <v>430</v>
      </c>
      <c r="BP32" s="430" t="s">
        <v>430</v>
      </c>
      <c r="BQ32" s="468"/>
      <c r="BR32" s="354" t="s">
        <v>443</v>
      </c>
    </row>
    <row r="33" spans="1:70" s="428" customFormat="1" ht="11" x14ac:dyDescent="0.3">
      <c r="A33" s="841" t="s">
        <v>6632</v>
      </c>
      <c r="B33" s="847"/>
      <c r="C33" s="843">
        <v>46106</v>
      </c>
      <c r="D33" s="842"/>
      <c r="E33" s="844">
        <v>378.71899999999999</v>
      </c>
      <c r="F33" s="842"/>
      <c r="G33" s="845">
        <v>10.708</v>
      </c>
      <c r="H33" s="847"/>
      <c r="I33" s="846">
        <v>-1.8154999999999999</v>
      </c>
      <c r="J33" s="846">
        <v>-0.20499999999999999</v>
      </c>
      <c r="K33" s="846">
        <v>-0.88859999999999995</v>
      </c>
      <c r="L33" s="846" t="s">
        <v>430</v>
      </c>
      <c r="M33" s="846" t="s">
        <v>430</v>
      </c>
      <c r="N33" s="848" t="s">
        <v>430</v>
      </c>
      <c r="O33" s="846" t="s">
        <v>430</v>
      </c>
      <c r="P33" s="846" t="s">
        <v>430</v>
      </c>
      <c r="Q33" s="846" t="s">
        <v>430</v>
      </c>
      <c r="R33" s="846" t="s">
        <v>430</v>
      </c>
      <c r="S33" s="846">
        <v>6.9409999999999998</v>
      </c>
      <c r="T33" s="846" t="s">
        <v>430</v>
      </c>
      <c r="U33" s="846" t="s">
        <v>430</v>
      </c>
      <c r="V33" s="846" t="s">
        <v>430</v>
      </c>
      <c r="W33" s="846">
        <v>-3.2614000000000001</v>
      </c>
      <c r="X33" s="846">
        <v>7.08</v>
      </c>
      <c r="Y33" s="847"/>
      <c r="Z33" s="844">
        <v>50</v>
      </c>
      <c r="AA33" s="844">
        <v>46</v>
      </c>
      <c r="AB33" s="844">
        <v>38</v>
      </c>
      <c r="AC33" s="844" t="s">
        <v>430</v>
      </c>
      <c r="AD33" s="844" t="s">
        <v>430</v>
      </c>
      <c r="AE33" s="844" t="s">
        <v>430</v>
      </c>
      <c r="AF33" s="844" t="s">
        <v>430</v>
      </c>
      <c r="AG33" s="844" t="s">
        <v>430</v>
      </c>
      <c r="AH33" s="844" t="s">
        <v>430</v>
      </c>
      <c r="AI33" s="844" t="s">
        <v>430</v>
      </c>
      <c r="AJ33" s="844">
        <v>41</v>
      </c>
      <c r="AK33" s="844" t="s">
        <v>430</v>
      </c>
      <c r="AL33" s="844" t="s">
        <v>430</v>
      </c>
      <c r="AM33" s="844" t="s">
        <v>430</v>
      </c>
      <c r="AN33" s="844">
        <v>44</v>
      </c>
      <c r="AO33" s="842"/>
      <c r="AP33" s="846" t="s">
        <v>430</v>
      </c>
      <c r="AQ33" s="846" t="s">
        <v>430</v>
      </c>
      <c r="AR33" s="846" t="s">
        <v>430</v>
      </c>
      <c r="AS33" s="846" t="s">
        <v>430</v>
      </c>
      <c r="AT33" s="846" t="s">
        <v>430</v>
      </c>
      <c r="AU33" s="849"/>
      <c r="AV33" s="844" t="s">
        <v>430</v>
      </c>
      <c r="AW33" s="844" t="s">
        <v>430</v>
      </c>
      <c r="AX33" s="844" t="s">
        <v>430</v>
      </c>
      <c r="AY33" s="844" t="s">
        <v>430</v>
      </c>
      <c r="AZ33" s="844" t="s">
        <v>430</v>
      </c>
      <c r="BA33" s="847"/>
      <c r="BB33" s="846">
        <v>16.1791570990293</v>
      </c>
      <c r="BC33" s="846">
        <v>0</v>
      </c>
      <c r="BD33" s="846">
        <v>6.9708293739275298E-2</v>
      </c>
      <c r="BE33" s="852" t="s">
        <v>430</v>
      </c>
      <c r="BF33" s="847"/>
      <c r="BG33" s="855" t="s">
        <v>430</v>
      </c>
      <c r="BH33" s="842" t="s">
        <v>430</v>
      </c>
      <c r="BI33" s="846" t="s">
        <v>430</v>
      </c>
      <c r="BJ33" s="846" t="s">
        <v>430</v>
      </c>
      <c r="BK33" s="848"/>
      <c r="BL33" s="848" t="s">
        <v>6633</v>
      </c>
      <c r="BM33" s="855" t="s">
        <v>6634</v>
      </c>
      <c r="BN33" s="855" t="s">
        <v>430</v>
      </c>
      <c r="BO33" s="855" t="s">
        <v>430</v>
      </c>
      <c r="BP33" s="907" t="s">
        <v>430</v>
      </c>
      <c r="BQ33" s="854"/>
      <c r="BR33" s="856" t="s">
        <v>476</v>
      </c>
    </row>
    <row r="34" spans="1:70" s="428" customFormat="1" x14ac:dyDescent="0.25">
      <c r="A34" s="345" t="s">
        <v>6635</v>
      </c>
      <c r="B34" s="374"/>
      <c r="C34" s="719">
        <v>40669</v>
      </c>
      <c r="D34" s="373"/>
      <c r="E34" s="346">
        <v>351.858</v>
      </c>
      <c r="F34" s="373"/>
      <c r="G34" s="347">
        <v>10.071400000000001</v>
      </c>
      <c r="H34" s="374"/>
      <c r="I34" s="348">
        <v>1.5477000000000001</v>
      </c>
      <c r="J34" s="348">
        <v>4.1531000000000002</v>
      </c>
      <c r="K34" s="348">
        <v>-3.5158999999999998</v>
      </c>
      <c r="L34" s="348">
        <v>-2.3445999999999998</v>
      </c>
      <c r="M34" s="348">
        <v>16.0153</v>
      </c>
      <c r="N34" s="350">
        <v>34.970999999999997</v>
      </c>
      <c r="O34" s="348">
        <v>24.241599999999998</v>
      </c>
      <c r="P34" s="348">
        <v>11.1929</v>
      </c>
      <c r="Q34" s="348">
        <v>3.9971999999999999</v>
      </c>
      <c r="R34" s="348">
        <v>6.0510999999999999</v>
      </c>
      <c r="S34" s="348">
        <v>-4.7134999999999998</v>
      </c>
      <c r="T34" s="348">
        <v>12.7753</v>
      </c>
      <c r="U34" s="348">
        <v>20.323</v>
      </c>
      <c r="V34" s="348">
        <v>33.672199999999997</v>
      </c>
      <c r="W34" s="348">
        <v>-2.0091999999999999</v>
      </c>
      <c r="X34" s="348">
        <v>4.7E-2</v>
      </c>
      <c r="Y34" s="374"/>
      <c r="Z34" s="346">
        <v>1</v>
      </c>
      <c r="AA34" s="346">
        <v>12</v>
      </c>
      <c r="AB34" s="346">
        <v>49</v>
      </c>
      <c r="AC34" s="346">
        <v>48</v>
      </c>
      <c r="AD34" s="346">
        <v>30</v>
      </c>
      <c r="AE34" s="346">
        <v>29</v>
      </c>
      <c r="AF34" s="346">
        <v>28</v>
      </c>
      <c r="AG34" s="346">
        <v>44</v>
      </c>
      <c r="AH34" s="346">
        <v>30</v>
      </c>
      <c r="AI34" s="346">
        <v>22</v>
      </c>
      <c r="AJ34" s="346">
        <v>50</v>
      </c>
      <c r="AK34" s="346">
        <v>36</v>
      </c>
      <c r="AL34" s="346">
        <v>27</v>
      </c>
      <c r="AM34" s="346">
        <v>23</v>
      </c>
      <c r="AN34" s="346">
        <v>33</v>
      </c>
      <c r="AO34" s="373"/>
      <c r="AP34" s="348">
        <v>6.53</v>
      </c>
      <c r="AQ34" s="348">
        <v>9.84</v>
      </c>
      <c r="AR34" s="348">
        <v>14.36</v>
      </c>
      <c r="AS34" s="348">
        <v>20.57</v>
      </c>
      <c r="AT34" s="348">
        <v>24.1</v>
      </c>
      <c r="AU34" s="351"/>
      <c r="AV34" s="346">
        <v>22</v>
      </c>
      <c r="AW34" s="346">
        <v>22</v>
      </c>
      <c r="AX34" s="346">
        <v>28</v>
      </c>
      <c r="AY34" s="346">
        <v>38</v>
      </c>
      <c r="AZ34" s="346">
        <v>38</v>
      </c>
      <c r="BA34" s="374"/>
      <c r="BB34" s="348">
        <v>24.899314482421701</v>
      </c>
      <c r="BC34" s="348">
        <v>0</v>
      </c>
      <c r="BD34" s="348">
        <v>3.6719476536151999E-2</v>
      </c>
      <c r="BE34" s="375" t="s">
        <v>430</v>
      </c>
      <c r="BF34" s="374"/>
      <c r="BG34" s="372" t="s">
        <v>430</v>
      </c>
      <c r="BH34" s="373" t="s">
        <v>430</v>
      </c>
      <c r="BI34" s="348" t="s">
        <v>430</v>
      </c>
      <c r="BJ34" s="348" t="s">
        <v>430</v>
      </c>
      <c r="BK34" s="350"/>
      <c r="BL34" s="350" t="s">
        <v>6636</v>
      </c>
      <c r="BM34" s="372" t="s">
        <v>6637</v>
      </c>
      <c r="BN34" s="372" t="s">
        <v>430</v>
      </c>
      <c r="BO34" s="372" t="s">
        <v>430</v>
      </c>
      <c r="BP34" s="430" t="s">
        <v>430</v>
      </c>
      <c r="BQ34" s="468"/>
      <c r="BR34" s="354" t="s">
        <v>518</v>
      </c>
    </row>
    <row r="35" spans="1:70" s="428" customFormat="1" x14ac:dyDescent="0.25">
      <c r="A35" s="345" t="s">
        <v>6638</v>
      </c>
      <c r="B35" s="374"/>
      <c r="C35" s="719">
        <v>39708</v>
      </c>
      <c r="D35" s="373"/>
      <c r="E35" s="346">
        <v>301.39100000000002</v>
      </c>
      <c r="F35" s="373"/>
      <c r="G35" s="347">
        <v>34.331299999999999</v>
      </c>
      <c r="H35" s="374"/>
      <c r="I35" s="348">
        <v>0.14499999999999999</v>
      </c>
      <c r="J35" s="348">
        <v>5.3460000000000001</v>
      </c>
      <c r="K35" s="348">
        <v>0.79269999999999996</v>
      </c>
      <c r="L35" s="348">
        <v>19.851800000000001</v>
      </c>
      <c r="M35" s="348">
        <v>23.087</v>
      </c>
      <c r="N35" s="350">
        <v>29.006399999999999</v>
      </c>
      <c r="O35" s="348">
        <v>18.563300000000002</v>
      </c>
      <c r="P35" s="348">
        <v>19.865100000000002</v>
      </c>
      <c r="Q35" s="348">
        <v>11.4533</v>
      </c>
      <c r="R35" s="348">
        <v>12.053000000000001</v>
      </c>
      <c r="S35" s="348">
        <v>22.857099999999999</v>
      </c>
      <c r="T35" s="348">
        <v>20.976400000000002</v>
      </c>
      <c r="U35" s="348">
        <v>20.3978</v>
      </c>
      <c r="V35" s="348">
        <v>26.436</v>
      </c>
      <c r="W35" s="348">
        <v>-1.4247000000000001</v>
      </c>
      <c r="X35" s="348">
        <v>7.1924999999999999</v>
      </c>
      <c r="Y35" s="374"/>
      <c r="Z35" s="346">
        <v>8</v>
      </c>
      <c r="AA35" s="346">
        <v>10</v>
      </c>
      <c r="AB35" s="346">
        <v>24</v>
      </c>
      <c r="AC35" s="346">
        <v>15</v>
      </c>
      <c r="AD35" s="346">
        <v>17</v>
      </c>
      <c r="AE35" s="346">
        <v>34</v>
      </c>
      <c r="AF35" s="346">
        <v>40</v>
      </c>
      <c r="AG35" s="346">
        <v>31</v>
      </c>
      <c r="AH35" s="346">
        <v>18</v>
      </c>
      <c r="AI35" s="346">
        <v>15</v>
      </c>
      <c r="AJ35" s="346">
        <v>16</v>
      </c>
      <c r="AK35" s="346">
        <v>17</v>
      </c>
      <c r="AL35" s="346">
        <v>26</v>
      </c>
      <c r="AM35" s="346">
        <v>34</v>
      </c>
      <c r="AN35" s="346">
        <v>26</v>
      </c>
      <c r="AO35" s="373"/>
      <c r="AP35" s="348">
        <v>13.9</v>
      </c>
      <c r="AQ35" s="348">
        <v>15.79</v>
      </c>
      <c r="AR35" s="348">
        <v>17.66</v>
      </c>
      <c r="AS35" s="348">
        <v>23.61</v>
      </c>
      <c r="AT35" s="348">
        <v>41.49</v>
      </c>
      <c r="AU35" s="351"/>
      <c r="AV35" s="346">
        <v>14</v>
      </c>
      <c r="AW35" s="346">
        <v>15</v>
      </c>
      <c r="AX35" s="346">
        <v>22</v>
      </c>
      <c r="AY35" s="346">
        <v>31</v>
      </c>
      <c r="AZ35" s="346">
        <v>20</v>
      </c>
      <c r="BA35" s="374"/>
      <c r="BB35" s="348">
        <v>15.259632692679199</v>
      </c>
      <c r="BC35" s="348">
        <v>0</v>
      </c>
      <c r="BD35" s="348">
        <v>8.2961188342866102E-2</v>
      </c>
      <c r="BE35" s="375" t="s">
        <v>430</v>
      </c>
      <c r="BF35" s="374"/>
      <c r="BG35" s="372" t="s">
        <v>430</v>
      </c>
      <c r="BH35" s="373" t="s">
        <v>430</v>
      </c>
      <c r="BI35" s="348" t="s">
        <v>430</v>
      </c>
      <c r="BJ35" s="348" t="s">
        <v>430</v>
      </c>
      <c r="BK35" s="350"/>
      <c r="BL35" s="350" t="s">
        <v>6639</v>
      </c>
      <c r="BM35" s="372" t="s">
        <v>5731</v>
      </c>
      <c r="BN35" s="372" t="s">
        <v>430</v>
      </c>
      <c r="BO35" s="372" t="s">
        <v>430</v>
      </c>
      <c r="BP35" s="430" t="s">
        <v>430</v>
      </c>
      <c r="BQ35" s="468"/>
      <c r="BR35" s="354" t="s">
        <v>6640</v>
      </c>
    </row>
    <row r="36" spans="1:70" s="428" customFormat="1" x14ac:dyDescent="0.25">
      <c r="A36" s="345" t="s">
        <v>6641</v>
      </c>
      <c r="B36" s="374"/>
      <c r="C36" s="719">
        <v>41764</v>
      </c>
      <c r="D36" s="373"/>
      <c r="E36" s="346">
        <v>299.04000000000002</v>
      </c>
      <c r="F36" s="373"/>
      <c r="G36" s="347">
        <v>36.499400000000001</v>
      </c>
      <c r="H36" s="374"/>
      <c r="I36" s="348">
        <v>-0.30680000000000002</v>
      </c>
      <c r="J36" s="348">
        <v>1.7182999999999999</v>
      </c>
      <c r="K36" s="348">
        <v>1.7946</v>
      </c>
      <c r="L36" s="348">
        <v>13.7026</v>
      </c>
      <c r="M36" s="348">
        <v>15.4322</v>
      </c>
      <c r="N36" s="350">
        <v>25.6907</v>
      </c>
      <c r="O36" s="348">
        <v>23.761199999999999</v>
      </c>
      <c r="P36" s="348">
        <v>21.687000000000001</v>
      </c>
      <c r="Q36" s="348">
        <v>16.470199999999998</v>
      </c>
      <c r="R36" s="348">
        <v>13.785</v>
      </c>
      <c r="S36" s="348">
        <v>14.536300000000001</v>
      </c>
      <c r="T36" s="348">
        <v>13.248799999999999</v>
      </c>
      <c r="U36" s="348">
        <v>15.4825</v>
      </c>
      <c r="V36" s="348">
        <v>20.432600000000001</v>
      </c>
      <c r="W36" s="348">
        <v>-3.0966999999999998</v>
      </c>
      <c r="X36" s="348">
        <v>11.435</v>
      </c>
      <c r="Y36" s="374"/>
      <c r="Z36" s="346">
        <v>18</v>
      </c>
      <c r="AA36" s="346">
        <v>38</v>
      </c>
      <c r="AB36" s="346">
        <v>16</v>
      </c>
      <c r="AC36" s="346">
        <v>25</v>
      </c>
      <c r="AD36" s="346">
        <v>34</v>
      </c>
      <c r="AE36" s="346">
        <v>39</v>
      </c>
      <c r="AF36" s="346">
        <v>30</v>
      </c>
      <c r="AG36" s="346">
        <v>26</v>
      </c>
      <c r="AH36" s="346">
        <v>7</v>
      </c>
      <c r="AI36" s="346">
        <v>8</v>
      </c>
      <c r="AJ36" s="346">
        <v>26</v>
      </c>
      <c r="AK36" s="346">
        <v>34</v>
      </c>
      <c r="AL36" s="346">
        <v>34</v>
      </c>
      <c r="AM36" s="346">
        <v>42</v>
      </c>
      <c r="AN36" s="346">
        <v>42</v>
      </c>
      <c r="AO36" s="373"/>
      <c r="AP36" s="348">
        <v>16.02</v>
      </c>
      <c r="AQ36" s="348">
        <v>19.100000000000001</v>
      </c>
      <c r="AR36" s="348">
        <v>20.91</v>
      </c>
      <c r="AS36" s="348">
        <v>23.25</v>
      </c>
      <c r="AT36" s="348">
        <v>25.63</v>
      </c>
      <c r="AU36" s="351"/>
      <c r="AV36" s="346">
        <v>5</v>
      </c>
      <c r="AW36" s="346">
        <v>8</v>
      </c>
      <c r="AX36" s="346">
        <v>15</v>
      </c>
      <c r="AY36" s="346">
        <v>33</v>
      </c>
      <c r="AZ36" s="346">
        <v>36</v>
      </c>
      <c r="BA36" s="374"/>
      <c r="BB36" s="348">
        <v>12.945814976966799</v>
      </c>
      <c r="BC36" s="348">
        <v>0</v>
      </c>
      <c r="BD36" s="348">
        <v>0.102760596875989</v>
      </c>
      <c r="BE36" s="375" t="s">
        <v>430</v>
      </c>
      <c r="BF36" s="374"/>
      <c r="BG36" s="372" t="s">
        <v>430</v>
      </c>
      <c r="BH36" s="373" t="s">
        <v>430</v>
      </c>
      <c r="BI36" s="348" t="s">
        <v>430</v>
      </c>
      <c r="BJ36" s="348" t="s">
        <v>430</v>
      </c>
      <c r="BK36" s="350"/>
      <c r="BL36" s="350" t="s">
        <v>6642</v>
      </c>
      <c r="BM36" s="372" t="s">
        <v>6643</v>
      </c>
      <c r="BN36" s="372" t="s">
        <v>430</v>
      </c>
      <c r="BO36" s="372" t="s">
        <v>430</v>
      </c>
      <c r="BP36" s="430" t="s">
        <v>430</v>
      </c>
      <c r="BQ36" s="468"/>
      <c r="BR36" s="354" t="s">
        <v>518</v>
      </c>
    </row>
    <row r="37" spans="1:70" s="428" customFormat="1" x14ac:dyDescent="0.25">
      <c r="A37" s="345" t="s">
        <v>6644</v>
      </c>
      <c r="B37" s="374"/>
      <c r="C37" s="719">
        <v>44593</v>
      </c>
      <c r="D37" s="373"/>
      <c r="E37" s="346">
        <v>271.19099999999997</v>
      </c>
      <c r="F37" s="373"/>
      <c r="G37" s="347">
        <v>27.534400000000002</v>
      </c>
      <c r="H37" s="374"/>
      <c r="I37" s="348">
        <v>-1.6948000000000001</v>
      </c>
      <c r="J37" s="348">
        <v>-1.7627999999999999</v>
      </c>
      <c r="K37" s="348">
        <v>-8.6822999999999997</v>
      </c>
      <c r="L37" s="348">
        <v>-4.9859999999999998</v>
      </c>
      <c r="M37" s="348">
        <v>18.8292</v>
      </c>
      <c r="N37" s="350">
        <v>51.177399999999999</v>
      </c>
      <c r="O37" s="348">
        <v>40.56</v>
      </c>
      <c r="P37" s="348">
        <v>28.8581</v>
      </c>
      <c r="Q37" s="348" t="s">
        <v>430</v>
      </c>
      <c r="R37" s="348" t="s">
        <v>430</v>
      </c>
      <c r="S37" s="348">
        <v>-9.8408999999999995</v>
      </c>
      <c r="T37" s="348">
        <v>18.3125</v>
      </c>
      <c r="U37" s="348">
        <v>29.4999</v>
      </c>
      <c r="V37" s="348">
        <v>59.173999999999999</v>
      </c>
      <c r="W37" s="348">
        <v>-4.7215999999999996</v>
      </c>
      <c r="X37" s="348">
        <v>26.047799999999999</v>
      </c>
      <c r="Y37" s="374"/>
      <c r="Z37" s="346">
        <v>47</v>
      </c>
      <c r="AA37" s="346">
        <v>51</v>
      </c>
      <c r="AB37" s="346">
        <v>51</v>
      </c>
      <c r="AC37" s="346">
        <v>50</v>
      </c>
      <c r="AD37" s="346">
        <v>20</v>
      </c>
      <c r="AE37" s="346">
        <v>13</v>
      </c>
      <c r="AF37" s="346">
        <v>4</v>
      </c>
      <c r="AG37" s="346">
        <v>9</v>
      </c>
      <c r="AH37" s="346" t="s">
        <v>430</v>
      </c>
      <c r="AI37" s="346" t="s">
        <v>430</v>
      </c>
      <c r="AJ37" s="346">
        <v>51</v>
      </c>
      <c r="AK37" s="346">
        <v>20</v>
      </c>
      <c r="AL37" s="346">
        <v>14</v>
      </c>
      <c r="AM37" s="346">
        <v>9</v>
      </c>
      <c r="AN37" s="346">
        <v>48</v>
      </c>
      <c r="AO37" s="373"/>
      <c r="AP37" s="348" t="s">
        <v>430</v>
      </c>
      <c r="AQ37" s="348" t="s">
        <v>430</v>
      </c>
      <c r="AR37" s="348" t="s">
        <v>430</v>
      </c>
      <c r="AS37" s="348">
        <v>37.74</v>
      </c>
      <c r="AT37" s="348">
        <v>41.14</v>
      </c>
      <c r="AU37" s="351"/>
      <c r="AV37" s="346" t="s">
        <v>430</v>
      </c>
      <c r="AW37" s="346" t="s">
        <v>430</v>
      </c>
      <c r="AX37" s="346" t="s">
        <v>430</v>
      </c>
      <c r="AY37" s="346">
        <v>8</v>
      </c>
      <c r="AZ37" s="346">
        <v>21</v>
      </c>
      <c r="BA37" s="374"/>
      <c r="BB37" s="348">
        <v>21.129352253940102</v>
      </c>
      <c r="BC37" s="348">
        <v>0</v>
      </c>
      <c r="BD37" s="348">
        <v>8.4352644611708202E-2</v>
      </c>
      <c r="BE37" s="375" t="s">
        <v>430</v>
      </c>
      <c r="BF37" s="374"/>
      <c r="BG37" s="372" t="s">
        <v>430</v>
      </c>
      <c r="BH37" s="373" t="s">
        <v>430</v>
      </c>
      <c r="BI37" s="348" t="s">
        <v>430</v>
      </c>
      <c r="BJ37" s="348" t="s">
        <v>430</v>
      </c>
      <c r="BK37" s="350"/>
      <c r="BL37" s="350" t="s">
        <v>6645</v>
      </c>
      <c r="BM37" s="372" t="s">
        <v>5340</v>
      </c>
      <c r="BN37" s="372" t="s">
        <v>430</v>
      </c>
      <c r="BO37" s="372" t="s">
        <v>430</v>
      </c>
      <c r="BP37" s="430" t="s">
        <v>430</v>
      </c>
      <c r="BQ37" s="468"/>
      <c r="BR37" s="354" t="s">
        <v>443</v>
      </c>
    </row>
    <row r="38" spans="1:70" s="428" customFormat="1" x14ac:dyDescent="0.25">
      <c r="A38" s="345" t="s">
        <v>6646</v>
      </c>
      <c r="B38" s="374"/>
      <c r="C38" s="719">
        <v>41677</v>
      </c>
      <c r="D38" s="373"/>
      <c r="E38" s="346">
        <v>260.25900000000001</v>
      </c>
      <c r="F38" s="373"/>
      <c r="G38" s="347">
        <v>30.8628</v>
      </c>
      <c r="H38" s="374"/>
      <c r="I38" s="348">
        <v>0.23480000000000001</v>
      </c>
      <c r="J38" s="348">
        <v>2.8862999999999999</v>
      </c>
      <c r="K38" s="348">
        <v>4.3179999999999996</v>
      </c>
      <c r="L38" s="348">
        <v>8.7851999999999997</v>
      </c>
      <c r="M38" s="348">
        <v>13.321199999999999</v>
      </c>
      <c r="N38" s="350">
        <v>28.651800000000001</v>
      </c>
      <c r="O38" s="348">
        <v>28.190200000000001</v>
      </c>
      <c r="P38" s="348">
        <v>22.942399999999999</v>
      </c>
      <c r="Q38" s="348">
        <v>14.475899999999999</v>
      </c>
      <c r="R38" s="348">
        <v>12.8184</v>
      </c>
      <c r="S38" s="348">
        <v>9.6105</v>
      </c>
      <c r="T38" s="348">
        <v>11.8116</v>
      </c>
      <c r="U38" s="348">
        <v>21.669</v>
      </c>
      <c r="V38" s="348">
        <v>27.026199999999999</v>
      </c>
      <c r="W38" s="348">
        <v>1.2612000000000001</v>
      </c>
      <c r="X38" s="348">
        <v>9.5428999999999995</v>
      </c>
      <c r="Y38" s="374"/>
      <c r="Z38" s="346">
        <v>6</v>
      </c>
      <c r="AA38" s="346">
        <v>25</v>
      </c>
      <c r="AB38" s="346">
        <v>5</v>
      </c>
      <c r="AC38" s="346">
        <v>35</v>
      </c>
      <c r="AD38" s="346">
        <v>37</v>
      </c>
      <c r="AE38" s="346">
        <v>35</v>
      </c>
      <c r="AF38" s="346">
        <v>22</v>
      </c>
      <c r="AG38" s="346">
        <v>23</v>
      </c>
      <c r="AH38" s="346">
        <v>8</v>
      </c>
      <c r="AI38" s="346">
        <v>13</v>
      </c>
      <c r="AJ38" s="346">
        <v>37</v>
      </c>
      <c r="AK38" s="346">
        <v>37</v>
      </c>
      <c r="AL38" s="346">
        <v>22</v>
      </c>
      <c r="AM38" s="346">
        <v>33</v>
      </c>
      <c r="AN38" s="346">
        <v>2</v>
      </c>
      <c r="AO38" s="373"/>
      <c r="AP38" s="348">
        <v>15.74</v>
      </c>
      <c r="AQ38" s="348">
        <v>19.489999999999998</v>
      </c>
      <c r="AR38" s="348">
        <v>22.55</v>
      </c>
      <c r="AS38" s="348">
        <v>28.64</v>
      </c>
      <c r="AT38" s="348">
        <v>30.78</v>
      </c>
      <c r="AU38" s="351"/>
      <c r="AV38" s="346">
        <v>6</v>
      </c>
      <c r="AW38" s="346">
        <v>6</v>
      </c>
      <c r="AX38" s="346">
        <v>13</v>
      </c>
      <c r="AY38" s="346">
        <v>23</v>
      </c>
      <c r="AZ38" s="346">
        <v>33</v>
      </c>
      <c r="BA38" s="374"/>
      <c r="BB38" s="348">
        <v>12.5141181724021</v>
      </c>
      <c r="BC38" s="348">
        <v>0</v>
      </c>
      <c r="BD38" s="348">
        <v>0.10535582530948299</v>
      </c>
      <c r="BE38" s="375" t="s">
        <v>430</v>
      </c>
      <c r="BF38" s="374"/>
      <c r="BG38" s="372" t="s">
        <v>430</v>
      </c>
      <c r="BH38" s="373" t="s">
        <v>430</v>
      </c>
      <c r="BI38" s="348" t="s">
        <v>430</v>
      </c>
      <c r="BJ38" s="348" t="s">
        <v>430</v>
      </c>
      <c r="BK38" s="350"/>
      <c r="BL38" s="350" t="s">
        <v>6647</v>
      </c>
      <c r="BM38" s="372" t="s">
        <v>6648</v>
      </c>
      <c r="BN38" s="372" t="s">
        <v>2950</v>
      </c>
      <c r="BO38" s="372" t="s">
        <v>430</v>
      </c>
      <c r="BP38" s="430" t="s">
        <v>430</v>
      </c>
      <c r="BQ38" s="468"/>
      <c r="BR38" s="354" t="s">
        <v>476</v>
      </c>
    </row>
    <row r="39" spans="1:70" s="428" customFormat="1" x14ac:dyDescent="0.25">
      <c r="A39" s="345" t="s">
        <v>6649</v>
      </c>
      <c r="B39" s="374"/>
      <c r="C39" s="719">
        <v>41827</v>
      </c>
      <c r="D39" s="373"/>
      <c r="E39" s="346">
        <v>262.29199999999997</v>
      </c>
      <c r="F39" s="373"/>
      <c r="G39" s="347">
        <v>29.3126</v>
      </c>
      <c r="H39" s="374"/>
      <c r="I39" s="348">
        <v>0.40970000000000001</v>
      </c>
      <c r="J39" s="348">
        <v>5.7991000000000001</v>
      </c>
      <c r="K39" s="348">
        <v>5.2355</v>
      </c>
      <c r="L39" s="348">
        <v>21.872299999999999</v>
      </c>
      <c r="M39" s="348">
        <v>42.4664</v>
      </c>
      <c r="N39" s="350">
        <v>73.365300000000005</v>
      </c>
      <c r="O39" s="348">
        <v>39.302300000000002</v>
      </c>
      <c r="P39" s="348">
        <v>27.0669</v>
      </c>
      <c r="Q39" s="348">
        <v>10.3049</v>
      </c>
      <c r="R39" s="348">
        <v>13.157400000000001</v>
      </c>
      <c r="S39" s="348">
        <v>27.2563</v>
      </c>
      <c r="T39" s="348">
        <v>38.117100000000001</v>
      </c>
      <c r="U39" s="348">
        <v>48.259799999999998</v>
      </c>
      <c r="V39" s="348">
        <v>70.303299999999993</v>
      </c>
      <c r="W39" s="348">
        <v>0.94040000000000001</v>
      </c>
      <c r="X39" s="348">
        <v>9.4139999999999997</v>
      </c>
      <c r="Y39" s="374"/>
      <c r="Z39" s="346">
        <v>4</v>
      </c>
      <c r="AA39" s="346">
        <v>9</v>
      </c>
      <c r="AB39" s="346">
        <v>2</v>
      </c>
      <c r="AC39" s="346">
        <v>14</v>
      </c>
      <c r="AD39" s="346">
        <v>2</v>
      </c>
      <c r="AE39" s="346">
        <v>5</v>
      </c>
      <c r="AF39" s="346">
        <v>6</v>
      </c>
      <c r="AG39" s="346">
        <v>14</v>
      </c>
      <c r="AH39" s="346">
        <v>21</v>
      </c>
      <c r="AI39" s="346">
        <v>11</v>
      </c>
      <c r="AJ39" s="346">
        <v>12</v>
      </c>
      <c r="AK39" s="346">
        <v>1</v>
      </c>
      <c r="AL39" s="346">
        <v>1</v>
      </c>
      <c r="AM39" s="346">
        <v>5</v>
      </c>
      <c r="AN39" s="346">
        <v>3</v>
      </c>
      <c r="AO39" s="373"/>
      <c r="AP39" s="348">
        <v>14.66</v>
      </c>
      <c r="AQ39" s="348">
        <v>18.68</v>
      </c>
      <c r="AR39" s="348">
        <v>26.25</v>
      </c>
      <c r="AS39" s="348">
        <v>43.09</v>
      </c>
      <c r="AT39" s="348">
        <v>83.02</v>
      </c>
      <c r="AU39" s="351"/>
      <c r="AV39" s="346">
        <v>12</v>
      </c>
      <c r="AW39" s="346">
        <v>9</v>
      </c>
      <c r="AX39" s="346">
        <v>6</v>
      </c>
      <c r="AY39" s="346">
        <v>5</v>
      </c>
      <c r="AZ39" s="346">
        <v>1</v>
      </c>
      <c r="BA39" s="374"/>
      <c r="BB39" s="348">
        <v>15.758761702320699</v>
      </c>
      <c r="BC39" s="348">
        <v>0</v>
      </c>
      <c r="BD39" s="348">
        <v>0.11153338685089401</v>
      </c>
      <c r="BE39" s="375" t="s">
        <v>430</v>
      </c>
      <c r="BF39" s="374"/>
      <c r="BG39" s="372" t="s">
        <v>430</v>
      </c>
      <c r="BH39" s="373" t="s">
        <v>430</v>
      </c>
      <c r="BI39" s="348" t="s">
        <v>430</v>
      </c>
      <c r="BJ39" s="348" t="s">
        <v>430</v>
      </c>
      <c r="BK39" s="350"/>
      <c r="BL39" s="350" t="s">
        <v>6650</v>
      </c>
      <c r="BM39" s="372" t="s">
        <v>6651</v>
      </c>
      <c r="BN39" s="372" t="s">
        <v>2950</v>
      </c>
      <c r="BO39" s="372" t="s">
        <v>430</v>
      </c>
      <c r="BP39" s="430" t="s">
        <v>430</v>
      </c>
      <c r="BQ39" s="468"/>
      <c r="BR39" s="354" t="s">
        <v>476</v>
      </c>
    </row>
    <row r="40" spans="1:70" s="428" customFormat="1" x14ac:dyDescent="0.25">
      <c r="A40" s="345" t="s">
        <v>6652</v>
      </c>
      <c r="B40" s="374"/>
      <c r="C40" s="719">
        <v>44866</v>
      </c>
      <c r="D40" s="373"/>
      <c r="E40" s="346">
        <v>226.27</v>
      </c>
      <c r="F40" s="373"/>
      <c r="G40" s="347">
        <v>29.687000000000001</v>
      </c>
      <c r="H40" s="374"/>
      <c r="I40" s="348">
        <v>-0.80200000000000005</v>
      </c>
      <c r="J40" s="348">
        <v>3.8123</v>
      </c>
      <c r="K40" s="348">
        <v>1.2583</v>
      </c>
      <c r="L40" s="348">
        <v>23.399699999999999</v>
      </c>
      <c r="M40" s="348">
        <v>26.187999999999999</v>
      </c>
      <c r="N40" s="350">
        <v>49.665999999999997</v>
      </c>
      <c r="O40" s="348">
        <v>30.5685</v>
      </c>
      <c r="P40" s="348">
        <v>30.7438</v>
      </c>
      <c r="Q40" s="348" t="s">
        <v>430</v>
      </c>
      <c r="R40" s="348" t="s">
        <v>430</v>
      </c>
      <c r="S40" s="348">
        <v>27.897300000000001</v>
      </c>
      <c r="T40" s="348">
        <v>23.648900000000001</v>
      </c>
      <c r="U40" s="348">
        <v>29.4679</v>
      </c>
      <c r="V40" s="348">
        <v>45.528799999999997</v>
      </c>
      <c r="W40" s="348">
        <v>-1.7936000000000001</v>
      </c>
      <c r="X40" s="348">
        <v>34.982300000000002</v>
      </c>
      <c r="Y40" s="374"/>
      <c r="Z40" s="346">
        <v>33</v>
      </c>
      <c r="AA40" s="346">
        <v>16</v>
      </c>
      <c r="AB40" s="346">
        <v>19</v>
      </c>
      <c r="AC40" s="346">
        <v>10</v>
      </c>
      <c r="AD40" s="346">
        <v>14</v>
      </c>
      <c r="AE40" s="346">
        <v>17</v>
      </c>
      <c r="AF40" s="346">
        <v>17</v>
      </c>
      <c r="AG40" s="346">
        <v>7</v>
      </c>
      <c r="AH40" s="346" t="s">
        <v>430</v>
      </c>
      <c r="AI40" s="346" t="s">
        <v>430</v>
      </c>
      <c r="AJ40" s="346">
        <v>10</v>
      </c>
      <c r="AK40" s="346">
        <v>14</v>
      </c>
      <c r="AL40" s="346">
        <v>15</v>
      </c>
      <c r="AM40" s="346">
        <v>18</v>
      </c>
      <c r="AN40" s="346">
        <v>30</v>
      </c>
      <c r="AO40" s="373"/>
      <c r="AP40" s="348" t="s">
        <v>430</v>
      </c>
      <c r="AQ40" s="348" t="s">
        <v>430</v>
      </c>
      <c r="AR40" s="348" t="s">
        <v>430</v>
      </c>
      <c r="AS40" s="348">
        <v>35.9</v>
      </c>
      <c r="AT40" s="348">
        <v>55.97</v>
      </c>
      <c r="AU40" s="351"/>
      <c r="AV40" s="346" t="s">
        <v>430</v>
      </c>
      <c r="AW40" s="346" t="s">
        <v>430</v>
      </c>
      <c r="AX40" s="346" t="s">
        <v>430</v>
      </c>
      <c r="AY40" s="346">
        <v>16</v>
      </c>
      <c r="AZ40" s="346">
        <v>13</v>
      </c>
      <c r="BA40" s="374"/>
      <c r="BB40" s="348">
        <v>17.7626997790126</v>
      </c>
      <c r="BC40" s="348">
        <v>0</v>
      </c>
      <c r="BD40" s="348">
        <v>0.11870375234106099</v>
      </c>
      <c r="BE40" s="375" t="s">
        <v>430</v>
      </c>
      <c r="BF40" s="374"/>
      <c r="BG40" s="372" t="s">
        <v>430</v>
      </c>
      <c r="BH40" s="373" t="s">
        <v>430</v>
      </c>
      <c r="BI40" s="348" t="s">
        <v>430</v>
      </c>
      <c r="BJ40" s="348" t="s">
        <v>430</v>
      </c>
      <c r="BK40" s="350"/>
      <c r="BL40" s="350" t="s">
        <v>6653</v>
      </c>
      <c r="BM40" s="372" t="s">
        <v>6654</v>
      </c>
      <c r="BN40" s="372" t="s">
        <v>430</v>
      </c>
      <c r="BO40" s="372" t="s">
        <v>430</v>
      </c>
      <c r="BP40" s="430" t="s">
        <v>430</v>
      </c>
      <c r="BQ40" s="468"/>
      <c r="BR40" s="354" t="s">
        <v>996</v>
      </c>
    </row>
    <row r="41" spans="1:70" s="428" customFormat="1" x14ac:dyDescent="0.25">
      <c r="A41" s="345" t="s">
        <v>6655</v>
      </c>
      <c r="B41" s="374"/>
      <c r="C41" s="719">
        <v>39447</v>
      </c>
      <c r="D41" s="373"/>
      <c r="E41" s="346">
        <v>228.17099999999999</v>
      </c>
      <c r="F41" s="373"/>
      <c r="G41" s="347">
        <v>43.2791</v>
      </c>
      <c r="H41" s="374"/>
      <c r="I41" s="348">
        <v>-0.53090000000000004</v>
      </c>
      <c r="J41" s="348">
        <v>2.58</v>
      </c>
      <c r="K41" s="348">
        <v>1.0893999999999999</v>
      </c>
      <c r="L41" s="348">
        <v>13.1515</v>
      </c>
      <c r="M41" s="348">
        <v>15.734999999999999</v>
      </c>
      <c r="N41" s="350">
        <v>29.616599999999998</v>
      </c>
      <c r="O41" s="348">
        <v>16.6874</v>
      </c>
      <c r="P41" s="348">
        <v>20.8889</v>
      </c>
      <c r="Q41" s="348">
        <v>14.234999999999999</v>
      </c>
      <c r="R41" s="348">
        <v>8.9303000000000008</v>
      </c>
      <c r="S41" s="348">
        <v>14.231199999999999</v>
      </c>
      <c r="T41" s="348">
        <v>14.2906</v>
      </c>
      <c r="U41" s="348">
        <v>17.479199999999999</v>
      </c>
      <c r="V41" s="348">
        <v>26.3155</v>
      </c>
      <c r="W41" s="348">
        <v>-0.56310000000000004</v>
      </c>
      <c r="X41" s="348">
        <v>8.2535000000000007</v>
      </c>
      <c r="Y41" s="374"/>
      <c r="Z41" s="346">
        <v>26</v>
      </c>
      <c r="AA41" s="346">
        <v>29</v>
      </c>
      <c r="AB41" s="346">
        <v>22</v>
      </c>
      <c r="AC41" s="346">
        <v>29</v>
      </c>
      <c r="AD41" s="346">
        <v>32</v>
      </c>
      <c r="AE41" s="346">
        <v>33</v>
      </c>
      <c r="AF41" s="346">
        <v>42</v>
      </c>
      <c r="AG41" s="346">
        <v>29</v>
      </c>
      <c r="AH41" s="346">
        <v>10</v>
      </c>
      <c r="AI41" s="346">
        <v>19</v>
      </c>
      <c r="AJ41" s="346">
        <v>27</v>
      </c>
      <c r="AK41" s="346">
        <v>31</v>
      </c>
      <c r="AL41" s="346">
        <v>32</v>
      </c>
      <c r="AM41" s="346">
        <v>35</v>
      </c>
      <c r="AN41" s="346">
        <v>13</v>
      </c>
      <c r="AO41" s="373"/>
      <c r="AP41" s="348">
        <v>13.17</v>
      </c>
      <c r="AQ41" s="348">
        <v>16.600000000000001</v>
      </c>
      <c r="AR41" s="348">
        <v>19.61</v>
      </c>
      <c r="AS41" s="348">
        <v>22.26</v>
      </c>
      <c r="AT41" s="348">
        <v>31.66</v>
      </c>
      <c r="AU41" s="351"/>
      <c r="AV41" s="346">
        <v>18</v>
      </c>
      <c r="AW41" s="346">
        <v>12</v>
      </c>
      <c r="AX41" s="346">
        <v>19</v>
      </c>
      <c r="AY41" s="346">
        <v>35</v>
      </c>
      <c r="AZ41" s="346">
        <v>32</v>
      </c>
      <c r="BA41" s="374"/>
      <c r="BB41" s="348">
        <v>13.917830904235901</v>
      </c>
      <c r="BC41" s="348">
        <v>0</v>
      </c>
      <c r="BD41" s="348">
        <v>9.6832556487246604E-2</v>
      </c>
      <c r="BE41" s="375" t="s">
        <v>430</v>
      </c>
      <c r="BF41" s="374"/>
      <c r="BG41" s="372" t="s">
        <v>430</v>
      </c>
      <c r="BH41" s="373" t="s">
        <v>430</v>
      </c>
      <c r="BI41" s="348" t="s">
        <v>430</v>
      </c>
      <c r="BJ41" s="348" t="s">
        <v>430</v>
      </c>
      <c r="BK41" s="350"/>
      <c r="BL41" s="350" t="s">
        <v>6656</v>
      </c>
      <c r="BM41" s="372" t="s">
        <v>6657</v>
      </c>
      <c r="BN41" s="372" t="s">
        <v>430</v>
      </c>
      <c r="BO41" s="372" t="s">
        <v>430</v>
      </c>
      <c r="BP41" s="430" t="s">
        <v>430</v>
      </c>
      <c r="BQ41" s="468"/>
      <c r="BR41" s="354" t="s">
        <v>6640</v>
      </c>
    </row>
    <row r="42" spans="1:70" s="428" customFormat="1" x14ac:dyDescent="0.25">
      <c r="A42" s="345" t="s">
        <v>6658</v>
      </c>
      <c r="B42" s="374"/>
      <c r="C42" s="719">
        <v>41493</v>
      </c>
      <c r="D42" s="373"/>
      <c r="E42" s="346">
        <v>231.45</v>
      </c>
      <c r="F42" s="373"/>
      <c r="G42" s="347">
        <v>42.468299999999999</v>
      </c>
      <c r="H42" s="374"/>
      <c r="I42" s="348">
        <v>-0.43890000000000001</v>
      </c>
      <c r="J42" s="348">
        <v>1.5290999999999999</v>
      </c>
      <c r="K42" s="348">
        <v>2.9335</v>
      </c>
      <c r="L42" s="348">
        <v>12.520899999999999</v>
      </c>
      <c r="M42" s="348">
        <v>16.316500000000001</v>
      </c>
      <c r="N42" s="350">
        <v>34.237900000000003</v>
      </c>
      <c r="O42" s="348">
        <v>21.394500000000001</v>
      </c>
      <c r="P42" s="348">
        <v>18.514800000000001</v>
      </c>
      <c r="Q42" s="348">
        <v>13.595499999999999</v>
      </c>
      <c r="R42" s="348">
        <v>13.3363</v>
      </c>
      <c r="S42" s="348">
        <v>12.0876</v>
      </c>
      <c r="T42" s="348">
        <v>15.8962</v>
      </c>
      <c r="U42" s="348">
        <v>22.628</v>
      </c>
      <c r="V42" s="348">
        <v>31.937100000000001</v>
      </c>
      <c r="W42" s="348">
        <v>2.1059000000000001</v>
      </c>
      <c r="X42" s="348">
        <v>11.8939</v>
      </c>
      <c r="Y42" s="374"/>
      <c r="Z42" s="346">
        <v>24</v>
      </c>
      <c r="AA42" s="346">
        <v>40</v>
      </c>
      <c r="AB42" s="346">
        <v>11</v>
      </c>
      <c r="AC42" s="346">
        <v>30</v>
      </c>
      <c r="AD42" s="346">
        <v>29</v>
      </c>
      <c r="AE42" s="346">
        <v>30</v>
      </c>
      <c r="AF42" s="346">
        <v>37</v>
      </c>
      <c r="AG42" s="346">
        <v>35</v>
      </c>
      <c r="AH42" s="346">
        <v>13</v>
      </c>
      <c r="AI42" s="346">
        <v>10</v>
      </c>
      <c r="AJ42" s="346">
        <v>33</v>
      </c>
      <c r="AK42" s="346">
        <v>25</v>
      </c>
      <c r="AL42" s="346">
        <v>20</v>
      </c>
      <c r="AM42" s="346">
        <v>30</v>
      </c>
      <c r="AN42" s="346">
        <v>1</v>
      </c>
      <c r="AO42" s="373"/>
      <c r="AP42" s="348">
        <v>14.72</v>
      </c>
      <c r="AQ42" s="348">
        <v>16.53</v>
      </c>
      <c r="AR42" s="348">
        <v>17.5</v>
      </c>
      <c r="AS42" s="348">
        <v>22.25</v>
      </c>
      <c r="AT42" s="348">
        <v>37.15</v>
      </c>
      <c r="AU42" s="351"/>
      <c r="AV42" s="346">
        <v>11</v>
      </c>
      <c r="AW42" s="346">
        <v>13</v>
      </c>
      <c r="AX42" s="346">
        <v>23</v>
      </c>
      <c r="AY42" s="346">
        <v>36</v>
      </c>
      <c r="AZ42" s="346">
        <v>24</v>
      </c>
      <c r="BA42" s="374"/>
      <c r="BB42" s="348">
        <v>11.3730845234735</v>
      </c>
      <c r="BC42" s="348">
        <v>0.67205521262180901</v>
      </c>
      <c r="BD42" s="348">
        <v>9.4105911895801503E-2</v>
      </c>
      <c r="BE42" s="375">
        <v>0.29211166102340302</v>
      </c>
      <c r="BF42" s="374"/>
      <c r="BG42" s="372" t="s">
        <v>430</v>
      </c>
      <c r="BH42" s="373" t="s">
        <v>430</v>
      </c>
      <c r="BI42" s="348" t="s">
        <v>430</v>
      </c>
      <c r="BJ42" s="348" t="s">
        <v>430</v>
      </c>
      <c r="BK42" s="350"/>
      <c r="BL42" s="350" t="s">
        <v>6659</v>
      </c>
      <c r="BM42" s="372" t="s">
        <v>6660</v>
      </c>
      <c r="BN42" s="372" t="s">
        <v>2950</v>
      </c>
      <c r="BO42" s="372" t="s">
        <v>430</v>
      </c>
      <c r="BP42" s="430" t="s">
        <v>430</v>
      </c>
      <c r="BQ42" s="468"/>
      <c r="BR42" s="354" t="s">
        <v>476</v>
      </c>
    </row>
    <row r="43" spans="1:70" s="428" customFormat="1" x14ac:dyDescent="0.25">
      <c r="A43" s="345" t="s">
        <v>6661</v>
      </c>
      <c r="B43" s="374"/>
      <c r="C43" s="719">
        <v>41670</v>
      </c>
      <c r="D43" s="373"/>
      <c r="E43" s="346">
        <v>221.98</v>
      </c>
      <c r="F43" s="373"/>
      <c r="G43" s="347">
        <v>25.756900000000002</v>
      </c>
      <c r="H43" s="374"/>
      <c r="I43" s="348">
        <v>0.14549999999999999</v>
      </c>
      <c r="J43" s="348">
        <v>3.5407000000000002</v>
      </c>
      <c r="K43" s="348">
        <v>4.6840999999999999</v>
      </c>
      <c r="L43" s="348">
        <v>14.400499999999999</v>
      </c>
      <c r="M43" s="348">
        <v>19.331600000000002</v>
      </c>
      <c r="N43" s="350">
        <v>36.790100000000002</v>
      </c>
      <c r="O43" s="348">
        <v>26.6614</v>
      </c>
      <c r="P43" s="348">
        <v>19.3142</v>
      </c>
      <c r="Q43" s="348">
        <v>14.292</v>
      </c>
      <c r="R43" s="348">
        <v>11.7746</v>
      </c>
      <c r="S43" s="348">
        <v>13.7316</v>
      </c>
      <c r="T43" s="348">
        <v>15.905099999999999</v>
      </c>
      <c r="U43" s="348">
        <v>26.3857</v>
      </c>
      <c r="V43" s="348">
        <v>33.317300000000003</v>
      </c>
      <c r="W43" s="348">
        <v>-1.0161</v>
      </c>
      <c r="X43" s="348">
        <v>8.0985999999999994</v>
      </c>
      <c r="Y43" s="374"/>
      <c r="Z43" s="346">
        <v>7</v>
      </c>
      <c r="AA43" s="346">
        <v>20</v>
      </c>
      <c r="AB43" s="346">
        <v>4</v>
      </c>
      <c r="AC43" s="346">
        <v>24</v>
      </c>
      <c r="AD43" s="346">
        <v>19</v>
      </c>
      <c r="AE43" s="346">
        <v>26</v>
      </c>
      <c r="AF43" s="346">
        <v>24</v>
      </c>
      <c r="AG43" s="346">
        <v>33</v>
      </c>
      <c r="AH43" s="346">
        <v>9</v>
      </c>
      <c r="AI43" s="346">
        <v>16</v>
      </c>
      <c r="AJ43" s="346">
        <v>29</v>
      </c>
      <c r="AK43" s="346">
        <v>24</v>
      </c>
      <c r="AL43" s="346">
        <v>18</v>
      </c>
      <c r="AM43" s="346">
        <v>25</v>
      </c>
      <c r="AN43" s="346">
        <v>19</v>
      </c>
      <c r="AO43" s="373"/>
      <c r="AP43" s="348">
        <v>14.03</v>
      </c>
      <c r="AQ43" s="348">
        <v>17.899999999999999</v>
      </c>
      <c r="AR43" s="348">
        <v>20.440000000000001</v>
      </c>
      <c r="AS43" s="348">
        <v>26.11</v>
      </c>
      <c r="AT43" s="348">
        <v>37.43</v>
      </c>
      <c r="AU43" s="351"/>
      <c r="AV43" s="346">
        <v>13</v>
      </c>
      <c r="AW43" s="346">
        <v>11</v>
      </c>
      <c r="AX43" s="346">
        <v>18</v>
      </c>
      <c r="AY43" s="346">
        <v>28</v>
      </c>
      <c r="AZ43" s="346">
        <v>23</v>
      </c>
      <c r="BA43" s="374"/>
      <c r="BB43" s="348">
        <v>14.724028966329399</v>
      </c>
      <c r="BC43" s="348">
        <v>0</v>
      </c>
      <c r="BD43" s="348">
        <v>7.4367552799795997E-2</v>
      </c>
      <c r="BE43" s="375" t="s">
        <v>430</v>
      </c>
      <c r="BF43" s="374"/>
      <c r="BG43" s="372" t="s">
        <v>430</v>
      </c>
      <c r="BH43" s="373" t="s">
        <v>430</v>
      </c>
      <c r="BI43" s="348" t="s">
        <v>430</v>
      </c>
      <c r="BJ43" s="348" t="s">
        <v>430</v>
      </c>
      <c r="BK43" s="350"/>
      <c r="BL43" s="350" t="s">
        <v>6662</v>
      </c>
      <c r="BM43" s="372" t="s">
        <v>6663</v>
      </c>
      <c r="BN43" s="372" t="s">
        <v>430</v>
      </c>
      <c r="BO43" s="372" t="s">
        <v>430</v>
      </c>
      <c r="BP43" s="430" t="s">
        <v>430</v>
      </c>
      <c r="BQ43" s="468"/>
      <c r="BR43" s="354" t="s">
        <v>518</v>
      </c>
    </row>
    <row r="44" spans="1:70" s="428" customFormat="1" x14ac:dyDescent="0.25">
      <c r="A44" s="345" t="s">
        <v>6664</v>
      </c>
      <c r="B44" s="374"/>
      <c r="C44" s="719">
        <v>40176</v>
      </c>
      <c r="D44" s="373"/>
      <c r="E44" s="346">
        <v>185.351</v>
      </c>
      <c r="F44" s="373"/>
      <c r="G44" s="347">
        <v>33.411700000000003</v>
      </c>
      <c r="H44" s="374"/>
      <c r="I44" s="348">
        <v>-1.0079</v>
      </c>
      <c r="J44" s="348">
        <v>6.9242999999999997</v>
      </c>
      <c r="K44" s="348">
        <v>1.9370000000000001</v>
      </c>
      <c r="L44" s="348">
        <v>8.5236000000000001</v>
      </c>
      <c r="M44" s="348">
        <v>28.492699999999999</v>
      </c>
      <c r="N44" s="350">
        <v>91.307699999999997</v>
      </c>
      <c r="O44" s="348">
        <v>44.819699999999997</v>
      </c>
      <c r="P44" s="348">
        <v>26.344100000000001</v>
      </c>
      <c r="Q44" s="348">
        <v>18.716100000000001</v>
      </c>
      <c r="R44" s="348">
        <v>18.720600000000001</v>
      </c>
      <c r="S44" s="348">
        <v>9.2020999999999997</v>
      </c>
      <c r="T44" s="348">
        <v>24.456399999999999</v>
      </c>
      <c r="U44" s="348">
        <v>47.417999999999999</v>
      </c>
      <c r="V44" s="348">
        <v>95.0809</v>
      </c>
      <c r="W44" s="348">
        <v>-0.89370000000000005</v>
      </c>
      <c r="X44" s="348">
        <v>7.5960000000000001</v>
      </c>
      <c r="Y44" s="374"/>
      <c r="Z44" s="346">
        <v>40</v>
      </c>
      <c r="AA44" s="346">
        <v>5</v>
      </c>
      <c r="AB44" s="346">
        <v>13</v>
      </c>
      <c r="AC44" s="346">
        <v>37</v>
      </c>
      <c r="AD44" s="346">
        <v>8</v>
      </c>
      <c r="AE44" s="346">
        <v>2</v>
      </c>
      <c r="AF44" s="346">
        <v>2</v>
      </c>
      <c r="AG44" s="346">
        <v>16</v>
      </c>
      <c r="AH44" s="346">
        <v>3</v>
      </c>
      <c r="AI44" s="346">
        <v>1</v>
      </c>
      <c r="AJ44" s="346">
        <v>38</v>
      </c>
      <c r="AK44" s="346">
        <v>10</v>
      </c>
      <c r="AL44" s="346">
        <v>3</v>
      </c>
      <c r="AM44" s="346">
        <v>1</v>
      </c>
      <c r="AN44" s="346">
        <v>15</v>
      </c>
      <c r="AO44" s="373"/>
      <c r="AP44" s="348">
        <v>21.02</v>
      </c>
      <c r="AQ44" s="348">
        <v>24.89</v>
      </c>
      <c r="AR44" s="348">
        <v>28.64</v>
      </c>
      <c r="AS44" s="348">
        <v>46</v>
      </c>
      <c r="AT44" s="348">
        <v>75.69</v>
      </c>
      <c r="AU44" s="351"/>
      <c r="AV44" s="346">
        <v>2</v>
      </c>
      <c r="AW44" s="346">
        <v>2</v>
      </c>
      <c r="AX44" s="346">
        <v>3</v>
      </c>
      <c r="AY44" s="346">
        <v>3</v>
      </c>
      <c r="AZ44" s="346">
        <v>6</v>
      </c>
      <c r="BA44" s="374"/>
      <c r="BB44" s="348">
        <v>23.056977486381101</v>
      </c>
      <c r="BC44" s="348">
        <v>0</v>
      </c>
      <c r="BD44" s="348">
        <v>7.6631950482464906E-2</v>
      </c>
      <c r="BE44" s="375" t="s">
        <v>430</v>
      </c>
      <c r="BF44" s="374"/>
      <c r="BG44" s="372" t="s">
        <v>430</v>
      </c>
      <c r="BH44" s="373" t="s">
        <v>430</v>
      </c>
      <c r="BI44" s="348" t="s">
        <v>430</v>
      </c>
      <c r="BJ44" s="348" t="s">
        <v>430</v>
      </c>
      <c r="BK44" s="350"/>
      <c r="BL44" s="350" t="s">
        <v>6665</v>
      </c>
      <c r="BM44" s="372" t="s">
        <v>2538</v>
      </c>
      <c r="BN44" s="372" t="s">
        <v>430</v>
      </c>
      <c r="BO44" s="372" t="s">
        <v>430</v>
      </c>
      <c r="BP44" s="430" t="s">
        <v>430</v>
      </c>
      <c r="BQ44" s="468"/>
      <c r="BR44" s="354" t="s">
        <v>554</v>
      </c>
    </row>
    <row r="45" spans="1:70" s="428" customFormat="1" x14ac:dyDescent="0.25">
      <c r="A45" s="345" t="s">
        <v>6666</v>
      </c>
      <c r="B45" s="374"/>
      <c r="C45" s="719">
        <v>39316</v>
      </c>
      <c r="D45" s="373"/>
      <c r="E45" s="346">
        <v>168.74</v>
      </c>
      <c r="F45" s="373"/>
      <c r="G45" s="347">
        <v>42.222799999999999</v>
      </c>
      <c r="H45" s="374"/>
      <c r="I45" s="348">
        <v>-1.7197</v>
      </c>
      <c r="J45" s="348">
        <v>0.50149999999999995</v>
      </c>
      <c r="K45" s="348">
        <v>-1.3951</v>
      </c>
      <c r="L45" s="348">
        <v>8.7669999999999995</v>
      </c>
      <c r="M45" s="348">
        <v>6.3945999999999996</v>
      </c>
      <c r="N45" s="350">
        <v>25.0594</v>
      </c>
      <c r="O45" s="348">
        <v>18.8111</v>
      </c>
      <c r="P45" s="348">
        <v>16.250399999999999</v>
      </c>
      <c r="Q45" s="348">
        <v>11.126200000000001</v>
      </c>
      <c r="R45" s="348">
        <v>12.519</v>
      </c>
      <c r="S45" s="348">
        <v>12.1646</v>
      </c>
      <c r="T45" s="348">
        <v>5.3844000000000003</v>
      </c>
      <c r="U45" s="348">
        <v>11.765599999999999</v>
      </c>
      <c r="V45" s="348">
        <v>22.263400000000001</v>
      </c>
      <c r="W45" s="348">
        <v>-3.6175999999999999</v>
      </c>
      <c r="X45" s="348">
        <v>7.9482999999999997</v>
      </c>
      <c r="Y45" s="374"/>
      <c r="Z45" s="346">
        <v>48</v>
      </c>
      <c r="AA45" s="346">
        <v>44</v>
      </c>
      <c r="AB45" s="346">
        <v>43</v>
      </c>
      <c r="AC45" s="346">
        <v>36</v>
      </c>
      <c r="AD45" s="346">
        <v>44</v>
      </c>
      <c r="AE45" s="346">
        <v>40</v>
      </c>
      <c r="AF45" s="346">
        <v>39</v>
      </c>
      <c r="AG45" s="346">
        <v>40</v>
      </c>
      <c r="AH45" s="346">
        <v>19</v>
      </c>
      <c r="AI45" s="346">
        <v>14</v>
      </c>
      <c r="AJ45" s="346">
        <v>32</v>
      </c>
      <c r="AK45" s="346">
        <v>46</v>
      </c>
      <c r="AL45" s="346">
        <v>41</v>
      </c>
      <c r="AM45" s="346">
        <v>39</v>
      </c>
      <c r="AN45" s="346">
        <v>45</v>
      </c>
      <c r="AO45" s="373"/>
      <c r="AP45" s="348">
        <v>13.42</v>
      </c>
      <c r="AQ45" s="348">
        <v>15.18</v>
      </c>
      <c r="AR45" s="348">
        <v>16.63</v>
      </c>
      <c r="AS45" s="348">
        <v>18.87</v>
      </c>
      <c r="AT45" s="348">
        <v>19.46</v>
      </c>
      <c r="AU45" s="351"/>
      <c r="AV45" s="346">
        <v>16</v>
      </c>
      <c r="AW45" s="346">
        <v>17</v>
      </c>
      <c r="AX45" s="346">
        <v>27</v>
      </c>
      <c r="AY45" s="346">
        <v>41</v>
      </c>
      <c r="AZ45" s="346">
        <v>43</v>
      </c>
      <c r="BA45" s="374"/>
      <c r="BB45" s="348">
        <v>13.3742368464537</v>
      </c>
      <c r="BC45" s="348">
        <v>0</v>
      </c>
      <c r="BD45" s="348">
        <v>7.3028299013145198E-2</v>
      </c>
      <c r="BE45" s="375" t="s">
        <v>430</v>
      </c>
      <c r="BF45" s="374"/>
      <c r="BG45" s="372" t="s">
        <v>430</v>
      </c>
      <c r="BH45" s="373" t="s">
        <v>430</v>
      </c>
      <c r="BI45" s="348" t="s">
        <v>430</v>
      </c>
      <c r="BJ45" s="348" t="s">
        <v>430</v>
      </c>
      <c r="BK45" s="350"/>
      <c r="BL45" s="350" t="s">
        <v>6667</v>
      </c>
      <c r="BM45" s="372" t="s">
        <v>6630</v>
      </c>
      <c r="BN45" s="372" t="s">
        <v>430</v>
      </c>
      <c r="BO45" s="372" t="s">
        <v>430</v>
      </c>
      <c r="BP45" s="430" t="s">
        <v>430</v>
      </c>
      <c r="BQ45" s="468"/>
      <c r="BR45" s="354" t="s">
        <v>443</v>
      </c>
    </row>
    <row r="46" spans="1:70" s="428" customFormat="1" x14ac:dyDescent="0.25">
      <c r="A46" s="345" t="s">
        <v>6668</v>
      </c>
      <c r="B46" s="374"/>
      <c r="C46" s="719">
        <v>40725</v>
      </c>
      <c r="D46" s="373"/>
      <c r="E46" s="346">
        <v>153.21700000000001</v>
      </c>
      <c r="F46" s="373"/>
      <c r="G46" s="347">
        <v>36.162999999999997</v>
      </c>
      <c r="H46" s="374"/>
      <c r="I46" s="348">
        <v>-6.3600000000000004E-2</v>
      </c>
      <c r="J46" s="348">
        <v>3.5417999999999998</v>
      </c>
      <c r="K46" s="348">
        <v>0.46389999999999998</v>
      </c>
      <c r="L46" s="348">
        <v>7.1178999999999997</v>
      </c>
      <c r="M46" s="348">
        <v>12.161199999999999</v>
      </c>
      <c r="N46" s="350">
        <v>24.695699999999999</v>
      </c>
      <c r="O46" s="348">
        <v>22.223199999999999</v>
      </c>
      <c r="P46" s="348">
        <v>13.888999999999999</v>
      </c>
      <c r="Q46" s="348">
        <v>9.3216999999999999</v>
      </c>
      <c r="R46" s="348">
        <v>8.5744000000000007</v>
      </c>
      <c r="S46" s="348">
        <v>7.1592000000000002</v>
      </c>
      <c r="T46" s="348">
        <v>10.3439</v>
      </c>
      <c r="U46" s="348">
        <v>15.8848</v>
      </c>
      <c r="V46" s="348">
        <v>25.435300000000002</v>
      </c>
      <c r="W46" s="348">
        <v>0.67369999999999997</v>
      </c>
      <c r="X46" s="348">
        <v>8.9647000000000006</v>
      </c>
      <c r="Y46" s="374"/>
      <c r="Z46" s="346">
        <v>12</v>
      </c>
      <c r="AA46" s="346">
        <v>19</v>
      </c>
      <c r="AB46" s="346">
        <v>26</v>
      </c>
      <c r="AC46" s="346">
        <v>38</v>
      </c>
      <c r="AD46" s="346">
        <v>38</v>
      </c>
      <c r="AE46" s="346">
        <v>41</v>
      </c>
      <c r="AF46" s="346">
        <v>33</v>
      </c>
      <c r="AG46" s="346">
        <v>41</v>
      </c>
      <c r="AH46" s="346">
        <v>23</v>
      </c>
      <c r="AI46" s="346">
        <v>20</v>
      </c>
      <c r="AJ46" s="346">
        <v>40</v>
      </c>
      <c r="AK46" s="346">
        <v>38</v>
      </c>
      <c r="AL46" s="346">
        <v>33</v>
      </c>
      <c r="AM46" s="346">
        <v>36</v>
      </c>
      <c r="AN46" s="346">
        <v>5</v>
      </c>
      <c r="AO46" s="373"/>
      <c r="AP46" s="348">
        <v>9.59</v>
      </c>
      <c r="AQ46" s="348">
        <v>11.69</v>
      </c>
      <c r="AR46" s="348">
        <v>13.7</v>
      </c>
      <c r="AS46" s="348">
        <v>19.04</v>
      </c>
      <c r="AT46" s="348">
        <v>22.24</v>
      </c>
      <c r="AU46" s="351"/>
      <c r="AV46" s="346">
        <v>21</v>
      </c>
      <c r="AW46" s="346">
        <v>20</v>
      </c>
      <c r="AX46" s="346">
        <v>29</v>
      </c>
      <c r="AY46" s="346">
        <v>40</v>
      </c>
      <c r="AZ46" s="346">
        <v>40</v>
      </c>
      <c r="BA46" s="374"/>
      <c r="BB46" s="348">
        <v>12.1984596341612</v>
      </c>
      <c r="BC46" s="348">
        <v>0</v>
      </c>
      <c r="BD46" s="348">
        <v>5.3792026482346801E-2</v>
      </c>
      <c r="BE46" s="375" t="s">
        <v>430</v>
      </c>
      <c r="BF46" s="374"/>
      <c r="BG46" s="372" t="s">
        <v>430</v>
      </c>
      <c r="BH46" s="373" t="s">
        <v>430</v>
      </c>
      <c r="BI46" s="348" t="s">
        <v>430</v>
      </c>
      <c r="BJ46" s="348" t="s">
        <v>430</v>
      </c>
      <c r="BK46" s="350"/>
      <c r="BL46" s="350" t="s">
        <v>6669</v>
      </c>
      <c r="BM46" s="372" t="s">
        <v>6670</v>
      </c>
      <c r="BN46" s="372" t="s">
        <v>2950</v>
      </c>
      <c r="BO46" s="372" t="s">
        <v>430</v>
      </c>
      <c r="BP46" s="430" t="s">
        <v>430</v>
      </c>
      <c r="BQ46" s="468"/>
      <c r="BR46" s="354" t="s">
        <v>476</v>
      </c>
    </row>
    <row r="47" spans="1:70" s="428" customFormat="1" x14ac:dyDescent="0.25">
      <c r="A47" s="345" t="s">
        <v>6671</v>
      </c>
      <c r="B47" s="374"/>
      <c r="C47" s="719">
        <v>45013</v>
      </c>
      <c r="D47" s="373"/>
      <c r="E47" s="346">
        <v>141.66200000000001</v>
      </c>
      <c r="F47" s="373"/>
      <c r="G47" s="347">
        <v>13.135999999999999</v>
      </c>
      <c r="H47" s="374"/>
      <c r="I47" s="348">
        <v>-0.30549999999999999</v>
      </c>
      <c r="J47" s="348">
        <v>-0.76959999999999995</v>
      </c>
      <c r="K47" s="348">
        <v>-1.2961</v>
      </c>
      <c r="L47" s="348">
        <v>2.9382000000000001</v>
      </c>
      <c r="M47" s="348">
        <v>6.1860999999999997</v>
      </c>
      <c r="N47" s="350">
        <v>13.6408</v>
      </c>
      <c r="O47" s="348">
        <v>10.585100000000001</v>
      </c>
      <c r="P47" s="348">
        <v>9.4443000000000001</v>
      </c>
      <c r="Q47" s="348" t="s">
        <v>430</v>
      </c>
      <c r="R47" s="348" t="s">
        <v>430</v>
      </c>
      <c r="S47" s="348">
        <v>0.31230000000000002</v>
      </c>
      <c r="T47" s="348">
        <v>6.3574999999999999</v>
      </c>
      <c r="U47" s="348">
        <v>8.7786000000000008</v>
      </c>
      <c r="V47" s="348">
        <v>14.0822</v>
      </c>
      <c r="W47" s="348">
        <v>-1.0031000000000001</v>
      </c>
      <c r="X47" s="348">
        <v>8.8682999999999996</v>
      </c>
      <c r="Y47" s="374"/>
      <c r="Z47" s="346">
        <v>17</v>
      </c>
      <c r="AA47" s="346">
        <v>48</v>
      </c>
      <c r="AB47" s="346">
        <v>42</v>
      </c>
      <c r="AC47" s="346">
        <v>43</v>
      </c>
      <c r="AD47" s="346">
        <v>45</v>
      </c>
      <c r="AE47" s="346">
        <v>49</v>
      </c>
      <c r="AF47" s="346">
        <v>49</v>
      </c>
      <c r="AG47" s="346">
        <v>46</v>
      </c>
      <c r="AH47" s="346" t="s">
        <v>430</v>
      </c>
      <c r="AI47" s="346" t="s">
        <v>430</v>
      </c>
      <c r="AJ47" s="346">
        <v>47</v>
      </c>
      <c r="AK47" s="346">
        <v>44</v>
      </c>
      <c r="AL47" s="346">
        <v>45</v>
      </c>
      <c r="AM47" s="346">
        <v>47</v>
      </c>
      <c r="AN47" s="346">
        <v>18</v>
      </c>
      <c r="AO47" s="373"/>
      <c r="AP47" s="348" t="s">
        <v>430</v>
      </c>
      <c r="AQ47" s="348" t="s">
        <v>430</v>
      </c>
      <c r="AR47" s="348" t="s">
        <v>430</v>
      </c>
      <c r="AS47" s="348">
        <v>10.56</v>
      </c>
      <c r="AT47" s="348">
        <v>13.27</v>
      </c>
      <c r="AU47" s="351"/>
      <c r="AV47" s="346" t="s">
        <v>430</v>
      </c>
      <c r="AW47" s="346" t="s">
        <v>430</v>
      </c>
      <c r="AX47" s="346" t="s">
        <v>430</v>
      </c>
      <c r="AY47" s="346">
        <v>48</v>
      </c>
      <c r="AZ47" s="346">
        <v>45</v>
      </c>
      <c r="BA47" s="374"/>
      <c r="BB47" s="348">
        <v>3.4131427597122999</v>
      </c>
      <c r="BC47" s="348">
        <v>0</v>
      </c>
      <c r="BD47" s="348">
        <v>7.9578703866102801E-2</v>
      </c>
      <c r="BE47" s="375" t="s">
        <v>430</v>
      </c>
      <c r="BF47" s="374"/>
      <c r="BG47" s="372" t="s">
        <v>430</v>
      </c>
      <c r="BH47" s="373" t="s">
        <v>430</v>
      </c>
      <c r="BI47" s="348" t="s">
        <v>430</v>
      </c>
      <c r="BJ47" s="348" t="s">
        <v>430</v>
      </c>
      <c r="BK47" s="350"/>
      <c r="BL47" s="350" t="s">
        <v>6672</v>
      </c>
      <c r="BM47" s="372" t="s">
        <v>6673</v>
      </c>
      <c r="BN47" s="372" t="s">
        <v>2950</v>
      </c>
      <c r="BO47" s="372" t="s">
        <v>430</v>
      </c>
      <c r="BP47" s="430" t="s">
        <v>430</v>
      </c>
      <c r="BQ47" s="468"/>
      <c r="BR47" s="354" t="s">
        <v>6674</v>
      </c>
    </row>
    <row r="48" spans="1:70" s="428" customFormat="1" x14ac:dyDescent="0.25">
      <c r="A48" s="345" t="s">
        <v>6675</v>
      </c>
      <c r="B48" s="374"/>
      <c r="C48" s="719">
        <v>40039</v>
      </c>
      <c r="D48" s="373"/>
      <c r="E48" s="346">
        <v>118.34099999999999</v>
      </c>
      <c r="F48" s="373"/>
      <c r="G48" s="347">
        <v>30.3477</v>
      </c>
      <c r="H48" s="374"/>
      <c r="I48" s="348">
        <v>-0.94169999999999998</v>
      </c>
      <c r="J48" s="348">
        <v>2.6640999999999999</v>
      </c>
      <c r="K48" s="348">
        <v>0.36580000000000001</v>
      </c>
      <c r="L48" s="348">
        <v>14.891999999999999</v>
      </c>
      <c r="M48" s="348">
        <v>28.247399999999999</v>
      </c>
      <c r="N48" s="350">
        <v>62.9818</v>
      </c>
      <c r="O48" s="348">
        <v>29.552</v>
      </c>
      <c r="P48" s="348">
        <v>17.928599999999999</v>
      </c>
      <c r="Q48" s="348">
        <v>12.953099999999999</v>
      </c>
      <c r="R48" s="348">
        <v>9.6684999999999999</v>
      </c>
      <c r="S48" s="348">
        <v>13.9559</v>
      </c>
      <c r="T48" s="348">
        <v>27.804500000000001</v>
      </c>
      <c r="U48" s="348">
        <v>38.713299999999997</v>
      </c>
      <c r="V48" s="348">
        <v>63.921100000000003</v>
      </c>
      <c r="W48" s="348">
        <v>-2.9041000000000001</v>
      </c>
      <c r="X48" s="348">
        <v>6.8094000000000001</v>
      </c>
      <c r="Y48" s="374"/>
      <c r="Z48" s="346">
        <v>37</v>
      </c>
      <c r="AA48" s="346">
        <v>28</v>
      </c>
      <c r="AB48" s="346">
        <v>30</v>
      </c>
      <c r="AC48" s="346">
        <v>22</v>
      </c>
      <c r="AD48" s="346">
        <v>9</v>
      </c>
      <c r="AE48" s="346">
        <v>8</v>
      </c>
      <c r="AF48" s="346">
        <v>20</v>
      </c>
      <c r="AG48" s="346">
        <v>36</v>
      </c>
      <c r="AH48" s="346">
        <v>15</v>
      </c>
      <c r="AI48" s="346">
        <v>17</v>
      </c>
      <c r="AJ48" s="346">
        <v>28</v>
      </c>
      <c r="AK48" s="346">
        <v>7</v>
      </c>
      <c r="AL48" s="346">
        <v>6</v>
      </c>
      <c r="AM48" s="346">
        <v>7</v>
      </c>
      <c r="AN48" s="346">
        <v>39</v>
      </c>
      <c r="AO48" s="373"/>
      <c r="AP48" s="348">
        <v>13.81</v>
      </c>
      <c r="AQ48" s="348">
        <v>18.34</v>
      </c>
      <c r="AR48" s="348">
        <v>21.96</v>
      </c>
      <c r="AS48" s="348">
        <v>33.9</v>
      </c>
      <c r="AT48" s="348">
        <v>60.04</v>
      </c>
      <c r="AU48" s="351"/>
      <c r="AV48" s="346">
        <v>15</v>
      </c>
      <c r="AW48" s="346">
        <v>10</v>
      </c>
      <c r="AX48" s="346">
        <v>14</v>
      </c>
      <c r="AY48" s="346">
        <v>20</v>
      </c>
      <c r="AZ48" s="346">
        <v>8</v>
      </c>
      <c r="BA48" s="374"/>
      <c r="BB48" s="348">
        <v>19.7848916092378</v>
      </c>
      <c r="BC48" s="348">
        <v>0</v>
      </c>
      <c r="BD48" s="348">
        <v>5.9115941382897802E-2</v>
      </c>
      <c r="BE48" s="375" t="s">
        <v>430</v>
      </c>
      <c r="BF48" s="374"/>
      <c r="BG48" s="372" t="s">
        <v>430</v>
      </c>
      <c r="BH48" s="373" t="s">
        <v>430</v>
      </c>
      <c r="BI48" s="348" t="s">
        <v>430</v>
      </c>
      <c r="BJ48" s="348" t="s">
        <v>430</v>
      </c>
      <c r="BK48" s="350"/>
      <c r="BL48" s="350" t="s">
        <v>6676</v>
      </c>
      <c r="BM48" s="372" t="s">
        <v>6677</v>
      </c>
      <c r="BN48" s="372" t="s">
        <v>430</v>
      </c>
      <c r="BO48" s="372" t="s">
        <v>430</v>
      </c>
      <c r="BP48" s="430" t="s">
        <v>430</v>
      </c>
      <c r="BQ48" s="468"/>
      <c r="BR48" s="354" t="s">
        <v>554</v>
      </c>
    </row>
    <row r="49" spans="1:70" s="428" customFormat="1" ht="11" x14ac:dyDescent="0.3">
      <c r="A49" s="841" t="s">
        <v>6678</v>
      </c>
      <c r="B49" s="847"/>
      <c r="C49" s="843">
        <v>44194</v>
      </c>
      <c r="D49" s="842"/>
      <c r="E49" s="844">
        <v>106.464</v>
      </c>
      <c r="F49" s="842"/>
      <c r="G49" s="845">
        <v>11.768700000000001</v>
      </c>
      <c r="H49" s="847"/>
      <c r="I49" s="846">
        <v>-0.22209999999999999</v>
      </c>
      <c r="J49" s="846">
        <v>1.2186999999999999</v>
      </c>
      <c r="K49" s="846">
        <v>-0.38090000000000002</v>
      </c>
      <c r="L49" s="846">
        <v>4.9755000000000003</v>
      </c>
      <c r="M49" s="846">
        <v>4.5892999999999997</v>
      </c>
      <c r="N49" s="848">
        <v>14.150600000000001</v>
      </c>
      <c r="O49" s="846">
        <v>14.7829</v>
      </c>
      <c r="P49" s="846">
        <v>8.6761999999999997</v>
      </c>
      <c r="Q49" s="846">
        <v>3.2595000000000001</v>
      </c>
      <c r="R49" s="846" t="s">
        <v>430</v>
      </c>
      <c r="S49" s="846">
        <v>8.3864000000000001</v>
      </c>
      <c r="T49" s="846">
        <v>2.8382000000000001</v>
      </c>
      <c r="U49" s="846">
        <v>4.5967000000000002</v>
      </c>
      <c r="V49" s="846">
        <v>13.8734</v>
      </c>
      <c r="W49" s="846">
        <v>-0.83250000000000002</v>
      </c>
      <c r="X49" s="846">
        <v>3.0122</v>
      </c>
      <c r="Y49" s="847"/>
      <c r="Z49" s="844">
        <v>14</v>
      </c>
      <c r="AA49" s="844">
        <v>42</v>
      </c>
      <c r="AB49" s="844">
        <v>34</v>
      </c>
      <c r="AC49" s="844">
        <v>40</v>
      </c>
      <c r="AD49" s="844">
        <v>48</v>
      </c>
      <c r="AE49" s="844">
        <v>47</v>
      </c>
      <c r="AF49" s="844">
        <v>46</v>
      </c>
      <c r="AG49" s="844">
        <v>47</v>
      </c>
      <c r="AH49" s="844">
        <v>32</v>
      </c>
      <c r="AI49" s="844" t="s">
        <v>430</v>
      </c>
      <c r="AJ49" s="844">
        <v>39</v>
      </c>
      <c r="AK49" s="844">
        <v>48</v>
      </c>
      <c r="AL49" s="844">
        <v>48</v>
      </c>
      <c r="AM49" s="844">
        <v>48</v>
      </c>
      <c r="AN49" s="844">
        <v>14</v>
      </c>
      <c r="AO49" s="842"/>
      <c r="AP49" s="846" t="s">
        <v>430</v>
      </c>
      <c r="AQ49" s="846" t="s">
        <v>430</v>
      </c>
      <c r="AR49" s="846">
        <v>7.38</v>
      </c>
      <c r="AS49" s="846">
        <v>11.78</v>
      </c>
      <c r="AT49" s="846">
        <v>8.98</v>
      </c>
      <c r="AU49" s="849"/>
      <c r="AV49" s="844" t="s">
        <v>430</v>
      </c>
      <c r="AW49" s="844" t="s">
        <v>430</v>
      </c>
      <c r="AX49" s="844">
        <v>32</v>
      </c>
      <c r="AY49" s="844">
        <v>46</v>
      </c>
      <c r="AZ49" s="844">
        <v>48</v>
      </c>
      <c r="BA49" s="847"/>
      <c r="BB49" s="846">
        <v>13.489231002502899</v>
      </c>
      <c r="BC49" s="846">
        <v>0</v>
      </c>
      <c r="BD49" s="846">
        <v>2.1787230227346702E-2</v>
      </c>
      <c r="BE49" s="852" t="s">
        <v>430</v>
      </c>
      <c r="BF49" s="847"/>
      <c r="BG49" s="855" t="s">
        <v>430</v>
      </c>
      <c r="BH49" s="842" t="s">
        <v>430</v>
      </c>
      <c r="BI49" s="846" t="s">
        <v>430</v>
      </c>
      <c r="BJ49" s="846" t="s">
        <v>430</v>
      </c>
      <c r="BK49" s="848"/>
      <c r="BL49" s="848" t="s">
        <v>6679</v>
      </c>
      <c r="BM49" s="855" t="s">
        <v>6680</v>
      </c>
      <c r="BN49" s="855" t="s">
        <v>430</v>
      </c>
      <c r="BO49" s="855" t="s">
        <v>430</v>
      </c>
      <c r="BP49" s="907" t="s">
        <v>430</v>
      </c>
      <c r="BQ49" s="854"/>
      <c r="BR49" s="856" t="s">
        <v>443</v>
      </c>
    </row>
    <row r="50" spans="1:70" s="428" customFormat="1" x14ac:dyDescent="0.25">
      <c r="A50" s="345" t="s">
        <v>6681</v>
      </c>
      <c r="B50" s="374"/>
      <c r="C50" s="719">
        <v>41530</v>
      </c>
      <c r="D50" s="373"/>
      <c r="E50" s="346">
        <v>87.513999999999996</v>
      </c>
      <c r="F50" s="373"/>
      <c r="G50" s="347">
        <v>31.71</v>
      </c>
      <c r="H50" s="374"/>
      <c r="I50" s="348">
        <v>-0.56440000000000001</v>
      </c>
      <c r="J50" s="348">
        <v>-0.90620000000000001</v>
      </c>
      <c r="K50" s="348">
        <v>-0.87529999999999997</v>
      </c>
      <c r="L50" s="348">
        <v>1.4395</v>
      </c>
      <c r="M50" s="348">
        <v>5.5593000000000004</v>
      </c>
      <c r="N50" s="350">
        <v>14.725</v>
      </c>
      <c r="O50" s="348">
        <v>15.023400000000001</v>
      </c>
      <c r="P50" s="348">
        <v>11.084300000000001</v>
      </c>
      <c r="Q50" s="348">
        <v>9.4220000000000006</v>
      </c>
      <c r="R50" s="348">
        <v>9.3801000000000005</v>
      </c>
      <c r="S50" s="348">
        <v>1.8632</v>
      </c>
      <c r="T50" s="348">
        <v>5.5593000000000004</v>
      </c>
      <c r="U50" s="348">
        <v>9.2695000000000007</v>
      </c>
      <c r="V50" s="348">
        <v>14.6007</v>
      </c>
      <c r="W50" s="348">
        <v>-1.03</v>
      </c>
      <c r="X50" s="348">
        <v>9.4603000000000002</v>
      </c>
      <c r="Y50" s="374"/>
      <c r="Z50" s="346">
        <v>29</v>
      </c>
      <c r="AA50" s="346">
        <v>49</v>
      </c>
      <c r="AB50" s="346">
        <v>37</v>
      </c>
      <c r="AC50" s="346">
        <v>46</v>
      </c>
      <c r="AD50" s="346">
        <v>46</v>
      </c>
      <c r="AE50" s="346">
        <v>46</v>
      </c>
      <c r="AF50" s="346">
        <v>45</v>
      </c>
      <c r="AG50" s="346">
        <v>45</v>
      </c>
      <c r="AH50" s="346">
        <v>22</v>
      </c>
      <c r="AI50" s="346">
        <v>18</v>
      </c>
      <c r="AJ50" s="346">
        <v>46</v>
      </c>
      <c r="AK50" s="346">
        <v>45</v>
      </c>
      <c r="AL50" s="346">
        <v>44</v>
      </c>
      <c r="AM50" s="346">
        <v>46</v>
      </c>
      <c r="AN50" s="346">
        <v>20</v>
      </c>
      <c r="AO50" s="373"/>
      <c r="AP50" s="348">
        <v>10.59</v>
      </c>
      <c r="AQ50" s="348">
        <v>11.32</v>
      </c>
      <c r="AR50" s="348">
        <v>11.48</v>
      </c>
      <c r="AS50" s="348">
        <v>12.93</v>
      </c>
      <c r="AT50" s="348">
        <v>12.02</v>
      </c>
      <c r="AU50" s="351"/>
      <c r="AV50" s="346">
        <v>20</v>
      </c>
      <c r="AW50" s="346">
        <v>21</v>
      </c>
      <c r="AX50" s="346">
        <v>31</v>
      </c>
      <c r="AY50" s="346">
        <v>45</v>
      </c>
      <c r="AZ50" s="346">
        <v>46</v>
      </c>
      <c r="BA50" s="374"/>
      <c r="BB50" s="348">
        <v>8.7751259460033992</v>
      </c>
      <c r="BC50" s="348">
        <v>0</v>
      </c>
      <c r="BD50" s="348">
        <v>5.5488468739968301E-2</v>
      </c>
      <c r="BE50" s="375" t="s">
        <v>430</v>
      </c>
      <c r="BF50" s="374"/>
      <c r="BG50" s="372" t="s">
        <v>430</v>
      </c>
      <c r="BH50" s="373" t="s">
        <v>430</v>
      </c>
      <c r="BI50" s="348" t="s">
        <v>430</v>
      </c>
      <c r="BJ50" s="348" t="s">
        <v>430</v>
      </c>
      <c r="BK50" s="350"/>
      <c r="BL50" s="350" t="s">
        <v>6682</v>
      </c>
      <c r="BM50" s="372" t="s">
        <v>4961</v>
      </c>
      <c r="BN50" s="372" t="s">
        <v>430</v>
      </c>
      <c r="BO50" s="372" t="s">
        <v>430</v>
      </c>
      <c r="BP50" s="430" t="s">
        <v>430</v>
      </c>
      <c r="BQ50" s="468"/>
      <c r="BR50" s="354" t="s">
        <v>1239</v>
      </c>
    </row>
    <row r="51" spans="1:70" s="428" customFormat="1" x14ac:dyDescent="0.25">
      <c r="A51" s="345" t="s">
        <v>6683</v>
      </c>
      <c r="B51" s="374"/>
      <c r="C51" s="719">
        <v>44538</v>
      </c>
      <c r="D51" s="373"/>
      <c r="E51" s="346">
        <v>78.953599999999994</v>
      </c>
      <c r="F51" s="373"/>
      <c r="G51" s="347">
        <v>11.500999999999999</v>
      </c>
      <c r="H51" s="374"/>
      <c r="I51" s="348">
        <v>1.0898000000000001</v>
      </c>
      <c r="J51" s="348">
        <v>-0.74150000000000005</v>
      </c>
      <c r="K51" s="348">
        <v>-6.4931000000000001</v>
      </c>
      <c r="L51" s="348">
        <v>2.1328</v>
      </c>
      <c r="M51" s="348">
        <v>-10.1175</v>
      </c>
      <c r="N51" s="350">
        <v>4.5903</v>
      </c>
      <c r="O51" s="348">
        <v>27.054500000000001</v>
      </c>
      <c r="P51" s="348">
        <v>16.271599999999999</v>
      </c>
      <c r="Q51" s="348" t="s">
        <v>430</v>
      </c>
      <c r="R51" s="348" t="s">
        <v>430</v>
      </c>
      <c r="S51" s="348">
        <v>2.5226999999999999</v>
      </c>
      <c r="T51" s="348">
        <v>-11.2988</v>
      </c>
      <c r="U51" s="348">
        <v>-20.534800000000001</v>
      </c>
      <c r="V51" s="348">
        <v>2.2766000000000002</v>
      </c>
      <c r="W51" s="348">
        <v>-6.7385999999999999</v>
      </c>
      <c r="X51" s="348">
        <v>3.6858</v>
      </c>
      <c r="Y51" s="374"/>
      <c r="Z51" s="346">
        <v>2</v>
      </c>
      <c r="AA51" s="346">
        <v>47</v>
      </c>
      <c r="AB51" s="346">
        <v>50</v>
      </c>
      <c r="AC51" s="346">
        <v>45</v>
      </c>
      <c r="AD51" s="346">
        <v>50</v>
      </c>
      <c r="AE51" s="346">
        <v>50</v>
      </c>
      <c r="AF51" s="346">
        <v>23</v>
      </c>
      <c r="AG51" s="346">
        <v>39</v>
      </c>
      <c r="AH51" s="346" t="s">
        <v>430</v>
      </c>
      <c r="AI51" s="346" t="s">
        <v>430</v>
      </c>
      <c r="AJ51" s="346">
        <v>44</v>
      </c>
      <c r="AK51" s="346">
        <v>50</v>
      </c>
      <c r="AL51" s="346">
        <v>50</v>
      </c>
      <c r="AM51" s="346">
        <v>50</v>
      </c>
      <c r="AN51" s="346">
        <v>51</v>
      </c>
      <c r="AO51" s="373"/>
      <c r="AP51" s="348" t="s">
        <v>430</v>
      </c>
      <c r="AQ51" s="348" t="s">
        <v>430</v>
      </c>
      <c r="AR51" s="348" t="s">
        <v>430</v>
      </c>
      <c r="AS51" s="348">
        <v>15.8</v>
      </c>
      <c r="AT51" s="348">
        <v>-20.78</v>
      </c>
      <c r="AU51" s="351"/>
      <c r="AV51" s="346" t="s">
        <v>430</v>
      </c>
      <c r="AW51" s="346" t="s">
        <v>430</v>
      </c>
      <c r="AX51" s="346" t="s">
        <v>430</v>
      </c>
      <c r="AY51" s="346">
        <v>43</v>
      </c>
      <c r="AZ51" s="346">
        <v>50</v>
      </c>
      <c r="BA51" s="374"/>
      <c r="BB51" s="348">
        <v>38.278816796058003</v>
      </c>
      <c r="BC51" s="348">
        <v>0</v>
      </c>
      <c r="BD51" s="348">
        <v>3.5357681820883398E-2</v>
      </c>
      <c r="BE51" s="375" t="s">
        <v>430</v>
      </c>
      <c r="BF51" s="374"/>
      <c r="BG51" s="372" t="s">
        <v>430</v>
      </c>
      <c r="BH51" s="373" t="s">
        <v>430</v>
      </c>
      <c r="BI51" s="348" t="s">
        <v>430</v>
      </c>
      <c r="BJ51" s="348" t="s">
        <v>430</v>
      </c>
      <c r="BK51" s="350"/>
      <c r="BL51" s="350" t="s">
        <v>6684</v>
      </c>
      <c r="BM51" s="372" t="s">
        <v>5801</v>
      </c>
      <c r="BN51" s="372" t="s">
        <v>430</v>
      </c>
      <c r="BO51" s="372" t="s">
        <v>430</v>
      </c>
      <c r="BP51" s="430" t="s">
        <v>430</v>
      </c>
      <c r="BQ51" s="468"/>
      <c r="BR51" s="354" t="s">
        <v>602</v>
      </c>
    </row>
    <row r="52" spans="1:70" s="428" customFormat="1" x14ac:dyDescent="0.25">
      <c r="A52" s="345" t="s">
        <v>6685</v>
      </c>
      <c r="B52" s="374"/>
      <c r="C52" s="719">
        <v>44811</v>
      </c>
      <c r="D52" s="373"/>
      <c r="E52" s="346">
        <v>75.962299999999999</v>
      </c>
      <c r="F52" s="373"/>
      <c r="G52" s="347">
        <v>18.466999999999999</v>
      </c>
      <c r="H52" s="374"/>
      <c r="I52" s="348">
        <v>-0.35070000000000001</v>
      </c>
      <c r="J52" s="348">
        <v>5.8037999999999998</v>
      </c>
      <c r="K52" s="348">
        <v>-1.1508</v>
      </c>
      <c r="L52" s="348">
        <v>26.166599999999999</v>
      </c>
      <c r="M52" s="348">
        <v>37.178699999999999</v>
      </c>
      <c r="N52" s="350">
        <v>93.412199999999999</v>
      </c>
      <c r="O52" s="348">
        <v>39.190300000000001</v>
      </c>
      <c r="P52" s="348">
        <v>19.474499999999999</v>
      </c>
      <c r="Q52" s="348" t="s">
        <v>430</v>
      </c>
      <c r="R52" s="348" t="s">
        <v>430</v>
      </c>
      <c r="S52" s="348">
        <v>26.0288</v>
      </c>
      <c r="T52" s="348">
        <v>35.398499999999999</v>
      </c>
      <c r="U52" s="348">
        <v>45.123800000000003</v>
      </c>
      <c r="V52" s="348">
        <v>87.997600000000006</v>
      </c>
      <c r="W52" s="348">
        <v>-5.093</v>
      </c>
      <c r="X52" s="348">
        <v>17.6281</v>
      </c>
      <c r="Y52" s="374"/>
      <c r="Z52" s="346">
        <v>21</v>
      </c>
      <c r="AA52" s="346">
        <v>8</v>
      </c>
      <c r="AB52" s="346">
        <v>40</v>
      </c>
      <c r="AC52" s="346">
        <v>4</v>
      </c>
      <c r="AD52" s="346">
        <v>5</v>
      </c>
      <c r="AE52" s="346">
        <v>1</v>
      </c>
      <c r="AF52" s="346">
        <v>7</v>
      </c>
      <c r="AG52" s="346">
        <v>32</v>
      </c>
      <c r="AH52" s="346" t="s">
        <v>430</v>
      </c>
      <c r="AI52" s="346" t="s">
        <v>430</v>
      </c>
      <c r="AJ52" s="346">
        <v>13</v>
      </c>
      <c r="AK52" s="346">
        <v>5</v>
      </c>
      <c r="AL52" s="346">
        <v>4</v>
      </c>
      <c r="AM52" s="346">
        <v>3</v>
      </c>
      <c r="AN52" s="346">
        <v>49</v>
      </c>
      <c r="AO52" s="373"/>
      <c r="AP52" s="348" t="s">
        <v>430</v>
      </c>
      <c r="AQ52" s="348" t="s">
        <v>430</v>
      </c>
      <c r="AR52" s="348" t="s">
        <v>430</v>
      </c>
      <c r="AS52" s="348">
        <v>41.04</v>
      </c>
      <c r="AT52" s="348">
        <v>81.91</v>
      </c>
      <c r="AU52" s="351"/>
      <c r="AV52" s="346" t="s">
        <v>430</v>
      </c>
      <c r="AW52" s="346" t="s">
        <v>430</v>
      </c>
      <c r="AX52" s="346" t="s">
        <v>430</v>
      </c>
      <c r="AY52" s="346">
        <v>6</v>
      </c>
      <c r="AZ52" s="346">
        <v>3</v>
      </c>
      <c r="BA52" s="374"/>
      <c r="BB52" s="348">
        <v>25.1073324540749</v>
      </c>
      <c r="BC52" s="348">
        <v>0</v>
      </c>
      <c r="BD52" s="348">
        <v>5.9391004767717803E-2</v>
      </c>
      <c r="BE52" s="375" t="s">
        <v>430</v>
      </c>
      <c r="BF52" s="374"/>
      <c r="BG52" s="372" t="s">
        <v>430</v>
      </c>
      <c r="BH52" s="373" t="s">
        <v>430</v>
      </c>
      <c r="BI52" s="348" t="s">
        <v>430</v>
      </c>
      <c r="BJ52" s="348" t="s">
        <v>430</v>
      </c>
      <c r="BK52" s="350"/>
      <c r="BL52" s="350" t="s">
        <v>6672</v>
      </c>
      <c r="BM52" s="372" t="s">
        <v>6673</v>
      </c>
      <c r="BN52" s="372" t="s">
        <v>430</v>
      </c>
      <c r="BO52" s="372" t="s">
        <v>430</v>
      </c>
      <c r="BP52" s="430" t="s">
        <v>430</v>
      </c>
      <c r="BQ52" s="468"/>
      <c r="BR52" s="354" t="s">
        <v>443</v>
      </c>
    </row>
    <row r="53" spans="1:70" s="428" customFormat="1" x14ac:dyDescent="0.25">
      <c r="A53" s="345" t="s">
        <v>6686</v>
      </c>
      <c r="B53" s="374"/>
      <c r="C53" s="719">
        <v>41694</v>
      </c>
      <c r="D53" s="373"/>
      <c r="E53" s="346">
        <v>77.107900000000001</v>
      </c>
      <c r="F53" s="373"/>
      <c r="G53" s="347">
        <v>37.2592</v>
      </c>
      <c r="H53" s="374"/>
      <c r="I53" s="348">
        <v>-0.183</v>
      </c>
      <c r="J53" s="348">
        <v>4.4690000000000003</v>
      </c>
      <c r="K53" s="348">
        <v>2.6644999999999999</v>
      </c>
      <c r="L53" s="348">
        <v>16.915099999999999</v>
      </c>
      <c r="M53" s="348">
        <v>29.803100000000001</v>
      </c>
      <c r="N53" s="350">
        <v>54.189799999999998</v>
      </c>
      <c r="O53" s="348">
        <v>34.240900000000003</v>
      </c>
      <c r="P53" s="348">
        <v>26.199000000000002</v>
      </c>
      <c r="Q53" s="348">
        <v>13.763299999999999</v>
      </c>
      <c r="R53" s="348">
        <v>13.9473</v>
      </c>
      <c r="S53" s="348">
        <v>20.5366</v>
      </c>
      <c r="T53" s="348">
        <v>26.855399999999999</v>
      </c>
      <c r="U53" s="348">
        <v>33.669600000000003</v>
      </c>
      <c r="V53" s="348">
        <v>53.9452</v>
      </c>
      <c r="W53" s="348">
        <v>-0.2054</v>
      </c>
      <c r="X53" s="348">
        <v>11.2691</v>
      </c>
      <c r="Y53" s="374"/>
      <c r="Z53" s="346">
        <v>13</v>
      </c>
      <c r="AA53" s="346">
        <v>11</v>
      </c>
      <c r="AB53" s="346">
        <v>12</v>
      </c>
      <c r="AC53" s="346">
        <v>19</v>
      </c>
      <c r="AD53" s="346">
        <v>7</v>
      </c>
      <c r="AE53" s="346">
        <v>10</v>
      </c>
      <c r="AF53" s="346">
        <v>11</v>
      </c>
      <c r="AG53" s="346">
        <v>17</v>
      </c>
      <c r="AH53" s="346">
        <v>12</v>
      </c>
      <c r="AI53" s="346">
        <v>7</v>
      </c>
      <c r="AJ53" s="346">
        <v>20</v>
      </c>
      <c r="AK53" s="346">
        <v>8</v>
      </c>
      <c r="AL53" s="346">
        <v>9</v>
      </c>
      <c r="AM53" s="346">
        <v>11</v>
      </c>
      <c r="AN53" s="346">
        <v>9</v>
      </c>
      <c r="AO53" s="373"/>
      <c r="AP53" s="348">
        <v>15.71</v>
      </c>
      <c r="AQ53" s="348">
        <v>19.36</v>
      </c>
      <c r="AR53" s="348">
        <v>24.97</v>
      </c>
      <c r="AS53" s="348">
        <v>37.340000000000003</v>
      </c>
      <c r="AT53" s="348">
        <v>56.66</v>
      </c>
      <c r="AU53" s="351"/>
      <c r="AV53" s="346">
        <v>7</v>
      </c>
      <c r="AW53" s="346">
        <v>7</v>
      </c>
      <c r="AX53" s="346">
        <v>9</v>
      </c>
      <c r="AY53" s="346">
        <v>9</v>
      </c>
      <c r="AZ53" s="346">
        <v>12</v>
      </c>
      <c r="BA53" s="374"/>
      <c r="BB53" s="348">
        <v>15.483387767969299</v>
      </c>
      <c r="BC53" s="348">
        <v>0</v>
      </c>
      <c r="BD53" s="348">
        <v>0.10712815495224701</v>
      </c>
      <c r="BE53" s="375" t="s">
        <v>430</v>
      </c>
      <c r="BF53" s="374"/>
      <c r="BG53" s="372" t="s">
        <v>430</v>
      </c>
      <c r="BH53" s="373" t="s">
        <v>430</v>
      </c>
      <c r="BI53" s="348" t="s">
        <v>430</v>
      </c>
      <c r="BJ53" s="348" t="s">
        <v>430</v>
      </c>
      <c r="BK53" s="350"/>
      <c r="BL53" s="350" t="s">
        <v>6687</v>
      </c>
      <c r="BM53" s="372" t="s">
        <v>6688</v>
      </c>
      <c r="BN53" s="372" t="s">
        <v>430</v>
      </c>
      <c r="BO53" s="372" t="s">
        <v>430</v>
      </c>
      <c r="BP53" s="430" t="s">
        <v>430</v>
      </c>
      <c r="BQ53" s="468"/>
      <c r="BR53" s="354" t="s">
        <v>518</v>
      </c>
    </row>
    <row r="54" spans="1:70" s="428" customFormat="1" x14ac:dyDescent="0.25">
      <c r="A54" s="345" t="s">
        <v>6689</v>
      </c>
      <c r="B54" s="374"/>
      <c r="C54" s="719">
        <v>44533</v>
      </c>
      <c r="D54" s="373"/>
      <c r="E54" s="346">
        <v>59.108600000000003</v>
      </c>
      <c r="F54" s="373"/>
      <c r="G54" s="347">
        <v>13.01</v>
      </c>
      <c r="H54" s="374"/>
      <c r="I54" s="348">
        <v>-1.8112999999999999</v>
      </c>
      <c r="J54" s="348">
        <v>-1.4394</v>
      </c>
      <c r="K54" s="348">
        <v>-1.8112999999999999</v>
      </c>
      <c r="L54" s="348">
        <v>3.6652999999999998</v>
      </c>
      <c r="M54" s="348">
        <v>14.223000000000001</v>
      </c>
      <c r="N54" s="350">
        <v>20.5746</v>
      </c>
      <c r="O54" s="348">
        <v>16.341000000000001</v>
      </c>
      <c r="P54" s="348">
        <v>13.5075</v>
      </c>
      <c r="Q54" s="348" t="s">
        <v>430</v>
      </c>
      <c r="R54" s="348" t="s">
        <v>430</v>
      </c>
      <c r="S54" s="348">
        <v>5.4295</v>
      </c>
      <c r="T54" s="348">
        <v>14.1228</v>
      </c>
      <c r="U54" s="348">
        <v>12.8361</v>
      </c>
      <c r="V54" s="348">
        <v>20.798500000000001</v>
      </c>
      <c r="W54" s="348">
        <v>-2.0331000000000001</v>
      </c>
      <c r="X54" s="348">
        <v>5.9675000000000002</v>
      </c>
      <c r="Y54" s="374"/>
      <c r="Z54" s="346">
        <v>49</v>
      </c>
      <c r="AA54" s="346">
        <v>50</v>
      </c>
      <c r="AB54" s="346">
        <v>45</v>
      </c>
      <c r="AC54" s="346">
        <v>42</v>
      </c>
      <c r="AD54" s="346">
        <v>36</v>
      </c>
      <c r="AE54" s="346">
        <v>43</v>
      </c>
      <c r="AF54" s="346">
        <v>44</v>
      </c>
      <c r="AG54" s="346">
        <v>42</v>
      </c>
      <c r="AH54" s="346" t="s">
        <v>430</v>
      </c>
      <c r="AI54" s="346" t="s">
        <v>430</v>
      </c>
      <c r="AJ54" s="346">
        <v>42</v>
      </c>
      <c r="AK54" s="346">
        <v>32</v>
      </c>
      <c r="AL54" s="346">
        <v>37</v>
      </c>
      <c r="AM54" s="346">
        <v>41</v>
      </c>
      <c r="AN54" s="346">
        <v>34</v>
      </c>
      <c r="AO54" s="373"/>
      <c r="AP54" s="348" t="s">
        <v>430</v>
      </c>
      <c r="AQ54" s="348" t="s">
        <v>430</v>
      </c>
      <c r="AR54" s="348" t="s">
        <v>430</v>
      </c>
      <c r="AS54" s="348">
        <v>16.02</v>
      </c>
      <c r="AT54" s="348">
        <v>20.84</v>
      </c>
      <c r="AU54" s="351"/>
      <c r="AV54" s="346" t="s">
        <v>430</v>
      </c>
      <c r="AW54" s="346" t="s">
        <v>430</v>
      </c>
      <c r="AX54" s="346" t="s">
        <v>430</v>
      </c>
      <c r="AY54" s="346">
        <v>42</v>
      </c>
      <c r="AZ54" s="346">
        <v>41</v>
      </c>
      <c r="BA54" s="374"/>
      <c r="BB54" s="348">
        <v>12.606401234548301</v>
      </c>
      <c r="BC54" s="348">
        <v>0</v>
      </c>
      <c r="BD54" s="348">
        <v>5.4987243441359003E-2</v>
      </c>
      <c r="BE54" s="375" t="s">
        <v>430</v>
      </c>
      <c r="BF54" s="374"/>
      <c r="BG54" s="372" t="s">
        <v>430</v>
      </c>
      <c r="BH54" s="373" t="s">
        <v>430</v>
      </c>
      <c r="BI54" s="348" t="s">
        <v>430</v>
      </c>
      <c r="BJ54" s="348" t="s">
        <v>430</v>
      </c>
      <c r="BK54" s="350"/>
      <c r="BL54" s="350" t="s">
        <v>6690</v>
      </c>
      <c r="BM54" s="372" t="s">
        <v>6691</v>
      </c>
      <c r="BN54" s="372" t="s">
        <v>430</v>
      </c>
      <c r="BO54" s="372" t="s">
        <v>430</v>
      </c>
      <c r="BP54" s="430" t="s">
        <v>430</v>
      </c>
      <c r="BQ54" s="468"/>
      <c r="BR54" s="354" t="s">
        <v>602</v>
      </c>
    </row>
    <row r="55" spans="1:70" s="428" customFormat="1" x14ac:dyDescent="0.25">
      <c r="A55" s="345" t="s">
        <v>6692</v>
      </c>
      <c r="B55" s="374"/>
      <c r="C55" s="719">
        <v>44277</v>
      </c>
      <c r="D55" s="373"/>
      <c r="E55" s="889">
        <v>54.4</v>
      </c>
      <c r="F55" s="373"/>
      <c r="G55" s="347" t="s">
        <v>430</v>
      </c>
      <c r="H55" s="374"/>
      <c r="I55" s="348" t="s">
        <v>430</v>
      </c>
      <c r="J55" s="348" t="s">
        <v>430</v>
      </c>
      <c r="K55" s="348" t="s">
        <v>430</v>
      </c>
      <c r="L55" s="348" t="s">
        <v>430</v>
      </c>
      <c r="M55" s="348" t="s">
        <v>430</v>
      </c>
      <c r="N55" s="350" t="s">
        <v>430</v>
      </c>
      <c r="O55" s="348" t="s">
        <v>430</v>
      </c>
      <c r="P55" s="348" t="s">
        <v>430</v>
      </c>
      <c r="Q55" s="348" t="s">
        <v>430</v>
      </c>
      <c r="R55" s="348" t="s">
        <v>430</v>
      </c>
      <c r="S55" s="348" t="s">
        <v>430</v>
      </c>
      <c r="T55" s="348" t="s">
        <v>430</v>
      </c>
      <c r="U55" s="348" t="s">
        <v>430</v>
      </c>
      <c r="V55" s="348" t="s">
        <v>430</v>
      </c>
      <c r="W55" s="348" t="s">
        <v>430</v>
      </c>
      <c r="X55" s="348" t="s">
        <v>430</v>
      </c>
      <c r="Y55" s="374"/>
      <c r="Z55" s="346" t="s">
        <v>430</v>
      </c>
      <c r="AA55" s="346" t="s">
        <v>430</v>
      </c>
      <c r="AB55" s="346" t="s">
        <v>430</v>
      </c>
      <c r="AC55" s="346" t="s">
        <v>430</v>
      </c>
      <c r="AD55" s="346" t="s">
        <v>430</v>
      </c>
      <c r="AE55" s="346" t="s">
        <v>430</v>
      </c>
      <c r="AF55" s="346" t="s">
        <v>430</v>
      </c>
      <c r="AG55" s="346" t="s">
        <v>430</v>
      </c>
      <c r="AH55" s="346" t="s">
        <v>430</v>
      </c>
      <c r="AI55" s="346" t="s">
        <v>430</v>
      </c>
      <c r="AJ55" s="346" t="s">
        <v>430</v>
      </c>
      <c r="AK55" s="346" t="s">
        <v>430</v>
      </c>
      <c r="AL55" s="346" t="s">
        <v>430</v>
      </c>
      <c r="AM55" s="346" t="s">
        <v>430</v>
      </c>
      <c r="AN55" s="346" t="s">
        <v>430</v>
      </c>
      <c r="AO55" s="373"/>
      <c r="AP55" s="348" t="s">
        <v>430</v>
      </c>
      <c r="AQ55" s="348" t="s">
        <v>430</v>
      </c>
      <c r="AR55" s="348" t="s">
        <v>430</v>
      </c>
      <c r="AS55" s="348" t="s">
        <v>430</v>
      </c>
      <c r="AT55" s="348" t="s">
        <v>430</v>
      </c>
      <c r="AU55" s="351"/>
      <c r="AV55" s="346" t="s">
        <v>430</v>
      </c>
      <c r="AW55" s="346" t="s">
        <v>430</v>
      </c>
      <c r="AX55" s="346" t="s">
        <v>430</v>
      </c>
      <c r="AY55" s="346" t="s">
        <v>430</v>
      </c>
      <c r="AZ55" s="346" t="s">
        <v>430</v>
      </c>
      <c r="BA55" s="374"/>
      <c r="BB55" s="348">
        <v>14.633867554693399</v>
      </c>
      <c r="BC55" s="348">
        <v>0</v>
      </c>
      <c r="BD55" s="348">
        <v>2.9743115714551099E-2</v>
      </c>
      <c r="BE55" s="375" t="s">
        <v>430</v>
      </c>
      <c r="BF55" s="374"/>
      <c r="BG55" s="372" t="s">
        <v>430</v>
      </c>
      <c r="BH55" s="373" t="s">
        <v>430</v>
      </c>
      <c r="BI55" s="348" t="s">
        <v>430</v>
      </c>
      <c r="BJ55" s="348" t="s">
        <v>430</v>
      </c>
      <c r="BK55" s="350"/>
      <c r="BL55" s="350" t="s">
        <v>430</v>
      </c>
      <c r="BM55" s="372" t="s">
        <v>430</v>
      </c>
      <c r="BN55" s="372" t="s">
        <v>430</v>
      </c>
      <c r="BO55" s="372" t="s">
        <v>430</v>
      </c>
      <c r="BP55" s="430" t="s">
        <v>430</v>
      </c>
      <c r="BQ55" s="468"/>
      <c r="BR55" s="354" t="s">
        <v>443</v>
      </c>
    </row>
    <row r="56" spans="1:70" s="428" customFormat="1" x14ac:dyDescent="0.25">
      <c r="A56" s="345" t="s">
        <v>6693</v>
      </c>
      <c r="B56" s="374"/>
      <c r="C56" s="719">
        <v>44489</v>
      </c>
      <c r="D56" s="373"/>
      <c r="E56" s="346">
        <v>41.37</v>
      </c>
      <c r="F56" s="373"/>
      <c r="G56" s="347">
        <v>10.465999999999999</v>
      </c>
      <c r="H56" s="374"/>
      <c r="I56" s="348">
        <v>-0.249</v>
      </c>
      <c r="J56" s="348">
        <v>0.54159999999999997</v>
      </c>
      <c r="K56" s="348">
        <v>-1.7101999999999999</v>
      </c>
      <c r="L56" s="348">
        <v>2.5503999999999998</v>
      </c>
      <c r="M56" s="348">
        <v>5.3799000000000001</v>
      </c>
      <c r="N56" s="350">
        <v>18.206199999999999</v>
      </c>
      <c r="O56" s="348">
        <v>17.242000000000001</v>
      </c>
      <c r="P56" s="348">
        <v>7.1292999999999997</v>
      </c>
      <c r="Q56" s="348" t="s">
        <v>430</v>
      </c>
      <c r="R56" s="348" t="s">
        <v>430</v>
      </c>
      <c r="S56" s="348">
        <v>2.3809999999999998</v>
      </c>
      <c r="T56" s="348">
        <v>2.0306999999999999</v>
      </c>
      <c r="U56" s="348">
        <v>4.2846000000000002</v>
      </c>
      <c r="V56" s="348">
        <v>14.715999999999999</v>
      </c>
      <c r="W56" s="348">
        <v>-3.1804000000000001</v>
      </c>
      <c r="X56" s="348">
        <v>1.3721000000000001</v>
      </c>
      <c r="Y56" s="374"/>
      <c r="Z56" s="346">
        <v>16</v>
      </c>
      <c r="AA56" s="346">
        <v>43</v>
      </c>
      <c r="AB56" s="346">
        <v>44</v>
      </c>
      <c r="AC56" s="346">
        <v>44</v>
      </c>
      <c r="AD56" s="346">
        <v>47</v>
      </c>
      <c r="AE56" s="346">
        <v>44</v>
      </c>
      <c r="AF56" s="346">
        <v>41</v>
      </c>
      <c r="AG56" s="346">
        <v>48</v>
      </c>
      <c r="AH56" s="346" t="s">
        <v>430</v>
      </c>
      <c r="AI56" s="346" t="s">
        <v>430</v>
      </c>
      <c r="AJ56" s="346">
        <v>45</v>
      </c>
      <c r="AK56" s="346">
        <v>49</v>
      </c>
      <c r="AL56" s="346">
        <v>49</v>
      </c>
      <c r="AM56" s="346">
        <v>45</v>
      </c>
      <c r="AN56" s="346">
        <v>43</v>
      </c>
      <c r="AO56" s="373"/>
      <c r="AP56" s="348" t="s">
        <v>430</v>
      </c>
      <c r="AQ56" s="348" t="s">
        <v>430</v>
      </c>
      <c r="AR56" s="348" t="s">
        <v>430</v>
      </c>
      <c r="AS56" s="348">
        <v>11.74</v>
      </c>
      <c r="AT56" s="348">
        <v>5.18</v>
      </c>
      <c r="AU56" s="351"/>
      <c r="AV56" s="346" t="s">
        <v>430</v>
      </c>
      <c r="AW56" s="346" t="s">
        <v>430</v>
      </c>
      <c r="AX56" s="346" t="s">
        <v>430</v>
      </c>
      <c r="AY56" s="346">
        <v>47</v>
      </c>
      <c r="AZ56" s="346">
        <v>49</v>
      </c>
      <c r="BA56" s="374"/>
      <c r="BB56" s="348">
        <v>14.962186651907</v>
      </c>
      <c r="BC56" s="348">
        <v>0</v>
      </c>
      <c r="BD56" s="348">
        <v>9.7103201837260896E-3</v>
      </c>
      <c r="BE56" s="375" t="s">
        <v>430</v>
      </c>
      <c r="BF56" s="374"/>
      <c r="BG56" s="372" t="s">
        <v>430</v>
      </c>
      <c r="BH56" s="373" t="s">
        <v>430</v>
      </c>
      <c r="BI56" s="348" t="s">
        <v>430</v>
      </c>
      <c r="BJ56" s="348" t="s">
        <v>430</v>
      </c>
      <c r="BK56" s="350"/>
      <c r="BL56" s="350" t="s">
        <v>6694</v>
      </c>
      <c r="BM56" s="372" t="s">
        <v>6695</v>
      </c>
      <c r="BN56" s="372" t="s">
        <v>6696</v>
      </c>
      <c r="BO56" s="372" t="s">
        <v>430</v>
      </c>
      <c r="BP56" s="430" t="s">
        <v>430</v>
      </c>
      <c r="BQ56" s="468"/>
      <c r="BR56" s="354" t="s">
        <v>436</v>
      </c>
    </row>
    <row r="57" spans="1:70" s="428" customFormat="1" x14ac:dyDescent="0.25">
      <c r="A57" s="345" t="s">
        <v>6697</v>
      </c>
      <c r="B57" s="374"/>
      <c r="C57" s="719">
        <v>44323</v>
      </c>
      <c r="D57" s="373"/>
      <c r="E57" s="346">
        <v>44.96</v>
      </c>
      <c r="F57" s="373"/>
      <c r="G57" s="347">
        <v>15.3263</v>
      </c>
      <c r="H57" s="374"/>
      <c r="I57" s="348">
        <v>-0.95320000000000005</v>
      </c>
      <c r="J57" s="348">
        <v>1.8534999999999999</v>
      </c>
      <c r="K57" s="348">
        <v>1.865</v>
      </c>
      <c r="L57" s="348">
        <v>4.8174000000000001</v>
      </c>
      <c r="M57" s="348">
        <v>9.8879999999999999</v>
      </c>
      <c r="N57" s="350">
        <v>18.0199</v>
      </c>
      <c r="O57" s="348">
        <v>13.292</v>
      </c>
      <c r="P57" s="348">
        <v>12.2896</v>
      </c>
      <c r="Q57" s="348">
        <v>8.9648000000000003</v>
      </c>
      <c r="R57" s="348" t="s">
        <v>430</v>
      </c>
      <c r="S57" s="348">
        <v>4.8569000000000004</v>
      </c>
      <c r="T57" s="348">
        <v>9.9022000000000006</v>
      </c>
      <c r="U57" s="348">
        <v>9.9873999999999992</v>
      </c>
      <c r="V57" s="348">
        <v>16.333100000000002</v>
      </c>
      <c r="W57" s="348">
        <v>0.91320000000000001</v>
      </c>
      <c r="X57" s="348">
        <v>8.7058999999999997</v>
      </c>
      <c r="Y57" s="374"/>
      <c r="Z57" s="346">
        <v>38</v>
      </c>
      <c r="AA57" s="346">
        <v>36</v>
      </c>
      <c r="AB57" s="346">
        <v>15</v>
      </c>
      <c r="AC57" s="346">
        <v>41</v>
      </c>
      <c r="AD57" s="346">
        <v>40</v>
      </c>
      <c r="AE57" s="346">
        <v>45</v>
      </c>
      <c r="AF57" s="346">
        <v>47</v>
      </c>
      <c r="AG57" s="346">
        <v>43</v>
      </c>
      <c r="AH57" s="346">
        <v>25</v>
      </c>
      <c r="AI57" s="346" t="s">
        <v>430</v>
      </c>
      <c r="AJ57" s="346">
        <v>43</v>
      </c>
      <c r="AK57" s="346">
        <v>39</v>
      </c>
      <c r="AL57" s="346">
        <v>42</v>
      </c>
      <c r="AM57" s="346">
        <v>44</v>
      </c>
      <c r="AN57" s="346">
        <v>4</v>
      </c>
      <c r="AO57" s="373"/>
      <c r="AP57" s="348" t="s">
        <v>430</v>
      </c>
      <c r="AQ57" s="348" t="s">
        <v>430</v>
      </c>
      <c r="AR57" s="348">
        <v>12.34</v>
      </c>
      <c r="AS57" s="348">
        <v>14.26</v>
      </c>
      <c r="AT57" s="348">
        <v>15.1</v>
      </c>
      <c r="AU57" s="351"/>
      <c r="AV57" s="346" t="s">
        <v>430</v>
      </c>
      <c r="AW57" s="346" t="s">
        <v>430</v>
      </c>
      <c r="AX57" s="346">
        <v>30</v>
      </c>
      <c r="AY57" s="346">
        <v>44</v>
      </c>
      <c r="AZ57" s="346">
        <v>44</v>
      </c>
      <c r="BA57" s="374"/>
      <c r="BB57" s="348">
        <v>14.914366126417701</v>
      </c>
      <c r="BC57" s="348">
        <v>0</v>
      </c>
      <c r="BD57" s="348">
        <v>4.5305878442547097E-2</v>
      </c>
      <c r="BE57" s="375" t="s">
        <v>430</v>
      </c>
      <c r="BF57" s="374"/>
      <c r="BG57" s="372" t="s">
        <v>430</v>
      </c>
      <c r="BH57" s="373" t="s">
        <v>430</v>
      </c>
      <c r="BI57" s="348" t="s">
        <v>430</v>
      </c>
      <c r="BJ57" s="348" t="s">
        <v>430</v>
      </c>
      <c r="BK57" s="350"/>
      <c r="BL57" s="350" t="s">
        <v>6698</v>
      </c>
      <c r="BM57" s="372" t="s">
        <v>6699</v>
      </c>
      <c r="BN57" s="372" t="s">
        <v>430</v>
      </c>
      <c r="BO57" s="372" t="s">
        <v>430</v>
      </c>
      <c r="BP57" s="430" t="s">
        <v>430</v>
      </c>
      <c r="BQ57" s="468"/>
      <c r="BR57" s="354" t="s">
        <v>436</v>
      </c>
    </row>
    <row r="58" spans="1:70" s="428" customFormat="1" x14ac:dyDescent="0.25">
      <c r="A58" s="345" t="s">
        <v>6700</v>
      </c>
      <c r="B58" s="374"/>
      <c r="C58" s="719">
        <v>45282</v>
      </c>
      <c r="D58" s="373"/>
      <c r="E58" s="346">
        <v>38.833199999999998</v>
      </c>
      <c r="F58" s="373"/>
      <c r="G58" s="347">
        <v>12.1897</v>
      </c>
      <c r="H58" s="374"/>
      <c r="I58" s="348">
        <v>-0.24060000000000001</v>
      </c>
      <c r="J58" s="348">
        <v>-0.1769</v>
      </c>
      <c r="K58" s="348">
        <v>-0.31319999999999998</v>
      </c>
      <c r="L58" s="348">
        <v>1.2466999999999999</v>
      </c>
      <c r="M58" s="348">
        <v>4.2968999999999999</v>
      </c>
      <c r="N58" s="350">
        <v>13.932</v>
      </c>
      <c r="O58" s="348">
        <v>10.311199999999999</v>
      </c>
      <c r="P58" s="348" t="s">
        <v>430</v>
      </c>
      <c r="Q58" s="348" t="s">
        <v>430</v>
      </c>
      <c r="R58" s="348" t="s">
        <v>430</v>
      </c>
      <c r="S58" s="348">
        <v>-0.14829999999999999</v>
      </c>
      <c r="T58" s="348">
        <v>4.0697999999999999</v>
      </c>
      <c r="U58" s="348">
        <v>6.8830999999999998</v>
      </c>
      <c r="V58" s="348">
        <v>13.172499999999999</v>
      </c>
      <c r="W58" s="348">
        <v>-0.92410000000000003</v>
      </c>
      <c r="X58" s="348">
        <v>8.2848000000000006</v>
      </c>
      <c r="Y58" s="374"/>
      <c r="Z58" s="346">
        <v>15</v>
      </c>
      <c r="AA58" s="346">
        <v>45</v>
      </c>
      <c r="AB58" s="346">
        <v>33</v>
      </c>
      <c r="AC58" s="346">
        <v>47</v>
      </c>
      <c r="AD58" s="346">
        <v>49</v>
      </c>
      <c r="AE58" s="346">
        <v>48</v>
      </c>
      <c r="AF58" s="346">
        <v>50</v>
      </c>
      <c r="AG58" s="346" t="s">
        <v>430</v>
      </c>
      <c r="AH58" s="346" t="s">
        <v>430</v>
      </c>
      <c r="AI58" s="346" t="s">
        <v>430</v>
      </c>
      <c r="AJ58" s="346">
        <v>48</v>
      </c>
      <c r="AK58" s="346">
        <v>47</v>
      </c>
      <c r="AL58" s="346">
        <v>47</v>
      </c>
      <c r="AM58" s="346">
        <v>49</v>
      </c>
      <c r="AN58" s="346">
        <v>16</v>
      </c>
      <c r="AO58" s="373"/>
      <c r="AP58" s="348" t="s">
        <v>430</v>
      </c>
      <c r="AQ58" s="348" t="s">
        <v>430</v>
      </c>
      <c r="AR58" s="348" t="s">
        <v>430</v>
      </c>
      <c r="AS58" s="348" t="s">
        <v>430</v>
      </c>
      <c r="AT58" s="348">
        <v>10.7</v>
      </c>
      <c r="AU58" s="351"/>
      <c r="AV58" s="346" t="s">
        <v>430</v>
      </c>
      <c r="AW58" s="346" t="s">
        <v>430</v>
      </c>
      <c r="AX58" s="346" t="s">
        <v>430</v>
      </c>
      <c r="AY58" s="346" t="s">
        <v>430</v>
      </c>
      <c r="AZ58" s="346">
        <v>47</v>
      </c>
      <c r="BA58" s="374"/>
      <c r="BB58" s="348">
        <v>4.7694163200567798</v>
      </c>
      <c r="BC58" s="348">
        <v>0</v>
      </c>
      <c r="BD58" s="348">
        <v>5.8830467799367001E-2</v>
      </c>
      <c r="BE58" s="375" t="s">
        <v>430</v>
      </c>
      <c r="BF58" s="374"/>
      <c r="BG58" s="372" t="s">
        <v>430</v>
      </c>
      <c r="BH58" s="373" t="s">
        <v>430</v>
      </c>
      <c r="BI58" s="348" t="s">
        <v>430</v>
      </c>
      <c r="BJ58" s="348" t="s">
        <v>430</v>
      </c>
      <c r="BK58" s="350"/>
      <c r="BL58" s="350" t="s">
        <v>6701</v>
      </c>
      <c r="BM58" s="372" t="s">
        <v>6702</v>
      </c>
      <c r="BN58" s="372" t="s">
        <v>430</v>
      </c>
      <c r="BO58" s="372" t="s">
        <v>430</v>
      </c>
      <c r="BP58" s="430" t="s">
        <v>430</v>
      </c>
      <c r="BQ58" s="468"/>
      <c r="BR58" s="354" t="s">
        <v>2409</v>
      </c>
    </row>
    <row r="59" spans="1:70" s="428" customFormat="1" x14ac:dyDescent="0.25">
      <c r="A59" s="345" t="s">
        <v>6703</v>
      </c>
      <c r="B59" s="374"/>
      <c r="C59" s="719">
        <v>45194</v>
      </c>
      <c r="D59" s="373"/>
      <c r="E59" s="346">
        <v>37.92</v>
      </c>
      <c r="F59" s="373"/>
      <c r="G59" s="347">
        <v>18.032</v>
      </c>
      <c r="H59" s="374"/>
      <c r="I59" s="348">
        <v>-0.5444</v>
      </c>
      <c r="J59" s="348">
        <v>2.8290999999999999</v>
      </c>
      <c r="K59" s="348">
        <v>1.8866000000000001</v>
      </c>
      <c r="L59" s="348">
        <v>9.8567999999999998</v>
      </c>
      <c r="M59" s="348">
        <v>17.685400000000001</v>
      </c>
      <c r="N59" s="350">
        <v>35.637099999999997</v>
      </c>
      <c r="O59" s="348">
        <v>26.206800000000001</v>
      </c>
      <c r="P59" s="348" t="s">
        <v>430</v>
      </c>
      <c r="Q59" s="348" t="s">
        <v>430</v>
      </c>
      <c r="R59" s="348" t="s">
        <v>430</v>
      </c>
      <c r="S59" s="348">
        <v>9.6829999999999998</v>
      </c>
      <c r="T59" s="348">
        <v>16.194600000000001</v>
      </c>
      <c r="U59" s="348">
        <v>22.624099999999999</v>
      </c>
      <c r="V59" s="348">
        <v>32.891100000000002</v>
      </c>
      <c r="W59" s="348">
        <v>-0.32229999999999998</v>
      </c>
      <c r="X59" s="348">
        <v>24.117000000000001</v>
      </c>
      <c r="Y59" s="374"/>
      <c r="Z59" s="346">
        <v>27</v>
      </c>
      <c r="AA59" s="346">
        <v>26</v>
      </c>
      <c r="AB59" s="346">
        <v>14</v>
      </c>
      <c r="AC59" s="346">
        <v>31</v>
      </c>
      <c r="AD59" s="346">
        <v>25</v>
      </c>
      <c r="AE59" s="346">
        <v>28</v>
      </c>
      <c r="AF59" s="346">
        <v>25</v>
      </c>
      <c r="AG59" s="346" t="s">
        <v>430</v>
      </c>
      <c r="AH59" s="346" t="s">
        <v>430</v>
      </c>
      <c r="AI59" s="346" t="s">
        <v>430</v>
      </c>
      <c r="AJ59" s="346">
        <v>36</v>
      </c>
      <c r="AK59" s="346">
        <v>23</v>
      </c>
      <c r="AL59" s="346">
        <v>21</v>
      </c>
      <c r="AM59" s="346">
        <v>28</v>
      </c>
      <c r="AN59" s="346">
        <v>11</v>
      </c>
      <c r="AO59" s="373"/>
      <c r="AP59" s="348" t="s">
        <v>430</v>
      </c>
      <c r="AQ59" s="348" t="s">
        <v>430</v>
      </c>
      <c r="AR59" s="348" t="s">
        <v>430</v>
      </c>
      <c r="AS59" s="348" t="s">
        <v>430</v>
      </c>
      <c r="AT59" s="348">
        <v>34.49</v>
      </c>
      <c r="AU59" s="351"/>
      <c r="AV59" s="346" t="s">
        <v>430</v>
      </c>
      <c r="AW59" s="346" t="s">
        <v>430</v>
      </c>
      <c r="AX59" s="346" t="s">
        <v>430</v>
      </c>
      <c r="AY59" s="346" t="s">
        <v>430</v>
      </c>
      <c r="AZ59" s="346">
        <v>28</v>
      </c>
      <c r="BA59" s="374"/>
      <c r="BB59" s="348">
        <v>12.7727684893926</v>
      </c>
      <c r="BC59" s="348">
        <v>0</v>
      </c>
      <c r="BD59" s="348">
        <v>0.12212641900195401</v>
      </c>
      <c r="BE59" s="375" t="s">
        <v>430</v>
      </c>
      <c r="BF59" s="374"/>
      <c r="BG59" s="372" t="s">
        <v>430</v>
      </c>
      <c r="BH59" s="373" t="s">
        <v>430</v>
      </c>
      <c r="BI59" s="348" t="s">
        <v>430</v>
      </c>
      <c r="BJ59" s="348" t="s">
        <v>430</v>
      </c>
      <c r="BK59" s="350"/>
      <c r="BL59" s="350" t="s">
        <v>6704</v>
      </c>
      <c r="BM59" s="372" t="s">
        <v>4916</v>
      </c>
      <c r="BN59" s="372" t="s">
        <v>430</v>
      </c>
      <c r="BO59" s="372" t="s">
        <v>430</v>
      </c>
      <c r="BP59" s="430" t="s">
        <v>430</v>
      </c>
      <c r="BQ59" s="468"/>
      <c r="BR59" s="354" t="s">
        <v>547</v>
      </c>
    </row>
    <row r="60" spans="1:70" s="428" customFormat="1" x14ac:dyDescent="0.25">
      <c r="A60" s="345" t="s">
        <v>6705</v>
      </c>
      <c r="B60" s="374"/>
      <c r="C60" s="719">
        <v>41775</v>
      </c>
      <c r="D60" s="373"/>
      <c r="E60" s="889">
        <v>18.41</v>
      </c>
      <c r="F60" s="373"/>
      <c r="G60" s="347" t="s">
        <v>430</v>
      </c>
      <c r="H60" s="374"/>
      <c r="I60" s="348" t="s">
        <v>430</v>
      </c>
      <c r="J60" s="348" t="s">
        <v>430</v>
      </c>
      <c r="K60" s="348" t="s">
        <v>430</v>
      </c>
      <c r="L60" s="348" t="s">
        <v>430</v>
      </c>
      <c r="M60" s="348" t="s">
        <v>430</v>
      </c>
      <c r="N60" s="350" t="s">
        <v>430</v>
      </c>
      <c r="O60" s="348" t="s">
        <v>430</v>
      </c>
      <c r="P60" s="348" t="s">
        <v>430</v>
      </c>
      <c r="Q60" s="348" t="s">
        <v>430</v>
      </c>
      <c r="R60" s="348" t="s">
        <v>430</v>
      </c>
      <c r="S60" s="348" t="s">
        <v>430</v>
      </c>
      <c r="T60" s="348" t="s">
        <v>430</v>
      </c>
      <c r="U60" s="348" t="s">
        <v>430</v>
      </c>
      <c r="V60" s="348" t="s">
        <v>430</v>
      </c>
      <c r="W60" s="348" t="s">
        <v>430</v>
      </c>
      <c r="X60" s="348" t="s">
        <v>430</v>
      </c>
      <c r="Y60" s="374"/>
      <c r="Z60" s="346" t="s">
        <v>430</v>
      </c>
      <c r="AA60" s="346" t="s">
        <v>430</v>
      </c>
      <c r="AB60" s="346" t="s">
        <v>430</v>
      </c>
      <c r="AC60" s="346" t="s">
        <v>430</v>
      </c>
      <c r="AD60" s="346" t="s">
        <v>430</v>
      </c>
      <c r="AE60" s="346" t="s">
        <v>430</v>
      </c>
      <c r="AF60" s="346" t="s">
        <v>430</v>
      </c>
      <c r="AG60" s="346" t="s">
        <v>430</v>
      </c>
      <c r="AH60" s="346" t="s">
        <v>430</v>
      </c>
      <c r="AI60" s="346" t="s">
        <v>430</v>
      </c>
      <c r="AJ60" s="346" t="s">
        <v>430</v>
      </c>
      <c r="AK60" s="346" t="s">
        <v>430</v>
      </c>
      <c r="AL60" s="346" t="s">
        <v>430</v>
      </c>
      <c r="AM60" s="346" t="s">
        <v>430</v>
      </c>
      <c r="AN60" s="346" t="s">
        <v>430</v>
      </c>
      <c r="AO60" s="373"/>
      <c r="AP60" s="348" t="s">
        <v>430</v>
      </c>
      <c r="AQ60" s="348" t="s">
        <v>430</v>
      </c>
      <c r="AR60" s="348" t="s">
        <v>430</v>
      </c>
      <c r="AS60" s="348" t="s">
        <v>430</v>
      </c>
      <c r="AT60" s="348" t="s">
        <v>430</v>
      </c>
      <c r="AU60" s="351"/>
      <c r="AV60" s="346" t="s">
        <v>430</v>
      </c>
      <c r="AW60" s="346" t="s">
        <v>430</v>
      </c>
      <c r="AX60" s="346" t="s">
        <v>430</v>
      </c>
      <c r="AY60" s="346" t="s">
        <v>430</v>
      </c>
      <c r="AZ60" s="346" t="s">
        <v>430</v>
      </c>
      <c r="BA60" s="374"/>
      <c r="BB60" s="348">
        <v>16.723092968088899</v>
      </c>
      <c r="BC60" s="348">
        <v>0</v>
      </c>
      <c r="BD60" s="348">
        <v>1.80167396427173E-2</v>
      </c>
      <c r="BE60" s="375" t="s">
        <v>430</v>
      </c>
      <c r="BF60" s="374"/>
      <c r="BG60" s="372" t="s">
        <v>430</v>
      </c>
      <c r="BH60" s="373" t="s">
        <v>430</v>
      </c>
      <c r="BI60" s="348" t="s">
        <v>430</v>
      </c>
      <c r="BJ60" s="348" t="s">
        <v>430</v>
      </c>
      <c r="BK60" s="350"/>
      <c r="BL60" s="350" t="s">
        <v>430</v>
      </c>
      <c r="BM60" s="372" t="s">
        <v>430</v>
      </c>
      <c r="BN60" s="372" t="s">
        <v>430</v>
      </c>
      <c r="BO60" s="372" t="s">
        <v>430</v>
      </c>
      <c r="BP60" s="430" t="s">
        <v>430</v>
      </c>
      <c r="BQ60" s="468"/>
      <c r="BR60" s="354" t="s">
        <v>443</v>
      </c>
    </row>
    <row r="61" spans="1:70" x14ac:dyDescent="0.25">
      <c r="A61" s="318" t="s">
        <v>93</v>
      </c>
      <c r="B61" s="66"/>
      <c r="C61" s="720"/>
      <c r="D61" s="43"/>
      <c r="E61" s="51"/>
      <c r="F61" s="43"/>
      <c r="G61" s="55"/>
      <c r="H61" s="66"/>
      <c r="I61" s="59">
        <v>-0.54749999999999999</v>
      </c>
      <c r="J61" s="59">
        <v>3.0676000000000001</v>
      </c>
      <c r="K61" s="59">
        <v>0.56679999999999997</v>
      </c>
      <c r="L61" s="59">
        <v>13.696300000000001</v>
      </c>
      <c r="M61" s="59">
        <v>19.139399999999998</v>
      </c>
      <c r="N61" s="70">
        <v>40.668100000000003</v>
      </c>
      <c r="O61" s="59">
        <v>27.152999999999999</v>
      </c>
      <c r="P61" s="59">
        <v>22.579699999999999</v>
      </c>
      <c r="Q61" s="59">
        <v>12.0106</v>
      </c>
      <c r="R61" s="59">
        <v>12.653499999999999</v>
      </c>
      <c r="S61" s="59">
        <v>16.0517</v>
      </c>
      <c r="T61" s="59">
        <v>17.1938</v>
      </c>
      <c r="U61" s="59">
        <v>21.793399999999998</v>
      </c>
      <c r="V61" s="59">
        <v>38.4101</v>
      </c>
      <c r="W61" s="59">
        <v>-1.6744000000000001</v>
      </c>
      <c r="X61" s="59">
        <v>12.920400000000001</v>
      </c>
      <c r="Y61" s="66"/>
      <c r="Z61" s="51">
        <v>51</v>
      </c>
      <c r="AA61" s="51">
        <v>51</v>
      </c>
      <c r="AB61" s="51">
        <v>51</v>
      </c>
      <c r="AC61" s="51">
        <v>50</v>
      </c>
      <c r="AD61" s="51">
        <v>50</v>
      </c>
      <c r="AE61" s="51">
        <v>50</v>
      </c>
      <c r="AF61" s="51">
        <v>50</v>
      </c>
      <c r="AG61" s="51">
        <v>48</v>
      </c>
      <c r="AH61" s="51">
        <v>32</v>
      </c>
      <c r="AI61" s="51">
        <v>22</v>
      </c>
      <c r="AJ61" s="51">
        <v>51</v>
      </c>
      <c r="AK61" s="51">
        <v>50</v>
      </c>
      <c r="AL61" s="51">
        <v>50</v>
      </c>
      <c r="AM61" s="51">
        <v>50</v>
      </c>
      <c r="AN61" s="51">
        <v>51</v>
      </c>
      <c r="AO61" s="43"/>
      <c r="AP61" s="59">
        <v>14.767727272727299</v>
      </c>
      <c r="AQ61" s="59">
        <v>17.7127272727273</v>
      </c>
      <c r="AR61" s="59">
        <v>21.149687499999999</v>
      </c>
      <c r="AS61" s="59">
        <v>29.149791666666701</v>
      </c>
      <c r="AT61" s="59">
        <v>39.4726</v>
      </c>
      <c r="AU61" s="78"/>
      <c r="AV61" s="51">
        <v>22</v>
      </c>
      <c r="AW61" s="51">
        <v>22</v>
      </c>
      <c r="AX61" s="51">
        <v>32</v>
      </c>
      <c r="AY61" s="51">
        <v>48</v>
      </c>
      <c r="AZ61" s="51">
        <v>50</v>
      </c>
      <c r="BA61" s="66"/>
      <c r="BB61" s="59"/>
      <c r="BC61" s="59"/>
      <c r="BD61" s="59"/>
      <c r="BE61" s="276"/>
      <c r="BF61" s="66"/>
      <c r="BG61" s="33"/>
      <c r="BH61" s="43"/>
      <c r="BI61" s="59"/>
      <c r="BJ61" s="59"/>
      <c r="BK61" s="70"/>
      <c r="BL61" s="70"/>
      <c r="BM61" s="33"/>
      <c r="BN61" s="84"/>
      <c r="BO61" s="84"/>
      <c r="BP61" s="543"/>
      <c r="BQ61" s="267"/>
      <c r="BR61" s="88"/>
    </row>
    <row r="62" spans="1:70" x14ac:dyDescent="0.25">
      <c r="A62" s="320" t="s">
        <v>94</v>
      </c>
      <c r="B62" s="67"/>
      <c r="C62" s="721"/>
      <c r="D62" s="44"/>
      <c r="E62" s="52"/>
      <c r="F62" s="44"/>
      <c r="G62" s="56"/>
      <c r="H62" s="67"/>
      <c r="I62" s="60">
        <v>1.5477000000000001</v>
      </c>
      <c r="J62" s="60">
        <v>13.738799999999999</v>
      </c>
      <c r="K62" s="60">
        <v>6.4562999999999997</v>
      </c>
      <c r="L62" s="60">
        <v>32.257199999999997</v>
      </c>
      <c r="M62" s="60">
        <v>42.653599999999997</v>
      </c>
      <c r="N62" s="71">
        <v>93.412199999999999</v>
      </c>
      <c r="O62" s="60">
        <v>75.620699999999999</v>
      </c>
      <c r="P62" s="60">
        <v>48.161000000000001</v>
      </c>
      <c r="Q62" s="60">
        <v>25.070799999999998</v>
      </c>
      <c r="R62" s="60">
        <v>18.720600000000001</v>
      </c>
      <c r="S62" s="60">
        <v>38.567999999999998</v>
      </c>
      <c r="T62" s="60">
        <v>38.117100000000001</v>
      </c>
      <c r="U62" s="60">
        <v>48.259799999999998</v>
      </c>
      <c r="V62" s="60">
        <v>95.0809</v>
      </c>
      <c r="W62" s="60">
        <v>2.1059000000000001</v>
      </c>
      <c r="X62" s="60">
        <v>39.7761</v>
      </c>
      <c r="Y62" s="67"/>
      <c r="Z62" s="52"/>
      <c r="AA62" s="52"/>
      <c r="AB62" s="52"/>
      <c r="AC62" s="52"/>
      <c r="AD62" s="52"/>
      <c r="AE62" s="52"/>
      <c r="AF62" s="52"/>
      <c r="AG62" s="52"/>
      <c r="AH62" s="52"/>
      <c r="AI62" s="52"/>
      <c r="AJ62" s="52"/>
      <c r="AK62" s="52"/>
      <c r="AL62" s="52"/>
      <c r="AM62" s="52"/>
      <c r="AN62" s="52"/>
      <c r="AO62" s="44"/>
      <c r="AP62" s="60">
        <v>23.98</v>
      </c>
      <c r="AQ62" s="60">
        <v>31.14</v>
      </c>
      <c r="AR62" s="60">
        <v>43.55</v>
      </c>
      <c r="AS62" s="60">
        <v>66.650000000000006</v>
      </c>
      <c r="AT62" s="60">
        <v>83.02</v>
      </c>
      <c r="AU62" s="79"/>
      <c r="AV62" s="52"/>
      <c r="AW62" s="52"/>
      <c r="AX62" s="52"/>
      <c r="AY62" s="52"/>
      <c r="AZ62" s="52"/>
      <c r="BA62" s="67"/>
      <c r="BB62" s="60"/>
      <c r="BC62" s="60"/>
      <c r="BD62" s="60"/>
      <c r="BE62" s="277"/>
      <c r="BF62" s="67"/>
      <c r="BG62" s="25"/>
      <c r="BH62" s="44"/>
      <c r="BI62" s="60"/>
      <c r="BJ62" s="60"/>
      <c r="BK62" s="71"/>
      <c r="BL62" s="71"/>
      <c r="BM62" s="25"/>
      <c r="BN62" s="85"/>
      <c r="BO62" s="85"/>
      <c r="BP62" s="544"/>
      <c r="BQ62" s="268"/>
      <c r="BR62" s="89"/>
    </row>
    <row r="63" spans="1:70" x14ac:dyDescent="0.25">
      <c r="A63" s="320" t="s">
        <v>95</v>
      </c>
      <c r="B63" s="67"/>
      <c r="C63" s="721"/>
      <c r="D63" s="44"/>
      <c r="E63" s="52"/>
      <c r="F63" s="44"/>
      <c r="G63" s="56"/>
      <c r="H63" s="67"/>
      <c r="I63" s="60">
        <v>-2.5409000000000002</v>
      </c>
      <c r="J63" s="60">
        <v>-1.7627999999999999</v>
      </c>
      <c r="K63" s="60">
        <v>-8.6822999999999997</v>
      </c>
      <c r="L63" s="60">
        <v>-4.9859999999999998</v>
      </c>
      <c r="M63" s="60">
        <v>-10.1175</v>
      </c>
      <c r="N63" s="71">
        <v>4.5903</v>
      </c>
      <c r="O63" s="60">
        <v>10.311199999999999</v>
      </c>
      <c r="P63" s="60">
        <v>7.1292999999999997</v>
      </c>
      <c r="Q63" s="60">
        <v>3.2595000000000001</v>
      </c>
      <c r="R63" s="60">
        <v>6.0510999999999999</v>
      </c>
      <c r="S63" s="60">
        <v>-9.8408999999999995</v>
      </c>
      <c r="T63" s="60">
        <v>-11.2988</v>
      </c>
      <c r="U63" s="60">
        <v>-20.534800000000001</v>
      </c>
      <c r="V63" s="60">
        <v>2.2766000000000002</v>
      </c>
      <c r="W63" s="60">
        <v>-6.7385999999999999</v>
      </c>
      <c r="X63" s="60">
        <v>4.7E-2</v>
      </c>
      <c r="Y63" s="67"/>
      <c r="Z63" s="52"/>
      <c r="AA63" s="52"/>
      <c r="AB63" s="52"/>
      <c r="AC63" s="52"/>
      <c r="AD63" s="52"/>
      <c r="AE63" s="52"/>
      <c r="AF63" s="52"/>
      <c r="AG63" s="52"/>
      <c r="AH63" s="52"/>
      <c r="AI63" s="52"/>
      <c r="AJ63" s="52"/>
      <c r="AK63" s="52"/>
      <c r="AL63" s="52"/>
      <c r="AM63" s="52"/>
      <c r="AN63" s="52"/>
      <c r="AO63" s="44"/>
      <c r="AP63" s="60">
        <v>6.53</v>
      </c>
      <c r="AQ63" s="60">
        <v>9.84</v>
      </c>
      <c r="AR63" s="60">
        <v>7.38</v>
      </c>
      <c r="AS63" s="60">
        <v>10.56</v>
      </c>
      <c r="AT63" s="60">
        <v>-20.78</v>
      </c>
      <c r="AU63" s="79"/>
      <c r="AV63" s="52"/>
      <c r="AW63" s="52"/>
      <c r="AX63" s="52"/>
      <c r="AY63" s="52"/>
      <c r="AZ63" s="52"/>
      <c r="BA63" s="67"/>
      <c r="BB63" s="60"/>
      <c r="BC63" s="60"/>
      <c r="BD63" s="60"/>
      <c r="BE63" s="277"/>
      <c r="BF63" s="67"/>
      <c r="BG63" s="25"/>
      <c r="BH63" s="44"/>
      <c r="BI63" s="60"/>
      <c r="BJ63" s="60"/>
      <c r="BK63" s="71"/>
      <c r="BL63" s="71"/>
      <c r="BM63" s="25"/>
      <c r="BN63" s="85"/>
      <c r="BO63" s="85"/>
      <c r="BP63" s="544"/>
      <c r="BQ63" s="268"/>
      <c r="BR63" s="89"/>
    </row>
    <row r="64" spans="1:70" x14ac:dyDescent="0.25">
      <c r="A64" s="321" t="s">
        <v>96</v>
      </c>
      <c r="B64" s="68"/>
      <c r="C64" s="722"/>
      <c r="D64" s="45"/>
      <c r="E64" s="53"/>
      <c r="F64" s="45"/>
      <c r="G64" s="57"/>
      <c r="H64" s="68"/>
      <c r="I64" s="61">
        <v>-0.53090000000000004</v>
      </c>
      <c r="J64" s="61">
        <v>2.8290999999999999</v>
      </c>
      <c r="K64" s="61">
        <v>0.46389999999999998</v>
      </c>
      <c r="L64" s="61">
        <v>13.5212</v>
      </c>
      <c r="M64" s="61">
        <v>17.677399999999999</v>
      </c>
      <c r="N64" s="72">
        <v>36.966900000000003</v>
      </c>
      <c r="O64" s="61">
        <v>26.0656</v>
      </c>
      <c r="P64" s="61">
        <v>22.164000000000001</v>
      </c>
      <c r="Q64" s="61">
        <v>12.107200000000001</v>
      </c>
      <c r="R64" s="61">
        <v>12.9908</v>
      </c>
      <c r="S64" s="61">
        <v>14.536300000000001</v>
      </c>
      <c r="T64" s="61">
        <v>15.6912</v>
      </c>
      <c r="U64" s="61">
        <v>20.3978</v>
      </c>
      <c r="V64" s="61">
        <v>33.240400000000001</v>
      </c>
      <c r="W64" s="61">
        <v>-1.4247000000000001</v>
      </c>
      <c r="X64" s="61">
        <v>9.6951999999999998</v>
      </c>
      <c r="Y64" s="68"/>
      <c r="Z64" s="53"/>
      <c r="AA64" s="53"/>
      <c r="AB64" s="53"/>
      <c r="AC64" s="53"/>
      <c r="AD64" s="53"/>
      <c r="AE64" s="53"/>
      <c r="AF64" s="53"/>
      <c r="AG64" s="53"/>
      <c r="AH64" s="53"/>
      <c r="AI64" s="53"/>
      <c r="AJ64" s="53"/>
      <c r="AK64" s="53"/>
      <c r="AL64" s="53"/>
      <c r="AM64" s="53"/>
      <c r="AN64" s="53"/>
      <c r="AO64" s="45"/>
      <c r="AP64" s="61">
        <v>14.69</v>
      </c>
      <c r="AQ64" s="61">
        <v>17.25</v>
      </c>
      <c r="AR64" s="61">
        <v>20.72</v>
      </c>
      <c r="AS64" s="61">
        <v>27.8</v>
      </c>
      <c r="AT64" s="61">
        <v>36.619999999999997</v>
      </c>
      <c r="AU64" s="80"/>
      <c r="AV64" s="53"/>
      <c r="AW64" s="53"/>
      <c r="AX64" s="53"/>
      <c r="AY64" s="53"/>
      <c r="AZ64" s="53"/>
      <c r="BA64" s="68"/>
      <c r="BB64" s="61"/>
      <c r="BC64" s="61"/>
      <c r="BD64" s="61"/>
      <c r="BE64" s="279"/>
      <c r="BF64" s="68"/>
      <c r="BG64" s="27"/>
      <c r="BH64" s="45"/>
      <c r="BI64" s="61"/>
      <c r="BJ64" s="61"/>
      <c r="BK64" s="72"/>
      <c r="BL64" s="72"/>
      <c r="BM64" s="27"/>
      <c r="BN64" s="86"/>
      <c r="BO64" s="86"/>
      <c r="BP64" s="671"/>
      <c r="BQ64" s="270"/>
      <c r="BR64" s="90"/>
    </row>
    <row r="65" spans="1:70" ht="14.5" x14ac:dyDescent="0.25">
      <c r="A65" s="323" t="s">
        <v>174</v>
      </c>
      <c r="B65" s="69"/>
      <c r="C65" s="723"/>
      <c r="D65" s="46"/>
      <c r="E65" s="54"/>
      <c r="F65" s="46"/>
      <c r="G65" s="58"/>
      <c r="H65" s="69"/>
      <c r="I65" s="62"/>
      <c r="J65" s="62"/>
      <c r="K65" s="62"/>
      <c r="L65" s="62"/>
      <c r="M65" s="62"/>
      <c r="N65" s="73"/>
      <c r="O65" s="62"/>
      <c r="P65" s="62"/>
      <c r="Q65" s="62"/>
      <c r="R65" s="62"/>
      <c r="S65" s="62"/>
      <c r="T65" s="62"/>
      <c r="U65" s="62"/>
      <c r="V65" s="62"/>
      <c r="W65" s="62"/>
      <c r="X65" s="62"/>
      <c r="Y65" s="69"/>
      <c r="Z65" s="54"/>
      <c r="AA65" s="54"/>
      <c r="AB65" s="54"/>
      <c r="AC65" s="54"/>
      <c r="AD65" s="54"/>
      <c r="AE65" s="54"/>
      <c r="AF65" s="54"/>
      <c r="AG65" s="54"/>
      <c r="AH65" s="54"/>
      <c r="AI65" s="54"/>
      <c r="AJ65" s="54"/>
      <c r="AK65" s="54"/>
      <c r="AL65" s="54"/>
      <c r="AM65" s="54"/>
      <c r="AN65" s="54"/>
      <c r="AO65" s="46"/>
      <c r="AP65" s="62"/>
      <c r="AQ65" s="62"/>
      <c r="AR65" s="62"/>
      <c r="AS65" s="62"/>
      <c r="AT65" s="62"/>
      <c r="AU65" s="81"/>
      <c r="AV65" s="54"/>
      <c r="AW65" s="54"/>
      <c r="AX65" s="54"/>
      <c r="AY65" s="54"/>
      <c r="AZ65" s="54"/>
      <c r="BA65" s="69"/>
      <c r="BB65" s="62"/>
      <c r="BC65" s="62"/>
      <c r="BD65" s="62"/>
      <c r="BE65" s="245"/>
      <c r="BF65" s="69"/>
      <c r="BG65" s="40"/>
      <c r="BH65" s="46"/>
      <c r="BI65" s="62"/>
      <c r="BJ65" s="62"/>
      <c r="BK65" s="73"/>
      <c r="BL65" s="73"/>
      <c r="BM65" s="40"/>
      <c r="BN65" s="87"/>
      <c r="BO65" s="87"/>
      <c r="BP65" s="672"/>
      <c r="BQ65" s="271"/>
      <c r="BR65" s="91"/>
    </row>
    <row r="66" spans="1:70" s="428" customFormat="1" x14ac:dyDescent="0.25">
      <c r="A66" s="345" t="s">
        <v>6706</v>
      </c>
      <c r="B66" s="374"/>
      <c r="C66" s="719">
        <v>41276</v>
      </c>
      <c r="D66" s="373"/>
      <c r="E66" s="346">
        <v>5956.71</v>
      </c>
      <c r="F66" s="373"/>
      <c r="G66" s="347">
        <v>104.304</v>
      </c>
      <c r="H66" s="374"/>
      <c r="I66" s="348">
        <v>-1.0643</v>
      </c>
      <c r="J66" s="348">
        <v>3.1644999999999999</v>
      </c>
      <c r="K66" s="348">
        <v>0.93330000000000002</v>
      </c>
      <c r="L66" s="348">
        <v>16.925799999999999</v>
      </c>
      <c r="M66" s="348">
        <v>15.9621</v>
      </c>
      <c r="N66" s="350">
        <v>25.479399999999998</v>
      </c>
      <c r="O66" s="348">
        <v>17.7624</v>
      </c>
      <c r="P66" s="348">
        <v>23.2819</v>
      </c>
      <c r="Q66" s="348">
        <v>11.7416</v>
      </c>
      <c r="R66" s="348">
        <v>17.848700000000001</v>
      </c>
      <c r="S66" s="348">
        <v>22.764500000000002</v>
      </c>
      <c r="T66" s="348">
        <v>14.0479</v>
      </c>
      <c r="U66" s="348">
        <v>13.130100000000001</v>
      </c>
      <c r="V66" s="348">
        <v>21.4617</v>
      </c>
      <c r="W66" s="348">
        <v>-1.7391000000000001</v>
      </c>
      <c r="X66" s="348">
        <v>17.785799999999998</v>
      </c>
      <c r="Y66" s="374"/>
      <c r="Z66" s="346">
        <v>41</v>
      </c>
      <c r="AA66" s="346">
        <v>23</v>
      </c>
      <c r="AB66" s="346">
        <v>23</v>
      </c>
      <c r="AC66" s="346">
        <v>20</v>
      </c>
      <c r="AD66" s="346">
        <v>32</v>
      </c>
      <c r="AE66" s="346">
        <v>42</v>
      </c>
      <c r="AF66" s="346">
        <v>42</v>
      </c>
      <c r="AG66" s="346">
        <v>24</v>
      </c>
      <c r="AH66" s="346">
        <v>20</v>
      </c>
      <c r="AI66" s="346">
        <v>3</v>
      </c>
      <c r="AJ66" s="346">
        <v>17</v>
      </c>
      <c r="AK66" s="346">
        <v>33</v>
      </c>
      <c r="AL66" s="346">
        <v>38</v>
      </c>
      <c r="AM66" s="346">
        <v>42</v>
      </c>
      <c r="AN66" s="346">
        <v>29</v>
      </c>
      <c r="AO66" s="373"/>
      <c r="AP66" s="348">
        <v>17.59</v>
      </c>
      <c r="AQ66" s="348">
        <v>17.5</v>
      </c>
      <c r="AR66" s="348">
        <v>19.88</v>
      </c>
      <c r="AS66" s="348">
        <v>22.64</v>
      </c>
      <c r="AT66" s="348">
        <v>30.53</v>
      </c>
      <c r="AU66" s="351"/>
      <c r="AV66" s="346">
        <v>4</v>
      </c>
      <c r="AW66" s="346">
        <v>13</v>
      </c>
      <c r="AX66" s="346">
        <v>21</v>
      </c>
      <c r="AY66" s="346">
        <v>37</v>
      </c>
      <c r="AZ66" s="346">
        <v>35</v>
      </c>
      <c r="BA66" s="374"/>
      <c r="BB66" s="348">
        <v>18.274878354792499</v>
      </c>
      <c r="BC66" s="348">
        <v>0.97612810765643598</v>
      </c>
      <c r="BD66" s="348">
        <v>8.3956678211484295E-2</v>
      </c>
      <c r="BE66" s="375">
        <v>0.157845652815648</v>
      </c>
      <c r="BF66" s="374"/>
      <c r="BG66" s="372" t="s">
        <v>430</v>
      </c>
      <c r="BH66" s="373" t="s">
        <v>430</v>
      </c>
      <c r="BI66" s="348" t="s">
        <v>430</v>
      </c>
      <c r="BJ66" s="348" t="s">
        <v>430</v>
      </c>
      <c r="BK66" s="350"/>
      <c r="BL66" s="350" t="s">
        <v>6563</v>
      </c>
      <c r="BM66" s="372" t="s">
        <v>6564</v>
      </c>
      <c r="BN66" s="372" t="s">
        <v>430</v>
      </c>
      <c r="BO66" s="372" t="s">
        <v>430</v>
      </c>
      <c r="BP66" s="430" t="s">
        <v>430</v>
      </c>
      <c r="BQ66" s="468"/>
      <c r="BR66" s="354" t="s">
        <v>443</v>
      </c>
    </row>
    <row r="67" spans="1:70" s="428" customFormat="1" ht="11" x14ac:dyDescent="0.3">
      <c r="A67" s="841" t="s">
        <v>6707</v>
      </c>
      <c r="B67" s="847"/>
      <c r="C67" s="843">
        <v>44229</v>
      </c>
      <c r="D67" s="842"/>
      <c r="E67" s="844">
        <v>4617.6099999999997</v>
      </c>
      <c r="F67" s="842"/>
      <c r="G67" s="845">
        <v>28.863199999999999</v>
      </c>
      <c r="H67" s="847"/>
      <c r="I67" s="846">
        <v>-0.81169999999999998</v>
      </c>
      <c r="J67" s="846">
        <v>3.8069000000000002</v>
      </c>
      <c r="K67" s="846">
        <v>1.2858000000000001</v>
      </c>
      <c r="L67" s="846">
        <v>23.982299999999999</v>
      </c>
      <c r="M67" s="846">
        <v>26.9209</v>
      </c>
      <c r="N67" s="848">
        <v>51.064799999999998</v>
      </c>
      <c r="O67" s="846">
        <v>31.642099999999999</v>
      </c>
      <c r="P67" s="846">
        <v>31.751799999999999</v>
      </c>
      <c r="Q67" s="846">
        <v>22.1874</v>
      </c>
      <c r="R67" s="846" t="s">
        <v>430</v>
      </c>
      <c r="S67" s="846">
        <v>28.667999999999999</v>
      </c>
      <c r="T67" s="846">
        <v>24.313400000000001</v>
      </c>
      <c r="U67" s="846">
        <v>30.262</v>
      </c>
      <c r="V67" s="846">
        <v>46.831200000000003</v>
      </c>
      <c r="W67" s="846">
        <v>-1.8234999999999999</v>
      </c>
      <c r="X67" s="846">
        <v>21.7957</v>
      </c>
      <c r="Y67" s="847"/>
      <c r="Z67" s="844">
        <v>33</v>
      </c>
      <c r="AA67" s="844">
        <v>17</v>
      </c>
      <c r="AB67" s="844">
        <v>20</v>
      </c>
      <c r="AC67" s="844">
        <v>8</v>
      </c>
      <c r="AD67" s="844">
        <v>11</v>
      </c>
      <c r="AE67" s="844">
        <v>14</v>
      </c>
      <c r="AF67" s="844">
        <v>15</v>
      </c>
      <c r="AG67" s="844">
        <v>4</v>
      </c>
      <c r="AH67" s="844">
        <v>2</v>
      </c>
      <c r="AI67" s="844" t="s">
        <v>430</v>
      </c>
      <c r="AJ67" s="844">
        <v>9</v>
      </c>
      <c r="AK67" s="844">
        <v>12</v>
      </c>
      <c r="AL67" s="844">
        <v>13</v>
      </c>
      <c r="AM67" s="844">
        <v>16</v>
      </c>
      <c r="AN67" s="844">
        <v>31</v>
      </c>
      <c r="AO67" s="842"/>
      <c r="AP67" s="846" t="s">
        <v>430</v>
      </c>
      <c r="AQ67" s="846" t="s">
        <v>430</v>
      </c>
      <c r="AR67" s="846">
        <v>30.73</v>
      </c>
      <c r="AS67" s="846">
        <v>37.090000000000003</v>
      </c>
      <c r="AT67" s="846">
        <v>57.57</v>
      </c>
      <c r="AU67" s="849"/>
      <c r="AV67" s="844" t="s">
        <v>430</v>
      </c>
      <c r="AW67" s="844" t="s">
        <v>430</v>
      </c>
      <c r="AX67" s="844">
        <v>2</v>
      </c>
      <c r="AY67" s="844">
        <v>13</v>
      </c>
      <c r="AZ67" s="844">
        <v>10</v>
      </c>
      <c r="BA67" s="847"/>
      <c r="BB67" s="846">
        <v>18.2484383921323</v>
      </c>
      <c r="BC67" s="846">
        <v>0</v>
      </c>
      <c r="BD67" s="846">
        <v>0.120005338765843</v>
      </c>
      <c r="BE67" s="852" t="s">
        <v>430</v>
      </c>
      <c r="BF67" s="847"/>
      <c r="BG67" s="855" t="s">
        <v>430</v>
      </c>
      <c r="BH67" s="842" t="s">
        <v>430</v>
      </c>
      <c r="BI67" s="846" t="s">
        <v>430</v>
      </c>
      <c r="BJ67" s="846" t="s">
        <v>430</v>
      </c>
      <c r="BK67" s="848"/>
      <c r="BL67" s="848" t="s">
        <v>6566</v>
      </c>
      <c r="BM67" s="855" t="s">
        <v>5226</v>
      </c>
      <c r="BN67" s="855" t="s">
        <v>430</v>
      </c>
      <c r="BO67" s="855" t="s">
        <v>430</v>
      </c>
      <c r="BP67" s="907" t="s">
        <v>430</v>
      </c>
      <c r="BQ67" s="854"/>
      <c r="BR67" s="856" t="s">
        <v>554</v>
      </c>
    </row>
    <row r="68" spans="1:70" s="428" customFormat="1" x14ac:dyDescent="0.25">
      <c r="A68" s="345" t="s">
        <v>6708</v>
      </c>
      <c r="B68" s="374"/>
      <c r="C68" s="719">
        <v>43889</v>
      </c>
      <c r="D68" s="373"/>
      <c r="E68" s="346">
        <v>4486.0200000000004</v>
      </c>
      <c r="F68" s="373"/>
      <c r="G68" s="347">
        <v>42.003999999999998</v>
      </c>
      <c r="H68" s="374"/>
      <c r="I68" s="348">
        <v>-2.5386000000000002</v>
      </c>
      <c r="J68" s="348">
        <v>3.1692</v>
      </c>
      <c r="K68" s="348">
        <v>3.2317999999999998</v>
      </c>
      <c r="L68" s="348">
        <v>28.348199999999999</v>
      </c>
      <c r="M68" s="348">
        <v>23.341699999999999</v>
      </c>
      <c r="N68" s="350">
        <v>43.7592</v>
      </c>
      <c r="O68" s="348">
        <v>31.044</v>
      </c>
      <c r="P68" s="348">
        <v>31.454899999999999</v>
      </c>
      <c r="Q68" s="348">
        <v>17.803799999999999</v>
      </c>
      <c r="R68" s="348" t="s">
        <v>430</v>
      </c>
      <c r="S68" s="348">
        <v>34.8352</v>
      </c>
      <c r="T68" s="348">
        <v>21.356400000000001</v>
      </c>
      <c r="U68" s="348">
        <v>22.224399999999999</v>
      </c>
      <c r="V68" s="348">
        <v>37.824199999999998</v>
      </c>
      <c r="W68" s="348">
        <v>-2.3317000000000001</v>
      </c>
      <c r="X68" s="348">
        <v>25.5656</v>
      </c>
      <c r="Y68" s="374"/>
      <c r="Z68" s="346">
        <v>50</v>
      </c>
      <c r="AA68" s="346">
        <v>22</v>
      </c>
      <c r="AB68" s="346">
        <v>9</v>
      </c>
      <c r="AC68" s="346">
        <v>2</v>
      </c>
      <c r="AD68" s="346">
        <v>18</v>
      </c>
      <c r="AE68" s="346">
        <v>20</v>
      </c>
      <c r="AF68" s="346">
        <v>17</v>
      </c>
      <c r="AG68" s="346">
        <v>7</v>
      </c>
      <c r="AH68" s="346">
        <v>6</v>
      </c>
      <c r="AI68" s="346" t="s">
        <v>430</v>
      </c>
      <c r="AJ68" s="346">
        <v>3</v>
      </c>
      <c r="AK68" s="346">
        <v>17</v>
      </c>
      <c r="AL68" s="346">
        <v>23</v>
      </c>
      <c r="AM68" s="346">
        <v>20</v>
      </c>
      <c r="AN68" s="346">
        <v>36</v>
      </c>
      <c r="AO68" s="373"/>
      <c r="AP68" s="348" t="s">
        <v>430</v>
      </c>
      <c r="AQ68" s="348" t="s">
        <v>430</v>
      </c>
      <c r="AR68" s="348">
        <v>29.73</v>
      </c>
      <c r="AS68" s="348">
        <v>35.83</v>
      </c>
      <c r="AT68" s="348">
        <v>52.89</v>
      </c>
      <c r="AU68" s="351"/>
      <c r="AV68" s="346" t="s">
        <v>430</v>
      </c>
      <c r="AW68" s="346" t="s">
        <v>430</v>
      </c>
      <c r="AX68" s="346">
        <v>3</v>
      </c>
      <c r="AY68" s="346">
        <v>19</v>
      </c>
      <c r="AZ68" s="346">
        <v>17</v>
      </c>
      <c r="BA68" s="374"/>
      <c r="BB68" s="348">
        <v>26.1459032730891</v>
      </c>
      <c r="BC68" s="348">
        <v>0</v>
      </c>
      <c r="BD68" s="348">
        <v>9.2818198590641401E-2</v>
      </c>
      <c r="BE68" s="375" t="s">
        <v>430</v>
      </c>
      <c r="BF68" s="374"/>
      <c r="BG68" s="372" t="s">
        <v>430</v>
      </c>
      <c r="BH68" s="373" t="s">
        <v>430</v>
      </c>
      <c r="BI68" s="348" t="s">
        <v>430</v>
      </c>
      <c r="BJ68" s="348" t="s">
        <v>430</v>
      </c>
      <c r="BK68" s="350"/>
      <c r="BL68" s="350" t="s">
        <v>6568</v>
      </c>
      <c r="BM68" s="372" t="s">
        <v>6569</v>
      </c>
      <c r="BN68" s="372" t="s">
        <v>2950</v>
      </c>
      <c r="BO68" s="372" t="s">
        <v>430</v>
      </c>
      <c r="BP68" s="430" t="s">
        <v>430</v>
      </c>
      <c r="BQ68" s="468"/>
      <c r="BR68" s="354" t="s">
        <v>476</v>
      </c>
    </row>
    <row r="69" spans="1:70" s="428" customFormat="1" x14ac:dyDescent="0.25">
      <c r="A69" s="345" t="s">
        <v>6709</v>
      </c>
      <c r="B69" s="374"/>
      <c r="C69" s="719">
        <v>44237</v>
      </c>
      <c r="D69" s="373"/>
      <c r="E69" s="346">
        <v>3998.3</v>
      </c>
      <c r="F69" s="373"/>
      <c r="G69" s="347">
        <v>12.37</v>
      </c>
      <c r="H69" s="374"/>
      <c r="I69" s="348">
        <v>-0.32229999999999998</v>
      </c>
      <c r="J69" s="348">
        <v>2.1469999999999998</v>
      </c>
      <c r="K69" s="348">
        <v>-2.2907000000000002</v>
      </c>
      <c r="L69" s="348">
        <v>9.7604000000000006</v>
      </c>
      <c r="M69" s="348">
        <v>18.600200000000001</v>
      </c>
      <c r="N69" s="350">
        <v>47.437399999999997</v>
      </c>
      <c r="O69" s="348">
        <v>30.389600000000002</v>
      </c>
      <c r="P69" s="348">
        <v>18.0624</v>
      </c>
      <c r="Q69" s="348">
        <v>5.7317999999999998</v>
      </c>
      <c r="R69" s="348" t="s">
        <v>430</v>
      </c>
      <c r="S69" s="348">
        <v>13.382199999999999</v>
      </c>
      <c r="T69" s="348">
        <v>17.4739</v>
      </c>
      <c r="U69" s="348">
        <v>16.150200000000002</v>
      </c>
      <c r="V69" s="348">
        <v>47.086799999999997</v>
      </c>
      <c r="W69" s="348">
        <v>-4.1085000000000003</v>
      </c>
      <c r="X69" s="348">
        <v>4.0549999999999997</v>
      </c>
      <c r="Y69" s="374"/>
      <c r="Z69" s="346">
        <v>18</v>
      </c>
      <c r="AA69" s="346">
        <v>34</v>
      </c>
      <c r="AB69" s="346">
        <v>46</v>
      </c>
      <c r="AC69" s="346">
        <v>33</v>
      </c>
      <c r="AD69" s="346">
        <v>24</v>
      </c>
      <c r="AE69" s="346">
        <v>19</v>
      </c>
      <c r="AF69" s="346">
        <v>20</v>
      </c>
      <c r="AG69" s="346">
        <v>37</v>
      </c>
      <c r="AH69" s="346">
        <v>29</v>
      </c>
      <c r="AI69" s="346" t="s">
        <v>430</v>
      </c>
      <c r="AJ69" s="346">
        <v>30</v>
      </c>
      <c r="AK69" s="346">
        <v>21</v>
      </c>
      <c r="AL69" s="346">
        <v>34</v>
      </c>
      <c r="AM69" s="346">
        <v>14</v>
      </c>
      <c r="AN69" s="346">
        <v>47</v>
      </c>
      <c r="AO69" s="373"/>
      <c r="AP69" s="348" t="s">
        <v>430</v>
      </c>
      <c r="AQ69" s="348" t="s">
        <v>430</v>
      </c>
      <c r="AR69" s="348">
        <v>18.260000000000002</v>
      </c>
      <c r="AS69" s="348">
        <v>31.1</v>
      </c>
      <c r="AT69" s="348">
        <v>34.840000000000003</v>
      </c>
      <c r="AU69" s="351"/>
      <c r="AV69" s="346" t="s">
        <v>430</v>
      </c>
      <c r="AW69" s="346" t="s">
        <v>430</v>
      </c>
      <c r="AX69" s="346">
        <v>23</v>
      </c>
      <c r="AY69" s="346">
        <v>21</v>
      </c>
      <c r="AZ69" s="346">
        <v>30</v>
      </c>
      <c r="BA69" s="374"/>
      <c r="BB69" s="348">
        <v>22.1351019790247</v>
      </c>
      <c r="BC69" s="348">
        <v>0</v>
      </c>
      <c r="BD69" s="348">
        <v>5.47415619068016E-2</v>
      </c>
      <c r="BE69" s="375" t="s">
        <v>430</v>
      </c>
      <c r="BF69" s="374"/>
      <c r="BG69" s="372" t="s">
        <v>430</v>
      </c>
      <c r="BH69" s="373" t="s">
        <v>430</v>
      </c>
      <c r="BI69" s="348" t="s">
        <v>430</v>
      </c>
      <c r="BJ69" s="348" t="s">
        <v>430</v>
      </c>
      <c r="BK69" s="350"/>
      <c r="BL69" s="350" t="s">
        <v>6571</v>
      </c>
      <c r="BM69" s="372" t="s">
        <v>6572</v>
      </c>
      <c r="BN69" s="372" t="s">
        <v>430</v>
      </c>
      <c r="BO69" s="372" t="s">
        <v>430</v>
      </c>
      <c r="BP69" s="430" t="s">
        <v>430</v>
      </c>
      <c r="BQ69" s="468"/>
      <c r="BR69" s="354" t="s">
        <v>436</v>
      </c>
    </row>
    <row r="70" spans="1:70" s="428" customFormat="1" x14ac:dyDescent="0.25">
      <c r="A70" s="345" t="s">
        <v>6710</v>
      </c>
      <c r="B70" s="374"/>
      <c r="C70" s="719">
        <v>41276</v>
      </c>
      <c r="D70" s="373"/>
      <c r="E70" s="346">
        <v>3186.84</v>
      </c>
      <c r="F70" s="373"/>
      <c r="G70" s="347">
        <v>74.724000000000004</v>
      </c>
      <c r="H70" s="374"/>
      <c r="I70" s="348">
        <v>6.2899999999999998E-2</v>
      </c>
      <c r="J70" s="348">
        <v>2.76</v>
      </c>
      <c r="K70" s="348">
        <v>-0.3906</v>
      </c>
      <c r="L70" s="348">
        <v>16.099599999999999</v>
      </c>
      <c r="M70" s="348">
        <v>28.614999999999998</v>
      </c>
      <c r="N70" s="350">
        <v>59.149799999999999</v>
      </c>
      <c r="O70" s="348">
        <v>36.928899999999999</v>
      </c>
      <c r="P70" s="348">
        <v>21.186599999999999</v>
      </c>
      <c r="Q70" s="348">
        <v>4.6924000000000001</v>
      </c>
      <c r="R70" s="348">
        <v>15.0816</v>
      </c>
      <c r="S70" s="348">
        <v>20.293600000000001</v>
      </c>
      <c r="T70" s="348">
        <v>25.978300000000001</v>
      </c>
      <c r="U70" s="348">
        <v>26.504999999999999</v>
      </c>
      <c r="V70" s="348">
        <v>58.659799999999997</v>
      </c>
      <c r="W70" s="348">
        <v>-1.5065999999999999</v>
      </c>
      <c r="X70" s="348">
        <v>13.1136</v>
      </c>
      <c r="Y70" s="374"/>
      <c r="Z70" s="346">
        <v>9</v>
      </c>
      <c r="AA70" s="346">
        <v>27</v>
      </c>
      <c r="AB70" s="346">
        <v>35</v>
      </c>
      <c r="AC70" s="346">
        <v>21</v>
      </c>
      <c r="AD70" s="346">
        <v>9</v>
      </c>
      <c r="AE70" s="346">
        <v>9</v>
      </c>
      <c r="AF70" s="346">
        <v>10</v>
      </c>
      <c r="AG70" s="346">
        <v>30</v>
      </c>
      <c r="AH70" s="346">
        <v>30</v>
      </c>
      <c r="AI70" s="346">
        <v>6</v>
      </c>
      <c r="AJ70" s="346">
        <v>21</v>
      </c>
      <c r="AK70" s="346">
        <v>9</v>
      </c>
      <c r="AL70" s="346">
        <v>19</v>
      </c>
      <c r="AM70" s="346">
        <v>10</v>
      </c>
      <c r="AN70" s="346">
        <v>27</v>
      </c>
      <c r="AO70" s="373"/>
      <c r="AP70" s="348">
        <v>14.39</v>
      </c>
      <c r="AQ70" s="348">
        <v>15.51</v>
      </c>
      <c r="AR70" s="348">
        <v>21.53</v>
      </c>
      <c r="AS70" s="348">
        <v>38.29</v>
      </c>
      <c r="AT70" s="348">
        <v>53.87</v>
      </c>
      <c r="AU70" s="351"/>
      <c r="AV70" s="346">
        <v>16</v>
      </c>
      <c r="AW70" s="346">
        <v>19</v>
      </c>
      <c r="AX70" s="346">
        <v>16</v>
      </c>
      <c r="AY70" s="346">
        <v>9</v>
      </c>
      <c r="AZ70" s="346">
        <v>16</v>
      </c>
      <c r="BA70" s="374"/>
      <c r="BB70" s="348">
        <v>24.0303030234153</v>
      </c>
      <c r="BC70" s="348">
        <v>0</v>
      </c>
      <c r="BD70" s="348">
        <v>6.1440847715982898E-2</v>
      </c>
      <c r="BE70" s="375" t="s">
        <v>430</v>
      </c>
      <c r="BF70" s="374"/>
      <c r="BG70" s="372" t="s">
        <v>430</v>
      </c>
      <c r="BH70" s="373" t="s">
        <v>430</v>
      </c>
      <c r="BI70" s="348" t="s">
        <v>430</v>
      </c>
      <c r="BJ70" s="348" t="s">
        <v>430</v>
      </c>
      <c r="BK70" s="350"/>
      <c r="BL70" s="350" t="s">
        <v>6574</v>
      </c>
      <c r="BM70" s="372" t="s">
        <v>6575</v>
      </c>
      <c r="BN70" s="372" t="s">
        <v>2950</v>
      </c>
      <c r="BO70" s="372" t="s">
        <v>430</v>
      </c>
      <c r="BP70" s="430" t="s">
        <v>430</v>
      </c>
      <c r="BQ70" s="468"/>
      <c r="BR70" s="354" t="s">
        <v>476</v>
      </c>
    </row>
    <row r="71" spans="1:70" s="428" customFormat="1" x14ac:dyDescent="0.25">
      <c r="A71" s="345" t="s">
        <v>6711</v>
      </c>
      <c r="B71" s="374"/>
      <c r="C71" s="719">
        <v>44098</v>
      </c>
      <c r="D71" s="373"/>
      <c r="E71" s="346">
        <v>2422.94</v>
      </c>
      <c r="F71" s="373"/>
      <c r="G71" s="347">
        <v>25.5243</v>
      </c>
      <c r="H71" s="374"/>
      <c r="I71" s="348">
        <v>-0.37940000000000002</v>
      </c>
      <c r="J71" s="348">
        <v>1.9536</v>
      </c>
      <c r="K71" s="348">
        <v>0.50560000000000005</v>
      </c>
      <c r="L71" s="348">
        <v>9.1798999999999999</v>
      </c>
      <c r="M71" s="348">
        <v>10.794600000000001</v>
      </c>
      <c r="N71" s="350">
        <v>26.970800000000001</v>
      </c>
      <c r="O71" s="348">
        <v>22.551300000000001</v>
      </c>
      <c r="P71" s="348">
        <v>21.85</v>
      </c>
      <c r="Q71" s="348">
        <v>15.0867</v>
      </c>
      <c r="R71" s="348" t="s">
        <v>430</v>
      </c>
      <c r="S71" s="348">
        <v>13.344099999999999</v>
      </c>
      <c r="T71" s="348">
        <v>9.3150999999999993</v>
      </c>
      <c r="U71" s="348">
        <v>14.226699999999999</v>
      </c>
      <c r="V71" s="348">
        <v>23.9116</v>
      </c>
      <c r="W71" s="348">
        <v>-0.24229999999999999</v>
      </c>
      <c r="X71" s="348">
        <v>17.761399999999998</v>
      </c>
      <c r="Y71" s="374"/>
      <c r="Z71" s="346">
        <v>22</v>
      </c>
      <c r="AA71" s="346">
        <v>35</v>
      </c>
      <c r="AB71" s="346">
        <v>27</v>
      </c>
      <c r="AC71" s="346">
        <v>34</v>
      </c>
      <c r="AD71" s="346">
        <v>39</v>
      </c>
      <c r="AE71" s="346">
        <v>38</v>
      </c>
      <c r="AF71" s="346">
        <v>36</v>
      </c>
      <c r="AG71" s="346">
        <v>28</v>
      </c>
      <c r="AH71" s="346">
        <v>9</v>
      </c>
      <c r="AI71" s="346" t="s">
        <v>430</v>
      </c>
      <c r="AJ71" s="346">
        <v>31</v>
      </c>
      <c r="AK71" s="346">
        <v>41</v>
      </c>
      <c r="AL71" s="346">
        <v>36</v>
      </c>
      <c r="AM71" s="346">
        <v>38</v>
      </c>
      <c r="AN71" s="346">
        <v>10</v>
      </c>
      <c r="AO71" s="373"/>
      <c r="AP71" s="348" t="s">
        <v>430</v>
      </c>
      <c r="AQ71" s="348" t="s">
        <v>430</v>
      </c>
      <c r="AR71" s="348">
        <v>20.53</v>
      </c>
      <c r="AS71" s="348">
        <v>24.2</v>
      </c>
      <c r="AT71" s="348">
        <v>23.85</v>
      </c>
      <c r="AU71" s="351"/>
      <c r="AV71" s="346" t="s">
        <v>430</v>
      </c>
      <c r="AW71" s="346" t="s">
        <v>430</v>
      </c>
      <c r="AX71" s="346">
        <v>19</v>
      </c>
      <c r="AY71" s="346">
        <v>32</v>
      </c>
      <c r="AZ71" s="346">
        <v>39</v>
      </c>
      <c r="BA71" s="374"/>
      <c r="BB71" s="348">
        <v>12.3829389624734</v>
      </c>
      <c r="BC71" s="348">
        <v>0</v>
      </c>
      <c r="BD71" s="348">
        <v>0.109312399899375</v>
      </c>
      <c r="BE71" s="375" t="s">
        <v>430</v>
      </c>
      <c r="BF71" s="374"/>
      <c r="BG71" s="372" t="s">
        <v>430</v>
      </c>
      <c r="BH71" s="373" t="s">
        <v>430</v>
      </c>
      <c r="BI71" s="348" t="s">
        <v>430</v>
      </c>
      <c r="BJ71" s="348" t="s">
        <v>430</v>
      </c>
      <c r="BK71" s="350"/>
      <c r="BL71" s="350" t="s">
        <v>6577</v>
      </c>
      <c r="BM71" s="372" t="s">
        <v>6578</v>
      </c>
      <c r="BN71" s="372" t="s">
        <v>430</v>
      </c>
      <c r="BO71" s="372" t="s">
        <v>430</v>
      </c>
      <c r="BP71" s="430" t="s">
        <v>430</v>
      </c>
      <c r="BQ71" s="468"/>
      <c r="BR71" s="354" t="s">
        <v>436</v>
      </c>
    </row>
    <row r="72" spans="1:70" s="428" customFormat="1" x14ac:dyDescent="0.25">
      <c r="A72" s="345" t="s">
        <v>6712</v>
      </c>
      <c r="B72" s="374"/>
      <c r="C72" s="719">
        <v>41275</v>
      </c>
      <c r="D72" s="373"/>
      <c r="E72" s="346">
        <v>1822.3</v>
      </c>
      <c r="F72" s="373"/>
      <c r="G72" s="347">
        <v>61.34</v>
      </c>
      <c r="H72" s="374"/>
      <c r="I72" s="348">
        <v>0.31069999999999998</v>
      </c>
      <c r="J72" s="348">
        <v>6.7710999999999997</v>
      </c>
      <c r="K72" s="348">
        <v>4.2310999999999996</v>
      </c>
      <c r="L72" s="348">
        <v>23.5199</v>
      </c>
      <c r="M72" s="348">
        <v>18.1661</v>
      </c>
      <c r="N72" s="350">
        <v>27.818300000000001</v>
      </c>
      <c r="O72" s="348">
        <v>14.239599999999999</v>
      </c>
      <c r="P72" s="348">
        <v>19.9238</v>
      </c>
      <c r="Q72" s="348">
        <v>10.2134</v>
      </c>
      <c r="R72" s="348">
        <v>15.9198</v>
      </c>
      <c r="S72" s="348">
        <v>25.0306</v>
      </c>
      <c r="T72" s="348">
        <v>15.801399999999999</v>
      </c>
      <c r="U72" s="348">
        <v>12.633100000000001</v>
      </c>
      <c r="V72" s="348">
        <v>22.802800000000001</v>
      </c>
      <c r="W72" s="348">
        <v>0.63990000000000002</v>
      </c>
      <c r="X72" s="348">
        <v>11.5075</v>
      </c>
      <c r="Y72" s="374"/>
      <c r="Z72" s="346">
        <v>5</v>
      </c>
      <c r="AA72" s="346">
        <v>6</v>
      </c>
      <c r="AB72" s="346">
        <v>6</v>
      </c>
      <c r="AC72" s="346">
        <v>10</v>
      </c>
      <c r="AD72" s="346">
        <v>25</v>
      </c>
      <c r="AE72" s="346">
        <v>37</v>
      </c>
      <c r="AF72" s="346">
        <v>48</v>
      </c>
      <c r="AG72" s="346">
        <v>33</v>
      </c>
      <c r="AH72" s="346">
        <v>22</v>
      </c>
      <c r="AI72" s="346">
        <v>4</v>
      </c>
      <c r="AJ72" s="346">
        <v>14</v>
      </c>
      <c r="AK72" s="346">
        <v>28</v>
      </c>
      <c r="AL72" s="346">
        <v>39</v>
      </c>
      <c r="AM72" s="346">
        <v>40</v>
      </c>
      <c r="AN72" s="346">
        <v>6</v>
      </c>
      <c r="AO72" s="373"/>
      <c r="AP72" s="348">
        <v>16.78</v>
      </c>
      <c r="AQ72" s="348">
        <v>16.21</v>
      </c>
      <c r="AR72" s="348">
        <v>18.170000000000002</v>
      </c>
      <c r="AS72" s="348">
        <v>20.65</v>
      </c>
      <c r="AT72" s="348">
        <v>35.53</v>
      </c>
      <c r="AU72" s="351"/>
      <c r="AV72" s="346">
        <v>5</v>
      </c>
      <c r="AW72" s="346">
        <v>18</v>
      </c>
      <c r="AX72" s="346">
        <v>25</v>
      </c>
      <c r="AY72" s="346">
        <v>39</v>
      </c>
      <c r="AZ72" s="346">
        <v>28</v>
      </c>
      <c r="BA72" s="374"/>
      <c r="BB72" s="348">
        <v>18.921705798384</v>
      </c>
      <c r="BC72" s="348">
        <v>0</v>
      </c>
      <c r="BD72" s="348">
        <v>7.0256907317624198E-2</v>
      </c>
      <c r="BE72" s="375" t="s">
        <v>430</v>
      </c>
      <c r="BF72" s="374"/>
      <c r="BG72" s="372" t="s">
        <v>430</v>
      </c>
      <c r="BH72" s="373" t="s">
        <v>430</v>
      </c>
      <c r="BI72" s="348" t="s">
        <v>430</v>
      </c>
      <c r="BJ72" s="348" t="s">
        <v>430</v>
      </c>
      <c r="BK72" s="350"/>
      <c r="BL72" s="350" t="s">
        <v>6580</v>
      </c>
      <c r="BM72" s="372" t="s">
        <v>6581</v>
      </c>
      <c r="BN72" s="372" t="s">
        <v>430</v>
      </c>
      <c r="BO72" s="372" t="s">
        <v>430</v>
      </c>
      <c r="BP72" s="430" t="s">
        <v>430</v>
      </c>
      <c r="BQ72" s="468"/>
      <c r="BR72" s="354" t="s">
        <v>602</v>
      </c>
    </row>
    <row r="73" spans="1:70" s="428" customFormat="1" ht="11" x14ac:dyDescent="0.3">
      <c r="A73" s="841" t="s">
        <v>6713</v>
      </c>
      <c r="B73" s="847"/>
      <c r="C73" s="843">
        <v>41278</v>
      </c>
      <c r="D73" s="842"/>
      <c r="E73" s="844">
        <v>1801.61</v>
      </c>
      <c r="F73" s="842"/>
      <c r="G73" s="845">
        <v>45.447000000000003</v>
      </c>
      <c r="H73" s="847"/>
      <c r="I73" s="846">
        <v>4.4000000000000003E-3</v>
      </c>
      <c r="J73" s="846">
        <v>7.1383000000000001</v>
      </c>
      <c r="K73" s="846">
        <v>6.5206</v>
      </c>
      <c r="L73" s="846">
        <v>24.546500000000002</v>
      </c>
      <c r="M73" s="846">
        <v>39.931600000000003</v>
      </c>
      <c r="N73" s="848">
        <v>68.665800000000004</v>
      </c>
      <c r="O73" s="846">
        <v>37.732599999999998</v>
      </c>
      <c r="P73" s="846">
        <v>27.724699999999999</v>
      </c>
      <c r="Q73" s="846">
        <v>12.608000000000001</v>
      </c>
      <c r="R73" s="846">
        <v>13.565799999999999</v>
      </c>
      <c r="S73" s="846">
        <v>29.537700000000001</v>
      </c>
      <c r="T73" s="846">
        <v>35.857300000000002</v>
      </c>
      <c r="U73" s="846">
        <v>41.817999999999998</v>
      </c>
      <c r="V73" s="846">
        <v>65.562799999999996</v>
      </c>
      <c r="W73" s="846">
        <v>0.22270000000000001</v>
      </c>
      <c r="X73" s="846">
        <v>10.154400000000001</v>
      </c>
      <c r="Y73" s="847"/>
      <c r="Z73" s="844">
        <v>10</v>
      </c>
      <c r="AA73" s="844">
        <v>4</v>
      </c>
      <c r="AB73" s="844">
        <v>1</v>
      </c>
      <c r="AC73" s="844">
        <v>5</v>
      </c>
      <c r="AD73" s="844">
        <v>4</v>
      </c>
      <c r="AE73" s="844">
        <v>6</v>
      </c>
      <c r="AF73" s="844">
        <v>8</v>
      </c>
      <c r="AG73" s="844">
        <v>14</v>
      </c>
      <c r="AH73" s="844">
        <v>17</v>
      </c>
      <c r="AI73" s="844">
        <v>13</v>
      </c>
      <c r="AJ73" s="844">
        <v>6</v>
      </c>
      <c r="AK73" s="844">
        <v>4</v>
      </c>
      <c r="AL73" s="844">
        <v>5</v>
      </c>
      <c r="AM73" s="844">
        <v>6</v>
      </c>
      <c r="AN73" s="844">
        <v>7</v>
      </c>
      <c r="AO73" s="842"/>
      <c r="AP73" s="846">
        <v>16.04</v>
      </c>
      <c r="AQ73" s="846">
        <v>20.07</v>
      </c>
      <c r="AR73" s="846">
        <v>26.28</v>
      </c>
      <c r="AS73" s="846">
        <v>41.03</v>
      </c>
      <c r="AT73" s="846">
        <v>77.209999999999994</v>
      </c>
      <c r="AU73" s="849"/>
      <c r="AV73" s="844">
        <v>10</v>
      </c>
      <c r="AW73" s="844">
        <v>6</v>
      </c>
      <c r="AX73" s="844">
        <v>8</v>
      </c>
      <c r="AY73" s="844">
        <v>7</v>
      </c>
      <c r="AZ73" s="844">
        <v>5</v>
      </c>
      <c r="BA73" s="847"/>
      <c r="BB73" s="846">
        <v>14.773802990138201</v>
      </c>
      <c r="BC73" s="846">
        <v>0</v>
      </c>
      <c r="BD73" s="846">
        <v>0.120785969713664</v>
      </c>
      <c r="BE73" s="852" t="s">
        <v>430</v>
      </c>
      <c r="BF73" s="847"/>
      <c r="BG73" s="855" t="s">
        <v>430</v>
      </c>
      <c r="BH73" s="842" t="s">
        <v>430</v>
      </c>
      <c r="BI73" s="846" t="s">
        <v>430</v>
      </c>
      <c r="BJ73" s="846" t="s">
        <v>430</v>
      </c>
      <c r="BK73" s="848"/>
      <c r="BL73" s="848" t="s">
        <v>6583</v>
      </c>
      <c r="BM73" s="855" t="s">
        <v>6584</v>
      </c>
      <c r="BN73" s="855" t="s">
        <v>430</v>
      </c>
      <c r="BO73" s="855" t="s">
        <v>430</v>
      </c>
      <c r="BP73" s="907" t="s">
        <v>430</v>
      </c>
      <c r="BQ73" s="854"/>
      <c r="BR73" s="856" t="s">
        <v>443</v>
      </c>
    </row>
    <row r="74" spans="1:70" s="428" customFormat="1" x14ac:dyDescent="0.25">
      <c r="A74" s="345" t="s">
        <v>6714</v>
      </c>
      <c r="B74" s="374"/>
      <c r="C74" s="719">
        <v>44475</v>
      </c>
      <c r="D74" s="373"/>
      <c r="E74" s="346">
        <v>1685.16</v>
      </c>
      <c r="F74" s="373"/>
      <c r="G74" s="347">
        <v>21.355</v>
      </c>
      <c r="H74" s="374"/>
      <c r="I74" s="348">
        <v>-0.3407</v>
      </c>
      <c r="J74" s="348">
        <v>2.2210999999999999</v>
      </c>
      <c r="K74" s="348">
        <v>0.58879999999999999</v>
      </c>
      <c r="L74" s="348">
        <v>13.463699999999999</v>
      </c>
      <c r="M74" s="348">
        <v>16.725899999999999</v>
      </c>
      <c r="N74" s="350">
        <v>36.899799999999999</v>
      </c>
      <c r="O74" s="348">
        <v>26.439699999999998</v>
      </c>
      <c r="P74" s="348">
        <v>25.0931</v>
      </c>
      <c r="Q74" s="348" t="s">
        <v>430</v>
      </c>
      <c r="R74" s="348" t="s">
        <v>430</v>
      </c>
      <c r="S74" s="348">
        <v>15.301500000000001</v>
      </c>
      <c r="T74" s="348">
        <v>14.9169</v>
      </c>
      <c r="U74" s="348">
        <v>20.9984</v>
      </c>
      <c r="V74" s="348">
        <v>34.4435</v>
      </c>
      <c r="W74" s="348">
        <v>-1.1022000000000001</v>
      </c>
      <c r="X74" s="348">
        <v>17.524000000000001</v>
      </c>
      <c r="Y74" s="374"/>
      <c r="Z74" s="346">
        <v>19</v>
      </c>
      <c r="AA74" s="346">
        <v>31</v>
      </c>
      <c r="AB74" s="346">
        <v>25</v>
      </c>
      <c r="AC74" s="346">
        <v>27</v>
      </c>
      <c r="AD74" s="346">
        <v>29</v>
      </c>
      <c r="AE74" s="346">
        <v>27</v>
      </c>
      <c r="AF74" s="346">
        <v>26</v>
      </c>
      <c r="AG74" s="346">
        <v>22</v>
      </c>
      <c r="AH74" s="346" t="s">
        <v>430</v>
      </c>
      <c r="AI74" s="346" t="s">
        <v>430</v>
      </c>
      <c r="AJ74" s="346">
        <v>25</v>
      </c>
      <c r="AK74" s="346">
        <v>29</v>
      </c>
      <c r="AL74" s="346">
        <v>25</v>
      </c>
      <c r="AM74" s="346">
        <v>23</v>
      </c>
      <c r="AN74" s="346">
        <v>23</v>
      </c>
      <c r="AO74" s="373"/>
      <c r="AP74" s="348" t="s">
        <v>430</v>
      </c>
      <c r="AQ74" s="348" t="s">
        <v>430</v>
      </c>
      <c r="AR74" s="348" t="s">
        <v>430</v>
      </c>
      <c r="AS74" s="348">
        <v>28.42</v>
      </c>
      <c r="AT74" s="348">
        <v>36.229999999999997</v>
      </c>
      <c r="AU74" s="351"/>
      <c r="AV74" s="346" t="s">
        <v>430</v>
      </c>
      <c r="AW74" s="346" t="s">
        <v>430</v>
      </c>
      <c r="AX74" s="346" t="s">
        <v>430</v>
      </c>
      <c r="AY74" s="346">
        <v>24</v>
      </c>
      <c r="AZ74" s="346">
        <v>27</v>
      </c>
      <c r="BA74" s="374"/>
      <c r="BB74" s="348">
        <v>12.102692373817399</v>
      </c>
      <c r="BC74" s="348">
        <v>0</v>
      </c>
      <c r="BD74" s="348">
        <v>0.12771400701928301</v>
      </c>
      <c r="BE74" s="375" t="s">
        <v>430</v>
      </c>
      <c r="BF74" s="374"/>
      <c r="BG74" s="372" t="s">
        <v>430</v>
      </c>
      <c r="BH74" s="373" t="s">
        <v>430</v>
      </c>
      <c r="BI74" s="348" t="s">
        <v>430</v>
      </c>
      <c r="BJ74" s="348" t="s">
        <v>430</v>
      </c>
      <c r="BK74" s="350"/>
      <c r="BL74" s="350" t="s">
        <v>6586</v>
      </c>
      <c r="BM74" s="372" t="s">
        <v>5166</v>
      </c>
      <c r="BN74" s="372" t="s">
        <v>430</v>
      </c>
      <c r="BO74" s="372" t="s">
        <v>430</v>
      </c>
      <c r="BP74" s="430" t="s">
        <v>430</v>
      </c>
      <c r="BQ74" s="468"/>
      <c r="BR74" s="354" t="s">
        <v>463</v>
      </c>
    </row>
    <row r="75" spans="1:70" s="428" customFormat="1" x14ac:dyDescent="0.25">
      <c r="A75" s="345" t="s">
        <v>6715</v>
      </c>
      <c r="B75" s="374"/>
      <c r="C75" s="719">
        <v>41276</v>
      </c>
      <c r="D75" s="373"/>
      <c r="E75" s="346">
        <v>1655.47</v>
      </c>
      <c r="F75" s="373"/>
      <c r="G75" s="347">
        <v>61.098599999999998</v>
      </c>
      <c r="H75" s="374"/>
      <c r="I75" s="348">
        <v>-0.35199999999999998</v>
      </c>
      <c r="J75" s="348">
        <v>13.751200000000001</v>
      </c>
      <c r="K75" s="348">
        <v>-2.35</v>
      </c>
      <c r="L75" s="348">
        <v>-4.8292000000000002</v>
      </c>
      <c r="M75" s="348">
        <v>9.4993999999999996</v>
      </c>
      <c r="N75" s="350">
        <v>80.745800000000003</v>
      </c>
      <c r="O75" s="348">
        <v>76.797600000000003</v>
      </c>
      <c r="P75" s="348">
        <v>49.135100000000001</v>
      </c>
      <c r="Q75" s="348">
        <v>25.896599999999999</v>
      </c>
      <c r="R75" s="348">
        <v>15.494899999999999</v>
      </c>
      <c r="S75" s="348">
        <v>-1.9363999999999999</v>
      </c>
      <c r="T75" s="348">
        <v>6.9169</v>
      </c>
      <c r="U75" s="348">
        <v>27.6587</v>
      </c>
      <c r="V75" s="348">
        <v>91.135599999999997</v>
      </c>
      <c r="W75" s="348">
        <v>-1.0995999999999999</v>
      </c>
      <c r="X75" s="348">
        <v>9.3330000000000002</v>
      </c>
      <c r="Y75" s="374"/>
      <c r="Z75" s="346">
        <v>21</v>
      </c>
      <c r="AA75" s="346">
        <v>1</v>
      </c>
      <c r="AB75" s="346">
        <v>47</v>
      </c>
      <c r="AC75" s="346">
        <v>50</v>
      </c>
      <c r="AD75" s="346">
        <v>42</v>
      </c>
      <c r="AE75" s="346">
        <v>3</v>
      </c>
      <c r="AF75" s="346">
        <v>1</v>
      </c>
      <c r="AG75" s="346">
        <v>1</v>
      </c>
      <c r="AH75" s="346">
        <v>1</v>
      </c>
      <c r="AI75" s="346">
        <v>5</v>
      </c>
      <c r="AJ75" s="346">
        <v>49</v>
      </c>
      <c r="AK75" s="346">
        <v>43</v>
      </c>
      <c r="AL75" s="346">
        <v>17</v>
      </c>
      <c r="AM75" s="346">
        <v>2</v>
      </c>
      <c r="AN75" s="346">
        <v>22</v>
      </c>
      <c r="AO75" s="373"/>
      <c r="AP75" s="348">
        <v>24.65</v>
      </c>
      <c r="AQ75" s="348">
        <v>31.89</v>
      </c>
      <c r="AR75" s="348">
        <v>44.41</v>
      </c>
      <c r="AS75" s="348">
        <v>67.739999999999995</v>
      </c>
      <c r="AT75" s="348">
        <v>45.16</v>
      </c>
      <c r="AU75" s="351"/>
      <c r="AV75" s="346">
        <v>1</v>
      </c>
      <c r="AW75" s="346">
        <v>1</v>
      </c>
      <c r="AX75" s="346">
        <v>1</v>
      </c>
      <c r="AY75" s="346">
        <v>1</v>
      </c>
      <c r="AZ75" s="346">
        <v>18</v>
      </c>
      <c r="BA75" s="374"/>
      <c r="BB75" s="348">
        <v>32.993379073149299</v>
      </c>
      <c r="BC75" s="348">
        <v>0</v>
      </c>
      <c r="BD75" s="348">
        <v>9.6289793438122898E-2</v>
      </c>
      <c r="BE75" s="375" t="s">
        <v>430</v>
      </c>
      <c r="BF75" s="374"/>
      <c r="BG75" s="372" t="s">
        <v>430</v>
      </c>
      <c r="BH75" s="373" t="s">
        <v>430</v>
      </c>
      <c r="BI75" s="348" t="s">
        <v>430</v>
      </c>
      <c r="BJ75" s="348" t="s">
        <v>430</v>
      </c>
      <c r="BK75" s="350"/>
      <c r="BL75" s="350" t="s">
        <v>6588</v>
      </c>
      <c r="BM75" s="372" t="s">
        <v>6589</v>
      </c>
      <c r="BN75" s="372" t="s">
        <v>430</v>
      </c>
      <c r="BO75" s="372" t="s">
        <v>430</v>
      </c>
      <c r="BP75" s="430" t="s">
        <v>430</v>
      </c>
      <c r="BQ75" s="468"/>
      <c r="BR75" s="354" t="s">
        <v>554</v>
      </c>
    </row>
    <row r="76" spans="1:70" s="428" customFormat="1" x14ac:dyDescent="0.25">
      <c r="A76" s="345" t="s">
        <v>6716</v>
      </c>
      <c r="B76" s="374"/>
      <c r="C76" s="719">
        <v>41275</v>
      </c>
      <c r="D76" s="373"/>
      <c r="E76" s="346">
        <v>1521.6</v>
      </c>
      <c r="F76" s="373"/>
      <c r="G76" s="347">
        <v>28.66</v>
      </c>
      <c r="H76" s="374"/>
      <c r="I76" s="348">
        <v>0.13980000000000001</v>
      </c>
      <c r="J76" s="348">
        <v>7.3810000000000002</v>
      </c>
      <c r="K76" s="348">
        <v>3.7654000000000001</v>
      </c>
      <c r="L76" s="348">
        <v>23.428100000000001</v>
      </c>
      <c r="M76" s="348">
        <v>41.3215</v>
      </c>
      <c r="N76" s="350">
        <v>55.338799999999999</v>
      </c>
      <c r="O76" s="348">
        <v>32.285600000000002</v>
      </c>
      <c r="P76" s="348">
        <v>29.954599999999999</v>
      </c>
      <c r="Q76" s="348">
        <v>6.4539999999999997</v>
      </c>
      <c r="R76" s="348">
        <v>9.6708999999999996</v>
      </c>
      <c r="S76" s="348">
        <v>27.718399999999999</v>
      </c>
      <c r="T76" s="348">
        <v>36.671399999999998</v>
      </c>
      <c r="U76" s="348">
        <v>38.253700000000002</v>
      </c>
      <c r="V76" s="348">
        <v>51.6402</v>
      </c>
      <c r="W76" s="348">
        <v>-0.96750000000000003</v>
      </c>
      <c r="X76" s="348">
        <v>8.1895000000000007</v>
      </c>
      <c r="Y76" s="374"/>
      <c r="Z76" s="346">
        <v>8</v>
      </c>
      <c r="AA76" s="346">
        <v>3</v>
      </c>
      <c r="AB76" s="346">
        <v>7</v>
      </c>
      <c r="AC76" s="346">
        <v>12</v>
      </c>
      <c r="AD76" s="346">
        <v>3</v>
      </c>
      <c r="AE76" s="346">
        <v>10</v>
      </c>
      <c r="AF76" s="346">
        <v>13</v>
      </c>
      <c r="AG76" s="346">
        <v>10</v>
      </c>
      <c r="AH76" s="346">
        <v>27</v>
      </c>
      <c r="AI76" s="346">
        <v>19</v>
      </c>
      <c r="AJ76" s="346">
        <v>11</v>
      </c>
      <c r="AK76" s="346">
        <v>3</v>
      </c>
      <c r="AL76" s="346">
        <v>7</v>
      </c>
      <c r="AM76" s="346">
        <v>12</v>
      </c>
      <c r="AN76" s="346">
        <v>18</v>
      </c>
      <c r="AO76" s="373"/>
      <c r="AP76" s="348">
        <v>12.27</v>
      </c>
      <c r="AQ76" s="348">
        <v>16.329999999999998</v>
      </c>
      <c r="AR76" s="348">
        <v>23.74</v>
      </c>
      <c r="AS76" s="348">
        <v>37.42</v>
      </c>
      <c r="AT76" s="348">
        <v>66.88</v>
      </c>
      <c r="AU76" s="351"/>
      <c r="AV76" s="346">
        <v>19</v>
      </c>
      <c r="AW76" s="346">
        <v>16</v>
      </c>
      <c r="AX76" s="346">
        <v>11</v>
      </c>
      <c r="AY76" s="346">
        <v>11</v>
      </c>
      <c r="AZ76" s="346">
        <v>7</v>
      </c>
      <c r="BA76" s="374"/>
      <c r="BB76" s="348">
        <v>17.9886955940988</v>
      </c>
      <c r="BC76" s="348">
        <v>0</v>
      </c>
      <c r="BD76" s="348">
        <v>0.111498978381639</v>
      </c>
      <c r="BE76" s="375" t="s">
        <v>430</v>
      </c>
      <c r="BF76" s="374"/>
      <c r="BG76" s="372" t="s">
        <v>430</v>
      </c>
      <c r="BH76" s="373" t="s">
        <v>430</v>
      </c>
      <c r="BI76" s="348" t="s">
        <v>430</v>
      </c>
      <c r="BJ76" s="348" t="s">
        <v>430</v>
      </c>
      <c r="BK76" s="350"/>
      <c r="BL76" s="350" t="s">
        <v>6591</v>
      </c>
      <c r="BM76" s="372" t="s">
        <v>6592</v>
      </c>
      <c r="BN76" s="372" t="s">
        <v>430</v>
      </c>
      <c r="BO76" s="372" t="s">
        <v>430</v>
      </c>
      <c r="BP76" s="430" t="s">
        <v>430</v>
      </c>
      <c r="BQ76" s="468"/>
      <c r="BR76" s="354" t="s">
        <v>602</v>
      </c>
    </row>
    <row r="77" spans="1:70" s="428" customFormat="1" x14ac:dyDescent="0.25">
      <c r="A77" s="345" t="s">
        <v>6717</v>
      </c>
      <c r="B77" s="374"/>
      <c r="C77" s="719">
        <v>44606</v>
      </c>
      <c r="D77" s="373"/>
      <c r="E77" s="346">
        <v>5237</v>
      </c>
      <c r="F77" s="373"/>
      <c r="G77" s="347">
        <v>22.486499999999999</v>
      </c>
      <c r="H77" s="374"/>
      <c r="I77" s="348">
        <v>-0.6139</v>
      </c>
      <c r="J77" s="348">
        <v>3.0272000000000001</v>
      </c>
      <c r="K77" s="348">
        <v>3.1802999999999999</v>
      </c>
      <c r="L77" s="348">
        <v>17.833400000000001</v>
      </c>
      <c r="M77" s="348">
        <v>18.968</v>
      </c>
      <c r="N77" s="350">
        <v>38.984900000000003</v>
      </c>
      <c r="O77" s="348">
        <v>25.298300000000001</v>
      </c>
      <c r="P77" s="348">
        <v>27.030100000000001</v>
      </c>
      <c r="Q77" s="348" t="s">
        <v>430</v>
      </c>
      <c r="R77" s="348" t="s">
        <v>430</v>
      </c>
      <c r="S77" s="348">
        <v>21.067</v>
      </c>
      <c r="T77" s="348">
        <v>16.8306</v>
      </c>
      <c r="U77" s="348">
        <v>19.2563</v>
      </c>
      <c r="V77" s="348">
        <v>35.561300000000003</v>
      </c>
      <c r="W77" s="348">
        <v>-1.2216</v>
      </c>
      <c r="X77" s="348">
        <v>20.529399999999999</v>
      </c>
      <c r="Y77" s="374"/>
      <c r="Z77" s="346">
        <v>29</v>
      </c>
      <c r="AA77" s="346">
        <v>24</v>
      </c>
      <c r="AB77" s="346">
        <v>10</v>
      </c>
      <c r="AC77" s="346">
        <v>18</v>
      </c>
      <c r="AD77" s="346">
        <v>22</v>
      </c>
      <c r="AE77" s="346">
        <v>23</v>
      </c>
      <c r="AF77" s="346">
        <v>27</v>
      </c>
      <c r="AG77" s="346">
        <v>18</v>
      </c>
      <c r="AH77" s="346" t="s">
        <v>430</v>
      </c>
      <c r="AI77" s="346" t="s">
        <v>430</v>
      </c>
      <c r="AJ77" s="346">
        <v>19</v>
      </c>
      <c r="AK77" s="346">
        <v>22</v>
      </c>
      <c r="AL77" s="346">
        <v>30</v>
      </c>
      <c r="AM77" s="346">
        <v>21</v>
      </c>
      <c r="AN77" s="346">
        <v>24</v>
      </c>
      <c r="AO77" s="373"/>
      <c r="AP77" s="348" t="s">
        <v>430</v>
      </c>
      <c r="AQ77" s="348" t="s">
        <v>430</v>
      </c>
      <c r="AR77" s="348" t="s">
        <v>430</v>
      </c>
      <c r="AS77" s="348">
        <v>30.12</v>
      </c>
      <c r="AT77" s="348">
        <v>39.46</v>
      </c>
      <c r="AU77" s="351"/>
      <c r="AV77" s="346" t="s">
        <v>430</v>
      </c>
      <c r="AW77" s="346" t="s">
        <v>430</v>
      </c>
      <c r="AX77" s="346" t="s">
        <v>430</v>
      </c>
      <c r="AY77" s="346">
        <v>22</v>
      </c>
      <c r="AZ77" s="346">
        <v>22</v>
      </c>
      <c r="BA77" s="374"/>
      <c r="BB77" s="348">
        <v>18.9619858466769</v>
      </c>
      <c r="BC77" s="348">
        <v>0</v>
      </c>
      <c r="BD77" s="348">
        <v>0.10555023721559199</v>
      </c>
      <c r="BE77" s="375" t="s">
        <v>430</v>
      </c>
      <c r="BF77" s="374"/>
      <c r="BG77" s="372" t="s">
        <v>430</v>
      </c>
      <c r="BH77" s="373" t="s">
        <v>430</v>
      </c>
      <c r="BI77" s="348" t="s">
        <v>430</v>
      </c>
      <c r="BJ77" s="348" t="s">
        <v>430</v>
      </c>
      <c r="BK77" s="350"/>
      <c r="BL77" s="350" t="s">
        <v>6594</v>
      </c>
      <c r="BM77" s="372" t="s">
        <v>6595</v>
      </c>
      <c r="BN77" s="372" t="s">
        <v>430</v>
      </c>
      <c r="BO77" s="372" t="s">
        <v>430</v>
      </c>
      <c r="BP77" s="430" t="s">
        <v>430</v>
      </c>
      <c r="BQ77" s="468"/>
      <c r="BR77" s="354" t="s">
        <v>554</v>
      </c>
    </row>
    <row r="78" spans="1:70" s="428" customFormat="1" x14ac:dyDescent="0.25">
      <c r="A78" s="345" t="s">
        <v>6718</v>
      </c>
      <c r="B78" s="374"/>
      <c r="C78" s="719">
        <v>41277</v>
      </c>
      <c r="D78" s="373"/>
      <c r="E78" s="346">
        <v>1282.28</v>
      </c>
      <c r="F78" s="373"/>
      <c r="G78" s="347">
        <v>102.89790000000001</v>
      </c>
      <c r="H78" s="374"/>
      <c r="I78" s="348">
        <v>-1.2870999999999999</v>
      </c>
      <c r="J78" s="348">
        <v>1.7576000000000001</v>
      </c>
      <c r="K78" s="348">
        <v>-0.99199999999999999</v>
      </c>
      <c r="L78" s="348">
        <v>18.7073</v>
      </c>
      <c r="M78" s="348">
        <v>24.865600000000001</v>
      </c>
      <c r="N78" s="350">
        <v>52.881900000000002</v>
      </c>
      <c r="O78" s="348">
        <v>32.526800000000001</v>
      </c>
      <c r="P78" s="348">
        <v>28.448799999999999</v>
      </c>
      <c r="Q78" s="348">
        <v>19.6035</v>
      </c>
      <c r="R78" s="348">
        <v>19.482900000000001</v>
      </c>
      <c r="S78" s="348">
        <v>22.148199999999999</v>
      </c>
      <c r="T78" s="348">
        <v>21.681100000000001</v>
      </c>
      <c r="U78" s="348">
        <v>31.1755</v>
      </c>
      <c r="V78" s="348">
        <v>48.083500000000001</v>
      </c>
      <c r="W78" s="348">
        <v>-3.0345</v>
      </c>
      <c r="X78" s="348">
        <v>18.455500000000001</v>
      </c>
      <c r="Y78" s="374"/>
      <c r="Z78" s="346">
        <v>44</v>
      </c>
      <c r="AA78" s="346">
        <v>37</v>
      </c>
      <c r="AB78" s="346">
        <v>39</v>
      </c>
      <c r="AC78" s="346">
        <v>16</v>
      </c>
      <c r="AD78" s="346">
        <v>16</v>
      </c>
      <c r="AE78" s="346">
        <v>12</v>
      </c>
      <c r="AF78" s="346">
        <v>12</v>
      </c>
      <c r="AG78" s="346">
        <v>12</v>
      </c>
      <c r="AH78" s="346">
        <v>3</v>
      </c>
      <c r="AI78" s="346">
        <v>1</v>
      </c>
      <c r="AJ78" s="346">
        <v>18</v>
      </c>
      <c r="AK78" s="346">
        <v>16</v>
      </c>
      <c r="AL78" s="346">
        <v>10</v>
      </c>
      <c r="AM78" s="346">
        <v>13</v>
      </c>
      <c r="AN78" s="346">
        <v>41</v>
      </c>
      <c r="AO78" s="373"/>
      <c r="AP78" s="348">
        <v>21.16</v>
      </c>
      <c r="AQ78" s="348">
        <v>23.99</v>
      </c>
      <c r="AR78" s="348">
        <v>27.18</v>
      </c>
      <c r="AS78" s="348">
        <v>35.979999999999997</v>
      </c>
      <c r="AT78" s="348">
        <v>54.32</v>
      </c>
      <c r="AU78" s="351"/>
      <c r="AV78" s="346">
        <v>3</v>
      </c>
      <c r="AW78" s="346">
        <v>3</v>
      </c>
      <c r="AX78" s="346">
        <v>7</v>
      </c>
      <c r="AY78" s="346">
        <v>18</v>
      </c>
      <c r="AZ78" s="346">
        <v>15</v>
      </c>
      <c r="BA78" s="374"/>
      <c r="BB78" s="348">
        <v>16.8610954858535</v>
      </c>
      <c r="BC78" s="348">
        <v>0</v>
      </c>
      <c r="BD78" s="348">
        <v>0.108225853127122</v>
      </c>
      <c r="BE78" s="375" t="s">
        <v>430</v>
      </c>
      <c r="BF78" s="374"/>
      <c r="BG78" s="372" t="s">
        <v>430</v>
      </c>
      <c r="BH78" s="373" t="s">
        <v>430</v>
      </c>
      <c r="BI78" s="348" t="s">
        <v>430</v>
      </c>
      <c r="BJ78" s="348" t="s">
        <v>430</v>
      </c>
      <c r="BK78" s="350"/>
      <c r="BL78" s="350" t="s">
        <v>6597</v>
      </c>
      <c r="BM78" s="372" t="s">
        <v>6598</v>
      </c>
      <c r="BN78" s="372" t="s">
        <v>430</v>
      </c>
      <c r="BO78" s="372" t="s">
        <v>430</v>
      </c>
      <c r="BP78" s="430" t="s">
        <v>430</v>
      </c>
      <c r="BQ78" s="468"/>
      <c r="BR78" s="354" t="s">
        <v>554</v>
      </c>
    </row>
    <row r="79" spans="1:70" s="428" customFormat="1" x14ac:dyDescent="0.25">
      <c r="A79" s="345" t="s">
        <v>6719</v>
      </c>
      <c r="B79" s="374"/>
      <c r="C79" s="719">
        <v>44643</v>
      </c>
      <c r="D79" s="373"/>
      <c r="E79" s="346">
        <v>1262.29</v>
      </c>
      <c r="F79" s="373"/>
      <c r="G79" s="347">
        <v>25.031700000000001</v>
      </c>
      <c r="H79" s="374"/>
      <c r="I79" s="348">
        <v>-1.0284</v>
      </c>
      <c r="J79" s="348">
        <v>3.2576000000000001</v>
      </c>
      <c r="K79" s="348">
        <v>0.39829999999999999</v>
      </c>
      <c r="L79" s="348">
        <v>22.567399999999999</v>
      </c>
      <c r="M79" s="348">
        <v>25.953900000000001</v>
      </c>
      <c r="N79" s="350">
        <v>49.828499999999998</v>
      </c>
      <c r="O79" s="348">
        <v>30.655100000000001</v>
      </c>
      <c r="P79" s="348">
        <v>31.583400000000001</v>
      </c>
      <c r="Q79" s="348" t="s">
        <v>430</v>
      </c>
      <c r="R79" s="348" t="s">
        <v>430</v>
      </c>
      <c r="S79" s="348">
        <v>28.933700000000002</v>
      </c>
      <c r="T79" s="348">
        <v>22.660499999999999</v>
      </c>
      <c r="U79" s="348">
        <v>28.271699999999999</v>
      </c>
      <c r="V79" s="348">
        <v>44.4206</v>
      </c>
      <c r="W79" s="348">
        <v>-2.5977000000000001</v>
      </c>
      <c r="X79" s="348">
        <v>24.170999999999999</v>
      </c>
      <c r="Y79" s="374"/>
      <c r="Z79" s="346">
        <v>40</v>
      </c>
      <c r="AA79" s="346">
        <v>21</v>
      </c>
      <c r="AB79" s="346">
        <v>30</v>
      </c>
      <c r="AC79" s="346">
        <v>13</v>
      </c>
      <c r="AD79" s="346">
        <v>15</v>
      </c>
      <c r="AE79" s="346">
        <v>18</v>
      </c>
      <c r="AF79" s="346">
        <v>19</v>
      </c>
      <c r="AG79" s="346">
        <v>6</v>
      </c>
      <c r="AH79" s="346" t="s">
        <v>430</v>
      </c>
      <c r="AI79" s="346" t="s">
        <v>430</v>
      </c>
      <c r="AJ79" s="346">
        <v>7</v>
      </c>
      <c r="AK79" s="346">
        <v>15</v>
      </c>
      <c r="AL79" s="346">
        <v>16</v>
      </c>
      <c r="AM79" s="346">
        <v>19</v>
      </c>
      <c r="AN79" s="346">
        <v>38</v>
      </c>
      <c r="AO79" s="373"/>
      <c r="AP79" s="348" t="s">
        <v>430</v>
      </c>
      <c r="AQ79" s="348" t="s">
        <v>430</v>
      </c>
      <c r="AR79" s="348" t="s">
        <v>430</v>
      </c>
      <c r="AS79" s="348">
        <v>36.340000000000003</v>
      </c>
      <c r="AT79" s="348">
        <v>54.55</v>
      </c>
      <c r="AU79" s="351"/>
      <c r="AV79" s="346" t="s">
        <v>430</v>
      </c>
      <c r="AW79" s="346" t="s">
        <v>430</v>
      </c>
      <c r="AX79" s="346" t="s">
        <v>430</v>
      </c>
      <c r="AY79" s="346">
        <v>16</v>
      </c>
      <c r="AZ79" s="346">
        <v>14</v>
      </c>
      <c r="BA79" s="374"/>
      <c r="BB79" s="348">
        <v>18.678679767237099</v>
      </c>
      <c r="BC79" s="348">
        <v>0</v>
      </c>
      <c r="BD79" s="348">
        <v>0.115433330864849</v>
      </c>
      <c r="BE79" s="375" t="s">
        <v>430</v>
      </c>
      <c r="BF79" s="374"/>
      <c r="BG79" s="372" t="s">
        <v>430</v>
      </c>
      <c r="BH79" s="373" t="s">
        <v>430</v>
      </c>
      <c r="BI79" s="348" t="s">
        <v>430</v>
      </c>
      <c r="BJ79" s="348" t="s">
        <v>430</v>
      </c>
      <c r="BK79" s="350"/>
      <c r="BL79" s="350" t="s">
        <v>6600</v>
      </c>
      <c r="BM79" s="372" t="s">
        <v>4990</v>
      </c>
      <c r="BN79" s="372" t="s">
        <v>430</v>
      </c>
      <c r="BO79" s="372" t="s">
        <v>430</v>
      </c>
      <c r="BP79" s="430" t="s">
        <v>430</v>
      </c>
      <c r="BQ79" s="468"/>
      <c r="BR79" s="354" t="s">
        <v>554</v>
      </c>
    </row>
    <row r="80" spans="1:70" s="428" customFormat="1" x14ac:dyDescent="0.25">
      <c r="A80" s="345" t="s">
        <v>6720</v>
      </c>
      <c r="B80" s="374"/>
      <c r="C80" s="719">
        <v>44277</v>
      </c>
      <c r="D80" s="373"/>
      <c r="E80" s="346">
        <v>1217.96</v>
      </c>
      <c r="F80" s="373"/>
      <c r="G80" s="347">
        <v>24.7867</v>
      </c>
      <c r="H80" s="374"/>
      <c r="I80" s="348">
        <v>-1.4794</v>
      </c>
      <c r="J80" s="348">
        <v>2.3182999999999998</v>
      </c>
      <c r="K80" s="348">
        <v>-3.2193000000000001</v>
      </c>
      <c r="L80" s="348">
        <v>9.9285999999999994</v>
      </c>
      <c r="M80" s="348">
        <v>15.509399999999999</v>
      </c>
      <c r="N80" s="350">
        <v>38.735199999999999</v>
      </c>
      <c r="O80" s="348">
        <v>23.529199999999999</v>
      </c>
      <c r="P80" s="348">
        <v>27.224499999999999</v>
      </c>
      <c r="Q80" s="348">
        <v>17.8261</v>
      </c>
      <c r="R80" s="348" t="s">
        <v>430</v>
      </c>
      <c r="S80" s="348">
        <v>10.4109</v>
      </c>
      <c r="T80" s="348">
        <v>13.541600000000001</v>
      </c>
      <c r="U80" s="348">
        <v>20.350100000000001</v>
      </c>
      <c r="V80" s="348">
        <v>33.485700000000001</v>
      </c>
      <c r="W80" s="348">
        <v>-3.738</v>
      </c>
      <c r="X80" s="348">
        <v>18.909600000000001</v>
      </c>
      <c r="Y80" s="374"/>
      <c r="Z80" s="346">
        <v>45</v>
      </c>
      <c r="AA80" s="346">
        <v>30</v>
      </c>
      <c r="AB80" s="346">
        <v>48</v>
      </c>
      <c r="AC80" s="346">
        <v>32</v>
      </c>
      <c r="AD80" s="346">
        <v>35</v>
      </c>
      <c r="AE80" s="346">
        <v>24</v>
      </c>
      <c r="AF80" s="346">
        <v>32</v>
      </c>
      <c r="AG80" s="346">
        <v>15</v>
      </c>
      <c r="AH80" s="346">
        <v>5</v>
      </c>
      <c r="AI80" s="346" t="s">
        <v>430</v>
      </c>
      <c r="AJ80" s="346">
        <v>35</v>
      </c>
      <c r="AK80" s="346">
        <v>34</v>
      </c>
      <c r="AL80" s="346">
        <v>28</v>
      </c>
      <c r="AM80" s="346">
        <v>28</v>
      </c>
      <c r="AN80" s="346">
        <v>46</v>
      </c>
      <c r="AO80" s="373"/>
      <c r="AP80" s="348" t="s">
        <v>430</v>
      </c>
      <c r="AQ80" s="348" t="s">
        <v>430</v>
      </c>
      <c r="AR80" s="348">
        <v>23.7</v>
      </c>
      <c r="AS80" s="348">
        <v>28.1</v>
      </c>
      <c r="AT80" s="348">
        <v>30.88</v>
      </c>
      <c r="AU80" s="351"/>
      <c r="AV80" s="346" t="s">
        <v>430</v>
      </c>
      <c r="AW80" s="346" t="s">
        <v>430</v>
      </c>
      <c r="AX80" s="346">
        <v>12</v>
      </c>
      <c r="AY80" s="346">
        <v>25</v>
      </c>
      <c r="AZ80" s="346">
        <v>34</v>
      </c>
      <c r="BA80" s="374"/>
      <c r="BB80" s="348">
        <v>16.431873376113</v>
      </c>
      <c r="BC80" s="348">
        <v>0</v>
      </c>
      <c r="BD80" s="348">
        <v>0.109663618241228</v>
      </c>
      <c r="BE80" s="375" t="s">
        <v>430</v>
      </c>
      <c r="BF80" s="374"/>
      <c r="BG80" s="372" t="s">
        <v>430</v>
      </c>
      <c r="BH80" s="373" t="s">
        <v>430</v>
      </c>
      <c r="BI80" s="348" t="s">
        <v>430</v>
      </c>
      <c r="BJ80" s="348" t="s">
        <v>430</v>
      </c>
      <c r="BK80" s="350"/>
      <c r="BL80" s="350" t="s">
        <v>6602</v>
      </c>
      <c r="BM80" s="372" t="s">
        <v>6603</v>
      </c>
      <c r="BN80" s="372" t="s">
        <v>430</v>
      </c>
      <c r="BO80" s="372" t="s">
        <v>430</v>
      </c>
      <c r="BP80" s="430" t="s">
        <v>430</v>
      </c>
      <c r="BQ80" s="468"/>
      <c r="BR80" s="354" t="s">
        <v>443</v>
      </c>
    </row>
    <row r="81" spans="1:70" s="428" customFormat="1" x14ac:dyDescent="0.25">
      <c r="A81" s="345" t="s">
        <v>6721</v>
      </c>
      <c r="B81" s="374"/>
      <c r="C81" s="719">
        <v>44616</v>
      </c>
      <c r="D81" s="373"/>
      <c r="E81" s="346">
        <v>1057.68</v>
      </c>
      <c r="F81" s="373"/>
      <c r="G81" s="347">
        <v>21.9437</v>
      </c>
      <c r="H81" s="374"/>
      <c r="I81" s="348">
        <v>-1.2644</v>
      </c>
      <c r="J81" s="348">
        <v>1.3379000000000001</v>
      </c>
      <c r="K81" s="348">
        <v>-0.68930000000000002</v>
      </c>
      <c r="L81" s="348">
        <v>13.2561</v>
      </c>
      <c r="M81" s="348">
        <v>15.9061</v>
      </c>
      <c r="N81" s="350">
        <v>37.011099999999999</v>
      </c>
      <c r="O81" s="348">
        <v>25.1844</v>
      </c>
      <c r="P81" s="348">
        <v>25.245000000000001</v>
      </c>
      <c r="Q81" s="348" t="s">
        <v>430</v>
      </c>
      <c r="R81" s="348" t="s">
        <v>430</v>
      </c>
      <c r="S81" s="348">
        <v>16.689499999999999</v>
      </c>
      <c r="T81" s="348">
        <v>14.755699999999999</v>
      </c>
      <c r="U81" s="348">
        <v>19.0806</v>
      </c>
      <c r="V81" s="348">
        <v>33.333100000000002</v>
      </c>
      <c r="W81" s="348">
        <v>-2.2883</v>
      </c>
      <c r="X81" s="348">
        <v>19.9907</v>
      </c>
      <c r="Y81" s="374"/>
      <c r="Z81" s="346">
        <v>43</v>
      </c>
      <c r="AA81" s="346">
        <v>41</v>
      </c>
      <c r="AB81" s="346">
        <v>36</v>
      </c>
      <c r="AC81" s="346">
        <v>29</v>
      </c>
      <c r="AD81" s="346">
        <v>33</v>
      </c>
      <c r="AE81" s="346">
        <v>26</v>
      </c>
      <c r="AF81" s="346">
        <v>28</v>
      </c>
      <c r="AG81" s="346">
        <v>21</v>
      </c>
      <c r="AH81" s="346" t="s">
        <v>430</v>
      </c>
      <c r="AI81" s="346" t="s">
        <v>430</v>
      </c>
      <c r="AJ81" s="346">
        <v>24</v>
      </c>
      <c r="AK81" s="346">
        <v>30</v>
      </c>
      <c r="AL81" s="346">
        <v>31</v>
      </c>
      <c r="AM81" s="346">
        <v>29</v>
      </c>
      <c r="AN81" s="346">
        <v>35</v>
      </c>
      <c r="AO81" s="373"/>
      <c r="AP81" s="348" t="s">
        <v>430</v>
      </c>
      <c r="AQ81" s="348" t="s">
        <v>430</v>
      </c>
      <c r="AR81" s="348" t="s">
        <v>430</v>
      </c>
      <c r="AS81" s="348">
        <v>27.61</v>
      </c>
      <c r="AT81" s="348">
        <v>34.21</v>
      </c>
      <c r="AU81" s="351"/>
      <c r="AV81" s="346" t="s">
        <v>430</v>
      </c>
      <c r="AW81" s="346" t="s">
        <v>430</v>
      </c>
      <c r="AX81" s="346" t="s">
        <v>430</v>
      </c>
      <c r="AY81" s="346">
        <v>26</v>
      </c>
      <c r="AZ81" s="346">
        <v>31</v>
      </c>
      <c r="BA81" s="374"/>
      <c r="BB81" s="348">
        <v>14.3543364196379</v>
      </c>
      <c r="BC81" s="348">
        <v>0</v>
      </c>
      <c r="BD81" s="348">
        <v>0.111036862867168</v>
      </c>
      <c r="BE81" s="375" t="s">
        <v>430</v>
      </c>
      <c r="BF81" s="374"/>
      <c r="BG81" s="372" t="s">
        <v>430</v>
      </c>
      <c r="BH81" s="373" t="s">
        <v>430</v>
      </c>
      <c r="BI81" s="348" t="s">
        <v>430</v>
      </c>
      <c r="BJ81" s="348" t="s">
        <v>430</v>
      </c>
      <c r="BK81" s="350"/>
      <c r="BL81" s="350" t="s">
        <v>6605</v>
      </c>
      <c r="BM81" s="372" t="s">
        <v>6606</v>
      </c>
      <c r="BN81" s="372" t="s">
        <v>430</v>
      </c>
      <c r="BO81" s="372" t="s">
        <v>430</v>
      </c>
      <c r="BP81" s="430" t="s">
        <v>430</v>
      </c>
      <c r="BQ81" s="468"/>
      <c r="BR81" s="354" t="s">
        <v>554</v>
      </c>
    </row>
    <row r="82" spans="1:70" s="428" customFormat="1" x14ac:dyDescent="0.25">
      <c r="A82" s="345" t="s">
        <v>6722</v>
      </c>
      <c r="B82" s="374"/>
      <c r="C82" s="719">
        <v>44344</v>
      </c>
      <c r="D82" s="373"/>
      <c r="E82" s="346">
        <v>919.279</v>
      </c>
      <c r="F82" s="373"/>
      <c r="G82" s="347">
        <v>19.55</v>
      </c>
      <c r="H82" s="374"/>
      <c r="I82" s="348">
        <v>-0.86209999999999998</v>
      </c>
      <c r="J82" s="348">
        <v>2.1955</v>
      </c>
      <c r="K82" s="348">
        <v>1.7699</v>
      </c>
      <c r="L82" s="348">
        <v>18.4131</v>
      </c>
      <c r="M82" s="348">
        <v>18.126899999999999</v>
      </c>
      <c r="N82" s="350">
        <v>34.456699999999998</v>
      </c>
      <c r="O82" s="348">
        <v>22.670100000000001</v>
      </c>
      <c r="P82" s="348">
        <v>23.250399999999999</v>
      </c>
      <c r="Q82" s="348">
        <v>14.3398</v>
      </c>
      <c r="R82" s="348" t="s">
        <v>430</v>
      </c>
      <c r="S82" s="348">
        <v>24.363900000000001</v>
      </c>
      <c r="T82" s="348">
        <v>16.1616</v>
      </c>
      <c r="U82" s="348">
        <v>19.28</v>
      </c>
      <c r="V82" s="348">
        <v>30.246500000000001</v>
      </c>
      <c r="W82" s="348">
        <v>-2.8813</v>
      </c>
      <c r="X82" s="348">
        <v>14.1739</v>
      </c>
      <c r="Y82" s="374"/>
      <c r="Z82" s="346">
        <v>35</v>
      </c>
      <c r="AA82" s="346">
        <v>32</v>
      </c>
      <c r="AB82" s="346">
        <v>17</v>
      </c>
      <c r="AC82" s="346">
        <v>17</v>
      </c>
      <c r="AD82" s="346">
        <v>26</v>
      </c>
      <c r="AE82" s="346">
        <v>31</v>
      </c>
      <c r="AF82" s="346">
        <v>35</v>
      </c>
      <c r="AG82" s="346">
        <v>25</v>
      </c>
      <c r="AH82" s="346">
        <v>14</v>
      </c>
      <c r="AI82" s="346" t="s">
        <v>430</v>
      </c>
      <c r="AJ82" s="346">
        <v>15</v>
      </c>
      <c r="AK82" s="346">
        <v>26</v>
      </c>
      <c r="AL82" s="346">
        <v>29</v>
      </c>
      <c r="AM82" s="346">
        <v>31</v>
      </c>
      <c r="AN82" s="346">
        <v>40</v>
      </c>
      <c r="AO82" s="373"/>
      <c r="AP82" s="348" t="s">
        <v>430</v>
      </c>
      <c r="AQ82" s="348" t="s">
        <v>430</v>
      </c>
      <c r="AR82" s="348">
        <v>21.93</v>
      </c>
      <c r="AS82" s="348">
        <v>27.22</v>
      </c>
      <c r="AT82" s="348">
        <v>37.770000000000003</v>
      </c>
      <c r="AU82" s="351"/>
      <c r="AV82" s="346" t="s">
        <v>430</v>
      </c>
      <c r="AW82" s="346" t="s">
        <v>430</v>
      </c>
      <c r="AX82" s="346">
        <v>15</v>
      </c>
      <c r="AY82" s="346">
        <v>27</v>
      </c>
      <c r="AZ82" s="346">
        <v>26</v>
      </c>
      <c r="BA82" s="374"/>
      <c r="BB82" s="348">
        <v>16.6810030496015</v>
      </c>
      <c r="BC82" s="348">
        <v>0</v>
      </c>
      <c r="BD82" s="348">
        <v>9.1641636229962506E-2</v>
      </c>
      <c r="BE82" s="375" t="s">
        <v>430</v>
      </c>
      <c r="BF82" s="374"/>
      <c r="BG82" s="372" t="s">
        <v>430</v>
      </c>
      <c r="BH82" s="373" t="s">
        <v>430</v>
      </c>
      <c r="BI82" s="348" t="s">
        <v>430</v>
      </c>
      <c r="BJ82" s="348" t="s">
        <v>430</v>
      </c>
      <c r="BK82" s="350"/>
      <c r="BL82" s="350" t="s">
        <v>6608</v>
      </c>
      <c r="BM82" s="372" t="s">
        <v>6609</v>
      </c>
      <c r="BN82" s="372" t="s">
        <v>430</v>
      </c>
      <c r="BO82" s="372" t="s">
        <v>430</v>
      </c>
      <c r="BP82" s="430" t="s">
        <v>430</v>
      </c>
      <c r="BQ82" s="468"/>
      <c r="BR82" s="354" t="s">
        <v>436</v>
      </c>
    </row>
    <row r="83" spans="1:70" s="428" customFormat="1" ht="11" x14ac:dyDescent="0.3">
      <c r="A83" s="841" t="s">
        <v>6723</v>
      </c>
      <c r="B83" s="847"/>
      <c r="C83" s="843">
        <v>44406</v>
      </c>
      <c r="D83" s="842"/>
      <c r="E83" s="844">
        <v>818.10400000000004</v>
      </c>
      <c r="F83" s="842"/>
      <c r="G83" s="845">
        <v>15.343500000000001</v>
      </c>
      <c r="H83" s="847"/>
      <c r="I83" s="846">
        <v>-0.98799999999999999</v>
      </c>
      <c r="J83" s="846">
        <v>3.7515000000000001</v>
      </c>
      <c r="K83" s="846">
        <v>0.36759999999999998</v>
      </c>
      <c r="L83" s="846">
        <v>15.142200000000001</v>
      </c>
      <c r="M83" s="846">
        <v>19.034099999999999</v>
      </c>
      <c r="N83" s="848">
        <v>39.743000000000002</v>
      </c>
      <c r="O83" s="846">
        <v>23.946899999999999</v>
      </c>
      <c r="P83" s="846">
        <v>22.838000000000001</v>
      </c>
      <c r="Q83" s="846" t="s">
        <v>430</v>
      </c>
      <c r="R83" s="846" t="s">
        <v>430</v>
      </c>
      <c r="S83" s="846">
        <v>18.2334</v>
      </c>
      <c r="T83" s="846">
        <v>16.247399999999999</v>
      </c>
      <c r="U83" s="846">
        <v>21.652200000000001</v>
      </c>
      <c r="V83" s="846">
        <v>34.658299999999997</v>
      </c>
      <c r="W83" s="846">
        <v>-1.7356</v>
      </c>
      <c r="X83" s="846">
        <v>9.1539999999999999</v>
      </c>
      <c r="Y83" s="847"/>
      <c r="Z83" s="844">
        <v>38</v>
      </c>
      <c r="AA83" s="844">
        <v>18</v>
      </c>
      <c r="AB83" s="844">
        <v>31</v>
      </c>
      <c r="AC83" s="844">
        <v>22</v>
      </c>
      <c r="AD83" s="844">
        <v>21</v>
      </c>
      <c r="AE83" s="844">
        <v>22</v>
      </c>
      <c r="AF83" s="844">
        <v>31</v>
      </c>
      <c r="AG83" s="844">
        <v>26</v>
      </c>
      <c r="AH83" s="844" t="s">
        <v>430</v>
      </c>
      <c r="AI83" s="844" t="s">
        <v>430</v>
      </c>
      <c r="AJ83" s="844">
        <v>22</v>
      </c>
      <c r="AK83" s="844">
        <v>25</v>
      </c>
      <c r="AL83" s="844">
        <v>24</v>
      </c>
      <c r="AM83" s="844">
        <v>22</v>
      </c>
      <c r="AN83" s="844">
        <v>28</v>
      </c>
      <c r="AO83" s="842"/>
      <c r="AP83" s="846" t="s">
        <v>430</v>
      </c>
      <c r="AQ83" s="846" t="s">
        <v>430</v>
      </c>
      <c r="AR83" s="846" t="s">
        <v>430</v>
      </c>
      <c r="AS83" s="846">
        <v>26.91</v>
      </c>
      <c r="AT83" s="846">
        <v>38.08</v>
      </c>
      <c r="AU83" s="849"/>
      <c r="AV83" s="844" t="s">
        <v>430</v>
      </c>
      <c r="AW83" s="844" t="s">
        <v>430</v>
      </c>
      <c r="AX83" s="844" t="s">
        <v>430</v>
      </c>
      <c r="AY83" s="844">
        <v>28</v>
      </c>
      <c r="AZ83" s="844">
        <v>24</v>
      </c>
      <c r="BA83" s="847"/>
      <c r="BB83" s="846">
        <v>16.976913544762699</v>
      </c>
      <c r="BC83" s="846">
        <v>0</v>
      </c>
      <c r="BD83" s="846">
        <v>8.4920842272039998E-2</v>
      </c>
      <c r="BE83" s="852" t="s">
        <v>430</v>
      </c>
      <c r="BF83" s="847"/>
      <c r="BG83" s="855" t="s">
        <v>430</v>
      </c>
      <c r="BH83" s="842" t="s">
        <v>430</v>
      </c>
      <c r="BI83" s="846" t="s">
        <v>430</v>
      </c>
      <c r="BJ83" s="846" t="s">
        <v>430</v>
      </c>
      <c r="BK83" s="848"/>
      <c r="BL83" s="848" t="s">
        <v>6611</v>
      </c>
      <c r="BM83" s="855" t="s">
        <v>5757</v>
      </c>
      <c r="BN83" s="855" t="s">
        <v>430</v>
      </c>
      <c r="BO83" s="855" t="s">
        <v>430</v>
      </c>
      <c r="BP83" s="907" t="s">
        <v>430</v>
      </c>
      <c r="BQ83" s="854"/>
      <c r="BR83" s="856" t="s">
        <v>443</v>
      </c>
    </row>
    <row r="84" spans="1:70" s="428" customFormat="1" x14ac:dyDescent="0.25">
      <c r="A84" s="345" t="s">
        <v>6724</v>
      </c>
      <c r="B84" s="374"/>
      <c r="C84" s="719">
        <v>44189</v>
      </c>
      <c r="D84" s="373"/>
      <c r="E84" s="346">
        <v>638.83000000000004</v>
      </c>
      <c r="F84" s="373"/>
      <c r="G84" s="347">
        <v>15.0267</v>
      </c>
      <c r="H84" s="374"/>
      <c r="I84" s="348">
        <v>-0.67820000000000003</v>
      </c>
      <c r="J84" s="348">
        <v>7.4009999999999998</v>
      </c>
      <c r="K84" s="348">
        <v>0.45350000000000001</v>
      </c>
      <c r="L84" s="348">
        <v>27.803699999999999</v>
      </c>
      <c r="M84" s="348">
        <v>18.878499999999999</v>
      </c>
      <c r="N84" s="350">
        <v>40.5837</v>
      </c>
      <c r="O84" s="348">
        <v>37.621699999999997</v>
      </c>
      <c r="P84" s="348">
        <v>27.127800000000001</v>
      </c>
      <c r="Q84" s="348">
        <v>6.2565999999999997</v>
      </c>
      <c r="R84" s="348" t="s">
        <v>430</v>
      </c>
      <c r="S84" s="348">
        <v>38.836599999999997</v>
      </c>
      <c r="T84" s="348">
        <v>21.167400000000001</v>
      </c>
      <c r="U84" s="348">
        <v>7.8109999999999999</v>
      </c>
      <c r="V84" s="348">
        <v>34.411799999999999</v>
      </c>
      <c r="W84" s="348">
        <v>-0.27739999999999998</v>
      </c>
      <c r="X84" s="348">
        <v>7.6147</v>
      </c>
      <c r="Y84" s="374"/>
      <c r="Z84" s="346">
        <v>31</v>
      </c>
      <c r="AA84" s="346">
        <v>2</v>
      </c>
      <c r="AB84" s="346">
        <v>28</v>
      </c>
      <c r="AC84" s="346">
        <v>3</v>
      </c>
      <c r="AD84" s="346">
        <v>23</v>
      </c>
      <c r="AE84" s="346">
        <v>21</v>
      </c>
      <c r="AF84" s="346">
        <v>9</v>
      </c>
      <c r="AG84" s="346">
        <v>17</v>
      </c>
      <c r="AH84" s="346">
        <v>28</v>
      </c>
      <c r="AI84" s="346" t="s">
        <v>430</v>
      </c>
      <c r="AJ84" s="346">
        <v>1</v>
      </c>
      <c r="AK84" s="346">
        <v>19</v>
      </c>
      <c r="AL84" s="346">
        <v>46</v>
      </c>
      <c r="AM84" s="346">
        <v>24</v>
      </c>
      <c r="AN84" s="346">
        <v>11</v>
      </c>
      <c r="AO84" s="373"/>
      <c r="AP84" s="348" t="s">
        <v>430</v>
      </c>
      <c r="AQ84" s="348" t="s">
        <v>430</v>
      </c>
      <c r="AR84" s="348">
        <v>23.91</v>
      </c>
      <c r="AS84" s="348">
        <v>36.04</v>
      </c>
      <c r="AT84" s="348">
        <v>44.1</v>
      </c>
      <c r="AU84" s="351"/>
      <c r="AV84" s="346" t="s">
        <v>430</v>
      </c>
      <c r="AW84" s="346" t="s">
        <v>430</v>
      </c>
      <c r="AX84" s="346">
        <v>10</v>
      </c>
      <c r="AY84" s="346">
        <v>17</v>
      </c>
      <c r="AZ84" s="346">
        <v>19</v>
      </c>
      <c r="BA84" s="374"/>
      <c r="BB84" s="348">
        <v>28.3963387844971</v>
      </c>
      <c r="BC84" s="348">
        <v>0</v>
      </c>
      <c r="BD84" s="348">
        <v>7.4060606420465899E-2</v>
      </c>
      <c r="BE84" s="375" t="s">
        <v>430</v>
      </c>
      <c r="BF84" s="374"/>
      <c r="BG84" s="372" t="s">
        <v>430</v>
      </c>
      <c r="BH84" s="373" t="s">
        <v>430</v>
      </c>
      <c r="BI84" s="348" t="s">
        <v>430</v>
      </c>
      <c r="BJ84" s="348" t="s">
        <v>430</v>
      </c>
      <c r="BK84" s="350"/>
      <c r="BL84" s="350" t="s">
        <v>6613</v>
      </c>
      <c r="BM84" s="372" t="s">
        <v>6614</v>
      </c>
      <c r="BN84" s="372" t="s">
        <v>430</v>
      </c>
      <c r="BO84" s="372" t="s">
        <v>430</v>
      </c>
      <c r="BP84" s="430" t="s">
        <v>430</v>
      </c>
      <c r="BQ84" s="468"/>
      <c r="BR84" s="354" t="s">
        <v>443</v>
      </c>
    </row>
    <row r="85" spans="1:70" s="428" customFormat="1" x14ac:dyDescent="0.25">
      <c r="A85" s="345" t="s">
        <v>6725</v>
      </c>
      <c r="B85" s="374"/>
      <c r="C85" s="719">
        <v>44501</v>
      </c>
      <c r="D85" s="373"/>
      <c r="E85" s="346">
        <v>537.30399999999997</v>
      </c>
      <c r="F85" s="373"/>
      <c r="G85" s="347">
        <v>23.3672</v>
      </c>
      <c r="H85" s="374"/>
      <c r="I85" s="348">
        <v>-0.50370000000000004</v>
      </c>
      <c r="J85" s="348">
        <v>3.8408000000000002</v>
      </c>
      <c r="K85" s="348">
        <v>1.3814</v>
      </c>
      <c r="L85" s="348">
        <v>24.046800000000001</v>
      </c>
      <c r="M85" s="348">
        <v>26.810300000000002</v>
      </c>
      <c r="N85" s="350">
        <v>50.740600000000001</v>
      </c>
      <c r="O85" s="348">
        <v>31.517600000000002</v>
      </c>
      <c r="P85" s="348">
        <v>31.635999999999999</v>
      </c>
      <c r="Q85" s="348" t="s">
        <v>430</v>
      </c>
      <c r="R85" s="348" t="s">
        <v>430</v>
      </c>
      <c r="S85" s="348">
        <v>29.654299999999999</v>
      </c>
      <c r="T85" s="348">
        <v>24.4392</v>
      </c>
      <c r="U85" s="348">
        <v>30.209900000000001</v>
      </c>
      <c r="V85" s="348">
        <v>46.424799999999998</v>
      </c>
      <c r="W85" s="348">
        <v>-1.2613000000000001</v>
      </c>
      <c r="X85" s="348">
        <v>20.131699999999999</v>
      </c>
      <c r="Y85" s="374"/>
      <c r="Z85" s="346">
        <v>24</v>
      </c>
      <c r="AA85" s="346">
        <v>15</v>
      </c>
      <c r="AB85" s="346">
        <v>18</v>
      </c>
      <c r="AC85" s="346">
        <v>7</v>
      </c>
      <c r="AD85" s="346">
        <v>12</v>
      </c>
      <c r="AE85" s="346">
        <v>15</v>
      </c>
      <c r="AF85" s="346">
        <v>16</v>
      </c>
      <c r="AG85" s="346">
        <v>5</v>
      </c>
      <c r="AH85" s="346" t="s">
        <v>430</v>
      </c>
      <c r="AI85" s="346" t="s">
        <v>430</v>
      </c>
      <c r="AJ85" s="346">
        <v>5</v>
      </c>
      <c r="AK85" s="346">
        <v>11</v>
      </c>
      <c r="AL85" s="346">
        <v>14</v>
      </c>
      <c r="AM85" s="346">
        <v>17</v>
      </c>
      <c r="AN85" s="346">
        <v>25</v>
      </c>
      <c r="AO85" s="373"/>
      <c r="AP85" s="348" t="s">
        <v>430</v>
      </c>
      <c r="AQ85" s="348" t="s">
        <v>430</v>
      </c>
      <c r="AR85" s="348" t="s">
        <v>430</v>
      </c>
      <c r="AS85" s="348">
        <v>36.979999999999997</v>
      </c>
      <c r="AT85" s="348">
        <v>57.49</v>
      </c>
      <c r="AU85" s="351"/>
      <c r="AV85" s="346" t="s">
        <v>430</v>
      </c>
      <c r="AW85" s="346" t="s">
        <v>430</v>
      </c>
      <c r="AX85" s="346" t="s">
        <v>430</v>
      </c>
      <c r="AY85" s="346">
        <v>14</v>
      </c>
      <c r="AZ85" s="346">
        <v>12</v>
      </c>
      <c r="BA85" s="374"/>
      <c r="BB85" s="348">
        <v>18.225357587320602</v>
      </c>
      <c r="BC85" s="348">
        <v>0</v>
      </c>
      <c r="BD85" s="348">
        <v>0.119446915756404</v>
      </c>
      <c r="BE85" s="375" t="s">
        <v>430</v>
      </c>
      <c r="BF85" s="374"/>
      <c r="BG85" s="372" t="s">
        <v>430</v>
      </c>
      <c r="BH85" s="373" t="s">
        <v>430</v>
      </c>
      <c r="BI85" s="348" t="s">
        <v>430</v>
      </c>
      <c r="BJ85" s="348" t="s">
        <v>430</v>
      </c>
      <c r="BK85" s="350"/>
      <c r="BL85" s="350" t="s">
        <v>6616</v>
      </c>
      <c r="BM85" s="372" t="s">
        <v>6617</v>
      </c>
      <c r="BN85" s="372" t="s">
        <v>430</v>
      </c>
      <c r="BO85" s="372" t="s">
        <v>430</v>
      </c>
      <c r="BP85" s="430" t="s">
        <v>430</v>
      </c>
      <c r="BQ85" s="468"/>
      <c r="BR85" s="354" t="s">
        <v>554</v>
      </c>
    </row>
    <row r="86" spans="1:70" s="428" customFormat="1" x14ac:dyDescent="0.25">
      <c r="A86" s="345" t="s">
        <v>6726</v>
      </c>
      <c r="B86" s="374"/>
      <c r="C86" s="719">
        <v>44811</v>
      </c>
      <c r="D86" s="373"/>
      <c r="E86" s="346">
        <v>483.351</v>
      </c>
      <c r="F86" s="373"/>
      <c r="G86" s="347">
        <v>35.652999999999999</v>
      </c>
      <c r="H86" s="374"/>
      <c r="I86" s="348">
        <v>-0.81789999999999996</v>
      </c>
      <c r="J86" s="348">
        <v>3.9416000000000002</v>
      </c>
      <c r="K86" s="348">
        <v>3.6635</v>
      </c>
      <c r="L86" s="348">
        <v>32.298000000000002</v>
      </c>
      <c r="M86" s="348">
        <v>37.1006</v>
      </c>
      <c r="N86" s="350">
        <v>67.857799999999997</v>
      </c>
      <c r="O86" s="348">
        <v>42.917700000000004</v>
      </c>
      <c r="P86" s="348">
        <v>37.630000000000003</v>
      </c>
      <c r="Q86" s="348" t="s">
        <v>430</v>
      </c>
      <c r="R86" s="348" t="s">
        <v>430</v>
      </c>
      <c r="S86" s="348">
        <v>37.290599999999998</v>
      </c>
      <c r="T86" s="348">
        <v>32.539000000000001</v>
      </c>
      <c r="U86" s="348">
        <v>38.243499999999997</v>
      </c>
      <c r="V86" s="348">
        <v>62.022300000000001</v>
      </c>
      <c r="W86" s="348">
        <v>-5.4523000000000001</v>
      </c>
      <c r="X86" s="348">
        <v>40.001100000000001</v>
      </c>
      <c r="Y86" s="374"/>
      <c r="Z86" s="346">
        <v>34</v>
      </c>
      <c r="AA86" s="346">
        <v>14</v>
      </c>
      <c r="AB86" s="346">
        <v>8</v>
      </c>
      <c r="AC86" s="346">
        <v>1</v>
      </c>
      <c r="AD86" s="346">
        <v>6</v>
      </c>
      <c r="AE86" s="346">
        <v>7</v>
      </c>
      <c r="AF86" s="346">
        <v>3</v>
      </c>
      <c r="AG86" s="346">
        <v>2</v>
      </c>
      <c r="AH86" s="346" t="s">
        <v>430</v>
      </c>
      <c r="AI86" s="346" t="s">
        <v>430</v>
      </c>
      <c r="AJ86" s="346">
        <v>2</v>
      </c>
      <c r="AK86" s="346">
        <v>6</v>
      </c>
      <c r="AL86" s="346">
        <v>8</v>
      </c>
      <c r="AM86" s="346">
        <v>8</v>
      </c>
      <c r="AN86" s="346">
        <v>50</v>
      </c>
      <c r="AO86" s="373"/>
      <c r="AP86" s="348" t="s">
        <v>430</v>
      </c>
      <c r="AQ86" s="348" t="s">
        <v>430</v>
      </c>
      <c r="AR86" s="348" t="s">
        <v>430</v>
      </c>
      <c r="AS86" s="348">
        <v>47.38</v>
      </c>
      <c r="AT86" s="348">
        <v>79.53</v>
      </c>
      <c r="AU86" s="351"/>
      <c r="AV86" s="346" t="s">
        <v>430</v>
      </c>
      <c r="AW86" s="346" t="s">
        <v>430</v>
      </c>
      <c r="AX86" s="346" t="s">
        <v>430</v>
      </c>
      <c r="AY86" s="346">
        <v>2</v>
      </c>
      <c r="AZ86" s="346">
        <v>4</v>
      </c>
      <c r="BA86" s="374"/>
      <c r="BB86" s="348">
        <v>23.1936986951637</v>
      </c>
      <c r="BC86" s="348">
        <v>0</v>
      </c>
      <c r="BD86" s="348">
        <v>0.116390601000047</v>
      </c>
      <c r="BE86" s="375" t="s">
        <v>430</v>
      </c>
      <c r="BF86" s="374"/>
      <c r="BG86" s="372" t="s">
        <v>430</v>
      </c>
      <c r="BH86" s="373" t="s">
        <v>430</v>
      </c>
      <c r="BI86" s="348" t="s">
        <v>430</v>
      </c>
      <c r="BJ86" s="348" t="s">
        <v>430</v>
      </c>
      <c r="BK86" s="350"/>
      <c r="BL86" s="350" t="s">
        <v>6619</v>
      </c>
      <c r="BM86" s="372" t="s">
        <v>6620</v>
      </c>
      <c r="BN86" s="372" t="s">
        <v>430</v>
      </c>
      <c r="BO86" s="372" t="s">
        <v>430</v>
      </c>
      <c r="BP86" s="430" t="s">
        <v>430</v>
      </c>
      <c r="BQ86" s="468"/>
      <c r="BR86" s="354" t="s">
        <v>443</v>
      </c>
    </row>
    <row r="87" spans="1:70" s="428" customFormat="1" x14ac:dyDescent="0.25">
      <c r="A87" s="345" t="s">
        <v>6727</v>
      </c>
      <c r="B87" s="374"/>
      <c r="C87" s="719">
        <v>41276</v>
      </c>
      <c r="D87" s="373"/>
      <c r="E87" s="346">
        <v>510.47300000000001</v>
      </c>
      <c r="F87" s="373"/>
      <c r="G87" s="347">
        <v>40.022799999999997</v>
      </c>
      <c r="H87" s="374"/>
      <c r="I87" s="348">
        <v>0.55020000000000002</v>
      </c>
      <c r="J87" s="348">
        <v>6.2049000000000003</v>
      </c>
      <c r="K87" s="348">
        <v>5.0682</v>
      </c>
      <c r="L87" s="348">
        <v>24.3736</v>
      </c>
      <c r="M87" s="348">
        <v>43.197899999999997</v>
      </c>
      <c r="N87" s="350">
        <v>74.895799999999994</v>
      </c>
      <c r="O87" s="348">
        <v>40.802799999999998</v>
      </c>
      <c r="P87" s="348">
        <v>28.866700000000002</v>
      </c>
      <c r="Q87" s="348">
        <v>12.933999999999999</v>
      </c>
      <c r="R87" s="348">
        <v>14.3491</v>
      </c>
      <c r="S87" s="348">
        <v>28.928599999999999</v>
      </c>
      <c r="T87" s="348">
        <v>38.061100000000003</v>
      </c>
      <c r="U87" s="348">
        <v>48.386499999999998</v>
      </c>
      <c r="V87" s="348">
        <v>72.180300000000003</v>
      </c>
      <c r="W87" s="348">
        <v>-3.6999999999999998E-2</v>
      </c>
      <c r="X87" s="348">
        <v>9.8443000000000005</v>
      </c>
      <c r="Y87" s="374"/>
      <c r="Z87" s="346">
        <v>3</v>
      </c>
      <c r="AA87" s="346">
        <v>7</v>
      </c>
      <c r="AB87" s="346">
        <v>3</v>
      </c>
      <c r="AC87" s="346">
        <v>6</v>
      </c>
      <c r="AD87" s="346">
        <v>1</v>
      </c>
      <c r="AE87" s="346">
        <v>4</v>
      </c>
      <c r="AF87" s="346">
        <v>5</v>
      </c>
      <c r="AG87" s="346">
        <v>11</v>
      </c>
      <c r="AH87" s="346">
        <v>16</v>
      </c>
      <c r="AI87" s="346">
        <v>9</v>
      </c>
      <c r="AJ87" s="346">
        <v>8</v>
      </c>
      <c r="AK87" s="346">
        <v>2</v>
      </c>
      <c r="AL87" s="346">
        <v>2</v>
      </c>
      <c r="AM87" s="346">
        <v>4</v>
      </c>
      <c r="AN87" s="346">
        <v>8</v>
      </c>
      <c r="AO87" s="373"/>
      <c r="AP87" s="348">
        <v>16.34</v>
      </c>
      <c r="AQ87" s="348">
        <v>20.67</v>
      </c>
      <c r="AR87" s="348">
        <v>27.71</v>
      </c>
      <c r="AS87" s="348">
        <v>45.13</v>
      </c>
      <c r="AT87" s="348">
        <v>84.04</v>
      </c>
      <c r="AU87" s="351"/>
      <c r="AV87" s="346">
        <v>9</v>
      </c>
      <c r="AW87" s="346">
        <v>4</v>
      </c>
      <c r="AX87" s="346">
        <v>5</v>
      </c>
      <c r="AY87" s="346">
        <v>4</v>
      </c>
      <c r="AZ87" s="346">
        <v>2</v>
      </c>
      <c r="BA87" s="374"/>
      <c r="BB87" s="348">
        <v>16.669139716641599</v>
      </c>
      <c r="BC87" s="348">
        <v>0</v>
      </c>
      <c r="BD87" s="348">
        <v>0.11673936547376999</v>
      </c>
      <c r="BE87" s="375" t="s">
        <v>430</v>
      </c>
      <c r="BF87" s="374"/>
      <c r="BG87" s="372" t="s">
        <v>430</v>
      </c>
      <c r="BH87" s="373" t="s">
        <v>430</v>
      </c>
      <c r="BI87" s="348" t="s">
        <v>430</v>
      </c>
      <c r="BJ87" s="348" t="s">
        <v>430</v>
      </c>
      <c r="BK87" s="350"/>
      <c r="BL87" s="350" t="s">
        <v>6622</v>
      </c>
      <c r="BM87" s="372" t="s">
        <v>6519</v>
      </c>
      <c r="BN87" s="372" t="s">
        <v>430</v>
      </c>
      <c r="BO87" s="372" t="s">
        <v>430</v>
      </c>
      <c r="BP87" s="430" t="s">
        <v>430</v>
      </c>
      <c r="BQ87" s="468"/>
      <c r="BR87" s="354" t="s">
        <v>518</v>
      </c>
    </row>
    <row r="88" spans="1:70" s="428" customFormat="1" x14ac:dyDescent="0.25">
      <c r="A88" s="345" t="s">
        <v>6728</v>
      </c>
      <c r="B88" s="374"/>
      <c r="C88" s="719">
        <v>44672</v>
      </c>
      <c r="D88" s="373"/>
      <c r="E88" s="346">
        <v>486.22</v>
      </c>
      <c r="F88" s="373"/>
      <c r="G88" s="347">
        <v>26.7333</v>
      </c>
      <c r="H88" s="374"/>
      <c r="I88" s="348">
        <v>-0.5585</v>
      </c>
      <c r="J88" s="348">
        <v>3.9664999999999999</v>
      </c>
      <c r="K88" s="348">
        <v>1.2408999999999999</v>
      </c>
      <c r="L88" s="348">
        <v>23.976800000000001</v>
      </c>
      <c r="M88" s="348">
        <v>26.7898</v>
      </c>
      <c r="N88" s="350">
        <v>50.679099999999998</v>
      </c>
      <c r="O88" s="348">
        <v>31.796600000000002</v>
      </c>
      <c r="P88" s="348">
        <v>31.768999999999998</v>
      </c>
      <c r="Q88" s="348" t="s">
        <v>430</v>
      </c>
      <c r="R88" s="348" t="s">
        <v>430</v>
      </c>
      <c r="S88" s="348">
        <v>30.118200000000002</v>
      </c>
      <c r="T88" s="348">
        <v>24.204000000000001</v>
      </c>
      <c r="U88" s="348">
        <v>30.713000000000001</v>
      </c>
      <c r="V88" s="348">
        <v>46.9816</v>
      </c>
      <c r="W88" s="348">
        <v>-0.95150000000000001</v>
      </c>
      <c r="X88" s="348">
        <v>26.564699999999998</v>
      </c>
      <c r="Y88" s="374"/>
      <c r="Z88" s="346">
        <v>27</v>
      </c>
      <c r="AA88" s="346">
        <v>13</v>
      </c>
      <c r="AB88" s="346">
        <v>21</v>
      </c>
      <c r="AC88" s="346">
        <v>9</v>
      </c>
      <c r="AD88" s="346">
        <v>13</v>
      </c>
      <c r="AE88" s="346">
        <v>16</v>
      </c>
      <c r="AF88" s="346">
        <v>14</v>
      </c>
      <c r="AG88" s="346">
        <v>3</v>
      </c>
      <c r="AH88" s="346" t="s">
        <v>430</v>
      </c>
      <c r="AI88" s="346" t="s">
        <v>430</v>
      </c>
      <c r="AJ88" s="346">
        <v>4</v>
      </c>
      <c r="AK88" s="346">
        <v>13</v>
      </c>
      <c r="AL88" s="346">
        <v>11</v>
      </c>
      <c r="AM88" s="346">
        <v>15</v>
      </c>
      <c r="AN88" s="346">
        <v>17</v>
      </c>
      <c r="AO88" s="373"/>
      <c r="AP88" s="348" t="s">
        <v>430</v>
      </c>
      <c r="AQ88" s="348" t="s">
        <v>430</v>
      </c>
      <c r="AR88" s="348" t="s">
        <v>430</v>
      </c>
      <c r="AS88" s="348">
        <v>37.31</v>
      </c>
      <c r="AT88" s="348">
        <v>58.35</v>
      </c>
      <c r="AU88" s="351"/>
      <c r="AV88" s="346" t="s">
        <v>430</v>
      </c>
      <c r="AW88" s="346" t="s">
        <v>430</v>
      </c>
      <c r="AX88" s="346" t="s">
        <v>430</v>
      </c>
      <c r="AY88" s="346">
        <v>12</v>
      </c>
      <c r="AZ88" s="346">
        <v>9</v>
      </c>
      <c r="BA88" s="374"/>
      <c r="BB88" s="348">
        <v>18.589485709332799</v>
      </c>
      <c r="BC88" s="348">
        <v>0</v>
      </c>
      <c r="BD88" s="348">
        <v>0.121574708844107</v>
      </c>
      <c r="BE88" s="375" t="s">
        <v>430</v>
      </c>
      <c r="BF88" s="374"/>
      <c r="BG88" s="372" t="s">
        <v>430</v>
      </c>
      <c r="BH88" s="373" t="s">
        <v>430</v>
      </c>
      <c r="BI88" s="348" t="s">
        <v>430</v>
      </c>
      <c r="BJ88" s="348" t="s">
        <v>430</v>
      </c>
      <c r="BK88" s="350"/>
      <c r="BL88" s="350" t="s">
        <v>6624</v>
      </c>
      <c r="BM88" s="372" t="s">
        <v>6625</v>
      </c>
      <c r="BN88" s="372" t="s">
        <v>430</v>
      </c>
      <c r="BO88" s="372" t="s">
        <v>430</v>
      </c>
      <c r="BP88" s="430" t="s">
        <v>430</v>
      </c>
      <c r="BQ88" s="468"/>
      <c r="BR88" s="354" t="s">
        <v>554</v>
      </c>
    </row>
    <row r="89" spans="1:70" s="428" customFormat="1" x14ac:dyDescent="0.25">
      <c r="A89" s="345" t="s">
        <v>6729</v>
      </c>
      <c r="B89" s="374"/>
      <c r="C89" s="719">
        <v>43734</v>
      </c>
      <c r="D89" s="373"/>
      <c r="E89" s="346">
        <v>398.25200000000001</v>
      </c>
      <c r="F89" s="373"/>
      <c r="G89" s="347">
        <v>22.6935</v>
      </c>
      <c r="H89" s="374"/>
      <c r="I89" s="348">
        <v>-0.61750000000000005</v>
      </c>
      <c r="J89" s="348">
        <v>1.546</v>
      </c>
      <c r="K89" s="348">
        <v>0.21199999999999999</v>
      </c>
      <c r="L89" s="348">
        <v>7.2587999999999999</v>
      </c>
      <c r="M89" s="348">
        <v>10.042400000000001</v>
      </c>
      <c r="N89" s="350">
        <v>31.247599999999998</v>
      </c>
      <c r="O89" s="348">
        <v>23.014299999999999</v>
      </c>
      <c r="P89" s="348">
        <v>17.9282</v>
      </c>
      <c r="Q89" s="348">
        <v>9.6003000000000007</v>
      </c>
      <c r="R89" s="348" t="s">
        <v>430</v>
      </c>
      <c r="S89" s="348">
        <v>11.866099999999999</v>
      </c>
      <c r="T89" s="348">
        <v>9.8007000000000009</v>
      </c>
      <c r="U89" s="348">
        <v>12.594900000000001</v>
      </c>
      <c r="V89" s="348">
        <v>29.3003</v>
      </c>
      <c r="W89" s="348">
        <v>-1.9113</v>
      </c>
      <c r="X89" s="348">
        <v>12.951599999999999</v>
      </c>
      <c r="Y89" s="374"/>
      <c r="Z89" s="346">
        <v>30</v>
      </c>
      <c r="AA89" s="346">
        <v>40</v>
      </c>
      <c r="AB89" s="346">
        <v>32</v>
      </c>
      <c r="AC89" s="346">
        <v>39</v>
      </c>
      <c r="AD89" s="346">
        <v>41</v>
      </c>
      <c r="AE89" s="346">
        <v>32</v>
      </c>
      <c r="AF89" s="346">
        <v>34</v>
      </c>
      <c r="AG89" s="346">
        <v>38</v>
      </c>
      <c r="AH89" s="346">
        <v>26</v>
      </c>
      <c r="AI89" s="346" t="s">
        <v>430</v>
      </c>
      <c r="AJ89" s="346">
        <v>34</v>
      </c>
      <c r="AK89" s="346">
        <v>40</v>
      </c>
      <c r="AL89" s="346">
        <v>40</v>
      </c>
      <c r="AM89" s="346">
        <v>32</v>
      </c>
      <c r="AN89" s="346">
        <v>32</v>
      </c>
      <c r="AO89" s="373"/>
      <c r="AP89" s="348" t="s">
        <v>430</v>
      </c>
      <c r="AQ89" s="348" t="s">
        <v>430</v>
      </c>
      <c r="AR89" s="348">
        <v>17.57</v>
      </c>
      <c r="AS89" s="348">
        <v>23.25</v>
      </c>
      <c r="AT89" s="348">
        <v>20.59</v>
      </c>
      <c r="AU89" s="351"/>
      <c r="AV89" s="346" t="s">
        <v>430</v>
      </c>
      <c r="AW89" s="346" t="s">
        <v>430</v>
      </c>
      <c r="AX89" s="346">
        <v>27</v>
      </c>
      <c r="AY89" s="346">
        <v>35</v>
      </c>
      <c r="AZ89" s="346">
        <v>43</v>
      </c>
      <c r="BA89" s="374"/>
      <c r="BB89" s="348">
        <v>14.251638301445499</v>
      </c>
      <c r="BC89" s="348">
        <v>0</v>
      </c>
      <c r="BD89" s="348">
        <v>7.7536644925415593E-2</v>
      </c>
      <c r="BE89" s="375" t="s">
        <v>430</v>
      </c>
      <c r="BF89" s="374"/>
      <c r="BG89" s="372" t="s">
        <v>430</v>
      </c>
      <c r="BH89" s="373" t="s">
        <v>430</v>
      </c>
      <c r="BI89" s="348" t="s">
        <v>430</v>
      </c>
      <c r="BJ89" s="348" t="s">
        <v>430</v>
      </c>
      <c r="BK89" s="350"/>
      <c r="BL89" s="350" t="s">
        <v>6627</v>
      </c>
      <c r="BM89" s="372" t="s">
        <v>3038</v>
      </c>
      <c r="BN89" s="372" t="s">
        <v>430</v>
      </c>
      <c r="BO89" s="372" t="s">
        <v>430</v>
      </c>
      <c r="BP89" s="430" t="s">
        <v>430</v>
      </c>
      <c r="BQ89" s="468"/>
      <c r="BR89" s="354" t="s">
        <v>463</v>
      </c>
    </row>
    <row r="90" spans="1:70" s="428" customFormat="1" x14ac:dyDescent="0.25">
      <c r="A90" s="345" t="s">
        <v>6730</v>
      </c>
      <c r="B90" s="374"/>
      <c r="C90" s="719">
        <v>44428</v>
      </c>
      <c r="D90" s="373"/>
      <c r="E90" s="346">
        <v>372.75400000000002</v>
      </c>
      <c r="F90" s="373"/>
      <c r="G90" s="347">
        <v>21.032</v>
      </c>
      <c r="H90" s="374"/>
      <c r="I90" s="348">
        <v>-1.1966000000000001</v>
      </c>
      <c r="J90" s="348">
        <v>2.1815000000000002</v>
      </c>
      <c r="K90" s="348">
        <v>-1.1216999999999999</v>
      </c>
      <c r="L90" s="348">
        <v>13.624499999999999</v>
      </c>
      <c r="M90" s="348">
        <v>9.3884000000000007</v>
      </c>
      <c r="N90" s="350">
        <v>28.0321</v>
      </c>
      <c r="O90" s="348">
        <v>20.331</v>
      </c>
      <c r="P90" s="348">
        <v>25.534500000000001</v>
      </c>
      <c r="Q90" s="348" t="s">
        <v>430</v>
      </c>
      <c r="R90" s="348" t="s">
        <v>430</v>
      </c>
      <c r="S90" s="348">
        <v>16.7925</v>
      </c>
      <c r="T90" s="348">
        <v>9.2515000000000001</v>
      </c>
      <c r="U90" s="348">
        <v>10.404199999999999</v>
      </c>
      <c r="V90" s="348">
        <v>25.116</v>
      </c>
      <c r="W90" s="348">
        <v>-2.3448000000000002</v>
      </c>
      <c r="X90" s="348">
        <v>16.4876</v>
      </c>
      <c r="Y90" s="374"/>
      <c r="Z90" s="346">
        <v>42</v>
      </c>
      <c r="AA90" s="346">
        <v>33</v>
      </c>
      <c r="AB90" s="346">
        <v>40</v>
      </c>
      <c r="AC90" s="346">
        <v>26</v>
      </c>
      <c r="AD90" s="346">
        <v>43</v>
      </c>
      <c r="AE90" s="346">
        <v>36</v>
      </c>
      <c r="AF90" s="346">
        <v>38</v>
      </c>
      <c r="AG90" s="346">
        <v>20</v>
      </c>
      <c r="AH90" s="346" t="s">
        <v>430</v>
      </c>
      <c r="AI90" s="346" t="s">
        <v>430</v>
      </c>
      <c r="AJ90" s="346">
        <v>23</v>
      </c>
      <c r="AK90" s="346">
        <v>42</v>
      </c>
      <c r="AL90" s="346">
        <v>43</v>
      </c>
      <c r="AM90" s="346">
        <v>37</v>
      </c>
      <c r="AN90" s="346">
        <v>37</v>
      </c>
      <c r="AO90" s="373"/>
      <c r="AP90" s="348" t="s">
        <v>430</v>
      </c>
      <c r="AQ90" s="348" t="s">
        <v>430</v>
      </c>
      <c r="AR90" s="348" t="s">
        <v>430</v>
      </c>
      <c r="AS90" s="348">
        <v>25.29</v>
      </c>
      <c r="AT90" s="348">
        <v>25.38</v>
      </c>
      <c r="AU90" s="351"/>
      <c r="AV90" s="346" t="s">
        <v>430</v>
      </c>
      <c r="AW90" s="346" t="s">
        <v>430</v>
      </c>
      <c r="AX90" s="346" t="s">
        <v>430</v>
      </c>
      <c r="AY90" s="346">
        <v>30</v>
      </c>
      <c r="AZ90" s="346">
        <v>37</v>
      </c>
      <c r="BA90" s="374"/>
      <c r="BB90" s="348">
        <v>16.799113680389802</v>
      </c>
      <c r="BC90" s="348">
        <v>0</v>
      </c>
      <c r="BD90" s="348">
        <v>0.105029799848887</v>
      </c>
      <c r="BE90" s="375" t="s">
        <v>430</v>
      </c>
      <c r="BF90" s="374"/>
      <c r="BG90" s="372" t="s">
        <v>430</v>
      </c>
      <c r="BH90" s="373" t="s">
        <v>430</v>
      </c>
      <c r="BI90" s="348" t="s">
        <v>430</v>
      </c>
      <c r="BJ90" s="348" t="s">
        <v>430</v>
      </c>
      <c r="BK90" s="350"/>
      <c r="BL90" s="350" t="s">
        <v>6629</v>
      </c>
      <c r="BM90" s="372" t="s">
        <v>6630</v>
      </c>
      <c r="BN90" s="372" t="s">
        <v>6631</v>
      </c>
      <c r="BO90" s="372" t="s">
        <v>430</v>
      </c>
      <c r="BP90" s="430" t="s">
        <v>430</v>
      </c>
      <c r="BQ90" s="468"/>
      <c r="BR90" s="354" t="s">
        <v>443</v>
      </c>
    </row>
    <row r="91" spans="1:70" s="428" customFormat="1" ht="11" x14ac:dyDescent="0.3">
      <c r="A91" s="841" t="s">
        <v>6731</v>
      </c>
      <c r="B91" s="847"/>
      <c r="C91" s="843">
        <v>46106</v>
      </c>
      <c r="D91" s="842"/>
      <c r="E91" s="844">
        <v>378.71899999999999</v>
      </c>
      <c r="F91" s="842"/>
      <c r="G91" s="845">
        <v>10.724</v>
      </c>
      <c r="H91" s="847"/>
      <c r="I91" s="846">
        <v>-1.8218000000000001</v>
      </c>
      <c r="J91" s="846">
        <v>-0.19539999999999999</v>
      </c>
      <c r="K91" s="846">
        <v>-0.83230000000000004</v>
      </c>
      <c r="L91" s="846" t="s">
        <v>430</v>
      </c>
      <c r="M91" s="846" t="s">
        <v>430</v>
      </c>
      <c r="N91" s="848" t="s">
        <v>430</v>
      </c>
      <c r="O91" s="846" t="s">
        <v>430</v>
      </c>
      <c r="P91" s="846" t="s">
        <v>430</v>
      </c>
      <c r="Q91" s="846" t="s">
        <v>430</v>
      </c>
      <c r="R91" s="846" t="s">
        <v>430</v>
      </c>
      <c r="S91" s="846">
        <v>7.0793999999999997</v>
      </c>
      <c r="T91" s="846" t="s">
        <v>430</v>
      </c>
      <c r="U91" s="846" t="s">
        <v>430</v>
      </c>
      <c r="V91" s="846" t="s">
        <v>430</v>
      </c>
      <c r="W91" s="846">
        <v>-3.2305000000000001</v>
      </c>
      <c r="X91" s="846">
        <v>7.24</v>
      </c>
      <c r="Y91" s="847"/>
      <c r="Z91" s="844">
        <v>49</v>
      </c>
      <c r="AA91" s="844">
        <v>46</v>
      </c>
      <c r="AB91" s="844">
        <v>38</v>
      </c>
      <c r="AC91" s="844" t="s">
        <v>430</v>
      </c>
      <c r="AD91" s="844" t="s">
        <v>430</v>
      </c>
      <c r="AE91" s="844" t="s">
        <v>430</v>
      </c>
      <c r="AF91" s="844" t="s">
        <v>430</v>
      </c>
      <c r="AG91" s="844" t="s">
        <v>430</v>
      </c>
      <c r="AH91" s="844" t="s">
        <v>430</v>
      </c>
      <c r="AI91" s="844" t="s">
        <v>430</v>
      </c>
      <c r="AJ91" s="844">
        <v>41</v>
      </c>
      <c r="AK91" s="844" t="s">
        <v>430</v>
      </c>
      <c r="AL91" s="844" t="s">
        <v>430</v>
      </c>
      <c r="AM91" s="844" t="s">
        <v>430</v>
      </c>
      <c r="AN91" s="844">
        <v>44</v>
      </c>
      <c r="AO91" s="842"/>
      <c r="AP91" s="846" t="s">
        <v>430</v>
      </c>
      <c r="AQ91" s="846" t="s">
        <v>430</v>
      </c>
      <c r="AR91" s="846" t="s">
        <v>430</v>
      </c>
      <c r="AS91" s="846" t="s">
        <v>430</v>
      </c>
      <c r="AT91" s="846" t="s">
        <v>430</v>
      </c>
      <c r="AU91" s="849"/>
      <c r="AV91" s="844" t="s">
        <v>430</v>
      </c>
      <c r="AW91" s="844" t="s">
        <v>430</v>
      </c>
      <c r="AX91" s="844" t="s">
        <v>430</v>
      </c>
      <c r="AY91" s="844" t="s">
        <v>430</v>
      </c>
      <c r="AZ91" s="844" t="s">
        <v>430</v>
      </c>
      <c r="BA91" s="847"/>
      <c r="BB91" s="846">
        <v>16.1984554412109</v>
      </c>
      <c r="BC91" s="846">
        <v>0</v>
      </c>
      <c r="BD91" s="846">
        <v>7.2803338944447904E-2</v>
      </c>
      <c r="BE91" s="852" t="s">
        <v>430</v>
      </c>
      <c r="BF91" s="847"/>
      <c r="BG91" s="855" t="s">
        <v>430</v>
      </c>
      <c r="BH91" s="842" t="s">
        <v>430</v>
      </c>
      <c r="BI91" s="846" t="s">
        <v>430</v>
      </c>
      <c r="BJ91" s="846" t="s">
        <v>430</v>
      </c>
      <c r="BK91" s="848"/>
      <c r="BL91" s="848" t="s">
        <v>6633</v>
      </c>
      <c r="BM91" s="855" t="s">
        <v>6634</v>
      </c>
      <c r="BN91" s="855" t="s">
        <v>430</v>
      </c>
      <c r="BO91" s="855" t="s">
        <v>430</v>
      </c>
      <c r="BP91" s="907" t="s">
        <v>430</v>
      </c>
      <c r="BQ91" s="854"/>
      <c r="BR91" s="856" t="s">
        <v>476</v>
      </c>
    </row>
    <row r="92" spans="1:70" s="428" customFormat="1" x14ac:dyDescent="0.25">
      <c r="A92" s="345" t="s">
        <v>6732</v>
      </c>
      <c r="B92" s="374"/>
      <c r="C92" s="719">
        <v>41276</v>
      </c>
      <c r="D92" s="373"/>
      <c r="E92" s="346">
        <v>351.858</v>
      </c>
      <c r="F92" s="373"/>
      <c r="G92" s="347">
        <v>11.0688</v>
      </c>
      <c r="H92" s="374"/>
      <c r="I92" s="348">
        <v>1.5486</v>
      </c>
      <c r="J92" s="348">
        <v>4.1631999999999998</v>
      </c>
      <c r="K92" s="348">
        <v>-3.4708999999999999</v>
      </c>
      <c r="L92" s="348">
        <v>-2.2174</v>
      </c>
      <c r="M92" s="348">
        <v>16.316600000000001</v>
      </c>
      <c r="N92" s="350">
        <v>35.670299999999997</v>
      </c>
      <c r="O92" s="348">
        <v>24.916899999999998</v>
      </c>
      <c r="P92" s="348">
        <v>11.812099999999999</v>
      </c>
      <c r="Q92" s="348">
        <v>4.6632999999999996</v>
      </c>
      <c r="R92" s="348">
        <v>6.7901999999999996</v>
      </c>
      <c r="S92" s="348">
        <v>-4.6081000000000003</v>
      </c>
      <c r="T92" s="348">
        <v>13.046099999999999</v>
      </c>
      <c r="U92" s="348">
        <v>20.767199999999999</v>
      </c>
      <c r="V92" s="348">
        <v>34.338200000000001</v>
      </c>
      <c r="W92" s="348">
        <v>-1.9836</v>
      </c>
      <c r="X92" s="348">
        <v>0.74</v>
      </c>
      <c r="Y92" s="374"/>
      <c r="Z92" s="346">
        <v>1</v>
      </c>
      <c r="AA92" s="346">
        <v>12</v>
      </c>
      <c r="AB92" s="346">
        <v>49</v>
      </c>
      <c r="AC92" s="346">
        <v>48</v>
      </c>
      <c r="AD92" s="346">
        <v>30</v>
      </c>
      <c r="AE92" s="346">
        <v>29</v>
      </c>
      <c r="AF92" s="346">
        <v>29</v>
      </c>
      <c r="AG92" s="346">
        <v>44</v>
      </c>
      <c r="AH92" s="346">
        <v>31</v>
      </c>
      <c r="AI92" s="346">
        <v>22</v>
      </c>
      <c r="AJ92" s="346">
        <v>50</v>
      </c>
      <c r="AK92" s="346">
        <v>36</v>
      </c>
      <c r="AL92" s="346">
        <v>27</v>
      </c>
      <c r="AM92" s="346">
        <v>25</v>
      </c>
      <c r="AN92" s="346">
        <v>34</v>
      </c>
      <c r="AO92" s="373"/>
      <c r="AP92" s="348">
        <v>7.17</v>
      </c>
      <c r="AQ92" s="348">
        <v>10.48</v>
      </c>
      <c r="AR92" s="348">
        <v>14.99</v>
      </c>
      <c r="AS92" s="348">
        <v>21.19</v>
      </c>
      <c r="AT92" s="348">
        <v>24.77</v>
      </c>
      <c r="AU92" s="351"/>
      <c r="AV92" s="346">
        <v>22</v>
      </c>
      <c r="AW92" s="346">
        <v>22</v>
      </c>
      <c r="AX92" s="346">
        <v>28</v>
      </c>
      <c r="AY92" s="346">
        <v>38</v>
      </c>
      <c r="AZ92" s="346">
        <v>38</v>
      </c>
      <c r="BA92" s="374"/>
      <c r="BB92" s="348">
        <v>24.912029209351299</v>
      </c>
      <c r="BC92" s="348">
        <v>0</v>
      </c>
      <c r="BD92" s="348">
        <v>3.8602569667346598E-2</v>
      </c>
      <c r="BE92" s="375" t="s">
        <v>430</v>
      </c>
      <c r="BF92" s="374"/>
      <c r="BG92" s="372" t="s">
        <v>430</v>
      </c>
      <c r="BH92" s="373" t="s">
        <v>430</v>
      </c>
      <c r="BI92" s="348" t="s">
        <v>430</v>
      </c>
      <c r="BJ92" s="348" t="s">
        <v>430</v>
      </c>
      <c r="BK92" s="350"/>
      <c r="BL92" s="350" t="s">
        <v>6636</v>
      </c>
      <c r="BM92" s="372" t="s">
        <v>6637</v>
      </c>
      <c r="BN92" s="372" t="s">
        <v>430</v>
      </c>
      <c r="BO92" s="372" t="s">
        <v>430</v>
      </c>
      <c r="BP92" s="430" t="s">
        <v>430</v>
      </c>
      <c r="BQ92" s="468"/>
      <c r="BR92" s="354" t="s">
        <v>518</v>
      </c>
    </row>
    <row r="93" spans="1:70" s="428" customFormat="1" x14ac:dyDescent="0.25">
      <c r="A93" s="345" t="s">
        <v>6733</v>
      </c>
      <c r="B93" s="374"/>
      <c r="C93" s="719">
        <v>41276</v>
      </c>
      <c r="D93" s="373"/>
      <c r="E93" s="346">
        <v>301.39100000000002</v>
      </c>
      <c r="F93" s="373"/>
      <c r="G93" s="347">
        <v>36.114800000000002</v>
      </c>
      <c r="H93" s="374"/>
      <c r="I93" s="348">
        <v>0.1464</v>
      </c>
      <c r="J93" s="348">
        <v>5.3573000000000004</v>
      </c>
      <c r="K93" s="348">
        <v>0.84299999999999997</v>
      </c>
      <c r="L93" s="348">
        <v>20.018599999999999</v>
      </c>
      <c r="M93" s="348">
        <v>23.4238</v>
      </c>
      <c r="N93" s="350">
        <v>29.7013</v>
      </c>
      <c r="O93" s="348">
        <v>19.209700000000002</v>
      </c>
      <c r="P93" s="348">
        <v>20.538499999999999</v>
      </c>
      <c r="Q93" s="348">
        <v>12.0383</v>
      </c>
      <c r="R93" s="348">
        <v>12.5039</v>
      </c>
      <c r="S93" s="348">
        <v>23.000499999999999</v>
      </c>
      <c r="T93" s="348">
        <v>21.2822</v>
      </c>
      <c r="U93" s="348">
        <v>20.869399999999999</v>
      </c>
      <c r="V93" s="348">
        <v>27.107500000000002</v>
      </c>
      <c r="W93" s="348">
        <v>-1.3965000000000001</v>
      </c>
      <c r="X93" s="348">
        <v>7.6731999999999996</v>
      </c>
      <c r="Y93" s="374"/>
      <c r="Z93" s="346">
        <v>7</v>
      </c>
      <c r="AA93" s="346">
        <v>10</v>
      </c>
      <c r="AB93" s="346">
        <v>24</v>
      </c>
      <c r="AC93" s="346">
        <v>15</v>
      </c>
      <c r="AD93" s="346">
        <v>17</v>
      </c>
      <c r="AE93" s="346">
        <v>35</v>
      </c>
      <c r="AF93" s="346">
        <v>40</v>
      </c>
      <c r="AG93" s="346">
        <v>31</v>
      </c>
      <c r="AH93" s="346">
        <v>19</v>
      </c>
      <c r="AI93" s="346">
        <v>15</v>
      </c>
      <c r="AJ93" s="346">
        <v>16</v>
      </c>
      <c r="AK93" s="346">
        <v>18</v>
      </c>
      <c r="AL93" s="346">
        <v>26</v>
      </c>
      <c r="AM93" s="346">
        <v>34</v>
      </c>
      <c r="AN93" s="346">
        <v>26</v>
      </c>
      <c r="AO93" s="373"/>
      <c r="AP93" s="348">
        <v>14.44</v>
      </c>
      <c r="AQ93" s="348">
        <v>16.38</v>
      </c>
      <c r="AR93" s="348">
        <v>18.260000000000002</v>
      </c>
      <c r="AS93" s="348">
        <v>24.28</v>
      </c>
      <c r="AT93" s="348">
        <v>42.26</v>
      </c>
      <c r="AU93" s="351"/>
      <c r="AV93" s="346">
        <v>14</v>
      </c>
      <c r="AW93" s="346">
        <v>15</v>
      </c>
      <c r="AX93" s="346">
        <v>23</v>
      </c>
      <c r="AY93" s="346">
        <v>31</v>
      </c>
      <c r="AZ93" s="346">
        <v>21</v>
      </c>
      <c r="BA93" s="374"/>
      <c r="BB93" s="348">
        <v>15.2624300243305</v>
      </c>
      <c r="BC93" s="348">
        <v>0</v>
      </c>
      <c r="BD93" s="348">
        <v>8.6034636405762102E-2</v>
      </c>
      <c r="BE93" s="375" t="s">
        <v>430</v>
      </c>
      <c r="BF93" s="374"/>
      <c r="BG93" s="372" t="s">
        <v>430</v>
      </c>
      <c r="BH93" s="373" t="s">
        <v>430</v>
      </c>
      <c r="BI93" s="348" t="s">
        <v>430</v>
      </c>
      <c r="BJ93" s="348" t="s">
        <v>430</v>
      </c>
      <c r="BK93" s="350"/>
      <c r="BL93" s="350" t="s">
        <v>6639</v>
      </c>
      <c r="BM93" s="372" t="s">
        <v>5731</v>
      </c>
      <c r="BN93" s="372" t="s">
        <v>430</v>
      </c>
      <c r="BO93" s="372" t="s">
        <v>430</v>
      </c>
      <c r="BP93" s="430" t="s">
        <v>430</v>
      </c>
      <c r="BQ93" s="468"/>
      <c r="BR93" s="354" t="s">
        <v>6640</v>
      </c>
    </row>
    <row r="94" spans="1:70" s="428" customFormat="1" x14ac:dyDescent="0.25">
      <c r="A94" s="345" t="s">
        <v>6734</v>
      </c>
      <c r="B94" s="374"/>
      <c r="C94" s="719">
        <v>41764</v>
      </c>
      <c r="D94" s="373"/>
      <c r="E94" s="346">
        <v>299.04000000000002</v>
      </c>
      <c r="F94" s="373"/>
      <c r="G94" s="347">
        <v>40.522399999999998</v>
      </c>
      <c r="H94" s="374"/>
      <c r="I94" s="348">
        <v>-0.30559999999999998</v>
      </c>
      <c r="J94" s="348">
        <v>1.7281</v>
      </c>
      <c r="K94" s="348">
        <v>1.8408</v>
      </c>
      <c r="L94" s="348">
        <v>13.833600000000001</v>
      </c>
      <c r="M94" s="348">
        <v>15.7163</v>
      </c>
      <c r="N94" s="350">
        <v>26.338899999999999</v>
      </c>
      <c r="O94" s="348">
        <v>24.421399999999998</v>
      </c>
      <c r="P94" s="348">
        <v>22.2484</v>
      </c>
      <c r="Q94" s="348">
        <v>17.119800000000001</v>
      </c>
      <c r="R94" s="348">
        <v>14.6707</v>
      </c>
      <c r="S94" s="348">
        <v>14.6615</v>
      </c>
      <c r="T94" s="348">
        <v>13.506500000000001</v>
      </c>
      <c r="U94" s="348">
        <v>15.8995</v>
      </c>
      <c r="V94" s="348">
        <v>21.032800000000002</v>
      </c>
      <c r="W94" s="348">
        <v>-3.0697000000000001</v>
      </c>
      <c r="X94" s="348">
        <v>12.399900000000001</v>
      </c>
      <c r="Y94" s="374"/>
      <c r="Z94" s="346">
        <v>16</v>
      </c>
      <c r="AA94" s="346">
        <v>38</v>
      </c>
      <c r="AB94" s="346">
        <v>16</v>
      </c>
      <c r="AC94" s="346">
        <v>25</v>
      </c>
      <c r="AD94" s="346">
        <v>34</v>
      </c>
      <c r="AE94" s="346">
        <v>39</v>
      </c>
      <c r="AF94" s="346">
        <v>30</v>
      </c>
      <c r="AG94" s="346">
        <v>27</v>
      </c>
      <c r="AH94" s="346">
        <v>7</v>
      </c>
      <c r="AI94" s="346">
        <v>8</v>
      </c>
      <c r="AJ94" s="346">
        <v>26</v>
      </c>
      <c r="AK94" s="346">
        <v>35</v>
      </c>
      <c r="AL94" s="346">
        <v>35</v>
      </c>
      <c r="AM94" s="346">
        <v>43</v>
      </c>
      <c r="AN94" s="346">
        <v>42</v>
      </c>
      <c r="AO94" s="373"/>
      <c r="AP94" s="348">
        <v>16.73</v>
      </c>
      <c r="AQ94" s="348">
        <v>19.739999999999998</v>
      </c>
      <c r="AR94" s="348">
        <v>21.51</v>
      </c>
      <c r="AS94" s="348">
        <v>23.85</v>
      </c>
      <c r="AT94" s="348">
        <v>26.25</v>
      </c>
      <c r="AU94" s="351"/>
      <c r="AV94" s="346">
        <v>6</v>
      </c>
      <c r="AW94" s="346">
        <v>8</v>
      </c>
      <c r="AX94" s="346">
        <v>17</v>
      </c>
      <c r="AY94" s="346">
        <v>33</v>
      </c>
      <c r="AZ94" s="346">
        <v>36</v>
      </c>
      <c r="BA94" s="374"/>
      <c r="BB94" s="348">
        <v>12.9460943786285</v>
      </c>
      <c r="BC94" s="348">
        <v>0</v>
      </c>
      <c r="BD94" s="348">
        <v>0.105813004539522</v>
      </c>
      <c r="BE94" s="375" t="s">
        <v>430</v>
      </c>
      <c r="BF94" s="374"/>
      <c r="BG94" s="372" t="s">
        <v>430</v>
      </c>
      <c r="BH94" s="373" t="s">
        <v>430</v>
      </c>
      <c r="BI94" s="348" t="s">
        <v>430</v>
      </c>
      <c r="BJ94" s="348" t="s">
        <v>430</v>
      </c>
      <c r="BK94" s="350"/>
      <c r="BL94" s="350" t="s">
        <v>6642</v>
      </c>
      <c r="BM94" s="372" t="s">
        <v>6643</v>
      </c>
      <c r="BN94" s="372" t="s">
        <v>430</v>
      </c>
      <c r="BO94" s="372" t="s">
        <v>430</v>
      </c>
      <c r="BP94" s="430" t="s">
        <v>430</v>
      </c>
      <c r="BQ94" s="468"/>
      <c r="BR94" s="354" t="s">
        <v>518</v>
      </c>
    </row>
    <row r="95" spans="1:70" s="428" customFormat="1" x14ac:dyDescent="0.25">
      <c r="A95" s="345" t="s">
        <v>6735</v>
      </c>
      <c r="B95" s="374"/>
      <c r="C95" s="719">
        <v>44593</v>
      </c>
      <c r="D95" s="373"/>
      <c r="E95" s="346">
        <v>271.19099999999997</v>
      </c>
      <c r="F95" s="373"/>
      <c r="G95" s="347">
        <v>28.693000000000001</v>
      </c>
      <c r="H95" s="374"/>
      <c r="I95" s="348">
        <v>-1.6929000000000001</v>
      </c>
      <c r="J95" s="348">
        <v>-1.7484</v>
      </c>
      <c r="K95" s="348">
        <v>-8.6404999999999994</v>
      </c>
      <c r="L95" s="348">
        <v>-4.7965</v>
      </c>
      <c r="M95" s="348">
        <v>19.3215</v>
      </c>
      <c r="N95" s="350">
        <v>52.518500000000003</v>
      </c>
      <c r="O95" s="348">
        <v>41.816800000000001</v>
      </c>
      <c r="P95" s="348">
        <v>30.009</v>
      </c>
      <c r="Q95" s="348" t="s">
        <v>430</v>
      </c>
      <c r="R95" s="348" t="s">
        <v>430</v>
      </c>
      <c r="S95" s="348">
        <v>-9.6935000000000002</v>
      </c>
      <c r="T95" s="348">
        <v>18.761900000000001</v>
      </c>
      <c r="U95" s="348">
        <v>30.3049</v>
      </c>
      <c r="V95" s="348">
        <v>60.532899999999998</v>
      </c>
      <c r="W95" s="348">
        <v>-4.6959</v>
      </c>
      <c r="X95" s="348">
        <v>27.2408</v>
      </c>
      <c r="Y95" s="374"/>
      <c r="Z95" s="346">
        <v>46</v>
      </c>
      <c r="AA95" s="346">
        <v>51</v>
      </c>
      <c r="AB95" s="346">
        <v>51</v>
      </c>
      <c r="AC95" s="346">
        <v>49</v>
      </c>
      <c r="AD95" s="346">
        <v>20</v>
      </c>
      <c r="AE95" s="346">
        <v>13</v>
      </c>
      <c r="AF95" s="346">
        <v>4</v>
      </c>
      <c r="AG95" s="346">
        <v>9</v>
      </c>
      <c r="AH95" s="346" t="s">
        <v>430</v>
      </c>
      <c r="AI95" s="346" t="s">
        <v>430</v>
      </c>
      <c r="AJ95" s="346">
        <v>51</v>
      </c>
      <c r="AK95" s="346">
        <v>20</v>
      </c>
      <c r="AL95" s="346">
        <v>12</v>
      </c>
      <c r="AM95" s="346">
        <v>9</v>
      </c>
      <c r="AN95" s="346">
        <v>48</v>
      </c>
      <c r="AO95" s="373"/>
      <c r="AP95" s="348" t="s">
        <v>430</v>
      </c>
      <c r="AQ95" s="348" t="s">
        <v>430</v>
      </c>
      <c r="AR95" s="348" t="s">
        <v>430</v>
      </c>
      <c r="AS95" s="348">
        <v>38.93</v>
      </c>
      <c r="AT95" s="348">
        <v>42.4</v>
      </c>
      <c r="AU95" s="351"/>
      <c r="AV95" s="346" t="s">
        <v>430</v>
      </c>
      <c r="AW95" s="346" t="s">
        <v>430</v>
      </c>
      <c r="AX95" s="346" t="s">
        <v>430</v>
      </c>
      <c r="AY95" s="346">
        <v>8</v>
      </c>
      <c r="AZ95" s="346">
        <v>20</v>
      </c>
      <c r="BA95" s="374"/>
      <c r="BB95" s="348">
        <v>21.149329049128202</v>
      </c>
      <c r="BC95" s="348">
        <v>0</v>
      </c>
      <c r="BD95" s="348">
        <v>8.7863849755818096E-2</v>
      </c>
      <c r="BE95" s="375" t="s">
        <v>430</v>
      </c>
      <c r="BF95" s="374"/>
      <c r="BG95" s="372" t="s">
        <v>430</v>
      </c>
      <c r="BH95" s="373" t="s">
        <v>430</v>
      </c>
      <c r="BI95" s="348" t="s">
        <v>430</v>
      </c>
      <c r="BJ95" s="348" t="s">
        <v>430</v>
      </c>
      <c r="BK95" s="350"/>
      <c r="BL95" s="350" t="s">
        <v>6645</v>
      </c>
      <c r="BM95" s="372" t="s">
        <v>5340</v>
      </c>
      <c r="BN95" s="372" t="s">
        <v>430</v>
      </c>
      <c r="BO95" s="372" t="s">
        <v>430</v>
      </c>
      <c r="BP95" s="430" t="s">
        <v>430</v>
      </c>
      <c r="BQ95" s="468"/>
      <c r="BR95" s="354" t="s">
        <v>443</v>
      </c>
    </row>
    <row r="96" spans="1:70" s="428" customFormat="1" x14ac:dyDescent="0.25">
      <c r="A96" s="345" t="s">
        <v>6736</v>
      </c>
      <c r="B96" s="374"/>
      <c r="C96" s="719">
        <v>41677</v>
      </c>
      <c r="D96" s="373"/>
      <c r="E96" s="346">
        <v>260.25900000000001</v>
      </c>
      <c r="F96" s="373"/>
      <c r="G96" s="347">
        <v>34.309899999999999</v>
      </c>
      <c r="H96" s="374"/>
      <c r="I96" s="348">
        <v>0.2369</v>
      </c>
      <c r="J96" s="348">
        <v>2.9016999999999999</v>
      </c>
      <c r="K96" s="348">
        <v>4.3922999999999996</v>
      </c>
      <c r="L96" s="348">
        <v>9.0044000000000004</v>
      </c>
      <c r="M96" s="348">
        <v>13.7872</v>
      </c>
      <c r="N96" s="350">
        <v>29.725899999999999</v>
      </c>
      <c r="O96" s="348">
        <v>29.2621</v>
      </c>
      <c r="P96" s="348">
        <v>23.970199999999998</v>
      </c>
      <c r="Q96" s="348">
        <v>15.441599999999999</v>
      </c>
      <c r="R96" s="348">
        <v>13.766</v>
      </c>
      <c r="S96" s="348">
        <v>9.7955000000000005</v>
      </c>
      <c r="T96" s="348">
        <v>12.2376</v>
      </c>
      <c r="U96" s="348">
        <v>22.389399999999998</v>
      </c>
      <c r="V96" s="348">
        <v>28.048300000000001</v>
      </c>
      <c r="W96" s="348">
        <v>1.3027</v>
      </c>
      <c r="X96" s="348">
        <v>10.484999999999999</v>
      </c>
      <c r="Y96" s="374"/>
      <c r="Z96" s="346">
        <v>6</v>
      </c>
      <c r="AA96" s="346">
        <v>25</v>
      </c>
      <c r="AB96" s="346">
        <v>5</v>
      </c>
      <c r="AC96" s="346">
        <v>36</v>
      </c>
      <c r="AD96" s="346">
        <v>37</v>
      </c>
      <c r="AE96" s="346">
        <v>34</v>
      </c>
      <c r="AF96" s="346">
        <v>22</v>
      </c>
      <c r="AG96" s="346">
        <v>23</v>
      </c>
      <c r="AH96" s="346">
        <v>8</v>
      </c>
      <c r="AI96" s="346">
        <v>12</v>
      </c>
      <c r="AJ96" s="346">
        <v>37</v>
      </c>
      <c r="AK96" s="346">
        <v>37</v>
      </c>
      <c r="AL96" s="346">
        <v>22</v>
      </c>
      <c r="AM96" s="346">
        <v>33</v>
      </c>
      <c r="AN96" s="346">
        <v>2</v>
      </c>
      <c r="AO96" s="373"/>
      <c r="AP96" s="348">
        <v>16.64</v>
      </c>
      <c r="AQ96" s="348">
        <v>20.440000000000001</v>
      </c>
      <c r="AR96" s="348">
        <v>23.53</v>
      </c>
      <c r="AS96" s="348">
        <v>29.7</v>
      </c>
      <c r="AT96" s="348">
        <v>31.87</v>
      </c>
      <c r="AU96" s="351"/>
      <c r="AV96" s="346">
        <v>7</v>
      </c>
      <c r="AW96" s="346">
        <v>5</v>
      </c>
      <c r="AX96" s="346">
        <v>13</v>
      </c>
      <c r="AY96" s="346">
        <v>23</v>
      </c>
      <c r="AZ96" s="346">
        <v>33</v>
      </c>
      <c r="BA96" s="374"/>
      <c r="BB96" s="348">
        <v>12.523819901582</v>
      </c>
      <c r="BC96" s="348">
        <v>0</v>
      </c>
      <c r="BD96" s="348">
        <v>0.110916107380217</v>
      </c>
      <c r="BE96" s="375" t="s">
        <v>430</v>
      </c>
      <c r="BF96" s="374"/>
      <c r="BG96" s="372" t="s">
        <v>430</v>
      </c>
      <c r="BH96" s="373" t="s">
        <v>430</v>
      </c>
      <c r="BI96" s="348" t="s">
        <v>430</v>
      </c>
      <c r="BJ96" s="348" t="s">
        <v>430</v>
      </c>
      <c r="BK96" s="350"/>
      <c r="BL96" s="350" t="s">
        <v>6647</v>
      </c>
      <c r="BM96" s="372" t="s">
        <v>6648</v>
      </c>
      <c r="BN96" s="372" t="s">
        <v>2950</v>
      </c>
      <c r="BO96" s="372" t="s">
        <v>430</v>
      </c>
      <c r="BP96" s="430" t="s">
        <v>430</v>
      </c>
      <c r="BQ96" s="468"/>
      <c r="BR96" s="354" t="s">
        <v>476</v>
      </c>
    </row>
    <row r="97" spans="1:70" s="428" customFormat="1" x14ac:dyDescent="0.25">
      <c r="A97" s="345" t="s">
        <v>6737</v>
      </c>
      <c r="B97" s="374"/>
      <c r="C97" s="719">
        <v>41827</v>
      </c>
      <c r="D97" s="373"/>
      <c r="E97" s="346">
        <v>262.29199999999997</v>
      </c>
      <c r="F97" s="373"/>
      <c r="G97" s="347">
        <v>32.098700000000001</v>
      </c>
      <c r="H97" s="374"/>
      <c r="I97" s="348">
        <v>0.41199999999999998</v>
      </c>
      <c r="J97" s="348">
        <v>5.8158000000000003</v>
      </c>
      <c r="K97" s="348">
        <v>5.3135000000000003</v>
      </c>
      <c r="L97" s="348">
        <v>22.127700000000001</v>
      </c>
      <c r="M97" s="348">
        <v>43.072899999999997</v>
      </c>
      <c r="N97" s="350">
        <v>74.857100000000003</v>
      </c>
      <c r="O97" s="348">
        <v>40.508899999999997</v>
      </c>
      <c r="P97" s="348">
        <v>28.173999999999999</v>
      </c>
      <c r="Q97" s="348">
        <v>11.283899999999999</v>
      </c>
      <c r="R97" s="348">
        <v>14.0764</v>
      </c>
      <c r="S97" s="348">
        <v>27.48</v>
      </c>
      <c r="T97" s="348">
        <v>38.661900000000003</v>
      </c>
      <c r="U97" s="348">
        <v>49.165799999999997</v>
      </c>
      <c r="V97" s="348">
        <v>71.715999999999994</v>
      </c>
      <c r="W97" s="348">
        <v>0.98340000000000005</v>
      </c>
      <c r="X97" s="348">
        <v>10.2483</v>
      </c>
      <c r="Y97" s="374"/>
      <c r="Z97" s="346">
        <v>4</v>
      </c>
      <c r="AA97" s="346">
        <v>8</v>
      </c>
      <c r="AB97" s="346">
        <v>2</v>
      </c>
      <c r="AC97" s="346">
        <v>14</v>
      </c>
      <c r="AD97" s="346">
        <v>2</v>
      </c>
      <c r="AE97" s="346">
        <v>5</v>
      </c>
      <c r="AF97" s="346">
        <v>6</v>
      </c>
      <c r="AG97" s="346">
        <v>13</v>
      </c>
      <c r="AH97" s="346">
        <v>21</v>
      </c>
      <c r="AI97" s="346">
        <v>11</v>
      </c>
      <c r="AJ97" s="346">
        <v>12</v>
      </c>
      <c r="AK97" s="346">
        <v>1</v>
      </c>
      <c r="AL97" s="346">
        <v>1</v>
      </c>
      <c r="AM97" s="346">
        <v>5</v>
      </c>
      <c r="AN97" s="346">
        <v>3</v>
      </c>
      <c r="AO97" s="373"/>
      <c r="AP97" s="348">
        <v>15.57</v>
      </c>
      <c r="AQ97" s="348">
        <v>19.600000000000001</v>
      </c>
      <c r="AR97" s="348">
        <v>27.23</v>
      </c>
      <c r="AS97" s="348">
        <v>44.25</v>
      </c>
      <c r="AT97" s="348">
        <v>84.57</v>
      </c>
      <c r="AU97" s="351"/>
      <c r="AV97" s="346">
        <v>12</v>
      </c>
      <c r="AW97" s="346">
        <v>9</v>
      </c>
      <c r="AX97" s="346">
        <v>6</v>
      </c>
      <c r="AY97" s="346">
        <v>5</v>
      </c>
      <c r="AZ97" s="346">
        <v>1</v>
      </c>
      <c r="BA97" s="374"/>
      <c r="BB97" s="348">
        <v>15.7656852071937</v>
      </c>
      <c r="BC97" s="348">
        <v>0</v>
      </c>
      <c r="BD97" s="348">
        <v>0.11617206269620201</v>
      </c>
      <c r="BE97" s="375" t="s">
        <v>430</v>
      </c>
      <c r="BF97" s="374"/>
      <c r="BG97" s="372" t="s">
        <v>430</v>
      </c>
      <c r="BH97" s="373" t="s">
        <v>430</v>
      </c>
      <c r="BI97" s="348" t="s">
        <v>430</v>
      </c>
      <c r="BJ97" s="348" t="s">
        <v>430</v>
      </c>
      <c r="BK97" s="350"/>
      <c r="BL97" s="350" t="s">
        <v>6650</v>
      </c>
      <c r="BM97" s="372" t="s">
        <v>6651</v>
      </c>
      <c r="BN97" s="372" t="s">
        <v>2950</v>
      </c>
      <c r="BO97" s="372" t="s">
        <v>430</v>
      </c>
      <c r="BP97" s="430" t="s">
        <v>430</v>
      </c>
      <c r="BQ97" s="468"/>
      <c r="BR97" s="354" t="s">
        <v>476</v>
      </c>
    </row>
    <row r="98" spans="1:70" s="428" customFormat="1" x14ac:dyDescent="0.25">
      <c r="A98" s="345" t="s">
        <v>6738</v>
      </c>
      <c r="B98" s="374"/>
      <c r="C98" s="719">
        <v>44866</v>
      </c>
      <c r="D98" s="373"/>
      <c r="E98" s="346">
        <v>226.27</v>
      </c>
      <c r="F98" s="373"/>
      <c r="G98" s="347">
        <v>30.0946</v>
      </c>
      <c r="H98" s="374"/>
      <c r="I98" s="348">
        <v>-0.80100000000000005</v>
      </c>
      <c r="J98" s="348">
        <v>3.8191999999999999</v>
      </c>
      <c r="K98" s="348">
        <v>1.2894000000000001</v>
      </c>
      <c r="L98" s="348">
        <v>23.505099999999999</v>
      </c>
      <c r="M98" s="348">
        <v>26.401700000000002</v>
      </c>
      <c r="N98" s="350">
        <v>50.178600000000003</v>
      </c>
      <c r="O98" s="348">
        <v>31.035599999999999</v>
      </c>
      <c r="P98" s="348">
        <v>31.218399999999999</v>
      </c>
      <c r="Q98" s="348" t="s">
        <v>430</v>
      </c>
      <c r="R98" s="348" t="s">
        <v>430</v>
      </c>
      <c r="S98" s="348">
        <v>27.989699999999999</v>
      </c>
      <c r="T98" s="348">
        <v>23.841999999999999</v>
      </c>
      <c r="U98" s="348">
        <v>29.781300000000002</v>
      </c>
      <c r="V98" s="348">
        <v>46.009500000000003</v>
      </c>
      <c r="W98" s="348">
        <v>-1.7762</v>
      </c>
      <c r="X98" s="348">
        <v>35.490699999999997</v>
      </c>
      <c r="Y98" s="374"/>
      <c r="Z98" s="346">
        <v>32</v>
      </c>
      <c r="AA98" s="346">
        <v>16</v>
      </c>
      <c r="AB98" s="346">
        <v>19</v>
      </c>
      <c r="AC98" s="346">
        <v>11</v>
      </c>
      <c r="AD98" s="346">
        <v>14</v>
      </c>
      <c r="AE98" s="346">
        <v>17</v>
      </c>
      <c r="AF98" s="346">
        <v>18</v>
      </c>
      <c r="AG98" s="346">
        <v>8</v>
      </c>
      <c r="AH98" s="346" t="s">
        <v>430</v>
      </c>
      <c r="AI98" s="346" t="s">
        <v>430</v>
      </c>
      <c r="AJ98" s="346">
        <v>10</v>
      </c>
      <c r="AK98" s="346">
        <v>14</v>
      </c>
      <c r="AL98" s="346">
        <v>15</v>
      </c>
      <c r="AM98" s="346">
        <v>18</v>
      </c>
      <c r="AN98" s="346">
        <v>30</v>
      </c>
      <c r="AO98" s="373"/>
      <c r="AP98" s="348" t="s">
        <v>430</v>
      </c>
      <c r="AQ98" s="348" t="s">
        <v>430</v>
      </c>
      <c r="AR98" s="348" t="s">
        <v>430</v>
      </c>
      <c r="AS98" s="348">
        <v>36.36</v>
      </c>
      <c r="AT98" s="348">
        <v>56.49</v>
      </c>
      <c r="AU98" s="351"/>
      <c r="AV98" s="346" t="s">
        <v>430</v>
      </c>
      <c r="AW98" s="346" t="s">
        <v>430</v>
      </c>
      <c r="AX98" s="346" t="s">
        <v>430</v>
      </c>
      <c r="AY98" s="346">
        <v>15</v>
      </c>
      <c r="AZ98" s="346">
        <v>13</v>
      </c>
      <c r="BA98" s="374"/>
      <c r="BB98" s="348">
        <v>17.7659660121837</v>
      </c>
      <c r="BC98" s="348">
        <v>0</v>
      </c>
      <c r="BD98" s="348">
        <v>0.120434803865603</v>
      </c>
      <c r="BE98" s="375" t="s">
        <v>430</v>
      </c>
      <c r="BF98" s="374"/>
      <c r="BG98" s="372" t="s">
        <v>430</v>
      </c>
      <c r="BH98" s="373" t="s">
        <v>430</v>
      </c>
      <c r="BI98" s="348" t="s">
        <v>430</v>
      </c>
      <c r="BJ98" s="348" t="s">
        <v>430</v>
      </c>
      <c r="BK98" s="350"/>
      <c r="BL98" s="350" t="s">
        <v>6653</v>
      </c>
      <c r="BM98" s="372" t="s">
        <v>6654</v>
      </c>
      <c r="BN98" s="372" t="s">
        <v>430</v>
      </c>
      <c r="BO98" s="372" t="s">
        <v>430</v>
      </c>
      <c r="BP98" s="430" t="s">
        <v>430</v>
      </c>
      <c r="BQ98" s="468"/>
      <c r="BR98" s="354" t="s">
        <v>996</v>
      </c>
    </row>
    <row r="99" spans="1:70" s="428" customFormat="1" x14ac:dyDescent="0.25">
      <c r="A99" s="345" t="s">
        <v>6739</v>
      </c>
      <c r="B99" s="374"/>
      <c r="C99" s="719">
        <v>41276</v>
      </c>
      <c r="D99" s="373"/>
      <c r="E99" s="346">
        <v>228.17099999999999</v>
      </c>
      <c r="F99" s="373"/>
      <c r="G99" s="347">
        <v>46.282600000000002</v>
      </c>
      <c r="H99" s="374"/>
      <c r="I99" s="348">
        <v>-0.52929999999999999</v>
      </c>
      <c r="J99" s="348">
        <v>2.5916999999999999</v>
      </c>
      <c r="K99" s="348">
        <v>1.1439999999999999</v>
      </c>
      <c r="L99" s="348">
        <v>13.317500000000001</v>
      </c>
      <c r="M99" s="348">
        <v>16.074200000000001</v>
      </c>
      <c r="N99" s="350">
        <v>30.3735</v>
      </c>
      <c r="O99" s="348">
        <v>17.379100000000001</v>
      </c>
      <c r="P99" s="348">
        <v>21.619299999999999</v>
      </c>
      <c r="Q99" s="348">
        <v>14.898999999999999</v>
      </c>
      <c r="R99" s="348">
        <v>9.4885999999999999</v>
      </c>
      <c r="S99" s="348">
        <v>14.3704</v>
      </c>
      <c r="T99" s="348">
        <v>14.5992</v>
      </c>
      <c r="U99" s="348">
        <v>17.974900000000002</v>
      </c>
      <c r="V99" s="348">
        <v>27.040099999999999</v>
      </c>
      <c r="W99" s="348">
        <v>-0.53210000000000002</v>
      </c>
      <c r="X99" s="348">
        <v>9.3694000000000006</v>
      </c>
      <c r="Y99" s="374"/>
      <c r="Z99" s="346">
        <v>25</v>
      </c>
      <c r="AA99" s="346">
        <v>29</v>
      </c>
      <c r="AB99" s="346">
        <v>22</v>
      </c>
      <c r="AC99" s="346">
        <v>28</v>
      </c>
      <c r="AD99" s="346">
        <v>31</v>
      </c>
      <c r="AE99" s="346">
        <v>33</v>
      </c>
      <c r="AF99" s="346">
        <v>43</v>
      </c>
      <c r="AG99" s="346">
        <v>29</v>
      </c>
      <c r="AH99" s="346">
        <v>10</v>
      </c>
      <c r="AI99" s="346">
        <v>20</v>
      </c>
      <c r="AJ99" s="346">
        <v>27</v>
      </c>
      <c r="AK99" s="346">
        <v>31</v>
      </c>
      <c r="AL99" s="346">
        <v>32</v>
      </c>
      <c r="AM99" s="346">
        <v>35</v>
      </c>
      <c r="AN99" s="346">
        <v>13</v>
      </c>
      <c r="AO99" s="373"/>
      <c r="AP99" s="348">
        <v>13.75</v>
      </c>
      <c r="AQ99" s="348">
        <v>17.239999999999998</v>
      </c>
      <c r="AR99" s="348">
        <v>20.3</v>
      </c>
      <c r="AS99" s="348">
        <v>22.98</v>
      </c>
      <c r="AT99" s="348">
        <v>32.43</v>
      </c>
      <c r="AU99" s="351"/>
      <c r="AV99" s="346">
        <v>18</v>
      </c>
      <c r="AW99" s="346">
        <v>14</v>
      </c>
      <c r="AX99" s="346">
        <v>20</v>
      </c>
      <c r="AY99" s="346">
        <v>36</v>
      </c>
      <c r="AZ99" s="346">
        <v>32</v>
      </c>
      <c r="BA99" s="374"/>
      <c r="BB99" s="348">
        <v>13.9269017690493</v>
      </c>
      <c r="BC99" s="348">
        <v>0</v>
      </c>
      <c r="BD99" s="348">
        <v>0.100436434554871</v>
      </c>
      <c r="BE99" s="375" t="s">
        <v>430</v>
      </c>
      <c r="BF99" s="374"/>
      <c r="BG99" s="372" t="s">
        <v>430</v>
      </c>
      <c r="BH99" s="373" t="s">
        <v>430</v>
      </c>
      <c r="BI99" s="348" t="s">
        <v>430</v>
      </c>
      <c r="BJ99" s="348" t="s">
        <v>430</v>
      </c>
      <c r="BK99" s="350"/>
      <c r="BL99" s="350" t="s">
        <v>6656</v>
      </c>
      <c r="BM99" s="372" t="s">
        <v>6657</v>
      </c>
      <c r="BN99" s="372" t="s">
        <v>430</v>
      </c>
      <c r="BO99" s="372" t="s">
        <v>430</v>
      </c>
      <c r="BP99" s="430" t="s">
        <v>430</v>
      </c>
      <c r="BQ99" s="468"/>
      <c r="BR99" s="354" t="s">
        <v>6640</v>
      </c>
    </row>
    <row r="100" spans="1:70" s="428" customFormat="1" x14ac:dyDescent="0.25">
      <c r="A100" s="345" t="s">
        <v>6740</v>
      </c>
      <c r="B100" s="374"/>
      <c r="C100" s="719">
        <v>41493</v>
      </c>
      <c r="D100" s="373"/>
      <c r="E100" s="346">
        <v>231.45</v>
      </c>
      <c r="F100" s="373"/>
      <c r="G100" s="347">
        <v>47.338099999999997</v>
      </c>
      <c r="H100" s="374"/>
      <c r="I100" s="348">
        <v>-0.43640000000000001</v>
      </c>
      <c r="J100" s="348">
        <v>1.5462</v>
      </c>
      <c r="K100" s="348">
        <v>3.0146000000000002</v>
      </c>
      <c r="L100" s="348">
        <v>12.771000000000001</v>
      </c>
      <c r="M100" s="348">
        <v>16.845500000000001</v>
      </c>
      <c r="N100" s="350">
        <v>35.4619</v>
      </c>
      <c r="O100" s="348">
        <v>22.498100000000001</v>
      </c>
      <c r="P100" s="348">
        <v>19.5855</v>
      </c>
      <c r="Q100" s="348">
        <v>14.618600000000001</v>
      </c>
      <c r="R100" s="348">
        <v>14.2705</v>
      </c>
      <c r="S100" s="348">
        <v>12.296099999999999</v>
      </c>
      <c r="T100" s="348">
        <v>16.385000000000002</v>
      </c>
      <c r="U100" s="348">
        <v>23.426400000000001</v>
      </c>
      <c r="V100" s="348">
        <v>33.0974</v>
      </c>
      <c r="W100" s="348">
        <v>2.1520999999999999</v>
      </c>
      <c r="X100" s="348">
        <v>12.841799999999999</v>
      </c>
      <c r="Y100" s="374"/>
      <c r="Z100" s="346">
        <v>23</v>
      </c>
      <c r="AA100" s="346">
        <v>39</v>
      </c>
      <c r="AB100" s="346">
        <v>11</v>
      </c>
      <c r="AC100" s="346">
        <v>30</v>
      </c>
      <c r="AD100" s="346">
        <v>28</v>
      </c>
      <c r="AE100" s="346">
        <v>30</v>
      </c>
      <c r="AF100" s="346">
        <v>37</v>
      </c>
      <c r="AG100" s="346">
        <v>35</v>
      </c>
      <c r="AH100" s="346">
        <v>12</v>
      </c>
      <c r="AI100" s="346">
        <v>10</v>
      </c>
      <c r="AJ100" s="346">
        <v>33</v>
      </c>
      <c r="AK100" s="346">
        <v>24</v>
      </c>
      <c r="AL100" s="346">
        <v>20</v>
      </c>
      <c r="AM100" s="346">
        <v>30</v>
      </c>
      <c r="AN100" s="346">
        <v>1</v>
      </c>
      <c r="AO100" s="373"/>
      <c r="AP100" s="348">
        <v>15.7</v>
      </c>
      <c r="AQ100" s="348">
        <v>17.55</v>
      </c>
      <c r="AR100" s="348">
        <v>18.52</v>
      </c>
      <c r="AS100" s="348">
        <v>23.33</v>
      </c>
      <c r="AT100" s="348">
        <v>38.39</v>
      </c>
      <c r="AU100" s="351"/>
      <c r="AV100" s="346">
        <v>11</v>
      </c>
      <c r="AW100" s="346">
        <v>12</v>
      </c>
      <c r="AX100" s="346">
        <v>22</v>
      </c>
      <c r="AY100" s="346">
        <v>34</v>
      </c>
      <c r="AZ100" s="346">
        <v>23</v>
      </c>
      <c r="BA100" s="374"/>
      <c r="BB100" s="348">
        <v>11.3812138489352</v>
      </c>
      <c r="BC100" s="348">
        <v>0.672441778767217</v>
      </c>
      <c r="BD100" s="348">
        <v>0.10072762539129999</v>
      </c>
      <c r="BE100" s="375">
        <v>0.367792216703342</v>
      </c>
      <c r="BF100" s="374"/>
      <c r="BG100" s="372" t="s">
        <v>430</v>
      </c>
      <c r="BH100" s="373" t="s">
        <v>430</v>
      </c>
      <c r="BI100" s="348" t="s">
        <v>430</v>
      </c>
      <c r="BJ100" s="348" t="s">
        <v>430</v>
      </c>
      <c r="BK100" s="350"/>
      <c r="BL100" s="350" t="s">
        <v>6659</v>
      </c>
      <c r="BM100" s="372" t="s">
        <v>6660</v>
      </c>
      <c r="BN100" s="372" t="s">
        <v>2950</v>
      </c>
      <c r="BO100" s="372" t="s">
        <v>430</v>
      </c>
      <c r="BP100" s="430" t="s">
        <v>430</v>
      </c>
      <c r="BQ100" s="468"/>
      <c r="BR100" s="354" t="s">
        <v>476</v>
      </c>
    </row>
    <row r="101" spans="1:70" s="428" customFormat="1" x14ac:dyDescent="0.25">
      <c r="A101" s="345" t="s">
        <v>6741</v>
      </c>
      <c r="B101" s="374"/>
      <c r="C101" s="719">
        <v>41670</v>
      </c>
      <c r="D101" s="373"/>
      <c r="E101" s="346">
        <v>221.98</v>
      </c>
      <c r="F101" s="373"/>
      <c r="G101" s="347">
        <v>28.1372</v>
      </c>
      <c r="H101" s="374"/>
      <c r="I101" s="348">
        <v>0.1464</v>
      </c>
      <c r="J101" s="348">
        <v>3.5474999999999999</v>
      </c>
      <c r="K101" s="348">
        <v>4.7171000000000003</v>
      </c>
      <c r="L101" s="348">
        <v>14.4992</v>
      </c>
      <c r="M101" s="348">
        <v>19.543399999999998</v>
      </c>
      <c r="N101" s="350">
        <v>37.305999999999997</v>
      </c>
      <c r="O101" s="348">
        <v>27.1388</v>
      </c>
      <c r="P101" s="348">
        <v>19.761800000000001</v>
      </c>
      <c r="Q101" s="348">
        <v>14.730499999999999</v>
      </c>
      <c r="R101" s="348">
        <v>12.4651</v>
      </c>
      <c r="S101" s="348">
        <v>13.817600000000001</v>
      </c>
      <c r="T101" s="348">
        <v>16.0962</v>
      </c>
      <c r="U101" s="348">
        <v>26.710999999999999</v>
      </c>
      <c r="V101" s="348">
        <v>33.803199999999997</v>
      </c>
      <c r="W101" s="348">
        <v>-0.99680000000000002</v>
      </c>
      <c r="X101" s="348">
        <v>8.8728999999999996</v>
      </c>
      <c r="Y101" s="374"/>
      <c r="Z101" s="346">
        <v>7</v>
      </c>
      <c r="AA101" s="346">
        <v>20</v>
      </c>
      <c r="AB101" s="346">
        <v>4</v>
      </c>
      <c r="AC101" s="346">
        <v>24</v>
      </c>
      <c r="AD101" s="346">
        <v>19</v>
      </c>
      <c r="AE101" s="346">
        <v>25</v>
      </c>
      <c r="AF101" s="346">
        <v>24</v>
      </c>
      <c r="AG101" s="346">
        <v>34</v>
      </c>
      <c r="AH101" s="346">
        <v>11</v>
      </c>
      <c r="AI101" s="346">
        <v>16</v>
      </c>
      <c r="AJ101" s="346">
        <v>29</v>
      </c>
      <c r="AK101" s="346">
        <v>27</v>
      </c>
      <c r="AL101" s="346">
        <v>18</v>
      </c>
      <c r="AM101" s="346">
        <v>27</v>
      </c>
      <c r="AN101" s="346">
        <v>20</v>
      </c>
      <c r="AO101" s="373"/>
      <c r="AP101" s="348">
        <v>14.52</v>
      </c>
      <c r="AQ101" s="348">
        <v>18.34</v>
      </c>
      <c r="AR101" s="348">
        <v>20.88</v>
      </c>
      <c r="AS101" s="348">
        <v>26.57</v>
      </c>
      <c r="AT101" s="348">
        <v>37.93</v>
      </c>
      <c r="AU101" s="351"/>
      <c r="AV101" s="346">
        <v>13</v>
      </c>
      <c r="AW101" s="346">
        <v>11</v>
      </c>
      <c r="AX101" s="346">
        <v>18</v>
      </c>
      <c r="AY101" s="346">
        <v>29</v>
      </c>
      <c r="AZ101" s="346">
        <v>25</v>
      </c>
      <c r="BA101" s="374"/>
      <c r="BB101" s="348">
        <v>14.7274551717998</v>
      </c>
      <c r="BC101" s="348">
        <v>0</v>
      </c>
      <c r="BD101" s="348">
        <v>7.6516843010710406E-2</v>
      </c>
      <c r="BE101" s="375" t="s">
        <v>430</v>
      </c>
      <c r="BF101" s="374"/>
      <c r="BG101" s="372" t="s">
        <v>430</v>
      </c>
      <c r="BH101" s="373" t="s">
        <v>430</v>
      </c>
      <c r="BI101" s="348" t="s">
        <v>430</v>
      </c>
      <c r="BJ101" s="348" t="s">
        <v>430</v>
      </c>
      <c r="BK101" s="350"/>
      <c r="BL101" s="350" t="s">
        <v>6662</v>
      </c>
      <c r="BM101" s="372" t="s">
        <v>6663</v>
      </c>
      <c r="BN101" s="372" t="s">
        <v>430</v>
      </c>
      <c r="BO101" s="372" t="s">
        <v>430</v>
      </c>
      <c r="BP101" s="430" t="s">
        <v>430</v>
      </c>
      <c r="BQ101" s="468"/>
      <c r="BR101" s="354" t="s">
        <v>518</v>
      </c>
    </row>
    <row r="102" spans="1:70" s="428" customFormat="1" x14ac:dyDescent="0.25">
      <c r="A102" s="345" t="s">
        <v>6742</v>
      </c>
      <c r="B102" s="374"/>
      <c r="C102" s="719">
        <v>41277</v>
      </c>
      <c r="D102" s="373"/>
      <c r="E102" s="346">
        <v>185.351</v>
      </c>
      <c r="F102" s="373"/>
      <c r="G102" s="347">
        <v>36.1736</v>
      </c>
      <c r="H102" s="374"/>
      <c r="I102" s="348">
        <v>-1.0063</v>
      </c>
      <c r="J102" s="348">
        <v>6.9367000000000001</v>
      </c>
      <c r="K102" s="348">
        <v>1.996</v>
      </c>
      <c r="L102" s="348">
        <v>8.7042000000000002</v>
      </c>
      <c r="M102" s="348">
        <v>28.9207</v>
      </c>
      <c r="N102" s="350">
        <v>92.575599999999994</v>
      </c>
      <c r="O102" s="348">
        <v>45.777700000000003</v>
      </c>
      <c r="P102" s="348">
        <v>27.1708</v>
      </c>
      <c r="Q102" s="348">
        <v>19.5105</v>
      </c>
      <c r="R102" s="348">
        <v>19.453199999999999</v>
      </c>
      <c r="S102" s="348">
        <v>9.3558000000000003</v>
      </c>
      <c r="T102" s="348">
        <v>24.8399</v>
      </c>
      <c r="U102" s="348">
        <v>48.121299999999998</v>
      </c>
      <c r="V102" s="348">
        <v>96.33</v>
      </c>
      <c r="W102" s="348">
        <v>-0.8619</v>
      </c>
      <c r="X102" s="348">
        <v>9.3358000000000008</v>
      </c>
      <c r="Y102" s="374"/>
      <c r="Z102" s="346">
        <v>39</v>
      </c>
      <c r="AA102" s="346">
        <v>5</v>
      </c>
      <c r="AB102" s="346">
        <v>13</v>
      </c>
      <c r="AC102" s="346">
        <v>37</v>
      </c>
      <c r="AD102" s="346">
        <v>8</v>
      </c>
      <c r="AE102" s="346">
        <v>2</v>
      </c>
      <c r="AF102" s="346">
        <v>2</v>
      </c>
      <c r="AG102" s="346">
        <v>16</v>
      </c>
      <c r="AH102" s="346">
        <v>4</v>
      </c>
      <c r="AI102" s="346">
        <v>2</v>
      </c>
      <c r="AJ102" s="346">
        <v>38</v>
      </c>
      <c r="AK102" s="346">
        <v>10</v>
      </c>
      <c r="AL102" s="346">
        <v>3</v>
      </c>
      <c r="AM102" s="346">
        <v>1</v>
      </c>
      <c r="AN102" s="346">
        <v>15</v>
      </c>
      <c r="AO102" s="373"/>
      <c r="AP102" s="348">
        <v>21.73</v>
      </c>
      <c r="AQ102" s="348">
        <v>25.66</v>
      </c>
      <c r="AR102" s="348">
        <v>29.41</v>
      </c>
      <c r="AS102" s="348">
        <v>46.9</v>
      </c>
      <c r="AT102" s="348">
        <v>76.900000000000006</v>
      </c>
      <c r="AU102" s="351"/>
      <c r="AV102" s="346">
        <v>2</v>
      </c>
      <c r="AW102" s="346">
        <v>2</v>
      </c>
      <c r="AX102" s="346">
        <v>4</v>
      </c>
      <c r="AY102" s="346">
        <v>3</v>
      </c>
      <c r="AZ102" s="346">
        <v>6</v>
      </c>
      <c r="BA102" s="374"/>
      <c r="BB102" s="348">
        <v>23.069645210171501</v>
      </c>
      <c r="BC102" s="348">
        <v>0</v>
      </c>
      <c r="BD102" s="348">
        <v>7.8998301373612703E-2</v>
      </c>
      <c r="BE102" s="375" t="s">
        <v>430</v>
      </c>
      <c r="BF102" s="374"/>
      <c r="BG102" s="372" t="s">
        <v>430</v>
      </c>
      <c r="BH102" s="373" t="s">
        <v>430</v>
      </c>
      <c r="BI102" s="348" t="s">
        <v>430</v>
      </c>
      <c r="BJ102" s="348" t="s">
        <v>430</v>
      </c>
      <c r="BK102" s="350"/>
      <c r="BL102" s="350" t="s">
        <v>6665</v>
      </c>
      <c r="BM102" s="372" t="s">
        <v>2538</v>
      </c>
      <c r="BN102" s="372" t="s">
        <v>430</v>
      </c>
      <c r="BO102" s="372" t="s">
        <v>430</v>
      </c>
      <c r="BP102" s="430" t="s">
        <v>430</v>
      </c>
      <c r="BQ102" s="468"/>
      <c r="BR102" s="354" t="s">
        <v>554</v>
      </c>
    </row>
    <row r="103" spans="1:70" s="428" customFormat="1" x14ac:dyDescent="0.25">
      <c r="A103" s="345" t="s">
        <v>6743</v>
      </c>
      <c r="B103" s="374"/>
      <c r="C103" s="719">
        <v>41277</v>
      </c>
      <c r="D103" s="373"/>
      <c r="E103" s="346">
        <v>168.74</v>
      </c>
      <c r="F103" s="373"/>
      <c r="G103" s="347">
        <v>46.632199999999997</v>
      </c>
      <c r="H103" s="374"/>
      <c r="I103" s="348">
        <v>-1.7173</v>
      </c>
      <c r="J103" s="348">
        <v>0.51910000000000001</v>
      </c>
      <c r="K103" s="348">
        <v>-1.3138000000000001</v>
      </c>
      <c r="L103" s="348">
        <v>9.0546000000000006</v>
      </c>
      <c r="M103" s="348">
        <v>6.9107000000000003</v>
      </c>
      <c r="N103" s="350">
        <v>26.228100000000001</v>
      </c>
      <c r="O103" s="348">
        <v>19.912299999999998</v>
      </c>
      <c r="P103" s="348">
        <v>17.356000000000002</v>
      </c>
      <c r="Q103" s="348">
        <v>12.2758</v>
      </c>
      <c r="R103" s="348">
        <v>13.4558</v>
      </c>
      <c r="S103" s="348">
        <v>12.422800000000001</v>
      </c>
      <c r="T103" s="348">
        <v>5.8593000000000002</v>
      </c>
      <c r="U103" s="348">
        <v>12.521599999999999</v>
      </c>
      <c r="V103" s="348">
        <v>23.366900000000001</v>
      </c>
      <c r="W103" s="348">
        <v>-3.5718000000000001</v>
      </c>
      <c r="X103" s="348">
        <v>9.3271999999999995</v>
      </c>
      <c r="Y103" s="374"/>
      <c r="Z103" s="346">
        <v>47</v>
      </c>
      <c r="AA103" s="346">
        <v>44</v>
      </c>
      <c r="AB103" s="346">
        <v>43</v>
      </c>
      <c r="AC103" s="346">
        <v>35</v>
      </c>
      <c r="AD103" s="346">
        <v>44</v>
      </c>
      <c r="AE103" s="346">
        <v>40</v>
      </c>
      <c r="AF103" s="346">
        <v>39</v>
      </c>
      <c r="AG103" s="346">
        <v>39</v>
      </c>
      <c r="AH103" s="346">
        <v>18</v>
      </c>
      <c r="AI103" s="346">
        <v>14</v>
      </c>
      <c r="AJ103" s="346">
        <v>32</v>
      </c>
      <c r="AK103" s="346">
        <v>46</v>
      </c>
      <c r="AL103" s="346">
        <v>41</v>
      </c>
      <c r="AM103" s="346">
        <v>39</v>
      </c>
      <c r="AN103" s="346">
        <v>45</v>
      </c>
      <c r="AO103" s="373"/>
      <c r="AP103" s="348">
        <v>14.4</v>
      </c>
      <c r="AQ103" s="348">
        <v>16.27</v>
      </c>
      <c r="AR103" s="348">
        <v>17.739999999999998</v>
      </c>
      <c r="AS103" s="348">
        <v>19.97</v>
      </c>
      <c r="AT103" s="348">
        <v>20.61</v>
      </c>
      <c r="AU103" s="351"/>
      <c r="AV103" s="346">
        <v>15</v>
      </c>
      <c r="AW103" s="346">
        <v>17</v>
      </c>
      <c r="AX103" s="346">
        <v>26</v>
      </c>
      <c r="AY103" s="346">
        <v>40</v>
      </c>
      <c r="AZ103" s="346">
        <v>42</v>
      </c>
      <c r="BA103" s="374"/>
      <c r="BB103" s="348">
        <v>13.3885526395356</v>
      </c>
      <c r="BC103" s="348">
        <v>0</v>
      </c>
      <c r="BD103" s="348">
        <v>7.8945415914182901E-2</v>
      </c>
      <c r="BE103" s="375" t="s">
        <v>430</v>
      </c>
      <c r="BF103" s="374"/>
      <c r="BG103" s="372" t="s">
        <v>430</v>
      </c>
      <c r="BH103" s="373" t="s">
        <v>430</v>
      </c>
      <c r="BI103" s="348" t="s">
        <v>430</v>
      </c>
      <c r="BJ103" s="348" t="s">
        <v>430</v>
      </c>
      <c r="BK103" s="350"/>
      <c r="BL103" s="350" t="s">
        <v>6667</v>
      </c>
      <c r="BM103" s="372" t="s">
        <v>6630</v>
      </c>
      <c r="BN103" s="372" t="s">
        <v>430</v>
      </c>
      <c r="BO103" s="372" t="s">
        <v>430</v>
      </c>
      <c r="BP103" s="430" t="s">
        <v>430</v>
      </c>
      <c r="BQ103" s="468"/>
      <c r="BR103" s="354" t="s">
        <v>443</v>
      </c>
    </row>
    <row r="104" spans="1:70" s="428" customFormat="1" x14ac:dyDescent="0.25">
      <c r="A104" s="345" t="s">
        <v>6744</v>
      </c>
      <c r="B104" s="374"/>
      <c r="C104" s="719">
        <v>41276</v>
      </c>
      <c r="D104" s="373"/>
      <c r="E104" s="346">
        <v>153.21700000000001</v>
      </c>
      <c r="F104" s="373"/>
      <c r="G104" s="347">
        <v>40.636000000000003</v>
      </c>
      <c r="H104" s="374"/>
      <c r="I104" s="348">
        <v>-6.3899999999999998E-2</v>
      </c>
      <c r="J104" s="348">
        <v>3.5550000000000002</v>
      </c>
      <c r="K104" s="348">
        <v>0.52439999999999998</v>
      </c>
      <c r="L104" s="348">
        <v>7.3068</v>
      </c>
      <c r="M104" s="348">
        <v>12.568199999999999</v>
      </c>
      <c r="N104" s="350">
        <v>25.602</v>
      </c>
      <c r="O104" s="348">
        <v>23.1052</v>
      </c>
      <c r="P104" s="348">
        <v>14.705399999999999</v>
      </c>
      <c r="Q104" s="348">
        <v>10.120799999999999</v>
      </c>
      <c r="R104" s="348">
        <v>9.4520999999999997</v>
      </c>
      <c r="S104" s="348">
        <v>7.3152999999999997</v>
      </c>
      <c r="T104" s="348">
        <v>10.7157</v>
      </c>
      <c r="U104" s="348">
        <v>16.488900000000001</v>
      </c>
      <c r="V104" s="348">
        <v>26.316400000000002</v>
      </c>
      <c r="W104" s="348">
        <v>0.70879999999999999</v>
      </c>
      <c r="X104" s="348">
        <v>8.2597000000000005</v>
      </c>
      <c r="Y104" s="374"/>
      <c r="Z104" s="346">
        <v>11</v>
      </c>
      <c r="AA104" s="346">
        <v>19</v>
      </c>
      <c r="AB104" s="346">
        <v>26</v>
      </c>
      <c r="AC104" s="346">
        <v>38</v>
      </c>
      <c r="AD104" s="346">
        <v>38</v>
      </c>
      <c r="AE104" s="346">
        <v>41</v>
      </c>
      <c r="AF104" s="346">
        <v>33</v>
      </c>
      <c r="AG104" s="346">
        <v>41</v>
      </c>
      <c r="AH104" s="346">
        <v>24</v>
      </c>
      <c r="AI104" s="346">
        <v>21</v>
      </c>
      <c r="AJ104" s="346">
        <v>40</v>
      </c>
      <c r="AK104" s="346">
        <v>38</v>
      </c>
      <c r="AL104" s="346">
        <v>33</v>
      </c>
      <c r="AM104" s="346">
        <v>36</v>
      </c>
      <c r="AN104" s="346">
        <v>5</v>
      </c>
      <c r="AO104" s="373"/>
      <c r="AP104" s="348">
        <v>10.36</v>
      </c>
      <c r="AQ104" s="348">
        <v>12.46</v>
      </c>
      <c r="AR104" s="348">
        <v>14.49</v>
      </c>
      <c r="AS104" s="348">
        <v>19.89</v>
      </c>
      <c r="AT104" s="348">
        <v>23.13</v>
      </c>
      <c r="AU104" s="351"/>
      <c r="AV104" s="346">
        <v>21</v>
      </c>
      <c r="AW104" s="346">
        <v>20</v>
      </c>
      <c r="AX104" s="346">
        <v>29</v>
      </c>
      <c r="AY104" s="346">
        <v>41</v>
      </c>
      <c r="AZ104" s="346">
        <v>40</v>
      </c>
      <c r="BA104" s="374"/>
      <c r="BB104" s="348">
        <v>12.2056120546861</v>
      </c>
      <c r="BC104" s="348">
        <v>0</v>
      </c>
      <c r="BD104" s="348">
        <v>5.8687596298710502E-2</v>
      </c>
      <c r="BE104" s="375" t="s">
        <v>430</v>
      </c>
      <c r="BF104" s="374"/>
      <c r="BG104" s="372" t="s">
        <v>430</v>
      </c>
      <c r="BH104" s="373" t="s">
        <v>430</v>
      </c>
      <c r="BI104" s="348" t="s">
        <v>430</v>
      </c>
      <c r="BJ104" s="348" t="s">
        <v>430</v>
      </c>
      <c r="BK104" s="350"/>
      <c r="BL104" s="350" t="s">
        <v>6669</v>
      </c>
      <c r="BM104" s="372" t="s">
        <v>6670</v>
      </c>
      <c r="BN104" s="372" t="s">
        <v>2950</v>
      </c>
      <c r="BO104" s="372" t="s">
        <v>430</v>
      </c>
      <c r="BP104" s="430" t="s">
        <v>430</v>
      </c>
      <c r="BQ104" s="468"/>
      <c r="BR104" s="354" t="s">
        <v>476</v>
      </c>
    </row>
    <row r="105" spans="1:70" s="428" customFormat="1" x14ac:dyDescent="0.25">
      <c r="A105" s="345" t="s">
        <v>6745</v>
      </c>
      <c r="B105" s="374"/>
      <c r="C105" s="719">
        <v>45013</v>
      </c>
      <c r="D105" s="373"/>
      <c r="E105" s="346">
        <v>141.66200000000001</v>
      </c>
      <c r="F105" s="373"/>
      <c r="G105" s="347">
        <v>13.161199999999999</v>
      </c>
      <c r="H105" s="374"/>
      <c r="I105" s="348">
        <v>-0.30570000000000003</v>
      </c>
      <c r="J105" s="348">
        <v>-0.76890000000000003</v>
      </c>
      <c r="K105" s="348">
        <v>-1.2907</v>
      </c>
      <c r="L105" s="348">
        <v>2.9540999999999999</v>
      </c>
      <c r="M105" s="348">
        <v>6.218</v>
      </c>
      <c r="N105" s="350">
        <v>13.710100000000001</v>
      </c>
      <c r="O105" s="348">
        <v>10.6465</v>
      </c>
      <c r="P105" s="348">
        <v>9.5075000000000003</v>
      </c>
      <c r="Q105" s="348" t="s">
        <v>430</v>
      </c>
      <c r="R105" s="348" t="s">
        <v>430</v>
      </c>
      <c r="S105" s="348">
        <v>0.32550000000000001</v>
      </c>
      <c r="T105" s="348">
        <v>6.3875000000000002</v>
      </c>
      <c r="U105" s="348">
        <v>8.8251000000000008</v>
      </c>
      <c r="V105" s="348">
        <v>14.1494</v>
      </c>
      <c r="W105" s="348">
        <v>-0.99970000000000003</v>
      </c>
      <c r="X105" s="348">
        <v>8.9329999999999998</v>
      </c>
      <c r="Y105" s="374"/>
      <c r="Z105" s="346">
        <v>17</v>
      </c>
      <c r="AA105" s="346">
        <v>48</v>
      </c>
      <c r="AB105" s="346">
        <v>42</v>
      </c>
      <c r="AC105" s="346">
        <v>43</v>
      </c>
      <c r="AD105" s="346">
        <v>45</v>
      </c>
      <c r="AE105" s="346">
        <v>49</v>
      </c>
      <c r="AF105" s="346">
        <v>49</v>
      </c>
      <c r="AG105" s="346">
        <v>47</v>
      </c>
      <c r="AH105" s="346" t="s">
        <v>430</v>
      </c>
      <c r="AI105" s="346" t="s">
        <v>430</v>
      </c>
      <c r="AJ105" s="346">
        <v>47</v>
      </c>
      <c r="AK105" s="346">
        <v>44</v>
      </c>
      <c r="AL105" s="346">
        <v>45</v>
      </c>
      <c r="AM105" s="346">
        <v>48</v>
      </c>
      <c r="AN105" s="346">
        <v>21</v>
      </c>
      <c r="AO105" s="373"/>
      <c r="AP105" s="348" t="s">
        <v>430</v>
      </c>
      <c r="AQ105" s="348" t="s">
        <v>430</v>
      </c>
      <c r="AR105" s="348" t="s">
        <v>430</v>
      </c>
      <c r="AS105" s="348">
        <v>10.62</v>
      </c>
      <c r="AT105" s="348">
        <v>13.34</v>
      </c>
      <c r="AU105" s="351"/>
      <c r="AV105" s="346" t="s">
        <v>430</v>
      </c>
      <c r="AW105" s="346" t="s">
        <v>430</v>
      </c>
      <c r="AX105" s="346" t="s">
        <v>430</v>
      </c>
      <c r="AY105" s="346">
        <v>48</v>
      </c>
      <c r="AZ105" s="346">
        <v>45</v>
      </c>
      <c r="BA105" s="374"/>
      <c r="BB105" s="348">
        <v>3.4132024343147398</v>
      </c>
      <c r="BC105" s="348">
        <v>0</v>
      </c>
      <c r="BD105" s="348">
        <v>8.1010829777832499E-2</v>
      </c>
      <c r="BE105" s="375" t="s">
        <v>430</v>
      </c>
      <c r="BF105" s="374"/>
      <c r="BG105" s="372" t="s">
        <v>430</v>
      </c>
      <c r="BH105" s="373" t="s">
        <v>430</v>
      </c>
      <c r="BI105" s="348" t="s">
        <v>430</v>
      </c>
      <c r="BJ105" s="348" t="s">
        <v>430</v>
      </c>
      <c r="BK105" s="350"/>
      <c r="BL105" s="350" t="s">
        <v>6672</v>
      </c>
      <c r="BM105" s="372" t="s">
        <v>6673</v>
      </c>
      <c r="BN105" s="372" t="s">
        <v>2950</v>
      </c>
      <c r="BO105" s="372" t="s">
        <v>430</v>
      </c>
      <c r="BP105" s="430" t="s">
        <v>430</v>
      </c>
      <c r="BQ105" s="468"/>
      <c r="BR105" s="354" t="s">
        <v>6674</v>
      </c>
    </row>
    <row r="106" spans="1:70" s="428" customFormat="1" x14ac:dyDescent="0.25">
      <c r="A106" s="345" t="s">
        <v>6746</v>
      </c>
      <c r="B106" s="374"/>
      <c r="C106" s="719">
        <v>41277</v>
      </c>
      <c r="D106" s="373"/>
      <c r="E106" s="346">
        <v>118.34099999999999</v>
      </c>
      <c r="F106" s="373"/>
      <c r="G106" s="347">
        <v>32.125399999999999</v>
      </c>
      <c r="H106" s="374"/>
      <c r="I106" s="348">
        <v>-0.9405</v>
      </c>
      <c r="J106" s="348">
        <v>2.6741000000000001</v>
      </c>
      <c r="K106" s="348">
        <v>0.41539999999999999</v>
      </c>
      <c r="L106" s="348">
        <v>15.055300000000001</v>
      </c>
      <c r="M106" s="348">
        <v>28.6143</v>
      </c>
      <c r="N106" s="350">
        <v>63.954500000000003</v>
      </c>
      <c r="O106" s="348">
        <v>30.319500000000001</v>
      </c>
      <c r="P106" s="348">
        <v>18.631699999999999</v>
      </c>
      <c r="Q106" s="348">
        <v>13.637499999999999</v>
      </c>
      <c r="R106" s="348">
        <v>10.2005</v>
      </c>
      <c r="S106" s="348">
        <v>14.0922</v>
      </c>
      <c r="T106" s="348">
        <v>28.1418</v>
      </c>
      <c r="U106" s="348">
        <v>39.2911</v>
      </c>
      <c r="V106" s="348">
        <v>64.865700000000004</v>
      </c>
      <c r="W106" s="348">
        <v>-2.8774999999999999</v>
      </c>
      <c r="X106" s="348">
        <v>8.0230999999999995</v>
      </c>
      <c r="Y106" s="374"/>
      <c r="Z106" s="346">
        <v>36</v>
      </c>
      <c r="AA106" s="346">
        <v>28</v>
      </c>
      <c r="AB106" s="346">
        <v>29</v>
      </c>
      <c r="AC106" s="346">
        <v>23</v>
      </c>
      <c r="AD106" s="346">
        <v>10</v>
      </c>
      <c r="AE106" s="346">
        <v>8</v>
      </c>
      <c r="AF106" s="346">
        <v>21</v>
      </c>
      <c r="AG106" s="346">
        <v>36</v>
      </c>
      <c r="AH106" s="346">
        <v>15</v>
      </c>
      <c r="AI106" s="346">
        <v>17</v>
      </c>
      <c r="AJ106" s="346">
        <v>28</v>
      </c>
      <c r="AK106" s="346">
        <v>7</v>
      </c>
      <c r="AL106" s="346">
        <v>6</v>
      </c>
      <c r="AM106" s="346">
        <v>7</v>
      </c>
      <c r="AN106" s="346">
        <v>39</v>
      </c>
      <c r="AO106" s="373"/>
      <c r="AP106" s="348">
        <v>14.39</v>
      </c>
      <c r="AQ106" s="348">
        <v>19</v>
      </c>
      <c r="AR106" s="348">
        <v>22.63</v>
      </c>
      <c r="AS106" s="348">
        <v>34.64</v>
      </c>
      <c r="AT106" s="348">
        <v>60.97</v>
      </c>
      <c r="AU106" s="351"/>
      <c r="AV106" s="346">
        <v>16</v>
      </c>
      <c r="AW106" s="346">
        <v>10</v>
      </c>
      <c r="AX106" s="346">
        <v>14</v>
      </c>
      <c r="AY106" s="346">
        <v>20</v>
      </c>
      <c r="AZ106" s="346">
        <v>8</v>
      </c>
      <c r="BA106" s="374"/>
      <c r="BB106" s="348">
        <v>19.7946601237484</v>
      </c>
      <c r="BC106" s="348">
        <v>0</v>
      </c>
      <c r="BD106" s="348">
        <v>6.1634714434893802E-2</v>
      </c>
      <c r="BE106" s="375" t="s">
        <v>430</v>
      </c>
      <c r="BF106" s="374"/>
      <c r="BG106" s="372" t="s">
        <v>430</v>
      </c>
      <c r="BH106" s="373" t="s">
        <v>430</v>
      </c>
      <c r="BI106" s="348" t="s">
        <v>430</v>
      </c>
      <c r="BJ106" s="348" t="s">
        <v>430</v>
      </c>
      <c r="BK106" s="350"/>
      <c r="BL106" s="350" t="s">
        <v>6676</v>
      </c>
      <c r="BM106" s="372" t="s">
        <v>6677</v>
      </c>
      <c r="BN106" s="372" t="s">
        <v>430</v>
      </c>
      <c r="BO106" s="372" t="s">
        <v>430</v>
      </c>
      <c r="BP106" s="430" t="s">
        <v>430</v>
      </c>
      <c r="BQ106" s="468"/>
      <c r="BR106" s="354" t="s">
        <v>554</v>
      </c>
    </row>
    <row r="107" spans="1:70" s="428" customFormat="1" ht="11" x14ac:dyDescent="0.3">
      <c r="A107" s="841" t="s">
        <v>6747</v>
      </c>
      <c r="B107" s="847"/>
      <c r="C107" s="843">
        <v>44194</v>
      </c>
      <c r="D107" s="842"/>
      <c r="E107" s="844">
        <v>106.464</v>
      </c>
      <c r="F107" s="842"/>
      <c r="G107" s="845">
        <v>12.356199999999999</v>
      </c>
      <c r="H107" s="847"/>
      <c r="I107" s="846">
        <v>-0.2205</v>
      </c>
      <c r="J107" s="846">
        <v>1.2339</v>
      </c>
      <c r="K107" s="846">
        <v>-0.31219999999999998</v>
      </c>
      <c r="L107" s="846">
        <v>5.1859999999999999</v>
      </c>
      <c r="M107" s="846">
        <v>5.0197000000000003</v>
      </c>
      <c r="N107" s="848">
        <v>15.0999</v>
      </c>
      <c r="O107" s="846">
        <v>15.758699999999999</v>
      </c>
      <c r="P107" s="846">
        <v>9.6148000000000007</v>
      </c>
      <c r="Q107" s="846">
        <v>4.1741000000000001</v>
      </c>
      <c r="R107" s="846" t="s">
        <v>430</v>
      </c>
      <c r="S107" s="846">
        <v>8.5677000000000003</v>
      </c>
      <c r="T107" s="846">
        <v>3.2273000000000001</v>
      </c>
      <c r="U107" s="846">
        <v>5.2146999999999997</v>
      </c>
      <c r="V107" s="846">
        <v>14.7866</v>
      </c>
      <c r="W107" s="846">
        <v>-0.79410000000000003</v>
      </c>
      <c r="X107" s="846">
        <v>3.9339</v>
      </c>
      <c r="Y107" s="847"/>
      <c r="Z107" s="844">
        <v>13</v>
      </c>
      <c r="AA107" s="844">
        <v>42</v>
      </c>
      <c r="AB107" s="844">
        <v>34</v>
      </c>
      <c r="AC107" s="844">
        <v>40</v>
      </c>
      <c r="AD107" s="844">
        <v>48</v>
      </c>
      <c r="AE107" s="844">
        <v>47</v>
      </c>
      <c r="AF107" s="844">
        <v>46</v>
      </c>
      <c r="AG107" s="844">
        <v>46</v>
      </c>
      <c r="AH107" s="844">
        <v>32</v>
      </c>
      <c r="AI107" s="844" t="s">
        <v>430</v>
      </c>
      <c r="AJ107" s="844">
        <v>39</v>
      </c>
      <c r="AK107" s="844">
        <v>48</v>
      </c>
      <c r="AL107" s="844">
        <v>48</v>
      </c>
      <c r="AM107" s="844">
        <v>47</v>
      </c>
      <c r="AN107" s="844">
        <v>14</v>
      </c>
      <c r="AO107" s="842"/>
      <c r="AP107" s="846" t="s">
        <v>430</v>
      </c>
      <c r="AQ107" s="846" t="s">
        <v>430</v>
      </c>
      <c r="AR107" s="846">
        <v>8.27</v>
      </c>
      <c r="AS107" s="846">
        <v>12.73</v>
      </c>
      <c r="AT107" s="846">
        <v>9.8800000000000008</v>
      </c>
      <c r="AU107" s="849"/>
      <c r="AV107" s="844" t="s">
        <v>430</v>
      </c>
      <c r="AW107" s="844" t="s">
        <v>430</v>
      </c>
      <c r="AX107" s="844">
        <v>32</v>
      </c>
      <c r="AY107" s="844">
        <v>47</v>
      </c>
      <c r="AZ107" s="844">
        <v>48</v>
      </c>
      <c r="BA107" s="847"/>
      <c r="BB107" s="846">
        <v>13.497391421226901</v>
      </c>
      <c r="BC107" s="846">
        <v>0</v>
      </c>
      <c r="BD107" s="846">
        <v>2.7132246114472298E-2</v>
      </c>
      <c r="BE107" s="852" t="s">
        <v>430</v>
      </c>
      <c r="BF107" s="847"/>
      <c r="BG107" s="855" t="s">
        <v>430</v>
      </c>
      <c r="BH107" s="842" t="s">
        <v>430</v>
      </c>
      <c r="BI107" s="846" t="s">
        <v>430</v>
      </c>
      <c r="BJ107" s="846" t="s">
        <v>430</v>
      </c>
      <c r="BK107" s="848"/>
      <c r="BL107" s="848" t="s">
        <v>6679</v>
      </c>
      <c r="BM107" s="855" t="s">
        <v>6680</v>
      </c>
      <c r="BN107" s="855" t="s">
        <v>430</v>
      </c>
      <c r="BO107" s="855" t="s">
        <v>430</v>
      </c>
      <c r="BP107" s="907" t="s">
        <v>430</v>
      </c>
      <c r="BQ107" s="854"/>
      <c r="BR107" s="856" t="s">
        <v>443</v>
      </c>
    </row>
    <row r="108" spans="1:70" s="428" customFormat="1" x14ac:dyDescent="0.25">
      <c r="A108" s="345" t="s">
        <v>6748</v>
      </c>
      <c r="B108" s="374"/>
      <c r="C108" s="719">
        <v>41530</v>
      </c>
      <c r="D108" s="373"/>
      <c r="E108" s="346">
        <v>87.513999999999996</v>
      </c>
      <c r="F108" s="373"/>
      <c r="G108" s="347">
        <v>34.409999999999997</v>
      </c>
      <c r="H108" s="374"/>
      <c r="I108" s="348">
        <v>-0.60660000000000003</v>
      </c>
      <c r="J108" s="348">
        <v>-0.9214</v>
      </c>
      <c r="K108" s="348">
        <v>-0.80710000000000004</v>
      </c>
      <c r="L108" s="348">
        <v>1.7144999999999999</v>
      </c>
      <c r="M108" s="348">
        <v>6.0727000000000002</v>
      </c>
      <c r="N108" s="350">
        <v>15.7028</v>
      </c>
      <c r="O108" s="348">
        <v>15.776899999999999</v>
      </c>
      <c r="P108" s="348">
        <v>11.7834</v>
      </c>
      <c r="Q108" s="348">
        <v>9.8466000000000005</v>
      </c>
      <c r="R108" s="348">
        <v>10.0246</v>
      </c>
      <c r="S108" s="348">
        <v>2.0764999999999998</v>
      </c>
      <c r="T108" s="348">
        <v>6.0073999999999996</v>
      </c>
      <c r="U108" s="348">
        <v>9.9711999999999996</v>
      </c>
      <c r="V108" s="348">
        <v>15.508599999999999</v>
      </c>
      <c r="W108" s="348">
        <v>-0.97840000000000005</v>
      </c>
      <c r="X108" s="348">
        <v>10.1632</v>
      </c>
      <c r="Y108" s="374"/>
      <c r="Z108" s="346">
        <v>28</v>
      </c>
      <c r="AA108" s="346">
        <v>49</v>
      </c>
      <c r="AB108" s="346">
        <v>37</v>
      </c>
      <c r="AC108" s="346">
        <v>46</v>
      </c>
      <c r="AD108" s="346">
        <v>46</v>
      </c>
      <c r="AE108" s="346">
        <v>46</v>
      </c>
      <c r="AF108" s="346">
        <v>45</v>
      </c>
      <c r="AG108" s="346">
        <v>45</v>
      </c>
      <c r="AH108" s="346">
        <v>25</v>
      </c>
      <c r="AI108" s="346">
        <v>18</v>
      </c>
      <c r="AJ108" s="346">
        <v>46</v>
      </c>
      <c r="AK108" s="346">
        <v>45</v>
      </c>
      <c r="AL108" s="346">
        <v>44</v>
      </c>
      <c r="AM108" s="346">
        <v>46</v>
      </c>
      <c r="AN108" s="346">
        <v>19</v>
      </c>
      <c r="AO108" s="373"/>
      <c r="AP108" s="348">
        <v>11.19</v>
      </c>
      <c r="AQ108" s="348">
        <v>11.88</v>
      </c>
      <c r="AR108" s="348">
        <v>12.07</v>
      </c>
      <c r="AS108" s="348">
        <v>13.7</v>
      </c>
      <c r="AT108" s="348">
        <v>13.05</v>
      </c>
      <c r="AU108" s="351"/>
      <c r="AV108" s="346">
        <v>20</v>
      </c>
      <c r="AW108" s="346">
        <v>21</v>
      </c>
      <c r="AX108" s="346">
        <v>31</v>
      </c>
      <c r="AY108" s="346">
        <v>45</v>
      </c>
      <c r="AZ108" s="346">
        <v>46</v>
      </c>
      <c r="BA108" s="374"/>
      <c r="BB108" s="348">
        <v>8.8112992522764699</v>
      </c>
      <c r="BC108" s="348">
        <v>0</v>
      </c>
      <c r="BD108" s="348">
        <v>6.1143900622157597E-2</v>
      </c>
      <c r="BE108" s="375" t="s">
        <v>430</v>
      </c>
      <c r="BF108" s="374"/>
      <c r="BG108" s="372" t="s">
        <v>430</v>
      </c>
      <c r="BH108" s="373" t="s">
        <v>430</v>
      </c>
      <c r="BI108" s="348" t="s">
        <v>430</v>
      </c>
      <c r="BJ108" s="348" t="s">
        <v>430</v>
      </c>
      <c r="BK108" s="350"/>
      <c r="BL108" s="350" t="s">
        <v>6682</v>
      </c>
      <c r="BM108" s="372" t="s">
        <v>4961</v>
      </c>
      <c r="BN108" s="372" t="s">
        <v>430</v>
      </c>
      <c r="BO108" s="372" t="s">
        <v>430</v>
      </c>
      <c r="BP108" s="430" t="s">
        <v>430</v>
      </c>
      <c r="BQ108" s="468"/>
      <c r="BR108" s="354" t="s">
        <v>1239</v>
      </c>
    </row>
    <row r="109" spans="1:70" s="428" customFormat="1" x14ac:dyDescent="0.25">
      <c r="A109" s="345" t="s">
        <v>6749</v>
      </c>
      <c r="B109" s="374"/>
      <c r="C109" s="719">
        <v>44538</v>
      </c>
      <c r="D109" s="373"/>
      <c r="E109" s="346">
        <v>78.953599999999994</v>
      </c>
      <c r="F109" s="373"/>
      <c r="G109" s="347">
        <v>11.741</v>
      </c>
      <c r="H109" s="374"/>
      <c r="I109" s="348">
        <v>1.0843</v>
      </c>
      <c r="J109" s="348">
        <v>-0.72640000000000005</v>
      </c>
      <c r="K109" s="348">
        <v>-6.4561000000000002</v>
      </c>
      <c r="L109" s="348">
        <v>2.2444999999999999</v>
      </c>
      <c r="M109" s="348">
        <v>-9.9176000000000002</v>
      </c>
      <c r="N109" s="350">
        <v>5.0765000000000002</v>
      </c>
      <c r="O109" s="348">
        <v>27.620699999999999</v>
      </c>
      <c r="P109" s="348">
        <v>16.7789</v>
      </c>
      <c r="Q109" s="348" t="s">
        <v>430</v>
      </c>
      <c r="R109" s="348" t="s">
        <v>430</v>
      </c>
      <c r="S109" s="348">
        <v>2.6221000000000001</v>
      </c>
      <c r="T109" s="348">
        <v>-11.1204</v>
      </c>
      <c r="U109" s="348">
        <v>-20.281099999999999</v>
      </c>
      <c r="V109" s="348">
        <v>2.7299000000000002</v>
      </c>
      <c r="W109" s="348">
        <v>-6.7138</v>
      </c>
      <c r="X109" s="348">
        <v>4.1603000000000003</v>
      </c>
      <c r="Y109" s="374"/>
      <c r="Z109" s="346">
        <v>2</v>
      </c>
      <c r="AA109" s="346">
        <v>47</v>
      </c>
      <c r="AB109" s="346">
        <v>50</v>
      </c>
      <c r="AC109" s="346">
        <v>45</v>
      </c>
      <c r="AD109" s="346">
        <v>50</v>
      </c>
      <c r="AE109" s="346">
        <v>50</v>
      </c>
      <c r="AF109" s="346">
        <v>23</v>
      </c>
      <c r="AG109" s="346">
        <v>40</v>
      </c>
      <c r="AH109" s="346" t="s">
        <v>430</v>
      </c>
      <c r="AI109" s="346" t="s">
        <v>430</v>
      </c>
      <c r="AJ109" s="346">
        <v>44</v>
      </c>
      <c r="AK109" s="346">
        <v>50</v>
      </c>
      <c r="AL109" s="346">
        <v>50</v>
      </c>
      <c r="AM109" s="346">
        <v>50</v>
      </c>
      <c r="AN109" s="346">
        <v>51</v>
      </c>
      <c r="AO109" s="373"/>
      <c r="AP109" s="348" t="s">
        <v>430</v>
      </c>
      <c r="AQ109" s="348" t="s">
        <v>430</v>
      </c>
      <c r="AR109" s="348" t="s">
        <v>430</v>
      </c>
      <c r="AS109" s="348">
        <v>16.34</v>
      </c>
      <c r="AT109" s="348">
        <v>-20.43</v>
      </c>
      <c r="AU109" s="351"/>
      <c r="AV109" s="346" t="s">
        <v>430</v>
      </c>
      <c r="AW109" s="346" t="s">
        <v>430</v>
      </c>
      <c r="AX109" s="346" t="s">
        <v>430</v>
      </c>
      <c r="AY109" s="346">
        <v>43</v>
      </c>
      <c r="AZ109" s="346">
        <v>50</v>
      </c>
      <c r="BA109" s="374"/>
      <c r="BB109" s="348">
        <v>38.294204425304301</v>
      </c>
      <c r="BC109" s="348">
        <v>0</v>
      </c>
      <c r="BD109" s="348">
        <v>3.6317071553994502E-2</v>
      </c>
      <c r="BE109" s="375" t="s">
        <v>430</v>
      </c>
      <c r="BF109" s="374"/>
      <c r="BG109" s="372" t="s">
        <v>430</v>
      </c>
      <c r="BH109" s="373" t="s">
        <v>430</v>
      </c>
      <c r="BI109" s="348" t="s">
        <v>430</v>
      </c>
      <c r="BJ109" s="348" t="s">
        <v>430</v>
      </c>
      <c r="BK109" s="350"/>
      <c r="BL109" s="350" t="s">
        <v>6684</v>
      </c>
      <c r="BM109" s="372" t="s">
        <v>5801</v>
      </c>
      <c r="BN109" s="372" t="s">
        <v>430</v>
      </c>
      <c r="BO109" s="372" t="s">
        <v>430</v>
      </c>
      <c r="BP109" s="430" t="s">
        <v>430</v>
      </c>
      <c r="BQ109" s="468"/>
      <c r="BR109" s="354" t="s">
        <v>602</v>
      </c>
    </row>
    <row r="110" spans="1:70" s="428" customFormat="1" x14ac:dyDescent="0.25">
      <c r="A110" s="345" t="s">
        <v>6750</v>
      </c>
      <c r="B110" s="374"/>
      <c r="C110" s="719">
        <v>44811</v>
      </c>
      <c r="D110" s="373"/>
      <c r="E110" s="346">
        <v>75.962299999999999</v>
      </c>
      <c r="F110" s="373"/>
      <c r="G110" s="347">
        <v>18.75</v>
      </c>
      <c r="H110" s="374"/>
      <c r="I110" s="348">
        <v>-0.3508</v>
      </c>
      <c r="J110" s="348">
        <v>5.8125999999999998</v>
      </c>
      <c r="K110" s="348">
        <v>-1.1389</v>
      </c>
      <c r="L110" s="348">
        <v>26.2286</v>
      </c>
      <c r="M110" s="348">
        <v>37.352600000000002</v>
      </c>
      <c r="N110" s="350">
        <v>93.918700000000001</v>
      </c>
      <c r="O110" s="348">
        <v>39.5702</v>
      </c>
      <c r="P110" s="348">
        <v>19.951599999999999</v>
      </c>
      <c r="Q110" s="348" t="s">
        <v>430</v>
      </c>
      <c r="R110" s="348" t="s">
        <v>430</v>
      </c>
      <c r="S110" s="348">
        <v>26.075800000000001</v>
      </c>
      <c r="T110" s="348">
        <v>35.555199999999999</v>
      </c>
      <c r="U110" s="348">
        <v>45.393900000000002</v>
      </c>
      <c r="V110" s="348">
        <v>88.461200000000005</v>
      </c>
      <c r="W110" s="348">
        <v>-5.0824999999999996</v>
      </c>
      <c r="X110" s="348">
        <v>18.102499999999999</v>
      </c>
      <c r="Y110" s="374"/>
      <c r="Z110" s="346">
        <v>20</v>
      </c>
      <c r="AA110" s="346">
        <v>9</v>
      </c>
      <c r="AB110" s="346">
        <v>41</v>
      </c>
      <c r="AC110" s="346">
        <v>4</v>
      </c>
      <c r="AD110" s="346">
        <v>5</v>
      </c>
      <c r="AE110" s="346">
        <v>1</v>
      </c>
      <c r="AF110" s="346">
        <v>7</v>
      </c>
      <c r="AG110" s="346">
        <v>32</v>
      </c>
      <c r="AH110" s="346" t="s">
        <v>430</v>
      </c>
      <c r="AI110" s="346" t="s">
        <v>430</v>
      </c>
      <c r="AJ110" s="346">
        <v>13</v>
      </c>
      <c r="AK110" s="346">
        <v>5</v>
      </c>
      <c r="AL110" s="346">
        <v>4</v>
      </c>
      <c r="AM110" s="346">
        <v>3</v>
      </c>
      <c r="AN110" s="346">
        <v>49</v>
      </c>
      <c r="AO110" s="373"/>
      <c r="AP110" s="348" t="s">
        <v>430</v>
      </c>
      <c r="AQ110" s="348" t="s">
        <v>430</v>
      </c>
      <c r="AR110" s="348" t="s">
        <v>430</v>
      </c>
      <c r="AS110" s="348">
        <v>41.47</v>
      </c>
      <c r="AT110" s="348">
        <v>82.37</v>
      </c>
      <c r="AU110" s="351"/>
      <c r="AV110" s="346" t="s">
        <v>430</v>
      </c>
      <c r="AW110" s="346" t="s">
        <v>430</v>
      </c>
      <c r="AX110" s="346" t="s">
        <v>430</v>
      </c>
      <c r="AY110" s="346">
        <v>6</v>
      </c>
      <c r="AZ110" s="346">
        <v>3</v>
      </c>
      <c r="BA110" s="374"/>
      <c r="BB110" s="348">
        <v>25.082443137453399</v>
      </c>
      <c r="BC110" s="348">
        <v>0</v>
      </c>
      <c r="BD110" s="348">
        <v>6.0763760177544798E-2</v>
      </c>
      <c r="BE110" s="375" t="s">
        <v>430</v>
      </c>
      <c r="BF110" s="374"/>
      <c r="BG110" s="372" t="s">
        <v>430</v>
      </c>
      <c r="BH110" s="373" t="s">
        <v>430</v>
      </c>
      <c r="BI110" s="348" t="s">
        <v>430</v>
      </c>
      <c r="BJ110" s="348" t="s">
        <v>430</v>
      </c>
      <c r="BK110" s="350"/>
      <c r="BL110" s="350" t="s">
        <v>6672</v>
      </c>
      <c r="BM110" s="372" t="s">
        <v>6673</v>
      </c>
      <c r="BN110" s="372" t="s">
        <v>430</v>
      </c>
      <c r="BO110" s="372" t="s">
        <v>430</v>
      </c>
      <c r="BP110" s="430" t="s">
        <v>430</v>
      </c>
      <c r="BQ110" s="468"/>
      <c r="BR110" s="354" t="s">
        <v>443</v>
      </c>
    </row>
    <row r="111" spans="1:70" s="428" customFormat="1" x14ac:dyDescent="0.25">
      <c r="A111" s="345" t="s">
        <v>6751</v>
      </c>
      <c r="B111" s="374"/>
      <c r="C111" s="719">
        <v>41694</v>
      </c>
      <c r="D111" s="373"/>
      <c r="E111" s="346">
        <v>77.107900000000001</v>
      </c>
      <c r="F111" s="373"/>
      <c r="G111" s="347">
        <v>40.387099999999997</v>
      </c>
      <c r="H111" s="374"/>
      <c r="I111" s="348">
        <v>-0.18090000000000001</v>
      </c>
      <c r="J111" s="348">
        <v>4.4843999999999999</v>
      </c>
      <c r="K111" s="348">
        <v>2.7330000000000001</v>
      </c>
      <c r="L111" s="348">
        <v>17.131599999999999</v>
      </c>
      <c r="M111" s="348">
        <v>30.184799999999999</v>
      </c>
      <c r="N111" s="350">
        <v>54.877499999999998</v>
      </c>
      <c r="O111" s="348">
        <v>34.807299999999998</v>
      </c>
      <c r="P111" s="348">
        <v>26.7364</v>
      </c>
      <c r="Q111" s="348">
        <v>14.403</v>
      </c>
      <c r="R111" s="348">
        <v>14.6831</v>
      </c>
      <c r="S111" s="348">
        <v>20.726099999999999</v>
      </c>
      <c r="T111" s="348">
        <v>27.209900000000001</v>
      </c>
      <c r="U111" s="348">
        <v>34.167499999999997</v>
      </c>
      <c r="V111" s="348">
        <v>54.611899999999999</v>
      </c>
      <c r="W111" s="348">
        <v>-0.16689999999999999</v>
      </c>
      <c r="X111" s="348">
        <v>11.999700000000001</v>
      </c>
      <c r="Y111" s="374"/>
      <c r="Z111" s="346">
        <v>12</v>
      </c>
      <c r="AA111" s="346">
        <v>11</v>
      </c>
      <c r="AB111" s="346">
        <v>12</v>
      </c>
      <c r="AC111" s="346">
        <v>19</v>
      </c>
      <c r="AD111" s="346">
        <v>7</v>
      </c>
      <c r="AE111" s="346">
        <v>11</v>
      </c>
      <c r="AF111" s="346">
        <v>11</v>
      </c>
      <c r="AG111" s="346">
        <v>19</v>
      </c>
      <c r="AH111" s="346">
        <v>13</v>
      </c>
      <c r="AI111" s="346">
        <v>7</v>
      </c>
      <c r="AJ111" s="346">
        <v>20</v>
      </c>
      <c r="AK111" s="346">
        <v>8</v>
      </c>
      <c r="AL111" s="346">
        <v>9</v>
      </c>
      <c r="AM111" s="346">
        <v>11</v>
      </c>
      <c r="AN111" s="346">
        <v>9</v>
      </c>
      <c r="AO111" s="373"/>
      <c r="AP111" s="348">
        <v>16.350000000000001</v>
      </c>
      <c r="AQ111" s="348">
        <v>19.96</v>
      </c>
      <c r="AR111" s="348">
        <v>25.52</v>
      </c>
      <c r="AS111" s="348">
        <v>37.909999999999997</v>
      </c>
      <c r="AT111" s="348">
        <v>57.52</v>
      </c>
      <c r="AU111" s="351"/>
      <c r="AV111" s="346">
        <v>8</v>
      </c>
      <c r="AW111" s="346">
        <v>7</v>
      </c>
      <c r="AX111" s="346">
        <v>9</v>
      </c>
      <c r="AY111" s="346">
        <v>10</v>
      </c>
      <c r="AZ111" s="346">
        <v>11</v>
      </c>
      <c r="BA111" s="374"/>
      <c r="BB111" s="348">
        <v>15.490199216714601</v>
      </c>
      <c r="BC111" s="348">
        <v>0</v>
      </c>
      <c r="BD111" s="348">
        <v>0.109466380979042</v>
      </c>
      <c r="BE111" s="375" t="s">
        <v>430</v>
      </c>
      <c r="BF111" s="374"/>
      <c r="BG111" s="372" t="s">
        <v>430</v>
      </c>
      <c r="BH111" s="373" t="s">
        <v>430</v>
      </c>
      <c r="BI111" s="348" t="s">
        <v>430</v>
      </c>
      <c r="BJ111" s="348" t="s">
        <v>430</v>
      </c>
      <c r="BK111" s="350"/>
      <c r="BL111" s="350" t="s">
        <v>6687</v>
      </c>
      <c r="BM111" s="372" t="s">
        <v>6688</v>
      </c>
      <c r="BN111" s="372" t="s">
        <v>430</v>
      </c>
      <c r="BO111" s="372" t="s">
        <v>430</v>
      </c>
      <c r="BP111" s="430" t="s">
        <v>430</v>
      </c>
      <c r="BQ111" s="468"/>
      <c r="BR111" s="354" t="s">
        <v>518</v>
      </c>
    </row>
    <row r="112" spans="1:70" s="428" customFormat="1" x14ac:dyDescent="0.25">
      <c r="A112" s="345" t="s">
        <v>6752</v>
      </c>
      <c r="B112" s="374"/>
      <c r="C112" s="719">
        <v>44533</v>
      </c>
      <c r="D112" s="373"/>
      <c r="E112" s="346">
        <v>59.108600000000003</v>
      </c>
      <c r="F112" s="373"/>
      <c r="G112" s="347">
        <v>13.52</v>
      </c>
      <c r="H112" s="374"/>
      <c r="I112" s="348">
        <v>-1.8154999999999999</v>
      </c>
      <c r="J112" s="348">
        <v>-1.3857999999999999</v>
      </c>
      <c r="K112" s="348">
        <v>-1.7442</v>
      </c>
      <c r="L112" s="348">
        <v>3.9201000000000001</v>
      </c>
      <c r="M112" s="348">
        <v>14.770799999999999</v>
      </c>
      <c r="N112" s="350">
        <v>21.582699999999999</v>
      </c>
      <c r="O112" s="348">
        <v>17.378699999999998</v>
      </c>
      <c r="P112" s="348">
        <v>14.4573</v>
      </c>
      <c r="Q112" s="348" t="s">
        <v>430</v>
      </c>
      <c r="R112" s="348" t="s">
        <v>430</v>
      </c>
      <c r="S112" s="348">
        <v>5.7076000000000002</v>
      </c>
      <c r="T112" s="348">
        <v>14.5763</v>
      </c>
      <c r="U112" s="348">
        <v>13.6134</v>
      </c>
      <c r="V112" s="348">
        <v>21.8018</v>
      </c>
      <c r="W112" s="348">
        <v>-1.9579</v>
      </c>
      <c r="X112" s="348">
        <v>6.8689</v>
      </c>
      <c r="Y112" s="374"/>
      <c r="Z112" s="346">
        <v>48</v>
      </c>
      <c r="AA112" s="346">
        <v>50</v>
      </c>
      <c r="AB112" s="346">
        <v>45</v>
      </c>
      <c r="AC112" s="346">
        <v>42</v>
      </c>
      <c r="AD112" s="346">
        <v>36</v>
      </c>
      <c r="AE112" s="346">
        <v>43</v>
      </c>
      <c r="AF112" s="346">
        <v>44</v>
      </c>
      <c r="AG112" s="346">
        <v>42</v>
      </c>
      <c r="AH112" s="346" t="s">
        <v>430</v>
      </c>
      <c r="AI112" s="346" t="s">
        <v>430</v>
      </c>
      <c r="AJ112" s="346">
        <v>42</v>
      </c>
      <c r="AK112" s="346">
        <v>32</v>
      </c>
      <c r="AL112" s="346">
        <v>37</v>
      </c>
      <c r="AM112" s="346">
        <v>41</v>
      </c>
      <c r="AN112" s="346">
        <v>33</v>
      </c>
      <c r="AO112" s="373"/>
      <c r="AP112" s="348" t="s">
        <v>430</v>
      </c>
      <c r="AQ112" s="348" t="s">
        <v>430</v>
      </c>
      <c r="AR112" s="348" t="s">
        <v>430</v>
      </c>
      <c r="AS112" s="348">
        <v>17.02</v>
      </c>
      <c r="AT112" s="348">
        <v>21.95</v>
      </c>
      <c r="AU112" s="351"/>
      <c r="AV112" s="346" t="s">
        <v>430</v>
      </c>
      <c r="AW112" s="346" t="s">
        <v>430</v>
      </c>
      <c r="AX112" s="346" t="s">
        <v>430</v>
      </c>
      <c r="AY112" s="346">
        <v>42</v>
      </c>
      <c r="AZ112" s="346">
        <v>41</v>
      </c>
      <c r="BA112" s="374"/>
      <c r="BB112" s="348">
        <v>12.570804162813401</v>
      </c>
      <c r="BC112" s="348">
        <v>0</v>
      </c>
      <c r="BD112" s="348">
        <v>6.0993526209729101E-2</v>
      </c>
      <c r="BE112" s="375" t="s">
        <v>430</v>
      </c>
      <c r="BF112" s="374"/>
      <c r="BG112" s="372" t="s">
        <v>430</v>
      </c>
      <c r="BH112" s="373" t="s">
        <v>430</v>
      </c>
      <c r="BI112" s="348" t="s">
        <v>430</v>
      </c>
      <c r="BJ112" s="348" t="s">
        <v>430</v>
      </c>
      <c r="BK112" s="350"/>
      <c r="BL112" s="350" t="s">
        <v>6690</v>
      </c>
      <c r="BM112" s="372" t="s">
        <v>6691</v>
      </c>
      <c r="BN112" s="372" t="s">
        <v>430</v>
      </c>
      <c r="BO112" s="372" t="s">
        <v>430</v>
      </c>
      <c r="BP112" s="430" t="s">
        <v>430</v>
      </c>
      <c r="BQ112" s="468"/>
      <c r="BR112" s="354" t="s">
        <v>602</v>
      </c>
    </row>
    <row r="113" spans="1:70" s="428" customFormat="1" x14ac:dyDescent="0.25">
      <c r="A113" s="345" t="s">
        <v>6753</v>
      </c>
      <c r="B113" s="374"/>
      <c r="C113" s="719">
        <v>44277</v>
      </c>
      <c r="D113" s="373"/>
      <c r="E113" s="889">
        <v>54.4</v>
      </c>
      <c r="F113" s="373"/>
      <c r="G113" s="347" t="s">
        <v>430</v>
      </c>
      <c r="H113" s="374"/>
      <c r="I113" s="348" t="s">
        <v>430</v>
      </c>
      <c r="J113" s="348" t="s">
        <v>430</v>
      </c>
      <c r="K113" s="348" t="s">
        <v>430</v>
      </c>
      <c r="L113" s="348" t="s">
        <v>430</v>
      </c>
      <c r="M113" s="348" t="s">
        <v>430</v>
      </c>
      <c r="N113" s="350" t="s">
        <v>430</v>
      </c>
      <c r="O113" s="348" t="s">
        <v>430</v>
      </c>
      <c r="P113" s="348" t="s">
        <v>430</v>
      </c>
      <c r="Q113" s="348" t="s">
        <v>430</v>
      </c>
      <c r="R113" s="348" t="s">
        <v>430</v>
      </c>
      <c r="S113" s="348" t="s">
        <v>430</v>
      </c>
      <c r="T113" s="348" t="s">
        <v>430</v>
      </c>
      <c r="U113" s="348" t="s">
        <v>430</v>
      </c>
      <c r="V113" s="348" t="s">
        <v>430</v>
      </c>
      <c r="W113" s="348" t="s">
        <v>430</v>
      </c>
      <c r="X113" s="348" t="s">
        <v>430</v>
      </c>
      <c r="Y113" s="374"/>
      <c r="Z113" s="346" t="s">
        <v>430</v>
      </c>
      <c r="AA113" s="346" t="s">
        <v>430</v>
      </c>
      <c r="AB113" s="346" t="s">
        <v>430</v>
      </c>
      <c r="AC113" s="346" t="s">
        <v>430</v>
      </c>
      <c r="AD113" s="346" t="s">
        <v>430</v>
      </c>
      <c r="AE113" s="346" t="s">
        <v>430</v>
      </c>
      <c r="AF113" s="346" t="s">
        <v>430</v>
      </c>
      <c r="AG113" s="346" t="s">
        <v>430</v>
      </c>
      <c r="AH113" s="346" t="s">
        <v>430</v>
      </c>
      <c r="AI113" s="346" t="s">
        <v>430</v>
      </c>
      <c r="AJ113" s="346" t="s">
        <v>430</v>
      </c>
      <c r="AK113" s="346" t="s">
        <v>430</v>
      </c>
      <c r="AL113" s="346" t="s">
        <v>430</v>
      </c>
      <c r="AM113" s="346" t="s">
        <v>430</v>
      </c>
      <c r="AN113" s="346" t="s">
        <v>430</v>
      </c>
      <c r="AO113" s="373"/>
      <c r="AP113" s="348" t="s">
        <v>430</v>
      </c>
      <c r="AQ113" s="348" t="s">
        <v>430</v>
      </c>
      <c r="AR113" s="348" t="s">
        <v>430</v>
      </c>
      <c r="AS113" s="348" t="s">
        <v>430</v>
      </c>
      <c r="AT113" s="348" t="s">
        <v>430</v>
      </c>
      <c r="AU113" s="351"/>
      <c r="AV113" s="346" t="s">
        <v>430</v>
      </c>
      <c r="AW113" s="346" t="s">
        <v>430</v>
      </c>
      <c r="AX113" s="346" t="s">
        <v>430</v>
      </c>
      <c r="AY113" s="346" t="s">
        <v>430</v>
      </c>
      <c r="AZ113" s="346" t="s">
        <v>430</v>
      </c>
      <c r="BA113" s="374"/>
      <c r="BB113" s="348">
        <v>14.637021370979401</v>
      </c>
      <c r="BC113" s="348">
        <v>0</v>
      </c>
      <c r="BD113" s="348">
        <v>3.2546740887010102E-2</v>
      </c>
      <c r="BE113" s="375" t="s">
        <v>430</v>
      </c>
      <c r="BF113" s="374"/>
      <c r="BG113" s="372" t="s">
        <v>430</v>
      </c>
      <c r="BH113" s="373" t="s">
        <v>430</v>
      </c>
      <c r="BI113" s="348" t="s">
        <v>430</v>
      </c>
      <c r="BJ113" s="348" t="s">
        <v>430</v>
      </c>
      <c r="BK113" s="350"/>
      <c r="BL113" s="350" t="s">
        <v>430</v>
      </c>
      <c r="BM113" s="372" t="s">
        <v>430</v>
      </c>
      <c r="BN113" s="372" t="s">
        <v>430</v>
      </c>
      <c r="BO113" s="372" t="s">
        <v>430</v>
      </c>
      <c r="BP113" s="430" t="s">
        <v>430</v>
      </c>
      <c r="BQ113" s="468"/>
      <c r="BR113" s="354" t="s">
        <v>443</v>
      </c>
    </row>
    <row r="114" spans="1:70" s="428" customFormat="1" x14ac:dyDescent="0.25">
      <c r="A114" s="345" t="s">
        <v>6754</v>
      </c>
      <c r="B114" s="374"/>
      <c r="C114" s="719">
        <v>44489</v>
      </c>
      <c r="D114" s="373"/>
      <c r="E114" s="346">
        <v>41.37</v>
      </c>
      <c r="F114" s="373"/>
      <c r="G114" s="347">
        <v>10.9421</v>
      </c>
      <c r="H114" s="374"/>
      <c r="I114" s="348">
        <v>-0.2462</v>
      </c>
      <c r="J114" s="348">
        <v>0.55779999999999996</v>
      </c>
      <c r="K114" s="348">
        <v>-1.6327</v>
      </c>
      <c r="L114" s="348">
        <v>2.7759999999999998</v>
      </c>
      <c r="M114" s="348">
        <v>5.8441999999999998</v>
      </c>
      <c r="N114" s="350">
        <v>19.2577</v>
      </c>
      <c r="O114" s="348">
        <v>18.2973</v>
      </c>
      <c r="P114" s="348">
        <v>8.1089000000000002</v>
      </c>
      <c r="Q114" s="348" t="s">
        <v>430</v>
      </c>
      <c r="R114" s="348" t="s">
        <v>430</v>
      </c>
      <c r="S114" s="348">
        <v>2.5741999999999998</v>
      </c>
      <c r="T114" s="348">
        <v>2.4483999999999999</v>
      </c>
      <c r="U114" s="348">
        <v>4.9461000000000004</v>
      </c>
      <c r="V114" s="348">
        <v>15.7037</v>
      </c>
      <c r="W114" s="348">
        <v>-3.1337999999999999</v>
      </c>
      <c r="X114" s="348">
        <v>2.3437999999999999</v>
      </c>
      <c r="Y114" s="374"/>
      <c r="Z114" s="346">
        <v>15</v>
      </c>
      <c r="AA114" s="346">
        <v>43</v>
      </c>
      <c r="AB114" s="346">
        <v>44</v>
      </c>
      <c r="AC114" s="346">
        <v>44</v>
      </c>
      <c r="AD114" s="346">
        <v>47</v>
      </c>
      <c r="AE114" s="346">
        <v>44</v>
      </c>
      <c r="AF114" s="346">
        <v>41</v>
      </c>
      <c r="AG114" s="346">
        <v>48</v>
      </c>
      <c r="AH114" s="346" t="s">
        <v>430</v>
      </c>
      <c r="AI114" s="346" t="s">
        <v>430</v>
      </c>
      <c r="AJ114" s="346">
        <v>45</v>
      </c>
      <c r="AK114" s="346">
        <v>49</v>
      </c>
      <c r="AL114" s="346">
        <v>49</v>
      </c>
      <c r="AM114" s="346">
        <v>45</v>
      </c>
      <c r="AN114" s="346">
        <v>43</v>
      </c>
      <c r="AO114" s="373"/>
      <c r="AP114" s="348" t="s">
        <v>430</v>
      </c>
      <c r="AQ114" s="348" t="s">
        <v>430</v>
      </c>
      <c r="AR114" s="348" t="s">
        <v>430</v>
      </c>
      <c r="AS114" s="348">
        <v>12.74</v>
      </c>
      <c r="AT114" s="348">
        <v>6.13</v>
      </c>
      <c r="AU114" s="351"/>
      <c r="AV114" s="346" t="s">
        <v>430</v>
      </c>
      <c r="AW114" s="346" t="s">
        <v>430</v>
      </c>
      <c r="AX114" s="346" t="s">
        <v>430</v>
      </c>
      <c r="AY114" s="346">
        <v>46</v>
      </c>
      <c r="AZ114" s="346">
        <v>49</v>
      </c>
      <c r="BA114" s="374"/>
      <c r="BB114" s="348">
        <v>14.971279794307</v>
      </c>
      <c r="BC114" s="348">
        <v>0</v>
      </c>
      <c r="BD114" s="348">
        <v>1.4821181115731601E-2</v>
      </c>
      <c r="BE114" s="375" t="s">
        <v>430</v>
      </c>
      <c r="BF114" s="374"/>
      <c r="BG114" s="372" t="s">
        <v>430</v>
      </c>
      <c r="BH114" s="373" t="s">
        <v>430</v>
      </c>
      <c r="BI114" s="348" t="s">
        <v>430</v>
      </c>
      <c r="BJ114" s="348" t="s">
        <v>430</v>
      </c>
      <c r="BK114" s="350"/>
      <c r="BL114" s="350" t="s">
        <v>6694</v>
      </c>
      <c r="BM114" s="372" t="s">
        <v>6695</v>
      </c>
      <c r="BN114" s="372" t="s">
        <v>6696</v>
      </c>
      <c r="BO114" s="372" t="s">
        <v>430</v>
      </c>
      <c r="BP114" s="430" t="s">
        <v>430</v>
      </c>
      <c r="BQ114" s="468"/>
      <c r="BR114" s="354" t="s">
        <v>436</v>
      </c>
    </row>
    <row r="115" spans="1:70" s="428" customFormat="1" x14ac:dyDescent="0.25">
      <c r="A115" s="345" t="s">
        <v>6755</v>
      </c>
      <c r="B115" s="374"/>
      <c r="C115" s="719">
        <v>44323</v>
      </c>
      <c r="D115" s="373"/>
      <c r="E115" s="346">
        <v>44.96</v>
      </c>
      <c r="F115" s="373"/>
      <c r="G115" s="347">
        <v>16.18</v>
      </c>
      <c r="H115" s="374"/>
      <c r="I115" s="348">
        <v>-0.95009999999999994</v>
      </c>
      <c r="J115" s="348">
        <v>1.8731</v>
      </c>
      <c r="K115" s="348">
        <v>1.9565999999999999</v>
      </c>
      <c r="L115" s="348">
        <v>5.0785999999999998</v>
      </c>
      <c r="M115" s="348">
        <v>10.427099999999999</v>
      </c>
      <c r="N115" s="350">
        <v>19.212499999999999</v>
      </c>
      <c r="O115" s="348">
        <v>14.437900000000001</v>
      </c>
      <c r="P115" s="348">
        <v>13.443099999999999</v>
      </c>
      <c r="Q115" s="348">
        <v>10.1243</v>
      </c>
      <c r="R115" s="348" t="s">
        <v>430</v>
      </c>
      <c r="S115" s="348">
        <v>5.0792999999999999</v>
      </c>
      <c r="T115" s="348">
        <v>10.3992</v>
      </c>
      <c r="U115" s="348">
        <v>10.769600000000001</v>
      </c>
      <c r="V115" s="348">
        <v>17.4651</v>
      </c>
      <c r="W115" s="348">
        <v>0.96599999999999997</v>
      </c>
      <c r="X115" s="348">
        <v>9.8640000000000008</v>
      </c>
      <c r="Y115" s="374"/>
      <c r="Z115" s="346">
        <v>37</v>
      </c>
      <c r="AA115" s="346">
        <v>36</v>
      </c>
      <c r="AB115" s="346">
        <v>14</v>
      </c>
      <c r="AC115" s="346">
        <v>41</v>
      </c>
      <c r="AD115" s="346">
        <v>40</v>
      </c>
      <c r="AE115" s="346">
        <v>45</v>
      </c>
      <c r="AF115" s="346">
        <v>47</v>
      </c>
      <c r="AG115" s="346">
        <v>43</v>
      </c>
      <c r="AH115" s="346">
        <v>23</v>
      </c>
      <c r="AI115" s="346" t="s">
        <v>430</v>
      </c>
      <c r="AJ115" s="346">
        <v>43</v>
      </c>
      <c r="AK115" s="346">
        <v>39</v>
      </c>
      <c r="AL115" s="346">
        <v>42</v>
      </c>
      <c r="AM115" s="346">
        <v>44</v>
      </c>
      <c r="AN115" s="346">
        <v>4</v>
      </c>
      <c r="AO115" s="373"/>
      <c r="AP115" s="348" t="s">
        <v>430</v>
      </c>
      <c r="AQ115" s="348" t="s">
        <v>430</v>
      </c>
      <c r="AR115" s="348">
        <v>13.48</v>
      </c>
      <c r="AS115" s="348">
        <v>15.42</v>
      </c>
      <c r="AT115" s="348">
        <v>16.25</v>
      </c>
      <c r="AU115" s="351"/>
      <c r="AV115" s="346" t="s">
        <v>430</v>
      </c>
      <c r="AW115" s="346" t="s">
        <v>430</v>
      </c>
      <c r="AX115" s="346">
        <v>30</v>
      </c>
      <c r="AY115" s="346">
        <v>44</v>
      </c>
      <c r="AZ115" s="346">
        <v>44</v>
      </c>
      <c r="BA115" s="374"/>
      <c r="BB115" s="348">
        <v>14.92674645029</v>
      </c>
      <c r="BC115" s="348">
        <v>0</v>
      </c>
      <c r="BD115" s="348">
        <v>5.1052561057556303E-2</v>
      </c>
      <c r="BE115" s="375" t="s">
        <v>430</v>
      </c>
      <c r="BF115" s="374"/>
      <c r="BG115" s="372" t="s">
        <v>430</v>
      </c>
      <c r="BH115" s="373" t="s">
        <v>430</v>
      </c>
      <c r="BI115" s="348" t="s">
        <v>430</v>
      </c>
      <c r="BJ115" s="348" t="s">
        <v>430</v>
      </c>
      <c r="BK115" s="350"/>
      <c r="BL115" s="350" t="s">
        <v>6698</v>
      </c>
      <c r="BM115" s="372" t="s">
        <v>6699</v>
      </c>
      <c r="BN115" s="372" t="s">
        <v>430</v>
      </c>
      <c r="BO115" s="372" t="s">
        <v>430</v>
      </c>
      <c r="BP115" s="430" t="s">
        <v>430</v>
      </c>
      <c r="BQ115" s="468"/>
      <c r="BR115" s="354" t="s">
        <v>436</v>
      </c>
    </row>
    <row r="116" spans="1:70" s="428" customFormat="1" x14ac:dyDescent="0.25">
      <c r="A116" s="345" t="s">
        <v>6756</v>
      </c>
      <c r="B116" s="374"/>
      <c r="C116" s="719">
        <v>45282</v>
      </c>
      <c r="D116" s="373"/>
      <c r="E116" s="346">
        <v>38.833199999999998</v>
      </c>
      <c r="F116" s="373"/>
      <c r="G116" s="347">
        <v>12.204499999999999</v>
      </c>
      <c r="H116" s="374"/>
      <c r="I116" s="348">
        <v>-0.24110000000000001</v>
      </c>
      <c r="J116" s="348">
        <v>-0.1767</v>
      </c>
      <c r="K116" s="348">
        <v>-0.30880000000000002</v>
      </c>
      <c r="L116" s="348">
        <v>1.2585999999999999</v>
      </c>
      <c r="M116" s="348">
        <v>4.3217999999999996</v>
      </c>
      <c r="N116" s="350">
        <v>13.988300000000001</v>
      </c>
      <c r="O116" s="348">
        <v>10.364699999999999</v>
      </c>
      <c r="P116" s="348" t="s">
        <v>430</v>
      </c>
      <c r="Q116" s="348" t="s">
        <v>430</v>
      </c>
      <c r="R116" s="348" t="s">
        <v>430</v>
      </c>
      <c r="S116" s="348">
        <v>-0.1391</v>
      </c>
      <c r="T116" s="348">
        <v>4.0922000000000001</v>
      </c>
      <c r="U116" s="348">
        <v>6.9200999999999997</v>
      </c>
      <c r="V116" s="348">
        <v>13.2258</v>
      </c>
      <c r="W116" s="348">
        <v>-0.9214</v>
      </c>
      <c r="X116" s="348">
        <v>8.3376999999999999</v>
      </c>
      <c r="Y116" s="374"/>
      <c r="Z116" s="346">
        <v>14</v>
      </c>
      <c r="AA116" s="346">
        <v>45</v>
      </c>
      <c r="AB116" s="346">
        <v>33</v>
      </c>
      <c r="AC116" s="346">
        <v>47</v>
      </c>
      <c r="AD116" s="346">
        <v>49</v>
      </c>
      <c r="AE116" s="346">
        <v>48</v>
      </c>
      <c r="AF116" s="346">
        <v>50</v>
      </c>
      <c r="AG116" s="346" t="s">
        <v>430</v>
      </c>
      <c r="AH116" s="346" t="s">
        <v>430</v>
      </c>
      <c r="AI116" s="346" t="s">
        <v>430</v>
      </c>
      <c r="AJ116" s="346">
        <v>48</v>
      </c>
      <c r="AK116" s="346">
        <v>47</v>
      </c>
      <c r="AL116" s="346">
        <v>47</v>
      </c>
      <c r="AM116" s="346">
        <v>49</v>
      </c>
      <c r="AN116" s="346">
        <v>16</v>
      </c>
      <c r="AO116" s="373"/>
      <c r="AP116" s="348" t="s">
        <v>430</v>
      </c>
      <c r="AQ116" s="348" t="s">
        <v>430</v>
      </c>
      <c r="AR116" s="348" t="s">
        <v>430</v>
      </c>
      <c r="AS116" s="348" t="s">
        <v>430</v>
      </c>
      <c r="AT116" s="348">
        <v>10.76</v>
      </c>
      <c r="AU116" s="351"/>
      <c r="AV116" s="346" t="s">
        <v>430</v>
      </c>
      <c r="AW116" s="346" t="s">
        <v>430</v>
      </c>
      <c r="AX116" s="346" t="s">
        <v>430</v>
      </c>
      <c r="AY116" s="346" t="s">
        <v>430</v>
      </c>
      <c r="AZ116" s="346">
        <v>47</v>
      </c>
      <c r="BA116" s="374"/>
      <c r="BB116" s="348">
        <v>4.7695478637730799</v>
      </c>
      <c r="BC116" s="348">
        <v>0</v>
      </c>
      <c r="BD116" s="348">
        <v>5.9683045216271199E-2</v>
      </c>
      <c r="BE116" s="375" t="s">
        <v>430</v>
      </c>
      <c r="BF116" s="374"/>
      <c r="BG116" s="372" t="s">
        <v>430</v>
      </c>
      <c r="BH116" s="373" t="s">
        <v>430</v>
      </c>
      <c r="BI116" s="348" t="s">
        <v>430</v>
      </c>
      <c r="BJ116" s="348" t="s">
        <v>430</v>
      </c>
      <c r="BK116" s="350"/>
      <c r="BL116" s="350" t="s">
        <v>6701</v>
      </c>
      <c r="BM116" s="372" t="s">
        <v>6702</v>
      </c>
      <c r="BN116" s="372" t="s">
        <v>430</v>
      </c>
      <c r="BO116" s="372" t="s">
        <v>430</v>
      </c>
      <c r="BP116" s="430" t="s">
        <v>430</v>
      </c>
      <c r="BQ116" s="468"/>
      <c r="BR116" s="354" t="s">
        <v>2409</v>
      </c>
    </row>
    <row r="117" spans="1:70" s="428" customFormat="1" x14ac:dyDescent="0.25">
      <c r="A117" s="345" t="s">
        <v>6757</v>
      </c>
      <c r="B117" s="374"/>
      <c r="C117" s="719">
        <v>45194</v>
      </c>
      <c r="D117" s="373"/>
      <c r="E117" s="346">
        <v>37.92</v>
      </c>
      <c r="F117" s="373"/>
      <c r="G117" s="347">
        <v>18.285499999999999</v>
      </c>
      <c r="H117" s="374"/>
      <c r="I117" s="348">
        <v>-0.54279999999999995</v>
      </c>
      <c r="J117" s="348">
        <v>2.8395999999999999</v>
      </c>
      <c r="K117" s="348">
        <v>1.9355</v>
      </c>
      <c r="L117" s="348">
        <v>10.000500000000001</v>
      </c>
      <c r="M117" s="348">
        <v>17.965599999999998</v>
      </c>
      <c r="N117" s="350">
        <v>36.5884</v>
      </c>
      <c r="O117" s="348">
        <v>26.9011</v>
      </c>
      <c r="P117" s="348" t="s">
        <v>430</v>
      </c>
      <c r="Q117" s="348" t="s">
        <v>430</v>
      </c>
      <c r="R117" s="348" t="s">
        <v>430</v>
      </c>
      <c r="S117" s="348">
        <v>9.8077000000000005</v>
      </c>
      <c r="T117" s="348">
        <v>16.4511</v>
      </c>
      <c r="U117" s="348">
        <v>23.027000000000001</v>
      </c>
      <c r="V117" s="348">
        <v>33.8048</v>
      </c>
      <c r="W117" s="348">
        <v>-0.2944</v>
      </c>
      <c r="X117" s="348">
        <v>24.753599999999999</v>
      </c>
      <c r="Y117" s="374"/>
      <c r="Z117" s="346">
        <v>26</v>
      </c>
      <c r="AA117" s="346">
        <v>26</v>
      </c>
      <c r="AB117" s="346">
        <v>15</v>
      </c>
      <c r="AC117" s="346">
        <v>31</v>
      </c>
      <c r="AD117" s="346">
        <v>27</v>
      </c>
      <c r="AE117" s="346">
        <v>28</v>
      </c>
      <c r="AF117" s="346">
        <v>25</v>
      </c>
      <c r="AG117" s="346" t="s">
        <v>430</v>
      </c>
      <c r="AH117" s="346" t="s">
        <v>430</v>
      </c>
      <c r="AI117" s="346" t="s">
        <v>430</v>
      </c>
      <c r="AJ117" s="346">
        <v>36</v>
      </c>
      <c r="AK117" s="346">
        <v>23</v>
      </c>
      <c r="AL117" s="346">
        <v>21</v>
      </c>
      <c r="AM117" s="346">
        <v>26</v>
      </c>
      <c r="AN117" s="346">
        <v>12</v>
      </c>
      <c r="AO117" s="373"/>
      <c r="AP117" s="348" t="s">
        <v>430</v>
      </c>
      <c r="AQ117" s="348" t="s">
        <v>430</v>
      </c>
      <c r="AR117" s="348" t="s">
        <v>430</v>
      </c>
      <c r="AS117" s="348" t="s">
        <v>430</v>
      </c>
      <c r="AT117" s="348">
        <v>35.26</v>
      </c>
      <c r="AU117" s="351"/>
      <c r="AV117" s="346" t="s">
        <v>430</v>
      </c>
      <c r="AW117" s="346" t="s">
        <v>430</v>
      </c>
      <c r="AX117" s="346" t="s">
        <v>430</v>
      </c>
      <c r="AY117" s="346" t="s">
        <v>430</v>
      </c>
      <c r="AZ117" s="346">
        <v>29</v>
      </c>
      <c r="BA117" s="374"/>
      <c r="BB117" s="348">
        <v>12.7829625362179</v>
      </c>
      <c r="BC117" s="348">
        <v>0</v>
      </c>
      <c r="BD117" s="348">
        <v>0.12544143437757799</v>
      </c>
      <c r="BE117" s="375" t="s">
        <v>430</v>
      </c>
      <c r="BF117" s="374"/>
      <c r="BG117" s="372" t="s">
        <v>430</v>
      </c>
      <c r="BH117" s="373" t="s">
        <v>430</v>
      </c>
      <c r="BI117" s="348" t="s">
        <v>430</v>
      </c>
      <c r="BJ117" s="348" t="s">
        <v>430</v>
      </c>
      <c r="BK117" s="350"/>
      <c r="BL117" s="350" t="s">
        <v>6704</v>
      </c>
      <c r="BM117" s="372" t="s">
        <v>4916</v>
      </c>
      <c r="BN117" s="372" t="s">
        <v>430</v>
      </c>
      <c r="BO117" s="372" t="s">
        <v>430</v>
      </c>
      <c r="BP117" s="430" t="s">
        <v>430</v>
      </c>
      <c r="BQ117" s="468"/>
      <c r="BR117" s="354" t="s">
        <v>547</v>
      </c>
    </row>
    <row r="118" spans="1:70" s="428" customFormat="1" x14ac:dyDescent="0.25">
      <c r="A118" s="345" t="s">
        <v>6758</v>
      </c>
      <c r="B118" s="374"/>
      <c r="C118" s="719">
        <v>41775</v>
      </c>
      <c r="D118" s="373"/>
      <c r="E118" s="889">
        <v>18.41</v>
      </c>
      <c r="F118" s="373"/>
      <c r="G118" s="347" t="s">
        <v>430</v>
      </c>
      <c r="H118" s="374"/>
      <c r="I118" s="348" t="s">
        <v>430</v>
      </c>
      <c r="J118" s="348" t="s">
        <v>430</v>
      </c>
      <c r="K118" s="348" t="s">
        <v>430</v>
      </c>
      <c r="L118" s="348" t="s">
        <v>430</v>
      </c>
      <c r="M118" s="348" t="s">
        <v>430</v>
      </c>
      <c r="N118" s="350" t="s">
        <v>430</v>
      </c>
      <c r="O118" s="348" t="s">
        <v>430</v>
      </c>
      <c r="P118" s="348" t="s">
        <v>430</v>
      </c>
      <c r="Q118" s="348" t="s">
        <v>430</v>
      </c>
      <c r="R118" s="348" t="s">
        <v>430</v>
      </c>
      <c r="S118" s="348" t="s">
        <v>430</v>
      </c>
      <c r="T118" s="348" t="s">
        <v>430</v>
      </c>
      <c r="U118" s="348" t="s">
        <v>430</v>
      </c>
      <c r="V118" s="348" t="s">
        <v>430</v>
      </c>
      <c r="W118" s="348" t="s">
        <v>430</v>
      </c>
      <c r="X118" s="348" t="s">
        <v>430</v>
      </c>
      <c r="Y118" s="374"/>
      <c r="Z118" s="346" t="s">
        <v>430</v>
      </c>
      <c r="AA118" s="346" t="s">
        <v>430</v>
      </c>
      <c r="AB118" s="346" t="s">
        <v>430</v>
      </c>
      <c r="AC118" s="346" t="s">
        <v>430</v>
      </c>
      <c r="AD118" s="346" t="s">
        <v>430</v>
      </c>
      <c r="AE118" s="346" t="s">
        <v>430</v>
      </c>
      <c r="AF118" s="346" t="s">
        <v>430</v>
      </c>
      <c r="AG118" s="346" t="s">
        <v>430</v>
      </c>
      <c r="AH118" s="346" t="s">
        <v>430</v>
      </c>
      <c r="AI118" s="346" t="s">
        <v>430</v>
      </c>
      <c r="AJ118" s="346" t="s">
        <v>430</v>
      </c>
      <c r="AK118" s="346" t="s">
        <v>430</v>
      </c>
      <c r="AL118" s="346" t="s">
        <v>430</v>
      </c>
      <c r="AM118" s="346" t="s">
        <v>430</v>
      </c>
      <c r="AN118" s="346" t="s">
        <v>430</v>
      </c>
      <c r="AO118" s="373"/>
      <c r="AP118" s="348" t="s">
        <v>430</v>
      </c>
      <c r="AQ118" s="348" t="s">
        <v>430</v>
      </c>
      <c r="AR118" s="348" t="s">
        <v>430</v>
      </c>
      <c r="AS118" s="348" t="s">
        <v>430</v>
      </c>
      <c r="AT118" s="348" t="s">
        <v>430</v>
      </c>
      <c r="AU118" s="351"/>
      <c r="AV118" s="346" t="s">
        <v>430</v>
      </c>
      <c r="AW118" s="346" t="s">
        <v>430</v>
      </c>
      <c r="AX118" s="346" t="s">
        <v>430</v>
      </c>
      <c r="AY118" s="346" t="s">
        <v>430</v>
      </c>
      <c r="AZ118" s="346" t="s">
        <v>430</v>
      </c>
      <c r="BA118" s="374"/>
      <c r="BB118" s="348">
        <v>16.733153779451602</v>
      </c>
      <c r="BC118" s="348">
        <v>0</v>
      </c>
      <c r="BD118" s="348">
        <v>2.2329812493676899E-2</v>
      </c>
      <c r="BE118" s="375" t="s">
        <v>430</v>
      </c>
      <c r="BF118" s="374"/>
      <c r="BG118" s="372" t="s">
        <v>430</v>
      </c>
      <c r="BH118" s="373" t="s">
        <v>430</v>
      </c>
      <c r="BI118" s="348" t="s">
        <v>430</v>
      </c>
      <c r="BJ118" s="348" t="s">
        <v>430</v>
      </c>
      <c r="BK118" s="350"/>
      <c r="BL118" s="350" t="s">
        <v>430</v>
      </c>
      <c r="BM118" s="372" t="s">
        <v>430</v>
      </c>
      <c r="BN118" s="372" t="s">
        <v>430</v>
      </c>
      <c r="BO118" s="372" t="s">
        <v>430</v>
      </c>
      <c r="BP118" s="430" t="s">
        <v>430</v>
      </c>
      <c r="BQ118" s="468"/>
      <c r="BR118" s="354" t="s">
        <v>443</v>
      </c>
    </row>
    <row r="119" spans="1:70" x14ac:dyDescent="0.25">
      <c r="A119" s="318" t="s">
        <v>93</v>
      </c>
      <c r="B119" s="66"/>
      <c r="C119" s="720"/>
      <c r="D119" s="43"/>
      <c r="E119" s="51"/>
      <c r="F119" s="43"/>
      <c r="G119" s="55"/>
      <c r="H119" s="66"/>
      <c r="I119" s="59">
        <v>-0.54579999999999995</v>
      </c>
      <c r="J119" s="59">
        <v>3.0789</v>
      </c>
      <c r="K119" s="59">
        <v>0.62570000000000003</v>
      </c>
      <c r="L119" s="59">
        <v>13.886699999999999</v>
      </c>
      <c r="M119" s="59">
        <v>19.5246</v>
      </c>
      <c r="N119" s="70">
        <v>41.570300000000003</v>
      </c>
      <c r="O119" s="59">
        <v>27.969799999999999</v>
      </c>
      <c r="P119" s="59">
        <v>23.389900000000001</v>
      </c>
      <c r="Q119" s="59">
        <v>12.870699999999999</v>
      </c>
      <c r="R119" s="59">
        <v>13.487</v>
      </c>
      <c r="S119" s="59">
        <v>16.217099999999999</v>
      </c>
      <c r="T119" s="59">
        <v>17.544</v>
      </c>
      <c r="U119" s="59">
        <v>22.351400000000002</v>
      </c>
      <c r="V119" s="59">
        <v>39.268799999999999</v>
      </c>
      <c r="W119" s="59">
        <v>-1.6414</v>
      </c>
      <c r="X119" s="59">
        <v>13.7799</v>
      </c>
      <c r="Y119" s="66"/>
      <c r="Z119" s="51">
        <v>50</v>
      </c>
      <c r="AA119" s="51">
        <v>51</v>
      </c>
      <c r="AB119" s="51">
        <v>51</v>
      </c>
      <c r="AC119" s="51">
        <v>50</v>
      </c>
      <c r="AD119" s="51">
        <v>50</v>
      </c>
      <c r="AE119" s="51">
        <v>50</v>
      </c>
      <c r="AF119" s="51">
        <v>50</v>
      </c>
      <c r="AG119" s="51">
        <v>48</v>
      </c>
      <c r="AH119" s="51">
        <v>32</v>
      </c>
      <c r="AI119" s="51">
        <v>22</v>
      </c>
      <c r="AJ119" s="51">
        <v>51</v>
      </c>
      <c r="AK119" s="51">
        <v>50</v>
      </c>
      <c r="AL119" s="51">
        <v>50</v>
      </c>
      <c r="AM119" s="51">
        <v>50</v>
      </c>
      <c r="AN119" s="51">
        <v>51</v>
      </c>
      <c r="AO119" s="43"/>
      <c r="AP119" s="59">
        <v>15.552727272727299</v>
      </c>
      <c r="AQ119" s="59">
        <v>18.507727272727301</v>
      </c>
      <c r="AR119" s="59">
        <v>22.002812500000001</v>
      </c>
      <c r="AS119" s="59">
        <v>29.97625</v>
      </c>
      <c r="AT119" s="59">
        <v>40.367199999999997</v>
      </c>
      <c r="AU119" s="78"/>
      <c r="AV119" s="51">
        <v>22</v>
      </c>
      <c r="AW119" s="51">
        <v>22</v>
      </c>
      <c r="AX119" s="51">
        <v>32</v>
      </c>
      <c r="AY119" s="51">
        <v>48</v>
      </c>
      <c r="AZ119" s="51">
        <v>50</v>
      </c>
      <c r="BA119" s="66"/>
      <c r="BB119" s="59"/>
      <c r="BC119" s="59"/>
      <c r="BD119" s="59"/>
      <c r="BE119" s="276"/>
      <c r="BF119" s="66"/>
      <c r="BG119" s="33"/>
      <c r="BH119" s="43"/>
      <c r="BI119" s="59"/>
      <c r="BJ119" s="59"/>
      <c r="BK119" s="70"/>
      <c r="BL119" s="70"/>
      <c r="BM119" s="33"/>
      <c r="BN119" s="84"/>
      <c r="BO119" s="84"/>
      <c r="BP119" s="543"/>
      <c r="BQ119" s="267"/>
      <c r="BR119" s="88"/>
    </row>
    <row r="120" spans="1:70" x14ac:dyDescent="0.25">
      <c r="A120" s="320" t="s">
        <v>94</v>
      </c>
      <c r="B120" s="67"/>
      <c r="C120" s="721"/>
      <c r="D120" s="44"/>
      <c r="E120" s="52"/>
      <c r="F120" s="44"/>
      <c r="G120" s="56"/>
      <c r="H120" s="67"/>
      <c r="I120" s="60">
        <v>1.5486</v>
      </c>
      <c r="J120" s="60">
        <v>13.751200000000001</v>
      </c>
      <c r="K120" s="60">
        <v>6.5206</v>
      </c>
      <c r="L120" s="60">
        <v>32.298000000000002</v>
      </c>
      <c r="M120" s="60">
        <v>43.197899999999997</v>
      </c>
      <c r="N120" s="71">
        <v>93.918700000000001</v>
      </c>
      <c r="O120" s="60">
        <v>76.797600000000003</v>
      </c>
      <c r="P120" s="60">
        <v>49.135100000000001</v>
      </c>
      <c r="Q120" s="60">
        <v>25.896599999999999</v>
      </c>
      <c r="R120" s="60">
        <v>19.482900000000001</v>
      </c>
      <c r="S120" s="60">
        <v>38.836599999999997</v>
      </c>
      <c r="T120" s="60">
        <v>38.661900000000003</v>
      </c>
      <c r="U120" s="60">
        <v>49.165799999999997</v>
      </c>
      <c r="V120" s="60">
        <v>96.33</v>
      </c>
      <c r="W120" s="60">
        <v>2.1520999999999999</v>
      </c>
      <c r="X120" s="60">
        <v>40.001100000000001</v>
      </c>
      <c r="Y120" s="67"/>
      <c r="Z120" s="52"/>
      <c r="AA120" s="52"/>
      <c r="AB120" s="52"/>
      <c r="AC120" s="52"/>
      <c r="AD120" s="52"/>
      <c r="AE120" s="52"/>
      <c r="AF120" s="52"/>
      <c r="AG120" s="52"/>
      <c r="AH120" s="52"/>
      <c r="AI120" s="52"/>
      <c r="AJ120" s="52"/>
      <c r="AK120" s="52"/>
      <c r="AL120" s="52"/>
      <c r="AM120" s="52"/>
      <c r="AN120" s="52"/>
      <c r="AO120" s="44"/>
      <c r="AP120" s="60">
        <v>24.65</v>
      </c>
      <c r="AQ120" s="60">
        <v>31.89</v>
      </c>
      <c r="AR120" s="60">
        <v>44.41</v>
      </c>
      <c r="AS120" s="60">
        <v>67.739999999999995</v>
      </c>
      <c r="AT120" s="60">
        <v>84.57</v>
      </c>
      <c r="AU120" s="79"/>
      <c r="AV120" s="52"/>
      <c r="AW120" s="52"/>
      <c r="AX120" s="52"/>
      <c r="AY120" s="52"/>
      <c r="AZ120" s="52"/>
      <c r="BA120" s="67"/>
      <c r="BB120" s="60"/>
      <c r="BC120" s="60"/>
      <c r="BD120" s="60"/>
      <c r="BE120" s="277"/>
      <c r="BF120" s="67"/>
      <c r="BG120" s="25"/>
      <c r="BH120" s="44"/>
      <c r="BI120" s="60"/>
      <c r="BJ120" s="60"/>
      <c r="BK120" s="71"/>
      <c r="BL120" s="71"/>
      <c r="BM120" s="25"/>
      <c r="BN120" s="85"/>
      <c r="BO120" s="85"/>
      <c r="BP120" s="544"/>
      <c r="BQ120" s="268"/>
      <c r="BR120" s="89"/>
    </row>
    <row r="121" spans="1:70" x14ac:dyDescent="0.25">
      <c r="A121" s="320" t="s">
        <v>95</v>
      </c>
      <c r="B121" s="67"/>
      <c r="C121" s="721"/>
      <c r="D121" s="44"/>
      <c r="E121" s="52"/>
      <c r="F121" s="44"/>
      <c r="G121" s="56"/>
      <c r="H121" s="67"/>
      <c r="I121" s="60">
        <v>-2.5386000000000002</v>
      </c>
      <c r="J121" s="60">
        <v>-1.7484</v>
      </c>
      <c r="K121" s="60">
        <v>-8.6404999999999994</v>
      </c>
      <c r="L121" s="60">
        <v>-4.8292000000000002</v>
      </c>
      <c r="M121" s="60">
        <v>-9.9176000000000002</v>
      </c>
      <c r="N121" s="71">
        <v>5.0765000000000002</v>
      </c>
      <c r="O121" s="60">
        <v>10.364699999999999</v>
      </c>
      <c r="P121" s="60">
        <v>8.1089000000000002</v>
      </c>
      <c r="Q121" s="60">
        <v>4.1741000000000001</v>
      </c>
      <c r="R121" s="60">
        <v>6.7901999999999996</v>
      </c>
      <c r="S121" s="60">
        <v>-9.6935000000000002</v>
      </c>
      <c r="T121" s="60">
        <v>-11.1204</v>
      </c>
      <c r="U121" s="60">
        <v>-20.281099999999999</v>
      </c>
      <c r="V121" s="60">
        <v>2.7299000000000002</v>
      </c>
      <c r="W121" s="60">
        <v>-6.7138</v>
      </c>
      <c r="X121" s="60">
        <v>0.74</v>
      </c>
      <c r="Y121" s="67"/>
      <c r="Z121" s="52"/>
      <c r="AA121" s="52"/>
      <c r="AB121" s="52"/>
      <c r="AC121" s="52"/>
      <c r="AD121" s="52"/>
      <c r="AE121" s="52"/>
      <c r="AF121" s="52"/>
      <c r="AG121" s="52"/>
      <c r="AH121" s="52"/>
      <c r="AI121" s="52"/>
      <c r="AJ121" s="52"/>
      <c r="AK121" s="52"/>
      <c r="AL121" s="52"/>
      <c r="AM121" s="52"/>
      <c r="AN121" s="52"/>
      <c r="AO121" s="44"/>
      <c r="AP121" s="60">
        <v>7.17</v>
      </c>
      <c r="AQ121" s="60">
        <v>10.48</v>
      </c>
      <c r="AR121" s="60">
        <v>8.27</v>
      </c>
      <c r="AS121" s="60">
        <v>10.62</v>
      </c>
      <c r="AT121" s="60">
        <v>-20.43</v>
      </c>
      <c r="AU121" s="79"/>
      <c r="AV121" s="52"/>
      <c r="AW121" s="52"/>
      <c r="AX121" s="52"/>
      <c r="AY121" s="52"/>
      <c r="AZ121" s="52"/>
      <c r="BA121" s="67"/>
      <c r="BB121" s="60"/>
      <c r="BC121" s="60"/>
      <c r="BD121" s="60"/>
      <c r="BE121" s="277"/>
      <c r="BF121" s="67"/>
      <c r="BG121" s="25"/>
      <c r="BH121" s="44"/>
      <c r="BI121" s="60"/>
      <c r="BJ121" s="60"/>
      <c r="BK121" s="71"/>
      <c r="BL121" s="71"/>
      <c r="BM121" s="25"/>
      <c r="BN121" s="85"/>
      <c r="BO121" s="85"/>
      <c r="BP121" s="544"/>
      <c r="BQ121" s="268"/>
      <c r="BR121" s="89"/>
    </row>
    <row r="122" spans="1:70" x14ac:dyDescent="0.25">
      <c r="A122" s="321" t="s">
        <v>96</v>
      </c>
      <c r="B122" s="68"/>
      <c r="C122" s="722"/>
      <c r="D122" s="45"/>
      <c r="E122" s="53"/>
      <c r="F122" s="45"/>
      <c r="G122" s="57"/>
      <c r="H122" s="68"/>
      <c r="I122" s="61">
        <v>-0.52929999999999999</v>
      </c>
      <c r="J122" s="61">
        <v>2.8395999999999999</v>
      </c>
      <c r="K122" s="61">
        <v>0.52439999999999998</v>
      </c>
      <c r="L122" s="61">
        <v>13.729100000000001</v>
      </c>
      <c r="M122" s="61">
        <v>18.1465</v>
      </c>
      <c r="N122" s="72">
        <v>37.158499999999997</v>
      </c>
      <c r="O122" s="61">
        <v>26.670400000000001</v>
      </c>
      <c r="P122" s="61">
        <v>23.266200000000001</v>
      </c>
      <c r="Q122" s="61">
        <v>12.771000000000001</v>
      </c>
      <c r="R122" s="61">
        <v>13.921200000000001</v>
      </c>
      <c r="S122" s="61">
        <v>14.6615</v>
      </c>
      <c r="T122" s="61">
        <v>16.1616</v>
      </c>
      <c r="U122" s="61">
        <v>20.869399999999999</v>
      </c>
      <c r="V122" s="61">
        <v>33.8048</v>
      </c>
      <c r="W122" s="61">
        <v>-1.3965000000000001</v>
      </c>
      <c r="X122" s="61">
        <v>10.484999999999999</v>
      </c>
      <c r="Y122" s="68"/>
      <c r="Z122" s="53"/>
      <c r="AA122" s="53"/>
      <c r="AB122" s="53"/>
      <c r="AC122" s="53"/>
      <c r="AD122" s="53"/>
      <c r="AE122" s="53"/>
      <c r="AF122" s="53"/>
      <c r="AG122" s="53"/>
      <c r="AH122" s="53"/>
      <c r="AI122" s="53"/>
      <c r="AJ122" s="53"/>
      <c r="AK122" s="53"/>
      <c r="AL122" s="53"/>
      <c r="AM122" s="53"/>
      <c r="AN122" s="53"/>
      <c r="AO122" s="45"/>
      <c r="AP122" s="61">
        <v>15.64</v>
      </c>
      <c r="AQ122" s="61">
        <v>17.940000000000001</v>
      </c>
      <c r="AR122" s="61">
        <v>21.52</v>
      </c>
      <c r="AS122" s="61">
        <v>28.26</v>
      </c>
      <c r="AT122" s="61">
        <v>37.85</v>
      </c>
      <c r="AU122" s="80"/>
      <c r="AV122" s="53"/>
      <c r="AW122" s="53"/>
      <c r="AX122" s="53"/>
      <c r="AY122" s="53"/>
      <c r="AZ122" s="53"/>
      <c r="BA122" s="68"/>
      <c r="BB122" s="61"/>
      <c r="BC122" s="61"/>
      <c r="BD122" s="61"/>
      <c r="BE122" s="279"/>
      <c r="BF122" s="68"/>
      <c r="BG122" s="27"/>
      <c r="BH122" s="45"/>
      <c r="BI122" s="61"/>
      <c r="BJ122" s="61"/>
      <c r="BK122" s="72"/>
      <c r="BL122" s="72"/>
      <c r="BM122" s="27"/>
      <c r="BN122" s="86"/>
      <c r="BO122" s="86"/>
      <c r="BP122" s="671"/>
      <c r="BQ122" s="41"/>
      <c r="BR122" s="90"/>
    </row>
    <row r="123" spans="1:70" ht="14.5" x14ac:dyDescent="0.25">
      <c r="A123" s="39" t="s">
        <v>91</v>
      </c>
      <c r="B123" s="69"/>
      <c r="C123" s="726"/>
      <c r="D123" s="69"/>
      <c r="E123" s="40"/>
      <c r="F123" s="69"/>
      <c r="G123" s="40"/>
      <c r="H123" s="69"/>
      <c r="I123" s="62"/>
      <c r="J123" s="62"/>
      <c r="K123" s="62"/>
      <c r="L123" s="62"/>
      <c r="M123" s="62"/>
      <c r="N123" s="73"/>
      <c r="O123" s="62"/>
      <c r="P123" s="62"/>
      <c r="Q123" s="62"/>
      <c r="R123" s="62"/>
      <c r="S123" s="62"/>
      <c r="T123" s="62"/>
      <c r="U123" s="62"/>
      <c r="V123" s="62"/>
      <c r="W123" s="62"/>
      <c r="X123" s="62"/>
      <c r="Y123" s="69"/>
      <c r="Z123" s="54"/>
      <c r="AA123" s="54"/>
      <c r="AB123" s="54"/>
      <c r="AC123" s="54"/>
      <c r="AD123" s="54"/>
      <c r="AE123" s="54"/>
      <c r="AF123" s="54"/>
      <c r="AG123" s="54"/>
      <c r="AH123" s="54"/>
      <c r="AI123" s="54"/>
      <c r="AJ123" s="54"/>
      <c r="AK123" s="54"/>
      <c r="AL123" s="54"/>
      <c r="AM123" s="54"/>
      <c r="AN123" s="54"/>
      <c r="AO123" s="69"/>
      <c r="AP123" s="245"/>
      <c r="AQ123" s="245"/>
      <c r="AR123" s="245"/>
      <c r="AS123" s="245"/>
      <c r="AT123" s="245"/>
      <c r="AU123" s="69"/>
      <c r="AV123" s="247"/>
      <c r="AW123" s="247"/>
      <c r="AX123" s="247"/>
      <c r="AY123" s="247"/>
      <c r="AZ123" s="247"/>
      <c r="BA123" s="69"/>
      <c r="BB123" s="245"/>
      <c r="BC123" s="245"/>
      <c r="BD123" s="245"/>
      <c r="BE123" s="245"/>
      <c r="BF123" s="69"/>
      <c r="BG123" s="40"/>
      <c r="BH123" s="40"/>
      <c r="BI123" s="40"/>
      <c r="BJ123" s="40"/>
      <c r="BK123" s="69"/>
      <c r="BL123" s="254"/>
      <c r="BM123" s="124"/>
      <c r="BN123" s="124"/>
      <c r="BO123" s="124"/>
      <c r="BP123" s="504"/>
      <c r="BQ123" s="69"/>
      <c r="BR123" s="41"/>
    </row>
    <row r="124" spans="1:70" s="428" customFormat="1" x14ac:dyDescent="0.25">
      <c r="A124" s="481" t="s">
        <v>6526</v>
      </c>
      <c r="B124" s="406"/>
      <c r="C124" s="730"/>
      <c r="D124" s="406"/>
      <c r="E124" s="401"/>
      <c r="F124" s="406"/>
      <c r="G124" s="401"/>
      <c r="H124" s="406"/>
      <c r="I124" s="405" t="s">
        <v>430</v>
      </c>
      <c r="J124" s="405" t="s">
        <v>430</v>
      </c>
      <c r="K124" s="405" t="s">
        <v>430</v>
      </c>
      <c r="L124" s="405" t="s">
        <v>430</v>
      </c>
      <c r="M124" s="405" t="s">
        <v>430</v>
      </c>
      <c r="N124" s="407" t="s">
        <v>430</v>
      </c>
      <c r="O124" s="405" t="s">
        <v>430</v>
      </c>
      <c r="P124" s="405" t="s">
        <v>430</v>
      </c>
      <c r="Q124" s="405" t="s">
        <v>430</v>
      </c>
      <c r="R124" s="405" t="s">
        <v>430</v>
      </c>
      <c r="S124" s="405" t="s">
        <v>430</v>
      </c>
      <c r="T124" s="405" t="s">
        <v>430</v>
      </c>
      <c r="U124" s="405" t="s">
        <v>430</v>
      </c>
      <c r="V124" s="405" t="s">
        <v>430</v>
      </c>
      <c r="W124" s="405" t="s">
        <v>430</v>
      </c>
      <c r="X124" s="405" t="s">
        <v>430</v>
      </c>
      <c r="Y124" s="406"/>
      <c r="Z124" s="403"/>
      <c r="AA124" s="403"/>
      <c r="AB124" s="403"/>
      <c r="AC124" s="403"/>
      <c r="AD124" s="403"/>
      <c r="AE124" s="403"/>
      <c r="AF124" s="403"/>
      <c r="AG124" s="403"/>
      <c r="AH124" s="403"/>
      <c r="AI124" s="403"/>
      <c r="AJ124" s="403"/>
      <c r="AK124" s="403"/>
      <c r="AL124" s="403"/>
      <c r="AM124" s="403"/>
      <c r="AN124" s="403"/>
      <c r="AO124" s="406"/>
      <c r="AP124" s="405" t="s">
        <v>430</v>
      </c>
      <c r="AQ124" s="405" t="s">
        <v>430</v>
      </c>
      <c r="AR124" s="405" t="s">
        <v>430</v>
      </c>
      <c r="AS124" s="405" t="s">
        <v>430</v>
      </c>
      <c r="AT124" s="405" t="s">
        <v>430</v>
      </c>
      <c r="AU124" s="406"/>
      <c r="AV124" s="426"/>
      <c r="AW124" s="426"/>
      <c r="AX124" s="426"/>
      <c r="AY124" s="426"/>
      <c r="AZ124" s="426"/>
      <c r="BA124" s="406"/>
      <c r="BB124" s="410"/>
      <c r="BC124" s="410"/>
      <c r="BD124" s="410"/>
      <c r="BE124" s="410"/>
      <c r="BF124" s="406"/>
      <c r="BG124" s="401"/>
      <c r="BH124" s="401"/>
      <c r="BI124" s="401"/>
      <c r="BJ124" s="401"/>
      <c r="BK124" s="406"/>
      <c r="BL124" s="466"/>
      <c r="BM124" s="372"/>
      <c r="BN124" s="372"/>
      <c r="BO124" s="372"/>
      <c r="BP124" s="372"/>
      <c r="BQ124" s="374"/>
      <c r="BR124" s="430"/>
    </row>
    <row r="125" spans="1:70" s="428" customFormat="1" x14ac:dyDescent="0.25">
      <c r="A125" s="345" t="s">
        <v>6527</v>
      </c>
      <c r="B125" s="374"/>
      <c r="C125" s="731"/>
      <c r="D125" s="374"/>
      <c r="E125" s="372"/>
      <c r="F125" s="374"/>
      <c r="G125" s="372"/>
      <c r="H125" s="374"/>
      <c r="I125" s="348" t="s">
        <v>430</v>
      </c>
      <c r="J125" s="348" t="s">
        <v>430</v>
      </c>
      <c r="K125" s="348" t="s">
        <v>430</v>
      </c>
      <c r="L125" s="348" t="s">
        <v>430</v>
      </c>
      <c r="M125" s="348" t="s">
        <v>430</v>
      </c>
      <c r="N125" s="350" t="s">
        <v>430</v>
      </c>
      <c r="O125" s="348" t="s">
        <v>430</v>
      </c>
      <c r="P125" s="348" t="s">
        <v>430</v>
      </c>
      <c r="Q125" s="348" t="s">
        <v>430</v>
      </c>
      <c r="R125" s="348" t="s">
        <v>430</v>
      </c>
      <c r="S125" s="348" t="s">
        <v>430</v>
      </c>
      <c r="T125" s="348" t="s">
        <v>430</v>
      </c>
      <c r="U125" s="348" t="s">
        <v>430</v>
      </c>
      <c r="V125" s="348" t="s">
        <v>430</v>
      </c>
      <c r="W125" s="348" t="s">
        <v>430</v>
      </c>
      <c r="X125" s="348" t="s">
        <v>430</v>
      </c>
      <c r="Y125" s="374"/>
      <c r="Z125" s="346"/>
      <c r="AA125" s="346"/>
      <c r="AB125" s="346"/>
      <c r="AC125" s="346"/>
      <c r="AD125" s="346"/>
      <c r="AE125" s="346"/>
      <c r="AF125" s="346"/>
      <c r="AG125" s="346"/>
      <c r="AH125" s="346"/>
      <c r="AI125" s="346"/>
      <c r="AJ125" s="346"/>
      <c r="AK125" s="346"/>
      <c r="AL125" s="346"/>
      <c r="AM125" s="346"/>
      <c r="AN125" s="346"/>
      <c r="AO125" s="374"/>
      <c r="AP125" s="348" t="s">
        <v>430</v>
      </c>
      <c r="AQ125" s="348" t="s">
        <v>430</v>
      </c>
      <c r="AR125" s="348" t="s">
        <v>430</v>
      </c>
      <c r="AS125" s="348" t="s">
        <v>430</v>
      </c>
      <c r="AT125" s="348" t="s">
        <v>430</v>
      </c>
      <c r="AU125" s="374"/>
      <c r="AV125" s="429"/>
      <c r="AW125" s="429"/>
      <c r="AX125" s="429"/>
      <c r="AY125" s="429"/>
      <c r="AZ125" s="429"/>
      <c r="BA125" s="374"/>
      <c r="BB125" s="375"/>
      <c r="BC125" s="375"/>
      <c r="BD125" s="375"/>
      <c r="BE125" s="375"/>
      <c r="BF125" s="374"/>
      <c r="BG125" s="372"/>
      <c r="BH125" s="372"/>
      <c r="BI125" s="372"/>
      <c r="BJ125" s="372"/>
      <c r="BK125" s="374"/>
      <c r="BL125" s="466"/>
      <c r="BM125" s="372"/>
      <c r="BN125" s="372"/>
      <c r="BO125" s="372"/>
      <c r="BP125" s="372"/>
      <c r="BQ125" s="374"/>
      <c r="BR125" s="430"/>
    </row>
    <row r="126" spans="1:70" s="428" customFormat="1" x14ac:dyDescent="0.25">
      <c r="A126" s="345" t="s">
        <v>6528</v>
      </c>
      <c r="B126" s="374"/>
      <c r="C126" s="731"/>
      <c r="D126" s="374"/>
      <c r="E126" s="372"/>
      <c r="F126" s="374"/>
      <c r="G126" s="372"/>
      <c r="H126" s="374"/>
      <c r="I126" s="348" t="s">
        <v>430</v>
      </c>
      <c r="J126" s="348" t="s">
        <v>430</v>
      </c>
      <c r="K126" s="348" t="s">
        <v>430</v>
      </c>
      <c r="L126" s="348" t="s">
        <v>430</v>
      </c>
      <c r="M126" s="348" t="s">
        <v>430</v>
      </c>
      <c r="N126" s="350" t="s">
        <v>430</v>
      </c>
      <c r="O126" s="348" t="s">
        <v>430</v>
      </c>
      <c r="P126" s="348" t="s">
        <v>430</v>
      </c>
      <c r="Q126" s="348" t="s">
        <v>430</v>
      </c>
      <c r="R126" s="348" t="s">
        <v>430</v>
      </c>
      <c r="S126" s="348" t="s">
        <v>430</v>
      </c>
      <c r="T126" s="348" t="s">
        <v>430</v>
      </c>
      <c r="U126" s="348" t="s">
        <v>430</v>
      </c>
      <c r="V126" s="348" t="s">
        <v>430</v>
      </c>
      <c r="W126" s="348" t="s">
        <v>430</v>
      </c>
      <c r="X126" s="348" t="s">
        <v>430</v>
      </c>
      <c r="Y126" s="374"/>
      <c r="Z126" s="346"/>
      <c r="AA126" s="346"/>
      <c r="AB126" s="346"/>
      <c r="AC126" s="346"/>
      <c r="AD126" s="346"/>
      <c r="AE126" s="346"/>
      <c r="AF126" s="346"/>
      <c r="AG126" s="346"/>
      <c r="AH126" s="346"/>
      <c r="AI126" s="346"/>
      <c r="AJ126" s="346"/>
      <c r="AK126" s="346"/>
      <c r="AL126" s="346"/>
      <c r="AM126" s="346"/>
      <c r="AN126" s="346"/>
      <c r="AO126" s="374"/>
      <c r="AP126" s="348" t="s">
        <v>430</v>
      </c>
      <c r="AQ126" s="348" t="s">
        <v>430</v>
      </c>
      <c r="AR126" s="348" t="s">
        <v>430</v>
      </c>
      <c r="AS126" s="348" t="s">
        <v>430</v>
      </c>
      <c r="AT126" s="348" t="s">
        <v>430</v>
      </c>
      <c r="AU126" s="374"/>
      <c r="AV126" s="429"/>
      <c r="AW126" s="429"/>
      <c r="AX126" s="429"/>
      <c r="AY126" s="429"/>
      <c r="AZ126" s="429"/>
      <c r="BA126" s="374"/>
      <c r="BB126" s="375"/>
      <c r="BC126" s="375"/>
      <c r="BD126" s="375"/>
      <c r="BE126" s="375"/>
      <c r="BF126" s="374"/>
      <c r="BG126" s="372"/>
      <c r="BH126" s="372"/>
      <c r="BI126" s="372"/>
      <c r="BJ126" s="372"/>
      <c r="BK126" s="374"/>
      <c r="BL126" s="466"/>
      <c r="BM126" s="372"/>
      <c r="BN126" s="372"/>
      <c r="BO126" s="372"/>
      <c r="BP126" s="372"/>
      <c r="BQ126" s="374"/>
      <c r="BR126" s="430"/>
    </row>
    <row r="127" spans="1:70" s="428" customFormat="1" x14ac:dyDescent="0.25">
      <c r="A127" s="345" t="s">
        <v>6529</v>
      </c>
      <c r="B127" s="374"/>
      <c r="C127" s="731"/>
      <c r="D127" s="374"/>
      <c r="E127" s="372"/>
      <c r="F127" s="374"/>
      <c r="G127" s="372"/>
      <c r="H127" s="374"/>
      <c r="I127" s="348" t="s">
        <v>430</v>
      </c>
      <c r="J127" s="348" t="s">
        <v>430</v>
      </c>
      <c r="K127" s="348" t="s">
        <v>430</v>
      </c>
      <c r="L127" s="348" t="s">
        <v>430</v>
      </c>
      <c r="M127" s="348" t="s">
        <v>430</v>
      </c>
      <c r="N127" s="350" t="s">
        <v>430</v>
      </c>
      <c r="O127" s="348" t="s">
        <v>430</v>
      </c>
      <c r="P127" s="348" t="s">
        <v>430</v>
      </c>
      <c r="Q127" s="348" t="s">
        <v>430</v>
      </c>
      <c r="R127" s="348" t="s">
        <v>430</v>
      </c>
      <c r="S127" s="348" t="s">
        <v>430</v>
      </c>
      <c r="T127" s="348" t="s">
        <v>430</v>
      </c>
      <c r="U127" s="348" t="s">
        <v>430</v>
      </c>
      <c r="V127" s="348" t="s">
        <v>430</v>
      </c>
      <c r="W127" s="348" t="s">
        <v>430</v>
      </c>
      <c r="X127" s="348" t="s">
        <v>430</v>
      </c>
      <c r="Y127" s="374"/>
      <c r="Z127" s="346"/>
      <c r="AA127" s="346"/>
      <c r="AB127" s="346"/>
      <c r="AC127" s="346"/>
      <c r="AD127" s="346"/>
      <c r="AE127" s="346"/>
      <c r="AF127" s="346"/>
      <c r="AG127" s="346"/>
      <c r="AH127" s="346"/>
      <c r="AI127" s="346"/>
      <c r="AJ127" s="346"/>
      <c r="AK127" s="346"/>
      <c r="AL127" s="346"/>
      <c r="AM127" s="346"/>
      <c r="AN127" s="346"/>
      <c r="AO127" s="374"/>
      <c r="AP127" s="348" t="s">
        <v>430</v>
      </c>
      <c r="AQ127" s="348" t="s">
        <v>430</v>
      </c>
      <c r="AR127" s="348" t="s">
        <v>430</v>
      </c>
      <c r="AS127" s="348" t="s">
        <v>430</v>
      </c>
      <c r="AT127" s="348" t="s">
        <v>430</v>
      </c>
      <c r="AU127" s="374"/>
      <c r="AV127" s="429"/>
      <c r="AW127" s="429"/>
      <c r="AX127" s="429"/>
      <c r="AY127" s="429"/>
      <c r="AZ127" s="429"/>
      <c r="BA127" s="374"/>
      <c r="BB127" s="375"/>
      <c r="BC127" s="375"/>
      <c r="BD127" s="375"/>
      <c r="BE127" s="375"/>
      <c r="BF127" s="374"/>
      <c r="BG127" s="372"/>
      <c r="BH127" s="372"/>
      <c r="BI127" s="372"/>
      <c r="BJ127" s="372"/>
      <c r="BK127" s="374"/>
      <c r="BL127" s="466"/>
      <c r="BM127" s="372"/>
      <c r="BN127" s="372"/>
      <c r="BO127" s="372"/>
      <c r="BP127" s="372"/>
      <c r="BQ127" s="374"/>
      <c r="BR127" s="430"/>
    </row>
    <row r="128" spans="1:70" s="428" customFormat="1" x14ac:dyDescent="0.25">
      <c r="A128" s="345" t="s">
        <v>6530</v>
      </c>
      <c r="B128" s="374"/>
      <c r="C128" s="731"/>
      <c r="D128" s="374"/>
      <c r="E128" s="372"/>
      <c r="F128" s="374"/>
      <c r="G128" s="372"/>
      <c r="H128" s="374"/>
      <c r="I128" s="348" t="s">
        <v>430</v>
      </c>
      <c r="J128" s="348" t="s">
        <v>430</v>
      </c>
      <c r="K128" s="348" t="s">
        <v>430</v>
      </c>
      <c r="L128" s="348" t="s">
        <v>430</v>
      </c>
      <c r="M128" s="348" t="s">
        <v>430</v>
      </c>
      <c r="N128" s="350" t="s">
        <v>430</v>
      </c>
      <c r="O128" s="348" t="s">
        <v>430</v>
      </c>
      <c r="P128" s="348" t="s">
        <v>430</v>
      </c>
      <c r="Q128" s="348" t="s">
        <v>430</v>
      </c>
      <c r="R128" s="348" t="s">
        <v>430</v>
      </c>
      <c r="S128" s="348" t="s">
        <v>430</v>
      </c>
      <c r="T128" s="348" t="s">
        <v>430</v>
      </c>
      <c r="U128" s="348" t="s">
        <v>430</v>
      </c>
      <c r="V128" s="348" t="s">
        <v>430</v>
      </c>
      <c r="W128" s="348" t="s">
        <v>430</v>
      </c>
      <c r="X128" s="348" t="s">
        <v>430</v>
      </c>
      <c r="Y128" s="374"/>
      <c r="Z128" s="346"/>
      <c r="AA128" s="346"/>
      <c r="AB128" s="346"/>
      <c r="AC128" s="346"/>
      <c r="AD128" s="346"/>
      <c r="AE128" s="346"/>
      <c r="AF128" s="346"/>
      <c r="AG128" s="346"/>
      <c r="AH128" s="346"/>
      <c r="AI128" s="346"/>
      <c r="AJ128" s="346"/>
      <c r="AK128" s="346"/>
      <c r="AL128" s="346"/>
      <c r="AM128" s="346"/>
      <c r="AN128" s="346"/>
      <c r="AO128" s="374"/>
      <c r="AP128" s="348" t="s">
        <v>430</v>
      </c>
      <c r="AQ128" s="348" t="s">
        <v>430</v>
      </c>
      <c r="AR128" s="348" t="s">
        <v>430</v>
      </c>
      <c r="AS128" s="348" t="s">
        <v>430</v>
      </c>
      <c r="AT128" s="348" t="s">
        <v>430</v>
      </c>
      <c r="AU128" s="374"/>
      <c r="AV128" s="429"/>
      <c r="AW128" s="429"/>
      <c r="AX128" s="429"/>
      <c r="AY128" s="429"/>
      <c r="AZ128" s="429"/>
      <c r="BA128" s="374"/>
      <c r="BB128" s="375"/>
      <c r="BC128" s="375"/>
      <c r="BD128" s="375"/>
      <c r="BE128" s="375"/>
      <c r="BF128" s="374"/>
      <c r="BG128" s="372"/>
      <c r="BH128" s="372"/>
      <c r="BI128" s="372"/>
      <c r="BJ128" s="372"/>
      <c r="BK128" s="374"/>
      <c r="BL128" s="466"/>
      <c r="BM128" s="372"/>
      <c r="BN128" s="372"/>
      <c r="BO128" s="372"/>
      <c r="BP128" s="372"/>
      <c r="BQ128" s="374"/>
      <c r="BR128" s="430"/>
    </row>
    <row r="129" spans="1:70" s="428" customFormat="1" x14ac:dyDescent="0.25">
      <c r="A129" s="345" t="s">
        <v>5697</v>
      </c>
      <c r="B129" s="374"/>
      <c r="C129" s="731"/>
      <c r="D129" s="374"/>
      <c r="E129" s="372"/>
      <c r="F129" s="374"/>
      <c r="G129" s="372"/>
      <c r="H129" s="374"/>
      <c r="I129" s="348" t="s">
        <v>430</v>
      </c>
      <c r="J129" s="348" t="s">
        <v>430</v>
      </c>
      <c r="K129" s="348" t="s">
        <v>430</v>
      </c>
      <c r="L129" s="348" t="s">
        <v>430</v>
      </c>
      <c r="M129" s="348" t="s">
        <v>430</v>
      </c>
      <c r="N129" s="350" t="s">
        <v>430</v>
      </c>
      <c r="O129" s="348" t="s">
        <v>430</v>
      </c>
      <c r="P129" s="348" t="s">
        <v>430</v>
      </c>
      <c r="Q129" s="348" t="s">
        <v>430</v>
      </c>
      <c r="R129" s="348" t="s">
        <v>430</v>
      </c>
      <c r="S129" s="348" t="s">
        <v>430</v>
      </c>
      <c r="T129" s="348" t="s">
        <v>430</v>
      </c>
      <c r="U129" s="348" t="s">
        <v>430</v>
      </c>
      <c r="V129" s="348" t="s">
        <v>430</v>
      </c>
      <c r="W129" s="348" t="s">
        <v>430</v>
      </c>
      <c r="X129" s="348" t="s">
        <v>430</v>
      </c>
      <c r="Y129" s="374"/>
      <c r="Z129" s="346"/>
      <c r="AA129" s="346"/>
      <c r="AB129" s="346"/>
      <c r="AC129" s="346"/>
      <c r="AD129" s="346"/>
      <c r="AE129" s="346"/>
      <c r="AF129" s="346"/>
      <c r="AG129" s="346"/>
      <c r="AH129" s="346"/>
      <c r="AI129" s="346"/>
      <c r="AJ129" s="346"/>
      <c r="AK129" s="346"/>
      <c r="AL129" s="346"/>
      <c r="AM129" s="346"/>
      <c r="AN129" s="346"/>
      <c r="AO129" s="374"/>
      <c r="AP129" s="348" t="s">
        <v>430</v>
      </c>
      <c r="AQ129" s="348" t="s">
        <v>430</v>
      </c>
      <c r="AR129" s="348" t="s">
        <v>430</v>
      </c>
      <c r="AS129" s="348" t="s">
        <v>430</v>
      </c>
      <c r="AT129" s="348" t="s">
        <v>430</v>
      </c>
      <c r="AU129" s="374"/>
      <c r="AV129" s="429"/>
      <c r="AW129" s="429"/>
      <c r="AX129" s="429"/>
      <c r="AY129" s="429"/>
      <c r="AZ129" s="429"/>
      <c r="BA129" s="374"/>
      <c r="BB129" s="375"/>
      <c r="BC129" s="375"/>
      <c r="BD129" s="375"/>
      <c r="BE129" s="375"/>
      <c r="BF129" s="374"/>
      <c r="BG129" s="372"/>
      <c r="BH129" s="372"/>
      <c r="BI129" s="372"/>
      <c r="BJ129" s="372"/>
      <c r="BK129" s="374"/>
      <c r="BL129" s="466"/>
      <c r="BM129" s="372"/>
      <c r="BN129" s="372"/>
      <c r="BO129" s="372"/>
      <c r="BP129" s="372"/>
      <c r="BQ129" s="374"/>
      <c r="BR129" s="430"/>
    </row>
    <row r="130" spans="1:70" s="428" customFormat="1" x14ac:dyDescent="0.25">
      <c r="A130" s="345" t="s">
        <v>6531</v>
      </c>
      <c r="B130" s="374"/>
      <c r="C130" s="731"/>
      <c r="D130" s="374"/>
      <c r="E130" s="372"/>
      <c r="F130" s="374"/>
      <c r="G130" s="372"/>
      <c r="H130" s="374"/>
      <c r="I130" s="348" t="s">
        <v>430</v>
      </c>
      <c r="J130" s="348" t="s">
        <v>430</v>
      </c>
      <c r="K130" s="348" t="s">
        <v>430</v>
      </c>
      <c r="L130" s="348" t="s">
        <v>430</v>
      </c>
      <c r="M130" s="348" t="s">
        <v>430</v>
      </c>
      <c r="N130" s="350" t="s">
        <v>430</v>
      </c>
      <c r="O130" s="348" t="s">
        <v>430</v>
      </c>
      <c r="P130" s="348" t="s">
        <v>430</v>
      </c>
      <c r="Q130" s="348" t="s">
        <v>430</v>
      </c>
      <c r="R130" s="348" t="s">
        <v>430</v>
      </c>
      <c r="S130" s="348" t="s">
        <v>430</v>
      </c>
      <c r="T130" s="348" t="s">
        <v>430</v>
      </c>
      <c r="U130" s="348" t="s">
        <v>430</v>
      </c>
      <c r="V130" s="348" t="s">
        <v>430</v>
      </c>
      <c r="W130" s="348" t="s">
        <v>430</v>
      </c>
      <c r="X130" s="348" t="s">
        <v>430</v>
      </c>
      <c r="Y130" s="374"/>
      <c r="Z130" s="346"/>
      <c r="AA130" s="346"/>
      <c r="AB130" s="346"/>
      <c r="AC130" s="346"/>
      <c r="AD130" s="346"/>
      <c r="AE130" s="346"/>
      <c r="AF130" s="346"/>
      <c r="AG130" s="346"/>
      <c r="AH130" s="346"/>
      <c r="AI130" s="346"/>
      <c r="AJ130" s="346"/>
      <c r="AK130" s="346"/>
      <c r="AL130" s="346"/>
      <c r="AM130" s="346"/>
      <c r="AN130" s="346"/>
      <c r="AO130" s="374"/>
      <c r="AP130" s="348" t="s">
        <v>430</v>
      </c>
      <c r="AQ130" s="348" t="s">
        <v>430</v>
      </c>
      <c r="AR130" s="348" t="s">
        <v>430</v>
      </c>
      <c r="AS130" s="348" t="s">
        <v>430</v>
      </c>
      <c r="AT130" s="348" t="s">
        <v>430</v>
      </c>
      <c r="AU130" s="374"/>
      <c r="AV130" s="429"/>
      <c r="AW130" s="429"/>
      <c r="AX130" s="429"/>
      <c r="AY130" s="429"/>
      <c r="AZ130" s="429"/>
      <c r="BA130" s="374"/>
      <c r="BB130" s="375"/>
      <c r="BC130" s="375"/>
      <c r="BD130" s="375"/>
      <c r="BE130" s="375"/>
      <c r="BF130" s="374"/>
      <c r="BG130" s="372"/>
      <c r="BH130" s="372"/>
      <c r="BI130" s="372"/>
      <c r="BJ130" s="372"/>
      <c r="BK130" s="374"/>
      <c r="BL130" s="466"/>
      <c r="BM130" s="372"/>
      <c r="BN130" s="372"/>
      <c r="BO130" s="372"/>
      <c r="BP130" s="372"/>
      <c r="BQ130" s="374"/>
      <c r="BR130" s="430"/>
    </row>
    <row r="131" spans="1:70" s="428" customFormat="1" x14ac:dyDescent="0.25">
      <c r="A131" s="345" t="s">
        <v>6532</v>
      </c>
      <c r="B131" s="374"/>
      <c r="C131" s="731"/>
      <c r="D131" s="374"/>
      <c r="E131" s="372"/>
      <c r="F131" s="374"/>
      <c r="G131" s="372"/>
      <c r="H131" s="374"/>
      <c r="I131" s="348" t="s">
        <v>430</v>
      </c>
      <c r="J131" s="348" t="s">
        <v>430</v>
      </c>
      <c r="K131" s="348" t="s">
        <v>430</v>
      </c>
      <c r="L131" s="348" t="s">
        <v>430</v>
      </c>
      <c r="M131" s="348" t="s">
        <v>430</v>
      </c>
      <c r="N131" s="350" t="s">
        <v>430</v>
      </c>
      <c r="O131" s="348" t="s">
        <v>430</v>
      </c>
      <c r="P131" s="348" t="s">
        <v>430</v>
      </c>
      <c r="Q131" s="348" t="s">
        <v>430</v>
      </c>
      <c r="R131" s="348" t="s">
        <v>430</v>
      </c>
      <c r="S131" s="348" t="s">
        <v>430</v>
      </c>
      <c r="T131" s="348" t="s">
        <v>430</v>
      </c>
      <c r="U131" s="348" t="s">
        <v>430</v>
      </c>
      <c r="V131" s="348" t="s">
        <v>430</v>
      </c>
      <c r="W131" s="348" t="s">
        <v>430</v>
      </c>
      <c r="X131" s="348" t="s">
        <v>430</v>
      </c>
      <c r="Y131" s="374"/>
      <c r="Z131" s="346"/>
      <c r="AA131" s="346"/>
      <c r="AB131" s="346"/>
      <c r="AC131" s="346"/>
      <c r="AD131" s="346"/>
      <c r="AE131" s="346"/>
      <c r="AF131" s="346"/>
      <c r="AG131" s="346"/>
      <c r="AH131" s="346"/>
      <c r="AI131" s="346"/>
      <c r="AJ131" s="346"/>
      <c r="AK131" s="346"/>
      <c r="AL131" s="346"/>
      <c r="AM131" s="346"/>
      <c r="AN131" s="346"/>
      <c r="AO131" s="374"/>
      <c r="AP131" s="348" t="s">
        <v>430</v>
      </c>
      <c r="AQ131" s="348" t="s">
        <v>430</v>
      </c>
      <c r="AR131" s="348" t="s">
        <v>430</v>
      </c>
      <c r="AS131" s="348" t="s">
        <v>430</v>
      </c>
      <c r="AT131" s="348" t="s">
        <v>430</v>
      </c>
      <c r="AU131" s="374"/>
      <c r="AV131" s="429"/>
      <c r="AW131" s="429"/>
      <c r="AX131" s="429"/>
      <c r="AY131" s="429"/>
      <c r="AZ131" s="429"/>
      <c r="BA131" s="374"/>
      <c r="BB131" s="375"/>
      <c r="BC131" s="375"/>
      <c r="BD131" s="375"/>
      <c r="BE131" s="375"/>
      <c r="BF131" s="374"/>
      <c r="BG131" s="372"/>
      <c r="BH131" s="372"/>
      <c r="BI131" s="372"/>
      <c r="BJ131" s="372"/>
      <c r="BK131" s="374"/>
      <c r="BL131" s="466"/>
      <c r="BM131" s="372"/>
      <c r="BN131" s="372"/>
      <c r="BO131" s="372"/>
      <c r="BP131" s="372"/>
      <c r="BQ131" s="374"/>
      <c r="BR131" s="430"/>
    </row>
    <row r="132" spans="1:70" s="428" customFormat="1" x14ac:dyDescent="0.25">
      <c r="A132" s="345" t="s">
        <v>6533</v>
      </c>
      <c r="B132" s="374"/>
      <c r="C132" s="731"/>
      <c r="D132" s="374"/>
      <c r="E132" s="372"/>
      <c r="F132" s="374"/>
      <c r="G132" s="372"/>
      <c r="H132" s="374"/>
      <c r="I132" s="348" t="s">
        <v>430</v>
      </c>
      <c r="J132" s="348" t="s">
        <v>430</v>
      </c>
      <c r="K132" s="348" t="s">
        <v>430</v>
      </c>
      <c r="L132" s="348" t="s">
        <v>430</v>
      </c>
      <c r="M132" s="348" t="s">
        <v>430</v>
      </c>
      <c r="N132" s="350" t="s">
        <v>430</v>
      </c>
      <c r="O132" s="348" t="s">
        <v>430</v>
      </c>
      <c r="P132" s="348" t="s">
        <v>430</v>
      </c>
      <c r="Q132" s="348" t="s">
        <v>430</v>
      </c>
      <c r="R132" s="348" t="s">
        <v>430</v>
      </c>
      <c r="S132" s="348" t="s">
        <v>430</v>
      </c>
      <c r="T132" s="348" t="s">
        <v>430</v>
      </c>
      <c r="U132" s="348" t="s">
        <v>430</v>
      </c>
      <c r="V132" s="348" t="s">
        <v>430</v>
      </c>
      <c r="W132" s="348" t="s">
        <v>430</v>
      </c>
      <c r="X132" s="348" t="s">
        <v>430</v>
      </c>
      <c r="Y132" s="374"/>
      <c r="Z132" s="346"/>
      <c r="AA132" s="346"/>
      <c r="AB132" s="346"/>
      <c r="AC132" s="346"/>
      <c r="AD132" s="346"/>
      <c r="AE132" s="346"/>
      <c r="AF132" s="346"/>
      <c r="AG132" s="346"/>
      <c r="AH132" s="346"/>
      <c r="AI132" s="346"/>
      <c r="AJ132" s="346"/>
      <c r="AK132" s="346"/>
      <c r="AL132" s="346"/>
      <c r="AM132" s="346"/>
      <c r="AN132" s="346"/>
      <c r="AO132" s="374"/>
      <c r="AP132" s="348" t="s">
        <v>430</v>
      </c>
      <c r="AQ132" s="348" t="s">
        <v>430</v>
      </c>
      <c r="AR132" s="348" t="s">
        <v>430</v>
      </c>
      <c r="AS132" s="348" t="s">
        <v>430</v>
      </c>
      <c r="AT132" s="348" t="s">
        <v>430</v>
      </c>
      <c r="AU132" s="374"/>
      <c r="AV132" s="429"/>
      <c r="AW132" s="429"/>
      <c r="AX132" s="429"/>
      <c r="AY132" s="429"/>
      <c r="AZ132" s="429"/>
      <c r="BA132" s="374"/>
      <c r="BB132" s="375"/>
      <c r="BC132" s="375"/>
      <c r="BD132" s="375"/>
      <c r="BE132" s="375"/>
      <c r="BF132" s="374"/>
      <c r="BG132" s="372"/>
      <c r="BH132" s="372"/>
      <c r="BI132" s="372"/>
      <c r="BJ132" s="372"/>
      <c r="BK132" s="374"/>
      <c r="BL132" s="466"/>
      <c r="BM132" s="372"/>
      <c r="BN132" s="372"/>
      <c r="BO132" s="372"/>
      <c r="BP132" s="372"/>
      <c r="BQ132" s="374"/>
      <c r="BR132" s="430"/>
    </row>
    <row r="133" spans="1:70" s="428" customFormat="1" x14ac:dyDescent="0.25">
      <c r="A133" s="345" t="s">
        <v>6534</v>
      </c>
      <c r="B133" s="374"/>
      <c r="C133" s="731"/>
      <c r="D133" s="374"/>
      <c r="E133" s="372"/>
      <c r="F133" s="374"/>
      <c r="G133" s="372"/>
      <c r="H133" s="374"/>
      <c r="I133" s="348" t="s">
        <v>430</v>
      </c>
      <c r="J133" s="348" t="s">
        <v>430</v>
      </c>
      <c r="K133" s="348" t="s">
        <v>430</v>
      </c>
      <c r="L133" s="348" t="s">
        <v>430</v>
      </c>
      <c r="M133" s="348" t="s">
        <v>430</v>
      </c>
      <c r="N133" s="350" t="s">
        <v>430</v>
      </c>
      <c r="O133" s="348" t="s">
        <v>430</v>
      </c>
      <c r="P133" s="348" t="s">
        <v>430</v>
      </c>
      <c r="Q133" s="348" t="s">
        <v>430</v>
      </c>
      <c r="R133" s="348" t="s">
        <v>430</v>
      </c>
      <c r="S133" s="348" t="s">
        <v>430</v>
      </c>
      <c r="T133" s="348" t="s">
        <v>430</v>
      </c>
      <c r="U133" s="348" t="s">
        <v>430</v>
      </c>
      <c r="V133" s="348" t="s">
        <v>430</v>
      </c>
      <c r="W133" s="348" t="s">
        <v>430</v>
      </c>
      <c r="X133" s="348" t="s">
        <v>430</v>
      </c>
      <c r="Y133" s="374"/>
      <c r="Z133" s="346"/>
      <c r="AA133" s="346"/>
      <c r="AB133" s="346"/>
      <c r="AC133" s="346"/>
      <c r="AD133" s="346"/>
      <c r="AE133" s="346"/>
      <c r="AF133" s="346"/>
      <c r="AG133" s="346"/>
      <c r="AH133" s="346"/>
      <c r="AI133" s="346"/>
      <c r="AJ133" s="346"/>
      <c r="AK133" s="346"/>
      <c r="AL133" s="346"/>
      <c r="AM133" s="346"/>
      <c r="AN133" s="346"/>
      <c r="AO133" s="374"/>
      <c r="AP133" s="348" t="s">
        <v>430</v>
      </c>
      <c r="AQ133" s="348" t="s">
        <v>430</v>
      </c>
      <c r="AR133" s="348" t="s">
        <v>430</v>
      </c>
      <c r="AS133" s="348" t="s">
        <v>430</v>
      </c>
      <c r="AT133" s="348" t="s">
        <v>430</v>
      </c>
      <c r="AU133" s="374"/>
      <c r="AV133" s="429"/>
      <c r="AW133" s="429"/>
      <c r="AX133" s="429"/>
      <c r="AY133" s="429"/>
      <c r="AZ133" s="429"/>
      <c r="BA133" s="374"/>
      <c r="BB133" s="375"/>
      <c r="BC133" s="375"/>
      <c r="BD133" s="375"/>
      <c r="BE133" s="375"/>
      <c r="BF133" s="374"/>
      <c r="BG133" s="372"/>
      <c r="BH133" s="372"/>
      <c r="BI133" s="372"/>
      <c r="BJ133" s="372"/>
      <c r="BK133" s="374"/>
      <c r="BL133" s="466"/>
      <c r="BM133" s="372"/>
      <c r="BN133" s="372"/>
      <c r="BO133" s="372"/>
      <c r="BP133" s="372"/>
      <c r="BQ133" s="374"/>
      <c r="BR133" s="430"/>
    </row>
    <row r="134" spans="1:70" s="428" customFormat="1" x14ac:dyDescent="0.25">
      <c r="A134" s="345" t="s">
        <v>6535</v>
      </c>
      <c r="B134" s="374"/>
      <c r="C134" s="731"/>
      <c r="D134" s="374"/>
      <c r="E134" s="372"/>
      <c r="F134" s="374"/>
      <c r="G134" s="372"/>
      <c r="H134" s="374"/>
      <c r="I134" s="348" t="s">
        <v>430</v>
      </c>
      <c r="J134" s="348" t="s">
        <v>430</v>
      </c>
      <c r="K134" s="348" t="s">
        <v>430</v>
      </c>
      <c r="L134" s="348" t="s">
        <v>430</v>
      </c>
      <c r="M134" s="348" t="s">
        <v>430</v>
      </c>
      <c r="N134" s="350" t="s">
        <v>430</v>
      </c>
      <c r="O134" s="348" t="s">
        <v>430</v>
      </c>
      <c r="P134" s="348" t="s">
        <v>430</v>
      </c>
      <c r="Q134" s="348" t="s">
        <v>430</v>
      </c>
      <c r="R134" s="348" t="s">
        <v>430</v>
      </c>
      <c r="S134" s="348" t="s">
        <v>430</v>
      </c>
      <c r="T134" s="348" t="s">
        <v>430</v>
      </c>
      <c r="U134" s="348" t="s">
        <v>430</v>
      </c>
      <c r="V134" s="348" t="s">
        <v>430</v>
      </c>
      <c r="W134" s="348" t="s">
        <v>430</v>
      </c>
      <c r="X134" s="348" t="s">
        <v>430</v>
      </c>
      <c r="Y134" s="374"/>
      <c r="Z134" s="346"/>
      <c r="AA134" s="346"/>
      <c r="AB134" s="346"/>
      <c r="AC134" s="346"/>
      <c r="AD134" s="346"/>
      <c r="AE134" s="346"/>
      <c r="AF134" s="346"/>
      <c r="AG134" s="346"/>
      <c r="AH134" s="346"/>
      <c r="AI134" s="346"/>
      <c r="AJ134" s="346"/>
      <c r="AK134" s="346"/>
      <c r="AL134" s="346"/>
      <c r="AM134" s="346"/>
      <c r="AN134" s="346"/>
      <c r="AO134" s="374"/>
      <c r="AP134" s="348" t="s">
        <v>430</v>
      </c>
      <c r="AQ134" s="348" t="s">
        <v>430</v>
      </c>
      <c r="AR134" s="348" t="s">
        <v>430</v>
      </c>
      <c r="AS134" s="348" t="s">
        <v>430</v>
      </c>
      <c r="AT134" s="348" t="s">
        <v>430</v>
      </c>
      <c r="AU134" s="374"/>
      <c r="AV134" s="429"/>
      <c r="AW134" s="429"/>
      <c r="AX134" s="429"/>
      <c r="AY134" s="429"/>
      <c r="AZ134" s="429"/>
      <c r="BA134" s="374"/>
      <c r="BB134" s="375"/>
      <c r="BC134" s="375"/>
      <c r="BD134" s="375"/>
      <c r="BE134" s="375"/>
      <c r="BF134" s="374"/>
      <c r="BG134" s="372"/>
      <c r="BH134" s="372"/>
      <c r="BI134" s="372"/>
      <c r="BJ134" s="372"/>
      <c r="BK134" s="374"/>
      <c r="BL134" s="466"/>
      <c r="BM134" s="372"/>
      <c r="BN134" s="372"/>
      <c r="BO134" s="372"/>
      <c r="BP134" s="372"/>
      <c r="BQ134" s="374"/>
      <c r="BR134" s="430"/>
    </row>
    <row r="135" spans="1:70" s="428" customFormat="1" x14ac:dyDescent="0.25">
      <c r="A135" s="345" t="s">
        <v>6536</v>
      </c>
      <c r="B135" s="374"/>
      <c r="C135" s="731"/>
      <c r="D135" s="374"/>
      <c r="E135" s="372"/>
      <c r="F135" s="374"/>
      <c r="G135" s="372"/>
      <c r="H135" s="374"/>
      <c r="I135" s="348" t="s">
        <v>430</v>
      </c>
      <c r="J135" s="348" t="s">
        <v>430</v>
      </c>
      <c r="K135" s="348" t="s">
        <v>430</v>
      </c>
      <c r="L135" s="348" t="s">
        <v>430</v>
      </c>
      <c r="M135" s="348" t="s">
        <v>430</v>
      </c>
      <c r="N135" s="350" t="s">
        <v>430</v>
      </c>
      <c r="O135" s="348" t="s">
        <v>430</v>
      </c>
      <c r="P135" s="348" t="s">
        <v>430</v>
      </c>
      <c r="Q135" s="348" t="s">
        <v>430</v>
      </c>
      <c r="R135" s="348" t="s">
        <v>430</v>
      </c>
      <c r="S135" s="348" t="s">
        <v>430</v>
      </c>
      <c r="T135" s="348" t="s">
        <v>430</v>
      </c>
      <c r="U135" s="348" t="s">
        <v>430</v>
      </c>
      <c r="V135" s="348" t="s">
        <v>430</v>
      </c>
      <c r="W135" s="348" t="s">
        <v>430</v>
      </c>
      <c r="X135" s="348" t="s">
        <v>430</v>
      </c>
      <c r="Y135" s="374"/>
      <c r="Z135" s="346"/>
      <c r="AA135" s="346"/>
      <c r="AB135" s="346"/>
      <c r="AC135" s="346"/>
      <c r="AD135" s="346"/>
      <c r="AE135" s="346"/>
      <c r="AF135" s="346"/>
      <c r="AG135" s="346"/>
      <c r="AH135" s="346"/>
      <c r="AI135" s="346"/>
      <c r="AJ135" s="346"/>
      <c r="AK135" s="346"/>
      <c r="AL135" s="346"/>
      <c r="AM135" s="346"/>
      <c r="AN135" s="346"/>
      <c r="AO135" s="374"/>
      <c r="AP135" s="348" t="s">
        <v>430</v>
      </c>
      <c r="AQ135" s="348" t="s">
        <v>430</v>
      </c>
      <c r="AR135" s="348" t="s">
        <v>430</v>
      </c>
      <c r="AS135" s="348" t="s">
        <v>430</v>
      </c>
      <c r="AT135" s="348" t="s">
        <v>430</v>
      </c>
      <c r="AU135" s="374"/>
      <c r="AV135" s="429"/>
      <c r="AW135" s="429"/>
      <c r="AX135" s="429"/>
      <c r="AY135" s="429"/>
      <c r="AZ135" s="429"/>
      <c r="BA135" s="374"/>
      <c r="BB135" s="375"/>
      <c r="BC135" s="375"/>
      <c r="BD135" s="375"/>
      <c r="BE135" s="375"/>
      <c r="BF135" s="374"/>
      <c r="BG135" s="372"/>
      <c r="BH135" s="372"/>
      <c r="BI135" s="372"/>
      <c r="BJ135" s="372"/>
      <c r="BK135" s="374"/>
      <c r="BL135" s="466"/>
      <c r="BM135" s="372"/>
      <c r="BN135" s="372"/>
      <c r="BO135" s="372"/>
      <c r="BP135" s="372"/>
      <c r="BQ135" s="374"/>
      <c r="BR135" s="430"/>
    </row>
    <row r="136" spans="1:70" s="428" customFormat="1" x14ac:dyDescent="0.25">
      <c r="A136" s="345" t="s">
        <v>6537</v>
      </c>
      <c r="B136" s="374"/>
      <c r="C136" s="731"/>
      <c r="D136" s="374"/>
      <c r="E136" s="372"/>
      <c r="F136" s="374"/>
      <c r="G136" s="372"/>
      <c r="H136" s="374"/>
      <c r="I136" s="348" t="s">
        <v>430</v>
      </c>
      <c r="J136" s="348" t="s">
        <v>430</v>
      </c>
      <c r="K136" s="348" t="s">
        <v>430</v>
      </c>
      <c r="L136" s="348" t="s">
        <v>430</v>
      </c>
      <c r="M136" s="348" t="s">
        <v>430</v>
      </c>
      <c r="N136" s="350" t="s">
        <v>430</v>
      </c>
      <c r="O136" s="348" t="s">
        <v>430</v>
      </c>
      <c r="P136" s="348" t="s">
        <v>430</v>
      </c>
      <c r="Q136" s="348" t="s">
        <v>430</v>
      </c>
      <c r="R136" s="348" t="s">
        <v>430</v>
      </c>
      <c r="S136" s="348" t="s">
        <v>430</v>
      </c>
      <c r="T136" s="348" t="s">
        <v>430</v>
      </c>
      <c r="U136" s="348" t="s">
        <v>430</v>
      </c>
      <c r="V136" s="348" t="s">
        <v>430</v>
      </c>
      <c r="W136" s="348" t="s">
        <v>430</v>
      </c>
      <c r="X136" s="348" t="s">
        <v>430</v>
      </c>
      <c r="Y136" s="374"/>
      <c r="Z136" s="346"/>
      <c r="AA136" s="346"/>
      <c r="AB136" s="346"/>
      <c r="AC136" s="346"/>
      <c r="AD136" s="346"/>
      <c r="AE136" s="346"/>
      <c r="AF136" s="346"/>
      <c r="AG136" s="346"/>
      <c r="AH136" s="346"/>
      <c r="AI136" s="346"/>
      <c r="AJ136" s="346"/>
      <c r="AK136" s="346"/>
      <c r="AL136" s="346"/>
      <c r="AM136" s="346"/>
      <c r="AN136" s="346"/>
      <c r="AO136" s="374"/>
      <c r="AP136" s="348" t="s">
        <v>430</v>
      </c>
      <c r="AQ136" s="348" t="s">
        <v>430</v>
      </c>
      <c r="AR136" s="348" t="s">
        <v>430</v>
      </c>
      <c r="AS136" s="348" t="s">
        <v>430</v>
      </c>
      <c r="AT136" s="348" t="s">
        <v>430</v>
      </c>
      <c r="AU136" s="374"/>
      <c r="AV136" s="429"/>
      <c r="AW136" s="429"/>
      <c r="AX136" s="429"/>
      <c r="AY136" s="429"/>
      <c r="AZ136" s="429"/>
      <c r="BA136" s="374"/>
      <c r="BB136" s="375"/>
      <c r="BC136" s="375"/>
      <c r="BD136" s="375"/>
      <c r="BE136" s="375"/>
      <c r="BF136" s="374"/>
      <c r="BG136" s="372"/>
      <c r="BH136" s="372"/>
      <c r="BI136" s="372"/>
      <c r="BJ136" s="372"/>
      <c r="BK136" s="374"/>
      <c r="BL136" s="466"/>
      <c r="BM136" s="372"/>
      <c r="BN136" s="372"/>
      <c r="BO136" s="372"/>
      <c r="BP136" s="372"/>
      <c r="BQ136" s="374"/>
      <c r="BR136" s="430"/>
    </row>
    <row r="137" spans="1:70" s="428" customFormat="1" x14ac:dyDescent="0.25">
      <c r="A137" s="345" t="s">
        <v>6538</v>
      </c>
      <c r="B137" s="374"/>
      <c r="C137" s="731"/>
      <c r="D137" s="374"/>
      <c r="E137" s="372"/>
      <c r="F137" s="374"/>
      <c r="G137" s="372"/>
      <c r="H137" s="374"/>
      <c r="I137" s="348" t="s">
        <v>430</v>
      </c>
      <c r="J137" s="348" t="s">
        <v>430</v>
      </c>
      <c r="K137" s="348" t="s">
        <v>430</v>
      </c>
      <c r="L137" s="348" t="s">
        <v>430</v>
      </c>
      <c r="M137" s="348" t="s">
        <v>430</v>
      </c>
      <c r="N137" s="350" t="s">
        <v>430</v>
      </c>
      <c r="O137" s="348" t="s">
        <v>430</v>
      </c>
      <c r="P137" s="348" t="s">
        <v>430</v>
      </c>
      <c r="Q137" s="348" t="s">
        <v>430</v>
      </c>
      <c r="R137" s="348" t="s">
        <v>430</v>
      </c>
      <c r="S137" s="348" t="s">
        <v>430</v>
      </c>
      <c r="T137" s="348" t="s">
        <v>430</v>
      </c>
      <c r="U137" s="348" t="s">
        <v>430</v>
      </c>
      <c r="V137" s="348" t="s">
        <v>430</v>
      </c>
      <c r="W137" s="348" t="s">
        <v>430</v>
      </c>
      <c r="X137" s="348" t="s">
        <v>430</v>
      </c>
      <c r="Y137" s="374"/>
      <c r="Z137" s="346"/>
      <c r="AA137" s="346"/>
      <c r="AB137" s="346"/>
      <c r="AC137" s="346"/>
      <c r="AD137" s="346"/>
      <c r="AE137" s="346"/>
      <c r="AF137" s="346"/>
      <c r="AG137" s="346"/>
      <c r="AH137" s="346"/>
      <c r="AI137" s="346"/>
      <c r="AJ137" s="346"/>
      <c r="AK137" s="346"/>
      <c r="AL137" s="346"/>
      <c r="AM137" s="346"/>
      <c r="AN137" s="346"/>
      <c r="AO137" s="374"/>
      <c r="AP137" s="348" t="s">
        <v>430</v>
      </c>
      <c r="AQ137" s="348" t="s">
        <v>430</v>
      </c>
      <c r="AR137" s="348" t="s">
        <v>430</v>
      </c>
      <c r="AS137" s="348" t="s">
        <v>430</v>
      </c>
      <c r="AT137" s="348" t="s">
        <v>430</v>
      </c>
      <c r="AU137" s="374"/>
      <c r="AV137" s="429"/>
      <c r="AW137" s="429"/>
      <c r="AX137" s="429"/>
      <c r="AY137" s="429"/>
      <c r="AZ137" s="429"/>
      <c r="BA137" s="374"/>
      <c r="BB137" s="375"/>
      <c r="BC137" s="375"/>
      <c r="BD137" s="375"/>
      <c r="BE137" s="375"/>
      <c r="BF137" s="374"/>
      <c r="BG137" s="372"/>
      <c r="BH137" s="372"/>
      <c r="BI137" s="372"/>
      <c r="BJ137" s="372"/>
      <c r="BK137" s="374"/>
      <c r="BL137" s="466"/>
      <c r="BM137" s="372"/>
      <c r="BN137" s="372"/>
      <c r="BO137" s="372"/>
      <c r="BP137" s="372"/>
      <c r="BQ137" s="374"/>
      <c r="BR137" s="430"/>
    </row>
    <row r="138" spans="1:70" s="428" customFormat="1" x14ac:dyDescent="0.25">
      <c r="A138" s="345" t="s">
        <v>6539</v>
      </c>
      <c r="B138" s="374"/>
      <c r="C138" s="731"/>
      <c r="D138" s="374"/>
      <c r="E138" s="372"/>
      <c r="F138" s="374"/>
      <c r="G138" s="372"/>
      <c r="H138" s="374"/>
      <c r="I138" s="348" t="s">
        <v>430</v>
      </c>
      <c r="J138" s="348" t="s">
        <v>430</v>
      </c>
      <c r="K138" s="348" t="s">
        <v>430</v>
      </c>
      <c r="L138" s="348" t="s">
        <v>430</v>
      </c>
      <c r="M138" s="348" t="s">
        <v>430</v>
      </c>
      <c r="N138" s="350" t="s">
        <v>430</v>
      </c>
      <c r="O138" s="348" t="s">
        <v>430</v>
      </c>
      <c r="P138" s="348" t="s">
        <v>430</v>
      </c>
      <c r="Q138" s="348" t="s">
        <v>430</v>
      </c>
      <c r="R138" s="348" t="s">
        <v>430</v>
      </c>
      <c r="S138" s="348" t="s">
        <v>430</v>
      </c>
      <c r="T138" s="348" t="s">
        <v>430</v>
      </c>
      <c r="U138" s="348" t="s">
        <v>430</v>
      </c>
      <c r="V138" s="348" t="s">
        <v>430</v>
      </c>
      <c r="W138" s="348" t="s">
        <v>430</v>
      </c>
      <c r="X138" s="348" t="s">
        <v>430</v>
      </c>
      <c r="Y138" s="374"/>
      <c r="Z138" s="346"/>
      <c r="AA138" s="346"/>
      <c r="AB138" s="346"/>
      <c r="AC138" s="346"/>
      <c r="AD138" s="346"/>
      <c r="AE138" s="346"/>
      <c r="AF138" s="346"/>
      <c r="AG138" s="346"/>
      <c r="AH138" s="346"/>
      <c r="AI138" s="346"/>
      <c r="AJ138" s="346"/>
      <c r="AK138" s="346"/>
      <c r="AL138" s="346"/>
      <c r="AM138" s="346"/>
      <c r="AN138" s="346"/>
      <c r="AO138" s="374"/>
      <c r="AP138" s="348" t="s">
        <v>430</v>
      </c>
      <c r="AQ138" s="348" t="s">
        <v>430</v>
      </c>
      <c r="AR138" s="348" t="s">
        <v>430</v>
      </c>
      <c r="AS138" s="348" t="s">
        <v>430</v>
      </c>
      <c r="AT138" s="348" t="s">
        <v>430</v>
      </c>
      <c r="AU138" s="374"/>
      <c r="AV138" s="429"/>
      <c r="AW138" s="429"/>
      <c r="AX138" s="429"/>
      <c r="AY138" s="429"/>
      <c r="AZ138" s="429"/>
      <c r="BA138" s="374"/>
      <c r="BB138" s="375"/>
      <c r="BC138" s="375"/>
      <c r="BD138" s="375"/>
      <c r="BE138" s="375"/>
      <c r="BF138" s="374"/>
      <c r="BG138" s="372"/>
      <c r="BH138" s="372"/>
      <c r="BI138" s="372"/>
      <c r="BJ138" s="372"/>
      <c r="BK138" s="374"/>
      <c r="BL138" s="466"/>
      <c r="BM138" s="372"/>
      <c r="BN138" s="372"/>
      <c r="BO138" s="372"/>
      <c r="BP138" s="372"/>
      <c r="BQ138" s="374"/>
      <c r="BR138" s="430"/>
    </row>
    <row r="139" spans="1:70" s="428" customFormat="1" x14ac:dyDescent="0.25">
      <c r="A139" s="345" t="s">
        <v>6540</v>
      </c>
      <c r="B139" s="374"/>
      <c r="C139" s="731"/>
      <c r="D139" s="374"/>
      <c r="E139" s="372"/>
      <c r="F139" s="374"/>
      <c r="G139" s="372"/>
      <c r="H139" s="374"/>
      <c r="I139" s="348" t="s">
        <v>430</v>
      </c>
      <c r="J139" s="348" t="s">
        <v>430</v>
      </c>
      <c r="K139" s="348" t="s">
        <v>430</v>
      </c>
      <c r="L139" s="348" t="s">
        <v>430</v>
      </c>
      <c r="M139" s="348" t="s">
        <v>430</v>
      </c>
      <c r="N139" s="350" t="s">
        <v>430</v>
      </c>
      <c r="O139" s="348" t="s">
        <v>430</v>
      </c>
      <c r="P139" s="348" t="s">
        <v>430</v>
      </c>
      <c r="Q139" s="348" t="s">
        <v>430</v>
      </c>
      <c r="R139" s="348" t="s">
        <v>430</v>
      </c>
      <c r="S139" s="348" t="s">
        <v>430</v>
      </c>
      <c r="T139" s="348" t="s">
        <v>430</v>
      </c>
      <c r="U139" s="348" t="s">
        <v>430</v>
      </c>
      <c r="V139" s="348" t="s">
        <v>430</v>
      </c>
      <c r="W139" s="348" t="s">
        <v>430</v>
      </c>
      <c r="X139" s="348" t="s">
        <v>430</v>
      </c>
      <c r="Y139" s="374"/>
      <c r="Z139" s="346"/>
      <c r="AA139" s="346"/>
      <c r="AB139" s="346"/>
      <c r="AC139" s="346"/>
      <c r="AD139" s="346"/>
      <c r="AE139" s="346"/>
      <c r="AF139" s="346"/>
      <c r="AG139" s="346"/>
      <c r="AH139" s="346"/>
      <c r="AI139" s="346"/>
      <c r="AJ139" s="346"/>
      <c r="AK139" s="346"/>
      <c r="AL139" s="346"/>
      <c r="AM139" s="346"/>
      <c r="AN139" s="346"/>
      <c r="AO139" s="374"/>
      <c r="AP139" s="348" t="s">
        <v>430</v>
      </c>
      <c r="AQ139" s="348" t="s">
        <v>430</v>
      </c>
      <c r="AR139" s="348" t="s">
        <v>430</v>
      </c>
      <c r="AS139" s="348" t="s">
        <v>430</v>
      </c>
      <c r="AT139" s="348" t="s">
        <v>430</v>
      </c>
      <c r="AU139" s="374"/>
      <c r="AV139" s="429"/>
      <c r="AW139" s="429"/>
      <c r="AX139" s="429"/>
      <c r="AY139" s="429"/>
      <c r="AZ139" s="429"/>
      <c r="BA139" s="374"/>
      <c r="BB139" s="375"/>
      <c r="BC139" s="375"/>
      <c r="BD139" s="375"/>
      <c r="BE139" s="375"/>
      <c r="BF139" s="374"/>
      <c r="BG139" s="372"/>
      <c r="BH139" s="372"/>
      <c r="BI139" s="372"/>
      <c r="BJ139" s="372"/>
      <c r="BK139" s="374"/>
      <c r="BL139" s="466"/>
      <c r="BM139" s="372"/>
      <c r="BN139" s="372"/>
      <c r="BO139" s="372"/>
      <c r="BP139" s="372"/>
      <c r="BQ139" s="374"/>
      <c r="BR139" s="430"/>
    </row>
    <row r="140" spans="1:70" s="428" customFormat="1" x14ac:dyDescent="0.25">
      <c r="A140" s="345" t="s">
        <v>6541</v>
      </c>
      <c r="B140" s="374"/>
      <c r="C140" s="731"/>
      <c r="D140" s="374"/>
      <c r="E140" s="372"/>
      <c r="F140" s="374"/>
      <c r="G140" s="372"/>
      <c r="H140" s="374"/>
      <c r="I140" s="348" t="s">
        <v>430</v>
      </c>
      <c r="J140" s="348" t="s">
        <v>430</v>
      </c>
      <c r="K140" s="348" t="s">
        <v>430</v>
      </c>
      <c r="L140" s="348" t="s">
        <v>430</v>
      </c>
      <c r="M140" s="348" t="s">
        <v>430</v>
      </c>
      <c r="N140" s="350" t="s">
        <v>430</v>
      </c>
      <c r="O140" s="348" t="s">
        <v>430</v>
      </c>
      <c r="P140" s="348" t="s">
        <v>430</v>
      </c>
      <c r="Q140" s="348" t="s">
        <v>430</v>
      </c>
      <c r="R140" s="348" t="s">
        <v>430</v>
      </c>
      <c r="S140" s="348" t="s">
        <v>430</v>
      </c>
      <c r="T140" s="348" t="s">
        <v>430</v>
      </c>
      <c r="U140" s="348" t="s">
        <v>430</v>
      </c>
      <c r="V140" s="348" t="s">
        <v>430</v>
      </c>
      <c r="W140" s="348" t="s">
        <v>430</v>
      </c>
      <c r="X140" s="348" t="s">
        <v>430</v>
      </c>
      <c r="Y140" s="374"/>
      <c r="Z140" s="346"/>
      <c r="AA140" s="346"/>
      <c r="AB140" s="346"/>
      <c r="AC140" s="346"/>
      <c r="AD140" s="346"/>
      <c r="AE140" s="346"/>
      <c r="AF140" s="346"/>
      <c r="AG140" s="346"/>
      <c r="AH140" s="346"/>
      <c r="AI140" s="346"/>
      <c r="AJ140" s="346"/>
      <c r="AK140" s="346"/>
      <c r="AL140" s="346"/>
      <c r="AM140" s="346"/>
      <c r="AN140" s="346"/>
      <c r="AO140" s="374"/>
      <c r="AP140" s="348" t="s">
        <v>430</v>
      </c>
      <c r="AQ140" s="348" t="s">
        <v>430</v>
      </c>
      <c r="AR140" s="348" t="s">
        <v>430</v>
      </c>
      <c r="AS140" s="348" t="s">
        <v>430</v>
      </c>
      <c r="AT140" s="348" t="s">
        <v>430</v>
      </c>
      <c r="AU140" s="374"/>
      <c r="AV140" s="429"/>
      <c r="AW140" s="429"/>
      <c r="AX140" s="429"/>
      <c r="AY140" s="429"/>
      <c r="AZ140" s="429"/>
      <c r="BA140" s="374"/>
      <c r="BB140" s="375"/>
      <c r="BC140" s="375"/>
      <c r="BD140" s="375"/>
      <c r="BE140" s="375"/>
      <c r="BF140" s="374"/>
      <c r="BG140" s="372"/>
      <c r="BH140" s="372"/>
      <c r="BI140" s="372"/>
      <c r="BJ140" s="372"/>
      <c r="BK140" s="374"/>
      <c r="BL140" s="466"/>
      <c r="BM140" s="372"/>
      <c r="BN140" s="372"/>
      <c r="BO140" s="372"/>
      <c r="BP140" s="372"/>
      <c r="BQ140" s="374"/>
      <c r="BR140" s="430"/>
    </row>
    <row r="141" spans="1:70" s="428" customFormat="1" x14ac:dyDescent="0.25">
      <c r="A141" s="345" t="s">
        <v>6542</v>
      </c>
      <c r="B141" s="374"/>
      <c r="C141" s="731"/>
      <c r="D141" s="374"/>
      <c r="E141" s="372"/>
      <c r="F141" s="374"/>
      <c r="G141" s="372"/>
      <c r="H141" s="374"/>
      <c r="I141" s="348" t="s">
        <v>430</v>
      </c>
      <c r="J141" s="348" t="s">
        <v>430</v>
      </c>
      <c r="K141" s="348" t="s">
        <v>430</v>
      </c>
      <c r="L141" s="348" t="s">
        <v>430</v>
      </c>
      <c r="M141" s="348" t="s">
        <v>430</v>
      </c>
      <c r="N141" s="350" t="s">
        <v>430</v>
      </c>
      <c r="O141" s="348" t="s">
        <v>430</v>
      </c>
      <c r="P141" s="348" t="s">
        <v>430</v>
      </c>
      <c r="Q141" s="348" t="s">
        <v>430</v>
      </c>
      <c r="R141" s="348" t="s">
        <v>430</v>
      </c>
      <c r="S141" s="348" t="s">
        <v>430</v>
      </c>
      <c r="T141" s="348" t="s">
        <v>430</v>
      </c>
      <c r="U141" s="348" t="s">
        <v>430</v>
      </c>
      <c r="V141" s="348" t="s">
        <v>430</v>
      </c>
      <c r="W141" s="348" t="s">
        <v>430</v>
      </c>
      <c r="X141" s="348" t="s">
        <v>430</v>
      </c>
      <c r="Y141" s="374"/>
      <c r="Z141" s="346"/>
      <c r="AA141" s="346"/>
      <c r="AB141" s="346"/>
      <c r="AC141" s="346"/>
      <c r="AD141" s="346"/>
      <c r="AE141" s="346"/>
      <c r="AF141" s="346"/>
      <c r="AG141" s="346"/>
      <c r="AH141" s="346"/>
      <c r="AI141" s="346"/>
      <c r="AJ141" s="346"/>
      <c r="AK141" s="346"/>
      <c r="AL141" s="346"/>
      <c r="AM141" s="346"/>
      <c r="AN141" s="346"/>
      <c r="AO141" s="374"/>
      <c r="AP141" s="348" t="s">
        <v>430</v>
      </c>
      <c r="AQ141" s="348" t="s">
        <v>430</v>
      </c>
      <c r="AR141" s="348" t="s">
        <v>430</v>
      </c>
      <c r="AS141" s="348" t="s">
        <v>430</v>
      </c>
      <c r="AT141" s="348" t="s">
        <v>430</v>
      </c>
      <c r="AU141" s="374"/>
      <c r="AV141" s="429"/>
      <c r="AW141" s="429"/>
      <c r="AX141" s="429"/>
      <c r="AY141" s="429"/>
      <c r="AZ141" s="429"/>
      <c r="BA141" s="374"/>
      <c r="BB141" s="375"/>
      <c r="BC141" s="375"/>
      <c r="BD141" s="375"/>
      <c r="BE141" s="375"/>
      <c r="BF141" s="374"/>
      <c r="BG141" s="372"/>
      <c r="BH141" s="372"/>
      <c r="BI141" s="372"/>
      <c r="BJ141" s="372"/>
      <c r="BK141" s="374"/>
      <c r="BL141" s="466"/>
      <c r="BM141" s="372"/>
      <c r="BN141" s="372"/>
      <c r="BO141" s="372"/>
      <c r="BP141" s="372"/>
      <c r="BQ141" s="374"/>
      <c r="BR141" s="430"/>
    </row>
    <row r="142" spans="1:70" s="428" customFormat="1" x14ac:dyDescent="0.25">
      <c r="A142" s="345" t="s">
        <v>6543</v>
      </c>
      <c r="B142" s="374"/>
      <c r="C142" s="731"/>
      <c r="D142" s="374"/>
      <c r="E142" s="372"/>
      <c r="F142" s="374"/>
      <c r="G142" s="372"/>
      <c r="H142" s="374"/>
      <c r="I142" s="348" t="s">
        <v>430</v>
      </c>
      <c r="J142" s="348" t="s">
        <v>430</v>
      </c>
      <c r="K142" s="348" t="s">
        <v>430</v>
      </c>
      <c r="L142" s="348" t="s">
        <v>430</v>
      </c>
      <c r="M142" s="348" t="s">
        <v>430</v>
      </c>
      <c r="N142" s="350" t="s">
        <v>430</v>
      </c>
      <c r="O142" s="348" t="s">
        <v>430</v>
      </c>
      <c r="P142" s="348" t="s">
        <v>430</v>
      </c>
      <c r="Q142" s="348" t="s">
        <v>430</v>
      </c>
      <c r="R142" s="348" t="s">
        <v>430</v>
      </c>
      <c r="S142" s="348" t="s">
        <v>430</v>
      </c>
      <c r="T142" s="348" t="s">
        <v>430</v>
      </c>
      <c r="U142" s="348" t="s">
        <v>430</v>
      </c>
      <c r="V142" s="348" t="s">
        <v>430</v>
      </c>
      <c r="W142" s="348" t="s">
        <v>430</v>
      </c>
      <c r="X142" s="348" t="s">
        <v>430</v>
      </c>
      <c r="Y142" s="374"/>
      <c r="Z142" s="346"/>
      <c r="AA142" s="346"/>
      <c r="AB142" s="346"/>
      <c r="AC142" s="346"/>
      <c r="AD142" s="346"/>
      <c r="AE142" s="346"/>
      <c r="AF142" s="346"/>
      <c r="AG142" s="346"/>
      <c r="AH142" s="346"/>
      <c r="AI142" s="346"/>
      <c r="AJ142" s="346"/>
      <c r="AK142" s="346"/>
      <c r="AL142" s="346"/>
      <c r="AM142" s="346"/>
      <c r="AN142" s="346"/>
      <c r="AO142" s="374"/>
      <c r="AP142" s="348" t="s">
        <v>430</v>
      </c>
      <c r="AQ142" s="348" t="s">
        <v>430</v>
      </c>
      <c r="AR142" s="348" t="s">
        <v>430</v>
      </c>
      <c r="AS142" s="348" t="s">
        <v>430</v>
      </c>
      <c r="AT142" s="348" t="s">
        <v>430</v>
      </c>
      <c r="AU142" s="374"/>
      <c r="AV142" s="429"/>
      <c r="AW142" s="429"/>
      <c r="AX142" s="429"/>
      <c r="AY142" s="429"/>
      <c r="AZ142" s="429"/>
      <c r="BA142" s="374"/>
      <c r="BB142" s="375"/>
      <c r="BC142" s="375"/>
      <c r="BD142" s="375"/>
      <c r="BE142" s="375"/>
      <c r="BF142" s="374"/>
      <c r="BG142" s="372"/>
      <c r="BH142" s="372"/>
      <c r="BI142" s="372"/>
      <c r="BJ142" s="372"/>
      <c r="BK142" s="374"/>
      <c r="BL142" s="466"/>
      <c r="BM142" s="372"/>
      <c r="BN142" s="372"/>
      <c r="BO142" s="372"/>
      <c r="BP142" s="372"/>
      <c r="BQ142" s="374"/>
      <c r="BR142" s="430"/>
    </row>
    <row r="143" spans="1:70" s="428" customFormat="1" x14ac:dyDescent="0.25">
      <c r="A143" s="345" t="s">
        <v>6544</v>
      </c>
      <c r="B143" s="374"/>
      <c r="C143" s="731"/>
      <c r="D143" s="374"/>
      <c r="E143" s="372"/>
      <c r="F143" s="374"/>
      <c r="G143" s="372"/>
      <c r="H143" s="374"/>
      <c r="I143" s="348" t="s">
        <v>430</v>
      </c>
      <c r="J143" s="348" t="s">
        <v>430</v>
      </c>
      <c r="K143" s="348" t="s">
        <v>430</v>
      </c>
      <c r="L143" s="348" t="s">
        <v>430</v>
      </c>
      <c r="M143" s="348" t="s">
        <v>430</v>
      </c>
      <c r="N143" s="350" t="s">
        <v>430</v>
      </c>
      <c r="O143" s="348" t="s">
        <v>430</v>
      </c>
      <c r="P143" s="348" t="s">
        <v>430</v>
      </c>
      <c r="Q143" s="348" t="s">
        <v>430</v>
      </c>
      <c r="R143" s="348" t="s">
        <v>430</v>
      </c>
      <c r="S143" s="348" t="s">
        <v>430</v>
      </c>
      <c r="T143" s="348" t="s">
        <v>430</v>
      </c>
      <c r="U143" s="348" t="s">
        <v>430</v>
      </c>
      <c r="V143" s="348" t="s">
        <v>430</v>
      </c>
      <c r="W143" s="348" t="s">
        <v>430</v>
      </c>
      <c r="X143" s="348" t="s">
        <v>430</v>
      </c>
      <c r="Y143" s="374"/>
      <c r="Z143" s="346"/>
      <c r="AA143" s="346"/>
      <c r="AB143" s="346"/>
      <c r="AC143" s="346"/>
      <c r="AD143" s="346"/>
      <c r="AE143" s="346"/>
      <c r="AF143" s="346"/>
      <c r="AG143" s="346"/>
      <c r="AH143" s="346"/>
      <c r="AI143" s="346"/>
      <c r="AJ143" s="346"/>
      <c r="AK143" s="346"/>
      <c r="AL143" s="346"/>
      <c r="AM143" s="346"/>
      <c r="AN143" s="346"/>
      <c r="AO143" s="374"/>
      <c r="AP143" s="348" t="s">
        <v>430</v>
      </c>
      <c r="AQ143" s="348" t="s">
        <v>430</v>
      </c>
      <c r="AR143" s="348" t="s">
        <v>430</v>
      </c>
      <c r="AS143" s="348" t="s">
        <v>430</v>
      </c>
      <c r="AT143" s="348" t="s">
        <v>430</v>
      </c>
      <c r="AU143" s="374"/>
      <c r="AV143" s="429"/>
      <c r="AW143" s="429"/>
      <c r="AX143" s="429"/>
      <c r="AY143" s="429"/>
      <c r="AZ143" s="429"/>
      <c r="BA143" s="374"/>
      <c r="BB143" s="375"/>
      <c r="BC143" s="375"/>
      <c r="BD143" s="375"/>
      <c r="BE143" s="375"/>
      <c r="BF143" s="374"/>
      <c r="BG143" s="372"/>
      <c r="BH143" s="372"/>
      <c r="BI143" s="372"/>
      <c r="BJ143" s="372"/>
      <c r="BK143" s="374"/>
      <c r="BL143" s="466"/>
      <c r="BM143" s="372"/>
      <c r="BN143" s="372"/>
      <c r="BO143" s="372"/>
      <c r="BP143" s="372"/>
      <c r="BQ143" s="374"/>
      <c r="BR143" s="430"/>
    </row>
    <row r="144" spans="1:70" s="428" customFormat="1" x14ac:dyDescent="0.25">
      <c r="A144" s="345" t="s">
        <v>6545</v>
      </c>
      <c r="B144" s="374"/>
      <c r="C144" s="731"/>
      <c r="D144" s="374"/>
      <c r="E144" s="372"/>
      <c r="F144" s="374"/>
      <c r="G144" s="372"/>
      <c r="H144" s="374"/>
      <c r="I144" s="348" t="s">
        <v>430</v>
      </c>
      <c r="J144" s="348" t="s">
        <v>430</v>
      </c>
      <c r="K144" s="348" t="s">
        <v>430</v>
      </c>
      <c r="L144" s="348" t="s">
        <v>430</v>
      </c>
      <c r="M144" s="348" t="s">
        <v>430</v>
      </c>
      <c r="N144" s="350" t="s">
        <v>430</v>
      </c>
      <c r="O144" s="348" t="s">
        <v>430</v>
      </c>
      <c r="P144" s="348" t="s">
        <v>430</v>
      </c>
      <c r="Q144" s="348" t="s">
        <v>430</v>
      </c>
      <c r="R144" s="348" t="s">
        <v>430</v>
      </c>
      <c r="S144" s="348" t="s">
        <v>430</v>
      </c>
      <c r="T144" s="348" t="s">
        <v>430</v>
      </c>
      <c r="U144" s="348" t="s">
        <v>430</v>
      </c>
      <c r="V144" s="348" t="s">
        <v>430</v>
      </c>
      <c r="W144" s="348" t="s">
        <v>430</v>
      </c>
      <c r="X144" s="348" t="s">
        <v>430</v>
      </c>
      <c r="Y144" s="374"/>
      <c r="Z144" s="346"/>
      <c r="AA144" s="346"/>
      <c r="AB144" s="346"/>
      <c r="AC144" s="346"/>
      <c r="AD144" s="346"/>
      <c r="AE144" s="346"/>
      <c r="AF144" s="346"/>
      <c r="AG144" s="346"/>
      <c r="AH144" s="346"/>
      <c r="AI144" s="346"/>
      <c r="AJ144" s="346"/>
      <c r="AK144" s="346"/>
      <c r="AL144" s="346"/>
      <c r="AM144" s="346"/>
      <c r="AN144" s="346"/>
      <c r="AO144" s="374"/>
      <c r="AP144" s="348" t="s">
        <v>430</v>
      </c>
      <c r="AQ144" s="348" t="s">
        <v>430</v>
      </c>
      <c r="AR144" s="348" t="s">
        <v>430</v>
      </c>
      <c r="AS144" s="348" t="s">
        <v>430</v>
      </c>
      <c r="AT144" s="348" t="s">
        <v>430</v>
      </c>
      <c r="AU144" s="374"/>
      <c r="AV144" s="429"/>
      <c r="AW144" s="429"/>
      <c r="AX144" s="429"/>
      <c r="AY144" s="429"/>
      <c r="AZ144" s="429"/>
      <c r="BA144" s="374"/>
      <c r="BB144" s="375"/>
      <c r="BC144" s="375"/>
      <c r="BD144" s="375"/>
      <c r="BE144" s="375"/>
      <c r="BF144" s="374"/>
      <c r="BG144" s="372"/>
      <c r="BH144" s="372"/>
      <c r="BI144" s="372"/>
      <c r="BJ144" s="372"/>
      <c r="BK144" s="374"/>
      <c r="BL144" s="466"/>
      <c r="BM144" s="372"/>
      <c r="BN144" s="372"/>
      <c r="BO144" s="372"/>
      <c r="BP144" s="372"/>
      <c r="BQ144" s="374"/>
      <c r="BR144" s="430"/>
    </row>
    <row r="145" spans="1:70" s="428" customFormat="1" x14ac:dyDescent="0.25">
      <c r="A145" s="345" t="s">
        <v>6546</v>
      </c>
      <c r="B145" s="374"/>
      <c r="C145" s="731"/>
      <c r="D145" s="374"/>
      <c r="E145" s="372"/>
      <c r="F145" s="374"/>
      <c r="G145" s="372"/>
      <c r="H145" s="374"/>
      <c r="I145" s="348" t="s">
        <v>430</v>
      </c>
      <c r="J145" s="348" t="s">
        <v>430</v>
      </c>
      <c r="K145" s="348" t="s">
        <v>430</v>
      </c>
      <c r="L145" s="348" t="s">
        <v>430</v>
      </c>
      <c r="M145" s="348" t="s">
        <v>430</v>
      </c>
      <c r="N145" s="350" t="s">
        <v>430</v>
      </c>
      <c r="O145" s="348" t="s">
        <v>430</v>
      </c>
      <c r="P145" s="348" t="s">
        <v>430</v>
      </c>
      <c r="Q145" s="348" t="s">
        <v>430</v>
      </c>
      <c r="R145" s="348" t="s">
        <v>430</v>
      </c>
      <c r="S145" s="348" t="s">
        <v>430</v>
      </c>
      <c r="T145" s="348" t="s">
        <v>430</v>
      </c>
      <c r="U145" s="348" t="s">
        <v>430</v>
      </c>
      <c r="V145" s="348" t="s">
        <v>430</v>
      </c>
      <c r="W145" s="348" t="s">
        <v>430</v>
      </c>
      <c r="X145" s="348" t="s">
        <v>430</v>
      </c>
      <c r="Y145" s="374"/>
      <c r="Z145" s="346"/>
      <c r="AA145" s="346"/>
      <c r="AB145" s="346"/>
      <c r="AC145" s="346"/>
      <c r="AD145" s="346"/>
      <c r="AE145" s="346"/>
      <c r="AF145" s="346"/>
      <c r="AG145" s="346"/>
      <c r="AH145" s="346"/>
      <c r="AI145" s="346"/>
      <c r="AJ145" s="346"/>
      <c r="AK145" s="346"/>
      <c r="AL145" s="346"/>
      <c r="AM145" s="346"/>
      <c r="AN145" s="346"/>
      <c r="AO145" s="374"/>
      <c r="AP145" s="348" t="s">
        <v>430</v>
      </c>
      <c r="AQ145" s="348" t="s">
        <v>430</v>
      </c>
      <c r="AR145" s="348" t="s">
        <v>430</v>
      </c>
      <c r="AS145" s="348" t="s">
        <v>430</v>
      </c>
      <c r="AT145" s="348" t="s">
        <v>430</v>
      </c>
      <c r="AU145" s="374"/>
      <c r="AV145" s="429"/>
      <c r="AW145" s="429"/>
      <c r="AX145" s="429"/>
      <c r="AY145" s="429"/>
      <c r="AZ145" s="429"/>
      <c r="BA145" s="374"/>
      <c r="BB145" s="375"/>
      <c r="BC145" s="375"/>
      <c r="BD145" s="375"/>
      <c r="BE145" s="375"/>
      <c r="BF145" s="374"/>
      <c r="BG145" s="372"/>
      <c r="BH145" s="372"/>
      <c r="BI145" s="372"/>
      <c r="BJ145" s="372"/>
      <c r="BK145" s="374"/>
      <c r="BL145" s="466"/>
      <c r="BM145" s="372"/>
      <c r="BN145" s="372"/>
      <c r="BO145" s="372"/>
      <c r="BP145" s="372"/>
      <c r="BQ145" s="374"/>
      <c r="BR145" s="430"/>
    </row>
    <row r="146" spans="1:70" s="428" customFormat="1" x14ac:dyDescent="0.25">
      <c r="A146" s="345" t="s">
        <v>6547</v>
      </c>
      <c r="B146" s="374"/>
      <c r="C146" s="731"/>
      <c r="D146" s="374"/>
      <c r="E146" s="372"/>
      <c r="F146" s="374"/>
      <c r="G146" s="372"/>
      <c r="H146" s="374"/>
      <c r="I146" s="348" t="s">
        <v>430</v>
      </c>
      <c r="J146" s="348" t="s">
        <v>430</v>
      </c>
      <c r="K146" s="348" t="s">
        <v>430</v>
      </c>
      <c r="L146" s="348" t="s">
        <v>430</v>
      </c>
      <c r="M146" s="348" t="s">
        <v>430</v>
      </c>
      <c r="N146" s="350" t="s">
        <v>430</v>
      </c>
      <c r="O146" s="348" t="s">
        <v>430</v>
      </c>
      <c r="P146" s="348" t="s">
        <v>430</v>
      </c>
      <c r="Q146" s="348" t="s">
        <v>430</v>
      </c>
      <c r="R146" s="348" t="s">
        <v>430</v>
      </c>
      <c r="S146" s="348" t="s">
        <v>430</v>
      </c>
      <c r="T146" s="348" t="s">
        <v>430</v>
      </c>
      <c r="U146" s="348" t="s">
        <v>430</v>
      </c>
      <c r="V146" s="348" t="s">
        <v>430</v>
      </c>
      <c r="W146" s="348" t="s">
        <v>430</v>
      </c>
      <c r="X146" s="348" t="s">
        <v>430</v>
      </c>
      <c r="Y146" s="374"/>
      <c r="Z146" s="346"/>
      <c r="AA146" s="346"/>
      <c r="AB146" s="346"/>
      <c r="AC146" s="346"/>
      <c r="AD146" s="346"/>
      <c r="AE146" s="346"/>
      <c r="AF146" s="346"/>
      <c r="AG146" s="346"/>
      <c r="AH146" s="346"/>
      <c r="AI146" s="346"/>
      <c r="AJ146" s="346"/>
      <c r="AK146" s="346"/>
      <c r="AL146" s="346"/>
      <c r="AM146" s="346"/>
      <c r="AN146" s="346"/>
      <c r="AO146" s="374"/>
      <c r="AP146" s="348" t="s">
        <v>430</v>
      </c>
      <c r="AQ146" s="348" t="s">
        <v>430</v>
      </c>
      <c r="AR146" s="348" t="s">
        <v>430</v>
      </c>
      <c r="AS146" s="348" t="s">
        <v>430</v>
      </c>
      <c r="AT146" s="348" t="s">
        <v>430</v>
      </c>
      <c r="AU146" s="374"/>
      <c r="AV146" s="429"/>
      <c r="AW146" s="429"/>
      <c r="AX146" s="429"/>
      <c r="AY146" s="429"/>
      <c r="AZ146" s="429"/>
      <c r="BA146" s="374"/>
      <c r="BB146" s="375"/>
      <c r="BC146" s="375"/>
      <c r="BD146" s="375"/>
      <c r="BE146" s="375"/>
      <c r="BF146" s="374"/>
      <c r="BG146" s="372"/>
      <c r="BH146" s="372"/>
      <c r="BI146" s="372"/>
      <c r="BJ146" s="372"/>
      <c r="BK146" s="374"/>
      <c r="BL146" s="466"/>
      <c r="BM146" s="372"/>
      <c r="BN146" s="372"/>
      <c r="BO146" s="372"/>
      <c r="BP146" s="372"/>
      <c r="BQ146" s="374"/>
      <c r="BR146" s="430"/>
    </row>
    <row r="147" spans="1:70" s="428" customFormat="1" x14ac:dyDescent="0.25">
      <c r="A147" s="345" t="s">
        <v>6548</v>
      </c>
      <c r="B147" s="374"/>
      <c r="C147" s="731"/>
      <c r="D147" s="374"/>
      <c r="E147" s="372"/>
      <c r="F147" s="374"/>
      <c r="G147" s="372"/>
      <c r="H147" s="374"/>
      <c r="I147" s="348" t="s">
        <v>430</v>
      </c>
      <c r="J147" s="348" t="s">
        <v>430</v>
      </c>
      <c r="K147" s="348" t="s">
        <v>430</v>
      </c>
      <c r="L147" s="348" t="s">
        <v>430</v>
      </c>
      <c r="M147" s="348" t="s">
        <v>430</v>
      </c>
      <c r="N147" s="350" t="s">
        <v>430</v>
      </c>
      <c r="O147" s="348" t="s">
        <v>430</v>
      </c>
      <c r="P147" s="348" t="s">
        <v>430</v>
      </c>
      <c r="Q147" s="348" t="s">
        <v>430</v>
      </c>
      <c r="R147" s="348" t="s">
        <v>430</v>
      </c>
      <c r="S147" s="348" t="s">
        <v>430</v>
      </c>
      <c r="T147" s="348" t="s">
        <v>430</v>
      </c>
      <c r="U147" s="348" t="s">
        <v>430</v>
      </c>
      <c r="V147" s="348" t="s">
        <v>430</v>
      </c>
      <c r="W147" s="348" t="s">
        <v>430</v>
      </c>
      <c r="X147" s="348" t="s">
        <v>430</v>
      </c>
      <c r="Y147" s="374"/>
      <c r="Z147" s="346"/>
      <c r="AA147" s="346"/>
      <c r="AB147" s="346"/>
      <c r="AC147" s="346"/>
      <c r="AD147" s="346"/>
      <c r="AE147" s="346"/>
      <c r="AF147" s="346"/>
      <c r="AG147" s="346"/>
      <c r="AH147" s="346"/>
      <c r="AI147" s="346"/>
      <c r="AJ147" s="346"/>
      <c r="AK147" s="346"/>
      <c r="AL147" s="346"/>
      <c r="AM147" s="346"/>
      <c r="AN147" s="346"/>
      <c r="AO147" s="374"/>
      <c r="AP147" s="348" t="s">
        <v>430</v>
      </c>
      <c r="AQ147" s="348" t="s">
        <v>430</v>
      </c>
      <c r="AR147" s="348" t="s">
        <v>430</v>
      </c>
      <c r="AS147" s="348" t="s">
        <v>430</v>
      </c>
      <c r="AT147" s="348" t="s">
        <v>430</v>
      </c>
      <c r="AU147" s="374"/>
      <c r="AV147" s="429"/>
      <c r="AW147" s="429"/>
      <c r="AX147" s="429"/>
      <c r="AY147" s="429"/>
      <c r="AZ147" s="429"/>
      <c r="BA147" s="374"/>
      <c r="BB147" s="375"/>
      <c r="BC147" s="375"/>
      <c r="BD147" s="375"/>
      <c r="BE147" s="375"/>
      <c r="BF147" s="374"/>
      <c r="BG147" s="372"/>
      <c r="BH147" s="372"/>
      <c r="BI147" s="372"/>
      <c r="BJ147" s="372"/>
      <c r="BK147" s="374"/>
      <c r="BL147" s="466"/>
      <c r="BM147" s="372"/>
      <c r="BN147" s="372"/>
      <c r="BO147" s="372"/>
      <c r="BP147" s="372"/>
      <c r="BQ147" s="374"/>
      <c r="BR147" s="430"/>
    </row>
    <row r="148" spans="1:70" s="428" customFormat="1" x14ac:dyDescent="0.25">
      <c r="A148" s="345" t="s">
        <v>6549</v>
      </c>
      <c r="B148" s="374"/>
      <c r="C148" s="731"/>
      <c r="D148" s="374"/>
      <c r="E148" s="372"/>
      <c r="F148" s="374"/>
      <c r="G148" s="372"/>
      <c r="H148" s="374"/>
      <c r="I148" s="348" t="s">
        <v>430</v>
      </c>
      <c r="J148" s="348" t="s">
        <v>430</v>
      </c>
      <c r="K148" s="348" t="s">
        <v>430</v>
      </c>
      <c r="L148" s="348" t="s">
        <v>430</v>
      </c>
      <c r="M148" s="348" t="s">
        <v>430</v>
      </c>
      <c r="N148" s="350" t="s">
        <v>430</v>
      </c>
      <c r="O148" s="348" t="s">
        <v>430</v>
      </c>
      <c r="P148" s="348" t="s">
        <v>430</v>
      </c>
      <c r="Q148" s="348" t="s">
        <v>430</v>
      </c>
      <c r="R148" s="348" t="s">
        <v>430</v>
      </c>
      <c r="S148" s="348" t="s">
        <v>430</v>
      </c>
      <c r="T148" s="348" t="s">
        <v>430</v>
      </c>
      <c r="U148" s="348" t="s">
        <v>430</v>
      </c>
      <c r="V148" s="348" t="s">
        <v>430</v>
      </c>
      <c r="W148" s="348" t="s">
        <v>430</v>
      </c>
      <c r="X148" s="348" t="s">
        <v>430</v>
      </c>
      <c r="Y148" s="374"/>
      <c r="Z148" s="346"/>
      <c r="AA148" s="346"/>
      <c r="AB148" s="346"/>
      <c r="AC148" s="346"/>
      <c r="AD148" s="346"/>
      <c r="AE148" s="346"/>
      <c r="AF148" s="346"/>
      <c r="AG148" s="346"/>
      <c r="AH148" s="346"/>
      <c r="AI148" s="346"/>
      <c r="AJ148" s="346"/>
      <c r="AK148" s="346"/>
      <c r="AL148" s="346"/>
      <c r="AM148" s="346"/>
      <c r="AN148" s="346"/>
      <c r="AO148" s="374"/>
      <c r="AP148" s="348" t="s">
        <v>430</v>
      </c>
      <c r="AQ148" s="348" t="s">
        <v>430</v>
      </c>
      <c r="AR148" s="348" t="s">
        <v>430</v>
      </c>
      <c r="AS148" s="348" t="s">
        <v>430</v>
      </c>
      <c r="AT148" s="348" t="s">
        <v>430</v>
      </c>
      <c r="AU148" s="374"/>
      <c r="AV148" s="429"/>
      <c r="AW148" s="429"/>
      <c r="AX148" s="429"/>
      <c r="AY148" s="429"/>
      <c r="AZ148" s="429"/>
      <c r="BA148" s="374"/>
      <c r="BB148" s="375"/>
      <c r="BC148" s="375"/>
      <c r="BD148" s="375"/>
      <c r="BE148" s="375"/>
      <c r="BF148" s="374"/>
      <c r="BG148" s="372"/>
      <c r="BH148" s="372"/>
      <c r="BI148" s="372"/>
      <c r="BJ148" s="372"/>
      <c r="BK148" s="374"/>
      <c r="BL148" s="466"/>
      <c r="BM148" s="372"/>
      <c r="BN148" s="372"/>
      <c r="BO148" s="372"/>
      <c r="BP148" s="372"/>
      <c r="BQ148" s="374"/>
      <c r="BR148" s="430"/>
    </row>
    <row r="149" spans="1:70" s="428" customFormat="1" x14ac:dyDescent="0.25">
      <c r="A149" s="345" t="s">
        <v>6550</v>
      </c>
      <c r="B149" s="374"/>
      <c r="C149" s="731"/>
      <c r="D149" s="374"/>
      <c r="E149" s="372"/>
      <c r="F149" s="374"/>
      <c r="G149" s="372"/>
      <c r="H149" s="374"/>
      <c r="I149" s="348" t="s">
        <v>430</v>
      </c>
      <c r="J149" s="348" t="s">
        <v>430</v>
      </c>
      <c r="K149" s="348" t="s">
        <v>430</v>
      </c>
      <c r="L149" s="348" t="s">
        <v>430</v>
      </c>
      <c r="M149" s="348" t="s">
        <v>430</v>
      </c>
      <c r="N149" s="350" t="s">
        <v>430</v>
      </c>
      <c r="O149" s="348" t="s">
        <v>430</v>
      </c>
      <c r="P149" s="348" t="s">
        <v>430</v>
      </c>
      <c r="Q149" s="348" t="s">
        <v>430</v>
      </c>
      <c r="R149" s="348" t="s">
        <v>430</v>
      </c>
      <c r="S149" s="348" t="s">
        <v>430</v>
      </c>
      <c r="T149" s="348" t="s">
        <v>430</v>
      </c>
      <c r="U149" s="348" t="s">
        <v>430</v>
      </c>
      <c r="V149" s="348" t="s">
        <v>430</v>
      </c>
      <c r="W149" s="348" t="s">
        <v>430</v>
      </c>
      <c r="X149" s="348" t="s">
        <v>430</v>
      </c>
      <c r="Y149" s="374"/>
      <c r="Z149" s="346"/>
      <c r="AA149" s="346"/>
      <c r="AB149" s="346"/>
      <c r="AC149" s="346"/>
      <c r="AD149" s="346"/>
      <c r="AE149" s="346"/>
      <c r="AF149" s="346"/>
      <c r="AG149" s="346"/>
      <c r="AH149" s="346"/>
      <c r="AI149" s="346"/>
      <c r="AJ149" s="346"/>
      <c r="AK149" s="346"/>
      <c r="AL149" s="346"/>
      <c r="AM149" s="346"/>
      <c r="AN149" s="346"/>
      <c r="AO149" s="374"/>
      <c r="AP149" s="348" t="s">
        <v>430</v>
      </c>
      <c r="AQ149" s="348" t="s">
        <v>430</v>
      </c>
      <c r="AR149" s="348" t="s">
        <v>430</v>
      </c>
      <c r="AS149" s="348" t="s">
        <v>430</v>
      </c>
      <c r="AT149" s="348" t="s">
        <v>430</v>
      </c>
      <c r="AU149" s="374"/>
      <c r="AV149" s="429"/>
      <c r="AW149" s="429"/>
      <c r="AX149" s="429"/>
      <c r="AY149" s="429"/>
      <c r="AZ149" s="429"/>
      <c r="BA149" s="374"/>
      <c r="BB149" s="375"/>
      <c r="BC149" s="375"/>
      <c r="BD149" s="375"/>
      <c r="BE149" s="375"/>
      <c r="BF149" s="374"/>
      <c r="BG149" s="372"/>
      <c r="BH149" s="372"/>
      <c r="BI149" s="372"/>
      <c r="BJ149" s="372"/>
      <c r="BK149" s="374"/>
      <c r="BL149" s="466"/>
      <c r="BM149" s="372"/>
      <c r="BN149" s="372"/>
      <c r="BO149" s="372"/>
      <c r="BP149" s="372"/>
      <c r="BQ149" s="374"/>
      <c r="BR149" s="430"/>
    </row>
    <row r="150" spans="1:70" s="428" customFormat="1" x14ac:dyDescent="0.25">
      <c r="A150" s="345" t="s">
        <v>4399</v>
      </c>
      <c r="B150" s="374"/>
      <c r="C150" s="731"/>
      <c r="D150" s="374"/>
      <c r="E150" s="372"/>
      <c r="F150" s="374"/>
      <c r="G150" s="372"/>
      <c r="H150" s="374"/>
      <c r="I150" s="348" t="s">
        <v>430</v>
      </c>
      <c r="J150" s="348" t="s">
        <v>430</v>
      </c>
      <c r="K150" s="348" t="s">
        <v>430</v>
      </c>
      <c r="L150" s="348" t="s">
        <v>430</v>
      </c>
      <c r="M150" s="348" t="s">
        <v>430</v>
      </c>
      <c r="N150" s="350" t="s">
        <v>430</v>
      </c>
      <c r="O150" s="348" t="s">
        <v>430</v>
      </c>
      <c r="P150" s="348" t="s">
        <v>430</v>
      </c>
      <c r="Q150" s="348" t="s">
        <v>430</v>
      </c>
      <c r="R150" s="348" t="s">
        <v>430</v>
      </c>
      <c r="S150" s="348" t="s">
        <v>430</v>
      </c>
      <c r="T150" s="348" t="s">
        <v>430</v>
      </c>
      <c r="U150" s="348" t="s">
        <v>430</v>
      </c>
      <c r="V150" s="348" t="s">
        <v>430</v>
      </c>
      <c r="W150" s="348" t="s">
        <v>430</v>
      </c>
      <c r="X150" s="348" t="s">
        <v>430</v>
      </c>
      <c r="Y150" s="374"/>
      <c r="Z150" s="346"/>
      <c r="AA150" s="346"/>
      <c r="AB150" s="346"/>
      <c r="AC150" s="346"/>
      <c r="AD150" s="346"/>
      <c r="AE150" s="346"/>
      <c r="AF150" s="346"/>
      <c r="AG150" s="346"/>
      <c r="AH150" s="346"/>
      <c r="AI150" s="346"/>
      <c r="AJ150" s="346"/>
      <c r="AK150" s="346"/>
      <c r="AL150" s="346"/>
      <c r="AM150" s="346"/>
      <c r="AN150" s="346"/>
      <c r="AO150" s="374"/>
      <c r="AP150" s="348" t="s">
        <v>430</v>
      </c>
      <c r="AQ150" s="348" t="s">
        <v>430</v>
      </c>
      <c r="AR150" s="348" t="s">
        <v>430</v>
      </c>
      <c r="AS150" s="348" t="s">
        <v>430</v>
      </c>
      <c r="AT150" s="348" t="s">
        <v>430</v>
      </c>
      <c r="AU150" s="374"/>
      <c r="AV150" s="429"/>
      <c r="AW150" s="429"/>
      <c r="AX150" s="429"/>
      <c r="AY150" s="429"/>
      <c r="AZ150" s="429"/>
      <c r="BA150" s="374"/>
      <c r="BB150" s="375"/>
      <c r="BC150" s="375"/>
      <c r="BD150" s="375"/>
      <c r="BE150" s="375"/>
      <c r="BF150" s="374"/>
      <c r="BG150" s="372"/>
      <c r="BH150" s="372"/>
      <c r="BI150" s="372"/>
      <c r="BJ150" s="372"/>
      <c r="BK150" s="374"/>
      <c r="BL150" s="466"/>
      <c r="BM150" s="372"/>
      <c r="BN150" s="372"/>
      <c r="BO150" s="372"/>
      <c r="BP150" s="372"/>
      <c r="BQ150" s="374"/>
      <c r="BR150" s="430"/>
    </row>
    <row r="151" spans="1:70" s="428" customFormat="1" x14ac:dyDescent="0.25">
      <c r="A151" s="345" t="s">
        <v>6551</v>
      </c>
      <c r="B151" s="374"/>
      <c r="C151" s="731"/>
      <c r="D151" s="374"/>
      <c r="E151" s="372"/>
      <c r="F151" s="374"/>
      <c r="G151" s="372"/>
      <c r="H151" s="374"/>
      <c r="I151" s="348" t="s">
        <v>430</v>
      </c>
      <c r="J151" s="348" t="s">
        <v>430</v>
      </c>
      <c r="K151" s="348" t="s">
        <v>430</v>
      </c>
      <c r="L151" s="348" t="s">
        <v>430</v>
      </c>
      <c r="M151" s="348" t="s">
        <v>430</v>
      </c>
      <c r="N151" s="350" t="s">
        <v>430</v>
      </c>
      <c r="O151" s="348" t="s">
        <v>430</v>
      </c>
      <c r="P151" s="348" t="s">
        <v>430</v>
      </c>
      <c r="Q151" s="348" t="s">
        <v>430</v>
      </c>
      <c r="R151" s="348" t="s">
        <v>430</v>
      </c>
      <c r="S151" s="348" t="s">
        <v>430</v>
      </c>
      <c r="T151" s="348" t="s">
        <v>430</v>
      </c>
      <c r="U151" s="348" t="s">
        <v>430</v>
      </c>
      <c r="V151" s="348" t="s">
        <v>430</v>
      </c>
      <c r="W151" s="348" t="s">
        <v>430</v>
      </c>
      <c r="X151" s="348" t="s">
        <v>430</v>
      </c>
      <c r="Y151" s="374"/>
      <c r="Z151" s="346"/>
      <c r="AA151" s="346"/>
      <c r="AB151" s="346"/>
      <c r="AC151" s="346"/>
      <c r="AD151" s="346"/>
      <c r="AE151" s="346"/>
      <c r="AF151" s="346"/>
      <c r="AG151" s="346"/>
      <c r="AH151" s="346"/>
      <c r="AI151" s="346"/>
      <c r="AJ151" s="346"/>
      <c r="AK151" s="346"/>
      <c r="AL151" s="346"/>
      <c r="AM151" s="346"/>
      <c r="AN151" s="346"/>
      <c r="AO151" s="374"/>
      <c r="AP151" s="348" t="s">
        <v>430</v>
      </c>
      <c r="AQ151" s="348" t="s">
        <v>430</v>
      </c>
      <c r="AR151" s="348" t="s">
        <v>430</v>
      </c>
      <c r="AS151" s="348" t="s">
        <v>430</v>
      </c>
      <c r="AT151" s="348" t="s">
        <v>430</v>
      </c>
      <c r="AU151" s="374"/>
      <c r="AV151" s="429"/>
      <c r="AW151" s="429"/>
      <c r="AX151" s="429"/>
      <c r="AY151" s="429"/>
      <c r="AZ151" s="429"/>
      <c r="BA151" s="374"/>
      <c r="BB151" s="375"/>
      <c r="BC151" s="375"/>
      <c r="BD151" s="375"/>
      <c r="BE151" s="375"/>
      <c r="BF151" s="374"/>
      <c r="BG151" s="372"/>
      <c r="BH151" s="372"/>
      <c r="BI151" s="372"/>
      <c r="BJ151" s="372"/>
      <c r="BK151" s="374"/>
      <c r="BL151" s="466"/>
      <c r="BM151" s="372"/>
      <c r="BN151" s="372"/>
      <c r="BO151" s="372"/>
      <c r="BP151" s="372"/>
      <c r="BQ151" s="374"/>
      <c r="BR151" s="430"/>
    </row>
    <row r="152" spans="1:70" s="428" customFormat="1" x14ac:dyDescent="0.25">
      <c r="A152" s="345" t="s">
        <v>6552</v>
      </c>
      <c r="B152" s="374"/>
      <c r="C152" s="731"/>
      <c r="D152" s="374"/>
      <c r="E152" s="372"/>
      <c r="F152" s="374"/>
      <c r="G152" s="372"/>
      <c r="H152" s="374"/>
      <c r="I152" s="348" t="s">
        <v>430</v>
      </c>
      <c r="J152" s="348" t="s">
        <v>430</v>
      </c>
      <c r="K152" s="348" t="s">
        <v>430</v>
      </c>
      <c r="L152" s="348" t="s">
        <v>430</v>
      </c>
      <c r="M152" s="348" t="s">
        <v>430</v>
      </c>
      <c r="N152" s="350" t="s">
        <v>430</v>
      </c>
      <c r="O152" s="348" t="s">
        <v>430</v>
      </c>
      <c r="P152" s="348" t="s">
        <v>430</v>
      </c>
      <c r="Q152" s="348" t="s">
        <v>430</v>
      </c>
      <c r="R152" s="348" t="s">
        <v>430</v>
      </c>
      <c r="S152" s="348" t="s">
        <v>430</v>
      </c>
      <c r="T152" s="348" t="s">
        <v>430</v>
      </c>
      <c r="U152" s="348" t="s">
        <v>430</v>
      </c>
      <c r="V152" s="348" t="s">
        <v>430</v>
      </c>
      <c r="W152" s="348" t="s">
        <v>430</v>
      </c>
      <c r="X152" s="348" t="s">
        <v>430</v>
      </c>
      <c r="Y152" s="374"/>
      <c r="Z152" s="346"/>
      <c r="AA152" s="346"/>
      <c r="AB152" s="346"/>
      <c r="AC152" s="346"/>
      <c r="AD152" s="346"/>
      <c r="AE152" s="346"/>
      <c r="AF152" s="346"/>
      <c r="AG152" s="346"/>
      <c r="AH152" s="346"/>
      <c r="AI152" s="346"/>
      <c r="AJ152" s="346"/>
      <c r="AK152" s="346"/>
      <c r="AL152" s="346"/>
      <c r="AM152" s="346"/>
      <c r="AN152" s="346"/>
      <c r="AO152" s="374"/>
      <c r="AP152" s="348" t="s">
        <v>430</v>
      </c>
      <c r="AQ152" s="348" t="s">
        <v>430</v>
      </c>
      <c r="AR152" s="348" t="s">
        <v>430</v>
      </c>
      <c r="AS152" s="348" t="s">
        <v>430</v>
      </c>
      <c r="AT152" s="348" t="s">
        <v>430</v>
      </c>
      <c r="AU152" s="374"/>
      <c r="AV152" s="429"/>
      <c r="AW152" s="429"/>
      <c r="AX152" s="429"/>
      <c r="AY152" s="429"/>
      <c r="AZ152" s="429"/>
      <c r="BA152" s="374"/>
      <c r="BB152" s="375"/>
      <c r="BC152" s="375"/>
      <c r="BD152" s="375"/>
      <c r="BE152" s="375"/>
      <c r="BF152" s="374"/>
      <c r="BG152" s="372"/>
      <c r="BH152" s="372"/>
      <c r="BI152" s="372"/>
      <c r="BJ152" s="372"/>
      <c r="BK152" s="374"/>
      <c r="BL152" s="466"/>
      <c r="BM152" s="372"/>
      <c r="BN152" s="372"/>
      <c r="BO152" s="372"/>
      <c r="BP152" s="372"/>
      <c r="BQ152" s="374"/>
      <c r="BR152" s="430"/>
    </row>
    <row r="153" spans="1:70" s="428" customFormat="1" x14ac:dyDescent="0.25">
      <c r="A153" s="345" t="s">
        <v>6553</v>
      </c>
      <c r="B153" s="374"/>
      <c r="C153" s="731"/>
      <c r="D153" s="374"/>
      <c r="E153" s="372"/>
      <c r="F153" s="374"/>
      <c r="G153" s="372"/>
      <c r="H153" s="374"/>
      <c r="I153" s="348" t="s">
        <v>430</v>
      </c>
      <c r="J153" s="348" t="s">
        <v>430</v>
      </c>
      <c r="K153" s="348" t="s">
        <v>430</v>
      </c>
      <c r="L153" s="348" t="s">
        <v>430</v>
      </c>
      <c r="M153" s="348" t="s">
        <v>430</v>
      </c>
      <c r="N153" s="350" t="s">
        <v>430</v>
      </c>
      <c r="O153" s="348" t="s">
        <v>430</v>
      </c>
      <c r="P153" s="348" t="s">
        <v>430</v>
      </c>
      <c r="Q153" s="348" t="s">
        <v>430</v>
      </c>
      <c r="R153" s="348" t="s">
        <v>430</v>
      </c>
      <c r="S153" s="348" t="s">
        <v>430</v>
      </c>
      <c r="T153" s="348" t="s">
        <v>430</v>
      </c>
      <c r="U153" s="348" t="s">
        <v>430</v>
      </c>
      <c r="V153" s="348" t="s">
        <v>430</v>
      </c>
      <c r="W153" s="348" t="s">
        <v>430</v>
      </c>
      <c r="X153" s="348" t="s">
        <v>430</v>
      </c>
      <c r="Y153" s="374"/>
      <c r="Z153" s="346"/>
      <c r="AA153" s="346"/>
      <c r="AB153" s="346"/>
      <c r="AC153" s="346"/>
      <c r="AD153" s="346"/>
      <c r="AE153" s="346"/>
      <c r="AF153" s="346"/>
      <c r="AG153" s="346"/>
      <c r="AH153" s="346"/>
      <c r="AI153" s="346"/>
      <c r="AJ153" s="346"/>
      <c r="AK153" s="346"/>
      <c r="AL153" s="346"/>
      <c r="AM153" s="346"/>
      <c r="AN153" s="346"/>
      <c r="AO153" s="374"/>
      <c r="AP153" s="348" t="s">
        <v>430</v>
      </c>
      <c r="AQ153" s="348" t="s">
        <v>430</v>
      </c>
      <c r="AR153" s="348" t="s">
        <v>430</v>
      </c>
      <c r="AS153" s="348" t="s">
        <v>430</v>
      </c>
      <c r="AT153" s="348" t="s">
        <v>430</v>
      </c>
      <c r="AU153" s="374"/>
      <c r="AV153" s="429"/>
      <c r="AW153" s="429"/>
      <c r="AX153" s="429"/>
      <c r="AY153" s="429"/>
      <c r="AZ153" s="429"/>
      <c r="BA153" s="374"/>
      <c r="BB153" s="375"/>
      <c r="BC153" s="375"/>
      <c r="BD153" s="375"/>
      <c r="BE153" s="375"/>
      <c r="BF153" s="374"/>
      <c r="BG153" s="372"/>
      <c r="BH153" s="372"/>
      <c r="BI153" s="372"/>
      <c r="BJ153" s="372"/>
      <c r="BK153" s="374"/>
      <c r="BL153" s="466"/>
      <c r="BM153" s="372"/>
      <c r="BN153" s="372"/>
      <c r="BO153" s="372"/>
      <c r="BP153" s="372"/>
      <c r="BQ153" s="374"/>
      <c r="BR153" s="430"/>
    </row>
    <row r="154" spans="1:70" s="428" customFormat="1" x14ac:dyDescent="0.25">
      <c r="A154" s="345" t="s">
        <v>6554</v>
      </c>
      <c r="B154" s="374"/>
      <c r="C154" s="731"/>
      <c r="D154" s="374"/>
      <c r="E154" s="372"/>
      <c r="F154" s="374"/>
      <c r="G154" s="372"/>
      <c r="H154" s="374"/>
      <c r="I154" s="348" t="s">
        <v>430</v>
      </c>
      <c r="J154" s="348">
        <v>0.2351</v>
      </c>
      <c r="K154" s="348">
        <v>0.53039999999999998</v>
      </c>
      <c r="L154" s="348">
        <v>11.698700000000001</v>
      </c>
      <c r="M154" s="348">
        <v>9.1893999999999991</v>
      </c>
      <c r="N154" s="350">
        <v>23.402999999999999</v>
      </c>
      <c r="O154" s="348">
        <v>16.3216</v>
      </c>
      <c r="P154" s="348">
        <v>18.656700000000001</v>
      </c>
      <c r="Q154" s="348">
        <v>11.456099999999999</v>
      </c>
      <c r="R154" s="348">
        <v>13.4046</v>
      </c>
      <c r="S154" s="348">
        <v>13.2354</v>
      </c>
      <c r="T154" s="348">
        <v>8.1646999999999998</v>
      </c>
      <c r="U154" s="348">
        <v>10.4434</v>
      </c>
      <c r="V154" s="348">
        <v>18.907900000000001</v>
      </c>
      <c r="W154" s="348">
        <v>-1.9778</v>
      </c>
      <c r="X154" s="348" t="s">
        <v>428</v>
      </c>
      <c r="Y154" s="374"/>
      <c r="Z154" s="346"/>
      <c r="AA154" s="346"/>
      <c r="AB154" s="346"/>
      <c r="AC154" s="346"/>
      <c r="AD154" s="346"/>
      <c r="AE154" s="346"/>
      <c r="AF154" s="346"/>
      <c r="AG154" s="346"/>
      <c r="AH154" s="346"/>
      <c r="AI154" s="346"/>
      <c r="AJ154" s="346"/>
      <c r="AK154" s="346"/>
      <c r="AL154" s="346"/>
      <c r="AM154" s="346"/>
      <c r="AN154" s="346"/>
      <c r="AO154" s="374"/>
      <c r="AP154" s="348" t="s">
        <v>430</v>
      </c>
      <c r="AQ154" s="348" t="s">
        <v>430</v>
      </c>
      <c r="AR154" s="348" t="s">
        <v>430</v>
      </c>
      <c r="AS154" s="348" t="s">
        <v>430</v>
      </c>
      <c r="AT154" s="348" t="s">
        <v>430</v>
      </c>
      <c r="AU154" s="374"/>
      <c r="AV154" s="429"/>
      <c r="AW154" s="429"/>
      <c r="AX154" s="429"/>
      <c r="AY154" s="429"/>
      <c r="AZ154" s="429"/>
      <c r="BA154" s="374"/>
      <c r="BB154" s="375"/>
      <c r="BC154" s="375"/>
      <c r="BD154" s="375"/>
      <c r="BE154" s="375"/>
      <c r="BF154" s="374"/>
      <c r="BG154" s="372"/>
      <c r="BH154" s="372"/>
      <c r="BI154" s="372"/>
      <c r="BJ154" s="372"/>
      <c r="BK154" s="374"/>
      <c r="BL154" s="466"/>
      <c r="BM154" s="372"/>
      <c r="BN154" s="372"/>
      <c r="BO154" s="372"/>
      <c r="BP154" s="372"/>
      <c r="BQ154" s="374"/>
      <c r="BR154" s="430"/>
    </row>
    <row r="155" spans="1:70" s="428" customFormat="1" x14ac:dyDescent="0.25">
      <c r="A155" s="345" t="s">
        <v>6555</v>
      </c>
      <c r="B155" s="374"/>
      <c r="C155" s="731"/>
      <c r="D155" s="374"/>
      <c r="E155" s="372"/>
      <c r="F155" s="374"/>
      <c r="G155" s="372"/>
      <c r="H155" s="374"/>
      <c r="I155" s="348" t="s">
        <v>430</v>
      </c>
      <c r="J155" s="348" t="s">
        <v>430</v>
      </c>
      <c r="K155" s="348" t="s">
        <v>430</v>
      </c>
      <c r="L155" s="348" t="s">
        <v>430</v>
      </c>
      <c r="M155" s="348" t="s">
        <v>430</v>
      </c>
      <c r="N155" s="350" t="s">
        <v>430</v>
      </c>
      <c r="O155" s="348" t="s">
        <v>430</v>
      </c>
      <c r="P155" s="348" t="s">
        <v>430</v>
      </c>
      <c r="Q155" s="348" t="s">
        <v>430</v>
      </c>
      <c r="R155" s="348" t="s">
        <v>430</v>
      </c>
      <c r="S155" s="348" t="s">
        <v>430</v>
      </c>
      <c r="T155" s="348" t="s">
        <v>430</v>
      </c>
      <c r="U155" s="348" t="s">
        <v>430</v>
      </c>
      <c r="V155" s="348" t="s">
        <v>430</v>
      </c>
      <c r="W155" s="348" t="s">
        <v>430</v>
      </c>
      <c r="X155" s="348" t="s">
        <v>430</v>
      </c>
      <c r="Y155" s="374"/>
      <c r="Z155" s="346"/>
      <c r="AA155" s="346"/>
      <c r="AB155" s="346"/>
      <c r="AC155" s="346"/>
      <c r="AD155" s="346"/>
      <c r="AE155" s="346"/>
      <c r="AF155" s="346"/>
      <c r="AG155" s="346"/>
      <c r="AH155" s="346"/>
      <c r="AI155" s="346"/>
      <c r="AJ155" s="346"/>
      <c r="AK155" s="346"/>
      <c r="AL155" s="346"/>
      <c r="AM155" s="346"/>
      <c r="AN155" s="346"/>
      <c r="AO155" s="374"/>
      <c r="AP155" s="348" t="s">
        <v>430</v>
      </c>
      <c r="AQ155" s="348" t="s">
        <v>430</v>
      </c>
      <c r="AR155" s="348" t="s">
        <v>430</v>
      </c>
      <c r="AS155" s="348" t="s">
        <v>430</v>
      </c>
      <c r="AT155" s="348" t="s">
        <v>430</v>
      </c>
      <c r="AU155" s="374"/>
      <c r="AV155" s="429"/>
      <c r="AW155" s="429"/>
      <c r="AX155" s="429"/>
      <c r="AY155" s="429"/>
      <c r="AZ155" s="429"/>
      <c r="BA155" s="374"/>
      <c r="BB155" s="375"/>
      <c r="BC155" s="375"/>
      <c r="BD155" s="375"/>
      <c r="BE155" s="375"/>
      <c r="BF155" s="374"/>
      <c r="BG155" s="372"/>
      <c r="BH155" s="372"/>
      <c r="BI155" s="372"/>
      <c r="BJ155" s="372"/>
      <c r="BK155" s="374"/>
      <c r="BL155" s="466"/>
      <c r="BM155" s="372"/>
      <c r="BN155" s="372"/>
      <c r="BO155" s="372"/>
      <c r="BP155" s="372"/>
      <c r="BQ155" s="374"/>
      <c r="BR155" s="430"/>
    </row>
    <row r="156" spans="1:70" s="428" customFormat="1" x14ac:dyDescent="0.25">
      <c r="A156" s="345" t="s">
        <v>6556</v>
      </c>
      <c r="B156" s="374"/>
      <c r="C156" s="731"/>
      <c r="D156" s="374"/>
      <c r="E156" s="372"/>
      <c r="F156" s="374"/>
      <c r="G156" s="372"/>
      <c r="H156" s="374"/>
      <c r="I156" s="348" t="s">
        <v>430</v>
      </c>
      <c r="J156" s="348">
        <v>5.5899999999999998E-2</v>
      </c>
      <c r="K156" s="348">
        <v>-1.8585</v>
      </c>
      <c r="L156" s="348">
        <v>11.698600000000001</v>
      </c>
      <c r="M156" s="348">
        <v>4.5982000000000003</v>
      </c>
      <c r="N156" s="350">
        <v>20.376100000000001</v>
      </c>
      <c r="O156" s="348">
        <v>15.297800000000001</v>
      </c>
      <c r="P156" s="348">
        <v>21.009</v>
      </c>
      <c r="Q156" s="348">
        <v>12.634499999999999</v>
      </c>
      <c r="R156" s="348">
        <v>16.850100000000001</v>
      </c>
      <c r="S156" s="348">
        <v>14.4354</v>
      </c>
      <c r="T156" s="348">
        <v>3.3727</v>
      </c>
      <c r="U156" s="348">
        <v>4.4142000000000001</v>
      </c>
      <c r="V156" s="348">
        <v>15.1312</v>
      </c>
      <c r="W156" s="348">
        <v>-4.7610999999999999</v>
      </c>
      <c r="X156" s="348" t="s">
        <v>428</v>
      </c>
      <c r="Y156" s="374"/>
      <c r="Z156" s="346"/>
      <c r="AA156" s="346"/>
      <c r="AB156" s="346"/>
      <c r="AC156" s="346"/>
      <c r="AD156" s="346"/>
      <c r="AE156" s="346"/>
      <c r="AF156" s="346"/>
      <c r="AG156" s="346"/>
      <c r="AH156" s="346"/>
      <c r="AI156" s="346"/>
      <c r="AJ156" s="346"/>
      <c r="AK156" s="346"/>
      <c r="AL156" s="346"/>
      <c r="AM156" s="346"/>
      <c r="AN156" s="346"/>
      <c r="AO156" s="374"/>
      <c r="AP156" s="348" t="s">
        <v>430</v>
      </c>
      <c r="AQ156" s="348" t="s">
        <v>430</v>
      </c>
      <c r="AR156" s="348" t="s">
        <v>430</v>
      </c>
      <c r="AS156" s="348" t="s">
        <v>430</v>
      </c>
      <c r="AT156" s="348" t="s">
        <v>430</v>
      </c>
      <c r="AU156" s="374"/>
      <c r="AV156" s="429"/>
      <c r="AW156" s="429"/>
      <c r="AX156" s="429"/>
      <c r="AY156" s="429"/>
      <c r="AZ156" s="429"/>
      <c r="BA156" s="374"/>
      <c r="BB156" s="375"/>
      <c r="BC156" s="375"/>
      <c r="BD156" s="375"/>
      <c r="BE156" s="375"/>
      <c r="BF156" s="374"/>
      <c r="BG156" s="372"/>
      <c r="BH156" s="372"/>
      <c r="BI156" s="372"/>
      <c r="BJ156" s="372"/>
      <c r="BK156" s="374"/>
      <c r="BL156" s="466"/>
      <c r="BM156" s="372"/>
      <c r="BN156" s="372"/>
      <c r="BO156" s="372"/>
      <c r="BP156" s="372"/>
      <c r="BQ156" s="374"/>
      <c r="BR156" s="430"/>
    </row>
    <row r="157" spans="1:70" s="428" customFormat="1" x14ac:dyDescent="0.25">
      <c r="A157" s="345" t="s">
        <v>2528</v>
      </c>
      <c r="B157" s="374"/>
      <c r="C157" s="731"/>
      <c r="D157" s="374"/>
      <c r="E157" s="372"/>
      <c r="F157" s="374"/>
      <c r="G157" s="372"/>
      <c r="H157" s="374"/>
      <c r="I157" s="348" t="s">
        <v>430</v>
      </c>
      <c r="J157" s="348" t="s">
        <v>430</v>
      </c>
      <c r="K157" s="348" t="s">
        <v>430</v>
      </c>
      <c r="L157" s="348" t="s">
        <v>430</v>
      </c>
      <c r="M157" s="348" t="s">
        <v>430</v>
      </c>
      <c r="N157" s="350" t="s">
        <v>430</v>
      </c>
      <c r="O157" s="348" t="s">
        <v>430</v>
      </c>
      <c r="P157" s="348" t="s">
        <v>430</v>
      </c>
      <c r="Q157" s="348" t="s">
        <v>430</v>
      </c>
      <c r="R157" s="348" t="s">
        <v>430</v>
      </c>
      <c r="S157" s="348" t="s">
        <v>430</v>
      </c>
      <c r="T157" s="348" t="s">
        <v>430</v>
      </c>
      <c r="U157" s="348" t="s">
        <v>430</v>
      </c>
      <c r="V157" s="348" t="s">
        <v>430</v>
      </c>
      <c r="W157" s="348" t="s">
        <v>430</v>
      </c>
      <c r="X157" s="348" t="s">
        <v>430</v>
      </c>
      <c r="Y157" s="374"/>
      <c r="Z157" s="346"/>
      <c r="AA157" s="346"/>
      <c r="AB157" s="346"/>
      <c r="AC157" s="346"/>
      <c r="AD157" s="346"/>
      <c r="AE157" s="346"/>
      <c r="AF157" s="346"/>
      <c r="AG157" s="346"/>
      <c r="AH157" s="346"/>
      <c r="AI157" s="346"/>
      <c r="AJ157" s="346"/>
      <c r="AK157" s="346"/>
      <c r="AL157" s="346"/>
      <c r="AM157" s="346"/>
      <c r="AN157" s="346"/>
      <c r="AO157" s="374"/>
      <c r="AP157" s="348" t="s">
        <v>430</v>
      </c>
      <c r="AQ157" s="348" t="s">
        <v>430</v>
      </c>
      <c r="AR157" s="348" t="s">
        <v>430</v>
      </c>
      <c r="AS157" s="348" t="s">
        <v>430</v>
      </c>
      <c r="AT157" s="348" t="s">
        <v>430</v>
      </c>
      <c r="AU157" s="374"/>
      <c r="AV157" s="429"/>
      <c r="AW157" s="429"/>
      <c r="AX157" s="429"/>
      <c r="AY157" s="429"/>
      <c r="AZ157" s="429"/>
      <c r="BA157" s="374"/>
      <c r="BB157" s="375"/>
      <c r="BC157" s="375"/>
      <c r="BD157" s="375"/>
      <c r="BE157" s="375"/>
      <c r="BF157" s="374"/>
      <c r="BG157" s="372"/>
      <c r="BH157" s="372"/>
      <c r="BI157" s="372"/>
      <c r="BJ157" s="372"/>
      <c r="BK157" s="374"/>
      <c r="BL157" s="466"/>
      <c r="BM157" s="372"/>
      <c r="BN157" s="372"/>
      <c r="BO157" s="372"/>
      <c r="BP157" s="372"/>
      <c r="BQ157" s="374"/>
      <c r="BR157" s="430"/>
    </row>
    <row r="158" spans="1:70" s="428" customFormat="1" x14ac:dyDescent="0.25">
      <c r="A158" s="345" t="s">
        <v>6557</v>
      </c>
      <c r="B158" s="374"/>
      <c r="C158" s="731"/>
      <c r="D158" s="374"/>
      <c r="E158" s="372"/>
      <c r="F158" s="374"/>
      <c r="G158" s="372"/>
      <c r="H158" s="374"/>
      <c r="I158" s="348" t="s">
        <v>430</v>
      </c>
      <c r="J158" s="348" t="s">
        <v>430</v>
      </c>
      <c r="K158" s="348" t="s">
        <v>430</v>
      </c>
      <c r="L158" s="348" t="s">
        <v>430</v>
      </c>
      <c r="M158" s="348" t="s">
        <v>430</v>
      </c>
      <c r="N158" s="350" t="s">
        <v>430</v>
      </c>
      <c r="O158" s="348" t="s">
        <v>430</v>
      </c>
      <c r="P158" s="348" t="s">
        <v>430</v>
      </c>
      <c r="Q158" s="348" t="s">
        <v>430</v>
      </c>
      <c r="R158" s="348" t="s">
        <v>430</v>
      </c>
      <c r="S158" s="348" t="s">
        <v>430</v>
      </c>
      <c r="T158" s="348" t="s">
        <v>430</v>
      </c>
      <c r="U158" s="348" t="s">
        <v>430</v>
      </c>
      <c r="V158" s="348" t="s">
        <v>430</v>
      </c>
      <c r="W158" s="348" t="s">
        <v>430</v>
      </c>
      <c r="X158" s="348" t="s">
        <v>430</v>
      </c>
      <c r="Y158" s="374"/>
      <c r="Z158" s="346"/>
      <c r="AA158" s="346"/>
      <c r="AB158" s="346"/>
      <c r="AC158" s="346"/>
      <c r="AD158" s="346"/>
      <c r="AE158" s="346"/>
      <c r="AF158" s="346"/>
      <c r="AG158" s="346"/>
      <c r="AH158" s="346"/>
      <c r="AI158" s="346"/>
      <c r="AJ158" s="346"/>
      <c r="AK158" s="346"/>
      <c r="AL158" s="346"/>
      <c r="AM158" s="346"/>
      <c r="AN158" s="346"/>
      <c r="AO158" s="374"/>
      <c r="AP158" s="348" t="s">
        <v>430</v>
      </c>
      <c r="AQ158" s="348" t="s">
        <v>430</v>
      </c>
      <c r="AR158" s="348" t="s">
        <v>430</v>
      </c>
      <c r="AS158" s="348" t="s">
        <v>430</v>
      </c>
      <c r="AT158" s="348" t="s">
        <v>430</v>
      </c>
      <c r="AU158" s="374"/>
      <c r="AV158" s="429"/>
      <c r="AW158" s="429"/>
      <c r="AX158" s="429"/>
      <c r="AY158" s="429"/>
      <c r="AZ158" s="429"/>
      <c r="BA158" s="374"/>
      <c r="BB158" s="375"/>
      <c r="BC158" s="375"/>
      <c r="BD158" s="375"/>
      <c r="BE158" s="375"/>
      <c r="BF158" s="374"/>
      <c r="BG158" s="372"/>
      <c r="BH158" s="372"/>
      <c r="BI158" s="372"/>
      <c r="BJ158" s="372"/>
      <c r="BK158" s="374"/>
      <c r="BL158" s="466"/>
      <c r="BM158" s="372"/>
      <c r="BN158" s="372"/>
      <c r="BO158" s="372"/>
      <c r="BP158" s="372"/>
      <c r="BQ158" s="374"/>
      <c r="BR158" s="430"/>
    </row>
    <row r="159" spans="1:70" s="428" customFormat="1" x14ac:dyDescent="0.25">
      <c r="A159" s="345" t="s">
        <v>6558</v>
      </c>
      <c r="B159" s="374"/>
      <c r="C159" s="731"/>
      <c r="D159" s="374"/>
      <c r="E159" s="372"/>
      <c r="F159" s="374"/>
      <c r="G159" s="372"/>
      <c r="H159" s="374"/>
      <c r="I159" s="348" t="s">
        <v>430</v>
      </c>
      <c r="J159" s="348" t="s">
        <v>430</v>
      </c>
      <c r="K159" s="348" t="s">
        <v>430</v>
      </c>
      <c r="L159" s="348" t="s">
        <v>430</v>
      </c>
      <c r="M159" s="348" t="s">
        <v>430</v>
      </c>
      <c r="N159" s="350" t="s">
        <v>430</v>
      </c>
      <c r="O159" s="348" t="s">
        <v>430</v>
      </c>
      <c r="P159" s="348" t="s">
        <v>430</v>
      </c>
      <c r="Q159" s="348" t="s">
        <v>430</v>
      </c>
      <c r="R159" s="348" t="s">
        <v>430</v>
      </c>
      <c r="S159" s="348" t="s">
        <v>430</v>
      </c>
      <c r="T159" s="348" t="s">
        <v>430</v>
      </c>
      <c r="U159" s="348" t="s">
        <v>430</v>
      </c>
      <c r="V159" s="348" t="s">
        <v>430</v>
      </c>
      <c r="W159" s="348" t="s">
        <v>430</v>
      </c>
      <c r="X159" s="348" t="s">
        <v>430</v>
      </c>
      <c r="Y159" s="374"/>
      <c r="Z159" s="346"/>
      <c r="AA159" s="346"/>
      <c r="AB159" s="346"/>
      <c r="AC159" s="346"/>
      <c r="AD159" s="346"/>
      <c r="AE159" s="346"/>
      <c r="AF159" s="346"/>
      <c r="AG159" s="346"/>
      <c r="AH159" s="346"/>
      <c r="AI159" s="346"/>
      <c r="AJ159" s="346"/>
      <c r="AK159" s="346"/>
      <c r="AL159" s="346"/>
      <c r="AM159" s="346"/>
      <c r="AN159" s="346"/>
      <c r="AO159" s="374"/>
      <c r="AP159" s="348" t="s">
        <v>430</v>
      </c>
      <c r="AQ159" s="348" t="s">
        <v>430</v>
      </c>
      <c r="AR159" s="348" t="s">
        <v>430</v>
      </c>
      <c r="AS159" s="348" t="s">
        <v>430</v>
      </c>
      <c r="AT159" s="348" t="s">
        <v>430</v>
      </c>
      <c r="AU159" s="374"/>
      <c r="AV159" s="429"/>
      <c r="AW159" s="429"/>
      <c r="AX159" s="429"/>
      <c r="AY159" s="429"/>
      <c r="AZ159" s="429"/>
      <c r="BA159" s="374"/>
      <c r="BB159" s="375"/>
      <c r="BC159" s="375"/>
      <c r="BD159" s="375"/>
      <c r="BE159" s="375"/>
      <c r="BF159" s="374"/>
      <c r="BG159" s="372"/>
      <c r="BH159" s="372"/>
      <c r="BI159" s="372"/>
      <c r="BJ159" s="372"/>
      <c r="BK159" s="374"/>
      <c r="BL159" s="466"/>
      <c r="BM159" s="372"/>
      <c r="BN159" s="372"/>
      <c r="BO159" s="372"/>
      <c r="BP159" s="372"/>
      <c r="BQ159" s="374"/>
      <c r="BR159" s="430"/>
    </row>
    <row r="160" spans="1:70" s="428" customFormat="1" x14ac:dyDescent="0.25">
      <c r="A160" s="345" t="s">
        <v>6559</v>
      </c>
      <c r="B160" s="374"/>
      <c r="C160" s="731"/>
      <c r="D160" s="374"/>
      <c r="E160" s="372"/>
      <c r="F160" s="374"/>
      <c r="G160" s="372"/>
      <c r="H160" s="374"/>
      <c r="I160" s="348" t="s">
        <v>430</v>
      </c>
      <c r="J160" s="348" t="s">
        <v>430</v>
      </c>
      <c r="K160" s="348" t="s">
        <v>430</v>
      </c>
      <c r="L160" s="348" t="s">
        <v>430</v>
      </c>
      <c r="M160" s="348" t="s">
        <v>430</v>
      </c>
      <c r="N160" s="350" t="s">
        <v>430</v>
      </c>
      <c r="O160" s="348" t="s">
        <v>430</v>
      </c>
      <c r="P160" s="348" t="s">
        <v>430</v>
      </c>
      <c r="Q160" s="348" t="s">
        <v>430</v>
      </c>
      <c r="R160" s="348" t="s">
        <v>430</v>
      </c>
      <c r="S160" s="348" t="s">
        <v>430</v>
      </c>
      <c r="T160" s="348" t="s">
        <v>430</v>
      </c>
      <c r="U160" s="348" t="s">
        <v>430</v>
      </c>
      <c r="V160" s="348" t="s">
        <v>430</v>
      </c>
      <c r="W160" s="348" t="s">
        <v>430</v>
      </c>
      <c r="X160" s="348" t="s">
        <v>430</v>
      </c>
      <c r="Y160" s="374"/>
      <c r="Z160" s="346"/>
      <c r="AA160" s="346"/>
      <c r="AB160" s="346"/>
      <c r="AC160" s="346"/>
      <c r="AD160" s="346"/>
      <c r="AE160" s="346"/>
      <c r="AF160" s="346"/>
      <c r="AG160" s="346"/>
      <c r="AH160" s="346"/>
      <c r="AI160" s="346"/>
      <c r="AJ160" s="346"/>
      <c r="AK160" s="346"/>
      <c r="AL160" s="346"/>
      <c r="AM160" s="346"/>
      <c r="AN160" s="346"/>
      <c r="AO160" s="374"/>
      <c r="AP160" s="348" t="s">
        <v>430</v>
      </c>
      <c r="AQ160" s="348" t="s">
        <v>430</v>
      </c>
      <c r="AR160" s="348" t="s">
        <v>430</v>
      </c>
      <c r="AS160" s="348" t="s">
        <v>430</v>
      </c>
      <c r="AT160" s="348" t="s">
        <v>430</v>
      </c>
      <c r="AU160" s="374"/>
      <c r="AV160" s="429"/>
      <c r="AW160" s="429"/>
      <c r="AX160" s="429"/>
      <c r="AY160" s="429"/>
      <c r="AZ160" s="429"/>
      <c r="BA160" s="374"/>
      <c r="BB160" s="375"/>
      <c r="BC160" s="375"/>
      <c r="BD160" s="375"/>
      <c r="BE160" s="375"/>
      <c r="BF160" s="374"/>
      <c r="BG160" s="372"/>
      <c r="BH160" s="372"/>
      <c r="BI160" s="372"/>
      <c r="BJ160" s="372"/>
      <c r="BK160" s="374"/>
      <c r="BL160" s="466"/>
      <c r="BM160" s="372"/>
      <c r="BN160" s="372"/>
      <c r="BO160" s="372"/>
      <c r="BP160" s="372"/>
      <c r="BQ160" s="374"/>
      <c r="BR160" s="430"/>
    </row>
    <row r="161" spans="1:70" s="428" customFormat="1" x14ac:dyDescent="0.25">
      <c r="A161" s="345" t="s">
        <v>6560</v>
      </c>
      <c r="B161" s="374"/>
      <c r="C161" s="731"/>
      <c r="D161" s="374"/>
      <c r="E161" s="372"/>
      <c r="F161" s="374"/>
      <c r="G161" s="372"/>
      <c r="H161" s="374"/>
      <c r="I161" s="348" t="s">
        <v>430</v>
      </c>
      <c r="J161" s="348" t="s">
        <v>430</v>
      </c>
      <c r="K161" s="348" t="s">
        <v>430</v>
      </c>
      <c r="L161" s="348" t="s">
        <v>430</v>
      </c>
      <c r="M161" s="348" t="s">
        <v>430</v>
      </c>
      <c r="N161" s="350" t="s">
        <v>430</v>
      </c>
      <c r="O161" s="348" t="s">
        <v>430</v>
      </c>
      <c r="P161" s="348" t="s">
        <v>430</v>
      </c>
      <c r="Q161" s="348" t="s">
        <v>430</v>
      </c>
      <c r="R161" s="348" t="s">
        <v>430</v>
      </c>
      <c r="S161" s="348" t="s">
        <v>430</v>
      </c>
      <c r="T161" s="348" t="s">
        <v>430</v>
      </c>
      <c r="U161" s="348" t="s">
        <v>430</v>
      </c>
      <c r="V161" s="348" t="s">
        <v>430</v>
      </c>
      <c r="W161" s="348" t="s">
        <v>430</v>
      </c>
      <c r="X161" s="348" t="s">
        <v>430</v>
      </c>
      <c r="Y161" s="374"/>
      <c r="Z161" s="346"/>
      <c r="AA161" s="346"/>
      <c r="AB161" s="346"/>
      <c r="AC161" s="346"/>
      <c r="AD161" s="346"/>
      <c r="AE161" s="346"/>
      <c r="AF161" s="346"/>
      <c r="AG161" s="346"/>
      <c r="AH161" s="346"/>
      <c r="AI161" s="346"/>
      <c r="AJ161" s="346"/>
      <c r="AK161" s="346"/>
      <c r="AL161" s="346"/>
      <c r="AM161" s="346"/>
      <c r="AN161" s="346"/>
      <c r="AO161" s="374"/>
      <c r="AP161" s="348" t="s">
        <v>430</v>
      </c>
      <c r="AQ161" s="348" t="s">
        <v>430</v>
      </c>
      <c r="AR161" s="348" t="s">
        <v>430</v>
      </c>
      <c r="AS161" s="348" t="s">
        <v>430</v>
      </c>
      <c r="AT161" s="348" t="s">
        <v>430</v>
      </c>
      <c r="AU161" s="374"/>
      <c r="AV161" s="429"/>
      <c r="AW161" s="429"/>
      <c r="AX161" s="429"/>
      <c r="AY161" s="429"/>
      <c r="AZ161" s="429"/>
      <c r="BA161" s="374"/>
      <c r="BB161" s="375"/>
      <c r="BC161" s="375"/>
      <c r="BD161" s="375"/>
      <c r="BE161" s="375"/>
      <c r="BF161" s="374"/>
      <c r="BG161" s="372"/>
      <c r="BH161" s="372"/>
      <c r="BI161" s="372"/>
      <c r="BJ161" s="372"/>
      <c r="BK161" s="374"/>
      <c r="BL161" s="466"/>
      <c r="BM161" s="372"/>
      <c r="BN161" s="372"/>
      <c r="BO161" s="372"/>
      <c r="BP161" s="372"/>
      <c r="BQ161" s="374"/>
      <c r="BR161" s="430"/>
    </row>
    <row r="162" spans="1:70" s="428" customFormat="1" x14ac:dyDescent="0.25">
      <c r="A162" s="495" t="s">
        <v>6561</v>
      </c>
      <c r="B162" s="417"/>
      <c r="C162" s="732"/>
      <c r="D162" s="417"/>
      <c r="E162" s="431"/>
      <c r="F162" s="417"/>
      <c r="G162" s="431"/>
      <c r="H162" s="432"/>
      <c r="I162" s="433" t="s">
        <v>430</v>
      </c>
      <c r="J162" s="433" t="s">
        <v>430</v>
      </c>
      <c r="K162" s="433" t="s">
        <v>430</v>
      </c>
      <c r="L162" s="433" t="s">
        <v>430</v>
      </c>
      <c r="M162" s="433" t="s">
        <v>430</v>
      </c>
      <c r="N162" s="434" t="s">
        <v>430</v>
      </c>
      <c r="O162" s="433" t="s">
        <v>430</v>
      </c>
      <c r="P162" s="433" t="s">
        <v>430</v>
      </c>
      <c r="Q162" s="433" t="s">
        <v>430</v>
      </c>
      <c r="R162" s="433" t="s">
        <v>430</v>
      </c>
      <c r="S162" s="433" t="s">
        <v>430</v>
      </c>
      <c r="T162" s="433" t="s">
        <v>430</v>
      </c>
      <c r="U162" s="433" t="s">
        <v>430</v>
      </c>
      <c r="V162" s="433" t="s">
        <v>430</v>
      </c>
      <c r="W162" s="433" t="s">
        <v>430</v>
      </c>
      <c r="X162" s="433" t="s">
        <v>430</v>
      </c>
      <c r="Y162" s="432"/>
      <c r="Z162" s="435"/>
      <c r="AA162" s="435"/>
      <c r="AB162" s="435"/>
      <c r="AC162" s="435"/>
      <c r="AD162" s="435"/>
      <c r="AE162" s="435"/>
      <c r="AF162" s="435"/>
      <c r="AG162" s="435"/>
      <c r="AH162" s="435"/>
      <c r="AI162" s="435"/>
      <c r="AJ162" s="435"/>
      <c r="AK162" s="435"/>
      <c r="AL162" s="435"/>
      <c r="AM162" s="435"/>
      <c r="AN162" s="435"/>
      <c r="AO162" s="432"/>
      <c r="AP162" s="433" t="s">
        <v>430</v>
      </c>
      <c r="AQ162" s="433" t="s">
        <v>430</v>
      </c>
      <c r="AR162" s="433" t="s">
        <v>430</v>
      </c>
      <c r="AS162" s="433" t="s">
        <v>430</v>
      </c>
      <c r="AT162" s="433" t="s">
        <v>430</v>
      </c>
      <c r="AU162" s="432"/>
      <c r="AV162" s="436"/>
      <c r="AW162" s="436"/>
      <c r="AX162" s="436"/>
      <c r="AY162" s="436"/>
      <c r="AZ162" s="436"/>
      <c r="BA162" s="417"/>
      <c r="BB162" s="437"/>
      <c r="BC162" s="437"/>
      <c r="BD162" s="437"/>
      <c r="BE162" s="437"/>
      <c r="BF162" s="417"/>
      <c r="BG162" s="431"/>
      <c r="BH162" s="431"/>
      <c r="BI162" s="431"/>
      <c r="BJ162" s="431"/>
      <c r="BK162" s="417"/>
      <c r="BL162" s="476"/>
      <c r="BM162" s="412"/>
      <c r="BN162" s="412"/>
      <c r="BO162" s="412"/>
      <c r="BP162" s="412"/>
      <c r="BQ162" s="417"/>
      <c r="BR162" s="546"/>
    </row>
    <row r="166" spans="1:70" hidden="1" x14ac:dyDescent="0.25">
      <c r="A166" s="488" t="s">
        <v>179</v>
      </c>
    </row>
    <row r="167" spans="1:70" x14ac:dyDescent="0.25">
      <c r="A167" s="488" t="s">
        <v>10257</v>
      </c>
    </row>
    <row r="168" spans="1:70" x14ac:dyDescent="0.25">
      <c r="A168" s="488" t="s">
        <v>350</v>
      </c>
    </row>
  </sheetData>
  <mergeCells count="22">
    <mergeCell ref="B5:B6"/>
    <mergeCell ref="C5:C6"/>
    <mergeCell ref="D5:D6"/>
    <mergeCell ref="E5:E6"/>
    <mergeCell ref="F5:F6"/>
    <mergeCell ref="G5:G6"/>
    <mergeCell ref="BB5:BE5"/>
    <mergeCell ref="BF5:BF6"/>
    <mergeCell ref="H5:H6"/>
    <mergeCell ref="I6:M6"/>
    <mergeCell ref="N6:X6"/>
    <mergeCell ref="Z6:AN6"/>
    <mergeCell ref="BG5:BJ5"/>
    <mergeCell ref="BK5:BK6"/>
    <mergeCell ref="BL5:BP5"/>
    <mergeCell ref="BQ5:BQ6"/>
    <mergeCell ref="BR5:BR6"/>
    <mergeCell ref="A5:A6"/>
    <mergeCell ref="AO5:AO6"/>
    <mergeCell ref="AP6:AT6"/>
    <mergeCell ref="AV6:AZ6"/>
    <mergeCell ref="BA5:BA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30B23-2955-4910-BA07-FEEDE6DEDD6A}">
  <sheetPr codeName="Sheet22"/>
  <dimension ref="A1:BR297"/>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7.453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5.54296875" style="235" bestFit="1" customWidth="1"/>
    <col min="57" max="57" width="5.36328125" style="235" bestFit="1" customWidth="1"/>
    <col min="58" max="58" width="1.1796875" style="21" customWidth="1"/>
    <col min="59" max="62" width="7.6328125" style="235" customWidth="1"/>
    <col min="63" max="63" width="1.6328125" style="21" bestFit="1" customWidth="1"/>
    <col min="64" max="68" width="15.6328125" style="21" customWidth="1"/>
    <col min="69" max="69" width="1.1796875" style="21" customWidth="1"/>
    <col min="70" max="70" width="32.81640625" style="21" customWidth="1"/>
    <col min="71" max="16384" width="8.90625" style="21"/>
  </cols>
  <sheetData>
    <row r="1" spans="1:70" ht="33" customHeight="1" x14ac:dyDescent="0.25">
      <c r="A1" s="488" t="s">
        <v>43</v>
      </c>
    </row>
    <row r="3" spans="1:70" ht="20.5" x14ac:dyDescent="0.45">
      <c r="A3" s="23" t="s">
        <v>175</v>
      </c>
    </row>
    <row r="4" spans="1:70" x14ac:dyDescent="0.25">
      <c r="A4" s="488" t="s">
        <v>425</v>
      </c>
    </row>
    <row r="5" spans="1:70" ht="33" x14ac:dyDescent="0.25">
      <c r="A5" s="1076" t="s">
        <v>176</v>
      </c>
      <c r="B5" s="1077"/>
      <c r="C5" s="1083" t="s">
        <v>44</v>
      </c>
      <c r="D5" s="1077"/>
      <c r="E5" s="1083" t="s">
        <v>45</v>
      </c>
      <c r="F5" s="1077"/>
      <c r="G5" s="1083" t="s">
        <v>46</v>
      </c>
      <c r="H5" s="110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275" t="s">
        <v>55</v>
      </c>
      <c r="AQ5" s="236" t="s">
        <v>69</v>
      </c>
      <c r="AR5" s="236" t="s">
        <v>54</v>
      </c>
      <c r="AS5" s="236" t="s">
        <v>53</v>
      </c>
      <c r="AT5" s="274" t="s">
        <v>4</v>
      </c>
      <c r="AU5" s="76"/>
      <c r="AV5" s="246" t="s">
        <v>55</v>
      </c>
      <c r="AW5" s="240" t="s">
        <v>69</v>
      </c>
      <c r="AX5" s="240" t="s">
        <v>54</v>
      </c>
      <c r="AY5" s="240" t="s">
        <v>53</v>
      </c>
      <c r="AZ5" s="240" t="s">
        <v>4</v>
      </c>
      <c r="BA5" s="1101"/>
      <c r="BB5" s="1115" t="s">
        <v>76</v>
      </c>
      <c r="BC5" s="1100"/>
      <c r="BD5" s="1100"/>
      <c r="BE5" s="1112"/>
      <c r="BF5" s="1101"/>
      <c r="BG5" s="1061" t="s">
        <v>81</v>
      </c>
      <c r="BH5" s="1100"/>
      <c r="BI5" s="1100"/>
      <c r="BJ5" s="1112"/>
      <c r="BK5" s="1101"/>
      <c r="BL5" s="1107" t="s">
        <v>87</v>
      </c>
      <c r="BM5" s="1102"/>
      <c r="BN5" s="1102"/>
      <c r="BO5" s="1102"/>
      <c r="BP5" s="1103"/>
      <c r="BQ5" s="1077"/>
      <c r="BR5" s="1107" t="s">
        <v>88</v>
      </c>
    </row>
    <row r="6" spans="1:70" ht="14.5" x14ac:dyDescent="0.25">
      <c r="A6" s="1076"/>
      <c r="B6" s="1078"/>
      <c r="C6" s="1114"/>
      <c r="D6" s="1078"/>
      <c r="E6" s="1114"/>
      <c r="F6" s="1078"/>
      <c r="G6" s="1114"/>
      <c r="H6" s="1104"/>
      <c r="I6" s="1105" t="s">
        <v>47</v>
      </c>
      <c r="J6" s="1106"/>
      <c r="K6" s="1106"/>
      <c r="L6" s="1106"/>
      <c r="M6" s="1106"/>
      <c r="N6" s="1105" t="s">
        <v>57</v>
      </c>
      <c r="O6" s="1106"/>
      <c r="P6" s="1106"/>
      <c r="Q6" s="1106"/>
      <c r="R6" s="1106"/>
      <c r="S6" s="1106"/>
      <c r="T6" s="1106"/>
      <c r="U6" s="1106"/>
      <c r="V6" s="1106"/>
      <c r="W6" s="1106"/>
      <c r="X6" s="1106"/>
      <c r="Y6" s="28"/>
      <c r="Z6" s="1113" t="s">
        <v>68</v>
      </c>
      <c r="AA6" s="1110"/>
      <c r="AB6" s="1110"/>
      <c r="AC6" s="1110"/>
      <c r="AD6" s="1110"/>
      <c r="AE6" s="1110"/>
      <c r="AF6" s="1110"/>
      <c r="AG6" s="1110"/>
      <c r="AH6" s="1110"/>
      <c r="AI6" s="1110"/>
      <c r="AJ6" s="1110"/>
      <c r="AK6" s="1110"/>
      <c r="AL6" s="1110"/>
      <c r="AM6" s="1110"/>
      <c r="AN6" s="1111"/>
      <c r="AO6" s="1078"/>
      <c r="AP6" s="1064" t="s">
        <v>70</v>
      </c>
      <c r="AQ6" s="1106"/>
      <c r="AR6" s="1106"/>
      <c r="AS6" s="1106"/>
      <c r="AT6" s="1109"/>
      <c r="AU6" s="77"/>
      <c r="AV6" s="1071" t="s">
        <v>71</v>
      </c>
      <c r="AW6" s="1110"/>
      <c r="AX6" s="1110"/>
      <c r="AY6" s="1110"/>
      <c r="AZ6" s="1110"/>
      <c r="BA6" s="1104"/>
      <c r="BB6" s="303" t="s">
        <v>72</v>
      </c>
      <c r="BC6" s="303" t="s">
        <v>73</v>
      </c>
      <c r="BD6" s="303" t="s">
        <v>74</v>
      </c>
      <c r="BE6" s="327" t="s">
        <v>75</v>
      </c>
      <c r="BF6" s="1104"/>
      <c r="BG6" s="326" t="s">
        <v>77</v>
      </c>
      <c r="BH6" s="303" t="s">
        <v>78</v>
      </c>
      <c r="BI6" s="303" t="s">
        <v>79</v>
      </c>
      <c r="BJ6" s="327" t="s">
        <v>80</v>
      </c>
      <c r="BK6" s="1104"/>
      <c r="BL6" s="83" t="s">
        <v>82</v>
      </c>
      <c r="BM6" s="28" t="s">
        <v>83</v>
      </c>
      <c r="BN6" s="28" t="s">
        <v>84</v>
      </c>
      <c r="BO6" s="28" t="s">
        <v>85</v>
      </c>
      <c r="BP6" s="82" t="s">
        <v>86</v>
      </c>
      <c r="BQ6" s="1078"/>
      <c r="BR6" s="1108"/>
    </row>
    <row r="7" spans="1:70" ht="14.5" x14ac:dyDescent="0.25">
      <c r="A7" s="29" t="s">
        <v>177</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245"/>
      <c r="BH7" s="547"/>
      <c r="BI7" s="62"/>
      <c r="BJ7" s="62"/>
      <c r="BK7" s="263"/>
      <c r="BL7" s="62"/>
      <c r="BM7" s="46"/>
      <c r="BN7" s="87"/>
      <c r="BO7" s="87"/>
      <c r="BP7" s="87"/>
      <c r="BQ7" s="46"/>
      <c r="BR7" s="91"/>
    </row>
    <row r="8" spans="1:70" s="428" customFormat="1" x14ac:dyDescent="0.25">
      <c r="A8" s="481" t="s">
        <v>6766</v>
      </c>
      <c r="B8" s="402"/>
      <c r="C8" s="724">
        <v>37973</v>
      </c>
      <c r="D8" s="402"/>
      <c r="E8" s="403">
        <v>28613.3</v>
      </c>
      <c r="F8" s="402"/>
      <c r="G8" s="404">
        <v>123.4679</v>
      </c>
      <c r="H8" s="406"/>
      <c r="I8" s="405" t="s">
        <v>430</v>
      </c>
      <c r="J8" s="405">
        <v>2.7509999999999999</v>
      </c>
      <c r="K8" s="405">
        <v>2.2082000000000002</v>
      </c>
      <c r="L8" s="405">
        <v>3.4822000000000002</v>
      </c>
      <c r="M8" s="405">
        <v>-0.2712</v>
      </c>
      <c r="N8" s="407">
        <v>3.0600999999999998</v>
      </c>
      <c r="O8" s="405">
        <v>6.7089999999999996</v>
      </c>
      <c r="P8" s="405">
        <v>11.460100000000001</v>
      </c>
      <c r="Q8" s="405">
        <v>10.9214</v>
      </c>
      <c r="R8" s="405">
        <v>12.017899999999999</v>
      </c>
      <c r="S8" s="405">
        <v>7.298</v>
      </c>
      <c r="T8" s="405">
        <v>-0.96789999999999998</v>
      </c>
      <c r="U8" s="405">
        <v>2.3780999999999999</v>
      </c>
      <c r="V8" s="405">
        <v>1.7609999999999999</v>
      </c>
      <c r="W8" s="405">
        <v>1.6080000000000001</v>
      </c>
      <c r="X8" s="405">
        <v>11.8116</v>
      </c>
      <c r="Y8" s="406"/>
      <c r="Z8" s="403" t="s">
        <v>430</v>
      </c>
      <c r="AA8" s="403">
        <v>78</v>
      </c>
      <c r="AB8" s="403">
        <v>40</v>
      </c>
      <c r="AC8" s="403">
        <v>49</v>
      </c>
      <c r="AD8" s="403">
        <v>73</v>
      </c>
      <c r="AE8" s="403">
        <v>60</v>
      </c>
      <c r="AF8" s="403">
        <v>39</v>
      </c>
      <c r="AG8" s="403">
        <v>50</v>
      </c>
      <c r="AH8" s="403">
        <v>31</v>
      </c>
      <c r="AI8" s="403">
        <v>17</v>
      </c>
      <c r="AJ8" s="403">
        <v>56</v>
      </c>
      <c r="AK8" s="403">
        <v>74</v>
      </c>
      <c r="AL8" s="403">
        <v>68</v>
      </c>
      <c r="AM8" s="403">
        <v>58</v>
      </c>
      <c r="AN8" s="403">
        <v>32</v>
      </c>
      <c r="AO8" s="402"/>
      <c r="AP8" s="405">
        <v>11.64</v>
      </c>
      <c r="AQ8" s="405">
        <v>11.73</v>
      </c>
      <c r="AR8" s="405">
        <v>10.18</v>
      </c>
      <c r="AS8" s="405">
        <v>7.59</v>
      </c>
      <c r="AT8" s="405">
        <v>1.98</v>
      </c>
      <c r="AU8" s="408"/>
      <c r="AV8" s="403">
        <v>17</v>
      </c>
      <c r="AW8" s="403">
        <v>23</v>
      </c>
      <c r="AX8" s="403">
        <v>31</v>
      </c>
      <c r="AY8" s="403">
        <v>42</v>
      </c>
      <c r="AZ8" s="403">
        <v>62</v>
      </c>
      <c r="BA8" s="406"/>
      <c r="BB8" s="405">
        <v>5.77930854112366</v>
      </c>
      <c r="BC8" s="405">
        <v>0</v>
      </c>
      <c r="BD8" s="405">
        <v>8.6689402632741594E-2</v>
      </c>
      <c r="BE8" s="410" t="s">
        <v>430</v>
      </c>
      <c r="BF8" s="406"/>
      <c r="BG8" s="410" t="s">
        <v>430</v>
      </c>
      <c r="BH8" s="673" t="s">
        <v>430</v>
      </c>
      <c r="BI8" s="405" t="s">
        <v>430</v>
      </c>
      <c r="BJ8" s="405" t="s">
        <v>430</v>
      </c>
      <c r="BK8" s="409"/>
      <c r="BL8" s="405" t="s">
        <v>6767</v>
      </c>
      <c r="BM8" s="402" t="s">
        <v>6768</v>
      </c>
      <c r="BN8" s="401" t="s">
        <v>430</v>
      </c>
      <c r="BO8" s="401" t="s">
        <v>430</v>
      </c>
      <c r="BP8" s="401" t="s">
        <v>430</v>
      </c>
      <c r="BQ8" s="402"/>
      <c r="BR8" s="411" t="s">
        <v>443</v>
      </c>
    </row>
    <row r="9" spans="1:70" s="428" customFormat="1" x14ac:dyDescent="0.25">
      <c r="A9" s="345" t="s">
        <v>6769</v>
      </c>
      <c r="B9" s="373"/>
      <c r="C9" s="719">
        <v>40798</v>
      </c>
      <c r="D9" s="373"/>
      <c r="E9" s="346">
        <v>16220.1</v>
      </c>
      <c r="F9" s="373"/>
      <c r="G9" s="347">
        <v>43.039099999999998</v>
      </c>
      <c r="H9" s="374"/>
      <c r="I9" s="348">
        <v>-1.2868999999999999</v>
      </c>
      <c r="J9" s="348">
        <v>2.399</v>
      </c>
      <c r="K9" s="348">
        <v>-5.8421000000000003</v>
      </c>
      <c r="L9" s="348">
        <v>-4.5632999999999999</v>
      </c>
      <c r="M9" s="348">
        <v>11.119400000000001</v>
      </c>
      <c r="N9" s="350">
        <v>47.405299999999997</v>
      </c>
      <c r="O9" s="348">
        <v>41.831699999999998</v>
      </c>
      <c r="P9" s="348">
        <v>33.694600000000001</v>
      </c>
      <c r="Q9" s="348">
        <v>24.173100000000002</v>
      </c>
      <c r="R9" s="348">
        <v>15.950799999999999</v>
      </c>
      <c r="S9" s="348">
        <v>0.61319999999999997</v>
      </c>
      <c r="T9" s="348">
        <v>10.8992</v>
      </c>
      <c r="U9" s="348">
        <v>26.956</v>
      </c>
      <c r="V9" s="348">
        <v>52.6036</v>
      </c>
      <c r="W9" s="348">
        <v>-5.0921000000000003</v>
      </c>
      <c r="X9" s="348">
        <v>10.3825</v>
      </c>
      <c r="Y9" s="374"/>
      <c r="Z9" s="346">
        <v>51</v>
      </c>
      <c r="AA9" s="346">
        <v>87</v>
      </c>
      <c r="AB9" s="346">
        <v>86</v>
      </c>
      <c r="AC9" s="346">
        <v>100</v>
      </c>
      <c r="AD9" s="346">
        <v>25</v>
      </c>
      <c r="AE9" s="346">
        <v>17</v>
      </c>
      <c r="AF9" s="346">
        <v>16</v>
      </c>
      <c r="AG9" s="346">
        <v>16</v>
      </c>
      <c r="AH9" s="346">
        <v>5</v>
      </c>
      <c r="AI9" s="346">
        <v>2</v>
      </c>
      <c r="AJ9" s="346">
        <v>109</v>
      </c>
      <c r="AK9" s="346">
        <v>10</v>
      </c>
      <c r="AL9" s="346">
        <v>24</v>
      </c>
      <c r="AM9" s="346">
        <v>16</v>
      </c>
      <c r="AN9" s="346">
        <v>89</v>
      </c>
      <c r="AO9" s="373"/>
      <c r="AP9" s="348">
        <v>21.2</v>
      </c>
      <c r="AQ9" s="348">
        <v>25.16</v>
      </c>
      <c r="AR9" s="348">
        <v>31.61</v>
      </c>
      <c r="AS9" s="348">
        <v>40.950000000000003</v>
      </c>
      <c r="AT9" s="348">
        <v>31.56</v>
      </c>
      <c r="AU9" s="351"/>
      <c r="AV9" s="346">
        <v>1</v>
      </c>
      <c r="AW9" s="346">
        <v>3</v>
      </c>
      <c r="AX9" s="346">
        <v>5</v>
      </c>
      <c r="AY9" s="346">
        <v>14</v>
      </c>
      <c r="AZ9" s="346">
        <v>19</v>
      </c>
      <c r="BA9" s="374"/>
      <c r="BB9" s="348">
        <v>18.0855493171407</v>
      </c>
      <c r="BC9" s="348">
        <v>0.98141242347885804</v>
      </c>
      <c r="BD9" s="348">
        <v>0.11117370189030799</v>
      </c>
      <c r="BE9" s="375">
        <v>-4.6440315031422298E-2</v>
      </c>
      <c r="BF9" s="374"/>
      <c r="BG9" s="375" t="s">
        <v>430</v>
      </c>
      <c r="BH9" s="674" t="s">
        <v>430</v>
      </c>
      <c r="BI9" s="348" t="s">
        <v>430</v>
      </c>
      <c r="BJ9" s="348" t="s">
        <v>430</v>
      </c>
      <c r="BK9" s="362"/>
      <c r="BL9" s="348" t="s">
        <v>6770</v>
      </c>
      <c r="BM9" s="373" t="s">
        <v>4848</v>
      </c>
      <c r="BN9" s="372" t="s">
        <v>430</v>
      </c>
      <c r="BO9" s="372" t="s">
        <v>430</v>
      </c>
      <c r="BP9" s="372" t="s">
        <v>430</v>
      </c>
      <c r="BQ9" s="373"/>
      <c r="BR9" s="354" t="s">
        <v>547</v>
      </c>
    </row>
    <row r="10" spans="1:70" s="428" customFormat="1" x14ac:dyDescent="0.25">
      <c r="A10" s="345" t="s">
        <v>6771</v>
      </c>
      <c r="B10" s="373"/>
      <c r="C10" s="719">
        <v>40848</v>
      </c>
      <c r="D10" s="373"/>
      <c r="E10" s="346">
        <v>11753</v>
      </c>
      <c r="F10" s="373"/>
      <c r="G10" s="347">
        <v>43.842199999999998</v>
      </c>
      <c r="H10" s="374"/>
      <c r="I10" s="348">
        <v>-1.3703000000000001</v>
      </c>
      <c r="J10" s="348">
        <v>2.3035999999999999</v>
      </c>
      <c r="K10" s="348">
        <v>-5.9497</v>
      </c>
      <c r="L10" s="348">
        <v>-4.5983999999999998</v>
      </c>
      <c r="M10" s="348">
        <v>10.758800000000001</v>
      </c>
      <c r="N10" s="350">
        <v>46.796799999999998</v>
      </c>
      <c r="O10" s="348">
        <v>41.4572</v>
      </c>
      <c r="P10" s="348">
        <v>33.408999999999999</v>
      </c>
      <c r="Q10" s="348">
        <v>23.940200000000001</v>
      </c>
      <c r="R10" s="348">
        <v>15.843500000000001</v>
      </c>
      <c r="S10" s="348">
        <v>0.95450000000000002</v>
      </c>
      <c r="T10" s="348">
        <v>10.603999999999999</v>
      </c>
      <c r="U10" s="348">
        <v>26.5883</v>
      </c>
      <c r="V10" s="348">
        <v>52.012900000000002</v>
      </c>
      <c r="W10" s="348">
        <v>-5.0865999999999998</v>
      </c>
      <c r="X10" s="348">
        <v>10.6242</v>
      </c>
      <c r="Y10" s="374"/>
      <c r="Z10" s="346">
        <v>59</v>
      </c>
      <c r="AA10" s="346">
        <v>92</v>
      </c>
      <c r="AB10" s="346">
        <v>91</v>
      </c>
      <c r="AC10" s="346">
        <v>102</v>
      </c>
      <c r="AD10" s="346">
        <v>31</v>
      </c>
      <c r="AE10" s="346">
        <v>21</v>
      </c>
      <c r="AF10" s="346">
        <v>22</v>
      </c>
      <c r="AG10" s="346">
        <v>19</v>
      </c>
      <c r="AH10" s="346">
        <v>10</v>
      </c>
      <c r="AI10" s="346">
        <v>6</v>
      </c>
      <c r="AJ10" s="346">
        <v>103</v>
      </c>
      <c r="AK10" s="346">
        <v>14</v>
      </c>
      <c r="AL10" s="346">
        <v>26</v>
      </c>
      <c r="AM10" s="346">
        <v>23</v>
      </c>
      <c r="AN10" s="346">
        <v>87</v>
      </c>
      <c r="AO10" s="373"/>
      <c r="AP10" s="348">
        <v>21.02</v>
      </c>
      <c r="AQ10" s="348">
        <v>24.99</v>
      </c>
      <c r="AR10" s="348">
        <v>31.34</v>
      </c>
      <c r="AS10" s="348">
        <v>40.6</v>
      </c>
      <c r="AT10" s="348">
        <v>30.89</v>
      </c>
      <c r="AU10" s="351"/>
      <c r="AV10" s="346">
        <v>4</v>
      </c>
      <c r="AW10" s="346">
        <v>7</v>
      </c>
      <c r="AX10" s="346">
        <v>8</v>
      </c>
      <c r="AY10" s="346">
        <v>19</v>
      </c>
      <c r="AZ10" s="346">
        <v>28</v>
      </c>
      <c r="BA10" s="374"/>
      <c r="BB10" s="348">
        <v>18.088272938187298</v>
      </c>
      <c r="BC10" s="348">
        <v>0</v>
      </c>
      <c r="BD10" s="348">
        <v>0.110444869947218</v>
      </c>
      <c r="BE10" s="375" t="s">
        <v>430</v>
      </c>
      <c r="BF10" s="374"/>
      <c r="BG10" s="375" t="s">
        <v>430</v>
      </c>
      <c r="BH10" s="674" t="s">
        <v>430</v>
      </c>
      <c r="BI10" s="348" t="s">
        <v>430</v>
      </c>
      <c r="BJ10" s="348" t="s">
        <v>430</v>
      </c>
      <c r="BK10" s="362"/>
      <c r="BL10" s="348" t="s">
        <v>6772</v>
      </c>
      <c r="BM10" s="373" t="s">
        <v>4881</v>
      </c>
      <c r="BN10" s="372" t="s">
        <v>430</v>
      </c>
      <c r="BO10" s="372" t="s">
        <v>430</v>
      </c>
      <c r="BP10" s="372" t="s">
        <v>430</v>
      </c>
      <c r="BQ10" s="373"/>
      <c r="BR10" s="354" t="s">
        <v>547</v>
      </c>
    </row>
    <row r="11" spans="1:70" s="428" customFormat="1" x14ac:dyDescent="0.25">
      <c r="A11" s="345" t="s">
        <v>6773</v>
      </c>
      <c r="B11" s="373"/>
      <c r="C11" s="719">
        <v>37973</v>
      </c>
      <c r="D11" s="373"/>
      <c r="E11" s="346">
        <v>9296.7000000000007</v>
      </c>
      <c r="F11" s="373"/>
      <c r="G11" s="347">
        <v>221.5968</v>
      </c>
      <c r="H11" s="374"/>
      <c r="I11" s="348" t="s">
        <v>430</v>
      </c>
      <c r="J11" s="348">
        <v>2.9552999999999998</v>
      </c>
      <c r="K11" s="348">
        <v>1.9359999999999999</v>
      </c>
      <c r="L11" s="348">
        <v>4.0433000000000003</v>
      </c>
      <c r="M11" s="348">
        <v>-3.5840999999999998</v>
      </c>
      <c r="N11" s="350">
        <v>-0.79679999999999995</v>
      </c>
      <c r="O11" s="348">
        <v>6.9813000000000001</v>
      </c>
      <c r="P11" s="348">
        <v>14.880800000000001</v>
      </c>
      <c r="Q11" s="348">
        <v>14.127700000000001</v>
      </c>
      <c r="R11" s="348">
        <v>15.1447</v>
      </c>
      <c r="S11" s="348">
        <v>8.8964999999999996</v>
      </c>
      <c r="T11" s="348">
        <v>-4.6402000000000001</v>
      </c>
      <c r="U11" s="348">
        <v>-0.38159999999999999</v>
      </c>
      <c r="V11" s="348">
        <v>-2.7118000000000002</v>
      </c>
      <c r="W11" s="348">
        <v>1.6903999999999999</v>
      </c>
      <c r="X11" s="348">
        <v>14.7546</v>
      </c>
      <c r="Y11" s="374"/>
      <c r="Z11" s="346" t="s">
        <v>430</v>
      </c>
      <c r="AA11" s="346">
        <v>72</v>
      </c>
      <c r="AB11" s="346">
        <v>46</v>
      </c>
      <c r="AC11" s="346">
        <v>43</v>
      </c>
      <c r="AD11" s="346">
        <v>87</v>
      </c>
      <c r="AE11" s="346">
        <v>72</v>
      </c>
      <c r="AF11" s="346">
        <v>38</v>
      </c>
      <c r="AG11" s="346">
        <v>35</v>
      </c>
      <c r="AH11" s="346">
        <v>17</v>
      </c>
      <c r="AI11" s="346">
        <v>9</v>
      </c>
      <c r="AJ11" s="346">
        <v>48</v>
      </c>
      <c r="AK11" s="346">
        <v>90</v>
      </c>
      <c r="AL11" s="346">
        <v>81</v>
      </c>
      <c r="AM11" s="346">
        <v>71</v>
      </c>
      <c r="AN11" s="346">
        <v>30</v>
      </c>
      <c r="AO11" s="373"/>
      <c r="AP11" s="348">
        <v>15.8</v>
      </c>
      <c r="AQ11" s="348">
        <v>16.95</v>
      </c>
      <c r="AR11" s="348">
        <v>12.31</v>
      </c>
      <c r="AS11" s="348">
        <v>7.44</v>
      </c>
      <c r="AT11" s="348">
        <v>-3.17</v>
      </c>
      <c r="AU11" s="351"/>
      <c r="AV11" s="346">
        <v>11</v>
      </c>
      <c r="AW11" s="346">
        <v>14</v>
      </c>
      <c r="AX11" s="346">
        <v>23</v>
      </c>
      <c r="AY11" s="346">
        <v>43</v>
      </c>
      <c r="AZ11" s="346">
        <v>73</v>
      </c>
      <c r="BA11" s="374"/>
      <c r="BB11" s="348">
        <v>9.9186378744577599</v>
      </c>
      <c r="BC11" s="348">
        <v>0</v>
      </c>
      <c r="BD11" s="348">
        <v>8.4467796298540801E-2</v>
      </c>
      <c r="BE11" s="375" t="s">
        <v>430</v>
      </c>
      <c r="BF11" s="374"/>
      <c r="BG11" s="375" t="s">
        <v>430</v>
      </c>
      <c r="BH11" s="674" t="s">
        <v>430</v>
      </c>
      <c r="BI11" s="348" t="s">
        <v>430</v>
      </c>
      <c r="BJ11" s="348" t="s">
        <v>430</v>
      </c>
      <c r="BK11" s="362"/>
      <c r="BL11" s="348" t="s">
        <v>6774</v>
      </c>
      <c r="BM11" s="373" t="s">
        <v>6775</v>
      </c>
      <c r="BN11" s="372" t="s">
        <v>430</v>
      </c>
      <c r="BO11" s="372" t="s">
        <v>430</v>
      </c>
      <c r="BP11" s="372" t="s">
        <v>430</v>
      </c>
      <c r="BQ11" s="373"/>
      <c r="BR11" s="354" t="s">
        <v>518</v>
      </c>
    </row>
    <row r="12" spans="1:70" s="428" customFormat="1" x14ac:dyDescent="0.25">
      <c r="A12" s="345" t="s">
        <v>6776</v>
      </c>
      <c r="B12" s="373"/>
      <c r="C12" s="719">
        <v>43433</v>
      </c>
      <c r="D12" s="373"/>
      <c r="E12" s="346">
        <v>8478.9500000000007</v>
      </c>
      <c r="F12" s="373"/>
      <c r="G12" s="347">
        <v>68.008899999999997</v>
      </c>
      <c r="H12" s="374"/>
      <c r="I12" s="348">
        <v>-0.4677</v>
      </c>
      <c r="J12" s="348">
        <v>3.1383000000000001</v>
      </c>
      <c r="K12" s="348">
        <v>0</v>
      </c>
      <c r="L12" s="348">
        <v>47.143599999999999</v>
      </c>
      <c r="M12" s="348">
        <v>41.7286</v>
      </c>
      <c r="N12" s="350">
        <v>80.657600000000002</v>
      </c>
      <c r="O12" s="348">
        <v>41.837899999999998</v>
      </c>
      <c r="P12" s="348">
        <v>38.8307</v>
      </c>
      <c r="Q12" s="348">
        <v>25.163</v>
      </c>
      <c r="R12" s="348" t="s">
        <v>430</v>
      </c>
      <c r="S12" s="348">
        <v>43.182699999999997</v>
      </c>
      <c r="T12" s="348">
        <v>42.912199999999999</v>
      </c>
      <c r="U12" s="348">
        <v>48.588099999999997</v>
      </c>
      <c r="V12" s="348">
        <v>70.999899999999997</v>
      </c>
      <c r="W12" s="348">
        <v>-1.3182</v>
      </c>
      <c r="X12" s="348">
        <v>28.8794</v>
      </c>
      <c r="Y12" s="374"/>
      <c r="Z12" s="346">
        <v>43</v>
      </c>
      <c r="AA12" s="346">
        <v>70</v>
      </c>
      <c r="AB12" s="346">
        <v>65</v>
      </c>
      <c r="AC12" s="346">
        <v>1</v>
      </c>
      <c r="AD12" s="346">
        <v>1</v>
      </c>
      <c r="AE12" s="346">
        <v>13</v>
      </c>
      <c r="AF12" s="346">
        <v>15</v>
      </c>
      <c r="AG12" s="346">
        <v>10</v>
      </c>
      <c r="AH12" s="346">
        <v>2</v>
      </c>
      <c r="AI12" s="346" t="s">
        <v>430</v>
      </c>
      <c r="AJ12" s="346">
        <v>1</v>
      </c>
      <c r="AK12" s="346">
        <v>1</v>
      </c>
      <c r="AL12" s="346">
        <v>13</v>
      </c>
      <c r="AM12" s="346">
        <v>13</v>
      </c>
      <c r="AN12" s="346">
        <v>67</v>
      </c>
      <c r="AO12" s="373"/>
      <c r="AP12" s="348" t="s">
        <v>430</v>
      </c>
      <c r="AQ12" s="348">
        <v>31.23</v>
      </c>
      <c r="AR12" s="348">
        <v>36.85</v>
      </c>
      <c r="AS12" s="348">
        <v>48.21</v>
      </c>
      <c r="AT12" s="348">
        <v>94.58</v>
      </c>
      <c r="AU12" s="351"/>
      <c r="AV12" s="346" t="s">
        <v>430</v>
      </c>
      <c r="AW12" s="346">
        <v>1</v>
      </c>
      <c r="AX12" s="346">
        <v>2</v>
      </c>
      <c r="AY12" s="346">
        <v>9</v>
      </c>
      <c r="AZ12" s="346">
        <v>1</v>
      </c>
      <c r="BA12" s="374"/>
      <c r="BB12" s="348">
        <v>26.955981926031701</v>
      </c>
      <c r="BC12" s="348">
        <v>0</v>
      </c>
      <c r="BD12" s="348">
        <v>0.104151981203199</v>
      </c>
      <c r="BE12" s="375" t="s">
        <v>430</v>
      </c>
      <c r="BF12" s="374"/>
      <c r="BG12" s="375" t="s">
        <v>430</v>
      </c>
      <c r="BH12" s="674" t="s">
        <v>430</v>
      </c>
      <c r="BI12" s="348" t="s">
        <v>430</v>
      </c>
      <c r="BJ12" s="348" t="s">
        <v>430</v>
      </c>
      <c r="BK12" s="362"/>
      <c r="BL12" s="348" t="s">
        <v>6777</v>
      </c>
      <c r="BM12" s="373" t="s">
        <v>5976</v>
      </c>
      <c r="BN12" s="372" t="s">
        <v>430</v>
      </c>
      <c r="BO12" s="372" t="s">
        <v>430</v>
      </c>
      <c r="BP12" s="372" t="s">
        <v>430</v>
      </c>
      <c r="BQ12" s="373"/>
      <c r="BR12" s="354" t="s">
        <v>547</v>
      </c>
    </row>
    <row r="13" spans="1:70" s="428" customFormat="1" x14ac:dyDescent="0.25">
      <c r="A13" s="345" t="s">
        <v>6778</v>
      </c>
      <c r="B13" s="373"/>
      <c r="C13" s="719">
        <v>40609</v>
      </c>
      <c r="D13" s="373"/>
      <c r="E13" s="346">
        <v>7310.04</v>
      </c>
      <c r="F13" s="373"/>
      <c r="G13" s="347">
        <v>56.182600000000001</v>
      </c>
      <c r="H13" s="374"/>
      <c r="I13" s="348">
        <v>-1.3179000000000001</v>
      </c>
      <c r="J13" s="348">
        <v>2.3757999999999999</v>
      </c>
      <c r="K13" s="348">
        <v>-5.8635999999999999</v>
      </c>
      <c r="L13" s="348">
        <v>-4.6040000000000001</v>
      </c>
      <c r="M13" s="348">
        <v>10.922499999999999</v>
      </c>
      <c r="N13" s="350">
        <v>46.929900000000004</v>
      </c>
      <c r="O13" s="348">
        <v>41.739800000000002</v>
      </c>
      <c r="P13" s="348">
        <v>33.489199999999997</v>
      </c>
      <c r="Q13" s="348">
        <v>23.9389</v>
      </c>
      <c r="R13" s="348">
        <v>15.824199999999999</v>
      </c>
      <c r="S13" s="348">
        <v>0.70679999999999998</v>
      </c>
      <c r="T13" s="348">
        <v>10.7014</v>
      </c>
      <c r="U13" s="348">
        <v>27.046399999999998</v>
      </c>
      <c r="V13" s="348">
        <v>52.087400000000002</v>
      </c>
      <c r="W13" s="348">
        <v>-5.0888</v>
      </c>
      <c r="X13" s="348">
        <v>11.947800000000001</v>
      </c>
      <c r="Y13" s="374"/>
      <c r="Z13" s="346">
        <v>56</v>
      </c>
      <c r="AA13" s="346">
        <v>88</v>
      </c>
      <c r="AB13" s="346">
        <v>89</v>
      </c>
      <c r="AC13" s="346">
        <v>104</v>
      </c>
      <c r="AD13" s="346">
        <v>28</v>
      </c>
      <c r="AE13" s="346">
        <v>20</v>
      </c>
      <c r="AF13" s="346">
        <v>19</v>
      </c>
      <c r="AG13" s="346">
        <v>17</v>
      </c>
      <c r="AH13" s="346">
        <v>11</v>
      </c>
      <c r="AI13" s="346">
        <v>7</v>
      </c>
      <c r="AJ13" s="346">
        <v>108</v>
      </c>
      <c r="AK13" s="346">
        <v>12</v>
      </c>
      <c r="AL13" s="346">
        <v>21</v>
      </c>
      <c r="AM13" s="346">
        <v>22</v>
      </c>
      <c r="AN13" s="346">
        <v>88</v>
      </c>
      <c r="AO13" s="373"/>
      <c r="AP13" s="348">
        <v>20.94</v>
      </c>
      <c r="AQ13" s="348">
        <v>24.94</v>
      </c>
      <c r="AR13" s="348">
        <v>31.34</v>
      </c>
      <c r="AS13" s="348">
        <v>40.659999999999997</v>
      </c>
      <c r="AT13" s="348">
        <v>31.13</v>
      </c>
      <c r="AU13" s="351"/>
      <c r="AV13" s="346">
        <v>7</v>
      </c>
      <c r="AW13" s="346">
        <v>9</v>
      </c>
      <c r="AX13" s="346">
        <v>8</v>
      </c>
      <c r="AY13" s="346">
        <v>18</v>
      </c>
      <c r="AZ13" s="346">
        <v>26</v>
      </c>
      <c r="BA13" s="374"/>
      <c r="BB13" s="348">
        <v>18.134990909957001</v>
      </c>
      <c r="BC13" s="348">
        <v>0</v>
      </c>
      <c r="BD13" s="348">
        <v>0.11015464535044001</v>
      </c>
      <c r="BE13" s="375" t="s">
        <v>430</v>
      </c>
      <c r="BF13" s="374"/>
      <c r="BG13" s="375" t="s">
        <v>430</v>
      </c>
      <c r="BH13" s="674" t="s">
        <v>430</v>
      </c>
      <c r="BI13" s="348" t="s">
        <v>430</v>
      </c>
      <c r="BJ13" s="348" t="s">
        <v>430</v>
      </c>
      <c r="BK13" s="362"/>
      <c r="BL13" s="348" t="s">
        <v>6779</v>
      </c>
      <c r="BM13" s="373" t="s">
        <v>5348</v>
      </c>
      <c r="BN13" s="372" t="s">
        <v>2950</v>
      </c>
      <c r="BO13" s="372" t="s">
        <v>430</v>
      </c>
      <c r="BP13" s="372" t="s">
        <v>430</v>
      </c>
      <c r="BQ13" s="373"/>
      <c r="BR13" s="354" t="s">
        <v>547</v>
      </c>
    </row>
    <row r="14" spans="1:70" s="428" customFormat="1" ht="11" x14ac:dyDescent="0.3">
      <c r="A14" s="841" t="s">
        <v>6780</v>
      </c>
      <c r="B14" s="842"/>
      <c r="C14" s="843">
        <v>40627</v>
      </c>
      <c r="D14" s="842"/>
      <c r="E14" s="844">
        <v>6850.11</v>
      </c>
      <c r="F14" s="842"/>
      <c r="G14" s="845">
        <v>56.377800000000001</v>
      </c>
      <c r="H14" s="847"/>
      <c r="I14" s="846">
        <v>-1.3047</v>
      </c>
      <c r="J14" s="846">
        <v>2.3593999999999999</v>
      </c>
      <c r="K14" s="846">
        <v>-5.9542000000000002</v>
      </c>
      <c r="L14" s="846">
        <v>-4.6547000000000001</v>
      </c>
      <c r="M14" s="846">
        <v>10.4986</v>
      </c>
      <c r="N14" s="848">
        <v>46.753399999999999</v>
      </c>
      <c r="O14" s="846">
        <v>41.566299999999998</v>
      </c>
      <c r="P14" s="846">
        <v>33.401000000000003</v>
      </c>
      <c r="Q14" s="846">
        <v>23.6952</v>
      </c>
      <c r="R14" s="846">
        <v>15.964</v>
      </c>
      <c r="S14" s="846">
        <v>0.78459999999999996</v>
      </c>
      <c r="T14" s="846">
        <v>11.007899999999999</v>
      </c>
      <c r="U14" s="846">
        <v>27.517800000000001</v>
      </c>
      <c r="V14" s="846">
        <v>52.115900000000003</v>
      </c>
      <c r="W14" s="846">
        <v>-5.2336999999999998</v>
      </c>
      <c r="X14" s="846">
        <v>12.014200000000001</v>
      </c>
      <c r="Y14" s="847"/>
      <c r="Z14" s="844">
        <v>54</v>
      </c>
      <c r="AA14" s="844">
        <v>89</v>
      </c>
      <c r="AB14" s="844">
        <v>92</v>
      </c>
      <c r="AC14" s="844">
        <v>106</v>
      </c>
      <c r="AD14" s="844">
        <v>36</v>
      </c>
      <c r="AE14" s="844">
        <v>22</v>
      </c>
      <c r="AF14" s="844">
        <v>21</v>
      </c>
      <c r="AG14" s="844">
        <v>20</v>
      </c>
      <c r="AH14" s="844">
        <v>12</v>
      </c>
      <c r="AI14" s="844">
        <v>1</v>
      </c>
      <c r="AJ14" s="844">
        <v>106</v>
      </c>
      <c r="AK14" s="844">
        <v>7</v>
      </c>
      <c r="AL14" s="844">
        <v>16</v>
      </c>
      <c r="AM14" s="844">
        <v>21</v>
      </c>
      <c r="AN14" s="844">
        <v>93</v>
      </c>
      <c r="AO14" s="842"/>
      <c r="AP14" s="846">
        <v>21.04</v>
      </c>
      <c r="AQ14" s="846">
        <v>24.84</v>
      </c>
      <c r="AR14" s="846">
        <v>31.21</v>
      </c>
      <c r="AS14" s="846">
        <v>40.58</v>
      </c>
      <c r="AT14" s="846">
        <v>31.2</v>
      </c>
      <c r="AU14" s="849"/>
      <c r="AV14" s="844">
        <v>3</v>
      </c>
      <c r="AW14" s="844">
        <v>10</v>
      </c>
      <c r="AX14" s="844">
        <v>11</v>
      </c>
      <c r="AY14" s="844">
        <v>20</v>
      </c>
      <c r="AZ14" s="844">
        <v>25</v>
      </c>
      <c r="BA14" s="847"/>
      <c r="BB14" s="846">
        <v>18.098851540748399</v>
      </c>
      <c r="BC14" s="846">
        <v>0</v>
      </c>
      <c r="BD14" s="846">
        <v>0.109898147642339</v>
      </c>
      <c r="BE14" s="852" t="s">
        <v>430</v>
      </c>
      <c r="BF14" s="847"/>
      <c r="BG14" s="852" t="s">
        <v>430</v>
      </c>
      <c r="BH14" s="936" t="s">
        <v>430</v>
      </c>
      <c r="BI14" s="846" t="s">
        <v>430</v>
      </c>
      <c r="BJ14" s="846" t="s">
        <v>430</v>
      </c>
      <c r="BK14" s="851"/>
      <c r="BL14" s="846" t="s">
        <v>6781</v>
      </c>
      <c r="BM14" s="842" t="s">
        <v>4868</v>
      </c>
      <c r="BN14" s="855" t="s">
        <v>430</v>
      </c>
      <c r="BO14" s="855" t="s">
        <v>430</v>
      </c>
      <c r="BP14" s="855" t="s">
        <v>430</v>
      </c>
      <c r="BQ14" s="842"/>
      <c r="BR14" s="856" t="s">
        <v>547</v>
      </c>
    </row>
    <row r="15" spans="1:70" s="428" customFormat="1" x14ac:dyDescent="0.25">
      <c r="A15" s="345" t="s">
        <v>6782</v>
      </c>
      <c r="B15" s="373"/>
      <c r="C15" s="719">
        <v>44593</v>
      </c>
      <c r="D15" s="373"/>
      <c r="E15" s="346">
        <v>6659.62</v>
      </c>
      <c r="F15" s="373"/>
      <c r="G15" s="347">
        <v>36.094000000000001</v>
      </c>
      <c r="H15" s="374"/>
      <c r="I15" s="348">
        <v>-1.9049</v>
      </c>
      <c r="J15" s="348">
        <v>4.0263</v>
      </c>
      <c r="K15" s="348">
        <v>-9.0568000000000008</v>
      </c>
      <c r="L15" s="348">
        <v>-2.91</v>
      </c>
      <c r="M15" s="348">
        <v>18.2607</v>
      </c>
      <c r="N15" s="350">
        <v>113.598</v>
      </c>
      <c r="O15" s="348">
        <v>61.794499999999999</v>
      </c>
      <c r="P15" s="348">
        <v>46.448999999999998</v>
      </c>
      <c r="Q15" s="348" t="s">
        <v>430</v>
      </c>
      <c r="R15" s="348" t="s">
        <v>430</v>
      </c>
      <c r="S15" s="348">
        <v>6.5495999999999999</v>
      </c>
      <c r="T15" s="348">
        <v>6.2294</v>
      </c>
      <c r="U15" s="348">
        <v>67.070099999999996</v>
      </c>
      <c r="V15" s="348">
        <v>120.43210000000001</v>
      </c>
      <c r="W15" s="348">
        <v>-7.6891999999999996</v>
      </c>
      <c r="X15" s="348">
        <v>34.067700000000002</v>
      </c>
      <c r="Y15" s="374"/>
      <c r="Z15" s="346">
        <v>69</v>
      </c>
      <c r="AA15" s="346">
        <v>35</v>
      </c>
      <c r="AB15" s="346">
        <v>100</v>
      </c>
      <c r="AC15" s="346">
        <v>71</v>
      </c>
      <c r="AD15" s="346">
        <v>12</v>
      </c>
      <c r="AE15" s="346">
        <v>5</v>
      </c>
      <c r="AF15" s="346">
        <v>3</v>
      </c>
      <c r="AG15" s="346">
        <v>2</v>
      </c>
      <c r="AH15" s="346" t="s">
        <v>430</v>
      </c>
      <c r="AI15" s="346" t="s">
        <v>430</v>
      </c>
      <c r="AJ15" s="346">
        <v>62</v>
      </c>
      <c r="AK15" s="346">
        <v>38</v>
      </c>
      <c r="AL15" s="346">
        <v>6</v>
      </c>
      <c r="AM15" s="346">
        <v>8</v>
      </c>
      <c r="AN15" s="346">
        <v>101</v>
      </c>
      <c r="AO15" s="373"/>
      <c r="AP15" s="348" t="s">
        <v>430</v>
      </c>
      <c r="AQ15" s="348" t="s">
        <v>430</v>
      </c>
      <c r="AR15" s="348" t="s">
        <v>430</v>
      </c>
      <c r="AS15" s="348">
        <v>65.41</v>
      </c>
      <c r="AT15" s="348">
        <v>81.39</v>
      </c>
      <c r="AU15" s="351"/>
      <c r="AV15" s="346" t="s">
        <v>430</v>
      </c>
      <c r="AW15" s="346" t="s">
        <v>430</v>
      </c>
      <c r="AX15" s="346" t="s">
        <v>430</v>
      </c>
      <c r="AY15" s="346">
        <v>3</v>
      </c>
      <c r="AZ15" s="346">
        <v>7</v>
      </c>
      <c r="BA15" s="374"/>
      <c r="BB15" s="348">
        <v>38.3794168709573</v>
      </c>
      <c r="BC15" s="348">
        <v>0</v>
      </c>
      <c r="BD15" s="348">
        <v>8.4666266213966904E-2</v>
      </c>
      <c r="BE15" s="375" t="s">
        <v>430</v>
      </c>
      <c r="BF15" s="374"/>
      <c r="BG15" s="375" t="s">
        <v>430</v>
      </c>
      <c r="BH15" s="674" t="s">
        <v>430</v>
      </c>
      <c r="BI15" s="348" t="s">
        <v>430</v>
      </c>
      <c r="BJ15" s="348" t="s">
        <v>430</v>
      </c>
      <c r="BK15" s="362"/>
      <c r="BL15" s="348" t="s">
        <v>6783</v>
      </c>
      <c r="BM15" s="373" t="s">
        <v>6784</v>
      </c>
      <c r="BN15" s="372" t="s">
        <v>430</v>
      </c>
      <c r="BO15" s="372" t="s">
        <v>430</v>
      </c>
      <c r="BP15" s="372" t="s">
        <v>430</v>
      </c>
      <c r="BQ15" s="373"/>
      <c r="BR15" s="354" t="s">
        <v>547</v>
      </c>
    </row>
    <row r="16" spans="1:70" s="428" customFormat="1" x14ac:dyDescent="0.25">
      <c r="A16" s="345" t="s">
        <v>6785</v>
      </c>
      <c r="B16" s="373"/>
      <c r="C16" s="719">
        <v>40827</v>
      </c>
      <c r="D16" s="373"/>
      <c r="E16" s="346">
        <v>6679.81</v>
      </c>
      <c r="F16" s="373"/>
      <c r="G16" s="347">
        <v>45.456699999999998</v>
      </c>
      <c r="H16" s="374"/>
      <c r="I16" s="348">
        <v>-1.4117</v>
      </c>
      <c r="J16" s="348">
        <v>2.1812999999999998</v>
      </c>
      <c r="K16" s="348">
        <v>-5.8441000000000001</v>
      </c>
      <c r="L16" s="348">
        <v>-4.4779999999999998</v>
      </c>
      <c r="M16" s="348">
        <v>10.687799999999999</v>
      </c>
      <c r="N16" s="350">
        <v>47.015300000000003</v>
      </c>
      <c r="O16" s="348">
        <v>41.828600000000002</v>
      </c>
      <c r="P16" s="348">
        <v>33.736899999999999</v>
      </c>
      <c r="Q16" s="348">
        <v>24.068899999999999</v>
      </c>
      <c r="R16" s="348">
        <v>15.891999999999999</v>
      </c>
      <c r="S16" s="348">
        <v>0.7208</v>
      </c>
      <c r="T16" s="348">
        <v>10.381600000000001</v>
      </c>
      <c r="U16" s="348">
        <v>26.489599999999999</v>
      </c>
      <c r="V16" s="348">
        <v>52.167499999999997</v>
      </c>
      <c r="W16" s="348">
        <v>-5.0728999999999997</v>
      </c>
      <c r="X16" s="348">
        <v>10.8529</v>
      </c>
      <c r="Y16" s="374"/>
      <c r="Z16" s="346">
        <v>61</v>
      </c>
      <c r="AA16" s="346">
        <v>97</v>
      </c>
      <c r="AB16" s="346">
        <v>87</v>
      </c>
      <c r="AC16" s="346">
        <v>95</v>
      </c>
      <c r="AD16" s="346">
        <v>32</v>
      </c>
      <c r="AE16" s="346">
        <v>19</v>
      </c>
      <c r="AF16" s="346">
        <v>17</v>
      </c>
      <c r="AG16" s="346">
        <v>15</v>
      </c>
      <c r="AH16" s="346">
        <v>7</v>
      </c>
      <c r="AI16" s="346">
        <v>5</v>
      </c>
      <c r="AJ16" s="346">
        <v>107</v>
      </c>
      <c r="AK16" s="346">
        <v>18</v>
      </c>
      <c r="AL16" s="346">
        <v>30</v>
      </c>
      <c r="AM16" s="346">
        <v>20</v>
      </c>
      <c r="AN16" s="346">
        <v>85</v>
      </c>
      <c r="AO16" s="373"/>
      <c r="AP16" s="348">
        <v>21.02</v>
      </c>
      <c r="AQ16" s="348">
        <v>25.04</v>
      </c>
      <c r="AR16" s="348">
        <v>31.46</v>
      </c>
      <c r="AS16" s="348">
        <v>40.79</v>
      </c>
      <c r="AT16" s="348">
        <v>31.39</v>
      </c>
      <c r="AU16" s="351"/>
      <c r="AV16" s="346">
        <v>4</v>
      </c>
      <c r="AW16" s="346">
        <v>5</v>
      </c>
      <c r="AX16" s="346">
        <v>6</v>
      </c>
      <c r="AY16" s="346">
        <v>17</v>
      </c>
      <c r="AZ16" s="346">
        <v>22</v>
      </c>
      <c r="BA16" s="374"/>
      <c r="BB16" s="348">
        <v>18.0982785568468</v>
      </c>
      <c r="BC16" s="348">
        <v>0</v>
      </c>
      <c r="BD16" s="348">
        <v>0.11066679347858201</v>
      </c>
      <c r="BE16" s="375" t="s">
        <v>430</v>
      </c>
      <c r="BF16" s="374"/>
      <c r="BG16" s="375" t="s">
        <v>430</v>
      </c>
      <c r="BH16" s="674" t="s">
        <v>430</v>
      </c>
      <c r="BI16" s="348" t="s">
        <v>430</v>
      </c>
      <c r="BJ16" s="348" t="s">
        <v>430</v>
      </c>
      <c r="BK16" s="362"/>
      <c r="BL16" s="348" t="s">
        <v>6566</v>
      </c>
      <c r="BM16" s="373" t="s">
        <v>5226</v>
      </c>
      <c r="BN16" s="372" t="s">
        <v>430</v>
      </c>
      <c r="BO16" s="372" t="s">
        <v>430</v>
      </c>
      <c r="BP16" s="372" t="s">
        <v>430</v>
      </c>
      <c r="BQ16" s="373"/>
      <c r="BR16" s="354" t="s">
        <v>2354</v>
      </c>
    </row>
    <row r="17" spans="1:70" s="428" customFormat="1" x14ac:dyDescent="0.25">
      <c r="A17" s="345" t="s">
        <v>6786</v>
      </c>
      <c r="B17" s="373"/>
      <c r="C17" s="719">
        <v>44321</v>
      </c>
      <c r="D17" s="373"/>
      <c r="E17" s="346">
        <v>5948.93</v>
      </c>
      <c r="F17" s="373"/>
      <c r="G17" s="347">
        <v>19.283000000000001</v>
      </c>
      <c r="H17" s="374"/>
      <c r="I17" s="348">
        <v>0.161</v>
      </c>
      <c r="J17" s="348">
        <v>2.8811</v>
      </c>
      <c r="K17" s="348">
        <v>1.8217000000000001</v>
      </c>
      <c r="L17" s="348">
        <v>2.3458999999999999</v>
      </c>
      <c r="M17" s="348">
        <v>0.64200000000000002</v>
      </c>
      <c r="N17" s="350">
        <v>6.5183</v>
      </c>
      <c r="O17" s="348">
        <v>8.5333000000000006</v>
      </c>
      <c r="P17" s="348">
        <v>13.7142</v>
      </c>
      <c r="Q17" s="348">
        <v>12.876300000000001</v>
      </c>
      <c r="R17" s="348" t="s">
        <v>430</v>
      </c>
      <c r="S17" s="348">
        <v>6.6597</v>
      </c>
      <c r="T17" s="348">
        <v>-3.6299999999999999E-2</v>
      </c>
      <c r="U17" s="348">
        <v>4.0468000000000002</v>
      </c>
      <c r="V17" s="348">
        <v>5.5388000000000002</v>
      </c>
      <c r="W17" s="348">
        <v>1.4735</v>
      </c>
      <c r="X17" s="348">
        <v>13.674300000000001</v>
      </c>
      <c r="Y17" s="374"/>
      <c r="Z17" s="346">
        <v>34</v>
      </c>
      <c r="AA17" s="346">
        <v>74</v>
      </c>
      <c r="AB17" s="346">
        <v>50</v>
      </c>
      <c r="AC17" s="346">
        <v>57</v>
      </c>
      <c r="AD17" s="346">
        <v>69</v>
      </c>
      <c r="AE17" s="346">
        <v>50</v>
      </c>
      <c r="AF17" s="346">
        <v>35</v>
      </c>
      <c r="AG17" s="346">
        <v>37</v>
      </c>
      <c r="AH17" s="346">
        <v>22</v>
      </c>
      <c r="AI17" s="346" t="s">
        <v>430</v>
      </c>
      <c r="AJ17" s="346">
        <v>59</v>
      </c>
      <c r="AK17" s="346">
        <v>68</v>
      </c>
      <c r="AL17" s="346">
        <v>62</v>
      </c>
      <c r="AM17" s="346">
        <v>49</v>
      </c>
      <c r="AN17" s="346">
        <v>36</v>
      </c>
      <c r="AO17" s="373"/>
      <c r="AP17" s="348" t="s">
        <v>430</v>
      </c>
      <c r="AQ17" s="348" t="s">
        <v>430</v>
      </c>
      <c r="AR17" s="348">
        <v>12.36</v>
      </c>
      <c r="AS17" s="348">
        <v>9.8699999999999992</v>
      </c>
      <c r="AT17" s="348">
        <v>3.58</v>
      </c>
      <c r="AU17" s="351"/>
      <c r="AV17" s="346" t="s">
        <v>430</v>
      </c>
      <c r="AW17" s="346" t="s">
        <v>430</v>
      </c>
      <c r="AX17" s="346">
        <v>22</v>
      </c>
      <c r="AY17" s="346">
        <v>36</v>
      </c>
      <c r="AZ17" s="346">
        <v>55</v>
      </c>
      <c r="BA17" s="374"/>
      <c r="BB17" s="348">
        <v>6.3174918304717798</v>
      </c>
      <c r="BC17" s="348">
        <v>0.51115087459197694</v>
      </c>
      <c r="BD17" s="348">
        <v>0.109354325703769</v>
      </c>
      <c r="BE17" s="375">
        <v>0.47084159238943801</v>
      </c>
      <c r="BF17" s="374"/>
      <c r="BG17" s="375" t="s">
        <v>430</v>
      </c>
      <c r="BH17" s="674" t="s">
        <v>430</v>
      </c>
      <c r="BI17" s="348" t="s">
        <v>430</v>
      </c>
      <c r="BJ17" s="348" t="s">
        <v>430</v>
      </c>
      <c r="BK17" s="362"/>
      <c r="BL17" s="348" t="s">
        <v>6701</v>
      </c>
      <c r="BM17" s="373" t="s">
        <v>6702</v>
      </c>
      <c r="BN17" s="372" t="s">
        <v>430</v>
      </c>
      <c r="BO17" s="372" t="s">
        <v>430</v>
      </c>
      <c r="BP17" s="372" t="s">
        <v>430</v>
      </c>
      <c r="BQ17" s="373"/>
      <c r="BR17" s="354" t="s">
        <v>436</v>
      </c>
    </row>
    <row r="18" spans="1:70" s="428" customFormat="1" x14ac:dyDescent="0.25">
      <c r="A18" s="345" t="s">
        <v>6787</v>
      </c>
      <c r="B18" s="373"/>
      <c r="C18" s="719">
        <v>44862</v>
      </c>
      <c r="D18" s="373"/>
      <c r="E18" s="346">
        <v>4706.6899999999996</v>
      </c>
      <c r="F18" s="373"/>
      <c r="G18" s="347">
        <v>39.1693</v>
      </c>
      <c r="H18" s="374"/>
      <c r="I18" s="348">
        <v>-2.0512999999999999</v>
      </c>
      <c r="J18" s="348">
        <v>3.7705000000000002</v>
      </c>
      <c r="K18" s="348">
        <v>-9.2897999999999996</v>
      </c>
      <c r="L18" s="348">
        <v>-3.2751999999999999</v>
      </c>
      <c r="M18" s="348">
        <v>17.915199999999999</v>
      </c>
      <c r="N18" s="350">
        <v>113.3</v>
      </c>
      <c r="O18" s="348">
        <v>61.417299999999997</v>
      </c>
      <c r="P18" s="348">
        <v>46.372900000000001</v>
      </c>
      <c r="Q18" s="348" t="s">
        <v>430</v>
      </c>
      <c r="R18" s="348" t="s">
        <v>430</v>
      </c>
      <c r="S18" s="348">
        <v>5.9382999999999999</v>
      </c>
      <c r="T18" s="348">
        <v>6.0608000000000004</v>
      </c>
      <c r="U18" s="348">
        <v>66.317599999999999</v>
      </c>
      <c r="V18" s="348">
        <v>121.0457</v>
      </c>
      <c r="W18" s="348">
        <v>-7.9801000000000002</v>
      </c>
      <c r="X18" s="348">
        <v>45.494999999999997</v>
      </c>
      <c r="Y18" s="374"/>
      <c r="Z18" s="346">
        <v>77</v>
      </c>
      <c r="AA18" s="346">
        <v>54</v>
      </c>
      <c r="AB18" s="346">
        <v>112</v>
      </c>
      <c r="AC18" s="346">
        <v>82</v>
      </c>
      <c r="AD18" s="346">
        <v>16</v>
      </c>
      <c r="AE18" s="346">
        <v>9</v>
      </c>
      <c r="AF18" s="346">
        <v>6</v>
      </c>
      <c r="AG18" s="346">
        <v>3</v>
      </c>
      <c r="AH18" s="346" t="s">
        <v>430</v>
      </c>
      <c r="AI18" s="346" t="s">
        <v>430</v>
      </c>
      <c r="AJ18" s="346">
        <v>73</v>
      </c>
      <c r="AK18" s="346">
        <v>39</v>
      </c>
      <c r="AL18" s="346">
        <v>7</v>
      </c>
      <c r="AM18" s="346">
        <v>7</v>
      </c>
      <c r="AN18" s="346">
        <v>112</v>
      </c>
      <c r="AO18" s="373"/>
      <c r="AP18" s="348" t="s">
        <v>430</v>
      </c>
      <c r="AQ18" s="348" t="s">
        <v>430</v>
      </c>
      <c r="AR18" s="348" t="s">
        <v>430</v>
      </c>
      <c r="AS18" s="348">
        <v>65.290000000000006</v>
      </c>
      <c r="AT18" s="348">
        <v>80.66</v>
      </c>
      <c r="AU18" s="351"/>
      <c r="AV18" s="346" t="s">
        <v>430</v>
      </c>
      <c r="AW18" s="346" t="s">
        <v>430</v>
      </c>
      <c r="AX18" s="346" t="s">
        <v>430</v>
      </c>
      <c r="AY18" s="346">
        <v>6</v>
      </c>
      <c r="AZ18" s="346">
        <v>9</v>
      </c>
      <c r="BA18" s="374"/>
      <c r="BB18" s="348">
        <v>38.496820862044999</v>
      </c>
      <c r="BC18" s="348">
        <v>0</v>
      </c>
      <c r="BD18" s="348">
        <v>8.4385708707251594E-2</v>
      </c>
      <c r="BE18" s="375" t="s">
        <v>430</v>
      </c>
      <c r="BF18" s="374"/>
      <c r="BG18" s="375" t="s">
        <v>430</v>
      </c>
      <c r="BH18" s="674" t="s">
        <v>430</v>
      </c>
      <c r="BI18" s="348" t="s">
        <v>430</v>
      </c>
      <c r="BJ18" s="348" t="s">
        <v>430</v>
      </c>
      <c r="BK18" s="362"/>
      <c r="BL18" s="348" t="s">
        <v>6788</v>
      </c>
      <c r="BM18" s="373" t="s">
        <v>6789</v>
      </c>
      <c r="BN18" s="372" t="s">
        <v>430</v>
      </c>
      <c r="BO18" s="372" t="s">
        <v>430</v>
      </c>
      <c r="BP18" s="372" t="s">
        <v>430</v>
      </c>
      <c r="BQ18" s="373"/>
      <c r="BR18" s="354" t="s">
        <v>547</v>
      </c>
    </row>
    <row r="19" spans="1:70" s="428" customFormat="1" x14ac:dyDescent="0.25">
      <c r="A19" s="345" t="s">
        <v>6790</v>
      </c>
      <c r="B19" s="373"/>
      <c r="C19" s="719">
        <v>44594</v>
      </c>
      <c r="D19" s="373"/>
      <c r="E19" s="346">
        <v>4639.07</v>
      </c>
      <c r="F19" s="373"/>
      <c r="G19" s="347">
        <v>36.062399999999997</v>
      </c>
      <c r="H19" s="374"/>
      <c r="I19" s="348">
        <v>-1.9950000000000001</v>
      </c>
      <c r="J19" s="348">
        <v>3.8755999999999999</v>
      </c>
      <c r="K19" s="348">
        <v>-9.1897000000000002</v>
      </c>
      <c r="L19" s="348">
        <v>-3.1648000000000001</v>
      </c>
      <c r="M19" s="348">
        <v>17.992100000000001</v>
      </c>
      <c r="N19" s="350">
        <v>113.52800000000001</v>
      </c>
      <c r="O19" s="348">
        <v>61.645099999999999</v>
      </c>
      <c r="P19" s="348">
        <v>46.1967</v>
      </c>
      <c r="Q19" s="348" t="s">
        <v>430</v>
      </c>
      <c r="R19" s="348" t="s">
        <v>430</v>
      </c>
      <c r="S19" s="348">
        <v>6.3051000000000004</v>
      </c>
      <c r="T19" s="348">
        <v>5.9481000000000002</v>
      </c>
      <c r="U19" s="348">
        <v>67.093999999999994</v>
      </c>
      <c r="V19" s="348">
        <v>121.38030000000001</v>
      </c>
      <c r="W19" s="348">
        <v>-7.7968999999999999</v>
      </c>
      <c r="X19" s="348">
        <v>34.065399999999997</v>
      </c>
      <c r="Y19" s="374"/>
      <c r="Z19" s="346">
        <v>72</v>
      </c>
      <c r="AA19" s="346">
        <v>46</v>
      </c>
      <c r="AB19" s="346">
        <v>109</v>
      </c>
      <c r="AC19" s="346">
        <v>77</v>
      </c>
      <c r="AD19" s="346">
        <v>15</v>
      </c>
      <c r="AE19" s="346">
        <v>7</v>
      </c>
      <c r="AF19" s="346">
        <v>4</v>
      </c>
      <c r="AG19" s="346">
        <v>6</v>
      </c>
      <c r="AH19" s="346" t="s">
        <v>430</v>
      </c>
      <c r="AI19" s="346" t="s">
        <v>430</v>
      </c>
      <c r="AJ19" s="346">
        <v>68</v>
      </c>
      <c r="AK19" s="346">
        <v>40</v>
      </c>
      <c r="AL19" s="346">
        <v>5</v>
      </c>
      <c r="AM19" s="346">
        <v>5</v>
      </c>
      <c r="AN19" s="346">
        <v>106</v>
      </c>
      <c r="AO19" s="373"/>
      <c r="AP19" s="348" t="s">
        <v>430</v>
      </c>
      <c r="AQ19" s="348" t="s">
        <v>430</v>
      </c>
      <c r="AR19" s="348" t="s">
        <v>430</v>
      </c>
      <c r="AS19" s="348">
        <v>65.23</v>
      </c>
      <c r="AT19" s="348">
        <v>80.37</v>
      </c>
      <c r="AU19" s="351"/>
      <c r="AV19" s="346" t="s">
        <v>430</v>
      </c>
      <c r="AW19" s="346" t="s">
        <v>430</v>
      </c>
      <c r="AX19" s="346" t="s">
        <v>430</v>
      </c>
      <c r="AY19" s="346">
        <v>7</v>
      </c>
      <c r="AZ19" s="346">
        <v>10</v>
      </c>
      <c r="BA19" s="374"/>
      <c r="BB19" s="348">
        <v>38.643043253939197</v>
      </c>
      <c r="BC19" s="348">
        <v>0</v>
      </c>
      <c r="BD19" s="348">
        <v>8.3982765038926196E-2</v>
      </c>
      <c r="BE19" s="375" t="s">
        <v>430</v>
      </c>
      <c r="BF19" s="374"/>
      <c r="BG19" s="375" t="s">
        <v>430</v>
      </c>
      <c r="BH19" s="674" t="s">
        <v>430</v>
      </c>
      <c r="BI19" s="348" t="s">
        <v>430</v>
      </c>
      <c r="BJ19" s="348" t="s">
        <v>430</v>
      </c>
      <c r="BK19" s="362"/>
      <c r="BL19" s="348" t="s">
        <v>6791</v>
      </c>
      <c r="BM19" s="373" t="s">
        <v>5162</v>
      </c>
      <c r="BN19" s="372" t="s">
        <v>2950</v>
      </c>
      <c r="BO19" s="372" t="s">
        <v>430</v>
      </c>
      <c r="BP19" s="372" t="s">
        <v>430</v>
      </c>
      <c r="BQ19" s="373"/>
      <c r="BR19" s="354" t="s">
        <v>547</v>
      </c>
    </row>
    <row r="20" spans="1:70" s="428" customFormat="1" x14ac:dyDescent="0.25">
      <c r="A20" s="345" t="s">
        <v>6792</v>
      </c>
      <c r="B20" s="373"/>
      <c r="C20" s="719">
        <v>45484</v>
      </c>
      <c r="D20" s="373"/>
      <c r="E20" s="346">
        <v>4019.1</v>
      </c>
      <c r="F20" s="373"/>
      <c r="G20" s="347">
        <v>25.473299999999998</v>
      </c>
      <c r="H20" s="374"/>
      <c r="I20" s="348">
        <v>-2.0905</v>
      </c>
      <c r="J20" s="348">
        <v>3.7677</v>
      </c>
      <c r="K20" s="348">
        <v>-9.1699000000000002</v>
      </c>
      <c r="L20" s="348">
        <v>-3.2570000000000001</v>
      </c>
      <c r="M20" s="348">
        <v>18.996300000000002</v>
      </c>
      <c r="N20" s="350">
        <v>116.352</v>
      </c>
      <c r="O20" s="348" t="s">
        <v>430</v>
      </c>
      <c r="P20" s="348" t="s">
        <v>430</v>
      </c>
      <c r="Q20" s="348" t="s">
        <v>430</v>
      </c>
      <c r="R20" s="348" t="s">
        <v>430</v>
      </c>
      <c r="S20" s="348">
        <v>6.1223999999999998</v>
      </c>
      <c r="T20" s="348">
        <v>6.6765999999999996</v>
      </c>
      <c r="U20" s="348">
        <v>67.622799999999998</v>
      </c>
      <c r="V20" s="348">
        <v>124.4759</v>
      </c>
      <c r="W20" s="348">
        <v>-7.8472999999999997</v>
      </c>
      <c r="X20" s="348">
        <v>62.049599999999998</v>
      </c>
      <c r="Y20" s="374"/>
      <c r="Z20" s="346">
        <v>81</v>
      </c>
      <c r="AA20" s="346">
        <v>55</v>
      </c>
      <c r="AB20" s="346">
        <v>106</v>
      </c>
      <c r="AC20" s="346">
        <v>81</v>
      </c>
      <c r="AD20" s="346">
        <v>6</v>
      </c>
      <c r="AE20" s="346">
        <v>1</v>
      </c>
      <c r="AF20" s="346" t="s">
        <v>430</v>
      </c>
      <c r="AG20" s="346" t="s">
        <v>430</v>
      </c>
      <c r="AH20" s="346" t="s">
        <v>430</v>
      </c>
      <c r="AI20" s="346" t="s">
        <v>430</v>
      </c>
      <c r="AJ20" s="346">
        <v>72</v>
      </c>
      <c r="AK20" s="346">
        <v>32</v>
      </c>
      <c r="AL20" s="346">
        <v>3</v>
      </c>
      <c r="AM20" s="346">
        <v>1</v>
      </c>
      <c r="AN20" s="346">
        <v>109</v>
      </c>
      <c r="AO20" s="373"/>
      <c r="AP20" s="348" t="s">
        <v>430</v>
      </c>
      <c r="AQ20" s="348" t="s">
        <v>430</v>
      </c>
      <c r="AR20" s="348" t="s">
        <v>430</v>
      </c>
      <c r="AS20" s="348" t="s">
        <v>430</v>
      </c>
      <c r="AT20" s="348">
        <v>83.54</v>
      </c>
      <c r="AU20" s="351"/>
      <c r="AV20" s="346" t="s">
        <v>430</v>
      </c>
      <c r="AW20" s="346" t="s">
        <v>430</v>
      </c>
      <c r="AX20" s="346" t="s">
        <v>430</v>
      </c>
      <c r="AY20" s="346" t="s">
        <v>430</v>
      </c>
      <c r="AZ20" s="346">
        <v>2</v>
      </c>
      <c r="BA20" s="374"/>
      <c r="BB20" s="348">
        <v>47.271156359975699</v>
      </c>
      <c r="BC20" s="348">
        <v>0</v>
      </c>
      <c r="BD20" s="348">
        <v>9.5210186025640103E-2</v>
      </c>
      <c r="BE20" s="375" t="s">
        <v>430</v>
      </c>
      <c r="BF20" s="374"/>
      <c r="BG20" s="375" t="s">
        <v>430</v>
      </c>
      <c r="BH20" s="674" t="s">
        <v>430</v>
      </c>
      <c r="BI20" s="348" t="s">
        <v>430</v>
      </c>
      <c r="BJ20" s="348" t="s">
        <v>430</v>
      </c>
      <c r="BK20" s="362"/>
      <c r="BL20" s="348" t="s">
        <v>6793</v>
      </c>
      <c r="BM20" s="373" t="s">
        <v>5993</v>
      </c>
      <c r="BN20" s="372" t="s">
        <v>430</v>
      </c>
      <c r="BO20" s="372" t="s">
        <v>430</v>
      </c>
      <c r="BP20" s="372" t="s">
        <v>430</v>
      </c>
      <c r="BQ20" s="373"/>
      <c r="BR20" s="354" t="s">
        <v>547</v>
      </c>
    </row>
    <row r="21" spans="1:70" s="428" customFormat="1" x14ac:dyDescent="0.25">
      <c r="A21" s="345" t="s">
        <v>6794</v>
      </c>
      <c r="B21" s="373"/>
      <c r="C21" s="719">
        <v>44818</v>
      </c>
      <c r="D21" s="373"/>
      <c r="E21" s="346">
        <v>3106.64</v>
      </c>
      <c r="F21" s="373"/>
      <c r="G21" s="347">
        <v>34.590000000000003</v>
      </c>
      <c r="H21" s="374"/>
      <c r="I21" s="348" t="s">
        <v>430</v>
      </c>
      <c r="J21" s="348">
        <v>5.0632999999999999</v>
      </c>
      <c r="K21" s="348">
        <v>-5.8135000000000003</v>
      </c>
      <c r="L21" s="348">
        <v>-2.2826</v>
      </c>
      <c r="M21" s="348">
        <v>18.4832</v>
      </c>
      <c r="N21" s="350">
        <v>84.701700000000002</v>
      </c>
      <c r="O21" s="348">
        <v>54.585999999999999</v>
      </c>
      <c r="P21" s="348">
        <v>41.557400000000001</v>
      </c>
      <c r="Q21" s="348" t="s">
        <v>430</v>
      </c>
      <c r="R21" s="348" t="s">
        <v>430</v>
      </c>
      <c r="S21" s="348">
        <v>5.0632999999999999</v>
      </c>
      <c r="T21" s="348">
        <v>11.1861</v>
      </c>
      <c r="U21" s="348">
        <v>51.857100000000003</v>
      </c>
      <c r="V21" s="348">
        <v>91.062700000000007</v>
      </c>
      <c r="W21" s="348">
        <v>-4.7186000000000003</v>
      </c>
      <c r="X21" s="348">
        <v>39.116799999999998</v>
      </c>
      <c r="Y21" s="374"/>
      <c r="Z21" s="346" t="s">
        <v>430</v>
      </c>
      <c r="AA21" s="346">
        <v>17</v>
      </c>
      <c r="AB21" s="346">
        <v>83</v>
      </c>
      <c r="AC21" s="346">
        <v>69</v>
      </c>
      <c r="AD21" s="346">
        <v>10</v>
      </c>
      <c r="AE21" s="346">
        <v>12</v>
      </c>
      <c r="AF21" s="346">
        <v>9</v>
      </c>
      <c r="AG21" s="346">
        <v>9</v>
      </c>
      <c r="AH21" s="346" t="s">
        <v>430</v>
      </c>
      <c r="AI21" s="346" t="s">
        <v>430</v>
      </c>
      <c r="AJ21" s="346">
        <v>79</v>
      </c>
      <c r="AK21" s="346">
        <v>6</v>
      </c>
      <c r="AL21" s="346">
        <v>12</v>
      </c>
      <c r="AM21" s="346">
        <v>12</v>
      </c>
      <c r="AN21" s="346">
        <v>75</v>
      </c>
      <c r="AO21" s="373"/>
      <c r="AP21" s="348" t="s">
        <v>430</v>
      </c>
      <c r="AQ21" s="348" t="s">
        <v>430</v>
      </c>
      <c r="AR21" s="348" t="s">
        <v>430</v>
      </c>
      <c r="AS21" s="348">
        <v>55.95</v>
      </c>
      <c r="AT21" s="348">
        <v>62.95</v>
      </c>
      <c r="AU21" s="351"/>
      <c r="AV21" s="346" t="s">
        <v>430</v>
      </c>
      <c r="AW21" s="346" t="s">
        <v>430</v>
      </c>
      <c r="AX21" s="346" t="s">
        <v>430</v>
      </c>
      <c r="AY21" s="346">
        <v>8</v>
      </c>
      <c r="AZ21" s="346">
        <v>13</v>
      </c>
      <c r="BA21" s="374"/>
      <c r="BB21" s="348">
        <v>25.730976151928601</v>
      </c>
      <c r="BC21" s="348">
        <v>0</v>
      </c>
      <c r="BD21" s="348">
        <v>0.10251616980832901</v>
      </c>
      <c r="BE21" s="375" t="s">
        <v>430</v>
      </c>
      <c r="BF21" s="374"/>
      <c r="BG21" s="375" t="s">
        <v>430</v>
      </c>
      <c r="BH21" s="674" t="s">
        <v>430</v>
      </c>
      <c r="BI21" s="348" t="s">
        <v>430</v>
      </c>
      <c r="BJ21" s="348" t="s">
        <v>430</v>
      </c>
      <c r="BK21" s="362"/>
      <c r="BL21" s="348" t="s">
        <v>6770</v>
      </c>
      <c r="BM21" s="373" t="s">
        <v>2950</v>
      </c>
      <c r="BN21" s="372" t="s">
        <v>4848</v>
      </c>
      <c r="BO21" s="372" t="s">
        <v>430</v>
      </c>
      <c r="BP21" s="372" t="s">
        <v>430</v>
      </c>
      <c r="BQ21" s="373"/>
      <c r="BR21" s="354" t="s">
        <v>5078</v>
      </c>
    </row>
    <row r="22" spans="1:70" s="428" customFormat="1" x14ac:dyDescent="0.25">
      <c r="A22" s="345" t="s">
        <v>6795</v>
      </c>
      <c r="B22" s="373"/>
      <c r="C22" s="719">
        <v>40836</v>
      </c>
      <c r="D22" s="373"/>
      <c r="E22" s="346">
        <v>3026.12</v>
      </c>
      <c r="F22" s="373"/>
      <c r="G22" s="347">
        <v>42.643599999999999</v>
      </c>
      <c r="H22" s="374"/>
      <c r="I22" s="348">
        <v>-1.4447000000000001</v>
      </c>
      <c r="J22" s="348">
        <v>2.5280999999999998</v>
      </c>
      <c r="K22" s="348">
        <v>-5.8493000000000004</v>
      </c>
      <c r="L22" s="348">
        <v>-4.6683000000000003</v>
      </c>
      <c r="M22" s="348">
        <v>10.637600000000001</v>
      </c>
      <c r="N22" s="350">
        <v>46.652999999999999</v>
      </c>
      <c r="O22" s="348">
        <v>41.136699999999998</v>
      </c>
      <c r="P22" s="348">
        <v>33.2654</v>
      </c>
      <c r="Q22" s="348">
        <v>23.9937</v>
      </c>
      <c r="R22" s="348">
        <v>15.333399999999999</v>
      </c>
      <c r="S22" s="348">
        <v>0.9395</v>
      </c>
      <c r="T22" s="348">
        <v>10.9</v>
      </c>
      <c r="U22" s="348">
        <v>26.573799999999999</v>
      </c>
      <c r="V22" s="348">
        <v>51.676699999999997</v>
      </c>
      <c r="W22" s="348">
        <v>-5.1235999999999997</v>
      </c>
      <c r="X22" s="348">
        <v>10.3904</v>
      </c>
      <c r="Y22" s="374"/>
      <c r="Z22" s="346">
        <v>62</v>
      </c>
      <c r="AA22" s="346">
        <v>83</v>
      </c>
      <c r="AB22" s="346">
        <v>88</v>
      </c>
      <c r="AC22" s="346">
        <v>107</v>
      </c>
      <c r="AD22" s="346">
        <v>33</v>
      </c>
      <c r="AE22" s="346">
        <v>23</v>
      </c>
      <c r="AF22" s="346">
        <v>23</v>
      </c>
      <c r="AG22" s="346">
        <v>22</v>
      </c>
      <c r="AH22" s="346">
        <v>9</v>
      </c>
      <c r="AI22" s="346">
        <v>8</v>
      </c>
      <c r="AJ22" s="346">
        <v>104</v>
      </c>
      <c r="AK22" s="346">
        <v>9</v>
      </c>
      <c r="AL22" s="346">
        <v>27</v>
      </c>
      <c r="AM22" s="346">
        <v>25</v>
      </c>
      <c r="AN22" s="346">
        <v>91</v>
      </c>
      <c r="AO22" s="373"/>
      <c r="AP22" s="348">
        <v>21.1</v>
      </c>
      <c r="AQ22" s="348">
        <v>24.99</v>
      </c>
      <c r="AR22" s="348">
        <v>31.23</v>
      </c>
      <c r="AS22" s="348">
        <v>40.26</v>
      </c>
      <c r="AT22" s="348">
        <v>30.83</v>
      </c>
      <c r="AU22" s="351"/>
      <c r="AV22" s="346">
        <v>2</v>
      </c>
      <c r="AW22" s="346">
        <v>7</v>
      </c>
      <c r="AX22" s="346">
        <v>10</v>
      </c>
      <c r="AY22" s="346">
        <v>21</v>
      </c>
      <c r="AZ22" s="346">
        <v>29</v>
      </c>
      <c r="BA22" s="374"/>
      <c r="BB22" s="348">
        <v>18.433700714777501</v>
      </c>
      <c r="BC22" s="348">
        <v>0</v>
      </c>
      <c r="BD22" s="348">
        <v>0.107761933030377</v>
      </c>
      <c r="BE22" s="375" t="s">
        <v>430</v>
      </c>
      <c r="BF22" s="374"/>
      <c r="BG22" s="375" t="s">
        <v>430</v>
      </c>
      <c r="BH22" s="674" t="s">
        <v>430</v>
      </c>
      <c r="BI22" s="348" t="s">
        <v>430</v>
      </c>
      <c r="BJ22" s="348" t="s">
        <v>430</v>
      </c>
      <c r="BK22" s="362"/>
      <c r="BL22" s="348" t="s">
        <v>6796</v>
      </c>
      <c r="BM22" s="373" t="s">
        <v>5826</v>
      </c>
      <c r="BN22" s="372" t="s">
        <v>430</v>
      </c>
      <c r="BO22" s="372" t="s">
        <v>430</v>
      </c>
      <c r="BP22" s="372" t="s">
        <v>430</v>
      </c>
      <c r="BQ22" s="373"/>
      <c r="BR22" s="354" t="s">
        <v>547</v>
      </c>
    </row>
    <row r="23" spans="1:70" s="428" customFormat="1" x14ac:dyDescent="0.25">
      <c r="A23" s="345" t="s">
        <v>6797</v>
      </c>
      <c r="B23" s="373"/>
      <c r="C23" s="719">
        <v>43280</v>
      </c>
      <c r="D23" s="373"/>
      <c r="E23" s="346">
        <v>2919.25</v>
      </c>
      <c r="F23" s="373"/>
      <c r="G23" s="347">
        <v>35.379199999999997</v>
      </c>
      <c r="H23" s="374"/>
      <c r="I23" s="348">
        <v>0.56389999999999996</v>
      </c>
      <c r="J23" s="348">
        <v>3.9336000000000002</v>
      </c>
      <c r="K23" s="348">
        <v>0.75729999999999997</v>
      </c>
      <c r="L23" s="348">
        <v>1.3527</v>
      </c>
      <c r="M23" s="348">
        <v>5.5434000000000001</v>
      </c>
      <c r="N23" s="350">
        <v>10.804500000000001</v>
      </c>
      <c r="O23" s="348">
        <v>3.8872</v>
      </c>
      <c r="P23" s="348">
        <v>22.0807</v>
      </c>
      <c r="Q23" s="348">
        <v>25.12</v>
      </c>
      <c r="R23" s="348" t="s">
        <v>430</v>
      </c>
      <c r="S23" s="348">
        <v>6.2313999999999998</v>
      </c>
      <c r="T23" s="348">
        <v>2.3443000000000001</v>
      </c>
      <c r="U23" s="348">
        <v>9.4741999999999997</v>
      </c>
      <c r="V23" s="348">
        <v>9.0116999999999994</v>
      </c>
      <c r="W23" s="348">
        <v>0.51970000000000005</v>
      </c>
      <c r="X23" s="348">
        <v>17.167100000000001</v>
      </c>
      <c r="Y23" s="374"/>
      <c r="Z23" s="346">
        <v>9</v>
      </c>
      <c r="AA23" s="346">
        <v>43</v>
      </c>
      <c r="AB23" s="346">
        <v>59</v>
      </c>
      <c r="AC23" s="346">
        <v>62</v>
      </c>
      <c r="AD23" s="346">
        <v>46</v>
      </c>
      <c r="AE23" s="346">
        <v>39</v>
      </c>
      <c r="AF23" s="346">
        <v>50</v>
      </c>
      <c r="AG23" s="346">
        <v>24</v>
      </c>
      <c r="AH23" s="346">
        <v>3</v>
      </c>
      <c r="AI23" s="346" t="s">
        <v>430</v>
      </c>
      <c r="AJ23" s="346">
        <v>69</v>
      </c>
      <c r="AK23" s="346">
        <v>55</v>
      </c>
      <c r="AL23" s="346">
        <v>41</v>
      </c>
      <c r="AM23" s="346">
        <v>40</v>
      </c>
      <c r="AN23" s="346">
        <v>58</v>
      </c>
      <c r="AO23" s="373"/>
      <c r="AP23" s="348" t="s">
        <v>430</v>
      </c>
      <c r="AQ23" s="348">
        <v>23.93</v>
      </c>
      <c r="AR23" s="348">
        <v>20.98</v>
      </c>
      <c r="AS23" s="348">
        <v>11.61</v>
      </c>
      <c r="AT23" s="348">
        <v>8.24</v>
      </c>
      <c r="AU23" s="351"/>
      <c r="AV23" s="346" t="s">
        <v>430</v>
      </c>
      <c r="AW23" s="346">
        <v>12</v>
      </c>
      <c r="AX23" s="346">
        <v>13</v>
      </c>
      <c r="AY23" s="346">
        <v>33</v>
      </c>
      <c r="AZ23" s="346">
        <v>43</v>
      </c>
      <c r="BA23" s="374"/>
      <c r="BB23" s="348">
        <v>16.059732759502101</v>
      </c>
      <c r="BC23" s="348">
        <v>0</v>
      </c>
      <c r="BD23" s="348">
        <v>8.9779850524509E-2</v>
      </c>
      <c r="BE23" s="375" t="s">
        <v>430</v>
      </c>
      <c r="BF23" s="374"/>
      <c r="BG23" s="375" t="s">
        <v>430</v>
      </c>
      <c r="BH23" s="674" t="s">
        <v>430</v>
      </c>
      <c r="BI23" s="348" t="s">
        <v>430</v>
      </c>
      <c r="BJ23" s="348" t="s">
        <v>430</v>
      </c>
      <c r="BK23" s="362"/>
      <c r="BL23" s="348" t="s">
        <v>6798</v>
      </c>
      <c r="BM23" s="373" t="s">
        <v>6799</v>
      </c>
      <c r="BN23" s="372" t="s">
        <v>430</v>
      </c>
      <c r="BO23" s="372" t="s">
        <v>430</v>
      </c>
      <c r="BP23" s="372" t="s">
        <v>430</v>
      </c>
      <c r="BQ23" s="373"/>
      <c r="BR23" s="354" t="s">
        <v>554</v>
      </c>
    </row>
    <row r="24" spans="1:70" s="428" customFormat="1" x14ac:dyDescent="0.25">
      <c r="A24" s="345" t="s">
        <v>6800</v>
      </c>
      <c r="B24" s="373"/>
      <c r="C24" s="719">
        <v>44847</v>
      </c>
      <c r="D24" s="373"/>
      <c r="E24" s="346">
        <v>2783.71</v>
      </c>
      <c r="F24" s="373"/>
      <c r="G24" s="347">
        <v>30.553000000000001</v>
      </c>
      <c r="H24" s="374"/>
      <c r="I24" s="348">
        <v>-1.5077</v>
      </c>
      <c r="J24" s="348">
        <v>2.6591</v>
      </c>
      <c r="K24" s="348">
        <v>-7.0727000000000002</v>
      </c>
      <c r="L24" s="348">
        <v>-3.9525000000000001</v>
      </c>
      <c r="M24" s="348">
        <v>13.236000000000001</v>
      </c>
      <c r="N24" s="350">
        <v>64.661799999999999</v>
      </c>
      <c r="O24" s="348">
        <v>47.436599999999999</v>
      </c>
      <c r="P24" s="348">
        <v>37.183300000000003</v>
      </c>
      <c r="Q24" s="348" t="s">
        <v>430</v>
      </c>
      <c r="R24" s="348" t="s">
        <v>430</v>
      </c>
      <c r="S24" s="348">
        <v>3.6398000000000001</v>
      </c>
      <c r="T24" s="348">
        <v>8.4042999999999992</v>
      </c>
      <c r="U24" s="348">
        <v>35.086300000000001</v>
      </c>
      <c r="V24" s="348">
        <v>70.506200000000007</v>
      </c>
      <c r="W24" s="348">
        <v>-5.8667999999999996</v>
      </c>
      <c r="X24" s="348">
        <v>35.434600000000003</v>
      </c>
      <c r="Y24" s="374"/>
      <c r="Z24" s="346">
        <v>64</v>
      </c>
      <c r="AA24" s="346">
        <v>80</v>
      </c>
      <c r="AB24" s="346">
        <v>94</v>
      </c>
      <c r="AC24" s="346">
        <v>86</v>
      </c>
      <c r="AD24" s="346">
        <v>20</v>
      </c>
      <c r="AE24" s="346">
        <v>14</v>
      </c>
      <c r="AF24" s="346">
        <v>10</v>
      </c>
      <c r="AG24" s="346">
        <v>11</v>
      </c>
      <c r="AH24" s="346" t="s">
        <v>430</v>
      </c>
      <c r="AI24" s="346" t="s">
        <v>430</v>
      </c>
      <c r="AJ24" s="346">
        <v>84</v>
      </c>
      <c r="AK24" s="346">
        <v>27</v>
      </c>
      <c r="AL24" s="346">
        <v>15</v>
      </c>
      <c r="AM24" s="346">
        <v>14</v>
      </c>
      <c r="AN24" s="346">
        <v>95</v>
      </c>
      <c r="AO24" s="373"/>
      <c r="AP24" s="348" t="s">
        <v>430</v>
      </c>
      <c r="AQ24" s="348" t="s">
        <v>430</v>
      </c>
      <c r="AR24" s="348" t="s">
        <v>430</v>
      </c>
      <c r="AS24" s="348">
        <v>47.71</v>
      </c>
      <c r="AT24" s="348">
        <v>44.05</v>
      </c>
      <c r="AU24" s="351"/>
      <c r="AV24" s="346" t="s">
        <v>430</v>
      </c>
      <c r="AW24" s="346" t="s">
        <v>430</v>
      </c>
      <c r="AX24" s="346" t="s">
        <v>430</v>
      </c>
      <c r="AY24" s="346">
        <v>10</v>
      </c>
      <c r="AZ24" s="346">
        <v>14</v>
      </c>
      <c r="BA24" s="374"/>
      <c r="BB24" s="348">
        <v>22.783308985005299</v>
      </c>
      <c r="BC24" s="348">
        <v>0</v>
      </c>
      <c r="BD24" s="348">
        <v>0.101472637936132</v>
      </c>
      <c r="BE24" s="375" t="s">
        <v>430</v>
      </c>
      <c r="BF24" s="374"/>
      <c r="BG24" s="375" t="s">
        <v>430</v>
      </c>
      <c r="BH24" s="674" t="s">
        <v>430</v>
      </c>
      <c r="BI24" s="348" t="s">
        <v>430</v>
      </c>
      <c r="BJ24" s="348" t="s">
        <v>430</v>
      </c>
      <c r="BK24" s="362"/>
      <c r="BL24" s="348" t="s">
        <v>6772</v>
      </c>
      <c r="BM24" s="373" t="s">
        <v>430</v>
      </c>
      <c r="BN24" s="372" t="s">
        <v>430</v>
      </c>
      <c r="BO24" s="372" t="s">
        <v>430</v>
      </c>
      <c r="BP24" s="372" t="s">
        <v>430</v>
      </c>
      <c r="BQ24" s="373"/>
      <c r="BR24" s="354" t="s">
        <v>554</v>
      </c>
    </row>
    <row r="25" spans="1:70" s="428" customFormat="1" x14ac:dyDescent="0.25">
      <c r="A25" s="345" t="s">
        <v>6801</v>
      </c>
      <c r="B25" s="373"/>
      <c r="C25" s="719">
        <v>44235</v>
      </c>
      <c r="D25" s="373"/>
      <c r="E25" s="346">
        <v>2768.75</v>
      </c>
      <c r="F25" s="373"/>
      <c r="G25" s="347">
        <v>23.617699999999999</v>
      </c>
      <c r="H25" s="374"/>
      <c r="I25" s="348">
        <v>7.4200000000000002E-2</v>
      </c>
      <c r="J25" s="348">
        <v>3.9167999999999998</v>
      </c>
      <c r="K25" s="348">
        <v>1.5182</v>
      </c>
      <c r="L25" s="348">
        <v>4.6349999999999998</v>
      </c>
      <c r="M25" s="348">
        <v>5.2224000000000004</v>
      </c>
      <c r="N25" s="350">
        <v>10.5144</v>
      </c>
      <c r="O25" s="348">
        <v>11.0625</v>
      </c>
      <c r="P25" s="348">
        <v>18.188700000000001</v>
      </c>
      <c r="Q25" s="348">
        <v>16.125900000000001</v>
      </c>
      <c r="R25" s="348" t="s">
        <v>430</v>
      </c>
      <c r="S25" s="348">
        <v>10.213200000000001</v>
      </c>
      <c r="T25" s="348">
        <v>4.0556000000000001</v>
      </c>
      <c r="U25" s="348">
        <v>8.4356000000000009</v>
      </c>
      <c r="V25" s="348">
        <v>8.9824999999999999</v>
      </c>
      <c r="W25" s="348">
        <v>0.71130000000000004</v>
      </c>
      <c r="X25" s="348">
        <v>17.394600000000001</v>
      </c>
      <c r="Y25" s="374"/>
      <c r="Z25" s="346">
        <v>36</v>
      </c>
      <c r="AA25" s="346">
        <v>44</v>
      </c>
      <c r="AB25" s="346">
        <v>51</v>
      </c>
      <c r="AC25" s="346">
        <v>36</v>
      </c>
      <c r="AD25" s="346">
        <v>49</v>
      </c>
      <c r="AE25" s="346">
        <v>40</v>
      </c>
      <c r="AF25" s="346">
        <v>29</v>
      </c>
      <c r="AG25" s="346">
        <v>27</v>
      </c>
      <c r="AH25" s="346">
        <v>15</v>
      </c>
      <c r="AI25" s="346" t="s">
        <v>430</v>
      </c>
      <c r="AJ25" s="346">
        <v>40</v>
      </c>
      <c r="AK25" s="346">
        <v>49</v>
      </c>
      <c r="AL25" s="346">
        <v>45</v>
      </c>
      <c r="AM25" s="346">
        <v>41</v>
      </c>
      <c r="AN25" s="346">
        <v>54</v>
      </c>
      <c r="AO25" s="373"/>
      <c r="AP25" s="348" t="s">
        <v>430</v>
      </c>
      <c r="AQ25" s="348" t="s">
        <v>430</v>
      </c>
      <c r="AR25" s="348">
        <v>16.260000000000002</v>
      </c>
      <c r="AS25" s="348">
        <v>13.95</v>
      </c>
      <c r="AT25" s="348">
        <v>9.84</v>
      </c>
      <c r="AU25" s="351"/>
      <c r="AV25" s="346" t="s">
        <v>430</v>
      </c>
      <c r="AW25" s="346" t="s">
        <v>430</v>
      </c>
      <c r="AX25" s="346">
        <v>14</v>
      </c>
      <c r="AY25" s="346">
        <v>25</v>
      </c>
      <c r="AZ25" s="346">
        <v>39</v>
      </c>
      <c r="BA25" s="374"/>
      <c r="BB25" s="348">
        <v>8.1944758365511507</v>
      </c>
      <c r="BC25" s="348">
        <v>0.58023133612876998</v>
      </c>
      <c r="BD25" s="348">
        <v>0.12656595197443901</v>
      </c>
      <c r="BE25" s="375">
        <v>0.657633158240709</v>
      </c>
      <c r="BF25" s="374"/>
      <c r="BG25" s="375" t="s">
        <v>430</v>
      </c>
      <c r="BH25" s="674" t="s">
        <v>430</v>
      </c>
      <c r="BI25" s="348" t="s">
        <v>430</v>
      </c>
      <c r="BJ25" s="348" t="s">
        <v>430</v>
      </c>
      <c r="BK25" s="362"/>
      <c r="BL25" s="348" t="s">
        <v>6802</v>
      </c>
      <c r="BM25" s="373" t="s">
        <v>6803</v>
      </c>
      <c r="BN25" s="372" t="s">
        <v>2950</v>
      </c>
      <c r="BO25" s="372" t="s">
        <v>430</v>
      </c>
      <c r="BP25" s="372" t="s">
        <v>430</v>
      </c>
      <c r="BQ25" s="373"/>
      <c r="BR25" s="354" t="s">
        <v>436</v>
      </c>
    </row>
    <row r="26" spans="1:70" s="428" customFormat="1" x14ac:dyDescent="0.25">
      <c r="A26" s="345" t="s">
        <v>6804</v>
      </c>
      <c r="B26" s="373"/>
      <c r="C26" s="719">
        <v>44326</v>
      </c>
      <c r="D26" s="373"/>
      <c r="E26" s="346">
        <v>2571.4</v>
      </c>
      <c r="F26" s="373"/>
      <c r="G26" s="347">
        <v>40.975000000000001</v>
      </c>
      <c r="H26" s="374"/>
      <c r="I26" s="348" t="s">
        <v>430</v>
      </c>
      <c r="J26" s="348">
        <v>2.6634000000000002</v>
      </c>
      <c r="K26" s="348">
        <v>-0.56779999999999997</v>
      </c>
      <c r="L26" s="348">
        <v>22.731100000000001</v>
      </c>
      <c r="M26" s="348">
        <v>15.565799999999999</v>
      </c>
      <c r="N26" s="350">
        <v>45.151299999999999</v>
      </c>
      <c r="O26" s="348">
        <v>43.086799999999997</v>
      </c>
      <c r="P26" s="348">
        <v>44.274099999999997</v>
      </c>
      <c r="Q26" s="348">
        <v>30.103300000000001</v>
      </c>
      <c r="R26" s="348" t="s">
        <v>430</v>
      </c>
      <c r="S26" s="348">
        <v>25.187100000000001</v>
      </c>
      <c r="T26" s="348">
        <v>15.971399999999999</v>
      </c>
      <c r="U26" s="348">
        <v>16.017299999999999</v>
      </c>
      <c r="V26" s="348">
        <v>39.044400000000003</v>
      </c>
      <c r="W26" s="348">
        <v>-1.1555</v>
      </c>
      <c r="X26" s="348">
        <v>31.807700000000001</v>
      </c>
      <c r="Y26" s="374"/>
      <c r="Z26" s="346" t="s">
        <v>430</v>
      </c>
      <c r="AA26" s="346">
        <v>79</v>
      </c>
      <c r="AB26" s="346">
        <v>67</v>
      </c>
      <c r="AC26" s="346">
        <v>2</v>
      </c>
      <c r="AD26" s="346">
        <v>18</v>
      </c>
      <c r="AE26" s="346">
        <v>31</v>
      </c>
      <c r="AF26" s="346">
        <v>11</v>
      </c>
      <c r="AG26" s="346">
        <v>8</v>
      </c>
      <c r="AH26" s="346">
        <v>1</v>
      </c>
      <c r="AI26" s="346" t="s">
        <v>430</v>
      </c>
      <c r="AJ26" s="346">
        <v>5</v>
      </c>
      <c r="AK26" s="346">
        <v>5</v>
      </c>
      <c r="AL26" s="346">
        <v>36</v>
      </c>
      <c r="AM26" s="346">
        <v>32</v>
      </c>
      <c r="AN26" s="346">
        <v>66</v>
      </c>
      <c r="AO26" s="373"/>
      <c r="AP26" s="348" t="s">
        <v>430</v>
      </c>
      <c r="AQ26" s="348" t="s">
        <v>430</v>
      </c>
      <c r="AR26" s="348">
        <v>43.39</v>
      </c>
      <c r="AS26" s="348">
        <v>46.16</v>
      </c>
      <c r="AT26" s="348">
        <v>39.020000000000003</v>
      </c>
      <c r="AU26" s="351"/>
      <c r="AV26" s="346" t="s">
        <v>430</v>
      </c>
      <c r="AW26" s="346" t="s">
        <v>430</v>
      </c>
      <c r="AX26" s="346">
        <v>1</v>
      </c>
      <c r="AY26" s="346">
        <v>11</v>
      </c>
      <c r="AZ26" s="346">
        <v>15</v>
      </c>
      <c r="BA26" s="374"/>
      <c r="BB26" s="348">
        <v>31.089046955683699</v>
      </c>
      <c r="BC26" s="348">
        <v>0</v>
      </c>
      <c r="BD26" s="348">
        <v>0.11078694289454601</v>
      </c>
      <c r="BE26" s="375" t="s">
        <v>430</v>
      </c>
      <c r="BF26" s="374"/>
      <c r="BG26" s="375" t="s">
        <v>430</v>
      </c>
      <c r="BH26" s="674" t="s">
        <v>430</v>
      </c>
      <c r="BI26" s="348" t="s">
        <v>430</v>
      </c>
      <c r="BJ26" s="348" t="s">
        <v>430</v>
      </c>
      <c r="BK26" s="362"/>
      <c r="BL26" s="348" t="s">
        <v>6777</v>
      </c>
      <c r="BM26" s="373" t="s">
        <v>5976</v>
      </c>
      <c r="BN26" s="372" t="s">
        <v>430</v>
      </c>
      <c r="BO26" s="372" t="s">
        <v>430</v>
      </c>
      <c r="BP26" s="372" t="s">
        <v>430</v>
      </c>
      <c r="BQ26" s="373"/>
      <c r="BR26" s="354" t="s">
        <v>602</v>
      </c>
    </row>
    <row r="27" spans="1:70" s="428" customFormat="1" ht="11" x14ac:dyDescent="0.3">
      <c r="A27" s="841" t="s">
        <v>6805</v>
      </c>
      <c r="B27" s="842"/>
      <c r="C27" s="843">
        <v>38208</v>
      </c>
      <c r="D27" s="842"/>
      <c r="E27" s="844">
        <v>2533.88</v>
      </c>
      <c r="F27" s="842"/>
      <c r="G27" s="845">
        <v>256.31900000000002</v>
      </c>
      <c r="H27" s="847"/>
      <c r="I27" s="846" t="s">
        <v>430</v>
      </c>
      <c r="J27" s="846">
        <v>4.0255999999999998</v>
      </c>
      <c r="K27" s="846">
        <v>2.2042000000000002</v>
      </c>
      <c r="L27" s="846">
        <v>2.6343000000000001</v>
      </c>
      <c r="M27" s="846">
        <v>1.2998000000000001</v>
      </c>
      <c r="N27" s="848">
        <v>10.483000000000001</v>
      </c>
      <c r="O27" s="846">
        <v>9.0181000000000004</v>
      </c>
      <c r="P27" s="846">
        <v>16.411799999999999</v>
      </c>
      <c r="Q27" s="846">
        <v>15.83</v>
      </c>
      <c r="R27" s="846">
        <v>14.928100000000001</v>
      </c>
      <c r="S27" s="846">
        <v>8.4053000000000004</v>
      </c>
      <c r="T27" s="846">
        <v>0.30759999999999998</v>
      </c>
      <c r="U27" s="846">
        <v>7.1783000000000001</v>
      </c>
      <c r="V27" s="846">
        <v>8.5440000000000005</v>
      </c>
      <c r="W27" s="846">
        <v>1.1651</v>
      </c>
      <c r="X27" s="846">
        <v>15.99</v>
      </c>
      <c r="Y27" s="847"/>
      <c r="Z27" s="844" t="s">
        <v>430</v>
      </c>
      <c r="AA27" s="844">
        <v>36</v>
      </c>
      <c r="AB27" s="844">
        <v>41</v>
      </c>
      <c r="AC27" s="844">
        <v>56</v>
      </c>
      <c r="AD27" s="844">
        <v>64</v>
      </c>
      <c r="AE27" s="844">
        <v>42</v>
      </c>
      <c r="AF27" s="844">
        <v>33</v>
      </c>
      <c r="AG27" s="844">
        <v>31</v>
      </c>
      <c r="AH27" s="844">
        <v>16</v>
      </c>
      <c r="AI27" s="844">
        <v>11</v>
      </c>
      <c r="AJ27" s="844">
        <v>53</v>
      </c>
      <c r="AK27" s="844">
        <v>65</v>
      </c>
      <c r="AL27" s="844">
        <v>50</v>
      </c>
      <c r="AM27" s="844">
        <v>43</v>
      </c>
      <c r="AN27" s="844">
        <v>42</v>
      </c>
      <c r="AO27" s="842"/>
      <c r="AP27" s="846">
        <v>16.23</v>
      </c>
      <c r="AQ27" s="846">
        <v>17.14</v>
      </c>
      <c r="AR27" s="846">
        <v>15.27</v>
      </c>
      <c r="AS27" s="846">
        <v>12.32</v>
      </c>
      <c r="AT27" s="846">
        <v>5.89</v>
      </c>
      <c r="AU27" s="849"/>
      <c r="AV27" s="844">
        <v>10</v>
      </c>
      <c r="AW27" s="844">
        <v>13</v>
      </c>
      <c r="AX27" s="844">
        <v>15</v>
      </c>
      <c r="AY27" s="844">
        <v>29</v>
      </c>
      <c r="AZ27" s="844">
        <v>53</v>
      </c>
      <c r="BA27" s="847"/>
      <c r="BB27" s="846">
        <v>8.5096550714395303</v>
      </c>
      <c r="BC27" s="846">
        <v>0.65860582851321203</v>
      </c>
      <c r="BD27" s="846">
        <v>0.106878617725978</v>
      </c>
      <c r="BE27" s="852">
        <v>0.65394263900118998</v>
      </c>
      <c r="BF27" s="847"/>
      <c r="BG27" s="852" t="s">
        <v>430</v>
      </c>
      <c r="BH27" s="936" t="s">
        <v>430</v>
      </c>
      <c r="BI27" s="846" t="s">
        <v>430</v>
      </c>
      <c r="BJ27" s="846" t="s">
        <v>430</v>
      </c>
      <c r="BK27" s="851"/>
      <c r="BL27" s="846" t="s">
        <v>6806</v>
      </c>
      <c r="BM27" s="842" t="s">
        <v>6807</v>
      </c>
      <c r="BN27" s="855" t="s">
        <v>430</v>
      </c>
      <c r="BO27" s="855" t="s">
        <v>430</v>
      </c>
      <c r="BP27" s="855" t="s">
        <v>430</v>
      </c>
      <c r="BQ27" s="842"/>
      <c r="BR27" s="856" t="s">
        <v>443</v>
      </c>
    </row>
    <row r="28" spans="1:70" s="428" customFormat="1" x14ac:dyDescent="0.25">
      <c r="A28" s="345" t="s">
        <v>6808</v>
      </c>
      <c r="B28" s="373"/>
      <c r="C28" s="719">
        <v>45929</v>
      </c>
      <c r="D28" s="373"/>
      <c r="E28" s="346">
        <v>2513.3000000000002</v>
      </c>
      <c r="F28" s="373"/>
      <c r="G28" s="347">
        <v>9.9469999999999992</v>
      </c>
      <c r="H28" s="374"/>
      <c r="I28" s="348">
        <v>0.53469999999999995</v>
      </c>
      <c r="J28" s="348">
        <v>4.3876999999999997</v>
      </c>
      <c r="K28" s="348">
        <v>3.5305</v>
      </c>
      <c r="L28" s="348">
        <v>4.5061999999999998</v>
      </c>
      <c r="M28" s="348">
        <v>-2.1812</v>
      </c>
      <c r="N28" s="350" t="s">
        <v>430</v>
      </c>
      <c r="O28" s="348" t="s">
        <v>430</v>
      </c>
      <c r="P28" s="348" t="s">
        <v>430</v>
      </c>
      <c r="Q28" s="348" t="s">
        <v>430</v>
      </c>
      <c r="R28" s="348" t="s">
        <v>430</v>
      </c>
      <c r="S28" s="348">
        <v>11.078900000000001</v>
      </c>
      <c r="T28" s="348">
        <v>-3.3492999999999999</v>
      </c>
      <c r="U28" s="348">
        <v>-0.6492</v>
      </c>
      <c r="V28" s="348" t="s">
        <v>430</v>
      </c>
      <c r="W28" s="348">
        <v>2.9742000000000002</v>
      </c>
      <c r="X28" s="348">
        <v>-0.53</v>
      </c>
      <c r="Y28" s="374"/>
      <c r="Z28" s="346">
        <v>12</v>
      </c>
      <c r="AA28" s="346">
        <v>27</v>
      </c>
      <c r="AB28" s="346">
        <v>17</v>
      </c>
      <c r="AC28" s="346">
        <v>37</v>
      </c>
      <c r="AD28" s="346">
        <v>81</v>
      </c>
      <c r="AE28" s="346" t="s">
        <v>430</v>
      </c>
      <c r="AF28" s="346" t="s">
        <v>430</v>
      </c>
      <c r="AG28" s="346" t="s">
        <v>430</v>
      </c>
      <c r="AH28" s="346" t="s">
        <v>430</v>
      </c>
      <c r="AI28" s="346" t="s">
        <v>430</v>
      </c>
      <c r="AJ28" s="346">
        <v>37</v>
      </c>
      <c r="AK28" s="346">
        <v>84</v>
      </c>
      <c r="AL28" s="346">
        <v>82</v>
      </c>
      <c r="AM28" s="346" t="s">
        <v>430</v>
      </c>
      <c r="AN28" s="346">
        <v>6</v>
      </c>
      <c r="AO28" s="373"/>
      <c r="AP28" s="348" t="s">
        <v>430</v>
      </c>
      <c r="AQ28" s="348" t="s">
        <v>430</v>
      </c>
      <c r="AR28" s="348" t="s">
        <v>430</v>
      </c>
      <c r="AS28" s="348" t="s">
        <v>430</v>
      </c>
      <c r="AT28" s="348" t="s">
        <v>430</v>
      </c>
      <c r="AU28" s="351"/>
      <c r="AV28" s="346" t="s">
        <v>430</v>
      </c>
      <c r="AW28" s="346" t="s">
        <v>430</v>
      </c>
      <c r="AX28" s="346" t="s">
        <v>430</v>
      </c>
      <c r="AY28" s="346" t="s">
        <v>430</v>
      </c>
      <c r="AZ28" s="346" t="s">
        <v>430</v>
      </c>
      <c r="BA28" s="374"/>
      <c r="BB28" s="348">
        <v>12.352549623597</v>
      </c>
      <c r="BC28" s="348">
        <v>0.97687754113264103</v>
      </c>
      <c r="BD28" s="348">
        <v>-6.3305259918217602E-2</v>
      </c>
      <c r="BE28" s="375">
        <v>-0.246276294394492</v>
      </c>
      <c r="BF28" s="374"/>
      <c r="BG28" s="375" t="s">
        <v>430</v>
      </c>
      <c r="BH28" s="674" t="s">
        <v>430</v>
      </c>
      <c r="BI28" s="348" t="s">
        <v>430</v>
      </c>
      <c r="BJ28" s="348" t="s">
        <v>430</v>
      </c>
      <c r="BK28" s="362"/>
      <c r="BL28" s="348" t="s">
        <v>6809</v>
      </c>
      <c r="BM28" s="373" t="s">
        <v>3032</v>
      </c>
      <c r="BN28" s="372" t="s">
        <v>430</v>
      </c>
      <c r="BO28" s="372" t="s">
        <v>430</v>
      </c>
      <c r="BP28" s="372" t="s">
        <v>430</v>
      </c>
      <c r="BQ28" s="373"/>
      <c r="BR28" s="354" t="s">
        <v>443</v>
      </c>
    </row>
    <row r="29" spans="1:70" s="428" customFormat="1" x14ac:dyDescent="0.25">
      <c r="A29" s="345" t="s">
        <v>6810</v>
      </c>
      <c r="B29" s="373"/>
      <c r="C29" s="719">
        <v>45915</v>
      </c>
      <c r="D29" s="373"/>
      <c r="E29" s="346">
        <v>2331.92</v>
      </c>
      <c r="F29" s="373"/>
      <c r="G29" s="347">
        <v>10.0547</v>
      </c>
      <c r="H29" s="374"/>
      <c r="I29" s="348" t="s">
        <v>430</v>
      </c>
      <c r="J29" s="348">
        <v>1.8413999999999999</v>
      </c>
      <c r="K29" s="348">
        <v>1.3620000000000001</v>
      </c>
      <c r="L29" s="348">
        <v>3.0743999999999998</v>
      </c>
      <c r="M29" s="348">
        <v>-0.87539999999999996</v>
      </c>
      <c r="N29" s="350" t="s">
        <v>430</v>
      </c>
      <c r="O29" s="348" t="s">
        <v>430</v>
      </c>
      <c r="P29" s="348" t="s">
        <v>430</v>
      </c>
      <c r="Q29" s="348" t="s">
        <v>430</v>
      </c>
      <c r="R29" s="348" t="s">
        <v>430</v>
      </c>
      <c r="S29" s="348">
        <v>6.4451000000000001</v>
      </c>
      <c r="T29" s="348">
        <v>-1.6279999999999999</v>
      </c>
      <c r="U29" s="348">
        <v>1.6457999999999999</v>
      </c>
      <c r="V29" s="348" t="s">
        <v>430</v>
      </c>
      <c r="W29" s="348">
        <v>0.94669999999999999</v>
      </c>
      <c r="X29" s="348">
        <v>0.54700000000000004</v>
      </c>
      <c r="Y29" s="374"/>
      <c r="Z29" s="346" t="s">
        <v>430</v>
      </c>
      <c r="AA29" s="346">
        <v>103</v>
      </c>
      <c r="AB29" s="346">
        <v>54</v>
      </c>
      <c r="AC29" s="346">
        <v>52</v>
      </c>
      <c r="AD29" s="346">
        <v>75</v>
      </c>
      <c r="AE29" s="346" t="s">
        <v>430</v>
      </c>
      <c r="AF29" s="346" t="s">
        <v>430</v>
      </c>
      <c r="AG29" s="346" t="s">
        <v>430</v>
      </c>
      <c r="AH29" s="346" t="s">
        <v>430</v>
      </c>
      <c r="AI29" s="346" t="s">
        <v>430</v>
      </c>
      <c r="AJ29" s="346">
        <v>64</v>
      </c>
      <c r="AK29" s="346">
        <v>77</v>
      </c>
      <c r="AL29" s="346">
        <v>73</v>
      </c>
      <c r="AM29" s="346" t="s">
        <v>430</v>
      </c>
      <c r="AN29" s="346">
        <v>48</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74"/>
      <c r="BB29" s="348">
        <v>6.4703812149884703</v>
      </c>
      <c r="BC29" s="348">
        <v>0</v>
      </c>
      <c r="BD29" s="348">
        <v>-5.8352448903995401E-2</v>
      </c>
      <c r="BE29" s="375" t="s">
        <v>430</v>
      </c>
      <c r="BF29" s="374"/>
      <c r="BG29" s="375" t="s">
        <v>430</v>
      </c>
      <c r="BH29" s="674" t="s">
        <v>430</v>
      </c>
      <c r="BI29" s="348" t="s">
        <v>430</v>
      </c>
      <c r="BJ29" s="348" t="s">
        <v>430</v>
      </c>
      <c r="BK29" s="362"/>
      <c r="BL29" s="348" t="s">
        <v>6811</v>
      </c>
      <c r="BM29" s="373" t="s">
        <v>6812</v>
      </c>
      <c r="BN29" s="372" t="s">
        <v>430</v>
      </c>
      <c r="BO29" s="372" t="s">
        <v>430</v>
      </c>
      <c r="BP29" s="372" t="s">
        <v>430</v>
      </c>
      <c r="BQ29" s="373"/>
      <c r="BR29" s="354" t="s">
        <v>436</v>
      </c>
    </row>
    <row r="30" spans="1:70" s="428" customFormat="1" x14ac:dyDescent="0.25">
      <c r="A30" s="345" t="s">
        <v>6813</v>
      </c>
      <c r="B30" s="373"/>
      <c r="C30" s="719">
        <v>40988</v>
      </c>
      <c r="D30" s="373"/>
      <c r="E30" s="346">
        <v>1773.11</v>
      </c>
      <c r="F30" s="373"/>
      <c r="G30" s="347">
        <v>42.74</v>
      </c>
      <c r="H30" s="374"/>
      <c r="I30" s="348">
        <v>-1.2999000000000001</v>
      </c>
      <c r="J30" s="348">
        <v>1.9748000000000001</v>
      </c>
      <c r="K30" s="348">
        <v>-5.8163</v>
      </c>
      <c r="L30" s="348">
        <v>-4.4587000000000003</v>
      </c>
      <c r="M30" s="348">
        <v>11.0747</v>
      </c>
      <c r="N30" s="350">
        <v>47.578800000000001</v>
      </c>
      <c r="O30" s="348">
        <v>41.9193</v>
      </c>
      <c r="P30" s="348">
        <v>33.463799999999999</v>
      </c>
      <c r="Q30" s="348">
        <v>24.001799999999999</v>
      </c>
      <c r="R30" s="348">
        <v>15.937099999999999</v>
      </c>
      <c r="S30" s="348">
        <v>1.2728999999999999</v>
      </c>
      <c r="T30" s="348">
        <v>10.4444</v>
      </c>
      <c r="U30" s="348">
        <v>26.968800000000002</v>
      </c>
      <c r="V30" s="348">
        <v>52.578600000000002</v>
      </c>
      <c r="W30" s="348">
        <v>-5.0458999999999996</v>
      </c>
      <c r="X30" s="348">
        <v>10.7272</v>
      </c>
      <c r="Y30" s="374"/>
      <c r="Z30" s="346">
        <v>53</v>
      </c>
      <c r="AA30" s="346">
        <v>100</v>
      </c>
      <c r="AB30" s="346">
        <v>85</v>
      </c>
      <c r="AC30" s="346">
        <v>94</v>
      </c>
      <c r="AD30" s="346">
        <v>26</v>
      </c>
      <c r="AE30" s="346">
        <v>15</v>
      </c>
      <c r="AF30" s="346">
        <v>14</v>
      </c>
      <c r="AG30" s="346">
        <v>18</v>
      </c>
      <c r="AH30" s="346">
        <v>8</v>
      </c>
      <c r="AI30" s="346">
        <v>4</v>
      </c>
      <c r="AJ30" s="346">
        <v>95</v>
      </c>
      <c r="AK30" s="346">
        <v>17</v>
      </c>
      <c r="AL30" s="346">
        <v>23</v>
      </c>
      <c r="AM30" s="346">
        <v>17</v>
      </c>
      <c r="AN30" s="346">
        <v>84</v>
      </c>
      <c r="AO30" s="373"/>
      <c r="AP30" s="348">
        <v>20.96</v>
      </c>
      <c r="AQ30" s="348">
        <v>25.02</v>
      </c>
      <c r="AR30" s="348">
        <v>31.43</v>
      </c>
      <c r="AS30" s="348">
        <v>40.880000000000003</v>
      </c>
      <c r="AT30" s="348">
        <v>31.75</v>
      </c>
      <c r="AU30" s="351"/>
      <c r="AV30" s="346">
        <v>6</v>
      </c>
      <c r="AW30" s="346">
        <v>6</v>
      </c>
      <c r="AX30" s="346">
        <v>7</v>
      </c>
      <c r="AY30" s="346">
        <v>16</v>
      </c>
      <c r="AZ30" s="346">
        <v>18</v>
      </c>
      <c r="BA30" s="374"/>
      <c r="BB30" s="348">
        <v>18.201311850840298</v>
      </c>
      <c r="BC30" s="348">
        <v>0</v>
      </c>
      <c r="BD30" s="348">
        <v>0.110429474761002</v>
      </c>
      <c r="BE30" s="375" t="s">
        <v>430</v>
      </c>
      <c r="BF30" s="374"/>
      <c r="BG30" s="375" t="s">
        <v>430</v>
      </c>
      <c r="BH30" s="674" t="s">
        <v>430</v>
      </c>
      <c r="BI30" s="348" t="s">
        <v>430</v>
      </c>
      <c r="BJ30" s="348" t="s">
        <v>430</v>
      </c>
      <c r="BK30" s="362"/>
      <c r="BL30" s="348" t="s">
        <v>6791</v>
      </c>
      <c r="BM30" s="373" t="s">
        <v>5162</v>
      </c>
      <c r="BN30" s="372" t="s">
        <v>430</v>
      </c>
      <c r="BO30" s="372" t="s">
        <v>430</v>
      </c>
      <c r="BP30" s="372" t="s">
        <v>430</v>
      </c>
      <c r="BQ30" s="373"/>
      <c r="BR30" s="354" t="s">
        <v>547</v>
      </c>
    </row>
    <row r="31" spans="1:70" s="428" customFormat="1" x14ac:dyDescent="0.25">
      <c r="A31" s="345" t="s">
        <v>6814</v>
      </c>
      <c r="B31" s="373"/>
      <c r="C31" s="719">
        <v>44575</v>
      </c>
      <c r="D31" s="373"/>
      <c r="E31" s="346">
        <v>1492.75</v>
      </c>
      <c r="F31" s="373"/>
      <c r="G31" s="347">
        <v>16.499600000000001</v>
      </c>
      <c r="H31" s="374"/>
      <c r="I31" s="348" t="s">
        <v>430</v>
      </c>
      <c r="J31" s="348">
        <v>1.4149</v>
      </c>
      <c r="K31" s="348">
        <v>1.0088999999999999</v>
      </c>
      <c r="L31" s="348">
        <v>3.7704</v>
      </c>
      <c r="M31" s="348">
        <v>2.6637</v>
      </c>
      <c r="N31" s="350">
        <v>10.8375</v>
      </c>
      <c r="O31" s="348">
        <v>11.9011</v>
      </c>
      <c r="P31" s="348">
        <v>13.328900000000001</v>
      </c>
      <c r="Q31" s="348" t="s">
        <v>430</v>
      </c>
      <c r="R31" s="348" t="s">
        <v>430</v>
      </c>
      <c r="S31" s="348">
        <v>5.7945000000000002</v>
      </c>
      <c r="T31" s="348">
        <v>1.9236</v>
      </c>
      <c r="U31" s="348">
        <v>5.8406000000000002</v>
      </c>
      <c r="V31" s="348">
        <v>9.6552000000000007</v>
      </c>
      <c r="W31" s="348">
        <v>0.78920000000000001</v>
      </c>
      <c r="X31" s="348">
        <v>11.9825</v>
      </c>
      <c r="Y31" s="374"/>
      <c r="Z31" s="346" t="s">
        <v>430</v>
      </c>
      <c r="AA31" s="346">
        <v>108</v>
      </c>
      <c r="AB31" s="346">
        <v>57</v>
      </c>
      <c r="AC31" s="346">
        <v>46</v>
      </c>
      <c r="AD31" s="346">
        <v>57</v>
      </c>
      <c r="AE31" s="346">
        <v>38</v>
      </c>
      <c r="AF31" s="346">
        <v>27</v>
      </c>
      <c r="AG31" s="346">
        <v>40</v>
      </c>
      <c r="AH31" s="346" t="s">
        <v>430</v>
      </c>
      <c r="AI31" s="346" t="s">
        <v>430</v>
      </c>
      <c r="AJ31" s="346">
        <v>74</v>
      </c>
      <c r="AK31" s="346">
        <v>58</v>
      </c>
      <c r="AL31" s="346">
        <v>56</v>
      </c>
      <c r="AM31" s="346">
        <v>39</v>
      </c>
      <c r="AN31" s="346">
        <v>53</v>
      </c>
      <c r="AO31" s="373"/>
      <c r="AP31" s="348" t="s">
        <v>430</v>
      </c>
      <c r="AQ31" s="348" t="s">
        <v>430</v>
      </c>
      <c r="AR31" s="348" t="s">
        <v>430</v>
      </c>
      <c r="AS31" s="348">
        <v>12.16</v>
      </c>
      <c r="AT31" s="348">
        <v>7.42</v>
      </c>
      <c r="AU31" s="351"/>
      <c r="AV31" s="346" t="s">
        <v>430</v>
      </c>
      <c r="AW31" s="346" t="s">
        <v>430</v>
      </c>
      <c r="AX31" s="346" t="s">
        <v>430</v>
      </c>
      <c r="AY31" s="346">
        <v>30</v>
      </c>
      <c r="AZ31" s="346">
        <v>47</v>
      </c>
      <c r="BA31" s="374"/>
      <c r="BB31" s="348">
        <v>6.1008022851014498</v>
      </c>
      <c r="BC31" s="348">
        <v>0</v>
      </c>
      <c r="BD31" s="348">
        <v>0.106272531884261</v>
      </c>
      <c r="BE31" s="375" t="s">
        <v>430</v>
      </c>
      <c r="BF31" s="374"/>
      <c r="BG31" s="375" t="s">
        <v>430</v>
      </c>
      <c r="BH31" s="674" t="s">
        <v>430</v>
      </c>
      <c r="BI31" s="348" t="s">
        <v>430</v>
      </c>
      <c r="BJ31" s="348" t="s">
        <v>430</v>
      </c>
      <c r="BK31" s="362"/>
      <c r="BL31" s="348" t="s">
        <v>6815</v>
      </c>
      <c r="BM31" s="373" t="s">
        <v>6816</v>
      </c>
      <c r="BN31" s="372" t="s">
        <v>430</v>
      </c>
      <c r="BO31" s="372" t="s">
        <v>430</v>
      </c>
      <c r="BP31" s="372" t="s">
        <v>430</v>
      </c>
      <c r="BQ31" s="373"/>
      <c r="BR31" s="354" t="s">
        <v>436</v>
      </c>
    </row>
    <row r="32" spans="1:70" s="428" customFormat="1" x14ac:dyDescent="0.25">
      <c r="A32" s="345" t="s">
        <v>6817</v>
      </c>
      <c r="B32" s="373"/>
      <c r="C32" s="719">
        <v>45310</v>
      </c>
      <c r="D32" s="373"/>
      <c r="E32" s="346">
        <v>1424.96</v>
      </c>
      <c r="F32" s="373"/>
      <c r="G32" s="347">
        <v>22.402000000000001</v>
      </c>
      <c r="H32" s="374"/>
      <c r="I32" s="348">
        <v>-1.2401</v>
      </c>
      <c r="J32" s="348">
        <v>2.2669999999999999</v>
      </c>
      <c r="K32" s="348">
        <v>-5.7556000000000003</v>
      </c>
      <c r="L32" s="348">
        <v>-4.5801999999999996</v>
      </c>
      <c r="M32" s="348">
        <v>10.602600000000001</v>
      </c>
      <c r="N32" s="350">
        <v>45.315600000000003</v>
      </c>
      <c r="O32" s="348">
        <v>40.537100000000002</v>
      </c>
      <c r="P32" s="348" t="s">
        <v>430</v>
      </c>
      <c r="Q32" s="348" t="s">
        <v>430</v>
      </c>
      <c r="R32" s="348" t="s">
        <v>430</v>
      </c>
      <c r="S32" s="348">
        <v>1.2332000000000001</v>
      </c>
      <c r="T32" s="348">
        <v>9.8649000000000004</v>
      </c>
      <c r="U32" s="348">
        <v>25.773399999999999</v>
      </c>
      <c r="V32" s="348">
        <v>50.416600000000003</v>
      </c>
      <c r="W32" s="348">
        <v>-4.9893000000000001</v>
      </c>
      <c r="X32" s="348">
        <v>39.676900000000003</v>
      </c>
      <c r="Y32" s="374"/>
      <c r="Z32" s="346">
        <v>50</v>
      </c>
      <c r="AA32" s="346">
        <v>93</v>
      </c>
      <c r="AB32" s="346">
        <v>80</v>
      </c>
      <c r="AC32" s="346">
        <v>101</v>
      </c>
      <c r="AD32" s="346">
        <v>35</v>
      </c>
      <c r="AE32" s="346">
        <v>29</v>
      </c>
      <c r="AF32" s="346">
        <v>25</v>
      </c>
      <c r="AG32" s="346" t="s">
        <v>430</v>
      </c>
      <c r="AH32" s="346" t="s">
        <v>430</v>
      </c>
      <c r="AI32" s="346" t="s">
        <v>430</v>
      </c>
      <c r="AJ32" s="346">
        <v>97</v>
      </c>
      <c r="AK32" s="346">
        <v>24</v>
      </c>
      <c r="AL32" s="346">
        <v>33</v>
      </c>
      <c r="AM32" s="346">
        <v>28</v>
      </c>
      <c r="AN32" s="346">
        <v>81</v>
      </c>
      <c r="AO32" s="373"/>
      <c r="AP32" s="348" t="s">
        <v>430</v>
      </c>
      <c r="AQ32" s="348" t="s">
        <v>430</v>
      </c>
      <c r="AR32" s="348" t="s">
        <v>430</v>
      </c>
      <c r="AS32" s="348" t="s">
        <v>430</v>
      </c>
      <c r="AT32" s="348">
        <v>30.19</v>
      </c>
      <c r="AU32" s="351"/>
      <c r="AV32" s="346" t="s">
        <v>430</v>
      </c>
      <c r="AW32" s="346" t="s">
        <v>430</v>
      </c>
      <c r="AX32" s="346" t="s">
        <v>430</v>
      </c>
      <c r="AY32" s="346" t="s">
        <v>430</v>
      </c>
      <c r="AZ32" s="346">
        <v>32</v>
      </c>
      <c r="BA32" s="374"/>
      <c r="BB32" s="348">
        <v>19.499261821675699</v>
      </c>
      <c r="BC32" s="348">
        <v>0</v>
      </c>
      <c r="BD32" s="348">
        <v>0.13545059687365199</v>
      </c>
      <c r="BE32" s="375" t="s">
        <v>430</v>
      </c>
      <c r="BF32" s="374"/>
      <c r="BG32" s="375" t="s">
        <v>430</v>
      </c>
      <c r="BH32" s="674" t="s">
        <v>430</v>
      </c>
      <c r="BI32" s="348" t="s">
        <v>430</v>
      </c>
      <c r="BJ32" s="348" t="s">
        <v>430</v>
      </c>
      <c r="BK32" s="362"/>
      <c r="BL32" s="348" t="s">
        <v>6818</v>
      </c>
      <c r="BM32" s="373" t="s">
        <v>6141</v>
      </c>
      <c r="BN32" s="372" t="s">
        <v>430</v>
      </c>
      <c r="BO32" s="372" t="s">
        <v>430</v>
      </c>
      <c r="BP32" s="372" t="s">
        <v>430</v>
      </c>
      <c r="BQ32" s="373"/>
      <c r="BR32" s="354" t="s">
        <v>6819</v>
      </c>
    </row>
    <row r="33" spans="1:70" s="428" customFormat="1" x14ac:dyDescent="0.25">
      <c r="A33" s="345" t="s">
        <v>6820</v>
      </c>
      <c r="B33" s="373"/>
      <c r="C33" s="719">
        <v>45898</v>
      </c>
      <c r="D33" s="373"/>
      <c r="E33" s="346">
        <v>1379.92</v>
      </c>
      <c r="F33" s="373"/>
      <c r="G33" s="347">
        <v>16.895</v>
      </c>
      <c r="H33" s="374"/>
      <c r="I33" s="348">
        <v>-1.6015999999999999</v>
      </c>
      <c r="J33" s="348">
        <v>2.8614999999999999</v>
      </c>
      <c r="K33" s="348">
        <v>-7.1397000000000004</v>
      </c>
      <c r="L33" s="348">
        <v>-4.1146000000000003</v>
      </c>
      <c r="M33" s="348">
        <v>14.589</v>
      </c>
      <c r="N33" s="350" t="s">
        <v>430</v>
      </c>
      <c r="O33" s="348" t="s">
        <v>430</v>
      </c>
      <c r="P33" s="348" t="s">
        <v>430</v>
      </c>
      <c r="Q33" s="348" t="s">
        <v>430</v>
      </c>
      <c r="R33" s="348" t="s">
        <v>430</v>
      </c>
      <c r="S33" s="348">
        <v>2.6053999999999999</v>
      </c>
      <c r="T33" s="348">
        <v>8.6216000000000008</v>
      </c>
      <c r="U33" s="348">
        <v>44.921900000000001</v>
      </c>
      <c r="V33" s="348" t="s">
        <v>430</v>
      </c>
      <c r="W33" s="348">
        <v>-6.0553999999999997</v>
      </c>
      <c r="X33" s="348">
        <v>68.95</v>
      </c>
      <c r="Y33" s="374"/>
      <c r="Z33" s="346">
        <v>65</v>
      </c>
      <c r="AA33" s="346">
        <v>77</v>
      </c>
      <c r="AB33" s="346">
        <v>95</v>
      </c>
      <c r="AC33" s="346">
        <v>88</v>
      </c>
      <c r="AD33" s="346">
        <v>19</v>
      </c>
      <c r="AE33" s="346" t="s">
        <v>430</v>
      </c>
      <c r="AF33" s="346" t="s">
        <v>430</v>
      </c>
      <c r="AG33" s="346" t="s">
        <v>430</v>
      </c>
      <c r="AH33" s="346" t="s">
        <v>430</v>
      </c>
      <c r="AI33" s="346" t="s">
        <v>430</v>
      </c>
      <c r="AJ33" s="346">
        <v>90</v>
      </c>
      <c r="AK33" s="346">
        <v>26</v>
      </c>
      <c r="AL33" s="346">
        <v>14</v>
      </c>
      <c r="AM33" s="346" t="s">
        <v>430</v>
      </c>
      <c r="AN33" s="346">
        <v>96</v>
      </c>
      <c r="AO33" s="373"/>
      <c r="AP33" s="348" t="s">
        <v>430</v>
      </c>
      <c r="AQ33" s="348" t="s">
        <v>430</v>
      </c>
      <c r="AR33" s="348" t="s">
        <v>430</v>
      </c>
      <c r="AS33" s="348" t="s">
        <v>430</v>
      </c>
      <c r="AT33" s="348" t="s">
        <v>430</v>
      </c>
      <c r="AU33" s="351"/>
      <c r="AV33" s="346" t="s">
        <v>430</v>
      </c>
      <c r="AW33" s="346" t="s">
        <v>430</v>
      </c>
      <c r="AX33" s="346" t="s">
        <v>430</v>
      </c>
      <c r="AY33" s="346" t="s">
        <v>430</v>
      </c>
      <c r="AZ33" s="346" t="s">
        <v>430</v>
      </c>
      <c r="BA33" s="374"/>
      <c r="BB33" s="348">
        <v>41.7806893345726</v>
      </c>
      <c r="BC33" s="348">
        <v>0</v>
      </c>
      <c r="BD33" s="348">
        <v>0.12601210495602</v>
      </c>
      <c r="BE33" s="375" t="s">
        <v>430</v>
      </c>
      <c r="BF33" s="374"/>
      <c r="BG33" s="375" t="s">
        <v>430</v>
      </c>
      <c r="BH33" s="674" t="s">
        <v>430</v>
      </c>
      <c r="BI33" s="348" t="s">
        <v>430</v>
      </c>
      <c r="BJ33" s="348" t="s">
        <v>430</v>
      </c>
      <c r="BK33" s="362"/>
      <c r="BL33" s="348" t="s">
        <v>6788</v>
      </c>
      <c r="BM33" s="373" t="s">
        <v>6789</v>
      </c>
      <c r="BN33" s="372" t="s">
        <v>430</v>
      </c>
      <c r="BO33" s="372" t="s">
        <v>430</v>
      </c>
      <c r="BP33" s="372" t="s">
        <v>430</v>
      </c>
      <c r="BQ33" s="373"/>
      <c r="BR33" s="354" t="s">
        <v>6821</v>
      </c>
    </row>
    <row r="34" spans="1:70" s="428" customFormat="1" x14ac:dyDescent="0.25">
      <c r="A34" s="345" t="s">
        <v>6822</v>
      </c>
      <c r="B34" s="373"/>
      <c r="C34" s="719">
        <v>44862</v>
      </c>
      <c r="D34" s="373"/>
      <c r="E34" s="346">
        <v>1381.15</v>
      </c>
      <c r="F34" s="373"/>
      <c r="G34" s="347">
        <v>27.986699999999999</v>
      </c>
      <c r="H34" s="374"/>
      <c r="I34" s="348">
        <v>-1.2323999999999999</v>
      </c>
      <c r="J34" s="348">
        <v>2.3414000000000001</v>
      </c>
      <c r="K34" s="348">
        <v>-5.7519</v>
      </c>
      <c r="L34" s="348">
        <v>-4.4314</v>
      </c>
      <c r="M34" s="348">
        <v>10.9786</v>
      </c>
      <c r="N34" s="350">
        <v>47.427999999999997</v>
      </c>
      <c r="O34" s="348">
        <v>42.047800000000002</v>
      </c>
      <c r="P34" s="348">
        <v>33.868600000000001</v>
      </c>
      <c r="Q34" s="348" t="s">
        <v>430</v>
      </c>
      <c r="R34" s="348" t="s">
        <v>430</v>
      </c>
      <c r="S34" s="348">
        <v>1.3662000000000001</v>
      </c>
      <c r="T34" s="348">
        <v>7.0408999999999997</v>
      </c>
      <c r="U34" s="348">
        <v>27.148099999999999</v>
      </c>
      <c r="V34" s="348">
        <v>52.704999999999998</v>
      </c>
      <c r="W34" s="348">
        <v>-4.9458000000000002</v>
      </c>
      <c r="X34" s="348">
        <v>32.663699999999999</v>
      </c>
      <c r="Y34" s="374"/>
      <c r="Z34" s="346">
        <v>49</v>
      </c>
      <c r="AA34" s="346">
        <v>90</v>
      </c>
      <c r="AB34" s="346">
        <v>79</v>
      </c>
      <c r="AC34" s="346">
        <v>93</v>
      </c>
      <c r="AD34" s="346">
        <v>27</v>
      </c>
      <c r="AE34" s="346">
        <v>16</v>
      </c>
      <c r="AF34" s="346">
        <v>13</v>
      </c>
      <c r="AG34" s="346">
        <v>13</v>
      </c>
      <c r="AH34" s="346" t="s">
        <v>430</v>
      </c>
      <c r="AI34" s="346" t="s">
        <v>430</v>
      </c>
      <c r="AJ34" s="346">
        <v>94</v>
      </c>
      <c r="AK34" s="346">
        <v>30</v>
      </c>
      <c r="AL34" s="346">
        <v>20</v>
      </c>
      <c r="AM34" s="346">
        <v>15</v>
      </c>
      <c r="AN34" s="346">
        <v>79</v>
      </c>
      <c r="AO34" s="373"/>
      <c r="AP34" s="348" t="s">
        <v>430</v>
      </c>
      <c r="AQ34" s="348" t="s">
        <v>430</v>
      </c>
      <c r="AR34" s="348" t="s">
        <v>430</v>
      </c>
      <c r="AS34" s="348">
        <v>41.09</v>
      </c>
      <c r="AT34" s="348">
        <v>31.41</v>
      </c>
      <c r="AU34" s="351"/>
      <c r="AV34" s="346" t="s">
        <v>430</v>
      </c>
      <c r="AW34" s="346" t="s">
        <v>430</v>
      </c>
      <c r="AX34" s="346" t="s">
        <v>430</v>
      </c>
      <c r="AY34" s="346">
        <v>12</v>
      </c>
      <c r="AZ34" s="346">
        <v>21</v>
      </c>
      <c r="BA34" s="374"/>
      <c r="BB34" s="348">
        <v>17.980761985240001</v>
      </c>
      <c r="BC34" s="348">
        <v>0.97603276655542903</v>
      </c>
      <c r="BD34" s="348">
        <v>0.111929798346698</v>
      </c>
      <c r="BE34" s="375">
        <v>-6.3193749729920395E-2</v>
      </c>
      <c r="BF34" s="374"/>
      <c r="BG34" s="375" t="s">
        <v>430</v>
      </c>
      <c r="BH34" s="674" t="s">
        <v>430</v>
      </c>
      <c r="BI34" s="348" t="s">
        <v>430</v>
      </c>
      <c r="BJ34" s="348" t="s">
        <v>430</v>
      </c>
      <c r="BK34" s="362"/>
      <c r="BL34" s="348" t="s">
        <v>6566</v>
      </c>
      <c r="BM34" s="373" t="s">
        <v>5226</v>
      </c>
      <c r="BN34" s="372" t="s">
        <v>430</v>
      </c>
      <c r="BO34" s="372" t="s">
        <v>430</v>
      </c>
      <c r="BP34" s="372" t="s">
        <v>430</v>
      </c>
      <c r="BQ34" s="373"/>
      <c r="BR34" s="354" t="s">
        <v>547</v>
      </c>
    </row>
    <row r="35" spans="1:70" s="428" customFormat="1" x14ac:dyDescent="0.25">
      <c r="A35" s="345" t="s">
        <v>6823</v>
      </c>
      <c r="B35" s="373"/>
      <c r="C35" s="719">
        <v>44594</v>
      </c>
      <c r="D35" s="373"/>
      <c r="E35" s="346">
        <v>1323.47</v>
      </c>
      <c r="F35" s="373"/>
      <c r="G35" s="347">
        <v>36.658499999999997</v>
      </c>
      <c r="H35" s="374"/>
      <c r="I35" s="348">
        <v>-1.9925999999999999</v>
      </c>
      <c r="J35" s="348">
        <v>3.9636</v>
      </c>
      <c r="K35" s="348">
        <v>-9.0678000000000001</v>
      </c>
      <c r="L35" s="348">
        <v>-2.9338000000000002</v>
      </c>
      <c r="M35" s="348">
        <v>18.4937</v>
      </c>
      <c r="N35" s="350">
        <v>113.46</v>
      </c>
      <c r="O35" s="348">
        <v>61.823599999999999</v>
      </c>
      <c r="P35" s="348">
        <v>46.246499999999997</v>
      </c>
      <c r="Q35" s="348" t="s">
        <v>430</v>
      </c>
      <c r="R35" s="348" t="s">
        <v>430</v>
      </c>
      <c r="S35" s="348">
        <v>6.6304999999999996</v>
      </c>
      <c r="T35" s="348">
        <v>5.3864999999999998</v>
      </c>
      <c r="U35" s="348">
        <v>66.092799999999997</v>
      </c>
      <c r="V35" s="348">
        <v>121.2996</v>
      </c>
      <c r="W35" s="348">
        <v>-7.6896000000000004</v>
      </c>
      <c r="X35" s="348">
        <v>34.5687</v>
      </c>
      <c r="Y35" s="374"/>
      <c r="Z35" s="346">
        <v>71</v>
      </c>
      <c r="AA35" s="346">
        <v>42</v>
      </c>
      <c r="AB35" s="346">
        <v>101</v>
      </c>
      <c r="AC35" s="346">
        <v>73</v>
      </c>
      <c r="AD35" s="346">
        <v>9</v>
      </c>
      <c r="AE35" s="346">
        <v>8</v>
      </c>
      <c r="AF35" s="346">
        <v>2</v>
      </c>
      <c r="AG35" s="346">
        <v>5</v>
      </c>
      <c r="AH35" s="346" t="s">
        <v>430</v>
      </c>
      <c r="AI35" s="346" t="s">
        <v>430</v>
      </c>
      <c r="AJ35" s="346">
        <v>60</v>
      </c>
      <c r="AK35" s="346">
        <v>42</v>
      </c>
      <c r="AL35" s="346">
        <v>9</v>
      </c>
      <c r="AM35" s="346">
        <v>6</v>
      </c>
      <c r="AN35" s="346">
        <v>102</v>
      </c>
      <c r="AO35" s="373"/>
      <c r="AP35" s="348" t="s">
        <v>430</v>
      </c>
      <c r="AQ35" s="348" t="s">
        <v>430</v>
      </c>
      <c r="AR35" s="348" t="s">
        <v>430</v>
      </c>
      <c r="AS35" s="348">
        <v>65.38</v>
      </c>
      <c r="AT35" s="348">
        <v>81.2</v>
      </c>
      <c r="AU35" s="351"/>
      <c r="AV35" s="346" t="s">
        <v>430</v>
      </c>
      <c r="AW35" s="346" t="s">
        <v>430</v>
      </c>
      <c r="AX35" s="346" t="s">
        <v>430</v>
      </c>
      <c r="AY35" s="346">
        <v>5</v>
      </c>
      <c r="AZ35" s="346">
        <v>8</v>
      </c>
      <c r="BA35" s="374"/>
      <c r="BB35" s="348">
        <v>38.4381925479057</v>
      </c>
      <c r="BC35" s="348">
        <v>0</v>
      </c>
      <c r="BD35" s="348">
        <v>8.4305170937135604E-2</v>
      </c>
      <c r="BE35" s="375" t="s">
        <v>430</v>
      </c>
      <c r="BF35" s="374"/>
      <c r="BG35" s="375" t="s">
        <v>430</v>
      </c>
      <c r="BH35" s="674" t="s">
        <v>430</v>
      </c>
      <c r="BI35" s="348" t="s">
        <v>430</v>
      </c>
      <c r="BJ35" s="348" t="s">
        <v>430</v>
      </c>
      <c r="BK35" s="362"/>
      <c r="BL35" s="348" t="s">
        <v>6566</v>
      </c>
      <c r="BM35" s="373" t="s">
        <v>5226</v>
      </c>
      <c r="BN35" s="372" t="s">
        <v>430</v>
      </c>
      <c r="BO35" s="372" t="s">
        <v>430</v>
      </c>
      <c r="BP35" s="372" t="s">
        <v>430</v>
      </c>
      <c r="BQ35" s="373"/>
      <c r="BR35" s="354" t="s">
        <v>525</v>
      </c>
    </row>
    <row r="36" spans="1:70" s="428" customFormat="1" x14ac:dyDescent="0.25">
      <c r="A36" s="345" t="s">
        <v>6824</v>
      </c>
      <c r="B36" s="373"/>
      <c r="C36" s="719">
        <v>46002</v>
      </c>
      <c r="D36" s="373"/>
      <c r="E36" s="346">
        <v>1379.2</v>
      </c>
      <c r="F36" s="373"/>
      <c r="G36" s="347">
        <v>10.506600000000001</v>
      </c>
      <c r="H36" s="374"/>
      <c r="I36" s="348" t="s">
        <v>430</v>
      </c>
      <c r="J36" s="348">
        <v>3.2965</v>
      </c>
      <c r="K36" s="348">
        <v>1.8842000000000001</v>
      </c>
      <c r="L36" s="348">
        <v>4.1898</v>
      </c>
      <c r="M36" s="348">
        <v>4.3262999999999998</v>
      </c>
      <c r="N36" s="350" t="s">
        <v>430</v>
      </c>
      <c r="O36" s="348" t="s">
        <v>430</v>
      </c>
      <c r="P36" s="348" t="s">
        <v>430</v>
      </c>
      <c r="Q36" s="348" t="s">
        <v>430</v>
      </c>
      <c r="R36" s="348" t="s">
        <v>430</v>
      </c>
      <c r="S36" s="348">
        <v>9.1367999999999991</v>
      </c>
      <c r="T36" s="348">
        <v>3.2934999999999999</v>
      </c>
      <c r="U36" s="348" t="s">
        <v>430</v>
      </c>
      <c r="V36" s="348" t="s">
        <v>430</v>
      </c>
      <c r="W36" s="348">
        <v>0.92889999999999995</v>
      </c>
      <c r="X36" s="348">
        <v>5.0659999999999998</v>
      </c>
      <c r="Y36" s="374"/>
      <c r="Z36" s="346" t="s">
        <v>430</v>
      </c>
      <c r="AA36" s="346">
        <v>66</v>
      </c>
      <c r="AB36" s="346">
        <v>48</v>
      </c>
      <c r="AC36" s="346">
        <v>42</v>
      </c>
      <c r="AD36" s="346">
        <v>50</v>
      </c>
      <c r="AE36" s="346" t="s">
        <v>430</v>
      </c>
      <c r="AF36" s="346" t="s">
        <v>430</v>
      </c>
      <c r="AG36" s="346" t="s">
        <v>430</v>
      </c>
      <c r="AH36" s="346" t="s">
        <v>430</v>
      </c>
      <c r="AI36" s="346" t="s">
        <v>430</v>
      </c>
      <c r="AJ36" s="346">
        <v>47</v>
      </c>
      <c r="AK36" s="346">
        <v>51</v>
      </c>
      <c r="AL36" s="346" t="s">
        <v>430</v>
      </c>
      <c r="AM36" s="346" t="s">
        <v>430</v>
      </c>
      <c r="AN36" s="346">
        <v>49</v>
      </c>
      <c r="AO36" s="373"/>
      <c r="AP36" s="348" t="s">
        <v>430</v>
      </c>
      <c r="AQ36" s="348" t="s">
        <v>430</v>
      </c>
      <c r="AR36" s="348" t="s">
        <v>430</v>
      </c>
      <c r="AS36" s="348" t="s">
        <v>430</v>
      </c>
      <c r="AT36" s="348" t="s">
        <v>430</v>
      </c>
      <c r="AU36" s="351"/>
      <c r="AV36" s="346" t="s">
        <v>430</v>
      </c>
      <c r="AW36" s="346" t="s">
        <v>430</v>
      </c>
      <c r="AX36" s="346" t="s">
        <v>430</v>
      </c>
      <c r="AY36" s="346" t="s">
        <v>430</v>
      </c>
      <c r="AZ36" s="346" t="s">
        <v>430</v>
      </c>
      <c r="BA36" s="374"/>
      <c r="BB36" s="348">
        <v>8.5452336687482209</v>
      </c>
      <c r="BC36" s="348">
        <v>0.58937328610856599</v>
      </c>
      <c r="BD36" s="348">
        <v>3.2767636967852697E-2</v>
      </c>
      <c r="BE36" s="375">
        <v>1.0049478725682299</v>
      </c>
      <c r="BF36" s="374"/>
      <c r="BG36" s="375" t="s">
        <v>430</v>
      </c>
      <c r="BH36" s="674" t="s">
        <v>430</v>
      </c>
      <c r="BI36" s="348" t="s">
        <v>430</v>
      </c>
      <c r="BJ36" s="348" t="s">
        <v>430</v>
      </c>
      <c r="BK36" s="362"/>
      <c r="BL36" s="348" t="s">
        <v>6825</v>
      </c>
      <c r="BM36" s="373" t="s">
        <v>6695</v>
      </c>
      <c r="BN36" s="372" t="s">
        <v>430</v>
      </c>
      <c r="BO36" s="372" t="s">
        <v>430</v>
      </c>
      <c r="BP36" s="372" t="s">
        <v>430</v>
      </c>
      <c r="BQ36" s="373"/>
      <c r="BR36" s="354" t="s">
        <v>436</v>
      </c>
    </row>
    <row r="37" spans="1:70" s="428" customFormat="1" x14ac:dyDescent="0.25">
      <c r="A37" s="345" t="s">
        <v>6826</v>
      </c>
      <c r="B37" s="373"/>
      <c r="C37" s="719">
        <v>44298</v>
      </c>
      <c r="D37" s="373"/>
      <c r="E37" s="346">
        <v>1319.1</v>
      </c>
      <c r="F37" s="373"/>
      <c r="G37" s="347">
        <v>17.7654</v>
      </c>
      <c r="H37" s="374"/>
      <c r="I37" s="348">
        <v>9.01E-2</v>
      </c>
      <c r="J37" s="348">
        <v>2.8685999999999998</v>
      </c>
      <c r="K37" s="348">
        <v>1.2544999999999999</v>
      </c>
      <c r="L37" s="348">
        <v>2.7810999999999999</v>
      </c>
      <c r="M37" s="348">
        <v>-5.3677999999999999</v>
      </c>
      <c r="N37" s="350">
        <v>0.35820000000000002</v>
      </c>
      <c r="O37" s="348">
        <v>2.3327</v>
      </c>
      <c r="P37" s="348">
        <v>11.599399999999999</v>
      </c>
      <c r="Q37" s="348">
        <v>10.2066</v>
      </c>
      <c r="R37" s="348" t="s">
        <v>430</v>
      </c>
      <c r="S37" s="348">
        <v>7.2154999999999996</v>
      </c>
      <c r="T37" s="348">
        <v>-6.4889999999999999</v>
      </c>
      <c r="U37" s="348">
        <v>-0.91579999999999995</v>
      </c>
      <c r="V37" s="348">
        <v>-1.8154999999999999</v>
      </c>
      <c r="W37" s="348">
        <v>1.6473</v>
      </c>
      <c r="X37" s="348">
        <v>11.717700000000001</v>
      </c>
      <c r="Y37" s="374"/>
      <c r="Z37" s="346">
        <v>35</v>
      </c>
      <c r="AA37" s="346">
        <v>76</v>
      </c>
      <c r="AB37" s="346">
        <v>55</v>
      </c>
      <c r="AC37" s="346">
        <v>53</v>
      </c>
      <c r="AD37" s="346">
        <v>88</v>
      </c>
      <c r="AE37" s="346">
        <v>70</v>
      </c>
      <c r="AF37" s="346">
        <v>53</v>
      </c>
      <c r="AG37" s="346">
        <v>49</v>
      </c>
      <c r="AH37" s="346">
        <v>34</v>
      </c>
      <c r="AI37" s="346" t="s">
        <v>430</v>
      </c>
      <c r="AJ37" s="346">
        <v>57</v>
      </c>
      <c r="AK37" s="346">
        <v>91</v>
      </c>
      <c r="AL37" s="346">
        <v>83</v>
      </c>
      <c r="AM37" s="346">
        <v>66</v>
      </c>
      <c r="AN37" s="346">
        <v>31</v>
      </c>
      <c r="AO37" s="373"/>
      <c r="AP37" s="348" t="s">
        <v>430</v>
      </c>
      <c r="AQ37" s="348" t="s">
        <v>430</v>
      </c>
      <c r="AR37" s="348">
        <v>9.07</v>
      </c>
      <c r="AS37" s="348">
        <v>4.1500000000000004</v>
      </c>
      <c r="AT37" s="348">
        <v>-5.56</v>
      </c>
      <c r="AU37" s="351"/>
      <c r="AV37" s="346" t="s">
        <v>430</v>
      </c>
      <c r="AW37" s="346" t="s">
        <v>430</v>
      </c>
      <c r="AX37" s="346">
        <v>34</v>
      </c>
      <c r="AY37" s="346">
        <v>54</v>
      </c>
      <c r="AZ37" s="346">
        <v>75</v>
      </c>
      <c r="BA37" s="374"/>
      <c r="BB37" s="348">
        <v>11.7675755363079</v>
      </c>
      <c r="BC37" s="348">
        <v>0.99968704874657</v>
      </c>
      <c r="BD37" s="348">
        <v>5.3910136970334803E-2</v>
      </c>
      <c r="BE37" s="375">
        <v>-5.2994226351645198E-2</v>
      </c>
      <c r="BF37" s="374"/>
      <c r="BG37" s="375" t="s">
        <v>430</v>
      </c>
      <c r="BH37" s="674" t="s">
        <v>430</v>
      </c>
      <c r="BI37" s="348" t="s">
        <v>430</v>
      </c>
      <c r="BJ37" s="348" t="s">
        <v>430</v>
      </c>
      <c r="BK37" s="362"/>
      <c r="BL37" s="348" t="s">
        <v>6827</v>
      </c>
      <c r="BM37" s="373" t="s">
        <v>6828</v>
      </c>
      <c r="BN37" s="372" t="s">
        <v>430</v>
      </c>
      <c r="BO37" s="372" t="s">
        <v>430</v>
      </c>
      <c r="BP37" s="372" t="s">
        <v>430</v>
      </c>
      <c r="BQ37" s="373"/>
      <c r="BR37" s="354" t="s">
        <v>554</v>
      </c>
    </row>
    <row r="38" spans="1:70" s="428" customFormat="1" x14ac:dyDescent="0.25">
      <c r="A38" s="345" t="s">
        <v>6829</v>
      </c>
      <c r="B38" s="373"/>
      <c r="C38" s="719">
        <v>44825</v>
      </c>
      <c r="D38" s="373"/>
      <c r="E38" s="346">
        <v>1262.0999999999999</v>
      </c>
      <c r="F38" s="373"/>
      <c r="G38" s="347">
        <v>40.479700000000001</v>
      </c>
      <c r="H38" s="374"/>
      <c r="I38" s="348">
        <v>-1.9959</v>
      </c>
      <c r="J38" s="348">
        <v>3.9933000000000001</v>
      </c>
      <c r="K38" s="348">
        <v>-9.1725999999999992</v>
      </c>
      <c r="L38" s="348">
        <v>-3.1084999999999998</v>
      </c>
      <c r="M38" s="348">
        <v>18.714700000000001</v>
      </c>
      <c r="N38" s="350">
        <v>113.574</v>
      </c>
      <c r="O38" s="348">
        <v>61.5824</v>
      </c>
      <c r="P38" s="348">
        <v>46.195</v>
      </c>
      <c r="Q38" s="348" t="s">
        <v>430</v>
      </c>
      <c r="R38" s="348" t="s">
        <v>430</v>
      </c>
      <c r="S38" s="348">
        <v>6.9401000000000002</v>
      </c>
      <c r="T38" s="348">
        <v>6.5072999999999999</v>
      </c>
      <c r="U38" s="348">
        <v>67.136799999999994</v>
      </c>
      <c r="V38" s="348">
        <v>119.0104</v>
      </c>
      <c r="W38" s="348">
        <v>-7.5279999999999996</v>
      </c>
      <c r="X38" s="348">
        <v>45.296799999999998</v>
      </c>
      <c r="Y38" s="374"/>
      <c r="Z38" s="346">
        <v>73</v>
      </c>
      <c r="AA38" s="346">
        <v>40</v>
      </c>
      <c r="AB38" s="346">
        <v>108</v>
      </c>
      <c r="AC38" s="346">
        <v>76</v>
      </c>
      <c r="AD38" s="346">
        <v>8</v>
      </c>
      <c r="AE38" s="346">
        <v>6</v>
      </c>
      <c r="AF38" s="346">
        <v>5</v>
      </c>
      <c r="AG38" s="346">
        <v>7</v>
      </c>
      <c r="AH38" s="346" t="s">
        <v>430</v>
      </c>
      <c r="AI38" s="346" t="s">
        <v>430</v>
      </c>
      <c r="AJ38" s="346">
        <v>58</v>
      </c>
      <c r="AK38" s="346">
        <v>35</v>
      </c>
      <c r="AL38" s="346">
        <v>4</v>
      </c>
      <c r="AM38" s="346">
        <v>9</v>
      </c>
      <c r="AN38" s="346">
        <v>100</v>
      </c>
      <c r="AO38" s="373"/>
      <c r="AP38" s="348" t="s">
        <v>430</v>
      </c>
      <c r="AQ38" s="348" t="s">
        <v>430</v>
      </c>
      <c r="AR38" s="348" t="s">
        <v>430</v>
      </c>
      <c r="AS38" s="348">
        <v>65.39</v>
      </c>
      <c r="AT38" s="348">
        <v>81.53</v>
      </c>
      <c r="AU38" s="351"/>
      <c r="AV38" s="346" t="s">
        <v>430</v>
      </c>
      <c r="AW38" s="346" t="s">
        <v>430</v>
      </c>
      <c r="AX38" s="346" t="s">
        <v>430</v>
      </c>
      <c r="AY38" s="346">
        <v>4</v>
      </c>
      <c r="AZ38" s="346">
        <v>6</v>
      </c>
      <c r="BA38" s="374"/>
      <c r="BB38" s="348">
        <v>38.344525856601599</v>
      </c>
      <c r="BC38" s="348">
        <v>0</v>
      </c>
      <c r="BD38" s="348">
        <v>8.4523221416828803E-2</v>
      </c>
      <c r="BE38" s="375" t="s">
        <v>430</v>
      </c>
      <c r="BF38" s="374"/>
      <c r="BG38" s="375" t="s">
        <v>430</v>
      </c>
      <c r="BH38" s="674" t="s">
        <v>430</v>
      </c>
      <c r="BI38" s="348" t="s">
        <v>430</v>
      </c>
      <c r="BJ38" s="348" t="s">
        <v>430</v>
      </c>
      <c r="BK38" s="362"/>
      <c r="BL38" s="348" t="s">
        <v>6830</v>
      </c>
      <c r="BM38" s="373" t="s">
        <v>6831</v>
      </c>
      <c r="BN38" s="372" t="s">
        <v>430</v>
      </c>
      <c r="BO38" s="372" t="s">
        <v>430</v>
      </c>
      <c r="BP38" s="372" t="s">
        <v>430</v>
      </c>
      <c r="BQ38" s="373"/>
      <c r="BR38" s="354" t="s">
        <v>4769</v>
      </c>
    </row>
    <row r="39" spans="1:70" s="428" customFormat="1" x14ac:dyDescent="0.25">
      <c r="A39" s="345" t="s">
        <v>6832</v>
      </c>
      <c r="B39" s="373"/>
      <c r="C39" s="719">
        <v>37925</v>
      </c>
      <c r="D39" s="373"/>
      <c r="E39" s="346">
        <v>1242.8599999999999</v>
      </c>
      <c r="F39" s="373"/>
      <c r="G39" s="347">
        <v>165.31129999999999</v>
      </c>
      <c r="H39" s="374"/>
      <c r="I39" s="348" t="s">
        <v>430</v>
      </c>
      <c r="J39" s="348">
        <v>2.6545000000000001</v>
      </c>
      <c r="K39" s="348">
        <v>2.3357000000000001</v>
      </c>
      <c r="L39" s="348">
        <v>2.7216999999999998</v>
      </c>
      <c r="M39" s="348">
        <v>-0.97870000000000001</v>
      </c>
      <c r="N39" s="350">
        <v>0.76580000000000004</v>
      </c>
      <c r="O39" s="348">
        <v>4.0079000000000002</v>
      </c>
      <c r="P39" s="348">
        <v>10.917299999999999</v>
      </c>
      <c r="Q39" s="348">
        <v>11.6282</v>
      </c>
      <c r="R39" s="348">
        <v>9.8140999999999998</v>
      </c>
      <c r="S39" s="348">
        <v>6.3442999999999996</v>
      </c>
      <c r="T39" s="348">
        <v>-1.4911000000000001</v>
      </c>
      <c r="U39" s="348">
        <v>1.0660000000000001</v>
      </c>
      <c r="V39" s="348">
        <v>-0.42570000000000002</v>
      </c>
      <c r="W39" s="348">
        <v>1.7174</v>
      </c>
      <c r="X39" s="348">
        <v>13.188599999999999</v>
      </c>
      <c r="Y39" s="374"/>
      <c r="Z39" s="346" t="s">
        <v>430</v>
      </c>
      <c r="AA39" s="346">
        <v>81</v>
      </c>
      <c r="AB39" s="346">
        <v>37</v>
      </c>
      <c r="AC39" s="346">
        <v>55</v>
      </c>
      <c r="AD39" s="346">
        <v>76</v>
      </c>
      <c r="AE39" s="346">
        <v>65</v>
      </c>
      <c r="AF39" s="346">
        <v>49</v>
      </c>
      <c r="AG39" s="346">
        <v>52</v>
      </c>
      <c r="AH39" s="346">
        <v>26</v>
      </c>
      <c r="AI39" s="346">
        <v>20</v>
      </c>
      <c r="AJ39" s="346">
        <v>66</v>
      </c>
      <c r="AK39" s="346">
        <v>76</v>
      </c>
      <c r="AL39" s="346">
        <v>78</v>
      </c>
      <c r="AM39" s="346">
        <v>63</v>
      </c>
      <c r="AN39" s="346">
        <v>29</v>
      </c>
      <c r="AO39" s="373"/>
      <c r="AP39" s="348">
        <v>10.39</v>
      </c>
      <c r="AQ39" s="348">
        <v>11.46</v>
      </c>
      <c r="AR39" s="348">
        <v>9.0500000000000007</v>
      </c>
      <c r="AS39" s="348">
        <v>5.25</v>
      </c>
      <c r="AT39" s="348">
        <v>-0.08</v>
      </c>
      <c r="AU39" s="351"/>
      <c r="AV39" s="346">
        <v>20</v>
      </c>
      <c r="AW39" s="346">
        <v>24</v>
      </c>
      <c r="AX39" s="346">
        <v>35</v>
      </c>
      <c r="AY39" s="346">
        <v>53</v>
      </c>
      <c r="AZ39" s="346">
        <v>65</v>
      </c>
      <c r="BA39" s="374"/>
      <c r="BB39" s="348">
        <v>6.9709540826840399</v>
      </c>
      <c r="BC39" s="348">
        <v>0</v>
      </c>
      <c r="BD39" s="348">
        <v>6.9806335309816406E-2</v>
      </c>
      <c r="BE39" s="375" t="s">
        <v>430</v>
      </c>
      <c r="BF39" s="374"/>
      <c r="BG39" s="375" t="s">
        <v>430</v>
      </c>
      <c r="BH39" s="674" t="s">
        <v>430</v>
      </c>
      <c r="BI39" s="348" t="s">
        <v>430</v>
      </c>
      <c r="BJ39" s="348" t="s">
        <v>430</v>
      </c>
      <c r="BK39" s="362"/>
      <c r="BL39" s="348" t="s">
        <v>6833</v>
      </c>
      <c r="BM39" s="373" t="s">
        <v>6834</v>
      </c>
      <c r="BN39" s="372" t="s">
        <v>430</v>
      </c>
      <c r="BO39" s="372" t="s">
        <v>430</v>
      </c>
      <c r="BP39" s="372" t="s">
        <v>430</v>
      </c>
      <c r="BQ39" s="373"/>
      <c r="BR39" s="354" t="s">
        <v>443</v>
      </c>
    </row>
    <row r="40" spans="1:70" s="428" customFormat="1" x14ac:dyDescent="0.25">
      <c r="A40" s="345" t="s">
        <v>6835</v>
      </c>
      <c r="B40" s="373"/>
      <c r="C40" s="719">
        <v>45310</v>
      </c>
      <c r="D40" s="373"/>
      <c r="E40" s="346">
        <v>1117.2</v>
      </c>
      <c r="F40" s="373"/>
      <c r="G40" s="347">
        <v>31.163</v>
      </c>
      <c r="H40" s="374"/>
      <c r="I40" s="348">
        <v>-2.0148999999999999</v>
      </c>
      <c r="J40" s="348">
        <v>3.8018999999999998</v>
      </c>
      <c r="K40" s="348">
        <v>-9.1250999999999998</v>
      </c>
      <c r="L40" s="348">
        <v>-3.1865000000000001</v>
      </c>
      <c r="M40" s="348">
        <v>18.105599999999999</v>
      </c>
      <c r="N40" s="350">
        <v>109.313</v>
      </c>
      <c r="O40" s="348">
        <v>59.996400000000001</v>
      </c>
      <c r="P40" s="348" t="s">
        <v>430</v>
      </c>
      <c r="Q40" s="348" t="s">
        <v>430</v>
      </c>
      <c r="R40" s="348" t="s">
        <v>430</v>
      </c>
      <c r="S40" s="348">
        <v>6.1783000000000001</v>
      </c>
      <c r="T40" s="348">
        <v>6.5168999999999997</v>
      </c>
      <c r="U40" s="348">
        <v>64.328000000000003</v>
      </c>
      <c r="V40" s="348">
        <v>116.95659999999999</v>
      </c>
      <c r="W40" s="348">
        <v>-7.7793999999999999</v>
      </c>
      <c r="X40" s="348">
        <v>60.145899999999997</v>
      </c>
      <c r="Y40" s="374"/>
      <c r="Z40" s="346">
        <v>75</v>
      </c>
      <c r="AA40" s="346">
        <v>52</v>
      </c>
      <c r="AB40" s="346">
        <v>104</v>
      </c>
      <c r="AC40" s="346">
        <v>78</v>
      </c>
      <c r="AD40" s="346">
        <v>14</v>
      </c>
      <c r="AE40" s="346">
        <v>10</v>
      </c>
      <c r="AF40" s="346">
        <v>8</v>
      </c>
      <c r="AG40" s="346" t="s">
        <v>430</v>
      </c>
      <c r="AH40" s="346" t="s">
        <v>430</v>
      </c>
      <c r="AI40" s="346" t="s">
        <v>430</v>
      </c>
      <c r="AJ40" s="346">
        <v>70</v>
      </c>
      <c r="AK40" s="346">
        <v>34</v>
      </c>
      <c r="AL40" s="346">
        <v>11</v>
      </c>
      <c r="AM40" s="346">
        <v>10</v>
      </c>
      <c r="AN40" s="346">
        <v>105</v>
      </c>
      <c r="AO40" s="373"/>
      <c r="AP40" s="348" t="s">
        <v>430</v>
      </c>
      <c r="AQ40" s="348" t="s">
        <v>430</v>
      </c>
      <c r="AR40" s="348" t="s">
        <v>430</v>
      </c>
      <c r="AS40" s="348" t="s">
        <v>430</v>
      </c>
      <c r="AT40" s="348">
        <v>77.400000000000006</v>
      </c>
      <c r="AU40" s="351"/>
      <c r="AV40" s="346" t="s">
        <v>430</v>
      </c>
      <c r="AW40" s="346" t="s">
        <v>430</v>
      </c>
      <c r="AX40" s="346" t="s">
        <v>430</v>
      </c>
      <c r="AY40" s="346" t="s">
        <v>430</v>
      </c>
      <c r="AZ40" s="346">
        <v>12</v>
      </c>
      <c r="BA40" s="374"/>
      <c r="BB40" s="348">
        <v>42.397820162181503</v>
      </c>
      <c r="BC40" s="348">
        <v>0</v>
      </c>
      <c r="BD40" s="348">
        <v>0.102746437248159</v>
      </c>
      <c r="BE40" s="375" t="s">
        <v>430</v>
      </c>
      <c r="BF40" s="374"/>
      <c r="BG40" s="375" t="s">
        <v>430</v>
      </c>
      <c r="BH40" s="674" t="s">
        <v>430</v>
      </c>
      <c r="BI40" s="348" t="s">
        <v>430</v>
      </c>
      <c r="BJ40" s="348" t="s">
        <v>430</v>
      </c>
      <c r="BK40" s="362"/>
      <c r="BL40" s="348" t="s">
        <v>6798</v>
      </c>
      <c r="BM40" s="373" t="s">
        <v>6799</v>
      </c>
      <c r="BN40" s="372" t="s">
        <v>430</v>
      </c>
      <c r="BO40" s="372" t="s">
        <v>430</v>
      </c>
      <c r="BP40" s="372" t="s">
        <v>430</v>
      </c>
      <c r="BQ40" s="373"/>
      <c r="BR40" s="354" t="s">
        <v>6819</v>
      </c>
    </row>
    <row r="41" spans="1:70" s="428" customFormat="1" ht="11" x14ac:dyDescent="0.3">
      <c r="A41" s="841" t="s">
        <v>6836</v>
      </c>
      <c r="B41" s="842"/>
      <c r="C41" s="843">
        <v>45958</v>
      </c>
      <c r="D41" s="842"/>
      <c r="E41" s="844">
        <v>1094.3</v>
      </c>
      <c r="F41" s="842"/>
      <c r="G41" s="845">
        <v>15.368</v>
      </c>
      <c r="H41" s="847"/>
      <c r="I41" s="846">
        <v>-1.6951000000000001</v>
      </c>
      <c r="J41" s="846">
        <v>3.1686000000000001</v>
      </c>
      <c r="K41" s="846">
        <v>-7.5776000000000003</v>
      </c>
      <c r="L41" s="846">
        <v>-3.5642999999999998</v>
      </c>
      <c r="M41" s="846">
        <v>17.6723</v>
      </c>
      <c r="N41" s="848" t="s">
        <v>430</v>
      </c>
      <c r="O41" s="846" t="s">
        <v>430</v>
      </c>
      <c r="P41" s="846" t="s">
        <v>430</v>
      </c>
      <c r="Q41" s="846" t="s">
        <v>430</v>
      </c>
      <c r="R41" s="846" t="s">
        <v>430</v>
      </c>
      <c r="S41" s="846">
        <v>3.0165000000000002</v>
      </c>
      <c r="T41" s="846">
        <v>9.9520999999999997</v>
      </c>
      <c r="U41" s="846" t="s">
        <v>430</v>
      </c>
      <c r="V41" s="846" t="s">
        <v>430</v>
      </c>
      <c r="W41" s="846">
        <v>-6.5434000000000001</v>
      </c>
      <c r="X41" s="846">
        <v>53.68</v>
      </c>
      <c r="Y41" s="847"/>
      <c r="Z41" s="844">
        <v>67</v>
      </c>
      <c r="AA41" s="844">
        <v>68</v>
      </c>
      <c r="AB41" s="844">
        <v>98</v>
      </c>
      <c r="AC41" s="844">
        <v>84</v>
      </c>
      <c r="AD41" s="844">
        <v>17</v>
      </c>
      <c r="AE41" s="844" t="s">
        <v>430</v>
      </c>
      <c r="AF41" s="844" t="s">
        <v>430</v>
      </c>
      <c r="AG41" s="844" t="s">
        <v>430</v>
      </c>
      <c r="AH41" s="844" t="s">
        <v>430</v>
      </c>
      <c r="AI41" s="844" t="s">
        <v>430</v>
      </c>
      <c r="AJ41" s="844">
        <v>87</v>
      </c>
      <c r="AK41" s="844">
        <v>22</v>
      </c>
      <c r="AL41" s="844" t="s">
        <v>430</v>
      </c>
      <c r="AM41" s="844" t="s">
        <v>430</v>
      </c>
      <c r="AN41" s="844">
        <v>98</v>
      </c>
      <c r="AO41" s="842"/>
      <c r="AP41" s="846" t="s">
        <v>430</v>
      </c>
      <c r="AQ41" s="846" t="s">
        <v>430</v>
      </c>
      <c r="AR41" s="846" t="s">
        <v>430</v>
      </c>
      <c r="AS41" s="846" t="s">
        <v>430</v>
      </c>
      <c r="AT41" s="846" t="s">
        <v>430</v>
      </c>
      <c r="AU41" s="849"/>
      <c r="AV41" s="844" t="s">
        <v>430</v>
      </c>
      <c r="AW41" s="844" t="s">
        <v>430</v>
      </c>
      <c r="AX41" s="844" t="s">
        <v>430</v>
      </c>
      <c r="AY41" s="844" t="s">
        <v>430</v>
      </c>
      <c r="AZ41" s="844" t="s">
        <v>430</v>
      </c>
      <c r="BA41" s="847"/>
      <c r="BB41" s="846">
        <v>46.757667670770303</v>
      </c>
      <c r="BC41" s="846">
        <v>0</v>
      </c>
      <c r="BD41" s="846">
        <v>0.120606468491334</v>
      </c>
      <c r="BE41" s="852" t="s">
        <v>430</v>
      </c>
      <c r="BF41" s="847"/>
      <c r="BG41" s="852" t="s">
        <v>430</v>
      </c>
      <c r="BH41" s="936" t="s">
        <v>430</v>
      </c>
      <c r="BI41" s="846" t="s">
        <v>430</v>
      </c>
      <c r="BJ41" s="846" t="s">
        <v>430</v>
      </c>
      <c r="BK41" s="851"/>
      <c r="BL41" s="846" t="s">
        <v>6837</v>
      </c>
      <c r="BM41" s="842" t="s">
        <v>6511</v>
      </c>
      <c r="BN41" s="855" t="s">
        <v>430</v>
      </c>
      <c r="BO41" s="855" t="s">
        <v>430</v>
      </c>
      <c r="BP41" s="855" t="s">
        <v>430</v>
      </c>
      <c r="BQ41" s="842"/>
      <c r="BR41" s="856" t="s">
        <v>554</v>
      </c>
    </row>
    <row r="42" spans="1:70" s="428" customFormat="1" ht="11" x14ac:dyDescent="0.3">
      <c r="A42" s="841" t="s">
        <v>6838</v>
      </c>
      <c r="B42" s="842"/>
      <c r="C42" s="843">
        <v>45016</v>
      </c>
      <c r="D42" s="842"/>
      <c r="E42" s="844">
        <v>1011.87</v>
      </c>
      <c r="F42" s="842"/>
      <c r="G42" s="845">
        <v>31.642199999999999</v>
      </c>
      <c r="H42" s="847"/>
      <c r="I42" s="846">
        <v>-2.0804999999999998</v>
      </c>
      <c r="J42" s="846">
        <v>3.9643999999999999</v>
      </c>
      <c r="K42" s="846">
        <v>-9.1057000000000006</v>
      </c>
      <c r="L42" s="846">
        <v>-2.9154</v>
      </c>
      <c r="M42" s="846">
        <v>18.119900000000001</v>
      </c>
      <c r="N42" s="848">
        <v>114.886</v>
      </c>
      <c r="O42" s="846">
        <v>62.284399999999998</v>
      </c>
      <c r="P42" s="846">
        <v>46.298999999999999</v>
      </c>
      <c r="Q42" s="846" t="s">
        <v>430</v>
      </c>
      <c r="R42" s="846" t="s">
        <v>430</v>
      </c>
      <c r="S42" s="846">
        <v>5.1086</v>
      </c>
      <c r="T42" s="846">
        <v>5.8207000000000004</v>
      </c>
      <c r="U42" s="846">
        <v>68.228099999999998</v>
      </c>
      <c r="V42" s="846">
        <v>122.7963</v>
      </c>
      <c r="W42" s="846">
        <v>-7.8086000000000002</v>
      </c>
      <c r="X42" s="846">
        <v>43.021700000000003</v>
      </c>
      <c r="Y42" s="847"/>
      <c r="Z42" s="844">
        <v>79</v>
      </c>
      <c r="AA42" s="844">
        <v>41</v>
      </c>
      <c r="AB42" s="844">
        <v>102</v>
      </c>
      <c r="AC42" s="844">
        <v>72</v>
      </c>
      <c r="AD42" s="844">
        <v>13</v>
      </c>
      <c r="AE42" s="844">
        <v>2</v>
      </c>
      <c r="AF42" s="844">
        <v>1</v>
      </c>
      <c r="AG42" s="844">
        <v>4</v>
      </c>
      <c r="AH42" s="844" t="s">
        <v>430</v>
      </c>
      <c r="AI42" s="844" t="s">
        <v>430</v>
      </c>
      <c r="AJ42" s="844">
        <v>78</v>
      </c>
      <c r="AK42" s="844">
        <v>41</v>
      </c>
      <c r="AL42" s="844">
        <v>1</v>
      </c>
      <c r="AM42" s="844">
        <v>2</v>
      </c>
      <c r="AN42" s="844">
        <v>107</v>
      </c>
      <c r="AO42" s="842"/>
      <c r="AP42" s="846" t="s">
        <v>430</v>
      </c>
      <c r="AQ42" s="846" t="s">
        <v>430</v>
      </c>
      <c r="AR42" s="846" t="s">
        <v>430</v>
      </c>
      <c r="AS42" s="846">
        <v>65.72</v>
      </c>
      <c r="AT42" s="846">
        <v>82.72</v>
      </c>
      <c r="AU42" s="849"/>
      <c r="AV42" s="844" t="s">
        <v>430</v>
      </c>
      <c r="AW42" s="844" t="s">
        <v>430</v>
      </c>
      <c r="AX42" s="844" t="s">
        <v>430</v>
      </c>
      <c r="AY42" s="844">
        <v>1</v>
      </c>
      <c r="AZ42" s="844">
        <v>3</v>
      </c>
      <c r="BA42" s="847"/>
      <c r="BB42" s="846">
        <v>37.653496190263503</v>
      </c>
      <c r="BC42" s="846">
        <v>0</v>
      </c>
      <c r="BD42" s="846">
        <v>8.5431976597304601E-2</v>
      </c>
      <c r="BE42" s="852" t="s">
        <v>430</v>
      </c>
      <c r="BF42" s="847"/>
      <c r="BG42" s="852" t="s">
        <v>430</v>
      </c>
      <c r="BH42" s="936" t="s">
        <v>430</v>
      </c>
      <c r="BI42" s="846" t="s">
        <v>430</v>
      </c>
      <c r="BJ42" s="846" t="s">
        <v>430</v>
      </c>
      <c r="BK42" s="851"/>
      <c r="BL42" s="846" t="s">
        <v>6839</v>
      </c>
      <c r="BM42" s="842" t="s">
        <v>6388</v>
      </c>
      <c r="BN42" s="855" t="s">
        <v>430</v>
      </c>
      <c r="BO42" s="855" t="s">
        <v>430</v>
      </c>
      <c r="BP42" s="855" t="s">
        <v>430</v>
      </c>
      <c r="BQ42" s="842"/>
      <c r="BR42" s="856" t="s">
        <v>525</v>
      </c>
    </row>
    <row r="43" spans="1:70" s="428" customFormat="1" x14ac:dyDescent="0.25">
      <c r="A43" s="345" t="s">
        <v>6840</v>
      </c>
      <c r="B43" s="373"/>
      <c r="C43" s="719">
        <v>44095</v>
      </c>
      <c r="D43" s="373"/>
      <c r="E43" s="346">
        <v>993.91399999999999</v>
      </c>
      <c r="F43" s="373"/>
      <c r="G43" s="347">
        <v>25.048999999999999</v>
      </c>
      <c r="H43" s="374"/>
      <c r="I43" s="348">
        <v>0.37669999999999998</v>
      </c>
      <c r="J43" s="348">
        <v>4.5930999999999997</v>
      </c>
      <c r="K43" s="348">
        <v>3.0272000000000001</v>
      </c>
      <c r="L43" s="348">
        <v>4.9348999999999998</v>
      </c>
      <c r="M43" s="348">
        <v>-1.8302</v>
      </c>
      <c r="N43" s="350">
        <v>1.8873</v>
      </c>
      <c r="O43" s="348">
        <v>2.4034</v>
      </c>
      <c r="P43" s="348">
        <v>12.7902</v>
      </c>
      <c r="Q43" s="348">
        <v>11.9497</v>
      </c>
      <c r="R43" s="348" t="s">
        <v>430</v>
      </c>
      <c r="S43" s="348">
        <v>12.061</v>
      </c>
      <c r="T43" s="348">
        <v>-3.3454000000000002</v>
      </c>
      <c r="U43" s="348">
        <v>1.9205000000000001</v>
      </c>
      <c r="V43" s="348">
        <v>-1.2692000000000001</v>
      </c>
      <c r="W43" s="348">
        <v>2.0950000000000002</v>
      </c>
      <c r="X43" s="348">
        <v>17.3399</v>
      </c>
      <c r="Y43" s="374"/>
      <c r="Z43" s="346">
        <v>18</v>
      </c>
      <c r="AA43" s="346">
        <v>24</v>
      </c>
      <c r="AB43" s="346">
        <v>24</v>
      </c>
      <c r="AC43" s="346">
        <v>33</v>
      </c>
      <c r="AD43" s="346">
        <v>78</v>
      </c>
      <c r="AE43" s="346">
        <v>64</v>
      </c>
      <c r="AF43" s="346">
        <v>52</v>
      </c>
      <c r="AG43" s="346">
        <v>43</v>
      </c>
      <c r="AH43" s="346">
        <v>25</v>
      </c>
      <c r="AI43" s="346" t="s">
        <v>430</v>
      </c>
      <c r="AJ43" s="346">
        <v>33</v>
      </c>
      <c r="AK43" s="346">
        <v>83</v>
      </c>
      <c r="AL43" s="346">
        <v>71</v>
      </c>
      <c r="AM43" s="346">
        <v>65</v>
      </c>
      <c r="AN43" s="346">
        <v>20</v>
      </c>
      <c r="AO43" s="373"/>
      <c r="AP43" s="348" t="s">
        <v>430</v>
      </c>
      <c r="AQ43" s="348" t="s">
        <v>430</v>
      </c>
      <c r="AR43" s="348">
        <v>10.41</v>
      </c>
      <c r="AS43" s="348">
        <v>6.17</v>
      </c>
      <c r="AT43" s="348">
        <v>-0.36</v>
      </c>
      <c r="AU43" s="351"/>
      <c r="AV43" s="346" t="s">
        <v>430</v>
      </c>
      <c r="AW43" s="346" t="s">
        <v>430</v>
      </c>
      <c r="AX43" s="346">
        <v>29</v>
      </c>
      <c r="AY43" s="346">
        <v>48</v>
      </c>
      <c r="AZ43" s="346">
        <v>66</v>
      </c>
      <c r="BA43" s="374"/>
      <c r="BB43" s="348">
        <v>12.477343597615899</v>
      </c>
      <c r="BC43" s="348">
        <v>1.0078769772470699</v>
      </c>
      <c r="BD43" s="348">
        <v>5.8383126890587299E-2</v>
      </c>
      <c r="BE43" s="375">
        <v>5.1395937427799999E-2</v>
      </c>
      <c r="BF43" s="374"/>
      <c r="BG43" s="375" t="s">
        <v>430</v>
      </c>
      <c r="BH43" s="674" t="s">
        <v>430</v>
      </c>
      <c r="BI43" s="348" t="s">
        <v>430</v>
      </c>
      <c r="BJ43" s="348" t="s">
        <v>430</v>
      </c>
      <c r="BK43" s="362"/>
      <c r="BL43" s="348" t="s">
        <v>6772</v>
      </c>
      <c r="BM43" s="373" t="s">
        <v>4881</v>
      </c>
      <c r="BN43" s="372" t="s">
        <v>430</v>
      </c>
      <c r="BO43" s="372" t="s">
        <v>430</v>
      </c>
      <c r="BP43" s="372" t="s">
        <v>430</v>
      </c>
      <c r="BQ43" s="373"/>
      <c r="BR43" s="354" t="s">
        <v>6841</v>
      </c>
    </row>
    <row r="44" spans="1:70" s="428" customFormat="1" x14ac:dyDescent="0.25">
      <c r="A44" s="345" t="s">
        <v>6842</v>
      </c>
      <c r="B44" s="373"/>
      <c r="C44" s="719">
        <v>44461</v>
      </c>
      <c r="D44" s="373"/>
      <c r="E44" s="346">
        <v>838.87099999999998</v>
      </c>
      <c r="F44" s="373"/>
      <c r="G44" s="347">
        <v>27.779</v>
      </c>
      <c r="H44" s="374"/>
      <c r="I44" s="348" t="s">
        <v>430</v>
      </c>
      <c r="J44" s="348">
        <v>0.29609999999999997</v>
      </c>
      <c r="K44" s="348">
        <v>-3.952</v>
      </c>
      <c r="L44" s="348">
        <v>15.366099999999999</v>
      </c>
      <c r="M44" s="348">
        <v>10.1729</v>
      </c>
      <c r="N44" s="350">
        <v>44.935200000000002</v>
      </c>
      <c r="O44" s="348">
        <v>33.680500000000002</v>
      </c>
      <c r="P44" s="348">
        <v>34.722200000000001</v>
      </c>
      <c r="Q44" s="348" t="s">
        <v>430</v>
      </c>
      <c r="R44" s="348" t="s">
        <v>430</v>
      </c>
      <c r="S44" s="348">
        <v>16.728300000000001</v>
      </c>
      <c r="T44" s="348">
        <v>10.9474</v>
      </c>
      <c r="U44" s="348">
        <v>15.9633</v>
      </c>
      <c r="V44" s="348">
        <v>43.212899999999998</v>
      </c>
      <c r="W44" s="348">
        <v>-2.6698</v>
      </c>
      <c r="X44" s="348">
        <v>24.071100000000001</v>
      </c>
      <c r="Y44" s="374"/>
      <c r="Z44" s="346" t="s">
        <v>430</v>
      </c>
      <c r="AA44" s="346">
        <v>112</v>
      </c>
      <c r="AB44" s="346">
        <v>70</v>
      </c>
      <c r="AC44" s="346">
        <v>7</v>
      </c>
      <c r="AD44" s="346">
        <v>39</v>
      </c>
      <c r="AE44" s="346">
        <v>32</v>
      </c>
      <c r="AF44" s="346">
        <v>26</v>
      </c>
      <c r="AG44" s="346">
        <v>12</v>
      </c>
      <c r="AH44" s="346" t="s">
        <v>430</v>
      </c>
      <c r="AI44" s="346" t="s">
        <v>430</v>
      </c>
      <c r="AJ44" s="346">
        <v>18</v>
      </c>
      <c r="AK44" s="346">
        <v>8</v>
      </c>
      <c r="AL44" s="346">
        <v>37</v>
      </c>
      <c r="AM44" s="346">
        <v>31</v>
      </c>
      <c r="AN44" s="346">
        <v>69</v>
      </c>
      <c r="AO44" s="373"/>
      <c r="AP44" s="348" t="s">
        <v>430</v>
      </c>
      <c r="AQ44" s="348" t="s">
        <v>430</v>
      </c>
      <c r="AR44" s="348" t="s">
        <v>430</v>
      </c>
      <c r="AS44" s="348">
        <v>36.07</v>
      </c>
      <c r="AT44" s="348">
        <v>30.56</v>
      </c>
      <c r="AU44" s="351"/>
      <c r="AV44" s="346" t="s">
        <v>430</v>
      </c>
      <c r="AW44" s="346" t="s">
        <v>430</v>
      </c>
      <c r="AX44" s="346" t="s">
        <v>430</v>
      </c>
      <c r="AY44" s="346">
        <v>23</v>
      </c>
      <c r="AZ44" s="346">
        <v>31</v>
      </c>
      <c r="BA44" s="374"/>
      <c r="BB44" s="348">
        <v>23.828276712555599</v>
      </c>
      <c r="BC44" s="348">
        <v>0</v>
      </c>
      <c r="BD44" s="348">
        <v>0.101948739722366</v>
      </c>
      <c r="BE44" s="375" t="s">
        <v>430</v>
      </c>
      <c r="BF44" s="374"/>
      <c r="BG44" s="375" t="s">
        <v>430</v>
      </c>
      <c r="BH44" s="674" t="s">
        <v>430</v>
      </c>
      <c r="BI44" s="348" t="s">
        <v>430</v>
      </c>
      <c r="BJ44" s="348" t="s">
        <v>430</v>
      </c>
      <c r="BK44" s="362"/>
      <c r="BL44" s="348" t="s">
        <v>6843</v>
      </c>
      <c r="BM44" s="373" t="s">
        <v>6005</v>
      </c>
      <c r="BN44" s="372" t="s">
        <v>430</v>
      </c>
      <c r="BO44" s="372" t="s">
        <v>430</v>
      </c>
      <c r="BP44" s="372" t="s">
        <v>430</v>
      </c>
      <c r="BQ44" s="373"/>
      <c r="BR44" s="354" t="s">
        <v>602</v>
      </c>
    </row>
    <row r="45" spans="1:70" s="428" customFormat="1" x14ac:dyDescent="0.25">
      <c r="A45" s="345" t="s">
        <v>6844</v>
      </c>
      <c r="B45" s="373"/>
      <c r="C45" s="719">
        <v>41135</v>
      </c>
      <c r="D45" s="373"/>
      <c r="E45" s="346">
        <v>808.91600000000005</v>
      </c>
      <c r="F45" s="373"/>
      <c r="G45" s="347">
        <v>38.278700000000001</v>
      </c>
      <c r="H45" s="374"/>
      <c r="I45" s="348">
        <v>-1.1095999999999999</v>
      </c>
      <c r="J45" s="348">
        <v>3.2105000000000001</v>
      </c>
      <c r="K45" s="348">
        <v>-5.3779000000000003</v>
      </c>
      <c r="L45" s="348">
        <v>-3.9621</v>
      </c>
      <c r="M45" s="348">
        <v>11.381500000000001</v>
      </c>
      <c r="N45" s="350">
        <v>46.540999999999997</v>
      </c>
      <c r="O45" s="348">
        <v>41.766399999999997</v>
      </c>
      <c r="P45" s="348">
        <v>33.39</v>
      </c>
      <c r="Q45" s="348">
        <v>24.2347</v>
      </c>
      <c r="R45" s="348">
        <v>15.0495</v>
      </c>
      <c r="S45" s="348">
        <v>2.2856999999999998</v>
      </c>
      <c r="T45" s="348">
        <v>6.5526</v>
      </c>
      <c r="U45" s="348">
        <v>27.413900000000002</v>
      </c>
      <c r="V45" s="348">
        <v>51.958100000000002</v>
      </c>
      <c r="W45" s="348">
        <v>-4.5171000000000001</v>
      </c>
      <c r="X45" s="348">
        <v>10.1754</v>
      </c>
      <c r="Y45" s="374"/>
      <c r="Z45" s="346">
        <v>46</v>
      </c>
      <c r="AA45" s="346">
        <v>67</v>
      </c>
      <c r="AB45" s="346">
        <v>73</v>
      </c>
      <c r="AC45" s="346">
        <v>87</v>
      </c>
      <c r="AD45" s="346">
        <v>22</v>
      </c>
      <c r="AE45" s="346">
        <v>25</v>
      </c>
      <c r="AF45" s="346">
        <v>18</v>
      </c>
      <c r="AG45" s="346">
        <v>21</v>
      </c>
      <c r="AH45" s="346">
        <v>4</v>
      </c>
      <c r="AI45" s="346">
        <v>10</v>
      </c>
      <c r="AJ45" s="346">
        <v>92</v>
      </c>
      <c r="AK45" s="346">
        <v>33</v>
      </c>
      <c r="AL45" s="346">
        <v>17</v>
      </c>
      <c r="AM45" s="346">
        <v>24</v>
      </c>
      <c r="AN45" s="346">
        <v>73</v>
      </c>
      <c r="AO45" s="373"/>
      <c r="AP45" s="348">
        <v>20.93</v>
      </c>
      <c r="AQ45" s="348">
        <v>25.11</v>
      </c>
      <c r="AR45" s="348">
        <v>31.62</v>
      </c>
      <c r="AS45" s="348">
        <v>40.909999999999997</v>
      </c>
      <c r="AT45" s="348">
        <v>32.19</v>
      </c>
      <c r="AU45" s="351"/>
      <c r="AV45" s="346">
        <v>8</v>
      </c>
      <c r="AW45" s="346">
        <v>4</v>
      </c>
      <c r="AX45" s="346">
        <v>4</v>
      </c>
      <c r="AY45" s="346">
        <v>15</v>
      </c>
      <c r="AZ45" s="346">
        <v>17</v>
      </c>
      <c r="BA45" s="374"/>
      <c r="BB45" s="348">
        <v>18.6772636300269</v>
      </c>
      <c r="BC45" s="348">
        <v>0</v>
      </c>
      <c r="BD45" s="348">
        <v>0.107956446834704</v>
      </c>
      <c r="BE45" s="375" t="s">
        <v>430</v>
      </c>
      <c r="BF45" s="374"/>
      <c r="BG45" s="375" t="s">
        <v>430</v>
      </c>
      <c r="BH45" s="674" t="s">
        <v>430</v>
      </c>
      <c r="BI45" s="348" t="s">
        <v>430</v>
      </c>
      <c r="BJ45" s="348" t="s">
        <v>430</v>
      </c>
      <c r="BK45" s="362"/>
      <c r="BL45" s="348" t="s">
        <v>6845</v>
      </c>
      <c r="BM45" s="373" t="s">
        <v>4679</v>
      </c>
      <c r="BN45" s="372" t="s">
        <v>430</v>
      </c>
      <c r="BO45" s="372" t="s">
        <v>430</v>
      </c>
      <c r="BP45" s="372" t="s">
        <v>430</v>
      </c>
      <c r="BQ45" s="373"/>
      <c r="BR45" s="354" t="s">
        <v>547</v>
      </c>
    </row>
    <row r="46" spans="1:70" s="428" customFormat="1" x14ac:dyDescent="0.25">
      <c r="A46" s="345" t="s">
        <v>6846</v>
      </c>
      <c r="B46" s="373"/>
      <c r="C46" s="719">
        <v>46078</v>
      </c>
      <c r="D46" s="373"/>
      <c r="E46" s="346">
        <v>827.91899999999998</v>
      </c>
      <c r="F46" s="373"/>
      <c r="G46" s="347">
        <v>9.9260000000000002</v>
      </c>
      <c r="H46" s="374"/>
      <c r="I46" s="348" t="s">
        <v>430</v>
      </c>
      <c r="J46" s="348">
        <v>2.4207000000000001</v>
      </c>
      <c r="K46" s="348">
        <v>1.4669000000000001</v>
      </c>
      <c r="L46" s="348">
        <v>1.9065000000000001</v>
      </c>
      <c r="M46" s="348" t="s">
        <v>430</v>
      </c>
      <c r="N46" s="350" t="s">
        <v>430</v>
      </c>
      <c r="O46" s="348" t="s">
        <v>430</v>
      </c>
      <c r="P46" s="348" t="s">
        <v>430</v>
      </c>
      <c r="Q46" s="348" t="s">
        <v>430</v>
      </c>
      <c r="R46" s="348" t="s">
        <v>430</v>
      </c>
      <c r="S46" s="348">
        <v>5.5137999999999998</v>
      </c>
      <c r="T46" s="348" t="s">
        <v>430</v>
      </c>
      <c r="U46" s="348" t="s">
        <v>430</v>
      </c>
      <c r="V46" s="348" t="s">
        <v>430</v>
      </c>
      <c r="W46" s="348">
        <v>0.98280000000000001</v>
      </c>
      <c r="X46" s="348">
        <v>-0.74</v>
      </c>
      <c r="Y46" s="374"/>
      <c r="Z46" s="346" t="s">
        <v>430</v>
      </c>
      <c r="AA46" s="346">
        <v>86</v>
      </c>
      <c r="AB46" s="346">
        <v>52</v>
      </c>
      <c r="AC46" s="346">
        <v>60</v>
      </c>
      <c r="AD46" s="346" t="s">
        <v>430</v>
      </c>
      <c r="AE46" s="346" t="s">
        <v>430</v>
      </c>
      <c r="AF46" s="346" t="s">
        <v>430</v>
      </c>
      <c r="AG46" s="346" t="s">
        <v>430</v>
      </c>
      <c r="AH46" s="346" t="s">
        <v>430</v>
      </c>
      <c r="AI46" s="346" t="s">
        <v>430</v>
      </c>
      <c r="AJ46" s="346">
        <v>75</v>
      </c>
      <c r="AK46" s="346" t="s">
        <v>430</v>
      </c>
      <c r="AL46" s="346" t="s">
        <v>430</v>
      </c>
      <c r="AM46" s="346" t="s">
        <v>430</v>
      </c>
      <c r="AN46" s="346">
        <v>47</v>
      </c>
      <c r="AO46" s="373"/>
      <c r="AP46" s="348" t="s">
        <v>430</v>
      </c>
      <c r="AQ46" s="348" t="s">
        <v>430</v>
      </c>
      <c r="AR46" s="348" t="s">
        <v>430</v>
      </c>
      <c r="AS46" s="348" t="s">
        <v>430</v>
      </c>
      <c r="AT46" s="348" t="s">
        <v>430</v>
      </c>
      <c r="AU46" s="351"/>
      <c r="AV46" s="346" t="s">
        <v>430</v>
      </c>
      <c r="AW46" s="346" t="s">
        <v>430</v>
      </c>
      <c r="AX46" s="346" t="s">
        <v>430</v>
      </c>
      <c r="AY46" s="346" t="s">
        <v>430</v>
      </c>
      <c r="AZ46" s="346" t="s">
        <v>430</v>
      </c>
      <c r="BA46" s="374"/>
      <c r="BB46" s="348">
        <v>8.1805479493294495</v>
      </c>
      <c r="BC46" s="348">
        <v>0</v>
      </c>
      <c r="BD46" s="348">
        <v>2.3978651749413198E-2</v>
      </c>
      <c r="BE46" s="375" t="s">
        <v>430</v>
      </c>
      <c r="BF46" s="374"/>
      <c r="BG46" s="375" t="s">
        <v>430</v>
      </c>
      <c r="BH46" s="674" t="s">
        <v>430</v>
      </c>
      <c r="BI46" s="348" t="s">
        <v>430</v>
      </c>
      <c r="BJ46" s="348" t="s">
        <v>430</v>
      </c>
      <c r="BK46" s="362"/>
      <c r="BL46" s="348" t="s">
        <v>6847</v>
      </c>
      <c r="BM46" s="373" t="s">
        <v>2979</v>
      </c>
      <c r="BN46" s="372" t="s">
        <v>430</v>
      </c>
      <c r="BO46" s="372" t="s">
        <v>430</v>
      </c>
      <c r="BP46" s="372" t="s">
        <v>430</v>
      </c>
      <c r="BQ46" s="373"/>
      <c r="BR46" s="354" t="s">
        <v>463</v>
      </c>
    </row>
    <row r="47" spans="1:70" s="428" customFormat="1" x14ac:dyDescent="0.25">
      <c r="A47" s="345" t="s">
        <v>6848</v>
      </c>
      <c r="B47" s="373"/>
      <c r="C47" s="719">
        <v>45792</v>
      </c>
      <c r="D47" s="373"/>
      <c r="E47" s="346">
        <v>747.21</v>
      </c>
      <c r="F47" s="373"/>
      <c r="G47" s="347">
        <v>24.895499999999998</v>
      </c>
      <c r="H47" s="374"/>
      <c r="I47" s="348">
        <v>-2.0556000000000001</v>
      </c>
      <c r="J47" s="348">
        <v>3.8411</v>
      </c>
      <c r="K47" s="348">
        <v>-9.2260000000000009</v>
      </c>
      <c r="L47" s="348">
        <v>-3.0695999999999999</v>
      </c>
      <c r="M47" s="348">
        <v>18.357199999999999</v>
      </c>
      <c r="N47" s="350">
        <v>114.38</v>
      </c>
      <c r="O47" s="348" t="s">
        <v>430</v>
      </c>
      <c r="P47" s="348" t="s">
        <v>430</v>
      </c>
      <c r="Q47" s="348" t="s">
        <v>430</v>
      </c>
      <c r="R47" s="348" t="s">
        <v>430</v>
      </c>
      <c r="S47" s="348">
        <v>6.3215000000000003</v>
      </c>
      <c r="T47" s="348">
        <v>6.2443999999999997</v>
      </c>
      <c r="U47" s="348">
        <v>67.837500000000006</v>
      </c>
      <c r="V47" s="348">
        <v>121.96810000000001</v>
      </c>
      <c r="W47" s="348">
        <v>-7.8463000000000003</v>
      </c>
      <c r="X47" s="348">
        <v>130.33799999999999</v>
      </c>
      <c r="Y47" s="374"/>
      <c r="Z47" s="346">
        <v>78</v>
      </c>
      <c r="AA47" s="346">
        <v>50</v>
      </c>
      <c r="AB47" s="346">
        <v>111</v>
      </c>
      <c r="AC47" s="346">
        <v>75</v>
      </c>
      <c r="AD47" s="346">
        <v>11</v>
      </c>
      <c r="AE47" s="346">
        <v>3</v>
      </c>
      <c r="AF47" s="346" t="s">
        <v>430</v>
      </c>
      <c r="AG47" s="346" t="s">
        <v>430</v>
      </c>
      <c r="AH47" s="346" t="s">
        <v>430</v>
      </c>
      <c r="AI47" s="346" t="s">
        <v>430</v>
      </c>
      <c r="AJ47" s="346">
        <v>67</v>
      </c>
      <c r="AK47" s="346">
        <v>37</v>
      </c>
      <c r="AL47" s="346">
        <v>2</v>
      </c>
      <c r="AM47" s="346">
        <v>3</v>
      </c>
      <c r="AN47" s="346">
        <v>108</v>
      </c>
      <c r="AO47" s="373"/>
      <c r="AP47" s="348" t="s">
        <v>430</v>
      </c>
      <c r="AQ47" s="348" t="s">
        <v>430</v>
      </c>
      <c r="AR47" s="348" t="s">
        <v>430</v>
      </c>
      <c r="AS47" s="348" t="s">
        <v>430</v>
      </c>
      <c r="AT47" s="348">
        <v>81.69</v>
      </c>
      <c r="AU47" s="351"/>
      <c r="AV47" s="346" t="s">
        <v>430</v>
      </c>
      <c r="AW47" s="346" t="s">
        <v>430</v>
      </c>
      <c r="AX47" s="346" t="s">
        <v>430</v>
      </c>
      <c r="AY47" s="346" t="s">
        <v>430</v>
      </c>
      <c r="AZ47" s="346">
        <v>4</v>
      </c>
      <c r="BA47" s="374"/>
      <c r="BB47" s="348">
        <v>57.732278357807999</v>
      </c>
      <c r="BC47" s="348">
        <v>0.92749725235438396</v>
      </c>
      <c r="BD47" s="348">
        <v>0.13583246614577299</v>
      </c>
      <c r="BE47" s="375">
        <v>0.15135301119477601</v>
      </c>
      <c r="BF47" s="374"/>
      <c r="BG47" s="375" t="s">
        <v>430</v>
      </c>
      <c r="BH47" s="674" t="s">
        <v>430</v>
      </c>
      <c r="BI47" s="348" t="s">
        <v>430</v>
      </c>
      <c r="BJ47" s="348" t="s">
        <v>430</v>
      </c>
      <c r="BK47" s="362"/>
      <c r="BL47" s="348" t="s">
        <v>6849</v>
      </c>
      <c r="BM47" s="373" t="s">
        <v>4720</v>
      </c>
      <c r="BN47" s="372" t="s">
        <v>430</v>
      </c>
      <c r="BO47" s="372" t="s">
        <v>430</v>
      </c>
      <c r="BP47" s="372" t="s">
        <v>430</v>
      </c>
      <c r="BQ47" s="373"/>
      <c r="BR47" s="354" t="s">
        <v>554</v>
      </c>
    </row>
    <row r="48" spans="1:70" s="428" customFormat="1" x14ac:dyDescent="0.25">
      <c r="A48" s="345" t="s">
        <v>6850</v>
      </c>
      <c r="B48" s="373"/>
      <c r="C48" s="719">
        <v>44459</v>
      </c>
      <c r="D48" s="373"/>
      <c r="E48" s="346">
        <v>790.25699999999995</v>
      </c>
      <c r="F48" s="373"/>
      <c r="G48" s="347">
        <v>14.524900000000001</v>
      </c>
      <c r="H48" s="374"/>
      <c r="I48" s="348">
        <v>0.3669</v>
      </c>
      <c r="J48" s="348">
        <v>3.7256</v>
      </c>
      <c r="K48" s="348">
        <v>2.2383000000000002</v>
      </c>
      <c r="L48" s="348">
        <v>3.4847000000000001</v>
      </c>
      <c r="M48" s="348">
        <v>-2.0897000000000001</v>
      </c>
      <c r="N48" s="350">
        <v>-1.2261</v>
      </c>
      <c r="O48" s="348">
        <v>-3.2928999999999999</v>
      </c>
      <c r="P48" s="348">
        <v>11.682499999999999</v>
      </c>
      <c r="Q48" s="348" t="s">
        <v>430</v>
      </c>
      <c r="R48" s="348" t="s">
        <v>430</v>
      </c>
      <c r="S48" s="348">
        <v>10.043799999999999</v>
      </c>
      <c r="T48" s="348">
        <v>-2.6031</v>
      </c>
      <c r="U48" s="348">
        <v>0.99150000000000005</v>
      </c>
      <c r="V48" s="348">
        <v>-3.1511999999999998</v>
      </c>
      <c r="W48" s="348">
        <v>2.8041999999999998</v>
      </c>
      <c r="X48" s="348">
        <v>8.1841000000000008</v>
      </c>
      <c r="Y48" s="374"/>
      <c r="Z48" s="346">
        <v>20</v>
      </c>
      <c r="AA48" s="346">
        <v>57</v>
      </c>
      <c r="AB48" s="346">
        <v>39</v>
      </c>
      <c r="AC48" s="346">
        <v>48</v>
      </c>
      <c r="AD48" s="346">
        <v>80</v>
      </c>
      <c r="AE48" s="346">
        <v>74</v>
      </c>
      <c r="AF48" s="346">
        <v>62</v>
      </c>
      <c r="AG48" s="346">
        <v>47</v>
      </c>
      <c r="AH48" s="346" t="s">
        <v>430</v>
      </c>
      <c r="AI48" s="346" t="s">
        <v>430</v>
      </c>
      <c r="AJ48" s="346">
        <v>41</v>
      </c>
      <c r="AK48" s="346">
        <v>80</v>
      </c>
      <c r="AL48" s="346">
        <v>79</v>
      </c>
      <c r="AM48" s="346">
        <v>73</v>
      </c>
      <c r="AN48" s="346">
        <v>8</v>
      </c>
      <c r="AO48" s="373"/>
      <c r="AP48" s="348" t="s">
        <v>430</v>
      </c>
      <c r="AQ48" s="348" t="s">
        <v>430</v>
      </c>
      <c r="AR48" s="348" t="s">
        <v>430</v>
      </c>
      <c r="AS48" s="348">
        <v>2.4</v>
      </c>
      <c r="AT48" s="348">
        <v>-2.12</v>
      </c>
      <c r="AU48" s="351"/>
      <c r="AV48" s="346" t="s">
        <v>430</v>
      </c>
      <c r="AW48" s="346" t="s">
        <v>430</v>
      </c>
      <c r="AX48" s="346" t="s">
        <v>430</v>
      </c>
      <c r="AY48" s="346">
        <v>57</v>
      </c>
      <c r="AZ48" s="346">
        <v>72</v>
      </c>
      <c r="BA48" s="374"/>
      <c r="BB48" s="348">
        <v>13.503712768486301</v>
      </c>
      <c r="BC48" s="348">
        <v>1.0041108580964</v>
      </c>
      <c r="BD48" s="348">
        <v>5.09332745604281E-2</v>
      </c>
      <c r="BE48" s="375">
        <v>2.4607710087901E-2</v>
      </c>
      <c r="BF48" s="374"/>
      <c r="BG48" s="375" t="s">
        <v>430</v>
      </c>
      <c r="BH48" s="674" t="s">
        <v>430</v>
      </c>
      <c r="BI48" s="348" t="s">
        <v>430</v>
      </c>
      <c r="BJ48" s="348" t="s">
        <v>430</v>
      </c>
      <c r="BK48" s="362"/>
      <c r="BL48" s="348" t="s">
        <v>6851</v>
      </c>
      <c r="BM48" s="373" t="s">
        <v>6330</v>
      </c>
      <c r="BN48" s="372" t="s">
        <v>430</v>
      </c>
      <c r="BO48" s="372" t="s">
        <v>430</v>
      </c>
      <c r="BP48" s="372" t="s">
        <v>430</v>
      </c>
      <c r="BQ48" s="373"/>
      <c r="BR48" s="354" t="s">
        <v>554</v>
      </c>
    </row>
    <row r="49" spans="1:70" s="428" customFormat="1" x14ac:dyDescent="0.25">
      <c r="A49" s="345" t="s">
        <v>6852</v>
      </c>
      <c r="B49" s="373"/>
      <c r="C49" s="719">
        <v>43532</v>
      </c>
      <c r="D49" s="373"/>
      <c r="E49" s="346">
        <v>792.44100000000003</v>
      </c>
      <c r="F49" s="373"/>
      <c r="G49" s="347">
        <v>26.915099999999999</v>
      </c>
      <c r="H49" s="374"/>
      <c r="I49" s="348">
        <v>0.4647</v>
      </c>
      <c r="J49" s="348">
        <v>6.0827</v>
      </c>
      <c r="K49" s="348">
        <v>5.7576000000000001</v>
      </c>
      <c r="L49" s="348">
        <v>10.8032</v>
      </c>
      <c r="M49" s="348">
        <v>7.2144000000000004</v>
      </c>
      <c r="N49" s="350">
        <v>9.1935000000000002</v>
      </c>
      <c r="O49" s="348">
        <v>0.64880000000000004</v>
      </c>
      <c r="P49" s="348">
        <v>18.6907</v>
      </c>
      <c r="Q49" s="348">
        <v>13.945399999999999</v>
      </c>
      <c r="R49" s="348" t="s">
        <v>430</v>
      </c>
      <c r="S49" s="348">
        <v>20.0822</v>
      </c>
      <c r="T49" s="348">
        <v>5.0395000000000003</v>
      </c>
      <c r="U49" s="348">
        <v>7.1196999999999999</v>
      </c>
      <c r="V49" s="348">
        <v>6.0121000000000002</v>
      </c>
      <c r="W49" s="348">
        <v>2.0145</v>
      </c>
      <c r="X49" s="348">
        <v>14.558</v>
      </c>
      <c r="Y49" s="374"/>
      <c r="Z49" s="346">
        <v>15</v>
      </c>
      <c r="AA49" s="346">
        <v>7</v>
      </c>
      <c r="AB49" s="346">
        <v>6</v>
      </c>
      <c r="AC49" s="346">
        <v>14</v>
      </c>
      <c r="AD49" s="346">
        <v>41</v>
      </c>
      <c r="AE49" s="346">
        <v>45</v>
      </c>
      <c r="AF49" s="346">
        <v>58</v>
      </c>
      <c r="AG49" s="346">
        <v>26</v>
      </c>
      <c r="AH49" s="346">
        <v>18</v>
      </c>
      <c r="AI49" s="346" t="s">
        <v>430</v>
      </c>
      <c r="AJ49" s="346">
        <v>8</v>
      </c>
      <c r="AK49" s="346">
        <v>44</v>
      </c>
      <c r="AL49" s="346">
        <v>51</v>
      </c>
      <c r="AM49" s="346">
        <v>48</v>
      </c>
      <c r="AN49" s="346">
        <v>23</v>
      </c>
      <c r="AO49" s="373"/>
      <c r="AP49" s="348" t="s">
        <v>430</v>
      </c>
      <c r="AQ49" s="348">
        <v>16.13</v>
      </c>
      <c r="AR49" s="348">
        <v>14.4</v>
      </c>
      <c r="AS49" s="348">
        <v>11.15</v>
      </c>
      <c r="AT49" s="348">
        <v>12.22</v>
      </c>
      <c r="AU49" s="351"/>
      <c r="AV49" s="346" t="s">
        <v>430</v>
      </c>
      <c r="AW49" s="346">
        <v>15</v>
      </c>
      <c r="AX49" s="346">
        <v>16</v>
      </c>
      <c r="AY49" s="346">
        <v>34</v>
      </c>
      <c r="AZ49" s="346">
        <v>36</v>
      </c>
      <c r="BA49" s="374"/>
      <c r="BB49" s="348">
        <v>17.223418671637301</v>
      </c>
      <c r="BC49" s="348">
        <v>1.0003714508053301</v>
      </c>
      <c r="BD49" s="348">
        <v>7.4939601277464796E-2</v>
      </c>
      <c r="BE49" s="375">
        <v>0.16651076940231599</v>
      </c>
      <c r="BF49" s="374"/>
      <c r="BG49" s="375" t="s">
        <v>430</v>
      </c>
      <c r="BH49" s="674" t="s">
        <v>430</v>
      </c>
      <c r="BI49" s="348" t="s">
        <v>430</v>
      </c>
      <c r="BJ49" s="348" t="s">
        <v>430</v>
      </c>
      <c r="BK49" s="362"/>
      <c r="BL49" s="348" t="s">
        <v>6566</v>
      </c>
      <c r="BM49" s="373" t="s">
        <v>5226</v>
      </c>
      <c r="BN49" s="372" t="s">
        <v>2950</v>
      </c>
      <c r="BO49" s="372" t="s">
        <v>430</v>
      </c>
      <c r="BP49" s="372" t="s">
        <v>430</v>
      </c>
      <c r="BQ49" s="373"/>
      <c r="BR49" s="354" t="s">
        <v>554</v>
      </c>
    </row>
    <row r="50" spans="1:70" s="428" customFormat="1" x14ac:dyDescent="0.25">
      <c r="A50" s="345" t="s">
        <v>6853</v>
      </c>
      <c r="B50" s="373"/>
      <c r="C50" s="719">
        <v>46101</v>
      </c>
      <c r="D50" s="373"/>
      <c r="E50" s="346">
        <v>810.72900000000004</v>
      </c>
      <c r="F50" s="373"/>
      <c r="G50" s="347">
        <v>10.731199999999999</v>
      </c>
      <c r="H50" s="374"/>
      <c r="I50" s="348">
        <v>0.44080000000000003</v>
      </c>
      <c r="J50" s="348">
        <v>4.9619</v>
      </c>
      <c r="K50" s="348">
        <v>3.4561999999999999</v>
      </c>
      <c r="L50" s="348" t="s">
        <v>430</v>
      </c>
      <c r="M50" s="348" t="s">
        <v>430</v>
      </c>
      <c r="N50" s="350" t="s">
        <v>430</v>
      </c>
      <c r="O50" s="348" t="s">
        <v>430</v>
      </c>
      <c r="P50" s="348" t="s">
        <v>430</v>
      </c>
      <c r="Q50" s="348" t="s">
        <v>430</v>
      </c>
      <c r="R50" s="348" t="s">
        <v>430</v>
      </c>
      <c r="S50" s="348">
        <v>8.8522999999999996</v>
      </c>
      <c r="T50" s="348" t="s">
        <v>430</v>
      </c>
      <c r="U50" s="348" t="s">
        <v>430</v>
      </c>
      <c r="V50" s="348" t="s">
        <v>430</v>
      </c>
      <c r="W50" s="348">
        <v>2.5015999999999998</v>
      </c>
      <c r="X50" s="348">
        <v>7.3120000000000003</v>
      </c>
      <c r="Y50" s="374"/>
      <c r="Z50" s="346">
        <v>17</v>
      </c>
      <c r="AA50" s="346">
        <v>18</v>
      </c>
      <c r="AB50" s="346">
        <v>18</v>
      </c>
      <c r="AC50" s="346" t="s">
        <v>430</v>
      </c>
      <c r="AD50" s="346" t="s">
        <v>430</v>
      </c>
      <c r="AE50" s="346" t="s">
        <v>430</v>
      </c>
      <c r="AF50" s="346" t="s">
        <v>430</v>
      </c>
      <c r="AG50" s="346" t="s">
        <v>430</v>
      </c>
      <c r="AH50" s="346" t="s">
        <v>430</v>
      </c>
      <c r="AI50" s="346" t="s">
        <v>430</v>
      </c>
      <c r="AJ50" s="346">
        <v>50</v>
      </c>
      <c r="AK50" s="346" t="s">
        <v>430</v>
      </c>
      <c r="AL50" s="346" t="s">
        <v>430</v>
      </c>
      <c r="AM50" s="346" t="s">
        <v>430</v>
      </c>
      <c r="AN50" s="346">
        <v>13</v>
      </c>
      <c r="AO50" s="373"/>
      <c r="AP50" s="348" t="s">
        <v>430</v>
      </c>
      <c r="AQ50" s="348" t="s">
        <v>430</v>
      </c>
      <c r="AR50" s="348" t="s">
        <v>430</v>
      </c>
      <c r="AS50" s="348" t="s">
        <v>430</v>
      </c>
      <c r="AT50" s="348" t="s">
        <v>430</v>
      </c>
      <c r="AU50" s="351"/>
      <c r="AV50" s="346" t="s">
        <v>430</v>
      </c>
      <c r="AW50" s="346" t="s">
        <v>430</v>
      </c>
      <c r="AX50" s="346" t="s">
        <v>430</v>
      </c>
      <c r="AY50" s="346" t="s">
        <v>430</v>
      </c>
      <c r="AZ50" s="346" t="s">
        <v>430</v>
      </c>
      <c r="BA50" s="374"/>
      <c r="BB50" s="348">
        <v>16.0891387144313</v>
      </c>
      <c r="BC50" s="348">
        <v>1.2607062503056301</v>
      </c>
      <c r="BD50" s="348">
        <v>-1.6105309820255698E-2</v>
      </c>
      <c r="BE50" s="375">
        <v>-0.77419422072851896</v>
      </c>
      <c r="BF50" s="374"/>
      <c r="BG50" s="375" t="s">
        <v>430</v>
      </c>
      <c r="BH50" s="674" t="s">
        <v>430</v>
      </c>
      <c r="BI50" s="348" t="s">
        <v>430</v>
      </c>
      <c r="BJ50" s="348" t="s">
        <v>430</v>
      </c>
      <c r="BK50" s="362"/>
      <c r="BL50" s="348" t="s">
        <v>6809</v>
      </c>
      <c r="BM50" s="373" t="s">
        <v>3032</v>
      </c>
      <c r="BN50" s="372" t="s">
        <v>430</v>
      </c>
      <c r="BO50" s="372" t="s">
        <v>430</v>
      </c>
      <c r="BP50" s="372" t="s">
        <v>430</v>
      </c>
      <c r="BQ50" s="373"/>
      <c r="BR50" s="354" t="s">
        <v>443</v>
      </c>
    </row>
    <row r="51" spans="1:70" s="428" customFormat="1" x14ac:dyDescent="0.25">
      <c r="A51" s="345" t="s">
        <v>6854</v>
      </c>
      <c r="B51" s="373"/>
      <c r="C51" s="719">
        <v>45040</v>
      </c>
      <c r="D51" s="373"/>
      <c r="E51" s="346">
        <v>640.34500000000003</v>
      </c>
      <c r="F51" s="373"/>
      <c r="G51" s="347">
        <v>30.3931</v>
      </c>
      <c r="H51" s="374"/>
      <c r="I51" s="348">
        <v>-1.9976</v>
      </c>
      <c r="J51" s="348">
        <v>3.8540999999999999</v>
      </c>
      <c r="K51" s="348">
        <v>-9.1709999999999994</v>
      </c>
      <c r="L51" s="348">
        <v>-2.9502000000000002</v>
      </c>
      <c r="M51" s="348">
        <v>18.798200000000001</v>
      </c>
      <c r="N51" s="350">
        <v>113.702</v>
      </c>
      <c r="O51" s="348">
        <v>60.586799999999997</v>
      </c>
      <c r="P51" s="348">
        <v>46.474499999999999</v>
      </c>
      <c r="Q51" s="348" t="s">
        <v>430</v>
      </c>
      <c r="R51" s="348" t="s">
        <v>430</v>
      </c>
      <c r="S51" s="348">
        <v>5.4565000000000001</v>
      </c>
      <c r="T51" s="348">
        <v>6.27</v>
      </c>
      <c r="U51" s="348">
        <v>66.244200000000006</v>
      </c>
      <c r="V51" s="348">
        <v>121.6986</v>
      </c>
      <c r="W51" s="348">
        <v>-7.9184000000000001</v>
      </c>
      <c r="X51" s="348">
        <v>42.264099999999999</v>
      </c>
      <c r="Y51" s="374"/>
      <c r="Z51" s="346">
        <v>74</v>
      </c>
      <c r="AA51" s="346">
        <v>49</v>
      </c>
      <c r="AB51" s="346">
        <v>107</v>
      </c>
      <c r="AC51" s="346">
        <v>74</v>
      </c>
      <c r="AD51" s="346">
        <v>7</v>
      </c>
      <c r="AE51" s="346">
        <v>4</v>
      </c>
      <c r="AF51" s="346">
        <v>7</v>
      </c>
      <c r="AG51" s="346">
        <v>1</v>
      </c>
      <c r="AH51" s="346" t="s">
        <v>430</v>
      </c>
      <c r="AI51" s="346" t="s">
        <v>430</v>
      </c>
      <c r="AJ51" s="346">
        <v>76</v>
      </c>
      <c r="AK51" s="346">
        <v>36</v>
      </c>
      <c r="AL51" s="346">
        <v>8</v>
      </c>
      <c r="AM51" s="346">
        <v>4</v>
      </c>
      <c r="AN51" s="346">
        <v>111</v>
      </c>
      <c r="AO51" s="373"/>
      <c r="AP51" s="348" t="s">
        <v>430</v>
      </c>
      <c r="AQ51" s="348" t="s">
        <v>430</v>
      </c>
      <c r="AR51" s="348" t="s">
        <v>430</v>
      </c>
      <c r="AS51" s="348">
        <v>65.45</v>
      </c>
      <c r="AT51" s="348">
        <v>81.599999999999994</v>
      </c>
      <c r="AU51" s="351"/>
      <c r="AV51" s="346" t="s">
        <v>430</v>
      </c>
      <c r="AW51" s="346" t="s">
        <v>430</v>
      </c>
      <c r="AX51" s="346" t="s">
        <v>430</v>
      </c>
      <c r="AY51" s="346">
        <v>2</v>
      </c>
      <c r="AZ51" s="346">
        <v>5</v>
      </c>
      <c r="BA51" s="374"/>
      <c r="BB51" s="348">
        <v>38.671732696688402</v>
      </c>
      <c r="BC51" s="348">
        <v>0</v>
      </c>
      <c r="BD51" s="348">
        <v>8.3707696460863595E-2</v>
      </c>
      <c r="BE51" s="375" t="s">
        <v>430</v>
      </c>
      <c r="BF51" s="374"/>
      <c r="BG51" s="375" t="s">
        <v>430</v>
      </c>
      <c r="BH51" s="674" t="s">
        <v>430</v>
      </c>
      <c r="BI51" s="348" t="s">
        <v>430</v>
      </c>
      <c r="BJ51" s="348" t="s">
        <v>430</v>
      </c>
      <c r="BK51" s="362"/>
      <c r="BL51" s="348" t="s">
        <v>6855</v>
      </c>
      <c r="BM51" s="373" t="s">
        <v>4654</v>
      </c>
      <c r="BN51" s="372" t="s">
        <v>430</v>
      </c>
      <c r="BO51" s="372" t="s">
        <v>430</v>
      </c>
      <c r="BP51" s="372" t="s">
        <v>430</v>
      </c>
      <c r="BQ51" s="373"/>
      <c r="BR51" s="354" t="s">
        <v>547</v>
      </c>
    </row>
    <row r="52" spans="1:70" s="428" customFormat="1" x14ac:dyDescent="0.25">
      <c r="A52" s="345" t="s">
        <v>6856</v>
      </c>
      <c r="B52" s="373"/>
      <c r="C52" s="719">
        <v>46020</v>
      </c>
      <c r="D52" s="373"/>
      <c r="E52" s="889">
        <v>584.80999999999995</v>
      </c>
      <c r="F52" s="373"/>
      <c r="G52" s="347">
        <v>10.994999999999999</v>
      </c>
      <c r="H52" s="374"/>
      <c r="I52" s="348">
        <v>-1.6873</v>
      </c>
      <c r="J52" s="348">
        <v>3.1667999999999998</v>
      </c>
      <c r="K52" s="348">
        <v>-7.3449999999999998</v>
      </c>
      <c r="L52" s="348">
        <v>-3.8369</v>
      </c>
      <c r="M52" s="348" t="s">
        <v>430</v>
      </c>
      <c r="N52" s="350" t="s">
        <v>430</v>
      </c>
      <c r="O52" s="348" t="s">
        <v>430</v>
      </c>
      <c r="P52" s="348" t="s">
        <v>430</v>
      </c>
      <c r="Q52" s="348" t="s">
        <v>430</v>
      </c>
      <c r="R52" s="348" t="s">
        <v>430</v>
      </c>
      <c r="S52" s="348">
        <v>3.5095999999999998</v>
      </c>
      <c r="T52" s="348">
        <v>9.9499999999999993</v>
      </c>
      <c r="U52" s="348" t="s">
        <v>430</v>
      </c>
      <c r="V52" s="348" t="s">
        <v>430</v>
      </c>
      <c r="W52" s="348">
        <v>-6.2060000000000004</v>
      </c>
      <c r="X52" s="348">
        <v>9.9499999999999993</v>
      </c>
      <c r="Y52" s="374"/>
      <c r="Z52" s="346">
        <v>66</v>
      </c>
      <c r="AA52" s="346">
        <v>69</v>
      </c>
      <c r="AB52" s="346">
        <v>97</v>
      </c>
      <c r="AC52" s="346">
        <v>85</v>
      </c>
      <c r="AD52" s="346" t="s">
        <v>430</v>
      </c>
      <c r="AE52" s="346" t="s">
        <v>430</v>
      </c>
      <c r="AF52" s="346" t="s">
        <v>430</v>
      </c>
      <c r="AG52" s="346" t="s">
        <v>430</v>
      </c>
      <c r="AH52" s="346" t="s">
        <v>430</v>
      </c>
      <c r="AI52" s="346" t="s">
        <v>430</v>
      </c>
      <c r="AJ52" s="346">
        <v>85</v>
      </c>
      <c r="AK52" s="346">
        <v>23</v>
      </c>
      <c r="AL52" s="346" t="s">
        <v>430</v>
      </c>
      <c r="AM52" s="346" t="s">
        <v>430</v>
      </c>
      <c r="AN52" s="346">
        <v>97</v>
      </c>
      <c r="AO52" s="373"/>
      <c r="AP52" s="348" t="s">
        <v>430</v>
      </c>
      <c r="AQ52" s="348" t="s">
        <v>430</v>
      </c>
      <c r="AR52" s="348" t="s">
        <v>430</v>
      </c>
      <c r="AS52" s="348" t="s">
        <v>430</v>
      </c>
      <c r="AT52" s="348" t="s">
        <v>430</v>
      </c>
      <c r="AU52" s="351"/>
      <c r="AV52" s="346" t="s">
        <v>430</v>
      </c>
      <c r="AW52" s="346" t="s">
        <v>430</v>
      </c>
      <c r="AX52" s="346" t="s">
        <v>430</v>
      </c>
      <c r="AY52" s="346" t="s">
        <v>430</v>
      </c>
      <c r="AZ52" s="346" t="s">
        <v>430</v>
      </c>
      <c r="BA52" s="374"/>
      <c r="BB52" s="348">
        <v>17.9356900983807</v>
      </c>
      <c r="BC52" s="348">
        <v>0</v>
      </c>
      <c r="BD52" s="348">
        <v>-5.7210665018661698E-2</v>
      </c>
      <c r="BE52" s="375" t="s">
        <v>430</v>
      </c>
      <c r="BF52" s="374"/>
      <c r="BG52" s="375" t="s">
        <v>430</v>
      </c>
      <c r="BH52" s="674" t="s">
        <v>430</v>
      </c>
      <c r="BI52" s="348" t="s">
        <v>430</v>
      </c>
      <c r="BJ52" s="348" t="s">
        <v>430</v>
      </c>
      <c r="BK52" s="362"/>
      <c r="BL52" s="348" t="s">
        <v>6857</v>
      </c>
      <c r="BM52" s="373" t="s">
        <v>6858</v>
      </c>
      <c r="BN52" s="372" t="s">
        <v>430</v>
      </c>
      <c r="BO52" s="372" t="s">
        <v>430</v>
      </c>
      <c r="BP52" s="372" t="s">
        <v>430</v>
      </c>
      <c r="BQ52" s="373"/>
      <c r="BR52" s="354" t="s">
        <v>4626</v>
      </c>
    </row>
    <row r="53" spans="1:70" s="428" customFormat="1" x14ac:dyDescent="0.25">
      <c r="A53" s="345" t="s">
        <v>6859</v>
      </c>
      <c r="B53" s="373"/>
      <c r="C53" s="719">
        <v>45590</v>
      </c>
      <c r="D53" s="373"/>
      <c r="E53" s="346">
        <v>537.58699999999999</v>
      </c>
      <c r="F53" s="373"/>
      <c r="G53" s="347">
        <v>18.47</v>
      </c>
      <c r="H53" s="374"/>
      <c r="I53" s="348">
        <v>-1.2088000000000001</v>
      </c>
      <c r="J53" s="348">
        <v>2.3382000000000001</v>
      </c>
      <c r="K53" s="348">
        <v>-5.7941000000000003</v>
      </c>
      <c r="L53" s="348">
        <v>-4.5477999999999996</v>
      </c>
      <c r="M53" s="348">
        <v>10.7646</v>
      </c>
      <c r="N53" s="350">
        <v>46.285400000000003</v>
      </c>
      <c r="O53" s="348" t="s">
        <v>430</v>
      </c>
      <c r="P53" s="348" t="s">
        <v>430</v>
      </c>
      <c r="Q53" s="348" t="s">
        <v>430</v>
      </c>
      <c r="R53" s="348" t="s">
        <v>430</v>
      </c>
      <c r="S53" s="348">
        <v>1.2387999999999999</v>
      </c>
      <c r="T53" s="348">
        <v>10.0518</v>
      </c>
      <c r="U53" s="348">
        <v>26.567499999999999</v>
      </c>
      <c r="V53" s="348">
        <v>51.443100000000001</v>
      </c>
      <c r="W53" s="348">
        <v>-4.9457000000000004</v>
      </c>
      <c r="X53" s="348">
        <v>45.154699999999998</v>
      </c>
      <c r="Y53" s="374"/>
      <c r="Z53" s="346">
        <v>47</v>
      </c>
      <c r="AA53" s="346">
        <v>91</v>
      </c>
      <c r="AB53" s="346">
        <v>81</v>
      </c>
      <c r="AC53" s="346">
        <v>98</v>
      </c>
      <c r="AD53" s="346">
        <v>30</v>
      </c>
      <c r="AE53" s="346">
        <v>27</v>
      </c>
      <c r="AF53" s="346" t="s">
        <v>430</v>
      </c>
      <c r="AG53" s="346" t="s">
        <v>430</v>
      </c>
      <c r="AH53" s="346" t="s">
        <v>430</v>
      </c>
      <c r="AI53" s="346" t="s">
        <v>430</v>
      </c>
      <c r="AJ53" s="346">
        <v>96</v>
      </c>
      <c r="AK53" s="346">
        <v>20</v>
      </c>
      <c r="AL53" s="346">
        <v>28</v>
      </c>
      <c r="AM53" s="346">
        <v>26</v>
      </c>
      <c r="AN53" s="346">
        <v>78</v>
      </c>
      <c r="AO53" s="373"/>
      <c r="AP53" s="348" t="s">
        <v>430</v>
      </c>
      <c r="AQ53" s="348" t="s">
        <v>430</v>
      </c>
      <c r="AR53" s="348" t="s">
        <v>430</v>
      </c>
      <c r="AS53" s="348" t="s">
        <v>430</v>
      </c>
      <c r="AT53" s="348">
        <v>30.72</v>
      </c>
      <c r="AU53" s="351"/>
      <c r="AV53" s="346" t="s">
        <v>430</v>
      </c>
      <c r="AW53" s="346" t="s">
        <v>430</v>
      </c>
      <c r="AX53" s="346" t="s">
        <v>430</v>
      </c>
      <c r="AY53" s="346" t="s">
        <v>430</v>
      </c>
      <c r="AZ53" s="346">
        <v>30</v>
      </c>
      <c r="BA53" s="374"/>
      <c r="BB53" s="348">
        <v>20.2226696038156</v>
      </c>
      <c r="BC53" s="348">
        <v>0</v>
      </c>
      <c r="BD53" s="348">
        <v>0.158333943685495</v>
      </c>
      <c r="BE53" s="375" t="s">
        <v>430</v>
      </c>
      <c r="BF53" s="374"/>
      <c r="BG53" s="375" t="s">
        <v>430</v>
      </c>
      <c r="BH53" s="674" t="s">
        <v>430</v>
      </c>
      <c r="BI53" s="348" t="s">
        <v>430</v>
      </c>
      <c r="BJ53" s="348" t="s">
        <v>430</v>
      </c>
      <c r="BK53" s="362"/>
      <c r="BL53" s="348" t="s">
        <v>6860</v>
      </c>
      <c r="BM53" s="373" t="s">
        <v>5406</v>
      </c>
      <c r="BN53" s="372" t="s">
        <v>430</v>
      </c>
      <c r="BO53" s="372" t="s">
        <v>430</v>
      </c>
      <c r="BP53" s="372" t="s">
        <v>430</v>
      </c>
      <c r="BQ53" s="373"/>
      <c r="BR53" s="354" t="s">
        <v>6821</v>
      </c>
    </row>
    <row r="54" spans="1:70" s="428" customFormat="1" x14ac:dyDescent="0.25">
      <c r="A54" s="345" t="s">
        <v>6861</v>
      </c>
      <c r="B54" s="373"/>
      <c r="C54" s="719">
        <v>42826</v>
      </c>
      <c r="D54" s="373"/>
      <c r="E54" s="346">
        <v>528.97</v>
      </c>
      <c r="F54" s="373"/>
      <c r="G54" s="347">
        <v>55.676699999999997</v>
      </c>
      <c r="H54" s="374"/>
      <c r="I54" s="348">
        <v>-1.3152999999999999</v>
      </c>
      <c r="J54" s="348">
        <v>2.1842000000000001</v>
      </c>
      <c r="K54" s="348">
        <v>-5.8059000000000003</v>
      </c>
      <c r="L54" s="348">
        <v>-4.5312999999999999</v>
      </c>
      <c r="M54" s="348">
        <v>10.8574</v>
      </c>
      <c r="N54" s="350">
        <v>47.209499999999998</v>
      </c>
      <c r="O54" s="348">
        <v>42.0899</v>
      </c>
      <c r="P54" s="348">
        <v>33.792200000000001</v>
      </c>
      <c r="Q54" s="348">
        <v>24.1677</v>
      </c>
      <c r="R54" s="348" t="s">
        <v>430</v>
      </c>
      <c r="S54" s="348">
        <v>0.34310000000000002</v>
      </c>
      <c r="T54" s="348">
        <v>10.586399999999999</v>
      </c>
      <c r="U54" s="348">
        <v>27.2957</v>
      </c>
      <c r="V54" s="348">
        <v>52.570700000000002</v>
      </c>
      <c r="W54" s="348">
        <v>-5.0242000000000004</v>
      </c>
      <c r="X54" s="348">
        <v>17.930599999999998</v>
      </c>
      <c r="Y54" s="374"/>
      <c r="Z54" s="346">
        <v>55</v>
      </c>
      <c r="AA54" s="346">
        <v>96</v>
      </c>
      <c r="AB54" s="346">
        <v>82</v>
      </c>
      <c r="AC54" s="346">
        <v>97</v>
      </c>
      <c r="AD54" s="346">
        <v>29</v>
      </c>
      <c r="AE54" s="346">
        <v>18</v>
      </c>
      <c r="AF54" s="346">
        <v>12</v>
      </c>
      <c r="AG54" s="346">
        <v>14</v>
      </c>
      <c r="AH54" s="346">
        <v>6</v>
      </c>
      <c r="AI54" s="346" t="s">
        <v>430</v>
      </c>
      <c r="AJ54" s="346">
        <v>110</v>
      </c>
      <c r="AK54" s="346">
        <v>15</v>
      </c>
      <c r="AL54" s="346">
        <v>18</v>
      </c>
      <c r="AM54" s="346">
        <v>18</v>
      </c>
      <c r="AN54" s="346">
        <v>82</v>
      </c>
      <c r="AO54" s="373"/>
      <c r="AP54" s="348" t="s">
        <v>430</v>
      </c>
      <c r="AQ54" s="348">
        <v>25.19</v>
      </c>
      <c r="AR54" s="348">
        <v>31.64</v>
      </c>
      <c r="AS54" s="348">
        <v>41.05</v>
      </c>
      <c r="AT54" s="348">
        <v>31.45</v>
      </c>
      <c r="AU54" s="351"/>
      <c r="AV54" s="346" t="s">
        <v>430</v>
      </c>
      <c r="AW54" s="346">
        <v>2</v>
      </c>
      <c r="AX54" s="346">
        <v>3</v>
      </c>
      <c r="AY54" s="346">
        <v>13</v>
      </c>
      <c r="AZ54" s="346">
        <v>20</v>
      </c>
      <c r="BA54" s="374"/>
      <c r="BB54" s="348">
        <v>18.194508621132801</v>
      </c>
      <c r="BC54" s="348">
        <v>0</v>
      </c>
      <c r="BD54" s="348">
        <v>0.111080150963608</v>
      </c>
      <c r="BE54" s="375" t="s">
        <v>430</v>
      </c>
      <c r="BF54" s="374"/>
      <c r="BG54" s="375" t="s">
        <v>430</v>
      </c>
      <c r="BH54" s="674" t="s">
        <v>430</v>
      </c>
      <c r="BI54" s="348" t="s">
        <v>430</v>
      </c>
      <c r="BJ54" s="348" t="s">
        <v>430</v>
      </c>
      <c r="BK54" s="362"/>
      <c r="BL54" s="348" t="s">
        <v>6798</v>
      </c>
      <c r="BM54" s="373" t="s">
        <v>6799</v>
      </c>
      <c r="BN54" s="372" t="s">
        <v>430</v>
      </c>
      <c r="BO54" s="372" t="s">
        <v>430</v>
      </c>
      <c r="BP54" s="372" t="s">
        <v>430</v>
      </c>
      <c r="BQ54" s="373"/>
      <c r="BR54" s="354" t="s">
        <v>554</v>
      </c>
    </row>
    <row r="55" spans="1:70" s="428" customFormat="1" x14ac:dyDescent="0.25">
      <c r="A55" s="345" t="s">
        <v>6862</v>
      </c>
      <c r="B55" s="373"/>
      <c r="C55" s="719">
        <v>45247</v>
      </c>
      <c r="D55" s="373"/>
      <c r="E55" s="346">
        <v>504.94799999999998</v>
      </c>
      <c r="F55" s="373"/>
      <c r="G55" s="347">
        <v>23.035</v>
      </c>
      <c r="H55" s="374"/>
      <c r="I55" s="348">
        <v>-1.2873000000000001</v>
      </c>
      <c r="J55" s="348">
        <v>2.2623000000000002</v>
      </c>
      <c r="K55" s="348">
        <v>-5.9181999999999997</v>
      </c>
      <c r="L55" s="348">
        <v>-4.6204999999999998</v>
      </c>
      <c r="M55" s="348">
        <v>11.1905</v>
      </c>
      <c r="N55" s="350">
        <v>46.619799999999998</v>
      </c>
      <c r="O55" s="348">
        <v>41.671300000000002</v>
      </c>
      <c r="P55" s="348" t="s">
        <v>430</v>
      </c>
      <c r="Q55" s="348" t="s">
        <v>430</v>
      </c>
      <c r="R55" s="348" t="s">
        <v>430</v>
      </c>
      <c r="S55" s="348">
        <v>-0.2555</v>
      </c>
      <c r="T55" s="348">
        <v>10.311400000000001</v>
      </c>
      <c r="U55" s="348">
        <v>27.0322</v>
      </c>
      <c r="V55" s="348">
        <v>52.1858</v>
      </c>
      <c r="W55" s="348">
        <v>-5.1105</v>
      </c>
      <c r="X55" s="348">
        <v>38.076000000000001</v>
      </c>
      <c r="Y55" s="374"/>
      <c r="Z55" s="346">
        <v>52</v>
      </c>
      <c r="AA55" s="346">
        <v>94</v>
      </c>
      <c r="AB55" s="346">
        <v>90</v>
      </c>
      <c r="AC55" s="346">
        <v>105</v>
      </c>
      <c r="AD55" s="346">
        <v>23</v>
      </c>
      <c r="AE55" s="346">
        <v>24</v>
      </c>
      <c r="AF55" s="346">
        <v>20</v>
      </c>
      <c r="AG55" s="346" t="s">
        <v>430</v>
      </c>
      <c r="AH55" s="346" t="s">
        <v>430</v>
      </c>
      <c r="AI55" s="346" t="s">
        <v>430</v>
      </c>
      <c r="AJ55" s="346">
        <v>111</v>
      </c>
      <c r="AK55" s="346">
        <v>19</v>
      </c>
      <c r="AL55" s="346">
        <v>22</v>
      </c>
      <c r="AM55" s="346">
        <v>19</v>
      </c>
      <c r="AN55" s="346">
        <v>90</v>
      </c>
      <c r="AO55" s="373"/>
      <c r="AP55" s="348" t="s">
        <v>430</v>
      </c>
      <c r="AQ55" s="348" t="s">
        <v>430</v>
      </c>
      <c r="AR55" s="348" t="s">
        <v>430</v>
      </c>
      <c r="AS55" s="348" t="s">
        <v>430</v>
      </c>
      <c r="AT55" s="348">
        <v>31.08</v>
      </c>
      <c r="AU55" s="351"/>
      <c r="AV55" s="346" t="s">
        <v>430</v>
      </c>
      <c r="AW55" s="346" t="s">
        <v>430</v>
      </c>
      <c r="AX55" s="346" t="s">
        <v>430</v>
      </c>
      <c r="AY55" s="346" t="s">
        <v>430</v>
      </c>
      <c r="AZ55" s="346">
        <v>27</v>
      </c>
      <c r="BA55" s="374"/>
      <c r="BB55" s="348">
        <v>19.138619071032799</v>
      </c>
      <c r="BC55" s="348">
        <v>0.97821630066836796</v>
      </c>
      <c r="BD55" s="348">
        <v>0.12616958084159399</v>
      </c>
      <c r="BE55" s="375">
        <v>-0.165438886256568</v>
      </c>
      <c r="BF55" s="374"/>
      <c r="BG55" s="375" t="s">
        <v>430</v>
      </c>
      <c r="BH55" s="674" t="s">
        <v>430</v>
      </c>
      <c r="BI55" s="348" t="s">
        <v>430</v>
      </c>
      <c r="BJ55" s="348" t="s">
        <v>430</v>
      </c>
      <c r="BK55" s="362"/>
      <c r="BL55" s="348" t="s">
        <v>6600</v>
      </c>
      <c r="BM55" s="373" t="s">
        <v>4990</v>
      </c>
      <c r="BN55" s="372" t="s">
        <v>430</v>
      </c>
      <c r="BO55" s="372" t="s">
        <v>430</v>
      </c>
      <c r="BP55" s="372" t="s">
        <v>430</v>
      </c>
      <c r="BQ55" s="373"/>
      <c r="BR55" s="354" t="s">
        <v>554</v>
      </c>
    </row>
    <row r="56" spans="1:70" s="428" customFormat="1" x14ac:dyDescent="0.25">
      <c r="A56" s="345" t="s">
        <v>6863</v>
      </c>
      <c r="B56" s="373"/>
      <c r="C56" s="719">
        <v>40882</v>
      </c>
      <c r="D56" s="373"/>
      <c r="E56" s="346">
        <v>488.85</v>
      </c>
      <c r="F56" s="373"/>
      <c r="G56" s="347">
        <v>41.181100000000001</v>
      </c>
      <c r="H56" s="374"/>
      <c r="I56" s="348">
        <v>-1.3853</v>
      </c>
      <c r="J56" s="348">
        <v>2.1318999999999999</v>
      </c>
      <c r="K56" s="348">
        <v>-5.69</v>
      </c>
      <c r="L56" s="348">
        <v>-4.3597000000000001</v>
      </c>
      <c r="M56" s="348">
        <v>11.1723</v>
      </c>
      <c r="N56" s="350">
        <v>46.345700000000001</v>
      </c>
      <c r="O56" s="348">
        <v>40.876899999999999</v>
      </c>
      <c r="P56" s="348">
        <v>33.123399999999997</v>
      </c>
      <c r="Q56" s="348">
        <v>23.650099999999998</v>
      </c>
      <c r="R56" s="348">
        <v>15.9374</v>
      </c>
      <c r="S56" s="348">
        <v>1.1145</v>
      </c>
      <c r="T56" s="348">
        <v>10.7361</v>
      </c>
      <c r="U56" s="348">
        <v>27.152000000000001</v>
      </c>
      <c r="V56" s="348">
        <v>51.054000000000002</v>
      </c>
      <c r="W56" s="348">
        <v>-4.8612000000000002</v>
      </c>
      <c r="X56" s="348">
        <v>10.2202</v>
      </c>
      <c r="Y56" s="374"/>
      <c r="Z56" s="346">
        <v>60</v>
      </c>
      <c r="AA56" s="346">
        <v>99</v>
      </c>
      <c r="AB56" s="346">
        <v>77</v>
      </c>
      <c r="AC56" s="346">
        <v>92</v>
      </c>
      <c r="AD56" s="346">
        <v>24</v>
      </c>
      <c r="AE56" s="346">
        <v>26</v>
      </c>
      <c r="AF56" s="346">
        <v>24</v>
      </c>
      <c r="AG56" s="346">
        <v>23</v>
      </c>
      <c r="AH56" s="346">
        <v>13</v>
      </c>
      <c r="AI56" s="346">
        <v>3</v>
      </c>
      <c r="AJ56" s="346">
        <v>98</v>
      </c>
      <c r="AK56" s="346">
        <v>11</v>
      </c>
      <c r="AL56" s="346">
        <v>19</v>
      </c>
      <c r="AM56" s="346">
        <v>27</v>
      </c>
      <c r="AN56" s="346">
        <v>76</v>
      </c>
      <c r="AO56" s="373"/>
      <c r="AP56" s="348">
        <v>20.86</v>
      </c>
      <c r="AQ56" s="348">
        <v>24.72</v>
      </c>
      <c r="AR56" s="348">
        <v>30.97</v>
      </c>
      <c r="AS56" s="348">
        <v>40.04</v>
      </c>
      <c r="AT56" s="348">
        <v>31.37</v>
      </c>
      <c r="AU56" s="351"/>
      <c r="AV56" s="346">
        <v>9</v>
      </c>
      <c r="AW56" s="346">
        <v>11</v>
      </c>
      <c r="AX56" s="346">
        <v>12</v>
      </c>
      <c r="AY56" s="346">
        <v>22</v>
      </c>
      <c r="AZ56" s="346">
        <v>23</v>
      </c>
      <c r="BA56" s="374"/>
      <c r="BB56" s="348">
        <v>18.061178462557098</v>
      </c>
      <c r="BC56" s="348">
        <v>0.97791211806986</v>
      </c>
      <c r="BD56" s="348">
        <v>0.108547227415123</v>
      </c>
      <c r="BE56" s="375">
        <v>-0.119282876049046</v>
      </c>
      <c r="BF56" s="374"/>
      <c r="BG56" s="375" t="s">
        <v>430</v>
      </c>
      <c r="BH56" s="674" t="s">
        <v>430</v>
      </c>
      <c r="BI56" s="348" t="s">
        <v>430</v>
      </c>
      <c r="BJ56" s="348" t="s">
        <v>430</v>
      </c>
      <c r="BK56" s="362"/>
      <c r="BL56" s="348" t="s">
        <v>6864</v>
      </c>
      <c r="BM56" s="373" t="s">
        <v>6505</v>
      </c>
      <c r="BN56" s="372" t="s">
        <v>430</v>
      </c>
      <c r="BO56" s="372" t="s">
        <v>430</v>
      </c>
      <c r="BP56" s="372" t="s">
        <v>430</v>
      </c>
      <c r="BQ56" s="373"/>
      <c r="BR56" s="354" t="s">
        <v>547</v>
      </c>
    </row>
    <row r="57" spans="1:70" s="428" customFormat="1" x14ac:dyDescent="0.25">
      <c r="A57" s="345" t="s">
        <v>6865</v>
      </c>
      <c r="B57" s="373"/>
      <c r="C57" s="719">
        <v>45903</v>
      </c>
      <c r="D57" s="373"/>
      <c r="E57" s="889">
        <v>496.37</v>
      </c>
      <c r="F57" s="373"/>
      <c r="G57" s="347">
        <v>11.3955</v>
      </c>
      <c r="H57" s="374"/>
      <c r="I57" s="348" t="s">
        <v>430</v>
      </c>
      <c r="J57" s="348">
        <v>3.7349999999999999</v>
      </c>
      <c r="K57" s="348">
        <v>0.74080000000000001</v>
      </c>
      <c r="L57" s="348">
        <v>3.1145999999999998</v>
      </c>
      <c r="M57" s="348">
        <v>3.6152000000000002</v>
      </c>
      <c r="N57" s="350" t="s">
        <v>430</v>
      </c>
      <c r="O57" s="348" t="s">
        <v>430</v>
      </c>
      <c r="P57" s="348" t="s">
        <v>430</v>
      </c>
      <c r="Q57" s="348" t="s">
        <v>430</v>
      </c>
      <c r="R57" s="348" t="s">
        <v>430</v>
      </c>
      <c r="S57" s="348">
        <v>9.4953000000000003</v>
      </c>
      <c r="T57" s="348">
        <v>1.1899</v>
      </c>
      <c r="U57" s="348">
        <v>11.7578</v>
      </c>
      <c r="V57" s="348" t="s">
        <v>430</v>
      </c>
      <c r="W57" s="348">
        <v>0.10539999999999999</v>
      </c>
      <c r="X57" s="348">
        <v>13.955</v>
      </c>
      <c r="Y57" s="374"/>
      <c r="Z57" s="346" t="s">
        <v>430</v>
      </c>
      <c r="AA57" s="346">
        <v>56</v>
      </c>
      <c r="AB57" s="346">
        <v>60</v>
      </c>
      <c r="AC57" s="346">
        <v>51</v>
      </c>
      <c r="AD57" s="346">
        <v>52</v>
      </c>
      <c r="AE57" s="346" t="s">
        <v>430</v>
      </c>
      <c r="AF57" s="346" t="s">
        <v>430</v>
      </c>
      <c r="AG57" s="346" t="s">
        <v>430</v>
      </c>
      <c r="AH57" s="346" t="s">
        <v>430</v>
      </c>
      <c r="AI57" s="346" t="s">
        <v>430</v>
      </c>
      <c r="AJ57" s="346">
        <v>45</v>
      </c>
      <c r="AK57" s="346">
        <v>61</v>
      </c>
      <c r="AL57" s="346">
        <v>39</v>
      </c>
      <c r="AM57" s="346" t="s">
        <v>430</v>
      </c>
      <c r="AN57" s="346">
        <v>63</v>
      </c>
      <c r="AO57" s="373"/>
      <c r="AP57" s="348" t="s">
        <v>430</v>
      </c>
      <c r="AQ57" s="348" t="s">
        <v>430</v>
      </c>
      <c r="AR57" s="348" t="s">
        <v>430</v>
      </c>
      <c r="AS57" s="348" t="s">
        <v>430</v>
      </c>
      <c r="AT57" s="348" t="s">
        <v>430</v>
      </c>
      <c r="AU57" s="351"/>
      <c r="AV57" s="346" t="s">
        <v>430</v>
      </c>
      <c r="AW57" s="346" t="s">
        <v>430</v>
      </c>
      <c r="AX57" s="346" t="s">
        <v>430</v>
      </c>
      <c r="AY57" s="346" t="s">
        <v>430</v>
      </c>
      <c r="AZ57" s="346" t="s">
        <v>430</v>
      </c>
      <c r="BA57" s="374"/>
      <c r="BB57" s="348">
        <v>9.4632222049371393</v>
      </c>
      <c r="BC57" s="348">
        <v>0</v>
      </c>
      <c r="BD57" s="348">
        <v>7.7022050915815807E-2</v>
      </c>
      <c r="BE57" s="375" t="s">
        <v>430</v>
      </c>
      <c r="BF57" s="374"/>
      <c r="BG57" s="375" t="s">
        <v>430</v>
      </c>
      <c r="BH57" s="674" t="s">
        <v>430</v>
      </c>
      <c r="BI57" s="348" t="s">
        <v>430</v>
      </c>
      <c r="BJ57" s="348" t="s">
        <v>430</v>
      </c>
      <c r="BK57" s="362"/>
      <c r="BL57" s="348" t="s">
        <v>6866</v>
      </c>
      <c r="BM57" s="373" t="s">
        <v>6867</v>
      </c>
      <c r="BN57" s="372" t="s">
        <v>2950</v>
      </c>
      <c r="BO57" s="372" t="s">
        <v>430</v>
      </c>
      <c r="BP57" s="372" t="s">
        <v>430</v>
      </c>
      <c r="BQ57" s="373"/>
      <c r="BR57" s="354" t="s">
        <v>476</v>
      </c>
    </row>
    <row r="58" spans="1:70" s="428" customFormat="1" x14ac:dyDescent="0.25">
      <c r="A58" s="345" t="s">
        <v>6868</v>
      </c>
      <c r="B58" s="373"/>
      <c r="C58" s="719">
        <v>38946</v>
      </c>
      <c r="D58" s="373"/>
      <c r="E58" s="346">
        <v>417.303</v>
      </c>
      <c r="F58" s="373"/>
      <c r="G58" s="347">
        <v>74.473699999999994</v>
      </c>
      <c r="H58" s="374"/>
      <c r="I58" s="348" t="s">
        <v>430</v>
      </c>
      <c r="J58" s="348">
        <v>3.3561999999999999</v>
      </c>
      <c r="K58" s="348">
        <v>2.0085999999999999</v>
      </c>
      <c r="L58" s="348">
        <v>4.0148999999999999</v>
      </c>
      <c r="M58" s="348">
        <v>2.0125000000000002</v>
      </c>
      <c r="N58" s="350">
        <v>12.193899999999999</v>
      </c>
      <c r="O58" s="348">
        <v>10.119400000000001</v>
      </c>
      <c r="P58" s="348">
        <v>17.151800000000001</v>
      </c>
      <c r="Q58" s="348">
        <v>13.0486</v>
      </c>
      <c r="R58" s="348">
        <v>12.849</v>
      </c>
      <c r="S58" s="348">
        <v>9.5174000000000003</v>
      </c>
      <c r="T58" s="348">
        <v>0.1176</v>
      </c>
      <c r="U58" s="348">
        <v>9.2414000000000005</v>
      </c>
      <c r="V58" s="348">
        <v>10.626200000000001</v>
      </c>
      <c r="W58" s="348">
        <v>1.2339</v>
      </c>
      <c r="X58" s="348">
        <v>10.6464</v>
      </c>
      <c r="Y58" s="374"/>
      <c r="Z58" s="346" t="s">
        <v>430</v>
      </c>
      <c r="AA58" s="346">
        <v>65</v>
      </c>
      <c r="AB58" s="346">
        <v>45</v>
      </c>
      <c r="AC58" s="346">
        <v>45</v>
      </c>
      <c r="AD58" s="346">
        <v>61</v>
      </c>
      <c r="AE58" s="346">
        <v>35</v>
      </c>
      <c r="AF58" s="346">
        <v>32</v>
      </c>
      <c r="AG58" s="346">
        <v>29</v>
      </c>
      <c r="AH58" s="346">
        <v>20</v>
      </c>
      <c r="AI58" s="346">
        <v>13</v>
      </c>
      <c r="AJ58" s="346">
        <v>43</v>
      </c>
      <c r="AK58" s="346">
        <v>67</v>
      </c>
      <c r="AL58" s="346">
        <v>42</v>
      </c>
      <c r="AM58" s="346">
        <v>35</v>
      </c>
      <c r="AN58" s="346">
        <v>41</v>
      </c>
      <c r="AO58" s="373"/>
      <c r="AP58" s="348">
        <v>13.6</v>
      </c>
      <c r="AQ58" s="348">
        <v>14.95</v>
      </c>
      <c r="AR58" s="348">
        <v>14.31</v>
      </c>
      <c r="AS58" s="348">
        <v>13.25</v>
      </c>
      <c r="AT58" s="348">
        <v>8.81</v>
      </c>
      <c r="AU58" s="351"/>
      <c r="AV58" s="346">
        <v>13</v>
      </c>
      <c r="AW58" s="346">
        <v>17</v>
      </c>
      <c r="AX58" s="346">
        <v>17</v>
      </c>
      <c r="AY58" s="346">
        <v>27</v>
      </c>
      <c r="AZ58" s="346">
        <v>40</v>
      </c>
      <c r="BA58" s="374"/>
      <c r="BB58" s="348">
        <v>9.3111420397051905</v>
      </c>
      <c r="BC58" s="348">
        <v>0.59460404911976605</v>
      </c>
      <c r="BD58" s="348">
        <v>0.10278410231158901</v>
      </c>
      <c r="BE58" s="375">
        <v>0.60527767335490901</v>
      </c>
      <c r="BF58" s="374"/>
      <c r="BG58" s="375" t="s">
        <v>430</v>
      </c>
      <c r="BH58" s="674" t="s">
        <v>430</v>
      </c>
      <c r="BI58" s="348" t="s">
        <v>430</v>
      </c>
      <c r="BJ58" s="348" t="s">
        <v>430</v>
      </c>
      <c r="BK58" s="362"/>
      <c r="BL58" s="348" t="s">
        <v>6869</v>
      </c>
      <c r="BM58" s="373" t="s">
        <v>6870</v>
      </c>
      <c r="BN58" s="372" t="s">
        <v>430</v>
      </c>
      <c r="BO58" s="372" t="s">
        <v>430</v>
      </c>
      <c r="BP58" s="372" t="s">
        <v>430</v>
      </c>
      <c r="BQ58" s="373"/>
      <c r="BR58" s="354" t="s">
        <v>6871</v>
      </c>
    </row>
    <row r="59" spans="1:70" s="428" customFormat="1" x14ac:dyDescent="0.25">
      <c r="A59" s="345" t="s">
        <v>6872</v>
      </c>
      <c r="B59" s="373"/>
      <c r="C59" s="719">
        <v>46111</v>
      </c>
      <c r="D59" s="373"/>
      <c r="E59" s="346">
        <v>372.673</v>
      </c>
      <c r="F59" s="373"/>
      <c r="G59" s="347">
        <v>10.2988</v>
      </c>
      <c r="H59" s="374"/>
      <c r="I59" s="348" t="s">
        <v>430</v>
      </c>
      <c r="J59" s="348">
        <v>4.1745000000000001</v>
      </c>
      <c r="K59" s="348">
        <v>-4.8566000000000003</v>
      </c>
      <c r="L59" s="348" t="s">
        <v>430</v>
      </c>
      <c r="M59" s="348" t="s">
        <v>430</v>
      </c>
      <c r="N59" s="350" t="s">
        <v>430</v>
      </c>
      <c r="O59" s="348" t="s">
        <v>430</v>
      </c>
      <c r="P59" s="348" t="s">
        <v>430</v>
      </c>
      <c r="Q59" s="348" t="s">
        <v>430</v>
      </c>
      <c r="R59" s="348" t="s">
        <v>430</v>
      </c>
      <c r="S59" s="348">
        <v>2.988</v>
      </c>
      <c r="T59" s="348" t="s">
        <v>430</v>
      </c>
      <c r="U59" s="348" t="s">
        <v>430</v>
      </c>
      <c r="V59" s="348" t="s">
        <v>430</v>
      </c>
      <c r="W59" s="348">
        <v>-3.5737999999999999</v>
      </c>
      <c r="X59" s="348">
        <v>2.988</v>
      </c>
      <c r="Y59" s="374"/>
      <c r="Z59" s="346" t="s">
        <v>430</v>
      </c>
      <c r="AA59" s="346">
        <v>31</v>
      </c>
      <c r="AB59" s="346">
        <v>72</v>
      </c>
      <c r="AC59" s="346" t="s">
        <v>430</v>
      </c>
      <c r="AD59" s="346" t="s">
        <v>430</v>
      </c>
      <c r="AE59" s="346" t="s">
        <v>430</v>
      </c>
      <c r="AF59" s="346" t="s">
        <v>430</v>
      </c>
      <c r="AG59" s="346" t="s">
        <v>430</v>
      </c>
      <c r="AH59" s="346" t="s">
        <v>430</v>
      </c>
      <c r="AI59" s="346" t="s">
        <v>430</v>
      </c>
      <c r="AJ59" s="346">
        <v>88</v>
      </c>
      <c r="AK59" s="346" t="s">
        <v>430</v>
      </c>
      <c r="AL59" s="346" t="s">
        <v>430</v>
      </c>
      <c r="AM59" s="346" t="s">
        <v>430</v>
      </c>
      <c r="AN59" s="346">
        <v>71</v>
      </c>
      <c r="AO59" s="373"/>
      <c r="AP59" s="348" t="s">
        <v>430</v>
      </c>
      <c r="AQ59" s="348" t="s">
        <v>430</v>
      </c>
      <c r="AR59" s="348" t="s">
        <v>430</v>
      </c>
      <c r="AS59" s="348" t="s">
        <v>430</v>
      </c>
      <c r="AT59" s="348" t="s">
        <v>430</v>
      </c>
      <c r="AU59" s="351"/>
      <c r="AV59" s="346" t="s">
        <v>430</v>
      </c>
      <c r="AW59" s="346" t="s">
        <v>430</v>
      </c>
      <c r="AX59" s="346" t="s">
        <v>430</v>
      </c>
      <c r="AY59" s="346" t="s">
        <v>430</v>
      </c>
      <c r="AZ59" s="346" t="s">
        <v>430</v>
      </c>
      <c r="BA59" s="374"/>
      <c r="BB59" s="348">
        <v>21.6834683198785</v>
      </c>
      <c r="BC59" s="348">
        <v>0</v>
      </c>
      <c r="BD59" s="348">
        <v>-4.2178439816223601E-2</v>
      </c>
      <c r="BE59" s="375" t="s">
        <v>430</v>
      </c>
      <c r="BF59" s="374"/>
      <c r="BG59" s="375" t="s">
        <v>430</v>
      </c>
      <c r="BH59" s="674" t="s">
        <v>430</v>
      </c>
      <c r="BI59" s="348" t="s">
        <v>430</v>
      </c>
      <c r="BJ59" s="348" t="s">
        <v>430</v>
      </c>
      <c r="BK59" s="362"/>
      <c r="BL59" s="348" t="s">
        <v>6873</v>
      </c>
      <c r="BM59" s="373" t="s">
        <v>6874</v>
      </c>
      <c r="BN59" s="372" t="s">
        <v>430</v>
      </c>
      <c r="BO59" s="372" t="s">
        <v>430</v>
      </c>
      <c r="BP59" s="372" t="s">
        <v>430</v>
      </c>
      <c r="BQ59" s="373"/>
      <c r="BR59" s="354" t="s">
        <v>547</v>
      </c>
    </row>
    <row r="60" spans="1:70" s="428" customFormat="1" x14ac:dyDescent="0.25">
      <c r="A60" s="345" t="s">
        <v>6875</v>
      </c>
      <c r="B60" s="373"/>
      <c r="C60" s="719">
        <v>43880</v>
      </c>
      <c r="D60" s="373"/>
      <c r="E60" s="346">
        <v>319.28800000000001</v>
      </c>
      <c r="F60" s="373"/>
      <c r="G60" s="347">
        <v>30.862200000000001</v>
      </c>
      <c r="H60" s="374"/>
      <c r="I60" s="348" t="s">
        <v>430</v>
      </c>
      <c r="J60" s="348">
        <v>4.4717000000000002</v>
      </c>
      <c r="K60" s="348">
        <v>3.3069000000000002</v>
      </c>
      <c r="L60" s="348">
        <v>5.2556000000000003</v>
      </c>
      <c r="M60" s="348">
        <v>-2.4613999999999998</v>
      </c>
      <c r="N60" s="350">
        <v>1.9588000000000001</v>
      </c>
      <c r="O60" s="348">
        <v>4.5960999999999999</v>
      </c>
      <c r="P60" s="348">
        <v>17.599299999999999</v>
      </c>
      <c r="Q60" s="348">
        <v>16.135899999999999</v>
      </c>
      <c r="R60" s="348" t="s">
        <v>430</v>
      </c>
      <c r="S60" s="348">
        <v>12.166600000000001</v>
      </c>
      <c r="T60" s="348">
        <v>-3.4355000000000002</v>
      </c>
      <c r="U60" s="348">
        <v>1.7670999999999999</v>
      </c>
      <c r="V60" s="348">
        <v>-0.4365</v>
      </c>
      <c r="W60" s="348">
        <v>2.4903</v>
      </c>
      <c r="X60" s="348">
        <v>19.490600000000001</v>
      </c>
      <c r="Y60" s="374"/>
      <c r="Z60" s="346" t="s">
        <v>430</v>
      </c>
      <c r="AA60" s="346">
        <v>25</v>
      </c>
      <c r="AB60" s="346">
        <v>20</v>
      </c>
      <c r="AC60" s="346">
        <v>32</v>
      </c>
      <c r="AD60" s="346">
        <v>82</v>
      </c>
      <c r="AE60" s="346">
        <v>63</v>
      </c>
      <c r="AF60" s="346">
        <v>47</v>
      </c>
      <c r="AG60" s="346">
        <v>28</v>
      </c>
      <c r="AH60" s="346">
        <v>14</v>
      </c>
      <c r="AI60" s="346" t="s">
        <v>430</v>
      </c>
      <c r="AJ60" s="346">
        <v>32</v>
      </c>
      <c r="AK60" s="346">
        <v>86</v>
      </c>
      <c r="AL60" s="346">
        <v>72</v>
      </c>
      <c r="AM60" s="346">
        <v>64</v>
      </c>
      <c r="AN60" s="346">
        <v>14</v>
      </c>
      <c r="AO60" s="373"/>
      <c r="AP60" s="348" t="s">
        <v>430</v>
      </c>
      <c r="AQ60" s="348" t="s">
        <v>430</v>
      </c>
      <c r="AR60" s="348">
        <v>13.96</v>
      </c>
      <c r="AS60" s="348">
        <v>8.2100000000000009</v>
      </c>
      <c r="AT60" s="348">
        <v>-0.38</v>
      </c>
      <c r="AU60" s="351"/>
      <c r="AV60" s="346" t="s">
        <v>430</v>
      </c>
      <c r="AW60" s="346" t="s">
        <v>430</v>
      </c>
      <c r="AX60" s="346">
        <v>19</v>
      </c>
      <c r="AY60" s="346">
        <v>40</v>
      </c>
      <c r="AZ60" s="346">
        <v>67</v>
      </c>
      <c r="BA60" s="374"/>
      <c r="BB60" s="348">
        <v>11.889309318190501</v>
      </c>
      <c r="BC60" s="348">
        <v>0.90789893170909397</v>
      </c>
      <c r="BD60" s="348">
        <v>8.9030044864258806E-2</v>
      </c>
      <c r="BE60" s="375">
        <v>0.54645714733151196</v>
      </c>
      <c r="BF60" s="374"/>
      <c r="BG60" s="375" t="s">
        <v>430</v>
      </c>
      <c r="BH60" s="674" t="s">
        <v>430</v>
      </c>
      <c r="BI60" s="348" t="s">
        <v>430</v>
      </c>
      <c r="BJ60" s="348" t="s">
        <v>430</v>
      </c>
      <c r="BK60" s="362"/>
      <c r="BL60" s="348" t="s">
        <v>6876</v>
      </c>
      <c r="BM60" s="373" t="s">
        <v>6877</v>
      </c>
      <c r="BN60" s="372" t="s">
        <v>430</v>
      </c>
      <c r="BO60" s="372" t="s">
        <v>430</v>
      </c>
      <c r="BP60" s="372" t="s">
        <v>430</v>
      </c>
      <c r="BQ60" s="373"/>
      <c r="BR60" s="354" t="s">
        <v>436</v>
      </c>
    </row>
    <row r="61" spans="1:70" s="428" customFormat="1" x14ac:dyDescent="0.25">
      <c r="A61" s="345" t="s">
        <v>6878</v>
      </c>
      <c r="B61" s="373"/>
      <c r="C61" s="719">
        <v>45442</v>
      </c>
      <c r="D61" s="373"/>
      <c r="E61" s="346">
        <v>279.779</v>
      </c>
      <c r="F61" s="373"/>
      <c r="G61" s="347">
        <v>10.319000000000001</v>
      </c>
      <c r="H61" s="374"/>
      <c r="I61" s="348">
        <v>0.3306</v>
      </c>
      <c r="J61" s="348">
        <v>5.5220000000000002</v>
      </c>
      <c r="K61" s="348">
        <v>3.2829999999999999</v>
      </c>
      <c r="L61" s="348">
        <v>13.221399999999999</v>
      </c>
      <c r="M61" s="348">
        <v>8.3473000000000006</v>
      </c>
      <c r="N61" s="350">
        <v>2.5949</v>
      </c>
      <c r="O61" s="348">
        <v>-1.4319999999999999</v>
      </c>
      <c r="P61" s="348" t="s">
        <v>430</v>
      </c>
      <c r="Q61" s="348" t="s">
        <v>430</v>
      </c>
      <c r="R61" s="348" t="s">
        <v>430</v>
      </c>
      <c r="S61" s="348">
        <v>20.058199999999999</v>
      </c>
      <c r="T61" s="348">
        <v>8.1428999999999991</v>
      </c>
      <c r="U61" s="348">
        <v>9.6483000000000008</v>
      </c>
      <c r="V61" s="348">
        <v>-0.2031</v>
      </c>
      <c r="W61" s="348">
        <v>1.5049999999999999</v>
      </c>
      <c r="X61" s="348">
        <v>1.542</v>
      </c>
      <c r="Y61" s="374"/>
      <c r="Z61" s="346">
        <v>22</v>
      </c>
      <c r="AA61" s="346">
        <v>12</v>
      </c>
      <c r="AB61" s="346">
        <v>21</v>
      </c>
      <c r="AC61" s="346">
        <v>9</v>
      </c>
      <c r="AD61" s="346">
        <v>40</v>
      </c>
      <c r="AE61" s="346">
        <v>61</v>
      </c>
      <c r="AF61" s="346">
        <v>61</v>
      </c>
      <c r="AG61" s="346" t="s">
        <v>430</v>
      </c>
      <c r="AH61" s="346" t="s">
        <v>430</v>
      </c>
      <c r="AI61" s="346" t="s">
        <v>430</v>
      </c>
      <c r="AJ61" s="346">
        <v>9</v>
      </c>
      <c r="AK61" s="346">
        <v>28</v>
      </c>
      <c r="AL61" s="346">
        <v>40</v>
      </c>
      <c r="AM61" s="346">
        <v>62</v>
      </c>
      <c r="AN61" s="346">
        <v>35</v>
      </c>
      <c r="AO61" s="373"/>
      <c r="AP61" s="348" t="s">
        <v>430</v>
      </c>
      <c r="AQ61" s="348" t="s">
        <v>430</v>
      </c>
      <c r="AR61" s="348" t="s">
        <v>430</v>
      </c>
      <c r="AS61" s="348" t="s">
        <v>430</v>
      </c>
      <c r="AT61" s="348">
        <v>12.56</v>
      </c>
      <c r="AU61" s="351"/>
      <c r="AV61" s="346" t="s">
        <v>430</v>
      </c>
      <c r="AW61" s="346" t="s">
        <v>430</v>
      </c>
      <c r="AX61" s="346" t="s">
        <v>430</v>
      </c>
      <c r="AY61" s="346" t="s">
        <v>430</v>
      </c>
      <c r="AZ61" s="346">
        <v>35</v>
      </c>
      <c r="BA61" s="374"/>
      <c r="BB61" s="348">
        <v>19.717475087939601</v>
      </c>
      <c r="BC61" s="348">
        <v>1.0052334365712601</v>
      </c>
      <c r="BD61" s="348">
        <v>-2.1213967316036801E-2</v>
      </c>
      <c r="BE61" s="375">
        <v>-0.11238511346557201</v>
      </c>
      <c r="BF61" s="374"/>
      <c r="BG61" s="375" t="s">
        <v>430</v>
      </c>
      <c r="BH61" s="674" t="s">
        <v>430</v>
      </c>
      <c r="BI61" s="348" t="s">
        <v>430</v>
      </c>
      <c r="BJ61" s="348" t="s">
        <v>430</v>
      </c>
      <c r="BK61" s="362"/>
      <c r="BL61" s="348" t="s">
        <v>6779</v>
      </c>
      <c r="BM61" s="373" t="s">
        <v>5348</v>
      </c>
      <c r="BN61" s="372" t="s">
        <v>430</v>
      </c>
      <c r="BO61" s="372" t="s">
        <v>430</v>
      </c>
      <c r="BP61" s="372" t="s">
        <v>430</v>
      </c>
      <c r="BQ61" s="373"/>
      <c r="BR61" s="354" t="s">
        <v>6821</v>
      </c>
    </row>
    <row r="62" spans="1:70" s="428" customFormat="1" x14ac:dyDescent="0.25">
      <c r="A62" s="345" t="s">
        <v>6879</v>
      </c>
      <c r="B62" s="373"/>
      <c r="C62" s="719">
        <v>40672</v>
      </c>
      <c r="D62" s="373"/>
      <c r="E62" s="346">
        <v>236.85900000000001</v>
      </c>
      <c r="F62" s="373"/>
      <c r="G62" s="347">
        <v>55.021900000000002</v>
      </c>
      <c r="H62" s="374"/>
      <c r="I62" s="348" t="s">
        <v>430</v>
      </c>
      <c r="J62" s="348">
        <v>2.9407000000000001</v>
      </c>
      <c r="K62" s="348">
        <v>2.7563</v>
      </c>
      <c r="L62" s="348">
        <v>4.3186</v>
      </c>
      <c r="M62" s="348">
        <v>0.52949999999999997</v>
      </c>
      <c r="N62" s="350">
        <v>3.5958999999999999</v>
      </c>
      <c r="O62" s="348">
        <v>4.9459999999999997</v>
      </c>
      <c r="P62" s="348">
        <v>13.868</v>
      </c>
      <c r="Q62" s="348">
        <v>12.0855</v>
      </c>
      <c r="R62" s="348">
        <v>12.3407</v>
      </c>
      <c r="S62" s="348">
        <v>8.6199999999999992</v>
      </c>
      <c r="T62" s="348">
        <v>-0.50019999999999998</v>
      </c>
      <c r="U62" s="348">
        <v>3.0141</v>
      </c>
      <c r="V62" s="348">
        <v>1.5142</v>
      </c>
      <c r="W62" s="348">
        <v>1.7948999999999999</v>
      </c>
      <c r="X62" s="348">
        <v>11.9397</v>
      </c>
      <c r="Y62" s="374"/>
      <c r="Z62" s="346" t="s">
        <v>430</v>
      </c>
      <c r="AA62" s="346">
        <v>73</v>
      </c>
      <c r="AB62" s="346">
        <v>30</v>
      </c>
      <c r="AC62" s="346">
        <v>41</v>
      </c>
      <c r="AD62" s="346">
        <v>70</v>
      </c>
      <c r="AE62" s="346">
        <v>58</v>
      </c>
      <c r="AF62" s="346">
        <v>44</v>
      </c>
      <c r="AG62" s="346">
        <v>36</v>
      </c>
      <c r="AH62" s="346">
        <v>24</v>
      </c>
      <c r="AI62" s="346">
        <v>14</v>
      </c>
      <c r="AJ62" s="346">
        <v>52</v>
      </c>
      <c r="AK62" s="346">
        <v>70</v>
      </c>
      <c r="AL62" s="346">
        <v>65</v>
      </c>
      <c r="AM62" s="346">
        <v>59</v>
      </c>
      <c r="AN62" s="346">
        <v>26</v>
      </c>
      <c r="AO62" s="373"/>
      <c r="AP62" s="348">
        <v>12.59</v>
      </c>
      <c r="AQ62" s="348">
        <v>13.37</v>
      </c>
      <c r="AR62" s="348">
        <v>11.56</v>
      </c>
      <c r="AS62" s="348">
        <v>8.26</v>
      </c>
      <c r="AT62" s="348">
        <v>2.88</v>
      </c>
      <c r="AU62" s="351"/>
      <c r="AV62" s="346">
        <v>15</v>
      </c>
      <c r="AW62" s="346">
        <v>19</v>
      </c>
      <c r="AX62" s="346">
        <v>26</v>
      </c>
      <c r="AY62" s="346">
        <v>39</v>
      </c>
      <c r="AZ62" s="346">
        <v>58</v>
      </c>
      <c r="BA62" s="374"/>
      <c r="BB62" s="348">
        <v>9.8851196877268706</v>
      </c>
      <c r="BC62" s="348">
        <v>0</v>
      </c>
      <c r="BD62" s="348">
        <v>7.6152443466775799E-2</v>
      </c>
      <c r="BE62" s="375" t="s">
        <v>430</v>
      </c>
      <c r="BF62" s="374"/>
      <c r="BG62" s="375" t="s">
        <v>430</v>
      </c>
      <c r="BH62" s="674" t="s">
        <v>430</v>
      </c>
      <c r="BI62" s="348" t="s">
        <v>430</v>
      </c>
      <c r="BJ62" s="348" t="s">
        <v>430</v>
      </c>
      <c r="BK62" s="362"/>
      <c r="BL62" s="348" t="s">
        <v>6880</v>
      </c>
      <c r="BM62" s="373" t="s">
        <v>6881</v>
      </c>
      <c r="BN62" s="372" t="s">
        <v>430</v>
      </c>
      <c r="BO62" s="372" t="s">
        <v>430</v>
      </c>
      <c r="BP62" s="372" t="s">
        <v>430</v>
      </c>
      <c r="BQ62" s="373"/>
      <c r="BR62" s="354" t="s">
        <v>904</v>
      </c>
    </row>
    <row r="63" spans="1:70" s="428" customFormat="1" x14ac:dyDescent="0.25">
      <c r="A63" s="345" t="s">
        <v>6882</v>
      </c>
      <c r="B63" s="373"/>
      <c r="C63" s="719">
        <v>45352</v>
      </c>
      <c r="D63" s="373"/>
      <c r="E63" s="346">
        <v>237.904</v>
      </c>
      <c r="F63" s="373"/>
      <c r="G63" s="347">
        <v>10.130000000000001</v>
      </c>
      <c r="H63" s="374"/>
      <c r="I63" s="348">
        <v>0.50600000000000001</v>
      </c>
      <c r="J63" s="348">
        <v>5.6418999999999997</v>
      </c>
      <c r="K63" s="348">
        <v>4.4329999999999998</v>
      </c>
      <c r="L63" s="348">
        <v>15.218400000000001</v>
      </c>
      <c r="M63" s="348">
        <v>6.4076000000000004</v>
      </c>
      <c r="N63" s="350">
        <v>-2.5868000000000002</v>
      </c>
      <c r="O63" s="348">
        <v>-5.6767000000000003</v>
      </c>
      <c r="P63" s="348" t="s">
        <v>430</v>
      </c>
      <c r="Q63" s="348" t="s">
        <v>430</v>
      </c>
      <c r="R63" s="348" t="s">
        <v>430</v>
      </c>
      <c r="S63" s="348">
        <v>22.402100000000001</v>
      </c>
      <c r="T63" s="348">
        <v>4.53</v>
      </c>
      <c r="U63" s="348">
        <v>3.0729000000000002</v>
      </c>
      <c r="V63" s="348">
        <v>-5.3448000000000002</v>
      </c>
      <c r="W63" s="348">
        <v>2.5718999999999999</v>
      </c>
      <c r="X63" s="348">
        <v>0.5635</v>
      </c>
      <c r="Y63" s="374"/>
      <c r="Z63" s="346">
        <v>13</v>
      </c>
      <c r="AA63" s="346">
        <v>11</v>
      </c>
      <c r="AB63" s="346">
        <v>11</v>
      </c>
      <c r="AC63" s="346">
        <v>8</v>
      </c>
      <c r="AD63" s="346">
        <v>44</v>
      </c>
      <c r="AE63" s="346">
        <v>77</v>
      </c>
      <c r="AF63" s="346">
        <v>63</v>
      </c>
      <c r="AG63" s="346" t="s">
        <v>430</v>
      </c>
      <c r="AH63" s="346" t="s">
        <v>430</v>
      </c>
      <c r="AI63" s="346" t="s">
        <v>430</v>
      </c>
      <c r="AJ63" s="346">
        <v>7</v>
      </c>
      <c r="AK63" s="346">
        <v>46</v>
      </c>
      <c r="AL63" s="346">
        <v>64</v>
      </c>
      <c r="AM63" s="346">
        <v>77</v>
      </c>
      <c r="AN63" s="346">
        <v>12</v>
      </c>
      <c r="AO63" s="373"/>
      <c r="AP63" s="348" t="s">
        <v>430</v>
      </c>
      <c r="AQ63" s="348" t="s">
        <v>430</v>
      </c>
      <c r="AR63" s="348" t="s">
        <v>430</v>
      </c>
      <c r="AS63" s="348" t="s">
        <v>430</v>
      </c>
      <c r="AT63" s="348">
        <v>8.39</v>
      </c>
      <c r="AU63" s="351"/>
      <c r="AV63" s="346" t="s">
        <v>430</v>
      </c>
      <c r="AW63" s="346" t="s">
        <v>430</v>
      </c>
      <c r="AX63" s="346" t="s">
        <v>430</v>
      </c>
      <c r="AY63" s="346" t="s">
        <v>430</v>
      </c>
      <c r="AZ63" s="346">
        <v>41</v>
      </c>
      <c r="BA63" s="374"/>
      <c r="BB63" s="348">
        <v>22.296874242107499</v>
      </c>
      <c r="BC63" s="348">
        <v>1.00443382333321</v>
      </c>
      <c r="BD63" s="348">
        <v>3.4888068851920101E-3</v>
      </c>
      <c r="BE63" s="375">
        <v>-1.23458036207988E-2</v>
      </c>
      <c r="BF63" s="374"/>
      <c r="BG63" s="375" t="s">
        <v>430</v>
      </c>
      <c r="BH63" s="674" t="s">
        <v>430</v>
      </c>
      <c r="BI63" s="348" t="s">
        <v>430</v>
      </c>
      <c r="BJ63" s="348" t="s">
        <v>430</v>
      </c>
      <c r="BK63" s="362"/>
      <c r="BL63" s="348" t="s">
        <v>6772</v>
      </c>
      <c r="BM63" s="373" t="s">
        <v>4881</v>
      </c>
      <c r="BN63" s="372" t="s">
        <v>430</v>
      </c>
      <c r="BO63" s="372" t="s">
        <v>430</v>
      </c>
      <c r="BP63" s="372" t="s">
        <v>430</v>
      </c>
      <c r="BQ63" s="373"/>
      <c r="BR63" s="354" t="s">
        <v>6821</v>
      </c>
    </row>
    <row r="64" spans="1:70" s="428" customFormat="1" x14ac:dyDescent="0.25">
      <c r="A64" s="345" t="s">
        <v>6883</v>
      </c>
      <c r="B64" s="373"/>
      <c r="C64" s="719">
        <v>37973</v>
      </c>
      <c r="D64" s="373"/>
      <c r="E64" s="346">
        <v>241.26300000000001</v>
      </c>
      <c r="F64" s="373"/>
      <c r="G64" s="347">
        <v>168.5857</v>
      </c>
      <c r="H64" s="374"/>
      <c r="I64" s="348">
        <v>0.30890000000000001</v>
      </c>
      <c r="J64" s="348">
        <v>3.4314</v>
      </c>
      <c r="K64" s="348">
        <v>3.0019999999999998</v>
      </c>
      <c r="L64" s="348">
        <v>5.9678000000000004</v>
      </c>
      <c r="M64" s="348">
        <v>-0.26950000000000002</v>
      </c>
      <c r="N64" s="350">
        <v>4.4372999999999996</v>
      </c>
      <c r="O64" s="348">
        <v>6.4795999999999996</v>
      </c>
      <c r="P64" s="348">
        <v>14.9726</v>
      </c>
      <c r="Q64" s="348">
        <v>13.6135</v>
      </c>
      <c r="R64" s="348">
        <v>13.2682</v>
      </c>
      <c r="S64" s="348">
        <v>12.186500000000001</v>
      </c>
      <c r="T64" s="348">
        <v>-1.8758999999999999</v>
      </c>
      <c r="U64" s="348">
        <v>5.1108000000000002</v>
      </c>
      <c r="V64" s="348">
        <v>2.0249999999999999</v>
      </c>
      <c r="W64" s="348">
        <v>1.8636999999999999</v>
      </c>
      <c r="X64" s="348">
        <v>13.367599999999999</v>
      </c>
      <c r="Y64" s="374"/>
      <c r="Z64" s="346">
        <v>25</v>
      </c>
      <c r="AA64" s="346">
        <v>61</v>
      </c>
      <c r="AB64" s="346">
        <v>26</v>
      </c>
      <c r="AC64" s="346">
        <v>29</v>
      </c>
      <c r="AD64" s="346">
        <v>72</v>
      </c>
      <c r="AE64" s="346">
        <v>55</v>
      </c>
      <c r="AF64" s="346">
        <v>40</v>
      </c>
      <c r="AG64" s="346">
        <v>34</v>
      </c>
      <c r="AH64" s="346">
        <v>19</v>
      </c>
      <c r="AI64" s="346">
        <v>12</v>
      </c>
      <c r="AJ64" s="346">
        <v>31</v>
      </c>
      <c r="AK64" s="346">
        <v>79</v>
      </c>
      <c r="AL64" s="346">
        <v>58</v>
      </c>
      <c r="AM64" s="346">
        <v>57</v>
      </c>
      <c r="AN64" s="346">
        <v>24</v>
      </c>
      <c r="AO64" s="373"/>
      <c r="AP64" s="348">
        <v>13.84</v>
      </c>
      <c r="AQ64" s="348">
        <v>15.21</v>
      </c>
      <c r="AR64" s="348">
        <v>12.72</v>
      </c>
      <c r="AS64" s="348">
        <v>8.7899999999999991</v>
      </c>
      <c r="AT64" s="348">
        <v>3.34</v>
      </c>
      <c r="AU64" s="351"/>
      <c r="AV64" s="346">
        <v>12</v>
      </c>
      <c r="AW64" s="346">
        <v>16</v>
      </c>
      <c r="AX64" s="346">
        <v>21</v>
      </c>
      <c r="AY64" s="346">
        <v>38</v>
      </c>
      <c r="AZ64" s="346">
        <v>57</v>
      </c>
      <c r="BA64" s="374"/>
      <c r="BB64" s="348">
        <v>11.353178015946799</v>
      </c>
      <c r="BC64" s="348">
        <v>0.86372345867970302</v>
      </c>
      <c r="BD64" s="348">
        <v>7.5649596997935706E-2</v>
      </c>
      <c r="BE64" s="375">
        <v>0.22648198414397799</v>
      </c>
      <c r="BF64" s="374"/>
      <c r="BG64" s="375" t="s">
        <v>430</v>
      </c>
      <c r="BH64" s="674" t="s">
        <v>430</v>
      </c>
      <c r="BI64" s="348" t="s">
        <v>430</v>
      </c>
      <c r="BJ64" s="348" t="s">
        <v>430</v>
      </c>
      <c r="BK64" s="362"/>
      <c r="BL64" s="348" t="s">
        <v>6884</v>
      </c>
      <c r="BM64" s="373" t="s">
        <v>6885</v>
      </c>
      <c r="BN64" s="372" t="s">
        <v>430</v>
      </c>
      <c r="BO64" s="372" t="s">
        <v>430</v>
      </c>
      <c r="BP64" s="372" t="s">
        <v>430</v>
      </c>
      <c r="BQ64" s="373"/>
      <c r="BR64" s="354" t="s">
        <v>547</v>
      </c>
    </row>
    <row r="65" spans="1:70" s="428" customFormat="1" x14ac:dyDescent="0.25">
      <c r="A65" s="345" t="s">
        <v>6886</v>
      </c>
      <c r="B65" s="373"/>
      <c r="C65" s="719">
        <v>44197</v>
      </c>
      <c r="D65" s="373"/>
      <c r="E65" s="346">
        <v>223.643</v>
      </c>
      <c r="F65" s="373"/>
      <c r="G65" s="347">
        <v>20.7423</v>
      </c>
      <c r="H65" s="374"/>
      <c r="I65" s="348">
        <v>0.31340000000000001</v>
      </c>
      <c r="J65" s="348">
        <v>4.5974000000000004</v>
      </c>
      <c r="K65" s="348">
        <v>3.5731999999999999</v>
      </c>
      <c r="L65" s="348">
        <v>4.7956000000000003</v>
      </c>
      <c r="M65" s="348">
        <v>-1.8079000000000001</v>
      </c>
      <c r="N65" s="350">
        <v>0.39500000000000002</v>
      </c>
      <c r="O65" s="348">
        <v>1.5539000000000001</v>
      </c>
      <c r="P65" s="348">
        <v>12.4689</v>
      </c>
      <c r="Q65" s="348">
        <v>11.484299999999999</v>
      </c>
      <c r="R65" s="348" t="s">
        <v>430</v>
      </c>
      <c r="S65" s="348">
        <v>12.2</v>
      </c>
      <c r="T65" s="348">
        <v>-3.3187000000000002</v>
      </c>
      <c r="U65" s="348">
        <v>1.3322000000000001</v>
      </c>
      <c r="V65" s="348">
        <v>-2.1644999999999999</v>
      </c>
      <c r="W65" s="348">
        <v>2.1682000000000001</v>
      </c>
      <c r="X65" s="348">
        <v>14.2879</v>
      </c>
      <c r="Y65" s="374"/>
      <c r="Z65" s="346">
        <v>24</v>
      </c>
      <c r="AA65" s="346">
        <v>23</v>
      </c>
      <c r="AB65" s="346">
        <v>16</v>
      </c>
      <c r="AC65" s="346">
        <v>35</v>
      </c>
      <c r="AD65" s="346">
        <v>77</v>
      </c>
      <c r="AE65" s="346">
        <v>69</v>
      </c>
      <c r="AF65" s="346">
        <v>55</v>
      </c>
      <c r="AG65" s="346">
        <v>44</v>
      </c>
      <c r="AH65" s="346">
        <v>28</v>
      </c>
      <c r="AI65" s="346" t="s">
        <v>430</v>
      </c>
      <c r="AJ65" s="346">
        <v>30</v>
      </c>
      <c r="AK65" s="346">
        <v>82</v>
      </c>
      <c r="AL65" s="346">
        <v>76</v>
      </c>
      <c r="AM65" s="346">
        <v>70</v>
      </c>
      <c r="AN65" s="346">
        <v>19</v>
      </c>
      <c r="AO65" s="373"/>
      <c r="AP65" s="348" t="s">
        <v>430</v>
      </c>
      <c r="AQ65" s="348" t="s">
        <v>430</v>
      </c>
      <c r="AR65" s="348">
        <v>9.77</v>
      </c>
      <c r="AS65" s="348">
        <v>5.36</v>
      </c>
      <c r="AT65" s="348">
        <v>-0.73</v>
      </c>
      <c r="AU65" s="351"/>
      <c r="AV65" s="346" t="s">
        <v>430</v>
      </c>
      <c r="AW65" s="346" t="s">
        <v>430</v>
      </c>
      <c r="AX65" s="346">
        <v>33</v>
      </c>
      <c r="AY65" s="346">
        <v>50</v>
      </c>
      <c r="AZ65" s="346">
        <v>69</v>
      </c>
      <c r="BA65" s="374"/>
      <c r="BB65" s="348">
        <v>12.714054430438701</v>
      </c>
      <c r="BC65" s="348">
        <v>0.99356654073651895</v>
      </c>
      <c r="BD65" s="348">
        <v>5.62549893408264E-2</v>
      </c>
      <c r="BE65" s="375">
        <v>-1.2217909595089799E-2</v>
      </c>
      <c r="BF65" s="374"/>
      <c r="BG65" s="375" t="s">
        <v>430</v>
      </c>
      <c r="BH65" s="674" t="s">
        <v>430</v>
      </c>
      <c r="BI65" s="348" t="s">
        <v>430</v>
      </c>
      <c r="BJ65" s="348" t="s">
        <v>430</v>
      </c>
      <c r="BK65" s="362"/>
      <c r="BL65" s="348" t="s">
        <v>6679</v>
      </c>
      <c r="BM65" s="373" t="s">
        <v>6680</v>
      </c>
      <c r="BN65" s="372" t="s">
        <v>2950</v>
      </c>
      <c r="BO65" s="372" t="s">
        <v>430</v>
      </c>
      <c r="BP65" s="372" t="s">
        <v>430</v>
      </c>
      <c r="BQ65" s="373"/>
      <c r="BR65" s="354" t="s">
        <v>554</v>
      </c>
    </row>
    <row r="66" spans="1:70" s="428" customFormat="1" x14ac:dyDescent="0.25">
      <c r="A66" s="345" t="s">
        <v>6887</v>
      </c>
      <c r="B66" s="373"/>
      <c r="C66" s="719">
        <v>45889</v>
      </c>
      <c r="D66" s="373"/>
      <c r="E66" s="346">
        <v>193.38</v>
      </c>
      <c r="F66" s="373"/>
      <c r="G66" s="347">
        <v>14.7042</v>
      </c>
      <c r="H66" s="374"/>
      <c r="I66" s="348">
        <v>-0.9244</v>
      </c>
      <c r="J66" s="348">
        <v>1.9468000000000001</v>
      </c>
      <c r="K66" s="348">
        <v>-5.6649000000000003</v>
      </c>
      <c r="L66" s="348">
        <v>-4.4828000000000001</v>
      </c>
      <c r="M66" s="348">
        <v>10.337999999999999</v>
      </c>
      <c r="N66" s="350" t="s">
        <v>430</v>
      </c>
      <c r="O66" s="348" t="s">
        <v>430</v>
      </c>
      <c r="P66" s="348" t="s">
        <v>430</v>
      </c>
      <c r="Q66" s="348" t="s">
        <v>430</v>
      </c>
      <c r="R66" s="348" t="s">
        <v>430</v>
      </c>
      <c r="S66" s="348">
        <v>1.0688</v>
      </c>
      <c r="T66" s="348">
        <v>9.7327999999999992</v>
      </c>
      <c r="U66" s="348">
        <v>26.2607</v>
      </c>
      <c r="V66" s="348" t="s">
        <v>430</v>
      </c>
      <c r="W66" s="348">
        <v>-4.9644000000000004</v>
      </c>
      <c r="X66" s="348">
        <v>47.042000000000002</v>
      </c>
      <c r="Y66" s="374"/>
      <c r="Z66" s="346">
        <v>45</v>
      </c>
      <c r="AA66" s="346">
        <v>101</v>
      </c>
      <c r="AB66" s="346">
        <v>76</v>
      </c>
      <c r="AC66" s="346">
        <v>96</v>
      </c>
      <c r="AD66" s="346">
        <v>37</v>
      </c>
      <c r="AE66" s="346" t="s">
        <v>430</v>
      </c>
      <c r="AF66" s="346" t="s">
        <v>430</v>
      </c>
      <c r="AG66" s="346" t="s">
        <v>430</v>
      </c>
      <c r="AH66" s="346" t="s">
        <v>430</v>
      </c>
      <c r="AI66" s="346" t="s">
        <v>430</v>
      </c>
      <c r="AJ66" s="346">
        <v>99</v>
      </c>
      <c r="AK66" s="346">
        <v>25</v>
      </c>
      <c r="AL66" s="346">
        <v>31</v>
      </c>
      <c r="AM66" s="346" t="s">
        <v>430</v>
      </c>
      <c r="AN66" s="346">
        <v>80</v>
      </c>
      <c r="AO66" s="373"/>
      <c r="AP66" s="348" t="s">
        <v>430</v>
      </c>
      <c r="AQ66" s="348" t="s">
        <v>430</v>
      </c>
      <c r="AR66" s="348" t="s">
        <v>430</v>
      </c>
      <c r="AS66" s="348" t="s">
        <v>430</v>
      </c>
      <c r="AT66" s="348" t="s">
        <v>430</v>
      </c>
      <c r="AU66" s="351"/>
      <c r="AV66" s="346" t="s">
        <v>430</v>
      </c>
      <c r="AW66" s="346" t="s">
        <v>430</v>
      </c>
      <c r="AX66" s="346" t="s">
        <v>430</v>
      </c>
      <c r="AY66" s="346" t="s">
        <v>430</v>
      </c>
      <c r="AZ66" s="346" t="s">
        <v>430</v>
      </c>
      <c r="BA66" s="374"/>
      <c r="BB66" s="348">
        <v>26.158038755552099</v>
      </c>
      <c r="BC66" s="348">
        <v>0</v>
      </c>
      <c r="BD66" s="348">
        <v>0.111719345567376</v>
      </c>
      <c r="BE66" s="375" t="s">
        <v>430</v>
      </c>
      <c r="BF66" s="374"/>
      <c r="BG66" s="375" t="s">
        <v>430</v>
      </c>
      <c r="BH66" s="674" t="s">
        <v>430</v>
      </c>
      <c r="BI66" s="348" t="s">
        <v>430</v>
      </c>
      <c r="BJ66" s="348" t="s">
        <v>430</v>
      </c>
      <c r="BK66" s="362"/>
      <c r="BL66" s="348" t="s">
        <v>6704</v>
      </c>
      <c r="BM66" s="373" t="s">
        <v>4916</v>
      </c>
      <c r="BN66" s="372" t="s">
        <v>430</v>
      </c>
      <c r="BO66" s="372" t="s">
        <v>430</v>
      </c>
      <c r="BP66" s="372" t="s">
        <v>430</v>
      </c>
      <c r="BQ66" s="373"/>
      <c r="BR66" s="354" t="s">
        <v>547</v>
      </c>
    </row>
    <row r="67" spans="1:70" s="428" customFormat="1" x14ac:dyDescent="0.25">
      <c r="A67" s="345" t="s">
        <v>6888</v>
      </c>
      <c r="B67" s="373"/>
      <c r="C67" s="719">
        <v>45499</v>
      </c>
      <c r="D67" s="373"/>
      <c r="E67" s="346">
        <v>196.39699999999999</v>
      </c>
      <c r="F67" s="373"/>
      <c r="G67" s="347">
        <v>9.1359999999999992</v>
      </c>
      <c r="H67" s="374"/>
      <c r="I67" s="348">
        <v>0.495</v>
      </c>
      <c r="J67" s="348">
        <v>5.9001000000000001</v>
      </c>
      <c r="K67" s="348">
        <v>4.1496000000000004</v>
      </c>
      <c r="L67" s="348">
        <v>10.032500000000001</v>
      </c>
      <c r="M67" s="348">
        <v>5.5087000000000002</v>
      </c>
      <c r="N67" s="350">
        <v>4.6745999999999999</v>
      </c>
      <c r="O67" s="348" t="s">
        <v>430</v>
      </c>
      <c r="P67" s="348" t="s">
        <v>430</v>
      </c>
      <c r="Q67" s="348" t="s">
        <v>430</v>
      </c>
      <c r="R67" s="348" t="s">
        <v>430</v>
      </c>
      <c r="S67" s="348">
        <v>19.7379</v>
      </c>
      <c r="T67" s="348">
        <v>5.1565000000000003</v>
      </c>
      <c r="U67" s="348">
        <v>8.6713000000000005</v>
      </c>
      <c r="V67" s="348">
        <v>0.50609999999999999</v>
      </c>
      <c r="W67" s="348">
        <v>1.3984000000000001</v>
      </c>
      <c r="X67" s="348">
        <v>-4.6543999999999999</v>
      </c>
      <c r="Y67" s="374"/>
      <c r="Z67" s="346">
        <v>14</v>
      </c>
      <c r="AA67" s="346">
        <v>10</v>
      </c>
      <c r="AB67" s="346">
        <v>13</v>
      </c>
      <c r="AC67" s="346">
        <v>15</v>
      </c>
      <c r="AD67" s="346">
        <v>47</v>
      </c>
      <c r="AE67" s="346">
        <v>53</v>
      </c>
      <c r="AF67" s="346" t="s">
        <v>430</v>
      </c>
      <c r="AG67" s="346" t="s">
        <v>430</v>
      </c>
      <c r="AH67" s="346" t="s">
        <v>430</v>
      </c>
      <c r="AI67" s="346" t="s">
        <v>430</v>
      </c>
      <c r="AJ67" s="346">
        <v>10</v>
      </c>
      <c r="AK67" s="346">
        <v>43</v>
      </c>
      <c r="AL67" s="346">
        <v>43</v>
      </c>
      <c r="AM67" s="346">
        <v>61</v>
      </c>
      <c r="AN67" s="346">
        <v>38</v>
      </c>
      <c r="AO67" s="373"/>
      <c r="AP67" s="348" t="s">
        <v>430</v>
      </c>
      <c r="AQ67" s="348" t="s">
        <v>430</v>
      </c>
      <c r="AR67" s="348" t="s">
        <v>430</v>
      </c>
      <c r="AS67" s="348" t="s">
        <v>430</v>
      </c>
      <c r="AT67" s="348">
        <v>8.23</v>
      </c>
      <c r="AU67" s="351"/>
      <c r="AV67" s="346" t="s">
        <v>430</v>
      </c>
      <c r="AW67" s="346" t="s">
        <v>430</v>
      </c>
      <c r="AX67" s="346" t="s">
        <v>430</v>
      </c>
      <c r="AY67" s="346" t="s">
        <v>430</v>
      </c>
      <c r="AZ67" s="346">
        <v>44</v>
      </c>
      <c r="BA67" s="374"/>
      <c r="BB67" s="348">
        <v>18.397758570889099</v>
      </c>
      <c r="BC67" s="348">
        <v>1.00478888338477</v>
      </c>
      <c r="BD67" s="348">
        <v>-3.9975327454774098E-2</v>
      </c>
      <c r="BE67" s="375">
        <v>-0.124808539640166</v>
      </c>
      <c r="BF67" s="374"/>
      <c r="BG67" s="375" t="s">
        <v>430</v>
      </c>
      <c r="BH67" s="674" t="s">
        <v>430</v>
      </c>
      <c r="BI67" s="348" t="s">
        <v>430</v>
      </c>
      <c r="BJ67" s="348" t="s">
        <v>430</v>
      </c>
      <c r="BK67" s="362"/>
      <c r="BL67" s="348" t="s">
        <v>6889</v>
      </c>
      <c r="BM67" s="373" t="s">
        <v>6890</v>
      </c>
      <c r="BN67" s="372" t="s">
        <v>430</v>
      </c>
      <c r="BO67" s="372" t="s">
        <v>430</v>
      </c>
      <c r="BP67" s="372" t="s">
        <v>430</v>
      </c>
      <c r="BQ67" s="373"/>
      <c r="BR67" s="354" t="s">
        <v>6821</v>
      </c>
    </row>
    <row r="68" spans="1:70" s="428" customFormat="1" x14ac:dyDescent="0.25">
      <c r="A68" s="345" t="s">
        <v>6891</v>
      </c>
      <c r="B68" s="373"/>
      <c r="C68" s="719">
        <v>45922</v>
      </c>
      <c r="D68" s="373"/>
      <c r="E68" s="346">
        <v>190.41499999999999</v>
      </c>
      <c r="F68" s="373"/>
      <c r="G68" s="347">
        <v>10.4124</v>
      </c>
      <c r="H68" s="374"/>
      <c r="I68" s="348">
        <v>0.65049999999999997</v>
      </c>
      <c r="J68" s="348">
        <v>5.1215999999999999</v>
      </c>
      <c r="K68" s="348">
        <v>5.1098999999999997</v>
      </c>
      <c r="L68" s="348">
        <v>10.887</v>
      </c>
      <c r="M68" s="348">
        <v>6.4009999999999998</v>
      </c>
      <c r="N68" s="350" t="s">
        <v>430</v>
      </c>
      <c r="O68" s="348" t="s">
        <v>430</v>
      </c>
      <c r="P68" s="348" t="s">
        <v>430</v>
      </c>
      <c r="Q68" s="348" t="s">
        <v>430</v>
      </c>
      <c r="R68" s="348" t="s">
        <v>430</v>
      </c>
      <c r="S68" s="348">
        <v>16.997199999999999</v>
      </c>
      <c r="T68" s="348">
        <v>4.8716999999999997</v>
      </c>
      <c r="U68" s="348">
        <v>7.9497</v>
      </c>
      <c r="V68" s="348" t="s">
        <v>430</v>
      </c>
      <c r="W68" s="348">
        <v>2.9382000000000001</v>
      </c>
      <c r="X68" s="348">
        <v>4.1239999999999997</v>
      </c>
      <c r="Y68" s="374"/>
      <c r="Z68" s="346">
        <v>7</v>
      </c>
      <c r="AA68" s="346">
        <v>16</v>
      </c>
      <c r="AB68" s="346">
        <v>7</v>
      </c>
      <c r="AC68" s="346">
        <v>13</v>
      </c>
      <c r="AD68" s="346">
        <v>45</v>
      </c>
      <c r="AE68" s="346" t="s">
        <v>430</v>
      </c>
      <c r="AF68" s="346" t="s">
        <v>430</v>
      </c>
      <c r="AG68" s="346" t="s">
        <v>430</v>
      </c>
      <c r="AH68" s="346" t="s">
        <v>430</v>
      </c>
      <c r="AI68" s="346" t="s">
        <v>430</v>
      </c>
      <c r="AJ68" s="346">
        <v>14</v>
      </c>
      <c r="AK68" s="346">
        <v>45</v>
      </c>
      <c r="AL68" s="346">
        <v>47</v>
      </c>
      <c r="AM68" s="346" t="s">
        <v>430</v>
      </c>
      <c r="AN68" s="346">
        <v>7</v>
      </c>
      <c r="AO68" s="373"/>
      <c r="AP68" s="348" t="s">
        <v>430</v>
      </c>
      <c r="AQ68" s="348" t="s">
        <v>430</v>
      </c>
      <c r="AR68" s="348" t="s">
        <v>430</v>
      </c>
      <c r="AS68" s="348" t="s">
        <v>430</v>
      </c>
      <c r="AT68" s="348" t="s">
        <v>430</v>
      </c>
      <c r="AU68" s="351"/>
      <c r="AV68" s="346" t="s">
        <v>430</v>
      </c>
      <c r="AW68" s="346" t="s">
        <v>430</v>
      </c>
      <c r="AX68" s="346" t="s">
        <v>430</v>
      </c>
      <c r="AY68" s="346" t="s">
        <v>430</v>
      </c>
      <c r="AZ68" s="346" t="s">
        <v>430</v>
      </c>
      <c r="BA68" s="374"/>
      <c r="BB68" s="348">
        <v>13.5440275217526</v>
      </c>
      <c r="BC68" s="348">
        <v>1.0129370848886601</v>
      </c>
      <c r="BD68" s="348">
        <v>1.15123653950119E-2</v>
      </c>
      <c r="BE68" s="375">
        <v>0.75804560530056397</v>
      </c>
      <c r="BF68" s="374"/>
      <c r="BG68" s="375" t="s">
        <v>430</v>
      </c>
      <c r="BH68" s="674" t="s">
        <v>430</v>
      </c>
      <c r="BI68" s="348" t="s">
        <v>430</v>
      </c>
      <c r="BJ68" s="348" t="s">
        <v>430</v>
      </c>
      <c r="BK68" s="362"/>
      <c r="BL68" s="348" t="s">
        <v>6892</v>
      </c>
      <c r="BM68" s="373" t="s">
        <v>6893</v>
      </c>
      <c r="BN68" s="372" t="s">
        <v>430</v>
      </c>
      <c r="BO68" s="372" t="s">
        <v>430</v>
      </c>
      <c r="BP68" s="372" t="s">
        <v>430</v>
      </c>
      <c r="BQ68" s="373"/>
      <c r="BR68" s="354" t="s">
        <v>443</v>
      </c>
    </row>
    <row r="69" spans="1:70" s="428" customFormat="1" x14ac:dyDescent="0.25">
      <c r="A69" s="345" t="s">
        <v>6894</v>
      </c>
      <c r="B69" s="373"/>
      <c r="C69" s="719">
        <v>45716</v>
      </c>
      <c r="D69" s="373"/>
      <c r="E69" s="346">
        <v>163.51</v>
      </c>
      <c r="F69" s="373"/>
      <c r="G69" s="347">
        <v>16.8383</v>
      </c>
      <c r="H69" s="374"/>
      <c r="I69" s="348">
        <v>-1.2166999999999999</v>
      </c>
      <c r="J69" s="348">
        <v>2.8757999999999999</v>
      </c>
      <c r="K69" s="348">
        <v>-5.8139000000000003</v>
      </c>
      <c r="L69" s="348">
        <v>-4.1852</v>
      </c>
      <c r="M69" s="348">
        <v>11.687200000000001</v>
      </c>
      <c r="N69" s="350">
        <v>46.023800000000001</v>
      </c>
      <c r="O69" s="348" t="s">
        <v>430</v>
      </c>
      <c r="P69" s="348" t="s">
        <v>430</v>
      </c>
      <c r="Q69" s="348" t="s">
        <v>430</v>
      </c>
      <c r="R69" s="348" t="s">
        <v>430</v>
      </c>
      <c r="S69" s="348">
        <v>2.4451999999999998</v>
      </c>
      <c r="T69" s="348">
        <v>10.5688</v>
      </c>
      <c r="U69" s="348">
        <v>26.727599999999999</v>
      </c>
      <c r="V69" s="348">
        <v>50.380899999999997</v>
      </c>
      <c r="W69" s="348">
        <v>-4.6970999999999998</v>
      </c>
      <c r="X69" s="348">
        <v>49.242400000000004</v>
      </c>
      <c r="Y69" s="374"/>
      <c r="Z69" s="346">
        <v>48</v>
      </c>
      <c r="AA69" s="346">
        <v>75</v>
      </c>
      <c r="AB69" s="346">
        <v>84</v>
      </c>
      <c r="AC69" s="346">
        <v>90</v>
      </c>
      <c r="AD69" s="346">
        <v>21</v>
      </c>
      <c r="AE69" s="346">
        <v>28</v>
      </c>
      <c r="AF69" s="346" t="s">
        <v>430</v>
      </c>
      <c r="AG69" s="346" t="s">
        <v>430</v>
      </c>
      <c r="AH69" s="346" t="s">
        <v>430</v>
      </c>
      <c r="AI69" s="346" t="s">
        <v>430</v>
      </c>
      <c r="AJ69" s="346">
        <v>91</v>
      </c>
      <c r="AK69" s="346">
        <v>16</v>
      </c>
      <c r="AL69" s="346">
        <v>25</v>
      </c>
      <c r="AM69" s="346">
        <v>29</v>
      </c>
      <c r="AN69" s="346">
        <v>74</v>
      </c>
      <c r="AO69" s="373"/>
      <c r="AP69" s="348" t="s">
        <v>430</v>
      </c>
      <c r="AQ69" s="348" t="s">
        <v>430</v>
      </c>
      <c r="AR69" s="348" t="s">
        <v>430</v>
      </c>
      <c r="AS69" s="348" t="s">
        <v>430</v>
      </c>
      <c r="AT69" s="348">
        <v>31.32</v>
      </c>
      <c r="AU69" s="351"/>
      <c r="AV69" s="346" t="s">
        <v>430</v>
      </c>
      <c r="AW69" s="346" t="s">
        <v>430</v>
      </c>
      <c r="AX69" s="346" t="s">
        <v>430</v>
      </c>
      <c r="AY69" s="346" t="s">
        <v>430</v>
      </c>
      <c r="AZ69" s="346">
        <v>24</v>
      </c>
      <c r="BA69" s="374"/>
      <c r="BB69" s="348">
        <v>22.569936850643</v>
      </c>
      <c r="BC69" s="348">
        <v>0</v>
      </c>
      <c r="BD69" s="348">
        <v>0.13410409459653</v>
      </c>
      <c r="BE69" s="375" t="s">
        <v>430</v>
      </c>
      <c r="BF69" s="374"/>
      <c r="BG69" s="375" t="s">
        <v>430</v>
      </c>
      <c r="BH69" s="674" t="s">
        <v>430</v>
      </c>
      <c r="BI69" s="348" t="s">
        <v>430</v>
      </c>
      <c r="BJ69" s="348" t="s">
        <v>430</v>
      </c>
      <c r="BK69" s="362"/>
      <c r="BL69" s="348" t="s">
        <v>6895</v>
      </c>
      <c r="BM69" s="373" t="s">
        <v>6896</v>
      </c>
      <c r="BN69" s="372" t="s">
        <v>430</v>
      </c>
      <c r="BO69" s="372" t="s">
        <v>430</v>
      </c>
      <c r="BP69" s="372" t="s">
        <v>430</v>
      </c>
      <c r="BQ69" s="373"/>
      <c r="BR69" s="354" t="s">
        <v>443</v>
      </c>
    </row>
    <row r="70" spans="1:70" s="428" customFormat="1" x14ac:dyDescent="0.25">
      <c r="A70" s="345" t="s">
        <v>6897</v>
      </c>
      <c r="B70" s="373"/>
      <c r="C70" s="719">
        <v>46045</v>
      </c>
      <c r="D70" s="373"/>
      <c r="E70" s="889">
        <v>164.95</v>
      </c>
      <c r="F70" s="373"/>
      <c r="G70" s="347">
        <v>7.8583999999999996</v>
      </c>
      <c r="H70" s="374"/>
      <c r="I70" s="348">
        <v>-1.7995000000000001</v>
      </c>
      <c r="J70" s="348">
        <v>4.0228000000000002</v>
      </c>
      <c r="K70" s="348">
        <v>-8.7644000000000002</v>
      </c>
      <c r="L70" s="348">
        <v>-3.2098</v>
      </c>
      <c r="M70" s="348" t="s">
        <v>430</v>
      </c>
      <c r="N70" s="350" t="s">
        <v>430</v>
      </c>
      <c r="O70" s="348" t="s">
        <v>430</v>
      </c>
      <c r="P70" s="348" t="s">
        <v>430</v>
      </c>
      <c r="Q70" s="348" t="s">
        <v>430</v>
      </c>
      <c r="R70" s="348" t="s">
        <v>430</v>
      </c>
      <c r="S70" s="348">
        <v>6.5328999999999997</v>
      </c>
      <c r="T70" s="348" t="s">
        <v>430</v>
      </c>
      <c r="U70" s="348" t="s">
        <v>430</v>
      </c>
      <c r="V70" s="348" t="s">
        <v>430</v>
      </c>
      <c r="W70" s="348">
        <v>-7.4763999999999999</v>
      </c>
      <c r="X70" s="348">
        <v>-21.416</v>
      </c>
      <c r="Y70" s="374"/>
      <c r="Z70" s="346">
        <v>68</v>
      </c>
      <c r="AA70" s="346">
        <v>37</v>
      </c>
      <c r="AB70" s="346">
        <v>99</v>
      </c>
      <c r="AC70" s="346">
        <v>79</v>
      </c>
      <c r="AD70" s="346" t="s">
        <v>430</v>
      </c>
      <c r="AE70" s="346" t="s">
        <v>430</v>
      </c>
      <c r="AF70" s="346" t="s">
        <v>430</v>
      </c>
      <c r="AG70" s="346" t="s">
        <v>430</v>
      </c>
      <c r="AH70" s="346" t="s">
        <v>430</v>
      </c>
      <c r="AI70" s="346" t="s">
        <v>430</v>
      </c>
      <c r="AJ70" s="346">
        <v>63</v>
      </c>
      <c r="AK70" s="346" t="s">
        <v>430</v>
      </c>
      <c r="AL70" s="346" t="s">
        <v>430</v>
      </c>
      <c r="AM70" s="346" t="s">
        <v>430</v>
      </c>
      <c r="AN70" s="346">
        <v>99</v>
      </c>
      <c r="AO70" s="373"/>
      <c r="AP70" s="348" t="s">
        <v>430</v>
      </c>
      <c r="AQ70" s="348" t="s">
        <v>430</v>
      </c>
      <c r="AR70" s="348" t="s">
        <v>430</v>
      </c>
      <c r="AS70" s="348" t="s">
        <v>430</v>
      </c>
      <c r="AT70" s="348" t="s">
        <v>430</v>
      </c>
      <c r="AU70" s="351"/>
      <c r="AV70" s="346" t="s">
        <v>430</v>
      </c>
      <c r="AW70" s="346" t="s">
        <v>430</v>
      </c>
      <c r="AX70" s="346" t="s">
        <v>430</v>
      </c>
      <c r="AY70" s="346" t="s">
        <v>430</v>
      </c>
      <c r="AZ70" s="346" t="s">
        <v>430</v>
      </c>
      <c r="BA70" s="374"/>
      <c r="BB70" s="348">
        <v>24.3235466270642</v>
      </c>
      <c r="BC70" s="348">
        <v>0</v>
      </c>
      <c r="BD70" s="348">
        <v>1.3481876873915199E-2</v>
      </c>
      <c r="BE70" s="375" t="s">
        <v>430</v>
      </c>
      <c r="BF70" s="374"/>
      <c r="BG70" s="375" t="s">
        <v>430</v>
      </c>
      <c r="BH70" s="674" t="s">
        <v>430</v>
      </c>
      <c r="BI70" s="348" t="s">
        <v>430</v>
      </c>
      <c r="BJ70" s="348" t="s">
        <v>430</v>
      </c>
      <c r="BK70" s="362"/>
      <c r="BL70" s="348" t="s">
        <v>6770</v>
      </c>
      <c r="BM70" s="373" t="s">
        <v>2950</v>
      </c>
      <c r="BN70" s="372" t="s">
        <v>4848</v>
      </c>
      <c r="BO70" s="372" t="s">
        <v>430</v>
      </c>
      <c r="BP70" s="372" t="s">
        <v>430</v>
      </c>
      <c r="BQ70" s="373"/>
      <c r="BR70" s="354" t="s">
        <v>4626</v>
      </c>
    </row>
    <row r="71" spans="1:70" s="428" customFormat="1" x14ac:dyDescent="0.25">
      <c r="A71" s="345" t="s">
        <v>6898</v>
      </c>
      <c r="B71" s="373"/>
      <c r="C71" s="719">
        <v>44267</v>
      </c>
      <c r="D71" s="373"/>
      <c r="E71" s="346">
        <v>167.67</v>
      </c>
      <c r="F71" s="373"/>
      <c r="G71" s="347">
        <v>19.4223</v>
      </c>
      <c r="H71" s="374"/>
      <c r="I71" s="348" t="s">
        <v>430</v>
      </c>
      <c r="J71" s="348">
        <v>2.1345000000000001</v>
      </c>
      <c r="K71" s="348">
        <v>0.77990000000000004</v>
      </c>
      <c r="L71" s="348">
        <v>4.0239000000000003</v>
      </c>
      <c r="M71" s="348">
        <v>2.3746</v>
      </c>
      <c r="N71" s="350">
        <v>11.5693</v>
      </c>
      <c r="O71" s="348">
        <v>10.695600000000001</v>
      </c>
      <c r="P71" s="348">
        <v>15.962899999999999</v>
      </c>
      <c r="Q71" s="348">
        <v>12.907299999999999</v>
      </c>
      <c r="R71" s="348" t="s">
        <v>430</v>
      </c>
      <c r="S71" s="348">
        <v>8.6927000000000003</v>
      </c>
      <c r="T71" s="348">
        <v>1.3299000000000001</v>
      </c>
      <c r="U71" s="348">
        <v>6.5560999999999998</v>
      </c>
      <c r="V71" s="348">
        <v>9.7454000000000001</v>
      </c>
      <c r="W71" s="348">
        <v>0.20899999999999999</v>
      </c>
      <c r="X71" s="348">
        <v>13.4284</v>
      </c>
      <c r="Y71" s="374"/>
      <c r="Z71" s="346" t="s">
        <v>430</v>
      </c>
      <c r="AA71" s="346">
        <v>98</v>
      </c>
      <c r="AB71" s="346">
        <v>58</v>
      </c>
      <c r="AC71" s="346">
        <v>44</v>
      </c>
      <c r="AD71" s="346">
        <v>59</v>
      </c>
      <c r="AE71" s="346">
        <v>36</v>
      </c>
      <c r="AF71" s="346">
        <v>31</v>
      </c>
      <c r="AG71" s="346">
        <v>33</v>
      </c>
      <c r="AH71" s="346">
        <v>21</v>
      </c>
      <c r="AI71" s="346" t="s">
        <v>430</v>
      </c>
      <c r="AJ71" s="346">
        <v>51</v>
      </c>
      <c r="AK71" s="346">
        <v>60</v>
      </c>
      <c r="AL71" s="346">
        <v>53</v>
      </c>
      <c r="AM71" s="346">
        <v>37</v>
      </c>
      <c r="AN71" s="346">
        <v>62</v>
      </c>
      <c r="AO71" s="373"/>
      <c r="AP71" s="348" t="s">
        <v>430</v>
      </c>
      <c r="AQ71" s="348" t="s">
        <v>430</v>
      </c>
      <c r="AR71" s="348">
        <v>13.92</v>
      </c>
      <c r="AS71" s="348">
        <v>13</v>
      </c>
      <c r="AT71" s="348">
        <v>7.79</v>
      </c>
      <c r="AU71" s="351"/>
      <c r="AV71" s="346" t="s">
        <v>430</v>
      </c>
      <c r="AW71" s="346" t="s">
        <v>430</v>
      </c>
      <c r="AX71" s="346">
        <v>20</v>
      </c>
      <c r="AY71" s="346">
        <v>28</v>
      </c>
      <c r="AZ71" s="346">
        <v>46</v>
      </c>
      <c r="BA71" s="374"/>
      <c r="BB71" s="348">
        <v>7.5017076717933397</v>
      </c>
      <c r="BC71" s="348">
        <v>0</v>
      </c>
      <c r="BD71" s="348">
        <v>0.11739201096567101</v>
      </c>
      <c r="BE71" s="375" t="s">
        <v>430</v>
      </c>
      <c r="BF71" s="374"/>
      <c r="BG71" s="375" t="s">
        <v>430</v>
      </c>
      <c r="BH71" s="674" t="s">
        <v>430</v>
      </c>
      <c r="BI71" s="348" t="s">
        <v>430</v>
      </c>
      <c r="BJ71" s="348" t="s">
        <v>430</v>
      </c>
      <c r="BK71" s="362"/>
      <c r="BL71" s="348" t="s">
        <v>6899</v>
      </c>
      <c r="BM71" s="373" t="s">
        <v>5819</v>
      </c>
      <c r="BN71" s="372" t="s">
        <v>430</v>
      </c>
      <c r="BO71" s="372" t="s">
        <v>430</v>
      </c>
      <c r="BP71" s="372" t="s">
        <v>430</v>
      </c>
      <c r="BQ71" s="373"/>
      <c r="BR71" s="354" t="s">
        <v>547</v>
      </c>
    </row>
    <row r="72" spans="1:70" s="428" customFormat="1" x14ac:dyDescent="0.25">
      <c r="A72" s="345" t="s">
        <v>6900</v>
      </c>
      <c r="B72" s="373"/>
      <c r="C72" s="719">
        <v>45516</v>
      </c>
      <c r="D72" s="373"/>
      <c r="E72" s="346">
        <v>168.65700000000001</v>
      </c>
      <c r="F72" s="373"/>
      <c r="G72" s="347">
        <v>9.4784000000000006</v>
      </c>
      <c r="H72" s="374"/>
      <c r="I72" s="348">
        <v>0.25600000000000001</v>
      </c>
      <c r="J72" s="348">
        <v>3.6139999999999999</v>
      </c>
      <c r="K72" s="348">
        <v>6.0152999999999999</v>
      </c>
      <c r="L72" s="348">
        <v>10.0016</v>
      </c>
      <c r="M72" s="348">
        <v>1.8109999999999999</v>
      </c>
      <c r="N72" s="350">
        <v>7.2266000000000004</v>
      </c>
      <c r="O72" s="348" t="s">
        <v>430</v>
      </c>
      <c r="P72" s="348" t="s">
        <v>430</v>
      </c>
      <c r="Q72" s="348" t="s">
        <v>430</v>
      </c>
      <c r="R72" s="348" t="s">
        <v>430</v>
      </c>
      <c r="S72" s="348">
        <v>18.659500000000001</v>
      </c>
      <c r="T72" s="348">
        <v>-0.91990000000000005</v>
      </c>
      <c r="U72" s="348">
        <v>1.3656999999999999</v>
      </c>
      <c r="V72" s="348">
        <v>5.4961000000000002</v>
      </c>
      <c r="W72" s="348">
        <v>2.2050999999999998</v>
      </c>
      <c r="X72" s="348">
        <v>-2.8552</v>
      </c>
      <c r="Y72" s="374"/>
      <c r="Z72" s="346">
        <v>26</v>
      </c>
      <c r="AA72" s="346">
        <v>58</v>
      </c>
      <c r="AB72" s="346">
        <v>3</v>
      </c>
      <c r="AC72" s="346">
        <v>16</v>
      </c>
      <c r="AD72" s="346">
        <v>62</v>
      </c>
      <c r="AE72" s="346">
        <v>47</v>
      </c>
      <c r="AF72" s="346" t="s">
        <v>430</v>
      </c>
      <c r="AG72" s="346" t="s">
        <v>430</v>
      </c>
      <c r="AH72" s="346" t="s">
        <v>430</v>
      </c>
      <c r="AI72" s="346" t="s">
        <v>430</v>
      </c>
      <c r="AJ72" s="346">
        <v>12</v>
      </c>
      <c r="AK72" s="346">
        <v>73</v>
      </c>
      <c r="AL72" s="346">
        <v>75</v>
      </c>
      <c r="AM72" s="346">
        <v>50</v>
      </c>
      <c r="AN72" s="346">
        <v>18</v>
      </c>
      <c r="AO72" s="373"/>
      <c r="AP72" s="348" t="s">
        <v>430</v>
      </c>
      <c r="AQ72" s="348" t="s">
        <v>430</v>
      </c>
      <c r="AR72" s="348" t="s">
        <v>430</v>
      </c>
      <c r="AS72" s="348" t="s">
        <v>430</v>
      </c>
      <c r="AT72" s="348">
        <v>5.91</v>
      </c>
      <c r="AU72" s="351"/>
      <c r="AV72" s="346" t="s">
        <v>430</v>
      </c>
      <c r="AW72" s="346" t="s">
        <v>430</v>
      </c>
      <c r="AX72" s="346" t="s">
        <v>430</v>
      </c>
      <c r="AY72" s="346" t="s">
        <v>430</v>
      </c>
      <c r="AZ72" s="346">
        <v>52</v>
      </c>
      <c r="BA72" s="374"/>
      <c r="BB72" s="348">
        <v>17.468029920281602</v>
      </c>
      <c r="BC72" s="348">
        <v>0.98786353129488202</v>
      </c>
      <c r="BD72" s="348">
        <v>-3.7287770995223297E-2</v>
      </c>
      <c r="BE72" s="375">
        <v>-0.14370096223076001</v>
      </c>
      <c r="BF72" s="374"/>
      <c r="BG72" s="375" t="s">
        <v>430</v>
      </c>
      <c r="BH72" s="674" t="s">
        <v>430</v>
      </c>
      <c r="BI72" s="348" t="s">
        <v>430</v>
      </c>
      <c r="BJ72" s="348" t="s">
        <v>430</v>
      </c>
      <c r="BK72" s="362"/>
      <c r="BL72" s="348" t="s">
        <v>6796</v>
      </c>
      <c r="BM72" s="373" t="s">
        <v>5826</v>
      </c>
      <c r="BN72" s="372" t="s">
        <v>430</v>
      </c>
      <c r="BO72" s="372" t="s">
        <v>430</v>
      </c>
      <c r="BP72" s="372" t="s">
        <v>430</v>
      </c>
      <c r="BQ72" s="373"/>
      <c r="BR72" s="354" t="s">
        <v>463</v>
      </c>
    </row>
    <row r="73" spans="1:70" s="428" customFormat="1" x14ac:dyDescent="0.25">
      <c r="A73" s="345" t="s">
        <v>6901</v>
      </c>
      <c r="B73" s="373"/>
      <c r="C73" s="719">
        <v>46045</v>
      </c>
      <c r="D73" s="373"/>
      <c r="E73" s="889">
        <v>154.16</v>
      </c>
      <c r="F73" s="373"/>
      <c r="G73" s="347">
        <v>9.6538000000000004</v>
      </c>
      <c r="H73" s="374"/>
      <c r="I73" s="348">
        <v>-0.88700000000000001</v>
      </c>
      <c r="J73" s="348">
        <v>2.5047999999999999</v>
      </c>
      <c r="K73" s="348">
        <v>-5.5983000000000001</v>
      </c>
      <c r="L73" s="348">
        <v>-4.1635</v>
      </c>
      <c r="M73" s="348" t="s">
        <v>430</v>
      </c>
      <c r="N73" s="350" t="s">
        <v>430</v>
      </c>
      <c r="O73" s="348" t="s">
        <v>430</v>
      </c>
      <c r="P73" s="348" t="s">
        <v>430</v>
      </c>
      <c r="Q73" s="348" t="s">
        <v>430</v>
      </c>
      <c r="R73" s="348" t="s">
        <v>430</v>
      </c>
      <c r="S73" s="348">
        <v>0.90620000000000001</v>
      </c>
      <c r="T73" s="348" t="s">
        <v>430</v>
      </c>
      <c r="U73" s="348" t="s">
        <v>430</v>
      </c>
      <c r="V73" s="348" t="s">
        <v>430</v>
      </c>
      <c r="W73" s="348">
        <v>-4.9017999999999997</v>
      </c>
      <c r="X73" s="348">
        <v>-3.4620000000000002</v>
      </c>
      <c r="Y73" s="374"/>
      <c r="Z73" s="346">
        <v>44</v>
      </c>
      <c r="AA73" s="346">
        <v>84</v>
      </c>
      <c r="AB73" s="346">
        <v>74</v>
      </c>
      <c r="AC73" s="346">
        <v>89</v>
      </c>
      <c r="AD73" s="346" t="s">
        <v>430</v>
      </c>
      <c r="AE73" s="346" t="s">
        <v>430</v>
      </c>
      <c r="AF73" s="346" t="s">
        <v>430</v>
      </c>
      <c r="AG73" s="346" t="s">
        <v>430</v>
      </c>
      <c r="AH73" s="346" t="s">
        <v>430</v>
      </c>
      <c r="AI73" s="346" t="s">
        <v>430</v>
      </c>
      <c r="AJ73" s="346">
        <v>105</v>
      </c>
      <c r="AK73" s="346" t="s">
        <v>430</v>
      </c>
      <c r="AL73" s="346" t="s">
        <v>430</v>
      </c>
      <c r="AM73" s="346" t="s">
        <v>430</v>
      </c>
      <c r="AN73" s="346">
        <v>77</v>
      </c>
      <c r="AO73" s="373"/>
      <c r="AP73" s="348" t="s">
        <v>430</v>
      </c>
      <c r="AQ73" s="348" t="s">
        <v>430</v>
      </c>
      <c r="AR73" s="348" t="s">
        <v>430</v>
      </c>
      <c r="AS73" s="348" t="s">
        <v>430</v>
      </c>
      <c r="AT73" s="348" t="s">
        <v>430</v>
      </c>
      <c r="AU73" s="351"/>
      <c r="AV73" s="346" t="s">
        <v>430</v>
      </c>
      <c r="AW73" s="346" t="s">
        <v>430</v>
      </c>
      <c r="AX73" s="346" t="s">
        <v>430</v>
      </c>
      <c r="AY73" s="346" t="s">
        <v>430</v>
      </c>
      <c r="AZ73" s="346" t="s">
        <v>430</v>
      </c>
      <c r="BA73" s="374"/>
      <c r="BB73" s="348">
        <v>14.4230492363899</v>
      </c>
      <c r="BC73" s="348">
        <v>0</v>
      </c>
      <c r="BD73" s="348">
        <v>-6.9566734713451303E-2</v>
      </c>
      <c r="BE73" s="375" t="s">
        <v>430</v>
      </c>
      <c r="BF73" s="374"/>
      <c r="BG73" s="375" t="s">
        <v>430</v>
      </c>
      <c r="BH73" s="674" t="s">
        <v>430</v>
      </c>
      <c r="BI73" s="348" t="s">
        <v>430</v>
      </c>
      <c r="BJ73" s="348" t="s">
        <v>430</v>
      </c>
      <c r="BK73" s="362"/>
      <c r="BL73" s="348" t="s">
        <v>6851</v>
      </c>
      <c r="BM73" s="373" t="s">
        <v>6799</v>
      </c>
      <c r="BN73" s="372" t="s">
        <v>2950</v>
      </c>
      <c r="BO73" s="372" t="s">
        <v>430</v>
      </c>
      <c r="BP73" s="372" t="s">
        <v>430</v>
      </c>
      <c r="BQ73" s="373"/>
      <c r="BR73" s="354" t="s">
        <v>4626</v>
      </c>
    </row>
    <row r="74" spans="1:70" s="428" customFormat="1" x14ac:dyDescent="0.25">
      <c r="A74" s="345" t="s">
        <v>6902</v>
      </c>
      <c r="B74" s="373"/>
      <c r="C74" s="719">
        <v>45576</v>
      </c>
      <c r="D74" s="373"/>
      <c r="E74" s="346">
        <v>138.245</v>
      </c>
      <c r="F74" s="373"/>
      <c r="G74" s="347">
        <v>13.8855</v>
      </c>
      <c r="H74" s="374"/>
      <c r="I74" s="348">
        <v>1.9400000000000001E-2</v>
      </c>
      <c r="J74" s="348">
        <v>8.3255999999999997</v>
      </c>
      <c r="K74" s="348">
        <v>5.9363000000000001</v>
      </c>
      <c r="L74" s="348">
        <v>16.689800000000002</v>
      </c>
      <c r="M74" s="348">
        <v>29.009</v>
      </c>
      <c r="N74" s="350">
        <v>6.5312999999999999</v>
      </c>
      <c r="O74" s="348" t="s">
        <v>430</v>
      </c>
      <c r="P74" s="348" t="s">
        <v>430</v>
      </c>
      <c r="Q74" s="348" t="s">
        <v>430</v>
      </c>
      <c r="R74" s="348" t="s">
        <v>430</v>
      </c>
      <c r="S74" s="348">
        <v>31.457899999999999</v>
      </c>
      <c r="T74" s="348">
        <v>22.4115</v>
      </c>
      <c r="U74" s="348">
        <v>20.426200000000001</v>
      </c>
      <c r="V74" s="348">
        <v>6.5959000000000003</v>
      </c>
      <c r="W74" s="348">
        <v>3.9015</v>
      </c>
      <c r="X74" s="348">
        <v>21.5093</v>
      </c>
      <c r="Y74" s="374"/>
      <c r="Z74" s="346">
        <v>40</v>
      </c>
      <c r="AA74" s="346">
        <v>3</v>
      </c>
      <c r="AB74" s="346">
        <v>5</v>
      </c>
      <c r="AC74" s="346">
        <v>6</v>
      </c>
      <c r="AD74" s="346">
        <v>3</v>
      </c>
      <c r="AE74" s="346">
        <v>49</v>
      </c>
      <c r="AF74" s="346" t="s">
        <v>430</v>
      </c>
      <c r="AG74" s="346" t="s">
        <v>430</v>
      </c>
      <c r="AH74" s="346" t="s">
        <v>430</v>
      </c>
      <c r="AI74" s="346" t="s">
        <v>430</v>
      </c>
      <c r="AJ74" s="346">
        <v>3</v>
      </c>
      <c r="AK74" s="346">
        <v>3</v>
      </c>
      <c r="AL74" s="346">
        <v>35</v>
      </c>
      <c r="AM74" s="346">
        <v>45</v>
      </c>
      <c r="AN74" s="346">
        <v>3</v>
      </c>
      <c r="AO74" s="373"/>
      <c r="AP74" s="348" t="s">
        <v>430</v>
      </c>
      <c r="AQ74" s="348" t="s">
        <v>430</v>
      </c>
      <c r="AR74" s="348" t="s">
        <v>430</v>
      </c>
      <c r="AS74" s="348" t="s">
        <v>430</v>
      </c>
      <c r="AT74" s="348">
        <v>34.71</v>
      </c>
      <c r="AU74" s="351"/>
      <c r="AV74" s="346" t="s">
        <v>430</v>
      </c>
      <c r="AW74" s="346" t="s">
        <v>430</v>
      </c>
      <c r="AX74" s="346" t="s">
        <v>430</v>
      </c>
      <c r="AY74" s="346" t="s">
        <v>430</v>
      </c>
      <c r="AZ74" s="346">
        <v>16</v>
      </c>
      <c r="BA74" s="374"/>
      <c r="BB74" s="348">
        <v>37.119616006534201</v>
      </c>
      <c r="BC74" s="348">
        <v>1.0027675210006399</v>
      </c>
      <c r="BD74" s="348">
        <v>4.8479465796231302E-2</v>
      </c>
      <c r="BE74" s="375">
        <v>-0.11611858167601501</v>
      </c>
      <c r="BF74" s="374"/>
      <c r="BG74" s="375" t="s">
        <v>430</v>
      </c>
      <c r="BH74" s="674" t="s">
        <v>430</v>
      </c>
      <c r="BI74" s="348" t="s">
        <v>430</v>
      </c>
      <c r="BJ74" s="348" t="s">
        <v>430</v>
      </c>
      <c r="BK74" s="362"/>
      <c r="BL74" s="348" t="s">
        <v>6770</v>
      </c>
      <c r="BM74" s="373" t="s">
        <v>4848</v>
      </c>
      <c r="BN74" s="372" t="s">
        <v>430</v>
      </c>
      <c r="BO74" s="372" t="s">
        <v>430</v>
      </c>
      <c r="BP74" s="372" t="s">
        <v>430</v>
      </c>
      <c r="BQ74" s="373"/>
      <c r="BR74" s="354" t="s">
        <v>463</v>
      </c>
    </row>
    <row r="75" spans="1:70" s="428" customFormat="1" x14ac:dyDescent="0.25">
      <c r="A75" s="345" t="s">
        <v>6903</v>
      </c>
      <c r="B75" s="373"/>
      <c r="C75" s="719">
        <v>42826</v>
      </c>
      <c r="D75" s="373"/>
      <c r="E75" s="346">
        <v>129.21</v>
      </c>
      <c r="F75" s="373"/>
      <c r="G75" s="347">
        <v>82.995000000000005</v>
      </c>
      <c r="H75" s="374"/>
      <c r="I75" s="348" t="s">
        <v>430</v>
      </c>
      <c r="J75" s="348">
        <v>4.6199000000000003</v>
      </c>
      <c r="K75" s="348">
        <v>3.3613</v>
      </c>
      <c r="L75" s="348">
        <v>4.3844000000000003</v>
      </c>
      <c r="M75" s="348">
        <v>-2.5205000000000002</v>
      </c>
      <c r="N75" s="350">
        <v>0.71179999999999999</v>
      </c>
      <c r="O75" s="348">
        <v>2.7511000000000001</v>
      </c>
      <c r="P75" s="348">
        <v>12.906700000000001</v>
      </c>
      <c r="Q75" s="348">
        <v>11.6119</v>
      </c>
      <c r="R75" s="348" t="s">
        <v>430</v>
      </c>
      <c r="S75" s="348">
        <v>11.287699999999999</v>
      </c>
      <c r="T75" s="348">
        <v>-3.5828000000000002</v>
      </c>
      <c r="U75" s="348">
        <v>0.749</v>
      </c>
      <c r="V75" s="348">
        <v>-2.0684999999999998</v>
      </c>
      <c r="W75" s="348">
        <v>2.7012999999999998</v>
      </c>
      <c r="X75" s="348">
        <v>11.624000000000001</v>
      </c>
      <c r="Y75" s="374"/>
      <c r="Z75" s="346" t="s">
        <v>430</v>
      </c>
      <c r="AA75" s="346">
        <v>22</v>
      </c>
      <c r="AB75" s="346">
        <v>19</v>
      </c>
      <c r="AC75" s="346">
        <v>40</v>
      </c>
      <c r="AD75" s="346">
        <v>84</v>
      </c>
      <c r="AE75" s="346">
        <v>67</v>
      </c>
      <c r="AF75" s="346">
        <v>51</v>
      </c>
      <c r="AG75" s="346">
        <v>42</v>
      </c>
      <c r="AH75" s="346">
        <v>27</v>
      </c>
      <c r="AI75" s="346" t="s">
        <v>430</v>
      </c>
      <c r="AJ75" s="346">
        <v>36</v>
      </c>
      <c r="AK75" s="346">
        <v>88</v>
      </c>
      <c r="AL75" s="346">
        <v>80</v>
      </c>
      <c r="AM75" s="346">
        <v>69</v>
      </c>
      <c r="AN75" s="346">
        <v>10</v>
      </c>
      <c r="AO75" s="373"/>
      <c r="AP75" s="348" t="s">
        <v>430</v>
      </c>
      <c r="AQ75" s="348">
        <v>13.02</v>
      </c>
      <c r="AR75" s="348">
        <v>10.35</v>
      </c>
      <c r="AS75" s="348">
        <v>6.27</v>
      </c>
      <c r="AT75" s="348">
        <v>-1.75</v>
      </c>
      <c r="AU75" s="351"/>
      <c r="AV75" s="346" t="s">
        <v>430</v>
      </c>
      <c r="AW75" s="346">
        <v>20</v>
      </c>
      <c r="AX75" s="346">
        <v>30</v>
      </c>
      <c r="AY75" s="346">
        <v>47</v>
      </c>
      <c r="AZ75" s="346">
        <v>71</v>
      </c>
      <c r="BA75" s="374"/>
      <c r="BB75" s="348">
        <v>12.278259510471999</v>
      </c>
      <c r="BC75" s="348">
        <v>0.94688572775896795</v>
      </c>
      <c r="BD75" s="348">
        <v>6.0216616142826002E-2</v>
      </c>
      <c r="BE75" s="375">
        <v>0.13789107325299599</v>
      </c>
      <c r="BF75" s="374"/>
      <c r="BG75" s="375" t="s">
        <v>430</v>
      </c>
      <c r="BH75" s="674" t="s">
        <v>430</v>
      </c>
      <c r="BI75" s="348" t="s">
        <v>430</v>
      </c>
      <c r="BJ75" s="348" t="s">
        <v>430</v>
      </c>
      <c r="BK75" s="362"/>
      <c r="BL75" s="348" t="s">
        <v>6904</v>
      </c>
      <c r="BM75" s="373" t="s">
        <v>6905</v>
      </c>
      <c r="BN75" s="372" t="s">
        <v>430</v>
      </c>
      <c r="BO75" s="372" t="s">
        <v>430</v>
      </c>
      <c r="BP75" s="372" t="s">
        <v>430</v>
      </c>
      <c r="BQ75" s="373"/>
      <c r="BR75" s="354" t="s">
        <v>904</v>
      </c>
    </row>
    <row r="76" spans="1:70" s="428" customFormat="1" x14ac:dyDescent="0.25">
      <c r="A76" s="345" t="s">
        <v>6906</v>
      </c>
      <c r="B76" s="373"/>
      <c r="C76" s="719">
        <v>45807</v>
      </c>
      <c r="D76" s="373"/>
      <c r="E76" s="346">
        <v>122.97</v>
      </c>
      <c r="F76" s="373"/>
      <c r="G76" s="347">
        <v>11.230499999999999</v>
      </c>
      <c r="H76" s="374"/>
      <c r="I76" s="348">
        <v>-7.2999999999999995E-2</v>
      </c>
      <c r="J76" s="348">
        <v>1.4424999999999999</v>
      </c>
      <c r="K76" s="348">
        <v>-6.5000000000000002E-2</v>
      </c>
      <c r="L76" s="348">
        <v>0.5776</v>
      </c>
      <c r="M76" s="348">
        <v>3.1930999999999998</v>
      </c>
      <c r="N76" s="350">
        <v>11.4259</v>
      </c>
      <c r="O76" s="348" t="s">
        <v>430</v>
      </c>
      <c r="P76" s="348" t="s">
        <v>430</v>
      </c>
      <c r="Q76" s="348" t="s">
        <v>430</v>
      </c>
      <c r="R76" s="348" t="s">
        <v>430</v>
      </c>
      <c r="S76" s="348">
        <v>3.1825999999999999</v>
      </c>
      <c r="T76" s="348">
        <v>2.6760000000000002</v>
      </c>
      <c r="U76" s="348">
        <v>7.6275000000000004</v>
      </c>
      <c r="V76" s="348">
        <v>11.730700000000001</v>
      </c>
      <c r="W76" s="348">
        <v>-0.1449</v>
      </c>
      <c r="X76" s="348">
        <v>11.662000000000001</v>
      </c>
      <c r="Y76" s="374"/>
      <c r="Z76" s="346">
        <v>41</v>
      </c>
      <c r="AA76" s="346">
        <v>107</v>
      </c>
      <c r="AB76" s="346">
        <v>66</v>
      </c>
      <c r="AC76" s="346">
        <v>66</v>
      </c>
      <c r="AD76" s="346">
        <v>53</v>
      </c>
      <c r="AE76" s="346">
        <v>37</v>
      </c>
      <c r="AF76" s="346" t="s">
        <v>430</v>
      </c>
      <c r="AG76" s="346" t="s">
        <v>430</v>
      </c>
      <c r="AH76" s="346" t="s">
        <v>430</v>
      </c>
      <c r="AI76" s="346" t="s">
        <v>430</v>
      </c>
      <c r="AJ76" s="346">
        <v>86</v>
      </c>
      <c r="AK76" s="346">
        <v>52</v>
      </c>
      <c r="AL76" s="346">
        <v>49</v>
      </c>
      <c r="AM76" s="346">
        <v>34</v>
      </c>
      <c r="AN76" s="346">
        <v>64</v>
      </c>
      <c r="AO76" s="373"/>
      <c r="AP76" s="348" t="s">
        <v>430</v>
      </c>
      <c r="AQ76" s="348" t="s">
        <v>430</v>
      </c>
      <c r="AR76" s="348" t="s">
        <v>430</v>
      </c>
      <c r="AS76" s="348" t="s">
        <v>430</v>
      </c>
      <c r="AT76" s="348">
        <v>8.32</v>
      </c>
      <c r="AU76" s="351"/>
      <c r="AV76" s="346" t="s">
        <v>430</v>
      </c>
      <c r="AW76" s="346" t="s">
        <v>430</v>
      </c>
      <c r="AX76" s="346" t="s">
        <v>430</v>
      </c>
      <c r="AY76" s="346" t="s">
        <v>430</v>
      </c>
      <c r="AZ76" s="346">
        <v>42</v>
      </c>
      <c r="BA76" s="374"/>
      <c r="BB76" s="348">
        <v>5.4857342803632196</v>
      </c>
      <c r="BC76" s="348">
        <v>0.197195006239654</v>
      </c>
      <c r="BD76" s="348">
        <v>8.4421315084918194E-2</v>
      </c>
      <c r="BE76" s="375">
        <v>-0.16181773527558199</v>
      </c>
      <c r="BF76" s="374"/>
      <c r="BG76" s="375" t="s">
        <v>430</v>
      </c>
      <c r="BH76" s="674" t="s">
        <v>430</v>
      </c>
      <c r="BI76" s="348" t="s">
        <v>430</v>
      </c>
      <c r="BJ76" s="348" t="s">
        <v>430</v>
      </c>
      <c r="BK76" s="362"/>
      <c r="BL76" s="348" t="s">
        <v>6907</v>
      </c>
      <c r="BM76" s="373" t="s">
        <v>5844</v>
      </c>
      <c r="BN76" s="372" t="s">
        <v>430</v>
      </c>
      <c r="BO76" s="372" t="s">
        <v>430</v>
      </c>
      <c r="BP76" s="372" t="s">
        <v>430</v>
      </c>
      <c r="BQ76" s="373"/>
      <c r="BR76" s="354" t="s">
        <v>443</v>
      </c>
    </row>
    <row r="77" spans="1:70" s="428" customFormat="1" x14ac:dyDescent="0.25">
      <c r="A77" s="345" t="s">
        <v>6908</v>
      </c>
      <c r="B77" s="373"/>
      <c r="C77" s="719">
        <v>46020</v>
      </c>
      <c r="D77" s="373"/>
      <c r="E77" s="889">
        <v>123.1</v>
      </c>
      <c r="F77" s="373"/>
      <c r="G77" s="347">
        <v>10.6751</v>
      </c>
      <c r="H77" s="374"/>
      <c r="I77" s="348" t="s">
        <v>430</v>
      </c>
      <c r="J77" s="348">
        <v>6.0616000000000003</v>
      </c>
      <c r="K77" s="348">
        <v>-7.2408000000000001</v>
      </c>
      <c r="L77" s="348">
        <v>-1.5603</v>
      </c>
      <c r="M77" s="348" t="s">
        <v>430</v>
      </c>
      <c r="N77" s="350" t="s">
        <v>430</v>
      </c>
      <c r="O77" s="348" t="s">
        <v>430</v>
      </c>
      <c r="P77" s="348" t="s">
        <v>430</v>
      </c>
      <c r="Q77" s="348" t="s">
        <v>430</v>
      </c>
      <c r="R77" s="348" t="s">
        <v>430</v>
      </c>
      <c r="S77" s="348">
        <v>7.8183999999999996</v>
      </c>
      <c r="T77" s="348">
        <v>6.8963999999999999</v>
      </c>
      <c r="U77" s="348" t="s">
        <v>430</v>
      </c>
      <c r="V77" s="348" t="s">
        <v>430</v>
      </c>
      <c r="W77" s="348">
        <v>-5.7561</v>
      </c>
      <c r="X77" s="348">
        <v>6.7510000000000003</v>
      </c>
      <c r="Y77" s="374"/>
      <c r="Z77" s="346" t="s">
        <v>430</v>
      </c>
      <c r="AA77" s="346">
        <v>8</v>
      </c>
      <c r="AB77" s="346">
        <v>96</v>
      </c>
      <c r="AC77" s="346">
        <v>68</v>
      </c>
      <c r="AD77" s="346" t="s">
        <v>430</v>
      </c>
      <c r="AE77" s="346" t="s">
        <v>430</v>
      </c>
      <c r="AF77" s="346" t="s">
        <v>430</v>
      </c>
      <c r="AG77" s="346" t="s">
        <v>430</v>
      </c>
      <c r="AH77" s="346" t="s">
        <v>430</v>
      </c>
      <c r="AI77" s="346" t="s">
        <v>430</v>
      </c>
      <c r="AJ77" s="346">
        <v>54</v>
      </c>
      <c r="AK77" s="346">
        <v>31</v>
      </c>
      <c r="AL77" s="346" t="s">
        <v>430</v>
      </c>
      <c r="AM77" s="346" t="s">
        <v>430</v>
      </c>
      <c r="AN77" s="346">
        <v>94</v>
      </c>
      <c r="AO77" s="373"/>
      <c r="AP77" s="348" t="s">
        <v>430</v>
      </c>
      <c r="AQ77" s="348" t="s">
        <v>430</v>
      </c>
      <c r="AR77" s="348" t="s">
        <v>430</v>
      </c>
      <c r="AS77" s="348" t="s">
        <v>430</v>
      </c>
      <c r="AT77" s="348" t="s">
        <v>430</v>
      </c>
      <c r="AU77" s="351"/>
      <c r="AV77" s="346" t="s">
        <v>430</v>
      </c>
      <c r="AW77" s="346" t="s">
        <v>430</v>
      </c>
      <c r="AX77" s="346" t="s">
        <v>430</v>
      </c>
      <c r="AY77" s="346" t="s">
        <v>430</v>
      </c>
      <c r="AZ77" s="346" t="s">
        <v>430</v>
      </c>
      <c r="BA77" s="374"/>
      <c r="BB77" s="348">
        <v>35.619405073097901</v>
      </c>
      <c r="BC77" s="348">
        <v>1.05980835314079</v>
      </c>
      <c r="BD77" s="348">
        <v>-8.2941557746237904E-2</v>
      </c>
      <c r="BE77" s="375">
        <v>-1.4982934154154799</v>
      </c>
      <c r="BF77" s="374"/>
      <c r="BG77" s="375" t="s">
        <v>430</v>
      </c>
      <c r="BH77" s="674" t="s">
        <v>430</v>
      </c>
      <c r="BI77" s="348" t="s">
        <v>430</v>
      </c>
      <c r="BJ77" s="348" t="s">
        <v>430</v>
      </c>
      <c r="BK77" s="362"/>
      <c r="BL77" s="348" t="s">
        <v>6796</v>
      </c>
      <c r="BM77" s="373" t="s">
        <v>5826</v>
      </c>
      <c r="BN77" s="372" t="s">
        <v>2950</v>
      </c>
      <c r="BO77" s="372" t="s">
        <v>430</v>
      </c>
      <c r="BP77" s="372" t="s">
        <v>430</v>
      </c>
      <c r="BQ77" s="373"/>
      <c r="BR77" s="354" t="s">
        <v>5078</v>
      </c>
    </row>
    <row r="78" spans="1:70" s="428" customFormat="1" x14ac:dyDescent="0.25">
      <c r="A78" s="345" t="s">
        <v>6909</v>
      </c>
      <c r="B78" s="373"/>
      <c r="C78" s="719">
        <v>45602</v>
      </c>
      <c r="D78" s="373"/>
      <c r="E78" s="346">
        <v>119.114</v>
      </c>
      <c r="F78" s="373"/>
      <c r="G78" s="347">
        <v>18.009899999999998</v>
      </c>
      <c r="H78" s="374"/>
      <c r="I78" s="348">
        <v>-1.3605</v>
      </c>
      <c r="J78" s="348">
        <v>1.6113</v>
      </c>
      <c r="K78" s="348">
        <v>-5.7230999999999996</v>
      </c>
      <c r="L78" s="348">
        <v>-4.5994999999999999</v>
      </c>
      <c r="M78" s="348">
        <v>10.1732</v>
      </c>
      <c r="N78" s="350">
        <v>45.310299999999998</v>
      </c>
      <c r="O78" s="348" t="s">
        <v>430</v>
      </c>
      <c r="P78" s="348" t="s">
        <v>430</v>
      </c>
      <c r="Q78" s="348" t="s">
        <v>430</v>
      </c>
      <c r="R78" s="348" t="s">
        <v>430</v>
      </c>
      <c r="S78" s="348">
        <v>1.0401</v>
      </c>
      <c r="T78" s="348">
        <v>10.021100000000001</v>
      </c>
      <c r="U78" s="348">
        <v>25.817499999999999</v>
      </c>
      <c r="V78" s="348">
        <v>50.1038</v>
      </c>
      <c r="W78" s="348">
        <v>-5.0361000000000002</v>
      </c>
      <c r="X78" s="348">
        <v>43.992199999999997</v>
      </c>
      <c r="Y78" s="374"/>
      <c r="Z78" s="346">
        <v>58</v>
      </c>
      <c r="AA78" s="346">
        <v>106</v>
      </c>
      <c r="AB78" s="346">
        <v>78</v>
      </c>
      <c r="AC78" s="346">
        <v>103</v>
      </c>
      <c r="AD78" s="346">
        <v>38</v>
      </c>
      <c r="AE78" s="346">
        <v>30</v>
      </c>
      <c r="AF78" s="346" t="s">
        <v>430</v>
      </c>
      <c r="AG78" s="346" t="s">
        <v>430</v>
      </c>
      <c r="AH78" s="346" t="s">
        <v>430</v>
      </c>
      <c r="AI78" s="346" t="s">
        <v>430</v>
      </c>
      <c r="AJ78" s="346">
        <v>100</v>
      </c>
      <c r="AK78" s="346">
        <v>21</v>
      </c>
      <c r="AL78" s="346">
        <v>32</v>
      </c>
      <c r="AM78" s="346">
        <v>30</v>
      </c>
      <c r="AN78" s="346">
        <v>83</v>
      </c>
      <c r="AO78" s="373"/>
      <c r="AP78" s="348" t="s">
        <v>430</v>
      </c>
      <c r="AQ78" s="348" t="s">
        <v>430</v>
      </c>
      <c r="AR78" s="348" t="s">
        <v>430</v>
      </c>
      <c r="AS78" s="348" t="s">
        <v>430</v>
      </c>
      <c r="AT78" s="348">
        <v>29.61</v>
      </c>
      <c r="AU78" s="351"/>
      <c r="AV78" s="346" t="s">
        <v>430</v>
      </c>
      <c r="AW78" s="346" t="s">
        <v>430</v>
      </c>
      <c r="AX78" s="346" t="s">
        <v>430</v>
      </c>
      <c r="AY78" s="346" t="s">
        <v>430</v>
      </c>
      <c r="AZ78" s="346">
        <v>33</v>
      </c>
      <c r="BA78" s="374"/>
      <c r="BB78" s="348">
        <v>19.8480602033449</v>
      </c>
      <c r="BC78" s="348">
        <v>0</v>
      </c>
      <c r="BD78" s="348">
        <v>0.15584258381713001</v>
      </c>
      <c r="BE78" s="375" t="s">
        <v>430</v>
      </c>
      <c r="BF78" s="374"/>
      <c r="BG78" s="375" t="s">
        <v>430</v>
      </c>
      <c r="BH78" s="674" t="s">
        <v>430</v>
      </c>
      <c r="BI78" s="348" t="s">
        <v>430</v>
      </c>
      <c r="BJ78" s="348" t="s">
        <v>430</v>
      </c>
      <c r="BK78" s="362"/>
      <c r="BL78" s="348" t="s">
        <v>6895</v>
      </c>
      <c r="BM78" s="373" t="s">
        <v>6896</v>
      </c>
      <c r="BN78" s="372" t="s">
        <v>430</v>
      </c>
      <c r="BO78" s="372" t="s">
        <v>430</v>
      </c>
      <c r="BP78" s="372" t="s">
        <v>430</v>
      </c>
      <c r="BQ78" s="373"/>
      <c r="BR78" s="354" t="s">
        <v>463</v>
      </c>
    </row>
    <row r="79" spans="1:70" s="428" customFormat="1" x14ac:dyDescent="0.25">
      <c r="A79" s="345" t="s">
        <v>6910</v>
      </c>
      <c r="B79" s="373"/>
      <c r="C79" s="719">
        <v>44592</v>
      </c>
      <c r="D79" s="373"/>
      <c r="E79" s="346">
        <v>122.613</v>
      </c>
      <c r="F79" s="373"/>
      <c r="G79" s="347">
        <v>20.079999999999998</v>
      </c>
      <c r="H79" s="374"/>
      <c r="I79" s="348">
        <v>0.17460000000000001</v>
      </c>
      <c r="J79" s="348">
        <v>4.1062000000000003</v>
      </c>
      <c r="K79" s="348">
        <v>2.8267000000000002</v>
      </c>
      <c r="L79" s="348">
        <v>7.3108000000000004</v>
      </c>
      <c r="M79" s="348">
        <v>6.4123000000000001</v>
      </c>
      <c r="N79" s="350">
        <v>13.1076</v>
      </c>
      <c r="O79" s="348">
        <v>4.0366999999999997</v>
      </c>
      <c r="P79" s="348">
        <v>20.2727</v>
      </c>
      <c r="Q79" s="348" t="s">
        <v>430</v>
      </c>
      <c r="R79" s="348" t="s">
        <v>430</v>
      </c>
      <c r="S79" s="348">
        <v>14.2662</v>
      </c>
      <c r="T79" s="348">
        <v>3.88</v>
      </c>
      <c r="U79" s="348">
        <v>8.1488999999999994</v>
      </c>
      <c r="V79" s="348">
        <v>10.1904</v>
      </c>
      <c r="W79" s="348">
        <v>1.0771999999999999</v>
      </c>
      <c r="X79" s="348">
        <v>17.249500000000001</v>
      </c>
      <c r="Y79" s="374"/>
      <c r="Z79" s="346">
        <v>33</v>
      </c>
      <c r="AA79" s="346">
        <v>32</v>
      </c>
      <c r="AB79" s="346">
        <v>28</v>
      </c>
      <c r="AC79" s="346">
        <v>25</v>
      </c>
      <c r="AD79" s="346">
        <v>43</v>
      </c>
      <c r="AE79" s="346">
        <v>34</v>
      </c>
      <c r="AF79" s="346">
        <v>48</v>
      </c>
      <c r="AG79" s="346">
        <v>25</v>
      </c>
      <c r="AH79" s="346" t="s">
        <v>430</v>
      </c>
      <c r="AI79" s="346" t="s">
        <v>430</v>
      </c>
      <c r="AJ79" s="346">
        <v>24</v>
      </c>
      <c r="AK79" s="346">
        <v>50</v>
      </c>
      <c r="AL79" s="346">
        <v>46</v>
      </c>
      <c r="AM79" s="346">
        <v>36</v>
      </c>
      <c r="AN79" s="346">
        <v>43</v>
      </c>
      <c r="AO79" s="373"/>
      <c r="AP79" s="348" t="s">
        <v>430</v>
      </c>
      <c r="AQ79" s="348" t="s">
        <v>430</v>
      </c>
      <c r="AR79" s="348" t="s">
        <v>430</v>
      </c>
      <c r="AS79" s="348">
        <v>13.64</v>
      </c>
      <c r="AT79" s="348">
        <v>11.85</v>
      </c>
      <c r="AU79" s="351"/>
      <c r="AV79" s="346" t="s">
        <v>430</v>
      </c>
      <c r="AW79" s="346" t="s">
        <v>430</v>
      </c>
      <c r="AX79" s="346" t="s">
        <v>430</v>
      </c>
      <c r="AY79" s="346">
        <v>26</v>
      </c>
      <c r="AZ79" s="346">
        <v>37</v>
      </c>
      <c r="BA79" s="374"/>
      <c r="BB79" s="348">
        <v>14.610188975201</v>
      </c>
      <c r="BC79" s="348">
        <v>0.99818595570594804</v>
      </c>
      <c r="BD79" s="348">
        <v>9.27287723582714E-2</v>
      </c>
      <c r="BE79" s="375">
        <v>0.11927302823458399</v>
      </c>
      <c r="BF79" s="374"/>
      <c r="BG79" s="375" t="s">
        <v>430</v>
      </c>
      <c r="BH79" s="674" t="s">
        <v>430</v>
      </c>
      <c r="BI79" s="348" t="s">
        <v>430</v>
      </c>
      <c r="BJ79" s="348" t="s">
        <v>430</v>
      </c>
      <c r="BK79" s="362"/>
      <c r="BL79" s="348" t="s">
        <v>6783</v>
      </c>
      <c r="BM79" s="373" t="s">
        <v>6784</v>
      </c>
      <c r="BN79" s="372" t="s">
        <v>430</v>
      </c>
      <c r="BO79" s="372" t="s">
        <v>430</v>
      </c>
      <c r="BP79" s="372" t="s">
        <v>430</v>
      </c>
      <c r="BQ79" s="373"/>
      <c r="BR79" s="354" t="s">
        <v>6821</v>
      </c>
    </row>
    <row r="80" spans="1:70" s="428" customFormat="1" x14ac:dyDescent="0.25">
      <c r="A80" s="345" t="s">
        <v>6911</v>
      </c>
      <c r="B80" s="373"/>
      <c r="C80" s="719">
        <v>44664</v>
      </c>
      <c r="D80" s="373"/>
      <c r="E80" s="346">
        <v>110.78</v>
      </c>
      <c r="F80" s="373"/>
      <c r="G80" s="347">
        <v>12.6645</v>
      </c>
      <c r="H80" s="374"/>
      <c r="I80" s="348">
        <v>4.7399999999999998E-2</v>
      </c>
      <c r="J80" s="348">
        <v>5.4233000000000002</v>
      </c>
      <c r="K80" s="348">
        <v>3.0430000000000001</v>
      </c>
      <c r="L80" s="348">
        <v>3.2143000000000002</v>
      </c>
      <c r="M80" s="348">
        <v>-16.889800000000001</v>
      </c>
      <c r="N80" s="350">
        <v>-11.962199999999999</v>
      </c>
      <c r="O80" s="348">
        <v>-1.014</v>
      </c>
      <c r="P80" s="348">
        <v>10.436400000000001</v>
      </c>
      <c r="Q80" s="348" t="s">
        <v>430</v>
      </c>
      <c r="R80" s="348" t="s">
        <v>430</v>
      </c>
      <c r="S80" s="348">
        <v>9.8004999999999995</v>
      </c>
      <c r="T80" s="348">
        <v>-16.171299999999999</v>
      </c>
      <c r="U80" s="348">
        <v>-12.073499999999999</v>
      </c>
      <c r="V80" s="348">
        <v>-13.537599999999999</v>
      </c>
      <c r="W80" s="348">
        <v>0.81599999999999995</v>
      </c>
      <c r="X80" s="348">
        <v>5.8087999999999997</v>
      </c>
      <c r="Y80" s="374"/>
      <c r="Z80" s="346">
        <v>38</v>
      </c>
      <c r="AA80" s="346">
        <v>13</v>
      </c>
      <c r="AB80" s="346">
        <v>23</v>
      </c>
      <c r="AC80" s="346">
        <v>50</v>
      </c>
      <c r="AD80" s="346">
        <v>92</v>
      </c>
      <c r="AE80" s="346">
        <v>79</v>
      </c>
      <c r="AF80" s="346">
        <v>60</v>
      </c>
      <c r="AG80" s="346">
        <v>53</v>
      </c>
      <c r="AH80" s="346" t="s">
        <v>430</v>
      </c>
      <c r="AI80" s="346" t="s">
        <v>430</v>
      </c>
      <c r="AJ80" s="346">
        <v>42</v>
      </c>
      <c r="AK80" s="346">
        <v>95</v>
      </c>
      <c r="AL80" s="346">
        <v>89</v>
      </c>
      <c r="AM80" s="346">
        <v>79</v>
      </c>
      <c r="AN80" s="346">
        <v>52</v>
      </c>
      <c r="AO80" s="373"/>
      <c r="AP80" s="348" t="s">
        <v>430</v>
      </c>
      <c r="AQ80" s="348" t="s">
        <v>430</v>
      </c>
      <c r="AR80" s="348" t="s">
        <v>430</v>
      </c>
      <c r="AS80" s="348">
        <v>-2.11</v>
      </c>
      <c r="AT80" s="348">
        <v>-17.59</v>
      </c>
      <c r="AU80" s="351"/>
      <c r="AV80" s="346" t="s">
        <v>430</v>
      </c>
      <c r="AW80" s="346" t="s">
        <v>430</v>
      </c>
      <c r="AX80" s="346" t="s">
        <v>430</v>
      </c>
      <c r="AY80" s="346">
        <v>58</v>
      </c>
      <c r="AZ80" s="346">
        <v>80</v>
      </c>
      <c r="BA80" s="374"/>
      <c r="BB80" s="348">
        <v>18.5470771916251</v>
      </c>
      <c r="BC80" s="348">
        <v>0.97955326983852997</v>
      </c>
      <c r="BD80" s="348">
        <v>3.9706099082293299E-2</v>
      </c>
      <c r="BE80" s="375">
        <v>-7.4503211972196198E-2</v>
      </c>
      <c r="BF80" s="374"/>
      <c r="BG80" s="375" t="s">
        <v>430</v>
      </c>
      <c r="BH80" s="674" t="s">
        <v>430</v>
      </c>
      <c r="BI80" s="348" t="s">
        <v>430</v>
      </c>
      <c r="BJ80" s="348" t="s">
        <v>430</v>
      </c>
      <c r="BK80" s="362"/>
      <c r="BL80" s="348" t="s">
        <v>6912</v>
      </c>
      <c r="BM80" s="373" t="s">
        <v>5246</v>
      </c>
      <c r="BN80" s="372" t="s">
        <v>430</v>
      </c>
      <c r="BO80" s="372" t="s">
        <v>430</v>
      </c>
      <c r="BP80" s="372" t="s">
        <v>430</v>
      </c>
      <c r="BQ80" s="373"/>
      <c r="BR80" s="354" t="s">
        <v>6913</v>
      </c>
    </row>
    <row r="81" spans="1:70" s="428" customFormat="1" x14ac:dyDescent="0.25">
      <c r="A81" s="345" t="s">
        <v>6914</v>
      </c>
      <c r="B81" s="373"/>
      <c r="C81" s="719">
        <v>41759</v>
      </c>
      <c r="D81" s="373"/>
      <c r="E81" s="346">
        <v>100.187</v>
      </c>
      <c r="F81" s="373"/>
      <c r="G81" s="347">
        <v>41.1541</v>
      </c>
      <c r="H81" s="374"/>
      <c r="I81" s="348" t="s">
        <v>430</v>
      </c>
      <c r="J81" s="348">
        <v>3.8685999999999998</v>
      </c>
      <c r="K81" s="348">
        <v>2.0350000000000001</v>
      </c>
      <c r="L81" s="348">
        <v>6.3235000000000001</v>
      </c>
      <c r="M81" s="348">
        <v>6.7069999999999999</v>
      </c>
      <c r="N81" s="350">
        <v>15.515000000000001</v>
      </c>
      <c r="O81" s="348">
        <v>11.269399999999999</v>
      </c>
      <c r="P81" s="348">
        <v>16.0471</v>
      </c>
      <c r="Q81" s="348">
        <v>12.8178</v>
      </c>
      <c r="R81" s="348">
        <v>12.1639</v>
      </c>
      <c r="S81" s="348">
        <v>11.6092</v>
      </c>
      <c r="T81" s="348">
        <v>4.4393000000000002</v>
      </c>
      <c r="U81" s="348">
        <v>12.0977</v>
      </c>
      <c r="V81" s="348">
        <v>13.725899999999999</v>
      </c>
      <c r="W81" s="348">
        <v>1.0105</v>
      </c>
      <c r="X81" s="348">
        <v>12.36</v>
      </c>
      <c r="Y81" s="374"/>
      <c r="Z81" s="346" t="s">
        <v>430</v>
      </c>
      <c r="AA81" s="346">
        <v>47</v>
      </c>
      <c r="AB81" s="346">
        <v>44</v>
      </c>
      <c r="AC81" s="346">
        <v>28</v>
      </c>
      <c r="AD81" s="346">
        <v>42</v>
      </c>
      <c r="AE81" s="346">
        <v>33</v>
      </c>
      <c r="AF81" s="346">
        <v>28</v>
      </c>
      <c r="AG81" s="346">
        <v>32</v>
      </c>
      <c r="AH81" s="346">
        <v>23</v>
      </c>
      <c r="AI81" s="346">
        <v>15</v>
      </c>
      <c r="AJ81" s="346">
        <v>35</v>
      </c>
      <c r="AK81" s="346">
        <v>47</v>
      </c>
      <c r="AL81" s="346">
        <v>38</v>
      </c>
      <c r="AM81" s="346">
        <v>33</v>
      </c>
      <c r="AN81" s="346">
        <v>46</v>
      </c>
      <c r="AO81" s="373"/>
      <c r="AP81" s="348">
        <v>13</v>
      </c>
      <c r="AQ81" s="348">
        <v>14.61</v>
      </c>
      <c r="AR81" s="348">
        <v>14.17</v>
      </c>
      <c r="AS81" s="348">
        <v>14.17</v>
      </c>
      <c r="AT81" s="348">
        <v>14.42</v>
      </c>
      <c r="AU81" s="351"/>
      <c r="AV81" s="346">
        <v>14</v>
      </c>
      <c r="AW81" s="346">
        <v>18</v>
      </c>
      <c r="AX81" s="346">
        <v>18</v>
      </c>
      <c r="AY81" s="346">
        <v>24</v>
      </c>
      <c r="AZ81" s="346">
        <v>34</v>
      </c>
      <c r="BA81" s="374"/>
      <c r="BB81" s="348">
        <v>8.7571117034284107</v>
      </c>
      <c r="BC81" s="348">
        <v>0</v>
      </c>
      <c r="BD81" s="348">
        <v>0.101210497687184</v>
      </c>
      <c r="BE81" s="375" t="s">
        <v>430</v>
      </c>
      <c r="BF81" s="374"/>
      <c r="BG81" s="375" t="s">
        <v>430</v>
      </c>
      <c r="BH81" s="674" t="s">
        <v>430</v>
      </c>
      <c r="BI81" s="348" t="s">
        <v>430</v>
      </c>
      <c r="BJ81" s="348" t="s">
        <v>430</v>
      </c>
      <c r="BK81" s="362"/>
      <c r="BL81" s="348" t="s">
        <v>6915</v>
      </c>
      <c r="BM81" s="373" t="s">
        <v>6916</v>
      </c>
      <c r="BN81" s="372" t="s">
        <v>430</v>
      </c>
      <c r="BO81" s="372" t="s">
        <v>430</v>
      </c>
      <c r="BP81" s="372" t="s">
        <v>430</v>
      </c>
      <c r="BQ81" s="373"/>
      <c r="BR81" s="354" t="s">
        <v>518</v>
      </c>
    </row>
    <row r="82" spans="1:70" s="428" customFormat="1" x14ac:dyDescent="0.25">
      <c r="A82" s="345" t="s">
        <v>6917</v>
      </c>
      <c r="B82" s="373"/>
      <c r="C82" s="719">
        <v>45800</v>
      </c>
      <c r="D82" s="373"/>
      <c r="E82" s="346">
        <v>91.034300000000002</v>
      </c>
      <c r="F82" s="373"/>
      <c r="G82" s="347">
        <v>23.2456</v>
      </c>
      <c r="H82" s="374"/>
      <c r="I82" s="348">
        <v>-1.9362999999999999</v>
      </c>
      <c r="J82" s="348">
        <v>3.8047</v>
      </c>
      <c r="K82" s="348">
        <v>-9.1183999999999994</v>
      </c>
      <c r="L82" s="348">
        <v>-2.8656999999999999</v>
      </c>
      <c r="M82" s="348">
        <v>19.110499999999998</v>
      </c>
      <c r="N82" s="350">
        <v>108.645</v>
      </c>
      <c r="O82" s="348" t="s">
        <v>430</v>
      </c>
      <c r="P82" s="348" t="s">
        <v>430</v>
      </c>
      <c r="Q82" s="348" t="s">
        <v>430</v>
      </c>
      <c r="R82" s="348" t="s">
        <v>430</v>
      </c>
      <c r="S82" s="348">
        <v>6.6013999999999999</v>
      </c>
      <c r="T82" s="348">
        <v>7.4856999999999996</v>
      </c>
      <c r="U82" s="348">
        <v>64.670900000000003</v>
      </c>
      <c r="V82" s="348">
        <v>115.6844</v>
      </c>
      <c r="W82" s="348">
        <v>-7.6910999999999996</v>
      </c>
      <c r="X82" s="348">
        <v>119.776</v>
      </c>
      <c r="Y82" s="374"/>
      <c r="Z82" s="346">
        <v>70</v>
      </c>
      <c r="AA82" s="346">
        <v>51</v>
      </c>
      <c r="AB82" s="346">
        <v>103</v>
      </c>
      <c r="AC82" s="346">
        <v>70</v>
      </c>
      <c r="AD82" s="346">
        <v>5</v>
      </c>
      <c r="AE82" s="346">
        <v>11</v>
      </c>
      <c r="AF82" s="346" t="s">
        <v>430</v>
      </c>
      <c r="AG82" s="346" t="s">
        <v>430</v>
      </c>
      <c r="AH82" s="346" t="s">
        <v>430</v>
      </c>
      <c r="AI82" s="346" t="s">
        <v>430</v>
      </c>
      <c r="AJ82" s="346">
        <v>61</v>
      </c>
      <c r="AK82" s="346">
        <v>29</v>
      </c>
      <c r="AL82" s="346">
        <v>10</v>
      </c>
      <c r="AM82" s="346">
        <v>11</v>
      </c>
      <c r="AN82" s="346">
        <v>103</v>
      </c>
      <c r="AO82" s="373"/>
      <c r="AP82" s="348" t="s">
        <v>430</v>
      </c>
      <c r="AQ82" s="348" t="s">
        <v>430</v>
      </c>
      <c r="AR82" s="348" t="s">
        <v>430</v>
      </c>
      <c r="AS82" s="348" t="s">
        <v>430</v>
      </c>
      <c r="AT82" s="348">
        <v>79.28</v>
      </c>
      <c r="AU82" s="351"/>
      <c r="AV82" s="346" t="s">
        <v>430</v>
      </c>
      <c r="AW82" s="346" t="s">
        <v>430</v>
      </c>
      <c r="AX82" s="346" t="s">
        <v>430</v>
      </c>
      <c r="AY82" s="346" t="s">
        <v>430</v>
      </c>
      <c r="AZ82" s="346">
        <v>11</v>
      </c>
      <c r="BA82" s="374"/>
      <c r="BB82" s="348">
        <v>58.989429664735198</v>
      </c>
      <c r="BC82" s="348">
        <v>0</v>
      </c>
      <c r="BD82" s="348">
        <v>0.119392916125673</v>
      </c>
      <c r="BE82" s="375" t="s">
        <v>430</v>
      </c>
      <c r="BF82" s="374"/>
      <c r="BG82" s="375" t="s">
        <v>430</v>
      </c>
      <c r="BH82" s="674" t="s">
        <v>430</v>
      </c>
      <c r="BI82" s="348" t="s">
        <v>430</v>
      </c>
      <c r="BJ82" s="348" t="s">
        <v>430</v>
      </c>
      <c r="BK82" s="362"/>
      <c r="BL82" s="348" t="s">
        <v>6918</v>
      </c>
      <c r="BM82" s="373" t="s">
        <v>6919</v>
      </c>
      <c r="BN82" s="372" t="s">
        <v>430</v>
      </c>
      <c r="BO82" s="372" t="s">
        <v>430</v>
      </c>
      <c r="BP82" s="372" t="s">
        <v>430</v>
      </c>
      <c r="BQ82" s="373"/>
      <c r="BR82" s="354" t="s">
        <v>463</v>
      </c>
    </row>
    <row r="83" spans="1:70" s="428" customFormat="1" x14ac:dyDescent="0.25">
      <c r="A83" s="345" t="s">
        <v>6920</v>
      </c>
      <c r="B83" s="373"/>
      <c r="C83" s="719">
        <v>46079</v>
      </c>
      <c r="D83" s="373"/>
      <c r="E83" s="346">
        <v>93.111999999999995</v>
      </c>
      <c r="F83" s="373"/>
      <c r="G83" s="347">
        <v>10.464</v>
      </c>
      <c r="H83" s="374"/>
      <c r="I83" s="348">
        <v>-7.6399999999999996E-2</v>
      </c>
      <c r="J83" s="348">
        <v>2.4878</v>
      </c>
      <c r="K83" s="348">
        <v>-1.2829999999999999</v>
      </c>
      <c r="L83" s="348">
        <v>11.974299999999999</v>
      </c>
      <c r="M83" s="348" t="s">
        <v>430</v>
      </c>
      <c r="N83" s="350" t="s">
        <v>430</v>
      </c>
      <c r="O83" s="348" t="s">
        <v>430</v>
      </c>
      <c r="P83" s="348" t="s">
        <v>430</v>
      </c>
      <c r="Q83" s="348" t="s">
        <v>430</v>
      </c>
      <c r="R83" s="348" t="s">
        <v>430</v>
      </c>
      <c r="S83" s="348">
        <v>14.6991</v>
      </c>
      <c r="T83" s="348" t="s">
        <v>430</v>
      </c>
      <c r="U83" s="348" t="s">
        <v>430</v>
      </c>
      <c r="V83" s="348" t="s">
        <v>430</v>
      </c>
      <c r="W83" s="348">
        <v>-3.2185999999999999</v>
      </c>
      <c r="X83" s="348">
        <v>4.6399999999999997</v>
      </c>
      <c r="Y83" s="374"/>
      <c r="Z83" s="346">
        <v>42</v>
      </c>
      <c r="AA83" s="346">
        <v>85</v>
      </c>
      <c r="AB83" s="346">
        <v>68</v>
      </c>
      <c r="AC83" s="346">
        <v>11</v>
      </c>
      <c r="AD83" s="346" t="s">
        <v>430</v>
      </c>
      <c r="AE83" s="346" t="s">
        <v>430</v>
      </c>
      <c r="AF83" s="346" t="s">
        <v>430</v>
      </c>
      <c r="AG83" s="346" t="s">
        <v>430</v>
      </c>
      <c r="AH83" s="346" t="s">
        <v>430</v>
      </c>
      <c r="AI83" s="346" t="s">
        <v>430</v>
      </c>
      <c r="AJ83" s="346">
        <v>22</v>
      </c>
      <c r="AK83" s="346" t="s">
        <v>430</v>
      </c>
      <c r="AL83" s="346" t="s">
        <v>430</v>
      </c>
      <c r="AM83" s="346" t="s">
        <v>430</v>
      </c>
      <c r="AN83" s="346">
        <v>70</v>
      </c>
      <c r="AO83" s="373"/>
      <c r="AP83" s="348" t="s">
        <v>430</v>
      </c>
      <c r="AQ83" s="348" t="s">
        <v>430</v>
      </c>
      <c r="AR83" s="348" t="s">
        <v>430</v>
      </c>
      <c r="AS83" s="348" t="s">
        <v>430</v>
      </c>
      <c r="AT83" s="348" t="s">
        <v>430</v>
      </c>
      <c r="AU83" s="351"/>
      <c r="AV83" s="346" t="s">
        <v>430</v>
      </c>
      <c r="AW83" s="346" t="s">
        <v>430</v>
      </c>
      <c r="AX83" s="346" t="s">
        <v>430</v>
      </c>
      <c r="AY83" s="346" t="s">
        <v>430</v>
      </c>
      <c r="AZ83" s="346" t="s">
        <v>430</v>
      </c>
      <c r="BA83" s="374"/>
      <c r="BB83" s="348">
        <v>21.682388012579899</v>
      </c>
      <c r="BC83" s="348">
        <v>1.00790135699048</v>
      </c>
      <c r="BD83" s="348">
        <v>0.16190475246974301</v>
      </c>
      <c r="BE83" s="375">
        <v>-0.23929685789538599</v>
      </c>
      <c r="BF83" s="374"/>
      <c r="BG83" s="375" t="s">
        <v>430</v>
      </c>
      <c r="BH83" s="674" t="s">
        <v>430</v>
      </c>
      <c r="BI83" s="348" t="s">
        <v>430</v>
      </c>
      <c r="BJ83" s="348" t="s">
        <v>430</v>
      </c>
      <c r="BK83" s="362"/>
      <c r="BL83" s="348" t="s">
        <v>6921</v>
      </c>
      <c r="BM83" s="373" t="s">
        <v>6478</v>
      </c>
      <c r="BN83" s="372" t="s">
        <v>430</v>
      </c>
      <c r="BO83" s="372" t="s">
        <v>430</v>
      </c>
      <c r="BP83" s="372" t="s">
        <v>430</v>
      </c>
      <c r="BQ83" s="373"/>
      <c r="BR83" s="354" t="s">
        <v>6821</v>
      </c>
    </row>
    <row r="84" spans="1:70" s="428" customFormat="1" x14ac:dyDescent="0.25">
      <c r="A84" s="345" t="s">
        <v>6922</v>
      </c>
      <c r="B84" s="373"/>
      <c r="C84" s="719">
        <v>44153</v>
      </c>
      <c r="D84" s="373"/>
      <c r="E84" s="346">
        <v>84.038200000000003</v>
      </c>
      <c r="F84" s="373"/>
      <c r="G84" s="347">
        <v>17.911000000000001</v>
      </c>
      <c r="H84" s="374"/>
      <c r="I84" s="348">
        <v>0.21820000000000001</v>
      </c>
      <c r="J84" s="348">
        <v>4.4678000000000004</v>
      </c>
      <c r="K84" s="348">
        <v>2.7242000000000002</v>
      </c>
      <c r="L84" s="348">
        <v>2.2317</v>
      </c>
      <c r="M84" s="348">
        <v>-6.0923999999999996</v>
      </c>
      <c r="N84" s="350">
        <v>-2.0668000000000002</v>
      </c>
      <c r="O84" s="348">
        <v>1.5248999999999999</v>
      </c>
      <c r="P84" s="348">
        <v>10.003399999999999</v>
      </c>
      <c r="Q84" s="348">
        <v>8.4799000000000007</v>
      </c>
      <c r="R84" s="348" t="s">
        <v>430</v>
      </c>
      <c r="S84" s="348">
        <v>8.8947000000000003</v>
      </c>
      <c r="T84" s="348">
        <v>-7.0765000000000002</v>
      </c>
      <c r="U84" s="348">
        <v>-2.0935999999999999</v>
      </c>
      <c r="V84" s="348">
        <v>-5.1726000000000001</v>
      </c>
      <c r="W84" s="348">
        <v>2.2259000000000002</v>
      </c>
      <c r="X84" s="348">
        <v>11.002599999999999</v>
      </c>
      <c r="Y84" s="374"/>
      <c r="Z84" s="346">
        <v>31</v>
      </c>
      <c r="AA84" s="346">
        <v>26</v>
      </c>
      <c r="AB84" s="346">
        <v>31</v>
      </c>
      <c r="AC84" s="346">
        <v>58</v>
      </c>
      <c r="AD84" s="346">
        <v>89</v>
      </c>
      <c r="AE84" s="346">
        <v>75</v>
      </c>
      <c r="AF84" s="346">
        <v>56</v>
      </c>
      <c r="AG84" s="346">
        <v>56</v>
      </c>
      <c r="AH84" s="346">
        <v>38</v>
      </c>
      <c r="AI84" s="346" t="s">
        <v>430</v>
      </c>
      <c r="AJ84" s="346">
        <v>49</v>
      </c>
      <c r="AK84" s="346">
        <v>92</v>
      </c>
      <c r="AL84" s="346">
        <v>85</v>
      </c>
      <c r="AM84" s="346">
        <v>76</v>
      </c>
      <c r="AN84" s="346">
        <v>16</v>
      </c>
      <c r="AO84" s="373"/>
      <c r="AP84" s="348" t="s">
        <v>430</v>
      </c>
      <c r="AQ84" s="348" t="s">
        <v>430</v>
      </c>
      <c r="AR84" s="348">
        <v>7</v>
      </c>
      <c r="AS84" s="348">
        <v>3.27</v>
      </c>
      <c r="AT84" s="348">
        <v>-7.05</v>
      </c>
      <c r="AU84" s="351"/>
      <c r="AV84" s="346" t="s">
        <v>430</v>
      </c>
      <c r="AW84" s="346" t="s">
        <v>430</v>
      </c>
      <c r="AX84" s="346">
        <v>38</v>
      </c>
      <c r="AY84" s="346">
        <v>55</v>
      </c>
      <c r="AZ84" s="346">
        <v>77</v>
      </c>
      <c r="BA84" s="374"/>
      <c r="BB84" s="348">
        <v>11.9088891221736</v>
      </c>
      <c r="BC84" s="348">
        <v>0.91183719849934697</v>
      </c>
      <c r="BD84" s="348">
        <v>4.1788274619183503E-2</v>
      </c>
      <c r="BE84" s="375">
        <v>-0.105940055383324</v>
      </c>
      <c r="BF84" s="374"/>
      <c r="BG84" s="375" t="s">
        <v>430</v>
      </c>
      <c r="BH84" s="674" t="s">
        <v>430</v>
      </c>
      <c r="BI84" s="348" t="s">
        <v>430</v>
      </c>
      <c r="BJ84" s="348" t="s">
        <v>430</v>
      </c>
      <c r="BK84" s="362"/>
      <c r="BL84" s="348" t="s">
        <v>6827</v>
      </c>
      <c r="BM84" s="373" t="s">
        <v>6828</v>
      </c>
      <c r="BN84" s="372" t="s">
        <v>430</v>
      </c>
      <c r="BO84" s="372" t="s">
        <v>430</v>
      </c>
      <c r="BP84" s="372" t="s">
        <v>430</v>
      </c>
      <c r="BQ84" s="373"/>
      <c r="BR84" s="354" t="s">
        <v>6821</v>
      </c>
    </row>
    <row r="85" spans="1:70" s="428" customFormat="1" x14ac:dyDescent="0.25">
      <c r="A85" s="345" t="s">
        <v>6923</v>
      </c>
      <c r="B85" s="373"/>
      <c r="C85" s="719">
        <v>42826</v>
      </c>
      <c r="D85" s="373"/>
      <c r="E85" s="346">
        <v>78.34</v>
      </c>
      <c r="F85" s="373"/>
      <c r="G85" s="347">
        <v>36.135100000000001</v>
      </c>
      <c r="H85" s="374"/>
      <c r="I85" s="348" t="s">
        <v>430</v>
      </c>
      <c r="J85" s="348">
        <v>2.5505</v>
      </c>
      <c r="K85" s="348">
        <v>0.67230000000000001</v>
      </c>
      <c r="L85" s="348">
        <v>0.87119999999999997</v>
      </c>
      <c r="M85" s="348">
        <v>-1.66E-2</v>
      </c>
      <c r="N85" s="350">
        <v>6.6430999999999996</v>
      </c>
      <c r="O85" s="348">
        <v>8.9707000000000008</v>
      </c>
      <c r="P85" s="348">
        <v>11.759600000000001</v>
      </c>
      <c r="Q85" s="348">
        <v>9.8658000000000001</v>
      </c>
      <c r="R85" s="348" t="s">
        <v>430</v>
      </c>
      <c r="S85" s="348">
        <v>4.7591999999999999</v>
      </c>
      <c r="T85" s="348">
        <v>-0.58630000000000004</v>
      </c>
      <c r="U85" s="348">
        <v>4.2778999999999998</v>
      </c>
      <c r="V85" s="348">
        <v>6.0995999999999997</v>
      </c>
      <c r="W85" s="348">
        <v>0.23830000000000001</v>
      </c>
      <c r="X85" s="348">
        <v>9.2057000000000002</v>
      </c>
      <c r="Y85" s="374"/>
      <c r="Z85" s="346" t="s">
        <v>430</v>
      </c>
      <c r="AA85" s="346">
        <v>82</v>
      </c>
      <c r="AB85" s="346">
        <v>61</v>
      </c>
      <c r="AC85" s="346">
        <v>65</v>
      </c>
      <c r="AD85" s="346">
        <v>71</v>
      </c>
      <c r="AE85" s="346">
        <v>48</v>
      </c>
      <c r="AF85" s="346">
        <v>34</v>
      </c>
      <c r="AG85" s="346">
        <v>46</v>
      </c>
      <c r="AH85" s="346">
        <v>35</v>
      </c>
      <c r="AI85" s="346" t="s">
        <v>430</v>
      </c>
      <c r="AJ85" s="346">
        <v>81</v>
      </c>
      <c r="AK85" s="346">
        <v>71</v>
      </c>
      <c r="AL85" s="346">
        <v>61</v>
      </c>
      <c r="AM85" s="346">
        <v>46</v>
      </c>
      <c r="AN85" s="346">
        <v>61</v>
      </c>
      <c r="AO85" s="373"/>
      <c r="AP85" s="348" t="s">
        <v>430</v>
      </c>
      <c r="AQ85" s="348">
        <v>10.43</v>
      </c>
      <c r="AR85" s="348">
        <v>10.44</v>
      </c>
      <c r="AS85" s="348">
        <v>9.4499999999999993</v>
      </c>
      <c r="AT85" s="348">
        <v>2.88</v>
      </c>
      <c r="AU85" s="351"/>
      <c r="AV85" s="346" t="s">
        <v>430</v>
      </c>
      <c r="AW85" s="346">
        <v>26</v>
      </c>
      <c r="AX85" s="346">
        <v>28</v>
      </c>
      <c r="AY85" s="346">
        <v>37</v>
      </c>
      <c r="AZ85" s="346">
        <v>58</v>
      </c>
      <c r="BA85" s="374"/>
      <c r="BB85" s="348">
        <v>5.26037022337455</v>
      </c>
      <c r="BC85" s="348">
        <v>0.39945916268514198</v>
      </c>
      <c r="BD85" s="348">
        <v>9.5066525161805901E-2</v>
      </c>
      <c r="BE85" s="375">
        <v>0.34508376006755098</v>
      </c>
      <c r="BF85" s="374"/>
      <c r="BG85" s="375" t="s">
        <v>430</v>
      </c>
      <c r="BH85" s="674" t="s">
        <v>430</v>
      </c>
      <c r="BI85" s="348" t="s">
        <v>430</v>
      </c>
      <c r="BJ85" s="348" t="s">
        <v>430</v>
      </c>
      <c r="BK85" s="362"/>
      <c r="BL85" s="348" t="s">
        <v>6924</v>
      </c>
      <c r="BM85" s="373" t="s">
        <v>6522</v>
      </c>
      <c r="BN85" s="372" t="s">
        <v>430</v>
      </c>
      <c r="BO85" s="372" t="s">
        <v>430</v>
      </c>
      <c r="BP85" s="372" t="s">
        <v>430</v>
      </c>
      <c r="BQ85" s="373"/>
      <c r="BR85" s="354" t="s">
        <v>6925</v>
      </c>
    </row>
    <row r="86" spans="1:70" s="428" customFormat="1" x14ac:dyDescent="0.25">
      <c r="A86" s="345" t="s">
        <v>6926</v>
      </c>
      <c r="B86" s="373"/>
      <c r="C86" s="719">
        <v>46013</v>
      </c>
      <c r="D86" s="373"/>
      <c r="E86" s="346">
        <v>75.836399999999998</v>
      </c>
      <c r="F86" s="373"/>
      <c r="G86" s="347">
        <v>10.225</v>
      </c>
      <c r="H86" s="374"/>
      <c r="I86" s="348" t="s">
        <v>430</v>
      </c>
      <c r="J86" s="348">
        <v>4.3334999999999999</v>
      </c>
      <c r="K86" s="348">
        <v>2.6442000000000001</v>
      </c>
      <c r="L86" s="348">
        <v>6.4261999999999997</v>
      </c>
      <c r="M86" s="348" t="s">
        <v>430</v>
      </c>
      <c r="N86" s="350" t="s">
        <v>430</v>
      </c>
      <c r="O86" s="348" t="s">
        <v>430</v>
      </c>
      <c r="P86" s="348" t="s">
        <v>430</v>
      </c>
      <c r="Q86" s="348" t="s">
        <v>430</v>
      </c>
      <c r="R86" s="348" t="s">
        <v>430</v>
      </c>
      <c r="S86" s="348">
        <v>12.767899999999999</v>
      </c>
      <c r="T86" s="348">
        <v>2.1938</v>
      </c>
      <c r="U86" s="348" t="s">
        <v>430</v>
      </c>
      <c r="V86" s="348" t="s">
        <v>430</v>
      </c>
      <c r="W86" s="348">
        <v>1.7534000000000001</v>
      </c>
      <c r="X86" s="348">
        <v>2.25</v>
      </c>
      <c r="Y86" s="374"/>
      <c r="Z86" s="346" t="s">
        <v>430</v>
      </c>
      <c r="AA86" s="346">
        <v>28</v>
      </c>
      <c r="AB86" s="346">
        <v>33</v>
      </c>
      <c r="AC86" s="346">
        <v>27</v>
      </c>
      <c r="AD86" s="346" t="s">
        <v>430</v>
      </c>
      <c r="AE86" s="346" t="s">
        <v>430</v>
      </c>
      <c r="AF86" s="346" t="s">
        <v>430</v>
      </c>
      <c r="AG86" s="346" t="s">
        <v>430</v>
      </c>
      <c r="AH86" s="346" t="s">
        <v>430</v>
      </c>
      <c r="AI86" s="346" t="s">
        <v>430</v>
      </c>
      <c r="AJ86" s="346">
        <v>26</v>
      </c>
      <c r="AK86" s="346">
        <v>57</v>
      </c>
      <c r="AL86" s="346" t="s">
        <v>430</v>
      </c>
      <c r="AM86" s="346" t="s">
        <v>430</v>
      </c>
      <c r="AN86" s="346">
        <v>28</v>
      </c>
      <c r="AO86" s="373"/>
      <c r="AP86" s="348" t="s">
        <v>430</v>
      </c>
      <c r="AQ86" s="348" t="s">
        <v>430</v>
      </c>
      <c r="AR86" s="348" t="s">
        <v>430</v>
      </c>
      <c r="AS86" s="348" t="s">
        <v>430</v>
      </c>
      <c r="AT86" s="348" t="s">
        <v>430</v>
      </c>
      <c r="AU86" s="351"/>
      <c r="AV86" s="346" t="s">
        <v>430</v>
      </c>
      <c r="AW86" s="346" t="s">
        <v>430</v>
      </c>
      <c r="AX86" s="346" t="s">
        <v>430</v>
      </c>
      <c r="AY86" s="346" t="s">
        <v>430</v>
      </c>
      <c r="AZ86" s="346" t="s">
        <v>430</v>
      </c>
      <c r="BA86" s="374"/>
      <c r="BB86" s="348">
        <v>11.446596543439</v>
      </c>
      <c r="BC86" s="348">
        <v>0</v>
      </c>
      <c r="BD86" s="348">
        <v>1.2861859144893599E-3</v>
      </c>
      <c r="BE86" s="375" t="s">
        <v>430</v>
      </c>
      <c r="BF86" s="374"/>
      <c r="BG86" s="375" t="s">
        <v>430</v>
      </c>
      <c r="BH86" s="674" t="s">
        <v>430</v>
      </c>
      <c r="BI86" s="348" t="s">
        <v>430</v>
      </c>
      <c r="BJ86" s="348" t="s">
        <v>430</v>
      </c>
      <c r="BK86" s="362"/>
      <c r="BL86" s="348" t="s">
        <v>6566</v>
      </c>
      <c r="BM86" s="373" t="s">
        <v>5226</v>
      </c>
      <c r="BN86" s="372" t="s">
        <v>430</v>
      </c>
      <c r="BO86" s="372" t="s">
        <v>430</v>
      </c>
      <c r="BP86" s="372" t="s">
        <v>430</v>
      </c>
      <c r="BQ86" s="373"/>
      <c r="BR86" s="354" t="s">
        <v>554</v>
      </c>
    </row>
    <row r="87" spans="1:70" s="428" customFormat="1" ht="11" x14ac:dyDescent="0.3">
      <c r="A87" s="841" t="s">
        <v>6927</v>
      </c>
      <c r="B87" s="842"/>
      <c r="C87" s="843">
        <v>46139</v>
      </c>
      <c r="D87" s="842"/>
      <c r="E87" s="844">
        <v>77.1751</v>
      </c>
      <c r="F87" s="842"/>
      <c r="G87" s="845">
        <v>10.153</v>
      </c>
      <c r="H87" s="847"/>
      <c r="I87" s="846" t="s">
        <v>430</v>
      </c>
      <c r="J87" s="846">
        <v>3.4226000000000001</v>
      </c>
      <c r="K87" s="846">
        <v>0.60440000000000005</v>
      </c>
      <c r="L87" s="846" t="s">
        <v>430</v>
      </c>
      <c r="M87" s="846" t="s">
        <v>430</v>
      </c>
      <c r="N87" s="848" t="s">
        <v>430</v>
      </c>
      <c r="O87" s="846" t="s">
        <v>430</v>
      </c>
      <c r="P87" s="846" t="s">
        <v>430</v>
      </c>
      <c r="Q87" s="846" t="s">
        <v>430</v>
      </c>
      <c r="R87" s="846" t="s">
        <v>430</v>
      </c>
      <c r="S87" s="846" t="s">
        <v>430</v>
      </c>
      <c r="T87" s="846" t="s">
        <v>430</v>
      </c>
      <c r="U87" s="846" t="s">
        <v>430</v>
      </c>
      <c r="V87" s="846" t="s">
        <v>430</v>
      </c>
      <c r="W87" s="846">
        <v>0.64429999999999998</v>
      </c>
      <c r="X87" s="846">
        <v>1.53</v>
      </c>
      <c r="Y87" s="847"/>
      <c r="Z87" s="844" t="s">
        <v>430</v>
      </c>
      <c r="AA87" s="844">
        <v>62</v>
      </c>
      <c r="AB87" s="844">
        <v>63</v>
      </c>
      <c r="AC87" s="844" t="s">
        <v>430</v>
      </c>
      <c r="AD87" s="844" t="s">
        <v>430</v>
      </c>
      <c r="AE87" s="844" t="s">
        <v>430</v>
      </c>
      <c r="AF87" s="844" t="s">
        <v>430</v>
      </c>
      <c r="AG87" s="844" t="s">
        <v>430</v>
      </c>
      <c r="AH87" s="844" t="s">
        <v>430</v>
      </c>
      <c r="AI87" s="844" t="s">
        <v>430</v>
      </c>
      <c r="AJ87" s="844" t="s">
        <v>430</v>
      </c>
      <c r="AK87" s="844" t="s">
        <v>430</v>
      </c>
      <c r="AL87" s="844" t="s">
        <v>430</v>
      </c>
      <c r="AM87" s="844" t="s">
        <v>430</v>
      </c>
      <c r="AN87" s="844">
        <v>56</v>
      </c>
      <c r="AO87" s="842"/>
      <c r="AP87" s="846" t="s">
        <v>430</v>
      </c>
      <c r="AQ87" s="846" t="s">
        <v>430</v>
      </c>
      <c r="AR87" s="846" t="s">
        <v>430</v>
      </c>
      <c r="AS87" s="846" t="s">
        <v>430</v>
      </c>
      <c r="AT87" s="846" t="s">
        <v>430</v>
      </c>
      <c r="AU87" s="849"/>
      <c r="AV87" s="844" t="s">
        <v>430</v>
      </c>
      <c r="AW87" s="844" t="s">
        <v>430</v>
      </c>
      <c r="AX87" s="844" t="s">
        <v>430</v>
      </c>
      <c r="AY87" s="844" t="s">
        <v>430</v>
      </c>
      <c r="AZ87" s="844" t="s">
        <v>430</v>
      </c>
      <c r="BA87" s="847"/>
      <c r="BB87" s="846" t="s">
        <v>430</v>
      </c>
      <c r="BC87" s="846">
        <v>0</v>
      </c>
      <c r="BD87" s="846">
        <v>0</v>
      </c>
      <c r="BE87" s="852" t="s">
        <v>430</v>
      </c>
      <c r="BF87" s="847"/>
      <c r="BG87" s="852" t="s">
        <v>430</v>
      </c>
      <c r="BH87" s="936" t="s">
        <v>430</v>
      </c>
      <c r="BI87" s="846" t="s">
        <v>430</v>
      </c>
      <c r="BJ87" s="846" t="s">
        <v>430</v>
      </c>
      <c r="BK87" s="851"/>
      <c r="BL87" s="846" t="s">
        <v>6928</v>
      </c>
      <c r="BM87" s="842" t="s">
        <v>6929</v>
      </c>
      <c r="BN87" s="855" t="s">
        <v>430</v>
      </c>
      <c r="BO87" s="855" t="s">
        <v>430</v>
      </c>
      <c r="BP87" s="855" t="s">
        <v>430</v>
      </c>
      <c r="BQ87" s="842"/>
      <c r="BR87" s="856" t="s">
        <v>615</v>
      </c>
    </row>
    <row r="88" spans="1:70" s="428" customFormat="1" x14ac:dyDescent="0.25">
      <c r="A88" s="345" t="s">
        <v>6930</v>
      </c>
      <c r="B88" s="373"/>
      <c r="C88" s="719">
        <v>44267</v>
      </c>
      <c r="D88" s="373"/>
      <c r="E88" s="346">
        <v>73.59</v>
      </c>
      <c r="F88" s="373"/>
      <c r="G88" s="347">
        <v>17.354800000000001</v>
      </c>
      <c r="H88" s="374"/>
      <c r="I88" s="348" t="s">
        <v>430</v>
      </c>
      <c r="J88" s="348">
        <v>1.7596000000000001</v>
      </c>
      <c r="K88" s="348">
        <v>1.0598000000000001</v>
      </c>
      <c r="L88" s="348">
        <v>2.7635000000000001</v>
      </c>
      <c r="M88" s="348">
        <v>2.95</v>
      </c>
      <c r="N88" s="350">
        <v>10.513400000000001</v>
      </c>
      <c r="O88" s="348">
        <v>10.7416</v>
      </c>
      <c r="P88" s="348">
        <v>13.3782</v>
      </c>
      <c r="Q88" s="348">
        <v>10.667</v>
      </c>
      <c r="R88" s="348" t="s">
        <v>430</v>
      </c>
      <c r="S88" s="348">
        <v>6.1475</v>
      </c>
      <c r="T88" s="348">
        <v>2.2218</v>
      </c>
      <c r="U88" s="348">
        <v>6.4554999999999998</v>
      </c>
      <c r="V88" s="348">
        <v>9.7106999999999992</v>
      </c>
      <c r="W88" s="348">
        <v>0.62450000000000006</v>
      </c>
      <c r="X88" s="348">
        <v>11.030799999999999</v>
      </c>
      <c r="Y88" s="374"/>
      <c r="Z88" s="346" t="s">
        <v>430</v>
      </c>
      <c r="AA88" s="346">
        <v>105</v>
      </c>
      <c r="AB88" s="346">
        <v>56</v>
      </c>
      <c r="AC88" s="346">
        <v>54</v>
      </c>
      <c r="AD88" s="346">
        <v>54</v>
      </c>
      <c r="AE88" s="346">
        <v>41</v>
      </c>
      <c r="AF88" s="346">
        <v>30</v>
      </c>
      <c r="AG88" s="346">
        <v>39</v>
      </c>
      <c r="AH88" s="346">
        <v>32</v>
      </c>
      <c r="AI88" s="346" t="s">
        <v>430</v>
      </c>
      <c r="AJ88" s="346">
        <v>71</v>
      </c>
      <c r="AK88" s="346">
        <v>56</v>
      </c>
      <c r="AL88" s="346">
        <v>55</v>
      </c>
      <c r="AM88" s="346">
        <v>38</v>
      </c>
      <c r="AN88" s="346">
        <v>57</v>
      </c>
      <c r="AO88" s="373"/>
      <c r="AP88" s="348" t="s">
        <v>430</v>
      </c>
      <c r="AQ88" s="348" t="s">
        <v>430</v>
      </c>
      <c r="AR88" s="348">
        <v>11.94</v>
      </c>
      <c r="AS88" s="348">
        <v>11.87</v>
      </c>
      <c r="AT88" s="348">
        <v>8.2100000000000009</v>
      </c>
      <c r="AU88" s="351"/>
      <c r="AV88" s="346" t="s">
        <v>430</v>
      </c>
      <c r="AW88" s="346" t="s">
        <v>430</v>
      </c>
      <c r="AX88" s="346">
        <v>24</v>
      </c>
      <c r="AY88" s="346">
        <v>31</v>
      </c>
      <c r="AZ88" s="346">
        <v>45</v>
      </c>
      <c r="BA88" s="374"/>
      <c r="BB88" s="348">
        <v>4.9729490173946296</v>
      </c>
      <c r="BC88" s="348">
        <v>0</v>
      </c>
      <c r="BD88" s="348">
        <v>0.12885062494732299</v>
      </c>
      <c r="BE88" s="375" t="s">
        <v>430</v>
      </c>
      <c r="BF88" s="374"/>
      <c r="BG88" s="375" t="s">
        <v>430</v>
      </c>
      <c r="BH88" s="674" t="s">
        <v>430</v>
      </c>
      <c r="BI88" s="348" t="s">
        <v>430</v>
      </c>
      <c r="BJ88" s="348" t="s">
        <v>430</v>
      </c>
      <c r="BK88" s="362"/>
      <c r="BL88" s="348" t="s">
        <v>6931</v>
      </c>
      <c r="BM88" s="373" t="s">
        <v>5742</v>
      </c>
      <c r="BN88" s="372" t="s">
        <v>430</v>
      </c>
      <c r="BO88" s="372" t="s">
        <v>430</v>
      </c>
      <c r="BP88" s="372" t="s">
        <v>430</v>
      </c>
      <c r="BQ88" s="373"/>
      <c r="BR88" s="354" t="s">
        <v>547</v>
      </c>
    </row>
    <row r="89" spans="1:70" s="428" customFormat="1" x14ac:dyDescent="0.25">
      <c r="A89" s="345" t="s">
        <v>6932</v>
      </c>
      <c r="B89" s="373"/>
      <c r="C89" s="719">
        <v>46076</v>
      </c>
      <c r="D89" s="373"/>
      <c r="E89" s="346">
        <v>78.816199999999995</v>
      </c>
      <c r="F89" s="373"/>
      <c r="G89" s="347">
        <v>11.731999999999999</v>
      </c>
      <c r="H89" s="374"/>
      <c r="I89" s="348">
        <v>0.54849999999999999</v>
      </c>
      <c r="J89" s="348">
        <v>8.5593000000000004</v>
      </c>
      <c r="K89" s="348">
        <v>7.2689000000000004</v>
      </c>
      <c r="L89" s="348">
        <v>18.913399999999999</v>
      </c>
      <c r="M89" s="348" t="s">
        <v>430</v>
      </c>
      <c r="N89" s="350" t="s">
        <v>430</v>
      </c>
      <c r="O89" s="348" t="s">
        <v>430</v>
      </c>
      <c r="P89" s="348" t="s">
        <v>430</v>
      </c>
      <c r="Q89" s="348" t="s">
        <v>430</v>
      </c>
      <c r="R89" s="348" t="s">
        <v>430</v>
      </c>
      <c r="S89" s="348">
        <v>32.654899999999998</v>
      </c>
      <c r="T89" s="348" t="s">
        <v>430</v>
      </c>
      <c r="U89" s="348" t="s">
        <v>430</v>
      </c>
      <c r="V89" s="348" t="s">
        <v>430</v>
      </c>
      <c r="W89" s="348">
        <v>4.5819000000000001</v>
      </c>
      <c r="X89" s="348">
        <v>17.32</v>
      </c>
      <c r="Y89" s="374"/>
      <c r="Z89" s="346">
        <v>11</v>
      </c>
      <c r="AA89" s="346">
        <v>1</v>
      </c>
      <c r="AB89" s="346">
        <v>1</v>
      </c>
      <c r="AC89" s="346">
        <v>3</v>
      </c>
      <c r="AD89" s="346" t="s">
        <v>430</v>
      </c>
      <c r="AE89" s="346" t="s">
        <v>430</v>
      </c>
      <c r="AF89" s="346" t="s">
        <v>430</v>
      </c>
      <c r="AG89" s="346" t="s">
        <v>430</v>
      </c>
      <c r="AH89" s="346" t="s">
        <v>430</v>
      </c>
      <c r="AI89" s="346" t="s">
        <v>430</v>
      </c>
      <c r="AJ89" s="346">
        <v>2</v>
      </c>
      <c r="AK89" s="346" t="s">
        <v>430</v>
      </c>
      <c r="AL89" s="346" t="s">
        <v>430</v>
      </c>
      <c r="AM89" s="346" t="s">
        <v>430</v>
      </c>
      <c r="AN89" s="346">
        <v>2</v>
      </c>
      <c r="AO89" s="373"/>
      <c r="AP89" s="348" t="s">
        <v>430</v>
      </c>
      <c r="AQ89" s="348" t="s">
        <v>430</v>
      </c>
      <c r="AR89" s="348" t="s">
        <v>430</v>
      </c>
      <c r="AS89" s="348" t="s">
        <v>430</v>
      </c>
      <c r="AT89" s="348" t="s">
        <v>430</v>
      </c>
      <c r="AU89" s="351"/>
      <c r="AV89" s="346" t="s">
        <v>430</v>
      </c>
      <c r="AW89" s="346" t="s">
        <v>430</v>
      </c>
      <c r="AX89" s="346" t="s">
        <v>430</v>
      </c>
      <c r="AY89" s="346" t="s">
        <v>430</v>
      </c>
      <c r="AZ89" s="346" t="s">
        <v>430</v>
      </c>
      <c r="BA89" s="374"/>
      <c r="BB89" s="348">
        <v>11.2036746095486</v>
      </c>
      <c r="BC89" s="348">
        <v>0</v>
      </c>
      <c r="BD89" s="348">
        <v>0.492984979203969</v>
      </c>
      <c r="BE89" s="375" t="s">
        <v>430</v>
      </c>
      <c r="BF89" s="374"/>
      <c r="BG89" s="375" t="s">
        <v>430</v>
      </c>
      <c r="BH89" s="674" t="s">
        <v>430</v>
      </c>
      <c r="BI89" s="348" t="s">
        <v>430</v>
      </c>
      <c r="BJ89" s="348" t="s">
        <v>430</v>
      </c>
      <c r="BK89" s="362"/>
      <c r="BL89" s="348" t="s">
        <v>6933</v>
      </c>
      <c r="BM89" s="373" t="s">
        <v>6934</v>
      </c>
      <c r="BN89" s="372" t="s">
        <v>430</v>
      </c>
      <c r="BO89" s="372" t="s">
        <v>430</v>
      </c>
      <c r="BP89" s="372" t="s">
        <v>430</v>
      </c>
      <c r="BQ89" s="373"/>
      <c r="BR89" s="354" t="s">
        <v>6821</v>
      </c>
    </row>
    <row r="90" spans="1:70" s="428" customFormat="1" x14ac:dyDescent="0.25">
      <c r="A90" s="345" t="s">
        <v>6935</v>
      </c>
      <c r="B90" s="373"/>
      <c r="C90" s="719">
        <v>44532</v>
      </c>
      <c r="D90" s="373"/>
      <c r="E90" s="346">
        <v>56.094700000000003</v>
      </c>
      <c r="F90" s="373"/>
      <c r="G90" s="347">
        <v>15.5192</v>
      </c>
      <c r="H90" s="374"/>
      <c r="I90" s="348">
        <v>0.35830000000000001</v>
      </c>
      <c r="J90" s="348">
        <v>4.6204999999999998</v>
      </c>
      <c r="K90" s="348">
        <v>3.0122</v>
      </c>
      <c r="L90" s="348">
        <v>5.5138999999999996</v>
      </c>
      <c r="M90" s="348">
        <v>-1.9081999999999999</v>
      </c>
      <c r="N90" s="350">
        <v>0.629</v>
      </c>
      <c r="O90" s="348">
        <v>1.3795999999999999</v>
      </c>
      <c r="P90" s="348">
        <v>12.1851</v>
      </c>
      <c r="Q90" s="348" t="s">
        <v>430</v>
      </c>
      <c r="R90" s="348" t="s">
        <v>430</v>
      </c>
      <c r="S90" s="348">
        <v>12.591799999999999</v>
      </c>
      <c r="T90" s="348">
        <v>-3.3721999999999999</v>
      </c>
      <c r="U90" s="348">
        <v>1.3048999999999999</v>
      </c>
      <c r="V90" s="348">
        <v>-1.9708000000000001</v>
      </c>
      <c r="W90" s="348">
        <v>2.0322</v>
      </c>
      <c r="X90" s="348">
        <v>10.1523</v>
      </c>
      <c r="Y90" s="374"/>
      <c r="Z90" s="346">
        <v>21</v>
      </c>
      <c r="AA90" s="346">
        <v>21</v>
      </c>
      <c r="AB90" s="346">
        <v>25</v>
      </c>
      <c r="AC90" s="346">
        <v>31</v>
      </c>
      <c r="AD90" s="346">
        <v>79</v>
      </c>
      <c r="AE90" s="346">
        <v>68</v>
      </c>
      <c r="AF90" s="346">
        <v>57</v>
      </c>
      <c r="AG90" s="346">
        <v>45</v>
      </c>
      <c r="AH90" s="346" t="s">
        <v>430</v>
      </c>
      <c r="AI90" s="346" t="s">
        <v>430</v>
      </c>
      <c r="AJ90" s="346">
        <v>29</v>
      </c>
      <c r="AK90" s="346">
        <v>85</v>
      </c>
      <c r="AL90" s="346">
        <v>77</v>
      </c>
      <c r="AM90" s="346">
        <v>68</v>
      </c>
      <c r="AN90" s="346">
        <v>22</v>
      </c>
      <c r="AO90" s="373"/>
      <c r="AP90" s="348" t="s">
        <v>430</v>
      </c>
      <c r="AQ90" s="348" t="s">
        <v>430</v>
      </c>
      <c r="AR90" s="348" t="s">
        <v>430</v>
      </c>
      <c r="AS90" s="348">
        <v>5.28</v>
      </c>
      <c r="AT90" s="348">
        <v>-0.6</v>
      </c>
      <c r="AU90" s="351"/>
      <c r="AV90" s="346" t="s">
        <v>430</v>
      </c>
      <c r="AW90" s="346" t="s">
        <v>430</v>
      </c>
      <c r="AX90" s="346" t="s">
        <v>430</v>
      </c>
      <c r="AY90" s="346">
        <v>52</v>
      </c>
      <c r="AZ90" s="346">
        <v>68</v>
      </c>
      <c r="BA90" s="374"/>
      <c r="BB90" s="348">
        <v>12.925932298171301</v>
      </c>
      <c r="BC90" s="348">
        <v>1.0111219821188899</v>
      </c>
      <c r="BD90" s="348">
        <v>5.3307237653081402E-2</v>
      </c>
      <c r="BE90" s="375">
        <v>-1.9423749039940302E-2</v>
      </c>
      <c r="BF90" s="374"/>
      <c r="BG90" s="375" t="s">
        <v>430</v>
      </c>
      <c r="BH90" s="674" t="s">
        <v>430</v>
      </c>
      <c r="BI90" s="348" t="s">
        <v>430</v>
      </c>
      <c r="BJ90" s="348" t="s">
        <v>430</v>
      </c>
      <c r="BK90" s="362"/>
      <c r="BL90" s="348" t="s">
        <v>6783</v>
      </c>
      <c r="BM90" s="373" t="s">
        <v>6784</v>
      </c>
      <c r="BN90" s="372" t="s">
        <v>430</v>
      </c>
      <c r="BO90" s="372" t="s">
        <v>430</v>
      </c>
      <c r="BP90" s="372" t="s">
        <v>430</v>
      </c>
      <c r="BQ90" s="373"/>
      <c r="BR90" s="354" t="s">
        <v>443</v>
      </c>
    </row>
    <row r="91" spans="1:70" s="428" customFormat="1" ht="11" x14ac:dyDescent="0.3">
      <c r="A91" s="841" t="s">
        <v>6936</v>
      </c>
      <c r="B91" s="842"/>
      <c r="C91" s="843">
        <v>46101</v>
      </c>
      <c r="D91" s="842"/>
      <c r="E91" s="844">
        <v>72.759100000000004</v>
      </c>
      <c r="F91" s="842"/>
      <c r="G91" s="845">
        <v>11.015000000000001</v>
      </c>
      <c r="H91" s="847"/>
      <c r="I91" s="846">
        <v>0.2366</v>
      </c>
      <c r="J91" s="846">
        <v>3.7976000000000001</v>
      </c>
      <c r="K91" s="846">
        <v>2.1800000000000002</v>
      </c>
      <c r="L91" s="846" t="s">
        <v>430</v>
      </c>
      <c r="M91" s="846" t="s">
        <v>430</v>
      </c>
      <c r="N91" s="848" t="s">
        <v>430</v>
      </c>
      <c r="O91" s="846" t="s">
        <v>430</v>
      </c>
      <c r="P91" s="846" t="s">
        <v>430</v>
      </c>
      <c r="Q91" s="846" t="s">
        <v>430</v>
      </c>
      <c r="R91" s="846" t="s">
        <v>430</v>
      </c>
      <c r="S91" s="846">
        <v>10.559100000000001</v>
      </c>
      <c r="T91" s="846" t="s">
        <v>430</v>
      </c>
      <c r="U91" s="846" t="s">
        <v>430</v>
      </c>
      <c r="V91" s="846" t="s">
        <v>430</v>
      </c>
      <c r="W91" s="846">
        <v>1.5301</v>
      </c>
      <c r="X91" s="846">
        <v>10.15</v>
      </c>
      <c r="Y91" s="847"/>
      <c r="Z91" s="844">
        <v>29</v>
      </c>
      <c r="AA91" s="844">
        <v>53</v>
      </c>
      <c r="AB91" s="844">
        <v>42</v>
      </c>
      <c r="AC91" s="844" t="s">
        <v>430</v>
      </c>
      <c r="AD91" s="844" t="s">
        <v>430</v>
      </c>
      <c r="AE91" s="844" t="s">
        <v>430</v>
      </c>
      <c r="AF91" s="844" t="s">
        <v>430</v>
      </c>
      <c r="AG91" s="844" t="s">
        <v>430</v>
      </c>
      <c r="AH91" s="844" t="s">
        <v>430</v>
      </c>
      <c r="AI91" s="844" t="s">
        <v>430</v>
      </c>
      <c r="AJ91" s="844">
        <v>39</v>
      </c>
      <c r="AK91" s="844" t="s">
        <v>430</v>
      </c>
      <c r="AL91" s="844" t="s">
        <v>430</v>
      </c>
      <c r="AM91" s="844" t="s">
        <v>430</v>
      </c>
      <c r="AN91" s="844">
        <v>34</v>
      </c>
      <c r="AO91" s="842"/>
      <c r="AP91" s="846" t="s">
        <v>430</v>
      </c>
      <c r="AQ91" s="846" t="s">
        <v>430</v>
      </c>
      <c r="AR91" s="846" t="s">
        <v>430</v>
      </c>
      <c r="AS91" s="846" t="s">
        <v>430</v>
      </c>
      <c r="AT91" s="846" t="s">
        <v>430</v>
      </c>
      <c r="AU91" s="849"/>
      <c r="AV91" s="844" t="s">
        <v>430</v>
      </c>
      <c r="AW91" s="844" t="s">
        <v>430</v>
      </c>
      <c r="AX91" s="844" t="s">
        <v>430</v>
      </c>
      <c r="AY91" s="844" t="s">
        <v>430</v>
      </c>
      <c r="AZ91" s="844" t="s">
        <v>430</v>
      </c>
      <c r="BA91" s="847"/>
      <c r="BB91" s="846">
        <v>9.8914097460177608</v>
      </c>
      <c r="BC91" s="846">
        <v>0.775067100388251</v>
      </c>
      <c r="BD91" s="846">
        <v>-2.81996584459848E-2</v>
      </c>
      <c r="BE91" s="852">
        <v>-0.59559549051568805</v>
      </c>
      <c r="BF91" s="847"/>
      <c r="BG91" s="852" t="s">
        <v>430</v>
      </c>
      <c r="BH91" s="936" t="s">
        <v>430</v>
      </c>
      <c r="BI91" s="846" t="s">
        <v>430</v>
      </c>
      <c r="BJ91" s="846" t="s">
        <v>430</v>
      </c>
      <c r="BK91" s="851"/>
      <c r="BL91" s="846" t="s">
        <v>6937</v>
      </c>
      <c r="BM91" s="842" t="s">
        <v>6938</v>
      </c>
      <c r="BN91" s="855" t="s">
        <v>430</v>
      </c>
      <c r="BO91" s="855" t="s">
        <v>430</v>
      </c>
      <c r="BP91" s="855" t="s">
        <v>430</v>
      </c>
      <c r="BQ91" s="842"/>
      <c r="BR91" s="856" t="s">
        <v>554</v>
      </c>
    </row>
    <row r="92" spans="1:70" s="428" customFormat="1" x14ac:dyDescent="0.25">
      <c r="A92" s="345" t="s">
        <v>6939</v>
      </c>
      <c r="B92" s="373"/>
      <c r="C92" s="719">
        <v>41759</v>
      </c>
      <c r="D92" s="373"/>
      <c r="E92" s="346">
        <v>46.284100000000002</v>
      </c>
      <c r="F92" s="373"/>
      <c r="G92" s="347">
        <v>41.794899999999998</v>
      </c>
      <c r="H92" s="374"/>
      <c r="I92" s="348" t="s">
        <v>430</v>
      </c>
      <c r="J92" s="348">
        <v>3.8942999999999999</v>
      </c>
      <c r="K92" s="348">
        <v>3.9268000000000001</v>
      </c>
      <c r="L92" s="348">
        <v>7.7507999999999999</v>
      </c>
      <c r="M92" s="348">
        <v>3.7549999999999999</v>
      </c>
      <c r="N92" s="350">
        <v>5.2712000000000003</v>
      </c>
      <c r="O92" s="348">
        <v>4.6032999999999999</v>
      </c>
      <c r="P92" s="348">
        <v>12.9114</v>
      </c>
      <c r="Q92" s="348">
        <v>11.4619</v>
      </c>
      <c r="R92" s="348">
        <v>12.058</v>
      </c>
      <c r="S92" s="348">
        <v>12.6304</v>
      </c>
      <c r="T92" s="348">
        <v>2.3454000000000002</v>
      </c>
      <c r="U92" s="348">
        <v>5.3670999999999998</v>
      </c>
      <c r="V92" s="348">
        <v>2.8894000000000002</v>
      </c>
      <c r="W92" s="348">
        <v>2.2867999999999999</v>
      </c>
      <c r="X92" s="348">
        <v>12.5031</v>
      </c>
      <c r="Y92" s="374"/>
      <c r="Z92" s="346" t="s">
        <v>430</v>
      </c>
      <c r="AA92" s="346">
        <v>45</v>
      </c>
      <c r="AB92" s="346">
        <v>15</v>
      </c>
      <c r="AC92" s="346">
        <v>21</v>
      </c>
      <c r="AD92" s="346">
        <v>51</v>
      </c>
      <c r="AE92" s="346">
        <v>51</v>
      </c>
      <c r="AF92" s="346">
        <v>46</v>
      </c>
      <c r="AG92" s="346">
        <v>41</v>
      </c>
      <c r="AH92" s="346">
        <v>29</v>
      </c>
      <c r="AI92" s="346">
        <v>16</v>
      </c>
      <c r="AJ92" s="346">
        <v>27</v>
      </c>
      <c r="AK92" s="346">
        <v>54</v>
      </c>
      <c r="AL92" s="346">
        <v>57</v>
      </c>
      <c r="AM92" s="346">
        <v>52</v>
      </c>
      <c r="AN92" s="346">
        <v>15</v>
      </c>
      <c r="AO92" s="373"/>
      <c r="AP92" s="348">
        <v>12.15</v>
      </c>
      <c r="AQ92" s="348">
        <v>13.01</v>
      </c>
      <c r="AR92" s="348">
        <v>10.88</v>
      </c>
      <c r="AS92" s="348">
        <v>8.0399999999999991</v>
      </c>
      <c r="AT92" s="348">
        <v>7.35</v>
      </c>
      <c r="AU92" s="351"/>
      <c r="AV92" s="346">
        <v>16</v>
      </c>
      <c r="AW92" s="346">
        <v>21</v>
      </c>
      <c r="AX92" s="346">
        <v>27</v>
      </c>
      <c r="AY92" s="346">
        <v>41</v>
      </c>
      <c r="AZ92" s="346">
        <v>48</v>
      </c>
      <c r="BA92" s="374"/>
      <c r="BB92" s="348">
        <v>10.705647268374801</v>
      </c>
      <c r="BC92" s="348">
        <v>0</v>
      </c>
      <c r="BD92" s="348">
        <v>6.4983522971830299E-2</v>
      </c>
      <c r="BE92" s="375" t="s">
        <v>430</v>
      </c>
      <c r="BF92" s="374"/>
      <c r="BG92" s="375" t="s">
        <v>430</v>
      </c>
      <c r="BH92" s="674" t="s">
        <v>430</v>
      </c>
      <c r="BI92" s="348" t="s">
        <v>430</v>
      </c>
      <c r="BJ92" s="348" t="s">
        <v>430</v>
      </c>
      <c r="BK92" s="362"/>
      <c r="BL92" s="348" t="s">
        <v>6940</v>
      </c>
      <c r="BM92" s="373" t="s">
        <v>6941</v>
      </c>
      <c r="BN92" s="372" t="s">
        <v>430</v>
      </c>
      <c r="BO92" s="372" t="s">
        <v>430</v>
      </c>
      <c r="BP92" s="372" t="s">
        <v>430</v>
      </c>
      <c r="BQ92" s="373"/>
      <c r="BR92" s="354" t="s">
        <v>518</v>
      </c>
    </row>
    <row r="93" spans="1:70" s="428" customFormat="1" x14ac:dyDescent="0.25">
      <c r="A93" s="345" t="s">
        <v>6942</v>
      </c>
      <c r="B93" s="373"/>
      <c r="C93" s="719">
        <v>40672</v>
      </c>
      <c r="D93" s="373"/>
      <c r="E93" s="346">
        <v>42.529200000000003</v>
      </c>
      <c r="F93" s="373"/>
      <c r="G93" s="347">
        <v>42.9651</v>
      </c>
      <c r="H93" s="374"/>
      <c r="I93" s="348" t="s">
        <v>430</v>
      </c>
      <c r="J93" s="348">
        <v>3.1280000000000001</v>
      </c>
      <c r="K93" s="348">
        <v>2.6194000000000002</v>
      </c>
      <c r="L93" s="348">
        <v>4.4951999999999996</v>
      </c>
      <c r="M93" s="348">
        <v>-0.65280000000000005</v>
      </c>
      <c r="N93" s="350">
        <v>2.3325999999999998</v>
      </c>
      <c r="O93" s="348">
        <v>4.8907999999999996</v>
      </c>
      <c r="P93" s="348">
        <v>11.6739</v>
      </c>
      <c r="Q93" s="348">
        <v>10.292899999999999</v>
      </c>
      <c r="R93" s="348">
        <v>10.392799999999999</v>
      </c>
      <c r="S93" s="348">
        <v>9.5170999999999992</v>
      </c>
      <c r="T93" s="348">
        <v>-1.7769999999999999</v>
      </c>
      <c r="U93" s="348">
        <v>2.2616000000000001</v>
      </c>
      <c r="V93" s="348">
        <v>0.81869999999999998</v>
      </c>
      <c r="W93" s="348">
        <v>1.7817000000000001</v>
      </c>
      <c r="X93" s="348">
        <v>10.123200000000001</v>
      </c>
      <c r="Y93" s="374"/>
      <c r="Z93" s="346" t="s">
        <v>430</v>
      </c>
      <c r="AA93" s="346">
        <v>71</v>
      </c>
      <c r="AB93" s="346">
        <v>34</v>
      </c>
      <c r="AC93" s="346">
        <v>38</v>
      </c>
      <c r="AD93" s="346">
        <v>74</v>
      </c>
      <c r="AE93" s="346">
        <v>62</v>
      </c>
      <c r="AF93" s="346">
        <v>45</v>
      </c>
      <c r="AG93" s="346">
        <v>48</v>
      </c>
      <c r="AH93" s="346">
        <v>33</v>
      </c>
      <c r="AI93" s="346">
        <v>18</v>
      </c>
      <c r="AJ93" s="346">
        <v>44</v>
      </c>
      <c r="AK93" s="346">
        <v>78</v>
      </c>
      <c r="AL93" s="346">
        <v>69</v>
      </c>
      <c r="AM93" s="346">
        <v>60</v>
      </c>
      <c r="AN93" s="346">
        <v>27</v>
      </c>
      <c r="AO93" s="373"/>
      <c r="AP93" s="348">
        <v>10.7</v>
      </c>
      <c r="AQ93" s="348">
        <v>11.15</v>
      </c>
      <c r="AR93" s="348">
        <v>9.81</v>
      </c>
      <c r="AS93" s="348">
        <v>7.01</v>
      </c>
      <c r="AT93" s="348">
        <v>1.23</v>
      </c>
      <c r="AU93" s="351"/>
      <c r="AV93" s="346">
        <v>19</v>
      </c>
      <c r="AW93" s="346">
        <v>25</v>
      </c>
      <c r="AX93" s="346">
        <v>32</v>
      </c>
      <c r="AY93" s="346">
        <v>44</v>
      </c>
      <c r="AZ93" s="346">
        <v>64</v>
      </c>
      <c r="BA93" s="374"/>
      <c r="BB93" s="348">
        <v>8.1629106900976893</v>
      </c>
      <c r="BC93" s="348">
        <v>0</v>
      </c>
      <c r="BD93" s="348">
        <v>6.8017581800689897E-2</v>
      </c>
      <c r="BE93" s="375" t="s">
        <v>430</v>
      </c>
      <c r="BF93" s="374"/>
      <c r="BG93" s="375" t="s">
        <v>430</v>
      </c>
      <c r="BH93" s="674" t="s">
        <v>430</v>
      </c>
      <c r="BI93" s="348" t="s">
        <v>430</v>
      </c>
      <c r="BJ93" s="348" t="s">
        <v>430</v>
      </c>
      <c r="BK93" s="362"/>
      <c r="BL93" s="348" t="s">
        <v>6943</v>
      </c>
      <c r="BM93" s="373" t="s">
        <v>6944</v>
      </c>
      <c r="BN93" s="372" t="s">
        <v>430</v>
      </c>
      <c r="BO93" s="372" t="s">
        <v>430</v>
      </c>
      <c r="BP93" s="372" t="s">
        <v>430</v>
      </c>
      <c r="BQ93" s="373"/>
      <c r="BR93" s="354" t="s">
        <v>904</v>
      </c>
    </row>
    <row r="94" spans="1:70" s="428" customFormat="1" x14ac:dyDescent="0.25">
      <c r="A94" s="345" t="s">
        <v>6945</v>
      </c>
      <c r="B94" s="373"/>
      <c r="C94" s="719">
        <v>45764</v>
      </c>
      <c r="D94" s="373"/>
      <c r="E94" s="346">
        <v>41.918700000000001</v>
      </c>
      <c r="F94" s="373"/>
      <c r="G94" s="347">
        <v>11.8294</v>
      </c>
      <c r="H94" s="374"/>
      <c r="I94" s="348">
        <v>0.25340000000000001</v>
      </c>
      <c r="J94" s="348">
        <v>4.1871</v>
      </c>
      <c r="K94" s="348">
        <v>6.6479999999999997</v>
      </c>
      <c r="L94" s="348">
        <v>10.958500000000001</v>
      </c>
      <c r="M94" s="348">
        <v>2.0796999999999999</v>
      </c>
      <c r="N94" s="350">
        <v>7.3964999999999996</v>
      </c>
      <c r="O94" s="348" t="s">
        <v>430</v>
      </c>
      <c r="P94" s="348" t="s">
        <v>430</v>
      </c>
      <c r="Q94" s="348" t="s">
        <v>430</v>
      </c>
      <c r="R94" s="348" t="s">
        <v>430</v>
      </c>
      <c r="S94" s="348">
        <v>19.034400000000002</v>
      </c>
      <c r="T94" s="348">
        <v>-0.47949999999999998</v>
      </c>
      <c r="U94" s="348">
        <v>2.0524</v>
      </c>
      <c r="V94" s="348">
        <v>6.0476000000000001</v>
      </c>
      <c r="W94" s="348">
        <v>2.077</v>
      </c>
      <c r="X94" s="348">
        <v>15.443300000000001</v>
      </c>
      <c r="Y94" s="374"/>
      <c r="Z94" s="346">
        <v>28</v>
      </c>
      <c r="AA94" s="346">
        <v>30</v>
      </c>
      <c r="AB94" s="346">
        <v>2</v>
      </c>
      <c r="AC94" s="346">
        <v>12</v>
      </c>
      <c r="AD94" s="346">
        <v>60</v>
      </c>
      <c r="AE94" s="346">
        <v>46</v>
      </c>
      <c r="AF94" s="346" t="s">
        <v>430</v>
      </c>
      <c r="AG94" s="346" t="s">
        <v>430</v>
      </c>
      <c r="AH94" s="346" t="s">
        <v>430</v>
      </c>
      <c r="AI94" s="346" t="s">
        <v>430</v>
      </c>
      <c r="AJ94" s="346">
        <v>11</v>
      </c>
      <c r="AK94" s="346">
        <v>69</v>
      </c>
      <c r="AL94" s="346">
        <v>70</v>
      </c>
      <c r="AM94" s="346">
        <v>47</v>
      </c>
      <c r="AN94" s="346">
        <v>21</v>
      </c>
      <c r="AO94" s="373"/>
      <c r="AP94" s="348" t="s">
        <v>430</v>
      </c>
      <c r="AQ94" s="348" t="s">
        <v>430</v>
      </c>
      <c r="AR94" s="348" t="s">
        <v>430</v>
      </c>
      <c r="AS94" s="348" t="s">
        <v>430</v>
      </c>
      <c r="AT94" s="348">
        <v>6.77</v>
      </c>
      <c r="AU94" s="351"/>
      <c r="AV94" s="346" t="s">
        <v>430</v>
      </c>
      <c r="AW94" s="346" t="s">
        <v>430</v>
      </c>
      <c r="AX94" s="346" t="s">
        <v>430</v>
      </c>
      <c r="AY94" s="346" t="s">
        <v>430</v>
      </c>
      <c r="AZ94" s="346">
        <v>50</v>
      </c>
      <c r="BA94" s="374"/>
      <c r="BB94" s="348">
        <v>18.825860675271901</v>
      </c>
      <c r="BC94" s="348">
        <v>1.07261903786312</v>
      </c>
      <c r="BD94" s="348">
        <v>4.7059769024736103E-2</v>
      </c>
      <c r="BE94" s="375">
        <v>-0.166996760088403</v>
      </c>
      <c r="BF94" s="374"/>
      <c r="BG94" s="375" t="s">
        <v>430</v>
      </c>
      <c r="BH94" s="674" t="s">
        <v>430</v>
      </c>
      <c r="BI94" s="348" t="s">
        <v>430</v>
      </c>
      <c r="BJ94" s="348" t="s">
        <v>430</v>
      </c>
      <c r="BK94" s="362"/>
      <c r="BL94" s="348" t="s">
        <v>6946</v>
      </c>
      <c r="BM94" s="373" t="s">
        <v>6947</v>
      </c>
      <c r="BN94" s="372" t="s">
        <v>430</v>
      </c>
      <c r="BO94" s="372" t="s">
        <v>430</v>
      </c>
      <c r="BP94" s="372" t="s">
        <v>430</v>
      </c>
      <c r="BQ94" s="373"/>
      <c r="BR94" s="354" t="s">
        <v>554</v>
      </c>
    </row>
    <row r="95" spans="1:70" s="428" customFormat="1" x14ac:dyDescent="0.25">
      <c r="A95" s="345" t="s">
        <v>6948</v>
      </c>
      <c r="B95" s="373"/>
      <c r="C95" s="719">
        <v>46044</v>
      </c>
      <c r="D95" s="373"/>
      <c r="E95" s="346">
        <v>38.29</v>
      </c>
      <c r="F95" s="373"/>
      <c r="G95" s="347">
        <v>10.557</v>
      </c>
      <c r="H95" s="374"/>
      <c r="I95" s="348">
        <v>0.5534</v>
      </c>
      <c r="J95" s="348">
        <v>5.1504000000000003</v>
      </c>
      <c r="K95" s="348">
        <v>4.2739000000000003</v>
      </c>
      <c r="L95" s="348">
        <v>9.6921999999999997</v>
      </c>
      <c r="M95" s="348" t="s">
        <v>430</v>
      </c>
      <c r="N95" s="350" t="s">
        <v>430</v>
      </c>
      <c r="O95" s="348" t="s">
        <v>430</v>
      </c>
      <c r="P95" s="348" t="s">
        <v>430</v>
      </c>
      <c r="Q95" s="348" t="s">
        <v>430</v>
      </c>
      <c r="R95" s="348" t="s">
        <v>430</v>
      </c>
      <c r="S95" s="348">
        <v>16.828800000000001</v>
      </c>
      <c r="T95" s="348" t="s">
        <v>430</v>
      </c>
      <c r="U95" s="348" t="s">
        <v>430</v>
      </c>
      <c r="V95" s="348" t="s">
        <v>430</v>
      </c>
      <c r="W95" s="348">
        <v>1.5506</v>
      </c>
      <c r="X95" s="348">
        <v>5.57</v>
      </c>
      <c r="Y95" s="374"/>
      <c r="Z95" s="346">
        <v>10</v>
      </c>
      <c r="AA95" s="346">
        <v>15</v>
      </c>
      <c r="AB95" s="346">
        <v>12</v>
      </c>
      <c r="AC95" s="346">
        <v>18</v>
      </c>
      <c r="AD95" s="346" t="s">
        <v>430</v>
      </c>
      <c r="AE95" s="346" t="s">
        <v>430</v>
      </c>
      <c r="AF95" s="346" t="s">
        <v>430</v>
      </c>
      <c r="AG95" s="346" t="s">
        <v>430</v>
      </c>
      <c r="AH95" s="346" t="s">
        <v>430</v>
      </c>
      <c r="AI95" s="346" t="s">
        <v>430</v>
      </c>
      <c r="AJ95" s="346">
        <v>17</v>
      </c>
      <c r="AK95" s="346" t="s">
        <v>430</v>
      </c>
      <c r="AL95" s="346" t="s">
        <v>430</v>
      </c>
      <c r="AM95" s="346" t="s">
        <v>430</v>
      </c>
      <c r="AN95" s="346">
        <v>33</v>
      </c>
      <c r="AO95" s="373"/>
      <c r="AP95" s="348" t="s">
        <v>430</v>
      </c>
      <c r="AQ95" s="348" t="s">
        <v>430</v>
      </c>
      <c r="AR95" s="348" t="s">
        <v>430</v>
      </c>
      <c r="AS95" s="348" t="s">
        <v>430</v>
      </c>
      <c r="AT95" s="348" t="s">
        <v>430</v>
      </c>
      <c r="AU95" s="351"/>
      <c r="AV95" s="346" t="s">
        <v>430</v>
      </c>
      <c r="AW95" s="346" t="s">
        <v>430</v>
      </c>
      <c r="AX95" s="346" t="s">
        <v>430</v>
      </c>
      <c r="AY95" s="346" t="s">
        <v>430</v>
      </c>
      <c r="AZ95" s="346" t="s">
        <v>430</v>
      </c>
      <c r="BA95" s="374"/>
      <c r="BB95" s="348">
        <v>19.7437076636662</v>
      </c>
      <c r="BC95" s="348">
        <v>1.0511747582884099</v>
      </c>
      <c r="BD95" s="348">
        <v>1.2565326979823601E-2</v>
      </c>
      <c r="BE95" s="375">
        <v>1.04090689847006</v>
      </c>
      <c r="BF95" s="374"/>
      <c r="BG95" s="375" t="s">
        <v>430</v>
      </c>
      <c r="BH95" s="674" t="s">
        <v>430</v>
      </c>
      <c r="BI95" s="348" t="s">
        <v>430</v>
      </c>
      <c r="BJ95" s="348" t="s">
        <v>430</v>
      </c>
      <c r="BK95" s="362"/>
      <c r="BL95" s="348" t="s">
        <v>6949</v>
      </c>
      <c r="BM95" s="373" t="s">
        <v>6950</v>
      </c>
      <c r="BN95" s="372" t="s">
        <v>430</v>
      </c>
      <c r="BO95" s="372" t="s">
        <v>430</v>
      </c>
      <c r="BP95" s="372" t="s">
        <v>430</v>
      </c>
      <c r="BQ95" s="373"/>
      <c r="BR95" s="354" t="s">
        <v>547</v>
      </c>
    </row>
    <row r="96" spans="1:70" s="428" customFormat="1" x14ac:dyDescent="0.25">
      <c r="A96" s="345" t="s">
        <v>6951</v>
      </c>
      <c r="B96" s="373"/>
      <c r="C96" s="719">
        <v>46085</v>
      </c>
      <c r="D96" s="373"/>
      <c r="E96" s="889">
        <v>36.47</v>
      </c>
      <c r="F96" s="373"/>
      <c r="G96" s="347">
        <v>9.2711000000000006</v>
      </c>
      <c r="H96" s="374"/>
      <c r="I96" s="348" t="s">
        <v>430</v>
      </c>
      <c r="J96" s="348">
        <v>4.0084</v>
      </c>
      <c r="K96" s="348">
        <v>-4.4413999999999998</v>
      </c>
      <c r="L96" s="348">
        <v>-3.2768999999999999</v>
      </c>
      <c r="M96" s="348" t="s">
        <v>430</v>
      </c>
      <c r="N96" s="350" t="s">
        <v>430</v>
      </c>
      <c r="O96" s="348" t="s">
        <v>430</v>
      </c>
      <c r="P96" s="348" t="s">
        <v>430</v>
      </c>
      <c r="Q96" s="348" t="s">
        <v>430</v>
      </c>
      <c r="R96" s="348" t="s">
        <v>430</v>
      </c>
      <c r="S96" s="348">
        <v>2.1124999999999998</v>
      </c>
      <c r="T96" s="348" t="s">
        <v>430</v>
      </c>
      <c r="U96" s="348" t="s">
        <v>430</v>
      </c>
      <c r="V96" s="348" t="s">
        <v>430</v>
      </c>
      <c r="W96" s="348">
        <v>-3.7549000000000001</v>
      </c>
      <c r="X96" s="348">
        <v>-7.2889999999999997</v>
      </c>
      <c r="Y96" s="374"/>
      <c r="Z96" s="346" t="s">
        <v>430</v>
      </c>
      <c r="AA96" s="346">
        <v>39</v>
      </c>
      <c r="AB96" s="346">
        <v>71</v>
      </c>
      <c r="AC96" s="346">
        <v>83</v>
      </c>
      <c r="AD96" s="346" t="s">
        <v>430</v>
      </c>
      <c r="AE96" s="346" t="s">
        <v>430</v>
      </c>
      <c r="AF96" s="346" t="s">
        <v>430</v>
      </c>
      <c r="AG96" s="346" t="s">
        <v>430</v>
      </c>
      <c r="AH96" s="346" t="s">
        <v>430</v>
      </c>
      <c r="AI96" s="346" t="s">
        <v>430</v>
      </c>
      <c r="AJ96" s="346">
        <v>93</v>
      </c>
      <c r="AK96" s="346" t="s">
        <v>430</v>
      </c>
      <c r="AL96" s="346" t="s">
        <v>430</v>
      </c>
      <c r="AM96" s="346" t="s">
        <v>430</v>
      </c>
      <c r="AN96" s="346">
        <v>72</v>
      </c>
      <c r="AO96" s="373"/>
      <c r="AP96" s="348" t="s">
        <v>430</v>
      </c>
      <c r="AQ96" s="348" t="s">
        <v>430</v>
      </c>
      <c r="AR96" s="348" t="s">
        <v>430</v>
      </c>
      <c r="AS96" s="348" t="s">
        <v>430</v>
      </c>
      <c r="AT96" s="348" t="s">
        <v>430</v>
      </c>
      <c r="AU96" s="351"/>
      <c r="AV96" s="346" t="s">
        <v>430</v>
      </c>
      <c r="AW96" s="346" t="s">
        <v>430</v>
      </c>
      <c r="AX96" s="346" t="s">
        <v>430</v>
      </c>
      <c r="AY96" s="346" t="s">
        <v>430</v>
      </c>
      <c r="AZ96" s="346" t="s">
        <v>430</v>
      </c>
      <c r="BA96" s="374"/>
      <c r="BB96" s="348">
        <v>14.548802258843899</v>
      </c>
      <c r="BC96" s="348">
        <v>0</v>
      </c>
      <c r="BD96" s="348">
        <v>-0.103115110026214</v>
      </c>
      <c r="BE96" s="375" t="s">
        <v>430</v>
      </c>
      <c r="BF96" s="374"/>
      <c r="BG96" s="375" t="s">
        <v>430</v>
      </c>
      <c r="BH96" s="674" t="s">
        <v>430</v>
      </c>
      <c r="BI96" s="348" t="s">
        <v>430</v>
      </c>
      <c r="BJ96" s="348" t="s">
        <v>430</v>
      </c>
      <c r="BK96" s="362"/>
      <c r="BL96" s="348" t="s">
        <v>6566</v>
      </c>
      <c r="BM96" s="373" t="s">
        <v>5226</v>
      </c>
      <c r="BN96" s="372" t="s">
        <v>2950</v>
      </c>
      <c r="BO96" s="372" t="s">
        <v>430</v>
      </c>
      <c r="BP96" s="372" t="s">
        <v>430</v>
      </c>
      <c r="BQ96" s="373"/>
      <c r="BR96" s="354" t="s">
        <v>5078</v>
      </c>
    </row>
    <row r="97" spans="1:70" s="428" customFormat="1" x14ac:dyDescent="0.25">
      <c r="A97" s="345" t="s">
        <v>6952</v>
      </c>
      <c r="B97" s="373"/>
      <c r="C97" s="719">
        <v>44616</v>
      </c>
      <c r="D97" s="373"/>
      <c r="E97" s="346">
        <v>36.385199999999998</v>
      </c>
      <c r="F97" s="373"/>
      <c r="G97" s="347">
        <v>15.5951</v>
      </c>
      <c r="H97" s="374"/>
      <c r="I97" s="348">
        <v>0.37269999999999998</v>
      </c>
      <c r="J97" s="348">
        <v>3.8586</v>
      </c>
      <c r="K97" s="348">
        <v>2.3353999999999999</v>
      </c>
      <c r="L97" s="348">
        <v>4.8925000000000001</v>
      </c>
      <c r="M97" s="348">
        <v>0.66100000000000003</v>
      </c>
      <c r="N97" s="350">
        <v>4.6223000000000001</v>
      </c>
      <c r="O97" s="348">
        <v>5.6500000000000002E-2</v>
      </c>
      <c r="P97" s="348">
        <v>11.4513</v>
      </c>
      <c r="Q97" s="348" t="s">
        <v>430</v>
      </c>
      <c r="R97" s="348" t="s">
        <v>430</v>
      </c>
      <c r="S97" s="348">
        <v>10.978199999999999</v>
      </c>
      <c r="T97" s="348">
        <v>-1.0048999999999999</v>
      </c>
      <c r="U97" s="348">
        <v>4.4618000000000002</v>
      </c>
      <c r="V97" s="348">
        <v>2.0375000000000001</v>
      </c>
      <c r="W97" s="348">
        <v>1.0386</v>
      </c>
      <c r="X97" s="348">
        <v>10.847099999999999</v>
      </c>
      <c r="Y97" s="374"/>
      <c r="Z97" s="346">
        <v>19</v>
      </c>
      <c r="AA97" s="346">
        <v>48</v>
      </c>
      <c r="AB97" s="346">
        <v>38</v>
      </c>
      <c r="AC97" s="346">
        <v>34</v>
      </c>
      <c r="AD97" s="346">
        <v>68</v>
      </c>
      <c r="AE97" s="346">
        <v>54</v>
      </c>
      <c r="AF97" s="346">
        <v>59</v>
      </c>
      <c r="AG97" s="346">
        <v>51</v>
      </c>
      <c r="AH97" s="346" t="s">
        <v>430</v>
      </c>
      <c r="AI97" s="346" t="s">
        <v>430</v>
      </c>
      <c r="AJ97" s="346">
        <v>38</v>
      </c>
      <c r="AK97" s="346">
        <v>75</v>
      </c>
      <c r="AL97" s="346">
        <v>60</v>
      </c>
      <c r="AM97" s="346">
        <v>56</v>
      </c>
      <c r="AN97" s="346">
        <v>44</v>
      </c>
      <c r="AO97" s="373"/>
      <c r="AP97" s="348" t="s">
        <v>430</v>
      </c>
      <c r="AQ97" s="348" t="s">
        <v>430</v>
      </c>
      <c r="AR97" s="348" t="s">
        <v>430</v>
      </c>
      <c r="AS97" s="348">
        <v>5.35</v>
      </c>
      <c r="AT97" s="348">
        <v>2.63</v>
      </c>
      <c r="AU97" s="351"/>
      <c r="AV97" s="346" t="s">
        <v>430</v>
      </c>
      <c r="AW97" s="346" t="s">
        <v>430</v>
      </c>
      <c r="AX97" s="346" t="s">
        <v>430</v>
      </c>
      <c r="AY97" s="346">
        <v>51</v>
      </c>
      <c r="AZ97" s="346">
        <v>60</v>
      </c>
      <c r="BA97" s="374"/>
      <c r="BB97" s="348">
        <v>12.825391922055701</v>
      </c>
      <c r="BC97" s="348">
        <v>0.97600963048203504</v>
      </c>
      <c r="BD97" s="348">
        <v>4.86187419354343E-2</v>
      </c>
      <c r="BE97" s="375">
        <v>-9.1038067557037E-2</v>
      </c>
      <c r="BF97" s="374"/>
      <c r="BG97" s="375" t="s">
        <v>430</v>
      </c>
      <c r="BH97" s="674" t="s">
        <v>430</v>
      </c>
      <c r="BI97" s="348" t="s">
        <v>430</v>
      </c>
      <c r="BJ97" s="348" t="s">
        <v>430</v>
      </c>
      <c r="BK97" s="362"/>
      <c r="BL97" s="348" t="s">
        <v>6953</v>
      </c>
      <c r="BM97" s="373" t="s">
        <v>6954</v>
      </c>
      <c r="BN97" s="372" t="s">
        <v>430</v>
      </c>
      <c r="BO97" s="372" t="s">
        <v>430</v>
      </c>
      <c r="BP97" s="372" t="s">
        <v>430</v>
      </c>
      <c r="BQ97" s="373"/>
      <c r="BR97" s="354" t="s">
        <v>547</v>
      </c>
    </row>
    <row r="98" spans="1:70" s="428" customFormat="1" x14ac:dyDescent="0.25">
      <c r="A98" s="345" t="s">
        <v>6955</v>
      </c>
      <c r="B98" s="373"/>
      <c r="C98" s="719">
        <v>44778</v>
      </c>
      <c r="D98" s="373"/>
      <c r="E98" s="346">
        <v>35.56</v>
      </c>
      <c r="F98" s="373"/>
      <c r="G98" s="347">
        <v>14.23</v>
      </c>
      <c r="H98" s="374"/>
      <c r="I98" s="348" t="s">
        <v>430</v>
      </c>
      <c r="J98" s="348">
        <v>4.0136000000000003</v>
      </c>
      <c r="K98" s="348">
        <v>2.0649999999999999</v>
      </c>
      <c r="L98" s="348">
        <v>1.4790000000000001</v>
      </c>
      <c r="M98" s="348">
        <v>-6.4683000000000002</v>
      </c>
      <c r="N98" s="350">
        <v>-2.2928000000000002</v>
      </c>
      <c r="O98" s="348">
        <v>1.8880999999999999</v>
      </c>
      <c r="P98" s="348">
        <v>9.4229000000000003</v>
      </c>
      <c r="Q98" s="348" t="s">
        <v>430</v>
      </c>
      <c r="R98" s="348" t="s">
        <v>430</v>
      </c>
      <c r="S98" s="348">
        <v>7.7606000000000002</v>
      </c>
      <c r="T98" s="348">
        <v>-7.5823999999999998</v>
      </c>
      <c r="U98" s="348">
        <v>-1.8106</v>
      </c>
      <c r="V98" s="348">
        <v>-4.6905000000000001</v>
      </c>
      <c r="W98" s="348">
        <v>1.8546</v>
      </c>
      <c r="X98" s="348">
        <v>9.5477000000000007</v>
      </c>
      <c r="Y98" s="374"/>
      <c r="Z98" s="346" t="s">
        <v>430</v>
      </c>
      <c r="AA98" s="346">
        <v>38</v>
      </c>
      <c r="AB98" s="346">
        <v>43</v>
      </c>
      <c r="AC98" s="346">
        <v>61</v>
      </c>
      <c r="AD98" s="346">
        <v>90</v>
      </c>
      <c r="AE98" s="346">
        <v>76</v>
      </c>
      <c r="AF98" s="346">
        <v>54</v>
      </c>
      <c r="AG98" s="346">
        <v>57</v>
      </c>
      <c r="AH98" s="346" t="s">
        <v>430</v>
      </c>
      <c r="AI98" s="346" t="s">
        <v>430</v>
      </c>
      <c r="AJ98" s="346">
        <v>55</v>
      </c>
      <c r="AK98" s="346">
        <v>93</v>
      </c>
      <c r="AL98" s="346">
        <v>84</v>
      </c>
      <c r="AM98" s="346">
        <v>75</v>
      </c>
      <c r="AN98" s="346">
        <v>25</v>
      </c>
      <c r="AO98" s="373"/>
      <c r="AP98" s="348" t="s">
        <v>430</v>
      </c>
      <c r="AQ98" s="348" t="s">
        <v>430</v>
      </c>
      <c r="AR98" s="348" t="s">
        <v>430</v>
      </c>
      <c r="AS98" s="348">
        <v>3.15</v>
      </c>
      <c r="AT98" s="348">
        <v>-7.3</v>
      </c>
      <c r="AU98" s="351"/>
      <c r="AV98" s="346" t="s">
        <v>430</v>
      </c>
      <c r="AW98" s="346" t="s">
        <v>430</v>
      </c>
      <c r="AX98" s="346" t="s">
        <v>430</v>
      </c>
      <c r="AY98" s="346">
        <v>56</v>
      </c>
      <c r="AZ98" s="346">
        <v>78</v>
      </c>
      <c r="BA98" s="374"/>
      <c r="BB98" s="348">
        <v>11.368210231340599</v>
      </c>
      <c r="BC98" s="348">
        <v>0.99333758694869301</v>
      </c>
      <c r="BD98" s="348">
        <v>3.8203924306562803E-2</v>
      </c>
      <c r="BE98" s="375">
        <v>4.8867400844772799E-2</v>
      </c>
      <c r="BF98" s="374"/>
      <c r="BG98" s="375" t="s">
        <v>430</v>
      </c>
      <c r="BH98" s="674" t="s">
        <v>430</v>
      </c>
      <c r="BI98" s="348" t="s">
        <v>430</v>
      </c>
      <c r="BJ98" s="348" t="s">
        <v>430</v>
      </c>
      <c r="BK98" s="362"/>
      <c r="BL98" s="348" t="s">
        <v>6843</v>
      </c>
      <c r="BM98" s="373" t="s">
        <v>6005</v>
      </c>
      <c r="BN98" s="372" t="s">
        <v>430</v>
      </c>
      <c r="BO98" s="372" t="s">
        <v>430</v>
      </c>
      <c r="BP98" s="372" t="s">
        <v>430</v>
      </c>
      <c r="BQ98" s="373"/>
      <c r="BR98" s="354" t="s">
        <v>554</v>
      </c>
    </row>
    <row r="99" spans="1:70" s="428" customFormat="1" x14ac:dyDescent="0.25">
      <c r="A99" s="345" t="s">
        <v>6956</v>
      </c>
      <c r="B99" s="373"/>
      <c r="C99" s="719">
        <v>45910</v>
      </c>
      <c r="D99" s="373"/>
      <c r="E99" s="346">
        <v>33.025300000000001</v>
      </c>
      <c r="F99" s="373"/>
      <c r="G99" s="347">
        <v>13.3461</v>
      </c>
      <c r="H99" s="374"/>
      <c r="I99" s="348">
        <v>-1.5033000000000001</v>
      </c>
      <c r="J99" s="348">
        <v>2.2109999999999999</v>
      </c>
      <c r="K99" s="348">
        <v>-6.1271000000000004</v>
      </c>
      <c r="L99" s="348">
        <v>-4.5629999999999997</v>
      </c>
      <c r="M99" s="348">
        <v>10.6046</v>
      </c>
      <c r="N99" s="350" t="s">
        <v>430</v>
      </c>
      <c r="O99" s="348" t="s">
        <v>430</v>
      </c>
      <c r="P99" s="348" t="s">
        <v>430</v>
      </c>
      <c r="Q99" s="348" t="s">
        <v>430</v>
      </c>
      <c r="R99" s="348" t="s">
        <v>430</v>
      </c>
      <c r="S99" s="348">
        <v>0.95540000000000003</v>
      </c>
      <c r="T99" s="348">
        <v>10.632999999999999</v>
      </c>
      <c r="U99" s="348">
        <v>26.5441</v>
      </c>
      <c r="V99" s="348" t="s">
        <v>430</v>
      </c>
      <c r="W99" s="348">
        <v>-5.2023000000000001</v>
      </c>
      <c r="X99" s="348">
        <v>33.460999999999999</v>
      </c>
      <c r="Y99" s="374"/>
      <c r="Z99" s="346">
        <v>63</v>
      </c>
      <c r="AA99" s="346">
        <v>95</v>
      </c>
      <c r="AB99" s="346">
        <v>93</v>
      </c>
      <c r="AC99" s="346">
        <v>99</v>
      </c>
      <c r="AD99" s="346">
        <v>34</v>
      </c>
      <c r="AE99" s="346" t="s">
        <v>430</v>
      </c>
      <c r="AF99" s="346" t="s">
        <v>430</v>
      </c>
      <c r="AG99" s="346" t="s">
        <v>430</v>
      </c>
      <c r="AH99" s="346" t="s">
        <v>430</v>
      </c>
      <c r="AI99" s="346" t="s">
        <v>430</v>
      </c>
      <c r="AJ99" s="346">
        <v>101</v>
      </c>
      <c r="AK99" s="346">
        <v>13</v>
      </c>
      <c r="AL99" s="346">
        <v>29</v>
      </c>
      <c r="AM99" s="346" t="s">
        <v>430</v>
      </c>
      <c r="AN99" s="346">
        <v>92</v>
      </c>
      <c r="AO99" s="373"/>
      <c r="AP99" s="348" t="s">
        <v>430</v>
      </c>
      <c r="AQ99" s="348" t="s">
        <v>430</v>
      </c>
      <c r="AR99" s="348" t="s">
        <v>430</v>
      </c>
      <c r="AS99" s="348" t="s">
        <v>430</v>
      </c>
      <c r="AT99" s="348" t="s">
        <v>430</v>
      </c>
      <c r="AU99" s="351"/>
      <c r="AV99" s="346" t="s">
        <v>430</v>
      </c>
      <c r="AW99" s="346" t="s">
        <v>430</v>
      </c>
      <c r="AX99" s="346" t="s">
        <v>430</v>
      </c>
      <c r="AY99" s="346" t="s">
        <v>430</v>
      </c>
      <c r="AZ99" s="346" t="s">
        <v>430</v>
      </c>
      <c r="BA99" s="374"/>
      <c r="BB99" s="348">
        <v>27.1127503154732</v>
      </c>
      <c r="BC99" s="348">
        <v>0</v>
      </c>
      <c r="BD99" s="348">
        <v>0.10908748919005699</v>
      </c>
      <c r="BE99" s="375" t="s">
        <v>430</v>
      </c>
      <c r="BF99" s="374"/>
      <c r="BG99" s="375" t="s">
        <v>430</v>
      </c>
      <c r="BH99" s="674" t="s">
        <v>430</v>
      </c>
      <c r="BI99" s="348" t="s">
        <v>430</v>
      </c>
      <c r="BJ99" s="348" t="s">
        <v>430</v>
      </c>
      <c r="BK99" s="362"/>
      <c r="BL99" s="348" t="s">
        <v>6957</v>
      </c>
      <c r="BM99" s="373" t="s">
        <v>5159</v>
      </c>
      <c r="BN99" s="372" t="s">
        <v>430</v>
      </c>
      <c r="BO99" s="372" t="s">
        <v>430</v>
      </c>
      <c r="BP99" s="372" t="s">
        <v>430</v>
      </c>
      <c r="BQ99" s="373"/>
      <c r="BR99" s="354" t="s">
        <v>554</v>
      </c>
    </row>
    <row r="100" spans="1:70" s="428" customFormat="1" x14ac:dyDescent="0.25">
      <c r="A100" s="345" t="s">
        <v>6958</v>
      </c>
      <c r="B100" s="373"/>
      <c r="C100" s="719">
        <v>45876</v>
      </c>
      <c r="D100" s="373"/>
      <c r="E100" s="346">
        <v>36.055500000000002</v>
      </c>
      <c r="F100" s="373"/>
      <c r="G100" s="347">
        <v>12.536899999999999</v>
      </c>
      <c r="H100" s="374"/>
      <c r="I100" s="348">
        <v>1.3894</v>
      </c>
      <c r="J100" s="348">
        <v>5.3132000000000001</v>
      </c>
      <c r="K100" s="348">
        <v>4.0467000000000004</v>
      </c>
      <c r="L100" s="348">
        <v>17.165099999999999</v>
      </c>
      <c r="M100" s="348">
        <v>29.3064</v>
      </c>
      <c r="N100" s="350" t="s">
        <v>430</v>
      </c>
      <c r="O100" s="348" t="s">
        <v>430</v>
      </c>
      <c r="P100" s="348" t="s">
        <v>430</v>
      </c>
      <c r="Q100" s="348" t="s">
        <v>430</v>
      </c>
      <c r="R100" s="348" t="s">
        <v>430</v>
      </c>
      <c r="S100" s="348">
        <v>22.737500000000001</v>
      </c>
      <c r="T100" s="348">
        <v>26.8352</v>
      </c>
      <c r="U100" s="348">
        <v>23.240600000000001</v>
      </c>
      <c r="V100" s="348" t="s">
        <v>430</v>
      </c>
      <c r="W100" s="348">
        <v>-2.1953</v>
      </c>
      <c r="X100" s="348">
        <v>25.369</v>
      </c>
      <c r="Y100" s="374"/>
      <c r="Z100" s="346">
        <v>1</v>
      </c>
      <c r="AA100" s="346">
        <v>14</v>
      </c>
      <c r="AB100" s="346">
        <v>14</v>
      </c>
      <c r="AC100" s="346">
        <v>5</v>
      </c>
      <c r="AD100" s="346">
        <v>2</v>
      </c>
      <c r="AE100" s="346" t="s">
        <v>430</v>
      </c>
      <c r="AF100" s="346" t="s">
        <v>430</v>
      </c>
      <c r="AG100" s="346" t="s">
        <v>430</v>
      </c>
      <c r="AH100" s="346" t="s">
        <v>430</v>
      </c>
      <c r="AI100" s="346" t="s">
        <v>430</v>
      </c>
      <c r="AJ100" s="346">
        <v>6</v>
      </c>
      <c r="AK100" s="346">
        <v>2</v>
      </c>
      <c r="AL100" s="346">
        <v>34</v>
      </c>
      <c r="AM100" s="346" t="s">
        <v>430</v>
      </c>
      <c r="AN100" s="346">
        <v>68</v>
      </c>
      <c r="AO100" s="373"/>
      <c r="AP100" s="348" t="s">
        <v>430</v>
      </c>
      <c r="AQ100" s="348" t="s">
        <v>430</v>
      </c>
      <c r="AR100" s="348" t="s">
        <v>430</v>
      </c>
      <c r="AS100" s="348" t="s">
        <v>430</v>
      </c>
      <c r="AT100" s="348" t="s">
        <v>430</v>
      </c>
      <c r="AU100" s="351"/>
      <c r="AV100" s="346" t="s">
        <v>430</v>
      </c>
      <c r="AW100" s="346" t="s">
        <v>430</v>
      </c>
      <c r="AX100" s="346" t="s">
        <v>430</v>
      </c>
      <c r="AY100" s="346" t="s">
        <v>430</v>
      </c>
      <c r="AZ100" s="346" t="s">
        <v>430</v>
      </c>
      <c r="BA100" s="374"/>
      <c r="BB100" s="348">
        <v>18.742141107846699</v>
      </c>
      <c r="BC100" s="348">
        <v>1.02724780650265</v>
      </c>
      <c r="BD100" s="348">
        <v>0.105549515445426</v>
      </c>
      <c r="BE100" s="375">
        <v>-8.1422431986688498E-2</v>
      </c>
      <c r="BF100" s="374"/>
      <c r="BG100" s="375" t="s">
        <v>430</v>
      </c>
      <c r="BH100" s="674" t="s">
        <v>430</v>
      </c>
      <c r="BI100" s="348" t="s">
        <v>430</v>
      </c>
      <c r="BJ100" s="348" t="s">
        <v>430</v>
      </c>
      <c r="BK100" s="362"/>
      <c r="BL100" s="348" t="s">
        <v>6959</v>
      </c>
      <c r="BM100" s="373" t="s">
        <v>6960</v>
      </c>
      <c r="BN100" s="372" t="s">
        <v>430</v>
      </c>
      <c r="BO100" s="372" t="s">
        <v>430</v>
      </c>
      <c r="BP100" s="372" t="s">
        <v>430</v>
      </c>
      <c r="BQ100" s="373"/>
      <c r="BR100" s="354" t="s">
        <v>554</v>
      </c>
    </row>
    <row r="101" spans="1:70" s="428" customFormat="1" x14ac:dyDescent="0.25">
      <c r="A101" s="345" t="s">
        <v>6961</v>
      </c>
      <c r="B101" s="373"/>
      <c r="C101" s="719">
        <v>44848</v>
      </c>
      <c r="D101" s="373"/>
      <c r="E101" s="346">
        <v>32.476799999999997</v>
      </c>
      <c r="F101" s="373"/>
      <c r="G101" s="347">
        <v>17.165600000000001</v>
      </c>
      <c r="H101" s="374"/>
      <c r="I101" s="348" t="s">
        <v>430</v>
      </c>
      <c r="J101" s="348">
        <v>3.363</v>
      </c>
      <c r="K101" s="348">
        <v>1.8627</v>
      </c>
      <c r="L101" s="348">
        <v>3.5788000000000002</v>
      </c>
      <c r="M101" s="348">
        <v>0.91300000000000003</v>
      </c>
      <c r="N101" s="350">
        <v>10.431100000000001</v>
      </c>
      <c r="O101" s="348">
        <v>7.4569000000000001</v>
      </c>
      <c r="P101" s="348">
        <v>16.885300000000001</v>
      </c>
      <c r="Q101" s="348" t="s">
        <v>430</v>
      </c>
      <c r="R101" s="348" t="s">
        <v>430</v>
      </c>
      <c r="S101" s="348">
        <v>9.4018999999999995</v>
      </c>
      <c r="T101" s="348">
        <v>-0.63270000000000004</v>
      </c>
      <c r="U101" s="348">
        <v>7.7645999999999997</v>
      </c>
      <c r="V101" s="348">
        <v>8.9277999999999995</v>
      </c>
      <c r="W101" s="348">
        <v>1.0294000000000001</v>
      </c>
      <c r="X101" s="348">
        <v>15.830500000000001</v>
      </c>
      <c r="Y101" s="374"/>
      <c r="Z101" s="346" t="s">
        <v>430</v>
      </c>
      <c r="AA101" s="346">
        <v>64</v>
      </c>
      <c r="AB101" s="346">
        <v>49</v>
      </c>
      <c r="AC101" s="346">
        <v>47</v>
      </c>
      <c r="AD101" s="346">
        <v>66</v>
      </c>
      <c r="AE101" s="346">
        <v>43</v>
      </c>
      <c r="AF101" s="346">
        <v>37</v>
      </c>
      <c r="AG101" s="346">
        <v>30</v>
      </c>
      <c r="AH101" s="346" t="s">
        <v>430</v>
      </c>
      <c r="AI101" s="346" t="s">
        <v>430</v>
      </c>
      <c r="AJ101" s="346">
        <v>46</v>
      </c>
      <c r="AK101" s="346">
        <v>72</v>
      </c>
      <c r="AL101" s="346">
        <v>48</v>
      </c>
      <c r="AM101" s="346">
        <v>42</v>
      </c>
      <c r="AN101" s="346">
        <v>45</v>
      </c>
      <c r="AO101" s="373"/>
      <c r="AP101" s="348" t="s">
        <v>430</v>
      </c>
      <c r="AQ101" s="348" t="s">
        <v>430</v>
      </c>
      <c r="AR101" s="348" t="s">
        <v>430</v>
      </c>
      <c r="AS101" s="348">
        <v>11.79</v>
      </c>
      <c r="AT101" s="348">
        <v>6.81</v>
      </c>
      <c r="AU101" s="351"/>
      <c r="AV101" s="346" t="s">
        <v>430</v>
      </c>
      <c r="AW101" s="346" t="s">
        <v>430</v>
      </c>
      <c r="AX101" s="346" t="s">
        <v>430</v>
      </c>
      <c r="AY101" s="346">
        <v>32</v>
      </c>
      <c r="AZ101" s="346">
        <v>49</v>
      </c>
      <c r="BA101" s="374"/>
      <c r="BB101" s="348">
        <v>9.8564936379643093</v>
      </c>
      <c r="BC101" s="348">
        <v>0.62400838432330596</v>
      </c>
      <c r="BD101" s="348">
        <v>9.5742968807189494E-2</v>
      </c>
      <c r="BE101" s="375">
        <v>0.52717380056435703</v>
      </c>
      <c r="BF101" s="374"/>
      <c r="BG101" s="375" t="s">
        <v>430</v>
      </c>
      <c r="BH101" s="674" t="s">
        <v>430</v>
      </c>
      <c r="BI101" s="348" t="s">
        <v>430</v>
      </c>
      <c r="BJ101" s="348" t="s">
        <v>430</v>
      </c>
      <c r="BK101" s="362"/>
      <c r="BL101" s="348" t="s">
        <v>6962</v>
      </c>
      <c r="BM101" s="373" t="s">
        <v>6963</v>
      </c>
      <c r="BN101" s="372" t="s">
        <v>430</v>
      </c>
      <c r="BO101" s="372" t="s">
        <v>430</v>
      </c>
      <c r="BP101" s="372" t="s">
        <v>430</v>
      </c>
      <c r="BQ101" s="373"/>
      <c r="BR101" s="354" t="s">
        <v>547</v>
      </c>
    </row>
    <row r="102" spans="1:70" s="428" customFormat="1" x14ac:dyDescent="0.25">
      <c r="A102" s="345" t="s">
        <v>6964</v>
      </c>
      <c r="B102" s="373"/>
      <c r="C102" s="719">
        <v>46093</v>
      </c>
      <c r="D102" s="373"/>
      <c r="E102" s="346">
        <v>33.75</v>
      </c>
      <c r="F102" s="373"/>
      <c r="G102" s="347">
        <v>10.4899</v>
      </c>
      <c r="H102" s="374"/>
      <c r="I102" s="348">
        <v>0.22550000000000001</v>
      </c>
      <c r="J102" s="348">
        <v>4.0768000000000004</v>
      </c>
      <c r="K102" s="348">
        <v>2.5767000000000002</v>
      </c>
      <c r="L102" s="348">
        <v>5.8026</v>
      </c>
      <c r="M102" s="348" t="s">
        <v>430</v>
      </c>
      <c r="N102" s="350" t="s">
        <v>430</v>
      </c>
      <c r="O102" s="348" t="s">
        <v>430</v>
      </c>
      <c r="P102" s="348" t="s">
        <v>430</v>
      </c>
      <c r="Q102" s="348" t="s">
        <v>430</v>
      </c>
      <c r="R102" s="348" t="s">
        <v>430</v>
      </c>
      <c r="S102" s="348">
        <v>12.6082</v>
      </c>
      <c r="T102" s="348" t="s">
        <v>430</v>
      </c>
      <c r="U102" s="348" t="s">
        <v>430</v>
      </c>
      <c r="V102" s="348" t="s">
        <v>430</v>
      </c>
      <c r="W102" s="348">
        <v>0.92259999999999998</v>
      </c>
      <c r="X102" s="348">
        <v>4.899</v>
      </c>
      <c r="Y102" s="374"/>
      <c r="Z102" s="346">
        <v>30</v>
      </c>
      <c r="AA102" s="346">
        <v>33</v>
      </c>
      <c r="AB102" s="346">
        <v>35</v>
      </c>
      <c r="AC102" s="346">
        <v>30</v>
      </c>
      <c r="AD102" s="346" t="s">
        <v>430</v>
      </c>
      <c r="AE102" s="346" t="s">
        <v>430</v>
      </c>
      <c r="AF102" s="346" t="s">
        <v>430</v>
      </c>
      <c r="AG102" s="346" t="s">
        <v>430</v>
      </c>
      <c r="AH102" s="346" t="s">
        <v>430</v>
      </c>
      <c r="AI102" s="346" t="s">
        <v>430</v>
      </c>
      <c r="AJ102" s="346">
        <v>28</v>
      </c>
      <c r="AK102" s="346" t="s">
        <v>430</v>
      </c>
      <c r="AL102" s="346" t="s">
        <v>430</v>
      </c>
      <c r="AM102" s="346" t="s">
        <v>430</v>
      </c>
      <c r="AN102" s="346">
        <v>50</v>
      </c>
      <c r="AO102" s="373"/>
      <c r="AP102" s="348" t="s">
        <v>430</v>
      </c>
      <c r="AQ102" s="348" t="s">
        <v>430</v>
      </c>
      <c r="AR102" s="348" t="s">
        <v>430</v>
      </c>
      <c r="AS102" s="348" t="s">
        <v>430</v>
      </c>
      <c r="AT102" s="348" t="s">
        <v>430</v>
      </c>
      <c r="AU102" s="351"/>
      <c r="AV102" s="346" t="s">
        <v>430</v>
      </c>
      <c r="AW102" s="346" t="s">
        <v>430</v>
      </c>
      <c r="AX102" s="346" t="s">
        <v>430</v>
      </c>
      <c r="AY102" s="346" t="s">
        <v>430</v>
      </c>
      <c r="AZ102" s="346" t="s">
        <v>430</v>
      </c>
      <c r="BA102" s="374"/>
      <c r="BB102" s="348">
        <v>9.7548261264823495</v>
      </c>
      <c r="BC102" s="348">
        <v>0.837753448232463</v>
      </c>
      <c r="BD102" s="348">
        <v>0.150692200271241</v>
      </c>
      <c r="BE102" s="375">
        <v>0.14905249389550501</v>
      </c>
      <c r="BF102" s="374"/>
      <c r="BG102" s="375" t="s">
        <v>430</v>
      </c>
      <c r="BH102" s="674" t="s">
        <v>430</v>
      </c>
      <c r="BI102" s="348" t="s">
        <v>430</v>
      </c>
      <c r="BJ102" s="348" t="s">
        <v>430</v>
      </c>
      <c r="BK102" s="362"/>
      <c r="BL102" s="348" t="s">
        <v>6965</v>
      </c>
      <c r="BM102" s="373" t="s">
        <v>6966</v>
      </c>
      <c r="BN102" s="372" t="s">
        <v>430</v>
      </c>
      <c r="BO102" s="372" t="s">
        <v>430</v>
      </c>
      <c r="BP102" s="372" t="s">
        <v>430</v>
      </c>
      <c r="BQ102" s="373"/>
      <c r="BR102" s="354" t="s">
        <v>547</v>
      </c>
    </row>
    <row r="103" spans="1:70" s="428" customFormat="1" x14ac:dyDescent="0.25">
      <c r="A103" s="345" t="s">
        <v>6967</v>
      </c>
      <c r="B103" s="373"/>
      <c r="C103" s="719">
        <v>45898</v>
      </c>
      <c r="D103" s="373"/>
      <c r="E103" s="346">
        <v>25.970500000000001</v>
      </c>
      <c r="F103" s="373"/>
      <c r="G103" s="347">
        <v>10.728999999999999</v>
      </c>
      <c r="H103" s="374"/>
      <c r="I103" s="348" t="s">
        <v>430</v>
      </c>
      <c r="J103" s="348">
        <v>4.2663000000000002</v>
      </c>
      <c r="K103" s="348">
        <v>2.4346000000000001</v>
      </c>
      <c r="L103" s="348">
        <v>7.0331000000000001</v>
      </c>
      <c r="M103" s="348">
        <v>2.9258999999999999</v>
      </c>
      <c r="N103" s="350" t="s">
        <v>430</v>
      </c>
      <c r="O103" s="348" t="s">
        <v>430</v>
      </c>
      <c r="P103" s="348" t="s">
        <v>430</v>
      </c>
      <c r="Q103" s="348" t="s">
        <v>430</v>
      </c>
      <c r="R103" s="348" t="s">
        <v>430</v>
      </c>
      <c r="S103" s="348">
        <v>13.920199999999999</v>
      </c>
      <c r="T103" s="348">
        <v>1.3317000000000001</v>
      </c>
      <c r="U103" s="348">
        <v>6.4702000000000002</v>
      </c>
      <c r="V103" s="348" t="s">
        <v>430</v>
      </c>
      <c r="W103" s="348">
        <v>0.65669999999999995</v>
      </c>
      <c r="X103" s="348">
        <v>7.29</v>
      </c>
      <c r="Y103" s="374"/>
      <c r="Z103" s="346" t="s">
        <v>430</v>
      </c>
      <c r="AA103" s="346">
        <v>29</v>
      </c>
      <c r="AB103" s="346">
        <v>36</v>
      </c>
      <c r="AC103" s="346">
        <v>26</v>
      </c>
      <c r="AD103" s="346">
        <v>55</v>
      </c>
      <c r="AE103" s="346" t="s">
        <v>430</v>
      </c>
      <c r="AF103" s="346" t="s">
        <v>430</v>
      </c>
      <c r="AG103" s="346" t="s">
        <v>430</v>
      </c>
      <c r="AH103" s="346" t="s">
        <v>430</v>
      </c>
      <c r="AI103" s="346" t="s">
        <v>430</v>
      </c>
      <c r="AJ103" s="346">
        <v>25</v>
      </c>
      <c r="AK103" s="346">
        <v>59</v>
      </c>
      <c r="AL103" s="346">
        <v>54</v>
      </c>
      <c r="AM103" s="346" t="s">
        <v>430</v>
      </c>
      <c r="AN103" s="346">
        <v>55</v>
      </c>
      <c r="AO103" s="373"/>
      <c r="AP103" s="348" t="s">
        <v>430</v>
      </c>
      <c r="AQ103" s="348" t="s">
        <v>430</v>
      </c>
      <c r="AR103" s="348" t="s">
        <v>430</v>
      </c>
      <c r="AS103" s="348" t="s">
        <v>430</v>
      </c>
      <c r="AT103" s="348" t="s">
        <v>430</v>
      </c>
      <c r="AU103" s="351"/>
      <c r="AV103" s="346" t="s">
        <v>430</v>
      </c>
      <c r="AW103" s="346" t="s">
        <v>430</v>
      </c>
      <c r="AX103" s="346" t="s">
        <v>430</v>
      </c>
      <c r="AY103" s="346" t="s">
        <v>430</v>
      </c>
      <c r="AZ103" s="346" t="s">
        <v>430</v>
      </c>
      <c r="BA103" s="374"/>
      <c r="BB103" s="348">
        <v>11.973231905950501</v>
      </c>
      <c r="BC103" s="348">
        <v>1.0584086631619301</v>
      </c>
      <c r="BD103" s="348">
        <v>-9.5246433395480192E-3</v>
      </c>
      <c r="BE103" s="375">
        <v>0.87607604973492303</v>
      </c>
      <c r="BF103" s="374"/>
      <c r="BG103" s="375" t="s">
        <v>430</v>
      </c>
      <c r="BH103" s="674" t="s">
        <v>430</v>
      </c>
      <c r="BI103" s="348" t="s">
        <v>430</v>
      </c>
      <c r="BJ103" s="348" t="s">
        <v>430</v>
      </c>
      <c r="BK103" s="362"/>
      <c r="BL103" s="348" t="s">
        <v>6968</v>
      </c>
      <c r="BM103" s="373" t="s">
        <v>6969</v>
      </c>
      <c r="BN103" s="372" t="s">
        <v>430</v>
      </c>
      <c r="BO103" s="372" t="s">
        <v>430</v>
      </c>
      <c r="BP103" s="372" t="s">
        <v>430</v>
      </c>
      <c r="BQ103" s="373"/>
      <c r="BR103" s="354" t="s">
        <v>6841</v>
      </c>
    </row>
    <row r="104" spans="1:70" s="428" customFormat="1" x14ac:dyDescent="0.25">
      <c r="A104" s="345" t="s">
        <v>6970</v>
      </c>
      <c r="B104" s="373"/>
      <c r="C104" s="719">
        <v>46105</v>
      </c>
      <c r="D104" s="373"/>
      <c r="E104" s="346">
        <v>25.136700000000001</v>
      </c>
      <c r="F104" s="373"/>
      <c r="G104" s="347">
        <v>10.696999999999999</v>
      </c>
      <c r="H104" s="374"/>
      <c r="I104" s="348">
        <v>-2.0870000000000002</v>
      </c>
      <c r="J104" s="348">
        <v>3.5427</v>
      </c>
      <c r="K104" s="348">
        <v>-9.2243999999999993</v>
      </c>
      <c r="L104" s="348" t="s">
        <v>430</v>
      </c>
      <c r="M104" s="348" t="s">
        <v>430</v>
      </c>
      <c r="N104" s="350" t="s">
        <v>430</v>
      </c>
      <c r="O104" s="348" t="s">
        <v>430</v>
      </c>
      <c r="P104" s="348" t="s">
        <v>430</v>
      </c>
      <c r="Q104" s="348" t="s">
        <v>430</v>
      </c>
      <c r="R104" s="348" t="s">
        <v>430</v>
      </c>
      <c r="S104" s="348">
        <v>4.9034000000000004</v>
      </c>
      <c r="T104" s="348" t="s">
        <v>430</v>
      </c>
      <c r="U104" s="348" t="s">
        <v>430</v>
      </c>
      <c r="V104" s="348" t="s">
        <v>430</v>
      </c>
      <c r="W104" s="348">
        <v>-7.9036</v>
      </c>
      <c r="X104" s="348">
        <v>6.97</v>
      </c>
      <c r="Y104" s="374"/>
      <c r="Z104" s="346">
        <v>80</v>
      </c>
      <c r="AA104" s="346">
        <v>60</v>
      </c>
      <c r="AB104" s="346">
        <v>110</v>
      </c>
      <c r="AC104" s="346" t="s">
        <v>430</v>
      </c>
      <c r="AD104" s="346" t="s">
        <v>430</v>
      </c>
      <c r="AE104" s="346" t="s">
        <v>430</v>
      </c>
      <c r="AF104" s="346" t="s">
        <v>430</v>
      </c>
      <c r="AG104" s="346" t="s">
        <v>430</v>
      </c>
      <c r="AH104" s="346" t="s">
        <v>430</v>
      </c>
      <c r="AI104" s="346" t="s">
        <v>430</v>
      </c>
      <c r="AJ104" s="346">
        <v>80</v>
      </c>
      <c r="AK104" s="346" t="s">
        <v>430</v>
      </c>
      <c r="AL104" s="346" t="s">
        <v>430</v>
      </c>
      <c r="AM104" s="346" t="s">
        <v>430</v>
      </c>
      <c r="AN104" s="346">
        <v>110</v>
      </c>
      <c r="AO104" s="373"/>
      <c r="AP104" s="348" t="s">
        <v>430</v>
      </c>
      <c r="AQ104" s="348" t="s">
        <v>430</v>
      </c>
      <c r="AR104" s="348" t="s">
        <v>430</v>
      </c>
      <c r="AS104" s="348" t="s">
        <v>430</v>
      </c>
      <c r="AT104" s="348" t="s">
        <v>430</v>
      </c>
      <c r="AU104" s="351"/>
      <c r="AV104" s="346" t="s">
        <v>430</v>
      </c>
      <c r="AW104" s="346" t="s">
        <v>430</v>
      </c>
      <c r="AX104" s="346" t="s">
        <v>430</v>
      </c>
      <c r="AY104" s="346" t="s">
        <v>430</v>
      </c>
      <c r="AZ104" s="346" t="s">
        <v>430</v>
      </c>
      <c r="BA104" s="374"/>
      <c r="BB104" s="348">
        <v>36.542227693453199</v>
      </c>
      <c r="BC104" s="348">
        <v>0</v>
      </c>
      <c r="BD104" s="348">
        <v>-6.2124995207768999E-2</v>
      </c>
      <c r="BE104" s="375" t="s">
        <v>430</v>
      </c>
      <c r="BF104" s="374"/>
      <c r="BG104" s="375" t="s">
        <v>430</v>
      </c>
      <c r="BH104" s="674" t="s">
        <v>430</v>
      </c>
      <c r="BI104" s="348" t="s">
        <v>430</v>
      </c>
      <c r="BJ104" s="348" t="s">
        <v>430</v>
      </c>
      <c r="BK104" s="362"/>
      <c r="BL104" s="348" t="s">
        <v>6971</v>
      </c>
      <c r="BM104" s="373" t="s">
        <v>4758</v>
      </c>
      <c r="BN104" s="372" t="s">
        <v>430</v>
      </c>
      <c r="BO104" s="372" t="s">
        <v>430</v>
      </c>
      <c r="BP104" s="372" t="s">
        <v>430</v>
      </c>
      <c r="BQ104" s="373"/>
      <c r="BR104" s="354" t="s">
        <v>6821</v>
      </c>
    </row>
    <row r="105" spans="1:70" s="428" customFormat="1" x14ac:dyDescent="0.25">
      <c r="A105" s="345" t="s">
        <v>6972</v>
      </c>
      <c r="B105" s="373"/>
      <c r="C105" s="719">
        <v>40220</v>
      </c>
      <c r="D105" s="373"/>
      <c r="E105" s="346">
        <v>21.245100000000001</v>
      </c>
      <c r="F105" s="373"/>
      <c r="G105" s="347">
        <v>49.082700000000003</v>
      </c>
      <c r="H105" s="374"/>
      <c r="I105" s="348">
        <v>0.3145</v>
      </c>
      <c r="J105" s="348">
        <v>3.3744000000000001</v>
      </c>
      <c r="K105" s="348">
        <v>2.6507999999999998</v>
      </c>
      <c r="L105" s="348">
        <v>7.5726000000000004</v>
      </c>
      <c r="M105" s="348">
        <v>5.3597999999999999</v>
      </c>
      <c r="N105" s="350">
        <v>9.2416</v>
      </c>
      <c r="O105" s="348">
        <v>7.5358999999999998</v>
      </c>
      <c r="P105" s="348">
        <v>13.645099999999999</v>
      </c>
      <c r="Q105" s="348">
        <v>11.2081</v>
      </c>
      <c r="R105" s="348">
        <v>10.2842</v>
      </c>
      <c r="S105" s="348">
        <v>14.4741</v>
      </c>
      <c r="T105" s="348">
        <v>4.2255000000000003</v>
      </c>
      <c r="U105" s="348">
        <v>8.5138999999999996</v>
      </c>
      <c r="V105" s="348">
        <v>7.3277999999999999</v>
      </c>
      <c r="W105" s="348">
        <v>0.4829</v>
      </c>
      <c r="X105" s="348">
        <v>10.213699999999999</v>
      </c>
      <c r="Y105" s="374"/>
      <c r="Z105" s="346">
        <v>23</v>
      </c>
      <c r="AA105" s="346">
        <v>63</v>
      </c>
      <c r="AB105" s="346">
        <v>32</v>
      </c>
      <c r="AC105" s="346">
        <v>23</v>
      </c>
      <c r="AD105" s="346">
        <v>48</v>
      </c>
      <c r="AE105" s="346">
        <v>44</v>
      </c>
      <c r="AF105" s="346">
        <v>36</v>
      </c>
      <c r="AG105" s="346">
        <v>38</v>
      </c>
      <c r="AH105" s="346">
        <v>30</v>
      </c>
      <c r="AI105" s="346">
        <v>19</v>
      </c>
      <c r="AJ105" s="346">
        <v>23</v>
      </c>
      <c r="AK105" s="346">
        <v>48</v>
      </c>
      <c r="AL105" s="346">
        <v>44</v>
      </c>
      <c r="AM105" s="346">
        <v>44</v>
      </c>
      <c r="AN105" s="346">
        <v>60</v>
      </c>
      <c r="AO105" s="373"/>
      <c r="AP105" s="348">
        <v>11.1</v>
      </c>
      <c r="AQ105" s="348">
        <v>12.54</v>
      </c>
      <c r="AR105" s="348">
        <v>11.71</v>
      </c>
      <c r="AS105" s="348">
        <v>10.31</v>
      </c>
      <c r="AT105" s="348">
        <v>10.61</v>
      </c>
      <c r="AU105" s="351"/>
      <c r="AV105" s="346">
        <v>18</v>
      </c>
      <c r="AW105" s="346">
        <v>22</v>
      </c>
      <c r="AX105" s="346">
        <v>25</v>
      </c>
      <c r="AY105" s="346">
        <v>35</v>
      </c>
      <c r="AZ105" s="346">
        <v>38</v>
      </c>
      <c r="BA105" s="374"/>
      <c r="BB105" s="348">
        <v>8.7490037269523704</v>
      </c>
      <c r="BC105" s="348">
        <v>0</v>
      </c>
      <c r="BD105" s="348">
        <v>8.2623134490519404E-2</v>
      </c>
      <c r="BE105" s="375" t="s">
        <v>430</v>
      </c>
      <c r="BF105" s="374"/>
      <c r="BG105" s="375" t="s">
        <v>430</v>
      </c>
      <c r="BH105" s="674" t="s">
        <v>430</v>
      </c>
      <c r="BI105" s="348" t="s">
        <v>430</v>
      </c>
      <c r="BJ105" s="348" t="s">
        <v>430</v>
      </c>
      <c r="BK105" s="362"/>
      <c r="BL105" s="348" t="s">
        <v>6973</v>
      </c>
      <c r="BM105" s="373" t="s">
        <v>6974</v>
      </c>
      <c r="BN105" s="372" t="s">
        <v>6975</v>
      </c>
      <c r="BO105" s="372" t="s">
        <v>430</v>
      </c>
      <c r="BP105" s="372" t="s">
        <v>430</v>
      </c>
      <c r="BQ105" s="373"/>
      <c r="BR105" s="354" t="s">
        <v>443</v>
      </c>
    </row>
    <row r="106" spans="1:70" s="428" customFormat="1" x14ac:dyDescent="0.25">
      <c r="A106" s="345" t="s">
        <v>6976</v>
      </c>
      <c r="B106" s="373"/>
      <c r="C106" s="719">
        <v>46086</v>
      </c>
      <c r="D106" s="373"/>
      <c r="E106" s="346">
        <v>23.363299999999999</v>
      </c>
      <c r="F106" s="373"/>
      <c r="G106" s="347">
        <v>10.8851</v>
      </c>
      <c r="H106" s="374"/>
      <c r="I106" s="348">
        <v>1.2323</v>
      </c>
      <c r="J106" s="348">
        <v>0.61929999999999996</v>
      </c>
      <c r="K106" s="348">
        <v>2.7711000000000001</v>
      </c>
      <c r="L106" s="348">
        <v>13.026199999999999</v>
      </c>
      <c r="M106" s="348" t="s">
        <v>430</v>
      </c>
      <c r="N106" s="350" t="s">
        <v>430</v>
      </c>
      <c r="O106" s="348" t="s">
        <v>430</v>
      </c>
      <c r="P106" s="348" t="s">
        <v>430</v>
      </c>
      <c r="Q106" s="348" t="s">
        <v>430</v>
      </c>
      <c r="R106" s="348" t="s">
        <v>430</v>
      </c>
      <c r="S106" s="348">
        <v>16.932200000000002</v>
      </c>
      <c r="T106" s="348" t="s">
        <v>430</v>
      </c>
      <c r="U106" s="348" t="s">
        <v>430</v>
      </c>
      <c r="V106" s="348" t="s">
        <v>430</v>
      </c>
      <c r="W106" s="348">
        <v>4.8025000000000002</v>
      </c>
      <c r="X106" s="348">
        <v>8.8510000000000009</v>
      </c>
      <c r="Y106" s="374"/>
      <c r="Z106" s="346">
        <v>2</v>
      </c>
      <c r="AA106" s="346">
        <v>111</v>
      </c>
      <c r="AB106" s="346">
        <v>29</v>
      </c>
      <c r="AC106" s="346">
        <v>10</v>
      </c>
      <c r="AD106" s="346" t="s">
        <v>430</v>
      </c>
      <c r="AE106" s="346" t="s">
        <v>430</v>
      </c>
      <c r="AF106" s="346" t="s">
        <v>430</v>
      </c>
      <c r="AG106" s="346" t="s">
        <v>430</v>
      </c>
      <c r="AH106" s="346" t="s">
        <v>430</v>
      </c>
      <c r="AI106" s="346" t="s">
        <v>430</v>
      </c>
      <c r="AJ106" s="346">
        <v>16</v>
      </c>
      <c r="AK106" s="346" t="s">
        <v>430</v>
      </c>
      <c r="AL106" s="346" t="s">
        <v>430</v>
      </c>
      <c r="AM106" s="346" t="s">
        <v>430</v>
      </c>
      <c r="AN106" s="346">
        <v>1</v>
      </c>
      <c r="AO106" s="373"/>
      <c r="AP106" s="348" t="s">
        <v>430</v>
      </c>
      <c r="AQ106" s="348" t="s">
        <v>430</v>
      </c>
      <c r="AR106" s="348" t="s">
        <v>430</v>
      </c>
      <c r="AS106" s="348" t="s">
        <v>430</v>
      </c>
      <c r="AT106" s="348" t="s">
        <v>430</v>
      </c>
      <c r="AU106" s="351"/>
      <c r="AV106" s="346" t="s">
        <v>430</v>
      </c>
      <c r="AW106" s="346" t="s">
        <v>430</v>
      </c>
      <c r="AX106" s="346" t="s">
        <v>430</v>
      </c>
      <c r="AY106" s="346" t="s">
        <v>430</v>
      </c>
      <c r="AZ106" s="346" t="s">
        <v>430</v>
      </c>
      <c r="BA106" s="374"/>
      <c r="BB106" s="348">
        <v>5.9225890968337902</v>
      </c>
      <c r="BC106" s="348">
        <v>0</v>
      </c>
      <c r="BD106" s="348">
        <v>0.62836995807332996</v>
      </c>
      <c r="BE106" s="375" t="s">
        <v>430</v>
      </c>
      <c r="BF106" s="374"/>
      <c r="BG106" s="375" t="s">
        <v>430</v>
      </c>
      <c r="BH106" s="674" t="s">
        <v>430</v>
      </c>
      <c r="BI106" s="348" t="s">
        <v>430</v>
      </c>
      <c r="BJ106" s="348" t="s">
        <v>430</v>
      </c>
      <c r="BK106" s="362"/>
      <c r="BL106" s="348" t="s">
        <v>6977</v>
      </c>
      <c r="BM106" s="373" t="s">
        <v>6978</v>
      </c>
      <c r="BN106" s="372" t="s">
        <v>430</v>
      </c>
      <c r="BO106" s="372" t="s">
        <v>430</v>
      </c>
      <c r="BP106" s="372" t="s">
        <v>430</v>
      </c>
      <c r="BQ106" s="373"/>
      <c r="BR106" s="354" t="s">
        <v>554</v>
      </c>
    </row>
    <row r="107" spans="1:70" s="428" customFormat="1" x14ac:dyDescent="0.25">
      <c r="A107" s="345" t="s">
        <v>6979</v>
      </c>
      <c r="B107" s="373"/>
      <c r="C107" s="719">
        <v>40220</v>
      </c>
      <c r="D107" s="373"/>
      <c r="E107" s="346">
        <v>20.434799999999999</v>
      </c>
      <c r="F107" s="373"/>
      <c r="G107" s="347">
        <v>41.704999999999998</v>
      </c>
      <c r="H107" s="374"/>
      <c r="I107" s="348">
        <v>2.9700000000000001E-2</v>
      </c>
      <c r="J107" s="348">
        <v>1.7867999999999999</v>
      </c>
      <c r="K107" s="348">
        <v>0.42020000000000002</v>
      </c>
      <c r="L107" s="348">
        <v>0.39839999999999998</v>
      </c>
      <c r="M107" s="348">
        <v>1.0577000000000001</v>
      </c>
      <c r="N107" s="350">
        <v>4.2362000000000002</v>
      </c>
      <c r="O107" s="348">
        <v>5.5053999999999998</v>
      </c>
      <c r="P107" s="348">
        <v>10.1402</v>
      </c>
      <c r="Q107" s="348">
        <v>8.7817000000000007</v>
      </c>
      <c r="R107" s="348">
        <v>8.6795000000000009</v>
      </c>
      <c r="S107" s="348">
        <v>3.9921000000000002</v>
      </c>
      <c r="T107" s="348">
        <v>0.26250000000000001</v>
      </c>
      <c r="U107" s="348">
        <v>3.3978000000000002</v>
      </c>
      <c r="V107" s="348">
        <v>2.8268</v>
      </c>
      <c r="W107" s="348">
        <v>0.49709999999999999</v>
      </c>
      <c r="X107" s="348">
        <v>9.1218000000000004</v>
      </c>
      <c r="Y107" s="374"/>
      <c r="Z107" s="346">
        <v>39</v>
      </c>
      <c r="AA107" s="346">
        <v>104</v>
      </c>
      <c r="AB107" s="346">
        <v>64</v>
      </c>
      <c r="AC107" s="346">
        <v>67</v>
      </c>
      <c r="AD107" s="346">
        <v>65</v>
      </c>
      <c r="AE107" s="346">
        <v>56</v>
      </c>
      <c r="AF107" s="346">
        <v>43</v>
      </c>
      <c r="AG107" s="346">
        <v>54</v>
      </c>
      <c r="AH107" s="346">
        <v>37</v>
      </c>
      <c r="AI107" s="346">
        <v>22</v>
      </c>
      <c r="AJ107" s="346">
        <v>82</v>
      </c>
      <c r="AK107" s="346">
        <v>66</v>
      </c>
      <c r="AL107" s="346">
        <v>63</v>
      </c>
      <c r="AM107" s="346">
        <v>53</v>
      </c>
      <c r="AN107" s="346">
        <v>59</v>
      </c>
      <c r="AO107" s="373"/>
      <c r="AP107" s="348">
        <v>8.81</v>
      </c>
      <c r="AQ107" s="348">
        <v>9.34</v>
      </c>
      <c r="AR107" s="348">
        <v>8.6199999999999992</v>
      </c>
      <c r="AS107" s="348">
        <v>6.74</v>
      </c>
      <c r="AT107" s="348">
        <v>1.46</v>
      </c>
      <c r="AU107" s="351"/>
      <c r="AV107" s="346">
        <v>22</v>
      </c>
      <c r="AW107" s="346">
        <v>28</v>
      </c>
      <c r="AX107" s="346">
        <v>37</v>
      </c>
      <c r="AY107" s="346">
        <v>46</v>
      </c>
      <c r="AZ107" s="346">
        <v>63</v>
      </c>
      <c r="BA107" s="374"/>
      <c r="BB107" s="348">
        <v>6.0995949620530396</v>
      </c>
      <c r="BC107" s="348">
        <v>0</v>
      </c>
      <c r="BD107" s="348">
        <v>6.9318204628503396E-2</v>
      </c>
      <c r="BE107" s="375" t="s">
        <v>430</v>
      </c>
      <c r="BF107" s="374"/>
      <c r="BG107" s="375" t="s">
        <v>430</v>
      </c>
      <c r="BH107" s="674" t="s">
        <v>430</v>
      </c>
      <c r="BI107" s="348" t="s">
        <v>430</v>
      </c>
      <c r="BJ107" s="348" t="s">
        <v>430</v>
      </c>
      <c r="BK107" s="362"/>
      <c r="BL107" s="348" t="s">
        <v>6980</v>
      </c>
      <c r="BM107" s="373" t="s">
        <v>6981</v>
      </c>
      <c r="BN107" s="372" t="s">
        <v>6975</v>
      </c>
      <c r="BO107" s="372" t="s">
        <v>430</v>
      </c>
      <c r="BP107" s="372" t="s">
        <v>430</v>
      </c>
      <c r="BQ107" s="373"/>
      <c r="BR107" s="354" t="s">
        <v>443</v>
      </c>
    </row>
    <row r="108" spans="1:70" s="428" customFormat="1" x14ac:dyDescent="0.25">
      <c r="A108" s="345" t="s">
        <v>6982</v>
      </c>
      <c r="B108" s="373"/>
      <c r="C108" s="719">
        <v>45659</v>
      </c>
      <c r="D108" s="373"/>
      <c r="E108" s="346">
        <v>19.921500000000002</v>
      </c>
      <c r="F108" s="373"/>
      <c r="G108" s="347">
        <v>9.3239999999999998</v>
      </c>
      <c r="H108" s="374"/>
      <c r="I108" s="348">
        <v>0.44169999999999998</v>
      </c>
      <c r="J108" s="348">
        <v>7.0247999999999999</v>
      </c>
      <c r="K108" s="348">
        <v>6.0026999999999999</v>
      </c>
      <c r="L108" s="348">
        <v>8.2675000000000001</v>
      </c>
      <c r="M108" s="348">
        <v>-3.3582000000000001</v>
      </c>
      <c r="N108" s="350">
        <v>-0.99809999999999999</v>
      </c>
      <c r="O108" s="348" t="s">
        <v>430</v>
      </c>
      <c r="P108" s="348" t="s">
        <v>430</v>
      </c>
      <c r="Q108" s="348" t="s">
        <v>430</v>
      </c>
      <c r="R108" s="348" t="s">
        <v>430</v>
      </c>
      <c r="S108" s="348">
        <v>16.959399999999999</v>
      </c>
      <c r="T108" s="348">
        <v>-4.3102999999999998</v>
      </c>
      <c r="U108" s="348">
        <v>-4.5845000000000002</v>
      </c>
      <c r="V108" s="348">
        <v>-4.3887999999999998</v>
      </c>
      <c r="W108" s="348">
        <v>3.9001999999999999</v>
      </c>
      <c r="X108" s="348">
        <v>-4.6886999999999999</v>
      </c>
      <c r="Y108" s="374"/>
      <c r="Z108" s="346">
        <v>16</v>
      </c>
      <c r="AA108" s="346">
        <v>4</v>
      </c>
      <c r="AB108" s="346">
        <v>4</v>
      </c>
      <c r="AC108" s="346">
        <v>20</v>
      </c>
      <c r="AD108" s="346">
        <v>86</v>
      </c>
      <c r="AE108" s="346">
        <v>73</v>
      </c>
      <c r="AF108" s="346" t="s">
        <v>430</v>
      </c>
      <c r="AG108" s="346" t="s">
        <v>430</v>
      </c>
      <c r="AH108" s="346" t="s">
        <v>430</v>
      </c>
      <c r="AI108" s="346" t="s">
        <v>430</v>
      </c>
      <c r="AJ108" s="346">
        <v>15</v>
      </c>
      <c r="AK108" s="346">
        <v>89</v>
      </c>
      <c r="AL108" s="346">
        <v>86</v>
      </c>
      <c r="AM108" s="346">
        <v>74</v>
      </c>
      <c r="AN108" s="346">
        <v>4</v>
      </c>
      <c r="AO108" s="373"/>
      <c r="AP108" s="348" t="s">
        <v>430</v>
      </c>
      <c r="AQ108" s="348" t="s">
        <v>430</v>
      </c>
      <c r="AR108" s="348" t="s">
        <v>430</v>
      </c>
      <c r="AS108" s="348" t="s">
        <v>430</v>
      </c>
      <c r="AT108" s="348">
        <v>-4.09</v>
      </c>
      <c r="AU108" s="351"/>
      <c r="AV108" s="346" t="s">
        <v>430</v>
      </c>
      <c r="AW108" s="346" t="s">
        <v>430</v>
      </c>
      <c r="AX108" s="346" t="s">
        <v>430</v>
      </c>
      <c r="AY108" s="346" t="s">
        <v>430</v>
      </c>
      <c r="AZ108" s="346">
        <v>74</v>
      </c>
      <c r="BA108" s="374"/>
      <c r="BB108" s="348">
        <v>16.0458512851561</v>
      </c>
      <c r="BC108" s="348">
        <v>0.99661936207575297</v>
      </c>
      <c r="BD108" s="348">
        <v>-2.0621188444745999E-2</v>
      </c>
      <c r="BE108" s="375">
        <v>-0.1129658288511</v>
      </c>
      <c r="BF108" s="374"/>
      <c r="BG108" s="375" t="s">
        <v>430</v>
      </c>
      <c r="BH108" s="674" t="s">
        <v>430</v>
      </c>
      <c r="BI108" s="348" t="s">
        <v>430</v>
      </c>
      <c r="BJ108" s="348" t="s">
        <v>430</v>
      </c>
      <c r="BK108" s="362"/>
      <c r="BL108" s="348" t="s">
        <v>6983</v>
      </c>
      <c r="BM108" s="373" t="s">
        <v>6064</v>
      </c>
      <c r="BN108" s="372" t="s">
        <v>430</v>
      </c>
      <c r="BO108" s="372" t="s">
        <v>430</v>
      </c>
      <c r="BP108" s="372" t="s">
        <v>430</v>
      </c>
      <c r="BQ108" s="373"/>
      <c r="BR108" s="354" t="s">
        <v>6821</v>
      </c>
    </row>
    <row r="109" spans="1:70" s="428" customFormat="1" x14ac:dyDescent="0.25">
      <c r="A109" s="345" t="s">
        <v>6984</v>
      </c>
      <c r="B109" s="373"/>
      <c r="C109" s="719">
        <v>40672</v>
      </c>
      <c r="D109" s="373"/>
      <c r="E109" s="346">
        <v>17.418700000000001</v>
      </c>
      <c r="F109" s="373"/>
      <c r="G109" s="347">
        <v>35.146700000000003</v>
      </c>
      <c r="H109" s="374"/>
      <c r="I109" s="348" t="s">
        <v>430</v>
      </c>
      <c r="J109" s="348">
        <v>1.0921000000000001</v>
      </c>
      <c r="K109" s="348">
        <v>1.8996</v>
      </c>
      <c r="L109" s="348">
        <v>2.1907999999999999</v>
      </c>
      <c r="M109" s="348">
        <v>1.3323</v>
      </c>
      <c r="N109" s="350">
        <v>3.4192999999999998</v>
      </c>
      <c r="O109" s="348">
        <v>5.7043999999999997</v>
      </c>
      <c r="P109" s="348">
        <v>10.0389</v>
      </c>
      <c r="Q109" s="348">
        <v>8.8887</v>
      </c>
      <c r="R109" s="348">
        <v>8.7452000000000005</v>
      </c>
      <c r="S109" s="348">
        <v>3.9176000000000002</v>
      </c>
      <c r="T109" s="348">
        <v>0.75309999999999999</v>
      </c>
      <c r="U109" s="348">
        <v>2.9195000000000002</v>
      </c>
      <c r="V109" s="348">
        <v>2.7366000000000001</v>
      </c>
      <c r="W109" s="348">
        <v>1.3706</v>
      </c>
      <c r="X109" s="348">
        <v>8.6698000000000004</v>
      </c>
      <c r="Y109" s="374"/>
      <c r="Z109" s="346" t="s">
        <v>430</v>
      </c>
      <c r="AA109" s="346">
        <v>109</v>
      </c>
      <c r="AB109" s="346">
        <v>47</v>
      </c>
      <c r="AC109" s="346">
        <v>59</v>
      </c>
      <c r="AD109" s="346">
        <v>63</v>
      </c>
      <c r="AE109" s="346">
        <v>59</v>
      </c>
      <c r="AF109" s="346">
        <v>41</v>
      </c>
      <c r="AG109" s="346">
        <v>55</v>
      </c>
      <c r="AH109" s="346">
        <v>36</v>
      </c>
      <c r="AI109" s="346">
        <v>21</v>
      </c>
      <c r="AJ109" s="346">
        <v>83</v>
      </c>
      <c r="AK109" s="346">
        <v>62</v>
      </c>
      <c r="AL109" s="346">
        <v>66</v>
      </c>
      <c r="AM109" s="346">
        <v>54</v>
      </c>
      <c r="AN109" s="346">
        <v>39</v>
      </c>
      <c r="AO109" s="373"/>
      <c r="AP109" s="348">
        <v>9.11</v>
      </c>
      <c r="AQ109" s="348">
        <v>9.4600000000000009</v>
      </c>
      <c r="AR109" s="348">
        <v>8.77</v>
      </c>
      <c r="AS109" s="348">
        <v>6.96</v>
      </c>
      <c r="AT109" s="348">
        <v>3.54</v>
      </c>
      <c r="AU109" s="351"/>
      <c r="AV109" s="346">
        <v>21</v>
      </c>
      <c r="AW109" s="346">
        <v>27</v>
      </c>
      <c r="AX109" s="346">
        <v>36</v>
      </c>
      <c r="AY109" s="346">
        <v>45</v>
      </c>
      <c r="AZ109" s="346">
        <v>56</v>
      </c>
      <c r="BA109" s="374"/>
      <c r="BB109" s="348">
        <v>4.83725178539407</v>
      </c>
      <c r="BC109" s="348">
        <v>0</v>
      </c>
      <c r="BD109" s="348">
        <v>8.0178639128297605E-2</v>
      </c>
      <c r="BE109" s="375" t="s">
        <v>430</v>
      </c>
      <c r="BF109" s="374"/>
      <c r="BG109" s="375" t="s">
        <v>430</v>
      </c>
      <c r="BH109" s="674" t="s">
        <v>430</v>
      </c>
      <c r="BI109" s="348" t="s">
        <v>430</v>
      </c>
      <c r="BJ109" s="348" t="s">
        <v>430</v>
      </c>
      <c r="BK109" s="362"/>
      <c r="BL109" s="348" t="s">
        <v>6985</v>
      </c>
      <c r="BM109" s="373" t="s">
        <v>6986</v>
      </c>
      <c r="BN109" s="372" t="s">
        <v>430</v>
      </c>
      <c r="BO109" s="372" t="s">
        <v>430</v>
      </c>
      <c r="BP109" s="372" t="s">
        <v>430</v>
      </c>
      <c r="BQ109" s="373"/>
      <c r="BR109" s="354" t="s">
        <v>443</v>
      </c>
    </row>
    <row r="110" spans="1:70" s="428" customFormat="1" x14ac:dyDescent="0.25">
      <c r="A110" s="345" t="s">
        <v>6987</v>
      </c>
      <c r="B110" s="373"/>
      <c r="C110" s="719">
        <v>45995</v>
      </c>
      <c r="D110" s="373"/>
      <c r="E110" s="346">
        <v>17.486699999999999</v>
      </c>
      <c r="F110" s="373"/>
      <c r="G110" s="347">
        <v>11.7974</v>
      </c>
      <c r="H110" s="374"/>
      <c r="I110" s="348">
        <v>0.25580000000000003</v>
      </c>
      <c r="J110" s="348">
        <v>6.7164999999999999</v>
      </c>
      <c r="K110" s="348">
        <v>0.63639999999999997</v>
      </c>
      <c r="L110" s="348">
        <v>18.7865</v>
      </c>
      <c r="M110" s="348">
        <v>19.351299999999998</v>
      </c>
      <c r="N110" s="350" t="s">
        <v>430</v>
      </c>
      <c r="O110" s="348" t="s">
        <v>430</v>
      </c>
      <c r="P110" s="348" t="s">
        <v>430</v>
      </c>
      <c r="Q110" s="348" t="s">
        <v>430</v>
      </c>
      <c r="R110" s="348" t="s">
        <v>430</v>
      </c>
      <c r="S110" s="348">
        <v>29.375900000000001</v>
      </c>
      <c r="T110" s="348">
        <v>18.4193</v>
      </c>
      <c r="U110" s="348" t="s">
        <v>430</v>
      </c>
      <c r="V110" s="348" t="s">
        <v>430</v>
      </c>
      <c r="W110" s="348">
        <v>0.90580000000000005</v>
      </c>
      <c r="X110" s="348">
        <v>17.974</v>
      </c>
      <c r="Y110" s="374"/>
      <c r="Z110" s="346">
        <v>27</v>
      </c>
      <c r="AA110" s="346">
        <v>5</v>
      </c>
      <c r="AB110" s="346">
        <v>62</v>
      </c>
      <c r="AC110" s="346">
        <v>4</v>
      </c>
      <c r="AD110" s="346">
        <v>4</v>
      </c>
      <c r="AE110" s="346" t="s">
        <v>430</v>
      </c>
      <c r="AF110" s="346" t="s">
        <v>430</v>
      </c>
      <c r="AG110" s="346" t="s">
        <v>430</v>
      </c>
      <c r="AH110" s="346" t="s">
        <v>430</v>
      </c>
      <c r="AI110" s="346" t="s">
        <v>430</v>
      </c>
      <c r="AJ110" s="346">
        <v>4</v>
      </c>
      <c r="AK110" s="346">
        <v>4</v>
      </c>
      <c r="AL110" s="346" t="s">
        <v>430</v>
      </c>
      <c r="AM110" s="346" t="s">
        <v>430</v>
      </c>
      <c r="AN110" s="346">
        <v>51</v>
      </c>
      <c r="AO110" s="373"/>
      <c r="AP110" s="348" t="s">
        <v>430</v>
      </c>
      <c r="AQ110" s="348" t="s">
        <v>430</v>
      </c>
      <c r="AR110" s="348" t="s">
        <v>430</v>
      </c>
      <c r="AS110" s="348" t="s">
        <v>430</v>
      </c>
      <c r="AT110" s="348" t="s">
        <v>430</v>
      </c>
      <c r="AU110" s="351"/>
      <c r="AV110" s="346" t="s">
        <v>430</v>
      </c>
      <c r="AW110" s="346" t="s">
        <v>430</v>
      </c>
      <c r="AX110" s="346" t="s">
        <v>430</v>
      </c>
      <c r="AY110" s="346" t="s">
        <v>430</v>
      </c>
      <c r="AZ110" s="346" t="s">
        <v>430</v>
      </c>
      <c r="BA110" s="374"/>
      <c r="BB110" s="348">
        <v>20.1268076046936</v>
      </c>
      <c r="BC110" s="348">
        <v>1.01461224943976</v>
      </c>
      <c r="BD110" s="348">
        <v>0.13255584823716299</v>
      </c>
      <c r="BE110" s="375">
        <v>-9.69875886025586E-2</v>
      </c>
      <c r="BF110" s="374"/>
      <c r="BG110" s="375" t="s">
        <v>430</v>
      </c>
      <c r="BH110" s="674" t="s">
        <v>430</v>
      </c>
      <c r="BI110" s="348" t="s">
        <v>430</v>
      </c>
      <c r="BJ110" s="348" t="s">
        <v>430</v>
      </c>
      <c r="BK110" s="362"/>
      <c r="BL110" s="348" t="s">
        <v>6988</v>
      </c>
      <c r="BM110" s="373" t="s">
        <v>2961</v>
      </c>
      <c r="BN110" s="372" t="s">
        <v>430</v>
      </c>
      <c r="BO110" s="372" t="s">
        <v>430</v>
      </c>
      <c r="BP110" s="372" t="s">
        <v>430</v>
      </c>
      <c r="BQ110" s="373"/>
      <c r="BR110" s="354" t="s">
        <v>554</v>
      </c>
    </row>
    <row r="111" spans="1:70" s="428" customFormat="1" x14ac:dyDescent="0.25">
      <c r="A111" s="345" t="s">
        <v>6989</v>
      </c>
      <c r="B111" s="373"/>
      <c r="C111" s="719">
        <v>46052</v>
      </c>
      <c r="D111" s="373"/>
      <c r="E111" s="346">
        <v>14.309100000000001</v>
      </c>
      <c r="F111" s="373"/>
      <c r="G111" s="347">
        <v>9.3320000000000007</v>
      </c>
      <c r="H111" s="374"/>
      <c r="I111" s="348">
        <v>-1.3249</v>
      </c>
      <c r="J111" s="348">
        <v>1.8499000000000001</v>
      </c>
      <c r="K111" s="348">
        <v>-5.6315999999999997</v>
      </c>
      <c r="L111" s="348">
        <v>-4.2439999999999998</v>
      </c>
      <c r="M111" s="348" t="s">
        <v>430</v>
      </c>
      <c r="N111" s="350" t="s">
        <v>430</v>
      </c>
      <c r="O111" s="348" t="s">
        <v>430</v>
      </c>
      <c r="P111" s="348" t="s">
        <v>430</v>
      </c>
      <c r="Q111" s="348" t="s">
        <v>430</v>
      </c>
      <c r="R111" s="348" t="s">
        <v>430</v>
      </c>
      <c r="S111" s="348">
        <v>0.95520000000000005</v>
      </c>
      <c r="T111" s="348" t="s">
        <v>430</v>
      </c>
      <c r="U111" s="348" t="s">
        <v>430</v>
      </c>
      <c r="V111" s="348" t="s">
        <v>430</v>
      </c>
      <c r="W111" s="348">
        <v>-5.0824999999999996</v>
      </c>
      <c r="X111" s="348">
        <v>-6.68</v>
      </c>
      <c r="Y111" s="374"/>
      <c r="Z111" s="346">
        <v>57</v>
      </c>
      <c r="AA111" s="346">
        <v>102</v>
      </c>
      <c r="AB111" s="346">
        <v>75</v>
      </c>
      <c r="AC111" s="346">
        <v>91</v>
      </c>
      <c r="AD111" s="346" t="s">
        <v>430</v>
      </c>
      <c r="AE111" s="346" t="s">
        <v>430</v>
      </c>
      <c r="AF111" s="346" t="s">
        <v>430</v>
      </c>
      <c r="AG111" s="346" t="s">
        <v>430</v>
      </c>
      <c r="AH111" s="346" t="s">
        <v>430</v>
      </c>
      <c r="AI111" s="346" t="s">
        <v>430</v>
      </c>
      <c r="AJ111" s="346">
        <v>102</v>
      </c>
      <c r="AK111" s="346" t="s">
        <v>430</v>
      </c>
      <c r="AL111" s="346" t="s">
        <v>430</v>
      </c>
      <c r="AM111" s="346" t="s">
        <v>430</v>
      </c>
      <c r="AN111" s="346">
        <v>86</v>
      </c>
      <c r="AO111" s="373"/>
      <c r="AP111" s="348" t="s">
        <v>430</v>
      </c>
      <c r="AQ111" s="348" t="s">
        <v>430</v>
      </c>
      <c r="AR111" s="348" t="s">
        <v>430</v>
      </c>
      <c r="AS111" s="348" t="s">
        <v>430</v>
      </c>
      <c r="AT111" s="348" t="s">
        <v>430</v>
      </c>
      <c r="AU111" s="351"/>
      <c r="AV111" s="346" t="s">
        <v>430</v>
      </c>
      <c r="AW111" s="346" t="s">
        <v>430</v>
      </c>
      <c r="AX111" s="346" t="s">
        <v>430</v>
      </c>
      <c r="AY111" s="346" t="s">
        <v>430</v>
      </c>
      <c r="AZ111" s="346" t="s">
        <v>430</v>
      </c>
      <c r="BA111" s="374"/>
      <c r="BB111" s="348">
        <v>14.116942945251999</v>
      </c>
      <c r="BC111" s="348">
        <v>0</v>
      </c>
      <c r="BD111" s="348">
        <v>-7.3528216421396106E-2</v>
      </c>
      <c r="BE111" s="375" t="s">
        <v>430</v>
      </c>
      <c r="BF111" s="374"/>
      <c r="BG111" s="375" t="s">
        <v>430</v>
      </c>
      <c r="BH111" s="674" t="s">
        <v>430</v>
      </c>
      <c r="BI111" s="348" t="s">
        <v>430</v>
      </c>
      <c r="BJ111" s="348" t="s">
        <v>430</v>
      </c>
      <c r="BK111" s="362"/>
      <c r="BL111" s="348" t="s">
        <v>6990</v>
      </c>
      <c r="BM111" s="373" t="s">
        <v>6991</v>
      </c>
      <c r="BN111" s="372" t="s">
        <v>430</v>
      </c>
      <c r="BO111" s="372" t="s">
        <v>430</v>
      </c>
      <c r="BP111" s="372" t="s">
        <v>430</v>
      </c>
      <c r="BQ111" s="373"/>
      <c r="BR111" s="354" t="s">
        <v>554</v>
      </c>
    </row>
    <row r="112" spans="1:70" s="428" customFormat="1" x14ac:dyDescent="0.25">
      <c r="A112" s="345" t="s">
        <v>6992</v>
      </c>
      <c r="B112" s="373"/>
      <c r="C112" s="719">
        <v>45841</v>
      </c>
      <c r="D112" s="373"/>
      <c r="E112" s="346">
        <v>12.848100000000001</v>
      </c>
      <c r="F112" s="373"/>
      <c r="G112" s="347">
        <v>9.2249999999999996</v>
      </c>
      <c r="H112" s="374"/>
      <c r="I112" s="348">
        <v>0.64810000000000001</v>
      </c>
      <c r="J112" s="348">
        <v>8.5038999999999998</v>
      </c>
      <c r="K112" s="348">
        <v>5.0096999999999996</v>
      </c>
      <c r="L112" s="348">
        <v>7.7473000000000001</v>
      </c>
      <c r="M112" s="348">
        <v>-11.0809</v>
      </c>
      <c r="N112" s="350" t="s">
        <v>430</v>
      </c>
      <c r="O112" s="348" t="s">
        <v>430</v>
      </c>
      <c r="P112" s="348" t="s">
        <v>430</v>
      </c>
      <c r="Q112" s="348" t="s">
        <v>430</v>
      </c>
      <c r="R112" s="348" t="s">
        <v>430</v>
      </c>
      <c r="S112" s="348">
        <v>16.273199999999999</v>
      </c>
      <c r="T112" s="348">
        <v>-10.968500000000001</v>
      </c>
      <c r="U112" s="348">
        <v>-10.8506</v>
      </c>
      <c r="V112" s="348" t="s">
        <v>430</v>
      </c>
      <c r="W112" s="348">
        <v>3.1671</v>
      </c>
      <c r="X112" s="348">
        <v>-7.75</v>
      </c>
      <c r="Y112" s="374"/>
      <c r="Z112" s="346">
        <v>8</v>
      </c>
      <c r="AA112" s="346">
        <v>2</v>
      </c>
      <c r="AB112" s="346">
        <v>9</v>
      </c>
      <c r="AC112" s="346">
        <v>22</v>
      </c>
      <c r="AD112" s="346">
        <v>91</v>
      </c>
      <c r="AE112" s="346" t="s">
        <v>430</v>
      </c>
      <c r="AF112" s="346" t="s">
        <v>430</v>
      </c>
      <c r="AG112" s="346" t="s">
        <v>430</v>
      </c>
      <c r="AH112" s="346" t="s">
        <v>430</v>
      </c>
      <c r="AI112" s="346" t="s">
        <v>430</v>
      </c>
      <c r="AJ112" s="346">
        <v>19</v>
      </c>
      <c r="AK112" s="346">
        <v>94</v>
      </c>
      <c r="AL112" s="346">
        <v>88</v>
      </c>
      <c r="AM112" s="346" t="s">
        <v>430</v>
      </c>
      <c r="AN112" s="346">
        <v>5</v>
      </c>
      <c r="AO112" s="373"/>
      <c r="AP112" s="348" t="s">
        <v>430</v>
      </c>
      <c r="AQ112" s="348" t="s">
        <v>430</v>
      </c>
      <c r="AR112" s="348" t="s">
        <v>430</v>
      </c>
      <c r="AS112" s="348" t="s">
        <v>430</v>
      </c>
      <c r="AT112" s="348">
        <v>-12.94</v>
      </c>
      <c r="AU112" s="351"/>
      <c r="AV112" s="346" t="s">
        <v>430</v>
      </c>
      <c r="AW112" s="346" t="s">
        <v>430</v>
      </c>
      <c r="AX112" s="346" t="s">
        <v>430</v>
      </c>
      <c r="AY112" s="346" t="s">
        <v>430</v>
      </c>
      <c r="AZ112" s="346">
        <v>79</v>
      </c>
      <c r="BA112" s="374"/>
      <c r="BB112" s="348">
        <v>18.869644282530199</v>
      </c>
      <c r="BC112" s="348">
        <v>0.99337854483086097</v>
      </c>
      <c r="BD112" s="348">
        <v>-5.2335153196116403E-2</v>
      </c>
      <c r="BE112" s="375">
        <v>-0.12507309221178101</v>
      </c>
      <c r="BF112" s="374"/>
      <c r="BG112" s="375" t="s">
        <v>430</v>
      </c>
      <c r="BH112" s="674" t="s">
        <v>430</v>
      </c>
      <c r="BI112" s="348" t="s">
        <v>430</v>
      </c>
      <c r="BJ112" s="348" t="s">
        <v>430</v>
      </c>
      <c r="BK112" s="362"/>
      <c r="BL112" s="348" t="s">
        <v>6851</v>
      </c>
      <c r="BM112" s="373" t="s">
        <v>6330</v>
      </c>
      <c r="BN112" s="372" t="s">
        <v>430</v>
      </c>
      <c r="BO112" s="372" t="s">
        <v>430</v>
      </c>
      <c r="BP112" s="372" t="s">
        <v>430</v>
      </c>
      <c r="BQ112" s="373"/>
      <c r="BR112" s="354" t="s">
        <v>554</v>
      </c>
    </row>
    <row r="113" spans="1:70" s="428" customFormat="1" x14ac:dyDescent="0.25">
      <c r="A113" s="345" t="s">
        <v>6993</v>
      </c>
      <c r="B113" s="373"/>
      <c r="C113" s="719">
        <v>46064</v>
      </c>
      <c r="D113" s="373"/>
      <c r="E113" s="346">
        <v>12.0601</v>
      </c>
      <c r="F113" s="373"/>
      <c r="G113" s="347">
        <v>9.8590999999999998</v>
      </c>
      <c r="H113" s="374"/>
      <c r="I113" s="348">
        <v>0.71609999999999996</v>
      </c>
      <c r="J113" s="348">
        <v>4.0483000000000002</v>
      </c>
      <c r="K113" s="348">
        <v>-1.3250999999999999</v>
      </c>
      <c r="L113" s="348">
        <v>1.0485</v>
      </c>
      <c r="M113" s="348" t="s">
        <v>430</v>
      </c>
      <c r="N113" s="350" t="s">
        <v>430</v>
      </c>
      <c r="O113" s="348" t="s">
        <v>430</v>
      </c>
      <c r="P113" s="348" t="s">
        <v>430</v>
      </c>
      <c r="Q113" s="348" t="s">
        <v>430</v>
      </c>
      <c r="R113" s="348" t="s">
        <v>430</v>
      </c>
      <c r="S113" s="348">
        <v>6.3468999999999998</v>
      </c>
      <c r="T113" s="348" t="s">
        <v>430</v>
      </c>
      <c r="U113" s="348" t="s">
        <v>430</v>
      </c>
      <c r="V113" s="348" t="s">
        <v>430</v>
      </c>
      <c r="W113" s="348">
        <v>-0.50960000000000005</v>
      </c>
      <c r="X113" s="348">
        <v>-1.409</v>
      </c>
      <c r="Y113" s="374"/>
      <c r="Z113" s="346">
        <v>6</v>
      </c>
      <c r="AA113" s="346">
        <v>34</v>
      </c>
      <c r="AB113" s="346">
        <v>69</v>
      </c>
      <c r="AC113" s="346">
        <v>64</v>
      </c>
      <c r="AD113" s="346" t="s">
        <v>430</v>
      </c>
      <c r="AE113" s="346" t="s">
        <v>430</v>
      </c>
      <c r="AF113" s="346" t="s">
        <v>430</v>
      </c>
      <c r="AG113" s="346" t="s">
        <v>430</v>
      </c>
      <c r="AH113" s="346" t="s">
        <v>430</v>
      </c>
      <c r="AI113" s="346" t="s">
        <v>430</v>
      </c>
      <c r="AJ113" s="346">
        <v>65</v>
      </c>
      <c r="AK113" s="346" t="s">
        <v>430</v>
      </c>
      <c r="AL113" s="346" t="s">
        <v>430</v>
      </c>
      <c r="AM113" s="346" t="s">
        <v>430</v>
      </c>
      <c r="AN113" s="346">
        <v>65</v>
      </c>
      <c r="AO113" s="373"/>
      <c r="AP113" s="348" t="s">
        <v>430</v>
      </c>
      <c r="AQ113" s="348" t="s">
        <v>430</v>
      </c>
      <c r="AR113" s="348" t="s">
        <v>430</v>
      </c>
      <c r="AS113" s="348" t="s">
        <v>430</v>
      </c>
      <c r="AT113" s="348" t="s">
        <v>430</v>
      </c>
      <c r="AU113" s="351"/>
      <c r="AV113" s="346" t="s">
        <v>430</v>
      </c>
      <c r="AW113" s="346" t="s">
        <v>430</v>
      </c>
      <c r="AX113" s="346" t="s">
        <v>430</v>
      </c>
      <c r="AY113" s="346" t="s">
        <v>430</v>
      </c>
      <c r="AZ113" s="346" t="s">
        <v>430</v>
      </c>
      <c r="BA113" s="374"/>
      <c r="BB113" s="348">
        <v>12.759533087815999</v>
      </c>
      <c r="BC113" s="348">
        <v>0.915463892414069</v>
      </c>
      <c r="BD113" s="348">
        <v>-5.9238716995745899E-2</v>
      </c>
      <c r="BE113" s="375">
        <v>3.5328824623531901E-2</v>
      </c>
      <c r="BF113" s="374"/>
      <c r="BG113" s="375" t="s">
        <v>430</v>
      </c>
      <c r="BH113" s="674" t="s">
        <v>430</v>
      </c>
      <c r="BI113" s="348" t="s">
        <v>430</v>
      </c>
      <c r="BJ113" s="348" t="s">
        <v>430</v>
      </c>
      <c r="BK113" s="362"/>
      <c r="BL113" s="348" t="s">
        <v>6849</v>
      </c>
      <c r="BM113" s="373" t="s">
        <v>4720</v>
      </c>
      <c r="BN113" s="372" t="s">
        <v>430</v>
      </c>
      <c r="BO113" s="372" t="s">
        <v>430</v>
      </c>
      <c r="BP113" s="372" t="s">
        <v>430</v>
      </c>
      <c r="BQ113" s="373"/>
      <c r="BR113" s="354" t="s">
        <v>554</v>
      </c>
    </row>
    <row r="114" spans="1:70" s="428" customFormat="1" x14ac:dyDescent="0.25">
      <c r="A114" s="345" t="s">
        <v>6994</v>
      </c>
      <c r="B114" s="373"/>
      <c r="C114" s="719">
        <v>46083</v>
      </c>
      <c r="D114" s="373"/>
      <c r="E114" s="346">
        <v>10.866300000000001</v>
      </c>
      <c r="F114" s="373"/>
      <c r="G114" s="347">
        <v>8.3211999999999993</v>
      </c>
      <c r="H114" s="374"/>
      <c r="I114" s="348">
        <v>-2.0251000000000001</v>
      </c>
      <c r="J114" s="348">
        <v>3.5644999999999998</v>
      </c>
      <c r="K114" s="348">
        <v>-9.1402999999999999</v>
      </c>
      <c r="L114" s="348">
        <v>-3.2452000000000001</v>
      </c>
      <c r="M114" s="348" t="s">
        <v>430</v>
      </c>
      <c r="N114" s="350" t="s">
        <v>430</v>
      </c>
      <c r="O114" s="348" t="s">
        <v>430</v>
      </c>
      <c r="P114" s="348" t="s">
        <v>430</v>
      </c>
      <c r="Q114" s="348" t="s">
        <v>430</v>
      </c>
      <c r="R114" s="348" t="s">
        <v>430</v>
      </c>
      <c r="S114" s="348">
        <v>5.2304000000000004</v>
      </c>
      <c r="T114" s="348" t="s">
        <v>430</v>
      </c>
      <c r="U114" s="348" t="s">
        <v>430</v>
      </c>
      <c r="V114" s="348" t="s">
        <v>430</v>
      </c>
      <c r="W114" s="348">
        <v>-7.7605000000000004</v>
      </c>
      <c r="X114" s="348">
        <v>-16.788</v>
      </c>
      <c r="Y114" s="374"/>
      <c r="Z114" s="346">
        <v>76</v>
      </c>
      <c r="AA114" s="346">
        <v>59</v>
      </c>
      <c r="AB114" s="346">
        <v>105</v>
      </c>
      <c r="AC114" s="346">
        <v>80</v>
      </c>
      <c r="AD114" s="346" t="s">
        <v>430</v>
      </c>
      <c r="AE114" s="346" t="s">
        <v>430</v>
      </c>
      <c r="AF114" s="346" t="s">
        <v>430</v>
      </c>
      <c r="AG114" s="346" t="s">
        <v>430</v>
      </c>
      <c r="AH114" s="346" t="s">
        <v>430</v>
      </c>
      <c r="AI114" s="346" t="s">
        <v>430</v>
      </c>
      <c r="AJ114" s="346">
        <v>77</v>
      </c>
      <c r="AK114" s="346" t="s">
        <v>430</v>
      </c>
      <c r="AL114" s="346" t="s">
        <v>430</v>
      </c>
      <c r="AM114" s="346" t="s">
        <v>430</v>
      </c>
      <c r="AN114" s="346">
        <v>104</v>
      </c>
      <c r="AO114" s="373"/>
      <c r="AP114" s="348" t="s">
        <v>430</v>
      </c>
      <c r="AQ114" s="348" t="s">
        <v>430</v>
      </c>
      <c r="AR114" s="348" t="s">
        <v>430</v>
      </c>
      <c r="AS114" s="348" t="s">
        <v>430</v>
      </c>
      <c r="AT114" s="348" t="s">
        <v>430</v>
      </c>
      <c r="AU114" s="351"/>
      <c r="AV114" s="346" t="s">
        <v>430</v>
      </c>
      <c r="AW114" s="346" t="s">
        <v>430</v>
      </c>
      <c r="AX114" s="346" t="s">
        <v>430</v>
      </c>
      <c r="AY114" s="346" t="s">
        <v>430</v>
      </c>
      <c r="AZ114" s="346" t="s">
        <v>430</v>
      </c>
      <c r="BA114" s="374"/>
      <c r="BB114" s="348">
        <v>26.662643231763401</v>
      </c>
      <c r="BC114" s="348">
        <v>0</v>
      </c>
      <c r="BD114" s="348">
        <v>-5.05485381796177E-2</v>
      </c>
      <c r="BE114" s="375" t="s">
        <v>430</v>
      </c>
      <c r="BF114" s="374"/>
      <c r="BG114" s="375" t="s">
        <v>430</v>
      </c>
      <c r="BH114" s="674" t="s">
        <v>430</v>
      </c>
      <c r="BI114" s="348" t="s">
        <v>430</v>
      </c>
      <c r="BJ114" s="348" t="s">
        <v>430</v>
      </c>
      <c r="BK114" s="362"/>
      <c r="BL114" s="348" t="s">
        <v>6830</v>
      </c>
      <c r="BM114" s="373" t="s">
        <v>6831</v>
      </c>
      <c r="BN114" s="372" t="s">
        <v>430</v>
      </c>
      <c r="BO114" s="372" t="s">
        <v>430</v>
      </c>
      <c r="BP114" s="372" t="s">
        <v>430</v>
      </c>
      <c r="BQ114" s="373"/>
      <c r="BR114" s="354" t="s">
        <v>554</v>
      </c>
    </row>
    <row r="115" spans="1:70" s="428" customFormat="1" x14ac:dyDescent="0.25">
      <c r="A115" s="345" t="s">
        <v>6995</v>
      </c>
      <c r="B115" s="373"/>
      <c r="C115" s="719">
        <v>45771</v>
      </c>
      <c r="D115" s="373"/>
      <c r="E115" s="346">
        <v>9.7233999999999998</v>
      </c>
      <c r="F115" s="373"/>
      <c r="G115" s="347">
        <v>10.719900000000001</v>
      </c>
      <c r="H115" s="374"/>
      <c r="I115" s="348">
        <v>0.83050000000000002</v>
      </c>
      <c r="J115" s="348">
        <v>5.9131999999999998</v>
      </c>
      <c r="K115" s="348">
        <v>4.4499000000000004</v>
      </c>
      <c r="L115" s="348">
        <v>9.9105000000000008</v>
      </c>
      <c r="M115" s="348">
        <v>2.8839999999999999</v>
      </c>
      <c r="N115" s="350">
        <v>-0.13689999999999999</v>
      </c>
      <c r="O115" s="348" t="s">
        <v>430</v>
      </c>
      <c r="P115" s="348" t="s">
        <v>430</v>
      </c>
      <c r="Q115" s="348" t="s">
        <v>430</v>
      </c>
      <c r="R115" s="348" t="s">
        <v>430</v>
      </c>
      <c r="S115" s="348">
        <v>17.664000000000001</v>
      </c>
      <c r="T115" s="348">
        <v>2.6093000000000002</v>
      </c>
      <c r="U115" s="348">
        <v>6.6571999999999996</v>
      </c>
      <c r="V115" s="348">
        <v>-2.8967999999999998</v>
      </c>
      <c r="W115" s="348">
        <v>2.7942999999999998</v>
      </c>
      <c r="X115" s="348">
        <v>6.2275999999999998</v>
      </c>
      <c r="Y115" s="374"/>
      <c r="Z115" s="346">
        <v>4</v>
      </c>
      <c r="AA115" s="346">
        <v>9</v>
      </c>
      <c r="AB115" s="346">
        <v>10</v>
      </c>
      <c r="AC115" s="346">
        <v>17</v>
      </c>
      <c r="AD115" s="346">
        <v>56</v>
      </c>
      <c r="AE115" s="346">
        <v>71</v>
      </c>
      <c r="AF115" s="346" t="s">
        <v>430</v>
      </c>
      <c r="AG115" s="346" t="s">
        <v>430</v>
      </c>
      <c r="AH115" s="346" t="s">
        <v>430</v>
      </c>
      <c r="AI115" s="346" t="s">
        <v>430</v>
      </c>
      <c r="AJ115" s="346">
        <v>13</v>
      </c>
      <c r="AK115" s="346">
        <v>53</v>
      </c>
      <c r="AL115" s="346">
        <v>52</v>
      </c>
      <c r="AM115" s="346">
        <v>72</v>
      </c>
      <c r="AN115" s="346">
        <v>9</v>
      </c>
      <c r="AO115" s="373"/>
      <c r="AP115" s="348" t="s">
        <v>430</v>
      </c>
      <c r="AQ115" s="348" t="s">
        <v>430</v>
      </c>
      <c r="AR115" s="348" t="s">
        <v>430</v>
      </c>
      <c r="AS115" s="348" t="s">
        <v>430</v>
      </c>
      <c r="AT115" s="348">
        <v>6.2</v>
      </c>
      <c r="AU115" s="351"/>
      <c r="AV115" s="346" t="s">
        <v>430</v>
      </c>
      <c r="AW115" s="346" t="s">
        <v>430</v>
      </c>
      <c r="AX115" s="346" t="s">
        <v>430</v>
      </c>
      <c r="AY115" s="346" t="s">
        <v>430</v>
      </c>
      <c r="AZ115" s="346">
        <v>51</v>
      </c>
      <c r="BA115" s="374"/>
      <c r="BB115" s="348">
        <v>11.4608268084875</v>
      </c>
      <c r="BC115" s="348">
        <v>1.03802961064189</v>
      </c>
      <c r="BD115" s="348">
        <v>-2.4433258798134402E-2</v>
      </c>
      <c r="BE115" s="375">
        <v>-0.14545562290613401</v>
      </c>
      <c r="BF115" s="374"/>
      <c r="BG115" s="375" t="s">
        <v>430</v>
      </c>
      <c r="BH115" s="674" t="s">
        <v>430</v>
      </c>
      <c r="BI115" s="348" t="s">
        <v>430</v>
      </c>
      <c r="BJ115" s="348" t="s">
        <v>430</v>
      </c>
      <c r="BK115" s="362"/>
      <c r="BL115" s="348" t="s">
        <v>6845</v>
      </c>
      <c r="BM115" s="373" t="s">
        <v>4679</v>
      </c>
      <c r="BN115" s="372" t="s">
        <v>430</v>
      </c>
      <c r="BO115" s="372" t="s">
        <v>430</v>
      </c>
      <c r="BP115" s="372" t="s">
        <v>430</v>
      </c>
      <c r="BQ115" s="373"/>
      <c r="BR115" s="354" t="s">
        <v>463</v>
      </c>
    </row>
    <row r="116" spans="1:70" s="428" customFormat="1" x14ac:dyDescent="0.25">
      <c r="A116" s="345" t="s">
        <v>6996</v>
      </c>
      <c r="B116" s="373"/>
      <c r="C116" s="719">
        <v>45734</v>
      </c>
      <c r="D116" s="373"/>
      <c r="E116" s="346">
        <v>7.8498999999999999</v>
      </c>
      <c r="F116" s="373"/>
      <c r="G116" s="347">
        <v>10.885999999999999</v>
      </c>
      <c r="H116" s="374"/>
      <c r="I116" s="348">
        <v>0.74029999999999996</v>
      </c>
      <c r="J116" s="348">
        <v>6.2462999999999997</v>
      </c>
      <c r="K116" s="348">
        <v>5.0366999999999997</v>
      </c>
      <c r="L116" s="348">
        <v>8.4695</v>
      </c>
      <c r="M116" s="348">
        <v>-2.4727000000000001</v>
      </c>
      <c r="N116" s="350">
        <v>-6.8616999999999999</v>
      </c>
      <c r="O116" s="348" t="s">
        <v>430</v>
      </c>
      <c r="P116" s="348" t="s">
        <v>430</v>
      </c>
      <c r="Q116" s="348" t="s">
        <v>430</v>
      </c>
      <c r="R116" s="348" t="s">
        <v>430</v>
      </c>
      <c r="S116" s="348">
        <v>16.2041</v>
      </c>
      <c r="T116" s="348">
        <v>-3.1063999999999998</v>
      </c>
      <c r="U116" s="348">
        <v>-7.3768000000000002</v>
      </c>
      <c r="V116" s="348">
        <v>-10.151899999999999</v>
      </c>
      <c r="W116" s="348">
        <v>2.2063999999999999</v>
      </c>
      <c r="X116" s="348">
        <v>7.0153999999999996</v>
      </c>
      <c r="Y116" s="374"/>
      <c r="Z116" s="346">
        <v>5</v>
      </c>
      <c r="AA116" s="346">
        <v>6</v>
      </c>
      <c r="AB116" s="346">
        <v>8</v>
      </c>
      <c r="AC116" s="346">
        <v>19</v>
      </c>
      <c r="AD116" s="346">
        <v>83</v>
      </c>
      <c r="AE116" s="346">
        <v>78</v>
      </c>
      <c r="AF116" s="346" t="s">
        <v>430</v>
      </c>
      <c r="AG116" s="346" t="s">
        <v>430</v>
      </c>
      <c r="AH116" s="346" t="s">
        <v>430</v>
      </c>
      <c r="AI116" s="346" t="s">
        <v>430</v>
      </c>
      <c r="AJ116" s="346">
        <v>20</v>
      </c>
      <c r="AK116" s="346">
        <v>81</v>
      </c>
      <c r="AL116" s="346">
        <v>87</v>
      </c>
      <c r="AM116" s="346">
        <v>78</v>
      </c>
      <c r="AN116" s="346">
        <v>17</v>
      </c>
      <c r="AO116" s="373"/>
      <c r="AP116" s="348" t="s">
        <v>430</v>
      </c>
      <c r="AQ116" s="348" t="s">
        <v>430</v>
      </c>
      <c r="AR116" s="348" t="s">
        <v>430</v>
      </c>
      <c r="AS116" s="348" t="s">
        <v>430</v>
      </c>
      <c r="AT116" s="348">
        <v>-6.62</v>
      </c>
      <c r="AU116" s="351"/>
      <c r="AV116" s="346" t="s">
        <v>430</v>
      </c>
      <c r="AW116" s="346" t="s">
        <v>430</v>
      </c>
      <c r="AX116" s="346" t="s">
        <v>430</v>
      </c>
      <c r="AY116" s="346" t="s">
        <v>430</v>
      </c>
      <c r="AZ116" s="346">
        <v>76</v>
      </c>
      <c r="BA116" s="374"/>
      <c r="BB116" s="348">
        <v>16.242591683105399</v>
      </c>
      <c r="BC116" s="348">
        <v>0.99266719148965799</v>
      </c>
      <c r="BD116" s="348">
        <v>1.3182125162885999E-2</v>
      </c>
      <c r="BE116" s="375">
        <v>-0.13142927852668501</v>
      </c>
      <c r="BF116" s="374"/>
      <c r="BG116" s="375" t="s">
        <v>430</v>
      </c>
      <c r="BH116" s="674" t="s">
        <v>430</v>
      </c>
      <c r="BI116" s="348" t="s">
        <v>430</v>
      </c>
      <c r="BJ116" s="348" t="s">
        <v>430</v>
      </c>
      <c r="BK116" s="362"/>
      <c r="BL116" s="348" t="s">
        <v>6921</v>
      </c>
      <c r="BM116" s="373" t="s">
        <v>6478</v>
      </c>
      <c r="BN116" s="372" t="s">
        <v>430</v>
      </c>
      <c r="BO116" s="372" t="s">
        <v>430</v>
      </c>
      <c r="BP116" s="372" t="s">
        <v>430</v>
      </c>
      <c r="BQ116" s="373"/>
      <c r="BR116" s="354" t="s">
        <v>6821</v>
      </c>
    </row>
    <row r="117" spans="1:70" s="428" customFormat="1" x14ac:dyDescent="0.25">
      <c r="A117" s="345" t="s">
        <v>6997</v>
      </c>
      <c r="B117" s="373"/>
      <c r="C117" s="719">
        <v>45716</v>
      </c>
      <c r="D117" s="373"/>
      <c r="E117" s="346">
        <v>6.8913000000000002</v>
      </c>
      <c r="F117" s="373"/>
      <c r="G117" s="347">
        <v>11.5953</v>
      </c>
      <c r="H117" s="374"/>
      <c r="I117" s="348">
        <v>0.97360000000000002</v>
      </c>
      <c r="J117" s="348">
        <v>4.7831000000000001</v>
      </c>
      <c r="K117" s="348">
        <v>3.1215999999999999</v>
      </c>
      <c r="L117" s="348">
        <v>4.4085000000000001</v>
      </c>
      <c r="M117" s="348">
        <v>-2.6823999999999999</v>
      </c>
      <c r="N117" s="350">
        <v>0.7621</v>
      </c>
      <c r="O117" s="348" t="s">
        <v>430</v>
      </c>
      <c r="P117" s="348" t="s">
        <v>430</v>
      </c>
      <c r="Q117" s="348" t="s">
        <v>430</v>
      </c>
      <c r="R117" s="348" t="s">
        <v>430</v>
      </c>
      <c r="S117" s="348">
        <v>11.7555</v>
      </c>
      <c r="T117" s="348">
        <v>-3.5758000000000001</v>
      </c>
      <c r="U117" s="348">
        <v>1.4338</v>
      </c>
      <c r="V117" s="348">
        <v>-1.9309000000000001</v>
      </c>
      <c r="W117" s="348">
        <v>2.6751</v>
      </c>
      <c r="X117" s="348">
        <v>12.0458</v>
      </c>
      <c r="Y117" s="374"/>
      <c r="Z117" s="346">
        <v>3</v>
      </c>
      <c r="AA117" s="346">
        <v>20</v>
      </c>
      <c r="AB117" s="346">
        <v>22</v>
      </c>
      <c r="AC117" s="346">
        <v>39</v>
      </c>
      <c r="AD117" s="346">
        <v>85</v>
      </c>
      <c r="AE117" s="346">
        <v>66</v>
      </c>
      <c r="AF117" s="346" t="s">
        <v>430</v>
      </c>
      <c r="AG117" s="346" t="s">
        <v>430</v>
      </c>
      <c r="AH117" s="346" t="s">
        <v>430</v>
      </c>
      <c r="AI117" s="346" t="s">
        <v>430</v>
      </c>
      <c r="AJ117" s="346">
        <v>34</v>
      </c>
      <c r="AK117" s="346">
        <v>87</v>
      </c>
      <c r="AL117" s="346">
        <v>74</v>
      </c>
      <c r="AM117" s="346">
        <v>67</v>
      </c>
      <c r="AN117" s="346">
        <v>11</v>
      </c>
      <c r="AO117" s="373"/>
      <c r="AP117" s="348" t="s">
        <v>430</v>
      </c>
      <c r="AQ117" s="348" t="s">
        <v>430</v>
      </c>
      <c r="AR117" s="348" t="s">
        <v>430</v>
      </c>
      <c r="AS117" s="348" t="s">
        <v>430</v>
      </c>
      <c r="AT117" s="348">
        <v>-1.53</v>
      </c>
      <c r="AU117" s="351"/>
      <c r="AV117" s="346" t="s">
        <v>430</v>
      </c>
      <c r="AW117" s="346" t="s">
        <v>430</v>
      </c>
      <c r="AX117" s="346" t="s">
        <v>430</v>
      </c>
      <c r="AY117" s="346" t="s">
        <v>430</v>
      </c>
      <c r="AZ117" s="346">
        <v>70</v>
      </c>
      <c r="BA117" s="374"/>
      <c r="BB117" s="348">
        <v>11.3670172704631</v>
      </c>
      <c r="BC117" s="348">
        <v>1.0199473066853899</v>
      </c>
      <c r="BD117" s="348">
        <v>3.6680240410393299E-2</v>
      </c>
      <c r="BE117" s="375">
        <v>2.7312134455103901E-2</v>
      </c>
      <c r="BF117" s="374"/>
      <c r="BG117" s="375" t="s">
        <v>430</v>
      </c>
      <c r="BH117" s="674" t="s">
        <v>430</v>
      </c>
      <c r="BI117" s="348" t="s">
        <v>430</v>
      </c>
      <c r="BJ117" s="348" t="s">
        <v>430</v>
      </c>
      <c r="BK117" s="362"/>
      <c r="BL117" s="348" t="s">
        <v>6998</v>
      </c>
      <c r="BM117" s="373" t="s">
        <v>6999</v>
      </c>
      <c r="BN117" s="372" t="s">
        <v>430</v>
      </c>
      <c r="BO117" s="372" t="s">
        <v>430</v>
      </c>
      <c r="BP117" s="372" t="s">
        <v>430</v>
      </c>
      <c r="BQ117" s="373"/>
      <c r="BR117" s="354" t="s">
        <v>463</v>
      </c>
    </row>
    <row r="118" spans="1:70" s="428" customFormat="1" x14ac:dyDescent="0.25">
      <c r="A118" s="345" t="s">
        <v>7000</v>
      </c>
      <c r="B118" s="373"/>
      <c r="C118" s="719">
        <v>45734</v>
      </c>
      <c r="D118" s="373"/>
      <c r="E118" s="346">
        <v>6.8244999999999996</v>
      </c>
      <c r="F118" s="373"/>
      <c r="G118" s="347">
        <v>11.574</v>
      </c>
      <c r="H118" s="374"/>
      <c r="I118" s="348">
        <v>6.9199999999999998E-2</v>
      </c>
      <c r="J118" s="348">
        <v>4.8559999999999999</v>
      </c>
      <c r="K118" s="348">
        <v>2.9348999999999998</v>
      </c>
      <c r="L118" s="348">
        <v>7.4950999999999999</v>
      </c>
      <c r="M118" s="348">
        <v>2.5973000000000002</v>
      </c>
      <c r="N118" s="350">
        <v>4.7515999999999998</v>
      </c>
      <c r="O118" s="348" t="s">
        <v>430</v>
      </c>
      <c r="P118" s="348" t="s">
        <v>430</v>
      </c>
      <c r="Q118" s="348" t="s">
        <v>430</v>
      </c>
      <c r="R118" s="348" t="s">
        <v>430</v>
      </c>
      <c r="S118" s="348">
        <v>14.707599999999999</v>
      </c>
      <c r="T118" s="348">
        <v>0.53859999999999997</v>
      </c>
      <c r="U118" s="348">
        <v>4.6189999999999998</v>
      </c>
      <c r="V118" s="348">
        <v>2.1175000000000002</v>
      </c>
      <c r="W118" s="348">
        <v>1.4461999999999999</v>
      </c>
      <c r="X118" s="348">
        <v>12.383699999999999</v>
      </c>
      <c r="Y118" s="374"/>
      <c r="Z118" s="346">
        <v>37</v>
      </c>
      <c r="AA118" s="346">
        <v>19</v>
      </c>
      <c r="AB118" s="346">
        <v>27</v>
      </c>
      <c r="AC118" s="346">
        <v>24</v>
      </c>
      <c r="AD118" s="346">
        <v>58</v>
      </c>
      <c r="AE118" s="346">
        <v>52</v>
      </c>
      <c r="AF118" s="346" t="s">
        <v>430</v>
      </c>
      <c r="AG118" s="346" t="s">
        <v>430</v>
      </c>
      <c r="AH118" s="346" t="s">
        <v>430</v>
      </c>
      <c r="AI118" s="346" t="s">
        <v>430</v>
      </c>
      <c r="AJ118" s="346">
        <v>21</v>
      </c>
      <c r="AK118" s="346">
        <v>63</v>
      </c>
      <c r="AL118" s="346">
        <v>59</v>
      </c>
      <c r="AM118" s="346">
        <v>55</v>
      </c>
      <c r="AN118" s="346">
        <v>37</v>
      </c>
      <c r="AO118" s="373"/>
      <c r="AP118" s="348" t="s">
        <v>430</v>
      </c>
      <c r="AQ118" s="348" t="s">
        <v>430</v>
      </c>
      <c r="AR118" s="348" t="s">
        <v>430</v>
      </c>
      <c r="AS118" s="348" t="s">
        <v>430</v>
      </c>
      <c r="AT118" s="348">
        <v>5.48</v>
      </c>
      <c r="AU118" s="351"/>
      <c r="AV118" s="346" t="s">
        <v>430</v>
      </c>
      <c r="AW118" s="346" t="s">
        <v>430</v>
      </c>
      <c r="AX118" s="346" t="s">
        <v>430</v>
      </c>
      <c r="AY118" s="346" t="s">
        <v>430</v>
      </c>
      <c r="AZ118" s="346">
        <v>54</v>
      </c>
      <c r="BA118" s="374"/>
      <c r="BB118" s="348">
        <v>10.875482610711201</v>
      </c>
      <c r="BC118" s="348">
        <v>0.92939750542948396</v>
      </c>
      <c r="BD118" s="348">
        <v>5.2513906085160399E-2</v>
      </c>
      <c r="BE118" s="375">
        <v>-0.124780009876131</v>
      </c>
      <c r="BF118" s="374"/>
      <c r="BG118" s="375" t="s">
        <v>430</v>
      </c>
      <c r="BH118" s="674" t="s">
        <v>430</v>
      </c>
      <c r="BI118" s="348" t="s">
        <v>430</v>
      </c>
      <c r="BJ118" s="348" t="s">
        <v>430</v>
      </c>
      <c r="BK118" s="362"/>
      <c r="BL118" s="348" t="s">
        <v>6791</v>
      </c>
      <c r="BM118" s="373" t="s">
        <v>5162</v>
      </c>
      <c r="BN118" s="372" t="s">
        <v>430</v>
      </c>
      <c r="BO118" s="372" t="s">
        <v>430</v>
      </c>
      <c r="BP118" s="372" t="s">
        <v>430</v>
      </c>
      <c r="BQ118" s="373"/>
      <c r="BR118" s="354" t="s">
        <v>6821</v>
      </c>
    </row>
    <row r="119" spans="1:70" s="428" customFormat="1" x14ac:dyDescent="0.25">
      <c r="A119" s="345" t="s">
        <v>7001</v>
      </c>
      <c r="B119" s="373"/>
      <c r="C119" s="719">
        <v>40220</v>
      </c>
      <c r="D119" s="373"/>
      <c r="E119" s="346">
        <v>5.6978</v>
      </c>
      <c r="F119" s="373"/>
      <c r="G119" s="347">
        <v>34.557899999999997</v>
      </c>
      <c r="H119" s="374"/>
      <c r="I119" s="348">
        <v>0.18870000000000001</v>
      </c>
      <c r="J119" s="348">
        <v>1.0193000000000001</v>
      </c>
      <c r="K119" s="348">
        <v>1.4550000000000001</v>
      </c>
      <c r="L119" s="348">
        <v>1.0858000000000001</v>
      </c>
      <c r="M119" s="348">
        <v>0.88870000000000005</v>
      </c>
      <c r="N119" s="350">
        <v>3.8544999999999998</v>
      </c>
      <c r="O119" s="348">
        <v>5.5168999999999997</v>
      </c>
      <c r="P119" s="348">
        <v>7.7869999999999999</v>
      </c>
      <c r="Q119" s="348">
        <v>6.8014999999999999</v>
      </c>
      <c r="R119" s="348">
        <v>7.2752999999999997</v>
      </c>
      <c r="S119" s="348">
        <v>2.9624000000000001</v>
      </c>
      <c r="T119" s="348">
        <v>0.35399999999999998</v>
      </c>
      <c r="U119" s="348">
        <v>2.6943999999999999</v>
      </c>
      <c r="V119" s="348">
        <v>3.0985</v>
      </c>
      <c r="W119" s="348">
        <v>1.2848999999999999</v>
      </c>
      <c r="X119" s="348">
        <v>7.875</v>
      </c>
      <c r="Y119" s="374"/>
      <c r="Z119" s="346">
        <v>32</v>
      </c>
      <c r="AA119" s="346">
        <v>110</v>
      </c>
      <c r="AB119" s="346">
        <v>53</v>
      </c>
      <c r="AC119" s="346">
        <v>63</v>
      </c>
      <c r="AD119" s="346">
        <v>67</v>
      </c>
      <c r="AE119" s="346">
        <v>57</v>
      </c>
      <c r="AF119" s="346">
        <v>42</v>
      </c>
      <c r="AG119" s="346">
        <v>58</v>
      </c>
      <c r="AH119" s="346">
        <v>39</v>
      </c>
      <c r="AI119" s="346">
        <v>23</v>
      </c>
      <c r="AJ119" s="346">
        <v>89</v>
      </c>
      <c r="AK119" s="346">
        <v>64</v>
      </c>
      <c r="AL119" s="346">
        <v>67</v>
      </c>
      <c r="AM119" s="346">
        <v>51</v>
      </c>
      <c r="AN119" s="346">
        <v>40</v>
      </c>
      <c r="AO119" s="373"/>
      <c r="AP119" s="348">
        <v>6.99</v>
      </c>
      <c r="AQ119" s="348">
        <v>7.08</v>
      </c>
      <c r="AR119" s="348">
        <v>6.89</v>
      </c>
      <c r="AS119" s="348">
        <v>5.94</v>
      </c>
      <c r="AT119" s="348">
        <v>2.54</v>
      </c>
      <c r="AU119" s="351"/>
      <c r="AV119" s="346">
        <v>23</v>
      </c>
      <c r="AW119" s="346">
        <v>29</v>
      </c>
      <c r="AX119" s="346">
        <v>39</v>
      </c>
      <c r="AY119" s="346">
        <v>49</v>
      </c>
      <c r="AZ119" s="346">
        <v>61</v>
      </c>
      <c r="BA119" s="374"/>
      <c r="BB119" s="348">
        <v>3.30088544253897</v>
      </c>
      <c r="BC119" s="348">
        <v>0</v>
      </c>
      <c r="BD119" s="348">
        <v>6.0652969192686999E-2</v>
      </c>
      <c r="BE119" s="375" t="s">
        <v>430</v>
      </c>
      <c r="BF119" s="374"/>
      <c r="BG119" s="375" t="s">
        <v>430</v>
      </c>
      <c r="BH119" s="674" t="s">
        <v>430</v>
      </c>
      <c r="BI119" s="348" t="s">
        <v>430</v>
      </c>
      <c r="BJ119" s="348" t="s">
        <v>430</v>
      </c>
      <c r="BK119" s="362"/>
      <c r="BL119" s="348" t="s">
        <v>7002</v>
      </c>
      <c r="BM119" s="373" t="s">
        <v>6657</v>
      </c>
      <c r="BN119" s="372" t="s">
        <v>6631</v>
      </c>
      <c r="BO119" s="372" t="s">
        <v>430</v>
      </c>
      <c r="BP119" s="372" t="s">
        <v>430</v>
      </c>
      <c r="BQ119" s="373"/>
      <c r="BR119" s="354" t="s">
        <v>443</v>
      </c>
    </row>
    <row r="120" spans="1:70" s="428" customFormat="1" x14ac:dyDescent="0.25">
      <c r="A120" s="345" t="s">
        <v>7003</v>
      </c>
      <c r="B120" s="373"/>
      <c r="C120" s="719" t="s">
        <v>430</v>
      </c>
      <c r="D120" s="373"/>
      <c r="E120" s="346" t="s">
        <v>430</v>
      </c>
      <c r="F120" s="373"/>
      <c r="G120" s="347" t="s">
        <v>430</v>
      </c>
      <c r="H120" s="374"/>
      <c r="I120" s="348" t="s">
        <v>430</v>
      </c>
      <c r="J120" s="348" t="s">
        <v>430</v>
      </c>
      <c r="K120" s="348" t="s">
        <v>430</v>
      </c>
      <c r="L120" s="348" t="s">
        <v>430</v>
      </c>
      <c r="M120" s="348" t="s">
        <v>430</v>
      </c>
      <c r="N120" s="350" t="s">
        <v>430</v>
      </c>
      <c r="O120" s="348" t="s">
        <v>430</v>
      </c>
      <c r="P120" s="348" t="s">
        <v>430</v>
      </c>
      <c r="Q120" s="348" t="s">
        <v>430</v>
      </c>
      <c r="R120" s="348" t="s">
        <v>430</v>
      </c>
      <c r="S120" s="348" t="s">
        <v>430</v>
      </c>
      <c r="T120" s="348" t="s">
        <v>430</v>
      </c>
      <c r="U120" s="348" t="s">
        <v>430</v>
      </c>
      <c r="V120" s="348" t="s">
        <v>430</v>
      </c>
      <c r="W120" s="348" t="s">
        <v>430</v>
      </c>
      <c r="X120" s="348" t="s">
        <v>430</v>
      </c>
      <c r="Y120" s="374"/>
      <c r="Z120" s="346" t="s">
        <v>430</v>
      </c>
      <c r="AA120" s="346" t="s">
        <v>430</v>
      </c>
      <c r="AB120" s="346" t="s">
        <v>430</v>
      </c>
      <c r="AC120" s="346" t="s">
        <v>430</v>
      </c>
      <c r="AD120" s="346" t="s">
        <v>430</v>
      </c>
      <c r="AE120" s="346" t="s">
        <v>430</v>
      </c>
      <c r="AF120" s="346" t="s">
        <v>430</v>
      </c>
      <c r="AG120" s="346" t="s">
        <v>430</v>
      </c>
      <c r="AH120" s="346" t="s">
        <v>430</v>
      </c>
      <c r="AI120" s="346" t="s">
        <v>430</v>
      </c>
      <c r="AJ120" s="346" t="s">
        <v>430</v>
      </c>
      <c r="AK120" s="346" t="s">
        <v>430</v>
      </c>
      <c r="AL120" s="346" t="s">
        <v>430</v>
      </c>
      <c r="AM120" s="346" t="s">
        <v>430</v>
      </c>
      <c r="AN120" s="346" t="s">
        <v>430</v>
      </c>
      <c r="AO120" s="373"/>
      <c r="AP120" s="348" t="s">
        <v>430</v>
      </c>
      <c r="AQ120" s="348" t="s">
        <v>430</v>
      </c>
      <c r="AR120" s="348" t="s">
        <v>430</v>
      </c>
      <c r="AS120" s="348" t="s">
        <v>430</v>
      </c>
      <c r="AT120" s="348" t="s">
        <v>430</v>
      </c>
      <c r="AU120" s="351"/>
      <c r="AV120" s="346" t="s">
        <v>430</v>
      </c>
      <c r="AW120" s="346" t="s">
        <v>430</v>
      </c>
      <c r="AX120" s="346" t="s">
        <v>430</v>
      </c>
      <c r="AY120" s="346" t="s">
        <v>430</v>
      </c>
      <c r="AZ120" s="346" t="s">
        <v>430</v>
      </c>
      <c r="BA120" s="374"/>
      <c r="BB120" s="348" t="s">
        <v>430</v>
      </c>
      <c r="BC120" s="348">
        <v>0</v>
      </c>
      <c r="BD120" s="348">
        <v>0</v>
      </c>
      <c r="BE120" s="375" t="s">
        <v>430</v>
      </c>
      <c r="BF120" s="374"/>
      <c r="BG120" s="375" t="s">
        <v>430</v>
      </c>
      <c r="BH120" s="674" t="s">
        <v>430</v>
      </c>
      <c r="BI120" s="348" t="s">
        <v>430</v>
      </c>
      <c r="BJ120" s="348" t="s">
        <v>430</v>
      </c>
      <c r="BK120" s="362"/>
      <c r="BL120" s="348" t="s">
        <v>430</v>
      </c>
      <c r="BM120" s="373" t="s">
        <v>430</v>
      </c>
      <c r="BN120" s="372" t="s">
        <v>430</v>
      </c>
      <c r="BO120" s="372" t="s">
        <v>430</v>
      </c>
      <c r="BP120" s="372" t="s">
        <v>430</v>
      </c>
      <c r="BQ120" s="373"/>
      <c r="BR120" s="354" t="s">
        <v>547</v>
      </c>
    </row>
    <row r="121" spans="1:70" x14ac:dyDescent="0.25">
      <c r="A121" s="36" t="s">
        <v>93</v>
      </c>
      <c r="B121" s="43"/>
      <c r="C121" s="720"/>
      <c r="D121" s="43"/>
      <c r="E121" s="51"/>
      <c r="F121" s="43"/>
      <c r="G121" s="55"/>
      <c r="H121" s="66"/>
      <c r="I121" s="59">
        <v>-0.54069999999999996</v>
      </c>
      <c r="J121" s="59">
        <v>3.6349</v>
      </c>
      <c r="K121" s="59">
        <v>-1.0607</v>
      </c>
      <c r="L121" s="59">
        <v>3.133</v>
      </c>
      <c r="M121" s="59">
        <v>6.9478999999999997</v>
      </c>
      <c r="N121" s="70">
        <v>31.855599999999999</v>
      </c>
      <c r="O121" s="59">
        <v>22.706700000000001</v>
      </c>
      <c r="P121" s="59">
        <v>23.588799999999999</v>
      </c>
      <c r="Q121" s="59">
        <v>16.102900000000002</v>
      </c>
      <c r="R121" s="59">
        <v>13.117100000000001</v>
      </c>
      <c r="S121" s="59">
        <v>9.3155000000000001</v>
      </c>
      <c r="T121" s="59">
        <v>4.3578999999999999</v>
      </c>
      <c r="U121" s="59">
        <v>18.525200000000002</v>
      </c>
      <c r="V121" s="59">
        <v>32.6785</v>
      </c>
      <c r="W121" s="59">
        <v>-1.3706</v>
      </c>
      <c r="X121" s="59">
        <v>17.726099999999999</v>
      </c>
      <c r="Y121" s="66"/>
      <c r="Z121" s="51">
        <v>81</v>
      </c>
      <c r="AA121" s="51">
        <v>112</v>
      </c>
      <c r="AB121" s="51">
        <v>112</v>
      </c>
      <c r="AC121" s="51">
        <v>107</v>
      </c>
      <c r="AD121" s="51">
        <v>92</v>
      </c>
      <c r="AE121" s="51">
        <v>79</v>
      </c>
      <c r="AF121" s="51">
        <v>63</v>
      </c>
      <c r="AG121" s="51">
        <v>58</v>
      </c>
      <c r="AH121" s="51">
        <v>39</v>
      </c>
      <c r="AI121" s="51">
        <v>23</v>
      </c>
      <c r="AJ121" s="51">
        <v>111</v>
      </c>
      <c r="AK121" s="51">
        <v>95</v>
      </c>
      <c r="AL121" s="51">
        <v>89</v>
      </c>
      <c r="AM121" s="51">
        <v>79</v>
      </c>
      <c r="AN121" s="51">
        <v>112</v>
      </c>
      <c r="AO121" s="43"/>
      <c r="AP121" s="59">
        <v>15.435652173913001</v>
      </c>
      <c r="AQ121" s="59">
        <v>18.025517241379301</v>
      </c>
      <c r="AR121" s="59">
        <v>18.2358974358974</v>
      </c>
      <c r="AS121" s="59">
        <v>24.617931034482801</v>
      </c>
      <c r="AT121" s="59">
        <v>22.885625000000001</v>
      </c>
      <c r="AU121" s="78"/>
      <c r="AV121" s="51">
        <v>23</v>
      </c>
      <c r="AW121" s="51">
        <v>29</v>
      </c>
      <c r="AX121" s="51">
        <v>39</v>
      </c>
      <c r="AY121" s="51">
        <v>58</v>
      </c>
      <c r="AZ121" s="51">
        <v>80</v>
      </c>
      <c r="BA121" s="66"/>
      <c r="BB121" s="59"/>
      <c r="BC121" s="59"/>
      <c r="BD121" s="59"/>
      <c r="BE121" s="276"/>
      <c r="BF121" s="66"/>
      <c r="BG121" s="276"/>
      <c r="BH121" s="548"/>
      <c r="BI121" s="59"/>
      <c r="BJ121" s="59"/>
      <c r="BK121" s="258"/>
      <c r="BL121" s="59"/>
      <c r="BM121" s="43"/>
      <c r="BN121" s="84"/>
      <c r="BO121" s="84"/>
      <c r="BP121" s="84"/>
      <c r="BQ121" s="43"/>
      <c r="BR121" s="88"/>
    </row>
    <row r="122" spans="1:70" x14ac:dyDescent="0.25">
      <c r="A122" s="37" t="s">
        <v>94</v>
      </c>
      <c r="B122" s="44"/>
      <c r="C122" s="721"/>
      <c r="D122" s="44"/>
      <c r="E122" s="52"/>
      <c r="F122" s="44"/>
      <c r="G122" s="56"/>
      <c r="H122" s="67"/>
      <c r="I122" s="60">
        <v>1.3894</v>
      </c>
      <c r="J122" s="60">
        <v>8.5593000000000004</v>
      </c>
      <c r="K122" s="60">
        <v>7.2689000000000004</v>
      </c>
      <c r="L122" s="60">
        <v>47.143599999999999</v>
      </c>
      <c r="M122" s="60">
        <v>41.7286</v>
      </c>
      <c r="N122" s="71">
        <v>116.352</v>
      </c>
      <c r="O122" s="60">
        <v>62.284399999999998</v>
      </c>
      <c r="P122" s="60">
        <v>46.474499999999999</v>
      </c>
      <c r="Q122" s="60">
        <v>30.103300000000001</v>
      </c>
      <c r="R122" s="60">
        <v>15.964</v>
      </c>
      <c r="S122" s="60">
        <v>43.182699999999997</v>
      </c>
      <c r="T122" s="60">
        <v>42.912199999999999</v>
      </c>
      <c r="U122" s="60">
        <v>68.228099999999998</v>
      </c>
      <c r="V122" s="60">
        <v>124.4759</v>
      </c>
      <c r="W122" s="60">
        <v>4.8025000000000002</v>
      </c>
      <c r="X122" s="60">
        <v>130.33799999999999</v>
      </c>
      <c r="Y122" s="67"/>
      <c r="Z122" s="52"/>
      <c r="AA122" s="52"/>
      <c r="AB122" s="52"/>
      <c r="AC122" s="52"/>
      <c r="AD122" s="52"/>
      <c r="AE122" s="52"/>
      <c r="AF122" s="52"/>
      <c r="AG122" s="52"/>
      <c r="AH122" s="52"/>
      <c r="AI122" s="52"/>
      <c r="AJ122" s="52"/>
      <c r="AK122" s="52"/>
      <c r="AL122" s="52"/>
      <c r="AM122" s="52"/>
      <c r="AN122" s="52"/>
      <c r="AO122" s="44"/>
      <c r="AP122" s="60">
        <v>21.2</v>
      </c>
      <c r="AQ122" s="60">
        <v>31.23</v>
      </c>
      <c r="AR122" s="60">
        <v>43.39</v>
      </c>
      <c r="AS122" s="60">
        <v>65.72</v>
      </c>
      <c r="AT122" s="60">
        <v>94.58</v>
      </c>
      <c r="AU122" s="79"/>
      <c r="AV122" s="52"/>
      <c r="AW122" s="52"/>
      <c r="AX122" s="52"/>
      <c r="AY122" s="52"/>
      <c r="AZ122" s="52"/>
      <c r="BA122" s="67"/>
      <c r="BB122" s="60"/>
      <c r="BC122" s="60"/>
      <c r="BD122" s="60"/>
      <c r="BE122" s="277"/>
      <c r="BF122" s="67"/>
      <c r="BG122" s="277"/>
      <c r="BH122" s="549"/>
      <c r="BI122" s="60"/>
      <c r="BJ122" s="60"/>
      <c r="BK122" s="259"/>
      <c r="BL122" s="60"/>
      <c r="BM122" s="44"/>
      <c r="BN122" s="85"/>
      <c r="BO122" s="85"/>
      <c r="BP122" s="85"/>
      <c r="BQ122" s="44"/>
      <c r="BR122" s="89"/>
    </row>
    <row r="123" spans="1:70" x14ac:dyDescent="0.25">
      <c r="A123" s="37" t="s">
        <v>95</v>
      </c>
      <c r="B123" s="44"/>
      <c r="C123" s="721"/>
      <c r="D123" s="44"/>
      <c r="E123" s="52"/>
      <c r="F123" s="44"/>
      <c r="G123" s="56"/>
      <c r="H123" s="67"/>
      <c r="I123" s="60">
        <v>-2.0905</v>
      </c>
      <c r="J123" s="60">
        <v>0.29609999999999997</v>
      </c>
      <c r="K123" s="60">
        <v>-9.2897999999999996</v>
      </c>
      <c r="L123" s="60">
        <v>-4.6683000000000003</v>
      </c>
      <c r="M123" s="60">
        <v>-16.889800000000001</v>
      </c>
      <c r="N123" s="71">
        <v>-11.962199999999999</v>
      </c>
      <c r="O123" s="60">
        <v>-5.6767000000000003</v>
      </c>
      <c r="P123" s="60">
        <v>7.7869999999999999</v>
      </c>
      <c r="Q123" s="60">
        <v>6.8014999999999999</v>
      </c>
      <c r="R123" s="60">
        <v>7.2752999999999997</v>
      </c>
      <c r="S123" s="60">
        <v>-0.2555</v>
      </c>
      <c r="T123" s="60">
        <v>-16.171299999999999</v>
      </c>
      <c r="U123" s="60">
        <v>-12.073499999999999</v>
      </c>
      <c r="V123" s="60">
        <v>-13.537599999999999</v>
      </c>
      <c r="W123" s="60">
        <v>-7.9801000000000002</v>
      </c>
      <c r="X123" s="60">
        <v>-21.416</v>
      </c>
      <c r="Y123" s="67"/>
      <c r="Z123" s="52"/>
      <c r="AA123" s="52"/>
      <c r="AB123" s="52"/>
      <c r="AC123" s="52"/>
      <c r="AD123" s="52"/>
      <c r="AE123" s="52"/>
      <c r="AF123" s="52"/>
      <c r="AG123" s="52"/>
      <c r="AH123" s="52"/>
      <c r="AI123" s="52"/>
      <c r="AJ123" s="52"/>
      <c r="AK123" s="52"/>
      <c r="AL123" s="52"/>
      <c r="AM123" s="52"/>
      <c r="AN123" s="52"/>
      <c r="AO123" s="44"/>
      <c r="AP123" s="60">
        <v>6.99</v>
      </c>
      <c r="AQ123" s="60">
        <v>7.08</v>
      </c>
      <c r="AR123" s="60">
        <v>6.89</v>
      </c>
      <c r="AS123" s="60">
        <v>-2.11</v>
      </c>
      <c r="AT123" s="60">
        <v>-17.59</v>
      </c>
      <c r="AU123" s="79"/>
      <c r="AV123" s="52"/>
      <c r="AW123" s="52"/>
      <c r="AX123" s="52"/>
      <c r="AY123" s="52"/>
      <c r="AZ123" s="52"/>
      <c r="BA123" s="67"/>
      <c r="BB123" s="60"/>
      <c r="BC123" s="60"/>
      <c r="BD123" s="60"/>
      <c r="BE123" s="277"/>
      <c r="BF123" s="67"/>
      <c r="BG123" s="277"/>
      <c r="BH123" s="549"/>
      <c r="BI123" s="60"/>
      <c r="BJ123" s="60"/>
      <c r="BK123" s="259"/>
      <c r="BL123" s="60"/>
      <c r="BM123" s="44"/>
      <c r="BN123" s="85"/>
      <c r="BO123" s="85"/>
      <c r="BP123" s="85"/>
      <c r="BQ123" s="44"/>
      <c r="BR123" s="89"/>
    </row>
    <row r="124" spans="1:70" x14ac:dyDescent="0.25">
      <c r="A124" s="38" t="s">
        <v>96</v>
      </c>
      <c r="B124" s="45"/>
      <c r="C124" s="722"/>
      <c r="D124" s="45"/>
      <c r="E124" s="53"/>
      <c r="F124" s="45"/>
      <c r="G124" s="57"/>
      <c r="H124" s="68"/>
      <c r="I124" s="61">
        <v>-7.2999999999999995E-2</v>
      </c>
      <c r="J124" s="61">
        <v>3.7303000000000002</v>
      </c>
      <c r="K124" s="61">
        <v>1.0343500000000001</v>
      </c>
      <c r="L124" s="61">
        <v>2.7635000000000001</v>
      </c>
      <c r="M124" s="61">
        <v>5.5260499999999997</v>
      </c>
      <c r="N124" s="72">
        <v>10.5144</v>
      </c>
      <c r="O124" s="61">
        <v>10.119400000000001</v>
      </c>
      <c r="P124" s="61">
        <v>17.018599999999999</v>
      </c>
      <c r="Q124" s="61">
        <v>13.0486</v>
      </c>
      <c r="R124" s="61">
        <v>13.2682</v>
      </c>
      <c r="S124" s="61">
        <v>7.2568000000000001</v>
      </c>
      <c r="T124" s="61">
        <v>2.2078000000000002</v>
      </c>
      <c r="U124" s="61">
        <v>5.6037999999999997</v>
      </c>
      <c r="V124" s="61">
        <v>2.0312000000000001</v>
      </c>
      <c r="W124" s="61">
        <v>0.63439999999999996</v>
      </c>
      <c r="X124" s="61">
        <v>11.764699999999999</v>
      </c>
      <c r="Y124" s="68"/>
      <c r="Z124" s="53"/>
      <c r="AA124" s="53"/>
      <c r="AB124" s="53"/>
      <c r="AC124" s="53"/>
      <c r="AD124" s="53"/>
      <c r="AE124" s="53"/>
      <c r="AF124" s="53"/>
      <c r="AG124" s="53"/>
      <c r="AH124" s="53"/>
      <c r="AI124" s="53"/>
      <c r="AJ124" s="53"/>
      <c r="AK124" s="53"/>
      <c r="AL124" s="53"/>
      <c r="AM124" s="53"/>
      <c r="AN124" s="53"/>
      <c r="AO124" s="45"/>
      <c r="AP124" s="61">
        <v>13.84</v>
      </c>
      <c r="AQ124" s="61">
        <v>16.13</v>
      </c>
      <c r="AR124" s="61">
        <v>13.92</v>
      </c>
      <c r="AS124" s="61">
        <v>12.24</v>
      </c>
      <c r="AT124" s="61">
        <v>8.6</v>
      </c>
      <c r="AU124" s="80"/>
      <c r="AV124" s="53"/>
      <c r="AW124" s="53"/>
      <c r="AX124" s="53"/>
      <c r="AY124" s="53"/>
      <c r="AZ124" s="53"/>
      <c r="BA124" s="68"/>
      <c r="BB124" s="61"/>
      <c r="BC124" s="61"/>
      <c r="BD124" s="61"/>
      <c r="BE124" s="279"/>
      <c r="BF124" s="68"/>
      <c r="BG124" s="279"/>
      <c r="BH124" s="550"/>
      <c r="BI124" s="61"/>
      <c r="BJ124" s="61"/>
      <c r="BK124" s="262"/>
      <c r="BL124" s="61"/>
      <c r="BM124" s="45"/>
      <c r="BN124" s="86"/>
      <c r="BO124" s="86"/>
      <c r="BP124" s="86"/>
      <c r="BQ124" s="45"/>
      <c r="BR124" s="90"/>
    </row>
    <row r="125" spans="1:70" ht="14.5" x14ac:dyDescent="0.25">
      <c r="A125" s="39" t="s">
        <v>178</v>
      </c>
      <c r="B125" s="46"/>
      <c r="C125" s="723"/>
      <c r="D125" s="46"/>
      <c r="E125" s="54"/>
      <c r="F125" s="46"/>
      <c r="G125" s="58"/>
      <c r="H125" s="69"/>
      <c r="I125" s="62"/>
      <c r="J125" s="62"/>
      <c r="K125" s="62"/>
      <c r="L125" s="62"/>
      <c r="M125" s="62"/>
      <c r="N125" s="73"/>
      <c r="O125" s="62"/>
      <c r="P125" s="62"/>
      <c r="Q125" s="62"/>
      <c r="R125" s="62"/>
      <c r="S125" s="62"/>
      <c r="T125" s="62"/>
      <c r="U125" s="62"/>
      <c r="V125" s="62"/>
      <c r="W125" s="62"/>
      <c r="X125" s="62"/>
      <c r="Y125" s="69"/>
      <c r="Z125" s="54"/>
      <c r="AA125" s="54"/>
      <c r="AB125" s="54"/>
      <c r="AC125" s="54"/>
      <c r="AD125" s="54"/>
      <c r="AE125" s="54"/>
      <c r="AF125" s="54"/>
      <c r="AG125" s="54"/>
      <c r="AH125" s="54"/>
      <c r="AI125" s="54"/>
      <c r="AJ125" s="54"/>
      <c r="AK125" s="54"/>
      <c r="AL125" s="54"/>
      <c r="AM125" s="54"/>
      <c r="AN125" s="54"/>
      <c r="AO125" s="46"/>
      <c r="AP125" s="62"/>
      <c r="AQ125" s="62"/>
      <c r="AR125" s="62"/>
      <c r="AS125" s="62"/>
      <c r="AT125" s="62"/>
      <c r="AU125" s="81"/>
      <c r="AV125" s="54"/>
      <c r="AW125" s="54"/>
      <c r="AX125" s="54"/>
      <c r="AY125" s="54"/>
      <c r="AZ125" s="54"/>
      <c r="BA125" s="69"/>
      <c r="BB125" s="62"/>
      <c r="BC125" s="62"/>
      <c r="BD125" s="62"/>
      <c r="BE125" s="245"/>
      <c r="BF125" s="69"/>
      <c r="BG125" s="245"/>
      <c r="BH125" s="547"/>
      <c r="BI125" s="62"/>
      <c r="BJ125" s="62"/>
      <c r="BK125" s="263"/>
      <c r="BL125" s="62"/>
      <c r="BM125" s="46"/>
      <c r="BN125" s="87"/>
      <c r="BO125" s="87"/>
      <c r="BP125" s="87"/>
      <c r="BQ125" s="46"/>
      <c r="BR125" s="91"/>
    </row>
    <row r="126" spans="1:70" s="428" customFormat="1" x14ac:dyDescent="0.25">
      <c r="A126" s="481" t="s">
        <v>7004</v>
      </c>
      <c r="B126" s="402"/>
      <c r="C126" s="724">
        <v>41285</v>
      </c>
      <c r="D126" s="402"/>
      <c r="E126" s="403">
        <v>28613.3</v>
      </c>
      <c r="F126" s="402"/>
      <c r="G126" s="404">
        <v>137.7183</v>
      </c>
      <c r="H126" s="406"/>
      <c r="I126" s="405" t="s">
        <v>430</v>
      </c>
      <c r="J126" s="405">
        <v>2.7669999999999999</v>
      </c>
      <c r="K126" s="405">
        <v>2.2917999999999998</v>
      </c>
      <c r="L126" s="405">
        <v>3.7505999999999999</v>
      </c>
      <c r="M126" s="405">
        <v>0.2467</v>
      </c>
      <c r="N126" s="407">
        <v>4.1430999999999996</v>
      </c>
      <c r="O126" s="405">
        <v>7.8221999999999996</v>
      </c>
      <c r="P126" s="405">
        <v>12.629300000000001</v>
      </c>
      <c r="Q126" s="405">
        <v>12.1432</v>
      </c>
      <c r="R126" s="405">
        <v>13.0198</v>
      </c>
      <c r="S126" s="405">
        <v>7.5359999999999996</v>
      </c>
      <c r="T126" s="405">
        <v>-0.49080000000000001</v>
      </c>
      <c r="U126" s="405">
        <v>3.1438999999999999</v>
      </c>
      <c r="V126" s="405">
        <v>2.7921999999999998</v>
      </c>
      <c r="W126" s="405">
        <v>1.6593</v>
      </c>
      <c r="X126" s="405">
        <v>12.236000000000001</v>
      </c>
      <c r="Y126" s="406"/>
      <c r="Z126" s="403" t="s">
        <v>430</v>
      </c>
      <c r="AA126" s="403">
        <v>80</v>
      </c>
      <c r="AB126" s="403">
        <v>39</v>
      </c>
      <c r="AC126" s="403">
        <v>47</v>
      </c>
      <c r="AD126" s="403">
        <v>74</v>
      </c>
      <c r="AE126" s="403">
        <v>60</v>
      </c>
      <c r="AF126" s="403">
        <v>38</v>
      </c>
      <c r="AG126" s="403">
        <v>46</v>
      </c>
      <c r="AH126" s="403">
        <v>27</v>
      </c>
      <c r="AI126" s="403">
        <v>16</v>
      </c>
      <c r="AJ126" s="403">
        <v>57</v>
      </c>
      <c r="AK126" s="403">
        <v>75</v>
      </c>
      <c r="AL126" s="403">
        <v>70</v>
      </c>
      <c r="AM126" s="403">
        <v>56</v>
      </c>
      <c r="AN126" s="403">
        <v>32</v>
      </c>
      <c r="AO126" s="402"/>
      <c r="AP126" s="405">
        <v>12.83</v>
      </c>
      <c r="AQ126" s="405">
        <v>13</v>
      </c>
      <c r="AR126" s="405">
        <v>11.37</v>
      </c>
      <c r="AS126" s="405">
        <v>8.73</v>
      </c>
      <c r="AT126" s="405">
        <v>3.04</v>
      </c>
      <c r="AU126" s="408"/>
      <c r="AV126" s="403">
        <v>18</v>
      </c>
      <c r="AW126" s="403">
        <v>23</v>
      </c>
      <c r="AX126" s="403">
        <v>28</v>
      </c>
      <c r="AY126" s="403">
        <v>43</v>
      </c>
      <c r="AZ126" s="403">
        <v>63</v>
      </c>
      <c r="BA126" s="406"/>
      <c r="BB126" s="405">
        <v>5.7852023418912299</v>
      </c>
      <c r="BC126" s="405">
        <v>0</v>
      </c>
      <c r="BD126" s="405">
        <v>0.101814328258513</v>
      </c>
      <c r="BE126" s="410" t="s">
        <v>430</v>
      </c>
      <c r="BF126" s="406"/>
      <c r="BG126" s="410" t="s">
        <v>430</v>
      </c>
      <c r="BH126" s="673" t="s">
        <v>430</v>
      </c>
      <c r="BI126" s="405" t="s">
        <v>430</v>
      </c>
      <c r="BJ126" s="405" t="s">
        <v>430</v>
      </c>
      <c r="BK126" s="409"/>
      <c r="BL126" s="405" t="s">
        <v>6767</v>
      </c>
      <c r="BM126" s="402" t="s">
        <v>6768</v>
      </c>
      <c r="BN126" s="401" t="s">
        <v>430</v>
      </c>
      <c r="BO126" s="401" t="s">
        <v>430</v>
      </c>
      <c r="BP126" s="401" t="s">
        <v>430</v>
      </c>
      <c r="BQ126" s="402"/>
      <c r="BR126" s="411" t="s">
        <v>443</v>
      </c>
    </row>
    <row r="127" spans="1:70" s="428" customFormat="1" x14ac:dyDescent="0.25">
      <c r="A127" s="345" t="s">
        <v>7005</v>
      </c>
      <c r="B127" s="373"/>
      <c r="C127" s="719">
        <v>41275</v>
      </c>
      <c r="D127" s="373"/>
      <c r="E127" s="346">
        <v>16220.1</v>
      </c>
      <c r="F127" s="373"/>
      <c r="G127" s="347">
        <v>45.116100000000003</v>
      </c>
      <c r="H127" s="374"/>
      <c r="I127" s="348">
        <v>-1.2863</v>
      </c>
      <c r="J127" s="348">
        <v>2.4016000000000002</v>
      </c>
      <c r="K127" s="348">
        <v>-5.8310000000000004</v>
      </c>
      <c r="L127" s="348">
        <v>-4.5285000000000002</v>
      </c>
      <c r="M127" s="348">
        <v>11.191599999999999</v>
      </c>
      <c r="N127" s="350">
        <v>47.682899999999997</v>
      </c>
      <c r="O127" s="348">
        <v>42.1083</v>
      </c>
      <c r="P127" s="348">
        <v>33.968400000000003</v>
      </c>
      <c r="Q127" s="348">
        <v>24.488700000000001</v>
      </c>
      <c r="R127" s="348">
        <v>16.334099999999999</v>
      </c>
      <c r="S127" s="348">
        <v>0.64670000000000005</v>
      </c>
      <c r="T127" s="348">
        <v>10.9649</v>
      </c>
      <c r="U127" s="348">
        <v>27.104399999999998</v>
      </c>
      <c r="V127" s="348">
        <v>52.878399999999999</v>
      </c>
      <c r="W127" s="348">
        <v>-5.0857000000000001</v>
      </c>
      <c r="X127" s="348">
        <v>11.2309</v>
      </c>
      <c r="Y127" s="374"/>
      <c r="Z127" s="346">
        <v>54</v>
      </c>
      <c r="AA127" s="346">
        <v>90</v>
      </c>
      <c r="AB127" s="346">
        <v>89</v>
      </c>
      <c r="AC127" s="346">
        <v>104</v>
      </c>
      <c r="AD127" s="346">
        <v>28</v>
      </c>
      <c r="AE127" s="346">
        <v>18</v>
      </c>
      <c r="AF127" s="346">
        <v>19</v>
      </c>
      <c r="AG127" s="346">
        <v>16</v>
      </c>
      <c r="AH127" s="346">
        <v>5</v>
      </c>
      <c r="AI127" s="346">
        <v>2</v>
      </c>
      <c r="AJ127" s="346">
        <v>112</v>
      </c>
      <c r="AK127" s="346">
        <v>10</v>
      </c>
      <c r="AL127" s="346">
        <v>26</v>
      </c>
      <c r="AM127" s="346">
        <v>18</v>
      </c>
      <c r="AN127" s="346">
        <v>90</v>
      </c>
      <c r="AO127" s="373"/>
      <c r="AP127" s="348">
        <v>21.53</v>
      </c>
      <c r="AQ127" s="348">
        <v>25.44</v>
      </c>
      <c r="AR127" s="348">
        <v>31.88</v>
      </c>
      <c r="AS127" s="348">
        <v>41.21</v>
      </c>
      <c r="AT127" s="348">
        <v>31.78</v>
      </c>
      <c r="AU127" s="351"/>
      <c r="AV127" s="346">
        <v>1</v>
      </c>
      <c r="AW127" s="346">
        <v>4</v>
      </c>
      <c r="AX127" s="346">
        <v>5</v>
      </c>
      <c r="AY127" s="346">
        <v>17</v>
      </c>
      <c r="AZ127" s="346">
        <v>24</v>
      </c>
      <c r="BA127" s="374"/>
      <c r="BB127" s="348">
        <v>18.088429165566701</v>
      </c>
      <c r="BC127" s="348">
        <v>0.98156516915305703</v>
      </c>
      <c r="BD127" s="348">
        <v>0.112136698972386</v>
      </c>
      <c r="BE127" s="375">
        <v>-2.90212078604557E-2</v>
      </c>
      <c r="BF127" s="374"/>
      <c r="BG127" s="375" t="s">
        <v>430</v>
      </c>
      <c r="BH127" s="674" t="s">
        <v>430</v>
      </c>
      <c r="BI127" s="348" t="s">
        <v>430</v>
      </c>
      <c r="BJ127" s="348" t="s">
        <v>430</v>
      </c>
      <c r="BK127" s="362"/>
      <c r="BL127" s="348" t="s">
        <v>6770</v>
      </c>
      <c r="BM127" s="373" t="s">
        <v>4848</v>
      </c>
      <c r="BN127" s="372" t="s">
        <v>430</v>
      </c>
      <c r="BO127" s="372" t="s">
        <v>430</v>
      </c>
      <c r="BP127" s="372" t="s">
        <v>430</v>
      </c>
      <c r="BQ127" s="373"/>
      <c r="BR127" s="354" t="s">
        <v>547</v>
      </c>
    </row>
    <row r="128" spans="1:70" s="428" customFormat="1" x14ac:dyDescent="0.25">
      <c r="A128" s="345" t="s">
        <v>7006</v>
      </c>
      <c r="B128" s="373"/>
      <c r="C128" s="719">
        <v>41275</v>
      </c>
      <c r="D128" s="373"/>
      <c r="E128" s="346">
        <v>11753</v>
      </c>
      <c r="F128" s="373"/>
      <c r="G128" s="347">
        <v>46.033799999999999</v>
      </c>
      <c r="H128" s="374"/>
      <c r="I128" s="348">
        <v>-1.3696999999999999</v>
      </c>
      <c r="J128" s="348">
        <v>2.3089</v>
      </c>
      <c r="K128" s="348">
        <v>-5.9280999999999997</v>
      </c>
      <c r="L128" s="348">
        <v>-4.5278999999999998</v>
      </c>
      <c r="M128" s="348">
        <v>10.929600000000001</v>
      </c>
      <c r="N128" s="350">
        <v>47.253</v>
      </c>
      <c r="O128" s="348">
        <v>41.894399999999997</v>
      </c>
      <c r="P128" s="348">
        <v>33.820599999999999</v>
      </c>
      <c r="Q128" s="348">
        <v>24.342600000000001</v>
      </c>
      <c r="R128" s="348">
        <v>16.2775</v>
      </c>
      <c r="S128" s="348">
        <v>1.0156000000000001</v>
      </c>
      <c r="T128" s="348">
        <v>10.761699999999999</v>
      </c>
      <c r="U128" s="348">
        <v>26.869</v>
      </c>
      <c r="V128" s="348">
        <v>52.469700000000003</v>
      </c>
      <c r="W128" s="348">
        <v>-5.0726000000000004</v>
      </c>
      <c r="X128" s="348">
        <v>11.1699</v>
      </c>
      <c r="Y128" s="374"/>
      <c r="Z128" s="346">
        <v>61</v>
      </c>
      <c r="AA128" s="346">
        <v>95</v>
      </c>
      <c r="AB128" s="346">
        <v>94</v>
      </c>
      <c r="AC128" s="346">
        <v>103</v>
      </c>
      <c r="AD128" s="346">
        <v>33</v>
      </c>
      <c r="AE128" s="346">
        <v>21</v>
      </c>
      <c r="AF128" s="346">
        <v>22</v>
      </c>
      <c r="AG128" s="346">
        <v>20</v>
      </c>
      <c r="AH128" s="346">
        <v>9</v>
      </c>
      <c r="AI128" s="346">
        <v>5</v>
      </c>
      <c r="AJ128" s="346">
        <v>106</v>
      </c>
      <c r="AK128" s="346">
        <v>15</v>
      </c>
      <c r="AL128" s="346">
        <v>30</v>
      </c>
      <c r="AM128" s="346">
        <v>23</v>
      </c>
      <c r="AN128" s="346">
        <v>88</v>
      </c>
      <c r="AO128" s="373"/>
      <c r="AP128" s="348">
        <v>21.41</v>
      </c>
      <c r="AQ128" s="348">
        <v>25.37</v>
      </c>
      <c r="AR128" s="348">
        <v>31.74</v>
      </c>
      <c r="AS128" s="348">
        <v>41.03</v>
      </c>
      <c r="AT128" s="348">
        <v>31.31</v>
      </c>
      <c r="AU128" s="351"/>
      <c r="AV128" s="346">
        <v>3</v>
      </c>
      <c r="AW128" s="346">
        <v>7</v>
      </c>
      <c r="AX128" s="346">
        <v>8</v>
      </c>
      <c r="AY128" s="346">
        <v>19</v>
      </c>
      <c r="AZ128" s="346">
        <v>31</v>
      </c>
      <c r="BA128" s="374"/>
      <c r="BB128" s="348">
        <v>18.092036753312598</v>
      </c>
      <c r="BC128" s="348">
        <v>0</v>
      </c>
      <c r="BD128" s="348">
        <v>0.111881132740092</v>
      </c>
      <c r="BE128" s="375" t="s">
        <v>430</v>
      </c>
      <c r="BF128" s="374"/>
      <c r="BG128" s="375" t="s">
        <v>430</v>
      </c>
      <c r="BH128" s="674" t="s">
        <v>430</v>
      </c>
      <c r="BI128" s="348" t="s">
        <v>430</v>
      </c>
      <c r="BJ128" s="348" t="s">
        <v>430</v>
      </c>
      <c r="BK128" s="362"/>
      <c r="BL128" s="348" t="s">
        <v>6772</v>
      </c>
      <c r="BM128" s="373" t="s">
        <v>4881</v>
      </c>
      <c r="BN128" s="372" t="s">
        <v>430</v>
      </c>
      <c r="BO128" s="372" t="s">
        <v>430</v>
      </c>
      <c r="BP128" s="372" t="s">
        <v>430</v>
      </c>
      <c r="BQ128" s="373"/>
      <c r="BR128" s="354" t="s">
        <v>554</v>
      </c>
    </row>
    <row r="129" spans="1:70" s="428" customFormat="1" x14ac:dyDescent="0.25">
      <c r="A129" s="345" t="s">
        <v>7007</v>
      </c>
      <c r="B129" s="373"/>
      <c r="C129" s="719">
        <v>41368</v>
      </c>
      <c r="D129" s="373"/>
      <c r="E129" s="346">
        <v>9296.7000000000007</v>
      </c>
      <c r="F129" s="373"/>
      <c r="G129" s="347">
        <v>239.1276</v>
      </c>
      <c r="H129" s="374"/>
      <c r="I129" s="348" t="s">
        <v>430</v>
      </c>
      <c r="J129" s="348">
        <v>2.9735999999999998</v>
      </c>
      <c r="K129" s="348">
        <v>2.0303</v>
      </c>
      <c r="L129" s="348">
        <v>4.3475999999999999</v>
      </c>
      <c r="M129" s="348">
        <v>-3.0078</v>
      </c>
      <c r="N129" s="350">
        <v>0.4178</v>
      </c>
      <c r="O129" s="348">
        <v>8.2301000000000002</v>
      </c>
      <c r="P129" s="348">
        <v>16.182300000000001</v>
      </c>
      <c r="Q129" s="348">
        <v>15.4679</v>
      </c>
      <c r="R129" s="348">
        <v>15.9701</v>
      </c>
      <c r="S129" s="348">
        <v>9.1684000000000001</v>
      </c>
      <c r="T129" s="348">
        <v>-4.1135000000000002</v>
      </c>
      <c r="U129" s="348">
        <v>0.4899</v>
      </c>
      <c r="V129" s="348">
        <v>-1.5621</v>
      </c>
      <c r="W129" s="348">
        <v>1.7490000000000001</v>
      </c>
      <c r="X129" s="348">
        <v>15.354799999999999</v>
      </c>
      <c r="Y129" s="374"/>
      <c r="Z129" s="346" t="s">
        <v>430</v>
      </c>
      <c r="AA129" s="346">
        <v>74</v>
      </c>
      <c r="AB129" s="346">
        <v>46</v>
      </c>
      <c r="AC129" s="346">
        <v>43</v>
      </c>
      <c r="AD129" s="346">
        <v>89</v>
      </c>
      <c r="AE129" s="346">
        <v>72</v>
      </c>
      <c r="AF129" s="346">
        <v>37</v>
      </c>
      <c r="AG129" s="346">
        <v>34</v>
      </c>
      <c r="AH129" s="346">
        <v>17</v>
      </c>
      <c r="AI129" s="346">
        <v>9</v>
      </c>
      <c r="AJ129" s="346">
        <v>48</v>
      </c>
      <c r="AK129" s="346">
        <v>92</v>
      </c>
      <c r="AL129" s="346">
        <v>84</v>
      </c>
      <c r="AM129" s="346">
        <v>70</v>
      </c>
      <c r="AN129" s="346">
        <v>30</v>
      </c>
      <c r="AO129" s="373"/>
      <c r="AP129" s="348">
        <v>16.850000000000001</v>
      </c>
      <c r="AQ129" s="348">
        <v>18.239999999999998</v>
      </c>
      <c r="AR129" s="348">
        <v>13.67</v>
      </c>
      <c r="AS129" s="348">
        <v>8.74</v>
      </c>
      <c r="AT129" s="348">
        <v>-2</v>
      </c>
      <c r="AU129" s="351"/>
      <c r="AV129" s="346">
        <v>12</v>
      </c>
      <c r="AW129" s="346">
        <v>13</v>
      </c>
      <c r="AX129" s="346">
        <v>21</v>
      </c>
      <c r="AY129" s="346">
        <v>42</v>
      </c>
      <c r="AZ129" s="346">
        <v>75</v>
      </c>
      <c r="BA129" s="374"/>
      <c r="BB129" s="348">
        <v>9.9225184835454101</v>
      </c>
      <c r="BC129" s="348">
        <v>0</v>
      </c>
      <c r="BD129" s="348">
        <v>9.4019026890695398E-2</v>
      </c>
      <c r="BE129" s="375" t="s">
        <v>430</v>
      </c>
      <c r="BF129" s="374"/>
      <c r="BG129" s="375" t="s">
        <v>430</v>
      </c>
      <c r="BH129" s="674" t="s">
        <v>430</v>
      </c>
      <c r="BI129" s="348" t="s">
        <v>430</v>
      </c>
      <c r="BJ129" s="348" t="s">
        <v>430</v>
      </c>
      <c r="BK129" s="362"/>
      <c r="BL129" s="348" t="s">
        <v>6774</v>
      </c>
      <c r="BM129" s="373" t="s">
        <v>6775</v>
      </c>
      <c r="BN129" s="372" t="s">
        <v>430</v>
      </c>
      <c r="BO129" s="372" t="s">
        <v>430</v>
      </c>
      <c r="BP129" s="372" t="s">
        <v>430</v>
      </c>
      <c r="BQ129" s="373"/>
      <c r="BR129" s="354" t="s">
        <v>518</v>
      </c>
    </row>
    <row r="130" spans="1:70" s="428" customFormat="1" x14ac:dyDescent="0.25">
      <c r="A130" s="345" t="s">
        <v>7008</v>
      </c>
      <c r="B130" s="373"/>
      <c r="C130" s="719">
        <v>43433</v>
      </c>
      <c r="D130" s="373"/>
      <c r="E130" s="346">
        <v>8478.9500000000007</v>
      </c>
      <c r="F130" s="373"/>
      <c r="G130" s="347">
        <v>70.025099999999995</v>
      </c>
      <c r="H130" s="374"/>
      <c r="I130" s="348">
        <v>-0.46689999999999998</v>
      </c>
      <c r="J130" s="348">
        <v>3.1438999999999999</v>
      </c>
      <c r="K130" s="348">
        <v>2.4E-2</v>
      </c>
      <c r="L130" s="348">
        <v>47.252600000000001</v>
      </c>
      <c r="M130" s="348">
        <v>41.959299999999999</v>
      </c>
      <c r="N130" s="350">
        <v>81.336500000000001</v>
      </c>
      <c r="O130" s="348">
        <v>42.352699999999999</v>
      </c>
      <c r="P130" s="348">
        <v>39.340400000000002</v>
      </c>
      <c r="Q130" s="348">
        <v>25.638999999999999</v>
      </c>
      <c r="R130" s="348" t="s">
        <v>430</v>
      </c>
      <c r="S130" s="348">
        <v>43.270299999999999</v>
      </c>
      <c r="T130" s="348">
        <v>43.126600000000003</v>
      </c>
      <c r="U130" s="348">
        <v>48.945500000000003</v>
      </c>
      <c r="V130" s="348">
        <v>71.621300000000005</v>
      </c>
      <c r="W130" s="348">
        <v>-1.3028999999999999</v>
      </c>
      <c r="X130" s="348">
        <v>29.378699999999998</v>
      </c>
      <c r="Y130" s="374"/>
      <c r="Z130" s="346">
        <v>44</v>
      </c>
      <c r="AA130" s="346">
        <v>72</v>
      </c>
      <c r="AB130" s="346">
        <v>66</v>
      </c>
      <c r="AC130" s="346">
        <v>1</v>
      </c>
      <c r="AD130" s="346">
        <v>1</v>
      </c>
      <c r="AE130" s="346">
        <v>13</v>
      </c>
      <c r="AF130" s="346">
        <v>15</v>
      </c>
      <c r="AG130" s="346">
        <v>10</v>
      </c>
      <c r="AH130" s="346">
        <v>2</v>
      </c>
      <c r="AI130" s="346" t="s">
        <v>430</v>
      </c>
      <c r="AJ130" s="346">
        <v>1</v>
      </c>
      <c r="AK130" s="346">
        <v>1</v>
      </c>
      <c r="AL130" s="346">
        <v>14</v>
      </c>
      <c r="AM130" s="346">
        <v>13</v>
      </c>
      <c r="AN130" s="346">
        <v>68</v>
      </c>
      <c r="AO130" s="373"/>
      <c r="AP130" s="348" t="s">
        <v>430</v>
      </c>
      <c r="AQ130" s="348">
        <v>31.69</v>
      </c>
      <c r="AR130" s="348">
        <v>37.32</v>
      </c>
      <c r="AS130" s="348">
        <v>48.73</v>
      </c>
      <c r="AT130" s="348">
        <v>95.22</v>
      </c>
      <c r="AU130" s="351"/>
      <c r="AV130" s="346" t="s">
        <v>430</v>
      </c>
      <c r="AW130" s="346">
        <v>1</v>
      </c>
      <c r="AX130" s="346">
        <v>2</v>
      </c>
      <c r="AY130" s="346">
        <v>9</v>
      </c>
      <c r="AZ130" s="346">
        <v>1</v>
      </c>
      <c r="BA130" s="374"/>
      <c r="BB130" s="348">
        <v>26.961394512375701</v>
      </c>
      <c r="BC130" s="348">
        <v>0</v>
      </c>
      <c r="BD130" s="348">
        <v>0.105302909669815</v>
      </c>
      <c r="BE130" s="375" t="s">
        <v>430</v>
      </c>
      <c r="BF130" s="374"/>
      <c r="BG130" s="375" t="s">
        <v>430</v>
      </c>
      <c r="BH130" s="674" t="s">
        <v>430</v>
      </c>
      <c r="BI130" s="348" t="s">
        <v>430</v>
      </c>
      <c r="BJ130" s="348" t="s">
        <v>430</v>
      </c>
      <c r="BK130" s="362"/>
      <c r="BL130" s="348" t="s">
        <v>6777</v>
      </c>
      <c r="BM130" s="373" t="s">
        <v>5976</v>
      </c>
      <c r="BN130" s="372" t="s">
        <v>430</v>
      </c>
      <c r="BO130" s="372" t="s">
        <v>430</v>
      </c>
      <c r="BP130" s="372" t="s">
        <v>430</v>
      </c>
      <c r="BQ130" s="373"/>
      <c r="BR130" s="354" t="s">
        <v>547</v>
      </c>
    </row>
    <row r="131" spans="1:70" s="428" customFormat="1" x14ac:dyDescent="0.25">
      <c r="A131" s="345" t="s">
        <v>7009</v>
      </c>
      <c r="B131" s="373"/>
      <c r="C131" s="719">
        <v>41275</v>
      </c>
      <c r="D131" s="373"/>
      <c r="E131" s="346">
        <v>7310.04</v>
      </c>
      <c r="F131" s="373"/>
      <c r="G131" s="347">
        <v>58.856900000000003</v>
      </c>
      <c r="H131" s="374"/>
      <c r="I131" s="348">
        <v>-1.3172999999999999</v>
      </c>
      <c r="J131" s="348">
        <v>2.3797999999999999</v>
      </c>
      <c r="K131" s="348">
        <v>-5.8472999999999997</v>
      </c>
      <c r="L131" s="348">
        <v>-4.5544000000000002</v>
      </c>
      <c r="M131" s="348">
        <v>11.040900000000001</v>
      </c>
      <c r="N131" s="350">
        <v>47.251199999999997</v>
      </c>
      <c r="O131" s="348">
        <v>42.046500000000002</v>
      </c>
      <c r="P131" s="348">
        <v>33.7774</v>
      </c>
      <c r="Q131" s="348">
        <v>24.227499999999999</v>
      </c>
      <c r="R131" s="348">
        <v>16.209</v>
      </c>
      <c r="S131" s="348">
        <v>0.75180000000000002</v>
      </c>
      <c r="T131" s="348">
        <v>10.8109</v>
      </c>
      <c r="U131" s="348">
        <v>27.243300000000001</v>
      </c>
      <c r="V131" s="348">
        <v>52.408700000000003</v>
      </c>
      <c r="W131" s="348">
        <v>-5.0781999999999998</v>
      </c>
      <c r="X131" s="348">
        <v>11.037599999999999</v>
      </c>
      <c r="Y131" s="374"/>
      <c r="Z131" s="346">
        <v>58</v>
      </c>
      <c r="AA131" s="346">
        <v>91</v>
      </c>
      <c r="AB131" s="346">
        <v>90</v>
      </c>
      <c r="AC131" s="346">
        <v>108</v>
      </c>
      <c r="AD131" s="346">
        <v>32</v>
      </c>
      <c r="AE131" s="346">
        <v>22</v>
      </c>
      <c r="AF131" s="346">
        <v>20</v>
      </c>
      <c r="AG131" s="346">
        <v>21</v>
      </c>
      <c r="AH131" s="346">
        <v>11</v>
      </c>
      <c r="AI131" s="346">
        <v>8</v>
      </c>
      <c r="AJ131" s="346">
        <v>111</v>
      </c>
      <c r="AK131" s="346">
        <v>14</v>
      </c>
      <c r="AL131" s="346">
        <v>25</v>
      </c>
      <c r="AM131" s="346">
        <v>25</v>
      </c>
      <c r="AN131" s="346">
        <v>89</v>
      </c>
      <c r="AO131" s="373"/>
      <c r="AP131" s="348">
        <v>21.25</v>
      </c>
      <c r="AQ131" s="348">
        <v>25.22</v>
      </c>
      <c r="AR131" s="348">
        <v>31.61</v>
      </c>
      <c r="AS131" s="348">
        <v>40.97</v>
      </c>
      <c r="AT131" s="348">
        <v>31.43</v>
      </c>
      <c r="AU131" s="351"/>
      <c r="AV131" s="346">
        <v>9</v>
      </c>
      <c r="AW131" s="346">
        <v>10</v>
      </c>
      <c r="AX131" s="346">
        <v>10</v>
      </c>
      <c r="AY131" s="346">
        <v>20</v>
      </c>
      <c r="AZ131" s="346">
        <v>30</v>
      </c>
      <c r="BA131" s="374"/>
      <c r="BB131" s="348">
        <v>18.1382855439666</v>
      </c>
      <c r="BC131" s="348">
        <v>0</v>
      </c>
      <c r="BD131" s="348">
        <v>0.111151271211942</v>
      </c>
      <c r="BE131" s="375" t="s">
        <v>430</v>
      </c>
      <c r="BF131" s="374"/>
      <c r="BG131" s="375" t="s">
        <v>430</v>
      </c>
      <c r="BH131" s="674" t="s">
        <v>430</v>
      </c>
      <c r="BI131" s="348" t="s">
        <v>430</v>
      </c>
      <c r="BJ131" s="348" t="s">
        <v>430</v>
      </c>
      <c r="BK131" s="362"/>
      <c r="BL131" s="348" t="s">
        <v>6779</v>
      </c>
      <c r="BM131" s="373" t="s">
        <v>5348</v>
      </c>
      <c r="BN131" s="372" t="s">
        <v>2950</v>
      </c>
      <c r="BO131" s="372" t="s">
        <v>430</v>
      </c>
      <c r="BP131" s="372" t="s">
        <v>430</v>
      </c>
      <c r="BQ131" s="373"/>
      <c r="BR131" s="354" t="s">
        <v>547</v>
      </c>
    </row>
    <row r="132" spans="1:70" s="428" customFormat="1" ht="11" x14ac:dyDescent="0.3">
      <c r="A132" s="841" t="s">
        <v>7010</v>
      </c>
      <c r="B132" s="842"/>
      <c r="C132" s="843">
        <v>41275</v>
      </c>
      <c r="D132" s="842"/>
      <c r="E132" s="844">
        <v>6850.11</v>
      </c>
      <c r="F132" s="842"/>
      <c r="G132" s="845">
        <v>59.577599999999997</v>
      </c>
      <c r="H132" s="847"/>
      <c r="I132" s="846">
        <v>-1.3037000000000001</v>
      </c>
      <c r="J132" s="846">
        <v>2.3660000000000001</v>
      </c>
      <c r="K132" s="846">
        <v>-5.9271000000000003</v>
      </c>
      <c r="L132" s="846">
        <v>-4.5739999999999998</v>
      </c>
      <c r="M132" s="846">
        <v>10.682700000000001</v>
      </c>
      <c r="N132" s="848">
        <v>47.248800000000003</v>
      </c>
      <c r="O132" s="846">
        <v>42.046199999999999</v>
      </c>
      <c r="P132" s="846">
        <v>33.856099999999998</v>
      </c>
      <c r="Q132" s="846">
        <v>24.1297</v>
      </c>
      <c r="R132" s="846">
        <v>16.4239</v>
      </c>
      <c r="S132" s="846">
        <v>0.85760000000000003</v>
      </c>
      <c r="T132" s="846">
        <v>11.179399999999999</v>
      </c>
      <c r="U132" s="846">
        <v>27.824200000000001</v>
      </c>
      <c r="V132" s="846">
        <v>52.612000000000002</v>
      </c>
      <c r="W132" s="846">
        <v>-5.2160000000000002</v>
      </c>
      <c r="X132" s="846">
        <v>11.184900000000001</v>
      </c>
      <c r="Y132" s="847"/>
      <c r="Z132" s="844">
        <v>56</v>
      </c>
      <c r="AA132" s="844">
        <v>92</v>
      </c>
      <c r="AB132" s="844">
        <v>93</v>
      </c>
      <c r="AC132" s="844">
        <v>109</v>
      </c>
      <c r="AD132" s="844">
        <v>38</v>
      </c>
      <c r="AE132" s="844">
        <v>23</v>
      </c>
      <c r="AF132" s="844">
        <v>21</v>
      </c>
      <c r="AG132" s="844">
        <v>19</v>
      </c>
      <c r="AH132" s="844">
        <v>12</v>
      </c>
      <c r="AI132" s="844">
        <v>1</v>
      </c>
      <c r="AJ132" s="844">
        <v>109</v>
      </c>
      <c r="AK132" s="844">
        <v>7</v>
      </c>
      <c r="AL132" s="844">
        <v>18</v>
      </c>
      <c r="AM132" s="844">
        <v>22</v>
      </c>
      <c r="AN132" s="844">
        <v>94</v>
      </c>
      <c r="AO132" s="842"/>
      <c r="AP132" s="846">
        <v>21.45</v>
      </c>
      <c r="AQ132" s="846">
        <v>25.25</v>
      </c>
      <c r="AR132" s="846">
        <v>31.64</v>
      </c>
      <c r="AS132" s="846">
        <v>41.06</v>
      </c>
      <c r="AT132" s="846">
        <v>31.66</v>
      </c>
      <c r="AU132" s="849"/>
      <c r="AV132" s="844">
        <v>2</v>
      </c>
      <c r="AW132" s="844">
        <v>9</v>
      </c>
      <c r="AX132" s="844">
        <v>9</v>
      </c>
      <c r="AY132" s="844">
        <v>18</v>
      </c>
      <c r="AZ132" s="844">
        <v>27</v>
      </c>
      <c r="BA132" s="847"/>
      <c r="BB132" s="846">
        <v>18.103605035082101</v>
      </c>
      <c r="BC132" s="846">
        <v>0</v>
      </c>
      <c r="BD132" s="846">
        <v>0.111478130425865</v>
      </c>
      <c r="BE132" s="852" t="s">
        <v>430</v>
      </c>
      <c r="BF132" s="847"/>
      <c r="BG132" s="852" t="s">
        <v>430</v>
      </c>
      <c r="BH132" s="936" t="s">
        <v>430</v>
      </c>
      <c r="BI132" s="846" t="s">
        <v>430</v>
      </c>
      <c r="BJ132" s="846" t="s">
        <v>430</v>
      </c>
      <c r="BK132" s="851"/>
      <c r="BL132" s="846" t="s">
        <v>6781</v>
      </c>
      <c r="BM132" s="842" t="s">
        <v>4868</v>
      </c>
      <c r="BN132" s="855" t="s">
        <v>430</v>
      </c>
      <c r="BO132" s="855" t="s">
        <v>430</v>
      </c>
      <c r="BP132" s="855" t="s">
        <v>430</v>
      </c>
      <c r="BQ132" s="842"/>
      <c r="BR132" s="856" t="s">
        <v>547</v>
      </c>
    </row>
    <row r="133" spans="1:70" s="428" customFormat="1" x14ac:dyDescent="0.25">
      <c r="A133" s="345" t="s">
        <v>7011</v>
      </c>
      <c r="B133" s="373"/>
      <c r="C133" s="719">
        <v>44593</v>
      </c>
      <c r="D133" s="373"/>
      <c r="E133" s="346">
        <v>6659.62</v>
      </c>
      <c r="F133" s="373"/>
      <c r="G133" s="347">
        <v>36.881599999999999</v>
      </c>
      <c r="H133" s="374"/>
      <c r="I133" s="348">
        <v>-1.9038999999999999</v>
      </c>
      <c r="J133" s="348">
        <v>4.0354000000000001</v>
      </c>
      <c r="K133" s="348">
        <v>-9.0226000000000006</v>
      </c>
      <c r="L133" s="348">
        <v>-2.7986</v>
      </c>
      <c r="M133" s="348">
        <v>18.5427</v>
      </c>
      <c r="N133" s="350">
        <v>114.63</v>
      </c>
      <c r="O133" s="348">
        <v>62.562800000000003</v>
      </c>
      <c r="P133" s="348">
        <v>47.106900000000003</v>
      </c>
      <c r="Q133" s="348" t="s">
        <v>430</v>
      </c>
      <c r="R133" s="348" t="s">
        <v>430</v>
      </c>
      <c r="S133" s="348">
        <v>6.6539999999999999</v>
      </c>
      <c r="T133" s="348">
        <v>6.4627999999999997</v>
      </c>
      <c r="U133" s="348">
        <v>67.646699999999996</v>
      </c>
      <c r="V133" s="348">
        <v>121.4619</v>
      </c>
      <c r="W133" s="348">
        <v>-7.6665000000000001</v>
      </c>
      <c r="X133" s="348">
        <v>34.7303</v>
      </c>
      <c r="Y133" s="374"/>
      <c r="Z133" s="346">
        <v>72</v>
      </c>
      <c r="AA133" s="346">
        <v>37</v>
      </c>
      <c r="AB133" s="346">
        <v>103</v>
      </c>
      <c r="AC133" s="346">
        <v>73</v>
      </c>
      <c r="AD133" s="346">
        <v>13</v>
      </c>
      <c r="AE133" s="346">
        <v>5</v>
      </c>
      <c r="AF133" s="346">
        <v>2</v>
      </c>
      <c r="AG133" s="346">
        <v>1</v>
      </c>
      <c r="AH133" s="346" t="s">
        <v>430</v>
      </c>
      <c r="AI133" s="346" t="s">
        <v>430</v>
      </c>
      <c r="AJ133" s="346">
        <v>64</v>
      </c>
      <c r="AK133" s="346">
        <v>38</v>
      </c>
      <c r="AL133" s="346">
        <v>5</v>
      </c>
      <c r="AM133" s="346">
        <v>8</v>
      </c>
      <c r="AN133" s="346">
        <v>103</v>
      </c>
      <c r="AO133" s="373"/>
      <c r="AP133" s="348" t="s">
        <v>430</v>
      </c>
      <c r="AQ133" s="348" t="s">
        <v>430</v>
      </c>
      <c r="AR133" s="348" t="s">
        <v>430</v>
      </c>
      <c r="AS133" s="348">
        <v>66.13</v>
      </c>
      <c r="AT133" s="348">
        <v>82.32</v>
      </c>
      <c r="AU133" s="351"/>
      <c r="AV133" s="346" t="s">
        <v>430</v>
      </c>
      <c r="AW133" s="346" t="s">
        <v>430</v>
      </c>
      <c r="AX133" s="346" t="s">
        <v>430</v>
      </c>
      <c r="AY133" s="346">
        <v>3</v>
      </c>
      <c r="AZ133" s="346">
        <v>7</v>
      </c>
      <c r="BA133" s="374"/>
      <c r="BB133" s="348">
        <v>38.389773698751497</v>
      </c>
      <c r="BC133" s="348">
        <v>0</v>
      </c>
      <c r="BD133" s="348">
        <v>8.5655956858965807E-2</v>
      </c>
      <c r="BE133" s="375" t="s">
        <v>430</v>
      </c>
      <c r="BF133" s="374"/>
      <c r="BG133" s="375" t="s">
        <v>430</v>
      </c>
      <c r="BH133" s="674" t="s">
        <v>430</v>
      </c>
      <c r="BI133" s="348" t="s">
        <v>430</v>
      </c>
      <c r="BJ133" s="348" t="s">
        <v>430</v>
      </c>
      <c r="BK133" s="362"/>
      <c r="BL133" s="348" t="s">
        <v>6783</v>
      </c>
      <c r="BM133" s="373" t="s">
        <v>6784</v>
      </c>
      <c r="BN133" s="372" t="s">
        <v>430</v>
      </c>
      <c r="BO133" s="372" t="s">
        <v>430</v>
      </c>
      <c r="BP133" s="372" t="s">
        <v>430</v>
      </c>
      <c r="BQ133" s="373"/>
      <c r="BR133" s="354" t="s">
        <v>547</v>
      </c>
    </row>
    <row r="134" spans="1:70" s="428" customFormat="1" x14ac:dyDescent="0.25">
      <c r="A134" s="345" t="s">
        <v>7012</v>
      </c>
      <c r="B134" s="373"/>
      <c r="C134" s="719">
        <v>41275</v>
      </c>
      <c r="D134" s="373"/>
      <c r="E134" s="346">
        <v>6679.81</v>
      </c>
      <c r="F134" s="373"/>
      <c r="G134" s="347">
        <v>47.193600000000004</v>
      </c>
      <c r="H134" s="374"/>
      <c r="I134" s="348">
        <v>-1.4107000000000001</v>
      </c>
      <c r="J134" s="348">
        <v>2.1886999999999999</v>
      </c>
      <c r="K134" s="348">
        <v>-5.8144</v>
      </c>
      <c r="L134" s="348">
        <v>-4.3872</v>
      </c>
      <c r="M134" s="348">
        <v>10.905200000000001</v>
      </c>
      <c r="N134" s="350">
        <v>47.5565</v>
      </c>
      <c r="O134" s="348">
        <v>42.295400000000001</v>
      </c>
      <c r="P134" s="348">
        <v>34.114699999999999</v>
      </c>
      <c r="Q134" s="348">
        <v>24.422899999999998</v>
      </c>
      <c r="R134" s="348">
        <v>16.2166</v>
      </c>
      <c r="S134" s="348">
        <v>0.80289999999999995</v>
      </c>
      <c r="T134" s="348">
        <v>10.581899999999999</v>
      </c>
      <c r="U134" s="348">
        <v>26.837900000000001</v>
      </c>
      <c r="V134" s="348">
        <v>52.711300000000001</v>
      </c>
      <c r="W134" s="348">
        <v>-5.0532000000000004</v>
      </c>
      <c r="X134" s="348">
        <v>11.193</v>
      </c>
      <c r="Y134" s="374"/>
      <c r="Z134" s="346">
        <v>63</v>
      </c>
      <c r="AA134" s="346">
        <v>100</v>
      </c>
      <c r="AB134" s="346">
        <v>87</v>
      </c>
      <c r="AC134" s="346">
        <v>97</v>
      </c>
      <c r="AD134" s="346">
        <v>34</v>
      </c>
      <c r="AE134" s="346">
        <v>19</v>
      </c>
      <c r="AF134" s="346">
        <v>17</v>
      </c>
      <c r="AG134" s="346">
        <v>15</v>
      </c>
      <c r="AH134" s="346">
        <v>8</v>
      </c>
      <c r="AI134" s="346">
        <v>7</v>
      </c>
      <c r="AJ134" s="346">
        <v>110</v>
      </c>
      <c r="AK134" s="346">
        <v>19</v>
      </c>
      <c r="AL134" s="346">
        <v>32</v>
      </c>
      <c r="AM134" s="346">
        <v>21</v>
      </c>
      <c r="AN134" s="346">
        <v>86</v>
      </c>
      <c r="AO134" s="373"/>
      <c r="AP134" s="348">
        <v>21.35</v>
      </c>
      <c r="AQ134" s="348">
        <v>25.38</v>
      </c>
      <c r="AR134" s="348">
        <v>31.82</v>
      </c>
      <c r="AS134" s="348">
        <v>41.23</v>
      </c>
      <c r="AT134" s="348">
        <v>31.91</v>
      </c>
      <c r="AU134" s="351"/>
      <c r="AV134" s="346">
        <v>7</v>
      </c>
      <c r="AW134" s="346">
        <v>6</v>
      </c>
      <c r="AX134" s="346">
        <v>7</v>
      </c>
      <c r="AY134" s="346">
        <v>16</v>
      </c>
      <c r="AZ134" s="346">
        <v>22</v>
      </c>
      <c r="BA134" s="374"/>
      <c r="BB134" s="348">
        <v>18.0924980924412</v>
      </c>
      <c r="BC134" s="348">
        <v>0</v>
      </c>
      <c r="BD134" s="348">
        <v>0.112035342880393</v>
      </c>
      <c r="BE134" s="375" t="s">
        <v>430</v>
      </c>
      <c r="BF134" s="374"/>
      <c r="BG134" s="375" t="s">
        <v>430</v>
      </c>
      <c r="BH134" s="674" t="s">
        <v>430</v>
      </c>
      <c r="BI134" s="348" t="s">
        <v>430</v>
      </c>
      <c r="BJ134" s="348" t="s">
        <v>430</v>
      </c>
      <c r="BK134" s="362"/>
      <c r="BL134" s="348" t="s">
        <v>6566</v>
      </c>
      <c r="BM134" s="373" t="s">
        <v>5226</v>
      </c>
      <c r="BN134" s="372" t="s">
        <v>430</v>
      </c>
      <c r="BO134" s="372" t="s">
        <v>430</v>
      </c>
      <c r="BP134" s="372" t="s">
        <v>430</v>
      </c>
      <c r="BQ134" s="373"/>
      <c r="BR134" s="354" t="s">
        <v>2354</v>
      </c>
    </row>
    <row r="135" spans="1:70" s="428" customFormat="1" x14ac:dyDescent="0.25">
      <c r="A135" s="345" t="s">
        <v>7013</v>
      </c>
      <c r="B135" s="373"/>
      <c r="C135" s="719">
        <v>44321</v>
      </c>
      <c r="D135" s="373"/>
      <c r="E135" s="346">
        <v>5948.93</v>
      </c>
      <c r="F135" s="373"/>
      <c r="G135" s="347">
        <v>20.452000000000002</v>
      </c>
      <c r="H135" s="374"/>
      <c r="I135" s="348">
        <v>0.16650000000000001</v>
      </c>
      <c r="J135" s="348">
        <v>2.9030999999999998</v>
      </c>
      <c r="K135" s="348">
        <v>1.9084000000000001</v>
      </c>
      <c r="L135" s="348">
        <v>2.6036999999999999</v>
      </c>
      <c r="M135" s="348">
        <v>1.1574</v>
      </c>
      <c r="N135" s="350">
        <v>7.6307999999999998</v>
      </c>
      <c r="O135" s="348">
        <v>9.6839999999999993</v>
      </c>
      <c r="P135" s="348">
        <v>14.9491</v>
      </c>
      <c r="Q135" s="348">
        <v>14.168799999999999</v>
      </c>
      <c r="R135" s="348" t="s">
        <v>430</v>
      </c>
      <c r="S135" s="348">
        <v>6.8937999999999997</v>
      </c>
      <c r="T135" s="348">
        <v>0.442</v>
      </c>
      <c r="U135" s="348">
        <v>4.8228999999999997</v>
      </c>
      <c r="V135" s="348">
        <v>6.6040999999999999</v>
      </c>
      <c r="W135" s="348">
        <v>1.534</v>
      </c>
      <c r="X135" s="348">
        <v>14.9878</v>
      </c>
      <c r="Y135" s="374"/>
      <c r="Z135" s="346">
        <v>34</v>
      </c>
      <c r="AA135" s="346">
        <v>76</v>
      </c>
      <c r="AB135" s="346">
        <v>49</v>
      </c>
      <c r="AC135" s="346">
        <v>58</v>
      </c>
      <c r="AD135" s="346">
        <v>69</v>
      </c>
      <c r="AE135" s="346">
        <v>49</v>
      </c>
      <c r="AF135" s="346">
        <v>34</v>
      </c>
      <c r="AG135" s="346">
        <v>36</v>
      </c>
      <c r="AH135" s="346">
        <v>20</v>
      </c>
      <c r="AI135" s="346" t="s">
        <v>430</v>
      </c>
      <c r="AJ135" s="346">
        <v>60</v>
      </c>
      <c r="AK135" s="346">
        <v>69</v>
      </c>
      <c r="AL135" s="346">
        <v>64</v>
      </c>
      <c r="AM135" s="346">
        <v>47</v>
      </c>
      <c r="AN135" s="346">
        <v>36</v>
      </c>
      <c r="AO135" s="373"/>
      <c r="AP135" s="348" t="s">
        <v>430</v>
      </c>
      <c r="AQ135" s="348" t="s">
        <v>430</v>
      </c>
      <c r="AR135" s="348">
        <v>13.61</v>
      </c>
      <c r="AS135" s="348">
        <v>11.05</v>
      </c>
      <c r="AT135" s="348">
        <v>4.6500000000000004</v>
      </c>
      <c r="AU135" s="351"/>
      <c r="AV135" s="346" t="s">
        <v>430</v>
      </c>
      <c r="AW135" s="346" t="s">
        <v>430</v>
      </c>
      <c r="AX135" s="346">
        <v>22</v>
      </c>
      <c r="AY135" s="346">
        <v>35</v>
      </c>
      <c r="AZ135" s="346">
        <v>57</v>
      </c>
      <c r="BA135" s="374"/>
      <c r="BB135" s="348">
        <v>6.3340349123690398</v>
      </c>
      <c r="BC135" s="348">
        <v>0.51271649893954396</v>
      </c>
      <c r="BD135" s="348">
        <v>0.123439772610964</v>
      </c>
      <c r="BE135" s="375">
        <v>0.56119450505136903</v>
      </c>
      <c r="BF135" s="374"/>
      <c r="BG135" s="375" t="s">
        <v>430</v>
      </c>
      <c r="BH135" s="674" t="s">
        <v>430</v>
      </c>
      <c r="BI135" s="348" t="s">
        <v>430</v>
      </c>
      <c r="BJ135" s="348" t="s">
        <v>430</v>
      </c>
      <c r="BK135" s="362"/>
      <c r="BL135" s="348" t="s">
        <v>6701</v>
      </c>
      <c r="BM135" s="373" t="s">
        <v>6702</v>
      </c>
      <c r="BN135" s="372" t="s">
        <v>430</v>
      </c>
      <c r="BO135" s="372" t="s">
        <v>430</v>
      </c>
      <c r="BP135" s="372" t="s">
        <v>430</v>
      </c>
      <c r="BQ135" s="373"/>
      <c r="BR135" s="354" t="s">
        <v>436</v>
      </c>
    </row>
    <row r="136" spans="1:70" s="428" customFormat="1" x14ac:dyDescent="0.25">
      <c r="A136" s="345" t="s">
        <v>7014</v>
      </c>
      <c r="B136" s="373"/>
      <c r="C136" s="719">
        <v>44862</v>
      </c>
      <c r="D136" s="373"/>
      <c r="E136" s="346">
        <v>4706.6899999999996</v>
      </c>
      <c r="F136" s="373"/>
      <c r="G136" s="347">
        <v>39.705100000000002</v>
      </c>
      <c r="H136" s="374"/>
      <c r="I136" s="348">
        <v>-2.0505</v>
      </c>
      <c r="J136" s="348">
        <v>3.7770999999999999</v>
      </c>
      <c r="K136" s="348">
        <v>-9.2637</v>
      </c>
      <c r="L136" s="348">
        <v>-3.1850000000000001</v>
      </c>
      <c r="M136" s="348">
        <v>18.165700000000001</v>
      </c>
      <c r="N136" s="350">
        <v>114.22499999999999</v>
      </c>
      <c r="O136" s="348">
        <v>61.990400000000001</v>
      </c>
      <c r="P136" s="348">
        <v>46.886600000000001</v>
      </c>
      <c r="Q136" s="348" t="s">
        <v>430</v>
      </c>
      <c r="R136" s="348" t="s">
        <v>430</v>
      </c>
      <c r="S136" s="348">
        <v>6.0153999999999996</v>
      </c>
      <c r="T136" s="348">
        <v>6.2695999999999996</v>
      </c>
      <c r="U136" s="348">
        <v>66.805000000000007</v>
      </c>
      <c r="V136" s="348">
        <v>121.88930000000001</v>
      </c>
      <c r="W136" s="348">
        <v>-7.9630999999999998</v>
      </c>
      <c r="X136" s="348">
        <v>46.038899999999998</v>
      </c>
      <c r="Y136" s="374"/>
      <c r="Z136" s="346">
        <v>80</v>
      </c>
      <c r="AA136" s="346">
        <v>55</v>
      </c>
      <c r="AB136" s="346">
        <v>115</v>
      </c>
      <c r="AC136" s="346">
        <v>85</v>
      </c>
      <c r="AD136" s="346">
        <v>17</v>
      </c>
      <c r="AE136" s="346">
        <v>8</v>
      </c>
      <c r="AF136" s="346">
        <v>6</v>
      </c>
      <c r="AG136" s="346">
        <v>5</v>
      </c>
      <c r="AH136" s="346" t="s">
        <v>430</v>
      </c>
      <c r="AI136" s="346" t="s">
        <v>430</v>
      </c>
      <c r="AJ136" s="346">
        <v>75</v>
      </c>
      <c r="AK136" s="346">
        <v>41</v>
      </c>
      <c r="AL136" s="346">
        <v>8</v>
      </c>
      <c r="AM136" s="346">
        <v>7</v>
      </c>
      <c r="AN136" s="346">
        <v>115</v>
      </c>
      <c r="AO136" s="373"/>
      <c r="AP136" s="348" t="s">
        <v>430</v>
      </c>
      <c r="AQ136" s="348" t="s">
        <v>430</v>
      </c>
      <c r="AR136" s="348" t="s">
        <v>430</v>
      </c>
      <c r="AS136" s="348">
        <v>65.86</v>
      </c>
      <c r="AT136" s="348">
        <v>81.45</v>
      </c>
      <c r="AU136" s="351"/>
      <c r="AV136" s="346" t="s">
        <v>430</v>
      </c>
      <c r="AW136" s="346" t="s">
        <v>430</v>
      </c>
      <c r="AX136" s="346" t="s">
        <v>430</v>
      </c>
      <c r="AY136" s="346">
        <v>6</v>
      </c>
      <c r="AZ136" s="346">
        <v>10</v>
      </c>
      <c r="BA136" s="374"/>
      <c r="BB136" s="348">
        <v>38.501859341658097</v>
      </c>
      <c r="BC136" s="348">
        <v>0</v>
      </c>
      <c r="BD136" s="348">
        <v>8.5163278488991606E-2</v>
      </c>
      <c r="BE136" s="375" t="s">
        <v>430</v>
      </c>
      <c r="BF136" s="374"/>
      <c r="BG136" s="375" t="s">
        <v>430</v>
      </c>
      <c r="BH136" s="674" t="s">
        <v>430</v>
      </c>
      <c r="BI136" s="348" t="s">
        <v>430</v>
      </c>
      <c r="BJ136" s="348" t="s">
        <v>430</v>
      </c>
      <c r="BK136" s="362"/>
      <c r="BL136" s="348" t="s">
        <v>6788</v>
      </c>
      <c r="BM136" s="373" t="s">
        <v>6789</v>
      </c>
      <c r="BN136" s="372" t="s">
        <v>430</v>
      </c>
      <c r="BO136" s="372" t="s">
        <v>430</v>
      </c>
      <c r="BP136" s="372" t="s">
        <v>430</v>
      </c>
      <c r="BQ136" s="373"/>
      <c r="BR136" s="354" t="s">
        <v>547</v>
      </c>
    </row>
    <row r="137" spans="1:70" s="428" customFormat="1" x14ac:dyDescent="0.25">
      <c r="A137" s="345" t="s">
        <v>7015</v>
      </c>
      <c r="B137" s="373"/>
      <c r="C137" s="719">
        <v>44594</v>
      </c>
      <c r="D137" s="373"/>
      <c r="E137" s="346">
        <v>4639.07</v>
      </c>
      <c r="F137" s="373"/>
      <c r="G137" s="347">
        <v>36.661099999999998</v>
      </c>
      <c r="H137" s="374"/>
      <c r="I137" s="348">
        <v>-1.9944999999999999</v>
      </c>
      <c r="J137" s="348">
        <v>3.8807999999999998</v>
      </c>
      <c r="K137" s="348">
        <v>-9.1690000000000005</v>
      </c>
      <c r="L137" s="348">
        <v>-3.0977999999999999</v>
      </c>
      <c r="M137" s="348">
        <v>18.169699999999999</v>
      </c>
      <c r="N137" s="350">
        <v>114.19499999999999</v>
      </c>
      <c r="O137" s="348">
        <v>62.155799999999999</v>
      </c>
      <c r="P137" s="348">
        <v>46.655799999999999</v>
      </c>
      <c r="Q137" s="348" t="s">
        <v>430</v>
      </c>
      <c r="R137" s="348" t="s">
        <v>430</v>
      </c>
      <c r="S137" s="348">
        <v>6.3677000000000001</v>
      </c>
      <c r="T137" s="348">
        <v>6.0952000000000002</v>
      </c>
      <c r="U137" s="348">
        <v>67.462699999999998</v>
      </c>
      <c r="V137" s="348">
        <v>122.04989999999999</v>
      </c>
      <c r="W137" s="348">
        <v>-7.7835999999999999</v>
      </c>
      <c r="X137" s="348">
        <v>34.570900000000002</v>
      </c>
      <c r="Y137" s="374"/>
      <c r="Z137" s="346">
        <v>76</v>
      </c>
      <c r="AA137" s="346">
        <v>48</v>
      </c>
      <c r="AB137" s="346">
        <v>112</v>
      </c>
      <c r="AC137" s="346">
        <v>81</v>
      </c>
      <c r="AD137" s="346">
        <v>16</v>
      </c>
      <c r="AE137" s="346">
        <v>9</v>
      </c>
      <c r="AF137" s="346">
        <v>5</v>
      </c>
      <c r="AG137" s="346">
        <v>7</v>
      </c>
      <c r="AH137" s="346" t="s">
        <v>430</v>
      </c>
      <c r="AI137" s="346" t="s">
        <v>430</v>
      </c>
      <c r="AJ137" s="346">
        <v>70</v>
      </c>
      <c r="AK137" s="346">
        <v>42</v>
      </c>
      <c r="AL137" s="346">
        <v>6</v>
      </c>
      <c r="AM137" s="346">
        <v>6</v>
      </c>
      <c r="AN137" s="346">
        <v>109</v>
      </c>
      <c r="AO137" s="373"/>
      <c r="AP137" s="348" t="s">
        <v>430</v>
      </c>
      <c r="AQ137" s="348" t="s">
        <v>430</v>
      </c>
      <c r="AR137" s="348" t="s">
        <v>430</v>
      </c>
      <c r="AS137" s="348">
        <v>65.72</v>
      </c>
      <c r="AT137" s="348">
        <v>80.959999999999994</v>
      </c>
      <c r="AU137" s="351"/>
      <c r="AV137" s="346" t="s">
        <v>430</v>
      </c>
      <c r="AW137" s="346" t="s">
        <v>430</v>
      </c>
      <c r="AX137" s="346" t="s">
        <v>430</v>
      </c>
      <c r="AY137" s="346">
        <v>7</v>
      </c>
      <c r="AZ137" s="346">
        <v>11</v>
      </c>
      <c r="BA137" s="374"/>
      <c r="BB137" s="348">
        <v>38.651764621733797</v>
      </c>
      <c r="BC137" s="348">
        <v>0</v>
      </c>
      <c r="BD137" s="348">
        <v>8.4666286440244695E-2</v>
      </c>
      <c r="BE137" s="375" t="s">
        <v>430</v>
      </c>
      <c r="BF137" s="374"/>
      <c r="BG137" s="375" t="s">
        <v>430</v>
      </c>
      <c r="BH137" s="674" t="s">
        <v>430</v>
      </c>
      <c r="BI137" s="348" t="s">
        <v>430</v>
      </c>
      <c r="BJ137" s="348" t="s">
        <v>430</v>
      </c>
      <c r="BK137" s="362"/>
      <c r="BL137" s="348" t="s">
        <v>6791</v>
      </c>
      <c r="BM137" s="373" t="s">
        <v>5162</v>
      </c>
      <c r="BN137" s="372" t="s">
        <v>2950</v>
      </c>
      <c r="BO137" s="372" t="s">
        <v>430</v>
      </c>
      <c r="BP137" s="372" t="s">
        <v>430</v>
      </c>
      <c r="BQ137" s="373"/>
      <c r="BR137" s="354" t="s">
        <v>547</v>
      </c>
    </row>
    <row r="138" spans="1:70" s="428" customFormat="1" x14ac:dyDescent="0.25">
      <c r="A138" s="345" t="s">
        <v>7016</v>
      </c>
      <c r="B138" s="373"/>
      <c r="C138" s="719">
        <v>45484</v>
      </c>
      <c r="D138" s="373"/>
      <c r="E138" s="346">
        <v>4019.1</v>
      </c>
      <c r="F138" s="373"/>
      <c r="G138" s="347">
        <v>25.648599999999998</v>
      </c>
      <c r="H138" s="374"/>
      <c r="I138" s="348">
        <v>-2.0895999999999999</v>
      </c>
      <c r="J138" s="348">
        <v>3.7740999999999998</v>
      </c>
      <c r="K138" s="348">
        <v>-9.1477000000000004</v>
      </c>
      <c r="L138" s="348">
        <v>-3.1818</v>
      </c>
      <c r="M138" s="348">
        <v>19.191600000000001</v>
      </c>
      <c r="N138" s="350">
        <v>117.09099999999999</v>
      </c>
      <c r="O138" s="348" t="s">
        <v>430</v>
      </c>
      <c r="P138" s="348" t="s">
        <v>430</v>
      </c>
      <c r="Q138" s="348" t="s">
        <v>430</v>
      </c>
      <c r="R138" s="348" t="s">
        <v>430</v>
      </c>
      <c r="S138" s="348">
        <v>6.1925999999999997</v>
      </c>
      <c r="T138" s="348">
        <v>6.8388999999999998</v>
      </c>
      <c r="U138" s="348">
        <v>68.021199999999993</v>
      </c>
      <c r="V138" s="348">
        <v>125.2149</v>
      </c>
      <c r="W138" s="348">
        <v>-7.8330000000000002</v>
      </c>
      <c r="X138" s="348">
        <v>62.624400000000001</v>
      </c>
      <c r="Y138" s="374"/>
      <c r="Z138" s="346">
        <v>84</v>
      </c>
      <c r="AA138" s="346">
        <v>56</v>
      </c>
      <c r="AB138" s="346">
        <v>111</v>
      </c>
      <c r="AC138" s="346">
        <v>84</v>
      </c>
      <c r="AD138" s="346">
        <v>7</v>
      </c>
      <c r="AE138" s="346">
        <v>1</v>
      </c>
      <c r="AF138" s="346" t="s">
        <v>430</v>
      </c>
      <c r="AG138" s="346" t="s">
        <v>430</v>
      </c>
      <c r="AH138" s="346" t="s">
        <v>430</v>
      </c>
      <c r="AI138" s="346" t="s">
        <v>430</v>
      </c>
      <c r="AJ138" s="346">
        <v>74</v>
      </c>
      <c r="AK138" s="346">
        <v>33</v>
      </c>
      <c r="AL138" s="346">
        <v>3</v>
      </c>
      <c r="AM138" s="346">
        <v>1</v>
      </c>
      <c r="AN138" s="346">
        <v>112</v>
      </c>
      <c r="AO138" s="373"/>
      <c r="AP138" s="348" t="s">
        <v>430</v>
      </c>
      <c r="AQ138" s="348" t="s">
        <v>430</v>
      </c>
      <c r="AR138" s="348" t="s">
        <v>430</v>
      </c>
      <c r="AS138" s="348" t="s">
        <v>430</v>
      </c>
      <c r="AT138" s="348">
        <v>84.2</v>
      </c>
      <c r="AU138" s="351"/>
      <c r="AV138" s="346" t="s">
        <v>430</v>
      </c>
      <c r="AW138" s="346" t="s">
        <v>430</v>
      </c>
      <c r="AX138" s="346" t="s">
        <v>430</v>
      </c>
      <c r="AY138" s="346" t="s">
        <v>430</v>
      </c>
      <c r="AZ138" s="346">
        <v>2</v>
      </c>
      <c r="BA138" s="374"/>
      <c r="BB138" s="348">
        <v>47.283985758358497</v>
      </c>
      <c r="BC138" s="348">
        <v>0</v>
      </c>
      <c r="BD138" s="348">
        <v>9.5837077077848803E-2</v>
      </c>
      <c r="BE138" s="375" t="s">
        <v>430</v>
      </c>
      <c r="BF138" s="374"/>
      <c r="BG138" s="375" t="s">
        <v>430</v>
      </c>
      <c r="BH138" s="674" t="s">
        <v>430</v>
      </c>
      <c r="BI138" s="348" t="s">
        <v>430</v>
      </c>
      <c r="BJ138" s="348" t="s">
        <v>430</v>
      </c>
      <c r="BK138" s="362"/>
      <c r="BL138" s="348" t="s">
        <v>6793</v>
      </c>
      <c r="BM138" s="373" t="s">
        <v>5993</v>
      </c>
      <c r="BN138" s="372" t="s">
        <v>430</v>
      </c>
      <c r="BO138" s="372" t="s">
        <v>430</v>
      </c>
      <c r="BP138" s="372" t="s">
        <v>430</v>
      </c>
      <c r="BQ138" s="373"/>
      <c r="BR138" s="354" t="s">
        <v>547</v>
      </c>
    </row>
    <row r="139" spans="1:70" s="428" customFormat="1" x14ac:dyDescent="0.25">
      <c r="A139" s="345" t="s">
        <v>7017</v>
      </c>
      <c r="B139" s="373"/>
      <c r="C139" s="719">
        <v>44818</v>
      </c>
      <c r="D139" s="373"/>
      <c r="E139" s="346">
        <v>3106.64</v>
      </c>
      <c r="F139" s="373"/>
      <c r="G139" s="347">
        <v>35.113999999999997</v>
      </c>
      <c r="H139" s="374"/>
      <c r="I139" s="348" t="s">
        <v>430</v>
      </c>
      <c r="J139" s="348">
        <v>5.0688000000000004</v>
      </c>
      <c r="K139" s="348">
        <v>-5.7847999999999997</v>
      </c>
      <c r="L139" s="348">
        <v>-2.1949000000000001</v>
      </c>
      <c r="M139" s="348">
        <v>18.700600000000001</v>
      </c>
      <c r="N139" s="350">
        <v>85.396600000000007</v>
      </c>
      <c r="O139" s="348">
        <v>55.208100000000002</v>
      </c>
      <c r="P139" s="348">
        <v>42.119799999999998</v>
      </c>
      <c r="Q139" s="348" t="s">
        <v>430</v>
      </c>
      <c r="R139" s="348" t="s">
        <v>430</v>
      </c>
      <c r="S139" s="348">
        <v>5.1443000000000003</v>
      </c>
      <c r="T139" s="348">
        <v>11.374000000000001</v>
      </c>
      <c r="U139" s="348">
        <v>52.272300000000001</v>
      </c>
      <c r="V139" s="348">
        <v>91.754000000000005</v>
      </c>
      <c r="W139" s="348">
        <v>-4.7005999999999997</v>
      </c>
      <c r="X139" s="348">
        <v>39.674399999999999</v>
      </c>
      <c r="Y139" s="374"/>
      <c r="Z139" s="346" t="s">
        <v>430</v>
      </c>
      <c r="AA139" s="346">
        <v>17</v>
      </c>
      <c r="AB139" s="346">
        <v>84</v>
      </c>
      <c r="AC139" s="346">
        <v>70</v>
      </c>
      <c r="AD139" s="346">
        <v>11</v>
      </c>
      <c r="AE139" s="346">
        <v>12</v>
      </c>
      <c r="AF139" s="346">
        <v>9</v>
      </c>
      <c r="AG139" s="346">
        <v>9</v>
      </c>
      <c r="AH139" s="346" t="s">
        <v>430</v>
      </c>
      <c r="AI139" s="346" t="s">
        <v>430</v>
      </c>
      <c r="AJ139" s="346">
        <v>81</v>
      </c>
      <c r="AK139" s="346">
        <v>6</v>
      </c>
      <c r="AL139" s="346">
        <v>13</v>
      </c>
      <c r="AM139" s="346">
        <v>12</v>
      </c>
      <c r="AN139" s="346">
        <v>76</v>
      </c>
      <c r="AO139" s="373"/>
      <c r="AP139" s="348" t="s">
        <v>430</v>
      </c>
      <c r="AQ139" s="348" t="s">
        <v>430</v>
      </c>
      <c r="AR139" s="348" t="s">
        <v>430</v>
      </c>
      <c r="AS139" s="348">
        <v>56.54</v>
      </c>
      <c r="AT139" s="348">
        <v>63.6</v>
      </c>
      <c r="AU139" s="351"/>
      <c r="AV139" s="346" t="s">
        <v>430</v>
      </c>
      <c r="AW139" s="346" t="s">
        <v>430</v>
      </c>
      <c r="AX139" s="346" t="s">
        <v>430</v>
      </c>
      <c r="AY139" s="346">
        <v>8</v>
      </c>
      <c r="AZ139" s="346">
        <v>14</v>
      </c>
      <c r="BA139" s="374"/>
      <c r="BB139" s="348">
        <v>25.7336652073331</v>
      </c>
      <c r="BC139" s="348">
        <v>0</v>
      </c>
      <c r="BD139" s="348">
        <v>0.103820187675595</v>
      </c>
      <c r="BE139" s="375" t="s">
        <v>430</v>
      </c>
      <c r="BF139" s="374"/>
      <c r="BG139" s="375" t="s">
        <v>430</v>
      </c>
      <c r="BH139" s="674" t="s">
        <v>430</v>
      </c>
      <c r="BI139" s="348" t="s">
        <v>430</v>
      </c>
      <c r="BJ139" s="348" t="s">
        <v>430</v>
      </c>
      <c r="BK139" s="362"/>
      <c r="BL139" s="348" t="s">
        <v>6770</v>
      </c>
      <c r="BM139" s="373" t="s">
        <v>2950</v>
      </c>
      <c r="BN139" s="372" t="s">
        <v>4848</v>
      </c>
      <c r="BO139" s="372" t="s">
        <v>430</v>
      </c>
      <c r="BP139" s="372" t="s">
        <v>430</v>
      </c>
      <c r="BQ139" s="373"/>
      <c r="BR139" s="354" t="s">
        <v>5078</v>
      </c>
    </row>
    <row r="140" spans="1:70" s="428" customFormat="1" x14ac:dyDescent="0.25">
      <c r="A140" s="345" t="s">
        <v>7018</v>
      </c>
      <c r="B140" s="373"/>
      <c r="C140" s="719">
        <v>41275</v>
      </c>
      <c r="D140" s="373"/>
      <c r="E140" s="346">
        <v>3026.12</v>
      </c>
      <c r="F140" s="373"/>
      <c r="G140" s="347">
        <v>46.498800000000003</v>
      </c>
      <c r="H140" s="374"/>
      <c r="I140" s="348">
        <v>-1.4436</v>
      </c>
      <c r="J140" s="348">
        <v>2.5343</v>
      </c>
      <c r="K140" s="348">
        <v>-5.8250000000000002</v>
      </c>
      <c r="L140" s="348">
        <v>-4.6043000000000003</v>
      </c>
      <c r="M140" s="348">
        <v>10.8009</v>
      </c>
      <c r="N140" s="350">
        <v>47.112699999999997</v>
      </c>
      <c r="O140" s="348">
        <v>41.5944</v>
      </c>
      <c r="P140" s="348">
        <v>33.633099999999999</v>
      </c>
      <c r="Q140" s="348">
        <v>24.3066</v>
      </c>
      <c r="R140" s="348">
        <v>15.773199999999999</v>
      </c>
      <c r="S140" s="348">
        <v>0.99519999999999997</v>
      </c>
      <c r="T140" s="348">
        <v>11.050700000000001</v>
      </c>
      <c r="U140" s="348">
        <v>26.851500000000001</v>
      </c>
      <c r="V140" s="348">
        <v>52.135800000000003</v>
      </c>
      <c r="W140" s="348">
        <v>-5.1078000000000001</v>
      </c>
      <c r="X140" s="348">
        <v>10.972300000000001</v>
      </c>
      <c r="Y140" s="374"/>
      <c r="Z140" s="346">
        <v>64</v>
      </c>
      <c r="AA140" s="346">
        <v>85</v>
      </c>
      <c r="AB140" s="346">
        <v>88</v>
      </c>
      <c r="AC140" s="346">
        <v>110</v>
      </c>
      <c r="AD140" s="346">
        <v>36</v>
      </c>
      <c r="AE140" s="346">
        <v>26</v>
      </c>
      <c r="AF140" s="346">
        <v>23</v>
      </c>
      <c r="AG140" s="346">
        <v>22</v>
      </c>
      <c r="AH140" s="346">
        <v>10</v>
      </c>
      <c r="AI140" s="346">
        <v>10</v>
      </c>
      <c r="AJ140" s="346">
        <v>108</v>
      </c>
      <c r="AK140" s="346">
        <v>9</v>
      </c>
      <c r="AL140" s="346">
        <v>31</v>
      </c>
      <c r="AM140" s="346">
        <v>27</v>
      </c>
      <c r="AN140" s="346">
        <v>92</v>
      </c>
      <c r="AO140" s="373"/>
      <c r="AP140" s="348">
        <v>21.41</v>
      </c>
      <c r="AQ140" s="348">
        <v>25.28</v>
      </c>
      <c r="AR140" s="348">
        <v>31.55</v>
      </c>
      <c r="AS140" s="348">
        <v>40.67</v>
      </c>
      <c r="AT140" s="348">
        <v>31.24</v>
      </c>
      <c r="AU140" s="351"/>
      <c r="AV140" s="346">
        <v>3</v>
      </c>
      <c r="AW140" s="346">
        <v>8</v>
      </c>
      <c r="AX140" s="346">
        <v>11</v>
      </c>
      <c r="AY140" s="346">
        <v>21</v>
      </c>
      <c r="AZ140" s="346">
        <v>32</v>
      </c>
      <c r="BA140" s="374"/>
      <c r="BB140" s="348">
        <v>18.4251778290392</v>
      </c>
      <c r="BC140" s="348">
        <v>0</v>
      </c>
      <c r="BD140" s="348">
        <v>0.10908618389050501</v>
      </c>
      <c r="BE140" s="375" t="s">
        <v>430</v>
      </c>
      <c r="BF140" s="374"/>
      <c r="BG140" s="375" t="s">
        <v>430</v>
      </c>
      <c r="BH140" s="674" t="s">
        <v>430</v>
      </c>
      <c r="BI140" s="348" t="s">
        <v>430</v>
      </c>
      <c r="BJ140" s="348" t="s">
        <v>430</v>
      </c>
      <c r="BK140" s="362"/>
      <c r="BL140" s="348" t="s">
        <v>6796</v>
      </c>
      <c r="BM140" s="373" t="s">
        <v>5826</v>
      </c>
      <c r="BN140" s="372" t="s">
        <v>430</v>
      </c>
      <c r="BO140" s="372" t="s">
        <v>430</v>
      </c>
      <c r="BP140" s="372" t="s">
        <v>430</v>
      </c>
      <c r="BQ140" s="373"/>
      <c r="BR140" s="354" t="s">
        <v>547</v>
      </c>
    </row>
    <row r="141" spans="1:70" s="428" customFormat="1" x14ac:dyDescent="0.25">
      <c r="A141" s="345" t="s">
        <v>7019</v>
      </c>
      <c r="B141" s="373"/>
      <c r="C141" s="719">
        <v>43280</v>
      </c>
      <c r="D141" s="373"/>
      <c r="E141" s="346">
        <v>2919.25</v>
      </c>
      <c r="F141" s="373"/>
      <c r="G141" s="347">
        <v>35.391300000000001</v>
      </c>
      <c r="H141" s="374"/>
      <c r="I141" s="348">
        <v>0.56379999999999997</v>
      </c>
      <c r="J141" s="348">
        <v>3.9337</v>
      </c>
      <c r="K141" s="348">
        <v>0.7581</v>
      </c>
      <c r="L141" s="348">
        <v>1.3554999999999999</v>
      </c>
      <c r="M141" s="348">
        <v>5.5419999999999998</v>
      </c>
      <c r="N141" s="350">
        <v>10.808299999999999</v>
      </c>
      <c r="O141" s="348">
        <v>3.8906000000000001</v>
      </c>
      <c r="P141" s="348">
        <v>22.087499999999999</v>
      </c>
      <c r="Q141" s="348">
        <v>25.128699999999998</v>
      </c>
      <c r="R141" s="348" t="s">
        <v>430</v>
      </c>
      <c r="S141" s="348">
        <v>6.2336</v>
      </c>
      <c r="T141" s="348">
        <v>2.3422999999999998</v>
      </c>
      <c r="U141" s="348">
        <v>9.4749999999999996</v>
      </c>
      <c r="V141" s="348">
        <v>9.0153999999999996</v>
      </c>
      <c r="W141" s="348">
        <v>0.52029999999999998</v>
      </c>
      <c r="X141" s="348">
        <v>17.1721</v>
      </c>
      <c r="Y141" s="374"/>
      <c r="Z141" s="346">
        <v>9</v>
      </c>
      <c r="AA141" s="346">
        <v>45</v>
      </c>
      <c r="AB141" s="346">
        <v>60</v>
      </c>
      <c r="AC141" s="346">
        <v>63</v>
      </c>
      <c r="AD141" s="346">
        <v>51</v>
      </c>
      <c r="AE141" s="346">
        <v>43</v>
      </c>
      <c r="AF141" s="346">
        <v>50</v>
      </c>
      <c r="AG141" s="346">
        <v>24</v>
      </c>
      <c r="AH141" s="346">
        <v>3</v>
      </c>
      <c r="AI141" s="346" t="s">
        <v>430</v>
      </c>
      <c r="AJ141" s="346">
        <v>73</v>
      </c>
      <c r="AK141" s="346">
        <v>60</v>
      </c>
      <c r="AL141" s="346">
        <v>45</v>
      </c>
      <c r="AM141" s="346">
        <v>44</v>
      </c>
      <c r="AN141" s="346">
        <v>58</v>
      </c>
      <c r="AO141" s="373"/>
      <c r="AP141" s="348" t="s">
        <v>430</v>
      </c>
      <c r="AQ141" s="348">
        <v>23.94</v>
      </c>
      <c r="AR141" s="348">
        <v>20.98</v>
      </c>
      <c r="AS141" s="348">
        <v>11.61</v>
      </c>
      <c r="AT141" s="348">
        <v>8.24</v>
      </c>
      <c r="AU141" s="351"/>
      <c r="AV141" s="346" t="s">
        <v>430</v>
      </c>
      <c r="AW141" s="346">
        <v>12</v>
      </c>
      <c r="AX141" s="346">
        <v>13</v>
      </c>
      <c r="AY141" s="346">
        <v>33</v>
      </c>
      <c r="AZ141" s="346">
        <v>49</v>
      </c>
      <c r="BA141" s="374"/>
      <c r="BB141" s="348">
        <v>16.060550991087499</v>
      </c>
      <c r="BC141" s="348">
        <v>0</v>
      </c>
      <c r="BD141" s="348">
        <v>8.9805511794246604E-2</v>
      </c>
      <c r="BE141" s="375" t="s">
        <v>430</v>
      </c>
      <c r="BF141" s="374"/>
      <c r="BG141" s="375" t="s">
        <v>430</v>
      </c>
      <c r="BH141" s="674" t="s">
        <v>430</v>
      </c>
      <c r="BI141" s="348" t="s">
        <v>430</v>
      </c>
      <c r="BJ141" s="348" t="s">
        <v>430</v>
      </c>
      <c r="BK141" s="362"/>
      <c r="BL141" s="348" t="s">
        <v>6798</v>
      </c>
      <c r="BM141" s="373" t="s">
        <v>6799</v>
      </c>
      <c r="BN141" s="372" t="s">
        <v>430</v>
      </c>
      <c r="BO141" s="372" t="s">
        <v>430</v>
      </c>
      <c r="BP141" s="372" t="s">
        <v>430</v>
      </c>
      <c r="BQ141" s="373"/>
      <c r="BR141" s="354" t="s">
        <v>554</v>
      </c>
    </row>
    <row r="142" spans="1:70" s="428" customFormat="1" x14ac:dyDescent="0.25">
      <c r="A142" s="345" t="s">
        <v>7020</v>
      </c>
      <c r="B142" s="373"/>
      <c r="C142" s="719">
        <v>44847</v>
      </c>
      <c r="D142" s="373"/>
      <c r="E142" s="346">
        <v>2783.71</v>
      </c>
      <c r="F142" s="373"/>
      <c r="G142" s="347">
        <v>30.953299999999999</v>
      </c>
      <c r="H142" s="374"/>
      <c r="I142" s="348">
        <v>-1.5066999999999999</v>
      </c>
      <c r="J142" s="348">
        <v>2.6646999999999998</v>
      </c>
      <c r="K142" s="348">
        <v>-7.0518999999999998</v>
      </c>
      <c r="L142" s="348">
        <v>-3.8858000000000001</v>
      </c>
      <c r="M142" s="348">
        <v>13.4145</v>
      </c>
      <c r="N142" s="350">
        <v>65.213800000000006</v>
      </c>
      <c r="O142" s="348">
        <v>47.946300000000001</v>
      </c>
      <c r="P142" s="348">
        <v>37.669699999999999</v>
      </c>
      <c r="Q142" s="348" t="s">
        <v>430</v>
      </c>
      <c r="R142" s="348" t="s">
        <v>430</v>
      </c>
      <c r="S142" s="348">
        <v>3.6981999999999999</v>
      </c>
      <c r="T142" s="348">
        <v>8.5611999999999995</v>
      </c>
      <c r="U142" s="348">
        <v>35.4026</v>
      </c>
      <c r="V142" s="348">
        <v>71.058099999999996</v>
      </c>
      <c r="W142" s="348">
        <v>-5.8532000000000002</v>
      </c>
      <c r="X142" s="348">
        <v>35.914200000000001</v>
      </c>
      <c r="Y142" s="374"/>
      <c r="Z142" s="346">
        <v>66</v>
      </c>
      <c r="AA142" s="346">
        <v>83</v>
      </c>
      <c r="AB142" s="346">
        <v>96</v>
      </c>
      <c r="AC142" s="346">
        <v>88</v>
      </c>
      <c r="AD142" s="346">
        <v>21</v>
      </c>
      <c r="AE142" s="346">
        <v>14</v>
      </c>
      <c r="AF142" s="346">
        <v>10</v>
      </c>
      <c r="AG142" s="346">
        <v>11</v>
      </c>
      <c r="AH142" s="346" t="s">
        <v>430</v>
      </c>
      <c r="AI142" s="346" t="s">
        <v>430</v>
      </c>
      <c r="AJ142" s="346">
        <v>86</v>
      </c>
      <c r="AK142" s="346">
        <v>28</v>
      </c>
      <c r="AL142" s="346">
        <v>16</v>
      </c>
      <c r="AM142" s="346">
        <v>14</v>
      </c>
      <c r="AN142" s="346">
        <v>97</v>
      </c>
      <c r="AO142" s="373"/>
      <c r="AP142" s="348" t="s">
        <v>430</v>
      </c>
      <c r="AQ142" s="348" t="s">
        <v>430</v>
      </c>
      <c r="AR142" s="348" t="s">
        <v>430</v>
      </c>
      <c r="AS142" s="348">
        <v>48.21</v>
      </c>
      <c r="AT142" s="348">
        <v>44.54</v>
      </c>
      <c r="AU142" s="351"/>
      <c r="AV142" s="346" t="s">
        <v>430</v>
      </c>
      <c r="AW142" s="346" t="s">
        <v>430</v>
      </c>
      <c r="AX142" s="346" t="s">
        <v>430</v>
      </c>
      <c r="AY142" s="346">
        <v>10</v>
      </c>
      <c r="AZ142" s="346">
        <v>15</v>
      </c>
      <c r="BA142" s="374"/>
      <c r="BB142" s="348">
        <v>22.789535525830999</v>
      </c>
      <c r="BC142" s="348">
        <v>0</v>
      </c>
      <c r="BD142" s="348">
        <v>0.102776463048973</v>
      </c>
      <c r="BE142" s="375" t="s">
        <v>430</v>
      </c>
      <c r="BF142" s="374"/>
      <c r="BG142" s="375" t="s">
        <v>430</v>
      </c>
      <c r="BH142" s="674" t="s">
        <v>430</v>
      </c>
      <c r="BI142" s="348" t="s">
        <v>430</v>
      </c>
      <c r="BJ142" s="348" t="s">
        <v>430</v>
      </c>
      <c r="BK142" s="362"/>
      <c r="BL142" s="348" t="s">
        <v>6772</v>
      </c>
      <c r="BM142" s="373" t="s">
        <v>430</v>
      </c>
      <c r="BN142" s="372" t="s">
        <v>430</v>
      </c>
      <c r="BO142" s="372" t="s">
        <v>430</v>
      </c>
      <c r="BP142" s="372" t="s">
        <v>430</v>
      </c>
      <c r="BQ142" s="373"/>
      <c r="BR142" s="354" t="s">
        <v>554</v>
      </c>
    </row>
    <row r="143" spans="1:70" s="428" customFormat="1" x14ac:dyDescent="0.25">
      <c r="A143" s="345" t="s">
        <v>7021</v>
      </c>
      <c r="B143" s="373"/>
      <c r="C143" s="719">
        <v>44235</v>
      </c>
      <c r="D143" s="373"/>
      <c r="E143" s="346">
        <v>2768.75</v>
      </c>
      <c r="F143" s="373"/>
      <c r="G143" s="347">
        <v>24.902899999999999</v>
      </c>
      <c r="H143" s="374"/>
      <c r="I143" s="348">
        <v>7.6799999999999993E-2</v>
      </c>
      <c r="J143" s="348">
        <v>3.9361999999999999</v>
      </c>
      <c r="K143" s="348">
        <v>1.6026</v>
      </c>
      <c r="L143" s="348">
        <v>4.8954000000000004</v>
      </c>
      <c r="M143" s="348">
        <v>5.7412000000000001</v>
      </c>
      <c r="N143" s="350">
        <v>11.589600000000001</v>
      </c>
      <c r="O143" s="348">
        <v>12.108599999999999</v>
      </c>
      <c r="P143" s="348">
        <v>19.283300000000001</v>
      </c>
      <c r="Q143" s="348">
        <v>17.276800000000001</v>
      </c>
      <c r="R143" s="348" t="s">
        <v>430</v>
      </c>
      <c r="S143" s="348">
        <v>10.450799999999999</v>
      </c>
      <c r="T143" s="348">
        <v>4.5320999999999998</v>
      </c>
      <c r="U143" s="348">
        <v>9.1997999999999998</v>
      </c>
      <c r="V143" s="348">
        <v>10.0092</v>
      </c>
      <c r="W143" s="348">
        <v>0.76519999999999999</v>
      </c>
      <c r="X143" s="348">
        <v>18.5611</v>
      </c>
      <c r="Y143" s="374"/>
      <c r="Z143" s="346">
        <v>37</v>
      </c>
      <c r="AA143" s="346">
        <v>44</v>
      </c>
      <c r="AB143" s="346">
        <v>51</v>
      </c>
      <c r="AC143" s="346">
        <v>35</v>
      </c>
      <c r="AD143" s="346">
        <v>49</v>
      </c>
      <c r="AE143" s="346">
        <v>39</v>
      </c>
      <c r="AF143" s="346">
        <v>28</v>
      </c>
      <c r="AG143" s="346">
        <v>26</v>
      </c>
      <c r="AH143" s="346">
        <v>14</v>
      </c>
      <c r="AI143" s="346" t="s">
        <v>430</v>
      </c>
      <c r="AJ143" s="346">
        <v>40</v>
      </c>
      <c r="AK143" s="346">
        <v>49</v>
      </c>
      <c r="AL143" s="346">
        <v>46</v>
      </c>
      <c r="AM143" s="346">
        <v>41</v>
      </c>
      <c r="AN143" s="346">
        <v>54</v>
      </c>
      <c r="AO143" s="373"/>
      <c r="AP143" s="348" t="s">
        <v>430</v>
      </c>
      <c r="AQ143" s="348" t="s">
        <v>430</v>
      </c>
      <c r="AR143" s="348">
        <v>17.39</v>
      </c>
      <c r="AS143" s="348">
        <v>15.04</v>
      </c>
      <c r="AT143" s="348">
        <v>10.92</v>
      </c>
      <c r="AU143" s="351"/>
      <c r="AV143" s="346" t="s">
        <v>430</v>
      </c>
      <c r="AW143" s="346" t="s">
        <v>430</v>
      </c>
      <c r="AX143" s="346">
        <v>14</v>
      </c>
      <c r="AY143" s="346">
        <v>24</v>
      </c>
      <c r="AZ143" s="346">
        <v>41</v>
      </c>
      <c r="BA143" s="374"/>
      <c r="BB143" s="348">
        <v>8.2004845907305395</v>
      </c>
      <c r="BC143" s="348">
        <v>0.58075320112311801</v>
      </c>
      <c r="BD143" s="348">
        <v>0.135998896501519</v>
      </c>
      <c r="BE143" s="375">
        <v>0.73540704502402798</v>
      </c>
      <c r="BF143" s="374"/>
      <c r="BG143" s="375" t="s">
        <v>430</v>
      </c>
      <c r="BH143" s="674" t="s">
        <v>430</v>
      </c>
      <c r="BI143" s="348" t="s">
        <v>430</v>
      </c>
      <c r="BJ143" s="348" t="s">
        <v>430</v>
      </c>
      <c r="BK143" s="362"/>
      <c r="BL143" s="348" t="s">
        <v>6802</v>
      </c>
      <c r="BM143" s="373" t="s">
        <v>6803</v>
      </c>
      <c r="BN143" s="372" t="s">
        <v>2950</v>
      </c>
      <c r="BO143" s="372" t="s">
        <v>430</v>
      </c>
      <c r="BP143" s="372" t="s">
        <v>430</v>
      </c>
      <c r="BQ143" s="373"/>
      <c r="BR143" s="354" t="s">
        <v>436</v>
      </c>
    </row>
    <row r="144" spans="1:70" s="428" customFormat="1" x14ac:dyDescent="0.25">
      <c r="A144" s="345" t="s">
        <v>7022</v>
      </c>
      <c r="B144" s="373"/>
      <c r="C144" s="719">
        <v>44326</v>
      </c>
      <c r="D144" s="373"/>
      <c r="E144" s="346">
        <v>2571.4</v>
      </c>
      <c r="F144" s="373"/>
      <c r="G144" s="347">
        <v>41.798000000000002</v>
      </c>
      <c r="H144" s="374"/>
      <c r="I144" s="348" t="s">
        <v>430</v>
      </c>
      <c r="J144" s="348">
        <v>2.67</v>
      </c>
      <c r="K144" s="348">
        <v>-0.53539999999999999</v>
      </c>
      <c r="L144" s="348">
        <v>22.844999999999999</v>
      </c>
      <c r="M144" s="348">
        <v>15.783899999999999</v>
      </c>
      <c r="N144" s="350">
        <v>45.6965</v>
      </c>
      <c r="O144" s="348">
        <v>43.634599999999999</v>
      </c>
      <c r="P144" s="348">
        <v>44.833100000000002</v>
      </c>
      <c r="Q144" s="348">
        <v>30.6052</v>
      </c>
      <c r="R144" s="348" t="s">
        <v>430</v>
      </c>
      <c r="S144" s="348">
        <v>25.29</v>
      </c>
      <c r="T144" s="348">
        <v>16.173300000000001</v>
      </c>
      <c r="U144" s="348">
        <v>16.331800000000001</v>
      </c>
      <c r="V144" s="348">
        <v>39.549900000000001</v>
      </c>
      <c r="W144" s="348">
        <v>-1.1353</v>
      </c>
      <c r="X144" s="348">
        <v>32.321899999999999</v>
      </c>
      <c r="Y144" s="374"/>
      <c r="Z144" s="346" t="s">
        <v>430</v>
      </c>
      <c r="AA144" s="346">
        <v>81</v>
      </c>
      <c r="AB144" s="346">
        <v>68</v>
      </c>
      <c r="AC144" s="346">
        <v>2</v>
      </c>
      <c r="AD144" s="346">
        <v>19</v>
      </c>
      <c r="AE144" s="346">
        <v>32</v>
      </c>
      <c r="AF144" s="346">
        <v>11</v>
      </c>
      <c r="AG144" s="346">
        <v>8</v>
      </c>
      <c r="AH144" s="346">
        <v>1</v>
      </c>
      <c r="AI144" s="346" t="s">
        <v>430</v>
      </c>
      <c r="AJ144" s="346">
        <v>5</v>
      </c>
      <c r="AK144" s="346">
        <v>5</v>
      </c>
      <c r="AL144" s="346">
        <v>38</v>
      </c>
      <c r="AM144" s="346">
        <v>33</v>
      </c>
      <c r="AN144" s="346">
        <v>67</v>
      </c>
      <c r="AO144" s="373"/>
      <c r="AP144" s="348" t="s">
        <v>430</v>
      </c>
      <c r="AQ144" s="348" t="s">
        <v>430</v>
      </c>
      <c r="AR144" s="348">
        <v>43.91</v>
      </c>
      <c r="AS144" s="348">
        <v>46.72</v>
      </c>
      <c r="AT144" s="348">
        <v>39.53</v>
      </c>
      <c r="AU144" s="351"/>
      <c r="AV144" s="346" t="s">
        <v>430</v>
      </c>
      <c r="AW144" s="346" t="s">
        <v>430</v>
      </c>
      <c r="AX144" s="346">
        <v>1</v>
      </c>
      <c r="AY144" s="346">
        <v>11</v>
      </c>
      <c r="AZ144" s="346">
        <v>16</v>
      </c>
      <c r="BA144" s="374"/>
      <c r="BB144" s="348">
        <v>31.103949369654401</v>
      </c>
      <c r="BC144" s="348">
        <v>0</v>
      </c>
      <c r="BD144" s="348">
        <v>0.111813988068558</v>
      </c>
      <c r="BE144" s="375" t="s">
        <v>430</v>
      </c>
      <c r="BF144" s="374"/>
      <c r="BG144" s="375" t="s">
        <v>430</v>
      </c>
      <c r="BH144" s="674" t="s">
        <v>430</v>
      </c>
      <c r="BI144" s="348" t="s">
        <v>430</v>
      </c>
      <c r="BJ144" s="348" t="s">
        <v>430</v>
      </c>
      <c r="BK144" s="362"/>
      <c r="BL144" s="348" t="s">
        <v>6777</v>
      </c>
      <c r="BM144" s="373" t="s">
        <v>5976</v>
      </c>
      <c r="BN144" s="372" t="s">
        <v>430</v>
      </c>
      <c r="BO144" s="372" t="s">
        <v>430</v>
      </c>
      <c r="BP144" s="372" t="s">
        <v>430</v>
      </c>
      <c r="BQ144" s="373"/>
      <c r="BR144" s="354" t="s">
        <v>602</v>
      </c>
    </row>
    <row r="145" spans="1:70" s="428" customFormat="1" ht="11" x14ac:dyDescent="0.3">
      <c r="A145" s="841" t="s">
        <v>7023</v>
      </c>
      <c r="B145" s="842"/>
      <c r="C145" s="843">
        <v>41275</v>
      </c>
      <c r="D145" s="842"/>
      <c r="E145" s="844">
        <v>2533.88</v>
      </c>
      <c r="F145" s="842"/>
      <c r="G145" s="845">
        <v>277.61399999999998</v>
      </c>
      <c r="H145" s="847"/>
      <c r="I145" s="846" t="s">
        <v>430</v>
      </c>
      <c r="J145" s="846">
        <v>4.0384000000000002</v>
      </c>
      <c r="K145" s="846">
        <v>2.2665999999999999</v>
      </c>
      <c r="L145" s="846">
        <v>2.8218999999999999</v>
      </c>
      <c r="M145" s="846">
        <v>1.6551</v>
      </c>
      <c r="N145" s="848">
        <v>11.2516</v>
      </c>
      <c r="O145" s="846">
        <v>9.7698</v>
      </c>
      <c r="P145" s="846">
        <v>17.229900000000001</v>
      </c>
      <c r="Q145" s="846">
        <v>16.6998</v>
      </c>
      <c r="R145" s="846">
        <v>15.7699</v>
      </c>
      <c r="S145" s="846">
        <v>8.577</v>
      </c>
      <c r="T145" s="846">
        <v>0.6351</v>
      </c>
      <c r="U145" s="846">
        <v>7.7130000000000001</v>
      </c>
      <c r="V145" s="846">
        <v>9.2722999999999995</v>
      </c>
      <c r="W145" s="846">
        <v>1.2044999999999999</v>
      </c>
      <c r="X145" s="846">
        <v>15.661099999999999</v>
      </c>
      <c r="Y145" s="847"/>
      <c r="Z145" s="844" t="s">
        <v>430</v>
      </c>
      <c r="AA145" s="844">
        <v>36</v>
      </c>
      <c r="AB145" s="844">
        <v>41</v>
      </c>
      <c r="AC145" s="844">
        <v>57</v>
      </c>
      <c r="AD145" s="844">
        <v>66</v>
      </c>
      <c r="AE145" s="844">
        <v>41</v>
      </c>
      <c r="AF145" s="844">
        <v>33</v>
      </c>
      <c r="AG145" s="844">
        <v>30</v>
      </c>
      <c r="AH145" s="844">
        <v>16</v>
      </c>
      <c r="AI145" s="844">
        <v>11</v>
      </c>
      <c r="AJ145" s="844">
        <v>54</v>
      </c>
      <c r="AK145" s="844">
        <v>67</v>
      </c>
      <c r="AL145" s="844">
        <v>53</v>
      </c>
      <c r="AM145" s="844">
        <v>42</v>
      </c>
      <c r="AN145" s="844">
        <v>42</v>
      </c>
      <c r="AO145" s="842"/>
      <c r="AP145" s="846">
        <v>17.059999999999999</v>
      </c>
      <c r="AQ145" s="846">
        <v>18</v>
      </c>
      <c r="AR145" s="846">
        <v>16.12</v>
      </c>
      <c r="AS145" s="846">
        <v>13.12</v>
      </c>
      <c r="AT145" s="846">
        <v>6.64</v>
      </c>
      <c r="AU145" s="849"/>
      <c r="AV145" s="844">
        <v>11</v>
      </c>
      <c r="AW145" s="844">
        <v>14</v>
      </c>
      <c r="AX145" s="844">
        <v>15</v>
      </c>
      <c r="AY145" s="844">
        <v>29</v>
      </c>
      <c r="AZ145" s="844">
        <v>54</v>
      </c>
      <c r="BA145" s="847"/>
      <c r="BB145" s="846">
        <v>8.51558519327779</v>
      </c>
      <c r="BC145" s="846">
        <v>0.65916812831949501</v>
      </c>
      <c r="BD145" s="846">
        <v>0.11376841171785999</v>
      </c>
      <c r="BE145" s="852">
        <v>0.71302888183342805</v>
      </c>
      <c r="BF145" s="847"/>
      <c r="BG145" s="852" t="s">
        <v>430</v>
      </c>
      <c r="BH145" s="936" t="s">
        <v>430</v>
      </c>
      <c r="BI145" s="846" t="s">
        <v>430</v>
      </c>
      <c r="BJ145" s="846" t="s">
        <v>430</v>
      </c>
      <c r="BK145" s="851"/>
      <c r="BL145" s="846" t="s">
        <v>6806</v>
      </c>
      <c r="BM145" s="842" t="s">
        <v>6807</v>
      </c>
      <c r="BN145" s="855" t="s">
        <v>430</v>
      </c>
      <c r="BO145" s="855" t="s">
        <v>430</v>
      </c>
      <c r="BP145" s="855" t="s">
        <v>430</v>
      </c>
      <c r="BQ145" s="842"/>
      <c r="BR145" s="856" t="s">
        <v>443</v>
      </c>
    </row>
    <row r="146" spans="1:70" s="428" customFormat="1" x14ac:dyDescent="0.25">
      <c r="A146" s="345" t="s">
        <v>7024</v>
      </c>
      <c r="B146" s="373"/>
      <c r="C146" s="719">
        <v>45929</v>
      </c>
      <c r="D146" s="373"/>
      <c r="E146" s="346">
        <v>2513.3000000000002</v>
      </c>
      <c r="F146" s="373"/>
      <c r="G146" s="347">
        <v>10.020799999999999</v>
      </c>
      <c r="H146" s="374"/>
      <c r="I146" s="348">
        <v>0.53779999999999994</v>
      </c>
      <c r="J146" s="348">
        <v>4.4062000000000001</v>
      </c>
      <c r="K146" s="348">
        <v>3.6126999999999998</v>
      </c>
      <c r="L146" s="348">
        <v>4.7686000000000002</v>
      </c>
      <c r="M146" s="348">
        <v>-1.6903999999999999</v>
      </c>
      <c r="N146" s="350" t="s">
        <v>430</v>
      </c>
      <c r="O146" s="348" t="s">
        <v>430</v>
      </c>
      <c r="P146" s="348" t="s">
        <v>430</v>
      </c>
      <c r="Q146" s="348" t="s">
        <v>430</v>
      </c>
      <c r="R146" s="348" t="s">
        <v>430</v>
      </c>
      <c r="S146" s="348">
        <v>11.313800000000001</v>
      </c>
      <c r="T146" s="348">
        <v>-2.9001999999999999</v>
      </c>
      <c r="U146" s="348">
        <v>7.9899999999999999E-2</v>
      </c>
      <c r="V146" s="348" t="s">
        <v>430</v>
      </c>
      <c r="W146" s="348">
        <v>3.0268000000000002</v>
      </c>
      <c r="X146" s="348">
        <v>0.20799999999999999</v>
      </c>
      <c r="Y146" s="374"/>
      <c r="Z146" s="346">
        <v>12</v>
      </c>
      <c r="AA146" s="346">
        <v>27</v>
      </c>
      <c r="AB146" s="346">
        <v>16</v>
      </c>
      <c r="AC146" s="346">
        <v>37</v>
      </c>
      <c r="AD146" s="346">
        <v>81</v>
      </c>
      <c r="AE146" s="346" t="s">
        <v>430</v>
      </c>
      <c r="AF146" s="346" t="s">
        <v>430</v>
      </c>
      <c r="AG146" s="346" t="s">
        <v>430</v>
      </c>
      <c r="AH146" s="346" t="s">
        <v>430</v>
      </c>
      <c r="AI146" s="346" t="s">
        <v>430</v>
      </c>
      <c r="AJ146" s="346">
        <v>37</v>
      </c>
      <c r="AK146" s="346">
        <v>85</v>
      </c>
      <c r="AL146" s="346">
        <v>85</v>
      </c>
      <c r="AM146" s="346" t="s">
        <v>430</v>
      </c>
      <c r="AN146" s="346">
        <v>6</v>
      </c>
      <c r="AO146" s="373"/>
      <c r="AP146" s="348" t="s">
        <v>430</v>
      </c>
      <c r="AQ146" s="348" t="s">
        <v>430</v>
      </c>
      <c r="AR146" s="348" t="s">
        <v>430</v>
      </c>
      <c r="AS146" s="348" t="s">
        <v>430</v>
      </c>
      <c r="AT146" s="348" t="s">
        <v>430</v>
      </c>
      <c r="AU146" s="351"/>
      <c r="AV146" s="346" t="s">
        <v>430</v>
      </c>
      <c r="AW146" s="346" t="s">
        <v>430</v>
      </c>
      <c r="AX146" s="346" t="s">
        <v>430</v>
      </c>
      <c r="AY146" s="346" t="s">
        <v>430</v>
      </c>
      <c r="AZ146" s="346" t="s">
        <v>430</v>
      </c>
      <c r="BA146" s="374"/>
      <c r="BB146" s="348">
        <v>12.370189734132801</v>
      </c>
      <c r="BC146" s="348">
        <v>0.978319146718022</v>
      </c>
      <c r="BD146" s="348">
        <v>-5.6320884848847397E-2</v>
      </c>
      <c r="BE146" s="375">
        <v>-0.16020440639781</v>
      </c>
      <c r="BF146" s="374"/>
      <c r="BG146" s="375" t="s">
        <v>430</v>
      </c>
      <c r="BH146" s="674" t="s">
        <v>430</v>
      </c>
      <c r="BI146" s="348" t="s">
        <v>430</v>
      </c>
      <c r="BJ146" s="348" t="s">
        <v>430</v>
      </c>
      <c r="BK146" s="362"/>
      <c r="BL146" s="348" t="s">
        <v>6809</v>
      </c>
      <c r="BM146" s="373" t="s">
        <v>3032</v>
      </c>
      <c r="BN146" s="372" t="s">
        <v>430</v>
      </c>
      <c r="BO146" s="372" t="s">
        <v>430</v>
      </c>
      <c r="BP146" s="372" t="s">
        <v>430</v>
      </c>
      <c r="BQ146" s="373"/>
      <c r="BR146" s="354" t="s">
        <v>443</v>
      </c>
    </row>
    <row r="147" spans="1:70" s="428" customFormat="1" x14ac:dyDescent="0.25">
      <c r="A147" s="345" t="s">
        <v>7025</v>
      </c>
      <c r="B147" s="373"/>
      <c r="C147" s="719">
        <v>45915</v>
      </c>
      <c r="D147" s="373"/>
      <c r="E147" s="346">
        <v>2331.92</v>
      </c>
      <c r="F147" s="373"/>
      <c r="G147" s="347">
        <v>10.1333</v>
      </c>
      <c r="H147" s="374"/>
      <c r="I147" s="348" t="s">
        <v>430</v>
      </c>
      <c r="J147" s="348">
        <v>1.8565</v>
      </c>
      <c r="K147" s="348">
        <v>1.4426000000000001</v>
      </c>
      <c r="L147" s="348">
        <v>3.3271999999999999</v>
      </c>
      <c r="M147" s="348">
        <v>-0.37559999999999999</v>
      </c>
      <c r="N147" s="350" t="s">
        <v>430</v>
      </c>
      <c r="O147" s="348" t="s">
        <v>430</v>
      </c>
      <c r="P147" s="348" t="s">
        <v>430</v>
      </c>
      <c r="Q147" s="348" t="s">
        <v>430</v>
      </c>
      <c r="R147" s="348" t="s">
        <v>430</v>
      </c>
      <c r="S147" s="348">
        <v>6.6651999999999996</v>
      </c>
      <c r="T147" s="348">
        <v>-1.1694</v>
      </c>
      <c r="U147" s="348">
        <v>2.3948</v>
      </c>
      <c r="V147" s="348" t="s">
        <v>430</v>
      </c>
      <c r="W147" s="348">
        <v>0.99670000000000003</v>
      </c>
      <c r="X147" s="348">
        <v>1.333</v>
      </c>
      <c r="Y147" s="374"/>
      <c r="Z147" s="346" t="s">
        <v>430</v>
      </c>
      <c r="AA147" s="346">
        <v>105</v>
      </c>
      <c r="AB147" s="346">
        <v>54</v>
      </c>
      <c r="AC147" s="346">
        <v>51</v>
      </c>
      <c r="AD147" s="346">
        <v>77</v>
      </c>
      <c r="AE147" s="346" t="s">
        <v>430</v>
      </c>
      <c r="AF147" s="346" t="s">
        <v>430</v>
      </c>
      <c r="AG147" s="346" t="s">
        <v>430</v>
      </c>
      <c r="AH147" s="346" t="s">
        <v>430</v>
      </c>
      <c r="AI147" s="346" t="s">
        <v>430</v>
      </c>
      <c r="AJ147" s="346">
        <v>63</v>
      </c>
      <c r="AK147" s="346">
        <v>80</v>
      </c>
      <c r="AL147" s="346">
        <v>73</v>
      </c>
      <c r="AM147" s="346" t="s">
        <v>430</v>
      </c>
      <c r="AN147" s="346">
        <v>48</v>
      </c>
      <c r="AO147" s="373"/>
      <c r="AP147" s="348" t="s">
        <v>430</v>
      </c>
      <c r="AQ147" s="348" t="s">
        <v>430</v>
      </c>
      <c r="AR147" s="348" t="s">
        <v>430</v>
      </c>
      <c r="AS147" s="348" t="s">
        <v>430</v>
      </c>
      <c r="AT147" s="348" t="s">
        <v>430</v>
      </c>
      <c r="AU147" s="351"/>
      <c r="AV147" s="346" t="s">
        <v>430</v>
      </c>
      <c r="AW147" s="346" t="s">
        <v>430</v>
      </c>
      <c r="AX147" s="346" t="s">
        <v>430</v>
      </c>
      <c r="AY147" s="346" t="s">
        <v>430</v>
      </c>
      <c r="AZ147" s="346" t="s">
        <v>430</v>
      </c>
      <c r="BA147" s="374"/>
      <c r="BB147" s="348">
        <v>6.4786682466043004</v>
      </c>
      <c r="BC147" s="348">
        <v>0</v>
      </c>
      <c r="BD147" s="348">
        <v>-4.4905032930447099E-2</v>
      </c>
      <c r="BE147" s="375" t="s">
        <v>430</v>
      </c>
      <c r="BF147" s="374"/>
      <c r="BG147" s="375" t="s">
        <v>430</v>
      </c>
      <c r="BH147" s="674" t="s">
        <v>430</v>
      </c>
      <c r="BI147" s="348" t="s">
        <v>430</v>
      </c>
      <c r="BJ147" s="348" t="s">
        <v>430</v>
      </c>
      <c r="BK147" s="362"/>
      <c r="BL147" s="348" t="s">
        <v>6811</v>
      </c>
      <c r="BM147" s="373" t="s">
        <v>6812</v>
      </c>
      <c r="BN147" s="372" t="s">
        <v>430</v>
      </c>
      <c r="BO147" s="372" t="s">
        <v>430</v>
      </c>
      <c r="BP147" s="372" t="s">
        <v>430</v>
      </c>
      <c r="BQ147" s="373"/>
      <c r="BR147" s="354" t="s">
        <v>436</v>
      </c>
    </row>
    <row r="148" spans="1:70" s="428" customFormat="1" x14ac:dyDescent="0.25">
      <c r="A148" s="345" t="s">
        <v>7026</v>
      </c>
      <c r="B148" s="373"/>
      <c r="C148" s="719">
        <v>41275</v>
      </c>
      <c r="D148" s="373"/>
      <c r="E148" s="346">
        <v>1773.11</v>
      </c>
      <c r="F148" s="373"/>
      <c r="G148" s="347">
        <v>44.553100000000001</v>
      </c>
      <c r="H148" s="374"/>
      <c r="I148" s="348">
        <v>-1.2992999999999999</v>
      </c>
      <c r="J148" s="348">
        <v>1.9805999999999999</v>
      </c>
      <c r="K148" s="348">
        <v>-5.7919</v>
      </c>
      <c r="L148" s="348">
        <v>-4.3845000000000001</v>
      </c>
      <c r="M148" s="348">
        <v>11.2476</v>
      </c>
      <c r="N148" s="350">
        <v>48.041499999999999</v>
      </c>
      <c r="O148" s="348">
        <v>42.379899999999999</v>
      </c>
      <c r="P148" s="348">
        <v>33.911200000000001</v>
      </c>
      <c r="Q148" s="348">
        <v>24.434799999999999</v>
      </c>
      <c r="R148" s="348">
        <v>16.319600000000001</v>
      </c>
      <c r="S148" s="348">
        <v>1.34</v>
      </c>
      <c r="T148" s="348">
        <v>10.6038</v>
      </c>
      <c r="U148" s="348">
        <v>27.2546</v>
      </c>
      <c r="V148" s="348">
        <v>53.045099999999998</v>
      </c>
      <c r="W148" s="348">
        <v>-5.03</v>
      </c>
      <c r="X148" s="348">
        <v>11.226000000000001</v>
      </c>
      <c r="Y148" s="374"/>
      <c r="Z148" s="346">
        <v>55</v>
      </c>
      <c r="AA148" s="346">
        <v>103</v>
      </c>
      <c r="AB148" s="346">
        <v>86</v>
      </c>
      <c r="AC148" s="346">
        <v>96</v>
      </c>
      <c r="AD148" s="346">
        <v>27</v>
      </c>
      <c r="AE148" s="346">
        <v>15</v>
      </c>
      <c r="AF148" s="346">
        <v>14</v>
      </c>
      <c r="AG148" s="346">
        <v>17</v>
      </c>
      <c r="AH148" s="346">
        <v>6</v>
      </c>
      <c r="AI148" s="346">
        <v>3</v>
      </c>
      <c r="AJ148" s="346">
        <v>99</v>
      </c>
      <c r="AK148" s="346">
        <v>18</v>
      </c>
      <c r="AL148" s="346">
        <v>24</v>
      </c>
      <c r="AM148" s="346">
        <v>17</v>
      </c>
      <c r="AN148" s="346">
        <v>85</v>
      </c>
      <c r="AO148" s="373"/>
      <c r="AP148" s="348">
        <v>21.34</v>
      </c>
      <c r="AQ148" s="348">
        <v>25.42</v>
      </c>
      <c r="AR148" s="348">
        <v>31.85</v>
      </c>
      <c r="AS148" s="348">
        <v>41.34</v>
      </c>
      <c r="AT148" s="348">
        <v>32.18</v>
      </c>
      <c r="AU148" s="351"/>
      <c r="AV148" s="346">
        <v>8</v>
      </c>
      <c r="AW148" s="346">
        <v>5</v>
      </c>
      <c r="AX148" s="346">
        <v>6</v>
      </c>
      <c r="AY148" s="346">
        <v>15</v>
      </c>
      <c r="AZ148" s="346">
        <v>19</v>
      </c>
      <c r="BA148" s="374"/>
      <c r="BB148" s="348">
        <v>18.205433475906901</v>
      </c>
      <c r="BC148" s="348">
        <v>0</v>
      </c>
      <c r="BD148" s="348">
        <v>0.111979137779604</v>
      </c>
      <c r="BE148" s="375" t="s">
        <v>430</v>
      </c>
      <c r="BF148" s="374"/>
      <c r="BG148" s="375" t="s">
        <v>430</v>
      </c>
      <c r="BH148" s="674" t="s">
        <v>430</v>
      </c>
      <c r="BI148" s="348" t="s">
        <v>430</v>
      </c>
      <c r="BJ148" s="348" t="s">
        <v>430</v>
      </c>
      <c r="BK148" s="362"/>
      <c r="BL148" s="348" t="s">
        <v>6791</v>
      </c>
      <c r="BM148" s="373" t="s">
        <v>5162</v>
      </c>
      <c r="BN148" s="372" t="s">
        <v>430</v>
      </c>
      <c r="BO148" s="372" t="s">
        <v>430</v>
      </c>
      <c r="BP148" s="372" t="s">
        <v>430</v>
      </c>
      <c r="BQ148" s="373"/>
      <c r="BR148" s="354" t="s">
        <v>547</v>
      </c>
    </row>
    <row r="149" spans="1:70" s="428" customFormat="1" x14ac:dyDescent="0.25">
      <c r="A149" s="345" t="s">
        <v>7027</v>
      </c>
      <c r="B149" s="373"/>
      <c r="C149" s="719">
        <v>44575</v>
      </c>
      <c r="D149" s="373"/>
      <c r="E149" s="346">
        <v>1492.75</v>
      </c>
      <c r="F149" s="373"/>
      <c r="G149" s="347">
        <v>16.818100000000001</v>
      </c>
      <c r="H149" s="374"/>
      <c r="I149" s="348" t="s">
        <v>430</v>
      </c>
      <c r="J149" s="348">
        <v>1.4219999999999999</v>
      </c>
      <c r="K149" s="348">
        <v>1.0471999999999999</v>
      </c>
      <c r="L149" s="348">
        <v>3.8910999999999998</v>
      </c>
      <c r="M149" s="348">
        <v>2.8824999999999998</v>
      </c>
      <c r="N149" s="350">
        <v>11.298</v>
      </c>
      <c r="O149" s="348">
        <v>12.354799999999999</v>
      </c>
      <c r="P149" s="348">
        <v>13.805</v>
      </c>
      <c r="Q149" s="348" t="s">
        <v>430</v>
      </c>
      <c r="R149" s="348" t="s">
        <v>430</v>
      </c>
      <c r="S149" s="348">
        <v>5.9008000000000003</v>
      </c>
      <c r="T149" s="348">
        <v>2.1265999999999998</v>
      </c>
      <c r="U149" s="348">
        <v>6.1574</v>
      </c>
      <c r="V149" s="348">
        <v>10.094900000000001</v>
      </c>
      <c r="W149" s="348">
        <v>0.81279999999999997</v>
      </c>
      <c r="X149" s="348">
        <v>12.467499999999999</v>
      </c>
      <c r="Y149" s="374"/>
      <c r="Z149" s="346" t="s">
        <v>430</v>
      </c>
      <c r="AA149" s="346">
        <v>111</v>
      </c>
      <c r="AB149" s="346">
        <v>57</v>
      </c>
      <c r="AC149" s="346">
        <v>46</v>
      </c>
      <c r="AD149" s="346">
        <v>60</v>
      </c>
      <c r="AE149" s="346">
        <v>40</v>
      </c>
      <c r="AF149" s="346">
        <v>27</v>
      </c>
      <c r="AG149" s="346">
        <v>41</v>
      </c>
      <c r="AH149" s="346" t="s">
        <v>430</v>
      </c>
      <c r="AI149" s="346" t="s">
        <v>430</v>
      </c>
      <c r="AJ149" s="346">
        <v>76</v>
      </c>
      <c r="AK149" s="346">
        <v>61</v>
      </c>
      <c r="AL149" s="346">
        <v>60</v>
      </c>
      <c r="AM149" s="346">
        <v>40</v>
      </c>
      <c r="AN149" s="346">
        <v>53</v>
      </c>
      <c r="AO149" s="373"/>
      <c r="AP149" s="348" t="s">
        <v>430</v>
      </c>
      <c r="AQ149" s="348" t="s">
        <v>430</v>
      </c>
      <c r="AR149" s="348" t="s">
        <v>430</v>
      </c>
      <c r="AS149" s="348">
        <v>12.62</v>
      </c>
      <c r="AT149" s="348">
        <v>7.89</v>
      </c>
      <c r="AU149" s="351"/>
      <c r="AV149" s="346" t="s">
        <v>430</v>
      </c>
      <c r="AW149" s="346" t="s">
        <v>430</v>
      </c>
      <c r="AX149" s="346" t="s">
        <v>430</v>
      </c>
      <c r="AY149" s="346">
        <v>30</v>
      </c>
      <c r="AZ149" s="346">
        <v>50</v>
      </c>
      <c r="BA149" s="374"/>
      <c r="BB149" s="348">
        <v>6.1044221434844603</v>
      </c>
      <c r="BC149" s="348">
        <v>0</v>
      </c>
      <c r="BD149" s="348">
        <v>0.11203421326752699</v>
      </c>
      <c r="BE149" s="375" t="s">
        <v>430</v>
      </c>
      <c r="BF149" s="374"/>
      <c r="BG149" s="375" t="s">
        <v>430</v>
      </c>
      <c r="BH149" s="674" t="s">
        <v>430</v>
      </c>
      <c r="BI149" s="348" t="s">
        <v>430</v>
      </c>
      <c r="BJ149" s="348" t="s">
        <v>430</v>
      </c>
      <c r="BK149" s="362"/>
      <c r="BL149" s="348" t="s">
        <v>6815</v>
      </c>
      <c r="BM149" s="373" t="s">
        <v>6816</v>
      </c>
      <c r="BN149" s="372" t="s">
        <v>430</v>
      </c>
      <c r="BO149" s="372" t="s">
        <v>430</v>
      </c>
      <c r="BP149" s="372" t="s">
        <v>430</v>
      </c>
      <c r="BQ149" s="373"/>
      <c r="BR149" s="354" t="s">
        <v>436</v>
      </c>
    </row>
    <row r="150" spans="1:70" s="428" customFormat="1" x14ac:dyDescent="0.25">
      <c r="A150" s="345" t="s">
        <v>7028</v>
      </c>
      <c r="B150" s="373"/>
      <c r="C150" s="719">
        <v>45310</v>
      </c>
      <c r="D150" s="373"/>
      <c r="E150" s="346">
        <v>1424.96</v>
      </c>
      <c r="F150" s="373"/>
      <c r="G150" s="347">
        <v>22.676200000000001</v>
      </c>
      <c r="H150" s="374"/>
      <c r="I150" s="348">
        <v>-1.2391000000000001</v>
      </c>
      <c r="J150" s="348">
        <v>2.2759</v>
      </c>
      <c r="K150" s="348">
        <v>-5.7205000000000004</v>
      </c>
      <c r="L150" s="348">
        <v>-4.4766000000000004</v>
      </c>
      <c r="M150" s="348">
        <v>10.734999999999999</v>
      </c>
      <c r="N150" s="350">
        <v>45.838000000000001</v>
      </c>
      <c r="O150" s="348">
        <v>41.165700000000001</v>
      </c>
      <c r="P150" s="348" t="s">
        <v>430</v>
      </c>
      <c r="Q150" s="348" t="s">
        <v>430</v>
      </c>
      <c r="R150" s="348" t="s">
        <v>430</v>
      </c>
      <c r="S150" s="348">
        <v>1.3280000000000001</v>
      </c>
      <c r="T150" s="348">
        <v>9.9777000000000005</v>
      </c>
      <c r="U150" s="348">
        <v>26.055900000000001</v>
      </c>
      <c r="V150" s="348">
        <v>50.934199999999997</v>
      </c>
      <c r="W150" s="348">
        <v>-4.9665999999999997</v>
      </c>
      <c r="X150" s="348">
        <v>40.3827</v>
      </c>
      <c r="Y150" s="374"/>
      <c r="Z150" s="346">
        <v>51</v>
      </c>
      <c r="AA150" s="346">
        <v>96</v>
      </c>
      <c r="AB150" s="346">
        <v>80</v>
      </c>
      <c r="AC150" s="346">
        <v>102</v>
      </c>
      <c r="AD150" s="346">
        <v>37</v>
      </c>
      <c r="AE150" s="346">
        <v>30</v>
      </c>
      <c r="AF150" s="346">
        <v>25</v>
      </c>
      <c r="AG150" s="346" t="s">
        <v>430</v>
      </c>
      <c r="AH150" s="346" t="s">
        <v>430</v>
      </c>
      <c r="AI150" s="346" t="s">
        <v>430</v>
      </c>
      <c r="AJ150" s="346">
        <v>100</v>
      </c>
      <c r="AK150" s="346">
        <v>25</v>
      </c>
      <c r="AL150" s="346">
        <v>35</v>
      </c>
      <c r="AM150" s="346">
        <v>29</v>
      </c>
      <c r="AN150" s="346">
        <v>82</v>
      </c>
      <c r="AO150" s="373"/>
      <c r="AP150" s="348" t="s">
        <v>430</v>
      </c>
      <c r="AQ150" s="348" t="s">
        <v>430</v>
      </c>
      <c r="AR150" s="348" t="s">
        <v>430</v>
      </c>
      <c r="AS150" s="348" t="s">
        <v>430</v>
      </c>
      <c r="AT150" s="348">
        <v>30.62</v>
      </c>
      <c r="AU150" s="351"/>
      <c r="AV150" s="346" t="s">
        <v>430</v>
      </c>
      <c r="AW150" s="346" t="s">
        <v>430</v>
      </c>
      <c r="AX150" s="346" t="s">
        <v>430</v>
      </c>
      <c r="AY150" s="346" t="s">
        <v>430</v>
      </c>
      <c r="AZ150" s="346">
        <v>34</v>
      </c>
      <c r="BA150" s="374"/>
      <c r="BB150" s="348">
        <v>19.503512342450499</v>
      </c>
      <c r="BC150" s="348">
        <v>0</v>
      </c>
      <c r="BD150" s="348">
        <v>0.13750425866631699</v>
      </c>
      <c r="BE150" s="375" t="s">
        <v>430</v>
      </c>
      <c r="BF150" s="374"/>
      <c r="BG150" s="375" t="s">
        <v>430</v>
      </c>
      <c r="BH150" s="674" t="s">
        <v>430</v>
      </c>
      <c r="BI150" s="348" t="s">
        <v>430</v>
      </c>
      <c r="BJ150" s="348" t="s">
        <v>430</v>
      </c>
      <c r="BK150" s="362"/>
      <c r="BL150" s="348" t="s">
        <v>6818</v>
      </c>
      <c r="BM150" s="373" t="s">
        <v>6141</v>
      </c>
      <c r="BN150" s="372" t="s">
        <v>430</v>
      </c>
      <c r="BO150" s="372" t="s">
        <v>430</v>
      </c>
      <c r="BP150" s="372" t="s">
        <v>430</v>
      </c>
      <c r="BQ150" s="373"/>
      <c r="BR150" s="354" t="s">
        <v>6819</v>
      </c>
    </row>
    <row r="151" spans="1:70" s="428" customFormat="1" x14ac:dyDescent="0.25">
      <c r="A151" s="345" t="s">
        <v>7029</v>
      </c>
      <c r="B151" s="373"/>
      <c r="C151" s="719">
        <v>45898</v>
      </c>
      <c r="D151" s="373"/>
      <c r="E151" s="346">
        <v>1379.92</v>
      </c>
      <c r="F151" s="373"/>
      <c r="G151" s="347">
        <v>16.977</v>
      </c>
      <c r="H151" s="374"/>
      <c r="I151" s="348">
        <v>-1.5996999999999999</v>
      </c>
      <c r="J151" s="348">
        <v>2.8721999999999999</v>
      </c>
      <c r="K151" s="348">
        <v>-7.0923999999999996</v>
      </c>
      <c r="L151" s="348">
        <v>-3.9762</v>
      </c>
      <c r="M151" s="348">
        <v>14.911300000000001</v>
      </c>
      <c r="N151" s="350" t="s">
        <v>430</v>
      </c>
      <c r="O151" s="348" t="s">
        <v>430</v>
      </c>
      <c r="P151" s="348" t="s">
        <v>430</v>
      </c>
      <c r="Q151" s="348" t="s">
        <v>430</v>
      </c>
      <c r="R151" s="348" t="s">
        <v>430</v>
      </c>
      <c r="S151" s="348">
        <v>2.7290000000000001</v>
      </c>
      <c r="T151" s="348">
        <v>8.9037000000000006</v>
      </c>
      <c r="U151" s="348">
        <v>45.525500000000001</v>
      </c>
      <c r="V151" s="348" t="s">
        <v>430</v>
      </c>
      <c r="W151" s="348">
        <v>-6.0227000000000004</v>
      </c>
      <c r="X151" s="348">
        <v>69.77</v>
      </c>
      <c r="Y151" s="374"/>
      <c r="Z151" s="346">
        <v>67</v>
      </c>
      <c r="AA151" s="346">
        <v>79</v>
      </c>
      <c r="AB151" s="346">
        <v>97</v>
      </c>
      <c r="AC151" s="346">
        <v>90</v>
      </c>
      <c r="AD151" s="346">
        <v>20</v>
      </c>
      <c r="AE151" s="346" t="s">
        <v>430</v>
      </c>
      <c r="AF151" s="346" t="s">
        <v>430</v>
      </c>
      <c r="AG151" s="346" t="s">
        <v>430</v>
      </c>
      <c r="AH151" s="346" t="s">
        <v>430</v>
      </c>
      <c r="AI151" s="346" t="s">
        <v>430</v>
      </c>
      <c r="AJ151" s="346">
        <v>92</v>
      </c>
      <c r="AK151" s="346">
        <v>27</v>
      </c>
      <c r="AL151" s="346">
        <v>15</v>
      </c>
      <c r="AM151" s="346" t="s">
        <v>430</v>
      </c>
      <c r="AN151" s="346">
        <v>98</v>
      </c>
      <c r="AO151" s="373"/>
      <c r="AP151" s="348" t="s">
        <v>430</v>
      </c>
      <c r="AQ151" s="348" t="s">
        <v>430</v>
      </c>
      <c r="AR151" s="348" t="s">
        <v>430</v>
      </c>
      <c r="AS151" s="348" t="s">
        <v>430</v>
      </c>
      <c r="AT151" s="348" t="s">
        <v>430</v>
      </c>
      <c r="AU151" s="351"/>
      <c r="AV151" s="346" t="s">
        <v>430</v>
      </c>
      <c r="AW151" s="346" t="s">
        <v>430</v>
      </c>
      <c r="AX151" s="346" t="s">
        <v>430</v>
      </c>
      <c r="AY151" s="346" t="s">
        <v>430</v>
      </c>
      <c r="AZ151" s="346" t="s">
        <v>430</v>
      </c>
      <c r="BA151" s="374"/>
      <c r="BB151" s="348">
        <v>41.815109006485301</v>
      </c>
      <c r="BC151" s="348">
        <v>0</v>
      </c>
      <c r="BD151" s="348">
        <v>0.12717272710483801</v>
      </c>
      <c r="BE151" s="375" t="s">
        <v>430</v>
      </c>
      <c r="BF151" s="374"/>
      <c r="BG151" s="375" t="s">
        <v>430</v>
      </c>
      <c r="BH151" s="674" t="s">
        <v>430</v>
      </c>
      <c r="BI151" s="348" t="s">
        <v>430</v>
      </c>
      <c r="BJ151" s="348" t="s">
        <v>430</v>
      </c>
      <c r="BK151" s="362"/>
      <c r="BL151" s="348" t="s">
        <v>6788</v>
      </c>
      <c r="BM151" s="373" t="s">
        <v>6789</v>
      </c>
      <c r="BN151" s="372" t="s">
        <v>430</v>
      </c>
      <c r="BO151" s="372" t="s">
        <v>430</v>
      </c>
      <c r="BP151" s="372" t="s">
        <v>430</v>
      </c>
      <c r="BQ151" s="373"/>
      <c r="BR151" s="354" t="s">
        <v>6821</v>
      </c>
    </row>
    <row r="152" spans="1:70" s="428" customFormat="1" x14ac:dyDescent="0.25">
      <c r="A152" s="345" t="s">
        <v>7030</v>
      </c>
      <c r="B152" s="373"/>
      <c r="C152" s="719">
        <v>44862</v>
      </c>
      <c r="D152" s="373"/>
      <c r="E152" s="346">
        <v>1381.15</v>
      </c>
      <c r="F152" s="373"/>
      <c r="G152" s="347">
        <v>28.424900000000001</v>
      </c>
      <c r="H152" s="374"/>
      <c r="I152" s="348">
        <v>-1.2314000000000001</v>
      </c>
      <c r="J152" s="348">
        <v>2.3483000000000001</v>
      </c>
      <c r="K152" s="348">
        <v>-5.7229999999999999</v>
      </c>
      <c r="L152" s="348">
        <v>-4.3432000000000004</v>
      </c>
      <c r="M152" s="348">
        <v>11.188499999999999</v>
      </c>
      <c r="N152" s="350">
        <v>47.987000000000002</v>
      </c>
      <c r="O152" s="348">
        <v>42.586100000000002</v>
      </c>
      <c r="P152" s="348">
        <v>34.420200000000001</v>
      </c>
      <c r="Q152" s="348" t="s">
        <v>430</v>
      </c>
      <c r="R152" s="348" t="s">
        <v>430</v>
      </c>
      <c r="S152" s="348">
        <v>1.4458</v>
      </c>
      <c r="T152" s="348">
        <v>7.2286000000000001</v>
      </c>
      <c r="U152" s="348">
        <v>27.4939</v>
      </c>
      <c r="V152" s="348">
        <v>53.2654</v>
      </c>
      <c r="W152" s="348">
        <v>-4.9271000000000003</v>
      </c>
      <c r="X152" s="348">
        <v>33.230899999999998</v>
      </c>
      <c r="Y152" s="374"/>
      <c r="Z152" s="346">
        <v>50</v>
      </c>
      <c r="AA152" s="346">
        <v>93</v>
      </c>
      <c r="AB152" s="346">
        <v>81</v>
      </c>
      <c r="AC152" s="346">
        <v>95</v>
      </c>
      <c r="AD152" s="346">
        <v>29</v>
      </c>
      <c r="AE152" s="346">
        <v>16</v>
      </c>
      <c r="AF152" s="346">
        <v>12</v>
      </c>
      <c r="AG152" s="346">
        <v>13</v>
      </c>
      <c r="AH152" s="346" t="s">
        <v>430</v>
      </c>
      <c r="AI152" s="346" t="s">
        <v>430</v>
      </c>
      <c r="AJ152" s="346">
        <v>96</v>
      </c>
      <c r="AK152" s="346">
        <v>31</v>
      </c>
      <c r="AL152" s="346">
        <v>21</v>
      </c>
      <c r="AM152" s="346">
        <v>15</v>
      </c>
      <c r="AN152" s="346">
        <v>80</v>
      </c>
      <c r="AO152" s="373"/>
      <c r="AP152" s="348" t="s">
        <v>430</v>
      </c>
      <c r="AQ152" s="348" t="s">
        <v>430</v>
      </c>
      <c r="AR152" s="348" t="s">
        <v>430</v>
      </c>
      <c r="AS152" s="348">
        <v>41.65</v>
      </c>
      <c r="AT152" s="348">
        <v>31.93</v>
      </c>
      <c r="AU152" s="351"/>
      <c r="AV152" s="346" t="s">
        <v>430</v>
      </c>
      <c r="AW152" s="346" t="s">
        <v>430</v>
      </c>
      <c r="AX152" s="346" t="s">
        <v>430</v>
      </c>
      <c r="AY152" s="346">
        <v>12</v>
      </c>
      <c r="AZ152" s="346">
        <v>21</v>
      </c>
      <c r="BA152" s="374"/>
      <c r="BB152" s="348">
        <v>17.995178151022898</v>
      </c>
      <c r="BC152" s="348">
        <v>0.97682637832893904</v>
      </c>
      <c r="BD152" s="348">
        <v>0.113800502272589</v>
      </c>
      <c r="BE152" s="375">
        <v>-2.96043139158177E-2</v>
      </c>
      <c r="BF152" s="374"/>
      <c r="BG152" s="375" t="s">
        <v>430</v>
      </c>
      <c r="BH152" s="674" t="s">
        <v>430</v>
      </c>
      <c r="BI152" s="348" t="s">
        <v>430</v>
      </c>
      <c r="BJ152" s="348" t="s">
        <v>430</v>
      </c>
      <c r="BK152" s="362"/>
      <c r="BL152" s="348" t="s">
        <v>6566</v>
      </c>
      <c r="BM152" s="373" t="s">
        <v>5226</v>
      </c>
      <c r="BN152" s="372" t="s">
        <v>430</v>
      </c>
      <c r="BO152" s="372" t="s">
        <v>430</v>
      </c>
      <c r="BP152" s="372" t="s">
        <v>430</v>
      </c>
      <c r="BQ152" s="373"/>
      <c r="BR152" s="354" t="s">
        <v>547</v>
      </c>
    </row>
    <row r="153" spans="1:70" s="428" customFormat="1" x14ac:dyDescent="0.25">
      <c r="A153" s="345" t="s">
        <v>7031</v>
      </c>
      <c r="B153" s="373"/>
      <c r="C153" s="719">
        <v>44594</v>
      </c>
      <c r="D153" s="373"/>
      <c r="E153" s="346">
        <v>1323.47</v>
      </c>
      <c r="F153" s="373"/>
      <c r="G153" s="347">
        <v>37.3934</v>
      </c>
      <c r="H153" s="374"/>
      <c r="I153" s="348">
        <v>-1.9917</v>
      </c>
      <c r="J153" s="348">
        <v>3.9702000000000002</v>
      </c>
      <c r="K153" s="348">
        <v>-9.0419999999999998</v>
      </c>
      <c r="L153" s="348">
        <v>-2.8508</v>
      </c>
      <c r="M153" s="348">
        <v>18.703900000000001</v>
      </c>
      <c r="N153" s="350">
        <v>114.227</v>
      </c>
      <c r="O153" s="348">
        <v>62.436399999999999</v>
      </c>
      <c r="P153" s="348">
        <v>46.849499999999999</v>
      </c>
      <c r="Q153" s="348" t="s">
        <v>430</v>
      </c>
      <c r="R153" s="348" t="s">
        <v>430</v>
      </c>
      <c r="S153" s="348">
        <v>6.7074999999999996</v>
      </c>
      <c r="T153" s="348">
        <v>5.5589000000000004</v>
      </c>
      <c r="U153" s="348">
        <v>66.517799999999994</v>
      </c>
      <c r="V153" s="348">
        <v>122.0735</v>
      </c>
      <c r="W153" s="348">
        <v>-7.6723999999999997</v>
      </c>
      <c r="X153" s="348">
        <v>35.180599999999998</v>
      </c>
      <c r="Y153" s="374"/>
      <c r="Z153" s="346">
        <v>74</v>
      </c>
      <c r="AA153" s="346">
        <v>43</v>
      </c>
      <c r="AB153" s="346">
        <v>104</v>
      </c>
      <c r="AC153" s="346">
        <v>75</v>
      </c>
      <c r="AD153" s="346">
        <v>10</v>
      </c>
      <c r="AE153" s="346">
        <v>7</v>
      </c>
      <c r="AF153" s="346">
        <v>4</v>
      </c>
      <c r="AG153" s="346">
        <v>6</v>
      </c>
      <c r="AH153" s="346" t="s">
        <v>430</v>
      </c>
      <c r="AI153" s="346" t="s">
        <v>430</v>
      </c>
      <c r="AJ153" s="346">
        <v>61</v>
      </c>
      <c r="AK153" s="346">
        <v>44</v>
      </c>
      <c r="AL153" s="346">
        <v>10</v>
      </c>
      <c r="AM153" s="346">
        <v>5</v>
      </c>
      <c r="AN153" s="346">
        <v>104</v>
      </c>
      <c r="AO153" s="373"/>
      <c r="AP153" s="348" t="s">
        <v>430</v>
      </c>
      <c r="AQ153" s="348" t="s">
        <v>430</v>
      </c>
      <c r="AR153" s="348" t="s">
        <v>430</v>
      </c>
      <c r="AS153" s="348">
        <v>65.98</v>
      </c>
      <c r="AT153" s="348">
        <v>81.900000000000006</v>
      </c>
      <c r="AU153" s="351"/>
      <c r="AV153" s="346" t="s">
        <v>430</v>
      </c>
      <c r="AW153" s="346" t="s">
        <v>430</v>
      </c>
      <c r="AX153" s="346" t="s">
        <v>430</v>
      </c>
      <c r="AY153" s="346">
        <v>5</v>
      </c>
      <c r="AZ153" s="346">
        <v>9</v>
      </c>
      <c r="BA153" s="374"/>
      <c r="BB153" s="348">
        <v>38.4464309366927</v>
      </c>
      <c r="BC153" s="348">
        <v>0</v>
      </c>
      <c r="BD153" s="348">
        <v>8.5214703235400299E-2</v>
      </c>
      <c r="BE153" s="375" t="s">
        <v>430</v>
      </c>
      <c r="BF153" s="374"/>
      <c r="BG153" s="375" t="s">
        <v>430</v>
      </c>
      <c r="BH153" s="674" t="s">
        <v>430</v>
      </c>
      <c r="BI153" s="348" t="s">
        <v>430</v>
      </c>
      <c r="BJ153" s="348" t="s">
        <v>430</v>
      </c>
      <c r="BK153" s="362"/>
      <c r="BL153" s="348" t="s">
        <v>6566</v>
      </c>
      <c r="BM153" s="373" t="s">
        <v>5226</v>
      </c>
      <c r="BN153" s="372" t="s">
        <v>430</v>
      </c>
      <c r="BO153" s="372" t="s">
        <v>430</v>
      </c>
      <c r="BP153" s="372" t="s">
        <v>430</v>
      </c>
      <c r="BQ153" s="373"/>
      <c r="BR153" s="354" t="s">
        <v>525</v>
      </c>
    </row>
    <row r="154" spans="1:70" s="428" customFormat="1" x14ac:dyDescent="0.25">
      <c r="A154" s="345" t="s">
        <v>7032</v>
      </c>
      <c r="B154" s="373"/>
      <c r="C154" s="719">
        <v>46002</v>
      </c>
      <c r="D154" s="373"/>
      <c r="E154" s="346">
        <v>1379.2</v>
      </c>
      <c r="F154" s="373"/>
      <c r="G154" s="347">
        <v>10.567299999999999</v>
      </c>
      <c r="H154" s="374"/>
      <c r="I154" s="348" t="s">
        <v>430</v>
      </c>
      <c r="J154" s="348">
        <v>3.3174000000000001</v>
      </c>
      <c r="K154" s="348">
        <v>1.9901</v>
      </c>
      <c r="L154" s="348">
        <v>4.4890999999999996</v>
      </c>
      <c r="M154" s="348">
        <v>4.9051</v>
      </c>
      <c r="N154" s="350" t="s">
        <v>430</v>
      </c>
      <c r="O154" s="348" t="s">
        <v>430</v>
      </c>
      <c r="P154" s="348" t="s">
        <v>430</v>
      </c>
      <c r="Q154" s="348" t="s">
        <v>430</v>
      </c>
      <c r="R154" s="348" t="s">
        <v>430</v>
      </c>
      <c r="S154" s="348">
        <v>9.4070999999999998</v>
      </c>
      <c r="T154" s="348">
        <v>3.8290000000000002</v>
      </c>
      <c r="U154" s="348" t="s">
        <v>430</v>
      </c>
      <c r="V154" s="348" t="s">
        <v>430</v>
      </c>
      <c r="W154" s="348">
        <v>0.99490000000000001</v>
      </c>
      <c r="X154" s="348">
        <v>5.673</v>
      </c>
      <c r="Y154" s="374"/>
      <c r="Z154" s="346" t="s">
        <v>430</v>
      </c>
      <c r="AA154" s="346">
        <v>68</v>
      </c>
      <c r="AB154" s="346">
        <v>47</v>
      </c>
      <c r="AC154" s="346">
        <v>41</v>
      </c>
      <c r="AD154" s="346">
        <v>52</v>
      </c>
      <c r="AE154" s="346" t="s">
        <v>430</v>
      </c>
      <c r="AF154" s="346" t="s">
        <v>430</v>
      </c>
      <c r="AG154" s="346" t="s">
        <v>430</v>
      </c>
      <c r="AH154" s="346" t="s">
        <v>430</v>
      </c>
      <c r="AI154" s="346" t="s">
        <v>430</v>
      </c>
      <c r="AJ154" s="346">
        <v>46</v>
      </c>
      <c r="AK154" s="346">
        <v>53</v>
      </c>
      <c r="AL154" s="346" t="s">
        <v>430</v>
      </c>
      <c r="AM154" s="346" t="s">
        <v>430</v>
      </c>
      <c r="AN154" s="346">
        <v>49</v>
      </c>
      <c r="AO154" s="373"/>
      <c r="AP154" s="348" t="s">
        <v>430</v>
      </c>
      <c r="AQ154" s="348" t="s">
        <v>430</v>
      </c>
      <c r="AR154" s="348" t="s">
        <v>430</v>
      </c>
      <c r="AS154" s="348" t="s">
        <v>430</v>
      </c>
      <c r="AT154" s="348" t="s">
        <v>430</v>
      </c>
      <c r="AU154" s="351"/>
      <c r="AV154" s="346" t="s">
        <v>430</v>
      </c>
      <c r="AW154" s="346" t="s">
        <v>430</v>
      </c>
      <c r="AX154" s="346" t="s">
        <v>430</v>
      </c>
      <c r="AY154" s="346" t="s">
        <v>430</v>
      </c>
      <c r="AZ154" s="346" t="s">
        <v>430</v>
      </c>
      <c r="BA154" s="374"/>
      <c r="BB154" s="348">
        <v>8.5614591581772803</v>
      </c>
      <c r="BC154" s="348">
        <v>0.59016679335660505</v>
      </c>
      <c r="BD154" s="348">
        <v>4.3565413058913802E-2</v>
      </c>
      <c r="BE154" s="375">
        <v>1.0989002920726001</v>
      </c>
      <c r="BF154" s="374"/>
      <c r="BG154" s="375" t="s">
        <v>430</v>
      </c>
      <c r="BH154" s="674" t="s">
        <v>430</v>
      </c>
      <c r="BI154" s="348" t="s">
        <v>430</v>
      </c>
      <c r="BJ154" s="348" t="s">
        <v>430</v>
      </c>
      <c r="BK154" s="362"/>
      <c r="BL154" s="348" t="s">
        <v>6825</v>
      </c>
      <c r="BM154" s="373" t="s">
        <v>6695</v>
      </c>
      <c r="BN154" s="372" t="s">
        <v>430</v>
      </c>
      <c r="BO154" s="372" t="s">
        <v>430</v>
      </c>
      <c r="BP154" s="372" t="s">
        <v>430</v>
      </c>
      <c r="BQ154" s="373"/>
      <c r="BR154" s="354" t="s">
        <v>436</v>
      </c>
    </row>
    <row r="155" spans="1:70" s="428" customFormat="1" x14ac:dyDescent="0.25">
      <c r="A155" s="345" t="s">
        <v>7033</v>
      </c>
      <c r="B155" s="373"/>
      <c r="C155" s="719">
        <v>44298</v>
      </c>
      <c r="D155" s="373"/>
      <c r="E155" s="346">
        <v>1319.1</v>
      </c>
      <c r="F155" s="373"/>
      <c r="G155" s="347">
        <v>18.1752</v>
      </c>
      <c r="H155" s="374"/>
      <c r="I155" s="348">
        <v>9.1399999999999995E-2</v>
      </c>
      <c r="J155" s="348">
        <v>2.8782999999999999</v>
      </c>
      <c r="K155" s="348">
        <v>1.2951999999999999</v>
      </c>
      <c r="L155" s="348">
        <v>2.9033000000000002</v>
      </c>
      <c r="M155" s="348">
        <v>-5.1527000000000003</v>
      </c>
      <c r="N155" s="350">
        <v>0.78859999999999997</v>
      </c>
      <c r="O155" s="348">
        <v>2.7452999999999999</v>
      </c>
      <c r="P155" s="348">
        <v>12.002599999999999</v>
      </c>
      <c r="Q155" s="348">
        <v>10.6889</v>
      </c>
      <c r="R155" s="348" t="s">
        <v>430</v>
      </c>
      <c r="S155" s="348">
        <v>7.3251999999999997</v>
      </c>
      <c r="T155" s="348">
        <v>-6.2896999999999998</v>
      </c>
      <c r="U155" s="348">
        <v>-0.6048</v>
      </c>
      <c r="V155" s="348">
        <v>-1.4077</v>
      </c>
      <c r="W155" s="348">
        <v>1.6738</v>
      </c>
      <c r="X155" s="348">
        <v>12.21</v>
      </c>
      <c r="Y155" s="374"/>
      <c r="Z155" s="346">
        <v>35</v>
      </c>
      <c r="AA155" s="346">
        <v>78</v>
      </c>
      <c r="AB155" s="346">
        <v>55</v>
      </c>
      <c r="AC155" s="346">
        <v>54</v>
      </c>
      <c r="AD155" s="346">
        <v>91</v>
      </c>
      <c r="AE155" s="346">
        <v>70</v>
      </c>
      <c r="AF155" s="346">
        <v>52</v>
      </c>
      <c r="AG155" s="346">
        <v>50</v>
      </c>
      <c r="AH155" s="346">
        <v>34</v>
      </c>
      <c r="AI155" s="346" t="s">
        <v>430</v>
      </c>
      <c r="AJ155" s="346">
        <v>58</v>
      </c>
      <c r="AK155" s="346">
        <v>94</v>
      </c>
      <c r="AL155" s="346">
        <v>86</v>
      </c>
      <c r="AM155" s="346">
        <v>67</v>
      </c>
      <c r="AN155" s="346">
        <v>31</v>
      </c>
      <c r="AO155" s="373"/>
      <c r="AP155" s="348" t="s">
        <v>430</v>
      </c>
      <c r="AQ155" s="348" t="s">
        <v>430</v>
      </c>
      <c r="AR155" s="348">
        <v>9.52</v>
      </c>
      <c r="AS155" s="348">
        <v>4.5599999999999996</v>
      </c>
      <c r="AT155" s="348">
        <v>-5.14</v>
      </c>
      <c r="AU155" s="351"/>
      <c r="AV155" s="346" t="s">
        <v>430</v>
      </c>
      <c r="AW155" s="346" t="s">
        <v>430</v>
      </c>
      <c r="AX155" s="346">
        <v>35</v>
      </c>
      <c r="AY155" s="346">
        <v>54</v>
      </c>
      <c r="AZ155" s="346">
        <v>77</v>
      </c>
      <c r="BA155" s="374"/>
      <c r="BB155" s="348">
        <v>11.786387404325801</v>
      </c>
      <c r="BC155" s="348">
        <v>1.0013263523392499</v>
      </c>
      <c r="BD155" s="348">
        <v>5.64478180467494E-2</v>
      </c>
      <c r="BE155" s="375">
        <v>-2.31971705188211E-2</v>
      </c>
      <c r="BF155" s="374"/>
      <c r="BG155" s="375" t="s">
        <v>430</v>
      </c>
      <c r="BH155" s="674" t="s">
        <v>430</v>
      </c>
      <c r="BI155" s="348" t="s">
        <v>430</v>
      </c>
      <c r="BJ155" s="348" t="s">
        <v>430</v>
      </c>
      <c r="BK155" s="362"/>
      <c r="BL155" s="348" t="s">
        <v>6827</v>
      </c>
      <c r="BM155" s="373" t="s">
        <v>6828</v>
      </c>
      <c r="BN155" s="372" t="s">
        <v>430</v>
      </c>
      <c r="BO155" s="372" t="s">
        <v>430</v>
      </c>
      <c r="BP155" s="372" t="s">
        <v>430</v>
      </c>
      <c r="BQ155" s="373"/>
      <c r="BR155" s="354" t="s">
        <v>554</v>
      </c>
    </row>
    <row r="156" spans="1:70" s="428" customFormat="1" x14ac:dyDescent="0.25">
      <c r="A156" s="345" t="s">
        <v>7034</v>
      </c>
      <c r="B156" s="373"/>
      <c r="C156" s="719">
        <v>44825</v>
      </c>
      <c r="D156" s="373"/>
      <c r="E156" s="346">
        <v>1262.0999999999999</v>
      </c>
      <c r="F156" s="373"/>
      <c r="G156" s="347">
        <v>41.266800000000003</v>
      </c>
      <c r="H156" s="374"/>
      <c r="I156" s="348">
        <v>-1.9942</v>
      </c>
      <c r="J156" s="348">
        <v>4.0042</v>
      </c>
      <c r="K156" s="348">
        <v>-9.1308000000000007</v>
      </c>
      <c r="L156" s="348">
        <v>-2.9813000000000001</v>
      </c>
      <c r="M156" s="348">
        <v>19.029499999999999</v>
      </c>
      <c r="N156" s="350">
        <v>114.732</v>
      </c>
      <c r="O156" s="348">
        <v>62.468600000000002</v>
      </c>
      <c r="P156" s="348">
        <v>46.936</v>
      </c>
      <c r="Q156" s="348" t="s">
        <v>430</v>
      </c>
      <c r="R156" s="348" t="s">
        <v>430</v>
      </c>
      <c r="S156" s="348">
        <v>7.0594000000000001</v>
      </c>
      <c r="T156" s="348">
        <v>6.7686000000000002</v>
      </c>
      <c r="U156" s="348">
        <v>67.779899999999998</v>
      </c>
      <c r="V156" s="348">
        <v>120.15770000000001</v>
      </c>
      <c r="W156" s="348">
        <v>-7.5004999999999997</v>
      </c>
      <c r="X156" s="348">
        <v>46.046300000000002</v>
      </c>
      <c r="Y156" s="374"/>
      <c r="Z156" s="346">
        <v>75</v>
      </c>
      <c r="AA156" s="346">
        <v>41</v>
      </c>
      <c r="AB156" s="346">
        <v>109</v>
      </c>
      <c r="AC156" s="346">
        <v>78</v>
      </c>
      <c r="AD156" s="346">
        <v>8</v>
      </c>
      <c r="AE156" s="346">
        <v>4</v>
      </c>
      <c r="AF156" s="346">
        <v>3</v>
      </c>
      <c r="AG156" s="346">
        <v>4</v>
      </c>
      <c r="AH156" s="346" t="s">
        <v>430</v>
      </c>
      <c r="AI156" s="346" t="s">
        <v>430</v>
      </c>
      <c r="AJ156" s="346">
        <v>59</v>
      </c>
      <c r="AK156" s="346">
        <v>35</v>
      </c>
      <c r="AL156" s="346">
        <v>4</v>
      </c>
      <c r="AM156" s="346">
        <v>9</v>
      </c>
      <c r="AN156" s="346">
        <v>102</v>
      </c>
      <c r="AO156" s="373"/>
      <c r="AP156" s="348" t="s">
        <v>430</v>
      </c>
      <c r="AQ156" s="348" t="s">
        <v>430</v>
      </c>
      <c r="AR156" s="348" t="s">
        <v>430</v>
      </c>
      <c r="AS156" s="348">
        <v>66.22</v>
      </c>
      <c r="AT156" s="348">
        <v>82.58</v>
      </c>
      <c r="AU156" s="351"/>
      <c r="AV156" s="346" t="s">
        <v>430</v>
      </c>
      <c r="AW156" s="346" t="s">
        <v>430</v>
      </c>
      <c r="AX156" s="346" t="s">
        <v>430</v>
      </c>
      <c r="AY156" s="346">
        <v>2</v>
      </c>
      <c r="AZ156" s="346">
        <v>5</v>
      </c>
      <c r="BA156" s="374"/>
      <c r="BB156" s="348">
        <v>38.361260965304503</v>
      </c>
      <c r="BC156" s="348">
        <v>0</v>
      </c>
      <c r="BD156" s="348">
        <v>8.5629355096057305E-2</v>
      </c>
      <c r="BE156" s="375" t="s">
        <v>430</v>
      </c>
      <c r="BF156" s="374"/>
      <c r="BG156" s="375" t="s">
        <v>430</v>
      </c>
      <c r="BH156" s="674" t="s">
        <v>430</v>
      </c>
      <c r="BI156" s="348" t="s">
        <v>430</v>
      </c>
      <c r="BJ156" s="348" t="s">
        <v>430</v>
      </c>
      <c r="BK156" s="362"/>
      <c r="BL156" s="348" t="s">
        <v>6830</v>
      </c>
      <c r="BM156" s="373" t="s">
        <v>6831</v>
      </c>
      <c r="BN156" s="372" t="s">
        <v>430</v>
      </c>
      <c r="BO156" s="372" t="s">
        <v>430</v>
      </c>
      <c r="BP156" s="372" t="s">
        <v>430</v>
      </c>
      <c r="BQ156" s="373"/>
      <c r="BR156" s="354" t="s">
        <v>4769</v>
      </c>
    </row>
    <row r="157" spans="1:70" s="428" customFormat="1" x14ac:dyDescent="0.25">
      <c r="A157" s="345" t="s">
        <v>7035</v>
      </c>
      <c r="B157" s="373"/>
      <c r="C157" s="719">
        <v>41275</v>
      </c>
      <c r="D157" s="373"/>
      <c r="E157" s="346">
        <v>1242.8599999999999</v>
      </c>
      <c r="F157" s="373"/>
      <c r="G157" s="347">
        <v>188.4118</v>
      </c>
      <c r="H157" s="374"/>
      <c r="I157" s="348" t="s">
        <v>430</v>
      </c>
      <c r="J157" s="348">
        <v>2.6690999999999998</v>
      </c>
      <c r="K157" s="348">
        <v>2.4079999999999999</v>
      </c>
      <c r="L157" s="348">
        <v>2.9419</v>
      </c>
      <c r="M157" s="348">
        <v>-0.5464</v>
      </c>
      <c r="N157" s="350">
        <v>1.6773</v>
      </c>
      <c r="O157" s="348">
        <v>4.9532999999999996</v>
      </c>
      <c r="P157" s="348">
        <v>11.928900000000001</v>
      </c>
      <c r="Q157" s="348">
        <v>12.672000000000001</v>
      </c>
      <c r="R157" s="348">
        <v>10.913600000000001</v>
      </c>
      <c r="S157" s="348">
        <v>6.5406000000000004</v>
      </c>
      <c r="T157" s="348">
        <v>-1.0929</v>
      </c>
      <c r="U157" s="348">
        <v>1.7091000000000001</v>
      </c>
      <c r="V157" s="348">
        <v>0.442</v>
      </c>
      <c r="W157" s="348">
        <v>1.7630999999999999</v>
      </c>
      <c r="X157" s="348">
        <v>11.0322</v>
      </c>
      <c r="Y157" s="374"/>
      <c r="Z157" s="346" t="s">
        <v>430</v>
      </c>
      <c r="AA157" s="346">
        <v>82</v>
      </c>
      <c r="AB157" s="346">
        <v>37</v>
      </c>
      <c r="AC157" s="346">
        <v>53</v>
      </c>
      <c r="AD157" s="346">
        <v>79</v>
      </c>
      <c r="AE157" s="346">
        <v>66</v>
      </c>
      <c r="AF157" s="346">
        <v>48</v>
      </c>
      <c r="AG157" s="346">
        <v>51</v>
      </c>
      <c r="AH157" s="346">
        <v>25</v>
      </c>
      <c r="AI157" s="346">
        <v>22</v>
      </c>
      <c r="AJ157" s="346">
        <v>67</v>
      </c>
      <c r="AK157" s="346">
        <v>79</v>
      </c>
      <c r="AL157" s="346">
        <v>78</v>
      </c>
      <c r="AM157" s="346">
        <v>63</v>
      </c>
      <c r="AN157" s="346">
        <v>29</v>
      </c>
      <c r="AO157" s="373"/>
      <c r="AP157" s="348">
        <v>11.45</v>
      </c>
      <c r="AQ157" s="348">
        <v>12.53</v>
      </c>
      <c r="AR157" s="348">
        <v>10.08</v>
      </c>
      <c r="AS157" s="348">
        <v>6.23</v>
      </c>
      <c r="AT157" s="348">
        <v>0.81</v>
      </c>
      <c r="AU157" s="351"/>
      <c r="AV157" s="346">
        <v>21</v>
      </c>
      <c r="AW157" s="346">
        <v>24</v>
      </c>
      <c r="AX157" s="346">
        <v>34</v>
      </c>
      <c r="AY157" s="346">
        <v>49</v>
      </c>
      <c r="AZ157" s="346">
        <v>67</v>
      </c>
      <c r="BA157" s="374"/>
      <c r="BB157" s="348">
        <v>6.9779629021131901</v>
      </c>
      <c r="BC157" s="348">
        <v>0</v>
      </c>
      <c r="BD157" s="348">
        <v>8.0691555955478902E-2</v>
      </c>
      <c r="BE157" s="375" t="s">
        <v>430</v>
      </c>
      <c r="BF157" s="374"/>
      <c r="BG157" s="375" t="s">
        <v>430</v>
      </c>
      <c r="BH157" s="674" t="s">
        <v>430</v>
      </c>
      <c r="BI157" s="348" t="s">
        <v>430</v>
      </c>
      <c r="BJ157" s="348" t="s">
        <v>430</v>
      </c>
      <c r="BK157" s="362"/>
      <c r="BL157" s="348" t="s">
        <v>6833</v>
      </c>
      <c r="BM157" s="373" t="s">
        <v>6834</v>
      </c>
      <c r="BN157" s="372" t="s">
        <v>430</v>
      </c>
      <c r="BO157" s="372" t="s">
        <v>430</v>
      </c>
      <c r="BP157" s="372" t="s">
        <v>430</v>
      </c>
      <c r="BQ157" s="373"/>
      <c r="BR157" s="354" t="s">
        <v>443</v>
      </c>
    </row>
    <row r="158" spans="1:70" s="428" customFormat="1" x14ac:dyDescent="0.25">
      <c r="A158" s="345" t="s">
        <v>7036</v>
      </c>
      <c r="B158" s="373"/>
      <c r="C158" s="719">
        <v>45310</v>
      </c>
      <c r="D158" s="373"/>
      <c r="E158" s="346">
        <v>1117.2</v>
      </c>
      <c r="F158" s="373"/>
      <c r="G158" s="347">
        <v>31.529699999999998</v>
      </c>
      <c r="H158" s="374"/>
      <c r="I158" s="348">
        <v>-2.0137999999999998</v>
      </c>
      <c r="J158" s="348">
        <v>3.8096999999999999</v>
      </c>
      <c r="K158" s="348">
        <v>-9.0946999999999996</v>
      </c>
      <c r="L158" s="348">
        <v>-3.0914000000000001</v>
      </c>
      <c r="M158" s="348">
        <v>18.460999999999999</v>
      </c>
      <c r="N158" s="350">
        <v>110.342</v>
      </c>
      <c r="O158" s="348">
        <v>60.773299999999999</v>
      </c>
      <c r="P158" s="348" t="s">
        <v>430</v>
      </c>
      <c r="Q158" s="348" t="s">
        <v>430</v>
      </c>
      <c r="R158" s="348" t="s">
        <v>430</v>
      </c>
      <c r="S158" s="348">
        <v>6.2686999999999999</v>
      </c>
      <c r="T158" s="348">
        <v>6.8205999999999998</v>
      </c>
      <c r="U158" s="348">
        <v>64.929299999999998</v>
      </c>
      <c r="V158" s="348">
        <v>117.99339999999999</v>
      </c>
      <c r="W158" s="348">
        <v>-7.7595999999999998</v>
      </c>
      <c r="X158" s="348">
        <v>60.923900000000003</v>
      </c>
      <c r="Y158" s="374"/>
      <c r="Z158" s="346">
        <v>78</v>
      </c>
      <c r="AA158" s="346">
        <v>53</v>
      </c>
      <c r="AB158" s="346">
        <v>107</v>
      </c>
      <c r="AC158" s="346">
        <v>79</v>
      </c>
      <c r="AD158" s="346">
        <v>14</v>
      </c>
      <c r="AE158" s="346">
        <v>10</v>
      </c>
      <c r="AF158" s="346">
        <v>8</v>
      </c>
      <c r="AG158" s="346" t="s">
        <v>430</v>
      </c>
      <c r="AH158" s="346" t="s">
        <v>430</v>
      </c>
      <c r="AI158" s="346" t="s">
        <v>430</v>
      </c>
      <c r="AJ158" s="346">
        <v>71</v>
      </c>
      <c r="AK158" s="346">
        <v>34</v>
      </c>
      <c r="AL158" s="346">
        <v>12</v>
      </c>
      <c r="AM158" s="346">
        <v>10</v>
      </c>
      <c r="AN158" s="346">
        <v>108</v>
      </c>
      <c r="AO158" s="373"/>
      <c r="AP158" s="348" t="s">
        <v>430</v>
      </c>
      <c r="AQ158" s="348" t="s">
        <v>430</v>
      </c>
      <c r="AR158" s="348" t="s">
        <v>430</v>
      </c>
      <c r="AS158" s="348" t="s">
        <v>430</v>
      </c>
      <c r="AT158" s="348">
        <v>78.37</v>
      </c>
      <c r="AU158" s="351"/>
      <c r="AV158" s="346" t="s">
        <v>430</v>
      </c>
      <c r="AW158" s="346" t="s">
        <v>430</v>
      </c>
      <c r="AX158" s="346" t="s">
        <v>430</v>
      </c>
      <c r="AY158" s="346" t="s">
        <v>430</v>
      </c>
      <c r="AZ158" s="346">
        <v>13</v>
      </c>
      <c r="BA158" s="374"/>
      <c r="BB158" s="348">
        <v>42.399472923326201</v>
      </c>
      <c r="BC158" s="348">
        <v>0</v>
      </c>
      <c r="BD158" s="348">
        <v>0.103647222492753</v>
      </c>
      <c r="BE158" s="375" t="s">
        <v>430</v>
      </c>
      <c r="BF158" s="374"/>
      <c r="BG158" s="375" t="s">
        <v>430</v>
      </c>
      <c r="BH158" s="674" t="s">
        <v>430</v>
      </c>
      <c r="BI158" s="348" t="s">
        <v>430</v>
      </c>
      <c r="BJ158" s="348" t="s">
        <v>430</v>
      </c>
      <c r="BK158" s="362"/>
      <c r="BL158" s="348" t="s">
        <v>6798</v>
      </c>
      <c r="BM158" s="373" t="s">
        <v>6799</v>
      </c>
      <c r="BN158" s="372" t="s">
        <v>430</v>
      </c>
      <c r="BO158" s="372" t="s">
        <v>430</v>
      </c>
      <c r="BP158" s="372" t="s">
        <v>430</v>
      </c>
      <c r="BQ158" s="373"/>
      <c r="BR158" s="354" t="s">
        <v>6819</v>
      </c>
    </row>
    <row r="159" spans="1:70" s="428" customFormat="1" ht="11" x14ac:dyDescent="0.3">
      <c r="A159" s="841" t="s">
        <v>7037</v>
      </c>
      <c r="B159" s="842"/>
      <c r="C159" s="843">
        <v>45958</v>
      </c>
      <c r="D159" s="842"/>
      <c r="E159" s="844">
        <v>1094.3</v>
      </c>
      <c r="F159" s="842"/>
      <c r="G159" s="845">
        <v>15.397</v>
      </c>
      <c r="H159" s="847"/>
      <c r="I159" s="846">
        <v>-1.6919999999999999</v>
      </c>
      <c r="J159" s="846">
        <v>3.1762999999999999</v>
      </c>
      <c r="K159" s="846">
        <v>-7.5533000000000001</v>
      </c>
      <c r="L159" s="846">
        <v>-3.4851999999999999</v>
      </c>
      <c r="M159" s="846">
        <v>17.8492</v>
      </c>
      <c r="N159" s="848" t="s">
        <v>430</v>
      </c>
      <c r="O159" s="846" t="s">
        <v>430</v>
      </c>
      <c r="P159" s="846" t="s">
        <v>430</v>
      </c>
      <c r="Q159" s="846" t="s">
        <v>430</v>
      </c>
      <c r="R159" s="846" t="s">
        <v>430</v>
      </c>
      <c r="S159" s="846">
        <v>3.0933999999999999</v>
      </c>
      <c r="T159" s="846">
        <v>10.1044</v>
      </c>
      <c r="U159" s="846" t="s">
        <v>430</v>
      </c>
      <c r="V159" s="846" t="s">
        <v>430</v>
      </c>
      <c r="W159" s="846">
        <v>-6.5262000000000002</v>
      </c>
      <c r="X159" s="846">
        <v>53.97</v>
      </c>
      <c r="Y159" s="847"/>
      <c r="Z159" s="844">
        <v>69</v>
      </c>
      <c r="AA159" s="844">
        <v>70</v>
      </c>
      <c r="AB159" s="844">
        <v>100</v>
      </c>
      <c r="AC159" s="844">
        <v>86</v>
      </c>
      <c r="AD159" s="844">
        <v>18</v>
      </c>
      <c r="AE159" s="844" t="s">
        <v>430</v>
      </c>
      <c r="AF159" s="844" t="s">
        <v>430</v>
      </c>
      <c r="AG159" s="844" t="s">
        <v>430</v>
      </c>
      <c r="AH159" s="844" t="s">
        <v>430</v>
      </c>
      <c r="AI159" s="844" t="s">
        <v>430</v>
      </c>
      <c r="AJ159" s="844">
        <v>89</v>
      </c>
      <c r="AK159" s="844">
        <v>24</v>
      </c>
      <c r="AL159" s="844" t="s">
        <v>430</v>
      </c>
      <c r="AM159" s="844" t="s">
        <v>430</v>
      </c>
      <c r="AN159" s="844">
        <v>100</v>
      </c>
      <c r="AO159" s="842"/>
      <c r="AP159" s="846" t="s">
        <v>430</v>
      </c>
      <c r="AQ159" s="846" t="s">
        <v>430</v>
      </c>
      <c r="AR159" s="846" t="s">
        <v>430</v>
      </c>
      <c r="AS159" s="846" t="s">
        <v>430</v>
      </c>
      <c r="AT159" s="846" t="s">
        <v>430</v>
      </c>
      <c r="AU159" s="849"/>
      <c r="AV159" s="844" t="s">
        <v>430</v>
      </c>
      <c r="AW159" s="844" t="s">
        <v>430</v>
      </c>
      <c r="AX159" s="844" t="s">
        <v>430</v>
      </c>
      <c r="AY159" s="844" t="s">
        <v>430</v>
      </c>
      <c r="AZ159" s="844" t="s">
        <v>430</v>
      </c>
      <c r="BA159" s="847"/>
      <c r="BB159" s="846">
        <v>46.774043554128703</v>
      </c>
      <c r="BC159" s="846">
        <v>0</v>
      </c>
      <c r="BD159" s="846">
        <v>0.121118018516125</v>
      </c>
      <c r="BE159" s="852" t="s">
        <v>430</v>
      </c>
      <c r="BF159" s="847"/>
      <c r="BG159" s="852" t="s">
        <v>430</v>
      </c>
      <c r="BH159" s="936" t="s">
        <v>430</v>
      </c>
      <c r="BI159" s="846" t="s">
        <v>430</v>
      </c>
      <c r="BJ159" s="846" t="s">
        <v>430</v>
      </c>
      <c r="BK159" s="851"/>
      <c r="BL159" s="846" t="s">
        <v>6837</v>
      </c>
      <c r="BM159" s="842" t="s">
        <v>6511</v>
      </c>
      <c r="BN159" s="855" t="s">
        <v>430</v>
      </c>
      <c r="BO159" s="855" t="s">
        <v>430</v>
      </c>
      <c r="BP159" s="855" t="s">
        <v>430</v>
      </c>
      <c r="BQ159" s="842"/>
      <c r="BR159" s="856" t="s">
        <v>554</v>
      </c>
    </row>
    <row r="160" spans="1:70" s="428" customFormat="1" ht="11" x14ac:dyDescent="0.3">
      <c r="A160" s="841" t="s">
        <v>7038</v>
      </c>
      <c r="B160" s="842"/>
      <c r="C160" s="843">
        <v>45016</v>
      </c>
      <c r="D160" s="842"/>
      <c r="E160" s="844">
        <v>1011.87</v>
      </c>
      <c r="F160" s="842"/>
      <c r="G160" s="845">
        <v>32.104799999999997</v>
      </c>
      <c r="H160" s="847"/>
      <c r="I160" s="846">
        <v>-2.0794999999999999</v>
      </c>
      <c r="J160" s="846">
        <v>3.972</v>
      </c>
      <c r="K160" s="846">
        <v>-9.0753000000000004</v>
      </c>
      <c r="L160" s="846">
        <v>-2.8157999999999999</v>
      </c>
      <c r="M160" s="846">
        <v>18.3644</v>
      </c>
      <c r="N160" s="848">
        <v>115.82599999999999</v>
      </c>
      <c r="O160" s="846">
        <v>63.0139</v>
      </c>
      <c r="P160" s="846">
        <v>46.959499999999998</v>
      </c>
      <c r="Q160" s="846" t="s">
        <v>430</v>
      </c>
      <c r="R160" s="846" t="s">
        <v>430</v>
      </c>
      <c r="S160" s="846">
        <v>5.1992000000000003</v>
      </c>
      <c r="T160" s="846">
        <v>6.0221999999999998</v>
      </c>
      <c r="U160" s="846">
        <v>68.742599999999996</v>
      </c>
      <c r="V160" s="846">
        <v>123.7377</v>
      </c>
      <c r="W160" s="846">
        <v>-7.7888000000000002</v>
      </c>
      <c r="X160" s="846">
        <v>43.667999999999999</v>
      </c>
      <c r="Y160" s="847"/>
      <c r="Z160" s="844">
        <v>82</v>
      </c>
      <c r="AA160" s="844">
        <v>42</v>
      </c>
      <c r="AB160" s="844">
        <v>105</v>
      </c>
      <c r="AC160" s="844">
        <v>74</v>
      </c>
      <c r="AD160" s="844">
        <v>15</v>
      </c>
      <c r="AE160" s="844">
        <v>2</v>
      </c>
      <c r="AF160" s="844">
        <v>1</v>
      </c>
      <c r="AG160" s="844">
        <v>3</v>
      </c>
      <c r="AH160" s="844" t="s">
        <v>430</v>
      </c>
      <c r="AI160" s="844" t="s">
        <v>430</v>
      </c>
      <c r="AJ160" s="844">
        <v>80</v>
      </c>
      <c r="AK160" s="844">
        <v>43</v>
      </c>
      <c r="AL160" s="844">
        <v>1</v>
      </c>
      <c r="AM160" s="844">
        <v>2</v>
      </c>
      <c r="AN160" s="844">
        <v>110</v>
      </c>
      <c r="AO160" s="842"/>
      <c r="AP160" s="846" t="s">
        <v>430</v>
      </c>
      <c r="AQ160" s="846" t="s">
        <v>430</v>
      </c>
      <c r="AR160" s="846" t="s">
        <v>430</v>
      </c>
      <c r="AS160" s="846">
        <v>66.430000000000007</v>
      </c>
      <c r="AT160" s="846">
        <v>83.56</v>
      </c>
      <c r="AU160" s="849"/>
      <c r="AV160" s="844" t="s">
        <v>430</v>
      </c>
      <c r="AW160" s="844" t="s">
        <v>430</v>
      </c>
      <c r="AX160" s="844" t="s">
        <v>430</v>
      </c>
      <c r="AY160" s="844">
        <v>1</v>
      </c>
      <c r="AZ160" s="844">
        <v>3</v>
      </c>
      <c r="BA160" s="847"/>
      <c r="BB160" s="846">
        <v>37.668763776769197</v>
      </c>
      <c r="BC160" s="846">
        <v>0</v>
      </c>
      <c r="BD160" s="846">
        <v>8.6433593845376105E-2</v>
      </c>
      <c r="BE160" s="852" t="s">
        <v>430</v>
      </c>
      <c r="BF160" s="847"/>
      <c r="BG160" s="852" t="s">
        <v>430</v>
      </c>
      <c r="BH160" s="936" t="s">
        <v>430</v>
      </c>
      <c r="BI160" s="846" t="s">
        <v>430</v>
      </c>
      <c r="BJ160" s="846" t="s">
        <v>430</v>
      </c>
      <c r="BK160" s="851"/>
      <c r="BL160" s="846" t="s">
        <v>6839</v>
      </c>
      <c r="BM160" s="842" t="s">
        <v>6388</v>
      </c>
      <c r="BN160" s="855" t="s">
        <v>430</v>
      </c>
      <c r="BO160" s="855" t="s">
        <v>430</v>
      </c>
      <c r="BP160" s="855" t="s">
        <v>430</v>
      </c>
      <c r="BQ160" s="842"/>
      <c r="BR160" s="856" t="s">
        <v>525</v>
      </c>
    </row>
    <row r="161" spans="1:70" s="428" customFormat="1" x14ac:dyDescent="0.25">
      <c r="A161" s="345" t="s">
        <v>7039</v>
      </c>
      <c r="B161" s="373"/>
      <c r="C161" s="719">
        <v>44095</v>
      </c>
      <c r="D161" s="373"/>
      <c r="E161" s="346">
        <v>993.91399999999999</v>
      </c>
      <c r="F161" s="373"/>
      <c r="G161" s="347">
        <v>25.155999999999999</v>
      </c>
      <c r="H161" s="374"/>
      <c r="I161" s="348">
        <v>0.37509999999999999</v>
      </c>
      <c r="J161" s="348">
        <v>4.5944000000000003</v>
      </c>
      <c r="K161" s="348">
        <v>3.0308000000000002</v>
      </c>
      <c r="L161" s="348">
        <v>4.9478999999999997</v>
      </c>
      <c r="M161" s="348">
        <v>-1.8072999999999999</v>
      </c>
      <c r="N161" s="350">
        <v>1.9411</v>
      </c>
      <c r="O161" s="348">
        <v>2.4653999999999998</v>
      </c>
      <c r="P161" s="348">
        <v>12.8599</v>
      </c>
      <c r="Q161" s="348">
        <v>12.021599999999999</v>
      </c>
      <c r="R161" s="348" t="s">
        <v>430</v>
      </c>
      <c r="S161" s="348">
        <v>12.0684</v>
      </c>
      <c r="T161" s="348">
        <v>-3.3241999999999998</v>
      </c>
      <c r="U161" s="348">
        <v>1.9576</v>
      </c>
      <c r="V161" s="348">
        <v>-1.2173</v>
      </c>
      <c r="W161" s="348">
        <v>2.0941999999999998</v>
      </c>
      <c r="X161" s="348">
        <v>17.427099999999999</v>
      </c>
      <c r="Y161" s="374"/>
      <c r="Z161" s="346">
        <v>18</v>
      </c>
      <c r="AA161" s="346">
        <v>24</v>
      </c>
      <c r="AB161" s="346">
        <v>25</v>
      </c>
      <c r="AC161" s="346">
        <v>34</v>
      </c>
      <c r="AD161" s="346">
        <v>83</v>
      </c>
      <c r="AE161" s="346">
        <v>65</v>
      </c>
      <c r="AF161" s="346">
        <v>53</v>
      </c>
      <c r="AG161" s="346">
        <v>44</v>
      </c>
      <c r="AH161" s="346">
        <v>28</v>
      </c>
      <c r="AI161" s="346" t="s">
        <v>430</v>
      </c>
      <c r="AJ161" s="346">
        <v>33</v>
      </c>
      <c r="AK161" s="346">
        <v>89</v>
      </c>
      <c r="AL161" s="346">
        <v>76</v>
      </c>
      <c r="AM161" s="346">
        <v>66</v>
      </c>
      <c r="AN161" s="346">
        <v>20</v>
      </c>
      <c r="AO161" s="373"/>
      <c r="AP161" s="348" t="s">
        <v>430</v>
      </c>
      <c r="AQ161" s="348" t="s">
        <v>430</v>
      </c>
      <c r="AR161" s="348">
        <v>10.48</v>
      </c>
      <c r="AS161" s="348">
        <v>6.23</v>
      </c>
      <c r="AT161" s="348">
        <v>-0.31</v>
      </c>
      <c r="AU161" s="351"/>
      <c r="AV161" s="346" t="s">
        <v>430</v>
      </c>
      <c r="AW161" s="346" t="s">
        <v>430</v>
      </c>
      <c r="AX161" s="346">
        <v>31</v>
      </c>
      <c r="AY161" s="346">
        <v>49</v>
      </c>
      <c r="AZ161" s="346">
        <v>70</v>
      </c>
      <c r="BA161" s="374"/>
      <c r="BB161" s="348">
        <v>12.480122514526901</v>
      </c>
      <c r="BC161" s="348">
        <v>1.00810387932323</v>
      </c>
      <c r="BD161" s="348">
        <v>5.8804236064675497E-2</v>
      </c>
      <c r="BE161" s="375">
        <v>5.66612453641792E-2</v>
      </c>
      <c r="BF161" s="374"/>
      <c r="BG161" s="375" t="s">
        <v>430</v>
      </c>
      <c r="BH161" s="674" t="s">
        <v>430</v>
      </c>
      <c r="BI161" s="348" t="s">
        <v>430</v>
      </c>
      <c r="BJ161" s="348" t="s">
        <v>430</v>
      </c>
      <c r="BK161" s="362"/>
      <c r="BL161" s="348" t="s">
        <v>6772</v>
      </c>
      <c r="BM161" s="373" t="s">
        <v>4881</v>
      </c>
      <c r="BN161" s="372" t="s">
        <v>430</v>
      </c>
      <c r="BO161" s="372" t="s">
        <v>430</v>
      </c>
      <c r="BP161" s="372" t="s">
        <v>430</v>
      </c>
      <c r="BQ161" s="373"/>
      <c r="BR161" s="354" t="s">
        <v>6841</v>
      </c>
    </row>
    <row r="162" spans="1:70" s="428" customFormat="1" x14ac:dyDescent="0.25">
      <c r="A162" s="345" t="s">
        <v>7040</v>
      </c>
      <c r="B162" s="373"/>
      <c r="C162" s="719">
        <v>44461</v>
      </c>
      <c r="D162" s="373"/>
      <c r="E162" s="346">
        <v>838.87099999999998</v>
      </c>
      <c r="F162" s="373"/>
      <c r="G162" s="347">
        <v>28.32</v>
      </c>
      <c r="H162" s="374"/>
      <c r="I162" s="348" t="s">
        <v>430</v>
      </c>
      <c r="J162" s="348">
        <v>0.30099999999999999</v>
      </c>
      <c r="K162" s="348">
        <v>-3.9218000000000002</v>
      </c>
      <c r="L162" s="348">
        <v>15.4787</v>
      </c>
      <c r="M162" s="348">
        <v>10.3835</v>
      </c>
      <c r="N162" s="350">
        <v>45.506900000000002</v>
      </c>
      <c r="O162" s="348">
        <v>34.211100000000002</v>
      </c>
      <c r="P162" s="348">
        <v>35.265000000000001</v>
      </c>
      <c r="Q162" s="348" t="s">
        <v>430</v>
      </c>
      <c r="R162" s="348" t="s">
        <v>430</v>
      </c>
      <c r="S162" s="348">
        <v>16.826899999999998</v>
      </c>
      <c r="T162" s="348">
        <v>11.150399999999999</v>
      </c>
      <c r="U162" s="348">
        <v>16.2896</v>
      </c>
      <c r="V162" s="348">
        <v>43.756300000000003</v>
      </c>
      <c r="W162" s="348">
        <v>-2.6503000000000001</v>
      </c>
      <c r="X162" s="348">
        <v>24.577300000000001</v>
      </c>
      <c r="Y162" s="374"/>
      <c r="Z162" s="346" t="s">
        <v>430</v>
      </c>
      <c r="AA162" s="346">
        <v>115</v>
      </c>
      <c r="AB162" s="346">
        <v>71</v>
      </c>
      <c r="AC162" s="346">
        <v>7</v>
      </c>
      <c r="AD162" s="346">
        <v>40</v>
      </c>
      <c r="AE162" s="346">
        <v>33</v>
      </c>
      <c r="AF162" s="346">
        <v>26</v>
      </c>
      <c r="AG162" s="346">
        <v>12</v>
      </c>
      <c r="AH162" s="346" t="s">
        <v>430</v>
      </c>
      <c r="AI162" s="346" t="s">
        <v>430</v>
      </c>
      <c r="AJ162" s="346">
        <v>18</v>
      </c>
      <c r="AK162" s="346">
        <v>8</v>
      </c>
      <c r="AL162" s="346">
        <v>39</v>
      </c>
      <c r="AM162" s="346">
        <v>32</v>
      </c>
      <c r="AN162" s="346">
        <v>70</v>
      </c>
      <c r="AO162" s="373"/>
      <c r="AP162" s="348" t="s">
        <v>430</v>
      </c>
      <c r="AQ162" s="348" t="s">
        <v>430</v>
      </c>
      <c r="AR162" s="348" t="s">
        <v>430</v>
      </c>
      <c r="AS162" s="348">
        <v>36.619999999999997</v>
      </c>
      <c r="AT162" s="348">
        <v>31.07</v>
      </c>
      <c r="AU162" s="351"/>
      <c r="AV162" s="346" t="s">
        <v>430</v>
      </c>
      <c r="AW162" s="346" t="s">
        <v>430</v>
      </c>
      <c r="AX162" s="346" t="s">
        <v>430</v>
      </c>
      <c r="AY162" s="346">
        <v>23</v>
      </c>
      <c r="AZ162" s="346">
        <v>33</v>
      </c>
      <c r="BA162" s="374"/>
      <c r="BB162" s="348">
        <v>23.837425179305601</v>
      </c>
      <c r="BC162" s="348">
        <v>0</v>
      </c>
      <c r="BD162" s="348">
        <v>0.103343166806456</v>
      </c>
      <c r="BE162" s="375" t="s">
        <v>430</v>
      </c>
      <c r="BF162" s="374"/>
      <c r="BG162" s="375" t="s">
        <v>430</v>
      </c>
      <c r="BH162" s="674" t="s">
        <v>430</v>
      </c>
      <c r="BI162" s="348" t="s">
        <v>430</v>
      </c>
      <c r="BJ162" s="348" t="s">
        <v>430</v>
      </c>
      <c r="BK162" s="362"/>
      <c r="BL162" s="348" t="s">
        <v>6843</v>
      </c>
      <c r="BM162" s="373" t="s">
        <v>6005</v>
      </c>
      <c r="BN162" s="372" t="s">
        <v>430</v>
      </c>
      <c r="BO162" s="372" t="s">
        <v>430</v>
      </c>
      <c r="BP162" s="372" t="s">
        <v>430</v>
      </c>
      <c r="BQ162" s="373"/>
      <c r="BR162" s="354" t="s">
        <v>602</v>
      </c>
    </row>
    <row r="163" spans="1:70" s="428" customFormat="1" x14ac:dyDescent="0.25">
      <c r="A163" s="345" t="s">
        <v>7041</v>
      </c>
      <c r="B163" s="373"/>
      <c r="C163" s="719">
        <v>41275</v>
      </c>
      <c r="D163" s="373"/>
      <c r="E163" s="346">
        <v>808.91600000000005</v>
      </c>
      <c r="F163" s="373"/>
      <c r="G163" s="347">
        <v>40.472799999999999</v>
      </c>
      <c r="H163" s="374"/>
      <c r="I163" s="348">
        <v>-1.1088</v>
      </c>
      <c r="J163" s="348">
        <v>3.2155999999999998</v>
      </c>
      <c r="K163" s="348">
        <v>-5.3573000000000004</v>
      </c>
      <c r="L163" s="348">
        <v>-3.8997999999999999</v>
      </c>
      <c r="M163" s="348">
        <v>11.531000000000001</v>
      </c>
      <c r="N163" s="350">
        <v>47.012900000000002</v>
      </c>
      <c r="O163" s="348">
        <v>42.305599999999998</v>
      </c>
      <c r="P163" s="348">
        <v>33.910600000000002</v>
      </c>
      <c r="Q163" s="348">
        <v>24.729199999999999</v>
      </c>
      <c r="R163" s="348">
        <v>15.5566</v>
      </c>
      <c r="S163" s="348">
        <v>2.3426</v>
      </c>
      <c r="T163" s="348">
        <v>6.6817000000000002</v>
      </c>
      <c r="U163" s="348">
        <v>27.684100000000001</v>
      </c>
      <c r="V163" s="348">
        <v>52.424999999999997</v>
      </c>
      <c r="W163" s="348">
        <v>-4.5035999999999996</v>
      </c>
      <c r="X163" s="348">
        <v>10.940099999999999</v>
      </c>
      <c r="Y163" s="374"/>
      <c r="Z163" s="346">
        <v>47</v>
      </c>
      <c r="AA163" s="346">
        <v>69</v>
      </c>
      <c r="AB163" s="346">
        <v>74</v>
      </c>
      <c r="AC163" s="346">
        <v>89</v>
      </c>
      <c r="AD163" s="346">
        <v>23</v>
      </c>
      <c r="AE163" s="346">
        <v>27</v>
      </c>
      <c r="AF163" s="346">
        <v>16</v>
      </c>
      <c r="AG163" s="346">
        <v>18</v>
      </c>
      <c r="AH163" s="346">
        <v>4</v>
      </c>
      <c r="AI163" s="346">
        <v>12</v>
      </c>
      <c r="AJ163" s="346">
        <v>94</v>
      </c>
      <c r="AK163" s="346">
        <v>37</v>
      </c>
      <c r="AL163" s="346">
        <v>20</v>
      </c>
      <c r="AM163" s="346">
        <v>24</v>
      </c>
      <c r="AN163" s="346">
        <v>74</v>
      </c>
      <c r="AO163" s="373"/>
      <c r="AP163" s="348">
        <v>21.39</v>
      </c>
      <c r="AQ163" s="348">
        <v>25.57</v>
      </c>
      <c r="AR163" s="348">
        <v>32.11</v>
      </c>
      <c r="AS163" s="348">
        <v>41.43</v>
      </c>
      <c r="AT163" s="348">
        <v>32.590000000000003</v>
      </c>
      <c r="AU163" s="351"/>
      <c r="AV163" s="346">
        <v>5</v>
      </c>
      <c r="AW163" s="346">
        <v>2</v>
      </c>
      <c r="AX163" s="346">
        <v>3</v>
      </c>
      <c r="AY163" s="346">
        <v>14</v>
      </c>
      <c r="AZ163" s="346">
        <v>18</v>
      </c>
      <c r="BA163" s="374"/>
      <c r="BB163" s="348">
        <v>18.6837817459128</v>
      </c>
      <c r="BC163" s="348">
        <v>0</v>
      </c>
      <c r="BD163" s="348">
        <v>0.109704813496903</v>
      </c>
      <c r="BE163" s="375" t="s">
        <v>430</v>
      </c>
      <c r="BF163" s="374"/>
      <c r="BG163" s="375" t="s">
        <v>430</v>
      </c>
      <c r="BH163" s="674" t="s">
        <v>430</v>
      </c>
      <c r="BI163" s="348" t="s">
        <v>430</v>
      </c>
      <c r="BJ163" s="348" t="s">
        <v>430</v>
      </c>
      <c r="BK163" s="362"/>
      <c r="BL163" s="348" t="s">
        <v>6845</v>
      </c>
      <c r="BM163" s="373" t="s">
        <v>4679</v>
      </c>
      <c r="BN163" s="372" t="s">
        <v>430</v>
      </c>
      <c r="BO163" s="372" t="s">
        <v>430</v>
      </c>
      <c r="BP163" s="372" t="s">
        <v>430</v>
      </c>
      <c r="BQ163" s="373"/>
      <c r="BR163" s="354" t="s">
        <v>547</v>
      </c>
    </row>
    <row r="164" spans="1:70" s="428" customFormat="1" x14ac:dyDescent="0.25">
      <c r="A164" s="345" t="s">
        <v>7042</v>
      </c>
      <c r="B164" s="373"/>
      <c r="C164" s="719">
        <v>46078</v>
      </c>
      <c r="D164" s="373"/>
      <c r="E164" s="346">
        <v>827.91899999999998</v>
      </c>
      <c r="F164" s="373"/>
      <c r="G164" s="347">
        <v>9.9504000000000001</v>
      </c>
      <c r="H164" s="374"/>
      <c r="I164" s="348" t="s">
        <v>430</v>
      </c>
      <c r="J164" s="348">
        <v>2.4336000000000002</v>
      </c>
      <c r="K164" s="348">
        <v>1.5316000000000001</v>
      </c>
      <c r="L164" s="348">
        <v>2.1076999999999999</v>
      </c>
      <c r="M164" s="348" t="s">
        <v>430</v>
      </c>
      <c r="N164" s="350" t="s">
        <v>430</v>
      </c>
      <c r="O164" s="348" t="s">
        <v>430</v>
      </c>
      <c r="P164" s="348" t="s">
        <v>430</v>
      </c>
      <c r="Q164" s="348" t="s">
        <v>430</v>
      </c>
      <c r="R164" s="348" t="s">
        <v>430</v>
      </c>
      <c r="S164" s="348">
        <v>5.6923000000000004</v>
      </c>
      <c r="T164" s="348" t="s">
        <v>430</v>
      </c>
      <c r="U164" s="348" t="s">
        <v>430</v>
      </c>
      <c r="V164" s="348" t="s">
        <v>430</v>
      </c>
      <c r="W164" s="348">
        <v>1.0224</v>
      </c>
      <c r="X164" s="348">
        <v>-0.496</v>
      </c>
      <c r="Y164" s="374"/>
      <c r="Z164" s="346" t="s">
        <v>430</v>
      </c>
      <c r="AA164" s="346">
        <v>88</v>
      </c>
      <c r="AB164" s="346">
        <v>52</v>
      </c>
      <c r="AC164" s="346">
        <v>61</v>
      </c>
      <c r="AD164" s="346" t="s">
        <v>430</v>
      </c>
      <c r="AE164" s="346" t="s">
        <v>430</v>
      </c>
      <c r="AF164" s="346" t="s">
        <v>430</v>
      </c>
      <c r="AG164" s="346" t="s">
        <v>430</v>
      </c>
      <c r="AH164" s="346" t="s">
        <v>430</v>
      </c>
      <c r="AI164" s="346" t="s">
        <v>430</v>
      </c>
      <c r="AJ164" s="346">
        <v>77</v>
      </c>
      <c r="AK164" s="346" t="s">
        <v>430</v>
      </c>
      <c r="AL164" s="346" t="s">
        <v>430</v>
      </c>
      <c r="AM164" s="346" t="s">
        <v>430</v>
      </c>
      <c r="AN164" s="346">
        <v>47</v>
      </c>
      <c r="AO164" s="373"/>
      <c r="AP164" s="348" t="s">
        <v>430</v>
      </c>
      <c r="AQ164" s="348" t="s">
        <v>430</v>
      </c>
      <c r="AR164" s="348" t="s">
        <v>430</v>
      </c>
      <c r="AS164" s="348" t="s">
        <v>430</v>
      </c>
      <c r="AT164" s="348" t="s">
        <v>430</v>
      </c>
      <c r="AU164" s="351"/>
      <c r="AV164" s="346" t="s">
        <v>430</v>
      </c>
      <c r="AW164" s="346" t="s">
        <v>430</v>
      </c>
      <c r="AX164" s="346" t="s">
        <v>430</v>
      </c>
      <c r="AY164" s="346" t="s">
        <v>430</v>
      </c>
      <c r="AZ164" s="346" t="s">
        <v>430</v>
      </c>
      <c r="BA164" s="374"/>
      <c r="BB164" s="348">
        <v>8.1812356417204501</v>
      </c>
      <c r="BC164" s="348">
        <v>0</v>
      </c>
      <c r="BD164" s="348">
        <v>3.2066665919246298E-2</v>
      </c>
      <c r="BE164" s="375" t="s">
        <v>430</v>
      </c>
      <c r="BF164" s="374"/>
      <c r="BG164" s="375" t="s">
        <v>430</v>
      </c>
      <c r="BH164" s="674" t="s">
        <v>430</v>
      </c>
      <c r="BI164" s="348" t="s">
        <v>430</v>
      </c>
      <c r="BJ164" s="348" t="s">
        <v>430</v>
      </c>
      <c r="BK164" s="362"/>
      <c r="BL164" s="348" t="s">
        <v>6847</v>
      </c>
      <c r="BM164" s="373" t="s">
        <v>2979</v>
      </c>
      <c r="BN164" s="372" t="s">
        <v>430</v>
      </c>
      <c r="BO164" s="372" t="s">
        <v>430</v>
      </c>
      <c r="BP164" s="372" t="s">
        <v>430</v>
      </c>
      <c r="BQ164" s="373"/>
      <c r="BR164" s="354" t="s">
        <v>463</v>
      </c>
    </row>
    <row r="165" spans="1:70" s="428" customFormat="1" x14ac:dyDescent="0.25">
      <c r="A165" s="345" t="s">
        <v>7043</v>
      </c>
      <c r="B165" s="373"/>
      <c r="C165" s="719">
        <v>45792</v>
      </c>
      <c r="D165" s="373"/>
      <c r="E165" s="346">
        <v>747.21</v>
      </c>
      <c r="F165" s="373"/>
      <c r="G165" s="347">
        <v>25.0154</v>
      </c>
      <c r="H165" s="374"/>
      <c r="I165" s="348">
        <v>-2.0543999999999998</v>
      </c>
      <c r="J165" s="348">
        <v>3.8492000000000002</v>
      </c>
      <c r="K165" s="348">
        <v>-9.1943999999999999</v>
      </c>
      <c r="L165" s="348">
        <v>-2.9695999999999998</v>
      </c>
      <c r="M165" s="348">
        <v>18.610399999999998</v>
      </c>
      <c r="N165" s="350">
        <v>115.32</v>
      </c>
      <c r="O165" s="348" t="s">
        <v>430</v>
      </c>
      <c r="P165" s="348" t="s">
        <v>430</v>
      </c>
      <c r="Q165" s="348" t="s">
        <v>430</v>
      </c>
      <c r="R165" s="348" t="s">
        <v>430</v>
      </c>
      <c r="S165" s="348">
        <v>6.4158999999999997</v>
      </c>
      <c r="T165" s="348">
        <v>6.4543999999999997</v>
      </c>
      <c r="U165" s="348">
        <v>68.357500000000002</v>
      </c>
      <c r="V165" s="348">
        <v>122.908</v>
      </c>
      <c r="W165" s="348">
        <v>-7.8255999999999997</v>
      </c>
      <c r="X165" s="348">
        <v>131.35300000000001</v>
      </c>
      <c r="Y165" s="374"/>
      <c r="Z165" s="346">
        <v>81</v>
      </c>
      <c r="AA165" s="346">
        <v>51</v>
      </c>
      <c r="AB165" s="346">
        <v>114</v>
      </c>
      <c r="AC165" s="346">
        <v>77</v>
      </c>
      <c r="AD165" s="346">
        <v>12</v>
      </c>
      <c r="AE165" s="346">
        <v>3</v>
      </c>
      <c r="AF165" s="346" t="s">
        <v>430</v>
      </c>
      <c r="AG165" s="346" t="s">
        <v>430</v>
      </c>
      <c r="AH165" s="346" t="s">
        <v>430</v>
      </c>
      <c r="AI165" s="346" t="s">
        <v>430</v>
      </c>
      <c r="AJ165" s="346">
        <v>68</v>
      </c>
      <c r="AK165" s="346">
        <v>39</v>
      </c>
      <c r="AL165" s="346">
        <v>2</v>
      </c>
      <c r="AM165" s="346">
        <v>3</v>
      </c>
      <c r="AN165" s="346">
        <v>111</v>
      </c>
      <c r="AO165" s="373"/>
      <c r="AP165" s="348" t="s">
        <v>430</v>
      </c>
      <c r="AQ165" s="348" t="s">
        <v>430</v>
      </c>
      <c r="AR165" s="348" t="s">
        <v>430</v>
      </c>
      <c r="AS165" s="348" t="s">
        <v>430</v>
      </c>
      <c r="AT165" s="348">
        <v>82.53</v>
      </c>
      <c r="AU165" s="351"/>
      <c r="AV165" s="346" t="s">
        <v>430</v>
      </c>
      <c r="AW165" s="346" t="s">
        <v>430</v>
      </c>
      <c r="AX165" s="346" t="s">
        <v>430</v>
      </c>
      <c r="AY165" s="346" t="s">
        <v>430</v>
      </c>
      <c r="AZ165" s="346">
        <v>6</v>
      </c>
      <c r="BA165" s="374"/>
      <c r="BB165" s="348">
        <v>57.750706524386203</v>
      </c>
      <c r="BC165" s="348">
        <v>0.92779638010917298</v>
      </c>
      <c r="BD165" s="348">
        <v>0.13647567093500401</v>
      </c>
      <c r="BE165" s="375">
        <v>0.188521396385919</v>
      </c>
      <c r="BF165" s="374"/>
      <c r="BG165" s="375" t="s">
        <v>430</v>
      </c>
      <c r="BH165" s="674" t="s">
        <v>430</v>
      </c>
      <c r="BI165" s="348" t="s">
        <v>430</v>
      </c>
      <c r="BJ165" s="348" t="s">
        <v>430</v>
      </c>
      <c r="BK165" s="362"/>
      <c r="BL165" s="348" t="s">
        <v>6849</v>
      </c>
      <c r="BM165" s="373" t="s">
        <v>4720</v>
      </c>
      <c r="BN165" s="372" t="s">
        <v>430</v>
      </c>
      <c r="BO165" s="372" t="s">
        <v>430</v>
      </c>
      <c r="BP165" s="372" t="s">
        <v>430</v>
      </c>
      <c r="BQ165" s="373"/>
      <c r="BR165" s="354" t="s">
        <v>554</v>
      </c>
    </row>
    <row r="166" spans="1:70" s="428" customFormat="1" x14ac:dyDescent="0.25">
      <c r="A166" s="345" t="s">
        <v>7044</v>
      </c>
      <c r="B166" s="373"/>
      <c r="C166" s="719">
        <v>44459</v>
      </c>
      <c r="D166" s="373"/>
      <c r="E166" s="346">
        <v>790.25699999999995</v>
      </c>
      <c r="F166" s="373"/>
      <c r="G166" s="347">
        <v>14.837899999999999</v>
      </c>
      <c r="H166" s="374"/>
      <c r="I166" s="348">
        <v>0.36799999999999999</v>
      </c>
      <c r="J166" s="348">
        <v>3.734</v>
      </c>
      <c r="K166" s="348">
        <v>2.2759999999999998</v>
      </c>
      <c r="L166" s="348">
        <v>3.5840999999999998</v>
      </c>
      <c r="M166" s="348">
        <v>-1.9078999999999999</v>
      </c>
      <c r="N166" s="350">
        <v>-0.82940000000000003</v>
      </c>
      <c r="O166" s="348">
        <v>-2.9079000000000002</v>
      </c>
      <c r="P166" s="348">
        <v>12.1007</v>
      </c>
      <c r="Q166" s="348" t="s">
        <v>430</v>
      </c>
      <c r="R166" s="348" t="s">
        <v>430</v>
      </c>
      <c r="S166" s="348">
        <v>10.1355</v>
      </c>
      <c r="T166" s="348">
        <v>-2.4367999999999999</v>
      </c>
      <c r="U166" s="348">
        <v>1.2736000000000001</v>
      </c>
      <c r="V166" s="348">
        <v>-2.7755999999999998</v>
      </c>
      <c r="W166" s="348">
        <v>2.8289</v>
      </c>
      <c r="X166" s="348">
        <v>8.6713000000000005</v>
      </c>
      <c r="Y166" s="374"/>
      <c r="Z166" s="346">
        <v>20</v>
      </c>
      <c r="AA166" s="346">
        <v>58</v>
      </c>
      <c r="AB166" s="346">
        <v>40</v>
      </c>
      <c r="AC166" s="346">
        <v>49</v>
      </c>
      <c r="AD166" s="346">
        <v>84</v>
      </c>
      <c r="AE166" s="346">
        <v>75</v>
      </c>
      <c r="AF166" s="346">
        <v>62</v>
      </c>
      <c r="AG166" s="346">
        <v>49</v>
      </c>
      <c r="AH166" s="346" t="s">
        <v>430</v>
      </c>
      <c r="AI166" s="346" t="s">
        <v>430</v>
      </c>
      <c r="AJ166" s="346">
        <v>41</v>
      </c>
      <c r="AK166" s="346">
        <v>83</v>
      </c>
      <c r="AL166" s="346">
        <v>82</v>
      </c>
      <c r="AM166" s="346">
        <v>74</v>
      </c>
      <c r="AN166" s="346">
        <v>8</v>
      </c>
      <c r="AO166" s="373"/>
      <c r="AP166" s="348" t="s">
        <v>430</v>
      </c>
      <c r="AQ166" s="348" t="s">
        <v>430</v>
      </c>
      <c r="AR166" s="348" t="s">
        <v>430</v>
      </c>
      <c r="AS166" s="348">
        <v>2.8</v>
      </c>
      <c r="AT166" s="348">
        <v>-1.74</v>
      </c>
      <c r="AU166" s="351"/>
      <c r="AV166" s="346" t="s">
        <v>430</v>
      </c>
      <c r="AW166" s="346" t="s">
        <v>430</v>
      </c>
      <c r="AX166" s="346" t="s">
        <v>430</v>
      </c>
      <c r="AY166" s="346">
        <v>57</v>
      </c>
      <c r="AZ166" s="346">
        <v>74</v>
      </c>
      <c r="BA166" s="374"/>
      <c r="BB166" s="348">
        <v>13.517383403563301</v>
      </c>
      <c r="BC166" s="348">
        <v>1.00517617442312</v>
      </c>
      <c r="BD166" s="348">
        <v>5.3250504761572198E-2</v>
      </c>
      <c r="BE166" s="375">
        <v>5.5923284659279801E-2</v>
      </c>
      <c r="BF166" s="374"/>
      <c r="BG166" s="375" t="s">
        <v>430</v>
      </c>
      <c r="BH166" s="674" t="s">
        <v>430</v>
      </c>
      <c r="BI166" s="348" t="s">
        <v>430</v>
      </c>
      <c r="BJ166" s="348" t="s">
        <v>430</v>
      </c>
      <c r="BK166" s="362"/>
      <c r="BL166" s="348" t="s">
        <v>6851</v>
      </c>
      <c r="BM166" s="373" t="s">
        <v>6330</v>
      </c>
      <c r="BN166" s="372" t="s">
        <v>430</v>
      </c>
      <c r="BO166" s="372" t="s">
        <v>430</v>
      </c>
      <c r="BP166" s="372" t="s">
        <v>430</v>
      </c>
      <c r="BQ166" s="373"/>
      <c r="BR166" s="354" t="s">
        <v>554</v>
      </c>
    </row>
    <row r="167" spans="1:70" s="428" customFormat="1" x14ac:dyDescent="0.25">
      <c r="A167" s="345" t="s">
        <v>7045</v>
      </c>
      <c r="B167" s="373"/>
      <c r="C167" s="719">
        <v>43532</v>
      </c>
      <c r="D167" s="373"/>
      <c r="E167" s="346">
        <v>792.44100000000003</v>
      </c>
      <c r="F167" s="373"/>
      <c r="G167" s="347">
        <v>27.364899999999999</v>
      </c>
      <c r="H167" s="374"/>
      <c r="I167" s="348">
        <v>0.46479999999999999</v>
      </c>
      <c r="J167" s="348">
        <v>6.0861000000000001</v>
      </c>
      <c r="K167" s="348">
        <v>5.7724000000000002</v>
      </c>
      <c r="L167" s="348">
        <v>10.848800000000001</v>
      </c>
      <c r="M167" s="348">
        <v>7.3032000000000004</v>
      </c>
      <c r="N167" s="350">
        <v>9.3768999999999991</v>
      </c>
      <c r="O167" s="348">
        <v>0.81599999999999995</v>
      </c>
      <c r="P167" s="348">
        <v>18.900300000000001</v>
      </c>
      <c r="Q167" s="348">
        <v>14.1835</v>
      </c>
      <c r="R167" s="348" t="s">
        <v>430</v>
      </c>
      <c r="S167" s="348">
        <v>20.1248</v>
      </c>
      <c r="T167" s="348">
        <v>5.1201999999999996</v>
      </c>
      <c r="U167" s="348">
        <v>7.2477</v>
      </c>
      <c r="V167" s="348">
        <v>6.1840000000000002</v>
      </c>
      <c r="W167" s="348">
        <v>2.0236999999999998</v>
      </c>
      <c r="X167" s="348">
        <v>14.818899999999999</v>
      </c>
      <c r="Y167" s="374"/>
      <c r="Z167" s="346">
        <v>15</v>
      </c>
      <c r="AA167" s="346">
        <v>7</v>
      </c>
      <c r="AB167" s="346">
        <v>6</v>
      </c>
      <c r="AC167" s="346">
        <v>14</v>
      </c>
      <c r="AD167" s="346">
        <v>43</v>
      </c>
      <c r="AE167" s="346">
        <v>46</v>
      </c>
      <c r="AF167" s="346">
        <v>58</v>
      </c>
      <c r="AG167" s="346">
        <v>27</v>
      </c>
      <c r="AH167" s="346">
        <v>19</v>
      </c>
      <c r="AI167" s="346" t="s">
        <v>430</v>
      </c>
      <c r="AJ167" s="346">
        <v>9</v>
      </c>
      <c r="AK167" s="346">
        <v>47</v>
      </c>
      <c r="AL167" s="346">
        <v>54</v>
      </c>
      <c r="AM167" s="346">
        <v>50</v>
      </c>
      <c r="AN167" s="346">
        <v>23</v>
      </c>
      <c r="AO167" s="373"/>
      <c r="AP167" s="348" t="s">
        <v>430</v>
      </c>
      <c r="AQ167" s="348">
        <v>16.37</v>
      </c>
      <c r="AR167" s="348">
        <v>14.62</v>
      </c>
      <c r="AS167" s="348">
        <v>11.35</v>
      </c>
      <c r="AT167" s="348">
        <v>12.4</v>
      </c>
      <c r="AU167" s="351"/>
      <c r="AV167" s="346" t="s">
        <v>430</v>
      </c>
      <c r="AW167" s="346">
        <v>15</v>
      </c>
      <c r="AX167" s="346">
        <v>19</v>
      </c>
      <c r="AY167" s="346">
        <v>34</v>
      </c>
      <c r="AZ167" s="346">
        <v>38</v>
      </c>
      <c r="BA167" s="374"/>
      <c r="BB167" s="348">
        <v>17.2286306347793</v>
      </c>
      <c r="BC167" s="348">
        <v>1.00058429364701</v>
      </c>
      <c r="BD167" s="348">
        <v>7.5791803626057294E-2</v>
      </c>
      <c r="BE167" s="375">
        <v>0.18134444111631301</v>
      </c>
      <c r="BF167" s="374"/>
      <c r="BG167" s="375" t="s">
        <v>430</v>
      </c>
      <c r="BH167" s="674" t="s">
        <v>430</v>
      </c>
      <c r="BI167" s="348" t="s">
        <v>430</v>
      </c>
      <c r="BJ167" s="348" t="s">
        <v>430</v>
      </c>
      <c r="BK167" s="362"/>
      <c r="BL167" s="348" t="s">
        <v>6566</v>
      </c>
      <c r="BM167" s="373" t="s">
        <v>5226</v>
      </c>
      <c r="BN167" s="372" t="s">
        <v>2950</v>
      </c>
      <c r="BO167" s="372" t="s">
        <v>430</v>
      </c>
      <c r="BP167" s="372" t="s">
        <v>430</v>
      </c>
      <c r="BQ167" s="373"/>
      <c r="BR167" s="354" t="s">
        <v>554</v>
      </c>
    </row>
    <row r="168" spans="1:70" s="428" customFormat="1" x14ac:dyDescent="0.25">
      <c r="A168" s="345" t="s">
        <v>7046</v>
      </c>
      <c r="B168" s="373"/>
      <c r="C168" s="719">
        <v>46101</v>
      </c>
      <c r="D168" s="373"/>
      <c r="E168" s="346">
        <v>810.72900000000004</v>
      </c>
      <c r="F168" s="373"/>
      <c r="G168" s="347">
        <v>10.756600000000001</v>
      </c>
      <c r="H168" s="374"/>
      <c r="I168" s="348">
        <v>0.44540000000000002</v>
      </c>
      <c r="J168" s="348">
        <v>4.9905999999999997</v>
      </c>
      <c r="K168" s="348">
        <v>3.5733000000000001</v>
      </c>
      <c r="L168" s="348" t="s">
        <v>430</v>
      </c>
      <c r="M168" s="348" t="s">
        <v>430</v>
      </c>
      <c r="N168" s="350" t="s">
        <v>430</v>
      </c>
      <c r="O168" s="348" t="s">
        <v>430</v>
      </c>
      <c r="P168" s="348" t="s">
        <v>430</v>
      </c>
      <c r="Q168" s="348" t="s">
        <v>430</v>
      </c>
      <c r="R168" s="348" t="s">
        <v>430</v>
      </c>
      <c r="S168" s="348">
        <v>9.1076999999999995</v>
      </c>
      <c r="T168" s="348" t="s">
        <v>430</v>
      </c>
      <c r="U168" s="348" t="s">
        <v>430</v>
      </c>
      <c r="V168" s="348" t="s">
        <v>430</v>
      </c>
      <c r="W168" s="348">
        <v>2.5785999999999998</v>
      </c>
      <c r="X168" s="348">
        <v>7.5659999999999998</v>
      </c>
      <c r="Y168" s="374"/>
      <c r="Z168" s="346">
        <v>16</v>
      </c>
      <c r="AA168" s="346">
        <v>18</v>
      </c>
      <c r="AB168" s="346">
        <v>18</v>
      </c>
      <c r="AC168" s="346" t="s">
        <v>430</v>
      </c>
      <c r="AD168" s="346" t="s">
        <v>430</v>
      </c>
      <c r="AE168" s="346" t="s">
        <v>430</v>
      </c>
      <c r="AF168" s="346" t="s">
        <v>430</v>
      </c>
      <c r="AG168" s="346" t="s">
        <v>430</v>
      </c>
      <c r="AH168" s="346" t="s">
        <v>430</v>
      </c>
      <c r="AI168" s="346" t="s">
        <v>430</v>
      </c>
      <c r="AJ168" s="346">
        <v>49</v>
      </c>
      <c r="AK168" s="346" t="s">
        <v>430</v>
      </c>
      <c r="AL168" s="346" t="s">
        <v>430</v>
      </c>
      <c r="AM168" s="346" t="s">
        <v>430</v>
      </c>
      <c r="AN168" s="346">
        <v>13</v>
      </c>
      <c r="AO168" s="373"/>
      <c r="AP168" s="348" t="s">
        <v>430</v>
      </c>
      <c r="AQ168" s="348" t="s">
        <v>430</v>
      </c>
      <c r="AR168" s="348" t="s">
        <v>430</v>
      </c>
      <c r="AS168" s="348" t="s">
        <v>430</v>
      </c>
      <c r="AT168" s="348" t="s">
        <v>430</v>
      </c>
      <c r="AU168" s="351"/>
      <c r="AV168" s="346" t="s">
        <v>430</v>
      </c>
      <c r="AW168" s="346" t="s">
        <v>430</v>
      </c>
      <c r="AX168" s="346" t="s">
        <v>430</v>
      </c>
      <c r="AY168" s="346" t="s">
        <v>430</v>
      </c>
      <c r="AZ168" s="346" t="s">
        <v>430</v>
      </c>
      <c r="BA168" s="374"/>
      <c r="BB168" s="348">
        <v>16.152167917139899</v>
      </c>
      <c r="BC168" s="348">
        <v>1.26564506718184</v>
      </c>
      <c r="BD168" s="348">
        <v>-9.58599685387641E-3</v>
      </c>
      <c r="BE168" s="375">
        <v>-0.67192608893724104</v>
      </c>
      <c r="BF168" s="374"/>
      <c r="BG168" s="375" t="s">
        <v>430</v>
      </c>
      <c r="BH168" s="674" t="s">
        <v>430</v>
      </c>
      <c r="BI168" s="348" t="s">
        <v>430</v>
      </c>
      <c r="BJ168" s="348" t="s">
        <v>430</v>
      </c>
      <c r="BK168" s="362"/>
      <c r="BL168" s="348" t="s">
        <v>6809</v>
      </c>
      <c r="BM168" s="373" t="s">
        <v>3032</v>
      </c>
      <c r="BN168" s="372" t="s">
        <v>430</v>
      </c>
      <c r="BO168" s="372" t="s">
        <v>430</v>
      </c>
      <c r="BP168" s="372" t="s">
        <v>430</v>
      </c>
      <c r="BQ168" s="373"/>
      <c r="BR168" s="354" t="s">
        <v>443</v>
      </c>
    </row>
    <row r="169" spans="1:70" s="428" customFormat="1" x14ac:dyDescent="0.25">
      <c r="A169" s="345" t="s">
        <v>7047</v>
      </c>
      <c r="B169" s="373"/>
      <c r="C169" s="719">
        <v>45040</v>
      </c>
      <c r="D169" s="373"/>
      <c r="E169" s="346">
        <v>640.34500000000003</v>
      </c>
      <c r="F169" s="373"/>
      <c r="G169" s="347">
        <v>30.744399999999999</v>
      </c>
      <c r="H169" s="374"/>
      <c r="I169" s="348">
        <v>-1.9967999999999999</v>
      </c>
      <c r="J169" s="348">
        <v>3.8605999999999998</v>
      </c>
      <c r="K169" s="348">
        <v>-9.1453000000000007</v>
      </c>
      <c r="L169" s="348">
        <v>-2.8687</v>
      </c>
      <c r="M169" s="348">
        <v>18.995100000000001</v>
      </c>
      <c r="N169" s="350">
        <v>114.437</v>
      </c>
      <c r="O169" s="348">
        <v>61.148899999999998</v>
      </c>
      <c r="P169" s="348">
        <v>47.004199999999997</v>
      </c>
      <c r="Q169" s="348" t="s">
        <v>430</v>
      </c>
      <c r="R169" s="348" t="s">
        <v>430</v>
      </c>
      <c r="S169" s="348">
        <v>5.5326000000000004</v>
      </c>
      <c r="T169" s="348">
        <v>6.4328000000000003</v>
      </c>
      <c r="U169" s="348">
        <v>66.644400000000005</v>
      </c>
      <c r="V169" s="348">
        <v>122.4357</v>
      </c>
      <c r="W169" s="348">
        <v>-7.9017999999999997</v>
      </c>
      <c r="X169" s="348">
        <v>42.7836</v>
      </c>
      <c r="Y169" s="374"/>
      <c r="Z169" s="346">
        <v>77</v>
      </c>
      <c r="AA169" s="346">
        <v>50</v>
      </c>
      <c r="AB169" s="346">
        <v>110</v>
      </c>
      <c r="AC169" s="346">
        <v>76</v>
      </c>
      <c r="AD169" s="346">
        <v>9</v>
      </c>
      <c r="AE169" s="346">
        <v>6</v>
      </c>
      <c r="AF169" s="346">
        <v>7</v>
      </c>
      <c r="AG169" s="346">
        <v>2</v>
      </c>
      <c r="AH169" s="346" t="s">
        <v>430</v>
      </c>
      <c r="AI169" s="346" t="s">
        <v>430</v>
      </c>
      <c r="AJ169" s="346">
        <v>78</v>
      </c>
      <c r="AK169" s="346">
        <v>40</v>
      </c>
      <c r="AL169" s="346">
        <v>9</v>
      </c>
      <c r="AM169" s="346">
        <v>4</v>
      </c>
      <c r="AN169" s="346">
        <v>114</v>
      </c>
      <c r="AO169" s="373"/>
      <c r="AP169" s="348" t="s">
        <v>430</v>
      </c>
      <c r="AQ169" s="348" t="s">
        <v>430</v>
      </c>
      <c r="AR169" s="348" t="s">
        <v>430</v>
      </c>
      <c r="AS169" s="348">
        <v>66</v>
      </c>
      <c r="AT169" s="348">
        <v>82.26</v>
      </c>
      <c r="AU169" s="351"/>
      <c r="AV169" s="346" t="s">
        <v>430</v>
      </c>
      <c r="AW169" s="346" t="s">
        <v>430</v>
      </c>
      <c r="AX169" s="346" t="s">
        <v>430</v>
      </c>
      <c r="AY169" s="346">
        <v>4</v>
      </c>
      <c r="AZ169" s="346">
        <v>8</v>
      </c>
      <c r="BA169" s="374"/>
      <c r="BB169" s="348">
        <v>38.6807625864408</v>
      </c>
      <c r="BC169" s="348">
        <v>0</v>
      </c>
      <c r="BD169" s="348">
        <v>8.4496787159141495E-2</v>
      </c>
      <c r="BE169" s="375" t="s">
        <v>430</v>
      </c>
      <c r="BF169" s="374"/>
      <c r="BG169" s="375" t="s">
        <v>430</v>
      </c>
      <c r="BH169" s="674" t="s">
        <v>430</v>
      </c>
      <c r="BI169" s="348" t="s">
        <v>430</v>
      </c>
      <c r="BJ169" s="348" t="s">
        <v>430</v>
      </c>
      <c r="BK169" s="362"/>
      <c r="BL169" s="348" t="s">
        <v>6855</v>
      </c>
      <c r="BM169" s="373" t="s">
        <v>4654</v>
      </c>
      <c r="BN169" s="372" t="s">
        <v>430</v>
      </c>
      <c r="BO169" s="372" t="s">
        <v>430</v>
      </c>
      <c r="BP169" s="372" t="s">
        <v>430</v>
      </c>
      <c r="BQ169" s="373"/>
      <c r="BR169" s="354" t="s">
        <v>547</v>
      </c>
    </row>
    <row r="170" spans="1:70" s="428" customFormat="1" x14ac:dyDescent="0.25">
      <c r="A170" s="345" t="s">
        <v>7048</v>
      </c>
      <c r="B170" s="373"/>
      <c r="C170" s="719">
        <v>46020</v>
      </c>
      <c r="D170" s="373"/>
      <c r="E170" s="889">
        <v>584.80999999999995</v>
      </c>
      <c r="F170" s="373"/>
      <c r="G170" s="347">
        <v>11.016299999999999</v>
      </c>
      <c r="H170" s="374"/>
      <c r="I170" s="348">
        <v>-1.6858</v>
      </c>
      <c r="J170" s="348">
        <v>3.1758999999999999</v>
      </c>
      <c r="K170" s="348">
        <v>-7.3116000000000003</v>
      </c>
      <c r="L170" s="348">
        <v>-3.7423999999999999</v>
      </c>
      <c r="M170" s="348" t="s">
        <v>430</v>
      </c>
      <c r="N170" s="350" t="s">
        <v>430</v>
      </c>
      <c r="O170" s="348" t="s">
        <v>430</v>
      </c>
      <c r="P170" s="348" t="s">
        <v>430</v>
      </c>
      <c r="Q170" s="348" t="s">
        <v>430</v>
      </c>
      <c r="R170" s="348" t="s">
        <v>430</v>
      </c>
      <c r="S170" s="348">
        <v>3.5941000000000001</v>
      </c>
      <c r="T170" s="348">
        <v>10.163</v>
      </c>
      <c r="U170" s="348" t="s">
        <v>430</v>
      </c>
      <c r="V170" s="348" t="s">
        <v>430</v>
      </c>
      <c r="W170" s="348">
        <v>-6.1844000000000001</v>
      </c>
      <c r="X170" s="348">
        <v>10.163</v>
      </c>
      <c r="Y170" s="374"/>
      <c r="Z170" s="346">
        <v>68</v>
      </c>
      <c r="AA170" s="346">
        <v>71</v>
      </c>
      <c r="AB170" s="346">
        <v>99</v>
      </c>
      <c r="AC170" s="346">
        <v>87</v>
      </c>
      <c r="AD170" s="346" t="s">
        <v>430</v>
      </c>
      <c r="AE170" s="346" t="s">
        <v>430</v>
      </c>
      <c r="AF170" s="346" t="s">
        <v>430</v>
      </c>
      <c r="AG170" s="346" t="s">
        <v>430</v>
      </c>
      <c r="AH170" s="346" t="s">
        <v>430</v>
      </c>
      <c r="AI170" s="346" t="s">
        <v>430</v>
      </c>
      <c r="AJ170" s="346">
        <v>87</v>
      </c>
      <c r="AK170" s="346">
        <v>22</v>
      </c>
      <c r="AL170" s="346" t="s">
        <v>430</v>
      </c>
      <c r="AM170" s="346" t="s">
        <v>430</v>
      </c>
      <c r="AN170" s="346">
        <v>99</v>
      </c>
      <c r="AO170" s="373"/>
      <c r="AP170" s="348" t="s">
        <v>430</v>
      </c>
      <c r="AQ170" s="348" t="s">
        <v>430</v>
      </c>
      <c r="AR170" s="348" t="s">
        <v>430</v>
      </c>
      <c r="AS170" s="348" t="s">
        <v>430</v>
      </c>
      <c r="AT170" s="348" t="s">
        <v>430</v>
      </c>
      <c r="AU170" s="351"/>
      <c r="AV170" s="346" t="s">
        <v>430</v>
      </c>
      <c r="AW170" s="346" t="s">
        <v>430</v>
      </c>
      <c r="AX170" s="346" t="s">
        <v>430</v>
      </c>
      <c r="AY170" s="346" t="s">
        <v>430</v>
      </c>
      <c r="AZ170" s="346" t="s">
        <v>430</v>
      </c>
      <c r="BA170" s="374"/>
      <c r="BB170" s="348">
        <v>17.938638437208802</v>
      </c>
      <c r="BC170" s="348">
        <v>0</v>
      </c>
      <c r="BD170" s="348">
        <v>-5.5320802373638699E-2</v>
      </c>
      <c r="BE170" s="375" t="s">
        <v>430</v>
      </c>
      <c r="BF170" s="374"/>
      <c r="BG170" s="375" t="s">
        <v>430</v>
      </c>
      <c r="BH170" s="674" t="s">
        <v>430</v>
      </c>
      <c r="BI170" s="348" t="s">
        <v>430</v>
      </c>
      <c r="BJ170" s="348" t="s">
        <v>430</v>
      </c>
      <c r="BK170" s="362"/>
      <c r="BL170" s="348" t="s">
        <v>6857</v>
      </c>
      <c r="BM170" s="373" t="s">
        <v>6858</v>
      </c>
      <c r="BN170" s="372" t="s">
        <v>430</v>
      </c>
      <c r="BO170" s="372" t="s">
        <v>430</v>
      </c>
      <c r="BP170" s="372" t="s">
        <v>430</v>
      </c>
      <c r="BQ170" s="373"/>
      <c r="BR170" s="354" t="s">
        <v>4626</v>
      </c>
    </row>
    <row r="171" spans="1:70" s="428" customFormat="1" x14ac:dyDescent="0.25">
      <c r="A171" s="345" t="s">
        <v>7049</v>
      </c>
      <c r="B171" s="373"/>
      <c r="C171" s="719">
        <v>45590</v>
      </c>
      <c r="D171" s="373"/>
      <c r="E171" s="346">
        <v>537.58699999999999</v>
      </c>
      <c r="F171" s="373"/>
      <c r="G171" s="347">
        <v>18.626000000000001</v>
      </c>
      <c r="H171" s="374"/>
      <c r="I171" s="348">
        <v>-1.2093</v>
      </c>
      <c r="J171" s="348">
        <v>2.3462999999999998</v>
      </c>
      <c r="K171" s="348">
        <v>-5.7484000000000002</v>
      </c>
      <c r="L171" s="348">
        <v>-4.4085000000000001</v>
      </c>
      <c r="M171" s="348">
        <v>11.087300000000001</v>
      </c>
      <c r="N171" s="350">
        <v>47.113199999999999</v>
      </c>
      <c r="O171" s="348" t="s">
        <v>430</v>
      </c>
      <c r="P171" s="348" t="s">
        <v>430</v>
      </c>
      <c r="Q171" s="348" t="s">
        <v>430</v>
      </c>
      <c r="R171" s="348" t="s">
        <v>430</v>
      </c>
      <c r="S171" s="348">
        <v>1.3660000000000001</v>
      </c>
      <c r="T171" s="348">
        <v>10.350099999999999</v>
      </c>
      <c r="U171" s="348">
        <v>27.096599999999999</v>
      </c>
      <c r="V171" s="348">
        <v>52.285200000000003</v>
      </c>
      <c r="W171" s="348">
        <v>-4.9160000000000004</v>
      </c>
      <c r="X171" s="348">
        <v>45.898000000000003</v>
      </c>
      <c r="Y171" s="374"/>
      <c r="Z171" s="346">
        <v>48</v>
      </c>
      <c r="AA171" s="346">
        <v>94</v>
      </c>
      <c r="AB171" s="346">
        <v>82</v>
      </c>
      <c r="AC171" s="346">
        <v>99</v>
      </c>
      <c r="AD171" s="346">
        <v>31</v>
      </c>
      <c r="AE171" s="346">
        <v>25</v>
      </c>
      <c r="AF171" s="346" t="s">
        <v>430</v>
      </c>
      <c r="AG171" s="346" t="s">
        <v>430</v>
      </c>
      <c r="AH171" s="346" t="s">
        <v>430</v>
      </c>
      <c r="AI171" s="346" t="s">
        <v>430</v>
      </c>
      <c r="AJ171" s="346">
        <v>98</v>
      </c>
      <c r="AK171" s="346">
        <v>21</v>
      </c>
      <c r="AL171" s="346">
        <v>27</v>
      </c>
      <c r="AM171" s="346">
        <v>26</v>
      </c>
      <c r="AN171" s="346">
        <v>79</v>
      </c>
      <c r="AO171" s="373"/>
      <c r="AP171" s="348" t="s">
        <v>430</v>
      </c>
      <c r="AQ171" s="348" t="s">
        <v>430</v>
      </c>
      <c r="AR171" s="348" t="s">
        <v>430</v>
      </c>
      <c r="AS171" s="348" t="s">
        <v>430</v>
      </c>
      <c r="AT171" s="348">
        <v>31.51</v>
      </c>
      <c r="AU171" s="351"/>
      <c r="AV171" s="346" t="s">
        <v>430</v>
      </c>
      <c r="AW171" s="346" t="s">
        <v>430</v>
      </c>
      <c r="AX171" s="346" t="s">
        <v>430</v>
      </c>
      <c r="AY171" s="346" t="s">
        <v>430</v>
      </c>
      <c r="AZ171" s="346">
        <v>29</v>
      </c>
      <c r="BA171" s="374"/>
      <c r="BB171" s="348">
        <v>20.2360193331223</v>
      </c>
      <c r="BC171" s="348">
        <v>0</v>
      </c>
      <c r="BD171" s="348">
        <v>0.160416205439292</v>
      </c>
      <c r="BE171" s="375" t="s">
        <v>430</v>
      </c>
      <c r="BF171" s="374"/>
      <c r="BG171" s="375" t="s">
        <v>430</v>
      </c>
      <c r="BH171" s="674" t="s">
        <v>430</v>
      </c>
      <c r="BI171" s="348" t="s">
        <v>430</v>
      </c>
      <c r="BJ171" s="348" t="s">
        <v>430</v>
      </c>
      <c r="BK171" s="362"/>
      <c r="BL171" s="348" t="s">
        <v>6860</v>
      </c>
      <c r="BM171" s="373" t="s">
        <v>5406</v>
      </c>
      <c r="BN171" s="372" t="s">
        <v>430</v>
      </c>
      <c r="BO171" s="372" t="s">
        <v>430</v>
      </c>
      <c r="BP171" s="372" t="s">
        <v>430</v>
      </c>
      <c r="BQ171" s="373"/>
      <c r="BR171" s="354" t="s">
        <v>6821</v>
      </c>
    </row>
    <row r="172" spans="1:70" s="428" customFormat="1" x14ac:dyDescent="0.25">
      <c r="A172" s="345" t="s">
        <v>7050</v>
      </c>
      <c r="B172" s="373"/>
      <c r="C172" s="719">
        <v>40682</v>
      </c>
      <c r="D172" s="373"/>
      <c r="E172" s="346">
        <v>528.97</v>
      </c>
      <c r="F172" s="373"/>
      <c r="G172" s="347">
        <v>56.54</v>
      </c>
      <c r="H172" s="374"/>
      <c r="I172" s="348">
        <v>-1.3141</v>
      </c>
      <c r="J172" s="348">
        <v>2.1932</v>
      </c>
      <c r="K172" s="348">
        <v>-5.77</v>
      </c>
      <c r="L172" s="348">
        <v>-4.4229000000000003</v>
      </c>
      <c r="M172" s="348">
        <v>11.107200000000001</v>
      </c>
      <c r="N172" s="350">
        <v>47.856000000000002</v>
      </c>
      <c r="O172" s="348">
        <v>42.521599999999999</v>
      </c>
      <c r="P172" s="348">
        <v>34.130099999999999</v>
      </c>
      <c r="Q172" s="348">
        <v>24.430299999999999</v>
      </c>
      <c r="R172" s="348">
        <v>16.251799999999999</v>
      </c>
      <c r="S172" s="348">
        <v>0.44090000000000001</v>
      </c>
      <c r="T172" s="348">
        <v>10.818</v>
      </c>
      <c r="U172" s="348">
        <v>27.712</v>
      </c>
      <c r="V172" s="348">
        <v>53.2316</v>
      </c>
      <c r="W172" s="348">
        <v>-5.0007999999999999</v>
      </c>
      <c r="X172" s="348">
        <v>12.1625</v>
      </c>
      <c r="Y172" s="374"/>
      <c r="Z172" s="346">
        <v>57</v>
      </c>
      <c r="AA172" s="346">
        <v>99</v>
      </c>
      <c r="AB172" s="346">
        <v>83</v>
      </c>
      <c r="AC172" s="346">
        <v>100</v>
      </c>
      <c r="AD172" s="346">
        <v>30</v>
      </c>
      <c r="AE172" s="346">
        <v>17</v>
      </c>
      <c r="AF172" s="346">
        <v>13</v>
      </c>
      <c r="AG172" s="346">
        <v>14</v>
      </c>
      <c r="AH172" s="346">
        <v>7</v>
      </c>
      <c r="AI172" s="346">
        <v>6</v>
      </c>
      <c r="AJ172" s="346">
        <v>113</v>
      </c>
      <c r="AK172" s="346">
        <v>13</v>
      </c>
      <c r="AL172" s="346">
        <v>19</v>
      </c>
      <c r="AM172" s="346">
        <v>16</v>
      </c>
      <c r="AN172" s="346">
        <v>83</v>
      </c>
      <c r="AO172" s="373"/>
      <c r="AP172" s="348">
        <v>21.38</v>
      </c>
      <c r="AQ172" s="348">
        <v>25.45</v>
      </c>
      <c r="AR172" s="348">
        <v>31.95</v>
      </c>
      <c r="AS172" s="348">
        <v>41.49</v>
      </c>
      <c r="AT172" s="348">
        <v>32.07</v>
      </c>
      <c r="AU172" s="351"/>
      <c r="AV172" s="346">
        <v>6</v>
      </c>
      <c r="AW172" s="346">
        <v>3</v>
      </c>
      <c r="AX172" s="346">
        <v>4</v>
      </c>
      <c r="AY172" s="346">
        <v>13</v>
      </c>
      <c r="AZ172" s="346">
        <v>20</v>
      </c>
      <c r="BA172" s="374"/>
      <c r="BB172" s="348">
        <v>18.2058587209055</v>
      </c>
      <c r="BC172" s="348">
        <v>0</v>
      </c>
      <c r="BD172" s="348">
        <v>0.11218827435694</v>
      </c>
      <c r="BE172" s="375" t="s">
        <v>430</v>
      </c>
      <c r="BF172" s="374"/>
      <c r="BG172" s="375" t="s">
        <v>430</v>
      </c>
      <c r="BH172" s="674" t="s">
        <v>430</v>
      </c>
      <c r="BI172" s="348" t="s">
        <v>430</v>
      </c>
      <c r="BJ172" s="348" t="s">
        <v>430</v>
      </c>
      <c r="BK172" s="362"/>
      <c r="BL172" s="348" t="s">
        <v>6798</v>
      </c>
      <c r="BM172" s="373" t="s">
        <v>6799</v>
      </c>
      <c r="BN172" s="372" t="s">
        <v>430</v>
      </c>
      <c r="BO172" s="372" t="s">
        <v>430</v>
      </c>
      <c r="BP172" s="372" t="s">
        <v>430</v>
      </c>
      <c r="BQ172" s="373"/>
      <c r="BR172" s="354" t="s">
        <v>554</v>
      </c>
    </row>
    <row r="173" spans="1:70" s="428" customFormat="1" x14ac:dyDescent="0.25">
      <c r="A173" s="345" t="s">
        <v>7051</v>
      </c>
      <c r="B173" s="373"/>
      <c r="C173" s="719">
        <v>45247</v>
      </c>
      <c r="D173" s="373"/>
      <c r="E173" s="346">
        <v>504.94799999999998</v>
      </c>
      <c r="F173" s="373"/>
      <c r="G173" s="347">
        <v>23.2577</v>
      </c>
      <c r="H173" s="374"/>
      <c r="I173" s="348">
        <v>-1.286</v>
      </c>
      <c r="J173" s="348">
        <v>2.2694000000000001</v>
      </c>
      <c r="K173" s="348">
        <v>-5.8891999999999998</v>
      </c>
      <c r="L173" s="348">
        <v>-4.5336999999999996</v>
      </c>
      <c r="M173" s="348">
        <v>11.396000000000001</v>
      </c>
      <c r="N173" s="350">
        <v>47.158700000000003</v>
      </c>
      <c r="O173" s="348">
        <v>42.191600000000001</v>
      </c>
      <c r="P173" s="348" t="s">
        <v>430</v>
      </c>
      <c r="Q173" s="348" t="s">
        <v>430</v>
      </c>
      <c r="R173" s="348" t="s">
        <v>430</v>
      </c>
      <c r="S173" s="348">
        <v>-0.1777</v>
      </c>
      <c r="T173" s="348">
        <v>10.500999999999999</v>
      </c>
      <c r="U173" s="348">
        <v>27.369</v>
      </c>
      <c r="V173" s="348">
        <v>52.727800000000002</v>
      </c>
      <c r="W173" s="348">
        <v>-5.0914999999999999</v>
      </c>
      <c r="X173" s="348">
        <v>38.590699999999998</v>
      </c>
      <c r="Y173" s="374"/>
      <c r="Z173" s="346">
        <v>53</v>
      </c>
      <c r="AA173" s="346">
        <v>97</v>
      </c>
      <c r="AB173" s="346">
        <v>91</v>
      </c>
      <c r="AC173" s="346">
        <v>106</v>
      </c>
      <c r="AD173" s="346">
        <v>24</v>
      </c>
      <c r="AE173" s="346">
        <v>24</v>
      </c>
      <c r="AF173" s="346">
        <v>18</v>
      </c>
      <c r="AG173" s="346" t="s">
        <v>430</v>
      </c>
      <c r="AH173" s="346" t="s">
        <v>430</v>
      </c>
      <c r="AI173" s="346" t="s">
        <v>430</v>
      </c>
      <c r="AJ173" s="346">
        <v>114</v>
      </c>
      <c r="AK173" s="346">
        <v>20</v>
      </c>
      <c r="AL173" s="346">
        <v>23</v>
      </c>
      <c r="AM173" s="346">
        <v>20</v>
      </c>
      <c r="AN173" s="346">
        <v>91</v>
      </c>
      <c r="AO173" s="373"/>
      <c r="AP173" s="348" t="s">
        <v>430</v>
      </c>
      <c r="AQ173" s="348" t="s">
        <v>430</v>
      </c>
      <c r="AR173" s="348" t="s">
        <v>430</v>
      </c>
      <c r="AS173" s="348" t="s">
        <v>430</v>
      </c>
      <c r="AT173" s="348">
        <v>31.59</v>
      </c>
      <c r="AU173" s="351"/>
      <c r="AV173" s="346" t="s">
        <v>430</v>
      </c>
      <c r="AW173" s="346" t="s">
        <v>430</v>
      </c>
      <c r="AX173" s="346" t="s">
        <v>430</v>
      </c>
      <c r="AY173" s="346" t="s">
        <v>430</v>
      </c>
      <c r="AZ173" s="346">
        <v>28</v>
      </c>
      <c r="BA173" s="374"/>
      <c r="BB173" s="348">
        <v>19.142737963570301</v>
      </c>
      <c r="BC173" s="348">
        <v>0.97844883960373896</v>
      </c>
      <c r="BD173" s="348">
        <v>0.12780920520792699</v>
      </c>
      <c r="BE173" s="375">
        <v>-0.13414565409611501</v>
      </c>
      <c r="BF173" s="374"/>
      <c r="BG173" s="375" t="s">
        <v>430</v>
      </c>
      <c r="BH173" s="674" t="s">
        <v>430</v>
      </c>
      <c r="BI173" s="348" t="s">
        <v>430</v>
      </c>
      <c r="BJ173" s="348" t="s">
        <v>430</v>
      </c>
      <c r="BK173" s="362"/>
      <c r="BL173" s="348" t="s">
        <v>6600</v>
      </c>
      <c r="BM173" s="373" t="s">
        <v>4990</v>
      </c>
      <c r="BN173" s="372" t="s">
        <v>430</v>
      </c>
      <c r="BO173" s="372" t="s">
        <v>430</v>
      </c>
      <c r="BP173" s="372" t="s">
        <v>430</v>
      </c>
      <c r="BQ173" s="373"/>
      <c r="BR173" s="354" t="s">
        <v>554</v>
      </c>
    </row>
    <row r="174" spans="1:70" s="428" customFormat="1" x14ac:dyDescent="0.25">
      <c r="A174" s="345" t="s">
        <v>7052</v>
      </c>
      <c r="B174" s="373"/>
      <c r="C174" s="719">
        <v>41275</v>
      </c>
      <c r="D174" s="373"/>
      <c r="E174" s="346">
        <v>488.85</v>
      </c>
      <c r="F174" s="373"/>
      <c r="G174" s="347">
        <v>42.8782</v>
      </c>
      <c r="H174" s="374"/>
      <c r="I174" s="348">
        <v>-1.3843000000000001</v>
      </c>
      <c r="J174" s="348">
        <v>2.1402999999999999</v>
      </c>
      <c r="K174" s="348">
        <v>-5.6551999999999998</v>
      </c>
      <c r="L174" s="348">
        <v>-4.2873999999999999</v>
      </c>
      <c r="M174" s="348">
        <v>11.379799999999999</v>
      </c>
      <c r="N174" s="350">
        <v>46.875300000000003</v>
      </c>
      <c r="O174" s="348">
        <v>41.335000000000001</v>
      </c>
      <c r="P174" s="348">
        <v>33.492899999999999</v>
      </c>
      <c r="Q174" s="348">
        <v>24.026800000000001</v>
      </c>
      <c r="R174" s="348">
        <v>16.303899999999999</v>
      </c>
      <c r="S174" s="348">
        <v>1.2103999999999999</v>
      </c>
      <c r="T174" s="348">
        <v>10.9251</v>
      </c>
      <c r="U174" s="348">
        <v>27.4908</v>
      </c>
      <c r="V174" s="348">
        <v>51.583199999999998</v>
      </c>
      <c r="W174" s="348">
        <v>-4.8385999999999996</v>
      </c>
      <c r="X174" s="348">
        <v>11.0045</v>
      </c>
      <c r="Y174" s="374"/>
      <c r="Z174" s="346">
        <v>62</v>
      </c>
      <c r="AA174" s="346">
        <v>102</v>
      </c>
      <c r="AB174" s="346">
        <v>78</v>
      </c>
      <c r="AC174" s="346">
        <v>94</v>
      </c>
      <c r="AD174" s="346">
        <v>25</v>
      </c>
      <c r="AE174" s="346">
        <v>28</v>
      </c>
      <c r="AF174" s="346">
        <v>24</v>
      </c>
      <c r="AG174" s="346">
        <v>23</v>
      </c>
      <c r="AH174" s="346">
        <v>13</v>
      </c>
      <c r="AI174" s="346">
        <v>4</v>
      </c>
      <c r="AJ174" s="346">
        <v>101</v>
      </c>
      <c r="AK174" s="346">
        <v>11</v>
      </c>
      <c r="AL174" s="346">
        <v>22</v>
      </c>
      <c r="AM174" s="346">
        <v>28</v>
      </c>
      <c r="AN174" s="346">
        <v>77</v>
      </c>
      <c r="AO174" s="373"/>
      <c r="AP174" s="348">
        <v>21.22</v>
      </c>
      <c r="AQ174" s="348">
        <v>25.07</v>
      </c>
      <c r="AR174" s="348">
        <v>31.35</v>
      </c>
      <c r="AS174" s="348">
        <v>40.47</v>
      </c>
      <c r="AT174" s="348">
        <v>31.88</v>
      </c>
      <c r="AU174" s="351"/>
      <c r="AV174" s="346">
        <v>10</v>
      </c>
      <c r="AW174" s="346">
        <v>11</v>
      </c>
      <c r="AX174" s="346">
        <v>12</v>
      </c>
      <c r="AY174" s="346">
        <v>22</v>
      </c>
      <c r="AZ174" s="346">
        <v>23</v>
      </c>
      <c r="BA174" s="374"/>
      <c r="BB174" s="348">
        <v>18.066174506207499</v>
      </c>
      <c r="BC174" s="348">
        <v>0.97815454868433505</v>
      </c>
      <c r="BD174" s="348">
        <v>0.109830752576816</v>
      </c>
      <c r="BE174" s="375">
        <v>-9.6067768900897299E-2</v>
      </c>
      <c r="BF174" s="374"/>
      <c r="BG174" s="375" t="s">
        <v>430</v>
      </c>
      <c r="BH174" s="674" t="s">
        <v>430</v>
      </c>
      <c r="BI174" s="348" t="s">
        <v>430</v>
      </c>
      <c r="BJ174" s="348" t="s">
        <v>430</v>
      </c>
      <c r="BK174" s="362"/>
      <c r="BL174" s="348" t="s">
        <v>6864</v>
      </c>
      <c r="BM174" s="373" t="s">
        <v>6505</v>
      </c>
      <c r="BN174" s="372" t="s">
        <v>430</v>
      </c>
      <c r="BO174" s="372" t="s">
        <v>430</v>
      </c>
      <c r="BP174" s="372" t="s">
        <v>430</v>
      </c>
      <c r="BQ174" s="373"/>
      <c r="BR174" s="354" t="s">
        <v>547</v>
      </c>
    </row>
    <row r="175" spans="1:70" s="428" customFormat="1" x14ac:dyDescent="0.25">
      <c r="A175" s="345" t="s">
        <v>7053</v>
      </c>
      <c r="B175" s="373"/>
      <c r="C175" s="719">
        <v>45903</v>
      </c>
      <c r="D175" s="373"/>
      <c r="E175" s="889">
        <v>496.37</v>
      </c>
      <c r="F175" s="373"/>
      <c r="G175" s="347">
        <v>11.514699999999999</v>
      </c>
      <c r="H175" s="374"/>
      <c r="I175" s="348" t="s">
        <v>430</v>
      </c>
      <c r="J175" s="348">
        <v>3.7566000000000002</v>
      </c>
      <c r="K175" s="348">
        <v>0.84509999999999996</v>
      </c>
      <c r="L175" s="348">
        <v>3.4378000000000002</v>
      </c>
      <c r="M175" s="348">
        <v>4.2781000000000002</v>
      </c>
      <c r="N175" s="350" t="s">
        <v>430</v>
      </c>
      <c r="O175" s="348" t="s">
        <v>430</v>
      </c>
      <c r="P175" s="348" t="s">
        <v>430</v>
      </c>
      <c r="Q175" s="348" t="s">
        <v>430</v>
      </c>
      <c r="R175" s="348" t="s">
        <v>430</v>
      </c>
      <c r="S175" s="348">
        <v>9.7860999999999994</v>
      </c>
      <c r="T175" s="348">
        <v>1.7883</v>
      </c>
      <c r="U175" s="348">
        <v>12.8041</v>
      </c>
      <c r="V175" s="348" t="s">
        <v>430</v>
      </c>
      <c r="W175" s="348">
        <v>0.1714</v>
      </c>
      <c r="X175" s="348">
        <v>15.147</v>
      </c>
      <c r="Y175" s="374"/>
      <c r="Z175" s="346" t="s">
        <v>430</v>
      </c>
      <c r="AA175" s="346">
        <v>57</v>
      </c>
      <c r="AB175" s="346">
        <v>58</v>
      </c>
      <c r="AC175" s="346">
        <v>50</v>
      </c>
      <c r="AD175" s="346">
        <v>54</v>
      </c>
      <c r="AE175" s="346" t="s">
        <v>430</v>
      </c>
      <c r="AF175" s="346" t="s">
        <v>430</v>
      </c>
      <c r="AG175" s="346" t="s">
        <v>430</v>
      </c>
      <c r="AH175" s="346" t="s">
        <v>430</v>
      </c>
      <c r="AI175" s="346" t="s">
        <v>430</v>
      </c>
      <c r="AJ175" s="346">
        <v>43</v>
      </c>
      <c r="AK175" s="346">
        <v>62</v>
      </c>
      <c r="AL175" s="346">
        <v>40</v>
      </c>
      <c r="AM175" s="346" t="s">
        <v>430</v>
      </c>
      <c r="AN175" s="346">
        <v>63</v>
      </c>
      <c r="AO175" s="373"/>
      <c r="AP175" s="348" t="s">
        <v>430</v>
      </c>
      <c r="AQ175" s="348" t="s">
        <v>430</v>
      </c>
      <c r="AR175" s="348" t="s">
        <v>430</v>
      </c>
      <c r="AS175" s="348" t="s">
        <v>430</v>
      </c>
      <c r="AT175" s="348" t="s">
        <v>430</v>
      </c>
      <c r="AU175" s="351"/>
      <c r="AV175" s="346" t="s">
        <v>430</v>
      </c>
      <c r="AW175" s="346" t="s">
        <v>430</v>
      </c>
      <c r="AX175" s="346" t="s">
        <v>430</v>
      </c>
      <c r="AY175" s="346" t="s">
        <v>430</v>
      </c>
      <c r="AZ175" s="346" t="s">
        <v>430</v>
      </c>
      <c r="BA175" s="374"/>
      <c r="BB175" s="348">
        <v>9.4747160434825801</v>
      </c>
      <c r="BC175" s="348">
        <v>0</v>
      </c>
      <c r="BD175" s="348">
        <v>8.8544979976364305E-2</v>
      </c>
      <c r="BE175" s="375" t="s">
        <v>430</v>
      </c>
      <c r="BF175" s="374"/>
      <c r="BG175" s="375" t="s">
        <v>430</v>
      </c>
      <c r="BH175" s="674" t="s">
        <v>430</v>
      </c>
      <c r="BI175" s="348" t="s">
        <v>430</v>
      </c>
      <c r="BJ175" s="348" t="s">
        <v>430</v>
      </c>
      <c r="BK175" s="362"/>
      <c r="BL175" s="348" t="s">
        <v>6866</v>
      </c>
      <c r="BM175" s="373" t="s">
        <v>6867</v>
      </c>
      <c r="BN175" s="372" t="s">
        <v>2950</v>
      </c>
      <c r="BO175" s="372" t="s">
        <v>430</v>
      </c>
      <c r="BP175" s="372" t="s">
        <v>430</v>
      </c>
      <c r="BQ175" s="373"/>
      <c r="BR175" s="354" t="s">
        <v>476</v>
      </c>
    </row>
    <row r="176" spans="1:70" s="428" customFormat="1" x14ac:dyDescent="0.25">
      <c r="A176" s="345" t="s">
        <v>7054</v>
      </c>
      <c r="B176" s="373"/>
      <c r="C176" s="719">
        <v>41275</v>
      </c>
      <c r="D176" s="373"/>
      <c r="E176" s="346">
        <v>417.303</v>
      </c>
      <c r="F176" s="373"/>
      <c r="G176" s="347">
        <v>39.648899999999998</v>
      </c>
      <c r="H176" s="374"/>
      <c r="I176" s="348" t="s">
        <v>430</v>
      </c>
      <c r="J176" s="348">
        <v>3.3723999999999998</v>
      </c>
      <c r="K176" s="348">
        <v>2.089</v>
      </c>
      <c r="L176" s="348">
        <v>4.2621000000000002</v>
      </c>
      <c r="M176" s="348">
        <v>2.5049000000000001</v>
      </c>
      <c r="N176" s="350">
        <v>13.290900000000001</v>
      </c>
      <c r="O176" s="348">
        <v>11.206300000000001</v>
      </c>
      <c r="P176" s="348">
        <v>18.3551</v>
      </c>
      <c r="Q176" s="348">
        <v>14.1951</v>
      </c>
      <c r="R176" s="348">
        <v>13.561999999999999</v>
      </c>
      <c r="S176" s="348">
        <v>9.7388999999999992</v>
      </c>
      <c r="T176" s="348">
        <v>0.56540000000000001</v>
      </c>
      <c r="U176" s="348">
        <v>10.004099999999999</v>
      </c>
      <c r="V176" s="348">
        <v>11.676</v>
      </c>
      <c r="W176" s="348">
        <v>1.2844</v>
      </c>
      <c r="X176" s="348">
        <v>7.5716000000000001</v>
      </c>
      <c r="Y176" s="374"/>
      <c r="Z176" s="346" t="s">
        <v>430</v>
      </c>
      <c r="AA176" s="346">
        <v>66</v>
      </c>
      <c r="AB176" s="346">
        <v>44</v>
      </c>
      <c r="AC176" s="346">
        <v>44</v>
      </c>
      <c r="AD176" s="346">
        <v>63</v>
      </c>
      <c r="AE176" s="346">
        <v>36</v>
      </c>
      <c r="AF176" s="346">
        <v>31</v>
      </c>
      <c r="AG176" s="346">
        <v>28</v>
      </c>
      <c r="AH176" s="346">
        <v>18</v>
      </c>
      <c r="AI176" s="346">
        <v>14</v>
      </c>
      <c r="AJ176" s="346">
        <v>44</v>
      </c>
      <c r="AK176" s="346">
        <v>68</v>
      </c>
      <c r="AL176" s="346">
        <v>44</v>
      </c>
      <c r="AM176" s="346">
        <v>36</v>
      </c>
      <c r="AN176" s="346">
        <v>41</v>
      </c>
      <c r="AO176" s="373"/>
      <c r="AP176" s="348">
        <v>14.52</v>
      </c>
      <c r="AQ176" s="348">
        <v>16.05</v>
      </c>
      <c r="AR176" s="348">
        <v>15.49</v>
      </c>
      <c r="AS176" s="348">
        <v>14.39</v>
      </c>
      <c r="AT176" s="348">
        <v>9.8800000000000008</v>
      </c>
      <c r="AU176" s="351"/>
      <c r="AV176" s="346">
        <v>13</v>
      </c>
      <c r="AW176" s="346">
        <v>16</v>
      </c>
      <c r="AX176" s="346">
        <v>16</v>
      </c>
      <c r="AY176" s="346">
        <v>26</v>
      </c>
      <c r="AZ176" s="346">
        <v>42</v>
      </c>
      <c r="BA176" s="374"/>
      <c r="BB176" s="348">
        <v>9.3182664156150494</v>
      </c>
      <c r="BC176" s="348">
        <v>0.594974860743818</v>
      </c>
      <c r="BD176" s="348">
        <v>0.111938898402755</v>
      </c>
      <c r="BE176" s="375">
        <v>0.69109740776058903</v>
      </c>
      <c r="BF176" s="374"/>
      <c r="BG176" s="375" t="s">
        <v>430</v>
      </c>
      <c r="BH176" s="674" t="s">
        <v>430</v>
      </c>
      <c r="BI176" s="348" t="s">
        <v>430</v>
      </c>
      <c r="BJ176" s="348" t="s">
        <v>430</v>
      </c>
      <c r="BK176" s="362"/>
      <c r="BL176" s="348" t="s">
        <v>6869</v>
      </c>
      <c r="BM176" s="373" t="s">
        <v>6870</v>
      </c>
      <c r="BN176" s="372" t="s">
        <v>430</v>
      </c>
      <c r="BO176" s="372" t="s">
        <v>430</v>
      </c>
      <c r="BP176" s="372" t="s">
        <v>430</v>
      </c>
      <c r="BQ176" s="373"/>
      <c r="BR176" s="354" t="s">
        <v>6871</v>
      </c>
    </row>
    <row r="177" spans="1:70" s="428" customFormat="1" x14ac:dyDescent="0.25">
      <c r="A177" s="345" t="s">
        <v>7055</v>
      </c>
      <c r="B177" s="373"/>
      <c r="C177" s="719">
        <v>46111</v>
      </c>
      <c r="D177" s="373"/>
      <c r="E177" s="346">
        <v>372.673</v>
      </c>
      <c r="F177" s="373"/>
      <c r="G177" s="347">
        <v>10.307700000000001</v>
      </c>
      <c r="H177" s="374"/>
      <c r="I177" s="348" t="s">
        <v>430</v>
      </c>
      <c r="J177" s="348">
        <v>4.1813000000000002</v>
      </c>
      <c r="K177" s="348">
        <v>-4.8262</v>
      </c>
      <c r="L177" s="348" t="s">
        <v>430</v>
      </c>
      <c r="M177" s="348" t="s">
        <v>430</v>
      </c>
      <c r="N177" s="350" t="s">
        <v>430</v>
      </c>
      <c r="O177" s="348" t="s">
        <v>430</v>
      </c>
      <c r="P177" s="348" t="s">
        <v>430</v>
      </c>
      <c r="Q177" s="348" t="s">
        <v>430</v>
      </c>
      <c r="R177" s="348" t="s">
        <v>430</v>
      </c>
      <c r="S177" s="348">
        <v>3.077</v>
      </c>
      <c r="T177" s="348" t="s">
        <v>430</v>
      </c>
      <c r="U177" s="348" t="s">
        <v>430</v>
      </c>
      <c r="V177" s="348" t="s">
        <v>430</v>
      </c>
      <c r="W177" s="348">
        <v>-3.5546000000000002</v>
      </c>
      <c r="X177" s="348">
        <v>3.077</v>
      </c>
      <c r="Y177" s="374"/>
      <c r="Z177" s="346" t="s">
        <v>430</v>
      </c>
      <c r="AA177" s="346">
        <v>31</v>
      </c>
      <c r="AB177" s="346">
        <v>73</v>
      </c>
      <c r="AC177" s="346" t="s">
        <v>430</v>
      </c>
      <c r="AD177" s="346" t="s">
        <v>430</v>
      </c>
      <c r="AE177" s="346" t="s">
        <v>430</v>
      </c>
      <c r="AF177" s="346" t="s">
        <v>430</v>
      </c>
      <c r="AG177" s="346" t="s">
        <v>430</v>
      </c>
      <c r="AH177" s="346" t="s">
        <v>430</v>
      </c>
      <c r="AI177" s="346" t="s">
        <v>430</v>
      </c>
      <c r="AJ177" s="346">
        <v>90</v>
      </c>
      <c r="AK177" s="346" t="s">
        <v>430</v>
      </c>
      <c r="AL177" s="346" t="s">
        <v>430</v>
      </c>
      <c r="AM177" s="346" t="s">
        <v>430</v>
      </c>
      <c r="AN177" s="346">
        <v>72</v>
      </c>
      <c r="AO177" s="373"/>
      <c r="AP177" s="348" t="s">
        <v>430</v>
      </c>
      <c r="AQ177" s="348" t="s">
        <v>430</v>
      </c>
      <c r="AR177" s="348" t="s">
        <v>430</v>
      </c>
      <c r="AS177" s="348" t="s">
        <v>430</v>
      </c>
      <c r="AT177" s="348" t="s">
        <v>430</v>
      </c>
      <c r="AU177" s="351"/>
      <c r="AV177" s="346" t="s">
        <v>430</v>
      </c>
      <c r="AW177" s="346" t="s">
        <v>430</v>
      </c>
      <c r="AX177" s="346" t="s">
        <v>430</v>
      </c>
      <c r="AY177" s="346" t="s">
        <v>430</v>
      </c>
      <c r="AZ177" s="346" t="s">
        <v>430</v>
      </c>
      <c r="BA177" s="374"/>
      <c r="BB177" s="348">
        <v>21.6941793310971</v>
      </c>
      <c r="BC177" s="348">
        <v>0</v>
      </c>
      <c r="BD177" s="348">
        <v>-4.0658741265340997E-2</v>
      </c>
      <c r="BE177" s="375" t="s">
        <v>430</v>
      </c>
      <c r="BF177" s="374"/>
      <c r="BG177" s="375" t="s">
        <v>430</v>
      </c>
      <c r="BH177" s="674" t="s">
        <v>430</v>
      </c>
      <c r="BI177" s="348" t="s">
        <v>430</v>
      </c>
      <c r="BJ177" s="348" t="s">
        <v>430</v>
      </c>
      <c r="BK177" s="362"/>
      <c r="BL177" s="348" t="s">
        <v>6873</v>
      </c>
      <c r="BM177" s="373" t="s">
        <v>6874</v>
      </c>
      <c r="BN177" s="372" t="s">
        <v>430</v>
      </c>
      <c r="BO177" s="372" t="s">
        <v>430</v>
      </c>
      <c r="BP177" s="372" t="s">
        <v>430</v>
      </c>
      <c r="BQ177" s="373"/>
      <c r="BR177" s="354" t="s">
        <v>547</v>
      </c>
    </row>
    <row r="178" spans="1:70" s="428" customFormat="1" x14ac:dyDescent="0.25">
      <c r="A178" s="345" t="s">
        <v>7056</v>
      </c>
      <c r="B178" s="373"/>
      <c r="C178" s="719">
        <v>45609</v>
      </c>
      <c r="D178" s="373"/>
      <c r="E178" s="346">
        <v>347.88</v>
      </c>
      <c r="F178" s="373"/>
      <c r="G178" s="347">
        <v>19.293700000000001</v>
      </c>
      <c r="H178" s="374"/>
      <c r="I178" s="348">
        <v>-1.2756000000000001</v>
      </c>
      <c r="J178" s="348">
        <v>2.419</v>
      </c>
      <c r="K178" s="348">
        <v>-5.8963000000000001</v>
      </c>
      <c r="L178" s="348">
        <v>-4.5311000000000003</v>
      </c>
      <c r="M178" s="348">
        <v>11.2766</v>
      </c>
      <c r="N178" s="350">
        <v>47.511000000000003</v>
      </c>
      <c r="O178" s="348" t="s">
        <v>430</v>
      </c>
      <c r="P178" s="348" t="s">
        <v>430</v>
      </c>
      <c r="Q178" s="348" t="s">
        <v>430</v>
      </c>
      <c r="R178" s="348" t="s">
        <v>430</v>
      </c>
      <c r="S178" s="348">
        <v>1.3835999999999999</v>
      </c>
      <c r="T178" s="348">
        <v>10.692500000000001</v>
      </c>
      <c r="U178" s="348">
        <v>27.892299999999999</v>
      </c>
      <c r="V178" s="348">
        <v>52.771799999999999</v>
      </c>
      <c r="W178" s="348">
        <v>-5.2358000000000002</v>
      </c>
      <c r="X178" s="348">
        <v>51.007199999999997</v>
      </c>
      <c r="Y178" s="374"/>
      <c r="Z178" s="346">
        <v>52</v>
      </c>
      <c r="AA178" s="346">
        <v>89</v>
      </c>
      <c r="AB178" s="346">
        <v>92</v>
      </c>
      <c r="AC178" s="346">
        <v>105</v>
      </c>
      <c r="AD178" s="346">
        <v>26</v>
      </c>
      <c r="AE178" s="346">
        <v>20</v>
      </c>
      <c r="AF178" s="346" t="s">
        <v>430</v>
      </c>
      <c r="AG178" s="346" t="s">
        <v>430</v>
      </c>
      <c r="AH178" s="346" t="s">
        <v>430</v>
      </c>
      <c r="AI178" s="346" t="s">
        <v>430</v>
      </c>
      <c r="AJ178" s="346">
        <v>97</v>
      </c>
      <c r="AK178" s="346">
        <v>17</v>
      </c>
      <c r="AL178" s="346">
        <v>17</v>
      </c>
      <c r="AM178" s="346">
        <v>19</v>
      </c>
      <c r="AN178" s="346">
        <v>95</v>
      </c>
      <c r="AO178" s="373"/>
      <c r="AP178" s="348" t="s">
        <v>430</v>
      </c>
      <c r="AQ178" s="348" t="s">
        <v>430</v>
      </c>
      <c r="AR178" s="348" t="s">
        <v>430</v>
      </c>
      <c r="AS178" s="348" t="s">
        <v>430</v>
      </c>
      <c r="AT178" s="348">
        <v>31.77</v>
      </c>
      <c r="AU178" s="351"/>
      <c r="AV178" s="346" t="s">
        <v>430</v>
      </c>
      <c r="AW178" s="346" t="s">
        <v>430</v>
      </c>
      <c r="AX178" s="346" t="s">
        <v>430</v>
      </c>
      <c r="AY178" s="346" t="s">
        <v>430</v>
      </c>
      <c r="AZ178" s="346">
        <v>25</v>
      </c>
      <c r="BA178" s="374"/>
      <c r="BB178" s="348">
        <v>20.495314740069102</v>
      </c>
      <c r="BC178" s="348">
        <v>0</v>
      </c>
      <c r="BD178" s="348">
        <v>0.15723625497913901</v>
      </c>
      <c r="BE178" s="375" t="s">
        <v>430</v>
      </c>
      <c r="BF178" s="374"/>
      <c r="BG178" s="375" t="s">
        <v>430</v>
      </c>
      <c r="BH178" s="674" t="s">
        <v>430</v>
      </c>
      <c r="BI178" s="348" t="s">
        <v>430</v>
      </c>
      <c r="BJ178" s="348" t="s">
        <v>430</v>
      </c>
      <c r="BK178" s="362"/>
      <c r="BL178" s="348" t="s">
        <v>6957</v>
      </c>
      <c r="BM178" s="373" t="s">
        <v>5159</v>
      </c>
      <c r="BN178" s="372" t="s">
        <v>430</v>
      </c>
      <c r="BO178" s="372" t="s">
        <v>430</v>
      </c>
      <c r="BP178" s="372" t="s">
        <v>430</v>
      </c>
      <c r="BQ178" s="373"/>
      <c r="BR178" s="354" t="s">
        <v>554</v>
      </c>
    </row>
    <row r="179" spans="1:70" s="428" customFormat="1" x14ac:dyDescent="0.25">
      <c r="A179" s="345" t="s">
        <v>7057</v>
      </c>
      <c r="B179" s="373"/>
      <c r="C179" s="719">
        <v>43886</v>
      </c>
      <c r="D179" s="373"/>
      <c r="E179" s="346">
        <v>319.28800000000001</v>
      </c>
      <c r="F179" s="373"/>
      <c r="G179" s="347">
        <v>32.290300000000002</v>
      </c>
      <c r="H179" s="374"/>
      <c r="I179" s="348" t="s">
        <v>430</v>
      </c>
      <c r="J179" s="348">
        <v>4.4824000000000002</v>
      </c>
      <c r="K179" s="348">
        <v>3.367</v>
      </c>
      <c r="L179" s="348">
        <v>5.4432</v>
      </c>
      <c r="M179" s="348">
        <v>-2.1520999999999999</v>
      </c>
      <c r="N179" s="350">
        <v>2.5665</v>
      </c>
      <c r="O179" s="348">
        <v>5.2074999999999996</v>
      </c>
      <c r="P179" s="348">
        <v>18.2636</v>
      </c>
      <c r="Q179" s="348">
        <v>16.912400000000002</v>
      </c>
      <c r="R179" s="348" t="s">
        <v>430</v>
      </c>
      <c r="S179" s="348">
        <v>12.339499999999999</v>
      </c>
      <c r="T179" s="348">
        <v>-3.1446999999999998</v>
      </c>
      <c r="U179" s="348">
        <v>2.1964999999999999</v>
      </c>
      <c r="V179" s="348">
        <v>0.13519999999999999</v>
      </c>
      <c r="W179" s="348">
        <v>2.5274000000000001</v>
      </c>
      <c r="X179" s="348">
        <v>20.405799999999999</v>
      </c>
      <c r="Y179" s="374"/>
      <c r="Z179" s="346" t="s">
        <v>430</v>
      </c>
      <c r="AA179" s="346">
        <v>25</v>
      </c>
      <c r="AB179" s="346">
        <v>20</v>
      </c>
      <c r="AC179" s="346">
        <v>32</v>
      </c>
      <c r="AD179" s="346">
        <v>85</v>
      </c>
      <c r="AE179" s="346">
        <v>64</v>
      </c>
      <c r="AF179" s="346">
        <v>47</v>
      </c>
      <c r="AG179" s="346">
        <v>29</v>
      </c>
      <c r="AH179" s="346">
        <v>15</v>
      </c>
      <c r="AI179" s="346" t="s">
        <v>430</v>
      </c>
      <c r="AJ179" s="346">
        <v>30</v>
      </c>
      <c r="AK179" s="346">
        <v>86</v>
      </c>
      <c r="AL179" s="346">
        <v>75</v>
      </c>
      <c r="AM179" s="346">
        <v>65</v>
      </c>
      <c r="AN179" s="346">
        <v>14</v>
      </c>
      <c r="AO179" s="373"/>
      <c r="AP179" s="348" t="s">
        <v>430</v>
      </c>
      <c r="AQ179" s="348" t="s">
        <v>430</v>
      </c>
      <c r="AR179" s="348">
        <v>14.67</v>
      </c>
      <c r="AS179" s="348">
        <v>8.86</v>
      </c>
      <c r="AT179" s="348">
        <v>0.24</v>
      </c>
      <c r="AU179" s="351"/>
      <c r="AV179" s="346" t="s">
        <v>430</v>
      </c>
      <c r="AW179" s="346" t="s">
        <v>430</v>
      </c>
      <c r="AX179" s="346">
        <v>18</v>
      </c>
      <c r="AY179" s="346">
        <v>41</v>
      </c>
      <c r="AZ179" s="346">
        <v>68</v>
      </c>
      <c r="BA179" s="374"/>
      <c r="BB179" s="348">
        <v>11.8934050051641</v>
      </c>
      <c r="BC179" s="348">
        <v>0.90832649251484099</v>
      </c>
      <c r="BD179" s="348">
        <v>9.3014164320385895E-2</v>
      </c>
      <c r="BE179" s="375">
        <v>0.59396539152804995</v>
      </c>
      <c r="BF179" s="374"/>
      <c r="BG179" s="375" t="s">
        <v>430</v>
      </c>
      <c r="BH179" s="674" t="s">
        <v>430</v>
      </c>
      <c r="BI179" s="348" t="s">
        <v>430</v>
      </c>
      <c r="BJ179" s="348" t="s">
        <v>430</v>
      </c>
      <c r="BK179" s="362"/>
      <c r="BL179" s="348" t="s">
        <v>6876</v>
      </c>
      <c r="BM179" s="373" t="s">
        <v>6877</v>
      </c>
      <c r="BN179" s="372" t="s">
        <v>430</v>
      </c>
      <c r="BO179" s="372" t="s">
        <v>430</v>
      </c>
      <c r="BP179" s="372" t="s">
        <v>430</v>
      </c>
      <c r="BQ179" s="373"/>
      <c r="BR179" s="354" t="s">
        <v>436</v>
      </c>
    </row>
    <row r="180" spans="1:70" s="428" customFormat="1" x14ac:dyDescent="0.25">
      <c r="A180" s="345" t="s">
        <v>7058</v>
      </c>
      <c r="B180" s="373"/>
      <c r="C180" s="719">
        <v>45442</v>
      </c>
      <c r="D180" s="373"/>
      <c r="E180" s="346">
        <v>279.779</v>
      </c>
      <c r="F180" s="373"/>
      <c r="G180" s="347">
        <v>10.433999999999999</v>
      </c>
      <c r="H180" s="374"/>
      <c r="I180" s="348">
        <v>0.32690000000000002</v>
      </c>
      <c r="J180" s="348">
        <v>5.5324999999999998</v>
      </c>
      <c r="K180" s="348">
        <v>3.3376000000000001</v>
      </c>
      <c r="L180" s="348">
        <v>13.388400000000001</v>
      </c>
      <c r="M180" s="348">
        <v>8.6422000000000008</v>
      </c>
      <c r="N180" s="350">
        <v>3.1537000000000002</v>
      </c>
      <c r="O180" s="348">
        <v>-0.91690000000000005</v>
      </c>
      <c r="P180" s="348" t="s">
        <v>430</v>
      </c>
      <c r="Q180" s="348" t="s">
        <v>430</v>
      </c>
      <c r="R180" s="348" t="s">
        <v>430</v>
      </c>
      <c r="S180" s="348">
        <v>20.1935</v>
      </c>
      <c r="T180" s="348">
        <v>8.4276999999999997</v>
      </c>
      <c r="U180" s="348">
        <v>10.086499999999999</v>
      </c>
      <c r="V180" s="348">
        <v>0.31730000000000003</v>
      </c>
      <c r="W180" s="348">
        <v>1.5376000000000001</v>
      </c>
      <c r="X180" s="348">
        <v>2.0918999999999999</v>
      </c>
      <c r="Y180" s="374"/>
      <c r="Z180" s="346">
        <v>22</v>
      </c>
      <c r="AA180" s="346">
        <v>12</v>
      </c>
      <c r="AB180" s="346">
        <v>21</v>
      </c>
      <c r="AC180" s="346">
        <v>9</v>
      </c>
      <c r="AD180" s="346">
        <v>42</v>
      </c>
      <c r="AE180" s="346">
        <v>62</v>
      </c>
      <c r="AF180" s="346">
        <v>61</v>
      </c>
      <c r="AG180" s="346" t="s">
        <v>430</v>
      </c>
      <c r="AH180" s="346" t="s">
        <v>430</v>
      </c>
      <c r="AI180" s="346" t="s">
        <v>430</v>
      </c>
      <c r="AJ180" s="346">
        <v>8</v>
      </c>
      <c r="AK180" s="346">
        <v>29</v>
      </c>
      <c r="AL180" s="346">
        <v>43</v>
      </c>
      <c r="AM180" s="346">
        <v>64</v>
      </c>
      <c r="AN180" s="346">
        <v>35</v>
      </c>
      <c r="AO180" s="373"/>
      <c r="AP180" s="348" t="s">
        <v>430</v>
      </c>
      <c r="AQ180" s="348" t="s">
        <v>430</v>
      </c>
      <c r="AR180" s="348" t="s">
        <v>430</v>
      </c>
      <c r="AS180" s="348" t="s">
        <v>430</v>
      </c>
      <c r="AT180" s="348">
        <v>13.18</v>
      </c>
      <c r="AU180" s="351"/>
      <c r="AV180" s="346" t="s">
        <v>430</v>
      </c>
      <c r="AW180" s="346" t="s">
        <v>430</v>
      </c>
      <c r="AX180" s="346" t="s">
        <v>430</v>
      </c>
      <c r="AY180" s="346" t="s">
        <v>430</v>
      </c>
      <c r="AZ180" s="346">
        <v>37</v>
      </c>
      <c r="BA180" s="374"/>
      <c r="BB180" s="348">
        <v>19.728146057050498</v>
      </c>
      <c r="BC180" s="348">
        <v>1.0057730458432901</v>
      </c>
      <c r="BD180" s="348">
        <v>-1.8997736035729001E-2</v>
      </c>
      <c r="BE180" s="375">
        <v>-6.8725145145360503E-2</v>
      </c>
      <c r="BF180" s="374"/>
      <c r="BG180" s="375" t="s">
        <v>430</v>
      </c>
      <c r="BH180" s="674" t="s">
        <v>430</v>
      </c>
      <c r="BI180" s="348" t="s">
        <v>430</v>
      </c>
      <c r="BJ180" s="348" t="s">
        <v>430</v>
      </c>
      <c r="BK180" s="362"/>
      <c r="BL180" s="348" t="s">
        <v>6779</v>
      </c>
      <c r="BM180" s="373" t="s">
        <v>5348</v>
      </c>
      <c r="BN180" s="372" t="s">
        <v>430</v>
      </c>
      <c r="BO180" s="372" t="s">
        <v>430</v>
      </c>
      <c r="BP180" s="372" t="s">
        <v>430</v>
      </c>
      <c r="BQ180" s="373"/>
      <c r="BR180" s="354" t="s">
        <v>6821</v>
      </c>
    </row>
    <row r="181" spans="1:70" s="428" customFormat="1" x14ac:dyDescent="0.25">
      <c r="A181" s="345" t="s">
        <v>7059</v>
      </c>
      <c r="B181" s="373"/>
      <c r="C181" s="719">
        <v>45846</v>
      </c>
      <c r="D181" s="373"/>
      <c r="E181" s="346">
        <v>236.01</v>
      </c>
      <c r="F181" s="373"/>
      <c r="G181" s="347">
        <v>21.9998</v>
      </c>
      <c r="H181" s="374"/>
      <c r="I181" s="348">
        <v>-1.7690999999999999</v>
      </c>
      <c r="J181" s="348">
        <v>4.077</v>
      </c>
      <c r="K181" s="348">
        <v>-8.9886999999999997</v>
      </c>
      <c r="L181" s="348">
        <v>-2.762</v>
      </c>
      <c r="M181" s="348">
        <v>19.363</v>
      </c>
      <c r="N181" s="350" t="s">
        <v>430</v>
      </c>
      <c r="O181" s="348" t="s">
        <v>430</v>
      </c>
      <c r="P181" s="348" t="s">
        <v>430</v>
      </c>
      <c r="Q181" s="348" t="s">
        <v>430</v>
      </c>
      <c r="R181" s="348" t="s">
        <v>430</v>
      </c>
      <c r="S181" s="348">
        <v>6.5964</v>
      </c>
      <c r="T181" s="348">
        <v>6.7225999999999999</v>
      </c>
      <c r="U181" s="348">
        <v>67.253100000000003</v>
      </c>
      <c r="V181" s="348" t="s">
        <v>430</v>
      </c>
      <c r="W181" s="348">
        <v>-7.6767000000000003</v>
      </c>
      <c r="X181" s="348">
        <v>119.998</v>
      </c>
      <c r="Y181" s="374"/>
      <c r="Z181" s="346">
        <v>70</v>
      </c>
      <c r="AA181" s="346">
        <v>34</v>
      </c>
      <c r="AB181" s="346">
        <v>102</v>
      </c>
      <c r="AC181" s="346">
        <v>71</v>
      </c>
      <c r="AD181" s="346">
        <v>5</v>
      </c>
      <c r="AE181" s="346" t="s">
        <v>430</v>
      </c>
      <c r="AF181" s="346" t="s">
        <v>430</v>
      </c>
      <c r="AG181" s="346" t="s">
        <v>430</v>
      </c>
      <c r="AH181" s="346" t="s">
        <v>430</v>
      </c>
      <c r="AI181" s="346" t="s">
        <v>430</v>
      </c>
      <c r="AJ181" s="346">
        <v>66</v>
      </c>
      <c r="AK181" s="346">
        <v>36</v>
      </c>
      <c r="AL181" s="346">
        <v>7</v>
      </c>
      <c r="AM181" s="346" t="s">
        <v>430</v>
      </c>
      <c r="AN181" s="346">
        <v>106</v>
      </c>
      <c r="AO181" s="373"/>
      <c r="AP181" s="348" t="s">
        <v>430</v>
      </c>
      <c r="AQ181" s="348" t="s">
        <v>430</v>
      </c>
      <c r="AR181" s="348" t="s">
        <v>430</v>
      </c>
      <c r="AS181" s="348" t="s">
        <v>430</v>
      </c>
      <c r="AT181" s="348">
        <v>83.07</v>
      </c>
      <c r="AU181" s="351"/>
      <c r="AV181" s="346" t="s">
        <v>430</v>
      </c>
      <c r="AW181" s="346" t="s">
        <v>430</v>
      </c>
      <c r="AX181" s="346" t="s">
        <v>430</v>
      </c>
      <c r="AY181" s="346" t="s">
        <v>430</v>
      </c>
      <c r="AZ181" s="346">
        <v>4</v>
      </c>
      <c r="BA181" s="374"/>
      <c r="BB181" s="348">
        <v>64.217930214438297</v>
      </c>
      <c r="BC181" s="348">
        <v>0</v>
      </c>
      <c r="BD181" s="348">
        <v>0.123271479207128</v>
      </c>
      <c r="BE181" s="375" t="s">
        <v>430</v>
      </c>
      <c r="BF181" s="374"/>
      <c r="BG181" s="375" t="s">
        <v>430</v>
      </c>
      <c r="BH181" s="674" t="s">
        <v>430</v>
      </c>
      <c r="BI181" s="348" t="s">
        <v>430</v>
      </c>
      <c r="BJ181" s="348" t="s">
        <v>430</v>
      </c>
      <c r="BK181" s="362"/>
      <c r="BL181" s="348" t="s">
        <v>6912</v>
      </c>
      <c r="BM181" s="373" t="s">
        <v>5246</v>
      </c>
      <c r="BN181" s="372" t="s">
        <v>430</v>
      </c>
      <c r="BO181" s="372" t="s">
        <v>430</v>
      </c>
      <c r="BP181" s="372" t="s">
        <v>430</v>
      </c>
      <c r="BQ181" s="373"/>
      <c r="BR181" s="354" t="s">
        <v>554</v>
      </c>
    </row>
    <row r="182" spans="1:70" s="428" customFormat="1" x14ac:dyDescent="0.25">
      <c r="A182" s="345" t="s">
        <v>7060</v>
      </c>
      <c r="B182" s="373"/>
      <c r="C182" s="719">
        <v>41275</v>
      </c>
      <c r="D182" s="373"/>
      <c r="E182" s="346">
        <v>236.85900000000001</v>
      </c>
      <c r="F182" s="373"/>
      <c r="G182" s="347">
        <v>60.880099999999999</v>
      </c>
      <c r="H182" s="374"/>
      <c r="I182" s="348" t="s">
        <v>430</v>
      </c>
      <c r="J182" s="348">
        <v>2.9538000000000002</v>
      </c>
      <c r="K182" s="348">
        <v>2.8222</v>
      </c>
      <c r="L182" s="348">
        <v>4.5176999999999996</v>
      </c>
      <c r="M182" s="348">
        <v>0.91549999999999998</v>
      </c>
      <c r="N182" s="350">
        <v>4.4001000000000001</v>
      </c>
      <c r="O182" s="348">
        <v>5.7645</v>
      </c>
      <c r="P182" s="348">
        <v>14.747299999999999</v>
      </c>
      <c r="Q182" s="348">
        <v>12.994899999999999</v>
      </c>
      <c r="R182" s="348">
        <v>13.261100000000001</v>
      </c>
      <c r="S182" s="348">
        <v>8.7972000000000001</v>
      </c>
      <c r="T182" s="348">
        <v>-0.14580000000000001</v>
      </c>
      <c r="U182" s="348">
        <v>3.5846</v>
      </c>
      <c r="V182" s="348">
        <v>2.2776000000000001</v>
      </c>
      <c r="W182" s="348">
        <v>1.8362000000000001</v>
      </c>
      <c r="X182" s="348">
        <v>13.178599999999999</v>
      </c>
      <c r="Y182" s="374"/>
      <c r="Z182" s="346" t="s">
        <v>430</v>
      </c>
      <c r="AA182" s="346">
        <v>75</v>
      </c>
      <c r="AB182" s="346">
        <v>29</v>
      </c>
      <c r="AC182" s="346">
        <v>40</v>
      </c>
      <c r="AD182" s="346">
        <v>72</v>
      </c>
      <c r="AE182" s="346">
        <v>58</v>
      </c>
      <c r="AF182" s="346">
        <v>45</v>
      </c>
      <c r="AG182" s="346">
        <v>37</v>
      </c>
      <c r="AH182" s="346">
        <v>24</v>
      </c>
      <c r="AI182" s="346">
        <v>15</v>
      </c>
      <c r="AJ182" s="346">
        <v>53</v>
      </c>
      <c r="AK182" s="346">
        <v>72</v>
      </c>
      <c r="AL182" s="346">
        <v>67</v>
      </c>
      <c r="AM182" s="346">
        <v>59</v>
      </c>
      <c r="AN182" s="346">
        <v>26</v>
      </c>
      <c r="AO182" s="373"/>
      <c r="AP182" s="348">
        <v>13.52</v>
      </c>
      <c r="AQ182" s="348">
        <v>14.32</v>
      </c>
      <c r="AR182" s="348">
        <v>12.45</v>
      </c>
      <c r="AS182" s="348">
        <v>9.1199999999999992</v>
      </c>
      <c r="AT182" s="348">
        <v>3.67</v>
      </c>
      <c r="AU182" s="351"/>
      <c r="AV182" s="346">
        <v>16</v>
      </c>
      <c r="AW182" s="346">
        <v>19</v>
      </c>
      <c r="AX182" s="346">
        <v>26</v>
      </c>
      <c r="AY182" s="346">
        <v>39</v>
      </c>
      <c r="AZ182" s="346">
        <v>59</v>
      </c>
      <c r="BA182" s="374"/>
      <c r="BB182" s="348">
        <v>9.8916115480882194</v>
      </c>
      <c r="BC182" s="348">
        <v>0</v>
      </c>
      <c r="BD182" s="348">
        <v>8.2684166381417096E-2</v>
      </c>
      <c r="BE182" s="375" t="s">
        <v>430</v>
      </c>
      <c r="BF182" s="374"/>
      <c r="BG182" s="375" t="s">
        <v>430</v>
      </c>
      <c r="BH182" s="674" t="s">
        <v>430</v>
      </c>
      <c r="BI182" s="348" t="s">
        <v>430</v>
      </c>
      <c r="BJ182" s="348" t="s">
        <v>430</v>
      </c>
      <c r="BK182" s="362"/>
      <c r="BL182" s="348" t="s">
        <v>6880</v>
      </c>
      <c r="BM182" s="373" t="s">
        <v>6881</v>
      </c>
      <c r="BN182" s="372" t="s">
        <v>430</v>
      </c>
      <c r="BO182" s="372" t="s">
        <v>430</v>
      </c>
      <c r="BP182" s="372" t="s">
        <v>430</v>
      </c>
      <c r="BQ182" s="373"/>
      <c r="BR182" s="354" t="s">
        <v>904</v>
      </c>
    </row>
    <row r="183" spans="1:70" s="428" customFormat="1" x14ac:dyDescent="0.25">
      <c r="A183" s="345" t="s">
        <v>7061</v>
      </c>
      <c r="B183" s="373"/>
      <c r="C183" s="719">
        <v>45352</v>
      </c>
      <c r="D183" s="373"/>
      <c r="E183" s="346">
        <v>237.904</v>
      </c>
      <c r="F183" s="373"/>
      <c r="G183" s="347">
        <v>10.246</v>
      </c>
      <c r="H183" s="374"/>
      <c r="I183" s="348">
        <v>0.50019999999999998</v>
      </c>
      <c r="J183" s="348">
        <v>5.6505999999999998</v>
      </c>
      <c r="K183" s="348">
        <v>4.4763999999999999</v>
      </c>
      <c r="L183" s="348">
        <v>15.369899999999999</v>
      </c>
      <c r="M183" s="348">
        <v>6.6847000000000003</v>
      </c>
      <c r="N183" s="350">
        <v>-2.0926999999999998</v>
      </c>
      <c r="O183" s="348">
        <v>-5.2337999999999996</v>
      </c>
      <c r="P183" s="348" t="s">
        <v>430</v>
      </c>
      <c r="Q183" s="348" t="s">
        <v>430</v>
      </c>
      <c r="R183" s="348" t="s">
        <v>430</v>
      </c>
      <c r="S183" s="348">
        <v>22.5305</v>
      </c>
      <c r="T183" s="348">
        <v>4.7755000000000001</v>
      </c>
      <c r="U183" s="348">
        <v>3.4426999999999999</v>
      </c>
      <c r="V183" s="348">
        <v>-4.883</v>
      </c>
      <c r="W183" s="348">
        <v>2.6036000000000001</v>
      </c>
      <c r="X183" s="348">
        <v>1.0629</v>
      </c>
      <c r="Y183" s="374"/>
      <c r="Z183" s="346">
        <v>13</v>
      </c>
      <c r="AA183" s="346">
        <v>11</v>
      </c>
      <c r="AB183" s="346">
        <v>11</v>
      </c>
      <c r="AC183" s="346">
        <v>8</v>
      </c>
      <c r="AD183" s="346">
        <v>45</v>
      </c>
      <c r="AE183" s="346">
        <v>77</v>
      </c>
      <c r="AF183" s="346">
        <v>63</v>
      </c>
      <c r="AG183" s="346" t="s">
        <v>430</v>
      </c>
      <c r="AH183" s="346" t="s">
        <v>430</v>
      </c>
      <c r="AI183" s="346" t="s">
        <v>430</v>
      </c>
      <c r="AJ183" s="346">
        <v>7</v>
      </c>
      <c r="AK183" s="346">
        <v>48</v>
      </c>
      <c r="AL183" s="346">
        <v>68</v>
      </c>
      <c r="AM183" s="346">
        <v>78</v>
      </c>
      <c r="AN183" s="346">
        <v>12</v>
      </c>
      <c r="AO183" s="373"/>
      <c r="AP183" s="348" t="s">
        <v>430</v>
      </c>
      <c r="AQ183" s="348" t="s">
        <v>430</v>
      </c>
      <c r="AR183" s="348" t="s">
        <v>430</v>
      </c>
      <c r="AS183" s="348" t="s">
        <v>430</v>
      </c>
      <c r="AT183" s="348">
        <v>8.92</v>
      </c>
      <c r="AU183" s="351"/>
      <c r="AV183" s="346" t="s">
        <v>430</v>
      </c>
      <c r="AW183" s="346" t="s">
        <v>430</v>
      </c>
      <c r="AX183" s="346" t="s">
        <v>430</v>
      </c>
      <c r="AY183" s="346" t="s">
        <v>430</v>
      </c>
      <c r="AZ183" s="346">
        <v>44</v>
      </c>
      <c r="BA183" s="374"/>
      <c r="BB183" s="348">
        <v>22.318747699084302</v>
      </c>
      <c r="BC183" s="348">
        <v>1.0054043998283699</v>
      </c>
      <c r="BD183" s="348">
        <v>5.34177765324843E-3</v>
      </c>
      <c r="BE183" s="375">
        <v>2.8999398689552099E-2</v>
      </c>
      <c r="BF183" s="374"/>
      <c r="BG183" s="375" t="s">
        <v>430</v>
      </c>
      <c r="BH183" s="674" t="s">
        <v>430</v>
      </c>
      <c r="BI183" s="348" t="s">
        <v>430</v>
      </c>
      <c r="BJ183" s="348" t="s">
        <v>430</v>
      </c>
      <c r="BK183" s="362"/>
      <c r="BL183" s="348" t="s">
        <v>6772</v>
      </c>
      <c r="BM183" s="373" t="s">
        <v>4881</v>
      </c>
      <c r="BN183" s="372" t="s">
        <v>430</v>
      </c>
      <c r="BO183" s="372" t="s">
        <v>430</v>
      </c>
      <c r="BP183" s="372" t="s">
        <v>430</v>
      </c>
      <c r="BQ183" s="373"/>
      <c r="BR183" s="354" t="s">
        <v>6821</v>
      </c>
    </row>
    <row r="184" spans="1:70" s="428" customFormat="1" x14ac:dyDescent="0.25">
      <c r="A184" s="345" t="s">
        <v>7062</v>
      </c>
      <c r="B184" s="373"/>
      <c r="C184" s="719">
        <v>41275</v>
      </c>
      <c r="D184" s="373"/>
      <c r="E184" s="346">
        <v>241.26300000000001</v>
      </c>
      <c r="F184" s="373"/>
      <c r="G184" s="347">
        <v>176.7193</v>
      </c>
      <c r="H184" s="374"/>
      <c r="I184" s="348">
        <v>0.3095</v>
      </c>
      <c r="J184" s="348">
        <v>3.4358</v>
      </c>
      <c r="K184" s="348">
        <v>3.0217000000000001</v>
      </c>
      <c r="L184" s="348">
        <v>6.0178000000000003</v>
      </c>
      <c r="M184" s="348">
        <v>-0.18940000000000001</v>
      </c>
      <c r="N184" s="350">
        <v>4.6726000000000001</v>
      </c>
      <c r="O184" s="348">
        <v>6.7301000000000002</v>
      </c>
      <c r="P184" s="348">
        <v>15.2448</v>
      </c>
      <c r="Q184" s="348">
        <v>13.904400000000001</v>
      </c>
      <c r="R184" s="348">
        <v>13.6159</v>
      </c>
      <c r="S184" s="348">
        <v>12.2342</v>
      </c>
      <c r="T184" s="348">
        <v>-1.8043</v>
      </c>
      <c r="U184" s="348">
        <v>5.2603999999999997</v>
      </c>
      <c r="V184" s="348">
        <v>2.2450000000000001</v>
      </c>
      <c r="W184" s="348">
        <v>1.8761000000000001</v>
      </c>
      <c r="X184" s="348">
        <v>12.594200000000001</v>
      </c>
      <c r="Y184" s="374"/>
      <c r="Z184" s="346">
        <v>25</v>
      </c>
      <c r="AA184" s="346">
        <v>63</v>
      </c>
      <c r="AB184" s="346">
        <v>26</v>
      </c>
      <c r="AC184" s="346">
        <v>29</v>
      </c>
      <c r="AD184" s="346">
        <v>76</v>
      </c>
      <c r="AE184" s="346">
        <v>56</v>
      </c>
      <c r="AF184" s="346">
        <v>40</v>
      </c>
      <c r="AG184" s="346">
        <v>35</v>
      </c>
      <c r="AH184" s="346">
        <v>21</v>
      </c>
      <c r="AI184" s="346">
        <v>13</v>
      </c>
      <c r="AJ184" s="346">
        <v>32</v>
      </c>
      <c r="AK184" s="346">
        <v>82</v>
      </c>
      <c r="AL184" s="346">
        <v>61</v>
      </c>
      <c r="AM184" s="346">
        <v>60</v>
      </c>
      <c r="AN184" s="346">
        <v>24</v>
      </c>
      <c r="AO184" s="373"/>
      <c r="AP184" s="348">
        <v>14.17</v>
      </c>
      <c r="AQ184" s="348">
        <v>15.52</v>
      </c>
      <c r="AR184" s="348">
        <v>13</v>
      </c>
      <c r="AS184" s="348">
        <v>9.0500000000000007</v>
      </c>
      <c r="AT184" s="348">
        <v>3.54</v>
      </c>
      <c r="AU184" s="351"/>
      <c r="AV184" s="346">
        <v>14</v>
      </c>
      <c r="AW184" s="346">
        <v>17</v>
      </c>
      <c r="AX184" s="346">
        <v>23</v>
      </c>
      <c r="AY184" s="346">
        <v>40</v>
      </c>
      <c r="AZ184" s="346">
        <v>60</v>
      </c>
      <c r="BA184" s="374"/>
      <c r="BB184" s="348">
        <v>11.3594112175562</v>
      </c>
      <c r="BC184" s="348">
        <v>0.864184414503119</v>
      </c>
      <c r="BD184" s="348">
        <v>7.7372222935554305E-2</v>
      </c>
      <c r="BE184" s="375">
        <v>0.246184047603727</v>
      </c>
      <c r="BF184" s="374"/>
      <c r="BG184" s="375" t="s">
        <v>430</v>
      </c>
      <c r="BH184" s="674" t="s">
        <v>430</v>
      </c>
      <c r="BI184" s="348" t="s">
        <v>430</v>
      </c>
      <c r="BJ184" s="348" t="s">
        <v>430</v>
      </c>
      <c r="BK184" s="362"/>
      <c r="BL184" s="348" t="s">
        <v>6884</v>
      </c>
      <c r="BM184" s="373" t="s">
        <v>6885</v>
      </c>
      <c r="BN184" s="372" t="s">
        <v>430</v>
      </c>
      <c r="BO184" s="372" t="s">
        <v>430</v>
      </c>
      <c r="BP184" s="372" t="s">
        <v>430</v>
      </c>
      <c r="BQ184" s="373"/>
      <c r="BR184" s="354" t="s">
        <v>547</v>
      </c>
    </row>
    <row r="185" spans="1:70" s="428" customFormat="1" x14ac:dyDescent="0.25">
      <c r="A185" s="345" t="s">
        <v>7063</v>
      </c>
      <c r="B185" s="373"/>
      <c r="C185" s="719">
        <v>44197</v>
      </c>
      <c r="D185" s="373"/>
      <c r="E185" s="346">
        <v>223.643</v>
      </c>
      <c r="F185" s="373"/>
      <c r="G185" s="347">
        <v>21.267800000000001</v>
      </c>
      <c r="H185" s="374"/>
      <c r="I185" s="348">
        <v>0.31459999999999999</v>
      </c>
      <c r="J185" s="348">
        <v>4.6052</v>
      </c>
      <c r="K185" s="348">
        <v>3.6063999999999998</v>
      </c>
      <c r="L185" s="348">
        <v>4.8925000000000001</v>
      </c>
      <c r="M185" s="348">
        <v>-1.6268</v>
      </c>
      <c r="N185" s="350">
        <v>0.76759999999999995</v>
      </c>
      <c r="O185" s="348">
        <v>1.9282999999999999</v>
      </c>
      <c r="P185" s="348">
        <v>12.887600000000001</v>
      </c>
      <c r="Q185" s="348">
        <v>11.9862</v>
      </c>
      <c r="R185" s="348" t="s">
        <v>430</v>
      </c>
      <c r="S185" s="348">
        <v>12.2904</v>
      </c>
      <c r="T185" s="348">
        <v>-3.153</v>
      </c>
      <c r="U185" s="348">
        <v>1.6004</v>
      </c>
      <c r="V185" s="348">
        <v>-1.8133999999999999</v>
      </c>
      <c r="W185" s="348">
        <v>2.1896</v>
      </c>
      <c r="X185" s="348">
        <v>14.8125</v>
      </c>
      <c r="Y185" s="374"/>
      <c r="Z185" s="346">
        <v>24</v>
      </c>
      <c r="AA185" s="346">
        <v>23</v>
      </c>
      <c r="AB185" s="346">
        <v>17</v>
      </c>
      <c r="AC185" s="346">
        <v>36</v>
      </c>
      <c r="AD185" s="346">
        <v>80</v>
      </c>
      <c r="AE185" s="346">
        <v>71</v>
      </c>
      <c r="AF185" s="346">
        <v>55</v>
      </c>
      <c r="AG185" s="346">
        <v>43</v>
      </c>
      <c r="AH185" s="346">
        <v>29</v>
      </c>
      <c r="AI185" s="346" t="s">
        <v>430</v>
      </c>
      <c r="AJ185" s="346">
        <v>31</v>
      </c>
      <c r="AK185" s="346">
        <v>87</v>
      </c>
      <c r="AL185" s="346">
        <v>81</v>
      </c>
      <c r="AM185" s="346">
        <v>72</v>
      </c>
      <c r="AN185" s="346">
        <v>19</v>
      </c>
      <c r="AO185" s="373"/>
      <c r="AP185" s="348" t="s">
        <v>430</v>
      </c>
      <c r="AQ185" s="348" t="s">
        <v>430</v>
      </c>
      <c r="AR185" s="348">
        <v>10.220000000000001</v>
      </c>
      <c r="AS185" s="348">
        <v>5.75</v>
      </c>
      <c r="AT185" s="348">
        <v>-0.37</v>
      </c>
      <c r="AU185" s="351"/>
      <c r="AV185" s="346" t="s">
        <v>430</v>
      </c>
      <c r="AW185" s="346" t="s">
        <v>430</v>
      </c>
      <c r="AX185" s="346">
        <v>33</v>
      </c>
      <c r="AY185" s="346">
        <v>53</v>
      </c>
      <c r="AZ185" s="346">
        <v>71</v>
      </c>
      <c r="BA185" s="374"/>
      <c r="BB185" s="348">
        <v>12.7200329208857</v>
      </c>
      <c r="BC185" s="348">
        <v>0.99401791989771304</v>
      </c>
      <c r="BD185" s="348">
        <v>5.8698583911237501E-2</v>
      </c>
      <c r="BE185" s="375">
        <v>1.8870533195057701E-2</v>
      </c>
      <c r="BF185" s="374"/>
      <c r="BG185" s="375" t="s">
        <v>430</v>
      </c>
      <c r="BH185" s="674" t="s">
        <v>430</v>
      </c>
      <c r="BI185" s="348" t="s">
        <v>430</v>
      </c>
      <c r="BJ185" s="348" t="s">
        <v>430</v>
      </c>
      <c r="BK185" s="362"/>
      <c r="BL185" s="348" t="s">
        <v>6679</v>
      </c>
      <c r="BM185" s="373" t="s">
        <v>6680</v>
      </c>
      <c r="BN185" s="372" t="s">
        <v>2950</v>
      </c>
      <c r="BO185" s="372" t="s">
        <v>430</v>
      </c>
      <c r="BP185" s="372" t="s">
        <v>430</v>
      </c>
      <c r="BQ185" s="373"/>
      <c r="BR185" s="354" t="s">
        <v>554</v>
      </c>
    </row>
    <row r="186" spans="1:70" s="428" customFormat="1" x14ac:dyDescent="0.25">
      <c r="A186" s="345" t="s">
        <v>7064</v>
      </c>
      <c r="B186" s="373"/>
      <c r="C186" s="719">
        <v>45889</v>
      </c>
      <c r="D186" s="373"/>
      <c r="E186" s="346">
        <v>193.38</v>
      </c>
      <c r="F186" s="373"/>
      <c r="G186" s="347">
        <v>14.7377</v>
      </c>
      <c r="H186" s="374"/>
      <c r="I186" s="348">
        <v>-0.92369999999999997</v>
      </c>
      <c r="J186" s="348">
        <v>1.9542999999999999</v>
      </c>
      <c r="K186" s="348">
        <v>-5.6352000000000002</v>
      </c>
      <c r="L186" s="348">
        <v>-4.3925000000000001</v>
      </c>
      <c r="M186" s="348">
        <v>10.4427</v>
      </c>
      <c r="N186" s="350" t="s">
        <v>430</v>
      </c>
      <c r="O186" s="348" t="s">
        <v>430</v>
      </c>
      <c r="P186" s="348" t="s">
        <v>430</v>
      </c>
      <c r="Q186" s="348" t="s">
        <v>430</v>
      </c>
      <c r="R186" s="348" t="s">
        <v>430</v>
      </c>
      <c r="S186" s="348">
        <v>1.1503000000000001</v>
      </c>
      <c r="T186" s="348">
        <v>9.8214000000000006</v>
      </c>
      <c r="U186" s="348">
        <v>26.489699999999999</v>
      </c>
      <c r="V186" s="348" t="s">
        <v>430</v>
      </c>
      <c r="W186" s="348">
        <v>-4.9450000000000003</v>
      </c>
      <c r="X186" s="348">
        <v>47.377000000000002</v>
      </c>
      <c r="Y186" s="374"/>
      <c r="Z186" s="346">
        <v>46</v>
      </c>
      <c r="AA186" s="346">
        <v>104</v>
      </c>
      <c r="AB186" s="346">
        <v>77</v>
      </c>
      <c r="AC186" s="346">
        <v>98</v>
      </c>
      <c r="AD186" s="346">
        <v>39</v>
      </c>
      <c r="AE186" s="346" t="s">
        <v>430</v>
      </c>
      <c r="AF186" s="346" t="s">
        <v>430</v>
      </c>
      <c r="AG186" s="346" t="s">
        <v>430</v>
      </c>
      <c r="AH186" s="346" t="s">
        <v>430</v>
      </c>
      <c r="AI186" s="346" t="s">
        <v>430</v>
      </c>
      <c r="AJ186" s="346">
        <v>102</v>
      </c>
      <c r="AK186" s="346">
        <v>26</v>
      </c>
      <c r="AL186" s="346">
        <v>33</v>
      </c>
      <c r="AM186" s="346" t="s">
        <v>430</v>
      </c>
      <c r="AN186" s="346">
        <v>81</v>
      </c>
      <c r="AO186" s="373"/>
      <c r="AP186" s="348" t="s">
        <v>430</v>
      </c>
      <c r="AQ186" s="348" t="s">
        <v>430</v>
      </c>
      <c r="AR186" s="348" t="s">
        <v>430</v>
      </c>
      <c r="AS186" s="348" t="s">
        <v>430</v>
      </c>
      <c r="AT186" s="348" t="s">
        <v>430</v>
      </c>
      <c r="AU186" s="351"/>
      <c r="AV186" s="346" t="s">
        <v>430</v>
      </c>
      <c r="AW186" s="346" t="s">
        <v>430</v>
      </c>
      <c r="AX186" s="346" t="s">
        <v>430</v>
      </c>
      <c r="AY186" s="346" t="s">
        <v>430</v>
      </c>
      <c r="AZ186" s="346" t="s">
        <v>430</v>
      </c>
      <c r="BA186" s="374"/>
      <c r="BB186" s="348">
        <v>26.153609933797298</v>
      </c>
      <c r="BC186" s="348">
        <v>0</v>
      </c>
      <c r="BD186" s="348">
        <v>0.112582933513647</v>
      </c>
      <c r="BE186" s="375" t="s">
        <v>430</v>
      </c>
      <c r="BF186" s="374"/>
      <c r="BG186" s="375" t="s">
        <v>430</v>
      </c>
      <c r="BH186" s="674" t="s">
        <v>430</v>
      </c>
      <c r="BI186" s="348" t="s">
        <v>430</v>
      </c>
      <c r="BJ186" s="348" t="s">
        <v>430</v>
      </c>
      <c r="BK186" s="362"/>
      <c r="BL186" s="348" t="s">
        <v>6704</v>
      </c>
      <c r="BM186" s="373" t="s">
        <v>4916</v>
      </c>
      <c r="BN186" s="372" t="s">
        <v>430</v>
      </c>
      <c r="BO186" s="372" t="s">
        <v>430</v>
      </c>
      <c r="BP186" s="372" t="s">
        <v>430</v>
      </c>
      <c r="BQ186" s="373"/>
      <c r="BR186" s="354" t="s">
        <v>547</v>
      </c>
    </row>
    <row r="187" spans="1:70" s="428" customFormat="1" x14ac:dyDescent="0.25">
      <c r="A187" s="345" t="s">
        <v>7065</v>
      </c>
      <c r="B187" s="373"/>
      <c r="C187" s="719">
        <v>45499</v>
      </c>
      <c r="D187" s="373"/>
      <c r="E187" s="346">
        <v>196.39699999999999</v>
      </c>
      <c r="F187" s="373"/>
      <c r="G187" s="347">
        <v>9.2140000000000004</v>
      </c>
      <c r="H187" s="374"/>
      <c r="I187" s="348">
        <v>0.49080000000000001</v>
      </c>
      <c r="J187" s="348">
        <v>5.9080000000000004</v>
      </c>
      <c r="K187" s="348">
        <v>4.1836000000000002</v>
      </c>
      <c r="L187" s="348">
        <v>10.175800000000001</v>
      </c>
      <c r="M187" s="348">
        <v>5.7865000000000002</v>
      </c>
      <c r="N187" s="350">
        <v>5.2306999999999997</v>
      </c>
      <c r="O187" s="348" t="s">
        <v>430</v>
      </c>
      <c r="P187" s="348" t="s">
        <v>430</v>
      </c>
      <c r="Q187" s="348" t="s">
        <v>430</v>
      </c>
      <c r="R187" s="348" t="s">
        <v>430</v>
      </c>
      <c r="S187" s="348">
        <v>19.880299999999998</v>
      </c>
      <c r="T187" s="348">
        <v>5.4112999999999998</v>
      </c>
      <c r="U187" s="348">
        <v>9.0930999999999997</v>
      </c>
      <c r="V187" s="348">
        <v>1.0306999999999999</v>
      </c>
      <c r="W187" s="348">
        <v>1.4198999999999999</v>
      </c>
      <c r="X187" s="348">
        <v>-4.2259000000000002</v>
      </c>
      <c r="Y187" s="374"/>
      <c r="Z187" s="346">
        <v>14</v>
      </c>
      <c r="AA187" s="346">
        <v>10</v>
      </c>
      <c r="AB187" s="346">
        <v>13</v>
      </c>
      <c r="AC187" s="346">
        <v>15</v>
      </c>
      <c r="AD187" s="346">
        <v>48</v>
      </c>
      <c r="AE187" s="346">
        <v>54</v>
      </c>
      <c r="AF187" s="346" t="s">
        <v>430</v>
      </c>
      <c r="AG187" s="346" t="s">
        <v>430</v>
      </c>
      <c r="AH187" s="346" t="s">
        <v>430</v>
      </c>
      <c r="AI187" s="346" t="s">
        <v>430</v>
      </c>
      <c r="AJ187" s="346">
        <v>10</v>
      </c>
      <c r="AK187" s="346">
        <v>45</v>
      </c>
      <c r="AL187" s="346">
        <v>47</v>
      </c>
      <c r="AM187" s="346">
        <v>62</v>
      </c>
      <c r="AN187" s="346">
        <v>38</v>
      </c>
      <c r="AO187" s="373"/>
      <c r="AP187" s="348" t="s">
        <v>430</v>
      </c>
      <c r="AQ187" s="348" t="s">
        <v>430</v>
      </c>
      <c r="AR187" s="348" t="s">
        <v>430</v>
      </c>
      <c r="AS187" s="348" t="s">
        <v>430</v>
      </c>
      <c r="AT187" s="348">
        <v>8.7899999999999991</v>
      </c>
      <c r="AU187" s="351"/>
      <c r="AV187" s="346" t="s">
        <v>430</v>
      </c>
      <c r="AW187" s="346" t="s">
        <v>430</v>
      </c>
      <c r="AX187" s="346" t="s">
        <v>430</v>
      </c>
      <c r="AY187" s="346" t="s">
        <v>430</v>
      </c>
      <c r="AZ187" s="346">
        <v>45</v>
      </c>
      <c r="BA187" s="374"/>
      <c r="BB187" s="348">
        <v>18.4045147988735</v>
      </c>
      <c r="BC187" s="348">
        <v>1.00516577060771</v>
      </c>
      <c r="BD187" s="348">
        <v>-3.7620958995605802E-2</v>
      </c>
      <c r="BE187" s="375">
        <v>-8.1518564418921899E-2</v>
      </c>
      <c r="BF187" s="374"/>
      <c r="BG187" s="375" t="s">
        <v>430</v>
      </c>
      <c r="BH187" s="674" t="s">
        <v>430</v>
      </c>
      <c r="BI187" s="348" t="s">
        <v>430</v>
      </c>
      <c r="BJ187" s="348" t="s">
        <v>430</v>
      </c>
      <c r="BK187" s="362"/>
      <c r="BL187" s="348" t="s">
        <v>6889</v>
      </c>
      <c r="BM187" s="373" t="s">
        <v>6890</v>
      </c>
      <c r="BN187" s="372" t="s">
        <v>430</v>
      </c>
      <c r="BO187" s="372" t="s">
        <v>430</v>
      </c>
      <c r="BP187" s="372" t="s">
        <v>430</v>
      </c>
      <c r="BQ187" s="373"/>
      <c r="BR187" s="354" t="s">
        <v>6821</v>
      </c>
    </row>
    <row r="188" spans="1:70" s="428" customFormat="1" x14ac:dyDescent="0.25">
      <c r="A188" s="345" t="s">
        <v>7066</v>
      </c>
      <c r="B188" s="373"/>
      <c r="C188" s="719">
        <v>45922</v>
      </c>
      <c r="D188" s="373"/>
      <c r="E188" s="346">
        <v>190.41499999999999</v>
      </c>
      <c r="F188" s="373"/>
      <c r="G188" s="347">
        <v>10.4893</v>
      </c>
      <c r="H188" s="374"/>
      <c r="I188" s="348">
        <v>0.65349999999999997</v>
      </c>
      <c r="J188" s="348">
        <v>5.1410999999999998</v>
      </c>
      <c r="K188" s="348">
        <v>5.1959999999999997</v>
      </c>
      <c r="L188" s="348">
        <v>11.156700000000001</v>
      </c>
      <c r="M188" s="348">
        <v>6.9050000000000002</v>
      </c>
      <c r="N188" s="350" t="s">
        <v>430</v>
      </c>
      <c r="O188" s="348" t="s">
        <v>430</v>
      </c>
      <c r="P188" s="348" t="s">
        <v>430</v>
      </c>
      <c r="Q188" s="348" t="s">
        <v>430</v>
      </c>
      <c r="R188" s="348" t="s">
        <v>430</v>
      </c>
      <c r="S188" s="348">
        <v>17.2395</v>
      </c>
      <c r="T188" s="348">
        <v>5.3269000000000002</v>
      </c>
      <c r="U188" s="348">
        <v>8.7187999999999999</v>
      </c>
      <c r="V188" s="348" t="s">
        <v>430</v>
      </c>
      <c r="W188" s="348">
        <v>2.9927999999999999</v>
      </c>
      <c r="X188" s="348">
        <v>4.8929999999999998</v>
      </c>
      <c r="Y188" s="374"/>
      <c r="Z188" s="346">
        <v>7</v>
      </c>
      <c r="AA188" s="346">
        <v>16</v>
      </c>
      <c r="AB188" s="346">
        <v>7</v>
      </c>
      <c r="AC188" s="346">
        <v>12</v>
      </c>
      <c r="AD188" s="346">
        <v>44</v>
      </c>
      <c r="AE188" s="346" t="s">
        <v>430</v>
      </c>
      <c r="AF188" s="346" t="s">
        <v>430</v>
      </c>
      <c r="AG188" s="346" t="s">
        <v>430</v>
      </c>
      <c r="AH188" s="346" t="s">
        <v>430</v>
      </c>
      <c r="AI188" s="346" t="s">
        <v>430</v>
      </c>
      <c r="AJ188" s="346">
        <v>14</v>
      </c>
      <c r="AK188" s="346">
        <v>46</v>
      </c>
      <c r="AL188" s="346">
        <v>49</v>
      </c>
      <c r="AM188" s="346" t="s">
        <v>430</v>
      </c>
      <c r="AN188" s="346">
        <v>7</v>
      </c>
      <c r="AO188" s="373"/>
      <c r="AP188" s="348" t="s">
        <v>430</v>
      </c>
      <c r="AQ188" s="348" t="s">
        <v>430</v>
      </c>
      <c r="AR188" s="348" t="s">
        <v>430</v>
      </c>
      <c r="AS188" s="348" t="s">
        <v>430</v>
      </c>
      <c r="AT188" s="348" t="s">
        <v>430</v>
      </c>
      <c r="AU188" s="351"/>
      <c r="AV188" s="346" t="s">
        <v>430</v>
      </c>
      <c r="AW188" s="346" t="s">
        <v>430</v>
      </c>
      <c r="AX188" s="346" t="s">
        <v>430</v>
      </c>
      <c r="AY188" s="346" t="s">
        <v>430</v>
      </c>
      <c r="AZ188" s="346" t="s">
        <v>430</v>
      </c>
      <c r="BA188" s="374"/>
      <c r="BB188" s="348">
        <v>13.555456644480699</v>
      </c>
      <c r="BC188" s="348">
        <v>1.01420775184844</v>
      </c>
      <c r="BD188" s="348">
        <v>1.76162442246269E-2</v>
      </c>
      <c r="BE188" s="375">
        <v>0.84167337096887995</v>
      </c>
      <c r="BF188" s="374"/>
      <c r="BG188" s="375" t="s">
        <v>430</v>
      </c>
      <c r="BH188" s="674" t="s">
        <v>430</v>
      </c>
      <c r="BI188" s="348" t="s">
        <v>430</v>
      </c>
      <c r="BJ188" s="348" t="s">
        <v>430</v>
      </c>
      <c r="BK188" s="362"/>
      <c r="BL188" s="348" t="s">
        <v>6892</v>
      </c>
      <c r="BM188" s="373" t="s">
        <v>6893</v>
      </c>
      <c r="BN188" s="372" t="s">
        <v>430</v>
      </c>
      <c r="BO188" s="372" t="s">
        <v>430</v>
      </c>
      <c r="BP188" s="372" t="s">
        <v>430</v>
      </c>
      <c r="BQ188" s="373"/>
      <c r="BR188" s="354" t="s">
        <v>443</v>
      </c>
    </row>
    <row r="189" spans="1:70" s="428" customFormat="1" x14ac:dyDescent="0.25">
      <c r="A189" s="345" t="s">
        <v>7067</v>
      </c>
      <c r="B189" s="373"/>
      <c r="C189" s="719">
        <v>45716</v>
      </c>
      <c r="D189" s="373"/>
      <c r="E189" s="346">
        <v>163.51</v>
      </c>
      <c r="F189" s="373"/>
      <c r="G189" s="347">
        <v>16.897400000000001</v>
      </c>
      <c r="H189" s="374"/>
      <c r="I189" s="348">
        <v>-1.216</v>
      </c>
      <c r="J189" s="348">
        <v>2.8816999999999999</v>
      </c>
      <c r="K189" s="348">
        <v>-5.7915999999999999</v>
      </c>
      <c r="L189" s="348">
        <v>-4.1173000000000002</v>
      </c>
      <c r="M189" s="348">
        <v>11.846299999999999</v>
      </c>
      <c r="N189" s="350">
        <v>46.417000000000002</v>
      </c>
      <c r="O189" s="348" t="s">
        <v>430</v>
      </c>
      <c r="P189" s="348" t="s">
        <v>430</v>
      </c>
      <c r="Q189" s="348" t="s">
        <v>430</v>
      </c>
      <c r="R189" s="348" t="s">
        <v>430</v>
      </c>
      <c r="S189" s="348">
        <v>2.5066000000000002</v>
      </c>
      <c r="T189" s="348">
        <v>10.7148</v>
      </c>
      <c r="U189" s="348">
        <v>26.9832</v>
      </c>
      <c r="V189" s="348">
        <v>50.775399999999998</v>
      </c>
      <c r="W189" s="348">
        <v>-4.6825999999999999</v>
      </c>
      <c r="X189" s="348">
        <v>49.644799999999996</v>
      </c>
      <c r="Y189" s="374"/>
      <c r="Z189" s="346">
        <v>49</v>
      </c>
      <c r="AA189" s="346">
        <v>77</v>
      </c>
      <c r="AB189" s="346">
        <v>85</v>
      </c>
      <c r="AC189" s="346">
        <v>92</v>
      </c>
      <c r="AD189" s="346">
        <v>22</v>
      </c>
      <c r="AE189" s="346">
        <v>29</v>
      </c>
      <c r="AF189" s="346" t="s">
        <v>430</v>
      </c>
      <c r="AG189" s="346" t="s">
        <v>430</v>
      </c>
      <c r="AH189" s="346" t="s">
        <v>430</v>
      </c>
      <c r="AI189" s="346" t="s">
        <v>430</v>
      </c>
      <c r="AJ189" s="346">
        <v>93</v>
      </c>
      <c r="AK189" s="346">
        <v>16</v>
      </c>
      <c r="AL189" s="346">
        <v>29</v>
      </c>
      <c r="AM189" s="346">
        <v>30</v>
      </c>
      <c r="AN189" s="346">
        <v>75</v>
      </c>
      <c r="AO189" s="373"/>
      <c r="AP189" s="348" t="s">
        <v>430</v>
      </c>
      <c r="AQ189" s="348" t="s">
        <v>430</v>
      </c>
      <c r="AR189" s="348" t="s">
        <v>430</v>
      </c>
      <c r="AS189" s="348" t="s">
        <v>430</v>
      </c>
      <c r="AT189" s="348">
        <v>31.71</v>
      </c>
      <c r="AU189" s="351"/>
      <c r="AV189" s="346" t="s">
        <v>430</v>
      </c>
      <c r="AW189" s="346" t="s">
        <v>430</v>
      </c>
      <c r="AX189" s="346" t="s">
        <v>430</v>
      </c>
      <c r="AY189" s="346" t="s">
        <v>430</v>
      </c>
      <c r="AZ189" s="346">
        <v>26</v>
      </c>
      <c r="BA189" s="374"/>
      <c r="BB189" s="348">
        <v>22.574354575563099</v>
      </c>
      <c r="BC189" s="348">
        <v>0</v>
      </c>
      <c r="BD189" s="348">
        <v>0.13509226722894899</v>
      </c>
      <c r="BE189" s="375" t="s">
        <v>430</v>
      </c>
      <c r="BF189" s="374"/>
      <c r="BG189" s="375" t="s">
        <v>430</v>
      </c>
      <c r="BH189" s="674" t="s">
        <v>430</v>
      </c>
      <c r="BI189" s="348" t="s">
        <v>430</v>
      </c>
      <c r="BJ189" s="348" t="s">
        <v>430</v>
      </c>
      <c r="BK189" s="362"/>
      <c r="BL189" s="348" t="s">
        <v>6895</v>
      </c>
      <c r="BM189" s="373" t="s">
        <v>6896</v>
      </c>
      <c r="BN189" s="372" t="s">
        <v>430</v>
      </c>
      <c r="BO189" s="372" t="s">
        <v>430</v>
      </c>
      <c r="BP189" s="372" t="s">
        <v>430</v>
      </c>
      <c r="BQ189" s="373"/>
      <c r="BR189" s="354" t="s">
        <v>443</v>
      </c>
    </row>
    <row r="190" spans="1:70" s="428" customFormat="1" x14ac:dyDescent="0.25">
      <c r="A190" s="345" t="s">
        <v>7068</v>
      </c>
      <c r="B190" s="373"/>
      <c r="C190" s="719">
        <v>45882</v>
      </c>
      <c r="D190" s="373"/>
      <c r="E190" s="346">
        <v>172.2</v>
      </c>
      <c r="F190" s="373"/>
      <c r="G190" s="347">
        <v>11.419600000000001</v>
      </c>
      <c r="H190" s="374"/>
      <c r="I190" s="348">
        <v>-1.66E-2</v>
      </c>
      <c r="J190" s="348">
        <v>3.4975000000000001</v>
      </c>
      <c r="K190" s="348">
        <v>0.48749999999999999</v>
      </c>
      <c r="L190" s="348">
        <v>2.8367</v>
      </c>
      <c r="M190" s="348">
        <v>3.5800999999999998</v>
      </c>
      <c r="N190" s="350" t="s">
        <v>430</v>
      </c>
      <c r="O190" s="348" t="s">
        <v>430</v>
      </c>
      <c r="P190" s="348" t="s">
        <v>430</v>
      </c>
      <c r="Q190" s="348" t="s">
        <v>430</v>
      </c>
      <c r="R190" s="348" t="s">
        <v>430</v>
      </c>
      <c r="S190" s="348">
        <v>8.8960000000000008</v>
      </c>
      <c r="T190" s="348">
        <v>2.5411999999999999</v>
      </c>
      <c r="U190" s="348">
        <v>10.2087</v>
      </c>
      <c r="V190" s="348" t="s">
        <v>430</v>
      </c>
      <c r="W190" s="348">
        <v>-0.1032</v>
      </c>
      <c r="X190" s="348">
        <v>14.196</v>
      </c>
      <c r="Y190" s="374"/>
      <c r="Z190" s="346">
        <v>41</v>
      </c>
      <c r="AA190" s="346">
        <v>62</v>
      </c>
      <c r="AB190" s="346">
        <v>64</v>
      </c>
      <c r="AC190" s="346">
        <v>56</v>
      </c>
      <c r="AD190" s="346">
        <v>56</v>
      </c>
      <c r="AE190" s="346" t="s">
        <v>430</v>
      </c>
      <c r="AF190" s="346" t="s">
        <v>430</v>
      </c>
      <c r="AG190" s="346" t="s">
        <v>430</v>
      </c>
      <c r="AH190" s="346" t="s">
        <v>430</v>
      </c>
      <c r="AI190" s="346" t="s">
        <v>430</v>
      </c>
      <c r="AJ190" s="346">
        <v>51</v>
      </c>
      <c r="AK190" s="346">
        <v>58</v>
      </c>
      <c r="AL190" s="346">
        <v>42</v>
      </c>
      <c r="AM190" s="346" t="s">
        <v>430</v>
      </c>
      <c r="AN190" s="346">
        <v>65</v>
      </c>
      <c r="AO190" s="373"/>
      <c r="AP190" s="348" t="s">
        <v>430</v>
      </c>
      <c r="AQ190" s="348" t="s">
        <v>430</v>
      </c>
      <c r="AR190" s="348" t="s">
        <v>430</v>
      </c>
      <c r="AS190" s="348" t="s">
        <v>430</v>
      </c>
      <c r="AT190" s="348" t="s">
        <v>430</v>
      </c>
      <c r="AU190" s="351"/>
      <c r="AV190" s="346" t="s">
        <v>430</v>
      </c>
      <c r="AW190" s="346" t="s">
        <v>430</v>
      </c>
      <c r="AX190" s="346" t="s">
        <v>430</v>
      </c>
      <c r="AY190" s="346" t="s">
        <v>430</v>
      </c>
      <c r="AZ190" s="346" t="s">
        <v>430</v>
      </c>
      <c r="BA190" s="374"/>
      <c r="BB190" s="348">
        <v>8.3388274807749703</v>
      </c>
      <c r="BC190" s="348">
        <v>0</v>
      </c>
      <c r="BD190" s="348">
        <v>0.108905882314598</v>
      </c>
      <c r="BE190" s="375" t="s">
        <v>430</v>
      </c>
      <c r="BF190" s="374"/>
      <c r="BG190" s="375" t="s">
        <v>430</v>
      </c>
      <c r="BH190" s="674" t="s">
        <v>430</v>
      </c>
      <c r="BI190" s="348" t="s">
        <v>430</v>
      </c>
      <c r="BJ190" s="348" t="s">
        <v>430</v>
      </c>
      <c r="BK190" s="362"/>
      <c r="BL190" s="348" t="s">
        <v>6779</v>
      </c>
      <c r="BM190" s="373" t="s">
        <v>5348</v>
      </c>
      <c r="BN190" s="372" t="s">
        <v>430</v>
      </c>
      <c r="BO190" s="372" t="s">
        <v>430</v>
      </c>
      <c r="BP190" s="372" t="s">
        <v>430</v>
      </c>
      <c r="BQ190" s="373"/>
      <c r="BR190" s="354" t="s">
        <v>554</v>
      </c>
    </row>
    <row r="191" spans="1:70" s="428" customFormat="1" x14ac:dyDescent="0.25">
      <c r="A191" s="345" t="s">
        <v>7069</v>
      </c>
      <c r="B191" s="373"/>
      <c r="C191" s="719">
        <v>46045</v>
      </c>
      <c r="D191" s="373"/>
      <c r="E191" s="889">
        <v>164.95</v>
      </c>
      <c r="F191" s="373"/>
      <c r="G191" s="347">
        <v>7.8737000000000004</v>
      </c>
      <c r="H191" s="374"/>
      <c r="I191" s="348">
        <v>-1.7972999999999999</v>
      </c>
      <c r="J191" s="348">
        <v>4.0324999999999998</v>
      </c>
      <c r="K191" s="348">
        <v>-8.7265999999999995</v>
      </c>
      <c r="L191" s="348">
        <v>-3.0929000000000002</v>
      </c>
      <c r="M191" s="348" t="s">
        <v>430</v>
      </c>
      <c r="N191" s="350" t="s">
        <v>430</v>
      </c>
      <c r="O191" s="348" t="s">
        <v>430</v>
      </c>
      <c r="P191" s="348" t="s">
        <v>430</v>
      </c>
      <c r="Q191" s="348" t="s">
        <v>430</v>
      </c>
      <c r="R191" s="348" t="s">
        <v>430</v>
      </c>
      <c r="S191" s="348">
        <v>6.6435000000000004</v>
      </c>
      <c r="T191" s="348" t="s">
        <v>430</v>
      </c>
      <c r="U191" s="348" t="s">
        <v>430</v>
      </c>
      <c r="V191" s="348" t="s">
        <v>430</v>
      </c>
      <c r="W191" s="348">
        <v>-7.4509999999999996</v>
      </c>
      <c r="X191" s="348">
        <v>-21.263000000000002</v>
      </c>
      <c r="Y191" s="374"/>
      <c r="Z191" s="346">
        <v>71</v>
      </c>
      <c r="AA191" s="346">
        <v>38</v>
      </c>
      <c r="AB191" s="346">
        <v>101</v>
      </c>
      <c r="AC191" s="346">
        <v>80</v>
      </c>
      <c r="AD191" s="346" t="s">
        <v>430</v>
      </c>
      <c r="AE191" s="346" t="s">
        <v>430</v>
      </c>
      <c r="AF191" s="346" t="s">
        <v>430</v>
      </c>
      <c r="AG191" s="346" t="s">
        <v>430</v>
      </c>
      <c r="AH191" s="346" t="s">
        <v>430</v>
      </c>
      <c r="AI191" s="346" t="s">
        <v>430</v>
      </c>
      <c r="AJ191" s="346">
        <v>65</v>
      </c>
      <c r="AK191" s="346" t="s">
        <v>430</v>
      </c>
      <c r="AL191" s="346" t="s">
        <v>430</v>
      </c>
      <c r="AM191" s="346" t="s">
        <v>430</v>
      </c>
      <c r="AN191" s="346">
        <v>101</v>
      </c>
      <c r="AO191" s="373"/>
      <c r="AP191" s="348" t="s">
        <v>430</v>
      </c>
      <c r="AQ191" s="348" t="s">
        <v>430</v>
      </c>
      <c r="AR191" s="348" t="s">
        <v>430</v>
      </c>
      <c r="AS191" s="348" t="s">
        <v>430</v>
      </c>
      <c r="AT191" s="348" t="s">
        <v>430</v>
      </c>
      <c r="AU191" s="351"/>
      <c r="AV191" s="346" t="s">
        <v>430</v>
      </c>
      <c r="AW191" s="346" t="s">
        <v>430</v>
      </c>
      <c r="AX191" s="346" t="s">
        <v>430</v>
      </c>
      <c r="AY191" s="346" t="s">
        <v>430</v>
      </c>
      <c r="AZ191" s="346" t="s">
        <v>430</v>
      </c>
      <c r="BA191" s="374"/>
      <c r="BB191" s="348">
        <v>24.328875453950602</v>
      </c>
      <c r="BC191" s="348">
        <v>0</v>
      </c>
      <c r="BD191" s="348">
        <v>1.5113051912693701E-2</v>
      </c>
      <c r="BE191" s="375" t="s">
        <v>430</v>
      </c>
      <c r="BF191" s="374"/>
      <c r="BG191" s="375" t="s">
        <v>430</v>
      </c>
      <c r="BH191" s="674" t="s">
        <v>430</v>
      </c>
      <c r="BI191" s="348" t="s">
        <v>430</v>
      </c>
      <c r="BJ191" s="348" t="s">
        <v>430</v>
      </c>
      <c r="BK191" s="362"/>
      <c r="BL191" s="348" t="s">
        <v>6770</v>
      </c>
      <c r="BM191" s="373" t="s">
        <v>2950</v>
      </c>
      <c r="BN191" s="372" t="s">
        <v>4848</v>
      </c>
      <c r="BO191" s="372" t="s">
        <v>430</v>
      </c>
      <c r="BP191" s="372" t="s">
        <v>430</v>
      </c>
      <c r="BQ191" s="373"/>
      <c r="BR191" s="354" t="s">
        <v>4626</v>
      </c>
    </row>
    <row r="192" spans="1:70" s="428" customFormat="1" x14ac:dyDescent="0.25">
      <c r="A192" s="345" t="s">
        <v>7070</v>
      </c>
      <c r="B192" s="373"/>
      <c r="C192" s="719">
        <v>44267</v>
      </c>
      <c r="D192" s="373"/>
      <c r="E192" s="346">
        <v>167.67</v>
      </c>
      <c r="F192" s="373"/>
      <c r="G192" s="347">
        <v>19.956700000000001</v>
      </c>
      <c r="H192" s="374"/>
      <c r="I192" s="348" t="s">
        <v>430</v>
      </c>
      <c r="J192" s="348">
        <v>2.1414</v>
      </c>
      <c r="K192" s="348">
        <v>0.81740000000000002</v>
      </c>
      <c r="L192" s="348">
        <v>4.1391</v>
      </c>
      <c r="M192" s="348">
        <v>2.5876999999999999</v>
      </c>
      <c r="N192" s="350">
        <v>12.089600000000001</v>
      </c>
      <c r="O192" s="348">
        <v>11.197900000000001</v>
      </c>
      <c r="P192" s="348">
        <v>16.522300000000001</v>
      </c>
      <c r="Q192" s="348">
        <v>13.488200000000001</v>
      </c>
      <c r="R192" s="348" t="s">
        <v>430</v>
      </c>
      <c r="S192" s="348">
        <v>8.7990999999999993</v>
      </c>
      <c r="T192" s="348">
        <v>1.5251999999999999</v>
      </c>
      <c r="U192" s="348">
        <v>6.8792</v>
      </c>
      <c r="V192" s="348">
        <v>10.239699999999999</v>
      </c>
      <c r="W192" s="348">
        <v>0.23200000000000001</v>
      </c>
      <c r="X192" s="348">
        <v>14.014200000000001</v>
      </c>
      <c r="Y192" s="374"/>
      <c r="Z192" s="346" t="s">
        <v>430</v>
      </c>
      <c r="AA192" s="346">
        <v>101</v>
      </c>
      <c r="AB192" s="346">
        <v>59</v>
      </c>
      <c r="AC192" s="346">
        <v>45</v>
      </c>
      <c r="AD192" s="346">
        <v>62</v>
      </c>
      <c r="AE192" s="346">
        <v>38</v>
      </c>
      <c r="AF192" s="346">
        <v>32</v>
      </c>
      <c r="AG192" s="346">
        <v>33</v>
      </c>
      <c r="AH192" s="346">
        <v>23</v>
      </c>
      <c r="AI192" s="346" t="s">
        <v>430</v>
      </c>
      <c r="AJ192" s="346">
        <v>52</v>
      </c>
      <c r="AK192" s="346">
        <v>64</v>
      </c>
      <c r="AL192" s="346">
        <v>56</v>
      </c>
      <c r="AM192" s="346">
        <v>38</v>
      </c>
      <c r="AN192" s="346">
        <v>62</v>
      </c>
      <c r="AO192" s="373"/>
      <c r="AP192" s="348" t="s">
        <v>430</v>
      </c>
      <c r="AQ192" s="348" t="s">
        <v>430</v>
      </c>
      <c r="AR192" s="348">
        <v>14.48</v>
      </c>
      <c r="AS192" s="348">
        <v>13.53</v>
      </c>
      <c r="AT192" s="348">
        <v>8.27</v>
      </c>
      <c r="AU192" s="351"/>
      <c r="AV192" s="346" t="s">
        <v>430</v>
      </c>
      <c r="AW192" s="346" t="s">
        <v>430</v>
      </c>
      <c r="AX192" s="346">
        <v>20</v>
      </c>
      <c r="AY192" s="346">
        <v>28</v>
      </c>
      <c r="AZ192" s="346">
        <v>48</v>
      </c>
      <c r="BA192" s="374"/>
      <c r="BB192" s="348">
        <v>7.51332251501172</v>
      </c>
      <c r="BC192" s="348">
        <v>0</v>
      </c>
      <c r="BD192" s="348">
        <v>0.122646930965086</v>
      </c>
      <c r="BE192" s="375" t="s">
        <v>430</v>
      </c>
      <c r="BF192" s="374"/>
      <c r="BG192" s="375" t="s">
        <v>430</v>
      </c>
      <c r="BH192" s="674" t="s">
        <v>430</v>
      </c>
      <c r="BI192" s="348" t="s">
        <v>430</v>
      </c>
      <c r="BJ192" s="348" t="s">
        <v>430</v>
      </c>
      <c r="BK192" s="362"/>
      <c r="BL192" s="348" t="s">
        <v>6899</v>
      </c>
      <c r="BM192" s="373" t="s">
        <v>5819</v>
      </c>
      <c r="BN192" s="372" t="s">
        <v>430</v>
      </c>
      <c r="BO192" s="372" t="s">
        <v>430</v>
      </c>
      <c r="BP192" s="372" t="s">
        <v>430</v>
      </c>
      <c r="BQ192" s="373"/>
      <c r="BR192" s="354" t="s">
        <v>547</v>
      </c>
    </row>
    <row r="193" spans="1:70" s="428" customFormat="1" x14ac:dyDescent="0.25">
      <c r="A193" s="345" t="s">
        <v>7071</v>
      </c>
      <c r="B193" s="373"/>
      <c r="C193" s="719">
        <v>45516</v>
      </c>
      <c r="D193" s="373"/>
      <c r="E193" s="346">
        <v>168.65700000000001</v>
      </c>
      <c r="F193" s="373"/>
      <c r="G193" s="347">
        <v>9.5515000000000008</v>
      </c>
      <c r="H193" s="374"/>
      <c r="I193" s="348">
        <v>0.25609999999999999</v>
      </c>
      <c r="J193" s="348">
        <v>3.6190000000000002</v>
      </c>
      <c r="K193" s="348">
        <v>6.0406000000000004</v>
      </c>
      <c r="L193" s="348">
        <v>10.087199999999999</v>
      </c>
      <c r="M193" s="348">
        <v>1.9991000000000001</v>
      </c>
      <c r="N193" s="350">
        <v>7.6565000000000003</v>
      </c>
      <c r="O193" s="348" t="s">
        <v>430</v>
      </c>
      <c r="P193" s="348" t="s">
        <v>430</v>
      </c>
      <c r="Q193" s="348" t="s">
        <v>430</v>
      </c>
      <c r="R193" s="348" t="s">
        <v>430</v>
      </c>
      <c r="S193" s="348">
        <v>18.7348</v>
      </c>
      <c r="T193" s="348">
        <v>-0.75129999999999997</v>
      </c>
      <c r="U193" s="348">
        <v>1.6474</v>
      </c>
      <c r="V193" s="348">
        <v>5.9042000000000003</v>
      </c>
      <c r="W193" s="348">
        <v>2.2206999999999999</v>
      </c>
      <c r="X193" s="348">
        <v>-2.4508000000000001</v>
      </c>
      <c r="Y193" s="374"/>
      <c r="Z193" s="346">
        <v>27</v>
      </c>
      <c r="AA193" s="346">
        <v>59</v>
      </c>
      <c r="AB193" s="346">
        <v>3</v>
      </c>
      <c r="AC193" s="346">
        <v>16</v>
      </c>
      <c r="AD193" s="346">
        <v>65</v>
      </c>
      <c r="AE193" s="346">
        <v>48</v>
      </c>
      <c r="AF193" s="346" t="s">
        <v>430</v>
      </c>
      <c r="AG193" s="346" t="s">
        <v>430</v>
      </c>
      <c r="AH193" s="346" t="s">
        <v>430</v>
      </c>
      <c r="AI193" s="346" t="s">
        <v>430</v>
      </c>
      <c r="AJ193" s="346">
        <v>12</v>
      </c>
      <c r="AK193" s="346">
        <v>77</v>
      </c>
      <c r="AL193" s="346">
        <v>79</v>
      </c>
      <c r="AM193" s="346">
        <v>51</v>
      </c>
      <c r="AN193" s="346">
        <v>18</v>
      </c>
      <c r="AO193" s="373"/>
      <c r="AP193" s="348" t="s">
        <v>430</v>
      </c>
      <c r="AQ193" s="348" t="s">
        <v>430</v>
      </c>
      <c r="AR193" s="348" t="s">
        <v>430</v>
      </c>
      <c r="AS193" s="348" t="s">
        <v>430</v>
      </c>
      <c r="AT193" s="348">
        <v>6.3</v>
      </c>
      <c r="AU193" s="351"/>
      <c r="AV193" s="346" t="s">
        <v>430</v>
      </c>
      <c r="AW193" s="346" t="s">
        <v>430</v>
      </c>
      <c r="AX193" s="346" t="s">
        <v>430</v>
      </c>
      <c r="AY193" s="346" t="s">
        <v>430</v>
      </c>
      <c r="AZ193" s="346">
        <v>55</v>
      </c>
      <c r="BA193" s="374"/>
      <c r="BB193" s="348">
        <v>17.470220599024302</v>
      </c>
      <c r="BC193" s="348">
        <v>0.98797698109407806</v>
      </c>
      <c r="BD193" s="348">
        <v>-3.5306124857902903E-2</v>
      </c>
      <c r="BE193" s="375">
        <v>-0.109104553050025</v>
      </c>
      <c r="BF193" s="374"/>
      <c r="BG193" s="375" t="s">
        <v>430</v>
      </c>
      <c r="BH193" s="674" t="s">
        <v>430</v>
      </c>
      <c r="BI193" s="348" t="s">
        <v>430</v>
      </c>
      <c r="BJ193" s="348" t="s">
        <v>430</v>
      </c>
      <c r="BK193" s="362"/>
      <c r="BL193" s="348" t="s">
        <v>6796</v>
      </c>
      <c r="BM193" s="373" t="s">
        <v>5826</v>
      </c>
      <c r="BN193" s="372" t="s">
        <v>430</v>
      </c>
      <c r="BO193" s="372" t="s">
        <v>430</v>
      </c>
      <c r="BP193" s="372" t="s">
        <v>430</v>
      </c>
      <c r="BQ193" s="373"/>
      <c r="BR193" s="354" t="s">
        <v>463</v>
      </c>
    </row>
    <row r="194" spans="1:70" s="428" customFormat="1" x14ac:dyDescent="0.25">
      <c r="A194" s="345" t="s">
        <v>7072</v>
      </c>
      <c r="B194" s="373"/>
      <c r="C194" s="719">
        <v>46045</v>
      </c>
      <c r="D194" s="373"/>
      <c r="E194" s="889">
        <v>154.16</v>
      </c>
      <c r="F194" s="373"/>
      <c r="G194" s="347">
        <v>9.6723999999999997</v>
      </c>
      <c r="H194" s="374"/>
      <c r="I194" s="348">
        <v>-0.88639999999999997</v>
      </c>
      <c r="J194" s="348">
        <v>2.5129000000000001</v>
      </c>
      <c r="K194" s="348">
        <v>-5.5605000000000002</v>
      </c>
      <c r="L194" s="348">
        <v>-4.0494000000000003</v>
      </c>
      <c r="M194" s="348" t="s">
        <v>430</v>
      </c>
      <c r="N194" s="350" t="s">
        <v>430</v>
      </c>
      <c r="O194" s="348" t="s">
        <v>430</v>
      </c>
      <c r="P194" s="348" t="s">
        <v>430</v>
      </c>
      <c r="Q194" s="348" t="s">
        <v>430</v>
      </c>
      <c r="R194" s="348" t="s">
        <v>430</v>
      </c>
      <c r="S194" s="348">
        <v>1.0087999999999999</v>
      </c>
      <c r="T194" s="348" t="s">
        <v>430</v>
      </c>
      <c r="U194" s="348" t="s">
        <v>430</v>
      </c>
      <c r="V194" s="348" t="s">
        <v>430</v>
      </c>
      <c r="W194" s="348">
        <v>-4.8769</v>
      </c>
      <c r="X194" s="348">
        <v>-3.2759999999999998</v>
      </c>
      <c r="Y194" s="374"/>
      <c r="Z194" s="346">
        <v>45</v>
      </c>
      <c r="AA194" s="346">
        <v>86</v>
      </c>
      <c r="AB194" s="346">
        <v>75</v>
      </c>
      <c r="AC194" s="346">
        <v>91</v>
      </c>
      <c r="AD194" s="346" t="s">
        <v>430</v>
      </c>
      <c r="AE194" s="346" t="s">
        <v>430</v>
      </c>
      <c r="AF194" s="346" t="s">
        <v>430</v>
      </c>
      <c r="AG194" s="346" t="s">
        <v>430</v>
      </c>
      <c r="AH194" s="346" t="s">
        <v>430</v>
      </c>
      <c r="AI194" s="346" t="s">
        <v>430</v>
      </c>
      <c r="AJ194" s="346">
        <v>107</v>
      </c>
      <c r="AK194" s="346" t="s">
        <v>430</v>
      </c>
      <c r="AL194" s="346" t="s">
        <v>430</v>
      </c>
      <c r="AM194" s="346" t="s">
        <v>430</v>
      </c>
      <c r="AN194" s="346">
        <v>78</v>
      </c>
      <c r="AO194" s="373"/>
      <c r="AP194" s="348" t="s">
        <v>430</v>
      </c>
      <c r="AQ194" s="348" t="s">
        <v>430</v>
      </c>
      <c r="AR194" s="348" t="s">
        <v>430</v>
      </c>
      <c r="AS194" s="348" t="s">
        <v>430</v>
      </c>
      <c r="AT194" s="348" t="s">
        <v>430</v>
      </c>
      <c r="AU194" s="351"/>
      <c r="AV194" s="346" t="s">
        <v>430</v>
      </c>
      <c r="AW194" s="346" t="s">
        <v>430</v>
      </c>
      <c r="AX194" s="346" t="s">
        <v>430</v>
      </c>
      <c r="AY194" s="346" t="s">
        <v>430</v>
      </c>
      <c r="AZ194" s="346" t="s">
        <v>430</v>
      </c>
      <c r="BA194" s="374"/>
      <c r="BB194" s="348">
        <v>14.4254376270208</v>
      </c>
      <c r="BC194" s="348">
        <v>0</v>
      </c>
      <c r="BD194" s="348">
        <v>-6.6866157318874395E-2</v>
      </c>
      <c r="BE194" s="375" t="s">
        <v>430</v>
      </c>
      <c r="BF194" s="374"/>
      <c r="BG194" s="375" t="s">
        <v>430</v>
      </c>
      <c r="BH194" s="674" t="s">
        <v>430</v>
      </c>
      <c r="BI194" s="348" t="s">
        <v>430</v>
      </c>
      <c r="BJ194" s="348" t="s">
        <v>430</v>
      </c>
      <c r="BK194" s="362"/>
      <c r="BL194" s="348" t="s">
        <v>6851</v>
      </c>
      <c r="BM194" s="373" t="s">
        <v>6799</v>
      </c>
      <c r="BN194" s="372" t="s">
        <v>2950</v>
      </c>
      <c r="BO194" s="372" t="s">
        <v>430</v>
      </c>
      <c r="BP194" s="372" t="s">
        <v>430</v>
      </c>
      <c r="BQ194" s="373"/>
      <c r="BR194" s="354" t="s">
        <v>4626</v>
      </c>
    </row>
    <row r="195" spans="1:70" s="428" customFormat="1" x14ac:dyDescent="0.25">
      <c r="A195" s="345" t="s">
        <v>7073</v>
      </c>
      <c r="B195" s="373"/>
      <c r="C195" s="719">
        <v>45576</v>
      </c>
      <c r="D195" s="373"/>
      <c r="E195" s="346">
        <v>138.245</v>
      </c>
      <c r="F195" s="373"/>
      <c r="G195" s="347">
        <v>13.979799999999999</v>
      </c>
      <c r="H195" s="374"/>
      <c r="I195" s="348">
        <v>2.07E-2</v>
      </c>
      <c r="J195" s="348">
        <v>8.3336000000000006</v>
      </c>
      <c r="K195" s="348">
        <v>5.9678000000000004</v>
      </c>
      <c r="L195" s="348">
        <v>16.793199999999999</v>
      </c>
      <c r="M195" s="348">
        <v>29.258299999999998</v>
      </c>
      <c r="N195" s="350">
        <v>6.9642999999999997</v>
      </c>
      <c r="O195" s="348" t="s">
        <v>430</v>
      </c>
      <c r="P195" s="348" t="s">
        <v>430</v>
      </c>
      <c r="Q195" s="348" t="s">
        <v>430</v>
      </c>
      <c r="R195" s="348" t="s">
        <v>430</v>
      </c>
      <c r="S195" s="348">
        <v>31.556000000000001</v>
      </c>
      <c r="T195" s="348">
        <v>22.6309</v>
      </c>
      <c r="U195" s="348">
        <v>20.769500000000001</v>
      </c>
      <c r="V195" s="348">
        <v>7.0141999999999998</v>
      </c>
      <c r="W195" s="348">
        <v>3.9213</v>
      </c>
      <c r="X195" s="348">
        <v>21.9984</v>
      </c>
      <c r="Y195" s="374"/>
      <c r="Z195" s="346">
        <v>40</v>
      </c>
      <c r="AA195" s="346">
        <v>3</v>
      </c>
      <c r="AB195" s="346">
        <v>5</v>
      </c>
      <c r="AC195" s="346">
        <v>6</v>
      </c>
      <c r="AD195" s="346">
        <v>3</v>
      </c>
      <c r="AE195" s="346">
        <v>51</v>
      </c>
      <c r="AF195" s="346" t="s">
        <v>430</v>
      </c>
      <c r="AG195" s="346" t="s">
        <v>430</v>
      </c>
      <c r="AH195" s="346" t="s">
        <v>430</v>
      </c>
      <c r="AI195" s="346" t="s">
        <v>430</v>
      </c>
      <c r="AJ195" s="346">
        <v>3</v>
      </c>
      <c r="AK195" s="346">
        <v>3</v>
      </c>
      <c r="AL195" s="346">
        <v>37</v>
      </c>
      <c r="AM195" s="346">
        <v>46</v>
      </c>
      <c r="AN195" s="346">
        <v>3</v>
      </c>
      <c r="AO195" s="373"/>
      <c r="AP195" s="348" t="s">
        <v>430</v>
      </c>
      <c r="AQ195" s="348" t="s">
        <v>430</v>
      </c>
      <c r="AR195" s="348" t="s">
        <v>430</v>
      </c>
      <c r="AS195" s="348" t="s">
        <v>430</v>
      </c>
      <c r="AT195" s="348">
        <v>35.22</v>
      </c>
      <c r="AU195" s="351"/>
      <c r="AV195" s="346" t="s">
        <v>430</v>
      </c>
      <c r="AW195" s="346" t="s">
        <v>430</v>
      </c>
      <c r="AX195" s="346" t="s">
        <v>430</v>
      </c>
      <c r="AY195" s="346" t="s">
        <v>430</v>
      </c>
      <c r="AZ195" s="346">
        <v>17</v>
      </c>
      <c r="BA195" s="374"/>
      <c r="BB195" s="348">
        <v>37.136246456389003</v>
      </c>
      <c r="BC195" s="348">
        <v>1.00322974303382</v>
      </c>
      <c r="BD195" s="348">
        <v>4.9380679481609797E-2</v>
      </c>
      <c r="BE195" s="375">
        <v>-8.2727668270923899E-2</v>
      </c>
      <c r="BF195" s="374"/>
      <c r="BG195" s="375" t="s">
        <v>430</v>
      </c>
      <c r="BH195" s="674" t="s">
        <v>430</v>
      </c>
      <c r="BI195" s="348" t="s">
        <v>430</v>
      </c>
      <c r="BJ195" s="348" t="s">
        <v>430</v>
      </c>
      <c r="BK195" s="362"/>
      <c r="BL195" s="348" t="s">
        <v>6770</v>
      </c>
      <c r="BM195" s="373" t="s">
        <v>4848</v>
      </c>
      <c r="BN195" s="372" t="s">
        <v>430</v>
      </c>
      <c r="BO195" s="372" t="s">
        <v>430</v>
      </c>
      <c r="BP195" s="372" t="s">
        <v>430</v>
      </c>
      <c r="BQ195" s="373"/>
      <c r="BR195" s="354" t="s">
        <v>463</v>
      </c>
    </row>
    <row r="196" spans="1:70" s="428" customFormat="1" x14ac:dyDescent="0.25">
      <c r="A196" s="345" t="s">
        <v>7074</v>
      </c>
      <c r="B196" s="373"/>
      <c r="C196" s="719">
        <v>40014</v>
      </c>
      <c r="D196" s="373"/>
      <c r="E196" s="346">
        <v>129.21</v>
      </c>
      <c r="F196" s="373"/>
      <c r="G196" s="347">
        <v>84.697000000000003</v>
      </c>
      <c r="H196" s="374"/>
      <c r="I196" s="348" t="s">
        <v>430</v>
      </c>
      <c r="J196" s="348">
        <v>4.6249000000000002</v>
      </c>
      <c r="K196" s="348">
        <v>3.3860999999999999</v>
      </c>
      <c r="L196" s="348">
        <v>4.4635999999999996</v>
      </c>
      <c r="M196" s="348">
        <v>-2.3711000000000002</v>
      </c>
      <c r="N196" s="350">
        <v>1.0214000000000001</v>
      </c>
      <c r="O196" s="348">
        <v>3.0326</v>
      </c>
      <c r="P196" s="348">
        <v>13.2033</v>
      </c>
      <c r="Q196" s="348">
        <v>11.895099999999999</v>
      </c>
      <c r="R196" s="348">
        <v>12.7247</v>
      </c>
      <c r="S196" s="348">
        <v>11.3599</v>
      </c>
      <c r="T196" s="348">
        <v>-3.4462000000000002</v>
      </c>
      <c r="U196" s="348">
        <v>0.97040000000000004</v>
      </c>
      <c r="V196" s="348">
        <v>-1.7766999999999999</v>
      </c>
      <c r="W196" s="348">
        <v>2.7166000000000001</v>
      </c>
      <c r="X196" s="348">
        <v>13.458399999999999</v>
      </c>
      <c r="Y196" s="374"/>
      <c r="Z196" s="346" t="s">
        <v>430</v>
      </c>
      <c r="AA196" s="346">
        <v>22</v>
      </c>
      <c r="AB196" s="346">
        <v>19</v>
      </c>
      <c r="AC196" s="346">
        <v>42</v>
      </c>
      <c r="AD196" s="346">
        <v>87</v>
      </c>
      <c r="AE196" s="346">
        <v>69</v>
      </c>
      <c r="AF196" s="346">
        <v>51</v>
      </c>
      <c r="AG196" s="346">
        <v>42</v>
      </c>
      <c r="AH196" s="346">
        <v>31</v>
      </c>
      <c r="AI196" s="346">
        <v>18</v>
      </c>
      <c r="AJ196" s="346">
        <v>36</v>
      </c>
      <c r="AK196" s="346">
        <v>91</v>
      </c>
      <c r="AL196" s="346">
        <v>83</v>
      </c>
      <c r="AM196" s="346">
        <v>71</v>
      </c>
      <c r="AN196" s="346">
        <v>10</v>
      </c>
      <c r="AO196" s="373"/>
      <c r="AP196" s="348">
        <v>12.57</v>
      </c>
      <c r="AQ196" s="348">
        <v>13.32</v>
      </c>
      <c r="AR196" s="348">
        <v>10.65</v>
      </c>
      <c r="AS196" s="348">
        <v>6.57</v>
      </c>
      <c r="AT196" s="348">
        <v>-1.45</v>
      </c>
      <c r="AU196" s="351"/>
      <c r="AV196" s="346">
        <v>19</v>
      </c>
      <c r="AW196" s="346">
        <v>22</v>
      </c>
      <c r="AX196" s="346">
        <v>30</v>
      </c>
      <c r="AY196" s="346">
        <v>47</v>
      </c>
      <c r="AZ196" s="346">
        <v>73</v>
      </c>
      <c r="BA196" s="374"/>
      <c r="BB196" s="348">
        <v>12.278676174424101</v>
      </c>
      <c r="BC196" s="348">
        <v>0.94692629447139798</v>
      </c>
      <c r="BD196" s="348">
        <v>6.2011332479058601E-2</v>
      </c>
      <c r="BE196" s="375">
        <v>0.159927135987293</v>
      </c>
      <c r="BF196" s="374"/>
      <c r="BG196" s="375" t="s">
        <v>430</v>
      </c>
      <c r="BH196" s="674" t="s">
        <v>430</v>
      </c>
      <c r="BI196" s="348" t="s">
        <v>430</v>
      </c>
      <c r="BJ196" s="348" t="s">
        <v>430</v>
      </c>
      <c r="BK196" s="362"/>
      <c r="BL196" s="348" t="s">
        <v>6904</v>
      </c>
      <c r="BM196" s="373" t="s">
        <v>6905</v>
      </c>
      <c r="BN196" s="372" t="s">
        <v>430</v>
      </c>
      <c r="BO196" s="372" t="s">
        <v>430</v>
      </c>
      <c r="BP196" s="372" t="s">
        <v>430</v>
      </c>
      <c r="BQ196" s="373"/>
      <c r="BR196" s="354" t="s">
        <v>904</v>
      </c>
    </row>
    <row r="197" spans="1:70" s="428" customFormat="1" x14ac:dyDescent="0.25">
      <c r="A197" s="345" t="s">
        <v>7075</v>
      </c>
      <c r="B197" s="373"/>
      <c r="C197" s="719">
        <v>45807</v>
      </c>
      <c r="D197" s="373"/>
      <c r="E197" s="346">
        <v>122.97</v>
      </c>
      <c r="F197" s="373"/>
      <c r="G197" s="347">
        <v>11.334899999999999</v>
      </c>
      <c r="H197" s="374"/>
      <c r="I197" s="348">
        <v>-7.1400000000000005E-2</v>
      </c>
      <c r="J197" s="348">
        <v>1.4572000000000001</v>
      </c>
      <c r="K197" s="348">
        <v>4.4000000000000003E-3</v>
      </c>
      <c r="L197" s="348">
        <v>0.78869999999999996</v>
      </c>
      <c r="M197" s="348">
        <v>3.64</v>
      </c>
      <c r="N197" s="350">
        <v>12.4148</v>
      </c>
      <c r="O197" s="348" t="s">
        <v>430</v>
      </c>
      <c r="P197" s="348" t="s">
        <v>430</v>
      </c>
      <c r="Q197" s="348" t="s">
        <v>430</v>
      </c>
      <c r="R197" s="348" t="s">
        <v>430</v>
      </c>
      <c r="S197" s="348">
        <v>3.3668999999999998</v>
      </c>
      <c r="T197" s="348">
        <v>3.0876999999999999</v>
      </c>
      <c r="U197" s="348">
        <v>8.3041999999999998</v>
      </c>
      <c r="V197" s="348">
        <v>12.688599999999999</v>
      </c>
      <c r="W197" s="348">
        <v>-0.10050000000000001</v>
      </c>
      <c r="X197" s="348">
        <v>12.648400000000001</v>
      </c>
      <c r="Y197" s="374"/>
      <c r="Z197" s="346">
        <v>42</v>
      </c>
      <c r="AA197" s="346">
        <v>110</v>
      </c>
      <c r="AB197" s="346">
        <v>67</v>
      </c>
      <c r="AC197" s="346">
        <v>67</v>
      </c>
      <c r="AD197" s="346">
        <v>55</v>
      </c>
      <c r="AE197" s="346">
        <v>37</v>
      </c>
      <c r="AF197" s="346" t="s">
        <v>430</v>
      </c>
      <c r="AG197" s="346" t="s">
        <v>430</v>
      </c>
      <c r="AH197" s="346" t="s">
        <v>430</v>
      </c>
      <c r="AI197" s="346" t="s">
        <v>430</v>
      </c>
      <c r="AJ197" s="346">
        <v>88</v>
      </c>
      <c r="AK197" s="346">
        <v>54</v>
      </c>
      <c r="AL197" s="346">
        <v>51</v>
      </c>
      <c r="AM197" s="346">
        <v>35</v>
      </c>
      <c r="AN197" s="346">
        <v>64</v>
      </c>
      <c r="AO197" s="373"/>
      <c r="AP197" s="348" t="s">
        <v>430</v>
      </c>
      <c r="AQ197" s="348" t="s">
        <v>430</v>
      </c>
      <c r="AR197" s="348" t="s">
        <v>430</v>
      </c>
      <c r="AS197" s="348" t="s">
        <v>430</v>
      </c>
      <c r="AT197" s="348">
        <v>9.2799999999999994</v>
      </c>
      <c r="AU197" s="351"/>
      <c r="AV197" s="346" t="s">
        <v>430</v>
      </c>
      <c r="AW197" s="346" t="s">
        <v>430</v>
      </c>
      <c r="AX197" s="346" t="s">
        <v>430</v>
      </c>
      <c r="AY197" s="346" t="s">
        <v>430</v>
      </c>
      <c r="AZ197" s="346">
        <v>43</v>
      </c>
      <c r="BA197" s="374"/>
      <c r="BB197" s="348">
        <v>5.4917137224455903</v>
      </c>
      <c r="BC197" s="348">
        <v>0.197376746513304</v>
      </c>
      <c r="BD197" s="348">
        <v>9.7867667568804606E-2</v>
      </c>
      <c r="BE197" s="375">
        <v>-8.8045377507752307E-2</v>
      </c>
      <c r="BF197" s="374"/>
      <c r="BG197" s="375" t="s">
        <v>430</v>
      </c>
      <c r="BH197" s="674" t="s">
        <v>430</v>
      </c>
      <c r="BI197" s="348" t="s">
        <v>430</v>
      </c>
      <c r="BJ197" s="348" t="s">
        <v>430</v>
      </c>
      <c r="BK197" s="362"/>
      <c r="BL197" s="348" t="s">
        <v>6907</v>
      </c>
      <c r="BM197" s="373" t="s">
        <v>5844</v>
      </c>
      <c r="BN197" s="372" t="s">
        <v>430</v>
      </c>
      <c r="BO197" s="372" t="s">
        <v>430</v>
      </c>
      <c r="BP197" s="372" t="s">
        <v>430</v>
      </c>
      <c r="BQ197" s="373"/>
      <c r="BR197" s="354" t="s">
        <v>443</v>
      </c>
    </row>
    <row r="198" spans="1:70" s="428" customFormat="1" x14ac:dyDescent="0.25">
      <c r="A198" s="345" t="s">
        <v>7076</v>
      </c>
      <c r="B198" s="373"/>
      <c r="C198" s="719">
        <v>46020</v>
      </c>
      <c r="D198" s="373"/>
      <c r="E198" s="889">
        <v>123.1</v>
      </c>
      <c r="F198" s="373"/>
      <c r="G198" s="347">
        <v>10.6982</v>
      </c>
      <c r="H198" s="374"/>
      <c r="I198" s="348" t="s">
        <v>430</v>
      </c>
      <c r="J198" s="348">
        <v>6.0686999999999998</v>
      </c>
      <c r="K198" s="348">
        <v>-7.2093999999999996</v>
      </c>
      <c r="L198" s="348">
        <v>-1.4518</v>
      </c>
      <c r="M198" s="348" t="s">
        <v>430</v>
      </c>
      <c r="N198" s="350" t="s">
        <v>430</v>
      </c>
      <c r="O198" s="348" t="s">
        <v>430</v>
      </c>
      <c r="P198" s="348" t="s">
        <v>430</v>
      </c>
      <c r="Q198" s="348" t="s">
        <v>430</v>
      </c>
      <c r="R198" s="348" t="s">
        <v>430</v>
      </c>
      <c r="S198" s="348">
        <v>7.9176000000000002</v>
      </c>
      <c r="T198" s="348">
        <v>7.1234000000000002</v>
      </c>
      <c r="U198" s="348" t="s">
        <v>430</v>
      </c>
      <c r="V198" s="348" t="s">
        <v>430</v>
      </c>
      <c r="W198" s="348">
        <v>-5.7361000000000004</v>
      </c>
      <c r="X198" s="348">
        <v>6.9820000000000002</v>
      </c>
      <c r="Y198" s="374"/>
      <c r="Z198" s="346" t="s">
        <v>430</v>
      </c>
      <c r="AA198" s="346">
        <v>8</v>
      </c>
      <c r="AB198" s="346">
        <v>98</v>
      </c>
      <c r="AC198" s="346">
        <v>69</v>
      </c>
      <c r="AD198" s="346" t="s">
        <v>430</v>
      </c>
      <c r="AE198" s="346" t="s">
        <v>430</v>
      </c>
      <c r="AF198" s="346" t="s">
        <v>430</v>
      </c>
      <c r="AG198" s="346" t="s">
        <v>430</v>
      </c>
      <c r="AH198" s="346" t="s">
        <v>430</v>
      </c>
      <c r="AI198" s="346" t="s">
        <v>430</v>
      </c>
      <c r="AJ198" s="346">
        <v>55</v>
      </c>
      <c r="AK198" s="346">
        <v>32</v>
      </c>
      <c r="AL198" s="346" t="s">
        <v>430</v>
      </c>
      <c r="AM198" s="346" t="s">
        <v>430</v>
      </c>
      <c r="AN198" s="346">
        <v>96</v>
      </c>
      <c r="AO198" s="373"/>
      <c r="AP198" s="348" t="s">
        <v>430</v>
      </c>
      <c r="AQ198" s="348" t="s">
        <v>430</v>
      </c>
      <c r="AR198" s="348" t="s">
        <v>430</v>
      </c>
      <c r="AS198" s="348" t="s">
        <v>430</v>
      </c>
      <c r="AT198" s="348" t="s">
        <v>430</v>
      </c>
      <c r="AU198" s="351"/>
      <c r="AV198" s="346" t="s">
        <v>430</v>
      </c>
      <c r="AW198" s="346" t="s">
        <v>430</v>
      </c>
      <c r="AX198" s="346" t="s">
        <v>430</v>
      </c>
      <c r="AY198" s="346" t="s">
        <v>430</v>
      </c>
      <c r="AZ198" s="346" t="s">
        <v>430</v>
      </c>
      <c r="BA198" s="374"/>
      <c r="BB198" s="348">
        <v>35.626362367566003</v>
      </c>
      <c r="BC198" s="348">
        <v>1.05994487534532</v>
      </c>
      <c r="BD198" s="348">
        <v>-8.1884096171794707E-2</v>
      </c>
      <c r="BE198" s="375">
        <v>-1.4610093916890701</v>
      </c>
      <c r="BF198" s="374"/>
      <c r="BG198" s="375" t="s">
        <v>430</v>
      </c>
      <c r="BH198" s="674" t="s">
        <v>430</v>
      </c>
      <c r="BI198" s="348" t="s">
        <v>430</v>
      </c>
      <c r="BJ198" s="348" t="s">
        <v>430</v>
      </c>
      <c r="BK198" s="362"/>
      <c r="BL198" s="348" t="s">
        <v>6796</v>
      </c>
      <c r="BM198" s="373" t="s">
        <v>5826</v>
      </c>
      <c r="BN198" s="372" t="s">
        <v>2950</v>
      </c>
      <c r="BO198" s="372" t="s">
        <v>430</v>
      </c>
      <c r="BP198" s="372" t="s">
        <v>430</v>
      </c>
      <c r="BQ198" s="373"/>
      <c r="BR198" s="354" t="s">
        <v>5078</v>
      </c>
    </row>
    <row r="199" spans="1:70" s="428" customFormat="1" x14ac:dyDescent="0.25">
      <c r="A199" s="345" t="s">
        <v>7077</v>
      </c>
      <c r="B199" s="373"/>
      <c r="C199" s="719">
        <v>45602</v>
      </c>
      <c r="D199" s="373"/>
      <c r="E199" s="346">
        <v>119.114</v>
      </c>
      <c r="F199" s="373"/>
      <c r="G199" s="347">
        <v>18.101400000000002</v>
      </c>
      <c r="H199" s="374"/>
      <c r="I199" s="348">
        <v>-1.3595999999999999</v>
      </c>
      <c r="J199" s="348">
        <v>1.6155999999999999</v>
      </c>
      <c r="K199" s="348">
        <v>-5.7046999999999999</v>
      </c>
      <c r="L199" s="348">
        <v>-4.5415999999999999</v>
      </c>
      <c r="M199" s="348">
        <v>10.326599999999999</v>
      </c>
      <c r="N199" s="350">
        <v>45.7592</v>
      </c>
      <c r="O199" s="348" t="s">
        <v>430</v>
      </c>
      <c r="P199" s="348" t="s">
        <v>430</v>
      </c>
      <c r="Q199" s="348" t="s">
        <v>430</v>
      </c>
      <c r="R199" s="348" t="s">
        <v>430</v>
      </c>
      <c r="S199" s="348">
        <v>1.0895999999999999</v>
      </c>
      <c r="T199" s="348">
        <v>10.162100000000001</v>
      </c>
      <c r="U199" s="348">
        <v>26.0868</v>
      </c>
      <c r="V199" s="348">
        <v>50.552700000000002</v>
      </c>
      <c r="W199" s="348">
        <v>-5.0244</v>
      </c>
      <c r="X199" s="348">
        <v>44.445099999999996</v>
      </c>
      <c r="Y199" s="374"/>
      <c r="Z199" s="346">
        <v>60</v>
      </c>
      <c r="AA199" s="346">
        <v>109</v>
      </c>
      <c r="AB199" s="346">
        <v>79</v>
      </c>
      <c r="AC199" s="346">
        <v>107</v>
      </c>
      <c r="AD199" s="346">
        <v>41</v>
      </c>
      <c r="AE199" s="346">
        <v>31</v>
      </c>
      <c r="AF199" s="346" t="s">
        <v>430</v>
      </c>
      <c r="AG199" s="346" t="s">
        <v>430</v>
      </c>
      <c r="AH199" s="346" t="s">
        <v>430</v>
      </c>
      <c r="AI199" s="346" t="s">
        <v>430</v>
      </c>
      <c r="AJ199" s="346">
        <v>103</v>
      </c>
      <c r="AK199" s="346">
        <v>23</v>
      </c>
      <c r="AL199" s="346">
        <v>34</v>
      </c>
      <c r="AM199" s="346">
        <v>31</v>
      </c>
      <c r="AN199" s="346">
        <v>84</v>
      </c>
      <c r="AO199" s="373"/>
      <c r="AP199" s="348" t="s">
        <v>430</v>
      </c>
      <c r="AQ199" s="348" t="s">
        <v>430</v>
      </c>
      <c r="AR199" s="348" t="s">
        <v>430</v>
      </c>
      <c r="AS199" s="348" t="s">
        <v>430</v>
      </c>
      <c r="AT199" s="348">
        <v>30</v>
      </c>
      <c r="AU199" s="351"/>
      <c r="AV199" s="346" t="s">
        <v>430</v>
      </c>
      <c r="AW199" s="346" t="s">
        <v>430</v>
      </c>
      <c r="AX199" s="346" t="s">
        <v>430</v>
      </c>
      <c r="AY199" s="346" t="s">
        <v>430</v>
      </c>
      <c r="AZ199" s="346">
        <v>35</v>
      </c>
      <c r="BA199" s="374"/>
      <c r="BB199" s="348">
        <v>19.857608523619</v>
      </c>
      <c r="BC199" s="348">
        <v>0</v>
      </c>
      <c r="BD199" s="348">
        <v>0.15712732235840801</v>
      </c>
      <c r="BE199" s="375" t="s">
        <v>430</v>
      </c>
      <c r="BF199" s="374"/>
      <c r="BG199" s="375" t="s">
        <v>430</v>
      </c>
      <c r="BH199" s="674" t="s">
        <v>430</v>
      </c>
      <c r="BI199" s="348" t="s">
        <v>430</v>
      </c>
      <c r="BJ199" s="348" t="s">
        <v>430</v>
      </c>
      <c r="BK199" s="362"/>
      <c r="BL199" s="348" t="s">
        <v>6895</v>
      </c>
      <c r="BM199" s="373" t="s">
        <v>6896</v>
      </c>
      <c r="BN199" s="372" t="s">
        <v>430</v>
      </c>
      <c r="BO199" s="372" t="s">
        <v>430</v>
      </c>
      <c r="BP199" s="372" t="s">
        <v>430</v>
      </c>
      <c r="BQ199" s="373"/>
      <c r="BR199" s="354" t="s">
        <v>463</v>
      </c>
    </row>
    <row r="200" spans="1:70" s="428" customFormat="1" x14ac:dyDescent="0.25">
      <c r="A200" s="345" t="s">
        <v>7078</v>
      </c>
      <c r="B200" s="373"/>
      <c r="C200" s="719">
        <v>44592</v>
      </c>
      <c r="D200" s="373"/>
      <c r="E200" s="346">
        <v>122.613</v>
      </c>
      <c r="F200" s="373"/>
      <c r="G200" s="347">
        <v>20.422000000000001</v>
      </c>
      <c r="H200" s="374"/>
      <c r="I200" s="348">
        <v>0.17169999999999999</v>
      </c>
      <c r="J200" s="348">
        <v>4.1089000000000002</v>
      </c>
      <c r="K200" s="348">
        <v>2.8557000000000001</v>
      </c>
      <c r="L200" s="348">
        <v>7.4051</v>
      </c>
      <c r="M200" s="348">
        <v>6.5978000000000003</v>
      </c>
      <c r="N200" s="350">
        <v>13.506</v>
      </c>
      <c r="O200" s="348">
        <v>4.4135999999999997</v>
      </c>
      <c r="P200" s="348">
        <v>20.7239</v>
      </c>
      <c r="Q200" s="348" t="s">
        <v>430</v>
      </c>
      <c r="R200" s="348" t="s">
        <v>430</v>
      </c>
      <c r="S200" s="348">
        <v>14.3513</v>
      </c>
      <c r="T200" s="348">
        <v>4.0505000000000004</v>
      </c>
      <c r="U200" s="348">
        <v>8.42</v>
      </c>
      <c r="V200" s="348">
        <v>10.5625</v>
      </c>
      <c r="W200" s="348">
        <v>1.0940000000000001</v>
      </c>
      <c r="X200" s="348">
        <v>17.702400000000001</v>
      </c>
      <c r="Y200" s="374"/>
      <c r="Z200" s="346">
        <v>33</v>
      </c>
      <c r="AA200" s="346">
        <v>32</v>
      </c>
      <c r="AB200" s="346">
        <v>28</v>
      </c>
      <c r="AC200" s="346">
        <v>25</v>
      </c>
      <c r="AD200" s="346">
        <v>46</v>
      </c>
      <c r="AE200" s="346">
        <v>35</v>
      </c>
      <c r="AF200" s="346">
        <v>49</v>
      </c>
      <c r="AG200" s="346">
        <v>25</v>
      </c>
      <c r="AH200" s="346" t="s">
        <v>430</v>
      </c>
      <c r="AI200" s="346" t="s">
        <v>430</v>
      </c>
      <c r="AJ200" s="346">
        <v>24</v>
      </c>
      <c r="AK200" s="346">
        <v>52</v>
      </c>
      <c r="AL200" s="346">
        <v>50</v>
      </c>
      <c r="AM200" s="346">
        <v>37</v>
      </c>
      <c r="AN200" s="346">
        <v>43</v>
      </c>
      <c r="AO200" s="373"/>
      <c r="AP200" s="348" t="s">
        <v>430</v>
      </c>
      <c r="AQ200" s="348" t="s">
        <v>430</v>
      </c>
      <c r="AR200" s="348" t="s">
        <v>430</v>
      </c>
      <c r="AS200" s="348">
        <v>14.07</v>
      </c>
      <c r="AT200" s="348">
        <v>12.25</v>
      </c>
      <c r="AU200" s="351"/>
      <c r="AV200" s="346" t="s">
        <v>430</v>
      </c>
      <c r="AW200" s="346" t="s">
        <v>430</v>
      </c>
      <c r="AX200" s="346" t="s">
        <v>430</v>
      </c>
      <c r="AY200" s="346">
        <v>27</v>
      </c>
      <c r="AZ200" s="346">
        <v>39</v>
      </c>
      <c r="BA200" s="374"/>
      <c r="BB200" s="348">
        <v>14.6177704331934</v>
      </c>
      <c r="BC200" s="348">
        <v>0.99874500537006305</v>
      </c>
      <c r="BD200" s="348">
        <v>9.4859404300031203E-2</v>
      </c>
      <c r="BE200" s="375">
        <v>0.15042916837904599</v>
      </c>
      <c r="BF200" s="374"/>
      <c r="BG200" s="375" t="s">
        <v>430</v>
      </c>
      <c r="BH200" s="674" t="s">
        <v>430</v>
      </c>
      <c r="BI200" s="348" t="s">
        <v>430</v>
      </c>
      <c r="BJ200" s="348" t="s">
        <v>430</v>
      </c>
      <c r="BK200" s="362"/>
      <c r="BL200" s="348" t="s">
        <v>6783</v>
      </c>
      <c r="BM200" s="373" t="s">
        <v>6784</v>
      </c>
      <c r="BN200" s="372" t="s">
        <v>430</v>
      </c>
      <c r="BO200" s="372" t="s">
        <v>430</v>
      </c>
      <c r="BP200" s="372" t="s">
        <v>430</v>
      </c>
      <c r="BQ200" s="373"/>
      <c r="BR200" s="354" t="s">
        <v>6821</v>
      </c>
    </row>
    <row r="201" spans="1:70" s="428" customFormat="1" x14ac:dyDescent="0.25">
      <c r="A201" s="345" t="s">
        <v>7079</v>
      </c>
      <c r="B201" s="373"/>
      <c r="C201" s="719">
        <v>44664</v>
      </c>
      <c r="D201" s="373"/>
      <c r="E201" s="346">
        <v>110.78</v>
      </c>
      <c r="F201" s="373"/>
      <c r="G201" s="347">
        <v>12.899699999999999</v>
      </c>
      <c r="H201" s="374"/>
      <c r="I201" s="348">
        <v>4.8099999999999997E-2</v>
      </c>
      <c r="J201" s="348">
        <v>5.4302000000000001</v>
      </c>
      <c r="K201" s="348">
        <v>3.0756000000000001</v>
      </c>
      <c r="L201" s="348">
        <v>3.3117000000000001</v>
      </c>
      <c r="M201" s="348">
        <v>-16.7348</v>
      </c>
      <c r="N201" s="350">
        <v>-11.6332</v>
      </c>
      <c r="O201" s="348">
        <v>-0.62819999999999998</v>
      </c>
      <c r="P201" s="348">
        <v>10.879099999999999</v>
      </c>
      <c r="Q201" s="348" t="s">
        <v>430</v>
      </c>
      <c r="R201" s="348" t="s">
        <v>430</v>
      </c>
      <c r="S201" s="348">
        <v>9.8894000000000002</v>
      </c>
      <c r="T201" s="348">
        <v>-16.026299999999999</v>
      </c>
      <c r="U201" s="348">
        <v>-11.8385</v>
      </c>
      <c r="V201" s="348">
        <v>-13.225099999999999</v>
      </c>
      <c r="W201" s="348">
        <v>0.83640000000000003</v>
      </c>
      <c r="X201" s="348">
        <v>6.2751999999999999</v>
      </c>
      <c r="Y201" s="374"/>
      <c r="Z201" s="346">
        <v>38</v>
      </c>
      <c r="AA201" s="346">
        <v>13</v>
      </c>
      <c r="AB201" s="346">
        <v>23</v>
      </c>
      <c r="AC201" s="346">
        <v>52</v>
      </c>
      <c r="AD201" s="346">
        <v>95</v>
      </c>
      <c r="AE201" s="346">
        <v>80</v>
      </c>
      <c r="AF201" s="346">
        <v>60</v>
      </c>
      <c r="AG201" s="346">
        <v>53</v>
      </c>
      <c r="AH201" s="346" t="s">
        <v>430</v>
      </c>
      <c r="AI201" s="346" t="s">
        <v>430</v>
      </c>
      <c r="AJ201" s="346">
        <v>42</v>
      </c>
      <c r="AK201" s="346">
        <v>98</v>
      </c>
      <c r="AL201" s="346">
        <v>92</v>
      </c>
      <c r="AM201" s="346">
        <v>80</v>
      </c>
      <c r="AN201" s="346">
        <v>52</v>
      </c>
      <c r="AO201" s="373"/>
      <c r="AP201" s="348" t="s">
        <v>430</v>
      </c>
      <c r="AQ201" s="348" t="s">
        <v>430</v>
      </c>
      <c r="AR201" s="348" t="s">
        <v>430</v>
      </c>
      <c r="AS201" s="348">
        <v>-1.7</v>
      </c>
      <c r="AT201" s="348">
        <v>-17.28</v>
      </c>
      <c r="AU201" s="351"/>
      <c r="AV201" s="346" t="s">
        <v>430</v>
      </c>
      <c r="AW201" s="346" t="s">
        <v>430</v>
      </c>
      <c r="AX201" s="346" t="s">
        <v>430</v>
      </c>
      <c r="AY201" s="346">
        <v>58</v>
      </c>
      <c r="AZ201" s="346">
        <v>82</v>
      </c>
      <c r="BA201" s="374"/>
      <c r="BB201" s="348">
        <v>18.5552043713583</v>
      </c>
      <c r="BC201" s="348">
        <v>0.979977956648869</v>
      </c>
      <c r="BD201" s="348">
        <v>4.1515685900351901E-2</v>
      </c>
      <c r="BE201" s="375">
        <v>-4.09548423631904E-2</v>
      </c>
      <c r="BF201" s="374"/>
      <c r="BG201" s="375" t="s">
        <v>430</v>
      </c>
      <c r="BH201" s="674" t="s">
        <v>430</v>
      </c>
      <c r="BI201" s="348" t="s">
        <v>430</v>
      </c>
      <c r="BJ201" s="348" t="s">
        <v>430</v>
      </c>
      <c r="BK201" s="362"/>
      <c r="BL201" s="348" t="s">
        <v>6912</v>
      </c>
      <c r="BM201" s="373" t="s">
        <v>5246</v>
      </c>
      <c r="BN201" s="372" t="s">
        <v>430</v>
      </c>
      <c r="BO201" s="372" t="s">
        <v>430</v>
      </c>
      <c r="BP201" s="372" t="s">
        <v>430</v>
      </c>
      <c r="BQ201" s="373"/>
      <c r="BR201" s="354" t="s">
        <v>6913</v>
      </c>
    </row>
    <row r="202" spans="1:70" s="428" customFormat="1" x14ac:dyDescent="0.25">
      <c r="A202" s="345" t="s">
        <v>7080</v>
      </c>
      <c r="B202" s="373"/>
      <c r="C202" s="719">
        <v>41759</v>
      </c>
      <c r="D202" s="373"/>
      <c r="E202" s="346">
        <v>100.187</v>
      </c>
      <c r="F202" s="373"/>
      <c r="G202" s="347">
        <v>43.868200000000002</v>
      </c>
      <c r="H202" s="374"/>
      <c r="I202" s="348" t="s">
        <v>430</v>
      </c>
      <c r="J202" s="348">
        <v>3.8832</v>
      </c>
      <c r="K202" s="348">
        <v>2.1065</v>
      </c>
      <c r="L202" s="348">
        <v>6.2070999999999996</v>
      </c>
      <c r="M202" s="348">
        <v>6.4122000000000003</v>
      </c>
      <c r="N202" s="350">
        <v>15.911799999999999</v>
      </c>
      <c r="O202" s="348">
        <v>12.071</v>
      </c>
      <c r="P202" s="348">
        <v>17.008600000000001</v>
      </c>
      <c r="Q202" s="348">
        <v>13.686</v>
      </c>
      <c r="R202" s="348">
        <v>12.821899999999999</v>
      </c>
      <c r="S202" s="348">
        <v>11.7906</v>
      </c>
      <c r="T202" s="348">
        <v>4.1040999999999999</v>
      </c>
      <c r="U202" s="348">
        <v>12.1152</v>
      </c>
      <c r="V202" s="348">
        <v>14.0648</v>
      </c>
      <c r="W202" s="348">
        <v>1.0550999999999999</v>
      </c>
      <c r="X202" s="348">
        <v>12.9527</v>
      </c>
      <c r="Y202" s="374"/>
      <c r="Z202" s="346" t="s">
        <v>430</v>
      </c>
      <c r="AA202" s="346">
        <v>47</v>
      </c>
      <c r="AB202" s="346">
        <v>43</v>
      </c>
      <c r="AC202" s="346">
        <v>28</v>
      </c>
      <c r="AD202" s="346">
        <v>47</v>
      </c>
      <c r="AE202" s="346">
        <v>34</v>
      </c>
      <c r="AF202" s="346">
        <v>29</v>
      </c>
      <c r="AG202" s="346">
        <v>32</v>
      </c>
      <c r="AH202" s="346">
        <v>22</v>
      </c>
      <c r="AI202" s="346">
        <v>17</v>
      </c>
      <c r="AJ202" s="346">
        <v>35</v>
      </c>
      <c r="AK202" s="346">
        <v>51</v>
      </c>
      <c r="AL202" s="346">
        <v>41</v>
      </c>
      <c r="AM202" s="346">
        <v>34</v>
      </c>
      <c r="AN202" s="346">
        <v>45</v>
      </c>
      <c r="AO202" s="373"/>
      <c r="AP202" s="348">
        <v>13.76</v>
      </c>
      <c r="AQ202" s="348">
        <v>15.47</v>
      </c>
      <c r="AR202" s="348">
        <v>15.04</v>
      </c>
      <c r="AS202" s="348">
        <v>14.91</v>
      </c>
      <c r="AT202" s="348">
        <v>14.28</v>
      </c>
      <c r="AU202" s="351"/>
      <c r="AV202" s="346">
        <v>15</v>
      </c>
      <c r="AW202" s="346">
        <v>18</v>
      </c>
      <c r="AX202" s="346">
        <v>17</v>
      </c>
      <c r="AY202" s="346">
        <v>25</v>
      </c>
      <c r="AZ202" s="346">
        <v>36</v>
      </c>
      <c r="BA202" s="374"/>
      <c r="BB202" s="348">
        <v>8.8179340063503293</v>
      </c>
      <c r="BC202" s="348">
        <v>0</v>
      </c>
      <c r="BD202" s="348">
        <v>0.108520124841014</v>
      </c>
      <c r="BE202" s="375" t="s">
        <v>430</v>
      </c>
      <c r="BF202" s="374"/>
      <c r="BG202" s="375" t="s">
        <v>430</v>
      </c>
      <c r="BH202" s="674" t="s">
        <v>430</v>
      </c>
      <c r="BI202" s="348" t="s">
        <v>430</v>
      </c>
      <c r="BJ202" s="348" t="s">
        <v>430</v>
      </c>
      <c r="BK202" s="362"/>
      <c r="BL202" s="348" t="s">
        <v>6915</v>
      </c>
      <c r="BM202" s="373" t="s">
        <v>6916</v>
      </c>
      <c r="BN202" s="372" t="s">
        <v>430</v>
      </c>
      <c r="BO202" s="372" t="s">
        <v>430</v>
      </c>
      <c r="BP202" s="372" t="s">
        <v>430</v>
      </c>
      <c r="BQ202" s="373"/>
      <c r="BR202" s="354" t="s">
        <v>518</v>
      </c>
    </row>
    <row r="203" spans="1:70" s="428" customFormat="1" x14ac:dyDescent="0.25">
      <c r="A203" s="345" t="s">
        <v>7081</v>
      </c>
      <c r="B203" s="373"/>
      <c r="C203" s="719">
        <v>45800</v>
      </c>
      <c r="D203" s="373"/>
      <c r="E203" s="346">
        <v>91.034300000000002</v>
      </c>
      <c r="F203" s="373"/>
      <c r="G203" s="347">
        <v>23.3489</v>
      </c>
      <c r="H203" s="374"/>
      <c r="I203" s="348">
        <v>-1.9353</v>
      </c>
      <c r="J203" s="348">
        <v>3.8115999999999999</v>
      </c>
      <c r="K203" s="348">
        <v>-9.0920000000000005</v>
      </c>
      <c r="L203" s="348">
        <v>-2.7780999999999998</v>
      </c>
      <c r="M203" s="348">
        <v>19.349299999999999</v>
      </c>
      <c r="N203" s="350">
        <v>109.505</v>
      </c>
      <c r="O203" s="348" t="s">
        <v>430</v>
      </c>
      <c r="P203" s="348" t="s">
        <v>430</v>
      </c>
      <c r="Q203" s="348" t="s">
        <v>430</v>
      </c>
      <c r="R203" s="348" t="s">
        <v>430</v>
      </c>
      <c r="S203" s="348">
        <v>6.6802999999999999</v>
      </c>
      <c r="T203" s="348">
        <v>7.6840000000000002</v>
      </c>
      <c r="U203" s="348">
        <v>65.133600000000001</v>
      </c>
      <c r="V203" s="348">
        <v>116.54040000000001</v>
      </c>
      <c r="W203" s="348">
        <v>-7.6738999999999997</v>
      </c>
      <c r="X203" s="348">
        <v>120.688</v>
      </c>
      <c r="Y203" s="374"/>
      <c r="Z203" s="346">
        <v>73</v>
      </c>
      <c r="AA203" s="346">
        <v>52</v>
      </c>
      <c r="AB203" s="346">
        <v>106</v>
      </c>
      <c r="AC203" s="346">
        <v>72</v>
      </c>
      <c r="AD203" s="346">
        <v>6</v>
      </c>
      <c r="AE203" s="346">
        <v>11</v>
      </c>
      <c r="AF203" s="346" t="s">
        <v>430</v>
      </c>
      <c r="AG203" s="346" t="s">
        <v>430</v>
      </c>
      <c r="AH203" s="346" t="s">
        <v>430</v>
      </c>
      <c r="AI203" s="346" t="s">
        <v>430</v>
      </c>
      <c r="AJ203" s="346">
        <v>62</v>
      </c>
      <c r="AK203" s="346">
        <v>30</v>
      </c>
      <c r="AL203" s="346">
        <v>11</v>
      </c>
      <c r="AM203" s="346">
        <v>11</v>
      </c>
      <c r="AN203" s="346">
        <v>105</v>
      </c>
      <c r="AO203" s="373"/>
      <c r="AP203" s="348" t="s">
        <v>430</v>
      </c>
      <c r="AQ203" s="348" t="s">
        <v>430</v>
      </c>
      <c r="AR203" s="348" t="s">
        <v>430</v>
      </c>
      <c r="AS203" s="348" t="s">
        <v>430</v>
      </c>
      <c r="AT203" s="348">
        <v>80.05</v>
      </c>
      <c r="AU203" s="351"/>
      <c r="AV203" s="346" t="s">
        <v>430</v>
      </c>
      <c r="AW203" s="346" t="s">
        <v>430</v>
      </c>
      <c r="AX203" s="346" t="s">
        <v>430</v>
      </c>
      <c r="AY203" s="346" t="s">
        <v>430</v>
      </c>
      <c r="AZ203" s="346">
        <v>12</v>
      </c>
      <c r="BA203" s="374"/>
      <c r="BB203" s="348">
        <v>59.002747822968999</v>
      </c>
      <c r="BC203" s="348">
        <v>0</v>
      </c>
      <c r="BD203" s="348">
        <v>0.11998543775389101</v>
      </c>
      <c r="BE203" s="375" t="s">
        <v>430</v>
      </c>
      <c r="BF203" s="374"/>
      <c r="BG203" s="375" t="s">
        <v>430</v>
      </c>
      <c r="BH203" s="674" t="s">
        <v>430</v>
      </c>
      <c r="BI203" s="348" t="s">
        <v>430</v>
      </c>
      <c r="BJ203" s="348" t="s">
        <v>430</v>
      </c>
      <c r="BK203" s="362"/>
      <c r="BL203" s="348" t="s">
        <v>6918</v>
      </c>
      <c r="BM203" s="373" t="s">
        <v>6919</v>
      </c>
      <c r="BN203" s="372" t="s">
        <v>430</v>
      </c>
      <c r="BO203" s="372" t="s">
        <v>430</v>
      </c>
      <c r="BP203" s="372" t="s">
        <v>430</v>
      </c>
      <c r="BQ203" s="373"/>
      <c r="BR203" s="354" t="s">
        <v>463</v>
      </c>
    </row>
    <row r="204" spans="1:70" s="428" customFormat="1" x14ac:dyDescent="0.25">
      <c r="A204" s="345" t="s">
        <v>7082</v>
      </c>
      <c r="B204" s="373"/>
      <c r="C204" s="719">
        <v>46079</v>
      </c>
      <c r="D204" s="373"/>
      <c r="E204" s="346">
        <v>93.111999999999995</v>
      </c>
      <c r="F204" s="373"/>
      <c r="G204" s="347">
        <v>10.484</v>
      </c>
      <c r="H204" s="374"/>
      <c r="I204" s="348">
        <v>-8.5800000000000001E-2</v>
      </c>
      <c r="J204" s="348">
        <v>2.4929000000000001</v>
      </c>
      <c r="K204" s="348">
        <v>-1.2341</v>
      </c>
      <c r="L204" s="348">
        <v>12.1523</v>
      </c>
      <c r="M204" s="348" t="s">
        <v>430</v>
      </c>
      <c r="N204" s="350" t="s">
        <v>430</v>
      </c>
      <c r="O204" s="348" t="s">
        <v>430</v>
      </c>
      <c r="P204" s="348" t="s">
        <v>430</v>
      </c>
      <c r="Q204" s="348" t="s">
        <v>430</v>
      </c>
      <c r="R204" s="348" t="s">
        <v>430</v>
      </c>
      <c r="S204" s="348">
        <v>14.8428</v>
      </c>
      <c r="T204" s="348" t="s">
        <v>430</v>
      </c>
      <c r="U204" s="348" t="s">
        <v>430</v>
      </c>
      <c r="V204" s="348" t="s">
        <v>430</v>
      </c>
      <c r="W204" s="348">
        <v>-3.1859000000000002</v>
      </c>
      <c r="X204" s="348">
        <v>4.84</v>
      </c>
      <c r="Y204" s="374"/>
      <c r="Z204" s="346">
        <v>43</v>
      </c>
      <c r="AA204" s="346">
        <v>87</v>
      </c>
      <c r="AB204" s="346">
        <v>69</v>
      </c>
      <c r="AC204" s="346">
        <v>11</v>
      </c>
      <c r="AD204" s="346" t="s">
        <v>430</v>
      </c>
      <c r="AE204" s="346" t="s">
        <v>430</v>
      </c>
      <c r="AF204" s="346" t="s">
        <v>430</v>
      </c>
      <c r="AG204" s="346" t="s">
        <v>430</v>
      </c>
      <c r="AH204" s="346" t="s">
        <v>430</v>
      </c>
      <c r="AI204" s="346" t="s">
        <v>430</v>
      </c>
      <c r="AJ204" s="346">
        <v>21</v>
      </c>
      <c r="AK204" s="346" t="s">
        <v>430</v>
      </c>
      <c r="AL204" s="346" t="s">
        <v>430</v>
      </c>
      <c r="AM204" s="346" t="s">
        <v>430</v>
      </c>
      <c r="AN204" s="346">
        <v>71</v>
      </c>
      <c r="AO204" s="373"/>
      <c r="AP204" s="348" t="s">
        <v>430</v>
      </c>
      <c r="AQ204" s="348" t="s">
        <v>430</v>
      </c>
      <c r="AR204" s="348" t="s">
        <v>430</v>
      </c>
      <c r="AS204" s="348" t="s">
        <v>430</v>
      </c>
      <c r="AT204" s="348" t="s">
        <v>430</v>
      </c>
      <c r="AU204" s="351"/>
      <c r="AV204" s="346" t="s">
        <v>430</v>
      </c>
      <c r="AW204" s="346" t="s">
        <v>430</v>
      </c>
      <c r="AX204" s="346" t="s">
        <v>430</v>
      </c>
      <c r="AY204" s="346" t="s">
        <v>430</v>
      </c>
      <c r="AZ204" s="346" t="s">
        <v>430</v>
      </c>
      <c r="BA204" s="374"/>
      <c r="BB204" s="348">
        <v>21.701959310970601</v>
      </c>
      <c r="BC204" s="348">
        <v>1.0088000326234601</v>
      </c>
      <c r="BD204" s="348">
        <v>0.16430029749251901</v>
      </c>
      <c r="BE204" s="375">
        <v>-0.187483568117147</v>
      </c>
      <c r="BF204" s="374"/>
      <c r="BG204" s="375" t="s">
        <v>430</v>
      </c>
      <c r="BH204" s="674" t="s">
        <v>430</v>
      </c>
      <c r="BI204" s="348" t="s">
        <v>430</v>
      </c>
      <c r="BJ204" s="348" t="s">
        <v>430</v>
      </c>
      <c r="BK204" s="362"/>
      <c r="BL204" s="348" t="s">
        <v>6921</v>
      </c>
      <c r="BM204" s="373" t="s">
        <v>6478</v>
      </c>
      <c r="BN204" s="372" t="s">
        <v>430</v>
      </c>
      <c r="BO204" s="372" t="s">
        <v>430</v>
      </c>
      <c r="BP204" s="372" t="s">
        <v>430</v>
      </c>
      <c r="BQ204" s="373"/>
      <c r="BR204" s="354" t="s">
        <v>6821</v>
      </c>
    </row>
    <row r="205" spans="1:70" s="428" customFormat="1" x14ac:dyDescent="0.25">
      <c r="A205" s="345" t="s">
        <v>7083</v>
      </c>
      <c r="B205" s="373"/>
      <c r="C205" s="719">
        <v>44153</v>
      </c>
      <c r="D205" s="373"/>
      <c r="E205" s="346">
        <v>84.038200000000003</v>
      </c>
      <c r="F205" s="373"/>
      <c r="G205" s="347">
        <v>18.27</v>
      </c>
      <c r="H205" s="374"/>
      <c r="I205" s="348">
        <v>0.21940000000000001</v>
      </c>
      <c r="J205" s="348">
        <v>4.4775999999999998</v>
      </c>
      <c r="K205" s="348">
        <v>2.7559</v>
      </c>
      <c r="L205" s="348">
        <v>2.3357000000000001</v>
      </c>
      <c r="M205" s="348">
        <v>-5.9169</v>
      </c>
      <c r="N205" s="350">
        <v>-1.6949000000000001</v>
      </c>
      <c r="O205" s="348">
        <v>1.9058999999999999</v>
      </c>
      <c r="P205" s="348">
        <v>10.421200000000001</v>
      </c>
      <c r="Q205" s="348">
        <v>8.84</v>
      </c>
      <c r="R205" s="348" t="s">
        <v>430</v>
      </c>
      <c r="S205" s="348">
        <v>8.9834999999999994</v>
      </c>
      <c r="T205" s="348">
        <v>-6.9092000000000002</v>
      </c>
      <c r="U205" s="348">
        <v>-1.827</v>
      </c>
      <c r="V205" s="348">
        <v>-4.8239000000000001</v>
      </c>
      <c r="W205" s="348">
        <v>2.2441</v>
      </c>
      <c r="X205" s="348">
        <v>11.3978</v>
      </c>
      <c r="Y205" s="374"/>
      <c r="Z205" s="346">
        <v>31</v>
      </c>
      <c r="AA205" s="346">
        <v>26</v>
      </c>
      <c r="AB205" s="346">
        <v>31</v>
      </c>
      <c r="AC205" s="346">
        <v>59</v>
      </c>
      <c r="AD205" s="346">
        <v>92</v>
      </c>
      <c r="AE205" s="346">
        <v>76</v>
      </c>
      <c r="AF205" s="346">
        <v>56</v>
      </c>
      <c r="AG205" s="346">
        <v>56</v>
      </c>
      <c r="AH205" s="346">
        <v>38</v>
      </c>
      <c r="AI205" s="346" t="s">
        <v>430</v>
      </c>
      <c r="AJ205" s="346">
        <v>50</v>
      </c>
      <c r="AK205" s="346">
        <v>95</v>
      </c>
      <c r="AL205" s="346">
        <v>88</v>
      </c>
      <c r="AM205" s="346">
        <v>77</v>
      </c>
      <c r="AN205" s="346">
        <v>16</v>
      </c>
      <c r="AO205" s="373"/>
      <c r="AP205" s="348" t="s">
        <v>430</v>
      </c>
      <c r="AQ205" s="348" t="s">
        <v>430</v>
      </c>
      <c r="AR205" s="348">
        <v>7.41</v>
      </c>
      <c r="AS205" s="348">
        <v>3.68</v>
      </c>
      <c r="AT205" s="348">
        <v>-6.7</v>
      </c>
      <c r="AU205" s="351"/>
      <c r="AV205" s="346" t="s">
        <v>430</v>
      </c>
      <c r="AW205" s="346" t="s">
        <v>430</v>
      </c>
      <c r="AX205" s="346">
        <v>39</v>
      </c>
      <c r="AY205" s="346">
        <v>55</v>
      </c>
      <c r="AZ205" s="346">
        <v>79</v>
      </c>
      <c r="BA205" s="374"/>
      <c r="BB205" s="348">
        <v>11.9145924041177</v>
      </c>
      <c r="BC205" s="348">
        <v>0.91228773240437999</v>
      </c>
      <c r="BD205" s="348">
        <v>4.4438298709851602E-2</v>
      </c>
      <c r="BE205" s="375">
        <v>-7.4425999755711306E-2</v>
      </c>
      <c r="BF205" s="374"/>
      <c r="BG205" s="375" t="s">
        <v>430</v>
      </c>
      <c r="BH205" s="674" t="s">
        <v>430</v>
      </c>
      <c r="BI205" s="348" t="s">
        <v>430</v>
      </c>
      <c r="BJ205" s="348" t="s">
        <v>430</v>
      </c>
      <c r="BK205" s="362"/>
      <c r="BL205" s="348" t="s">
        <v>6827</v>
      </c>
      <c r="BM205" s="373" t="s">
        <v>6828</v>
      </c>
      <c r="BN205" s="372" t="s">
        <v>430</v>
      </c>
      <c r="BO205" s="372" t="s">
        <v>430</v>
      </c>
      <c r="BP205" s="372" t="s">
        <v>430</v>
      </c>
      <c r="BQ205" s="373"/>
      <c r="BR205" s="354" t="s">
        <v>6821</v>
      </c>
    </row>
    <row r="206" spans="1:70" s="428" customFormat="1" x14ac:dyDescent="0.25">
      <c r="A206" s="345" t="s">
        <v>7084</v>
      </c>
      <c r="B206" s="373"/>
      <c r="C206" s="719">
        <v>41101</v>
      </c>
      <c r="D206" s="373"/>
      <c r="E206" s="346">
        <v>78.34</v>
      </c>
      <c r="F206" s="373"/>
      <c r="G206" s="347">
        <v>37.103299999999997</v>
      </c>
      <c r="H206" s="374"/>
      <c r="I206" s="348" t="s">
        <v>430</v>
      </c>
      <c r="J206" s="348">
        <v>2.5568</v>
      </c>
      <c r="K206" s="348">
        <v>0.70320000000000005</v>
      </c>
      <c r="L206" s="348">
        <v>0.9647</v>
      </c>
      <c r="M206" s="348">
        <v>0.16769999999999999</v>
      </c>
      <c r="N206" s="350">
        <v>7.0389999999999997</v>
      </c>
      <c r="O206" s="348">
        <v>9.3749000000000002</v>
      </c>
      <c r="P206" s="348">
        <v>12.16</v>
      </c>
      <c r="Q206" s="348">
        <v>10.264799999999999</v>
      </c>
      <c r="R206" s="348">
        <v>9.7367000000000008</v>
      </c>
      <c r="S206" s="348">
        <v>4.8423999999999996</v>
      </c>
      <c r="T206" s="348">
        <v>-0.4163</v>
      </c>
      <c r="U206" s="348">
        <v>4.5537000000000001</v>
      </c>
      <c r="V206" s="348">
        <v>6.4798</v>
      </c>
      <c r="W206" s="348">
        <v>0.25779999999999997</v>
      </c>
      <c r="X206" s="348">
        <v>9.8600999999999992</v>
      </c>
      <c r="Y206" s="374"/>
      <c r="Z206" s="346" t="s">
        <v>430</v>
      </c>
      <c r="AA206" s="346">
        <v>84</v>
      </c>
      <c r="AB206" s="346">
        <v>61</v>
      </c>
      <c r="AC206" s="346">
        <v>66</v>
      </c>
      <c r="AD206" s="346">
        <v>75</v>
      </c>
      <c r="AE206" s="346">
        <v>50</v>
      </c>
      <c r="AF206" s="346">
        <v>35</v>
      </c>
      <c r="AG206" s="346">
        <v>48</v>
      </c>
      <c r="AH206" s="346">
        <v>35</v>
      </c>
      <c r="AI206" s="346">
        <v>23</v>
      </c>
      <c r="AJ206" s="346">
        <v>83</v>
      </c>
      <c r="AK206" s="346">
        <v>74</v>
      </c>
      <c r="AL206" s="346">
        <v>65</v>
      </c>
      <c r="AM206" s="346">
        <v>48</v>
      </c>
      <c r="AN206" s="346">
        <v>61</v>
      </c>
      <c r="AO206" s="373"/>
      <c r="AP206" s="348">
        <v>10.199999999999999</v>
      </c>
      <c r="AQ206" s="348">
        <v>10.83</v>
      </c>
      <c r="AR206" s="348">
        <v>10.84</v>
      </c>
      <c r="AS206" s="348">
        <v>9.85</v>
      </c>
      <c r="AT206" s="348">
        <v>3.26</v>
      </c>
      <c r="AU206" s="351"/>
      <c r="AV206" s="346">
        <v>23</v>
      </c>
      <c r="AW206" s="346">
        <v>26</v>
      </c>
      <c r="AX206" s="346">
        <v>29</v>
      </c>
      <c r="AY206" s="346">
        <v>37</v>
      </c>
      <c r="AZ206" s="346">
        <v>61</v>
      </c>
      <c r="BA206" s="374"/>
      <c r="BB206" s="348">
        <v>5.2621959905113203</v>
      </c>
      <c r="BC206" s="348">
        <v>0.39972823454913198</v>
      </c>
      <c r="BD206" s="348">
        <v>0.10076138579739</v>
      </c>
      <c r="BE206" s="375">
        <v>0.37512039477862202</v>
      </c>
      <c r="BF206" s="374"/>
      <c r="BG206" s="375" t="s">
        <v>430</v>
      </c>
      <c r="BH206" s="674" t="s">
        <v>430</v>
      </c>
      <c r="BI206" s="348" t="s">
        <v>430</v>
      </c>
      <c r="BJ206" s="348" t="s">
        <v>430</v>
      </c>
      <c r="BK206" s="362"/>
      <c r="BL206" s="348" t="s">
        <v>6924</v>
      </c>
      <c r="BM206" s="373" t="s">
        <v>6522</v>
      </c>
      <c r="BN206" s="372" t="s">
        <v>430</v>
      </c>
      <c r="BO206" s="372" t="s">
        <v>430</v>
      </c>
      <c r="BP206" s="372" t="s">
        <v>430</v>
      </c>
      <c r="BQ206" s="373"/>
      <c r="BR206" s="354" t="s">
        <v>7085</v>
      </c>
    </row>
    <row r="207" spans="1:70" s="428" customFormat="1" x14ac:dyDescent="0.25">
      <c r="A207" s="345" t="s">
        <v>7086</v>
      </c>
      <c r="B207" s="373"/>
      <c r="C207" s="719">
        <v>46013</v>
      </c>
      <c r="D207" s="373"/>
      <c r="E207" s="346">
        <v>75.836399999999998</v>
      </c>
      <c r="F207" s="373"/>
      <c r="G207" s="347">
        <v>10.2811</v>
      </c>
      <c r="H207" s="374"/>
      <c r="I207" s="348" t="s">
        <v>430</v>
      </c>
      <c r="J207" s="348">
        <v>4.3522999999999996</v>
      </c>
      <c r="K207" s="348">
        <v>2.7370000000000001</v>
      </c>
      <c r="L207" s="348">
        <v>6.7179000000000002</v>
      </c>
      <c r="M207" s="348" t="s">
        <v>430</v>
      </c>
      <c r="N207" s="350" t="s">
        <v>430</v>
      </c>
      <c r="O207" s="348" t="s">
        <v>430</v>
      </c>
      <c r="P207" s="348" t="s">
        <v>430</v>
      </c>
      <c r="Q207" s="348" t="s">
        <v>430</v>
      </c>
      <c r="R207" s="348" t="s">
        <v>430</v>
      </c>
      <c r="S207" s="348">
        <v>13.0313</v>
      </c>
      <c r="T207" s="348">
        <v>2.7216</v>
      </c>
      <c r="U207" s="348" t="s">
        <v>430</v>
      </c>
      <c r="V207" s="348" t="s">
        <v>430</v>
      </c>
      <c r="W207" s="348">
        <v>1.8111999999999999</v>
      </c>
      <c r="X207" s="348">
        <v>2.8109999999999999</v>
      </c>
      <c r="Y207" s="374"/>
      <c r="Z207" s="346" t="s">
        <v>430</v>
      </c>
      <c r="AA207" s="346">
        <v>28</v>
      </c>
      <c r="AB207" s="346">
        <v>32</v>
      </c>
      <c r="AC207" s="346">
        <v>27</v>
      </c>
      <c r="AD207" s="346" t="s">
        <v>430</v>
      </c>
      <c r="AE207" s="346" t="s">
        <v>430</v>
      </c>
      <c r="AF207" s="346" t="s">
        <v>430</v>
      </c>
      <c r="AG207" s="346" t="s">
        <v>430</v>
      </c>
      <c r="AH207" s="346" t="s">
        <v>430</v>
      </c>
      <c r="AI207" s="346" t="s">
        <v>430</v>
      </c>
      <c r="AJ207" s="346">
        <v>26</v>
      </c>
      <c r="AK207" s="346">
        <v>57</v>
      </c>
      <c r="AL207" s="346" t="s">
        <v>430</v>
      </c>
      <c r="AM207" s="346" t="s">
        <v>430</v>
      </c>
      <c r="AN207" s="346">
        <v>28</v>
      </c>
      <c r="AO207" s="373"/>
      <c r="AP207" s="348" t="s">
        <v>430</v>
      </c>
      <c r="AQ207" s="348" t="s">
        <v>430</v>
      </c>
      <c r="AR207" s="348" t="s">
        <v>430</v>
      </c>
      <c r="AS207" s="348" t="s">
        <v>430</v>
      </c>
      <c r="AT207" s="348" t="s">
        <v>430</v>
      </c>
      <c r="AU207" s="351"/>
      <c r="AV207" s="346" t="s">
        <v>430</v>
      </c>
      <c r="AW207" s="346" t="s">
        <v>430</v>
      </c>
      <c r="AX207" s="346" t="s">
        <v>430</v>
      </c>
      <c r="AY207" s="346" t="s">
        <v>430</v>
      </c>
      <c r="AZ207" s="346" t="s">
        <v>430</v>
      </c>
      <c r="BA207" s="374"/>
      <c r="BB207" s="348">
        <v>11.4603269416214</v>
      </c>
      <c r="BC207" s="348">
        <v>0</v>
      </c>
      <c r="BD207" s="348">
        <v>9.4484681802362407E-3</v>
      </c>
      <c r="BE207" s="375" t="s">
        <v>430</v>
      </c>
      <c r="BF207" s="374"/>
      <c r="BG207" s="375" t="s">
        <v>430</v>
      </c>
      <c r="BH207" s="674" t="s">
        <v>430</v>
      </c>
      <c r="BI207" s="348" t="s">
        <v>430</v>
      </c>
      <c r="BJ207" s="348" t="s">
        <v>430</v>
      </c>
      <c r="BK207" s="362"/>
      <c r="BL207" s="348" t="s">
        <v>6566</v>
      </c>
      <c r="BM207" s="373" t="s">
        <v>5226</v>
      </c>
      <c r="BN207" s="372" t="s">
        <v>430</v>
      </c>
      <c r="BO207" s="372" t="s">
        <v>430</v>
      </c>
      <c r="BP207" s="372" t="s">
        <v>430</v>
      </c>
      <c r="BQ207" s="373"/>
      <c r="BR207" s="354" t="s">
        <v>554</v>
      </c>
    </row>
    <row r="208" spans="1:70" s="428" customFormat="1" ht="11" x14ac:dyDescent="0.3">
      <c r="A208" s="841" t="s">
        <v>7087</v>
      </c>
      <c r="B208" s="842"/>
      <c r="C208" s="843">
        <v>46139</v>
      </c>
      <c r="D208" s="842"/>
      <c r="E208" s="844">
        <v>77.1751</v>
      </c>
      <c r="F208" s="842"/>
      <c r="G208" s="845">
        <v>10.163</v>
      </c>
      <c r="H208" s="847"/>
      <c r="I208" s="846" t="s">
        <v>430</v>
      </c>
      <c r="J208" s="846">
        <v>3.4297</v>
      </c>
      <c r="K208" s="846">
        <v>0.65369999999999995</v>
      </c>
      <c r="L208" s="846" t="s">
        <v>430</v>
      </c>
      <c r="M208" s="846" t="s">
        <v>430</v>
      </c>
      <c r="N208" s="848" t="s">
        <v>430</v>
      </c>
      <c r="O208" s="846" t="s">
        <v>430</v>
      </c>
      <c r="P208" s="846" t="s">
        <v>430</v>
      </c>
      <c r="Q208" s="846" t="s">
        <v>430</v>
      </c>
      <c r="R208" s="846" t="s">
        <v>430</v>
      </c>
      <c r="S208" s="846" t="s">
        <v>430</v>
      </c>
      <c r="T208" s="846" t="s">
        <v>430</v>
      </c>
      <c r="U208" s="846" t="s">
        <v>430</v>
      </c>
      <c r="V208" s="846" t="s">
        <v>430</v>
      </c>
      <c r="W208" s="846">
        <v>0.67359999999999998</v>
      </c>
      <c r="X208" s="846">
        <v>1.63</v>
      </c>
      <c r="Y208" s="847"/>
      <c r="Z208" s="844" t="s">
        <v>430</v>
      </c>
      <c r="AA208" s="844">
        <v>64</v>
      </c>
      <c r="AB208" s="844">
        <v>63</v>
      </c>
      <c r="AC208" s="844" t="s">
        <v>430</v>
      </c>
      <c r="AD208" s="844" t="s">
        <v>430</v>
      </c>
      <c r="AE208" s="844" t="s">
        <v>430</v>
      </c>
      <c r="AF208" s="844" t="s">
        <v>430</v>
      </c>
      <c r="AG208" s="844" t="s">
        <v>430</v>
      </c>
      <c r="AH208" s="844" t="s">
        <v>430</v>
      </c>
      <c r="AI208" s="844" t="s">
        <v>430</v>
      </c>
      <c r="AJ208" s="844" t="s">
        <v>430</v>
      </c>
      <c r="AK208" s="844" t="s">
        <v>430</v>
      </c>
      <c r="AL208" s="844" t="s">
        <v>430</v>
      </c>
      <c r="AM208" s="844" t="s">
        <v>430</v>
      </c>
      <c r="AN208" s="844">
        <v>56</v>
      </c>
      <c r="AO208" s="842"/>
      <c r="AP208" s="846" t="s">
        <v>430</v>
      </c>
      <c r="AQ208" s="846" t="s">
        <v>430</v>
      </c>
      <c r="AR208" s="846" t="s">
        <v>430</v>
      </c>
      <c r="AS208" s="846" t="s">
        <v>430</v>
      </c>
      <c r="AT208" s="846" t="s">
        <v>430</v>
      </c>
      <c r="AU208" s="849"/>
      <c r="AV208" s="844" t="s">
        <v>430</v>
      </c>
      <c r="AW208" s="844" t="s">
        <v>430</v>
      </c>
      <c r="AX208" s="844" t="s">
        <v>430</v>
      </c>
      <c r="AY208" s="844" t="s">
        <v>430</v>
      </c>
      <c r="AZ208" s="844" t="s">
        <v>430</v>
      </c>
      <c r="BA208" s="847"/>
      <c r="BB208" s="846" t="s">
        <v>430</v>
      </c>
      <c r="BC208" s="846">
        <v>0</v>
      </c>
      <c r="BD208" s="846">
        <v>0</v>
      </c>
      <c r="BE208" s="852" t="s">
        <v>430</v>
      </c>
      <c r="BF208" s="847"/>
      <c r="BG208" s="852" t="s">
        <v>430</v>
      </c>
      <c r="BH208" s="936" t="s">
        <v>430</v>
      </c>
      <c r="BI208" s="846" t="s">
        <v>430</v>
      </c>
      <c r="BJ208" s="846" t="s">
        <v>430</v>
      </c>
      <c r="BK208" s="851"/>
      <c r="BL208" s="846" t="s">
        <v>6928</v>
      </c>
      <c r="BM208" s="842" t="s">
        <v>6929</v>
      </c>
      <c r="BN208" s="855" t="s">
        <v>430</v>
      </c>
      <c r="BO208" s="855" t="s">
        <v>430</v>
      </c>
      <c r="BP208" s="855" t="s">
        <v>430</v>
      </c>
      <c r="BQ208" s="842"/>
      <c r="BR208" s="856" t="s">
        <v>615</v>
      </c>
    </row>
    <row r="209" spans="1:70" s="428" customFormat="1" x14ac:dyDescent="0.25">
      <c r="A209" s="345" t="s">
        <v>7088</v>
      </c>
      <c r="B209" s="373"/>
      <c r="C209" s="719">
        <v>44267</v>
      </c>
      <c r="D209" s="373"/>
      <c r="E209" s="346">
        <v>73.59</v>
      </c>
      <c r="F209" s="373"/>
      <c r="G209" s="347">
        <v>17.8322</v>
      </c>
      <c r="H209" s="374"/>
      <c r="I209" s="348" t="s">
        <v>430</v>
      </c>
      <c r="J209" s="348">
        <v>1.768</v>
      </c>
      <c r="K209" s="348">
        <v>1.101</v>
      </c>
      <c r="L209" s="348">
        <v>2.8872</v>
      </c>
      <c r="M209" s="348">
        <v>3.1795</v>
      </c>
      <c r="N209" s="350">
        <v>11.0398</v>
      </c>
      <c r="O209" s="348">
        <v>11.2525</v>
      </c>
      <c r="P209" s="348">
        <v>13.922800000000001</v>
      </c>
      <c r="Q209" s="348">
        <v>11.2325</v>
      </c>
      <c r="R209" s="348" t="s">
        <v>430</v>
      </c>
      <c r="S209" s="348">
        <v>6.2598000000000003</v>
      </c>
      <c r="T209" s="348">
        <v>2.4333</v>
      </c>
      <c r="U209" s="348">
        <v>6.7962999999999996</v>
      </c>
      <c r="V209" s="348">
        <v>10.2155</v>
      </c>
      <c r="W209" s="348">
        <v>0.65080000000000005</v>
      </c>
      <c r="X209" s="348">
        <v>11.604200000000001</v>
      </c>
      <c r="Y209" s="374"/>
      <c r="Z209" s="346" t="s">
        <v>430</v>
      </c>
      <c r="AA209" s="346">
        <v>108</v>
      </c>
      <c r="AB209" s="346">
        <v>56</v>
      </c>
      <c r="AC209" s="346">
        <v>55</v>
      </c>
      <c r="AD209" s="346">
        <v>57</v>
      </c>
      <c r="AE209" s="346">
        <v>42</v>
      </c>
      <c r="AF209" s="346">
        <v>30</v>
      </c>
      <c r="AG209" s="346">
        <v>40</v>
      </c>
      <c r="AH209" s="346">
        <v>32</v>
      </c>
      <c r="AI209" s="346" t="s">
        <v>430</v>
      </c>
      <c r="AJ209" s="346">
        <v>72</v>
      </c>
      <c r="AK209" s="346">
        <v>59</v>
      </c>
      <c r="AL209" s="346">
        <v>58</v>
      </c>
      <c r="AM209" s="346">
        <v>39</v>
      </c>
      <c r="AN209" s="346">
        <v>57</v>
      </c>
      <c r="AO209" s="373"/>
      <c r="AP209" s="348" t="s">
        <v>430</v>
      </c>
      <c r="AQ209" s="348" t="s">
        <v>430</v>
      </c>
      <c r="AR209" s="348">
        <v>12.49</v>
      </c>
      <c r="AS209" s="348">
        <v>12.4</v>
      </c>
      <c r="AT209" s="348">
        <v>8.7100000000000009</v>
      </c>
      <c r="AU209" s="351"/>
      <c r="AV209" s="346" t="s">
        <v>430</v>
      </c>
      <c r="AW209" s="346" t="s">
        <v>430</v>
      </c>
      <c r="AX209" s="346">
        <v>24</v>
      </c>
      <c r="AY209" s="346">
        <v>31</v>
      </c>
      <c r="AZ209" s="346">
        <v>46</v>
      </c>
      <c r="BA209" s="374"/>
      <c r="BB209" s="348">
        <v>4.9813533435933</v>
      </c>
      <c r="BC209" s="348">
        <v>0</v>
      </c>
      <c r="BD209" s="348">
        <v>0.13676836383447299</v>
      </c>
      <c r="BE209" s="375" t="s">
        <v>430</v>
      </c>
      <c r="BF209" s="374"/>
      <c r="BG209" s="375" t="s">
        <v>430</v>
      </c>
      <c r="BH209" s="674" t="s">
        <v>430</v>
      </c>
      <c r="BI209" s="348" t="s">
        <v>430</v>
      </c>
      <c r="BJ209" s="348" t="s">
        <v>430</v>
      </c>
      <c r="BK209" s="362"/>
      <c r="BL209" s="348" t="s">
        <v>6931</v>
      </c>
      <c r="BM209" s="373" t="s">
        <v>5742</v>
      </c>
      <c r="BN209" s="372" t="s">
        <v>430</v>
      </c>
      <c r="BO209" s="372" t="s">
        <v>430</v>
      </c>
      <c r="BP209" s="372" t="s">
        <v>430</v>
      </c>
      <c r="BQ209" s="373"/>
      <c r="BR209" s="354" t="s">
        <v>547</v>
      </c>
    </row>
    <row r="210" spans="1:70" s="428" customFormat="1" x14ac:dyDescent="0.25">
      <c r="A210" s="345" t="s">
        <v>7089</v>
      </c>
      <c r="B210" s="373"/>
      <c r="C210" s="719">
        <v>46076</v>
      </c>
      <c r="D210" s="373"/>
      <c r="E210" s="346">
        <v>78.816199999999995</v>
      </c>
      <c r="F210" s="373"/>
      <c r="G210" s="347">
        <v>11.756</v>
      </c>
      <c r="H210" s="374"/>
      <c r="I210" s="348">
        <v>0.55600000000000005</v>
      </c>
      <c r="J210" s="348">
        <v>8.5803999999999991</v>
      </c>
      <c r="K210" s="348">
        <v>7.3312999999999997</v>
      </c>
      <c r="L210" s="348">
        <v>19.096299999999999</v>
      </c>
      <c r="M210" s="348" t="s">
        <v>430</v>
      </c>
      <c r="N210" s="350" t="s">
        <v>430</v>
      </c>
      <c r="O210" s="348" t="s">
        <v>430</v>
      </c>
      <c r="P210" s="348" t="s">
        <v>430</v>
      </c>
      <c r="Q210" s="348" t="s">
        <v>430</v>
      </c>
      <c r="R210" s="348" t="s">
        <v>430</v>
      </c>
      <c r="S210" s="348">
        <v>32.836199999999998</v>
      </c>
      <c r="T210" s="348" t="s">
        <v>430</v>
      </c>
      <c r="U210" s="348" t="s">
        <v>430</v>
      </c>
      <c r="V210" s="348" t="s">
        <v>430</v>
      </c>
      <c r="W210" s="348">
        <v>4.6186999999999996</v>
      </c>
      <c r="X210" s="348">
        <v>17.559999999999999</v>
      </c>
      <c r="Y210" s="374"/>
      <c r="Z210" s="346">
        <v>10</v>
      </c>
      <c r="AA210" s="346">
        <v>1</v>
      </c>
      <c r="AB210" s="346">
        <v>1</v>
      </c>
      <c r="AC210" s="346">
        <v>3</v>
      </c>
      <c r="AD210" s="346" t="s">
        <v>430</v>
      </c>
      <c r="AE210" s="346" t="s">
        <v>430</v>
      </c>
      <c r="AF210" s="346" t="s">
        <v>430</v>
      </c>
      <c r="AG210" s="346" t="s">
        <v>430</v>
      </c>
      <c r="AH210" s="346" t="s">
        <v>430</v>
      </c>
      <c r="AI210" s="346" t="s">
        <v>430</v>
      </c>
      <c r="AJ210" s="346">
        <v>2</v>
      </c>
      <c r="AK210" s="346" t="s">
        <v>430</v>
      </c>
      <c r="AL210" s="346" t="s">
        <v>430</v>
      </c>
      <c r="AM210" s="346" t="s">
        <v>430</v>
      </c>
      <c r="AN210" s="346">
        <v>2</v>
      </c>
      <c r="AO210" s="373"/>
      <c r="AP210" s="348" t="s">
        <v>430</v>
      </c>
      <c r="AQ210" s="348" t="s">
        <v>430</v>
      </c>
      <c r="AR210" s="348" t="s">
        <v>430</v>
      </c>
      <c r="AS210" s="348" t="s">
        <v>430</v>
      </c>
      <c r="AT210" s="348" t="s">
        <v>430</v>
      </c>
      <c r="AU210" s="351"/>
      <c r="AV210" s="346" t="s">
        <v>430</v>
      </c>
      <c r="AW210" s="346" t="s">
        <v>430</v>
      </c>
      <c r="AX210" s="346" t="s">
        <v>430</v>
      </c>
      <c r="AY210" s="346" t="s">
        <v>430</v>
      </c>
      <c r="AZ210" s="346" t="s">
        <v>430</v>
      </c>
      <c r="BA210" s="374"/>
      <c r="BB210" s="348">
        <v>11.200069219408499</v>
      </c>
      <c r="BC210" s="348">
        <v>0</v>
      </c>
      <c r="BD210" s="348">
        <v>0.49798770777218299</v>
      </c>
      <c r="BE210" s="375" t="s">
        <v>430</v>
      </c>
      <c r="BF210" s="374"/>
      <c r="BG210" s="375" t="s">
        <v>430</v>
      </c>
      <c r="BH210" s="674" t="s">
        <v>430</v>
      </c>
      <c r="BI210" s="348" t="s">
        <v>430</v>
      </c>
      <c r="BJ210" s="348" t="s">
        <v>430</v>
      </c>
      <c r="BK210" s="362"/>
      <c r="BL210" s="348" t="s">
        <v>6933</v>
      </c>
      <c r="BM210" s="373" t="s">
        <v>6934</v>
      </c>
      <c r="BN210" s="372" t="s">
        <v>430</v>
      </c>
      <c r="BO210" s="372" t="s">
        <v>430</v>
      </c>
      <c r="BP210" s="372" t="s">
        <v>430</v>
      </c>
      <c r="BQ210" s="373"/>
      <c r="BR210" s="354" t="s">
        <v>6821</v>
      </c>
    </row>
    <row r="211" spans="1:70" s="428" customFormat="1" x14ac:dyDescent="0.25">
      <c r="A211" s="345" t="s">
        <v>7090</v>
      </c>
      <c r="B211" s="373"/>
      <c r="C211" s="719">
        <v>44532</v>
      </c>
      <c r="D211" s="373"/>
      <c r="E211" s="346">
        <v>56.094700000000003</v>
      </c>
      <c r="F211" s="373"/>
      <c r="G211" s="347">
        <v>15.856</v>
      </c>
      <c r="H211" s="374"/>
      <c r="I211" s="348">
        <v>0.35949999999999999</v>
      </c>
      <c r="J211" s="348">
        <v>4.6296999999999997</v>
      </c>
      <c r="K211" s="348">
        <v>3.0507</v>
      </c>
      <c r="L211" s="348">
        <v>5.6264000000000003</v>
      </c>
      <c r="M211" s="348">
        <v>-1.6943999999999999</v>
      </c>
      <c r="N211" s="350">
        <v>1.0909</v>
      </c>
      <c r="O211" s="348">
        <v>1.8317000000000001</v>
      </c>
      <c r="P211" s="348">
        <v>12.6973</v>
      </c>
      <c r="Q211" s="348" t="s">
        <v>430</v>
      </c>
      <c r="R211" s="348" t="s">
        <v>430</v>
      </c>
      <c r="S211" s="348">
        <v>12.6953</v>
      </c>
      <c r="T211" s="348">
        <v>-3.1777000000000002</v>
      </c>
      <c r="U211" s="348">
        <v>1.6326000000000001</v>
      </c>
      <c r="V211" s="348">
        <v>-1.5350999999999999</v>
      </c>
      <c r="W211" s="348">
        <v>2.0571000000000002</v>
      </c>
      <c r="X211" s="348">
        <v>10.6738</v>
      </c>
      <c r="Y211" s="374"/>
      <c r="Z211" s="346">
        <v>21</v>
      </c>
      <c r="AA211" s="346">
        <v>21</v>
      </c>
      <c r="AB211" s="346">
        <v>24</v>
      </c>
      <c r="AC211" s="346">
        <v>31</v>
      </c>
      <c r="AD211" s="346">
        <v>82</v>
      </c>
      <c r="AE211" s="346">
        <v>68</v>
      </c>
      <c r="AF211" s="346">
        <v>57</v>
      </c>
      <c r="AG211" s="346">
        <v>45</v>
      </c>
      <c r="AH211" s="346" t="s">
        <v>430</v>
      </c>
      <c r="AI211" s="346" t="s">
        <v>430</v>
      </c>
      <c r="AJ211" s="346">
        <v>29</v>
      </c>
      <c r="AK211" s="346">
        <v>88</v>
      </c>
      <c r="AL211" s="346">
        <v>80</v>
      </c>
      <c r="AM211" s="346">
        <v>69</v>
      </c>
      <c r="AN211" s="346">
        <v>22</v>
      </c>
      <c r="AO211" s="373"/>
      <c r="AP211" s="348" t="s">
        <v>430</v>
      </c>
      <c r="AQ211" s="348" t="s">
        <v>430</v>
      </c>
      <c r="AR211" s="348" t="s">
        <v>430</v>
      </c>
      <c r="AS211" s="348">
        <v>5.76</v>
      </c>
      <c r="AT211" s="348">
        <v>-0.16</v>
      </c>
      <c r="AU211" s="351"/>
      <c r="AV211" s="346" t="s">
        <v>430</v>
      </c>
      <c r="AW211" s="346" t="s">
        <v>430</v>
      </c>
      <c r="AX211" s="346" t="s">
        <v>430</v>
      </c>
      <c r="AY211" s="346">
        <v>52</v>
      </c>
      <c r="AZ211" s="346">
        <v>69</v>
      </c>
      <c r="BA211" s="374"/>
      <c r="BB211" s="348">
        <v>12.932281926502201</v>
      </c>
      <c r="BC211" s="348">
        <v>1.0116353151069699</v>
      </c>
      <c r="BD211" s="348">
        <v>5.6254376310489698E-2</v>
      </c>
      <c r="BE211" s="375">
        <v>1.8668279697324101E-2</v>
      </c>
      <c r="BF211" s="374"/>
      <c r="BG211" s="375" t="s">
        <v>430</v>
      </c>
      <c r="BH211" s="674" t="s">
        <v>430</v>
      </c>
      <c r="BI211" s="348" t="s">
        <v>430</v>
      </c>
      <c r="BJ211" s="348" t="s">
        <v>430</v>
      </c>
      <c r="BK211" s="362"/>
      <c r="BL211" s="348" t="s">
        <v>6783</v>
      </c>
      <c r="BM211" s="373" t="s">
        <v>6784</v>
      </c>
      <c r="BN211" s="372" t="s">
        <v>430</v>
      </c>
      <c r="BO211" s="372" t="s">
        <v>430</v>
      </c>
      <c r="BP211" s="372" t="s">
        <v>430</v>
      </c>
      <c r="BQ211" s="373"/>
      <c r="BR211" s="354" t="s">
        <v>443</v>
      </c>
    </row>
    <row r="212" spans="1:70" s="428" customFormat="1" ht="11" x14ac:dyDescent="0.3">
      <c r="A212" s="841" t="s">
        <v>7091</v>
      </c>
      <c r="B212" s="842"/>
      <c r="C212" s="843">
        <v>46101</v>
      </c>
      <c r="D212" s="842"/>
      <c r="E212" s="844">
        <v>72.759100000000004</v>
      </c>
      <c r="F212" s="842"/>
      <c r="G212" s="845">
        <v>11.022</v>
      </c>
      <c r="H212" s="847"/>
      <c r="I212" s="846">
        <v>0.2364</v>
      </c>
      <c r="J212" s="846">
        <v>3.8048999999999999</v>
      </c>
      <c r="K212" s="846">
        <v>2.2069999999999999</v>
      </c>
      <c r="L212" s="846" t="s">
        <v>430</v>
      </c>
      <c r="M212" s="846" t="s">
        <v>430</v>
      </c>
      <c r="N212" s="848" t="s">
        <v>430</v>
      </c>
      <c r="O212" s="846" t="s">
        <v>430</v>
      </c>
      <c r="P212" s="846" t="s">
        <v>430</v>
      </c>
      <c r="Q212" s="846" t="s">
        <v>430</v>
      </c>
      <c r="R212" s="846" t="s">
        <v>430</v>
      </c>
      <c r="S212" s="846">
        <v>10.629300000000001</v>
      </c>
      <c r="T212" s="846" t="s">
        <v>430</v>
      </c>
      <c r="U212" s="846" t="s">
        <v>430</v>
      </c>
      <c r="V212" s="846" t="s">
        <v>430</v>
      </c>
      <c r="W212" s="846">
        <v>1.5478000000000001</v>
      </c>
      <c r="X212" s="846">
        <v>10.220000000000001</v>
      </c>
      <c r="Y212" s="847"/>
      <c r="Z212" s="844">
        <v>29</v>
      </c>
      <c r="AA212" s="844">
        <v>54</v>
      </c>
      <c r="AB212" s="844">
        <v>42</v>
      </c>
      <c r="AC212" s="844" t="s">
        <v>430</v>
      </c>
      <c r="AD212" s="844" t="s">
        <v>430</v>
      </c>
      <c r="AE212" s="844" t="s">
        <v>430</v>
      </c>
      <c r="AF212" s="844" t="s">
        <v>430</v>
      </c>
      <c r="AG212" s="844" t="s">
        <v>430</v>
      </c>
      <c r="AH212" s="844" t="s">
        <v>430</v>
      </c>
      <c r="AI212" s="844" t="s">
        <v>430</v>
      </c>
      <c r="AJ212" s="844">
        <v>39</v>
      </c>
      <c r="AK212" s="844" t="s">
        <v>430</v>
      </c>
      <c r="AL212" s="844" t="s">
        <v>430</v>
      </c>
      <c r="AM212" s="844" t="s">
        <v>430</v>
      </c>
      <c r="AN212" s="844">
        <v>34</v>
      </c>
      <c r="AO212" s="842"/>
      <c r="AP212" s="846" t="s">
        <v>430</v>
      </c>
      <c r="AQ212" s="846" t="s">
        <v>430</v>
      </c>
      <c r="AR212" s="846" t="s">
        <v>430</v>
      </c>
      <c r="AS212" s="846" t="s">
        <v>430</v>
      </c>
      <c r="AT212" s="846" t="s">
        <v>430</v>
      </c>
      <c r="AU212" s="849"/>
      <c r="AV212" s="844" t="s">
        <v>430</v>
      </c>
      <c r="AW212" s="844" t="s">
        <v>430</v>
      </c>
      <c r="AX212" s="844" t="s">
        <v>430</v>
      </c>
      <c r="AY212" s="844" t="s">
        <v>430</v>
      </c>
      <c r="AZ212" s="844" t="s">
        <v>430</v>
      </c>
      <c r="BA212" s="847"/>
      <c r="BB212" s="846">
        <v>9.9122933943736893</v>
      </c>
      <c r="BC212" s="846">
        <v>0.77670349289370499</v>
      </c>
      <c r="BD212" s="846">
        <v>-2.5842408537098301E-2</v>
      </c>
      <c r="BE212" s="852">
        <v>-0.57348721345347198</v>
      </c>
      <c r="BF212" s="847"/>
      <c r="BG212" s="852" t="s">
        <v>430</v>
      </c>
      <c r="BH212" s="936" t="s">
        <v>430</v>
      </c>
      <c r="BI212" s="846" t="s">
        <v>430</v>
      </c>
      <c r="BJ212" s="846" t="s">
        <v>430</v>
      </c>
      <c r="BK212" s="851"/>
      <c r="BL212" s="846" t="s">
        <v>6937</v>
      </c>
      <c r="BM212" s="842" t="s">
        <v>6938</v>
      </c>
      <c r="BN212" s="855" t="s">
        <v>430</v>
      </c>
      <c r="BO212" s="855" t="s">
        <v>430</v>
      </c>
      <c r="BP212" s="855" t="s">
        <v>430</v>
      </c>
      <c r="BQ212" s="842"/>
      <c r="BR212" s="856" t="s">
        <v>554</v>
      </c>
    </row>
    <row r="213" spans="1:70" s="428" customFormat="1" x14ac:dyDescent="0.25">
      <c r="A213" s="345" t="s">
        <v>7092</v>
      </c>
      <c r="B213" s="373"/>
      <c r="C213" s="719">
        <v>41759</v>
      </c>
      <c r="D213" s="373"/>
      <c r="E213" s="346">
        <v>46.284100000000002</v>
      </c>
      <c r="F213" s="373"/>
      <c r="G213" s="347">
        <v>44.444099999999999</v>
      </c>
      <c r="H213" s="374"/>
      <c r="I213" s="348" t="s">
        <v>430</v>
      </c>
      <c r="J213" s="348">
        <v>3.9152</v>
      </c>
      <c r="K213" s="348">
        <v>4.0313999999999997</v>
      </c>
      <c r="L213" s="348">
        <v>8.0817999999999994</v>
      </c>
      <c r="M213" s="348">
        <v>4.3949999999999996</v>
      </c>
      <c r="N213" s="350">
        <v>6.5621</v>
      </c>
      <c r="O213" s="348">
        <v>5.7675999999999998</v>
      </c>
      <c r="P213" s="348">
        <v>14.0959</v>
      </c>
      <c r="Q213" s="348">
        <v>12.3666</v>
      </c>
      <c r="R213" s="348">
        <v>12.6835</v>
      </c>
      <c r="S213" s="348">
        <v>12.925800000000001</v>
      </c>
      <c r="T213" s="348">
        <v>2.9308999999999998</v>
      </c>
      <c r="U213" s="348">
        <v>6.3041999999999998</v>
      </c>
      <c r="V213" s="348">
        <v>4.1048</v>
      </c>
      <c r="W213" s="348">
        <v>2.3519999999999999</v>
      </c>
      <c r="X213" s="348">
        <v>13.0741</v>
      </c>
      <c r="Y213" s="374"/>
      <c r="Z213" s="346" t="s">
        <v>430</v>
      </c>
      <c r="AA213" s="346">
        <v>46</v>
      </c>
      <c r="AB213" s="346">
        <v>15</v>
      </c>
      <c r="AC213" s="346">
        <v>21</v>
      </c>
      <c r="AD213" s="346">
        <v>53</v>
      </c>
      <c r="AE213" s="346">
        <v>52</v>
      </c>
      <c r="AF213" s="346">
        <v>44</v>
      </c>
      <c r="AG213" s="346">
        <v>39</v>
      </c>
      <c r="AH213" s="346">
        <v>26</v>
      </c>
      <c r="AI213" s="346">
        <v>19</v>
      </c>
      <c r="AJ213" s="346">
        <v>27</v>
      </c>
      <c r="AK213" s="346">
        <v>55</v>
      </c>
      <c r="AL213" s="346">
        <v>59</v>
      </c>
      <c r="AM213" s="346">
        <v>52</v>
      </c>
      <c r="AN213" s="346">
        <v>15</v>
      </c>
      <c r="AO213" s="373"/>
      <c r="AP213" s="348">
        <v>12.93</v>
      </c>
      <c r="AQ213" s="348">
        <v>13.98</v>
      </c>
      <c r="AR213" s="348">
        <v>11.99</v>
      </c>
      <c r="AS213" s="348">
        <v>9.26</v>
      </c>
      <c r="AT213" s="348">
        <v>8.67</v>
      </c>
      <c r="AU213" s="351"/>
      <c r="AV213" s="346">
        <v>17</v>
      </c>
      <c r="AW213" s="346">
        <v>20</v>
      </c>
      <c r="AX213" s="346">
        <v>27</v>
      </c>
      <c r="AY213" s="346">
        <v>38</v>
      </c>
      <c r="AZ213" s="346">
        <v>47</v>
      </c>
      <c r="BA213" s="374"/>
      <c r="BB213" s="348">
        <v>10.7143563002557</v>
      </c>
      <c r="BC213" s="348">
        <v>0</v>
      </c>
      <c r="BD213" s="348">
        <v>7.3123169230679505E-2</v>
      </c>
      <c r="BE213" s="375" t="s">
        <v>430</v>
      </c>
      <c r="BF213" s="374"/>
      <c r="BG213" s="375" t="s">
        <v>430</v>
      </c>
      <c r="BH213" s="674" t="s">
        <v>430</v>
      </c>
      <c r="BI213" s="348" t="s">
        <v>430</v>
      </c>
      <c r="BJ213" s="348" t="s">
        <v>430</v>
      </c>
      <c r="BK213" s="362"/>
      <c r="BL213" s="348" t="s">
        <v>6940</v>
      </c>
      <c r="BM213" s="373" t="s">
        <v>6941</v>
      </c>
      <c r="BN213" s="372" t="s">
        <v>430</v>
      </c>
      <c r="BO213" s="372" t="s">
        <v>430</v>
      </c>
      <c r="BP213" s="372" t="s">
        <v>430</v>
      </c>
      <c r="BQ213" s="373"/>
      <c r="BR213" s="354" t="s">
        <v>518</v>
      </c>
    </row>
    <row r="214" spans="1:70" s="428" customFormat="1" x14ac:dyDescent="0.25">
      <c r="A214" s="345" t="s">
        <v>7093</v>
      </c>
      <c r="B214" s="373"/>
      <c r="C214" s="719">
        <v>41275</v>
      </c>
      <c r="D214" s="373"/>
      <c r="E214" s="346">
        <v>42.529200000000003</v>
      </c>
      <c r="F214" s="373"/>
      <c r="G214" s="347">
        <v>46.168999999999997</v>
      </c>
      <c r="H214" s="374"/>
      <c r="I214" s="348" t="s">
        <v>430</v>
      </c>
      <c r="J214" s="348">
        <v>3.1377999999999999</v>
      </c>
      <c r="K214" s="348">
        <v>2.6667000000000001</v>
      </c>
      <c r="L214" s="348">
        <v>4.6116999999999999</v>
      </c>
      <c r="M214" s="348">
        <v>-0.4047</v>
      </c>
      <c r="N214" s="350">
        <v>2.8517999999999999</v>
      </c>
      <c r="O214" s="348">
        <v>5.4516</v>
      </c>
      <c r="P214" s="348">
        <v>12.278700000000001</v>
      </c>
      <c r="Q214" s="348">
        <v>10.919600000000001</v>
      </c>
      <c r="R214" s="348">
        <v>11.0122</v>
      </c>
      <c r="S214" s="348">
        <v>9.6172000000000004</v>
      </c>
      <c r="T214" s="348">
        <v>-1.5512999999999999</v>
      </c>
      <c r="U214" s="348">
        <v>2.6413000000000002</v>
      </c>
      <c r="V214" s="348">
        <v>1.3358000000000001</v>
      </c>
      <c r="W214" s="348">
        <v>1.8112999999999999</v>
      </c>
      <c r="X214" s="348">
        <v>10.758800000000001</v>
      </c>
      <c r="Y214" s="374"/>
      <c r="Z214" s="346" t="s">
        <v>430</v>
      </c>
      <c r="AA214" s="346">
        <v>73</v>
      </c>
      <c r="AB214" s="346">
        <v>34</v>
      </c>
      <c r="AC214" s="346">
        <v>38</v>
      </c>
      <c r="AD214" s="346">
        <v>78</v>
      </c>
      <c r="AE214" s="346">
        <v>63</v>
      </c>
      <c r="AF214" s="346">
        <v>46</v>
      </c>
      <c r="AG214" s="346">
        <v>47</v>
      </c>
      <c r="AH214" s="346">
        <v>33</v>
      </c>
      <c r="AI214" s="346">
        <v>21</v>
      </c>
      <c r="AJ214" s="346">
        <v>45</v>
      </c>
      <c r="AK214" s="346">
        <v>81</v>
      </c>
      <c r="AL214" s="346">
        <v>72</v>
      </c>
      <c r="AM214" s="346">
        <v>61</v>
      </c>
      <c r="AN214" s="346">
        <v>27</v>
      </c>
      <c r="AO214" s="373"/>
      <c r="AP214" s="348">
        <v>11.33</v>
      </c>
      <c r="AQ214" s="348">
        <v>11.78</v>
      </c>
      <c r="AR214" s="348">
        <v>10.41</v>
      </c>
      <c r="AS214" s="348">
        <v>7.59</v>
      </c>
      <c r="AT214" s="348">
        <v>1.74</v>
      </c>
      <c r="AU214" s="351"/>
      <c r="AV214" s="346">
        <v>22</v>
      </c>
      <c r="AW214" s="346">
        <v>25</v>
      </c>
      <c r="AX214" s="346">
        <v>32</v>
      </c>
      <c r="AY214" s="346">
        <v>44</v>
      </c>
      <c r="AZ214" s="346">
        <v>66</v>
      </c>
      <c r="BA214" s="374"/>
      <c r="BB214" s="348">
        <v>8.1683631850823701</v>
      </c>
      <c r="BC214" s="348">
        <v>0</v>
      </c>
      <c r="BD214" s="348">
        <v>7.3558600028263602E-2</v>
      </c>
      <c r="BE214" s="375" t="s">
        <v>430</v>
      </c>
      <c r="BF214" s="374"/>
      <c r="BG214" s="375" t="s">
        <v>430</v>
      </c>
      <c r="BH214" s="674" t="s">
        <v>430</v>
      </c>
      <c r="BI214" s="348" t="s">
        <v>430</v>
      </c>
      <c r="BJ214" s="348" t="s">
        <v>430</v>
      </c>
      <c r="BK214" s="362"/>
      <c r="BL214" s="348" t="s">
        <v>6943</v>
      </c>
      <c r="BM214" s="373" t="s">
        <v>6944</v>
      </c>
      <c r="BN214" s="372" t="s">
        <v>430</v>
      </c>
      <c r="BO214" s="372" t="s">
        <v>430</v>
      </c>
      <c r="BP214" s="372" t="s">
        <v>430</v>
      </c>
      <c r="BQ214" s="373"/>
      <c r="BR214" s="354" t="s">
        <v>904</v>
      </c>
    </row>
    <row r="215" spans="1:70" s="428" customFormat="1" x14ac:dyDescent="0.25">
      <c r="A215" s="345" t="s">
        <v>7094</v>
      </c>
      <c r="B215" s="373"/>
      <c r="C215" s="719">
        <v>45764</v>
      </c>
      <c r="D215" s="373"/>
      <c r="E215" s="346">
        <v>41.918700000000001</v>
      </c>
      <c r="F215" s="373"/>
      <c r="G215" s="347">
        <v>11.8796</v>
      </c>
      <c r="H215" s="374"/>
      <c r="I215" s="348">
        <v>0.25319999999999998</v>
      </c>
      <c r="J215" s="348">
        <v>4.1914999999999996</v>
      </c>
      <c r="K215" s="348">
        <v>6.6688000000000001</v>
      </c>
      <c r="L215" s="348">
        <v>11.0077</v>
      </c>
      <c r="M215" s="348">
        <v>2.1751999999999998</v>
      </c>
      <c r="N215" s="350">
        <v>7.7603</v>
      </c>
      <c r="O215" s="348" t="s">
        <v>430</v>
      </c>
      <c r="P215" s="348" t="s">
        <v>430</v>
      </c>
      <c r="Q215" s="348" t="s">
        <v>430</v>
      </c>
      <c r="R215" s="348" t="s">
        <v>430</v>
      </c>
      <c r="S215" s="348">
        <v>19.082999999999998</v>
      </c>
      <c r="T215" s="348">
        <v>-0.39739999999999998</v>
      </c>
      <c r="U215" s="348">
        <v>2.2534000000000001</v>
      </c>
      <c r="V215" s="348">
        <v>6.3888999999999996</v>
      </c>
      <c r="W215" s="348">
        <v>2.09</v>
      </c>
      <c r="X215" s="348">
        <v>15.8619</v>
      </c>
      <c r="Y215" s="374"/>
      <c r="Z215" s="346">
        <v>28</v>
      </c>
      <c r="AA215" s="346">
        <v>30</v>
      </c>
      <c r="AB215" s="346">
        <v>2</v>
      </c>
      <c r="AC215" s="346">
        <v>13</v>
      </c>
      <c r="AD215" s="346">
        <v>64</v>
      </c>
      <c r="AE215" s="346">
        <v>47</v>
      </c>
      <c r="AF215" s="346" t="s">
        <v>430</v>
      </c>
      <c r="AG215" s="346" t="s">
        <v>430</v>
      </c>
      <c r="AH215" s="346" t="s">
        <v>430</v>
      </c>
      <c r="AI215" s="346" t="s">
        <v>430</v>
      </c>
      <c r="AJ215" s="346">
        <v>11</v>
      </c>
      <c r="AK215" s="346">
        <v>73</v>
      </c>
      <c r="AL215" s="346">
        <v>74</v>
      </c>
      <c r="AM215" s="346">
        <v>49</v>
      </c>
      <c r="AN215" s="346">
        <v>21</v>
      </c>
      <c r="AO215" s="373"/>
      <c r="AP215" s="348" t="s">
        <v>430</v>
      </c>
      <c r="AQ215" s="348" t="s">
        <v>430</v>
      </c>
      <c r="AR215" s="348" t="s">
        <v>430</v>
      </c>
      <c r="AS215" s="348" t="s">
        <v>430</v>
      </c>
      <c r="AT215" s="348">
        <v>7.04</v>
      </c>
      <c r="AU215" s="351"/>
      <c r="AV215" s="346" t="s">
        <v>430</v>
      </c>
      <c r="AW215" s="346" t="s">
        <v>430</v>
      </c>
      <c r="AX215" s="346" t="s">
        <v>430</v>
      </c>
      <c r="AY215" s="346" t="s">
        <v>430</v>
      </c>
      <c r="AZ215" s="346">
        <v>52</v>
      </c>
      <c r="BA215" s="374"/>
      <c r="BB215" s="348">
        <v>18.839565735599699</v>
      </c>
      <c r="BC215" s="348">
        <v>1.07346445901476</v>
      </c>
      <c r="BD215" s="348">
        <v>4.8659132686113202E-2</v>
      </c>
      <c r="BE215" s="375">
        <v>-0.137050394693014</v>
      </c>
      <c r="BF215" s="374"/>
      <c r="BG215" s="375" t="s">
        <v>430</v>
      </c>
      <c r="BH215" s="674" t="s">
        <v>430</v>
      </c>
      <c r="BI215" s="348" t="s">
        <v>430</v>
      </c>
      <c r="BJ215" s="348" t="s">
        <v>430</v>
      </c>
      <c r="BK215" s="362"/>
      <c r="BL215" s="348" t="s">
        <v>6946</v>
      </c>
      <c r="BM215" s="373" t="s">
        <v>6947</v>
      </c>
      <c r="BN215" s="372" t="s">
        <v>430</v>
      </c>
      <c r="BO215" s="372" t="s">
        <v>430</v>
      </c>
      <c r="BP215" s="372" t="s">
        <v>430</v>
      </c>
      <c r="BQ215" s="373"/>
      <c r="BR215" s="354" t="s">
        <v>554</v>
      </c>
    </row>
    <row r="216" spans="1:70" s="428" customFormat="1" x14ac:dyDescent="0.25">
      <c r="A216" s="345" t="s">
        <v>7095</v>
      </c>
      <c r="B216" s="373"/>
      <c r="C216" s="719">
        <v>46044</v>
      </c>
      <c r="D216" s="373"/>
      <c r="E216" s="346">
        <v>38.29</v>
      </c>
      <c r="F216" s="373"/>
      <c r="G216" s="347">
        <v>10.5815</v>
      </c>
      <c r="H216" s="374"/>
      <c r="I216" s="348">
        <v>0.55400000000000005</v>
      </c>
      <c r="J216" s="348">
        <v>5.1619000000000002</v>
      </c>
      <c r="K216" s="348">
        <v>4.3251999999999997</v>
      </c>
      <c r="L216" s="348">
        <v>9.8554999999999993</v>
      </c>
      <c r="M216" s="348" t="s">
        <v>430</v>
      </c>
      <c r="N216" s="350" t="s">
        <v>430</v>
      </c>
      <c r="O216" s="348" t="s">
        <v>430</v>
      </c>
      <c r="P216" s="348" t="s">
        <v>430</v>
      </c>
      <c r="Q216" s="348" t="s">
        <v>430</v>
      </c>
      <c r="R216" s="348" t="s">
        <v>430</v>
      </c>
      <c r="S216" s="348">
        <v>16.978200000000001</v>
      </c>
      <c r="T216" s="348" t="s">
        <v>430</v>
      </c>
      <c r="U216" s="348" t="s">
        <v>430</v>
      </c>
      <c r="V216" s="348" t="s">
        <v>430</v>
      </c>
      <c r="W216" s="348">
        <v>1.5831</v>
      </c>
      <c r="X216" s="348">
        <v>5.8150000000000004</v>
      </c>
      <c r="Y216" s="374"/>
      <c r="Z216" s="346">
        <v>11</v>
      </c>
      <c r="AA216" s="346">
        <v>15</v>
      </c>
      <c r="AB216" s="346">
        <v>12</v>
      </c>
      <c r="AC216" s="346">
        <v>18</v>
      </c>
      <c r="AD216" s="346" t="s">
        <v>430</v>
      </c>
      <c r="AE216" s="346" t="s">
        <v>430</v>
      </c>
      <c r="AF216" s="346" t="s">
        <v>430</v>
      </c>
      <c r="AG216" s="346" t="s">
        <v>430</v>
      </c>
      <c r="AH216" s="346" t="s">
        <v>430</v>
      </c>
      <c r="AI216" s="346" t="s">
        <v>430</v>
      </c>
      <c r="AJ216" s="346">
        <v>17</v>
      </c>
      <c r="AK216" s="346" t="s">
        <v>430</v>
      </c>
      <c r="AL216" s="346" t="s">
        <v>430</v>
      </c>
      <c r="AM216" s="346" t="s">
        <v>430</v>
      </c>
      <c r="AN216" s="346">
        <v>33</v>
      </c>
      <c r="AO216" s="373"/>
      <c r="AP216" s="348" t="s">
        <v>430</v>
      </c>
      <c r="AQ216" s="348" t="s">
        <v>430</v>
      </c>
      <c r="AR216" s="348" t="s">
        <v>430</v>
      </c>
      <c r="AS216" s="348" t="s">
        <v>430</v>
      </c>
      <c r="AT216" s="348" t="s">
        <v>430</v>
      </c>
      <c r="AU216" s="351"/>
      <c r="AV216" s="346" t="s">
        <v>430</v>
      </c>
      <c r="AW216" s="346" t="s">
        <v>430</v>
      </c>
      <c r="AX216" s="346" t="s">
        <v>430</v>
      </c>
      <c r="AY216" s="346" t="s">
        <v>430</v>
      </c>
      <c r="AZ216" s="346" t="s">
        <v>430</v>
      </c>
      <c r="BA216" s="374"/>
      <c r="BB216" s="348">
        <v>19.765747580827</v>
      </c>
      <c r="BC216" s="348">
        <v>1.0523432776852699</v>
      </c>
      <c r="BD216" s="348">
        <v>1.49693213374849E-2</v>
      </c>
      <c r="BE216" s="375">
        <v>1.0895819077405999</v>
      </c>
      <c r="BF216" s="374"/>
      <c r="BG216" s="375" t="s">
        <v>430</v>
      </c>
      <c r="BH216" s="674" t="s">
        <v>430</v>
      </c>
      <c r="BI216" s="348" t="s">
        <v>430</v>
      </c>
      <c r="BJ216" s="348" t="s">
        <v>430</v>
      </c>
      <c r="BK216" s="362"/>
      <c r="BL216" s="348" t="s">
        <v>6949</v>
      </c>
      <c r="BM216" s="373" t="s">
        <v>6950</v>
      </c>
      <c r="BN216" s="372" t="s">
        <v>430</v>
      </c>
      <c r="BO216" s="372" t="s">
        <v>430</v>
      </c>
      <c r="BP216" s="372" t="s">
        <v>430</v>
      </c>
      <c r="BQ216" s="373"/>
      <c r="BR216" s="354" t="s">
        <v>547</v>
      </c>
    </row>
    <row r="217" spans="1:70" s="428" customFormat="1" x14ac:dyDescent="0.25">
      <c r="A217" s="345" t="s">
        <v>7096</v>
      </c>
      <c r="B217" s="373"/>
      <c r="C217" s="719">
        <v>46085</v>
      </c>
      <c r="D217" s="373"/>
      <c r="E217" s="889">
        <v>36.47</v>
      </c>
      <c r="F217" s="373"/>
      <c r="G217" s="347">
        <v>9.2843999999999998</v>
      </c>
      <c r="H217" s="374"/>
      <c r="I217" s="348" t="s">
        <v>430</v>
      </c>
      <c r="J217" s="348">
        <v>4.0175999999999998</v>
      </c>
      <c r="K217" s="348">
        <v>-4.4028</v>
      </c>
      <c r="L217" s="348">
        <v>-3.1574</v>
      </c>
      <c r="M217" s="348" t="s">
        <v>430</v>
      </c>
      <c r="N217" s="350" t="s">
        <v>430</v>
      </c>
      <c r="O217" s="348" t="s">
        <v>430</v>
      </c>
      <c r="P217" s="348" t="s">
        <v>430</v>
      </c>
      <c r="Q217" s="348" t="s">
        <v>430</v>
      </c>
      <c r="R217" s="348" t="s">
        <v>430</v>
      </c>
      <c r="S217" s="348">
        <v>2.2195999999999998</v>
      </c>
      <c r="T217" s="348" t="s">
        <v>430</v>
      </c>
      <c r="U217" s="348" t="s">
        <v>430</v>
      </c>
      <c r="V217" s="348" t="s">
        <v>430</v>
      </c>
      <c r="W217" s="348">
        <v>-3.7296999999999998</v>
      </c>
      <c r="X217" s="348">
        <v>-7.1559999999999997</v>
      </c>
      <c r="Y217" s="374"/>
      <c r="Z217" s="346" t="s">
        <v>430</v>
      </c>
      <c r="AA217" s="346">
        <v>39</v>
      </c>
      <c r="AB217" s="346">
        <v>72</v>
      </c>
      <c r="AC217" s="346">
        <v>83</v>
      </c>
      <c r="AD217" s="346" t="s">
        <v>430</v>
      </c>
      <c r="AE217" s="346" t="s">
        <v>430</v>
      </c>
      <c r="AF217" s="346" t="s">
        <v>430</v>
      </c>
      <c r="AG217" s="346" t="s">
        <v>430</v>
      </c>
      <c r="AH217" s="346" t="s">
        <v>430</v>
      </c>
      <c r="AI217" s="346" t="s">
        <v>430</v>
      </c>
      <c r="AJ217" s="346">
        <v>95</v>
      </c>
      <c r="AK217" s="346" t="s">
        <v>430</v>
      </c>
      <c r="AL217" s="346" t="s">
        <v>430</v>
      </c>
      <c r="AM217" s="346" t="s">
        <v>430</v>
      </c>
      <c r="AN217" s="346">
        <v>73</v>
      </c>
      <c r="AO217" s="373"/>
      <c r="AP217" s="348" t="s">
        <v>430</v>
      </c>
      <c r="AQ217" s="348" t="s">
        <v>430</v>
      </c>
      <c r="AR217" s="348" t="s">
        <v>430</v>
      </c>
      <c r="AS217" s="348" t="s">
        <v>430</v>
      </c>
      <c r="AT217" s="348" t="s">
        <v>430</v>
      </c>
      <c r="AU217" s="351"/>
      <c r="AV217" s="346" t="s">
        <v>430</v>
      </c>
      <c r="AW217" s="346" t="s">
        <v>430</v>
      </c>
      <c r="AX217" s="346" t="s">
        <v>430</v>
      </c>
      <c r="AY217" s="346" t="s">
        <v>430</v>
      </c>
      <c r="AZ217" s="346" t="s">
        <v>430</v>
      </c>
      <c r="BA217" s="374"/>
      <c r="BB217" s="348">
        <v>14.555302227191101</v>
      </c>
      <c r="BC217" s="348">
        <v>0</v>
      </c>
      <c r="BD217" s="348">
        <v>-0.100268727056081</v>
      </c>
      <c r="BE217" s="375" t="s">
        <v>430</v>
      </c>
      <c r="BF217" s="374"/>
      <c r="BG217" s="375" t="s">
        <v>430</v>
      </c>
      <c r="BH217" s="674" t="s">
        <v>430</v>
      </c>
      <c r="BI217" s="348" t="s">
        <v>430</v>
      </c>
      <c r="BJ217" s="348" t="s">
        <v>430</v>
      </c>
      <c r="BK217" s="362"/>
      <c r="BL217" s="348" t="s">
        <v>6566</v>
      </c>
      <c r="BM217" s="373" t="s">
        <v>5226</v>
      </c>
      <c r="BN217" s="372" t="s">
        <v>2950</v>
      </c>
      <c r="BO217" s="372" t="s">
        <v>430</v>
      </c>
      <c r="BP217" s="372" t="s">
        <v>430</v>
      </c>
      <c r="BQ217" s="373"/>
      <c r="BR217" s="354" t="s">
        <v>5078</v>
      </c>
    </row>
    <row r="218" spans="1:70" s="428" customFormat="1" x14ac:dyDescent="0.25">
      <c r="A218" s="345" t="s">
        <v>7097</v>
      </c>
      <c r="B218" s="373"/>
      <c r="C218" s="719">
        <v>44616</v>
      </c>
      <c r="D218" s="373"/>
      <c r="E218" s="346">
        <v>36.385199999999998</v>
      </c>
      <c r="F218" s="373"/>
      <c r="G218" s="347">
        <v>15.802199999999999</v>
      </c>
      <c r="H218" s="374"/>
      <c r="I218" s="348">
        <v>0.37409999999999999</v>
      </c>
      <c r="J218" s="348">
        <v>3.8702999999999999</v>
      </c>
      <c r="K218" s="348">
        <v>2.3856000000000002</v>
      </c>
      <c r="L218" s="348">
        <v>5.0015000000000001</v>
      </c>
      <c r="M218" s="348">
        <v>0.8952</v>
      </c>
      <c r="N218" s="350">
        <v>5.1391</v>
      </c>
      <c r="O218" s="348">
        <v>0.54769999999999996</v>
      </c>
      <c r="P218" s="348">
        <v>11.863200000000001</v>
      </c>
      <c r="Q218" s="348" t="s">
        <v>430</v>
      </c>
      <c r="R218" s="348" t="s">
        <v>430</v>
      </c>
      <c r="S218" s="348">
        <v>11.073499999999999</v>
      </c>
      <c r="T218" s="348">
        <v>-0.79290000000000005</v>
      </c>
      <c r="U218" s="348">
        <v>4.8231999999999999</v>
      </c>
      <c r="V218" s="348">
        <v>2.5245000000000002</v>
      </c>
      <c r="W218" s="348">
        <v>1.0707</v>
      </c>
      <c r="X218" s="348">
        <v>11.186500000000001</v>
      </c>
      <c r="Y218" s="374"/>
      <c r="Z218" s="346">
        <v>19</v>
      </c>
      <c r="AA218" s="346">
        <v>49</v>
      </c>
      <c r="AB218" s="346">
        <v>38</v>
      </c>
      <c r="AC218" s="346">
        <v>33</v>
      </c>
      <c r="AD218" s="346">
        <v>73</v>
      </c>
      <c r="AE218" s="346">
        <v>55</v>
      </c>
      <c r="AF218" s="346">
        <v>59</v>
      </c>
      <c r="AG218" s="346">
        <v>52</v>
      </c>
      <c r="AH218" s="346" t="s">
        <v>430</v>
      </c>
      <c r="AI218" s="346" t="s">
        <v>430</v>
      </c>
      <c r="AJ218" s="346">
        <v>38</v>
      </c>
      <c r="AK218" s="346">
        <v>78</v>
      </c>
      <c r="AL218" s="346">
        <v>63</v>
      </c>
      <c r="AM218" s="346">
        <v>58</v>
      </c>
      <c r="AN218" s="346">
        <v>44</v>
      </c>
      <c r="AO218" s="373"/>
      <c r="AP218" s="348" t="s">
        <v>430</v>
      </c>
      <c r="AQ218" s="348" t="s">
        <v>430</v>
      </c>
      <c r="AR218" s="348" t="s">
        <v>430</v>
      </c>
      <c r="AS218" s="348">
        <v>5.84</v>
      </c>
      <c r="AT218" s="348">
        <v>3.12</v>
      </c>
      <c r="AU218" s="351"/>
      <c r="AV218" s="346" t="s">
        <v>430</v>
      </c>
      <c r="AW218" s="346" t="s">
        <v>430</v>
      </c>
      <c r="AX218" s="346" t="s">
        <v>430</v>
      </c>
      <c r="AY218" s="346">
        <v>51</v>
      </c>
      <c r="AZ218" s="346">
        <v>62</v>
      </c>
      <c r="BA218" s="374"/>
      <c r="BB218" s="348">
        <v>12.8124755900367</v>
      </c>
      <c r="BC218" s="348">
        <v>0.97523642414992795</v>
      </c>
      <c r="BD218" s="348">
        <v>5.1047119700860601E-2</v>
      </c>
      <c r="BE218" s="375">
        <v>-5.9986403936715102E-2</v>
      </c>
      <c r="BF218" s="374"/>
      <c r="BG218" s="375" t="s">
        <v>430</v>
      </c>
      <c r="BH218" s="674" t="s">
        <v>430</v>
      </c>
      <c r="BI218" s="348" t="s">
        <v>430</v>
      </c>
      <c r="BJ218" s="348" t="s">
        <v>430</v>
      </c>
      <c r="BK218" s="362"/>
      <c r="BL218" s="348" t="s">
        <v>6953</v>
      </c>
      <c r="BM218" s="373" t="s">
        <v>6954</v>
      </c>
      <c r="BN218" s="372" t="s">
        <v>430</v>
      </c>
      <c r="BO218" s="372" t="s">
        <v>430</v>
      </c>
      <c r="BP218" s="372" t="s">
        <v>430</v>
      </c>
      <c r="BQ218" s="373"/>
      <c r="BR218" s="354" t="s">
        <v>547</v>
      </c>
    </row>
    <row r="219" spans="1:70" s="428" customFormat="1" x14ac:dyDescent="0.25">
      <c r="A219" s="345" t="s">
        <v>7098</v>
      </c>
      <c r="B219" s="373"/>
      <c r="C219" s="719">
        <v>44778</v>
      </c>
      <c r="D219" s="373"/>
      <c r="E219" s="346">
        <v>35.56</v>
      </c>
      <c r="F219" s="373"/>
      <c r="G219" s="347">
        <v>14.2963</v>
      </c>
      <c r="H219" s="374"/>
      <c r="I219" s="348" t="s">
        <v>430</v>
      </c>
      <c r="J219" s="348">
        <v>4.0162000000000004</v>
      </c>
      <c r="K219" s="348">
        <v>2.0749</v>
      </c>
      <c r="L219" s="348">
        <v>1.5087999999999999</v>
      </c>
      <c r="M219" s="348">
        <v>-6.4127000000000001</v>
      </c>
      <c r="N219" s="350">
        <v>-2.1758000000000002</v>
      </c>
      <c r="O219" s="348">
        <v>2.0099999999999998</v>
      </c>
      <c r="P219" s="348">
        <v>9.5554000000000006</v>
      </c>
      <c r="Q219" s="348" t="s">
        <v>430</v>
      </c>
      <c r="R219" s="348" t="s">
        <v>430</v>
      </c>
      <c r="S219" s="348">
        <v>7.7884000000000002</v>
      </c>
      <c r="T219" s="348">
        <v>-7.5313999999999997</v>
      </c>
      <c r="U219" s="348">
        <v>-1.7267999999999999</v>
      </c>
      <c r="V219" s="348">
        <v>-4.5805999999999996</v>
      </c>
      <c r="W219" s="348">
        <v>1.8603000000000001</v>
      </c>
      <c r="X219" s="348">
        <v>9.6793999999999993</v>
      </c>
      <c r="Y219" s="374"/>
      <c r="Z219" s="346" t="s">
        <v>430</v>
      </c>
      <c r="AA219" s="346">
        <v>40</v>
      </c>
      <c r="AB219" s="346">
        <v>45</v>
      </c>
      <c r="AC219" s="346">
        <v>62</v>
      </c>
      <c r="AD219" s="346">
        <v>93</v>
      </c>
      <c r="AE219" s="346">
        <v>78</v>
      </c>
      <c r="AF219" s="346">
        <v>54</v>
      </c>
      <c r="AG219" s="346">
        <v>57</v>
      </c>
      <c r="AH219" s="346" t="s">
        <v>430</v>
      </c>
      <c r="AI219" s="346" t="s">
        <v>430</v>
      </c>
      <c r="AJ219" s="346">
        <v>56</v>
      </c>
      <c r="AK219" s="346">
        <v>96</v>
      </c>
      <c r="AL219" s="346">
        <v>87</v>
      </c>
      <c r="AM219" s="346">
        <v>76</v>
      </c>
      <c r="AN219" s="346">
        <v>25</v>
      </c>
      <c r="AO219" s="373"/>
      <c r="AP219" s="348" t="s">
        <v>430</v>
      </c>
      <c r="AQ219" s="348" t="s">
        <v>430</v>
      </c>
      <c r="AR219" s="348" t="s">
        <v>430</v>
      </c>
      <c r="AS219" s="348">
        <v>3.28</v>
      </c>
      <c r="AT219" s="348">
        <v>-7.19</v>
      </c>
      <c r="AU219" s="351"/>
      <c r="AV219" s="346" t="s">
        <v>430</v>
      </c>
      <c r="AW219" s="346" t="s">
        <v>430</v>
      </c>
      <c r="AX219" s="346" t="s">
        <v>430</v>
      </c>
      <c r="AY219" s="346">
        <v>56</v>
      </c>
      <c r="AZ219" s="346">
        <v>80</v>
      </c>
      <c r="BA219" s="374"/>
      <c r="BB219" s="348">
        <v>11.368544917912301</v>
      </c>
      <c r="BC219" s="348">
        <v>0.99336476683182395</v>
      </c>
      <c r="BD219" s="348">
        <v>3.9097011958966199E-2</v>
      </c>
      <c r="BE219" s="375">
        <v>5.90227477202784E-2</v>
      </c>
      <c r="BF219" s="374"/>
      <c r="BG219" s="375" t="s">
        <v>430</v>
      </c>
      <c r="BH219" s="674" t="s">
        <v>430</v>
      </c>
      <c r="BI219" s="348" t="s">
        <v>430</v>
      </c>
      <c r="BJ219" s="348" t="s">
        <v>430</v>
      </c>
      <c r="BK219" s="362"/>
      <c r="BL219" s="348" t="s">
        <v>6843</v>
      </c>
      <c r="BM219" s="373" t="s">
        <v>6005</v>
      </c>
      <c r="BN219" s="372" t="s">
        <v>430</v>
      </c>
      <c r="BO219" s="372" t="s">
        <v>430</v>
      </c>
      <c r="BP219" s="372" t="s">
        <v>430</v>
      </c>
      <c r="BQ219" s="373"/>
      <c r="BR219" s="354" t="s">
        <v>554</v>
      </c>
    </row>
    <row r="220" spans="1:70" s="428" customFormat="1" x14ac:dyDescent="0.25">
      <c r="A220" s="345" t="s">
        <v>7099</v>
      </c>
      <c r="B220" s="373"/>
      <c r="C220" s="719">
        <v>45910</v>
      </c>
      <c r="D220" s="373"/>
      <c r="E220" s="346">
        <v>33.025300000000001</v>
      </c>
      <c r="F220" s="373"/>
      <c r="G220" s="347">
        <v>13.397600000000001</v>
      </c>
      <c r="H220" s="374"/>
      <c r="I220" s="348">
        <v>-1.502</v>
      </c>
      <c r="J220" s="348">
        <v>2.2210000000000001</v>
      </c>
      <c r="K220" s="348">
        <v>-6.0872000000000002</v>
      </c>
      <c r="L220" s="348">
        <v>-4.4435000000000002</v>
      </c>
      <c r="M220" s="348">
        <v>10.880699999999999</v>
      </c>
      <c r="N220" s="350" t="s">
        <v>430</v>
      </c>
      <c r="O220" s="348" t="s">
        <v>430</v>
      </c>
      <c r="P220" s="348" t="s">
        <v>430</v>
      </c>
      <c r="Q220" s="348" t="s">
        <v>430</v>
      </c>
      <c r="R220" s="348" t="s">
        <v>430</v>
      </c>
      <c r="S220" s="348">
        <v>1.0636000000000001</v>
      </c>
      <c r="T220" s="348">
        <v>10.8889</v>
      </c>
      <c r="U220" s="348">
        <v>26.996300000000002</v>
      </c>
      <c r="V220" s="348" t="s">
        <v>430</v>
      </c>
      <c r="W220" s="348">
        <v>-5.1759000000000004</v>
      </c>
      <c r="X220" s="348">
        <v>33.975999999999999</v>
      </c>
      <c r="Y220" s="374"/>
      <c r="Z220" s="346">
        <v>65</v>
      </c>
      <c r="AA220" s="346">
        <v>98</v>
      </c>
      <c r="AB220" s="346">
        <v>95</v>
      </c>
      <c r="AC220" s="346">
        <v>101</v>
      </c>
      <c r="AD220" s="346">
        <v>35</v>
      </c>
      <c r="AE220" s="346" t="s">
        <v>430</v>
      </c>
      <c r="AF220" s="346" t="s">
        <v>430</v>
      </c>
      <c r="AG220" s="346" t="s">
        <v>430</v>
      </c>
      <c r="AH220" s="346" t="s">
        <v>430</v>
      </c>
      <c r="AI220" s="346" t="s">
        <v>430</v>
      </c>
      <c r="AJ220" s="346">
        <v>104</v>
      </c>
      <c r="AK220" s="346">
        <v>12</v>
      </c>
      <c r="AL220" s="346">
        <v>28</v>
      </c>
      <c r="AM220" s="346" t="s">
        <v>430</v>
      </c>
      <c r="AN220" s="346">
        <v>93</v>
      </c>
      <c r="AO220" s="373"/>
      <c r="AP220" s="348" t="s">
        <v>430</v>
      </c>
      <c r="AQ220" s="348" t="s">
        <v>430</v>
      </c>
      <c r="AR220" s="348" t="s">
        <v>430</v>
      </c>
      <c r="AS220" s="348" t="s">
        <v>430</v>
      </c>
      <c r="AT220" s="348" t="s">
        <v>430</v>
      </c>
      <c r="AU220" s="351"/>
      <c r="AV220" s="346" t="s">
        <v>430</v>
      </c>
      <c r="AW220" s="346" t="s">
        <v>430</v>
      </c>
      <c r="AX220" s="346" t="s">
        <v>430</v>
      </c>
      <c r="AY220" s="346" t="s">
        <v>430</v>
      </c>
      <c r="AZ220" s="346" t="s">
        <v>430</v>
      </c>
      <c r="BA220" s="374"/>
      <c r="BB220" s="348">
        <v>27.120386935957701</v>
      </c>
      <c r="BC220" s="348">
        <v>0</v>
      </c>
      <c r="BD220" s="348">
        <v>0.11063177690164799</v>
      </c>
      <c r="BE220" s="375" t="s">
        <v>430</v>
      </c>
      <c r="BF220" s="374"/>
      <c r="BG220" s="375" t="s">
        <v>430</v>
      </c>
      <c r="BH220" s="674" t="s">
        <v>430</v>
      </c>
      <c r="BI220" s="348" t="s">
        <v>430</v>
      </c>
      <c r="BJ220" s="348" t="s">
        <v>430</v>
      </c>
      <c r="BK220" s="362"/>
      <c r="BL220" s="348" t="s">
        <v>6957</v>
      </c>
      <c r="BM220" s="373" t="s">
        <v>5159</v>
      </c>
      <c r="BN220" s="372" t="s">
        <v>430</v>
      </c>
      <c r="BO220" s="372" t="s">
        <v>430</v>
      </c>
      <c r="BP220" s="372" t="s">
        <v>430</v>
      </c>
      <c r="BQ220" s="373"/>
      <c r="BR220" s="354" t="s">
        <v>554</v>
      </c>
    </row>
    <row r="221" spans="1:70" s="428" customFormat="1" x14ac:dyDescent="0.25">
      <c r="A221" s="345" t="s">
        <v>7100</v>
      </c>
      <c r="B221" s="373"/>
      <c r="C221" s="719">
        <v>45876</v>
      </c>
      <c r="D221" s="373"/>
      <c r="E221" s="346">
        <v>36.055500000000002</v>
      </c>
      <c r="F221" s="373"/>
      <c r="G221" s="347">
        <v>12.585599999999999</v>
      </c>
      <c r="H221" s="374"/>
      <c r="I221" s="348">
        <v>1.3913</v>
      </c>
      <c r="J221" s="348">
        <v>5.3224</v>
      </c>
      <c r="K221" s="348">
        <v>4.0829000000000004</v>
      </c>
      <c r="L221" s="348">
        <v>17.2881</v>
      </c>
      <c r="M221" s="348">
        <v>29.589500000000001</v>
      </c>
      <c r="N221" s="350" t="s">
        <v>430</v>
      </c>
      <c r="O221" s="348" t="s">
        <v>430</v>
      </c>
      <c r="P221" s="348" t="s">
        <v>430</v>
      </c>
      <c r="Q221" s="348" t="s">
        <v>430</v>
      </c>
      <c r="R221" s="348" t="s">
        <v>430</v>
      </c>
      <c r="S221" s="348">
        <v>22.8475</v>
      </c>
      <c r="T221" s="348">
        <v>27.092600000000001</v>
      </c>
      <c r="U221" s="348">
        <v>23.6343</v>
      </c>
      <c r="V221" s="348" t="s">
        <v>430</v>
      </c>
      <c r="W221" s="348">
        <v>-2.1724999999999999</v>
      </c>
      <c r="X221" s="348">
        <v>25.856000000000002</v>
      </c>
      <c r="Y221" s="374"/>
      <c r="Z221" s="346">
        <v>1</v>
      </c>
      <c r="AA221" s="346">
        <v>14</v>
      </c>
      <c r="AB221" s="346">
        <v>14</v>
      </c>
      <c r="AC221" s="346">
        <v>5</v>
      </c>
      <c r="AD221" s="346">
        <v>2</v>
      </c>
      <c r="AE221" s="346" t="s">
        <v>430</v>
      </c>
      <c r="AF221" s="346" t="s">
        <v>430</v>
      </c>
      <c r="AG221" s="346" t="s">
        <v>430</v>
      </c>
      <c r="AH221" s="346" t="s">
        <v>430</v>
      </c>
      <c r="AI221" s="346" t="s">
        <v>430</v>
      </c>
      <c r="AJ221" s="346">
        <v>6</v>
      </c>
      <c r="AK221" s="346">
        <v>2</v>
      </c>
      <c r="AL221" s="346">
        <v>36</v>
      </c>
      <c r="AM221" s="346" t="s">
        <v>430</v>
      </c>
      <c r="AN221" s="346">
        <v>69</v>
      </c>
      <c r="AO221" s="373"/>
      <c r="AP221" s="348" t="s">
        <v>430</v>
      </c>
      <c r="AQ221" s="348" t="s">
        <v>430</v>
      </c>
      <c r="AR221" s="348" t="s">
        <v>430</v>
      </c>
      <c r="AS221" s="348" t="s">
        <v>430</v>
      </c>
      <c r="AT221" s="348" t="s">
        <v>430</v>
      </c>
      <c r="AU221" s="351"/>
      <c r="AV221" s="346" t="s">
        <v>430</v>
      </c>
      <c r="AW221" s="346" t="s">
        <v>430</v>
      </c>
      <c r="AX221" s="346" t="s">
        <v>430</v>
      </c>
      <c r="AY221" s="346" t="s">
        <v>430</v>
      </c>
      <c r="AZ221" s="346" t="s">
        <v>430</v>
      </c>
      <c r="BA221" s="374"/>
      <c r="BB221" s="348">
        <v>18.749818989649501</v>
      </c>
      <c r="BC221" s="348">
        <v>1.02764243969819</v>
      </c>
      <c r="BD221" s="348">
        <v>0.10754298906651499</v>
      </c>
      <c r="BE221" s="375">
        <v>-4.4026010851183198E-2</v>
      </c>
      <c r="BF221" s="374"/>
      <c r="BG221" s="375" t="s">
        <v>430</v>
      </c>
      <c r="BH221" s="674" t="s">
        <v>430</v>
      </c>
      <c r="BI221" s="348" t="s">
        <v>430</v>
      </c>
      <c r="BJ221" s="348" t="s">
        <v>430</v>
      </c>
      <c r="BK221" s="362"/>
      <c r="BL221" s="348" t="s">
        <v>6959</v>
      </c>
      <c r="BM221" s="373" t="s">
        <v>6960</v>
      </c>
      <c r="BN221" s="372" t="s">
        <v>430</v>
      </c>
      <c r="BO221" s="372" t="s">
        <v>430</v>
      </c>
      <c r="BP221" s="372" t="s">
        <v>430</v>
      </c>
      <c r="BQ221" s="373"/>
      <c r="BR221" s="354" t="s">
        <v>554</v>
      </c>
    </row>
    <row r="222" spans="1:70" s="428" customFormat="1" x14ac:dyDescent="0.25">
      <c r="A222" s="345" t="s">
        <v>7101</v>
      </c>
      <c r="B222" s="373"/>
      <c r="C222" s="719">
        <v>44848</v>
      </c>
      <c r="D222" s="373"/>
      <c r="E222" s="346">
        <v>32.476799999999997</v>
      </c>
      <c r="F222" s="373"/>
      <c r="G222" s="347">
        <v>17.371700000000001</v>
      </c>
      <c r="H222" s="374"/>
      <c r="I222" s="348" t="s">
        <v>430</v>
      </c>
      <c r="J222" s="348">
        <v>3.3685</v>
      </c>
      <c r="K222" s="348">
        <v>1.8897999999999999</v>
      </c>
      <c r="L222" s="348">
        <v>3.5947</v>
      </c>
      <c r="M222" s="348">
        <v>1.01</v>
      </c>
      <c r="N222" s="350">
        <v>10.651</v>
      </c>
      <c r="O222" s="348">
        <v>7.7427000000000001</v>
      </c>
      <c r="P222" s="348">
        <v>17.219000000000001</v>
      </c>
      <c r="Q222" s="348" t="s">
        <v>430</v>
      </c>
      <c r="R222" s="348" t="s">
        <v>430</v>
      </c>
      <c r="S222" s="348">
        <v>9.4060000000000006</v>
      </c>
      <c r="T222" s="348">
        <v>-0.5484</v>
      </c>
      <c r="U222" s="348">
        <v>7.9457000000000004</v>
      </c>
      <c r="V222" s="348">
        <v>9.2017000000000007</v>
      </c>
      <c r="W222" s="348">
        <v>1.0464</v>
      </c>
      <c r="X222" s="348">
        <v>16.207100000000001</v>
      </c>
      <c r="Y222" s="374"/>
      <c r="Z222" s="346" t="s">
        <v>430</v>
      </c>
      <c r="AA222" s="346">
        <v>67</v>
      </c>
      <c r="AB222" s="346">
        <v>50</v>
      </c>
      <c r="AC222" s="346">
        <v>48</v>
      </c>
      <c r="AD222" s="346">
        <v>70</v>
      </c>
      <c r="AE222" s="346">
        <v>44</v>
      </c>
      <c r="AF222" s="346">
        <v>39</v>
      </c>
      <c r="AG222" s="346">
        <v>31</v>
      </c>
      <c r="AH222" s="346" t="s">
        <v>430</v>
      </c>
      <c r="AI222" s="346" t="s">
        <v>430</v>
      </c>
      <c r="AJ222" s="346">
        <v>47</v>
      </c>
      <c r="AK222" s="346">
        <v>76</v>
      </c>
      <c r="AL222" s="346">
        <v>52</v>
      </c>
      <c r="AM222" s="346">
        <v>43</v>
      </c>
      <c r="AN222" s="346">
        <v>46</v>
      </c>
      <c r="AO222" s="373"/>
      <c r="AP222" s="348" t="s">
        <v>430</v>
      </c>
      <c r="AQ222" s="348" t="s">
        <v>430</v>
      </c>
      <c r="AR222" s="348" t="s">
        <v>430</v>
      </c>
      <c r="AS222" s="348">
        <v>12.09</v>
      </c>
      <c r="AT222" s="348">
        <v>7.05</v>
      </c>
      <c r="AU222" s="351"/>
      <c r="AV222" s="346" t="s">
        <v>430</v>
      </c>
      <c r="AW222" s="346" t="s">
        <v>430</v>
      </c>
      <c r="AX222" s="346" t="s">
        <v>430</v>
      </c>
      <c r="AY222" s="346">
        <v>32</v>
      </c>
      <c r="AZ222" s="346">
        <v>51</v>
      </c>
      <c r="BA222" s="374"/>
      <c r="BB222" s="348">
        <v>9.8660764393872906</v>
      </c>
      <c r="BC222" s="348">
        <v>0.62470354241428205</v>
      </c>
      <c r="BD222" s="348">
        <v>9.8148244384043307E-2</v>
      </c>
      <c r="BE222" s="375">
        <v>0.55135791160524805</v>
      </c>
      <c r="BF222" s="374"/>
      <c r="BG222" s="375" t="s">
        <v>430</v>
      </c>
      <c r="BH222" s="674" t="s">
        <v>430</v>
      </c>
      <c r="BI222" s="348" t="s">
        <v>430</v>
      </c>
      <c r="BJ222" s="348" t="s">
        <v>430</v>
      </c>
      <c r="BK222" s="362"/>
      <c r="BL222" s="348" t="s">
        <v>6962</v>
      </c>
      <c r="BM222" s="373" t="s">
        <v>6963</v>
      </c>
      <c r="BN222" s="372" t="s">
        <v>430</v>
      </c>
      <c r="BO222" s="372" t="s">
        <v>430</v>
      </c>
      <c r="BP222" s="372" t="s">
        <v>430</v>
      </c>
      <c r="BQ222" s="373"/>
      <c r="BR222" s="354" t="s">
        <v>547</v>
      </c>
    </row>
    <row r="223" spans="1:70" s="428" customFormat="1" x14ac:dyDescent="0.25">
      <c r="A223" s="345" t="s">
        <v>7102</v>
      </c>
      <c r="B223" s="373"/>
      <c r="C223" s="719">
        <v>46093</v>
      </c>
      <c r="D223" s="373"/>
      <c r="E223" s="346">
        <v>33.75</v>
      </c>
      <c r="F223" s="373"/>
      <c r="G223" s="347">
        <v>10.507099999999999</v>
      </c>
      <c r="H223" s="374"/>
      <c r="I223" s="348">
        <v>0.22700000000000001</v>
      </c>
      <c r="J223" s="348">
        <v>4.0884</v>
      </c>
      <c r="K223" s="348">
        <v>2.6294</v>
      </c>
      <c r="L223" s="348">
        <v>5.9642999999999997</v>
      </c>
      <c r="M223" s="348" t="s">
        <v>430</v>
      </c>
      <c r="N223" s="350" t="s">
        <v>430</v>
      </c>
      <c r="O223" s="348" t="s">
        <v>430</v>
      </c>
      <c r="P223" s="348" t="s">
        <v>430</v>
      </c>
      <c r="Q223" s="348" t="s">
        <v>430</v>
      </c>
      <c r="R223" s="348" t="s">
        <v>430</v>
      </c>
      <c r="S223" s="348">
        <v>12.7577</v>
      </c>
      <c r="T223" s="348" t="s">
        <v>430</v>
      </c>
      <c r="U223" s="348" t="s">
        <v>430</v>
      </c>
      <c r="V223" s="348" t="s">
        <v>430</v>
      </c>
      <c r="W223" s="348">
        <v>0.95599999999999996</v>
      </c>
      <c r="X223" s="348">
        <v>5.0709999999999997</v>
      </c>
      <c r="Y223" s="374"/>
      <c r="Z223" s="346">
        <v>30</v>
      </c>
      <c r="AA223" s="346">
        <v>33</v>
      </c>
      <c r="AB223" s="346">
        <v>35</v>
      </c>
      <c r="AC223" s="346">
        <v>30</v>
      </c>
      <c r="AD223" s="346" t="s">
        <v>430</v>
      </c>
      <c r="AE223" s="346" t="s">
        <v>430</v>
      </c>
      <c r="AF223" s="346" t="s">
        <v>430</v>
      </c>
      <c r="AG223" s="346" t="s">
        <v>430</v>
      </c>
      <c r="AH223" s="346" t="s">
        <v>430</v>
      </c>
      <c r="AI223" s="346" t="s">
        <v>430</v>
      </c>
      <c r="AJ223" s="346">
        <v>28</v>
      </c>
      <c r="AK223" s="346" t="s">
        <v>430</v>
      </c>
      <c r="AL223" s="346" t="s">
        <v>430</v>
      </c>
      <c r="AM223" s="346" t="s">
        <v>430</v>
      </c>
      <c r="AN223" s="346">
        <v>50</v>
      </c>
      <c r="AO223" s="373"/>
      <c r="AP223" s="348" t="s">
        <v>430</v>
      </c>
      <c r="AQ223" s="348" t="s">
        <v>430</v>
      </c>
      <c r="AR223" s="348" t="s">
        <v>430</v>
      </c>
      <c r="AS223" s="348" t="s">
        <v>430</v>
      </c>
      <c r="AT223" s="348" t="s">
        <v>430</v>
      </c>
      <c r="AU223" s="351"/>
      <c r="AV223" s="346" t="s">
        <v>430</v>
      </c>
      <c r="AW223" s="346" t="s">
        <v>430</v>
      </c>
      <c r="AX223" s="346" t="s">
        <v>430</v>
      </c>
      <c r="AY223" s="346" t="s">
        <v>430</v>
      </c>
      <c r="AZ223" s="346" t="s">
        <v>430</v>
      </c>
      <c r="BA223" s="374"/>
      <c r="BB223" s="348">
        <v>9.7571265099948494</v>
      </c>
      <c r="BC223" s="348">
        <v>0.83798641557522702</v>
      </c>
      <c r="BD223" s="348">
        <v>0.15597499977451401</v>
      </c>
      <c r="BE223" s="375">
        <v>0.20057675669213601</v>
      </c>
      <c r="BF223" s="374"/>
      <c r="BG223" s="375" t="s">
        <v>430</v>
      </c>
      <c r="BH223" s="674" t="s">
        <v>430</v>
      </c>
      <c r="BI223" s="348" t="s">
        <v>430</v>
      </c>
      <c r="BJ223" s="348" t="s">
        <v>430</v>
      </c>
      <c r="BK223" s="362"/>
      <c r="BL223" s="348" t="s">
        <v>6965</v>
      </c>
      <c r="BM223" s="373" t="s">
        <v>6966</v>
      </c>
      <c r="BN223" s="372" t="s">
        <v>430</v>
      </c>
      <c r="BO223" s="372" t="s">
        <v>430</v>
      </c>
      <c r="BP223" s="372" t="s">
        <v>430</v>
      </c>
      <c r="BQ223" s="373"/>
      <c r="BR223" s="354" t="s">
        <v>547</v>
      </c>
    </row>
    <row r="224" spans="1:70" s="428" customFormat="1" x14ac:dyDescent="0.25">
      <c r="A224" s="345" t="s">
        <v>7103</v>
      </c>
      <c r="B224" s="373"/>
      <c r="C224" s="719">
        <v>45898</v>
      </c>
      <c r="D224" s="373"/>
      <c r="E224" s="346">
        <v>25.970500000000001</v>
      </c>
      <c r="F224" s="373"/>
      <c r="G224" s="347">
        <v>10.775</v>
      </c>
      <c r="H224" s="374"/>
      <c r="I224" s="348" t="s">
        <v>430</v>
      </c>
      <c r="J224" s="348">
        <v>4.2775999999999996</v>
      </c>
      <c r="K224" s="348">
        <v>2.4824000000000002</v>
      </c>
      <c r="L224" s="348">
        <v>7.1605999999999996</v>
      </c>
      <c r="M224" s="348">
        <v>3.1791999999999998</v>
      </c>
      <c r="N224" s="350" t="s">
        <v>430</v>
      </c>
      <c r="O224" s="348" t="s">
        <v>430</v>
      </c>
      <c r="P224" s="348" t="s">
        <v>430</v>
      </c>
      <c r="Q224" s="348" t="s">
        <v>430</v>
      </c>
      <c r="R224" s="348" t="s">
        <v>430</v>
      </c>
      <c r="S224" s="348">
        <v>14.033200000000001</v>
      </c>
      <c r="T224" s="348">
        <v>1.5647</v>
      </c>
      <c r="U224" s="348">
        <v>6.8735999999999997</v>
      </c>
      <c r="V224" s="348" t="s">
        <v>430</v>
      </c>
      <c r="W224" s="348">
        <v>0.68210000000000004</v>
      </c>
      <c r="X224" s="348">
        <v>7.75</v>
      </c>
      <c r="Y224" s="374"/>
      <c r="Z224" s="346" t="s">
        <v>430</v>
      </c>
      <c r="AA224" s="346">
        <v>29</v>
      </c>
      <c r="AB224" s="346">
        <v>36</v>
      </c>
      <c r="AC224" s="346">
        <v>26</v>
      </c>
      <c r="AD224" s="346">
        <v>58</v>
      </c>
      <c r="AE224" s="346" t="s">
        <v>430</v>
      </c>
      <c r="AF224" s="346" t="s">
        <v>430</v>
      </c>
      <c r="AG224" s="346" t="s">
        <v>430</v>
      </c>
      <c r="AH224" s="346" t="s">
        <v>430</v>
      </c>
      <c r="AI224" s="346" t="s">
        <v>430</v>
      </c>
      <c r="AJ224" s="346">
        <v>25</v>
      </c>
      <c r="AK224" s="346">
        <v>63</v>
      </c>
      <c r="AL224" s="346">
        <v>57</v>
      </c>
      <c r="AM224" s="346" t="s">
        <v>430</v>
      </c>
      <c r="AN224" s="346">
        <v>55</v>
      </c>
      <c r="AO224" s="373"/>
      <c r="AP224" s="348" t="s">
        <v>430</v>
      </c>
      <c r="AQ224" s="348" t="s">
        <v>430</v>
      </c>
      <c r="AR224" s="348" t="s">
        <v>430</v>
      </c>
      <c r="AS224" s="348" t="s">
        <v>430</v>
      </c>
      <c r="AT224" s="348" t="s">
        <v>430</v>
      </c>
      <c r="AU224" s="351"/>
      <c r="AV224" s="346" t="s">
        <v>430</v>
      </c>
      <c r="AW224" s="346" t="s">
        <v>430</v>
      </c>
      <c r="AX224" s="346" t="s">
        <v>430</v>
      </c>
      <c r="AY224" s="346" t="s">
        <v>430</v>
      </c>
      <c r="AZ224" s="346" t="s">
        <v>430</v>
      </c>
      <c r="BA224" s="374"/>
      <c r="BB224" s="348">
        <v>11.9890163739316</v>
      </c>
      <c r="BC224" s="348">
        <v>1.06002231716171</v>
      </c>
      <c r="BD224" s="348">
        <v>-5.7918257571129804E-3</v>
      </c>
      <c r="BE224" s="375">
        <v>0.92218805540133697</v>
      </c>
      <c r="BF224" s="374"/>
      <c r="BG224" s="375" t="s">
        <v>430</v>
      </c>
      <c r="BH224" s="674" t="s">
        <v>430</v>
      </c>
      <c r="BI224" s="348" t="s">
        <v>430</v>
      </c>
      <c r="BJ224" s="348" t="s">
        <v>430</v>
      </c>
      <c r="BK224" s="362"/>
      <c r="BL224" s="348" t="s">
        <v>6968</v>
      </c>
      <c r="BM224" s="373" t="s">
        <v>6969</v>
      </c>
      <c r="BN224" s="372" t="s">
        <v>430</v>
      </c>
      <c r="BO224" s="372" t="s">
        <v>430</v>
      </c>
      <c r="BP224" s="372" t="s">
        <v>430</v>
      </c>
      <c r="BQ224" s="373"/>
      <c r="BR224" s="354" t="s">
        <v>6841</v>
      </c>
    </row>
    <row r="225" spans="1:70" s="428" customFormat="1" x14ac:dyDescent="0.25">
      <c r="A225" s="345" t="s">
        <v>7104</v>
      </c>
      <c r="B225" s="373"/>
      <c r="C225" s="719">
        <v>46105</v>
      </c>
      <c r="D225" s="373"/>
      <c r="E225" s="346">
        <v>25.136700000000001</v>
      </c>
      <c r="F225" s="373"/>
      <c r="G225" s="347">
        <v>10.712</v>
      </c>
      <c r="H225" s="374"/>
      <c r="I225" s="348">
        <v>-2.0840999999999998</v>
      </c>
      <c r="J225" s="348">
        <v>3.5575999999999999</v>
      </c>
      <c r="K225" s="348">
        <v>-9.1819000000000006</v>
      </c>
      <c r="L225" s="348" t="s">
        <v>430</v>
      </c>
      <c r="M225" s="348" t="s">
        <v>430</v>
      </c>
      <c r="N225" s="350" t="s">
        <v>430</v>
      </c>
      <c r="O225" s="348" t="s">
        <v>430</v>
      </c>
      <c r="P225" s="348" t="s">
        <v>430</v>
      </c>
      <c r="Q225" s="348" t="s">
        <v>430</v>
      </c>
      <c r="R225" s="348" t="s">
        <v>430</v>
      </c>
      <c r="S225" s="348">
        <v>5.0298999999999996</v>
      </c>
      <c r="T225" s="348" t="s">
        <v>430</v>
      </c>
      <c r="U225" s="348" t="s">
        <v>430</v>
      </c>
      <c r="V225" s="348" t="s">
        <v>430</v>
      </c>
      <c r="W225" s="348">
        <v>-7.8696000000000002</v>
      </c>
      <c r="X225" s="348">
        <v>7.12</v>
      </c>
      <c r="Y225" s="374"/>
      <c r="Z225" s="346">
        <v>83</v>
      </c>
      <c r="AA225" s="346">
        <v>61</v>
      </c>
      <c r="AB225" s="346">
        <v>113</v>
      </c>
      <c r="AC225" s="346" t="s">
        <v>430</v>
      </c>
      <c r="AD225" s="346" t="s">
        <v>430</v>
      </c>
      <c r="AE225" s="346" t="s">
        <v>430</v>
      </c>
      <c r="AF225" s="346" t="s">
        <v>430</v>
      </c>
      <c r="AG225" s="346" t="s">
        <v>430</v>
      </c>
      <c r="AH225" s="346" t="s">
        <v>430</v>
      </c>
      <c r="AI225" s="346" t="s">
        <v>430</v>
      </c>
      <c r="AJ225" s="346">
        <v>82</v>
      </c>
      <c r="AK225" s="346" t="s">
        <v>430</v>
      </c>
      <c r="AL225" s="346" t="s">
        <v>430</v>
      </c>
      <c r="AM225" s="346" t="s">
        <v>430</v>
      </c>
      <c r="AN225" s="346">
        <v>113</v>
      </c>
      <c r="AO225" s="373"/>
      <c r="AP225" s="348" t="s">
        <v>430</v>
      </c>
      <c r="AQ225" s="348" t="s">
        <v>430</v>
      </c>
      <c r="AR225" s="348" t="s">
        <v>430</v>
      </c>
      <c r="AS225" s="348" t="s">
        <v>430</v>
      </c>
      <c r="AT225" s="348" t="s">
        <v>430</v>
      </c>
      <c r="AU225" s="351"/>
      <c r="AV225" s="346" t="s">
        <v>430</v>
      </c>
      <c r="AW225" s="346" t="s">
        <v>430</v>
      </c>
      <c r="AX225" s="346" t="s">
        <v>430</v>
      </c>
      <c r="AY225" s="346" t="s">
        <v>430</v>
      </c>
      <c r="AZ225" s="346" t="s">
        <v>430</v>
      </c>
      <c r="BA225" s="374"/>
      <c r="BB225" s="348">
        <v>36.587074657421198</v>
      </c>
      <c r="BC225" s="348">
        <v>0</v>
      </c>
      <c r="BD225" s="348">
        <v>-6.0638326483065101E-2</v>
      </c>
      <c r="BE225" s="375" t="s">
        <v>430</v>
      </c>
      <c r="BF225" s="374"/>
      <c r="BG225" s="375" t="s">
        <v>430</v>
      </c>
      <c r="BH225" s="674" t="s">
        <v>430</v>
      </c>
      <c r="BI225" s="348" t="s">
        <v>430</v>
      </c>
      <c r="BJ225" s="348" t="s">
        <v>430</v>
      </c>
      <c r="BK225" s="362"/>
      <c r="BL225" s="348" t="s">
        <v>6971</v>
      </c>
      <c r="BM225" s="373" t="s">
        <v>4758</v>
      </c>
      <c r="BN225" s="372" t="s">
        <v>430</v>
      </c>
      <c r="BO225" s="372" t="s">
        <v>430</v>
      </c>
      <c r="BP225" s="372" t="s">
        <v>430</v>
      </c>
      <c r="BQ225" s="373"/>
      <c r="BR225" s="354" t="s">
        <v>6821</v>
      </c>
    </row>
    <row r="226" spans="1:70" s="428" customFormat="1" x14ac:dyDescent="0.25">
      <c r="A226" s="345" t="s">
        <v>7105</v>
      </c>
      <c r="B226" s="373"/>
      <c r="C226" s="719">
        <v>41275</v>
      </c>
      <c r="D226" s="373"/>
      <c r="E226" s="346">
        <v>21.245100000000001</v>
      </c>
      <c r="F226" s="373"/>
      <c r="G226" s="347">
        <v>53.325499999999998</v>
      </c>
      <c r="H226" s="374"/>
      <c r="I226" s="348">
        <v>0.31490000000000001</v>
      </c>
      <c r="J226" s="348">
        <v>3.3776999999999999</v>
      </c>
      <c r="K226" s="348">
        <v>2.6863000000000001</v>
      </c>
      <c r="L226" s="348">
        <v>7.6950000000000003</v>
      </c>
      <c r="M226" s="348">
        <v>5.5732999999999997</v>
      </c>
      <c r="N226" s="350">
        <v>9.8496000000000006</v>
      </c>
      <c r="O226" s="348">
        <v>8.2432999999999996</v>
      </c>
      <c r="P226" s="348">
        <v>14.422599999999999</v>
      </c>
      <c r="Q226" s="348">
        <v>11.986000000000001</v>
      </c>
      <c r="R226" s="348">
        <v>11.081200000000001</v>
      </c>
      <c r="S226" s="348">
        <v>14.585800000000001</v>
      </c>
      <c r="T226" s="348">
        <v>4.4275000000000002</v>
      </c>
      <c r="U226" s="348">
        <v>8.8831000000000007</v>
      </c>
      <c r="V226" s="348">
        <v>7.8982999999999999</v>
      </c>
      <c r="W226" s="348">
        <v>0.503</v>
      </c>
      <c r="X226" s="348">
        <v>10.883699999999999</v>
      </c>
      <c r="Y226" s="374"/>
      <c r="Z226" s="346">
        <v>23</v>
      </c>
      <c r="AA226" s="346">
        <v>65</v>
      </c>
      <c r="AB226" s="346">
        <v>33</v>
      </c>
      <c r="AC226" s="346">
        <v>23</v>
      </c>
      <c r="AD226" s="346">
        <v>50</v>
      </c>
      <c r="AE226" s="346">
        <v>45</v>
      </c>
      <c r="AF226" s="346">
        <v>36</v>
      </c>
      <c r="AG226" s="346">
        <v>38</v>
      </c>
      <c r="AH226" s="346">
        <v>30</v>
      </c>
      <c r="AI226" s="346">
        <v>20</v>
      </c>
      <c r="AJ226" s="346">
        <v>23</v>
      </c>
      <c r="AK226" s="346">
        <v>50</v>
      </c>
      <c r="AL226" s="346">
        <v>48</v>
      </c>
      <c r="AM226" s="346">
        <v>45</v>
      </c>
      <c r="AN226" s="346">
        <v>60</v>
      </c>
      <c r="AO226" s="373"/>
      <c r="AP226" s="348">
        <v>11.9</v>
      </c>
      <c r="AQ226" s="348">
        <v>13.34</v>
      </c>
      <c r="AR226" s="348">
        <v>12.46</v>
      </c>
      <c r="AS226" s="348">
        <v>11.03</v>
      </c>
      <c r="AT226" s="348">
        <v>11.13</v>
      </c>
      <c r="AU226" s="351"/>
      <c r="AV226" s="346">
        <v>20</v>
      </c>
      <c r="AW226" s="346">
        <v>21</v>
      </c>
      <c r="AX226" s="346">
        <v>25</v>
      </c>
      <c r="AY226" s="346">
        <v>36</v>
      </c>
      <c r="AZ226" s="346">
        <v>40</v>
      </c>
      <c r="BA226" s="374"/>
      <c r="BB226" s="348">
        <v>8.7576451058477307</v>
      </c>
      <c r="BC226" s="348">
        <v>0</v>
      </c>
      <c r="BD226" s="348">
        <v>8.9120182563902098E-2</v>
      </c>
      <c r="BE226" s="375" t="s">
        <v>430</v>
      </c>
      <c r="BF226" s="374"/>
      <c r="BG226" s="375" t="s">
        <v>430</v>
      </c>
      <c r="BH226" s="674" t="s">
        <v>430</v>
      </c>
      <c r="BI226" s="348" t="s">
        <v>430</v>
      </c>
      <c r="BJ226" s="348" t="s">
        <v>430</v>
      </c>
      <c r="BK226" s="362"/>
      <c r="BL226" s="348" t="s">
        <v>6973</v>
      </c>
      <c r="BM226" s="373" t="s">
        <v>6974</v>
      </c>
      <c r="BN226" s="372" t="s">
        <v>6975</v>
      </c>
      <c r="BO226" s="372" t="s">
        <v>430</v>
      </c>
      <c r="BP226" s="372" t="s">
        <v>430</v>
      </c>
      <c r="BQ226" s="373"/>
      <c r="BR226" s="354" t="s">
        <v>443</v>
      </c>
    </row>
    <row r="227" spans="1:70" s="428" customFormat="1" x14ac:dyDescent="0.25">
      <c r="A227" s="345" t="s">
        <v>7106</v>
      </c>
      <c r="B227" s="373"/>
      <c r="C227" s="719">
        <v>46086</v>
      </c>
      <c r="D227" s="373"/>
      <c r="E227" s="346">
        <v>23.363299999999999</v>
      </c>
      <c r="F227" s="373"/>
      <c r="G227" s="347">
        <v>10.897600000000001</v>
      </c>
      <c r="H227" s="374"/>
      <c r="I227" s="348">
        <v>1.2337</v>
      </c>
      <c r="J227" s="348">
        <v>0.627</v>
      </c>
      <c r="K227" s="348">
        <v>2.8037000000000001</v>
      </c>
      <c r="L227" s="348">
        <v>13.1372</v>
      </c>
      <c r="M227" s="348" t="s">
        <v>430</v>
      </c>
      <c r="N227" s="350" t="s">
        <v>430</v>
      </c>
      <c r="O227" s="348" t="s">
        <v>430</v>
      </c>
      <c r="P227" s="348" t="s">
        <v>430</v>
      </c>
      <c r="Q227" s="348" t="s">
        <v>430</v>
      </c>
      <c r="R227" s="348" t="s">
        <v>430</v>
      </c>
      <c r="S227" s="348">
        <v>17.0275</v>
      </c>
      <c r="T227" s="348" t="s">
        <v>430</v>
      </c>
      <c r="U227" s="348" t="s">
        <v>430</v>
      </c>
      <c r="V227" s="348" t="s">
        <v>430</v>
      </c>
      <c r="W227" s="348">
        <v>4.8239000000000001</v>
      </c>
      <c r="X227" s="348">
        <v>8.9760000000000009</v>
      </c>
      <c r="Y227" s="374"/>
      <c r="Z227" s="346">
        <v>2</v>
      </c>
      <c r="AA227" s="346">
        <v>114</v>
      </c>
      <c r="AB227" s="346">
        <v>30</v>
      </c>
      <c r="AC227" s="346">
        <v>10</v>
      </c>
      <c r="AD227" s="346" t="s">
        <v>430</v>
      </c>
      <c r="AE227" s="346" t="s">
        <v>430</v>
      </c>
      <c r="AF227" s="346" t="s">
        <v>430</v>
      </c>
      <c r="AG227" s="346" t="s">
        <v>430</v>
      </c>
      <c r="AH227" s="346" t="s">
        <v>430</v>
      </c>
      <c r="AI227" s="346" t="s">
        <v>430</v>
      </c>
      <c r="AJ227" s="346">
        <v>16</v>
      </c>
      <c r="AK227" s="346" t="s">
        <v>430</v>
      </c>
      <c r="AL227" s="346" t="s">
        <v>430</v>
      </c>
      <c r="AM227" s="346" t="s">
        <v>430</v>
      </c>
      <c r="AN227" s="346">
        <v>1</v>
      </c>
      <c r="AO227" s="373"/>
      <c r="AP227" s="348" t="s">
        <v>430</v>
      </c>
      <c r="AQ227" s="348" t="s">
        <v>430</v>
      </c>
      <c r="AR227" s="348" t="s">
        <v>430</v>
      </c>
      <c r="AS227" s="348" t="s">
        <v>430</v>
      </c>
      <c r="AT227" s="348" t="s">
        <v>430</v>
      </c>
      <c r="AU227" s="351"/>
      <c r="AV227" s="346" t="s">
        <v>430</v>
      </c>
      <c r="AW227" s="346" t="s">
        <v>430</v>
      </c>
      <c r="AX227" s="346" t="s">
        <v>430</v>
      </c>
      <c r="AY227" s="346" t="s">
        <v>430</v>
      </c>
      <c r="AZ227" s="346" t="s">
        <v>430</v>
      </c>
      <c r="BA227" s="374"/>
      <c r="BB227" s="348">
        <v>5.9236297575837398</v>
      </c>
      <c r="BC227" s="348">
        <v>0</v>
      </c>
      <c r="BD227" s="348">
        <v>0.63401418861830205</v>
      </c>
      <c r="BE227" s="375" t="s">
        <v>430</v>
      </c>
      <c r="BF227" s="374"/>
      <c r="BG227" s="375" t="s">
        <v>430</v>
      </c>
      <c r="BH227" s="674" t="s">
        <v>430</v>
      </c>
      <c r="BI227" s="348" t="s">
        <v>430</v>
      </c>
      <c r="BJ227" s="348" t="s">
        <v>430</v>
      </c>
      <c r="BK227" s="362"/>
      <c r="BL227" s="348" t="s">
        <v>6977</v>
      </c>
      <c r="BM227" s="373" t="s">
        <v>6978</v>
      </c>
      <c r="BN227" s="372" t="s">
        <v>430</v>
      </c>
      <c r="BO227" s="372" t="s">
        <v>430</v>
      </c>
      <c r="BP227" s="372" t="s">
        <v>430</v>
      </c>
      <c r="BQ227" s="373"/>
      <c r="BR227" s="354" t="s">
        <v>554</v>
      </c>
    </row>
    <row r="228" spans="1:70" s="428" customFormat="1" x14ac:dyDescent="0.25">
      <c r="A228" s="345" t="s">
        <v>7107</v>
      </c>
      <c r="B228" s="373"/>
      <c r="C228" s="719">
        <v>41275</v>
      </c>
      <c r="D228" s="373"/>
      <c r="E228" s="346">
        <v>20.434799999999999</v>
      </c>
      <c r="F228" s="373"/>
      <c r="G228" s="347">
        <v>44.814399999999999</v>
      </c>
      <c r="H228" s="374"/>
      <c r="I228" s="348">
        <v>3.04E-2</v>
      </c>
      <c r="J228" s="348">
        <v>1.7909999999999999</v>
      </c>
      <c r="K228" s="348">
        <v>0.4395</v>
      </c>
      <c r="L228" s="348">
        <v>0.45660000000000001</v>
      </c>
      <c r="M228" s="348">
        <v>1.1720999999999999</v>
      </c>
      <c r="N228" s="350">
        <v>4.6605999999999996</v>
      </c>
      <c r="O228" s="348">
        <v>6.0518999999999998</v>
      </c>
      <c r="P228" s="348">
        <v>10.753500000000001</v>
      </c>
      <c r="Q228" s="348">
        <v>9.4189000000000007</v>
      </c>
      <c r="R228" s="348">
        <v>9.3408999999999995</v>
      </c>
      <c r="S228" s="348">
        <v>4.0434000000000001</v>
      </c>
      <c r="T228" s="348">
        <v>0.36420000000000002</v>
      </c>
      <c r="U228" s="348">
        <v>3.6335999999999999</v>
      </c>
      <c r="V228" s="348">
        <v>3.2242999999999999</v>
      </c>
      <c r="W228" s="348">
        <v>0.50960000000000005</v>
      </c>
      <c r="X228" s="348">
        <v>9.5663</v>
      </c>
      <c r="Y228" s="374"/>
      <c r="Z228" s="346">
        <v>39</v>
      </c>
      <c r="AA228" s="346">
        <v>107</v>
      </c>
      <c r="AB228" s="346">
        <v>65</v>
      </c>
      <c r="AC228" s="346">
        <v>68</v>
      </c>
      <c r="AD228" s="346">
        <v>68</v>
      </c>
      <c r="AE228" s="346">
        <v>57</v>
      </c>
      <c r="AF228" s="346">
        <v>42</v>
      </c>
      <c r="AG228" s="346">
        <v>54</v>
      </c>
      <c r="AH228" s="346">
        <v>36</v>
      </c>
      <c r="AI228" s="346">
        <v>24</v>
      </c>
      <c r="AJ228" s="346">
        <v>84</v>
      </c>
      <c r="AK228" s="346">
        <v>71</v>
      </c>
      <c r="AL228" s="346">
        <v>66</v>
      </c>
      <c r="AM228" s="346">
        <v>54</v>
      </c>
      <c r="AN228" s="346">
        <v>59</v>
      </c>
      <c r="AO228" s="373"/>
      <c r="AP228" s="348">
        <v>9.4700000000000006</v>
      </c>
      <c r="AQ228" s="348">
        <v>9.98</v>
      </c>
      <c r="AR228" s="348">
        <v>9.2200000000000006</v>
      </c>
      <c r="AS228" s="348">
        <v>7.28</v>
      </c>
      <c r="AT228" s="348">
        <v>1.77</v>
      </c>
      <c r="AU228" s="351"/>
      <c r="AV228" s="346">
        <v>25</v>
      </c>
      <c r="AW228" s="346">
        <v>27</v>
      </c>
      <c r="AX228" s="346">
        <v>36</v>
      </c>
      <c r="AY228" s="346">
        <v>46</v>
      </c>
      <c r="AZ228" s="346">
        <v>65</v>
      </c>
      <c r="BA228" s="374"/>
      <c r="BB228" s="348">
        <v>6.1119992342200797</v>
      </c>
      <c r="BC228" s="348">
        <v>0</v>
      </c>
      <c r="BD228" s="348">
        <v>7.6858707552865196E-2</v>
      </c>
      <c r="BE228" s="375" t="s">
        <v>430</v>
      </c>
      <c r="BF228" s="374"/>
      <c r="BG228" s="375" t="s">
        <v>430</v>
      </c>
      <c r="BH228" s="674" t="s">
        <v>430</v>
      </c>
      <c r="BI228" s="348" t="s">
        <v>430</v>
      </c>
      <c r="BJ228" s="348" t="s">
        <v>430</v>
      </c>
      <c r="BK228" s="362"/>
      <c r="BL228" s="348" t="s">
        <v>6980</v>
      </c>
      <c r="BM228" s="373" t="s">
        <v>6981</v>
      </c>
      <c r="BN228" s="372" t="s">
        <v>6975</v>
      </c>
      <c r="BO228" s="372" t="s">
        <v>430</v>
      </c>
      <c r="BP228" s="372" t="s">
        <v>430</v>
      </c>
      <c r="BQ228" s="373"/>
      <c r="BR228" s="354" t="s">
        <v>443</v>
      </c>
    </row>
    <row r="229" spans="1:70" s="428" customFormat="1" x14ac:dyDescent="0.25">
      <c r="A229" s="345" t="s">
        <v>7108</v>
      </c>
      <c r="B229" s="373"/>
      <c r="C229" s="719">
        <v>45659</v>
      </c>
      <c r="D229" s="373"/>
      <c r="E229" s="346">
        <v>19.921500000000002</v>
      </c>
      <c r="F229" s="373"/>
      <c r="G229" s="347">
        <v>9.3759999999999994</v>
      </c>
      <c r="H229" s="374"/>
      <c r="I229" s="348">
        <v>0.43919999999999998</v>
      </c>
      <c r="J229" s="348">
        <v>7.0197000000000003</v>
      </c>
      <c r="K229" s="348">
        <v>6.0393999999999997</v>
      </c>
      <c r="L229" s="348">
        <v>8.3804999999999996</v>
      </c>
      <c r="M229" s="348">
        <v>-3.1705000000000001</v>
      </c>
      <c r="N229" s="350">
        <v>-0.64639999999999997</v>
      </c>
      <c r="O229" s="348" t="s">
        <v>430</v>
      </c>
      <c r="P229" s="348" t="s">
        <v>430</v>
      </c>
      <c r="Q229" s="348" t="s">
        <v>430</v>
      </c>
      <c r="R229" s="348" t="s">
        <v>430</v>
      </c>
      <c r="S229" s="348">
        <v>17.068300000000001</v>
      </c>
      <c r="T229" s="348">
        <v>-4.1308999999999996</v>
      </c>
      <c r="U229" s="348">
        <v>-4.3362999999999996</v>
      </c>
      <c r="V229" s="348">
        <v>-4.0621999999999998</v>
      </c>
      <c r="W229" s="348">
        <v>3.9121999999999999</v>
      </c>
      <c r="X229" s="348">
        <v>-4.3243</v>
      </c>
      <c r="Y229" s="374"/>
      <c r="Z229" s="346">
        <v>17</v>
      </c>
      <c r="AA229" s="346">
        <v>4</v>
      </c>
      <c r="AB229" s="346">
        <v>4</v>
      </c>
      <c r="AC229" s="346">
        <v>20</v>
      </c>
      <c r="AD229" s="346">
        <v>90</v>
      </c>
      <c r="AE229" s="346">
        <v>74</v>
      </c>
      <c r="AF229" s="346" t="s">
        <v>430</v>
      </c>
      <c r="AG229" s="346" t="s">
        <v>430</v>
      </c>
      <c r="AH229" s="346" t="s">
        <v>430</v>
      </c>
      <c r="AI229" s="346" t="s">
        <v>430</v>
      </c>
      <c r="AJ229" s="346">
        <v>15</v>
      </c>
      <c r="AK229" s="346">
        <v>93</v>
      </c>
      <c r="AL229" s="346">
        <v>89</v>
      </c>
      <c r="AM229" s="346">
        <v>75</v>
      </c>
      <c r="AN229" s="346">
        <v>4</v>
      </c>
      <c r="AO229" s="373"/>
      <c r="AP229" s="348" t="s">
        <v>430</v>
      </c>
      <c r="AQ229" s="348" t="s">
        <v>430</v>
      </c>
      <c r="AR229" s="348" t="s">
        <v>430</v>
      </c>
      <c r="AS229" s="348" t="s">
        <v>430</v>
      </c>
      <c r="AT229" s="348">
        <v>-3.73</v>
      </c>
      <c r="AU229" s="351"/>
      <c r="AV229" s="346" t="s">
        <v>430</v>
      </c>
      <c r="AW229" s="346" t="s">
        <v>430</v>
      </c>
      <c r="AX229" s="346" t="s">
        <v>430</v>
      </c>
      <c r="AY229" s="346" t="s">
        <v>430</v>
      </c>
      <c r="AZ229" s="346">
        <v>76</v>
      </c>
      <c r="BA229" s="374"/>
      <c r="BB229" s="348">
        <v>16.0502562404583</v>
      </c>
      <c r="BC229" s="348">
        <v>0.99689757001894097</v>
      </c>
      <c r="BD229" s="348">
        <v>-1.8614719943465301E-2</v>
      </c>
      <c r="BE229" s="375">
        <v>-8.0791498316604093E-2</v>
      </c>
      <c r="BF229" s="374"/>
      <c r="BG229" s="375" t="s">
        <v>430</v>
      </c>
      <c r="BH229" s="674" t="s">
        <v>430</v>
      </c>
      <c r="BI229" s="348" t="s">
        <v>430</v>
      </c>
      <c r="BJ229" s="348" t="s">
        <v>430</v>
      </c>
      <c r="BK229" s="362"/>
      <c r="BL229" s="348" t="s">
        <v>6983</v>
      </c>
      <c r="BM229" s="373" t="s">
        <v>6064</v>
      </c>
      <c r="BN229" s="372" t="s">
        <v>430</v>
      </c>
      <c r="BO229" s="372" t="s">
        <v>430</v>
      </c>
      <c r="BP229" s="372" t="s">
        <v>430</v>
      </c>
      <c r="BQ229" s="373"/>
      <c r="BR229" s="354" t="s">
        <v>6821</v>
      </c>
    </row>
    <row r="230" spans="1:70" s="428" customFormat="1" x14ac:dyDescent="0.25">
      <c r="A230" s="345" t="s">
        <v>7109</v>
      </c>
      <c r="B230" s="373"/>
      <c r="C230" s="719">
        <v>41275</v>
      </c>
      <c r="D230" s="373"/>
      <c r="E230" s="346">
        <v>17.418700000000001</v>
      </c>
      <c r="F230" s="373"/>
      <c r="G230" s="347">
        <v>37.502299999999998</v>
      </c>
      <c r="H230" s="374"/>
      <c r="I230" s="348" t="s">
        <v>430</v>
      </c>
      <c r="J230" s="348">
        <v>1.0988</v>
      </c>
      <c r="K230" s="348">
        <v>1.9347000000000001</v>
      </c>
      <c r="L230" s="348">
        <v>2.282</v>
      </c>
      <c r="M230" s="348">
        <v>1.528</v>
      </c>
      <c r="N230" s="350">
        <v>3.8197999999999999</v>
      </c>
      <c r="O230" s="348">
        <v>6.1315</v>
      </c>
      <c r="P230" s="348">
        <v>10.489699999999999</v>
      </c>
      <c r="Q230" s="348">
        <v>9.3498999999999999</v>
      </c>
      <c r="R230" s="348">
        <v>9.2628000000000004</v>
      </c>
      <c r="S230" s="348">
        <v>3.9944999999999999</v>
      </c>
      <c r="T230" s="348">
        <v>0.93259999999999998</v>
      </c>
      <c r="U230" s="348">
        <v>3.2118000000000002</v>
      </c>
      <c r="V230" s="348">
        <v>3.1377000000000002</v>
      </c>
      <c r="W230" s="348">
        <v>1.3926000000000001</v>
      </c>
      <c r="X230" s="348">
        <v>9.0569000000000006</v>
      </c>
      <c r="Y230" s="374"/>
      <c r="Z230" s="346" t="s">
        <v>430</v>
      </c>
      <c r="AA230" s="346">
        <v>112</v>
      </c>
      <c r="AB230" s="346">
        <v>48</v>
      </c>
      <c r="AC230" s="346">
        <v>60</v>
      </c>
      <c r="AD230" s="346">
        <v>67</v>
      </c>
      <c r="AE230" s="346">
        <v>61</v>
      </c>
      <c r="AF230" s="346">
        <v>41</v>
      </c>
      <c r="AG230" s="346">
        <v>55</v>
      </c>
      <c r="AH230" s="346">
        <v>37</v>
      </c>
      <c r="AI230" s="346">
        <v>25</v>
      </c>
      <c r="AJ230" s="346">
        <v>85</v>
      </c>
      <c r="AK230" s="346">
        <v>65</v>
      </c>
      <c r="AL230" s="346">
        <v>69</v>
      </c>
      <c r="AM230" s="346">
        <v>55</v>
      </c>
      <c r="AN230" s="346">
        <v>39</v>
      </c>
      <c r="AO230" s="373"/>
      <c r="AP230" s="348">
        <v>9.6</v>
      </c>
      <c r="AQ230" s="348">
        <v>9.93</v>
      </c>
      <c r="AR230" s="348">
        <v>9.2200000000000006</v>
      </c>
      <c r="AS230" s="348">
        <v>7.4</v>
      </c>
      <c r="AT230" s="348">
        <v>3.95</v>
      </c>
      <c r="AU230" s="351"/>
      <c r="AV230" s="346">
        <v>24</v>
      </c>
      <c r="AW230" s="346">
        <v>28</v>
      </c>
      <c r="AX230" s="346">
        <v>36</v>
      </c>
      <c r="AY230" s="346">
        <v>45</v>
      </c>
      <c r="AZ230" s="346">
        <v>58</v>
      </c>
      <c r="BA230" s="374"/>
      <c r="BB230" s="348">
        <v>4.8408477532804799</v>
      </c>
      <c r="BC230" s="348">
        <v>0</v>
      </c>
      <c r="BD230" s="348">
        <v>8.7241391523479803E-2</v>
      </c>
      <c r="BE230" s="375" t="s">
        <v>430</v>
      </c>
      <c r="BF230" s="374"/>
      <c r="BG230" s="375" t="s">
        <v>430</v>
      </c>
      <c r="BH230" s="674" t="s">
        <v>430</v>
      </c>
      <c r="BI230" s="348" t="s">
        <v>430</v>
      </c>
      <c r="BJ230" s="348" t="s">
        <v>430</v>
      </c>
      <c r="BK230" s="362"/>
      <c r="BL230" s="348" t="s">
        <v>6985</v>
      </c>
      <c r="BM230" s="373" t="s">
        <v>6986</v>
      </c>
      <c r="BN230" s="372" t="s">
        <v>430</v>
      </c>
      <c r="BO230" s="372" t="s">
        <v>430</v>
      </c>
      <c r="BP230" s="372" t="s">
        <v>430</v>
      </c>
      <c r="BQ230" s="373"/>
      <c r="BR230" s="354" t="s">
        <v>443</v>
      </c>
    </row>
    <row r="231" spans="1:70" s="428" customFormat="1" x14ac:dyDescent="0.25">
      <c r="A231" s="345" t="s">
        <v>7110</v>
      </c>
      <c r="B231" s="373"/>
      <c r="C231" s="719">
        <v>45995</v>
      </c>
      <c r="D231" s="373"/>
      <c r="E231" s="346">
        <v>17.486699999999999</v>
      </c>
      <c r="F231" s="373"/>
      <c r="G231" s="347">
        <v>11.828799999999999</v>
      </c>
      <c r="H231" s="374"/>
      <c r="I231" s="348">
        <v>0.25769999999999998</v>
      </c>
      <c r="J231" s="348">
        <v>6.7253999999999996</v>
      </c>
      <c r="K231" s="348">
        <v>0.67320000000000002</v>
      </c>
      <c r="L231" s="348">
        <v>18.9207</v>
      </c>
      <c r="M231" s="348">
        <v>19.643599999999999</v>
      </c>
      <c r="N231" s="350" t="s">
        <v>430</v>
      </c>
      <c r="O231" s="348" t="s">
        <v>430</v>
      </c>
      <c r="P231" s="348" t="s">
        <v>430</v>
      </c>
      <c r="Q231" s="348" t="s">
        <v>430</v>
      </c>
      <c r="R231" s="348" t="s">
        <v>430</v>
      </c>
      <c r="S231" s="348">
        <v>29.497299999999999</v>
      </c>
      <c r="T231" s="348">
        <v>18.685600000000001</v>
      </c>
      <c r="U231" s="348" t="s">
        <v>430</v>
      </c>
      <c r="V231" s="348" t="s">
        <v>430</v>
      </c>
      <c r="W231" s="348">
        <v>0.92920000000000003</v>
      </c>
      <c r="X231" s="348">
        <v>18.288</v>
      </c>
      <c r="Y231" s="374"/>
      <c r="Z231" s="346">
        <v>26</v>
      </c>
      <c r="AA231" s="346">
        <v>5</v>
      </c>
      <c r="AB231" s="346">
        <v>62</v>
      </c>
      <c r="AC231" s="346">
        <v>4</v>
      </c>
      <c r="AD231" s="346">
        <v>4</v>
      </c>
      <c r="AE231" s="346" t="s">
        <v>430</v>
      </c>
      <c r="AF231" s="346" t="s">
        <v>430</v>
      </c>
      <c r="AG231" s="346" t="s">
        <v>430</v>
      </c>
      <c r="AH231" s="346" t="s">
        <v>430</v>
      </c>
      <c r="AI231" s="346" t="s">
        <v>430</v>
      </c>
      <c r="AJ231" s="346">
        <v>4</v>
      </c>
      <c r="AK231" s="346">
        <v>4</v>
      </c>
      <c r="AL231" s="346" t="s">
        <v>430</v>
      </c>
      <c r="AM231" s="346" t="s">
        <v>430</v>
      </c>
      <c r="AN231" s="346">
        <v>51</v>
      </c>
      <c r="AO231" s="373"/>
      <c r="AP231" s="348" t="s">
        <v>430</v>
      </c>
      <c r="AQ231" s="348" t="s">
        <v>430</v>
      </c>
      <c r="AR231" s="348" t="s">
        <v>430</v>
      </c>
      <c r="AS231" s="348" t="s">
        <v>430</v>
      </c>
      <c r="AT231" s="348" t="s">
        <v>430</v>
      </c>
      <c r="AU231" s="351"/>
      <c r="AV231" s="346" t="s">
        <v>430</v>
      </c>
      <c r="AW231" s="346" t="s">
        <v>430</v>
      </c>
      <c r="AX231" s="346" t="s">
        <v>430</v>
      </c>
      <c r="AY231" s="346" t="s">
        <v>430</v>
      </c>
      <c r="AZ231" s="346" t="s">
        <v>430</v>
      </c>
      <c r="BA231" s="374"/>
      <c r="BB231" s="348">
        <v>20.130382363768199</v>
      </c>
      <c r="BC231" s="348">
        <v>1.0147728966285601</v>
      </c>
      <c r="BD231" s="348">
        <v>0.134617742792629</v>
      </c>
      <c r="BE231" s="375">
        <v>-5.5444786258749303E-2</v>
      </c>
      <c r="BF231" s="374"/>
      <c r="BG231" s="375" t="s">
        <v>430</v>
      </c>
      <c r="BH231" s="674" t="s">
        <v>430</v>
      </c>
      <c r="BI231" s="348" t="s">
        <v>430</v>
      </c>
      <c r="BJ231" s="348" t="s">
        <v>430</v>
      </c>
      <c r="BK231" s="362"/>
      <c r="BL231" s="348" t="s">
        <v>6988</v>
      </c>
      <c r="BM231" s="373" t="s">
        <v>2961</v>
      </c>
      <c r="BN231" s="372" t="s">
        <v>430</v>
      </c>
      <c r="BO231" s="372" t="s">
        <v>430</v>
      </c>
      <c r="BP231" s="372" t="s">
        <v>430</v>
      </c>
      <c r="BQ231" s="373"/>
      <c r="BR231" s="354" t="s">
        <v>554</v>
      </c>
    </row>
    <row r="232" spans="1:70" s="428" customFormat="1" x14ac:dyDescent="0.25">
      <c r="A232" s="345" t="s">
        <v>7111</v>
      </c>
      <c r="B232" s="373"/>
      <c r="C232" s="719">
        <v>46052</v>
      </c>
      <c r="D232" s="373"/>
      <c r="E232" s="346">
        <v>14.309100000000001</v>
      </c>
      <c r="F232" s="373"/>
      <c r="G232" s="347">
        <v>9.3475000000000001</v>
      </c>
      <c r="H232" s="374"/>
      <c r="I232" s="348">
        <v>-1.3238000000000001</v>
      </c>
      <c r="J232" s="348">
        <v>1.8556999999999999</v>
      </c>
      <c r="K232" s="348">
        <v>-5.5979999999999999</v>
      </c>
      <c r="L232" s="348">
        <v>-4.1399999999999997</v>
      </c>
      <c r="M232" s="348" t="s">
        <v>430</v>
      </c>
      <c r="N232" s="350" t="s">
        <v>430</v>
      </c>
      <c r="O232" s="348" t="s">
        <v>430</v>
      </c>
      <c r="P232" s="348" t="s">
        <v>430</v>
      </c>
      <c r="Q232" s="348" t="s">
        <v>430</v>
      </c>
      <c r="R232" s="348" t="s">
        <v>430</v>
      </c>
      <c r="S232" s="348">
        <v>1.0486</v>
      </c>
      <c r="T232" s="348" t="s">
        <v>430</v>
      </c>
      <c r="U232" s="348" t="s">
        <v>430</v>
      </c>
      <c r="V232" s="348" t="s">
        <v>430</v>
      </c>
      <c r="W232" s="348">
        <v>-5.0609999999999999</v>
      </c>
      <c r="X232" s="348">
        <v>-6.5250000000000004</v>
      </c>
      <c r="Y232" s="374"/>
      <c r="Z232" s="346">
        <v>59</v>
      </c>
      <c r="AA232" s="346">
        <v>106</v>
      </c>
      <c r="AB232" s="346">
        <v>76</v>
      </c>
      <c r="AC232" s="346">
        <v>93</v>
      </c>
      <c r="AD232" s="346" t="s">
        <v>430</v>
      </c>
      <c r="AE232" s="346" t="s">
        <v>430</v>
      </c>
      <c r="AF232" s="346" t="s">
        <v>430</v>
      </c>
      <c r="AG232" s="346" t="s">
        <v>430</v>
      </c>
      <c r="AH232" s="346" t="s">
        <v>430</v>
      </c>
      <c r="AI232" s="346" t="s">
        <v>430</v>
      </c>
      <c r="AJ232" s="346">
        <v>105</v>
      </c>
      <c r="AK232" s="346" t="s">
        <v>430</v>
      </c>
      <c r="AL232" s="346" t="s">
        <v>430</v>
      </c>
      <c r="AM232" s="346" t="s">
        <v>430</v>
      </c>
      <c r="AN232" s="346">
        <v>87</v>
      </c>
      <c r="AO232" s="373"/>
      <c r="AP232" s="348" t="s">
        <v>430</v>
      </c>
      <c r="AQ232" s="348" t="s">
        <v>430</v>
      </c>
      <c r="AR232" s="348" t="s">
        <v>430</v>
      </c>
      <c r="AS232" s="348" t="s">
        <v>430</v>
      </c>
      <c r="AT232" s="348" t="s">
        <v>430</v>
      </c>
      <c r="AU232" s="351"/>
      <c r="AV232" s="346" t="s">
        <v>430</v>
      </c>
      <c r="AW232" s="346" t="s">
        <v>430</v>
      </c>
      <c r="AX232" s="346" t="s">
        <v>430</v>
      </c>
      <c r="AY232" s="346" t="s">
        <v>430</v>
      </c>
      <c r="AZ232" s="346" t="s">
        <v>430</v>
      </c>
      <c r="BA232" s="374"/>
      <c r="BB232" s="348">
        <v>14.1208671159006</v>
      </c>
      <c r="BC232" s="348">
        <v>0</v>
      </c>
      <c r="BD232" s="348">
        <v>-7.1009668806591E-2</v>
      </c>
      <c r="BE232" s="375" t="s">
        <v>430</v>
      </c>
      <c r="BF232" s="374"/>
      <c r="BG232" s="375" t="s">
        <v>430</v>
      </c>
      <c r="BH232" s="674" t="s">
        <v>430</v>
      </c>
      <c r="BI232" s="348" t="s">
        <v>430</v>
      </c>
      <c r="BJ232" s="348" t="s">
        <v>430</v>
      </c>
      <c r="BK232" s="362"/>
      <c r="BL232" s="348" t="s">
        <v>6990</v>
      </c>
      <c r="BM232" s="373" t="s">
        <v>6991</v>
      </c>
      <c r="BN232" s="372" t="s">
        <v>430</v>
      </c>
      <c r="BO232" s="372" t="s">
        <v>430</v>
      </c>
      <c r="BP232" s="372" t="s">
        <v>430</v>
      </c>
      <c r="BQ232" s="373"/>
      <c r="BR232" s="354" t="s">
        <v>554</v>
      </c>
    </row>
    <row r="233" spans="1:70" s="428" customFormat="1" x14ac:dyDescent="0.25">
      <c r="A233" s="345" t="s">
        <v>7112</v>
      </c>
      <c r="B233" s="373"/>
      <c r="C233" s="719">
        <v>45841</v>
      </c>
      <c r="D233" s="373"/>
      <c r="E233" s="346">
        <v>12.848100000000001</v>
      </c>
      <c r="F233" s="373"/>
      <c r="G233" s="347">
        <v>9.2654999999999994</v>
      </c>
      <c r="H233" s="374"/>
      <c r="I233" s="348">
        <v>0.64959999999999996</v>
      </c>
      <c r="J233" s="348">
        <v>8.5130999999999997</v>
      </c>
      <c r="K233" s="348">
        <v>5.0498000000000003</v>
      </c>
      <c r="L233" s="348">
        <v>7.8688000000000002</v>
      </c>
      <c r="M233" s="348">
        <v>-10.8795</v>
      </c>
      <c r="N233" s="350" t="s">
        <v>430</v>
      </c>
      <c r="O233" s="348" t="s">
        <v>430</v>
      </c>
      <c r="P233" s="348" t="s">
        <v>430</v>
      </c>
      <c r="Q233" s="348" t="s">
        <v>430</v>
      </c>
      <c r="R233" s="348" t="s">
        <v>430</v>
      </c>
      <c r="S233" s="348">
        <v>16.383199999999999</v>
      </c>
      <c r="T233" s="348">
        <v>-10.782500000000001</v>
      </c>
      <c r="U233" s="348">
        <v>-10.5604</v>
      </c>
      <c r="V233" s="348" t="s">
        <v>430</v>
      </c>
      <c r="W233" s="348">
        <v>3.1919</v>
      </c>
      <c r="X233" s="348">
        <v>-7.3449999999999998</v>
      </c>
      <c r="Y233" s="374"/>
      <c r="Z233" s="346">
        <v>8</v>
      </c>
      <c r="AA233" s="346">
        <v>2</v>
      </c>
      <c r="AB233" s="346">
        <v>9</v>
      </c>
      <c r="AC233" s="346">
        <v>22</v>
      </c>
      <c r="AD233" s="346">
        <v>94</v>
      </c>
      <c r="AE233" s="346" t="s">
        <v>430</v>
      </c>
      <c r="AF233" s="346" t="s">
        <v>430</v>
      </c>
      <c r="AG233" s="346" t="s">
        <v>430</v>
      </c>
      <c r="AH233" s="346" t="s">
        <v>430</v>
      </c>
      <c r="AI233" s="346" t="s">
        <v>430</v>
      </c>
      <c r="AJ233" s="346">
        <v>19</v>
      </c>
      <c r="AK233" s="346">
        <v>97</v>
      </c>
      <c r="AL233" s="346">
        <v>91</v>
      </c>
      <c r="AM233" s="346" t="s">
        <v>430</v>
      </c>
      <c r="AN233" s="346">
        <v>5</v>
      </c>
      <c r="AO233" s="373"/>
      <c r="AP233" s="348" t="s">
        <v>430</v>
      </c>
      <c r="AQ233" s="348" t="s">
        <v>430</v>
      </c>
      <c r="AR233" s="348" t="s">
        <v>430</v>
      </c>
      <c r="AS233" s="348" t="s">
        <v>430</v>
      </c>
      <c r="AT233" s="348">
        <v>-12.55</v>
      </c>
      <c r="AU233" s="351"/>
      <c r="AV233" s="346" t="s">
        <v>430</v>
      </c>
      <c r="AW233" s="346" t="s">
        <v>430</v>
      </c>
      <c r="AX233" s="346" t="s">
        <v>430</v>
      </c>
      <c r="AY233" s="346" t="s">
        <v>430</v>
      </c>
      <c r="AZ233" s="346">
        <v>81</v>
      </c>
      <c r="BA233" s="374"/>
      <c r="BB233" s="348">
        <v>18.878103010066301</v>
      </c>
      <c r="BC233" s="348">
        <v>0.99381871944025502</v>
      </c>
      <c r="BD233" s="348">
        <v>-5.0308458796927698E-2</v>
      </c>
      <c r="BE233" s="375">
        <v>-8.6873466306122402E-2</v>
      </c>
      <c r="BF233" s="374"/>
      <c r="BG233" s="375" t="s">
        <v>430</v>
      </c>
      <c r="BH233" s="674" t="s">
        <v>430</v>
      </c>
      <c r="BI233" s="348" t="s">
        <v>430</v>
      </c>
      <c r="BJ233" s="348" t="s">
        <v>430</v>
      </c>
      <c r="BK233" s="362"/>
      <c r="BL233" s="348" t="s">
        <v>6851</v>
      </c>
      <c r="BM233" s="373" t="s">
        <v>6330</v>
      </c>
      <c r="BN233" s="372" t="s">
        <v>430</v>
      </c>
      <c r="BO233" s="372" t="s">
        <v>430</v>
      </c>
      <c r="BP233" s="372" t="s">
        <v>430</v>
      </c>
      <c r="BQ233" s="373"/>
      <c r="BR233" s="354" t="s">
        <v>554</v>
      </c>
    </row>
    <row r="234" spans="1:70" s="428" customFormat="1" x14ac:dyDescent="0.25">
      <c r="A234" s="345" t="s">
        <v>7113</v>
      </c>
      <c r="B234" s="373"/>
      <c r="C234" s="719">
        <v>46064</v>
      </c>
      <c r="D234" s="373"/>
      <c r="E234" s="346">
        <v>12.0601</v>
      </c>
      <c r="F234" s="373"/>
      <c r="G234" s="347">
        <v>9.8690999999999995</v>
      </c>
      <c r="H234" s="374"/>
      <c r="I234" s="348">
        <v>0.71640000000000004</v>
      </c>
      <c r="J234" s="348">
        <v>4.0538999999999996</v>
      </c>
      <c r="K234" s="348">
        <v>-1.3021</v>
      </c>
      <c r="L234" s="348">
        <v>1.1209</v>
      </c>
      <c r="M234" s="348" t="s">
        <v>430</v>
      </c>
      <c r="N234" s="350" t="s">
        <v>430</v>
      </c>
      <c r="O234" s="348" t="s">
        <v>430</v>
      </c>
      <c r="P234" s="348" t="s">
        <v>430</v>
      </c>
      <c r="Q234" s="348" t="s">
        <v>430</v>
      </c>
      <c r="R234" s="348" t="s">
        <v>430</v>
      </c>
      <c r="S234" s="348">
        <v>6.4123000000000001</v>
      </c>
      <c r="T234" s="348" t="s">
        <v>430</v>
      </c>
      <c r="U234" s="348" t="s">
        <v>430</v>
      </c>
      <c r="V234" s="348" t="s">
        <v>430</v>
      </c>
      <c r="W234" s="348">
        <v>-0.495</v>
      </c>
      <c r="X234" s="348">
        <v>-1.3089999999999999</v>
      </c>
      <c r="Y234" s="374"/>
      <c r="Z234" s="346">
        <v>6</v>
      </c>
      <c r="AA234" s="346">
        <v>35</v>
      </c>
      <c r="AB234" s="346">
        <v>70</v>
      </c>
      <c r="AC234" s="346">
        <v>65</v>
      </c>
      <c r="AD234" s="346" t="s">
        <v>430</v>
      </c>
      <c r="AE234" s="346" t="s">
        <v>430</v>
      </c>
      <c r="AF234" s="346" t="s">
        <v>430</v>
      </c>
      <c r="AG234" s="346" t="s">
        <v>430</v>
      </c>
      <c r="AH234" s="346" t="s">
        <v>430</v>
      </c>
      <c r="AI234" s="346" t="s">
        <v>430</v>
      </c>
      <c r="AJ234" s="346">
        <v>69</v>
      </c>
      <c r="AK234" s="346" t="s">
        <v>430</v>
      </c>
      <c r="AL234" s="346" t="s">
        <v>430</v>
      </c>
      <c r="AM234" s="346" t="s">
        <v>430</v>
      </c>
      <c r="AN234" s="346">
        <v>66</v>
      </c>
      <c r="AO234" s="373"/>
      <c r="AP234" s="348" t="s">
        <v>430</v>
      </c>
      <c r="AQ234" s="348" t="s">
        <v>430</v>
      </c>
      <c r="AR234" s="348" t="s">
        <v>430</v>
      </c>
      <c r="AS234" s="348" t="s">
        <v>430</v>
      </c>
      <c r="AT234" s="348" t="s">
        <v>430</v>
      </c>
      <c r="AU234" s="351"/>
      <c r="AV234" s="346" t="s">
        <v>430</v>
      </c>
      <c r="AW234" s="346" t="s">
        <v>430</v>
      </c>
      <c r="AX234" s="346" t="s">
        <v>430</v>
      </c>
      <c r="AY234" s="346" t="s">
        <v>430</v>
      </c>
      <c r="AZ234" s="346" t="s">
        <v>430</v>
      </c>
      <c r="BA234" s="374"/>
      <c r="BB234" s="348">
        <v>12.763154378212199</v>
      </c>
      <c r="BC234" s="348">
        <v>0.915742997358304</v>
      </c>
      <c r="BD234" s="348">
        <v>-5.7378291467831397E-2</v>
      </c>
      <c r="BE234" s="375">
        <v>5.9100417942072402E-2</v>
      </c>
      <c r="BF234" s="374"/>
      <c r="BG234" s="375" t="s">
        <v>430</v>
      </c>
      <c r="BH234" s="674" t="s">
        <v>430</v>
      </c>
      <c r="BI234" s="348" t="s">
        <v>430</v>
      </c>
      <c r="BJ234" s="348" t="s">
        <v>430</v>
      </c>
      <c r="BK234" s="362"/>
      <c r="BL234" s="348" t="s">
        <v>6849</v>
      </c>
      <c r="BM234" s="373" t="s">
        <v>4720</v>
      </c>
      <c r="BN234" s="372" t="s">
        <v>430</v>
      </c>
      <c r="BO234" s="372" t="s">
        <v>430</v>
      </c>
      <c r="BP234" s="372" t="s">
        <v>430</v>
      </c>
      <c r="BQ234" s="373"/>
      <c r="BR234" s="354" t="s">
        <v>554</v>
      </c>
    </row>
    <row r="235" spans="1:70" s="428" customFormat="1" x14ac:dyDescent="0.25">
      <c r="A235" s="345" t="s">
        <v>7114</v>
      </c>
      <c r="B235" s="373"/>
      <c r="C235" s="719">
        <v>46083</v>
      </c>
      <c r="D235" s="373"/>
      <c r="E235" s="346">
        <v>10.866300000000001</v>
      </c>
      <c r="F235" s="373"/>
      <c r="G235" s="347">
        <v>8.3337000000000003</v>
      </c>
      <c r="H235" s="374"/>
      <c r="I235" s="348">
        <v>-2.0245000000000002</v>
      </c>
      <c r="J235" s="348">
        <v>3.5743999999999998</v>
      </c>
      <c r="K235" s="348">
        <v>-9.1030999999999995</v>
      </c>
      <c r="L235" s="348">
        <v>-3.1234999999999999</v>
      </c>
      <c r="M235" s="348" t="s">
        <v>430</v>
      </c>
      <c r="N235" s="350" t="s">
        <v>430</v>
      </c>
      <c r="O235" s="348" t="s">
        <v>430</v>
      </c>
      <c r="P235" s="348" t="s">
        <v>430</v>
      </c>
      <c r="Q235" s="348" t="s">
        <v>430</v>
      </c>
      <c r="R235" s="348" t="s">
        <v>430</v>
      </c>
      <c r="S235" s="348">
        <v>5.3445</v>
      </c>
      <c r="T235" s="348" t="s">
        <v>430</v>
      </c>
      <c r="U235" s="348" t="s">
        <v>430</v>
      </c>
      <c r="V235" s="348" t="s">
        <v>430</v>
      </c>
      <c r="W235" s="348">
        <v>-7.7365000000000004</v>
      </c>
      <c r="X235" s="348">
        <v>-16.663</v>
      </c>
      <c r="Y235" s="374"/>
      <c r="Z235" s="346">
        <v>79</v>
      </c>
      <c r="AA235" s="346">
        <v>60</v>
      </c>
      <c r="AB235" s="346">
        <v>108</v>
      </c>
      <c r="AC235" s="346">
        <v>82</v>
      </c>
      <c r="AD235" s="346" t="s">
        <v>430</v>
      </c>
      <c r="AE235" s="346" t="s">
        <v>430</v>
      </c>
      <c r="AF235" s="346" t="s">
        <v>430</v>
      </c>
      <c r="AG235" s="346" t="s">
        <v>430</v>
      </c>
      <c r="AH235" s="346" t="s">
        <v>430</v>
      </c>
      <c r="AI235" s="346" t="s">
        <v>430</v>
      </c>
      <c r="AJ235" s="346">
        <v>79</v>
      </c>
      <c r="AK235" s="346" t="s">
        <v>430</v>
      </c>
      <c r="AL235" s="346" t="s">
        <v>430</v>
      </c>
      <c r="AM235" s="346" t="s">
        <v>430</v>
      </c>
      <c r="AN235" s="346">
        <v>107</v>
      </c>
      <c r="AO235" s="373"/>
      <c r="AP235" s="348" t="s">
        <v>430</v>
      </c>
      <c r="AQ235" s="348" t="s">
        <v>430</v>
      </c>
      <c r="AR235" s="348" t="s">
        <v>430</v>
      </c>
      <c r="AS235" s="348" t="s">
        <v>430</v>
      </c>
      <c r="AT235" s="348" t="s">
        <v>430</v>
      </c>
      <c r="AU235" s="351"/>
      <c r="AV235" s="346" t="s">
        <v>430</v>
      </c>
      <c r="AW235" s="346" t="s">
        <v>430</v>
      </c>
      <c r="AX235" s="346" t="s">
        <v>430</v>
      </c>
      <c r="AY235" s="346" t="s">
        <v>430</v>
      </c>
      <c r="AZ235" s="346" t="s">
        <v>430</v>
      </c>
      <c r="BA235" s="374"/>
      <c r="BB235" s="348">
        <v>26.6774401293554</v>
      </c>
      <c r="BC235" s="348">
        <v>0</v>
      </c>
      <c r="BD235" s="348">
        <v>-4.8961705203729902E-2</v>
      </c>
      <c r="BE235" s="375" t="s">
        <v>430</v>
      </c>
      <c r="BF235" s="374"/>
      <c r="BG235" s="375" t="s">
        <v>430</v>
      </c>
      <c r="BH235" s="674" t="s">
        <v>430</v>
      </c>
      <c r="BI235" s="348" t="s">
        <v>430</v>
      </c>
      <c r="BJ235" s="348" t="s">
        <v>430</v>
      </c>
      <c r="BK235" s="362"/>
      <c r="BL235" s="348" t="s">
        <v>6830</v>
      </c>
      <c r="BM235" s="373" t="s">
        <v>6831</v>
      </c>
      <c r="BN235" s="372" t="s">
        <v>430</v>
      </c>
      <c r="BO235" s="372" t="s">
        <v>430</v>
      </c>
      <c r="BP235" s="372" t="s">
        <v>430</v>
      </c>
      <c r="BQ235" s="373"/>
      <c r="BR235" s="354" t="s">
        <v>554</v>
      </c>
    </row>
    <row r="236" spans="1:70" s="428" customFormat="1" x14ac:dyDescent="0.25">
      <c r="A236" s="345" t="s">
        <v>7115</v>
      </c>
      <c r="B236" s="373"/>
      <c r="C236" s="719">
        <v>45771</v>
      </c>
      <c r="D236" s="373"/>
      <c r="E236" s="346">
        <v>9.7233999999999998</v>
      </c>
      <c r="F236" s="373"/>
      <c r="G236" s="347">
        <v>10.7752</v>
      </c>
      <c r="H236" s="374"/>
      <c r="I236" s="348">
        <v>0.83189999999999997</v>
      </c>
      <c r="J236" s="348">
        <v>5.9226999999999999</v>
      </c>
      <c r="K236" s="348">
        <v>4.4888000000000003</v>
      </c>
      <c r="L236" s="348">
        <v>10.0307</v>
      </c>
      <c r="M236" s="348">
        <v>3.1110000000000002</v>
      </c>
      <c r="N236" s="350">
        <v>0.30909999999999999</v>
      </c>
      <c r="O236" s="348" t="s">
        <v>430</v>
      </c>
      <c r="P236" s="348" t="s">
        <v>430</v>
      </c>
      <c r="Q236" s="348" t="s">
        <v>430</v>
      </c>
      <c r="R236" s="348" t="s">
        <v>430</v>
      </c>
      <c r="S236" s="348">
        <v>17.773299999999999</v>
      </c>
      <c r="T236" s="348">
        <v>2.8178000000000001</v>
      </c>
      <c r="U236" s="348">
        <v>6.9954999999999998</v>
      </c>
      <c r="V236" s="348">
        <v>-2.4781</v>
      </c>
      <c r="W236" s="348">
        <v>2.8188</v>
      </c>
      <c r="X236" s="348">
        <v>6.7035999999999998</v>
      </c>
      <c r="Y236" s="374"/>
      <c r="Z236" s="346">
        <v>4</v>
      </c>
      <c r="AA236" s="346">
        <v>9</v>
      </c>
      <c r="AB236" s="346">
        <v>10</v>
      </c>
      <c r="AC236" s="346">
        <v>17</v>
      </c>
      <c r="AD236" s="346">
        <v>59</v>
      </c>
      <c r="AE236" s="346">
        <v>73</v>
      </c>
      <c r="AF236" s="346" t="s">
        <v>430</v>
      </c>
      <c r="AG236" s="346" t="s">
        <v>430</v>
      </c>
      <c r="AH236" s="346" t="s">
        <v>430</v>
      </c>
      <c r="AI236" s="346" t="s">
        <v>430</v>
      </c>
      <c r="AJ236" s="346">
        <v>13</v>
      </c>
      <c r="AK236" s="346">
        <v>56</v>
      </c>
      <c r="AL236" s="346">
        <v>55</v>
      </c>
      <c r="AM236" s="346">
        <v>73</v>
      </c>
      <c r="AN236" s="346">
        <v>9</v>
      </c>
      <c r="AO236" s="373"/>
      <c r="AP236" s="348" t="s">
        <v>430</v>
      </c>
      <c r="AQ236" s="348" t="s">
        <v>430</v>
      </c>
      <c r="AR236" s="348" t="s">
        <v>430</v>
      </c>
      <c r="AS236" s="348" t="s">
        <v>430</v>
      </c>
      <c r="AT236" s="348">
        <v>6.66</v>
      </c>
      <c r="AU236" s="351"/>
      <c r="AV236" s="346" t="s">
        <v>430</v>
      </c>
      <c r="AW236" s="346" t="s">
        <v>430</v>
      </c>
      <c r="AX236" s="346" t="s">
        <v>430</v>
      </c>
      <c r="AY236" s="346" t="s">
        <v>430</v>
      </c>
      <c r="AZ236" s="346">
        <v>53</v>
      </c>
      <c r="BA236" s="374"/>
      <c r="BB236" s="348">
        <v>11.4664407041475</v>
      </c>
      <c r="BC236" s="348">
        <v>1.03856794804373</v>
      </c>
      <c r="BD236" s="348">
        <v>-2.1159203608303999E-2</v>
      </c>
      <c r="BE236" s="375">
        <v>-0.107981239139761</v>
      </c>
      <c r="BF236" s="374"/>
      <c r="BG236" s="375" t="s">
        <v>430</v>
      </c>
      <c r="BH236" s="674" t="s">
        <v>430</v>
      </c>
      <c r="BI236" s="348" t="s">
        <v>430</v>
      </c>
      <c r="BJ236" s="348" t="s">
        <v>430</v>
      </c>
      <c r="BK236" s="362"/>
      <c r="BL236" s="348" t="s">
        <v>6845</v>
      </c>
      <c r="BM236" s="373" t="s">
        <v>4679</v>
      </c>
      <c r="BN236" s="372" t="s">
        <v>430</v>
      </c>
      <c r="BO236" s="372" t="s">
        <v>430</v>
      </c>
      <c r="BP236" s="372" t="s">
        <v>430</v>
      </c>
      <c r="BQ236" s="373"/>
      <c r="BR236" s="354" t="s">
        <v>463</v>
      </c>
    </row>
    <row r="237" spans="1:70" s="428" customFormat="1" x14ac:dyDescent="0.25">
      <c r="A237" s="345" t="s">
        <v>7116</v>
      </c>
      <c r="B237" s="373"/>
      <c r="C237" s="719">
        <v>45734</v>
      </c>
      <c r="D237" s="373"/>
      <c r="E237" s="346">
        <v>7.8498999999999999</v>
      </c>
      <c r="F237" s="373"/>
      <c r="G237" s="347">
        <v>10.94</v>
      </c>
      <c r="H237" s="374"/>
      <c r="I237" s="348">
        <v>0.73660000000000003</v>
      </c>
      <c r="J237" s="348">
        <v>6.2549000000000001</v>
      </c>
      <c r="K237" s="348">
        <v>5.0711000000000004</v>
      </c>
      <c r="L237" s="348">
        <v>8.6072000000000006</v>
      </c>
      <c r="M237" s="348">
        <v>-2.2341000000000002</v>
      </c>
      <c r="N237" s="350">
        <v>-6.3917000000000002</v>
      </c>
      <c r="O237" s="348" t="s">
        <v>430</v>
      </c>
      <c r="P237" s="348" t="s">
        <v>430</v>
      </c>
      <c r="Q237" s="348" t="s">
        <v>430</v>
      </c>
      <c r="R237" s="348" t="s">
        <v>430</v>
      </c>
      <c r="S237" s="348">
        <v>16.333500000000001</v>
      </c>
      <c r="T237" s="348">
        <v>-2.8936999999999999</v>
      </c>
      <c r="U237" s="348">
        <v>-7.0518000000000001</v>
      </c>
      <c r="V237" s="348">
        <v>-9.7135999999999996</v>
      </c>
      <c r="W237" s="348">
        <v>2.2239</v>
      </c>
      <c r="X237" s="348">
        <v>7.4391999999999996</v>
      </c>
      <c r="Y237" s="374"/>
      <c r="Z237" s="346">
        <v>5</v>
      </c>
      <c r="AA237" s="346">
        <v>6</v>
      </c>
      <c r="AB237" s="346">
        <v>8</v>
      </c>
      <c r="AC237" s="346">
        <v>19</v>
      </c>
      <c r="AD237" s="346">
        <v>86</v>
      </c>
      <c r="AE237" s="346">
        <v>79</v>
      </c>
      <c r="AF237" s="346" t="s">
        <v>430</v>
      </c>
      <c r="AG237" s="346" t="s">
        <v>430</v>
      </c>
      <c r="AH237" s="346" t="s">
        <v>430</v>
      </c>
      <c r="AI237" s="346" t="s">
        <v>430</v>
      </c>
      <c r="AJ237" s="346">
        <v>20</v>
      </c>
      <c r="AK237" s="346">
        <v>84</v>
      </c>
      <c r="AL237" s="346">
        <v>90</v>
      </c>
      <c r="AM237" s="346">
        <v>79</v>
      </c>
      <c r="AN237" s="346">
        <v>17</v>
      </c>
      <c r="AO237" s="373"/>
      <c r="AP237" s="348" t="s">
        <v>430</v>
      </c>
      <c r="AQ237" s="348" t="s">
        <v>430</v>
      </c>
      <c r="AR237" s="348" t="s">
        <v>430</v>
      </c>
      <c r="AS237" s="348" t="s">
        <v>430</v>
      </c>
      <c r="AT237" s="348">
        <v>-6.17</v>
      </c>
      <c r="AU237" s="351"/>
      <c r="AV237" s="346" t="s">
        <v>430</v>
      </c>
      <c r="AW237" s="346" t="s">
        <v>430</v>
      </c>
      <c r="AX237" s="346" t="s">
        <v>430</v>
      </c>
      <c r="AY237" s="346" t="s">
        <v>430</v>
      </c>
      <c r="AZ237" s="346">
        <v>78</v>
      </c>
      <c r="BA237" s="374"/>
      <c r="BB237" s="348">
        <v>16.1885385430237</v>
      </c>
      <c r="BC237" s="348">
        <v>0.98944674357288998</v>
      </c>
      <c r="BD237" s="348">
        <v>1.52355673862009E-2</v>
      </c>
      <c r="BE237" s="375">
        <v>-9.7778567707042893E-2</v>
      </c>
      <c r="BF237" s="374"/>
      <c r="BG237" s="375" t="s">
        <v>430</v>
      </c>
      <c r="BH237" s="674" t="s">
        <v>430</v>
      </c>
      <c r="BI237" s="348" t="s">
        <v>430</v>
      </c>
      <c r="BJ237" s="348" t="s">
        <v>430</v>
      </c>
      <c r="BK237" s="362"/>
      <c r="BL237" s="348" t="s">
        <v>6921</v>
      </c>
      <c r="BM237" s="373" t="s">
        <v>6478</v>
      </c>
      <c r="BN237" s="372" t="s">
        <v>430</v>
      </c>
      <c r="BO237" s="372" t="s">
        <v>430</v>
      </c>
      <c r="BP237" s="372" t="s">
        <v>430</v>
      </c>
      <c r="BQ237" s="373"/>
      <c r="BR237" s="354" t="s">
        <v>6821</v>
      </c>
    </row>
    <row r="238" spans="1:70" s="428" customFormat="1" x14ac:dyDescent="0.25">
      <c r="A238" s="345" t="s">
        <v>7117</v>
      </c>
      <c r="B238" s="373"/>
      <c r="C238" s="719">
        <v>45716</v>
      </c>
      <c r="D238" s="373"/>
      <c r="E238" s="346">
        <v>6.8913000000000002</v>
      </c>
      <c r="F238" s="373"/>
      <c r="G238" s="347">
        <v>11.6774</v>
      </c>
      <c r="H238" s="374"/>
      <c r="I238" s="348">
        <v>0.97540000000000004</v>
      </c>
      <c r="J238" s="348">
        <v>4.7939999999999996</v>
      </c>
      <c r="K238" s="348">
        <v>3.1644999999999999</v>
      </c>
      <c r="L238" s="348">
        <v>4.5407000000000002</v>
      </c>
      <c r="M238" s="348">
        <v>-2.4272999999999998</v>
      </c>
      <c r="N238" s="350">
        <v>1.3048</v>
      </c>
      <c r="O238" s="348" t="s">
        <v>430</v>
      </c>
      <c r="P238" s="348" t="s">
        <v>430</v>
      </c>
      <c r="Q238" s="348" t="s">
        <v>430</v>
      </c>
      <c r="R238" s="348" t="s">
        <v>430</v>
      </c>
      <c r="S238" s="348">
        <v>11.873900000000001</v>
      </c>
      <c r="T238" s="348">
        <v>-3.3424</v>
      </c>
      <c r="U238" s="348">
        <v>1.8197000000000001</v>
      </c>
      <c r="V238" s="348">
        <v>-1.4208000000000001</v>
      </c>
      <c r="W238" s="348">
        <v>2.7035999999999998</v>
      </c>
      <c r="X238" s="348">
        <v>12.6549</v>
      </c>
      <c r="Y238" s="374"/>
      <c r="Z238" s="346">
        <v>3</v>
      </c>
      <c r="AA238" s="346">
        <v>20</v>
      </c>
      <c r="AB238" s="346">
        <v>22</v>
      </c>
      <c r="AC238" s="346">
        <v>39</v>
      </c>
      <c r="AD238" s="346">
        <v>88</v>
      </c>
      <c r="AE238" s="346">
        <v>67</v>
      </c>
      <c r="AF238" s="346" t="s">
        <v>430</v>
      </c>
      <c r="AG238" s="346" t="s">
        <v>430</v>
      </c>
      <c r="AH238" s="346" t="s">
        <v>430</v>
      </c>
      <c r="AI238" s="346" t="s">
        <v>430</v>
      </c>
      <c r="AJ238" s="346">
        <v>34</v>
      </c>
      <c r="AK238" s="346">
        <v>90</v>
      </c>
      <c r="AL238" s="346">
        <v>77</v>
      </c>
      <c r="AM238" s="346">
        <v>68</v>
      </c>
      <c r="AN238" s="346">
        <v>11</v>
      </c>
      <c r="AO238" s="373"/>
      <c r="AP238" s="348" t="s">
        <v>430</v>
      </c>
      <c r="AQ238" s="348" t="s">
        <v>430</v>
      </c>
      <c r="AR238" s="348" t="s">
        <v>430</v>
      </c>
      <c r="AS238" s="348" t="s">
        <v>430</v>
      </c>
      <c r="AT238" s="348">
        <v>-1.01</v>
      </c>
      <c r="AU238" s="351"/>
      <c r="AV238" s="346" t="s">
        <v>430</v>
      </c>
      <c r="AW238" s="346" t="s">
        <v>430</v>
      </c>
      <c r="AX238" s="346" t="s">
        <v>430</v>
      </c>
      <c r="AY238" s="346" t="s">
        <v>430</v>
      </c>
      <c r="AZ238" s="346">
        <v>72</v>
      </c>
      <c r="BA238" s="374"/>
      <c r="BB238" s="348">
        <v>11.372976322092899</v>
      </c>
      <c r="BC238" s="348">
        <v>1.0205136030804101</v>
      </c>
      <c r="BD238" s="348">
        <v>4.0661633340841601E-2</v>
      </c>
      <c r="BE238" s="375">
        <v>7.2594669031736198E-2</v>
      </c>
      <c r="BF238" s="374"/>
      <c r="BG238" s="375" t="s">
        <v>430</v>
      </c>
      <c r="BH238" s="674" t="s">
        <v>430</v>
      </c>
      <c r="BI238" s="348" t="s">
        <v>430</v>
      </c>
      <c r="BJ238" s="348" t="s">
        <v>430</v>
      </c>
      <c r="BK238" s="362"/>
      <c r="BL238" s="348" t="s">
        <v>6998</v>
      </c>
      <c r="BM238" s="373" t="s">
        <v>6999</v>
      </c>
      <c r="BN238" s="372" t="s">
        <v>430</v>
      </c>
      <c r="BO238" s="372" t="s">
        <v>430</v>
      </c>
      <c r="BP238" s="372" t="s">
        <v>430</v>
      </c>
      <c r="BQ238" s="373"/>
      <c r="BR238" s="354" t="s">
        <v>463</v>
      </c>
    </row>
    <row r="239" spans="1:70" s="428" customFormat="1" x14ac:dyDescent="0.25">
      <c r="A239" s="345" t="s">
        <v>7118</v>
      </c>
      <c r="B239" s="373"/>
      <c r="C239" s="719">
        <v>45734</v>
      </c>
      <c r="D239" s="373"/>
      <c r="E239" s="346">
        <v>6.8244999999999996</v>
      </c>
      <c r="F239" s="373"/>
      <c r="G239" s="347">
        <v>11.648999999999999</v>
      </c>
      <c r="H239" s="374"/>
      <c r="I239" s="348">
        <v>7.7299999999999994E-2</v>
      </c>
      <c r="J239" s="348">
        <v>4.8704000000000001</v>
      </c>
      <c r="K239" s="348">
        <v>2.9609000000000001</v>
      </c>
      <c r="L239" s="348">
        <v>7.6120000000000001</v>
      </c>
      <c r="M239" s="348">
        <v>2.8336999999999999</v>
      </c>
      <c r="N239" s="350">
        <v>5.2588999999999997</v>
      </c>
      <c r="O239" s="348" t="s">
        <v>430</v>
      </c>
      <c r="P239" s="348" t="s">
        <v>430</v>
      </c>
      <c r="Q239" s="348" t="s">
        <v>430</v>
      </c>
      <c r="R239" s="348" t="s">
        <v>430</v>
      </c>
      <c r="S239" s="348">
        <v>14.824999999999999</v>
      </c>
      <c r="T239" s="348">
        <v>0.75249999999999995</v>
      </c>
      <c r="U239" s="348">
        <v>4.9837999999999996</v>
      </c>
      <c r="V239" s="348">
        <v>2.5981999999999998</v>
      </c>
      <c r="W239" s="348">
        <v>1.4544999999999999</v>
      </c>
      <c r="X239" s="348">
        <v>12.965</v>
      </c>
      <c r="Y239" s="374"/>
      <c r="Z239" s="346">
        <v>36</v>
      </c>
      <c r="AA239" s="346">
        <v>19</v>
      </c>
      <c r="AB239" s="346">
        <v>27</v>
      </c>
      <c r="AC239" s="346">
        <v>24</v>
      </c>
      <c r="AD239" s="346">
        <v>61</v>
      </c>
      <c r="AE239" s="346">
        <v>53</v>
      </c>
      <c r="AF239" s="346" t="s">
        <v>430</v>
      </c>
      <c r="AG239" s="346" t="s">
        <v>430</v>
      </c>
      <c r="AH239" s="346" t="s">
        <v>430</v>
      </c>
      <c r="AI239" s="346" t="s">
        <v>430</v>
      </c>
      <c r="AJ239" s="346">
        <v>22</v>
      </c>
      <c r="AK239" s="346">
        <v>66</v>
      </c>
      <c r="AL239" s="346">
        <v>62</v>
      </c>
      <c r="AM239" s="346">
        <v>57</v>
      </c>
      <c r="AN239" s="346">
        <v>37</v>
      </c>
      <c r="AO239" s="373"/>
      <c r="AP239" s="348" t="s">
        <v>430</v>
      </c>
      <c r="AQ239" s="348" t="s">
        <v>430</v>
      </c>
      <c r="AR239" s="348" t="s">
        <v>430</v>
      </c>
      <c r="AS239" s="348" t="s">
        <v>430</v>
      </c>
      <c r="AT239" s="348">
        <v>5.98</v>
      </c>
      <c r="AU239" s="351"/>
      <c r="AV239" s="346" t="s">
        <v>430</v>
      </c>
      <c r="AW239" s="346" t="s">
        <v>430</v>
      </c>
      <c r="AX239" s="346" t="s">
        <v>430</v>
      </c>
      <c r="AY239" s="346" t="s">
        <v>430</v>
      </c>
      <c r="AZ239" s="346">
        <v>56</v>
      </c>
      <c r="BA239" s="374"/>
      <c r="BB239" s="348">
        <v>10.8800888407348</v>
      </c>
      <c r="BC239" s="348">
        <v>0.92973284211669605</v>
      </c>
      <c r="BD239" s="348">
        <v>5.6491060132572199E-2</v>
      </c>
      <c r="BE239" s="375">
        <v>-8.1517415498973705E-2</v>
      </c>
      <c r="BF239" s="374"/>
      <c r="BG239" s="375" t="s">
        <v>430</v>
      </c>
      <c r="BH239" s="674" t="s">
        <v>430</v>
      </c>
      <c r="BI239" s="348" t="s">
        <v>430</v>
      </c>
      <c r="BJ239" s="348" t="s">
        <v>430</v>
      </c>
      <c r="BK239" s="362"/>
      <c r="BL239" s="348" t="s">
        <v>6791</v>
      </c>
      <c r="BM239" s="373" t="s">
        <v>5162</v>
      </c>
      <c r="BN239" s="372" t="s">
        <v>430</v>
      </c>
      <c r="BO239" s="372" t="s">
        <v>430</v>
      </c>
      <c r="BP239" s="372" t="s">
        <v>430</v>
      </c>
      <c r="BQ239" s="373"/>
      <c r="BR239" s="354" t="s">
        <v>6821</v>
      </c>
    </row>
    <row r="240" spans="1:70" s="428" customFormat="1" x14ac:dyDescent="0.25">
      <c r="A240" s="345" t="s">
        <v>7119</v>
      </c>
      <c r="B240" s="373"/>
      <c r="C240" s="719">
        <v>41366</v>
      </c>
      <c r="D240" s="373"/>
      <c r="E240" s="346">
        <v>5.6978</v>
      </c>
      <c r="F240" s="373"/>
      <c r="G240" s="347">
        <v>37.163600000000002</v>
      </c>
      <c r="H240" s="374"/>
      <c r="I240" s="348">
        <v>0.1893</v>
      </c>
      <c r="J240" s="348">
        <v>1.0224</v>
      </c>
      <c r="K240" s="348">
        <v>1.4709000000000001</v>
      </c>
      <c r="L240" s="348">
        <v>1.1336999999999999</v>
      </c>
      <c r="M240" s="348">
        <v>0.98170000000000002</v>
      </c>
      <c r="N240" s="350">
        <v>4.2431000000000001</v>
      </c>
      <c r="O240" s="348">
        <v>6.0095999999999998</v>
      </c>
      <c r="P240" s="348">
        <v>8.3115000000000006</v>
      </c>
      <c r="Q240" s="348">
        <v>7.3852000000000002</v>
      </c>
      <c r="R240" s="348">
        <v>7.9302999999999999</v>
      </c>
      <c r="S240" s="348">
        <v>3.0038999999999998</v>
      </c>
      <c r="T240" s="348">
        <v>0.43669999999999998</v>
      </c>
      <c r="U240" s="348">
        <v>2.9112</v>
      </c>
      <c r="V240" s="348">
        <v>3.4647000000000001</v>
      </c>
      <c r="W240" s="348">
        <v>1.2949999999999999</v>
      </c>
      <c r="X240" s="348">
        <v>8.5239999999999991</v>
      </c>
      <c r="Y240" s="374"/>
      <c r="Z240" s="346">
        <v>32</v>
      </c>
      <c r="AA240" s="346">
        <v>113</v>
      </c>
      <c r="AB240" s="346">
        <v>53</v>
      </c>
      <c r="AC240" s="346">
        <v>64</v>
      </c>
      <c r="AD240" s="346">
        <v>71</v>
      </c>
      <c r="AE240" s="346">
        <v>59</v>
      </c>
      <c r="AF240" s="346">
        <v>43</v>
      </c>
      <c r="AG240" s="346">
        <v>58</v>
      </c>
      <c r="AH240" s="346">
        <v>39</v>
      </c>
      <c r="AI240" s="346">
        <v>26</v>
      </c>
      <c r="AJ240" s="346">
        <v>91</v>
      </c>
      <c r="AK240" s="346">
        <v>70</v>
      </c>
      <c r="AL240" s="346">
        <v>71</v>
      </c>
      <c r="AM240" s="346">
        <v>53</v>
      </c>
      <c r="AN240" s="346">
        <v>40</v>
      </c>
      <c r="AO240" s="373"/>
      <c r="AP240" s="348">
        <v>7.62</v>
      </c>
      <c r="AQ240" s="348">
        <v>7.65</v>
      </c>
      <c r="AR240" s="348">
        <v>7.43</v>
      </c>
      <c r="AS240" s="348">
        <v>6.42</v>
      </c>
      <c r="AT240" s="348">
        <v>2.82</v>
      </c>
      <c r="AU240" s="351"/>
      <c r="AV240" s="346">
        <v>26</v>
      </c>
      <c r="AW240" s="346">
        <v>29</v>
      </c>
      <c r="AX240" s="346">
        <v>38</v>
      </c>
      <c r="AY240" s="346">
        <v>48</v>
      </c>
      <c r="AZ240" s="346">
        <v>64</v>
      </c>
      <c r="BA240" s="374"/>
      <c r="BB240" s="348">
        <v>3.3099790753515701</v>
      </c>
      <c r="BC240" s="348">
        <v>0</v>
      </c>
      <c r="BD240" s="348">
        <v>7.2876935893110298E-2</v>
      </c>
      <c r="BE240" s="375" t="s">
        <v>430</v>
      </c>
      <c r="BF240" s="374"/>
      <c r="BG240" s="375" t="s">
        <v>430</v>
      </c>
      <c r="BH240" s="674" t="s">
        <v>430</v>
      </c>
      <c r="BI240" s="348" t="s">
        <v>430</v>
      </c>
      <c r="BJ240" s="348" t="s">
        <v>430</v>
      </c>
      <c r="BK240" s="362"/>
      <c r="BL240" s="348" t="s">
        <v>7002</v>
      </c>
      <c r="BM240" s="373" t="s">
        <v>6657</v>
      </c>
      <c r="BN240" s="372" t="s">
        <v>6631</v>
      </c>
      <c r="BO240" s="372" t="s">
        <v>430</v>
      </c>
      <c r="BP240" s="372" t="s">
        <v>430</v>
      </c>
      <c r="BQ240" s="373"/>
      <c r="BR240" s="354" t="s">
        <v>443</v>
      </c>
    </row>
    <row r="241" spans="1:70" s="428" customFormat="1" x14ac:dyDescent="0.25">
      <c r="A241" s="345" t="s">
        <v>7120</v>
      </c>
      <c r="B241" s="373"/>
      <c r="C241" s="719" t="s">
        <v>430</v>
      </c>
      <c r="D241" s="373"/>
      <c r="E241" s="346" t="s">
        <v>430</v>
      </c>
      <c r="F241" s="373"/>
      <c r="G241" s="347" t="s">
        <v>430</v>
      </c>
      <c r="H241" s="374"/>
      <c r="I241" s="348" t="s">
        <v>430</v>
      </c>
      <c r="J241" s="348" t="s">
        <v>430</v>
      </c>
      <c r="K241" s="348" t="s">
        <v>430</v>
      </c>
      <c r="L241" s="348" t="s">
        <v>430</v>
      </c>
      <c r="M241" s="348" t="s">
        <v>430</v>
      </c>
      <c r="N241" s="350" t="s">
        <v>430</v>
      </c>
      <c r="O241" s="348" t="s">
        <v>430</v>
      </c>
      <c r="P241" s="348" t="s">
        <v>430</v>
      </c>
      <c r="Q241" s="348" t="s">
        <v>430</v>
      </c>
      <c r="R241" s="348" t="s">
        <v>430</v>
      </c>
      <c r="S241" s="348" t="s">
        <v>430</v>
      </c>
      <c r="T241" s="348" t="s">
        <v>430</v>
      </c>
      <c r="U241" s="348" t="s">
        <v>430</v>
      </c>
      <c r="V241" s="348" t="s">
        <v>430</v>
      </c>
      <c r="W241" s="348" t="s">
        <v>430</v>
      </c>
      <c r="X241" s="348" t="s">
        <v>430</v>
      </c>
      <c r="Y241" s="374"/>
      <c r="Z241" s="346" t="s">
        <v>430</v>
      </c>
      <c r="AA241" s="346" t="s">
        <v>430</v>
      </c>
      <c r="AB241" s="346" t="s">
        <v>430</v>
      </c>
      <c r="AC241" s="346" t="s">
        <v>430</v>
      </c>
      <c r="AD241" s="346" t="s">
        <v>430</v>
      </c>
      <c r="AE241" s="346" t="s">
        <v>430</v>
      </c>
      <c r="AF241" s="346" t="s">
        <v>430</v>
      </c>
      <c r="AG241" s="346" t="s">
        <v>430</v>
      </c>
      <c r="AH241" s="346" t="s">
        <v>430</v>
      </c>
      <c r="AI241" s="346" t="s">
        <v>430</v>
      </c>
      <c r="AJ241" s="346" t="s">
        <v>430</v>
      </c>
      <c r="AK241" s="346" t="s">
        <v>430</v>
      </c>
      <c r="AL241" s="346" t="s">
        <v>430</v>
      </c>
      <c r="AM241" s="346" t="s">
        <v>430</v>
      </c>
      <c r="AN241" s="346" t="s">
        <v>430</v>
      </c>
      <c r="AO241" s="373"/>
      <c r="AP241" s="348" t="s">
        <v>430</v>
      </c>
      <c r="AQ241" s="348" t="s">
        <v>430</v>
      </c>
      <c r="AR241" s="348" t="s">
        <v>430</v>
      </c>
      <c r="AS241" s="348" t="s">
        <v>430</v>
      </c>
      <c r="AT241" s="348" t="s">
        <v>430</v>
      </c>
      <c r="AU241" s="351"/>
      <c r="AV241" s="346" t="s">
        <v>430</v>
      </c>
      <c r="AW241" s="346" t="s">
        <v>430</v>
      </c>
      <c r="AX241" s="346" t="s">
        <v>430</v>
      </c>
      <c r="AY241" s="346" t="s">
        <v>430</v>
      </c>
      <c r="AZ241" s="346" t="s">
        <v>430</v>
      </c>
      <c r="BA241" s="374"/>
      <c r="BB241" s="348" t="s">
        <v>430</v>
      </c>
      <c r="BC241" s="348">
        <v>0</v>
      </c>
      <c r="BD241" s="348">
        <v>0</v>
      </c>
      <c r="BE241" s="375" t="s">
        <v>430</v>
      </c>
      <c r="BF241" s="374"/>
      <c r="BG241" s="375" t="s">
        <v>430</v>
      </c>
      <c r="BH241" s="674" t="s">
        <v>430</v>
      </c>
      <c r="BI241" s="348" t="s">
        <v>430</v>
      </c>
      <c r="BJ241" s="348" t="s">
        <v>430</v>
      </c>
      <c r="BK241" s="362"/>
      <c r="BL241" s="348" t="s">
        <v>430</v>
      </c>
      <c r="BM241" s="373" t="s">
        <v>430</v>
      </c>
      <c r="BN241" s="372" t="s">
        <v>430</v>
      </c>
      <c r="BO241" s="372" t="s">
        <v>430</v>
      </c>
      <c r="BP241" s="372" t="s">
        <v>430</v>
      </c>
      <c r="BQ241" s="373"/>
      <c r="BR241" s="354" t="s">
        <v>547</v>
      </c>
    </row>
    <row r="242" spans="1:70" x14ac:dyDescent="0.25">
      <c r="A242" s="36" t="s">
        <v>93</v>
      </c>
      <c r="B242" s="43"/>
      <c r="C242" s="720"/>
      <c r="D242" s="43"/>
      <c r="E242" s="51"/>
      <c r="F242" s="43"/>
      <c r="G242" s="55"/>
      <c r="H242" s="66"/>
      <c r="I242" s="59">
        <v>-0.55700000000000005</v>
      </c>
      <c r="J242" s="59">
        <v>3.6358999999999999</v>
      </c>
      <c r="K242" s="59">
        <v>-1.1182000000000001</v>
      </c>
      <c r="L242" s="59">
        <v>3.1259999999999999</v>
      </c>
      <c r="M242" s="59">
        <v>7.3253000000000004</v>
      </c>
      <c r="N242" s="70">
        <v>32.625500000000002</v>
      </c>
      <c r="O242" s="59">
        <v>23.260300000000001</v>
      </c>
      <c r="P242" s="59">
        <v>24.149100000000001</v>
      </c>
      <c r="Q242" s="59">
        <v>16.693899999999999</v>
      </c>
      <c r="R242" s="59">
        <v>13.6297</v>
      </c>
      <c r="S242" s="59">
        <v>9.3293999999999997</v>
      </c>
      <c r="T242" s="59">
        <v>4.6447000000000003</v>
      </c>
      <c r="U242" s="59">
        <v>19.446899999999999</v>
      </c>
      <c r="V242" s="59">
        <v>33.4861</v>
      </c>
      <c r="W242" s="59">
        <v>-1.4227000000000001</v>
      </c>
      <c r="X242" s="59">
        <v>19.221699999999998</v>
      </c>
      <c r="Y242" s="66"/>
      <c r="Z242" s="51">
        <v>84</v>
      </c>
      <c r="AA242" s="51">
        <v>115</v>
      </c>
      <c r="AB242" s="51">
        <v>115</v>
      </c>
      <c r="AC242" s="51">
        <v>110</v>
      </c>
      <c r="AD242" s="51">
        <v>95</v>
      </c>
      <c r="AE242" s="51">
        <v>80</v>
      </c>
      <c r="AF242" s="51">
        <v>63</v>
      </c>
      <c r="AG242" s="51">
        <v>58</v>
      </c>
      <c r="AH242" s="51">
        <v>39</v>
      </c>
      <c r="AI242" s="51">
        <v>26</v>
      </c>
      <c r="AJ242" s="51">
        <v>114</v>
      </c>
      <c r="AK242" s="51">
        <v>98</v>
      </c>
      <c r="AL242" s="51">
        <v>92</v>
      </c>
      <c r="AM242" s="51">
        <v>80</v>
      </c>
      <c r="AN242" s="51">
        <v>115</v>
      </c>
      <c r="AO242" s="43"/>
      <c r="AP242" s="59">
        <v>15.9042307692308</v>
      </c>
      <c r="AQ242" s="59">
        <v>18.599655172413801</v>
      </c>
      <c r="AR242" s="59">
        <v>18.821538461538498</v>
      </c>
      <c r="AS242" s="59">
        <v>25.176206896551701</v>
      </c>
      <c r="AT242" s="59">
        <v>24.254878048780501</v>
      </c>
      <c r="AU242" s="78"/>
      <c r="AV242" s="51">
        <v>26</v>
      </c>
      <c r="AW242" s="51">
        <v>29</v>
      </c>
      <c r="AX242" s="51">
        <v>39</v>
      </c>
      <c r="AY242" s="51">
        <v>58</v>
      </c>
      <c r="AZ242" s="51">
        <v>82</v>
      </c>
      <c r="BA242" s="66"/>
      <c r="BB242" s="59"/>
      <c r="BC242" s="59"/>
      <c r="BD242" s="59"/>
      <c r="BE242" s="276"/>
      <c r="BF242" s="66"/>
      <c r="BG242" s="276"/>
      <c r="BH242" s="548"/>
      <c r="BI242" s="59"/>
      <c r="BJ242" s="59"/>
      <c r="BK242" s="258"/>
      <c r="BL242" s="59"/>
      <c r="BM242" s="43"/>
      <c r="BN242" s="84"/>
      <c r="BO242" s="84"/>
      <c r="BP242" s="84"/>
      <c r="BQ242" s="43"/>
      <c r="BR242" s="88"/>
    </row>
    <row r="243" spans="1:70" x14ac:dyDescent="0.25">
      <c r="A243" s="37" t="s">
        <v>94</v>
      </c>
      <c r="B243" s="44"/>
      <c r="C243" s="721"/>
      <c r="D243" s="44"/>
      <c r="E243" s="52"/>
      <c r="F243" s="44"/>
      <c r="G243" s="56"/>
      <c r="H243" s="67"/>
      <c r="I243" s="60">
        <v>1.3913</v>
      </c>
      <c r="J243" s="60">
        <v>8.5803999999999991</v>
      </c>
      <c r="K243" s="60">
        <v>7.3312999999999997</v>
      </c>
      <c r="L243" s="60">
        <v>47.252600000000001</v>
      </c>
      <c r="M243" s="60">
        <v>41.959299999999999</v>
      </c>
      <c r="N243" s="71">
        <v>117.09099999999999</v>
      </c>
      <c r="O243" s="60">
        <v>63.0139</v>
      </c>
      <c r="P243" s="60">
        <v>47.106900000000003</v>
      </c>
      <c r="Q243" s="60">
        <v>30.6052</v>
      </c>
      <c r="R243" s="60">
        <v>16.4239</v>
      </c>
      <c r="S243" s="60">
        <v>43.270299999999999</v>
      </c>
      <c r="T243" s="60">
        <v>43.126600000000003</v>
      </c>
      <c r="U243" s="60">
        <v>68.742599999999996</v>
      </c>
      <c r="V243" s="60">
        <v>125.2149</v>
      </c>
      <c r="W243" s="60">
        <v>4.8239000000000001</v>
      </c>
      <c r="X243" s="60">
        <v>131.35300000000001</v>
      </c>
      <c r="Y243" s="67"/>
      <c r="Z243" s="52"/>
      <c r="AA243" s="52"/>
      <c r="AB243" s="52"/>
      <c r="AC243" s="52"/>
      <c r="AD243" s="52"/>
      <c r="AE243" s="52"/>
      <c r="AF243" s="52"/>
      <c r="AG243" s="52"/>
      <c r="AH243" s="52"/>
      <c r="AI243" s="52"/>
      <c r="AJ243" s="52"/>
      <c r="AK243" s="52"/>
      <c r="AL243" s="52"/>
      <c r="AM243" s="52"/>
      <c r="AN243" s="52"/>
      <c r="AO243" s="44"/>
      <c r="AP243" s="60">
        <v>21.53</v>
      </c>
      <c r="AQ243" s="60">
        <v>31.69</v>
      </c>
      <c r="AR243" s="60">
        <v>43.91</v>
      </c>
      <c r="AS243" s="60">
        <v>66.430000000000007</v>
      </c>
      <c r="AT243" s="60">
        <v>95.22</v>
      </c>
      <c r="AU243" s="79"/>
      <c r="AV243" s="52"/>
      <c r="AW243" s="52"/>
      <c r="AX243" s="52"/>
      <c r="AY243" s="52"/>
      <c r="AZ243" s="52"/>
      <c r="BA243" s="67"/>
      <c r="BB243" s="60"/>
      <c r="BC243" s="60"/>
      <c r="BD243" s="60"/>
      <c r="BE243" s="277"/>
      <c r="BF243" s="67"/>
      <c r="BG243" s="277"/>
      <c r="BH243" s="549"/>
      <c r="BI243" s="60"/>
      <c r="BJ243" s="60"/>
      <c r="BK243" s="259"/>
      <c r="BL243" s="60"/>
      <c r="BM243" s="44"/>
      <c r="BN243" s="85"/>
      <c r="BO243" s="85"/>
      <c r="BP243" s="85"/>
      <c r="BQ243" s="44"/>
      <c r="BR243" s="89"/>
    </row>
    <row r="244" spans="1:70" x14ac:dyDescent="0.25">
      <c r="A244" s="37" t="s">
        <v>95</v>
      </c>
      <c r="B244" s="44"/>
      <c r="C244" s="721"/>
      <c r="D244" s="44"/>
      <c r="E244" s="52"/>
      <c r="F244" s="44"/>
      <c r="G244" s="56"/>
      <c r="H244" s="67"/>
      <c r="I244" s="60">
        <v>-2.0895999999999999</v>
      </c>
      <c r="J244" s="60">
        <v>0.30099999999999999</v>
      </c>
      <c r="K244" s="60">
        <v>-9.2637</v>
      </c>
      <c r="L244" s="60">
        <v>-4.6043000000000003</v>
      </c>
      <c r="M244" s="60">
        <v>-16.7348</v>
      </c>
      <c r="N244" s="71">
        <v>-11.6332</v>
      </c>
      <c r="O244" s="60">
        <v>-5.2337999999999996</v>
      </c>
      <c r="P244" s="60">
        <v>8.3115000000000006</v>
      </c>
      <c r="Q244" s="60">
        <v>7.3852000000000002</v>
      </c>
      <c r="R244" s="60">
        <v>7.9302999999999999</v>
      </c>
      <c r="S244" s="60">
        <v>-0.1777</v>
      </c>
      <c r="T244" s="60">
        <v>-16.026299999999999</v>
      </c>
      <c r="U244" s="60">
        <v>-11.8385</v>
      </c>
      <c r="V244" s="60">
        <v>-13.225099999999999</v>
      </c>
      <c r="W244" s="60">
        <v>-7.9630999999999998</v>
      </c>
      <c r="X244" s="60">
        <v>-21.263000000000002</v>
      </c>
      <c r="Y244" s="67"/>
      <c r="Z244" s="52"/>
      <c r="AA244" s="52"/>
      <c r="AB244" s="52"/>
      <c r="AC244" s="52"/>
      <c r="AD244" s="52"/>
      <c r="AE244" s="52"/>
      <c r="AF244" s="52"/>
      <c r="AG244" s="52"/>
      <c r="AH244" s="52"/>
      <c r="AI244" s="52"/>
      <c r="AJ244" s="52"/>
      <c r="AK244" s="52"/>
      <c r="AL244" s="52"/>
      <c r="AM244" s="52"/>
      <c r="AN244" s="52"/>
      <c r="AO244" s="44"/>
      <c r="AP244" s="60">
        <v>7.62</v>
      </c>
      <c r="AQ244" s="60">
        <v>7.65</v>
      </c>
      <c r="AR244" s="60">
        <v>7.41</v>
      </c>
      <c r="AS244" s="60">
        <v>-1.7</v>
      </c>
      <c r="AT244" s="60">
        <v>-17.28</v>
      </c>
      <c r="AU244" s="79"/>
      <c r="AV244" s="52"/>
      <c r="AW244" s="52"/>
      <c r="AX244" s="52"/>
      <c r="AY244" s="52"/>
      <c r="AZ244" s="52"/>
      <c r="BA244" s="67"/>
      <c r="BB244" s="60"/>
      <c r="BC244" s="60"/>
      <c r="BD244" s="60"/>
      <c r="BE244" s="277"/>
      <c r="BF244" s="67"/>
      <c r="BG244" s="277"/>
      <c r="BH244" s="549"/>
      <c r="BI244" s="60"/>
      <c r="BJ244" s="60"/>
      <c r="BK244" s="259"/>
      <c r="BL244" s="60"/>
      <c r="BM244" s="44"/>
      <c r="BN244" s="85"/>
      <c r="BO244" s="85"/>
      <c r="BP244" s="85"/>
      <c r="BQ244" s="44"/>
      <c r="BR244" s="89"/>
    </row>
    <row r="245" spans="1:70" x14ac:dyDescent="0.25">
      <c r="A245" s="38" t="s">
        <v>96</v>
      </c>
      <c r="B245" s="45"/>
      <c r="C245" s="722"/>
      <c r="D245" s="45"/>
      <c r="E245" s="53"/>
      <c r="F245" s="45"/>
      <c r="G245" s="57"/>
      <c r="H245" s="68"/>
      <c r="I245" s="61">
        <v>-7.8600000000000003E-2</v>
      </c>
      <c r="J245" s="61">
        <v>3.734</v>
      </c>
      <c r="K245" s="61">
        <v>0.84509999999999996</v>
      </c>
      <c r="L245" s="61">
        <v>2.8619500000000002</v>
      </c>
      <c r="M245" s="61">
        <v>5.7865000000000002</v>
      </c>
      <c r="N245" s="72">
        <v>11.274800000000001</v>
      </c>
      <c r="O245" s="61">
        <v>11.197900000000001</v>
      </c>
      <c r="P245" s="61">
        <v>17.746700000000001</v>
      </c>
      <c r="Q245" s="61">
        <v>14.168799999999999</v>
      </c>
      <c r="R245" s="61">
        <v>13.589</v>
      </c>
      <c r="S245" s="61">
        <v>7.3251999999999997</v>
      </c>
      <c r="T245" s="61">
        <v>2.5411999999999999</v>
      </c>
      <c r="U245" s="61">
        <v>6.7962999999999996</v>
      </c>
      <c r="V245" s="61">
        <v>2.5245000000000002</v>
      </c>
      <c r="W245" s="61">
        <v>0.52029999999999998</v>
      </c>
      <c r="X245" s="61">
        <v>12.21</v>
      </c>
      <c r="Y245" s="68"/>
      <c r="Z245" s="53"/>
      <c r="AA245" s="53"/>
      <c r="AB245" s="53"/>
      <c r="AC245" s="53"/>
      <c r="AD245" s="53"/>
      <c r="AE245" s="53"/>
      <c r="AF245" s="53"/>
      <c r="AG245" s="53"/>
      <c r="AH245" s="53"/>
      <c r="AI245" s="53"/>
      <c r="AJ245" s="53"/>
      <c r="AK245" s="53"/>
      <c r="AL245" s="53"/>
      <c r="AM245" s="53"/>
      <c r="AN245" s="53"/>
      <c r="AO245" s="45"/>
      <c r="AP245" s="61">
        <v>14.34</v>
      </c>
      <c r="AQ245" s="61">
        <v>16.37</v>
      </c>
      <c r="AR245" s="61">
        <v>14.48</v>
      </c>
      <c r="AS245" s="61">
        <v>12.87</v>
      </c>
      <c r="AT245" s="61">
        <v>10.4</v>
      </c>
      <c r="AU245" s="80"/>
      <c r="AV245" s="53"/>
      <c r="AW245" s="53"/>
      <c r="AX245" s="53"/>
      <c r="AY245" s="53"/>
      <c r="AZ245" s="53"/>
      <c r="BA245" s="68"/>
      <c r="BB245" s="61"/>
      <c r="BC245" s="61"/>
      <c r="BD245" s="61"/>
      <c r="BE245" s="279"/>
      <c r="BF245" s="68"/>
      <c r="BG245" s="279"/>
      <c r="BH245" s="550"/>
      <c r="BI245" s="61"/>
      <c r="BJ245" s="61"/>
      <c r="BK245" s="262"/>
      <c r="BL245" s="61"/>
      <c r="BM245" s="45"/>
      <c r="BN245" s="86"/>
      <c r="BO245" s="86"/>
      <c r="BP245" s="86"/>
      <c r="BQ245" s="45"/>
      <c r="BR245" s="90"/>
    </row>
    <row r="246" spans="1:70" ht="14.5" x14ac:dyDescent="0.25">
      <c r="A246" s="39" t="s">
        <v>91</v>
      </c>
      <c r="B246" s="40"/>
      <c r="C246" s="726"/>
      <c r="D246" s="40"/>
      <c r="E246" s="40"/>
      <c r="F246" s="40"/>
      <c r="G246" s="40"/>
      <c r="H246" s="69"/>
      <c r="I246" s="62"/>
      <c r="J246" s="62"/>
      <c r="K246" s="62"/>
      <c r="L246" s="62"/>
      <c r="M246" s="62"/>
      <c r="N246" s="73"/>
      <c r="O246" s="62"/>
      <c r="P246" s="62"/>
      <c r="Q246" s="62"/>
      <c r="R246" s="62"/>
      <c r="S246" s="62"/>
      <c r="T246" s="62"/>
      <c r="U246" s="62"/>
      <c r="V246" s="62"/>
      <c r="W246" s="62"/>
      <c r="X246" s="62"/>
      <c r="Y246" s="69"/>
      <c r="Z246" s="54"/>
      <c r="AA246" s="54"/>
      <c r="AB246" s="54"/>
      <c r="AC246" s="54"/>
      <c r="AD246" s="54"/>
      <c r="AE246" s="54"/>
      <c r="AF246" s="54"/>
      <c r="AG246" s="54"/>
      <c r="AH246" s="54"/>
      <c r="AI246" s="54"/>
      <c r="AJ246" s="54"/>
      <c r="AK246" s="54"/>
      <c r="AL246" s="54"/>
      <c r="AM246" s="54"/>
      <c r="AN246" s="54"/>
      <c r="AO246" s="69"/>
      <c r="AP246" s="245"/>
      <c r="AQ246" s="245"/>
      <c r="AR246" s="245"/>
      <c r="AS246" s="245"/>
      <c r="AT246" s="245"/>
      <c r="AU246" s="69"/>
      <c r="AV246" s="247"/>
      <c r="AW246" s="247"/>
      <c r="AX246" s="247"/>
      <c r="AY246" s="247"/>
      <c r="AZ246" s="247"/>
      <c r="BA246" s="40"/>
      <c r="BB246" s="245"/>
      <c r="BC246" s="245"/>
      <c r="BD246" s="245"/>
      <c r="BE246" s="245"/>
      <c r="BF246" s="69"/>
      <c r="BG246" s="245"/>
      <c r="BH246" s="245"/>
      <c r="BI246" s="245"/>
      <c r="BJ246" s="245"/>
      <c r="BK246" s="69"/>
      <c r="BL246" s="40"/>
      <c r="BM246" s="41"/>
    </row>
    <row r="247" spans="1:70" s="449" customFormat="1" ht="11" x14ac:dyDescent="0.3">
      <c r="A247" s="483" t="s">
        <v>5684</v>
      </c>
      <c r="B247" s="439"/>
      <c r="C247" s="741"/>
      <c r="D247" s="439"/>
      <c r="E247" s="439"/>
      <c r="F247" s="439"/>
      <c r="G247" s="439"/>
      <c r="H247" s="442"/>
      <c r="I247" s="441">
        <v>0.49909999999999999</v>
      </c>
      <c r="J247" s="441">
        <v>5.1379999999999999</v>
      </c>
      <c r="K247" s="441">
        <v>3.3946000000000001</v>
      </c>
      <c r="L247" s="441">
        <v>8.3102999999999998</v>
      </c>
      <c r="M247" s="441">
        <v>3.7090000000000001</v>
      </c>
      <c r="N247" s="443">
        <v>6.2135999999999996</v>
      </c>
      <c r="O247" s="441" t="s">
        <v>430</v>
      </c>
      <c r="P247" s="441" t="s">
        <v>430</v>
      </c>
      <c r="Q247" s="441" t="s">
        <v>430</v>
      </c>
      <c r="R247" s="441" t="s">
        <v>430</v>
      </c>
      <c r="S247" s="441">
        <v>15.728400000000001</v>
      </c>
      <c r="T247" s="441">
        <v>1.5651999999999999</v>
      </c>
      <c r="U247" s="441">
        <v>6.0454999999999997</v>
      </c>
      <c r="V247" s="441">
        <v>3.2456</v>
      </c>
      <c r="W247" s="441">
        <v>1.4382999999999999</v>
      </c>
      <c r="X247" s="441" t="s">
        <v>428</v>
      </c>
      <c r="Y247" s="442"/>
      <c r="Z247" s="440"/>
      <c r="AA247" s="440"/>
      <c r="AB247" s="440"/>
      <c r="AC247" s="440"/>
      <c r="AD247" s="440"/>
      <c r="AE247" s="440"/>
      <c r="AF247" s="440"/>
      <c r="AG247" s="440"/>
      <c r="AH247" s="440"/>
      <c r="AI247" s="440"/>
      <c r="AJ247" s="440"/>
      <c r="AK247" s="440"/>
      <c r="AL247" s="440"/>
      <c r="AM247" s="440"/>
      <c r="AN247" s="440"/>
      <c r="AO247" s="442"/>
      <c r="AP247" s="441" t="s">
        <v>430</v>
      </c>
      <c r="AQ247" s="441" t="s">
        <v>430</v>
      </c>
      <c r="AR247" s="441" t="s">
        <v>430</v>
      </c>
      <c r="AS247" s="441" t="s">
        <v>430</v>
      </c>
      <c r="AT247" s="441">
        <v>7.35</v>
      </c>
      <c r="AU247" s="442"/>
      <c r="AV247" s="447"/>
      <c r="AW247" s="447"/>
      <c r="AX247" s="447"/>
      <c r="AY247" s="447"/>
      <c r="AZ247" s="447"/>
      <c r="BA247" s="439"/>
      <c r="BB247" s="444"/>
      <c r="BC247" s="444"/>
      <c r="BD247" s="444"/>
      <c r="BE247" s="444"/>
      <c r="BF247" s="442"/>
      <c r="BG247" s="444"/>
      <c r="BH247" s="444"/>
      <c r="BI247" s="444"/>
      <c r="BJ247" s="444"/>
      <c r="BK247" s="442"/>
      <c r="BL247" s="439"/>
      <c r="BM247" s="448"/>
    </row>
    <row r="248" spans="1:70" s="449" customFormat="1" ht="11" x14ac:dyDescent="0.3">
      <c r="A248" s="356" t="s">
        <v>2490</v>
      </c>
      <c r="B248" s="398"/>
      <c r="C248" s="742"/>
      <c r="D248" s="398"/>
      <c r="E248" s="398"/>
      <c r="F248" s="398"/>
      <c r="G248" s="398"/>
      <c r="H248" s="399"/>
      <c r="I248" s="358">
        <v>0.41399999999999998</v>
      </c>
      <c r="J248" s="358">
        <v>4.8338999999999999</v>
      </c>
      <c r="K248" s="358">
        <v>3.1366999999999998</v>
      </c>
      <c r="L248" s="358">
        <v>4.4298999999999999</v>
      </c>
      <c r="M248" s="358">
        <v>-2.6659999999999999</v>
      </c>
      <c r="N248" s="359">
        <v>1.2864</v>
      </c>
      <c r="O248" s="358">
        <v>2.4962</v>
      </c>
      <c r="P248" s="358">
        <v>12.736599999999999</v>
      </c>
      <c r="Q248" s="358">
        <v>12.055999999999999</v>
      </c>
      <c r="R248" s="358">
        <v>13.996700000000001</v>
      </c>
      <c r="S248" s="358">
        <v>11.450699999999999</v>
      </c>
      <c r="T248" s="358">
        <v>-4.0270999999999999</v>
      </c>
      <c r="U248" s="358">
        <v>1.5527</v>
      </c>
      <c r="V248" s="358">
        <v>-1.7008000000000001</v>
      </c>
      <c r="W248" s="358">
        <v>2.4268000000000001</v>
      </c>
      <c r="X248" s="358" t="s">
        <v>428</v>
      </c>
      <c r="Y248" s="399"/>
      <c r="Z248" s="357"/>
      <c r="AA248" s="357"/>
      <c r="AB248" s="357"/>
      <c r="AC248" s="357"/>
      <c r="AD248" s="357"/>
      <c r="AE248" s="357"/>
      <c r="AF248" s="357"/>
      <c r="AG248" s="357"/>
      <c r="AH248" s="357"/>
      <c r="AI248" s="357"/>
      <c r="AJ248" s="357"/>
      <c r="AK248" s="357"/>
      <c r="AL248" s="357"/>
      <c r="AM248" s="357"/>
      <c r="AN248" s="357"/>
      <c r="AO248" s="399"/>
      <c r="AP248" s="358">
        <v>13.53</v>
      </c>
      <c r="AQ248" s="358">
        <v>13.72</v>
      </c>
      <c r="AR248" s="358">
        <v>10.28</v>
      </c>
      <c r="AS248" s="358">
        <v>5.97</v>
      </c>
      <c r="AT248" s="358">
        <v>-1.31</v>
      </c>
      <c r="AU248" s="399"/>
      <c r="AV248" s="450"/>
      <c r="AW248" s="450"/>
      <c r="AX248" s="450"/>
      <c r="AY248" s="450"/>
      <c r="AZ248" s="450"/>
      <c r="BA248" s="398"/>
      <c r="BB248" s="400"/>
      <c r="BC248" s="400"/>
      <c r="BD248" s="400"/>
      <c r="BE248" s="400"/>
      <c r="BF248" s="399"/>
      <c r="BG248" s="400"/>
      <c r="BH248" s="400"/>
      <c r="BI248" s="400"/>
      <c r="BJ248" s="400"/>
      <c r="BK248" s="399"/>
      <c r="BL248" s="398"/>
      <c r="BM248" s="451"/>
    </row>
    <row r="249" spans="1:70" s="449" customFormat="1" ht="11" x14ac:dyDescent="0.3">
      <c r="A249" s="356" t="s">
        <v>663</v>
      </c>
      <c r="B249" s="398"/>
      <c r="C249" s="742"/>
      <c r="D249" s="398"/>
      <c r="E249" s="398"/>
      <c r="F249" s="398"/>
      <c r="G249" s="398"/>
      <c r="H249" s="399"/>
      <c r="I249" s="358">
        <v>0.44069999999999998</v>
      </c>
      <c r="J249" s="358">
        <v>4.9404000000000003</v>
      </c>
      <c r="K249" s="358">
        <v>3.4460000000000002</v>
      </c>
      <c r="L249" s="358">
        <v>5.9051999999999998</v>
      </c>
      <c r="M249" s="358">
        <v>-1.2455000000000001</v>
      </c>
      <c r="N249" s="359">
        <v>1.8371</v>
      </c>
      <c r="O249" s="358">
        <v>2.4556</v>
      </c>
      <c r="P249" s="358">
        <v>13.361800000000001</v>
      </c>
      <c r="Q249" s="358">
        <v>12.526199999999999</v>
      </c>
      <c r="R249" s="358">
        <v>14.230600000000001</v>
      </c>
      <c r="S249" s="358">
        <v>12.9483</v>
      </c>
      <c r="T249" s="358">
        <v>-2.8016000000000001</v>
      </c>
      <c r="U249" s="358">
        <v>2.0804</v>
      </c>
      <c r="V249" s="358">
        <v>-1.2175</v>
      </c>
      <c r="W249" s="358">
        <v>2.4982000000000002</v>
      </c>
      <c r="X249" s="358" t="s">
        <v>428</v>
      </c>
      <c r="Y249" s="399"/>
      <c r="Z249" s="357"/>
      <c r="AA249" s="357"/>
      <c r="AB249" s="357"/>
      <c r="AC249" s="357"/>
      <c r="AD249" s="357"/>
      <c r="AE249" s="357"/>
      <c r="AF249" s="357"/>
      <c r="AG249" s="357"/>
      <c r="AH249" s="357"/>
      <c r="AI249" s="357"/>
      <c r="AJ249" s="357"/>
      <c r="AK249" s="357"/>
      <c r="AL249" s="357"/>
      <c r="AM249" s="357"/>
      <c r="AN249" s="357"/>
      <c r="AO249" s="399"/>
      <c r="AP249" s="358">
        <v>13.89</v>
      </c>
      <c r="AQ249" s="358">
        <v>14.36</v>
      </c>
      <c r="AR249" s="358">
        <v>10.83</v>
      </c>
      <c r="AS249" s="358">
        <v>6.45</v>
      </c>
      <c r="AT249" s="358">
        <v>0.45</v>
      </c>
      <c r="AU249" s="399"/>
      <c r="AV249" s="450"/>
      <c r="AW249" s="450"/>
      <c r="AX249" s="450"/>
      <c r="AY249" s="450"/>
      <c r="AZ249" s="450"/>
      <c r="BA249" s="398"/>
      <c r="BB249" s="400"/>
      <c r="BC249" s="400"/>
      <c r="BD249" s="400"/>
      <c r="BE249" s="400"/>
      <c r="BF249" s="399"/>
      <c r="BG249" s="400"/>
      <c r="BH249" s="400"/>
      <c r="BI249" s="400"/>
      <c r="BJ249" s="400"/>
      <c r="BK249" s="399"/>
      <c r="BL249" s="398"/>
      <c r="BM249" s="451"/>
    </row>
    <row r="250" spans="1:70" s="449" customFormat="1" ht="11" x14ac:dyDescent="0.3">
      <c r="A250" s="356" t="s">
        <v>5686</v>
      </c>
      <c r="B250" s="398"/>
      <c r="C250" s="742"/>
      <c r="D250" s="398"/>
      <c r="E250" s="398"/>
      <c r="F250" s="398"/>
      <c r="G250" s="398"/>
      <c r="H250" s="399"/>
      <c r="I250" s="358" t="s">
        <v>430</v>
      </c>
      <c r="J250" s="358" t="s">
        <v>430</v>
      </c>
      <c r="K250" s="358" t="s">
        <v>430</v>
      </c>
      <c r="L250" s="358" t="s">
        <v>430</v>
      </c>
      <c r="M250" s="358" t="s">
        <v>430</v>
      </c>
      <c r="N250" s="359" t="s">
        <v>430</v>
      </c>
      <c r="O250" s="358" t="s">
        <v>430</v>
      </c>
      <c r="P250" s="358" t="s">
        <v>430</v>
      </c>
      <c r="Q250" s="358" t="s">
        <v>430</v>
      </c>
      <c r="R250" s="358" t="s">
        <v>430</v>
      </c>
      <c r="S250" s="358" t="s">
        <v>430</v>
      </c>
      <c r="T250" s="358" t="s">
        <v>430</v>
      </c>
      <c r="U250" s="358" t="s">
        <v>430</v>
      </c>
      <c r="V250" s="358" t="s">
        <v>430</v>
      </c>
      <c r="W250" s="358" t="s">
        <v>430</v>
      </c>
      <c r="X250" s="358" t="s">
        <v>430</v>
      </c>
      <c r="Y250" s="399"/>
      <c r="Z250" s="357"/>
      <c r="AA250" s="357"/>
      <c r="AB250" s="357"/>
      <c r="AC250" s="357"/>
      <c r="AD250" s="357"/>
      <c r="AE250" s="357"/>
      <c r="AF250" s="357"/>
      <c r="AG250" s="357"/>
      <c r="AH250" s="357"/>
      <c r="AI250" s="357"/>
      <c r="AJ250" s="357"/>
      <c r="AK250" s="357"/>
      <c r="AL250" s="357"/>
      <c r="AM250" s="357"/>
      <c r="AN250" s="357"/>
      <c r="AO250" s="399"/>
      <c r="AP250" s="358" t="s">
        <v>430</v>
      </c>
      <c r="AQ250" s="358" t="s">
        <v>430</v>
      </c>
      <c r="AR250" s="358" t="s">
        <v>430</v>
      </c>
      <c r="AS250" s="358" t="s">
        <v>430</v>
      </c>
      <c r="AT250" s="358" t="s">
        <v>430</v>
      </c>
      <c r="AU250" s="399"/>
      <c r="AV250" s="450"/>
      <c r="AW250" s="450"/>
      <c r="AX250" s="450"/>
      <c r="AY250" s="450"/>
      <c r="AZ250" s="450"/>
      <c r="BA250" s="398"/>
      <c r="BB250" s="400"/>
      <c r="BC250" s="400"/>
      <c r="BD250" s="400"/>
      <c r="BE250" s="400"/>
      <c r="BF250" s="399"/>
      <c r="BG250" s="400"/>
      <c r="BH250" s="400"/>
      <c r="BI250" s="400"/>
      <c r="BJ250" s="400"/>
      <c r="BK250" s="399"/>
      <c r="BL250" s="398"/>
      <c r="BM250" s="451"/>
    </row>
    <row r="251" spans="1:70" s="449" customFormat="1" ht="11" x14ac:dyDescent="0.3">
      <c r="A251" s="356" t="s">
        <v>5688</v>
      </c>
      <c r="B251" s="398"/>
      <c r="C251" s="742"/>
      <c r="D251" s="398"/>
      <c r="E251" s="398"/>
      <c r="F251" s="398"/>
      <c r="G251" s="398"/>
      <c r="H251" s="399"/>
      <c r="I251" s="358" t="s">
        <v>430</v>
      </c>
      <c r="J251" s="358" t="s">
        <v>430</v>
      </c>
      <c r="K251" s="358" t="s">
        <v>430</v>
      </c>
      <c r="L251" s="358" t="s">
        <v>430</v>
      </c>
      <c r="M251" s="358" t="s">
        <v>430</v>
      </c>
      <c r="N251" s="359" t="s">
        <v>430</v>
      </c>
      <c r="O251" s="358" t="s">
        <v>430</v>
      </c>
      <c r="P251" s="358" t="s">
        <v>430</v>
      </c>
      <c r="Q251" s="358" t="s">
        <v>430</v>
      </c>
      <c r="R251" s="358" t="s">
        <v>430</v>
      </c>
      <c r="S251" s="358" t="s">
        <v>430</v>
      </c>
      <c r="T251" s="358" t="s">
        <v>430</v>
      </c>
      <c r="U251" s="358" t="s">
        <v>430</v>
      </c>
      <c r="V251" s="358" t="s">
        <v>430</v>
      </c>
      <c r="W251" s="358" t="s">
        <v>430</v>
      </c>
      <c r="X251" s="358" t="s">
        <v>430</v>
      </c>
      <c r="Y251" s="399"/>
      <c r="Z251" s="357"/>
      <c r="AA251" s="357"/>
      <c r="AB251" s="357"/>
      <c r="AC251" s="357"/>
      <c r="AD251" s="357"/>
      <c r="AE251" s="357"/>
      <c r="AF251" s="357"/>
      <c r="AG251" s="357"/>
      <c r="AH251" s="357"/>
      <c r="AI251" s="357"/>
      <c r="AJ251" s="357"/>
      <c r="AK251" s="357"/>
      <c r="AL251" s="357"/>
      <c r="AM251" s="357"/>
      <c r="AN251" s="357"/>
      <c r="AO251" s="399"/>
      <c r="AP251" s="358" t="s">
        <v>430</v>
      </c>
      <c r="AQ251" s="358" t="s">
        <v>430</v>
      </c>
      <c r="AR251" s="358" t="s">
        <v>430</v>
      </c>
      <c r="AS251" s="358" t="s">
        <v>430</v>
      </c>
      <c r="AT251" s="358" t="s">
        <v>430</v>
      </c>
      <c r="AU251" s="399"/>
      <c r="AV251" s="450"/>
      <c r="AW251" s="450"/>
      <c r="AX251" s="450"/>
      <c r="AY251" s="450"/>
      <c r="AZ251" s="450"/>
      <c r="BA251" s="398"/>
      <c r="BB251" s="400"/>
      <c r="BC251" s="400"/>
      <c r="BD251" s="400"/>
      <c r="BE251" s="400"/>
      <c r="BF251" s="399"/>
      <c r="BG251" s="400"/>
      <c r="BH251" s="400"/>
      <c r="BI251" s="400"/>
      <c r="BJ251" s="400"/>
      <c r="BK251" s="399"/>
      <c r="BL251" s="398"/>
      <c r="BM251" s="451"/>
    </row>
    <row r="252" spans="1:70" s="449" customFormat="1" ht="11" x14ac:dyDescent="0.3">
      <c r="A252" s="356" t="s">
        <v>5689</v>
      </c>
      <c r="B252" s="398"/>
      <c r="C252" s="742"/>
      <c r="D252" s="398"/>
      <c r="E252" s="398"/>
      <c r="F252" s="398"/>
      <c r="G252" s="398"/>
      <c r="H252" s="399"/>
      <c r="I252" s="358" t="s">
        <v>430</v>
      </c>
      <c r="J252" s="358" t="s">
        <v>430</v>
      </c>
      <c r="K252" s="358" t="s">
        <v>430</v>
      </c>
      <c r="L252" s="358" t="s">
        <v>430</v>
      </c>
      <c r="M252" s="358" t="s">
        <v>430</v>
      </c>
      <c r="N252" s="359" t="s">
        <v>430</v>
      </c>
      <c r="O252" s="358" t="s">
        <v>430</v>
      </c>
      <c r="P252" s="358" t="s">
        <v>430</v>
      </c>
      <c r="Q252" s="358" t="s">
        <v>430</v>
      </c>
      <c r="R252" s="358" t="s">
        <v>430</v>
      </c>
      <c r="S252" s="358" t="s">
        <v>430</v>
      </c>
      <c r="T252" s="358" t="s">
        <v>430</v>
      </c>
      <c r="U252" s="358" t="s">
        <v>430</v>
      </c>
      <c r="V252" s="358" t="s">
        <v>430</v>
      </c>
      <c r="W252" s="358" t="s">
        <v>430</v>
      </c>
      <c r="X252" s="358" t="s">
        <v>430</v>
      </c>
      <c r="Y252" s="399"/>
      <c r="Z252" s="357"/>
      <c r="AA252" s="357"/>
      <c r="AB252" s="357"/>
      <c r="AC252" s="357"/>
      <c r="AD252" s="357"/>
      <c r="AE252" s="357"/>
      <c r="AF252" s="357"/>
      <c r="AG252" s="357"/>
      <c r="AH252" s="357"/>
      <c r="AI252" s="357"/>
      <c r="AJ252" s="357"/>
      <c r="AK252" s="357"/>
      <c r="AL252" s="357"/>
      <c r="AM252" s="357"/>
      <c r="AN252" s="357"/>
      <c r="AO252" s="399"/>
      <c r="AP252" s="358" t="s">
        <v>430</v>
      </c>
      <c r="AQ252" s="358" t="s">
        <v>430</v>
      </c>
      <c r="AR252" s="358" t="s">
        <v>430</v>
      </c>
      <c r="AS252" s="358" t="s">
        <v>430</v>
      </c>
      <c r="AT252" s="358" t="s">
        <v>430</v>
      </c>
      <c r="AU252" s="399"/>
      <c r="AV252" s="450"/>
      <c r="AW252" s="450"/>
      <c r="AX252" s="450"/>
      <c r="AY252" s="450"/>
      <c r="AZ252" s="450"/>
      <c r="BA252" s="398"/>
      <c r="BB252" s="400"/>
      <c r="BC252" s="400"/>
      <c r="BD252" s="400"/>
      <c r="BE252" s="400"/>
      <c r="BF252" s="399"/>
      <c r="BG252" s="400"/>
      <c r="BH252" s="400"/>
      <c r="BI252" s="400"/>
      <c r="BJ252" s="400"/>
      <c r="BK252" s="399"/>
      <c r="BL252" s="398"/>
      <c r="BM252" s="451"/>
    </row>
    <row r="253" spans="1:70" s="449" customFormat="1" ht="11" x14ac:dyDescent="0.3">
      <c r="A253" s="356" t="s">
        <v>5691</v>
      </c>
      <c r="B253" s="398"/>
      <c r="C253" s="742"/>
      <c r="D253" s="398"/>
      <c r="E253" s="398"/>
      <c r="F253" s="398"/>
      <c r="G253" s="398"/>
      <c r="H253" s="399"/>
      <c r="I253" s="358">
        <v>1.3161</v>
      </c>
      <c r="J253" s="358">
        <v>5.4226000000000001</v>
      </c>
      <c r="K253" s="358">
        <v>4.0164</v>
      </c>
      <c r="L253" s="358">
        <v>17.704699999999999</v>
      </c>
      <c r="M253" s="358">
        <v>29.338100000000001</v>
      </c>
      <c r="N253" s="359">
        <v>24.067799999999998</v>
      </c>
      <c r="O253" s="358">
        <v>2.8931</v>
      </c>
      <c r="P253" s="358">
        <v>28.9253</v>
      </c>
      <c r="Q253" s="358">
        <v>26.6478</v>
      </c>
      <c r="R253" s="358">
        <v>18.038699999999999</v>
      </c>
      <c r="S253" s="358">
        <v>23.014600000000002</v>
      </c>
      <c r="T253" s="358">
        <v>26.749600000000001</v>
      </c>
      <c r="U253" s="358">
        <v>23.316500000000001</v>
      </c>
      <c r="V253" s="358">
        <v>19.779599999999999</v>
      </c>
      <c r="W253" s="358">
        <v>-2.1089000000000002</v>
      </c>
      <c r="X253" s="358" t="s">
        <v>428</v>
      </c>
      <c r="Y253" s="399"/>
      <c r="Z253" s="357"/>
      <c r="AA253" s="357"/>
      <c r="AB253" s="357"/>
      <c r="AC253" s="357"/>
      <c r="AD253" s="357"/>
      <c r="AE253" s="357"/>
      <c r="AF253" s="357"/>
      <c r="AG253" s="357"/>
      <c r="AH253" s="357"/>
      <c r="AI253" s="357"/>
      <c r="AJ253" s="357"/>
      <c r="AK253" s="357"/>
      <c r="AL253" s="357"/>
      <c r="AM253" s="357"/>
      <c r="AN253" s="357"/>
      <c r="AO253" s="399"/>
      <c r="AP253" s="358">
        <v>22.72</v>
      </c>
      <c r="AQ253" s="358">
        <v>27.79</v>
      </c>
      <c r="AR253" s="358">
        <v>21.84</v>
      </c>
      <c r="AS253" s="358">
        <v>18.73</v>
      </c>
      <c r="AT253" s="358">
        <v>42.48</v>
      </c>
      <c r="AU253" s="399"/>
      <c r="AV253" s="450"/>
      <c r="AW253" s="450"/>
      <c r="AX253" s="450"/>
      <c r="AY253" s="450"/>
      <c r="AZ253" s="450"/>
      <c r="BA253" s="398"/>
      <c r="BB253" s="400"/>
      <c r="BC253" s="400"/>
      <c r="BD253" s="400"/>
      <c r="BE253" s="400"/>
      <c r="BF253" s="399"/>
      <c r="BG253" s="400"/>
      <c r="BH253" s="400"/>
      <c r="BI253" s="400"/>
      <c r="BJ253" s="400"/>
      <c r="BK253" s="399"/>
      <c r="BL253" s="398"/>
      <c r="BM253" s="451"/>
    </row>
    <row r="254" spans="1:70" s="449" customFormat="1" ht="11" x14ac:dyDescent="0.3">
      <c r="A254" s="356" t="s">
        <v>5692</v>
      </c>
      <c r="B254" s="398"/>
      <c r="C254" s="742"/>
      <c r="D254" s="398"/>
      <c r="E254" s="398"/>
      <c r="F254" s="398"/>
      <c r="G254" s="398"/>
      <c r="H254" s="399"/>
      <c r="I254" s="358">
        <v>0.56559999999999999</v>
      </c>
      <c r="J254" s="358">
        <v>6.1003999999999996</v>
      </c>
      <c r="K254" s="358">
        <v>5.1117999999999997</v>
      </c>
      <c r="L254" s="358">
        <v>8.9603999999999999</v>
      </c>
      <c r="M254" s="358">
        <v>-2.1185999999999998</v>
      </c>
      <c r="N254" s="359">
        <v>-6.1159999999999997</v>
      </c>
      <c r="O254" s="358" t="s">
        <v>430</v>
      </c>
      <c r="P254" s="358" t="s">
        <v>430</v>
      </c>
      <c r="Q254" s="358" t="s">
        <v>430</v>
      </c>
      <c r="R254" s="358" t="s">
        <v>430</v>
      </c>
      <c r="S254" s="358">
        <v>16.800699999999999</v>
      </c>
      <c r="T254" s="358">
        <v>-3.4357000000000002</v>
      </c>
      <c r="U254" s="358">
        <v>-6.7698999999999998</v>
      </c>
      <c r="V254" s="358">
        <v>-9.4237000000000002</v>
      </c>
      <c r="W254" s="358">
        <v>2.2867999999999999</v>
      </c>
      <c r="X254" s="358" t="s">
        <v>428</v>
      </c>
      <c r="Y254" s="399"/>
      <c r="Z254" s="357"/>
      <c r="AA254" s="357"/>
      <c r="AB254" s="357"/>
      <c r="AC254" s="357"/>
      <c r="AD254" s="357"/>
      <c r="AE254" s="357"/>
      <c r="AF254" s="357"/>
      <c r="AG254" s="357"/>
      <c r="AH254" s="357"/>
      <c r="AI254" s="357"/>
      <c r="AJ254" s="357"/>
      <c r="AK254" s="357"/>
      <c r="AL254" s="357"/>
      <c r="AM254" s="357"/>
      <c r="AN254" s="357"/>
      <c r="AO254" s="399"/>
      <c r="AP254" s="358" t="s">
        <v>430</v>
      </c>
      <c r="AQ254" s="358" t="s">
        <v>430</v>
      </c>
      <c r="AR254" s="358" t="s">
        <v>430</v>
      </c>
      <c r="AS254" s="358" t="s">
        <v>430</v>
      </c>
      <c r="AT254" s="358">
        <v>-5.29</v>
      </c>
      <c r="AU254" s="399"/>
      <c r="AV254" s="450"/>
      <c r="AW254" s="450"/>
      <c r="AX254" s="450"/>
      <c r="AY254" s="450"/>
      <c r="AZ254" s="450"/>
      <c r="BA254" s="398"/>
      <c r="BB254" s="400"/>
      <c r="BC254" s="400"/>
      <c r="BD254" s="400"/>
      <c r="BE254" s="400"/>
      <c r="BF254" s="399"/>
      <c r="BG254" s="400"/>
      <c r="BH254" s="400"/>
      <c r="BI254" s="400"/>
      <c r="BJ254" s="400"/>
      <c r="BK254" s="399"/>
      <c r="BL254" s="398"/>
      <c r="BM254" s="451"/>
    </row>
    <row r="255" spans="1:70" s="449" customFormat="1" ht="11" x14ac:dyDescent="0.3">
      <c r="A255" s="356" t="s">
        <v>6759</v>
      </c>
      <c r="B255" s="398"/>
      <c r="C255" s="742"/>
      <c r="D255" s="398"/>
      <c r="E255" s="398"/>
      <c r="F255" s="398"/>
      <c r="G255" s="398"/>
      <c r="H255" s="399"/>
      <c r="I255" s="358" t="s">
        <v>430</v>
      </c>
      <c r="J255" s="358" t="s">
        <v>430</v>
      </c>
      <c r="K255" s="358" t="s">
        <v>430</v>
      </c>
      <c r="L255" s="358" t="s">
        <v>430</v>
      </c>
      <c r="M255" s="358" t="s">
        <v>430</v>
      </c>
      <c r="N255" s="359" t="s">
        <v>430</v>
      </c>
      <c r="O255" s="358" t="s">
        <v>430</v>
      </c>
      <c r="P255" s="358" t="s">
        <v>430</v>
      </c>
      <c r="Q255" s="358" t="s">
        <v>430</v>
      </c>
      <c r="R255" s="358" t="s">
        <v>430</v>
      </c>
      <c r="S255" s="358" t="s">
        <v>430</v>
      </c>
      <c r="T255" s="358" t="s">
        <v>430</v>
      </c>
      <c r="U255" s="358" t="s">
        <v>430</v>
      </c>
      <c r="V255" s="358" t="s">
        <v>430</v>
      </c>
      <c r="W255" s="358" t="s">
        <v>430</v>
      </c>
      <c r="X255" s="358" t="s">
        <v>430</v>
      </c>
      <c r="Y255" s="399"/>
      <c r="Z255" s="357"/>
      <c r="AA255" s="357"/>
      <c r="AB255" s="357"/>
      <c r="AC255" s="357"/>
      <c r="AD255" s="357"/>
      <c r="AE255" s="357"/>
      <c r="AF255" s="357"/>
      <c r="AG255" s="357"/>
      <c r="AH255" s="357"/>
      <c r="AI255" s="357"/>
      <c r="AJ255" s="357"/>
      <c r="AK255" s="357"/>
      <c r="AL255" s="357"/>
      <c r="AM255" s="357"/>
      <c r="AN255" s="357"/>
      <c r="AO255" s="399"/>
      <c r="AP255" s="358" t="s">
        <v>430</v>
      </c>
      <c r="AQ255" s="358" t="s">
        <v>430</v>
      </c>
      <c r="AR255" s="358" t="s">
        <v>430</v>
      </c>
      <c r="AS255" s="358" t="s">
        <v>430</v>
      </c>
      <c r="AT255" s="358" t="s">
        <v>430</v>
      </c>
      <c r="AU255" s="399"/>
      <c r="AV255" s="450"/>
      <c r="AW255" s="450"/>
      <c r="AX255" s="450"/>
      <c r="AY255" s="450"/>
      <c r="AZ255" s="450"/>
      <c r="BA255" s="398"/>
      <c r="BB255" s="400"/>
      <c r="BC255" s="400"/>
      <c r="BD255" s="400"/>
      <c r="BE255" s="400"/>
      <c r="BF255" s="399"/>
      <c r="BG255" s="400"/>
      <c r="BH255" s="400"/>
      <c r="BI255" s="400"/>
      <c r="BJ255" s="400"/>
      <c r="BK255" s="399"/>
      <c r="BL255" s="398"/>
      <c r="BM255" s="451"/>
    </row>
    <row r="256" spans="1:70" s="449" customFormat="1" ht="11" x14ac:dyDescent="0.3">
      <c r="A256" s="356" t="s">
        <v>6760</v>
      </c>
      <c r="B256" s="398"/>
      <c r="C256" s="742"/>
      <c r="D256" s="398"/>
      <c r="E256" s="398"/>
      <c r="F256" s="398"/>
      <c r="G256" s="398"/>
      <c r="H256" s="399"/>
      <c r="I256" s="358" t="s">
        <v>430</v>
      </c>
      <c r="J256" s="358" t="s">
        <v>430</v>
      </c>
      <c r="K256" s="358" t="s">
        <v>430</v>
      </c>
      <c r="L256" s="358" t="s">
        <v>430</v>
      </c>
      <c r="M256" s="358" t="s">
        <v>430</v>
      </c>
      <c r="N256" s="359" t="s">
        <v>430</v>
      </c>
      <c r="O256" s="358" t="s">
        <v>430</v>
      </c>
      <c r="P256" s="358" t="s">
        <v>430</v>
      </c>
      <c r="Q256" s="358" t="s">
        <v>430</v>
      </c>
      <c r="R256" s="358" t="s">
        <v>430</v>
      </c>
      <c r="S256" s="358" t="s">
        <v>430</v>
      </c>
      <c r="T256" s="358" t="s">
        <v>430</v>
      </c>
      <c r="U256" s="358" t="s">
        <v>430</v>
      </c>
      <c r="V256" s="358" t="s">
        <v>430</v>
      </c>
      <c r="W256" s="358" t="s">
        <v>430</v>
      </c>
      <c r="X256" s="358" t="s">
        <v>430</v>
      </c>
      <c r="Y256" s="399"/>
      <c r="Z256" s="357"/>
      <c r="AA256" s="357"/>
      <c r="AB256" s="357"/>
      <c r="AC256" s="357"/>
      <c r="AD256" s="357"/>
      <c r="AE256" s="357"/>
      <c r="AF256" s="357"/>
      <c r="AG256" s="357"/>
      <c r="AH256" s="357"/>
      <c r="AI256" s="357"/>
      <c r="AJ256" s="357"/>
      <c r="AK256" s="357"/>
      <c r="AL256" s="357"/>
      <c r="AM256" s="357"/>
      <c r="AN256" s="357"/>
      <c r="AO256" s="399"/>
      <c r="AP256" s="358" t="s">
        <v>430</v>
      </c>
      <c r="AQ256" s="358" t="s">
        <v>430</v>
      </c>
      <c r="AR256" s="358" t="s">
        <v>430</v>
      </c>
      <c r="AS256" s="358" t="s">
        <v>430</v>
      </c>
      <c r="AT256" s="358" t="s">
        <v>430</v>
      </c>
      <c r="AU256" s="399"/>
      <c r="AV256" s="450"/>
      <c r="AW256" s="450"/>
      <c r="AX256" s="450"/>
      <c r="AY256" s="450"/>
      <c r="AZ256" s="450"/>
      <c r="BA256" s="398"/>
      <c r="BB256" s="400"/>
      <c r="BC256" s="400"/>
      <c r="BD256" s="400"/>
      <c r="BE256" s="400"/>
      <c r="BF256" s="399"/>
      <c r="BG256" s="400"/>
      <c r="BH256" s="400"/>
      <c r="BI256" s="400"/>
      <c r="BJ256" s="400"/>
      <c r="BK256" s="399"/>
      <c r="BL256" s="398"/>
      <c r="BM256" s="451"/>
    </row>
    <row r="257" spans="1:65" s="449" customFormat="1" ht="11" x14ac:dyDescent="0.3">
      <c r="A257" s="356" t="s">
        <v>6761</v>
      </c>
      <c r="B257" s="398"/>
      <c r="C257" s="742"/>
      <c r="D257" s="398"/>
      <c r="E257" s="398"/>
      <c r="F257" s="398"/>
      <c r="G257" s="398"/>
      <c r="H257" s="399"/>
      <c r="I257" s="358" t="s">
        <v>430</v>
      </c>
      <c r="J257" s="358" t="s">
        <v>430</v>
      </c>
      <c r="K257" s="358" t="s">
        <v>430</v>
      </c>
      <c r="L257" s="358" t="s">
        <v>430</v>
      </c>
      <c r="M257" s="358" t="s">
        <v>430</v>
      </c>
      <c r="N257" s="359" t="s">
        <v>430</v>
      </c>
      <c r="O257" s="358" t="s">
        <v>430</v>
      </c>
      <c r="P257" s="358" t="s">
        <v>430</v>
      </c>
      <c r="Q257" s="358" t="s">
        <v>430</v>
      </c>
      <c r="R257" s="358" t="s">
        <v>430</v>
      </c>
      <c r="S257" s="358" t="s">
        <v>430</v>
      </c>
      <c r="T257" s="358" t="s">
        <v>430</v>
      </c>
      <c r="U257" s="358" t="s">
        <v>430</v>
      </c>
      <c r="V257" s="358" t="s">
        <v>430</v>
      </c>
      <c r="W257" s="358" t="s">
        <v>430</v>
      </c>
      <c r="X257" s="358" t="s">
        <v>430</v>
      </c>
      <c r="Y257" s="399"/>
      <c r="Z257" s="357"/>
      <c r="AA257" s="357"/>
      <c r="AB257" s="357"/>
      <c r="AC257" s="357"/>
      <c r="AD257" s="357"/>
      <c r="AE257" s="357"/>
      <c r="AF257" s="357"/>
      <c r="AG257" s="357"/>
      <c r="AH257" s="357"/>
      <c r="AI257" s="357"/>
      <c r="AJ257" s="357"/>
      <c r="AK257" s="357"/>
      <c r="AL257" s="357"/>
      <c r="AM257" s="357"/>
      <c r="AN257" s="357"/>
      <c r="AO257" s="399"/>
      <c r="AP257" s="358" t="s">
        <v>430</v>
      </c>
      <c r="AQ257" s="358" t="s">
        <v>430</v>
      </c>
      <c r="AR257" s="358" t="s">
        <v>430</v>
      </c>
      <c r="AS257" s="358" t="s">
        <v>430</v>
      </c>
      <c r="AT257" s="358" t="s">
        <v>430</v>
      </c>
      <c r="AU257" s="399"/>
      <c r="AV257" s="450"/>
      <c r="AW257" s="450"/>
      <c r="AX257" s="450"/>
      <c r="AY257" s="450"/>
      <c r="AZ257" s="450"/>
      <c r="BA257" s="398"/>
      <c r="BB257" s="400"/>
      <c r="BC257" s="400"/>
      <c r="BD257" s="400"/>
      <c r="BE257" s="400"/>
      <c r="BF257" s="399"/>
      <c r="BG257" s="400"/>
      <c r="BH257" s="400"/>
      <c r="BI257" s="400"/>
      <c r="BJ257" s="400"/>
      <c r="BK257" s="399"/>
      <c r="BL257" s="398"/>
      <c r="BM257" s="451"/>
    </row>
    <row r="258" spans="1:65" s="449" customFormat="1" ht="11" x14ac:dyDescent="0.3">
      <c r="A258" s="356" t="s">
        <v>6762</v>
      </c>
      <c r="B258" s="398"/>
      <c r="C258" s="742"/>
      <c r="D258" s="398"/>
      <c r="E258" s="398"/>
      <c r="F258" s="398"/>
      <c r="G258" s="398"/>
      <c r="H258" s="399"/>
      <c r="I258" s="358" t="s">
        <v>430</v>
      </c>
      <c r="J258" s="358" t="s">
        <v>430</v>
      </c>
      <c r="K258" s="358" t="s">
        <v>430</v>
      </c>
      <c r="L258" s="358" t="s">
        <v>430</v>
      </c>
      <c r="M258" s="358" t="s">
        <v>430</v>
      </c>
      <c r="N258" s="359" t="s">
        <v>430</v>
      </c>
      <c r="O258" s="358" t="s">
        <v>430</v>
      </c>
      <c r="P258" s="358" t="s">
        <v>430</v>
      </c>
      <c r="Q258" s="358" t="s">
        <v>430</v>
      </c>
      <c r="R258" s="358" t="s">
        <v>430</v>
      </c>
      <c r="S258" s="358" t="s">
        <v>430</v>
      </c>
      <c r="T258" s="358" t="s">
        <v>430</v>
      </c>
      <c r="U258" s="358" t="s">
        <v>430</v>
      </c>
      <c r="V258" s="358" t="s">
        <v>430</v>
      </c>
      <c r="W258" s="358" t="s">
        <v>430</v>
      </c>
      <c r="X258" s="358" t="s">
        <v>430</v>
      </c>
      <c r="Y258" s="399"/>
      <c r="Z258" s="357"/>
      <c r="AA258" s="357"/>
      <c r="AB258" s="357"/>
      <c r="AC258" s="357"/>
      <c r="AD258" s="357"/>
      <c r="AE258" s="357"/>
      <c r="AF258" s="357"/>
      <c r="AG258" s="357"/>
      <c r="AH258" s="357"/>
      <c r="AI258" s="357"/>
      <c r="AJ258" s="357"/>
      <c r="AK258" s="357"/>
      <c r="AL258" s="357"/>
      <c r="AM258" s="357"/>
      <c r="AN258" s="357"/>
      <c r="AO258" s="399"/>
      <c r="AP258" s="358" t="s">
        <v>430</v>
      </c>
      <c r="AQ258" s="358" t="s">
        <v>430</v>
      </c>
      <c r="AR258" s="358" t="s">
        <v>430</v>
      </c>
      <c r="AS258" s="358" t="s">
        <v>430</v>
      </c>
      <c r="AT258" s="358" t="s">
        <v>430</v>
      </c>
      <c r="AU258" s="399"/>
      <c r="AV258" s="450"/>
      <c r="AW258" s="450"/>
      <c r="AX258" s="450"/>
      <c r="AY258" s="450"/>
      <c r="AZ258" s="450"/>
      <c r="BA258" s="398"/>
      <c r="BB258" s="400"/>
      <c r="BC258" s="400"/>
      <c r="BD258" s="400"/>
      <c r="BE258" s="400"/>
      <c r="BF258" s="399"/>
      <c r="BG258" s="400"/>
      <c r="BH258" s="400"/>
      <c r="BI258" s="400"/>
      <c r="BJ258" s="400"/>
      <c r="BK258" s="399"/>
      <c r="BL258" s="398"/>
      <c r="BM258" s="451"/>
    </row>
    <row r="259" spans="1:65" s="449" customFormat="1" ht="11" x14ac:dyDescent="0.3">
      <c r="A259" s="356" t="s">
        <v>6456</v>
      </c>
      <c r="B259" s="398"/>
      <c r="C259" s="742"/>
      <c r="D259" s="398"/>
      <c r="E259" s="398"/>
      <c r="F259" s="398"/>
      <c r="G259" s="398"/>
      <c r="H259" s="399"/>
      <c r="I259" s="358" t="s">
        <v>430</v>
      </c>
      <c r="J259" s="358" t="s">
        <v>430</v>
      </c>
      <c r="K259" s="358" t="s">
        <v>430</v>
      </c>
      <c r="L259" s="358" t="s">
        <v>430</v>
      </c>
      <c r="M259" s="358" t="s">
        <v>430</v>
      </c>
      <c r="N259" s="359" t="s">
        <v>430</v>
      </c>
      <c r="O259" s="358" t="s">
        <v>430</v>
      </c>
      <c r="P259" s="358" t="s">
        <v>430</v>
      </c>
      <c r="Q259" s="358" t="s">
        <v>430</v>
      </c>
      <c r="R259" s="358" t="s">
        <v>430</v>
      </c>
      <c r="S259" s="358" t="s">
        <v>430</v>
      </c>
      <c r="T259" s="358" t="s">
        <v>430</v>
      </c>
      <c r="U259" s="358" t="s">
        <v>430</v>
      </c>
      <c r="V259" s="358" t="s">
        <v>430</v>
      </c>
      <c r="W259" s="358" t="s">
        <v>430</v>
      </c>
      <c r="X259" s="358" t="s">
        <v>430</v>
      </c>
      <c r="Y259" s="399"/>
      <c r="Z259" s="357"/>
      <c r="AA259" s="357"/>
      <c r="AB259" s="357"/>
      <c r="AC259" s="357"/>
      <c r="AD259" s="357"/>
      <c r="AE259" s="357"/>
      <c r="AF259" s="357"/>
      <c r="AG259" s="357"/>
      <c r="AH259" s="357"/>
      <c r="AI259" s="357"/>
      <c r="AJ259" s="357"/>
      <c r="AK259" s="357"/>
      <c r="AL259" s="357"/>
      <c r="AM259" s="357"/>
      <c r="AN259" s="357"/>
      <c r="AO259" s="399"/>
      <c r="AP259" s="358" t="s">
        <v>430</v>
      </c>
      <c r="AQ259" s="358" t="s">
        <v>430</v>
      </c>
      <c r="AR259" s="358" t="s">
        <v>430</v>
      </c>
      <c r="AS259" s="358" t="s">
        <v>430</v>
      </c>
      <c r="AT259" s="358" t="s">
        <v>430</v>
      </c>
      <c r="AU259" s="399"/>
      <c r="AV259" s="450"/>
      <c r="AW259" s="450"/>
      <c r="AX259" s="450"/>
      <c r="AY259" s="450"/>
      <c r="AZ259" s="450"/>
      <c r="BA259" s="398"/>
      <c r="BB259" s="400"/>
      <c r="BC259" s="400"/>
      <c r="BD259" s="400"/>
      <c r="BE259" s="400"/>
      <c r="BF259" s="399"/>
      <c r="BG259" s="400"/>
      <c r="BH259" s="400"/>
      <c r="BI259" s="400"/>
      <c r="BJ259" s="400"/>
      <c r="BK259" s="399"/>
      <c r="BL259" s="398"/>
      <c r="BM259" s="451"/>
    </row>
    <row r="260" spans="1:65" s="449" customFormat="1" ht="11" x14ac:dyDescent="0.3">
      <c r="A260" s="356" t="s">
        <v>6457</v>
      </c>
      <c r="B260" s="398"/>
      <c r="C260" s="742"/>
      <c r="D260" s="398"/>
      <c r="E260" s="398"/>
      <c r="F260" s="398"/>
      <c r="G260" s="398"/>
      <c r="H260" s="399"/>
      <c r="I260" s="358" t="s">
        <v>430</v>
      </c>
      <c r="J260" s="358" t="s">
        <v>430</v>
      </c>
      <c r="K260" s="358" t="s">
        <v>430</v>
      </c>
      <c r="L260" s="358" t="s">
        <v>430</v>
      </c>
      <c r="M260" s="358" t="s">
        <v>430</v>
      </c>
      <c r="N260" s="359" t="s">
        <v>430</v>
      </c>
      <c r="O260" s="358" t="s">
        <v>430</v>
      </c>
      <c r="P260" s="358" t="s">
        <v>430</v>
      </c>
      <c r="Q260" s="358" t="s">
        <v>430</v>
      </c>
      <c r="R260" s="358" t="s">
        <v>430</v>
      </c>
      <c r="S260" s="358" t="s">
        <v>430</v>
      </c>
      <c r="T260" s="358" t="s">
        <v>430</v>
      </c>
      <c r="U260" s="358" t="s">
        <v>430</v>
      </c>
      <c r="V260" s="358" t="s">
        <v>430</v>
      </c>
      <c r="W260" s="358" t="s">
        <v>430</v>
      </c>
      <c r="X260" s="358" t="s">
        <v>430</v>
      </c>
      <c r="Y260" s="399"/>
      <c r="Z260" s="357"/>
      <c r="AA260" s="357"/>
      <c r="AB260" s="357"/>
      <c r="AC260" s="357"/>
      <c r="AD260" s="357"/>
      <c r="AE260" s="357"/>
      <c r="AF260" s="357"/>
      <c r="AG260" s="357"/>
      <c r="AH260" s="357"/>
      <c r="AI260" s="357"/>
      <c r="AJ260" s="357"/>
      <c r="AK260" s="357"/>
      <c r="AL260" s="357"/>
      <c r="AM260" s="357"/>
      <c r="AN260" s="357"/>
      <c r="AO260" s="399"/>
      <c r="AP260" s="358" t="s">
        <v>430</v>
      </c>
      <c r="AQ260" s="358" t="s">
        <v>430</v>
      </c>
      <c r="AR260" s="358" t="s">
        <v>430</v>
      </c>
      <c r="AS260" s="358" t="s">
        <v>430</v>
      </c>
      <c r="AT260" s="358" t="s">
        <v>430</v>
      </c>
      <c r="AU260" s="399"/>
      <c r="AV260" s="450"/>
      <c r="AW260" s="450"/>
      <c r="AX260" s="450"/>
      <c r="AY260" s="450"/>
      <c r="AZ260" s="450"/>
      <c r="BA260" s="398"/>
      <c r="BB260" s="400"/>
      <c r="BC260" s="400"/>
      <c r="BD260" s="400"/>
      <c r="BE260" s="400"/>
      <c r="BF260" s="399"/>
      <c r="BG260" s="400"/>
      <c r="BH260" s="400"/>
      <c r="BI260" s="400"/>
      <c r="BJ260" s="400"/>
      <c r="BK260" s="399"/>
      <c r="BL260" s="398"/>
      <c r="BM260" s="451"/>
    </row>
    <row r="261" spans="1:65" s="449" customFormat="1" ht="11" x14ac:dyDescent="0.3">
      <c r="A261" s="356" t="s">
        <v>5695</v>
      </c>
      <c r="B261" s="398"/>
      <c r="C261" s="742"/>
      <c r="D261" s="398"/>
      <c r="E261" s="398"/>
      <c r="F261" s="398"/>
      <c r="G261" s="398"/>
      <c r="H261" s="399"/>
      <c r="I261" s="358" t="s">
        <v>430</v>
      </c>
      <c r="J261" s="358" t="s">
        <v>430</v>
      </c>
      <c r="K261" s="358" t="s">
        <v>430</v>
      </c>
      <c r="L261" s="358" t="s">
        <v>430</v>
      </c>
      <c r="M261" s="358" t="s">
        <v>430</v>
      </c>
      <c r="N261" s="359" t="s">
        <v>430</v>
      </c>
      <c r="O261" s="358" t="s">
        <v>430</v>
      </c>
      <c r="P261" s="358" t="s">
        <v>430</v>
      </c>
      <c r="Q261" s="358" t="s">
        <v>430</v>
      </c>
      <c r="R261" s="358" t="s">
        <v>430</v>
      </c>
      <c r="S261" s="358" t="s">
        <v>430</v>
      </c>
      <c r="T261" s="358" t="s">
        <v>430</v>
      </c>
      <c r="U261" s="358" t="s">
        <v>430</v>
      </c>
      <c r="V261" s="358" t="s">
        <v>430</v>
      </c>
      <c r="W261" s="358" t="s">
        <v>430</v>
      </c>
      <c r="X261" s="358" t="s">
        <v>430</v>
      </c>
      <c r="Y261" s="399"/>
      <c r="Z261" s="357"/>
      <c r="AA261" s="357"/>
      <c r="AB261" s="357"/>
      <c r="AC261" s="357"/>
      <c r="AD261" s="357"/>
      <c r="AE261" s="357"/>
      <c r="AF261" s="357"/>
      <c r="AG261" s="357"/>
      <c r="AH261" s="357"/>
      <c r="AI261" s="357"/>
      <c r="AJ261" s="357"/>
      <c r="AK261" s="357"/>
      <c r="AL261" s="357"/>
      <c r="AM261" s="357"/>
      <c r="AN261" s="357"/>
      <c r="AO261" s="399"/>
      <c r="AP261" s="358" t="s">
        <v>430</v>
      </c>
      <c r="AQ261" s="358" t="s">
        <v>430</v>
      </c>
      <c r="AR261" s="358" t="s">
        <v>430</v>
      </c>
      <c r="AS261" s="358" t="s">
        <v>430</v>
      </c>
      <c r="AT261" s="358" t="s">
        <v>430</v>
      </c>
      <c r="AU261" s="399"/>
      <c r="AV261" s="450"/>
      <c r="AW261" s="450"/>
      <c r="AX261" s="450"/>
      <c r="AY261" s="450"/>
      <c r="AZ261" s="450"/>
      <c r="BA261" s="398"/>
      <c r="BB261" s="400"/>
      <c r="BC261" s="400"/>
      <c r="BD261" s="400"/>
      <c r="BE261" s="400"/>
      <c r="BF261" s="399"/>
      <c r="BG261" s="400"/>
      <c r="BH261" s="400"/>
      <c r="BI261" s="400"/>
      <c r="BJ261" s="400"/>
      <c r="BK261" s="399"/>
      <c r="BL261" s="398"/>
      <c r="BM261" s="451"/>
    </row>
    <row r="262" spans="1:65" s="449" customFormat="1" ht="11" x14ac:dyDescent="0.3">
      <c r="A262" s="356" t="s">
        <v>5696</v>
      </c>
      <c r="B262" s="398"/>
      <c r="C262" s="742"/>
      <c r="D262" s="398"/>
      <c r="E262" s="398"/>
      <c r="F262" s="398"/>
      <c r="G262" s="398"/>
      <c r="H262" s="399"/>
      <c r="I262" s="358" t="s">
        <v>430</v>
      </c>
      <c r="J262" s="358" t="s">
        <v>430</v>
      </c>
      <c r="K262" s="358" t="s">
        <v>430</v>
      </c>
      <c r="L262" s="358" t="s">
        <v>430</v>
      </c>
      <c r="M262" s="358" t="s">
        <v>430</v>
      </c>
      <c r="N262" s="359" t="s">
        <v>430</v>
      </c>
      <c r="O262" s="358" t="s">
        <v>430</v>
      </c>
      <c r="P262" s="358" t="s">
        <v>430</v>
      </c>
      <c r="Q262" s="358" t="s">
        <v>430</v>
      </c>
      <c r="R262" s="358" t="s">
        <v>430</v>
      </c>
      <c r="S262" s="358" t="s">
        <v>430</v>
      </c>
      <c r="T262" s="358" t="s">
        <v>430</v>
      </c>
      <c r="U262" s="358" t="s">
        <v>430</v>
      </c>
      <c r="V262" s="358" t="s">
        <v>430</v>
      </c>
      <c r="W262" s="358" t="s">
        <v>430</v>
      </c>
      <c r="X262" s="358" t="s">
        <v>430</v>
      </c>
      <c r="Y262" s="399"/>
      <c r="Z262" s="357"/>
      <c r="AA262" s="357"/>
      <c r="AB262" s="357"/>
      <c r="AC262" s="357"/>
      <c r="AD262" s="357"/>
      <c r="AE262" s="357"/>
      <c r="AF262" s="357"/>
      <c r="AG262" s="357"/>
      <c r="AH262" s="357"/>
      <c r="AI262" s="357"/>
      <c r="AJ262" s="357"/>
      <c r="AK262" s="357"/>
      <c r="AL262" s="357"/>
      <c r="AM262" s="357"/>
      <c r="AN262" s="357"/>
      <c r="AO262" s="399"/>
      <c r="AP262" s="358" t="s">
        <v>430</v>
      </c>
      <c r="AQ262" s="358" t="s">
        <v>430</v>
      </c>
      <c r="AR262" s="358" t="s">
        <v>430</v>
      </c>
      <c r="AS262" s="358" t="s">
        <v>430</v>
      </c>
      <c r="AT262" s="358" t="s">
        <v>430</v>
      </c>
      <c r="AU262" s="399"/>
      <c r="AV262" s="450"/>
      <c r="AW262" s="450"/>
      <c r="AX262" s="450"/>
      <c r="AY262" s="450"/>
      <c r="AZ262" s="450"/>
      <c r="BA262" s="398"/>
      <c r="BB262" s="400"/>
      <c r="BC262" s="400"/>
      <c r="BD262" s="400"/>
      <c r="BE262" s="400"/>
      <c r="BF262" s="399"/>
      <c r="BG262" s="400"/>
      <c r="BH262" s="400"/>
      <c r="BI262" s="400"/>
      <c r="BJ262" s="400"/>
      <c r="BK262" s="399"/>
      <c r="BL262" s="398"/>
      <c r="BM262" s="451"/>
    </row>
    <row r="263" spans="1:65" s="449" customFormat="1" ht="11" x14ac:dyDescent="0.3">
      <c r="A263" s="356" t="s">
        <v>4399</v>
      </c>
      <c r="B263" s="398"/>
      <c r="C263" s="742"/>
      <c r="D263" s="398"/>
      <c r="E263" s="398"/>
      <c r="F263" s="398"/>
      <c r="G263" s="398"/>
      <c r="H263" s="399"/>
      <c r="I263" s="358" t="s">
        <v>430</v>
      </c>
      <c r="J263" s="358" t="s">
        <v>430</v>
      </c>
      <c r="K263" s="358" t="s">
        <v>430</v>
      </c>
      <c r="L263" s="358" t="s">
        <v>430</v>
      </c>
      <c r="M263" s="358" t="s">
        <v>430</v>
      </c>
      <c r="N263" s="359" t="s">
        <v>430</v>
      </c>
      <c r="O263" s="358" t="s">
        <v>430</v>
      </c>
      <c r="P263" s="358" t="s">
        <v>430</v>
      </c>
      <c r="Q263" s="358" t="s">
        <v>430</v>
      </c>
      <c r="R263" s="358" t="s">
        <v>430</v>
      </c>
      <c r="S263" s="358" t="s">
        <v>430</v>
      </c>
      <c r="T263" s="358" t="s">
        <v>430</v>
      </c>
      <c r="U263" s="358" t="s">
        <v>430</v>
      </c>
      <c r="V263" s="358" t="s">
        <v>430</v>
      </c>
      <c r="W263" s="358" t="s">
        <v>430</v>
      </c>
      <c r="X263" s="358" t="s">
        <v>430</v>
      </c>
      <c r="Y263" s="399"/>
      <c r="Z263" s="357"/>
      <c r="AA263" s="357"/>
      <c r="AB263" s="357"/>
      <c r="AC263" s="357"/>
      <c r="AD263" s="357"/>
      <c r="AE263" s="357"/>
      <c r="AF263" s="357"/>
      <c r="AG263" s="357"/>
      <c r="AH263" s="357"/>
      <c r="AI263" s="357"/>
      <c r="AJ263" s="357"/>
      <c r="AK263" s="357"/>
      <c r="AL263" s="357"/>
      <c r="AM263" s="357"/>
      <c r="AN263" s="357"/>
      <c r="AO263" s="399"/>
      <c r="AP263" s="358" t="s">
        <v>430</v>
      </c>
      <c r="AQ263" s="358" t="s">
        <v>430</v>
      </c>
      <c r="AR263" s="358" t="s">
        <v>430</v>
      </c>
      <c r="AS263" s="358" t="s">
        <v>430</v>
      </c>
      <c r="AT263" s="358" t="s">
        <v>430</v>
      </c>
      <c r="AU263" s="399"/>
      <c r="AV263" s="450"/>
      <c r="AW263" s="450"/>
      <c r="AX263" s="450"/>
      <c r="AY263" s="450"/>
      <c r="AZ263" s="450"/>
      <c r="BA263" s="398"/>
      <c r="BB263" s="400"/>
      <c r="BC263" s="400"/>
      <c r="BD263" s="400"/>
      <c r="BE263" s="400"/>
      <c r="BF263" s="399"/>
      <c r="BG263" s="400"/>
      <c r="BH263" s="400"/>
      <c r="BI263" s="400"/>
      <c r="BJ263" s="400"/>
      <c r="BK263" s="399"/>
      <c r="BL263" s="398"/>
      <c r="BM263" s="451"/>
    </row>
    <row r="264" spans="1:65" s="449" customFormat="1" ht="11" x14ac:dyDescent="0.3">
      <c r="A264" s="356" t="s">
        <v>4400</v>
      </c>
      <c r="B264" s="398"/>
      <c r="C264" s="742"/>
      <c r="D264" s="398"/>
      <c r="E264" s="398"/>
      <c r="F264" s="398"/>
      <c r="G264" s="398"/>
      <c r="H264" s="399"/>
      <c r="I264" s="358">
        <v>0.2102</v>
      </c>
      <c r="J264" s="358">
        <v>3.3317000000000001</v>
      </c>
      <c r="K264" s="358">
        <v>1.3421000000000001</v>
      </c>
      <c r="L264" s="358">
        <v>3.2296999999999998</v>
      </c>
      <c r="M264" s="358">
        <v>-4.7370000000000001</v>
      </c>
      <c r="N264" s="359">
        <v>1.7349000000000001</v>
      </c>
      <c r="O264" s="358">
        <v>3.4081000000000001</v>
      </c>
      <c r="P264" s="358">
        <v>12.727</v>
      </c>
      <c r="Q264" s="358">
        <v>11.585599999999999</v>
      </c>
      <c r="R264" s="358">
        <v>13.5915</v>
      </c>
      <c r="S264" s="358">
        <v>8.6549999999999994</v>
      </c>
      <c r="T264" s="358">
        <v>-5.7095000000000002</v>
      </c>
      <c r="U264" s="358">
        <v>0.1331</v>
      </c>
      <c r="V264" s="358">
        <v>-0.59279999999999999</v>
      </c>
      <c r="W264" s="358">
        <v>1.7119</v>
      </c>
      <c r="X264" s="358" t="s">
        <v>428</v>
      </c>
      <c r="Y264" s="399"/>
      <c r="Z264" s="357"/>
      <c r="AA264" s="357"/>
      <c r="AB264" s="357"/>
      <c r="AC264" s="357"/>
      <c r="AD264" s="357"/>
      <c r="AE264" s="357"/>
      <c r="AF264" s="357"/>
      <c r="AG264" s="357"/>
      <c r="AH264" s="357"/>
      <c r="AI264" s="357"/>
      <c r="AJ264" s="357"/>
      <c r="AK264" s="357"/>
      <c r="AL264" s="357"/>
      <c r="AM264" s="357"/>
      <c r="AN264" s="357"/>
      <c r="AO264" s="399"/>
      <c r="AP264" s="358">
        <v>13.36</v>
      </c>
      <c r="AQ264" s="358">
        <v>13.31</v>
      </c>
      <c r="AR264" s="358">
        <v>10.35</v>
      </c>
      <c r="AS264" s="358">
        <v>5.38</v>
      </c>
      <c r="AT264" s="358">
        <v>-4.33</v>
      </c>
      <c r="AU264" s="399"/>
      <c r="AV264" s="450"/>
      <c r="AW264" s="450"/>
      <c r="AX264" s="450"/>
      <c r="AY264" s="450"/>
      <c r="AZ264" s="450"/>
      <c r="BA264" s="398"/>
      <c r="BB264" s="400"/>
      <c r="BC264" s="400"/>
      <c r="BD264" s="400"/>
      <c r="BE264" s="400"/>
      <c r="BF264" s="399"/>
      <c r="BG264" s="400"/>
      <c r="BH264" s="400"/>
      <c r="BI264" s="400"/>
      <c r="BJ264" s="400"/>
      <c r="BK264" s="399"/>
      <c r="BL264" s="398"/>
      <c r="BM264" s="451"/>
    </row>
    <row r="265" spans="1:65" s="449" customFormat="1" ht="11" x14ac:dyDescent="0.3">
      <c r="A265" s="356" t="s">
        <v>4402</v>
      </c>
      <c r="B265" s="398"/>
      <c r="C265" s="742"/>
      <c r="D265" s="398"/>
      <c r="E265" s="398"/>
      <c r="F265" s="398"/>
      <c r="G265" s="398"/>
      <c r="H265" s="399"/>
      <c r="I265" s="358">
        <v>0.22900000000000001</v>
      </c>
      <c r="J265" s="358">
        <v>5.8489000000000004</v>
      </c>
      <c r="K265" s="358">
        <v>3.9278</v>
      </c>
      <c r="L265" s="358">
        <v>10.186299999999999</v>
      </c>
      <c r="M265" s="358">
        <v>6.3250000000000002</v>
      </c>
      <c r="N265" s="359">
        <v>6.1574999999999998</v>
      </c>
      <c r="O265" s="358">
        <v>-1.9491000000000001</v>
      </c>
      <c r="P265" s="358">
        <v>20.688300000000002</v>
      </c>
      <c r="Q265" s="358">
        <v>18.571300000000001</v>
      </c>
      <c r="R265" s="358">
        <v>20.4801</v>
      </c>
      <c r="S265" s="358">
        <v>19.643799999999999</v>
      </c>
      <c r="T265" s="358">
        <v>5.6974999999999998</v>
      </c>
      <c r="U265" s="358">
        <v>9.7484000000000002</v>
      </c>
      <c r="V265" s="358">
        <v>2.0907</v>
      </c>
      <c r="W265" s="358">
        <v>1.349</v>
      </c>
      <c r="X265" s="358" t="s">
        <v>428</v>
      </c>
      <c r="Y265" s="399"/>
      <c r="Z265" s="357"/>
      <c r="AA265" s="357"/>
      <c r="AB265" s="357"/>
      <c r="AC265" s="357"/>
      <c r="AD265" s="357"/>
      <c r="AE265" s="357"/>
      <c r="AF265" s="357"/>
      <c r="AG265" s="357"/>
      <c r="AH265" s="357"/>
      <c r="AI265" s="357"/>
      <c r="AJ265" s="357"/>
      <c r="AK265" s="357"/>
      <c r="AL265" s="357"/>
      <c r="AM265" s="357"/>
      <c r="AN265" s="357"/>
      <c r="AO265" s="399"/>
      <c r="AP265" s="358">
        <v>19.41</v>
      </c>
      <c r="AQ265" s="358">
        <v>20.61</v>
      </c>
      <c r="AR265" s="358">
        <v>16.79</v>
      </c>
      <c r="AS265" s="358">
        <v>9.41</v>
      </c>
      <c r="AT265" s="358">
        <v>9.69</v>
      </c>
      <c r="AU265" s="399"/>
      <c r="AV265" s="450"/>
      <c r="AW265" s="450"/>
      <c r="AX265" s="450"/>
      <c r="AY265" s="450"/>
      <c r="AZ265" s="450"/>
      <c r="BA265" s="398"/>
      <c r="BB265" s="400"/>
      <c r="BC265" s="400"/>
      <c r="BD265" s="400"/>
      <c r="BE265" s="400"/>
      <c r="BF265" s="399"/>
      <c r="BG265" s="400"/>
      <c r="BH265" s="400"/>
      <c r="BI265" s="400"/>
      <c r="BJ265" s="400"/>
      <c r="BK265" s="399"/>
      <c r="BL265" s="398"/>
      <c r="BM265" s="451"/>
    </row>
    <row r="266" spans="1:65" s="449" customFormat="1" ht="11" x14ac:dyDescent="0.3">
      <c r="A266" s="356" t="s">
        <v>2503</v>
      </c>
      <c r="B266" s="398"/>
      <c r="C266" s="742"/>
      <c r="D266" s="398"/>
      <c r="E266" s="398"/>
      <c r="F266" s="398"/>
      <c r="G266" s="398"/>
      <c r="H266" s="399"/>
      <c r="I266" s="358">
        <v>0.3745</v>
      </c>
      <c r="J266" s="358">
        <v>4.8074000000000003</v>
      </c>
      <c r="K266" s="358">
        <v>3.0491999999999999</v>
      </c>
      <c r="L266" s="358">
        <v>4.8749000000000002</v>
      </c>
      <c r="M266" s="358">
        <v>-2.1724999999999999</v>
      </c>
      <c r="N266" s="359">
        <v>1.8444</v>
      </c>
      <c r="O266" s="358">
        <v>2.9878999999999998</v>
      </c>
      <c r="P266" s="358">
        <v>13.0519</v>
      </c>
      <c r="Q266" s="358">
        <v>12.1463</v>
      </c>
      <c r="R266" s="358">
        <v>13.818099999999999</v>
      </c>
      <c r="S266" s="358">
        <v>12.063000000000001</v>
      </c>
      <c r="T266" s="358">
        <v>-3.5286</v>
      </c>
      <c r="U266" s="358">
        <v>2.1777000000000002</v>
      </c>
      <c r="V266" s="358">
        <v>-1.1625000000000001</v>
      </c>
      <c r="W266" s="358">
        <v>2.3148</v>
      </c>
      <c r="X266" s="358" t="s">
        <v>428</v>
      </c>
      <c r="Y266" s="399"/>
      <c r="Z266" s="357"/>
      <c r="AA266" s="357"/>
      <c r="AB266" s="357"/>
      <c r="AC266" s="357"/>
      <c r="AD266" s="357"/>
      <c r="AE266" s="357"/>
      <c r="AF266" s="357"/>
      <c r="AG266" s="357"/>
      <c r="AH266" s="357"/>
      <c r="AI266" s="357"/>
      <c r="AJ266" s="357"/>
      <c r="AK266" s="357"/>
      <c r="AL266" s="357"/>
      <c r="AM266" s="357"/>
      <c r="AN266" s="357"/>
      <c r="AO266" s="399"/>
      <c r="AP266" s="358">
        <v>13.42</v>
      </c>
      <c r="AQ266" s="358">
        <v>13.77</v>
      </c>
      <c r="AR266" s="358">
        <v>10.55</v>
      </c>
      <c r="AS266" s="358">
        <v>6.47</v>
      </c>
      <c r="AT266" s="358">
        <v>-0.49</v>
      </c>
      <c r="AU266" s="399"/>
      <c r="AV266" s="450"/>
      <c r="AW266" s="450"/>
      <c r="AX266" s="450"/>
      <c r="AY266" s="450"/>
      <c r="AZ266" s="450"/>
      <c r="BA266" s="398"/>
      <c r="BB266" s="400"/>
      <c r="BC266" s="400"/>
      <c r="BD266" s="400"/>
      <c r="BE266" s="400"/>
      <c r="BF266" s="399"/>
      <c r="BG266" s="400"/>
      <c r="BH266" s="400"/>
      <c r="BI266" s="400"/>
      <c r="BJ266" s="400"/>
      <c r="BK266" s="399"/>
      <c r="BL266" s="398"/>
      <c r="BM266" s="451"/>
    </row>
    <row r="267" spans="1:65" s="449" customFormat="1" ht="11" x14ac:dyDescent="0.3">
      <c r="A267" s="356" t="s">
        <v>6763</v>
      </c>
      <c r="B267" s="398"/>
      <c r="C267" s="742"/>
      <c r="D267" s="398"/>
      <c r="E267" s="398"/>
      <c r="F267" s="398"/>
      <c r="G267" s="398"/>
      <c r="H267" s="399"/>
      <c r="I267" s="358" t="s">
        <v>430</v>
      </c>
      <c r="J267" s="358" t="s">
        <v>430</v>
      </c>
      <c r="K267" s="358" t="s">
        <v>430</v>
      </c>
      <c r="L267" s="358" t="s">
        <v>430</v>
      </c>
      <c r="M267" s="358" t="s">
        <v>430</v>
      </c>
      <c r="N267" s="359" t="s">
        <v>430</v>
      </c>
      <c r="O267" s="358" t="s">
        <v>430</v>
      </c>
      <c r="P267" s="358" t="s">
        <v>430</v>
      </c>
      <c r="Q267" s="358" t="s">
        <v>430</v>
      </c>
      <c r="R267" s="358" t="s">
        <v>430</v>
      </c>
      <c r="S267" s="358" t="s">
        <v>430</v>
      </c>
      <c r="T267" s="358" t="s">
        <v>430</v>
      </c>
      <c r="U267" s="358" t="s">
        <v>430</v>
      </c>
      <c r="V267" s="358" t="s">
        <v>430</v>
      </c>
      <c r="W267" s="358" t="s">
        <v>430</v>
      </c>
      <c r="X267" s="358" t="s">
        <v>430</v>
      </c>
      <c r="Y267" s="399"/>
      <c r="Z267" s="357"/>
      <c r="AA267" s="357"/>
      <c r="AB267" s="357"/>
      <c r="AC267" s="357"/>
      <c r="AD267" s="357"/>
      <c r="AE267" s="357"/>
      <c r="AF267" s="357"/>
      <c r="AG267" s="357"/>
      <c r="AH267" s="357"/>
      <c r="AI267" s="357"/>
      <c r="AJ267" s="357"/>
      <c r="AK267" s="357"/>
      <c r="AL267" s="357"/>
      <c r="AM267" s="357"/>
      <c r="AN267" s="357"/>
      <c r="AO267" s="399"/>
      <c r="AP267" s="358" t="s">
        <v>430</v>
      </c>
      <c r="AQ267" s="358" t="s">
        <v>430</v>
      </c>
      <c r="AR267" s="358" t="s">
        <v>430</v>
      </c>
      <c r="AS267" s="358" t="s">
        <v>430</v>
      </c>
      <c r="AT267" s="358" t="s">
        <v>430</v>
      </c>
      <c r="AU267" s="399"/>
      <c r="AV267" s="450"/>
      <c r="AW267" s="450"/>
      <c r="AX267" s="450"/>
      <c r="AY267" s="450"/>
      <c r="AZ267" s="450"/>
      <c r="BA267" s="398"/>
      <c r="BB267" s="400"/>
      <c r="BC267" s="400"/>
      <c r="BD267" s="400"/>
      <c r="BE267" s="400"/>
      <c r="BF267" s="399"/>
      <c r="BG267" s="400"/>
      <c r="BH267" s="400"/>
      <c r="BI267" s="400"/>
      <c r="BJ267" s="400"/>
      <c r="BK267" s="399"/>
      <c r="BL267" s="398"/>
      <c r="BM267" s="451"/>
    </row>
    <row r="268" spans="1:65" s="449" customFormat="1" ht="11" x14ac:dyDescent="0.3">
      <c r="A268" s="356" t="s">
        <v>6764</v>
      </c>
      <c r="B268" s="398"/>
      <c r="C268" s="742"/>
      <c r="D268" s="398"/>
      <c r="E268" s="398"/>
      <c r="F268" s="398"/>
      <c r="G268" s="398"/>
      <c r="H268" s="399"/>
      <c r="I268" s="358" t="s">
        <v>430</v>
      </c>
      <c r="J268" s="358" t="s">
        <v>430</v>
      </c>
      <c r="K268" s="358" t="s">
        <v>430</v>
      </c>
      <c r="L268" s="358" t="s">
        <v>430</v>
      </c>
      <c r="M268" s="358" t="s">
        <v>430</v>
      </c>
      <c r="N268" s="359" t="s">
        <v>430</v>
      </c>
      <c r="O268" s="358" t="s">
        <v>430</v>
      </c>
      <c r="P268" s="358" t="s">
        <v>430</v>
      </c>
      <c r="Q268" s="358" t="s">
        <v>430</v>
      </c>
      <c r="R268" s="358" t="s">
        <v>430</v>
      </c>
      <c r="S268" s="358" t="s">
        <v>430</v>
      </c>
      <c r="T268" s="358" t="s">
        <v>430</v>
      </c>
      <c r="U268" s="358" t="s">
        <v>430</v>
      </c>
      <c r="V268" s="358" t="s">
        <v>430</v>
      </c>
      <c r="W268" s="358" t="s">
        <v>430</v>
      </c>
      <c r="X268" s="358" t="s">
        <v>430</v>
      </c>
      <c r="Y268" s="399"/>
      <c r="Z268" s="357"/>
      <c r="AA268" s="357"/>
      <c r="AB268" s="357"/>
      <c r="AC268" s="357"/>
      <c r="AD268" s="357"/>
      <c r="AE268" s="357"/>
      <c r="AF268" s="357"/>
      <c r="AG268" s="357"/>
      <c r="AH268" s="357"/>
      <c r="AI268" s="357"/>
      <c r="AJ268" s="357"/>
      <c r="AK268" s="357"/>
      <c r="AL268" s="357"/>
      <c r="AM268" s="357"/>
      <c r="AN268" s="357"/>
      <c r="AO268" s="399"/>
      <c r="AP268" s="358" t="s">
        <v>430</v>
      </c>
      <c r="AQ268" s="358" t="s">
        <v>430</v>
      </c>
      <c r="AR268" s="358" t="s">
        <v>430</v>
      </c>
      <c r="AS268" s="358" t="s">
        <v>430</v>
      </c>
      <c r="AT268" s="358" t="s">
        <v>430</v>
      </c>
      <c r="AU268" s="399"/>
      <c r="AV268" s="450"/>
      <c r="AW268" s="450"/>
      <c r="AX268" s="450"/>
      <c r="AY268" s="450"/>
      <c r="AZ268" s="450"/>
      <c r="BA268" s="398"/>
      <c r="BB268" s="400"/>
      <c r="BC268" s="400"/>
      <c r="BD268" s="400"/>
      <c r="BE268" s="400"/>
      <c r="BF268" s="399"/>
      <c r="BG268" s="400"/>
      <c r="BH268" s="400"/>
      <c r="BI268" s="400"/>
      <c r="BJ268" s="400"/>
      <c r="BK268" s="399"/>
      <c r="BL268" s="398"/>
      <c r="BM268" s="451"/>
    </row>
    <row r="269" spans="1:65" s="449" customFormat="1" ht="11" x14ac:dyDescent="0.3">
      <c r="A269" s="356" t="s">
        <v>426</v>
      </c>
      <c r="B269" s="398"/>
      <c r="C269" s="742"/>
      <c r="D269" s="398"/>
      <c r="E269" s="398"/>
      <c r="F269" s="398"/>
      <c r="G269" s="398"/>
      <c r="H269" s="399"/>
      <c r="I269" s="358">
        <v>0.3417</v>
      </c>
      <c r="J269" s="358">
        <v>4.3840000000000003</v>
      </c>
      <c r="K269" s="358">
        <v>2.3673999999999999</v>
      </c>
      <c r="L269" s="358">
        <v>1.9080999999999999</v>
      </c>
      <c r="M269" s="358">
        <v>-6.0259999999999998</v>
      </c>
      <c r="N269" s="359">
        <v>-1.5584</v>
      </c>
      <c r="O269" s="358">
        <v>2.3706</v>
      </c>
      <c r="P269" s="358">
        <v>9.8620999999999999</v>
      </c>
      <c r="Q269" s="358">
        <v>10.273</v>
      </c>
      <c r="R269" s="358">
        <v>12.7857</v>
      </c>
      <c r="S269" s="358">
        <v>8.5085999999999995</v>
      </c>
      <c r="T269" s="358">
        <v>-7.1555</v>
      </c>
      <c r="U269" s="358">
        <v>-1.2805</v>
      </c>
      <c r="V269" s="358">
        <v>-4.4438000000000004</v>
      </c>
      <c r="W269" s="358">
        <v>2.7181999999999999</v>
      </c>
      <c r="X269" s="358" t="s">
        <v>428</v>
      </c>
      <c r="Y269" s="399"/>
      <c r="Z269" s="357"/>
      <c r="AA269" s="357"/>
      <c r="AB269" s="357"/>
      <c r="AC269" s="357"/>
      <c r="AD269" s="357"/>
      <c r="AE269" s="357"/>
      <c r="AF269" s="357"/>
      <c r="AG269" s="357"/>
      <c r="AH269" s="357"/>
      <c r="AI269" s="357"/>
      <c r="AJ269" s="357"/>
      <c r="AK269" s="357"/>
      <c r="AL269" s="357"/>
      <c r="AM269" s="357"/>
      <c r="AN269" s="357"/>
      <c r="AO269" s="399"/>
      <c r="AP269" s="358">
        <v>12</v>
      </c>
      <c r="AQ269" s="358">
        <v>11.52</v>
      </c>
      <c r="AR269" s="358">
        <v>8.01</v>
      </c>
      <c r="AS269" s="358">
        <v>3.74</v>
      </c>
      <c r="AT269" s="358">
        <v>-6.36</v>
      </c>
      <c r="AU269" s="399"/>
      <c r="AV269" s="450"/>
      <c r="AW269" s="450"/>
      <c r="AX269" s="450"/>
      <c r="AY269" s="450"/>
      <c r="AZ269" s="450"/>
      <c r="BA269" s="398"/>
      <c r="BB269" s="400"/>
      <c r="BC269" s="400"/>
      <c r="BD269" s="400"/>
      <c r="BE269" s="400"/>
      <c r="BF269" s="399"/>
      <c r="BG269" s="400"/>
      <c r="BH269" s="400"/>
      <c r="BI269" s="400"/>
      <c r="BJ269" s="400"/>
      <c r="BK269" s="399"/>
      <c r="BL269" s="398"/>
      <c r="BM269" s="451"/>
    </row>
    <row r="270" spans="1:65" s="449" customFormat="1" ht="11" x14ac:dyDescent="0.3">
      <c r="A270" s="356" t="s">
        <v>664</v>
      </c>
      <c r="B270" s="398"/>
      <c r="C270" s="742"/>
      <c r="D270" s="398"/>
      <c r="E270" s="398"/>
      <c r="F270" s="398"/>
      <c r="G270" s="398"/>
      <c r="H270" s="399"/>
      <c r="I270" s="358">
        <v>0.41870000000000002</v>
      </c>
      <c r="J270" s="358">
        <v>4.9379</v>
      </c>
      <c r="K270" s="358">
        <v>3.3186</v>
      </c>
      <c r="L270" s="358">
        <v>5.8814000000000002</v>
      </c>
      <c r="M270" s="358">
        <v>-1.2134</v>
      </c>
      <c r="N270" s="359">
        <v>1.2267999999999999</v>
      </c>
      <c r="O270" s="358">
        <v>1.9444999999999999</v>
      </c>
      <c r="P270" s="358">
        <v>12.7339</v>
      </c>
      <c r="Q270" s="358">
        <v>11.6251</v>
      </c>
      <c r="R270" s="358">
        <v>12.9788</v>
      </c>
      <c r="S270" s="358">
        <v>13.047499999999999</v>
      </c>
      <c r="T270" s="358">
        <v>-2.7862</v>
      </c>
      <c r="U270" s="358">
        <v>2.0777000000000001</v>
      </c>
      <c r="V270" s="358">
        <v>-1.7392000000000001</v>
      </c>
      <c r="W270" s="358">
        <v>2.4251</v>
      </c>
      <c r="X270" s="358" t="s">
        <v>428</v>
      </c>
      <c r="Y270" s="399"/>
      <c r="Z270" s="357"/>
      <c r="AA270" s="357"/>
      <c r="AB270" s="357"/>
      <c r="AC270" s="357"/>
      <c r="AD270" s="357"/>
      <c r="AE270" s="357"/>
      <c r="AF270" s="357"/>
      <c r="AG270" s="357"/>
      <c r="AH270" s="357"/>
      <c r="AI270" s="357"/>
      <c r="AJ270" s="357"/>
      <c r="AK270" s="357"/>
      <c r="AL270" s="357"/>
      <c r="AM270" s="357"/>
      <c r="AN270" s="357"/>
      <c r="AO270" s="399"/>
      <c r="AP270" s="358">
        <v>12.79</v>
      </c>
      <c r="AQ270" s="358">
        <v>13.38</v>
      </c>
      <c r="AR270" s="358">
        <v>10.1</v>
      </c>
      <c r="AS270" s="358">
        <v>5.9</v>
      </c>
      <c r="AT270" s="358">
        <v>0.32</v>
      </c>
      <c r="AU270" s="399"/>
      <c r="AV270" s="450"/>
      <c r="AW270" s="450"/>
      <c r="AX270" s="450"/>
      <c r="AY270" s="450"/>
      <c r="AZ270" s="450"/>
      <c r="BA270" s="398"/>
      <c r="BB270" s="400"/>
      <c r="BC270" s="400"/>
      <c r="BD270" s="400"/>
      <c r="BE270" s="400"/>
      <c r="BF270" s="399"/>
      <c r="BG270" s="400"/>
      <c r="BH270" s="400"/>
      <c r="BI270" s="400"/>
      <c r="BJ270" s="400"/>
      <c r="BK270" s="399"/>
      <c r="BL270" s="398"/>
      <c r="BM270" s="451"/>
    </row>
    <row r="271" spans="1:65" s="449" customFormat="1" ht="11" x14ac:dyDescent="0.3">
      <c r="A271" s="356" t="s">
        <v>665</v>
      </c>
      <c r="B271" s="398"/>
      <c r="C271" s="742"/>
      <c r="D271" s="398"/>
      <c r="E271" s="398"/>
      <c r="F271" s="398"/>
      <c r="G271" s="398"/>
      <c r="H271" s="399"/>
      <c r="I271" s="358">
        <v>0.42</v>
      </c>
      <c r="J271" s="358">
        <v>4.9702000000000002</v>
      </c>
      <c r="K271" s="358">
        <v>3.4493999999999998</v>
      </c>
      <c r="L271" s="358">
        <v>6.1044999999999998</v>
      </c>
      <c r="M271" s="358">
        <v>-0.87670000000000003</v>
      </c>
      <c r="N271" s="359">
        <v>2.1612</v>
      </c>
      <c r="O271" s="358">
        <v>2.8607</v>
      </c>
      <c r="P271" s="358">
        <v>13.7721</v>
      </c>
      <c r="Q271" s="358">
        <v>12.726000000000001</v>
      </c>
      <c r="R271" s="358">
        <v>14.2087</v>
      </c>
      <c r="S271" s="358">
        <v>13.2644</v>
      </c>
      <c r="T271" s="358">
        <v>-2.4552</v>
      </c>
      <c r="U271" s="358">
        <v>2.5533999999999999</v>
      </c>
      <c r="V271" s="358">
        <v>-0.95079999999999998</v>
      </c>
      <c r="W271" s="358">
        <v>2.4925000000000002</v>
      </c>
      <c r="X271" s="358">
        <v>9.0349000000000004</v>
      </c>
      <c r="Y271" s="399"/>
      <c r="Z271" s="357"/>
      <c r="AA271" s="357"/>
      <c r="AB271" s="357"/>
      <c r="AC271" s="357"/>
      <c r="AD271" s="357"/>
      <c r="AE271" s="357"/>
      <c r="AF271" s="357"/>
      <c r="AG271" s="357"/>
      <c r="AH271" s="357"/>
      <c r="AI271" s="357"/>
      <c r="AJ271" s="357"/>
      <c r="AK271" s="357"/>
      <c r="AL271" s="357"/>
      <c r="AM271" s="357"/>
      <c r="AN271" s="357"/>
      <c r="AO271" s="399"/>
      <c r="AP271" s="358">
        <v>13.95</v>
      </c>
      <c r="AQ271" s="358">
        <v>14.54</v>
      </c>
      <c r="AR271" s="358">
        <v>11.16</v>
      </c>
      <c r="AS271" s="358">
        <v>6.87</v>
      </c>
      <c r="AT271" s="358">
        <v>1.03</v>
      </c>
      <c r="AU271" s="399"/>
      <c r="AV271" s="450"/>
      <c r="AW271" s="450"/>
      <c r="AX271" s="450"/>
      <c r="AY271" s="450"/>
      <c r="AZ271" s="450"/>
      <c r="BA271" s="398"/>
      <c r="BB271" s="400"/>
      <c r="BC271" s="400"/>
      <c r="BD271" s="400"/>
      <c r="BE271" s="400"/>
      <c r="BF271" s="399"/>
      <c r="BG271" s="400"/>
      <c r="BH271" s="400"/>
      <c r="BI271" s="400"/>
      <c r="BJ271" s="400"/>
      <c r="BK271" s="399"/>
      <c r="BL271" s="398"/>
      <c r="BM271" s="451"/>
    </row>
    <row r="272" spans="1:65" s="449" customFormat="1" ht="11" x14ac:dyDescent="0.3">
      <c r="A272" s="356" t="s">
        <v>4412</v>
      </c>
      <c r="B272" s="398"/>
      <c r="C272" s="742"/>
      <c r="D272" s="398"/>
      <c r="E272" s="398"/>
      <c r="F272" s="398"/>
      <c r="G272" s="398"/>
      <c r="H272" s="399"/>
      <c r="I272" s="358">
        <v>0.40029999999999999</v>
      </c>
      <c r="J272" s="358">
        <v>3.8607999999999998</v>
      </c>
      <c r="K272" s="358">
        <v>2.4323999999999999</v>
      </c>
      <c r="L272" s="358">
        <v>3.4832999999999998</v>
      </c>
      <c r="M272" s="358">
        <v>-1.7083999999999999</v>
      </c>
      <c r="N272" s="359">
        <v>-0.22600000000000001</v>
      </c>
      <c r="O272" s="358">
        <v>-2.2082999999999999</v>
      </c>
      <c r="P272" s="358">
        <v>12.883699999999999</v>
      </c>
      <c r="Q272" s="358">
        <v>12.232100000000001</v>
      </c>
      <c r="R272" s="358">
        <v>14.514900000000001</v>
      </c>
      <c r="S272" s="358">
        <v>10.0723</v>
      </c>
      <c r="T272" s="358">
        <v>-2.5084</v>
      </c>
      <c r="U272" s="358">
        <v>1.839</v>
      </c>
      <c r="V272" s="358">
        <v>-2.3879000000000001</v>
      </c>
      <c r="W272" s="358">
        <v>2.5951</v>
      </c>
      <c r="X272" s="358" t="s">
        <v>428</v>
      </c>
      <c r="Y272" s="399"/>
      <c r="Z272" s="357"/>
      <c r="AA272" s="357"/>
      <c r="AB272" s="357"/>
      <c r="AC272" s="357"/>
      <c r="AD272" s="357"/>
      <c r="AE272" s="357"/>
      <c r="AF272" s="357"/>
      <c r="AG272" s="357"/>
      <c r="AH272" s="357"/>
      <c r="AI272" s="357"/>
      <c r="AJ272" s="357"/>
      <c r="AK272" s="357"/>
      <c r="AL272" s="357"/>
      <c r="AM272" s="357"/>
      <c r="AN272" s="357"/>
      <c r="AO272" s="399"/>
      <c r="AP272" s="358">
        <v>13.14</v>
      </c>
      <c r="AQ272" s="358">
        <v>13.09</v>
      </c>
      <c r="AR272" s="358">
        <v>10.119999999999999</v>
      </c>
      <c r="AS272" s="358">
        <v>3.52</v>
      </c>
      <c r="AT272" s="358">
        <v>-1.35</v>
      </c>
      <c r="AU272" s="399"/>
      <c r="AV272" s="450"/>
      <c r="AW272" s="450"/>
      <c r="AX272" s="450"/>
      <c r="AY272" s="450"/>
      <c r="AZ272" s="450"/>
      <c r="BA272" s="398"/>
      <c r="BB272" s="400"/>
      <c r="BC272" s="400"/>
      <c r="BD272" s="400"/>
      <c r="BE272" s="400"/>
      <c r="BF272" s="399"/>
      <c r="BG272" s="400"/>
      <c r="BH272" s="400"/>
      <c r="BI272" s="400"/>
      <c r="BJ272" s="400"/>
      <c r="BK272" s="399"/>
      <c r="BL272" s="398"/>
      <c r="BM272" s="451"/>
    </row>
    <row r="273" spans="1:65" s="449" customFormat="1" ht="11" x14ac:dyDescent="0.3">
      <c r="A273" s="356" t="s">
        <v>4414</v>
      </c>
      <c r="B273" s="398"/>
      <c r="C273" s="742"/>
      <c r="D273" s="398"/>
      <c r="E273" s="398"/>
      <c r="F273" s="398"/>
      <c r="G273" s="398"/>
      <c r="H273" s="399"/>
      <c r="I273" s="358">
        <v>0.80379999999999996</v>
      </c>
      <c r="J273" s="358">
        <v>7.3639000000000001</v>
      </c>
      <c r="K273" s="358">
        <v>1.3069</v>
      </c>
      <c r="L273" s="358">
        <v>19.467300000000002</v>
      </c>
      <c r="M273" s="358">
        <v>19.7759</v>
      </c>
      <c r="N273" s="359">
        <v>25.886099999999999</v>
      </c>
      <c r="O273" s="358">
        <v>41.343400000000003</v>
      </c>
      <c r="P273" s="358">
        <v>65.568899999999999</v>
      </c>
      <c r="Q273" s="358">
        <v>33.776499999999999</v>
      </c>
      <c r="R273" s="358" t="s">
        <v>430</v>
      </c>
      <c r="S273" s="358">
        <v>30.6693</v>
      </c>
      <c r="T273" s="358">
        <v>19.503900000000002</v>
      </c>
      <c r="U273" s="358">
        <v>34.470799999999997</v>
      </c>
      <c r="V273" s="358">
        <v>18.077100000000002</v>
      </c>
      <c r="W273" s="358">
        <v>1.393</v>
      </c>
      <c r="X273" s="358" t="s">
        <v>428</v>
      </c>
      <c r="Y273" s="399"/>
      <c r="Z273" s="357"/>
      <c r="AA273" s="357"/>
      <c r="AB273" s="357"/>
      <c r="AC273" s="357"/>
      <c r="AD273" s="357"/>
      <c r="AE273" s="357"/>
      <c r="AF273" s="357"/>
      <c r="AG273" s="357"/>
      <c r="AH273" s="357"/>
      <c r="AI273" s="357"/>
      <c r="AJ273" s="357"/>
      <c r="AK273" s="357"/>
      <c r="AL273" s="357"/>
      <c r="AM273" s="357"/>
      <c r="AN273" s="357"/>
      <c r="AO273" s="399"/>
      <c r="AP273" s="358" t="s">
        <v>430</v>
      </c>
      <c r="AQ273" s="358">
        <v>37.81</v>
      </c>
      <c r="AR273" s="358">
        <v>42.85</v>
      </c>
      <c r="AS273" s="358">
        <v>45.54</v>
      </c>
      <c r="AT273" s="358">
        <v>37.01</v>
      </c>
      <c r="AU273" s="399"/>
      <c r="AV273" s="450"/>
      <c r="AW273" s="450"/>
      <c r="AX273" s="450"/>
      <c r="AY273" s="450"/>
      <c r="AZ273" s="450"/>
      <c r="BA273" s="398"/>
      <c r="BB273" s="400"/>
      <c r="BC273" s="400"/>
      <c r="BD273" s="400"/>
      <c r="BE273" s="400"/>
      <c r="BF273" s="399"/>
      <c r="BG273" s="400"/>
      <c r="BH273" s="400"/>
      <c r="BI273" s="400"/>
      <c r="BJ273" s="400"/>
      <c r="BK273" s="399"/>
      <c r="BL273" s="398"/>
      <c r="BM273" s="451"/>
    </row>
    <row r="274" spans="1:65" s="449" customFormat="1" ht="11" x14ac:dyDescent="0.3">
      <c r="A274" s="356" t="s">
        <v>6765</v>
      </c>
      <c r="B274" s="398"/>
      <c r="C274" s="742"/>
      <c r="D274" s="398"/>
      <c r="E274" s="398"/>
      <c r="F274" s="398"/>
      <c r="G274" s="398"/>
      <c r="H274" s="399"/>
      <c r="I274" s="358" t="s">
        <v>430</v>
      </c>
      <c r="J274" s="358" t="s">
        <v>430</v>
      </c>
      <c r="K274" s="358" t="s">
        <v>430</v>
      </c>
      <c r="L274" s="358" t="s">
        <v>430</v>
      </c>
      <c r="M274" s="358" t="s">
        <v>430</v>
      </c>
      <c r="N274" s="359" t="s">
        <v>430</v>
      </c>
      <c r="O274" s="358" t="s">
        <v>430</v>
      </c>
      <c r="P274" s="358" t="s">
        <v>430</v>
      </c>
      <c r="Q274" s="358" t="s">
        <v>430</v>
      </c>
      <c r="R274" s="358" t="s">
        <v>430</v>
      </c>
      <c r="S274" s="358" t="s">
        <v>430</v>
      </c>
      <c r="T274" s="358" t="s">
        <v>430</v>
      </c>
      <c r="U274" s="358" t="s">
        <v>430</v>
      </c>
      <c r="V274" s="358" t="s">
        <v>430</v>
      </c>
      <c r="W274" s="358" t="s">
        <v>430</v>
      </c>
      <c r="X274" s="358" t="s">
        <v>430</v>
      </c>
      <c r="Y274" s="399"/>
      <c r="Z274" s="357"/>
      <c r="AA274" s="357"/>
      <c r="AB274" s="357"/>
      <c r="AC274" s="357"/>
      <c r="AD274" s="357"/>
      <c r="AE274" s="357"/>
      <c r="AF274" s="357"/>
      <c r="AG274" s="357"/>
      <c r="AH274" s="357"/>
      <c r="AI274" s="357"/>
      <c r="AJ274" s="357"/>
      <c r="AK274" s="357"/>
      <c r="AL274" s="357"/>
      <c r="AM274" s="357"/>
      <c r="AN274" s="357"/>
      <c r="AO274" s="399"/>
      <c r="AP274" s="358" t="s">
        <v>430</v>
      </c>
      <c r="AQ274" s="358" t="s">
        <v>430</v>
      </c>
      <c r="AR274" s="358" t="s">
        <v>430</v>
      </c>
      <c r="AS274" s="358" t="s">
        <v>430</v>
      </c>
      <c r="AT274" s="358" t="s">
        <v>430</v>
      </c>
      <c r="AU274" s="399"/>
      <c r="AV274" s="450"/>
      <c r="AW274" s="450"/>
      <c r="AX274" s="450"/>
      <c r="AY274" s="450"/>
      <c r="AZ274" s="450"/>
      <c r="BA274" s="398"/>
      <c r="BB274" s="400"/>
      <c r="BC274" s="400"/>
      <c r="BD274" s="400"/>
      <c r="BE274" s="400"/>
      <c r="BF274" s="399"/>
      <c r="BG274" s="400"/>
      <c r="BH274" s="400"/>
      <c r="BI274" s="400"/>
      <c r="BJ274" s="400"/>
      <c r="BK274" s="399"/>
      <c r="BL274" s="398"/>
      <c r="BM274" s="451"/>
    </row>
    <row r="275" spans="1:65" s="449" customFormat="1" ht="11" x14ac:dyDescent="0.3">
      <c r="A275" s="356" t="s">
        <v>5709</v>
      </c>
      <c r="B275" s="398"/>
      <c r="C275" s="742"/>
      <c r="D275" s="398"/>
      <c r="E275" s="398"/>
      <c r="F275" s="398"/>
      <c r="G275" s="398"/>
      <c r="H275" s="399"/>
      <c r="I275" s="358">
        <v>0.17780000000000001</v>
      </c>
      <c r="J275" s="358">
        <v>4.2119999999999997</v>
      </c>
      <c r="K275" s="358">
        <v>6.8361000000000001</v>
      </c>
      <c r="L275" s="358">
        <v>11.0128</v>
      </c>
      <c r="M275" s="358">
        <v>2.5507</v>
      </c>
      <c r="N275" s="359">
        <v>8.7542000000000009</v>
      </c>
      <c r="O275" s="358">
        <v>-1.2657</v>
      </c>
      <c r="P275" s="358">
        <v>16.9269</v>
      </c>
      <c r="Q275" s="358">
        <v>21.4984</v>
      </c>
      <c r="R275" s="358" t="s">
        <v>430</v>
      </c>
      <c r="S275" s="358">
        <v>19.292999999999999</v>
      </c>
      <c r="T275" s="358">
        <v>-0.23039999999999999</v>
      </c>
      <c r="U275" s="358">
        <v>2.6696</v>
      </c>
      <c r="V275" s="358">
        <v>7.2401</v>
      </c>
      <c r="W275" s="358">
        <v>2.3344999999999998</v>
      </c>
      <c r="X275" s="358" t="s">
        <v>428</v>
      </c>
      <c r="Y275" s="399"/>
      <c r="Z275" s="357"/>
      <c r="AA275" s="357"/>
      <c r="AB275" s="357"/>
      <c r="AC275" s="357"/>
      <c r="AD275" s="357"/>
      <c r="AE275" s="357"/>
      <c r="AF275" s="357"/>
      <c r="AG275" s="357"/>
      <c r="AH275" s="357"/>
      <c r="AI275" s="357"/>
      <c r="AJ275" s="357"/>
      <c r="AK275" s="357"/>
      <c r="AL275" s="357"/>
      <c r="AM275" s="357"/>
      <c r="AN275" s="357"/>
      <c r="AO275" s="399"/>
      <c r="AP275" s="358" t="s">
        <v>430</v>
      </c>
      <c r="AQ275" s="358">
        <v>23.39</v>
      </c>
      <c r="AR275" s="358">
        <v>16.45</v>
      </c>
      <c r="AS275" s="358">
        <v>8.7200000000000006</v>
      </c>
      <c r="AT275" s="358">
        <v>8.11</v>
      </c>
      <c r="AU275" s="399"/>
      <c r="AV275" s="450"/>
      <c r="AW275" s="450"/>
      <c r="AX275" s="450"/>
      <c r="AY275" s="450"/>
      <c r="AZ275" s="450"/>
      <c r="BA275" s="398"/>
      <c r="BB275" s="400"/>
      <c r="BC275" s="400"/>
      <c r="BD275" s="400"/>
      <c r="BE275" s="400"/>
      <c r="BF275" s="399"/>
      <c r="BG275" s="400"/>
      <c r="BH275" s="400"/>
      <c r="BI275" s="400"/>
      <c r="BJ275" s="400"/>
      <c r="BK275" s="399"/>
      <c r="BL275" s="398"/>
      <c r="BM275" s="451"/>
    </row>
    <row r="276" spans="1:65" s="449" customFormat="1" ht="11" x14ac:dyDescent="0.3">
      <c r="A276" s="356" t="s">
        <v>2516</v>
      </c>
      <c r="B276" s="398"/>
      <c r="C276" s="742"/>
      <c r="D276" s="398"/>
      <c r="E276" s="398"/>
      <c r="F276" s="398"/>
      <c r="G276" s="398"/>
      <c r="H276" s="399"/>
      <c r="I276" s="358">
        <v>0.3765</v>
      </c>
      <c r="J276" s="358">
        <v>8.1936</v>
      </c>
      <c r="K276" s="358">
        <v>6.3559999999999999</v>
      </c>
      <c r="L276" s="358">
        <v>17.682400000000001</v>
      </c>
      <c r="M276" s="358">
        <v>29.553799999999999</v>
      </c>
      <c r="N276" s="359">
        <v>8.0789000000000009</v>
      </c>
      <c r="O276" s="358">
        <v>13.5739</v>
      </c>
      <c r="P276" s="358">
        <v>52.427199999999999</v>
      </c>
      <c r="Q276" s="358">
        <v>56.0745</v>
      </c>
      <c r="R276" s="358" t="s">
        <v>430</v>
      </c>
      <c r="S276" s="358">
        <v>32.006500000000003</v>
      </c>
      <c r="T276" s="358">
        <v>23.3109</v>
      </c>
      <c r="U276" s="358">
        <v>21.735700000000001</v>
      </c>
      <c r="V276" s="358">
        <v>7.9255000000000004</v>
      </c>
      <c r="W276" s="358">
        <v>4.5659000000000001</v>
      </c>
      <c r="X276" s="358" t="s">
        <v>428</v>
      </c>
      <c r="Y276" s="399"/>
      <c r="Z276" s="357"/>
      <c r="AA276" s="357"/>
      <c r="AB276" s="357"/>
      <c r="AC276" s="357"/>
      <c r="AD276" s="357"/>
      <c r="AE276" s="357"/>
      <c r="AF276" s="357"/>
      <c r="AG276" s="357"/>
      <c r="AH276" s="357"/>
      <c r="AI276" s="357"/>
      <c r="AJ276" s="357"/>
      <c r="AK276" s="357"/>
      <c r="AL276" s="357"/>
      <c r="AM276" s="357"/>
      <c r="AN276" s="357"/>
      <c r="AO276" s="399"/>
      <c r="AP276" s="358" t="s">
        <v>430</v>
      </c>
      <c r="AQ276" s="358">
        <v>53.48</v>
      </c>
      <c r="AR276" s="358">
        <v>52.92</v>
      </c>
      <c r="AS276" s="358">
        <v>38.270000000000003</v>
      </c>
      <c r="AT276" s="358">
        <v>36.799999999999997</v>
      </c>
      <c r="AU276" s="399"/>
      <c r="AV276" s="450"/>
      <c r="AW276" s="450"/>
      <c r="AX276" s="450"/>
      <c r="AY276" s="450"/>
      <c r="AZ276" s="450"/>
      <c r="BA276" s="398"/>
      <c r="BB276" s="400"/>
      <c r="BC276" s="400"/>
      <c r="BD276" s="400"/>
      <c r="BE276" s="400"/>
      <c r="BF276" s="399"/>
      <c r="BG276" s="400"/>
      <c r="BH276" s="400"/>
      <c r="BI276" s="400"/>
      <c r="BJ276" s="400"/>
      <c r="BK276" s="399"/>
      <c r="BL276" s="398"/>
      <c r="BM276" s="451"/>
    </row>
    <row r="277" spans="1:65" s="449" customFormat="1" ht="11" x14ac:dyDescent="0.3">
      <c r="A277" s="356" t="s">
        <v>4416</v>
      </c>
      <c r="B277" s="398"/>
      <c r="C277" s="742"/>
      <c r="D277" s="398"/>
      <c r="E277" s="398"/>
      <c r="F277" s="398"/>
      <c r="G277" s="398"/>
      <c r="H277" s="399"/>
      <c r="I277" s="358">
        <v>-0.2422</v>
      </c>
      <c r="J277" s="358">
        <v>4.8364000000000003</v>
      </c>
      <c r="K277" s="358">
        <v>2.7776999999999998</v>
      </c>
      <c r="L277" s="358">
        <v>4.1032999999999999</v>
      </c>
      <c r="M277" s="358">
        <v>-16.3674</v>
      </c>
      <c r="N277" s="359">
        <v>-11.692500000000001</v>
      </c>
      <c r="O277" s="358">
        <v>3.6900000000000002E-2</v>
      </c>
      <c r="P277" s="358">
        <v>11.925000000000001</v>
      </c>
      <c r="Q277" s="358">
        <v>8.6776</v>
      </c>
      <c r="R277" s="358">
        <v>11.084899999999999</v>
      </c>
      <c r="S277" s="358">
        <v>9.1927000000000003</v>
      </c>
      <c r="T277" s="358">
        <v>-15.569599999999999</v>
      </c>
      <c r="U277" s="358">
        <v>-8.2806999999999995</v>
      </c>
      <c r="V277" s="358">
        <v>-13.3141</v>
      </c>
      <c r="W277" s="358">
        <v>0.59919999999999995</v>
      </c>
      <c r="X277" s="358" t="s">
        <v>428</v>
      </c>
      <c r="Y277" s="399"/>
      <c r="Z277" s="357"/>
      <c r="AA277" s="357"/>
      <c r="AB277" s="357"/>
      <c r="AC277" s="357"/>
      <c r="AD277" s="357"/>
      <c r="AE277" s="357"/>
      <c r="AF277" s="357"/>
      <c r="AG277" s="357"/>
      <c r="AH277" s="357"/>
      <c r="AI277" s="357"/>
      <c r="AJ277" s="357"/>
      <c r="AK277" s="357"/>
      <c r="AL277" s="357"/>
      <c r="AM277" s="357"/>
      <c r="AN277" s="357"/>
      <c r="AO277" s="399"/>
      <c r="AP277" s="358">
        <v>12.15</v>
      </c>
      <c r="AQ277" s="358">
        <v>12.13</v>
      </c>
      <c r="AR277" s="358">
        <v>6.29</v>
      </c>
      <c r="AS277" s="358">
        <v>-0.85</v>
      </c>
      <c r="AT277" s="358">
        <v>-16.68</v>
      </c>
      <c r="AU277" s="399"/>
      <c r="AV277" s="450"/>
      <c r="AW277" s="450"/>
      <c r="AX277" s="450"/>
      <c r="AY277" s="450"/>
      <c r="AZ277" s="450"/>
      <c r="BA277" s="398"/>
      <c r="BB277" s="400"/>
      <c r="BC277" s="400"/>
      <c r="BD277" s="400"/>
      <c r="BE277" s="400"/>
      <c r="BF277" s="399"/>
      <c r="BG277" s="400"/>
      <c r="BH277" s="400"/>
      <c r="BI277" s="400"/>
      <c r="BJ277" s="400"/>
      <c r="BK277" s="399"/>
      <c r="BL277" s="398"/>
      <c r="BM277" s="451"/>
    </row>
    <row r="278" spans="1:65" s="449" customFormat="1" ht="11" x14ac:dyDescent="0.3">
      <c r="A278" s="356" t="s">
        <v>5712</v>
      </c>
      <c r="B278" s="398"/>
      <c r="C278" s="742"/>
      <c r="D278" s="398"/>
      <c r="E278" s="398"/>
      <c r="F278" s="398"/>
      <c r="G278" s="398"/>
      <c r="H278" s="399"/>
      <c r="I278" s="358">
        <v>0.2838</v>
      </c>
      <c r="J278" s="358">
        <v>8.1311</v>
      </c>
      <c r="K278" s="358">
        <v>4.7864000000000004</v>
      </c>
      <c r="L278" s="358">
        <v>8.2629000000000001</v>
      </c>
      <c r="M278" s="358">
        <v>-10.413399999999999</v>
      </c>
      <c r="N278" s="359">
        <v>-4.7626999999999997</v>
      </c>
      <c r="O278" s="358">
        <v>7.5877999999999997</v>
      </c>
      <c r="P278" s="358">
        <v>22.5671</v>
      </c>
      <c r="Q278" s="358" t="s">
        <v>430</v>
      </c>
      <c r="R278" s="358" t="s">
        <v>430</v>
      </c>
      <c r="S278" s="358">
        <v>16.459499999999998</v>
      </c>
      <c r="T278" s="358">
        <v>-10.526199999999999</v>
      </c>
      <c r="U278" s="358">
        <v>-10.102399999999999</v>
      </c>
      <c r="V278" s="358">
        <v>-7.3091999999999997</v>
      </c>
      <c r="W278" s="358">
        <v>3.3723000000000001</v>
      </c>
      <c r="X278" s="358" t="s">
        <v>428</v>
      </c>
      <c r="Y278" s="399"/>
      <c r="Z278" s="357"/>
      <c r="AA278" s="357"/>
      <c r="AB278" s="357"/>
      <c r="AC278" s="357"/>
      <c r="AD278" s="357"/>
      <c r="AE278" s="357"/>
      <c r="AF278" s="357"/>
      <c r="AG278" s="357"/>
      <c r="AH278" s="357"/>
      <c r="AI278" s="357"/>
      <c r="AJ278" s="357"/>
      <c r="AK278" s="357"/>
      <c r="AL278" s="357"/>
      <c r="AM278" s="357"/>
      <c r="AN278" s="357"/>
      <c r="AO278" s="399"/>
      <c r="AP278" s="358" t="s">
        <v>430</v>
      </c>
      <c r="AQ278" s="358" t="s">
        <v>430</v>
      </c>
      <c r="AR278" s="358" t="s">
        <v>430</v>
      </c>
      <c r="AS278" s="358">
        <v>8.43</v>
      </c>
      <c r="AT278" s="358">
        <v>-11.89</v>
      </c>
      <c r="AU278" s="399"/>
      <c r="AV278" s="450"/>
      <c r="AW278" s="450"/>
      <c r="AX278" s="450"/>
      <c r="AY278" s="450"/>
      <c r="AZ278" s="450"/>
      <c r="BA278" s="398"/>
      <c r="BB278" s="400"/>
      <c r="BC278" s="400"/>
      <c r="BD278" s="400"/>
      <c r="BE278" s="400"/>
      <c r="BF278" s="399"/>
      <c r="BG278" s="400"/>
      <c r="BH278" s="400"/>
      <c r="BI278" s="400"/>
      <c r="BJ278" s="400"/>
      <c r="BK278" s="399"/>
      <c r="BL278" s="398"/>
      <c r="BM278" s="451"/>
    </row>
    <row r="279" spans="1:65" s="449" customFormat="1" ht="11" x14ac:dyDescent="0.3">
      <c r="A279" s="356" t="s">
        <v>2518</v>
      </c>
      <c r="B279" s="398"/>
      <c r="C279" s="742"/>
      <c r="D279" s="398"/>
      <c r="E279" s="398"/>
      <c r="F279" s="398"/>
      <c r="G279" s="398"/>
      <c r="H279" s="399"/>
      <c r="I279" s="358">
        <v>0.2737</v>
      </c>
      <c r="J279" s="358">
        <v>4.1492000000000004</v>
      </c>
      <c r="K279" s="358">
        <v>3.0577000000000001</v>
      </c>
      <c r="L279" s="358">
        <v>7.7752999999999997</v>
      </c>
      <c r="M279" s="358">
        <v>6.9427000000000003</v>
      </c>
      <c r="N279" s="359">
        <v>14.351100000000001</v>
      </c>
      <c r="O279" s="358">
        <v>5.1266999999999996</v>
      </c>
      <c r="P279" s="358">
        <v>21.540600000000001</v>
      </c>
      <c r="Q279" s="358">
        <v>18.283200000000001</v>
      </c>
      <c r="R279" s="358">
        <v>15.495100000000001</v>
      </c>
      <c r="S279" s="358">
        <v>14.5235</v>
      </c>
      <c r="T279" s="358">
        <v>4.4752000000000001</v>
      </c>
      <c r="U279" s="358">
        <v>9.0495999999999999</v>
      </c>
      <c r="V279" s="358">
        <v>11.159000000000001</v>
      </c>
      <c r="W279" s="358">
        <v>1.0677000000000001</v>
      </c>
      <c r="X279" s="358" t="s">
        <v>428</v>
      </c>
      <c r="Y279" s="399"/>
      <c r="Z279" s="357"/>
      <c r="AA279" s="357"/>
      <c r="AB279" s="357"/>
      <c r="AC279" s="357"/>
      <c r="AD279" s="357"/>
      <c r="AE279" s="357"/>
      <c r="AF279" s="357"/>
      <c r="AG279" s="357"/>
      <c r="AH279" s="357"/>
      <c r="AI279" s="357"/>
      <c r="AJ279" s="357"/>
      <c r="AK279" s="357"/>
      <c r="AL279" s="357"/>
      <c r="AM279" s="357"/>
      <c r="AN279" s="357"/>
      <c r="AO279" s="399"/>
      <c r="AP279" s="358">
        <v>17.73</v>
      </c>
      <c r="AQ279" s="358">
        <v>21.39</v>
      </c>
      <c r="AR279" s="358">
        <v>18.54</v>
      </c>
      <c r="AS279" s="358">
        <v>14.87</v>
      </c>
      <c r="AT279" s="358">
        <v>13.1</v>
      </c>
      <c r="AU279" s="399"/>
      <c r="AV279" s="450"/>
      <c r="AW279" s="450"/>
      <c r="AX279" s="450"/>
      <c r="AY279" s="450"/>
      <c r="AZ279" s="450"/>
      <c r="BA279" s="398"/>
      <c r="BB279" s="400"/>
      <c r="BC279" s="400"/>
      <c r="BD279" s="400"/>
      <c r="BE279" s="400"/>
      <c r="BF279" s="399"/>
      <c r="BG279" s="400"/>
      <c r="BH279" s="400"/>
      <c r="BI279" s="400"/>
      <c r="BJ279" s="400"/>
      <c r="BK279" s="399"/>
      <c r="BL279" s="398"/>
      <c r="BM279" s="451"/>
    </row>
    <row r="280" spans="1:65" s="449" customFormat="1" ht="11" x14ac:dyDescent="0.3">
      <c r="A280" s="356" t="s">
        <v>5713</v>
      </c>
      <c r="B280" s="398"/>
      <c r="C280" s="742"/>
      <c r="D280" s="398"/>
      <c r="E280" s="398"/>
      <c r="F280" s="398"/>
      <c r="G280" s="398"/>
      <c r="H280" s="399"/>
      <c r="I280" s="358">
        <v>0.66830000000000001</v>
      </c>
      <c r="J280" s="358">
        <v>7.3007999999999997</v>
      </c>
      <c r="K280" s="358">
        <v>6.2649999999999997</v>
      </c>
      <c r="L280" s="358">
        <v>8.8498999999999999</v>
      </c>
      <c r="M280" s="358">
        <v>-2.5714999999999999</v>
      </c>
      <c r="N280" s="359">
        <v>0.28029999999999999</v>
      </c>
      <c r="O280" s="358">
        <v>1.1135999999999999</v>
      </c>
      <c r="P280" s="358">
        <v>19.154599999999999</v>
      </c>
      <c r="Q280" s="358">
        <v>16.872299999999999</v>
      </c>
      <c r="R280" s="358">
        <v>13.073</v>
      </c>
      <c r="S280" s="358">
        <v>17.630199999999999</v>
      </c>
      <c r="T280" s="358">
        <v>-3.5802999999999998</v>
      </c>
      <c r="U280" s="358">
        <v>-3.6002999999999998</v>
      </c>
      <c r="V280" s="358">
        <v>-3.2433999999999998</v>
      </c>
      <c r="W280" s="358">
        <v>4.4297000000000004</v>
      </c>
      <c r="X280" s="358" t="s">
        <v>428</v>
      </c>
      <c r="Y280" s="399"/>
      <c r="Z280" s="357"/>
      <c r="AA280" s="357"/>
      <c r="AB280" s="357"/>
      <c r="AC280" s="357"/>
      <c r="AD280" s="357"/>
      <c r="AE280" s="357"/>
      <c r="AF280" s="357"/>
      <c r="AG280" s="357"/>
      <c r="AH280" s="357"/>
      <c r="AI280" s="357"/>
      <c r="AJ280" s="357"/>
      <c r="AK280" s="357"/>
      <c r="AL280" s="357"/>
      <c r="AM280" s="357"/>
      <c r="AN280" s="357"/>
      <c r="AO280" s="399"/>
      <c r="AP280" s="358">
        <v>14.61</v>
      </c>
      <c r="AQ280" s="358">
        <v>17.68</v>
      </c>
      <c r="AR280" s="358">
        <v>14.76</v>
      </c>
      <c r="AS280" s="358">
        <v>7.9</v>
      </c>
      <c r="AT280" s="358">
        <v>-2.66</v>
      </c>
      <c r="AU280" s="399"/>
      <c r="AV280" s="450"/>
      <c r="AW280" s="450"/>
      <c r="AX280" s="450"/>
      <c r="AY280" s="450"/>
      <c r="AZ280" s="450"/>
      <c r="BA280" s="398"/>
      <c r="BB280" s="400"/>
      <c r="BC280" s="400"/>
      <c r="BD280" s="400"/>
      <c r="BE280" s="400"/>
      <c r="BF280" s="399"/>
      <c r="BG280" s="400"/>
      <c r="BH280" s="400"/>
      <c r="BI280" s="400"/>
      <c r="BJ280" s="400"/>
      <c r="BK280" s="399"/>
      <c r="BL280" s="398"/>
      <c r="BM280" s="451"/>
    </row>
    <row r="281" spans="1:65" s="449" customFormat="1" ht="11" x14ac:dyDescent="0.3">
      <c r="A281" s="356" t="s">
        <v>5714</v>
      </c>
      <c r="B281" s="398"/>
      <c r="C281" s="742"/>
      <c r="D281" s="398"/>
      <c r="E281" s="398"/>
      <c r="F281" s="398"/>
      <c r="G281" s="398"/>
      <c r="H281" s="399"/>
      <c r="I281" s="358">
        <v>-7.7999999999999996E-3</v>
      </c>
      <c r="J281" s="358">
        <v>2.5453999999999999</v>
      </c>
      <c r="K281" s="358">
        <v>-0.85219999999999996</v>
      </c>
      <c r="L281" s="358">
        <v>12.6629</v>
      </c>
      <c r="M281" s="358">
        <v>24.615300000000001</v>
      </c>
      <c r="N281" s="359">
        <v>43.8735</v>
      </c>
      <c r="O281" s="358">
        <v>15.868399999999999</v>
      </c>
      <c r="P281" s="358">
        <v>28.754300000000001</v>
      </c>
      <c r="Q281" s="358">
        <v>22.409500000000001</v>
      </c>
      <c r="R281" s="358">
        <v>22.123899999999999</v>
      </c>
      <c r="S281" s="358">
        <v>17.314800000000002</v>
      </c>
      <c r="T281" s="358">
        <v>17.345700000000001</v>
      </c>
      <c r="U281" s="358">
        <v>30.611799999999999</v>
      </c>
      <c r="V281" s="358">
        <v>37.945999999999998</v>
      </c>
      <c r="W281" s="358">
        <v>-2.8513999999999999</v>
      </c>
      <c r="X281" s="358" t="s">
        <v>428</v>
      </c>
      <c r="Y281" s="399"/>
      <c r="Z281" s="357"/>
      <c r="AA281" s="357"/>
      <c r="AB281" s="357"/>
      <c r="AC281" s="357"/>
      <c r="AD281" s="357"/>
      <c r="AE281" s="357"/>
      <c r="AF281" s="357"/>
      <c r="AG281" s="357"/>
      <c r="AH281" s="357"/>
      <c r="AI281" s="357"/>
      <c r="AJ281" s="357"/>
      <c r="AK281" s="357"/>
      <c r="AL281" s="357"/>
      <c r="AM281" s="357"/>
      <c r="AN281" s="357"/>
      <c r="AO281" s="399"/>
      <c r="AP281" s="358">
        <v>23.62</v>
      </c>
      <c r="AQ281" s="358">
        <v>30.1</v>
      </c>
      <c r="AR281" s="358">
        <v>24.89</v>
      </c>
      <c r="AS281" s="358">
        <v>27.89</v>
      </c>
      <c r="AT281" s="358">
        <v>44.19</v>
      </c>
      <c r="AU281" s="399"/>
      <c r="AV281" s="450"/>
      <c r="AW281" s="450"/>
      <c r="AX281" s="450"/>
      <c r="AY281" s="450"/>
      <c r="AZ281" s="450"/>
      <c r="BA281" s="398"/>
      <c r="BB281" s="400"/>
      <c r="BC281" s="400"/>
      <c r="BD281" s="400"/>
      <c r="BE281" s="400"/>
      <c r="BF281" s="399"/>
      <c r="BG281" s="400"/>
      <c r="BH281" s="400"/>
      <c r="BI281" s="400"/>
      <c r="BJ281" s="400"/>
      <c r="BK281" s="399"/>
      <c r="BL281" s="398"/>
      <c r="BM281" s="451"/>
    </row>
    <row r="282" spans="1:65" s="449" customFormat="1" ht="11" x14ac:dyDescent="0.3">
      <c r="A282" s="356" t="s">
        <v>4427</v>
      </c>
      <c r="B282" s="398"/>
      <c r="C282" s="742"/>
      <c r="D282" s="398"/>
      <c r="E282" s="398"/>
      <c r="F282" s="398"/>
      <c r="G282" s="398"/>
      <c r="H282" s="399"/>
      <c r="I282" s="358">
        <v>0.35260000000000002</v>
      </c>
      <c r="J282" s="358">
        <v>5.6258999999999997</v>
      </c>
      <c r="K282" s="358">
        <v>3.323</v>
      </c>
      <c r="L282" s="358">
        <v>13.5214</v>
      </c>
      <c r="M282" s="358">
        <v>9.1358999999999995</v>
      </c>
      <c r="N282" s="359">
        <v>3.7262</v>
      </c>
      <c r="O282" s="358">
        <v>-5.0599999999999999E-2</v>
      </c>
      <c r="P282" s="358">
        <v>18.437200000000001</v>
      </c>
      <c r="Q282" s="358">
        <v>17.4025</v>
      </c>
      <c r="R282" s="358">
        <v>19.2346</v>
      </c>
      <c r="S282" s="358">
        <v>20.622599999999998</v>
      </c>
      <c r="T282" s="358">
        <v>8.5838999999999999</v>
      </c>
      <c r="U282" s="358">
        <v>10.6861</v>
      </c>
      <c r="V282" s="358">
        <v>1.0685</v>
      </c>
      <c r="W282" s="358">
        <v>1.4173</v>
      </c>
      <c r="X282" s="358" t="s">
        <v>428</v>
      </c>
      <c r="Y282" s="399"/>
      <c r="Z282" s="357"/>
      <c r="AA282" s="357"/>
      <c r="AB282" s="357"/>
      <c r="AC282" s="357"/>
      <c r="AD282" s="357"/>
      <c r="AE282" s="357"/>
      <c r="AF282" s="357"/>
      <c r="AG282" s="357"/>
      <c r="AH282" s="357"/>
      <c r="AI282" s="357"/>
      <c r="AJ282" s="357"/>
      <c r="AK282" s="357"/>
      <c r="AL282" s="357"/>
      <c r="AM282" s="357"/>
      <c r="AN282" s="357"/>
      <c r="AO282" s="399"/>
      <c r="AP282" s="358">
        <v>18.829999999999998</v>
      </c>
      <c r="AQ282" s="358">
        <v>20.239999999999998</v>
      </c>
      <c r="AR282" s="358">
        <v>15.34</v>
      </c>
      <c r="AS282" s="358">
        <v>9.31</v>
      </c>
      <c r="AT282" s="358">
        <v>13.98</v>
      </c>
      <c r="AU282" s="399"/>
      <c r="AV282" s="450"/>
      <c r="AW282" s="450"/>
      <c r="AX282" s="450"/>
      <c r="AY282" s="450"/>
      <c r="AZ282" s="450"/>
      <c r="BA282" s="398"/>
      <c r="BB282" s="400"/>
      <c r="BC282" s="400"/>
      <c r="BD282" s="400"/>
      <c r="BE282" s="400"/>
      <c r="BF282" s="399"/>
      <c r="BG282" s="400"/>
      <c r="BH282" s="400"/>
      <c r="BI282" s="400"/>
      <c r="BJ282" s="400"/>
      <c r="BK282" s="399"/>
      <c r="BL282" s="398"/>
      <c r="BM282" s="451"/>
    </row>
    <row r="283" spans="1:65" s="449" customFormat="1" ht="11" x14ac:dyDescent="0.3">
      <c r="A283" s="356" t="s">
        <v>4430</v>
      </c>
      <c r="B283" s="398"/>
      <c r="C283" s="742"/>
      <c r="D283" s="398"/>
      <c r="E283" s="398"/>
      <c r="F283" s="398"/>
      <c r="G283" s="398"/>
      <c r="H283" s="399"/>
      <c r="I283" s="358">
        <v>0.46700000000000003</v>
      </c>
      <c r="J283" s="358">
        <v>6.2084999999999999</v>
      </c>
      <c r="K283" s="358">
        <v>5.8628999999999998</v>
      </c>
      <c r="L283" s="358">
        <v>10.8451</v>
      </c>
      <c r="M283" s="358">
        <v>7.4946000000000002</v>
      </c>
      <c r="N283" s="359">
        <v>9.7937999999999992</v>
      </c>
      <c r="O283" s="358">
        <v>1.054</v>
      </c>
      <c r="P283" s="358">
        <v>19.191600000000001</v>
      </c>
      <c r="Q283" s="358">
        <v>14.5954</v>
      </c>
      <c r="R283" s="358">
        <v>15.057600000000001</v>
      </c>
      <c r="S283" s="358">
        <v>20.4299</v>
      </c>
      <c r="T283" s="358">
        <v>5.117</v>
      </c>
      <c r="U283" s="358">
        <v>7.5683999999999996</v>
      </c>
      <c r="V283" s="358">
        <v>6.1855000000000002</v>
      </c>
      <c r="W283" s="358">
        <v>2.1814</v>
      </c>
      <c r="X283" s="358" t="s">
        <v>428</v>
      </c>
      <c r="Y283" s="399"/>
      <c r="Z283" s="357"/>
      <c r="AA283" s="357"/>
      <c r="AB283" s="357"/>
      <c r="AC283" s="357"/>
      <c r="AD283" s="357"/>
      <c r="AE283" s="357"/>
      <c r="AF283" s="357"/>
      <c r="AG283" s="357"/>
      <c r="AH283" s="357"/>
      <c r="AI283" s="357"/>
      <c r="AJ283" s="357"/>
      <c r="AK283" s="357"/>
      <c r="AL283" s="357"/>
      <c r="AM283" s="357"/>
      <c r="AN283" s="357"/>
      <c r="AO283" s="399"/>
      <c r="AP283" s="358">
        <v>14.84</v>
      </c>
      <c r="AQ283" s="358">
        <v>16.82</v>
      </c>
      <c r="AR283" s="358">
        <v>15</v>
      </c>
      <c r="AS283" s="358">
        <v>11.74</v>
      </c>
      <c r="AT283" s="358">
        <v>12.7</v>
      </c>
      <c r="AU283" s="399"/>
      <c r="AV283" s="450"/>
      <c r="AW283" s="450"/>
      <c r="AX283" s="450"/>
      <c r="AY283" s="450"/>
      <c r="AZ283" s="450"/>
      <c r="BA283" s="398"/>
      <c r="BB283" s="400"/>
      <c r="BC283" s="400"/>
      <c r="BD283" s="400"/>
      <c r="BE283" s="400"/>
      <c r="BF283" s="399"/>
      <c r="BG283" s="400"/>
      <c r="BH283" s="400"/>
      <c r="BI283" s="400"/>
      <c r="BJ283" s="400"/>
      <c r="BK283" s="399"/>
      <c r="BL283" s="398"/>
      <c r="BM283" s="451"/>
    </row>
    <row r="284" spans="1:65" s="449" customFormat="1" ht="11" x14ac:dyDescent="0.3">
      <c r="A284" s="356" t="s">
        <v>2522</v>
      </c>
      <c r="B284" s="398"/>
      <c r="C284" s="742"/>
      <c r="D284" s="398"/>
      <c r="E284" s="398"/>
      <c r="F284" s="398"/>
      <c r="G284" s="398"/>
      <c r="H284" s="399"/>
      <c r="I284" s="358">
        <v>0.68049999999999999</v>
      </c>
      <c r="J284" s="358">
        <v>4.1269</v>
      </c>
      <c r="K284" s="358">
        <v>-1.4887999999999999</v>
      </c>
      <c r="L284" s="358">
        <v>1.4481999999999999</v>
      </c>
      <c r="M284" s="358">
        <v>8.8569999999999993</v>
      </c>
      <c r="N284" s="359">
        <v>5.5039999999999996</v>
      </c>
      <c r="O284" s="358">
        <v>-1.4315</v>
      </c>
      <c r="P284" s="358">
        <v>28.930199999999999</v>
      </c>
      <c r="Q284" s="358">
        <v>26.580300000000001</v>
      </c>
      <c r="R284" s="358">
        <v>16.319900000000001</v>
      </c>
      <c r="S284" s="358">
        <v>6.5697000000000001</v>
      </c>
      <c r="T284" s="358">
        <v>4.1623000000000001</v>
      </c>
      <c r="U284" s="358">
        <v>5.2013999999999996</v>
      </c>
      <c r="V284" s="358">
        <v>2.9483999999999999</v>
      </c>
      <c r="W284" s="358">
        <v>-0.39439999999999997</v>
      </c>
      <c r="X284" s="358" t="s">
        <v>428</v>
      </c>
      <c r="Y284" s="399"/>
      <c r="Z284" s="357"/>
      <c r="AA284" s="357"/>
      <c r="AB284" s="357"/>
      <c r="AC284" s="357"/>
      <c r="AD284" s="357"/>
      <c r="AE284" s="357"/>
      <c r="AF284" s="357"/>
      <c r="AG284" s="357"/>
      <c r="AH284" s="357"/>
      <c r="AI284" s="357"/>
      <c r="AJ284" s="357"/>
      <c r="AK284" s="357"/>
      <c r="AL284" s="357"/>
      <c r="AM284" s="357"/>
      <c r="AN284" s="357"/>
      <c r="AO284" s="399"/>
      <c r="AP284" s="358">
        <v>19.82</v>
      </c>
      <c r="AQ284" s="358">
        <v>26.17</v>
      </c>
      <c r="AR284" s="358">
        <v>23.93</v>
      </c>
      <c r="AS284" s="358">
        <v>11.72</v>
      </c>
      <c r="AT284" s="358">
        <v>5.7</v>
      </c>
      <c r="AU284" s="399"/>
      <c r="AV284" s="450"/>
      <c r="AW284" s="450"/>
      <c r="AX284" s="450"/>
      <c r="AY284" s="450"/>
      <c r="AZ284" s="450"/>
      <c r="BA284" s="398"/>
      <c r="BB284" s="400"/>
      <c r="BC284" s="400"/>
      <c r="BD284" s="400"/>
      <c r="BE284" s="400"/>
      <c r="BF284" s="399"/>
      <c r="BG284" s="400"/>
      <c r="BH284" s="400"/>
      <c r="BI284" s="400"/>
      <c r="BJ284" s="400"/>
      <c r="BK284" s="399"/>
      <c r="BL284" s="398"/>
      <c r="BM284" s="451"/>
    </row>
    <row r="285" spans="1:65" s="449" customFormat="1" ht="11" x14ac:dyDescent="0.3">
      <c r="A285" s="356" t="s">
        <v>4437</v>
      </c>
      <c r="B285" s="398"/>
      <c r="C285" s="742"/>
      <c r="D285" s="398"/>
      <c r="E285" s="398"/>
      <c r="F285" s="398"/>
      <c r="G285" s="398"/>
      <c r="H285" s="399"/>
      <c r="I285" s="358">
        <v>0.66039999999999999</v>
      </c>
      <c r="J285" s="358">
        <v>5.6760999999999999</v>
      </c>
      <c r="K285" s="358">
        <v>4.5782999999999996</v>
      </c>
      <c r="L285" s="358">
        <v>15.5623</v>
      </c>
      <c r="M285" s="358">
        <v>7.2500999999999998</v>
      </c>
      <c r="N285" s="359">
        <v>-1.1876</v>
      </c>
      <c r="O285" s="358">
        <v>-4.0350000000000001</v>
      </c>
      <c r="P285" s="358">
        <v>14.067299999999999</v>
      </c>
      <c r="Q285" s="358">
        <v>13.991199999999999</v>
      </c>
      <c r="R285" s="358">
        <v>17.9361</v>
      </c>
      <c r="S285" s="358">
        <v>22.992100000000001</v>
      </c>
      <c r="T285" s="358">
        <v>5.3162000000000003</v>
      </c>
      <c r="U285" s="358">
        <v>4.3166000000000002</v>
      </c>
      <c r="V285" s="358">
        <v>-4.1191000000000004</v>
      </c>
      <c r="W285" s="358">
        <v>2.8018999999999998</v>
      </c>
      <c r="X285" s="358" t="s">
        <v>428</v>
      </c>
      <c r="Y285" s="399"/>
      <c r="Z285" s="357"/>
      <c r="AA285" s="357"/>
      <c r="AB285" s="357"/>
      <c r="AC285" s="357"/>
      <c r="AD285" s="357"/>
      <c r="AE285" s="357"/>
      <c r="AF285" s="357"/>
      <c r="AG285" s="357"/>
      <c r="AH285" s="357"/>
      <c r="AI285" s="357"/>
      <c r="AJ285" s="357"/>
      <c r="AK285" s="357"/>
      <c r="AL285" s="357"/>
      <c r="AM285" s="357"/>
      <c r="AN285" s="357"/>
      <c r="AO285" s="399"/>
      <c r="AP285" s="358">
        <v>17.170000000000002</v>
      </c>
      <c r="AQ285" s="358">
        <v>18.47</v>
      </c>
      <c r="AR285" s="358">
        <v>11.52</v>
      </c>
      <c r="AS285" s="358">
        <v>4.4400000000000004</v>
      </c>
      <c r="AT285" s="358">
        <v>9.86</v>
      </c>
      <c r="AU285" s="399"/>
      <c r="AV285" s="450"/>
      <c r="AW285" s="450"/>
      <c r="AX285" s="450"/>
      <c r="AY285" s="450"/>
      <c r="AZ285" s="450"/>
      <c r="BA285" s="398"/>
      <c r="BB285" s="400"/>
      <c r="BC285" s="400"/>
      <c r="BD285" s="400"/>
      <c r="BE285" s="400"/>
      <c r="BF285" s="399"/>
      <c r="BG285" s="400"/>
      <c r="BH285" s="400"/>
      <c r="BI285" s="400"/>
      <c r="BJ285" s="400"/>
      <c r="BK285" s="399"/>
      <c r="BL285" s="398"/>
      <c r="BM285" s="451"/>
    </row>
    <row r="286" spans="1:65" s="449" customFormat="1" ht="11" x14ac:dyDescent="0.3">
      <c r="A286" s="356" t="s">
        <v>2526</v>
      </c>
      <c r="B286" s="398"/>
      <c r="C286" s="742"/>
      <c r="D286" s="398"/>
      <c r="E286" s="398"/>
      <c r="F286" s="398"/>
      <c r="G286" s="398"/>
      <c r="H286" s="399"/>
      <c r="I286" s="358">
        <v>0.2954</v>
      </c>
      <c r="J286" s="358">
        <v>4.5888</v>
      </c>
      <c r="K286" s="358">
        <v>3.5024999999999999</v>
      </c>
      <c r="L286" s="358">
        <v>4.0317999999999996</v>
      </c>
      <c r="M286" s="358">
        <v>-3.3956</v>
      </c>
      <c r="N286" s="359">
        <v>2.2906</v>
      </c>
      <c r="O286" s="358">
        <v>3.5375999999999999</v>
      </c>
      <c r="P286" s="358">
        <v>12.628299999999999</v>
      </c>
      <c r="Q286" s="358">
        <v>10.4937</v>
      </c>
      <c r="R286" s="358">
        <v>13.8553</v>
      </c>
      <c r="S286" s="358">
        <v>11.086399999999999</v>
      </c>
      <c r="T286" s="358">
        <v>-4.5377999999999998</v>
      </c>
      <c r="U286" s="358">
        <v>1.4996</v>
      </c>
      <c r="V286" s="358">
        <v>-0.74819999999999998</v>
      </c>
      <c r="W286" s="358">
        <v>2.222</v>
      </c>
      <c r="X286" s="358" t="s">
        <v>428</v>
      </c>
      <c r="Y286" s="399"/>
      <c r="Z286" s="357"/>
      <c r="AA286" s="357"/>
      <c r="AB286" s="357"/>
      <c r="AC286" s="357"/>
      <c r="AD286" s="357"/>
      <c r="AE286" s="357"/>
      <c r="AF286" s="357"/>
      <c r="AG286" s="357"/>
      <c r="AH286" s="357"/>
      <c r="AI286" s="357"/>
      <c r="AJ286" s="357"/>
      <c r="AK286" s="357"/>
      <c r="AL286" s="357"/>
      <c r="AM286" s="357"/>
      <c r="AN286" s="357"/>
      <c r="AO286" s="399"/>
      <c r="AP286" s="358">
        <v>13.21</v>
      </c>
      <c r="AQ286" s="358">
        <v>12.74</v>
      </c>
      <c r="AR286" s="358">
        <v>9.4499999999999993</v>
      </c>
      <c r="AS286" s="358">
        <v>6.23</v>
      </c>
      <c r="AT286" s="358">
        <v>-1.98</v>
      </c>
      <c r="AU286" s="399"/>
      <c r="AV286" s="450"/>
      <c r="AW286" s="450"/>
      <c r="AX286" s="450"/>
      <c r="AY286" s="450"/>
      <c r="AZ286" s="450"/>
      <c r="BA286" s="398"/>
      <c r="BB286" s="400"/>
      <c r="BC286" s="400"/>
      <c r="BD286" s="400"/>
      <c r="BE286" s="400"/>
      <c r="BF286" s="399"/>
      <c r="BG286" s="400"/>
      <c r="BH286" s="400"/>
      <c r="BI286" s="400"/>
      <c r="BJ286" s="400"/>
      <c r="BK286" s="399"/>
      <c r="BL286" s="398"/>
      <c r="BM286" s="451"/>
    </row>
    <row r="287" spans="1:65" s="449" customFormat="1" ht="11" x14ac:dyDescent="0.3">
      <c r="A287" s="356" t="s">
        <v>4449</v>
      </c>
      <c r="B287" s="398"/>
      <c r="C287" s="742"/>
      <c r="D287" s="398"/>
      <c r="E287" s="398"/>
      <c r="F287" s="398"/>
      <c r="G287" s="398"/>
      <c r="H287" s="399"/>
      <c r="I287" s="358">
        <v>0.29249999999999998</v>
      </c>
      <c r="J287" s="358">
        <v>5.5800999999999998</v>
      </c>
      <c r="K287" s="358">
        <v>3.8237999999999999</v>
      </c>
      <c r="L287" s="358">
        <v>9.6295000000000002</v>
      </c>
      <c r="M287" s="358">
        <v>3.3170000000000002</v>
      </c>
      <c r="N287" s="359">
        <v>0.92159999999999997</v>
      </c>
      <c r="O287" s="358">
        <v>-5.9436</v>
      </c>
      <c r="P287" s="358">
        <v>16.479099999999999</v>
      </c>
      <c r="Q287" s="358">
        <v>16.538599999999999</v>
      </c>
      <c r="R287" s="358">
        <v>20.040900000000001</v>
      </c>
      <c r="S287" s="358">
        <v>17.979700000000001</v>
      </c>
      <c r="T287" s="358">
        <v>3.0331999999999999</v>
      </c>
      <c r="U287" s="358">
        <v>7.3974000000000002</v>
      </c>
      <c r="V287" s="358">
        <v>-1.7077</v>
      </c>
      <c r="W287" s="358">
        <v>2.1989000000000001</v>
      </c>
      <c r="X287" s="358" t="s">
        <v>428</v>
      </c>
      <c r="Y287" s="399"/>
      <c r="Z287" s="357"/>
      <c r="AA287" s="357"/>
      <c r="AB287" s="357"/>
      <c r="AC287" s="357"/>
      <c r="AD287" s="357"/>
      <c r="AE287" s="357"/>
      <c r="AF287" s="357"/>
      <c r="AG287" s="357"/>
      <c r="AH287" s="357"/>
      <c r="AI287" s="357"/>
      <c r="AJ287" s="357"/>
      <c r="AK287" s="357"/>
      <c r="AL287" s="357"/>
      <c r="AM287" s="357"/>
      <c r="AN287" s="357"/>
      <c r="AO287" s="399"/>
      <c r="AP287" s="358">
        <v>18.71</v>
      </c>
      <c r="AQ287" s="358">
        <v>19.260000000000002</v>
      </c>
      <c r="AR287" s="358">
        <v>13.3</v>
      </c>
      <c r="AS287" s="358">
        <v>5.57</v>
      </c>
      <c r="AT287" s="358">
        <v>6.91</v>
      </c>
      <c r="AU287" s="399"/>
      <c r="AV287" s="450"/>
      <c r="AW287" s="450"/>
      <c r="AX287" s="450"/>
      <c r="AY287" s="450"/>
      <c r="AZ287" s="450"/>
      <c r="BA287" s="398"/>
      <c r="BB287" s="400"/>
      <c r="BC287" s="400"/>
      <c r="BD287" s="400"/>
      <c r="BE287" s="400"/>
      <c r="BF287" s="399"/>
      <c r="BG287" s="400"/>
      <c r="BH287" s="400"/>
      <c r="BI287" s="400"/>
      <c r="BJ287" s="400"/>
      <c r="BK287" s="399"/>
      <c r="BL287" s="398"/>
      <c r="BM287" s="451"/>
    </row>
    <row r="288" spans="1:65" s="449" customFormat="1" ht="11" x14ac:dyDescent="0.3">
      <c r="A288" s="356" t="s">
        <v>5719</v>
      </c>
      <c r="B288" s="398"/>
      <c r="C288" s="742"/>
      <c r="D288" s="398"/>
      <c r="E288" s="398"/>
      <c r="F288" s="398"/>
      <c r="G288" s="398"/>
      <c r="H288" s="399"/>
      <c r="I288" s="358" t="s">
        <v>430</v>
      </c>
      <c r="J288" s="358" t="s">
        <v>430</v>
      </c>
      <c r="K288" s="358" t="s">
        <v>430</v>
      </c>
      <c r="L288" s="358" t="s">
        <v>430</v>
      </c>
      <c r="M288" s="358" t="s">
        <v>430</v>
      </c>
      <c r="N288" s="359" t="s">
        <v>430</v>
      </c>
      <c r="O288" s="358" t="s">
        <v>430</v>
      </c>
      <c r="P288" s="358" t="s">
        <v>430</v>
      </c>
      <c r="Q288" s="358" t="s">
        <v>430</v>
      </c>
      <c r="R288" s="358" t="s">
        <v>430</v>
      </c>
      <c r="S288" s="358" t="s">
        <v>430</v>
      </c>
      <c r="T288" s="358" t="s">
        <v>430</v>
      </c>
      <c r="U288" s="358" t="s">
        <v>430</v>
      </c>
      <c r="V288" s="358" t="s">
        <v>430</v>
      </c>
      <c r="W288" s="358" t="s">
        <v>430</v>
      </c>
      <c r="X288" s="358" t="s">
        <v>430</v>
      </c>
      <c r="Y288" s="399"/>
      <c r="Z288" s="357"/>
      <c r="AA288" s="357"/>
      <c r="AB288" s="357"/>
      <c r="AC288" s="357"/>
      <c r="AD288" s="357"/>
      <c r="AE288" s="357"/>
      <c r="AF288" s="357"/>
      <c r="AG288" s="357"/>
      <c r="AH288" s="357"/>
      <c r="AI288" s="357"/>
      <c r="AJ288" s="357"/>
      <c r="AK288" s="357"/>
      <c r="AL288" s="357"/>
      <c r="AM288" s="357"/>
      <c r="AN288" s="357"/>
      <c r="AO288" s="399"/>
      <c r="AP288" s="358" t="s">
        <v>430</v>
      </c>
      <c r="AQ288" s="358" t="s">
        <v>430</v>
      </c>
      <c r="AR288" s="358" t="s">
        <v>430</v>
      </c>
      <c r="AS288" s="358" t="s">
        <v>430</v>
      </c>
      <c r="AT288" s="358" t="s">
        <v>430</v>
      </c>
      <c r="AU288" s="399"/>
      <c r="AV288" s="450"/>
      <c r="AW288" s="450"/>
      <c r="AX288" s="450"/>
      <c r="AY288" s="450"/>
      <c r="AZ288" s="450"/>
      <c r="BA288" s="398"/>
      <c r="BB288" s="400"/>
      <c r="BC288" s="400"/>
      <c r="BD288" s="400"/>
      <c r="BE288" s="400"/>
      <c r="BF288" s="399"/>
      <c r="BG288" s="400"/>
      <c r="BH288" s="400"/>
      <c r="BI288" s="400"/>
      <c r="BJ288" s="400"/>
      <c r="BK288" s="399"/>
      <c r="BL288" s="398"/>
      <c r="BM288" s="451"/>
    </row>
    <row r="289" spans="1:65" s="449" customFormat="1" ht="11" x14ac:dyDescent="0.3">
      <c r="A289" s="356" t="s">
        <v>6458</v>
      </c>
      <c r="B289" s="398"/>
      <c r="C289" s="742"/>
      <c r="D289" s="398"/>
      <c r="E289" s="398"/>
      <c r="F289" s="398"/>
      <c r="G289" s="398"/>
      <c r="H289" s="399"/>
      <c r="I289" s="358">
        <v>-1.3764000000000001</v>
      </c>
      <c r="J289" s="358">
        <v>2.0362</v>
      </c>
      <c r="K289" s="358">
        <v>-6.1725000000000003</v>
      </c>
      <c r="L289" s="358">
        <v>-4.4762000000000004</v>
      </c>
      <c r="M289" s="358">
        <v>11.9384</v>
      </c>
      <c r="N289" s="359">
        <v>49.2727</v>
      </c>
      <c r="O289" s="358">
        <v>44.191099999999999</v>
      </c>
      <c r="P289" s="358">
        <v>35.397500000000001</v>
      </c>
      <c r="Q289" s="358">
        <v>25.650300000000001</v>
      </c>
      <c r="R289" s="358">
        <v>17.287199999999999</v>
      </c>
      <c r="S289" s="358">
        <v>1.0613999999999999</v>
      </c>
      <c r="T289" s="358">
        <v>11.3367</v>
      </c>
      <c r="U289" s="358">
        <v>28.682200000000002</v>
      </c>
      <c r="V289" s="358">
        <v>54.351100000000002</v>
      </c>
      <c r="W289" s="358">
        <v>-5.3133999999999997</v>
      </c>
      <c r="X289" s="358" t="s">
        <v>428</v>
      </c>
      <c r="Y289" s="399"/>
      <c r="Z289" s="357"/>
      <c r="AA289" s="357"/>
      <c r="AB289" s="357"/>
      <c r="AC289" s="357"/>
      <c r="AD289" s="357"/>
      <c r="AE289" s="357"/>
      <c r="AF289" s="357"/>
      <c r="AG289" s="357"/>
      <c r="AH289" s="357"/>
      <c r="AI289" s="357"/>
      <c r="AJ289" s="357"/>
      <c r="AK289" s="357"/>
      <c r="AL289" s="357"/>
      <c r="AM289" s="357"/>
      <c r="AN289" s="357"/>
      <c r="AO289" s="399"/>
      <c r="AP289" s="358">
        <v>22.59</v>
      </c>
      <c r="AQ289" s="358">
        <v>26.75</v>
      </c>
      <c r="AR289" s="358">
        <v>33.21</v>
      </c>
      <c r="AS289" s="358">
        <v>42.95</v>
      </c>
      <c r="AT289" s="358">
        <v>33.04</v>
      </c>
      <c r="AU289" s="399"/>
      <c r="AV289" s="450"/>
      <c r="AW289" s="450"/>
      <c r="AX289" s="450"/>
      <c r="AY289" s="450"/>
      <c r="AZ289" s="450"/>
      <c r="BA289" s="398"/>
      <c r="BB289" s="400"/>
      <c r="BC289" s="400"/>
      <c r="BD289" s="400"/>
      <c r="BE289" s="400"/>
      <c r="BF289" s="399"/>
      <c r="BG289" s="400"/>
      <c r="BH289" s="400"/>
      <c r="BI289" s="400"/>
      <c r="BJ289" s="400"/>
      <c r="BK289" s="399"/>
      <c r="BL289" s="398"/>
      <c r="BM289" s="451"/>
    </row>
    <row r="290" spans="1:65" s="449" customFormat="1" ht="11" x14ac:dyDescent="0.3">
      <c r="A290" s="356" t="s">
        <v>5720</v>
      </c>
      <c r="B290" s="398"/>
      <c r="C290" s="742"/>
      <c r="D290" s="398"/>
      <c r="E290" s="398"/>
      <c r="F290" s="398"/>
      <c r="G290" s="398"/>
      <c r="H290" s="399"/>
      <c r="I290" s="358">
        <v>-2.5228999999999999</v>
      </c>
      <c r="J290" s="358">
        <v>3.4725000000000001</v>
      </c>
      <c r="K290" s="358">
        <v>-9.9947999999999997</v>
      </c>
      <c r="L290" s="358">
        <v>-3.1164999999999998</v>
      </c>
      <c r="M290" s="358">
        <v>20.4801</v>
      </c>
      <c r="N290" s="359">
        <v>121.0508</v>
      </c>
      <c r="O290" s="358">
        <v>66.160399999999996</v>
      </c>
      <c r="P290" s="358">
        <v>49.3187</v>
      </c>
      <c r="Q290" s="358">
        <v>28.559100000000001</v>
      </c>
      <c r="R290" s="358">
        <v>19.3767</v>
      </c>
      <c r="S290" s="358">
        <v>5.4486999999999997</v>
      </c>
      <c r="T290" s="358">
        <v>5.1767000000000003</v>
      </c>
      <c r="U290" s="358">
        <v>70.048900000000003</v>
      </c>
      <c r="V290" s="358">
        <v>128.27279999999999</v>
      </c>
      <c r="W290" s="358">
        <v>-8.3688000000000002</v>
      </c>
      <c r="X290" s="358" t="s">
        <v>428</v>
      </c>
      <c r="Y290" s="399"/>
      <c r="Z290" s="357"/>
      <c r="AA290" s="357"/>
      <c r="AB290" s="357"/>
      <c r="AC290" s="357"/>
      <c r="AD290" s="357"/>
      <c r="AE290" s="357"/>
      <c r="AF290" s="357"/>
      <c r="AG290" s="357"/>
      <c r="AH290" s="357"/>
      <c r="AI290" s="357"/>
      <c r="AJ290" s="357"/>
      <c r="AK290" s="357"/>
      <c r="AL290" s="357"/>
      <c r="AM290" s="357"/>
      <c r="AN290" s="357"/>
      <c r="AO290" s="399"/>
      <c r="AP290" s="358">
        <v>27.65</v>
      </c>
      <c r="AQ290" s="358">
        <v>35.630000000000003</v>
      </c>
      <c r="AR290" s="358">
        <v>46.22</v>
      </c>
      <c r="AS290" s="358">
        <v>69.13</v>
      </c>
      <c r="AT290" s="358">
        <v>84.93</v>
      </c>
      <c r="AU290" s="399"/>
      <c r="AV290" s="450"/>
      <c r="AW290" s="450"/>
      <c r="AX290" s="450"/>
      <c r="AY290" s="450"/>
      <c r="AZ290" s="450"/>
      <c r="BA290" s="398"/>
      <c r="BB290" s="400"/>
      <c r="BC290" s="400"/>
      <c r="BD290" s="400"/>
      <c r="BE290" s="400"/>
      <c r="BF290" s="399"/>
      <c r="BG290" s="400"/>
      <c r="BH290" s="400"/>
      <c r="BI290" s="400"/>
      <c r="BJ290" s="400"/>
      <c r="BK290" s="399"/>
      <c r="BL290" s="398"/>
      <c r="BM290" s="451"/>
    </row>
    <row r="291" spans="1:65" s="449" customFormat="1" ht="11" x14ac:dyDescent="0.3">
      <c r="A291" s="501" t="s">
        <v>5721</v>
      </c>
      <c r="B291" s="452"/>
      <c r="C291" s="743"/>
      <c r="D291" s="452"/>
      <c r="E291" s="452"/>
      <c r="F291" s="452"/>
      <c r="G291" s="452"/>
      <c r="H291" s="453"/>
      <c r="I291" s="454" t="s">
        <v>430</v>
      </c>
      <c r="J291" s="454" t="s">
        <v>430</v>
      </c>
      <c r="K291" s="454" t="s">
        <v>430</v>
      </c>
      <c r="L291" s="454" t="s">
        <v>430</v>
      </c>
      <c r="M291" s="454" t="s">
        <v>430</v>
      </c>
      <c r="N291" s="455" t="s">
        <v>430</v>
      </c>
      <c r="O291" s="454" t="s">
        <v>430</v>
      </c>
      <c r="P291" s="454" t="s">
        <v>430</v>
      </c>
      <c r="Q291" s="454" t="s">
        <v>430</v>
      </c>
      <c r="R291" s="454" t="s">
        <v>430</v>
      </c>
      <c r="S291" s="454" t="s">
        <v>430</v>
      </c>
      <c r="T291" s="454" t="s">
        <v>430</v>
      </c>
      <c r="U291" s="454" t="s">
        <v>430</v>
      </c>
      <c r="V291" s="454" t="s">
        <v>430</v>
      </c>
      <c r="W291" s="454" t="s">
        <v>430</v>
      </c>
      <c r="X291" s="454" t="s">
        <v>430</v>
      </c>
      <c r="Y291" s="453"/>
      <c r="Z291" s="456"/>
      <c r="AA291" s="456"/>
      <c r="AB291" s="456"/>
      <c r="AC291" s="456"/>
      <c r="AD291" s="456"/>
      <c r="AE291" s="456"/>
      <c r="AF291" s="456"/>
      <c r="AG291" s="456"/>
      <c r="AH291" s="456"/>
      <c r="AI291" s="456"/>
      <c r="AJ291" s="456"/>
      <c r="AK291" s="456"/>
      <c r="AL291" s="456"/>
      <c r="AM291" s="456"/>
      <c r="AN291" s="456"/>
      <c r="AO291" s="453"/>
      <c r="AP291" s="454" t="s">
        <v>430</v>
      </c>
      <c r="AQ291" s="454" t="s">
        <v>430</v>
      </c>
      <c r="AR291" s="454" t="s">
        <v>430</v>
      </c>
      <c r="AS291" s="454" t="s">
        <v>430</v>
      </c>
      <c r="AT291" s="454" t="s">
        <v>430</v>
      </c>
      <c r="AU291" s="453"/>
      <c r="AV291" s="457"/>
      <c r="AW291" s="457"/>
      <c r="AX291" s="457"/>
      <c r="AY291" s="457"/>
      <c r="AZ291" s="457"/>
      <c r="BA291" s="452"/>
      <c r="BB291" s="458"/>
      <c r="BC291" s="458"/>
      <c r="BD291" s="458"/>
      <c r="BE291" s="458"/>
      <c r="BF291" s="445"/>
      <c r="BG291" s="458"/>
      <c r="BH291" s="458"/>
      <c r="BI291" s="458"/>
      <c r="BJ291" s="458"/>
      <c r="BK291" s="445"/>
      <c r="BL291" s="452"/>
      <c r="BM291" s="459"/>
    </row>
    <row r="295" spans="1:65" hidden="1" x14ac:dyDescent="0.25">
      <c r="A295" s="488" t="s">
        <v>179</v>
      </c>
    </row>
    <row r="296" spans="1:65" x14ac:dyDescent="0.25">
      <c r="A296" s="488" t="s">
        <v>10257</v>
      </c>
    </row>
    <row r="297" spans="1:65" x14ac:dyDescent="0.25">
      <c r="A297" s="488" t="s">
        <v>350</v>
      </c>
    </row>
  </sheetData>
  <mergeCells count="22">
    <mergeCell ref="B5:B6"/>
    <mergeCell ref="C5:C6"/>
    <mergeCell ref="D5:D6"/>
    <mergeCell ref="E5:E6"/>
    <mergeCell ref="F5:F6"/>
    <mergeCell ref="G5:G6"/>
    <mergeCell ref="BB5:BE5"/>
    <mergeCell ref="BF5:BF6"/>
    <mergeCell ref="H5:H6"/>
    <mergeCell ref="I6:M6"/>
    <mergeCell ref="N6:X6"/>
    <mergeCell ref="Z6:AN6"/>
    <mergeCell ref="BG5:BJ5"/>
    <mergeCell ref="BK5:BK6"/>
    <mergeCell ref="BL5:BP5"/>
    <mergeCell ref="BQ5:BQ6"/>
    <mergeCell ref="BR5:BR6"/>
    <mergeCell ref="A5:A6"/>
    <mergeCell ref="AO5:AO6"/>
    <mergeCell ref="AP6:AT6"/>
    <mergeCell ref="AV6:AZ6"/>
    <mergeCell ref="BA5:BA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ED892-5299-4C35-86C4-0BF2BA21E6B9}">
  <sheetPr codeName="Sheet23"/>
  <dimension ref="A1:AY104"/>
  <sheetViews>
    <sheetView workbookViewId="0">
      <pane xSplit="2" ySplit="1" topLeftCell="C85" activePane="bottomRight" state="frozen"/>
      <selection pane="topRight" activeCell="C1" sqref="C1"/>
      <selection pane="bottomLeft" activeCell="A8" sqref="A8"/>
      <selection pane="bottomRight"/>
    </sheetView>
  </sheetViews>
  <sheetFormatPr defaultRowHeight="10.5" x14ac:dyDescent="0.25"/>
  <cols>
    <col min="1" max="1" width="57.5429687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6.816406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6328125" style="21" bestFit="1" customWidth="1"/>
    <col min="15" max="16" width="5.08984375" style="21" bestFit="1" customWidth="1"/>
    <col min="17" max="17" width="5.81640625" style="21" bestFit="1" customWidth="1"/>
    <col min="18" max="18" width="6.26953125" style="21" bestFit="1" customWidth="1"/>
    <col min="19" max="21" width="6.90625" style="21" bestFit="1" customWidth="1"/>
    <col min="22" max="22" width="4.7265625" style="21" bestFit="1" customWidth="1"/>
    <col min="23" max="25" width="5.36328125" style="21" bestFit="1" customWidth="1"/>
    <col min="26" max="26" width="6.08984375" style="21" bestFit="1" customWidth="1"/>
    <col min="27" max="27" width="8.1796875" style="21" bestFit="1" customWidth="1"/>
    <col min="28" max="28" width="7.36328125" style="21" bestFit="1" customWidth="1"/>
    <col min="29" max="29" width="7.81640625" style="21" bestFit="1" customWidth="1"/>
    <col min="30" max="30" width="7" style="21" bestFit="1" customWidth="1"/>
    <col min="31" max="31" width="4.26953125" style="21" bestFit="1" customWidth="1"/>
    <col min="32" max="32" width="7" style="21" bestFit="1" customWidth="1"/>
    <col min="33" max="33" width="1.1796875" style="21" customWidth="1"/>
    <col min="34" max="37" width="6.1796875" style="21" bestFit="1" customWidth="1"/>
    <col min="38" max="38" width="6.26953125" style="21" bestFit="1" customWidth="1"/>
    <col min="39" max="41" width="6.90625" style="21" bestFit="1" customWidth="1"/>
    <col min="42" max="43" width="6.1796875" style="21" bestFit="1" customWidth="1"/>
    <col min="44" max="44" width="5.453125" style="21" bestFit="1" customWidth="1"/>
    <col min="45" max="45" width="5.36328125" style="21" bestFit="1" customWidth="1"/>
    <col min="46" max="46" width="6.08984375" style="21" bestFit="1" customWidth="1"/>
    <col min="47" max="47" width="8.1796875" style="21" bestFit="1" customWidth="1"/>
    <col min="48" max="48" width="7.36328125" style="21" bestFit="1" customWidth="1"/>
    <col min="49" max="49" width="7.81640625" style="21" bestFit="1" customWidth="1"/>
    <col min="50" max="50" width="7" style="21" bestFit="1" customWidth="1"/>
    <col min="51" max="51" width="6.1796875" style="21" bestFit="1" customWidth="1"/>
    <col min="52" max="16384" width="8.7265625" style="21"/>
  </cols>
  <sheetData>
    <row r="1" spans="1:51" x14ac:dyDescent="0.25">
      <c r="A1" s="22"/>
    </row>
    <row r="3" spans="1:51" ht="20.5" x14ac:dyDescent="0.45">
      <c r="A3" s="23" t="s">
        <v>8454</v>
      </c>
    </row>
    <row r="4" spans="1:51" x14ac:dyDescent="0.25">
      <c r="A4" s="21" t="s">
        <v>425</v>
      </c>
    </row>
    <row r="5" spans="1:51" ht="27" customHeight="1" x14ac:dyDescent="0.25">
      <c r="A5" s="1076" t="s">
        <v>8455</v>
      </c>
      <c r="B5" s="1077"/>
      <c r="C5" s="1083" t="s">
        <v>44</v>
      </c>
      <c r="D5" s="1077"/>
      <c r="E5" s="1083" t="s">
        <v>45</v>
      </c>
      <c r="F5" s="1077"/>
      <c r="G5" s="1083" t="s">
        <v>46</v>
      </c>
      <c r="H5" s="1077"/>
      <c r="I5" s="1107" t="s">
        <v>184</v>
      </c>
      <c r="J5" s="1102"/>
      <c r="K5" s="1102"/>
      <c r="L5" s="1103"/>
      <c r="M5" s="1101"/>
      <c r="N5" s="839" t="s">
        <v>48</v>
      </c>
      <c r="O5" s="839" t="s">
        <v>186</v>
      </c>
      <c r="P5" s="839" t="s">
        <v>49</v>
      </c>
      <c r="Q5" s="839" t="s">
        <v>187</v>
      </c>
      <c r="R5" s="839" t="s">
        <v>3</v>
      </c>
      <c r="S5" s="839" t="s">
        <v>50</v>
      </c>
      <c r="T5" s="839" t="s">
        <v>51</v>
      </c>
      <c r="U5" s="839" t="s">
        <v>188</v>
      </c>
      <c r="V5" s="839" t="s">
        <v>4</v>
      </c>
      <c r="W5" s="839" t="s">
        <v>52</v>
      </c>
      <c r="X5" s="839" t="s">
        <v>53</v>
      </c>
      <c r="Y5" s="839" t="s">
        <v>54</v>
      </c>
      <c r="Z5" s="839" t="s">
        <v>55</v>
      </c>
      <c r="AA5" s="839" t="s">
        <v>421</v>
      </c>
      <c r="AB5" s="839" t="s">
        <v>422</v>
      </c>
      <c r="AC5" s="839" t="s">
        <v>423</v>
      </c>
      <c r="AD5" s="839" t="s">
        <v>424</v>
      </c>
      <c r="AE5" s="839" t="s">
        <v>11</v>
      </c>
      <c r="AF5" s="833" t="s">
        <v>56</v>
      </c>
      <c r="AG5" s="835"/>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0" t="s">
        <v>11</v>
      </c>
    </row>
    <row r="6" spans="1:51" ht="27" customHeight="1" x14ac:dyDescent="0.25">
      <c r="A6" s="1076"/>
      <c r="B6" s="1078"/>
      <c r="C6" s="1114"/>
      <c r="D6" s="1078"/>
      <c r="E6" s="1114"/>
      <c r="F6" s="1078"/>
      <c r="G6" s="1114"/>
      <c r="H6" s="1078"/>
      <c r="I6" s="840" t="s">
        <v>180</v>
      </c>
      <c r="J6" s="831" t="s">
        <v>181</v>
      </c>
      <c r="K6" s="831" t="s">
        <v>182</v>
      </c>
      <c r="L6" s="832" t="s">
        <v>183</v>
      </c>
      <c r="M6" s="1104"/>
      <c r="N6" s="1105" t="s">
        <v>185</v>
      </c>
      <c r="O6" s="1106"/>
      <c r="P6" s="1106"/>
      <c r="Q6" s="1106"/>
      <c r="R6" s="1106"/>
      <c r="S6" s="1106"/>
      <c r="T6" s="1106"/>
      <c r="U6" s="1106"/>
      <c r="V6" s="1105" t="s">
        <v>57</v>
      </c>
      <c r="W6" s="1106"/>
      <c r="X6" s="1106"/>
      <c r="Y6" s="1106"/>
      <c r="Z6" s="1106"/>
      <c r="AA6" s="1106"/>
      <c r="AB6" s="1106"/>
      <c r="AC6" s="1106"/>
      <c r="AD6" s="1106"/>
      <c r="AE6" s="1106"/>
      <c r="AF6" s="1109"/>
      <c r="AG6" s="831"/>
      <c r="AH6" s="1071" t="s">
        <v>68</v>
      </c>
      <c r="AI6" s="1110"/>
      <c r="AJ6" s="1110"/>
      <c r="AK6" s="1110"/>
      <c r="AL6" s="1110"/>
      <c r="AM6" s="1110"/>
      <c r="AN6" s="1110"/>
      <c r="AO6" s="1110"/>
      <c r="AP6" s="1110"/>
      <c r="AQ6" s="1110"/>
      <c r="AR6" s="1110"/>
      <c r="AS6" s="1110"/>
      <c r="AT6" s="1110"/>
      <c r="AU6" s="1110"/>
      <c r="AV6" s="1110"/>
      <c r="AW6" s="1110"/>
      <c r="AX6" s="1110"/>
      <c r="AY6" s="1110"/>
    </row>
    <row r="7" spans="1:51" ht="14.5" x14ac:dyDescent="0.25">
      <c r="A7" s="29" t="s">
        <v>8456</v>
      </c>
      <c r="B7" s="955"/>
      <c r="C7" s="716"/>
      <c r="D7" s="42"/>
      <c r="E7" s="30"/>
      <c r="F7" s="42"/>
      <c r="G7" s="30"/>
      <c r="H7" s="65"/>
      <c r="I7" s="30"/>
      <c r="J7" s="30"/>
      <c r="K7" s="30"/>
      <c r="L7" s="30"/>
      <c r="M7" s="65"/>
      <c r="N7" s="238"/>
      <c r="O7" s="237"/>
      <c r="P7" s="237"/>
      <c r="Q7" s="237"/>
      <c r="R7" s="237"/>
      <c r="S7" s="237"/>
      <c r="T7" s="237"/>
      <c r="U7" s="956"/>
      <c r="V7" s="237"/>
      <c r="W7" s="237"/>
      <c r="X7" s="237"/>
      <c r="Y7" s="237"/>
      <c r="Z7" s="237"/>
      <c r="AA7" s="237"/>
      <c r="AB7" s="237"/>
      <c r="AC7" s="237"/>
      <c r="AD7" s="237"/>
      <c r="AE7" s="237"/>
      <c r="AF7" s="237"/>
      <c r="AG7" s="65"/>
      <c r="AH7" s="242"/>
      <c r="AI7" s="242"/>
      <c r="AJ7" s="242"/>
      <c r="AK7" s="242"/>
      <c r="AL7" s="242"/>
      <c r="AM7" s="242"/>
      <c r="AN7" s="242"/>
      <c r="AO7" s="957"/>
      <c r="AP7" s="242"/>
      <c r="AQ7" s="242"/>
      <c r="AR7" s="242"/>
      <c r="AS7" s="242"/>
      <c r="AT7" s="242"/>
      <c r="AU7" s="242"/>
      <c r="AV7" s="242"/>
      <c r="AW7" s="242"/>
      <c r="AX7" s="242"/>
      <c r="AY7" s="958"/>
    </row>
    <row r="8" spans="1:51" x14ac:dyDescent="0.25">
      <c r="A8" s="981" t="s">
        <v>7297</v>
      </c>
      <c r="B8" s="982"/>
      <c r="C8" s="983">
        <v>43480</v>
      </c>
      <c r="D8" s="982"/>
      <c r="E8" s="984">
        <v>7846.1</v>
      </c>
      <c r="F8" s="982"/>
      <c r="G8" s="985">
        <v>1452.9825000000001</v>
      </c>
      <c r="H8" s="987"/>
      <c r="I8" s="986">
        <v>3.2100000000000002E-3</v>
      </c>
      <c r="J8" s="986">
        <v>5.4</v>
      </c>
      <c r="K8" s="986">
        <v>3.2100000000000002E-3</v>
      </c>
      <c r="L8" s="986">
        <v>3.2100000000000002E-3</v>
      </c>
      <c r="M8" s="991"/>
      <c r="N8" s="988">
        <v>5.1429</v>
      </c>
      <c r="O8" s="986">
        <v>5.2098000000000004</v>
      </c>
      <c r="P8" s="986">
        <v>5.1734999999999998</v>
      </c>
      <c r="Q8" s="986">
        <v>5.1559999999999997</v>
      </c>
      <c r="R8" s="986">
        <v>5.1787999999999998</v>
      </c>
      <c r="S8" s="986">
        <v>5.2064000000000004</v>
      </c>
      <c r="T8" s="986">
        <v>5.1917</v>
      </c>
      <c r="U8" s="1010">
        <v>5.2914000000000003</v>
      </c>
      <c r="V8" s="986">
        <v>5.3585000000000003</v>
      </c>
      <c r="W8" s="986">
        <v>5.9077000000000002</v>
      </c>
      <c r="X8" s="986">
        <v>6.2049000000000003</v>
      </c>
      <c r="Y8" s="992">
        <v>5.6174999999999997</v>
      </c>
      <c r="Z8" s="986" t="s">
        <v>430</v>
      </c>
      <c r="AA8" s="986">
        <v>5.1292999999999997</v>
      </c>
      <c r="AB8" s="986">
        <v>5.1692</v>
      </c>
      <c r="AC8" s="986">
        <v>5.2736999999999998</v>
      </c>
      <c r="AD8" s="986">
        <v>5.3529</v>
      </c>
      <c r="AE8" s="986">
        <v>5.1421999999999999</v>
      </c>
      <c r="AF8" s="986">
        <v>5.1589</v>
      </c>
      <c r="AG8" s="1011"/>
      <c r="AH8" s="989" t="s">
        <v>7232</v>
      </c>
      <c r="AI8" s="989" t="s">
        <v>7200</v>
      </c>
      <c r="AJ8" s="989" t="s">
        <v>7232</v>
      </c>
      <c r="AK8" s="989" t="s">
        <v>7200</v>
      </c>
      <c r="AL8" s="989" t="s">
        <v>7232</v>
      </c>
      <c r="AM8" s="989" t="s">
        <v>7152</v>
      </c>
      <c r="AN8" s="989" t="s">
        <v>7200</v>
      </c>
      <c r="AO8" s="1012" t="s">
        <v>7232</v>
      </c>
      <c r="AP8" s="989" t="s">
        <v>7153</v>
      </c>
      <c r="AQ8" s="989" t="s">
        <v>7153</v>
      </c>
      <c r="AR8" s="989" t="s">
        <v>7127</v>
      </c>
      <c r="AS8" s="989" t="s">
        <v>7161</v>
      </c>
      <c r="AT8" s="984" t="s">
        <v>430</v>
      </c>
      <c r="AU8" s="989" t="s">
        <v>7200</v>
      </c>
      <c r="AV8" s="989" t="s">
        <v>7200</v>
      </c>
      <c r="AW8" s="989" t="s">
        <v>7232</v>
      </c>
      <c r="AX8" s="989" t="s">
        <v>7153</v>
      </c>
      <c r="AY8" s="1013" t="s">
        <v>7207</v>
      </c>
    </row>
    <row r="9" spans="1:51" x14ac:dyDescent="0.25">
      <c r="A9" s="981" t="s">
        <v>7372</v>
      </c>
      <c r="B9" s="994"/>
      <c r="C9" s="995">
        <v>41275</v>
      </c>
      <c r="D9" s="994"/>
      <c r="E9" s="996">
        <v>40018.089999999997</v>
      </c>
      <c r="F9" s="994"/>
      <c r="G9" s="997">
        <v>5653.3046999999997</v>
      </c>
      <c r="H9" s="1014"/>
      <c r="I9" s="1000">
        <v>0.1</v>
      </c>
      <c r="J9" s="998">
        <v>6.69</v>
      </c>
      <c r="K9" s="998">
        <v>0.1</v>
      </c>
      <c r="L9" s="1015">
        <v>0.1</v>
      </c>
      <c r="M9" s="998"/>
      <c r="N9" s="1000">
        <v>7.2655000000000003</v>
      </c>
      <c r="O9" s="998">
        <v>8.4925999999999995</v>
      </c>
      <c r="P9" s="998">
        <v>8.5921000000000003</v>
      </c>
      <c r="Q9" s="998">
        <v>8.6378000000000004</v>
      </c>
      <c r="R9" s="998">
        <v>7.4428999999999998</v>
      </c>
      <c r="S9" s="998">
        <v>7.2538999999999998</v>
      </c>
      <c r="T9" s="998">
        <v>6.6227</v>
      </c>
      <c r="U9" s="1015">
        <v>6.4006999999999996</v>
      </c>
      <c r="V9" s="1000">
        <v>6.3167999999999997</v>
      </c>
      <c r="W9" s="998">
        <v>6.8041</v>
      </c>
      <c r="X9" s="998">
        <v>6.9775</v>
      </c>
      <c r="Y9" s="1004">
        <v>6.1806000000000001</v>
      </c>
      <c r="Z9" s="998">
        <v>6.0998999999999999</v>
      </c>
      <c r="AA9" s="998">
        <v>7.2923999999999998</v>
      </c>
      <c r="AB9" s="998">
        <v>6.6115000000000004</v>
      </c>
      <c r="AC9" s="998">
        <v>6.407</v>
      </c>
      <c r="AD9" s="998">
        <v>6.3128000000000002</v>
      </c>
      <c r="AE9" s="998">
        <v>8.2574000000000005</v>
      </c>
      <c r="AF9" s="1015">
        <v>6.8007</v>
      </c>
      <c r="AG9" s="996"/>
      <c r="AH9" s="1016" t="s">
        <v>7202</v>
      </c>
      <c r="AI9" s="1001" t="s">
        <v>7198</v>
      </c>
      <c r="AJ9" s="1001" t="s">
        <v>7198</v>
      </c>
      <c r="AK9" s="1001" t="s">
        <v>8457</v>
      </c>
      <c r="AL9" s="1001" t="s">
        <v>7198</v>
      </c>
      <c r="AM9" s="1001" t="s">
        <v>7202</v>
      </c>
      <c r="AN9" s="1001" t="s">
        <v>8458</v>
      </c>
      <c r="AO9" s="1017" t="s">
        <v>8458</v>
      </c>
      <c r="AP9" s="1001" t="s">
        <v>8459</v>
      </c>
      <c r="AQ9" s="1001" t="s">
        <v>8459</v>
      </c>
      <c r="AR9" s="1001" t="s">
        <v>8460</v>
      </c>
      <c r="AS9" s="1001" t="s">
        <v>8461</v>
      </c>
      <c r="AT9" s="1001" t="s">
        <v>8462</v>
      </c>
      <c r="AU9" s="1001" t="s">
        <v>8457</v>
      </c>
      <c r="AV9" s="1001" t="s">
        <v>8463</v>
      </c>
      <c r="AW9" s="1001" t="s">
        <v>8463</v>
      </c>
      <c r="AX9" s="1001" t="s">
        <v>8459</v>
      </c>
      <c r="AY9" s="1018" t="s">
        <v>7277</v>
      </c>
    </row>
    <row r="10" spans="1:51" x14ac:dyDescent="0.25">
      <c r="A10" s="981" t="s">
        <v>7459</v>
      </c>
      <c r="B10" s="994"/>
      <c r="C10" s="995">
        <v>41274</v>
      </c>
      <c r="D10" s="994"/>
      <c r="E10" s="996">
        <v>14778.9</v>
      </c>
      <c r="F10" s="994"/>
      <c r="G10" s="997">
        <v>47.701000000000001</v>
      </c>
      <c r="H10" s="999"/>
      <c r="I10" s="998">
        <v>0.51</v>
      </c>
      <c r="J10" s="998">
        <v>7.9</v>
      </c>
      <c r="K10" s="998">
        <v>0.4</v>
      </c>
      <c r="L10" s="998">
        <v>0.41</v>
      </c>
      <c r="M10" s="998"/>
      <c r="N10" s="1000">
        <v>8.4190000000000005</v>
      </c>
      <c r="O10" s="998">
        <v>10.5943</v>
      </c>
      <c r="P10" s="998">
        <v>8.8693000000000008</v>
      </c>
      <c r="Q10" s="998">
        <v>13.007099999999999</v>
      </c>
      <c r="R10" s="998">
        <v>7.6868999999999996</v>
      </c>
      <c r="S10" s="998">
        <v>6.3624000000000001</v>
      </c>
      <c r="T10" s="998">
        <v>6.2667999999999999</v>
      </c>
      <c r="U10" s="1015">
        <v>6.3014000000000001</v>
      </c>
      <c r="V10" s="998">
        <v>6.3295000000000003</v>
      </c>
      <c r="W10" s="998">
        <v>7.1284000000000001</v>
      </c>
      <c r="X10" s="998">
        <v>7.2209000000000003</v>
      </c>
      <c r="Y10" s="1004">
        <v>6.4130000000000003</v>
      </c>
      <c r="Z10" s="998">
        <v>6.7652000000000001</v>
      </c>
      <c r="AA10" s="998">
        <v>6.3011999999999997</v>
      </c>
      <c r="AB10" s="998">
        <v>6.2055999999999996</v>
      </c>
      <c r="AC10" s="998">
        <v>6.2659000000000002</v>
      </c>
      <c r="AD10" s="998">
        <v>6.3131000000000004</v>
      </c>
      <c r="AE10" s="998">
        <v>12.329499999999999</v>
      </c>
      <c r="AF10" s="998">
        <v>7.3777999999999997</v>
      </c>
      <c r="AG10" s="1019"/>
      <c r="AH10" s="1001" t="s">
        <v>7165</v>
      </c>
      <c r="AI10" s="1001" t="s">
        <v>7167</v>
      </c>
      <c r="AJ10" s="1001" t="s">
        <v>8464</v>
      </c>
      <c r="AK10" s="1001" t="s">
        <v>7163</v>
      </c>
      <c r="AL10" s="1001" t="s">
        <v>7266</v>
      </c>
      <c r="AM10" s="1001" t="s">
        <v>7266</v>
      </c>
      <c r="AN10" s="1001" t="s">
        <v>7165</v>
      </c>
      <c r="AO10" s="1020" t="s">
        <v>7167</v>
      </c>
      <c r="AP10" s="1001" t="s">
        <v>7167</v>
      </c>
      <c r="AQ10" s="1001" t="s">
        <v>7167</v>
      </c>
      <c r="AR10" s="1001" t="s">
        <v>7166</v>
      </c>
      <c r="AS10" s="1001" t="s">
        <v>7166</v>
      </c>
      <c r="AT10" s="1001" t="s">
        <v>7171</v>
      </c>
      <c r="AU10" s="1001" t="s">
        <v>7266</v>
      </c>
      <c r="AV10" s="1001" t="s">
        <v>7164</v>
      </c>
      <c r="AW10" s="1001" t="s">
        <v>7166</v>
      </c>
      <c r="AX10" s="1001" t="s">
        <v>7169</v>
      </c>
      <c r="AY10" s="1018" t="s">
        <v>7231</v>
      </c>
    </row>
    <row r="11" spans="1:51" x14ac:dyDescent="0.25">
      <c r="A11" s="981" t="s">
        <v>7511</v>
      </c>
      <c r="B11" s="1021"/>
      <c r="C11" s="995">
        <v>41275</v>
      </c>
      <c r="D11" s="994"/>
      <c r="E11" s="996">
        <v>12014.7</v>
      </c>
      <c r="F11" s="994"/>
      <c r="G11" s="997">
        <v>3874.1601999999998</v>
      </c>
      <c r="H11" s="999"/>
      <c r="I11" s="998">
        <v>1.19</v>
      </c>
      <c r="J11" s="998">
        <v>8.1300000000000008</v>
      </c>
      <c r="K11" s="998">
        <v>0.93</v>
      </c>
      <c r="L11" s="998">
        <v>0.99</v>
      </c>
      <c r="M11" s="1003"/>
      <c r="N11" s="998">
        <v>14.105499999999999</v>
      </c>
      <c r="O11" s="998">
        <v>7.2503000000000002</v>
      </c>
      <c r="P11" s="998">
        <v>9.1656999999999993</v>
      </c>
      <c r="Q11" s="998">
        <v>17.426600000000001</v>
      </c>
      <c r="R11" s="998">
        <v>10.0083</v>
      </c>
      <c r="S11" s="998">
        <v>6.3879000000000001</v>
      </c>
      <c r="T11" s="998">
        <v>6.0218999999999996</v>
      </c>
      <c r="U11" s="998">
        <v>6.2171000000000003</v>
      </c>
      <c r="V11" s="998">
        <v>6.2561</v>
      </c>
      <c r="W11" s="998">
        <v>7.51</v>
      </c>
      <c r="X11" s="998">
        <v>7.5479000000000003</v>
      </c>
      <c r="Y11" s="1004">
        <v>6.6592000000000002</v>
      </c>
      <c r="Z11" s="998">
        <v>7.4443000000000001</v>
      </c>
      <c r="AA11" s="998">
        <v>6.8501000000000003</v>
      </c>
      <c r="AB11" s="998">
        <v>5.98</v>
      </c>
      <c r="AC11" s="998">
        <v>6.1592000000000002</v>
      </c>
      <c r="AD11" s="998">
        <v>6.2565999999999997</v>
      </c>
      <c r="AE11" s="998">
        <v>15.7301</v>
      </c>
      <c r="AF11" s="998">
        <v>7.8780000000000001</v>
      </c>
      <c r="AG11" s="1019"/>
      <c r="AH11" s="1001" t="s">
        <v>7232</v>
      </c>
      <c r="AI11" s="1001" t="s">
        <v>8461</v>
      </c>
      <c r="AJ11" s="1001" t="s">
        <v>8465</v>
      </c>
      <c r="AK11" s="1001" t="s">
        <v>7200</v>
      </c>
      <c r="AL11" s="1001" t="s">
        <v>8462</v>
      </c>
      <c r="AM11" s="1001" t="s">
        <v>8465</v>
      </c>
      <c r="AN11" s="1001" t="s">
        <v>8459</v>
      </c>
      <c r="AO11" s="1022" t="s">
        <v>7204</v>
      </c>
      <c r="AP11" s="1001" t="s">
        <v>7155</v>
      </c>
      <c r="AQ11" s="1001" t="s">
        <v>7175</v>
      </c>
      <c r="AR11" s="1001" t="s">
        <v>7231</v>
      </c>
      <c r="AS11" s="1001" t="s">
        <v>7157</v>
      </c>
      <c r="AT11" s="1001" t="s">
        <v>7267</v>
      </c>
      <c r="AU11" s="1001" t="s">
        <v>8465</v>
      </c>
      <c r="AV11" s="1001" t="s">
        <v>7204</v>
      </c>
      <c r="AW11" s="1001" t="s">
        <v>7203</v>
      </c>
      <c r="AX11" s="1001" t="s">
        <v>7155</v>
      </c>
      <c r="AY11" s="1018" t="s">
        <v>7234</v>
      </c>
    </row>
    <row r="12" spans="1:51" x14ac:dyDescent="0.25">
      <c r="A12" s="981" t="s">
        <v>7562</v>
      </c>
      <c r="B12" s="1021"/>
      <c r="C12" s="995">
        <v>41274</v>
      </c>
      <c r="D12" s="994"/>
      <c r="E12" s="996">
        <v>30053.8</v>
      </c>
      <c r="F12" s="994"/>
      <c r="G12" s="997">
        <v>4816.4764999999998</v>
      </c>
      <c r="H12" s="999"/>
      <c r="I12" s="998">
        <v>0.6</v>
      </c>
      <c r="J12" s="998">
        <v>7.71</v>
      </c>
      <c r="K12" s="998">
        <v>0.6</v>
      </c>
      <c r="L12" s="998">
        <v>0.6</v>
      </c>
      <c r="M12" s="1003"/>
      <c r="N12" s="1000">
        <v>9.5874000000000006</v>
      </c>
      <c r="O12" s="998">
        <v>13.756</v>
      </c>
      <c r="P12" s="998">
        <v>12.981</v>
      </c>
      <c r="Q12" s="998">
        <v>14.469900000000001</v>
      </c>
      <c r="R12" s="998">
        <v>8.8717000000000006</v>
      </c>
      <c r="S12" s="998">
        <v>6.6273</v>
      </c>
      <c r="T12" s="998">
        <v>6.2146999999999997</v>
      </c>
      <c r="U12" s="1015">
        <v>6.1905000000000001</v>
      </c>
      <c r="V12" s="998">
        <v>6.2308000000000003</v>
      </c>
      <c r="W12" s="998">
        <v>7.2369000000000003</v>
      </c>
      <c r="X12" s="998">
        <v>7.3453999999999997</v>
      </c>
      <c r="Y12" s="1004">
        <v>6.5248999999999997</v>
      </c>
      <c r="Z12" s="998">
        <v>6.6492000000000004</v>
      </c>
      <c r="AA12" s="998">
        <v>6.9932999999999996</v>
      </c>
      <c r="AB12" s="998">
        <v>6.1455000000000002</v>
      </c>
      <c r="AC12" s="998">
        <v>6.1660000000000004</v>
      </c>
      <c r="AD12" s="998">
        <v>6.2096</v>
      </c>
      <c r="AE12" s="998">
        <v>12.991300000000001</v>
      </c>
      <c r="AF12" s="998">
        <v>7.2262000000000004</v>
      </c>
      <c r="AG12" s="1019"/>
      <c r="AH12" s="1001" t="s">
        <v>8466</v>
      </c>
      <c r="AI12" s="1001" t="s">
        <v>8467</v>
      </c>
      <c r="AJ12" s="1001" t="s">
        <v>8468</v>
      </c>
      <c r="AK12" s="1001" t="s">
        <v>8469</v>
      </c>
      <c r="AL12" s="1001" t="s">
        <v>8470</v>
      </c>
      <c r="AM12" s="1001" t="s">
        <v>8471</v>
      </c>
      <c r="AN12" s="1001" t="s">
        <v>8472</v>
      </c>
      <c r="AO12" s="1020" t="s">
        <v>8473</v>
      </c>
      <c r="AP12" s="1001" t="s">
        <v>7189</v>
      </c>
      <c r="AQ12" s="1001" t="s">
        <v>8474</v>
      </c>
      <c r="AR12" s="1001" t="s">
        <v>8459</v>
      </c>
      <c r="AS12" s="1001" t="s">
        <v>7154</v>
      </c>
      <c r="AT12" s="1001" t="s">
        <v>7271</v>
      </c>
      <c r="AU12" s="1001" t="s">
        <v>8475</v>
      </c>
      <c r="AV12" s="1001" t="s">
        <v>8472</v>
      </c>
      <c r="AW12" s="1001" t="s">
        <v>8472</v>
      </c>
      <c r="AX12" s="1001" t="s">
        <v>7189</v>
      </c>
      <c r="AY12" s="1018" t="s">
        <v>8476</v>
      </c>
    </row>
    <row r="13" spans="1:51" x14ac:dyDescent="0.25">
      <c r="A13" s="981" t="s">
        <v>7617</v>
      </c>
      <c r="B13" s="1023"/>
      <c r="C13" s="995">
        <v>41275</v>
      </c>
      <c r="D13" s="1006"/>
      <c r="E13" s="996">
        <v>14593.4</v>
      </c>
      <c r="F13" s="1006"/>
      <c r="G13" s="997">
        <v>60.5687</v>
      </c>
      <c r="H13" s="1007"/>
      <c r="I13" s="998">
        <v>2.95</v>
      </c>
      <c r="J13" s="998">
        <v>7.94</v>
      </c>
      <c r="K13" s="998">
        <v>2.0699999999999998</v>
      </c>
      <c r="L13" s="998">
        <v>2.19</v>
      </c>
      <c r="M13" s="1003"/>
      <c r="N13" s="1000">
        <v>24.241499999999998</v>
      </c>
      <c r="O13" s="998">
        <v>10.6355</v>
      </c>
      <c r="P13" s="998">
        <v>13.810700000000001</v>
      </c>
      <c r="Q13" s="998">
        <v>26.366099999999999</v>
      </c>
      <c r="R13" s="998">
        <v>16.3109</v>
      </c>
      <c r="S13" s="998">
        <v>5.9085999999999999</v>
      </c>
      <c r="T13" s="998">
        <v>5.2506000000000004</v>
      </c>
      <c r="U13" s="1015">
        <v>5.5594000000000001</v>
      </c>
      <c r="V13" s="998">
        <v>5.1768000000000001</v>
      </c>
      <c r="W13" s="998">
        <v>7.5553999999999997</v>
      </c>
      <c r="X13" s="998">
        <v>7.5312000000000001</v>
      </c>
      <c r="Y13" s="1008">
        <v>6.5331999999999999</v>
      </c>
      <c r="Z13" s="998">
        <v>7.5152000000000001</v>
      </c>
      <c r="AA13" s="998">
        <v>7.9187000000000003</v>
      </c>
      <c r="AB13" s="998">
        <v>5.1166</v>
      </c>
      <c r="AC13" s="998">
        <v>5.4696999999999996</v>
      </c>
      <c r="AD13" s="998">
        <v>5.3162000000000003</v>
      </c>
      <c r="AE13" s="998">
        <v>21.014600000000002</v>
      </c>
      <c r="AF13" s="998">
        <v>7.9391999999999996</v>
      </c>
      <c r="AG13" s="1019"/>
      <c r="AH13" s="1001" t="s">
        <v>7178</v>
      </c>
      <c r="AI13" s="1001" t="s">
        <v>8477</v>
      </c>
      <c r="AJ13" s="1001" t="s">
        <v>7263</v>
      </c>
      <c r="AK13" s="1001" t="s">
        <v>8477</v>
      </c>
      <c r="AL13" s="1001" t="s">
        <v>7261</v>
      </c>
      <c r="AM13" s="1001" t="s">
        <v>7265</v>
      </c>
      <c r="AN13" s="1001" t="s">
        <v>8477</v>
      </c>
      <c r="AO13" s="1024" t="s">
        <v>7145</v>
      </c>
      <c r="AP13" s="1001" t="s">
        <v>7262</v>
      </c>
      <c r="AQ13" s="1001" t="s">
        <v>7146</v>
      </c>
      <c r="AR13" s="1001" t="s">
        <v>7145</v>
      </c>
      <c r="AS13" s="1001" t="s">
        <v>7145</v>
      </c>
      <c r="AT13" s="1001" t="s">
        <v>7144</v>
      </c>
      <c r="AU13" s="1001" t="s">
        <v>7265</v>
      </c>
      <c r="AV13" s="1001" t="s">
        <v>7262</v>
      </c>
      <c r="AW13" s="1001" t="s">
        <v>7146</v>
      </c>
      <c r="AX13" s="1001" t="s">
        <v>7263</v>
      </c>
      <c r="AY13" s="1018" t="s">
        <v>7146</v>
      </c>
    </row>
    <row r="14" spans="1:51" x14ac:dyDescent="0.25">
      <c r="A14" s="981" t="s">
        <v>7674</v>
      </c>
      <c r="B14" s="994"/>
      <c r="C14" s="995">
        <v>41719</v>
      </c>
      <c r="D14" s="994"/>
      <c r="E14" s="996">
        <v>1829.82</v>
      </c>
      <c r="F14" s="994"/>
      <c r="G14" s="997">
        <v>27.081399999999999</v>
      </c>
      <c r="H14" s="999"/>
      <c r="I14" s="998">
        <v>4.17</v>
      </c>
      <c r="J14" s="998">
        <v>8.7200000000000006</v>
      </c>
      <c r="K14" s="998">
        <v>2.7</v>
      </c>
      <c r="L14" s="998">
        <v>2.84</v>
      </c>
      <c r="M14" s="1003"/>
      <c r="N14" s="1000">
        <v>25.760899999999999</v>
      </c>
      <c r="O14" s="998">
        <v>11.8721</v>
      </c>
      <c r="P14" s="998">
        <v>16.243200000000002</v>
      </c>
      <c r="Q14" s="998">
        <v>27.6798</v>
      </c>
      <c r="R14" s="998">
        <v>20.0976</v>
      </c>
      <c r="S14" s="998">
        <v>7.2651000000000003</v>
      </c>
      <c r="T14" s="998">
        <v>6.0008999999999997</v>
      </c>
      <c r="U14" s="1015">
        <v>6.9489999999999998</v>
      </c>
      <c r="V14" s="998">
        <v>7.0212000000000003</v>
      </c>
      <c r="W14" s="998">
        <v>8.8672000000000004</v>
      </c>
      <c r="X14" s="998">
        <v>8.8181999999999992</v>
      </c>
      <c r="Y14" s="1004">
        <v>7.4973000000000001</v>
      </c>
      <c r="Z14" s="998">
        <v>7.8047000000000004</v>
      </c>
      <c r="AA14" s="998">
        <v>10.598599999999999</v>
      </c>
      <c r="AB14" s="998">
        <v>5.7946</v>
      </c>
      <c r="AC14" s="998">
        <v>6.6543999999999999</v>
      </c>
      <c r="AD14" s="998">
        <v>7.1311</v>
      </c>
      <c r="AE14" s="998">
        <v>23.3005</v>
      </c>
      <c r="AF14" s="998">
        <v>8.4710999999999999</v>
      </c>
      <c r="AG14" s="1019"/>
      <c r="AH14" s="1001" t="s">
        <v>7173</v>
      </c>
      <c r="AI14" s="1001" t="s">
        <v>8478</v>
      </c>
      <c r="AJ14" s="1001" t="s">
        <v>8479</v>
      </c>
      <c r="AK14" s="1001" t="s">
        <v>7173</v>
      </c>
      <c r="AL14" s="1001" t="s">
        <v>7137</v>
      </c>
      <c r="AM14" s="1001" t="s">
        <v>7173</v>
      </c>
      <c r="AN14" s="1001" t="s">
        <v>7173</v>
      </c>
      <c r="AO14" s="1020" t="s">
        <v>7250</v>
      </c>
      <c r="AP14" s="1001" t="s">
        <v>7137</v>
      </c>
      <c r="AQ14" s="1001" t="s">
        <v>7250</v>
      </c>
      <c r="AR14" s="1001" t="s">
        <v>7129</v>
      </c>
      <c r="AS14" s="1001" t="s">
        <v>7250</v>
      </c>
      <c r="AT14" s="1001" t="s">
        <v>7133</v>
      </c>
      <c r="AU14" s="1001" t="s">
        <v>7174</v>
      </c>
      <c r="AV14" s="1001" t="s">
        <v>7173</v>
      </c>
      <c r="AW14" s="1001" t="s">
        <v>7137</v>
      </c>
      <c r="AX14" s="1001" t="s">
        <v>7137</v>
      </c>
      <c r="AY14" s="1018" t="s">
        <v>7133</v>
      </c>
    </row>
    <row r="15" spans="1:51" x14ac:dyDescent="0.25">
      <c r="A15" s="981" t="s">
        <v>7700</v>
      </c>
      <c r="B15" s="994"/>
      <c r="C15" s="995">
        <v>41275</v>
      </c>
      <c r="D15" s="994"/>
      <c r="E15" s="996">
        <v>1792.88</v>
      </c>
      <c r="F15" s="994"/>
      <c r="G15" s="997">
        <v>89.709199999999996</v>
      </c>
      <c r="H15" s="999"/>
      <c r="I15" s="998">
        <v>8.18</v>
      </c>
      <c r="J15" s="998">
        <v>7.59</v>
      </c>
      <c r="K15" s="998">
        <v>4.6399999999999997</v>
      </c>
      <c r="L15" s="998">
        <v>4.83</v>
      </c>
      <c r="M15" s="1003"/>
      <c r="N15" s="1000">
        <v>28.095700000000001</v>
      </c>
      <c r="O15" s="998">
        <v>45.494799999999998</v>
      </c>
      <c r="P15" s="998">
        <v>37.166200000000003</v>
      </c>
      <c r="Q15" s="998">
        <v>43.724499999999999</v>
      </c>
      <c r="R15" s="998">
        <v>27.9848</v>
      </c>
      <c r="S15" s="998">
        <v>7.8722000000000003</v>
      </c>
      <c r="T15" s="998">
        <v>5.2267000000000001</v>
      </c>
      <c r="U15" s="1015">
        <v>5.0979999999999999</v>
      </c>
      <c r="V15" s="998">
        <v>3.8422000000000001</v>
      </c>
      <c r="W15" s="998">
        <v>6.6614000000000004</v>
      </c>
      <c r="X15" s="998">
        <v>7.1647999999999996</v>
      </c>
      <c r="Y15" s="1004">
        <v>6.3634000000000004</v>
      </c>
      <c r="Z15" s="998">
        <v>7.4103000000000003</v>
      </c>
      <c r="AA15" s="998">
        <v>14.092599999999999</v>
      </c>
      <c r="AB15" s="998">
        <v>4.9398999999999997</v>
      </c>
      <c r="AC15" s="998">
        <v>5.0689000000000002</v>
      </c>
      <c r="AD15" s="998">
        <v>4.0434000000000001</v>
      </c>
      <c r="AE15" s="998">
        <v>32.605200000000004</v>
      </c>
      <c r="AF15" s="998">
        <v>7.6318000000000001</v>
      </c>
      <c r="AG15" s="1019"/>
      <c r="AH15" s="1001" t="s">
        <v>8480</v>
      </c>
      <c r="AI15" s="1001" t="s">
        <v>7206</v>
      </c>
      <c r="AJ15" s="1001" t="s">
        <v>7206</v>
      </c>
      <c r="AK15" s="1001" t="s">
        <v>7206</v>
      </c>
      <c r="AL15" s="1001" t="s">
        <v>7206</v>
      </c>
      <c r="AM15" s="1001" t="s">
        <v>8481</v>
      </c>
      <c r="AN15" s="1001" t="s">
        <v>8481</v>
      </c>
      <c r="AO15" s="1020" t="s">
        <v>8482</v>
      </c>
      <c r="AP15" s="1001" t="s">
        <v>7171</v>
      </c>
      <c r="AQ15" s="1001" t="s">
        <v>8482</v>
      </c>
      <c r="AR15" s="1001" t="s">
        <v>8481</v>
      </c>
      <c r="AS15" s="1001" t="s">
        <v>8482</v>
      </c>
      <c r="AT15" s="1001" t="s">
        <v>7171</v>
      </c>
      <c r="AU15" s="1001" t="s">
        <v>8481</v>
      </c>
      <c r="AV15" s="1001" t="s">
        <v>8481</v>
      </c>
      <c r="AW15" s="1001" t="s">
        <v>8481</v>
      </c>
      <c r="AX15" s="1001" t="s">
        <v>7171</v>
      </c>
      <c r="AY15" s="1018" t="s">
        <v>7206</v>
      </c>
    </row>
    <row r="16" spans="1:51" x14ac:dyDescent="0.25">
      <c r="A16" s="981" t="s">
        <v>7733</v>
      </c>
      <c r="B16" s="994"/>
      <c r="C16" s="995">
        <v>45362</v>
      </c>
      <c r="D16" s="994"/>
      <c r="E16" s="996">
        <v>68.194699999999997</v>
      </c>
      <c r="F16" s="994"/>
      <c r="G16" s="997">
        <v>11.154999999999999</v>
      </c>
      <c r="H16" s="999"/>
      <c r="I16" s="998">
        <v>13.24</v>
      </c>
      <c r="J16" s="998">
        <v>7.65</v>
      </c>
      <c r="K16" s="998">
        <v>12.48</v>
      </c>
      <c r="L16" s="998">
        <v>12.95</v>
      </c>
      <c r="M16" s="1003"/>
      <c r="N16" s="1000">
        <v>168.303</v>
      </c>
      <c r="O16" s="998">
        <v>109.723</v>
      </c>
      <c r="P16" s="998">
        <v>71.2637</v>
      </c>
      <c r="Q16" s="998">
        <v>46.6526</v>
      </c>
      <c r="R16" s="998">
        <v>33.466299999999997</v>
      </c>
      <c r="S16" s="998">
        <v>7.0366999999999997</v>
      </c>
      <c r="T16" s="998">
        <v>3.9207999999999998</v>
      </c>
      <c r="U16" s="1015">
        <v>2.6724000000000001</v>
      </c>
      <c r="V16" s="998">
        <v>0.62060000000000004</v>
      </c>
      <c r="W16" s="998">
        <v>4.3186999999999998</v>
      </c>
      <c r="X16" s="998" t="s">
        <v>430</v>
      </c>
      <c r="Y16" s="1004" t="s">
        <v>430</v>
      </c>
      <c r="Z16" s="998" t="s">
        <v>430</v>
      </c>
      <c r="AA16" s="998">
        <v>18.519600000000001</v>
      </c>
      <c r="AB16" s="998">
        <v>3.1966999999999999</v>
      </c>
      <c r="AC16" s="998">
        <v>2.8814000000000002</v>
      </c>
      <c r="AD16" s="998">
        <v>0.97689999999999999</v>
      </c>
      <c r="AE16" s="998">
        <v>33.844099999999997</v>
      </c>
      <c r="AF16" s="998">
        <v>4.9302000000000001</v>
      </c>
      <c r="AG16" s="1019"/>
      <c r="AH16" s="1001" t="s">
        <v>8482</v>
      </c>
      <c r="AI16" s="1001" t="s">
        <v>7206</v>
      </c>
      <c r="AJ16" s="1001" t="s">
        <v>7206</v>
      </c>
      <c r="AK16" s="1001" t="s">
        <v>7171</v>
      </c>
      <c r="AL16" s="1001" t="s">
        <v>7171</v>
      </c>
      <c r="AM16" s="1001" t="s">
        <v>8481</v>
      </c>
      <c r="AN16" s="1001" t="s">
        <v>8481</v>
      </c>
      <c r="AO16" s="1017" t="s">
        <v>7230</v>
      </c>
      <c r="AP16" s="1001" t="s">
        <v>8483</v>
      </c>
      <c r="AQ16" s="1001" t="s">
        <v>7230</v>
      </c>
      <c r="AR16" s="996" t="s">
        <v>430</v>
      </c>
      <c r="AS16" s="996" t="s">
        <v>430</v>
      </c>
      <c r="AT16" s="996" t="s">
        <v>430</v>
      </c>
      <c r="AU16" s="1001" t="s">
        <v>8481</v>
      </c>
      <c r="AV16" s="1001" t="s">
        <v>8481</v>
      </c>
      <c r="AW16" s="1001" t="s">
        <v>8482</v>
      </c>
      <c r="AX16" s="1001" t="s">
        <v>8483</v>
      </c>
      <c r="AY16" s="1018" t="s">
        <v>8482</v>
      </c>
    </row>
    <row r="17" spans="1:51" x14ac:dyDescent="0.25">
      <c r="A17" s="981" t="s">
        <v>7754</v>
      </c>
      <c r="B17" s="994"/>
      <c r="C17" s="995">
        <v>41275</v>
      </c>
      <c r="D17" s="994"/>
      <c r="E17" s="996">
        <v>2382.14</v>
      </c>
      <c r="F17" s="994"/>
      <c r="G17" s="997">
        <v>42.784500000000001</v>
      </c>
      <c r="H17" s="999"/>
      <c r="I17" s="998">
        <v>12.45</v>
      </c>
      <c r="J17" s="998">
        <v>7.82</v>
      </c>
      <c r="K17" s="998">
        <v>5.17</v>
      </c>
      <c r="L17" s="998">
        <v>5.41</v>
      </c>
      <c r="M17" s="998"/>
      <c r="N17" s="1000">
        <v>53.311999999999998</v>
      </c>
      <c r="O17" s="998">
        <v>42.318899999999999</v>
      </c>
      <c r="P17" s="998">
        <v>33.4604</v>
      </c>
      <c r="Q17" s="998">
        <v>32.6828</v>
      </c>
      <c r="R17" s="998">
        <v>24.4678</v>
      </c>
      <c r="S17" s="998">
        <v>8.0881000000000007</v>
      </c>
      <c r="T17" s="998">
        <v>6.0525000000000002</v>
      </c>
      <c r="U17" s="1015">
        <v>5.6085000000000003</v>
      </c>
      <c r="V17" s="998">
        <v>4.8906999999999998</v>
      </c>
      <c r="W17" s="998">
        <v>7.0343</v>
      </c>
      <c r="X17" s="998">
        <v>7.6940999999999997</v>
      </c>
      <c r="Y17" s="1004">
        <v>6.6280000000000001</v>
      </c>
      <c r="Z17" s="998">
        <v>8.0909999999999993</v>
      </c>
      <c r="AA17" s="998">
        <v>13.0162</v>
      </c>
      <c r="AB17" s="998">
        <v>5.4927000000000001</v>
      </c>
      <c r="AC17" s="998">
        <v>5.4333</v>
      </c>
      <c r="AD17" s="998">
        <v>4.8936999999999999</v>
      </c>
      <c r="AE17" s="998">
        <v>26.936399999999999</v>
      </c>
      <c r="AF17" s="998">
        <v>8.5367999999999995</v>
      </c>
      <c r="AG17" s="1019"/>
      <c r="AH17" s="1001" t="s">
        <v>7244</v>
      </c>
      <c r="AI17" s="1001" t="s">
        <v>7177</v>
      </c>
      <c r="AJ17" s="1001" t="s">
        <v>7177</v>
      </c>
      <c r="AK17" s="1001" t="s">
        <v>7264</v>
      </c>
      <c r="AL17" s="1001" t="s">
        <v>7238</v>
      </c>
      <c r="AM17" s="1001" t="s">
        <v>7237</v>
      </c>
      <c r="AN17" s="1001" t="s">
        <v>7238</v>
      </c>
      <c r="AO17" s="1022" t="s">
        <v>7239</v>
      </c>
      <c r="AP17" s="1001" t="s">
        <v>7244</v>
      </c>
      <c r="AQ17" s="1001" t="s">
        <v>7285</v>
      </c>
      <c r="AR17" s="1001" t="s">
        <v>7177</v>
      </c>
      <c r="AS17" s="1001" t="s">
        <v>7285</v>
      </c>
      <c r="AT17" s="1001" t="s">
        <v>7241</v>
      </c>
      <c r="AU17" s="1001" t="s">
        <v>7238</v>
      </c>
      <c r="AV17" s="1001" t="s">
        <v>7285</v>
      </c>
      <c r="AW17" s="1001" t="s">
        <v>7240</v>
      </c>
      <c r="AX17" s="1001" t="s">
        <v>7285</v>
      </c>
      <c r="AY17" s="1018" t="s">
        <v>7285</v>
      </c>
    </row>
    <row r="18" spans="1:51" x14ac:dyDescent="0.25">
      <c r="A18" s="981" t="s">
        <v>7803</v>
      </c>
      <c r="B18" s="994"/>
      <c r="C18" s="995">
        <v>41285</v>
      </c>
      <c r="D18" s="994"/>
      <c r="E18" s="996">
        <v>15035.8</v>
      </c>
      <c r="F18" s="994"/>
      <c r="G18" s="997">
        <v>4156.6021000000001</v>
      </c>
      <c r="H18" s="999"/>
      <c r="I18" s="998">
        <v>4</v>
      </c>
      <c r="J18" s="998">
        <v>7.99</v>
      </c>
      <c r="K18" s="998">
        <v>2.58</v>
      </c>
      <c r="L18" s="998">
        <v>2.73</v>
      </c>
      <c r="M18" s="1003"/>
      <c r="N18" s="1000">
        <v>24.268999999999998</v>
      </c>
      <c r="O18" s="998">
        <v>13.3504</v>
      </c>
      <c r="P18" s="998">
        <v>17.351400000000002</v>
      </c>
      <c r="Q18" s="998">
        <v>29.6556</v>
      </c>
      <c r="R18" s="998">
        <v>18.8644</v>
      </c>
      <c r="S18" s="998">
        <v>6.1364000000000001</v>
      </c>
      <c r="T18" s="998">
        <v>5.0103999999999997</v>
      </c>
      <c r="U18" s="1015">
        <v>5.4142999999999999</v>
      </c>
      <c r="V18" s="998">
        <v>5.0975999999999999</v>
      </c>
      <c r="W18" s="998">
        <v>7.5728</v>
      </c>
      <c r="X18" s="998">
        <v>7.5315000000000003</v>
      </c>
      <c r="Y18" s="1004">
        <v>6.5476000000000001</v>
      </c>
      <c r="Z18" s="998">
        <v>7.4676</v>
      </c>
      <c r="AA18" s="998">
        <v>8.5630000000000006</v>
      </c>
      <c r="AB18" s="998">
        <v>4.8651</v>
      </c>
      <c r="AC18" s="998">
        <v>5.3258999999999999</v>
      </c>
      <c r="AD18" s="998">
        <v>5.2438000000000002</v>
      </c>
      <c r="AE18" s="998">
        <v>23.5456</v>
      </c>
      <c r="AF18" s="998">
        <v>7.9111000000000002</v>
      </c>
      <c r="AG18" s="1019"/>
      <c r="AH18" s="1001" t="s">
        <v>7136</v>
      </c>
      <c r="AI18" s="1001" t="s">
        <v>7128</v>
      </c>
      <c r="AJ18" s="1001" t="s">
        <v>8484</v>
      </c>
      <c r="AK18" s="1001" t="s">
        <v>7128</v>
      </c>
      <c r="AL18" s="1001" t="s">
        <v>8484</v>
      </c>
      <c r="AM18" s="1001" t="s">
        <v>7271</v>
      </c>
      <c r="AN18" s="1001" t="s">
        <v>7271</v>
      </c>
      <c r="AO18" s="1017" t="s">
        <v>8484</v>
      </c>
      <c r="AP18" s="1001" t="s">
        <v>8484</v>
      </c>
      <c r="AQ18" s="1001" t="s">
        <v>7136</v>
      </c>
      <c r="AR18" s="1001" t="s">
        <v>7143</v>
      </c>
      <c r="AS18" s="1001" t="s">
        <v>7148</v>
      </c>
      <c r="AT18" s="1001" t="s">
        <v>7227</v>
      </c>
      <c r="AU18" s="1001" t="s">
        <v>7170</v>
      </c>
      <c r="AV18" s="1001" t="s">
        <v>7271</v>
      </c>
      <c r="AW18" s="1001" t="s">
        <v>7128</v>
      </c>
      <c r="AX18" s="1001" t="s">
        <v>8484</v>
      </c>
      <c r="AY18" s="1018" t="s">
        <v>7128</v>
      </c>
    </row>
    <row r="19" spans="1:51" x14ac:dyDescent="0.25">
      <c r="A19" s="981" t="s">
        <v>7850</v>
      </c>
      <c r="B19" s="994"/>
      <c r="C19" s="995">
        <v>41275</v>
      </c>
      <c r="D19" s="994"/>
      <c r="E19" s="996">
        <v>765.51800000000003</v>
      </c>
      <c r="F19" s="994"/>
      <c r="G19" s="997">
        <v>35.582599999999999</v>
      </c>
      <c r="H19" s="999"/>
      <c r="I19" s="998">
        <v>2.93</v>
      </c>
      <c r="J19" s="998">
        <v>8.9499999999999993</v>
      </c>
      <c r="K19" s="998">
        <v>1.93</v>
      </c>
      <c r="L19" s="998">
        <v>2.0499999999999998</v>
      </c>
      <c r="M19" s="1003"/>
      <c r="N19" s="1000">
        <v>15.3932</v>
      </c>
      <c r="O19" s="998">
        <v>18.4236</v>
      </c>
      <c r="P19" s="998">
        <v>17.187000000000001</v>
      </c>
      <c r="Q19" s="998">
        <v>22.145600000000002</v>
      </c>
      <c r="R19" s="998">
        <v>15.689</v>
      </c>
      <c r="S19" s="998">
        <v>6.7215999999999996</v>
      </c>
      <c r="T19" s="998">
        <v>6.3802000000000003</v>
      </c>
      <c r="U19" s="1015">
        <v>6.8330000000000002</v>
      </c>
      <c r="V19" s="998">
        <v>7.5305</v>
      </c>
      <c r="W19" s="998">
        <v>8.1684999999999999</v>
      </c>
      <c r="X19" s="998">
        <v>8.4511000000000003</v>
      </c>
      <c r="Y19" s="1004">
        <v>6.6958000000000002</v>
      </c>
      <c r="Z19" s="998">
        <v>7.5856000000000003</v>
      </c>
      <c r="AA19" s="998">
        <v>9.2175999999999991</v>
      </c>
      <c r="AB19" s="998">
        <v>6.2606999999999999</v>
      </c>
      <c r="AC19" s="998">
        <v>6.6741000000000001</v>
      </c>
      <c r="AD19" s="998">
        <v>7.5247000000000002</v>
      </c>
      <c r="AE19" s="998">
        <v>18.977399999999999</v>
      </c>
      <c r="AF19" s="998">
        <v>8.2269000000000005</v>
      </c>
      <c r="AG19" s="1019"/>
      <c r="AH19" s="1001" t="s">
        <v>7173</v>
      </c>
      <c r="AI19" s="1001" t="s">
        <v>7137</v>
      </c>
      <c r="AJ19" s="1001" t="s">
        <v>7172</v>
      </c>
      <c r="AK19" s="1001" t="s">
        <v>7249</v>
      </c>
      <c r="AL19" s="1001" t="s">
        <v>7173</v>
      </c>
      <c r="AM19" s="1001" t="s">
        <v>8478</v>
      </c>
      <c r="AN19" s="1001" t="s">
        <v>7249</v>
      </c>
      <c r="AO19" s="1020" t="s">
        <v>7249</v>
      </c>
      <c r="AP19" s="1001" t="s">
        <v>7172</v>
      </c>
      <c r="AQ19" s="1001" t="s">
        <v>7173</v>
      </c>
      <c r="AR19" s="1001" t="s">
        <v>7174</v>
      </c>
      <c r="AS19" s="1001" t="s">
        <v>8478</v>
      </c>
      <c r="AT19" s="1001" t="s">
        <v>7282</v>
      </c>
      <c r="AU19" s="1001" t="s">
        <v>7249</v>
      </c>
      <c r="AV19" s="1001" t="s">
        <v>7173</v>
      </c>
      <c r="AW19" s="1001" t="s">
        <v>7249</v>
      </c>
      <c r="AX19" s="1001" t="s">
        <v>7174</v>
      </c>
      <c r="AY19" s="1018" t="s">
        <v>7249</v>
      </c>
    </row>
    <row r="20" spans="1:51" x14ac:dyDescent="0.25">
      <c r="A20" s="981" t="s">
        <v>7883</v>
      </c>
      <c r="B20" s="994"/>
      <c r="C20" s="995">
        <v>41275</v>
      </c>
      <c r="D20" s="994"/>
      <c r="E20" s="996">
        <v>5018.34</v>
      </c>
      <c r="F20" s="994"/>
      <c r="G20" s="997">
        <v>72.054100000000005</v>
      </c>
      <c r="H20" s="999"/>
      <c r="I20" s="998">
        <v>3.55</v>
      </c>
      <c r="J20" s="998">
        <v>7.77</v>
      </c>
      <c r="K20" s="998">
        <v>2.81</v>
      </c>
      <c r="L20" s="998">
        <v>3.01</v>
      </c>
      <c r="M20" s="1003"/>
      <c r="N20" s="1000">
        <v>24.94</v>
      </c>
      <c r="O20" s="998">
        <v>7.6539000000000001</v>
      </c>
      <c r="P20" s="998">
        <v>14.7974</v>
      </c>
      <c r="Q20" s="998">
        <v>31.1191</v>
      </c>
      <c r="R20" s="998">
        <v>19.881900000000002</v>
      </c>
      <c r="S20" s="998">
        <v>6.4307999999999996</v>
      </c>
      <c r="T20" s="998">
        <v>5.3940000000000001</v>
      </c>
      <c r="U20" s="1015">
        <v>6.1086999999999998</v>
      </c>
      <c r="V20" s="998">
        <v>5.3284000000000002</v>
      </c>
      <c r="W20" s="998">
        <v>7.5740999999999996</v>
      </c>
      <c r="X20" s="998">
        <v>7.5109000000000004</v>
      </c>
      <c r="Y20" s="1004">
        <v>6.5796999999999999</v>
      </c>
      <c r="Z20" s="998">
        <v>7.6337999999999999</v>
      </c>
      <c r="AA20" s="998">
        <v>8.7751000000000001</v>
      </c>
      <c r="AB20" s="998">
        <v>5.2812999999999999</v>
      </c>
      <c r="AC20" s="998">
        <v>6.0260999999999996</v>
      </c>
      <c r="AD20" s="998">
        <v>5.56</v>
      </c>
      <c r="AE20" s="998">
        <v>25.786200000000001</v>
      </c>
      <c r="AF20" s="998">
        <v>8.0713000000000008</v>
      </c>
      <c r="AG20" s="1019"/>
      <c r="AH20" s="1001" t="s">
        <v>7144</v>
      </c>
      <c r="AI20" s="1001" t="s">
        <v>7265</v>
      </c>
      <c r="AJ20" s="1001" t="s">
        <v>7262</v>
      </c>
      <c r="AK20" s="1001" t="s">
        <v>7148</v>
      </c>
      <c r="AL20" s="1001" t="s">
        <v>7272</v>
      </c>
      <c r="AM20" s="1001" t="s">
        <v>7146</v>
      </c>
      <c r="AN20" s="1001" t="s">
        <v>7272</v>
      </c>
      <c r="AO20" s="1020" t="s">
        <v>7241</v>
      </c>
      <c r="AP20" s="1001" t="s">
        <v>7148</v>
      </c>
      <c r="AQ20" s="1001" t="s">
        <v>7178</v>
      </c>
      <c r="AR20" s="1001" t="s">
        <v>8485</v>
      </c>
      <c r="AS20" s="1001" t="s">
        <v>7274</v>
      </c>
      <c r="AT20" s="1001" t="s">
        <v>7273</v>
      </c>
      <c r="AU20" s="1001" t="s">
        <v>8477</v>
      </c>
      <c r="AV20" s="1001" t="s">
        <v>7272</v>
      </c>
      <c r="AW20" s="1001" t="s">
        <v>7273</v>
      </c>
      <c r="AX20" s="1001" t="s">
        <v>7148</v>
      </c>
      <c r="AY20" s="1018" t="s">
        <v>7274</v>
      </c>
    </row>
    <row r="21" spans="1:51" x14ac:dyDescent="0.25">
      <c r="A21" s="1025" t="s">
        <v>7926</v>
      </c>
      <c r="B21" s="994"/>
      <c r="C21" s="995">
        <v>41275</v>
      </c>
      <c r="D21" s="994"/>
      <c r="E21" s="996">
        <v>2234.5300000000002</v>
      </c>
      <c r="F21" s="994"/>
      <c r="G21" s="997">
        <v>110.26649999999999</v>
      </c>
      <c r="H21" s="999"/>
      <c r="I21" s="998">
        <v>13.11</v>
      </c>
      <c r="J21" s="998">
        <v>7.37</v>
      </c>
      <c r="K21" s="998">
        <v>6.71</v>
      </c>
      <c r="L21" s="998">
        <v>6.97</v>
      </c>
      <c r="M21" s="1003"/>
      <c r="N21" s="1000">
        <v>93.519400000000005</v>
      </c>
      <c r="O21" s="998">
        <v>56.033099999999997</v>
      </c>
      <c r="P21" s="998">
        <v>41.712800000000001</v>
      </c>
      <c r="Q21" s="998">
        <v>42.5717</v>
      </c>
      <c r="R21" s="998">
        <v>27.032499999999999</v>
      </c>
      <c r="S21" s="998">
        <v>6.1875</v>
      </c>
      <c r="T21" s="998">
        <v>3.8761999999999999</v>
      </c>
      <c r="U21" s="1015">
        <v>2.8976999999999999</v>
      </c>
      <c r="V21" s="998">
        <v>1.5456000000000001</v>
      </c>
      <c r="W21" s="998">
        <v>4.6508000000000003</v>
      </c>
      <c r="X21" s="998">
        <v>5.9362000000000004</v>
      </c>
      <c r="Y21" s="1004">
        <v>5.7535999999999996</v>
      </c>
      <c r="Z21" s="998">
        <v>7.5392000000000001</v>
      </c>
      <c r="AA21" s="998">
        <v>15.2484</v>
      </c>
      <c r="AB21" s="998">
        <v>2.8994</v>
      </c>
      <c r="AC21" s="998">
        <v>2.7978999999999998</v>
      </c>
      <c r="AD21" s="998">
        <v>1.6257999999999999</v>
      </c>
      <c r="AE21" s="998">
        <v>30.511700000000001</v>
      </c>
      <c r="AF21" s="998">
        <v>7.8369999999999997</v>
      </c>
      <c r="AG21" s="1019"/>
      <c r="AH21" s="1001" t="s">
        <v>7134</v>
      </c>
      <c r="AI21" s="1001" t="s">
        <v>7142</v>
      </c>
      <c r="AJ21" s="1001" t="s">
        <v>7271</v>
      </c>
      <c r="AK21" s="1001" t="s">
        <v>7134</v>
      </c>
      <c r="AL21" s="1001" t="s">
        <v>7170</v>
      </c>
      <c r="AM21" s="1001" t="s">
        <v>7128</v>
      </c>
      <c r="AN21" s="1001" t="s">
        <v>8484</v>
      </c>
      <c r="AO21" s="1020" t="s">
        <v>7170</v>
      </c>
      <c r="AP21" s="1001" t="s">
        <v>7170</v>
      </c>
      <c r="AQ21" s="1001" t="s">
        <v>8486</v>
      </c>
      <c r="AR21" s="1001" t="s">
        <v>8486</v>
      </c>
      <c r="AS21" s="1001" t="s">
        <v>7134</v>
      </c>
      <c r="AT21" s="1001" t="s">
        <v>7128</v>
      </c>
      <c r="AU21" s="1001" t="s">
        <v>8484</v>
      </c>
      <c r="AV21" s="1001" t="s">
        <v>7271</v>
      </c>
      <c r="AW21" s="1001" t="s">
        <v>7170</v>
      </c>
      <c r="AX21" s="1001" t="s">
        <v>8486</v>
      </c>
      <c r="AY21" s="1018" t="s">
        <v>8484</v>
      </c>
    </row>
    <row r="22" spans="1:51" x14ac:dyDescent="0.25">
      <c r="A22" s="981" t="s">
        <v>7987</v>
      </c>
      <c r="B22" s="1023"/>
      <c r="C22" s="995">
        <v>43599</v>
      </c>
      <c r="D22" s="1006"/>
      <c r="E22" s="996">
        <v>3110.52</v>
      </c>
      <c r="F22" s="1006"/>
      <c r="G22" s="997">
        <v>1644.8046999999999</v>
      </c>
      <c r="H22" s="1007"/>
      <c r="I22" s="998">
        <v>2.27</v>
      </c>
      <c r="J22" s="998">
        <v>8.09</v>
      </c>
      <c r="K22" s="998">
        <v>1.82</v>
      </c>
      <c r="L22" s="998">
        <v>1.93</v>
      </c>
      <c r="M22" s="1003"/>
      <c r="N22" s="1000">
        <v>8.3590999999999998</v>
      </c>
      <c r="O22" s="998">
        <v>6.7557999999999998</v>
      </c>
      <c r="P22" s="998">
        <v>9.4603999999999999</v>
      </c>
      <c r="Q22" s="998">
        <v>25.122599999999998</v>
      </c>
      <c r="R22" s="998">
        <v>14.688700000000001</v>
      </c>
      <c r="S22" s="998">
        <v>5.9960000000000004</v>
      </c>
      <c r="T22" s="998">
        <v>5.5204000000000004</v>
      </c>
      <c r="U22" s="1015">
        <v>6.1109999999999998</v>
      </c>
      <c r="V22" s="998">
        <v>6.1482000000000001</v>
      </c>
      <c r="W22" s="998">
        <v>8.0008999999999997</v>
      </c>
      <c r="X22" s="998">
        <v>7.9748999999999999</v>
      </c>
      <c r="Y22" s="1008">
        <v>6.8042999999999996</v>
      </c>
      <c r="Z22" s="998" t="s">
        <v>430</v>
      </c>
      <c r="AA22" s="998">
        <v>7.2462</v>
      </c>
      <c r="AB22" s="998">
        <v>5.5058999999999996</v>
      </c>
      <c r="AC22" s="998">
        <v>5.9999000000000002</v>
      </c>
      <c r="AD22" s="998">
        <v>6.1498999999999997</v>
      </c>
      <c r="AE22" s="998">
        <v>20.658200000000001</v>
      </c>
      <c r="AF22" s="998">
        <v>7.2587999999999999</v>
      </c>
      <c r="AG22" s="1019"/>
      <c r="AH22" s="1001" t="s">
        <v>7264</v>
      </c>
      <c r="AI22" s="1001" t="s">
        <v>7236</v>
      </c>
      <c r="AJ22" s="1001" t="s">
        <v>7264</v>
      </c>
      <c r="AK22" s="1001" t="s">
        <v>7238</v>
      </c>
      <c r="AL22" s="1001" t="s">
        <v>7285</v>
      </c>
      <c r="AM22" s="1001" t="s">
        <v>7236</v>
      </c>
      <c r="AN22" s="1001" t="s">
        <v>7236</v>
      </c>
      <c r="AO22" s="1024" t="s">
        <v>7240</v>
      </c>
      <c r="AP22" s="1001" t="s">
        <v>7177</v>
      </c>
      <c r="AQ22" s="1001" t="s">
        <v>7238</v>
      </c>
      <c r="AR22" s="1001" t="s">
        <v>7238</v>
      </c>
      <c r="AS22" s="1001" t="s">
        <v>8487</v>
      </c>
      <c r="AT22" s="996" t="s">
        <v>430</v>
      </c>
      <c r="AU22" s="1001" t="s">
        <v>7239</v>
      </c>
      <c r="AV22" s="1001" t="s">
        <v>8488</v>
      </c>
      <c r="AW22" s="1001" t="s">
        <v>7264</v>
      </c>
      <c r="AX22" s="1001" t="s">
        <v>7177</v>
      </c>
      <c r="AY22" s="1018" t="s">
        <v>7238</v>
      </c>
    </row>
    <row r="23" spans="1:51" x14ac:dyDescent="0.25">
      <c r="A23" s="981" t="s">
        <v>8210</v>
      </c>
      <c r="B23" s="994"/>
      <c r="C23" s="995">
        <v>45705</v>
      </c>
      <c r="D23" s="994"/>
      <c r="E23" s="996">
        <v>105.581</v>
      </c>
      <c r="F23" s="994"/>
      <c r="G23" s="997">
        <v>11.0124</v>
      </c>
      <c r="H23" s="999"/>
      <c r="I23" s="998">
        <v>0.4</v>
      </c>
      <c r="J23" s="998">
        <v>7.87</v>
      </c>
      <c r="K23" s="998">
        <v>0.37</v>
      </c>
      <c r="L23" s="998">
        <v>0.4</v>
      </c>
      <c r="M23" s="1003"/>
      <c r="N23" s="1000">
        <v>10.940899999999999</v>
      </c>
      <c r="O23" s="998">
        <v>8.9556000000000004</v>
      </c>
      <c r="P23" s="998">
        <v>9.9623000000000008</v>
      </c>
      <c r="Q23" s="998">
        <v>12.512600000000001</v>
      </c>
      <c r="R23" s="998">
        <v>8.5291999999999994</v>
      </c>
      <c r="S23" s="998">
        <v>7.5217999999999998</v>
      </c>
      <c r="T23" s="998">
        <v>6.4298000000000002</v>
      </c>
      <c r="U23" s="1015">
        <v>6.3272000000000004</v>
      </c>
      <c r="V23" s="998">
        <v>6.3578999999999999</v>
      </c>
      <c r="W23" s="998" t="s">
        <v>430</v>
      </c>
      <c r="X23" s="998" t="s">
        <v>430</v>
      </c>
      <c r="Y23" s="1004" t="s">
        <v>430</v>
      </c>
      <c r="Z23" s="998" t="s">
        <v>430</v>
      </c>
      <c r="AA23" s="998">
        <v>7.8292000000000002</v>
      </c>
      <c r="AB23" s="998">
        <v>6.3430999999999997</v>
      </c>
      <c r="AC23" s="998">
        <v>6.2942</v>
      </c>
      <c r="AD23" s="998">
        <v>6.3059000000000003</v>
      </c>
      <c r="AE23" s="998">
        <v>11.3895</v>
      </c>
      <c r="AF23" s="998">
        <v>7.5114000000000001</v>
      </c>
      <c r="AG23" s="1019"/>
      <c r="AH23" s="1001" t="s">
        <v>8489</v>
      </c>
      <c r="AI23" s="1001" t="s">
        <v>8490</v>
      </c>
      <c r="AJ23" s="1001" t="s">
        <v>8491</v>
      </c>
      <c r="AK23" s="1001" t="s">
        <v>8492</v>
      </c>
      <c r="AL23" s="1001" t="s">
        <v>8493</v>
      </c>
      <c r="AM23" s="1001" t="s">
        <v>8494</v>
      </c>
      <c r="AN23" s="1001" t="s">
        <v>8495</v>
      </c>
      <c r="AO23" s="1020" t="s">
        <v>8496</v>
      </c>
      <c r="AP23" s="1001" t="s">
        <v>8497</v>
      </c>
      <c r="AQ23" s="996" t="s">
        <v>430</v>
      </c>
      <c r="AR23" s="996" t="s">
        <v>430</v>
      </c>
      <c r="AS23" s="996" t="s">
        <v>430</v>
      </c>
      <c r="AT23" s="996" t="s">
        <v>430</v>
      </c>
      <c r="AU23" s="1001" t="s">
        <v>8498</v>
      </c>
      <c r="AV23" s="1001" t="s">
        <v>8499</v>
      </c>
      <c r="AW23" s="1001" t="s">
        <v>8500</v>
      </c>
      <c r="AX23" s="1001" t="s">
        <v>8501</v>
      </c>
      <c r="AY23" s="1018" t="s">
        <v>8502</v>
      </c>
    </row>
    <row r="24" spans="1:51" x14ac:dyDescent="0.25">
      <c r="A24" s="981" t="s">
        <v>8163</v>
      </c>
      <c r="B24" s="994"/>
      <c r="C24" s="995">
        <v>45548</v>
      </c>
      <c r="D24" s="994"/>
      <c r="E24" s="996">
        <v>487.005</v>
      </c>
      <c r="F24" s="994"/>
      <c r="G24" s="997">
        <v>11.405099999999999</v>
      </c>
      <c r="H24" s="999"/>
      <c r="I24" s="998">
        <v>1.22</v>
      </c>
      <c r="J24" s="998">
        <v>8.02</v>
      </c>
      <c r="K24" s="998">
        <v>1.06</v>
      </c>
      <c r="L24" s="998">
        <v>1.1399999999999999</v>
      </c>
      <c r="M24" s="1003"/>
      <c r="N24" s="1000">
        <v>4.1608999999999998</v>
      </c>
      <c r="O24" s="998">
        <v>4.4821</v>
      </c>
      <c r="P24" s="998">
        <v>9.5728000000000009</v>
      </c>
      <c r="Q24" s="998">
        <v>16.702300000000001</v>
      </c>
      <c r="R24" s="998">
        <v>11.193</v>
      </c>
      <c r="S24" s="998">
        <v>6.2972999999999999</v>
      </c>
      <c r="T24" s="998">
        <v>5.6276000000000002</v>
      </c>
      <c r="U24" s="1015">
        <v>5.7949999999999999</v>
      </c>
      <c r="V24" s="998">
        <v>6.0772000000000004</v>
      </c>
      <c r="W24" s="998" t="s">
        <v>430</v>
      </c>
      <c r="X24" s="998" t="s">
        <v>430</v>
      </c>
      <c r="Y24" s="1004" t="s">
        <v>430</v>
      </c>
      <c r="Z24" s="998" t="s">
        <v>430</v>
      </c>
      <c r="AA24" s="998">
        <v>7.3502999999999998</v>
      </c>
      <c r="AB24" s="998">
        <v>5.3263999999999996</v>
      </c>
      <c r="AC24" s="998">
        <v>5.6833</v>
      </c>
      <c r="AD24" s="998">
        <v>6.0578000000000003</v>
      </c>
      <c r="AE24" s="998">
        <v>13.297499999999999</v>
      </c>
      <c r="AF24" s="998">
        <v>7.7488000000000001</v>
      </c>
      <c r="AG24" s="1019"/>
      <c r="AH24" s="1001" t="s">
        <v>8503</v>
      </c>
      <c r="AI24" s="1001" t="s">
        <v>8504</v>
      </c>
      <c r="AJ24" s="1001" t="s">
        <v>8505</v>
      </c>
      <c r="AK24" s="1001" t="s">
        <v>8506</v>
      </c>
      <c r="AL24" s="1001" t="s">
        <v>8507</v>
      </c>
      <c r="AM24" s="1001" t="s">
        <v>8508</v>
      </c>
      <c r="AN24" s="1001" t="s">
        <v>8509</v>
      </c>
      <c r="AO24" s="1020" t="s">
        <v>8510</v>
      </c>
      <c r="AP24" s="1001" t="s">
        <v>8511</v>
      </c>
      <c r="AQ24" s="996" t="s">
        <v>430</v>
      </c>
      <c r="AR24" s="996" t="s">
        <v>430</v>
      </c>
      <c r="AS24" s="996" t="s">
        <v>430</v>
      </c>
      <c r="AT24" s="996" t="s">
        <v>430</v>
      </c>
      <c r="AU24" s="1001" t="s">
        <v>8512</v>
      </c>
      <c r="AV24" s="1001" t="s">
        <v>8513</v>
      </c>
      <c r="AW24" s="1001" t="s">
        <v>8514</v>
      </c>
      <c r="AX24" s="1001" t="s">
        <v>8515</v>
      </c>
      <c r="AY24" s="1018" t="s">
        <v>8516</v>
      </c>
    </row>
    <row r="25" spans="1:51" x14ac:dyDescent="0.25">
      <c r="A25" s="981" t="s">
        <v>8173</v>
      </c>
      <c r="B25" s="994"/>
      <c r="C25" s="995">
        <v>45723</v>
      </c>
      <c r="D25" s="994"/>
      <c r="E25" s="996">
        <v>370.94299999999998</v>
      </c>
      <c r="F25" s="994"/>
      <c r="G25" s="997">
        <v>10.9107</v>
      </c>
      <c r="H25" s="999"/>
      <c r="I25" s="998">
        <v>0.21</v>
      </c>
      <c r="J25" s="998">
        <v>7.36</v>
      </c>
      <c r="K25" s="998">
        <v>0.2</v>
      </c>
      <c r="L25" s="998">
        <v>0.21</v>
      </c>
      <c r="M25" s="1003"/>
      <c r="N25" s="1000">
        <v>11.377700000000001</v>
      </c>
      <c r="O25" s="998">
        <v>10.714499999999999</v>
      </c>
      <c r="P25" s="998">
        <v>11.638999999999999</v>
      </c>
      <c r="Q25" s="998">
        <v>10.339700000000001</v>
      </c>
      <c r="R25" s="998">
        <v>8.2151999999999994</v>
      </c>
      <c r="S25" s="998">
        <v>7.8048999999999999</v>
      </c>
      <c r="T25" s="998">
        <v>6.6955999999999998</v>
      </c>
      <c r="U25" s="1015">
        <v>6.5654000000000003</v>
      </c>
      <c r="V25" s="998">
        <v>6.5956000000000001</v>
      </c>
      <c r="W25" s="998" t="s">
        <v>430</v>
      </c>
      <c r="X25" s="998" t="s">
        <v>430</v>
      </c>
      <c r="Y25" s="1004" t="s">
        <v>430</v>
      </c>
      <c r="Z25" s="998" t="s">
        <v>430</v>
      </c>
      <c r="AA25" s="998">
        <v>7.9603999999999999</v>
      </c>
      <c r="AB25" s="998">
        <v>6.6603000000000003</v>
      </c>
      <c r="AC25" s="998">
        <v>6.5350999999999999</v>
      </c>
      <c r="AD25" s="998">
        <v>6.5888</v>
      </c>
      <c r="AE25" s="998">
        <v>9.9562000000000008</v>
      </c>
      <c r="AF25" s="998">
        <v>7.0339999999999998</v>
      </c>
      <c r="AG25" s="1019"/>
      <c r="AH25" s="1001" t="s">
        <v>8517</v>
      </c>
      <c r="AI25" s="1001" t="s">
        <v>8518</v>
      </c>
      <c r="AJ25" s="1001" t="s">
        <v>8519</v>
      </c>
      <c r="AK25" s="1001" t="s">
        <v>8520</v>
      </c>
      <c r="AL25" s="1001" t="s">
        <v>8521</v>
      </c>
      <c r="AM25" s="1001" t="s">
        <v>8522</v>
      </c>
      <c r="AN25" s="1001" t="s">
        <v>8523</v>
      </c>
      <c r="AO25" s="1020" t="s">
        <v>8524</v>
      </c>
      <c r="AP25" s="1001" t="s">
        <v>8525</v>
      </c>
      <c r="AQ25" s="996" t="s">
        <v>430</v>
      </c>
      <c r="AR25" s="996" t="s">
        <v>430</v>
      </c>
      <c r="AS25" s="996" t="s">
        <v>430</v>
      </c>
      <c r="AT25" s="996" t="s">
        <v>430</v>
      </c>
      <c r="AU25" s="1001" t="s">
        <v>8526</v>
      </c>
      <c r="AV25" s="1001" t="s">
        <v>8527</v>
      </c>
      <c r="AW25" s="1001" t="s">
        <v>8528</v>
      </c>
      <c r="AX25" s="1001" t="s">
        <v>8529</v>
      </c>
      <c r="AY25" s="1018" t="s">
        <v>8530</v>
      </c>
    </row>
    <row r="26" spans="1:51" x14ac:dyDescent="0.25">
      <c r="A26" s="981" t="s">
        <v>8144</v>
      </c>
      <c r="B26" s="994"/>
      <c r="C26" s="995">
        <v>45924</v>
      </c>
      <c r="D26" s="994"/>
      <c r="E26" s="996">
        <v>1010.55</v>
      </c>
      <c r="F26" s="994"/>
      <c r="G26" s="997">
        <v>10.4336</v>
      </c>
      <c r="H26" s="999"/>
      <c r="I26" s="998">
        <v>0.72</v>
      </c>
      <c r="J26" s="998">
        <v>7.9</v>
      </c>
      <c r="K26" s="998">
        <v>0.7</v>
      </c>
      <c r="L26" s="998">
        <v>0.72</v>
      </c>
      <c r="M26" s="1003"/>
      <c r="N26" s="1000">
        <v>12.5983</v>
      </c>
      <c r="O26" s="998">
        <v>14.2431</v>
      </c>
      <c r="P26" s="998">
        <v>12.8253</v>
      </c>
      <c r="Q26" s="998">
        <v>15.585100000000001</v>
      </c>
      <c r="R26" s="998">
        <v>9.5562000000000005</v>
      </c>
      <c r="S26" s="998">
        <v>6.5517000000000003</v>
      </c>
      <c r="T26" s="998">
        <v>5.8353000000000002</v>
      </c>
      <c r="U26" s="1015" t="s">
        <v>430</v>
      </c>
      <c r="V26" s="998" t="s">
        <v>430</v>
      </c>
      <c r="W26" s="998" t="s">
        <v>430</v>
      </c>
      <c r="X26" s="998" t="s">
        <v>430</v>
      </c>
      <c r="Y26" s="1004" t="s">
        <v>430</v>
      </c>
      <c r="Z26" s="998" t="s">
        <v>430</v>
      </c>
      <c r="AA26" s="998">
        <v>7.2915000000000001</v>
      </c>
      <c r="AB26" s="998">
        <v>5.7222</v>
      </c>
      <c r="AC26" s="998">
        <v>5.8467000000000002</v>
      </c>
      <c r="AD26" s="998" t="s">
        <v>430</v>
      </c>
      <c r="AE26" s="998">
        <v>14.190200000000001</v>
      </c>
      <c r="AF26" s="998">
        <v>5.9275000000000002</v>
      </c>
      <c r="AG26" s="1019"/>
      <c r="AH26" s="1001" t="s">
        <v>8531</v>
      </c>
      <c r="AI26" s="1001" t="s">
        <v>8532</v>
      </c>
      <c r="AJ26" s="1001" t="s">
        <v>8533</v>
      </c>
      <c r="AK26" s="1001" t="s">
        <v>8534</v>
      </c>
      <c r="AL26" s="1001" t="s">
        <v>8535</v>
      </c>
      <c r="AM26" s="1001" t="s">
        <v>8536</v>
      </c>
      <c r="AN26" s="1001" t="s">
        <v>8537</v>
      </c>
      <c r="AO26" s="1026" t="s">
        <v>430</v>
      </c>
      <c r="AP26" s="996" t="s">
        <v>430</v>
      </c>
      <c r="AQ26" s="996" t="s">
        <v>430</v>
      </c>
      <c r="AR26" s="996" t="s">
        <v>430</v>
      </c>
      <c r="AS26" s="996" t="s">
        <v>430</v>
      </c>
      <c r="AT26" s="996" t="s">
        <v>430</v>
      </c>
      <c r="AU26" s="1001" t="s">
        <v>8538</v>
      </c>
      <c r="AV26" s="1001" t="s">
        <v>8539</v>
      </c>
      <c r="AW26" s="1001" t="s">
        <v>8540</v>
      </c>
      <c r="AX26" s="996" t="s">
        <v>430</v>
      </c>
      <c r="AY26" s="1018" t="s">
        <v>8533</v>
      </c>
    </row>
    <row r="27" spans="1:51" x14ac:dyDescent="0.25">
      <c r="A27" s="981" t="s">
        <v>8111</v>
      </c>
      <c r="B27" s="994"/>
      <c r="C27" s="995">
        <v>44882</v>
      </c>
      <c r="D27" s="994"/>
      <c r="E27" s="996">
        <v>7688.38</v>
      </c>
      <c r="F27" s="994"/>
      <c r="G27" s="997">
        <v>13.066700000000001</v>
      </c>
      <c r="H27" s="999"/>
      <c r="I27" s="998">
        <v>2.62</v>
      </c>
      <c r="J27" s="998">
        <v>7.85</v>
      </c>
      <c r="K27" s="998">
        <v>1.85</v>
      </c>
      <c r="L27" s="998">
        <v>1.94</v>
      </c>
      <c r="M27" s="1003"/>
      <c r="N27" s="1000">
        <v>20.402899999999999</v>
      </c>
      <c r="O27" s="998">
        <v>14.7295</v>
      </c>
      <c r="P27" s="998">
        <v>14.0444</v>
      </c>
      <c r="Q27" s="998">
        <v>24.043099999999999</v>
      </c>
      <c r="R27" s="998">
        <v>14.1806</v>
      </c>
      <c r="S27" s="998">
        <v>5.8727999999999998</v>
      </c>
      <c r="T27" s="998">
        <v>5.7111000000000001</v>
      </c>
      <c r="U27" s="1015">
        <v>5.9530000000000003</v>
      </c>
      <c r="V27" s="998">
        <v>5.6561000000000003</v>
      </c>
      <c r="W27" s="998">
        <v>7.4744999999999999</v>
      </c>
      <c r="X27" s="998">
        <v>7.8197000000000001</v>
      </c>
      <c r="Y27" s="1004" t="s">
        <v>430</v>
      </c>
      <c r="Z27" s="998" t="s">
        <v>430</v>
      </c>
      <c r="AA27" s="998">
        <v>7.6672000000000002</v>
      </c>
      <c r="AB27" s="998">
        <v>5.6341000000000001</v>
      </c>
      <c r="AC27" s="998">
        <v>5.8912000000000004</v>
      </c>
      <c r="AD27" s="998">
        <v>5.7397999999999998</v>
      </c>
      <c r="AE27" s="998">
        <v>20.379100000000001</v>
      </c>
      <c r="AF27" s="998">
        <v>7.7435999999999998</v>
      </c>
      <c r="AG27" s="1019"/>
      <c r="AH27" s="1001" t="s">
        <v>8541</v>
      </c>
      <c r="AI27" s="1001" t="s">
        <v>8542</v>
      </c>
      <c r="AJ27" s="1001" t="s">
        <v>8543</v>
      </c>
      <c r="AK27" s="1001" t="s">
        <v>8544</v>
      </c>
      <c r="AL27" s="1001" t="s">
        <v>8545</v>
      </c>
      <c r="AM27" s="1001" t="s">
        <v>8546</v>
      </c>
      <c r="AN27" s="1001" t="s">
        <v>8547</v>
      </c>
      <c r="AO27" s="1020" t="s">
        <v>8548</v>
      </c>
      <c r="AP27" s="1001" t="s">
        <v>8549</v>
      </c>
      <c r="AQ27" s="1001" t="s">
        <v>8550</v>
      </c>
      <c r="AR27" s="1001" t="s">
        <v>8551</v>
      </c>
      <c r="AS27" s="996" t="s">
        <v>430</v>
      </c>
      <c r="AT27" s="996" t="s">
        <v>430</v>
      </c>
      <c r="AU27" s="1001" t="s">
        <v>8552</v>
      </c>
      <c r="AV27" s="1001" t="s">
        <v>8553</v>
      </c>
      <c r="AW27" s="1001" t="s">
        <v>8554</v>
      </c>
      <c r="AX27" s="1001" t="s">
        <v>8555</v>
      </c>
      <c r="AY27" s="1018" t="s">
        <v>8556</v>
      </c>
    </row>
    <row r="28" spans="1:51" x14ac:dyDescent="0.25">
      <c r="A28" s="981" t="s">
        <v>8183</v>
      </c>
      <c r="B28" s="994"/>
      <c r="C28" s="995">
        <v>45847</v>
      </c>
      <c r="D28" s="994"/>
      <c r="E28" s="996">
        <v>222.11199999999999</v>
      </c>
      <c r="F28" s="994"/>
      <c r="G28" s="997">
        <v>10.5242</v>
      </c>
      <c r="H28" s="999"/>
      <c r="I28" s="998">
        <v>1.55</v>
      </c>
      <c r="J28" s="998">
        <v>7.97</v>
      </c>
      <c r="K28" s="998">
        <v>1.37</v>
      </c>
      <c r="L28" s="998">
        <v>1.47</v>
      </c>
      <c r="M28" s="1003"/>
      <c r="N28" s="1000">
        <v>17.002099999999999</v>
      </c>
      <c r="O28" s="998">
        <v>13.1934</v>
      </c>
      <c r="P28" s="998">
        <v>12.4657</v>
      </c>
      <c r="Q28" s="998">
        <v>20.9514</v>
      </c>
      <c r="R28" s="998">
        <v>13.133800000000001</v>
      </c>
      <c r="S28" s="998">
        <v>5.8178999999999998</v>
      </c>
      <c r="T28" s="998">
        <v>5.1703000000000001</v>
      </c>
      <c r="U28" s="1015">
        <v>5.5408999999999997</v>
      </c>
      <c r="V28" s="998" t="s">
        <v>430</v>
      </c>
      <c r="W28" s="998" t="s">
        <v>430</v>
      </c>
      <c r="X28" s="998" t="s">
        <v>430</v>
      </c>
      <c r="Y28" s="1004" t="s">
        <v>430</v>
      </c>
      <c r="Z28" s="998" t="s">
        <v>430</v>
      </c>
      <c r="AA28" s="998">
        <v>7.3635999999999999</v>
      </c>
      <c r="AB28" s="998">
        <v>4.8491</v>
      </c>
      <c r="AC28" s="998">
        <v>5.4377000000000004</v>
      </c>
      <c r="AD28" s="998" t="s">
        <v>430</v>
      </c>
      <c r="AE28" s="998">
        <v>16.270900000000001</v>
      </c>
      <c r="AF28" s="998">
        <v>5.5620000000000003</v>
      </c>
      <c r="AG28" s="1019"/>
      <c r="AH28" s="1001" t="s">
        <v>8557</v>
      </c>
      <c r="AI28" s="1001" t="s">
        <v>8558</v>
      </c>
      <c r="AJ28" s="1001" t="s">
        <v>8559</v>
      </c>
      <c r="AK28" s="1001" t="s">
        <v>8543</v>
      </c>
      <c r="AL28" s="1001" t="s">
        <v>8560</v>
      </c>
      <c r="AM28" s="1001" t="s">
        <v>8561</v>
      </c>
      <c r="AN28" s="1001" t="s">
        <v>8562</v>
      </c>
      <c r="AO28" s="1020" t="s">
        <v>8563</v>
      </c>
      <c r="AP28" s="996" t="s">
        <v>430</v>
      </c>
      <c r="AQ28" s="996" t="s">
        <v>430</v>
      </c>
      <c r="AR28" s="996" t="s">
        <v>430</v>
      </c>
      <c r="AS28" s="996" t="s">
        <v>430</v>
      </c>
      <c r="AT28" s="996" t="s">
        <v>430</v>
      </c>
      <c r="AU28" s="1001" t="s">
        <v>8564</v>
      </c>
      <c r="AV28" s="1001" t="s">
        <v>8565</v>
      </c>
      <c r="AW28" s="1001" t="s">
        <v>8566</v>
      </c>
      <c r="AX28" s="996" t="s">
        <v>430</v>
      </c>
      <c r="AY28" s="1018" t="s">
        <v>8567</v>
      </c>
    </row>
    <row r="29" spans="1:51" x14ac:dyDescent="0.25">
      <c r="A29" s="981" t="s">
        <v>8237</v>
      </c>
      <c r="B29" s="994"/>
      <c r="C29" s="995">
        <v>45379</v>
      </c>
      <c r="D29" s="994"/>
      <c r="E29" s="996">
        <v>37.68</v>
      </c>
      <c r="F29" s="994"/>
      <c r="G29" s="997" t="s">
        <v>430</v>
      </c>
      <c r="H29" s="999"/>
      <c r="I29" s="998" t="s">
        <v>430</v>
      </c>
      <c r="J29" s="998" t="s">
        <v>430</v>
      </c>
      <c r="K29" s="998" t="s">
        <v>430</v>
      </c>
      <c r="L29" s="998" t="s">
        <v>430</v>
      </c>
      <c r="M29" s="1003"/>
      <c r="N29" s="1000" t="s">
        <v>430</v>
      </c>
      <c r="O29" s="998" t="s">
        <v>430</v>
      </c>
      <c r="P29" s="998" t="s">
        <v>430</v>
      </c>
      <c r="Q29" s="998" t="s">
        <v>430</v>
      </c>
      <c r="R29" s="998" t="s">
        <v>430</v>
      </c>
      <c r="S29" s="998" t="s">
        <v>430</v>
      </c>
      <c r="T29" s="998" t="s">
        <v>430</v>
      </c>
      <c r="U29" s="1015" t="s">
        <v>430</v>
      </c>
      <c r="V29" s="998" t="s">
        <v>430</v>
      </c>
      <c r="W29" s="998" t="s">
        <v>430</v>
      </c>
      <c r="X29" s="998" t="s">
        <v>430</v>
      </c>
      <c r="Y29" s="1004" t="s">
        <v>430</v>
      </c>
      <c r="Z29" s="998" t="s">
        <v>430</v>
      </c>
      <c r="AA29" s="998" t="s">
        <v>430</v>
      </c>
      <c r="AB29" s="998" t="s">
        <v>430</v>
      </c>
      <c r="AC29" s="998" t="s">
        <v>430</v>
      </c>
      <c r="AD29" s="998" t="s">
        <v>430</v>
      </c>
      <c r="AE29" s="998" t="s">
        <v>430</v>
      </c>
      <c r="AF29" s="998" t="s">
        <v>430</v>
      </c>
      <c r="AG29" s="1019"/>
      <c r="AH29" s="996" t="s">
        <v>430</v>
      </c>
      <c r="AI29" s="996" t="s">
        <v>430</v>
      </c>
      <c r="AJ29" s="996" t="s">
        <v>430</v>
      </c>
      <c r="AK29" s="996" t="s">
        <v>430</v>
      </c>
      <c r="AL29" s="996" t="s">
        <v>430</v>
      </c>
      <c r="AM29" s="996" t="s">
        <v>430</v>
      </c>
      <c r="AN29" s="996" t="s">
        <v>430</v>
      </c>
      <c r="AO29" s="1026" t="s">
        <v>430</v>
      </c>
      <c r="AP29" s="996" t="s">
        <v>430</v>
      </c>
      <c r="AQ29" s="996" t="s">
        <v>430</v>
      </c>
      <c r="AR29" s="996" t="s">
        <v>430</v>
      </c>
      <c r="AS29" s="996" t="s">
        <v>430</v>
      </c>
      <c r="AT29" s="996" t="s">
        <v>430</v>
      </c>
      <c r="AU29" s="996" t="s">
        <v>430</v>
      </c>
      <c r="AV29" s="996" t="s">
        <v>430</v>
      </c>
      <c r="AW29" s="996" t="s">
        <v>430</v>
      </c>
      <c r="AX29" s="996" t="s">
        <v>430</v>
      </c>
      <c r="AY29" s="1027" t="s">
        <v>430</v>
      </c>
    </row>
    <row r="30" spans="1:51" x14ac:dyDescent="0.25">
      <c r="A30" s="981" t="s">
        <v>8249</v>
      </c>
      <c r="B30" s="994"/>
      <c r="C30" s="995">
        <v>45210</v>
      </c>
      <c r="D30" s="994"/>
      <c r="E30" s="996">
        <v>21.437200000000001</v>
      </c>
      <c r="F30" s="994"/>
      <c r="G30" s="997">
        <v>12.3858</v>
      </c>
      <c r="H30" s="999"/>
      <c r="I30" s="998">
        <v>6.39</v>
      </c>
      <c r="J30" s="998">
        <v>7.08</v>
      </c>
      <c r="K30" s="998">
        <v>4.92</v>
      </c>
      <c r="L30" s="998">
        <v>5.09</v>
      </c>
      <c r="M30" s="1003"/>
      <c r="N30" s="1000">
        <v>72.638599999999997</v>
      </c>
      <c r="O30" s="998">
        <v>20.1707</v>
      </c>
      <c r="P30" s="998">
        <v>26.742999999999999</v>
      </c>
      <c r="Q30" s="998">
        <v>43.921100000000003</v>
      </c>
      <c r="R30" s="998">
        <v>26.616399999999999</v>
      </c>
      <c r="S30" s="998">
        <v>5.6332000000000004</v>
      </c>
      <c r="T30" s="998">
        <v>5.3853999999999997</v>
      </c>
      <c r="U30" s="1015">
        <v>5.2443999999999997</v>
      </c>
      <c r="V30" s="998">
        <v>4.2241999999999997</v>
      </c>
      <c r="W30" s="998">
        <v>7.6715999999999998</v>
      </c>
      <c r="X30" s="998" t="s">
        <v>430</v>
      </c>
      <c r="Y30" s="1004" t="s">
        <v>430</v>
      </c>
      <c r="Z30" s="998" t="s">
        <v>430</v>
      </c>
      <c r="AA30" s="998">
        <v>12.7453</v>
      </c>
      <c r="AB30" s="998">
        <v>5.3977000000000004</v>
      </c>
      <c r="AC30" s="998">
        <v>5.5380000000000003</v>
      </c>
      <c r="AD30" s="998">
        <v>4.5068000000000001</v>
      </c>
      <c r="AE30" s="998">
        <v>32.3611</v>
      </c>
      <c r="AF30" s="998">
        <v>8.2865000000000002</v>
      </c>
      <c r="AG30" s="1019"/>
      <c r="AH30" s="1001" t="s">
        <v>8568</v>
      </c>
      <c r="AI30" s="1001" t="s">
        <v>8569</v>
      </c>
      <c r="AJ30" s="1001" t="s">
        <v>8570</v>
      </c>
      <c r="AK30" s="1001" t="s">
        <v>8571</v>
      </c>
      <c r="AL30" s="1001" t="s">
        <v>8572</v>
      </c>
      <c r="AM30" s="1001" t="s">
        <v>8573</v>
      </c>
      <c r="AN30" s="1001" t="s">
        <v>8574</v>
      </c>
      <c r="AO30" s="1020" t="s">
        <v>8575</v>
      </c>
      <c r="AP30" s="1001" t="s">
        <v>8576</v>
      </c>
      <c r="AQ30" s="1001" t="s">
        <v>8577</v>
      </c>
      <c r="AR30" s="996" t="s">
        <v>430</v>
      </c>
      <c r="AS30" s="996" t="s">
        <v>430</v>
      </c>
      <c r="AT30" s="996" t="s">
        <v>430</v>
      </c>
      <c r="AU30" s="1001" t="s">
        <v>8578</v>
      </c>
      <c r="AV30" s="1001" t="s">
        <v>8579</v>
      </c>
      <c r="AW30" s="1001" t="s">
        <v>8580</v>
      </c>
      <c r="AX30" s="1001" t="s">
        <v>8581</v>
      </c>
      <c r="AY30" s="1018" t="s">
        <v>8570</v>
      </c>
    </row>
    <row r="31" spans="1:51" x14ac:dyDescent="0.25">
      <c r="A31" s="981" t="s">
        <v>8112</v>
      </c>
      <c r="B31" s="994"/>
      <c r="C31" s="995">
        <v>44603</v>
      </c>
      <c r="D31" s="994"/>
      <c r="E31" s="996">
        <v>6674.16</v>
      </c>
      <c r="F31" s="994"/>
      <c r="G31" s="997">
        <v>13.086600000000001</v>
      </c>
      <c r="H31" s="999"/>
      <c r="I31" s="998">
        <v>0.76</v>
      </c>
      <c r="J31" s="998">
        <v>6.35</v>
      </c>
      <c r="K31" s="998">
        <v>0.72</v>
      </c>
      <c r="L31" s="998">
        <v>0.74</v>
      </c>
      <c r="M31" s="1003"/>
      <c r="N31" s="1000">
        <v>10.601699999999999</v>
      </c>
      <c r="O31" s="998">
        <v>16.7577</v>
      </c>
      <c r="P31" s="998">
        <v>12.221</v>
      </c>
      <c r="Q31" s="998">
        <v>13.1549</v>
      </c>
      <c r="R31" s="998">
        <v>7.1144999999999996</v>
      </c>
      <c r="S31" s="998">
        <v>5.5797999999999996</v>
      </c>
      <c r="T31" s="998">
        <v>5.8529999999999998</v>
      </c>
      <c r="U31" s="1015">
        <v>6.2384000000000004</v>
      </c>
      <c r="V31" s="998">
        <v>5.8075999999999999</v>
      </c>
      <c r="W31" s="998">
        <v>7.5673000000000004</v>
      </c>
      <c r="X31" s="998">
        <v>7.4443000000000001</v>
      </c>
      <c r="Y31" s="1004" t="s">
        <v>430</v>
      </c>
      <c r="Z31" s="998" t="s">
        <v>430</v>
      </c>
      <c r="AA31" s="998">
        <v>6.0735999999999999</v>
      </c>
      <c r="AB31" s="998">
        <v>6.0221</v>
      </c>
      <c r="AC31" s="998">
        <v>6.2507000000000001</v>
      </c>
      <c r="AD31" s="998">
        <v>6.0412999999999997</v>
      </c>
      <c r="AE31" s="998">
        <v>10.0823</v>
      </c>
      <c r="AF31" s="998">
        <v>6.3781999999999996</v>
      </c>
      <c r="AG31" s="1019"/>
      <c r="AH31" s="1001" t="s">
        <v>8582</v>
      </c>
      <c r="AI31" s="1001" t="s">
        <v>8583</v>
      </c>
      <c r="AJ31" s="1001" t="s">
        <v>8584</v>
      </c>
      <c r="AK31" s="1001" t="s">
        <v>8585</v>
      </c>
      <c r="AL31" s="1001" t="s">
        <v>8586</v>
      </c>
      <c r="AM31" s="1001" t="s">
        <v>8587</v>
      </c>
      <c r="AN31" s="1001" t="s">
        <v>8588</v>
      </c>
      <c r="AO31" s="1020" t="s">
        <v>8589</v>
      </c>
      <c r="AP31" s="1001" t="s">
        <v>8590</v>
      </c>
      <c r="AQ31" s="1001" t="s">
        <v>8591</v>
      </c>
      <c r="AR31" s="1001" t="s">
        <v>8592</v>
      </c>
      <c r="AS31" s="996" t="s">
        <v>430</v>
      </c>
      <c r="AT31" s="996" t="s">
        <v>430</v>
      </c>
      <c r="AU31" s="1001" t="s">
        <v>8593</v>
      </c>
      <c r="AV31" s="1001" t="s">
        <v>8594</v>
      </c>
      <c r="AW31" s="1001" t="s">
        <v>8595</v>
      </c>
      <c r="AX31" s="1001" t="s">
        <v>8596</v>
      </c>
      <c r="AY31" s="1018" t="s">
        <v>8505</v>
      </c>
    </row>
    <row r="32" spans="1:51" x14ac:dyDescent="0.25">
      <c r="A32" s="981" t="s">
        <v>8120</v>
      </c>
      <c r="B32" s="994"/>
      <c r="C32" s="995">
        <v>44603</v>
      </c>
      <c r="D32" s="994"/>
      <c r="E32" s="996">
        <v>3233.29</v>
      </c>
      <c r="F32" s="994"/>
      <c r="G32" s="997">
        <v>13.3901</v>
      </c>
      <c r="H32" s="999"/>
      <c r="I32" s="998">
        <v>5.61</v>
      </c>
      <c r="J32" s="998">
        <v>7.7</v>
      </c>
      <c r="K32" s="998">
        <v>4.3899999999999997</v>
      </c>
      <c r="L32" s="998">
        <v>4.5599999999999996</v>
      </c>
      <c r="M32" s="1003"/>
      <c r="N32" s="1000">
        <v>93.190299999999993</v>
      </c>
      <c r="O32" s="998">
        <v>72.024000000000001</v>
      </c>
      <c r="P32" s="998">
        <v>46.359299999999998</v>
      </c>
      <c r="Q32" s="998">
        <v>56.962499999999999</v>
      </c>
      <c r="R32" s="998">
        <v>30.139099999999999</v>
      </c>
      <c r="S32" s="998">
        <v>5.2172999999999998</v>
      </c>
      <c r="T32" s="998">
        <v>6.1055000000000001</v>
      </c>
      <c r="U32" s="1015">
        <v>6.4714999999999998</v>
      </c>
      <c r="V32" s="998">
        <v>4.008</v>
      </c>
      <c r="W32" s="998">
        <v>7.5041000000000002</v>
      </c>
      <c r="X32" s="998">
        <v>7.3265000000000002</v>
      </c>
      <c r="Y32" s="1004" t="s">
        <v>430</v>
      </c>
      <c r="Z32" s="998" t="s">
        <v>430</v>
      </c>
      <c r="AA32" s="998">
        <v>12.375400000000001</v>
      </c>
      <c r="AB32" s="998">
        <v>6.6555999999999997</v>
      </c>
      <c r="AC32" s="998">
        <v>5.8087999999999997</v>
      </c>
      <c r="AD32" s="998">
        <v>4.3007</v>
      </c>
      <c r="AE32" s="998">
        <v>39.731400000000001</v>
      </c>
      <c r="AF32" s="998">
        <v>6.9401999999999999</v>
      </c>
      <c r="AG32" s="1019"/>
      <c r="AH32" s="1001" t="s">
        <v>8597</v>
      </c>
      <c r="AI32" s="1001" t="s">
        <v>8598</v>
      </c>
      <c r="AJ32" s="1001" t="s">
        <v>8599</v>
      </c>
      <c r="AK32" s="1001" t="s">
        <v>8599</v>
      </c>
      <c r="AL32" s="1001" t="s">
        <v>8600</v>
      </c>
      <c r="AM32" s="1001" t="s">
        <v>8601</v>
      </c>
      <c r="AN32" s="1001" t="s">
        <v>8602</v>
      </c>
      <c r="AO32" s="1020" t="s">
        <v>8603</v>
      </c>
      <c r="AP32" s="1001" t="s">
        <v>8604</v>
      </c>
      <c r="AQ32" s="1001" t="s">
        <v>8605</v>
      </c>
      <c r="AR32" s="1001" t="s">
        <v>8606</v>
      </c>
      <c r="AS32" s="996" t="s">
        <v>430</v>
      </c>
      <c r="AT32" s="996" t="s">
        <v>430</v>
      </c>
      <c r="AU32" s="1001" t="s">
        <v>8607</v>
      </c>
      <c r="AV32" s="1001" t="s">
        <v>8608</v>
      </c>
      <c r="AW32" s="1001" t="s">
        <v>8609</v>
      </c>
      <c r="AX32" s="1001" t="s">
        <v>8610</v>
      </c>
      <c r="AY32" s="1018" t="s">
        <v>8611</v>
      </c>
    </row>
    <row r="33" spans="1:51" x14ac:dyDescent="0.25">
      <c r="A33" s="981" t="s">
        <v>8214</v>
      </c>
      <c r="B33" s="994"/>
      <c r="C33" s="995">
        <v>44917</v>
      </c>
      <c r="D33" s="994"/>
      <c r="E33" s="996">
        <v>95.703299999999999</v>
      </c>
      <c r="F33" s="994"/>
      <c r="G33" s="997">
        <v>12.736499999999999</v>
      </c>
      <c r="H33" s="999"/>
      <c r="I33" s="998">
        <v>0.11</v>
      </c>
      <c r="J33" s="998">
        <v>5.61</v>
      </c>
      <c r="K33" s="998">
        <v>0.1</v>
      </c>
      <c r="L33" s="998">
        <v>0.11</v>
      </c>
      <c r="M33" s="1003"/>
      <c r="N33" s="1000">
        <v>5.1590999999999996</v>
      </c>
      <c r="O33" s="998">
        <v>5.0650000000000004</v>
      </c>
      <c r="P33" s="998">
        <v>5.3276000000000003</v>
      </c>
      <c r="Q33" s="998">
        <v>5.5591999999999997</v>
      </c>
      <c r="R33" s="998">
        <v>5.5355999999999996</v>
      </c>
      <c r="S33" s="998">
        <v>5.6167999999999996</v>
      </c>
      <c r="T33" s="998">
        <v>5.5853000000000002</v>
      </c>
      <c r="U33" s="1015">
        <v>5.6374000000000004</v>
      </c>
      <c r="V33" s="998">
        <v>5.6349</v>
      </c>
      <c r="W33" s="998">
        <v>7.0951000000000004</v>
      </c>
      <c r="X33" s="998">
        <v>7.1074999999999999</v>
      </c>
      <c r="Y33" s="1004" t="s">
        <v>430</v>
      </c>
      <c r="Z33" s="998" t="s">
        <v>430</v>
      </c>
      <c r="AA33" s="998">
        <v>5.7106000000000003</v>
      </c>
      <c r="AB33" s="998">
        <v>5.5518999999999998</v>
      </c>
      <c r="AC33" s="998">
        <v>5.6977000000000002</v>
      </c>
      <c r="AD33" s="998">
        <v>5.7286999999999999</v>
      </c>
      <c r="AE33" s="998">
        <v>5.6919000000000004</v>
      </c>
      <c r="AF33" s="998">
        <v>7.1757999999999997</v>
      </c>
      <c r="AG33" s="1019"/>
      <c r="AH33" s="1001" t="s">
        <v>8612</v>
      </c>
      <c r="AI33" s="1001" t="s">
        <v>8613</v>
      </c>
      <c r="AJ33" s="1001" t="s">
        <v>8614</v>
      </c>
      <c r="AK33" s="1001" t="s">
        <v>8614</v>
      </c>
      <c r="AL33" s="1001" t="s">
        <v>8614</v>
      </c>
      <c r="AM33" s="1001" t="s">
        <v>8615</v>
      </c>
      <c r="AN33" s="1001" t="s">
        <v>8616</v>
      </c>
      <c r="AO33" s="1020" t="s">
        <v>8617</v>
      </c>
      <c r="AP33" s="1001" t="s">
        <v>8618</v>
      </c>
      <c r="AQ33" s="1001" t="s">
        <v>8619</v>
      </c>
      <c r="AR33" s="1001" t="s">
        <v>8620</v>
      </c>
      <c r="AS33" s="996" t="s">
        <v>430</v>
      </c>
      <c r="AT33" s="996" t="s">
        <v>430</v>
      </c>
      <c r="AU33" s="1001" t="s">
        <v>8621</v>
      </c>
      <c r="AV33" s="1001" t="s">
        <v>8622</v>
      </c>
      <c r="AW33" s="1001" t="s">
        <v>8623</v>
      </c>
      <c r="AX33" s="1001" t="s">
        <v>8624</v>
      </c>
      <c r="AY33" s="1018" t="s">
        <v>8614</v>
      </c>
    </row>
    <row r="34" spans="1:51" x14ac:dyDescent="0.25">
      <c r="A34" s="981" t="s">
        <v>8189</v>
      </c>
      <c r="B34" s="994"/>
      <c r="C34" s="995">
        <v>44972</v>
      </c>
      <c r="D34" s="994"/>
      <c r="E34" s="996">
        <v>194.084</v>
      </c>
      <c r="F34" s="994"/>
      <c r="G34" s="997">
        <v>12.8415</v>
      </c>
      <c r="H34" s="999"/>
      <c r="I34" s="998">
        <v>6.53</v>
      </c>
      <c r="J34" s="998">
        <v>7.73</v>
      </c>
      <c r="K34" s="998">
        <v>4.93</v>
      </c>
      <c r="L34" s="998">
        <v>5.12</v>
      </c>
      <c r="M34" s="1003"/>
      <c r="N34" s="1000">
        <v>-23.860099999999999</v>
      </c>
      <c r="O34" s="998">
        <v>34.013500000000001</v>
      </c>
      <c r="P34" s="998">
        <v>23.8216</v>
      </c>
      <c r="Q34" s="998">
        <v>45.107799999999997</v>
      </c>
      <c r="R34" s="998">
        <v>25.488600000000002</v>
      </c>
      <c r="S34" s="998">
        <v>6.7012</v>
      </c>
      <c r="T34" s="998">
        <v>5.4081999999999999</v>
      </c>
      <c r="U34" s="1015">
        <v>5.4504999999999999</v>
      </c>
      <c r="V34" s="998">
        <v>3.0402999999999998</v>
      </c>
      <c r="W34" s="998">
        <v>7.0713999999999997</v>
      </c>
      <c r="X34" s="998">
        <v>7.0941999999999998</v>
      </c>
      <c r="Y34" s="1004" t="s">
        <v>430</v>
      </c>
      <c r="Z34" s="998" t="s">
        <v>430</v>
      </c>
      <c r="AA34" s="998">
        <v>11.6713</v>
      </c>
      <c r="AB34" s="998">
        <v>6.0532000000000004</v>
      </c>
      <c r="AC34" s="998">
        <v>5.5609000000000002</v>
      </c>
      <c r="AD34" s="998">
        <v>3.1231</v>
      </c>
      <c r="AE34" s="998">
        <v>32.605600000000003</v>
      </c>
      <c r="AF34" s="998">
        <v>7.7760999999999996</v>
      </c>
      <c r="AG34" s="1019"/>
      <c r="AH34" s="1001" t="s">
        <v>8625</v>
      </c>
      <c r="AI34" s="1001" t="s">
        <v>8626</v>
      </c>
      <c r="AJ34" s="1001" t="s">
        <v>8627</v>
      </c>
      <c r="AK34" s="1001" t="s">
        <v>8570</v>
      </c>
      <c r="AL34" s="1001" t="s">
        <v>8628</v>
      </c>
      <c r="AM34" s="1001" t="s">
        <v>8629</v>
      </c>
      <c r="AN34" s="1001" t="s">
        <v>8630</v>
      </c>
      <c r="AO34" s="1020" t="s">
        <v>8631</v>
      </c>
      <c r="AP34" s="1001" t="s">
        <v>8632</v>
      </c>
      <c r="AQ34" s="1001" t="s">
        <v>8633</v>
      </c>
      <c r="AR34" s="1001" t="s">
        <v>8634</v>
      </c>
      <c r="AS34" s="996" t="s">
        <v>430</v>
      </c>
      <c r="AT34" s="996" t="s">
        <v>430</v>
      </c>
      <c r="AU34" s="1001" t="s">
        <v>8635</v>
      </c>
      <c r="AV34" s="1001" t="s">
        <v>8636</v>
      </c>
      <c r="AW34" s="1001" t="s">
        <v>8637</v>
      </c>
      <c r="AX34" s="1001" t="s">
        <v>8638</v>
      </c>
      <c r="AY34" s="1018" t="s">
        <v>8639</v>
      </c>
    </row>
    <row r="35" spans="1:51" x14ac:dyDescent="0.25">
      <c r="A35" s="981" t="s">
        <v>8162</v>
      </c>
      <c r="B35" s="994"/>
      <c r="C35" s="995">
        <v>44846</v>
      </c>
      <c r="D35" s="994"/>
      <c r="E35" s="996">
        <v>521.34400000000005</v>
      </c>
      <c r="F35" s="994"/>
      <c r="G35" s="997">
        <v>13.121</v>
      </c>
      <c r="H35" s="999"/>
      <c r="I35" s="998">
        <v>1.83</v>
      </c>
      <c r="J35" s="998">
        <v>7.45</v>
      </c>
      <c r="K35" s="998">
        <v>1.64</v>
      </c>
      <c r="L35" s="998">
        <v>1.72</v>
      </c>
      <c r="M35" s="1003"/>
      <c r="N35" s="1000">
        <v>9.1821999999999999</v>
      </c>
      <c r="O35" s="998">
        <v>15.412100000000001</v>
      </c>
      <c r="P35" s="998">
        <v>14.905200000000001</v>
      </c>
      <c r="Q35" s="998">
        <v>25.542300000000001</v>
      </c>
      <c r="R35" s="998">
        <v>14.755699999999999</v>
      </c>
      <c r="S35" s="998">
        <v>5.2823000000000002</v>
      </c>
      <c r="T35" s="998">
        <v>4.9410999999999996</v>
      </c>
      <c r="U35" s="1015">
        <v>5.6932</v>
      </c>
      <c r="V35" s="998">
        <v>5.1135000000000002</v>
      </c>
      <c r="W35" s="998">
        <v>7.6268000000000002</v>
      </c>
      <c r="X35" s="998">
        <v>7.3658000000000001</v>
      </c>
      <c r="Y35" s="1004" t="s">
        <v>430</v>
      </c>
      <c r="Z35" s="998" t="s">
        <v>430</v>
      </c>
      <c r="AA35" s="998">
        <v>7.1696999999999997</v>
      </c>
      <c r="AB35" s="998">
        <v>4.7420999999999998</v>
      </c>
      <c r="AC35" s="998">
        <v>5.5829000000000004</v>
      </c>
      <c r="AD35" s="998">
        <v>5.1942000000000004</v>
      </c>
      <c r="AE35" s="998">
        <v>20.578299999999999</v>
      </c>
      <c r="AF35" s="998">
        <v>7.6497999999999999</v>
      </c>
      <c r="AG35" s="1019"/>
      <c r="AH35" s="1001" t="s">
        <v>8640</v>
      </c>
      <c r="AI35" s="1001" t="s">
        <v>8641</v>
      </c>
      <c r="AJ35" s="1001" t="s">
        <v>8642</v>
      </c>
      <c r="AK35" s="1001" t="s">
        <v>8643</v>
      </c>
      <c r="AL35" s="1001" t="s">
        <v>8644</v>
      </c>
      <c r="AM35" s="1001" t="s">
        <v>8645</v>
      </c>
      <c r="AN35" s="1001" t="s">
        <v>8646</v>
      </c>
      <c r="AO35" s="1020" t="s">
        <v>8647</v>
      </c>
      <c r="AP35" s="1001" t="s">
        <v>8648</v>
      </c>
      <c r="AQ35" s="1001" t="s">
        <v>8649</v>
      </c>
      <c r="AR35" s="1001" t="s">
        <v>8650</v>
      </c>
      <c r="AS35" s="996" t="s">
        <v>430</v>
      </c>
      <c r="AT35" s="996" t="s">
        <v>430</v>
      </c>
      <c r="AU35" s="1001" t="s">
        <v>8651</v>
      </c>
      <c r="AV35" s="1001" t="s">
        <v>8652</v>
      </c>
      <c r="AW35" s="1001" t="s">
        <v>8653</v>
      </c>
      <c r="AX35" s="1001" t="s">
        <v>8654</v>
      </c>
      <c r="AY35" s="1018" t="s">
        <v>8655</v>
      </c>
    </row>
    <row r="36" spans="1:51" x14ac:dyDescent="0.25">
      <c r="A36" s="914" t="s">
        <v>7269</v>
      </c>
      <c r="B36" s="959"/>
      <c r="C36" s="33"/>
      <c r="D36" s="33"/>
      <c r="E36" s="33"/>
      <c r="F36" s="33"/>
      <c r="G36" s="33"/>
      <c r="H36" s="33"/>
      <c r="I36" s="33"/>
      <c r="J36" s="33"/>
      <c r="K36" s="33"/>
      <c r="L36" s="33"/>
      <c r="M36" s="33"/>
      <c r="N36" s="70">
        <f t="shared" ref="N36:AF36" si="0">IFERROR(ROUND(AVERAGE(N8:N35),2),"--")</f>
        <v>27.93</v>
      </c>
      <c r="O36" s="59">
        <f t="shared" si="0"/>
        <v>22.12</v>
      </c>
      <c r="P36" s="59">
        <f t="shared" si="0"/>
        <v>19.149999999999999</v>
      </c>
      <c r="Q36" s="59">
        <f t="shared" si="0"/>
        <v>25.07</v>
      </c>
      <c r="R36" s="59">
        <f t="shared" si="0"/>
        <v>16</v>
      </c>
      <c r="S36" s="59">
        <f t="shared" si="0"/>
        <v>6.42</v>
      </c>
      <c r="T36" s="59">
        <f t="shared" si="0"/>
        <v>5.62</v>
      </c>
      <c r="U36" s="59">
        <f t="shared" si="0"/>
        <v>5.71</v>
      </c>
      <c r="V36" s="70">
        <f t="shared" si="0"/>
        <v>5.21</v>
      </c>
      <c r="W36" s="59">
        <f t="shared" si="0"/>
        <v>7.14</v>
      </c>
      <c r="X36" s="59">
        <f t="shared" si="0"/>
        <v>7.4</v>
      </c>
      <c r="Y36" s="59">
        <f t="shared" si="0"/>
        <v>6.49</v>
      </c>
      <c r="Z36" s="59">
        <f t="shared" si="0"/>
        <v>7.33</v>
      </c>
      <c r="AA36" s="59">
        <f t="shared" si="0"/>
        <v>9.15</v>
      </c>
      <c r="AB36" s="59">
        <f t="shared" si="0"/>
        <v>5.5</v>
      </c>
      <c r="AC36" s="59">
        <f t="shared" si="0"/>
        <v>5.66</v>
      </c>
      <c r="AD36" s="59">
        <f t="shared" si="0"/>
        <v>5.3</v>
      </c>
      <c r="AE36" s="59">
        <f t="shared" si="0"/>
        <v>19.93</v>
      </c>
      <c r="AF36" s="88">
        <f t="shared" si="0"/>
        <v>7.3</v>
      </c>
      <c r="AG36" s="33"/>
      <c r="AH36" s="33"/>
      <c r="AI36" s="33"/>
      <c r="AJ36" s="33"/>
      <c r="AK36" s="33"/>
      <c r="AL36" s="33"/>
      <c r="AM36" s="33"/>
      <c r="AN36" s="33"/>
      <c r="AO36" s="33"/>
      <c r="AP36" s="33"/>
      <c r="AQ36" s="33"/>
      <c r="AR36" s="33"/>
      <c r="AS36" s="33"/>
      <c r="AT36" s="33"/>
      <c r="AU36" s="33"/>
      <c r="AV36" s="33"/>
      <c r="AW36" s="33"/>
      <c r="AX36" s="33"/>
      <c r="AY36" s="34"/>
    </row>
    <row r="37" spans="1:51" x14ac:dyDescent="0.25">
      <c r="A37" s="910" t="s">
        <v>94</v>
      </c>
      <c r="B37" s="960"/>
      <c r="C37" s="25"/>
      <c r="D37" s="25"/>
      <c r="E37" s="25"/>
      <c r="F37" s="25"/>
      <c r="G37" s="25"/>
      <c r="H37" s="25"/>
      <c r="I37" s="25"/>
      <c r="J37" s="25"/>
      <c r="K37" s="25"/>
      <c r="L37" s="25"/>
      <c r="M37" s="25"/>
      <c r="N37" s="71">
        <f t="shared" ref="N37:AF37" si="1">IF(COUNTIF(N8:N35,"--") = 28,"--",ROUND(MAX(N8:N35),2))</f>
        <v>168.3</v>
      </c>
      <c r="O37" s="60">
        <f t="shared" si="1"/>
        <v>109.72</v>
      </c>
      <c r="P37" s="60">
        <f t="shared" si="1"/>
        <v>71.260000000000005</v>
      </c>
      <c r="Q37" s="60">
        <f t="shared" si="1"/>
        <v>56.96</v>
      </c>
      <c r="R37" s="60">
        <f t="shared" si="1"/>
        <v>33.47</v>
      </c>
      <c r="S37" s="60">
        <f t="shared" si="1"/>
        <v>8.09</v>
      </c>
      <c r="T37" s="60">
        <f t="shared" si="1"/>
        <v>6.7</v>
      </c>
      <c r="U37" s="60">
        <f t="shared" si="1"/>
        <v>6.95</v>
      </c>
      <c r="V37" s="71">
        <f t="shared" si="1"/>
        <v>7.53</v>
      </c>
      <c r="W37" s="60">
        <f t="shared" si="1"/>
        <v>8.8699999999999992</v>
      </c>
      <c r="X37" s="60">
        <f t="shared" si="1"/>
        <v>8.82</v>
      </c>
      <c r="Y37" s="60">
        <f t="shared" si="1"/>
        <v>7.5</v>
      </c>
      <c r="Z37" s="60">
        <f t="shared" si="1"/>
        <v>8.09</v>
      </c>
      <c r="AA37" s="60">
        <f t="shared" si="1"/>
        <v>18.52</v>
      </c>
      <c r="AB37" s="60">
        <f t="shared" si="1"/>
        <v>6.66</v>
      </c>
      <c r="AC37" s="60">
        <f t="shared" si="1"/>
        <v>6.67</v>
      </c>
      <c r="AD37" s="60">
        <f t="shared" si="1"/>
        <v>7.52</v>
      </c>
      <c r="AE37" s="60">
        <f t="shared" si="1"/>
        <v>39.729999999999997</v>
      </c>
      <c r="AF37" s="89">
        <f t="shared" si="1"/>
        <v>8.5399999999999991</v>
      </c>
      <c r="AG37" s="25"/>
      <c r="AH37" s="25"/>
      <c r="AI37" s="25"/>
      <c r="AJ37" s="25"/>
      <c r="AK37" s="25"/>
      <c r="AL37" s="25"/>
      <c r="AM37" s="25"/>
      <c r="AN37" s="25"/>
      <c r="AO37" s="25"/>
      <c r="AP37" s="25"/>
      <c r="AQ37" s="25"/>
      <c r="AR37" s="25"/>
      <c r="AS37" s="25"/>
      <c r="AT37" s="25"/>
      <c r="AU37" s="25"/>
      <c r="AV37" s="25"/>
      <c r="AW37" s="25"/>
      <c r="AX37" s="25"/>
      <c r="AY37" s="26"/>
    </row>
    <row r="38" spans="1:51" x14ac:dyDescent="0.25">
      <c r="A38" s="910" t="s">
        <v>95</v>
      </c>
      <c r="B38" s="960"/>
      <c r="C38" s="25"/>
      <c r="D38" s="25"/>
      <c r="E38" s="25"/>
      <c r="F38" s="25"/>
      <c r="G38" s="25"/>
      <c r="H38" s="25"/>
      <c r="I38" s="25"/>
      <c r="J38" s="25"/>
      <c r="K38" s="25"/>
      <c r="L38" s="25"/>
      <c r="M38" s="25"/>
      <c r="N38" s="71">
        <f t="shared" ref="N38:AF38" si="2">IF(COUNTIF(N8:N35,"--") = 28,"--",ROUND(MIN(N8:N35),2))</f>
        <v>-23.86</v>
      </c>
      <c r="O38" s="60">
        <f t="shared" si="2"/>
        <v>4.4800000000000004</v>
      </c>
      <c r="P38" s="60">
        <f t="shared" si="2"/>
        <v>5.17</v>
      </c>
      <c r="Q38" s="60">
        <f t="shared" si="2"/>
        <v>5.16</v>
      </c>
      <c r="R38" s="60">
        <f t="shared" si="2"/>
        <v>5.18</v>
      </c>
      <c r="S38" s="60">
        <f t="shared" si="2"/>
        <v>5.21</v>
      </c>
      <c r="T38" s="60">
        <f t="shared" si="2"/>
        <v>3.88</v>
      </c>
      <c r="U38" s="60">
        <f t="shared" si="2"/>
        <v>2.67</v>
      </c>
      <c r="V38" s="71">
        <f t="shared" si="2"/>
        <v>0.62</v>
      </c>
      <c r="W38" s="60">
        <f t="shared" si="2"/>
        <v>4.32</v>
      </c>
      <c r="X38" s="60">
        <f t="shared" si="2"/>
        <v>5.94</v>
      </c>
      <c r="Y38" s="60">
        <f t="shared" si="2"/>
        <v>5.62</v>
      </c>
      <c r="Z38" s="60">
        <f t="shared" si="2"/>
        <v>6.1</v>
      </c>
      <c r="AA38" s="60">
        <f t="shared" si="2"/>
        <v>5.13</v>
      </c>
      <c r="AB38" s="60">
        <f t="shared" si="2"/>
        <v>2.9</v>
      </c>
      <c r="AC38" s="60">
        <f t="shared" si="2"/>
        <v>2.8</v>
      </c>
      <c r="AD38" s="60">
        <f t="shared" si="2"/>
        <v>0.98</v>
      </c>
      <c r="AE38" s="60">
        <f t="shared" si="2"/>
        <v>5.14</v>
      </c>
      <c r="AF38" s="89">
        <f t="shared" si="2"/>
        <v>4.93</v>
      </c>
      <c r="AG38" s="25"/>
      <c r="AH38" s="25"/>
      <c r="AI38" s="25"/>
      <c r="AJ38" s="25"/>
      <c r="AK38" s="25"/>
      <c r="AL38" s="25"/>
      <c r="AM38" s="25"/>
      <c r="AN38" s="25"/>
      <c r="AO38" s="25"/>
      <c r="AP38" s="25"/>
      <c r="AQ38" s="25"/>
      <c r="AR38" s="25"/>
      <c r="AS38" s="25"/>
      <c r="AT38" s="25"/>
      <c r="AU38" s="25"/>
      <c r="AV38" s="25"/>
      <c r="AW38" s="25"/>
      <c r="AX38" s="25"/>
      <c r="AY38" s="26"/>
    </row>
    <row r="39" spans="1:51" x14ac:dyDescent="0.25">
      <c r="A39" s="912" t="s">
        <v>96</v>
      </c>
      <c r="B39" s="961"/>
      <c r="C39" s="27"/>
      <c r="D39" s="27"/>
      <c r="E39" s="27"/>
      <c r="F39" s="27"/>
      <c r="G39" s="27"/>
      <c r="H39" s="27"/>
      <c r="I39" s="27"/>
      <c r="J39" s="27"/>
      <c r="K39" s="27"/>
      <c r="L39" s="27"/>
      <c r="M39" s="27"/>
      <c r="N39" s="72">
        <f t="shared" ref="N39:AF39" si="3">IFERROR(ROUND(MEDIAN(N8:N35),2),"--")</f>
        <v>14.11</v>
      </c>
      <c r="O39" s="61">
        <f t="shared" si="3"/>
        <v>13.35</v>
      </c>
      <c r="P39" s="61">
        <f t="shared" si="3"/>
        <v>13.81</v>
      </c>
      <c r="Q39" s="61">
        <f t="shared" si="3"/>
        <v>24.04</v>
      </c>
      <c r="R39" s="61">
        <f t="shared" si="3"/>
        <v>14.69</v>
      </c>
      <c r="S39" s="61">
        <f t="shared" si="3"/>
        <v>6.36</v>
      </c>
      <c r="T39" s="61">
        <f t="shared" si="3"/>
        <v>5.63</v>
      </c>
      <c r="U39" s="61">
        <f t="shared" si="3"/>
        <v>5.87</v>
      </c>
      <c r="V39" s="72">
        <f t="shared" si="3"/>
        <v>5.63</v>
      </c>
      <c r="W39" s="61">
        <f t="shared" si="3"/>
        <v>7.49</v>
      </c>
      <c r="X39" s="61">
        <f t="shared" si="3"/>
        <v>7.41</v>
      </c>
      <c r="Y39" s="61">
        <f t="shared" si="3"/>
        <v>6.54</v>
      </c>
      <c r="Z39" s="61">
        <f t="shared" si="3"/>
        <v>7.49</v>
      </c>
      <c r="AA39" s="61">
        <f t="shared" si="3"/>
        <v>7.83</v>
      </c>
      <c r="AB39" s="61">
        <f t="shared" si="3"/>
        <v>5.55</v>
      </c>
      <c r="AC39" s="61">
        <f t="shared" si="3"/>
        <v>5.81</v>
      </c>
      <c r="AD39" s="61">
        <f t="shared" si="3"/>
        <v>5.73</v>
      </c>
      <c r="AE39" s="61">
        <f t="shared" si="3"/>
        <v>20.38</v>
      </c>
      <c r="AF39" s="90">
        <f t="shared" si="3"/>
        <v>7.63</v>
      </c>
      <c r="AG39" s="27"/>
      <c r="AH39" s="27"/>
      <c r="AI39" s="27"/>
      <c r="AJ39" s="27"/>
      <c r="AK39" s="27"/>
      <c r="AL39" s="27"/>
      <c r="AM39" s="27"/>
      <c r="AN39" s="27"/>
      <c r="AO39" s="27"/>
      <c r="AP39" s="27"/>
      <c r="AQ39" s="27"/>
      <c r="AR39" s="27"/>
      <c r="AS39" s="27"/>
      <c r="AT39" s="27"/>
      <c r="AU39" s="27"/>
      <c r="AV39" s="27"/>
      <c r="AW39" s="27"/>
      <c r="AX39" s="27"/>
      <c r="AY39" s="272"/>
    </row>
    <row r="40" spans="1:51" ht="14.5" x14ac:dyDescent="0.25">
      <c r="A40" s="39" t="s">
        <v>8656</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row>
    <row r="41" spans="1:51" x14ac:dyDescent="0.25">
      <c r="A41" s="981" t="s">
        <v>7315</v>
      </c>
      <c r="B41" s="982"/>
      <c r="C41" s="983">
        <v>43480</v>
      </c>
      <c r="D41" s="982"/>
      <c r="E41" s="984">
        <v>7846.1</v>
      </c>
      <c r="F41" s="982"/>
      <c r="G41" s="985">
        <v>1443.1667</v>
      </c>
      <c r="H41" s="987"/>
      <c r="I41" s="986">
        <v>3.2100000000000002E-3</v>
      </c>
      <c r="J41" s="986">
        <v>5.4</v>
      </c>
      <c r="K41" s="986">
        <v>3.2100000000000002E-3</v>
      </c>
      <c r="L41" s="986">
        <v>3.2100000000000002E-3</v>
      </c>
      <c r="M41" s="991"/>
      <c r="N41" s="988">
        <v>5.0336999999999996</v>
      </c>
      <c r="O41" s="986">
        <v>5.0991999999999997</v>
      </c>
      <c r="P41" s="986">
        <v>5.0632000000000001</v>
      </c>
      <c r="Q41" s="986">
        <v>5.0457999999999998</v>
      </c>
      <c r="R41" s="986">
        <v>5.0682999999999998</v>
      </c>
      <c r="S41" s="986">
        <v>5.1021000000000001</v>
      </c>
      <c r="T41" s="986">
        <v>5.0945</v>
      </c>
      <c r="U41" s="1010">
        <v>5.1980000000000004</v>
      </c>
      <c r="V41" s="986">
        <v>5.2664999999999997</v>
      </c>
      <c r="W41" s="986">
        <v>5.8190999999999997</v>
      </c>
      <c r="X41" s="986">
        <v>6.109</v>
      </c>
      <c r="Y41" s="992">
        <v>5.5128000000000004</v>
      </c>
      <c r="Z41" s="986" t="s">
        <v>430</v>
      </c>
      <c r="AA41" s="986">
        <v>5.0229999999999997</v>
      </c>
      <c r="AB41" s="986">
        <v>5.0709999999999997</v>
      </c>
      <c r="AC41" s="986">
        <v>5.18</v>
      </c>
      <c r="AD41" s="986">
        <v>5.2607999999999997</v>
      </c>
      <c r="AE41" s="986">
        <v>5.032</v>
      </c>
      <c r="AF41" s="986">
        <v>5.0629999999999997</v>
      </c>
      <c r="AG41" s="1011"/>
      <c r="AH41" s="989" t="s">
        <v>7154</v>
      </c>
      <c r="AI41" s="989" t="s">
        <v>7153</v>
      </c>
      <c r="AJ41" s="989" t="s">
        <v>7151</v>
      </c>
      <c r="AK41" s="989" t="s">
        <v>8657</v>
      </c>
      <c r="AL41" s="989" t="s">
        <v>8657</v>
      </c>
      <c r="AM41" s="989" t="s">
        <v>7268</v>
      </c>
      <c r="AN41" s="989" t="s">
        <v>7158</v>
      </c>
      <c r="AO41" s="1012" t="s">
        <v>7151</v>
      </c>
      <c r="AP41" s="989" t="s">
        <v>7151</v>
      </c>
      <c r="AQ41" s="989" t="s">
        <v>7155</v>
      </c>
      <c r="AR41" s="989" t="s">
        <v>7161</v>
      </c>
      <c r="AS41" s="989" t="s">
        <v>7268</v>
      </c>
      <c r="AT41" s="984" t="s">
        <v>430</v>
      </c>
      <c r="AU41" s="989" t="s">
        <v>8658</v>
      </c>
      <c r="AV41" s="989" t="s">
        <v>7158</v>
      </c>
      <c r="AW41" s="989" t="s">
        <v>7158</v>
      </c>
      <c r="AX41" s="989" t="s">
        <v>7151</v>
      </c>
      <c r="AY41" s="1013" t="s">
        <v>8657</v>
      </c>
    </row>
    <row r="42" spans="1:51" x14ac:dyDescent="0.25">
      <c r="A42" s="981" t="s">
        <v>7392</v>
      </c>
      <c r="B42" s="994"/>
      <c r="C42" s="995">
        <v>37929</v>
      </c>
      <c r="D42" s="994"/>
      <c r="E42" s="996">
        <v>40018.089999999997</v>
      </c>
      <c r="F42" s="994"/>
      <c r="G42" s="997">
        <v>5593.8926000000001</v>
      </c>
      <c r="H42" s="1014"/>
      <c r="I42" s="1000">
        <v>0.1</v>
      </c>
      <c r="J42" s="998">
        <v>6.69</v>
      </c>
      <c r="K42" s="998">
        <v>0.1</v>
      </c>
      <c r="L42" s="1015">
        <v>0.1</v>
      </c>
      <c r="M42" s="998"/>
      <c r="N42" s="1000">
        <v>7.1246999999999998</v>
      </c>
      <c r="O42" s="998">
        <v>8.3522999999999996</v>
      </c>
      <c r="P42" s="998">
        <v>8.4518000000000004</v>
      </c>
      <c r="Q42" s="998">
        <v>8.4970999999999997</v>
      </c>
      <c r="R42" s="998">
        <v>7.3018000000000001</v>
      </c>
      <c r="S42" s="998">
        <v>7.1185</v>
      </c>
      <c r="T42" s="998">
        <v>6.4949000000000003</v>
      </c>
      <c r="U42" s="1015">
        <v>6.2759</v>
      </c>
      <c r="V42" s="1000">
        <v>6.1925999999999997</v>
      </c>
      <c r="W42" s="998">
        <v>6.6828000000000003</v>
      </c>
      <c r="X42" s="998">
        <v>6.8544</v>
      </c>
      <c r="Y42" s="1004">
        <v>6.0552999999999999</v>
      </c>
      <c r="Z42" s="998">
        <v>6.0057999999999998</v>
      </c>
      <c r="AA42" s="998">
        <v>7.1551999999999998</v>
      </c>
      <c r="AB42" s="998">
        <v>6.4829999999999997</v>
      </c>
      <c r="AC42" s="998">
        <v>6.2819000000000003</v>
      </c>
      <c r="AD42" s="998">
        <v>6.1885000000000003</v>
      </c>
      <c r="AE42" s="998">
        <v>8.1165000000000003</v>
      </c>
      <c r="AF42" s="1015">
        <v>6.8524000000000003</v>
      </c>
      <c r="AG42" s="996"/>
      <c r="AH42" s="1016" t="s">
        <v>7204</v>
      </c>
      <c r="AI42" s="1001" t="s">
        <v>7232</v>
      </c>
      <c r="AJ42" s="1001" t="s">
        <v>7203</v>
      </c>
      <c r="AK42" s="1001" t="s">
        <v>8460</v>
      </c>
      <c r="AL42" s="1001" t="s">
        <v>7204</v>
      </c>
      <c r="AM42" s="1001" t="s">
        <v>8461</v>
      </c>
      <c r="AN42" s="1001" t="s">
        <v>8465</v>
      </c>
      <c r="AO42" s="1017" t="s">
        <v>8465</v>
      </c>
      <c r="AP42" s="1001" t="s">
        <v>8461</v>
      </c>
      <c r="AQ42" s="1001" t="s">
        <v>8461</v>
      </c>
      <c r="AR42" s="1001" t="s">
        <v>8462</v>
      </c>
      <c r="AS42" s="1001" t="s">
        <v>8659</v>
      </c>
      <c r="AT42" s="1001" t="s">
        <v>8465</v>
      </c>
      <c r="AU42" s="1001" t="s">
        <v>8461</v>
      </c>
      <c r="AV42" s="1001" t="s">
        <v>8461</v>
      </c>
      <c r="AW42" s="1001" t="s">
        <v>8465</v>
      </c>
      <c r="AX42" s="1001" t="s">
        <v>8461</v>
      </c>
      <c r="AY42" s="1018" t="s">
        <v>8459</v>
      </c>
    </row>
    <row r="43" spans="1:51" x14ac:dyDescent="0.25">
      <c r="A43" s="981" t="s">
        <v>7475</v>
      </c>
      <c r="B43" s="994"/>
      <c r="C43" s="995">
        <v>38212</v>
      </c>
      <c r="D43" s="994"/>
      <c r="E43" s="996">
        <v>14778.9</v>
      </c>
      <c r="F43" s="994"/>
      <c r="G43" s="997">
        <v>45.332500000000003</v>
      </c>
      <c r="H43" s="999"/>
      <c r="I43" s="998">
        <v>0.51</v>
      </c>
      <c r="J43" s="998">
        <v>7.9</v>
      </c>
      <c r="K43" s="998">
        <v>0.4</v>
      </c>
      <c r="L43" s="998">
        <v>0.41</v>
      </c>
      <c r="M43" s="998"/>
      <c r="N43" s="1000">
        <v>7.9728000000000003</v>
      </c>
      <c r="O43" s="998">
        <v>10.153499999999999</v>
      </c>
      <c r="P43" s="998">
        <v>8.4217999999999993</v>
      </c>
      <c r="Q43" s="998">
        <v>12.551600000000001</v>
      </c>
      <c r="R43" s="998">
        <v>7.2309000000000001</v>
      </c>
      <c r="S43" s="998">
        <v>5.8975999999999997</v>
      </c>
      <c r="T43" s="998">
        <v>5.7934999999999999</v>
      </c>
      <c r="U43" s="1015">
        <v>5.8209</v>
      </c>
      <c r="V43" s="998">
        <v>5.8418999999999999</v>
      </c>
      <c r="W43" s="998">
        <v>6.6433</v>
      </c>
      <c r="X43" s="998">
        <v>6.7404000000000002</v>
      </c>
      <c r="Y43" s="1004">
        <v>5.9431000000000003</v>
      </c>
      <c r="Z43" s="998">
        <v>6.3228</v>
      </c>
      <c r="AA43" s="998">
        <v>5.8373999999999997</v>
      </c>
      <c r="AB43" s="998">
        <v>5.7333999999999996</v>
      </c>
      <c r="AC43" s="998">
        <v>5.7868000000000004</v>
      </c>
      <c r="AD43" s="998">
        <v>5.8262999999999998</v>
      </c>
      <c r="AE43" s="998">
        <v>11.8683</v>
      </c>
      <c r="AF43" s="998">
        <v>7.1586999999999996</v>
      </c>
      <c r="AG43" s="1019"/>
      <c r="AH43" s="1001" t="s">
        <v>7165</v>
      </c>
      <c r="AI43" s="1001" t="s">
        <v>7268</v>
      </c>
      <c r="AJ43" s="1001" t="s">
        <v>8464</v>
      </c>
      <c r="AK43" s="1001" t="s">
        <v>7163</v>
      </c>
      <c r="AL43" s="1001" t="s">
        <v>7266</v>
      </c>
      <c r="AM43" s="1001" t="s">
        <v>8464</v>
      </c>
      <c r="AN43" s="1001" t="s">
        <v>7166</v>
      </c>
      <c r="AO43" s="1020" t="s">
        <v>7167</v>
      </c>
      <c r="AP43" s="1001" t="s">
        <v>7167</v>
      </c>
      <c r="AQ43" s="1001" t="s">
        <v>7167</v>
      </c>
      <c r="AR43" s="1001" t="s">
        <v>7167</v>
      </c>
      <c r="AS43" s="1001" t="s">
        <v>7132</v>
      </c>
      <c r="AT43" s="1001" t="s">
        <v>7171</v>
      </c>
      <c r="AU43" s="1001" t="s">
        <v>7266</v>
      </c>
      <c r="AV43" s="1001" t="s">
        <v>7166</v>
      </c>
      <c r="AW43" s="1001" t="s">
        <v>7167</v>
      </c>
      <c r="AX43" s="1001" t="s">
        <v>7169</v>
      </c>
      <c r="AY43" s="1018" t="s">
        <v>7194</v>
      </c>
    </row>
    <row r="44" spans="1:51" x14ac:dyDescent="0.25">
      <c r="A44" s="981" t="s">
        <v>7529</v>
      </c>
      <c r="B44" s="1021"/>
      <c r="C44" s="995">
        <v>39513</v>
      </c>
      <c r="D44" s="994"/>
      <c r="E44" s="996">
        <v>12014.7</v>
      </c>
      <c r="F44" s="994"/>
      <c r="G44" s="997">
        <v>3526.1689000000001</v>
      </c>
      <c r="H44" s="999"/>
      <c r="I44" s="998">
        <v>1.19</v>
      </c>
      <c r="J44" s="998">
        <v>8.1300000000000008</v>
      </c>
      <c r="K44" s="998">
        <v>0.93</v>
      </c>
      <c r="L44" s="998">
        <v>0.99</v>
      </c>
      <c r="M44" s="1003"/>
      <c r="N44" s="998">
        <v>13.322699999999999</v>
      </c>
      <c r="O44" s="998">
        <v>6.4676999999999998</v>
      </c>
      <c r="P44" s="998">
        <v>8.3825000000000003</v>
      </c>
      <c r="Q44" s="998">
        <v>16.641300000000001</v>
      </c>
      <c r="R44" s="998">
        <v>9.2240000000000002</v>
      </c>
      <c r="S44" s="998">
        <v>5.5991</v>
      </c>
      <c r="T44" s="998">
        <v>5.2230999999999996</v>
      </c>
      <c r="U44" s="998">
        <v>5.4062000000000001</v>
      </c>
      <c r="V44" s="998">
        <v>5.4344000000000001</v>
      </c>
      <c r="W44" s="998">
        <v>6.68</v>
      </c>
      <c r="X44" s="998">
        <v>6.72</v>
      </c>
      <c r="Y44" s="1004">
        <v>5.8422000000000001</v>
      </c>
      <c r="Z44" s="998">
        <v>6.6311</v>
      </c>
      <c r="AA44" s="998">
        <v>6.0624000000000002</v>
      </c>
      <c r="AB44" s="998">
        <v>5.1829000000000001</v>
      </c>
      <c r="AC44" s="998">
        <v>5.3502999999999998</v>
      </c>
      <c r="AD44" s="998">
        <v>5.4360999999999997</v>
      </c>
      <c r="AE44" s="998">
        <v>14.9443</v>
      </c>
      <c r="AF44" s="998">
        <v>7.1307</v>
      </c>
      <c r="AG44" s="1019"/>
      <c r="AH44" s="1001" t="s">
        <v>7207</v>
      </c>
      <c r="AI44" s="1001" t="s">
        <v>8461</v>
      </c>
      <c r="AJ44" s="1001" t="s">
        <v>8465</v>
      </c>
      <c r="AK44" s="1001" t="s">
        <v>7207</v>
      </c>
      <c r="AL44" s="1001" t="s">
        <v>8660</v>
      </c>
      <c r="AM44" s="1001" t="s">
        <v>8659</v>
      </c>
      <c r="AN44" s="1001" t="s">
        <v>8462</v>
      </c>
      <c r="AO44" s="1022" t="s">
        <v>8462</v>
      </c>
      <c r="AP44" s="1001" t="s">
        <v>7150</v>
      </c>
      <c r="AQ44" s="1001" t="s">
        <v>7164</v>
      </c>
      <c r="AR44" s="1001" t="s">
        <v>7164</v>
      </c>
      <c r="AS44" s="1001" t="s">
        <v>7166</v>
      </c>
      <c r="AT44" s="1001" t="s">
        <v>7231</v>
      </c>
      <c r="AU44" s="1001" t="s">
        <v>8659</v>
      </c>
      <c r="AV44" s="1001" t="s">
        <v>8462</v>
      </c>
      <c r="AW44" s="1001" t="s">
        <v>8462</v>
      </c>
      <c r="AX44" s="1001" t="s">
        <v>7150</v>
      </c>
      <c r="AY44" s="1018" t="s">
        <v>7234</v>
      </c>
    </row>
    <row r="45" spans="1:51" x14ac:dyDescent="0.25">
      <c r="A45" s="981" t="s">
        <v>7583</v>
      </c>
      <c r="B45" s="1021"/>
      <c r="C45" s="995">
        <v>37816</v>
      </c>
      <c r="D45" s="994"/>
      <c r="E45" s="996">
        <v>30053.8</v>
      </c>
      <c r="F45" s="994"/>
      <c r="G45" s="997">
        <v>4764.7336999999998</v>
      </c>
      <c r="H45" s="999"/>
      <c r="I45" s="998">
        <v>0.6</v>
      </c>
      <c r="J45" s="998">
        <v>7.71</v>
      </c>
      <c r="K45" s="998">
        <v>0.6</v>
      </c>
      <c r="L45" s="998">
        <v>0.6</v>
      </c>
      <c r="M45" s="1003"/>
      <c r="N45" s="1000">
        <v>9.3688000000000002</v>
      </c>
      <c r="O45" s="998">
        <v>13.536199999999999</v>
      </c>
      <c r="P45" s="998">
        <v>12.7607</v>
      </c>
      <c r="Q45" s="998">
        <v>14.248699999999999</v>
      </c>
      <c r="R45" s="998">
        <v>8.6501000000000001</v>
      </c>
      <c r="S45" s="998">
        <v>6.4086999999999996</v>
      </c>
      <c r="T45" s="998">
        <v>6.0122999999999998</v>
      </c>
      <c r="U45" s="1015">
        <v>6.0057</v>
      </c>
      <c r="V45" s="998">
        <v>6.0583</v>
      </c>
      <c r="W45" s="998">
        <v>7.0854999999999997</v>
      </c>
      <c r="X45" s="998">
        <v>7.2023000000000001</v>
      </c>
      <c r="Y45" s="1004">
        <v>6.4019000000000004</v>
      </c>
      <c r="Z45" s="998">
        <v>6.5522</v>
      </c>
      <c r="AA45" s="998">
        <v>6.7805999999999997</v>
      </c>
      <c r="AB45" s="998">
        <v>5.9390000000000001</v>
      </c>
      <c r="AC45" s="998">
        <v>5.9793000000000003</v>
      </c>
      <c r="AD45" s="998">
        <v>6.0359999999999996</v>
      </c>
      <c r="AE45" s="998">
        <v>12.7698</v>
      </c>
      <c r="AF45" s="998">
        <v>7.0410000000000004</v>
      </c>
      <c r="AG45" s="1019"/>
      <c r="AH45" s="1001" t="s">
        <v>8661</v>
      </c>
      <c r="AI45" s="1001" t="s">
        <v>8661</v>
      </c>
      <c r="AJ45" s="1001" t="s">
        <v>8661</v>
      </c>
      <c r="AK45" s="1001" t="s">
        <v>7276</v>
      </c>
      <c r="AL45" s="1001" t="s">
        <v>8662</v>
      </c>
      <c r="AM45" s="1001" t="s">
        <v>7189</v>
      </c>
      <c r="AN45" s="1001" t="s">
        <v>8663</v>
      </c>
      <c r="AO45" s="1020" t="s">
        <v>8664</v>
      </c>
      <c r="AP45" s="1001" t="s">
        <v>8665</v>
      </c>
      <c r="AQ45" s="1001" t="s">
        <v>7189</v>
      </c>
      <c r="AR45" s="1001" t="s">
        <v>7277</v>
      </c>
      <c r="AS45" s="1001" t="s">
        <v>7162</v>
      </c>
      <c r="AT45" s="1001" t="s">
        <v>7136</v>
      </c>
      <c r="AU45" s="1001" t="s">
        <v>8662</v>
      </c>
      <c r="AV45" s="1001" t="s">
        <v>8663</v>
      </c>
      <c r="AW45" s="1001" t="s">
        <v>8664</v>
      </c>
      <c r="AX45" s="1001" t="s">
        <v>8664</v>
      </c>
      <c r="AY45" s="1018" t="s">
        <v>8474</v>
      </c>
    </row>
    <row r="46" spans="1:51" x14ac:dyDescent="0.25">
      <c r="A46" s="981" t="s">
        <v>7630</v>
      </c>
      <c r="B46" s="1023"/>
      <c r="C46" s="995">
        <v>37378</v>
      </c>
      <c r="D46" s="1006"/>
      <c r="E46" s="996">
        <v>14593.4</v>
      </c>
      <c r="F46" s="1006"/>
      <c r="G46" s="997">
        <v>54.639400000000002</v>
      </c>
      <c r="H46" s="1007"/>
      <c r="I46" s="998">
        <v>2.95</v>
      </c>
      <c r="J46" s="998">
        <v>7.94</v>
      </c>
      <c r="K46" s="998">
        <v>2.0699999999999998</v>
      </c>
      <c r="L46" s="998">
        <v>2.19</v>
      </c>
      <c r="M46" s="1003"/>
      <c r="N46" s="1000">
        <v>23.529299999999999</v>
      </c>
      <c r="O46" s="998">
        <v>9.9169999999999998</v>
      </c>
      <c r="P46" s="998">
        <v>13.0877</v>
      </c>
      <c r="Q46" s="998">
        <v>25.629300000000001</v>
      </c>
      <c r="R46" s="998">
        <v>15.571899999999999</v>
      </c>
      <c r="S46" s="998">
        <v>5.1635999999999997</v>
      </c>
      <c r="T46" s="998">
        <v>4.4961000000000002</v>
      </c>
      <c r="U46" s="1015">
        <v>4.7967000000000004</v>
      </c>
      <c r="V46" s="998">
        <v>4.4058000000000002</v>
      </c>
      <c r="W46" s="998">
        <v>6.7644000000000002</v>
      </c>
      <c r="X46" s="998">
        <v>6.7218999999999998</v>
      </c>
      <c r="Y46" s="1008">
        <v>5.7058</v>
      </c>
      <c r="Z46" s="998">
        <v>6.6506999999999996</v>
      </c>
      <c r="AA46" s="998">
        <v>7.1772</v>
      </c>
      <c r="AB46" s="998">
        <v>4.3632999999999997</v>
      </c>
      <c r="AC46" s="998">
        <v>4.7084000000000001</v>
      </c>
      <c r="AD46" s="998">
        <v>4.5453999999999999</v>
      </c>
      <c r="AE46" s="998">
        <v>20.276700000000002</v>
      </c>
      <c r="AF46" s="998">
        <v>7.2864000000000004</v>
      </c>
      <c r="AG46" s="1019"/>
      <c r="AH46" s="1001" t="s">
        <v>7178</v>
      </c>
      <c r="AI46" s="1001" t="s">
        <v>8477</v>
      </c>
      <c r="AJ46" s="1001" t="s">
        <v>7263</v>
      </c>
      <c r="AK46" s="1001" t="s">
        <v>7261</v>
      </c>
      <c r="AL46" s="1001" t="s">
        <v>7263</v>
      </c>
      <c r="AM46" s="1001" t="s">
        <v>7265</v>
      </c>
      <c r="AN46" s="1001" t="s">
        <v>7262</v>
      </c>
      <c r="AO46" s="1024" t="s">
        <v>7262</v>
      </c>
      <c r="AP46" s="1001" t="s">
        <v>7263</v>
      </c>
      <c r="AQ46" s="1001" t="s">
        <v>7263</v>
      </c>
      <c r="AR46" s="1001" t="s">
        <v>7262</v>
      </c>
      <c r="AS46" s="1001" t="s">
        <v>8477</v>
      </c>
      <c r="AT46" s="1001" t="s">
        <v>7146</v>
      </c>
      <c r="AU46" s="1001" t="s">
        <v>7265</v>
      </c>
      <c r="AV46" s="1001" t="s">
        <v>7263</v>
      </c>
      <c r="AW46" s="1001" t="s">
        <v>7262</v>
      </c>
      <c r="AX46" s="1001" t="s">
        <v>7263</v>
      </c>
      <c r="AY46" s="1018" t="s">
        <v>8477</v>
      </c>
    </row>
    <row r="47" spans="1:51" x14ac:dyDescent="0.25">
      <c r="A47" s="981" t="s">
        <v>7685</v>
      </c>
      <c r="B47" s="994"/>
      <c r="C47" s="995">
        <v>41719</v>
      </c>
      <c r="D47" s="994"/>
      <c r="E47" s="996">
        <v>1829.82</v>
      </c>
      <c r="F47" s="994"/>
      <c r="G47" s="997">
        <v>24.139099999999999</v>
      </c>
      <c r="H47" s="999"/>
      <c r="I47" s="998">
        <v>4.17</v>
      </c>
      <c r="J47" s="998">
        <v>8.7200000000000006</v>
      </c>
      <c r="K47" s="998">
        <v>2.7</v>
      </c>
      <c r="L47" s="998">
        <v>2.84</v>
      </c>
      <c r="M47" s="1003"/>
      <c r="N47" s="1000">
        <v>24.966200000000001</v>
      </c>
      <c r="O47" s="998">
        <v>10.947100000000001</v>
      </c>
      <c r="P47" s="998">
        <v>15.295</v>
      </c>
      <c r="Q47" s="998">
        <v>26.7105</v>
      </c>
      <c r="R47" s="998">
        <v>19.1236</v>
      </c>
      <c r="S47" s="998">
        <v>6.2877000000000001</v>
      </c>
      <c r="T47" s="998">
        <v>5.0132000000000003</v>
      </c>
      <c r="U47" s="1015">
        <v>5.9404000000000003</v>
      </c>
      <c r="V47" s="998">
        <v>5.9964000000000004</v>
      </c>
      <c r="W47" s="998">
        <v>7.8235000000000001</v>
      </c>
      <c r="X47" s="998">
        <v>7.7755000000000001</v>
      </c>
      <c r="Y47" s="1004">
        <v>6.4325999999999999</v>
      </c>
      <c r="Z47" s="998">
        <v>6.806</v>
      </c>
      <c r="AA47" s="998">
        <v>9.6168999999999993</v>
      </c>
      <c r="AB47" s="998">
        <v>4.8091999999999997</v>
      </c>
      <c r="AC47" s="998">
        <v>5.6501000000000001</v>
      </c>
      <c r="AD47" s="998">
        <v>6.1070000000000002</v>
      </c>
      <c r="AE47" s="998">
        <v>22.331</v>
      </c>
      <c r="AF47" s="998">
        <v>7.4576000000000002</v>
      </c>
      <c r="AG47" s="1019"/>
      <c r="AH47" s="1001" t="s">
        <v>7173</v>
      </c>
      <c r="AI47" s="1001" t="s">
        <v>8479</v>
      </c>
      <c r="AJ47" s="1001" t="s">
        <v>8479</v>
      </c>
      <c r="AK47" s="1001" t="s">
        <v>7173</v>
      </c>
      <c r="AL47" s="1001" t="s">
        <v>7173</v>
      </c>
      <c r="AM47" s="1001" t="s">
        <v>7173</v>
      </c>
      <c r="AN47" s="1001" t="s">
        <v>8478</v>
      </c>
      <c r="AO47" s="1020" t="s">
        <v>7137</v>
      </c>
      <c r="AP47" s="1001" t="s">
        <v>7137</v>
      </c>
      <c r="AQ47" s="1001" t="s">
        <v>7133</v>
      </c>
      <c r="AR47" s="1001" t="s">
        <v>7129</v>
      </c>
      <c r="AS47" s="1001" t="s">
        <v>7133</v>
      </c>
      <c r="AT47" s="1001" t="s">
        <v>7172</v>
      </c>
      <c r="AU47" s="1001" t="s">
        <v>7173</v>
      </c>
      <c r="AV47" s="1001" t="s">
        <v>8478</v>
      </c>
      <c r="AW47" s="1001" t="s">
        <v>7174</v>
      </c>
      <c r="AX47" s="1001" t="s">
        <v>7137</v>
      </c>
      <c r="AY47" s="1018" t="s">
        <v>7133</v>
      </c>
    </row>
    <row r="48" spans="1:51" x14ac:dyDescent="0.25">
      <c r="A48" s="981" t="s">
        <v>7710</v>
      </c>
      <c r="B48" s="994"/>
      <c r="C48" s="995">
        <v>36489</v>
      </c>
      <c r="D48" s="994"/>
      <c r="E48" s="996">
        <v>1792.88</v>
      </c>
      <c r="F48" s="994"/>
      <c r="G48" s="997">
        <v>79.156899999999993</v>
      </c>
      <c r="H48" s="999"/>
      <c r="I48" s="998">
        <v>8.18</v>
      </c>
      <c r="J48" s="998">
        <v>7.59</v>
      </c>
      <c r="K48" s="998">
        <v>4.6399999999999997</v>
      </c>
      <c r="L48" s="998">
        <v>4.83</v>
      </c>
      <c r="M48" s="1003"/>
      <c r="N48" s="1000">
        <v>27.179600000000001</v>
      </c>
      <c r="O48" s="998">
        <v>44.567500000000003</v>
      </c>
      <c r="P48" s="998">
        <v>36.236400000000003</v>
      </c>
      <c r="Q48" s="998">
        <v>42.780099999999997</v>
      </c>
      <c r="R48" s="998">
        <v>27.032800000000002</v>
      </c>
      <c r="S48" s="998">
        <v>6.9017999999999997</v>
      </c>
      <c r="T48" s="998">
        <v>4.2453000000000003</v>
      </c>
      <c r="U48" s="1015">
        <v>4.1055999999999999</v>
      </c>
      <c r="V48" s="998">
        <v>2.8502999999999998</v>
      </c>
      <c r="W48" s="998">
        <v>5.6458000000000004</v>
      </c>
      <c r="X48" s="998">
        <v>6.0967000000000002</v>
      </c>
      <c r="Y48" s="1004">
        <v>5.2622999999999998</v>
      </c>
      <c r="Z48" s="998">
        <v>6.3373999999999997</v>
      </c>
      <c r="AA48" s="998">
        <v>13.115500000000001</v>
      </c>
      <c r="AB48" s="998">
        <v>3.9619</v>
      </c>
      <c r="AC48" s="998">
        <v>4.0782999999999996</v>
      </c>
      <c r="AD48" s="998">
        <v>3.0507</v>
      </c>
      <c r="AE48" s="998">
        <v>31.6602</v>
      </c>
      <c r="AF48" s="998">
        <v>8.0940999999999992</v>
      </c>
      <c r="AG48" s="1019"/>
      <c r="AH48" s="1001" t="s">
        <v>8480</v>
      </c>
      <c r="AI48" s="1001" t="s">
        <v>7206</v>
      </c>
      <c r="AJ48" s="1001" t="s">
        <v>7206</v>
      </c>
      <c r="AK48" s="1001" t="s">
        <v>7206</v>
      </c>
      <c r="AL48" s="1001" t="s">
        <v>7206</v>
      </c>
      <c r="AM48" s="1001" t="s">
        <v>8481</v>
      </c>
      <c r="AN48" s="1001" t="s">
        <v>8482</v>
      </c>
      <c r="AO48" s="1020" t="s">
        <v>7228</v>
      </c>
      <c r="AP48" s="1001" t="s">
        <v>7228</v>
      </c>
      <c r="AQ48" s="1001" t="s">
        <v>7228</v>
      </c>
      <c r="AR48" s="1001" t="s">
        <v>7171</v>
      </c>
      <c r="AS48" s="1001" t="s">
        <v>7227</v>
      </c>
      <c r="AT48" s="1001" t="s">
        <v>7228</v>
      </c>
      <c r="AU48" s="1001" t="s">
        <v>8482</v>
      </c>
      <c r="AV48" s="1001" t="s">
        <v>7228</v>
      </c>
      <c r="AW48" s="1001" t="s">
        <v>7228</v>
      </c>
      <c r="AX48" s="1001" t="s">
        <v>7171</v>
      </c>
      <c r="AY48" s="1018" t="s">
        <v>7206</v>
      </c>
    </row>
    <row r="49" spans="1:51" x14ac:dyDescent="0.25">
      <c r="A49" s="981" t="s">
        <v>7742</v>
      </c>
      <c r="B49" s="994"/>
      <c r="C49" s="995">
        <v>45362</v>
      </c>
      <c r="D49" s="994"/>
      <c r="E49" s="996">
        <v>68.194699999999997</v>
      </c>
      <c r="F49" s="994"/>
      <c r="G49" s="997">
        <v>11.081099999999999</v>
      </c>
      <c r="H49" s="999"/>
      <c r="I49" s="998">
        <v>13.24</v>
      </c>
      <c r="J49" s="998">
        <v>7.65</v>
      </c>
      <c r="K49" s="998">
        <v>12.48</v>
      </c>
      <c r="L49" s="998">
        <v>12.95</v>
      </c>
      <c r="M49" s="1003"/>
      <c r="N49" s="1000">
        <v>168.101</v>
      </c>
      <c r="O49" s="998">
        <v>109.343</v>
      </c>
      <c r="P49" s="998">
        <v>70.923500000000004</v>
      </c>
      <c r="Q49" s="998">
        <v>46.335500000000003</v>
      </c>
      <c r="R49" s="998">
        <v>33.145200000000003</v>
      </c>
      <c r="S49" s="998">
        <v>6.7211999999999996</v>
      </c>
      <c r="T49" s="998">
        <v>3.6036000000000001</v>
      </c>
      <c r="U49" s="1015">
        <v>2.3599000000000001</v>
      </c>
      <c r="V49" s="998">
        <v>0.315</v>
      </c>
      <c r="W49" s="998">
        <v>4.0095999999999998</v>
      </c>
      <c r="X49" s="998" t="s">
        <v>430</v>
      </c>
      <c r="Y49" s="1004" t="s">
        <v>430</v>
      </c>
      <c r="Z49" s="998" t="s">
        <v>430</v>
      </c>
      <c r="AA49" s="998">
        <v>18.197199999999999</v>
      </c>
      <c r="AB49" s="998">
        <v>2.8795999999999999</v>
      </c>
      <c r="AC49" s="998">
        <v>2.5691000000000002</v>
      </c>
      <c r="AD49" s="998">
        <v>0.67059999999999997</v>
      </c>
      <c r="AE49" s="998">
        <v>33.527299999999997</v>
      </c>
      <c r="AF49" s="998">
        <v>4.6234999999999999</v>
      </c>
      <c r="AG49" s="1019"/>
      <c r="AH49" s="1001" t="s">
        <v>8482</v>
      </c>
      <c r="AI49" s="1001" t="s">
        <v>7206</v>
      </c>
      <c r="AJ49" s="1001" t="s">
        <v>7206</v>
      </c>
      <c r="AK49" s="1001" t="s">
        <v>7171</v>
      </c>
      <c r="AL49" s="1001" t="s">
        <v>7171</v>
      </c>
      <c r="AM49" s="1001" t="s">
        <v>8481</v>
      </c>
      <c r="AN49" s="1001" t="s">
        <v>8481</v>
      </c>
      <c r="AO49" s="1017" t="s">
        <v>7227</v>
      </c>
      <c r="AP49" s="1001" t="s">
        <v>8483</v>
      </c>
      <c r="AQ49" s="1001" t="s">
        <v>7230</v>
      </c>
      <c r="AR49" s="996" t="s">
        <v>430</v>
      </c>
      <c r="AS49" s="996" t="s">
        <v>430</v>
      </c>
      <c r="AT49" s="996" t="s">
        <v>430</v>
      </c>
      <c r="AU49" s="1001" t="s">
        <v>8481</v>
      </c>
      <c r="AV49" s="1001" t="s">
        <v>8481</v>
      </c>
      <c r="AW49" s="1001" t="s">
        <v>8482</v>
      </c>
      <c r="AX49" s="1001" t="s">
        <v>8480</v>
      </c>
      <c r="AY49" s="1018" t="s">
        <v>8482</v>
      </c>
    </row>
    <row r="50" spans="1:51" x14ac:dyDescent="0.25">
      <c r="A50" s="981" t="s">
        <v>7767</v>
      </c>
      <c r="B50" s="994"/>
      <c r="C50" s="995">
        <v>39594</v>
      </c>
      <c r="D50" s="994"/>
      <c r="E50" s="996">
        <v>2382.14</v>
      </c>
      <c r="F50" s="994"/>
      <c r="G50" s="997">
        <v>38.940600000000003</v>
      </c>
      <c r="H50" s="999"/>
      <c r="I50" s="998">
        <v>12.45</v>
      </c>
      <c r="J50" s="998">
        <v>7.82</v>
      </c>
      <c r="K50" s="998">
        <v>5.17</v>
      </c>
      <c r="L50" s="998">
        <v>5.41</v>
      </c>
      <c r="M50" s="998"/>
      <c r="N50" s="1000">
        <v>52.565800000000003</v>
      </c>
      <c r="O50" s="998">
        <v>41.571300000000001</v>
      </c>
      <c r="P50" s="998">
        <v>32.715800000000002</v>
      </c>
      <c r="Q50" s="998">
        <v>31.934100000000001</v>
      </c>
      <c r="R50" s="998">
        <v>23.713799999999999</v>
      </c>
      <c r="S50" s="998">
        <v>7.3289</v>
      </c>
      <c r="T50" s="998">
        <v>5.2864000000000004</v>
      </c>
      <c r="U50" s="1015">
        <v>4.8358999999999996</v>
      </c>
      <c r="V50" s="998">
        <v>4.1144999999999996</v>
      </c>
      <c r="W50" s="998">
        <v>6.2310999999999996</v>
      </c>
      <c r="X50" s="998">
        <v>6.8513000000000002</v>
      </c>
      <c r="Y50" s="1004">
        <v>5.7530999999999999</v>
      </c>
      <c r="Z50" s="998">
        <v>7.3151000000000002</v>
      </c>
      <c r="AA50" s="998">
        <v>12.255100000000001</v>
      </c>
      <c r="AB50" s="998">
        <v>4.7291999999999996</v>
      </c>
      <c r="AC50" s="998">
        <v>4.6628999999999996</v>
      </c>
      <c r="AD50" s="998">
        <v>4.1184000000000003</v>
      </c>
      <c r="AE50" s="998">
        <v>26.1843</v>
      </c>
      <c r="AF50" s="998">
        <v>7.8117000000000001</v>
      </c>
      <c r="AG50" s="1019"/>
      <c r="AH50" s="1001" t="s">
        <v>7244</v>
      </c>
      <c r="AI50" s="1001" t="s">
        <v>7177</v>
      </c>
      <c r="AJ50" s="1001" t="s">
        <v>7177</v>
      </c>
      <c r="AK50" s="1001" t="s">
        <v>7264</v>
      </c>
      <c r="AL50" s="1001" t="s">
        <v>7238</v>
      </c>
      <c r="AM50" s="1001" t="s">
        <v>7237</v>
      </c>
      <c r="AN50" s="1001" t="s">
        <v>7238</v>
      </c>
      <c r="AO50" s="1022" t="s">
        <v>7239</v>
      </c>
      <c r="AP50" s="1001" t="s">
        <v>7244</v>
      </c>
      <c r="AQ50" s="1001" t="s">
        <v>7285</v>
      </c>
      <c r="AR50" s="1001" t="s">
        <v>7244</v>
      </c>
      <c r="AS50" s="1001" t="s">
        <v>7240</v>
      </c>
      <c r="AT50" s="1001" t="s">
        <v>7241</v>
      </c>
      <c r="AU50" s="1001" t="s">
        <v>7244</v>
      </c>
      <c r="AV50" s="1001" t="s">
        <v>7285</v>
      </c>
      <c r="AW50" s="1001" t="s">
        <v>7240</v>
      </c>
      <c r="AX50" s="1001" t="s">
        <v>7239</v>
      </c>
      <c r="AY50" s="1018" t="s">
        <v>7285</v>
      </c>
    </row>
    <row r="51" spans="1:51" x14ac:dyDescent="0.25">
      <c r="A51" s="981" t="s">
        <v>7817</v>
      </c>
      <c r="B51" s="994"/>
      <c r="C51" s="995">
        <v>39346</v>
      </c>
      <c r="D51" s="994"/>
      <c r="E51" s="996">
        <v>15035.8</v>
      </c>
      <c r="F51" s="994"/>
      <c r="G51" s="997">
        <v>3968.1705999999999</v>
      </c>
      <c r="H51" s="999"/>
      <c r="I51" s="998">
        <v>4</v>
      </c>
      <c r="J51" s="998">
        <v>7.99</v>
      </c>
      <c r="K51" s="998">
        <v>2.58</v>
      </c>
      <c r="L51" s="998">
        <v>2.73</v>
      </c>
      <c r="M51" s="1003"/>
      <c r="N51" s="1000">
        <v>23.938400000000001</v>
      </c>
      <c r="O51" s="998">
        <v>13.0199</v>
      </c>
      <c r="P51" s="998">
        <v>17.02</v>
      </c>
      <c r="Q51" s="998">
        <v>29.3216</v>
      </c>
      <c r="R51" s="998">
        <v>18.5289</v>
      </c>
      <c r="S51" s="998">
        <v>5.8003999999999998</v>
      </c>
      <c r="T51" s="998">
        <v>4.6717000000000004</v>
      </c>
      <c r="U51" s="1015">
        <v>5.0707000000000004</v>
      </c>
      <c r="V51" s="998">
        <v>4.7485999999999997</v>
      </c>
      <c r="W51" s="998">
        <v>7.2159000000000004</v>
      </c>
      <c r="X51" s="998">
        <v>7.1745999999999999</v>
      </c>
      <c r="Y51" s="1004">
        <v>6.1852</v>
      </c>
      <c r="Z51" s="998">
        <v>7.1356999999999999</v>
      </c>
      <c r="AA51" s="998">
        <v>8.2268000000000008</v>
      </c>
      <c r="AB51" s="998">
        <v>4.5271999999999997</v>
      </c>
      <c r="AC51" s="998">
        <v>4.9831000000000003</v>
      </c>
      <c r="AD51" s="998">
        <v>4.8951000000000002</v>
      </c>
      <c r="AE51" s="998">
        <v>23.211099999999998</v>
      </c>
      <c r="AF51" s="998">
        <v>7.6264000000000003</v>
      </c>
      <c r="AG51" s="1019"/>
      <c r="AH51" s="1001" t="s">
        <v>7136</v>
      </c>
      <c r="AI51" s="1001" t="s">
        <v>7128</v>
      </c>
      <c r="AJ51" s="1001" t="s">
        <v>7128</v>
      </c>
      <c r="AK51" s="1001" t="s">
        <v>7136</v>
      </c>
      <c r="AL51" s="1001" t="s">
        <v>7128</v>
      </c>
      <c r="AM51" s="1001" t="s">
        <v>7271</v>
      </c>
      <c r="AN51" s="1001" t="s">
        <v>8484</v>
      </c>
      <c r="AO51" s="1017" t="s">
        <v>8484</v>
      </c>
      <c r="AP51" s="1001" t="s">
        <v>7128</v>
      </c>
      <c r="AQ51" s="1001" t="s">
        <v>7136</v>
      </c>
      <c r="AR51" s="1001" t="s">
        <v>7235</v>
      </c>
      <c r="AS51" s="1001" t="s">
        <v>7272</v>
      </c>
      <c r="AT51" s="1001" t="s">
        <v>7228</v>
      </c>
      <c r="AU51" s="1001" t="s">
        <v>7170</v>
      </c>
      <c r="AV51" s="1001" t="s">
        <v>8484</v>
      </c>
      <c r="AW51" s="1001" t="s">
        <v>7128</v>
      </c>
      <c r="AX51" s="1001" t="s">
        <v>7128</v>
      </c>
      <c r="AY51" s="1018" t="s">
        <v>7136</v>
      </c>
    </row>
    <row r="52" spans="1:51" x14ac:dyDescent="0.25">
      <c r="A52" s="981" t="s">
        <v>7862</v>
      </c>
      <c r="B52" s="994"/>
      <c r="C52" s="995">
        <v>40309</v>
      </c>
      <c r="D52" s="994"/>
      <c r="E52" s="996">
        <v>765.51800000000003</v>
      </c>
      <c r="F52" s="994"/>
      <c r="G52" s="997">
        <v>31.3538</v>
      </c>
      <c r="H52" s="999"/>
      <c r="I52" s="998">
        <v>2.93</v>
      </c>
      <c r="J52" s="998">
        <v>8.9499999999999993</v>
      </c>
      <c r="K52" s="998">
        <v>1.93</v>
      </c>
      <c r="L52" s="998">
        <v>2.0499999999999998</v>
      </c>
      <c r="M52" s="1003"/>
      <c r="N52" s="1000">
        <v>14.441000000000001</v>
      </c>
      <c r="O52" s="998">
        <v>17.487100000000002</v>
      </c>
      <c r="P52" s="998">
        <v>16.2653</v>
      </c>
      <c r="Q52" s="998">
        <v>21.217099999999999</v>
      </c>
      <c r="R52" s="998">
        <v>14.753</v>
      </c>
      <c r="S52" s="998">
        <v>5.7888000000000002</v>
      </c>
      <c r="T52" s="998">
        <v>5.4337</v>
      </c>
      <c r="U52" s="1015">
        <v>5.8711000000000002</v>
      </c>
      <c r="V52" s="998">
        <v>6.5480999999999998</v>
      </c>
      <c r="W52" s="998">
        <v>7.1731999999999996</v>
      </c>
      <c r="X52" s="998">
        <v>7.4477000000000002</v>
      </c>
      <c r="Y52" s="1004">
        <v>5.6879</v>
      </c>
      <c r="Z52" s="998">
        <v>6.5659999999999998</v>
      </c>
      <c r="AA52" s="998">
        <v>8.2829999999999995</v>
      </c>
      <c r="AB52" s="998">
        <v>5.3167</v>
      </c>
      <c r="AC52" s="998">
        <v>5.7149999999999999</v>
      </c>
      <c r="AD52" s="998">
        <v>6.5442999999999998</v>
      </c>
      <c r="AE52" s="998">
        <v>18.046099999999999</v>
      </c>
      <c r="AF52" s="998">
        <v>7.3487</v>
      </c>
      <c r="AG52" s="1019"/>
      <c r="AH52" s="1001" t="s">
        <v>7173</v>
      </c>
      <c r="AI52" s="1001" t="s">
        <v>7137</v>
      </c>
      <c r="AJ52" s="1001" t="s">
        <v>7172</v>
      </c>
      <c r="AK52" s="1001" t="s">
        <v>7249</v>
      </c>
      <c r="AL52" s="1001" t="s">
        <v>7173</v>
      </c>
      <c r="AM52" s="1001" t="s">
        <v>8479</v>
      </c>
      <c r="AN52" s="1001" t="s">
        <v>8478</v>
      </c>
      <c r="AO52" s="1020" t="s">
        <v>7249</v>
      </c>
      <c r="AP52" s="1001" t="s">
        <v>7174</v>
      </c>
      <c r="AQ52" s="1001" t="s">
        <v>8478</v>
      </c>
      <c r="AR52" s="1001" t="s">
        <v>7173</v>
      </c>
      <c r="AS52" s="1001" t="s">
        <v>8478</v>
      </c>
      <c r="AT52" s="1001" t="s">
        <v>7282</v>
      </c>
      <c r="AU52" s="1001" t="s">
        <v>7249</v>
      </c>
      <c r="AV52" s="1001" t="s">
        <v>8478</v>
      </c>
      <c r="AW52" s="1001" t="s">
        <v>7173</v>
      </c>
      <c r="AX52" s="1001" t="s">
        <v>7174</v>
      </c>
      <c r="AY52" s="1018" t="s">
        <v>7249</v>
      </c>
    </row>
    <row r="53" spans="1:51" x14ac:dyDescent="0.25">
      <c r="A53" s="981" t="s">
        <v>7896</v>
      </c>
      <c r="B53" s="994"/>
      <c r="C53" s="995">
        <v>36158</v>
      </c>
      <c r="D53" s="994"/>
      <c r="E53" s="996">
        <v>5018.34</v>
      </c>
      <c r="F53" s="994"/>
      <c r="G53" s="997">
        <v>68.921300000000002</v>
      </c>
      <c r="H53" s="999"/>
      <c r="I53" s="998">
        <v>3.55</v>
      </c>
      <c r="J53" s="998">
        <v>7.77</v>
      </c>
      <c r="K53" s="998">
        <v>2.81</v>
      </c>
      <c r="L53" s="998">
        <v>3.01</v>
      </c>
      <c r="M53" s="1003"/>
      <c r="N53" s="1000">
        <v>24.589500000000001</v>
      </c>
      <c r="O53" s="998">
        <v>7.3127000000000004</v>
      </c>
      <c r="P53" s="998">
        <v>14.444699999999999</v>
      </c>
      <c r="Q53" s="998">
        <v>30.764800000000001</v>
      </c>
      <c r="R53" s="998">
        <v>19.525500000000001</v>
      </c>
      <c r="S53" s="998">
        <v>6.0730000000000004</v>
      </c>
      <c r="T53" s="998">
        <v>5.0324</v>
      </c>
      <c r="U53" s="1015">
        <v>5.7413999999999996</v>
      </c>
      <c r="V53" s="998">
        <v>4.9588000000000001</v>
      </c>
      <c r="W53" s="998">
        <v>7.1910999999999996</v>
      </c>
      <c r="X53" s="998">
        <v>7.1013999999999999</v>
      </c>
      <c r="Y53" s="1004">
        <v>6.1577999999999999</v>
      </c>
      <c r="Z53" s="998">
        <v>7.2298999999999998</v>
      </c>
      <c r="AA53" s="998">
        <v>8.4183000000000003</v>
      </c>
      <c r="AB53" s="998">
        <v>4.9207000000000001</v>
      </c>
      <c r="AC53" s="998">
        <v>5.6597</v>
      </c>
      <c r="AD53" s="998">
        <v>5.1901999999999999</v>
      </c>
      <c r="AE53" s="998">
        <v>25.430900000000001</v>
      </c>
      <c r="AF53" s="998">
        <v>7.2751999999999999</v>
      </c>
      <c r="AG53" s="1019"/>
      <c r="AH53" s="1001" t="s">
        <v>7144</v>
      </c>
      <c r="AI53" s="1001" t="s">
        <v>7265</v>
      </c>
      <c r="AJ53" s="1001" t="s">
        <v>7262</v>
      </c>
      <c r="AK53" s="1001" t="s">
        <v>7148</v>
      </c>
      <c r="AL53" s="1001" t="s">
        <v>7272</v>
      </c>
      <c r="AM53" s="1001" t="s">
        <v>8477</v>
      </c>
      <c r="AN53" s="1001" t="s">
        <v>7272</v>
      </c>
      <c r="AO53" s="1020" t="s">
        <v>7178</v>
      </c>
      <c r="AP53" s="1001" t="s">
        <v>7148</v>
      </c>
      <c r="AQ53" s="1001" t="s">
        <v>7274</v>
      </c>
      <c r="AR53" s="1001" t="s">
        <v>7178</v>
      </c>
      <c r="AS53" s="1001" t="s">
        <v>7274</v>
      </c>
      <c r="AT53" s="1001" t="s">
        <v>7273</v>
      </c>
      <c r="AU53" s="1001" t="s">
        <v>8477</v>
      </c>
      <c r="AV53" s="1001" t="s">
        <v>7272</v>
      </c>
      <c r="AW53" s="1001" t="s">
        <v>7274</v>
      </c>
      <c r="AX53" s="1001" t="s">
        <v>7148</v>
      </c>
      <c r="AY53" s="1018" t="s">
        <v>7274</v>
      </c>
    </row>
    <row r="54" spans="1:51" x14ac:dyDescent="0.25">
      <c r="A54" s="1025" t="s">
        <v>7940</v>
      </c>
      <c r="B54" s="994"/>
      <c r="C54" s="995">
        <v>36158</v>
      </c>
      <c r="D54" s="994"/>
      <c r="E54" s="996">
        <v>2234.5300000000002</v>
      </c>
      <c r="F54" s="994"/>
      <c r="G54" s="997">
        <v>96.218000000000004</v>
      </c>
      <c r="H54" s="999"/>
      <c r="I54" s="998">
        <v>13.11</v>
      </c>
      <c r="J54" s="998">
        <v>7.37</v>
      </c>
      <c r="K54" s="998">
        <v>6.71</v>
      </c>
      <c r="L54" s="998">
        <v>6.97</v>
      </c>
      <c r="M54" s="1003"/>
      <c r="N54" s="1000">
        <v>92.5291</v>
      </c>
      <c r="O54" s="998">
        <v>55.025399999999998</v>
      </c>
      <c r="P54" s="998">
        <v>40.699399999999997</v>
      </c>
      <c r="Q54" s="998">
        <v>41.548000000000002</v>
      </c>
      <c r="R54" s="998">
        <v>26.001300000000001</v>
      </c>
      <c r="S54" s="998">
        <v>5.1627999999999998</v>
      </c>
      <c r="T54" s="998">
        <v>2.8489</v>
      </c>
      <c r="U54" s="1015">
        <v>1.8693</v>
      </c>
      <c r="V54" s="998">
        <v>0.52480000000000004</v>
      </c>
      <c r="W54" s="998">
        <v>3.5975999999999999</v>
      </c>
      <c r="X54" s="998">
        <v>4.8632</v>
      </c>
      <c r="Y54" s="1004">
        <v>4.665</v>
      </c>
      <c r="Z54" s="998">
        <v>6.4447000000000001</v>
      </c>
      <c r="AA54" s="998">
        <v>14.206099999999999</v>
      </c>
      <c r="AB54" s="998">
        <v>1.8778999999999999</v>
      </c>
      <c r="AC54" s="998">
        <v>1.7710999999999999</v>
      </c>
      <c r="AD54" s="998">
        <v>0.60460000000000003</v>
      </c>
      <c r="AE54" s="998">
        <v>29.486999999999998</v>
      </c>
      <c r="AF54" s="998">
        <v>8.5852000000000004</v>
      </c>
      <c r="AG54" s="1019"/>
      <c r="AH54" s="1001" t="s">
        <v>7134</v>
      </c>
      <c r="AI54" s="1001" t="s">
        <v>7128</v>
      </c>
      <c r="AJ54" s="1001" t="s">
        <v>7271</v>
      </c>
      <c r="AK54" s="1001" t="s">
        <v>7134</v>
      </c>
      <c r="AL54" s="1001" t="s">
        <v>7170</v>
      </c>
      <c r="AM54" s="1001" t="s">
        <v>7134</v>
      </c>
      <c r="AN54" s="1001" t="s">
        <v>7134</v>
      </c>
      <c r="AO54" s="1020" t="s">
        <v>7170</v>
      </c>
      <c r="AP54" s="1001" t="s">
        <v>8486</v>
      </c>
      <c r="AQ54" s="1001" t="s">
        <v>8666</v>
      </c>
      <c r="AR54" s="1001" t="s">
        <v>8486</v>
      </c>
      <c r="AS54" s="1001" t="s">
        <v>8486</v>
      </c>
      <c r="AT54" s="1001" t="s">
        <v>8484</v>
      </c>
      <c r="AU54" s="1001" t="s">
        <v>8484</v>
      </c>
      <c r="AV54" s="1001" t="s">
        <v>7134</v>
      </c>
      <c r="AW54" s="1001" t="s">
        <v>7170</v>
      </c>
      <c r="AX54" s="1001" t="s">
        <v>8486</v>
      </c>
      <c r="AY54" s="1018" t="s">
        <v>7271</v>
      </c>
    </row>
    <row r="55" spans="1:51" x14ac:dyDescent="0.25">
      <c r="A55" s="981" t="s">
        <v>8000</v>
      </c>
      <c r="B55" s="1023"/>
      <c r="C55" s="995">
        <v>43599</v>
      </c>
      <c r="D55" s="1006"/>
      <c r="E55" s="996">
        <v>3110.52</v>
      </c>
      <c r="F55" s="1006"/>
      <c r="G55" s="997">
        <v>1600.7324000000001</v>
      </c>
      <c r="H55" s="1007"/>
      <c r="I55" s="998">
        <v>2.27</v>
      </c>
      <c r="J55" s="998">
        <v>8.09</v>
      </c>
      <c r="K55" s="998">
        <v>1.82</v>
      </c>
      <c r="L55" s="998">
        <v>1.93</v>
      </c>
      <c r="M55" s="1003"/>
      <c r="N55" s="1000">
        <v>7.9619</v>
      </c>
      <c r="O55" s="998">
        <v>6.359</v>
      </c>
      <c r="P55" s="998">
        <v>9.0619999999999994</v>
      </c>
      <c r="Q55" s="998">
        <v>24.720099999999999</v>
      </c>
      <c r="R55" s="998">
        <v>14.2921</v>
      </c>
      <c r="S55" s="998">
        <v>5.5919999999999996</v>
      </c>
      <c r="T55" s="998">
        <v>5.1136999999999997</v>
      </c>
      <c r="U55" s="1015">
        <v>5.6994999999999996</v>
      </c>
      <c r="V55" s="998">
        <v>5.7290000000000001</v>
      </c>
      <c r="W55" s="998">
        <v>7.5732999999999997</v>
      </c>
      <c r="X55" s="998">
        <v>7.5442</v>
      </c>
      <c r="Y55" s="1008">
        <v>6.3772000000000002</v>
      </c>
      <c r="Z55" s="998" t="s">
        <v>430</v>
      </c>
      <c r="AA55" s="998">
        <v>6.8484999999999996</v>
      </c>
      <c r="AB55" s="998">
        <v>5.0997000000000003</v>
      </c>
      <c r="AC55" s="998">
        <v>5.5892999999999997</v>
      </c>
      <c r="AD55" s="998">
        <v>5.7320000000000002</v>
      </c>
      <c r="AE55" s="998">
        <v>20.257100000000001</v>
      </c>
      <c r="AF55" s="998">
        <v>6.8493000000000004</v>
      </c>
      <c r="AG55" s="1019"/>
      <c r="AH55" s="1001" t="s">
        <v>7264</v>
      </c>
      <c r="AI55" s="1001" t="s">
        <v>7236</v>
      </c>
      <c r="AJ55" s="1001" t="s">
        <v>7264</v>
      </c>
      <c r="AK55" s="1001" t="s">
        <v>7238</v>
      </c>
      <c r="AL55" s="1001" t="s">
        <v>7285</v>
      </c>
      <c r="AM55" s="1001" t="s">
        <v>7236</v>
      </c>
      <c r="AN55" s="1001" t="s">
        <v>8488</v>
      </c>
      <c r="AO55" s="1024" t="s">
        <v>7264</v>
      </c>
      <c r="AP55" s="1001" t="s">
        <v>7238</v>
      </c>
      <c r="AQ55" s="1001" t="s">
        <v>7129</v>
      </c>
      <c r="AR55" s="1001" t="s">
        <v>7244</v>
      </c>
      <c r="AS55" s="1001" t="s">
        <v>7141</v>
      </c>
      <c r="AT55" s="996" t="s">
        <v>430</v>
      </c>
      <c r="AU55" s="1001" t="s">
        <v>7240</v>
      </c>
      <c r="AV55" s="1001" t="s">
        <v>8488</v>
      </c>
      <c r="AW55" s="1001" t="s">
        <v>7264</v>
      </c>
      <c r="AX55" s="1001" t="s">
        <v>7238</v>
      </c>
      <c r="AY55" s="1018" t="s">
        <v>7238</v>
      </c>
    </row>
    <row r="56" spans="1:51" x14ac:dyDescent="0.25">
      <c r="A56" s="981" t="s">
        <v>8393</v>
      </c>
      <c r="B56" s="994"/>
      <c r="C56" s="995">
        <v>45705</v>
      </c>
      <c r="D56" s="994"/>
      <c r="E56" s="996">
        <v>105.581</v>
      </c>
      <c r="F56" s="994"/>
      <c r="G56" s="997">
        <v>10.9832</v>
      </c>
      <c r="H56" s="999"/>
      <c r="I56" s="998">
        <v>0.4</v>
      </c>
      <c r="J56" s="998">
        <v>7.87</v>
      </c>
      <c r="K56" s="998">
        <v>0.37</v>
      </c>
      <c r="L56" s="998">
        <v>0.4</v>
      </c>
      <c r="M56" s="1003"/>
      <c r="N56" s="1000">
        <v>10.97</v>
      </c>
      <c r="O56" s="998">
        <v>8.7575000000000003</v>
      </c>
      <c r="P56" s="998">
        <v>9.7981999999999996</v>
      </c>
      <c r="Q56" s="998">
        <v>12.3064</v>
      </c>
      <c r="R56" s="998">
        <v>8.3237000000000005</v>
      </c>
      <c r="S56" s="998">
        <v>7.3135000000000003</v>
      </c>
      <c r="T56" s="998">
        <v>6.2201000000000004</v>
      </c>
      <c r="U56" s="1015">
        <v>6.1154000000000002</v>
      </c>
      <c r="V56" s="998">
        <v>6.1475999999999997</v>
      </c>
      <c r="W56" s="998" t="s">
        <v>430</v>
      </c>
      <c r="X56" s="998" t="s">
        <v>430</v>
      </c>
      <c r="Y56" s="1004" t="s">
        <v>430</v>
      </c>
      <c r="Z56" s="998" t="s">
        <v>430</v>
      </c>
      <c r="AA56" s="998">
        <v>7.6242000000000001</v>
      </c>
      <c r="AB56" s="998">
        <v>6.1356000000000002</v>
      </c>
      <c r="AC56" s="998">
        <v>6.0811999999999999</v>
      </c>
      <c r="AD56" s="998">
        <v>6.0963000000000003</v>
      </c>
      <c r="AE56" s="998">
        <v>11.1844</v>
      </c>
      <c r="AF56" s="998">
        <v>7.2972000000000001</v>
      </c>
      <c r="AG56" s="1019"/>
      <c r="AH56" s="1001" t="s">
        <v>8667</v>
      </c>
      <c r="AI56" s="1001" t="s">
        <v>8668</v>
      </c>
      <c r="AJ56" s="1001" t="s">
        <v>8669</v>
      </c>
      <c r="AK56" s="1001" t="s">
        <v>8669</v>
      </c>
      <c r="AL56" s="1001" t="s">
        <v>8670</v>
      </c>
      <c r="AM56" s="1001" t="s">
        <v>8671</v>
      </c>
      <c r="AN56" s="1001" t="s">
        <v>8672</v>
      </c>
      <c r="AO56" s="1020" t="s">
        <v>8673</v>
      </c>
      <c r="AP56" s="1001" t="s">
        <v>8674</v>
      </c>
      <c r="AQ56" s="996" t="s">
        <v>430</v>
      </c>
      <c r="AR56" s="996" t="s">
        <v>430</v>
      </c>
      <c r="AS56" s="996" t="s">
        <v>430</v>
      </c>
      <c r="AT56" s="996" t="s">
        <v>430</v>
      </c>
      <c r="AU56" s="1001" t="s">
        <v>8675</v>
      </c>
      <c r="AV56" s="1001" t="s">
        <v>8676</v>
      </c>
      <c r="AW56" s="1001" t="s">
        <v>8677</v>
      </c>
      <c r="AX56" s="1001" t="s">
        <v>8678</v>
      </c>
      <c r="AY56" s="1018" t="s">
        <v>8679</v>
      </c>
    </row>
    <row r="57" spans="1:51" x14ac:dyDescent="0.25">
      <c r="A57" s="981" t="s">
        <v>8340</v>
      </c>
      <c r="B57" s="994"/>
      <c r="C57" s="995">
        <v>45548</v>
      </c>
      <c r="D57" s="994"/>
      <c r="E57" s="996">
        <v>487.005</v>
      </c>
      <c r="F57" s="994"/>
      <c r="G57" s="997">
        <v>11.362500000000001</v>
      </c>
      <c r="H57" s="999"/>
      <c r="I57" s="998">
        <v>1.22</v>
      </c>
      <c r="J57" s="998">
        <v>8.02</v>
      </c>
      <c r="K57" s="998">
        <v>1.06</v>
      </c>
      <c r="L57" s="998">
        <v>1.1399999999999999</v>
      </c>
      <c r="M57" s="1003"/>
      <c r="N57" s="1000">
        <v>3.8552</v>
      </c>
      <c r="O57" s="998">
        <v>4.1775000000000002</v>
      </c>
      <c r="P57" s="998">
        <v>9.3323999999999998</v>
      </c>
      <c r="Q57" s="998">
        <v>16.463200000000001</v>
      </c>
      <c r="R57" s="998">
        <v>10.971399999999999</v>
      </c>
      <c r="S57" s="998">
        <v>6.0728</v>
      </c>
      <c r="T57" s="998">
        <v>5.4088000000000003</v>
      </c>
      <c r="U57" s="1015">
        <v>5.5734000000000004</v>
      </c>
      <c r="V57" s="998">
        <v>5.8513000000000002</v>
      </c>
      <c r="W57" s="998" t="s">
        <v>430</v>
      </c>
      <c r="X57" s="998" t="s">
        <v>430</v>
      </c>
      <c r="Y57" s="1004" t="s">
        <v>430</v>
      </c>
      <c r="Z57" s="998" t="s">
        <v>430</v>
      </c>
      <c r="AA57" s="998">
        <v>7.1265999999999998</v>
      </c>
      <c r="AB57" s="998">
        <v>5.1074999999999999</v>
      </c>
      <c r="AC57" s="998">
        <v>5.4619</v>
      </c>
      <c r="AD57" s="998">
        <v>5.8323999999999998</v>
      </c>
      <c r="AE57" s="998">
        <v>13.0707</v>
      </c>
      <c r="AF57" s="998">
        <v>7.5201000000000002</v>
      </c>
      <c r="AG57" s="1019"/>
      <c r="AH57" s="1001" t="s">
        <v>8680</v>
      </c>
      <c r="AI57" s="1001" t="s">
        <v>8681</v>
      </c>
      <c r="AJ57" s="1001" t="s">
        <v>8682</v>
      </c>
      <c r="AK57" s="1001" t="s">
        <v>8683</v>
      </c>
      <c r="AL57" s="1001" t="s">
        <v>8684</v>
      </c>
      <c r="AM57" s="1001" t="s">
        <v>8685</v>
      </c>
      <c r="AN57" s="1001" t="s">
        <v>8686</v>
      </c>
      <c r="AO57" s="1020" t="s">
        <v>8687</v>
      </c>
      <c r="AP57" s="1001" t="s">
        <v>8688</v>
      </c>
      <c r="AQ57" s="996" t="s">
        <v>430</v>
      </c>
      <c r="AR57" s="996" t="s">
        <v>430</v>
      </c>
      <c r="AS57" s="996" t="s">
        <v>430</v>
      </c>
      <c r="AT57" s="996" t="s">
        <v>430</v>
      </c>
      <c r="AU57" s="1001" t="s">
        <v>8689</v>
      </c>
      <c r="AV57" s="1001" t="s">
        <v>8690</v>
      </c>
      <c r="AW57" s="1001" t="s">
        <v>8691</v>
      </c>
      <c r="AX57" s="1001" t="s">
        <v>8692</v>
      </c>
      <c r="AY57" s="1018" t="s">
        <v>8693</v>
      </c>
    </row>
    <row r="58" spans="1:51" x14ac:dyDescent="0.25">
      <c r="A58" s="981" t="s">
        <v>8351</v>
      </c>
      <c r="B58" s="994"/>
      <c r="C58" s="995">
        <v>45723</v>
      </c>
      <c r="D58" s="994"/>
      <c r="E58" s="996">
        <v>370.94299999999998</v>
      </c>
      <c r="F58" s="994"/>
      <c r="G58" s="997">
        <v>10.878399999999999</v>
      </c>
      <c r="H58" s="999"/>
      <c r="I58" s="998">
        <v>0.21</v>
      </c>
      <c r="J58" s="998">
        <v>7.36</v>
      </c>
      <c r="K58" s="998">
        <v>0.2</v>
      </c>
      <c r="L58" s="998">
        <v>0.21</v>
      </c>
      <c r="M58" s="1003"/>
      <c r="N58" s="1000">
        <v>11.075799999999999</v>
      </c>
      <c r="O58" s="998">
        <v>10.5223</v>
      </c>
      <c r="P58" s="998">
        <v>11.3848</v>
      </c>
      <c r="Q58" s="998">
        <v>10.104799999999999</v>
      </c>
      <c r="R58" s="998">
        <v>7.9763999999999999</v>
      </c>
      <c r="S58" s="998">
        <v>7.5708000000000002</v>
      </c>
      <c r="T58" s="998">
        <v>6.4584999999999999</v>
      </c>
      <c r="U58" s="1015">
        <v>6.3239000000000001</v>
      </c>
      <c r="V58" s="998">
        <v>6.3497000000000003</v>
      </c>
      <c r="W58" s="998" t="s">
        <v>430</v>
      </c>
      <c r="X58" s="998" t="s">
        <v>430</v>
      </c>
      <c r="Y58" s="1004" t="s">
        <v>430</v>
      </c>
      <c r="Z58" s="998" t="s">
        <v>430</v>
      </c>
      <c r="AA58" s="998">
        <v>7.7252999999999998</v>
      </c>
      <c r="AB58" s="998">
        <v>6.4215</v>
      </c>
      <c r="AC58" s="998">
        <v>6.2938000000000001</v>
      </c>
      <c r="AD58" s="998">
        <v>6.3433999999999999</v>
      </c>
      <c r="AE58" s="998">
        <v>9.7316000000000003</v>
      </c>
      <c r="AF58" s="998">
        <v>6.7868000000000004</v>
      </c>
      <c r="AG58" s="1019"/>
      <c r="AH58" s="1001" t="s">
        <v>8694</v>
      </c>
      <c r="AI58" s="1001" t="s">
        <v>8695</v>
      </c>
      <c r="AJ58" s="1001" t="s">
        <v>8696</v>
      </c>
      <c r="AK58" s="1001" t="s">
        <v>8697</v>
      </c>
      <c r="AL58" s="1001" t="s">
        <v>8698</v>
      </c>
      <c r="AM58" s="1001" t="s">
        <v>8699</v>
      </c>
      <c r="AN58" s="1001" t="s">
        <v>8700</v>
      </c>
      <c r="AO58" s="1020" t="s">
        <v>8701</v>
      </c>
      <c r="AP58" s="1001" t="s">
        <v>8702</v>
      </c>
      <c r="AQ58" s="996" t="s">
        <v>430</v>
      </c>
      <c r="AR58" s="996" t="s">
        <v>430</v>
      </c>
      <c r="AS58" s="996" t="s">
        <v>430</v>
      </c>
      <c r="AT58" s="996" t="s">
        <v>430</v>
      </c>
      <c r="AU58" s="1001" t="s">
        <v>8703</v>
      </c>
      <c r="AV58" s="1001" t="s">
        <v>8704</v>
      </c>
      <c r="AW58" s="1001" t="s">
        <v>8705</v>
      </c>
      <c r="AX58" s="1001" t="s">
        <v>8706</v>
      </c>
      <c r="AY58" s="1018" t="s">
        <v>8707</v>
      </c>
    </row>
    <row r="59" spans="1:51" x14ac:dyDescent="0.25">
      <c r="A59" s="981" t="s">
        <v>8315</v>
      </c>
      <c r="B59" s="994"/>
      <c r="C59" s="995">
        <v>45924</v>
      </c>
      <c r="D59" s="994"/>
      <c r="E59" s="996">
        <v>1010.55</v>
      </c>
      <c r="F59" s="994"/>
      <c r="G59" s="997">
        <v>10.418200000000001</v>
      </c>
      <c r="H59" s="999"/>
      <c r="I59" s="998">
        <v>0.72</v>
      </c>
      <c r="J59" s="998">
        <v>7.9</v>
      </c>
      <c r="K59" s="998">
        <v>0.7</v>
      </c>
      <c r="L59" s="998">
        <v>0.72</v>
      </c>
      <c r="M59" s="1003"/>
      <c r="N59" s="1000">
        <v>12.616899999999999</v>
      </c>
      <c r="O59" s="998">
        <v>14.030099999999999</v>
      </c>
      <c r="P59" s="998">
        <v>12.5928</v>
      </c>
      <c r="Q59" s="998">
        <v>15.3804</v>
      </c>
      <c r="R59" s="998">
        <v>9.3522999999999996</v>
      </c>
      <c r="S59" s="998">
        <v>6.3452000000000002</v>
      </c>
      <c r="T59" s="998">
        <v>5.6283000000000003</v>
      </c>
      <c r="U59" s="1015" t="s">
        <v>430</v>
      </c>
      <c r="V59" s="998" t="s">
        <v>430</v>
      </c>
      <c r="W59" s="998" t="s">
        <v>430</v>
      </c>
      <c r="X59" s="998" t="s">
        <v>430</v>
      </c>
      <c r="Y59" s="1004" t="s">
        <v>430</v>
      </c>
      <c r="Z59" s="998" t="s">
        <v>430</v>
      </c>
      <c r="AA59" s="998">
        <v>7.0873999999999997</v>
      </c>
      <c r="AB59" s="998">
        <v>5.5126999999999997</v>
      </c>
      <c r="AC59" s="998">
        <v>5.6374000000000004</v>
      </c>
      <c r="AD59" s="998" t="s">
        <v>430</v>
      </c>
      <c r="AE59" s="998">
        <v>13.9801</v>
      </c>
      <c r="AF59" s="998">
        <v>5.7169999999999996</v>
      </c>
      <c r="AG59" s="1019"/>
      <c r="AH59" s="1001" t="s">
        <v>8708</v>
      </c>
      <c r="AI59" s="1001" t="s">
        <v>8709</v>
      </c>
      <c r="AJ59" s="1001" t="s">
        <v>8710</v>
      </c>
      <c r="AK59" s="1001" t="s">
        <v>8695</v>
      </c>
      <c r="AL59" s="1001" t="s">
        <v>8711</v>
      </c>
      <c r="AM59" s="1001" t="s">
        <v>8712</v>
      </c>
      <c r="AN59" s="1001" t="s">
        <v>8713</v>
      </c>
      <c r="AO59" s="1026" t="s">
        <v>430</v>
      </c>
      <c r="AP59" s="996" t="s">
        <v>430</v>
      </c>
      <c r="AQ59" s="996" t="s">
        <v>430</v>
      </c>
      <c r="AR59" s="996" t="s">
        <v>430</v>
      </c>
      <c r="AS59" s="996" t="s">
        <v>430</v>
      </c>
      <c r="AT59" s="996" t="s">
        <v>430</v>
      </c>
      <c r="AU59" s="1001" t="s">
        <v>8714</v>
      </c>
      <c r="AV59" s="1001" t="s">
        <v>8715</v>
      </c>
      <c r="AW59" s="1001" t="s">
        <v>8716</v>
      </c>
      <c r="AX59" s="996" t="s">
        <v>430</v>
      </c>
      <c r="AY59" s="1018" t="s">
        <v>8710</v>
      </c>
    </row>
    <row r="60" spans="1:51" x14ac:dyDescent="0.25">
      <c r="A60" s="981" t="s">
        <v>8274</v>
      </c>
      <c r="B60" s="994"/>
      <c r="C60" s="995">
        <v>44882</v>
      </c>
      <c r="D60" s="994"/>
      <c r="E60" s="996">
        <v>7688.38</v>
      </c>
      <c r="F60" s="994"/>
      <c r="G60" s="997">
        <v>12.9975</v>
      </c>
      <c r="H60" s="999"/>
      <c r="I60" s="998">
        <v>2.62</v>
      </c>
      <c r="J60" s="998">
        <v>7.85</v>
      </c>
      <c r="K60" s="998">
        <v>1.85</v>
      </c>
      <c r="L60" s="998">
        <v>1.94</v>
      </c>
      <c r="M60" s="1003"/>
      <c r="N60" s="1000">
        <v>19.949300000000001</v>
      </c>
      <c r="O60" s="998">
        <v>14.432700000000001</v>
      </c>
      <c r="P60" s="998">
        <v>13.756399999999999</v>
      </c>
      <c r="Q60" s="998">
        <v>23.7637</v>
      </c>
      <c r="R60" s="998">
        <v>13.904500000000001</v>
      </c>
      <c r="S60" s="998">
        <v>5.6092000000000004</v>
      </c>
      <c r="T60" s="998">
        <v>5.4473000000000003</v>
      </c>
      <c r="U60" s="1015">
        <v>5.6859000000000002</v>
      </c>
      <c r="V60" s="998">
        <v>5.3871000000000002</v>
      </c>
      <c r="W60" s="998">
        <v>7.2522000000000002</v>
      </c>
      <c r="X60" s="998">
        <v>7.6443000000000003</v>
      </c>
      <c r="Y60" s="1004" t="s">
        <v>430</v>
      </c>
      <c r="Z60" s="998" t="s">
        <v>430</v>
      </c>
      <c r="AA60" s="998">
        <v>7.4039999999999999</v>
      </c>
      <c r="AB60" s="998">
        <v>5.3712999999999997</v>
      </c>
      <c r="AC60" s="998">
        <v>5.6241000000000003</v>
      </c>
      <c r="AD60" s="998">
        <v>5.4714</v>
      </c>
      <c r="AE60" s="998">
        <v>20.101299999999998</v>
      </c>
      <c r="AF60" s="998">
        <v>7.5842000000000001</v>
      </c>
      <c r="AG60" s="1019"/>
      <c r="AH60" s="1001" t="s">
        <v>8717</v>
      </c>
      <c r="AI60" s="1001" t="s">
        <v>8718</v>
      </c>
      <c r="AJ60" s="1001" t="s">
        <v>8718</v>
      </c>
      <c r="AK60" s="1001" t="s">
        <v>8719</v>
      </c>
      <c r="AL60" s="1001" t="s">
        <v>8720</v>
      </c>
      <c r="AM60" s="1001" t="s">
        <v>8721</v>
      </c>
      <c r="AN60" s="1001" t="s">
        <v>8722</v>
      </c>
      <c r="AO60" s="1020" t="s">
        <v>8723</v>
      </c>
      <c r="AP60" s="1001" t="s">
        <v>8724</v>
      </c>
      <c r="AQ60" s="1001" t="s">
        <v>8725</v>
      </c>
      <c r="AR60" s="1001" t="s">
        <v>8726</v>
      </c>
      <c r="AS60" s="996" t="s">
        <v>430</v>
      </c>
      <c r="AT60" s="996" t="s">
        <v>430</v>
      </c>
      <c r="AU60" s="1001" t="s">
        <v>8727</v>
      </c>
      <c r="AV60" s="1001" t="s">
        <v>8728</v>
      </c>
      <c r="AW60" s="1001" t="s">
        <v>8729</v>
      </c>
      <c r="AX60" s="1001" t="s">
        <v>8730</v>
      </c>
      <c r="AY60" s="1018" t="s">
        <v>8731</v>
      </c>
    </row>
    <row r="61" spans="1:51" x14ac:dyDescent="0.25">
      <c r="A61" s="981" t="s">
        <v>8303</v>
      </c>
      <c r="B61" s="994"/>
      <c r="C61" s="995">
        <v>44950</v>
      </c>
      <c r="D61" s="994"/>
      <c r="E61" s="996">
        <v>1635.8</v>
      </c>
      <c r="F61" s="994"/>
      <c r="G61" s="997">
        <v>1109.4141999999999</v>
      </c>
      <c r="H61" s="999"/>
      <c r="I61" s="998">
        <v>2.7100000000000002E-3</v>
      </c>
      <c r="J61" s="998">
        <v>5.25</v>
      </c>
      <c r="K61" s="998">
        <v>2.7100000000000002E-3</v>
      </c>
      <c r="L61" s="998">
        <v>2.7100000000000002E-3</v>
      </c>
      <c r="M61" s="1003"/>
      <c r="N61" s="1000">
        <v>5.0410000000000004</v>
      </c>
      <c r="O61" s="998">
        <v>5.0655000000000001</v>
      </c>
      <c r="P61" s="998">
        <v>5.0084999999999997</v>
      </c>
      <c r="Q61" s="998">
        <v>4.9927999999999999</v>
      </c>
      <c r="R61" s="998">
        <v>4.9981999999999998</v>
      </c>
      <c r="S61" s="998">
        <v>4.9579000000000004</v>
      </c>
      <c r="T61" s="998">
        <v>4.9256000000000002</v>
      </c>
      <c r="U61" s="1015">
        <v>5.0449999999999999</v>
      </c>
      <c r="V61" s="998">
        <v>5.1242000000000001</v>
      </c>
      <c r="W61" s="998">
        <v>5.6906999999999996</v>
      </c>
      <c r="X61" s="998">
        <v>5.9762000000000004</v>
      </c>
      <c r="Y61" s="1004" t="s">
        <v>430</v>
      </c>
      <c r="Z61" s="998" t="s">
        <v>430</v>
      </c>
      <c r="AA61" s="998">
        <v>4.9179000000000004</v>
      </c>
      <c r="AB61" s="998">
        <v>4.9070999999999998</v>
      </c>
      <c r="AC61" s="998">
        <v>5.0251999999999999</v>
      </c>
      <c r="AD61" s="998">
        <v>5.1177000000000001</v>
      </c>
      <c r="AE61" s="998">
        <v>4.9805000000000001</v>
      </c>
      <c r="AF61" s="998">
        <v>6.0110999999999999</v>
      </c>
      <c r="AG61" s="1019"/>
      <c r="AH61" s="1001" t="s">
        <v>8732</v>
      </c>
      <c r="AI61" s="1001" t="s">
        <v>8733</v>
      </c>
      <c r="AJ61" s="1001" t="s">
        <v>8734</v>
      </c>
      <c r="AK61" s="1001" t="s">
        <v>8734</v>
      </c>
      <c r="AL61" s="1001" t="s">
        <v>8735</v>
      </c>
      <c r="AM61" s="1001" t="s">
        <v>8736</v>
      </c>
      <c r="AN61" s="1001" t="s">
        <v>8737</v>
      </c>
      <c r="AO61" s="1020" t="s">
        <v>8738</v>
      </c>
      <c r="AP61" s="1001" t="s">
        <v>8739</v>
      </c>
      <c r="AQ61" s="1001" t="s">
        <v>8740</v>
      </c>
      <c r="AR61" s="1001" t="s">
        <v>8741</v>
      </c>
      <c r="AS61" s="996" t="s">
        <v>430</v>
      </c>
      <c r="AT61" s="996" t="s">
        <v>430</v>
      </c>
      <c r="AU61" s="1001" t="s">
        <v>8742</v>
      </c>
      <c r="AV61" s="1001" t="s">
        <v>8743</v>
      </c>
      <c r="AW61" s="1001" t="s">
        <v>8744</v>
      </c>
      <c r="AX61" s="1001" t="s">
        <v>8745</v>
      </c>
      <c r="AY61" s="1018" t="s">
        <v>8746</v>
      </c>
    </row>
    <row r="62" spans="1:51" x14ac:dyDescent="0.25">
      <c r="A62" s="981" t="s">
        <v>8362</v>
      </c>
      <c r="B62" s="994"/>
      <c r="C62" s="995">
        <v>45847</v>
      </c>
      <c r="D62" s="994"/>
      <c r="E62" s="996">
        <v>222.11199999999999</v>
      </c>
      <c r="F62" s="994"/>
      <c r="G62" s="997">
        <v>10.503500000000001</v>
      </c>
      <c r="H62" s="999"/>
      <c r="I62" s="998">
        <v>1.55</v>
      </c>
      <c r="J62" s="998">
        <v>7.97</v>
      </c>
      <c r="K62" s="998">
        <v>1.37</v>
      </c>
      <c r="L62" s="998">
        <v>1.47</v>
      </c>
      <c r="M62" s="1003"/>
      <c r="N62" s="1000">
        <v>16.687799999999999</v>
      </c>
      <c r="O62" s="998">
        <v>12.987299999999999</v>
      </c>
      <c r="P62" s="998">
        <v>12.2409</v>
      </c>
      <c r="Q62" s="998">
        <v>20.7409</v>
      </c>
      <c r="R62" s="998">
        <v>12.9308</v>
      </c>
      <c r="S62" s="998">
        <v>5.6040999999999999</v>
      </c>
      <c r="T62" s="998">
        <v>4.9558999999999997</v>
      </c>
      <c r="U62" s="1015">
        <v>5.3235000000000001</v>
      </c>
      <c r="V62" s="998" t="s">
        <v>430</v>
      </c>
      <c r="W62" s="998" t="s">
        <v>430</v>
      </c>
      <c r="X62" s="998" t="s">
        <v>430</v>
      </c>
      <c r="Y62" s="1004" t="s">
        <v>430</v>
      </c>
      <c r="Z62" s="998" t="s">
        <v>430</v>
      </c>
      <c r="AA62" s="998">
        <v>7.1513999999999998</v>
      </c>
      <c r="AB62" s="998">
        <v>4.6355000000000004</v>
      </c>
      <c r="AC62" s="998">
        <v>5.2206999999999999</v>
      </c>
      <c r="AD62" s="998" t="s">
        <v>430</v>
      </c>
      <c r="AE62" s="998">
        <v>16.055700000000002</v>
      </c>
      <c r="AF62" s="998">
        <v>5.3423999999999996</v>
      </c>
      <c r="AG62" s="1019"/>
      <c r="AH62" s="1001" t="s">
        <v>8747</v>
      </c>
      <c r="AI62" s="1001" t="s">
        <v>8748</v>
      </c>
      <c r="AJ62" s="1001" t="s">
        <v>8749</v>
      </c>
      <c r="AK62" s="1001" t="s">
        <v>8750</v>
      </c>
      <c r="AL62" s="1001" t="s">
        <v>8751</v>
      </c>
      <c r="AM62" s="1001" t="s">
        <v>8752</v>
      </c>
      <c r="AN62" s="1001" t="s">
        <v>8753</v>
      </c>
      <c r="AO62" s="1020" t="s">
        <v>8754</v>
      </c>
      <c r="AP62" s="996" t="s">
        <v>430</v>
      </c>
      <c r="AQ62" s="996" t="s">
        <v>430</v>
      </c>
      <c r="AR62" s="996" t="s">
        <v>430</v>
      </c>
      <c r="AS62" s="996" t="s">
        <v>430</v>
      </c>
      <c r="AT62" s="996" t="s">
        <v>430</v>
      </c>
      <c r="AU62" s="1001" t="s">
        <v>8755</v>
      </c>
      <c r="AV62" s="1001" t="s">
        <v>8756</v>
      </c>
      <c r="AW62" s="1001" t="s">
        <v>8757</v>
      </c>
      <c r="AX62" s="996" t="s">
        <v>430</v>
      </c>
      <c r="AY62" s="1018" t="s">
        <v>8758</v>
      </c>
    </row>
    <row r="63" spans="1:51" x14ac:dyDescent="0.25">
      <c r="A63" s="981" t="s">
        <v>8425</v>
      </c>
      <c r="B63" s="994"/>
      <c r="C63" s="995">
        <v>45379</v>
      </c>
      <c r="D63" s="994"/>
      <c r="E63" s="996">
        <v>37.68</v>
      </c>
      <c r="F63" s="994"/>
      <c r="G63" s="997" t="s">
        <v>430</v>
      </c>
      <c r="H63" s="999"/>
      <c r="I63" s="998" t="s">
        <v>430</v>
      </c>
      <c r="J63" s="998" t="s">
        <v>430</v>
      </c>
      <c r="K63" s="998" t="s">
        <v>430</v>
      </c>
      <c r="L63" s="998" t="s">
        <v>430</v>
      </c>
      <c r="M63" s="1003"/>
      <c r="N63" s="1000" t="s">
        <v>430</v>
      </c>
      <c r="O63" s="998" t="s">
        <v>430</v>
      </c>
      <c r="P63" s="998" t="s">
        <v>430</v>
      </c>
      <c r="Q63" s="998" t="s">
        <v>430</v>
      </c>
      <c r="R63" s="998" t="s">
        <v>430</v>
      </c>
      <c r="S63" s="998" t="s">
        <v>430</v>
      </c>
      <c r="T63" s="998" t="s">
        <v>430</v>
      </c>
      <c r="U63" s="1015" t="s">
        <v>430</v>
      </c>
      <c r="V63" s="998" t="s">
        <v>430</v>
      </c>
      <c r="W63" s="998" t="s">
        <v>430</v>
      </c>
      <c r="X63" s="998" t="s">
        <v>430</v>
      </c>
      <c r="Y63" s="1004" t="s">
        <v>430</v>
      </c>
      <c r="Z63" s="998" t="s">
        <v>430</v>
      </c>
      <c r="AA63" s="998" t="s">
        <v>430</v>
      </c>
      <c r="AB63" s="998" t="s">
        <v>430</v>
      </c>
      <c r="AC63" s="998" t="s">
        <v>430</v>
      </c>
      <c r="AD63" s="998" t="s">
        <v>430</v>
      </c>
      <c r="AE63" s="998" t="s">
        <v>430</v>
      </c>
      <c r="AF63" s="998" t="s">
        <v>430</v>
      </c>
      <c r="AG63" s="1019"/>
      <c r="AH63" s="996" t="s">
        <v>430</v>
      </c>
      <c r="AI63" s="996" t="s">
        <v>430</v>
      </c>
      <c r="AJ63" s="996" t="s">
        <v>430</v>
      </c>
      <c r="AK63" s="996" t="s">
        <v>430</v>
      </c>
      <c r="AL63" s="996" t="s">
        <v>430</v>
      </c>
      <c r="AM63" s="996" t="s">
        <v>430</v>
      </c>
      <c r="AN63" s="996" t="s">
        <v>430</v>
      </c>
      <c r="AO63" s="1026" t="s">
        <v>430</v>
      </c>
      <c r="AP63" s="996" t="s">
        <v>430</v>
      </c>
      <c r="AQ63" s="996" t="s">
        <v>430</v>
      </c>
      <c r="AR63" s="996" t="s">
        <v>430</v>
      </c>
      <c r="AS63" s="996" t="s">
        <v>430</v>
      </c>
      <c r="AT63" s="996" t="s">
        <v>430</v>
      </c>
      <c r="AU63" s="996" t="s">
        <v>430</v>
      </c>
      <c r="AV63" s="996" t="s">
        <v>430</v>
      </c>
      <c r="AW63" s="996" t="s">
        <v>430</v>
      </c>
      <c r="AX63" s="996" t="s">
        <v>430</v>
      </c>
      <c r="AY63" s="1027" t="s">
        <v>430</v>
      </c>
    </row>
    <row r="64" spans="1:51" x14ac:dyDescent="0.25">
      <c r="A64" s="981" t="s">
        <v>8439</v>
      </c>
      <c r="B64" s="994"/>
      <c r="C64" s="995">
        <v>45210</v>
      </c>
      <c r="D64" s="994"/>
      <c r="E64" s="996">
        <v>21.437200000000001</v>
      </c>
      <c r="F64" s="994"/>
      <c r="G64" s="997">
        <v>12.303000000000001</v>
      </c>
      <c r="H64" s="999"/>
      <c r="I64" s="998">
        <v>6.39</v>
      </c>
      <c r="J64" s="998">
        <v>7.08</v>
      </c>
      <c r="K64" s="998">
        <v>4.92</v>
      </c>
      <c r="L64" s="998">
        <v>5.09</v>
      </c>
      <c r="M64" s="1003"/>
      <c r="N64" s="1000">
        <v>72.234800000000007</v>
      </c>
      <c r="O64" s="998">
        <v>19.909800000000001</v>
      </c>
      <c r="P64" s="998">
        <v>26.495699999999999</v>
      </c>
      <c r="Q64" s="998">
        <v>43.652000000000001</v>
      </c>
      <c r="R64" s="998">
        <v>26.359300000000001</v>
      </c>
      <c r="S64" s="998">
        <v>5.3799000000000001</v>
      </c>
      <c r="T64" s="998">
        <v>5.1289999999999996</v>
      </c>
      <c r="U64" s="1015">
        <v>4.9835000000000003</v>
      </c>
      <c r="V64" s="998">
        <v>3.9632000000000001</v>
      </c>
      <c r="W64" s="998">
        <v>7.4031000000000002</v>
      </c>
      <c r="X64" s="998" t="s">
        <v>430</v>
      </c>
      <c r="Y64" s="1004" t="s">
        <v>430</v>
      </c>
      <c r="Z64" s="998" t="s">
        <v>430</v>
      </c>
      <c r="AA64" s="998">
        <v>12.4886</v>
      </c>
      <c r="AB64" s="998">
        <v>5.1402000000000001</v>
      </c>
      <c r="AC64" s="998">
        <v>5.2774999999999999</v>
      </c>
      <c r="AD64" s="998">
        <v>4.2451999999999996</v>
      </c>
      <c r="AE64" s="998">
        <v>32.106499999999997</v>
      </c>
      <c r="AF64" s="998">
        <v>8.0166000000000004</v>
      </c>
      <c r="AG64" s="1019"/>
      <c r="AH64" s="1001" t="s">
        <v>8759</v>
      </c>
      <c r="AI64" s="1001" t="s">
        <v>8760</v>
      </c>
      <c r="AJ64" s="1001" t="s">
        <v>8761</v>
      </c>
      <c r="AK64" s="1001" t="s">
        <v>8762</v>
      </c>
      <c r="AL64" s="1001" t="s">
        <v>8763</v>
      </c>
      <c r="AM64" s="1001" t="s">
        <v>8764</v>
      </c>
      <c r="AN64" s="1001" t="s">
        <v>8765</v>
      </c>
      <c r="AO64" s="1020" t="s">
        <v>8766</v>
      </c>
      <c r="AP64" s="1001" t="s">
        <v>8767</v>
      </c>
      <c r="AQ64" s="1001" t="s">
        <v>8768</v>
      </c>
      <c r="AR64" s="996" t="s">
        <v>430</v>
      </c>
      <c r="AS64" s="996" t="s">
        <v>430</v>
      </c>
      <c r="AT64" s="996" t="s">
        <v>430</v>
      </c>
      <c r="AU64" s="1001" t="s">
        <v>8769</v>
      </c>
      <c r="AV64" s="1001" t="s">
        <v>8770</v>
      </c>
      <c r="AW64" s="1001" t="s">
        <v>8771</v>
      </c>
      <c r="AX64" s="1001" t="s">
        <v>8772</v>
      </c>
      <c r="AY64" s="1018" t="s">
        <v>8761</v>
      </c>
    </row>
    <row r="65" spans="1:51" x14ac:dyDescent="0.25">
      <c r="A65" s="981" t="s">
        <v>8275</v>
      </c>
      <c r="B65" s="994"/>
      <c r="C65" s="995">
        <v>44603</v>
      </c>
      <c r="D65" s="994"/>
      <c r="E65" s="996">
        <v>6674.16</v>
      </c>
      <c r="F65" s="994"/>
      <c r="G65" s="997">
        <v>12.9993</v>
      </c>
      <c r="H65" s="999"/>
      <c r="I65" s="998">
        <v>0.76</v>
      </c>
      <c r="J65" s="998">
        <v>6.35</v>
      </c>
      <c r="K65" s="998">
        <v>0.72</v>
      </c>
      <c r="L65" s="998">
        <v>0.74</v>
      </c>
      <c r="M65" s="1003"/>
      <c r="N65" s="1000">
        <v>10.391999999999999</v>
      </c>
      <c r="O65" s="998">
        <v>16.588899999999999</v>
      </c>
      <c r="P65" s="998">
        <v>12.061500000000001</v>
      </c>
      <c r="Q65" s="998">
        <v>13.0006</v>
      </c>
      <c r="R65" s="998">
        <v>6.9608999999999996</v>
      </c>
      <c r="S65" s="998">
        <v>5.4295999999999998</v>
      </c>
      <c r="T65" s="998">
        <v>5.6990999999999996</v>
      </c>
      <c r="U65" s="1015">
        <v>6.0808</v>
      </c>
      <c r="V65" s="998">
        <v>5.6483999999999996</v>
      </c>
      <c r="W65" s="998">
        <v>7.4042000000000003</v>
      </c>
      <c r="X65" s="998">
        <v>7.2809999999999997</v>
      </c>
      <c r="Y65" s="1004" t="s">
        <v>430</v>
      </c>
      <c r="Z65" s="998" t="s">
        <v>430</v>
      </c>
      <c r="AA65" s="998">
        <v>5.9215999999999998</v>
      </c>
      <c r="AB65" s="998">
        <v>5.8672000000000004</v>
      </c>
      <c r="AC65" s="998">
        <v>6.0938999999999997</v>
      </c>
      <c r="AD65" s="998">
        <v>5.8822000000000001</v>
      </c>
      <c r="AE65" s="998">
        <v>9.9231999999999996</v>
      </c>
      <c r="AF65" s="998">
        <v>6.2145999999999999</v>
      </c>
      <c r="AG65" s="1019"/>
      <c r="AH65" s="1001" t="s">
        <v>8773</v>
      </c>
      <c r="AI65" s="1001" t="s">
        <v>8719</v>
      </c>
      <c r="AJ65" s="1001" t="s">
        <v>8693</v>
      </c>
      <c r="AK65" s="1001" t="s">
        <v>8774</v>
      </c>
      <c r="AL65" s="1001" t="s">
        <v>8775</v>
      </c>
      <c r="AM65" s="1001" t="s">
        <v>8776</v>
      </c>
      <c r="AN65" s="1001" t="s">
        <v>8777</v>
      </c>
      <c r="AO65" s="1020" t="s">
        <v>8778</v>
      </c>
      <c r="AP65" s="1001" t="s">
        <v>8779</v>
      </c>
      <c r="AQ65" s="1001" t="s">
        <v>8780</v>
      </c>
      <c r="AR65" s="1001" t="s">
        <v>8781</v>
      </c>
      <c r="AS65" s="996" t="s">
        <v>430</v>
      </c>
      <c r="AT65" s="996" t="s">
        <v>430</v>
      </c>
      <c r="AU65" s="1001" t="s">
        <v>8782</v>
      </c>
      <c r="AV65" s="1001" t="s">
        <v>8783</v>
      </c>
      <c r="AW65" s="1001" t="s">
        <v>8784</v>
      </c>
      <c r="AX65" s="1001" t="s">
        <v>8785</v>
      </c>
      <c r="AY65" s="1018" t="s">
        <v>8786</v>
      </c>
    </row>
    <row r="66" spans="1:51" x14ac:dyDescent="0.25">
      <c r="A66" s="981" t="s">
        <v>8286</v>
      </c>
      <c r="B66" s="994"/>
      <c r="C66" s="995">
        <v>44603</v>
      </c>
      <c r="D66" s="994"/>
      <c r="E66" s="996">
        <v>3233.29</v>
      </c>
      <c r="F66" s="994"/>
      <c r="G66" s="997">
        <v>13.2918</v>
      </c>
      <c r="H66" s="999"/>
      <c r="I66" s="998">
        <v>5.61</v>
      </c>
      <c r="J66" s="998">
        <v>7.7</v>
      </c>
      <c r="K66" s="998">
        <v>4.3899999999999997</v>
      </c>
      <c r="L66" s="998">
        <v>4.5599999999999996</v>
      </c>
      <c r="M66" s="1003"/>
      <c r="N66" s="1000">
        <v>93.329300000000003</v>
      </c>
      <c r="O66" s="998">
        <v>71.911500000000004</v>
      </c>
      <c r="P66" s="998">
        <v>46.226100000000002</v>
      </c>
      <c r="Q66" s="998">
        <v>56.819499999999998</v>
      </c>
      <c r="R66" s="998">
        <v>29.976400000000002</v>
      </c>
      <c r="S66" s="998">
        <v>5.0541999999999998</v>
      </c>
      <c r="T66" s="998">
        <v>5.9374000000000002</v>
      </c>
      <c r="U66" s="1015">
        <v>6.3007</v>
      </c>
      <c r="V66" s="998">
        <v>3.8389000000000002</v>
      </c>
      <c r="W66" s="998">
        <v>7.3285999999999998</v>
      </c>
      <c r="X66" s="998">
        <v>7.1512000000000002</v>
      </c>
      <c r="Y66" s="1004" t="s">
        <v>430</v>
      </c>
      <c r="Z66" s="998" t="s">
        <v>430</v>
      </c>
      <c r="AA66" s="998">
        <v>12.209300000000001</v>
      </c>
      <c r="AB66" s="998">
        <v>6.4889000000000001</v>
      </c>
      <c r="AC66" s="998">
        <v>5.6391</v>
      </c>
      <c r="AD66" s="998">
        <v>4.1307</v>
      </c>
      <c r="AE66" s="998">
        <v>39.573</v>
      </c>
      <c r="AF66" s="998">
        <v>6.7592999999999996</v>
      </c>
      <c r="AG66" s="1019"/>
      <c r="AH66" s="1001" t="s">
        <v>8787</v>
      </c>
      <c r="AI66" s="1001" t="s">
        <v>8788</v>
      </c>
      <c r="AJ66" s="1001" t="s">
        <v>8789</v>
      </c>
      <c r="AK66" s="1001" t="s">
        <v>8789</v>
      </c>
      <c r="AL66" s="1001" t="s">
        <v>8790</v>
      </c>
      <c r="AM66" s="1001" t="s">
        <v>8791</v>
      </c>
      <c r="AN66" s="1001" t="s">
        <v>8792</v>
      </c>
      <c r="AO66" s="1020" t="s">
        <v>8793</v>
      </c>
      <c r="AP66" s="1001" t="s">
        <v>8794</v>
      </c>
      <c r="AQ66" s="1001" t="s">
        <v>8795</v>
      </c>
      <c r="AR66" s="1001" t="s">
        <v>8796</v>
      </c>
      <c r="AS66" s="996" t="s">
        <v>430</v>
      </c>
      <c r="AT66" s="996" t="s">
        <v>430</v>
      </c>
      <c r="AU66" s="1001" t="s">
        <v>8797</v>
      </c>
      <c r="AV66" s="1001" t="s">
        <v>8798</v>
      </c>
      <c r="AW66" s="1001" t="s">
        <v>8799</v>
      </c>
      <c r="AX66" s="1001" t="s">
        <v>8800</v>
      </c>
      <c r="AY66" s="1018" t="s">
        <v>8788</v>
      </c>
    </row>
    <row r="67" spans="1:51" x14ac:dyDescent="0.25">
      <c r="A67" s="981" t="s">
        <v>8397</v>
      </c>
      <c r="B67" s="994"/>
      <c r="C67" s="995">
        <v>44917</v>
      </c>
      <c r="D67" s="994"/>
      <c r="E67" s="996">
        <v>95.703299999999999</v>
      </c>
      <c r="F67" s="994"/>
      <c r="G67" s="997">
        <v>12.6441</v>
      </c>
      <c r="H67" s="999"/>
      <c r="I67" s="998">
        <v>0.11</v>
      </c>
      <c r="J67" s="998">
        <v>5.61</v>
      </c>
      <c r="K67" s="998">
        <v>0.1</v>
      </c>
      <c r="L67" s="998">
        <v>0.11</v>
      </c>
      <c r="M67" s="1003"/>
      <c r="N67" s="1000">
        <v>5.1967999999999996</v>
      </c>
      <c r="O67" s="998">
        <v>4.9093999999999998</v>
      </c>
      <c r="P67" s="998">
        <v>5.1185999999999998</v>
      </c>
      <c r="Q67" s="998">
        <v>5.3513999999999999</v>
      </c>
      <c r="R67" s="998">
        <v>5.3224999999999998</v>
      </c>
      <c r="S67" s="998">
        <v>5.4069000000000003</v>
      </c>
      <c r="T67" s="998">
        <v>5.3693999999999997</v>
      </c>
      <c r="U67" s="1015">
        <v>5.4188000000000001</v>
      </c>
      <c r="V67" s="998">
        <v>5.4131999999999998</v>
      </c>
      <c r="W67" s="998">
        <v>6.8701999999999996</v>
      </c>
      <c r="X67" s="998">
        <v>6.8830999999999998</v>
      </c>
      <c r="Y67" s="1004" t="s">
        <v>430</v>
      </c>
      <c r="Z67" s="998" t="s">
        <v>430</v>
      </c>
      <c r="AA67" s="998">
        <v>5.4983000000000004</v>
      </c>
      <c r="AB67" s="998">
        <v>5.3367000000000004</v>
      </c>
      <c r="AC67" s="998">
        <v>5.4802</v>
      </c>
      <c r="AD67" s="998">
        <v>5.5072999999999999</v>
      </c>
      <c r="AE67" s="998">
        <v>5.4722999999999997</v>
      </c>
      <c r="AF67" s="998">
        <v>6.9524999999999997</v>
      </c>
      <c r="AG67" s="1019"/>
      <c r="AH67" s="1001" t="s">
        <v>8801</v>
      </c>
      <c r="AI67" s="1001" t="s">
        <v>8802</v>
      </c>
      <c r="AJ67" s="1001" t="s">
        <v>8803</v>
      </c>
      <c r="AK67" s="1001" t="s">
        <v>8803</v>
      </c>
      <c r="AL67" s="1001" t="s">
        <v>8804</v>
      </c>
      <c r="AM67" s="1001" t="s">
        <v>8805</v>
      </c>
      <c r="AN67" s="1001" t="s">
        <v>8806</v>
      </c>
      <c r="AO67" s="1020" t="s">
        <v>8807</v>
      </c>
      <c r="AP67" s="1001" t="s">
        <v>8808</v>
      </c>
      <c r="AQ67" s="1001" t="s">
        <v>8809</v>
      </c>
      <c r="AR67" s="1001" t="s">
        <v>8810</v>
      </c>
      <c r="AS67" s="996" t="s">
        <v>430</v>
      </c>
      <c r="AT67" s="996" t="s">
        <v>430</v>
      </c>
      <c r="AU67" s="1001" t="s">
        <v>8804</v>
      </c>
      <c r="AV67" s="1001" t="s">
        <v>8811</v>
      </c>
      <c r="AW67" s="1001" t="s">
        <v>8812</v>
      </c>
      <c r="AX67" s="1001" t="s">
        <v>8813</v>
      </c>
      <c r="AY67" s="1018" t="s">
        <v>8803</v>
      </c>
    </row>
    <row r="68" spans="1:51" x14ac:dyDescent="0.25">
      <c r="A68" s="981" t="s">
        <v>8367</v>
      </c>
      <c r="B68" s="994"/>
      <c r="C68" s="995">
        <v>44972</v>
      </c>
      <c r="D68" s="994"/>
      <c r="E68" s="996">
        <v>194.084</v>
      </c>
      <c r="F68" s="994"/>
      <c r="G68" s="997">
        <v>12.741099999999999</v>
      </c>
      <c r="H68" s="999"/>
      <c r="I68" s="998">
        <v>6.53</v>
      </c>
      <c r="J68" s="998">
        <v>7.73</v>
      </c>
      <c r="K68" s="998">
        <v>4.93</v>
      </c>
      <c r="L68" s="998">
        <v>5.12</v>
      </c>
      <c r="M68" s="1003"/>
      <c r="N68" s="1000">
        <v>-24.047999999999998</v>
      </c>
      <c r="O68" s="998">
        <v>33.802100000000003</v>
      </c>
      <c r="P68" s="998">
        <v>23.555900000000001</v>
      </c>
      <c r="Q68" s="998">
        <v>44.8765</v>
      </c>
      <c r="R68" s="998">
        <v>25.259699999999999</v>
      </c>
      <c r="S68" s="998">
        <v>6.4781000000000004</v>
      </c>
      <c r="T68" s="998">
        <v>5.1832000000000003</v>
      </c>
      <c r="U68" s="1015">
        <v>5.2228000000000003</v>
      </c>
      <c r="V68" s="998">
        <v>2.8155000000000001</v>
      </c>
      <c r="W68" s="998">
        <v>6.8329000000000004</v>
      </c>
      <c r="X68" s="998">
        <v>6.8452999999999999</v>
      </c>
      <c r="Y68" s="1004" t="s">
        <v>430</v>
      </c>
      <c r="Z68" s="998" t="s">
        <v>430</v>
      </c>
      <c r="AA68" s="998">
        <v>11.445600000000001</v>
      </c>
      <c r="AB68" s="998">
        <v>5.8284000000000002</v>
      </c>
      <c r="AC68" s="998">
        <v>5.3338000000000001</v>
      </c>
      <c r="AD68" s="998">
        <v>2.8982999999999999</v>
      </c>
      <c r="AE68" s="998">
        <v>32.3626</v>
      </c>
      <c r="AF68" s="998">
        <v>7.5231000000000003</v>
      </c>
      <c r="AG68" s="1019"/>
      <c r="AH68" s="1001" t="s">
        <v>8814</v>
      </c>
      <c r="AI68" s="1001" t="s">
        <v>8815</v>
      </c>
      <c r="AJ68" s="1001" t="s">
        <v>8816</v>
      </c>
      <c r="AK68" s="1001" t="s">
        <v>8817</v>
      </c>
      <c r="AL68" s="1001" t="s">
        <v>8818</v>
      </c>
      <c r="AM68" s="1001" t="s">
        <v>8819</v>
      </c>
      <c r="AN68" s="1001" t="s">
        <v>8820</v>
      </c>
      <c r="AO68" s="1020" t="s">
        <v>8821</v>
      </c>
      <c r="AP68" s="1001" t="s">
        <v>8822</v>
      </c>
      <c r="AQ68" s="1001" t="s">
        <v>8823</v>
      </c>
      <c r="AR68" s="1001" t="s">
        <v>8824</v>
      </c>
      <c r="AS68" s="996" t="s">
        <v>430</v>
      </c>
      <c r="AT68" s="996" t="s">
        <v>430</v>
      </c>
      <c r="AU68" s="1001" t="s">
        <v>8763</v>
      </c>
      <c r="AV68" s="1001" t="s">
        <v>8825</v>
      </c>
      <c r="AW68" s="1001" t="s">
        <v>8826</v>
      </c>
      <c r="AX68" s="1001" t="s">
        <v>8827</v>
      </c>
      <c r="AY68" s="1018" t="s">
        <v>8828</v>
      </c>
    </row>
    <row r="69" spans="1:51" x14ac:dyDescent="0.25">
      <c r="A69" s="981" t="s">
        <v>8339</v>
      </c>
      <c r="B69" s="994"/>
      <c r="C69" s="995">
        <v>44846</v>
      </c>
      <c r="D69" s="994"/>
      <c r="E69" s="996">
        <v>521.34400000000005</v>
      </c>
      <c r="F69" s="994"/>
      <c r="G69" s="997">
        <v>13.027799999999999</v>
      </c>
      <c r="H69" s="999"/>
      <c r="I69" s="998">
        <v>1.83</v>
      </c>
      <c r="J69" s="998">
        <v>7.45</v>
      </c>
      <c r="K69" s="998">
        <v>1.64</v>
      </c>
      <c r="L69" s="998">
        <v>1.72</v>
      </c>
      <c r="M69" s="1003"/>
      <c r="N69" s="1000">
        <v>8.9675999999999991</v>
      </c>
      <c r="O69" s="998">
        <v>15.2416</v>
      </c>
      <c r="P69" s="998">
        <v>14.690200000000001</v>
      </c>
      <c r="Q69" s="998">
        <v>25.339099999999998</v>
      </c>
      <c r="R69" s="998">
        <v>14.5661</v>
      </c>
      <c r="S69" s="998">
        <v>5.0891999999999999</v>
      </c>
      <c r="T69" s="998">
        <v>4.7464000000000004</v>
      </c>
      <c r="U69" s="1015">
        <v>5.4950000000000001</v>
      </c>
      <c r="V69" s="998">
        <v>4.9131</v>
      </c>
      <c r="W69" s="998">
        <v>7.4222999999999999</v>
      </c>
      <c r="X69" s="998">
        <v>7.1590999999999996</v>
      </c>
      <c r="Y69" s="1004" t="s">
        <v>430</v>
      </c>
      <c r="Z69" s="998" t="s">
        <v>430</v>
      </c>
      <c r="AA69" s="998">
        <v>6.9767999999999999</v>
      </c>
      <c r="AB69" s="998">
        <v>4.5465999999999998</v>
      </c>
      <c r="AC69" s="998">
        <v>5.3844000000000003</v>
      </c>
      <c r="AD69" s="998">
        <v>4.9946000000000002</v>
      </c>
      <c r="AE69" s="998">
        <v>20.383400000000002</v>
      </c>
      <c r="AF69" s="998">
        <v>7.4417999999999997</v>
      </c>
      <c r="AG69" s="1019"/>
      <c r="AH69" s="1001" t="s">
        <v>8829</v>
      </c>
      <c r="AI69" s="1001" t="s">
        <v>8830</v>
      </c>
      <c r="AJ69" s="1001" t="s">
        <v>8831</v>
      </c>
      <c r="AK69" s="1001" t="s">
        <v>8832</v>
      </c>
      <c r="AL69" s="1001" t="s">
        <v>8833</v>
      </c>
      <c r="AM69" s="1001" t="s">
        <v>8834</v>
      </c>
      <c r="AN69" s="1001" t="s">
        <v>8835</v>
      </c>
      <c r="AO69" s="1020" t="s">
        <v>8836</v>
      </c>
      <c r="AP69" s="1001" t="s">
        <v>8837</v>
      </c>
      <c r="AQ69" s="1001" t="s">
        <v>8838</v>
      </c>
      <c r="AR69" s="1001" t="s">
        <v>8839</v>
      </c>
      <c r="AS69" s="996" t="s">
        <v>430</v>
      </c>
      <c r="AT69" s="996" t="s">
        <v>430</v>
      </c>
      <c r="AU69" s="1001" t="s">
        <v>8840</v>
      </c>
      <c r="AV69" s="1001" t="s">
        <v>8841</v>
      </c>
      <c r="AW69" s="1001" t="s">
        <v>8842</v>
      </c>
      <c r="AX69" s="1001" t="s">
        <v>8843</v>
      </c>
      <c r="AY69" s="1018" t="s">
        <v>8844</v>
      </c>
    </row>
    <row r="70" spans="1:51" x14ac:dyDescent="0.25">
      <c r="A70" s="914" t="s">
        <v>7269</v>
      </c>
      <c r="B70" s="959"/>
      <c r="C70" s="33"/>
      <c r="D70" s="33"/>
      <c r="E70" s="33"/>
      <c r="F70" s="33"/>
      <c r="G70" s="33"/>
      <c r="H70" s="33"/>
      <c r="I70" s="33"/>
      <c r="J70" s="33"/>
      <c r="K70" s="33"/>
      <c r="L70" s="33"/>
      <c r="M70" s="33"/>
      <c r="N70" s="70">
        <f t="shared" ref="N70:AF70" si="4">IFERROR(ROUND(AVERAGE(N41:N69),2),"--")</f>
        <v>26.75</v>
      </c>
      <c r="O70" s="59">
        <f t="shared" si="4"/>
        <v>21.12</v>
      </c>
      <c r="P70" s="59">
        <f t="shared" si="4"/>
        <v>18.25</v>
      </c>
      <c r="Q70" s="59">
        <f t="shared" si="4"/>
        <v>23.95</v>
      </c>
      <c r="R70" s="59">
        <f t="shared" si="4"/>
        <v>15.22</v>
      </c>
      <c r="S70" s="59">
        <f t="shared" si="4"/>
        <v>5.97</v>
      </c>
      <c r="T70" s="59">
        <f t="shared" si="4"/>
        <v>5.2</v>
      </c>
      <c r="U70" s="59">
        <f t="shared" si="4"/>
        <v>5.28</v>
      </c>
      <c r="V70" s="70">
        <f t="shared" si="4"/>
        <v>4.79</v>
      </c>
      <c r="W70" s="59">
        <f t="shared" si="4"/>
        <v>6.62</v>
      </c>
      <c r="X70" s="59">
        <f t="shared" si="4"/>
        <v>6.86</v>
      </c>
      <c r="Y70" s="59">
        <f t="shared" si="4"/>
        <v>5.86</v>
      </c>
      <c r="Z70" s="59">
        <f t="shared" si="4"/>
        <v>6.67</v>
      </c>
      <c r="AA70" s="59">
        <f t="shared" si="4"/>
        <v>8.6</v>
      </c>
      <c r="AB70" s="59">
        <f t="shared" si="4"/>
        <v>5.08</v>
      </c>
      <c r="AC70" s="59">
        <f t="shared" si="4"/>
        <v>5.23</v>
      </c>
      <c r="AD70" s="59">
        <f t="shared" si="4"/>
        <v>4.87</v>
      </c>
      <c r="AE70" s="59">
        <f t="shared" si="4"/>
        <v>19</v>
      </c>
      <c r="AF70" s="88">
        <f t="shared" si="4"/>
        <v>6.98</v>
      </c>
      <c r="AG70" s="33"/>
      <c r="AH70" s="33"/>
      <c r="AI70" s="33"/>
      <c r="AJ70" s="33"/>
      <c r="AK70" s="33"/>
      <c r="AL70" s="33"/>
      <c r="AM70" s="33"/>
      <c r="AN70" s="33"/>
      <c r="AO70" s="33"/>
      <c r="AP70" s="33"/>
      <c r="AQ70" s="33"/>
      <c r="AR70" s="33"/>
      <c r="AS70" s="33"/>
      <c r="AT70" s="33"/>
      <c r="AU70" s="33"/>
      <c r="AV70" s="33"/>
      <c r="AW70" s="33"/>
      <c r="AX70" s="33"/>
      <c r="AY70" s="34"/>
    </row>
    <row r="71" spans="1:51" x14ac:dyDescent="0.25">
      <c r="A71" s="910" t="s">
        <v>94</v>
      </c>
      <c r="B71" s="960"/>
      <c r="C71" s="25"/>
      <c r="D71" s="25"/>
      <c r="E71" s="25"/>
      <c r="F71" s="25"/>
      <c r="G71" s="25"/>
      <c r="H71" s="25"/>
      <c r="I71" s="25"/>
      <c r="J71" s="25"/>
      <c r="K71" s="25"/>
      <c r="L71" s="25"/>
      <c r="M71" s="25"/>
      <c r="N71" s="71">
        <f t="shared" ref="N71:AF71" si="5">IF(COUNTIF(N41:N69,"--") = 29,"--",ROUND(MAX(N41:N69),2))</f>
        <v>168.1</v>
      </c>
      <c r="O71" s="60">
        <f t="shared" si="5"/>
        <v>109.34</v>
      </c>
      <c r="P71" s="60">
        <f t="shared" si="5"/>
        <v>70.92</v>
      </c>
      <c r="Q71" s="60">
        <f t="shared" si="5"/>
        <v>56.82</v>
      </c>
      <c r="R71" s="60">
        <f t="shared" si="5"/>
        <v>33.15</v>
      </c>
      <c r="S71" s="60">
        <f t="shared" si="5"/>
        <v>7.57</v>
      </c>
      <c r="T71" s="60">
        <f t="shared" si="5"/>
        <v>6.49</v>
      </c>
      <c r="U71" s="60">
        <f t="shared" si="5"/>
        <v>6.32</v>
      </c>
      <c r="V71" s="71">
        <f t="shared" si="5"/>
        <v>6.55</v>
      </c>
      <c r="W71" s="60">
        <f t="shared" si="5"/>
        <v>7.82</v>
      </c>
      <c r="X71" s="60">
        <f t="shared" si="5"/>
        <v>7.78</v>
      </c>
      <c r="Y71" s="60">
        <f t="shared" si="5"/>
        <v>6.43</v>
      </c>
      <c r="Z71" s="60">
        <f t="shared" si="5"/>
        <v>7.32</v>
      </c>
      <c r="AA71" s="60">
        <f t="shared" si="5"/>
        <v>18.2</v>
      </c>
      <c r="AB71" s="60">
        <f t="shared" si="5"/>
        <v>6.49</v>
      </c>
      <c r="AC71" s="60">
        <f t="shared" si="5"/>
        <v>6.29</v>
      </c>
      <c r="AD71" s="60">
        <f t="shared" si="5"/>
        <v>6.54</v>
      </c>
      <c r="AE71" s="60">
        <f t="shared" si="5"/>
        <v>39.57</v>
      </c>
      <c r="AF71" s="89">
        <f t="shared" si="5"/>
        <v>8.59</v>
      </c>
      <c r="AG71" s="25"/>
      <c r="AH71" s="25"/>
      <c r="AI71" s="25"/>
      <c r="AJ71" s="25"/>
      <c r="AK71" s="25"/>
      <c r="AL71" s="25"/>
      <c r="AM71" s="25"/>
      <c r="AN71" s="25"/>
      <c r="AO71" s="25"/>
      <c r="AP71" s="25"/>
      <c r="AQ71" s="25"/>
      <c r="AR71" s="25"/>
      <c r="AS71" s="25"/>
      <c r="AT71" s="25"/>
      <c r="AU71" s="25"/>
      <c r="AV71" s="25"/>
      <c r="AW71" s="25"/>
      <c r="AX71" s="25"/>
      <c r="AY71" s="26"/>
    </row>
    <row r="72" spans="1:51" x14ac:dyDescent="0.25">
      <c r="A72" s="910" t="s">
        <v>95</v>
      </c>
      <c r="B72" s="960"/>
      <c r="C72" s="25"/>
      <c r="D72" s="25"/>
      <c r="E72" s="25"/>
      <c r="F72" s="25"/>
      <c r="G72" s="25"/>
      <c r="H72" s="25"/>
      <c r="I72" s="25"/>
      <c r="J72" s="25"/>
      <c r="K72" s="25"/>
      <c r="L72" s="25"/>
      <c r="M72" s="25"/>
      <c r="N72" s="71">
        <f t="shared" ref="N72:AF72" si="6">IF(COUNTIF(N41:N69,"--") = 29,"--",ROUND(MIN(N41:N69),2))</f>
        <v>-24.05</v>
      </c>
      <c r="O72" s="60">
        <f t="shared" si="6"/>
        <v>4.18</v>
      </c>
      <c r="P72" s="60">
        <f t="shared" si="6"/>
        <v>5.01</v>
      </c>
      <c r="Q72" s="60">
        <f t="shared" si="6"/>
        <v>4.99</v>
      </c>
      <c r="R72" s="60">
        <f t="shared" si="6"/>
        <v>5</v>
      </c>
      <c r="S72" s="60">
        <f t="shared" si="6"/>
        <v>4.96</v>
      </c>
      <c r="T72" s="60">
        <f t="shared" si="6"/>
        <v>2.85</v>
      </c>
      <c r="U72" s="60">
        <f t="shared" si="6"/>
        <v>1.87</v>
      </c>
      <c r="V72" s="71">
        <f t="shared" si="6"/>
        <v>0.32</v>
      </c>
      <c r="W72" s="60">
        <f t="shared" si="6"/>
        <v>3.6</v>
      </c>
      <c r="X72" s="60">
        <f t="shared" si="6"/>
        <v>4.8600000000000003</v>
      </c>
      <c r="Y72" s="60">
        <f t="shared" si="6"/>
        <v>4.67</v>
      </c>
      <c r="Z72" s="60">
        <f t="shared" si="6"/>
        <v>6.01</v>
      </c>
      <c r="AA72" s="60">
        <f t="shared" si="6"/>
        <v>4.92</v>
      </c>
      <c r="AB72" s="60">
        <f t="shared" si="6"/>
        <v>1.88</v>
      </c>
      <c r="AC72" s="60">
        <f t="shared" si="6"/>
        <v>1.77</v>
      </c>
      <c r="AD72" s="60">
        <f t="shared" si="6"/>
        <v>0.6</v>
      </c>
      <c r="AE72" s="60">
        <f t="shared" si="6"/>
        <v>4.9800000000000004</v>
      </c>
      <c r="AF72" s="89">
        <f t="shared" si="6"/>
        <v>4.62</v>
      </c>
      <c r="AG72" s="25"/>
      <c r="AH72" s="25"/>
      <c r="AI72" s="25"/>
      <c r="AJ72" s="25"/>
      <c r="AK72" s="25"/>
      <c r="AL72" s="25"/>
      <c r="AM72" s="25"/>
      <c r="AN72" s="25"/>
      <c r="AO72" s="25"/>
      <c r="AP72" s="25"/>
      <c r="AQ72" s="25"/>
      <c r="AR72" s="25"/>
      <c r="AS72" s="25"/>
      <c r="AT72" s="25"/>
      <c r="AU72" s="25"/>
      <c r="AV72" s="25"/>
      <c r="AW72" s="25"/>
      <c r="AX72" s="25"/>
      <c r="AY72" s="26"/>
    </row>
    <row r="73" spans="1:51" x14ac:dyDescent="0.25">
      <c r="A73" s="912" t="s">
        <v>96</v>
      </c>
      <c r="B73" s="961"/>
      <c r="C73" s="27"/>
      <c r="D73" s="27"/>
      <c r="E73" s="27"/>
      <c r="F73" s="27"/>
      <c r="G73" s="27"/>
      <c r="H73" s="27"/>
      <c r="I73" s="27"/>
      <c r="J73" s="27"/>
      <c r="K73" s="27"/>
      <c r="L73" s="27"/>
      <c r="M73" s="27"/>
      <c r="N73" s="72">
        <f t="shared" ref="N73:AF73" si="7">IFERROR(ROUND(MEDIAN(N41:N69),2),"--")</f>
        <v>12.97</v>
      </c>
      <c r="O73" s="61">
        <f t="shared" si="7"/>
        <v>13</v>
      </c>
      <c r="P73" s="61">
        <f t="shared" si="7"/>
        <v>12.92</v>
      </c>
      <c r="Q73" s="61">
        <f t="shared" si="7"/>
        <v>22.49</v>
      </c>
      <c r="R73" s="61">
        <f t="shared" si="7"/>
        <v>14.1</v>
      </c>
      <c r="S73" s="61">
        <f t="shared" si="7"/>
        <v>5.79</v>
      </c>
      <c r="T73" s="61">
        <f t="shared" si="7"/>
        <v>5.2</v>
      </c>
      <c r="U73" s="61">
        <f t="shared" si="7"/>
        <v>5.5</v>
      </c>
      <c r="V73" s="72">
        <f t="shared" si="7"/>
        <v>5.33</v>
      </c>
      <c r="W73" s="61">
        <f t="shared" si="7"/>
        <v>6.87</v>
      </c>
      <c r="X73" s="61">
        <f t="shared" si="7"/>
        <v>6.88</v>
      </c>
      <c r="Y73" s="61">
        <f t="shared" si="7"/>
        <v>5.89</v>
      </c>
      <c r="Z73" s="61">
        <f t="shared" si="7"/>
        <v>6.6</v>
      </c>
      <c r="AA73" s="61">
        <f t="shared" si="7"/>
        <v>7.29</v>
      </c>
      <c r="AB73" s="61">
        <f t="shared" si="7"/>
        <v>5.12</v>
      </c>
      <c r="AC73" s="61">
        <f t="shared" si="7"/>
        <v>5.47</v>
      </c>
      <c r="AD73" s="61">
        <f t="shared" si="7"/>
        <v>5.35</v>
      </c>
      <c r="AE73" s="61">
        <f t="shared" si="7"/>
        <v>19.07</v>
      </c>
      <c r="AF73" s="90">
        <f t="shared" si="7"/>
        <v>7.22</v>
      </c>
      <c r="AG73" s="27"/>
      <c r="AH73" s="27"/>
      <c r="AI73" s="27"/>
      <c r="AJ73" s="27"/>
      <c r="AK73" s="27"/>
      <c r="AL73" s="27"/>
      <c r="AM73" s="27"/>
      <c r="AN73" s="27"/>
      <c r="AO73" s="27"/>
      <c r="AP73" s="27"/>
      <c r="AQ73" s="27"/>
      <c r="AR73" s="27"/>
      <c r="AS73" s="27"/>
      <c r="AT73" s="27"/>
      <c r="AU73" s="27"/>
      <c r="AV73" s="27"/>
      <c r="AW73" s="27"/>
      <c r="AX73" s="27"/>
      <c r="AY73" s="272"/>
    </row>
    <row r="74" spans="1:51" ht="14.5" x14ac:dyDescent="0.25">
      <c r="A74" s="39" t="s">
        <v>7286</v>
      </c>
      <c r="B74" s="962"/>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1"/>
    </row>
    <row r="75" spans="1:51" x14ac:dyDescent="0.25">
      <c r="A75" s="481" t="s">
        <v>7291</v>
      </c>
      <c r="B75" s="963"/>
      <c r="C75" s="730"/>
      <c r="D75" s="406"/>
      <c r="E75" s="401"/>
      <c r="F75" s="406"/>
      <c r="G75" s="401"/>
      <c r="H75" s="406"/>
      <c r="I75" s="405"/>
      <c r="J75" s="405"/>
      <c r="K75" s="405"/>
      <c r="L75" s="405"/>
      <c r="M75" s="409"/>
      <c r="N75" s="407">
        <v>4.9705000000000004</v>
      </c>
      <c r="O75" s="405">
        <v>5.1614000000000004</v>
      </c>
      <c r="P75" s="405">
        <v>5.1778000000000004</v>
      </c>
      <c r="Q75" s="405">
        <v>5.1727999999999996</v>
      </c>
      <c r="R75" s="405">
        <v>5.2081</v>
      </c>
      <c r="S75" s="405">
        <v>5.1707000000000001</v>
      </c>
      <c r="T75" s="405">
        <v>5.1298000000000004</v>
      </c>
      <c r="U75" s="411">
        <v>5.2487000000000004</v>
      </c>
      <c r="V75" s="405">
        <v>5.3311000000000002</v>
      </c>
      <c r="W75" s="405">
        <v>5.8906999999999998</v>
      </c>
      <c r="X75" s="405">
        <v>6.2096</v>
      </c>
      <c r="Y75" s="410">
        <v>5.6451000000000002</v>
      </c>
      <c r="Z75" s="405">
        <v>5.4355000000000002</v>
      </c>
      <c r="AA75" s="405">
        <v>5.1334999999999997</v>
      </c>
      <c r="AB75" s="405">
        <v>5.1124000000000001</v>
      </c>
      <c r="AC75" s="405">
        <v>5.2302</v>
      </c>
      <c r="AD75" s="405">
        <v>5.3234000000000004</v>
      </c>
      <c r="AE75" s="405">
        <v>5.1905000000000001</v>
      </c>
      <c r="AF75" s="405" t="s">
        <v>428</v>
      </c>
      <c r="AG75" s="629"/>
      <c r="AH75" s="403"/>
      <c r="AI75" s="403"/>
      <c r="AJ75" s="403"/>
      <c r="AK75" s="403"/>
      <c r="AL75" s="403"/>
      <c r="AM75" s="403"/>
      <c r="AN75" s="403"/>
      <c r="AO75" s="700"/>
      <c r="AP75" s="403"/>
      <c r="AQ75" s="403"/>
      <c r="AR75" s="403"/>
      <c r="AS75" s="403"/>
      <c r="AT75" s="403"/>
      <c r="AU75" s="426"/>
      <c r="AV75" s="426"/>
      <c r="AW75" s="426"/>
      <c r="AX75" s="426"/>
      <c r="AY75" s="700"/>
    </row>
    <row r="76" spans="1:51" x14ac:dyDescent="0.25">
      <c r="A76" s="108" t="s">
        <v>7365</v>
      </c>
      <c r="B76" s="930"/>
      <c r="C76" s="728"/>
      <c r="D76" s="113"/>
      <c r="E76" s="117"/>
      <c r="F76" s="113"/>
      <c r="G76" s="117"/>
      <c r="H76" s="253"/>
      <c r="I76" s="114"/>
      <c r="J76" s="112"/>
      <c r="K76" s="112"/>
      <c r="L76" s="119"/>
      <c r="M76" s="112"/>
      <c r="N76" s="114" t="s">
        <v>430</v>
      </c>
      <c r="O76" s="112" t="s">
        <v>430</v>
      </c>
      <c r="P76" s="112" t="s">
        <v>430</v>
      </c>
      <c r="Q76" s="112" t="s">
        <v>430</v>
      </c>
      <c r="R76" s="112" t="s">
        <v>430</v>
      </c>
      <c r="S76" s="112" t="s">
        <v>430</v>
      </c>
      <c r="T76" s="112" t="s">
        <v>430</v>
      </c>
      <c r="U76" s="119" t="s">
        <v>430</v>
      </c>
      <c r="V76" s="114" t="s">
        <v>430</v>
      </c>
      <c r="W76" s="112" t="s">
        <v>430</v>
      </c>
      <c r="X76" s="112" t="s">
        <v>430</v>
      </c>
      <c r="Y76" s="278" t="s">
        <v>430</v>
      </c>
      <c r="Z76" s="112" t="s">
        <v>430</v>
      </c>
      <c r="AA76" s="112" t="s">
        <v>430</v>
      </c>
      <c r="AB76" s="112" t="s">
        <v>430</v>
      </c>
      <c r="AC76" s="112" t="s">
        <v>430</v>
      </c>
      <c r="AD76" s="112" t="s">
        <v>430</v>
      </c>
      <c r="AE76" s="112" t="s">
        <v>430</v>
      </c>
      <c r="AF76" s="119" t="s">
        <v>430</v>
      </c>
      <c r="AG76" s="110"/>
      <c r="AH76" s="306"/>
      <c r="AI76" s="110"/>
      <c r="AJ76" s="110"/>
      <c r="AK76" s="110"/>
      <c r="AL76" s="110"/>
      <c r="AM76" s="110"/>
      <c r="AN76" s="110"/>
      <c r="AO76" s="249"/>
      <c r="AP76" s="110"/>
      <c r="AQ76" s="110"/>
      <c r="AR76" s="110"/>
      <c r="AS76" s="110"/>
      <c r="AT76" s="110"/>
      <c r="AU76" s="249"/>
      <c r="AV76" s="249"/>
      <c r="AW76" s="249"/>
      <c r="AX76" s="249"/>
      <c r="AY76" s="315"/>
    </row>
    <row r="77" spans="1:51" x14ac:dyDescent="0.25">
      <c r="A77" s="345" t="s">
        <v>7456</v>
      </c>
      <c r="B77" s="932"/>
      <c r="C77" s="731"/>
      <c r="D77" s="374"/>
      <c r="E77" s="372"/>
      <c r="F77" s="374"/>
      <c r="G77" s="372"/>
      <c r="H77" s="374"/>
      <c r="I77" s="348"/>
      <c r="J77" s="348"/>
      <c r="K77" s="348"/>
      <c r="L77" s="348"/>
      <c r="M77" s="348"/>
      <c r="N77" s="350" t="s">
        <v>430</v>
      </c>
      <c r="O77" s="348" t="s">
        <v>430</v>
      </c>
      <c r="P77" s="348" t="s">
        <v>430</v>
      </c>
      <c r="Q77" s="348" t="s">
        <v>430</v>
      </c>
      <c r="R77" s="348" t="s">
        <v>430</v>
      </c>
      <c r="S77" s="348" t="s">
        <v>430</v>
      </c>
      <c r="T77" s="348" t="s">
        <v>430</v>
      </c>
      <c r="U77" s="354" t="s">
        <v>430</v>
      </c>
      <c r="V77" s="348" t="s">
        <v>430</v>
      </c>
      <c r="W77" s="348" t="s">
        <v>430</v>
      </c>
      <c r="X77" s="348" t="s">
        <v>430</v>
      </c>
      <c r="Y77" s="375" t="s">
        <v>430</v>
      </c>
      <c r="Z77" s="348" t="s">
        <v>430</v>
      </c>
      <c r="AA77" s="348" t="s">
        <v>430</v>
      </c>
      <c r="AB77" s="348" t="s">
        <v>430</v>
      </c>
      <c r="AC77" s="348" t="s">
        <v>430</v>
      </c>
      <c r="AD77" s="348" t="s">
        <v>430</v>
      </c>
      <c r="AE77" s="348" t="s">
        <v>430</v>
      </c>
      <c r="AF77" s="348" t="s">
        <v>430</v>
      </c>
      <c r="AG77" s="569"/>
      <c r="AH77" s="346"/>
      <c r="AI77" s="346"/>
      <c r="AJ77" s="346"/>
      <c r="AK77" s="346"/>
      <c r="AL77" s="346"/>
      <c r="AM77" s="346"/>
      <c r="AN77" s="346"/>
      <c r="AO77" s="573"/>
      <c r="AP77" s="346"/>
      <c r="AQ77" s="346"/>
      <c r="AR77" s="346"/>
      <c r="AS77" s="346"/>
      <c r="AT77" s="346"/>
      <c r="AU77" s="429"/>
      <c r="AV77" s="429"/>
      <c r="AW77" s="429"/>
      <c r="AX77" s="429"/>
      <c r="AY77" s="573"/>
    </row>
    <row r="78" spans="1:51" x14ac:dyDescent="0.25">
      <c r="A78" s="345" t="s">
        <v>7508</v>
      </c>
      <c r="B78" s="932"/>
      <c r="C78" s="731"/>
      <c r="D78" s="374"/>
      <c r="E78" s="372"/>
      <c r="F78" s="374"/>
      <c r="G78" s="372"/>
      <c r="H78" s="374"/>
      <c r="I78" s="348"/>
      <c r="J78" s="348"/>
      <c r="K78" s="348"/>
      <c r="L78" s="348"/>
      <c r="M78" s="362"/>
      <c r="N78" s="348" t="s">
        <v>430</v>
      </c>
      <c r="O78" s="348" t="s">
        <v>430</v>
      </c>
      <c r="P78" s="348" t="s">
        <v>430</v>
      </c>
      <c r="Q78" s="348" t="s">
        <v>430</v>
      </c>
      <c r="R78" s="348" t="s">
        <v>430</v>
      </c>
      <c r="S78" s="348" t="s">
        <v>430</v>
      </c>
      <c r="T78" s="348" t="s">
        <v>430</v>
      </c>
      <c r="U78" s="348" t="s">
        <v>430</v>
      </c>
      <c r="V78" s="348" t="s">
        <v>430</v>
      </c>
      <c r="W78" s="348" t="s">
        <v>430</v>
      </c>
      <c r="X78" s="348" t="s">
        <v>430</v>
      </c>
      <c r="Y78" s="375" t="s">
        <v>430</v>
      </c>
      <c r="Z78" s="348" t="s">
        <v>430</v>
      </c>
      <c r="AA78" s="348" t="s">
        <v>430</v>
      </c>
      <c r="AB78" s="348" t="s">
        <v>430</v>
      </c>
      <c r="AC78" s="348" t="s">
        <v>430</v>
      </c>
      <c r="AD78" s="348" t="s">
        <v>430</v>
      </c>
      <c r="AE78" s="348" t="s">
        <v>430</v>
      </c>
      <c r="AF78" s="348" t="s">
        <v>430</v>
      </c>
      <c r="AG78" s="569"/>
      <c r="AH78" s="346"/>
      <c r="AI78" s="346"/>
      <c r="AJ78" s="346"/>
      <c r="AK78" s="346"/>
      <c r="AL78" s="346"/>
      <c r="AM78" s="346"/>
      <c r="AN78" s="346"/>
      <c r="AO78" s="573"/>
      <c r="AP78" s="346"/>
      <c r="AQ78" s="346"/>
      <c r="AR78" s="346"/>
      <c r="AS78" s="346"/>
      <c r="AT78" s="346"/>
      <c r="AU78" s="429"/>
      <c r="AV78" s="429"/>
      <c r="AW78" s="429"/>
      <c r="AX78" s="429"/>
      <c r="AY78" s="573"/>
    </row>
    <row r="79" spans="1:51" x14ac:dyDescent="0.25">
      <c r="A79" s="345" t="s">
        <v>7558</v>
      </c>
      <c r="B79" s="932"/>
      <c r="C79" s="731"/>
      <c r="D79" s="374"/>
      <c r="E79" s="372"/>
      <c r="F79" s="374"/>
      <c r="G79" s="372"/>
      <c r="H79" s="374"/>
      <c r="I79" s="348"/>
      <c r="J79" s="348"/>
      <c r="K79" s="348"/>
      <c r="L79" s="348"/>
      <c r="M79" s="362"/>
      <c r="N79" s="350" t="s">
        <v>430</v>
      </c>
      <c r="O79" s="348" t="s">
        <v>430</v>
      </c>
      <c r="P79" s="348" t="s">
        <v>430</v>
      </c>
      <c r="Q79" s="348" t="s">
        <v>430</v>
      </c>
      <c r="R79" s="348" t="s">
        <v>430</v>
      </c>
      <c r="S79" s="348" t="s">
        <v>430</v>
      </c>
      <c r="T79" s="348" t="s">
        <v>430</v>
      </c>
      <c r="U79" s="354" t="s">
        <v>430</v>
      </c>
      <c r="V79" s="348" t="s">
        <v>430</v>
      </c>
      <c r="W79" s="348" t="s">
        <v>430</v>
      </c>
      <c r="X79" s="348" t="s">
        <v>430</v>
      </c>
      <c r="Y79" s="375" t="s">
        <v>430</v>
      </c>
      <c r="Z79" s="348" t="s">
        <v>430</v>
      </c>
      <c r="AA79" s="348" t="s">
        <v>430</v>
      </c>
      <c r="AB79" s="348" t="s">
        <v>430</v>
      </c>
      <c r="AC79" s="348" t="s">
        <v>430</v>
      </c>
      <c r="AD79" s="348" t="s">
        <v>430</v>
      </c>
      <c r="AE79" s="348" t="s">
        <v>430</v>
      </c>
      <c r="AF79" s="348" t="s">
        <v>430</v>
      </c>
      <c r="AG79" s="569"/>
      <c r="AH79" s="346"/>
      <c r="AI79" s="346"/>
      <c r="AJ79" s="346"/>
      <c r="AK79" s="346"/>
      <c r="AL79" s="346"/>
      <c r="AM79" s="346"/>
      <c r="AN79" s="346"/>
      <c r="AO79" s="573"/>
      <c r="AP79" s="346"/>
      <c r="AQ79" s="346"/>
      <c r="AR79" s="346"/>
      <c r="AS79" s="346"/>
      <c r="AT79" s="346"/>
      <c r="AU79" s="429"/>
      <c r="AV79" s="429"/>
      <c r="AW79" s="429"/>
      <c r="AX79" s="429"/>
      <c r="AY79" s="573"/>
    </row>
    <row r="80" spans="1:51" x14ac:dyDescent="0.25">
      <c r="A80" s="117" t="s">
        <v>7615</v>
      </c>
      <c r="B80" s="930"/>
      <c r="C80" s="728"/>
      <c r="D80" s="113"/>
      <c r="E80" s="117"/>
      <c r="F80" s="113"/>
      <c r="G80" s="117"/>
      <c r="H80" s="113"/>
      <c r="I80" s="112"/>
      <c r="J80" s="112"/>
      <c r="K80" s="112"/>
      <c r="L80" s="112"/>
      <c r="M80" s="260"/>
      <c r="N80" s="114" t="s">
        <v>430</v>
      </c>
      <c r="O80" s="112" t="s">
        <v>430</v>
      </c>
      <c r="P80" s="112" t="s">
        <v>430</v>
      </c>
      <c r="Q80" s="112" t="s">
        <v>430</v>
      </c>
      <c r="R80" s="112" t="s">
        <v>430</v>
      </c>
      <c r="S80" s="112" t="s">
        <v>430</v>
      </c>
      <c r="T80" s="112" t="s">
        <v>430</v>
      </c>
      <c r="U80" s="119" t="s">
        <v>430</v>
      </c>
      <c r="V80" s="112" t="s">
        <v>430</v>
      </c>
      <c r="W80" s="112" t="s">
        <v>430</v>
      </c>
      <c r="X80" s="112" t="s">
        <v>430</v>
      </c>
      <c r="Y80" s="278" t="s">
        <v>430</v>
      </c>
      <c r="Z80" s="112" t="s">
        <v>430</v>
      </c>
      <c r="AA80" s="112" t="s">
        <v>430</v>
      </c>
      <c r="AB80" s="112" t="s">
        <v>430</v>
      </c>
      <c r="AC80" s="112" t="s">
        <v>430</v>
      </c>
      <c r="AD80" s="112" t="s">
        <v>430</v>
      </c>
      <c r="AE80" s="112" t="s">
        <v>430</v>
      </c>
      <c r="AF80" s="112" t="s">
        <v>430</v>
      </c>
      <c r="AG80" s="555"/>
      <c r="AH80" s="110"/>
      <c r="AI80" s="110"/>
      <c r="AJ80" s="110"/>
      <c r="AK80" s="110"/>
      <c r="AL80" s="110"/>
      <c r="AM80" s="110"/>
      <c r="AN80" s="110"/>
      <c r="AO80" s="315"/>
      <c r="AP80" s="110"/>
      <c r="AQ80" s="110"/>
      <c r="AR80" s="110"/>
      <c r="AS80" s="110"/>
      <c r="AT80" s="110"/>
      <c r="AU80" s="249"/>
      <c r="AV80" s="249"/>
      <c r="AW80" s="249"/>
      <c r="AX80" s="249"/>
      <c r="AY80" s="315"/>
    </row>
    <row r="81" spans="1:51" x14ac:dyDescent="0.25">
      <c r="A81" s="345" t="s">
        <v>7667</v>
      </c>
      <c r="B81" s="932"/>
      <c r="C81" s="731"/>
      <c r="D81" s="374"/>
      <c r="E81" s="372"/>
      <c r="F81" s="374"/>
      <c r="G81" s="372"/>
      <c r="H81" s="374"/>
      <c r="I81" s="348"/>
      <c r="J81" s="348"/>
      <c r="K81" s="348"/>
      <c r="L81" s="348"/>
      <c r="M81" s="362"/>
      <c r="N81" s="350" t="s">
        <v>430</v>
      </c>
      <c r="O81" s="348" t="s">
        <v>430</v>
      </c>
      <c r="P81" s="348" t="s">
        <v>430</v>
      </c>
      <c r="Q81" s="348" t="s">
        <v>430</v>
      </c>
      <c r="R81" s="348" t="s">
        <v>430</v>
      </c>
      <c r="S81" s="348" t="s">
        <v>430</v>
      </c>
      <c r="T81" s="348" t="s">
        <v>430</v>
      </c>
      <c r="U81" s="354" t="s">
        <v>430</v>
      </c>
      <c r="V81" s="348" t="s">
        <v>430</v>
      </c>
      <c r="W81" s="348" t="s">
        <v>430</v>
      </c>
      <c r="X81" s="348" t="s">
        <v>430</v>
      </c>
      <c r="Y81" s="375" t="s">
        <v>430</v>
      </c>
      <c r="Z81" s="348" t="s">
        <v>430</v>
      </c>
      <c r="AA81" s="348" t="s">
        <v>430</v>
      </c>
      <c r="AB81" s="348" t="s">
        <v>430</v>
      </c>
      <c r="AC81" s="348" t="s">
        <v>430</v>
      </c>
      <c r="AD81" s="348" t="s">
        <v>430</v>
      </c>
      <c r="AE81" s="348" t="s">
        <v>430</v>
      </c>
      <c r="AF81" s="348" t="s">
        <v>430</v>
      </c>
      <c r="AG81" s="569"/>
      <c r="AH81" s="346"/>
      <c r="AI81" s="346"/>
      <c r="AJ81" s="346"/>
      <c r="AK81" s="346"/>
      <c r="AL81" s="346"/>
      <c r="AM81" s="346"/>
      <c r="AN81" s="346"/>
      <c r="AO81" s="573"/>
      <c r="AP81" s="346"/>
      <c r="AQ81" s="346"/>
      <c r="AR81" s="346"/>
      <c r="AS81" s="346"/>
      <c r="AT81" s="346"/>
      <c r="AU81" s="429"/>
      <c r="AV81" s="429"/>
      <c r="AW81" s="429"/>
      <c r="AX81" s="429"/>
      <c r="AY81" s="573"/>
    </row>
    <row r="82" spans="1:51" x14ac:dyDescent="0.25">
      <c r="A82" s="345" t="s">
        <v>7695</v>
      </c>
      <c r="B82" s="932"/>
      <c r="C82" s="731"/>
      <c r="D82" s="374"/>
      <c r="E82" s="372"/>
      <c r="F82" s="374"/>
      <c r="G82" s="372"/>
      <c r="H82" s="374"/>
      <c r="I82" s="348"/>
      <c r="J82" s="348"/>
      <c r="K82" s="348"/>
      <c r="L82" s="348"/>
      <c r="M82" s="362"/>
      <c r="N82" s="350" t="s">
        <v>430</v>
      </c>
      <c r="O82" s="348" t="s">
        <v>430</v>
      </c>
      <c r="P82" s="348" t="s">
        <v>430</v>
      </c>
      <c r="Q82" s="348" t="s">
        <v>430</v>
      </c>
      <c r="R82" s="348" t="s">
        <v>430</v>
      </c>
      <c r="S82" s="348" t="s">
        <v>430</v>
      </c>
      <c r="T82" s="348" t="s">
        <v>430</v>
      </c>
      <c r="U82" s="354" t="s">
        <v>430</v>
      </c>
      <c r="V82" s="348" t="s">
        <v>430</v>
      </c>
      <c r="W82" s="348" t="s">
        <v>430</v>
      </c>
      <c r="X82" s="348" t="s">
        <v>430</v>
      </c>
      <c r="Y82" s="375" t="s">
        <v>430</v>
      </c>
      <c r="Z82" s="348" t="s">
        <v>430</v>
      </c>
      <c r="AA82" s="348" t="s">
        <v>430</v>
      </c>
      <c r="AB82" s="348" t="s">
        <v>430</v>
      </c>
      <c r="AC82" s="348" t="s">
        <v>430</v>
      </c>
      <c r="AD82" s="348" t="s">
        <v>430</v>
      </c>
      <c r="AE82" s="348" t="s">
        <v>430</v>
      </c>
      <c r="AF82" s="348" t="s">
        <v>430</v>
      </c>
      <c r="AG82" s="569"/>
      <c r="AH82" s="346"/>
      <c r="AI82" s="346"/>
      <c r="AJ82" s="346"/>
      <c r="AK82" s="346"/>
      <c r="AL82" s="346"/>
      <c r="AM82" s="346"/>
      <c r="AN82" s="346"/>
      <c r="AO82" s="573"/>
      <c r="AP82" s="346"/>
      <c r="AQ82" s="346"/>
      <c r="AR82" s="346"/>
      <c r="AS82" s="346"/>
      <c r="AT82" s="346"/>
      <c r="AU82" s="429"/>
      <c r="AV82" s="429"/>
      <c r="AW82" s="429"/>
      <c r="AX82" s="429"/>
      <c r="AY82" s="573"/>
    </row>
    <row r="83" spans="1:51" x14ac:dyDescent="0.25">
      <c r="A83" s="345" t="s">
        <v>7725</v>
      </c>
      <c r="B83" s="932"/>
      <c r="C83" s="731"/>
      <c r="D83" s="374"/>
      <c r="E83" s="372"/>
      <c r="F83" s="374"/>
      <c r="G83" s="372"/>
      <c r="H83" s="374"/>
      <c r="I83" s="348"/>
      <c r="J83" s="348"/>
      <c r="K83" s="348"/>
      <c r="L83" s="348"/>
      <c r="M83" s="362"/>
      <c r="N83" s="350" t="s">
        <v>430</v>
      </c>
      <c r="O83" s="348" t="s">
        <v>430</v>
      </c>
      <c r="P83" s="348" t="s">
        <v>430</v>
      </c>
      <c r="Q83" s="348" t="s">
        <v>430</v>
      </c>
      <c r="R83" s="348" t="s">
        <v>430</v>
      </c>
      <c r="S83" s="348" t="s">
        <v>430</v>
      </c>
      <c r="T83" s="348" t="s">
        <v>430</v>
      </c>
      <c r="U83" s="354" t="s">
        <v>430</v>
      </c>
      <c r="V83" s="348" t="s">
        <v>430</v>
      </c>
      <c r="W83" s="348" t="s">
        <v>430</v>
      </c>
      <c r="X83" s="348" t="s">
        <v>430</v>
      </c>
      <c r="Y83" s="375" t="s">
        <v>430</v>
      </c>
      <c r="Z83" s="348" t="s">
        <v>430</v>
      </c>
      <c r="AA83" s="348" t="s">
        <v>430</v>
      </c>
      <c r="AB83" s="348" t="s">
        <v>430</v>
      </c>
      <c r="AC83" s="348" t="s">
        <v>430</v>
      </c>
      <c r="AD83" s="348" t="s">
        <v>430</v>
      </c>
      <c r="AE83" s="348" t="s">
        <v>430</v>
      </c>
      <c r="AF83" s="348" t="s">
        <v>430</v>
      </c>
      <c r="AG83" s="569"/>
      <c r="AH83" s="346"/>
      <c r="AI83" s="346"/>
      <c r="AJ83" s="346"/>
      <c r="AK83" s="346"/>
      <c r="AL83" s="346"/>
      <c r="AM83" s="346"/>
      <c r="AN83" s="346"/>
      <c r="AO83" s="429"/>
      <c r="AP83" s="346"/>
      <c r="AQ83" s="346"/>
      <c r="AR83" s="346"/>
      <c r="AS83" s="346"/>
      <c r="AT83" s="346"/>
      <c r="AU83" s="429"/>
      <c r="AV83" s="429"/>
      <c r="AW83" s="429"/>
      <c r="AX83" s="429"/>
      <c r="AY83" s="573"/>
    </row>
    <row r="84" spans="1:51" x14ac:dyDescent="0.25">
      <c r="A84" s="345" t="s">
        <v>7750</v>
      </c>
      <c r="B84" s="932"/>
      <c r="C84" s="731"/>
      <c r="D84" s="374"/>
      <c r="E84" s="372"/>
      <c r="F84" s="374"/>
      <c r="G84" s="372"/>
      <c r="H84" s="374"/>
      <c r="I84" s="348"/>
      <c r="J84" s="348"/>
      <c r="K84" s="348"/>
      <c r="L84" s="348"/>
      <c r="M84" s="348"/>
      <c r="N84" s="350" t="s">
        <v>430</v>
      </c>
      <c r="O84" s="348" t="s">
        <v>430</v>
      </c>
      <c r="P84" s="348" t="s">
        <v>430</v>
      </c>
      <c r="Q84" s="348" t="s">
        <v>430</v>
      </c>
      <c r="R84" s="348" t="s">
        <v>430</v>
      </c>
      <c r="S84" s="348" t="s">
        <v>430</v>
      </c>
      <c r="T84" s="348" t="s">
        <v>430</v>
      </c>
      <c r="U84" s="354" t="s">
        <v>430</v>
      </c>
      <c r="V84" s="348" t="s">
        <v>430</v>
      </c>
      <c r="W84" s="348" t="s">
        <v>430</v>
      </c>
      <c r="X84" s="348" t="s">
        <v>430</v>
      </c>
      <c r="Y84" s="375" t="s">
        <v>430</v>
      </c>
      <c r="Z84" s="348" t="s">
        <v>430</v>
      </c>
      <c r="AA84" s="348" t="s">
        <v>430</v>
      </c>
      <c r="AB84" s="348" t="s">
        <v>430</v>
      </c>
      <c r="AC84" s="348" t="s">
        <v>430</v>
      </c>
      <c r="AD84" s="348" t="s">
        <v>430</v>
      </c>
      <c r="AE84" s="348" t="s">
        <v>430</v>
      </c>
      <c r="AF84" s="348" t="s">
        <v>430</v>
      </c>
      <c r="AG84" s="569"/>
      <c r="AH84" s="346"/>
      <c r="AI84" s="346"/>
      <c r="AJ84" s="346"/>
      <c r="AK84" s="346"/>
      <c r="AL84" s="346"/>
      <c r="AM84" s="346"/>
      <c r="AN84" s="346"/>
      <c r="AO84" s="573"/>
      <c r="AP84" s="346"/>
      <c r="AQ84" s="346"/>
      <c r="AR84" s="346"/>
      <c r="AS84" s="346"/>
      <c r="AT84" s="346"/>
      <c r="AU84" s="429"/>
      <c r="AV84" s="429"/>
      <c r="AW84" s="429"/>
      <c r="AX84" s="429"/>
      <c r="AY84" s="573"/>
    </row>
    <row r="85" spans="1:51" x14ac:dyDescent="0.25">
      <c r="A85" s="345" t="s">
        <v>7750</v>
      </c>
      <c r="B85" s="932"/>
      <c r="C85" s="731"/>
      <c r="D85" s="374"/>
      <c r="E85" s="372"/>
      <c r="F85" s="374"/>
      <c r="G85" s="372"/>
      <c r="H85" s="374"/>
      <c r="I85" s="348"/>
      <c r="J85" s="348"/>
      <c r="K85" s="348"/>
      <c r="L85" s="348"/>
      <c r="M85" s="348"/>
      <c r="N85" s="350" t="s">
        <v>430</v>
      </c>
      <c r="O85" s="348" t="s">
        <v>430</v>
      </c>
      <c r="P85" s="348" t="s">
        <v>430</v>
      </c>
      <c r="Q85" s="348" t="s">
        <v>430</v>
      </c>
      <c r="R85" s="348" t="s">
        <v>430</v>
      </c>
      <c r="S85" s="348" t="s">
        <v>430</v>
      </c>
      <c r="T85" s="348" t="s">
        <v>430</v>
      </c>
      <c r="U85" s="354" t="s">
        <v>430</v>
      </c>
      <c r="V85" s="348" t="s">
        <v>430</v>
      </c>
      <c r="W85" s="348" t="s">
        <v>430</v>
      </c>
      <c r="X85" s="348" t="s">
        <v>430</v>
      </c>
      <c r="Y85" s="375" t="s">
        <v>430</v>
      </c>
      <c r="Z85" s="348" t="s">
        <v>430</v>
      </c>
      <c r="AA85" s="348" t="s">
        <v>430</v>
      </c>
      <c r="AB85" s="348" t="s">
        <v>430</v>
      </c>
      <c r="AC85" s="348" t="s">
        <v>430</v>
      </c>
      <c r="AD85" s="348" t="s">
        <v>430</v>
      </c>
      <c r="AE85" s="348" t="s">
        <v>430</v>
      </c>
      <c r="AF85" s="348" t="s">
        <v>430</v>
      </c>
      <c r="AG85" s="569"/>
      <c r="AH85" s="346"/>
      <c r="AI85" s="346"/>
      <c r="AJ85" s="346"/>
      <c r="AK85" s="346"/>
      <c r="AL85" s="346"/>
      <c r="AM85" s="346"/>
      <c r="AN85" s="346"/>
      <c r="AO85" s="573"/>
      <c r="AP85" s="346"/>
      <c r="AQ85" s="346"/>
      <c r="AR85" s="346"/>
      <c r="AS85" s="346"/>
      <c r="AT85" s="346"/>
      <c r="AU85" s="429"/>
      <c r="AV85" s="429"/>
      <c r="AW85" s="429"/>
      <c r="AX85" s="429"/>
      <c r="AY85" s="573"/>
    </row>
    <row r="86" spans="1:51" x14ac:dyDescent="0.25">
      <c r="A86" s="345" t="s">
        <v>7798</v>
      </c>
      <c r="B86" s="932"/>
      <c r="C86" s="731"/>
      <c r="D86" s="374"/>
      <c r="E86" s="372"/>
      <c r="F86" s="374"/>
      <c r="G86" s="372"/>
      <c r="H86" s="374"/>
      <c r="I86" s="348"/>
      <c r="J86" s="348"/>
      <c r="K86" s="348"/>
      <c r="L86" s="348"/>
      <c r="M86" s="362"/>
      <c r="N86" s="350" t="s">
        <v>430</v>
      </c>
      <c r="O86" s="348" t="s">
        <v>430</v>
      </c>
      <c r="P86" s="348" t="s">
        <v>430</v>
      </c>
      <c r="Q86" s="348" t="s">
        <v>430</v>
      </c>
      <c r="R86" s="348" t="s">
        <v>430</v>
      </c>
      <c r="S86" s="348" t="s">
        <v>430</v>
      </c>
      <c r="T86" s="348" t="s">
        <v>430</v>
      </c>
      <c r="U86" s="354" t="s">
        <v>430</v>
      </c>
      <c r="V86" s="348" t="s">
        <v>430</v>
      </c>
      <c r="W86" s="348" t="s">
        <v>430</v>
      </c>
      <c r="X86" s="348" t="s">
        <v>430</v>
      </c>
      <c r="Y86" s="375" t="s">
        <v>430</v>
      </c>
      <c r="Z86" s="348" t="s">
        <v>430</v>
      </c>
      <c r="AA86" s="348" t="s">
        <v>430</v>
      </c>
      <c r="AB86" s="348" t="s">
        <v>430</v>
      </c>
      <c r="AC86" s="348" t="s">
        <v>430</v>
      </c>
      <c r="AD86" s="348" t="s">
        <v>430</v>
      </c>
      <c r="AE86" s="348" t="s">
        <v>430</v>
      </c>
      <c r="AF86" s="348" t="s">
        <v>430</v>
      </c>
      <c r="AG86" s="569"/>
      <c r="AH86" s="346"/>
      <c r="AI86" s="346"/>
      <c r="AJ86" s="346"/>
      <c r="AK86" s="346"/>
      <c r="AL86" s="346"/>
      <c r="AM86" s="346"/>
      <c r="AN86" s="346"/>
      <c r="AO86" s="429"/>
      <c r="AP86" s="346"/>
      <c r="AQ86" s="346"/>
      <c r="AR86" s="346"/>
      <c r="AS86" s="346"/>
      <c r="AT86" s="346"/>
      <c r="AU86" s="429"/>
      <c r="AV86" s="429"/>
      <c r="AW86" s="429"/>
      <c r="AX86" s="429"/>
      <c r="AY86" s="573"/>
    </row>
    <row r="87" spans="1:51" x14ac:dyDescent="0.25">
      <c r="A87" s="345" t="s">
        <v>7841</v>
      </c>
      <c r="B87" s="932"/>
      <c r="C87" s="731"/>
      <c r="D87" s="374"/>
      <c r="E87" s="372"/>
      <c r="F87" s="374"/>
      <c r="G87" s="372"/>
      <c r="H87" s="374"/>
      <c r="I87" s="348"/>
      <c r="J87" s="348"/>
      <c r="K87" s="348"/>
      <c r="L87" s="348"/>
      <c r="M87" s="362"/>
      <c r="N87" s="350" t="s">
        <v>430</v>
      </c>
      <c r="O87" s="348" t="s">
        <v>430</v>
      </c>
      <c r="P87" s="348" t="s">
        <v>430</v>
      </c>
      <c r="Q87" s="348" t="s">
        <v>430</v>
      </c>
      <c r="R87" s="348" t="s">
        <v>430</v>
      </c>
      <c r="S87" s="348" t="s">
        <v>430</v>
      </c>
      <c r="T87" s="348" t="s">
        <v>430</v>
      </c>
      <c r="U87" s="354" t="s">
        <v>430</v>
      </c>
      <c r="V87" s="348" t="s">
        <v>430</v>
      </c>
      <c r="W87" s="348" t="s">
        <v>430</v>
      </c>
      <c r="X87" s="348" t="s">
        <v>430</v>
      </c>
      <c r="Y87" s="375" t="s">
        <v>430</v>
      </c>
      <c r="Z87" s="348" t="s">
        <v>430</v>
      </c>
      <c r="AA87" s="348" t="s">
        <v>430</v>
      </c>
      <c r="AB87" s="348" t="s">
        <v>430</v>
      </c>
      <c r="AC87" s="348" t="s">
        <v>430</v>
      </c>
      <c r="AD87" s="348" t="s">
        <v>430</v>
      </c>
      <c r="AE87" s="348" t="s">
        <v>430</v>
      </c>
      <c r="AF87" s="348" t="s">
        <v>430</v>
      </c>
      <c r="AG87" s="569"/>
      <c r="AH87" s="346"/>
      <c r="AI87" s="346"/>
      <c r="AJ87" s="346"/>
      <c r="AK87" s="346"/>
      <c r="AL87" s="346"/>
      <c r="AM87" s="346"/>
      <c r="AN87" s="346"/>
      <c r="AO87" s="573"/>
      <c r="AP87" s="346"/>
      <c r="AQ87" s="346"/>
      <c r="AR87" s="346"/>
      <c r="AS87" s="346"/>
      <c r="AT87" s="346"/>
      <c r="AU87" s="429"/>
      <c r="AV87" s="429"/>
      <c r="AW87" s="429"/>
      <c r="AX87" s="429"/>
      <c r="AY87" s="573"/>
    </row>
    <row r="88" spans="1:51" x14ac:dyDescent="0.25">
      <c r="A88" s="345" t="s">
        <v>7875</v>
      </c>
      <c r="B88" s="932"/>
      <c r="C88" s="731"/>
      <c r="D88" s="374"/>
      <c r="E88" s="372"/>
      <c r="F88" s="374"/>
      <c r="G88" s="372"/>
      <c r="H88" s="374"/>
      <c r="I88" s="348"/>
      <c r="J88" s="348"/>
      <c r="K88" s="348"/>
      <c r="L88" s="348"/>
      <c r="M88" s="362"/>
      <c r="N88" s="350" t="s">
        <v>430</v>
      </c>
      <c r="O88" s="348" t="s">
        <v>430</v>
      </c>
      <c r="P88" s="348" t="s">
        <v>430</v>
      </c>
      <c r="Q88" s="348" t="s">
        <v>430</v>
      </c>
      <c r="R88" s="348" t="s">
        <v>430</v>
      </c>
      <c r="S88" s="348" t="s">
        <v>430</v>
      </c>
      <c r="T88" s="348" t="s">
        <v>430</v>
      </c>
      <c r="U88" s="354" t="s">
        <v>430</v>
      </c>
      <c r="V88" s="348" t="s">
        <v>430</v>
      </c>
      <c r="W88" s="348" t="s">
        <v>430</v>
      </c>
      <c r="X88" s="348" t="s">
        <v>430</v>
      </c>
      <c r="Y88" s="375" t="s">
        <v>430</v>
      </c>
      <c r="Z88" s="348" t="s">
        <v>430</v>
      </c>
      <c r="AA88" s="348" t="s">
        <v>430</v>
      </c>
      <c r="AB88" s="348" t="s">
        <v>430</v>
      </c>
      <c r="AC88" s="348" t="s">
        <v>430</v>
      </c>
      <c r="AD88" s="348" t="s">
        <v>430</v>
      </c>
      <c r="AE88" s="348" t="s">
        <v>430</v>
      </c>
      <c r="AF88" s="348" t="s">
        <v>430</v>
      </c>
      <c r="AG88" s="569"/>
      <c r="AH88" s="346"/>
      <c r="AI88" s="346"/>
      <c r="AJ88" s="346"/>
      <c r="AK88" s="346"/>
      <c r="AL88" s="346"/>
      <c r="AM88" s="346"/>
      <c r="AN88" s="346"/>
      <c r="AO88" s="573"/>
      <c r="AP88" s="346"/>
      <c r="AQ88" s="346"/>
      <c r="AR88" s="346"/>
      <c r="AS88" s="346"/>
      <c r="AT88" s="346"/>
      <c r="AU88" s="429"/>
      <c r="AV88" s="429"/>
      <c r="AW88" s="429"/>
      <c r="AX88" s="429"/>
      <c r="AY88" s="573"/>
    </row>
    <row r="89" spans="1:51" x14ac:dyDescent="0.25">
      <c r="A89" s="353" t="s">
        <v>7923</v>
      </c>
      <c r="B89" s="932"/>
      <c r="C89" s="731"/>
      <c r="D89" s="374"/>
      <c r="E89" s="372"/>
      <c r="F89" s="374"/>
      <c r="G89" s="372"/>
      <c r="H89" s="374"/>
      <c r="I89" s="348"/>
      <c r="J89" s="348"/>
      <c r="K89" s="348"/>
      <c r="L89" s="348"/>
      <c r="M89" s="362"/>
      <c r="N89" s="350" t="s">
        <v>430</v>
      </c>
      <c r="O89" s="348" t="s">
        <v>430</v>
      </c>
      <c r="P89" s="348" t="s">
        <v>430</v>
      </c>
      <c r="Q89" s="348" t="s">
        <v>430</v>
      </c>
      <c r="R89" s="348" t="s">
        <v>430</v>
      </c>
      <c r="S89" s="348" t="s">
        <v>430</v>
      </c>
      <c r="T89" s="348" t="s">
        <v>430</v>
      </c>
      <c r="U89" s="354" t="s">
        <v>430</v>
      </c>
      <c r="V89" s="348" t="s">
        <v>430</v>
      </c>
      <c r="W89" s="348" t="s">
        <v>430</v>
      </c>
      <c r="X89" s="348" t="s">
        <v>430</v>
      </c>
      <c r="Y89" s="375" t="s">
        <v>430</v>
      </c>
      <c r="Z89" s="348" t="s">
        <v>430</v>
      </c>
      <c r="AA89" s="348" t="s">
        <v>430</v>
      </c>
      <c r="AB89" s="348" t="s">
        <v>430</v>
      </c>
      <c r="AC89" s="348" t="s">
        <v>430</v>
      </c>
      <c r="AD89" s="348" t="s">
        <v>430</v>
      </c>
      <c r="AE89" s="348" t="s">
        <v>430</v>
      </c>
      <c r="AF89" s="348" t="s">
        <v>430</v>
      </c>
      <c r="AG89" s="569"/>
      <c r="AH89" s="346"/>
      <c r="AI89" s="346"/>
      <c r="AJ89" s="346"/>
      <c r="AK89" s="346"/>
      <c r="AL89" s="346"/>
      <c r="AM89" s="346"/>
      <c r="AN89" s="346"/>
      <c r="AO89" s="573"/>
      <c r="AP89" s="346"/>
      <c r="AQ89" s="346"/>
      <c r="AR89" s="346"/>
      <c r="AS89" s="346"/>
      <c r="AT89" s="346"/>
      <c r="AU89" s="429"/>
      <c r="AV89" s="429"/>
      <c r="AW89" s="429"/>
      <c r="AX89" s="429"/>
      <c r="AY89" s="573"/>
    </row>
    <row r="90" spans="1:51" x14ac:dyDescent="0.25">
      <c r="A90" s="345" t="s">
        <v>8028</v>
      </c>
      <c r="B90" s="932"/>
      <c r="C90" s="731"/>
      <c r="D90" s="374"/>
      <c r="E90" s="372"/>
      <c r="F90" s="374"/>
      <c r="G90" s="372"/>
      <c r="H90" s="374"/>
      <c r="I90" s="348"/>
      <c r="J90" s="348"/>
      <c r="K90" s="348"/>
      <c r="L90" s="348"/>
      <c r="M90" s="362"/>
      <c r="N90" s="350" t="s">
        <v>430</v>
      </c>
      <c r="O90" s="348" t="s">
        <v>430</v>
      </c>
      <c r="P90" s="348" t="s">
        <v>430</v>
      </c>
      <c r="Q90" s="348" t="s">
        <v>430</v>
      </c>
      <c r="R90" s="348" t="s">
        <v>430</v>
      </c>
      <c r="S90" s="348" t="s">
        <v>430</v>
      </c>
      <c r="T90" s="348" t="s">
        <v>430</v>
      </c>
      <c r="U90" s="354" t="s">
        <v>430</v>
      </c>
      <c r="V90" s="348" t="s">
        <v>430</v>
      </c>
      <c r="W90" s="348" t="s">
        <v>430</v>
      </c>
      <c r="X90" s="348" t="s">
        <v>430</v>
      </c>
      <c r="Y90" s="375" t="s">
        <v>430</v>
      </c>
      <c r="Z90" s="348" t="s">
        <v>430</v>
      </c>
      <c r="AA90" s="348" t="s">
        <v>430</v>
      </c>
      <c r="AB90" s="348" t="s">
        <v>430</v>
      </c>
      <c r="AC90" s="348" t="s">
        <v>430</v>
      </c>
      <c r="AD90" s="348" t="s">
        <v>430</v>
      </c>
      <c r="AE90" s="348" t="s">
        <v>430</v>
      </c>
      <c r="AF90" s="348" t="s">
        <v>430</v>
      </c>
      <c r="AG90" s="569"/>
      <c r="AH90" s="346"/>
      <c r="AI90" s="346"/>
      <c r="AJ90" s="346"/>
      <c r="AK90" s="346"/>
      <c r="AL90" s="346"/>
      <c r="AM90" s="346"/>
      <c r="AN90" s="346"/>
      <c r="AO90" s="573"/>
      <c r="AP90" s="346"/>
      <c r="AQ90" s="346"/>
      <c r="AR90" s="346"/>
      <c r="AS90" s="346"/>
      <c r="AT90" s="346"/>
      <c r="AU90" s="429"/>
      <c r="AV90" s="429"/>
      <c r="AW90" s="429"/>
      <c r="AX90" s="429"/>
      <c r="AY90" s="573"/>
    </row>
    <row r="91" spans="1:51" x14ac:dyDescent="0.25">
      <c r="A91" s="345" t="s">
        <v>8027</v>
      </c>
      <c r="B91" s="932"/>
      <c r="C91" s="731"/>
      <c r="D91" s="374"/>
      <c r="E91" s="372"/>
      <c r="F91" s="374"/>
      <c r="G91" s="372"/>
      <c r="H91" s="374"/>
      <c r="I91" s="348"/>
      <c r="J91" s="348"/>
      <c r="K91" s="348"/>
      <c r="L91" s="348"/>
      <c r="M91" s="362"/>
      <c r="N91" s="350" t="s">
        <v>430</v>
      </c>
      <c r="O91" s="348" t="s">
        <v>430</v>
      </c>
      <c r="P91" s="348" t="s">
        <v>430</v>
      </c>
      <c r="Q91" s="348" t="s">
        <v>430</v>
      </c>
      <c r="R91" s="348" t="s">
        <v>430</v>
      </c>
      <c r="S91" s="348" t="s">
        <v>430</v>
      </c>
      <c r="T91" s="348" t="s">
        <v>430</v>
      </c>
      <c r="U91" s="354" t="s">
        <v>430</v>
      </c>
      <c r="V91" s="348" t="s">
        <v>430</v>
      </c>
      <c r="W91" s="348" t="s">
        <v>430</v>
      </c>
      <c r="X91" s="348" t="s">
        <v>430</v>
      </c>
      <c r="Y91" s="375" t="s">
        <v>430</v>
      </c>
      <c r="Z91" s="348" t="s">
        <v>430</v>
      </c>
      <c r="AA91" s="348" t="s">
        <v>430</v>
      </c>
      <c r="AB91" s="348" t="s">
        <v>430</v>
      </c>
      <c r="AC91" s="348" t="s">
        <v>430</v>
      </c>
      <c r="AD91" s="348" t="s">
        <v>430</v>
      </c>
      <c r="AE91" s="348" t="s">
        <v>430</v>
      </c>
      <c r="AF91" s="348" t="s">
        <v>430</v>
      </c>
      <c r="AG91" s="569"/>
      <c r="AH91" s="346"/>
      <c r="AI91" s="346"/>
      <c r="AJ91" s="346"/>
      <c r="AK91" s="346"/>
      <c r="AL91" s="346"/>
      <c r="AM91" s="346"/>
      <c r="AN91" s="346"/>
      <c r="AO91" s="573"/>
      <c r="AP91" s="346"/>
      <c r="AQ91" s="346"/>
      <c r="AR91" s="346"/>
      <c r="AS91" s="346"/>
      <c r="AT91" s="346"/>
      <c r="AU91" s="429"/>
      <c r="AV91" s="429"/>
      <c r="AW91" s="429"/>
      <c r="AX91" s="429"/>
      <c r="AY91" s="573"/>
    </row>
    <row r="92" spans="1:51" x14ac:dyDescent="0.25">
      <c r="A92" s="345" t="s">
        <v>4396</v>
      </c>
      <c r="B92" s="932"/>
      <c r="C92" s="731"/>
      <c r="D92" s="374"/>
      <c r="E92" s="372"/>
      <c r="F92" s="374"/>
      <c r="G92" s="372"/>
      <c r="H92" s="374"/>
      <c r="I92" s="348"/>
      <c r="J92" s="348"/>
      <c r="K92" s="348"/>
      <c r="L92" s="348"/>
      <c r="M92" s="362"/>
      <c r="N92" s="350" t="s">
        <v>430</v>
      </c>
      <c r="O92" s="348" t="s">
        <v>430</v>
      </c>
      <c r="P92" s="348" t="s">
        <v>430</v>
      </c>
      <c r="Q92" s="348" t="s">
        <v>430</v>
      </c>
      <c r="R92" s="348" t="s">
        <v>430</v>
      </c>
      <c r="S92" s="348" t="s">
        <v>430</v>
      </c>
      <c r="T92" s="348" t="s">
        <v>430</v>
      </c>
      <c r="U92" s="354" t="s">
        <v>430</v>
      </c>
      <c r="V92" s="348" t="s">
        <v>430</v>
      </c>
      <c r="W92" s="348" t="s">
        <v>430</v>
      </c>
      <c r="X92" s="348" t="s">
        <v>430</v>
      </c>
      <c r="Y92" s="375" t="s">
        <v>430</v>
      </c>
      <c r="Z92" s="348" t="s">
        <v>430</v>
      </c>
      <c r="AA92" s="348" t="s">
        <v>430</v>
      </c>
      <c r="AB92" s="348" t="s">
        <v>430</v>
      </c>
      <c r="AC92" s="348" t="s">
        <v>430</v>
      </c>
      <c r="AD92" s="348" t="s">
        <v>430</v>
      </c>
      <c r="AE92" s="348" t="s">
        <v>430</v>
      </c>
      <c r="AF92" s="348" t="s">
        <v>430</v>
      </c>
      <c r="AG92" s="569"/>
      <c r="AH92" s="346"/>
      <c r="AI92" s="346"/>
      <c r="AJ92" s="346"/>
      <c r="AK92" s="346"/>
      <c r="AL92" s="346"/>
      <c r="AM92" s="346"/>
      <c r="AN92" s="346"/>
      <c r="AO92" s="573"/>
      <c r="AP92" s="346"/>
      <c r="AQ92" s="346"/>
      <c r="AR92" s="346"/>
      <c r="AS92" s="346"/>
      <c r="AT92" s="346"/>
      <c r="AU92" s="429"/>
      <c r="AV92" s="429"/>
      <c r="AW92" s="429"/>
      <c r="AX92" s="429"/>
      <c r="AY92" s="573"/>
    </row>
    <row r="93" spans="1:51" x14ac:dyDescent="0.25">
      <c r="A93" s="345" t="s">
        <v>4397</v>
      </c>
      <c r="B93" s="932"/>
      <c r="C93" s="731"/>
      <c r="D93" s="374"/>
      <c r="E93" s="372"/>
      <c r="F93" s="374"/>
      <c r="G93" s="372"/>
      <c r="H93" s="374"/>
      <c r="I93" s="348"/>
      <c r="J93" s="348"/>
      <c r="K93" s="348"/>
      <c r="L93" s="348"/>
      <c r="M93" s="362"/>
      <c r="N93" s="350" t="s">
        <v>430</v>
      </c>
      <c r="O93" s="348" t="s">
        <v>430</v>
      </c>
      <c r="P93" s="348" t="s">
        <v>430</v>
      </c>
      <c r="Q93" s="348" t="s">
        <v>430</v>
      </c>
      <c r="R93" s="348" t="s">
        <v>430</v>
      </c>
      <c r="S93" s="348" t="s">
        <v>430</v>
      </c>
      <c r="T93" s="348" t="s">
        <v>430</v>
      </c>
      <c r="U93" s="354" t="s">
        <v>430</v>
      </c>
      <c r="V93" s="348" t="s">
        <v>430</v>
      </c>
      <c r="W93" s="348" t="s">
        <v>430</v>
      </c>
      <c r="X93" s="348" t="s">
        <v>430</v>
      </c>
      <c r="Y93" s="375" t="s">
        <v>430</v>
      </c>
      <c r="Z93" s="348" t="s">
        <v>430</v>
      </c>
      <c r="AA93" s="348" t="s">
        <v>430</v>
      </c>
      <c r="AB93" s="348" t="s">
        <v>430</v>
      </c>
      <c r="AC93" s="348" t="s">
        <v>430</v>
      </c>
      <c r="AD93" s="348" t="s">
        <v>430</v>
      </c>
      <c r="AE93" s="348" t="s">
        <v>430</v>
      </c>
      <c r="AF93" s="348" t="s">
        <v>430</v>
      </c>
      <c r="AG93" s="569"/>
      <c r="AH93" s="346"/>
      <c r="AI93" s="346"/>
      <c r="AJ93" s="346"/>
      <c r="AK93" s="346"/>
      <c r="AL93" s="346"/>
      <c r="AM93" s="346"/>
      <c r="AN93" s="346"/>
      <c r="AO93" s="573"/>
      <c r="AP93" s="346"/>
      <c r="AQ93" s="346"/>
      <c r="AR93" s="346"/>
      <c r="AS93" s="346"/>
      <c r="AT93" s="346"/>
      <c r="AU93" s="429"/>
      <c r="AV93" s="429"/>
      <c r="AW93" s="429"/>
      <c r="AX93" s="429"/>
      <c r="AY93" s="573"/>
    </row>
    <row r="94" spans="1:51" x14ac:dyDescent="0.25">
      <c r="A94" s="345" t="s">
        <v>8058</v>
      </c>
      <c r="B94" s="932"/>
      <c r="C94" s="731"/>
      <c r="D94" s="374"/>
      <c r="E94" s="372"/>
      <c r="F94" s="374"/>
      <c r="G94" s="372"/>
      <c r="H94" s="374"/>
      <c r="I94" s="348"/>
      <c r="J94" s="348"/>
      <c r="K94" s="348"/>
      <c r="L94" s="348"/>
      <c r="M94" s="362"/>
      <c r="N94" s="350" t="s">
        <v>430</v>
      </c>
      <c r="O94" s="348" t="s">
        <v>430</v>
      </c>
      <c r="P94" s="348" t="s">
        <v>430</v>
      </c>
      <c r="Q94" s="348" t="s">
        <v>430</v>
      </c>
      <c r="R94" s="348" t="s">
        <v>430</v>
      </c>
      <c r="S94" s="348" t="s">
        <v>430</v>
      </c>
      <c r="T94" s="348" t="s">
        <v>430</v>
      </c>
      <c r="U94" s="354" t="s">
        <v>430</v>
      </c>
      <c r="V94" s="348" t="s">
        <v>430</v>
      </c>
      <c r="W94" s="348" t="s">
        <v>430</v>
      </c>
      <c r="X94" s="348" t="s">
        <v>430</v>
      </c>
      <c r="Y94" s="375" t="s">
        <v>430</v>
      </c>
      <c r="Z94" s="348" t="s">
        <v>430</v>
      </c>
      <c r="AA94" s="348" t="s">
        <v>430</v>
      </c>
      <c r="AB94" s="348" t="s">
        <v>430</v>
      </c>
      <c r="AC94" s="348" t="s">
        <v>430</v>
      </c>
      <c r="AD94" s="348" t="s">
        <v>430</v>
      </c>
      <c r="AE94" s="348" t="s">
        <v>430</v>
      </c>
      <c r="AF94" s="348" t="s">
        <v>430</v>
      </c>
      <c r="AG94" s="569"/>
      <c r="AH94" s="346"/>
      <c r="AI94" s="346"/>
      <c r="AJ94" s="346"/>
      <c r="AK94" s="346"/>
      <c r="AL94" s="346"/>
      <c r="AM94" s="346"/>
      <c r="AN94" s="346"/>
      <c r="AO94" s="573"/>
      <c r="AP94" s="346"/>
      <c r="AQ94" s="346"/>
      <c r="AR94" s="346"/>
      <c r="AS94" s="346"/>
      <c r="AT94" s="346"/>
      <c r="AU94" s="429"/>
      <c r="AV94" s="429"/>
      <c r="AW94" s="429"/>
      <c r="AX94" s="429"/>
      <c r="AY94" s="573"/>
    </row>
    <row r="95" spans="1:51" x14ac:dyDescent="0.25">
      <c r="A95" s="345" t="s">
        <v>8055</v>
      </c>
      <c r="B95" s="932"/>
      <c r="C95" s="731"/>
      <c r="D95" s="374"/>
      <c r="E95" s="372"/>
      <c r="F95" s="374"/>
      <c r="G95" s="372"/>
      <c r="H95" s="374"/>
      <c r="I95" s="348"/>
      <c r="J95" s="348"/>
      <c r="K95" s="348"/>
      <c r="L95" s="348"/>
      <c r="M95" s="362"/>
      <c r="N95" s="350" t="s">
        <v>430</v>
      </c>
      <c r="O95" s="348" t="s">
        <v>430</v>
      </c>
      <c r="P95" s="348" t="s">
        <v>430</v>
      </c>
      <c r="Q95" s="348" t="s">
        <v>430</v>
      </c>
      <c r="R95" s="348" t="s">
        <v>430</v>
      </c>
      <c r="S95" s="348" t="s">
        <v>430</v>
      </c>
      <c r="T95" s="348" t="s">
        <v>430</v>
      </c>
      <c r="U95" s="354" t="s">
        <v>430</v>
      </c>
      <c r="V95" s="348" t="s">
        <v>430</v>
      </c>
      <c r="W95" s="348" t="s">
        <v>430</v>
      </c>
      <c r="X95" s="348" t="s">
        <v>430</v>
      </c>
      <c r="Y95" s="375" t="s">
        <v>430</v>
      </c>
      <c r="Z95" s="348" t="s">
        <v>430</v>
      </c>
      <c r="AA95" s="348" t="s">
        <v>430</v>
      </c>
      <c r="AB95" s="348" t="s">
        <v>430</v>
      </c>
      <c r="AC95" s="348" t="s">
        <v>430</v>
      </c>
      <c r="AD95" s="348" t="s">
        <v>430</v>
      </c>
      <c r="AE95" s="348" t="s">
        <v>430</v>
      </c>
      <c r="AF95" s="348" t="s">
        <v>430</v>
      </c>
      <c r="AG95" s="569"/>
      <c r="AH95" s="346"/>
      <c r="AI95" s="346"/>
      <c r="AJ95" s="346"/>
      <c r="AK95" s="346"/>
      <c r="AL95" s="346"/>
      <c r="AM95" s="346"/>
      <c r="AN95" s="346"/>
      <c r="AO95" s="573"/>
      <c r="AP95" s="346"/>
      <c r="AQ95" s="346"/>
      <c r="AR95" s="346"/>
      <c r="AS95" s="346"/>
      <c r="AT95" s="346"/>
      <c r="AU95" s="429"/>
      <c r="AV95" s="429"/>
      <c r="AW95" s="429"/>
      <c r="AX95" s="429"/>
      <c r="AY95" s="573"/>
    </row>
    <row r="96" spans="1:51" x14ac:dyDescent="0.25">
      <c r="A96" s="345" t="s">
        <v>8072</v>
      </c>
      <c r="B96" s="932"/>
      <c r="C96" s="731"/>
      <c r="D96" s="374"/>
      <c r="E96" s="372"/>
      <c r="F96" s="374"/>
      <c r="G96" s="372"/>
      <c r="H96" s="374"/>
      <c r="I96" s="348"/>
      <c r="J96" s="348"/>
      <c r="K96" s="348"/>
      <c r="L96" s="348"/>
      <c r="M96" s="362"/>
      <c r="N96" s="350" t="s">
        <v>430</v>
      </c>
      <c r="O96" s="348" t="s">
        <v>430</v>
      </c>
      <c r="P96" s="348" t="s">
        <v>430</v>
      </c>
      <c r="Q96" s="348" t="s">
        <v>430</v>
      </c>
      <c r="R96" s="348" t="s">
        <v>430</v>
      </c>
      <c r="S96" s="348" t="s">
        <v>430</v>
      </c>
      <c r="T96" s="348" t="s">
        <v>430</v>
      </c>
      <c r="U96" s="354" t="s">
        <v>430</v>
      </c>
      <c r="V96" s="348" t="s">
        <v>430</v>
      </c>
      <c r="W96" s="348" t="s">
        <v>430</v>
      </c>
      <c r="X96" s="348" t="s">
        <v>430</v>
      </c>
      <c r="Y96" s="375" t="s">
        <v>430</v>
      </c>
      <c r="Z96" s="348" t="s">
        <v>430</v>
      </c>
      <c r="AA96" s="348" t="s">
        <v>430</v>
      </c>
      <c r="AB96" s="348" t="s">
        <v>430</v>
      </c>
      <c r="AC96" s="348" t="s">
        <v>430</v>
      </c>
      <c r="AD96" s="348" t="s">
        <v>430</v>
      </c>
      <c r="AE96" s="348" t="s">
        <v>430</v>
      </c>
      <c r="AF96" s="348" t="s">
        <v>430</v>
      </c>
      <c r="AG96" s="569"/>
      <c r="AH96" s="346"/>
      <c r="AI96" s="346"/>
      <c r="AJ96" s="346"/>
      <c r="AK96" s="346"/>
      <c r="AL96" s="346"/>
      <c r="AM96" s="346"/>
      <c r="AN96" s="346"/>
      <c r="AO96" s="573"/>
      <c r="AP96" s="346"/>
      <c r="AQ96" s="346"/>
      <c r="AR96" s="346"/>
      <c r="AS96" s="346"/>
      <c r="AT96" s="346"/>
      <c r="AU96" s="429"/>
      <c r="AV96" s="429"/>
      <c r="AW96" s="429"/>
      <c r="AX96" s="429"/>
      <c r="AY96" s="573"/>
    </row>
    <row r="97" spans="1:51" x14ac:dyDescent="0.25">
      <c r="A97" s="345" t="s">
        <v>8086</v>
      </c>
      <c r="B97" s="932"/>
      <c r="C97" s="731"/>
      <c r="D97" s="374"/>
      <c r="E97" s="372"/>
      <c r="F97" s="374"/>
      <c r="G97" s="372"/>
      <c r="H97" s="374"/>
      <c r="I97" s="348"/>
      <c r="J97" s="348"/>
      <c r="K97" s="348"/>
      <c r="L97" s="348"/>
      <c r="M97" s="362"/>
      <c r="N97" s="350" t="s">
        <v>430</v>
      </c>
      <c r="O97" s="348" t="s">
        <v>430</v>
      </c>
      <c r="P97" s="348" t="s">
        <v>430</v>
      </c>
      <c r="Q97" s="348" t="s">
        <v>430</v>
      </c>
      <c r="R97" s="348" t="s">
        <v>430</v>
      </c>
      <c r="S97" s="348" t="s">
        <v>430</v>
      </c>
      <c r="T97" s="348" t="s">
        <v>430</v>
      </c>
      <c r="U97" s="354" t="s">
        <v>430</v>
      </c>
      <c r="V97" s="348" t="s">
        <v>430</v>
      </c>
      <c r="W97" s="348" t="s">
        <v>430</v>
      </c>
      <c r="X97" s="348" t="s">
        <v>430</v>
      </c>
      <c r="Y97" s="375" t="s">
        <v>430</v>
      </c>
      <c r="Z97" s="348" t="s">
        <v>430</v>
      </c>
      <c r="AA97" s="348" t="s">
        <v>430</v>
      </c>
      <c r="AB97" s="348" t="s">
        <v>430</v>
      </c>
      <c r="AC97" s="348" t="s">
        <v>430</v>
      </c>
      <c r="AD97" s="348" t="s">
        <v>430</v>
      </c>
      <c r="AE97" s="348" t="s">
        <v>430</v>
      </c>
      <c r="AF97" s="348" t="s">
        <v>430</v>
      </c>
      <c r="AG97" s="569"/>
      <c r="AH97" s="346"/>
      <c r="AI97" s="346"/>
      <c r="AJ97" s="346"/>
      <c r="AK97" s="346"/>
      <c r="AL97" s="346"/>
      <c r="AM97" s="346"/>
      <c r="AN97" s="346"/>
      <c r="AO97" s="573"/>
      <c r="AP97" s="346"/>
      <c r="AQ97" s="346"/>
      <c r="AR97" s="346"/>
      <c r="AS97" s="346"/>
      <c r="AT97" s="346"/>
      <c r="AU97" s="429"/>
      <c r="AV97" s="429"/>
      <c r="AW97" s="429"/>
      <c r="AX97" s="429"/>
      <c r="AY97" s="573"/>
    </row>
    <row r="98" spans="1:51" x14ac:dyDescent="0.25">
      <c r="A98" s="345" t="s">
        <v>8087</v>
      </c>
      <c r="B98" s="932"/>
      <c r="C98" s="731"/>
      <c r="D98" s="374"/>
      <c r="E98" s="372"/>
      <c r="F98" s="374"/>
      <c r="G98" s="372"/>
      <c r="H98" s="374"/>
      <c r="I98" s="348"/>
      <c r="J98" s="348"/>
      <c r="K98" s="348"/>
      <c r="L98" s="348"/>
      <c r="M98" s="362"/>
      <c r="N98" s="350" t="s">
        <v>430</v>
      </c>
      <c r="O98" s="348" t="s">
        <v>430</v>
      </c>
      <c r="P98" s="348" t="s">
        <v>430</v>
      </c>
      <c r="Q98" s="348" t="s">
        <v>430</v>
      </c>
      <c r="R98" s="348" t="s">
        <v>430</v>
      </c>
      <c r="S98" s="348" t="s">
        <v>430</v>
      </c>
      <c r="T98" s="348" t="s">
        <v>430</v>
      </c>
      <c r="U98" s="354" t="s">
        <v>430</v>
      </c>
      <c r="V98" s="348" t="s">
        <v>430</v>
      </c>
      <c r="W98" s="348" t="s">
        <v>430</v>
      </c>
      <c r="X98" s="348" t="s">
        <v>430</v>
      </c>
      <c r="Y98" s="375" t="s">
        <v>430</v>
      </c>
      <c r="Z98" s="348" t="s">
        <v>430</v>
      </c>
      <c r="AA98" s="348" t="s">
        <v>430</v>
      </c>
      <c r="AB98" s="348" t="s">
        <v>430</v>
      </c>
      <c r="AC98" s="348" t="s">
        <v>430</v>
      </c>
      <c r="AD98" s="348" t="s">
        <v>430</v>
      </c>
      <c r="AE98" s="348" t="s">
        <v>430</v>
      </c>
      <c r="AF98" s="348" t="s">
        <v>430</v>
      </c>
      <c r="AG98" s="569"/>
      <c r="AH98" s="346"/>
      <c r="AI98" s="346"/>
      <c r="AJ98" s="346"/>
      <c r="AK98" s="346"/>
      <c r="AL98" s="346"/>
      <c r="AM98" s="346"/>
      <c r="AN98" s="346"/>
      <c r="AO98" s="573"/>
      <c r="AP98" s="346"/>
      <c r="AQ98" s="346"/>
      <c r="AR98" s="346"/>
      <c r="AS98" s="346"/>
      <c r="AT98" s="346"/>
      <c r="AU98" s="429"/>
      <c r="AV98" s="429"/>
      <c r="AW98" s="429"/>
      <c r="AX98" s="429"/>
      <c r="AY98" s="573"/>
    </row>
    <row r="99" spans="1:51" x14ac:dyDescent="0.25">
      <c r="A99" s="687" t="s">
        <v>8094</v>
      </c>
      <c r="B99" s="935"/>
      <c r="C99" s="744"/>
      <c r="D99" s="417"/>
      <c r="E99" s="412"/>
      <c r="F99" s="417"/>
      <c r="G99" s="412"/>
      <c r="H99" s="417"/>
      <c r="I99" s="416"/>
      <c r="J99" s="416"/>
      <c r="K99" s="416"/>
      <c r="L99" s="416"/>
      <c r="M99" s="420"/>
      <c r="N99" s="418" t="s">
        <v>430</v>
      </c>
      <c r="O99" s="416" t="s">
        <v>430</v>
      </c>
      <c r="P99" s="416" t="s">
        <v>430</v>
      </c>
      <c r="Q99" s="416" t="s">
        <v>430</v>
      </c>
      <c r="R99" s="416" t="s">
        <v>430</v>
      </c>
      <c r="S99" s="416" t="s">
        <v>430</v>
      </c>
      <c r="T99" s="416" t="s">
        <v>430</v>
      </c>
      <c r="U99" s="422" t="s">
        <v>430</v>
      </c>
      <c r="V99" s="416" t="s">
        <v>430</v>
      </c>
      <c r="W99" s="416" t="s">
        <v>430</v>
      </c>
      <c r="X99" s="416" t="s">
        <v>430</v>
      </c>
      <c r="Y99" s="421" t="s">
        <v>430</v>
      </c>
      <c r="Z99" s="416" t="s">
        <v>430</v>
      </c>
      <c r="AA99" s="416" t="s">
        <v>430</v>
      </c>
      <c r="AB99" s="416" t="s">
        <v>430</v>
      </c>
      <c r="AC99" s="416" t="s">
        <v>430</v>
      </c>
      <c r="AD99" s="416" t="s">
        <v>430</v>
      </c>
      <c r="AE99" s="416" t="s">
        <v>430</v>
      </c>
      <c r="AF99" s="416" t="s">
        <v>430</v>
      </c>
      <c r="AG99" s="575"/>
      <c r="AH99" s="414"/>
      <c r="AI99" s="414"/>
      <c r="AJ99" s="414"/>
      <c r="AK99" s="414"/>
      <c r="AL99" s="414"/>
      <c r="AM99" s="414"/>
      <c r="AN99" s="414"/>
      <c r="AO99" s="701"/>
      <c r="AP99" s="414"/>
      <c r="AQ99" s="414"/>
      <c r="AR99" s="414"/>
      <c r="AS99" s="414"/>
      <c r="AT99" s="414"/>
      <c r="AU99" s="633"/>
      <c r="AV99" s="633"/>
      <c r="AW99" s="633"/>
      <c r="AX99" s="633"/>
      <c r="AY99" s="701"/>
    </row>
    <row r="103" spans="1:51" x14ac:dyDescent="0.25">
      <c r="A103" s="22" t="s">
        <v>179</v>
      </c>
    </row>
    <row r="104" spans="1:51" x14ac:dyDescent="0.25">
      <c r="A104" s="22" t="s">
        <v>8845</v>
      </c>
    </row>
  </sheetData>
  <mergeCells count="13">
    <mergeCell ref="A5:A6"/>
    <mergeCell ref="B5:B6"/>
    <mergeCell ref="C5:C6"/>
    <mergeCell ref="D5:D6"/>
    <mergeCell ref="E5:E6"/>
    <mergeCell ref="F5:F6"/>
    <mergeCell ref="N6:U6"/>
    <mergeCell ref="V6:AF6"/>
    <mergeCell ref="AH6:AY6"/>
    <mergeCell ref="G5:G6"/>
    <mergeCell ref="H5:H6"/>
    <mergeCell ref="I5:L5"/>
    <mergeCell ref="M5:M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1FDEF-E7C9-417A-A4D8-4FB2680F8818}">
  <sheetPr codeName="Sheet24"/>
  <dimension ref="A1:BV10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0.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5.1796875" style="239"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3.36328125" style="277"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c r="BM1" s="235"/>
    </row>
    <row r="2" spans="1:74" x14ac:dyDescent="0.25">
      <c r="BM2" s="235"/>
    </row>
    <row r="3" spans="1:74" ht="20.5" x14ac:dyDescent="0.45">
      <c r="A3" s="23" t="s">
        <v>213</v>
      </c>
      <c r="BM3" s="235"/>
    </row>
    <row r="4" spans="1:74" x14ac:dyDescent="0.25">
      <c r="A4" s="488" t="s">
        <v>425</v>
      </c>
      <c r="BM4" s="235"/>
    </row>
    <row r="5" spans="1:74" ht="33" x14ac:dyDescent="0.25">
      <c r="A5" s="1076" t="s">
        <v>214</v>
      </c>
      <c r="B5" s="1077"/>
      <c r="C5" s="1083" t="s">
        <v>44</v>
      </c>
      <c r="D5" s="1077"/>
      <c r="E5" s="1083" t="s">
        <v>45</v>
      </c>
      <c r="F5" s="1077"/>
      <c r="G5" s="1083" t="s">
        <v>46</v>
      </c>
      <c r="H5" s="1077"/>
      <c r="I5" s="1107" t="s">
        <v>184</v>
      </c>
      <c r="J5" s="1102"/>
      <c r="K5" s="1102"/>
      <c r="L5" s="1103"/>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077"/>
      <c r="BS5" s="1107" t="s">
        <v>212</v>
      </c>
      <c r="BT5" s="1103"/>
      <c r="BU5" s="1077"/>
      <c r="BV5" s="1107" t="s">
        <v>88</v>
      </c>
    </row>
    <row r="6" spans="1:74" ht="33" x14ac:dyDescent="0.25">
      <c r="A6" s="1076"/>
      <c r="B6" s="1078"/>
      <c r="C6" s="1114"/>
      <c r="D6" s="1078"/>
      <c r="E6" s="1114"/>
      <c r="F6" s="1078"/>
      <c r="G6" s="1114"/>
      <c r="H6" s="1078"/>
      <c r="I6" s="83" t="s">
        <v>180</v>
      </c>
      <c r="J6" s="28" t="s">
        <v>181</v>
      </c>
      <c r="K6" s="28" t="s">
        <v>182</v>
      </c>
      <c r="L6" s="251" t="s">
        <v>183</v>
      </c>
      <c r="M6" s="1104"/>
      <c r="N6" s="1105" t="s">
        <v>185</v>
      </c>
      <c r="O6" s="1106"/>
      <c r="P6" s="1106"/>
      <c r="Q6" s="1106"/>
      <c r="R6" s="1106"/>
      <c r="S6" s="1106"/>
      <c r="T6" s="1106"/>
      <c r="U6" s="1106"/>
      <c r="V6" s="1105" t="s">
        <v>57</v>
      </c>
      <c r="W6" s="1106"/>
      <c r="X6" s="1106"/>
      <c r="Y6" s="1106"/>
      <c r="Z6" s="1106"/>
      <c r="AA6" s="1106"/>
      <c r="AB6" s="1106"/>
      <c r="AC6" s="1106"/>
      <c r="AD6" s="1106"/>
      <c r="AE6" s="1106"/>
      <c r="AF6" s="1109"/>
      <c r="AG6" s="232"/>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078"/>
      <c r="BS6" s="83" t="s">
        <v>210</v>
      </c>
      <c r="BT6" s="82" t="s">
        <v>211</v>
      </c>
      <c r="BU6" s="1078"/>
      <c r="BV6" s="1108"/>
    </row>
    <row r="7" spans="1:74" ht="14.5" x14ac:dyDescent="0.25">
      <c r="A7" s="323" t="s">
        <v>215</v>
      </c>
      <c r="B7" s="55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7292</v>
      </c>
      <c r="B8" s="369"/>
      <c r="C8" s="718">
        <v>41275</v>
      </c>
      <c r="D8" s="369"/>
      <c r="E8" s="338">
        <v>27025.040000000001</v>
      </c>
      <c r="F8" s="369"/>
      <c r="G8" s="339">
        <v>4427.7214000000004</v>
      </c>
      <c r="H8" s="370"/>
      <c r="I8" s="340">
        <v>2.7399999999999998E-3</v>
      </c>
      <c r="J8" s="340">
        <v>5.36</v>
      </c>
      <c r="K8" s="340">
        <v>2.7399999999999998E-3</v>
      </c>
      <c r="L8" s="340">
        <v>2.7399999999999998E-3</v>
      </c>
      <c r="M8" s="361"/>
      <c r="N8" s="342">
        <v>5.0778999999999996</v>
      </c>
      <c r="O8" s="340">
        <v>5.1463999999999999</v>
      </c>
      <c r="P8" s="340">
        <v>5.13</v>
      </c>
      <c r="Q8" s="340">
        <v>5.133</v>
      </c>
      <c r="R8" s="340">
        <v>5.1523000000000003</v>
      </c>
      <c r="S8" s="340">
        <v>5.1490999999999998</v>
      </c>
      <c r="T8" s="340">
        <v>5.1158999999999999</v>
      </c>
      <c r="U8" s="344">
        <v>5.2321</v>
      </c>
      <c r="V8" s="340">
        <v>5.3064999999999998</v>
      </c>
      <c r="W8" s="340">
        <v>5.8621999999999996</v>
      </c>
      <c r="X8" s="340">
        <v>6.1585999999999999</v>
      </c>
      <c r="Y8" s="371">
        <v>5.5781000000000001</v>
      </c>
      <c r="Z8" s="340">
        <v>5.3943000000000003</v>
      </c>
      <c r="AA8" s="340">
        <v>5.0831</v>
      </c>
      <c r="AB8" s="340">
        <v>5.0979000000000001</v>
      </c>
      <c r="AC8" s="340">
        <v>5.2134</v>
      </c>
      <c r="AD8" s="340">
        <v>5.3</v>
      </c>
      <c r="AE8" s="340">
        <v>5.1238999999999999</v>
      </c>
      <c r="AF8" s="340">
        <v>6.1802999999999999</v>
      </c>
      <c r="AG8" s="568"/>
      <c r="AH8" s="338">
        <v>10</v>
      </c>
      <c r="AI8" s="338">
        <v>12</v>
      </c>
      <c r="AJ8" s="338">
        <v>15</v>
      </c>
      <c r="AK8" s="338">
        <v>11</v>
      </c>
      <c r="AL8" s="338">
        <v>14</v>
      </c>
      <c r="AM8" s="338">
        <v>16</v>
      </c>
      <c r="AN8" s="338">
        <v>17</v>
      </c>
      <c r="AO8" s="570">
        <v>17</v>
      </c>
      <c r="AP8" s="338">
        <v>15</v>
      </c>
      <c r="AQ8" s="338">
        <v>16</v>
      </c>
      <c r="AR8" s="338">
        <v>14</v>
      </c>
      <c r="AS8" s="338">
        <v>15</v>
      </c>
      <c r="AT8" s="338">
        <v>2</v>
      </c>
      <c r="AU8" s="338">
        <v>17</v>
      </c>
      <c r="AV8" s="338">
        <v>17</v>
      </c>
      <c r="AW8" s="338">
        <v>17</v>
      </c>
      <c r="AX8" s="338">
        <v>15</v>
      </c>
      <c r="AY8" s="338">
        <v>12</v>
      </c>
      <c r="AZ8" s="583"/>
      <c r="BA8" s="464">
        <v>2.92</v>
      </c>
      <c r="BB8" s="340">
        <v>3.79</v>
      </c>
      <c r="BC8" s="340" t="s">
        <v>430</v>
      </c>
      <c r="BD8" s="340" t="s">
        <v>430</v>
      </c>
      <c r="BE8" s="371" t="s">
        <v>430</v>
      </c>
      <c r="BF8" s="371">
        <v>93.29</v>
      </c>
      <c r="BG8" s="370"/>
      <c r="BH8" s="593">
        <v>93.29</v>
      </c>
      <c r="BI8" s="340">
        <v>3.79</v>
      </c>
      <c r="BJ8" s="340" t="s">
        <v>430</v>
      </c>
      <c r="BK8" s="340" t="s">
        <v>430</v>
      </c>
      <c r="BL8" s="340" t="s">
        <v>430</v>
      </c>
      <c r="BM8" s="371" t="s">
        <v>430</v>
      </c>
      <c r="BN8" s="371" t="s">
        <v>430</v>
      </c>
      <c r="BO8" s="371">
        <v>2.92</v>
      </c>
      <c r="BP8" s="371" t="s">
        <v>430</v>
      </c>
      <c r="BQ8" s="371" t="s">
        <v>430</v>
      </c>
      <c r="BR8" s="609"/>
      <c r="BS8" s="369" t="s">
        <v>430</v>
      </c>
      <c r="BT8" s="344" t="s">
        <v>430</v>
      </c>
      <c r="BU8" s="571"/>
      <c r="BV8" s="370" t="s">
        <v>554</v>
      </c>
    </row>
    <row r="9" spans="1:74" s="425" customFormat="1" x14ac:dyDescent="0.25">
      <c r="A9" s="337" t="s">
        <v>7293</v>
      </c>
      <c r="B9" s="369"/>
      <c r="C9" s="718">
        <v>43419</v>
      </c>
      <c r="D9" s="369"/>
      <c r="E9" s="338">
        <v>13075.29</v>
      </c>
      <c r="F9" s="369"/>
      <c r="G9" s="339">
        <v>1467.4577999999999</v>
      </c>
      <c r="H9" s="370"/>
      <c r="I9" s="340">
        <v>4.3299999999999996E-3</v>
      </c>
      <c r="J9" s="340">
        <v>5.39</v>
      </c>
      <c r="K9" s="340">
        <v>1.5299999999999999E-3</v>
      </c>
      <c r="L9" s="340">
        <v>1.6199999999999999E-3</v>
      </c>
      <c r="M9" s="361"/>
      <c r="N9" s="342">
        <v>5.1319999999999997</v>
      </c>
      <c r="O9" s="340">
        <v>5.1773999999999996</v>
      </c>
      <c r="P9" s="340">
        <v>5.1513</v>
      </c>
      <c r="Q9" s="340">
        <v>5.1376999999999997</v>
      </c>
      <c r="R9" s="340">
        <v>5.1585000000000001</v>
      </c>
      <c r="S9" s="340">
        <v>5.1891999999999996</v>
      </c>
      <c r="T9" s="340">
        <v>5.1696</v>
      </c>
      <c r="U9" s="344">
        <v>5.2805999999999997</v>
      </c>
      <c r="V9" s="340">
        <v>5.3468999999999998</v>
      </c>
      <c r="W9" s="340">
        <v>5.8876999999999997</v>
      </c>
      <c r="X9" s="340">
        <v>6.1837999999999997</v>
      </c>
      <c r="Y9" s="371">
        <v>5.5980999999999996</v>
      </c>
      <c r="Z9" s="340" t="s">
        <v>430</v>
      </c>
      <c r="AA9" s="340">
        <v>5.1085000000000003</v>
      </c>
      <c r="AB9" s="340">
        <v>5.1473000000000004</v>
      </c>
      <c r="AC9" s="340">
        <v>5.2622</v>
      </c>
      <c r="AD9" s="340">
        <v>5.3415999999999997</v>
      </c>
      <c r="AE9" s="340">
        <v>5.1253000000000002</v>
      </c>
      <c r="AF9" s="340">
        <v>5.1798000000000002</v>
      </c>
      <c r="AG9" s="568"/>
      <c r="AH9" s="338">
        <v>6</v>
      </c>
      <c r="AI9" s="338">
        <v>7</v>
      </c>
      <c r="AJ9" s="338">
        <v>8</v>
      </c>
      <c r="AK9" s="338">
        <v>9</v>
      </c>
      <c r="AL9" s="338">
        <v>10</v>
      </c>
      <c r="AM9" s="338">
        <v>9</v>
      </c>
      <c r="AN9" s="338">
        <v>10</v>
      </c>
      <c r="AO9" s="570">
        <v>11</v>
      </c>
      <c r="AP9" s="338">
        <v>10</v>
      </c>
      <c r="AQ9" s="338">
        <v>14</v>
      </c>
      <c r="AR9" s="338">
        <v>12</v>
      </c>
      <c r="AS9" s="338">
        <v>12</v>
      </c>
      <c r="AT9" s="338" t="s">
        <v>430</v>
      </c>
      <c r="AU9" s="338">
        <v>13</v>
      </c>
      <c r="AV9" s="338">
        <v>10</v>
      </c>
      <c r="AW9" s="338">
        <v>11</v>
      </c>
      <c r="AX9" s="338">
        <v>10</v>
      </c>
      <c r="AY9" s="338">
        <v>9</v>
      </c>
      <c r="AZ9" s="583"/>
      <c r="BA9" s="464">
        <v>4.8499999999999996</v>
      </c>
      <c r="BB9" s="340" t="s">
        <v>430</v>
      </c>
      <c r="BC9" s="340" t="s">
        <v>430</v>
      </c>
      <c r="BD9" s="340" t="s">
        <v>430</v>
      </c>
      <c r="BE9" s="371" t="s">
        <v>430</v>
      </c>
      <c r="BF9" s="371">
        <v>95.15</v>
      </c>
      <c r="BG9" s="370"/>
      <c r="BH9" s="593">
        <v>95.15</v>
      </c>
      <c r="BI9" s="340" t="s">
        <v>430</v>
      </c>
      <c r="BJ9" s="340" t="s">
        <v>430</v>
      </c>
      <c r="BK9" s="340" t="s">
        <v>430</v>
      </c>
      <c r="BL9" s="340" t="s">
        <v>430</v>
      </c>
      <c r="BM9" s="371" t="s">
        <v>430</v>
      </c>
      <c r="BN9" s="371" t="s">
        <v>430</v>
      </c>
      <c r="BO9" s="371">
        <v>4.8499999999999996</v>
      </c>
      <c r="BP9" s="371" t="s">
        <v>430</v>
      </c>
      <c r="BQ9" s="371" t="s">
        <v>430</v>
      </c>
      <c r="BR9" s="463"/>
      <c r="BS9" s="369" t="s">
        <v>430</v>
      </c>
      <c r="BT9" s="344" t="s">
        <v>430</v>
      </c>
      <c r="BU9" s="571"/>
      <c r="BV9" s="370" t="s">
        <v>554</v>
      </c>
    </row>
    <row r="10" spans="1:74" s="428" customFormat="1" x14ac:dyDescent="0.25">
      <c r="A10" s="345" t="s">
        <v>7294</v>
      </c>
      <c r="B10" s="373"/>
      <c r="C10" s="719">
        <v>43539</v>
      </c>
      <c r="D10" s="373"/>
      <c r="E10" s="346">
        <v>11862.94</v>
      </c>
      <c r="F10" s="373"/>
      <c r="G10" s="347">
        <v>1441.5817999999999</v>
      </c>
      <c r="H10" s="374"/>
      <c r="I10" s="348">
        <v>2.7399999999999998E-3</v>
      </c>
      <c r="J10" s="348">
        <v>5.38</v>
      </c>
      <c r="K10" s="348">
        <v>2.7399999999999998E-3</v>
      </c>
      <c r="L10" s="348">
        <v>2.7399999999999998E-3</v>
      </c>
      <c r="M10" s="362"/>
      <c r="N10" s="350">
        <v>5.1532</v>
      </c>
      <c r="O10" s="348">
        <v>5.2154999999999996</v>
      </c>
      <c r="P10" s="348">
        <v>5.1616</v>
      </c>
      <c r="Q10" s="348">
        <v>5.1544999999999996</v>
      </c>
      <c r="R10" s="348">
        <v>5.1802999999999999</v>
      </c>
      <c r="S10" s="348">
        <v>5.2159000000000004</v>
      </c>
      <c r="T10" s="348">
        <v>5.2026000000000003</v>
      </c>
      <c r="U10" s="354">
        <v>5.3075000000000001</v>
      </c>
      <c r="V10" s="348">
        <v>5.3734000000000002</v>
      </c>
      <c r="W10" s="348">
        <v>5.9337</v>
      </c>
      <c r="X10" s="348">
        <v>6.2298</v>
      </c>
      <c r="Y10" s="375">
        <v>5.6425000000000001</v>
      </c>
      <c r="Z10" s="348" t="s">
        <v>430</v>
      </c>
      <c r="AA10" s="348">
        <v>5.1353999999999997</v>
      </c>
      <c r="AB10" s="348">
        <v>5.1805000000000003</v>
      </c>
      <c r="AC10" s="348">
        <v>5.2897999999999996</v>
      </c>
      <c r="AD10" s="348">
        <v>5.3678999999999997</v>
      </c>
      <c r="AE10" s="348">
        <v>5.1436000000000002</v>
      </c>
      <c r="AF10" s="348">
        <v>5.1626000000000003</v>
      </c>
      <c r="AG10" s="569"/>
      <c r="AH10" s="346">
        <v>4</v>
      </c>
      <c r="AI10" s="346">
        <v>3</v>
      </c>
      <c r="AJ10" s="346">
        <v>6</v>
      </c>
      <c r="AK10" s="346">
        <v>5</v>
      </c>
      <c r="AL10" s="346">
        <v>4</v>
      </c>
      <c r="AM10" s="346">
        <v>3</v>
      </c>
      <c r="AN10" s="346">
        <v>2</v>
      </c>
      <c r="AO10" s="572">
        <v>4</v>
      </c>
      <c r="AP10" s="346">
        <v>4</v>
      </c>
      <c r="AQ10" s="346">
        <v>1</v>
      </c>
      <c r="AR10" s="346">
        <v>1</v>
      </c>
      <c r="AS10" s="346">
        <v>1</v>
      </c>
      <c r="AT10" s="346" t="s">
        <v>430</v>
      </c>
      <c r="AU10" s="346">
        <v>3</v>
      </c>
      <c r="AV10" s="346">
        <v>2</v>
      </c>
      <c r="AW10" s="346">
        <v>4</v>
      </c>
      <c r="AX10" s="346">
        <v>4</v>
      </c>
      <c r="AY10" s="346">
        <v>5</v>
      </c>
      <c r="AZ10" s="584"/>
      <c r="BA10" s="467">
        <v>2.31</v>
      </c>
      <c r="BB10" s="348" t="s">
        <v>430</v>
      </c>
      <c r="BC10" s="348" t="s">
        <v>430</v>
      </c>
      <c r="BD10" s="348" t="s">
        <v>430</v>
      </c>
      <c r="BE10" s="375" t="s">
        <v>430</v>
      </c>
      <c r="BF10" s="375">
        <v>97.69</v>
      </c>
      <c r="BG10" s="374"/>
      <c r="BH10" s="594">
        <v>97.69</v>
      </c>
      <c r="BI10" s="348" t="s">
        <v>430</v>
      </c>
      <c r="BJ10" s="348" t="s">
        <v>430</v>
      </c>
      <c r="BK10" s="348" t="s">
        <v>430</v>
      </c>
      <c r="BL10" s="348" t="s">
        <v>430</v>
      </c>
      <c r="BM10" s="375" t="s">
        <v>430</v>
      </c>
      <c r="BN10" s="375" t="s">
        <v>430</v>
      </c>
      <c r="BO10" s="375">
        <v>2.31</v>
      </c>
      <c r="BP10" s="375" t="s">
        <v>430</v>
      </c>
      <c r="BQ10" s="375" t="s">
        <v>430</v>
      </c>
      <c r="BR10" s="466"/>
      <c r="BS10" s="373" t="s">
        <v>430</v>
      </c>
      <c r="BT10" s="354" t="s">
        <v>430</v>
      </c>
      <c r="BU10" s="430"/>
      <c r="BV10" s="374" t="s">
        <v>554</v>
      </c>
    </row>
    <row r="11" spans="1:74" s="428" customFormat="1" x14ac:dyDescent="0.25">
      <c r="A11" s="345" t="s">
        <v>7295</v>
      </c>
      <c r="B11" s="373"/>
      <c r="C11" s="719">
        <v>41274</v>
      </c>
      <c r="D11" s="373"/>
      <c r="E11" s="346">
        <v>10587.19</v>
      </c>
      <c r="F11" s="373"/>
      <c r="G11" s="347">
        <v>4036.7231000000002</v>
      </c>
      <c r="H11" s="374"/>
      <c r="I11" s="348">
        <v>2.7399999999999998E-3</v>
      </c>
      <c r="J11" s="348">
        <v>5.37</v>
      </c>
      <c r="K11" s="348">
        <v>2.7399999999999998E-3</v>
      </c>
      <c r="L11" s="348">
        <v>2.7399999999999998E-3</v>
      </c>
      <c r="M11" s="362"/>
      <c r="N11" s="350">
        <v>5.0632999999999999</v>
      </c>
      <c r="O11" s="348">
        <v>5.1172000000000004</v>
      </c>
      <c r="P11" s="348">
        <v>5.2164000000000001</v>
      </c>
      <c r="Q11" s="348">
        <v>5.1528999999999998</v>
      </c>
      <c r="R11" s="348">
        <v>5.1397000000000004</v>
      </c>
      <c r="S11" s="348">
        <v>5.1627000000000001</v>
      </c>
      <c r="T11" s="348">
        <v>5.1321000000000003</v>
      </c>
      <c r="U11" s="354">
        <v>5.2389000000000001</v>
      </c>
      <c r="V11" s="348">
        <v>5.3029999999999999</v>
      </c>
      <c r="W11" s="348">
        <v>5.8436000000000003</v>
      </c>
      <c r="X11" s="348">
        <v>6.1433999999999997</v>
      </c>
      <c r="Y11" s="375">
        <v>5.5635000000000003</v>
      </c>
      <c r="Z11" s="348">
        <v>5.37</v>
      </c>
      <c r="AA11" s="348">
        <v>5.0846</v>
      </c>
      <c r="AB11" s="348">
        <v>5.1124000000000001</v>
      </c>
      <c r="AC11" s="348">
        <v>5.2215999999999996</v>
      </c>
      <c r="AD11" s="348">
        <v>5.2991000000000001</v>
      </c>
      <c r="AE11" s="348">
        <v>5.1327999999999996</v>
      </c>
      <c r="AF11" s="348">
        <v>5.9866000000000001</v>
      </c>
      <c r="AG11" s="569"/>
      <c r="AH11" s="346">
        <v>12</v>
      </c>
      <c r="AI11" s="346">
        <v>16</v>
      </c>
      <c r="AJ11" s="346">
        <v>1</v>
      </c>
      <c r="AK11" s="346">
        <v>7</v>
      </c>
      <c r="AL11" s="346">
        <v>18</v>
      </c>
      <c r="AM11" s="346">
        <v>15</v>
      </c>
      <c r="AN11" s="346">
        <v>16</v>
      </c>
      <c r="AO11" s="572">
        <v>16</v>
      </c>
      <c r="AP11" s="346">
        <v>16</v>
      </c>
      <c r="AQ11" s="346">
        <v>17</v>
      </c>
      <c r="AR11" s="346">
        <v>15</v>
      </c>
      <c r="AS11" s="346">
        <v>16</v>
      </c>
      <c r="AT11" s="346">
        <v>3</v>
      </c>
      <c r="AU11" s="346">
        <v>16</v>
      </c>
      <c r="AV11" s="346">
        <v>16</v>
      </c>
      <c r="AW11" s="346">
        <v>16</v>
      </c>
      <c r="AX11" s="346">
        <v>16</v>
      </c>
      <c r="AY11" s="346">
        <v>8</v>
      </c>
      <c r="AZ11" s="584"/>
      <c r="BA11" s="467">
        <v>5.33</v>
      </c>
      <c r="BB11" s="348">
        <v>27.3</v>
      </c>
      <c r="BC11" s="348" t="s">
        <v>430</v>
      </c>
      <c r="BD11" s="348" t="s">
        <v>430</v>
      </c>
      <c r="BE11" s="375" t="s">
        <v>430</v>
      </c>
      <c r="BF11" s="375">
        <v>67.37</v>
      </c>
      <c r="BG11" s="374"/>
      <c r="BH11" s="594">
        <v>67.37</v>
      </c>
      <c r="BI11" s="348">
        <v>17</v>
      </c>
      <c r="BJ11" s="348">
        <v>10.3</v>
      </c>
      <c r="BK11" s="348" t="s">
        <v>430</v>
      </c>
      <c r="BL11" s="348" t="s">
        <v>430</v>
      </c>
      <c r="BM11" s="375" t="s">
        <v>430</v>
      </c>
      <c r="BN11" s="375" t="s">
        <v>430</v>
      </c>
      <c r="BO11" s="375">
        <v>5.33</v>
      </c>
      <c r="BP11" s="375" t="s">
        <v>430</v>
      </c>
      <c r="BQ11" s="375" t="s">
        <v>430</v>
      </c>
      <c r="BR11" s="466"/>
      <c r="BS11" s="373" t="s">
        <v>430</v>
      </c>
      <c r="BT11" s="354" t="s">
        <v>430</v>
      </c>
      <c r="BU11" s="430"/>
      <c r="BV11" s="374" t="s">
        <v>554</v>
      </c>
    </row>
    <row r="12" spans="1:74" s="428" customFormat="1" x14ac:dyDescent="0.25">
      <c r="A12" s="345" t="s">
        <v>7296</v>
      </c>
      <c r="B12" s="373"/>
      <c r="C12" s="719">
        <v>43405</v>
      </c>
      <c r="D12" s="373"/>
      <c r="E12" s="346">
        <v>9420.17</v>
      </c>
      <c r="F12" s="373"/>
      <c r="G12" s="347">
        <v>1472.8221000000001</v>
      </c>
      <c r="H12" s="374"/>
      <c r="I12" s="348">
        <v>0</v>
      </c>
      <c r="J12" s="348">
        <v>5.5</v>
      </c>
      <c r="K12" s="348">
        <v>0</v>
      </c>
      <c r="L12" s="348">
        <v>0</v>
      </c>
      <c r="M12" s="362"/>
      <c r="N12" s="350">
        <v>4.9917999999999996</v>
      </c>
      <c r="O12" s="348">
        <v>5.1486000000000001</v>
      </c>
      <c r="P12" s="348">
        <v>5.157</v>
      </c>
      <c r="Q12" s="348">
        <v>5.1612</v>
      </c>
      <c r="R12" s="348">
        <v>5.1708999999999996</v>
      </c>
      <c r="S12" s="348">
        <v>5.1708999999999996</v>
      </c>
      <c r="T12" s="348">
        <v>5.1567999999999996</v>
      </c>
      <c r="U12" s="354">
        <v>5.2629000000000001</v>
      </c>
      <c r="V12" s="348">
        <v>5.3324999999999996</v>
      </c>
      <c r="W12" s="348">
        <v>5.8925000000000001</v>
      </c>
      <c r="X12" s="348">
        <v>6.1952999999999996</v>
      </c>
      <c r="Y12" s="375">
        <v>5.6135000000000002</v>
      </c>
      <c r="Z12" s="348" t="s">
        <v>430</v>
      </c>
      <c r="AA12" s="348">
        <v>5.1031000000000004</v>
      </c>
      <c r="AB12" s="348">
        <v>5.1345999999999998</v>
      </c>
      <c r="AC12" s="348">
        <v>5.2460000000000004</v>
      </c>
      <c r="AD12" s="348">
        <v>5.3262</v>
      </c>
      <c r="AE12" s="348">
        <v>5.1538000000000004</v>
      </c>
      <c r="AF12" s="348">
        <v>5.2034000000000002</v>
      </c>
      <c r="AG12" s="569"/>
      <c r="AH12" s="346">
        <v>16</v>
      </c>
      <c r="AI12" s="346">
        <v>11</v>
      </c>
      <c r="AJ12" s="346">
        <v>7</v>
      </c>
      <c r="AK12" s="346">
        <v>3</v>
      </c>
      <c r="AL12" s="346">
        <v>6</v>
      </c>
      <c r="AM12" s="346">
        <v>13</v>
      </c>
      <c r="AN12" s="346">
        <v>15</v>
      </c>
      <c r="AO12" s="572">
        <v>15</v>
      </c>
      <c r="AP12" s="346">
        <v>14</v>
      </c>
      <c r="AQ12" s="346">
        <v>13</v>
      </c>
      <c r="AR12" s="346">
        <v>11</v>
      </c>
      <c r="AS12" s="346">
        <v>9</v>
      </c>
      <c r="AT12" s="346" t="s">
        <v>430</v>
      </c>
      <c r="AU12" s="346">
        <v>14</v>
      </c>
      <c r="AV12" s="346">
        <v>15</v>
      </c>
      <c r="AW12" s="346">
        <v>15</v>
      </c>
      <c r="AX12" s="346">
        <v>14</v>
      </c>
      <c r="AY12" s="346">
        <v>2</v>
      </c>
      <c r="AZ12" s="584"/>
      <c r="BA12" s="467">
        <v>4.24</v>
      </c>
      <c r="BB12" s="348" t="s">
        <v>430</v>
      </c>
      <c r="BC12" s="348" t="s">
        <v>430</v>
      </c>
      <c r="BD12" s="348" t="s">
        <v>430</v>
      </c>
      <c r="BE12" s="375" t="s">
        <v>430</v>
      </c>
      <c r="BF12" s="375">
        <v>95.76</v>
      </c>
      <c r="BG12" s="374"/>
      <c r="BH12" s="594">
        <v>95.76</v>
      </c>
      <c r="BI12" s="348" t="s">
        <v>430</v>
      </c>
      <c r="BJ12" s="348" t="s">
        <v>430</v>
      </c>
      <c r="BK12" s="348" t="s">
        <v>430</v>
      </c>
      <c r="BL12" s="348" t="s">
        <v>430</v>
      </c>
      <c r="BM12" s="375" t="s">
        <v>430</v>
      </c>
      <c r="BN12" s="375" t="s">
        <v>430</v>
      </c>
      <c r="BO12" s="375">
        <v>4.24</v>
      </c>
      <c r="BP12" s="375" t="s">
        <v>430</v>
      </c>
      <c r="BQ12" s="375" t="s">
        <v>430</v>
      </c>
      <c r="BR12" s="466"/>
      <c r="BS12" s="373" t="s">
        <v>430</v>
      </c>
      <c r="BT12" s="354" t="s">
        <v>430</v>
      </c>
      <c r="BU12" s="430"/>
      <c r="BV12" s="374" t="s">
        <v>554</v>
      </c>
    </row>
    <row r="13" spans="1:74" s="428" customFormat="1" ht="11" x14ac:dyDescent="0.3">
      <c r="A13" s="841" t="s">
        <v>7297</v>
      </c>
      <c r="B13" s="842"/>
      <c r="C13" s="843">
        <v>43480</v>
      </c>
      <c r="D13" s="842"/>
      <c r="E13" s="844">
        <v>7846.1</v>
      </c>
      <c r="F13" s="842"/>
      <c r="G13" s="845">
        <v>1452.9825000000001</v>
      </c>
      <c r="H13" s="847"/>
      <c r="I13" s="846">
        <v>3.2100000000000002E-3</v>
      </c>
      <c r="J13" s="846">
        <v>5.4</v>
      </c>
      <c r="K13" s="846">
        <v>3.2100000000000002E-3</v>
      </c>
      <c r="L13" s="846">
        <v>3.2100000000000002E-3</v>
      </c>
      <c r="M13" s="851"/>
      <c r="N13" s="848">
        <v>5.1429</v>
      </c>
      <c r="O13" s="846">
        <v>5.2098000000000004</v>
      </c>
      <c r="P13" s="846">
        <v>5.1734999999999998</v>
      </c>
      <c r="Q13" s="846">
        <v>5.1559999999999997</v>
      </c>
      <c r="R13" s="846">
        <v>5.1787999999999998</v>
      </c>
      <c r="S13" s="846">
        <v>5.2064000000000004</v>
      </c>
      <c r="T13" s="846">
        <v>5.1917</v>
      </c>
      <c r="U13" s="856">
        <v>5.2914000000000003</v>
      </c>
      <c r="V13" s="846">
        <v>5.3585000000000003</v>
      </c>
      <c r="W13" s="846">
        <v>5.9077000000000002</v>
      </c>
      <c r="X13" s="846">
        <v>6.2049000000000003</v>
      </c>
      <c r="Y13" s="852">
        <v>5.6174999999999997</v>
      </c>
      <c r="Z13" s="846" t="s">
        <v>430</v>
      </c>
      <c r="AA13" s="846">
        <v>5.1292999999999997</v>
      </c>
      <c r="AB13" s="846">
        <v>5.1692</v>
      </c>
      <c r="AC13" s="846">
        <v>5.2736999999999998</v>
      </c>
      <c r="AD13" s="846">
        <v>5.3529</v>
      </c>
      <c r="AE13" s="846">
        <v>5.1421999999999999</v>
      </c>
      <c r="AF13" s="846">
        <v>5.1589</v>
      </c>
      <c r="AG13" s="937"/>
      <c r="AH13" s="844">
        <v>5</v>
      </c>
      <c r="AI13" s="844">
        <v>4</v>
      </c>
      <c r="AJ13" s="844">
        <v>5</v>
      </c>
      <c r="AK13" s="844">
        <v>4</v>
      </c>
      <c r="AL13" s="844">
        <v>5</v>
      </c>
      <c r="AM13" s="844">
        <v>4</v>
      </c>
      <c r="AN13" s="844">
        <v>4</v>
      </c>
      <c r="AO13" s="938">
        <v>5</v>
      </c>
      <c r="AP13" s="844">
        <v>5</v>
      </c>
      <c r="AQ13" s="844">
        <v>5</v>
      </c>
      <c r="AR13" s="844">
        <v>5</v>
      </c>
      <c r="AS13" s="844">
        <v>8</v>
      </c>
      <c r="AT13" s="844" t="s">
        <v>430</v>
      </c>
      <c r="AU13" s="844">
        <v>4</v>
      </c>
      <c r="AV13" s="844">
        <v>4</v>
      </c>
      <c r="AW13" s="844">
        <v>5</v>
      </c>
      <c r="AX13" s="844">
        <v>5</v>
      </c>
      <c r="AY13" s="844">
        <v>6</v>
      </c>
      <c r="AZ13" s="939"/>
      <c r="BA13" s="853">
        <v>1.59</v>
      </c>
      <c r="BB13" s="846" t="s">
        <v>430</v>
      </c>
      <c r="BC13" s="846" t="s">
        <v>430</v>
      </c>
      <c r="BD13" s="846" t="s">
        <v>430</v>
      </c>
      <c r="BE13" s="852" t="s">
        <v>430</v>
      </c>
      <c r="BF13" s="852">
        <v>98.41</v>
      </c>
      <c r="BG13" s="847"/>
      <c r="BH13" s="940">
        <v>98.41</v>
      </c>
      <c r="BI13" s="846" t="s">
        <v>430</v>
      </c>
      <c r="BJ13" s="846" t="s">
        <v>430</v>
      </c>
      <c r="BK13" s="846" t="s">
        <v>430</v>
      </c>
      <c r="BL13" s="846" t="s">
        <v>430</v>
      </c>
      <c r="BM13" s="852" t="s">
        <v>430</v>
      </c>
      <c r="BN13" s="852" t="s">
        <v>430</v>
      </c>
      <c r="BO13" s="852">
        <v>1.59</v>
      </c>
      <c r="BP13" s="852" t="s">
        <v>430</v>
      </c>
      <c r="BQ13" s="852" t="s">
        <v>430</v>
      </c>
      <c r="BR13" s="850"/>
      <c r="BS13" s="842" t="s">
        <v>430</v>
      </c>
      <c r="BT13" s="856" t="s">
        <v>430</v>
      </c>
      <c r="BU13" s="907"/>
      <c r="BV13" s="847" t="s">
        <v>554</v>
      </c>
    </row>
    <row r="14" spans="1:74" s="428" customFormat="1" x14ac:dyDescent="0.25">
      <c r="A14" s="345" t="s">
        <v>7298</v>
      </c>
      <c r="B14" s="373"/>
      <c r="C14" s="719">
        <v>43452</v>
      </c>
      <c r="D14" s="373"/>
      <c r="E14" s="346">
        <v>7462.91</v>
      </c>
      <c r="F14" s="373"/>
      <c r="G14" s="347">
        <v>146.29300000000001</v>
      </c>
      <c r="H14" s="374"/>
      <c r="I14" s="348">
        <v>2.7399999999999998E-3</v>
      </c>
      <c r="J14" s="348">
        <v>5.39</v>
      </c>
      <c r="K14" s="348">
        <v>2.7399999999999998E-3</v>
      </c>
      <c r="L14" s="348">
        <v>2.7399999999999998E-3</v>
      </c>
      <c r="M14" s="362"/>
      <c r="N14" s="350">
        <v>5.0406000000000004</v>
      </c>
      <c r="O14" s="348">
        <v>5.1585000000000001</v>
      </c>
      <c r="P14" s="348">
        <v>5.1482999999999999</v>
      </c>
      <c r="Q14" s="348">
        <v>5.1444999999999999</v>
      </c>
      <c r="R14" s="348">
        <v>5.1670999999999996</v>
      </c>
      <c r="S14" s="348">
        <v>5.1985000000000001</v>
      </c>
      <c r="T14" s="348">
        <v>5.1782000000000004</v>
      </c>
      <c r="U14" s="354">
        <v>5.2887000000000004</v>
      </c>
      <c r="V14" s="348">
        <v>5.3555000000000001</v>
      </c>
      <c r="W14" s="348">
        <v>5.9169999999999998</v>
      </c>
      <c r="X14" s="348">
        <v>6.2141999999999999</v>
      </c>
      <c r="Y14" s="375">
        <v>5.6303999999999998</v>
      </c>
      <c r="Z14" s="348" t="s">
        <v>430</v>
      </c>
      <c r="AA14" s="348">
        <v>5.1238999999999999</v>
      </c>
      <c r="AB14" s="348">
        <v>5.1546000000000003</v>
      </c>
      <c r="AC14" s="348">
        <v>5.2695999999999996</v>
      </c>
      <c r="AD14" s="348">
        <v>5.3494999999999999</v>
      </c>
      <c r="AE14" s="348">
        <v>5.1374000000000004</v>
      </c>
      <c r="AF14" s="348">
        <v>5.2004999999999999</v>
      </c>
      <c r="AG14" s="569"/>
      <c r="AH14" s="346">
        <v>13</v>
      </c>
      <c r="AI14" s="346">
        <v>9</v>
      </c>
      <c r="AJ14" s="346">
        <v>9</v>
      </c>
      <c r="AK14" s="346">
        <v>8</v>
      </c>
      <c r="AL14" s="346">
        <v>7</v>
      </c>
      <c r="AM14" s="346">
        <v>6</v>
      </c>
      <c r="AN14" s="346">
        <v>7</v>
      </c>
      <c r="AO14" s="572">
        <v>6</v>
      </c>
      <c r="AP14" s="346">
        <v>6</v>
      </c>
      <c r="AQ14" s="346">
        <v>4</v>
      </c>
      <c r="AR14" s="346">
        <v>3</v>
      </c>
      <c r="AS14" s="346">
        <v>3</v>
      </c>
      <c r="AT14" s="346" t="s">
        <v>430</v>
      </c>
      <c r="AU14" s="346">
        <v>7</v>
      </c>
      <c r="AV14" s="346">
        <v>7</v>
      </c>
      <c r="AW14" s="346">
        <v>6</v>
      </c>
      <c r="AX14" s="346">
        <v>7</v>
      </c>
      <c r="AY14" s="346">
        <v>7</v>
      </c>
      <c r="AZ14" s="584"/>
      <c r="BA14" s="467">
        <v>3.68</v>
      </c>
      <c r="BB14" s="348" t="s">
        <v>430</v>
      </c>
      <c r="BC14" s="348" t="s">
        <v>430</v>
      </c>
      <c r="BD14" s="348" t="s">
        <v>430</v>
      </c>
      <c r="BE14" s="375" t="s">
        <v>430</v>
      </c>
      <c r="BF14" s="375">
        <v>96.32</v>
      </c>
      <c r="BG14" s="374"/>
      <c r="BH14" s="594">
        <v>95.67</v>
      </c>
      <c r="BI14" s="348" t="s">
        <v>430</v>
      </c>
      <c r="BJ14" s="348" t="s">
        <v>430</v>
      </c>
      <c r="BK14" s="348" t="s">
        <v>430</v>
      </c>
      <c r="BL14" s="348" t="s">
        <v>430</v>
      </c>
      <c r="BM14" s="375" t="s">
        <v>430</v>
      </c>
      <c r="BN14" s="375" t="s">
        <v>430</v>
      </c>
      <c r="BO14" s="375">
        <v>3.68</v>
      </c>
      <c r="BP14" s="375" t="s">
        <v>430</v>
      </c>
      <c r="BQ14" s="375" t="s">
        <v>430</v>
      </c>
      <c r="BR14" s="466"/>
      <c r="BS14" s="373" t="s">
        <v>430</v>
      </c>
      <c r="BT14" s="354" t="s">
        <v>430</v>
      </c>
      <c r="BU14" s="430"/>
      <c r="BV14" s="374" t="s">
        <v>554</v>
      </c>
    </row>
    <row r="15" spans="1:74" s="428" customFormat="1" x14ac:dyDescent="0.25">
      <c r="A15" s="345" t="s">
        <v>7299</v>
      </c>
      <c r="B15" s="373"/>
      <c r="C15" s="719">
        <v>43607</v>
      </c>
      <c r="D15" s="373"/>
      <c r="E15" s="346">
        <v>4680.62</v>
      </c>
      <c r="F15" s="373"/>
      <c r="G15" s="347">
        <v>1425.0707</v>
      </c>
      <c r="H15" s="374"/>
      <c r="I15" s="348">
        <v>4.1900000000000001E-3</v>
      </c>
      <c r="J15" s="348">
        <v>5.33</v>
      </c>
      <c r="K15" s="348">
        <v>4.1900000000000001E-3</v>
      </c>
      <c r="L15" s="348">
        <v>4.1900000000000001E-3</v>
      </c>
      <c r="M15" s="362"/>
      <c r="N15" s="350">
        <v>4.8056000000000001</v>
      </c>
      <c r="O15" s="348">
        <v>5.07</v>
      </c>
      <c r="P15" s="348">
        <v>5.0938999999999997</v>
      </c>
      <c r="Q15" s="348">
        <v>5.1066000000000003</v>
      </c>
      <c r="R15" s="348">
        <v>5.1435000000000004</v>
      </c>
      <c r="S15" s="348">
        <v>5.1769999999999996</v>
      </c>
      <c r="T15" s="348">
        <v>5.1635</v>
      </c>
      <c r="U15" s="354">
        <v>5.2770999999999999</v>
      </c>
      <c r="V15" s="348">
        <v>5.3449</v>
      </c>
      <c r="W15" s="348">
        <v>5.8978000000000002</v>
      </c>
      <c r="X15" s="348">
        <v>6.2015000000000002</v>
      </c>
      <c r="Y15" s="375">
        <v>5.6283000000000003</v>
      </c>
      <c r="Z15" s="348" t="s">
        <v>430</v>
      </c>
      <c r="AA15" s="348">
        <v>5.1167999999999996</v>
      </c>
      <c r="AB15" s="348">
        <v>5.1418999999999997</v>
      </c>
      <c r="AC15" s="348">
        <v>5.2591999999999999</v>
      </c>
      <c r="AD15" s="348">
        <v>5.3407999999999998</v>
      </c>
      <c r="AE15" s="348">
        <v>5.1044999999999998</v>
      </c>
      <c r="AF15" s="348">
        <v>5.1261000000000001</v>
      </c>
      <c r="AG15" s="569"/>
      <c r="AH15" s="346">
        <v>18</v>
      </c>
      <c r="AI15" s="346">
        <v>18</v>
      </c>
      <c r="AJ15" s="346">
        <v>18</v>
      </c>
      <c r="AK15" s="346">
        <v>17</v>
      </c>
      <c r="AL15" s="346">
        <v>17</v>
      </c>
      <c r="AM15" s="346">
        <v>11</v>
      </c>
      <c r="AN15" s="346">
        <v>13</v>
      </c>
      <c r="AO15" s="572">
        <v>12</v>
      </c>
      <c r="AP15" s="346">
        <v>12</v>
      </c>
      <c r="AQ15" s="346">
        <v>9</v>
      </c>
      <c r="AR15" s="346">
        <v>6</v>
      </c>
      <c r="AS15" s="346">
        <v>4</v>
      </c>
      <c r="AT15" s="346" t="s">
        <v>430</v>
      </c>
      <c r="AU15" s="346">
        <v>10</v>
      </c>
      <c r="AV15" s="346">
        <v>13</v>
      </c>
      <c r="AW15" s="346">
        <v>12</v>
      </c>
      <c r="AX15" s="346">
        <v>11</v>
      </c>
      <c r="AY15" s="346">
        <v>17</v>
      </c>
      <c r="AZ15" s="584"/>
      <c r="BA15" s="467">
        <v>4.26</v>
      </c>
      <c r="BB15" s="348" t="s">
        <v>430</v>
      </c>
      <c r="BC15" s="348" t="s">
        <v>430</v>
      </c>
      <c r="BD15" s="348" t="s">
        <v>430</v>
      </c>
      <c r="BE15" s="375" t="s">
        <v>430</v>
      </c>
      <c r="BF15" s="375">
        <v>95.74</v>
      </c>
      <c r="BG15" s="374"/>
      <c r="BH15" s="594">
        <v>95.74</v>
      </c>
      <c r="BI15" s="348" t="s">
        <v>430</v>
      </c>
      <c r="BJ15" s="348" t="s">
        <v>430</v>
      </c>
      <c r="BK15" s="348" t="s">
        <v>430</v>
      </c>
      <c r="BL15" s="348" t="s">
        <v>430</v>
      </c>
      <c r="BM15" s="375" t="s">
        <v>430</v>
      </c>
      <c r="BN15" s="375" t="s">
        <v>430</v>
      </c>
      <c r="BO15" s="375">
        <v>4.26</v>
      </c>
      <c r="BP15" s="375" t="s">
        <v>430</v>
      </c>
      <c r="BQ15" s="375" t="s">
        <v>430</v>
      </c>
      <c r="BR15" s="466"/>
      <c r="BS15" s="373" t="s">
        <v>430</v>
      </c>
      <c r="BT15" s="354" t="s">
        <v>430</v>
      </c>
      <c r="BU15" s="430"/>
      <c r="BV15" s="374" t="s">
        <v>554</v>
      </c>
    </row>
    <row r="16" spans="1:74" s="428" customFormat="1" x14ac:dyDescent="0.25">
      <c r="A16" s="345" t="s">
        <v>7300</v>
      </c>
      <c r="B16" s="373"/>
      <c r="C16" s="719">
        <v>41275</v>
      </c>
      <c r="D16" s="373"/>
      <c r="E16" s="346">
        <v>4258.58</v>
      </c>
      <c r="F16" s="373"/>
      <c r="G16" s="347">
        <v>3727.6241</v>
      </c>
      <c r="H16" s="374"/>
      <c r="I16" s="348">
        <v>5.4799999999999996E-3</v>
      </c>
      <c r="J16" s="348">
        <v>5.35</v>
      </c>
      <c r="K16" s="348">
        <v>5.4799999999999996E-3</v>
      </c>
      <c r="L16" s="348">
        <v>5.4799999999999996E-3</v>
      </c>
      <c r="M16" s="362"/>
      <c r="N16" s="350">
        <v>5.0738000000000003</v>
      </c>
      <c r="O16" s="348">
        <v>5.1562000000000001</v>
      </c>
      <c r="P16" s="348">
        <v>5.1424000000000003</v>
      </c>
      <c r="Q16" s="348">
        <v>5.1307999999999998</v>
      </c>
      <c r="R16" s="348">
        <v>5.1547999999999998</v>
      </c>
      <c r="S16" s="348">
        <v>5.1980000000000004</v>
      </c>
      <c r="T16" s="348">
        <v>5.1673999999999998</v>
      </c>
      <c r="U16" s="354">
        <v>5.2766000000000002</v>
      </c>
      <c r="V16" s="348">
        <v>5.3452000000000002</v>
      </c>
      <c r="W16" s="348">
        <v>5.8963999999999999</v>
      </c>
      <c r="X16" s="348">
        <v>6.1990999999999996</v>
      </c>
      <c r="Y16" s="375">
        <v>5.6097000000000001</v>
      </c>
      <c r="Z16" s="348">
        <v>5.5658000000000003</v>
      </c>
      <c r="AA16" s="348">
        <v>5.1238000000000001</v>
      </c>
      <c r="AB16" s="348">
        <v>5.1478999999999999</v>
      </c>
      <c r="AC16" s="348">
        <v>5.2591999999999999</v>
      </c>
      <c r="AD16" s="348">
        <v>5.3394000000000004</v>
      </c>
      <c r="AE16" s="348">
        <v>5.1242000000000001</v>
      </c>
      <c r="AF16" s="348">
        <v>6.2565999999999997</v>
      </c>
      <c r="AG16" s="569"/>
      <c r="AH16" s="346">
        <v>11</v>
      </c>
      <c r="AI16" s="346">
        <v>10</v>
      </c>
      <c r="AJ16" s="346">
        <v>12</v>
      </c>
      <c r="AK16" s="346">
        <v>13</v>
      </c>
      <c r="AL16" s="346">
        <v>13</v>
      </c>
      <c r="AM16" s="346">
        <v>8</v>
      </c>
      <c r="AN16" s="346">
        <v>11</v>
      </c>
      <c r="AO16" s="572">
        <v>13</v>
      </c>
      <c r="AP16" s="346">
        <v>11</v>
      </c>
      <c r="AQ16" s="346">
        <v>10</v>
      </c>
      <c r="AR16" s="346">
        <v>8</v>
      </c>
      <c r="AS16" s="346">
        <v>10</v>
      </c>
      <c r="AT16" s="346">
        <v>1</v>
      </c>
      <c r="AU16" s="346">
        <v>8</v>
      </c>
      <c r="AV16" s="346">
        <v>8</v>
      </c>
      <c r="AW16" s="346">
        <v>12</v>
      </c>
      <c r="AX16" s="346">
        <v>12</v>
      </c>
      <c r="AY16" s="346">
        <v>10</v>
      </c>
      <c r="AZ16" s="584"/>
      <c r="BA16" s="467">
        <v>5.86</v>
      </c>
      <c r="BB16" s="348">
        <v>11.74</v>
      </c>
      <c r="BC16" s="348" t="s">
        <v>430</v>
      </c>
      <c r="BD16" s="348" t="s">
        <v>430</v>
      </c>
      <c r="BE16" s="375" t="s">
        <v>430</v>
      </c>
      <c r="BF16" s="375">
        <v>82.4</v>
      </c>
      <c r="BG16" s="374"/>
      <c r="BH16" s="594">
        <v>82.4</v>
      </c>
      <c r="BI16" s="348">
        <v>5.87</v>
      </c>
      <c r="BJ16" s="348">
        <v>5.87</v>
      </c>
      <c r="BK16" s="348" t="s">
        <v>430</v>
      </c>
      <c r="BL16" s="348" t="s">
        <v>430</v>
      </c>
      <c r="BM16" s="375" t="s">
        <v>430</v>
      </c>
      <c r="BN16" s="375" t="s">
        <v>430</v>
      </c>
      <c r="BO16" s="375">
        <v>5.86</v>
      </c>
      <c r="BP16" s="375" t="s">
        <v>430</v>
      </c>
      <c r="BQ16" s="375" t="s">
        <v>430</v>
      </c>
      <c r="BR16" s="466"/>
      <c r="BS16" s="373" t="s">
        <v>430</v>
      </c>
      <c r="BT16" s="354" t="s">
        <v>430</v>
      </c>
      <c r="BU16" s="430"/>
      <c r="BV16" s="374" t="s">
        <v>554</v>
      </c>
    </row>
    <row r="17" spans="1:74" s="428" customFormat="1" x14ac:dyDescent="0.25">
      <c r="A17" s="345" t="s">
        <v>7301</v>
      </c>
      <c r="B17" s="373"/>
      <c r="C17" s="719">
        <v>43551</v>
      </c>
      <c r="D17" s="373"/>
      <c r="E17" s="346">
        <v>3894.84</v>
      </c>
      <c r="F17" s="373"/>
      <c r="G17" s="347">
        <v>1437.6844000000001</v>
      </c>
      <c r="H17" s="374"/>
      <c r="I17" s="348">
        <v>2.7399999999999998E-3</v>
      </c>
      <c r="J17" s="348">
        <v>5.34</v>
      </c>
      <c r="K17" s="348">
        <v>2.7399999999999998E-3</v>
      </c>
      <c r="L17" s="348">
        <v>2.7399999999999998E-3</v>
      </c>
      <c r="M17" s="362"/>
      <c r="N17" s="350">
        <v>5.1036999999999999</v>
      </c>
      <c r="O17" s="348">
        <v>5.1924000000000001</v>
      </c>
      <c r="P17" s="348">
        <v>5.1769999999999996</v>
      </c>
      <c r="Q17" s="348">
        <v>5.1656000000000004</v>
      </c>
      <c r="R17" s="348">
        <v>5.2557999999999998</v>
      </c>
      <c r="S17" s="348">
        <v>5.2313000000000001</v>
      </c>
      <c r="T17" s="348">
        <v>5.2022000000000004</v>
      </c>
      <c r="U17" s="354">
        <v>5.3105000000000002</v>
      </c>
      <c r="V17" s="348">
        <v>5.3764000000000003</v>
      </c>
      <c r="W17" s="348">
        <v>5.9317000000000002</v>
      </c>
      <c r="X17" s="348">
        <v>6.2263999999999999</v>
      </c>
      <c r="Y17" s="375">
        <v>5.6249000000000002</v>
      </c>
      <c r="Z17" s="348" t="s">
        <v>430</v>
      </c>
      <c r="AA17" s="348">
        <v>5.1607000000000003</v>
      </c>
      <c r="AB17" s="348">
        <v>5.1780999999999997</v>
      </c>
      <c r="AC17" s="348">
        <v>5.2931999999999997</v>
      </c>
      <c r="AD17" s="348">
        <v>5.3708</v>
      </c>
      <c r="AE17" s="348">
        <v>5.1529999999999996</v>
      </c>
      <c r="AF17" s="348">
        <v>5.1473000000000004</v>
      </c>
      <c r="AG17" s="569"/>
      <c r="AH17" s="346">
        <v>7</v>
      </c>
      <c r="AI17" s="346">
        <v>5</v>
      </c>
      <c r="AJ17" s="346">
        <v>4</v>
      </c>
      <c r="AK17" s="346">
        <v>2</v>
      </c>
      <c r="AL17" s="346">
        <v>1</v>
      </c>
      <c r="AM17" s="346">
        <v>2</v>
      </c>
      <c r="AN17" s="346">
        <v>3</v>
      </c>
      <c r="AO17" s="572">
        <v>3</v>
      </c>
      <c r="AP17" s="346">
        <v>3</v>
      </c>
      <c r="AQ17" s="346">
        <v>2</v>
      </c>
      <c r="AR17" s="346">
        <v>2</v>
      </c>
      <c r="AS17" s="346">
        <v>5</v>
      </c>
      <c r="AT17" s="346" t="s">
        <v>430</v>
      </c>
      <c r="AU17" s="346">
        <v>2</v>
      </c>
      <c r="AV17" s="346">
        <v>3</v>
      </c>
      <c r="AW17" s="346">
        <v>3</v>
      </c>
      <c r="AX17" s="346">
        <v>3</v>
      </c>
      <c r="AY17" s="346">
        <v>3</v>
      </c>
      <c r="AZ17" s="584"/>
      <c r="BA17" s="467">
        <v>3.72</v>
      </c>
      <c r="BB17" s="348" t="s">
        <v>430</v>
      </c>
      <c r="BC17" s="348" t="s">
        <v>430</v>
      </c>
      <c r="BD17" s="348" t="s">
        <v>430</v>
      </c>
      <c r="BE17" s="375" t="s">
        <v>430</v>
      </c>
      <c r="BF17" s="375">
        <v>96.28</v>
      </c>
      <c r="BG17" s="374"/>
      <c r="BH17" s="594">
        <v>96.28</v>
      </c>
      <c r="BI17" s="348" t="s">
        <v>430</v>
      </c>
      <c r="BJ17" s="348" t="s">
        <v>430</v>
      </c>
      <c r="BK17" s="348" t="s">
        <v>430</v>
      </c>
      <c r="BL17" s="348" t="s">
        <v>430</v>
      </c>
      <c r="BM17" s="375" t="s">
        <v>430</v>
      </c>
      <c r="BN17" s="375" t="s">
        <v>430</v>
      </c>
      <c r="BO17" s="375">
        <v>3.72</v>
      </c>
      <c r="BP17" s="375" t="s">
        <v>430</v>
      </c>
      <c r="BQ17" s="375" t="s">
        <v>430</v>
      </c>
      <c r="BR17" s="466"/>
      <c r="BS17" s="373" t="s">
        <v>430</v>
      </c>
      <c r="BT17" s="354" t="s">
        <v>430</v>
      </c>
      <c r="BU17" s="430"/>
      <c r="BV17" s="374" t="s">
        <v>554</v>
      </c>
    </row>
    <row r="18" spans="1:74" s="428" customFormat="1" x14ac:dyDescent="0.25">
      <c r="A18" s="345" t="s">
        <v>7302</v>
      </c>
      <c r="B18" s="373"/>
      <c r="C18" s="719">
        <v>43474</v>
      </c>
      <c r="D18" s="373"/>
      <c r="E18" s="346">
        <v>3002.41</v>
      </c>
      <c r="F18" s="373"/>
      <c r="G18" s="347">
        <v>1458.7101</v>
      </c>
      <c r="H18" s="374"/>
      <c r="I18" s="348">
        <v>4.4400000000000004E-3</v>
      </c>
      <c r="J18" s="348">
        <v>5.4098499999999996</v>
      </c>
      <c r="K18" s="348">
        <v>1.6100000000000001E-3</v>
      </c>
      <c r="L18" s="348">
        <v>1.6999999999999999E-3</v>
      </c>
      <c r="M18" s="362"/>
      <c r="N18" s="350">
        <v>5.0301</v>
      </c>
      <c r="O18" s="348">
        <v>5.1182999999999996</v>
      </c>
      <c r="P18" s="348">
        <v>5.1382000000000003</v>
      </c>
      <c r="Q18" s="348">
        <v>5.1345999999999998</v>
      </c>
      <c r="R18" s="348">
        <v>5.1631</v>
      </c>
      <c r="S18" s="348">
        <v>5.17</v>
      </c>
      <c r="T18" s="348">
        <v>5.1714000000000002</v>
      </c>
      <c r="U18" s="354">
        <v>5.2858000000000001</v>
      </c>
      <c r="V18" s="348">
        <v>5.3475000000000001</v>
      </c>
      <c r="W18" s="348">
        <v>5.8963000000000001</v>
      </c>
      <c r="X18" s="348">
        <v>6.1999000000000004</v>
      </c>
      <c r="Y18" s="375">
        <v>5.6181999999999999</v>
      </c>
      <c r="Z18" s="348" t="s">
        <v>430</v>
      </c>
      <c r="AA18" s="348">
        <v>5.1002999999999998</v>
      </c>
      <c r="AB18" s="348">
        <v>5.1462000000000003</v>
      </c>
      <c r="AC18" s="348">
        <v>5.2679999999999998</v>
      </c>
      <c r="AD18" s="348">
        <v>5.3423999999999996</v>
      </c>
      <c r="AE18" s="348">
        <v>5.1207000000000003</v>
      </c>
      <c r="AF18" s="348">
        <v>5.2027999999999999</v>
      </c>
      <c r="AG18" s="569"/>
      <c r="AH18" s="346">
        <v>14</v>
      </c>
      <c r="AI18" s="346">
        <v>15</v>
      </c>
      <c r="AJ18" s="346">
        <v>14</v>
      </c>
      <c r="AK18" s="346">
        <v>10</v>
      </c>
      <c r="AL18" s="346">
        <v>8</v>
      </c>
      <c r="AM18" s="346">
        <v>14</v>
      </c>
      <c r="AN18" s="346">
        <v>9</v>
      </c>
      <c r="AO18" s="572">
        <v>7</v>
      </c>
      <c r="AP18" s="346">
        <v>9</v>
      </c>
      <c r="AQ18" s="346">
        <v>11</v>
      </c>
      <c r="AR18" s="346">
        <v>7</v>
      </c>
      <c r="AS18" s="346">
        <v>6</v>
      </c>
      <c r="AT18" s="346" t="s">
        <v>430</v>
      </c>
      <c r="AU18" s="346">
        <v>15</v>
      </c>
      <c r="AV18" s="346">
        <v>11</v>
      </c>
      <c r="AW18" s="346">
        <v>7</v>
      </c>
      <c r="AX18" s="346">
        <v>9</v>
      </c>
      <c r="AY18" s="346">
        <v>13</v>
      </c>
      <c r="AZ18" s="584"/>
      <c r="BA18" s="467">
        <v>4.6500000000000004</v>
      </c>
      <c r="BB18" s="348">
        <v>51.63</v>
      </c>
      <c r="BC18" s="348" t="s">
        <v>430</v>
      </c>
      <c r="BD18" s="348" t="s">
        <v>430</v>
      </c>
      <c r="BE18" s="375" t="s">
        <v>430</v>
      </c>
      <c r="BF18" s="375">
        <v>43.72</v>
      </c>
      <c r="BG18" s="374"/>
      <c r="BH18" s="594">
        <v>43.72</v>
      </c>
      <c r="BI18" s="348">
        <v>26.65</v>
      </c>
      <c r="BJ18" s="348">
        <v>24.98</v>
      </c>
      <c r="BK18" s="348" t="s">
        <v>430</v>
      </c>
      <c r="BL18" s="348" t="s">
        <v>430</v>
      </c>
      <c r="BM18" s="375" t="s">
        <v>430</v>
      </c>
      <c r="BN18" s="375" t="s">
        <v>430</v>
      </c>
      <c r="BO18" s="375">
        <v>4.6500000000000004</v>
      </c>
      <c r="BP18" s="375" t="s">
        <v>430</v>
      </c>
      <c r="BQ18" s="375" t="s">
        <v>430</v>
      </c>
      <c r="BR18" s="466"/>
      <c r="BS18" s="373" t="s">
        <v>430</v>
      </c>
      <c r="BT18" s="354">
        <v>21.6492815678351</v>
      </c>
      <c r="BU18" s="430"/>
      <c r="BV18" s="374" t="s">
        <v>554</v>
      </c>
    </row>
    <row r="19" spans="1:74" s="428" customFormat="1" x14ac:dyDescent="0.25">
      <c r="A19" s="345" t="s">
        <v>7303</v>
      </c>
      <c r="B19" s="373"/>
      <c r="C19" s="719">
        <v>43753</v>
      </c>
      <c r="D19" s="373"/>
      <c r="E19" s="346">
        <v>2024.86</v>
      </c>
      <c r="F19" s="373"/>
      <c r="G19" s="347">
        <v>1396.6212</v>
      </c>
      <c r="H19" s="374"/>
      <c r="I19" s="348">
        <v>2.7399999999999998E-3</v>
      </c>
      <c r="J19" s="348">
        <v>5.37</v>
      </c>
      <c r="K19" s="348">
        <v>0</v>
      </c>
      <c r="L19" s="348">
        <v>0</v>
      </c>
      <c r="M19" s="362"/>
      <c r="N19" s="350">
        <v>5.1544999999999996</v>
      </c>
      <c r="O19" s="348">
        <v>5.1811999999999996</v>
      </c>
      <c r="P19" s="348">
        <v>5.1454000000000004</v>
      </c>
      <c r="Q19" s="348">
        <v>5.1295999999999999</v>
      </c>
      <c r="R19" s="348">
        <v>5.1584000000000003</v>
      </c>
      <c r="S19" s="348">
        <v>5.1750999999999996</v>
      </c>
      <c r="T19" s="348">
        <v>5.1672000000000002</v>
      </c>
      <c r="U19" s="354">
        <v>5.2828999999999997</v>
      </c>
      <c r="V19" s="348">
        <v>5.3552</v>
      </c>
      <c r="W19" s="348">
        <v>5.9046000000000003</v>
      </c>
      <c r="X19" s="348">
        <v>6.2103000000000002</v>
      </c>
      <c r="Y19" s="375">
        <v>5.6346999999999996</v>
      </c>
      <c r="Z19" s="348" t="s">
        <v>430</v>
      </c>
      <c r="AA19" s="348">
        <v>5.1135000000000002</v>
      </c>
      <c r="AB19" s="348">
        <v>5.1424000000000003</v>
      </c>
      <c r="AC19" s="348">
        <v>5.2634999999999996</v>
      </c>
      <c r="AD19" s="348">
        <v>5.3497000000000003</v>
      </c>
      <c r="AE19" s="348">
        <v>5.1167999999999996</v>
      </c>
      <c r="AF19" s="348">
        <v>5.1284000000000001</v>
      </c>
      <c r="AG19" s="569"/>
      <c r="AH19" s="346">
        <v>3</v>
      </c>
      <c r="AI19" s="346">
        <v>6</v>
      </c>
      <c r="AJ19" s="346">
        <v>11</v>
      </c>
      <c r="AK19" s="346">
        <v>14</v>
      </c>
      <c r="AL19" s="346">
        <v>11</v>
      </c>
      <c r="AM19" s="346">
        <v>12</v>
      </c>
      <c r="AN19" s="346">
        <v>12</v>
      </c>
      <c r="AO19" s="572">
        <v>9</v>
      </c>
      <c r="AP19" s="346">
        <v>7</v>
      </c>
      <c r="AQ19" s="346">
        <v>7</v>
      </c>
      <c r="AR19" s="346">
        <v>4</v>
      </c>
      <c r="AS19" s="346">
        <v>2</v>
      </c>
      <c r="AT19" s="346" t="s">
        <v>430</v>
      </c>
      <c r="AU19" s="346">
        <v>11</v>
      </c>
      <c r="AV19" s="346">
        <v>12</v>
      </c>
      <c r="AW19" s="346">
        <v>10</v>
      </c>
      <c r="AX19" s="346">
        <v>6</v>
      </c>
      <c r="AY19" s="346">
        <v>14</v>
      </c>
      <c r="AZ19" s="584"/>
      <c r="BA19" s="467" t="s">
        <v>430</v>
      </c>
      <c r="BB19" s="348">
        <v>4.9400000000000004</v>
      </c>
      <c r="BC19" s="348" t="s">
        <v>430</v>
      </c>
      <c r="BD19" s="348" t="s">
        <v>430</v>
      </c>
      <c r="BE19" s="375" t="s">
        <v>430</v>
      </c>
      <c r="BF19" s="375">
        <v>95.06</v>
      </c>
      <c r="BG19" s="374"/>
      <c r="BH19" s="594">
        <v>95.06</v>
      </c>
      <c r="BI19" s="348" t="s">
        <v>430</v>
      </c>
      <c r="BJ19" s="348">
        <v>4.9400000000000004</v>
      </c>
      <c r="BK19" s="348" t="s">
        <v>430</v>
      </c>
      <c r="BL19" s="348" t="s">
        <v>430</v>
      </c>
      <c r="BM19" s="375" t="s">
        <v>430</v>
      </c>
      <c r="BN19" s="375" t="s">
        <v>430</v>
      </c>
      <c r="BO19" s="375" t="s">
        <v>430</v>
      </c>
      <c r="BP19" s="375" t="s">
        <v>430</v>
      </c>
      <c r="BQ19" s="375" t="s">
        <v>430</v>
      </c>
      <c r="BR19" s="466"/>
      <c r="BS19" s="373" t="s">
        <v>430</v>
      </c>
      <c r="BT19" s="354" t="s">
        <v>430</v>
      </c>
      <c r="BU19" s="430"/>
      <c r="BV19" s="374" t="s">
        <v>554</v>
      </c>
    </row>
    <row r="20" spans="1:74" s="428" customFormat="1" x14ac:dyDescent="0.25">
      <c r="A20" s="345" t="s">
        <v>7304</v>
      </c>
      <c r="B20" s="373"/>
      <c r="C20" s="719">
        <v>43544</v>
      </c>
      <c r="D20" s="373"/>
      <c r="E20" s="346">
        <v>1482.69</v>
      </c>
      <c r="F20" s="373"/>
      <c r="G20" s="347">
        <v>1446.2664</v>
      </c>
      <c r="H20" s="374"/>
      <c r="I20" s="348">
        <v>0</v>
      </c>
      <c r="J20" s="348">
        <v>5.35</v>
      </c>
      <c r="K20" s="348">
        <v>0</v>
      </c>
      <c r="L20" s="348">
        <v>0</v>
      </c>
      <c r="M20" s="362"/>
      <c r="N20" s="350">
        <v>4.9977</v>
      </c>
      <c r="O20" s="348">
        <v>5.1253000000000002</v>
      </c>
      <c r="P20" s="348">
        <v>5.1203000000000003</v>
      </c>
      <c r="Q20" s="348">
        <v>5.1215000000000002</v>
      </c>
      <c r="R20" s="348">
        <v>5.1485000000000003</v>
      </c>
      <c r="S20" s="348">
        <v>5.1345999999999998</v>
      </c>
      <c r="T20" s="348">
        <v>5.1026999999999996</v>
      </c>
      <c r="U20" s="354">
        <v>5.2225999999999999</v>
      </c>
      <c r="V20" s="348">
        <v>5.3005000000000004</v>
      </c>
      <c r="W20" s="348">
        <v>5.8719999999999999</v>
      </c>
      <c r="X20" s="348">
        <v>6.1771000000000003</v>
      </c>
      <c r="Y20" s="375">
        <v>5.5879000000000003</v>
      </c>
      <c r="Z20" s="348" t="s">
        <v>430</v>
      </c>
      <c r="AA20" s="348">
        <v>5.0769000000000002</v>
      </c>
      <c r="AB20" s="348">
        <v>5.0810000000000004</v>
      </c>
      <c r="AC20" s="348">
        <v>5.2050000000000001</v>
      </c>
      <c r="AD20" s="348">
        <v>5.2935999999999996</v>
      </c>
      <c r="AE20" s="348">
        <v>5.1150000000000002</v>
      </c>
      <c r="AF20" s="348">
        <v>5.2196999999999996</v>
      </c>
      <c r="AG20" s="569"/>
      <c r="AH20" s="346">
        <v>15</v>
      </c>
      <c r="AI20" s="346">
        <v>14</v>
      </c>
      <c r="AJ20" s="346">
        <v>17</v>
      </c>
      <c r="AK20" s="346">
        <v>15</v>
      </c>
      <c r="AL20" s="346">
        <v>15</v>
      </c>
      <c r="AM20" s="346">
        <v>17</v>
      </c>
      <c r="AN20" s="346">
        <v>18</v>
      </c>
      <c r="AO20" s="572">
        <v>18</v>
      </c>
      <c r="AP20" s="346">
        <v>17</v>
      </c>
      <c r="AQ20" s="346">
        <v>15</v>
      </c>
      <c r="AR20" s="346">
        <v>13</v>
      </c>
      <c r="AS20" s="346">
        <v>13</v>
      </c>
      <c r="AT20" s="346" t="s">
        <v>430</v>
      </c>
      <c r="AU20" s="346">
        <v>18</v>
      </c>
      <c r="AV20" s="346">
        <v>18</v>
      </c>
      <c r="AW20" s="346">
        <v>18</v>
      </c>
      <c r="AX20" s="346">
        <v>17</v>
      </c>
      <c r="AY20" s="346">
        <v>15</v>
      </c>
      <c r="AZ20" s="584"/>
      <c r="BA20" s="467">
        <v>1.68</v>
      </c>
      <c r="BB20" s="348">
        <v>20.23</v>
      </c>
      <c r="BC20" s="348" t="s">
        <v>430</v>
      </c>
      <c r="BD20" s="348" t="s">
        <v>430</v>
      </c>
      <c r="BE20" s="375" t="s">
        <v>430</v>
      </c>
      <c r="BF20" s="375">
        <v>78.08</v>
      </c>
      <c r="BG20" s="374"/>
      <c r="BH20" s="594">
        <v>78.08</v>
      </c>
      <c r="BI20" s="348" t="s">
        <v>430</v>
      </c>
      <c r="BJ20" s="348">
        <v>20.23</v>
      </c>
      <c r="BK20" s="348" t="s">
        <v>430</v>
      </c>
      <c r="BL20" s="348" t="s">
        <v>430</v>
      </c>
      <c r="BM20" s="375" t="s">
        <v>430</v>
      </c>
      <c r="BN20" s="375" t="s">
        <v>430</v>
      </c>
      <c r="BO20" s="375">
        <v>1.68</v>
      </c>
      <c r="BP20" s="375" t="s">
        <v>430</v>
      </c>
      <c r="BQ20" s="375" t="s">
        <v>430</v>
      </c>
      <c r="BR20" s="466"/>
      <c r="BS20" s="373" t="s">
        <v>430</v>
      </c>
      <c r="BT20" s="354" t="s">
        <v>430</v>
      </c>
      <c r="BU20" s="430"/>
      <c r="BV20" s="374" t="s">
        <v>554</v>
      </c>
    </row>
    <row r="21" spans="1:74" s="428" customFormat="1" x14ac:dyDescent="0.25">
      <c r="A21" s="345" t="s">
        <v>7305</v>
      </c>
      <c r="B21" s="373"/>
      <c r="C21" s="719">
        <v>43664</v>
      </c>
      <c r="D21" s="373"/>
      <c r="E21" s="346">
        <v>1212.21</v>
      </c>
      <c r="F21" s="373"/>
      <c r="G21" s="347">
        <v>1411.6682000000001</v>
      </c>
      <c r="H21" s="374"/>
      <c r="I21" s="348">
        <v>3.4499999999999999E-3</v>
      </c>
      <c r="J21" s="348">
        <v>5.39</v>
      </c>
      <c r="K21" s="348">
        <v>3.4499999999999999E-3</v>
      </c>
      <c r="L21" s="348">
        <v>3.4499999999999999E-3</v>
      </c>
      <c r="M21" s="362"/>
      <c r="N21" s="350">
        <v>5.0891999999999999</v>
      </c>
      <c r="O21" s="348">
        <v>5.1432000000000002</v>
      </c>
      <c r="P21" s="348">
        <v>5.1386000000000003</v>
      </c>
      <c r="Q21" s="348">
        <v>5.1022999999999996</v>
      </c>
      <c r="R21" s="348">
        <v>5.1437999999999997</v>
      </c>
      <c r="S21" s="348">
        <v>5.1984000000000004</v>
      </c>
      <c r="T21" s="348">
        <v>5.1718999999999999</v>
      </c>
      <c r="U21" s="354">
        <v>5.2830000000000004</v>
      </c>
      <c r="V21" s="348">
        <v>5.3491999999999997</v>
      </c>
      <c r="W21" s="348">
        <v>5.9027000000000003</v>
      </c>
      <c r="X21" s="348">
        <v>6.1971999999999996</v>
      </c>
      <c r="Y21" s="375">
        <v>5.6178999999999997</v>
      </c>
      <c r="Z21" s="348" t="s">
        <v>430</v>
      </c>
      <c r="AA21" s="348">
        <v>5.1288</v>
      </c>
      <c r="AB21" s="348">
        <v>5.1475999999999997</v>
      </c>
      <c r="AC21" s="348">
        <v>5.2662000000000004</v>
      </c>
      <c r="AD21" s="348">
        <v>5.3436000000000003</v>
      </c>
      <c r="AE21" s="348">
        <v>5.0997000000000003</v>
      </c>
      <c r="AF21" s="348">
        <v>5.1059999999999999</v>
      </c>
      <c r="AG21" s="569"/>
      <c r="AH21" s="346">
        <v>9</v>
      </c>
      <c r="AI21" s="346">
        <v>13</v>
      </c>
      <c r="AJ21" s="346">
        <v>13</v>
      </c>
      <c r="AK21" s="346">
        <v>18</v>
      </c>
      <c r="AL21" s="346">
        <v>16</v>
      </c>
      <c r="AM21" s="346">
        <v>7</v>
      </c>
      <c r="AN21" s="346">
        <v>8</v>
      </c>
      <c r="AO21" s="572">
        <v>8</v>
      </c>
      <c r="AP21" s="346">
        <v>8</v>
      </c>
      <c r="AQ21" s="346">
        <v>8</v>
      </c>
      <c r="AR21" s="346">
        <v>10</v>
      </c>
      <c r="AS21" s="346">
        <v>7</v>
      </c>
      <c r="AT21" s="346" t="s">
        <v>430</v>
      </c>
      <c r="AU21" s="346">
        <v>6</v>
      </c>
      <c r="AV21" s="346">
        <v>9</v>
      </c>
      <c r="AW21" s="346">
        <v>8</v>
      </c>
      <c r="AX21" s="346">
        <v>8</v>
      </c>
      <c r="AY21" s="346">
        <v>18</v>
      </c>
      <c r="AZ21" s="584"/>
      <c r="BA21" s="467">
        <v>4.95</v>
      </c>
      <c r="BB21" s="348">
        <v>16.5</v>
      </c>
      <c r="BC21" s="348" t="s">
        <v>430</v>
      </c>
      <c r="BD21" s="348" t="s">
        <v>430</v>
      </c>
      <c r="BE21" s="375" t="s">
        <v>430</v>
      </c>
      <c r="BF21" s="375">
        <v>78.56</v>
      </c>
      <c r="BG21" s="374"/>
      <c r="BH21" s="594">
        <v>78.56</v>
      </c>
      <c r="BI21" s="348">
        <v>8.25</v>
      </c>
      <c r="BJ21" s="348">
        <v>8.25</v>
      </c>
      <c r="BK21" s="348" t="s">
        <v>430</v>
      </c>
      <c r="BL21" s="348" t="s">
        <v>430</v>
      </c>
      <c r="BM21" s="375" t="s">
        <v>430</v>
      </c>
      <c r="BN21" s="375" t="s">
        <v>430</v>
      </c>
      <c r="BO21" s="375">
        <v>4.95</v>
      </c>
      <c r="BP21" s="375" t="s">
        <v>430</v>
      </c>
      <c r="BQ21" s="375" t="s">
        <v>430</v>
      </c>
      <c r="BR21" s="466"/>
      <c r="BS21" s="373" t="s">
        <v>430</v>
      </c>
      <c r="BT21" s="354" t="s">
        <v>430</v>
      </c>
      <c r="BU21" s="430"/>
      <c r="BV21" s="374" t="s">
        <v>554</v>
      </c>
    </row>
    <row r="22" spans="1:74" s="428" customFormat="1" x14ac:dyDescent="0.25">
      <c r="A22" s="345" t="s">
        <v>7306</v>
      </c>
      <c r="B22" s="373"/>
      <c r="C22" s="719">
        <v>43593</v>
      </c>
      <c r="D22" s="373"/>
      <c r="E22" s="346">
        <v>1120.28</v>
      </c>
      <c r="F22" s="373"/>
      <c r="G22" s="347">
        <v>1420.6521</v>
      </c>
      <c r="H22" s="374"/>
      <c r="I22" s="348">
        <v>8.2199999999999999E-3</v>
      </c>
      <c r="J22" s="348">
        <v>5.36</v>
      </c>
      <c r="K22" s="348">
        <v>8.2199999999999999E-3</v>
      </c>
      <c r="L22" s="348">
        <v>8.2199999999999999E-3</v>
      </c>
      <c r="M22" s="362"/>
      <c r="N22" s="350">
        <v>5.4039000000000001</v>
      </c>
      <c r="O22" s="348">
        <v>5.2838000000000003</v>
      </c>
      <c r="P22" s="348">
        <v>5.2031000000000001</v>
      </c>
      <c r="Q22" s="348">
        <v>5.1696</v>
      </c>
      <c r="R22" s="348">
        <v>5.1997</v>
      </c>
      <c r="S22" s="348">
        <v>5.2523</v>
      </c>
      <c r="T22" s="348">
        <v>5.2378999999999998</v>
      </c>
      <c r="U22" s="354">
        <v>5.3361999999999998</v>
      </c>
      <c r="V22" s="348">
        <v>5.3940000000000001</v>
      </c>
      <c r="W22" s="348">
        <v>5.9054000000000002</v>
      </c>
      <c r="X22" s="348">
        <v>6.1837999999999997</v>
      </c>
      <c r="Y22" s="375">
        <v>5.5792000000000002</v>
      </c>
      <c r="Z22" s="348" t="s">
        <v>430</v>
      </c>
      <c r="AA22" s="348">
        <v>5.1715999999999998</v>
      </c>
      <c r="AB22" s="348">
        <v>5.2161999999999997</v>
      </c>
      <c r="AC22" s="348">
        <v>5.3207000000000004</v>
      </c>
      <c r="AD22" s="348">
        <v>5.3891999999999998</v>
      </c>
      <c r="AE22" s="348">
        <v>5.1665999999999999</v>
      </c>
      <c r="AF22" s="348">
        <v>5.0566000000000004</v>
      </c>
      <c r="AG22" s="569"/>
      <c r="AH22" s="346">
        <v>1</v>
      </c>
      <c r="AI22" s="346">
        <v>1</v>
      </c>
      <c r="AJ22" s="346">
        <v>2</v>
      </c>
      <c r="AK22" s="346">
        <v>1</v>
      </c>
      <c r="AL22" s="346">
        <v>2</v>
      </c>
      <c r="AM22" s="346">
        <v>1</v>
      </c>
      <c r="AN22" s="346">
        <v>1</v>
      </c>
      <c r="AO22" s="572">
        <v>1</v>
      </c>
      <c r="AP22" s="346">
        <v>1</v>
      </c>
      <c r="AQ22" s="346">
        <v>6</v>
      </c>
      <c r="AR22" s="346">
        <v>12</v>
      </c>
      <c r="AS22" s="346">
        <v>14</v>
      </c>
      <c r="AT22" s="346" t="s">
        <v>430</v>
      </c>
      <c r="AU22" s="346">
        <v>1</v>
      </c>
      <c r="AV22" s="346">
        <v>1</v>
      </c>
      <c r="AW22" s="346">
        <v>1</v>
      </c>
      <c r="AX22" s="346">
        <v>1</v>
      </c>
      <c r="AY22" s="346">
        <v>1</v>
      </c>
      <c r="AZ22" s="584"/>
      <c r="BA22" s="467">
        <v>3.39</v>
      </c>
      <c r="BB22" s="348" t="s">
        <v>430</v>
      </c>
      <c r="BC22" s="348" t="s">
        <v>430</v>
      </c>
      <c r="BD22" s="348" t="s">
        <v>430</v>
      </c>
      <c r="BE22" s="375" t="s">
        <v>430</v>
      </c>
      <c r="BF22" s="375">
        <v>96.61</v>
      </c>
      <c r="BG22" s="374"/>
      <c r="BH22" s="594">
        <v>96.61</v>
      </c>
      <c r="BI22" s="348" t="s">
        <v>430</v>
      </c>
      <c r="BJ22" s="348" t="s">
        <v>430</v>
      </c>
      <c r="BK22" s="348" t="s">
        <v>430</v>
      </c>
      <c r="BL22" s="348" t="s">
        <v>430</v>
      </c>
      <c r="BM22" s="375" t="s">
        <v>430</v>
      </c>
      <c r="BN22" s="375" t="s">
        <v>430</v>
      </c>
      <c r="BO22" s="375">
        <v>3.39</v>
      </c>
      <c r="BP22" s="375" t="s">
        <v>430</v>
      </c>
      <c r="BQ22" s="375" t="s">
        <v>430</v>
      </c>
      <c r="BR22" s="466"/>
      <c r="BS22" s="373" t="s">
        <v>430</v>
      </c>
      <c r="BT22" s="354" t="s">
        <v>430</v>
      </c>
      <c r="BU22" s="430"/>
      <c r="BV22" s="374" t="s">
        <v>554</v>
      </c>
    </row>
    <row r="23" spans="1:74" s="428" customFormat="1" x14ac:dyDescent="0.25">
      <c r="A23" s="345" t="s">
        <v>7307</v>
      </c>
      <c r="B23" s="373"/>
      <c r="C23" s="719">
        <v>45842</v>
      </c>
      <c r="D23" s="373"/>
      <c r="E23" s="346">
        <v>1009.53</v>
      </c>
      <c r="F23" s="373"/>
      <c r="G23" s="347">
        <v>1051.5453</v>
      </c>
      <c r="H23" s="374"/>
      <c r="I23" s="348">
        <v>3.8400000000000001E-3</v>
      </c>
      <c r="J23" s="348">
        <v>5.4</v>
      </c>
      <c r="K23" s="348">
        <v>3.5599999999999998E-3</v>
      </c>
      <c r="L23" s="348">
        <v>3.8400000000000001E-3</v>
      </c>
      <c r="M23" s="362"/>
      <c r="N23" s="350">
        <v>5.0892999999999997</v>
      </c>
      <c r="O23" s="348">
        <v>5.1672000000000002</v>
      </c>
      <c r="P23" s="348">
        <v>5.1456999999999997</v>
      </c>
      <c r="Q23" s="348">
        <v>5.1317000000000004</v>
      </c>
      <c r="R23" s="348">
        <v>5.1573000000000002</v>
      </c>
      <c r="S23" s="348">
        <v>5.2012999999999998</v>
      </c>
      <c r="T23" s="348">
        <v>5.1867999999999999</v>
      </c>
      <c r="U23" s="354">
        <v>5.2813999999999997</v>
      </c>
      <c r="V23" s="348" t="s">
        <v>430</v>
      </c>
      <c r="W23" s="348" t="s">
        <v>430</v>
      </c>
      <c r="X23" s="348" t="s">
        <v>430</v>
      </c>
      <c r="Y23" s="375" t="s">
        <v>430</v>
      </c>
      <c r="Z23" s="348" t="s">
        <v>430</v>
      </c>
      <c r="AA23" s="348">
        <v>5.1185</v>
      </c>
      <c r="AB23" s="348">
        <v>5.1634000000000002</v>
      </c>
      <c r="AC23" s="348">
        <v>5.2652000000000001</v>
      </c>
      <c r="AD23" s="348" t="s">
        <v>430</v>
      </c>
      <c r="AE23" s="348">
        <v>5.1241000000000003</v>
      </c>
      <c r="AF23" s="348">
        <v>5.3907999999999996</v>
      </c>
      <c r="AG23" s="569"/>
      <c r="AH23" s="346">
        <v>8</v>
      </c>
      <c r="AI23" s="346">
        <v>8</v>
      </c>
      <c r="AJ23" s="346">
        <v>10</v>
      </c>
      <c r="AK23" s="346">
        <v>12</v>
      </c>
      <c r="AL23" s="346">
        <v>12</v>
      </c>
      <c r="AM23" s="346">
        <v>5</v>
      </c>
      <c r="AN23" s="346">
        <v>5</v>
      </c>
      <c r="AO23" s="572">
        <v>10</v>
      </c>
      <c r="AP23" s="346" t="s">
        <v>430</v>
      </c>
      <c r="AQ23" s="346" t="s">
        <v>430</v>
      </c>
      <c r="AR23" s="346" t="s">
        <v>430</v>
      </c>
      <c r="AS23" s="346" t="s">
        <v>430</v>
      </c>
      <c r="AT23" s="346" t="s">
        <v>430</v>
      </c>
      <c r="AU23" s="346">
        <v>9</v>
      </c>
      <c r="AV23" s="346">
        <v>5</v>
      </c>
      <c r="AW23" s="346">
        <v>9</v>
      </c>
      <c r="AX23" s="346" t="s">
        <v>430</v>
      </c>
      <c r="AY23" s="346">
        <v>11</v>
      </c>
      <c r="AZ23" s="584"/>
      <c r="BA23" s="467">
        <v>4.0599999999999996</v>
      </c>
      <c r="BB23" s="348" t="s">
        <v>430</v>
      </c>
      <c r="BC23" s="348" t="s">
        <v>430</v>
      </c>
      <c r="BD23" s="348" t="s">
        <v>430</v>
      </c>
      <c r="BE23" s="375" t="s">
        <v>430</v>
      </c>
      <c r="BF23" s="375">
        <v>95.94</v>
      </c>
      <c r="BG23" s="374"/>
      <c r="BH23" s="594">
        <v>95.94</v>
      </c>
      <c r="BI23" s="348" t="s">
        <v>430</v>
      </c>
      <c r="BJ23" s="348" t="s">
        <v>430</v>
      </c>
      <c r="BK23" s="348" t="s">
        <v>430</v>
      </c>
      <c r="BL23" s="348" t="s">
        <v>430</v>
      </c>
      <c r="BM23" s="375" t="s">
        <v>430</v>
      </c>
      <c r="BN23" s="375" t="s">
        <v>430</v>
      </c>
      <c r="BO23" s="375">
        <v>4.0599999999999996</v>
      </c>
      <c r="BP23" s="375" t="s">
        <v>430</v>
      </c>
      <c r="BQ23" s="375" t="s">
        <v>430</v>
      </c>
      <c r="BR23" s="466"/>
      <c r="BS23" s="373" t="s">
        <v>430</v>
      </c>
      <c r="BT23" s="354" t="s">
        <v>430</v>
      </c>
      <c r="BU23" s="430"/>
      <c r="BV23" s="374" t="s">
        <v>554</v>
      </c>
    </row>
    <row r="24" spans="1:74" s="428" customFormat="1" x14ac:dyDescent="0.25">
      <c r="A24" s="345" t="s">
        <v>7308</v>
      </c>
      <c r="B24" s="373"/>
      <c r="C24" s="719">
        <v>45112</v>
      </c>
      <c r="D24" s="373"/>
      <c r="E24" s="346">
        <v>948.48</v>
      </c>
      <c r="F24" s="373"/>
      <c r="G24" s="347">
        <v>1194.8767</v>
      </c>
      <c r="H24" s="374"/>
      <c r="I24" s="348">
        <v>2.7399999999999998E-3</v>
      </c>
      <c r="J24" s="348">
        <v>5.41</v>
      </c>
      <c r="K24" s="348">
        <v>2.7399999999999998E-3</v>
      </c>
      <c r="L24" s="348">
        <v>2.7399999999999998E-3</v>
      </c>
      <c r="M24" s="362"/>
      <c r="N24" s="350">
        <v>5.2274000000000003</v>
      </c>
      <c r="O24" s="348">
        <v>5.2339000000000002</v>
      </c>
      <c r="P24" s="348">
        <v>5.1938000000000004</v>
      </c>
      <c r="Q24" s="348">
        <v>5.1540999999999997</v>
      </c>
      <c r="R24" s="348">
        <v>5.1946000000000003</v>
      </c>
      <c r="S24" s="348">
        <v>5.1847000000000003</v>
      </c>
      <c r="T24" s="348">
        <v>5.1837999999999997</v>
      </c>
      <c r="U24" s="354">
        <v>5.3346999999999998</v>
      </c>
      <c r="V24" s="348">
        <v>5.3917999999999999</v>
      </c>
      <c r="W24" s="348">
        <v>5.9240000000000004</v>
      </c>
      <c r="X24" s="348" t="s">
        <v>430</v>
      </c>
      <c r="Y24" s="375" t="s">
        <v>430</v>
      </c>
      <c r="Z24" s="348" t="s">
        <v>430</v>
      </c>
      <c r="AA24" s="348">
        <v>5.1291000000000002</v>
      </c>
      <c r="AB24" s="348">
        <v>5.1609999999999996</v>
      </c>
      <c r="AC24" s="348">
        <v>5.3197999999999999</v>
      </c>
      <c r="AD24" s="348">
        <v>5.3878000000000004</v>
      </c>
      <c r="AE24" s="348">
        <v>5.1519000000000004</v>
      </c>
      <c r="AF24" s="348">
        <v>6.2077999999999998</v>
      </c>
      <c r="AG24" s="569"/>
      <c r="AH24" s="346">
        <v>2</v>
      </c>
      <c r="AI24" s="346">
        <v>2</v>
      </c>
      <c r="AJ24" s="346">
        <v>3</v>
      </c>
      <c r="AK24" s="346">
        <v>6</v>
      </c>
      <c r="AL24" s="346">
        <v>3</v>
      </c>
      <c r="AM24" s="346">
        <v>10</v>
      </c>
      <c r="AN24" s="346">
        <v>6</v>
      </c>
      <c r="AO24" s="572">
        <v>2</v>
      </c>
      <c r="AP24" s="346">
        <v>2</v>
      </c>
      <c r="AQ24" s="346">
        <v>3</v>
      </c>
      <c r="AR24" s="346" t="s">
        <v>430</v>
      </c>
      <c r="AS24" s="346" t="s">
        <v>430</v>
      </c>
      <c r="AT24" s="346" t="s">
        <v>430</v>
      </c>
      <c r="AU24" s="346">
        <v>5</v>
      </c>
      <c r="AV24" s="346">
        <v>6</v>
      </c>
      <c r="AW24" s="346">
        <v>2</v>
      </c>
      <c r="AX24" s="346">
        <v>2</v>
      </c>
      <c r="AY24" s="346">
        <v>4</v>
      </c>
      <c r="AZ24" s="584"/>
      <c r="BA24" s="467">
        <v>2.63</v>
      </c>
      <c r="BB24" s="348">
        <v>4.8499999999999996</v>
      </c>
      <c r="BC24" s="348" t="s">
        <v>430</v>
      </c>
      <c r="BD24" s="348" t="s">
        <v>430</v>
      </c>
      <c r="BE24" s="375" t="s">
        <v>430</v>
      </c>
      <c r="BF24" s="375">
        <v>92.52</v>
      </c>
      <c r="BG24" s="374"/>
      <c r="BH24" s="594">
        <v>92.52</v>
      </c>
      <c r="BI24" s="348" t="s">
        <v>430</v>
      </c>
      <c r="BJ24" s="348">
        <v>4.8499999999999996</v>
      </c>
      <c r="BK24" s="348" t="s">
        <v>430</v>
      </c>
      <c r="BL24" s="348" t="s">
        <v>430</v>
      </c>
      <c r="BM24" s="375" t="s">
        <v>430</v>
      </c>
      <c r="BN24" s="375" t="s">
        <v>430</v>
      </c>
      <c r="BO24" s="375">
        <v>2.63</v>
      </c>
      <c r="BP24" s="375" t="s">
        <v>430</v>
      </c>
      <c r="BQ24" s="375" t="s">
        <v>430</v>
      </c>
      <c r="BR24" s="466"/>
      <c r="BS24" s="373" t="s">
        <v>430</v>
      </c>
      <c r="BT24" s="354" t="s">
        <v>430</v>
      </c>
      <c r="BU24" s="430"/>
      <c r="BV24" s="374" t="s">
        <v>554</v>
      </c>
    </row>
    <row r="25" spans="1:74" s="428" customFormat="1" x14ac:dyDescent="0.25">
      <c r="A25" s="345" t="s">
        <v>7309</v>
      </c>
      <c r="B25" s="373"/>
      <c r="C25" s="719">
        <v>43483</v>
      </c>
      <c r="D25" s="373"/>
      <c r="E25" s="346">
        <v>813.05</v>
      </c>
      <c r="F25" s="373"/>
      <c r="G25" s="347">
        <v>1452.3571999999999</v>
      </c>
      <c r="H25" s="374"/>
      <c r="I25" s="348">
        <v>1.0959999999999999E-2</v>
      </c>
      <c r="J25" s="348">
        <v>5.36</v>
      </c>
      <c r="K25" s="348">
        <v>1.0959999999999999E-2</v>
      </c>
      <c r="L25" s="348">
        <v>1.0959999999999999E-2</v>
      </c>
      <c r="M25" s="362"/>
      <c r="N25" s="350">
        <v>4.8963000000000001</v>
      </c>
      <c r="O25" s="348">
        <v>5.1097000000000001</v>
      </c>
      <c r="P25" s="348">
        <v>5.1265000000000001</v>
      </c>
      <c r="Q25" s="348">
        <v>5.1189</v>
      </c>
      <c r="R25" s="348">
        <v>5.1609999999999996</v>
      </c>
      <c r="S25" s="348">
        <v>5.1750999999999996</v>
      </c>
      <c r="T25" s="348">
        <v>5.1615000000000002</v>
      </c>
      <c r="U25" s="354">
        <v>5.2744999999999997</v>
      </c>
      <c r="V25" s="348">
        <v>5.3428000000000004</v>
      </c>
      <c r="W25" s="348">
        <v>5.8959999999999999</v>
      </c>
      <c r="X25" s="348">
        <v>6.1985000000000001</v>
      </c>
      <c r="Y25" s="375">
        <v>5.609</v>
      </c>
      <c r="Z25" s="348" t="s">
        <v>430</v>
      </c>
      <c r="AA25" s="348">
        <v>5.1124000000000001</v>
      </c>
      <c r="AB25" s="348">
        <v>5.1379999999999999</v>
      </c>
      <c r="AC25" s="348">
        <v>5.2527999999999997</v>
      </c>
      <c r="AD25" s="348">
        <v>5.3379000000000003</v>
      </c>
      <c r="AE25" s="348">
        <v>5.1125999999999996</v>
      </c>
      <c r="AF25" s="348">
        <v>5.1562000000000001</v>
      </c>
      <c r="AG25" s="569"/>
      <c r="AH25" s="346">
        <v>17</v>
      </c>
      <c r="AI25" s="346">
        <v>17</v>
      </c>
      <c r="AJ25" s="346">
        <v>16</v>
      </c>
      <c r="AK25" s="346">
        <v>16</v>
      </c>
      <c r="AL25" s="346">
        <v>9</v>
      </c>
      <c r="AM25" s="346">
        <v>12</v>
      </c>
      <c r="AN25" s="346">
        <v>14</v>
      </c>
      <c r="AO25" s="572">
        <v>14</v>
      </c>
      <c r="AP25" s="346">
        <v>13</v>
      </c>
      <c r="AQ25" s="346">
        <v>12</v>
      </c>
      <c r="AR25" s="346">
        <v>9</v>
      </c>
      <c r="AS25" s="346">
        <v>11</v>
      </c>
      <c r="AT25" s="346" t="s">
        <v>430</v>
      </c>
      <c r="AU25" s="346">
        <v>12</v>
      </c>
      <c r="AV25" s="346">
        <v>14</v>
      </c>
      <c r="AW25" s="346">
        <v>14</v>
      </c>
      <c r="AX25" s="346">
        <v>13</v>
      </c>
      <c r="AY25" s="346">
        <v>16</v>
      </c>
      <c r="AZ25" s="584"/>
      <c r="BA25" s="467">
        <v>3.68</v>
      </c>
      <c r="BB25" s="348" t="s">
        <v>430</v>
      </c>
      <c r="BC25" s="348" t="s">
        <v>430</v>
      </c>
      <c r="BD25" s="348" t="s">
        <v>430</v>
      </c>
      <c r="BE25" s="375" t="s">
        <v>430</v>
      </c>
      <c r="BF25" s="375">
        <v>96.32</v>
      </c>
      <c r="BG25" s="374"/>
      <c r="BH25" s="594">
        <v>95.97</v>
      </c>
      <c r="BI25" s="348" t="s">
        <v>430</v>
      </c>
      <c r="BJ25" s="348" t="s">
        <v>430</v>
      </c>
      <c r="BK25" s="348" t="s">
        <v>430</v>
      </c>
      <c r="BL25" s="348" t="s">
        <v>430</v>
      </c>
      <c r="BM25" s="375" t="s">
        <v>430</v>
      </c>
      <c r="BN25" s="375" t="s">
        <v>430</v>
      </c>
      <c r="BO25" s="375">
        <v>3.68</v>
      </c>
      <c r="BP25" s="375" t="s">
        <v>430</v>
      </c>
      <c r="BQ25" s="375" t="s">
        <v>430</v>
      </c>
      <c r="BR25" s="466"/>
      <c r="BS25" s="373" t="s">
        <v>430</v>
      </c>
      <c r="BT25" s="354" t="s">
        <v>430</v>
      </c>
      <c r="BU25" s="430"/>
      <c r="BV25" s="374" t="s">
        <v>554</v>
      </c>
    </row>
    <row r="26" spans="1:74" x14ac:dyDescent="0.25">
      <c r="A26" s="318" t="s">
        <v>93</v>
      </c>
      <c r="B26" s="43"/>
      <c r="C26" s="720"/>
      <c r="D26" s="43"/>
      <c r="E26" s="51"/>
      <c r="F26" s="43"/>
      <c r="G26" s="55"/>
      <c r="H26" s="66"/>
      <c r="I26" s="59"/>
      <c r="J26" s="59"/>
      <c r="K26" s="59"/>
      <c r="L26" s="59"/>
      <c r="M26" s="258"/>
      <c r="N26" s="70">
        <v>5.0818000000000003</v>
      </c>
      <c r="O26" s="59">
        <v>5.1641000000000004</v>
      </c>
      <c r="P26" s="59">
        <v>5.1535000000000002</v>
      </c>
      <c r="Q26" s="59">
        <v>5.1391999999999998</v>
      </c>
      <c r="R26" s="59">
        <v>5.1681999999999997</v>
      </c>
      <c r="S26" s="59">
        <v>5.1883999999999997</v>
      </c>
      <c r="T26" s="59">
        <v>5.1702000000000004</v>
      </c>
      <c r="U26" s="88">
        <v>5.2815000000000003</v>
      </c>
      <c r="V26" s="59">
        <v>5.3484999999999996</v>
      </c>
      <c r="W26" s="59">
        <v>5.8982999999999999</v>
      </c>
      <c r="X26" s="59">
        <v>6.1951999999999998</v>
      </c>
      <c r="Y26" s="276">
        <v>5.6096000000000004</v>
      </c>
      <c r="Z26" s="59">
        <v>5.4433999999999996</v>
      </c>
      <c r="AA26" s="59">
        <v>5.1177999999999999</v>
      </c>
      <c r="AB26" s="59">
        <v>5.1478000000000002</v>
      </c>
      <c r="AC26" s="59">
        <v>5.2637999999999998</v>
      </c>
      <c r="AD26" s="59">
        <v>5.3430999999999997</v>
      </c>
      <c r="AE26" s="59">
        <v>5.1304999999999996</v>
      </c>
      <c r="AF26" s="59">
        <v>5.3928000000000003</v>
      </c>
      <c r="AG26" s="553"/>
      <c r="AH26" s="51">
        <v>18</v>
      </c>
      <c r="AI26" s="51">
        <v>18</v>
      </c>
      <c r="AJ26" s="51">
        <v>18</v>
      </c>
      <c r="AK26" s="51">
        <v>18</v>
      </c>
      <c r="AL26" s="51">
        <v>18</v>
      </c>
      <c r="AM26" s="51">
        <v>17</v>
      </c>
      <c r="AN26" s="51">
        <v>18</v>
      </c>
      <c r="AO26" s="560">
        <v>18</v>
      </c>
      <c r="AP26" s="51">
        <v>17</v>
      </c>
      <c r="AQ26" s="51">
        <v>17</v>
      </c>
      <c r="AR26" s="51">
        <v>15</v>
      </c>
      <c r="AS26" s="51">
        <v>16</v>
      </c>
      <c r="AT26" s="51">
        <v>3</v>
      </c>
      <c r="AU26" s="51">
        <v>18</v>
      </c>
      <c r="AV26" s="51">
        <v>18</v>
      </c>
      <c r="AW26" s="51">
        <v>18</v>
      </c>
      <c r="AX26" s="51">
        <v>17</v>
      </c>
      <c r="AY26" s="51">
        <v>18</v>
      </c>
      <c r="AZ26" s="579"/>
      <c r="BA26" s="577"/>
      <c r="BB26" s="59"/>
      <c r="BC26" s="59"/>
      <c r="BD26" s="59"/>
      <c r="BE26" s="276"/>
      <c r="BF26" s="276"/>
      <c r="BG26" s="66"/>
      <c r="BH26" s="586"/>
      <c r="BI26" s="59"/>
      <c r="BJ26" s="59"/>
      <c r="BK26" s="59"/>
      <c r="BL26" s="59"/>
      <c r="BM26" s="276"/>
      <c r="BN26" s="587"/>
      <c r="BO26" s="587"/>
      <c r="BP26" s="587"/>
      <c r="BQ26" s="587"/>
      <c r="BR26" s="148"/>
      <c r="BS26" s="43"/>
      <c r="BT26" s="88"/>
      <c r="BU26" s="34"/>
      <c r="BV26" s="66"/>
    </row>
    <row r="27" spans="1:74" x14ac:dyDescent="0.25">
      <c r="A27" s="320" t="s">
        <v>94</v>
      </c>
      <c r="B27" s="44"/>
      <c r="C27" s="721"/>
      <c r="D27" s="44"/>
      <c r="E27" s="52"/>
      <c r="F27" s="44"/>
      <c r="G27" s="56"/>
      <c r="H27" s="67"/>
      <c r="I27" s="60"/>
      <c r="J27" s="60"/>
      <c r="K27" s="60"/>
      <c r="L27" s="60"/>
      <c r="M27" s="259"/>
      <c r="N27" s="71">
        <v>5.4039000000000001</v>
      </c>
      <c r="O27" s="60">
        <v>5.2838000000000003</v>
      </c>
      <c r="P27" s="60">
        <v>5.2164000000000001</v>
      </c>
      <c r="Q27" s="60">
        <v>5.1696</v>
      </c>
      <c r="R27" s="60">
        <v>5.2557999999999998</v>
      </c>
      <c r="S27" s="60">
        <v>5.2523</v>
      </c>
      <c r="T27" s="60">
        <v>5.2378999999999998</v>
      </c>
      <c r="U27" s="89">
        <v>5.3361999999999998</v>
      </c>
      <c r="V27" s="60">
        <v>5.3940000000000001</v>
      </c>
      <c r="W27" s="60">
        <v>5.9337</v>
      </c>
      <c r="X27" s="60">
        <v>6.2298</v>
      </c>
      <c r="Y27" s="277">
        <v>5.6425000000000001</v>
      </c>
      <c r="Z27" s="60">
        <v>5.5658000000000003</v>
      </c>
      <c r="AA27" s="60">
        <v>5.1715999999999998</v>
      </c>
      <c r="AB27" s="60">
        <v>5.2161999999999997</v>
      </c>
      <c r="AC27" s="60">
        <v>5.3207000000000004</v>
      </c>
      <c r="AD27" s="60">
        <v>5.3891999999999998</v>
      </c>
      <c r="AE27" s="60">
        <v>5.1665999999999999</v>
      </c>
      <c r="AF27" s="60">
        <v>6.2565999999999997</v>
      </c>
      <c r="AG27" s="554"/>
      <c r="AH27" s="52"/>
      <c r="AI27" s="52"/>
      <c r="AJ27" s="52"/>
      <c r="AK27" s="52"/>
      <c r="AL27" s="52"/>
      <c r="AM27" s="52"/>
      <c r="AN27" s="52"/>
      <c r="AO27" s="561"/>
      <c r="AP27" s="52"/>
      <c r="AQ27" s="52"/>
      <c r="AR27" s="52"/>
      <c r="AS27" s="52"/>
      <c r="AT27" s="52"/>
      <c r="AU27" s="52"/>
      <c r="AV27" s="52"/>
      <c r="AW27" s="52"/>
      <c r="AX27" s="52"/>
      <c r="AY27" s="52"/>
      <c r="AZ27" s="580"/>
      <c r="BA27" s="551"/>
      <c r="BB27" s="60"/>
      <c r="BC27" s="60"/>
      <c r="BD27" s="60"/>
      <c r="BE27" s="277"/>
      <c r="BF27" s="277"/>
      <c r="BG27" s="67"/>
      <c r="BH27" s="588"/>
      <c r="BI27" s="60"/>
      <c r="BJ27" s="60"/>
      <c r="BK27" s="60"/>
      <c r="BL27" s="60"/>
      <c r="BN27" s="589"/>
      <c r="BO27" s="589"/>
      <c r="BP27" s="589"/>
      <c r="BQ27" s="589"/>
      <c r="BR27" s="146"/>
      <c r="BS27" s="44"/>
      <c r="BT27" s="89"/>
      <c r="BU27" s="26"/>
      <c r="BV27" s="67"/>
    </row>
    <row r="28" spans="1:74" x14ac:dyDescent="0.25">
      <c r="A28" s="320" t="s">
        <v>95</v>
      </c>
      <c r="B28" s="44"/>
      <c r="C28" s="721"/>
      <c r="D28" s="44"/>
      <c r="E28" s="52"/>
      <c r="F28" s="44"/>
      <c r="G28" s="56"/>
      <c r="H28" s="67"/>
      <c r="I28" s="60"/>
      <c r="J28" s="60"/>
      <c r="K28" s="60"/>
      <c r="L28" s="60"/>
      <c r="M28" s="259"/>
      <c r="N28" s="71">
        <v>4.8056000000000001</v>
      </c>
      <c r="O28" s="60">
        <v>5.07</v>
      </c>
      <c r="P28" s="60">
        <v>5.0938999999999997</v>
      </c>
      <c r="Q28" s="60">
        <v>5.1022999999999996</v>
      </c>
      <c r="R28" s="60">
        <v>5.1397000000000004</v>
      </c>
      <c r="S28" s="60">
        <v>5.1345999999999998</v>
      </c>
      <c r="T28" s="60">
        <v>5.1026999999999996</v>
      </c>
      <c r="U28" s="89">
        <v>5.2225999999999999</v>
      </c>
      <c r="V28" s="60">
        <v>5.3005000000000004</v>
      </c>
      <c r="W28" s="60">
        <v>5.8436000000000003</v>
      </c>
      <c r="X28" s="60">
        <v>6.1433999999999997</v>
      </c>
      <c r="Y28" s="277">
        <v>5.5635000000000003</v>
      </c>
      <c r="Z28" s="60">
        <v>5.37</v>
      </c>
      <c r="AA28" s="60">
        <v>5.0769000000000002</v>
      </c>
      <c r="AB28" s="60">
        <v>5.0810000000000004</v>
      </c>
      <c r="AC28" s="60">
        <v>5.2050000000000001</v>
      </c>
      <c r="AD28" s="60">
        <v>5.2935999999999996</v>
      </c>
      <c r="AE28" s="60">
        <v>5.0997000000000003</v>
      </c>
      <c r="AF28" s="60">
        <v>5.0566000000000004</v>
      </c>
      <c r="AG28" s="554"/>
      <c r="AH28" s="52"/>
      <c r="AI28" s="52"/>
      <c r="AJ28" s="52"/>
      <c r="AK28" s="52"/>
      <c r="AL28" s="52"/>
      <c r="AM28" s="52"/>
      <c r="AN28" s="52"/>
      <c r="AO28" s="561"/>
      <c r="AP28" s="52"/>
      <c r="AQ28" s="52"/>
      <c r="AR28" s="52"/>
      <c r="AS28" s="52"/>
      <c r="AT28" s="52"/>
      <c r="AU28" s="52"/>
      <c r="AV28" s="52"/>
      <c r="AW28" s="52"/>
      <c r="AX28" s="52"/>
      <c r="AY28" s="52"/>
      <c r="AZ28" s="580"/>
      <c r="BA28" s="551"/>
      <c r="BB28" s="60"/>
      <c r="BC28" s="60"/>
      <c r="BD28" s="60"/>
      <c r="BE28" s="277"/>
      <c r="BF28" s="277"/>
      <c r="BG28" s="67"/>
      <c r="BH28" s="588"/>
      <c r="BI28" s="60"/>
      <c r="BJ28" s="60"/>
      <c r="BK28" s="60"/>
      <c r="BL28" s="60"/>
      <c r="BN28" s="589"/>
      <c r="BO28" s="589"/>
      <c r="BP28" s="589"/>
      <c r="BQ28" s="589"/>
      <c r="BR28" s="146"/>
      <c r="BS28" s="44"/>
      <c r="BT28" s="89"/>
      <c r="BU28" s="26"/>
      <c r="BV28" s="67"/>
    </row>
    <row r="29" spans="1:74" x14ac:dyDescent="0.25">
      <c r="A29" s="321" t="s">
        <v>96</v>
      </c>
      <c r="B29" s="45"/>
      <c r="C29" s="722"/>
      <c r="D29" s="45"/>
      <c r="E29" s="53"/>
      <c r="F29" s="45"/>
      <c r="G29" s="57"/>
      <c r="H29" s="68"/>
      <c r="I29" s="61"/>
      <c r="J29" s="61"/>
      <c r="K29" s="61"/>
      <c r="L29" s="61"/>
      <c r="M29" s="262"/>
      <c r="N29" s="72">
        <v>5.0835499999999998</v>
      </c>
      <c r="O29" s="61">
        <v>5.1573500000000001</v>
      </c>
      <c r="P29" s="61">
        <v>5.1470000000000002</v>
      </c>
      <c r="Q29" s="61">
        <v>5.1361499999999998</v>
      </c>
      <c r="R29" s="61">
        <v>5.1597499999999998</v>
      </c>
      <c r="S29" s="61">
        <v>5.1869500000000004</v>
      </c>
      <c r="T29" s="61">
        <v>5.1704999999999997</v>
      </c>
      <c r="U29" s="90">
        <v>5.2821499999999997</v>
      </c>
      <c r="V29" s="61">
        <v>5.3475000000000001</v>
      </c>
      <c r="W29" s="61">
        <v>5.8978000000000002</v>
      </c>
      <c r="X29" s="61">
        <v>6.1988000000000003</v>
      </c>
      <c r="Y29" s="279">
        <v>5.6154999999999999</v>
      </c>
      <c r="Z29" s="61">
        <v>5.3943000000000003</v>
      </c>
      <c r="AA29" s="61">
        <v>5.1177000000000001</v>
      </c>
      <c r="AB29" s="61">
        <v>5.1474000000000002</v>
      </c>
      <c r="AC29" s="61">
        <v>5.2644000000000002</v>
      </c>
      <c r="AD29" s="61">
        <v>5.3419999999999996</v>
      </c>
      <c r="AE29" s="61">
        <v>5.1246999999999998</v>
      </c>
      <c r="AF29" s="61">
        <v>5.19015</v>
      </c>
      <c r="AG29" s="556"/>
      <c r="AH29" s="53"/>
      <c r="AI29" s="53"/>
      <c r="AJ29" s="53"/>
      <c r="AK29" s="53"/>
      <c r="AL29" s="53"/>
      <c r="AM29" s="53"/>
      <c r="AN29" s="53"/>
      <c r="AO29" s="563"/>
      <c r="AP29" s="53"/>
      <c r="AQ29" s="53"/>
      <c r="AR29" s="53"/>
      <c r="AS29" s="53"/>
      <c r="AT29" s="53"/>
      <c r="AU29" s="53"/>
      <c r="AV29" s="53"/>
      <c r="AW29" s="53"/>
      <c r="AX29" s="53"/>
      <c r="AY29" s="53"/>
      <c r="AZ29" s="581"/>
      <c r="BA29" s="578"/>
      <c r="BB29" s="61"/>
      <c r="BC29" s="61"/>
      <c r="BD29" s="61"/>
      <c r="BE29" s="279"/>
      <c r="BF29" s="279"/>
      <c r="BG29" s="68"/>
      <c r="BH29" s="590"/>
      <c r="BI29" s="61"/>
      <c r="BJ29" s="61"/>
      <c r="BK29" s="61"/>
      <c r="BL29" s="61"/>
      <c r="BM29" s="279"/>
      <c r="BN29" s="591"/>
      <c r="BO29" s="591"/>
      <c r="BP29" s="591"/>
      <c r="BQ29" s="591"/>
      <c r="BR29" s="149"/>
      <c r="BS29" s="45"/>
      <c r="BT29" s="90"/>
      <c r="BU29" s="272"/>
      <c r="BV29" s="68"/>
    </row>
    <row r="30" spans="1:74" ht="14.5" x14ac:dyDescent="0.25">
      <c r="A30" s="323" t="s">
        <v>216</v>
      </c>
      <c r="B30" s="46"/>
      <c r="C30" s="723"/>
      <c r="D30" s="46"/>
      <c r="E30" s="54"/>
      <c r="F30" s="46"/>
      <c r="G30" s="58"/>
      <c r="H30" s="69"/>
      <c r="I30" s="62"/>
      <c r="J30" s="62"/>
      <c r="K30" s="62"/>
      <c r="L30" s="62"/>
      <c r="M30" s="263"/>
      <c r="N30" s="73"/>
      <c r="O30" s="62"/>
      <c r="P30" s="62"/>
      <c r="Q30" s="62"/>
      <c r="R30" s="62"/>
      <c r="S30" s="62"/>
      <c r="T30" s="62"/>
      <c r="U30" s="91"/>
      <c r="V30" s="62"/>
      <c r="W30" s="62"/>
      <c r="X30" s="62"/>
      <c r="Y30" s="245"/>
      <c r="Z30" s="62"/>
      <c r="AA30" s="62"/>
      <c r="AB30" s="62"/>
      <c r="AC30" s="62"/>
      <c r="AD30" s="62"/>
      <c r="AE30" s="62"/>
      <c r="AF30" s="62"/>
      <c r="AG30" s="557"/>
      <c r="AH30" s="54"/>
      <c r="AI30" s="54"/>
      <c r="AJ30" s="54"/>
      <c r="AK30" s="54"/>
      <c r="AL30" s="54"/>
      <c r="AM30" s="54"/>
      <c r="AN30" s="54"/>
      <c r="AO30" s="564"/>
      <c r="AP30" s="54"/>
      <c r="AQ30" s="54"/>
      <c r="AR30" s="54"/>
      <c r="AS30" s="54"/>
      <c r="AT30" s="54"/>
      <c r="AU30" s="54"/>
      <c r="AV30" s="54"/>
      <c r="AW30" s="54"/>
      <c r="AX30" s="54"/>
      <c r="AY30" s="54"/>
      <c r="AZ30" s="582"/>
      <c r="BA30" s="280"/>
      <c r="BB30" s="62"/>
      <c r="BC30" s="62"/>
      <c r="BD30" s="62"/>
      <c r="BE30" s="245"/>
      <c r="BF30" s="245"/>
      <c r="BG30" s="69"/>
      <c r="BH30" s="585"/>
      <c r="BI30" s="62"/>
      <c r="BJ30" s="62"/>
      <c r="BK30" s="62"/>
      <c r="BL30" s="62"/>
      <c r="BM30" s="245"/>
      <c r="BN30" s="592"/>
      <c r="BO30" s="592"/>
      <c r="BP30" s="592"/>
      <c r="BQ30" s="592"/>
      <c r="BR30" s="150"/>
      <c r="BS30" s="46"/>
      <c r="BT30" s="91"/>
      <c r="BU30" s="41"/>
      <c r="BV30" s="69"/>
    </row>
    <row r="31" spans="1:74" s="425" customFormat="1" x14ac:dyDescent="0.25">
      <c r="A31" s="337" t="s">
        <v>7310</v>
      </c>
      <c r="B31" s="369"/>
      <c r="C31" s="718">
        <v>37530</v>
      </c>
      <c r="D31" s="369"/>
      <c r="E31" s="338">
        <v>27025.040000000001</v>
      </c>
      <c r="F31" s="369"/>
      <c r="G31" s="339">
        <v>4367.9381000000003</v>
      </c>
      <c r="H31" s="370"/>
      <c r="I31" s="340">
        <v>2.7399999999999998E-3</v>
      </c>
      <c r="J31" s="340">
        <v>5.36</v>
      </c>
      <c r="K31" s="340">
        <v>2.7399999999999998E-3</v>
      </c>
      <c r="L31" s="340">
        <v>2.7399999999999998E-3</v>
      </c>
      <c r="M31" s="361"/>
      <c r="N31" s="342">
        <v>5.0194999999999999</v>
      </c>
      <c r="O31" s="340">
        <v>5.0875000000000004</v>
      </c>
      <c r="P31" s="340">
        <v>5.0712999999999999</v>
      </c>
      <c r="Q31" s="340">
        <v>5.0849000000000002</v>
      </c>
      <c r="R31" s="340">
        <v>5.0982000000000003</v>
      </c>
      <c r="S31" s="340">
        <v>5.0938999999999997</v>
      </c>
      <c r="T31" s="340">
        <v>5.0606999999999998</v>
      </c>
      <c r="U31" s="344">
        <v>5.1726999999999999</v>
      </c>
      <c r="V31" s="340">
        <v>5.2455999999999996</v>
      </c>
      <c r="W31" s="340">
        <v>5.7914000000000003</v>
      </c>
      <c r="X31" s="340">
        <v>6.0829000000000004</v>
      </c>
      <c r="Y31" s="371">
        <v>5.4995000000000003</v>
      </c>
      <c r="Z31" s="340">
        <v>5.3102</v>
      </c>
      <c r="AA31" s="340">
        <v>5.0255999999999998</v>
      </c>
      <c r="AB31" s="340">
        <v>5.0429000000000004</v>
      </c>
      <c r="AC31" s="340">
        <v>5.1542000000000003</v>
      </c>
      <c r="AD31" s="340">
        <v>5.2392000000000003</v>
      </c>
      <c r="AE31" s="340">
        <v>5.0734000000000004</v>
      </c>
      <c r="AF31" s="340">
        <v>6.4043000000000001</v>
      </c>
      <c r="AG31" s="568"/>
      <c r="AH31" s="338">
        <v>8</v>
      </c>
      <c r="AI31" s="338">
        <v>9</v>
      </c>
      <c r="AJ31" s="338">
        <v>8</v>
      </c>
      <c r="AK31" s="338">
        <v>4</v>
      </c>
      <c r="AL31" s="338">
        <v>5</v>
      </c>
      <c r="AM31" s="338">
        <v>11</v>
      </c>
      <c r="AN31" s="338">
        <v>13</v>
      </c>
      <c r="AO31" s="570">
        <v>13</v>
      </c>
      <c r="AP31" s="338">
        <v>13</v>
      </c>
      <c r="AQ31" s="338">
        <v>13</v>
      </c>
      <c r="AR31" s="338">
        <v>12</v>
      </c>
      <c r="AS31" s="338">
        <v>12</v>
      </c>
      <c r="AT31" s="338">
        <v>2</v>
      </c>
      <c r="AU31" s="338">
        <v>12</v>
      </c>
      <c r="AV31" s="338">
        <v>13</v>
      </c>
      <c r="AW31" s="338">
        <v>13</v>
      </c>
      <c r="AX31" s="338">
        <v>13</v>
      </c>
      <c r="AY31" s="338">
        <v>4</v>
      </c>
      <c r="AZ31" s="583"/>
      <c r="BA31" s="464">
        <v>2.92</v>
      </c>
      <c r="BB31" s="340">
        <v>3.79</v>
      </c>
      <c r="BC31" s="340" t="s">
        <v>430</v>
      </c>
      <c r="BD31" s="340" t="s">
        <v>430</v>
      </c>
      <c r="BE31" s="371" t="s">
        <v>430</v>
      </c>
      <c r="BF31" s="371">
        <v>93.29</v>
      </c>
      <c r="BG31" s="370"/>
      <c r="BH31" s="593">
        <v>93.29</v>
      </c>
      <c r="BI31" s="340">
        <v>3.79</v>
      </c>
      <c r="BJ31" s="340" t="s">
        <v>430</v>
      </c>
      <c r="BK31" s="340" t="s">
        <v>430</v>
      </c>
      <c r="BL31" s="340" t="s">
        <v>430</v>
      </c>
      <c r="BM31" s="371" t="s">
        <v>430</v>
      </c>
      <c r="BN31" s="371" t="s">
        <v>430</v>
      </c>
      <c r="BO31" s="371">
        <v>2.92</v>
      </c>
      <c r="BP31" s="371" t="s">
        <v>430</v>
      </c>
      <c r="BQ31" s="371" t="s">
        <v>430</v>
      </c>
      <c r="BR31" s="463"/>
      <c r="BS31" s="369" t="s">
        <v>430</v>
      </c>
      <c r="BT31" s="344" t="s">
        <v>430</v>
      </c>
      <c r="BU31" s="571"/>
      <c r="BV31" s="370" t="s">
        <v>554</v>
      </c>
    </row>
    <row r="32" spans="1:74" s="428" customFormat="1" x14ac:dyDescent="0.25">
      <c r="A32" s="345" t="s">
        <v>7311</v>
      </c>
      <c r="B32" s="373"/>
      <c r="C32" s="719">
        <v>43419</v>
      </c>
      <c r="D32" s="373"/>
      <c r="E32" s="346">
        <v>13075.29</v>
      </c>
      <c r="F32" s="373"/>
      <c r="G32" s="347">
        <v>1458.2846999999999</v>
      </c>
      <c r="H32" s="374"/>
      <c r="I32" s="348">
        <v>4.3299999999999996E-3</v>
      </c>
      <c r="J32" s="348">
        <v>5.39</v>
      </c>
      <c r="K32" s="348">
        <v>1.5299999999999999E-3</v>
      </c>
      <c r="L32" s="348">
        <v>1.6199999999999999E-3</v>
      </c>
      <c r="M32" s="362"/>
      <c r="N32" s="350">
        <v>5.0616000000000003</v>
      </c>
      <c r="O32" s="348">
        <v>5.1073000000000004</v>
      </c>
      <c r="P32" s="348">
        <v>5.0812999999999997</v>
      </c>
      <c r="Q32" s="348">
        <v>5.0675999999999997</v>
      </c>
      <c r="R32" s="348">
        <v>5.0881999999999996</v>
      </c>
      <c r="S32" s="348">
        <v>5.1182999999999996</v>
      </c>
      <c r="T32" s="348">
        <v>5.0997000000000003</v>
      </c>
      <c r="U32" s="354">
        <v>5.2091000000000003</v>
      </c>
      <c r="V32" s="348">
        <v>5.2740999999999998</v>
      </c>
      <c r="W32" s="348">
        <v>5.8151999999999999</v>
      </c>
      <c r="X32" s="348">
        <v>6.1195000000000004</v>
      </c>
      <c r="Y32" s="375">
        <v>5.5205000000000002</v>
      </c>
      <c r="Z32" s="348" t="s">
        <v>430</v>
      </c>
      <c r="AA32" s="348">
        <v>5.0377000000000001</v>
      </c>
      <c r="AB32" s="348">
        <v>5.0776000000000003</v>
      </c>
      <c r="AC32" s="348">
        <v>5.1908000000000003</v>
      </c>
      <c r="AD32" s="348">
        <v>5.2690000000000001</v>
      </c>
      <c r="AE32" s="348">
        <v>5.0549999999999997</v>
      </c>
      <c r="AF32" s="348">
        <v>5.093</v>
      </c>
      <c r="AG32" s="569"/>
      <c r="AH32" s="346">
        <v>5</v>
      </c>
      <c r="AI32" s="346">
        <v>4</v>
      </c>
      <c r="AJ32" s="346">
        <v>7</v>
      </c>
      <c r="AK32" s="346">
        <v>6</v>
      </c>
      <c r="AL32" s="346">
        <v>10</v>
      </c>
      <c r="AM32" s="346">
        <v>7</v>
      </c>
      <c r="AN32" s="346">
        <v>7</v>
      </c>
      <c r="AO32" s="572">
        <v>7</v>
      </c>
      <c r="AP32" s="346">
        <v>6</v>
      </c>
      <c r="AQ32" s="346">
        <v>9</v>
      </c>
      <c r="AR32" s="346">
        <v>7</v>
      </c>
      <c r="AS32" s="346">
        <v>7</v>
      </c>
      <c r="AT32" s="346" t="s">
        <v>430</v>
      </c>
      <c r="AU32" s="346">
        <v>7</v>
      </c>
      <c r="AV32" s="346">
        <v>7</v>
      </c>
      <c r="AW32" s="346">
        <v>8</v>
      </c>
      <c r="AX32" s="346">
        <v>6</v>
      </c>
      <c r="AY32" s="346">
        <v>7</v>
      </c>
      <c r="AZ32" s="584"/>
      <c r="BA32" s="467">
        <v>4.8499999999999996</v>
      </c>
      <c r="BB32" s="348" t="s">
        <v>430</v>
      </c>
      <c r="BC32" s="348" t="s">
        <v>430</v>
      </c>
      <c r="BD32" s="348" t="s">
        <v>430</v>
      </c>
      <c r="BE32" s="375" t="s">
        <v>430</v>
      </c>
      <c r="BF32" s="375">
        <v>95.15</v>
      </c>
      <c r="BG32" s="374"/>
      <c r="BH32" s="594">
        <v>95.15</v>
      </c>
      <c r="BI32" s="348" t="s">
        <v>430</v>
      </c>
      <c r="BJ32" s="348" t="s">
        <v>430</v>
      </c>
      <c r="BK32" s="348" t="s">
        <v>430</v>
      </c>
      <c r="BL32" s="348" t="s">
        <v>430</v>
      </c>
      <c r="BM32" s="375" t="s">
        <v>430</v>
      </c>
      <c r="BN32" s="375" t="s">
        <v>430</v>
      </c>
      <c r="BO32" s="375">
        <v>4.8499999999999996</v>
      </c>
      <c r="BP32" s="375" t="s">
        <v>430</v>
      </c>
      <c r="BQ32" s="375" t="s">
        <v>430</v>
      </c>
      <c r="BR32" s="466"/>
      <c r="BS32" s="373" t="s">
        <v>430</v>
      </c>
      <c r="BT32" s="354" t="s">
        <v>430</v>
      </c>
      <c r="BU32" s="430"/>
      <c r="BV32" s="374" t="s">
        <v>554</v>
      </c>
    </row>
    <row r="33" spans="1:74" s="428" customFormat="1" x14ac:dyDescent="0.25">
      <c r="A33" s="345" t="s">
        <v>7312</v>
      </c>
      <c r="B33" s="373"/>
      <c r="C33" s="719">
        <v>43539</v>
      </c>
      <c r="D33" s="373"/>
      <c r="E33" s="346">
        <v>11862.94</v>
      </c>
      <c r="F33" s="373"/>
      <c r="G33" s="347">
        <v>1436.1315999999999</v>
      </c>
      <c r="H33" s="374"/>
      <c r="I33" s="348">
        <v>2.7399999999999998E-3</v>
      </c>
      <c r="J33" s="348">
        <v>5.38</v>
      </c>
      <c r="K33" s="348">
        <v>2.7399999999999998E-3</v>
      </c>
      <c r="L33" s="348">
        <v>2.7399999999999998E-3</v>
      </c>
      <c r="M33" s="362"/>
      <c r="N33" s="350">
        <v>5.1193999999999997</v>
      </c>
      <c r="O33" s="348">
        <v>5.1802000000000001</v>
      </c>
      <c r="P33" s="348">
        <v>5.1262999999999996</v>
      </c>
      <c r="Q33" s="348">
        <v>5.1193</v>
      </c>
      <c r="R33" s="348">
        <v>5.1448</v>
      </c>
      <c r="S33" s="348">
        <v>5.1779000000000002</v>
      </c>
      <c r="T33" s="348">
        <v>5.1627999999999998</v>
      </c>
      <c r="U33" s="354">
        <v>5.2667999999999999</v>
      </c>
      <c r="V33" s="348">
        <v>5.3319000000000001</v>
      </c>
      <c r="W33" s="348">
        <v>5.8883999999999999</v>
      </c>
      <c r="X33" s="348">
        <v>6.1855000000000002</v>
      </c>
      <c r="Y33" s="375">
        <v>5.5907</v>
      </c>
      <c r="Z33" s="348" t="s">
        <v>430</v>
      </c>
      <c r="AA33" s="348">
        <v>5.0978000000000003</v>
      </c>
      <c r="AB33" s="348">
        <v>5.1409000000000002</v>
      </c>
      <c r="AC33" s="348">
        <v>5.2491000000000003</v>
      </c>
      <c r="AD33" s="348">
        <v>5.3265000000000002</v>
      </c>
      <c r="AE33" s="348">
        <v>5.1082000000000001</v>
      </c>
      <c r="AF33" s="348">
        <v>5.1078000000000001</v>
      </c>
      <c r="AG33" s="569"/>
      <c r="AH33" s="346">
        <v>3</v>
      </c>
      <c r="AI33" s="346">
        <v>3</v>
      </c>
      <c r="AJ33" s="346">
        <v>3</v>
      </c>
      <c r="AK33" s="346">
        <v>2</v>
      </c>
      <c r="AL33" s="346">
        <v>2</v>
      </c>
      <c r="AM33" s="346">
        <v>2</v>
      </c>
      <c r="AN33" s="346">
        <v>2</v>
      </c>
      <c r="AO33" s="572">
        <v>3</v>
      </c>
      <c r="AP33" s="346">
        <v>3</v>
      </c>
      <c r="AQ33" s="346">
        <v>1</v>
      </c>
      <c r="AR33" s="346">
        <v>1</v>
      </c>
      <c r="AS33" s="346">
        <v>1</v>
      </c>
      <c r="AT33" s="346" t="s">
        <v>430</v>
      </c>
      <c r="AU33" s="346">
        <v>2</v>
      </c>
      <c r="AV33" s="346">
        <v>2</v>
      </c>
      <c r="AW33" s="346">
        <v>3</v>
      </c>
      <c r="AX33" s="346">
        <v>3</v>
      </c>
      <c r="AY33" s="346">
        <v>2</v>
      </c>
      <c r="AZ33" s="584"/>
      <c r="BA33" s="467">
        <v>2.31</v>
      </c>
      <c r="BB33" s="348" t="s">
        <v>430</v>
      </c>
      <c r="BC33" s="348" t="s">
        <v>430</v>
      </c>
      <c r="BD33" s="348" t="s">
        <v>430</v>
      </c>
      <c r="BE33" s="375" t="s">
        <v>430</v>
      </c>
      <c r="BF33" s="375">
        <v>97.69</v>
      </c>
      <c r="BG33" s="374"/>
      <c r="BH33" s="594">
        <v>97.69</v>
      </c>
      <c r="BI33" s="348" t="s">
        <v>430</v>
      </c>
      <c r="BJ33" s="348" t="s">
        <v>430</v>
      </c>
      <c r="BK33" s="348" t="s">
        <v>430</v>
      </c>
      <c r="BL33" s="348" t="s">
        <v>430</v>
      </c>
      <c r="BM33" s="375" t="s">
        <v>430</v>
      </c>
      <c r="BN33" s="375" t="s">
        <v>430</v>
      </c>
      <c r="BO33" s="375">
        <v>2.31</v>
      </c>
      <c r="BP33" s="375" t="s">
        <v>430</v>
      </c>
      <c r="BQ33" s="375" t="s">
        <v>430</v>
      </c>
      <c r="BR33" s="466"/>
      <c r="BS33" s="373" t="s">
        <v>430</v>
      </c>
      <c r="BT33" s="354" t="s">
        <v>430</v>
      </c>
      <c r="BU33" s="430"/>
      <c r="BV33" s="374" t="s">
        <v>554</v>
      </c>
    </row>
    <row r="34" spans="1:74" s="428" customFormat="1" x14ac:dyDescent="0.25">
      <c r="A34" s="345" t="s">
        <v>7313</v>
      </c>
      <c r="B34" s="373"/>
      <c r="C34" s="719">
        <v>37293</v>
      </c>
      <c r="D34" s="373"/>
      <c r="E34" s="346">
        <v>10587.19</v>
      </c>
      <c r="F34" s="373"/>
      <c r="G34" s="347">
        <v>3994.4346999999998</v>
      </c>
      <c r="H34" s="374"/>
      <c r="I34" s="348">
        <v>2.7399999999999998E-3</v>
      </c>
      <c r="J34" s="348">
        <v>5.37</v>
      </c>
      <c r="K34" s="348">
        <v>2.7399999999999998E-3</v>
      </c>
      <c r="L34" s="348">
        <v>2.7399999999999998E-3</v>
      </c>
      <c r="M34" s="362"/>
      <c r="N34" s="350">
        <v>4.9688999999999997</v>
      </c>
      <c r="O34" s="348">
        <v>5.0232000000000001</v>
      </c>
      <c r="P34" s="348">
        <v>5.1227</v>
      </c>
      <c r="Q34" s="348">
        <v>5.0590000000000002</v>
      </c>
      <c r="R34" s="348">
        <v>5.0449000000000002</v>
      </c>
      <c r="S34" s="348">
        <v>5.0762999999999998</v>
      </c>
      <c r="T34" s="348">
        <v>5.0336999999999996</v>
      </c>
      <c r="U34" s="354">
        <v>5.1378000000000004</v>
      </c>
      <c r="V34" s="348">
        <v>5.2057000000000002</v>
      </c>
      <c r="W34" s="348">
        <v>5.7512999999999996</v>
      </c>
      <c r="X34" s="348">
        <v>6.0552999999999999</v>
      </c>
      <c r="Y34" s="375">
        <v>5.4687000000000001</v>
      </c>
      <c r="Z34" s="348">
        <v>5.2816999999999998</v>
      </c>
      <c r="AA34" s="348">
        <v>4.9880000000000004</v>
      </c>
      <c r="AB34" s="348">
        <v>5.0145</v>
      </c>
      <c r="AC34" s="348">
        <v>5.1208</v>
      </c>
      <c r="AD34" s="348">
        <v>5.2009999999999996</v>
      </c>
      <c r="AE34" s="348">
        <v>5.0388999999999999</v>
      </c>
      <c r="AF34" s="348">
        <v>5.8453999999999997</v>
      </c>
      <c r="AG34" s="569"/>
      <c r="AH34" s="346">
        <v>11</v>
      </c>
      <c r="AI34" s="346">
        <v>15</v>
      </c>
      <c r="AJ34" s="346">
        <v>4</v>
      </c>
      <c r="AK34" s="346">
        <v>9</v>
      </c>
      <c r="AL34" s="346">
        <v>17</v>
      </c>
      <c r="AM34" s="346">
        <v>13</v>
      </c>
      <c r="AN34" s="346">
        <v>16</v>
      </c>
      <c r="AO34" s="572">
        <v>16</v>
      </c>
      <c r="AP34" s="346">
        <v>16</v>
      </c>
      <c r="AQ34" s="346">
        <v>17</v>
      </c>
      <c r="AR34" s="346">
        <v>16</v>
      </c>
      <c r="AS34" s="346">
        <v>16</v>
      </c>
      <c r="AT34" s="346">
        <v>3</v>
      </c>
      <c r="AU34" s="346">
        <v>17</v>
      </c>
      <c r="AV34" s="346">
        <v>16</v>
      </c>
      <c r="AW34" s="346">
        <v>16</v>
      </c>
      <c r="AX34" s="346">
        <v>16</v>
      </c>
      <c r="AY34" s="346">
        <v>11</v>
      </c>
      <c r="AZ34" s="584"/>
      <c r="BA34" s="467">
        <v>5.33</v>
      </c>
      <c r="BB34" s="348">
        <v>27.3</v>
      </c>
      <c r="BC34" s="348" t="s">
        <v>430</v>
      </c>
      <c r="BD34" s="348" t="s">
        <v>430</v>
      </c>
      <c r="BE34" s="375" t="s">
        <v>430</v>
      </c>
      <c r="BF34" s="375">
        <v>67.37</v>
      </c>
      <c r="BG34" s="374"/>
      <c r="BH34" s="594">
        <v>67.37</v>
      </c>
      <c r="BI34" s="348">
        <v>17</v>
      </c>
      <c r="BJ34" s="348">
        <v>10.3</v>
      </c>
      <c r="BK34" s="348" t="s">
        <v>430</v>
      </c>
      <c r="BL34" s="348" t="s">
        <v>430</v>
      </c>
      <c r="BM34" s="375" t="s">
        <v>430</v>
      </c>
      <c r="BN34" s="375" t="s">
        <v>430</v>
      </c>
      <c r="BO34" s="375">
        <v>5.33</v>
      </c>
      <c r="BP34" s="375" t="s">
        <v>430</v>
      </c>
      <c r="BQ34" s="375" t="s">
        <v>430</v>
      </c>
      <c r="BR34" s="466"/>
      <c r="BS34" s="373" t="s">
        <v>430</v>
      </c>
      <c r="BT34" s="354" t="s">
        <v>430</v>
      </c>
      <c r="BU34" s="430"/>
      <c r="BV34" s="374" t="s">
        <v>554</v>
      </c>
    </row>
    <row r="35" spans="1:74" s="428" customFormat="1" x14ac:dyDescent="0.25">
      <c r="A35" s="345" t="s">
        <v>7314</v>
      </c>
      <c r="B35" s="373"/>
      <c r="C35" s="719">
        <v>43405</v>
      </c>
      <c r="D35" s="373"/>
      <c r="E35" s="346">
        <v>9420.17</v>
      </c>
      <c r="F35" s="373"/>
      <c r="G35" s="347">
        <v>1460.0334</v>
      </c>
      <c r="H35" s="374"/>
      <c r="I35" s="348">
        <v>0</v>
      </c>
      <c r="J35" s="348">
        <v>5.5</v>
      </c>
      <c r="K35" s="348">
        <v>0</v>
      </c>
      <c r="L35" s="348">
        <v>0</v>
      </c>
      <c r="M35" s="362"/>
      <c r="N35" s="350">
        <v>4.883</v>
      </c>
      <c r="O35" s="348">
        <v>5.0395000000000003</v>
      </c>
      <c r="P35" s="348">
        <v>5.0472999999999999</v>
      </c>
      <c r="Q35" s="348">
        <v>5.0514000000000001</v>
      </c>
      <c r="R35" s="348">
        <v>5.0609999999999999</v>
      </c>
      <c r="S35" s="348">
        <v>5.0637999999999996</v>
      </c>
      <c r="T35" s="348">
        <v>5.0461999999999998</v>
      </c>
      <c r="U35" s="354">
        <v>5.1505000000000001</v>
      </c>
      <c r="V35" s="348">
        <v>5.2210000000000001</v>
      </c>
      <c r="W35" s="348">
        <v>5.7782999999999998</v>
      </c>
      <c r="X35" s="348">
        <v>6.0804999999999998</v>
      </c>
      <c r="Y35" s="375">
        <v>5.4984999999999999</v>
      </c>
      <c r="Z35" s="348" t="s">
        <v>430</v>
      </c>
      <c r="AA35" s="348">
        <v>4.9968000000000004</v>
      </c>
      <c r="AB35" s="348">
        <v>5.0244</v>
      </c>
      <c r="AC35" s="348">
        <v>5.1338999999999997</v>
      </c>
      <c r="AD35" s="348">
        <v>5.2121000000000004</v>
      </c>
      <c r="AE35" s="348">
        <v>5.0441000000000003</v>
      </c>
      <c r="AF35" s="348">
        <v>5.0833000000000004</v>
      </c>
      <c r="AG35" s="569"/>
      <c r="AH35" s="346">
        <v>15</v>
      </c>
      <c r="AI35" s="346">
        <v>13</v>
      </c>
      <c r="AJ35" s="346">
        <v>13</v>
      </c>
      <c r="AK35" s="346">
        <v>11</v>
      </c>
      <c r="AL35" s="346">
        <v>13</v>
      </c>
      <c r="AM35" s="346">
        <v>16</v>
      </c>
      <c r="AN35" s="346">
        <v>15</v>
      </c>
      <c r="AO35" s="572">
        <v>15</v>
      </c>
      <c r="AP35" s="346">
        <v>15</v>
      </c>
      <c r="AQ35" s="346">
        <v>15</v>
      </c>
      <c r="AR35" s="346">
        <v>14</v>
      </c>
      <c r="AS35" s="346">
        <v>13</v>
      </c>
      <c r="AT35" s="346" t="s">
        <v>430</v>
      </c>
      <c r="AU35" s="346">
        <v>16</v>
      </c>
      <c r="AV35" s="346">
        <v>15</v>
      </c>
      <c r="AW35" s="346">
        <v>15</v>
      </c>
      <c r="AX35" s="346">
        <v>15</v>
      </c>
      <c r="AY35" s="346">
        <v>10</v>
      </c>
      <c r="AZ35" s="584"/>
      <c r="BA35" s="467">
        <v>4.24</v>
      </c>
      <c r="BB35" s="348" t="s">
        <v>430</v>
      </c>
      <c r="BC35" s="348" t="s">
        <v>430</v>
      </c>
      <c r="BD35" s="348" t="s">
        <v>430</v>
      </c>
      <c r="BE35" s="375" t="s">
        <v>430</v>
      </c>
      <c r="BF35" s="375">
        <v>95.76</v>
      </c>
      <c r="BG35" s="374"/>
      <c r="BH35" s="594">
        <v>95.76</v>
      </c>
      <c r="BI35" s="348" t="s">
        <v>430</v>
      </c>
      <c r="BJ35" s="348" t="s">
        <v>430</v>
      </c>
      <c r="BK35" s="348" t="s">
        <v>430</v>
      </c>
      <c r="BL35" s="348" t="s">
        <v>430</v>
      </c>
      <c r="BM35" s="375" t="s">
        <v>430</v>
      </c>
      <c r="BN35" s="375" t="s">
        <v>430</v>
      </c>
      <c r="BO35" s="375">
        <v>4.24</v>
      </c>
      <c r="BP35" s="375" t="s">
        <v>430</v>
      </c>
      <c r="BQ35" s="375" t="s">
        <v>430</v>
      </c>
      <c r="BR35" s="466"/>
      <c r="BS35" s="373" t="s">
        <v>430</v>
      </c>
      <c r="BT35" s="354" t="s">
        <v>430</v>
      </c>
      <c r="BU35" s="430"/>
      <c r="BV35" s="374" t="s">
        <v>554</v>
      </c>
    </row>
    <row r="36" spans="1:74" s="428" customFormat="1" ht="11" x14ac:dyDescent="0.3">
      <c r="A36" s="841" t="s">
        <v>7315</v>
      </c>
      <c r="B36" s="842"/>
      <c r="C36" s="843">
        <v>43480</v>
      </c>
      <c r="D36" s="842"/>
      <c r="E36" s="844">
        <v>7846.1</v>
      </c>
      <c r="F36" s="842"/>
      <c r="G36" s="845">
        <v>1443.1667</v>
      </c>
      <c r="H36" s="847"/>
      <c r="I36" s="846">
        <v>3.2100000000000002E-3</v>
      </c>
      <c r="J36" s="846">
        <v>5.4</v>
      </c>
      <c r="K36" s="846">
        <v>3.2100000000000002E-3</v>
      </c>
      <c r="L36" s="846">
        <v>3.2100000000000002E-3</v>
      </c>
      <c r="M36" s="851"/>
      <c r="N36" s="848">
        <v>5.0336999999999996</v>
      </c>
      <c r="O36" s="846">
        <v>5.0991999999999997</v>
      </c>
      <c r="P36" s="846">
        <v>5.0632000000000001</v>
      </c>
      <c r="Q36" s="846">
        <v>5.0457999999999998</v>
      </c>
      <c r="R36" s="846">
        <v>5.0682999999999998</v>
      </c>
      <c r="S36" s="846">
        <v>5.1021000000000001</v>
      </c>
      <c r="T36" s="846">
        <v>5.0945</v>
      </c>
      <c r="U36" s="856">
        <v>5.1980000000000004</v>
      </c>
      <c r="V36" s="846">
        <v>5.2664999999999997</v>
      </c>
      <c r="W36" s="846">
        <v>5.8190999999999997</v>
      </c>
      <c r="X36" s="846">
        <v>6.109</v>
      </c>
      <c r="Y36" s="852">
        <v>5.5128000000000004</v>
      </c>
      <c r="Z36" s="846" t="s">
        <v>430</v>
      </c>
      <c r="AA36" s="846">
        <v>5.0229999999999997</v>
      </c>
      <c r="AB36" s="846">
        <v>5.0709999999999997</v>
      </c>
      <c r="AC36" s="846">
        <v>5.18</v>
      </c>
      <c r="AD36" s="846">
        <v>5.2607999999999997</v>
      </c>
      <c r="AE36" s="846">
        <v>5.032</v>
      </c>
      <c r="AF36" s="846">
        <v>5.0629999999999997</v>
      </c>
      <c r="AG36" s="937"/>
      <c r="AH36" s="844">
        <v>7</v>
      </c>
      <c r="AI36" s="844">
        <v>5</v>
      </c>
      <c r="AJ36" s="844">
        <v>11</v>
      </c>
      <c r="AK36" s="844">
        <v>12</v>
      </c>
      <c r="AL36" s="844">
        <v>12</v>
      </c>
      <c r="AM36" s="844">
        <v>9</v>
      </c>
      <c r="AN36" s="844">
        <v>10</v>
      </c>
      <c r="AO36" s="938">
        <v>11</v>
      </c>
      <c r="AP36" s="844">
        <v>11</v>
      </c>
      <c r="AQ36" s="844">
        <v>8</v>
      </c>
      <c r="AR36" s="844">
        <v>8</v>
      </c>
      <c r="AS36" s="844">
        <v>9</v>
      </c>
      <c r="AT36" s="844" t="s">
        <v>430</v>
      </c>
      <c r="AU36" s="844">
        <v>13</v>
      </c>
      <c r="AV36" s="844">
        <v>10</v>
      </c>
      <c r="AW36" s="844">
        <v>10</v>
      </c>
      <c r="AX36" s="844">
        <v>11</v>
      </c>
      <c r="AY36" s="844">
        <v>12</v>
      </c>
      <c r="AZ36" s="939"/>
      <c r="BA36" s="853">
        <v>1.59</v>
      </c>
      <c r="BB36" s="846" t="s">
        <v>430</v>
      </c>
      <c r="BC36" s="846" t="s">
        <v>430</v>
      </c>
      <c r="BD36" s="846" t="s">
        <v>430</v>
      </c>
      <c r="BE36" s="852" t="s">
        <v>430</v>
      </c>
      <c r="BF36" s="852">
        <v>98.41</v>
      </c>
      <c r="BG36" s="847"/>
      <c r="BH36" s="940">
        <v>98.41</v>
      </c>
      <c r="BI36" s="846" t="s">
        <v>430</v>
      </c>
      <c r="BJ36" s="846" t="s">
        <v>430</v>
      </c>
      <c r="BK36" s="846" t="s">
        <v>430</v>
      </c>
      <c r="BL36" s="846" t="s">
        <v>430</v>
      </c>
      <c r="BM36" s="852" t="s">
        <v>430</v>
      </c>
      <c r="BN36" s="852" t="s">
        <v>430</v>
      </c>
      <c r="BO36" s="852">
        <v>1.59</v>
      </c>
      <c r="BP36" s="852" t="s">
        <v>430</v>
      </c>
      <c r="BQ36" s="852" t="s">
        <v>430</v>
      </c>
      <c r="BR36" s="850"/>
      <c r="BS36" s="842" t="s">
        <v>430</v>
      </c>
      <c r="BT36" s="856" t="s">
        <v>430</v>
      </c>
      <c r="BU36" s="907"/>
      <c r="BV36" s="847" t="s">
        <v>554</v>
      </c>
    </row>
    <row r="37" spans="1:74" s="428" customFormat="1" x14ac:dyDescent="0.25">
      <c r="A37" s="345" t="s">
        <v>7316</v>
      </c>
      <c r="B37" s="373"/>
      <c r="C37" s="719">
        <v>43452</v>
      </c>
      <c r="D37" s="373"/>
      <c r="E37" s="346">
        <v>7462.91</v>
      </c>
      <c r="F37" s="373"/>
      <c r="G37" s="347">
        <v>145.2901</v>
      </c>
      <c r="H37" s="374"/>
      <c r="I37" s="348">
        <v>2.7399999999999998E-3</v>
      </c>
      <c r="J37" s="348">
        <v>5.39</v>
      </c>
      <c r="K37" s="348">
        <v>2.7399999999999998E-3</v>
      </c>
      <c r="L37" s="348">
        <v>2.7399999999999998E-3</v>
      </c>
      <c r="M37" s="362"/>
      <c r="N37" s="350">
        <v>4.9497</v>
      </c>
      <c r="O37" s="348">
        <v>5.0768000000000004</v>
      </c>
      <c r="P37" s="348">
        <v>5.0688000000000004</v>
      </c>
      <c r="Q37" s="348">
        <v>5.0666000000000002</v>
      </c>
      <c r="R37" s="348">
        <v>5.0884999999999998</v>
      </c>
      <c r="S37" s="348">
        <v>5.1177000000000001</v>
      </c>
      <c r="T37" s="348">
        <v>5.0963000000000003</v>
      </c>
      <c r="U37" s="354">
        <v>5.2055999999999996</v>
      </c>
      <c r="V37" s="348">
        <v>5.2712000000000003</v>
      </c>
      <c r="W37" s="348">
        <v>5.8319999999999999</v>
      </c>
      <c r="X37" s="348">
        <v>6.1256000000000004</v>
      </c>
      <c r="Y37" s="375">
        <v>5.5362</v>
      </c>
      <c r="Z37" s="348" t="s">
        <v>430</v>
      </c>
      <c r="AA37" s="348">
        <v>5.0435999999999996</v>
      </c>
      <c r="AB37" s="348">
        <v>5.0728</v>
      </c>
      <c r="AC37" s="348">
        <v>5.1864999999999997</v>
      </c>
      <c r="AD37" s="348">
        <v>5.2652999999999999</v>
      </c>
      <c r="AE37" s="348">
        <v>5.0594000000000001</v>
      </c>
      <c r="AF37" s="348">
        <v>5.1040999999999999</v>
      </c>
      <c r="AG37" s="569"/>
      <c r="AH37" s="346">
        <v>13</v>
      </c>
      <c r="AI37" s="346">
        <v>10</v>
      </c>
      <c r="AJ37" s="346">
        <v>9</v>
      </c>
      <c r="AK37" s="346">
        <v>7</v>
      </c>
      <c r="AL37" s="346">
        <v>9</v>
      </c>
      <c r="AM37" s="346">
        <v>8</v>
      </c>
      <c r="AN37" s="346">
        <v>9</v>
      </c>
      <c r="AO37" s="572">
        <v>9</v>
      </c>
      <c r="AP37" s="346">
        <v>9</v>
      </c>
      <c r="AQ37" s="346">
        <v>5</v>
      </c>
      <c r="AR37" s="346">
        <v>4</v>
      </c>
      <c r="AS37" s="346">
        <v>5</v>
      </c>
      <c r="AT37" s="346" t="s">
        <v>430</v>
      </c>
      <c r="AU37" s="346">
        <v>6</v>
      </c>
      <c r="AV37" s="346">
        <v>9</v>
      </c>
      <c r="AW37" s="346">
        <v>9</v>
      </c>
      <c r="AX37" s="346">
        <v>9</v>
      </c>
      <c r="AY37" s="346">
        <v>6</v>
      </c>
      <c r="AZ37" s="584"/>
      <c r="BA37" s="467">
        <v>3.68</v>
      </c>
      <c r="BB37" s="348" t="s">
        <v>430</v>
      </c>
      <c r="BC37" s="348" t="s">
        <v>430</v>
      </c>
      <c r="BD37" s="348" t="s">
        <v>430</v>
      </c>
      <c r="BE37" s="375" t="s">
        <v>430</v>
      </c>
      <c r="BF37" s="375">
        <v>96.32</v>
      </c>
      <c r="BG37" s="374"/>
      <c r="BH37" s="594">
        <v>95.67</v>
      </c>
      <c r="BI37" s="348" t="s">
        <v>430</v>
      </c>
      <c r="BJ37" s="348" t="s">
        <v>430</v>
      </c>
      <c r="BK37" s="348" t="s">
        <v>430</v>
      </c>
      <c r="BL37" s="348" t="s">
        <v>430</v>
      </c>
      <c r="BM37" s="375" t="s">
        <v>430</v>
      </c>
      <c r="BN37" s="375" t="s">
        <v>430</v>
      </c>
      <c r="BO37" s="375">
        <v>3.68</v>
      </c>
      <c r="BP37" s="375" t="s">
        <v>430</v>
      </c>
      <c r="BQ37" s="375" t="s">
        <v>430</v>
      </c>
      <c r="BR37" s="466"/>
      <c r="BS37" s="373" t="s">
        <v>430</v>
      </c>
      <c r="BT37" s="354" t="s">
        <v>430</v>
      </c>
      <c r="BU37" s="430"/>
      <c r="BV37" s="374" t="s">
        <v>554</v>
      </c>
    </row>
    <row r="38" spans="1:74" s="428" customFormat="1" x14ac:dyDescent="0.25">
      <c r="A38" s="345" t="s">
        <v>7317</v>
      </c>
      <c r="B38" s="373"/>
      <c r="C38" s="719">
        <v>43607</v>
      </c>
      <c r="D38" s="373"/>
      <c r="E38" s="346">
        <v>4680.62</v>
      </c>
      <c r="F38" s="373"/>
      <c r="G38" s="347">
        <v>1412.9295</v>
      </c>
      <c r="H38" s="374"/>
      <c r="I38" s="348">
        <v>4.1900000000000001E-3</v>
      </c>
      <c r="J38" s="348">
        <v>5.33</v>
      </c>
      <c r="K38" s="348">
        <v>4.1900000000000001E-3</v>
      </c>
      <c r="L38" s="348">
        <v>4.1900000000000001E-3</v>
      </c>
      <c r="M38" s="362"/>
      <c r="N38" s="350">
        <v>4.7253999999999996</v>
      </c>
      <c r="O38" s="348">
        <v>4.9878</v>
      </c>
      <c r="P38" s="348">
        <v>5.0115999999999996</v>
      </c>
      <c r="Q38" s="348">
        <v>5.0237999999999996</v>
      </c>
      <c r="R38" s="348">
        <v>5.0606</v>
      </c>
      <c r="S38" s="348">
        <v>5.1215000000000002</v>
      </c>
      <c r="T38" s="348">
        <v>5.1143000000000001</v>
      </c>
      <c r="U38" s="354">
        <v>5.2161</v>
      </c>
      <c r="V38" s="348">
        <v>5.2758000000000003</v>
      </c>
      <c r="W38" s="348">
        <v>5.8101000000000003</v>
      </c>
      <c r="X38" s="348">
        <v>6.1075999999999997</v>
      </c>
      <c r="Y38" s="375">
        <v>5.5137999999999998</v>
      </c>
      <c r="Z38" s="348" t="s">
        <v>430</v>
      </c>
      <c r="AA38" s="348">
        <v>5.0332999999999997</v>
      </c>
      <c r="AB38" s="348">
        <v>5.0952999999999999</v>
      </c>
      <c r="AC38" s="348">
        <v>5.1993999999999998</v>
      </c>
      <c r="AD38" s="348">
        <v>5.2731000000000003</v>
      </c>
      <c r="AE38" s="348">
        <v>5.0217000000000001</v>
      </c>
      <c r="AF38" s="348">
        <v>5.0014000000000003</v>
      </c>
      <c r="AG38" s="569"/>
      <c r="AH38" s="346">
        <v>17</v>
      </c>
      <c r="AI38" s="346">
        <v>17</v>
      </c>
      <c r="AJ38" s="346">
        <v>17</v>
      </c>
      <c r="AK38" s="346">
        <v>15</v>
      </c>
      <c r="AL38" s="346">
        <v>15</v>
      </c>
      <c r="AM38" s="346">
        <v>6</v>
      </c>
      <c r="AN38" s="346">
        <v>4</v>
      </c>
      <c r="AO38" s="572">
        <v>5</v>
      </c>
      <c r="AP38" s="346">
        <v>5</v>
      </c>
      <c r="AQ38" s="346">
        <v>10</v>
      </c>
      <c r="AR38" s="346">
        <v>9</v>
      </c>
      <c r="AS38" s="346">
        <v>8</v>
      </c>
      <c r="AT38" s="346" t="s">
        <v>430</v>
      </c>
      <c r="AU38" s="346">
        <v>8</v>
      </c>
      <c r="AV38" s="346">
        <v>4</v>
      </c>
      <c r="AW38" s="346">
        <v>5</v>
      </c>
      <c r="AX38" s="346">
        <v>5</v>
      </c>
      <c r="AY38" s="346">
        <v>15</v>
      </c>
      <c r="AZ38" s="584"/>
      <c r="BA38" s="467">
        <v>4.26</v>
      </c>
      <c r="BB38" s="348" t="s">
        <v>430</v>
      </c>
      <c r="BC38" s="348" t="s">
        <v>430</v>
      </c>
      <c r="BD38" s="348" t="s">
        <v>430</v>
      </c>
      <c r="BE38" s="375" t="s">
        <v>430</v>
      </c>
      <c r="BF38" s="375">
        <v>95.74</v>
      </c>
      <c r="BG38" s="374"/>
      <c r="BH38" s="594">
        <v>95.74</v>
      </c>
      <c r="BI38" s="348" t="s">
        <v>430</v>
      </c>
      <c r="BJ38" s="348" t="s">
        <v>430</v>
      </c>
      <c r="BK38" s="348" t="s">
        <v>430</v>
      </c>
      <c r="BL38" s="348" t="s">
        <v>430</v>
      </c>
      <c r="BM38" s="375" t="s">
        <v>430</v>
      </c>
      <c r="BN38" s="375" t="s">
        <v>430</v>
      </c>
      <c r="BO38" s="375">
        <v>4.26</v>
      </c>
      <c r="BP38" s="375" t="s">
        <v>430</v>
      </c>
      <c r="BQ38" s="375" t="s">
        <v>430</v>
      </c>
      <c r="BR38" s="466"/>
      <c r="BS38" s="373" t="s">
        <v>430</v>
      </c>
      <c r="BT38" s="354" t="s">
        <v>430</v>
      </c>
      <c r="BU38" s="430"/>
      <c r="BV38" s="374" t="s">
        <v>554</v>
      </c>
    </row>
    <row r="39" spans="1:74" s="428" customFormat="1" x14ac:dyDescent="0.25">
      <c r="A39" s="345" t="s">
        <v>7318</v>
      </c>
      <c r="B39" s="373"/>
      <c r="C39" s="719">
        <v>37949</v>
      </c>
      <c r="D39" s="373"/>
      <c r="E39" s="346">
        <v>4258.58</v>
      </c>
      <c r="F39" s="373"/>
      <c r="G39" s="347">
        <v>3685.7892999999999</v>
      </c>
      <c r="H39" s="374"/>
      <c r="I39" s="348">
        <v>5.4799999999999996E-3</v>
      </c>
      <c r="J39" s="348">
        <v>5.35</v>
      </c>
      <c r="K39" s="348">
        <v>5.4799999999999996E-3</v>
      </c>
      <c r="L39" s="348">
        <v>5.4799999999999996E-3</v>
      </c>
      <c r="M39" s="362"/>
      <c r="N39" s="350">
        <v>5.0155000000000003</v>
      </c>
      <c r="O39" s="348">
        <v>5.0987999999999998</v>
      </c>
      <c r="P39" s="348">
        <v>5.085</v>
      </c>
      <c r="Q39" s="348">
        <v>5.0734000000000004</v>
      </c>
      <c r="R39" s="348">
        <v>5.0972999999999997</v>
      </c>
      <c r="S39" s="348">
        <v>5.141</v>
      </c>
      <c r="T39" s="348">
        <v>5.1128</v>
      </c>
      <c r="U39" s="354">
        <v>5.2224000000000004</v>
      </c>
      <c r="V39" s="348">
        <v>5.2908999999999997</v>
      </c>
      <c r="W39" s="348">
        <v>5.8426</v>
      </c>
      <c r="X39" s="348">
        <v>6.1456</v>
      </c>
      <c r="Y39" s="375">
        <v>5.5545</v>
      </c>
      <c r="Z39" s="348">
        <v>5.4819000000000004</v>
      </c>
      <c r="AA39" s="348">
        <v>5.0659000000000001</v>
      </c>
      <c r="AB39" s="348">
        <v>5.0933000000000002</v>
      </c>
      <c r="AC39" s="348">
        <v>5.2050999999999998</v>
      </c>
      <c r="AD39" s="348">
        <v>5.2850999999999999</v>
      </c>
      <c r="AE39" s="348">
        <v>5.0667</v>
      </c>
      <c r="AF39" s="348">
        <v>5.9470999999999998</v>
      </c>
      <c r="AG39" s="569"/>
      <c r="AH39" s="346">
        <v>9</v>
      </c>
      <c r="AI39" s="346">
        <v>6</v>
      </c>
      <c r="AJ39" s="346">
        <v>6</v>
      </c>
      <c r="AK39" s="346">
        <v>5</v>
      </c>
      <c r="AL39" s="346">
        <v>6</v>
      </c>
      <c r="AM39" s="346">
        <v>4</v>
      </c>
      <c r="AN39" s="346">
        <v>5</v>
      </c>
      <c r="AO39" s="572">
        <v>4</v>
      </c>
      <c r="AP39" s="346">
        <v>4</v>
      </c>
      <c r="AQ39" s="346">
        <v>4</v>
      </c>
      <c r="AR39" s="346">
        <v>2</v>
      </c>
      <c r="AS39" s="346">
        <v>2</v>
      </c>
      <c r="AT39" s="346">
        <v>1</v>
      </c>
      <c r="AU39" s="346">
        <v>5</v>
      </c>
      <c r="AV39" s="346">
        <v>5</v>
      </c>
      <c r="AW39" s="346">
        <v>4</v>
      </c>
      <c r="AX39" s="346">
        <v>4</v>
      </c>
      <c r="AY39" s="346">
        <v>5</v>
      </c>
      <c r="AZ39" s="584"/>
      <c r="BA39" s="467">
        <v>5.86</v>
      </c>
      <c r="BB39" s="348">
        <v>11.74</v>
      </c>
      <c r="BC39" s="348" t="s">
        <v>430</v>
      </c>
      <c r="BD39" s="348" t="s">
        <v>430</v>
      </c>
      <c r="BE39" s="375" t="s">
        <v>430</v>
      </c>
      <c r="BF39" s="375">
        <v>82.4</v>
      </c>
      <c r="BG39" s="374"/>
      <c r="BH39" s="594">
        <v>82.4</v>
      </c>
      <c r="BI39" s="348">
        <v>5.87</v>
      </c>
      <c r="BJ39" s="348">
        <v>5.87</v>
      </c>
      <c r="BK39" s="348" t="s">
        <v>430</v>
      </c>
      <c r="BL39" s="348" t="s">
        <v>430</v>
      </c>
      <c r="BM39" s="375" t="s">
        <v>430</v>
      </c>
      <c r="BN39" s="375" t="s">
        <v>430</v>
      </c>
      <c r="BO39" s="375">
        <v>5.86</v>
      </c>
      <c r="BP39" s="375" t="s">
        <v>430</v>
      </c>
      <c r="BQ39" s="375" t="s">
        <v>430</v>
      </c>
      <c r="BR39" s="466"/>
      <c r="BS39" s="373" t="s">
        <v>430</v>
      </c>
      <c r="BT39" s="354" t="s">
        <v>430</v>
      </c>
      <c r="BU39" s="430"/>
      <c r="BV39" s="374" t="s">
        <v>554</v>
      </c>
    </row>
    <row r="40" spans="1:74" s="428" customFormat="1" x14ac:dyDescent="0.25">
      <c r="A40" s="345" t="s">
        <v>7319</v>
      </c>
      <c r="B40" s="373"/>
      <c r="C40" s="719">
        <v>43551</v>
      </c>
      <c r="D40" s="373"/>
      <c r="E40" s="346">
        <v>3894.84</v>
      </c>
      <c r="F40" s="373"/>
      <c r="G40" s="347">
        <v>1425.9436000000001</v>
      </c>
      <c r="H40" s="374"/>
      <c r="I40" s="348">
        <v>2.7399999999999998E-3</v>
      </c>
      <c r="J40" s="348">
        <v>5.34</v>
      </c>
      <c r="K40" s="348">
        <v>2.7399999999999998E-3</v>
      </c>
      <c r="L40" s="348">
        <v>2.7399999999999998E-3</v>
      </c>
      <c r="M40" s="362"/>
      <c r="N40" s="350">
        <v>4.9715999999999996</v>
      </c>
      <c r="O40" s="348">
        <v>5.0617999999999999</v>
      </c>
      <c r="P40" s="348">
        <v>5.0471000000000004</v>
      </c>
      <c r="Q40" s="348">
        <v>5.0354999999999999</v>
      </c>
      <c r="R40" s="348">
        <v>5.1254</v>
      </c>
      <c r="S40" s="348">
        <v>5.1007999999999996</v>
      </c>
      <c r="T40" s="348">
        <v>5.0736999999999997</v>
      </c>
      <c r="U40" s="354">
        <v>5.1816000000000004</v>
      </c>
      <c r="V40" s="348">
        <v>5.2465000000000002</v>
      </c>
      <c r="W40" s="348">
        <v>5.8022999999999998</v>
      </c>
      <c r="X40" s="348">
        <v>6.0970000000000004</v>
      </c>
      <c r="Y40" s="375">
        <v>5.5019</v>
      </c>
      <c r="Z40" s="348" t="s">
        <v>430</v>
      </c>
      <c r="AA40" s="348">
        <v>5.0292000000000003</v>
      </c>
      <c r="AB40" s="348">
        <v>5.0495999999999999</v>
      </c>
      <c r="AC40" s="348">
        <v>5.1645000000000003</v>
      </c>
      <c r="AD40" s="348">
        <v>5.2409999999999997</v>
      </c>
      <c r="AE40" s="348">
        <v>5.0228999999999999</v>
      </c>
      <c r="AF40" s="348">
        <v>5.0282</v>
      </c>
      <c r="AG40" s="569"/>
      <c r="AH40" s="346">
        <v>10</v>
      </c>
      <c r="AI40" s="346">
        <v>11</v>
      </c>
      <c r="AJ40" s="346">
        <v>14</v>
      </c>
      <c r="AK40" s="346">
        <v>14</v>
      </c>
      <c r="AL40" s="346">
        <v>4</v>
      </c>
      <c r="AM40" s="346">
        <v>10</v>
      </c>
      <c r="AN40" s="346">
        <v>12</v>
      </c>
      <c r="AO40" s="572">
        <v>12</v>
      </c>
      <c r="AP40" s="346">
        <v>12</v>
      </c>
      <c r="AQ40" s="346">
        <v>11</v>
      </c>
      <c r="AR40" s="346">
        <v>10</v>
      </c>
      <c r="AS40" s="346">
        <v>11</v>
      </c>
      <c r="AT40" s="346" t="s">
        <v>430</v>
      </c>
      <c r="AU40" s="346">
        <v>10</v>
      </c>
      <c r="AV40" s="346">
        <v>12</v>
      </c>
      <c r="AW40" s="346">
        <v>12</v>
      </c>
      <c r="AX40" s="346">
        <v>12</v>
      </c>
      <c r="AY40" s="346">
        <v>14</v>
      </c>
      <c r="AZ40" s="584"/>
      <c r="BA40" s="467">
        <v>3.72</v>
      </c>
      <c r="BB40" s="348" t="s">
        <v>430</v>
      </c>
      <c r="BC40" s="348" t="s">
        <v>430</v>
      </c>
      <c r="BD40" s="348" t="s">
        <v>430</v>
      </c>
      <c r="BE40" s="375" t="s">
        <v>430</v>
      </c>
      <c r="BF40" s="375">
        <v>96.28</v>
      </c>
      <c r="BG40" s="374"/>
      <c r="BH40" s="594">
        <v>96.28</v>
      </c>
      <c r="BI40" s="348" t="s">
        <v>430</v>
      </c>
      <c r="BJ40" s="348" t="s">
        <v>430</v>
      </c>
      <c r="BK40" s="348" t="s">
        <v>430</v>
      </c>
      <c r="BL40" s="348" t="s">
        <v>430</v>
      </c>
      <c r="BM40" s="375" t="s">
        <v>430</v>
      </c>
      <c r="BN40" s="375" t="s">
        <v>430</v>
      </c>
      <c r="BO40" s="375">
        <v>3.72</v>
      </c>
      <c r="BP40" s="375" t="s">
        <v>430</v>
      </c>
      <c r="BQ40" s="375" t="s">
        <v>430</v>
      </c>
      <c r="BR40" s="466"/>
      <c r="BS40" s="373" t="s">
        <v>430</v>
      </c>
      <c r="BT40" s="354" t="s">
        <v>430</v>
      </c>
      <c r="BU40" s="430"/>
      <c r="BV40" s="374" t="s">
        <v>554</v>
      </c>
    </row>
    <row r="41" spans="1:74" s="428" customFormat="1" x14ac:dyDescent="0.25">
      <c r="A41" s="345" t="s">
        <v>7320</v>
      </c>
      <c r="B41" s="373"/>
      <c r="C41" s="719">
        <v>43474</v>
      </c>
      <c r="D41" s="373"/>
      <c r="E41" s="346">
        <v>3002.41</v>
      </c>
      <c r="F41" s="373"/>
      <c r="G41" s="347">
        <v>1450.0776000000001</v>
      </c>
      <c r="H41" s="374"/>
      <c r="I41" s="348">
        <v>4.4400000000000004E-3</v>
      </c>
      <c r="J41" s="348">
        <v>5.4098499999999996</v>
      </c>
      <c r="K41" s="348">
        <v>1.6100000000000001E-3</v>
      </c>
      <c r="L41" s="348">
        <v>1.6999999999999999E-3</v>
      </c>
      <c r="M41" s="362"/>
      <c r="N41" s="350">
        <v>4.9593999999999996</v>
      </c>
      <c r="O41" s="348">
        <v>5.0488999999999997</v>
      </c>
      <c r="P41" s="348">
        <v>5.0682999999999998</v>
      </c>
      <c r="Q41" s="348">
        <v>5.0644999999999998</v>
      </c>
      <c r="R41" s="348">
        <v>5.0928000000000004</v>
      </c>
      <c r="S41" s="348">
        <v>5.1007999999999996</v>
      </c>
      <c r="T41" s="348">
        <v>5.0987999999999998</v>
      </c>
      <c r="U41" s="354">
        <v>5.2081999999999997</v>
      </c>
      <c r="V41" s="348">
        <v>5.2697000000000003</v>
      </c>
      <c r="W41" s="348">
        <v>5.82</v>
      </c>
      <c r="X41" s="348">
        <v>6.1223000000000001</v>
      </c>
      <c r="Y41" s="375">
        <v>5.5378999999999996</v>
      </c>
      <c r="Z41" s="348" t="s">
        <v>430</v>
      </c>
      <c r="AA41" s="348">
        <v>5.0294999999999996</v>
      </c>
      <c r="AB41" s="348">
        <v>5.0753000000000004</v>
      </c>
      <c r="AC41" s="348">
        <v>5.1909000000000001</v>
      </c>
      <c r="AD41" s="348">
        <v>5.2645</v>
      </c>
      <c r="AE41" s="348">
        <v>5.0507</v>
      </c>
      <c r="AF41" s="348">
        <v>5.1189999999999998</v>
      </c>
      <c r="AG41" s="569"/>
      <c r="AH41" s="346">
        <v>12</v>
      </c>
      <c r="AI41" s="346">
        <v>12</v>
      </c>
      <c r="AJ41" s="346">
        <v>10</v>
      </c>
      <c r="AK41" s="346">
        <v>8</v>
      </c>
      <c r="AL41" s="346">
        <v>8</v>
      </c>
      <c r="AM41" s="346">
        <v>10</v>
      </c>
      <c r="AN41" s="346">
        <v>8</v>
      </c>
      <c r="AO41" s="572">
        <v>8</v>
      </c>
      <c r="AP41" s="346">
        <v>10</v>
      </c>
      <c r="AQ41" s="346">
        <v>7</v>
      </c>
      <c r="AR41" s="346">
        <v>5</v>
      </c>
      <c r="AS41" s="346">
        <v>4</v>
      </c>
      <c r="AT41" s="346" t="s">
        <v>430</v>
      </c>
      <c r="AU41" s="346">
        <v>9</v>
      </c>
      <c r="AV41" s="346">
        <v>8</v>
      </c>
      <c r="AW41" s="346">
        <v>7</v>
      </c>
      <c r="AX41" s="346">
        <v>10</v>
      </c>
      <c r="AY41" s="346">
        <v>9</v>
      </c>
      <c r="AZ41" s="584"/>
      <c r="BA41" s="467">
        <v>4.6500000000000004</v>
      </c>
      <c r="BB41" s="348">
        <v>51.63</v>
      </c>
      <c r="BC41" s="348" t="s">
        <v>430</v>
      </c>
      <c r="BD41" s="348" t="s">
        <v>430</v>
      </c>
      <c r="BE41" s="375" t="s">
        <v>430</v>
      </c>
      <c r="BF41" s="375">
        <v>43.72</v>
      </c>
      <c r="BG41" s="374"/>
      <c r="BH41" s="594">
        <v>43.72</v>
      </c>
      <c r="BI41" s="348">
        <v>26.65</v>
      </c>
      <c r="BJ41" s="348">
        <v>24.98</v>
      </c>
      <c r="BK41" s="348" t="s">
        <v>430</v>
      </c>
      <c r="BL41" s="348" t="s">
        <v>430</v>
      </c>
      <c r="BM41" s="375" t="s">
        <v>430</v>
      </c>
      <c r="BN41" s="375" t="s">
        <v>430</v>
      </c>
      <c r="BO41" s="375">
        <v>4.6500000000000004</v>
      </c>
      <c r="BP41" s="375" t="s">
        <v>430</v>
      </c>
      <c r="BQ41" s="375" t="s">
        <v>430</v>
      </c>
      <c r="BR41" s="466"/>
      <c r="BS41" s="373" t="s">
        <v>430</v>
      </c>
      <c r="BT41" s="354">
        <v>21.6492815678351</v>
      </c>
      <c r="BU41" s="430"/>
      <c r="BV41" s="374" t="s">
        <v>554</v>
      </c>
    </row>
    <row r="42" spans="1:74" s="428" customFormat="1" x14ac:dyDescent="0.25">
      <c r="A42" s="345" t="s">
        <v>7321</v>
      </c>
      <c r="B42" s="373"/>
      <c r="C42" s="719">
        <v>43753</v>
      </c>
      <c r="D42" s="373"/>
      <c r="E42" s="346">
        <v>2024.86</v>
      </c>
      <c r="F42" s="373"/>
      <c r="G42" s="347">
        <v>1388.1628000000001</v>
      </c>
      <c r="H42" s="374"/>
      <c r="I42" s="348">
        <v>2.7399999999999998E-3</v>
      </c>
      <c r="J42" s="348">
        <v>5.37</v>
      </c>
      <c r="K42" s="348">
        <v>0</v>
      </c>
      <c r="L42" s="348">
        <v>0</v>
      </c>
      <c r="M42" s="362"/>
      <c r="N42" s="350">
        <v>5.0648999999999997</v>
      </c>
      <c r="O42" s="348">
        <v>5.0917000000000003</v>
      </c>
      <c r="P42" s="348">
        <v>5.0559000000000003</v>
      </c>
      <c r="Q42" s="348">
        <v>5.0403000000000002</v>
      </c>
      <c r="R42" s="348">
        <v>5.0686999999999998</v>
      </c>
      <c r="S42" s="348">
        <v>5.0913000000000004</v>
      </c>
      <c r="T42" s="348">
        <v>5.0785</v>
      </c>
      <c r="U42" s="354">
        <v>5.1990999999999996</v>
      </c>
      <c r="V42" s="348">
        <v>5.2727000000000004</v>
      </c>
      <c r="W42" s="348">
        <v>5.8207000000000004</v>
      </c>
      <c r="X42" s="348">
        <v>6.1203000000000003</v>
      </c>
      <c r="Y42" s="375">
        <v>5.5422000000000002</v>
      </c>
      <c r="Z42" s="348" t="s">
        <v>430</v>
      </c>
      <c r="AA42" s="348">
        <v>5.0274999999999999</v>
      </c>
      <c r="AB42" s="348">
        <v>5.0547000000000004</v>
      </c>
      <c r="AC42" s="348">
        <v>5.1788999999999996</v>
      </c>
      <c r="AD42" s="348">
        <v>5.2675999999999998</v>
      </c>
      <c r="AE42" s="348">
        <v>5.0274000000000001</v>
      </c>
      <c r="AF42" s="348">
        <v>5.0328999999999997</v>
      </c>
      <c r="AG42" s="569"/>
      <c r="AH42" s="346">
        <v>4</v>
      </c>
      <c r="AI42" s="346">
        <v>8</v>
      </c>
      <c r="AJ42" s="346">
        <v>12</v>
      </c>
      <c r="AK42" s="346">
        <v>13</v>
      </c>
      <c r="AL42" s="346">
        <v>11</v>
      </c>
      <c r="AM42" s="346">
        <v>12</v>
      </c>
      <c r="AN42" s="346">
        <v>11</v>
      </c>
      <c r="AO42" s="572">
        <v>10</v>
      </c>
      <c r="AP42" s="346">
        <v>7</v>
      </c>
      <c r="AQ42" s="346">
        <v>6</v>
      </c>
      <c r="AR42" s="346">
        <v>6</v>
      </c>
      <c r="AS42" s="346">
        <v>3</v>
      </c>
      <c r="AT42" s="346" t="s">
        <v>430</v>
      </c>
      <c r="AU42" s="346">
        <v>11</v>
      </c>
      <c r="AV42" s="346">
        <v>11</v>
      </c>
      <c r="AW42" s="346">
        <v>11</v>
      </c>
      <c r="AX42" s="346">
        <v>7</v>
      </c>
      <c r="AY42" s="346">
        <v>13</v>
      </c>
      <c r="AZ42" s="584"/>
      <c r="BA42" s="467" t="s">
        <v>430</v>
      </c>
      <c r="BB42" s="348">
        <v>4.9400000000000004</v>
      </c>
      <c r="BC42" s="348" t="s">
        <v>430</v>
      </c>
      <c r="BD42" s="348" t="s">
        <v>430</v>
      </c>
      <c r="BE42" s="375" t="s">
        <v>430</v>
      </c>
      <c r="BF42" s="375">
        <v>95.06</v>
      </c>
      <c r="BG42" s="374"/>
      <c r="BH42" s="594">
        <v>95.06</v>
      </c>
      <c r="BI42" s="348" t="s">
        <v>430</v>
      </c>
      <c r="BJ42" s="348">
        <v>4.9400000000000004</v>
      </c>
      <c r="BK42" s="348" t="s">
        <v>430</v>
      </c>
      <c r="BL42" s="348" t="s">
        <v>430</v>
      </c>
      <c r="BM42" s="375" t="s">
        <v>430</v>
      </c>
      <c r="BN42" s="375" t="s">
        <v>430</v>
      </c>
      <c r="BO42" s="375" t="s">
        <v>430</v>
      </c>
      <c r="BP42" s="375" t="s">
        <v>430</v>
      </c>
      <c r="BQ42" s="375" t="s">
        <v>430</v>
      </c>
      <c r="BR42" s="466"/>
      <c r="BS42" s="373" t="s">
        <v>430</v>
      </c>
      <c r="BT42" s="354" t="s">
        <v>430</v>
      </c>
      <c r="BU42" s="430"/>
      <c r="BV42" s="374" t="s">
        <v>554</v>
      </c>
    </row>
    <row r="43" spans="1:74" s="428" customFormat="1" x14ac:dyDescent="0.25">
      <c r="A43" s="345" t="s">
        <v>7322</v>
      </c>
      <c r="B43" s="373"/>
      <c r="C43" s="719">
        <v>43544</v>
      </c>
      <c r="D43" s="373"/>
      <c r="E43" s="346">
        <v>1482.69</v>
      </c>
      <c r="F43" s="373"/>
      <c r="G43" s="347">
        <v>1436.1078</v>
      </c>
      <c r="H43" s="374"/>
      <c r="I43" s="348">
        <v>0</v>
      </c>
      <c r="J43" s="348">
        <v>5.35</v>
      </c>
      <c r="K43" s="348">
        <v>0</v>
      </c>
      <c r="L43" s="348">
        <v>0</v>
      </c>
      <c r="M43" s="362"/>
      <c r="N43" s="350">
        <v>4.8982999999999999</v>
      </c>
      <c r="O43" s="348">
        <v>5.0267999999999997</v>
      </c>
      <c r="P43" s="348">
        <v>5.0216000000000003</v>
      </c>
      <c r="Q43" s="348">
        <v>5.0225999999999997</v>
      </c>
      <c r="R43" s="348">
        <v>5.0491999999999999</v>
      </c>
      <c r="S43" s="348">
        <v>5.0652999999999997</v>
      </c>
      <c r="T43" s="348">
        <v>5.0164999999999997</v>
      </c>
      <c r="U43" s="354">
        <v>5.1295999999999999</v>
      </c>
      <c r="V43" s="348">
        <v>5.2031000000000001</v>
      </c>
      <c r="W43" s="348">
        <v>5.7742000000000004</v>
      </c>
      <c r="X43" s="348">
        <v>6.0743</v>
      </c>
      <c r="Y43" s="375">
        <v>5.4889999999999999</v>
      </c>
      <c r="Z43" s="348" t="s">
        <v>430</v>
      </c>
      <c r="AA43" s="348">
        <v>5.0136000000000003</v>
      </c>
      <c r="AB43" s="348">
        <v>4.9962</v>
      </c>
      <c r="AC43" s="348">
        <v>5.1127000000000002</v>
      </c>
      <c r="AD43" s="348">
        <v>5.1966999999999999</v>
      </c>
      <c r="AE43" s="348">
        <v>5.0159000000000002</v>
      </c>
      <c r="AF43" s="348">
        <v>5.1174999999999997</v>
      </c>
      <c r="AG43" s="569"/>
      <c r="AH43" s="346">
        <v>14</v>
      </c>
      <c r="AI43" s="346">
        <v>14</v>
      </c>
      <c r="AJ43" s="346">
        <v>16</v>
      </c>
      <c r="AK43" s="346">
        <v>16</v>
      </c>
      <c r="AL43" s="346">
        <v>16</v>
      </c>
      <c r="AM43" s="346">
        <v>15</v>
      </c>
      <c r="AN43" s="346">
        <v>17</v>
      </c>
      <c r="AO43" s="572">
        <v>17</v>
      </c>
      <c r="AP43" s="346">
        <v>17</v>
      </c>
      <c r="AQ43" s="346">
        <v>16</v>
      </c>
      <c r="AR43" s="346">
        <v>15</v>
      </c>
      <c r="AS43" s="346">
        <v>15</v>
      </c>
      <c r="AT43" s="346" t="s">
        <v>430</v>
      </c>
      <c r="AU43" s="346">
        <v>14</v>
      </c>
      <c r="AV43" s="346">
        <v>17</v>
      </c>
      <c r="AW43" s="346">
        <v>17</v>
      </c>
      <c r="AX43" s="346">
        <v>17</v>
      </c>
      <c r="AY43" s="346">
        <v>16</v>
      </c>
      <c r="AZ43" s="584"/>
      <c r="BA43" s="467">
        <v>1.68</v>
      </c>
      <c r="BB43" s="348">
        <v>20.23</v>
      </c>
      <c r="BC43" s="348" t="s">
        <v>430</v>
      </c>
      <c r="BD43" s="348" t="s">
        <v>430</v>
      </c>
      <c r="BE43" s="375" t="s">
        <v>430</v>
      </c>
      <c r="BF43" s="375">
        <v>78.08</v>
      </c>
      <c r="BG43" s="374"/>
      <c r="BH43" s="594">
        <v>78.08</v>
      </c>
      <c r="BI43" s="348" t="s">
        <v>430</v>
      </c>
      <c r="BJ43" s="348">
        <v>20.23</v>
      </c>
      <c r="BK43" s="348" t="s">
        <v>430</v>
      </c>
      <c r="BL43" s="348" t="s">
        <v>430</v>
      </c>
      <c r="BM43" s="375" t="s">
        <v>430</v>
      </c>
      <c r="BN43" s="375" t="s">
        <v>430</v>
      </c>
      <c r="BO43" s="375">
        <v>1.68</v>
      </c>
      <c r="BP43" s="375" t="s">
        <v>430</v>
      </c>
      <c r="BQ43" s="375" t="s">
        <v>430</v>
      </c>
      <c r="BR43" s="466"/>
      <c r="BS43" s="373" t="s">
        <v>430</v>
      </c>
      <c r="BT43" s="354" t="s">
        <v>430</v>
      </c>
      <c r="BU43" s="430"/>
      <c r="BV43" s="374" t="s">
        <v>554</v>
      </c>
    </row>
    <row r="44" spans="1:74" s="428" customFormat="1" x14ac:dyDescent="0.25">
      <c r="A44" s="345" t="s">
        <v>7323</v>
      </c>
      <c r="B44" s="373"/>
      <c r="C44" s="719">
        <v>43664</v>
      </c>
      <c r="D44" s="373"/>
      <c r="E44" s="346">
        <v>1212.21</v>
      </c>
      <c r="F44" s="373"/>
      <c r="G44" s="347">
        <v>1399.8973000000001</v>
      </c>
      <c r="H44" s="374"/>
      <c r="I44" s="348">
        <v>3.4499999999999999E-3</v>
      </c>
      <c r="J44" s="348">
        <v>5.39</v>
      </c>
      <c r="K44" s="348">
        <v>3.4499999999999999E-3</v>
      </c>
      <c r="L44" s="348">
        <v>3.4499999999999999E-3</v>
      </c>
      <c r="M44" s="362"/>
      <c r="N44" s="350">
        <v>5.0407000000000002</v>
      </c>
      <c r="O44" s="348">
        <v>5.0951000000000004</v>
      </c>
      <c r="P44" s="348">
        <v>5.0911</v>
      </c>
      <c r="Q44" s="348">
        <v>5.0552999999999999</v>
      </c>
      <c r="R44" s="348">
        <v>5.0968</v>
      </c>
      <c r="S44" s="348">
        <v>5.1462000000000003</v>
      </c>
      <c r="T44" s="348">
        <v>5.1047000000000002</v>
      </c>
      <c r="U44" s="354">
        <v>5.2099000000000002</v>
      </c>
      <c r="V44" s="348">
        <v>5.2725</v>
      </c>
      <c r="W44" s="348">
        <v>5.7983000000000002</v>
      </c>
      <c r="X44" s="348">
        <v>6.0815000000000001</v>
      </c>
      <c r="Y44" s="375">
        <v>5.4939999999999998</v>
      </c>
      <c r="Z44" s="348" t="s">
        <v>430</v>
      </c>
      <c r="AA44" s="348">
        <v>5.0814000000000004</v>
      </c>
      <c r="AB44" s="348">
        <v>5.0815999999999999</v>
      </c>
      <c r="AC44" s="348">
        <v>5.1936</v>
      </c>
      <c r="AD44" s="348">
        <v>5.2672999999999996</v>
      </c>
      <c r="AE44" s="348">
        <v>5.0526999999999997</v>
      </c>
      <c r="AF44" s="348">
        <v>4.9789000000000003</v>
      </c>
      <c r="AG44" s="569"/>
      <c r="AH44" s="346">
        <v>6</v>
      </c>
      <c r="AI44" s="346">
        <v>7</v>
      </c>
      <c r="AJ44" s="346">
        <v>5</v>
      </c>
      <c r="AK44" s="346">
        <v>10</v>
      </c>
      <c r="AL44" s="346">
        <v>7</v>
      </c>
      <c r="AM44" s="346">
        <v>3</v>
      </c>
      <c r="AN44" s="346">
        <v>6</v>
      </c>
      <c r="AO44" s="572">
        <v>6</v>
      </c>
      <c r="AP44" s="346">
        <v>8</v>
      </c>
      <c r="AQ44" s="346">
        <v>12</v>
      </c>
      <c r="AR44" s="346">
        <v>13</v>
      </c>
      <c r="AS44" s="346">
        <v>14</v>
      </c>
      <c r="AT44" s="346" t="s">
        <v>430</v>
      </c>
      <c r="AU44" s="346">
        <v>3</v>
      </c>
      <c r="AV44" s="346">
        <v>6</v>
      </c>
      <c r="AW44" s="346">
        <v>6</v>
      </c>
      <c r="AX44" s="346">
        <v>8</v>
      </c>
      <c r="AY44" s="346">
        <v>8</v>
      </c>
      <c r="AZ44" s="584"/>
      <c r="BA44" s="467">
        <v>4.95</v>
      </c>
      <c r="BB44" s="348">
        <v>16.5</v>
      </c>
      <c r="BC44" s="348" t="s">
        <v>430</v>
      </c>
      <c r="BD44" s="348" t="s">
        <v>430</v>
      </c>
      <c r="BE44" s="375" t="s">
        <v>430</v>
      </c>
      <c r="BF44" s="375">
        <v>78.56</v>
      </c>
      <c r="BG44" s="374"/>
      <c r="BH44" s="594">
        <v>78.56</v>
      </c>
      <c r="BI44" s="348">
        <v>8.25</v>
      </c>
      <c r="BJ44" s="348">
        <v>8.25</v>
      </c>
      <c r="BK44" s="348" t="s">
        <v>430</v>
      </c>
      <c r="BL44" s="348" t="s">
        <v>430</v>
      </c>
      <c r="BM44" s="375" t="s">
        <v>430</v>
      </c>
      <c r="BN44" s="375" t="s">
        <v>430</v>
      </c>
      <c r="BO44" s="375">
        <v>4.95</v>
      </c>
      <c r="BP44" s="375" t="s">
        <v>430</v>
      </c>
      <c r="BQ44" s="375" t="s">
        <v>430</v>
      </c>
      <c r="BR44" s="466"/>
      <c r="BS44" s="373" t="s">
        <v>430</v>
      </c>
      <c r="BT44" s="354" t="s">
        <v>430</v>
      </c>
      <c r="BU44" s="430"/>
      <c r="BV44" s="374" t="s">
        <v>554</v>
      </c>
    </row>
    <row r="45" spans="1:74" s="428" customFormat="1" x14ac:dyDescent="0.25">
      <c r="A45" s="345" t="s">
        <v>7324</v>
      </c>
      <c r="B45" s="373"/>
      <c r="C45" s="719">
        <v>43593</v>
      </c>
      <c r="D45" s="373"/>
      <c r="E45" s="346">
        <v>1120.28</v>
      </c>
      <c r="F45" s="373"/>
      <c r="G45" s="347">
        <v>1415.7267999999999</v>
      </c>
      <c r="H45" s="374"/>
      <c r="I45" s="348">
        <v>8.2199999999999999E-3</v>
      </c>
      <c r="J45" s="348">
        <v>5.36</v>
      </c>
      <c r="K45" s="348">
        <v>8.2199999999999999E-3</v>
      </c>
      <c r="L45" s="348">
        <v>8.2199999999999999E-3</v>
      </c>
      <c r="M45" s="362"/>
      <c r="N45" s="350">
        <v>5.3634000000000004</v>
      </c>
      <c r="O45" s="348">
        <v>5.2436999999999996</v>
      </c>
      <c r="P45" s="348">
        <v>5.1632999999999996</v>
      </c>
      <c r="Q45" s="348">
        <v>5.1295999999999999</v>
      </c>
      <c r="R45" s="348">
        <v>5.1615000000000002</v>
      </c>
      <c r="S45" s="348">
        <v>5.2237</v>
      </c>
      <c r="T45" s="348">
        <v>5.2039</v>
      </c>
      <c r="U45" s="354">
        <v>5.3009000000000004</v>
      </c>
      <c r="V45" s="348">
        <v>5.3558000000000003</v>
      </c>
      <c r="W45" s="348">
        <v>5.8624000000000001</v>
      </c>
      <c r="X45" s="348">
        <v>6.1393000000000004</v>
      </c>
      <c r="Y45" s="375">
        <v>5.5313999999999997</v>
      </c>
      <c r="Z45" s="348" t="s">
        <v>430</v>
      </c>
      <c r="AA45" s="348">
        <v>5.1449999999999996</v>
      </c>
      <c r="AB45" s="348">
        <v>5.1814</v>
      </c>
      <c r="AC45" s="348">
        <v>5.2858999999999998</v>
      </c>
      <c r="AD45" s="348">
        <v>5.3513999999999999</v>
      </c>
      <c r="AE45" s="348">
        <v>5.1265999999999998</v>
      </c>
      <c r="AF45" s="348">
        <v>5.0053999999999998</v>
      </c>
      <c r="AG45" s="569"/>
      <c r="AH45" s="346">
        <v>1</v>
      </c>
      <c r="AI45" s="346">
        <v>1</v>
      </c>
      <c r="AJ45" s="346">
        <v>1</v>
      </c>
      <c r="AK45" s="346">
        <v>1</v>
      </c>
      <c r="AL45" s="346">
        <v>1</v>
      </c>
      <c r="AM45" s="346">
        <v>1</v>
      </c>
      <c r="AN45" s="346">
        <v>1</v>
      </c>
      <c r="AO45" s="572">
        <v>1</v>
      </c>
      <c r="AP45" s="346">
        <v>1</v>
      </c>
      <c r="AQ45" s="346">
        <v>3</v>
      </c>
      <c r="AR45" s="346">
        <v>3</v>
      </c>
      <c r="AS45" s="346">
        <v>6</v>
      </c>
      <c r="AT45" s="346" t="s">
        <v>430</v>
      </c>
      <c r="AU45" s="346">
        <v>1</v>
      </c>
      <c r="AV45" s="346">
        <v>1</v>
      </c>
      <c r="AW45" s="346">
        <v>1</v>
      </c>
      <c r="AX45" s="346">
        <v>1</v>
      </c>
      <c r="AY45" s="346">
        <v>1</v>
      </c>
      <c r="AZ45" s="584"/>
      <c r="BA45" s="467">
        <v>3.39</v>
      </c>
      <c r="BB45" s="348" t="s">
        <v>430</v>
      </c>
      <c r="BC45" s="348" t="s">
        <v>430</v>
      </c>
      <c r="BD45" s="348" t="s">
        <v>430</v>
      </c>
      <c r="BE45" s="375" t="s">
        <v>430</v>
      </c>
      <c r="BF45" s="375">
        <v>96.61</v>
      </c>
      <c r="BG45" s="374"/>
      <c r="BH45" s="594">
        <v>96.61</v>
      </c>
      <c r="BI45" s="348" t="s">
        <v>430</v>
      </c>
      <c r="BJ45" s="348" t="s">
        <v>430</v>
      </c>
      <c r="BK45" s="348" t="s">
        <v>430</v>
      </c>
      <c r="BL45" s="348" t="s">
        <v>430</v>
      </c>
      <c r="BM45" s="375" t="s">
        <v>430</v>
      </c>
      <c r="BN45" s="375" t="s">
        <v>430</v>
      </c>
      <c r="BO45" s="375">
        <v>3.39</v>
      </c>
      <c r="BP45" s="375" t="s">
        <v>430</v>
      </c>
      <c r="BQ45" s="375" t="s">
        <v>430</v>
      </c>
      <c r="BR45" s="466"/>
      <c r="BS45" s="373" t="s">
        <v>430</v>
      </c>
      <c r="BT45" s="354" t="s">
        <v>430</v>
      </c>
      <c r="BU45" s="430"/>
      <c r="BV45" s="374" t="s">
        <v>554</v>
      </c>
    </row>
    <row r="46" spans="1:74" s="428" customFormat="1" x14ac:dyDescent="0.25">
      <c r="A46" s="345" t="s">
        <v>7325</v>
      </c>
      <c r="B46" s="373"/>
      <c r="C46" s="719">
        <v>45112</v>
      </c>
      <c r="D46" s="373"/>
      <c r="E46" s="346">
        <v>948.48</v>
      </c>
      <c r="F46" s="373"/>
      <c r="G46" s="347">
        <v>1193.1125999999999</v>
      </c>
      <c r="H46" s="374"/>
      <c r="I46" s="348">
        <v>2.7399999999999998E-3</v>
      </c>
      <c r="J46" s="348">
        <v>5.41</v>
      </c>
      <c r="K46" s="348">
        <v>2.7399999999999998E-3</v>
      </c>
      <c r="L46" s="348">
        <v>2.7399999999999998E-3</v>
      </c>
      <c r="M46" s="362"/>
      <c r="N46" s="350">
        <v>5.18</v>
      </c>
      <c r="O46" s="348">
        <v>5.1856</v>
      </c>
      <c r="P46" s="348">
        <v>5.1445999999999996</v>
      </c>
      <c r="Q46" s="348">
        <v>5.1041999999999996</v>
      </c>
      <c r="R46" s="348">
        <v>5.1445999999999996</v>
      </c>
      <c r="S46" s="348">
        <v>5.1341000000000001</v>
      </c>
      <c r="T46" s="348">
        <v>5.1325000000000003</v>
      </c>
      <c r="U46" s="354">
        <v>5.2827000000000002</v>
      </c>
      <c r="V46" s="348">
        <v>5.3391999999999999</v>
      </c>
      <c r="W46" s="348">
        <v>5.8711000000000002</v>
      </c>
      <c r="X46" s="348" t="s">
        <v>430</v>
      </c>
      <c r="Y46" s="375" t="s">
        <v>430</v>
      </c>
      <c r="Z46" s="348" t="s">
        <v>430</v>
      </c>
      <c r="AA46" s="348">
        <v>5.0785999999999998</v>
      </c>
      <c r="AB46" s="348">
        <v>5.1098999999999997</v>
      </c>
      <c r="AC46" s="348">
        <v>5.2679</v>
      </c>
      <c r="AD46" s="348">
        <v>5.3353000000000002</v>
      </c>
      <c r="AE46" s="348">
        <v>5.1020000000000003</v>
      </c>
      <c r="AF46" s="348">
        <v>6.1547999999999998</v>
      </c>
      <c r="AG46" s="569"/>
      <c r="AH46" s="346">
        <v>2</v>
      </c>
      <c r="AI46" s="346">
        <v>2</v>
      </c>
      <c r="AJ46" s="346">
        <v>2</v>
      </c>
      <c r="AK46" s="346">
        <v>3</v>
      </c>
      <c r="AL46" s="346">
        <v>3</v>
      </c>
      <c r="AM46" s="346">
        <v>5</v>
      </c>
      <c r="AN46" s="346">
        <v>3</v>
      </c>
      <c r="AO46" s="572">
        <v>2</v>
      </c>
      <c r="AP46" s="346">
        <v>2</v>
      </c>
      <c r="AQ46" s="346">
        <v>2</v>
      </c>
      <c r="AR46" s="346" t="s">
        <v>430</v>
      </c>
      <c r="AS46" s="346" t="s">
        <v>430</v>
      </c>
      <c r="AT46" s="346" t="s">
        <v>430</v>
      </c>
      <c r="AU46" s="346">
        <v>4</v>
      </c>
      <c r="AV46" s="346">
        <v>3</v>
      </c>
      <c r="AW46" s="346">
        <v>2</v>
      </c>
      <c r="AX46" s="346">
        <v>2</v>
      </c>
      <c r="AY46" s="346">
        <v>3</v>
      </c>
      <c r="AZ46" s="584"/>
      <c r="BA46" s="467">
        <v>2.63</v>
      </c>
      <c r="BB46" s="348">
        <v>4.8499999999999996</v>
      </c>
      <c r="BC46" s="348" t="s">
        <v>430</v>
      </c>
      <c r="BD46" s="348" t="s">
        <v>430</v>
      </c>
      <c r="BE46" s="375" t="s">
        <v>430</v>
      </c>
      <c r="BF46" s="375">
        <v>92.52</v>
      </c>
      <c r="BG46" s="374"/>
      <c r="BH46" s="594">
        <v>92.52</v>
      </c>
      <c r="BI46" s="348" t="s">
        <v>430</v>
      </c>
      <c r="BJ46" s="348">
        <v>4.8499999999999996</v>
      </c>
      <c r="BK46" s="348" t="s">
        <v>430</v>
      </c>
      <c r="BL46" s="348" t="s">
        <v>430</v>
      </c>
      <c r="BM46" s="375" t="s">
        <v>430</v>
      </c>
      <c r="BN46" s="375" t="s">
        <v>430</v>
      </c>
      <c r="BO46" s="375">
        <v>2.63</v>
      </c>
      <c r="BP46" s="375" t="s">
        <v>430</v>
      </c>
      <c r="BQ46" s="375" t="s">
        <v>430</v>
      </c>
      <c r="BR46" s="466"/>
      <c r="BS46" s="373" t="s">
        <v>430</v>
      </c>
      <c r="BT46" s="354" t="s">
        <v>430</v>
      </c>
      <c r="BU46" s="430"/>
      <c r="BV46" s="374" t="s">
        <v>554</v>
      </c>
    </row>
    <row r="47" spans="1:74" s="428" customFormat="1" x14ac:dyDescent="0.25">
      <c r="A47" s="345" t="s">
        <v>7326</v>
      </c>
      <c r="B47" s="373"/>
      <c r="C47" s="719">
        <v>43483</v>
      </c>
      <c r="D47" s="373"/>
      <c r="E47" s="346">
        <v>813.05</v>
      </c>
      <c r="F47" s="373"/>
      <c r="G47" s="347">
        <v>1440.816</v>
      </c>
      <c r="H47" s="374"/>
      <c r="I47" s="348">
        <v>1.0959999999999999E-2</v>
      </c>
      <c r="J47" s="348">
        <v>5.36</v>
      </c>
      <c r="K47" s="348">
        <v>1.0959999999999999E-2</v>
      </c>
      <c r="L47" s="348">
        <v>1.0959999999999999E-2</v>
      </c>
      <c r="M47" s="362"/>
      <c r="N47" s="350">
        <v>4.7961</v>
      </c>
      <c r="O47" s="348">
        <v>5.0095000000000001</v>
      </c>
      <c r="P47" s="348">
        <v>5.0265000000000004</v>
      </c>
      <c r="Q47" s="348">
        <v>5.0189000000000004</v>
      </c>
      <c r="R47" s="348">
        <v>5.0608000000000004</v>
      </c>
      <c r="S47" s="348">
        <v>5.0739000000000001</v>
      </c>
      <c r="T47" s="348">
        <v>5.0589000000000004</v>
      </c>
      <c r="U47" s="354">
        <v>5.1703000000000001</v>
      </c>
      <c r="V47" s="348">
        <v>5.2374000000000001</v>
      </c>
      <c r="W47" s="348">
        <v>5.7896999999999998</v>
      </c>
      <c r="X47" s="348">
        <v>6.0919999999999996</v>
      </c>
      <c r="Y47" s="375">
        <v>5.5026999999999999</v>
      </c>
      <c r="Z47" s="348" t="s">
        <v>430</v>
      </c>
      <c r="AA47" s="348">
        <v>5.0114000000000001</v>
      </c>
      <c r="AB47" s="348">
        <v>5.0354999999999999</v>
      </c>
      <c r="AC47" s="348">
        <v>5.1487999999999996</v>
      </c>
      <c r="AD47" s="348">
        <v>5.2328000000000001</v>
      </c>
      <c r="AE47" s="348">
        <v>5.0125999999999999</v>
      </c>
      <c r="AF47" s="348">
        <v>5.0431999999999997</v>
      </c>
      <c r="AG47" s="569"/>
      <c r="AH47" s="346">
        <v>16</v>
      </c>
      <c r="AI47" s="346">
        <v>16</v>
      </c>
      <c r="AJ47" s="346">
        <v>15</v>
      </c>
      <c r="AK47" s="346">
        <v>17</v>
      </c>
      <c r="AL47" s="346">
        <v>14</v>
      </c>
      <c r="AM47" s="346">
        <v>14</v>
      </c>
      <c r="AN47" s="346">
        <v>14</v>
      </c>
      <c r="AO47" s="572">
        <v>14</v>
      </c>
      <c r="AP47" s="346">
        <v>14</v>
      </c>
      <c r="AQ47" s="346">
        <v>14</v>
      </c>
      <c r="AR47" s="346">
        <v>11</v>
      </c>
      <c r="AS47" s="346">
        <v>10</v>
      </c>
      <c r="AT47" s="346" t="s">
        <v>430</v>
      </c>
      <c r="AU47" s="346">
        <v>15</v>
      </c>
      <c r="AV47" s="346">
        <v>14</v>
      </c>
      <c r="AW47" s="346">
        <v>14</v>
      </c>
      <c r="AX47" s="346">
        <v>14</v>
      </c>
      <c r="AY47" s="346">
        <v>17</v>
      </c>
      <c r="AZ47" s="584"/>
      <c r="BA47" s="467">
        <v>3.68</v>
      </c>
      <c r="BB47" s="348" t="s">
        <v>430</v>
      </c>
      <c r="BC47" s="348" t="s">
        <v>430</v>
      </c>
      <c r="BD47" s="348" t="s">
        <v>430</v>
      </c>
      <c r="BE47" s="375" t="s">
        <v>430</v>
      </c>
      <c r="BF47" s="375">
        <v>96.32</v>
      </c>
      <c r="BG47" s="374"/>
      <c r="BH47" s="594">
        <v>95.97</v>
      </c>
      <c r="BI47" s="348" t="s">
        <v>430</v>
      </c>
      <c r="BJ47" s="348" t="s">
        <v>430</v>
      </c>
      <c r="BK47" s="348" t="s">
        <v>430</v>
      </c>
      <c r="BL47" s="348" t="s">
        <v>430</v>
      </c>
      <c r="BM47" s="375" t="s">
        <v>430</v>
      </c>
      <c r="BN47" s="375" t="s">
        <v>430</v>
      </c>
      <c r="BO47" s="375">
        <v>3.68</v>
      </c>
      <c r="BP47" s="375" t="s">
        <v>430</v>
      </c>
      <c r="BQ47" s="375" t="s">
        <v>430</v>
      </c>
      <c r="BR47" s="466"/>
      <c r="BS47" s="373" t="s">
        <v>430</v>
      </c>
      <c r="BT47" s="354" t="s">
        <v>430</v>
      </c>
      <c r="BU47" s="430"/>
      <c r="BV47" s="374" t="s">
        <v>554</v>
      </c>
    </row>
    <row r="48" spans="1:74" x14ac:dyDescent="0.25">
      <c r="A48" s="318" t="s">
        <v>93</v>
      </c>
      <c r="B48" s="43"/>
      <c r="C48" s="720"/>
      <c r="D48" s="43"/>
      <c r="E48" s="51"/>
      <c r="F48" s="43"/>
      <c r="G48" s="55"/>
      <c r="H48" s="66"/>
      <c r="I48" s="59"/>
      <c r="J48" s="59"/>
      <c r="K48" s="59"/>
      <c r="L48" s="59"/>
      <c r="M48" s="258"/>
      <c r="N48" s="70">
        <v>5.0030000000000001</v>
      </c>
      <c r="O48" s="59">
        <v>5.0861000000000001</v>
      </c>
      <c r="P48" s="59">
        <v>5.0762</v>
      </c>
      <c r="Q48" s="59">
        <v>5.0625</v>
      </c>
      <c r="R48" s="59">
        <v>5.0913000000000004</v>
      </c>
      <c r="S48" s="59">
        <v>5.1146000000000003</v>
      </c>
      <c r="T48" s="59">
        <v>5.0933999999999999</v>
      </c>
      <c r="U48" s="88">
        <v>5.2035999999999998</v>
      </c>
      <c r="V48" s="59">
        <v>5.2694000000000001</v>
      </c>
      <c r="W48" s="59">
        <v>5.8156999999999996</v>
      </c>
      <c r="X48" s="59">
        <v>6.1086</v>
      </c>
      <c r="Y48" s="276">
        <v>5.5183999999999997</v>
      </c>
      <c r="Z48" s="59">
        <v>5.3578999999999999</v>
      </c>
      <c r="AA48" s="59">
        <v>5.0427999999999997</v>
      </c>
      <c r="AB48" s="59">
        <v>5.0716000000000001</v>
      </c>
      <c r="AC48" s="59">
        <v>5.1860999999999997</v>
      </c>
      <c r="AD48" s="59">
        <v>5.2640000000000002</v>
      </c>
      <c r="AE48" s="59">
        <v>5.0534999999999997</v>
      </c>
      <c r="AF48" s="59">
        <v>5.3017000000000003</v>
      </c>
      <c r="AG48" s="553"/>
      <c r="AH48" s="51">
        <v>17</v>
      </c>
      <c r="AI48" s="51">
        <v>17</v>
      </c>
      <c r="AJ48" s="51">
        <v>17</v>
      </c>
      <c r="AK48" s="51">
        <v>17</v>
      </c>
      <c r="AL48" s="51">
        <v>17</v>
      </c>
      <c r="AM48" s="51">
        <v>16</v>
      </c>
      <c r="AN48" s="51">
        <v>17</v>
      </c>
      <c r="AO48" s="560">
        <v>17</v>
      </c>
      <c r="AP48" s="51">
        <v>17</v>
      </c>
      <c r="AQ48" s="51">
        <v>17</v>
      </c>
      <c r="AR48" s="51">
        <v>16</v>
      </c>
      <c r="AS48" s="51">
        <v>16</v>
      </c>
      <c r="AT48" s="51">
        <v>3</v>
      </c>
      <c r="AU48" s="51">
        <v>17</v>
      </c>
      <c r="AV48" s="51">
        <v>17</v>
      </c>
      <c r="AW48" s="51">
        <v>17</v>
      </c>
      <c r="AX48" s="51">
        <v>17</v>
      </c>
      <c r="AY48" s="51">
        <v>17</v>
      </c>
      <c r="AZ48" s="579"/>
      <c r="BA48" s="577"/>
      <c r="BB48" s="59"/>
      <c r="BC48" s="59"/>
      <c r="BD48" s="59"/>
      <c r="BE48" s="276"/>
      <c r="BF48" s="276"/>
      <c r="BG48" s="66"/>
      <c r="BH48" s="586"/>
      <c r="BI48" s="59"/>
      <c r="BJ48" s="59"/>
      <c r="BK48" s="59"/>
      <c r="BL48" s="59"/>
      <c r="BM48" s="276"/>
      <c r="BN48" s="587"/>
      <c r="BO48" s="587"/>
      <c r="BP48" s="587"/>
      <c r="BQ48" s="587"/>
      <c r="BR48" s="148"/>
      <c r="BS48" s="43"/>
      <c r="BT48" s="88"/>
      <c r="BU48" s="34"/>
      <c r="BV48" s="66"/>
    </row>
    <row r="49" spans="1:74" x14ac:dyDescent="0.25">
      <c r="A49" s="320" t="s">
        <v>94</v>
      </c>
      <c r="B49" s="44"/>
      <c r="C49" s="721"/>
      <c r="D49" s="44"/>
      <c r="E49" s="52"/>
      <c r="F49" s="44"/>
      <c r="G49" s="56"/>
      <c r="H49" s="67"/>
      <c r="I49" s="60"/>
      <c r="J49" s="60"/>
      <c r="K49" s="60"/>
      <c r="L49" s="60"/>
      <c r="M49" s="259"/>
      <c r="N49" s="71">
        <v>5.3634000000000004</v>
      </c>
      <c r="O49" s="60">
        <v>5.2436999999999996</v>
      </c>
      <c r="P49" s="60">
        <v>5.1632999999999996</v>
      </c>
      <c r="Q49" s="60">
        <v>5.1295999999999999</v>
      </c>
      <c r="R49" s="60">
        <v>5.1615000000000002</v>
      </c>
      <c r="S49" s="60">
        <v>5.2237</v>
      </c>
      <c r="T49" s="60">
        <v>5.2039</v>
      </c>
      <c r="U49" s="89">
        <v>5.3009000000000004</v>
      </c>
      <c r="V49" s="60">
        <v>5.3558000000000003</v>
      </c>
      <c r="W49" s="60">
        <v>5.8883999999999999</v>
      </c>
      <c r="X49" s="60">
        <v>6.1855000000000002</v>
      </c>
      <c r="Y49" s="277">
        <v>5.5907</v>
      </c>
      <c r="Z49" s="60">
        <v>5.4819000000000004</v>
      </c>
      <c r="AA49" s="60">
        <v>5.1449999999999996</v>
      </c>
      <c r="AB49" s="60">
        <v>5.1814</v>
      </c>
      <c r="AC49" s="60">
        <v>5.2858999999999998</v>
      </c>
      <c r="AD49" s="60">
        <v>5.3513999999999999</v>
      </c>
      <c r="AE49" s="60">
        <v>5.1265999999999998</v>
      </c>
      <c r="AF49" s="60">
        <v>6.4043000000000001</v>
      </c>
      <c r="AG49" s="554"/>
      <c r="AH49" s="52"/>
      <c r="AI49" s="52"/>
      <c r="AJ49" s="52"/>
      <c r="AK49" s="52"/>
      <c r="AL49" s="52"/>
      <c r="AM49" s="52"/>
      <c r="AN49" s="52"/>
      <c r="AO49" s="561"/>
      <c r="AP49" s="52"/>
      <c r="AQ49" s="52"/>
      <c r="AR49" s="52"/>
      <c r="AS49" s="52"/>
      <c r="AT49" s="52"/>
      <c r="AU49" s="52"/>
      <c r="AV49" s="52"/>
      <c r="AW49" s="52"/>
      <c r="AX49" s="52"/>
      <c r="AY49" s="52"/>
      <c r="AZ49" s="580"/>
      <c r="BA49" s="551"/>
      <c r="BB49" s="60"/>
      <c r="BC49" s="60"/>
      <c r="BD49" s="60"/>
      <c r="BE49" s="277"/>
      <c r="BF49" s="277"/>
      <c r="BG49" s="67"/>
      <c r="BH49" s="588"/>
      <c r="BI49" s="60"/>
      <c r="BJ49" s="60"/>
      <c r="BK49" s="60"/>
      <c r="BL49" s="60"/>
      <c r="BN49" s="589"/>
      <c r="BO49" s="589"/>
      <c r="BP49" s="589"/>
      <c r="BQ49" s="589"/>
      <c r="BR49" s="146"/>
      <c r="BS49" s="44"/>
      <c r="BT49" s="89"/>
      <c r="BU49" s="26"/>
      <c r="BV49" s="67"/>
    </row>
    <row r="50" spans="1:74" x14ac:dyDescent="0.25">
      <c r="A50" s="320" t="s">
        <v>95</v>
      </c>
      <c r="B50" s="44"/>
      <c r="C50" s="721"/>
      <c r="D50" s="44"/>
      <c r="E50" s="52"/>
      <c r="F50" s="44"/>
      <c r="G50" s="56"/>
      <c r="H50" s="67"/>
      <c r="I50" s="60"/>
      <c r="J50" s="60"/>
      <c r="K50" s="60"/>
      <c r="L50" s="60"/>
      <c r="M50" s="259"/>
      <c r="N50" s="71">
        <v>4.7253999999999996</v>
      </c>
      <c r="O50" s="60">
        <v>4.9878</v>
      </c>
      <c r="P50" s="60">
        <v>5.0115999999999996</v>
      </c>
      <c r="Q50" s="60">
        <v>5.0189000000000004</v>
      </c>
      <c r="R50" s="60">
        <v>5.0449000000000002</v>
      </c>
      <c r="S50" s="60">
        <v>5.0637999999999996</v>
      </c>
      <c r="T50" s="60">
        <v>5.0164999999999997</v>
      </c>
      <c r="U50" s="89">
        <v>5.1295999999999999</v>
      </c>
      <c r="V50" s="60">
        <v>5.2031000000000001</v>
      </c>
      <c r="W50" s="60">
        <v>5.7512999999999996</v>
      </c>
      <c r="X50" s="60">
        <v>6.0552999999999999</v>
      </c>
      <c r="Y50" s="277">
        <v>5.4687000000000001</v>
      </c>
      <c r="Z50" s="60">
        <v>5.2816999999999998</v>
      </c>
      <c r="AA50" s="60">
        <v>4.9880000000000004</v>
      </c>
      <c r="AB50" s="60">
        <v>4.9962</v>
      </c>
      <c r="AC50" s="60">
        <v>5.1127000000000002</v>
      </c>
      <c r="AD50" s="60">
        <v>5.1966999999999999</v>
      </c>
      <c r="AE50" s="60">
        <v>5.0125999999999999</v>
      </c>
      <c r="AF50" s="60">
        <v>4.9789000000000003</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N50" s="589"/>
      <c r="BO50" s="589"/>
      <c r="BP50" s="589"/>
      <c r="BQ50" s="589"/>
      <c r="BR50" s="146"/>
      <c r="BS50" s="44"/>
      <c r="BT50" s="89"/>
      <c r="BU50" s="26"/>
      <c r="BV50" s="67"/>
    </row>
    <row r="51" spans="1:74" x14ac:dyDescent="0.25">
      <c r="A51" s="321" t="s">
        <v>96</v>
      </c>
      <c r="B51" s="45"/>
      <c r="C51" s="722"/>
      <c r="D51" s="45"/>
      <c r="E51" s="53"/>
      <c r="F51" s="45"/>
      <c r="G51" s="57"/>
      <c r="H51" s="68"/>
      <c r="I51" s="61"/>
      <c r="J51" s="61"/>
      <c r="K51" s="61"/>
      <c r="L51" s="61"/>
      <c r="M51" s="262"/>
      <c r="N51" s="72">
        <v>5.0155000000000003</v>
      </c>
      <c r="O51" s="61">
        <v>5.0875000000000004</v>
      </c>
      <c r="P51" s="61">
        <v>5.0688000000000004</v>
      </c>
      <c r="Q51" s="61">
        <v>5.0590000000000002</v>
      </c>
      <c r="R51" s="61">
        <v>5.0884999999999998</v>
      </c>
      <c r="S51" s="61">
        <v>5.1021000000000001</v>
      </c>
      <c r="T51" s="61">
        <v>5.0963000000000003</v>
      </c>
      <c r="U51" s="90">
        <v>5.2055999999999996</v>
      </c>
      <c r="V51" s="61">
        <v>5.2712000000000003</v>
      </c>
      <c r="W51" s="61">
        <v>5.8151999999999999</v>
      </c>
      <c r="X51" s="61">
        <v>6.1082999999999998</v>
      </c>
      <c r="Y51" s="279">
        <v>5.5133000000000001</v>
      </c>
      <c r="Z51" s="61">
        <v>5.3102</v>
      </c>
      <c r="AA51" s="61">
        <v>5.0294999999999996</v>
      </c>
      <c r="AB51" s="61">
        <v>5.0728</v>
      </c>
      <c r="AC51" s="61">
        <v>5.1864999999999997</v>
      </c>
      <c r="AD51" s="61">
        <v>5.2652999999999999</v>
      </c>
      <c r="AE51" s="61">
        <v>5.0507</v>
      </c>
      <c r="AF51" s="61">
        <v>5.093</v>
      </c>
      <c r="AG51" s="556"/>
      <c r="AH51" s="53"/>
      <c r="AI51" s="53"/>
      <c r="AJ51" s="53"/>
      <c r="AK51" s="53"/>
      <c r="AL51" s="53"/>
      <c r="AM51" s="53"/>
      <c r="AN51" s="53"/>
      <c r="AO51" s="563"/>
      <c r="AP51" s="53"/>
      <c r="AQ51" s="53"/>
      <c r="AR51" s="53"/>
      <c r="AS51" s="53"/>
      <c r="AT51" s="53"/>
      <c r="AU51" s="53"/>
      <c r="AV51" s="53"/>
      <c r="AW51" s="53"/>
      <c r="AX51" s="53"/>
      <c r="AY51" s="53"/>
      <c r="AZ51" s="581"/>
      <c r="BA51" s="578"/>
      <c r="BB51" s="61"/>
      <c r="BC51" s="61"/>
      <c r="BD51" s="61"/>
      <c r="BE51" s="279"/>
      <c r="BF51" s="279"/>
      <c r="BG51" s="68"/>
      <c r="BH51" s="590"/>
      <c r="BI51" s="61"/>
      <c r="BJ51" s="61"/>
      <c r="BK51" s="61"/>
      <c r="BL51" s="61"/>
      <c r="BM51" s="279"/>
      <c r="BN51" s="591"/>
      <c r="BO51" s="591"/>
      <c r="BP51" s="591"/>
      <c r="BQ51" s="591"/>
      <c r="BR51" s="149"/>
      <c r="BS51" s="45"/>
      <c r="BT51" s="90"/>
      <c r="BU51" s="272"/>
      <c r="BV51" s="68"/>
    </row>
    <row r="52" spans="1:74" ht="14.5" x14ac:dyDescent="0.25">
      <c r="A52" s="323" t="s">
        <v>217</v>
      </c>
      <c r="B52" s="46"/>
      <c r="C52" s="723"/>
      <c r="D52" s="46"/>
      <c r="E52" s="54"/>
      <c r="F52" s="46"/>
      <c r="G52" s="58"/>
      <c r="H52" s="69"/>
      <c r="I52" s="62"/>
      <c r="J52" s="62"/>
      <c r="K52" s="62"/>
      <c r="L52" s="62"/>
      <c r="M52" s="263"/>
      <c r="N52" s="73"/>
      <c r="O52" s="62"/>
      <c r="P52" s="62"/>
      <c r="Q52" s="62"/>
      <c r="R52" s="62"/>
      <c r="S52" s="62"/>
      <c r="T52" s="62"/>
      <c r="U52" s="91"/>
      <c r="V52" s="62"/>
      <c r="W52" s="62"/>
      <c r="X52" s="62"/>
      <c r="Y52" s="245"/>
      <c r="Z52" s="62"/>
      <c r="AA52" s="62"/>
      <c r="AB52" s="62"/>
      <c r="AC52" s="62"/>
      <c r="AD52" s="62"/>
      <c r="AE52" s="62"/>
      <c r="AF52" s="62"/>
      <c r="AG52" s="557"/>
      <c r="AH52" s="54"/>
      <c r="AI52" s="54"/>
      <c r="AJ52" s="54"/>
      <c r="AK52" s="54"/>
      <c r="AL52" s="54"/>
      <c r="AM52" s="54"/>
      <c r="AN52" s="54"/>
      <c r="AO52" s="564"/>
      <c r="AP52" s="54"/>
      <c r="AQ52" s="54"/>
      <c r="AR52" s="54"/>
      <c r="AS52" s="54"/>
      <c r="AT52" s="54"/>
      <c r="AU52" s="54"/>
      <c r="AV52" s="54"/>
      <c r="AW52" s="54"/>
      <c r="AX52" s="54"/>
      <c r="AY52" s="54"/>
      <c r="AZ52" s="582"/>
      <c r="BA52" s="280"/>
      <c r="BB52" s="62"/>
      <c r="BC52" s="62"/>
      <c r="BD52" s="62"/>
      <c r="BE52" s="245"/>
      <c r="BF52" s="245"/>
      <c r="BG52" s="69"/>
      <c r="BH52" s="585"/>
      <c r="BI52" s="62"/>
      <c r="BJ52" s="62"/>
      <c r="BK52" s="62"/>
      <c r="BL52" s="62"/>
      <c r="BM52" s="245"/>
      <c r="BN52" s="592"/>
      <c r="BO52" s="592"/>
      <c r="BP52" s="592"/>
      <c r="BQ52" s="592"/>
      <c r="BR52" s="150"/>
      <c r="BS52" s="46"/>
      <c r="BT52" s="91"/>
      <c r="BU52" s="41"/>
      <c r="BV52" s="69"/>
    </row>
    <row r="53" spans="1:74" s="428" customFormat="1" x14ac:dyDescent="0.25">
      <c r="A53" s="345" t="s">
        <v>7327</v>
      </c>
      <c r="B53" s="373"/>
      <c r="C53" s="719">
        <v>43580</v>
      </c>
      <c r="D53" s="373"/>
      <c r="E53" s="346">
        <v>1255.0999999999999</v>
      </c>
      <c r="F53" s="373"/>
      <c r="G53" s="347">
        <v>1430.4815000000001</v>
      </c>
      <c r="H53" s="374"/>
      <c r="I53" s="348">
        <v>2.7399999999999998E-3</v>
      </c>
      <c r="J53" s="348">
        <v>5.38</v>
      </c>
      <c r="K53" s="348">
        <v>2.7399999999999998E-3</v>
      </c>
      <c r="L53" s="348">
        <v>2.7399999999999998E-3</v>
      </c>
      <c r="M53" s="362"/>
      <c r="N53" s="350">
        <v>5.0171000000000001</v>
      </c>
      <c r="O53" s="348">
        <v>5.1452999999999998</v>
      </c>
      <c r="P53" s="348">
        <v>5.1345000000000001</v>
      </c>
      <c r="Q53" s="348">
        <v>5.1486999999999998</v>
      </c>
      <c r="R53" s="348">
        <v>5.1974999999999998</v>
      </c>
      <c r="S53" s="348">
        <v>5.2134999999999998</v>
      </c>
      <c r="T53" s="348">
        <v>5.1853999999999996</v>
      </c>
      <c r="U53" s="354">
        <v>5.2976000000000001</v>
      </c>
      <c r="V53" s="348">
        <v>5.3601000000000001</v>
      </c>
      <c r="W53" s="348">
        <v>5.9084000000000003</v>
      </c>
      <c r="X53" s="348">
        <v>6.2046999999999999</v>
      </c>
      <c r="Y53" s="375">
        <v>5.6153000000000004</v>
      </c>
      <c r="Z53" s="348" t="s">
        <v>430</v>
      </c>
      <c r="AA53" s="348">
        <v>5.1471999999999998</v>
      </c>
      <c r="AB53" s="348">
        <v>5.1618000000000004</v>
      </c>
      <c r="AC53" s="348">
        <v>5.2807000000000004</v>
      </c>
      <c r="AD53" s="348">
        <v>5.3556999999999997</v>
      </c>
      <c r="AE53" s="348">
        <v>5.1337000000000002</v>
      </c>
      <c r="AF53" s="348">
        <v>5.1321000000000003</v>
      </c>
      <c r="AG53" s="569"/>
      <c r="AH53" s="346">
        <v>8</v>
      </c>
      <c r="AI53" s="346">
        <v>7</v>
      </c>
      <c r="AJ53" s="346">
        <v>6</v>
      </c>
      <c r="AK53" s="346">
        <v>3</v>
      </c>
      <c r="AL53" s="346">
        <v>1</v>
      </c>
      <c r="AM53" s="346">
        <v>3</v>
      </c>
      <c r="AN53" s="346">
        <v>3</v>
      </c>
      <c r="AO53" s="572">
        <v>3</v>
      </c>
      <c r="AP53" s="346">
        <v>2</v>
      </c>
      <c r="AQ53" s="346">
        <v>2</v>
      </c>
      <c r="AR53" s="346">
        <v>3</v>
      </c>
      <c r="AS53" s="346">
        <v>3</v>
      </c>
      <c r="AT53" s="346" t="s">
        <v>430</v>
      </c>
      <c r="AU53" s="346">
        <v>3</v>
      </c>
      <c r="AV53" s="346">
        <v>3</v>
      </c>
      <c r="AW53" s="346">
        <v>3</v>
      </c>
      <c r="AX53" s="346">
        <v>2</v>
      </c>
      <c r="AY53" s="346">
        <v>3</v>
      </c>
      <c r="AZ53" s="584"/>
      <c r="BA53" s="467">
        <v>1.19</v>
      </c>
      <c r="BB53" s="348" t="s">
        <v>430</v>
      </c>
      <c r="BC53" s="348" t="s">
        <v>430</v>
      </c>
      <c r="BD53" s="348" t="s">
        <v>430</v>
      </c>
      <c r="BE53" s="375" t="s">
        <v>430</v>
      </c>
      <c r="BF53" s="375">
        <v>98.81</v>
      </c>
      <c r="BG53" s="374"/>
      <c r="BH53" s="594">
        <v>98.81</v>
      </c>
      <c r="BI53" s="348" t="s">
        <v>430</v>
      </c>
      <c r="BJ53" s="348" t="s">
        <v>430</v>
      </c>
      <c r="BK53" s="348" t="s">
        <v>430</v>
      </c>
      <c r="BL53" s="348" t="s">
        <v>430</v>
      </c>
      <c r="BM53" s="375" t="s">
        <v>430</v>
      </c>
      <c r="BN53" s="375" t="s">
        <v>430</v>
      </c>
      <c r="BO53" s="375">
        <v>1.19</v>
      </c>
      <c r="BP53" s="375" t="s">
        <v>430</v>
      </c>
      <c r="BQ53" s="375" t="s">
        <v>430</v>
      </c>
      <c r="BR53" s="466"/>
      <c r="BS53" s="373" t="s">
        <v>430</v>
      </c>
      <c r="BT53" s="354" t="s">
        <v>430</v>
      </c>
      <c r="BU53" s="430"/>
      <c r="BV53" s="374" t="s">
        <v>554</v>
      </c>
    </row>
    <row r="54" spans="1:74" s="428" customFormat="1" x14ac:dyDescent="0.25">
      <c r="A54" s="345" t="s">
        <v>7328</v>
      </c>
      <c r="B54" s="373"/>
      <c r="C54" s="719">
        <v>45848</v>
      </c>
      <c r="D54" s="373"/>
      <c r="E54" s="346">
        <v>1137.3</v>
      </c>
      <c r="F54" s="373"/>
      <c r="G54" s="347">
        <v>1050.9188999999999</v>
      </c>
      <c r="H54" s="374"/>
      <c r="I54" s="348">
        <v>4.0000000000000001E-3</v>
      </c>
      <c r="J54" s="348">
        <v>5.41</v>
      </c>
      <c r="K54" s="348" t="s">
        <v>430</v>
      </c>
      <c r="L54" s="348">
        <v>4.0000000000000001E-3</v>
      </c>
      <c r="M54" s="362"/>
      <c r="N54" s="350">
        <v>5.0785</v>
      </c>
      <c r="O54" s="348">
        <v>5.1250999999999998</v>
      </c>
      <c r="P54" s="348">
        <v>5.1100000000000003</v>
      </c>
      <c r="Q54" s="348">
        <v>5.0968999999999998</v>
      </c>
      <c r="R54" s="348">
        <v>5.1638000000000002</v>
      </c>
      <c r="S54" s="348">
        <v>5.2031999999999998</v>
      </c>
      <c r="T54" s="348">
        <v>5.2209000000000003</v>
      </c>
      <c r="U54" s="354">
        <v>5.3387000000000002</v>
      </c>
      <c r="V54" s="348" t="s">
        <v>430</v>
      </c>
      <c r="W54" s="348" t="s">
        <v>430</v>
      </c>
      <c r="X54" s="348" t="s">
        <v>430</v>
      </c>
      <c r="Y54" s="375" t="s">
        <v>430</v>
      </c>
      <c r="Z54" s="348" t="s">
        <v>430</v>
      </c>
      <c r="AA54" s="348">
        <v>5.1135999999999999</v>
      </c>
      <c r="AB54" s="348">
        <v>5.1938000000000004</v>
      </c>
      <c r="AC54" s="348">
        <v>5.3216999999999999</v>
      </c>
      <c r="AD54" s="348" t="s">
        <v>430</v>
      </c>
      <c r="AE54" s="348">
        <v>5.0917000000000003</v>
      </c>
      <c r="AF54" s="348">
        <v>5.4184999999999999</v>
      </c>
      <c r="AG54" s="569"/>
      <c r="AH54" s="346">
        <v>7</v>
      </c>
      <c r="AI54" s="346">
        <v>8</v>
      </c>
      <c r="AJ54" s="346">
        <v>10</v>
      </c>
      <c r="AK54" s="346">
        <v>9</v>
      </c>
      <c r="AL54" s="346">
        <v>5</v>
      </c>
      <c r="AM54" s="346">
        <v>5</v>
      </c>
      <c r="AN54" s="346">
        <v>2</v>
      </c>
      <c r="AO54" s="572">
        <v>2</v>
      </c>
      <c r="AP54" s="346" t="s">
        <v>430</v>
      </c>
      <c r="AQ54" s="346" t="s">
        <v>430</v>
      </c>
      <c r="AR54" s="346" t="s">
        <v>430</v>
      </c>
      <c r="AS54" s="346" t="s">
        <v>430</v>
      </c>
      <c r="AT54" s="346" t="s">
        <v>430</v>
      </c>
      <c r="AU54" s="346">
        <v>4</v>
      </c>
      <c r="AV54" s="346">
        <v>2</v>
      </c>
      <c r="AW54" s="346">
        <v>2</v>
      </c>
      <c r="AX54" s="346" t="s">
        <v>430</v>
      </c>
      <c r="AY54" s="346">
        <v>9</v>
      </c>
      <c r="AZ54" s="584"/>
      <c r="BA54" s="467">
        <v>3.07</v>
      </c>
      <c r="BB54" s="348">
        <v>43.96</v>
      </c>
      <c r="BC54" s="348" t="s">
        <v>430</v>
      </c>
      <c r="BD54" s="348" t="s">
        <v>430</v>
      </c>
      <c r="BE54" s="375" t="s">
        <v>430</v>
      </c>
      <c r="BF54" s="375">
        <v>52.96</v>
      </c>
      <c r="BG54" s="374"/>
      <c r="BH54" s="594">
        <v>52.96</v>
      </c>
      <c r="BI54" s="348">
        <v>19.78</v>
      </c>
      <c r="BJ54" s="348">
        <v>24.18</v>
      </c>
      <c r="BK54" s="348" t="s">
        <v>430</v>
      </c>
      <c r="BL54" s="348" t="s">
        <v>430</v>
      </c>
      <c r="BM54" s="375" t="s">
        <v>430</v>
      </c>
      <c r="BN54" s="375" t="s">
        <v>430</v>
      </c>
      <c r="BO54" s="375">
        <v>3.07</v>
      </c>
      <c r="BP54" s="375" t="s">
        <v>430</v>
      </c>
      <c r="BQ54" s="375" t="s">
        <v>430</v>
      </c>
      <c r="BR54" s="466"/>
      <c r="BS54" s="373" t="s">
        <v>430</v>
      </c>
      <c r="BT54" s="354">
        <v>8.7927175982414596</v>
      </c>
      <c r="BU54" s="430"/>
      <c r="BV54" s="374" t="s">
        <v>554</v>
      </c>
    </row>
    <row r="55" spans="1:74" s="428" customFormat="1" x14ac:dyDescent="0.25">
      <c r="A55" s="345" t="s">
        <v>7329</v>
      </c>
      <c r="B55" s="373"/>
      <c r="C55" s="719">
        <v>43551</v>
      </c>
      <c r="D55" s="373"/>
      <c r="E55" s="346">
        <v>705.31</v>
      </c>
      <c r="F55" s="373"/>
      <c r="G55" s="347">
        <v>1433.5218</v>
      </c>
      <c r="H55" s="374"/>
      <c r="I55" s="348">
        <v>4.3600000000000002E-3</v>
      </c>
      <c r="J55" s="348">
        <v>5.42</v>
      </c>
      <c r="K55" s="348">
        <v>4.1399999999999996E-3</v>
      </c>
      <c r="L55" s="348">
        <v>4.3600000000000002E-3</v>
      </c>
      <c r="M55" s="362"/>
      <c r="N55" s="350">
        <v>5.1032999999999999</v>
      </c>
      <c r="O55" s="348">
        <v>5.1581999999999999</v>
      </c>
      <c r="P55" s="348">
        <v>5.1341000000000001</v>
      </c>
      <c r="Q55" s="348">
        <v>5.1071999999999997</v>
      </c>
      <c r="R55" s="348">
        <v>5.1425000000000001</v>
      </c>
      <c r="S55" s="348">
        <v>5.2224000000000004</v>
      </c>
      <c r="T55" s="348">
        <v>5.1731999999999996</v>
      </c>
      <c r="U55" s="354">
        <v>5.2746000000000004</v>
      </c>
      <c r="V55" s="348">
        <v>5.3398000000000003</v>
      </c>
      <c r="W55" s="348">
        <v>5.8875000000000002</v>
      </c>
      <c r="X55" s="348">
        <v>6.1932999999999998</v>
      </c>
      <c r="Y55" s="375">
        <v>5.6069000000000004</v>
      </c>
      <c r="Z55" s="348" t="s">
        <v>430</v>
      </c>
      <c r="AA55" s="348">
        <v>5.1520000000000001</v>
      </c>
      <c r="AB55" s="348">
        <v>5.1536999999999997</v>
      </c>
      <c r="AC55" s="348">
        <v>5.2582000000000004</v>
      </c>
      <c r="AD55" s="348">
        <v>5.3330000000000002</v>
      </c>
      <c r="AE55" s="348">
        <v>5.1001000000000003</v>
      </c>
      <c r="AF55" s="348">
        <v>5.1052</v>
      </c>
      <c r="AG55" s="569"/>
      <c r="AH55" s="346">
        <v>4</v>
      </c>
      <c r="AI55" s="346">
        <v>3</v>
      </c>
      <c r="AJ55" s="346">
        <v>7</v>
      </c>
      <c r="AK55" s="346">
        <v>8</v>
      </c>
      <c r="AL55" s="346">
        <v>7</v>
      </c>
      <c r="AM55" s="346">
        <v>2</v>
      </c>
      <c r="AN55" s="346">
        <v>4</v>
      </c>
      <c r="AO55" s="572">
        <v>4</v>
      </c>
      <c r="AP55" s="346">
        <v>3</v>
      </c>
      <c r="AQ55" s="346">
        <v>5</v>
      </c>
      <c r="AR55" s="346">
        <v>5</v>
      </c>
      <c r="AS55" s="346">
        <v>4</v>
      </c>
      <c r="AT55" s="346" t="s">
        <v>430</v>
      </c>
      <c r="AU55" s="346">
        <v>2</v>
      </c>
      <c r="AV55" s="346">
        <v>4</v>
      </c>
      <c r="AW55" s="346">
        <v>4</v>
      </c>
      <c r="AX55" s="346">
        <v>3</v>
      </c>
      <c r="AY55" s="346">
        <v>8</v>
      </c>
      <c r="AZ55" s="584"/>
      <c r="BA55" s="467">
        <v>6.37</v>
      </c>
      <c r="BB55" s="348" t="s">
        <v>430</v>
      </c>
      <c r="BC55" s="348" t="s">
        <v>430</v>
      </c>
      <c r="BD55" s="348" t="s">
        <v>430</v>
      </c>
      <c r="BE55" s="375" t="s">
        <v>430</v>
      </c>
      <c r="BF55" s="375">
        <v>93.63</v>
      </c>
      <c r="BG55" s="374"/>
      <c r="BH55" s="594">
        <v>93.63</v>
      </c>
      <c r="BI55" s="348" t="s">
        <v>430</v>
      </c>
      <c r="BJ55" s="348" t="s">
        <v>430</v>
      </c>
      <c r="BK55" s="348" t="s">
        <v>430</v>
      </c>
      <c r="BL55" s="348" t="s">
        <v>430</v>
      </c>
      <c r="BM55" s="375" t="s">
        <v>430</v>
      </c>
      <c r="BN55" s="375" t="s">
        <v>430</v>
      </c>
      <c r="BO55" s="375">
        <v>6.37</v>
      </c>
      <c r="BP55" s="375" t="s">
        <v>430</v>
      </c>
      <c r="BQ55" s="375" t="s">
        <v>430</v>
      </c>
      <c r="BR55" s="466"/>
      <c r="BS55" s="373" t="s">
        <v>430</v>
      </c>
      <c r="BT55" s="354" t="s">
        <v>430</v>
      </c>
      <c r="BU55" s="430"/>
      <c r="BV55" s="374" t="s">
        <v>554</v>
      </c>
    </row>
    <row r="56" spans="1:74" s="428" customFormat="1" x14ac:dyDescent="0.25">
      <c r="A56" s="345" t="s">
        <v>7330</v>
      </c>
      <c r="B56" s="373"/>
      <c r="C56" s="719">
        <v>43670</v>
      </c>
      <c r="D56" s="373"/>
      <c r="E56" s="346">
        <v>418.61</v>
      </c>
      <c r="F56" s="373"/>
      <c r="G56" s="347">
        <v>1405.6083000000001</v>
      </c>
      <c r="H56" s="374"/>
      <c r="I56" s="348">
        <v>1.0959999999999999E-2</v>
      </c>
      <c r="J56" s="348">
        <v>5.33</v>
      </c>
      <c r="K56" s="348">
        <v>1.0959999999999999E-2</v>
      </c>
      <c r="L56" s="348">
        <v>1.0959999999999999E-2</v>
      </c>
      <c r="M56" s="362"/>
      <c r="N56" s="350">
        <v>4.9968000000000004</v>
      </c>
      <c r="O56" s="348">
        <v>5.1463000000000001</v>
      </c>
      <c r="P56" s="348">
        <v>5.1280000000000001</v>
      </c>
      <c r="Q56" s="348">
        <v>5.1132999999999997</v>
      </c>
      <c r="R56" s="348">
        <v>5.1398000000000001</v>
      </c>
      <c r="S56" s="348">
        <v>5.1245000000000003</v>
      </c>
      <c r="T56" s="348">
        <v>5.0876000000000001</v>
      </c>
      <c r="U56" s="354">
        <v>5.2039</v>
      </c>
      <c r="V56" s="348">
        <v>5.2827999999999999</v>
      </c>
      <c r="W56" s="348">
        <v>5.8106999999999998</v>
      </c>
      <c r="X56" s="348">
        <v>6.1104000000000003</v>
      </c>
      <c r="Y56" s="375">
        <v>5.5458999999999996</v>
      </c>
      <c r="Z56" s="348" t="s">
        <v>430</v>
      </c>
      <c r="AA56" s="348">
        <v>5.0652999999999997</v>
      </c>
      <c r="AB56" s="348">
        <v>5.0702999999999996</v>
      </c>
      <c r="AC56" s="348">
        <v>5.1858000000000004</v>
      </c>
      <c r="AD56" s="348">
        <v>5.2747000000000002</v>
      </c>
      <c r="AE56" s="348">
        <v>5.1108000000000002</v>
      </c>
      <c r="AF56" s="348">
        <v>5.0529999999999999</v>
      </c>
      <c r="AG56" s="569"/>
      <c r="AH56" s="346">
        <v>10</v>
      </c>
      <c r="AI56" s="346">
        <v>6</v>
      </c>
      <c r="AJ56" s="346">
        <v>8</v>
      </c>
      <c r="AK56" s="346">
        <v>7</v>
      </c>
      <c r="AL56" s="346">
        <v>8</v>
      </c>
      <c r="AM56" s="346">
        <v>8</v>
      </c>
      <c r="AN56" s="346">
        <v>9</v>
      </c>
      <c r="AO56" s="572">
        <v>9</v>
      </c>
      <c r="AP56" s="346">
        <v>8</v>
      </c>
      <c r="AQ56" s="346">
        <v>12</v>
      </c>
      <c r="AR56" s="346">
        <v>13</v>
      </c>
      <c r="AS56" s="346">
        <v>8</v>
      </c>
      <c r="AT56" s="346" t="s">
        <v>430</v>
      </c>
      <c r="AU56" s="346">
        <v>8</v>
      </c>
      <c r="AV56" s="346">
        <v>9</v>
      </c>
      <c r="AW56" s="346">
        <v>9</v>
      </c>
      <c r="AX56" s="346">
        <v>8</v>
      </c>
      <c r="AY56" s="346">
        <v>4</v>
      </c>
      <c r="AZ56" s="584"/>
      <c r="BA56" s="467">
        <v>3.58</v>
      </c>
      <c r="BB56" s="348" t="s">
        <v>430</v>
      </c>
      <c r="BC56" s="348" t="s">
        <v>430</v>
      </c>
      <c r="BD56" s="348" t="s">
        <v>430</v>
      </c>
      <c r="BE56" s="375" t="s">
        <v>430</v>
      </c>
      <c r="BF56" s="375">
        <v>96.42</v>
      </c>
      <c r="BG56" s="374"/>
      <c r="BH56" s="594">
        <v>96.42</v>
      </c>
      <c r="BI56" s="348" t="s">
        <v>430</v>
      </c>
      <c r="BJ56" s="348" t="s">
        <v>430</v>
      </c>
      <c r="BK56" s="348" t="s">
        <v>430</v>
      </c>
      <c r="BL56" s="348" t="s">
        <v>430</v>
      </c>
      <c r="BM56" s="375" t="s">
        <v>430</v>
      </c>
      <c r="BN56" s="375" t="s">
        <v>430</v>
      </c>
      <c r="BO56" s="375">
        <v>3.58</v>
      </c>
      <c r="BP56" s="375" t="s">
        <v>430</v>
      </c>
      <c r="BQ56" s="375" t="s">
        <v>430</v>
      </c>
      <c r="BR56" s="466"/>
      <c r="BS56" s="373" t="s">
        <v>430</v>
      </c>
      <c r="BT56" s="354" t="s">
        <v>430</v>
      </c>
      <c r="BU56" s="430"/>
      <c r="BV56" s="374" t="s">
        <v>554</v>
      </c>
    </row>
    <row r="57" spans="1:74" s="428" customFormat="1" x14ac:dyDescent="0.25">
      <c r="A57" s="345" t="s">
        <v>7331</v>
      </c>
      <c r="B57" s="373"/>
      <c r="C57" s="719">
        <v>44774</v>
      </c>
      <c r="D57" s="373"/>
      <c r="E57" s="346">
        <v>388.58</v>
      </c>
      <c r="F57" s="373"/>
      <c r="G57" s="347">
        <v>1260.1171999999999</v>
      </c>
      <c r="H57" s="374"/>
      <c r="I57" s="348">
        <v>2.7399999999999998E-3</v>
      </c>
      <c r="J57" s="348">
        <v>5.32</v>
      </c>
      <c r="K57" s="348">
        <v>2.7399999999999998E-3</v>
      </c>
      <c r="L57" s="348">
        <v>2.7399999999999998E-3</v>
      </c>
      <c r="M57" s="362"/>
      <c r="N57" s="350">
        <v>4.9189999999999996</v>
      </c>
      <c r="O57" s="348">
        <v>5.1223000000000001</v>
      </c>
      <c r="P57" s="348">
        <v>5.0868000000000002</v>
      </c>
      <c r="Q57" s="348">
        <v>5.0826000000000002</v>
      </c>
      <c r="R57" s="348">
        <v>5.1163999999999996</v>
      </c>
      <c r="S57" s="348">
        <v>5.1193</v>
      </c>
      <c r="T57" s="348">
        <v>5.0795000000000003</v>
      </c>
      <c r="U57" s="354">
        <v>5.1867000000000001</v>
      </c>
      <c r="V57" s="348">
        <v>5.2686000000000002</v>
      </c>
      <c r="W57" s="348">
        <v>5.8155999999999999</v>
      </c>
      <c r="X57" s="348">
        <v>6.1218000000000004</v>
      </c>
      <c r="Y57" s="375" t="s">
        <v>430</v>
      </c>
      <c r="Z57" s="348" t="s">
        <v>430</v>
      </c>
      <c r="AA57" s="348">
        <v>5.0625</v>
      </c>
      <c r="AB57" s="348">
        <v>5.0648</v>
      </c>
      <c r="AC57" s="348">
        <v>5.1711</v>
      </c>
      <c r="AD57" s="348">
        <v>5.2614000000000001</v>
      </c>
      <c r="AE57" s="348">
        <v>5.0796999999999999</v>
      </c>
      <c r="AF57" s="348">
        <v>6.1364000000000001</v>
      </c>
      <c r="AG57" s="569"/>
      <c r="AH57" s="346">
        <v>14</v>
      </c>
      <c r="AI57" s="346">
        <v>9</v>
      </c>
      <c r="AJ57" s="346">
        <v>11</v>
      </c>
      <c r="AK57" s="346">
        <v>11</v>
      </c>
      <c r="AL57" s="346">
        <v>9</v>
      </c>
      <c r="AM57" s="346">
        <v>9</v>
      </c>
      <c r="AN57" s="346">
        <v>10</v>
      </c>
      <c r="AO57" s="572">
        <v>10</v>
      </c>
      <c r="AP57" s="346">
        <v>9</v>
      </c>
      <c r="AQ57" s="346">
        <v>9</v>
      </c>
      <c r="AR57" s="346">
        <v>12</v>
      </c>
      <c r="AS57" s="346" t="s">
        <v>430</v>
      </c>
      <c r="AT57" s="346" t="s">
        <v>430</v>
      </c>
      <c r="AU57" s="346">
        <v>9</v>
      </c>
      <c r="AV57" s="346">
        <v>10</v>
      </c>
      <c r="AW57" s="346">
        <v>10</v>
      </c>
      <c r="AX57" s="346">
        <v>9</v>
      </c>
      <c r="AY57" s="346">
        <v>11</v>
      </c>
      <c r="AZ57" s="584"/>
      <c r="BA57" s="467" t="s">
        <v>430</v>
      </c>
      <c r="BB57" s="348" t="s">
        <v>430</v>
      </c>
      <c r="BC57" s="348" t="s">
        <v>430</v>
      </c>
      <c r="BD57" s="348" t="s">
        <v>430</v>
      </c>
      <c r="BE57" s="375" t="s">
        <v>430</v>
      </c>
      <c r="BF57" s="375">
        <v>100</v>
      </c>
      <c r="BG57" s="374"/>
      <c r="BH57" s="594">
        <v>100</v>
      </c>
      <c r="BI57" s="348" t="s">
        <v>430</v>
      </c>
      <c r="BJ57" s="348" t="s">
        <v>430</v>
      </c>
      <c r="BK57" s="348" t="s">
        <v>430</v>
      </c>
      <c r="BL57" s="348" t="s">
        <v>430</v>
      </c>
      <c r="BM57" s="375" t="s">
        <v>430</v>
      </c>
      <c r="BN57" s="375" t="s">
        <v>430</v>
      </c>
      <c r="BO57" s="375" t="s">
        <v>430</v>
      </c>
      <c r="BP57" s="375" t="s">
        <v>430</v>
      </c>
      <c r="BQ57" s="375" t="s">
        <v>430</v>
      </c>
      <c r="BR57" s="466"/>
      <c r="BS57" s="373" t="s">
        <v>430</v>
      </c>
      <c r="BT57" s="354" t="s">
        <v>430</v>
      </c>
      <c r="BU57" s="430"/>
      <c r="BV57" s="374" t="s">
        <v>554</v>
      </c>
    </row>
    <row r="58" spans="1:74" s="428" customFormat="1" x14ac:dyDescent="0.25">
      <c r="A58" s="345" t="s">
        <v>7332</v>
      </c>
      <c r="B58" s="373"/>
      <c r="C58" s="719">
        <v>43802</v>
      </c>
      <c r="D58" s="373"/>
      <c r="E58" s="346">
        <v>309.87</v>
      </c>
      <c r="F58" s="373"/>
      <c r="G58" s="347">
        <v>1379.7391</v>
      </c>
      <c r="H58" s="374"/>
      <c r="I58" s="348">
        <v>2.7399999999999998E-3</v>
      </c>
      <c r="J58" s="348">
        <v>5.36</v>
      </c>
      <c r="K58" s="348">
        <v>2.7399999999999998E-3</v>
      </c>
      <c r="L58" s="348">
        <v>2.7399999999999998E-3</v>
      </c>
      <c r="M58" s="362"/>
      <c r="N58" s="350">
        <v>4.8708999999999998</v>
      </c>
      <c r="O58" s="348">
        <v>4.9180999999999999</v>
      </c>
      <c r="P58" s="348">
        <v>4.9372999999999996</v>
      </c>
      <c r="Q58" s="348">
        <v>4.9105999999999996</v>
      </c>
      <c r="R58" s="348">
        <v>4.9635999999999996</v>
      </c>
      <c r="S58" s="348">
        <v>4.9702000000000002</v>
      </c>
      <c r="T58" s="348">
        <v>4.9805999999999999</v>
      </c>
      <c r="U58" s="354">
        <v>5.1066000000000003</v>
      </c>
      <c r="V58" s="348">
        <v>5.1916000000000002</v>
      </c>
      <c r="W58" s="348">
        <v>5.7716000000000003</v>
      </c>
      <c r="X58" s="348">
        <v>6.0972</v>
      </c>
      <c r="Y58" s="375">
        <v>5.5453000000000001</v>
      </c>
      <c r="Z58" s="348" t="s">
        <v>430</v>
      </c>
      <c r="AA58" s="348">
        <v>4.9176000000000002</v>
      </c>
      <c r="AB58" s="348">
        <v>4.9588999999999999</v>
      </c>
      <c r="AC58" s="348">
        <v>5.0884</v>
      </c>
      <c r="AD58" s="348">
        <v>5.1837999999999997</v>
      </c>
      <c r="AE58" s="348">
        <v>4.9028</v>
      </c>
      <c r="AF58" s="348">
        <v>5.0410000000000004</v>
      </c>
      <c r="AG58" s="569"/>
      <c r="AH58" s="346">
        <v>15</v>
      </c>
      <c r="AI58" s="346">
        <v>16</v>
      </c>
      <c r="AJ58" s="346">
        <v>17</v>
      </c>
      <c r="AK58" s="346">
        <v>17</v>
      </c>
      <c r="AL58" s="346">
        <v>17</v>
      </c>
      <c r="AM58" s="346">
        <v>17</v>
      </c>
      <c r="AN58" s="346">
        <v>15</v>
      </c>
      <c r="AO58" s="572">
        <v>16</v>
      </c>
      <c r="AP58" s="346">
        <v>14</v>
      </c>
      <c r="AQ58" s="346">
        <v>14</v>
      </c>
      <c r="AR58" s="346">
        <v>14</v>
      </c>
      <c r="AS58" s="346">
        <v>9</v>
      </c>
      <c r="AT58" s="346" t="s">
        <v>430</v>
      </c>
      <c r="AU58" s="346">
        <v>17</v>
      </c>
      <c r="AV58" s="346">
        <v>16</v>
      </c>
      <c r="AW58" s="346">
        <v>16</v>
      </c>
      <c r="AX58" s="346">
        <v>14</v>
      </c>
      <c r="AY58" s="346">
        <v>17</v>
      </c>
      <c r="AZ58" s="584"/>
      <c r="BA58" s="467" t="s">
        <v>430</v>
      </c>
      <c r="BB58" s="348" t="s">
        <v>430</v>
      </c>
      <c r="BC58" s="348" t="s">
        <v>430</v>
      </c>
      <c r="BD58" s="348" t="s">
        <v>430</v>
      </c>
      <c r="BE58" s="375" t="s">
        <v>430</v>
      </c>
      <c r="BF58" s="375">
        <v>100</v>
      </c>
      <c r="BG58" s="374"/>
      <c r="BH58" s="594">
        <v>100</v>
      </c>
      <c r="BI58" s="348" t="s">
        <v>430</v>
      </c>
      <c r="BJ58" s="348" t="s">
        <v>430</v>
      </c>
      <c r="BK58" s="348" t="s">
        <v>430</v>
      </c>
      <c r="BL58" s="348" t="s">
        <v>430</v>
      </c>
      <c r="BM58" s="375" t="s">
        <v>430</v>
      </c>
      <c r="BN58" s="375" t="s">
        <v>430</v>
      </c>
      <c r="BO58" s="375" t="s">
        <v>430</v>
      </c>
      <c r="BP58" s="375" t="s">
        <v>430</v>
      </c>
      <c r="BQ58" s="375" t="s">
        <v>430</v>
      </c>
      <c r="BR58" s="466"/>
      <c r="BS58" s="373" t="s">
        <v>430</v>
      </c>
      <c r="BT58" s="354" t="s">
        <v>430</v>
      </c>
      <c r="BU58" s="430"/>
      <c r="BV58" s="374" t="s">
        <v>554</v>
      </c>
    </row>
    <row r="59" spans="1:74" s="428" customFormat="1" x14ac:dyDescent="0.25">
      <c r="A59" s="345" t="s">
        <v>7333</v>
      </c>
      <c r="B59" s="373"/>
      <c r="C59" s="719">
        <v>43838</v>
      </c>
      <c r="D59" s="373"/>
      <c r="E59" s="346">
        <v>289.20999999999998</v>
      </c>
      <c r="F59" s="373"/>
      <c r="G59" s="347">
        <v>1375.8732</v>
      </c>
      <c r="H59" s="374"/>
      <c r="I59" s="348">
        <v>5.4799999999999996E-3</v>
      </c>
      <c r="J59" s="348">
        <v>5.39</v>
      </c>
      <c r="K59" s="348">
        <v>2.7399999999999998E-3</v>
      </c>
      <c r="L59" s="348">
        <v>2.7399999999999998E-3</v>
      </c>
      <c r="M59" s="362"/>
      <c r="N59" s="350">
        <v>5.0092999999999996</v>
      </c>
      <c r="O59" s="348">
        <v>5.1486999999999998</v>
      </c>
      <c r="P59" s="348">
        <v>5.1467000000000001</v>
      </c>
      <c r="Q59" s="348">
        <v>5.1509999999999998</v>
      </c>
      <c r="R59" s="348">
        <v>5.1718999999999999</v>
      </c>
      <c r="S59" s="348">
        <v>5.1821999999999999</v>
      </c>
      <c r="T59" s="348">
        <v>5.1623000000000001</v>
      </c>
      <c r="U59" s="354">
        <v>5.2675000000000001</v>
      </c>
      <c r="V59" s="348">
        <v>5.3390000000000004</v>
      </c>
      <c r="W59" s="348">
        <v>5.8893000000000004</v>
      </c>
      <c r="X59" s="348">
        <v>6.1965000000000003</v>
      </c>
      <c r="Y59" s="375">
        <v>5.6016000000000004</v>
      </c>
      <c r="Z59" s="348" t="s">
        <v>430</v>
      </c>
      <c r="AA59" s="348">
        <v>5.1090999999999998</v>
      </c>
      <c r="AB59" s="348">
        <v>5.1379000000000001</v>
      </c>
      <c r="AC59" s="348">
        <v>5.2510000000000003</v>
      </c>
      <c r="AD59" s="348">
        <v>5.3318000000000003</v>
      </c>
      <c r="AE59" s="348">
        <v>5.1410999999999998</v>
      </c>
      <c r="AF59" s="348">
        <v>5.0743</v>
      </c>
      <c r="AG59" s="569"/>
      <c r="AH59" s="346">
        <v>9</v>
      </c>
      <c r="AI59" s="346">
        <v>5</v>
      </c>
      <c r="AJ59" s="346">
        <v>4</v>
      </c>
      <c r="AK59" s="346">
        <v>2</v>
      </c>
      <c r="AL59" s="346">
        <v>4</v>
      </c>
      <c r="AM59" s="346">
        <v>6</v>
      </c>
      <c r="AN59" s="346">
        <v>5</v>
      </c>
      <c r="AO59" s="572">
        <v>5</v>
      </c>
      <c r="AP59" s="346">
        <v>4</v>
      </c>
      <c r="AQ59" s="346">
        <v>4</v>
      </c>
      <c r="AR59" s="346">
        <v>4</v>
      </c>
      <c r="AS59" s="346">
        <v>5</v>
      </c>
      <c r="AT59" s="346" t="s">
        <v>430</v>
      </c>
      <c r="AU59" s="346">
        <v>5</v>
      </c>
      <c r="AV59" s="346">
        <v>6</v>
      </c>
      <c r="AW59" s="346">
        <v>5</v>
      </c>
      <c r="AX59" s="346">
        <v>4</v>
      </c>
      <c r="AY59" s="346">
        <v>1</v>
      </c>
      <c r="AZ59" s="584"/>
      <c r="BA59" s="467">
        <v>6.9</v>
      </c>
      <c r="BB59" s="348" t="s">
        <v>430</v>
      </c>
      <c r="BC59" s="348" t="s">
        <v>430</v>
      </c>
      <c r="BD59" s="348" t="s">
        <v>430</v>
      </c>
      <c r="BE59" s="375" t="s">
        <v>430</v>
      </c>
      <c r="BF59" s="375">
        <v>93.1</v>
      </c>
      <c r="BG59" s="374"/>
      <c r="BH59" s="594">
        <v>93.1</v>
      </c>
      <c r="BI59" s="348" t="s">
        <v>430</v>
      </c>
      <c r="BJ59" s="348" t="s">
        <v>430</v>
      </c>
      <c r="BK59" s="348" t="s">
        <v>430</v>
      </c>
      <c r="BL59" s="348" t="s">
        <v>430</v>
      </c>
      <c r="BM59" s="375" t="s">
        <v>430</v>
      </c>
      <c r="BN59" s="375" t="s">
        <v>430</v>
      </c>
      <c r="BO59" s="375">
        <v>6.9</v>
      </c>
      <c r="BP59" s="375" t="s">
        <v>430</v>
      </c>
      <c r="BQ59" s="375" t="s">
        <v>430</v>
      </c>
      <c r="BR59" s="466"/>
      <c r="BS59" s="373" t="s">
        <v>430</v>
      </c>
      <c r="BT59" s="354" t="s">
        <v>430</v>
      </c>
      <c r="BU59" s="430"/>
      <c r="BV59" s="374" t="s">
        <v>554</v>
      </c>
    </row>
    <row r="60" spans="1:74" s="428" customFormat="1" x14ac:dyDescent="0.25">
      <c r="A60" s="345" t="s">
        <v>7334</v>
      </c>
      <c r="B60" s="373"/>
      <c r="C60" s="719">
        <v>45224</v>
      </c>
      <c r="D60" s="373"/>
      <c r="E60" s="346">
        <v>224.17</v>
      </c>
      <c r="F60" s="373"/>
      <c r="G60" s="347">
        <v>1167.7466999999999</v>
      </c>
      <c r="H60" s="374"/>
      <c r="I60" s="348">
        <v>2.7399999999999998E-3</v>
      </c>
      <c r="J60" s="348">
        <v>5.35</v>
      </c>
      <c r="K60" s="348">
        <v>2.7399999999999998E-3</v>
      </c>
      <c r="L60" s="348">
        <v>2.7399999999999998E-3</v>
      </c>
      <c r="M60" s="362"/>
      <c r="N60" s="350">
        <v>4.7484999999999999</v>
      </c>
      <c r="O60" s="348">
        <v>4.9561999999999999</v>
      </c>
      <c r="P60" s="348">
        <v>4.9893000000000001</v>
      </c>
      <c r="Q60" s="348">
        <v>5.0126999999999997</v>
      </c>
      <c r="R60" s="348">
        <v>5.0368000000000004</v>
      </c>
      <c r="S60" s="348">
        <v>5.0469999999999997</v>
      </c>
      <c r="T60" s="348">
        <v>4.9939999999999998</v>
      </c>
      <c r="U60" s="354">
        <v>5.1089000000000002</v>
      </c>
      <c r="V60" s="348">
        <v>5.1849999999999996</v>
      </c>
      <c r="W60" s="348">
        <v>5.7557</v>
      </c>
      <c r="X60" s="348" t="s">
        <v>430</v>
      </c>
      <c r="Y60" s="375" t="s">
        <v>430</v>
      </c>
      <c r="Z60" s="348" t="s">
        <v>430</v>
      </c>
      <c r="AA60" s="348">
        <v>4.9920999999999998</v>
      </c>
      <c r="AB60" s="348">
        <v>4.9786000000000001</v>
      </c>
      <c r="AC60" s="348">
        <v>5.0907</v>
      </c>
      <c r="AD60" s="348">
        <v>5.1787000000000001</v>
      </c>
      <c r="AE60" s="348">
        <v>5.0105000000000004</v>
      </c>
      <c r="AF60" s="348">
        <v>6.0281000000000002</v>
      </c>
      <c r="AG60" s="569"/>
      <c r="AH60" s="346">
        <v>16</v>
      </c>
      <c r="AI60" s="346">
        <v>15</v>
      </c>
      <c r="AJ60" s="346">
        <v>16</v>
      </c>
      <c r="AK60" s="346">
        <v>15</v>
      </c>
      <c r="AL60" s="346">
        <v>16</v>
      </c>
      <c r="AM60" s="346">
        <v>12</v>
      </c>
      <c r="AN60" s="346">
        <v>14</v>
      </c>
      <c r="AO60" s="572">
        <v>15</v>
      </c>
      <c r="AP60" s="346">
        <v>15</v>
      </c>
      <c r="AQ60" s="346">
        <v>15</v>
      </c>
      <c r="AR60" s="346" t="s">
        <v>430</v>
      </c>
      <c r="AS60" s="346" t="s">
        <v>430</v>
      </c>
      <c r="AT60" s="346" t="s">
        <v>430</v>
      </c>
      <c r="AU60" s="346">
        <v>13</v>
      </c>
      <c r="AV60" s="346">
        <v>15</v>
      </c>
      <c r="AW60" s="346">
        <v>15</v>
      </c>
      <c r="AX60" s="346">
        <v>15</v>
      </c>
      <c r="AY60" s="346">
        <v>14</v>
      </c>
      <c r="AZ60" s="584"/>
      <c r="BA60" s="467" t="s">
        <v>430</v>
      </c>
      <c r="BB60" s="348" t="s">
        <v>430</v>
      </c>
      <c r="BC60" s="348" t="s">
        <v>430</v>
      </c>
      <c r="BD60" s="348" t="s">
        <v>430</v>
      </c>
      <c r="BE60" s="375" t="s">
        <v>430</v>
      </c>
      <c r="BF60" s="375">
        <v>100</v>
      </c>
      <c r="BG60" s="374"/>
      <c r="BH60" s="594">
        <v>100</v>
      </c>
      <c r="BI60" s="348" t="s">
        <v>430</v>
      </c>
      <c r="BJ60" s="348" t="s">
        <v>430</v>
      </c>
      <c r="BK60" s="348" t="s">
        <v>430</v>
      </c>
      <c r="BL60" s="348" t="s">
        <v>430</v>
      </c>
      <c r="BM60" s="375" t="s">
        <v>430</v>
      </c>
      <c r="BN60" s="375" t="s">
        <v>430</v>
      </c>
      <c r="BO60" s="375" t="s">
        <v>430</v>
      </c>
      <c r="BP60" s="375" t="s">
        <v>430</v>
      </c>
      <c r="BQ60" s="375" t="s">
        <v>430</v>
      </c>
      <c r="BR60" s="466"/>
      <c r="BS60" s="373" t="s">
        <v>430</v>
      </c>
      <c r="BT60" s="354" t="s">
        <v>430</v>
      </c>
      <c r="BU60" s="430"/>
      <c r="BV60" s="374" t="s">
        <v>554</v>
      </c>
    </row>
    <row r="61" spans="1:74" s="428" customFormat="1" x14ac:dyDescent="0.25">
      <c r="A61" s="345" t="s">
        <v>7335</v>
      </c>
      <c r="B61" s="373"/>
      <c r="C61" s="719">
        <v>43654</v>
      </c>
      <c r="D61" s="373"/>
      <c r="E61" s="346">
        <v>211.72</v>
      </c>
      <c r="F61" s="373"/>
      <c r="G61" s="347">
        <v>1402.8263999999999</v>
      </c>
      <c r="H61" s="374"/>
      <c r="I61" s="348">
        <v>2.7399999999999998E-3</v>
      </c>
      <c r="J61" s="348">
        <v>5.36</v>
      </c>
      <c r="K61" s="348">
        <v>2.7399999999999998E-3</v>
      </c>
      <c r="L61" s="348">
        <v>2.7399999999999998E-3</v>
      </c>
      <c r="M61" s="362"/>
      <c r="N61" s="350">
        <v>4.9832999999999998</v>
      </c>
      <c r="O61" s="348">
        <v>5.0392999999999999</v>
      </c>
      <c r="P61" s="348">
        <v>5.0418000000000003</v>
      </c>
      <c r="Q61" s="348">
        <v>5.0438000000000001</v>
      </c>
      <c r="R61" s="348">
        <v>5.0647000000000002</v>
      </c>
      <c r="S61" s="348">
        <v>5.1048</v>
      </c>
      <c r="T61" s="348">
        <v>5.0666000000000002</v>
      </c>
      <c r="U61" s="354">
        <v>5.1745999999999999</v>
      </c>
      <c r="V61" s="348">
        <v>5.2464000000000004</v>
      </c>
      <c r="W61" s="348">
        <v>5.8150000000000004</v>
      </c>
      <c r="X61" s="348">
        <v>6.1260000000000003</v>
      </c>
      <c r="Y61" s="375">
        <v>5.4766000000000004</v>
      </c>
      <c r="Z61" s="348" t="s">
        <v>430</v>
      </c>
      <c r="AA61" s="348">
        <v>5.0290999999999997</v>
      </c>
      <c r="AB61" s="348">
        <v>5.0449000000000002</v>
      </c>
      <c r="AC61" s="348">
        <v>5.1590999999999996</v>
      </c>
      <c r="AD61" s="348">
        <v>5.242</v>
      </c>
      <c r="AE61" s="348">
        <v>5.0282999999999998</v>
      </c>
      <c r="AF61" s="348">
        <v>4.9904000000000002</v>
      </c>
      <c r="AG61" s="569"/>
      <c r="AH61" s="346">
        <v>12</v>
      </c>
      <c r="AI61" s="346">
        <v>11</v>
      </c>
      <c r="AJ61" s="346">
        <v>12</v>
      </c>
      <c r="AK61" s="346">
        <v>12</v>
      </c>
      <c r="AL61" s="346">
        <v>13</v>
      </c>
      <c r="AM61" s="346">
        <v>11</v>
      </c>
      <c r="AN61" s="346">
        <v>11</v>
      </c>
      <c r="AO61" s="572">
        <v>11</v>
      </c>
      <c r="AP61" s="346">
        <v>10</v>
      </c>
      <c r="AQ61" s="346">
        <v>10</v>
      </c>
      <c r="AR61" s="346">
        <v>11</v>
      </c>
      <c r="AS61" s="346">
        <v>10</v>
      </c>
      <c r="AT61" s="346" t="s">
        <v>430</v>
      </c>
      <c r="AU61" s="346">
        <v>10</v>
      </c>
      <c r="AV61" s="346">
        <v>11</v>
      </c>
      <c r="AW61" s="346">
        <v>11</v>
      </c>
      <c r="AX61" s="346">
        <v>10</v>
      </c>
      <c r="AY61" s="346">
        <v>12</v>
      </c>
      <c r="AZ61" s="584"/>
      <c r="BA61" s="467" t="s">
        <v>430</v>
      </c>
      <c r="BB61" s="348" t="s">
        <v>430</v>
      </c>
      <c r="BC61" s="348" t="s">
        <v>430</v>
      </c>
      <c r="BD61" s="348" t="s">
        <v>430</v>
      </c>
      <c r="BE61" s="375" t="s">
        <v>430</v>
      </c>
      <c r="BF61" s="375">
        <v>100</v>
      </c>
      <c r="BG61" s="374"/>
      <c r="BH61" s="594">
        <v>100</v>
      </c>
      <c r="BI61" s="348" t="s">
        <v>430</v>
      </c>
      <c r="BJ61" s="348" t="s">
        <v>430</v>
      </c>
      <c r="BK61" s="348" t="s">
        <v>430</v>
      </c>
      <c r="BL61" s="348" t="s">
        <v>430</v>
      </c>
      <c r="BM61" s="375" t="s">
        <v>430</v>
      </c>
      <c r="BN61" s="375" t="s">
        <v>430</v>
      </c>
      <c r="BO61" s="375" t="s">
        <v>430</v>
      </c>
      <c r="BP61" s="375" t="s">
        <v>430</v>
      </c>
      <c r="BQ61" s="375" t="s">
        <v>430</v>
      </c>
      <c r="BR61" s="466"/>
      <c r="BS61" s="373" t="s">
        <v>430</v>
      </c>
      <c r="BT61" s="354" t="s">
        <v>430</v>
      </c>
      <c r="BU61" s="430"/>
      <c r="BV61" s="374" t="s">
        <v>554</v>
      </c>
    </row>
    <row r="62" spans="1:74" s="428" customFormat="1" x14ac:dyDescent="0.25">
      <c r="A62" s="345" t="s">
        <v>7336</v>
      </c>
      <c r="B62" s="373"/>
      <c r="C62" s="719">
        <v>43669</v>
      </c>
      <c r="D62" s="373"/>
      <c r="E62" s="346">
        <v>192.04</v>
      </c>
      <c r="F62" s="373"/>
      <c r="G62" s="347">
        <v>1408.6379999999999</v>
      </c>
      <c r="H62" s="374"/>
      <c r="I62" s="348">
        <v>2.7399999999999998E-3</v>
      </c>
      <c r="J62" s="348">
        <v>5.38</v>
      </c>
      <c r="K62" s="348">
        <v>2.7399999999999998E-3</v>
      </c>
      <c r="L62" s="348">
        <v>2.8800000000000002E-3</v>
      </c>
      <c r="M62" s="362"/>
      <c r="N62" s="350">
        <v>5.0896999999999997</v>
      </c>
      <c r="O62" s="348">
        <v>5.1810999999999998</v>
      </c>
      <c r="P62" s="348">
        <v>5.1429999999999998</v>
      </c>
      <c r="Q62" s="348">
        <v>5.1421000000000001</v>
      </c>
      <c r="R62" s="348">
        <v>5.1726000000000001</v>
      </c>
      <c r="S62" s="348">
        <v>5.165</v>
      </c>
      <c r="T62" s="348">
        <v>5.1414</v>
      </c>
      <c r="U62" s="354">
        <v>5.2480000000000002</v>
      </c>
      <c r="V62" s="348">
        <v>5.3022</v>
      </c>
      <c r="W62" s="348">
        <v>5.8402000000000003</v>
      </c>
      <c r="X62" s="348">
        <v>6.1474000000000002</v>
      </c>
      <c r="Y62" s="375">
        <v>5.5541999999999998</v>
      </c>
      <c r="Z62" s="348" t="s">
        <v>430</v>
      </c>
      <c r="AA62" s="348">
        <v>5.1048999999999998</v>
      </c>
      <c r="AB62" s="348">
        <v>5.1212999999999997</v>
      </c>
      <c r="AC62" s="348">
        <v>5.2324000000000002</v>
      </c>
      <c r="AD62" s="348">
        <v>5.2980999999999998</v>
      </c>
      <c r="AE62" s="348">
        <v>5.141</v>
      </c>
      <c r="AF62" s="348">
        <v>5.0837000000000003</v>
      </c>
      <c r="AG62" s="569"/>
      <c r="AH62" s="346">
        <v>5</v>
      </c>
      <c r="AI62" s="346">
        <v>1</v>
      </c>
      <c r="AJ62" s="346">
        <v>5</v>
      </c>
      <c r="AK62" s="346">
        <v>5</v>
      </c>
      <c r="AL62" s="346">
        <v>3</v>
      </c>
      <c r="AM62" s="346">
        <v>7</v>
      </c>
      <c r="AN62" s="346">
        <v>7</v>
      </c>
      <c r="AO62" s="572">
        <v>8</v>
      </c>
      <c r="AP62" s="346">
        <v>7</v>
      </c>
      <c r="AQ62" s="346">
        <v>6</v>
      </c>
      <c r="AR62" s="346">
        <v>8</v>
      </c>
      <c r="AS62" s="346">
        <v>7</v>
      </c>
      <c r="AT62" s="346" t="s">
        <v>430</v>
      </c>
      <c r="AU62" s="346">
        <v>6</v>
      </c>
      <c r="AV62" s="346">
        <v>7</v>
      </c>
      <c r="AW62" s="346">
        <v>8</v>
      </c>
      <c r="AX62" s="346">
        <v>7</v>
      </c>
      <c r="AY62" s="346">
        <v>2</v>
      </c>
      <c r="AZ62" s="584"/>
      <c r="BA62" s="467">
        <v>10.4</v>
      </c>
      <c r="BB62" s="348" t="s">
        <v>430</v>
      </c>
      <c r="BC62" s="348" t="s">
        <v>430</v>
      </c>
      <c r="BD62" s="348" t="s">
        <v>430</v>
      </c>
      <c r="BE62" s="375" t="s">
        <v>430</v>
      </c>
      <c r="BF62" s="375">
        <v>89.6</v>
      </c>
      <c r="BG62" s="374"/>
      <c r="BH62" s="594">
        <v>89.6</v>
      </c>
      <c r="BI62" s="348" t="s">
        <v>430</v>
      </c>
      <c r="BJ62" s="348" t="s">
        <v>430</v>
      </c>
      <c r="BK62" s="348" t="s">
        <v>430</v>
      </c>
      <c r="BL62" s="348" t="s">
        <v>430</v>
      </c>
      <c r="BM62" s="375" t="s">
        <v>430</v>
      </c>
      <c r="BN62" s="375" t="s">
        <v>430</v>
      </c>
      <c r="BO62" s="375">
        <v>10.4</v>
      </c>
      <c r="BP62" s="375" t="s">
        <v>430</v>
      </c>
      <c r="BQ62" s="375" t="s">
        <v>430</v>
      </c>
      <c r="BR62" s="466"/>
      <c r="BS62" s="373" t="s">
        <v>430</v>
      </c>
      <c r="BT62" s="354" t="s">
        <v>430</v>
      </c>
      <c r="BU62" s="430"/>
      <c r="BV62" s="374" t="s">
        <v>554</v>
      </c>
    </row>
    <row r="63" spans="1:74" s="428" customFormat="1" x14ac:dyDescent="0.25">
      <c r="A63" s="345" t="s">
        <v>7337</v>
      </c>
      <c r="B63" s="373"/>
      <c r="C63" s="719">
        <v>45751</v>
      </c>
      <c r="D63" s="373"/>
      <c r="E63" s="346">
        <v>165.35</v>
      </c>
      <c r="F63" s="373"/>
      <c r="G63" s="347">
        <v>10.655200000000001</v>
      </c>
      <c r="H63" s="374"/>
      <c r="I63" s="348">
        <v>0</v>
      </c>
      <c r="J63" s="348">
        <v>5.32</v>
      </c>
      <c r="K63" s="348" t="s">
        <v>430</v>
      </c>
      <c r="L63" s="348">
        <v>0</v>
      </c>
      <c r="M63" s="362"/>
      <c r="N63" s="350">
        <v>5.1391</v>
      </c>
      <c r="O63" s="348">
        <v>5.0262000000000002</v>
      </c>
      <c r="P63" s="348">
        <v>4.9962999999999997</v>
      </c>
      <c r="Q63" s="348">
        <v>5.0256999999999996</v>
      </c>
      <c r="R63" s="348">
        <v>5.0494000000000003</v>
      </c>
      <c r="S63" s="348">
        <v>5.0415000000000001</v>
      </c>
      <c r="T63" s="348">
        <v>5.0121000000000002</v>
      </c>
      <c r="U63" s="354">
        <v>5.1269</v>
      </c>
      <c r="V63" s="348">
        <v>5.2084999999999999</v>
      </c>
      <c r="W63" s="348" t="s">
        <v>430</v>
      </c>
      <c r="X63" s="348" t="s">
        <v>430</v>
      </c>
      <c r="Y63" s="375" t="s">
        <v>430</v>
      </c>
      <c r="Z63" s="348" t="s">
        <v>430</v>
      </c>
      <c r="AA63" s="348">
        <v>4.9789000000000003</v>
      </c>
      <c r="AB63" s="348">
        <v>4.9958999999999998</v>
      </c>
      <c r="AC63" s="348">
        <v>5.1097999999999999</v>
      </c>
      <c r="AD63" s="348">
        <v>5.2</v>
      </c>
      <c r="AE63" s="348">
        <v>4.9984000000000002</v>
      </c>
      <c r="AF63" s="348">
        <v>5.4055999999999997</v>
      </c>
      <c r="AG63" s="569"/>
      <c r="AH63" s="346">
        <v>1</v>
      </c>
      <c r="AI63" s="346">
        <v>12</v>
      </c>
      <c r="AJ63" s="346">
        <v>14</v>
      </c>
      <c r="AK63" s="346">
        <v>14</v>
      </c>
      <c r="AL63" s="346">
        <v>15</v>
      </c>
      <c r="AM63" s="346">
        <v>13</v>
      </c>
      <c r="AN63" s="346">
        <v>13</v>
      </c>
      <c r="AO63" s="572">
        <v>14</v>
      </c>
      <c r="AP63" s="346">
        <v>13</v>
      </c>
      <c r="AQ63" s="346" t="s">
        <v>430</v>
      </c>
      <c r="AR63" s="346" t="s">
        <v>430</v>
      </c>
      <c r="AS63" s="346" t="s">
        <v>430</v>
      </c>
      <c r="AT63" s="346" t="s">
        <v>430</v>
      </c>
      <c r="AU63" s="346">
        <v>14</v>
      </c>
      <c r="AV63" s="346">
        <v>12</v>
      </c>
      <c r="AW63" s="346">
        <v>14</v>
      </c>
      <c r="AX63" s="346">
        <v>13</v>
      </c>
      <c r="AY63" s="346">
        <v>15</v>
      </c>
      <c r="AZ63" s="584"/>
      <c r="BA63" s="467">
        <v>0.6</v>
      </c>
      <c r="BB63" s="348" t="s">
        <v>430</v>
      </c>
      <c r="BC63" s="348" t="s">
        <v>430</v>
      </c>
      <c r="BD63" s="348" t="s">
        <v>430</v>
      </c>
      <c r="BE63" s="375" t="s">
        <v>430</v>
      </c>
      <c r="BF63" s="375">
        <v>99.4</v>
      </c>
      <c r="BG63" s="374"/>
      <c r="BH63" s="594">
        <v>99.4</v>
      </c>
      <c r="BI63" s="348" t="s">
        <v>430</v>
      </c>
      <c r="BJ63" s="348" t="s">
        <v>430</v>
      </c>
      <c r="BK63" s="348" t="s">
        <v>430</v>
      </c>
      <c r="BL63" s="348" t="s">
        <v>430</v>
      </c>
      <c r="BM63" s="375" t="s">
        <v>430</v>
      </c>
      <c r="BN63" s="375" t="s">
        <v>430</v>
      </c>
      <c r="BO63" s="375">
        <v>0.6</v>
      </c>
      <c r="BP63" s="375" t="s">
        <v>430</v>
      </c>
      <c r="BQ63" s="375" t="s">
        <v>430</v>
      </c>
      <c r="BR63" s="466"/>
      <c r="BS63" s="373" t="s">
        <v>430</v>
      </c>
      <c r="BT63" s="354" t="s">
        <v>430</v>
      </c>
      <c r="BU63" s="430"/>
      <c r="BV63" s="374" t="s">
        <v>554</v>
      </c>
    </row>
    <row r="64" spans="1:74" s="428" customFormat="1" x14ac:dyDescent="0.25">
      <c r="A64" s="345" t="s">
        <v>7338</v>
      </c>
      <c r="B64" s="373"/>
      <c r="C64" s="719">
        <v>43858</v>
      </c>
      <c r="D64" s="373"/>
      <c r="E64" s="346">
        <v>143.37</v>
      </c>
      <c r="F64" s="373"/>
      <c r="G64" s="347">
        <v>1385.3527999999999</v>
      </c>
      <c r="H64" s="374"/>
      <c r="I64" s="348">
        <v>2.7399999999999998E-3</v>
      </c>
      <c r="J64" s="348">
        <v>5.35</v>
      </c>
      <c r="K64" s="348">
        <v>2.7399999999999998E-3</v>
      </c>
      <c r="L64" s="348">
        <v>2.7399999999999998E-3</v>
      </c>
      <c r="M64" s="362"/>
      <c r="N64" s="350">
        <v>5.1357999999999997</v>
      </c>
      <c r="O64" s="348">
        <v>5.1618000000000004</v>
      </c>
      <c r="P64" s="348">
        <v>5.1604999999999999</v>
      </c>
      <c r="Q64" s="348">
        <v>5.1444000000000001</v>
      </c>
      <c r="R64" s="348">
        <v>5.1487999999999996</v>
      </c>
      <c r="S64" s="348">
        <v>5.9215999999999998</v>
      </c>
      <c r="T64" s="348">
        <v>5.5449000000000002</v>
      </c>
      <c r="U64" s="354">
        <v>5.5618999999999996</v>
      </c>
      <c r="V64" s="348">
        <v>5.5940000000000003</v>
      </c>
      <c r="W64" s="348">
        <v>6.0702999999999996</v>
      </c>
      <c r="X64" s="348">
        <v>6.3371000000000004</v>
      </c>
      <c r="Y64" s="375">
        <v>5.7336999999999998</v>
      </c>
      <c r="Z64" s="348" t="s">
        <v>430</v>
      </c>
      <c r="AA64" s="348">
        <v>5.8963000000000001</v>
      </c>
      <c r="AB64" s="348">
        <v>5.5487000000000002</v>
      </c>
      <c r="AC64" s="348">
        <v>5.5544000000000002</v>
      </c>
      <c r="AD64" s="348">
        <v>5.5922000000000001</v>
      </c>
      <c r="AE64" s="348">
        <v>5.1082000000000001</v>
      </c>
      <c r="AF64" s="348">
        <v>5.2319000000000004</v>
      </c>
      <c r="AG64" s="569"/>
      <c r="AH64" s="346">
        <v>2</v>
      </c>
      <c r="AI64" s="346">
        <v>2</v>
      </c>
      <c r="AJ64" s="346">
        <v>2</v>
      </c>
      <c r="AK64" s="346">
        <v>4</v>
      </c>
      <c r="AL64" s="346">
        <v>6</v>
      </c>
      <c r="AM64" s="346">
        <v>1</v>
      </c>
      <c r="AN64" s="346">
        <v>1</v>
      </c>
      <c r="AO64" s="572">
        <v>1</v>
      </c>
      <c r="AP64" s="346">
        <v>1</v>
      </c>
      <c r="AQ64" s="346">
        <v>1</v>
      </c>
      <c r="AR64" s="346">
        <v>1</v>
      </c>
      <c r="AS64" s="346">
        <v>1</v>
      </c>
      <c r="AT64" s="346" t="s">
        <v>430</v>
      </c>
      <c r="AU64" s="346">
        <v>1</v>
      </c>
      <c r="AV64" s="346">
        <v>1</v>
      </c>
      <c r="AW64" s="346">
        <v>1</v>
      </c>
      <c r="AX64" s="346">
        <v>1</v>
      </c>
      <c r="AY64" s="346">
        <v>6</v>
      </c>
      <c r="AZ64" s="584"/>
      <c r="BA64" s="467">
        <v>1.53</v>
      </c>
      <c r="BB64" s="348" t="s">
        <v>430</v>
      </c>
      <c r="BC64" s="348" t="s">
        <v>430</v>
      </c>
      <c r="BD64" s="348" t="s">
        <v>430</v>
      </c>
      <c r="BE64" s="375" t="s">
        <v>430</v>
      </c>
      <c r="BF64" s="375">
        <v>98.47</v>
      </c>
      <c r="BG64" s="374"/>
      <c r="BH64" s="594">
        <v>98.47</v>
      </c>
      <c r="BI64" s="348" t="s">
        <v>430</v>
      </c>
      <c r="BJ64" s="348" t="s">
        <v>430</v>
      </c>
      <c r="BK64" s="348" t="s">
        <v>430</v>
      </c>
      <c r="BL64" s="348" t="s">
        <v>430</v>
      </c>
      <c r="BM64" s="375" t="s">
        <v>430</v>
      </c>
      <c r="BN64" s="375" t="s">
        <v>430</v>
      </c>
      <c r="BO64" s="375">
        <v>1.53</v>
      </c>
      <c r="BP64" s="375" t="s">
        <v>430</v>
      </c>
      <c r="BQ64" s="375" t="s">
        <v>430</v>
      </c>
      <c r="BR64" s="466"/>
      <c r="BS64" s="373" t="s">
        <v>430</v>
      </c>
      <c r="BT64" s="354" t="s">
        <v>430</v>
      </c>
      <c r="BU64" s="430"/>
      <c r="BV64" s="374" t="s">
        <v>554</v>
      </c>
    </row>
    <row r="65" spans="1:74" s="428" customFormat="1" x14ac:dyDescent="0.25">
      <c r="A65" s="345" t="s">
        <v>7339</v>
      </c>
      <c r="B65" s="373"/>
      <c r="C65" s="719">
        <v>44900</v>
      </c>
      <c r="D65" s="373"/>
      <c r="E65" s="346">
        <v>113.61</v>
      </c>
      <c r="F65" s="373"/>
      <c r="G65" s="347">
        <v>12.4428</v>
      </c>
      <c r="H65" s="374"/>
      <c r="I65" s="348">
        <v>8.2199999999999999E-3</v>
      </c>
      <c r="J65" s="348">
        <v>5.13</v>
      </c>
      <c r="K65" s="348">
        <v>8.2199999999999999E-3</v>
      </c>
      <c r="L65" s="348">
        <v>8.2199999999999999E-3</v>
      </c>
      <c r="M65" s="362"/>
      <c r="N65" s="350">
        <v>4.9874999999999998</v>
      </c>
      <c r="O65" s="348">
        <v>4.9889000000000001</v>
      </c>
      <c r="P65" s="348">
        <v>5.3695000000000004</v>
      </c>
      <c r="Q65" s="348">
        <v>5.1646999999999998</v>
      </c>
      <c r="R65" s="348">
        <v>5.0556999999999999</v>
      </c>
      <c r="S65" s="348">
        <v>4.9718</v>
      </c>
      <c r="T65" s="348">
        <v>4.9412000000000003</v>
      </c>
      <c r="U65" s="354">
        <v>5.0606999999999998</v>
      </c>
      <c r="V65" s="348">
        <v>5.1711999999999998</v>
      </c>
      <c r="W65" s="348">
        <v>5.8140999999999998</v>
      </c>
      <c r="X65" s="348">
        <v>6.3146000000000004</v>
      </c>
      <c r="Y65" s="375" t="s">
        <v>430</v>
      </c>
      <c r="Z65" s="348" t="s">
        <v>430</v>
      </c>
      <c r="AA65" s="348">
        <v>4.9236000000000004</v>
      </c>
      <c r="AB65" s="348">
        <v>4.9265999999999996</v>
      </c>
      <c r="AC65" s="348">
        <v>5.0456000000000003</v>
      </c>
      <c r="AD65" s="348">
        <v>5.1634000000000002</v>
      </c>
      <c r="AE65" s="348">
        <v>5.0810000000000004</v>
      </c>
      <c r="AF65" s="348">
        <v>6.3741000000000003</v>
      </c>
      <c r="AG65" s="569"/>
      <c r="AH65" s="346">
        <v>11</v>
      </c>
      <c r="AI65" s="346">
        <v>13</v>
      </c>
      <c r="AJ65" s="346">
        <v>1</v>
      </c>
      <c r="AK65" s="346">
        <v>1</v>
      </c>
      <c r="AL65" s="346">
        <v>14</v>
      </c>
      <c r="AM65" s="346">
        <v>16</v>
      </c>
      <c r="AN65" s="346">
        <v>16</v>
      </c>
      <c r="AO65" s="572">
        <v>17</v>
      </c>
      <c r="AP65" s="346">
        <v>16</v>
      </c>
      <c r="AQ65" s="346">
        <v>11</v>
      </c>
      <c r="AR65" s="346">
        <v>2</v>
      </c>
      <c r="AS65" s="346" t="s">
        <v>430</v>
      </c>
      <c r="AT65" s="346" t="s">
        <v>430</v>
      </c>
      <c r="AU65" s="346">
        <v>16</v>
      </c>
      <c r="AV65" s="346">
        <v>17</v>
      </c>
      <c r="AW65" s="346">
        <v>17</v>
      </c>
      <c r="AX65" s="346">
        <v>16</v>
      </c>
      <c r="AY65" s="346">
        <v>10</v>
      </c>
      <c r="AZ65" s="584"/>
      <c r="BA65" s="467" t="s">
        <v>430</v>
      </c>
      <c r="BB65" s="348" t="s">
        <v>430</v>
      </c>
      <c r="BC65" s="348" t="s">
        <v>430</v>
      </c>
      <c r="BD65" s="348" t="s">
        <v>430</v>
      </c>
      <c r="BE65" s="375" t="s">
        <v>430</v>
      </c>
      <c r="BF65" s="375">
        <v>100</v>
      </c>
      <c r="BG65" s="374"/>
      <c r="BH65" s="594">
        <v>100</v>
      </c>
      <c r="BI65" s="348" t="s">
        <v>430</v>
      </c>
      <c r="BJ65" s="348" t="s">
        <v>430</v>
      </c>
      <c r="BK65" s="348" t="s">
        <v>430</v>
      </c>
      <c r="BL65" s="348" t="s">
        <v>430</v>
      </c>
      <c r="BM65" s="375" t="s">
        <v>430</v>
      </c>
      <c r="BN65" s="375" t="s">
        <v>430</v>
      </c>
      <c r="BO65" s="375" t="s">
        <v>430</v>
      </c>
      <c r="BP65" s="375" t="s">
        <v>430</v>
      </c>
      <c r="BQ65" s="375" t="s">
        <v>430</v>
      </c>
      <c r="BR65" s="466"/>
      <c r="BS65" s="373" t="s">
        <v>430</v>
      </c>
      <c r="BT65" s="354" t="s">
        <v>430</v>
      </c>
      <c r="BU65" s="430"/>
      <c r="BV65" s="374" t="s">
        <v>554</v>
      </c>
    </row>
    <row r="66" spans="1:74" s="428" customFormat="1" x14ac:dyDescent="0.25">
      <c r="A66" s="345" t="s">
        <v>7340</v>
      </c>
      <c r="B66" s="373"/>
      <c r="C66" s="719">
        <v>44799</v>
      </c>
      <c r="D66" s="373"/>
      <c r="E66" s="346">
        <v>86.84</v>
      </c>
      <c r="F66" s="373"/>
      <c r="G66" s="347">
        <v>1257.5323000000001</v>
      </c>
      <c r="H66" s="374"/>
      <c r="I66" s="348">
        <v>2.7399999999999998E-3</v>
      </c>
      <c r="J66" s="348">
        <v>5.43</v>
      </c>
      <c r="K66" s="348">
        <v>2.47E-3</v>
      </c>
      <c r="L66" s="348">
        <v>2.7399999999999998E-3</v>
      </c>
      <c r="M66" s="362"/>
      <c r="N66" s="350">
        <v>5.0830000000000002</v>
      </c>
      <c r="O66" s="348">
        <v>5.1532</v>
      </c>
      <c r="P66" s="348">
        <v>5.1554000000000002</v>
      </c>
      <c r="Q66" s="348">
        <v>5.1203000000000003</v>
      </c>
      <c r="R66" s="348">
        <v>5.1744000000000003</v>
      </c>
      <c r="S66" s="348">
        <v>5.2107999999999999</v>
      </c>
      <c r="T66" s="348">
        <v>5.1614000000000004</v>
      </c>
      <c r="U66" s="354">
        <v>5.2567000000000004</v>
      </c>
      <c r="V66" s="348">
        <v>5.3174000000000001</v>
      </c>
      <c r="W66" s="348">
        <v>5.8087</v>
      </c>
      <c r="X66" s="348">
        <v>6.1300999999999997</v>
      </c>
      <c r="Y66" s="375" t="s">
        <v>430</v>
      </c>
      <c r="Z66" s="348" t="s">
        <v>430</v>
      </c>
      <c r="AA66" s="348">
        <v>5.1048</v>
      </c>
      <c r="AB66" s="348">
        <v>5.1417999999999999</v>
      </c>
      <c r="AC66" s="348">
        <v>5.2393999999999998</v>
      </c>
      <c r="AD66" s="348">
        <v>5.3125</v>
      </c>
      <c r="AE66" s="348">
        <v>5.1105</v>
      </c>
      <c r="AF66" s="348">
        <v>6.1928000000000001</v>
      </c>
      <c r="AG66" s="569"/>
      <c r="AH66" s="346">
        <v>6</v>
      </c>
      <c r="AI66" s="346">
        <v>4</v>
      </c>
      <c r="AJ66" s="346">
        <v>3</v>
      </c>
      <c r="AK66" s="346">
        <v>6</v>
      </c>
      <c r="AL66" s="346">
        <v>2</v>
      </c>
      <c r="AM66" s="346">
        <v>4</v>
      </c>
      <c r="AN66" s="346">
        <v>6</v>
      </c>
      <c r="AO66" s="572">
        <v>7</v>
      </c>
      <c r="AP66" s="346">
        <v>6</v>
      </c>
      <c r="AQ66" s="346">
        <v>13</v>
      </c>
      <c r="AR66" s="346">
        <v>10</v>
      </c>
      <c r="AS66" s="346" t="s">
        <v>430</v>
      </c>
      <c r="AT66" s="346" t="s">
        <v>430</v>
      </c>
      <c r="AU66" s="346">
        <v>7</v>
      </c>
      <c r="AV66" s="346">
        <v>5</v>
      </c>
      <c r="AW66" s="346">
        <v>7</v>
      </c>
      <c r="AX66" s="346">
        <v>6</v>
      </c>
      <c r="AY66" s="346">
        <v>5</v>
      </c>
      <c r="AZ66" s="584"/>
      <c r="BA66" s="467" t="s">
        <v>430</v>
      </c>
      <c r="BB66" s="348" t="s">
        <v>430</v>
      </c>
      <c r="BC66" s="348" t="s">
        <v>430</v>
      </c>
      <c r="BD66" s="348" t="s">
        <v>430</v>
      </c>
      <c r="BE66" s="375" t="s">
        <v>430</v>
      </c>
      <c r="BF66" s="375">
        <v>100</v>
      </c>
      <c r="BG66" s="374"/>
      <c r="BH66" s="594">
        <v>100</v>
      </c>
      <c r="BI66" s="348" t="s">
        <v>430</v>
      </c>
      <c r="BJ66" s="348" t="s">
        <v>430</v>
      </c>
      <c r="BK66" s="348" t="s">
        <v>430</v>
      </c>
      <c r="BL66" s="348" t="s">
        <v>430</v>
      </c>
      <c r="BM66" s="375" t="s">
        <v>430</v>
      </c>
      <c r="BN66" s="375" t="s">
        <v>430</v>
      </c>
      <c r="BO66" s="375" t="s">
        <v>430</v>
      </c>
      <c r="BP66" s="375" t="s">
        <v>430</v>
      </c>
      <c r="BQ66" s="375" t="s">
        <v>430</v>
      </c>
      <c r="BR66" s="466"/>
      <c r="BS66" s="373" t="s">
        <v>430</v>
      </c>
      <c r="BT66" s="354" t="s">
        <v>430</v>
      </c>
      <c r="BU66" s="430"/>
      <c r="BV66" s="374" t="s">
        <v>554</v>
      </c>
    </row>
    <row r="67" spans="1:74" s="428" customFormat="1" x14ac:dyDescent="0.25">
      <c r="A67" s="345" t="s">
        <v>7341</v>
      </c>
      <c r="B67" s="373"/>
      <c r="C67" s="719">
        <v>43669</v>
      </c>
      <c r="D67" s="373"/>
      <c r="E67" s="346">
        <v>83.71</v>
      </c>
      <c r="F67" s="373"/>
      <c r="G67" s="347">
        <v>1409.4302</v>
      </c>
      <c r="H67" s="374"/>
      <c r="I67" s="348">
        <v>5.0699999999999999E-3</v>
      </c>
      <c r="J67" s="348">
        <v>5.39</v>
      </c>
      <c r="K67" s="348">
        <v>5.0699999999999999E-3</v>
      </c>
      <c r="L67" s="348">
        <v>5.0699999999999999E-3</v>
      </c>
      <c r="M67" s="362"/>
      <c r="N67" s="350">
        <v>5.1154000000000002</v>
      </c>
      <c r="O67" s="348">
        <v>5.0640999999999998</v>
      </c>
      <c r="P67" s="348">
        <v>5.1234000000000002</v>
      </c>
      <c r="Q67" s="348">
        <v>5.09</v>
      </c>
      <c r="R67" s="348">
        <v>5.0998999999999999</v>
      </c>
      <c r="S67" s="348">
        <v>5.1158999999999999</v>
      </c>
      <c r="T67" s="348">
        <v>5.1353</v>
      </c>
      <c r="U67" s="354">
        <v>5.26</v>
      </c>
      <c r="V67" s="348">
        <v>5.3297999999999996</v>
      </c>
      <c r="W67" s="348">
        <v>5.8901000000000003</v>
      </c>
      <c r="X67" s="348">
        <v>6.1905999999999999</v>
      </c>
      <c r="Y67" s="375">
        <v>5.6170999999999998</v>
      </c>
      <c r="Z67" s="348" t="s">
        <v>430</v>
      </c>
      <c r="AA67" s="348">
        <v>5.0170000000000003</v>
      </c>
      <c r="AB67" s="348">
        <v>5.1106999999999996</v>
      </c>
      <c r="AC67" s="348">
        <v>5.2401999999999997</v>
      </c>
      <c r="AD67" s="348">
        <v>5.3258000000000001</v>
      </c>
      <c r="AE67" s="348">
        <v>5.1048999999999998</v>
      </c>
      <c r="AF67" s="348">
        <v>5.0922000000000001</v>
      </c>
      <c r="AG67" s="569"/>
      <c r="AH67" s="346">
        <v>3</v>
      </c>
      <c r="AI67" s="346">
        <v>10</v>
      </c>
      <c r="AJ67" s="346">
        <v>9</v>
      </c>
      <c r="AK67" s="346">
        <v>10</v>
      </c>
      <c r="AL67" s="346">
        <v>10</v>
      </c>
      <c r="AM67" s="346">
        <v>10</v>
      </c>
      <c r="AN67" s="346">
        <v>8</v>
      </c>
      <c r="AO67" s="572">
        <v>6</v>
      </c>
      <c r="AP67" s="346">
        <v>5</v>
      </c>
      <c r="AQ67" s="346">
        <v>3</v>
      </c>
      <c r="AR67" s="346">
        <v>6</v>
      </c>
      <c r="AS67" s="346">
        <v>2</v>
      </c>
      <c r="AT67" s="346" t="s">
        <v>430</v>
      </c>
      <c r="AU67" s="346">
        <v>11</v>
      </c>
      <c r="AV67" s="346">
        <v>8</v>
      </c>
      <c r="AW67" s="346">
        <v>6</v>
      </c>
      <c r="AX67" s="346">
        <v>5</v>
      </c>
      <c r="AY67" s="346">
        <v>7</v>
      </c>
      <c r="AZ67" s="584"/>
      <c r="BA67" s="467">
        <v>8.17</v>
      </c>
      <c r="BB67" s="348" t="s">
        <v>430</v>
      </c>
      <c r="BC67" s="348" t="s">
        <v>430</v>
      </c>
      <c r="BD67" s="348" t="s">
        <v>430</v>
      </c>
      <c r="BE67" s="375" t="s">
        <v>430</v>
      </c>
      <c r="BF67" s="375">
        <v>91.83</v>
      </c>
      <c r="BG67" s="374"/>
      <c r="BH67" s="594">
        <v>91.4</v>
      </c>
      <c r="BI67" s="348" t="s">
        <v>430</v>
      </c>
      <c r="BJ67" s="348" t="s">
        <v>430</v>
      </c>
      <c r="BK67" s="348" t="s">
        <v>430</v>
      </c>
      <c r="BL67" s="348" t="s">
        <v>430</v>
      </c>
      <c r="BM67" s="375" t="s">
        <v>430</v>
      </c>
      <c r="BN67" s="375" t="s">
        <v>430</v>
      </c>
      <c r="BO67" s="375">
        <v>8.17</v>
      </c>
      <c r="BP67" s="375" t="s">
        <v>430</v>
      </c>
      <c r="BQ67" s="375" t="s">
        <v>430</v>
      </c>
      <c r="BR67" s="466"/>
      <c r="BS67" s="373" t="s">
        <v>430</v>
      </c>
      <c r="BT67" s="354" t="s">
        <v>430</v>
      </c>
      <c r="BU67" s="430"/>
      <c r="BV67" s="374" t="s">
        <v>554</v>
      </c>
    </row>
    <row r="68" spans="1:74" s="428" customFormat="1" x14ac:dyDescent="0.25">
      <c r="A68" s="345" t="s">
        <v>7342</v>
      </c>
      <c r="B68" s="373"/>
      <c r="C68" s="719">
        <v>43704</v>
      </c>
      <c r="D68" s="373"/>
      <c r="E68" s="346">
        <v>63.33</v>
      </c>
      <c r="F68" s="373"/>
      <c r="G68" s="347">
        <v>1403.7466999999999</v>
      </c>
      <c r="H68" s="374"/>
      <c r="I68" s="348">
        <v>2.7399999999999998E-3</v>
      </c>
      <c r="J68" s="348">
        <v>5.43</v>
      </c>
      <c r="K68" s="348">
        <v>2.7399999999999998E-3</v>
      </c>
      <c r="L68" s="348">
        <v>2.7399999999999998E-3</v>
      </c>
      <c r="M68" s="362"/>
      <c r="N68" s="350">
        <v>4.9748000000000001</v>
      </c>
      <c r="O68" s="348">
        <v>4.9813999999999998</v>
      </c>
      <c r="P68" s="348">
        <v>5.0098000000000003</v>
      </c>
      <c r="Q68" s="348">
        <v>4.9950000000000001</v>
      </c>
      <c r="R68" s="348">
        <v>5.0758000000000001</v>
      </c>
      <c r="S68" s="348">
        <v>5.0034000000000001</v>
      </c>
      <c r="T68" s="348">
        <v>5.0145999999999997</v>
      </c>
      <c r="U68" s="354">
        <v>5.1580000000000004</v>
      </c>
      <c r="V68" s="348">
        <v>5.2324999999999999</v>
      </c>
      <c r="W68" s="348">
        <v>5.8356000000000003</v>
      </c>
      <c r="X68" s="348">
        <v>6.1527000000000003</v>
      </c>
      <c r="Y68" s="375">
        <v>5.5880999999999998</v>
      </c>
      <c r="Z68" s="348" t="s">
        <v>430</v>
      </c>
      <c r="AA68" s="348">
        <v>4.9709000000000003</v>
      </c>
      <c r="AB68" s="348">
        <v>4.9831000000000003</v>
      </c>
      <c r="AC68" s="348">
        <v>5.1375000000000002</v>
      </c>
      <c r="AD68" s="348">
        <v>5.2264999999999997</v>
      </c>
      <c r="AE68" s="348">
        <v>4.9843999999999999</v>
      </c>
      <c r="AF68" s="348">
        <v>5.1033999999999997</v>
      </c>
      <c r="AG68" s="569"/>
      <c r="AH68" s="346">
        <v>13</v>
      </c>
      <c r="AI68" s="346">
        <v>14</v>
      </c>
      <c r="AJ68" s="346">
        <v>13</v>
      </c>
      <c r="AK68" s="346">
        <v>16</v>
      </c>
      <c r="AL68" s="346">
        <v>12</v>
      </c>
      <c r="AM68" s="346">
        <v>15</v>
      </c>
      <c r="AN68" s="346">
        <v>12</v>
      </c>
      <c r="AO68" s="572">
        <v>12</v>
      </c>
      <c r="AP68" s="346">
        <v>11</v>
      </c>
      <c r="AQ68" s="346">
        <v>7</v>
      </c>
      <c r="AR68" s="346">
        <v>7</v>
      </c>
      <c r="AS68" s="346">
        <v>6</v>
      </c>
      <c r="AT68" s="346" t="s">
        <v>430</v>
      </c>
      <c r="AU68" s="346">
        <v>15</v>
      </c>
      <c r="AV68" s="346">
        <v>14</v>
      </c>
      <c r="AW68" s="346">
        <v>12</v>
      </c>
      <c r="AX68" s="346">
        <v>11</v>
      </c>
      <c r="AY68" s="346">
        <v>16</v>
      </c>
      <c r="AZ68" s="584"/>
      <c r="BA68" s="467">
        <v>1.58</v>
      </c>
      <c r="BB68" s="348" t="s">
        <v>430</v>
      </c>
      <c r="BC68" s="348" t="s">
        <v>430</v>
      </c>
      <c r="BD68" s="348" t="s">
        <v>430</v>
      </c>
      <c r="BE68" s="375" t="s">
        <v>430</v>
      </c>
      <c r="BF68" s="375">
        <v>98.42</v>
      </c>
      <c r="BG68" s="374"/>
      <c r="BH68" s="594">
        <v>98.42</v>
      </c>
      <c r="BI68" s="348" t="s">
        <v>430</v>
      </c>
      <c r="BJ68" s="348" t="s">
        <v>430</v>
      </c>
      <c r="BK68" s="348" t="s">
        <v>430</v>
      </c>
      <c r="BL68" s="348" t="s">
        <v>430</v>
      </c>
      <c r="BM68" s="375" t="s">
        <v>430</v>
      </c>
      <c r="BN68" s="375" t="s">
        <v>430</v>
      </c>
      <c r="BO68" s="375">
        <v>1.58</v>
      </c>
      <c r="BP68" s="375" t="s">
        <v>430</v>
      </c>
      <c r="BQ68" s="375" t="s">
        <v>430</v>
      </c>
      <c r="BR68" s="466"/>
      <c r="BS68" s="373" t="s">
        <v>430</v>
      </c>
      <c r="BT68" s="354" t="s">
        <v>430</v>
      </c>
      <c r="BU68" s="430"/>
      <c r="BV68" s="374" t="s">
        <v>554</v>
      </c>
    </row>
    <row r="69" spans="1:74" s="428" customFormat="1" x14ac:dyDescent="0.25">
      <c r="A69" s="345" t="s">
        <v>7343</v>
      </c>
      <c r="B69" s="373"/>
      <c r="C69" s="719">
        <v>44580</v>
      </c>
      <c r="D69" s="373"/>
      <c r="E69" s="346">
        <v>53</v>
      </c>
      <c r="F69" s="373"/>
      <c r="G69" s="347">
        <v>1287.4973</v>
      </c>
      <c r="H69" s="374"/>
      <c r="I69" s="348">
        <v>2.7399999999999998E-3</v>
      </c>
      <c r="J69" s="348">
        <v>5.41</v>
      </c>
      <c r="K69" s="348">
        <v>0</v>
      </c>
      <c r="L69" s="348">
        <v>2.7399999999999998E-3</v>
      </c>
      <c r="M69" s="362"/>
      <c r="N69" s="350">
        <v>4.7378</v>
      </c>
      <c r="O69" s="348">
        <v>4.8704999999999998</v>
      </c>
      <c r="P69" s="348">
        <v>4.9935</v>
      </c>
      <c r="Q69" s="348">
        <v>5.0304000000000002</v>
      </c>
      <c r="R69" s="348">
        <v>5.0822000000000003</v>
      </c>
      <c r="S69" s="348">
        <v>5.0334000000000003</v>
      </c>
      <c r="T69" s="348">
        <v>5.0121000000000002</v>
      </c>
      <c r="U69" s="354">
        <v>5.1353</v>
      </c>
      <c r="V69" s="348">
        <v>5.2308000000000003</v>
      </c>
      <c r="W69" s="348">
        <v>5.8223000000000003</v>
      </c>
      <c r="X69" s="348">
        <v>6.1372999999999998</v>
      </c>
      <c r="Y69" s="375" t="s">
        <v>430</v>
      </c>
      <c r="Z69" s="348" t="s">
        <v>430</v>
      </c>
      <c r="AA69" s="348">
        <v>4.9981999999999998</v>
      </c>
      <c r="AB69" s="348">
        <v>4.9916999999999998</v>
      </c>
      <c r="AC69" s="348">
        <v>5.1151</v>
      </c>
      <c r="AD69" s="348">
        <v>5.2222999999999997</v>
      </c>
      <c r="AE69" s="348">
        <v>5.0229999999999997</v>
      </c>
      <c r="AF69" s="348">
        <v>5.8924000000000003</v>
      </c>
      <c r="AG69" s="569"/>
      <c r="AH69" s="346">
        <v>17</v>
      </c>
      <c r="AI69" s="346">
        <v>17</v>
      </c>
      <c r="AJ69" s="346">
        <v>15</v>
      </c>
      <c r="AK69" s="346">
        <v>13</v>
      </c>
      <c r="AL69" s="346">
        <v>11</v>
      </c>
      <c r="AM69" s="346">
        <v>14</v>
      </c>
      <c r="AN69" s="346">
        <v>13</v>
      </c>
      <c r="AO69" s="572">
        <v>13</v>
      </c>
      <c r="AP69" s="346">
        <v>12</v>
      </c>
      <c r="AQ69" s="346">
        <v>8</v>
      </c>
      <c r="AR69" s="346">
        <v>9</v>
      </c>
      <c r="AS69" s="346" t="s">
        <v>430</v>
      </c>
      <c r="AT69" s="346" t="s">
        <v>430</v>
      </c>
      <c r="AU69" s="346">
        <v>12</v>
      </c>
      <c r="AV69" s="346">
        <v>13</v>
      </c>
      <c r="AW69" s="346">
        <v>13</v>
      </c>
      <c r="AX69" s="346">
        <v>12</v>
      </c>
      <c r="AY69" s="346">
        <v>13</v>
      </c>
      <c r="AZ69" s="584"/>
      <c r="BA69" s="467">
        <v>3.77</v>
      </c>
      <c r="BB69" s="348" t="s">
        <v>430</v>
      </c>
      <c r="BC69" s="348" t="s">
        <v>430</v>
      </c>
      <c r="BD69" s="348" t="s">
        <v>430</v>
      </c>
      <c r="BE69" s="375" t="s">
        <v>430</v>
      </c>
      <c r="BF69" s="375">
        <v>96.23</v>
      </c>
      <c r="BG69" s="374"/>
      <c r="BH69" s="594">
        <v>96.23</v>
      </c>
      <c r="BI69" s="348" t="s">
        <v>430</v>
      </c>
      <c r="BJ69" s="348" t="s">
        <v>430</v>
      </c>
      <c r="BK69" s="348" t="s">
        <v>430</v>
      </c>
      <c r="BL69" s="348" t="s">
        <v>430</v>
      </c>
      <c r="BM69" s="375" t="s">
        <v>430</v>
      </c>
      <c r="BN69" s="375" t="s">
        <v>430</v>
      </c>
      <c r="BO69" s="375">
        <v>3.77</v>
      </c>
      <c r="BP69" s="375" t="s">
        <v>430</v>
      </c>
      <c r="BQ69" s="375" t="s">
        <v>430</v>
      </c>
      <c r="BR69" s="466"/>
      <c r="BS69" s="373" t="s">
        <v>430</v>
      </c>
      <c r="BT69" s="354" t="s">
        <v>430</v>
      </c>
      <c r="BU69" s="430"/>
      <c r="BV69" s="374" t="s">
        <v>554</v>
      </c>
    </row>
    <row r="70" spans="1:74" s="428" customFormat="1" x14ac:dyDescent="0.25">
      <c r="A70" s="345" t="s">
        <v>7344</v>
      </c>
      <c r="B70" s="373"/>
      <c r="C70" s="719">
        <v>44846</v>
      </c>
      <c r="D70" s="373"/>
      <c r="E70" s="346">
        <v>26.85</v>
      </c>
      <c r="F70" s="373"/>
      <c r="G70" s="347">
        <v>1243.1529</v>
      </c>
      <c r="H70" s="374"/>
      <c r="I70" s="348">
        <v>2.7399999999999998E-3</v>
      </c>
      <c r="J70" s="348">
        <v>5.5</v>
      </c>
      <c r="K70" s="348">
        <v>2.7399999999999998E-3</v>
      </c>
      <c r="L70" s="348">
        <v>2.7399999999999998E-3</v>
      </c>
      <c r="M70" s="362"/>
      <c r="N70" s="350">
        <v>4.5574000000000003</v>
      </c>
      <c r="O70" s="348">
        <v>4.8063000000000002</v>
      </c>
      <c r="P70" s="348">
        <v>4.8834999999999997</v>
      </c>
      <c r="Q70" s="348">
        <v>4.8884999999999996</v>
      </c>
      <c r="R70" s="348">
        <v>4.9503000000000004</v>
      </c>
      <c r="S70" s="348">
        <v>4.8822000000000001</v>
      </c>
      <c r="T70" s="348">
        <v>4.8628</v>
      </c>
      <c r="U70" s="354">
        <v>4.9878999999999998</v>
      </c>
      <c r="V70" s="348">
        <v>5.0738000000000003</v>
      </c>
      <c r="W70" s="348">
        <v>5.6387</v>
      </c>
      <c r="X70" s="348">
        <v>5.9828000000000001</v>
      </c>
      <c r="Y70" s="375" t="s">
        <v>430</v>
      </c>
      <c r="Z70" s="348" t="s">
        <v>430</v>
      </c>
      <c r="AA70" s="348">
        <v>4.8552</v>
      </c>
      <c r="AB70" s="348">
        <v>4.8409000000000004</v>
      </c>
      <c r="AC70" s="348">
        <v>4.9715999999999996</v>
      </c>
      <c r="AD70" s="348">
        <v>5.0655000000000001</v>
      </c>
      <c r="AE70" s="348">
        <v>4.8613999999999997</v>
      </c>
      <c r="AF70" s="348">
        <v>6.0843999999999996</v>
      </c>
      <c r="AG70" s="569"/>
      <c r="AH70" s="346">
        <v>19</v>
      </c>
      <c r="AI70" s="346">
        <v>19</v>
      </c>
      <c r="AJ70" s="346">
        <v>19</v>
      </c>
      <c r="AK70" s="346">
        <v>19</v>
      </c>
      <c r="AL70" s="346">
        <v>18</v>
      </c>
      <c r="AM70" s="346">
        <v>19</v>
      </c>
      <c r="AN70" s="346">
        <v>18</v>
      </c>
      <c r="AO70" s="572">
        <v>19</v>
      </c>
      <c r="AP70" s="346">
        <v>18</v>
      </c>
      <c r="AQ70" s="346">
        <v>17</v>
      </c>
      <c r="AR70" s="346">
        <v>15</v>
      </c>
      <c r="AS70" s="346" t="s">
        <v>430</v>
      </c>
      <c r="AT70" s="346" t="s">
        <v>430</v>
      </c>
      <c r="AU70" s="346">
        <v>18</v>
      </c>
      <c r="AV70" s="346">
        <v>19</v>
      </c>
      <c r="AW70" s="346">
        <v>19</v>
      </c>
      <c r="AX70" s="346">
        <v>18</v>
      </c>
      <c r="AY70" s="346">
        <v>19</v>
      </c>
      <c r="AZ70" s="584"/>
      <c r="BA70" s="467" t="s">
        <v>430</v>
      </c>
      <c r="BB70" s="348" t="s">
        <v>430</v>
      </c>
      <c r="BC70" s="348" t="s">
        <v>430</v>
      </c>
      <c r="BD70" s="348" t="s">
        <v>430</v>
      </c>
      <c r="BE70" s="375" t="s">
        <v>430</v>
      </c>
      <c r="BF70" s="375">
        <v>100</v>
      </c>
      <c r="BG70" s="374"/>
      <c r="BH70" s="594">
        <v>100</v>
      </c>
      <c r="BI70" s="348" t="s">
        <v>430</v>
      </c>
      <c r="BJ70" s="348" t="s">
        <v>430</v>
      </c>
      <c r="BK70" s="348" t="s">
        <v>430</v>
      </c>
      <c r="BL70" s="348" t="s">
        <v>430</v>
      </c>
      <c r="BM70" s="375" t="s">
        <v>430</v>
      </c>
      <c r="BN70" s="375" t="s">
        <v>430</v>
      </c>
      <c r="BO70" s="375" t="s">
        <v>430</v>
      </c>
      <c r="BP70" s="375" t="s">
        <v>430</v>
      </c>
      <c r="BQ70" s="375" t="s">
        <v>430</v>
      </c>
      <c r="BR70" s="466"/>
      <c r="BS70" s="373" t="s">
        <v>430</v>
      </c>
      <c r="BT70" s="354" t="s">
        <v>430</v>
      </c>
      <c r="BU70" s="430"/>
      <c r="BV70" s="374" t="s">
        <v>554</v>
      </c>
    </row>
    <row r="71" spans="1:74" s="428" customFormat="1" x14ac:dyDescent="0.25">
      <c r="A71" s="345" t="s">
        <v>7345</v>
      </c>
      <c r="B71" s="373"/>
      <c r="C71" s="719">
        <v>43762</v>
      </c>
      <c r="D71" s="373"/>
      <c r="E71" s="346">
        <v>13.56</v>
      </c>
      <c r="F71" s="373"/>
      <c r="G71" s="347">
        <v>1377.6704</v>
      </c>
      <c r="H71" s="374"/>
      <c r="I71" s="348">
        <v>2.66E-3</v>
      </c>
      <c r="J71" s="348">
        <v>5.37</v>
      </c>
      <c r="K71" s="348">
        <v>2.66E-3</v>
      </c>
      <c r="L71" s="348">
        <v>2.66E-3</v>
      </c>
      <c r="M71" s="362"/>
      <c r="N71" s="350">
        <v>4.6952999999999996</v>
      </c>
      <c r="O71" s="348">
        <v>4.8459000000000003</v>
      </c>
      <c r="P71" s="348">
        <v>4.8941999999999997</v>
      </c>
      <c r="Q71" s="348">
        <v>4.8906999999999998</v>
      </c>
      <c r="R71" s="348">
        <v>4.9131999999999998</v>
      </c>
      <c r="S71" s="348">
        <v>4.9157999999999999</v>
      </c>
      <c r="T71" s="348">
        <v>4.8963999999999999</v>
      </c>
      <c r="U71" s="354">
        <v>5.0260999999999996</v>
      </c>
      <c r="V71" s="348">
        <v>5.1208</v>
      </c>
      <c r="W71" s="348">
        <v>5.6703000000000001</v>
      </c>
      <c r="X71" s="348">
        <v>5.9702000000000002</v>
      </c>
      <c r="Y71" s="375">
        <v>5.4276</v>
      </c>
      <c r="Z71" s="348" t="s">
        <v>430</v>
      </c>
      <c r="AA71" s="348">
        <v>4.8498999999999999</v>
      </c>
      <c r="AB71" s="348">
        <v>4.8796999999999997</v>
      </c>
      <c r="AC71" s="348">
        <v>5.0068999999999999</v>
      </c>
      <c r="AD71" s="348">
        <v>5.1120000000000001</v>
      </c>
      <c r="AE71" s="348">
        <v>4.8636999999999997</v>
      </c>
      <c r="AF71" s="348">
        <v>4.9322999999999997</v>
      </c>
      <c r="AG71" s="569"/>
      <c r="AH71" s="346">
        <v>18</v>
      </c>
      <c r="AI71" s="346">
        <v>18</v>
      </c>
      <c r="AJ71" s="346">
        <v>18</v>
      </c>
      <c r="AK71" s="346">
        <v>18</v>
      </c>
      <c r="AL71" s="346">
        <v>19</v>
      </c>
      <c r="AM71" s="346">
        <v>18</v>
      </c>
      <c r="AN71" s="346">
        <v>17</v>
      </c>
      <c r="AO71" s="572">
        <v>18</v>
      </c>
      <c r="AP71" s="346">
        <v>17</v>
      </c>
      <c r="AQ71" s="346">
        <v>16</v>
      </c>
      <c r="AR71" s="346">
        <v>16</v>
      </c>
      <c r="AS71" s="346">
        <v>11</v>
      </c>
      <c r="AT71" s="346" t="s">
        <v>430</v>
      </c>
      <c r="AU71" s="346">
        <v>19</v>
      </c>
      <c r="AV71" s="346">
        <v>18</v>
      </c>
      <c r="AW71" s="346">
        <v>18</v>
      </c>
      <c r="AX71" s="346">
        <v>17</v>
      </c>
      <c r="AY71" s="346">
        <v>18</v>
      </c>
      <c r="AZ71" s="584"/>
      <c r="BA71" s="467" t="s">
        <v>430</v>
      </c>
      <c r="BB71" s="348" t="s">
        <v>430</v>
      </c>
      <c r="BC71" s="348" t="s">
        <v>430</v>
      </c>
      <c r="BD71" s="348" t="s">
        <v>430</v>
      </c>
      <c r="BE71" s="375" t="s">
        <v>430</v>
      </c>
      <c r="BF71" s="375">
        <v>100</v>
      </c>
      <c r="BG71" s="374"/>
      <c r="BH71" s="594">
        <v>100</v>
      </c>
      <c r="BI71" s="348" t="s">
        <v>430</v>
      </c>
      <c r="BJ71" s="348" t="s">
        <v>430</v>
      </c>
      <c r="BK71" s="348" t="s">
        <v>430</v>
      </c>
      <c r="BL71" s="348" t="s">
        <v>430</v>
      </c>
      <c r="BM71" s="375" t="s">
        <v>430</v>
      </c>
      <c r="BN71" s="375" t="s">
        <v>430</v>
      </c>
      <c r="BO71" s="375" t="s">
        <v>430</v>
      </c>
      <c r="BP71" s="375" t="s">
        <v>430</v>
      </c>
      <c r="BQ71" s="375" t="s">
        <v>430</v>
      </c>
      <c r="BR71" s="466"/>
      <c r="BS71" s="373" t="s">
        <v>430</v>
      </c>
      <c r="BT71" s="354" t="s">
        <v>430</v>
      </c>
      <c r="BU71" s="430"/>
      <c r="BV71" s="374" t="s">
        <v>554</v>
      </c>
    </row>
    <row r="72" spans="1:74" x14ac:dyDescent="0.25">
      <c r="A72" s="318" t="s">
        <v>93</v>
      </c>
      <c r="B72" s="43"/>
      <c r="C72" s="720"/>
      <c r="D72" s="43"/>
      <c r="E72" s="51"/>
      <c r="F72" s="43"/>
      <c r="G72" s="55"/>
      <c r="H72" s="66"/>
      <c r="I72" s="59"/>
      <c r="J72" s="59"/>
      <c r="K72" s="59"/>
      <c r="L72" s="59"/>
      <c r="M72" s="258"/>
      <c r="N72" s="70">
        <v>4.9600999999999997</v>
      </c>
      <c r="O72" s="59">
        <v>5.0442</v>
      </c>
      <c r="P72" s="59">
        <v>5.0757000000000003</v>
      </c>
      <c r="Q72" s="59">
        <v>5.0609999999999999</v>
      </c>
      <c r="R72" s="59">
        <v>5.0904999999999996</v>
      </c>
      <c r="S72" s="59">
        <v>5.1288999999999998</v>
      </c>
      <c r="T72" s="59">
        <v>5.0880000000000001</v>
      </c>
      <c r="U72" s="88">
        <v>5.1989999999999998</v>
      </c>
      <c r="V72" s="59">
        <v>5.2664</v>
      </c>
      <c r="W72" s="59">
        <v>5.8261000000000003</v>
      </c>
      <c r="X72" s="59">
        <v>6.1508000000000003</v>
      </c>
      <c r="Y72" s="276">
        <v>5.5738000000000003</v>
      </c>
      <c r="Z72" s="59" t="s">
        <v>430</v>
      </c>
      <c r="AA72" s="59">
        <v>5.0678000000000001</v>
      </c>
      <c r="AB72" s="59">
        <v>5.0686999999999998</v>
      </c>
      <c r="AC72" s="59">
        <v>5.1821000000000002</v>
      </c>
      <c r="AD72" s="59">
        <v>5.26</v>
      </c>
      <c r="AE72" s="59">
        <v>5.0461</v>
      </c>
      <c r="AF72" s="59">
        <v>5.4405999999999999</v>
      </c>
      <c r="AG72" s="553"/>
      <c r="AH72" s="51">
        <v>19</v>
      </c>
      <c r="AI72" s="51">
        <v>19</v>
      </c>
      <c r="AJ72" s="51">
        <v>19</v>
      </c>
      <c r="AK72" s="51">
        <v>19</v>
      </c>
      <c r="AL72" s="51">
        <v>19</v>
      </c>
      <c r="AM72" s="51">
        <v>19</v>
      </c>
      <c r="AN72" s="51">
        <v>18</v>
      </c>
      <c r="AO72" s="560">
        <v>19</v>
      </c>
      <c r="AP72" s="51">
        <v>18</v>
      </c>
      <c r="AQ72" s="51">
        <v>17</v>
      </c>
      <c r="AR72" s="51">
        <v>16</v>
      </c>
      <c r="AS72" s="51">
        <v>11</v>
      </c>
      <c r="AT72" s="51">
        <v>0</v>
      </c>
      <c r="AU72" s="51">
        <v>19</v>
      </c>
      <c r="AV72" s="51">
        <v>19</v>
      </c>
      <c r="AW72" s="51">
        <v>19</v>
      </c>
      <c r="AX72" s="51">
        <v>18</v>
      </c>
      <c r="AY72" s="51">
        <v>19</v>
      </c>
      <c r="AZ72" s="579"/>
      <c r="BA72" s="577"/>
      <c r="BB72" s="59"/>
      <c r="BC72" s="59"/>
      <c r="BD72" s="59"/>
      <c r="BE72" s="276"/>
      <c r="BF72" s="276"/>
      <c r="BG72" s="66"/>
      <c r="BH72" s="586"/>
      <c r="BI72" s="59"/>
      <c r="BJ72" s="59"/>
      <c r="BK72" s="59"/>
      <c r="BL72" s="59"/>
      <c r="BM72" s="276"/>
      <c r="BN72" s="587"/>
      <c r="BO72" s="587"/>
      <c r="BP72" s="587"/>
      <c r="BQ72" s="587"/>
      <c r="BR72" s="148"/>
      <c r="BS72" s="43"/>
      <c r="BT72" s="88"/>
      <c r="BU72" s="34"/>
      <c r="BV72" s="66"/>
    </row>
    <row r="73" spans="1:74" x14ac:dyDescent="0.25">
      <c r="A73" s="320" t="s">
        <v>94</v>
      </c>
      <c r="B73" s="44"/>
      <c r="C73" s="721"/>
      <c r="D73" s="44"/>
      <c r="E73" s="52"/>
      <c r="F73" s="44"/>
      <c r="G73" s="56"/>
      <c r="H73" s="67"/>
      <c r="I73" s="60"/>
      <c r="J73" s="60"/>
      <c r="K73" s="60"/>
      <c r="L73" s="60"/>
      <c r="M73" s="259"/>
      <c r="N73" s="71">
        <v>5.1391</v>
      </c>
      <c r="O73" s="60">
        <v>5.1810999999999998</v>
      </c>
      <c r="P73" s="60">
        <v>5.3695000000000004</v>
      </c>
      <c r="Q73" s="60">
        <v>5.1646999999999998</v>
      </c>
      <c r="R73" s="60">
        <v>5.1974999999999998</v>
      </c>
      <c r="S73" s="60">
        <v>5.9215999999999998</v>
      </c>
      <c r="T73" s="60">
        <v>5.5449000000000002</v>
      </c>
      <c r="U73" s="89">
        <v>5.5618999999999996</v>
      </c>
      <c r="V73" s="60">
        <v>5.5940000000000003</v>
      </c>
      <c r="W73" s="60">
        <v>6.0702999999999996</v>
      </c>
      <c r="X73" s="60">
        <v>6.3371000000000004</v>
      </c>
      <c r="Y73" s="277">
        <v>5.7336999999999998</v>
      </c>
      <c r="Z73" s="60" t="s">
        <v>430</v>
      </c>
      <c r="AA73" s="60">
        <v>5.8963000000000001</v>
      </c>
      <c r="AB73" s="60">
        <v>5.5487000000000002</v>
      </c>
      <c r="AC73" s="60">
        <v>5.5544000000000002</v>
      </c>
      <c r="AD73" s="60">
        <v>5.5922000000000001</v>
      </c>
      <c r="AE73" s="60">
        <v>5.1410999999999998</v>
      </c>
      <c r="AF73" s="60">
        <v>6.3741000000000003</v>
      </c>
      <c r="AG73" s="554"/>
      <c r="AH73" s="52"/>
      <c r="AI73" s="52"/>
      <c r="AJ73" s="52"/>
      <c r="AK73" s="52"/>
      <c r="AL73" s="52"/>
      <c r="AM73" s="52"/>
      <c r="AN73" s="52"/>
      <c r="AO73" s="561"/>
      <c r="AP73" s="52"/>
      <c r="AQ73" s="52"/>
      <c r="AR73" s="52"/>
      <c r="AS73" s="52"/>
      <c r="AT73" s="52"/>
      <c r="AU73" s="52"/>
      <c r="AV73" s="52"/>
      <c r="AW73" s="52"/>
      <c r="AX73" s="52"/>
      <c r="AY73" s="52"/>
      <c r="AZ73" s="580"/>
      <c r="BA73" s="551"/>
      <c r="BB73" s="60"/>
      <c r="BC73" s="60"/>
      <c r="BD73" s="60"/>
      <c r="BE73" s="277"/>
      <c r="BF73" s="277"/>
      <c r="BG73" s="67"/>
      <c r="BH73" s="588"/>
      <c r="BI73" s="60"/>
      <c r="BJ73" s="60"/>
      <c r="BK73" s="60"/>
      <c r="BL73" s="60"/>
      <c r="BN73" s="589"/>
      <c r="BO73" s="589"/>
      <c r="BP73" s="589"/>
      <c r="BQ73" s="589"/>
      <c r="BR73" s="146"/>
      <c r="BS73" s="44"/>
      <c r="BT73" s="89"/>
      <c r="BU73" s="26"/>
      <c r="BV73" s="67"/>
    </row>
    <row r="74" spans="1:74" x14ac:dyDescent="0.25">
      <c r="A74" s="320" t="s">
        <v>95</v>
      </c>
      <c r="B74" s="44"/>
      <c r="C74" s="721"/>
      <c r="D74" s="44"/>
      <c r="E74" s="52"/>
      <c r="F74" s="44"/>
      <c r="G74" s="56"/>
      <c r="H74" s="67"/>
      <c r="I74" s="60"/>
      <c r="J74" s="60"/>
      <c r="K74" s="60"/>
      <c r="L74" s="60"/>
      <c r="M74" s="259"/>
      <c r="N74" s="71">
        <v>4.5574000000000003</v>
      </c>
      <c r="O74" s="60">
        <v>4.8063000000000002</v>
      </c>
      <c r="P74" s="60">
        <v>4.8834999999999997</v>
      </c>
      <c r="Q74" s="60">
        <v>4.8884999999999996</v>
      </c>
      <c r="R74" s="60">
        <v>4.9131999999999998</v>
      </c>
      <c r="S74" s="60">
        <v>4.8822000000000001</v>
      </c>
      <c r="T74" s="60">
        <v>4.8628</v>
      </c>
      <c r="U74" s="89">
        <v>4.9878999999999998</v>
      </c>
      <c r="V74" s="60">
        <v>5.0738000000000003</v>
      </c>
      <c r="W74" s="60">
        <v>5.6387</v>
      </c>
      <c r="X74" s="60">
        <v>5.9702000000000002</v>
      </c>
      <c r="Y74" s="277">
        <v>5.4276</v>
      </c>
      <c r="Z74" s="60" t="s">
        <v>430</v>
      </c>
      <c r="AA74" s="60">
        <v>4.8498999999999999</v>
      </c>
      <c r="AB74" s="60">
        <v>4.8409000000000004</v>
      </c>
      <c r="AC74" s="60">
        <v>4.9715999999999996</v>
      </c>
      <c r="AD74" s="60">
        <v>5.0655000000000001</v>
      </c>
      <c r="AE74" s="60">
        <v>4.8613999999999997</v>
      </c>
      <c r="AF74" s="60">
        <v>4.9322999999999997</v>
      </c>
      <c r="AG74" s="554"/>
      <c r="AH74" s="52"/>
      <c r="AI74" s="52"/>
      <c r="AJ74" s="52"/>
      <c r="AK74" s="52"/>
      <c r="AL74" s="52"/>
      <c r="AM74" s="52"/>
      <c r="AN74" s="52"/>
      <c r="AO74" s="561"/>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N74" s="589"/>
      <c r="BO74" s="589"/>
      <c r="BP74" s="589"/>
      <c r="BQ74" s="589"/>
      <c r="BR74" s="146"/>
      <c r="BS74" s="44"/>
      <c r="BT74" s="89"/>
      <c r="BU74" s="26"/>
      <c r="BV74" s="67"/>
    </row>
    <row r="75" spans="1:74" x14ac:dyDescent="0.25">
      <c r="A75" s="321" t="s">
        <v>96</v>
      </c>
      <c r="B75" s="45"/>
      <c r="C75" s="722"/>
      <c r="D75" s="45"/>
      <c r="E75" s="53"/>
      <c r="F75" s="45"/>
      <c r="G75" s="57"/>
      <c r="H75" s="68"/>
      <c r="I75" s="61"/>
      <c r="J75" s="61"/>
      <c r="K75" s="61"/>
      <c r="L75" s="61"/>
      <c r="M75" s="262"/>
      <c r="N75" s="72">
        <v>4.9968000000000004</v>
      </c>
      <c r="O75" s="61">
        <v>5.0640999999999998</v>
      </c>
      <c r="P75" s="61">
        <v>5.1100000000000003</v>
      </c>
      <c r="Q75" s="61">
        <v>5.09</v>
      </c>
      <c r="R75" s="61">
        <v>5.0998999999999999</v>
      </c>
      <c r="S75" s="61">
        <v>5.1158999999999999</v>
      </c>
      <c r="T75" s="61">
        <v>5.0795000000000003</v>
      </c>
      <c r="U75" s="90">
        <v>5.1867000000000001</v>
      </c>
      <c r="V75" s="61">
        <v>5.2575000000000003</v>
      </c>
      <c r="W75" s="61">
        <v>5.8155999999999999</v>
      </c>
      <c r="X75" s="61">
        <v>6.1423500000000004</v>
      </c>
      <c r="Y75" s="279">
        <v>5.5880999999999998</v>
      </c>
      <c r="Z75" s="61" t="s">
        <v>430</v>
      </c>
      <c r="AA75" s="61">
        <v>5.0290999999999997</v>
      </c>
      <c r="AB75" s="61">
        <v>5.0648</v>
      </c>
      <c r="AC75" s="61">
        <v>5.1711</v>
      </c>
      <c r="AD75" s="61">
        <v>5.242</v>
      </c>
      <c r="AE75" s="61">
        <v>5.0810000000000004</v>
      </c>
      <c r="AF75" s="61">
        <v>5.1321000000000003</v>
      </c>
      <c r="AG75" s="556"/>
      <c r="AH75" s="53"/>
      <c r="AI75" s="53"/>
      <c r="AJ75" s="53"/>
      <c r="AK75" s="53"/>
      <c r="AL75" s="53"/>
      <c r="AM75" s="53"/>
      <c r="AN75" s="53"/>
      <c r="AO75" s="563"/>
      <c r="AP75" s="53"/>
      <c r="AQ75" s="53"/>
      <c r="AR75" s="53"/>
      <c r="AS75" s="53"/>
      <c r="AT75" s="53"/>
      <c r="AU75" s="53"/>
      <c r="AV75" s="53"/>
      <c r="AW75" s="53"/>
      <c r="AX75" s="53"/>
      <c r="AY75" s="53"/>
      <c r="AZ75" s="581"/>
      <c r="BA75" s="578"/>
      <c r="BB75" s="61"/>
      <c r="BC75" s="61"/>
      <c r="BD75" s="61"/>
      <c r="BE75" s="279"/>
      <c r="BF75" s="279"/>
      <c r="BG75" s="68"/>
      <c r="BH75" s="590"/>
      <c r="BI75" s="61"/>
      <c r="BJ75" s="61"/>
      <c r="BK75" s="61"/>
      <c r="BL75" s="61"/>
      <c r="BM75" s="279"/>
      <c r="BN75" s="591"/>
      <c r="BO75" s="591"/>
      <c r="BP75" s="591"/>
      <c r="BQ75" s="591"/>
      <c r="BR75" s="149"/>
      <c r="BS75" s="45"/>
      <c r="BT75" s="90"/>
      <c r="BU75" s="272"/>
      <c r="BV75" s="68"/>
    </row>
    <row r="76" spans="1:74" ht="14.5" x14ac:dyDescent="0.25">
      <c r="A76" s="323" t="s">
        <v>218</v>
      </c>
      <c r="B76" s="46"/>
      <c r="C76" s="723"/>
      <c r="D76" s="46"/>
      <c r="E76" s="54"/>
      <c r="F76" s="46"/>
      <c r="G76" s="58"/>
      <c r="H76" s="69"/>
      <c r="I76" s="62"/>
      <c r="J76" s="62"/>
      <c r="K76" s="62"/>
      <c r="L76" s="62"/>
      <c r="M76" s="263"/>
      <c r="N76" s="73"/>
      <c r="O76" s="62"/>
      <c r="P76" s="62"/>
      <c r="Q76" s="62"/>
      <c r="R76" s="62"/>
      <c r="S76" s="62"/>
      <c r="T76" s="62"/>
      <c r="U76" s="91"/>
      <c r="V76" s="62"/>
      <c r="W76" s="62"/>
      <c r="X76" s="62"/>
      <c r="Y76" s="245"/>
      <c r="Z76" s="62"/>
      <c r="AA76" s="62"/>
      <c r="AB76" s="62"/>
      <c r="AC76" s="62"/>
      <c r="AD76" s="62"/>
      <c r="AE76" s="62"/>
      <c r="AF76" s="62"/>
      <c r="AG76" s="557"/>
      <c r="AH76" s="54"/>
      <c r="AI76" s="54"/>
      <c r="AJ76" s="54"/>
      <c r="AK76" s="54"/>
      <c r="AL76" s="54"/>
      <c r="AM76" s="54"/>
      <c r="AN76" s="54"/>
      <c r="AO76" s="564"/>
      <c r="AP76" s="54"/>
      <c r="AQ76" s="54"/>
      <c r="AR76" s="54"/>
      <c r="AS76" s="54"/>
      <c r="AT76" s="54"/>
      <c r="AU76" s="54"/>
      <c r="AV76" s="54"/>
      <c r="AW76" s="54"/>
      <c r="AX76" s="54"/>
      <c r="AY76" s="54"/>
      <c r="AZ76" s="582"/>
      <c r="BA76" s="280"/>
      <c r="BB76" s="62"/>
      <c r="BC76" s="62"/>
      <c r="BD76" s="62"/>
      <c r="BE76" s="245"/>
      <c r="BF76" s="245"/>
      <c r="BG76" s="69"/>
      <c r="BH76" s="585"/>
      <c r="BI76" s="62"/>
      <c r="BJ76" s="62"/>
      <c r="BK76" s="62"/>
      <c r="BL76" s="62"/>
      <c r="BM76" s="245"/>
      <c r="BN76" s="592"/>
      <c r="BO76" s="592"/>
      <c r="BP76" s="592"/>
      <c r="BQ76" s="592"/>
      <c r="BR76" s="150"/>
      <c r="BS76" s="46"/>
      <c r="BT76" s="91"/>
      <c r="BU76" s="41"/>
      <c r="BV76" s="69"/>
    </row>
    <row r="77" spans="1:74" s="428" customFormat="1" x14ac:dyDescent="0.25">
      <c r="A77" s="345" t="s">
        <v>7346</v>
      </c>
      <c r="B77" s="373"/>
      <c r="C77" s="719">
        <v>43580</v>
      </c>
      <c r="D77" s="373"/>
      <c r="E77" s="346">
        <v>1255.0999999999999</v>
      </c>
      <c r="F77" s="373"/>
      <c r="G77" s="347">
        <v>1423.7560000000001</v>
      </c>
      <c r="H77" s="374"/>
      <c r="I77" s="348">
        <v>2.7399999999999998E-3</v>
      </c>
      <c r="J77" s="348">
        <v>5.38</v>
      </c>
      <c r="K77" s="348">
        <v>2.7399999999999998E-3</v>
      </c>
      <c r="L77" s="348">
        <v>2.7399999999999998E-3</v>
      </c>
      <c r="M77" s="362"/>
      <c r="N77" s="350">
        <v>4.9664000000000001</v>
      </c>
      <c r="O77" s="348">
        <v>5.0978000000000003</v>
      </c>
      <c r="P77" s="348">
        <v>5.0872000000000002</v>
      </c>
      <c r="Q77" s="348">
        <v>5.1014999999999997</v>
      </c>
      <c r="R77" s="348">
        <v>5.1501999999999999</v>
      </c>
      <c r="S77" s="348">
        <v>5.1611000000000002</v>
      </c>
      <c r="T77" s="348">
        <v>5.1180000000000003</v>
      </c>
      <c r="U77" s="354">
        <v>5.2243000000000004</v>
      </c>
      <c r="V77" s="348">
        <v>5.2832999999999997</v>
      </c>
      <c r="W77" s="348">
        <v>5.8273999999999999</v>
      </c>
      <c r="X77" s="348">
        <v>6.1223000000000001</v>
      </c>
      <c r="Y77" s="375">
        <v>5.5407000000000002</v>
      </c>
      <c r="Z77" s="348" t="s">
        <v>430</v>
      </c>
      <c r="AA77" s="348">
        <v>5.0997000000000003</v>
      </c>
      <c r="AB77" s="348">
        <v>5.0956000000000001</v>
      </c>
      <c r="AC77" s="348">
        <v>5.2080000000000002</v>
      </c>
      <c r="AD77" s="348">
        <v>5.2793000000000001</v>
      </c>
      <c r="AE77" s="348">
        <v>5.0865</v>
      </c>
      <c r="AF77" s="348">
        <v>5.0629</v>
      </c>
      <c r="AG77" s="569"/>
      <c r="AH77" s="346">
        <v>9</v>
      </c>
      <c r="AI77" s="346">
        <v>4</v>
      </c>
      <c r="AJ77" s="346">
        <v>7</v>
      </c>
      <c r="AK77" s="346">
        <v>1</v>
      </c>
      <c r="AL77" s="346">
        <v>1</v>
      </c>
      <c r="AM77" s="346">
        <v>2</v>
      </c>
      <c r="AN77" s="346">
        <v>3</v>
      </c>
      <c r="AO77" s="572">
        <v>3</v>
      </c>
      <c r="AP77" s="346">
        <v>2</v>
      </c>
      <c r="AQ77" s="346">
        <v>3</v>
      </c>
      <c r="AR77" s="346">
        <v>4</v>
      </c>
      <c r="AS77" s="346">
        <v>3</v>
      </c>
      <c r="AT77" s="346" t="s">
        <v>430</v>
      </c>
      <c r="AU77" s="346">
        <v>2</v>
      </c>
      <c r="AV77" s="346">
        <v>3</v>
      </c>
      <c r="AW77" s="346">
        <v>3</v>
      </c>
      <c r="AX77" s="346">
        <v>2</v>
      </c>
      <c r="AY77" s="346">
        <v>3</v>
      </c>
      <c r="AZ77" s="584"/>
      <c r="BA77" s="467">
        <v>1.19</v>
      </c>
      <c r="BB77" s="348" t="s">
        <v>430</v>
      </c>
      <c r="BC77" s="348" t="s">
        <v>430</v>
      </c>
      <c r="BD77" s="348" t="s">
        <v>430</v>
      </c>
      <c r="BE77" s="375" t="s">
        <v>430</v>
      </c>
      <c r="BF77" s="375">
        <v>98.81</v>
      </c>
      <c r="BG77" s="374"/>
      <c r="BH77" s="594">
        <v>98.81</v>
      </c>
      <c r="BI77" s="348" t="s">
        <v>430</v>
      </c>
      <c r="BJ77" s="348" t="s">
        <v>430</v>
      </c>
      <c r="BK77" s="348" t="s">
        <v>430</v>
      </c>
      <c r="BL77" s="348" t="s">
        <v>430</v>
      </c>
      <c r="BM77" s="375" t="s">
        <v>430</v>
      </c>
      <c r="BN77" s="375" t="s">
        <v>430</v>
      </c>
      <c r="BO77" s="375">
        <v>1.19</v>
      </c>
      <c r="BP77" s="375" t="s">
        <v>430</v>
      </c>
      <c r="BQ77" s="375" t="s">
        <v>430</v>
      </c>
      <c r="BR77" s="466"/>
      <c r="BS77" s="373" t="s">
        <v>430</v>
      </c>
      <c r="BT77" s="354" t="s">
        <v>430</v>
      </c>
      <c r="BU77" s="430"/>
      <c r="BV77" s="374" t="s">
        <v>554</v>
      </c>
    </row>
    <row r="78" spans="1:74" s="428" customFormat="1" x14ac:dyDescent="0.25">
      <c r="A78" s="345" t="s">
        <v>7347</v>
      </c>
      <c r="B78" s="373"/>
      <c r="C78" s="719">
        <v>45848</v>
      </c>
      <c r="D78" s="373"/>
      <c r="E78" s="346">
        <v>1137.3</v>
      </c>
      <c r="F78" s="373"/>
      <c r="G78" s="347">
        <v>1050.1285</v>
      </c>
      <c r="H78" s="374"/>
      <c r="I78" s="348">
        <v>4.0000000000000001E-3</v>
      </c>
      <c r="J78" s="348">
        <v>5.41</v>
      </c>
      <c r="K78" s="348" t="s">
        <v>430</v>
      </c>
      <c r="L78" s="348">
        <v>4.0000000000000001E-3</v>
      </c>
      <c r="M78" s="362"/>
      <c r="N78" s="350">
        <v>4.9988000000000001</v>
      </c>
      <c r="O78" s="348">
        <v>5.0453999999999999</v>
      </c>
      <c r="P78" s="348">
        <v>5.0297999999999998</v>
      </c>
      <c r="Q78" s="348">
        <v>5.0167000000000002</v>
      </c>
      <c r="R78" s="348">
        <v>5.0835999999999997</v>
      </c>
      <c r="S78" s="348">
        <v>5.1227999999999998</v>
      </c>
      <c r="T78" s="348">
        <v>5.1393000000000004</v>
      </c>
      <c r="U78" s="354">
        <v>5.2557</v>
      </c>
      <c r="V78" s="348" t="s">
        <v>430</v>
      </c>
      <c r="W78" s="348" t="s">
        <v>430</v>
      </c>
      <c r="X78" s="348" t="s">
        <v>430</v>
      </c>
      <c r="Y78" s="375" t="s">
        <v>430</v>
      </c>
      <c r="Z78" s="348" t="s">
        <v>430</v>
      </c>
      <c r="AA78" s="348">
        <v>5.0335999999999999</v>
      </c>
      <c r="AB78" s="348">
        <v>5.1123000000000003</v>
      </c>
      <c r="AC78" s="348">
        <v>5.2389000000000001</v>
      </c>
      <c r="AD78" s="348" t="s">
        <v>430</v>
      </c>
      <c r="AE78" s="348">
        <v>5.0117000000000003</v>
      </c>
      <c r="AF78" s="348">
        <v>5.3343999999999996</v>
      </c>
      <c r="AG78" s="569"/>
      <c r="AH78" s="346">
        <v>7</v>
      </c>
      <c r="AI78" s="346">
        <v>8</v>
      </c>
      <c r="AJ78" s="346">
        <v>10</v>
      </c>
      <c r="AK78" s="346">
        <v>8</v>
      </c>
      <c r="AL78" s="346">
        <v>7</v>
      </c>
      <c r="AM78" s="346">
        <v>5</v>
      </c>
      <c r="AN78" s="346">
        <v>2</v>
      </c>
      <c r="AO78" s="572">
        <v>2</v>
      </c>
      <c r="AP78" s="346" t="s">
        <v>430</v>
      </c>
      <c r="AQ78" s="346" t="s">
        <v>430</v>
      </c>
      <c r="AR78" s="346" t="s">
        <v>430</v>
      </c>
      <c r="AS78" s="346" t="s">
        <v>430</v>
      </c>
      <c r="AT78" s="346" t="s">
        <v>430</v>
      </c>
      <c r="AU78" s="346">
        <v>8</v>
      </c>
      <c r="AV78" s="346">
        <v>2</v>
      </c>
      <c r="AW78" s="346">
        <v>2</v>
      </c>
      <c r="AX78" s="346" t="s">
        <v>430</v>
      </c>
      <c r="AY78" s="346">
        <v>9</v>
      </c>
      <c r="AZ78" s="584"/>
      <c r="BA78" s="467">
        <v>3.07</v>
      </c>
      <c r="BB78" s="348">
        <v>43.96</v>
      </c>
      <c r="BC78" s="348" t="s">
        <v>430</v>
      </c>
      <c r="BD78" s="348" t="s">
        <v>430</v>
      </c>
      <c r="BE78" s="375" t="s">
        <v>430</v>
      </c>
      <c r="BF78" s="375">
        <v>52.96</v>
      </c>
      <c r="BG78" s="374"/>
      <c r="BH78" s="594">
        <v>52.96</v>
      </c>
      <c r="BI78" s="348">
        <v>19.78</v>
      </c>
      <c r="BJ78" s="348">
        <v>24.18</v>
      </c>
      <c r="BK78" s="348" t="s">
        <v>430</v>
      </c>
      <c r="BL78" s="348" t="s">
        <v>430</v>
      </c>
      <c r="BM78" s="375" t="s">
        <v>430</v>
      </c>
      <c r="BN78" s="375" t="s">
        <v>430</v>
      </c>
      <c r="BO78" s="375">
        <v>3.07</v>
      </c>
      <c r="BP78" s="375" t="s">
        <v>430</v>
      </c>
      <c r="BQ78" s="375" t="s">
        <v>430</v>
      </c>
      <c r="BR78" s="466"/>
      <c r="BS78" s="373" t="s">
        <v>430</v>
      </c>
      <c r="BT78" s="354">
        <v>8.7927175982414596</v>
      </c>
      <c r="BU78" s="430"/>
      <c r="BV78" s="374" t="s">
        <v>554</v>
      </c>
    </row>
    <row r="79" spans="1:74" s="428" customFormat="1" x14ac:dyDescent="0.25">
      <c r="A79" s="345" t="s">
        <v>7348</v>
      </c>
      <c r="B79" s="373"/>
      <c r="C79" s="719">
        <v>43551</v>
      </c>
      <c r="D79" s="373"/>
      <c r="E79" s="346">
        <v>705.31</v>
      </c>
      <c r="F79" s="373"/>
      <c r="G79" s="347">
        <v>1423.3136999999999</v>
      </c>
      <c r="H79" s="374"/>
      <c r="I79" s="348">
        <v>4.3600000000000002E-3</v>
      </c>
      <c r="J79" s="348">
        <v>5.42</v>
      </c>
      <c r="K79" s="348">
        <v>4.1399999999999996E-3</v>
      </c>
      <c r="L79" s="348">
        <v>4.3600000000000002E-3</v>
      </c>
      <c r="M79" s="362"/>
      <c r="N79" s="350">
        <v>5.0038999999999998</v>
      </c>
      <c r="O79" s="348">
        <v>5.0583</v>
      </c>
      <c r="P79" s="348">
        <v>5.0340999999999996</v>
      </c>
      <c r="Q79" s="348">
        <v>5.0071000000000003</v>
      </c>
      <c r="R79" s="348">
        <v>5.0426000000000002</v>
      </c>
      <c r="S79" s="348">
        <v>5.1215999999999999</v>
      </c>
      <c r="T79" s="348">
        <v>5.0709999999999997</v>
      </c>
      <c r="U79" s="354">
        <v>5.1708999999999996</v>
      </c>
      <c r="V79" s="348">
        <v>5.2352999999999996</v>
      </c>
      <c r="W79" s="348">
        <v>5.7820999999999998</v>
      </c>
      <c r="X79" s="348">
        <v>6.0876000000000001</v>
      </c>
      <c r="Y79" s="375">
        <v>5.5025000000000004</v>
      </c>
      <c r="Z79" s="348" t="s">
        <v>430</v>
      </c>
      <c r="AA79" s="348">
        <v>5.0515999999999996</v>
      </c>
      <c r="AB79" s="348">
        <v>5.0517000000000003</v>
      </c>
      <c r="AC79" s="348">
        <v>5.1547000000000001</v>
      </c>
      <c r="AD79" s="348">
        <v>5.2285000000000004</v>
      </c>
      <c r="AE79" s="348">
        <v>4.9997999999999996</v>
      </c>
      <c r="AF79" s="348">
        <v>5.0014000000000003</v>
      </c>
      <c r="AG79" s="569"/>
      <c r="AH79" s="346">
        <v>6</v>
      </c>
      <c r="AI79" s="346">
        <v>7</v>
      </c>
      <c r="AJ79" s="346">
        <v>8</v>
      </c>
      <c r="AK79" s="346">
        <v>9</v>
      </c>
      <c r="AL79" s="346">
        <v>9</v>
      </c>
      <c r="AM79" s="346">
        <v>6</v>
      </c>
      <c r="AN79" s="346">
        <v>8</v>
      </c>
      <c r="AO79" s="572">
        <v>8</v>
      </c>
      <c r="AP79" s="346">
        <v>7</v>
      </c>
      <c r="AQ79" s="346">
        <v>8</v>
      </c>
      <c r="AR79" s="346">
        <v>8</v>
      </c>
      <c r="AS79" s="346">
        <v>7</v>
      </c>
      <c r="AT79" s="346" t="s">
        <v>430</v>
      </c>
      <c r="AU79" s="346">
        <v>4</v>
      </c>
      <c r="AV79" s="346">
        <v>8</v>
      </c>
      <c r="AW79" s="346">
        <v>8</v>
      </c>
      <c r="AX79" s="346">
        <v>7</v>
      </c>
      <c r="AY79" s="346">
        <v>10</v>
      </c>
      <c r="AZ79" s="584"/>
      <c r="BA79" s="467">
        <v>6.37</v>
      </c>
      <c r="BB79" s="348" t="s">
        <v>430</v>
      </c>
      <c r="BC79" s="348" t="s">
        <v>430</v>
      </c>
      <c r="BD79" s="348" t="s">
        <v>430</v>
      </c>
      <c r="BE79" s="375" t="s">
        <v>430</v>
      </c>
      <c r="BF79" s="375">
        <v>93.63</v>
      </c>
      <c r="BG79" s="374"/>
      <c r="BH79" s="594">
        <v>93.63</v>
      </c>
      <c r="BI79" s="348" t="s">
        <v>430</v>
      </c>
      <c r="BJ79" s="348" t="s">
        <v>430</v>
      </c>
      <c r="BK79" s="348" t="s">
        <v>430</v>
      </c>
      <c r="BL79" s="348" t="s">
        <v>430</v>
      </c>
      <c r="BM79" s="375" t="s">
        <v>430</v>
      </c>
      <c r="BN79" s="375" t="s">
        <v>430</v>
      </c>
      <c r="BO79" s="375">
        <v>6.37</v>
      </c>
      <c r="BP79" s="375" t="s">
        <v>430</v>
      </c>
      <c r="BQ79" s="375" t="s">
        <v>430</v>
      </c>
      <c r="BR79" s="466"/>
      <c r="BS79" s="373" t="s">
        <v>430</v>
      </c>
      <c r="BT79" s="354" t="s">
        <v>430</v>
      </c>
      <c r="BU79" s="430"/>
      <c r="BV79" s="374" t="s">
        <v>554</v>
      </c>
    </row>
    <row r="80" spans="1:74" s="428" customFormat="1" x14ac:dyDescent="0.25">
      <c r="A80" s="345" t="s">
        <v>7349</v>
      </c>
      <c r="B80" s="373"/>
      <c r="C80" s="719">
        <v>43670</v>
      </c>
      <c r="D80" s="373"/>
      <c r="E80" s="346">
        <v>418.61</v>
      </c>
      <c r="F80" s="373"/>
      <c r="G80" s="347">
        <v>1404.0663999999999</v>
      </c>
      <c r="H80" s="374"/>
      <c r="I80" s="348">
        <v>1.0959999999999999E-2</v>
      </c>
      <c r="J80" s="348">
        <v>5.33</v>
      </c>
      <c r="K80" s="348">
        <v>1.0959999999999999E-2</v>
      </c>
      <c r="L80" s="348">
        <v>1.0959999999999999E-2</v>
      </c>
      <c r="M80" s="362"/>
      <c r="N80" s="350">
        <v>4.9737</v>
      </c>
      <c r="O80" s="348">
        <v>5.1224999999999996</v>
      </c>
      <c r="P80" s="348">
        <v>5.1045999999999996</v>
      </c>
      <c r="Q80" s="348">
        <v>5.0899000000000001</v>
      </c>
      <c r="R80" s="348">
        <v>5.1162999999999998</v>
      </c>
      <c r="S80" s="348">
        <v>5.1109</v>
      </c>
      <c r="T80" s="348">
        <v>5.0740999999999996</v>
      </c>
      <c r="U80" s="354">
        <v>5.1904000000000003</v>
      </c>
      <c r="V80" s="348">
        <v>5.2694000000000001</v>
      </c>
      <c r="W80" s="348">
        <v>5.7986000000000004</v>
      </c>
      <c r="X80" s="348">
        <v>6.0986000000000002</v>
      </c>
      <c r="Y80" s="375">
        <v>5.5338000000000003</v>
      </c>
      <c r="Z80" s="348" t="s">
        <v>430</v>
      </c>
      <c r="AA80" s="348">
        <v>5.0515999999999996</v>
      </c>
      <c r="AB80" s="348">
        <v>5.0568999999999997</v>
      </c>
      <c r="AC80" s="348">
        <v>5.1722999999999999</v>
      </c>
      <c r="AD80" s="348">
        <v>5.2613000000000003</v>
      </c>
      <c r="AE80" s="348">
        <v>5.0872999999999999</v>
      </c>
      <c r="AF80" s="348">
        <v>5.0362999999999998</v>
      </c>
      <c r="AG80" s="569"/>
      <c r="AH80" s="346">
        <v>8</v>
      </c>
      <c r="AI80" s="346">
        <v>2</v>
      </c>
      <c r="AJ80" s="346">
        <v>3</v>
      </c>
      <c r="AK80" s="346">
        <v>6</v>
      </c>
      <c r="AL80" s="346">
        <v>4</v>
      </c>
      <c r="AM80" s="346">
        <v>8</v>
      </c>
      <c r="AN80" s="346">
        <v>7</v>
      </c>
      <c r="AO80" s="572">
        <v>7</v>
      </c>
      <c r="AP80" s="346">
        <v>4</v>
      </c>
      <c r="AQ80" s="346">
        <v>4</v>
      </c>
      <c r="AR80" s="346">
        <v>6</v>
      </c>
      <c r="AS80" s="346">
        <v>4</v>
      </c>
      <c r="AT80" s="346" t="s">
        <v>430</v>
      </c>
      <c r="AU80" s="346">
        <v>4</v>
      </c>
      <c r="AV80" s="346">
        <v>7</v>
      </c>
      <c r="AW80" s="346">
        <v>7</v>
      </c>
      <c r="AX80" s="346">
        <v>4</v>
      </c>
      <c r="AY80" s="346">
        <v>2</v>
      </c>
      <c r="AZ80" s="584"/>
      <c r="BA80" s="467">
        <v>3.58</v>
      </c>
      <c r="BB80" s="348" t="s">
        <v>430</v>
      </c>
      <c r="BC80" s="348" t="s">
        <v>430</v>
      </c>
      <c r="BD80" s="348" t="s">
        <v>430</v>
      </c>
      <c r="BE80" s="375" t="s">
        <v>430</v>
      </c>
      <c r="BF80" s="375">
        <v>96.42</v>
      </c>
      <c r="BG80" s="374"/>
      <c r="BH80" s="594">
        <v>96.42</v>
      </c>
      <c r="BI80" s="348" t="s">
        <v>430</v>
      </c>
      <c r="BJ80" s="348" t="s">
        <v>430</v>
      </c>
      <c r="BK80" s="348" t="s">
        <v>430</v>
      </c>
      <c r="BL80" s="348" t="s">
        <v>430</v>
      </c>
      <c r="BM80" s="375" t="s">
        <v>430</v>
      </c>
      <c r="BN80" s="375" t="s">
        <v>430</v>
      </c>
      <c r="BO80" s="375">
        <v>3.58</v>
      </c>
      <c r="BP80" s="375" t="s">
        <v>430</v>
      </c>
      <c r="BQ80" s="375" t="s">
        <v>430</v>
      </c>
      <c r="BR80" s="466"/>
      <c r="BS80" s="373" t="s">
        <v>430</v>
      </c>
      <c r="BT80" s="354" t="s">
        <v>430</v>
      </c>
      <c r="BU80" s="430"/>
      <c r="BV80" s="374" t="s">
        <v>554</v>
      </c>
    </row>
    <row r="81" spans="1:74" s="428" customFormat="1" x14ac:dyDescent="0.25">
      <c r="A81" s="345" t="s">
        <v>7350</v>
      </c>
      <c r="B81" s="373"/>
      <c r="C81" s="719">
        <v>44774</v>
      </c>
      <c r="D81" s="373"/>
      <c r="E81" s="346">
        <v>388.58</v>
      </c>
      <c r="F81" s="373"/>
      <c r="G81" s="347">
        <v>1255.2203999999999</v>
      </c>
      <c r="H81" s="374"/>
      <c r="I81" s="348">
        <v>2.7399999999999998E-3</v>
      </c>
      <c r="J81" s="348">
        <v>5.32</v>
      </c>
      <c r="K81" s="348">
        <v>2.7399999999999998E-3</v>
      </c>
      <c r="L81" s="348">
        <v>2.7399999999999998E-3</v>
      </c>
      <c r="M81" s="362"/>
      <c r="N81" s="350">
        <v>4.8247999999999998</v>
      </c>
      <c r="O81" s="348">
        <v>5.0278</v>
      </c>
      <c r="P81" s="348">
        <v>4.9922000000000004</v>
      </c>
      <c r="Q81" s="348">
        <v>4.9880000000000004</v>
      </c>
      <c r="R81" s="348">
        <v>5.0216000000000003</v>
      </c>
      <c r="S81" s="348">
        <v>5.0228999999999999</v>
      </c>
      <c r="T81" s="348">
        <v>4.9794999999999998</v>
      </c>
      <c r="U81" s="354">
        <v>5.0846</v>
      </c>
      <c r="V81" s="348">
        <v>5.1646000000000001</v>
      </c>
      <c r="W81" s="348">
        <v>5.7103999999999999</v>
      </c>
      <c r="X81" s="348">
        <v>6.0156999999999998</v>
      </c>
      <c r="Y81" s="375" t="s">
        <v>430</v>
      </c>
      <c r="Z81" s="348" t="s">
        <v>430</v>
      </c>
      <c r="AA81" s="348">
        <v>4.9671000000000003</v>
      </c>
      <c r="AB81" s="348">
        <v>4.9650999999999996</v>
      </c>
      <c r="AC81" s="348">
        <v>5.0692000000000004</v>
      </c>
      <c r="AD81" s="348">
        <v>5.1576000000000004</v>
      </c>
      <c r="AE81" s="348">
        <v>4.9850000000000003</v>
      </c>
      <c r="AF81" s="348">
        <v>6.03</v>
      </c>
      <c r="AG81" s="569"/>
      <c r="AH81" s="346">
        <v>13</v>
      </c>
      <c r="AI81" s="346">
        <v>9</v>
      </c>
      <c r="AJ81" s="346">
        <v>11</v>
      </c>
      <c r="AK81" s="346">
        <v>11</v>
      </c>
      <c r="AL81" s="346">
        <v>11</v>
      </c>
      <c r="AM81" s="346">
        <v>9</v>
      </c>
      <c r="AN81" s="346">
        <v>11</v>
      </c>
      <c r="AO81" s="572">
        <v>11</v>
      </c>
      <c r="AP81" s="346">
        <v>11</v>
      </c>
      <c r="AQ81" s="346">
        <v>12</v>
      </c>
      <c r="AR81" s="346">
        <v>14</v>
      </c>
      <c r="AS81" s="346" t="s">
        <v>430</v>
      </c>
      <c r="AT81" s="346" t="s">
        <v>430</v>
      </c>
      <c r="AU81" s="346">
        <v>9</v>
      </c>
      <c r="AV81" s="346">
        <v>10</v>
      </c>
      <c r="AW81" s="346">
        <v>11</v>
      </c>
      <c r="AX81" s="346">
        <v>11</v>
      </c>
      <c r="AY81" s="346">
        <v>11</v>
      </c>
      <c r="AZ81" s="584"/>
      <c r="BA81" s="467" t="s">
        <v>430</v>
      </c>
      <c r="BB81" s="348" t="s">
        <v>430</v>
      </c>
      <c r="BC81" s="348" t="s">
        <v>430</v>
      </c>
      <c r="BD81" s="348" t="s">
        <v>430</v>
      </c>
      <c r="BE81" s="375" t="s">
        <v>430</v>
      </c>
      <c r="BF81" s="375">
        <v>100</v>
      </c>
      <c r="BG81" s="374"/>
      <c r="BH81" s="594">
        <v>100</v>
      </c>
      <c r="BI81" s="348" t="s">
        <v>430</v>
      </c>
      <c r="BJ81" s="348" t="s">
        <v>430</v>
      </c>
      <c r="BK81" s="348" t="s">
        <v>430</v>
      </c>
      <c r="BL81" s="348" t="s">
        <v>430</v>
      </c>
      <c r="BM81" s="375" t="s">
        <v>430</v>
      </c>
      <c r="BN81" s="375" t="s">
        <v>430</v>
      </c>
      <c r="BO81" s="375" t="s">
        <v>430</v>
      </c>
      <c r="BP81" s="375" t="s">
        <v>430</v>
      </c>
      <c r="BQ81" s="375" t="s">
        <v>430</v>
      </c>
      <c r="BR81" s="466"/>
      <c r="BS81" s="373" t="s">
        <v>430</v>
      </c>
      <c r="BT81" s="354" t="s">
        <v>430</v>
      </c>
      <c r="BU81" s="430"/>
      <c r="BV81" s="374" t="s">
        <v>554</v>
      </c>
    </row>
    <row r="82" spans="1:74" s="428" customFormat="1" x14ac:dyDescent="0.25">
      <c r="A82" s="345" t="s">
        <v>7351</v>
      </c>
      <c r="B82" s="373"/>
      <c r="C82" s="719">
        <v>43802</v>
      </c>
      <c r="D82" s="373"/>
      <c r="E82" s="346">
        <v>309.87</v>
      </c>
      <c r="F82" s="373"/>
      <c r="G82" s="347">
        <v>1373.4543000000001</v>
      </c>
      <c r="H82" s="374"/>
      <c r="I82" s="348">
        <v>2.7399999999999998E-3</v>
      </c>
      <c r="J82" s="348">
        <v>5.36</v>
      </c>
      <c r="K82" s="348">
        <v>2.7399999999999998E-3</v>
      </c>
      <c r="L82" s="348">
        <v>2.7399999999999998E-3</v>
      </c>
      <c r="M82" s="362"/>
      <c r="N82" s="350">
        <v>4.8000999999999996</v>
      </c>
      <c r="O82" s="348">
        <v>4.8483999999999998</v>
      </c>
      <c r="P82" s="348">
        <v>4.8677999999999999</v>
      </c>
      <c r="Q82" s="348">
        <v>4.8411</v>
      </c>
      <c r="R82" s="348">
        <v>4.8939000000000004</v>
      </c>
      <c r="S82" s="348">
        <v>4.8998999999999997</v>
      </c>
      <c r="T82" s="348">
        <v>4.9092000000000002</v>
      </c>
      <c r="U82" s="354">
        <v>5.0340999999999996</v>
      </c>
      <c r="V82" s="348">
        <v>5.1180000000000003</v>
      </c>
      <c r="W82" s="348">
        <v>5.6974999999999998</v>
      </c>
      <c r="X82" s="348">
        <v>6.0231000000000003</v>
      </c>
      <c r="Y82" s="375">
        <v>5.4714999999999998</v>
      </c>
      <c r="Z82" s="348" t="s">
        <v>430</v>
      </c>
      <c r="AA82" s="348">
        <v>4.8474000000000004</v>
      </c>
      <c r="AB82" s="348">
        <v>4.8875999999999999</v>
      </c>
      <c r="AC82" s="348">
        <v>5.0160999999999998</v>
      </c>
      <c r="AD82" s="348">
        <v>5.1104000000000003</v>
      </c>
      <c r="AE82" s="348">
        <v>4.8333000000000004</v>
      </c>
      <c r="AF82" s="348">
        <v>4.9676999999999998</v>
      </c>
      <c r="AG82" s="569"/>
      <c r="AH82" s="346">
        <v>14</v>
      </c>
      <c r="AI82" s="346">
        <v>15</v>
      </c>
      <c r="AJ82" s="346">
        <v>16</v>
      </c>
      <c r="AK82" s="346">
        <v>16</v>
      </c>
      <c r="AL82" s="346">
        <v>16</v>
      </c>
      <c r="AM82" s="346">
        <v>15</v>
      </c>
      <c r="AN82" s="346">
        <v>15</v>
      </c>
      <c r="AO82" s="572">
        <v>15</v>
      </c>
      <c r="AP82" s="346">
        <v>14</v>
      </c>
      <c r="AQ82" s="346">
        <v>15</v>
      </c>
      <c r="AR82" s="346">
        <v>12</v>
      </c>
      <c r="AS82" s="346">
        <v>9</v>
      </c>
      <c r="AT82" s="346" t="s">
        <v>430</v>
      </c>
      <c r="AU82" s="346">
        <v>16</v>
      </c>
      <c r="AV82" s="346">
        <v>15</v>
      </c>
      <c r="AW82" s="346">
        <v>15</v>
      </c>
      <c r="AX82" s="346">
        <v>14</v>
      </c>
      <c r="AY82" s="346">
        <v>16</v>
      </c>
      <c r="AZ82" s="584"/>
      <c r="BA82" s="467" t="s">
        <v>430</v>
      </c>
      <c r="BB82" s="348" t="s">
        <v>430</v>
      </c>
      <c r="BC82" s="348" t="s">
        <v>430</v>
      </c>
      <c r="BD82" s="348" t="s">
        <v>430</v>
      </c>
      <c r="BE82" s="375" t="s">
        <v>430</v>
      </c>
      <c r="BF82" s="375">
        <v>100</v>
      </c>
      <c r="BG82" s="374"/>
      <c r="BH82" s="594">
        <v>100</v>
      </c>
      <c r="BI82" s="348" t="s">
        <v>430</v>
      </c>
      <c r="BJ82" s="348" t="s">
        <v>430</v>
      </c>
      <c r="BK82" s="348" t="s">
        <v>430</v>
      </c>
      <c r="BL82" s="348" t="s">
        <v>430</v>
      </c>
      <c r="BM82" s="375" t="s">
        <v>430</v>
      </c>
      <c r="BN82" s="375" t="s">
        <v>430</v>
      </c>
      <c r="BO82" s="375" t="s">
        <v>430</v>
      </c>
      <c r="BP82" s="375" t="s">
        <v>430</v>
      </c>
      <c r="BQ82" s="375" t="s">
        <v>430</v>
      </c>
      <c r="BR82" s="466"/>
      <c r="BS82" s="373" t="s">
        <v>430</v>
      </c>
      <c r="BT82" s="354" t="s">
        <v>430</v>
      </c>
      <c r="BU82" s="430"/>
      <c r="BV82" s="374" t="s">
        <v>554</v>
      </c>
    </row>
    <row r="83" spans="1:74" s="428" customFormat="1" x14ac:dyDescent="0.25">
      <c r="A83" s="345" t="s">
        <v>7352</v>
      </c>
      <c r="B83" s="373"/>
      <c r="C83" s="719">
        <v>43838</v>
      </c>
      <c r="D83" s="373"/>
      <c r="E83" s="346">
        <v>289.20999999999998</v>
      </c>
      <c r="F83" s="373"/>
      <c r="G83" s="347">
        <v>1370.8973000000001</v>
      </c>
      <c r="H83" s="374"/>
      <c r="I83" s="348">
        <v>5.4799999999999996E-3</v>
      </c>
      <c r="J83" s="348">
        <v>5.39</v>
      </c>
      <c r="K83" s="348">
        <v>2.7399999999999998E-3</v>
      </c>
      <c r="L83" s="348">
        <v>2.7399999999999998E-3</v>
      </c>
      <c r="M83" s="362"/>
      <c r="N83" s="350">
        <v>4.9501999999999997</v>
      </c>
      <c r="O83" s="348">
        <v>5.0910000000000002</v>
      </c>
      <c r="P83" s="348">
        <v>5.0880000000000001</v>
      </c>
      <c r="Q83" s="348">
        <v>5.0926</v>
      </c>
      <c r="R83" s="348">
        <v>5.1132</v>
      </c>
      <c r="S83" s="348">
        <v>5.1369999999999996</v>
      </c>
      <c r="T83" s="348">
        <v>5.1086999999999998</v>
      </c>
      <c r="U83" s="354">
        <v>5.2104999999999997</v>
      </c>
      <c r="V83" s="348">
        <v>5.2827000000000002</v>
      </c>
      <c r="W83" s="348">
        <v>5.8326000000000002</v>
      </c>
      <c r="X83" s="348">
        <v>6.1417000000000002</v>
      </c>
      <c r="Y83" s="375">
        <v>5.5434999999999999</v>
      </c>
      <c r="Z83" s="348" t="s">
        <v>430</v>
      </c>
      <c r="AA83" s="348">
        <v>5.0514999999999999</v>
      </c>
      <c r="AB83" s="348">
        <v>5.0850999999999997</v>
      </c>
      <c r="AC83" s="348">
        <v>5.1943999999999999</v>
      </c>
      <c r="AD83" s="348">
        <v>5.2758000000000003</v>
      </c>
      <c r="AE83" s="348">
        <v>5.0824999999999996</v>
      </c>
      <c r="AF83" s="348">
        <v>5.0152000000000001</v>
      </c>
      <c r="AG83" s="569"/>
      <c r="AH83" s="346">
        <v>11</v>
      </c>
      <c r="AI83" s="346">
        <v>6</v>
      </c>
      <c r="AJ83" s="346">
        <v>6</v>
      </c>
      <c r="AK83" s="346">
        <v>3</v>
      </c>
      <c r="AL83" s="346">
        <v>5</v>
      </c>
      <c r="AM83" s="346">
        <v>3</v>
      </c>
      <c r="AN83" s="346">
        <v>4</v>
      </c>
      <c r="AO83" s="572">
        <v>4</v>
      </c>
      <c r="AP83" s="346">
        <v>3</v>
      </c>
      <c r="AQ83" s="346">
        <v>2</v>
      </c>
      <c r="AR83" s="346">
        <v>3</v>
      </c>
      <c r="AS83" s="346">
        <v>2</v>
      </c>
      <c r="AT83" s="346" t="s">
        <v>430</v>
      </c>
      <c r="AU83" s="346">
        <v>6</v>
      </c>
      <c r="AV83" s="346">
        <v>4</v>
      </c>
      <c r="AW83" s="346">
        <v>4</v>
      </c>
      <c r="AX83" s="346">
        <v>3</v>
      </c>
      <c r="AY83" s="346">
        <v>4</v>
      </c>
      <c r="AZ83" s="584"/>
      <c r="BA83" s="467">
        <v>6.9</v>
      </c>
      <c r="BB83" s="348" t="s">
        <v>430</v>
      </c>
      <c r="BC83" s="348" t="s">
        <v>430</v>
      </c>
      <c r="BD83" s="348" t="s">
        <v>430</v>
      </c>
      <c r="BE83" s="375" t="s">
        <v>430</v>
      </c>
      <c r="BF83" s="375">
        <v>93.1</v>
      </c>
      <c r="BG83" s="374"/>
      <c r="BH83" s="594">
        <v>93.1</v>
      </c>
      <c r="BI83" s="348" t="s">
        <v>430</v>
      </c>
      <c r="BJ83" s="348" t="s">
        <v>430</v>
      </c>
      <c r="BK83" s="348" t="s">
        <v>430</v>
      </c>
      <c r="BL83" s="348" t="s">
        <v>430</v>
      </c>
      <c r="BM83" s="375" t="s">
        <v>430</v>
      </c>
      <c r="BN83" s="375" t="s">
        <v>430</v>
      </c>
      <c r="BO83" s="375">
        <v>6.9</v>
      </c>
      <c r="BP83" s="375" t="s">
        <v>430</v>
      </c>
      <c r="BQ83" s="375" t="s">
        <v>430</v>
      </c>
      <c r="BR83" s="466"/>
      <c r="BS83" s="373" t="s">
        <v>430</v>
      </c>
      <c r="BT83" s="354" t="s">
        <v>430</v>
      </c>
      <c r="BU83" s="430"/>
      <c r="BV83" s="374" t="s">
        <v>554</v>
      </c>
    </row>
    <row r="84" spans="1:74" s="428" customFormat="1" x14ac:dyDescent="0.25">
      <c r="A84" s="345" t="s">
        <v>7353</v>
      </c>
      <c r="B84" s="373"/>
      <c r="C84" s="719">
        <v>45224</v>
      </c>
      <c r="D84" s="373"/>
      <c r="E84" s="346">
        <v>224.17</v>
      </c>
      <c r="F84" s="373"/>
      <c r="G84" s="347">
        <v>1166.2086999999999</v>
      </c>
      <c r="H84" s="374"/>
      <c r="I84" s="348">
        <v>2.7399999999999998E-3</v>
      </c>
      <c r="J84" s="348">
        <v>5.35</v>
      </c>
      <c r="K84" s="348">
        <v>2.7399999999999998E-3</v>
      </c>
      <c r="L84" s="348">
        <v>2.7399999999999998E-3</v>
      </c>
      <c r="M84" s="362"/>
      <c r="N84" s="350">
        <v>4.7016</v>
      </c>
      <c r="O84" s="348">
        <v>4.9105999999999996</v>
      </c>
      <c r="P84" s="348">
        <v>4.9435000000000002</v>
      </c>
      <c r="Q84" s="348">
        <v>4.9668000000000001</v>
      </c>
      <c r="R84" s="348">
        <v>4.9907000000000004</v>
      </c>
      <c r="S84" s="348">
        <v>4.9999000000000002</v>
      </c>
      <c r="T84" s="348">
        <v>4.9444999999999997</v>
      </c>
      <c r="U84" s="354">
        <v>5.0582000000000003</v>
      </c>
      <c r="V84" s="348">
        <v>5.1333000000000002</v>
      </c>
      <c r="W84" s="348">
        <v>5.7032999999999996</v>
      </c>
      <c r="X84" s="348" t="s">
        <v>430</v>
      </c>
      <c r="Y84" s="375" t="s">
        <v>430</v>
      </c>
      <c r="Z84" s="348" t="s">
        <v>430</v>
      </c>
      <c r="AA84" s="348">
        <v>4.9457000000000004</v>
      </c>
      <c r="AB84" s="348">
        <v>4.9294000000000002</v>
      </c>
      <c r="AC84" s="348">
        <v>5.0401999999999996</v>
      </c>
      <c r="AD84" s="348">
        <v>5.1271000000000004</v>
      </c>
      <c r="AE84" s="348">
        <v>4.9645000000000001</v>
      </c>
      <c r="AF84" s="348">
        <v>5.9753999999999996</v>
      </c>
      <c r="AG84" s="569"/>
      <c r="AH84" s="346">
        <v>15</v>
      </c>
      <c r="AI84" s="346">
        <v>13</v>
      </c>
      <c r="AJ84" s="346">
        <v>13</v>
      </c>
      <c r="AK84" s="346">
        <v>14</v>
      </c>
      <c r="AL84" s="346">
        <v>14</v>
      </c>
      <c r="AM84" s="346">
        <v>11</v>
      </c>
      <c r="AN84" s="346">
        <v>14</v>
      </c>
      <c r="AO84" s="572">
        <v>14</v>
      </c>
      <c r="AP84" s="346">
        <v>13</v>
      </c>
      <c r="AQ84" s="346">
        <v>14</v>
      </c>
      <c r="AR84" s="346" t="s">
        <v>430</v>
      </c>
      <c r="AS84" s="346" t="s">
        <v>430</v>
      </c>
      <c r="AT84" s="346" t="s">
        <v>430</v>
      </c>
      <c r="AU84" s="346">
        <v>11</v>
      </c>
      <c r="AV84" s="346">
        <v>14</v>
      </c>
      <c r="AW84" s="346">
        <v>14</v>
      </c>
      <c r="AX84" s="346">
        <v>13</v>
      </c>
      <c r="AY84" s="346">
        <v>13</v>
      </c>
      <c r="AZ84" s="584"/>
      <c r="BA84" s="467" t="s">
        <v>430</v>
      </c>
      <c r="BB84" s="348" t="s">
        <v>430</v>
      </c>
      <c r="BC84" s="348" t="s">
        <v>430</v>
      </c>
      <c r="BD84" s="348" t="s">
        <v>430</v>
      </c>
      <c r="BE84" s="375" t="s">
        <v>430</v>
      </c>
      <c r="BF84" s="375">
        <v>100</v>
      </c>
      <c r="BG84" s="374"/>
      <c r="BH84" s="594">
        <v>100</v>
      </c>
      <c r="BI84" s="348" t="s">
        <v>430</v>
      </c>
      <c r="BJ84" s="348" t="s">
        <v>430</v>
      </c>
      <c r="BK84" s="348" t="s">
        <v>430</v>
      </c>
      <c r="BL84" s="348" t="s">
        <v>430</v>
      </c>
      <c r="BM84" s="375" t="s">
        <v>430</v>
      </c>
      <c r="BN84" s="375" t="s">
        <v>430</v>
      </c>
      <c r="BO84" s="375" t="s">
        <v>430</v>
      </c>
      <c r="BP84" s="375" t="s">
        <v>430</v>
      </c>
      <c r="BQ84" s="375" t="s">
        <v>430</v>
      </c>
      <c r="BR84" s="466"/>
      <c r="BS84" s="373" t="s">
        <v>430</v>
      </c>
      <c r="BT84" s="354" t="s">
        <v>430</v>
      </c>
      <c r="BU84" s="430"/>
      <c r="BV84" s="374" t="s">
        <v>554</v>
      </c>
    </row>
    <row r="85" spans="1:74" s="428" customFormat="1" x14ac:dyDescent="0.25">
      <c r="A85" s="345" t="s">
        <v>7354</v>
      </c>
      <c r="B85" s="373"/>
      <c r="C85" s="719">
        <v>43654</v>
      </c>
      <c r="D85" s="373"/>
      <c r="E85" s="346">
        <v>211.72</v>
      </c>
      <c r="F85" s="373"/>
      <c r="G85" s="347">
        <v>1393.6750999999999</v>
      </c>
      <c r="H85" s="374"/>
      <c r="I85" s="348">
        <v>2.7399999999999998E-3</v>
      </c>
      <c r="J85" s="348">
        <v>5.36</v>
      </c>
      <c r="K85" s="348">
        <v>2.7399999999999998E-3</v>
      </c>
      <c r="L85" s="348">
        <v>2.7399999999999998E-3</v>
      </c>
      <c r="M85" s="362"/>
      <c r="N85" s="350">
        <v>4.8719000000000001</v>
      </c>
      <c r="O85" s="348">
        <v>4.9283000000000001</v>
      </c>
      <c r="P85" s="348">
        <v>4.9302000000000001</v>
      </c>
      <c r="Q85" s="348">
        <v>4.9303999999999997</v>
      </c>
      <c r="R85" s="348">
        <v>4.9511000000000003</v>
      </c>
      <c r="S85" s="348">
        <v>4.9916999999999998</v>
      </c>
      <c r="T85" s="348">
        <v>4.9577</v>
      </c>
      <c r="U85" s="354">
        <v>5.0663999999999998</v>
      </c>
      <c r="V85" s="348">
        <v>5.1369999999999996</v>
      </c>
      <c r="W85" s="348">
        <v>5.7066999999999997</v>
      </c>
      <c r="X85" s="348">
        <v>6.0172999999999996</v>
      </c>
      <c r="Y85" s="375">
        <v>5.38</v>
      </c>
      <c r="Z85" s="348" t="s">
        <v>430</v>
      </c>
      <c r="AA85" s="348">
        <v>4.9146999999999998</v>
      </c>
      <c r="AB85" s="348">
        <v>4.9356999999999998</v>
      </c>
      <c r="AC85" s="348">
        <v>5.0509000000000004</v>
      </c>
      <c r="AD85" s="348">
        <v>5.1326999999999998</v>
      </c>
      <c r="AE85" s="348">
        <v>4.9138999999999999</v>
      </c>
      <c r="AF85" s="348">
        <v>4.8916000000000004</v>
      </c>
      <c r="AG85" s="569"/>
      <c r="AH85" s="346">
        <v>12</v>
      </c>
      <c r="AI85" s="346">
        <v>12</v>
      </c>
      <c r="AJ85" s="346">
        <v>15</v>
      </c>
      <c r="AK85" s="346">
        <v>15</v>
      </c>
      <c r="AL85" s="346">
        <v>15</v>
      </c>
      <c r="AM85" s="346">
        <v>12</v>
      </c>
      <c r="AN85" s="346">
        <v>12</v>
      </c>
      <c r="AO85" s="572">
        <v>13</v>
      </c>
      <c r="AP85" s="346">
        <v>12</v>
      </c>
      <c r="AQ85" s="346">
        <v>13</v>
      </c>
      <c r="AR85" s="346">
        <v>13</v>
      </c>
      <c r="AS85" s="346">
        <v>10</v>
      </c>
      <c r="AT85" s="346" t="s">
        <v>430</v>
      </c>
      <c r="AU85" s="346">
        <v>14</v>
      </c>
      <c r="AV85" s="346">
        <v>13</v>
      </c>
      <c r="AW85" s="346">
        <v>13</v>
      </c>
      <c r="AX85" s="346">
        <v>12</v>
      </c>
      <c r="AY85" s="346">
        <v>15</v>
      </c>
      <c r="AZ85" s="584"/>
      <c r="BA85" s="467" t="s">
        <v>430</v>
      </c>
      <c r="BB85" s="348" t="s">
        <v>430</v>
      </c>
      <c r="BC85" s="348" t="s">
        <v>430</v>
      </c>
      <c r="BD85" s="348" t="s">
        <v>430</v>
      </c>
      <c r="BE85" s="375" t="s">
        <v>430</v>
      </c>
      <c r="BF85" s="375">
        <v>100</v>
      </c>
      <c r="BG85" s="374"/>
      <c r="BH85" s="594">
        <v>100</v>
      </c>
      <c r="BI85" s="348" t="s">
        <v>430</v>
      </c>
      <c r="BJ85" s="348" t="s">
        <v>430</v>
      </c>
      <c r="BK85" s="348" t="s">
        <v>430</v>
      </c>
      <c r="BL85" s="348" t="s">
        <v>430</v>
      </c>
      <c r="BM85" s="375" t="s">
        <v>430</v>
      </c>
      <c r="BN85" s="375" t="s">
        <v>430</v>
      </c>
      <c r="BO85" s="375" t="s">
        <v>430</v>
      </c>
      <c r="BP85" s="375" t="s">
        <v>430</v>
      </c>
      <c r="BQ85" s="375" t="s">
        <v>430</v>
      </c>
      <c r="BR85" s="466"/>
      <c r="BS85" s="373" t="s">
        <v>430</v>
      </c>
      <c r="BT85" s="354" t="s">
        <v>430</v>
      </c>
      <c r="BU85" s="430"/>
      <c r="BV85" s="374" t="s">
        <v>554</v>
      </c>
    </row>
    <row r="86" spans="1:74" s="428" customFormat="1" x14ac:dyDescent="0.25">
      <c r="A86" s="345" t="s">
        <v>7355</v>
      </c>
      <c r="B86" s="373"/>
      <c r="C86" s="719">
        <v>43669</v>
      </c>
      <c r="D86" s="373"/>
      <c r="E86" s="346">
        <v>192.04</v>
      </c>
      <c r="F86" s="373"/>
      <c r="G86" s="347">
        <v>1403.3209999999999</v>
      </c>
      <c r="H86" s="374"/>
      <c r="I86" s="348">
        <v>2.7399999999999998E-3</v>
      </c>
      <c r="J86" s="348">
        <v>5.38</v>
      </c>
      <c r="K86" s="348">
        <v>2.7399999999999998E-3</v>
      </c>
      <c r="L86" s="348">
        <v>2.8800000000000002E-3</v>
      </c>
      <c r="M86" s="362"/>
      <c r="N86" s="350">
        <v>5.0388000000000002</v>
      </c>
      <c r="O86" s="348">
        <v>5.1295000000000002</v>
      </c>
      <c r="P86" s="348">
        <v>5.0921000000000003</v>
      </c>
      <c r="Q86" s="348">
        <v>5.0914999999999999</v>
      </c>
      <c r="R86" s="348">
        <v>5.1219000000000001</v>
      </c>
      <c r="S86" s="348">
        <v>5.1142000000000003</v>
      </c>
      <c r="T86" s="348">
        <v>5.09</v>
      </c>
      <c r="U86" s="354">
        <v>5.1959999999999997</v>
      </c>
      <c r="V86" s="348">
        <v>5.2495000000000003</v>
      </c>
      <c r="W86" s="348">
        <v>5.7873000000000001</v>
      </c>
      <c r="X86" s="348">
        <v>6.0933000000000002</v>
      </c>
      <c r="Y86" s="375">
        <v>5.5006000000000004</v>
      </c>
      <c r="Z86" s="348" t="s">
        <v>430</v>
      </c>
      <c r="AA86" s="348">
        <v>5.0541</v>
      </c>
      <c r="AB86" s="348">
        <v>5.07</v>
      </c>
      <c r="AC86" s="348">
        <v>5.1803999999999997</v>
      </c>
      <c r="AD86" s="348">
        <v>5.2454999999999998</v>
      </c>
      <c r="AE86" s="348">
        <v>5.0903</v>
      </c>
      <c r="AF86" s="348">
        <v>5.0262000000000002</v>
      </c>
      <c r="AG86" s="569"/>
      <c r="AH86" s="346">
        <v>2</v>
      </c>
      <c r="AI86" s="346">
        <v>1</v>
      </c>
      <c r="AJ86" s="346">
        <v>5</v>
      </c>
      <c r="AK86" s="346">
        <v>5</v>
      </c>
      <c r="AL86" s="346">
        <v>3</v>
      </c>
      <c r="AM86" s="346">
        <v>7</v>
      </c>
      <c r="AN86" s="346">
        <v>6</v>
      </c>
      <c r="AO86" s="572">
        <v>5</v>
      </c>
      <c r="AP86" s="346">
        <v>6</v>
      </c>
      <c r="AQ86" s="346">
        <v>6</v>
      </c>
      <c r="AR86" s="346">
        <v>7</v>
      </c>
      <c r="AS86" s="346">
        <v>8</v>
      </c>
      <c r="AT86" s="346" t="s">
        <v>430</v>
      </c>
      <c r="AU86" s="346">
        <v>3</v>
      </c>
      <c r="AV86" s="346">
        <v>6</v>
      </c>
      <c r="AW86" s="346">
        <v>5</v>
      </c>
      <c r="AX86" s="346">
        <v>5</v>
      </c>
      <c r="AY86" s="346">
        <v>1</v>
      </c>
      <c r="AZ86" s="584"/>
      <c r="BA86" s="467">
        <v>10.4</v>
      </c>
      <c r="BB86" s="348" t="s">
        <v>430</v>
      </c>
      <c r="BC86" s="348" t="s">
        <v>430</v>
      </c>
      <c r="BD86" s="348" t="s">
        <v>430</v>
      </c>
      <c r="BE86" s="375" t="s">
        <v>430</v>
      </c>
      <c r="BF86" s="375">
        <v>89.6</v>
      </c>
      <c r="BG86" s="374"/>
      <c r="BH86" s="594">
        <v>89.6</v>
      </c>
      <c r="BI86" s="348" t="s">
        <v>430</v>
      </c>
      <c r="BJ86" s="348" t="s">
        <v>430</v>
      </c>
      <c r="BK86" s="348" t="s">
        <v>430</v>
      </c>
      <c r="BL86" s="348" t="s">
        <v>430</v>
      </c>
      <c r="BM86" s="375" t="s">
        <v>430</v>
      </c>
      <c r="BN86" s="375" t="s">
        <v>430</v>
      </c>
      <c r="BO86" s="375">
        <v>10.4</v>
      </c>
      <c r="BP86" s="375" t="s">
        <v>430</v>
      </c>
      <c r="BQ86" s="375" t="s">
        <v>430</v>
      </c>
      <c r="BR86" s="466"/>
      <c r="BS86" s="373" t="s">
        <v>430</v>
      </c>
      <c r="BT86" s="354" t="s">
        <v>430</v>
      </c>
      <c r="BU86" s="430"/>
      <c r="BV86" s="374" t="s">
        <v>554</v>
      </c>
    </row>
    <row r="87" spans="1:74" s="428" customFormat="1" x14ac:dyDescent="0.25">
      <c r="A87" s="345" t="s">
        <v>7356</v>
      </c>
      <c r="B87" s="373"/>
      <c r="C87" s="719">
        <v>43858</v>
      </c>
      <c r="D87" s="373"/>
      <c r="E87" s="346">
        <v>143.37</v>
      </c>
      <c r="F87" s="373"/>
      <c r="G87" s="347">
        <v>1381.1487</v>
      </c>
      <c r="H87" s="374"/>
      <c r="I87" s="348">
        <v>2.7399999999999998E-3</v>
      </c>
      <c r="J87" s="348">
        <v>5.35</v>
      </c>
      <c r="K87" s="348">
        <v>2.7399999999999998E-3</v>
      </c>
      <c r="L87" s="348">
        <v>2.7399999999999998E-3</v>
      </c>
      <c r="M87" s="362"/>
      <c r="N87" s="350">
        <v>5.0827</v>
      </c>
      <c r="O87" s="348">
        <v>5.1097000000000001</v>
      </c>
      <c r="P87" s="348">
        <v>5.1085000000000003</v>
      </c>
      <c r="Q87" s="348">
        <v>5.0925000000000002</v>
      </c>
      <c r="R87" s="348">
        <v>5.0972</v>
      </c>
      <c r="S87" s="348">
        <v>5.8765000000000001</v>
      </c>
      <c r="T87" s="348">
        <v>5.5090000000000003</v>
      </c>
      <c r="U87" s="354">
        <v>5.5293000000000001</v>
      </c>
      <c r="V87" s="348">
        <v>5.5613999999999999</v>
      </c>
      <c r="W87" s="348">
        <v>6.0419999999999998</v>
      </c>
      <c r="X87" s="348">
        <v>6.3121999999999998</v>
      </c>
      <c r="Y87" s="375">
        <v>5.6966999999999999</v>
      </c>
      <c r="Z87" s="348" t="s">
        <v>430</v>
      </c>
      <c r="AA87" s="348">
        <v>5.8479999999999999</v>
      </c>
      <c r="AB87" s="348">
        <v>5.5122</v>
      </c>
      <c r="AC87" s="348">
        <v>5.5213999999999999</v>
      </c>
      <c r="AD87" s="348">
        <v>5.5594000000000001</v>
      </c>
      <c r="AE87" s="348">
        <v>5.0564999999999998</v>
      </c>
      <c r="AF87" s="348">
        <v>5.1818</v>
      </c>
      <c r="AG87" s="569"/>
      <c r="AH87" s="346">
        <v>1</v>
      </c>
      <c r="AI87" s="346">
        <v>3</v>
      </c>
      <c r="AJ87" s="346">
        <v>2</v>
      </c>
      <c r="AK87" s="346">
        <v>4</v>
      </c>
      <c r="AL87" s="346">
        <v>6</v>
      </c>
      <c r="AM87" s="346">
        <v>1</v>
      </c>
      <c r="AN87" s="346">
        <v>1</v>
      </c>
      <c r="AO87" s="572">
        <v>1</v>
      </c>
      <c r="AP87" s="346">
        <v>1</v>
      </c>
      <c r="AQ87" s="346">
        <v>1</v>
      </c>
      <c r="AR87" s="346">
        <v>1</v>
      </c>
      <c r="AS87" s="346">
        <v>1</v>
      </c>
      <c r="AT87" s="346" t="s">
        <v>430</v>
      </c>
      <c r="AU87" s="346">
        <v>1</v>
      </c>
      <c r="AV87" s="346">
        <v>1</v>
      </c>
      <c r="AW87" s="346">
        <v>1</v>
      </c>
      <c r="AX87" s="346">
        <v>1</v>
      </c>
      <c r="AY87" s="346">
        <v>5</v>
      </c>
      <c r="AZ87" s="584"/>
      <c r="BA87" s="467">
        <v>1.53</v>
      </c>
      <c r="BB87" s="348" t="s">
        <v>430</v>
      </c>
      <c r="BC87" s="348" t="s">
        <v>430</v>
      </c>
      <c r="BD87" s="348" t="s">
        <v>430</v>
      </c>
      <c r="BE87" s="375" t="s">
        <v>430</v>
      </c>
      <c r="BF87" s="375">
        <v>98.47</v>
      </c>
      <c r="BG87" s="374"/>
      <c r="BH87" s="594">
        <v>98.47</v>
      </c>
      <c r="BI87" s="348" t="s">
        <v>430</v>
      </c>
      <c r="BJ87" s="348" t="s">
        <v>430</v>
      </c>
      <c r="BK87" s="348" t="s">
        <v>430</v>
      </c>
      <c r="BL87" s="348" t="s">
        <v>430</v>
      </c>
      <c r="BM87" s="375" t="s">
        <v>430</v>
      </c>
      <c r="BN87" s="375" t="s">
        <v>430</v>
      </c>
      <c r="BO87" s="375">
        <v>1.53</v>
      </c>
      <c r="BP87" s="375" t="s">
        <v>430</v>
      </c>
      <c r="BQ87" s="375" t="s">
        <v>430</v>
      </c>
      <c r="BR87" s="466"/>
      <c r="BS87" s="373" t="s">
        <v>430</v>
      </c>
      <c r="BT87" s="354" t="s">
        <v>430</v>
      </c>
      <c r="BU87" s="430"/>
      <c r="BV87" s="374" t="s">
        <v>554</v>
      </c>
    </row>
    <row r="88" spans="1:74" s="428" customFormat="1" x14ac:dyDescent="0.25">
      <c r="A88" s="345" t="s">
        <v>7357</v>
      </c>
      <c r="B88" s="373"/>
      <c r="C88" s="719">
        <v>44900</v>
      </c>
      <c r="D88" s="373"/>
      <c r="E88" s="346">
        <v>113.61</v>
      </c>
      <c r="F88" s="373"/>
      <c r="G88" s="347">
        <v>12.398199999999999</v>
      </c>
      <c r="H88" s="374"/>
      <c r="I88" s="348">
        <v>8.2199999999999999E-3</v>
      </c>
      <c r="J88" s="348">
        <v>5.13</v>
      </c>
      <c r="K88" s="348">
        <v>8.2199999999999999E-3</v>
      </c>
      <c r="L88" s="348">
        <v>8.2199999999999999E-3</v>
      </c>
      <c r="M88" s="362"/>
      <c r="N88" s="350">
        <v>5.0053999999999998</v>
      </c>
      <c r="O88" s="348">
        <v>4.9085999999999999</v>
      </c>
      <c r="P88" s="348">
        <v>5.3045</v>
      </c>
      <c r="Q88" s="348">
        <v>5.0987999999999998</v>
      </c>
      <c r="R88" s="348">
        <v>4.9973999999999998</v>
      </c>
      <c r="S88" s="348">
        <v>4.8948</v>
      </c>
      <c r="T88" s="348">
        <v>4.8507999999999996</v>
      </c>
      <c r="U88" s="354">
        <v>4.9715999999999996</v>
      </c>
      <c r="V88" s="348">
        <v>5.0819999999999999</v>
      </c>
      <c r="W88" s="348">
        <v>5.7304000000000004</v>
      </c>
      <c r="X88" s="348">
        <v>6.2169999999999996</v>
      </c>
      <c r="Y88" s="375" t="s">
        <v>430</v>
      </c>
      <c r="Z88" s="348" t="s">
        <v>430</v>
      </c>
      <c r="AA88" s="348">
        <v>4.8540000000000001</v>
      </c>
      <c r="AB88" s="348">
        <v>4.8353999999999999</v>
      </c>
      <c r="AC88" s="348">
        <v>4.9554999999999998</v>
      </c>
      <c r="AD88" s="348">
        <v>5.0735999999999999</v>
      </c>
      <c r="AE88" s="348">
        <v>5.0335999999999999</v>
      </c>
      <c r="AF88" s="348">
        <v>6.2662000000000004</v>
      </c>
      <c r="AG88" s="569"/>
      <c r="AH88" s="346">
        <v>5</v>
      </c>
      <c r="AI88" s="346">
        <v>14</v>
      </c>
      <c r="AJ88" s="346">
        <v>1</v>
      </c>
      <c r="AK88" s="346">
        <v>2</v>
      </c>
      <c r="AL88" s="346">
        <v>13</v>
      </c>
      <c r="AM88" s="346">
        <v>16</v>
      </c>
      <c r="AN88" s="346">
        <v>16</v>
      </c>
      <c r="AO88" s="572">
        <v>16</v>
      </c>
      <c r="AP88" s="346">
        <v>15</v>
      </c>
      <c r="AQ88" s="346">
        <v>11</v>
      </c>
      <c r="AR88" s="346">
        <v>2</v>
      </c>
      <c r="AS88" s="346" t="s">
        <v>430</v>
      </c>
      <c r="AT88" s="346" t="s">
        <v>430</v>
      </c>
      <c r="AU88" s="346">
        <v>15</v>
      </c>
      <c r="AV88" s="346">
        <v>16</v>
      </c>
      <c r="AW88" s="346">
        <v>16</v>
      </c>
      <c r="AX88" s="346">
        <v>15</v>
      </c>
      <c r="AY88" s="346">
        <v>7</v>
      </c>
      <c r="AZ88" s="584"/>
      <c r="BA88" s="467" t="s">
        <v>430</v>
      </c>
      <c r="BB88" s="348" t="s">
        <v>430</v>
      </c>
      <c r="BC88" s="348" t="s">
        <v>430</v>
      </c>
      <c r="BD88" s="348" t="s">
        <v>430</v>
      </c>
      <c r="BE88" s="375" t="s">
        <v>430</v>
      </c>
      <c r="BF88" s="375">
        <v>100</v>
      </c>
      <c r="BG88" s="374"/>
      <c r="BH88" s="594">
        <v>100</v>
      </c>
      <c r="BI88" s="348" t="s">
        <v>430</v>
      </c>
      <c r="BJ88" s="348" t="s">
        <v>430</v>
      </c>
      <c r="BK88" s="348" t="s">
        <v>430</v>
      </c>
      <c r="BL88" s="348" t="s">
        <v>430</v>
      </c>
      <c r="BM88" s="375" t="s">
        <v>430</v>
      </c>
      <c r="BN88" s="375" t="s">
        <v>430</v>
      </c>
      <c r="BO88" s="375" t="s">
        <v>430</v>
      </c>
      <c r="BP88" s="375" t="s">
        <v>430</v>
      </c>
      <c r="BQ88" s="375" t="s">
        <v>430</v>
      </c>
      <c r="BR88" s="466"/>
      <c r="BS88" s="373" t="s">
        <v>430</v>
      </c>
      <c r="BT88" s="354" t="s">
        <v>430</v>
      </c>
      <c r="BU88" s="430"/>
      <c r="BV88" s="374" t="s">
        <v>554</v>
      </c>
    </row>
    <row r="89" spans="1:74" s="428" customFormat="1" x14ac:dyDescent="0.25">
      <c r="A89" s="345" t="s">
        <v>7358</v>
      </c>
      <c r="B89" s="373"/>
      <c r="C89" s="719">
        <v>44799</v>
      </c>
      <c r="D89" s="373"/>
      <c r="E89" s="346">
        <v>86.84</v>
      </c>
      <c r="F89" s="373"/>
      <c r="G89" s="347">
        <v>1253.5934</v>
      </c>
      <c r="H89" s="374"/>
      <c r="I89" s="348">
        <v>2.7399999999999998E-3</v>
      </c>
      <c r="J89" s="348">
        <v>5.43</v>
      </c>
      <c r="K89" s="348">
        <v>2.47E-3</v>
      </c>
      <c r="L89" s="348">
        <v>2.7399999999999998E-3</v>
      </c>
      <c r="M89" s="362"/>
      <c r="N89" s="350">
        <v>5.0232999999999999</v>
      </c>
      <c r="O89" s="348">
        <v>5.0926</v>
      </c>
      <c r="P89" s="348">
        <v>5.0949</v>
      </c>
      <c r="Q89" s="348">
        <v>5.0606</v>
      </c>
      <c r="R89" s="348">
        <v>5.1254999999999997</v>
      </c>
      <c r="S89" s="348">
        <v>5.1368</v>
      </c>
      <c r="T89" s="348">
        <v>5.0907</v>
      </c>
      <c r="U89" s="354">
        <v>5.1910999999999996</v>
      </c>
      <c r="V89" s="348">
        <v>5.2502000000000004</v>
      </c>
      <c r="W89" s="348">
        <v>5.7427000000000001</v>
      </c>
      <c r="X89" s="348">
        <v>6.0473999999999997</v>
      </c>
      <c r="Y89" s="375" t="s">
        <v>430</v>
      </c>
      <c r="Z89" s="348" t="s">
        <v>430</v>
      </c>
      <c r="AA89" s="348">
        <v>5.0385</v>
      </c>
      <c r="AB89" s="348">
        <v>5.0701000000000001</v>
      </c>
      <c r="AC89" s="348">
        <v>5.1726000000000001</v>
      </c>
      <c r="AD89" s="348">
        <v>5.2454000000000001</v>
      </c>
      <c r="AE89" s="348">
        <v>5.0507999999999997</v>
      </c>
      <c r="AF89" s="348">
        <v>6.1055000000000001</v>
      </c>
      <c r="AG89" s="569"/>
      <c r="AH89" s="346">
        <v>4</v>
      </c>
      <c r="AI89" s="346">
        <v>5</v>
      </c>
      <c r="AJ89" s="346">
        <v>4</v>
      </c>
      <c r="AK89" s="346">
        <v>7</v>
      </c>
      <c r="AL89" s="346">
        <v>2</v>
      </c>
      <c r="AM89" s="346">
        <v>4</v>
      </c>
      <c r="AN89" s="346">
        <v>5</v>
      </c>
      <c r="AO89" s="572">
        <v>6</v>
      </c>
      <c r="AP89" s="346">
        <v>5</v>
      </c>
      <c r="AQ89" s="346">
        <v>10</v>
      </c>
      <c r="AR89" s="346">
        <v>11</v>
      </c>
      <c r="AS89" s="346" t="s">
        <v>430</v>
      </c>
      <c r="AT89" s="346" t="s">
        <v>430</v>
      </c>
      <c r="AU89" s="346">
        <v>7</v>
      </c>
      <c r="AV89" s="346">
        <v>5</v>
      </c>
      <c r="AW89" s="346">
        <v>6</v>
      </c>
      <c r="AX89" s="346">
        <v>6</v>
      </c>
      <c r="AY89" s="346">
        <v>6</v>
      </c>
      <c r="AZ89" s="584"/>
      <c r="BA89" s="467" t="s">
        <v>430</v>
      </c>
      <c r="BB89" s="348" t="s">
        <v>430</v>
      </c>
      <c r="BC89" s="348" t="s">
        <v>430</v>
      </c>
      <c r="BD89" s="348" t="s">
        <v>430</v>
      </c>
      <c r="BE89" s="375" t="s">
        <v>430</v>
      </c>
      <c r="BF89" s="375">
        <v>100</v>
      </c>
      <c r="BG89" s="374"/>
      <c r="BH89" s="594">
        <v>100</v>
      </c>
      <c r="BI89" s="348" t="s">
        <v>430</v>
      </c>
      <c r="BJ89" s="348" t="s">
        <v>430</v>
      </c>
      <c r="BK89" s="348" t="s">
        <v>430</v>
      </c>
      <c r="BL89" s="348" t="s">
        <v>430</v>
      </c>
      <c r="BM89" s="375" t="s">
        <v>430</v>
      </c>
      <c r="BN89" s="375" t="s">
        <v>430</v>
      </c>
      <c r="BO89" s="375" t="s">
        <v>430</v>
      </c>
      <c r="BP89" s="375" t="s">
        <v>430</v>
      </c>
      <c r="BQ89" s="375" t="s">
        <v>430</v>
      </c>
      <c r="BR89" s="466"/>
      <c r="BS89" s="373" t="s">
        <v>430</v>
      </c>
      <c r="BT89" s="354" t="s">
        <v>430</v>
      </c>
      <c r="BU89" s="430"/>
      <c r="BV89" s="374" t="s">
        <v>554</v>
      </c>
    </row>
    <row r="90" spans="1:74" s="428" customFormat="1" x14ac:dyDescent="0.25">
      <c r="A90" s="345" t="s">
        <v>7359</v>
      </c>
      <c r="B90" s="373"/>
      <c r="C90" s="719">
        <v>43669</v>
      </c>
      <c r="D90" s="373"/>
      <c r="E90" s="346">
        <v>83.71</v>
      </c>
      <c r="F90" s="373"/>
      <c r="G90" s="347">
        <v>1399.6476</v>
      </c>
      <c r="H90" s="374"/>
      <c r="I90" s="348">
        <v>5.0699999999999999E-3</v>
      </c>
      <c r="J90" s="348">
        <v>5.39</v>
      </c>
      <c r="K90" s="348">
        <v>5.0699999999999999E-3</v>
      </c>
      <c r="L90" s="348">
        <v>5.0699999999999999E-3</v>
      </c>
      <c r="M90" s="362"/>
      <c r="N90" s="350">
        <v>5.0259</v>
      </c>
      <c r="O90" s="348">
        <v>4.9699</v>
      </c>
      <c r="P90" s="348">
        <v>5.0301</v>
      </c>
      <c r="Q90" s="348">
        <v>4.9977</v>
      </c>
      <c r="R90" s="348">
        <v>5.0076999999999998</v>
      </c>
      <c r="S90" s="348">
        <v>5.0221999999999998</v>
      </c>
      <c r="T90" s="348">
        <v>5.0368000000000004</v>
      </c>
      <c r="U90" s="354">
        <v>5.1581999999999999</v>
      </c>
      <c r="V90" s="348">
        <v>5.2255000000000003</v>
      </c>
      <c r="W90" s="348">
        <v>5.7846000000000002</v>
      </c>
      <c r="X90" s="348">
        <v>6.0843999999999996</v>
      </c>
      <c r="Y90" s="375">
        <v>5.5107999999999997</v>
      </c>
      <c r="Z90" s="348" t="s">
        <v>430</v>
      </c>
      <c r="AA90" s="348">
        <v>4.9252000000000002</v>
      </c>
      <c r="AB90" s="348">
        <v>5.0126999999999997</v>
      </c>
      <c r="AC90" s="348">
        <v>5.1387999999999998</v>
      </c>
      <c r="AD90" s="348">
        <v>5.2218</v>
      </c>
      <c r="AE90" s="348">
        <v>5.0124000000000004</v>
      </c>
      <c r="AF90" s="348">
        <v>4.9863</v>
      </c>
      <c r="AG90" s="569"/>
      <c r="AH90" s="346">
        <v>3</v>
      </c>
      <c r="AI90" s="346">
        <v>10</v>
      </c>
      <c r="AJ90" s="346">
        <v>9</v>
      </c>
      <c r="AK90" s="346">
        <v>10</v>
      </c>
      <c r="AL90" s="346">
        <v>12</v>
      </c>
      <c r="AM90" s="346">
        <v>10</v>
      </c>
      <c r="AN90" s="346">
        <v>9</v>
      </c>
      <c r="AO90" s="572">
        <v>9</v>
      </c>
      <c r="AP90" s="346">
        <v>8</v>
      </c>
      <c r="AQ90" s="346">
        <v>7</v>
      </c>
      <c r="AR90" s="346">
        <v>9</v>
      </c>
      <c r="AS90" s="346">
        <v>6</v>
      </c>
      <c r="AT90" s="346" t="s">
        <v>430</v>
      </c>
      <c r="AU90" s="346">
        <v>13</v>
      </c>
      <c r="AV90" s="346">
        <v>9</v>
      </c>
      <c r="AW90" s="346">
        <v>9</v>
      </c>
      <c r="AX90" s="346">
        <v>8</v>
      </c>
      <c r="AY90" s="346">
        <v>8</v>
      </c>
      <c r="AZ90" s="584"/>
      <c r="BA90" s="467">
        <v>8.17</v>
      </c>
      <c r="BB90" s="348" t="s">
        <v>430</v>
      </c>
      <c r="BC90" s="348" t="s">
        <v>430</v>
      </c>
      <c r="BD90" s="348" t="s">
        <v>430</v>
      </c>
      <c r="BE90" s="375" t="s">
        <v>430</v>
      </c>
      <c r="BF90" s="375">
        <v>91.83</v>
      </c>
      <c r="BG90" s="374"/>
      <c r="BH90" s="594">
        <v>91.4</v>
      </c>
      <c r="BI90" s="348" t="s">
        <v>430</v>
      </c>
      <c r="BJ90" s="348" t="s">
        <v>430</v>
      </c>
      <c r="BK90" s="348" t="s">
        <v>430</v>
      </c>
      <c r="BL90" s="348" t="s">
        <v>430</v>
      </c>
      <c r="BM90" s="375" t="s">
        <v>430</v>
      </c>
      <c r="BN90" s="375" t="s">
        <v>430</v>
      </c>
      <c r="BO90" s="375">
        <v>8.17</v>
      </c>
      <c r="BP90" s="375" t="s">
        <v>430</v>
      </c>
      <c r="BQ90" s="375" t="s">
        <v>430</v>
      </c>
      <c r="BR90" s="466"/>
      <c r="BS90" s="373" t="s">
        <v>430</v>
      </c>
      <c r="BT90" s="354" t="s">
        <v>430</v>
      </c>
      <c r="BU90" s="430"/>
      <c r="BV90" s="374" t="s">
        <v>554</v>
      </c>
    </row>
    <row r="91" spans="1:74" s="428" customFormat="1" x14ac:dyDescent="0.25">
      <c r="A91" s="345" t="s">
        <v>7360</v>
      </c>
      <c r="B91" s="373"/>
      <c r="C91" s="719">
        <v>43704</v>
      </c>
      <c r="D91" s="373"/>
      <c r="E91" s="346">
        <v>63.33</v>
      </c>
      <c r="F91" s="373"/>
      <c r="G91" s="347">
        <v>1397.4686999999999</v>
      </c>
      <c r="H91" s="374"/>
      <c r="I91" s="348">
        <v>2.7399999999999998E-3</v>
      </c>
      <c r="J91" s="348">
        <v>5.43</v>
      </c>
      <c r="K91" s="348">
        <v>2.7399999999999998E-3</v>
      </c>
      <c r="L91" s="348">
        <v>2.7399999999999998E-3</v>
      </c>
      <c r="M91" s="362"/>
      <c r="N91" s="350">
        <v>4.9527999999999999</v>
      </c>
      <c r="O91" s="348">
        <v>4.9584999999999999</v>
      </c>
      <c r="P91" s="348">
        <v>4.9863</v>
      </c>
      <c r="Q91" s="348">
        <v>4.9715999999999996</v>
      </c>
      <c r="R91" s="348">
        <v>5.0521000000000003</v>
      </c>
      <c r="S91" s="348">
        <v>4.9798999999999998</v>
      </c>
      <c r="T91" s="348">
        <v>4.9885999999999999</v>
      </c>
      <c r="U91" s="354">
        <v>5.13</v>
      </c>
      <c r="V91" s="348">
        <v>5.2032999999999996</v>
      </c>
      <c r="W91" s="348">
        <v>5.7953000000000001</v>
      </c>
      <c r="X91" s="348">
        <v>6.1055999999999999</v>
      </c>
      <c r="Y91" s="375">
        <v>5.5316000000000001</v>
      </c>
      <c r="Z91" s="348" t="s">
        <v>430</v>
      </c>
      <c r="AA91" s="348">
        <v>4.9469000000000003</v>
      </c>
      <c r="AB91" s="348">
        <v>4.9576000000000002</v>
      </c>
      <c r="AC91" s="348">
        <v>5.1097000000000001</v>
      </c>
      <c r="AD91" s="348">
        <v>5.1974</v>
      </c>
      <c r="AE91" s="348">
        <v>4.9608999999999996</v>
      </c>
      <c r="AF91" s="348">
        <v>5.0342000000000002</v>
      </c>
      <c r="AG91" s="569"/>
      <c r="AH91" s="346">
        <v>10</v>
      </c>
      <c r="AI91" s="346">
        <v>11</v>
      </c>
      <c r="AJ91" s="346">
        <v>12</v>
      </c>
      <c r="AK91" s="346">
        <v>13</v>
      </c>
      <c r="AL91" s="346">
        <v>8</v>
      </c>
      <c r="AM91" s="346">
        <v>13</v>
      </c>
      <c r="AN91" s="346">
        <v>10</v>
      </c>
      <c r="AO91" s="572">
        <v>10</v>
      </c>
      <c r="AP91" s="346">
        <v>9</v>
      </c>
      <c r="AQ91" s="346">
        <v>5</v>
      </c>
      <c r="AR91" s="346">
        <v>5</v>
      </c>
      <c r="AS91" s="346">
        <v>5</v>
      </c>
      <c r="AT91" s="346" t="s">
        <v>430</v>
      </c>
      <c r="AU91" s="346">
        <v>10</v>
      </c>
      <c r="AV91" s="346">
        <v>11</v>
      </c>
      <c r="AW91" s="346">
        <v>10</v>
      </c>
      <c r="AX91" s="346">
        <v>9</v>
      </c>
      <c r="AY91" s="346">
        <v>14</v>
      </c>
      <c r="AZ91" s="584"/>
      <c r="BA91" s="467">
        <v>1.58</v>
      </c>
      <c r="BB91" s="348" t="s">
        <v>430</v>
      </c>
      <c r="BC91" s="348" t="s">
        <v>430</v>
      </c>
      <c r="BD91" s="348" t="s">
        <v>430</v>
      </c>
      <c r="BE91" s="375" t="s">
        <v>430</v>
      </c>
      <c r="BF91" s="375">
        <v>98.42</v>
      </c>
      <c r="BG91" s="374"/>
      <c r="BH91" s="594">
        <v>98.42</v>
      </c>
      <c r="BI91" s="348" t="s">
        <v>430</v>
      </c>
      <c r="BJ91" s="348" t="s">
        <v>430</v>
      </c>
      <c r="BK91" s="348" t="s">
        <v>430</v>
      </c>
      <c r="BL91" s="348" t="s">
        <v>430</v>
      </c>
      <c r="BM91" s="375" t="s">
        <v>430</v>
      </c>
      <c r="BN91" s="375" t="s">
        <v>430</v>
      </c>
      <c r="BO91" s="375">
        <v>1.58</v>
      </c>
      <c r="BP91" s="375" t="s">
        <v>430</v>
      </c>
      <c r="BQ91" s="375" t="s">
        <v>430</v>
      </c>
      <c r="BR91" s="466"/>
      <c r="BS91" s="373" t="s">
        <v>430</v>
      </c>
      <c r="BT91" s="354" t="s">
        <v>430</v>
      </c>
      <c r="BU91" s="430"/>
      <c r="BV91" s="374" t="s">
        <v>554</v>
      </c>
    </row>
    <row r="92" spans="1:74" s="428" customFormat="1" x14ac:dyDescent="0.25">
      <c r="A92" s="345" t="s">
        <v>7361</v>
      </c>
      <c r="B92" s="373"/>
      <c r="C92" s="719">
        <v>44580</v>
      </c>
      <c r="D92" s="373"/>
      <c r="E92" s="346">
        <v>53</v>
      </c>
      <c r="F92" s="373"/>
      <c r="G92" s="347">
        <v>1284.6534999999999</v>
      </c>
      <c r="H92" s="374"/>
      <c r="I92" s="348">
        <v>2.7399999999999998E-3</v>
      </c>
      <c r="J92" s="348">
        <v>5.41</v>
      </c>
      <c r="K92" s="348">
        <v>0</v>
      </c>
      <c r="L92" s="348">
        <v>2.7399999999999998E-3</v>
      </c>
      <c r="M92" s="362"/>
      <c r="N92" s="350">
        <v>4.6772999999999998</v>
      </c>
      <c r="O92" s="348">
        <v>4.8121</v>
      </c>
      <c r="P92" s="348">
        <v>4.9353999999999996</v>
      </c>
      <c r="Q92" s="348">
        <v>4.9725000000000001</v>
      </c>
      <c r="R92" s="348">
        <v>5.0236999999999998</v>
      </c>
      <c r="S92" s="348">
        <v>4.9759000000000002</v>
      </c>
      <c r="T92" s="348">
        <v>4.9573</v>
      </c>
      <c r="U92" s="354">
        <v>5.0810000000000004</v>
      </c>
      <c r="V92" s="348">
        <v>5.1763000000000003</v>
      </c>
      <c r="W92" s="348">
        <v>5.7714999999999996</v>
      </c>
      <c r="X92" s="348">
        <v>6.0842000000000001</v>
      </c>
      <c r="Y92" s="375" t="s">
        <v>430</v>
      </c>
      <c r="Z92" s="348" t="s">
        <v>430</v>
      </c>
      <c r="AA92" s="348">
        <v>4.9398</v>
      </c>
      <c r="AB92" s="348">
        <v>4.9366000000000003</v>
      </c>
      <c r="AC92" s="348">
        <v>5.0606999999999998</v>
      </c>
      <c r="AD92" s="348">
        <v>5.1679000000000004</v>
      </c>
      <c r="AE92" s="348">
        <v>4.9652000000000003</v>
      </c>
      <c r="AF92" s="348">
        <v>5.8394000000000004</v>
      </c>
      <c r="AG92" s="569"/>
      <c r="AH92" s="346">
        <v>16</v>
      </c>
      <c r="AI92" s="346">
        <v>16</v>
      </c>
      <c r="AJ92" s="346">
        <v>14</v>
      </c>
      <c r="AK92" s="346">
        <v>12</v>
      </c>
      <c r="AL92" s="346">
        <v>10</v>
      </c>
      <c r="AM92" s="346">
        <v>14</v>
      </c>
      <c r="AN92" s="346">
        <v>13</v>
      </c>
      <c r="AO92" s="572">
        <v>12</v>
      </c>
      <c r="AP92" s="346">
        <v>10</v>
      </c>
      <c r="AQ92" s="346">
        <v>9</v>
      </c>
      <c r="AR92" s="346">
        <v>10</v>
      </c>
      <c r="AS92" s="346" t="s">
        <v>430</v>
      </c>
      <c r="AT92" s="346" t="s">
        <v>430</v>
      </c>
      <c r="AU92" s="346">
        <v>12</v>
      </c>
      <c r="AV92" s="346">
        <v>12</v>
      </c>
      <c r="AW92" s="346">
        <v>12</v>
      </c>
      <c r="AX92" s="346">
        <v>10</v>
      </c>
      <c r="AY92" s="346">
        <v>12</v>
      </c>
      <c r="AZ92" s="584"/>
      <c r="BA92" s="467">
        <v>3.77</v>
      </c>
      <c r="BB92" s="348" t="s">
        <v>430</v>
      </c>
      <c r="BC92" s="348" t="s">
        <v>430</v>
      </c>
      <c r="BD92" s="348" t="s">
        <v>430</v>
      </c>
      <c r="BE92" s="375" t="s">
        <v>430</v>
      </c>
      <c r="BF92" s="375">
        <v>96.23</v>
      </c>
      <c r="BG92" s="374"/>
      <c r="BH92" s="594">
        <v>96.23</v>
      </c>
      <c r="BI92" s="348" t="s">
        <v>430</v>
      </c>
      <c r="BJ92" s="348" t="s">
        <v>430</v>
      </c>
      <c r="BK92" s="348" t="s">
        <v>430</v>
      </c>
      <c r="BL92" s="348" t="s">
        <v>430</v>
      </c>
      <c r="BM92" s="375" t="s">
        <v>430</v>
      </c>
      <c r="BN92" s="375" t="s">
        <v>430</v>
      </c>
      <c r="BO92" s="375">
        <v>3.77</v>
      </c>
      <c r="BP92" s="375" t="s">
        <v>430</v>
      </c>
      <c r="BQ92" s="375" t="s">
        <v>430</v>
      </c>
      <c r="BR92" s="466"/>
      <c r="BS92" s="373" t="s">
        <v>430</v>
      </c>
      <c r="BT92" s="354" t="s">
        <v>430</v>
      </c>
      <c r="BU92" s="430"/>
      <c r="BV92" s="374" t="s">
        <v>554</v>
      </c>
    </row>
    <row r="93" spans="1:74" s="428" customFormat="1" x14ac:dyDescent="0.25">
      <c r="A93" s="345" t="s">
        <v>7362</v>
      </c>
      <c r="B93" s="373"/>
      <c r="C93" s="719">
        <v>44846</v>
      </c>
      <c r="D93" s="373"/>
      <c r="E93" s="346">
        <v>26.85</v>
      </c>
      <c r="F93" s="373"/>
      <c r="G93" s="347">
        <v>1233.3697999999999</v>
      </c>
      <c r="H93" s="374"/>
      <c r="I93" s="348">
        <v>2.7399999999999998E-3</v>
      </c>
      <c r="J93" s="348">
        <v>5.5</v>
      </c>
      <c r="K93" s="348">
        <v>2.7399999999999998E-3</v>
      </c>
      <c r="L93" s="348">
        <v>2.7399999999999998E-3</v>
      </c>
      <c r="M93" s="362"/>
      <c r="N93" s="350">
        <v>4.3567</v>
      </c>
      <c r="O93" s="348">
        <v>4.6055000000000001</v>
      </c>
      <c r="P93" s="348">
        <v>4.6821000000000002</v>
      </c>
      <c r="Q93" s="348">
        <v>4.6901000000000002</v>
      </c>
      <c r="R93" s="348">
        <v>4.7507999999999999</v>
      </c>
      <c r="S93" s="348">
        <v>4.6805000000000003</v>
      </c>
      <c r="T93" s="348">
        <v>4.6604000000000001</v>
      </c>
      <c r="U93" s="354">
        <v>4.7828999999999997</v>
      </c>
      <c r="V93" s="348">
        <v>4.8677999999999999</v>
      </c>
      <c r="W93" s="348">
        <v>5.4276999999999997</v>
      </c>
      <c r="X93" s="348">
        <v>5.7672999999999996</v>
      </c>
      <c r="Y93" s="375" t="s">
        <v>430</v>
      </c>
      <c r="Z93" s="348" t="s">
        <v>430</v>
      </c>
      <c r="AA93" s="348">
        <v>4.6539999999999999</v>
      </c>
      <c r="AB93" s="348">
        <v>4.6391</v>
      </c>
      <c r="AC93" s="348">
        <v>4.7671000000000001</v>
      </c>
      <c r="AD93" s="348">
        <v>4.8593999999999999</v>
      </c>
      <c r="AE93" s="348">
        <v>4.6623000000000001</v>
      </c>
      <c r="AF93" s="348">
        <v>5.8571999999999997</v>
      </c>
      <c r="AG93" s="569"/>
      <c r="AH93" s="346">
        <v>18</v>
      </c>
      <c r="AI93" s="346">
        <v>18</v>
      </c>
      <c r="AJ93" s="346">
        <v>18</v>
      </c>
      <c r="AK93" s="346">
        <v>18</v>
      </c>
      <c r="AL93" s="346">
        <v>18</v>
      </c>
      <c r="AM93" s="346">
        <v>18</v>
      </c>
      <c r="AN93" s="346">
        <v>18</v>
      </c>
      <c r="AO93" s="572">
        <v>18</v>
      </c>
      <c r="AP93" s="346">
        <v>17</v>
      </c>
      <c r="AQ93" s="346">
        <v>17</v>
      </c>
      <c r="AR93" s="346">
        <v>16</v>
      </c>
      <c r="AS93" s="346" t="s">
        <v>430</v>
      </c>
      <c r="AT93" s="346" t="s">
        <v>430</v>
      </c>
      <c r="AU93" s="346">
        <v>18</v>
      </c>
      <c r="AV93" s="346">
        <v>18</v>
      </c>
      <c r="AW93" s="346">
        <v>18</v>
      </c>
      <c r="AX93" s="346">
        <v>17</v>
      </c>
      <c r="AY93" s="346">
        <v>18</v>
      </c>
      <c r="AZ93" s="584"/>
      <c r="BA93" s="467" t="s">
        <v>430</v>
      </c>
      <c r="BB93" s="348" t="s">
        <v>430</v>
      </c>
      <c r="BC93" s="348" t="s">
        <v>430</v>
      </c>
      <c r="BD93" s="348" t="s">
        <v>430</v>
      </c>
      <c r="BE93" s="375" t="s">
        <v>430</v>
      </c>
      <c r="BF93" s="375">
        <v>100</v>
      </c>
      <c r="BG93" s="374"/>
      <c r="BH93" s="594">
        <v>100</v>
      </c>
      <c r="BI93" s="348" t="s">
        <v>430</v>
      </c>
      <c r="BJ93" s="348" t="s">
        <v>430</v>
      </c>
      <c r="BK93" s="348" t="s">
        <v>430</v>
      </c>
      <c r="BL93" s="348" t="s">
        <v>430</v>
      </c>
      <c r="BM93" s="375" t="s">
        <v>430</v>
      </c>
      <c r="BN93" s="375" t="s">
        <v>430</v>
      </c>
      <c r="BO93" s="375" t="s">
        <v>430</v>
      </c>
      <c r="BP93" s="375" t="s">
        <v>430</v>
      </c>
      <c r="BQ93" s="375" t="s">
        <v>430</v>
      </c>
      <c r="BR93" s="466"/>
      <c r="BS93" s="373" t="s">
        <v>430</v>
      </c>
      <c r="BT93" s="354" t="s">
        <v>430</v>
      </c>
      <c r="BU93" s="430"/>
      <c r="BV93" s="374" t="s">
        <v>554</v>
      </c>
    </row>
    <row r="94" spans="1:74" s="428" customFormat="1" x14ac:dyDescent="0.25">
      <c r="A94" s="345" t="s">
        <v>7363</v>
      </c>
      <c r="B94" s="373"/>
      <c r="C94" s="719">
        <v>43762</v>
      </c>
      <c r="D94" s="373"/>
      <c r="E94" s="346">
        <v>13.56</v>
      </c>
      <c r="F94" s="373"/>
      <c r="G94" s="347">
        <v>1368.4785999999999</v>
      </c>
      <c r="H94" s="374"/>
      <c r="I94" s="348">
        <v>2.66E-3</v>
      </c>
      <c r="J94" s="348">
        <v>5.37</v>
      </c>
      <c r="K94" s="348">
        <v>2.66E-3</v>
      </c>
      <c r="L94" s="348">
        <v>2.66E-3</v>
      </c>
      <c r="M94" s="362"/>
      <c r="N94" s="350">
        <v>4.6174999999999997</v>
      </c>
      <c r="O94" s="348">
        <v>4.7672999999999996</v>
      </c>
      <c r="P94" s="348">
        <v>4.8156999999999996</v>
      </c>
      <c r="Q94" s="348">
        <v>4.8118999999999996</v>
      </c>
      <c r="R94" s="348">
        <v>4.8342000000000001</v>
      </c>
      <c r="S94" s="348">
        <v>4.8330000000000002</v>
      </c>
      <c r="T94" s="348">
        <v>4.8033000000000001</v>
      </c>
      <c r="U94" s="354">
        <v>4.9286000000000003</v>
      </c>
      <c r="V94" s="348">
        <v>5.0205000000000002</v>
      </c>
      <c r="W94" s="348">
        <v>5.5670000000000002</v>
      </c>
      <c r="X94" s="348">
        <v>5.8661000000000003</v>
      </c>
      <c r="Y94" s="375">
        <v>5.3213999999999997</v>
      </c>
      <c r="Z94" s="348" t="s">
        <v>430</v>
      </c>
      <c r="AA94" s="348">
        <v>4.7702999999999998</v>
      </c>
      <c r="AB94" s="348">
        <v>4.7874999999999996</v>
      </c>
      <c r="AC94" s="348">
        <v>4.9099000000000004</v>
      </c>
      <c r="AD94" s="348">
        <v>5.0121000000000002</v>
      </c>
      <c r="AE94" s="348">
        <v>4.7850000000000001</v>
      </c>
      <c r="AF94" s="348">
        <v>4.8268000000000004</v>
      </c>
      <c r="AG94" s="569"/>
      <c r="AH94" s="346">
        <v>17</v>
      </c>
      <c r="AI94" s="346">
        <v>17</v>
      </c>
      <c r="AJ94" s="346">
        <v>17</v>
      </c>
      <c r="AK94" s="346">
        <v>17</v>
      </c>
      <c r="AL94" s="346">
        <v>17</v>
      </c>
      <c r="AM94" s="346">
        <v>17</v>
      </c>
      <c r="AN94" s="346">
        <v>17</v>
      </c>
      <c r="AO94" s="572">
        <v>17</v>
      </c>
      <c r="AP94" s="346">
        <v>16</v>
      </c>
      <c r="AQ94" s="346">
        <v>16</v>
      </c>
      <c r="AR94" s="346">
        <v>15</v>
      </c>
      <c r="AS94" s="346">
        <v>11</v>
      </c>
      <c r="AT94" s="346" t="s">
        <v>430</v>
      </c>
      <c r="AU94" s="346">
        <v>17</v>
      </c>
      <c r="AV94" s="346">
        <v>17</v>
      </c>
      <c r="AW94" s="346">
        <v>17</v>
      </c>
      <c r="AX94" s="346">
        <v>16</v>
      </c>
      <c r="AY94" s="346">
        <v>17</v>
      </c>
      <c r="AZ94" s="584"/>
      <c r="BA94" s="467" t="s">
        <v>430</v>
      </c>
      <c r="BB94" s="348" t="s">
        <v>430</v>
      </c>
      <c r="BC94" s="348" t="s">
        <v>430</v>
      </c>
      <c r="BD94" s="348" t="s">
        <v>430</v>
      </c>
      <c r="BE94" s="375" t="s">
        <v>430</v>
      </c>
      <c r="BF94" s="375">
        <v>100</v>
      </c>
      <c r="BG94" s="374"/>
      <c r="BH94" s="594">
        <v>100</v>
      </c>
      <c r="BI94" s="348" t="s">
        <v>430</v>
      </c>
      <c r="BJ94" s="348" t="s">
        <v>430</v>
      </c>
      <c r="BK94" s="348" t="s">
        <v>430</v>
      </c>
      <c r="BL94" s="348" t="s">
        <v>430</v>
      </c>
      <c r="BM94" s="375" t="s">
        <v>430</v>
      </c>
      <c r="BN94" s="375" t="s">
        <v>430</v>
      </c>
      <c r="BO94" s="375" t="s">
        <v>430</v>
      </c>
      <c r="BP94" s="375" t="s">
        <v>430</v>
      </c>
      <c r="BQ94" s="375" t="s">
        <v>430</v>
      </c>
      <c r="BR94" s="466"/>
      <c r="BS94" s="373" t="s">
        <v>430</v>
      </c>
      <c r="BT94" s="354" t="s">
        <v>430</v>
      </c>
      <c r="BU94" s="430"/>
      <c r="BV94" s="374" t="s">
        <v>554</v>
      </c>
    </row>
    <row r="95" spans="1:74" x14ac:dyDescent="0.25">
      <c r="A95" s="318" t="s">
        <v>93</v>
      </c>
      <c r="B95" s="43"/>
      <c r="C95" s="720"/>
      <c r="D95" s="43"/>
      <c r="E95" s="51"/>
      <c r="F95" s="43"/>
      <c r="G95" s="55"/>
      <c r="H95" s="66"/>
      <c r="I95" s="59"/>
      <c r="J95" s="59"/>
      <c r="K95" s="59"/>
      <c r="L95" s="59"/>
      <c r="M95" s="258"/>
      <c r="N95" s="70">
        <v>4.8818000000000001</v>
      </c>
      <c r="O95" s="59">
        <v>4.9713000000000003</v>
      </c>
      <c r="P95" s="59">
        <v>5.0071000000000003</v>
      </c>
      <c r="Q95" s="59">
        <v>4.9901</v>
      </c>
      <c r="R95" s="59">
        <v>5.0208000000000004</v>
      </c>
      <c r="S95" s="59">
        <v>5.0601000000000003</v>
      </c>
      <c r="T95" s="59">
        <v>5.0160999999999998</v>
      </c>
      <c r="U95" s="88">
        <v>5.1257999999999999</v>
      </c>
      <c r="V95" s="59">
        <v>5.1917999999999997</v>
      </c>
      <c r="W95" s="59">
        <v>5.7474999999999996</v>
      </c>
      <c r="X95" s="59">
        <v>6.0677000000000003</v>
      </c>
      <c r="Y95" s="276">
        <v>5.5030000000000001</v>
      </c>
      <c r="Z95" s="59" t="s">
        <v>430</v>
      </c>
      <c r="AA95" s="59">
        <v>4.9996</v>
      </c>
      <c r="AB95" s="59">
        <v>4.9966999999999997</v>
      </c>
      <c r="AC95" s="59">
        <v>5.1089000000000002</v>
      </c>
      <c r="AD95" s="59">
        <v>5.1856</v>
      </c>
      <c r="AE95" s="59">
        <v>4.9767000000000001</v>
      </c>
      <c r="AF95" s="59">
        <v>5.3577000000000004</v>
      </c>
      <c r="AG95" s="553"/>
      <c r="AH95" s="51">
        <v>18</v>
      </c>
      <c r="AI95" s="51">
        <v>18</v>
      </c>
      <c r="AJ95" s="51">
        <v>18</v>
      </c>
      <c r="AK95" s="51">
        <v>18</v>
      </c>
      <c r="AL95" s="51">
        <v>18</v>
      </c>
      <c r="AM95" s="51">
        <v>18</v>
      </c>
      <c r="AN95" s="51">
        <v>18</v>
      </c>
      <c r="AO95" s="560">
        <v>18</v>
      </c>
      <c r="AP95" s="51">
        <v>17</v>
      </c>
      <c r="AQ95" s="51">
        <v>17</v>
      </c>
      <c r="AR95" s="51">
        <v>16</v>
      </c>
      <c r="AS95" s="51">
        <v>11</v>
      </c>
      <c r="AT95" s="51">
        <v>0</v>
      </c>
      <c r="AU95" s="51">
        <v>18</v>
      </c>
      <c r="AV95" s="51">
        <v>18</v>
      </c>
      <c r="AW95" s="51">
        <v>18</v>
      </c>
      <c r="AX95" s="51">
        <v>17</v>
      </c>
      <c r="AY95" s="51">
        <v>18</v>
      </c>
      <c r="AZ95" s="579"/>
      <c r="BA95" s="577"/>
      <c r="BB95" s="59"/>
      <c r="BC95" s="59"/>
      <c r="BD95" s="59"/>
      <c r="BE95" s="276"/>
      <c r="BF95" s="276"/>
      <c r="BG95" s="66"/>
      <c r="BH95" s="586"/>
      <c r="BI95" s="59"/>
      <c r="BJ95" s="59"/>
      <c r="BK95" s="59"/>
      <c r="BL95" s="59"/>
      <c r="BM95" s="276"/>
      <c r="BN95" s="587"/>
      <c r="BO95" s="587"/>
      <c r="BP95" s="587"/>
      <c r="BQ95" s="587"/>
      <c r="BR95" s="148"/>
      <c r="BS95" s="43"/>
      <c r="BT95" s="88"/>
      <c r="BU95" s="34"/>
      <c r="BV95" s="66"/>
    </row>
    <row r="96" spans="1:74" x14ac:dyDescent="0.25">
      <c r="A96" s="320" t="s">
        <v>94</v>
      </c>
      <c r="B96" s="44"/>
      <c r="C96" s="721"/>
      <c r="D96" s="44"/>
      <c r="E96" s="52"/>
      <c r="F96" s="44"/>
      <c r="G96" s="56"/>
      <c r="H96" s="67"/>
      <c r="I96" s="60"/>
      <c r="J96" s="60"/>
      <c r="K96" s="60"/>
      <c r="L96" s="60"/>
      <c r="M96" s="259"/>
      <c r="N96" s="71">
        <v>5.0827</v>
      </c>
      <c r="O96" s="60">
        <v>5.1295000000000002</v>
      </c>
      <c r="P96" s="60">
        <v>5.3045</v>
      </c>
      <c r="Q96" s="60">
        <v>5.1014999999999997</v>
      </c>
      <c r="R96" s="60">
        <v>5.1501999999999999</v>
      </c>
      <c r="S96" s="60">
        <v>5.8765000000000001</v>
      </c>
      <c r="T96" s="60">
        <v>5.5090000000000003</v>
      </c>
      <c r="U96" s="89">
        <v>5.5293000000000001</v>
      </c>
      <c r="V96" s="60">
        <v>5.5613999999999999</v>
      </c>
      <c r="W96" s="60">
        <v>6.0419999999999998</v>
      </c>
      <c r="X96" s="60">
        <v>6.3121999999999998</v>
      </c>
      <c r="Y96" s="277">
        <v>5.6966999999999999</v>
      </c>
      <c r="Z96" s="60" t="s">
        <v>430</v>
      </c>
      <c r="AA96" s="60">
        <v>5.8479999999999999</v>
      </c>
      <c r="AB96" s="60">
        <v>5.5122</v>
      </c>
      <c r="AC96" s="60">
        <v>5.5213999999999999</v>
      </c>
      <c r="AD96" s="60">
        <v>5.5594000000000001</v>
      </c>
      <c r="AE96" s="60">
        <v>5.0903</v>
      </c>
      <c r="AF96" s="60">
        <v>6.2662000000000004</v>
      </c>
      <c r="AG96" s="554"/>
      <c r="AH96" s="52"/>
      <c r="AI96" s="52"/>
      <c r="AJ96" s="52"/>
      <c r="AK96" s="52"/>
      <c r="AL96" s="52"/>
      <c r="AM96" s="52"/>
      <c r="AN96" s="52"/>
      <c r="AO96" s="561"/>
      <c r="AP96" s="52"/>
      <c r="AQ96" s="52"/>
      <c r="AR96" s="52"/>
      <c r="AS96" s="52"/>
      <c r="AT96" s="52"/>
      <c r="AU96" s="52"/>
      <c r="AV96" s="52"/>
      <c r="AW96" s="52"/>
      <c r="AX96" s="52"/>
      <c r="AY96" s="52"/>
      <c r="AZ96" s="580"/>
      <c r="BA96" s="551"/>
      <c r="BB96" s="60"/>
      <c r="BC96" s="60"/>
      <c r="BD96" s="60"/>
      <c r="BE96" s="277"/>
      <c r="BF96" s="277"/>
      <c r="BG96" s="67"/>
      <c r="BH96" s="588"/>
      <c r="BI96" s="60"/>
      <c r="BJ96" s="60"/>
      <c r="BK96" s="60"/>
      <c r="BL96" s="60"/>
      <c r="BN96" s="589"/>
      <c r="BO96" s="589"/>
      <c r="BP96" s="589"/>
      <c r="BQ96" s="589"/>
      <c r="BR96" s="146"/>
      <c r="BS96" s="44"/>
      <c r="BT96" s="89"/>
      <c r="BU96" s="26"/>
      <c r="BV96" s="67"/>
    </row>
    <row r="97" spans="1:74" x14ac:dyDescent="0.25">
      <c r="A97" s="320" t="s">
        <v>95</v>
      </c>
      <c r="B97" s="44"/>
      <c r="C97" s="721"/>
      <c r="D97" s="44"/>
      <c r="E97" s="52"/>
      <c r="F97" s="44"/>
      <c r="G97" s="56"/>
      <c r="H97" s="67"/>
      <c r="I97" s="60"/>
      <c r="J97" s="60"/>
      <c r="K97" s="60"/>
      <c r="L97" s="60"/>
      <c r="M97" s="259"/>
      <c r="N97" s="71">
        <v>4.3567</v>
      </c>
      <c r="O97" s="60">
        <v>4.6055000000000001</v>
      </c>
      <c r="P97" s="60">
        <v>4.6821000000000002</v>
      </c>
      <c r="Q97" s="60">
        <v>4.6901000000000002</v>
      </c>
      <c r="R97" s="60">
        <v>4.7507999999999999</v>
      </c>
      <c r="S97" s="60">
        <v>4.6805000000000003</v>
      </c>
      <c r="T97" s="60">
        <v>4.6604000000000001</v>
      </c>
      <c r="U97" s="89">
        <v>4.7828999999999997</v>
      </c>
      <c r="V97" s="60">
        <v>4.8677999999999999</v>
      </c>
      <c r="W97" s="60">
        <v>5.4276999999999997</v>
      </c>
      <c r="X97" s="60">
        <v>5.7672999999999996</v>
      </c>
      <c r="Y97" s="277">
        <v>5.3213999999999997</v>
      </c>
      <c r="Z97" s="60" t="s">
        <v>430</v>
      </c>
      <c r="AA97" s="60">
        <v>4.6539999999999999</v>
      </c>
      <c r="AB97" s="60">
        <v>4.6391</v>
      </c>
      <c r="AC97" s="60">
        <v>4.7671000000000001</v>
      </c>
      <c r="AD97" s="60">
        <v>4.8593999999999999</v>
      </c>
      <c r="AE97" s="60">
        <v>4.6623000000000001</v>
      </c>
      <c r="AF97" s="60">
        <v>4.8268000000000004</v>
      </c>
      <c r="AG97" s="554"/>
      <c r="AH97" s="52"/>
      <c r="AI97" s="52"/>
      <c r="AJ97" s="52"/>
      <c r="AK97" s="52"/>
      <c r="AL97" s="52"/>
      <c r="AM97" s="52"/>
      <c r="AN97" s="52"/>
      <c r="AO97" s="561"/>
      <c r="AP97" s="52"/>
      <c r="AQ97" s="52"/>
      <c r="AR97" s="52"/>
      <c r="AS97" s="52"/>
      <c r="AT97" s="52"/>
      <c r="AU97" s="52"/>
      <c r="AV97" s="52"/>
      <c r="AW97" s="52"/>
      <c r="AX97" s="52"/>
      <c r="AY97" s="52"/>
      <c r="AZ97" s="580"/>
      <c r="BA97" s="551"/>
      <c r="BB97" s="60"/>
      <c r="BC97" s="60"/>
      <c r="BD97" s="60"/>
      <c r="BE97" s="277"/>
      <c r="BF97" s="277"/>
      <c r="BG97" s="67"/>
      <c r="BH97" s="588"/>
      <c r="BI97" s="60"/>
      <c r="BJ97" s="60"/>
      <c r="BK97" s="60"/>
      <c r="BL97" s="60"/>
      <c r="BN97" s="589"/>
      <c r="BO97" s="589"/>
      <c r="BP97" s="589"/>
      <c r="BQ97" s="589"/>
      <c r="BR97" s="146"/>
      <c r="BS97" s="44"/>
      <c r="BT97" s="89"/>
      <c r="BU97" s="26"/>
      <c r="BV97" s="67"/>
    </row>
    <row r="98" spans="1:74" x14ac:dyDescent="0.25">
      <c r="A98" s="321" t="s">
        <v>96</v>
      </c>
      <c r="B98" s="45"/>
      <c r="C98" s="722"/>
      <c r="D98" s="45"/>
      <c r="E98" s="53"/>
      <c r="F98" s="45"/>
      <c r="G98" s="57"/>
      <c r="H98" s="68"/>
      <c r="I98" s="61"/>
      <c r="J98" s="61"/>
      <c r="K98" s="61"/>
      <c r="L98" s="61"/>
      <c r="M98" s="262"/>
      <c r="N98" s="72">
        <v>4.9596</v>
      </c>
      <c r="O98" s="61">
        <v>4.99885</v>
      </c>
      <c r="P98" s="61">
        <v>5.0299500000000004</v>
      </c>
      <c r="Q98" s="61">
        <v>5.0023999999999997</v>
      </c>
      <c r="R98" s="61">
        <v>5.03315</v>
      </c>
      <c r="S98" s="61">
        <v>5.0225499999999998</v>
      </c>
      <c r="T98" s="61">
        <v>5.0126999999999997</v>
      </c>
      <c r="U98" s="90">
        <v>5.1440999999999999</v>
      </c>
      <c r="V98" s="61">
        <v>5.2032999999999996</v>
      </c>
      <c r="W98" s="61">
        <v>5.7714999999999996</v>
      </c>
      <c r="X98" s="61">
        <v>6.0860000000000003</v>
      </c>
      <c r="Y98" s="279">
        <v>5.5107999999999997</v>
      </c>
      <c r="Z98" s="61" t="s">
        <v>430</v>
      </c>
      <c r="AA98" s="61">
        <v>4.9569999999999999</v>
      </c>
      <c r="AB98" s="61">
        <v>4.9889000000000001</v>
      </c>
      <c r="AC98" s="61">
        <v>5.1242000000000001</v>
      </c>
      <c r="AD98" s="61">
        <v>5.1825999999999999</v>
      </c>
      <c r="AE98" s="61">
        <v>5.0057999999999998</v>
      </c>
      <c r="AF98" s="61">
        <v>5.0495999999999999</v>
      </c>
      <c r="AG98" s="556"/>
      <c r="AH98" s="53"/>
      <c r="AI98" s="53"/>
      <c r="AJ98" s="53"/>
      <c r="AK98" s="53"/>
      <c r="AL98" s="53"/>
      <c r="AM98" s="53"/>
      <c r="AN98" s="53"/>
      <c r="AO98" s="563"/>
      <c r="AP98" s="53"/>
      <c r="AQ98" s="53"/>
      <c r="AR98" s="53"/>
      <c r="AS98" s="53"/>
      <c r="AT98" s="53"/>
      <c r="AU98" s="53"/>
      <c r="AV98" s="53"/>
      <c r="AW98" s="53"/>
      <c r="AX98" s="53"/>
      <c r="AY98" s="53"/>
      <c r="AZ98" s="581"/>
      <c r="BA98" s="578"/>
      <c r="BB98" s="61"/>
      <c r="BC98" s="61"/>
      <c r="BD98" s="61"/>
      <c r="BE98" s="279"/>
      <c r="BF98" s="279"/>
      <c r="BG98" s="68"/>
      <c r="BH98" s="590"/>
      <c r="BI98" s="61"/>
      <c r="BJ98" s="61"/>
      <c r="BK98" s="61"/>
      <c r="BL98" s="61"/>
      <c r="BM98" s="279"/>
      <c r="BN98" s="591"/>
      <c r="BO98" s="591"/>
      <c r="BP98" s="591"/>
      <c r="BQ98" s="591"/>
      <c r="BR98" s="149"/>
      <c r="BS98" s="45"/>
      <c r="BT98" s="90"/>
      <c r="BU98" s="272"/>
      <c r="BV98" s="68"/>
    </row>
    <row r="99" spans="1:74" ht="14.5" x14ac:dyDescent="0.25">
      <c r="A99" s="323" t="s">
        <v>91</v>
      </c>
      <c r="B99" s="69"/>
      <c r="C99" s="726"/>
      <c r="D99" s="69"/>
      <c r="E99" s="40"/>
      <c r="F99" s="69"/>
      <c r="G99" s="40"/>
      <c r="H99" s="69"/>
      <c r="I99" s="62"/>
      <c r="J99" s="62"/>
      <c r="K99" s="62"/>
      <c r="L99" s="62"/>
      <c r="M99" s="263"/>
      <c r="N99" s="73"/>
      <c r="O99" s="62"/>
      <c r="P99" s="62"/>
      <c r="Q99" s="62"/>
      <c r="R99" s="62"/>
      <c r="S99" s="62"/>
      <c r="T99" s="62"/>
      <c r="U99" s="91"/>
      <c r="V99" s="62"/>
      <c r="W99" s="62"/>
      <c r="X99" s="62"/>
      <c r="Y99" s="245"/>
      <c r="Z99" s="62"/>
      <c r="AA99" s="62"/>
      <c r="AB99" s="62"/>
      <c r="AC99" s="62"/>
      <c r="AD99" s="62"/>
      <c r="AE99" s="62"/>
      <c r="AF99" s="62"/>
      <c r="AG99" s="557"/>
      <c r="AH99" s="54"/>
      <c r="AI99" s="54"/>
      <c r="AJ99" s="54"/>
      <c r="AK99" s="54"/>
      <c r="AL99" s="54"/>
      <c r="AM99" s="54"/>
      <c r="AN99" s="54"/>
      <c r="AO99" s="312"/>
      <c r="AP99" s="247"/>
      <c r="AQ99" s="247"/>
      <c r="AR99" s="247"/>
      <c r="AS99" s="247"/>
      <c r="AT99" s="247"/>
      <c r="AU99" s="247"/>
      <c r="AV99" s="247"/>
      <c r="AW99" s="247"/>
      <c r="AX99" s="247"/>
      <c r="AY99" s="247"/>
      <c r="AZ99" s="69"/>
      <c r="BA99" s="245"/>
      <c r="BB99" s="245"/>
      <c r="BC99" s="245"/>
      <c r="BD99" s="245"/>
      <c r="BE99" s="245"/>
      <c r="BF99" s="245"/>
      <c r="BG99" s="69"/>
      <c r="BH99" s="245"/>
      <c r="BI99" s="245"/>
      <c r="BJ99" s="245"/>
      <c r="BK99" s="245"/>
      <c r="BL99" s="245"/>
      <c r="BM99" s="245"/>
      <c r="BN99" s="245"/>
      <c r="BO99" s="245"/>
      <c r="BP99" s="245"/>
      <c r="BQ99" s="245"/>
      <c r="BR99" s="255"/>
      <c r="BS99" s="40"/>
      <c r="BT99" s="40"/>
      <c r="BU99" s="41"/>
      <c r="BV99" s="69"/>
    </row>
    <row r="100" spans="1:74" s="428" customFormat="1" x14ac:dyDescent="0.25">
      <c r="A100" s="345" t="s">
        <v>7288</v>
      </c>
      <c r="B100" s="374"/>
      <c r="C100" s="731"/>
      <c r="D100" s="374"/>
      <c r="E100" s="372"/>
      <c r="F100" s="374"/>
      <c r="G100" s="372"/>
      <c r="H100" s="374"/>
      <c r="I100" s="348"/>
      <c r="J100" s="348"/>
      <c r="K100" s="348"/>
      <c r="L100" s="348"/>
      <c r="M100" s="362"/>
      <c r="N100" s="350" t="s">
        <v>430</v>
      </c>
      <c r="O100" s="348" t="s">
        <v>430</v>
      </c>
      <c r="P100" s="348" t="s">
        <v>430</v>
      </c>
      <c r="Q100" s="348" t="s">
        <v>430</v>
      </c>
      <c r="R100" s="348" t="s">
        <v>430</v>
      </c>
      <c r="S100" s="348" t="s">
        <v>430</v>
      </c>
      <c r="T100" s="348" t="s">
        <v>430</v>
      </c>
      <c r="U100" s="354" t="s">
        <v>430</v>
      </c>
      <c r="V100" s="348" t="s">
        <v>430</v>
      </c>
      <c r="W100" s="348" t="s">
        <v>430</v>
      </c>
      <c r="X100" s="348" t="s">
        <v>430</v>
      </c>
      <c r="Y100" s="375" t="s">
        <v>430</v>
      </c>
      <c r="Z100" s="348" t="s">
        <v>430</v>
      </c>
      <c r="AA100" s="348" t="s">
        <v>430</v>
      </c>
      <c r="AB100" s="348" t="s">
        <v>430</v>
      </c>
      <c r="AC100" s="348" t="s">
        <v>430</v>
      </c>
      <c r="AD100" s="348" t="s">
        <v>430</v>
      </c>
      <c r="AE100" s="348" t="s">
        <v>430</v>
      </c>
      <c r="AF100" s="348" t="s">
        <v>430</v>
      </c>
      <c r="AG100" s="569"/>
      <c r="AH100" s="346"/>
      <c r="AI100" s="346"/>
      <c r="AJ100" s="346"/>
      <c r="AK100" s="346"/>
      <c r="AL100" s="346"/>
      <c r="AM100" s="346"/>
      <c r="AN100" s="346"/>
      <c r="AO100" s="573"/>
      <c r="AP100" s="346"/>
      <c r="AQ100" s="346"/>
      <c r="AR100" s="346"/>
      <c r="AS100" s="346"/>
      <c r="AT100" s="346"/>
      <c r="AU100" s="429"/>
      <c r="AV100" s="429"/>
      <c r="AW100" s="429"/>
      <c r="AX100" s="429"/>
      <c r="AY100" s="429"/>
      <c r="AZ100" s="374"/>
      <c r="BA100" s="375"/>
      <c r="BB100" s="375"/>
      <c r="BC100" s="375"/>
      <c r="BD100" s="375"/>
      <c r="BE100" s="375"/>
      <c r="BF100" s="375"/>
      <c r="BG100" s="374"/>
      <c r="BH100" s="375"/>
      <c r="BI100" s="375"/>
      <c r="BJ100" s="375"/>
      <c r="BK100" s="375"/>
      <c r="BL100" s="375"/>
      <c r="BM100" s="375"/>
      <c r="BN100" s="375"/>
      <c r="BO100" s="632"/>
      <c r="BP100" s="632"/>
      <c r="BQ100" s="632"/>
      <c r="BR100" s="372"/>
      <c r="BS100" s="372"/>
      <c r="BT100" s="372"/>
      <c r="BU100" s="372"/>
      <c r="BV100" s="430"/>
    </row>
    <row r="101" spans="1:74" s="428" customFormat="1" x14ac:dyDescent="0.25">
      <c r="A101" s="345" t="s">
        <v>7289</v>
      </c>
      <c r="B101" s="374"/>
      <c r="C101" s="731"/>
      <c r="D101" s="374"/>
      <c r="E101" s="372"/>
      <c r="F101" s="374"/>
      <c r="G101" s="372"/>
      <c r="H101" s="374"/>
      <c r="I101" s="348"/>
      <c r="J101" s="348"/>
      <c r="K101" s="348"/>
      <c r="L101" s="348"/>
      <c r="M101" s="362"/>
      <c r="N101" s="350" t="s">
        <v>430</v>
      </c>
      <c r="O101" s="348" t="s">
        <v>430</v>
      </c>
      <c r="P101" s="348" t="s">
        <v>430</v>
      </c>
      <c r="Q101" s="348" t="s">
        <v>430</v>
      </c>
      <c r="R101" s="348" t="s">
        <v>430</v>
      </c>
      <c r="S101" s="348" t="s">
        <v>430</v>
      </c>
      <c r="T101" s="348" t="s">
        <v>430</v>
      </c>
      <c r="U101" s="354" t="s">
        <v>430</v>
      </c>
      <c r="V101" s="348" t="s">
        <v>430</v>
      </c>
      <c r="W101" s="348" t="s">
        <v>430</v>
      </c>
      <c r="X101" s="348" t="s">
        <v>430</v>
      </c>
      <c r="Y101" s="375" t="s">
        <v>430</v>
      </c>
      <c r="Z101" s="348" t="s">
        <v>430</v>
      </c>
      <c r="AA101" s="348" t="s">
        <v>430</v>
      </c>
      <c r="AB101" s="348" t="s">
        <v>430</v>
      </c>
      <c r="AC101" s="348" t="s">
        <v>430</v>
      </c>
      <c r="AD101" s="348" t="s">
        <v>430</v>
      </c>
      <c r="AE101" s="348" t="s">
        <v>430</v>
      </c>
      <c r="AF101" s="348" t="s">
        <v>430</v>
      </c>
      <c r="AG101" s="569"/>
      <c r="AH101" s="346"/>
      <c r="AI101" s="346"/>
      <c r="AJ101" s="346"/>
      <c r="AK101" s="346"/>
      <c r="AL101" s="346"/>
      <c r="AM101" s="346"/>
      <c r="AN101" s="346"/>
      <c r="AO101" s="573"/>
      <c r="AP101" s="346"/>
      <c r="AQ101" s="346"/>
      <c r="AR101" s="346"/>
      <c r="AS101" s="346"/>
      <c r="AT101" s="346"/>
      <c r="AU101" s="429"/>
      <c r="AV101" s="429"/>
      <c r="AW101" s="429"/>
      <c r="AX101" s="429"/>
      <c r="AY101" s="429"/>
      <c r="AZ101" s="374"/>
      <c r="BA101" s="375"/>
      <c r="BB101" s="375"/>
      <c r="BC101" s="375"/>
      <c r="BD101" s="375"/>
      <c r="BE101" s="375"/>
      <c r="BF101" s="375"/>
      <c r="BG101" s="374"/>
      <c r="BH101" s="375"/>
      <c r="BI101" s="375"/>
      <c r="BJ101" s="375"/>
      <c r="BK101" s="375"/>
      <c r="BL101" s="375"/>
      <c r="BM101" s="375"/>
      <c r="BN101" s="375"/>
      <c r="BO101" s="632"/>
      <c r="BP101" s="632"/>
      <c r="BQ101" s="375"/>
      <c r="BR101" s="372"/>
      <c r="BS101" s="372"/>
      <c r="BT101" s="372"/>
      <c r="BU101" s="372"/>
      <c r="BV101" s="430"/>
    </row>
    <row r="102" spans="1:74" s="428" customFormat="1" x14ac:dyDescent="0.25">
      <c r="A102" s="345" t="s">
        <v>7290</v>
      </c>
      <c r="B102" s="374"/>
      <c r="C102" s="731"/>
      <c r="D102" s="374"/>
      <c r="E102" s="372"/>
      <c r="F102" s="374"/>
      <c r="G102" s="372"/>
      <c r="H102" s="374"/>
      <c r="I102" s="348"/>
      <c r="J102" s="348"/>
      <c r="K102" s="348"/>
      <c r="L102" s="348"/>
      <c r="M102" s="362"/>
      <c r="N102" s="350" t="s">
        <v>430</v>
      </c>
      <c r="O102" s="348" t="s">
        <v>430</v>
      </c>
      <c r="P102" s="348" t="s">
        <v>430</v>
      </c>
      <c r="Q102" s="348" t="s">
        <v>430</v>
      </c>
      <c r="R102" s="348" t="s">
        <v>430</v>
      </c>
      <c r="S102" s="348" t="s">
        <v>430</v>
      </c>
      <c r="T102" s="348" t="s">
        <v>430</v>
      </c>
      <c r="U102" s="354" t="s">
        <v>430</v>
      </c>
      <c r="V102" s="348" t="s">
        <v>430</v>
      </c>
      <c r="W102" s="348" t="s">
        <v>430</v>
      </c>
      <c r="X102" s="348" t="s">
        <v>430</v>
      </c>
      <c r="Y102" s="375" t="s">
        <v>430</v>
      </c>
      <c r="Z102" s="348" t="s">
        <v>430</v>
      </c>
      <c r="AA102" s="348" t="s">
        <v>430</v>
      </c>
      <c r="AB102" s="348" t="s">
        <v>430</v>
      </c>
      <c r="AC102" s="348" t="s">
        <v>430</v>
      </c>
      <c r="AD102" s="348" t="s">
        <v>430</v>
      </c>
      <c r="AE102" s="348" t="s">
        <v>430</v>
      </c>
      <c r="AF102" s="348" t="s">
        <v>430</v>
      </c>
      <c r="AG102" s="569"/>
      <c r="AH102" s="346"/>
      <c r="AI102" s="346"/>
      <c r="AJ102" s="346"/>
      <c r="AK102" s="346"/>
      <c r="AL102" s="346"/>
      <c r="AM102" s="346"/>
      <c r="AN102" s="346"/>
      <c r="AO102" s="573"/>
      <c r="AP102" s="346"/>
      <c r="AQ102" s="346"/>
      <c r="AR102" s="346"/>
      <c r="AS102" s="346"/>
      <c r="AT102" s="346"/>
      <c r="AU102" s="429"/>
      <c r="AV102" s="429"/>
      <c r="AW102" s="429"/>
      <c r="AX102" s="429"/>
      <c r="AY102" s="429"/>
      <c r="AZ102" s="374"/>
      <c r="BA102" s="375"/>
      <c r="BB102" s="375"/>
      <c r="BC102" s="375"/>
      <c r="BD102" s="375"/>
      <c r="BE102" s="375"/>
      <c r="BF102" s="375"/>
      <c r="BG102" s="374"/>
      <c r="BH102" s="375"/>
      <c r="BI102" s="375"/>
      <c r="BJ102" s="375"/>
      <c r="BK102" s="375"/>
      <c r="BL102" s="375"/>
      <c r="BM102" s="375"/>
      <c r="BN102" s="375"/>
      <c r="BO102" s="632"/>
      <c r="BP102" s="632"/>
      <c r="BQ102" s="375"/>
      <c r="BR102" s="372"/>
      <c r="BS102" s="372"/>
      <c r="BT102" s="372"/>
      <c r="BU102" s="372"/>
      <c r="BV102" s="430"/>
    </row>
    <row r="103" spans="1:74" s="428" customFormat="1" x14ac:dyDescent="0.25">
      <c r="A103" s="495" t="s">
        <v>7291</v>
      </c>
      <c r="B103" s="417"/>
      <c r="C103" s="732"/>
      <c r="D103" s="417"/>
      <c r="E103" s="431"/>
      <c r="F103" s="417"/>
      <c r="G103" s="431"/>
      <c r="H103" s="432"/>
      <c r="I103" s="433"/>
      <c r="J103" s="433"/>
      <c r="K103" s="433"/>
      <c r="L103" s="433"/>
      <c r="M103" s="420"/>
      <c r="N103" s="434">
        <v>4.9705000000000004</v>
      </c>
      <c r="O103" s="433">
        <v>5.1614000000000004</v>
      </c>
      <c r="P103" s="433">
        <v>5.1778000000000004</v>
      </c>
      <c r="Q103" s="433">
        <v>5.1727999999999996</v>
      </c>
      <c r="R103" s="433">
        <v>5.2081</v>
      </c>
      <c r="S103" s="433">
        <v>5.1707000000000001</v>
      </c>
      <c r="T103" s="433">
        <v>5.1298000000000004</v>
      </c>
      <c r="U103" s="574">
        <v>5.2487000000000004</v>
      </c>
      <c r="V103" s="433">
        <v>5.3311000000000002</v>
      </c>
      <c r="W103" s="433">
        <v>5.8906999999999998</v>
      </c>
      <c r="X103" s="433">
        <v>6.2096</v>
      </c>
      <c r="Y103" s="421">
        <v>5.6451000000000002</v>
      </c>
      <c r="Z103" s="433">
        <v>5.4355000000000002</v>
      </c>
      <c r="AA103" s="433">
        <v>5.1334999999999997</v>
      </c>
      <c r="AB103" s="433">
        <v>5.1124000000000001</v>
      </c>
      <c r="AC103" s="433">
        <v>5.2302</v>
      </c>
      <c r="AD103" s="433">
        <v>5.3234000000000004</v>
      </c>
      <c r="AE103" s="433">
        <v>5.1905000000000001</v>
      </c>
      <c r="AF103" s="433">
        <v>5.1986999999999997</v>
      </c>
      <c r="AG103" s="575"/>
      <c r="AH103" s="435"/>
      <c r="AI103" s="435"/>
      <c r="AJ103" s="435"/>
      <c r="AK103" s="435"/>
      <c r="AL103" s="435"/>
      <c r="AM103" s="435"/>
      <c r="AN103" s="414"/>
      <c r="AO103" s="576"/>
      <c r="AP103" s="435"/>
      <c r="AQ103" s="435"/>
      <c r="AR103" s="435"/>
      <c r="AS103" s="435"/>
      <c r="AT103" s="435"/>
      <c r="AU103" s="429"/>
      <c r="AV103" s="436"/>
      <c r="AW103" s="436"/>
      <c r="AX103" s="436"/>
      <c r="AY103" s="436"/>
      <c r="AZ103" s="417"/>
      <c r="BA103" s="437"/>
      <c r="BB103" s="437"/>
      <c r="BC103" s="437"/>
      <c r="BD103" s="437"/>
      <c r="BE103" s="437"/>
      <c r="BF103" s="437"/>
      <c r="BG103" s="417"/>
      <c r="BH103" s="437"/>
      <c r="BI103" s="437"/>
      <c r="BJ103" s="437"/>
      <c r="BK103" s="437"/>
      <c r="BL103" s="437"/>
      <c r="BM103" s="421"/>
      <c r="BN103" s="437"/>
      <c r="BO103" s="421"/>
      <c r="BP103" s="421"/>
      <c r="BQ103" s="421"/>
      <c r="BR103" s="412"/>
      <c r="BS103" s="412"/>
      <c r="BT103" s="412"/>
      <c r="BU103" s="412"/>
      <c r="BV103" s="438"/>
    </row>
    <row r="107" spans="1:74" hidden="1" x14ac:dyDescent="0.25">
      <c r="A107" s="488" t="s">
        <v>179</v>
      </c>
    </row>
    <row r="108" spans="1:74" x14ac:dyDescent="0.25">
      <c r="A108" s="488" t="s">
        <v>10258</v>
      </c>
    </row>
    <row r="109" spans="1:74" x14ac:dyDescent="0.25">
      <c r="A109" s="488" t="s">
        <v>350</v>
      </c>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D1D4D-2198-4F66-9B92-52BAF0ED58AB}">
  <sheetPr codeName="Sheet25"/>
  <dimension ref="A1:BW11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43.6328125" style="488"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1" bestFit="1" customWidth="1"/>
    <col min="61" max="62" width="4.1796875" style="21" bestFit="1" customWidth="1"/>
    <col min="63" max="63" width="7.36328125" style="21" bestFit="1" customWidth="1"/>
    <col min="64" max="64" width="10" style="21" bestFit="1" customWidth="1"/>
    <col min="65" max="65" width="3.453125" style="21" bestFit="1" customWidth="1"/>
    <col min="66" max="66" width="8.1796875" style="21" bestFit="1" customWidth="1"/>
    <col min="67" max="67" width="5.08984375" style="21" bestFit="1" customWidth="1"/>
    <col min="68" max="68" width="3" style="21" bestFit="1" customWidth="1"/>
    <col min="69" max="69" width="9.81640625" style="21" bestFit="1" customWidth="1"/>
    <col min="70" max="70" width="1.1796875" style="21" customWidth="1"/>
    <col min="71" max="71" width="3.81640625" style="21" bestFit="1" customWidth="1"/>
    <col min="72" max="72" width="4.81640625" style="21" bestFit="1" customWidth="1"/>
    <col min="73" max="73" width="1.1796875" style="21" customWidth="1"/>
    <col min="74" max="74" width="29.54296875" style="21" customWidth="1"/>
    <col min="75" max="16384" width="8.90625" style="21"/>
  </cols>
  <sheetData>
    <row r="1" spans="1:75" ht="33" customHeight="1" x14ac:dyDescent="0.25">
      <c r="A1" s="488" t="s">
        <v>43</v>
      </c>
    </row>
    <row r="3" spans="1:75" ht="20.5" x14ac:dyDescent="0.45">
      <c r="A3" s="23" t="s">
        <v>219</v>
      </c>
    </row>
    <row r="4" spans="1:75" x14ac:dyDescent="0.25">
      <c r="A4" s="488" t="s">
        <v>425</v>
      </c>
    </row>
    <row r="5" spans="1:75" ht="33" x14ac:dyDescent="0.25">
      <c r="A5" s="1076" t="s">
        <v>220</v>
      </c>
      <c r="B5" s="1077"/>
      <c r="C5" s="1083" t="s">
        <v>44</v>
      </c>
      <c r="D5" s="1077"/>
      <c r="E5" s="1083" t="s">
        <v>45</v>
      </c>
      <c r="F5" s="1077"/>
      <c r="G5" s="1083" t="s">
        <v>46</v>
      </c>
      <c r="H5" s="1122"/>
      <c r="I5" s="1101" t="s">
        <v>184</v>
      </c>
      <c r="J5" s="1102"/>
      <c r="K5" s="1102"/>
      <c r="L5" s="1102"/>
      <c r="M5" s="110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30"/>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0" t="s">
        <v>11</v>
      </c>
      <c r="AZ5" s="1101"/>
      <c r="BA5" s="1061" t="s">
        <v>198</v>
      </c>
      <c r="BB5" s="1100"/>
      <c r="BC5" s="1100"/>
      <c r="BD5" s="1100"/>
      <c r="BE5" s="1100"/>
      <c r="BF5" s="1112"/>
      <c r="BG5" s="1074"/>
      <c r="BH5" s="1107" t="s">
        <v>209</v>
      </c>
      <c r="BI5" s="1102"/>
      <c r="BJ5" s="1102"/>
      <c r="BK5" s="1102"/>
      <c r="BL5" s="1102"/>
      <c r="BM5" s="1102"/>
      <c r="BN5" s="1102"/>
      <c r="BO5" s="1102"/>
      <c r="BP5" s="1102"/>
      <c r="BQ5" s="1103"/>
      <c r="BR5" s="1074"/>
      <c r="BS5" s="1107" t="s">
        <v>212</v>
      </c>
      <c r="BT5" s="1103"/>
      <c r="BU5" s="1101"/>
      <c r="BV5" s="1107" t="s">
        <v>88</v>
      </c>
    </row>
    <row r="6" spans="1:75" ht="33" x14ac:dyDescent="0.25">
      <c r="A6" s="1076"/>
      <c r="B6" s="1078"/>
      <c r="C6" s="1114"/>
      <c r="D6" s="1078"/>
      <c r="E6" s="1114"/>
      <c r="F6" s="1078"/>
      <c r="G6" s="1114"/>
      <c r="H6" s="1123"/>
      <c r="I6" s="229" t="s">
        <v>180</v>
      </c>
      <c r="J6" s="229" t="s">
        <v>181</v>
      </c>
      <c r="K6" s="229" t="s">
        <v>182</v>
      </c>
      <c r="L6" s="229" t="s">
        <v>183</v>
      </c>
      <c r="M6" s="1108"/>
      <c r="N6" s="1105" t="s">
        <v>185</v>
      </c>
      <c r="O6" s="1106"/>
      <c r="P6" s="1106"/>
      <c r="Q6" s="1106"/>
      <c r="R6" s="1106"/>
      <c r="S6" s="1106"/>
      <c r="T6" s="1106"/>
      <c r="U6" s="1106"/>
      <c r="V6" s="1105" t="s">
        <v>57</v>
      </c>
      <c r="W6" s="1106"/>
      <c r="X6" s="1106"/>
      <c r="Y6" s="1106"/>
      <c r="Z6" s="1106"/>
      <c r="AA6" s="1106"/>
      <c r="AB6" s="1106"/>
      <c r="AC6" s="1106"/>
      <c r="AD6" s="1106"/>
      <c r="AE6" s="1106"/>
      <c r="AF6" s="1106"/>
      <c r="AG6" s="231"/>
      <c r="AH6" s="1113" t="s">
        <v>68</v>
      </c>
      <c r="AI6" s="1110"/>
      <c r="AJ6" s="1110"/>
      <c r="AK6" s="1110"/>
      <c r="AL6" s="1110"/>
      <c r="AM6" s="1110"/>
      <c r="AN6" s="1110"/>
      <c r="AO6" s="1110"/>
      <c r="AP6" s="1110"/>
      <c r="AQ6" s="1110"/>
      <c r="AR6" s="1110"/>
      <c r="AS6" s="1110"/>
      <c r="AT6" s="1110"/>
      <c r="AU6" s="1110"/>
      <c r="AV6" s="1110"/>
      <c r="AW6" s="1110"/>
      <c r="AX6" s="1110"/>
      <c r="AY6" s="1110"/>
      <c r="AZ6" s="1104"/>
      <c r="BA6" s="326" t="s">
        <v>192</v>
      </c>
      <c r="BB6" s="303" t="s">
        <v>193</v>
      </c>
      <c r="BC6" s="303" t="s">
        <v>194</v>
      </c>
      <c r="BD6" s="303" t="s">
        <v>195</v>
      </c>
      <c r="BE6" s="303" t="s">
        <v>196</v>
      </c>
      <c r="BF6" s="327" t="s">
        <v>197</v>
      </c>
      <c r="BG6" s="1121"/>
      <c r="BH6" s="83" t="s">
        <v>199</v>
      </c>
      <c r="BI6" s="28" t="s">
        <v>200</v>
      </c>
      <c r="BJ6" s="28" t="s">
        <v>201</v>
      </c>
      <c r="BK6" s="28" t="s">
        <v>202</v>
      </c>
      <c r="BL6" s="28" t="s">
        <v>203</v>
      </c>
      <c r="BM6" s="28" t="s">
        <v>204</v>
      </c>
      <c r="BN6" s="28" t="s">
        <v>205</v>
      </c>
      <c r="BO6" s="28" t="s">
        <v>206</v>
      </c>
      <c r="BP6" s="28" t="s">
        <v>207</v>
      </c>
      <c r="BQ6" s="82" t="s">
        <v>208</v>
      </c>
      <c r="BR6" s="1121"/>
      <c r="BS6" s="83" t="s">
        <v>210</v>
      </c>
      <c r="BT6" s="82" t="s">
        <v>211</v>
      </c>
      <c r="BU6" s="1104"/>
      <c r="BV6" s="1108"/>
    </row>
    <row r="7" spans="1:75" ht="14.5" x14ac:dyDescent="0.25">
      <c r="A7" s="323" t="s">
        <v>221</v>
      </c>
      <c r="B7" s="46"/>
      <c r="C7" s="726"/>
      <c r="D7" s="46"/>
      <c r="E7" s="40"/>
      <c r="F7" s="46"/>
      <c r="G7" s="40"/>
      <c r="H7" s="255"/>
      <c r="I7" s="255"/>
      <c r="J7" s="40"/>
      <c r="K7" s="40"/>
      <c r="L7" s="41"/>
      <c r="M7" s="40"/>
      <c r="N7" s="304"/>
      <c r="O7" s="245"/>
      <c r="P7" s="245"/>
      <c r="Q7" s="245"/>
      <c r="R7" s="245"/>
      <c r="S7" s="245"/>
      <c r="T7" s="245"/>
      <c r="U7" s="280"/>
      <c r="V7" s="304"/>
      <c r="W7" s="245"/>
      <c r="X7" s="245"/>
      <c r="Y7" s="245"/>
      <c r="Z7" s="245"/>
      <c r="AA7" s="245"/>
      <c r="AB7" s="245"/>
      <c r="AC7" s="245"/>
      <c r="AD7" s="245"/>
      <c r="AE7" s="245"/>
      <c r="AF7" s="280"/>
      <c r="AG7" s="40"/>
      <c r="AH7" s="311"/>
      <c r="AI7" s="247"/>
      <c r="AJ7" s="247"/>
      <c r="AK7" s="247"/>
      <c r="AL7" s="247"/>
      <c r="AM7" s="247"/>
      <c r="AN7" s="247"/>
      <c r="AO7" s="247"/>
      <c r="AP7" s="247"/>
      <c r="AQ7" s="247"/>
      <c r="AR7" s="247"/>
      <c r="AS7" s="247"/>
      <c r="AT7" s="247"/>
      <c r="AU7" s="247"/>
      <c r="AV7" s="247"/>
      <c r="AW7" s="247"/>
      <c r="AX7" s="247"/>
      <c r="AY7" s="312"/>
      <c r="AZ7" s="69"/>
      <c r="BA7" s="245"/>
      <c r="BB7" s="245"/>
      <c r="BC7" s="245"/>
      <c r="BD7" s="245"/>
      <c r="BE7" s="245"/>
      <c r="BF7" s="245"/>
      <c r="BG7" s="67"/>
      <c r="BH7" s="40"/>
      <c r="BI7" s="40"/>
      <c r="BJ7" s="40"/>
      <c r="BK7" s="40"/>
      <c r="BL7" s="40"/>
      <c r="BM7" s="40"/>
      <c r="BN7" s="40"/>
      <c r="BO7" s="40"/>
      <c r="BP7" s="40"/>
      <c r="BQ7" s="40"/>
      <c r="BR7" s="67"/>
      <c r="BS7" s="271"/>
      <c r="BT7" s="40"/>
      <c r="BU7" s="69"/>
      <c r="BV7" s="41"/>
    </row>
    <row r="8" spans="1:75" s="425" customFormat="1" x14ac:dyDescent="0.25">
      <c r="A8" s="337" t="s">
        <v>7366</v>
      </c>
      <c r="B8" s="369"/>
      <c r="C8" s="718">
        <v>41275</v>
      </c>
      <c r="D8" s="369"/>
      <c r="E8" s="338">
        <v>79363.31</v>
      </c>
      <c r="F8" s="369"/>
      <c r="G8" s="339">
        <v>4374.0932000000003</v>
      </c>
      <c r="H8" s="463"/>
      <c r="I8" s="342">
        <v>0.08</v>
      </c>
      <c r="J8" s="340">
        <v>6.5</v>
      </c>
      <c r="K8" s="340">
        <v>7.0000000000000007E-2</v>
      </c>
      <c r="L8" s="344">
        <v>0.08</v>
      </c>
      <c r="M8" s="340"/>
      <c r="N8" s="342">
        <v>7.0583999999999998</v>
      </c>
      <c r="O8" s="340">
        <v>8.4146999999999998</v>
      </c>
      <c r="P8" s="340">
        <v>8.4802</v>
      </c>
      <c r="Q8" s="340">
        <v>8.4583999999999993</v>
      </c>
      <c r="R8" s="340">
        <v>7.3308999999999997</v>
      </c>
      <c r="S8" s="340">
        <v>7.2282999999999999</v>
      </c>
      <c r="T8" s="340">
        <v>6.6207000000000003</v>
      </c>
      <c r="U8" s="344">
        <v>6.3837000000000002</v>
      </c>
      <c r="V8" s="342">
        <v>6.2762000000000002</v>
      </c>
      <c r="W8" s="340">
        <v>6.7489999999999997</v>
      </c>
      <c r="X8" s="340">
        <v>6.9363999999999999</v>
      </c>
      <c r="Y8" s="371">
        <v>6.1582999999999997</v>
      </c>
      <c r="Z8" s="340">
        <v>6.0884</v>
      </c>
      <c r="AA8" s="340">
        <v>7.2938999999999998</v>
      </c>
      <c r="AB8" s="340">
        <v>6.6158999999999999</v>
      </c>
      <c r="AC8" s="340">
        <v>6.3986999999999998</v>
      </c>
      <c r="AD8" s="340">
        <v>6.2767999999999997</v>
      </c>
      <c r="AE8" s="340">
        <v>8.0879999999999992</v>
      </c>
      <c r="AF8" s="344">
        <v>6.7885999999999997</v>
      </c>
      <c r="AG8" s="338"/>
      <c r="AH8" s="598">
        <v>11</v>
      </c>
      <c r="AI8" s="338">
        <v>7</v>
      </c>
      <c r="AJ8" s="338">
        <v>10</v>
      </c>
      <c r="AK8" s="338">
        <v>15</v>
      </c>
      <c r="AL8" s="338">
        <v>13</v>
      </c>
      <c r="AM8" s="338">
        <v>12</v>
      </c>
      <c r="AN8" s="338">
        <v>16</v>
      </c>
      <c r="AO8" s="604">
        <v>16</v>
      </c>
      <c r="AP8" s="338">
        <v>17</v>
      </c>
      <c r="AQ8" s="338">
        <v>18</v>
      </c>
      <c r="AR8" s="338">
        <v>18</v>
      </c>
      <c r="AS8" s="338">
        <v>18</v>
      </c>
      <c r="AT8" s="338">
        <v>16</v>
      </c>
      <c r="AU8" s="338">
        <v>9</v>
      </c>
      <c r="AV8" s="338">
        <v>14</v>
      </c>
      <c r="AW8" s="338">
        <v>16</v>
      </c>
      <c r="AX8" s="338">
        <v>17</v>
      </c>
      <c r="AY8" s="599">
        <v>15</v>
      </c>
      <c r="AZ8" s="583"/>
      <c r="BA8" s="371">
        <v>12.04</v>
      </c>
      <c r="BB8" s="340">
        <v>77.819999999999993</v>
      </c>
      <c r="BC8" s="340">
        <v>0.56000000000000005</v>
      </c>
      <c r="BD8" s="340" t="s">
        <v>430</v>
      </c>
      <c r="BE8" s="371" t="s">
        <v>430</v>
      </c>
      <c r="BF8" s="371">
        <v>9.58</v>
      </c>
      <c r="BG8" s="370"/>
      <c r="BH8" s="368">
        <v>9.58</v>
      </c>
      <c r="BI8" s="340">
        <v>41.07</v>
      </c>
      <c r="BJ8" s="340">
        <v>36.32</v>
      </c>
      <c r="BK8" s="340">
        <v>0.98</v>
      </c>
      <c r="BL8" s="340" t="s">
        <v>430</v>
      </c>
      <c r="BM8" s="368">
        <v>0.35</v>
      </c>
      <c r="BN8" s="368" t="s">
        <v>430</v>
      </c>
      <c r="BO8" s="368">
        <v>11.69</v>
      </c>
      <c r="BP8" s="368" t="s">
        <v>430</v>
      </c>
      <c r="BQ8" s="368" t="s">
        <v>430</v>
      </c>
      <c r="BR8" s="370"/>
      <c r="BS8" s="465">
        <v>3.6719308025703499</v>
      </c>
      <c r="BT8" s="340">
        <v>9.9384568269569193</v>
      </c>
      <c r="BU8" s="370"/>
      <c r="BV8" s="571" t="s">
        <v>7367</v>
      </c>
    </row>
    <row r="9" spans="1:75" s="425" customFormat="1" x14ac:dyDescent="0.25">
      <c r="A9" s="337" t="s">
        <v>7368</v>
      </c>
      <c r="B9" s="369"/>
      <c r="C9" s="718">
        <v>41274</v>
      </c>
      <c r="D9" s="369"/>
      <c r="E9" s="338">
        <v>67998.37</v>
      </c>
      <c r="F9" s="369"/>
      <c r="G9" s="339">
        <v>5494.9781999999996</v>
      </c>
      <c r="H9" s="463"/>
      <c r="I9" s="342">
        <v>9.8629999999999995E-2</v>
      </c>
      <c r="J9" s="340">
        <v>6.61</v>
      </c>
      <c r="K9" s="340">
        <v>8.7669999999999998E-2</v>
      </c>
      <c r="L9" s="344">
        <v>9.5890000000000003E-2</v>
      </c>
      <c r="M9" s="340"/>
      <c r="N9" s="342">
        <v>7.3160999999999996</v>
      </c>
      <c r="O9" s="340">
        <v>8.2058</v>
      </c>
      <c r="P9" s="340">
        <v>8.3682999999999996</v>
      </c>
      <c r="Q9" s="340">
        <v>8.5815999999999999</v>
      </c>
      <c r="R9" s="340">
        <v>7.2906000000000004</v>
      </c>
      <c r="S9" s="340">
        <v>7.2194000000000003</v>
      </c>
      <c r="T9" s="340">
        <v>6.6295999999999999</v>
      </c>
      <c r="U9" s="344">
        <v>6.4135999999999997</v>
      </c>
      <c r="V9" s="342">
        <v>6.3075000000000001</v>
      </c>
      <c r="W9" s="340">
        <v>6.7907000000000002</v>
      </c>
      <c r="X9" s="340">
        <v>6.9612999999999996</v>
      </c>
      <c r="Y9" s="371">
        <v>6.1680000000000001</v>
      </c>
      <c r="Z9" s="340">
        <v>6.0880000000000001</v>
      </c>
      <c r="AA9" s="340">
        <v>7.2672999999999996</v>
      </c>
      <c r="AB9" s="340">
        <v>6.6264000000000003</v>
      </c>
      <c r="AC9" s="340">
        <v>6.4208999999999996</v>
      </c>
      <c r="AD9" s="340">
        <v>6.3078000000000003</v>
      </c>
      <c r="AE9" s="340">
        <v>8.1521000000000008</v>
      </c>
      <c r="AF9" s="344">
        <v>6.7998000000000003</v>
      </c>
      <c r="AG9" s="338"/>
      <c r="AH9" s="598">
        <v>7</v>
      </c>
      <c r="AI9" s="338">
        <v>11</v>
      </c>
      <c r="AJ9" s="338">
        <v>16</v>
      </c>
      <c r="AK9" s="338">
        <v>12</v>
      </c>
      <c r="AL9" s="338">
        <v>15</v>
      </c>
      <c r="AM9" s="338">
        <v>14</v>
      </c>
      <c r="AN9" s="338">
        <v>10</v>
      </c>
      <c r="AO9" s="604">
        <v>11</v>
      </c>
      <c r="AP9" s="338">
        <v>12</v>
      </c>
      <c r="AQ9" s="338">
        <v>12</v>
      </c>
      <c r="AR9" s="338">
        <v>17</v>
      </c>
      <c r="AS9" s="338">
        <v>17</v>
      </c>
      <c r="AT9" s="338">
        <v>17</v>
      </c>
      <c r="AU9" s="338">
        <v>12</v>
      </c>
      <c r="AV9" s="338">
        <v>10</v>
      </c>
      <c r="AW9" s="338">
        <v>11</v>
      </c>
      <c r="AX9" s="338">
        <v>12</v>
      </c>
      <c r="AY9" s="599">
        <v>13</v>
      </c>
      <c r="AZ9" s="583"/>
      <c r="BA9" s="371">
        <v>12.3</v>
      </c>
      <c r="BB9" s="340">
        <v>78.66</v>
      </c>
      <c r="BC9" s="340">
        <v>0.15</v>
      </c>
      <c r="BD9" s="340" t="s">
        <v>430</v>
      </c>
      <c r="BE9" s="371" t="s">
        <v>430</v>
      </c>
      <c r="BF9" s="371">
        <v>8.89</v>
      </c>
      <c r="BG9" s="370"/>
      <c r="BH9" s="368">
        <v>8.89</v>
      </c>
      <c r="BI9" s="340">
        <v>30.48</v>
      </c>
      <c r="BJ9" s="340">
        <v>45.94</v>
      </c>
      <c r="BK9" s="340">
        <v>2.4</v>
      </c>
      <c r="BL9" s="340" t="s">
        <v>430</v>
      </c>
      <c r="BM9" s="368">
        <v>0.04</v>
      </c>
      <c r="BN9" s="368" t="s">
        <v>430</v>
      </c>
      <c r="BO9" s="368">
        <v>12.26</v>
      </c>
      <c r="BP9" s="368" t="s">
        <v>430</v>
      </c>
      <c r="BQ9" s="368" t="s">
        <v>430</v>
      </c>
      <c r="BR9" s="370"/>
      <c r="BS9" s="465">
        <v>2.5040421592487898</v>
      </c>
      <c r="BT9" s="340">
        <v>12.1505291163548</v>
      </c>
      <c r="BU9" s="370"/>
      <c r="BV9" s="571" t="s">
        <v>7367</v>
      </c>
    </row>
    <row r="10" spans="1:75" s="428" customFormat="1" x14ac:dyDescent="0.25">
      <c r="A10" s="345" t="s">
        <v>7369</v>
      </c>
      <c r="B10" s="373"/>
      <c r="C10" s="719">
        <v>41275</v>
      </c>
      <c r="D10" s="373"/>
      <c r="E10" s="346">
        <v>58095.62</v>
      </c>
      <c r="F10" s="373"/>
      <c r="G10" s="347">
        <v>414.06909999999999</v>
      </c>
      <c r="H10" s="466"/>
      <c r="I10" s="350">
        <v>0.10255</v>
      </c>
      <c r="J10" s="348">
        <v>6.46</v>
      </c>
      <c r="K10" s="348">
        <v>9.3420000000000003E-2</v>
      </c>
      <c r="L10" s="354">
        <v>9.9839999999999998E-2</v>
      </c>
      <c r="M10" s="348"/>
      <c r="N10" s="350">
        <v>6.6917999999999997</v>
      </c>
      <c r="O10" s="348">
        <v>8.3416999999999994</v>
      </c>
      <c r="P10" s="348">
        <v>8.5784000000000002</v>
      </c>
      <c r="Q10" s="348">
        <v>8.6705000000000005</v>
      </c>
      <c r="R10" s="348">
        <v>7.3472</v>
      </c>
      <c r="S10" s="348">
        <v>7.2004000000000001</v>
      </c>
      <c r="T10" s="348">
        <v>6.6047000000000002</v>
      </c>
      <c r="U10" s="354">
        <v>6.3826000000000001</v>
      </c>
      <c r="V10" s="350">
        <v>6.2892000000000001</v>
      </c>
      <c r="W10" s="348">
        <v>6.7889999999999997</v>
      </c>
      <c r="X10" s="348">
        <v>6.9718999999999998</v>
      </c>
      <c r="Y10" s="375">
        <v>6.1740000000000004</v>
      </c>
      <c r="Z10" s="348">
        <v>6.1372</v>
      </c>
      <c r="AA10" s="348">
        <v>7.2361000000000004</v>
      </c>
      <c r="AB10" s="348">
        <v>6.5964999999999998</v>
      </c>
      <c r="AC10" s="348">
        <v>6.3902000000000001</v>
      </c>
      <c r="AD10" s="348">
        <v>6.2904</v>
      </c>
      <c r="AE10" s="348">
        <v>8.2286999999999999</v>
      </c>
      <c r="AF10" s="354">
        <v>6.8373999999999997</v>
      </c>
      <c r="AG10" s="346"/>
      <c r="AH10" s="600">
        <v>18</v>
      </c>
      <c r="AI10" s="346">
        <v>9</v>
      </c>
      <c r="AJ10" s="346">
        <v>7</v>
      </c>
      <c r="AK10" s="346">
        <v>9</v>
      </c>
      <c r="AL10" s="346">
        <v>12</v>
      </c>
      <c r="AM10" s="346">
        <v>16</v>
      </c>
      <c r="AN10" s="346">
        <v>17</v>
      </c>
      <c r="AO10" s="429">
        <v>17</v>
      </c>
      <c r="AP10" s="346">
        <v>15</v>
      </c>
      <c r="AQ10" s="346">
        <v>13</v>
      </c>
      <c r="AR10" s="346">
        <v>14</v>
      </c>
      <c r="AS10" s="346">
        <v>16</v>
      </c>
      <c r="AT10" s="346">
        <v>12</v>
      </c>
      <c r="AU10" s="346">
        <v>15</v>
      </c>
      <c r="AV10" s="346">
        <v>17</v>
      </c>
      <c r="AW10" s="346">
        <v>17</v>
      </c>
      <c r="AX10" s="346">
        <v>15</v>
      </c>
      <c r="AY10" s="601">
        <v>9</v>
      </c>
      <c r="AZ10" s="584"/>
      <c r="BA10" s="375">
        <v>16.37</v>
      </c>
      <c r="BB10" s="348">
        <v>68.7</v>
      </c>
      <c r="BC10" s="348" t="s">
        <v>430</v>
      </c>
      <c r="BD10" s="348" t="s">
        <v>430</v>
      </c>
      <c r="BE10" s="375" t="s">
        <v>430</v>
      </c>
      <c r="BF10" s="375">
        <v>14.93</v>
      </c>
      <c r="BG10" s="374"/>
      <c r="BH10" s="372">
        <v>14.93</v>
      </c>
      <c r="BI10" s="348">
        <v>25.86</v>
      </c>
      <c r="BJ10" s="348">
        <v>41.5</v>
      </c>
      <c r="BK10" s="348">
        <v>1.34</v>
      </c>
      <c r="BL10" s="348" t="s">
        <v>430</v>
      </c>
      <c r="BM10" s="372">
        <v>0.27</v>
      </c>
      <c r="BN10" s="372" t="s">
        <v>430</v>
      </c>
      <c r="BO10" s="372">
        <v>16.11</v>
      </c>
      <c r="BP10" s="372" t="s">
        <v>430</v>
      </c>
      <c r="BQ10" s="372" t="s">
        <v>430</v>
      </c>
      <c r="BR10" s="374"/>
      <c r="BS10" s="468">
        <v>1.78463203946461</v>
      </c>
      <c r="BT10" s="348">
        <v>3.5749078889275299</v>
      </c>
      <c r="BU10" s="374"/>
      <c r="BV10" s="430" t="s">
        <v>7367</v>
      </c>
    </row>
    <row r="11" spans="1:75" s="428" customFormat="1" x14ac:dyDescent="0.25">
      <c r="A11" s="345" t="s">
        <v>7370</v>
      </c>
      <c r="B11" s="373"/>
      <c r="C11" s="719">
        <v>41274</v>
      </c>
      <c r="D11" s="373"/>
      <c r="E11" s="346">
        <v>56167.79</v>
      </c>
      <c r="F11" s="373"/>
      <c r="G11" s="347">
        <v>3113.7305000000001</v>
      </c>
      <c r="H11" s="466"/>
      <c r="I11" s="350">
        <v>9.5890000000000003E-2</v>
      </c>
      <c r="J11" s="348">
        <v>6.64</v>
      </c>
      <c r="K11" s="348">
        <v>9.5890000000000003E-2</v>
      </c>
      <c r="L11" s="354">
        <v>9.5890000000000003E-2</v>
      </c>
      <c r="M11" s="348"/>
      <c r="N11" s="350">
        <v>7.2363999999999997</v>
      </c>
      <c r="O11" s="348">
        <v>8.6940000000000008</v>
      </c>
      <c r="P11" s="348">
        <v>8.8635000000000002</v>
      </c>
      <c r="Q11" s="348">
        <v>8.8530999999999995</v>
      </c>
      <c r="R11" s="348">
        <v>7.5171999999999999</v>
      </c>
      <c r="S11" s="348">
        <v>7.3743999999999996</v>
      </c>
      <c r="T11" s="348">
        <v>6.7423000000000002</v>
      </c>
      <c r="U11" s="354">
        <v>6.5034000000000001</v>
      </c>
      <c r="V11" s="350">
        <v>6.3979999999999997</v>
      </c>
      <c r="W11" s="348">
        <v>6.8727</v>
      </c>
      <c r="X11" s="348">
        <v>7.0346000000000002</v>
      </c>
      <c r="Y11" s="375">
        <v>6.2366000000000001</v>
      </c>
      <c r="Z11" s="348">
        <v>6.1822999999999997</v>
      </c>
      <c r="AA11" s="348">
        <v>7.4027000000000003</v>
      </c>
      <c r="AB11" s="348">
        <v>6.7344999999999997</v>
      </c>
      <c r="AC11" s="348">
        <v>6.5144000000000002</v>
      </c>
      <c r="AD11" s="348">
        <v>6.3955000000000002</v>
      </c>
      <c r="AE11" s="348">
        <v>8.3882999999999992</v>
      </c>
      <c r="AF11" s="354">
        <v>6.8653000000000004</v>
      </c>
      <c r="AG11" s="346"/>
      <c r="AH11" s="600">
        <v>9</v>
      </c>
      <c r="AI11" s="346">
        <v>3</v>
      </c>
      <c r="AJ11" s="346">
        <v>1</v>
      </c>
      <c r="AK11" s="346">
        <v>1</v>
      </c>
      <c r="AL11" s="346">
        <v>3</v>
      </c>
      <c r="AM11" s="346">
        <v>1</v>
      </c>
      <c r="AN11" s="346">
        <v>1</v>
      </c>
      <c r="AO11" s="429">
        <v>1</v>
      </c>
      <c r="AP11" s="346">
        <v>1</v>
      </c>
      <c r="AQ11" s="346">
        <v>1</v>
      </c>
      <c r="AR11" s="346">
        <v>3</v>
      </c>
      <c r="AS11" s="346">
        <v>2</v>
      </c>
      <c r="AT11" s="346">
        <v>4</v>
      </c>
      <c r="AU11" s="346">
        <v>1</v>
      </c>
      <c r="AV11" s="346">
        <v>1</v>
      </c>
      <c r="AW11" s="346">
        <v>1</v>
      </c>
      <c r="AX11" s="346">
        <v>1</v>
      </c>
      <c r="AY11" s="601">
        <v>2</v>
      </c>
      <c r="AZ11" s="584"/>
      <c r="BA11" s="375">
        <v>10.34</v>
      </c>
      <c r="BB11" s="348">
        <v>77.86</v>
      </c>
      <c r="BC11" s="348" t="s">
        <v>430</v>
      </c>
      <c r="BD11" s="348" t="s">
        <v>430</v>
      </c>
      <c r="BE11" s="375" t="s">
        <v>430</v>
      </c>
      <c r="BF11" s="375">
        <v>11.81</v>
      </c>
      <c r="BG11" s="374"/>
      <c r="BH11" s="372">
        <v>11.81</v>
      </c>
      <c r="BI11" s="348">
        <v>29.75</v>
      </c>
      <c r="BJ11" s="348">
        <v>44.39</v>
      </c>
      <c r="BK11" s="348">
        <v>3.71</v>
      </c>
      <c r="BL11" s="348" t="s">
        <v>430</v>
      </c>
      <c r="BM11" s="372">
        <v>0.04</v>
      </c>
      <c r="BN11" s="372" t="s">
        <v>430</v>
      </c>
      <c r="BO11" s="372">
        <v>10.3</v>
      </c>
      <c r="BP11" s="372" t="s">
        <v>430</v>
      </c>
      <c r="BQ11" s="372" t="s">
        <v>430</v>
      </c>
      <c r="BR11" s="374"/>
      <c r="BS11" s="468">
        <v>9.8016060000000002E-2</v>
      </c>
      <c r="BT11" s="348">
        <v>10.43311168</v>
      </c>
      <c r="BU11" s="374"/>
      <c r="BV11" s="430" t="s">
        <v>7367</v>
      </c>
    </row>
    <row r="12" spans="1:75" s="428" customFormat="1" x14ac:dyDescent="0.25">
      <c r="A12" s="345" t="s">
        <v>7371</v>
      </c>
      <c r="B12" s="373"/>
      <c r="C12" s="719">
        <v>41269</v>
      </c>
      <c r="D12" s="373"/>
      <c r="E12" s="346">
        <v>47519.519999999997</v>
      </c>
      <c r="F12" s="373"/>
      <c r="G12" s="347">
        <v>452.14519999999999</v>
      </c>
      <c r="H12" s="466"/>
      <c r="I12" s="350">
        <v>0.14000000000000001</v>
      </c>
      <c r="J12" s="348">
        <v>7.01</v>
      </c>
      <c r="K12" s="348">
        <v>0.13</v>
      </c>
      <c r="L12" s="354">
        <v>0.13</v>
      </c>
      <c r="M12" s="348"/>
      <c r="N12" s="350">
        <v>7.4283000000000001</v>
      </c>
      <c r="O12" s="348">
        <v>8.5117999999999991</v>
      </c>
      <c r="P12" s="348">
        <v>8.7157</v>
      </c>
      <c r="Q12" s="348">
        <v>8.8214000000000006</v>
      </c>
      <c r="R12" s="348">
        <v>7.5335999999999999</v>
      </c>
      <c r="S12" s="348">
        <v>7.3089000000000004</v>
      </c>
      <c r="T12" s="348">
        <v>6.7198000000000002</v>
      </c>
      <c r="U12" s="354">
        <v>6.4904999999999999</v>
      </c>
      <c r="V12" s="350">
        <v>6.3918999999999997</v>
      </c>
      <c r="W12" s="348">
        <v>6.8666</v>
      </c>
      <c r="X12" s="348">
        <v>7.0377000000000001</v>
      </c>
      <c r="Y12" s="375">
        <v>6.2500999999999998</v>
      </c>
      <c r="Z12" s="348">
        <v>6.2009999999999996</v>
      </c>
      <c r="AA12" s="348">
        <v>7.3654999999999999</v>
      </c>
      <c r="AB12" s="348">
        <v>6.7144000000000004</v>
      </c>
      <c r="AC12" s="348">
        <v>6.4973999999999998</v>
      </c>
      <c r="AD12" s="348">
        <v>6.3918999999999997</v>
      </c>
      <c r="AE12" s="348">
        <v>8.4118999999999993</v>
      </c>
      <c r="AF12" s="354">
        <v>6.9050000000000002</v>
      </c>
      <c r="AG12" s="346"/>
      <c r="AH12" s="600">
        <v>4</v>
      </c>
      <c r="AI12" s="346">
        <v>4</v>
      </c>
      <c r="AJ12" s="346">
        <v>5</v>
      </c>
      <c r="AK12" s="346">
        <v>3</v>
      </c>
      <c r="AL12" s="346">
        <v>2</v>
      </c>
      <c r="AM12" s="346">
        <v>3</v>
      </c>
      <c r="AN12" s="346">
        <v>2</v>
      </c>
      <c r="AO12" s="429">
        <v>2</v>
      </c>
      <c r="AP12" s="346">
        <v>2</v>
      </c>
      <c r="AQ12" s="346">
        <v>2</v>
      </c>
      <c r="AR12" s="346">
        <v>1</v>
      </c>
      <c r="AS12" s="346">
        <v>1</v>
      </c>
      <c r="AT12" s="346">
        <v>1</v>
      </c>
      <c r="AU12" s="346">
        <v>2</v>
      </c>
      <c r="AV12" s="346">
        <v>2</v>
      </c>
      <c r="AW12" s="346">
        <v>2</v>
      </c>
      <c r="AX12" s="346">
        <v>2</v>
      </c>
      <c r="AY12" s="601">
        <v>1</v>
      </c>
      <c r="AZ12" s="584"/>
      <c r="BA12" s="375">
        <v>15.41</v>
      </c>
      <c r="BB12" s="348">
        <v>92.92</v>
      </c>
      <c r="BC12" s="348" t="s">
        <v>430</v>
      </c>
      <c r="BD12" s="348" t="s">
        <v>430</v>
      </c>
      <c r="BE12" s="375" t="s">
        <v>430</v>
      </c>
      <c r="BF12" s="375">
        <v>-8.33</v>
      </c>
      <c r="BG12" s="374"/>
      <c r="BH12" s="372">
        <v>-8.33</v>
      </c>
      <c r="BI12" s="348">
        <v>40.74</v>
      </c>
      <c r="BJ12" s="348">
        <v>51.03</v>
      </c>
      <c r="BK12" s="348">
        <v>1.1599999999999999</v>
      </c>
      <c r="BL12" s="348" t="s">
        <v>430</v>
      </c>
      <c r="BM12" s="372">
        <v>0.22</v>
      </c>
      <c r="BN12" s="372" t="s">
        <v>430</v>
      </c>
      <c r="BO12" s="372">
        <v>15.19</v>
      </c>
      <c r="BP12" s="372" t="s">
        <v>430</v>
      </c>
      <c r="BQ12" s="372" t="s">
        <v>430</v>
      </c>
      <c r="BR12" s="374"/>
      <c r="BS12" s="468">
        <v>6.6806968159705402</v>
      </c>
      <c r="BT12" s="348">
        <v>11.668989885495099</v>
      </c>
      <c r="BU12" s="374"/>
      <c r="BV12" s="430" t="s">
        <v>7367</v>
      </c>
    </row>
    <row r="13" spans="1:75" s="428" customFormat="1" ht="11" x14ac:dyDescent="0.3">
      <c r="A13" s="841" t="s">
        <v>7372</v>
      </c>
      <c r="B13" s="842"/>
      <c r="C13" s="843">
        <v>41275</v>
      </c>
      <c r="D13" s="842"/>
      <c r="E13" s="844">
        <v>40018.089999999997</v>
      </c>
      <c r="F13" s="842"/>
      <c r="G13" s="845">
        <v>5653.3046999999997</v>
      </c>
      <c r="H13" s="850"/>
      <c r="I13" s="848">
        <v>0.1</v>
      </c>
      <c r="J13" s="846">
        <v>6.69</v>
      </c>
      <c r="K13" s="846">
        <v>0.1</v>
      </c>
      <c r="L13" s="856">
        <v>0.1</v>
      </c>
      <c r="M13" s="846"/>
      <c r="N13" s="848">
        <v>7.2655000000000003</v>
      </c>
      <c r="O13" s="846">
        <v>8.4925999999999995</v>
      </c>
      <c r="P13" s="846">
        <v>8.5921000000000003</v>
      </c>
      <c r="Q13" s="846">
        <v>8.6378000000000004</v>
      </c>
      <c r="R13" s="846">
        <v>7.4428999999999998</v>
      </c>
      <c r="S13" s="846">
        <v>7.2538999999999998</v>
      </c>
      <c r="T13" s="846">
        <v>6.6227</v>
      </c>
      <c r="U13" s="856">
        <v>6.4006999999999996</v>
      </c>
      <c r="V13" s="848">
        <v>6.3167999999999997</v>
      </c>
      <c r="W13" s="846">
        <v>6.8041</v>
      </c>
      <c r="X13" s="846">
        <v>6.9775</v>
      </c>
      <c r="Y13" s="852">
        <v>6.1806000000000001</v>
      </c>
      <c r="Z13" s="846">
        <v>6.0998999999999999</v>
      </c>
      <c r="AA13" s="846">
        <v>7.2923999999999998</v>
      </c>
      <c r="AB13" s="846">
        <v>6.6115000000000004</v>
      </c>
      <c r="AC13" s="846">
        <v>6.407</v>
      </c>
      <c r="AD13" s="846">
        <v>6.3128000000000002</v>
      </c>
      <c r="AE13" s="846">
        <v>8.2574000000000005</v>
      </c>
      <c r="AF13" s="856">
        <v>6.8007</v>
      </c>
      <c r="AG13" s="844"/>
      <c r="AH13" s="942">
        <v>8</v>
      </c>
      <c r="AI13" s="844">
        <v>6</v>
      </c>
      <c r="AJ13" s="844">
        <v>6</v>
      </c>
      <c r="AK13" s="844">
        <v>10</v>
      </c>
      <c r="AL13" s="844">
        <v>6</v>
      </c>
      <c r="AM13" s="844">
        <v>8</v>
      </c>
      <c r="AN13" s="844">
        <v>14</v>
      </c>
      <c r="AO13" s="943">
        <v>14</v>
      </c>
      <c r="AP13" s="844">
        <v>10</v>
      </c>
      <c r="AQ13" s="844">
        <v>10</v>
      </c>
      <c r="AR13" s="844">
        <v>11</v>
      </c>
      <c r="AS13" s="844">
        <v>13</v>
      </c>
      <c r="AT13" s="844">
        <v>15</v>
      </c>
      <c r="AU13" s="844">
        <v>10</v>
      </c>
      <c r="AV13" s="844">
        <v>15</v>
      </c>
      <c r="AW13" s="844">
        <v>15</v>
      </c>
      <c r="AX13" s="844">
        <v>10</v>
      </c>
      <c r="AY13" s="944">
        <v>7</v>
      </c>
      <c r="AZ13" s="939"/>
      <c r="BA13" s="852">
        <v>11.63</v>
      </c>
      <c r="BB13" s="846">
        <v>80.010000000000005</v>
      </c>
      <c r="BC13" s="846" t="s">
        <v>430</v>
      </c>
      <c r="BD13" s="846" t="s">
        <v>430</v>
      </c>
      <c r="BE13" s="852" t="s">
        <v>430</v>
      </c>
      <c r="BF13" s="852">
        <v>8.36</v>
      </c>
      <c r="BG13" s="847"/>
      <c r="BH13" s="855">
        <v>8.36</v>
      </c>
      <c r="BI13" s="846">
        <v>37.22</v>
      </c>
      <c r="BJ13" s="846">
        <v>41.85</v>
      </c>
      <c r="BK13" s="846">
        <v>0.94</v>
      </c>
      <c r="BL13" s="846" t="s">
        <v>430</v>
      </c>
      <c r="BM13" s="855" t="s">
        <v>430</v>
      </c>
      <c r="BN13" s="855" t="s">
        <v>430</v>
      </c>
      <c r="BO13" s="855">
        <v>11.63</v>
      </c>
      <c r="BP13" s="855" t="s">
        <v>430</v>
      </c>
      <c r="BQ13" s="855" t="s">
        <v>430</v>
      </c>
      <c r="BR13" s="847"/>
      <c r="BS13" s="854">
        <v>0.86274736982745004</v>
      </c>
      <c r="BT13" s="846">
        <v>12.834957867432999</v>
      </c>
      <c r="BU13" s="847"/>
      <c r="BV13" s="907" t="s">
        <v>7367</v>
      </c>
      <c r="BW13" s="945"/>
    </row>
    <row r="14" spans="1:75" s="428" customFormat="1" x14ac:dyDescent="0.25">
      <c r="A14" s="345" t="s">
        <v>7373</v>
      </c>
      <c r="B14" s="373"/>
      <c r="C14" s="719">
        <v>41275</v>
      </c>
      <c r="D14" s="373"/>
      <c r="E14" s="346">
        <v>33248.42</v>
      </c>
      <c r="F14" s="373"/>
      <c r="G14" s="347">
        <v>4588.2966999999999</v>
      </c>
      <c r="H14" s="466"/>
      <c r="I14" s="350">
        <v>9.8629999999999995E-2</v>
      </c>
      <c r="J14" s="348">
        <v>6.62</v>
      </c>
      <c r="K14" s="348">
        <v>9.5890000000000003E-2</v>
      </c>
      <c r="L14" s="354">
        <v>9.8629999999999995E-2</v>
      </c>
      <c r="M14" s="348"/>
      <c r="N14" s="350">
        <v>6.6970000000000001</v>
      </c>
      <c r="O14" s="348">
        <v>8.3658999999999999</v>
      </c>
      <c r="P14" s="348">
        <v>8.4169999999999998</v>
      </c>
      <c r="Q14" s="348">
        <v>8.6121999999999996</v>
      </c>
      <c r="R14" s="348">
        <v>7.4024000000000001</v>
      </c>
      <c r="S14" s="348">
        <v>7.2866999999999997</v>
      </c>
      <c r="T14" s="348">
        <v>6.6905000000000001</v>
      </c>
      <c r="U14" s="354">
        <v>6.4585999999999997</v>
      </c>
      <c r="V14" s="350">
        <v>6.3578000000000001</v>
      </c>
      <c r="W14" s="348">
        <v>6.8268000000000004</v>
      </c>
      <c r="X14" s="348">
        <v>6.9965000000000002</v>
      </c>
      <c r="Y14" s="375">
        <v>6.2125000000000004</v>
      </c>
      <c r="Z14" s="348">
        <v>6.1528999999999998</v>
      </c>
      <c r="AA14" s="348">
        <v>7.2976000000000001</v>
      </c>
      <c r="AB14" s="348">
        <v>6.6829999999999998</v>
      </c>
      <c r="AC14" s="348">
        <v>6.4664000000000001</v>
      </c>
      <c r="AD14" s="348">
        <v>6.3592000000000004</v>
      </c>
      <c r="AE14" s="348">
        <v>8.2276000000000007</v>
      </c>
      <c r="AF14" s="354">
        <v>6.8304</v>
      </c>
      <c r="AG14" s="346"/>
      <c r="AH14" s="600">
        <v>17</v>
      </c>
      <c r="AI14" s="346">
        <v>8</v>
      </c>
      <c r="AJ14" s="346">
        <v>14</v>
      </c>
      <c r="AK14" s="346">
        <v>11</v>
      </c>
      <c r="AL14" s="346">
        <v>9</v>
      </c>
      <c r="AM14" s="346">
        <v>4</v>
      </c>
      <c r="AN14" s="346">
        <v>5</v>
      </c>
      <c r="AO14" s="429">
        <v>5</v>
      </c>
      <c r="AP14" s="346">
        <v>5</v>
      </c>
      <c r="AQ14" s="346">
        <v>8</v>
      </c>
      <c r="AR14" s="346">
        <v>8</v>
      </c>
      <c r="AS14" s="346">
        <v>5</v>
      </c>
      <c r="AT14" s="346">
        <v>9</v>
      </c>
      <c r="AU14" s="346">
        <v>8</v>
      </c>
      <c r="AV14" s="346">
        <v>3</v>
      </c>
      <c r="AW14" s="346">
        <v>5</v>
      </c>
      <c r="AX14" s="346">
        <v>5</v>
      </c>
      <c r="AY14" s="601">
        <v>10</v>
      </c>
      <c r="AZ14" s="584"/>
      <c r="BA14" s="375">
        <v>8.2200000000000006</v>
      </c>
      <c r="BB14" s="348">
        <v>76.97</v>
      </c>
      <c r="BC14" s="348" t="s">
        <v>430</v>
      </c>
      <c r="BD14" s="348" t="s">
        <v>430</v>
      </c>
      <c r="BE14" s="375" t="s">
        <v>430</v>
      </c>
      <c r="BF14" s="375">
        <v>14.81</v>
      </c>
      <c r="BG14" s="374"/>
      <c r="BH14" s="372">
        <v>14.81</v>
      </c>
      <c r="BI14" s="348">
        <v>28.62</v>
      </c>
      <c r="BJ14" s="348">
        <v>46.3</v>
      </c>
      <c r="BK14" s="348">
        <v>2.04</v>
      </c>
      <c r="BL14" s="348" t="s">
        <v>430</v>
      </c>
      <c r="BM14" s="372" t="s">
        <v>430</v>
      </c>
      <c r="BN14" s="372" t="s">
        <v>430</v>
      </c>
      <c r="BO14" s="372">
        <v>8.2200000000000006</v>
      </c>
      <c r="BP14" s="372" t="s">
        <v>430</v>
      </c>
      <c r="BQ14" s="372" t="s">
        <v>430</v>
      </c>
      <c r="BR14" s="374"/>
      <c r="BS14" s="468">
        <v>2.8226394711290599</v>
      </c>
      <c r="BT14" s="348">
        <v>12.412455164964999</v>
      </c>
      <c r="BU14" s="374"/>
      <c r="BV14" s="430" t="s">
        <v>7367</v>
      </c>
    </row>
    <row r="15" spans="1:75" s="428" customFormat="1" x14ac:dyDescent="0.25">
      <c r="A15" s="345" t="s">
        <v>7374</v>
      </c>
      <c r="B15" s="373"/>
      <c r="C15" s="719">
        <v>41275</v>
      </c>
      <c r="D15" s="373"/>
      <c r="E15" s="346">
        <v>31752.32</v>
      </c>
      <c r="F15" s="373"/>
      <c r="G15" s="347">
        <v>6851.2696999999998</v>
      </c>
      <c r="H15" s="466"/>
      <c r="I15" s="350">
        <v>0.13150999999999999</v>
      </c>
      <c r="J15" s="348">
        <v>6.98</v>
      </c>
      <c r="K15" s="348">
        <v>0.12329</v>
      </c>
      <c r="L15" s="354">
        <v>0.13425000000000001</v>
      </c>
      <c r="M15" s="348"/>
      <c r="N15" s="350">
        <v>7.2233999999999998</v>
      </c>
      <c r="O15" s="348">
        <v>8.1815999999999995</v>
      </c>
      <c r="P15" s="348">
        <v>8.4873999999999992</v>
      </c>
      <c r="Q15" s="348">
        <v>8.7073999999999998</v>
      </c>
      <c r="R15" s="348">
        <v>7.4785000000000004</v>
      </c>
      <c r="S15" s="348">
        <v>7.3133999999999997</v>
      </c>
      <c r="T15" s="348">
        <v>6.6862000000000004</v>
      </c>
      <c r="U15" s="354">
        <v>6.4565000000000001</v>
      </c>
      <c r="V15" s="350">
        <v>6.3547000000000002</v>
      </c>
      <c r="W15" s="348">
        <v>6.8343999999999996</v>
      </c>
      <c r="X15" s="348">
        <v>7.0103999999999997</v>
      </c>
      <c r="Y15" s="375">
        <v>6.2140000000000004</v>
      </c>
      <c r="Z15" s="348">
        <v>6.1829999999999998</v>
      </c>
      <c r="AA15" s="348">
        <v>7.3411999999999997</v>
      </c>
      <c r="AB15" s="348">
        <v>6.6824000000000003</v>
      </c>
      <c r="AC15" s="348">
        <v>6.4641999999999999</v>
      </c>
      <c r="AD15" s="348">
        <v>6.3540999999999999</v>
      </c>
      <c r="AE15" s="348">
        <v>8.3041999999999998</v>
      </c>
      <c r="AF15" s="354">
        <v>6.8761999999999999</v>
      </c>
      <c r="AG15" s="346"/>
      <c r="AH15" s="600">
        <v>10</v>
      </c>
      <c r="AI15" s="346">
        <v>13</v>
      </c>
      <c r="AJ15" s="346">
        <v>9</v>
      </c>
      <c r="AK15" s="346">
        <v>7</v>
      </c>
      <c r="AL15" s="346">
        <v>5</v>
      </c>
      <c r="AM15" s="346">
        <v>2</v>
      </c>
      <c r="AN15" s="346">
        <v>6</v>
      </c>
      <c r="AO15" s="429">
        <v>6</v>
      </c>
      <c r="AP15" s="346">
        <v>6</v>
      </c>
      <c r="AQ15" s="346">
        <v>6</v>
      </c>
      <c r="AR15" s="346">
        <v>5</v>
      </c>
      <c r="AS15" s="346">
        <v>4</v>
      </c>
      <c r="AT15" s="346">
        <v>3</v>
      </c>
      <c r="AU15" s="346">
        <v>4</v>
      </c>
      <c r="AV15" s="346">
        <v>4</v>
      </c>
      <c r="AW15" s="346">
        <v>7</v>
      </c>
      <c r="AX15" s="346">
        <v>6</v>
      </c>
      <c r="AY15" s="601">
        <v>6</v>
      </c>
      <c r="AZ15" s="584"/>
      <c r="BA15" s="375">
        <v>16.05</v>
      </c>
      <c r="BB15" s="348">
        <v>89.73</v>
      </c>
      <c r="BC15" s="348" t="s">
        <v>430</v>
      </c>
      <c r="BD15" s="348" t="s">
        <v>430</v>
      </c>
      <c r="BE15" s="375" t="s">
        <v>430</v>
      </c>
      <c r="BF15" s="375">
        <v>-5.79</v>
      </c>
      <c r="BG15" s="374"/>
      <c r="BH15" s="372">
        <v>-5.8</v>
      </c>
      <c r="BI15" s="348">
        <v>34.1</v>
      </c>
      <c r="BJ15" s="348">
        <v>55.64</v>
      </c>
      <c r="BK15" s="348" t="s">
        <v>430</v>
      </c>
      <c r="BL15" s="348" t="s">
        <v>430</v>
      </c>
      <c r="BM15" s="372">
        <v>0.06</v>
      </c>
      <c r="BN15" s="372" t="s">
        <v>430</v>
      </c>
      <c r="BO15" s="372">
        <v>15.99</v>
      </c>
      <c r="BP15" s="372" t="s">
        <v>430</v>
      </c>
      <c r="BQ15" s="372" t="s">
        <v>430</v>
      </c>
      <c r="BR15" s="374"/>
      <c r="BS15" s="468">
        <v>1.48656246851344</v>
      </c>
      <c r="BT15" s="348">
        <v>11.0560857689439</v>
      </c>
      <c r="BU15" s="374"/>
      <c r="BV15" s="430" t="s">
        <v>7367</v>
      </c>
    </row>
    <row r="16" spans="1:75" s="428" customFormat="1" x14ac:dyDescent="0.25">
      <c r="A16" s="345" t="s">
        <v>7375</v>
      </c>
      <c r="B16" s="373"/>
      <c r="C16" s="719">
        <v>41275</v>
      </c>
      <c r="D16" s="373"/>
      <c r="E16" s="346">
        <v>30448.68</v>
      </c>
      <c r="F16" s="373"/>
      <c r="G16" s="347">
        <v>4417.0186999999996</v>
      </c>
      <c r="H16" s="466"/>
      <c r="I16" s="350">
        <v>0.12329</v>
      </c>
      <c r="J16" s="348">
        <v>6.37</v>
      </c>
      <c r="K16" s="348">
        <v>0.12329</v>
      </c>
      <c r="L16" s="354">
        <v>0.12329</v>
      </c>
      <c r="M16" s="348"/>
      <c r="N16" s="350">
        <v>7.8990999999999998</v>
      </c>
      <c r="O16" s="348">
        <v>7.9271000000000003</v>
      </c>
      <c r="P16" s="348">
        <v>7.8960999999999997</v>
      </c>
      <c r="Q16" s="348">
        <v>8.2487999999999992</v>
      </c>
      <c r="R16" s="348">
        <v>7.2717999999999998</v>
      </c>
      <c r="S16" s="348">
        <v>7.1515000000000004</v>
      </c>
      <c r="T16" s="348">
        <v>6.6234999999999999</v>
      </c>
      <c r="U16" s="354">
        <v>6.4145000000000003</v>
      </c>
      <c r="V16" s="350">
        <v>6.3337000000000003</v>
      </c>
      <c r="W16" s="348">
        <v>6.8292000000000002</v>
      </c>
      <c r="X16" s="348">
        <v>7.0022000000000002</v>
      </c>
      <c r="Y16" s="375">
        <v>6.1931000000000003</v>
      </c>
      <c r="Z16" s="348">
        <v>6.16</v>
      </c>
      <c r="AA16" s="348">
        <v>7.1496000000000004</v>
      </c>
      <c r="AB16" s="348">
        <v>6.5990000000000002</v>
      </c>
      <c r="AC16" s="348">
        <v>6.4246999999999996</v>
      </c>
      <c r="AD16" s="348">
        <v>6.3304999999999998</v>
      </c>
      <c r="AE16" s="348">
        <v>7.9492000000000003</v>
      </c>
      <c r="AF16" s="354">
        <v>6.8662000000000001</v>
      </c>
      <c r="AG16" s="346"/>
      <c r="AH16" s="600">
        <v>2</v>
      </c>
      <c r="AI16" s="346">
        <v>16</v>
      </c>
      <c r="AJ16" s="346">
        <v>19</v>
      </c>
      <c r="AK16" s="346">
        <v>18</v>
      </c>
      <c r="AL16" s="346">
        <v>16</v>
      </c>
      <c r="AM16" s="346">
        <v>17</v>
      </c>
      <c r="AN16" s="346">
        <v>13</v>
      </c>
      <c r="AO16" s="429">
        <v>10</v>
      </c>
      <c r="AP16" s="346">
        <v>8</v>
      </c>
      <c r="AQ16" s="346">
        <v>7</v>
      </c>
      <c r="AR16" s="346">
        <v>7</v>
      </c>
      <c r="AS16" s="346">
        <v>11</v>
      </c>
      <c r="AT16" s="346">
        <v>6</v>
      </c>
      <c r="AU16" s="346">
        <v>17</v>
      </c>
      <c r="AV16" s="346">
        <v>16</v>
      </c>
      <c r="AW16" s="346">
        <v>10</v>
      </c>
      <c r="AX16" s="346">
        <v>8</v>
      </c>
      <c r="AY16" s="601">
        <v>17</v>
      </c>
      <c r="AZ16" s="584"/>
      <c r="BA16" s="375">
        <v>19.5</v>
      </c>
      <c r="BB16" s="348">
        <v>75.45</v>
      </c>
      <c r="BC16" s="348" t="s">
        <v>430</v>
      </c>
      <c r="BD16" s="348" t="s">
        <v>430</v>
      </c>
      <c r="BE16" s="375" t="s">
        <v>430</v>
      </c>
      <c r="BF16" s="375">
        <v>5.05</v>
      </c>
      <c r="BG16" s="374"/>
      <c r="BH16" s="372">
        <v>5.05</v>
      </c>
      <c r="BI16" s="348">
        <v>31.87</v>
      </c>
      <c r="BJ16" s="348">
        <v>42.84</v>
      </c>
      <c r="BK16" s="348">
        <v>0.74</v>
      </c>
      <c r="BL16" s="348" t="s">
        <v>430</v>
      </c>
      <c r="BM16" s="372">
        <v>0.89</v>
      </c>
      <c r="BN16" s="372" t="s">
        <v>430</v>
      </c>
      <c r="BO16" s="372">
        <v>18.61</v>
      </c>
      <c r="BP16" s="372" t="s">
        <v>430</v>
      </c>
      <c r="BQ16" s="372" t="s">
        <v>430</v>
      </c>
      <c r="BR16" s="374"/>
      <c r="BS16" s="468">
        <v>2.86506581057301</v>
      </c>
      <c r="BT16" s="348">
        <v>15.028056003005601</v>
      </c>
      <c r="BU16" s="374"/>
      <c r="BV16" s="430" t="s">
        <v>7367</v>
      </c>
    </row>
    <row r="17" spans="1:74" s="428" customFormat="1" x14ac:dyDescent="0.25">
      <c r="A17" s="345" t="s">
        <v>7376</v>
      </c>
      <c r="B17" s="373"/>
      <c r="C17" s="719">
        <v>41274</v>
      </c>
      <c r="D17" s="373"/>
      <c r="E17" s="346">
        <v>19019.189999999999</v>
      </c>
      <c r="F17" s="373"/>
      <c r="G17" s="347">
        <v>4002.6817000000001</v>
      </c>
      <c r="H17" s="466"/>
      <c r="I17" s="350">
        <v>9.4189999999999996E-2</v>
      </c>
      <c r="J17" s="348">
        <v>6.7315100000000001</v>
      </c>
      <c r="K17" s="348">
        <v>8.5360000000000005E-2</v>
      </c>
      <c r="L17" s="354">
        <v>9.146E-2</v>
      </c>
      <c r="M17" s="348"/>
      <c r="N17" s="350">
        <v>7.4015000000000004</v>
      </c>
      <c r="O17" s="348">
        <v>8.1654</v>
      </c>
      <c r="P17" s="348">
        <v>8.4739000000000004</v>
      </c>
      <c r="Q17" s="348">
        <v>8.7978000000000005</v>
      </c>
      <c r="R17" s="348">
        <v>7.4829999999999997</v>
      </c>
      <c r="S17" s="348">
        <v>7.2549000000000001</v>
      </c>
      <c r="T17" s="348">
        <v>6.6913999999999998</v>
      </c>
      <c r="U17" s="354">
        <v>6.4678000000000004</v>
      </c>
      <c r="V17" s="350">
        <v>6.3693999999999997</v>
      </c>
      <c r="W17" s="348">
        <v>6.8514999999999997</v>
      </c>
      <c r="X17" s="348">
        <v>7.0141</v>
      </c>
      <c r="Y17" s="375">
        <v>6.2060000000000004</v>
      </c>
      <c r="Z17" s="348">
        <v>6.1447000000000003</v>
      </c>
      <c r="AA17" s="348">
        <v>7.2537000000000003</v>
      </c>
      <c r="AB17" s="348">
        <v>6.6788999999999996</v>
      </c>
      <c r="AC17" s="348">
        <v>6.4786999999999999</v>
      </c>
      <c r="AD17" s="348">
        <v>6.3666</v>
      </c>
      <c r="AE17" s="348">
        <v>8.3604000000000003</v>
      </c>
      <c r="AF17" s="354">
        <v>6.8301999999999996</v>
      </c>
      <c r="AG17" s="346"/>
      <c r="AH17" s="600">
        <v>5</v>
      </c>
      <c r="AI17" s="346">
        <v>14</v>
      </c>
      <c r="AJ17" s="346">
        <v>11</v>
      </c>
      <c r="AK17" s="346">
        <v>5</v>
      </c>
      <c r="AL17" s="346">
        <v>4</v>
      </c>
      <c r="AM17" s="346">
        <v>7</v>
      </c>
      <c r="AN17" s="346">
        <v>4</v>
      </c>
      <c r="AO17" s="429">
        <v>3</v>
      </c>
      <c r="AP17" s="346">
        <v>3</v>
      </c>
      <c r="AQ17" s="346">
        <v>3</v>
      </c>
      <c r="AR17" s="346">
        <v>4</v>
      </c>
      <c r="AS17" s="346">
        <v>6</v>
      </c>
      <c r="AT17" s="346">
        <v>10</v>
      </c>
      <c r="AU17" s="346">
        <v>14</v>
      </c>
      <c r="AV17" s="346">
        <v>6</v>
      </c>
      <c r="AW17" s="346">
        <v>3</v>
      </c>
      <c r="AX17" s="346">
        <v>3</v>
      </c>
      <c r="AY17" s="601">
        <v>4</v>
      </c>
      <c r="AZ17" s="584"/>
      <c r="BA17" s="375">
        <v>6.99</v>
      </c>
      <c r="BB17" s="348">
        <v>80.09</v>
      </c>
      <c r="BC17" s="348" t="s">
        <v>430</v>
      </c>
      <c r="BD17" s="348" t="s">
        <v>430</v>
      </c>
      <c r="BE17" s="375" t="s">
        <v>430</v>
      </c>
      <c r="BF17" s="375">
        <v>12.92</v>
      </c>
      <c r="BG17" s="374"/>
      <c r="BH17" s="372">
        <v>12.92</v>
      </c>
      <c r="BI17" s="348">
        <v>24.4</v>
      </c>
      <c r="BJ17" s="348">
        <v>55.27</v>
      </c>
      <c r="BK17" s="348">
        <v>0.42</v>
      </c>
      <c r="BL17" s="348" t="s">
        <v>430</v>
      </c>
      <c r="BM17" s="372" t="s">
        <v>430</v>
      </c>
      <c r="BN17" s="372" t="s">
        <v>430</v>
      </c>
      <c r="BO17" s="372">
        <v>6.99</v>
      </c>
      <c r="BP17" s="372" t="s">
        <v>430</v>
      </c>
      <c r="BQ17" s="372" t="s">
        <v>430</v>
      </c>
      <c r="BR17" s="374"/>
      <c r="BS17" s="468">
        <v>4.3474720908695001</v>
      </c>
      <c r="BT17" s="348">
        <v>13.175826772635199</v>
      </c>
      <c r="BU17" s="374"/>
      <c r="BV17" s="430" t="s">
        <v>7367</v>
      </c>
    </row>
    <row r="18" spans="1:74" s="428" customFormat="1" x14ac:dyDescent="0.25">
      <c r="A18" s="345" t="s">
        <v>7377</v>
      </c>
      <c r="B18" s="373"/>
      <c r="C18" s="719">
        <v>41275</v>
      </c>
      <c r="D18" s="373"/>
      <c r="E18" s="346">
        <v>17285.7</v>
      </c>
      <c r="F18" s="373"/>
      <c r="G18" s="347">
        <v>3379.2620000000002</v>
      </c>
      <c r="H18" s="466"/>
      <c r="I18" s="350">
        <v>0.11233</v>
      </c>
      <c r="J18" s="348">
        <v>6.43</v>
      </c>
      <c r="K18" s="348">
        <v>0.11233</v>
      </c>
      <c r="L18" s="354">
        <v>0.11233</v>
      </c>
      <c r="M18" s="348"/>
      <c r="N18" s="350">
        <v>7.3657000000000004</v>
      </c>
      <c r="O18" s="348">
        <v>8.5029000000000003</v>
      </c>
      <c r="P18" s="348">
        <v>8.4274000000000004</v>
      </c>
      <c r="Q18" s="348">
        <v>8.5717999999999996</v>
      </c>
      <c r="R18" s="348">
        <v>7.3205999999999998</v>
      </c>
      <c r="S18" s="348">
        <v>7.2515999999999998</v>
      </c>
      <c r="T18" s="348">
        <v>6.6414</v>
      </c>
      <c r="U18" s="354">
        <v>6.4238999999999997</v>
      </c>
      <c r="V18" s="350">
        <v>6.3175999999999997</v>
      </c>
      <c r="W18" s="348">
        <v>6.7885</v>
      </c>
      <c r="X18" s="348">
        <v>6.9760999999999997</v>
      </c>
      <c r="Y18" s="375">
        <v>6.1833999999999998</v>
      </c>
      <c r="Z18" s="348">
        <v>6.0746000000000002</v>
      </c>
      <c r="AA18" s="348">
        <v>7.2904999999999998</v>
      </c>
      <c r="AB18" s="348">
        <v>6.6276000000000002</v>
      </c>
      <c r="AC18" s="348">
        <v>6.4366000000000003</v>
      </c>
      <c r="AD18" s="348">
        <v>6.3160999999999996</v>
      </c>
      <c r="AE18" s="348">
        <v>8.1114999999999995</v>
      </c>
      <c r="AF18" s="354">
        <v>6.7793000000000001</v>
      </c>
      <c r="AG18" s="346"/>
      <c r="AH18" s="600">
        <v>6</v>
      </c>
      <c r="AI18" s="346">
        <v>5</v>
      </c>
      <c r="AJ18" s="346">
        <v>13</v>
      </c>
      <c r="AK18" s="346">
        <v>13</v>
      </c>
      <c r="AL18" s="346">
        <v>14</v>
      </c>
      <c r="AM18" s="346">
        <v>9</v>
      </c>
      <c r="AN18" s="346">
        <v>8</v>
      </c>
      <c r="AO18" s="429">
        <v>9</v>
      </c>
      <c r="AP18" s="346">
        <v>9</v>
      </c>
      <c r="AQ18" s="346">
        <v>14</v>
      </c>
      <c r="AR18" s="346">
        <v>12</v>
      </c>
      <c r="AS18" s="346">
        <v>12</v>
      </c>
      <c r="AT18" s="346">
        <v>18</v>
      </c>
      <c r="AU18" s="346">
        <v>11</v>
      </c>
      <c r="AV18" s="346">
        <v>9</v>
      </c>
      <c r="AW18" s="346">
        <v>8</v>
      </c>
      <c r="AX18" s="346">
        <v>9</v>
      </c>
      <c r="AY18" s="601">
        <v>14</v>
      </c>
      <c r="AZ18" s="584"/>
      <c r="BA18" s="375">
        <v>16.73</v>
      </c>
      <c r="BB18" s="348">
        <v>73.599999999999994</v>
      </c>
      <c r="BC18" s="348" t="s">
        <v>430</v>
      </c>
      <c r="BD18" s="348" t="s">
        <v>430</v>
      </c>
      <c r="BE18" s="375" t="s">
        <v>430</v>
      </c>
      <c r="BF18" s="375">
        <v>9.67</v>
      </c>
      <c r="BG18" s="374"/>
      <c r="BH18" s="372">
        <v>9.67</v>
      </c>
      <c r="BI18" s="348">
        <v>39.270000000000003</v>
      </c>
      <c r="BJ18" s="348">
        <v>31.48</v>
      </c>
      <c r="BK18" s="348">
        <v>2.85</v>
      </c>
      <c r="BL18" s="348" t="s">
        <v>430</v>
      </c>
      <c r="BM18" s="372">
        <v>0.01</v>
      </c>
      <c r="BN18" s="372" t="s">
        <v>430</v>
      </c>
      <c r="BO18" s="372">
        <v>16.72</v>
      </c>
      <c r="BP18" s="372" t="s">
        <v>430</v>
      </c>
      <c r="BQ18" s="372" t="s">
        <v>430</v>
      </c>
      <c r="BR18" s="374"/>
      <c r="BS18" s="468" t="s">
        <v>430</v>
      </c>
      <c r="BT18" s="348">
        <v>9.7074517180585094</v>
      </c>
      <c r="BU18" s="374"/>
      <c r="BV18" s="430" t="s">
        <v>7367</v>
      </c>
    </row>
    <row r="19" spans="1:74" s="428" customFormat="1" x14ac:dyDescent="0.25">
      <c r="A19" s="345" t="s">
        <v>7378</v>
      </c>
      <c r="B19" s="373"/>
      <c r="C19" s="719">
        <v>41275</v>
      </c>
      <c r="D19" s="373"/>
      <c r="E19" s="346">
        <v>16117.36</v>
      </c>
      <c r="F19" s="373"/>
      <c r="G19" s="347">
        <v>2788.1062999999999</v>
      </c>
      <c r="H19" s="466"/>
      <c r="I19" s="350">
        <v>9.332E-2</v>
      </c>
      <c r="J19" s="348">
        <v>6.55</v>
      </c>
      <c r="K19" s="348">
        <v>9.2270000000000005E-2</v>
      </c>
      <c r="L19" s="354">
        <v>9.332E-2</v>
      </c>
      <c r="M19" s="348"/>
      <c r="N19" s="350">
        <v>7.0575999999999999</v>
      </c>
      <c r="O19" s="348">
        <v>8.1858000000000004</v>
      </c>
      <c r="P19" s="348">
        <v>8.7431999999999999</v>
      </c>
      <c r="Q19" s="348">
        <v>8.8420000000000005</v>
      </c>
      <c r="R19" s="348">
        <v>7.4146999999999998</v>
      </c>
      <c r="S19" s="348">
        <v>7.2271000000000001</v>
      </c>
      <c r="T19" s="348">
        <v>6.6226000000000003</v>
      </c>
      <c r="U19" s="354">
        <v>6.3978000000000002</v>
      </c>
      <c r="V19" s="350">
        <v>6.2986000000000004</v>
      </c>
      <c r="W19" s="348">
        <v>6.8098999999999998</v>
      </c>
      <c r="X19" s="348">
        <v>6.9916</v>
      </c>
      <c r="Y19" s="375">
        <v>6.2055999999999996</v>
      </c>
      <c r="Z19" s="348">
        <v>6.1394000000000002</v>
      </c>
      <c r="AA19" s="348">
        <v>7.2596999999999996</v>
      </c>
      <c r="AB19" s="348">
        <v>6.617</v>
      </c>
      <c r="AC19" s="348">
        <v>6.4077999999999999</v>
      </c>
      <c r="AD19" s="348">
        <v>6.2952000000000004</v>
      </c>
      <c r="AE19" s="348">
        <v>8.3269000000000002</v>
      </c>
      <c r="AF19" s="354">
        <v>6.8258000000000001</v>
      </c>
      <c r="AG19" s="346"/>
      <c r="AH19" s="600">
        <v>12</v>
      </c>
      <c r="AI19" s="346">
        <v>12</v>
      </c>
      <c r="AJ19" s="346">
        <v>4</v>
      </c>
      <c r="AK19" s="346">
        <v>2</v>
      </c>
      <c r="AL19" s="346">
        <v>7</v>
      </c>
      <c r="AM19" s="346">
        <v>13</v>
      </c>
      <c r="AN19" s="346">
        <v>15</v>
      </c>
      <c r="AO19" s="429">
        <v>15</v>
      </c>
      <c r="AP19" s="346">
        <v>14</v>
      </c>
      <c r="AQ19" s="346">
        <v>9</v>
      </c>
      <c r="AR19" s="346">
        <v>9</v>
      </c>
      <c r="AS19" s="346">
        <v>7</v>
      </c>
      <c r="AT19" s="346">
        <v>11</v>
      </c>
      <c r="AU19" s="346">
        <v>13</v>
      </c>
      <c r="AV19" s="346">
        <v>13</v>
      </c>
      <c r="AW19" s="346">
        <v>14</v>
      </c>
      <c r="AX19" s="346">
        <v>14</v>
      </c>
      <c r="AY19" s="601">
        <v>5</v>
      </c>
      <c r="AZ19" s="584"/>
      <c r="BA19" s="375">
        <v>17.579999999999998</v>
      </c>
      <c r="BB19" s="348">
        <v>80.930000000000007</v>
      </c>
      <c r="BC19" s="348" t="s">
        <v>430</v>
      </c>
      <c r="BD19" s="348" t="s">
        <v>430</v>
      </c>
      <c r="BE19" s="375" t="s">
        <v>430</v>
      </c>
      <c r="BF19" s="375">
        <v>1.49</v>
      </c>
      <c r="BG19" s="374"/>
      <c r="BH19" s="372">
        <v>1.49</v>
      </c>
      <c r="BI19" s="348">
        <v>28.34</v>
      </c>
      <c r="BJ19" s="348">
        <v>52.59</v>
      </c>
      <c r="BK19" s="348" t="s">
        <v>430</v>
      </c>
      <c r="BL19" s="348" t="s">
        <v>430</v>
      </c>
      <c r="BM19" s="372" t="s">
        <v>430</v>
      </c>
      <c r="BN19" s="372" t="s">
        <v>430</v>
      </c>
      <c r="BO19" s="372">
        <v>17.579999999999998</v>
      </c>
      <c r="BP19" s="372" t="s">
        <v>430</v>
      </c>
      <c r="BQ19" s="372" t="s">
        <v>430</v>
      </c>
      <c r="BR19" s="374"/>
      <c r="BS19" s="468">
        <v>1.84271897055282</v>
      </c>
      <c r="BT19" s="348">
        <v>8.6351904525905603</v>
      </c>
      <c r="BU19" s="374"/>
      <c r="BV19" s="430" t="s">
        <v>7367</v>
      </c>
    </row>
    <row r="20" spans="1:74" s="428" customFormat="1" x14ac:dyDescent="0.25">
      <c r="A20" s="345" t="s">
        <v>7379</v>
      </c>
      <c r="B20" s="373"/>
      <c r="C20" s="719">
        <v>41275</v>
      </c>
      <c r="D20" s="373"/>
      <c r="E20" s="346">
        <v>16014.85</v>
      </c>
      <c r="F20" s="373"/>
      <c r="G20" s="347">
        <v>5079.7073</v>
      </c>
      <c r="H20" s="466"/>
      <c r="I20" s="350">
        <v>0.10679</v>
      </c>
      <c r="J20" s="348">
        <v>6.65</v>
      </c>
      <c r="K20" s="348">
        <v>0.10671</v>
      </c>
      <c r="L20" s="354">
        <v>0.10679</v>
      </c>
      <c r="M20" s="348"/>
      <c r="N20" s="350">
        <v>6.7656000000000001</v>
      </c>
      <c r="O20" s="348">
        <v>7.8669000000000002</v>
      </c>
      <c r="P20" s="348">
        <v>8.4147999999999996</v>
      </c>
      <c r="Q20" s="348">
        <v>8.3364999999999991</v>
      </c>
      <c r="R20" s="348">
        <v>7.1971999999999996</v>
      </c>
      <c r="S20" s="348">
        <v>7.2034000000000002</v>
      </c>
      <c r="T20" s="348">
        <v>6.6292999999999997</v>
      </c>
      <c r="U20" s="354">
        <v>6.4088000000000003</v>
      </c>
      <c r="V20" s="350">
        <v>6.3108000000000004</v>
      </c>
      <c r="W20" s="348">
        <v>6.7827999999999999</v>
      </c>
      <c r="X20" s="348">
        <v>6.9714999999999998</v>
      </c>
      <c r="Y20" s="375">
        <v>6.1792999999999996</v>
      </c>
      <c r="Z20" s="348">
        <v>6.1544999999999996</v>
      </c>
      <c r="AA20" s="348">
        <v>7.2293000000000003</v>
      </c>
      <c r="AB20" s="348">
        <v>6.6231</v>
      </c>
      <c r="AC20" s="348">
        <v>6.4180999999999999</v>
      </c>
      <c r="AD20" s="348">
        <v>6.3109000000000002</v>
      </c>
      <c r="AE20" s="348">
        <v>8.0132999999999992</v>
      </c>
      <c r="AF20" s="354">
        <v>6.8356000000000003</v>
      </c>
      <c r="AG20" s="346"/>
      <c r="AH20" s="600">
        <v>16</v>
      </c>
      <c r="AI20" s="346">
        <v>18</v>
      </c>
      <c r="AJ20" s="346">
        <v>15</v>
      </c>
      <c r="AK20" s="346">
        <v>16</v>
      </c>
      <c r="AL20" s="346">
        <v>17</v>
      </c>
      <c r="AM20" s="346">
        <v>15</v>
      </c>
      <c r="AN20" s="346">
        <v>11</v>
      </c>
      <c r="AO20" s="429">
        <v>12</v>
      </c>
      <c r="AP20" s="346">
        <v>11</v>
      </c>
      <c r="AQ20" s="346">
        <v>16</v>
      </c>
      <c r="AR20" s="346">
        <v>15</v>
      </c>
      <c r="AS20" s="346">
        <v>14</v>
      </c>
      <c r="AT20" s="346">
        <v>8</v>
      </c>
      <c r="AU20" s="346">
        <v>16</v>
      </c>
      <c r="AV20" s="346">
        <v>11</v>
      </c>
      <c r="AW20" s="346">
        <v>13</v>
      </c>
      <c r="AX20" s="346">
        <v>11</v>
      </c>
      <c r="AY20" s="601">
        <v>16</v>
      </c>
      <c r="AZ20" s="584"/>
      <c r="BA20" s="375">
        <v>18.73</v>
      </c>
      <c r="BB20" s="348">
        <v>83.45</v>
      </c>
      <c r="BC20" s="348" t="s">
        <v>430</v>
      </c>
      <c r="BD20" s="348" t="s">
        <v>430</v>
      </c>
      <c r="BE20" s="375" t="s">
        <v>430</v>
      </c>
      <c r="BF20" s="375">
        <v>-2.17</v>
      </c>
      <c r="BG20" s="374"/>
      <c r="BH20" s="372">
        <v>-2.17</v>
      </c>
      <c r="BI20" s="348">
        <v>30.87</v>
      </c>
      <c r="BJ20" s="348">
        <v>51.41</v>
      </c>
      <c r="BK20" s="348">
        <v>1.1599999999999999</v>
      </c>
      <c r="BL20" s="348" t="s">
        <v>430</v>
      </c>
      <c r="BM20" s="372">
        <v>1.2</v>
      </c>
      <c r="BN20" s="372" t="s">
        <v>430</v>
      </c>
      <c r="BO20" s="372">
        <v>17.53</v>
      </c>
      <c r="BP20" s="372" t="s">
        <v>430</v>
      </c>
      <c r="BQ20" s="372" t="s">
        <v>430</v>
      </c>
      <c r="BR20" s="374"/>
      <c r="BS20" s="468">
        <v>2.4936997109974799</v>
      </c>
      <c r="BT20" s="348">
        <v>10.557559314223001</v>
      </c>
      <c r="BU20" s="374"/>
      <c r="BV20" s="430" t="s">
        <v>7367</v>
      </c>
    </row>
    <row r="21" spans="1:74" s="428" customFormat="1" x14ac:dyDescent="0.25">
      <c r="A21" s="345" t="s">
        <v>7380</v>
      </c>
      <c r="B21" s="373"/>
      <c r="C21" s="719">
        <v>41274</v>
      </c>
      <c r="D21" s="373"/>
      <c r="E21" s="346">
        <v>15222.29</v>
      </c>
      <c r="F21" s="373"/>
      <c r="G21" s="347">
        <v>3617.6064999999999</v>
      </c>
      <c r="H21" s="466"/>
      <c r="I21" s="350">
        <v>9.8989999999999995E-2</v>
      </c>
      <c r="J21" s="348">
        <v>6.51</v>
      </c>
      <c r="K21" s="348">
        <v>9.8849999999999993E-2</v>
      </c>
      <c r="L21" s="354">
        <v>0.10528999999999999</v>
      </c>
      <c r="M21" s="348"/>
      <c r="N21" s="350">
        <v>6.6391</v>
      </c>
      <c r="O21" s="348">
        <v>8.2575000000000003</v>
      </c>
      <c r="P21" s="348">
        <v>8.5414999999999992</v>
      </c>
      <c r="Q21" s="348">
        <v>8.6914999999999996</v>
      </c>
      <c r="R21" s="348">
        <v>7.4002999999999997</v>
      </c>
      <c r="S21" s="348">
        <v>7.2797000000000001</v>
      </c>
      <c r="T21" s="348">
        <v>6.6731999999999996</v>
      </c>
      <c r="U21" s="354">
        <v>6.4619</v>
      </c>
      <c r="V21" s="350">
        <v>6.3631000000000002</v>
      </c>
      <c r="W21" s="348">
        <v>6.8506999999999998</v>
      </c>
      <c r="X21" s="348">
        <v>7.0374999999999996</v>
      </c>
      <c r="Y21" s="375">
        <v>6.2343000000000002</v>
      </c>
      <c r="Z21" s="348">
        <v>6.1577999999999999</v>
      </c>
      <c r="AA21" s="348">
        <v>7.3606999999999996</v>
      </c>
      <c r="AB21" s="348">
        <v>6.6661000000000001</v>
      </c>
      <c r="AC21" s="348">
        <v>6.4665999999999997</v>
      </c>
      <c r="AD21" s="348">
        <v>6.3646000000000003</v>
      </c>
      <c r="AE21" s="348">
        <v>8.2225999999999999</v>
      </c>
      <c r="AF21" s="354">
        <v>6.8114999999999997</v>
      </c>
      <c r="AG21" s="346"/>
      <c r="AH21" s="600">
        <v>19</v>
      </c>
      <c r="AI21" s="346">
        <v>10</v>
      </c>
      <c r="AJ21" s="346">
        <v>8</v>
      </c>
      <c r="AK21" s="346">
        <v>8</v>
      </c>
      <c r="AL21" s="346">
        <v>10</v>
      </c>
      <c r="AM21" s="346">
        <v>5</v>
      </c>
      <c r="AN21" s="346">
        <v>7</v>
      </c>
      <c r="AO21" s="429">
        <v>4</v>
      </c>
      <c r="AP21" s="346">
        <v>4</v>
      </c>
      <c r="AQ21" s="346">
        <v>4</v>
      </c>
      <c r="AR21" s="346">
        <v>2</v>
      </c>
      <c r="AS21" s="346">
        <v>3</v>
      </c>
      <c r="AT21" s="346">
        <v>7</v>
      </c>
      <c r="AU21" s="346">
        <v>3</v>
      </c>
      <c r="AV21" s="346">
        <v>7</v>
      </c>
      <c r="AW21" s="346">
        <v>4</v>
      </c>
      <c r="AX21" s="346">
        <v>4</v>
      </c>
      <c r="AY21" s="601">
        <v>11</v>
      </c>
      <c r="AZ21" s="584"/>
      <c r="BA21" s="375">
        <v>16.84</v>
      </c>
      <c r="BB21" s="348">
        <v>79.92</v>
      </c>
      <c r="BC21" s="348" t="s">
        <v>430</v>
      </c>
      <c r="BD21" s="348" t="s">
        <v>430</v>
      </c>
      <c r="BE21" s="375" t="s">
        <v>430</v>
      </c>
      <c r="BF21" s="375">
        <v>3.24</v>
      </c>
      <c r="BG21" s="374"/>
      <c r="BH21" s="372">
        <v>3.24</v>
      </c>
      <c r="BI21" s="348">
        <v>31.76</v>
      </c>
      <c r="BJ21" s="348">
        <v>47.01</v>
      </c>
      <c r="BK21" s="348">
        <v>1.1499999999999999</v>
      </c>
      <c r="BL21" s="348" t="s">
        <v>430</v>
      </c>
      <c r="BM21" s="372" t="s">
        <v>430</v>
      </c>
      <c r="BN21" s="372" t="s">
        <v>430</v>
      </c>
      <c r="BO21" s="372">
        <v>16.84</v>
      </c>
      <c r="BP21" s="372" t="s">
        <v>430</v>
      </c>
      <c r="BQ21" s="372" t="s">
        <v>430</v>
      </c>
      <c r="BR21" s="374"/>
      <c r="BS21" s="468">
        <v>1.62526491967495</v>
      </c>
      <c r="BT21" s="348">
        <v>7.6520831184695899</v>
      </c>
      <c r="BU21" s="374"/>
      <c r="BV21" s="430" t="s">
        <v>7367</v>
      </c>
    </row>
    <row r="22" spans="1:74" s="428" customFormat="1" x14ac:dyDescent="0.25">
      <c r="A22" s="345" t="s">
        <v>7381</v>
      </c>
      <c r="B22" s="373"/>
      <c r="C22" s="719">
        <v>41275</v>
      </c>
      <c r="D22" s="373"/>
      <c r="E22" s="346">
        <v>14988.62</v>
      </c>
      <c r="F22" s="373"/>
      <c r="G22" s="347">
        <v>3840.4751999999999</v>
      </c>
      <c r="H22" s="466"/>
      <c r="I22" s="350">
        <v>8.4930000000000005E-2</v>
      </c>
      <c r="J22" s="348">
        <v>6.56</v>
      </c>
      <c r="K22" s="348">
        <v>8.2189999999999999E-2</v>
      </c>
      <c r="L22" s="354">
        <v>8.2189999999999999E-2</v>
      </c>
      <c r="M22" s="348"/>
      <c r="N22" s="350">
        <v>7.9785000000000004</v>
      </c>
      <c r="O22" s="348">
        <v>8.8490000000000002</v>
      </c>
      <c r="P22" s="348">
        <v>8.8475999999999999</v>
      </c>
      <c r="Q22" s="348">
        <v>8.7339000000000002</v>
      </c>
      <c r="R22" s="348">
        <v>7.4071999999999996</v>
      </c>
      <c r="S22" s="348">
        <v>7.2504</v>
      </c>
      <c r="T22" s="348">
        <v>6.6258999999999997</v>
      </c>
      <c r="U22" s="354">
        <v>6.4055999999999997</v>
      </c>
      <c r="V22" s="350">
        <v>6.3072999999999997</v>
      </c>
      <c r="W22" s="348">
        <v>6.7994000000000003</v>
      </c>
      <c r="X22" s="348">
        <v>6.9752000000000001</v>
      </c>
      <c r="Y22" s="375">
        <v>6.1776999999999997</v>
      </c>
      <c r="Z22" s="348">
        <v>6.1116000000000001</v>
      </c>
      <c r="AA22" s="348">
        <v>7.2995999999999999</v>
      </c>
      <c r="AB22" s="348">
        <v>6.6279000000000003</v>
      </c>
      <c r="AC22" s="348">
        <v>6.4184999999999999</v>
      </c>
      <c r="AD22" s="348">
        <v>6.3049999999999997</v>
      </c>
      <c r="AE22" s="348">
        <v>8.2538</v>
      </c>
      <c r="AF22" s="354">
        <v>6.8192000000000004</v>
      </c>
      <c r="AG22" s="346"/>
      <c r="AH22" s="600">
        <v>1</v>
      </c>
      <c r="AI22" s="346">
        <v>2</v>
      </c>
      <c r="AJ22" s="346">
        <v>2</v>
      </c>
      <c r="AK22" s="346">
        <v>6</v>
      </c>
      <c r="AL22" s="346">
        <v>8</v>
      </c>
      <c r="AM22" s="346">
        <v>10</v>
      </c>
      <c r="AN22" s="346">
        <v>12</v>
      </c>
      <c r="AO22" s="429">
        <v>13</v>
      </c>
      <c r="AP22" s="346">
        <v>13</v>
      </c>
      <c r="AQ22" s="346">
        <v>11</v>
      </c>
      <c r="AR22" s="346">
        <v>13</v>
      </c>
      <c r="AS22" s="346">
        <v>15</v>
      </c>
      <c r="AT22" s="346">
        <v>14</v>
      </c>
      <c r="AU22" s="346">
        <v>6</v>
      </c>
      <c r="AV22" s="346">
        <v>8</v>
      </c>
      <c r="AW22" s="346">
        <v>12</v>
      </c>
      <c r="AX22" s="346">
        <v>13</v>
      </c>
      <c r="AY22" s="601">
        <v>8</v>
      </c>
      <c r="AZ22" s="584"/>
      <c r="BA22" s="375">
        <v>15.1</v>
      </c>
      <c r="BB22" s="348">
        <v>84.45</v>
      </c>
      <c r="BC22" s="348" t="s">
        <v>430</v>
      </c>
      <c r="BD22" s="348" t="s">
        <v>430</v>
      </c>
      <c r="BE22" s="375" t="s">
        <v>430</v>
      </c>
      <c r="BF22" s="375">
        <v>0.45</v>
      </c>
      <c r="BG22" s="374"/>
      <c r="BH22" s="372">
        <v>0.45</v>
      </c>
      <c r="BI22" s="348">
        <v>32.450000000000003</v>
      </c>
      <c r="BJ22" s="348">
        <v>51</v>
      </c>
      <c r="BK22" s="348">
        <v>1</v>
      </c>
      <c r="BL22" s="348" t="s">
        <v>430</v>
      </c>
      <c r="BM22" s="372" t="s">
        <v>430</v>
      </c>
      <c r="BN22" s="372" t="s">
        <v>430</v>
      </c>
      <c r="BO22" s="372">
        <v>15.1</v>
      </c>
      <c r="BP22" s="372" t="s">
        <v>430</v>
      </c>
      <c r="BQ22" s="372" t="s">
        <v>430</v>
      </c>
      <c r="BR22" s="374"/>
      <c r="BS22" s="468">
        <v>3.8260978107652202</v>
      </c>
      <c r="BT22" s="348">
        <v>15.371283313074199</v>
      </c>
      <c r="BU22" s="374"/>
      <c r="BV22" s="430" t="s">
        <v>7367</v>
      </c>
    </row>
    <row r="23" spans="1:74" s="428" customFormat="1" x14ac:dyDescent="0.25">
      <c r="A23" s="345" t="s">
        <v>7382</v>
      </c>
      <c r="B23" s="373"/>
      <c r="C23" s="719">
        <v>41275</v>
      </c>
      <c r="D23" s="373"/>
      <c r="E23" s="346">
        <v>11380.38</v>
      </c>
      <c r="F23" s="373"/>
      <c r="G23" s="347">
        <v>3224.9223999999999</v>
      </c>
      <c r="H23" s="466"/>
      <c r="I23" s="350">
        <v>9.5890000000000003E-2</v>
      </c>
      <c r="J23" s="348">
        <v>6.59</v>
      </c>
      <c r="K23" s="348">
        <v>9.5890000000000003E-2</v>
      </c>
      <c r="L23" s="354">
        <v>9.5890000000000003E-2</v>
      </c>
      <c r="M23" s="348"/>
      <c r="N23" s="350">
        <v>6.8464999999999998</v>
      </c>
      <c r="O23" s="348">
        <v>7.8489000000000004</v>
      </c>
      <c r="P23" s="348">
        <v>8.282</v>
      </c>
      <c r="Q23" s="348">
        <v>8.3054000000000006</v>
      </c>
      <c r="R23" s="348">
        <v>7.1280000000000001</v>
      </c>
      <c r="S23" s="348">
        <v>7.1059000000000001</v>
      </c>
      <c r="T23" s="348">
        <v>6.5792000000000002</v>
      </c>
      <c r="U23" s="354">
        <v>6.3783000000000003</v>
      </c>
      <c r="V23" s="350">
        <v>6.2819000000000003</v>
      </c>
      <c r="W23" s="348">
        <v>6.7765000000000004</v>
      </c>
      <c r="X23" s="348">
        <v>6.9648000000000003</v>
      </c>
      <c r="Y23" s="375">
        <v>6.2051999999999996</v>
      </c>
      <c r="Z23" s="348">
        <v>6.1744000000000003</v>
      </c>
      <c r="AA23" s="348">
        <v>7.1176000000000004</v>
      </c>
      <c r="AB23" s="348">
        <v>6.5692000000000004</v>
      </c>
      <c r="AC23" s="348">
        <v>6.3868999999999998</v>
      </c>
      <c r="AD23" s="348">
        <v>6.2797000000000001</v>
      </c>
      <c r="AE23" s="348">
        <v>7.9090999999999996</v>
      </c>
      <c r="AF23" s="354">
        <v>6.8783000000000003</v>
      </c>
      <c r="AG23" s="346"/>
      <c r="AH23" s="600">
        <v>15</v>
      </c>
      <c r="AI23" s="346">
        <v>19</v>
      </c>
      <c r="AJ23" s="346">
        <v>17</v>
      </c>
      <c r="AK23" s="346">
        <v>17</v>
      </c>
      <c r="AL23" s="346">
        <v>19</v>
      </c>
      <c r="AM23" s="346">
        <v>18</v>
      </c>
      <c r="AN23" s="346">
        <v>18</v>
      </c>
      <c r="AO23" s="429">
        <v>18</v>
      </c>
      <c r="AP23" s="346">
        <v>16</v>
      </c>
      <c r="AQ23" s="346">
        <v>17</v>
      </c>
      <c r="AR23" s="346">
        <v>16</v>
      </c>
      <c r="AS23" s="346">
        <v>8</v>
      </c>
      <c r="AT23" s="346">
        <v>5</v>
      </c>
      <c r="AU23" s="346">
        <v>18</v>
      </c>
      <c r="AV23" s="346">
        <v>18</v>
      </c>
      <c r="AW23" s="346">
        <v>18</v>
      </c>
      <c r="AX23" s="346">
        <v>16</v>
      </c>
      <c r="AY23" s="601">
        <v>19</v>
      </c>
      <c r="AZ23" s="584"/>
      <c r="BA23" s="375">
        <v>15.85</v>
      </c>
      <c r="BB23" s="348">
        <v>85.56</v>
      </c>
      <c r="BC23" s="348">
        <v>0.22</v>
      </c>
      <c r="BD23" s="348">
        <v>0.22</v>
      </c>
      <c r="BE23" s="375" t="s">
        <v>430</v>
      </c>
      <c r="BF23" s="375">
        <v>-1.84</v>
      </c>
      <c r="BG23" s="374"/>
      <c r="BH23" s="372">
        <v>-1.84</v>
      </c>
      <c r="BI23" s="348">
        <v>28.62</v>
      </c>
      <c r="BJ23" s="348">
        <v>54.27</v>
      </c>
      <c r="BK23" s="348">
        <v>3.1</v>
      </c>
      <c r="BL23" s="348" t="s">
        <v>430</v>
      </c>
      <c r="BM23" s="372" t="s">
        <v>430</v>
      </c>
      <c r="BN23" s="372" t="s">
        <v>430</v>
      </c>
      <c r="BO23" s="372">
        <v>15.85</v>
      </c>
      <c r="BP23" s="372" t="s">
        <v>430</v>
      </c>
      <c r="BQ23" s="372" t="s">
        <v>430</v>
      </c>
      <c r="BR23" s="374"/>
      <c r="BS23" s="468">
        <v>5.9243674211848703</v>
      </c>
      <c r="BT23" s="348">
        <v>13.9394170427879</v>
      </c>
      <c r="BU23" s="374"/>
      <c r="BV23" s="430" t="s">
        <v>7367</v>
      </c>
    </row>
    <row r="24" spans="1:74" s="428" customFormat="1" x14ac:dyDescent="0.25">
      <c r="A24" s="345" t="s">
        <v>7383</v>
      </c>
      <c r="B24" s="373"/>
      <c r="C24" s="719">
        <v>41275</v>
      </c>
      <c r="D24" s="373"/>
      <c r="E24" s="346">
        <v>11181.69</v>
      </c>
      <c r="F24" s="373"/>
      <c r="G24" s="347">
        <v>2954.3045000000002</v>
      </c>
      <c r="H24" s="466"/>
      <c r="I24" s="350">
        <v>0.12063</v>
      </c>
      <c r="J24" s="348">
        <v>6.76</v>
      </c>
      <c r="K24" s="348">
        <v>0.11</v>
      </c>
      <c r="L24" s="354">
        <v>0.12</v>
      </c>
      <c r="M24" s="348"/>
      <c r="N24" s="350">
        <v>7.5121000000000002</v>
      </c>
      <c r="O24" s="348">
        <v>8.0717999999999996</v>
      </c>
      <c r="P24" s="348">
        <v>8.2251999999999992</v>
      </c>
      <c r="Q24" s="348">
        <v>8.2395999999999994</v>
      </c>
      <c r="R24" s="348">
        <v>7.1554000000000002</v>
      </c>
      <c r="S24" s="348">
        <v>7.0183</v>
      </c>
      <c r="T24" s="348">
        <v>6.5091000000000001</v>
      </c>
      <c r="U24" s="354">
        <v>6.3418000000000001</v>
      </c>
      <c r="V24" s="350">
        <v>6.2633000000000001</v>
      </c>
      <c r="W24" s="348">
        <v>6.7876000000000003</v>
      </c>
      <c r="X24" s="348">
        <v>6.9794999999999998</v>
      </c>
      <c r="Y24" s="375">
        <v>6.1958000000000002</v>
      </c>
      <c r="Z24" s="348">
        <v>6.1273</v>
      </c>
      <c r="AA24" s="348">
        <v>6.9866000000000001</v>
      </c>
      <c r="AB24" s="348">
        <v>6.4969000000000001</v>
      </c>
      <c r="AC24" s="348">
        <v>6.35</v>
      </c>
      <c r="AD24" s="348">
        <v>6.2611999999999997</v>
      </c>
      <c r="AE24" s="348">
        <v>7.9210000000000003</v>
      </c>
      <c r="AF24" s="354">
        <v>6.7072000000000003</v>
      </c>
      <c r="AG24" s="346"/>
      <c r="AH24" s="600">
        <v>3</v>
      </c>
      <c r="AI24" s="346">
        <v>15</v>
      </c>
      <c r="AJ24" s="346">
        <v>18</v>
      </c>
      <c r="AK24" s="346">
        <v>19</v>
      </c>
      <c r="AL24" s="346">
        <v>18</v>
      </c>
      <c r="AM24" s="346">
        <v>19</v>
      </c>
      <c r="AN24" s="346">
        <v>19</v>
      </c>
      <c r="AO24" s="429">
        <v>19</v>
      </c>
      <c r="AP24" s="346">
        <v>18</v>
      </c>
      <c r="AQ24" s="346">
        <v>15</v>
      </c>
      <c r="AR24" s="346">
        <v>10</v>
      </c>
      <c r="AS24" s="346">
        <v>10</v>
      </c>
      <c r="AT24" s="346">
        <v>13</v>
      </c>
      <c r="AU24" s="346">
        <v>19</v>
      </c>
      <c r="AV24" s="346">
        <v>19</v>
      </c>
      <c r="AW24" s="346">
        <v>19</v>
      </c>
      <c r="AX24" s="346">
        <v>18</v>
      </c>
      <c r="AY24" s="601">
        <v>18</v>
      </c>
      <c r="AZ24" s="584"/>
      <c r="BA24" s="375">
        <v>22.26</v>
      </c>
      <c r="BB24" s="348">
        <v>82.67</v>
      </c>
      <c r="BC24" s="348" t="s">
        <v>430</v>
      </c>
      <c r="BD24" s="348">
        <v>0.45</v>
      </c>
      <c r="BE24" s="375" t="s">
        <v>430</v>
      </c>
      <c r="BF24" s="375">
        <v>-5.37</v>
      </c>
      <c r="BG24" s="374"/>
      <c r="BH24" s="372">
        <v>-5.37</v>
      </c>
      <c r="BI24" s="348">
        <v>24.62</v>
      </c>
      <c r="BJ24" s="348">
        <v>54.52</v>
      </c>
      <c r="BK24" s="348">
        <v>3.98</v>
      </c>
      <c r="BL24" s="348" t="s">
        <v>430</v>
      </c>
      <c r="BM24" s="372" t="s">
        <v>430</v>
      </c>
      <c r="BN24" s="372" t="s">
        <v>430</v>
      </c>
      <c r="BO24" s="372">
        <v>22.26</v>
      </c>
      <c r="BP24" s="372" t="s">
        <v>430</v>
      </c>
      <c r="BQ24" s="372" t="s">
        <v>430</v>
      </c>
      <c r="BR24" s="374"/>
      <c r="BS24" s="468">
        <v>5.7860852417358304</v>
      </c>
      <c r="BT24" s="348">
        <v>13.698286744109501</v>
      </c>
      <c r="BU24" s="374"/>
      <c r="BV24" s="430" t="s">
        <v>7367</v>
      </c>
    </row>
    <row r="25" spans="1:74" s="428" customFormat="1" x14ac:dyDescent="0.25">
      <c r="A25" s="345" t="s">
        <v>7384</v>
      </c>
      <c r="B25" s="373"/>
      <c r="C25" s="719">
        <v>45842</v>
      </c>
      <c r="D25" s="373"/>
      <c r="E25" s="346">
        <v>7790.07</v>
      </c>
      <c r="F25" s="373"/>
      <c r="G25" s="347">
        <v>1061.0404000000001</v>
      </c>
      <c r="H25" s="466"/>
      <c r="I25" s="350">
        <v>0.11260000000000001</v>
      </c>
      <c r="J25" s="348">
        <v>6.44</v>
      </c>
      <c r="K25" s="348">
        <v>0.10685</v>
      </c>
      <c r="L25" s="354">
        <v>0.11260000000000001</v>
      </c>
      <c r="M25" s="348"/>
      <c r="N25" s="350">
        <v>7.0259</v>
      </c>
      <c r="O25" s="348">
        <v>7.9137000000000004</v>
      </c>
      <c r="P25" s="348">
        <v>8.4501000000000008</v>
      </c>
      <c r="Q25" s="348">
        <v>8.5542999999999996</v>
      </c>
      <c r="R25" s="348">
        <v>7.3973000000000004</v>
      </c>
      <c r="S25" s="348">
        <v>7.2588999999999997</v>
      </c>
      <c r="T25" s="348">
        <v>6.6920000000000002</v>
      </c>
      <c r="U25" s="354">
        <v>6.4561999999999999</v>
      </c>
      <c r="V25" s="350" t="s">
        <v>430</v>
      </c>
      <c r="W25" s="348" t="s">
        <v>430</v>
      </c>
      <c r="X25" s="348" t="s">
        <v>430</v>
      </c>
      <c r="Y25" s="375" t="s">
        <v>430</v>
      </c>
      <c r="Z25" s="348" t="s">
        <v>430</v>
      </c>
      <c r="AA25" s="348">
        <v>7.3398000000000003</v>
      </c>
      <c r="AB25" s="348">
        <v>6.6809000000000003</v>
      </c>
      <c r="AC25" s="348">
        <v>6.4663000000000004</v>
      </c>
      <c r="AD25" s="348" t="s">
        <v>430</v>
      </c>
      <c r="AE25" s="348">
        <v>8.1747999999999994</v>
      </c>
      <c r="AF25" s="354">
        <v>6.3838999999999997</v>
      </c>
      <c r="AG25" s="346"/>
      <c r="AH25" s="600">
        <v>13</v>
      </c>
      <c r="AI25" s="346">
        <v>17</v>
      </c>
      <c r="AJ25" s="346">
        <v>12</v>
      </c>
      <c r="AK25" s="346">
        <v>14</v>
      </c>
      <c r="AL25" s="346">
        <v>11</v>
      </c>
      <c r="AM25" s="346">
        <v>6</v>
      </c>
      <c r="AN25" s="346">
        <v>3</v>
      </c>
      <c r="AO25" s="429">
        <v>7</v>
      </c>
      <c r="AP25" s="346" t="s">
        <v>430</v>
      </c>
      <c r="AQ25" s="346" t="s">
        <v>430</v>
      </c>
      <c r="AR25" s="346" t="s">
        <v>430</v>
      </c>
      <c r="AS25" s="346" t="s">
        <v>430</v>
      </c>
      <c r="AT25" s="346" t="s">
        <v>430</v>
      </c>
      <c r="AU25" s="346">
        <v>5</v>
      </c>
      <c r="AV25" s="346">
        <v>5</v>
      </c>
      <c r="AW25" s="346">
        <v>6</v>
      </c>
      <c r="AX25" s="346" t="s">
        <v>430</v>
      </c>
      <c r="AY25" s="601">
        <v>12</v>
      </c>
      <c r="AZ25" s="584"/>
      <c r="BA25" s="375">
        <v>15.95</v>
      </c>
      <c r="BB25" s="348">
        <v>83.46</v>
      </c>
      <c r="BC25" s="348" t="s">
        <v>430</v>
      </c>
      <c r="BD25" s="348" t="s">
        <v>430</v>
      </c>
      <c r="BE25" s="375" t="s">
        <v>430</v>
      </c>
      <c r="BF25" s="375">
        <v>0.59</v>
      </c>
      <c r="BG25" s="374"/>
      <c r="BH25" s="372">
        <v>0.59</v>
      </c>
      <c r="BI25" s="348">
        <v>38.909999999999997</v>
      </c>
      <c r="BJ25" s="348">
        <v>44.55</v>
      </c>
      <c r="BK25" s="348" t="s">
        <v>430</v>
      </c>
      <c r="BL25" s="348" t="s">
        <v>430</v>
      </c>
      <c r="BM25" s="372" t="s">
        <v>430</v>
      </c>
      <c r="BN25" s="372" t="s">
        <v>430</v>
      </c>
      <c r="BO25" s="372">
        <v>15.95</v>
      </c>
      <c r="BP25" s="372" t="s">
        <v>430</v>
      </c>
      <c r="BQ25" s="372" t="s">
        <v>430</v>
      </c>
      <c r="BR25" s="374"/>
      <c r="BS25" s="468">
        <v>5.8590817794140904</v>
      </c>
      <c r="BT25" s="348">
        <v>6.3714105893628599</v>
      </c>
      <c r="BU25" s="374"/>
      <c r="BV25" s="430" t="s">
        <v>7385</v>
      </c>
    </row>
    <row r="26" spans="1:74" s="428" customFormat="1" x14ac:dyDescent="0.25">
      <c r="A26" s="345" t="s">
        <v>7386</v>
      </c>
      <c r="B26" s="373"/>
      <c r="C26" s="719">
        <v>41274</v>
      </c>
      <c r="D26" s="373"/>
      <c r="E26" s="346">
        <v>3721.59</v>
      </c>
      <c r="F26" s="373"/>
      <c r="G26" s="347">
        <v>4206.4173000000001</v>
      </c>
      <c r="H26" s="466"/>
      <c r="I26" s="350">
        <v>0.10959000000000001</v>
      </c>
      <c r="J26" s="348">
        <v>6.81</v>
      </c>
      <c r="K26" s="348">
        <v>0.10410999999999999</v>
      </c>
      <c r="L26" s="354">
        <v>0.11233</v>
      </c>
      <c r="M26" s="348"/>
      <c r="N26" s="350">
        <v>6.9326999999999996</v>
      </c>
      <c r="O26" s="348">
        <v>8.8923000000000005</v>
      </c>
      <c r="P26" s="348">
        <v>8.8400999999999996</v>
      </c>
      <c r="Q26" s="348">
        <v>8.8186</v>
      </c>
      <c r="R26" s="348">
        <v>7.5801999999999996</v>
      </c>
      <c r="S26" s="348">
        <v>7.242</v>
      </c>
      <c r="T26" s="348">
        <v>6.6357999999999997</v>
      </c>
      <c r="U26" s="354">
        <v>6.4245999999999999</v>
      </c>
      <c r="V26" s="350">
        <v>6.3494000000000002</v>
      </c>
      <c r="W26" s="348">
        <v>6.8503999999999996</v>
      </c>
      <c r="X26" s="348">
        <v>7.0098000000000003</v>
      </c>
      <c r="Y26" s="375">
        <v>6.2005999999999997</v>
      </c>
      <c r="Z26" s="348">
        <v>6.1962000000000002</v>
      </c>
      <c r="AA26" s="348">
        <v>7.2977999999999996</v>
      </c>
      <c r="AB26" s="348">
        <v>6.6212999999999997</v>
      </c>
      <c r="AC26" s="348">
        <v>6.4268000000000001</v>
      </c>
      <c r="AD26" s="348">
        <v>6.3455000000000004</v>
      </c>
      <c r="AE26" s="348">
        <v>8.3798999999999992</v>
      </c>
      <c r="AF26" s="354">
        <v>6.9123000000000001</v>
      </c>
      <c r="AG26" s="346"/>
      <c r="AH26" s="600">
        <v>14</v>
      </c>
      <c r="AI26" s="346">
        <v>1</v>
      </c>
      <c r="AJ26" s="346">
        <v>3</v>
      </c>
      <c r="AK26" s="346">
        <v>4</v>
      </c>
      <c r="AL26" s="346">
        <v>1</v>
      </c>
      <c r="AM26" s="346">
        <v>11</v>
      </c>
      <c r="AN26" s="346">
        <v>9</v>
      </c>
      <c r="AO26" s="429">
        <v>8</v>
      </c>
      <c r="AP26" s="346">
        <v>7</v>
      </c>
      <c r="AQ26" s="346">
        <v>5</v>
      </c>
      <c r="AR26" s="346">
        <v>6</v>
      </c>
      <c r="AS26" s="346">
        <v>9</v>
      </c>
      <c r="AT26" s="346">
        <v>2</v>
      </c>
      <c r="AU26" s="346">
        <v>7</v>
      </c>
      <c r="AV26" s="346">
        <v>12</v>
      </c>
      <c r="AW26" s="346">
        <v>9</v>
      </c>
      <c r="AX26" s="346">
        <v>7</v>
      </c>
      <c r="AY26" s="601">
        <v>3</v>
      </c>
      <c r="AZ26" s="584"/>
      <c r="BA26" s="375">
        <v>2.2000000000000002</v>
      </c>
      <c r="BB26" s="348">
        <v>82.99</v>
      </c>
      <c r="BC26" s="348" t="s">
        <v>430</v>
      </c>
      <c r="BD26" s="348" t="s">
        <v>430</v>
      </c>
      <c r="BE26" s="375" t="s">
        <v>430</v>
      </c>
      <c r="BF26" s="375">
        <v>14.81</v>
      </c>
      <c r="BG26" s="374"/>
      <c r="BH26" s="372">
        <v>14.81</v>
      </c>
      <c r="BI26" s="348">
        <v>28.9</v>
      </c>
      <c r="BJ26" s="348">
        <v>43.39</v>
      </c>
      <c r="BK26" s="348">
        <v>10.69</v>
      </c>
      <c r="BL26" s="348" t="s">
        <v>430</v>
      </c>
      <c r="BM26" s="372" t="s">
        <v>430</v>
      </c>
      <c r="BN26" s="372" t="s">
        <v>430</v>
      </c>
      <c r="BO26" s="372">
        <v>2.2000000000000002</v>
      </c>
      <c r="BP26" s="372" t="s">
        <v>430</v>
      </c>
      <c r="BQ26" s="372" t="s">
        <v>430</v>
      </c>
      <c r="BR26" s="374"/>
      <c r="BS26" s="468">
        <v>2.6852017602685199</v>
      </c>
      <c r="BT26" s="348">
        <v>8.6550177008654998</v>
      </c>
      <c r="BU26" s="374"/>
      <c r="BV26" s="430" t="s">
        <v>7367</v>
      </c>
    </row>
    <row r="27" spans="1:74" x14ac:dyDescent="0.25">
      <c r="A27" s="318" t="s">
        <v>93</v>
      </c>
      <c r="B27" s="43"/>
      <c r="C27" s="720"/>
      <c r="D27" s="43"/>
      <c r="E27" s="51"/>
      <c r="F27" s="43"/>
      <c r="G27" s="55"/>
      <c r="H27" s="252"/>
      <c r="I27" s="70"/>
      <c r="J27" s="59"/>
      <c r="K27" s="59"/>
      <c r="L27" s="88"/>
      <c r="M27" s="59"/>
      <c r="N27" s="70">
        <v>7.1759000000000004</v>
      </c>
      <c r="O27" s="59">
        <v>8.2994000000000003</v>
      </c>
      <c r="P27" s="59">
        <v>8.5076000000000001</v>
      </c>
      <c r="Q27" s="59">
        <v>8.6043000000000003</v>
      </c>
      <c r="R27" s="59">
        <v>7.3735999999999997</v>
      </c>
      <c r="S27" s="59">
        <v>7.2331000000000003</v>
      </c>
      <c r="T27" s="59">
        <v>6.6441999999999997</v>
      </c>
      <c r="U27" s="88">
        <v>6.4248000000000003</v>
      </c>
      <c r="V27" s="70">
        <v>6.3270999999999997</v>
      </c>
      <c r="W27" s="59">
        <v>6.8144</v>
      </c>
      <c r="X27" s="59">
        <v>6.9916</v>
      </c>
      <c r="Y27" s="276">
        <v>6.1985999999999999</v>
      </c>
      <c r="Z27" s="59">
        <v>6.1429999999999998</v>
      </c>
      <c r="AA27" s="59">
        <v>7.2674000000000003</v>
      </c>
      <c r="AB27" s="59">
        <v>6.6353999999999997</v>
      </c>
      <c r="AC27" s="59">
        <v>6.4337</v>
      </c>
      <c r="AD27" s="59">
        <v>6.3258000000000001</v>
      </c>
      <c r="AE27" s="59">
        <v>8.1936999999999998</v>
      </c>
      <c r="AF27" s="88">
        <v>6.8079999999999998</v>
      </c>
      <c r="AG27" s="51"/>
      <c r="AH27" s="307">
        <v>19</v>
      </c>
      <c r="AI27" s="51">
        <v>19</v>
      </c>
      <c r="AJ27" s="51">
        <v>19</v>
      </c>
      <c r="AK27" s="51">
        <v>19</v>
      </c>
      <c r="AL27" s="51">
        <v>19</v>
      </c>
      <c r="AM27" s="51">
        <v>19</v>
      </c>
      <c r="AN27" s="51">
        <v>19</v>
      </c>
      <c r="AO27" s="319">
        <v>19</v>
      </c>
      <c r="AP27" s="51">
        <v>18</v>
      </c>
      <c r="AQ27" s="51">
        <v>18</v>
      </c>
      <c r="AR27" s="51">
        <v>18</v>
      </c>
      <c r="AS27" s="51">
        <v>18</v>
      </c>
      <c r="AT27" s="51">
        <v>18</v>
      </c>
      <c r="AU27" s="51">
        <v>19</v>
      </c>
      <c r="AV27" s="51">
        <v>19</v>
      </c>
      <c r="AW27" s="51">
        <v>19</v>
      </c>
      <c r="AX27" s="51">
        <v>18</v>
      </c>
      <c r="AY27" s="300">
        <v>19</v>
      </c>
      <c r="AZ27" s="579"/>
      <c r="BA27" s="276"/>
      <c r="BB27" s="59"/>
      <c r="BC27" s="59"/>
      <c r="BD27" s="59"/>
      <c r="BE27" s="276"/>
      <c r="BF27" s="276"/>
      <c r="BG27" s="66"/>
      <c r="BH27" s="33"/>
      <c r="BI27" s="59"/>
      <c r="BJ27" s="59"/>
      <c r="BK27" s="59"/>
      <c r="BL27" s="59"/>
      <c r="BM27" s="33"/>
      <c r="BN27" s="84"/>
      <c r="BO27" s="84"/>
      <c r="BP27" s="84"/>
      <c r="BQ27" s="84"/>
      <c r="BR27" s="602"/>
      <c r="BS27" s="267"/>
      <c r="BT27" s="59"/>
      <c r="BU27" s="66"/>
      <c r="BV27" s="34"/>
    </row>
    <row r="28" spans="1:74" x14ac:dyDescent="0.25">
      <c r="A28" s="320" t="s">
        <v>94</v>
      </c>
      <c r="B28" s="44"/>
      <c r="C28" s="721"/>
      <c r="D28" s="44"/>
      <c r="E28" s="52"/>
      <c r="F28" s="44"/>
      <c r="G28" s="56"/>
      <c r="H28" s="64"/>
      <c r="I28" s="71"/>
      <c r="J28" s="60"/>
      <c r="K28" s="60"/>
      <c r="L28" s="89"/>
      <c r="M28" s="60"/>
      <c r="N28" s="71">
        <v>7.9785000000000004</v>
      </c>
      <c r="O28" s="60">
        <v>8.8923000000000005</v>
      </c>
      <c r="P28" s="60">
        <v>8.8635000000000002</v>
      </c>
      <c r="Q28" s="60">
        <v>8.8530999999999995</v>
      </c>
      <c r="R28" s="60">
        <v>7.5801999999999996</v>
      </c>
      <c r="S28" s="60">
        <v>7.3743999999999996</v>
      </c>
      <c r="T28" s="60">
        <v>6.7423000000000002</v>
      </c>
      <c r="U28" s="89">
        <v>6.5034000000000001</v>
      </c>
      <c r="V28" s="71">
        <v>6.3979999999999997</v>
      </c>
      <c r="W28" s="60">
        <v>6.8727</v>
      </c>
      <c r="X28" s="60">
        <v>7.0377000000000001</v>
      </c>
      <c r="Y28" s="277">
        <v>6.2500999999999998</v>
      </c>
      <c r="Z28" s="60">
        <v>6.2009999999999996</v>
      </c>
      <c r="AA28" s="60">
        <v>7.4027000000000003</v>
      </c>
      <c r="AB28" s="60">
        <v>6.7344999999999997</v>
      </c>
      <c r="AC28" s="60">
        <v>6.5144000000000002</v>
      </c>
      <c r="AD28" s="60">
        <v>6.3955000000000002</v>
      </c>
      <c r="AE28" s="60">
        <v>8.4118999999999993</v>
      </c>
      <c r="AF28" s="89">
        <v>6.9123000000000001</v>
      </c>
      <c r="AG28" s="52"/>
      <c r="AH28" s="305"/>
      <c r="AI28" s="52"/>
      <c r="AJ28" s="52"/>
      <c r="AK28" s="52"/>
      <c r="AL28" s="52"/>
      <c r="AM28" s="52"/>
      <c r="AN28" s="52"/>
      <c r="AO28" s="313"/>
      <c r="AP28" s="52"/>
      <c r="AQ28" s="52"/>
      <c r="AR28" s="52"/>
      <c r="AS28" s="52"/>
      <c r="AT28" s="52"/>
      <c r="AU28" s="52"/>
      <c r="AV28" s="52"/>
      <c r="AW28" s="52"/>
      <c r="AX28" s="52"/>
      <c r="AY28" s="298"/>
      <c r="AZ28" s="580"/>
      <c r="BA28" s="277"/>
      <c r="BB28" s="60"/>
      <c r="BC28" s="60"/>
      <c r="BD28" s="60"/>
      <c r="BE28" s="277"/>
      <c r="BF28" s="277"/>
      <c r="BG28" s="67"/>
      <c r="BH28" s="25"/>
      <c r="BI28" s="60"/>
      <c r="BJ28" s="60"/>
      <c r="BK28" s="60"/>
      <c r="BL28" s="60"/>
      <c r="BM28" s="25"/>
      <c r="BN28" s="85"/>
      <c r="BO28" s="85"/>
      <c r="BP28" s="85"/>
      <c r="BQ28" s="85"/>
      <c r="BR28" s="596"/>
      <c r="BS28" s="268"/>
      <c r="BT28" s="60"/>
      <c r="BU28" s="67"/>
      <c r="BV28" s="26"/>
    </row>
    <row r="29" spans="1:74" x14ac:dyDescent="0.25">
      <c r="A29" s="320" t="s">
        <v>95</v>
      </c>
      <c r="B29" s="44"/>
      <c r="C29" s="721"/>
      <c r="D29" s="44"/>
      <c r="E29" s="52"/>
      <c r="F29" s="44"/>
      <c r="G29" s="56"/>
      <c r="H29" s="64"/>
      <c r="I29" s="71"/>
      <c r="J29" s="60"/>
      <c r="K29" s="60"/>
      <c r="L29" s="89"/>
      <c r="M29" s="60"/>
      <c r="N29" s="71">
        <v>6.6391</v>
      </c>
      <c r="O29" s="60">
        <v>7.8489000000000004</v>
      </c>
      <c r="P29" s="60">
        <v>7.8960999999999997</v>
      </c>
      <c r="Q29" s="60">
        <v>8.2395999999999994</v>
      </c>
      <c r="R29" s="60">
        <v>7.1280000000000001</v>
      </c>
      <c r="S29" s="60">
        <v>7.0183</v>
      </c>
      <c r="T29" s="60">
        <v>6.5091000000000001</v>
      </c>
      <c r="U29" s="89">
        <v>6.3418000000000001</v>
      </c>
      <c r="V29" s="71">
        <v>6.2633000000000001</v>
      </c>
      <c r="W29" s="60">
        <v>6.7489999999999997</v>
      </c>
      <c r="X29" s="60">
        <v>6.9363999999999999</v>
      </c>
      <c r="Y29" s="277">
        <v>6.1582999999999997</v>
      </c>
      <c r="Z29" s="60">
        <v>6.0746000000000002</v>
      </c>
      <c r="AA29" s="60">
        <v>6.9866000000000001</v>
      </c>
      <c r="AB29" s="60">
        <v>6.4969000000000001</v>
      </c>
      <c r="AC29" s="60">
        <v>6.35</v>
      </c>
      <c r="AD29" s="60">
        <v>6.2611999999999997</v>
      </c>
      <c r="AE29" s="60">
        <v>7.9090999999999996</v>
      </c>
      <c r="AF29" s="89">
        <v>6.3838999999999997</v>
      </c>
      <c r="AG29" s="52"/>
      <c r="AH29" s="305"/>
      <c r="AI29" s="52"/>
      <c r="AJ29" s="52"/>
      <c r="AK29" s="52"/>
      <c r="AL29" s="52"/>
      <c r="AM29" s="52"/>
      <c r="AN29" s="52"/>
      <c r="AO29" s="313"/>
      <c r="AP29" s="52"/>
      <c r="AQ29" s="52"/>
      <c r="AR29" s="52"/>
      <c r="AS29" s="52"/>
      <c r="AT29" s="52"/>
      <c r="AU29" s="52"/>
      <c r="AV29" s="52"/>
      <c r="AW29" s="52"/>
      <c r="AX29" s="52"/>
      <c r="AY29" s="298"/>
      <c r="AZ29" s="580"/>
      <c r="BA29" s="277"/>
      <c r="BB29" s="60"/>
      <c r="BC29" s="60"/>
      <c r="BD29" s="60"/>
      <c r="BE29" s="277"/>
      <c r="BF29" s="277"/>
      <c r="BG29" s="67"/>
      <c r="BH29" s="25"/>
      <c r="BI29" s="60"/>
      <c r="BJ29" s="60"/>
      <c r="BK29" s="60"/>
      <c r="BL29" s="60"/>
      <c r="BM29" s="25"/>
      <c r="BN29" s="85"/>
      <c r="BO29" s="85"/>
      <c r="BP29" s="85"/>
      <c r="BQ29" s="85"/>
      <c r="BR29" s="596"/>
      <c r="BS29" s="268"/>
      <c r="BT29" s="60"/>
      <c r="BU29" s="67"/>
      <c r="BV29" s="26"/>
    </row>
    <row r="30" spans="1:74" x14ac:dyDescent="0.25">
      <c r="A30" s="321" t="s">
        <v>96</v>
      </c>
      <c r="B30" s="45"/>
      <c r="C30" s="722"/>
      <c r="D30" s="45"/>
      <c r="E30" s="53"/>
      <c r="F30" s="45"/>
      <c r="G30" s="57"/>
      <c r="H30" s="254"/>
      <c r="I30" s="72"/>
      <c r="J30" s="61"/>
      <c r="K30" s="61"/>
      <c r="L30" s="90"/>
      <c r="M30" s="61"/>
      <c r="N30" s="72">
        <v>7.2233999999999998</v>
      </c>
      <c r="O30" s="61">
        <v>8.2575000000000003</v>
      </c>
      <c r="P30" s="61">
        <v>8.4802</v>
      </c>
      <c r="Q30" s="61">
        <v>8.6378000000000004</v>
      </c>
      <c r="R30" s="61">
        <v>7.4002999999999997</v>
      </c>
      <c r="S30" s="61">
        <v>7.2504</v>
      </c>
      <c r="T30" s="61">
        <v>6.6295999999999999</v>
      </c>
      <c r="U30" s="90">
        <v>6.4145000000000003</v>
      </c>
      <c r="V30" s="72">
        <v>6.3171999999999997</v>
      </c>
      <c r="W30" s="61">
        <v>6.8070000000000004</v>
      </c>
      <c r="X30" s="61">
        <v>6.9855499999999999</v>
      </c>
      <c r="Y30" s="279">
        <v>6.1981999999999999</v>
      </c>
      <c r="Z30" s="61">
        <v>6.1487999999999996</v>
      </c>
      <c r="AA30" s="61">
        <v>7.2923999999999998</v>
      </c>
      <c r="AB30" s="61">
        <v>6.6264000000000003</v>
      </c>
      <c r="AC30" s="61">
        <v>6.4246999999999996</v>
      </c>
      <c r="AD30" s="61">
        <v>6.3128000000000002</v>
      </c>
      <c r="AE30" s="61">
        <v>8.2276000000000007</v>
      </c>
      <c r="AF30" s="90">
        <v>6.8301999999999996</v>
      </c>
      <c r="AG30" s="53"/>
      <c r="AH30" s="308"/>
      <c r="AI30" s="53"/>
      <c r="AJ30" s="53"/>
      <c r="AK30" s="53"/>
      <c r="AL30" s="53"/>
      <c r="AM30" s="53"/>
      <c r="AN30" s="53"/>
      <c r="AO30" s="322"/>
      <c r="AP30" s="53"/>
      <c r="AQ30" s="53"/>
      <c r="AR30" s="53"/>
      <c r="AS30" s="53"/>
      <c r="AT30" s="53"/>
      <c r="AU30" s="53"/>
      <c r="AV30" s="53"/>
      <c r="AW30" s="53"/>
      <c r="AX30" s="53"/>
      <c r="AY30" s="301"/>
      <c r="AZ30" s="581"/>
      <c r="BA30" s="279"/>
      <c r="BB30" s="61"/>
      <c r="BC30" s="61"/>
      <c r="BD30" s="61"/>
      <c r="BE30" s="279"/>
      <c r="BF30" s="279"/>
      <c r="BG30" s="68"/>
      <c r="BH30" s="27"/>
      <c r="BI30" s="61"/>
      <c r="BJ30" s="61"/>
      <c r="BK30" s="61"/>
      <c r="BL30" s="61"/>
      <c r="BM30" s="27"/>
      <c r="BN30" s="86"/>
      <c r="BO30" s="86"/>
      <c r="BP30" s="86"/>
      <c r="BQ30" s="86"/>
      <c r="BR30" s="603"/>
      <c r="BS30" s="270"/>
      <c r="BT30" s="61"/>
      <c r="BU30" s="68"/>
      <c r="BV30" s="272"/>
    </row>
    <row r="31" spans="1:74" ht="14.5" x14ac:dyDescent="0.25">
      <c r="A31" s="323" t="s">
        <v>222</v>
      </c>
      <c r="B31" s="46"/>
      <c r="C31" s="723"/>
      <c r="D31" s="46"/>
      <c r="E31" s="54"/>
      <c r="F31" s="46"/>
      <c r="G31" s="58"/>
      <c r="H31" s="255"/>
      <c r="I31" s="73"/>
      <c r="J31" s="62"/>
      <c r="K31" s="62"/>
      <c r="L31" s="91"/>
      <c r="M31" s="62"/>
      <c r="N31" s="73"/>
      <c r="O31" s="62"/>
      <c r="P31" s="62"/>
      <c r="Q31" s="62"/>
      <c r="R31" s="62"/>
      <c r="S31" s="62"/>
      <c r="T31" s="62"/>
      <c r="U31" s="91"/>
      <c r="V31" s="73"/>
      <c r="W31" s="62"/>
      <c r="X31" s="62"/>
      <c r="Y31" s="245"/>
      <c r="Z31" s="62"/>
      <c r="AA31" s="62"/>
      <c r="AB31" s="62"/>
      <c r="AC31" s="62"/>
      <c r="AD31" s="62"/>
      <c r="AE31" s="62"/>
      <c r="AF31" s="91"/>
      <c r="AG31" s="54"/>
      <c r="AH31" s="309"/>
      <c r="AI31" s="54"/>
      <c r="AJ31" s="54"/>
      <c r="AK31" s="54"/>
      <c r="AL31" s="54"/>
      <c r="AM31" s="54"/>
      <c r="AN31" s="54"/>
      <c r="AO31" s="247"/>
      <c r="AP31" s="54"/>
      <c r="AQ31" s="54"/>
      <c r="AR31" s="54"/>
      <c r="AS31" s="54"/>
      <c r="AT31" s="54"/>
      <c r="AU31" s="54"/>
      <c r="AV31" s="54"/>
      <c r="AW31" s="54"/>
      <c r="AX31" s="54"/>
      <c r="AY31" s="302"/>
      <c r="AZ31" s="582"/>
      <c r="BA31" s="245"/>
      <c r="BB31" s="62"/>
      <c r="BC31" s="62"/>
      <c r="BD31" s="62"/>
      <c r="BE31" s="245"/>
      <c r="BF31" s="245"/>
      <c r="BG31" s="69"/>
      <c r="BH31" s="40"/>
      <c r="BI31" s="62"/>
      <c r="BJ31" s="62"/>
      <c r="BK31" s="62"/>
      <c r="BL31" s="62"/>
      <c r="BM31" s="40"/>
      <c r="BN31" s="87"/>
      <c r="BO31" s="87"/>
      <c r="BP31" s="87"/>
      <c r="BQ31" s="87"/>
      <c r="BR31" s="545"/>
      <c r="BS31" s="271"/>
      <c r="BT31" s="62"/>
      <c r="BU31" s="69"/>
      <c r="BV31" s="41"/>
    </row>
    <row r="32" spans="1:74" x14ac:dyDescent="0.25">
      <c r="A32" s="337" t="s">
        <v>7387</v>
      </c>
      <c r="B32" s="369"/>
      <c r="C32" s="718">
        <v>39163</v>
      </c>
      <c r="D32" s="369"/>
      <c r="E32" s="338">
        <v>79363.31</v>
      </c>
      <c r="F32" s="369"/>
      <c r="G32" s="339">
        <v>4325.6845000000003</v>
      </c>
      <c r="H32" s="463"/>
      <c r="I32" s="342">
        <v>0.08</v>
      </c>
      <c r="J32" s="340">
        <v>6.5</v>
      </c>
      <c r="K32" s="340">
        <v>7.0000000000000007E-2</v>
      </c>
      <c r="L32" s="344">
        <v>0.08</v>
      </c>
      <c r="M32" s="340"/>
      <c r="N32" s="342">
        <v>6.9634999999999998</v>
      </c>
      <c r="O32" s="340">
        <v>8.3201999999999998</v>
      </c>
      <c r="P32" s="340">
        <v>8.3859999999999992</v>
      </c>
      <c r="Q32" s="340">
        <v>8.3759999999999994</v>
      </c>
      <c r="R32" s="340">
        <v>7.2419000000000002</v>
      </c>
      <c r="S32" s="340">
        <v>7.1391999999999998</v>
      </c>
      <c r="T32" s="340">
        <v>6.5273000000000003</v>
      </c>
      <c r="U32" s="344">
        <v>6.2866</v>
      </c>
      <c r="V32" s="342">
        <v>6.1757</v>
      </c>
      <c r="W32" s="340">
        <v>6.6444999999999999</v>
      </c>
      <c r="X32" s="340">
        <v>6.8255999999999997</v>
      </c>
      <c r="Y32" s="371">
        <v>6.0484</v>
      </c>
      <c r="Z32" s="340">
        <v>5.9935999999999998</v>
      </c>
      <c r="AA32" s="340">
        <v>7.2007000000000003</v>
      </c>
      <c r="AB32" s="340">
        <v>6.5232999999999999</v>
      </c>
      <c r="AC32" s="340">
        <v>6.3015999999999996</v>
      </c>
      <c r="AD32" s="340">
        <v>6.1767000000000003</v>
      </c>
      <c r="AE32" s="340">
        <v>8.0029000000000003</v>
      </c>
      <c r="AF32" s="344">
        <v>6.8761999999999999</v>
      </c>
      <c r="AG32" s="338"/>
      <c r="AH32" s="598">
        <v>11</v>
      </c>
      <c r="AI32" s="338">
        <v>7</v>
      </c>
      <c r="AJ32" s="338">
        <v>9</v>
      </c>
      <c r="AK32" s="338">
        <v>14</v>
      </c>
      <c r="AL32" s="338">
        <v>11</v>
      </c>
      <c r="AM32" s="338">
        <v>9</v>
      </c>
      <c r="AN32" s="338">
        <v>12</v>
      </c>
      <c r="AO32" s="604">
        <v>13</v>
      </c>
      <c r="AP32" s="338">
        <v>15</v>
      </c>
      <c r="AQ32" s="338">
        <v>16</v>
      </c>
      <c r="AR32" s="338">
        <v>18</v>
      </c>
      <c r="AS32" s="338">
        <v>17</v>
      </c>
      <c r="AT32" s="338">
        <v>15</v>
      </c>
      <c r="AU32" s="338">
        <v>6</v>
      </c>
      <c r="AV32" s="338">
        <v>12</v>
      </c>
      <c r="AW32" s="338">
        <v>13</v>
      </c>
      <c r="AX32" s="338">
        <v>15</v>
      </c>
      <c r="AY32" s="599">
        <v>13</v>
      </c>
      <c r="AZ32" s="583"/>
      <c r="BA32" s="371">
        <v>12.04</v>
      </c>
      <c r="BB32" s="340">
        <v>77.819999999999993</v>
      </c>
      <c r="BC32" s="340">
        <v>0.56000000000000005</v>
      </c>
      <c r="BD32" s="340" t="s">
        <v>430</v>
      </c>
      <c r="BE32" s="371" t="s">
        <v>430</v>
      </c>
      <c r="BF32" s="371">
        <v>9.58</v>
      </c>
      <c r="BG32" s="370"/>
      <c r="BH32" s="368">
        <v>9.58</v>
      </c>
      <c r="BI32" s="340">
        <v>41.07</v>
      </c>
      <c r="BJ32" s="340">
        <v>36.32</v>
      </c>
      <c r="BK32" s="340">
        <v>0.98</v>
      </c>
      <c r="BL32" s="340" t="s">
        <v>430</v>
      </c>
      <c r="BM32" s="368">
        <v>0.35</v>
      </c>
      <c r="BN32" s="368" t="s">
        <v>430</v>
      </c>
      <c r="BO32" s="368">
        <v>11.69</v>
      </c>
      <c r="BP32" s="368" t="s">
        <v>430</v>
      </c>
      <c r="BQ32" s="368" t="s">
        <v>430</v>
      </c>
      <c r="BR32" s="370"/>
      <c r="BS32" s="465">
        <v>3.6719308025703499</v>
      </c>
      <c r="BT32" s="340">
        <v>9.9384568269569193</v>
      </c>
      <c r="BU32" s="370"/>
      <c r="BV32" s="571" t="s">
        <v>7367</v>
      </c>
    </row>
    <row r="33" spans="1:75" s="107" customFormat="1" x14ac:dyDescent="0.25">
      <c r="A33" s="345" t="s">
        <v>7388</v>
      </c>
      <c r="B33" s="373"/>
      <c r="C33" s="719">
        <v>36816</v>
      </c>
      <c r="D33" s="373"/>
      <c r="E33" s="346">
        <v>67998.37</v>
      </c>
      <c r="F33" s="373"/>
      <c r="G33" s="347">
        <v>5431.4890999999998</v>
      </c>
      <c r="H33" s="466"/>
      <c r="I33" s="350">
        <v>9.8629999999999995E-2</v>
      </c>
      <c r="J33" s="348">
        <v>6.61</v>
      </c>
      <c r="K33" s="348">
        <v>8.7669999999999998E-2</v>
      </c>
      <c r="L33" s="354">
        <v>9.5890000000000003E-2</v>
      </c>
      <c r="M33" s="348"/>
      <c r="N33" s="350">
        <v>7.2214999999999998</v>
      </c>
      <c r="O33" s="348">
        <v>8.1113999999999997</v>
      </c>
      <c r="P33" s="348">
        <v>8.2736000000000001</v>
      </c>
      <c r="Q33" s="348">
        <v>8.4869000000000003</v>
      </c>
      <c r="R33" s="348">
        <v>7.1957000000000004</v>
      </c>
      <c r="S33" s="348">
        <v>7.1345999999999998</v>
      </c>
      <c r="T33" s="348">
        <v>6.54</v>
      </c>
      <c r="U33" s="354">
        <v>6.3251999999999997</v>
      </c>
      <c r="V33" s="350">
        <v>6.2168000000000001</v>
      </c>
      <c r="W33" s="348">
        <v>6.6970999999999998</v>
      </c>
      <c r="X33" s="348">
        <v>6.8722000000000003</v>
      </c>
      <c r="Y33" s="375">
        <v>6.0724999999999998</v>
      </c>
      <c r="Z33" s="348">
        <v>5.9871999999999996</v>
      </c>
      <c r="AA33" s="348">
        <v>7.1715</v>
      </c>
      <c r="AB33" s="348">
        <v>6.5365000000000002</v>
      </c>
      <c r="AC33" s="348">
        <v>6.3324999999999996</v>
      </c>
      <c r="AD33" s="348">
        <v>6.2172999999999998</v>
      </c>
      <c r="AE33" s="348">
        <v>8.0572999999999997</v>
      </c>
      <c r="AF33" s="354">
        <v>6.8102</v>
      </c>
      <c r="AG33" s="346"/>
      <c r="AH33" s="600">
        <v>6</v>
      </c>
      <c r="AI33" s="346">
        <v>11</v>
      </c>
      <c r="AJ33" s="346">
        <v>14</v>
      </c>
      <c r="AK33" s="346">
        <v>12</v>
      </c>
      <c r="AL33" s="346">
        <v>13</v>
      </c>
      <c r="AM33" s="346">
        <v>11</v>
      </c>
      <c r="AN33" s="346">
        <v>10</v>
      </c>
      <c r="AO33" s="429">
        <v>8</v>
      </c>
      <c r="AP33" s="346">
        <v>8</v>
      </c>
      <c r="AQ33" s="346">
        <v>10</v>
      </c>
      <c r="AR33" s="346">
        <v>10</v>
      </c>
      <c r="AS33" s="346">
        <v>10</v>
      </c>
      <c r="AT33" s="346">
        <v>16</v>
      </c>
      <c r="AU33" s="346">
        <v>9</v>
      </c>
      <c r="AV33" s="346">
        <v>10</v>
      </c>
      <c r="AW33" s="346">
        <v>8</v>
      </c>
      <c r="AX33" s="346">
        <v>8</v>
      </c>
      <c r="AY33" s="601">
        <v>12</v>
      </c>
      <c r="AZ33" s="584"/>
      <c r="BA33" s="375">
        <v>12.3</v>
      </c>
      <c r="BB33" s="348">
        <v>78.66</v>
      </c>
      <c r="BC33" s="348">
        <v>0.15</v>
      </c>
      <c r="BD33" s="348" t="s">
        <v>430</v>
      </c>
      <c r="BE33" s="375" t="s">
        <v>430</v>
      </c>
      <c r="BF33" s="375">
        <v>8.89</v>
      </c>
      <c r="BG33" s="374"/>
      <c r="BH33" s="372">
        <v>8.89</v>
      </c>
      <c r="BI33" s="348">
        <v>30.48</v>
      </c>
      <c r="BJ33" s="348">
        <v>45.94</v>
      </c>
      <c r="BK33" s="348">
        <v>2.4</v>
      </c>
      <c r="BL33" s="348" t="s">
        <v>430</v>
      </c>
      <c r="BM33" s="372">
        <v>0.04</v>
      </c>
      <c r="BN33" s="372" t="s">
        <v>430</v>
      </c>
      <c r="BO33" s="372">
        <v>12.26</v>
      </c>
      <c r="BP33" s="372" t="s">
        <v>430</v>
      </c>
      <c r="BQ33" s="372" t="s">
        <v>430</v>
      </c>
      <c r="BR33" s="374"/>
      <c r="BS33" s="468">
        <v>2.5040421592487898</v>
      </c>
      <c r="BT33" s="348">
        <v>12.1505291163548</v>
      </c>
      <c r="BU33" s="374"/>
      <c r="BV33" s="430" t="s">
        <v>7367</v>
      </c>
    </row>
    <row r="34" spans="1:75" s="107" customFormat="1" x14ac:dyDescent="0.25">
      <c r="A34" s="345" t="s">
        <v>7389</v>
      </c>
      <c r="B34" s="373"/>
      <c r="C34" s="719">
        <v>38674</v>
      </c>
      <c r="D34" s="373"/>
      <c r="E34" s="346">
        <v>58095.62</v>
      </c>
      <c r="F34" s="373"/>
      <c r="G34" s="347">
        <v>409.68079999999998</v>
      </c>
      <c r="H34" s="466"/>
      <c r="I34" s="350">
        <v>0.10255</v>
      </c>
      <c r="J34" s="348">
        <v>6.46</v>
      </c>
      <c r="K34" s="348">
        <v>9.3420000000000003E-2</v>
      </c>
      <c r="L34" s="354">
        <v>9.9839999999999998E-2</v>
      </c>
      <c r="M34" s="348"/>
      <c r="N34" s="350">
        <v>6.5941000000000001</v>
      </c>
      <c r="O34" s="348">
        <v>8.2408000000000001</v>
      </c>
      <c r="P34" s="348">
        <v>8.4777000000000005</v>
      </c>
      <c r="Q34" s="348">
        <v>8.5663999999999998</v>
      </c>
      <c r="R34" s="348">
        <v>7.2393000000000001</v>
      </c>
      <c r="S34" s="348">
        <v>7.0881999999999996</v>
      </c>
      <c r="T34" s="348">
        <v>6.4908999999999999</v>
      </c>
      <c r="U34" s="354">
        <v>6.2739000000000003</v>
      </c>
      <c r="V34" s="350">
        <v>6.1825000000000001</v>
      </c>
      <c r="W34" s="348">
        <v>6.6852</v>
      </c>
      <c r="X34" s="348">
        <v>6.8710000000000004</v>
      </c>
      <c r="Y34" s="375">
        <v>6.0716999999999999</v>
      </c>
      <c r="Z34" s="348">
        <v>6.0456000000000003</v>
      </c>
      <c r="AA34" s="348">
        <v>7.1254</v>
      </c>
      <c r="AB34" s="348">
        <v>6.4829999999999997</v>
      </c>
      <c r="AC34" s="348">
        <v>6.2812000000000001</v>
      </c>
      <c r="AD34" s="348">
        <v>6.1837</v>
      </c>
      <c r="AE34" s="348">
        <v>8.1231000000000009</v>
      </c>
      <c r="AF34" s="354">
        <v>7.0873999999999997</v>
      </c>
      <c r="AG34" s="346"/>
      <c r="AH34" s="600">
        <v>16</v>
      </c>
      <c r="AI34" s="346">
        <v>9</v>
      </c>
      <c r="AJ34" s="346">
        <v>6</v>
      </c>
      <c r="AK34" s="346">
        <v>9</v>
      </c>
      <c r="AL34" s="346">
        <v>12</v>
      </c>
      <c r="AM34" s="346">
        <v>15</v>
      </c>
      <c r="AN34" s="346">
        <v>15</v>
      </c>
      <c r="AO34" s="429">
        <v>15</v>
      </c>
      <c r="AP34" s="346">
        <v>14</v>
      </c>
      <c r="AQ34" s="346">
        <v>12</v>
      </c>
      <c r="AR34" s="346">
        <v>12</v>
      </c>
      <c r="AS34" s="346">
        <v>12</v>
      </c>
      <c r="AT34" s="346">
        <v>9</v>
      </c>
      <c r="AU34" s="346">
        <v>15</v>
      </c>
      <c r="AV34" s="346">
        <v>13</v>
      </c>
      <c r="AW34" s="346">
        <v>15</v>
      </c>
      <c r="AX34" s="346">
        <v>14</v>
      </c>
      <c r="AY34" s="601">
        <v>9</v>
      </c>
      <c r="AZ34" s="584"/>
      <c r="BA34" s="375">
        <v>16.37</v>
      </c>
      <c r="BB34" s="348">
        <v>68.7</v>
      </c>
      <c r="BC34" s="348" t="s">
        <v>430</v>
      </c>
      <c r="BD34" s="348" t="s">
        <v>430</v>
      </c>
      <c r="BE34" s="375" t="s">
        <v>430</v>
      </c>
      <c r="BF34" s="375">
        <v>14.93</v>
      </c>
      <c r="BG34" s="374"/>
      <c r="BH34" s="372">
        <v>14.93</v>
      </c>
      <c r="BI34" s="348">
        <v>25.86</v>
      </c>
      <c r="BJ34" s="348">
        <v>41.5</v>
      </c>
      <c r="BK34" s="348">
        <v>1.34</v>
      </c>
      <c r="BL34" s="348" t="s">
        <v>430</v>
      </c>
      <c r="BM34" s="372">
        <v>0.27</v>
      </c>
      <c r="BN34" s="372" t="s">
        <v>430</v>
      </c>
      <c r="BO34" s="372">
        <v>16.11</v>
      </c>
      <c r="BP34" s="372" t="s">
        <v>430</v>
      </c>
      <c r="BQ34" s="372" t="s">
        <v>430</v>
      </c>
      <c r="BR34" s="374"/>
      <c r="BS34" s="468">
        <v>1.78463203946461</v>
      </c>
      <c r="BT34" s="348">
        <v>3.5749078889275299</v>
      </c>
      <c r="BU34" s="374"/>
      <c r="BV34" s="430" t="s">
        <v>7367</v>
      </c>
    </row>
    <row r="35" spans="1:75" s="107" customFormat="1" x14ac:dyDescent="0.25">
      <c r="A35" s="345" t="s">
        <v>7390</v>
      </c>
      <c r="B35" s="373"/>
      <c r="C35" s="719">
        <v>40095</v>
      </c>
      <c r="D35" s="373"/>
      <c r="E35" s="346">
        <v>56167.79</v>
      </c>
      <c r="F35" s="373"/>
      <c r="G35" s="347">
        <v>3084.4389000000001</v>
      </c>
      <c r="H35" s="466"/>
      <c r="I35" s="350">
        <v>9.5890000000000003E-2</v>
      </c>
      <c r="J35" s="348">
        <v>6.64</v>
      </c>
      <c r="K35" s="348">
        <v>9.5890000000000003E-2</v>
      </c>
      <c r="L35" s="354">
        <v>9.5890000000000003E-2</v>
      </c>
      <c r="M35" s="348"/>
      <c r="N35" s="350">
        <v>7.1417999999999999</v>
      </c>
      <c r="O35" s="348">
        <v>8.6004000000000005</v>
      </c>
      <c r="P35" s="348">
        <v>8.7700999999999993</v>
      </c>
      <c r="Q35" s="348">
        <v>8.7582000000000004</v>
      </c>
      <c r="R35" s="348">
        <v>7.4217000000000004</v>
      </c>
      <c r="S35" s="348">
        <v>7.2784000000000004</v>
      </c>
      <c r="T35" s="348">
        <v>6.6421000000000001</v>
      </c>
      <c r="U35" s="354">
        <v>6.4005000000000001</v>
      </c>
      <c r="V35" s="350">
        <v>6.2930999999999999</v>
      </c>
      <c r="W35" s="348">
        <v>6.7666000000000004</v>
      </c>
      <c r="X35" s="348">
        <v>6.9425999999999997</v>
      </c>
      <c r="Y35" s="375">
        <v>6.1516000000000002</v>
      </c>
      <c r="Z35" s="348">
        <v>6.1058000000000003</v>
      </c>
      <c r="AA35" s="348">
        <v>7.3075999999999999</v>
      </c>
      <c r="AB35" s="348">
        <v>6.6348000000000003</v>
      </c>
      <c r="AC35" s="348">
        <v>6.4116999999999997</v>
      </c>
      <c r="AD35" s="348">
        <v>6.2908999999999997</v>
      </c>
      <c r="AE35" s="348">
        <v>8.2931000000000008</v>
      </c>
      <c r="AF35" s="354">
        <v>6.9767999999999999</v>
      </c>
      <c r="AG35" s="346"/>
      <c r="AH35" s="600">
        <v>8</v>
      </c>
      <c r="AI35" s="346">
        <v>3</v>
      </c>
      <c r="AJ35" s="346">
        <v>3</v>
      </c>
      <c r="AK35" s="346">
        <v>2</v>
      </c>
      <c r="AL35" s="346">
        <v>2</v>
      </c>
      <c r="AM35" s="346">
        <v>1</v>
      </c>
      <c r="AN35" s="346">
        <v>1</v>
      </c>
      <c r="AO35" s="429">
        <v>1</v>
      </c>
      <c r="AP35" s="346">
        <v>1</v>
      </c>
      <c r="AQ35" s="346">
        <v>2</v>
      </c>
      <c r="AR35" s="346">
        <v>1</v>
      </c>
      <c r="AS35" s="346">
        <v>1</v>
      </c>
      <c r="AT35" s="346">
        <v>2</v>
      </c>
      <c r="AU35" s="346">
        <v>1</v>
      </c>
      <c r="AV35" s="346">
        <v>1</v>
      </c>
      <c r="AW35" s="346">
        <v>1</v>
      </c>
      <c r="AX35" s="346">
        <v>1</v>
      </c>
      <c r="AY35" s="601">
        <v>2</v>
      </c>
      <c r="AZ35" s="584"/>
      <c r="BA35" s="375">
        <v>10.34</v>
      </c>
      <c r="BB35" s="348">
        <v>77.86</v>
      </c>
      <c r="BC35" s="348" t="s">
        <v>430</v>
      </c>
      <c r="BD35" s="348" t="s">
        <v>430</v>
      </c>
      <c r="BE35" s="375" t="s">
        <v>430</v>
      </c>
      <c r="BF35" s="375">
        <v>11.81</v>
      </c>
      <c r="BG35" s="374"/>
      <c r="BH35" s="372">
        <v>11.81</v>
      </c>
      <c r="BI35" s="348">
        <v>29.75</v>
      </c>
      <c r="BJ35" s="348">
        <v>44.39</v>
      </c>
      <c r="BK35" s="348">
        <v>3.71</v>
      </c>
      <c r="BL35" s="348" t="s">
        <v>430</v>
      </c>
      <c r="BM35" s="372">
        <v>0.04</v>
      </c>
      <c r="BN35" s="372" t="s">
        <v>430</v>
      </c>
      <c r="BO35" s="372">
        <v>10.3</v>
      </c>
      <c r="BP35" s="372" t="s">
        <v>430</v>
      </c>
      <c r="BQ35" s="372" t="s">
        <v>430</v>
      </c>
      <c r="BR35" s="374"/>
      <c r="BS35" s="468">
        <v>9.8016060000000002E-2</v>
      </c>
      <c r="BT35" s="348">
        <v>10.43311168</v>
      </c>
      <c r="BU35" s="374"/>
      <c r="BV35" s="430" t="s">
        <v>7367</v>
      </c>
    </row>
    <row r="36" spans="1:75" s="107" customFormat="1" x14ac:dyDescent="0.25">
      <c r="A36" s="345" t="s">
        <v>7391</v>
      </c>
      <c r="B36" s="373"/>
      <c r="C36" s="719">
        <v>38075</v>
      </c>
      <c r="D36" s="373"/>
      <c r="E36" s="346">
        <v>47519.519999999997</v>
      </c>
      <c r="F36" s="373"/>
      <c r="G36" s="347">
        <v>446.17759999999998</v>
      </c>
      <c r="H36" s="466"/>
      <c r="I36" s="350">
        <v>0.14000000000000001</v>
      </c>
      <c r="J36" s="348">
        <v>7.01</v>
      </c>
      <c r="K36" s="348">
        <v>0.13</v>
      </c>
      <c r="L36" s="354">
        <v>0.13</v>
      </c>
      <c r="M36" s="348"/>
      <c r="N36" s="350">
        <v>7.2904</v>
      </c>
      <c r="O36" s="348">
        <v>8.3744999999999994</v>
      </c>
      <c r="P36" s="348">
        <v>8.5756999999999994</v>
      </c>
      <c r="Q36" s="348">
        <v>8.6821000000000002</v>
      </c>
      <c r="R36" s="348">
        <v>7.3936000000000002</v>
      </c>
      <c r="S36" s="348">
        <v>7.1665999999999999</v>
      </c>
      <c r="T36" s="348">
        <v>6.5743</v>
      </c>
      <c r="U36" s="354">
        <v>6.3441000000000001</v>
      </c>
      <c r="V36" s="350">
        <v>6.2455999999999996</v>
      </c>
      <c r="W36" s="348">
        <v>6.7252999999999998</v>
      </c>
      <c r="X36" s="348">
        <v>6.8981000000000003</v>
      </c>
      <c r="Y36" s="375">
        <v>6.1165000000000003</v>
      </c>
      <c r="Z36" s="348">
        <v>6.0853000000000002</v>
      </c>
      <c r="AA36" s="348">
        <v>7.2240000000000002</v>
      </c>
      <c r="AB36" s="348">
        <v>6.5693999999999999</v>
      </c>
      <c r="AC36" s="348">
        <v>6.3512000000000004</v>
      </c>
      <c r="AD36" s="348">
        <v>6.2454999999999998</v>
      </c>
      <c r="AE36" s="348">
        <v>8.2723999999999993</v>
      </c>
      <c r="AF36" s="354">
        <v>6.9573</v>
      </c>
      <c r="AG36" s="346"/>
      <c r="AH36" s="600">
        <v>5</v>
      </c>
      <c r="AI36" s="346">
        <v>4</v>
      </c>
      <c r="AJ36" s="346">
        <v>5</v>
      </c>
      <c r="AK36" s="346">
        <v>5</v>
      </c>
      <c r="AL36" s="346">
        <v>3</v>
      </c>
      <c r="AM36" s="346">
        <v>6</v>
      </c>
      <c r="AN36" s="346">
        <v>6</v>
      </c>
      <c r="AO36" s="429">
        <v>6</v>
      </c>
      <c r="AP36" s="346">
        <v>6</v>
      </c>
      <c r="AQ36" s="346">
        <v>7</v>
      </c>
      <c r="AR36" s="346">
        <v>6</v>
      </c>
      <c r="AS36" s="346">
        <v>3</v>
      </c>
      <c r="AT36" s="346">
        <v>3</v>
      </c>
      <c r="AU36" s="346">
        <v>5</v>
      </c>
      <c r="AV36" s="346">
        <v>5</v>
      </c>
      <c r="AW36" s="346">
        <v>6</v>
      </c>
      <c r="AX36" s="346">
        <v>6</v>
      </c>
      <c r="AY36" s="601">
        <v>3</v>
      </c>
      <c r="AZ36" s="584"/>
      <c r="BA36" s="375">
        <v>15.41</v>
      </c>
      <c r="BB36" s="348">
        <v>92.92</v>
      </c>
      <c r="BC36" s="348" t="s">
        <v>430</v>
      </c>
      <c r="BD36" s="348" t="s">
        <v>430</v>
      </c>
      <c r="BE36" s="375" t="s">
        <v>430</v>
      </c>
      <c r="BF36" s="375">
        <v>-8.33</v>
      </c>
      <c r="BG36" s="374"/>
      <c r="BH36" s="372">
        <v>-8.33</v>
      </c>
      <c r="BI36" s="348">
        <v>40.74</v>
      </c>
      <c r="BJ36" s="348">
        <v>51.03</v>
      </c>
      <c r="BK36" s="348">
        <v>1.1599999999999999</v>
      </c>
      <c r="BL36" s="348" t="s">
        <v>430</v>
      </c>
      <c r="BM36" s="372">
        <v>0.22</v>
      </c>
      <c r="BN36" s="372" t="s">
        <v>430</v>
      </c>
      <c r="BO36" s="372">
        <v>15.19</v>
      </c>
      <c r="BP36" s="372" t="s">
        <v>430</v>
      </c>
      <c r="BQ36" s="372" t="s">
        <v>430</v>
      </c>
      <c r="BR36" s="374"/>
      <c r="BS36" s="468">
        <v>6.6806968159705402</v>
      </c>
      <c r="BT36" s="348">
        <v>11.668989885495099</v>
      </c>
      <c r="BU36" s="374"/>
      <c r="BV36" s="430" t="s">
        <v>7367</v>
      </c>
    </row>
    <row r="37" spans="1:75" s="107" customFormat="1" ht="11" x14ac:dyDescent="0.3">
      <c r="A37" s="841" t="s">
        <v>7392</v>
      </c>
      <c r="B37" s="842"/>
      <c r="C37" s="843">
        <v>37929</v>
      </c>
      <c r="D37" s="842"/>
      <c r="E37" s="844">
        <v>40018.089999999997</v>
      </c>
      <c r="F37" s="842"/>
      <c r="G37" s="845">
        <v>5593.8926000000001</v>
      </c>
      <c r="H37" s="850"/>
      <c r="I37" s="848">
        <v>0.1</v>
      </c>
      <c r="J37" s="846">
        <v>6.69</v>
      </c>
      <c r="K37" s="846">
        <v>0.1</v>
      </c>
      <c r="L37" s="856">
        <v>0.1</v>
      </c>
      <c r="M37" s="846"/>
      <c r="N37" s="848">
        <v>7.1246999999999998</v>
      </c>
      <c r="O37" s="846">
        <v>8.3522999999999996</v>
      </c>
      <c r="P37" s="846">
        <v>8.4518000000000004</v>
      </c>
      <c r="Q37" s="846">
        <v>8.4970999999999997</v>
      </c>
      <c r="R37" s="846">
        <v>7.3018000000000001</v>
      </c>
      <c r="S37" s="846">
        <v>7.1185</v>
      </c>
      <c r="T37" s="846">
        <v>6.4949000000000003</v>
      </c>
      <c r="U37" s="856">
        <v>6.2759</v>
      </c>
      <c r="V37" s="848">
        <v>6.1925999999999997</v>
      </c>
      <c r="W37" s="846">
        <v>6.6828000000000003</v>
      </c>
      <c r="X37" s="846">
        <v>6.8544</v>
      </c>
      <c r="Y37" s="852">
        <v>6.0552999999999999</v>
      </c>
      <c r="Z37" s="846">
        <v>6.0057999999999998</v>
      </c>
      <c r="AA37" s="846">
        <v>7.1551999999999998</v>
      </c>
      <c r="AB37" s="846">
        <v>6.4829999999999997</v>
      </c>
      <c r="AC37" s="846">
        <v>6.2819000000000003</v>
      </c>
      <c r="AD37" s="846">
        <v>6.1885000000000003</v>
      </c>
      <c r="AE37" s="846">
        <v>8.1165000000000003</v>
      </c>
      <c r="AF37" s="856">
        <v>6.8524000000000003</v>
      </c>
      <c r="AG37" s="844"/>
      <c r="AH37" s="942">
        <v>9</v>
      </c>
      <c r="AI37" s="844">
        <v>5</v>
      </c>
      <c r="AJ37" s="844">
        <v>8</v>
      </c>
      <c r="AK37" s="844">
        <v>11</v>
      </c>
      <c r="AL37" s="844">
        <v>9</v>
      </c>
      <c r="AM37" s="844">
        <v>13</v>
      </c>
      <c r="AN37" s="844">
        <v>14</v>
      </c>
      <c r="AO37" s="943">
        <v>14</v>
      </c>
      <c r="AP37" s="844">
        <v>13</v>
      </c>
      <c r="AQ37" s="844">
        <v>13</v>
      </c>
      <c r="AR37" s="844">
        <v>15</v>
      </c>
      <c r="AS37" s="844">
        <v>16</v>
      </c>
      <c r="AT37" s="844">
        <v>14</v>
      </c>
      <c r="AU37" s="844">
        <v>13</v>
      </c>
      <c r="AV37" s="844">
        <v>13</v>
      </c>
      <c r="AW37" s="844">
        <v>14</v>
      </c>
      <c r="AX37" s="844">
        <v>13</v>
      </c>
      <c r="AY37" s="944">
        <v>10</v>
      </c>
      <c r="AZ37" s="939"/>
      <c r="BA37" s="852">
        <v>11.63</v>
      </c>
      <c r="BB37" s="846">
        <v>80.010000000000005</v>
      </c>
      <c r="BC37" s="846" t="s">
        <v>430</v>
      </c>
      <c r="BD37" s="846" t="s">
        <v>430</v>
      </c>
      <c r="BE37" s="852" t="s">
        <v>430</v>
      </c>
      <c r="BF37" s="852">
        <v>8.36</v>
      </c>
      <c r="BG37" s="847"/>
      <c r="BH37" s="855">
        <v>8.36</v>
      </c>
      <c r="BI37" s="846">
        <v>37.22</v>
      </c>
      <c r="BJ37" s="846">
        <v>41.85</v>
      </c>
      <c r="BK37" s="846">
        <v>0.94</v>
      </c>
      <c r="BL37" s="846" t="s">
        <v>430</v>
      </c>
      <c r="BM37" s="855" t="s">
        <v>430</v>
      </c>
      <c r="BN37" s="855" t="s">
        <v>430</v>
      </c>
      <c r="BO37" s="855">
        <v>11.63</v>
      </c>
      <c r="BP37" s="855" t="s">
        <v>430</v>
      </c>
      <c r="BQ37" s="855" t="s">
        <v>430</v>
      </c>
      <c r="BR37" s="847"/>
      <c r="BS37" s="854">
        <v>0.86274736982745004</v>
      </c>
      <c r="BT37" s="846">
        <v>12.834957867432999</v>
      </c>
      <c r="BU37" s="847"/>
      <c r="BV37" s="907" t="s">
        <v>7367</v>
      </c>
      <c r="BW37" s="946"/>
    </row>
    <row r="38" spans="1:75" s="107" customFormat="1" x14ac:dyDescent="0.25">
      <c r="A38" s="345" t="s">
        <v>7393</v>
      </c>
      <c r="B38" s="373"/>
      <c r="C38" s="719">
        <v>37965</v>
      </c>
      <c r="D38" s="373"/>
      <c r="E38" s="346">
        <v>33248.42</v>
      </c>
      <c r="F38" s="373"/>
      <c r="G38" s="347">
        <v>4542.9225999999999</v>
      </c>
      <c r="H38" s="466"/>
      <c r="I38" s="350">
        <v>9.8629999999999995E-2</v>
      </c>
      <c r="J38" s="348">
        <v>6.62</v>
      </c>
      <c r="K38" s="348">
        <v>9.5890000000000003E-2</v>
      </c>
      <c r="L38" s="354">
        <v>9.8629999999999995E-2</v>
      </c>
      <c r="M38" s="348"/>
      <c r="N38" s="350">
        <v>6.5838000000000001</v>
      </c>
      <c r="O38" s="348">
        <v>8.2527000000000008</v>
      </c>
      <c r="P38" s="348">
        <v>8.3035999999999994</v>
      </c>
      <c r="Q38" s="348">
        <v>8.4986999999999995</v>
      </c>
      <c r="R38" s="348">
        <v>7.2885999999999997</v>
      </c>
      <c r="S38" s="348">
        <v>7.1734</v>
      </c>
      <c r="T38" s="348">
        <v>6.5818000000000003</v>
      </c>
      <c r="U38" s="354">
        <v>6.3536999999999999</v>
      </c>
      <c r="V38" s="350">
        <v>6.2541000000000002</v>
      </c>
      <c r="W38" s="348">
        <v>6.7305999999999999</v>
      </c>
      <c r="X38" s="348">
        <v>6.9004000000000003</v>
      </c>
      <c r="Y38" s="375">
        <v>6.1151</v>
      </c>
      <c r="Z38" s="348">
        <v>6.0712000000000002</v>
      </c>
      <c r="AA38" s="348">
        <v>7.1826999999999996</v>
      </c>
      <c r="AB38" s="348">
        <v>6.5735999999999999</v>
      </c>
      <c r="AC38" s="348">
        <v>6.3612000000000002</v>
      </c>
      <c r="AD38" s="348">
        <v>6.2553999999999998</v>
      </c>
      <c r="AE38" s="348">
        <v>8.1140000000000008</v>
      </c>
      <c r="AF38" s="354">
        <v>6.8414999999999999</v>
      </c>
      <c r="AG38" s="346"/>
      <c r="AH38" s="600">
        <v>17</v>
      </c>
      <c r="AI38" s="346">
        <v>8</v>
      </c>
      <c r="AJ38" s="346">
        <v>13</v>
      </c>
      <c r="AK38" s="346">
        <v>10</v>
      </c>
      <c r="AL38" s="346">
        <v>10</v>
      </c>
      <c r="AM38" s="346">
        <v>5</v>
      </c>
      <c r="AN38" s="346">
        <v>4</v>
      </c>
      <c r="AO38" s="429">
        <v>5</v>
      </c>
      <c r="AP38" s="346">
        <v>5</v>
      </c>
      <c r="AQ38" s="346">
        <v>5</v>
      </c>
      <c r="AR38" s="346">
        <v>5</v>
      </c>
      <c r="AS38" s="346">
        <v>4</v>
      </c>
      <c r="AT38" s="346">
        <v>4</v>
      </c>
      <c r="AU38" s="346">
        <v>8</v>
      </c>
      <c r="AV38" s="346">
        <v>4</v>
      </c>
      <c r="AW38" s="346">
        <v>5</v>
      </c>
      <c r="AX38" s="346">
        <v>5</v>
      </c>
      <c r="AY38" s="601">
        <v>11</v>
      </c>
      <c r="AZ38" s="584"/>
      <c r="BA38" s="375">
        <v>8.2200000000000006</v>
      </c>
      <c r="BB38" s="348">
        <v>76.97</v>
      </c>
      <c r="BC38" s="348" t="s">
        <v>430</v>
      </c>
      <c r="BD38" s="348" t="s">
        <v>430</v>
      </c>
      <c r="BE38" s="375" t="s">
        <v>430</v>
      </c>
      <c r="BF38" s="375">
        <v>14.81</v>
      </c>
      <c r="BG38" s="374"/>
      <c r="BH38" s="372">
        <v>14.81</v>
      </c>
      <c r="BI38" s="348">
        <v>28.62</v>
      </c>
      <c r="BJ38" s="348">
        <v>46.3</v>
      </c>
      <c r="BK38" s="348">
        <v>2.04</v>
      </c>
      <c r="BL38" s="348" t="s">
        <v>430</v>
      </c>
      <c r="BM38" s="372" t="s">
        <v>430</v>
      </c>
      <c r="BN38" s="372" t="s">
        <v>430</v>
      </c>
      <c r="BO38" s="372">
        <v>8.2200000000000006</v>
      </c>
      <c r="BP38" s="372" t="s">
        <v>430</v>
      </c>
      <c r="BQ38" s="372" t="s">
        <v>430</v>
      </c>
      <c r="BR38" s="374"/>
      <c r="BS38" s="468">
        <v>2.8226394711290599</v>
      </c>
      <c r="BT38" s="348">
        <v>12.412455164964999</v>
      </c>
      <c r="BU38" s="374"/>
      <c r="BV38" s="430" t="s">
        <v>7367</v>
      </c>
    </row>
    <row r="39" spans="1:75" s="107" customFormat="1" x14ac:dyDescent="0.25">
      <c r="A39" s="345" t="s">
        <v>7394</v>
      </c>
      <c r="B39" s="373"/>
      <c r="C39" s="719">
        <v>37964</v>
      </c>
      <c r="D39" s="373"/>
      <c r="E39" s="346">
        <v>31752.32</v>
      </c>
      <c r="F39" s="373"/>
      <c r="G39" s="347">
        <v>6755.9414999999999</v>
      </c>
      <c r="H39" s="466"/>
      <c r="I39" s="350">
        <v>0.13150999999999999</v>
      </c>
      <c r="J39" s="348">
        <v>6.98</v>
      </c>
      <c r="K39" s="348">
        <v>0.12329</v>
      </c>
      <c r="L39" s="354">
        <v>0.13425000000000001</v>
      </c>
      <c r="M39" s="348"/>
      <c r="N39" s="350">
        <v>7.0858999999999996</v>
      </c>
      <c r="O39" s="348">
        <v>8.0448000000000004</v>
      </c>
      <c r="P39" s="348">
        <v>8.3506</v>
      </c>
      <c r="Q39" s="348">
        <v>8.5703999999999994</v>
      </c>
      <c r="R39" s="348">
        <v>7.3413000000000004</v>
      </c>
      <c r="S39" s="348">
        <v>7.1661999999999999</v>
      </c>
      <c r="T39" s="348">
        <v>6.5441000000000003</v>
      </c>
      <c r="U39" s="354">
        <v>6.3148999999999997</v>
      </c>
      <c r="V39" s="350">
        <v>6.2119</v>
      </c>
      <c r="W39" s="348">
        <v>6.6948999999999996</v>
      </c>
      <c r="X39" s="348">
        <v>6.8712999999999997</v>
      </c>
      <c r="Y39" s="375">
        <v>6.0719000000000003</v>
      </c>
      <c r="Z39" s="348">
        <v>6.0636000000000001</v>
      </c>
      <c r="AA39" s="348">
        <v>7.1951000000000001</v>
      </c>
      <c r="AB39" s="348">
        <v>6.5400999999999998</v>
      </c>
      <c r="AC39" s="348">
        <v>6.3227000000000002</v>
      </c>
      <c r="AD39" s="348">
        <v>6.2114000000000003</v>
      </c>
      <c r="AE39" s="348">
        <v>8.1672999999999991</v>
      </c>
      <c r="AF39" s="354">
        <v>6.8407</v>
      </c>
      <c r="AG39" s="346"/>
      <c r="AH39" s="600">
        <v>10</v>
      </c>
      <c r="AI39" s="346">
        <v>14</v>
      </c>
      <c r="AJ39" s="346">
        <v>11</v>
      </c>
      <c r="AK39" s="346">
        <v>8</v>
      </c>
      <c r="AL39" s="346">
        <v>5</v>
      </c>
      <c r="AM39" s="346">
        <v>7</v>
      </c>
      <c r="AN39" s="346">
        <v>9</v>
      </c>
      <c r="AO39" s="429">
        <v>9</v>
      </c>
      <c r="AP39" s="346">
        <v>9</v>
      </c>
      <c r="AQ39" s="346">
        <v>11</v>
      </c>
      <c r="AR39" s="346">
        <v>11</v>
      </c>
      <c r="AS39" s="346">
        <v>11</v>
      </c>
      <c r="AT39" s="346">
        <v>5</v>
      </c>
      <c r="AU39" s="346">
        <v>7</v>
      </c>
      <c r="AV39" s="346">
        <v>9</v>
      </c>
      <c r="AW39" s="346">
        <v>9</v>
      </c>
      <c r="AX39" s="346">
        <v>9</v>
      </c>
      <c r="AY39" s="601">
        <v>7</v>
      </c>
      <c r="AZ39" s="584"/>
      <c r="BA39" s="375">
        <v>16.05</v>
      </c>
      <c r="BB39" s="348">
        <v>89.73</v>
      </c>
      <c r="BC39" s="348" t="s">
        <v>430</v>
      </c>
      <c r="BD39" s="348" t="s">
        <v>430</v>
      </c>
      <c r="BE39" s="375" t="s">
        <v>430</v>
      </c>
      <c r="BF39" s="375">
        <v>-5.79</v>
      </c>
      <c r="BG39" s="374"/>
      <c r="BH39" s="372">
        <v>-5.8</v>
      </c>
      <c r="BI39" s="348">
        <v>34.1</v>
      </c>
      <c r="BJ39" s="348">
        <v>55.64</v>
      </c>
      <c r="BK39" s="348" t="s">
        <v>430</v>
      </c>
      <c r="BL39" s="348" t="s">
        <v>430</v>
      </c>
      <c r="BM39" s="372">
        <v>0.06</v>
      </c>
      <c r="BN39" s="372" t="s">
        <v>430</v>
      </c>
      <c r="BO39" s="372">
        <v>15.99</v>
      </c>
      <c r="BP39" s="372" t="s">
        <v>430</v>
      </c>
      <c r="BQ39" s="372" t="s">
        <v>430</v>
      </c>
      <c r="BR39" s="374"/>
      <c r="BS39" s="468">
        <v>1.48656246851344</v>
      </c>
      <c r="BT39" s="348">
        <v>11.0560857689439</v>
      </c>
      <c r="BU39" s="374"/>
      <c r="BV39" s="430" t="s">
        <v>7367</v>
      </c>
    </row>
    <row r="40" spans="1:75" s="107" customFormat="1" x14ac:dyDescent="0.25">
      <c r="A40" s="345" t="s">
        <v>7395</v>
      </c>
      <c r="B40" s="373"/>
      <c r="C40" s="719">
        <v>38231</v>
      </c>
      <c r="D40" s="373"/>
      <c r="E40" s="346">
        <v>30448.68</v>
      </c>
      <c r="F40" s="373"/>
      <c r="G40" s="347">
        <v>4359.6080000000002</v>
      </c>
      <c r="H40" s="466"/>
      <c r="I40" s="350">
        <v>0.12329</v>
      </c>
      <c r="J40" s="348">
        <v>6.37</v>
      </c>
      <c r="K40" s="348">
        <v>0.12329</v>
      </c>
      <c r="L40" s="354">
        <v>0.12329</v>
      </c>
      <c r="M40" s="348"/>
      <c r="N40" s="350">
        <v>7.7870999999999997</v>
      </c>
      <c r="O40" s="348">
        <v>7.8147000000000002</v>
      </c>
      <c r="P40" s="348">
        <v>7.7834000000000003</v>
      </c>
      <c r="Q40" s="348">
        <v>8.1358999999999995</v>
      </c>
      <c r="R40" s="348">
        <v>7.1585000000000001</v>
      </c>
      <c r="S40" s="348">
        <v>7.0364000000000004</v>
      </c>
      <c r="T40" s="348">
        <v>6.5053999999999998</v>
      </c>
      <c r="U40" s="354">
        <v>6.2941000000000003</v>
      </c>
      <c r="V40" s="350">
        <v>6.2112999999999996</v>
      </c>
      <c r="W40" s="348">
        <v>6.7055999999999996</v>
      </c>
      <c r="X40" s="348">
        <v>6.8784000000000001</v>
      </c>
      <c r="Y40" s="375">
        <v>6.0705</v>
      </c>
      <c r="Z40" s="348">
        <v>6.0541</v>
      </c>
      <c r="AA40" s="348">
        <v>7.0353000000000003</v>
      </c>
      <c r="AB40" s="348">
        <v>6.4813999999999998</v>
      </c>
      <c r="AC40" s="348">
        <v>6.3045999999999998</v>
      </c>
      <c r="AD40" s="348">
        <v>6.2083000000000004</v>
      </c>
      <c r="AE40" s="348">
        <v>7.8361999999999998</v>
      </c>
      <c r="AF40" s="354">
        <v>6.9846000000000004</v>
      </c>
      <c r="AG40" s="346"/>
      <c r="AH40" s="600">
        <v>2</v>
      </c>
      <c r="AI40" s="346">
        <v>16</v>
      </c>
      <c r="AJ40" s="346">
        <v>18</v>
      </c>
      <c r="AK40" s="346">
        <v>18</v>
      </c>
      <c r="AL40" s="346">
        <v>15</v>
      </c>
      <c r="AM40" s="346">
        <v>16</v>
      </c>
      <c r="AN40" s="346">
        <v>13</v>
      </c>
      <c r="AO40" s="429">
        <v>12</v>
      </c>
      <c r="AP40" s="346">
        <v>10</v>
      </c>
      <c r="AQ40" s="346">
        <v>9</v>
      </c>
      <c r="AR40" s="346">
        <v>9</v>
      </c>
      <c r="AS40" s="346">
        <v>13</v>
      </c>
      <c r="AT40" s="346">
        <v>7</v>
      </c>
      <c r="AU40" s="346">
        <v>17</v>
      </c>
      <c r="AV40" s="346">
        <v>15</v>
      </c>
      <c r="AW40" s="346">
        <v>12</v>
      </c>
      <c r="AX40" s="346">
        <v>10</v>
      </c>
      <c r="AY40" s="601">
        <v>16</v>
      </c>
      <c r="AZ40" s="584"/>
      <c r="BA40" s="375">
        <v>19.5</v>
      </c>
      <c r="BB40" s="348">
        <v>75.45</v>
      </c>
      <c r="BC40" s="348" t="s">
        <v>430</v>
      </c>
      <c r="BD40" s="348" t="s">
        <v>430</v>
      </c>
      <c r="BE40" s="375" t="s">
        <v>430</v>
      </c>
      <c r="BF40" s="375">
        <v>5.05</v>
      </c>
      <c r="BG40" s="374"/>
      <c r="BH40" s="372">
        <v>5.05</v>
      </c>
      <c r="BI40" s="348">
        <v>31.87</v>
      </c>
      <c r="BJ40" s="348">
        <v>42.84</v>
      </c>
      <c r="BK40" s="348">
        <v>0.74</v>
      </c>
      <c r="BL40" s="348" t="s">
        <v>430</v>
      </c>
      <c r="BM40" s="372">
        <v>0.89</v>
      </c>
      <c r="BN40" s="372" t="s">
        <v>430</v>
      </c>
      <c r="BO40" s="372">
        <v>18.61</v>
      </c>
      <c r="BP40" s="372" t="s">
        <v>430</v>
      </c>
      <c r="BQ40" s="372" t="s">
        <v>430</v>
      </c>
      <c r="BR40" s="374"/>
      <c r="BS40" s="468">
        <v>2.86506581057301</v>
      </c>
      <c r="BT40" s="348">
        <v>15.028056003005601</v>
      </c>
      <c r="BU40" s="374"/>
      <c r="BV40" s="430" t="s">
        <v>7367</v>
      </c>
    </row>
    <row r="41" spans="1:75" s="107" customFormat="1" x14ac:dyDescent="0.25">
      <c r="A41" s="345" t="s">
        <v>7396</v>
      </c>
      <c r="B41" s="373"/>
      <c r="C41" s="719">
        <v>38679</v>
      </c>
      <c r="D41" s="373"/>
      <c r="E41" s="346">
        <v>19019.189999999999</v>
      </c>
      <c r="F41" s="373"/>
      <c r="G41" s="347">
        <v>3953.7597000000001</v>
      </c>
      <c r="H41" s="466"/>
      <c r="I41" s="350">
        <v>9.4189999999999996E-2</v>
      </c>
      <c r="J41" s="348">
        <v>6.7315100000000001</v>
      </c>
      <c r="K41" s="348">
        <v>8.5360000000000005E-2</v>
      </c>
      <c r="L41" s="354">
        <v>9.146E-2</v>
      </c>
      <c r="M41" s="348"/>
      <c r="N41" s="350">
        <v>7.3110999999999997</v>
      </c>
      <c r="O41" s="348">
        <v>8.0751000000000008</v>
      </c>
      <c r="P41" s="348">
        <v>8.3836999999999993</v>
      </c>
      <c r="Q41" s="348">
        <v>8.7074999999999996</v>
      </c>
      <c r="R41" s="348">
        <v>7.3925000000000001</v>
      </c>
      <c r="S41" s="348">
        <v>7.1632999999999996</v>
      </c>
      <c r="T41" s="348">
        <v>6.5984999999999996</v>
      </c>
      <c r="U41" s="354">
        <v>6.3654000000000002</v>
      </c>
      <c r="V41" s="350">
        <v>6.2653999999999996</v>
      </c>
      <c r="W41" s="348">
        <v>6.7477</v>
      </c>
      <c r="X41" s="348">
        <v>6.9093999999999998</v>
      </c>
      <c r="Y41" s="375">
        <v>6.1048999999999998</v>
      </c>
      <c r="Z41" s="348">
        <v>6.04</v>
      </c>
      <c r="AA41" s="348">
        <v>7.1623000000000001</v>
      </c>
      <c r="AB41" s="348">
        <v>6.5861000000000001</v>
      </c>
      <c r="AC41" s="348">
        <v>6.3776000000000002</v>
      </c>
      <c r="AD41" s="348">
        <v>6.2621000000000002</v>
      </c>
      <c r="AE41" s="348">
        <v>8.2700999999999993</v>
      </c>
      <c r="AF41" s="354">
        <v>6.9074999999999998</v>
      </c>
      <c r="AG41" s="346"/>
      <c r="AH41" s="600">
        <v>4</v>
      </c>
      <c r="AI41" s="346">
        <v>13</v>
      </c>
      <c r="AJ41" s="346">
        <v>10</v>
      </c>
      <c r="AK41" s="346">
        <v>4</v>
      </c>
      <c r="AL41" s="346">
        <v>4</v>
      </c>
      <c r="AM41" s="346">
        <v>8</v>
      </c>
      <c r="AN41" s="346">
        <v>2</v>
      </c>
      <c r="AO41" s="429">
        <v>3</v>
      </c>
      <c r="AP41" s="346">
        <v>4</v>
      </c>
      <c r="AQ41" s="346">
        <v>3</v>
      </c>
      <c r="AR41" s="346">
        <v>3</v>
      </c>
      <c r="AS41" s="346">
        <v>6</v>
      </c>
      <c r="AT41" s="346">
        <v>10</v>
      </c>
      <c r="AU41" s="346">
        <v>11</v>
      </c>
      <c r="AV41" s="346">
        <v>2</v>
      </c>
      <c r="AW41" s="346">
        <v>3</v>
      </c>
      <c r="AX41" s="346">
        <v>4</v>
      </c>
      <c r="AY41" s="601">
        <v>4</v>
      </c>
      <c r="AZ41" s="584"/>
      <c r="BA41" s="375">
        <v>6.99</v>
      </c>
      <c r="BB41" s="348">
        <v>80.09</v>
      </c>
      <c r="BC41" s="348" t="s">
        <v>430</v>
      </c>
      <c r="BD41" s="348" t="s">
        <v>430</v>
      </c>
      <c r="BE41" s="375" t="s">
        <v>430</v>
      </c>
      <c r="BF41" s="375">
        <v>12.92</v>
      </c>
      <c r="BG41" s="374"/>
      <c r="BH41" s="372">
        <v>12.92</v>
      </c>
      <c r="BI41" s="348">
        <v>24.4</v>
      </c>
      <c r="BJ41" s="348">
        <v>55.27</v>
      </c>
      <c r="BK41" s="348">
        <v>0.42</v>
      </c>
      <c r="BL41" s="348" t="s">
        <v>430</v>
      </c>
      <c r="BM41" s="372" t="s">
        <v>430</v>
      </c>
      <c r="BN41" s="372" t="s">
        <v>430</v>
      </c>
      <c r="BO41" s="372">
        <v>6.99</v>
      </c>
      <c r="BP41" s="372" t="s">
        <v>430</v>
      </c>
      <c r="BQ41" s="372" t="s">
        <v>430</v>
      </c>
      <c r="BR41" s="374"/>
      <c r="BS41" s="468">
        <v>4.3474720908695001</v>
      </c>
      <c r="BT41" s="348">
        <v>13.175826772635199</v>
      </c>
      <c r="BU41" s="374"/>
      <c r="BV41" s="430" t="s">
        <v>7367</v>
      </c>
    </row>
    <row r="42" spans="1:75" s="107" customFormat="1" x14ac:dyDescent="0.25">
      <c r="A42" s="345" t="s">
        <v>7397</v>
      </c>
      <c r="B42" s="373"/>
      <c r="C42" s="719">
        <v>39608</v>
      </c>
      <c r="D42" s="373"/>
      <c r="E42" s="346">
        <v>17285.7</v>
      </c>
      <c r="F42" s="373"/>
      <c r="G42" s="347">
        <v>3342.0491999999999</v>
      </c>
      <c r="H42" s="466"/>
      <c r="I42" s="350">
        <v>0.11233</v>
      </c>
      <c r="J42" s="348">
        <v>6.43</v>
      </c>
      <c r="K42" s="348">
        <v>0.11233</v>
      </c>
      <c r="L42" s="354">
        <v>0.11233</v>
      </c>
      <c r="M42" s="348"/>
      <c r="N42" s="350">
        <v>7.2051999999999996</v>
      </c>
      <c r="O42" s="348">
        <v>8.3423999999999996</v>
      </c>
      <c r="P42" s="348">
        <v>8.2669999999999995</v>
      </c>
      <c r="Q42" s="348">
        <v>8.4114000000000004</v>
      </c>
      <c r="R42" s="348">
        <v>7.1597999999999997</v>
      </c>
      <c r="S42" s="348">
        <v>7.0888</v>
      </c>
      <c r="T42" s="348">
        <v>6.4760999999999997</v>
      </c>
      <c r="U42" s="354">
        <v>6.2640000000000002</v>
      </c>
      <c r="V42" s="350">
        <v>6.1615000000000002</v>
      </c>
      <c r="W42" s="348">
        <v>6.6406999999999998</v>
      </c>
      <c r="X42" s="348">
        <v>6.8304999999999998</v>
      </c>
      <c r="Y42" s="375">
        <v>6.0579000000000001</v>
      </c>
      <c r="Z42" s="348">
        <v>5.9763999999999999</v>
      </c>
      <c r="AA42" s="348">
        <v>7.1280999999999999</v>
      </c>
      <c r="AB42" s="348">
        <v>6.4626999999999999</v>
      </c>
      <c r="AC42" s="348">
        <v>6.2759999999999998</v>
      </c>
      <c r="AD42" s="348">
        <v>6.1597</v>
      </c>
      <c r="AE42" s="348">
        <v>7.9508000000000001</v>
      </c>
      <c r="AF42" s="354">
        <v>6.9188999999999998</v>
      </c>
      <c r="AG42" s="346"/>
      <c r="AH42" s="600">
        <v>7</v>
      </c>
      <c r="AI42" s="346">
        <v>6</v>
      </c>
      <c r="AJ42" s="346">
        <v>15</v>
      </c>
      <c r="AK42" s="346">
        <v>13</v>
      </c>
      <c r="AL42" s="346">
        <v>14</v>
      </c>
      <c r="AM42" s="346">
        <v>14</v>
      </c>
      <c r="AN42" s="346">
        <v>16</v>
      </c>
      <c r="AO42" s="429">
        <v>17</v>
      </c>
      <c r="AP42" s="346">
        <v>17</v>
      </c>
      <c r="AQ42" s="346">
        <v>18</v>
      </c>
      <c r="AR42" s="346">
        <v>17</v>
      </c>
      <c r="AS42" s="346">
        <v>15</v>
      </c>
      <c r="AT42" s="346">
        <v>17</v>
      </c>
      <c r="AU42" s="346">
        <v>14</v>
      </c>
      <c r="AV42" s="346">
        <v>17</v>
      </c>
      <c r="AW42" s="346">
        <v>17</v>
      </c>
      <c r="AX42" s="346">
        <v>17</v>
      </c>
      <c r="AY42" s="601">
        <v>14</v>
      </c>
      <c r="AZ42" s="584"/>
      <c r="BA42" s="375">
        <v>16.73</v>
      </c>
      <c r="BB42" s="348">
        <v>73.599999999999994</v>
      </c>
      <c r="BC42" s="348" t="s">
        <v>430</v>
      </c>
      <c r="BD42" s="348" t="s">
        <v>430</v>
      </c>
      <c r="BE42" s="375" t="s">
        <v>430</v>
      </c>
      <c r="BF42" s="375">
        <v>9.67</v>
      </c>
      <c r="BG42" s="374"/>
      <c r="BH42" s="372">
        <v>9.67</v>
      </c>
      <c r="BI42" s="348">
        <v>39.270000000000003</v>
      </c>
      <c r="BJ42" s="348">
        <v>31.48</v>
      </c>
      <c r="BK42" s="348">
        <v>2.85</v>
      </c>
      <c r="BL42" s="348" t="s">
        <v>430</v>
      </c>
      <c r="BM42" s="372">
        <v>0.01</v>
      </c>
      <c r="BN42" s="372" t="s">
        <v>430</v>
      </c>
      <c r="BO42" s="372">
        <v>16.72</v>
      </c>
      <c r="BP42" s="372" t="s">
        <v>430</v>
      </c>
      <c r="BQ42" s="372" t="s">
        <v>430</v>
      </c>
      <c r="BR42" s="374"/>
      <c r="BS42" s="468" t="s">
        <v>430</v>
      </c>
      <c r="BT42" s="348">
        <v>9.7074517180585094</v>
      </c>
      <c r="BU42" s="374"/>
      <c r="BV42" s="430" t="s">
        <v>7367</v>
      </c>
    </row>
    <row r="43" spans="1:75" s="107" customFormat="1" x14ac:dyDescent="0.25">
      <c r="A43" s="345" t="s">
        <v>7398</v>
      </c>
      <c r="B43" s="373"/>
      <c r="C43" s="719">
        <v>38139</v>
      </c>
      <c r="D43" s="373"/>
      <c r="E43" s="346">
        <v>16117.36</v>
      </c>
      <c r="F43" s="373"/>
      <c r="G43" s="347">
        <v>2759.9050000000002</v>
      </c>
      <c r="H43" s="466"/>
      <c r="I43" s="350">
        <v>9.332E-2</v>
      </c>
      <c r="J43" s="348">
        <v>6.55</v>
      </c>
      <c r="K43" s="348">
        <v>9.2270000000000005E-2</v>
      </c>
      <c r="L43" s="354">
        <v>9.332E-2</v>
      </c>
      <c r="M43" s="348"/>
      <c r="N43" s="350">
        <v>6.9630000000000001</v>
      </c>
      <c r="O43" s="348">
        <v>8.0912000000000006</v>
      </c>
      <c r="P43" s="348">
        <v>8.6486000000000001</v>
      </c>
      <c r="Q43" s="348">
        <v>8.7471999999999994</v>
      </c>
      <c r="R43" s="348">
        <v>7.3197000000000001</v>
      </c>
      <c r="S43" s="348">
        <v>7.1360999999999999</v>
      </c>
      <c r="T43" s="348">
        <v>6.5359999999999996</v>
      </c>
      <c r="U43" s="354">
        <v>6.3056999999999999</v>
      </c>
      <c r="V43" s="350">
        <v>6.2027000000000001</v>
      </c>
      <c r="W43" s="348">
        <v>6.7084000000000001</v>
      </c>
      <c r="X43" s="348">
        <v>6.8882000000000003</v>
      </c>
      <c r="Y43" s="375">
        <v>6.1021999999999998</v>
      </c>
      <c r="Z43" s="348">
        <v>6.0476000000000001</v>
      </c>
      <c r="AA43" s="348">
        <v>7.1666999999999996</v>
      </c>
      <c r="AB43" s="348">
        <v>6.5312000000000001</v>
      </c>
      <c r="AC43" s="348">
        <v>6.3163</v>
      </c>
      <c r="AD43" s="348">
        <v>6.1999000000000004</v>
      </c>
      <c r="AE43" s="348">
        <v>8.2319999999999993</v>
      </c>
      <c r="AF43" s="354">
        <v>4.7095000000000002</v>
      </c>
      <c r="AG43" s="346"/>
      <c r="AH43" s="600">
        <v>12</v>
      </c>
      <c r="AI43" s="346">
        <v>12</v>
      </c>
      <c r="AJ43" s="346">
        <v>4</v>
      </c>
      <c r="AK43" s="346">
        <v>3</v>
      </c>
      <c r="AL43" s="346">
        <v>8</v>
      </c>
      <c r="AM43" s="346">
        <v>10</v>
      </c>
      <c r="AN43" s="346">
        <v>11</v>
      </c>
      <c r="AO43" s="429">
        <v>10</v>
      </c>
      <c r="AP43" s="346">
        <v>11</v>
      </c>
      <c r="AQ43" s="346">
        <v>8</v>
      </c>
      <c r="AR43" s="346">
        <v>7</v>
      </c>
      <c r="AS43" s="346">
        <v>7</v>
      </c>
      <c r="AT43" s="346">
        <v>8</v>
      </c>
      <c r="AU43" s="346">
        <v>10</v>
      </c>
      <c r="AV43" s="346">
        <v>11</v>
      </c>
      <c r="AW43" s="346">
        <v>11</v>
      </c>
      <c r="AX43" s="346">
        <v>11</v>
      </c>
      <c r="AY43" s="601">
        <v>5</v>
      </c>
      <c r="AZ43" s="584"/>
      <c r="BA43" s="375">
        <v>17.579999999999998</v>
      </c>
      <c r="BB43" s="348">
        <v>80.930000000000007</v>
      </c>
      <c r="BC43" s="348" t="s">
        <v>430</v>
      </c>
      <c r="BD43" s="348" t="s">
        <v>430</v>
      </c>
      <c r="BE43" s="375" t="s">
        <v>430</v>
      </c>
      <c r="BF43" s="375">
        <v>1.49</v>
      </c>
      <c r="BG43" s="374"/>
      <c r="BH43" s="372">
        <v>1.49</v>
      </c>
      <c r="BI43" s="348">
        <v>28.34</v>
      </c>
      <c r="BJ43" s="348">
        <v>52.59</v>
      </c>
      <c r="BK43" s="348" t="s">
        <v>430</v>
      </c>
      <c r="BL43" s="348" t="s">
        <v>430</v>
      </c>
      <c r="BM43" s="372" t="s">
        <v>430</v>
      </c>
      <c r="BN43" s="372" t="s">
        <v>430</v>
      </c>
      <c r="BO43" s="372">
        <v>17.579999999999998</v>
      </c>
      <c r="BP43" s="372" t="s">
        <v>430</v>
      </c>
      <c r="BQ43" s="372" t="s">
        <v>430</v>
      </c>
      <c r="BR43" s="374"/>
      <c r="BS43" s="468">
        <v>1.84271897055282</v>
      </c>
      <c r="BT43" s="348">
        <v>8.6351904525905603</v>
      </c>
      <c r="BU43" s="374"/>
      <c r="BV43" s="430" t="s">
        <v>7367</v>
      </c>
    </row>
    <row r="44" spans="1:75" s="107" customFormat="1" x14ac:dyDescent="0.25">
      <c r="A44" s="345" t="s">
        <v>7399</v>
      </c>
      <c r="B44" s="373"/>
      <c r="C44" s="719">
        <v>37333</v>
      </c>
      <c r="D44" s="373"/>
      <c r="E44" s="346">
        <v>16014.85</v>
      </c>
      <c r="F44" s="373"/>
      <c r="G44" s="347">
        <v>5003.4022000000004</v>
      </c>
      <c r="H44" s="466"/>
      <c r="I44" s="350">
        <v>0.10679</v>
      </c>
      <c r="J44" s="348">
        <v>6.65</v>
      </c>
      <c r="K44" s="348">
        <v>0.10671</v>
      </c>
      <c r="L44" s="354">
        <v>0.10679</v>
      </c>
      <c r="M44" s="348"/>
      <c r="N44" s="350">
        <v>6.6951999999999998</v>
      </c>
      <c r="O44" s="348">
        <v>7.7961</v>
      </c>
      <c r="P44" s="348">
        <v>8.3438999999999997</v>
      </c>
      <c r="Q44" s="348">
        <v>8.2657000000000007</v>
      </c>
      <c r="R44" s="348">
        <v>7.1260000000000003</v>
      </c>
      <c r="S44" s="348">
        <v>7.13</v>
      </c>
      <c r="T44" s="348">
        <v>6.5488</v>
      </c>
      <c r="U44" s="354">
        <v>6.3052999999999999</v>
      </c>
      <c r="V44" s="350">
        <v>6.1946000000000003</v>
      </c>
      <c r="W44" s="348">
        <v>6.6721000000000004</v>
      </c>
      <c r="X44" s="348">
        <v>6.8678999999999997</v>
      </c>
      <c r="Y44" s="375">
        <v>6.0586000000000002</v>
      </c>
      <c r="Z44" s="348">
        <v>6.0206</v>
      </c>
      <c r="AA44" s="348">
        <v>7.1574999999999998</v>
      </c>
      <c r="AB44" s="348">
        <v>6.5449000000000002</v>
      </c>
      <c r="AC44" s="348">
        <v>6.3167999999999997</v>
      </c>
      <c r="AD44" s="348">
        <v>6.1961000000000004</v>
      </c>
      <c r="AE44" s="348">
        <v>7.9424000000000001</v>
      </c>
      <c r="AF44" s="354">
        <v>6.8596000000000004</v>
      </c>
      <c r="AG44" s="346"/>
      <c r="AH44" s="600">
        <v>15</v>
      </c>
      <c r="AI44" s="346">
        <v>17</v>
      </c>
      <c r="AJ44" s="346">
        <v>12</v>
      </c>
      <c r="AK44" s="346">
        <v>15</v>
      </c>
      <c r="AL44" s="346">
        <v>16</v>
      </c>
      <c r="AM44" s="346">
        <v>12</v>
      </c>
      <c r="AN44" s="346">
        <v>8</v>
      </c>
      <c r="AO44" s="429">
        <v>11</v>
      </c>
      <c r="AP44" s="346">
        <v>12</v>
      </c>
      <c r="AQ44" s="346">
        <v>15</v>
      </c>
      <c r="AR44" s="346">
        <v>13</v>
      </c>
      <c r="AS44" s="346">
        <v>14</v>
      </c>
      <c r="AT44" s="346">
        <v>13</v>
      </c>
      <c r="AU44" s="346">
        <v>12</v>
      </c>
      <c r="AV44" s="346">
        <v>8</v>
      </c>
      <c r="AW44" s="346">
        <v>10</v>
      </c>
      <c r="AX44" s="346">
        <v>12</v>
      </c>
      <c r="AY44" s="601">
        <v>15</v>
      </c>
      <c r="AZ44" s="584"/>
      <c r="BA44" s="375">
        <v>18.73</v>
      </c>
      <c r="BB44" s="348">
        <v>83.45</v>
      </c>
      <c r="BC44" s="348" t="s">
        <v>430</v>
      </c>
      <c r="BD44" s="348" t="s">
        <v>430</v>
      </c>
      <c r="BE44" s="375" t="s">
        <v>430</v>
      </c>
      <c r="BF44" s="375">
        <v>-2.17</v>
      </c>
      <c r="BG44" s="374"/>
      <c r="BH44" s="372">
        <v>-2.17</v>
      </c>
      <c r="BI44" s="348">
        <v>30.87</v>
      </c>
      <c r="BJ44" s="348">
        <v>51.41</v>
      </c>
      <c r="BK44" s="348">
        <v>1.1599999999999999</v>
      </c>
      <c r="BL44" s="348" t="s">
        <v>430</v>
      </c>
      <c r="BM44" s="372">
        <v>1.2</v>
      </c>
      <c r="BN44" s="372" t="s">
        <v>430</v>
      </c>
      <c r="BO44" s="372">
        <v>17.53</v>
      </c>
      <c r="BP44" s="372" t="s">
        <v>430</v>
      </c>
      <c r="BQ44" s="372" t="s">
        <v>430</v>
      </c>
      <c r="BR44" s="374"/>
      <c r="BS44" s="468">
        <v>2.4936997109974799</v>
      </c>
      <c r="BT44" s="348">
        <v>10.557559314223001</v>
      </c>
      <c r="BU44" s="374"/>
      <c r="BV44" s="430" t="s">
        <v>7367</v>
      </c>
    </row>
    <row r="45" spans="1:75" s="107" customFormat="1" x14ac:dyDescent="0.25">
      <c r="A45" s="345" t="s">
        <v>7400</v>
      </c>
      <c r="B45" s="373"/>
      <c r="C45" s="719">
        <v>39346</v>
      </c>
      <c r="D45" s="373"/>
      <c r="E45" s="346">
        <v>15222.29</v>
      </c>
      <c r="F45" s="373"/>
      <c r="G45" s="347">
        <v>3542.0065</v>
      </c>
      <c r="H45" s="466"/>
      <c r="I45" s="350">
        <v>9.8989999999999995E-2</v>
      </c>
      <c r="J45" s="348">
        <v>6.51</v>
      </c>
      <c r="K45" s="348">
        <v>9.8849999999999993E-2</v>
      </c>
      <c r="L45" s="354">
        <v>0.10528999999999999</v>
      </c>
      <c r="M45" s="348"/>
      <c r="N45" s="350">
        <v>6.5694999999999997</v>
      </c>
      <c r="O45" s="348">
        <v>8.1879000000000008</v>
      </c>
      <c r="P45" s="348">
        <v>8.4717000000000002</v>
      </c>
      <c r="Q45" s="348">
        <v>8.6216000000000008</v>
      </c>
      <c r="R45" s="348">
        <v>7.3303000000000003</v>
      </c>
      <c r="S45" s="348">
        <v>7.2066999999999997</v>
      </c>
      <c r="T45" s="348">
        <v>6.5922999999999998</v>
      </c>
      <c r="U45" s="354">
        <v>6.3775000000000004</v>
      </c>
      <c r="V45" s="350">
        <v>6.2763</v>
      </c>
      <c r="W45" s="348">
        <v>6.7403000000000004</v>
      </c>
      <c r="X45" s="348">
        <v>6.8838999999999997</v>
      </c>
      <c r="Y45" s="375">
        <v>6.0404999999999998</v>
      </c>
      <c r="Z45" s="348">
        <v>5.9744000000000002</v>
      </c>
      <c r="AA45" s="348">
        <v>7.2900999999999998</v>
      </c>
      <c r="AB45" s="348">
        <v>6.5858999999999996</v>
      </c>
      <c r="AC45" s="348">
        <v>6.3825000000000003</v>
      </c>
      <c r="AD45" s="348">
        <v>6.2779999999999996</v>
      </c>
      <c r="AE45" s="348">
        <v>8.1526999999999994</v>
      </c>
      <c r="AF45" s="354">
        <v>6.9763999999999999</v>
      </c>
      <c r="AG45" s="346"/>
      <c r="AH45" s="600">
        <v>18</v>
      </c>
      <c r="AI45" s="346">
        <v>10</v>
      </c>
      <c r="AJ45" s="346">
        <v>7</v>
      </c>
      <c r="AK45" s="346">
        <v>7</v>
      </c>
      <c r="AL45" s="346">
        <v>7</v>
      </c>
      <c r="AM45" s="346">
        <v>2</v>
      </c>
      <c r="AN45" s="346">
        <v>3</v>
      </c>
      <c r="AO45" s="429">
        <v>2</v>
      </c>
      <c r="AP45" s="346">
        <v>3</v>
      </c>
      <c r="AQ45" s="346">
        <v>4</v>
      </c>
      <c r="AR45" s="346">
        <v>8</v>
      </c>
      <c r="AS45" s="346">
        <v>18</v>
      </c>
      <c r="AT45" s="346">
        <v>18</v>
      </c>
      <c r="AU45" s="346">
        <v>2</v>
      </c>
      <c r="AV45" s="346">
        <v>3</v>
      </c>
      <c r="AW45" s="346">
        <v>2</v>
      </c>
      <c r="AX45" s="346">
        <v>2</v>
      </c>
      <c r="AY45" s="601">
        <v>8</v>
      </c>
      <c r="AZ45" s="584"/>
      <c r="BA45" s="375">
        <v>16.84</v>
      </c>
      <c r="BB45" s="348">
        <v>79.92</v>
      </c>
      <c r="BC45" s="348" t="s">
        <v>430</v>
      </c>
      <c r="BD45" s="348" t="s">
        <v>430</v>
      </c>
      <c r="BE45" s="375" t="s">
        <v>430</v>
      </c>
      <c r="BF45" s="375">
        <v>3.24</v>
      </c>
      <c r="BG45" s="374"/>
      <c r="BH45" s="372">
        <v>3.24</v>
      </c>
      <c r="BI45" s="348">
        <v>31.76</v>
      </c>
      <c r="BJ45" s="348">
        <v>47.01</v>
      </c>
      <c r="BK45" s="348">
        <v>1.1499999999999999</v>
      </c>
      <c r="BL45" s="348" t="s">
        <v>430</v>
      </c>
      <c r="BM45" s="372" t="s">
        <v>430</v>
      </c>
      <c r="BN45" s="372" t="s">
        <v>430</v>
      </c>
      <c r="BO45" s="372">
        <v>16.84</v>
      </c>
      <c r="BP45" s="372" t="s">
        <v>430</v>
      </c>
      <c r="BQ45" s="372" t="s">
        <v>430</v>
      </c>
      <c r="BR45" s="374"/>
      <c r="BS45" s="468">
        <v>1.62526491967495</v>
      </c>
      <c r="BT45" s="348">
        <v>7.6520831184695899</v>
      </c>
      <c r="BU45" s="374"/>
      <c r="BV45" s="430" t="s">
        <v>7367</v>
      </c>
    </row>
    <row r="46" spans="1:75" s="107" customFormat="1" x14ac:dyDescent="0.25">
      <c r="A46" s="345" t="s">
        <v>7401</v>
      </c>
      <c r="B46" s="373"/>
      <c r="C46" s="719">
        <v>39038</v>
      </c>
      <c r="D46" s="373"/>
      <c r="E46" s="346">
        <v>14988.62</v>
      </c>
      <c r="F46" s="373"/>
      <c r="G46" s="347">
        <v>3805.6678000000002</v>
      </c>
      <c r="H46" s="466"/>
      <c r="I46" s="350">
        <v>8.4930000000000005E-2</v>
      </c>
      <c r="J46" s="348">
        <v>6.56</v>
      </c>
      <c r="K46" s="348">
        <v>8.2189999999999999E-2</v>
      </c>
      <c r="L46" s="354">
        <v>8.2189999999999999E-2</v>
      </c>
      <c r="M46" s="348"/>
      <c r="N46" s="350">
        <v>7.9085000000000001</v>
      </c>
      <c r="O46" s="348">
        <v>8.7784999999999993</v>
      </c>
      <c r="P46" s="348">
        <v>8.7760999999999996</v>
      </c>
      <c r="Q46" s="348">
        <v>8.6626999999999992</v>
      </c>
      <c r="R46" s="348">
        <v>7.3360000000000003</v>
      </c>
      <c r="S46" s="348">
        <v>7.1943999999999999</v>
      </c>
      <c r="T46" s="348">
        <v>6.5614999999999997</v>
      </c>
      <c r="U46" s="354">
        <v>6.3375000000000004</v>
      </c>
      <c r="V46" s="350">
        <v>6.2385999999999999</v>
      </c>
      <c r="W46" s="348">
        <v>6.7302</v>
      </c>
      <c r="X46" s="348">
        <v>6.9066999999999998</v>
      </c>
      <c r="Y46" s="375">
        <v>6.1069000000000004</v>
      </c>
      <c r="Z46" s="348">
        <v>6.0391000000000004</v>
      </c>
      <c r="AA46" s="348">
        <v>7.2276999999999996</v>
      </c>
      <c r="AB46" s="348">
        <v>6.5641999999999996</v>
      </c>
      <c r="AC46" s="348">
        <v>6.3507999999999996</v>
      </c>
      <c r="AD46" s="348">
        <v>6.2366000000000001</v>
      </c>
      <c r="AE46" s="348">
        <v>8.1826000000000008</v>
      </c>
      <c r="AF46" s="354">
        <v>7.0576999999999996</v>
      </c>
      <c r="AG46" s="346"/>
      <c r="AH46" s="600">
        <v>1</v>
      </c>
      <c r="AI46" s="346">
        <v>2</v>
      </c>
      <c r="AJ46" s="346">
        <v>2</v>
      </c>
      <c r="AK46" s="346">
        <v>6</v>
      </c>
      <c r="AL46" s="346">
        <v>6</v>
      </c>
      <c r="AM46" s="346">
        <v>3</v>
      </c>
      <c r="AN46" s="346">
        <v>7</v>
      </c>
      <c r="AO46" s="429">
        <v>7</v>
      </c>
      <c r="AP46" s="346">
        <v>7</v>
      </c>
      <c r="AQ46" s="346">
        <v>6</v>
      </c>
      <c r="AR46" s="346">
        <v>4</v>
      </c>
      <c r="AS46" s="346">
        <v>5</v>
      </c>
      <c r="AT46" s="346">
        <v>11</v>
      </c>
      <c r="AU46" s="346">
        <v>4</v>
      </c>
      <c r="AV46" s="346">
        <v>6</v>
      </c>
      <c r="AW46" s="346">
        <v>7</v>
      </c>
      <c r="AX46" s="346">
        <v>7</v>
      </c>
      <c r="AY46" s="601">
        <v>6</v>
      </c>
      <c r="AZ46" s="584"/>
      <c r="BA46" s="375">
        <v>15.1</v>
      </c>
      <c r="BB46" s="348">
        <v>84.45</v>
      </c>
      <c r="BC46" s="348" t="s">
        <v>430</v>
      </c>
      <c r="BD46" s="348" t="s">
        <v>430</v>
      </c>
      <c r="BE46" s="375" t="s">
        <v>430</v>
      </c>
      <c r="BF46" s="375">
        <v>0.45</v>
      </c>
      <c r="BG46" s="374"/>
      <c r="BH46" s="372">
        <v>0.45</v>
      </c>
      <c r="BI46" s="348">
        <v>32.450000000000003</v>
      </c>
      <c r="BJ46" s="348">
        <v>51</v>
      </c>
      <c r="BK46" s="348">
        <v>1</v>
      </c>
      <c r="BL46" s="348" t="s">
        <v>430</v>
      </c>
      <c r="BM46" s="372" t="s">
        <v>430</v>
      </c>
      <c r="BN46" s="372" t="s">
        <v>430</v>
      </c>
      <c r="BO46" s="372">
        <v>15.1</v>
      </c>
      <c r="BP46" s="372" t="s">
        <v>430</v>
      </c>
      <c r="BQ46" s="372" t="s">
        <v>430</v>
      </c>
      <c r="BR46" s="374"/>
      <c r="BS46" s="468">
        <v>3.8260978107652202</v>
      </c>
      <c r="BT46" s="348">
        <v>15.371283313074199</v>
      </c>
      <c r="BU46" s="374"/>
      <c r="BV46" s="430" t="s">
        <v>7367</v>
      </c>
    </row>
    <row r="47" spans="1:75" s="107" customFormat="1" x14ac:dyDescent="0.25">
      <c r="A47" s="345" t="s">
        <v>7402</v>
      </c>
      <c r="B47" s="373"/>
      <c r="C47" s="719">
        <v>39849</v>
      </c>
      <c r="D47" s="373"/>
      <c r="E47" s="346">
        <v>11380.38</v>
      </c>
      <c r="F47" s="373"/>
      <c r="G47" s="347">
        <v>3181.2026999999998</v>
      </c>
      <c r="H47" s="466"/>
      <c r="I47" s="350">
        <v>9.5890000000000003E-2</v>
      </c>
      <c r="J47" s="348">
        <v>6.59</v>
      </c>
      <c r="K47" s="348">
        <v>9.5890000000000003E-2</v>
      </c>
      <c r="L47" s="354">
        <v>9.5890000000000003E-2</v>
      </c>
      <c r="M47" s="348"/>
      <c r="N47" s="350">
        <v>6.7706999999999997</v>
      </c>
      <c r="O47" s="348">
        <v>7.7737999999999996</v>
      </c>
      <c r="P47" s="348">
        <v>8.2064000000000004</v>
      </c>
      <c r="Q47" s="348">
        <v>8.2297999999999991</v>
      </c>
      <c r="R47" s="348">
        <v>7.0522</v>
      </c>
      <c r="S47" s="348">
        <v>7.0228999999999999</v>
      </c>
      <c r="T47" s="348">
        <v>6.4752999999999998</v>
      </c>
      <c r="U47" s="354">
        <v>6.2680999999999996</v>
      </c>
      <c r="V47" s="350">
        <v>6.1627000000000001</v>
      </c>
      <c r="W47" s="348">
        <v>6.6436000000000002</v>
      </c>
      <c r="X47" s="348">
        <v>6.8311999999999999</v>
      </c>
      <c r="Y47" s="375">
        <v>6.0877999999999997</v>
      </c>
      <c r="Z47" s="348">
        <v>6.0617999999999999</v>
      </c>
      <c r="AA47" s="348">
        <v>7.0411000000000001</v>
      </c>
      <c r="AB47" s="348">
        <v>6.4671000000000003</v>
      </c>
      <c r="AC47" s="348">
        <v>6.2766000000000002</v>
      </c>
      <c r="AD47" s="348">
        <v>6.1615000000000002</v>
      </c>
      <c r="AE47" s="348">
        <v>7.8334999999999999</v>
      </c>
      <c r="AF47" s="354">
        <v>6.8872</v>
      </c>
      <c r="AG47" s="346"/>
      <c r="AH47" s="600">
        <v>14</v>
      </c>
      <c r="AI47" s="346">
        <v>18</v>
      </c>
      <c r="AJ47" s="346">
        <v>16</v>
      </c>
      <c r="AK47" s="346">
        <v>16</v>
      </c>
      <c r="AL47" s="346">
        <v>17</v>
      </c>
      <c r="AM47" s="346">
        <v>17</v>
      </c>
      <c r="AN47" s="346">
        <v>17</v>
      </c>
      <c r="AO47" s="429">
        <v>16</v>
      </c>
      <c r="AP47" s="346">
        <v>16</v>
      </c>
      <c r="AQ47" s="346">
        <v>17</v>
      </c>
      <c r="AR47" s="346">
        <v>16</v>
      </c>
      <c r="AS47" s="346">
        <v>8</v>
      </c>
      <c r="AT47" s="346">
        <v>6</v>
      </c>
      <c r="AU47" s="346">
        <v>16</v>
      </c>
      <c r="AV47" s="346">
        <v>16</v>
      </c>
      <c r="AW47" s="346">
        <v>16</v>
      </c>
      <c r="AX47" s="346">
        <v>16</v>
      </c>
      <c r="AY47" s="601">
        <v>17</v>
      </c>
      <c r="AZ47" s="584"/>
      <c r="BA47" s="375">
        <v>15.85</v>
      </c>
      <c r="BB47" s="348">
        <v>85.56</v>
      </c>
      <c r="BC47" s="348">
        <v>0.22</v>
      </c>
      <c r="BD47" s="348">
        <v>0.22</v>
      </c>
      <c r="BE47" s="375" t="s">
        <v>430</v>
      </c>
      <c r="BF47" s="375">
        <v>-1.84</v>
      </c>
      <c r="BG47" s="374"/>
      <c r="BH47" s="372">
        <v>-1.84</v>
      </c>
      <c r="BI47" s="348">
        <v>28.62</v>
      </c>
      <c r="BJ47" s="348">
        <v>54.27</v>
      </c>
      <c r="BK47" s="348">
        <v>3.1</v>
      </c>
      <c r="BL47" s="348" t="s">
        <v>430</v>
      </c>
      <c r="BM47" s="372" t="s">
        <v>430</v>
      </c>
      <c r="BN47" s="372" t="s">
        <v>430</v>
      </c>
      <c r="BO47" s="372">
        <v>15.85</v>
      </c>
      <c r="BP47" s="372" t="s">
        <v>430</v>
      </c>
      <c r="BQ47" s="372" t="s">
        <v>430</v>
      </c>
      <c r="BR47" s="374"/>
      <c r="BS47" s="468">
        <v>5.9243674211848703</v>
      </c>
      <c r="BT47" s="348">
        <v>13.9394170427879</v>
      </c>
      <c r="BU47" s="374"/>
      <c r="BV47" s="430" t="s">
        <v>7367</v>
      </c>
    </row>
    <row r="48" spans="1:75" s="107" customFormat="1" x14ac:dyDescent="0.25">
      <c r="A48" s="345" t="s">
        <v>7403</v>
      </c>
      <c r="B48" s="373"/>
      <c r="C48" s="719">
        <v>39825</v>
      </c>
      <c r="D48" s="373"/>
      <c r="E48" s="346">
        <v>11181.69</v>
      </c>
      <c r="F48" s="373"/>
      <c r="G48" s="347">
        <v>2901.1855999999998</v>
      </c>
      <c r="H48" s="466"/>
      <c r="I48" s="350">
        <v>0.12063</v>
      </c>
      <c r="J48" s="348">
        <v>6.76</v>
      </c>
      <c r="K48" s="348">
        <v>0.11</v>
      </c>
      <c r="L48" s="354">
        <v>0.12</v>
      </c>
      <c r="M48" s="348"/>
      <c r="N48" s="350">
        <v>7.4092000000000002</v>
      </c>
      <c r="O48" s="348">
        <v>7.9690000000000003</v>
      </c>
      <c r="P48" s="348">
        <v>8.1224000000000007</v>
      </c>
      <c r="Q48" s="348">
        <v>8.1367999999999991</v>
      </c>
      <c r="R48" s="348">
        <v>7.0517000000000003</v>
      </c>
      <c r="S48" s="348">
        <v>6.9150999999999998</v>
      </c>
      <c r="T48" s="348">
        <v>6.4028</v>
      </c>
      <c r="U48" s="354">
        <v>6.2347000000000001</v>
      </c>
      <c r="V48" s="350">
        <v>6.1543000000000001</v>
      </c>
      <c r="W48" s="348">
        <v>6.6749000000000001</v>
      </c>
      <c r="X48" s="348">
        <v>6.8673000000000002</v>
      </c>
      <c r="Y48" s="375">
        <v>6.0869</v>
      </c>
      <c r="Z48" s="348">
        <v>6.0265000000000004</v>
      </c>
      <c r="AA48" s="348">
        <v>6.8815</v>
      </c>
      <c r="AB48" s="348">
        <v>6.3907999999999996</v>
      </c>
      <c r="AC48" s="348">
        <v>6.2430000000000003</v>
      </c>
      <c r="AD48" s="348">
        <v>6.1540999999999997</v>
      </c>
      <c r="AE48" s="348">
        <v>7.8182</v>
      </c>
      <c r="AF48" s="354">
        <v>6.2972999999999999</v>
      </c>
      <c r="AG48" s="346"/>
      <c r="AH48" s="600">
        <v>3</v>
      </c>
      <c r="AI48" s="346">
        <v>15</v>
      </c>
      <c r="AJ48" s="346">
        <v>17</v>
      </c>
      <c r="AK48" s="346">
        <v>17</v>
      </c>
      <c r="AL48" s="346">
        <v>18</v>
      </c>
      <c r="AM48" s="346">
        <v>18</v>
      </c>
      <c r="AN48" s="346">
        <v>18</v>
      </c>
      <c r="AO48" s="429">
        <v>18</v>
      </c>
      <c r="AP48" s="346">
        <v>18</v>
      </c>
      <c r="AQ48" s="346">
        <v>14</v>
      </c>
      <c r="AR48" s="346">
        <v>14</v>
      </c>
      <c r="AS48" s="346">
        <v>9</v>
      </c>
      <c r="AT48" s="346">
        <v>12</v>
      </c>
      <c r="AU48" s="346">
        <v>18</v>
      </c>
      <c r="AV48" s="346">
        <v>18</v>
      </c>
      <c r="AW48" s="346">
        <v>18</v>
      </c>
      <c r="AX48" s="346">
        <v>18</v>
      </c>
      <c r="AY48" s="601">
        <v>18</v>
      </c>
      <c r="AZ48" s="584"/>
      <c r="BA48" s="375">
        <v>22.26</v>
      </c>
      <c r="BB48" s="348">
        <v>82.67</v>
      </c>
      <c r="BC48" s="348" t="s">
        <v>430</v>
      </c>
      <c r="BD48" s="348">
        <v>0.45</v>
      </c>
      <c r="BE48" s="375" t="s">
        <v>430</v>
      </c>
      <c r="BF48" s="375">
        <v>-5.37</v>
      </c>
      <c r="BG48" s="374"/>
      <c r="BH48" s="372">
        <v>-5.37</v>
      </c>
      <c r="BI48" s="348">
        <v>24.62</v>
      </c>
      <c r="BJ48" s="348">
        <v>54.52</v>
      </c>
      <c r="BK48" s="348">
        <v>3.98</v>
      </c>
      <c r="BL48" s="348" t="s">
        <v>430</v>
      </c>
      <c r="BM48" s="372" t="s">
        <v>430</v>
      </c>
      <c r="BN48" s="372" t="s">
        <v>430</v>
      </c>
      <c r="BO48" s="372">
        <v>22.26</v>
      </c>
      <c r="BP48" s="372" t="s">
        <v>430</v>
      </c>
      <c r="BQ48" s="372" t="s">
        <v>430</v>
      </c>
      <c r="BR48" s="374"/>
      <c r="BS48" s="468">
        <v>5.7860852417358304</v>
      </c>
      <c r="BT48" s="348">
        <v>13.698286744109501</v>
      </c>
      <c r="BU48" s="374"/>
      <c r="BV48" s="430" t="s">
        <v>7367</v>
      </c>
    </row>
    <row r="49" spans="1:74" s="107" customFormat="1" x14ac:dyDescent="0.25">
      <c r="A49" s="345" t="s">
        <v>7404</v>
      </c>
      <c r="B49" s="373"/>
      <c r="C49" s="719">
        <v>38597</v>
      </c>
      <c r="D49" s="373"/>
      <c r="E49" s="346">
        <v>3721.59</v>
      </c>
      <c r="F49" s="373"/>
      <c r="G49" s="347">
        <v>4169.3442999999997</v>
      </c>
      <c r="H49" s="466"/>
      <c r="I49" s="350">
        <v>0.10959000000000001</v>
      </c>
      <c r="J49" s="348">
        <v>6.81</v>
      </c>
      <c r="K49" s="348">
        <v>0.10410999999999999</v>
      </c>
      <c r="L49" s="354">
        <v>0.11233</v>
      </c>
      <c r="M49" s="348"/>
      <c r="N49" s="350">
        <v>6.8734999999999999</v>
      </c>
      <c r="O49" s="348">
        <v>8.8323</v>
      </c>
      <c r="P49" s="348">
        <v>8.7798999999999996</v>
      </c>
      <c r="Q49" s="348">
        <v>8.7584999999999997</v>
      </c>
      <c r="R49" s="348">
        <v>7.5197000000000003</v>
      </c>
      <c r="S49" s="348">
        <v>7.1795999999999998</v>
      </c>
      <c r="T49" s="348">
        <v>6.5762999999999998</v>
      </c>
      <c r="U49" s="354">
        <v>6.3602999999999996</v>
      </c>
      <c r="V49" s="350">
        <v>6.2807000000000004</v>
      </c>
      <c r="W49" s="348">
        <v>6.7789999999999999</v>
      </c>
      <c r="X49" s="348">
        <v>6.9378000000000002</v>
      </c>
      <c r="Y49" s="375">
        <v>6.1256000000000004</v>
      </c>
      <c r="Z49" s="348">
        <v>6.1238999999999999</v>
      </c>
      <c r="AA49" s="348">
        <v>7.2352999999999996</v>
      </c>
      <c r="AB49" s="348">
        <v>6.5616000000000003</v>
      </c>
      <c r="AC49" s="348">
        <v>6.3632999999999997</v>
      </c>
      <c r="AD49" s="348">
        <v>6.2773000000000003</v>
      </c>
      <c r="AE49" s="348">
        <v>8.3198000000000008</v>
      </c>
      <c r="AF49" s="354">
        <v>7.1033999999999997</v>
      </c>
      <c r="AG49" s="346"/>
      <c r="AH49" s="600">
        <v>13</v>
      </c>
      <c r="AI49" s="346">
        <v>1</v>
      </c>
      <c r="AJ49" s="346">
        <v>1</v>
      </c>
      <c r="AK49" s="346">
        <v>1</v>
      </c>
      <c r="AL49" s="346">
        <v>1</v>
      </c>
      <c r="AM49" s="346">
        <v>4</v>
      </c>
      <c r="AN49" s="346">
        <v>5</v>
      </c>
      <c r="AO49" s="429">
        <v>4</v>
      </c>
      <c r="AP49" s="346">
        <v>2</v>
      </c>
      <c r="AQ49" s="346">
        <v>1</v>
      </c>
      <c r="AR49" s="346">
        <v>2</v>
      </c>
      <c r="AS49" s="346">
        <v>2</v>
      </c>
      <c r="AT49" s="346">
        <v>1</v>
      </c>
      <c r="AU49" s="346">
        <v>3</v>
      </c>
      <c r="AV49" s="346">
        <v>7</v>
      </c>
      <c r="AW49" s="346">
        <v>4</v>
      </c>
      <c r="AX49" s="346">
        <v>3</v>
      </c>
      <c r="AY49" s="601">
        <v>1</v>
      </c>
      <c r="AZ49" s="584"/>
      <c r="BA49" s="375">
        <v>2.2000000000000002</v>
      </c>
      <c r="BB49" s="348">
        <v>82.99</v>
      </c>
      <c r="BC49" s="348" t="s">
        <v>430</v>
      </c>
      <c r="BD49" s="348" t="s">
        <v>430</v>
      </c>
      <c r="BE49" s="375" t="s">
        <v>430</v>
      </c>
      <c r="BF49" s="375">
        <v>14.81</v>
      </c>
      <c r="BG49" s="374"/>
      <c r="BH49" s="372">
        <v>14.81</v>
      </c>
      <c r="BI49" s="348">
        <v>28.9</v>
      </c>
      <c r="BJ49" s="348">
        <v>43.39</v>
      </c>
      <c r="BK49" s="348">
        <v>10.69</v>
      </c>
      <c r="BL49" s="348" t="s">
        <v>430</v>
      </c>
      <c r="BM49" s="372" t="s">
        <v>430</v>
      </c>
      <c r="BN49" s="372" t="s">
        <v>430</v>
      </c>
      <c r="BO49" s="372">
        <v>2.2000000000000002</v>
      </c>
      <c r="BP49" s="372" t="s">
        <v>430</v>
      </c>
      <c r="BQ49" s="372" t="s">
        <v>430</v>
      </c>
      <c r="BR49" s="374"/>
      <c r="BS49" s="468">
        <v>2.6852017602685199</v>
      </c>
      <c r="BT49" s="348">
        <v>8.6550177008654998</v>
      </c>
      <c r="BU49" s="374"/>
      <c r="BV49" s="430" t="s">
        <v>7367</v>
      </c>
    </row>
    <row r="50" spans="1:74" x14ac:dyDescent="0.25">
      <c r="A50" s="318" t="s">
        <v>93</v>
      </c>
      <c r="B50" s="43"/>
      <c r="C50" s="720"/>
      <c r="D50" s="43"/>
      <c r="E50" s="51"/>
      <c r="F50" s="43"/>
      <c r="G50" s="55"/>
      <c r="H50" s="252"/>
      <c r="I50" s="70"/>
      <c r="J50" s="59"/>
      <c r="K50" s="59"/>
      <c r="L50" s="88"/>
      <c r="M50" s="59"/>
      <c r="N50" s="70">
        <v>7.0833000000000004</v>
      </c>
      <c r="O50" s="59">
        <v>8.2199000000000009</v>
      </c>
      <c r="P50" s="59">
        <v>8.4095999999999993</v>
      </c>
      <c r="Q50" s="59">
        <v>8.5062999999999995</v>
      </c>
      <c r="R50" s="59">
        <v>7.2706</v>
      </c>
      <c r="S50" s="59">
        <v>7.1299000000000001</v>
      </c>
      <c r="T50" s="59">
        <v>6.5370999999999997</v>
      </c>
      <c r="U50" s="88">
        <v>6.3159999999999998</v>
      </c>
      <c r="V50" s="70">
        <v>6.2178000000000004</v>
      </c>
      <c r="W50" s="59">
        <v>6.7039</v>
      </c>
      <c r="X50" s="59">
        <v>6.8798000000000004</v>
      </c>
      <c r="Y50" s="276">
        <v>6.0857999999999999</v>
      </c>
      <c r="Z50" s="59">
        <v>6.0400999999999998</v>
      </c>
      <c r="AA50" s="59">
        <v>7.1604000000000001</v>
      </c>
      <c r="AB50" s="59">
        <v>6.5289000000000001</v>
      </c>
      <c r="AC50" s="59">
        <v>6.3250999999999999</v>
      </c>
      <c r="AD50" s="59">
        <v>6.2168000000000001</v>
      </c>
      <c r="AE50" s="59">
        <v>8.0936000000000003</v>
      </c>
      <c r="AF50" s="88">
        <v>6.7747000000000002</v>
      </c>
      <c r="AG50" s="51"/>
      <c r="AH50" s="307">
        <v>18</v>
      </c>
      <c r="AI50" s="51">
        <v>18</v>
      </c>
      <c r="AJ50" s="51">
        <v>18</v>
      </c>
      <c r="AK50" s="51">
        <v>18</v>
      </c>
      <c r="AL50" s="51">
        <v>18</v>
      </c>
      <c r="AM50" s="51">
        <v>18</v>
      </c>
      <c r="AN50" s="51">
        <v>18</v>
      </c>
      <c r="AO50" s="319">
        <v>18</v>
      </c>
      <c r="AP50" s="51">
        <v>18</v>
      </c>
      <c r="AQ50" s="51">
        <v>18</v>
      </c>
      <c r="AR50" s="51">
        <v>18</v>
      </c>
      <c r="AS50" s="51">
        <v>18</v>
      </c>
      <c r="AT50" s="51">
        <v>18</v>
      </c>
      <c r="AU50" s="51">
        <v>18</v>
      </c>
      <c r="AV50" s="51">
        <v>18</v>
      </c>
      <c r="AW50" s="51">
        <v>18</v>
      </c>
      <c r="AX50" s="51">
        <v>18</v>
      </c>
      <c r="AY50" s="300">
        <v>18</v>
      </c>
      <c r="AZ50" s="579"/>
      <c r="BA50" s="276"/>
      <c r="BB50" s="59"/>
      <c r="BC50" s="59"/>
      <c r="BD50" s="59"/>
      <c r="BE50" s="276"/>
      <c r="BF50" s="276"/>
      <c r="BG50" s="66"/>
      <c r="BH50" s="33"/>
      <c r="BI50" s="59"/>
      <c r="BJ50" s="59"/>
      <c r="BK50" s="59"/>
      <c r="BL50" s="59"/>
      <c r="BM50" s="33"/>
      <c r="BN50" s="84"/>
      <c r="BO50" s="84"/>
      <c r="BP50" s="84"/>
      <c r="BQ50" s="84"/>
      <c r="BR50" s="602"/>
      <c r="BS50" s="267"/>
      <c r="BT50" s="59"/>
      <c r="BU50" s="66"/>
      <c r="BV50" s="34"/>
    </row>
    <row r="51" spans="1:74" x14ac:dyDescent="0.25">
      <c r="A51" s="320" t="s">
        <v>94</v>
      </c>
      <c r="B51" s="44"/>
      <c r="C51" s="721"/>
      <c r="D51" s="44"/>
      <c r="E51" s="52"/>
      <c r="F51" s="44"/>
      <c r="G51" s="56"/>
      <c r="H51" s="64"/>
      <c r="I51" s="71"/>
      <c r="J51" s="60"/>
      <c r="K51" s="60"/>
      <c r="L51" s="89"/>
      <c r="M51" s="60"/>
      <c r="N51" s="71">
        <v>7.9085000000000001</v>
      </c>
      <c r="O51" s="60">
        <v>8.8323</v>
      </c>
      <c r="P51" s="60">
        <v>8.7798999999999996</v>
      </c>
      <c r="Q51" s="60">
        <v>8.7584999999999997</v>
      </c>
      <c r="R51" s="60">
        <v>7.5197000000000003</v>
      </c>
      <c r="S51" s="60">
        <v>7.2784000000000004</v>
      </c>
      <c r="T51" s="60">
        <v>6.6421000000000001</v>
      </c>
      <c r="U51" s="89">
        <v>6.4005000000000001</v>
      </c>
      <c r="V51" s="71">
        <v>6.2930999999999999</v>
      </c>
      <c r="W51" s="60">
        <v>6.7789999999999999</v>
      </c>
      <c r="X51" s="60">
        <v>6.9425999999999997</v>
      </c>
      <c r="Y51" s="277">
        <v>6.1516000000000002</v>
      </c>
      <c r="Z51" s="60">
        <v>6.1238999999999999</v>
      </c>
      <c r="AA51" s="60">
        <v>7.3075999999999999</v>
      </c>
      <c r="AB51" s="60">
        <v>6.6348000000000003</v>
      </c>
      <c r="AC51" s="60">
        <v>6.4116999999999997</v>
      </c>
      <c r="AD51" s="60">
        <v>6.2908999999999997</v>
      </c>
      <c r="AE51" s="60">
        <v>8.3198000000000008</v>
      </c>
      <c r="AF51" s="89">
        <v>7.1033999999999997</v>
      </c>
      <c r="AG51" s="52"/>
      <c r="AH51" s="305"/>
      <c r="AI51" s="52"/>
      <c r="AJ51" s="52"/>
      <c r="AK51" s="52"/>
      <c r="AL51" s="52"/>
      <c r="AM51" s="52"/>
      <c r="AN51" s="52"/>
      <c r="AO51" s="313"/>
      <c r="AP51" s="52"/>
      <c r="AQ51" s="52"/>
      <c r="AR51" s="52"/>
      <c r="AS51" s="52"/>
      <c r="AT51" s="52"/>
      <c r="AU51" s="52"/>
      <c r="AV51" s="52"/>
      <c r="AW51" s="52"/>
      <c r="AX51" s="52"/>
      <c r="AY51" s="298"/>
      <c r="AZ51" s="580"/>
      <c r="BA51" s="277"/>
      <c r="BB51" s="60"/>
      <c r="BC51" s="60"/>
      <c r="BD51" s="60"/>
      <c r="BE51" s="277"/>
      <c r="BF51" s="277"/>
      <c r="BG51" s="67"/>
      <c r="BH51" s="25"/>
      <c r="BI51" s="60"/>
      <c r="BJ51" s="60"/>
      <c r="BK51" s="60"/>
      <c r="BL51" s="60"/>
      <c r="BM51" s="25"/>
      <c r="BN51" s="85"/>
      <c r="BO51" s="85"/>
      <c r="BP51" s="85"/>
      <c r="BQ51" s="85"/>
      <c r="BR51" s="596"/>
      <c r="BS51" s="268"/>
      <c r="BT51" s="60"/>
      <c r="BU51" s="67"/>
      <c r="BV51" s="26"/>
    </row>
    <row r="52" spans="1:74" x14ac:dyDescent="0.25">
      <c r="A52" s="320" t="s">
        <v>95</v>
      </c>
      <c r="B52" s="44"/>
      <c r="C52" s="721"/>
      <c r="D52" s="44"/>
      <c r="E52" s="52"/>
      <c r="F52" s="44"/>
      <c r="G52" s="56"/>
      <c r="H52" s="64"/>
      <c r="I52" s="71"/>
      <c r="J52" s="60"/>
      <c r="K52" s="60"/>
      <c r="L52" s="89"/>
      <c r="M52" s="60"/>
      <c r="N52" s="71">
        <v>6.5694999999999997</v>
      </c>
      <c r="O52" s="60">
        <v>7.7737999999999996</v>
      </c>
      <c r="P52" s="60">
        <v>7.7834000000000003</v>
      </c>
      <c r="Q52" s="60">
        <v>8.1358999999999995</v>
      </c>
      <c r="R52" s="60">
        <v>7.0517000000000003</v>
      </c>
      <c r="S52" s="60">
        <v>6.9150999999999998</v>
      </c>
      <c r="T52" s="60">
        <v>6.4028</v>
      </c>
      <c r="U52" s="89">
        <v>6.2347000000000001</v>
      </c>
      <c r="V52" s="71">
        <v>6.1543000000000001</v>
      </c>
      <c r="W52" s="60">
        <v>6.6406999999999998</v>
      </c>
      <c r="X52" s="60">
        <v>6.8255999999999997</v>
      </c>
      <c r="Y52" s="277">
        <v>6.0404999999999998</v>
      </c>
      <c r="Z52" s="60">
        <v>5.9744000000000002</v>
      </c>
      <c r="AA52" s="60">
        <v>6.8815</v>
      </c>
      <c r="AB52" s="60">
        <v>6.3907999999999996</v>
      </c>
      <c r="AC52" s="60">
        <v>6.2430000000000003</v>
      </c>
      <c r="AD52" s="60">
        <v>6.1540999999999997</v>
      </c>
      <c r="AE52" s="60">
        <v>7.8182</v>
      </c>
      <c r="AF52" s="89">
        <v>4.7095000000000002</v>
      </c>
      <c r="AG52" s="52"/>
      <c r="AH52" s="305"/>
      <c r="AI52" s="52"/>
      <c r="AJ52" s="52"/>
      <c r="AK52" s="52"/>
      <c r="AL52" s="52"/>
      <c r="AM52" s="52"/>
      <c r="AN52" s="52"/>
      <c r="AO52" s="313"/>
      <c r="AP52" s="52"/>
      <c r="AQ52" s="52"/>
      <c r="AR52" s="52"/>
      <c r="AS52" s="52"/>
      <c r="AT52" s="52"/>
      <c r="AU52" s="52"/>
      <c r="AV52" s="52"/>
      <c r="AW52" s="52"/>
      <c r="AX52" s="52"/>
      <c r="AY52" s="298"/>
      <c r="AZ52" s="580"/>
      <c r="BA52" s="277"/>
      <c r="BB52" s="60"/>
      <c r="BC52" s="60"/>
      <c r="BD52" s="60"/>
      <c r="BE52" s="277"/>
      <c r="BF52" s="277"/>
      <c r="BG52" s="67"/>
      <c r="BH52" s="25"/>
      <c r="BI52" s="60"/>
      <c r="BJ52" s="60"/>
      <c r="BK52" s="60"/>
      <c r="BL52" s="60"/>
      <c r="BM52" s="25"/>
      <c r="BN52" s="85"/>
      <c r="BO52" s="85"/>
      <c r="BP52" s="85"/>
      <c r="BQ52" s="85"/>
      <c r="BR52" s="596"/>
      <c r="BS52" s="268"/>
      <c r="BT52" s="60"/>
      <c r="BU52" s="67"/>
      <c r="BV52" s="26"/>
    </row>
    <row r="53" spans="1:74" x14ac:dyDescent="0.25">
      <c r="A53" s="321" t="s">
        <v>96</v>
      </c>
      <c r="B53" s="45"/>
      <c r="C53" s="722"/>
      <c r="D53" s="45"/>
      <c r="E53" s="53"/>
      <c r="F53" s="45"/>
      <c r="G53" s="57"/>
      <c r="H53" s="254"/>
      <c r="I53" s="72"/>
      <c r="J53" s="61"/>
      <c r="K53" s="61"/>
      <c r="L53" s="90"/>
      <c r="M53" s="61"/>
      <c r="N53" s="72">
        <v>7.1052999999999997</v>
      </c>
      <c r="O53" s="61">
        <v>8.2143499999999996</v>
      </c>
      <c r="P53" s="61">
        <v>8.3848500000000001</v>
      </c>
      <c r="Q53" s="61">
        <v>8.5325500000000005</v>
      </c>
      <c r="R53" s="61">
        <v>7.2952000000000004</v>
      </c>
      <c r="S53" s="61">
        <v>7.1376499999999998</v>
      </c>
      <c r="T53" s="61">
        <v>6.5420499999999997</v>
      </c>
      <c r="U53" s="90">
        <v>6.3102999999999998</v>
      </c>
      <c r="V53" s="72">
        <v>6.2115999999999998</v>
      </c>
      <c r="W53" s="61">
        <v>6.7013499999999997</v>
      </c>
      <c r="X53" s="61">
        <v>6.8753000000000002</v>
      </c>
      <c r="Y53" s="279">
        <v>6.0796999999999999</v>
      </c>
      <c r="Z53" s="61">
        <v>6.0427999999999997</v>
      </c>
      <c r="AA53" s="61">
        <v>7.1691000000000003</v>
      </c>
      <c r="AB53" s="61">
        <v>6.5382999999999996</v>
      </c>
      <c r="AC53" s="61">
        <v>6.3197000000000001</v>
      </c>
      <c r="AD53" s="61">
        <v>6.2098000000000004</v>
      </c>
      <c r="AE53" s="61">
        <v>8.1197999999999997</v>
      </c>
      <c r="AF53" s="90">
        <v>6.8973500000000003</v>
      </c>
      <c r="AG53" s="53"/>
      <c r="AH53" s="308"/>
      <c r="AI53" s="53"/>
      <c r="AJ53" s="53"/>
      <c r="AK53" s="53"/>
      <c r="AL53" s="53"/>
      <c r="AM53" s="53"/>
      <c r="AN53" s="53"/>
      <c r="AO53" s="322"/>
      <c r="AP53" s="53"/>
      <c r="AQ53" s="53"/>
      <c r="AR53" s="53"/>
      <c r="AS53" s="53"/>
      <c r="AT53" s="53"/>
      <c r="AU53" s="53"/>
      <c r="AV53" s="53"/>
      <c r="AW53" s="53"/>
      <c r="AX53" s="53"/>
      <c r="AY53" s="301"/>
      <c r="AZ53" s="581"/>
      <c r="BA53" s="279"/>
      <c r="BB53" s="61"/>
      <c r="BC53" s="61"/>
      <c r="BD53" s="61"/>
      <c r="BE53" s="279"/>
      <c r="BF53" s="279"/>
      <c r="BG53" s="68"/>
      <c r="BH53" s="27"/>
      <c r="BI53" s="61"/>
      <c r="BJ53" s="61"/>
      <c r="BK53" s="61"/>
      <c r="BL53" s="61"/>
      <c r="BM53" s="27"/>
      <c r="BN53" s="86"/>
      <c r="BO53" s="86"/>
      <c r="BP53" s="86"/>
      <c r="BQ53" s="86"/>
      <c r="BR53" s="603"/>
      <c r="BS53" s="270"/>
      <c r="BT53" s="61"/>
      <c r="BU53" s="68"/>
      <c r="BV53" s="272"/>
    </row>
    <row r="54" spans="1:74" ht="14.5" x14ac:dyDescent="0.25">
      <c r="A54" s="323" t="s">
        <v>223</v>
      </c>
      <c r="B54" s="46"/>
      <c r="C54" s="723"/>
      <c r="D54" s="46"/>
      <c r="E54" s="54"/>
      <c r="F54" s="46"/>
      <c r="G54" s="58"/>
      <c r="H54" s="255"/>
      <c r="I54" s="73"/>
      <c r="J54" s="62"/>
      <c r="K54" s="62"/>
      <c r="L54" s="91"/>
      <c r="M54" s="62"/>
      <c r="N54" s="73"/>
      <c r="O54" s="62"/>
      <c r="P54" s="62"/>
      <c r="Q54" s="62"/>
      <c r="R54" s="62"/>
      <c r="S54" s="62"/>
      <c r="T54" s="62"/>
      <c r="U54" s="91"/>
      <c r="V54" s="73"/>
      <c r="W54" s="62"/>
      <c r="X54" s="62"/>
      <c r="Y54" s="245"/>
      <c r="Z54" s="62"/>
      <c r="AA54" s="62"/>
      <c r="AB54" s="62"/>
      <c r="AC54" s="62"/>
      <c r="AD54" s="62"/>
      <c r="AE54" s="62"/>
      <c r="AF54" s="91"/>
      <c r="AG54" s="54"/>
      <c r="AH54" s="309"/>
      <c r="AI54" s="54"/>
      <c r="AJ54" s="54"/>
      <c r="AK54" s="54"/>
      <c r="AL54" s="54"/>
      <c r="AM54" s="54"/>
      <c r="AN54" s="54"/>
      <c r="AO54" s="247"/>
      <c r="AP54" s="54"/>
      <c r="AQ54" s="54"/>
      <c r="AR54" s="54"/>
      <c r="AS54" s="54"/>
      <c r="AT54" s="54"/>
      <c r="AU54" s="54"/>
      <c r="AV54" s="54"/>
      <c r="AW54" s="54"/>
      <c r="AX54" s="54"/>
      <c r="AY54" s="302"/>
      <c r="AZ54" s="582"/>
      <c r="BA54" s="245"/>
      <c r="BB54" s="62"/>
      <c r="BC54" s="62"/>
      <c r="BD54" s="62"/>
      <c r="BE54" s="245"/>
      <c r="BF54" s="245"/>
      <c r="BG54" s="69"/>
      <c r="BH54" s="40"/>
      <c r="BI54" s="62"/>
      <c r="BJ54" s="62"/>
      <c r="BK54" s="62"/>
      <c r="BL54" s="62"/>
      <c r="BM54" s="40"/>
      <c r="BN54" s="87"/>
      <c r="BO54" s="87"/>
      <c r="BP54" s="87"/>
      <c r="BQ54" s="87"/>
      <c r="BR54" s="545"/>
      <c r="BS54" s="271"/>
      <c r="BT54" s="62"/>
      <c r="BU54" s="69"/>
      <c r="BV54" s="41"/>
    </row>
    <row r="55" spans="1:74" s="107" customFormat="1" x14ac:dyDescent="0.25">
      <c r="A55" s="108" t="s">
        <v>7405</v>
      </c>
      <c r="B55" s="109"/>
      <c r="C55" s="734">
        <v>41275</v>
      </c>
      <c r="D55" s="109"/>
      <c r="E55" s="110">
        <v>8781.92</v>
      </c>
      <c r="F55" s="109"/>
      <c r="G55" s="111">
        <v>2699.4411</v>
      </c>
      <c r="H55" s="253"/>
      <c r="I55" s="114">
        <v>9.5890000000000003E-2</v>
      </c>
      <c r="J55" s="112">
        <v>6.52</v>
      </c>
      <c r="K55" s="112">
        <v>9.0410000000000004E-2</v>
      </c>
      <c r="L55" s="119">
        <v>9.5890000000000003E-2</v>
      </c>
      <c r="M55" s="112"/>
      <c r="N55" s="114">
        <v>7.2069000000000001</v>
      </c>
      <c r="O55" s="112">
        <v>8.2337000000000007</v>
      </c>
      <c r="P55" s="112">
        <v>8.5180000000000007</v>
      </c>
      <c r="Q55" s="112">
        <v>8.5663999999999998</v>
      </c>
      <c r="R55" s="112">
        <v>7.2557999999999998</v>
      </c>
      <c r="S55" s="112">
        <v>7.1923000000000004</v>
      </c>
      <c r="T55" s="112">
        <v>6.64</v>
      </c>
      <c r="U55" s="119">
        <v>6.4410999999999996</v>
      </c>
      <c r="V55" s="114">
        <v>6.3429000000000002</v>
      </c>
      <c r="W55" s="112">
        <v>6.8296000000000001</v>
      </c>
      <c r="X55" s="112">
        <v>7.0098000000000003</v>
      </c>
      <c r="Y55" s="278">
        <v>6.2202999999999999</v>
      </c>
      <c r="Z55" s="112">
        <v>5.7577999999999996</v>
      </c>
      <c r="AA55" s="112">
        <v>7.2270000000000003</v>
      </c>
      <c r="AB55" s="112">
        <v>6.6337999999999999</v>
      </c>
      <c r="AC55" s="112">
        <v>6.4489999999999998</v>
      </c>
      <c r="AD55" s="112">
        <v>6.3446999999999996</v>
      </c>
      <c r="AE55" s="112">
        <v>8.1280000000000001</v>
      </c>
      <c r="AF55" s="119">
        <v>6.5335999999999999</v>
      </c>
      <c r="AG55" s="110"/>
      <c r="AH55" s="306">
        <v>7</v>
      </c>
      <c r="AI55" s="110">
        <v>10</v>
      </c>
      <c r="AJ55" s="110">
        <v>8</v>
      </c>
      <c r="AK55" s="110">
        <v>6</v>
      </c>
      <c r="AL55" s="110">
        <v>7</v>
      </c>
      <c r="AM55" s="110">
        <v>5</v>
      </c>
      <c r="AN55" s="110">
        <v>3</v>
      </c>
      <c r="AO55" s="249">
        <v>2</v>
      </c>
      <c r="AP55" s="110">
        <v>2</v>
      </c>
      <c r="AQ55" s="110">
        <v>3</v>
      </c>
      <c r="AR55" s="110">
        <v>3</v>
      </c>
      <c r="AS55" s="110">
        <v>3</v>
      </c>
      <c r="AT55" s="110">
        <v>8</v>
      </c>
      <c r="AU55" s="110">
        <v>6</v>
      </c>
      <c r="AV55" s="110">
        <v>3</v>
      </c>
      <c r="AW55" s="110">
        <v>2</v>
      </c>
      <c r="AX55" s="110">
        <v>2</v>
      </c>
      <c r="AY55" s="299">
        <v>6</v>
      </c>
      <c r="AZ55" s="595"/>
      <c r="BA55" s="278">
        <v>14.6</v>
      </c>
      <c r="BB55" s="112">
        <v>80.05</v>
      </c>
      <c r="BC55" s="112" t="s">
        <v>430</v>
      </c>
      <c r="BD55" s="112" t="s">
        <v>430</v>
      </c>
      <c r="BE55" s="278" t="s">
        <v>430</v>
      </c>
      <c r="BF55" s="278">
        <v>5.36</v>
      </c>
      <c r="BG55" s="113"/>
      <c r="BH55" s="117">
        <v>5.36</v>
      </c>
      <c r="BI55" s="112">
        <v>31.39</v>
      </c>
      <c r="BJ55" s="112">
        <v>46.09</v>
      </c>
      <c r="BK55" s="112">
        <v>2.56</v>
      </c>
      <c r="BL55" s="112" t="s">
        <v>430</v>
      </c>
      <c r="BM55" s="117">
        <v>0.56999999999999995</v>
      </c>
      <c r="BN55" s="118" t="s">
        <v>430</v>
      </c>
      <c r="BO55" s="118">
        <v>14.03</v>
      </c>
      <c r="BP55" s="118" t="s">
        <v>430</v>
      </c>
      <c r="BQ55" s="118" t="s">
        <v>430</v>
      </c>
      <c r="BR55" s="597"/>
      <c r="BS55" s="269">
        <v>2.24896499887552</v>
      </c>
      <c r="BT55" s="112">
        <v>8.1980264459009895</v>
      </c>
      <c r="BU55" s="113"/>
      <c r="BV55" s="139" t="s">
        <v>7367</v>
      </c>
    </row>
    <row r="56" spans="1:74" s="107" customFormat="1" x14ac:dyDescent="0.25">
      <c r="A56" s="108" t="s">
        <v>7406</v>
      </c>
      <c r="B56" s="109"/>
      <c r="C56" s="734">
        <v>41274</v>
      </c>
      <c r="D56" s="109"/>
      <c r="E56" s="110">
        <v>7657.03</v>
      </c>
      <c r="F56" s="109"/>
      <c r="G56" s="111">
        <v>2472.3757999999998</v>
      </c>
      <c r="H56" s="253"/>
      <c r="I56" s="114">
        <v>0.08</v>
      </c>
      <c r="J56" s="112">
        <v>6.53</v>
      </c>
      <c r="K56" s="112">
        <v>0.08</v>
      </c>
      <c r="L56" s="119">
        <v>0.08</v>
      </c>
      <c r="M56" s="112"/>
      <c r="N56" s="114">
        <v>7.4023000000000003</v>
      </c>
      <c r="O56" s="112">
        <v>8.4261999999999997</v>
      </c>
      <c r="P56" s="112">
        <v>8.7584999999999997</v>
      </c>
      <c r="Q56" s="112">
        <v>8.6854999999999993</v>
      </c>
      <c r="R56" s="112">
        <v>7.3076999999999996</v>
      </c>
      <c r="S56" s="112">
        <v>7.2188999999999997</v>
      </c>
      <c r="T56" s="112">
        <v>6.6150000000000002</v>
      </c>
      <c r="U56" s="119">
        <v>6.4035000000000002</v>
      </c>
      <c r="V56" s="114">
        <v>6.3139000000000003</v>
      </c>
      <c r="W56" s="112">
        <v>6.8293999999999997</v>
      </c>
      <c r="X56" s="112">
        <v>7.0033000000000003</v>
      </c>
      <c r="Y56" s="278">
        <v>6.2000999999999999</v>
      </c>
      <c r="Z56" s="112">
        <v>5.1184000000000003</v>
      </c>
      <c r="AA56" s="112">
        <v>7.2595999999999998</v>
      </c>
      <c r="AB56" s="112">
        <v>6.6101999999999999</v>
      </c>
      <c r="AC56" s="112">
        <v>6.4131</v>
      </c>
      <c r="AD56" s="112">
        <v>6.3132999999999999</v>
      </c>
      <c r="AE56" s="112">
        <v>8.1849000000000007</v>
      </c>
      <c r="AF56" s="119">
        <v>6.0758000000000001</v>
      </c>
      <c r="AG56" s="110"/>
      <c r="AH56" s="306">
        <v>5</v>
      </c>
      <c r="AI56" s="110">
        <v>8</v>
      </c>
      <c r="AJ56" s="110">
        <v>4</v>
      </c>
      <c r="AK56" s="110">
        <v>4</v>
      </c>
      <c r="AL56" s="110">
        <v>5</v>
      </c>
      <c r="AM56" s="110">
        <v>3</v>
      </c>
      <c r="AN56" s="110">
        <v>7</v>
      </c>
      <c r="AO56" s="249">
        <v>6</v>
      </c>
      <c r="AP56" s="110">
        <v>6</v>
      </c>
      <c r="AQ56" s="110">
        <v>4</v>
      </c>
      <c r="AR56" s="110">
        <v>5</v>
      </c>
      <c r="AS56" s="110">
        <v>5</v>
      </c>
      <c r="AT56" s="110">
        <v>11</v>
      </c>
      <c r="AU56" s="110">
        <v>3</v>
      </c>
      <c r="AV56" s="110">
        <v>6</v>
      </c>
      <c r="AW56" s="110">
        <v>7</v>
      </c>
      <c r="AX56" s="110">
        <v>6</v>
      </c>
      <c r="AY56" s="299">
        <v>4</v>
      </c>
      <c r="AZ56" s="595"/>
      <c r="BA56" s="278">
        <v>13.69</v>
      </c>
      <c r="BB56" s="112">
        <v>84.03</v>
      </c>
      <c r="BC56" s="112" t="s">
        <v>430</v>
      </c>
      <c r="BD56" s="112" t="s">
        <v>430</v>
      </c>
      <c r="BE56" s="278" t="s">
        <v>430</v>
      </c>
      <c r="BF56" s="278">
        <v>2.2799999999999998</v>
      </c>
      <c r="BG56" s="113"/>
      <c r="BH56" s="117">
        <v>2.2799999999999998</v>
      </c>
      <c r="BI56" s="112">
        <v>32.79</v>
      </c>
      <c r="BJ56" s="112">
        <v>51.24</v>
      </c>
      <c r="BK56" s="112" t="s">
        <v>430</v>
      </c>
      <c r="BL56" s="112" t="s">
        <v>430</v>
      </c>
      <c r="BM56" s="117" t="s">
        <v>430</v>
      </c>
      <c r="BN56" s="118" t="s">
        <v>430</v>
      </c>
      <c r="BO56" s="118">
        <v>13.69</v>
      </c>
      <c r="BP56" s="118" t="s">
        <v>430</v>
      </c>
      <c r="BQ56" s="118" t="s">
        <v>430</v>
      </c>
      <c r="BR56" s="597"/>
      <c r="BS56" s="269">
        <v>6.1695274600000003</v>
      </c>
      <c r="BT56" s="112">
        <v>9.3477322199999993</v>
      </c>
      <c r="BU56" s="113"/>
      <c r="BV56" s="139" t="s">
        <v>7367</v>
      </c>
    </row>
    <row r="57" spans="1:74" s="107" customFormat="1" x14ac:dyDescent="0.25">
      <c r="A57" s="108" t="s">
        <v>7407</v>
      </c>
      <c r="B57" s="109"/>
      <c r="C57" s="734">
        <v>41275</v>
      </c>
      <c r="D57" s="109"/>
      <c r="E57" s="110">
        <v>7521.28</v>
      </c>
      <c r="F57" s="109"/>
      <c r="G57" s="111">
        <v>3353.7687999999998</v>
      </c>
      <c r="H57" s="253"/>
      <c r="I57" s="114">
        <v>6.8489999999999995E-2</v>
      </c>
      <c r="J57" s="112">
        <v>6.33</v>
      </c>
      <c r="K57" s="112">
        <v>7.1230000000000002E-2</v>
      </c>
      <c r="L57" s="119">
        <v>7.1230000000000002E-2</v>
      </c>
      <c r="M57" s="112"/>
      <c r="N57" s="114">
        <v>7.1985000000000001</v>
      </c>
      <c r="O57" s="112">
        <v>8.5573999999999995</v>
      </c>
      <c r="P57" s="112">
        <v>7.8875000000000002</v>
      </c>
      <c r="Q57" s="112">
        <v>7.8440000000000003</v>
      </c>
      <c r="R57" s="112">
        <v>6.9329000000000001</v>
      </c>
      <c r="S57" s="112">
        <v>7.12</v>
      </c>
      <c r="T57" s="112">
        <v>6.5808999999999997</v>
      </c>
      <c r="U57" s="119">
        <v>6.3916000000000004</v>
      </c>
      <c r="V57" s="114">
        <v>6.3135000000000003</v>
      </c>
      <c r="W57" s="112">
        <v>6.8167999999999997</v>
      </c>
      <c r="X57" s="112">
        <v>6.9930000000000003</v>
      </c>
      <c r="Y57" s="278">
        <v>6.1867000000000001</v>
      </c>
      <c r="Z57" s="112">
        <v>6.0125000000000002</v>
      </c>
      <c r="AA57" s="112">
        <v>7.1516999999999999</v>
      </c>
      <c r="AB57" s="112">
        <v>6.5635000000000003</v>
      </c>
      <c r="AC57" s="112">
        <v>6.3978000000000002</v>
      </c>
      <c r="AD57" s="112">
        <v>6.3118999999999996</v>
      </c>
      <c r="AE57" s="112">
        <v>7.5225</v>
      </c>
      <c r="AF57" s="119">
        <v>6.7178000000000004</v>
      </c>
      <c r="AG57" s="110"/>
      <c r="AH57" s="306">
        <v>8</v>
      </c>
      <c r="AI57" s="110">
        <v>7</v>
      </c>
      <c r="AJ57" s="110">
        <v>14</v>
      </c>
      <c r="AK57" s="110">
        <v>16</v>
      </c>
      <c r="AL57" s="110">
        <v>15</v>
      </c>
      <c r="AM57" s="110">
        <v>10</v>
      </c>
      <c r="AN57" s="110">
        <v>10</v>
      </c>
      <c r="AO57" s="249">
        <v>7</v>
      </c>
      <c r="AP57" s="110">
        <v>7</v>
      </c>
      <c r="AQ57" s="110">
        <v>6</v>
      </c>
      <c r="AR57" s="110">
        <v>7</v>
      </c>
      <c r="AS57" s="110">
        <v>6</v>
      </c>
      <c r="AT57" s="110">
        <v>6</v>
      </c>
      <c r="AU57" s="110">
        <v>11</v>
      </c>
      <c r="AV57" s="110">
        <v>10</v>
      </c>
      <c r="AW57" s="110">
        <v>8</v>
      </c>
      <c r="AX57" s="110">
        <v>7</v>
      </c>
      <c r="AY57" s="299">
        <v>17</v>
      </c>
      <c r="AZ57" s="595"/>
      <c r="BA57" s="278">
        <v>7.46</v>
      </c>
      <c r="BB57" s="112">
        <v>78.349999999999994</v>
      </c>
      <c r="BC57" s="112" t="s">
        <v>430</v>
      </c>
      <c r="BD57" s="112" t="s">
        <v>430</v>
      </c>
      <c r="BE57" s="278" t="s">
        <v>430</v>
      </c>
      <c r="BF57" s="278">
        <v>14.19</v>
      </c>
      <c r="BG57" s="113"/>
      <c r="BH57" s="117">
        <v>14.19</v>
      </c>
      <c r="BI57" s="112">
        <v>27.96</v>
      </c>
      <c r="BJ57" s="112">
        <v>48.99</v>
      </c>
      <c r="BK57" s="112">
        <v>1.39</v>
      </c>
      <c r="BL57" s="112" t="s">
        <v>430</v>
      </c>
      <c r="BM57" s="117" t="s">
        <v>430</v>
      </c>
      <c r="BN57" s="118" t="s">
        <v>430</v>
      </c>
      <c r="BO57" s="118">
        <v>7.46</v>
      </c>
      <c r="BP57" s="118" t="s">
        <v>430</v>
      </c>
      <c r="BQ57" s="118" t="s">
        <v>430</v>
      </c>
      <c r="BR57" s="597"/>
      <c r="BS57" s="269">
        <v>1.72787778965442</v>
      </c>
      <c r="BT57" s="112">
        <v>11.928819017614201</v>
      </c>
      <c r="BU57" s="113"/>
      <c r="BV57" s="139" t="s">
        <v>7367</v>
      </c>
    </row>
    <row r="58" spans="1:74" s="107" customFormat="1" x14ac:dyDescent="0.25">
      <c r="A58" s="108" t="s">
        <v>7408</v>
      </c>
      <c r="B58" s="109"/>
      <c r="C58" s="734">
        <v>45112</v>
      </c>
      <c r="D58" s="109"/>
      <c r="E58" s="110">
        <v>5973.05</v>
      </c>
      <c r="F58" s="109"/>
      <c r="G58" s="111">
        <v>1221.3036</v>
      </c>
      <c r="H58" s="253"/>
      <c r="I58" s="114">
        <v>8.7669999999999998E-2</v>
      </c>
      <c r="J58" s="112">
        <v>6.48</v>
      </c>
      <c r="K58" s="112">
        <v>8.2189999999999999E-2</v>
      </c>
      <c r="L58" s="119">
        <v>8.7669999999999998E-2</v>
      </c>
      <c r="M58" s="112"/>
      <c r="N58" s="114">
        <v>7.4461000000000004</v>
      </c>
      <c r="O58" s="112">
        <v>8.8846000000000007</v>
      </c>
      <c r="P58" s="112">
        <v>8.8617000000000008</v>
      </c>
      <c r="Q58" s="112">
        <v>8.6777999999999995</v>
      </c>
      <c r="R58" s="112">
        <v>7.4298000000000002</v>
      </c>
      <c r="S58" s="112">
        <v>7.2187999999999999</v>
      </c>
      <c r="T58" s="112">
        <v>6.6241000000000003</v>
      </c>
      <c r="U58" s="119">
        <v>6.4035000000000002</v>
      </c>
      <c r="V58" s="114">
        <v>6.3124000000000002</v>
      </c>
      <c r="W58" s="112">
        <v>6.8075999999999999</v>
      </c>
      <c r="X58" s="112" t="s">
        <v>430</v>
      </c>
      <c r="Y58" s="278" t="s">
        <v>430</v>
      </c>
      <c r="Z58" s="112" t="s">
        <v>430</v>
      </c>
      <c r="AA58" s="112">
        <v>7.2340999999999998</v>
      </c>
      <c r="AB58" s="112">
        <v>6.6200999999999999</v>
      </c>
      <c r="AC58" s="112">
        <v>6.4164000000000003</v>
      </c>
      <c r="AD58" s="112">
        <v>6.3079999999999998</v>
      </c>
      <c r="AE58" s="112">
        <v>8.1722999999999999</v>
      </c>
      <c r="AF58" s="119">
        <v>6.9966999999999997</v>
      </c>
      <c r="AG58" s="110"/>
      <c r="AH58" s="306">
        <v>4</v>
      </c>
      <c r="AI58" s="110">
        <v>3</v>
      </c>
      <c r="AJ58" s="110">
        <v>3</v>
      </c>
      <c r="AK58" s="110">
        <v>5</v>
      </c>
      <c r="AL58" s="110">
        <v>3</v>
      </c>
      <c r="AM58" s="110">
        <v>4</v>
      </c>
      <c r="AN58" s="110">
        <v>6</v>
      </c>
      <c r="AO58" s="249">
        <v>6</v>
      </c>
      <c r="AP58" s="110">
        <v>8</v>
      </c>
      <c r="AQ58" s="110">
        <v>8</v>
      </c>
      <c r="AR58" s="110" t="s">
        <v>430</v>
      </c>
      <c r="AS58" s="110" t="s">
        <v>430</v>
      </c>
      <c r="AT58" s="110" t="s">
        <v>430</v>
      </c>
      <c r="AU58" s="110">
        <v>4</v>
      </c>
      <c r="AV58" s="110">
        <v>4</v>
      </c>
      <c r="AW58" s="110">
        <v>6</v>
      </c>
      <c r="AX58" s="110">
        <v>8</v>
      </c>
      <c r="AY58" s="299">
        <v>5</v>
      </c>
      <c r="AZ58" s="595"/>
      <c r="BA58" s="278">
        <v>13.01</v>
      </c>
      <c r="BB58" s="112">
        <v>78.84</v>
      </c>
      <c r="BC58" s="112" t="s">
        <v>430</v>
      </c>
      <c r="BD58" s="112" t="s">
        <v>430</v>
      </c>
      <c r="BE58" s="278" t="s">
        <v>430</v>
      </c>
      <c r="BF58" s="278">
        <v>8.15</v>
      </c>
      <c r="BG58" s="113"/>
      <c r="BH58" s="117">
        <v>8.15</v>
      </c>
      <c r="BI58" s="112">
        <v>38.479999999999997</v>
      </c>
      <c r="BJ58" s="112">
        <v>38.69</v>
      </c>
      <c r="BK58" s="112">
        <v>1.67</v>
      </c>
      <c r="BL58" s="112" t="s">
        <v>430</v>
      </c>
      <c r="BM58" s="117" t="s">
        <v>430</v>
      </c>
      <c r="BN58" s="118" t="s">
        <v>430</v>
      </c>
      <c r="BO58" s="118">
        <v>13.01</v>
      </c>
      <c r="BP58" s="118" t="s">
        <v>430</v>
      </c>
      <c r="BQ58" s="118" t="s">
        <v>430</v>
      </c>
      <c r="BR58" s="597"/>
      <c r="BS58" s="269" t="s">
        <v>430</v>
      </c>
      <c r="BT58" s="112">
        <v>12.0731342748293</v>
      </c>
      <c r="BU58" s="113"/>
      <c r="BV58" s="139" t="s">
        <v>7385</v>
      </c>
    </row>
    <row r="59" spans="1:74" s="107" customFormat="1" x14ac:dyDescent="0.25">
      <c r="A59" s="108" t="s">
        <v>7409</v>
      </c>
      <c r="B59" s="109"/>
      <c r="C59" s="734">
        <v>43231</v>
      </c>
      <c r="D59" s="109"/>
      <c r="E59" s="110">
        <v>5523.65</v>
      </c>
      <c r="F59" s="109"/>
      <c r="G59" s="111">
        <v>1547.3109999999999</v>
      </c>
      <c r="H59" s="253"/>
      <c r="I59" s="114">
        <v>0.10929</v>
      </c>
      <c r="J59" s="112">
        <v>6.41</v>
      </c>
      <c r="K59" s="112">
        <v>9.9900000000000003E-2</v>
      </c>
      <c r="L59" s="119">
        <v>0.1066</v>
      </c>
      <c r="M59" s="112"/>
      <c r="N59" s="114">
        <v>8.3360000000000003</v>
      </c>
      <c r="O59" s="112">
        <v>8.3043999999999993</v>
      </c>
      <c r="P59" s="112">
        <v>8.3123000000000005</v>
      </c>
      <c r="Q59" s="112">
        <v>8.2912999999999997</v>
      </c>
      <c r="R59" s="112">
        <v>7.1631</v>
      </c>
      <c r="S59" s="112">
        <v>7.1429</v>
      </c>
      <c r="T59" s="112">
        <v>6.6045999999999996</v>
      </c>
      <c r="U59" s="119">
        <v>6.3487999999999998</v>
      </c>
      <c r="V59" s="114">
        <v>6.2374999999999998</v>
      </c>
      <c r="W59" s="112">
        <v>6.5875000000000004</v>
      </c>
      <c r="X59" s="112">
        <v>6.7137000000000002</v>
      </c>
      <c r="Y59" s="278">
        <v>5.9131999999999998</v>
      </c>
      <c r="Z59" s="112" t="s">
        <v>430</v>
      </c>
      <c r="AA59" s="112">
        <v>7.2337999999999996</v>
      </c>
      <c r="AB59" s="112">
        <v>6.6078999999999999</v>
      </c>
      <c r="AC59" s="112">
        <v>6.3597000000000001</v>
      </c>
      <c r="AD59" s="112">
        <v>6.2412999999999998</v>
      </c>
      <c r="AE59" s="112">
        <v>7.9528999999999996</v>
      </c>
      <c r="AF59" s="119">
        <v>5.5303000000000004</v>
      </c>
      <c r="AG59" s="110"/>
      <c r="AH59" s="306">
        <v>1</v>
      </c>
      <c r="AI59" s="110">
        <v>9</v>
      </c>
      <c r="AJ59" s="110">
        <v>9</v>
      </c>
      <c r="AK59" s="110">
        <v>11</v>
      </c>
      <c r="AL59" s="110">
        <v>12</v>
      </c>
      <c r="AM59" s="110">
        <v>6</v>
      </c>
      <c r="AN59" s="110">
        <v>8</v>
      </c>
      <c r="AO59" s="249">
        <v>8</v>
      </c>
      <c r="AP59" s="110">
        <v>10</v>
      </c>
      <c r="AQ59" s="110">
        <v>15</v>
      </c>
      <c r="AR59" s="110">
        <v>14</v>
      </c>
      <c r="AS59" s="110">
        <v>15</v>
      </c>
      <c r="AT59" s="110" t="s">
        <v>430</v>
      </c>
      <c r="AU59" s="110">
        <v>5</v>
      </c>
      <c r="AV59" s="110">
        <v>7</v>
      </c>
      <c r="AW59" s="110">
        <v>9</v>
      </c>
      <c r="AX59" s="110">
        <v>10</v>
      </c>
      <c r="AY59" s="299">
        <v>10</v>
      </c>
      <c r="AZ59" s="595"/>
      <c r="BA59" s="278">
        <v>20.85</v>
      </c>
      <c r="BB59" s="112">
        <v>77.11</v>
      </c>
      <c r="BC59" s="112" t="s">
        <v>430</v>
      </c>
      <c r="BD59" s="112" t="s">
        <v>430</v>
      </c>
      <c r="BE59" s="278" t="s">
        <v>430</v>
      </c>
      <c r="BF59" s="278">
        <v>2.04</v>
      </c>
      <c r="BG59" s="113"/>
      <c r="BH59" s="117">
        <v>2.04</v>
      </c>
      <c r="BI59" s="112">
        <v>42.12</v>
      </c>
      <c r="BJ59" s="112">
        <v>34.090000000000003</v>
      </c>
      <c r="BK59" s="112">
        <v>0.91</v>
      </c>
      <c r="BL59" s="112" t="s">
        <v>430</v>
      </c>
      <c r="BM59" s="117">
        <v>1.27</v>
      </c>
      <c r="BN59" s="118" t="s">
        <v>430</v>
      </c>
      <c r="BO59" s="118">
        <v>19.579999999999998</v>
      </c>
      <c r="BP59" s="118" t="s">
        <v>430</v>
      </c>
      <c r="BQ59" s="118" t="s">
        <v>430</v>
      </c>
      <c r="BR59" s="597"/>
      <c r="BS59" s="269" t="s">
        <v>430</v>
      </c>
      <c r="BT59" s="112">
        <v>8.9541033582091796</v>
      </c>
      <c r="BU59" s="113"/>
      <c r="BV59" s="139" t="s">
        <v>7367</v>
      </c>
    </row>
    <row r="60" spans="1:74" s="107" customFormat="1" x14ac:dyDescent="0.25">
      <c r="A60" s="108" t="s">
        <v>7410</v>
      </c>
      <c r="B60" s="109"/>
      <c r="C60" s="734">
        <v>41275</v>
      </c>
      <c r="D60" s="109"/>
      <c r="E60" s="110">
        <v>2146.56</v>
      </c>
      <c r="F60" s="109"/>
      <c r="G60" s="111">
        <v>76.339200000000005</v>
      </c>
      <c r="H60" s="253"/>
      <c r="I60" s="114">
        <v>7.3969999999999994E-2</v>
      </c>
      <c r="J60" s="112">
        <v>6.43</v>
      </c>
      <c r="K60" s="112">
        <v>7.1230000000000002E-2</v>
      </c>
      <c r="L60" s="119">
        <v>7.3969999999999994E-2</v>
      </c>
      <c r="M60" s="112"/>
      <c r="N60" s="114">
        <v>6.6950000000000003</v>
      </c>
      <c r="O60" s="112">
        <v>8.9315999999999995</v>
      </c>
      <c r="P60" s="112">
        <v>8.6136999999999997</v>
      </c>
      <c r="Q60" s="112">
        <v>8.4697999999999993</v>
      </c>
      <c r="R60" s="112">
        <v>7.2721</v>
      </c>
      <c r="S60" s="112">
        <v>7.0239000000000003</v>
      </c>
      <c r="T60" s="112">
        <v>6.4947999999999997</v>
      </c>
      <c r="U60" s="119">
        <v>6.2968000000000002</v>
      </c>
      <c r="V60" s="114">
        <v>6.2133000000000003</v>
      </c>
      <c r="W60" s="112">
        <v>6.7131999999999996</v>
      </c>
      <c r="X60" s="112">
        <v>6.9095000000000004</v>
      </c>
      <c r="Y60" s="278">
        <v>6.1467000000000001</v>
      </c>
      <c r="Z60" s="112">
        <v>6.1143999999999998</v>
      </c>
      <c r="AA60" s="112">
        <v>7.1151999999999997</v>
      </c>
      <c r="AB60" s="112">
        <v>6.4916999999999998</v>
      </c>
      <c r="AC60" s="112">
        <v>6.3057999999999996</v>
      </c>
      <c r="AD60" s="112">
        <v>6.2107000000000001</v>
      </c>
      <c r="AE60" s="112">
        <v>8.0431000000000008</v>
      </c>
      <c r="AF60" s="119">
        <v>6.8384</v>
      </c>
      <c r="AG60" s="110"/>
      <c r="AH60" s="306">
        <v>15</v>
      </c>
      <c r="AI60" s="110">
        <v>2</v>
      </c>
      <c r="AJ60" s="110">
        <v>7</v>
      </c>
      <c r="AK60" s="110">
        <v>7</v>
      </c>
      <c r="AL60" s="110">
        <v>6</v>
      </c>
      <c r="AM60" s="110">
        <v>15</v>
      </c>
      <c r="AN60" s="110">
        <v>14</v>
      </c>
      <c r="AO60" s="249">
        <v>11</v>
      </c>
      <c r="AP60" s="110">
        <v>11</v>
      </c>
      <c r="AQ60" s="110">
        <v>10</v>
      </c>
      <c r="AR60" s="110">
        <v>9</v>
      </c>
      <c r="AS60" s="110">
        <v>8</v>
      </c>
      <c r="AT60" s="110">
        <v>4</v>
      </c>
      <c r="AU60" s="110">
        <v>13</v>
      </c>
      <c r="AV60" s="110">
        <v>14</v>
      </c>
      <c r="AW60" s="110">
        <v>12</v>
      </c>
      <c r="AX60" s="110">
        <v>11</v>
      </c>
      <c r="AY60" s="299">
        <v>7</v>
      </c>
      <c r="AZ60" s="595"/>
      <c r="BA60" s="278">
        <v>12.71</v>
      </c>
      <c r="BB60" s="112">
        <v>77.12</v>
      </c>
      <c r="BC60" s="112">
        <v>1.07</v>
      </c>
      <c r="BD60" s="112" t="s">
        <v>430</v>
      </c>
      <c r="BE60" s="278" t="s">
        <v>430</v>
      </c>
      <c r="BF60" s="278">
        <v>9.1</v>
      </c>
      <c r="BG60" s="113"/>
      <c r="BH60" s="117">
        <v>9.1</v>
      </c>
      <c r="BI60" s="112">
        <v>36.69</v>
      </c>
      <c r="BJ60" s="112">
        <v>39.26</v>
      </c>
      <c r="BK60" s="112">
        <v>2.2400000000000002</v>
      </c>
      <c r="BL60" s="112" t="s">
        <v>430</v>
      </c>
      <c r="BM60" s="117" t="s">
        <v>430</v>
      </c>
      <c r="BN60" s="118" t="s">
        <v>430</v>
      </c>
      <c r="BO60" s="118">
        <v>12.71</v>
      </c>
      <c r="BP60" s="118" t="s">
        <v>430</v>
      </c>
      <c r="BQ60" s="118" t="s">
        <v>430</v>
      </c>
      <c r="BR60" s="597"/>
      <c r="BS60" s="269">
        <v>4.5620900513686298</v>
      </c>
      <c r="BT60" s="112">
        <v>9.2461976527738603</v>
      </c>
      <c r="BU60" s="113"/>
      <c r="BV60" s="139" t="s">
        <v>7367</v>
      </c>
    </row>
    <row r="61" spans="1:74" s="107" customFormat="1" x14ac:dyDescent="0.25">
      <c r="A61" s="108" t="s">
        <v>7411</v>
      </c>
      <c r="B61" s="109"/>
      <c r="C61" s="734">
        <v>41275</v>
      </c>
      <c r="D61" s="109"/>
      <c r="E61" s="110">
        <v>1720.03</v>
      </c>
      <c r="F61" s="109"/>
      <c r="G61" s="111">
        <v>3222.6587</v>
      </c>
      <c r="H61" s="253"/>
      <c r="I61" s="114">
        <v>0.11</v>
      </c>
      <c r="J61" s="112">
        <v>6.43</v>
      </c>
      <c r="K61" s="112">
        <v>0.11</v>
      </c>
      <c r="L61" s="119">
        <v>0.11</v>
      </c>
      <c r="M61" s="112"/>
      <c r="N61" s="114">
        <v>7.1605999999999996</v>
      </c>
      <c r="O61" s="112">
        <v>8.5723000000000003</v>
      </c>
      <c r="P61" s="112">
        <v>8.7414000000000005</v>
      </c>
      <c r="Q61" s="112">
        <v>8.7288999999999994</v>
      </c>
      <c r="R61" s="112">
        <v>7.3323</v>
      </c>
      <c r="S61" s="112">
        <v>7.1242000000000001</v>
      </c>
      <c r="T61" s="112">
        <v>6.6289999999999996</v>
      </c>
      <c r="U61" s="119">
        <v>6.4119999999999999</v>
      </c>
      <c r="V61" s="114">
        <v>6.3201000000000001</v>
      </c>
      <c r="W61" s="112">
        <v>6.8129999999999997</v>
      </c>
      <c r="X61" s="112">
        <v>6.9983000000000004</v>
      </c>
      <c r="Y61" s="278">
        <v>6.2154999999999996</v>
      </c>
      <c r="Z61" s="112">
        <v>6.1395999999999997</v>
      </c>
      <c r="AA61" s="112">
        <v>7.1407999999999996</v>
      </c>
      <c r="AB61" s="112">
        <v>6.6058000000000003</v>
      </c>
      <c r="AC61" s="112">
        <v>6.4267000000000003</v>
      </c>
      <c r="AD61" s="112">
        <v>6.3216999999999999</v>
      </c>
      <c r="AE61" s="112">
        <v>8.1860999999999997</v>
      </c>
      <c r="AF61" s="119">
        <v>6.8372000000000002</v>
      </c>
      <c r="AG61" s="110"/>
      <c r="AH61" s="306">
        <v>9</v>
      </c>
      <c r="AI61" s="110">
        <v>6</v>
      </c>
      <c r="AJ61" s="110">
        <v>5</v>
      </c>
      <c r="AK61" s="110">
        <v>3</v>
      </c>
      <c r="AL61" s="110">
        <v>4</v>
      </c>
      <c r="AM61" s="110">
        <v>9</v>
      </c>
      <c r="AN61" s="110">
        <v>5</v>
      </c>
      <c r="AO61" s="249">
        <v>5</v>
      </c>
      <c r="AP61" s="110">
        <v>5</v>
      </c>
      <c r="AQ61" s="110">
        <v>7</v>
      </c>
      <c r="AR61" s="110">
        <v>6</v>
      </c>
      <c r="AS61" s="110">
        <v>4</v>
      </c>
      <c r="AT61" s="110">
        <v>3</v>
      </c>
      <c r="AU61" s="110">
        <v>12</v>
      </c>
      <c r="AV61" s="110">
        <v>8</v>
      </c>
      <c r="AW61" s="110">
        <v>4</v>
      </c>
      <c r="AX61" s="110">
        <v>5</v>
      </c>
      <c r="AY61" s="299">
        <v>3</v>
      </c>
      <c r="AZ61" s="595"/>
      <c r="BA61" s="278">
        <v>20.34</v>
      </c>
      <c r="BB61" s="112">
        <v>78.81</v>
      </c>
      <c r="BC61" s="112" t="s">
        <v>430</v>
      </c>
      <c r="BD61" s="112" t="s">
        <v>430</v>
      </c>
      <c r="BE61" s="278" t="s">
        <v>430</v>
      </c>
      <c r="BF61" s="278">
        <v>0.85</v>
      </c>
      <c r="BG61" s="113"/>
      <c r="BH61" s="117">
        <v>0.85</v>
      </c>
      <c r="BI61" s="112">
        <v>34.590000000000003</v>
      </c>
      <c r="BJ61" s="112">
        <v>44.22</v>
      </c>
      <c r="BK61" s="112" t="s">
        <v>430</v>
      </c>
      <c r="BL61" s="112" t="s">
        <v>430</v>
      </c>
      <c r="BM61" s="117" t="s">
        <v>430</v>
      </c>
      <c r="BN61" s="118" t="s">
        <v>430</v>
      </c>
      <c r="BO61" s="118">
        <v>20.34</v>
      </c>
      <c r="BP61" s="118" t="s">
        <v>430</v>
      </c>
      <c r="BQ61" s="118" t="s">
        <v>430</v>
      </c>
      <c r="BR61" s="597"/>
      <c r="BS61" s="269">
        <v>2.8981052502898099</v>
      </c>
      <c r="BT61" s="112">
        <v>8.6931413408693103</v>
      </c>
      <c r="BU61" s="113"/>
      <c r="BV61" s="139" t="s">
        <v>7367</v>
      </c>
    </row>
    <row r="62" spans="1:74" s="107" customFormat="1" x14ac:dyDescent="0.25">
      <c r="A62" s="108" t="s">
        <v>7412</v>
      </c>
      <c r="B62" s="109"/>
      <c r="C62" s="734">
        <v>41279</v>
      </c>
      <c r="D62" s="109"/>
      <c r="E62" s="110">
        <v>1247.0999999999999</v>
      </c>
      <c r="F62" s="109"/>
      <c r="G62" s="111">
        <v>44.844499999999996</v>
      </c>
      <c r="H62" s="253"/>
      <c r="I62" s="114">
        <v>0.15342</v>
      </c>
      <c r="J62" s="112">
        <v>6.74</v>
      </c>
      <c r="K62" s="112">
        <v>0.14247000000000001</v>
      </c>
      <c r="L62" s="119">
        <v>0.15342</v>
      </c>
      <c r="M62" s="112"/>
      <c r="N62" s="114">
        <v>6.024</v>
      </c>
      <c r="O62" s="112">
        <v>6.4606000000000003</v>
      </c>
      <c r="P62" s="112">
        <v>6.9974999999999996</v>
      </c>
      <c r="Q62" s="112">
        <v>7.7084999999999999</v>
      </c>
      <c r="R62" s="112">
        <v>6.7839</v>
      </c>
      <c r="S62" s="112">
        <v>6.1879999999999997</v>
      </c>
      <c r="T62" s="112">
        <v>6.1036000000000001</v>
      </c>
      <c r="U62" s="119">
        <v>6.0347</v>
      </c>
      <c r="V62" s="114">
        <v>6.0336999999999996</v>
      </c>
      <c r="W62" s="112">
        <v>6.6527000000000003</v>
      </c>
      <c r="X62" s="112">
        <v>6.8291000000000004</v>
      </c>
      <c r="Y62" s="278">
        <v>6.1702000000000004</v>
      </c>
      <c r="Z62" s="112">
        <v>6.3821000000000003</v>
      </c>
      <c r="AA62" s="112">
        <v>6.1386000000000003</v>
      </c>
      <c r="AB62" s="112">
        <v>6.0801999999999996</v>
      </c>
      <c r="AC62" s="112">
        <v>6.0212000000000003</v>
      </c>
      <c r="AD62" s="112">
        <v>6.0255999999999998</v>
      </c>
      <c r="AE62" s="112">
        <v>7.6024000000000003</v>
      </c>
      <c r="AF62" s="119">
        <v>7.1428000000000003</v>
      </c>
      <c r="AG62" s="110"/>
      <c r="AH62" s="306">
        <v>19</v>
      </c>
      <c r="AI62" s="110">
        <v>21</v>
      </c>
      <c r="AJ62" s="110">
        <v>21</v>
      </c>
      <c r="AK62" s="110">
        <v>17</v>
      </c>
      <c r="AL62" s="110">
        <v>17</v>
      </c>
      <c r="AM62" s="110">
        <v>21</v>
      </c>
      <c r="AN62" s="110">
        <v>19</v>
      </c>
      <c r="AO62" s="249">
        <v>16</v>
      </c>
      <c r="AP62" s="110">
        <v>16</v>
      </c>
      <c r="AQ62" s="110">
        <v>12</v>
      </c>
      <c r="AR62" s="110">
        <v>11</v>
      </c>
      <c r="AS62" s="110">
        <v>7</v>
      </c>
      <c r="AT62" s="110">
        <v>1</v>
      </c>
      <c r="AU62" s="110">
        <v>22</v>
      </c>
      <c r="AV62" s="110">
        <v>19</v>
      </c>
      <c r="AW62" s="110">
        <v>17</v>
      </c>
      <c r="AX62" s="110">
        <v>17</v>
      </c>
      <c r="AY62" s="299">
        <v>16</v>
      </c>
      <c r="AZ62" s="595"/>
      <c r="BA62" s="278">
        <v>19.79</v>
      </c>
      <c r="BB62" s="112">
        <v>67.3</v>
      </c>
      <c r="BC62" s="112" t="s">
        <v>430</v>
      </c>
      <c r="BD62" s="112" t="s">
        <v>430</v>
      </c>
      <c r="BE62" s="278" t="s">
        <v>430</v>
      </c>
      <c r="BF62" s="278">
        <v>12.9</v>
      </c>
      <c r="BG62" s="113"/>
      <c r="BH62" s="117">
        <v>12.9</v>
      </c>
      <c r="BI62" s="112">
        <v>23.8</v>
      </c>
      <c r="BJ62" s="112">
        <v>43.5</v>
      </c>
      <c r="BK62" s="112" t="s">
        <v>430</v>
      </c>
      <c r="BL62" s="112" t="s">
        <v>430</v>
      </c>
      <c r="BM62" s="117" t="s">
        <v>430</v>
      </c>
      <c r="BN62" s="118" t="s">
        <v>430</v>
      </c>
      <c r="BO62" s="118">
        <v>19.79</v>
      </c>
      <c r="BP62" s="118" t="s">
        <v>430</v>
      </c>
      <c r="BQ62" s="118" t="s">
        <v>430</v>
      </c>
      <c r="BR62" s="597"/>
      <c r="BS62" s="269">
        <v>7.8880499307888003</v>
      </c>
      <c r="BT62" s="112">
        <v>19.790965451979101</v>
      </c>
      <c r="BU62" s="113"/>
      <c r="BV62" s="139" t="s">
        <v>7413</v>
      </c>
    </row>
    <row r="63" spans="1:74" s="107" customFormat="1" x14ac:dyDescent="0.25">
      <c r="A63" s="108" t="s">
        <v>7414</v>
      </c>
      <c r="B63" s="109"/>
      <c r="C63" s="734">
        <v>42555</v>
      </c>
      <c r="D63" s="109"/>
      <c r="E63" s="110">
        <v>1087.6099999999999</v>
      </c>
      <c r="F63" s="109"/>
      <c r="G63" s="111">
        <v>1822.5198</v>
      </c>
      <c r="H63" s="253"/>
      <c r="I63" s="114">
        <v>0.13238</v>
      </c>
      <c r="J63" s="112">
        <v>6.85</v>
      </c>
      <c r="K63" s="112">
        <v>0.12619</v>
      </c>
      <c r="L63" s="119">
        <v>0.13222</v>
      </c>
      <c r="M63" s="112"/>
      <c r="N63" s="114">
        <v>8.1629000000000005</v>
      </c>
      <c r="O63" s="112">
        <v>7.8390000000000004</v>
      </c>
      <c r="P63" s="112">
        <v>8.1957000000000004</v>
      </c>
      <c r="Q63" s="112">
        <v>8.3071000000000002</v>
      </c>
      <c r="R63" s="112">
        <v>7.2510000000000003</v>
      </c>
      <c r="S63" s="112">
        <v>7.1140999999999996</v>
      </c>
      <c r="T63" s="112">
        <v>6.6006999999999998</v>
      </c>
      <c r="U63" s="119">
        <v>6.4164000000000003</v>
      </c>
      <c r="V63" s="114">
        <v>6.3308999999999997</v>
      </c>
      <c r="W63" s="112">
        <v>6.8216999999999999</v>
      </c>
      <c r="X63" s="112">
        <v>7.0137999999999998</v>
      </c>
      <c r="Y63" s="278">
        <v>6.2331000000000003</v>
      </c>
      <c r="Z63" s="112" t="s">
        <v>430</v>
      </c>
      <c r="AA63" s="112">
        <v>7.1540999999999997</v>
      </c>
      <c r="AB63" s="112">
        <v>6.5801999999999996</v>
      </c>
      <c r="AC63" s="112">
        <v>6.4221000000000004</v>
      </c>
      <c r="AD63" s="112">
        <v>6.3297999999999996</v>
      </c>
      <c r="AE63" s="112">
        <v>8.0358999999999998</v>
      </c>
      <c r="AF63" s="119">
        <v>6.2104999999999997</v>
      </c>
      <c r="AG63" s="110"/>
      <c r="AH63" s="306">
        <v>3</v>
      </c>
      <c r="AI63" s="110">
        <v>14</v>
      </c>
      <c r="AJ63" s="110">
        <v>10</v>
      </c>
      <c r="AK63" s="110">
        <v>10</v>
      </c>
      <c r="AL63" s="110">
        <v>8</v>
      </c>
      <c r="AM63" s="110">
        <v>11</v>
      </c>
      <c r="AN63" s="110">
        <v>9</v>
      </c>
      <c r="AO63" s="249">
        <v>4</v>
      </c>
      <c r="AP63" s="110">
        <v>4</v>
      </c>
      <c r="AQ63" s="110">
        <v>5</v>
      </c>
      <c r="AR63" s="110">
        <v>2</v>
      </c>
      <c r="AS63" s="110">
        <v>1</v>
      </c>
      <c r="AT63" s="110" t="s">
        <v>430</v>
      </c>
      <c r="AU63" s="110">
        <v>10</v>
      </c>
      <c r="AV63" s="110">
        <v>9</v>
      </c>
      <c r="AW63" s="110">
        <v>5</v>
      </c>
      <c r="AX63" s="110">
        <v>4</v>
      </c>
      <c r="AY63" s="299">
        <v>8</v>
      </c>
      <c r="AZ63" s="595"/>
      <c r="BA63" s="278">
        <v>16.3</v>
      </c>
      <c r="BB63" s="112">
        <v>74.09</v>
      </c>
      <c r="BC63" s="112">
        <v>4.5999999999999996</v>
      </c>
      <c r="BD63" s="112" t="s">
        <v>430</v>
      </c>
      <c r="BE63" s="278" t="s">
        <v>430</v>
      </c>
      <c r="BF63" s="278">
        <v>5.01</v>
      </c>
      <c r="BG63" s="113"/>
      <c r="BH63" s="117">
        <v>4.92</v>
      </c>
      <c r="BI63" s="112">
        <v>22.74</v>
      </c>
      <c r="BJ63" s="112">
        <v>51.35</v>
      </c>
      <c r="BK63" s="112">
        <v>4.5999999999999996</v>
      </c>
      <c r="BL63" s="112" t="s">
        <v>430</v>
      </c>
      <c r="BM63" s="117">
        <v>0.92</v>
      </c>
      <c r="BN63" s="118" t="s">
        <v>430</v>
      </c>
      <c r="BO63" s="118">
        <v>15.38</v>
      </c>
      <c r="BP63" s="118" t="s">
        <v>430</v>
      </c>
      <c r="BQ63" s="118" t="s">
        <v>430</v>
      </c>
      <c r="BR63" s="597"/>
      <c r="BS63" s="269">
        <v>2.2681657697731801</v>
      </c>
      <c r="BT63" s="112">
        <v>5.449958589455</v>
      </c>
      <c r="BU63" s="113"/>
      <c r="BV63" s="139" t="s">
        <v>7367</v>
      </c>
    </row>
    <row r="64" spans="1:74" s="107" customFormat="1" x14ac:dyDescent="0.25">
      <c r="A64" s="108" t="s">
        <v>7415</v>
      </c>
      <c r="B64" s="109"/>
      <c r="C64" s="734">
        <v>44309</v>
      </c>
      <c r="D64" s="109"/>
      <c r="E64" s="110">
        <v>1020.14</v>
      </c>
      <c r="F64" s="109"/>
      <c r="G64" s="111">
        <v>1354.3288</v>
      </c>
      <c r="H64" s="253"/>
      <c r="I64" s="114">
        <v>0.10959000000000001</v>
      </c>
      <c r="J64" s="112">
        <v>6.65</v>
      </c>
      <c r="K64" s="112">
        <v>0.10959000000000001</v>
      </c>
      <c r="L64" s="119">
        <v>0.10959000000000001</v>
      </c>
      <c r="M64" s="112"/>
      <c r="N64" s="114">
        <v>6.2023999999999999</v>
      </c>
      <c r="O64" s="112">
        <v>7.4752999999999998</v>
      </c>
      <c r="P64" s="112">
        <v>7.9104000000000001</v>
      </c>
      <c r="Q64" s="112">
        <v>8.2670999999999992</v>
      </c>
      <c r="R64" s="112">
        <v>7.1797000000000004</v>
      </c>
      <c r="S64" s="112">
        <v>7.0845000000000002</v>
      </c>
      <c r="T64" s="112">
        <v>6.5395000000000003</v>
      </c>
      <c r="U64" s="119">
        <v>6.3391000000000002</v>
      </c>
      <c r="V64" s="114">
        <v>6.2423000000000002</v>
      </c>
      <c r="W64" s="112">
        <v>6.7347999999999999</v>
      </c>
      <c r="X64" s="112">
        <v>6.9229000000000003</v>
      </c>
      <c r="Y64" s="278">
        <v>6.1443000000000003</v>
      </c>
      <c r="Z64" s="112" t="s">
        <v>430</v>
      </c>
      <c r="AA64" s="112">
        <v>7.1626000000000003</v>
      </c>
      <c r="AB64" s="112">
        <v>6.5227000000000004</v>
      </c>
      <c r="AC64" s="112">
        <v>6.3452000000000002</v>
      </c>
      <c r="AD64" s="112">
        <v>6.2443</v>
      </c>
      <c r="AE64" s="112">
        <v>7.9461000000000004</v>
      </c>
      <c r="AF64" s="119">
        <v>6.0589000000000004</v>
      </c>
      <c r="AG64" s="110"/>
      <c r="AH64" s="306">
        <v>18</v>
      </c>
      <c r="AI64" s="110">
        <v>16</v>
      </c>
      <c r="AJ64" s="110">
        <v>13</v>
      </c>
      <c r="AK64" s="110">
        <v>12</v>
      </c>
      <c r="AL64" s="110">
        <v>10</v>
      </c>
      <c r="AM64" s="110">
        <v>12</v>
      </c>
      <c r="AN64" s="110">
        <v>12</v>
      </c>
      <c r="AO64" s="249">
        <v>9</v>
      </c>
      <c r="AP64" s="110">
        <v>9</v>
      </c>
      <c r="AQ64" s="110">
        <v>9</v>
      </c>
      <c r="AR64" s="110">
        <v>8</v>
      </c>
      <c r="AS64" s="110">
        <v>9</v>
      </c>
      <c r="AT64" s="110" t="s">
        <v>430</v>
      </c>
      <c r="AU64" s="110">
        <v>9</v>
      </c>
      <c r="AV64" s="110">
        <v>12</v>
      </c>
      <c r="AW64" s="110">
        <v>10</v>
      </c>
      <c r="AX64" s="110">
        <v>9</v>
      </c>
      <c r="AY64" s="299">
        <v>11</v>
      </c>
      <c r="AZ64" s="595"/>
      <c r="BA64" s="278">
        <v>17.21</v>
      </c>
      <c r="BB64" s="112">
        <v>80.25</v>
      </c>
      <c r="BC64" s="112" t="s">
        <v>430</v>
      </c>
      <c r="BD64" s="112" t="s">
        <v>430</v>
      </c>
      <c r="BE64" s="278" t="s">
        <v>430</v>
      </c>
      <c r="BF64" s="278">
        <v>2.54</v>
      </c>
      <c r="BG64" s="113"/>
      <c r="BH64" s="117">
        <v>2.54</v>
      </c>
      <c r="BI64" s="112">
        <v>38.9</v>
      </c>
      <c r="BJ64" s="112">
        <v>36.450000000000003</v>
      </c>
      <c r="BK64" s="112">
        <v>4.9000000000000004</v>
      </c>
      <c r="BL64" s="112" t="s">
        <v>430</v>
      </c>
      <c r="BM64" s="117" t="s">
        <v>430</v>
      </c>
      <c r="BN64" s="118" t="s">
        <v>430</v>
      </c>
      <c r="BO64" s="118">
        <v>17.21</v>
      </c>
      <c r="BP64" s="118" t="s">
        <v>430</v>
      </c>
      <c r="BQ64" s="118" t="s">
        <v>430</v>
      </c>
      <c r="BR64" s="597"/>
      <c r="BS64" s="269">
        <v>2.43034698024303</v>
      </c>
      <c r="BT64" s="112">
        <v>7.2718279307271798</v>
      </c>
      <c r="BU64" s="113"/>
      <c r="BV64" s="139" t="s">
        <v>7385</v>
      </c>
    </row>
    <row r="65" spans="1:74" s="107" customFormat="1" x14ac:dyDescent="0.25">
      <c r="A65" s="108" t="s">
        <v>7416</v>
      </c>
      <c r="B65" s="109"/>
      <c r="C65" s="734">
        <v>43454</v>
      </c>
      <c r="D65" s="109"/>
      <c r="E65" s="110">
        <v>936.92</v>
      </c>
      <c r="F65" s="109"/>
      <c r="G65" s="111">
        <v>14.742599999999999</v>
      </c>
      <c r="H65" s="253"/>
      <c r="I65" s="114">
        <v>0.13</v>
      </c>
      <c r="J65" s="112">
        <v>6.72</v>
      </c>
      <c r="K65" s="112">
        <v>0.12</v>
      </c>
      <c r="L65" s="119">
        <v>0.13</v>
      </c>
      <c r="M65" s="112"/>
      <c r="N65" s="114">
        <v>5.4476000000000004</v>
      </c>
      <c r="O65" s="112">
        <v>7.1014999999999997</v>
      </c>
      <c r="P65" s="112">
        <v>7.8281999999999998</v>
      </c>
      <c r="Q65" s="112">
        <v>8.1781000000000006</v>
      </c>
      <c r="R65" s="112">
        <v>7.0461</v>
      </c>
      <c r="S65" s="112">
        <v>6.6212</v>
      </c>
      <c r="T65" s="112">
        <v>6.1913</v>
      </c>
      <c r="U65" s="119">
        <v>6.0586000000000002</v>
      </c>
      <c r="V65" s="114">
        <v>5.9733999999999998</v>
      </c>
      <c r="W65" s="112">
        <v>6.4077000000000002</v>
      </c>
      <c r="X65" s="112">
        <v>6.6</v>
      </c>
      <c r="Y65" s="278">
        <v>5.8227000000000002</v>
      </c>
      <c r="Z65" s="112" t="s">
        <v>430</v>
      </c>
      <c r="AA65" s="112">
        <v>6.5731999999999999</v>
      </c>
      <c r="AB65" s="112">
        <v>6.1967999999999996</v>
      </c>
      <c r="AC65" s="112">
        <v>6.0670999999999999</v>
      </c>
      <c r="AD65" s="112">
        <v>5.9767999999999999</v>
      </c>
      <c r="AE65" s="112">
        <v>7.8704999999999998</v>
      </c>
      <c r="AF65" s="119">
        <v>5.3127000000000004</v>
      </c>
      <c r="AG65" s="110"/>
      <c r="AH65" s="306">
        <v>22</v>
      </c>
      <c r="AI65" s="110">
        <v>19</v>
      </c>
      <c r="AJ65" s="110">
        <v>15</v>
      </c>
      <c r="AK65" s="110">
        <v>13</v>
      </c>
      <c r="AL65" s="110">
        <v>14</v>
      </c>
      <c r="AM65" s="110">
        <v>18</v>
      </c>
      <c r="AN65" s="110">
        <v>18</v>
      </c>
      <c r="AO65" s="249">
        <v>15</v>
      </c>
      <c r="AP65" s="110">
        <v>18</v>
      </c>
      <c r="AQ65" s="110">
        <v>16</v>
      </c>
      <c r="AR65" s="110">
        <v>15</v>
      </c>
      <c r="AS65" s="110">
        <v>17</v>
      </c>
      <c r="AT65" s="110" t="s">
        <v>430</v>
      </c>
      <c r="AU65" s="110">
        <v>18</v>
      </c>
      <c r="AV65" s="110">
        <v>18</v>
      </c>
      <c r="AW65" s="110">
        <v>16</v>
      </c>
      <c r="AX65" s="110">
        <v>18</v>
      </c>
      <c r="AY65" s="299">
        <v>13</v>
      </c>
      <c r="AZ65" s="595"/>
      <c r="BA65" s="278">
        <v>21.27</v>
      </c>
      <c r="BB65" s="112">
        <v>13.22</v>
      </c>
      <c r="BC65" s="112" t="s">
        <v>430</v>
      </c>
      <c r="BD65" s="112" t="s">
        <v>430</v>
      </c>
      <c r="BE65" s="278">
        <v>44.76</v>
      </c>
      <c r="BF65" s="278">
        <v>20.75</v>
      </c>
      <c r="BG65" s="113"/>
      <c r="BH65" s="117">
        <v>20.75</v>
      </c>
      <c r="BI65" s="112">
        <v>31.59</v>
      </c>
      <c r="BJ65" s="112">
        <v>26.39</v>
      </c>
      <c r="BK65" s="112" t="s">
        <v>430</v>
      </c>
      <c r="BL65" s="112" t="s">
        <v>430</v>
      </c>
      <c r="BM65" s="117" t="s">
        <v>430</v>
      </c>
      <c r="BN65" s="118" t="s">
        <v>430</v>
      </c>
      <c r="BO65" s="118">
        <v>21.27</v>
      </c>
      <c r="BP65" s="118" t="s">
        <v>430</v>
      </c>
      <c r="BQ65" s="118" t="s">
        <v>430</v>
      </c>
      <c r="BR65" s="597"/>
      <c r="BS65" s="269" t="s">
        <v>430</v>
      </c>
      <c r="BT65" s="112">
        <v>10.56017636</v>
      </c>
      <c r="BU65" s="113"/>
      <c r="BV65" s="139" t="s">
        <v>7367</v>
      </c>
    </row>
    <row r="66" spans="1:74" s="107" customFormat="1" x14ac:dyDescent="0.25">
      <c r="A66" s="108" t="s">
        <v>7417</v>
      </c>
      <c r="B66" s="109"/>
      <c r="C66" s="734">
        <v>41591</v>
      </c>
      <c r="D66" s="109"/>
      <c r="E66" s="110">
        <v>747.84</v>
      </c>
      <c r="F66" s="109"/>
      <c r="G66" s="111">
        <v>2142.4409999999998</v>
      </c>
      <c r="H66" s="253"/>
      <c r="I66" s="114">
        <v>0.12</v>
      </c>
      <c r="J66" s="112">
        <v>6.58</v>
      </c>
      <c r="K66" s="112" t="s">
        <v>430</v>
      </c>
      <c r="L66" s="119">
        <v>0.12</v>
      </c>
      <c r="M66" s="112"/>
      <c r="N66" s="114">
        <v>7.1227</v>
      </c>
      <c r="O66" s="112">
        <v>7.1163999999999996</v>
      </c>
      <c r="P66" s="112">
        <v>7.4414999999999996</v>
      </c>
      <c r="Q66" s="112">
        <v>7.5991</v>
      </c>
      <c r="R66" s="112">
        <v>6.7478999999999996</v>
      </c>
      <c r="S66" s="112">
        <v>6.8605</v>
      </c>
      <c r="T66" s="112">
        <v>6.3845000000000001</v>
      </c>
      <c r="U66" s="119">
        <v>6.2028999999999996</v>
      </c>
      <c r="V66" s="114">
        <v>6.12</v>
      </c>
      <c r="W66" s="112">
        <v>6.6067</v>
      </c>
      <c r="X66" s="112">
        <v>6.7942999999999998</v>
      </c>
      <c r="Y66" s="278">
        <v>6.0087000000000002</v>
      </c>
      <c r="Z66" s="112">
        <v>5.7518000000000002</v>
      </c>
      <c r="AA66" s="112">
        <v>6.8503999999999996</v>
      </c>
      <c r="AB66" s="112">
        <v>6.3811</v>
      </c>
      <c r="AC66" s="112">
        <v>6.2099000000000002</v>
      </c>
      <c r="AD66" s="112">
        <v>6.1224999999999996</v>
      </c>
      <c r="AE66" s="112">
        <v>7.3517000000000001</v>
      </c>
      <c r="AF66" s="119">
        <v>6.2324000000000002</v>
      </c>
      <c r="AG66" s="110"/>
      <c r="AH66" s="306">
        <v>10</v>
      </c>
      <c r="AI66" s="110">
        <v>18</v>
      </c>
      <c r="AJ66" s="110">
        <v>17</v>
      </c>
      <c r="AK66" s="110">
        <v>18</v>
      </c>
      <c r="AL66" s="110">
        <v>18</v>
      </c>
      <c r="AM66" s="110">
        <v>16</v>
      </c>
      <c r="AN66" s="110">
        <v>16</v>
      </c>
      <c r="AO66" s="249">
        <v>13</v>
      </c>
      <c r="AP66" s="110">
        <v>15</v>
      </c>
      <c r="AQ66" s="110">
        <v>14</v>
      </c>
      <c r="AR66" s="110">
        <v>12</v>
      </c>
      <c r="AS66" s="110">
        <v>11</v>
      </c>
      <c r="AT66" s="110">
        <v>9</v>
      </c>
      <c r="AU66" s="110">
        <v>16</v>
      </c>
      <c r="AV66" s="110">
        <v>16</v>
      </c>
      <c r="AW66" s="110">
        <v>14</v>
      </c>
      <c r="AX66" s="110">
        <v>15</v>
      </c>
      <c r="AY66" s="299">
        <v>18</v>
      </c>
      <c r="AZ66" s="595"/>
      <c r="BA66" s="278">
        <v>17.91</v>
      </c>
      <c r="BB66" s="112">
        <v>76.260000000000005</v>
      </c>
      <c r="BC66" s="112">
        <v>1.34</v>
      </c>
      <c r="BD66" s="112" t="s">
        <v>430</v>
      </c>
      <c r="BE66" s="278" t="s">
        <v>430</v>
      </c>
      <c r="BF66" s="278">
        <v>4.49</v>
      </c>
      <c r="BG66" s="113"/>
      <c r="BH66" s="117">
        <v>4.49</v>
      </c>
      <c r="BI66" s="112">
        <v>46.42</v>
      </c>
      <c r="BJ66" s="112">
        <v>29.84</v>
      </c>
      <c r="BK66" s="112">
        <v>1.34</v>
      </c>
      <c r="BL66" s="112" t="s">
        <v>430</v>
      </c>
      <c r="BM66" s="117" t="s">
        <v>430</v>
      </c>
      <c r="BN66" s="118" t="s">
        <v>430</v>
      </c>
      <c r="BO66" s="118">
        <v>17.91</v>
      </c>
      <c r="BP66" s="118" t="s">
        <v>430</v>
      </c>
      <c r="BQ66" s="118" t="s">
        <v>430</v>
      </c>
      <c r="BR66" s="597"/>
      <c r="BS66" s="269" t="s">
        <v>430</v>
      </c>
      <c r="BT66" s="112">
        <v>13.21795562</v>
      </c>
      <c r="BU66" s="113"/>
      <c r="BV66" s="139" t="s">
        <v>7367</v>
      </c>
    </row>
    <row r="67" spans="1:74" s="107" customFormat="1" x14ac:dyDescent="0.25">
      <c r="A67" s="108" t="s">
        <v>7418</v>
      </c>
      <c r="B67" s="109"/>
      <c r="C67" s="734">
        <v>41275</v>
      </c>
      <c r="D67" s="109"/>
      <c r="E67" s="110">
        <v>612.44000000000005</v>
      </c>
      <c r="F67" s="109"/>
      <c r="G67" s="111">
        <v>365.17630000000003</v>
      </c>
      <c r="H67" s="253"/>
      <c r="I67" s="114">
        <v>0.10849</v>
      </c>
      <c r="J67" s="112">
        <v>6.57</v>
      </c>
      <c r="K67" s="112">
        <v>0.10849</v>
      </c>
      <c r="L67" s="119">
        <v>0.10849</v>
      </c>
      <c r="M67" s="112"/>
      <c r="N67" s="114">
        <v>6.7779999999999996</v>
      </c>
      <c r="O67" s="112">
        <v>8.5952999999999999</v>
      </c>
      <c r="P67" s="112">
        <v>8.8950999999999993</v>
      </c>
      <c r="Q67" s="112">
        <v>8.7939000000000007</v>
      </c>
      <c r="R67" s="112">
        <v>7.5175999999999998</v>
      </c>
      <c r="S67" s="112">
        <v>7.3569000000000004</v>
      </c>
      <c r="T67" s="112">
        <v>6.7050000000000001</v>
      </c>
      <c r="U67" s="119">
        <v>6.4553000000000003</v>
      </c>
      <c r="V67" s="114">
        <v>6.3559999999999999</v>
      </c>
      <c r="W67" s="112">
        <v>6.8474000000000004</v>
      </c>
      <c r="X67" s="112">
        <v>7.0209999999999999</v>
      </c>
      <c r="Y67" s="278">
        <v>6.2233999999999998</v>
      </c>
      <c r="Z67" s="112">
        <v>6.1862000000000004</v>
      </c>
      <c r="AA67" s="112">
        <v>7.4160000000000004</v>
      </c>
      <c r="AB67" s="112">
        <v>6.6917999999999997</v>
      </c>
      <c r="AC67" s="112">
        <v>6.4618000000000002</v>
      </c>
      <c r="AD67" s="112">
        <v>6.3593000000000002</v>
      </c>
      <c r="AE67" s="112">
        <v>8.3193999999999999</v>
      </c>
      <c r="AF67" s="119">
        <v>6.8662999999999998</v>
      </c>
      <c r="AG67" s="110"/>
      <c r="AH67" s="306">
        <v>14</v>
      </c>
      <c r="AI67" s="110">
        <v>5</v>
      </c>
      <c r="AJ67" s="110">
        <v>2</v>
      </c>
      <c r="AK67" s="110">
        <v>2</v>
      </c>
      <c r="AL67" s="110">
        <v>2</v>
      </c>
      <c r="AM67" s="110">
        <v>1</v>
      </c>
      <c r="AN67" s="110">
        <v>2</v>
      </c>
      <c r="AO67" s="249">
        <v>1</v>
      </c>
      <c r="AP67" s="110">
        <v>1</v>
      </c>
      <c r="AQ67" s="110">
        <v>1</v>
      </c>
      <c r="AR67" s="110">
        <v>1</v>
      </c>
      <c r="AS67" s="110">
        <v>2</v>
      </c>
      <c r="AT67" s="110">
        <v>2</v>
      </c>
      <c r="AU67" s="110">
        <v>1</v>
      </c>
      <c r="AV67" s="110">
        <v>2</v>
      </c>
      <c r="AW67" s="110">
        <v>1</v>
      </c>
      <c r="AX67" s="110">
        <v>1</v>
      </c>
      <c r="AY67" s="299">
        <v>2</v>
      </c>
      <c r="AZ67" s="595"/>
      <c r="BA67" s="278">
        <v>15.06</v>
      </c>
      <c r="BB67" s="112">
        <v>78.06</v>
      </c>
      <c r="BC67" s="112" t="s">
        <v>430</v>
      </c>
      <c r="BD67" s="112" t="s">
        <v>430</v>
      </c>
      <c r="BE67" s="278" t="s">
        <v>430</v>
      </c>
      <c r="BF67" s="278">
        <v>6.88</v>
      </c>
      <c r="BG67" s="113"/>
      <c r="BH67" s="117">
        <v>6.88</v>
      </c>
      <c r="BI67" s="112">
        <v>26.67</v>
      </c>
      <c r="BJ67" s="112">
        <v>40.79</v>
      </c>
      <c r="BK67" s="112">
        <v>10.6</v>
      </c>
      <c r="BL67" s="112" t="s">
        <v>430</v>
      </c>
      <c r="BM67" s="117">
        <v>0.16</v>
      </c>
      <c r="BN67" s="118" t="s">
        <v>430</v>
      </c>
      <c r="BO67" s="118">
        <v>14.9</v>
      </c>
      <c r="BP67" s="118" t="s">
        <v>430</v>
      </c>
      <c r="BQ67" s="118" t="s">
        <v>430</v>
      </c>
      <c r="BR67" s="597"/>
      <c r="BS67" s="269" t="s">
        <v>430</v>
      </c>
      <c r="BT67" s="112">
        <v>14.6324959885367</v>
      </c>
      <c r="BU67" s="113"/>
      <c r="BV67" s="139" t="s">
        <v>7367</v>
      </c>
    </row>
    <row r="68" spans="1:74" s="107" customFormat="1" x14ac:dyDescent="0.25">
      <c r="A68" s="108" t="s">
        <v>7419</v>
      </c>
      <c r="B68" s="109"/>
      <c r="C68" s="734">
        <v>43481</v>
      </c>
      <c r="D68" s="109"/>
      <c r="E68" s="110">
        <v>607.99</v>
      </c>
      <c r="F68" s="109"/>
      <c r="G68" s="111">
        <v>1497.6977999999999</v>
      </c>
      <c r="H68" s="253"/>
      <c r="I68" s="114">
        <v>0.15</v>
      </c>
      <c r="J68" s="112">
        <v>6.73</v>
      </c>
      <c r="K68" s="112">
        <v>0.14000000000000001</v>
      </c>
      <c r="L68" s="119">
        <v>0.15</v>
      </c>
      <c r="M68" s="112"/>
      <c r="N68" s="114">
        <v>5.9985999999999997</v>
      </c>
      <c r="O68" s="112">
        <v>8.0435999999999996</v>
      </c>
      <c r="P68" s="112">
        <v>8.0471000000000004</v>
      </c>
      <c r="Q68" s="112">
        <v>8.4376999999999995</v>
      </c>
      <c r="R68" s="112">
        <v>7.1775000000000002</v>
      </c>
      <c r="S68" s="112">
        <v>7.0660999999999996</v>
      </c>
      <c r="T68" s="112">
        <v>6.5217999999999998</v>
      </c>
      <c r="U68" s="119">
        <v>6.2972000000000001</v>
      </c>
      <c r="V68" s="114">
        <v>6.2020999999999997</v>
      </c>
      <c r="W68" s="112">
        <v>6.6996000000000002</v>
      </c>
      <c r="X68" s="112">
        <v>6.875</v>
      </c>
      <c r="Y68" s="278">
        <v>5.9943999999999997</v>
      </c>
      <c r="Z68" s="112" t="s">
        <v>430</v>
      </c>
      <c r="AA68" s="112">
        <v>7.0879000000000003</v>
      </c>
      <c r="AB68" s="112">
        <v>6.5213000000000001</v>
      </c>
      <c r="AC68" s="112">
        <v>6.3083999999999998</v>
      </c>
      <c r="AD68" s="112">
        <v>6.2085999999999997</v>
      </c>
      <c r="AE68" s="112">
        <v>8.0203000000000007</v>
      </c>
      <c r="AF68" s="119">
        <v>5.5911</v>
      </c>
      <c r="AG68" s="110"/>
      <c r="AH68" s="306">
        <v>20</v>
      </c>
      <c r="AI68" s="110">
        <v>12</v>
      </c>
      <c r="AJ68" s="110">
        <v>11</v>
      </c>
      <c r="AK68" s="110">
        <v>8</v>
      </c>
      <c r="AL68" s="110">
        <v>11</v>
      </c>
      <c r="AM68" s="110">
        <v>13</v>
      </c>
      <c r="AN68" s="110">
        <v>13</v>
      </c>
      <c r="AO68" s="249">
        <v>10</v>
      </c>
      <c r="AP68" s="110">
        <v>12</v>
      </c>
      <c r="AQ68" s="110">
        <v>11</v>
      </c>
      <c r="AR68" s="110">
        <v>10</v>
      </c>
      <c r="AS68" s="110">
        <v>12</v>
      </c>
      <c r="AT68" s="110" t="s">
        <v>430</v>
      </c>
      <c r="AU68" s="110">
        <v>14</v>
      </c>
      <c r="AV68" s="110">
        <v>13</v>
      </c>
      <c r="AW68" s="110">
        <v>11</v>
      </c>
      <c r="AX68" s="110">
        <v>12</v>
      </c>
      <c r="AY68" s="299">
        <v>9</v>
      </c>
      <c r="AZ68" s="595"/>
      <c r="BA68" s="278">
        <v>17.11</v>
      </c>
      <c r="BB68" s="112">
        <v>77.569999999999993</v>
      </c>
      <c r="BC68" s="112" t="s">
        <v>430</v>
      </c>
      <c r="BD68" s="112" t="s">
        <v>430</v>
      </c>
      <c r="BE68" s="278" t="s">
        <v>430</v>
      </c>
      <c r="BF68" s="278">
        <v>5.31</v>
      </c>
      <c r="BG68" s="113"/>
      <c r="BH68" s="117">
        <v>5.31</v>
      </c>
      <c r="BI68" s="112">
        <v>42.89</v>
      </c>
      <c r="BJ68" s="112">
        <v>34.68</v>
      </c>
      <c r="BK68" s="112" t="s">
        <v>430</v>
      </c>
      <c r="BL68" s="112" t="s">
        <v>430</v>
      </c>
      <c r="BM68" s="117" t="s">
        <v>430</v>
      </c>
      <c r="BN68" s="118" t="s">
        <v>430</v>
      </c>
      <c r="BO68" s="118">
        <v>17.11</v>
      </c>
      <c r="BP68" s="118" t="s">
        <v>430</v>
      </c>
      <c r="BQ68" s="118" t="s">
        <v>430</v>
      </c>
      <c r="BR68" s="597"/>
      <c r="BS68" s="269" t="s">
        <v>430</v>
      </c>
      <c r="BT68" s="112">
        <v>3.1148944406229799</v>
      </c>
      <c r="BU68" s="113"/>
      <c r="BV68" s="139" t="s">
        <v>7367</v>
      </c>
    </row>
    <row r="69" spans="1:74" s="107" customFormat="1" x14ac:dyDescent="0.25">
      <c r="A69" s="108" t="s">
        <v>7420</v>
      </c>
      <c r="B69" s="109"/>
      <c r="C69" s="734">
        <v>38814</v>
      </c>
      <c r="D69" s="109"/>
      <c r="E69" s="110">
        <v>530.1</v>
      </c>
      <c r="F69" s="109"/>
      <c r="G69" s="111">
        <v>37.210700000000003</v>
      </c>
      <c r="H69" s="253"/>
      <c r="I69" s="114">
        <v>0.12329</v>
      </c>
      <c r="J69" s="112">
        <v>6.1087999999999996</v>
      </c>
      <c r="K69" s="941">
        <v>0.10685</v>
      </c>
      <c r="L69" s="119">
        <v>0.12329</v>
      </c>
      <c r="M69" s="112"/>
      <c r="N69" s="114">
        <v>5.9844999999999997</v>
      </c>
      <c r="O69" s="112">
        <v>6.4119000000000002</v>
      </c>
      <c r="P69" s="112">
        <v>6.7629999999999999</v>
      </c>
      <c r="Q69" s="112">
        <v>7.1028000000000002</v>
      </c>
      <c r="R69" s="112">
        <v>6.4489999999999998</v>
      </c>
      <c r="S69" s="112">
        <v>6.1543000000000001</v>
      </c>
      <c r="T69" s="112">
        <v>5.9135999999999997</v>
      </c>
      <c r="U69" s="119">
        <v>5.8331999999999997</v>
      </c>
      <c r="V69" s="114">
        <v>5.7858000000000001</v>
      </c>
      <c r="W69" s="112">
        <v>6.3432000000000004</v>
      </c>
      <c r="X69" s="112">
        <v>6.5868000000000002</v>
      </c>
      <c r="Y69" s="278">
        <v>5.8715000000000002</v>
      </c>
      <c r="Z69" s="112">
        <v>5.6566999999999998</v>
      </c>
      <c r="AA69" s="112">
        <v>6.1219000000000001</v>
      </c>
      <c r="AB69" s="112">
        <v>5.9147999999999996</v>
      </c>
      <c r="AC69" s="112">
        <v>5.8334000000000001</v>
      </c>
      <c r="AD69" s="112">
        <v>5.7857000000000003</v>
      </c>
      <c r="AE69" s="112">
        <v>6.9444999999999997</v>
      </c>
      <c r="AF69" s="119">
        <v>6.7175000000000002</v>
      </c>
      <c r="AG69" s="110"/>
      <c r="AH69" s="306">
        <v>21</v>
      </c>
      <c r="AI69" s="110">
        <v>22</v>
      </c>
      <c r="AJ69" s="110">
        <v>22</v>
      </c>
      <c r="AK69" s="110">
        <v>21</v>
      </c>
      <c r="AL69" s="110">
        <v>21</v>
      </c>
      <c r="AM69" s="110">
        <v>23</v>
      </c>
      <c r="AN69" s="110">
        <v>21</v>
      </c>
      <c r="AO69" s="249">
        <v>18</v>
      </c>
      <c r="AP69" s="110">
        <v>19</v>
      </c>
      <c r="AQ69" s="110">
        <v>17</v>
      </c>
      <c r="AR69" s="110">
        <v>16</v>
      </c>
      <c r="AS69" s="110">
        <v>16</v>
      </c>
      <c r="AT69" s="110">
        <v>10</v>
      </c>
      <c r="AU69" s="110">
        <v>23</v>
      </c>
      <c r="AV69" s="110">
        <v>21</v>
      </c>
      <c r="AW69" s="110">
        <v>19</v>
      </c>
      <c r="AX69" s="110">
        <v>19</v>
      </c>
      <c r="AY69" s="299">
        <v>21</v>
      </c>
      <c r="AZ69" s="595"/>
      <c r="BA69" s="278">
        <v>50.7</v>
      </c>
      <c r="BB69" s="112">
        <v>42.16</v>
      </c>
      <c r="BC69" s="112" t="s">
        <v>430</v>
      </c>
      <c r="BD69" s="112" t="s">
        <v>430</v>
      </c>
      <c r="BE69" s="278" t="s">
        <v>430</v>
      </c>
      <c r="BF69" s="278">
        <v>7.15</v>
      </c>
      <c r="BG69" s="113"/>
      <c r="BH69" s="117">
        <v>7.15</v>
      </c>
      <c r="BI69" s="112">
        <v>15.93</v>
      </c>
      <c r="BJ69" s="112">
        <v>12.09</v>
      </c>
      <c r="BK69" s="112">
        <v>14.14</v>
      </c>
      <c r="BL69" s="112" t="s">
        <v>430</v>
      </c>
      <c r="BM69" s="117">
        <v>10.4</v>
      </c>
      <c r="BN69" s="118" t="s">
        <v>430</v>
      </c>
      <c r="BO69" s="118">
        <v>40.299999999999997</v>
      </c>
      <c r="BP69" s="118" t="s">
        <v>430</v>
      </c>
      <c r="BQ69" s="118" t="s">
        <v>430</v>
      </c>
      <c r="BR69" s="597"/>
      <c r="BS69" s="269" t="s">
        <v>430</v>
      </c>
      <c r="BT69" s="112" t="s">
        <v>430</v>
      </c>
      <c r="BU69" s="113"/>
      <c r="BV69" s="139" t="s">
        <v>7367</v>
      </c>
    </row>
    <row r="70" spans="1:74" s="107" customFormat="1" x14ac:dyDescent="0.25">
      <c r="A70" s="108" t="s">
        <v>7421</v>
      </c>
      <c r="B70" s="109"/>
      <c r="C70" s="734">
        <v>45944</v>
      </c>
      <c r="D70" s="109"/>
      <c r="E70" s="110">
        <v>516.19000000000005</v>
      </c>
      <c r="F70" s="109"/>
      <c r="G70" s="111">
        <v>1044.9657</v>
      </c>
      <c r="H70" s="253"/>
      <c r="I70" s="114">
        <v>0.12877</v>
      </c>
      <c r="J70" s="112">
        <v>6.67</v>
      </c>
      <c r="K70" s="112">
        <v>0.12055</v>
      </c>
      <c r="L70" s="119">
        <v>0.12877</v>
      </c>
      <c r="M70" s="112"/>
      <c r="N70" s="114">
        <v>6.9661999999999997</v>
      </c>
      <c r="O70" s="112">
        <v>8.9484999999999992</v>
      </c>
      <c r="P70" s="112">
        <v>8.9201999999999995</v>
      </c>
      <c r="Q70" s="112">
        <v>9.0767000000000007</v>
      </c>
      <c r="R70" s="112">
        <v>7.5773999999999999</v>
      </c>
      <c r="S70" s="112">
        <v>7.3379000000000003</v>
      </c>
      <c r="T70" s="112">
        <v>6.7392000000000003</v>
      </c>
      <c r="U70" s="119" t="s">
        <v>430</v>
      </c>
      <c r="V70" s="114" t="s">
        <v>430</v>
      </c>
      <c r="W70" s="112" t="s">
        <v>430</v>
      </c>
      <c r="X70" s="112" t="s">
        <v>430</v>
      </c>
      <c r="Y70" s="278" t="s">
        <v>430</v>
      </c>
      <c r="Z70" s="112" t="s">
        <v>430</v>
      </c>
      <c r="AA70" s="112">
        <v>7.3442999999999996</v>
      </c>
      <c r="AB70" s="112">
        <v>6.7412000000000001</v>
      </c>
      <c r="AC70" s="112" t="s">
        <v>430</v>
      </c>
      <c r="AD70" s="112" t="s">
        <v>430</v>
      </c>
      <c r="AE70" s="112">
        <v>8.5694999999999997</v>
      </c>
      <c r="AF70" s="119">
        <v>6.6447000000000003</v>
      </c>
      <c r="AG70" s="110"/>
      <c r="AH70" s="306">
        <v>12</v>
      </c>
      <c r="AI70" s="110">
        <v>1</v>
      </c>
      <c r="AJ70" s="110">
        <v>1</v>
      </c>
      <c r="AK70" s="110">
        <v>1</v>
      </c>
      <c r="AL70" s="110">
        <v>1</v>
      </c>
      <c r="AM70" s="110">
        <v>2</v>
      </c>
      <c r="AN70" s="110">
        <v>1</v>
      </c>
      <c r="AO70" s="249" t="s">
        <v>430</v>
      </c>
      <c r="AP70" s="110" t="s">
        <v>430</v>
      </c>
      <c r="AQ70" s="110" t="s">
        <v>430</v>
      </c>
      <c r="AR70" s="110" t="s">
        <v>430</v>
      </c>
      <c r="AS70" s="110" t="s">
        <v>430</v>
      </c>
      <c r="AT70" s="110" t="s">
        <v>430</v>
      </c>
      <c r="AU70" s="110">
        <v>2</v>
      </c>
      <c r="AV70" s="110">
        <v>1</v>
      </c>
      <c r="AW70" s="110" t="s">
        <v>430</v>
      </c>
      <c r="AX70" s="110" t="s">
        <v>430</v>
      </c>
      <c r="AY70" s="299">
        <v>1</v>
      </c>
      <c r="AZ70" s="595"/>
      <c r="BA70" s="278">
        <v>15.95</v>
      </c>
      <c r="BB70" s="112">
        <v>82.79</v>
      </c>
      <c r="BC70" s="112" t="s">
        <v>430</v>
      </c>
      <c r="BD70" s="112" t="s">
        <v>430</v>
      </c>
      <c r="BE70" s="278" t="s">
        <v>430</v>
      </c>
      <c r="BF70" s="278">
        <v>1.26</v>
      </c>
      <c r="BG70" s="113"/>
      <c r="BH70" s="117">
        <v>1.26</v>
      </c>
      <c r="BI70" s="112">
        <v>47.96</v>
      </c>
      <c r="BJ70" s="112">
        <v>34.83</v>
      </c>
      <c r="BK70" s="112" t="s">
        <v>430</v>
      </c>
      <c r="BL70" s="112" t="s">
        <v>430</v>
      </c>
      <c r="BM70" s="117">
        <v>1.1599999999999999</v>
      </c>
      <c r="BN70" s="118" t="s">
        <v>430</v>
      </c>
      <c r="BO70" s="118">
        <v>14.79</v>
      </c>
      <c r="BP70" s="118" t="s">
        <v>430</v>
      </c>
      <c r="BQ70" s="118" t="s">
        <v>430</v>
      </c>
      <c r="BR70" s="597"/>
      <c r="BS70" s="269" t="s">
        <v>430</v>
      </c>
      <c r="BT70" s="112">
        <v>11.335263668866499</v>
      </c>
      <c r="BU70" s="113"/>
      <c r="BV70" s="139" t="s">
        <v>7385</v>
      </c>
    </row>
    <row r="71" spans="1:74" s="107" customFormat="1" x14ac:dyDescent="0.25">
      <c r="A71" s="108" t="s">
        <v>7422</v>
      </c>
      <c r="B71" s="109"/>
      <c r="C71" s="734">
        <v>46006</v>
      </c>
      <c r="D71" s="109"/>
      <c r="E71" s="110">
        <v>352.47</v>
      </c>
      <c r="F71" s="109"/>
      <c r="G71" s="111">
        <v>102.9907</v>
      </c>
      <c r="H71" s="253"/>
      <c r="I71" s="114">
        <v>9.8629999999999995E-2</v>
      </c>
      <c r="J71" s="112">
        <v>6.4</v>
      </c>
      <c r="K71" s="112">
        <v>9.8629999999999995E-2</v>
      </c>
      <c r="L71" s="119">
        <v>9.8629999999999995E-2</v>
      </c>
      <c r="M71" s="112"/>
      <c r="N71" s="114">
        <v>6.6284999999999998</v>
      </c>
      <c r="O71" s="112">
        <v>8.0856999999999992</v>
      </c>
      <c r="P71" s="112">
        <v>7.9912999999999998</v>
      </c>
      <c r="Q71" s="112">
        <v>8.0494000000000003</v>
      </c>
      <c r="R71" s="112">
        <v>6.8289999999999997</v>
      </c>
      <c r="S71" s="112">
        <v>6.2727000000000004</v>
      </c>
      <c r="T71" s="112">
        <v>5.7675999999999998</v>
      </c>
      <c r="U71" s="119" t="s">
        <v>430</v>
      </c>
      <c r="V71" s="114" t="s">
        <v>430</v>
      </c>
      <c r="W71" s="112" t="s">
        <v>430</v>
      </c>
      <c r="X71" s="112" t="s">
        <v>430</v>
      </c>
      <c r="Y71" s="278" t="s">
        <v>430</v>
      </c>
      <c r="Z71" s="112" t="s">
        <v>430</v>
      </c>
      <c r="AA71" s="112">
        <v>6.2735000000000003</v>
      </c>
      <c r="AB71" s="112">
        <v>5.7988</v>
      </c>
      <c r="AC71" s="112" t="s">
        <v>430</v>
      </c>
      <c r="AD71" s="112" t="s">
        <v>430</v>
      </c>
      <c r="AE71" s="112">
        <v>7.6661999999999999</v>
      </c>
      <c r="AF71" s="119">
        <v>5.9005999999999998</v>
      </c>
      <c r="AG71" s="110"/>
      <c r="AH71" s="306">
        <v>16</v>
      </c>
      <c r="AI71" s="110">
        <v>11</v>
      </c>
      <c r="AJ71" s="110">
        <v>12</v>
      </c>
      <c r="AK71" s="110">
        <v>14</v>
      </c>
      <c r="AL71" s="110">
        <v>16</v>
      </c>
      <c r="AM71" s="110">
        <v>20</v>
      </c>
      <c r="AN71" s="110">
        <v>23</v>
      </c>
      <c r="AO71" s="249" t="s">
        <v>430</v>
      </c>
      <c r="AP71" s="110" t="s">
        <v>430</v>
      </c>
      <c r="AQ71" s="110" t="s">
        <v>430</v>
      </c>
      <c r="AR71" s="110" t="s">
        <v>430</v>
      </c>
      <c r="AS71" s="110" t="s">
        <v>430</v>
      </c>
      <c r="AT71" s="110" t="s">
        <v>430</v>
      </c>
      <c r="AU71" s="110">
        <v>20</v>
      </c>
      <c r="AV71" s="110">
        <v>23</v>
      </c>
      <c r="AW71" s="110" t="s">
        <v>430</v>
      </c>
      <c r="AX71" s="110" t="s">
        <v>430</v>
      </c>
      <c r="AY71" s="299">
        <v>14</v>
      </c>
      <c r="AZ71" s="595"/>
      <c r="BA71" s="278">
        <v>19.72</v>
      </c>
      <c r="BB71" s="112">
        <v>66.17</v>
      </c>
      <c r="BC71" s="112">
        <v>1.42</v>
      </c>
      <c r="BD71" s="112" t="s">
        <v>430</v>
      </c>
      <c r="BE71" s="278" t="s">
        <v>430</v>
      </c>
      <c r="BF71" s="278">
        <v>12.69</v>
      </c>
      <c r="BG71" s="113"/>
      <c r="BH71" s="117">
        <v>12.69</v>
      </c>
      <c r="BI71" s="112">
        <v>36.58</v>
      </c>
      <c r="BJ71" s="112">
        <v>26.75</v>
      </c>
      <c r="BK71" s="112">
        <v>4.25</v>
      </c>
      <c r="BL71" s="112" t="s">
        <v>430</v>
      </c>
      <c r="BM71" s="117" t="s">
        <v>430</v>
      </c>
      <c r="BN71" s="118" t="s">
        <v>430</v>
      </c>
      <c r="BO71" s="118">
        <v>19.72</v>
      </c>
      <c r="BP71" s="118" t="s">
        <v>430</v>
      </c>
      <c r="BQ71" s="118" t="s">
        <v>430</v>
      </c>
      <c r="BR71" s="597"/>
      <c r="BS71" s="269">
        <v>4.2204538695779599</v>
      </c>
      <c r="BT71" s="112">
        <v>11.2438760588756</v>
      </c>
      <c r="BU71" s="113"/>
      <c r="BV71" s="139" t="s">
        <v>7385</v>
      </c>
    </row>
    <row r="72" spans="1:74" s="107" customFormat="1" x14ac:dyDescent="0.25">
      <c r="A72" s="108" t="s">
        <v>7423</v>
      </c>
      <c r="B72" s="109"/>
      <c r="C72" s="734">
        <v>41274</v>
      </c>
      <c r="D72" s="109"/>
      <c r="E72" s="110">
        <v>262.10000000000002</v>
      </c>
      <c r="F72" s="109"/>
      <c r="G72" s="111">
        <v>2712.7710000000002</v>
      </c>
      <c r="H72" s="253"/>
      <c r="I72" s="114">
        <v>7.2989999999999999E-2</v>
      </c>
      <c r="J72" s="112">
        <v>6.41</v>
      </c>
      <c r="K72" s="112">
        <v>7.2989999999999999E-2</v>
      </c>
      <c r="L72" s="119">
        <v>7.2989999999999999E-2</v>
      </c>
      <c r="M72" s="112"/>
      <c r="N72" s="114">
        <v>6.8875000000000002</v>
      </c>
      <c r="O72" s="112">
        <v>8.7919</v>
      </c>
      <c r="P72" s="112">
        <v>8.7053999999999991</v>
      </c>
      <c r="Q72" s="112">
        <v>8.3849999999999998</v>
      </c>
      <c r="R72" s="112">
        <v>7.2507000000000001</v>
      </c>
      <c r="S72" s="112">
        <v>7.1416000000000004</v>
      </c>
      <c r="T72" s="112">
        <v>6.6311</v>
      </c>
      <c r="U72" s="119">
        <v>6.4244000000000003</v>
      </c>
      <c r="V72" s="114">
        <v>6.3339999999999996</v>
      </c>
      <c r="W72" s="112">
        <v>6.8421000000000003</v>
      </c>
      <c r="X72" s="112">
        <v>7.0082000000000004</v>
      </c>
      <c r="Y72" s="278">
        <v>6.0843999999999996</v>
      </c>
      <c r="Z72" s="112">
        <v>6.0784000000000002</v>
      </c>
      <c r="AA72" s="112">
        <v>7.2262000000000004</v>
      </c>
      <c r="AB72" s="112">
        <v>6.6200999999999999</v>
      </c>
      <c r="AC72" s="112">
        <v>6.4371</v>
      </c>
      <c r="AD72" s="112">
        <v>6.3342999999999998</v>
      </c>
      <c r="AE72" s="112">
        <v>7.8967000000000001</v>
      </c>
      <c r="AF72" s="119">
        <v>6.8057999999999996</v>
      </c>
      <c r="AG72" s="110"/>
      <c r="AH72" s="306">
        <v>13</v>
      </c>
      <c r="AI72" s="110">
        <v>4</v>
      </c>
      <c r="AJ72" s="110">
        <v>6</v>
      </c>
      <c r="AK72" s="110">
        <v>9</v>
      </c>
      <c r="AL72" s="110">
        <v>9</v>
      </c>
      <c r="AM72" s="110">
        <v>7</v>
      </c>
      <c r="AN72" s="110">
        <v>4</v>
      </c>
      <c r="AO72" s="249">
        <v>3</v>
      </c>
      <c r="AP72" s="110">
        <v>3</v>
      </c>
      <c r="AQ72" s="110">
        <v>2</v>
      </c>
      <c r="AR72" s="110">
        <v>4</v>
      </c>
      <c r="AS72" s="110">
        <v>10</v>
      </c>
      <c r="AT72" s="110">
        <v>5</v>
      </c>
      <c r="AU72" s="110">
        <v>7</v>
      </c>
      <c r="AV72" s="110">
        <v>4</v>
      </c>
      <c r="AW72" s="110">
        <v>3</v>
      </c>
      <c r="AX72" s="110">
        <v>3</v>
      </c>
      <c r="AY72" s="299">
        <v>12</v>
      </c>
      <c r="AZ72" s="595"/>
      <c r="BA72" s="278" t="s">
        <v>430</v>
      </c>
      <c r="BB72" s="112">
        <v>76.94</v>
      </c>
      <c r="BC72" s="112" t="s">
        <v>430</v>
      </c>
      <c r="BD72" s="112" t="s">
        <v>430</v>
      </c>
      <c r="BE72" s="278" t="s">
        <v>430</v>
      </c>
      <c r="BF72" s="278">
        <v>23.06</v>
      </c>
      <c r="BG72" s="113"/>
      <c r="BH72" s="117">
        <v>23.06</v>
      </c>
      <c r="BI72" s="112">
        <v>34.76</v>
      </c>
      <c r="BJ72" s="112">
        <v>42.18</v>
      </c>
      <c r="BK72" s="112" t="s">
        <v>430</v>
      </c>
      <c r="BL72" s="112" t="s">
        <v>430</v>
      </c>
      <c r="BM72" s="117" t="s">
        <v>430</v>
      </c>
      <c r="BN72" s="118" t="s">
        <v>430</v>
      </c>
      <c r="BO72" s="118" t="s">
        <v>430</v>
      </c>
      <c r="BP72" s="118" t="s">
        <v>430</v>
      </c>
      <c r="BQ72" s="118" t="s">
        <v>430</v>
      </c>
      <c r="BR72" s="597"/>
      <c r="BS72" s="269" t="s">
        <v>430</v>
      </c>
      <c r="BT72" s="112">
        <v>7.62220610923778</v>
      </c>
      <c r="BU72" s="113"/>
      <c r="BV72" s="139" t="s">
        <v>7367</v>
      </c>
    </row>
    <row r="73" spans="1:74" s="107" customFormat="1" x14ac:dyDescent="0.25">
      <c r="A73" s="108" t="s">
        <v>7424</v>
      </c>
      <c r="B73" s="109"/>
      <c r="C73" s="734">
        <v>45610</v>
      </c>
      <c r="D73" s="109"/>
      <c r="E73" s="110">
        <v>174.94</v>
      </c>
      <c r="F73" s="109"/>
      <c r="G73" s="111">
        <v>1105.0953999999999</v>
      </c>
      <c r="H73" s="253"/>
      <c r="I73" s="114">
        <v>0.10145999999999999</v>
      </c>
      <c r="J73" s="112">
        <v>6.57</v>
      </c>
      <c r="K73" s="112">
        <v>9.4700000000000006E-2</v>
      </c>
      <c r="L73" s="119">
        <v>0.10150000000000001</v>
      </c>
      <c r="M73" s="112"/>
      <c r="N73" s="114">
        <v>7.0662000000000003</v>
      </c>
      <c r="O73" s="112">
        <v>7.5529000000000002</v>
      </c>
      <c r="P73" s="112">
        <v>7.7813999999999997</v>
      </c>
      <c r="Q73" s="112">
        <v>8.0030999999999999</v>
      </c>
      <c r="R73" s="112">
        <v>7.1356000000000002</v>
      </c>
      <c r="S73" s="112">
        <v>7.1414999999999997</v>
      </c>
      <c r="T73" s="112">
        <v>6.4551999999999996</v>
      </c>
      <c r="U73" s="119">
        <v>6.2359</v>
      </c>
      <c r="V73" s="114">
        <v>6.1479999999999997</v>
      </c>
      <c r="W73" s="112" t="s">
        <v>430</v>
      </c>
      <c r="X73" s="112" t="s">
        <v>430</v>
      </c>
      <c r="Y73" s="278" t="s">
        <v>430</v>
      </c>
      <c r="Z73" s="112" t="s">
        <v>430</v>
      </c>
      <c r="AA73" s="112">
        <v>7.1878000000000002</v>
      </c>
      <c r="AB73" s="112">
        <v>6.4623999999999997</v>
      </c>
      <c r="AC73" s="112">
        <v>6.2530999999999999</v>
      </c>
      <c r="AD73" s="112">
        <v>6.149</v>
      </c>
      <c r="AE73" s="112">
        <v>7.6593999999999998</v>
      </c>
      <c r="AF73" s="119">
        <v>6.4791999999999996</v>
      </c>
      <c r="AG73" s="110"/>
      <c r="AH73" s="306">
        <v>11</v>
      </c>
      <c r="AI73" s="110">
        <v>15</v>
      </c>
      <c r="AJ73" s="110">
        <v>16</v>
      </c>
      <c r="AK73" s="110">
        <v>15</v>
      </c>
      <c r="AL73" s="110">
        <v>13</v>
      </c>
      <c r="AM73" s="110">
        <v>8</v>
      </c>
      <c r="AN73" s="110">
        <v>15</v>
      </c>
      <c r="AO73" s="249">
        <v>12</v>
      </c>
      <c r="AP73" s="110">
        <v>13</v>
      </c>
      <c r="AQ73" s="110" t="s">
        <v>430</v>
      </c>
      <c r="AR73" s="110" t="s">
        <v>430</v>
      </c>
      <c r="AS73" s="110" t="s">
        <v>430</v>
      </c>
      <c r="AT73" s="110" t="s">
        <v>430</v>
      </c>
      <c r="AU73" s="110">
        <v>8</v>
      </c>
      <c r="AV73" s="110">
        <v>15</v>
      </c>
      <c r="AW73" s="110">
        <v>13</v>
      </c>
      <c r="AX73" s="110">
        <v>13</v>
      </c>
      <c r="AY73" s="299">
        <v>15</v>
      </c>
      <c r="AZ73" s="595"/>
      <c r="BA73" s="278">
        <v>11.42</v>
      </c>
      <c r="BB73" s="112">
        <v>83.62</v>
      </c>
      <c r="BC73" s="112" t="s">
        <v>430</v>
      </c>
      <c r="BD73" s="112" t="s">
        <v>430</v>
      </c>
      <c r="BE73" s="278" t="s">
        <v>430</v>
      </c>
      <c r="BF73" s="278">
        <v>4.96</v>
      </c>
      <c r="BG73" s="113"/>
      <c r="BH73" s="117">
        <v>4.96</v>
      </c>
      <c r="BI73" s="112">
        <v>55.18</v>
      </c>
      <c r="BJ73" s="112">
        <v>28.44</v>
      </c>
      <c r="BK73" s="112" t="s">
        <v>430</v>
      </c>
      <c r="BL73" s="112" t="s">
        <v>430</v>
      </c>
      <c r="BM73" s="117" t="s">
        <v>430</v>
      </c>
      <c r="BN73" s="118" t="s">
        <v>430</v>
      </c>
      <c r="BO73" s="118">
        <v>11.42</v>
      </c>
      <c r="BP73" s="118" t="s">
        <v>430</v>
      </c>
      <c r="BQ73" s="118" t="s">
        <v>430</v>
      </c>
      <c r="BR73" s="597"/>
      <c r="BS73" s="269" t="s">
        <v>430</v>
      </c>
      <c r="BT73" s="112">
        <v>11.3136084722627</v>
      </c>
      <c r="BU73" s="113"/>
      <c r="BV73" s="139" t="s">
        <v>7385</v>
      </c>
    </row>
    <row r="74" spans="1:74" s="107" customFormat="1" x14ac:dyDescent="0.25">
      <c r="A74" s="108" t="s">
        <v>7425</v>
      </c>
      <c r="B74" s="109"/>
      <c r="C74" s="734">
        <v>45819</v>
      </c>
      <c r="D74" s="109"/>
      <c r="E74" s="110">
        <v>87.98</v>
      </c>
      <c r="F74" s="109"/>
      <c r="G74" s="111">
        <v>1062.0245</v>
      </c>
      <c r="H74" s="253"/>
      <c r="I74" s="114">
        <v>3.0000000000000001E-3</v>
      </c>
      <c r="J74" s="112">
        <v>5.45</v>
      </c>
      <c r="K74" s="112" t="s">
        <v>430</v>
      </c>
      <c r="L74" s="119">
        <v>3.0000000000000001E-3</v>
      </c>
      <c r="M74" s="112"/>
      <c r="N74" s="114">
        <v>5.0082000000000004</v>
      </c>
      <c r="O74" s="112">
        <v>5.2388000000000003</v>
      </c>
      <c r="P74" s="112">
        <v>5.4062999999999999</v>
      </c>
      <c r="Q74" s="112">
        <v>5.1715999999999998</v>
      </c>
      <c r="R74" s="112">
        <v>5.2312000000000003</v>
      </c>
      <c r="S74" s="112">
        <v>6.3388999999999998</v>
      </c>
      <c r="T74" s="112">
        <v>6.0393999999999997</v>
      </c>
      <c r="U74" s="119">
        <v>6.0027999999999997</v>
      </c>
      <c r="V74" s="114">
        <v>6.0248999999999997</v>
      </c>
      <c r="W74" s="112" t="s">
        <v>430</v>
      </c>
      <c r="X74" s="112" t="s">
        <v>430</v>
      </c>
      <c r="Y74" s="278" t="s">
        <v>430</v>
      </c>
      <c r="Z74" s="112" t="s">
        <v>430</v>
      </c>
      <c r="AA74" s="112">
        <v>6.4276</v>
      </c>
      <c r="AB74" s="112">
        <v>6.0537000000000001</v>
      </c>
      <c r="AC74" s="112">
        <v>5.9908000000000001</v>
      </c>
      <c r="AD74" s="112">
        <v>6.0293999999999999</v>
      </c>
      <c r="AE74" s="112">
        <v>5.1006</v>
      </c>
      <c r="AF74" s="119">
        <v>6.0823</v>
      </c>
      <c r="AG74" s="110"/>
      <c r="AH74" s="306">
        <v>23</v>
      </c>
      <c r="AI74" s="110">
        <v>23</v>
      </c>
      <c r="AJ74" s="110">
        <v>23</v>
      </c>
      <c r="AK74" s="110">
        <v>23</v>
      </c>
      <c r="AL74" s="110">
        <v>23</v>
      </c>
      <c r="AM74" s="110">
        <v>19</v>
      </c>
      <c r="AN74" s="110">
        <v>20</v>
      </c>
      <c r="AO74" s="249">
        <v>17</v>
      </c>
      <c r="AP74" s="110">
        <v>17</v>
      </c>
      <c r="AQ74" s="110" t="s">
        <v>430</v>
      </c>
      <c r="AR74" s="110" t="s">
        <v>430</v>
      </c>
      <c r="AS74" s="110" t="s">
        <v>430</v>
      </c>
      <c r="AT74" s="110" t="s">
        <v>430</v>
      </c>
      <c r="AU74" s="110">
        <v>19</v>
      </c>
      <c r="AV74" s="110">
        <v>20</v>
      </c>
      <c r="AW74" s="110">
        <v>18</v>
      </c>
      <c r="AX74" s="110">
        <v>16</v>
      </c>
      <c r="AY74" s="299">
        <v>23</v>
      </c>
      <c r="AZ74" s="595"/>
      <c r="BA74" s="278" t="s">
        <v>430</v>
      </c>
      <c r="BB74" s="112">
        <v>2.27</v>
      </c>
      <c r="BC74" s="112" t="s">
        <v>430</v>
      </c>
      <c r="BD74" s="112" t="s">
        <v>430</v>
      </c>
      <c r="BE74" s="278" t="s">
        <v>430</v>
      </c>
      <c r="BF74" s="278">
        <v>97.73</v>
      </c>
      <c r="BG74" s="113"/>
      <c r="BH74" s="117">
        <v>96.92</v>
      </c>
      <c r="BI74" s="112">
        <v>2.27</v>
      </c>
      <c r="BJ74" s="112" t="s">
        <v>430</v>
      </c>
      <c r="BK74" s="112" t="s">
        <v>430</v>
      </c>
      <c r="BL74" s="112" t="s">
        <v>430</v>
      </c>
      <c r="BM74" s="117" t="s">
        <v>430</v>
      </c>
      <c r="BN74" s="118" t="s">
        <v>430</v>
      </c>
      <c r="BO74" s="118" t="s">
        <v>430</v>
      </c>
      <c r="BP74" s="118" t="s">
        <v>430</v>
      </c>
      <c r="BQ74" s="118" t="s">
        <v>430</v>
      </c>
      <c r="BR74" s="597"/>
      <c r="BS74" s="269" t="s">
        <v>430</v>
      </c>
      <c r="BT74" s="112" t="s">
        <v>430</v>
      </c>
      <c r="BU74" s="113"/>
      <c r="BV74" s="139" t="s">
        <v>7426</v>
      </c>
    </row>
    <row r="75" spans="1:74" s="107" customFormat="1" x14ac:dyDescent="0.25">
      <c r="A75" s="108" t="s">
        <v>7427</v>
      </c>
      <c r="B75" s="109"/>
      <c r="C75" s="734">
        <v>45989</v>
      </c>
      <c r="D75" s="109"/>
      <c r="E75" s="110">
        <v>87.82</v>
      </c>
      <c r="F75" s="109"/>
      <c r="G75" s="111">
        <v>1037.4839999999999</v>
      </c>
      <c r="H75" s="253"/>
      <c r="I75" s="114">
        <v>7.1230000000000002E-2</v>
      </c>
      <c r="J75" s="112">
        <v>6.54</v>
      </c>
      <c r="K75" s="112">
        <v>7.1230000000000002E-2</v>
      </c>
      <c r="L75" s="119">
        <v>7.1230000000000002E-2</v>
      </c>
      <c r="M75" s="112"/>
      <c r="N75" s="114">
        <v>8.3186999999999998</v>
      </c>
      <c r="O75" s="112">
        <v>7.9455999999999998</v>
      </c>
      <c r="P75" s="112">
        <v>7.3436000000000003</v>
      </c>
      <c r="Q75" s="112">
        <v>7.3483999999999998</v>
      </c>
      <c r="R75" s="112">
        <v>6.7165999999999997</v>
      </c>
      <c r="S75" s="112">
        <v>7.0262000000000002</v>
      </c>
      <c r="T75" s="112">
        <v>6.5734000000000004</v>
      </c>
      <c r="U75" s="119" t="s">
        <v>430</v>
      </c>
      <c r="V75" s="114" t="s">
        <v>430</v>
      </c>
      <c r="W75" s="112" t="s">
        <v>430</v>
      </c>
      <c r="X75" s="112" t="s">
        <v>430</v>
      </c>
      <c r="Y75" s="278" t="s">
        <v>430</v>
      </c>
      <c r="Z75" s="112" t="s">
        <v>430</v>
      </c>
      <c r="AA75" s="112">
        <v>7.0671999999999997</v>
      </c>
      <c r="AB75" s="112">
        <v>6.5498000000000003</v>
      </c>
      <c r="AC75" s="112" t="s">
        <v>430</v>
      </c>
      <c r="AD75" s="112" t="s">
        <v>430</v>
      </c>
      <c r="AE75" s="112">
        <v>7.1828000000000003</v>
      </c>
      <c r="AF75" s="119">
        <v>6.7731000000000003</v>
      </c>
      <c r="AG75" s="110"/>
      <c r="AH75" s="306">
        <v>2</v>
      </c>
      <c r="AI75" s="110">
        <v>13</v>
      </c>
      <c r="AJ75" s="110">
        <v>19</v>
      </c>
      <c r="AK75" s="110">
        <v>19</v>
      </c>
      <c r="AL75" s="110">
        <v>19</v>
      </c>
      <c r="AM75" s="110">
        <v>14</v>
      </c>
      <c r="AN75" s="110">
        <v>11</v>
      </c>
      <c r="AO75" s="249" t="s">
        <v>430</v>
      </c>
      <c r="AP75" s="110" t="s">
        <v>430</v>
      </c>
      <c r="AQ75" s="110" t="s">
        <v>430</v>
      </c>
      <c r="AR75" s="110" t="s">
        <v>430</v>
      </c>
      <c r="AS75" s="110" t="s">
        <v>430</v>
      </c>
      <c r="AT75" s="110" t="s">
        <v>430</v>
      </c>
      <c r="AU75" s="110">
        <v>15</v>
      </c>
      <c r="AV75" s="110">
        <v>11</v>
      </c>
      <c r="AW75" s="110" t="s">
        <v>430</v>
      </c>
      <c r="AX75" s="110" t="s">
        <v>430</v>
      </c>
      <c r="AY75" s="299">
        <v>19</v>
      </c>
      <c r="AZ75" s="595"/>
      <c r="BA75" s="278">
        <v>11.25</v>
      </c>
      <c r="BB75" s="112">
        <v>65.38</v>
      </c>
      <c r="BC75" s="112">
        <v>5.7</v>
      </c>
      <c r="BD75" s="112">
        <v>2.85</v>
      </c>
      <c r="BE75" s="278" t="s">
        <v>430</v>
      </c>
      <c r="BF75" s="278">
        <v>14.83</v>
      </c>
      <c r="BG75" s="113"/>
      <c r="BH75" s="117">
        <v>14.83</v>
      </c>
      <c r="BI75" s="112">
        <v>22.74</v>
      </c>
      <c r="BJ75" s="112">
        <v>22.73</v>
      </c>
      <c r="BK75" s="112">
        <v>28.46</v>
      </c>
      <c r="BL75" s="112" t="s">
        <v>430</v>
      </c>
      <c r="BM75" s="117" t="s">
        <v>430</v>
      </c>
      <c r="BN75" s="118" t="s">
        <v>430</v>
      </c>
      <c r="BO75" s="118">
        <v>11.25</v>
      </c>
      <c r="BP75" s="118" t="s">
        <v>430</v>
      </c>
      <c r="BQ75" s="118" t="s">
        <v>430</v>
      </c>
      <c r="BR75" s="597"/>
      <c r="BS75" s="269" t="s">
        <v>430</v>
      </c>
      <c r="BT75" s="112">
        <v>11.369197748863099</v>
      </c>
      <c r="BU75" s="113"/>
      <c r="BV75" s="139" t="s">
        <v>7385</v>
      </c>
    </row>
    <row r="76" spans="1:74" s="107" customFormat="1" x14ac:dyDescent="0.25">
      <c r="A76" s="108" t="s">
        <v>7428</v>
      </c>
      <c r="B76" s="109"/>
      <c r="C76" s="734">
        <v>41275</v>
      </c>
      <c r="D76" s="109"/>
      <c r="E76" s="110">
        <v>78.400000000000006</v>
      </c>
      <c r="F76" s="109"/>
      <c r="G76" s="111">
        <v>30.234000000000002</v>
      </c>
      <c r="H76" s="253"/>
      <c r="I76" s="114">
        <v>0.09</v>
      </c>
      <c r="J76" s="112">
        <v>5.84</v>
      </c>
      <c r="K76" s="112">
        <v>0.08</v>
      </c>
      <c r="L76" s="119">
        <v>0.08</v>
      </c>
      <c r="M76" s="112"/>
      <c r="N76" s="114">
        <v>6.2788000000000004</v>
      </c>
      <c r="O76" s="112">
        <v>6.9255000000000004</v>
      </c>
      <c r="P76" s="112">
        <v>7.1670999999999996</v>
      </c>
      <c r="Q76" s="112">
        <v>7.2809999999999997</v>
      </c>
      <c r="R76" s="112">
        <v>6.4885000000000002</v>
      </c>
      <c r="S76" s="112">
        <v>6.1727999999999996</v>
      </c>
      <c r="T76" s="112">
        <v>5.8372000000000002</v>
      </c>
      <c r="U76" s="119">
        <v>5.7569999999999997</v>
      </c>
      <c r="V76" s="114">
        <v>5.7801999999999998</v>
      </c>
      <c r="W76" s="112">
        <v>6.3041</v>
      </c>
      <c r="X76" s="112">
        <v>6.5004</v>
      </c>
      <c r="Y76" s="278">
        <v>5.9513999999999996</v>
      </c>
      <c r="Z76" s="112">
        <v>5.9641000000000002</v>
      </c>
      <c r="AA76" s="112">
        <v>6.1554000000000002</v>
      </c>
      <c r="AB76" s="112">
        <v>5.8075999999999999</v>
      </c>
      <c r="AC76" s="112">
        <v>5.7644000000000002</v>
      </c>
      <c r="AD76" s="112">
        <v>5.7350000000000003</v>
      </c>
      <c r="AE76" s="112">
        <v>7.0871000000000004</v>
      </c>
      <c r="AF76" s="119">
        <v>6.7359</v>
      </c>
      <c r="AG76" s="110"/>
      <c r="AH76" s="306">
        <v>17</v>
      </c>
      <c r="AI76" s="110">
        <v>20</v>
      </c>
      <c r="AJ76" s="110">
        <v>20</v>
      </c>
      <c r="AK76" s="110">
        <v>20</v>
      </c>
      <c r="AL76" s="110">
        <v>20</v>
      </c>
      <c r="AM76" s="110">
        <v>22</v>
      </c>
      <c r="AN76" s="110">
        <v>22</v>
      </c>
      <c r="AO76" s="249">
        <v>19</v>
      </c>
      <c r="AP76" s="110">
        <v>20</v>
      </c>
      <c r="AQ76" s="110">
        <v>18</v>
      </c>
      <c r="AR76" s="110">
        <v>17</v>
      </c>
      <c r="AS76" s="110">
        <v>14</v>
      </c>
      <c r="AT76" s="110">
        <v>7</v>
      </c>
      <c r="AU76" s="110">
        <v>21</v>
      </c>
      <c r="AV76" s="110">
        <v>22</v>
      </c>
      <c r="AW76" s="110">
        <v>20</v>
      </c>
      <c r="AX76" s="110">
        <v>20</v>
      </c>
      <c r="AY76" s="299">
        <v>20</v>
      </c>
      <c r="AZ76" s="595"/>
      <c r="BA76" s="278">
        <v>25.39</v>
      </c>
      <c r="BB76" s="112">
        <v>48.89</v>
      </c>
      <c r="BC76" s="112">
        <v>5.74</v>
      </c>
      <c r="BD76" s="112" t="s">
        <v>430</v>
      </c>
      <c r="BE76" s="278" t="s">
        <v>430</v>
      </c>
      <c r="BF76" s="278">
        <v>19.98</v>
      </c>
      <c r="BG76" s="113"/>
      <c r="BH76" s="117">
        <v>19.98</v>
      </c>
      <c r="BI76" s="112">
        <v>20.91</v>
      </c>
      <c r="BJ76" s="112">
        <v>16.5</v>
      </c>
      <c r="BK76" s="112">
        <v>17.22</v>
      </c>
      <c r="BL76" s="112" t="s">
        <v>430</v>
      </c>
      <c r="BM76" s="117">
        <v>6.4</v>
      </c>
      <c r="BN76" s="118" t="s">
        <v>430</v>
      </c>
      <c r="BO76" s="118">
        <v>18.989999999999998</v>
      </c>
      <c r="BP76" s="118" t="s">
        <v>430</v>
      </c>
      <c r="BQ76" s="118" t="s">
        <v>430</v>
      </c>
      <c r="BR76" s="597"/>
      <c r="BS76" s="269">
        <v>6.3800325706379999</v>
      </c>
      <c r="BT76" s="112">
        <v>12.7339226812734</v>
      </c>
      <c r="BU76" s="113"/>
      <c r="BV76" s="139" t="s">
        <v>7367</v>
      </c>
    </row>
    <row r="77" spans="1:74" s="107" customFormat="1" x14ac:dyDescent="0.25">
      <c r="A77" s="108" t="s">
        <v>7429</v>
      </c>
      <c r="B77" s="109"/>
      <c r="C77" s="734">
        <v>43579</v>
      </c>
      <c r="D77" s="109"/>
      <c r="E77" s="110">
        <v>48.83</v>
      </c>
      <c r="F77" s="109"/>
      <c r="G77" s="111">
        <v>1453.0854999999999</v>
      </c>
      <c r="H77" s="253"/>
      <c r="I77" s="114">
        <v>2.2790000000000001E-2</v>
      </c>
      <c r="J77" s="112">
        <v>5.78</v>
      </c>
      <c r="K77" s="112">
        <v>2.2790000000000001E-2</v>
      </c>
      <c r="L77" s="119">
        <v>2.2790000000000001E-2</v>
      </c>
      <c r="M77" s="112"/>
      <c r="N77" s="114">
        <v>7.3513000000000002</v>
      </c>
      <c r="O77" s="112">
        <v>7.4321999999999999</v>
      </c>
      <c r="P77" s="112">
        <v>7.3494000000000002</v>
      </c>
      <c r="Q77" s="112">
        <v>6.9631999999999996</v>
      </c>
      <c r="R77" s="112">
        <v>6.2108999999999996</v>
      </c>
      <c r="S77" s="112">
        <v>6.6970999999999998</v>
      </c>
      <c r="T77" s="112">
        <v>6.2335000000000003</v>
      </c>
      <c r="U77" s="119">
        <v>6.1222000000000003</v>
      </c>
      <c r="V77" s="114">
        <v>6.1441999999999997</v>
      </c>
      <c r="W77" s="112">
        <v>6.6181999999999999</v>
      </c>
      <c r="X77" s="112">
        <v>6.7530999999999999</v>
      </c>
      <c r="Y77" s="278">
        <v>5.9713000000000003</v>
      </c>
      <c r="Z77" s="112" t="s">
        <v>430</v>
      </c>
      <c r="AA77" s="112">
        <v>6.7416</v>
      </c>
      <c r="AB77" s="112">
        <v>6.2192999999999996</v>
      </c>
      <c r="AC77" s="112">
        <v>6.1223999999999998</v>
      </c>
      <c r="AD77" s="112">
        <v>6.1458000000000004</v>
      </c>
      <c r="AE77" s="112">
        <v>6.6421999999999999</v>
      </c>
      <c r="AF77" s="119">
        <v>5.3606999999999996</v>
      </c>
      <c r="AG77" s="110"/>
      <c r="AH77" s="306">
        <v>6</v>
      </c>
      <c r="AI77" s="110">
        <v>17</v>
      </c>
      <c r="AJ77" s="110">
        <v>18</v>
      </c>
      <c r="AK77" s="110">
        <v>22</v>
      </c>
      <c r="AL77" s="110">
        <v>22</v>
      </c>
      <c r="AM77" s="110">
        <v>17</v>
      </c>
      <c r="AN77" s="110">
        <v>17</v>
      </c>
      <c r="AO77" s="249">
        <v>14</v>
      </c>
      <c r="AP77" s="110">
        <v>14</v>
      </c>
      <c r="AQ77" s="110">
        <v>13</v>
      </c>
      <c r="AR77" s="110">
        <v>13</v>
      </c>
      <c r="AS77" s="110">
        <v>13</v>
      </c>
      <c r="AT77" s="110" t="s">
        <v>430</v>
      </c>
      <c r="AU77" s="110">
        <v>17</v>
      </c>
      <c r="AV77" s="110">
        <v>17</v>
      </c>
      <c r="AW77" s="110">
        <v>15</v>
      </c>
      <c r="AX77" s="110">
        <v>14</v>
      </c>
      <c r="AY77" s="299">
        <v>22</v>
      </c>
      <c r="AZ77" s="595"/>
      <c r="BA77" s="278">
        <v>20.45</v>
      </c>
      <c r="BB77" s="112">
        <v>49.06</v>
      </c>
      <c r="BC77" s="112" t="s">
        <v>430</v>
      </c>
      <c r="BD77" s="112" t="s">
        <v>430</v>
      </c>
      <c r="BE77" s="278" t="s">
        <v>430</v>
      </c>
      <c r="BF77" s="278">
        <v>30.49</v>
      </c>
      <c r="BG77" s="113"/>
      <c r="BH77" s="117">
        <v>30.49</v>
      </c>
      <c r="BI77" s="112">
        <v>38.86</v>
      </c>
      <c r="BJ77" s="112">
        <v>10.199999999999999</v>
      </c>
      <c r="BK77" s="112" t="s">
        <v>430</v>
      </c>
      <c r="BL77" s="112" t="s">
        <v>430</v>
      </c>
      <c r="BM77" s="117" t="s">
        <v>430</v>
      </c>
      <c r="BN77" s="118" t="s">
        <v>430</v>
      </c>
      <c r="BO77" s="118">
        <v>20.45</v>
      </c>
      <c r="BP77" s="118" t="s">
        <v>430</v>
      </c>
      <c r="BQ77" s="118" t="s">
        <v>430</v>
      </c>
      <c r="BR77" s="597"/>
      <c r="BS77" s="269" t="s">
        <v>430</v>
      </c>
      <c r="BT77" s="112" t="s">
        <v>430</v>
      </c>
      <c r="BU77" s="113"/>
      <c r="BV77" s="139" t="s">
        <v>7367</v>
      </c>
    </row>
    <row r="78" spans="1:74" x14ac:dyDescent="0.25">
      <c r="A78" s="318" t="s">
        <v>93</v>
      </c>
      <c r="B78" s="43"/>
      <c r="C78" s="720"/>
      <c r="D78" s="43"/>
      <c r="E78" s="51"/>
      <c r="F78" s="43"/>
      <c r="G78" s="55"/>
      <c r="H78" s="252"/>
      <c r="I78" s="70"/>
      <c r="J78" s="59"/>
      <c r="K78" s="59"/>
      <c r="L78" s="88"/>
      <c r="M78" s="59"/>
      <c r="N78" s="70">
        <v>6.8552999999999997</v>
      </c>
      <c r="O78" s="59">
        <v>7.8205999999999998</v>
      </c>
      <c r="P78" s="59">
        <v>7.9320000000000004</v>
      </c>
      <c r="Q78" s="59">
        <v>7.9972000000000003</v>
      </c>
      <c r="R78" s="59">
        <v>6.9690000000000003</v>
      </c>
      <c r="S78" s="59">
        <v>6.8963000000000001</v>
      </c>
      <c r="T78" s="59">
        <v>6.4097999999999997</v>
      </c>
      <c r="U78" s="88">
        <v>6.2439</v>
      </c>
      <c r="V78" s="70">
        <v>6.1764999999999999</v>
      </c>
      <c r="W78" s="59">
        <v>6.6820000000000004</v>
      </c>
      <c r="X78" s="59">
        <v>6.8548</v>
      </c>
      <c r="Y78" s="276">
        <v>6.0799000000000003</v>
      </c>
      <c r="Z78" s="59">
        <v>5.9238</v>
      </c>
      <c r="AA78" s="59">
        <v>6.9257</v>
      </c>
      <c r="AB78" s="59">
        <v>6.4032999999999998</v>
      </c>
      <c r="AC78" s="59">
        <v>6.2503000000000002</v>
      </c>
      <c r="AD78" s="59">
        <v>6.1749000000000001</v>
      </c>
      <c r="AE78" s="59">
        <v>7.6558999999999999</v>
      </c>
      <c r="AF78" s="88">
        <v>6.3670999999999998</v>
      </c>
      <c r="AG78" s="51"/>
      <c r="AH78" s="307">
        <v>23</v>
      </c>
      <c r="AI78" s="51">
        <v>23</v>
      </c>
      <c r="AJ78" s="51">
        <v>23</v>
      </c>
      <c r="AK78" s="51">
        <v>23</v>
      </c>
      <c r="AL78" s="51">
        <v>23</v>
      </c>
      <c r="AM78" s="51">
        <v>23</v>
      </c>
      <c r="AN78" s="51">
        <v>23</v>
      </c>
      <c r="AO78" s="319">
        <v>19</v>
      </c>
      <c r="AP78" s="51">
        <v>20</v>
      </c>
      <c r="AQ78" s="51">
        <v>18</v>
      </c>
      <c r="AR78" s="51">
        <v>17</v>
      </c>
      <c r="AS78" s="51">
        <v>17</v>
      </c>
      <c r="AT78" s="51">
        <v>11</v>
      </c>
      <c r="AU78" s="51">
        <v>23</v>
      </c>
      <c r="AV78" s="51">
        <v>23</v>
      </c>
      <c r="AW78" s="51">
        <v>20</v>
      </c>
      <c r="AX78" s="51">
        <v>20</v>
      </c>
      <c r="AY78" s="300">
        <v>23</v>
      </c>
      <c r="AZ78" s="579"/>
      <c r="BA78" s="276"/>
      <c r="BB78" s="59"/>
      <c r="BC78" s="59"/>
      <c r="BD78" s="59"/>
      <c r="BE78" s="276"/>
      <c r="BF78" s="276"/>
      <c r="BG78" s="66"/>
      <c r="BH78" s="33"/>
      <c r="BI78" s="59"/>
      <c r="BJ78" s="59"/>
      <c r="BK78" s="59"/>
      <c r="BL78" s="59"/>
      <c r="BM78" s="33"/>
      <c r="BN78" s="84"/>
      <c r="BO78" s="84"/>
      <c r="BP78" s="84"/>
      <c r="BQ78" s="84"/>
      <c r="BR78" s="602"/>
      <c r="BS78" s="267"/>
      <c r="BT78" s="59"/>
      <c r="BU78" s="66"/>
      <c r="BV78" s="34"/>
    </row>
    <row r="79" spans="1:74" x14ac:dyDescent="0.25">
      <c r="A79" s="320" t="s">
        <v>94</v>
      </c>
      <c r="B79" s="44"/>
      <c r="C79" s="721"/>
      <c r="D79" s="44"/>
      <c r="E79" s="52"/>
      <c r="F79" s="44"/>
      <c r="G79" s="56"/>
      <c r="H79" s="64"/>
      <c r="I79" s="71"/>
      <c r="J79" s="60"/>
      <c r="K79" s="60"/>
      <c r="L79" s="89"/>
      <c r="M79" s="60"/>
      <c r="N79" s="71">
        <v>8.3360000000000003</v>
      </c>
      <c r="O79" s="60">
        <v>8.9484999999999992</v>
      </c>
      <c r="P79" s="60">
        <v>8.9201999999999995</v>
      </c>
      <c r="Q79" s="60">
        <v>9.0767000000000007</v>
      </c>
      <c r="R79" s="60">
        <v>7.5773999999999999</v>
      </c>
      <c r="S79" s="60">
        <v>7.3569000000000004</v>
      </c>
      <c r="T79" s="60">
        <v>6.7392000000000003</v>
      </c>
      <c r="U79" s="89">
        <v>6.4553000000000003</v>
      </c>
      <c r="V79" s="71">
        <v>6.3559999999999999</v>
      </c>
      <c r="W79" s="60">
        <v>6.8474000000000004</v>
      </c>
      <c r="X79" s="60">
        <v>7.0209999999999999</v>
      </c>
      <c r="Y79" s="277">
        <v>6.2331000000000003</v>
      </c>
      <c r="Z79" s="60">
        <v>6.3821000000000003</v>
      </c>
      <c r="AA79" s="60">
        <v>7.4160000000000004</v>
      </c>
      <c r="AB79" s="60">
        <v>6.7412000000000001</v>
      </c>
      <c r="AC79" s="60">
        <v>6.4618000000000002</v>
      </c>
      <c r="AD79" s="60">
        <v>6.3593000000000002</v>
      </c>
      <c r="AE79" s="60">
        <v>8.5694999999999997</v>
      </c>
      <c r="AF79" s="89">
        <v>7.1428000000000003</v>
      </c>
      <c r="AG79" s="52"/>
      <c r="AH79" s="305"/>
      <c r="AI79" s="52"/>
      <c r="AJ79" s="52"/>
      <c r="AK79" s="52"/>
      <c r="AL79" s="52"/>
      <c r="AM79" s="52"/>
      <c r="AN79" s="52"/>
      <c r="AO79" s="313"/>
      <c r="AP79" s="52"/>
      <c r="AQ79" s="52"/>
      <c r="AR79" s="52"/>
      <c r="AS79" s="52"/>
      <c r="AT79" s="52"/>
      <c r="AU79" s="52"/>
      <c r="AV79" s="52"/>
      <c r="AW79" s="52"/>
      <c r="AX79" s="52"/>
      <c r="AY79" s="298"/>
      <c r="AZ79" s="580"/>
      <c r="BA79" s="277"/>
      <c r="BB79" s="60"/>
      <c r="BC79" s="60"/>
      <c r="BD79" s="60"/>
      <c r="BE79" s="277"/>
      <c r="BF79" s="277"/>
      <c r="BG79" s="67"/>
      <c r="BH79" s="25"/>
      <c r="BI79" s="60"/>
      <c r="BJ79" s="60"/>
      <c r="BK79" s="60"/>
      <c r="BL79" s="60"/>
      <c r="BM79" s="25"/>
      <c r="BN79" s="85"/>
      <c r="BO79" s="85"/>
      <c r="BP79" s="85"/>
      <c r="BQ79" s="85"/>
      <c r="BR79" s="596"/>
      <c r="BS79" s="268"/>
      <c r="BT79" s="60"/>
      <c r="BU79" s="67"/>
      <c r="BV79" s="26"/>
    </row>
    <row r="80" spans="1:74" x14ac:dyDescent="0.25">
      <c r="A80" s="320" t="s">
        <v>95</v>
      </c>
      <c r="B80" s="44"/>
      <c r="C80" s="721"/>
      <c r="D80" s="44"/>
      <c r="E80" s="52"/>
      <c r="F80" s="44"/>
      <c r="G80" s="56"/>
      <c r="H80" s="64"/>
      <c r="I80" s="71"/>
      <c r="J80" s="60"/>
      <c r="K80" s="60"/>
      <c r="L80" s="89"/>
      <c r="M80" s="60"/>
      <c r="N80" s="71">
        <v>5.0082000000000004</v>
      </c>
      <c r="O80" s="60">
        <v>5.2388000000000003</v>
      </c>
      <c r="P80" s="60">
        <v>5.4062999999999999</v>
      </c>
      <c r="Q80" s="60">
        <v>5.1715999999999998</v>
      </c>
      <c r="R80" s="60">
        <v>5.2312000000000003</v>
      </c>
      <c r="S80" s="60">
        <v>6.1543000000000001</v>
      </c>
      <c r="T80" s="60">
        <v>5.7675999999999998</v>
      </c>
      <c r="U80" s="89">
        <v>5.7569999999999997</v>
      </c>
      <c r="V80" s="71">
        <v>5.7801999999999998</v>
      </c>
      <c r="W80" s="60">
        <v>6.3041</v>
      </c>
      <c r="X80" s="60">
        <v>6.5004</v>
      </c>
      <c r="Y80" s="277">
        <v>5.8227000000000002</v>
      </c>
      <c r="Z80" s="60">
        <v>5.1184000000000003</v>
      </c>
      <c r="AA80" s="60">
        <v>6.1219000000000001</v>
      </c>
      <c r="AB80" s="60">
        <v>5.7988</v>
      </c>
      <c r="AC80" s="60">
        <v>5.7644000000000002</v>
      </c>
      <c r="AD80" s="60">
        <v>5.7350000000000003</v>
      </c>
      <c r="AE80" s="60">
        <v>5.1006</v>
      </c>
      <c r="AF80" s="89">
        <v>5.3127000000000004</v>
      </c>
      <c r="AG80" s="52"/>
      <c r="AH80" s="305"/>
      <c r="AI80" s="52"/>
      <c r="AJ80" s="52"/>
      <c r="AK80" s="52"/>
      <c r="AL80" s="52"/>
      <c r="AM80" s="52"/>
      <c r="AN80" s="52"/>
      <c r="AO80" s="313"/>
      <c r="AP80" s="52"/>
      <c r="AQ80" s="52"/>
      <c r="AR80" s="52"/>
      <c r="AS80" s="52"/>
      <c r="AT80" s="52"/>
      <c r="AU80" s="52"/>
      <c r="AV80" s="52"/>
      <c r="AW80" s="52"/>
      <c r="AX80" s="52"/>
      <c r="AY80" s="298"/>
      <c r="AZ80" s="580"/>
      <c r="BA80" s="277"/>
      <c r="BB80" s="60"/>
      <c r="BC80" s="60"/>
      <c r="BD80" s="60"/>
      <c r="BE80" s="277"/>
      <c r="BF80" s="277"/>
      <c r="BG80" s="67"/>
      <c r="BH80" s="25"/>
      <c r="BI80" s="60"/>
      <c r="BJ80" s="60"/>
      <c r="BK80" s="60"/>
      <c r="BL80" s="60"/>
      <c r="BM80" s="25"/>
      <c r="BN80" s="85"/>
      <c r="BO80" s="85"/>
      <c r="BP80" s="85"/>
      <c r="BQ80" s="85"/>
      <c r="BR80" s="596"/>
      <c r="BS80" s="268"/>
      <c r="BT80" s="60"/>
      <c r="BU80" s="67"/>
      <c r="BV80" s="26"/>
    </row>
    <row r="81" spans="1:74" x14ac:dyDescent="0.25">
      <c r="A81" s="321" t="s">
        <v>96</v>
      </c>
      <c r="B81" s="45"/>
      <c r="C81" s="722"/>
      <c r="D81" s="45"/>
      <c r="E81" s="53"/>
      <c r="F81" s="45"/>
      <c r="G81" s="57"/>
      <c r="H81" s="254"/>
      <c r="I81" s="72"/>
      <c r="J81" s="61"/>
      <c r="K81" s="61"/>
      <c r="L81" s="90"/>
      <c r="M81" s="61"/>
      <c r="N81" s="72">
        <v>6.9661999999999997</v>
      </c>
      <c r="O81" s="61">
        <v>8.0435999999999996</v>
      </c>
      <c r="P81" s="61">
        <v>7.9912999999999998</v>
      </c>
      <c r="Q81" s="61">
        <v>8.2670999999999992</v>
      </c>
      <c r="R81" s="61">
        <v>7.1631</v>
      </c>
      <c r="S81" s="61">
        <v>7.0845000000000002</v>
      </c>
      <c r="T81" s="61">
        <v>6.5395000000000003</v>
      </c>
      <c r="U81" s="90">
        <v>6.3181500000000002</v>
      </c>
      <c r="V81" s="72">
        <v>6.2253999999999996</v>
      </c>
      <c r="W81" s="61">
        <v>6.7240000000000002</v>
      </c>
      <c r="X81" s="61">
        <v>6.9095000000000004</v>
      </c>
      <c r="Y81" s="279">
        <v>6.1443000000000003</v>
      </c>
      <c r="Z81" s="61">
        <v>6.0125000000000002</v>
      </c>
      <c r="AA81" s="61">
        <v>7.1407999999999996</v>
      </c>
      <c r="AB81" s="61">
        <v>6.5227000000000004</v>
      </c>
      <c r="AC81" s="61">
        <v>6.3057999999999996</v>
      </c>
      <c r="AD81" s="61">
        <v>6.2085999999999997</v>
      </c>
      <c r="AE81" s="61">
        <v>7.8967000000000001</v>
      </c>
      <c r="AF81" s="90">
        <v>6.5335999999999999</v>
      </c>
      <c r="AG81" s="53"/>
      <c r="AH81" s="308"/>
      <c r="AI81" s="53"/>
      <c r="AJ81" s="53"/>
      <c r="AK81" s="53"/>
      <c r="AL81" s="53"/>
      <c r="AM81" s="53"/>
      <c r="AN81" s="53"/>
      <c r="AO81" s="322"/>
      <c r="AP81" s="53"/>
      <c r="AQ81" s="53"/>
      <c r="AR81" s="53"/>
      <c r="AS81" s="53"/>
      <c r="AT81" s="53"/>
      <c r="AU81" s="53"/>
      <c r="AV81" s="53"/>
      <c r="AW81" s="53"/>
      <c r="AX81" s="53"/>
      <c r="AY81" s="301"/>
      <c r="AZ81" s="581"/>
      <c r="BA81" s="279"/>
      <c r="BB81" s="61"/>
      <c r="BC81" s="61"/>
      <c r="BD81" s="61"/>
      <c r="BE81" s="279"/>
      <c r="BF81" s="279"/>
      <c r="BG81" s="68"/>
      <c r="BH81" s="27"/>
      <c r="BI81" s="61"/>
      <c r="BJ81" s="61"/>
      <c r="BK81" s="61"/>
      <c r="BL81" s="61"/>
      <c r="BM81" s="27"/>
      <c r="BN81" s="86"/>
      <c r="BO81" s="86"/>
      <c r="BP81" s="86"/>
      <c r="BQ81" s="86"/>
      <c r="BR81" s="603"/>
      <c r="BS81" s="270"/>
      <c r="BT81" s="61"/>
      <c r="BU81" s="68"/>
      <c r="BV81" s="272"/>
    </row>
    <row r="82" spans="1:74" ht="14.5" x14ac:dyDescent="0.25">
      <c r="A82" s="323" t="s">
        <v>224</v>
      </c>
      <c r="B82" s="46"/>
      <c r="C82" s="723"/>
      <c r="D82" s="46"/>
      <c r="E82" s="54"/>
      <c r="F82" s="46"/>
      <c r="G82" s="58"/>
      <c r="H82" s="255"/>
      <c r="I82" s="73"/>
      <c r="J82" s="62"/>
      <c r="K82" s="62"/>
      <c r="L82" s="91"/>
      <c r="M82" s="62"/>
      <c r="N82" s="73"/>
      <c r="O82" s="62"/>
      <c r="P82" s="62"/>
      <c r="Q82" s="62"/>
      <c r="R82" s="62"/>
      <c r="S82" s="62"/>
      <c r="T82" s="62"/>
      <c r="U82" s="91"/>
      <c r="V82" s="73"/>
      <c r="W82" s="62"/>
      <c r="X82" s="62"/>
      <c r="Y82" s="245"/>
      <c r="Z82" s="62"/>
      <c r="AA82" s="62"/>
      <c r="AB82" s="62"/>
      <c r="AC82" s="62"/>
      <c r="AD82" s="62"/>
      <c r="AE82" s="62"/>
      <c r="AF82" s="91"/>
      <c r="AG82" s="54"/>
      <c r="AH82" s="309"/>
      <c r="AI82" s="54"/>
      <c r="AJ82" s="54"/>
      <c r="AK82" s="54"/>
      <c r="AL82" s="54"/>
      <c r="AM82" s="54"/>
      <c r="AN82" s="54"/>
      <c r="AO82" s="247"/>
      <c r="AP82" s="54"/>
      <c r="AQ82" s="54"/>
      <c r="AR82" s="54"/>
      <c r="AS82" s="54"/>
      <c r="AT82" s="54"/>
      <c r="AU82" s="54"/>
      <c r="AV82" s="54"/>
      <c r="AW82" s="54"/>
      <c r="AX82" s="54"/>
      <c r="AY82" s="302"/>
      <c r="AZ82" s="582"/>
      <c r="BA82" s="245"/>
      <c r="BB82" s="62"/>
      <c r="BC82" s="62"/>
      <c r="BD82" s="62"/>
      <c r="BE82" s="245"/>
      <c r="BF82" s="245"/>
      <c r="BG82" s="69"/>
      <c r="BH82" s="40"/>
      <c r="BI82" s="62"/>
      <c r="BJ82" s="62"/>
      <c r="BK82" s="62"/>
      <c r="BL82" s="62"/>
      <c r="BM82" s="40"/>
      <c r="BN82" s="87"/>
      <c r="BO82" s="87"/>
      <c r="BP82" s="87"/>
      <c r="BQ82" s="87"/>
      <c r="BR82" s="545"/>
      <c r="BS82" s="271"/>
      <c r="BT82" s="62"/>
      <c r="BU82" s="69"/>
      <c r="BV82" s="41"/>
    </row>
    <row r="83" spans="1:74" s="107" customFormat="1" x14ac:dyDescent="0.25">
      <c r="A83" s="108" t="s">
        <v>7430</v>
      </c>
      <c r="B83" s="109"/>
      <c r="C83" s="734">
        <v>40709</v>
      </c>
      <c r="D83" s="109"/>
      <c r="E83" s="110">
        <v>8781.92</v>
      </c>
      <c r="F83" s="109"/>
      <c r="G83" s="111">
        <v>2664.1662999999999</v>
      </c>
      <c r="H83" s="253"/>
      <c r="I83" s="114">
        <v>9.5890000000000003E-2</v>
      </c>
      <c r="J83" s="112">
        <v>6.52</v>
      </c>
      <c r="K83" s="112">
        <v>9.0410000000000004E-2</v>
      </c>
      <c r="L83" s="119">
        <v>9.5890000000000003E-2</v>
      </c>
      <c r="M83" s="112"/>
      <c r="N83" s="114">
        <v>7.1078000000000001</v>
      </c>
      <c r="O83" s="112">
        <v>8.1338000000000008</v>
      </c>
      <c r="P83" s="112">
        <v>8.4178999999999995</v>
      </c>
      <c r="Q83" s="112">
        <v>8.4659999999999993</v>
      </c>
      <c r="R83" s="112">
        <v>7.1555999999999997</v>
      </c>
      <c r="S83" s="112">
        <v>7.0911</v>
      </c>
      <c r="T83" s="112">
        <v>6.5370999999999997</v>
      </c>
      <c r="U83" s="119">
        <v>6.3377999999999997</v>
      </c>
      <c r="V83" s="114">
        <v>6.2392000000000003</v>
      </c>
      <c r="W83" s="112">
        <v>6.7244999999999999</v>
      </c>
      <c r="X83" s="112">
        <v>6.9039999999999999</v>
      </c>
      <c r="Y83" s="278">
        <v>6.1163999999999996</v>
      </c>
      <c r="Z83" s="112">
        <v>5.6482000000000001</v>
      </c>
      <c r="AA83" s="112">
        <v>7.1261999999999999</v>
      </c>
      <c r="AB83" s="112">
        <v>6.5311000000000003</v>
      </c>
      <c r="AC83" s="112">
        <v>6.3456999999999999</v>
      </c>
      <c r="AD83" s="112">
        <v>6.2412000000000001</v>
      </c>
      <c r="AE83" s="112">
        <v>8.0276999999999994</v>
      </c>
      <c r="AF83" s="119">
        <v>6.7417999999999996</v>
      </c>
      <c r="AG83" s="110"/>
      <c r="AH83" s="306">
        <v>8</v>
      </c>
      <c r="AI83" s="110">
        <v>10</v>
      </c>
      <c r="AJ83" s="110">
        <v>8</v>
      </c>
      <c r="AK83" s="110">
        <v>6</v>
      </c>
      <c r="AL83" s="110">
        <v>6</v>
      </c>
      <c r="AM83" s="110">
        <v>4</v>
      </c>
      <c r="AN83" s="110">
        <v>4</v>
      </c>
      <c r="AO83" s="249">
        <v>3</v>
      </c>
      <c r="AP83" s="110">
        <v>3</v>
      </c>
      <c r="AQ83" s="110">
        <v>5</v>
      </c>
      <c r="AR83" s="110">
        <v>3</v>
      </c>
      <c r="AS83" s="110">
        <v>2</v>
      </c>
      <c r="AT83" s="110">
        <v>9</v>
      </c>
      <c r="AU83" s="110">
        <v>5</v>
      </c>
      <c r="AV83" s="110">
        <v>4</v>
      </c>
      <c r="AW83" s="110">
        <v>3</v>
      </c>
      <c r="AX83" s="110">
        <v>3</v>
      </c>
      <c r="AY83" s="299">
        <v>4</v>
      </c>
      <c r="AZ83" s="595"/>
      <c r="BA83" s="278">
        <v>14.6</v>
      </c>
      <c r="BB83" s="112">
        <v>80.05</v>
      </c>
      <c r="BC83" s="112" t="s">
        <v>430</v>
      </c>
      <c r="BD83" s="112" t="s">
        <v>430</v>
      </c>
      <c r="BE83" s="278" t="s">
        <v>430</v>
      </c>
      <c r="BF83" s="278">
        <v>5.36</v>
      </c>
      <c r="BG83" s="113"/>
      <c r="BH83" s="117">
        <v>5.36</v>
      </c>
      <c r="BI83" s="112">
        <v>31.39</v>
      </c>
      <c r="BJ83" s="112">
        <v>46.09</v>
      </c>
      <c r="BK83" s="112">
        <v>2.56</v>
      </c>
      <c r="BL83" s="112" t="s">
        <v>430</v>
      </c>
      <c r="BM83" s="117">
        <v>0.56999999999999995</v>
      </c>
      <c r="BN83" s="118" t="s">
        <v>430</v>
      </c>
      <c r="BO83" s="118">
        <v>14.03</v>
      </c>
      <c r="BP83" s="118" t="s">
        <v>430</v>
      </c>
      <c r="BQ83" s="118" t="s">
        <v>430</v>
      </c>
      <c r="BR83" s="597"/>
      <c r="BS83" s="269">
        <v>2.24896499887552</v>
      </c>
      <c r="BT83" s="112">
        <v>8.1980264459009895</v>
      </c>
      <c r="BU83" s="113"/>
      <c r="BV83" s="139" t="s">
        <v>7367</v>
      </c>
    </row>
    <row r="84" spans="1:74" s="107" customFormat="1" x14ac:dyDescent="0.25">
      <c r="A84" s="108" t="s">
        <v>7431</v>
      </c>
      <c r="B84" s="109"/>
      <c r="C84" s="734">
        <v>38229</v>
      </c>
      <c r="D84" s="109"/>
      <c r="E84" s="110">
        <v>7657.03</v>
      </c>
      <c r="F84" s="109"/>
      <c r="G84" s="111">
        <v>2439.0864999999999</v>
      </c>
      <c r="H84" s="253"/>
      <c r="I84" s="114">
        <v>0.08</v>
      </c>
      <c r="J84" s="112">
        <v>6.53</v>
      </c>
      <c r="K84" s="112">
        <v>0.08</v>
      </c>
      <c r="L84" s="119">
        <v>0.08</v>
      </c>
      <c r="M84" s="112"/>
      <c r="N84" s="114">
        <v>7.1919000000000004</v>
      </c>
      <c r="O84" s="112">
        <v>8.2161000000000008</v>
      </c>
      <c r="P84" s="112">
        <v>8.5480999999999998</v>
      </c>
      <c r="Q84" s="112">
        <v>8.4748000000000001</v>
      </c>
      <c r="R84" s="112">
        <v>7.0964999999999998</v>
      </c>
      <c r="S84" s="112">
        <v>7.0049999999999999</v>
      </c>
      <c r="T84" s="112">
        <v>6.3985000000000003</v>
      </c>
      <c r="U84" s="119">
        <v>6.1909000000000001</v>
      </c>
      <c r="V84" s="114">
        <v>6.1016000000000004</v>
      </c>
      <c r="W84" s="112">
        <v>6.6188000000000002</v>
      </c>
      <c r="X84" s="112">
        <v>6.8179999999999996</v>
      </c>
      <c r="Y84" s="278">
        <v>6.0433000000000003</v>
      </c>
      <c r="Z84" s="112">
        <v>5.0063000000000004</v>
      </c>
      <c r="AA84" s="112">
        <v>7.0461999999999998</v>
      </c>
      <c r="AB84" s="112">
        <v>6.3937999999999997</v>
      </c>
      <c r="AC84" s="112">
        <v>6.2003000000000004</v>
      </c>
      <c r="AD84" s="112">
        <v>6.1012000000000004</v>
      </c>
      <c r="AE84" s="112">
        <v>7.9740000000000002</v>
      </c>
      <c r="AF84" s="119">
        <v>6.4409999999999998</v>
      </c>
      <c r="AG84" s="110"/>
      <c r="AH84" s="306">
        <v>6</v>
      </c>
      <c r="AI84" s="110">
        <v>8</v>
      </c>
      <c r="AJ84" s="110">
        <v>6</v>
      </c>
      <c r="AK84" s="110">
        <v>5</v>
      </c>
      <c r="AL84" s="110">
        <v>9</v>
      </c>
      <c r="AM84" s="110">
        <v>10</v>
      </c>
      <c r="AN84" s="110">
        <v>11</v>
      </c>
      <c r="AO84" s="249">
        <v>10</v>
      </c>
      <c r="AP84" s="110">
        <v>10</v>
      </c>
      <c r="AQ84" s="110">
        <v>7</v>
      </c>
      <c r="AR84" s="110">
        <v>7</v>
      </c>
      <c r="AS84" s="110">
        <v>6</v>
      </c>
      <c r="AT84" s="110">
        <v>10</v>
      </c>
      <c r="AU84" s="110">
        <v>8</v>
      </c>
      <c r="AV84" s="110">
        <v>11</v>
      </c>
      <c r="AW84" s="110">
        <v>10</v>
      </c>
      <c r="AX84" s="110">
        <v>10</v>
      </c>
      <c r="AY84" s="299">
        <v>5</v>
      </c>
      <c r="AZ84" s="595"/>
      <c r="BA84" s="278">
        <v>13.69</v>
      </c>
      <c r="BB84" s="112">
        <v>84.03</v>
      </c>
      <c r="BC84" s="112" t="s">
        <v>430</v>
      </c>
      <c r="BD84" s="112" t="s">
        <v>430</v>
      </c>
      <c r="BE84" s="278" t="s">
        <v>430</v>
      </c>
      <c r="BF84" s="278">
        <v>2.2799999999999998</v>
      </c>
      <c r="BG84" s="113"/>
      <c r="BH84" s="117">
        <v>2.2799999999999998</v>
      </c>
      <c r="BI84" s="112">
        <v>32.79</v>
      </c>
      <c r="BJ84" s="112">
        <v>51.24</v>
      </c>
      <c r="BK84" s="112" t="s">
        <v>430</v>
      </c>
      <c r="BL84" s="112" t="s">
        <v>430</v>
      </c>
      <c r="BM84" s="117" t="s">
        <v>430</v>
      </c>
      <c r="BN84" s="118" t="s">
        <v>430</v>
      </c>
      <c r="BO84" s="118">
        <v>13.69</v>
      </c>
      <c r="BP84" s="118" t="s">
        <v>430</v>
      </c>
      <c r="BQ84" s="118" t="s">
        <v>430</v>
      </c>
      <c r="BR84" s="597"/>
      <c r="BS84" s="269">
        <v>6.1695274600000003</v>
      </c>
      <c r="BT84" s="112">
        <v>9.3477322199999993</v>
      </c>
      <c r="BU84" s="113"/>
      <c r="BV84" s="139" t="s">
        <v>7367</v>
      </c>
    </row>
    <row r="85" spans="1:74" s="107" customFormat="1" x14ac:dyDescent="0.25">
      <c r="A85" s="108" t="s">
        <v>7432</v>
      </c>
      <c r="B85" s="109"/>
      <c r="C85" s="734">
        <v>39640</v>
      </c>
      <c r="D85" s="109"/>
      <c r="E85" s="110">
        <v>7521.28</v>
      </c>
      <c r="F85" s="109"/>
      <c r="G85" s="111">
        <v>3332.0648000000001</v>
      </c>
      <c r="H85" s="253"/>
      <c r="I85" s="114">
        <v>6.8489999999999995E-2</v>
      </c>
      <c r="J85" s="112">
        <v>6.33</v>
      </c>
      <c r="K85" s="112">
        <v>7.1230000000000002E-2</v>
      </c>
      <c r="L85" s="119">
        <v>7.1230000000000002E-2</v>
      </c>
      <c r="M85" s="112"/>
      <c r="N85" s="114">
        <v>7.1391</v>
      </c>
      <c r="O85" s="112">
        <v>8.4986999999999995</v>
      </c>
      <c r="P85" s="112">
        <v>7.8288000000000002</v>
      </c>
      <c r="Q85" s="112">
        <v>7.7851999999999997</v>
      </c>
      <c r="R85" s="112">
        <v>6.8739999999999997</v>
      </c>
      <c r="S85" s="112">
        <v>7.0952999999999999</v>
      </c>
      <c r="T85" s="112">
        <v>6.5206999999999997</v>
      </c>
      <c r="U85" s="119">
        <v>6.3080999999999996</v>
      </c>
      <c r="V85" s="114">
        <v>6.2175000000000002</v>
      </c>
      <c r="W85" s="112">
        <v>6.7249999999999996</v>
      </c>
      <c r="X85" s="112">
        <v>6.9069000000000003</v>
      </c>
      <c r="Y85" s="278">
        <v>6.1161000000000003</v>
      </c>
      <c r="Z85" s="112">
        <v>5.9610000000000003</v>
      </c>
      <c r="AA85" s="112">
        <v>7.1326999999999998</v>
      </c>
      <c r="AB85" s="112">
        <v>6.5086000000000004</v>
      </c>
      <c r="AC85" s="112">
        <v>6.3164999999999996</v>
      </c>
      <c r="AD85" s="112">
        <v>6.2172000000000001</v>
      </c>
      <c r="AE85" s="112">
        <v>7.4637000000000002</v>
      </c>
      <c r="AF85" s="119">
        <v>6.9116</v>
      </c>
      <c r="AG85" s="110"/>
      <c r="AH85" s="306">
        <v>7</v>
      </c>
      <c r="AI85" s="110">
        <v>6</v>
      </c>
      <c r="AJ85" s="110">
        <v>13</v>
      </c>
      <c r="AK85" s="110">
        <v>16</v>
      </c>
      <c r="AL85" s="110">
        <v>14</v>
      </c>
      <c r="AM85" s="110">
        <v>3</v>
      </c>
      <c r="AN85" s="110">
        <v>6</v>
      </c>
      <c r="AO85" s="249">
        <v>5</v>
      </c>
      <c r="AP85" s="110">
        <v>5</v>
      </c>
      <c r="AQ85" s="110">
        <v>4</v>
      </c>
      <c r="AR85" s="110">
        <v>2</v>
      </c>
      <c r="AS85" s="110">
        <v>3</v>
      </c>
      <c r="AT85" s="110">
        <v>6</v>
      </c>
      <c r="AU85" s="110">
        <v>4</v>
      </c>
      <c r="AV85" s="110">
        <v>7</v>
      </c>
      <c r="AW85" s="110">
        <v>5</v>
      </c>
      <c r="AX85" s="110">
        <v>5</v>
      </c>
      <c r="AY85" s="299">
        <v>16</v>
      </c>
      <c r="AZ85" s="595"/>
      <c r="BA85" s="278">
        <v>7.46</v>
      </c>
      <c r="BB85" s="112">
        <v>78.349999999999994</v>
      </c>
      <c r="BC85" s="112" t="s">
        <v>430</v>
      </c>
      <c r="BD85" s="112" t="s">
        <v>430</v>
      </c>
      <c r="BE85" s="278" t="s">
        <v>430</v>
      </c>
      <c r="BF85" s="278">
        <v>14.19</v>
      </c>
      <c r="BG85" s="113"/>
      <c r="BH85" s="117">
        <v>14.19</v>
      </c>
      <c r="BI85" s="112">
        <v>27.96</v>
      </c>
      <c r="BJ85" s="112">
        <v>48.99</v>
      </c>
      <c r="BK85" s="112">
        <v>1.39</v>
      </c>
      <c r="BL85" s="112" t="s">
        <v>430</v>
      </c>
      <c r="BM85" s="117" t="s">
        <v>430</v>
      </c>
      <c r="BN85" s="118" t="s">
        <v>430</v>
      </c>
      <c r="BO85" s="118">
        <v>7.46</v>
      </c>
      <c r="BP85" s="118" t="s">
        <v>430</v>
      </c>
      <c r="BQ85" s="118" t="s">
        <v>430</v>
      </c>
      <c r="BR85" s="597"/>
      <c r="BS85" s="269">
        <v>1.72787778965442</v>
      </c>
      <c r="BT85" s="112">
        <v>11.928819017614201</v>
      </c>
      <c r="BU85" s="113"/>
      <c r="BV85" s="139" t="s">
        <v>7367</v>
      </c>
    </row>
    <row r="86" spans="1:74" s="107" customFormat="1" x14ac:dyDescent="0.25">
      <c r="A86" s="108" t="s">
        <v>7433</v>
      </c>
      <c r="B86" s="109"/>
      <c r="C86" s="734">
        <v>45112</v>
      </c>
      <c r="D86" s="109"/>
      <c r="E86" s="110">
        <v>5973.05</v>
      </c>
      <c r="F86" s="109"/>
      <c r="G86" s="111">
        <v>1214.9863</v>
      </c>
      <c r="H86" s="253"/>
      <c r="I86" s="114">
        <v>8.7669999999999998E-2</v>
      </c>
      <c r="J86" s="112">
        <v>6.48</v>
      </c>
      <c r="K86" s="112">
        <v>8.2189999999999999E-2</v>
      </c>
      <c r="L86" s="119">
        <v>8.7669999999999998E-2</v>
      </c>
      <c r="M86" s="112"/>
      <c r="N86" s="114">
        <v>7.2443999999999997</v>
      </c>
      <c r="O86" s="112">
        <v>8.6831999999999994</v>
      </c>
      <c r="P86" s="112">
        <v>8.6602999999999994</v>
      </c>
      <c r="Q86" s="112">
        <v>8.4765999999999995</v>
      </c>
      <c r="R86" s="112">
        <v>7.2278000000000002</v>
      </c>
      <c r="S86" s="112">
        <v>7.0151000000000003</v>
      </c>
      <c r="T86" s="112">
        <v>6.4173999999999998</v>
      </c>
      <c r="U86" s="119">
        <v>6.2032999999999996</v>
      </c>
      <c r="V86" s="114">
        <v>6.1150000000000002</v>
      </c>
      <c r="W86" s="112">
        <v>6.6177000000000001</v>
      </c>
      <c r="X86" s="112" t="s">
        <v>430</v>
      </c>
      <c r="Y86" s="278" t="s">
        <v>430</v>
      </c>
      <c r="Z86" s="112" t="s">
        <v>430</v>
      </c>
      <c r="AA86" s="112">
        <v>7.0304000000000002</v>
      </c>
      <c r="AB86" s="112">
        <v>6.4138999999999999</v>
      </c>
      <c r="AC86" s="112">
        <v>6.2154999999999996</v>
      </c>
      <c r="AD86" s="112">
        <v>6.1104000000000003</v>
      </c>
      <c r="AE86" s="112">
        <v>7.9707999999999997</v>
      </c>
      <c r="AF86" s="119">
        <v>6.8091999999999997</v>
      </c>
      <c r="AG86" s="110"/>
      <c r="AH86" s="306">
        <v>5</v>
      </c>
      <c r="AI86" s="110">
        <v>4</v>
      </c>
      <c r="AJ86" s="110">
        <v>4</v>
      </c>
      <c r="AK86" s="110">
        <v>4</v>
      </c>
      <c r="AL86" s="110">
        <v>4</v>
      </c>
      <c r="AM86" s="110">
        <v>8</v>
      </c>
      <c r="AN86" s="110">
        <v>9</v>
      </c>
      <c r="AO86" s="249">
        <v>8</v>
      </c>
      <c r="AP86" s="110">
        <v>8</v>
      </c>
      <c r="AQ86" s="110">
        <v>8</v>
      </c>
      <c r="AR86" s="110" t="s">
        <v>430</v>
      </c>
      <c r="AS86" s="110" t="s">
        <v>430</v>
      </c>
      <c r="AT86" s="110" t="s">
        <v>430</v>
      </c>
      <c r="AU86" s="110">
        <v>11</v>
      </c>
      <c r="AV86" s="110">
        <v>9</v>
      </c>
      <c r="AW86" s="110">
        <v>8</v>
      </c>
      <c r="AX86" s="110">
        <v>8</v>
      </c>
      <c r="AY86" s="299">
        <v>6</v>
      </c>
      <c r="AZ86" s="595"/>
      <c r="BA86" s="278">
        <v>13.01</v>
      </c>
      <c r="BB86" s="112">
        <v>78.84</v>
      </c>
      <c r="BC86" s="112" t="s">
        <v>430</v>
      </c>
      <c r="BD86" s="112" t="s">
        <v>430</v>
      </c>
      <c r="BE86" s="278" t="s">
        <v>430</v>
      </c>
      <c r="BF86" s="278">
        <v>8.15</v>
      </c>
      <c r="BG86" s="113"/>
      <c r="BH86" s="117">
        <v>8.15</v>
      </c>
      <c r="BI86" s="112">
        <v>38.479999999999997</v>
      </c>
      <c r="BJ86" s="112">
        <v>38.69</v>
      </c>
      <c r="BK86" s="112">
        <v>1.67</v>
      </c>
      <c r="BL86" s="112" t="s">
        <v>430</v>
      </c>
      <c r="BM86" s="117" t="s">
        <v>430</v>
      </c>
      <c r="BN86" s="118" t="s">
        <v>430</v>
      </c>
      <c r="BO86" s="118">
        <v>13.01</v>
      </c>
      <c r="BP86" s="118" t="s">
        <v>430</v>
      </c>
      <c r="BQ86" s="118" t="s">
        <v>430</v>
      </c>
      <c r="BR86" s="597"/>
      <c r="BS86" s="269" t="s">
        <v>430</v>
      </c>
      <c r="BT86" s="112">
        <v>12.0731342748293</v>
      </c>
      <c r="BU86" s="113"/>
      <c r="BV86" s="139" t="s">
        <v>7385</v>
      </c>
    </row>
    <row r="87" spans="1:74" s="107" customFormat="1" x14ac:dyDescent="0.25">
      <c r="A87" s="108" t="s">
        <v>7434</v>
      </c>
      <c r="B87" s="109"/>
      <c r="C87" s="734">
        <v>43231</v>
      </c>
      <c r="D87" s="109"/>
      <c r="E87" s="110">
        <v>5523.65</v>
      </c>
      <c r="F87" s="109"/>
      <c r="G87" s="111">
        <v>1534.7292</v>
      </c>
      <c r="H87" s="253"/>
      <c r="I87" s="114">
        <v>0.10929</v>
      </c>
      <c r="J87" s="112">
        <v>6.41</v>
      </c>
      <c r="K87" s="112">
        <v>9.9900000000000003E-2</v>
      </c>
      <c r="L87" s="119">
        <v>0.1066</v>
      </c>
      <c r="M87" s="112"/>
      <c r="N87" s="114">
        <v>8.2472999999999992</v>
      </c>
      <c r="O87" s="112">
        <v>8.2144999999999992</v>
      </c>
      <c r="P87" s="112">
        <v>8.2224000000000004</v>
      </c>
      <c r="Q87" s="112">
        <v>8.2014999999999993</v>
      </c>
      <c r="R87" s="112">
        <v>7.0726000000000004</v>
      </c>
      <c r="S87" s="112">
        <v>7.0494000000000003</v>
      </c>
      <c r="T87" s="112">
        <v>6.5054999999999996</v>
      </c>
      <c r="U87" s="119">
        <v>6.2469999999999999</v>
      </c>
      <c r="V87" s="114">
        <v>6.1334999999999997</v>
      </c>
      <c r="W87" s="112">
        <v>6.4823000000000004</v>
      </c>
      <c r="X87" s="112">
        <v>6.6081000000000003</v>
      </c>
      <c r="Y87" s="278">
        <v>5.8085000000000004</v>
      </c>
      <c r="Z87" s="112" t="s">
        <v>430</v>
      </c>
      <c r="AA87" s="112">
        <v>7.1417999999999999</v>
      </c>
      <c r="AB87" s="112">
        <v>6.5092999999999996</v>
      </c>
      <c r="AC87" s="112">
        <v>6.2582000000000004</v>
      </c>
      <c r="AD87" s="112">
        <v>6.1375999999999999</v>
      </c>
      <c r="AE87" s="112">
        <v>7.8628999999999998</v>
      </c>
      <c r="AF87" s="119">
        <v>5.4241000000000001</v>
      </c>
      <c r="AG87" s="110"/>
      <c r="AH87" s="306">
        <v>1</v>
      </c>
      <c r="AI87" s="110">
        <v>9</v>
      </c>
      <c r="AJ87" s="110">
        <v>9</v>
      </c>
      <c r="AK87" s="110">
        <v>10</v>
      </c>
      <c r="AL87" s="110">
        <v>11</v>
      </c>
      <c r="AM87" s="110">
        <v>6</v>
      </c>
      <c r="AN87" s="110">
        <v>7</v>
      </c>
      <c r="AO87" s="249">
        <v>7</v>
      </c>
      <c r="AP87" s="110">
        <v>7</v>
      </c>
      <c r="AQ87" s="110">
        <v>13</v>
      </c>
      <c r="AR87" s="110">
        <v>12</v>
      </c>
      <c r="AS87" s="110">
        <v>15</v>
      </c>
      <c r="AT87" s="110" t="s">
        <v>430</v>
      </c>
      <c r="AU87" s="110">
        <v>3</v>
      </c>
      <c r="AV87" s="110">
        <v>6</v>
      </c>
      <c r="AW87" s="110">
        <v>7</v>
      </c>
      <c r="AX87" s="110">
        <v>7</v>
      </c>
      <c r="AY87" s="299">
        <v>10</v>
      </c>
      <c r="AZ87" s="595"/>
      <c r="BA87" s="278">
        <v>20.85</v>
      </c>
      <c r="BB87" s="112">
        <v>77.11</v>
      </c>
      <c r="BC87" s="112" t="s">
        <v>430</v>
      </c>
      <c r="BD87" s="112" t="s">
        <v>430</v>
      </c>
      <c r="BE87" s="278" t="s">
        <v>430</v>
      </c>
      <c r="BF87" s="278">
        <v>2.04</v>
      </c>
      <c r="BG87" s="113"/>
      <c r="BH87" s="117">
        <v>2.04</v>
      </c>
      <c r="BI87" s="112">
        <v>42.12</v>
      </c>
      <c r="BJ87" s="112">
        <v>34.090000000000003</v>
      </c>
      <c r="BK87" s="112">
        <v>0.91</v>
      </c>
      <c r="BL87" s="112" t="s">
        <v>430</v>
      </c>
      <c r="BM87" s="117">
        <v>1.27</v>
      </c>
      <c r="BN87" s="118" t="s">
        <v>430</v>
      </c>
      <c r="BO87" s="118">
        <v>19.579999999999998</v>
      </c>
      <c r="BP87" s="118" t="s">
        <v>430</v>
      </c>
      <c r="BQ87" s="118" t="s">
        <v>430</v>
      </c>
      <c r="BR87" s="597"/>
      <c r="BS87" s="269" t="s">
        <v>430</v>
      </c>
      <c r="BT87" s="112">
        <v>8.9541033582091796</v>
      </c>
      <c r="BU87" s="113"/>
      <c r="BV87" s="139" t="s">
        <v>7367</v>
      </c>
    </row>
    <row r="88" spans="1:74" s="107" customFormat="1" x14ac:dyDescent="0.25">
      <c r="A88" s="108" t="s">
        <v>7435</v>
      </c>
      <c r="B88" s="109"/>
      <c r="C88" s="734">
        <v>35795</v>
      </c>
      <c r="D88" s="109"/>
      <c r="E88" s="110">
        <v>2146.56</v>
      </c>
      <c r="F88" s="109"/>
      <c r="G88" s="111">
        <v>75.457999999999998</v>
      </c>
      <c r="H88" s="253"/>
      <c r="I88" s="114">
        <v>7.3969999999999994E-2</v>
      </c>
      <c r="J88" s="112">
        <v>6.43</v>
      </c>
      <c r="K88" s="112">
        <v>7.1230000000000002E-2</v>
      </c>
      <c r="L88" s="119">
        <v>7.3969999999999994E-2</v>
      </c>
      <c r="M88" s="112"/>
      <c r="N88" s="114">
        <v>6.5796999999999999</v>
      </c>
      <c r="O88" s="112">
        <v>8.8422000000000001</v>
      </c>
      <c r="P88" s="112">
        <v>8.5065000000000008</v>
      </c>
      <c r="Q88" s="112">
        <v>8.3673999999999999</v>
      </c>
      <c r="R88" s="112">
        <v>7.1711999999999998</v>
      </c>
      <c r="S88" s="112">
        <v>6.9217000000000004</v>
      </c>
      <c r="T88" s="112">
        <v>6.3916000000000004</v>
      </c>
      <c r="U88" s="119">
        <v>6.1921999999999997</v>
      </c>
      <c r="V88" s="114">
        <v>6.1073000000000004</v>
      </c>
      <c r="W88" s="112">
        <v>6.6066000000000003</v>
      </c>
      <c r="X88" s="112">
        <v>6.8026999999999997</v>
      </c>
      <c r="Y88" s="278">
        <v>6.0429000000000004</v>
      </c>
      <c r="Z88" s="112">
        <v>6.0205000000000002</v>
      </c>
      <c r="AA88" s="112">
        <v>7.0133999999999999</v>
      </c>
      <c r="AB88" s="112">
        <v>6.3887999999999998</v>
      </c>
      <c r="AC88" s="112">
        <v>6.2015000000000002</v>
      </c>
      <c r="AD88" s="112">
        <v>6.1048999999999998</v>
      </c>
      <c r="AE88" s="112">
        <v>7.9424000000000001</v>
      </c>
      <c r="AF88" s="119">
        <v>7.3533999999999997</v>
      </c>
      <c r="AG88" s="110"/>
      <c r="AH88" s="306">
        <v>15</v>
      </c>
      <c r="AI88" s="110">
        <v>1</v>
      </c>
      <c r="AJ88" s="110">
        <v>7</v>
      </c>
      <c r="AK88" s="110">
        <v>7</v>
      </c>
      <c r="AL88" s="110">
        <v>5</v>
      </c>
      <c r="AM88" s="110">
        <v>14</v>
      </c>
      <c r="AN88" s="110">
        <v>12</v>
      </c>
      <c r="AO88" s="249">
        <v>9</v>
      </c>
      <c r="AP88" s="110">
        <v>9</v>
      </c>
      <c r="AQ88" s="110">
        <v>9</v>
      </c>
      <c r="AR88" s="110">
        <v>8</v>
      </c>
      <c r="AS88" s="110">
        <v>7</v>
      </c>
      <c r="AT88" s="110">
        <v>4</v>
      </c>
      <c r="AU88" s="110">
        <v>12</v>
      </c>
      <c r="AV88" s="110">
        <v>12</v>
      </c>
      <c r="AW88" s="110">
        <v>9</v>
      </c>
      <c r="AX88" s="110">
        <v>9</v>
      </c>
      <c r="AY88" s="299">
        <v>7</v>
      </c>
      <c r="AZ88" s="595"/>
      <c r="BA88" s="278">
        <v>12.71</v>
      </c>
      <c r="BB88" s="112">
        <v>77.12</v>
      </c>
      <c r="BC88" s="112">
        <v>1.07</v>
      </c>
      <c r="BD88" s="112" t="s">
        <v>430</v>
      </c>
      <c r="BE88" s="278" t="s">
        <v>430</v>
      </c>
      <c r="BF88" s="278">
        <v>9.1</v>
      </c>
      <c r="BG88" s="113"/>
      <c r="BH88" s="117">
        <v>9.1</v>
      </c>
      <c r="BI88" s="112">
        <v>36.69</v>
      </c>
      <c r="BJ88" s="112">
        <v>39.26</v>
      </c>
      <c r="BK88" s="112">
        <v>2.2400000000000002</v>
      </c>
      <c r="BL88" s="112" t="s">
        <v>430</v>
      </c>
      <c r="BM88" s="117" t="s">
        <v>430</v>
      </c>
      <c r="BN88" s="118" t="s">
        <v>430</v>
      </c>
      <c r="BO88" s="118">
        <v>12.71</v>
      </c>
      <c r="BP88" s="118" t="s">
        <v>430</v>
      </c>
      <c r="BQ88" s="118" t="s">
        <v>430</v>
      </c>
      <c r="BR88" s="597"/>
      <c r="BS88" s="269">
        <v>4.5620900513686298</v>
      </c>
      <c r="BT88" s="112">
        <v>9.2461976527738603</v>
      </c>
      <c r="BU88" s="113"/>
      <c r="BV88" s="139" t="s">
        <v>7367</v>
      </c>
    </row>
    <row r="89" spans="1:74" s="107" customFormat="1" x14ac:dyDescent="0.25">
      <c r="A89" s="108" t="s">
        <v>7436</v>
      </c>
      <c r="B89" s="109"/>
      <c r="C89" s="734">
        <v>39646</v>
      </c>
      <c r="D89" s="109"/>
      <c r="E89" s="110">
        <v>1720.03</v>
      </c>
      <c r="F89" s="109"/>
      <c r="G89" s="111">
        <v>3189.6806999999999</v>
      </c>
      <c r="H89" s="253"/>
      <c r="I89" s="114">
        <v>0.11</v>
      </c>
      <c r="J89" s="112">
        <v>6.43</v>
      </c>
      <c r="K89" s="112">
        <v>0.11</v>
      </c>
      <c r="L89" s="119">
        <v>0.11</v>
      </c>
      <c r="M89" s="112"/>
      <c r="N89" s="114">
        <v>7.1006999999999998</v>
      </c>
      <c r="O89" s="112">
        <v>8.5120000000000005</v>
      </c>
      <c r="P89" s="112">
        <v>8.6813000000000002</v>
      </c>
      <c r="Q89" s="112">
        <v>8.6690000000000005</v>
      </c>
      <c r="R89" s="112">
        <v>7.2721</v>
      </c>
      <c r="S89" s="112">
        <v>7.0709</v>
      </c>
      <c r="T89" s="112">
        <v>6.5845000000000002</v>
      </c>
      <c r="U89" s="119">
        <v>6.3700999999999999</v>
      </c>
      <c r="V89" s="114">
        <v>6.2790999999999997</v>
      </c>
      <c r="W89" s="112">
        <v>6.7750000000000004</v>
      </c>
      <c r="X89" s="112">
        <v>6.9604999999999997</v>
      </c>
      <c r="Y89" s="278">
        <v>6.1647999999999996</v>
      </c>
      <c r="Z89" s="112">
        <v>6.0678999999999998</v>
      </c>
      <c r="AA89" s="112">
        <v>7.0838999999999999</v>
      </c>
      <c r="AB89" s="112">
        <v>6.5606999999999998</v>
      </c>
      <c r="AC89" s="112">
        <v>6.3845000000000001</v>
      </c>
      <c r="AD89" s="112">
        <v>6.2805999999999997</v>
      </c>
      <c r="AE89" s="112">
        <v>8.1260999999999992</v>
      </c>
      <c r="AF89" s="119">
        <v>6.6824000000000003</v>
      </c>
      <c r="AG89" s="110"/>
      <c r="AH89" s="306">
        <v>9</v>
      </c>
      <c r="AI89" s="110">
        <v>5</v>
      </c>
      <c r="AJ89" s="110">
        <v>3</v>
      </c>
      <c r="AK89" s="110">
        <v>3</v>
      </c>
      <c r="AL89" s="110">
        <v>3</v>
      </c>
      <c r="AM89" s="110">
        <v>5</v>
      </c>
      <c r="AN89" s="110">
        <v>2</v>
      </c>
      <c r="AO89" s="249">
        <v>1</v>
      </c>
      <c r="AP89" s="110">
        <v>1</v>
      </c>
      <c r="AQ89" s="110">
        <v>1</v>
      </c>
      <c r="AR89" s="110">
        <v>1</v>
      </c>
      <c r="AS89" s="110">
        <v>1</v>
      </c>
      <c r="AT89" s="110">
        <v>3</v>
      </c>
      <c r="AU89" s="110">
        <v>7</v>
      </c>
      <c r="AV89" s="110">
        <v>3</v>
      </c>
      <c r="AW89" s="110">
        <v>1</v>
      </c>
      <c r="AX89" s="110">
        <v>1</v>
      </c>
      <c r="AY89" s="299">
        <v>3</v>
      </c>
      <c r="AZ89" s="595"/>
      <c r="BA89" s="278">
        <v>20.34</v>
      </c>
      <c r="BB89" s="112">
        <v>78.81</v>
      </c>
      <c r="BC89" s="112" t="s">
        <v>430</v>
      </c>
      <c r="BD89" s="112" t="s">
        <v>430</v>
      </c>
      <c r="BE89" s="278" t="s">
        <v>430</v>
      </c>
      <c r="BF89" s="278">
        <v>0.85</v>
      </c>
      <c r="BG89" s="113"/>
      <c r="BH89" s="117">
        <v>0.85</v>
      </c>
      <c r="BI89" s="112">
        <v>34.590000000000003</v>
      </c>
      <c r="BJ89" s="112">
        <v>44.22</v>
      </c>
      <c r="BK89" s="112" t="s">
        <v>430</v>
      </c>
      <c r="BL89" s="112" t="s">
        <v>430</v>
      </c>
      <c r="BM89" s="117" t="s">
        <v>430</v>
      </c>
      <c r="BN89" s="118" t="s">
        <v>430</v>
      </c>
      <c r="BO89" s="118">
        <v>20.34</v>
      </c>
      <c r="BP89" s="118" t="s">
        <v>430</v>
      </c>
      <c r="BQ89" s="118" t="s">
        <v>430</v>
      </c>
      <c r="BR89" s="597"/>
      <c r="BS89" s="269">
        <v>2.8981052502898099</v>
      </c>
      <c r="BT89" s="112">
        <v>8.6931413408693103</v>
      </c>
      <c r="BU89" s="113"/>
      <c r="BV89" s="139" t="s">
        <v>7367</v>
      </c>
    </row>
    <row r="90" spans="1:74" s="107" customFormat="1" x14ac:dyDescent="0.25">
      <c r="A90" s="108" t="s">
        <v>7437</v>
      </c>
      <c r="B90" s="109"/>
      <c r="C90" s="734">
        <v>38628</v>
      </c>
      <c r="D90" s="109"/>
      <c r="E90" s="110">
        <v>1247.0999999999999</v>
      </c>
      <c r="F90" s="109"/>
      <c r="G90" s="111">
        <v>43.577500000000001</v>
      </c>
      <c r="H90" s="253"/>
      <c r="I90" s="114">
        <v>0.15342</v>
      </c>
      <c r="J90" s="112">
        <v>6.74</v>
      </c>
      <c r="K90" s="112">
        <v>0.14247000000000001</v>
      </c>
      <c r="L90" s="119">
        <v>0.15342</v>
      </c>
      <c r="M90" s="112"/>
      <c r="N90" s="114">
        <v>5.7803000000000004</v>
      </c>
      <c r="O90" s="112">
        <v>6.2012999999999998</v>
      </c>
      <c r="P90" s="112">
        <v>6.7332999999999998</v>
      </c>
      <c r="Q90" s="112">
        <v>7.4278000000000004</v>
      </c>
      <c r="R90" s="112">
        <v>6.5041000000000002</v>
      </c>
      <c r="S90" s="112">
        <v>5.8929</v>
      </c>
      <c r="T90" s="112">
        <v>5.7934000000000001</v>
      </c>
      <c r="U90" s="119">
        <v>5.7310999999999996</v>
      </c>
      <c r="V90" s="114">
        <v>5.7313999999999998</v>
      </c>
      <c r="W90" s="112">
        <v>6.3577000000000004</v>
      </c>
      <c r="X90" s="112">
        <v>6.5437000000000003</v>
      </c>
      <c r="Y90" s="278">
        <v>5.8868</v>
      </c>
      <c r="Z90" s="112">
        <v>6.1258999999999997</v>
      </c>
      <c r="AA90" s="112">
        <v>5.8493000000000004</v>
      </c>
      <c r="AB90" s="112">
        <v>5.7694000000000001</v>
      </c>
      <c r="AC90" s="112">
        <v>5.7176999999999998</v>
      </c>
      <c r="AD90" s="112">
        <v>5.7233999999999998</v>
      </c>
      <c r="AE90" s="112">
        <v>7.3273999999999999</v>
      </c>
      <c r="AF90" s="119">
        <v>7.3623000000000003</v>
      </c>
      <c r="AG90" s="110"/>
      <c r="AH90" s="306">
        <v>20</v>
      </c>
      <c r="AI90" s="110">
        <v>22</v>
      </c>
      <c r="AJ90" s="110">
        <v>21</v>
      </c>
      <c r="AK90" s="110">
        <v>18</v>
      </c>
      <c r="AL90" s="110">
        <v>19</v>
      </c>
      <c r="AM90" s="110">
        <v>23</v>
      </c>
      <c r="AN90" s="110">
        <v>21</v>
      </c>
      <c r="AO90" s="249">
        <v>18</v>
      </c>
      <c r="AP90" s="110">
        <v>18</v>
      </c>
      <c r="AQ90" s="110">
        <v>15</v>
      </c>
      <c r="AR90" s="110">
        <v>14</v>
      </c>
      <c r="AS90" s="110">
        <v>13</v>
      </c>
      <c r="AT90" s="110">
        <v>1</v>
      </c>
      <c r="AU90" s="110">
        <v>23</v>
      </c>
      <c r="AV90" s="110">
        <v>21</v>
      </c>
      <c r="AW90" s="110">
        <v>19</v>
      </c>
      <c r="AX90" s="110">
        <v>18</v>
      </c>
      <c r="AY90" s="299">
        <v>17</v>
      </c>
      <c r="AZ90" s="595"/>
      <c r="BA90" s="278">
        <v>19.79</v>
      </c>
      <c r="BB90" s="112">
        <v>67.3</v>
      </c>
      <c r="BC90" s="112" t="s">
        <v>430</v>
      </c>
      <c r="BD90" s="112" t="s">
        <v>430</v>
      </c>
      <c r="BE90" s="278" t="s">
        <v>430</v>
      </c>
      <c r="BF90" s="278">
        <v>12.9</v>
      </c>
      <c r="BG90" s="113"/>
      <c r="BH90" s="117">
        <v>12.9</v>
      </c>
      <c r="BI90" s="112">
        <v>23.8</v>
      </c>
      <c r="BJ90" s="112">
        <v>43.5</v>
      </c>
      <c r="BK90" s="112" t="s">
        <v>430</v>
      </c>
      <c r="BL90" s="112" t="s">
        <v>430</v>
      </c>
      <c r="BM90" s="117" t="s">
        <v>430</v>
      </c>
      <c r="BN90" s="118" t="s">
        <v>430</v>
      </c>
      <c r="BO90" s="118">
        <v>19.79</v>
      </c>
      <c r="BP90" s="118" t="s">
        <v>430</v>
      </c>
      <c r="BQ90" s="118" t="s">
        <v>430</v>
      </c>
      <c r="BR90" s="597"/>
      <c r="BS90" s="269">
        <v>7.8880499307888003</v>
      </c>
      <c r="BT90" s="112">
        <v>19.790965451979101</v>
      </c>
      <c r="BU90" s="113"/>
      <c r="BV90" s="139" t="s">
        <v>7438</v>
      </c>
    </row>
    <row r="91" spans="1:74" s="107" customFormat="1" x14ac:dyDescent="0.25">
      <c r="A91" s="108" t="s">
        <v>7439</v>
      </c>
      <c r="B91" s="109"/>
      <c r="C91" s="734">
        <v>42555</v>
      </c>
      <c r="D91" s="109"/>
      <c r="E91" s="110">
        <v>1087.6099999999999</v>
      </c>
      <c r="F91" s="109"/>
      <c r="G91" s="111">
        <v>1801.2619</v>
      </c>
      <c r="H91" s="253"/>
      <c r="I91" s="114">
        <v>0.13238</v>
      </c>
      <c r="J91" s="112">
        <v>6.85</v>
      </c>
      <c r="K91" s="112">
        <v>0.12619</v>
      </c>
      <c r="L91" s="119">
        <v>0.13222</v>
      </c>
      <c r="M91" s="112"/>
      <c r="N91" s="114">
        <v>8.0564999999999998</v>
      </c>
      <c r="O91" s="112">
        <v>7.7328000000000001</v>
      </c>
      <c r="P91" s="112">
        <v>8.0896000000000008</v>
      </c>
      <c r="Q91" s="112">
        <v>8.2007999999999992</v>
      </c>
      <c r="R91" s="112">
        <v>7.1444000000000001</v>
      </c>
      <c r="S91" s="112">
        <v>7.0054999999999996</v>
      </c>
      <c r="T91" s="112">
        <v>6.4885999999999999</v>
      </c>
      <c r="U91" s="119">
        <v>6.3019999999999996</v>
      </c>
      <c r="V91" s="114">
        <v>6.2145000000000001</v>
      </c>
      <c r="W91" s="112">
        <v>6.7034000000000002</v>
      </c>
      <c r="X91" s="112">
        <v>6.8952999999999998</v>
      </c>
      <c r="Y91" s="278">
        <v>6.1157000000000004</v>
      </c>
      <c r="Z91" s="112" t="s">
        <v>430</v>
      </c>
      <c r="AA91" s="112">
        <v>7.0461999999999998</v>
      </c>
      <c r="AB91" s="112">
        <v>6.4684999999999997</v>
      </c>
      <c r="AC91" s="112">
        <v>6.3079999999999998</v>
      </c>
      <c r="AD91" s="112">
        <v>6.2135999999999996</v>
      </c>
      <c r="AE91" s="112">
        <v>7.9291999999999998</v>
      </c>
      <c r="AF91" s="119">
        <v>6.0854999999999997</v>
      </c>
      <c r="AG91" s="110"/>
      <c r="AH91" s="306">
        <v>3</v>
      </c>
      <c r="AI91" s="110">
        <v>14</v>
      </c>
      <c r="AJ91" s="110">
        <v>10</v>
      </c>
      <c r="AK91" s="110">
        <v>11</v>
      </c>
      <c r="AL91" s="110">
        <v>8</v>
      </c>
      <c r="AM91" s="110">
        <v>9</v>
      </c>
      <c r="AN91" s="110">
        <v>8</v>
      </c>
      <c r="AO91" s="249">
        <v>6</v>
      </c>
      <c r="AP91" s="110">
        <v>6</v>
      </c>
      <c r="AQ91" s="110">
        <v>6</v>
      </c>
      <c r="AR91" s="110">
        <v>5</v>
      </c>
      <c r="AS91" s="110">
        <v>4</v>
      </c>
      <c r="AT91" s="110" t="s">
        <v>430</v>
      </c>
      <c r="AU91" s="110">
        <v>8</v>
      </c>
      <c r="AV91" s="110">
        <v>8</v>
      </c>
      <c r="AW91" s="110">
        <v>6</v>
      </c>
      <c r="AX91" s="110">
        <v>6</v>
      </c>
      <c r="AY91" s="299">
        <v>8</v>
      </c>
      <c r="AZ91" s="595"/>
      <c r="BA91" s="278">
        <v>16.3</v>
      </c>
      <c r="BB91" s="112">
        <v>74.09</v>
      </c>
      <c r="BC91" s="112">
        <v>4.5999999999999996</v>
      </c>
      <c r="BD91" s="112" t="s">
        <v>430</v>
      </c>
      <c r="BE91" s="278" t="s">
        <v>430</v>
      </c>
      <c r="BF91" s="278">
        <v>5.01</v>
      </c>
      <c r="BG91" s="113"/>
      <c r="BH91" s="117">
        <v>4.92</v>
      </c>
      <c r="BI91" s="112">
        <v>22.74</v>
      </c>
      <c r="BJ91" s="112">
        <v>51.35</v>
      </c>
      <c r="BK91" s="112">
        <v>4.5999999999999996</v>
      </c>
      <c r="BL91" s="112" t="s">
        <v>430</v>
      </c>
      <c r="BM91" s="117">
        <v>0.92</v>
      </c>
      <c r="BN91" s="118" t="s">
        <v>430</v>
      </c>
      <c r="BO91" s="118">
        <v>15.38</v>
      </c>
      <c r="BP91" s="118" t="s">
        <v>430</v>
      </c>
      <c r="BQ91" s="118" t="s">
        <v>430</v>
      </c>
      <c r="BR91" s="597"/>
      <c r="BS91" s="269">
        <v>2.2681657697731801</v>
      </c>
      <c r="BT91" s="112">
        <v>5.449958589455</v>
      </c>
      <c r="BU91" s="113"/>
      <c r="BV91" s="139" t="s">
        <v>7367</v>
      </c>
    </row>
    <row r="92" spans="1:74" s="107" customFormat="1" x14ac:dyDescent="0.25">
      <c r="A92" s="108" t="s">
        <v>7440</v>
      </c>
      <c r="B92" s="109"/>
      <c r="C92" s="734">
        <v>44309</v>
      </c>
      <c r="D92" s="109"/>
      <c r="E92" s="110">
        <v>1020.14</v>
      </c>
      <c r="F92" s="109"/>
      <c r="G92" s="111">
        <v>1343.8022000000001</v>
      </c>
      <c r="H92" s="253"/>
      <c r="I92" s="114">
        <v>0.10959000000000001</v>
      </c>
      <c r="J92" s="112">
        <v>6.65</v>
      </c>
      <c r="K92" s="112">
        <v>0.10959000000000001</v>
      </c>
      <c r="L92" s="119">
        <v>0.10959000000000001</v>
      </c>
      <c r="M92" s="112"/>
      <c r="N92" s="114">
        <v>6.0499000000000001</v>
      </c>
      <c r="O92" s="112">
        <v>7.3217999999999996</v>
      </c>
      <c r="P92" s="112">
        <v>7.7565</v>
      </c>
      <c r="Q92" s="112">
        <v>8.1128</v>
      </c>
      <c r="R92" s="112">
        <v>7.0248999999999997</v>
      </c>
      <c r="S92" s="112">
        <v>6.9283000000000001</v>
      </c>
      <c r="T92" s="112">
        <v>6.3827999999999996</v>
      </c>
      <c r="U92" s="119">
        <v>6.1806999999999999</v>
      </c>
      <c r="V92" s="114">
        <v>6.0819000000000001</v>
      </c>
      <c r="W92" s="112">
        <v>6.5731999999999999</v>
      </c>
      <c r="X92" s="112">
        <v>6.7603999999999997</v>
      </c>
      <c r="Y92" s="278">
        <v>5.9837999999999996</v>
      </c>
      <c r="Z92" s="112" t="s">
        <v>430</v>
      </c>
      <c r="AA92" s="112">
        <v>7.0063000000000004</v>
      </c>
      <c r="AB92" s="112">
        <v>6.3662000000000001</v>
      </c>
      <c r="AC92" s="112">
        <v>6.1870000000000003</v>
      </c>
      <c r="AD92" s="112">
        <v>6.0842000000000001</v>
      </c>
      <c r="AE92" s="112">
        <v>7.7915999999999999</v>
      </c>
      <c r="AF92" s="119">
        <v>5.8985000000000003</v>
      </c>
      <c r="AG92" s="110"/>
      <c r="AH92" s="306">
        <v>18</v>
      </c>
      <c r="AI92" s="110">
        <v>17</v>
      </c>
      <c r="AJ92" s="110">
        <v>14</v>
      </c>
      <c r="AK92" s="110">
        <v>12</v>
      </c>
      <c r="AL92" s="110">
        <v>12</v>
      </c>
      <c r="AM92" s="110">
        <v>13</v>
      </c>
      <c r="AN92" s="110">
        <v>13</v>
      </c>
      <c r="AO92" s="249">
        <v>12</v>
      </c>
      <c r="AP92" s="110">
        <v>12</v>
      </c>
      <c r="AQ92" s="110">
        <v>11</v>
      </c>
      <c r="AR92" s="110">
        <v>10</v>
      </c>
      <c r="AS92" s="110">
        <v>8</v>
      </c>
      <c r="AT92" s="110" t="s">
        <v>430</v>
      </c>
      <c r="AU92" s="110">
        <v>13</v>
      </c>
      <c r="AV92" s="110">
        <v>13</v>
      </c>
      <c r="AW92" s="110">
        <v>12</v>
      </c>
      <c r="AX92" s="110">
        <v>12</v>
      </c>
      <c r="AY92" s="299">
        <v>12</v>
      </c>
      <c r="AZ92" s="595"/>
      <c r="BA92" s="278">
        <v>17.21</v>
      </c>
      <c r="BB92" s="112">
        <v>80.25</v>
      </c>
      <c r="BC92" s="112" t="s">
        <v>430</v>
      </c>
      <c r="BD92" s="112" t="s">
        <v>430</v>
      </c>
      <c r="BE92" s="278" t="s">
        <v>430</v>
      </c>
      <c r="BF92" s="278">
        <v>2.54</v>
      </c>
      <c r="BG92" s="113"/>
      <c r="BH92" s="117">
        <v>2.54</v>
      </c>
      <c r="BI92" s="112">
        <v>38.9</v>
      </c>
      <c r="BJ92" s="112">
        <v>36.450000000000003</v>
      </c>
      <c r="BK92" s="112">
        <v>4.9000000000000004</v>
      </c>
      <c r="BL92" s="112" t="s">
        <v>430</v>
      </c>
      <c r="BM92" s="117" t="s">
        <v>430</v>
      </c>
      <c r="BN92" s="118" t="s">
        <v>430</v>
      </c>
      <c r="BO92" s="118">
        <v>17.21</v>
      </c>
      <c r="BP92" s="118" t="s">
        <v>430</v>
      </c>
      <c r="BQ92" s="118" t="s">
        <v>430</v>
      </c>
      <c r="BR92" s="597"/>
      <c r="BS92" s="269">
        <v>2.43034698024303</v>
      </c>
      <c r="BT92" s="112">
        <v>7.2718279307271798</v>
      </c>
      <c r="BU92" s="113"/>
      <c r="BV92" s="139" t="s">
        <v>7385</v>
      </c>
    </row>
    <row r="93" spans="1:74" s="107" customFormat="1" x14ac:dyDescent="0.25">
      <c r="A93" s="108" t="s">
        <v>7441</v>
      </c>
      <c r="B93" s="109"/>
      <c r="C93" s="734">
        <v>43454</v>
      </c>
      <c r="D93" s="109"/>
      <c r="E93" s="110">
        <v>936.92</v>
      </c>
      <c r="F93" s="109"/>
      <c r="G93" s="111">
        <v>14.571199999999999</v>
      </c>
      <c r="H93" s="253"/>
      <c r="I93" s="114">
        <v>0.13</v>
      </c>
      <c r="J93" s="112">
        <v>6.72</v>
      </c>
      <c r="K93" s="112">
        <v>0.12</v>
      </c>
      <c r="L93" s="119">
        <v>0.13</v>
      </c>
      <c r="M93" s="112"/>
      <c r="N93" s="114">
        <v>5.2610999999999999</v>
      </c>
      <c r="O93" s="112">
        <v>6.9343000000000004</v>
      </c>
      <c r="P93" s="112">
        <v>7.6333000000000002</v>
      </c>
      <c r="Q93" s="112">
        <v>7.9684999999999997</v>
      </c>
      <c r="R93" s="112">
        <v>6.8350999999999997</v>
      </c>
      <c r="S93" s="112">
        <v>6.4105999999999996</v>
      </c>
      <c r="T93" s="112">
        <v>5.9901</v>
      </c>
      <c r="U93" s="119">
        <v>5.8606999999999996</v>
      </c>
      <c r="V93" s="114">
        <v>5.7724000000000002</v>
      </c>
      <c r="W93" s="112">
        <v>6.2247000000000003</v>
      </c>
      <c r="X93" s="112">
        <v>6.4246999999999996</v>
      </c>
      <c r="Y93" s="278">
        <v>5.6547999999999998</v>
      </c>
      <c r="Z93" s="112" t="s">
        <v>430</v>
      </c>
      <c r="AA93" s="112">
        <v>6.3582000000000001</v>
      </c>
      <c r="AB93" s="112">
        <v>5.9960000000000004</v>
      </c>
      <c r="AC93" s="112">
        <v>5.8692000000000002</v>
      </c>
      <c r="AD93" s="112">
        <v>5.7759999999999998</v>
      </c>
      <c r="AE93" s="112">
        <v>7.6548999999999996</v>
      </c>
      <c r="AF93" s="119">
        <v>5.1486000000000001</v>
      </c>
      <c r="AG93" s="110"/>
      <c r="AH93" s="306">
        <v>22</v>
      </c>
      <c r="AI93" s="110">
        <v>19</v>
      </c>
      <c r="AJ93" s="110">
        <v>15</v>
      </c>
      <c r="AK93" s="110">
        <v>14</v>
      </c>
      <c r="AL93" s="110">
        <v>15</v>
      </c>
      <c r="AM93" s="110">
        <v>18</v>
      </c>
      <c r="AN93" s="110">
        <v>18</v>
      </c>
      <c r="AO93" s="249">
        <v>17</v>
      </c>
      <c r="AP93" s="110">
        <v>17</v>
      </c>
      <c r="AQ93" s="110">
        <v>18</v>
      </c>
      <c r="AR93" s="110">
        <v>17</v>
      </c>
      <c r="AS93" s="110">
        <v>17</v>
      </c>
      <c r="AT93" s="110" t="s">
        <v>430</v>
      </c>
      <c r="AU93" s="110">
        <v>19</v>
      </c>
      <c r="AV93" s="110">
        <v>18</v>
      </c>
      <c r="AW93" s="110">
        <v>17</v>
      </c>
      <c r="AX93" s="110">
        <v>17</v>
      </c>
      <c r="AY93" s="299">
        <v>13</v>
      </c>
      <c r="AZ93" s="595"/>
      <c r="BA93" s="278">
        <v>21.27</v>
      </c>
      <c r="BB93" s="112">
        <v>13.22</v>
      </c>
      <c r="BC93" s="112" t="s">
        <v>430</v>
      </c>
      <c r="BD93" s="112" t="s">
        <v>430</v>
      </c>
      <c r="BE93" s="278">
        <v>44.76</v>
      </c>
      <c r="BF93" s="278">
        <v>20.75</v>
      </c>
      <c r="BG93" s="113"/>
      <c r="BH93" s="117">
        <v>20.75</v>
      </c>
      <c r="BI93" s="112">
        <v>31.59</v>
      </c>
      <c r="BJ93" s="112">
        <v>26.39</v>
      </c>
      <c r="BK93" s="112" t="s">
        <v>430</v>
      </c>
      <c r="BL93" s="112" t="s">
        <v>430</v>
      </c>
      <c r="BM93" s="117" t="s">
        <v>430</v>
      </c>
      <c r="BN93" s="118" t="s">
        <v>430</v>
      </c>
      <c r="BO93" s="118">
        <v>21.27</v>
      </c>
      <c r="BP93" s="118" t="s">
        <v>430</v>
      </c>
      <c r="BQ93" s="118" t="s">
        <v>430</v>
      </c>
      <c r="BR93" s="597"/>
      <c r="BS93" s="269" t="s">
        <v>430</v>
      </c>
      <c r="BT93" s="112">
        <v>10.56017636</v>
      </c>
      <c r="BU93" s="113"/>
      <c r="BV93" s="139" t="s">
        <v>7367</v>
      </c>
    </row>
    <row r="94" spans="1:74" s="107" customFormat="1" x14ac:dyDescent="0.25">
      <c r="A94" s="108" t="s">
        <v>7442</v>
      </c>
      <c r="B94" s="109"/>
      <c r="C94" s="734">
        <v>41591</v>
      </c>
      <c r="D94" s="109"/>
      <c r="E94" s="110">
        <v>747.84</v>
      </c>
      <c r="F94" s="109"/>
      <c r="G94" s="111">
        <v>2127.0545000000002</v>
      </c>
      <c r="H94" s="253"/>
      <c r="I94" s="114">
        <v>0.12</v>
      </c>
      <c r="J94" s="112">
        <v>6.58</v>
      </c>
      <c r="K94" s="112" t="s">
        <v>430</v>
      </c>
      <c r="L94" s="119">
        <v>0.12</v>
      </c>
      <c r="M94" s="112"/>
      <c r="N94" s="114">
        <v>7.0008999999999997</v>
      </c>
      <c r="O94" s="112">
        <v>6.9943999999999997</v>
      </c>
      <c r="P94" s="112">
        <v>7.3205999999999998</v>
      </c>
      <c r="Q94" s="112">
        <v>7.4781000000000004</v>
      </c>
      <c r="R94" s="112">
        <v>6.6269999999999998</v>
      </c>
      <c r="S94" s="112">
        <v>6.7381000000000002</v>
      </c>
      <c r="T94" s="112">
        <v>6.2607999999999997</v>
      </c>
      <c r="U94" s="119">
        <v>6.0773999999999999</v>
      </c>
      <c r="V94" s="114">
        <v>5.9927000000000001</v>
      </c>
      <c r="W94" s="112">
        <v>6.5057999999999998</v>
      </c>
      <c r="X94" s="112">
        <v>6.7088000000000001</v>
      </c>
      <c r="Y94" s="278">
        <v>5.9366000000000003</v>
      </c>
      <c r="Z94" s="112">
        <v>5.6894999999999998</v>
      </c>
      <c r="AA94" s="112">
        <v>6.7282000000000002</v>
      </c>
      <c r="AB94" s="112">
        <v>6.2576000000000001</v>
      </c>
      <c r="AC94" s="112">
        <v>6.0846</v>
      </c>
      <c r="AD94" s="112">
        <v>5.9954999999999998</v>
      </c>
      <c r="AE94" s="112">
        <v>7.2309000000000001</v>
      </c>
      <c r="AF94" s="119">
        <v>6.1715999999999998</v>
      </c>
      <c r="AG94" s="110"/>
      <c r="AH94" s="306">
        <v>10</v>
      </c>
      <c r="AI94" s="110">
        <v>18</v>
      </c>
      <c r="AJ94" s="110">
        <v>17</v>
      </c>
      <c r="AK94" s="110">
        <v>17</v>
      </c>
      <c r="AL94" s="110">
        <v>17</v>
      </c>
      <c r="AM94" s="110">
        <v>16</v>
      </c>
      <c r="AN94" s="110">
        <v>16</v>
      </c>
      <c r="AO94" s="249">
        <v>14</v>
      </c>
      <c r="AP94" s="110">
        <v>14</v>
      </c>
      <c r="AQ94" s="110">
        <v>12</v>
      </c>
      <c r="AR94" s="110">
        <v>11</v>
      </c>
      <c r="AS94" s="110">
        <v>10</v>
      </c>
      <c r="AT94" s="110">
        <v>8</v>
      </c>
      <c r="AU94" s="110">
        <v>16</v>
      </c>
      <c r="AV94" s="110">
        <v>16</v>
      </c>
      <c r="AW94" s="110">
        <v>14</v>
      </c>
      <c r="AX94" s="110">
        <v>14</v>
      </c>
      <c r="AY94" s="299">
        <v>18</v>
      </c>
      <c r="AZ94" s="595"/>
      <c r="BA94" s="278">
        <v>17.91</v>
      </c>
      <c r="BB94" s="112">
        <v>76.260000000000005</v>
      </c>
      <c r="BC94" s="112">
        <v>1.34</v>
      </c>
      <c r="BD94" s="112" t="s">
        <v>430</v>
      </c>
      <c r="BE94" s="278" t="s">
        <v>430</v>
      </c>
      <c r="BF94" s="278">
        <v>4.49</v>
      </c>
      <c r="BG94" s="113"/>
      <c r="BH94" s="117">
        <v>4.49</v>
      </c>
      <c r="BI94" s="112">
        <v>46.42</v>
      </c>
      <c r="BJ94" s="112">
        <v>29.84</v>
      </c>
      <c r="BK94" s="112">
        <v>1.34</v>
      </c>
      <c r="BL94" s="112" t="s">
        <v>430</v>
      </c>
      <c r="BM94" s="117" t="s">
        <v>430</v>
      </c>
      <c r="BN94" s="118" t="s">
        <v>430</v>
      </c>
      <c r="BO94" s="118">
        <v>17.91</v>
      </c>
      <c r="BP94" s="118" t="s">
        <v>430</v>
      </c>
      <c r="BQ94" s="118" t="s">
        <v>430</v>
      </c>
      <c r="BR94" s="597"/>
      <c r="BS94" s="269" t="s">
        <v>430</v>
      </c>
      <c r="BT94" s="112">
        <v>13.21795562</v>
      </c>
      <c r="BU94" s="113"/>
      <c r="BV94" s="139" t="s">
        <v>7367</v>
      </c>
    </row>
    <row r="95" spans="1:74" s="107" customFormat="1" x14ac:dyDescent="0.25">
      <c r="A95" s="108" t="s">
        <v>7443</v>
      </c>
      <c r="B95" s="109"/>
      <c r="C95" s="734">
        <v>39329</v>
      </c>
      <c r="D95" s="109"/>
      <c r="E95" s="110">
        <v>612.44000000000005</v>
      </c>
      <c r="F95" s="109"/>
      <c r="G95" s="111">
        <v>360.4889</v>
      </c>
      <c r="H95" s="253"/>
      <c r="I95" s="114">
        <v>0.10849</v>
      </c>
      <c r="J95" s="112">
        <v>6.57</v>
      </c>
      <c r="K95" s="112">
        <v>0.10849</v>
      </c>
      <c r="L95" s="119">
        <v>0.10849</v>
      </c>
      <c r="M95" s="112"/>
      <c r="N95" s="114">
        <v>6.6737000000000002</v>
      </c>
      <c r="O95" s="112">
        <v>8.484</v>
      </c>
      <c r="P95" s="112">
        <v>8.7845999999999993</v>
      </c>
      <c r="Q95" s="112">
        <v>8.6821999999999999</v>
      </c>
      <c r="R95" s="112">
        <v>7.4076000000000004</v>
      </c>
      <c r="S95" s="112">
        <v>7.2489999999999997</v>
      </c>
      <c r="T95" s="112">
        <v>6.5974000000000004</v>
      </c>
      <c r="U95" s="119">
        <v>6.3475000000000001</v>
      </c>
      <c r="V95" s="114">
        <v>6.2473000000000001</v>
      </c>
      <c r="W95" s="112">
        <v>6.7321999999999997</v>
      </c>
      <c r="X95" s="112">
        <v>6.8914</v>
      </c>
      <c r="Y95" s="278">
        <v>6.0975999999999999</v>
      </c>
      <c r="Z95" s="112">
        <v>6.0766</v>
      </c>
      <c r="AA95" s="112">
        <v>7.3087</v>
      </c>
      <c r="AB95" s="112">
        <v>6.5842000000000001</v>
      </c>
      <c r="AC95" s="112">
        <v>6.3540999999999999</v>
      </c>
      <c r="AD95" s="112">
        <v>6.2507999999999999</v>
      </c>
      <c r="AE95" s="112">
        <v>8.2090999999999994</v>
      </c>
      <c r="AF95" s="119">
        <v>7.0587</v>
      </c>
      <c r="AG95" s="110"/>
      <c r="AH95" s="306">
        <v>14</v>
      </c>
      <c r="AI95" s="110">
        <v>7</v>
      </c>
      <c r="AJ95" s="110">
        <v>1</v>
      </c>
      <c r="AK95" s="110">
        <v>2</v>
      </c>
      <c r="AL95" s="110">
        <v>1</v>
      </c>
      <c r="AM95" s="110">
        <v>1</v>
      </c>
      <c r="AN95" s="110">
        <v>1</v>
      </c>
      <c r="AO95" s="249">
        <v>2</v>
      </c>
      <c r="AP95" s="110">
        <v>2</v>
      </c>
      <c r="AQ95" s="110">
        <v>3</v>
      </c>
      <c r="AR95" s="110">
        <v>6</v>
      </c>
      <c r="AS95" s="110">
        <v>5</v>
      </c>
      <c r="AT95" s="110">
        <v>2</v>
      </c>
      <c r="AU95" s="110">
        <v>1</v>
      </c>
      <c r="AV95" s="110">
        <v>1</v>
      </c>
      <c r="AW95" s="110">
        <v>2</v>
      </c>
      <c r="AX95" s="110">
        <v>2</v>
      </c>
      <c r="AY95" s="299">
        <v>2</v>
      </c>
      <c r="AZ95" s="595"/>
      <c r="BA95" s="278">
        <v>15.06</v>
      </c>
      <c r="BB95" s="112">
        <v>78.06</v>
      </c>
      <c r="BC95" s="112" t="s">
        <v>430</v>
      </c>
      <c r="BD95" s="112" t="s">
        <v>430</v>
      </c>
      <c r="BE95" s="278" t="s">
        <v>430</v>
      </c>
      <c r="BF95" s="278">
        <v>6.88</v>
      </c>
      <c r="BG95" s="113"/>
      <c r="BH95" s="117">
        <v>6.88</v>
      </c>
      <c r="BI95" s="112">
        <v>26.67</v>
      </c>
      <c r="BJ95" s="112">
        <v>40.79</v>
      </c>
      <c r="BK95" s="112">
        <v>10.6</v>
      </c>
      <c r="BL95" s="112" t="s">
        <v>430</v>
      </c>
      <c r="BM95" s="117">
        <v>0.16</v>
      </c>
      <c r="BN95" s="118" t="s">
        <v>430</v>
      </c>
      <c r="BO95" s="118">
        <v>14.9</v>
      </c>
      <c r="BP95" s="118" t="s">
        <v>430</v>
      </c>
      <c r="BQ95" s="118" t="s">
        <v>430</v>
      </c>
      <c r="BR95" s="597"/>
      <c r="BS95" s="269" t="s">
        <v>430</v>
      </c>
      <c r="BT95" s="112">
        <v>14.6324959885367</v>
      </c>
      <c r="BU95" s="113"/>
      <c r="BV95" s="139" t="s">
        <v>7367</v>
      </c>
    </row>
    <row r="96" spans="1:74" s="107" customFormat="1" x14ac:dyDescent="0.25">
      <c r="A96" s="108" t="s">
        <v>7444</v>
      </c>
      <c r="B96" s="109"/>
      <c r="C96" s="734">
        <v>43481</v>
      </c>
      <c r="D96" s="109"/>
      <c r="E96" s="110">
        <v>607.99</v>
      </c>
      <c r="F96" s="109"/>
      <c r="G96" s="111">
        <v>1487.3082999999999</v>
      </c>
      <c r="H96" s="253"/>
      <c r="I96" s="114">
        <v>0.15</v>
      </c>
      <c r="J96" s="112">
        <v>6.73</v>
      </c>
      <c r="K96" s="112">
        <v>0.14000000000000001</v>
      </c>
      <c r="L96" s="119">
        <v>0.15</v>
      </c>
      <c r="M96" s="112"/>
      <c r="N96" s="114">
        <v>5.8981000000000003</v>
      </c>
      <c r="O96" s="112">
        <v>7.9335000000000004</v>
      </c>
      <c r="P96" s="112">
        <v>7.9455</v>
      </c>
      <c r="Q96" s="112">
        <v>8.3353999999999999</v>
      </c>
      <c r="R96" s="112">
        <v>7.0735000000000001</v>
      </c>
      <c r="S96" s="112">
        <v>6.9568000000000003</v>
      </c>
      <c r="T96" s="112">
        <v>6.4071999999999996</v>
      </c>
      <c r="U96" s="119">
        <v>6.1830999999999996</v>
      </c>
      <c r="V96" s="114">
        <v>6.0892999999999997</v>
      </c>
      <c r="W96" s="112">
        <v>6.5921000000000003</v>
      </c>
      <c r="X96" s="112">
        <v>6.7694000000000001</v>
      </c>
      <c r="Y96" s="278">
        <v>5.8876999999999997</v>
      </c>
      <c r="Z96" s="112" t="s">
        <v>430</v>
      </c>
      <c r="AA96" s="112">
        <v>6.9819000000000004</v>
      </c>
      <c r="AB96" s="112">
        <v>6.4069000000000003</v>
      </c>
      <c r="AC96" s="112">
        <v>6.1943999999999999</v>
      </c>
      <c r="AD96" s="112">
        <v>6.0941999999999998</v>
      </c>
      <c r="AE96" s="112">
        <v>7.9173</v>
      </c>
      <c r="AF96" s="119">
        <v>5.4920999999999998</v>
      </c>
      <c r="AG96" s="110"/>
      <c r="AH96" s="306">
        <v>19</v>
      </c>
      <c r="AI96" s="110">
        <v>12</v>
      </c>
      <c r="AJ96" s="110">
        <v>11</v>
      </c>
      <c r="AK96" s="110">
        <v>8</v>
      </c>
      <c r="AL96" s="110">
        <v>10</v>
      </c>
      <c r="AM96" s="110">
        <v>12</v>
      </c>
      <c r="AN96" s="110">
        <v>10</v>
      </c>
      <c r="AO96" s="249">
        <v>11</v>
      </c>
      <c r="AP96" s="110">
        <v>11</v>
      </c>
      <c r="AQ96" s="110">
        <v>10</v>
      </c>
      <c r="AR96" s="110">
        <v>9</v>
      </c>
      <c r="AS96" s="110">
        <v>12</v>
      </c>
      <c r="AT96" s="110" t="s">
        <v>430</v>
      </c>
      <c r="AU96" s="110">
        <v>14</v>
      </c>
      <c r="AV96" s="110">
        <v>10</v>
      </c>
      <c r="AW96" s="110">
        <v>11</v>
      </c>
      <c r="AX96" s="110">
        <v>11</v>
      </c>
      <c r="AY96" s="299">
        <v>9</v>
      </c>
      <c r="AZ96" s="595"/>
      <c r="BA96" s="278">
        <v>17.11</v>
      </c>
      <c r="BB96" s="112">
        <v>77.569999999999993</v>
      </c>
      <c r="BC96" s="112" t="s">
        <v>430</v>
      </c>
      <c r="BD96" s="112" t="s">
        <v>430</v>
      </c>
      <c r="BE96" s="278" t="s">
        <v>430</v>
      </c>
      <c r="BF96" s="278">
        <v>5.31</v>
      </c>
      <c r="BG96" s="113"/>
      <c r="BH96" s="117">
        <v>5.31</v>
      </c>
      <c r="BI96" s="112">
        <v>42.89</v>
      </c>
      <c r="BJ96" s="112">
        <v>34.68</v>
      </c>
      <c r="BK96" s="112" t="s">
        <v>430</v>
      </c>
      <c r="BL96" s="112" t="s">
        <v>430</v>
      </c>
      <c r="BM96" s="117" t="s">
        <v>430</v>
      </c>
      <c r="BN96" s="118" t="s">
        <v>430</v>
      </c>
      <c r="BO96" s="118">
        <v>17.11</v>
      </c>
      <c r="BP96" s="118" t="s">
        <v>430</v>
      </c>
      <c r="BQ96" s="118" t="s">
        <v>430</v>
      </c>
      <c r="BR96" s="597"/>
      <c r="BS96" s="269" t="s">
        <v>430</v>
      </c>
      <c r="BT96" s="112">
        <v>3.1148944406229799</v>
      </c>
      <c r="BU96" s="113"/>
      <c r="BV96" s="139" t="s">
        <v>7367</v>
      </c>
    </row>
    <row r="97" spans="1:75" s="107" customFormat="1" x14ac:dyDescent="0.25">
      <c r="A97" s="108" t="s">
        <v>7445</v>
      </c>
      <c r="B97" s="109"/>
      <c r="C97" s="734">
        <v>42826</v>
      </c>
      <c r="D97" s="109"/>
      <c r="E97" s="110">
        <v>530.1</v>
      </c>
      <c r="F97" s="109"/>
      <c r="G97" s="111">
        <v>36.911499999999997</v>
      </c>
      <c r="H97" s="253"/>
      <c r="I97" s="114">
        <v>0.12329</v>
      </c>
      <c r="J97" s="112">
        <v>6.1087999999999996</v>
      </c>
      <c r="K97" s="941">
        <v>0.10685</v>
      </c>
      <c r="L97" s="119">
        <v>0.12329</v>
      </c>
      <c r="M97" s="112"/>
      <c r="N97" s="114">
        <v>5.7362000000000002</v>
      </c>
      <c r="O97" s="112">
        <v>6.266</v>
      </c>
      <c r="P97" s="112">
        <v>6.6478999999999999</v>
      </c>
      <c r="Q97" s="112">
        <v>6.9901</v>
      </c>
      <c r="R97" s="112">
        <v>6.3371000000000004</v>
      </c>
      <c r="S97" s="112">
        <v>6.0408999999999997</v>
      </c>
      <c r="T97" s="112">
        <v>5.7994000000000003</v>
      </c>
      <c r="U97" s="119">
        <v>5.7180999999999997</v>
      </c>
      <c r="V97" s="114">
        <v>5.6694000000000004</v>
      </c>
      <c r="W97" s="112">
        <v>6.2316000000000003</v>
      </c>
      <c r="X97" s="112">
        <v>6.4767999999999999</v>
      </c>
      <c r="Y97" s="278">
        <v>5.7636000000000003</v>
      </c>
      <c r="Z97" s="112" t="s">
        <v>430</v>
      </c>
      <c r="AA97" s="112">
        <v>6.0090000000000003</v>
      </c>
      <c r="AB97" s="112">
        <v>5.8010999999999999</v>
      </c>
      <c r="AC97" s="112">
        <v>5.7183000000000002</v>
      </c>
      <c r="AD97" s="112">
        <v>5.6692</v>
      </c>
      <c r="AE97" s="112">
        <v>6.8295000000000003</v>
      </c>
      <c r="AF97" s="119">
        <v>5.5065999999999997</v>
      </c>
      <c r="AG97" s="110"/>
      <c r="AH97" s="306">
        <v>21</v>
      </c>
      <c r="AI97" s="110">
        <v>21</v>
      </c>
      <c r="AJ97" s="110">
        <v>22</v>
      </c>
      <c r="AK97" s="110">
        <v>21</v>
      </c>
      <c r="AL97" s="110">
        <v>21</v>
      </c>
      <c r="AM97" s="110">
        <v>22</v>
      </c>
      <c r="AN97" s="110">
        <v>20</v>
      </c>
      <c r="AO97" s="249">
        <v>19</v>
      </c>
      <c r="AP97" s="110">
        <v>20</v>
      </c>
      <c r="AQ97" s="110">
        <v>17</v>
      </c>
      <c r="AR97" s="110">
        <v>15</v>
      </c>
      <c r="AS97" s="110">
        <v>16</v>
      </c>
      <c r="AT97" s="110" t="s">
        <v>430</v>
      </c>
      <c r="AU97" s="110">
        <v>22</v>
      </c>
      <c r="AV97" s="110">
        <v>20</v>
      </c>
      <c r="AW97" s="110">
        <v>18</v>
      </c>
      <c r="AX97" s="110">
        <v>20</v>
      </c>
      <c r="AY97" s="299">
        <v>21</v>
      </c>
      <c r="AZ97" s="595"/>
      <c r="BA97" s="278">
        <v>50.7</v>
      </c>
      <c r="BB97" s="112">
        <v>42.16</v>
      </c>
      <c r="BC97" s="112" t="s">
        <v>430</v>
      </c>
      <c r="BD97" s="112" t="s">
        <v>430</v>
      </c>
      <c r="BE97" s="278" t="s">
        <v>430</v>
      </c>
      <c r="BF97" s="278">
        <v>7.15</v>
      </c>
      <c r="BG97" s="113"/>
      <c r="BH97" s="117">
        <v>7.15</v>
      </c>
      <c r="BI97" s="112">
        <v>15.93</v>
      </c>
      <c r="BJ97" s="112">
        <v>12.09</v>
      </c>
      <c r="BK97" s="112">
        <v>14.14</v>
      </c>
      <c r="BL97" s="112" t="s">
        <v>430</v>
      </c>
      <c r="BM97" s="117">
        <v>10.4</v>
      </c>
      <c r="BN97" s="118" t="s">
        <v>430</v>
      </c>
      <c r="BO97" s="118">
        <v>40.299999999999997</v>
      </c>
      <c r="BP97" s="118" t="s">
        <v>430</v>
      </c>
      <c r="BQ97" s="118" t="s">
        <v>430</v>
      </c>
      <c r="BR97" s="597"/>
      <c r="BS97" s="269" t="s">
        <v>430</v>
      </c>
      <c r="BT97" s="112" t="s">
        <v>430</v>
      </c>
      <c r="BU97" s="113"/>
      <c r="BV97" s="139" t="s">
        <v>7367</v>
      </c>
    </row>
    <row r="98" spans="1:75" s="107" customFormat="1" x14ac:dyDescent="0.25">
      <c r="A98" s="108" t="s">
        <v>7446</v>
      </c>
      <c r="B98" s="109"/>
      <c r="C98" s="734">
        <v>45944</v>
      </c>
      <c r="D98" s="109"/>
      <c r="E98" s="110">
        <v>516.19000000000005</v>
      </c>
      <c r="F98" s="109"/>
      <c r="G98" s="111">
        <v>1043.8403000000001</v>
      </c>
      <c r="H98" s="253"/>
      <c r="I98" s="114">
        <v>0.12877</v>
      </c>
      <c r="J98" s="112">
        <v>6.67</v>
      </c>
      <c r="K98" s="112">
        <v>0.12055</v>
      </c>
      <c r="L98" s="119">
        <v>0.12877</v>
      </c>
      <c r="M98" s="112"/>
      <c r="N98" s="114">
        <v>6.7919</v>
      </c>
      <c r="O98" s="112">
        <v>8.7726000000000006</v>
      </c>
      <c r="P98" s="112">
        <v>8.7433999999999994</v>
      </c>
      <c r="Q98" s="112">
        <v>8.9001999999999999</v>
      </c>
      <c r="R98" s="112">
        <v>7.3994</v>
      </c>
      <c r="S98" s="112">
        <v>7.1612999999999998</v>
      </c>
      <c r="T98" s="112">
        <v>6.5720999999999998</v>
      </c>
      <c r="U98" s="119" t="s">
        <v>430</v>
      </c>
      <c r="V98" s="114" t="s">
        <v>430</v>
      </c>
      <c r="W98" s="112" t="s">
        <v>430</v>
      </c>
      <c r="X98" s="112" t="s">
        <v>430</v>
      </c>
      <c r="Y98" s="278" t="s">
        <v>430</v>
      </c>
      <c r="Z98" s="112" t="s">
        <v>430</v>
      </c>
      <c r="AA98" s="112">
        <v>7.1642999999999999</v>
      </c>
      <c r="AB98" s="112">
        <v>6.5735000000000001</v>
      </c>
      <c r="AC98" s="112" t="s">
        <v>430</v>
      </c>
      <c r="AD98" s="112" t="s">
        <v>430</v>
      </c>
      <c r="AE98" s="112">
        <v>8.3918999999999997</v>
      </c>
      <c r="AF98" s="119">
        <v>6.4783999999999997</v>
      </c>
      <c r="AG98" s="110"/>
      <c r="AH98" s="306">
        <v>12</v>
      </c>
      <c r="AI98" s="110">
        <v>2</v>
      </c>
      <c r="AJ98" s="110">
        <v>2</v>
      </c>
      <c r="AK98" s="110">
        <v>1</v>
      </c>
      <c r="AL98" s="110">
        <v>2</v>
      </c>
      <c r="AM98" s="110">
        <v>2</v>
      </c>
      <c r="AN98" s="110">
        <v>3</v>
      </c>
      <c r="AO98" s="249" t="s">
        <v>430</v>
      </c>
      <c r="AP98" s="110" t="s">
        <v>430</v>
      </c>
      <c r="AQ98" s="110" t="s">
        <v>430</v>
      </c>
      <c r="AR98" s="110" t="s">
        <v>430</v>
      </c>
      <c r="AS98" s="110" t="s">
        <v>430</v>
      </c>
      <c r="AT98" s="110" t="s">
        <v>430</v>
      </c>
      <c r="AU98" s="110">
        <v>2</v>
      </c>
      <c r="AV98" s="110">
        <v>2</v>
      </c>
      <c r="AW98" s="110" t="s">
        <v>430</v>
      </c>
      <c r="AX98" s="110" t="s">
        <v>430</v>
      </c>
      <c r="AY98" s="299">
        <v>1</v>
      </c>
      <c r="AZ98" s="595"/>
      <c r="BA98" s="278">
        <v>15.95</v>
      </c>
      <c r="BB98" s="112">
        <v>82.79</v>
      </c>
      <c r="BC98" s="112" t="s">
        <v>430</v>
      </c>
      <c r="BD98" s="112" t="s">
        <v>430</v>
      </c>
      <c r="BE98" s="278" t="s">
        <v>430</v>
      </c>
      <c r="BF98" s="278">
        <v>1.26</v>
      </c>
      <c r="BG98" s="113"/>
      <c r="BH98" s="117">
        <v>1.26</v>
      </c>
      <c r="BI98" s="112">
        <v>47.96</v>
      </c>
      <c r="BJ98" s="112">
        <v>34.83</v>
      </c>
      <c r="BK98" s="112" t="s">
        <v>430</v>
      </c>
      <c r="BL98" s="112" t="s">
        <v>430</v>
      </c>
      <c r="BM98" s="117">
        <v>1.1599999999999999</v>
      </c>
      <c r="BN98" s="118" t="s">
        <v>430</v>
      </c>
      <c r="BO98" s="118">
        <v>14.79</v>
      </c>
      <c r="BP98" s="118" t="s">
        <v>430</v>
      </c>
      <c r="BQ98" s="118" t="s">
        <v>430</v>
      </c>
      <c r="BR98" s="597"/>
      <c r="BS98" s="269" t="s">
        <v>430</v>
      </c>
      <c r="BT98" s="112">
        <v>11.335263668866499</v>
      </c>
      <c r="BU98" s="113"/>
      <c r="BV98" s="139" t="s">
        <v>7385</v>
      </c>
    </row>
    <row r="99" spans="1:75" s="107" customFormat="1" x14ac:dyDescent="0.25">
      <c r="A99" s="108" t="s">
        <v>7447</v>
      </c>
      <c r="B99" s="109"/>
      <c r="C99" s="734">
        <v>46006</v>
      </c>
      <c r="D99" s="109"/>
      <c r="E99" s="110">
        <v>352.47</v>
      </c>
      <c r="F99" s="109"/>
      <c r="G99" s="111">
        <v>102.94759999999999</v>
      </c>
      <c r="H99" s="253"/>
      <c r="I99" s="114">
        <v>9.8629999999999995E-2</v>
      </c>
      <c r="J99" s="112">
        <v>6.4</v>
      </c>
      <c r="K99" s="112">
        <v>9.8629999999999995E-2</v>
      </c>
      <c r="L99" s="119">
        <v>9.8629999999999995E-2</v>
      </c>
      <c r="M99" s="112"/>
      <c r="N99" s="114">
        <v>6.5602999999999998</v>
      </c>
      <c r="O99" s="112">
        <v>8.0062999999999995</v>
      </c>
      <c r="P99" s="112">
        <v>7.9082999999999997</v>
      </c>
      <c r="Q99" s="112">
        <v>7.9687000000000001</v>
      </c>
      <c r="R99" s="112">
        <v>6.7462999999999997</v>
      </c>
      <c r="S99" s="112">
        <v>6.1898999999999997</v>
      </c>
      <c r="T99" s="112">
        <v>5.6844999999999999</v>
      </c>
      <c r="U99" s="119" t="s">
        <v>430</v>
      </c>
      <c r="V99" s="114" t="s">
        <v>430</v>
      </c>
      <c r="W99" s="112" t="s">
        <v>430</v>
      </c>
      <c r="X99" s="112" t="s">
        <v>430</v>
      </c>
      <c r="Y99" s="278" t="s">
        <v>430</v>
      </c>
      <c r="Z99" s="112" t="s">
        <v>430</v>
      </c>
      <c r="AA99" s="112">
        <v>6.1909000000000001</v>
      </c>
      <c r="AB99" s="112">
        <v>5.7161</v>
      </c>
      <c r="AC99" s="112" t="s">
        <v>430</v>
      </c>
      <c r="AD99" s="112" t="s">
        <v>430</v>
      </c>
      <c r="AE99" s="112">
        <v>7.5841000000000003</v>
      </c>
      <c r="AF99" s="119">
        <v>5.8155000000000001</v>
      </c>
      <c r="AG99" s="110"/>
      <c r="AH99" s="306">
        <v>16</v>
      </c>
      <c r="AI99" s="110">
        <v>11</v>
      </c>
      <c r="AJ99" s="110">
        <v>12</v>
      </c>
      <c r="AK99" s="110">
        <v>13</v>
      </c>
      <c r="AL99" s="110">
        <v>16</v>
      </c>
      <c r="AM99" s="110">
        <v>20</v>
      </c>
      <c r="AN99" s="110">
        <v>23</v>
      </c>
      <c r="AO99" s="249" t="s">
        <v>430</v>
      </c>
      <c r="AP99" s="110" t="s">
        <v>430</v>
      </c>
      <c r="AQ99" s="110" t="s">
        <v>430</v>
      </c>
      <c r="AR99" s="110" t="s">
        <v>430</v>
      </c>
      <c r="AS99" s="110" t="s">
        <v>430</v>
      </c>
      <c r="AT99" s="110" t="s">
        <v>430</v>
      </c>
      <c r="AU99" s="110">
        <v>20</v>
      </c>
      <c r="AV99" s="110">
        <v>23</v>
      </c>
      <c r="AW99" s="110" t="s">
        <v>430</v>
      </c>
      <c r="AX99" s="110" t="s">
        <v>430</v>
      </c>
      <c r="AY99" s="299">
        <v>14</v>
      </c>
      <c r="AZ99" s="595"/>
      <c r="BA99" s="278">
        <v>19.72</v>
      </c>
      <c r="BB99" s="112">
        <v>66.17</v>
      </c>
      <c r="BC99" s="112">
        <v>1.42</v>
      </c>
      <c r="BD99" s="112" t="s">
        <v>430</v>
      </c>
      <c r="BE99" s="278" t="s">
        <v>430</v>
      </c>
      <c r="BF99" s="278">
        <v>12.69</v>
      </c>
      <c r="BG99" s="113"/>
      <c r="BH99" s="117">
        <v>12.69</v>
      </c>
      <c r="BI99" s="112">
        <v>36.58</v>
      </c>
      <c r="BJ99" s="112">
        <v>26.75</v>
      </c>
      <c r="BK99" s="112">
        <v>4.25</v>
      </c>
      <c r="BL99" s="112" t="s">
        <v>430</v>
      </c>
      <c r="BM99" s="117" t="s">
        <v>430</v>
      </c>
      <c r="BN99" s="118" t="s">
        <v>430</v>
      </c>
      <c r="BO99" s="118">
        <v>19.72</v>
      </c>
      <c r="BP99" s="118" t="s">
        <v>430</v>
      </c>
      <c r="BQ99" s="118" t="s">
        <v>430</v>
      </c>
      <c r="BR99" s="597"/>
      <c r="BS99" s="269">
        <v>4.2204538695779599</v>
      </c>
      <c r="BT99" s="112">
        <v>11.2438760588756</v>
      </c>
      <c r="BU99" s="113"/>
      <c r="BV99" s="139" t="s">
        <v>7385</v>
      </c>
    </row>
    <row r="100" spans="1:75" s="107" customFormat="1" x14ac:dyDescent="0.25">
      <c r="A100" s="108" t="s">
        <v>7448</v>
      </c>
      <c r="B100" s="109"/>
      <c r="C100" s="734">
        <v>40841</v>
      </c>
      <c r="D100" s="109"/>
      <c r="E100" s="110">
        <v>262.10000000000002</v>
      </c>
      <c r="F100" s="109"/>
      <c r="G100" s="111">
        <v>2677.3895000000002</v>
      </c>
      <c r="H100" s="253"/>
      <c r="I100" s="114">
        <v>7.2989999999999999E-2</v>
      </c>
      <c r="J100" s="112">
        <v>6.41</v>
      </c>
      <c r="K100" s="112">
        <v>7.2989999999999999E-2</v>
      </c>
      <c r="L100" s="119">
        <v>7.2989999999999999E-2</v>
      </c>
      <c r="M100" s="112"/>
      <c r="N100" s="114">
        <v>6.7889999999999997</v>
      </c>
      <c r="O100" s="112">
        <v>8.6915999999999993</v>
      </c>
      <c r="P100" s="112">
        <v>8.6035000000000004</v>
      </c>
      <c r="Q100" s="112">
        <v>8.2824000000000009</v>
      </c>
      <c r="R100" s="112">
        <v>7.1481000000000003</v>
      </c>
      <c r="S100" s="112">
        <v>7.0377999999999998</v>
      </c>
      <c r="T100" s="112">
        <v>6.5266000000000002</v>
      </c>
      <c r="U100" s="119">
        <v>6.3156999999999996</v>
      </c>
      <c r="V100" s="114">
        <v>6.2245999999999997</v>
      </c>
      <c r="W100" s="112">
        <v>6.7336</v>
      </c>
      <c r="X100" s="112">
        <v>6.8997999999999999</v>
      </c>
      <c r="Y100" s="278">
        <v>5.9819000000000004</v>
      </c>
      <c r="Z100" s="112">
        <v>5.9739000000000004</v>
      </c>
      <c r="AA100" s="112">
        <v>7.1223000000000001</v>
      </c>
      <c r="AB100" s="112">
        <v>6.5157999999999996</v>
      </c>
      <c r="AC100" s="112">
        <v>6.3315999999999999</v>
      </c>
      <c r="AD100" s="112">
        <v>6.2251000000000003</v>
      </c>
      <c r="AE100" s="112">
        <v>7.7946999999999997</v>
      </c>
      <c r="AF100" s="119">
        <v>6.9499000000000004</v>
      </c>
      <c r="AG100" s="110"/>
      <c r="AH100" s="306">
        <v>13</v>
      </c>
      <c r="AI100" s="110">
        <v>3</v>
      </c>
      <c r="AJ100" s="110">
        <v>5</v>
      </c>
      <c r="AK100" s="110">
        <v>9</v>
      </c>
      <c r="AL100" s="110">
        <v>7</v>
      </c>
      <c r="AM100" s="110">
        <v>7</v>
      </c>
      <c r="AN100" s="110">
        <v>5</v>
      </c>
      <c r="AO100" s="249">
        <v>4</v>
      </c>
      <c r="AP100" s="110">
        <v>4</v>
      </c>
      <c r="AQ100" s="110">
        <v>2</v>
      </c>
      <c r="AR100" s="110">
        <v>4</v>
      </c>
      <c r="AS100" s="110">
        <v>9</v>
      </c>
      <c r="AT100" s="110">
        <v>5</v>
      </c>
      <c r="AU100" s="110">
        <v>6</v>
      </c>
      <c r="AV100" s="110">
        <v>5</v>
      </c>
      <c r="AW100" s="110">
        <v>4</v>
      </c>
      <c r="AX100" s="110">
        <v>4</v>
      </c>
      <c r="AY100" s="299">
        <v>11</v>
      </c>
      <c r="AZ100" s="595"/>
      <c r="BA100" s="278" t="s">
        <v>430</v>
      </c>
      <c r="BB100" s="112">
        <v>76.94</v>
      </c>
      <c r="BC100" s="112" t="s">
        <v>430</v>
      </c>
      <c r="BD100" s="112" t="s">
        <v>430</v>
      </c>
      <c r="BE100" s="278" t="s">
        <v>430</v>
      </c>
      <c r="BF100" s="278">
        <v>23.06</v>
      </c>
      <c r="BG100" s="113"/>
      <c r="BH100" s="117">
        <v>23.06</v>
      </c>
      <c r="BI100" s="112">
        <v>34.76</v>
      </c>
      <c r="BJ100" s="112">
        <v>42.18</v>
      </c>
      <c r="BK100" s="112" t="s">
        <v>430</v>
      </c>
      <c r="BL100" s="112" t="s">
        <v>430</v>
      </c>
      <c r="BM100" s="117" t="s">
        <v>430</v>
      </c>
      <c r="BN100" s="118" t="s">
        <v>430</v>
      </c>
      <c r="BO100" s="118" t="s">
        <v>430</v>
      </c>
      <c r="BP100" s="118" t="s">
        <v>430</v>
      </c>
      <c r="BQ100" s="118" t="s">
        <v>430</v>
      </c>
      <c r="BR100" s="597"/>
      <c r="BS100" s="269" t="s">
        <v>430</v>
      </c>
      <c r="BT100" s="112">
        <v>7.62220610923778</v>
      </c>
      <c r="BU100" s="113"/>
      <c r="BV100" s="139" t="s">
        <v>7367</v>
      </c>
    </row>
    <row r="101" spans="1:75" s="107" customFormat="1" x14ac:dyDescent="0.25">
      <c r="A101" s="108" t="s">
        <v>7449</v>
      </c>
      <c r="B101" s="109"/>
      <c r="C101" s="734">
        <v>45610</v>
      </c>
      <c r="D101" s="109"/>
      <c r="E101" s="110">
        <v>174.94</v>
      </c>
      <c r="F101" s="109"/>
      <c r="G101" s="111">
        <v>1102.6244999999999</v>
      </c>
      <c r="H101" s="253"/>
      <c r="I101" s="114">
        <v>0.10145999999999999</v>
      </c>
      <c r="J101" s="112">
        <v>6.57</v>
      </c>
      <c r="K101" s="112">
        <v>9.4700000000000006E-2</v>
      </c>
      <c r="L101" s="119">
        <v>0.10150000000000001</v>
      </c>
      <c r="M101" s="112"/>
      <c r="N101" s="114">
        <v>6.8998999999999997</v>
      </c>
      <c r="O101" s="112">
        <v>7.3853</v>
      </c>
      <c r="P101" s="112">
        <v>7.6143999999999998</v>
      </c>
      <c r="Q101" s="112">
        <v>7.8354999999999997</v>
      </c>
      <c r="R101" s="112">
        <v>6.9668000000000001</v>
      </c>
      <c r="S101" s="112">
        <v>6.9945000000000004</v>
      </c>
      <c r="T101" s="112">
        <v>6.3198999999999996</v>
      </c>
      <c r="U101" s="119">
        <v>6.0944000000000003</v>
      </c>
      <c r="V101" s="114">
        <v>6.0007000000000001</v>
      </c>
      <c r="W101" s="112" t="s">
        <v>430</v>
      </c>
      <c r="X101" s="112" t="s">
        <v>430</v>
      </c>
      <c r="Y101" s="278" t="s">
        <v>430</v>
      </c>
      <c r="Z101" s="112" t="s">
        <v>430</v>
      </c>
      <c r="AA101" s="112">
        <v>7.0358999999999998</v>
      </c>
      <c r="AB101" s="112">
        <v>6.327</v>
      </c>
      <c r="AC101" s="112">
        <v>6.1124999999999998</v>
      </c>
      <c r="AD101" s="112">
        <v>6.0023999999999997</v>
      </c>
      <c r="AE101" s="112">
        <v>7.4909999999999997</v>
      </c>
      <c r="AF101" s="119">
        <v>6.3296000000000001</v>
      </c>
      <c r="AG101" s="110"/>
      <c r="AH101" s="306">
        <v>11</v>
      </c>
      <c r="AI101" s="110">
        <v>15</v>
      </c>
      <c r="AJ101" s="110">
        <v>16</v>
      </c>
      <c r="AK101" s="110">
        <v>15</v>
      </c>
      <c r="AL101" s="110">
        <v>13</v>
      </c>
      <c r="AM101" s="110">
        <v>11</v>
      </c>
      <c r="AN101" s="110">
        <v>15</v>
      </c>
      <c r="AO101" s="249">
        <v>13</v>
      </c>
      <c r="AP101" s="110">
        <v>13</v>
      </c>
      <c r="AQ101" s="110" t="s">
        <v>430</v>
      </c>
      <c r="AR101" s="110" t="s">
        <v>430</v>
      </c>
      <c r="AS101" s="110" t="s">
        <v>430</v>
      </c>
      <c r="AT101" s="110" t="s">
        <v>430</v>
      </c>
      <c r="AU101" s="110">
        <v>10</v>
      </c>
      <c r="AV101" s="110">
        <v>15</v>
      </c>
      <c r="AW101" s="110">
        <v>13</v>
      </c>
      <c r="AX101" s="110">
        <v>13</v>
      </c>
      <c r="AY101" s="299">
        <v>15</v>
      </c>
      <c r="AZ101" s="595"/>
      <c r="BA101" s="278">
        <v>11.42</v>
      </c>
      <c r="BB101" s="112">
        <v>83.62</v>
      </c>
      <c r="BC101" s="112" t="s">
        <v>430</v>
      </c>
      <c r="BD101" s="112" t="s">
        <v>430</v>
      </c>
      <c r="BE101" s="278" t="s">
        <v>430</v>
      </c>
      <c r="BF101" s="278">
        <v>4.96</v>
      </c>
      <c r="BG101" s="113"/>
      <c r="BH101" s="117">
        <v>4.96</v>
      </c>
      <c r="BI101" s="112">
        <v>55.18</v>
      </c>
      <c r="BJ101" s="112">
        <v>28.44</v>
      </c>
      <c r="BK101" s="112" t="s">
        <v>430</v>
      </c>
      <c r="BL101" s="112" t="s">
        <v>430</v>
      </c>
      <c r="BM101" s="117" t="s">
        <v>430</v>
      </c>
      <c r="BN101" s="118" t="s">
        <v>430</v>
      </c>
      <c r="BO101" s="118">
        <v>11.42</v>
      </c>
      <c r="BP101" s="118" t="s">
        <v>430</v>
      </c>
      <c r="BQ101" s="118" t="s">
        <v>430</v>
      </c>
      <c r="BR101" s="597"/>
      <c r="BS101" s="269" t="s">
        <v>430</v>
      </c>
      <c r="BT101" s="112">
        <v>11.3136084722627</v>
      </c>
      <c r="BU101" s="113"/>
      <c r="BV101" s="139" t="s">
        <v>7385</v>
      </c>
    </row>
    <row r="102" spans="1:75" s="107" customFormat="1" x14ac:dyDescent="0.25">
      <c r="A102" s="108" t="s">
        <v>7450</v>
      </c>
      <c r="B102" s="109"/>
      <c r="C102" s="734">
        <v>45819</v>
      </c>
      <c r="D102" s="109"/>
      <c r="E102" s="110">
        <v>87.98</v>
      </c>
      <c r="F102" s="109"/>
      <c r="G102" s="111">
        <v>1061.3728000000001</v>
      </c>
      <c r="H102" s="253"/>
      <c r="I102" s="114">
        <v>3.0000000000000001E-3</v>
      </c>
      <c r="J102" s="112">
        <v>5.45</v>
      </c>
      <c r="K102" s="112" t="s">
        <v>430</v>
      </c>
      <c r="L102" s="119">
        <v>3.0000000000000001E-3</v>
      </c>
      <c r="M102" s="112"/>
      <c r="N102" s="114">
        <v>4.9459</v>
      </c>
      <c r="O102" s="112">
        <v>5.1778000000000004</v>
      </c>
      <c r="P102" s="112">
        <v>5.3456999999999999</v>
      </c>
      <c r="Q102" s="112">
        <v>5.1112000000000002</v>
      </c>
      <c r="R102" s="112">
        <v>5.1706000000000003</v>
      </c>
      <c r="S102" s="112">
        <v>6.2777000000000003</v>
      </c>
      <c r="T102" s="112">
        <v>5.9775</v>
      </c>
      <c r="U102" s="119">
        <v>5.9401000000000002</v>
      </c>
      <c r="V102" s="114">
        <v>5.9612999999999996</v>
      </c>
      <c r="W102" s="112" t="s">
        <v>430</v>
      </c>
      <c r="X102" s="112" t="s">
        <v>430</v>
      </c>
      <c r="Y102" s="278" t="s">
        <v>430</v>
      </c>
      <c r="Z102" s="112" t="s">
        <v>430</v>
      </c>
      <c r="AA102" s="112">
        <v>6.3665000000000003</v>
      </c>
      <c r="AB102" s="112">
        <v>5.9919000000000002</v>
      </c>
      <c r="AC102" s="112">
        <v>5.9280999999999997</v>
      </c>
      <c r="AD102" s="112">
        <v>5.9659000000000004</v>
      </c>
      <c r="AE102" s="112">
        <v>5.0401999999999996</v>
      </c>
      <c r="AF102" s="119">
        <v>6.0183999999999997</v>
      </c>
      <c r="AG102" s="110"/>
      <c r="AH102" s="306">
        <v>23</v>
      </c>
      <c r="AI102" s="110">
        <v>23</v>
      </c>
      <c r="AJ102" s="110">
        <v>23</v>
      </c>
      <c r="AK102" s="110">
        <v>23</v>
      </c>
      <c r="AL102" s="110">
        <v>23</v>
      </c>
      <c r="AM102" s="110">
        <v>19</v>
      </c>
      <c r="AN102" s="110">
        <v>19</v>
      </c>
      <c r="AO102" s="249">
        <v>16</v>
      </c>
      <c r="AP102" s="110">
        <v>16</v>
      </c>
      <c r="AQ102" s="110" t="s">
        <v>430</v>
      </c>
      <c r="AR102" s="110" t="s">
        <v>430</v>
      </c>
      <c r="AS102" s="110" t="s">
        <v>430</v>
      </c>
      <c r="AT102" s="110" t="s">
        <v>430</v>
      </c>
      <c r="AU102" s="110">
        <v>18</v>
      </c>
      <c r="AV102" s="110">
        <v>19</v>
      </c>
      <c r="AW102" s="110">
        <v>16</v>
      </c>
      <c r="AX102" s="110">
        <v>16</v>
      </c>
      <c r="AY102" s="299">
        <v>23</v>
      </c>
      <c r="AZ102" s="595"/>
      <c r="BA102" s="278" t="s">
        <v>430</v>
      </c>
      <c r="BB102" s="112">
        <v>2.27</v>
      </c>
      <c r="BC102" s="112" t="s">
        <v>430</v>
      </c>
      <c r="BD102" s="112" t="s">
        <v>430</v>
      </c>
      <c r="BE102" s="278" t="s">
        <v>430</v>
      </c>
      <c r="BF102" s="278">
        <v>97.73</v>
      </c>
      <c r="BG102" s="113"/>
      <c r="BH102" s="117">
        <v>96.92</v>
      </c>
      <c r="BI102" s="112">
        <v>2.27</v>
      </c>
      <c r="BJ102" s="112" t="s">
        <v>430</v>
      </c>
      <c r="BK102" s="112" t="s">
        <v>430</v>
      </c>
      <c r="BL102" s="112" t="s">
        <v>430</v>
      </c>
      <c r="BM102" s="117" t="s">
        <v>430</v>
      </c>
      <c r="BN102" s="118" t="s">
        <v>430</v>
      </c>
      <c r="BO102" s="118" t="s">
        <v>430</v>
      </c>
      <c r="BP102" s="118" t="s">
        <v>430</v>
      </c>
      <c r="BQ102" s="118" t="s">
        <v>430</v>
      </c>
      <c r="BR102" s="597"/>
      <c r="BS102" s="269" t="s">
        <v>430</v>
      </c>
      <c r="BT102" s="112" t="s">
        <v>430</v>
      </c>
      <c r="BU102" s="113"/>
      <c r="BV102" s="139" t="s">
        <v>7385</v>
      </c>
    </row>
    <row r="103" spans="1:75" s="107" customFormat="1" x14ac:dyDescent="0.25">
      <c r="A103" s="108" t="s">
        <v>7451</v>
      </c>
      <c r="B103" s="109"/>
      <c r="C103" s="734">
        <v>45989</v>
      </c>
      <c r="D103" s="109"/>
      <c r="E103" s="110">
        <v>87.82</v>
      </c>
      <c r="F103" s="109"/>
      <c r="G103" s="111">
        <v>1036.3305</v>
      </c>
      <c r="H103" s="253"/>
      <c r="I103" s="114">
        <v>7.1230000000000002E-2</v>
      </c>
      <c r="J103" s="112">
        <v>6.54</v>
      </c>
      <c r="K103" s="112">
        <v>7.1230000000000002E-2</v>
      </c>
      <c r="L103" s="119">
        <v>7.1230000000000002E-2</v>
      </c>
      <c r="M103" s="112"/>
      <c r="N103" s="114">
        <v>8.1272000000000002</v>
      </c>
      <c r="O103" s="112">
        <v>7.7499000000000002</v>
      </c>
      <c r="P103" s="112">
        <v>7.1475</v>
      </c>
      <c r="Q103" s="112">
        <v>7.1520000000000001</v>
      </c>
      <c r="R103" s="112">
        <v>6.5194999999999999</v>
      </c>
      <c r="S103" s="112">
        <v>6.8228</v>
      </c>
      <c r="T103" s="112">
        <v>6.3669000000000002</v>
      </c>
      <c r="U103" s="119" t="s">
        <v>430</v>
      </c>
      <c r="V103" s="114" t="s">
        <v>430</v>
      </c>
      <c r="W103" s="112" t="s">
        <v>430</v>
      </c>
      <c r="X103" s="112" t="s">
        <v>430</v>
      </c>
      <c r="Y103" s="278" t="s">
        <v>430</v>
      </c>
      <c r="Z103" s="112" t="s">
        <v>430</v>
      </c>
      <c r="AA103" s="112">
        <v>6.8643000000000001</v>
      </c>
      <c r="AB103" s="112">
        <v>6.3437999999999999</v>
      </c>
      <c r="AC103" s="112" t="s">
        <v>430</v>
      </c>
      <c r="AD103" s="112" t="s">
        <v>430</v>
      </c>
      <c r="AE103" s="112">
        <v>6.9863</v>
      </c>
      <c r="AF103" s="119">
        <v>6.5647000000000002</v>
      </c>
      <c r="AG103" s="110"/>
      <c r="AH103" s="306">
        <v>2</v>
      </c>
      <c r="AI103" s="110">
        <v>13</v>
      </c>
      <c r="AJ103" s="110">
        <v>19</v>
      </c>
      <c r="AK103" s="110">
        <v>20</v>
      </c>
      <c r="AL103" s="110">
        <v>18</v>
      </c>
      <c r="AM103" s="110">
        <v>15</v>
      </c>
      <c r="AN103" s="110">
        <v>14</v>
      </c>
      <c r="AO103" s="249" t="s">
        <v>430</v>
      </c>
      <c r="AP103" s="110" t="s">
        <v>430</v>
      </c>
      <c r="AQ103" s="110" t="s">
        <v>430</v>
      </c>
      <c r="AR103" s="110" t="s">
        <v>430</v>
      </c>
      <c r="AS103" s="110" t="s">
        <v>430</v>
      </c>
      <c r="AT103" s="110" t="s">
        <v>430</v>
      </c>
      <c r="AU103" s="110">
        <v>15</v>
      </c>
      <c r="AV103" s="110">
        <v>14</v>
      </c>
      <c r="AW103" s="110" t="s">
        <v>430</v>
      </c>
      <c r="AX103" s="110" t="s">
        <v>430</v>
      </c>
      <c r="AY103" s="299">
        <v>20</v>
      </c>
      <c r="AZ103" s="595"/>
      <c r="BA103" s="278">
        <v>11.25</v>
      </c>
      <c r="BB103" s="112">
        <v>65.38</v>
      </c>
      <c r="BC103" s="112">
        <v>5.7</v>
      </c>
      <c r="BD103" s="112">
        <v>2.85</v>
      </c>
      <c r="BE103" s="278" t="s">
        <v>430</v>
      </c>
      <c r="BF103" s="278">
        <v>14.83</v>
      </c>
      <c r="BG103" s="113"/>
      <c r="BH103" s="117">
        <v>14.83</v>
      </c>
      <c r="BI103" s="112">
        <v>22.74</v>
      </c>
      <c r="BJ103" s="112">
        <v>22.73</v>
      </c>
      <c r="BK103" s="112">
        <v>28.46</v>
      </c>
      <c r="BL103" s="112" t="s">
        <v>430</v>
      </c>
      <c r="BM103" s="117" t="s">
        <v>430</v>
      </c>
      <c r="BN103" s="118" t="s">
        <v>430</v>
      </c>
      <c r="BO103" s="118">
        <v>11.25</v>
      </c>
      <c r="BP103" s="118" t="s">
        <v>430</v>
      </c>
      <c r="BQ103" s="118" t="s">
        <v>430</v>
      </c>
      <c r="BR103" s="597"/>
      <c r="BS103" s="269" t="s">
        <v>430</v>
      </c>
      <c r="BT103" s="112">
        <v>11.369197748863099</v>
      </c>
      <c r="BU103" s="113"/>
      <c r="BV103" s="139" t="s">
        <v>7385</v>
      </c>
    </row>
    <row r="104" spans="1:75" s="107" customFormat="1" x14ac:dyDescent="0.25">
      <c r="A104" s="108" t="s">
        <v>7452</v>
      </c>
      <c r="B104" s="109"/>
      <c r="C104" s="734">
        <v>40228</v>
      </c>
      <c r="D104" s="109"/>
      <c r="E104" s="110">
        <v>78.400000000000006</v>
      </c>
      <c r="F104" s="109"/>
      <c r="G104" s="111">
        <v>29.952200000000001</v>
      </c>
      <c r="H104" s="253"/>
      <c r="I104" s="114">
        <v>0.09</v>
      </c>
      <c r="J104" s="112">
        <v>5.84</v>
      </c>
      <c r="K104" s="112">
        <v>0.08</v>
      </c>
      <c r="L104" s="119">
        <v>0.08</v>
      </c>
      <c r="M104" s="112"/>
      <c r="N104" s="114">
        <v>6.2160000000000002</v>
      </c>
      <c r="O104" s="112">
        <v>6.8686999999999996</v>
      </c>
      <c r="P104" s="112">
        <v>7.1124000000000001</v>
      </c>
      <c r="Q104" s="112">
        <v>7.2271999999999998</v>
      </c>
      <c r="R104" s="112">
        <v>6.4306999999999999</v>
      </c>
      <c r="S104" s="112">
        <v>6.1143000000000001</v>
      </c>
      <c r="T104" s="112">
        <v>5.7816999999999998</v>
      </c>
      <c r="U104" s="119">
        <v>5.7023000000000001</v>
      </c>
      <c r="V104" s="114">
        <v>5.7256999999999998</v>
      </c>
      <c r="W104" s="112">
        <v>6.2499000000000002</v>
      </c>
      <c r="X104" s="112">
        <v>6.4489999999999998</v>
      </c>
      <c r="Y104" s="278">
        <v>5.9017999999999997</v>
      </c>
      <c r="Z104" s="112">
        <v>5.8920000000000003</v>
      </c>
      <c r="AA104" s="112">
        <v>6.0952999999999999</v>
      </c>
      <c r="AB104" s="112">
        <v>5.7526999999999999</v>
      </c>
      <c r="AC104" s="112">
        <v>5.7100999999999997</v>
      </c>
      <c r="AD104" s="112">
        <v>5.6805000000000003</v>
      </c>
      <c r="AE104" s="112">
        <v>7.0244999999999997</v>
      </c>
      <c r="AF104" s="119">
        <v>6.9455</v>
      </c>
      <c r="AG104" s="110"/>
      <c r="AH104" s="306">
        <v>17</v>
      </c>
      <c r="AI104" s="110">
        <v>20</v>
      </c>
      <c r="AJ104" s="110">
        <v>20</v>
      </c>
      <c r="AK104" s="110">
        <v>19</v>
      </c>
      <c r="AL104" s="110">
        <v>20</v>
      </c>
      <c r="AM104" s="110">
        <v>21</v>
      </c>
      <c r="AN104" s="110">
        <v>22</v>
      </c>
      <c r="AO104" s="249">
        <v>20</v>
      </c>
      <c r="AP104" s="110">
        <v>19</v>
      </c>
      <c r="AQ104" s="110">
        <v>16</v>
      </c>
      <c r="AR104" s="110">
        <v>16</v>
      </c>
      <c r="AS104" s="110">
        <v>11</v>
      </c>
      <c r="AT104" s="110">
        <v>7</v>
      </c>
      <c r="AU104" s="110">
        <v>21</v>
      </c>
      <c r="AV104" s="110">
        <v>22</v>
      </c>
      <c r="AW104" s="110">
        <v>20</v>
      </c>
      <c r="AX104" s="110">
        <v>19</v>
      </c>
      <c r="AY104" s="299">
        <v>19</v>
      </c>
      <c r="AZ104" s="595"/>
      <c r="BA104" s="278">
        <v>25.39</v>
      </c>
      <c r="BB104" s="112">
        <v>48.89</v>
      </c>
      <c r="BC104" s="112">
        <v>5.74</v>
      </c>
      <c r="BD104" s="112" t="s">
        <v>430</v>
      </c>
      <c r="BE104" s="278" t="s">
        <v>430</v>
      </c>
      <c r="BF104" s="278">
        <v>19.98</v>
      </c>
      <c r="BG104" s="113"/>
      <c r="BH104" s="117">
        <v>19.98</v>
      </c>
      <c r="BI104" s="112">
        <v>20.91</v>
      </c>
      <c r="BJ104" s="112">
        <v>16.5</v>
      </c>
      <c r="BK104" s="112">
        <v>17.22</v>
      </c>
      <c r="BL104" s="112" t="s">
        <v>430</v>
      </c>
      <c r="BM104" s="117">
        <v>6.4</v>
      </c>
      <c r="BN104" s="118" t="s">
        <v>430</v>
      </c>
      <c r="BO104" s="118">
        <v>18.989999999999998</v>
      </c>
      <c r="BP104" s="118" t="s">
        <v>430</v>
      </c>
      <c r="BQ104" s="118" t="s">
        <v>430</v>
      </c>
      <c r="BR104" s="597"/>
      <c r="BS104" s="269">
        <v>6.3800325706379999</v>
      </c>
      <c r="BT104" s="112">
        <v>12.7339226812734</v>
      </c>
      <c r="BU104" s="113"/>
      <c r="BV104" s="139" t="s">
        <v>7367</v>
      </c>
    </row>
    <row r="105" spans="1:75" s="107" customFormat="1" x14ac:dyDescent="0.25">
      <c r="A105" s="108" t="s">
        <v>7453</v>
      </c>
      <c r="B105" s="109"/>
      <c r="C105" s="734">
        <v>43579</v>
      </c>
      <c r="D105" s="109"/>
      <c r="E105" s="110">
        <v>48.83</v>
      </c>
      <c r="F105" s="109"/>
      <c r="G105" s="111">
        <v>1438.8368</v>
      </c>
      <c r="H105" s="253"/>
      <c r="I105" s="114">
        <v>2.2790000000000001E-2</v>
      </c>
      <c r="J105" s="112">
        <v>5.78</v>
      </c>
      <c r="K105" s="112">
        <v>2.2790000000000001E-2</v>
      </c>
      <c r="L105" s="119">
        <v>2.2790000000000001E-2</v>
      </c>
      <c r="M105" s="112"/>
      <c r="N105" s="114">
        <v>7.2744</v>
      </c>
      <c r="O105" s="112">
        <v>7.3535000000000004</v>
      </c>
      <c r="P105" s="112">
        <v>7.2706999999999997</v>
      </c>
      <c r="Q105" s="112">
        <v>6.8841000000000001</v>
      </c>
      <c r="R105" s="112">
        <v>6.1315</v>
      </c>
      <c r="S105" s="112">
        <v>6.6048999999999998</v>
      </c>
      <c r="T105" s="112">
        <v>6.1047000000000002</v>
      </c>
      <c r="U105" s="119">
        <v>5.9794</v>
      </c>
      <c r="V105" s="114">
        <v>5.9924999999999997</v>
      </c>
      <c r="W105" s="112">
        <v>6.4577999999999998</v>
      </c>
      <c r="X105" s="112">
        <v>6.5894000000000004</v>
      </c>
      <c r="Y105" s="278">
        <v>5.8129</v>
      </c>
      <c r="Z105" s="112" t="s">
        <v>430</v>
      </c>
      <c r="AA105" s="112">
        <v>6.6612</v>
      </c>
      <c r="AB105" s="112">
        <v>6.0934999999999997</v>
      </c>
      <c r="AC105" s="112">
        <v>5.9809999999999999</v>
      </c>
      <c r="AD105" s="112">
        <v>5.9950000000000001</v>
      </c>
      <c r="AE105" s="112">
        <v>6.5629</v>
      </c>
      <c r="AF105" s="119">
        <v>5.2157</v>
      </c>
      <c r="AG105" s="110"/>
      <c r="AH105" s="306">
        <v>4</v>
      </c>
      <c r="AI105" s="110">
        <v>16</v>
      </c>
      <c r="AJ105" s="110">
        <v>18</v>
      </c>
      <c r="AK105" s="110">
        <v>22</v>
      </c>
      <c r="AL105" s="110">
        <v>22</v>
      </c>
      <c r="AM105" s="110">
        <v>17</v>
      </c>
      <c r="AN105" s="110">
        <v>17</v>
      </c>
      <c r="AO105" s="249">
        <v>15</v>
      </c>
      <c r="AP105" s="110">
        <v>15</v>
      </c>
      <c r="AQ105" s="110">
        <v>14</v>
      </c>
      <c r="AR105" s="110">
        <v>13</v>
      </c>
      <c r="AS105" s="110">
        <v>14</v>
      </c>
      <c r="AT105" s="110" t="s">
        <v>430</v>
      </c>
      <c r="AU105" s="110">
        <v>17</v>
      </c>
      <c r="AV105" s="110">
        <v>17</v>
      </c>
      <c r="AW105" s="110">
        <v>15</v>
      </c>
      <c r="AX105" s="110">
        <v>15</v>
      </c>
      <c r="AY105" s="299">
        <v>22</v>
      </c>
      <c r="AZ105" s="595"/>
      <c r="BA105" s="278">
        <v>20.45</v>
      </c>
      <c r="BB105" s="112">
        <v>49.06</v>
      </c>
      <c r="BC105" s="112" t="s">
        <v>430</v>
      </c>
      <c r="BD105" s="112" t="s">
        <v>430</v>
      </c>
      <c r="BE105" s="278" t="s">
        <v>430</v>
      </c>
      <c r="BF105" s="278">
        <v>30.49</v>
      </c>
      <c r="BG105" s="113"/>
      <c r="BH105" s="117">
        <v>30.49</v>
      </c>
      <c r="BI105" s="112">
        <v>38.86</v>
      </c>
      <c r="BJ105" s="112">
        <v>10.199999999999999</v>
      </c>
      <c r="BK105" s="112" t="s">
        <v>430</v>
      </c>
      <c r="BL105" s="112" t="s">
        <v>430</v>
      </c>
      <c r="BM105" s="117" t="s">
        <v>430</v>
      </c>
      <c r="BN105" s="118" t="s">
        <v>430</v>
      </c>
      <c r="BO105" s="118">
        <v>20.45</v>
      </c>
      <c r="BP105" s="118" t="s">
        <v>430</v>
      </c>
      <c r="BQ105" s="118" t="s">
        <v>430</v>
      </c>
      <c r="BR105" s="597"/>
      <c r="BS105" s="269" t="s">
        <v>430</v>
      </c>
      <c r="BT105" s="112" t="s">
        <v>430</v>
      </c>
      <c r="BU105" s="113"/>
      <c r="BV105" s="139" t="s">
        <v>7367</v>
      </c>
    </row>
    <row r="106" spans="1:75" x14ac:dyDescent="0.25">
      <c r="A106" s="318" t="s">
        <v>93</v>
      </c>
      <c r="B106" s="43"/>
      <c r="C106" s="720"/>
      <c r="D106" s="43"/>
      <c r="E106" s="51"/>
      <c r="F106" s="43"/>
      <c r="G106" s="55"/>
      <c r="H106" s="252"/>
      <c r="I106" s="70"/>
      <c r="J106" s="59"/>
      <c r="K106" s="59"/>
      <c r="L106" s="88"/>
      <c r="M106" s="59"/>
      <c r="N106" s="70">
        <v>6.7248999999999999</v>
      </c>
      <c r="O106" s="59">
        <v>7.6944999999999997</v>
      </c>
      <c r="P106" s="59">
        <v>7.8052999999999999</v>
      </c>
      <c r="Q106" s="59">
        <v>7.8695000000000004</v>
      </c>
      <c r="R106" s="59">
        <v>6.8407</v>
      </c>
      <c r="S106" s="59">
        <v>6.7683999999999997</v>
      </c>
      <c r="T106" s="59">
        <v>6.2786</v>
      </c>
      <c r="U106" s="88">
        <v>6.1140999999999996</v>
      </c>
      <c r="V106" s="70">
        <v>6.0448000000000004</v>
      </c>
      <c r="W106" s="59">
        <v>6.5507</v>
      </c>
      <c r="X106" s="59">
        <v>6.7298999999999998</v>
      </c>
      <c r="Y106" s="276">
        <v>5.9596999999999998</v>
      </c>
      <c r="Z106" s="59">
        <v>5.8461999999999996</v>
      </c>
      <c r="AA106" s="59">
        <v>6.7984</v>
      </c>
      <c r="AB106" s="59">
        <v>6.2725999999999997</v>
      </c>
      <c r="AC106" s="59">
        <v>6.1208999999999998</v>
      </c>
      <c r="AD106" s="59">
        <v>6.0434000000000001</v>
      </c>
      <c r="AE106" s="59">
        <v>7.5274999999999999</v>
      </c>
      <c r="AF106" s="88">
        <v>6.3220000000000001</v>
      </c>
      <c r="AG106" s="51"/>
      <c r="AH106" s="307">
        <v>23</v>
      </c>
      <c r="AI106" s="51">
        <v>23</v>
      </c>
      <c r="AJ106" s="51">
        <v>23</v>
      </c>
      <c r="AK106" s="51">
        <v>23</v>
      </c>
      <c r="AL106" s="51">
        <v>23</v>
      </c>
      <c r="AM106" s="51">
        <v>23</v>
      </c>
      <c r="AN106" s="51">
        <v>23</v>
      </c>
      <c r="AO106" s="319">
        <v>20</v>
      </c>
      <c r="AP106" s="51">
        <v>20</v>
      </c>
      <c r="AQ106" s="51">
        <v>18</v>
      </c>
      <c r="AR106" s="51">
        <v>17</v>
      </c>
      <c r="AS106" s="51">
        <v>17</v>
      </c>
      <c r="AT106" s="51">
        <v>10</v>
      </c>
      <c r="AU106" s="51">
        <v>23</v>
      </c>
      <c r="AV106" s="51">
        <v>23</v>
      </c>
      <c r="AW106" s="51">
        <v>20</v>
      </c>
      <c r="AX106" s="51">
        <v>20</v>
      </c>
      <c r="AY106" s="300">
        <v>23</v>
      </c>
      <c r="AZ106" s="579"/>
      <c r="BA106" s="276"/>
      <c r="BB106" s="59"/>
      <c r="BC106" s="59"/>
      <c r="BD106" s="59"/>
      <c r="BE106" s="276"/>
      <c r="BF106" s="276"/>
      <c r="BG106" s="66"/>
      <c r="BH106" s="33"/>
      <c r="BI106" s="59"/>
      <c r="BJ106" s="59"/>
      <c r="BK106" s="59"/>
      <c r="BL106" s="59"/>
      <c r="BM106" s="33"/>
      <c r="BN106" s="84"/>
      <c r="BO106" s="84"/>
      <c r="BP106" s="84"/>
      <c r="BQ106" s="84"/>
      <c r="BR106" s="602"/>
      <c r="BS106" s="267"/>
      <c r="BT106" s="59"/>
      <c r="BU106" s="66"/>
      <c r="BV106" s="34"/>
    </row>
    <row r="107" spans="1:75" x14ac:dyDescent="0.25">
      <c r="A107" s="320" t="s">
        <v>94</v>
      </c>
      <c r="B107" s="44"/>
      <c r="C107" s="721"/>
      <c r="D107" s="44"/>
      <c r="E107" s="52"/>
      <c r="F107" s="44"/>
      <c r="G107" s="56"/>
      <c r="H107" s="64"/>
      <c r="I107" s="71"/>
      <c r="J107" s="60"/>
      <c r="K107" s="60"/>
      <c r="L107" s="89"/>
      <c r="M107" s="60"/>
      <c r="N107" s="71">
        <v>8.2472999999999992</v>
      </c>
      <c r="O107" s="60">
        <v>8.8422000000000001</v>
      </c>
      <c r="P107" s="60">
        <v>8.7845999999999993</v>
      </c>
      <c r="Q107" s="60">
        <v>8.9001999999999999</v>
      </c>
      <c r="R107" s="60">
        <v>7.4076000000000004</v>
      </c>
      <c r="S107" s="60">
        <v>7.2489999999999997</v>
      </c>
      <c r="T107" s="60">
        <v>6.5974000000000004</v>
      </c>
      <c r="U107" s="89">
        <v>6.3700999999999999</v>
      </c>
      <c r="V107" s="71">
        <v>6.2790999999999997</v>
      </c>
      <c r="W107" s="60">
        <v>6.7750000000000004</v>
      </c>
      <c r="X107" s="60">
        <v>6.9604999999999997</v>
      </c>
      <c r="Y107" s="277">
        <v>6.1647999999999996</v>
      </c>
      <c r="Z107" s="60">
        <v>6.1258999999999997</v>
      </c>
      <c r="AA107" s="60">
        <v>7.3087</v>
      </c>
      <c r="AB107" s="60">
        <v>6.5842000000000001</v>
      </c>
      <c r="AC107" s="60">
        <v>6.3845000000000001</v>
      </c>
      <c r="AD107" s="60">
        <v>6.2805999999999997</v>
      </c>
      <c r="AE107" s="60">
        <v>8.3918999999999997</v>
      </c>
      <c r="AF107" s="89">
        <v>7.3623000000000003</v>
      </c>
      <c r="AG107" s="52"/>
      <c r="AH107" s="305"/>
      <c r="AI107" s="52"/>
      <c r="AJ107" s="52"/>
      <c r="AK107" s="52"/>
      <c r="AL107" s="52"/>
      <c r="AM107" s="52"/>
      <c r="AN107" s="52"/>
      <c r="AO107" s="313"/>
      <c r="AP107" s="52"/>
      <c r="AQ107" s="52"/>
      <c r="AR107" s="52"/>
      <c r="AS107" s="52"/>
      <c r="AT107" s="52"/>
      <c r="AU107" s="52"/>
      <c r="AV107" s="52"/>
      <c r="AW107" s="52"/>
      <c r="AX107" s="52"/>
      <c r="AY107" s="298"/>
      <c r="AZ107" s="580"/>
      <c r="BA107" s="277"/>
      <c r="BB107" s="60"/>
      <c r="BC107" s="60"/>
      <c r="BD107" s="60"/>
      <c r="BE107" s="277"/>
      <c r="BF107" s="277"/>
      <c r="BG107" s="67"/>
      <c r="BH107" s="25"/>
      <c r="BI107" s="60"/>
      <c r="BJ107" s="60"/>
      <c r="BK107" s="60"/>
      <c r="BL107" s="60"/>
      <c r="BM107" s="25"/>
      <c r="BN107" s="85"/>
      <c r="BO107" s="85"/>
      <c r="BP107" s="85"/>
      <c r="BQ107" s="85"/>
      <c r="BR107" s="596"/>
      <c r="BS107" s="268"/>
      <c r="BT107" s="60"/>
      <c r="BU107" s="67"/>
      <c r="BV107" s="26"/>
    </row>
    <row r="108" spans="1:75" x14ac:dyDescent="0.25">
      <c r="A108" s="320" t="s">
        <v>95</v>
      </c>
      <c r="B108" s="44"/>
      <c r="C108" s="721"/>
      <c r="D108" s="44"/>
      <c r="E108" s="52"/>
      <c r="F108" s="44"/>
      <c r="G108" s="56"/>
      <c r="H108" s="64"/>
      <c r="I108" s="71"/>
      <c r="J108" s="60"/>
      <c r="K108" s="60"/>
      <c r="L108" s="89"/>
      <c r="M108" s="60"/>
      <c r="N108" s="71">
        <v>4.9459</v>
      </c>
      <c r="O108" s="60">
        <v>5.1778000000000004</v>
      </c>
      <c r="P108" s="60">
        <v>5.3456999999999999</v>
      </c>
      <c r="Q108" s="60">
        <v>5.1112000000000002</v>
      </c>
      <c r="R108" s="60">
        <v>5.1706000000000003</v>
      </c>
      <c r="S108" s="60">
        <v>5.8929</v>
      </c>
      <c r="T108" s="60">
        <v>5.6844999999999999</v>
      </c>
      <c r="U108" s="89">
        <v>5.7023000000000001</v>
      </c>
      <c r="V108" s="71">
        <v>5.6694000000000004</v>
      </c>
      <c r="W108" s="60">
        <v>6.2247000000000003</v>
      </c>
      <c r="X108" s="60">
        <v>6.4246999999999996</v>
      </c>
      <c r="Y108" s="277">
        <v>5.6547999999999998</v>
      </c>
      <c r="Z108" s="60">
        <v>5.0063000000000004</v>
      </c>
      <c r="AA108" s="60">
        <v>5.8493000000000004</v>
      </c>
      <c r="AB108" s="60">
        <v>5.7161</v>
      </c>
      <c r="AC108" s="60">
        <v>5.7100999999999997</v>
      </c>
      <c r="AD108" s="60">
        <v>5.6692</v>
      </c>
      <c r="AE108" s="60">
        <v>5.0401999999999996</v>
      </c>
      <c r="AF108" s="89">
        <v>5.1486000000000001</v>
      </c>
      <c r="AG108" s="52"/>
      <c r="AH108" s="305"/>
      <c r="AI108" s="52"/>
      <c r="AJ108" s="52"/>
      <c r="AK108" s="52"/>
      <c r="AL108" s="52"/>
      <c r="AM108" s="52"/>
      <c r="AN108" s="52"/>
      <c r="AO108" s="313"/>
      <c r="AP108" s="52"/>
      <c r="AQ108" s="52"/>
      <c r="AR108" s="52"/>
      <c r="AS108" s="52"/>
      <c r="AT108" s="52"/>
      <c r="AU108" s="52"/>
      <c r="AV108" s="52"/>
      <c r="AW108" s="52"/>
      <c r="AX108" s="52"/>
      <c r="AY108" s="298"/>
      <c r="AZ108" s="580"/>
      <c r="BA108" s="277"/>
      <c r="BB108" s="60"/>
      <c r="BC108" s="60"/>
      <c r="BD108" s="60"/>
      <c r="BE108" s="277"/>
      <c r="BF108" s="277"/>
      <c r="BG108" s="67"/>
      <c r="BH108" s="25"/>
      <c r="BI108" s="60"/>
      <c r="BJ108" s="60"/>
      <c r="BK108" s="60"/>
      <c r="BL108" s="60"/>
      <c r="BM108" s="25"/>
      <c r="BN108" s="85"/>
      <c r="BO108" s="85"/>
      <c r="BP108" s="85"/>
      <c r="BQ108" s="85"/>
      <c r="BR108" s="596"/>
      <c r="BS108" s="268"/>
      <c r="BT108" s="60"/>
      <c r="BU108" s="67"/>
      <c r="BV108" s="26"/>
    </row>
    <row r="109" spans="1:75" x14ac:dyDescent="0.25">
      <c r="A109" s="321" t="s">
        <v>96</v>
      </c>
      <c r="B109" s="68"/>
      <c r="C109" s="722"/>
      <c r="D109" s="68"/>
      <c r="E109" s="53"/>
      <c r="F109" s="68"/>
      <c r="G109" s="57"/>
      <c r="H109" s="254"/>
      <c r="I109" s="72"/>
      <c r="J109" s="61"/>
      <c r="K109" s="61"/>
      <c r="L109" s="90"/>
      <c r="M109" s="61"/>
      <c r="N109" s="72">
        <v>6.7919</v>
      </c>
      <c r="O109" s="61">
        <v>7.9335000000000004</v>
      </c>
      <c r="P109" s="61">
        <v>7.9082999999999997</v>
      </c>
      <c r="Q109" s="61">
        <v>8.1128</v>
      </c>
      <c r="R109" s="61">
        <v>7.0248999999999997</v>
      </c>
      <c r="S109" s="61">
        <v>6.9568000000000003</v>
      </c>
      <c r="T109" s="61">
        <v>6.3916000000000004</v>
      </c>
      <c r="U109" s="90">
        <v>6.1870000000000003</v>
      </c>
      <c r="V109" s="72">
        <v>6.0954499999999996</v>
      </c>
      <c r="W109" s="61">
        <v>6.5993500000000003</v>
      </c>
      <c r="X109" s="61">
        <v>6.7694000000000001</v>
      </c>
      <c r="Y109" s="279">
        <v>5.9819000000000004</v>
      </c>
      <c r="Z109" s="61">
        <v>5.9674500000000004</v>
      </c>
      <c r="AA109" s="61">
        <v>7.0133999999999999</v>
      </c>
      <c r="AB109" s="61">
        <v>6.3887999999999998</v>
      </c>
      <c r="AC109" s="61">
        <v>6.1870000000000003</v>
      </c>
      <c r="AD109" s="61">
        <v>6.0842000000000001</v>
      </c>
      <c r="AE109" s="61">
        <v>7.7915999999999999</v>
      </c>
      <c r="AF109" s="90">
        <v>6.4409999999999998</v>
      </c>
      <c r="AG109" s="53"/>
      <c r="AH109" s="308"/>
      <c r="AI109" s="53"/>
      <c r="AJ109" s="53"/>
      <c r="AK109" s="53"/>
      <c r="AL109" s="53"/>
      <c r="AM109" s="53"/>
      <c r="AN109" s="53"/>
      <c r="AO109" s="322"/>
      <c r="AP109" s="53"/>
      <c r="AQ109" s="53"/>
      <c r="AR109" s="53"/>
      <c r="AS109" s="53"/>
      <c r="AT109" s="53"/>
      <c r="AU109" s="53"/>
      <c r="AV109" s="53"/>
      <c r="AW109" s="53"/>
      <c r="AX109" s="53"/>
      <c r="AY109" s="301"/>
      <c r="AZ109" s="581"/>
      <c r="BA109" s="279"/>
      <c r="BB109" s="61"/>
      <c r="BC109" s="61"/>
      <c r="BD109" s="61"/>
      <c r="BE109" s="279"/>
      <c r="BF109" s="279"/>
      <c r="BG109" s="68"/>
      <c r="BH109" s="27"/>
      <c r="BI109" s="61"/>
      <c r="BJ109" s="61"/>
      <c r="BK109" s="61"/>
      <c r="BL109" s="61"/>
      <c r="BM109" s="27"/>
      <c r="BN109" s="86"/>
      <c r="BO109" s="86"/>
      <c r="BP109" s="86"/>
      <c r="BQ109" s="86"/>
      <c r="BR109" s="603"/>
      <c r="BS109" s="270"/>
      <c r="BT109" s="61"/>
      <c r="BU109" s="68"/>
      <c r="BV109" s="68"/>
      <c r="BW109" s="25"/>
    </row>
    <row r="110" spans="1:75" ht="14.5" x14ac:dyDescent="0.25">
      <c r="A110" s="323" t="s">
        <v>91</v>
      </c>
      <c r="B110" s="69"/>
      <c r="C110" s="726"/>
      <c r="D110" s="69"/>
      <c r="E110" s="40"/>
      <c r="F110" s="69"/>
      <c r="G110" s="40"/>
      <c r="H110" s="255"/>
      <c r="I110" s="73"/>
      <c r="J110" s="62"/>
      <c r="K110" s="62"/>
      <c r="L110" s="91"/>
      <c r="M110" s="62"/>
      <c r="N110" s="73"/>
      <c r="O110" s="62"/>
      <c r="P110" s="62"/>
      <c r="Q110" s="62"/>
      <c r="R110" s="62"/>
      <c r="S110" s="62"/>
      <c r="T110" s="62"/>
      <c r="U110" s="91"/>
      <c r="V110" s="73"/>
      <c r="W110" s="62"/>
      <c r="X110" s="62"/>
      <c r="Y110" s="245"/>
      <c r="Z110" s="62"/>
      <c r="AA110" s="62"/>
      <c r="AB110" s="62"/>
      <c r="AC110" s="62"/>
      <c r="AD110" s="62"/>
      <c r="AE110" s="62"/>
      <c r="AF110" s="91"/>
      <c r="AG110" s="54"/>
      <c r="AH110" s="309"/>
      <c r="AI110" s="54"/>
      <c r="AJ110" s="54"/>
      <c r="AK110" s="54"/>
      <c r="AL110" s="54"/>
      <c r="AM110" s="54"/>
      <c r="AN110" s="54"/>
      <c r="AO110" s="247"/>
      <c r="AP110" s="247"/>
      <c r="AQ110" s="247"/>
      <c r="AR110" s="247"/>
      <c r="AS110" s="247"/>
      <c r="AT110" s="247"/>
      <c r="AU110" s="247"/>
      <c r="AV110" s="247"/>
      <c r="AW110" s="247"/>
      <c r="AX110" s="247"/>
      <c r="AY110" s="312"/>
      <c r="AZ110" s="69"/>
      <c r="BA110" s="245"/>
      <c r="BB110" s="245"/>
      <c r="BC110" s="245"/>
      <c r="BD110" s="245"/>
      <c r="BE110" s="245"/>
      <c r="BF110" s="245"/>
      <c r="BG110" s="69"/>
      <c r="BH110" s="40"/>
      <c r="BI110" s="40"/>
      <c r="BJ110" s="40"/>
      <c r="BK110" s="40"/>
      <c r="BL110" s="40"/>
      <c r="BM110" s="40"/>
      <c r="BN110" s="40"/>
      <c r="BO110" s="40"/>
      <c r="BP110" s="40"/>
      <c r="BQ110" s="40"/>
      <c r="BR110" s="69"/>
      <c r="BS110" s="40"/>
      <c r="BT110" s="40"/>
      <c r="BU110" s="69"/>
      <c r="BV110" s="69"/>
      <c r="BW110" s="25"/>
    </row>
    <row r="111" spans="1:75" s="107" customFormat="1" x14ac:dyDescent="0.25">
      <c r="A111" s="108" t="s">
        <v>7364</v>
      </c>
      <c r="B111" s="113"/>
      <c r="C111" s="728"/>
      <c r="D111" s="113"/>
      <c r="E111" s="117"/>
      <c r="F111" s="113"/>
      <c r="G111" s="117"/>
      <c r="H111" s="253"/>
      <c r="I111" s="114"/>
      <c r="J111" s="112"/>
      <c r="K111" s="112"/>
      <c r="L111" s="119"/>
      <c r="M111" s="112"/>
      <c r="N111" s="114" t="s">
        <v>430</v>
      </c>
      <c r="O111" s="112" t="s">
        <v>430</v>
      </c>
      <c r="P111" s="112" t="s">
        <v>430</v>
      </c>
      <c r="Q111" s="112" t="s">
        <v>430</v>
      </c>
      <c r="R111" s="112" t="s">
        <v>430</v>
      </c>
      <c r="S111" s="112" t="s">
        <v>430</v>
      </c>
      <c r="T111" s="112" t="s">
        <v>430</v>
      </c>
      <c r="U111" s="119" t="s">
        <v>430</v>
      </c>
      <c r="V111" s="114" t="s">
        <v>430</v>
      </c>
      <c r="W111" s="112" t="s">
        <v>430</v>
      </c>
      <c r="X111" s="112" t="s">
        <v>430</v>
      </c>
      <c r="Y111" s="278" t="s">
        <v>430</v>
      </c>
      <c r="Z111" s="112" t="s">
        <v>430</v>
      </c>
      <c r="AA111" s="112" t="s">
        <v>430</v>
      </c>
      <c r="AB111" s="112" t="s">
        <v>430</v>
      </c>
      <c r="AC111" s="112" t="s">
        <v>430</v>
      </c>
      <c r="AD111" s="112" t="s">
        <v>430</v>
      </c>
      <c r="AE111" s="112" t="s">
        <v>430</v>
      </c>
      <c r="AF111" s="119" t="s">
        <v>430</v>
      </c>
      <c r="AG111" s="110"/>
      <c r="AH111" s="306"/>
      <c r="AI111" s="110"/>
      <c r="AJ111" s="110"/>
      <c r="AK111" s="110"/>
      <c r="AL111" s="110"/>
      <c r="AM111" s="110"/>
      <c r="AN111" s="110"/>
      <c r="AO111" s="249"/>
      <c r="AP111" s="110"/>
      <c r="AQ111" s="110"/>
      <c r="AR111" s="110"/>
      <c r="AS111" s="110"/>
      <c r="AT111" s="110"/>
      <c r="AU111" s="249"/>
      <c r="AV111" s="249"/>
      <c r="AW111" s="249"/>
      <c r="AX111" s="249"/>
      <c r="AY111" s="315"/>
      <c r="AZ111" s="113"/>
      <c r="BA111" s="278"/>
      <c r="BB111" s="278"/>
      <c r="BC111" s="278"/>
      <c r="BD111" s="278"/>
      <c r="BE111" s="278"/>
      <c r="BF111" s="278"/>
      <c r="BG111" s="113"/>
      <c r="BH111" s="117"/>
      <c r="BI111" s="117"/>
      <c r="BJ111" s="117"/>
      <c r="BK111" s="117"/>
      <c r="BL111" s="117"/>
      <c r="BM111" s="117"/>
      <c r="BN111" s="117"/>
      <c r="BR111" s="113"/>
      <c r="BS111" s="117"/>
      <c r="BT111" s="117"/>
      <c r="BU111" s="113"/>
      <c r="BV111" s="139"/>
    </row>
    <row r="112" spans="1:75" s="107" customFormat="1" x14ac:dyDescent="0.25">
      <c r="A112" s="489" t="s">
        <v>7365</v>
      </c>
      <c r="B112" s="122"/>
      <c r="C112" s="729"/>
      <c r="D112" s="122"/>
      <c r="E112" s="140"/>
      <c r="F112" s="122"/>
      <c r="G112" s="140"/>
      <c r="H112" s="297"/>
      <c r="I112" s="123"/>
      <c r="J112" s="121"/>
      <c r="K112" s="121"/>
      <c r="L112" s="125"/>
      <c r="M112" s="142"/>
      <c r="N112" s="123" t="s">
        <v>430</v>
      </c>
      <c r="O112" s="121" t="s">
        <v>430</v>
      </c>
      <c r="P112" s="121" t="s">
        <v>430</v>
      </c>
      <c r="Q112" s="121" t="s">
        <v>430</v>
      </c>
      <c r="R112" s="121" t="s">
        <v>430</v>
      </c>
      <c r="S112" s="121" t="s">
        <v>430</v>
      </c>
      <c r="T112" s="121" t="s">
        <v>430</v>
      </c>
      <c r="U112" s="125" t="s">
        <v>430</v>
      </c>
      <c r="V112" s="123" t="s">
        <v>430</v>
      </c>
      <c r="W112" s="121" t="s">
        <v>430</v>
      </c>
      <c r="X112" s="121" t="s">
        <v>430</v>
      </c>
      <c r="Y112" s="281" t="s">
        <v>430</v>
      </c>
      <c r="Z112" s="121" t="s">
        <v>430</v>
      </c>
      <c r="AA112" s="121" t="s">
        <v>430</v>
      </c>
      <c r="AB112" s="121" t="s">
        <v>430</v>
      </c>
      <c r="AC112" s="121" t="s">
        <v>430</v>
      </c>
      <c r="AD112" s="121" t="s">
        <v>430</v>
      </c>
      <c r="AE112" s="121" t="s">
        <v>430</v>
      </c>
      <c r="AF112" s="125" t="s">
        <v>430</v>
      </c>
      <c r="AG112" s="144"/>
      <c r="AH112" s="310"/>
      <c r="AI112" s="120"/>
      <c r="AJ112" s="120"/>
      <c r="AK112" s="120"/>
      <c r="AL112" s="120"/>
      <c r="AM112" s="120"/>
      <c r="AN112" s="120"/>
      <c r="AO112" s="316"/>
      <c r="AP112" s="120"/>
      <c r="AQ112" s="120"/>
      <c r="AR112" s="120"/>
      <c r="AS112" s="120"/>
      <c r="AT112" s="120"/>
      <c r="AU112" s="316"/>
      <c r="AV112" s="316"/>
      <c r="AW112" s="316"/>
      <c r="AX112" s="316"/>
      <c r="AY112" s="317"/>
      <c r="AZ112" s="122"/>
      <c r="BA112" s="325"/>
      <c r="BB112" s="281"/>
      <c r="BC112" s="325"/>
      <c r="BD112" s="325"/>
      <c r="BE112" s="325"/>
      <c r="BF112" s="325"/>
      <c r="BG112" s="122"/>
      <c r="BH112" s="140"/>
      <c r="BI112" s="124"/>
      <c r="BJ112" s="140"/>
      <c r="BK112" s="140"/>
      <c r="BL112" s="140"/>
      <c r="BM112" s="124"/>
      <c r="BN112" s="140"/>
      <c r="BO112" s="124"/>
      <c r="BP112" s="124"/>
      <c r="BQ112" s="124"/>
      <c r="BR112" s="122"/>
      <c r="BS112" s="124"/>
      <c r="BT112" s="124"/>
      <c r="BU112" s="122"/>
      <c r="BV112" s="145"/>
    </row>
    <row r="113" spans="1:65" x14ac:dyDescent="0.25">
      <c r="BM113" s="25"/>
    </row>
    <row r="114" spans="1:65" x14ac:dyDescent="0.25">
      <c r="BM114" s="25"/>
    </row>
    <row r="115" spans="1:65" x14ac:dyDescent="0.25">
      <c r="BM115" s="25"/>
    </row>
    <row r="116" spans="1:65" hidden="1" x14ac:dyDescent="0.25">
      <c r="A116" s="488" t="s">
        <v>179</v>
      </c>
      <c r="BM116" s="25"/>
    </row>
    <row r="117" spans="1:65" x14ac:dyDescent="0.25">
      <c r="A117" s="488" t="s">
        <v>10258</v>
      </c>
      <c r="BM117" s="25"/>
    </row>
    <row r="118" spans="1:65" x14ac:dyDescent="0.25">
      <c r="A118" s="488" t="s">
        <v>350</v>
      </c>
      <c r="BM118" s="25"/>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311D4-6A2B-454C-AF7B-5AC965F2656D}">
  <sheetPr codeName="Sheet26"/>
  <dimension ref="A1:BV86"/>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70.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3.45312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19.90625" style="21" customWidth="1"/>
    <col min="75" max="16384" width="8.90625" style="21"/>
  </cols>
  <sheetData>
    <row r="1" spans="1:74" ht="33" customHeight="1" x14ac:dyDescent="0.25">
      <c r="A1" s="488" t="s">
        <v>43</v>
      </c>
    </row>
    <row r="3" spans="1:74" ht="20.5" x14ac:dyDescent="0.45">
      <c r="A3" s="23" t="s">
        <v>225</v>
      </c>
    </row>
    <row r="4" spans="1:74" x14ac:dyDescent="0.25">
      <c r="A4" s="488" t="s">
        <v>425</v>
      </c>
    </row>
    <row r="5" spans="1:74" ht="33" x14ac:dyDescent="0.25">
      <c r="A5" s="1124" t="s">
        <v>226</v>
      </c>
      <c r="B5" s="1084"/>
      <c r="C5" s="1083" t="s">
        <v>44</v>
      </c>
      <c r="D5" s="1077"/>
      <c r="E5" s="1083" t="s">
        <v>45</v>
      </c>
      <c r="F5" s="1077"/>
      <c r="G5" s="1083" t="s">
        <v>46</v>
      </c>
      <c r="H5" s="1077"/>
      <c r="I5" s="1107" t="s">
        <v>184</v>
      </c>
      <c r="J5" s="1102"/>
      <c r="K5" s="1102"/>
      <c r="L5" s="1102"/>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077"/>
      <c r="BS5" s="1107" t="s">
        <v>212</v>
      </c>
      <c r="BT5" s="1103"/>
      <c r="BU5" s="1077"/>
      <c r="BV5" s="1107" t="s">
        <v>88</v>
      </c>
    </row>
    <row r="6" spans="1:74" ht="33" x14ac:dyDescent="0.25">
      <c r="A6" s="1125"/>
      <c r="B6" s="1120"/>
      <c r="C6" s="1114"/>
      <c r="D6" s="1078"/>
      <c r="E6" s="1114"/>
      <c r="F6" s="1078"/>
      <c r="G6" s="1114"/>
      <c r="H6" s="1078"/>
      <c r="I6" s="83" t="s">
        <v>180</v>
      </c>
      <c r="J6" s="28" t="s">
        <v>181</v>
      </c>
      <c r="K6" s="28" t="s">
        <v>182</v>
      </c>
      <c r="L6" s="28" t="s">
        <v>183</v>
      </c>
      <c r="M6" s="1104"/>
      <c r="N6" s="1105" t="s">
        <v>185</v>
      </c>
      <c r="O6" s="1106"/>
      <c r="P6" s="1106"/>
      <c r="Q6" s="1106"/>
      <c r="R6" s="1106"/>
      <c r="S6" s="1106"/>
      <c r="T6" s="1106"/>
      <c r="U6" s="1106"/>
      <c r="V6" s="1105" t="s">
        <v>57</v>
      </c>
      <c r="W6" s="1106"/>
      <c r="X6" s="1106"/>
      <c r="Y6" s="1106"/>
      <c r="Z6" s="1106"/>
      <c r="AA6" s="1106"/>
      <c r="AB6" s="1106"/>
      <c r="AC6" s="1106"/>
      <c r="AD6" s="1106"/>
      <c r="AE6" s="1106"/>
      <c r="AF6" s="1109"/>
      <c r="AG6" s="232"/>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078"/>
      <c r="BS6" s="83" t="s">
        <v>210</v>
      </c>
      <c r="BT6" s="82" t="s">
        <v>211</v>
      </c>
      <c r="BU6" s="1078"/>
      <c r="BV6" s="1108"/>
    </row>
    <row r="7" spans="1:74" ht="14.5" x14ac:dyDescent="0.25">
      <c r="A7" s="323" t="s">
        <v>227</v>
      </c>
      <c r="B7" s="46"/>
      <c r="C7" s="726"/>
      <c r="D7" s="46"/>
      <c r="E7" s="40"/>
      <c r="F7" s="46"/>
      <c r="G7" s="40"/>
      <c r="H7" s="69"/>
      <c r="I7" s="40"/>
      <c r="J7" s="40"/>
      <c r="K7" s="40"/>
      <c r="L7" s="40"/>
      <c r="M7" s="40"/>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37" t="s">
        <v>7457</v>
      </c>
      <c r="B8" s="369"/>
      <c r="C8" s="718">
        <v>41275</v>
      </c>
      <c r="D8" s="369"/>
      <c r="E8" s="338">
        <v>18280.8</v>
      </c>
      <c r="F8" s="369"/>
      <c r="G8" s="339">
        <v>593.56989999999996</v>
      </c>
      <c r="H8" s="370"/>
      <c r="I8" s="340">
        <v>0.56999999999999995</v>
      </c>
      <c r="J8" s="340">
        <v>7.98</v>
      </c>
      <c r="K8" s="340">
        <v>0.46</v>
      </c>
      <c r="L8" s="340">
        <v>0.49</v>
      </c>
      <c r="M8" s="340"/>
      <c r="N8" s="342">
        <v>13.7364</v>
      </c>
      <c r="O8" s="340">
        <v>7.6379999999999999</v>
      </c>
      <c r="P8" s="340">
        <v>8.6857000000000006</v>
      </c>
      <c r="Q8" s="340">
        <v>13.484400000000001</v>
      </c>
      <c r="R8" s="340">
        <v>8.5275999999999996</v>
      </c>
      <c r="S8" s="340">
        <v>6.7001999999999997</v>
      </c>
      <c r="T8" s="340">
        <v>6.2695999999999996</v>
      </c>
      <c r="U8" s="344">
        <v>6.3318000000000003</v>
      </c>
      <c r="V8" s="340">
        <v>6.4774000000000003</v>
      </c>
      <c r="W8" s="340">
        <v>7.4038000000000004</v>
      </c>
      <c r="X8" s="340">
        <v>7.4706999999999999</v>
      </c>
      <c r="Y8" s="371">
        <v>6.6074000000000002</v>
      </c>
      <c r="Z8" s="340">
        <v>7.0673000000000004</v>
      </c>
      <c r="AA8" s="340">
        <v>6.7721</v>
      </c>
      <c r="AB8" s="340">
        <v>6.1619000000000002</v>
      </c>
      <c r="AC8" s="340">
        <v>6.3042999999999996</v>
      </c>
      <c r="AD8" s="340">
        <v>6.4382000000000001</v>
      </c>
      <c r="AE8" s="340">
        <v>12.386900000000001</v>
      </c>
      <c r="AF8" s="340">
        <v>7.6784999999999997</v>
      </c>
      <c r="AG8" s="568"/>
      <c r="AH8" s="338">
        <v>1</v>
      </c>
      <c r="AI8" s="338">
        <v>16</v>
      </c>
      <c r="AJ8" s="338">
        <v>16</v>
      </c>
      <c r="AK8" s="338">
        <v>2</v>
      </c>
      <c r="AL8" s="338">
        <v>10</v>
      </c>
      <c r="AM8" s="338">
        <v>13</v>
      </c>
      <c r="AN8" s="338">
        <v>13</v>
      </c>
      <c r="AO8" s="570">
        <v>9</v>
      </c>
      <c r="AP8" s="338">
        <v>6</v>
      </c>
      <c r="AQ8" s="338">
        <v>3</v>
      </c>
      <c r="AR8" s="338">
        <v>2</v>
      </c>
      <c r="AS8" s="338">
        <v>4</v>
      </c>
      <c r="AT8" s="338">
        <v>2</v>
      </c>
      <c r="AU8" s="338">
        <v>13</v>
      </c>
      <c r="AV8" s="338">
        <v>14</v>
      </c>
      <c r="AW8" s="338">
        <v>9</v>
      </c>
      <c r="AX8" s="338">
        <v>7</v>
      </c>
      <c r="AY8" s="338">
        <v>2</v>
      </c>
      <c r="AZ8" s="583"/>
      <c r="BA8" s="464">
        <v>12.05</v>
      </c>
      <c r="BB8" s="340">
        <v>60.06</v>
      </c>
      <c r="BC8" s="340">
        <v>19.84</v>
      </c>
      <c r="BD8" s="340">
        <v>10.92</v>
      </c>
      <c r="BE8" s="371" t="s">
        <v>430</v>
      </c>
      <c r="BF8" s="371">
        <v>-2.87</v>
      </c>
      <c r="BG8" s="370"/>
      <c r="BH8" s="593">
        <v>-2.87</v>
      </c>
      <c r="BI8" s="340">
        <v>32.67</v>
      </c>
      <c r="BJ8" s="340">
        <v>6.9</v>
      </c>
      <c r="BK8" s="340">
        <v>51.25</v>
      </c>
      <c r="BL8" s="340" t="s">
        <v>430</v>
      </c>
      <c r="BM8" s="371">
        <v>4.66</v>
      </c>
      <c r="BN8" s="371" t="s">
        <v>430</v>
      </c>
      <c r="BO8" s="371">
        <v>7.4</v>
      </c>
      <c r="BP8" s="371" t="s">
        <v>430</v>
      </c>
      <c r="BQ8" s="371" t="s">
        <v>430</v>
      </c>
      <c r="BR8" s="609"/>
      <c r="BS8" s="369">
        <v>6.1505586912301098</v>
      </c>
      <c r="BT8" s="344">
        <v>12.4132290624826</v>
      </c>
      <c r="BU8" s="571"/>
      <c r="BV8" s="370" t="s">
        <v>554</v>
      </c>
    </row>
    <row r="9" spans="1:74" x14ac:dyDescent="0.25">
      <c r="A9" s="337" t="s">
        <v>7458</v>
      </c>
      <c r="B9" s="369"/>
      <c r="C9" s="718">
        <v>43368</v>
      </c>
      <c r="D9" s="369"/>
      <c r="E9" s="338">
        <v>16454.900000000001</v>
      </c>
      <c r="F9" s="369"/>
      <c r="G9" s="339">
        <v>16.418099999999999</v>
      </c>
      <c r="H9" s="370"/>
      <c r="I9" s="340">
        <v>0.75068000000000001</v>
      </c>
      <c r="J9" s="340">
        <v>7.61</v>
      </c>
      <c r="K9" s="340">
        <v>0.43014000000000002</v>
      </c>
      <c r="L9" s="340">
        <v>0.47122999999999998</v>
      </c>
      <c r="M9" s="340"/>
      <c r="N9" s="342">
        <v>11.119199999999999</v>
      </c>
      <c r="O9" s="340">
        <v>8.8991000000000007</v>
      </c>
      <c r="P9" s="340">
        <v>9.3858999999999995</v>
      </c>
      <c r="Q9" s="340">
        <v>12.942399999999999</v>
      </c>
      <c r="R9" s="340">
        <v>8.1380999999999997</v>
      </c>
      <c r="S9" s="340">
        <v>6.4063999999999997</v>
      </c>
      <c r="T9" s="340">
        <v>6.0334000000000003</v>
      </c>
      <c r="U9" s="344">
        <v>6.1178999999999997</v>
      </c>
      <c r="V9" s="340">
        <v>6.2035</v>
      </c>
      <c r="W9" s="340">
        <v>7.0781000000000001</v>
      </c>
      <c r="X9" s="340">
        <v>7.2068000000000003</v>
      </c>
      <c r="Y9" s="371">
        <v>6.391</v>
      </c>
      <c r="Z9" s="340" t="s">
        <v>430</v>
      </c>
      <c r="AA9" s="340">
        <v>6.4458000000000002</v>
      </c>
      <c r="AB9" s="340">
        <v>5.9267000000000003</v>
      </c>
      <c r="AC9" s="340">
        <v>6.0452000000000004</v>
      </c>
      <c r="AD9" s="340">
        <v>6.1810999999999998</v>
      </c>
      <c r="AE9" s="340">
        <v>11.9381</v>
      </c>
      <c r="AF9" s="340">
        <v>6.6204000000000001</v>
      </c>
      <c r="AG9" s="568"/>
      <c r="AH9" s="338">
        <v>6</v>
      </c>
      <c r="AI9" s="338">
        <v>15</v>
      </c>
      <c r="AJ9" s="338">
        <v>14</v>
      </c>
      <c r="AK9" s="338">
        <v>8</v>
      </c>
      <c r="AL9" s="338">
        <v>15</v>
      </c>
      <c r="AM9" s="338">
        <v>15</v>
      </c>
      <c r="AN9" s="338">
        <v>16</v>
      </c>
      <c r="AO9" s="570">
        <v>16</v>
      </c>
      <c r="AP9" s="338">
        <v>16</v>
      </c>
      <c r="AQ9" s="338">
        <v>14</v>
      </c>
      <c r="AR9" s="338">
        <v>14</v>
      </c>
      <c r="AS9" s="338">
        <v>14</v>
      </c>
      <c r="AT9" s="338" t="s">
        <v>430</v>
      </c>
      <c r="AU9" s="338">
        <v>15</v>
      </c>
      <c r="AV9" s="338">
        <v>16</v>
      </c>
      <c r="AW9" s="338">
        <v>16</v>
      </c>
      <c r="AX9" s="338">
        <v>16</v>
      </c>
      <c r="AY9" s="338">
        <v>7</v>
      </c>
      <c r="AZ9" s="583"/>
      <c r="BA9" s="464">
        <v>8.81</v>
      </c>
      <c r="BB9" s="340">
        <v>78.23</v>
      </c>
      <c r="BC9" s="340">
        <v>2.31</v>
      </c>
      <c r="BD9" s="340">
        <v>5.31</v>
      </c>
      <c r="BE9" s="371" t="s">
        <v>430</v>
      </c>
      <c r="BF9" s="371">
        <v>5.33</v>
      </c>
      <c r="BG9" s="370"/>
      <c r="BH9" s="593">
        <v>5.33</v>
      </c>
      <c r="BI9" s="340">
        <v>38.28</v>
      </c>
      <c r="BJ9" s="340">
        <v>8.23</v>
      </c>
      <c r="BK9" s="340">
        <v>39.340000000000003</v>
      </c>
      <c r="BL9" s="340" t="s">
        <v>430</v>
      </c>
      <c r="BM9" s="371">
        <v>1.96</v>
      </c>
      <c r="BN9" s="371" t="s">
        <v>430</v>
      </c>
      <c r="BO9" s="371">
        <v>6.86</v>
      </c>
      <c r="BP9" s="371" t="s">
        <v>430</v>
      </c>
      <c r="BQ9" s="371" t="s">
        <v>430</v>
      </c>
      <c r="BR9" s="463"/>
      <c r="BS9" s="369">
        <v>5.1973757394802602</v>
      </c>
      <c r="BT9" s="344">
        <v>9.9338928090066094</v>
      </c>
      <c r="BU9" s="571"/>
      <c r="BV9" s="370" t="s">
        <v>554</v>
      </c>
    </row>
    <row r="10" spans="1:74" s="107" customFormat="1" ht="11" x14ac:dyDescent="0.3">
      <c r="A10" s="841" t="s">
        <v>7459</v>
      </c>
      <c r="B10" s="842"/>
      <c r="C10" s="843">
        <v>41274</v>
      </c>
      <c r="D10" s="842"/>
      <c r="E10" s="844">
        <v>14778.9</v>
      </c>
      <c r="F10" s="842"/>
      <c r="G10" s="845">
        <v>47.701000000000001</v>
      </c>
      <c r="H10" s="847"/>
      <c r="I10" s="846">
        <v>0.51</v>
      </c>
      <c r="J10" s="846">
        <v>7.9</v>
      </c>
      <c r="K10" s="846">
        <v>0.4</v>
      </c>
      <c r="L10" s="846">
        <v>0.41</v>
      </c>
      <c r="M10" s="846"/>
      <c r="N10" s="848">
        <v>8.4190000000000005</v>
      </c>
      <c r="O10" s="846">
        <v>10.5943</v>
      </c>
      <c r="P10" s="846">
        <v>8.8693000000000008</v>
      </c>
      <c r="Q10" s="846">
        <v>13.007099999999999</v>
      </c>
      <c r="R10" s="846">
        <v>7.6868999999999996</v>
      </c>
      <c r="S10" s="846">
        <v>6.3624000000000001</v>
      </c>
      <c r="T10" s="846">
        <v>6.2667999999999999</v>
      </c>
      <c r="U10" s="856">
        <v>6.3014000000000001</v>
      </c>
      <c r="V10" s="846">
        <v>6.3295000000000003</v>
      </c>
      <c r="W10" s="846">
        <v>7.1284000000000001</v>
      </c>
      <c r="X10" s="846">
        <v>7.2209000000000003</v>
      </c>
      <c r="Y10" s="852">
        <v>6.4130000000000003</v>
      </c>
      <c r="Z10" s="846">
        <v>6.7652000000000001</v>
      </c>
      <c r="AA10" s="846">
        <v>6.3011999999999997</v>
      </c>
      <c r="AB10" s="846">
        <v>6.2055999999999996</v>
      </c>
      <c r="AC10" s="846">
        <v>6.2659000000000002</v>
      </c>
      <c r="AD10" s="846">
        <v>6.3131000000000004</v>
      </c>
      <c r="AE10" s="846">
        <v>12.329499999999999</v>
      </c>
      <c r="AF10" s="846">
        <v>7.3777999999999997</v>
      </c>
      <c r="AG10" s="937"/>
      <c r="AH10" s="844">
        <v>14</v>
      </c>
      <c r="AI10" s="844">
        <v>11</v>
      </c>
      <c r="AJ10" s="844">
        <v>15</v>
      </c>
      <c r="AK10" s="844">
        <v>7</v>
      </c>
      <c r="AL10" s="844">
        <v>16</v>
      </c>
      <c r="AM10" s="844">
        <v>16</v>
      </c>
      <c r="AN10" s="844">
        <v>14</v>
      </c>
      <c r="AO10" s="938">
        <v>11</v>
      </c>
      <c r="AP10" s="844">
        <v>11</v>
      </c>
      <c r="AQ10" s="844">
        <v>11</v>
      </c>
      <c r="AR10" s="844">
        <v>12</v>
      </c>
      <c r="AS10" s="844">
        <v>12</v>
      </c>
      <c r="AT10" s="844">
        <v>4</v>
      </c>
      <c r="AU10" s="844">
        <v>16</v>
      </c>
      <c r="AV10" s="844">
        <v>13</v>
      </c>
      <c r="AW10" s="844">
        <v>12</v>
      </c>
      <c r="AX10" s="844">
        <v>10</v>
      </c>
      <c r="AY10" s="844">
        <v>3</v>
      </c>
      <c r="AZ10" s="939"/>
      <c r="BA10" s="853">
        <v>13.33</v>
      </c>
      <c r="BB10" s="846">
        <v>67.150000000000006</v>
      </c>
      <c r="BC10" s="846">
        <v>10.130000000000001</v>
      </c>
      <c r="BD10" s="846">
        <v>5.79</v>
      </c>
      <c r="BE10" s="852" t="s">
        <v>430</v>
      </c>
      <c r="BF10" s="852">
        <v>3.6</v>
      </c>
      <c r="BG10" s="847"/>
      <c r="BH10" s="940">
        <v>3.6</v>
      </c>
      <c r="BI10" s="846">
        <v>37.46</v>
      </c>
      <c r="BJ10" s="846">
        <v>11.36</v>
      </c>
      <c r="BK10" s="846">
        <v>34.25</v>
      </c>
      <c r="BL10" s="846" t="s">
        <v>430</v>
      </c>
      <c r="BM10" s="852">
        <v>8.16</v>
      </c>
      <c r="BN10" s="852" t="s">
        <v>430</v>
      </c>
      <c r="BO10" s="852">
        <v>5.17</v>
      </c>
      <c r="BP10" s="852" t="s">
        <v>430</v>
      </c>
      <c r="BQ10" s="852" t="s">
        <v>430</v>
      </c>
      <c r="BR10" s="850"/>
      <c r="BS10" s="842">
        <v>1.3785822301378601</v>
      </c>
      <c r="BT10" s="856">
        <v>13.3544126513354</v>
      </c>
      <c r="BU10" s="907"/>
      <c r="BV10" s="847" t="s">
        <v>554</v>
      </c>
    </row>
    <row r="11" spans="1:74" s="107" customFormat="1" x14ac:dyDescent="0.25">
      <c r="A11" s="345" t="s">
        <v>7460</v>
      </c>
      <c r="B11" s="373"/>
      <c r="C11" s="719">
        <v>41284</v>
      </c>
      <c r="D11" s="373"/>
      <c r="E11" s="346">
        <v>14643.3</v>
      </c>
      <c r="F11" s="373"/>
      <c r="G11" s="347">
        <v>31.874400000000001</v>
      </c>
      <c r="H11" s="374"/>
      <c r="I11" s="348">
        <v>0.53</v>
      </c>
      <c r="J11" s="348">
        <v>7.79</v>
      </c>
      <c r="K11" s="348">
        <v>0.44</v>
      </c>
      <c r="L11" s="348">
        <v>0.48</v>
      </c>
      <c r="M11" s="348"/>
      <c r="N11" s="350">
        <v>9.7361000000000004</v>
      </c>
      <c r="O11" s="348">
        <v>10.1236</v>
      </c>
      <c r="P11" s="348">
        <v>10.211499999999999</v>
      </c>
      <c r="Q11" s="348">
        <v>13.0457</v>
      </c>
      <c r="R11" s="348">
        <v>8.9290000000000003</v>
      </c>
      <c r="S11" s="348">
        <v>6.9157999999999999</v>
      </c>
      <c r="T11" s="348">
        <v>6.4459999999999997</v>
      </c>
      <c r="U11" s="354">
        <v>6.4756999999999998</v>
      </c>
      <c r="V11" s="348">
        <v>6.5296000000000003</v>
      </c>
      <c r="W11" s="348">
        <v>7.3109999999999999</v>
      </c>
      <c r="X11" s="348">
        <v>7.3996000000000004</v>
      </c>
      <c r="Y11" s="375">
        <v>6.6284999999999998</v>
      </c>
      <c r="Z11" s="348">
        <v>7.3544</v>
      </c>
      <c r="AA11" s="348">
        <v>6.9057000000000004</v>
      </c>
      <c r="AB11" s="348">
        <v>6.3803000000000001</v>
      </c>
      <c r="AC11" s="348">
        <v>6.4077999999999999</v>
      </c>
      <c r="AD11" s="348">
        <v>6.5106000000000002</v>
      </c>
      <c r="AE11" s="348">
        <v>11.929500000000001</v>
      </c>
      <c r="AF11" s="348">
        <v>7.9225000000000003</v>
      </c>
      <c r="AG11" s="569"/>
      <c r="AH11" s="346">
        <v>12</v>
      </c>
      <c r="AI11" s="346">
        <v>13</v>
      </c>
      <c r="AJ11" s="346">
        <v>13</v>
      </c>
      <c r="AK11" s="346">
        <v>5</v>
      </c>
      <c r="AL11" s="346">
        <v>4</v>
      </c>
      <c r="AM11" s="346">
        <v>11</v>
      </c>
      <c r="AN11" s="346">
        <v>8</v>
      </c>
      <c r="AO11" s="572">
        <v>5</v>
      </c>
      <c r="AP11" s="346">
        <v>5</v>
      </c>
      <c r="AQ11" s="346">
        <v>6</v>
      </c>
      <c r="AR11" s="346">
        <v>6</v>
      </c>
      <c r="AS11" s="346">
        <v>3</v>
      </c>
      <c r="AT11" s="346">
        <v>1</v>
      </c>
      <c r="AU11" s="346">
        <v>12</v>
      </c>
      <c r="AV11" s="346">
        <v>7</v>
      </c>
      <c r="AW11" s="346">
        <v>7</v>
      </c>
      <c r="AX11" s="346">
        <v>5</v>
      </c>
      <c r="AY11" s="346">
        <v>8</v>
      </c>
      <c r="AZ11" s="584"/>
      <c r="BA11" s="467">
        <v>9.7799999999999994</v>
      </c>
      <c r="BB11" s="348">
        <v>68.430000000000007</v>
      </c>
      <c r="BC11" s="348">
        <v>7.49</v>
      </c>
      <c r="BD11" s="348">
        <v>9.6300000000000008</v>
      </c>
      <c r="BE11" s="375">
        <v>-14.06</v>
      </c>
      <c r="BF11" s="375">
        <v>4.67</v>
      </c>
      <c r="BG11" s="374"/>
      <c r="BH11" s="594">
        <v>4.67</v>
      </c>
      <c r="BI11" s="348">
        <v>38.49</v>
      </c>
      <c r="BJ11" s="348">
        <v>8.34</v>
      </c>
      <c r="BK11" s="348">
        <v>38.72</v>
      </c>
      <c r="BL11" s="348" t="s">
        <v>430</v>
      </c>
      <c r="BM11" s="375">
        <v>3.51</v>
      </c>
      <c r="BN11" s="375" t="s">
        <v>430</v>
      </c>
      <c r="BO11" s="375">
        <v>6.28</v>
      </c>
      <c r="BP11" s="375" t="s">
        <v>430</v>
      </c>
      <c r="BQ11" s="375">
        <v>-14.06</v>
      </c>
      <c r="BR11" s="466"/>
      <c r="BS11" s="373">
        <v>4.89801334449007</v>
      </c>
      <c r="BT11" s="354">
        <v>15.497597097488001</v>
      </c>
      <c r="BU11" s="430"/>
      <c r="BV11" s="374" t="s">
        <v>554</v>
      </c>
    </row>
    <row r="12" spans="1:74" s="107" customFormat="1" x14ac:dyDescent="0.25">
      <c r="A12" s="345" t="s">
        <v>7461</v>
      </c>
      <c r="B12" s="373"/>
      <c r="C12" s="719">
        <v>41275</v>
      </c>
      <c r="D12" s="373"/>
      <c r="E12" s="346">
        <v>11047.9</v>
      </c>
      <c r="F12" s="373"/>
      <c r="G12" s="347">
        <v>6452.3896999999997</v>
      </c>
      <c r="H12" s="374"/>
      <c r="I12" s="348">
        <v>0.71</v>
      </c>
      <c r="J12" s="348">
        <v>7.77</v>
      </c>
      <c r="K12" s="348">
        <v>0.43</v>
      </c>
      <c r="L12" s="348">
        <v>0.46</v>
      </c>
      <c r="M12" s="348"/>
      <c r="N12" s="350">
        <v>10.544499999999999</v>
      </c>
      <c r="O12" s="348">
        <v>14.186999999999999</v>
      </c>
      <c r="P12" s="348">
        <v>11.4444</v>
      </c>
      <c r="Q12" s="348">
        <v>13.460900000000001</v>
      </c>
      <c r="R12" s="348">
        <v>8.4794</v>
      </c>
      <c r="S12" s="348">
        <v>6.5846</v>
      </c>
      <c r="T12" s="348">
        <v>6.2050999999999998</v>
      </c>
      <c r="U12" s="354">
        <v>6.2302</v>
      </c>
      <c r="V12" s="348">
        <v>6.2473000000000001</v>
      </c>
      <c r="W12" s="348">
        <v>7.0495000000000001</v>
      </c>
      <c r="X12" s="348">
        <v>7.1593</v>
      </c>
      <c r="Y12" s="375">
        <v>6.2965999999999998</v>
      </c>
      <c r="Z12" s="348">
        <v>6.5842000000000001</v>
      </c>
      <c r="AA12" s="348">
        <v>6.5747999999999998</v>
      </c>
      <c r="AB12" s="348">
        <v>6.1269</v>
      </c>
      <c r="AC12" s="348">
        <v>6.1721000000000004</v>
      </c>
      <c r="AD12" s="348">
        <v>6.2355</v>
      </c>
      <c r="AE12" s="348">
        <v>12.289199999999999</v>
      </c>
      <c r="AF12" s="348">
        <v>7.1692999999999998</v>
      </c>
      <c r="AG12" s="569"/>
      <c r="AH12" s="346">
        <v>8</v>
      </c>
      <c r="AI12" s="346">
        <v>2</v>
      </c>
      <c r="AJ12" s="346">
        <v>5</v>
      </c>
      <c r="AK12" s="346">
        <v>3</v>
      </c>
      <c r="AL12" s="346">
        <v>13</v>
      </c>
      <c r="AM12" s="346">
        <v>14</v>
      </c>
      <c r="AN12" s="346">
        <v>15</v>
      </c>
      <c r="AO12" s="572">
        <v>15</v>
      </c>
      <c r="AP12" s="346">
        <v>15</v>
      </c>
      <c r="AQ12" s="346">
        <v>15</v>
      </c>
      <c r="AR12" s="346">
        <v>15</v>
      </c>
      <c r="AS12" s="346">
        <v>15</v>
      </c>
      <c r="AT12" s="346">
        <v>7</v>
      </c>
      <c r="AU12" s="346">
        <v>14</v>
      </c>
      <c r="AV12" s="346">
        <v>15</v>
      </c>
      <c r="AW12" s="346">
        <v>15</v>
      </c>
      <c r="AX12" s="346">
        <v>15</v>
      </c>
      <c r="AY12" s="346">
        <v>4</v>
      </c>
      <c r="AZ12" s="584"/>
      <c r="BA12" s="467">
        <v>14.76</v>
      </c>
      <c r="BB12" s="348">
        <v>65.5</v>
      </c>
      <c r="BC12" s="348">
        <v>8.59</v>
      </c>
      <c r="BD12" s="348">
        <v>8.98</v>
      </c>
      <c r="BE12" s="375">
        <v>-27.82</v>
      </c>
      <c r="BF12" s="375">
        <v>2.17</v>
      </c>
      <c r="BG12" s="374"/>
      <c r="BH12" s="594">
        <v>2.17</v>
      </c>
      <c r="BI12" s="348">
        <v>44.85</v>
      </c>
      <c r="BJ12" s="348">
        <v>9.5500000000000007</v>
      </c>
      <c r="BK12" s="348">
        <v>28.67</v>
      </c>
      <c r="BL12" s="348" t="s">
        <v>430</v>
      </c>
      <c r="BM12" s="375">
        <v>4.51</v>
      </c>
      <c r="BN12" s="375" t="s">
        <v>430</v>
      </c>
      <c r="BO12" s="375">
        <v>10.25</v>
      </c>
      <c r="BP12" s="375" t="s">
        <v>430</v>
      </c>
      <c r="BQ12" s="375">
        <v>-27.82</v>
      </c>
      <c r="BR12" s="466"/>
      <c r="BS12" s="373">
        <v>3.1520632953515002</v>
      </c>
      <c r="BT12" s="354">
        <v>14.6605140132709</v>
      </c>
      <c r="BU12" s="430"/>
      <c r="BV12" s="374" t="s">
        <v>554</v>
      </c>
    </row>
    <row r="13" spans="1:74" s="107" customFormat="1" x14ac:dyDescent="0.25">
      <c r="A13" s="345" t="s">
        <v>7462</v>
      </c>
      <c r="B13" s="373"/>
      <c r="C13" s="719">
        <v>41275</v>
      </c>
      <c r="D13" s="373"/>
      <c r="E13" s="346">
        <v>10588</v>
      </c>
      <c r="F13" s="373"/>
      <c r="G13" s="347">
        <v>4737.2825999999995</v>
      </c>
      <c r="H13" s="374"/>
      <c r="I13" s="348">
        <v>0.59177999999999997</v>
      </c>
      <c r="J13" s="348">
        <v>7.83</v>
      </c>
      <c r="K13" s="348">
        <v>0.41918</v>
      </c>
      <c r="L13" s="348">
        <v>0.45205000000000001</v>
      </c>
      <c r="M13" s="348"/>
      <c r="N13" s="350">
        <v>8.3546999999999993</v>
      </c>
      <c r="O13" s="348">
        <v>10.0212</v>
      </c>
      <c r="P13" s="348">
        <v>10.647399999999999</v>
      </c>
      <c r="Q13" s="348">
        <v>12.711499999999999</v>
      </c>
      <c r="R13" s="348">
        <v>9.0236999999999998</v>
      </c>
      <c r="S13" s="348">
        <v>7.3880999999999997</v>
      </c>
      <c r="T13" s="348">
        <v>6.867</v>
      </c>
      <c r="U13" s="354">
        <v>6.7880000000000003</v>
      </c>
      <c r="V13" s="348">
        <v>6.7843</v>
      </c>
      <c r="W13" s="348">
        <v>7.4978999999999996</v>
      </c>
      <c r="X13" s="348">
        <v>7.5658000000000003</v>
      </c>
      <c r="Y13" s="375">
        <v>7.3711000000000002</v>
      </c>
      <c r="Z13" s="348">
        <v>6.6493000000000002</v>
      </c>
      <c r="AA13" s="348">
        <v>7.5225999999999997</v>
      </c>
      <c r="AB13" s="348">
        <v>6.8087999999999997</v>
      </c>
      <c r="AC13" s="348">
        <v>6.7492999999999999</v>
      </c>
      <c r="AD13" s="348">
        <v>6.7843999999999998</v>
      </c>
      <c r="AE13" s="348">
        <v>11.6685</v>
      </c>
      <c r="AF13" s="348">
        <v>7.2137000000000002</v>
      </c>
      <c r="AG13" s="569"/>
      <c r="AH13" s="346">
        <v>15</v>
      </c>
      <c r="AI13" s="346">
        <v>14</v>
      </c>
      <c r="AJ13" s="346">
        <v>11</v>
      </c>
      <c r="AK13" s="346">
        <v>11</v>
      </c>
      <c r="AL13" s="346">
        <v>3</v>
      </c>
      <c r="AM13" s="346">
        <v>3</v>
      </c>
      <c r="AN13" s="346">
        <v>1</v>
      </c>
      <c r="AO13" s="572">
        <v>1</v>
      </c>
      <c r="AP13" s="346">
        <v>1</v>
      </c>
      <c r="AQ13" s="346">
        <v>1</v>
      </c>
      <c r="AR13" s="346">
        <v>1</v>
      </c>
      <c r="AS13" s="346">
        <v>1</v>
      </c>
      <c r="AT13" s="346">
        <v>5</v>
      </c>
      <c r="AU13" s="346">
        <v>4</v>
      </c>
      <c r="AV13" s="346">
        <v>2</v>
      </c>
      <c r="AW13" s="346">
        <v>1</v>
      </c>
      <c r="AX13" s="346">
        <v>1</v>
      </c>
      <c r="AY13" s="346">
        <v>12</v>
      </c>
      <c r="AZ13" s="584"/>
      <c r="BA13" s="467">
        <v>9.0399999999999991</v>
      </c>
      <c r="BB13" s="348">
        <v>56.81</v>
      </c>
      <c r="BC13" s="348">
        <v>9.06</v>
      </c>
      <c r="BD13" s="348">
        <v>19.13</v>
      </c>
      <c r="BE13" s="375">
        <v>0.04</v>
      </c>
      <c r="BF13" s="375">
        <v>5.93</v>
      </c>
      <c r="BG13" s="374"/>
      <c r="BH13" s="594">
        <v>5.91</v>
      </c>
      <c r="BI13" s="348">
        <v>31.54</v>
      </c>
      <c r="BJ13" s="348">
        <v>4.24</v>
      </c>
      <c r="BK13" s="348">
        <v>48.39</v>
      </c>
      <c r="BL13" s="348" t="s">
        <v>430</v>
      </c>
      <c r="BM13" s="375">
        <v>0.46</v>
      </c>
      <c r="BN13" s="375">
        <v>0.83</v>
      </c>
      <c r="BO13" s="375">
        <v>8.58</v>
      </c>
      <c r="BP13" s="375" t="s">
        <v>430</v>
      </c>
      <c r="BQ13" s="375">
        <v>0.04</v>
      </c>
      <c r="BR13" s="466"/>
      <c r="BS13" s="373">
        <v>3.4988915903498898</v>
      </c>
      <c r="BT13" s="354">
        <v>9.5765365009576602</v>
      </c>
      <c r="BU13" s="430"/>
      <c r="BV13" s="374" t="s">
        <v>554</v>
      </c>
    </row>
    <row r="14" spans="1:74" s="107" customFormat="1" x14ac:dyDescent="0.25">
      <c r="A14" s="345" t="s">
        <v>7463</v>
      </c>
      <c r="B14" s="373"/>
      <c r="C14" s="719">
        <v>43353</v>
      </c>
      <c r="D14" s="373"/>
      <c r="E14" s="346">
        <v>4849.37</v>
      </c>
      <c r="F14" s="373"/>
      <c r="G14" s="347">
        <v>16.6248</v>
      </c>
      <c r="H14" s="374"/>
      <c r="I14" s="348">
        <v>0.49314999999999998</v>
      </c>
      <c r="J14" s="348">
        <v>7.68</v>
      </c>
      <c r="K14" s="348">
        <v>0.44384000000000001</v>
      </c>
      <c r="L14" s="348">
        <v>0.47944999999999999</v>
      </c>
      <c r="M14" s="348"/>
      <c r="N14" s="350">
        <v>9.8825000000000003</v>
      </c>
      <c r="O14" s="348">
        <v>10.2544</v>
      </c>
      <c r="P14" s="348">
        <v>10.465299999999999</v>
      </c>
      <c r="Q14" s="348">
        <v>12.9232</v>
      </c>
      <c r="R14" s="348">
        <v>8.5892999999999997</v>
      </c>
      <c r="S14" s="348">
        <v>7.0632999999999999</v>
      </c>
      <c r="T14" s="348">
        <v>6.4843999999999999</v>
      </c>
      <c r="U14" s="354">
        <v>6.4772999999999996</v>
      </c>
      <c r="V14" s="348">
        <v>6.5460000000000003</v>
      </c>
      <c r="W14" s="348">
        <v>7.3183999999999996</v>
      </c>
      <c r="X14" s="348">
        <v>7.4104999999999999</v>
      </c>
      <c r="Y14" s="375">
        <v>6.5982000000000003</v>
      </c>
      <c r="Z14" s="348" t="s">
        <v>430</v>
      </c>
      <c r="AA14" s="348">
        <v>7.1426999999999996</v>
      </c>
      <c r="AB14" s="348">
        <v>6.4211999999999998</v>
      </c>
      <c r="AC14" s="348">
        <v>6.4485000000000001</v>
      </c>
      <c r="AD14" s="348">
        <v>6.5227000000000004</v>
      </c>
      <c r="AE14" s="348">
        <v>11.8443</v>
      </c>
      <c r="AF14" s="348">
        <v>6.7558999999999996</v>
      </c>
      <c r="AG14" s="569"/>
      <c r="AH14" s="346">
        <v>11</v>
      </c>
      <c r="AI14" s="346">
        <v>12</v>
      </c>
      <c r="AJ14" s="346">
        <v>12</v>
      </c>
      <c r="AK14" s="346">
        <v>9</v>
      </c>
      <c r="AL14" s="346">
        <v>7</v>
      </c>
      <c r="AM14" s="346">
        <v>8</v>
      </c>
      <c r="AN14" s="346">
        <v>6</v>
      </c>
      <c r="AO14" s="572">
        <v>4</v>
      </c>
      <c r="AP14" s="346">
        <v>4</v>
      </c>
      <c r="AQ14" s="346">
        <v>5</v>
      </c>
      <c r="AR14" s="346">
        <v>5</v>
      </c>
      <c r="AS14" s="346">
        <v>5</v>
      </c>
      <c r="AT14" s="346" t="s">
        <v>430</v>
      </c>
      <c r="AU14" s="346">
        <v>11</v>
      </c>
      <c r="AV14" s="346">
        <v>6</v>
      </c>
      <c r="AW14" s="346">
        <v>4</v>
      </c>
      <c r="AX14" s="346">
        <v>4</v>
      </c>
      <c r="AY14" s="346">
        <v>10</v>
      </c>
      <c r="AZ14" s="584"/>
      <c r="BA14" s="467">
        <v>1.93</v>
      </c>
      <c r="BB14" s="348">
        <v>62.43</v>
      </c>
      <c r="BC14" s="348">
        <v>12.51</v>
      </c>
      <c r="BD14" s="348">
        <v>10.59</v>
      </c>
      <c r="BE14" s="375">
        <v>0.01</v>
      </c>
      <c r="BF14" s="375">
        <v>12.53</v>
      </c>
      <c r="BG14" s="374"/>
      <c r="BH14" s="594">
        <v>12.53</v>
      </c>
      <c r="BI14" s="348">
        <v>44.97</v>
      </c>
      <c r="BJ14" s="348">
        <v>4.3499999999999996</v>
      </c>
      <c r="BK14" s="348">
        <v>36.21</v>
      </c>
      <c r="BL14" s="348" t="s">
        <v>430</v>
      </c>
      <c r="BM14" s="375">
        <v>0.16</v>
      </c>
      <c r="BN14" s="375" t="s">
        <v>430</v>
      </c>
      <c r="BO14" s="375">
        <v>1.77</v>
      </c>
      <c r="BP14" s="375" t="s">
        <v>430</v>
      </c>
      <c r="BQ14" s="375">
        <v>0.01</v>
      </c>
      <c r="BR14" s="466"/>
      <c r="BS14" s="373">
        <v>3.31336847966866</v>
      </c>
      <c r="BT14" s="354">
        <v>8.9112340591088799</v>
      </c>
      <c r="BU14" s="430"/>
      <c r="BV14" s="374" t="s">
        <v>554</v>
      </c>
    </row>
    <row r="15" spans="1:74" s="107" customFormat="1" x14ac:dyDescent="0.25">
      <c r="A15" s="345" t="s">
        <v>7464</v>
      </c>
      <c r="B15" s="373"/>
      <c r="C15" s="719">
        <v>43487</v>
      </c>
      <c r="D15" s="373"/>
      <c r="E15" s="346">
        <v>5109.29</v>
      </c>
      <c r="F15" s="373"/>
      <c r="G15" s="347">
        <v>15.8744</v>
      </c>
      <c r="H15" s="374"/>
      <c r="I15" s="348">
        <v>0.54329000000000005</v>
      </c>
      <c r="J15" s="348">
        <v>7.15</v>
      </c>
      <c r="K15" s="348">
        <v>0.42821999999999999</v>
      </c>
      <c r="L15" s="348">
        <v>0.43973000000000001</v>
      </c>
      <c r="M15" s="348"/>
      <c r="N15" s="350">
        <v>12.650499999999999</v>
      </c>
      <c r="O15" s="348">
        <v>12.505699999999999</v>
      </c>
      <c r="P15" s="348">
        <v>12.2478</v>
      </c>
      <c r="Q15" s="348">
        <v>12.9068</v>
      </c>
      <c r="R15" s="348">
        <v>8.9230999999999998</v>
      </c>
      <c r="S15" s="348">
        <v>7.5124000000000004</v>
      </c>
      <c r="T15" s="348">
        <v>6.8486000000000002</v>
      </c>
      <c r="U15" s="354">
        <v>6.7266000000000004</v>
      </c>
      <c r="V15" s="348">
        <v>6.7366000000000001</v>
      </c>
      <c r="W15" s="348">
        <v>7.4165000000000001</v>
      </c>
      <c r="X15" s="348">
        <v>7.4671000000000003</v>
      </c>
      <c r="Y15" s="375">
        <v>6.5940000000000003</v>
      </c>
      <c r="Z15" s="348" t="s">
        <v>430</v>
      </c>
      <c r="AA15" s="348">
        <v>7.6452</v>
      </c>
      <c r="AB15" s="348">
        <v>6.8167</v>
      </c>
      <c r="AC15" s="348">
        <v>6.7119</v>
      </c>
      <c r="AD15" s="348">
        <v>6.7234999999999996</v>
      </c>
      <c r="AE15" s="348">
        <v>11.8721</v>
      </c>
      <c r="AF15" s="348">
        <v>6.4366000000000003</v>
      </c>
      <c r="AG15" s="569"/>
      <c r="AH15" s="346">
        <v>2</v>
      </c>
      <c r="AI15" s="346">
        <v>4</v>
      </c>
      <c r="AJ15" s="346">
        <v>2</v>
      </c>
      <c r="AK15" s="346">
        <v>10</v>
      </c>
      <c r="AL15" s="346">
        <v>5</v>
      </c>
      <c r="AM15" s="346">
        <v>1</v>
      </c>
      <c r="AN15" s="346">
        <v>2</v>
      </c>
      <c r="AO15" s="572">
        <v>2</v>
      </c>
      <c r="AP15" s="346">
        <v>2</v>
      </c>
      <c r="AQ15" s="346">
        <v>2</v>
      </c>
      <c r="AR15" s="346">
        <v>3</v>
      </c>
      <c r="AS15" s="346">
        <v>6</v>
      </c>
      <c r="AT15" s="346" t="s">
        <v>430</v>
      </c>
      <c r="AU15" s="346">
        <v>2</v>
      </c>
      <c r="AV15" s="346">
        <v>1</v>
      </c>
      <c r="AW15" s="346">
        <v>2</v>
      </c>
      <c r="AX15" s="346">
        <v>2</v>
      </c>
      <c r="AY15" s="346">
        <v>9</v>
      </c>
      <c r="AZ15" s="584"/>
      <c r="BA15" s="467">
        <v>11.8</v>
      </c>
      <c r="BB15" s="348">
        <v>70.69</v>
      </c>
      <c r="BC15" s="348">
        <v>5.48</v>
      </c>
      <c r="BD15" s="348">
        <v>10.029999999999999</v>
      </c>
      <c r="BE15" s="375">
        <v>9.16</v>
      </c>
      <c r="BF15" s="375">
        <v>-7.16</v>
      </c>
      <c r="BG15" s="374"/>
      <c r="BH15" s="594">
        <v>-7.16</v>
      </c>
      <c r="BI15" s="348">
        <v>48.07</v>
      </c>
      <c r="BJ15" s="348">
        <v>6.2</v>
      </c>
      <c r="BK15" s="348">
        <v>31.94</v>
      </c>
      <c r="BL15" s="348" t="s">
        <v>430</v>
      </c>
      <c r="BM15" s="375" t="s">
        <v>430</v>
      </c>
      <c r="BN15" s="375" t="s">
        <v>430</v>
      </c>
      <c r="BO15" s="375">
        <v>11.8</v>
      </c>
      <c r="BP15" s="375" t="s">
        <v>430</v>
      </c>
      <c r="BQ15" s="375">
        <v>9.16</v>
      </c>
      <c r="BR15" s="466"/>
      <c r="BS15" s="373">
        <v>6.8691113713738199</v>
      </c>
      <c r="BT15" s="354">
        <v>11.943780862388801</v>
      </c>
      <c r="BU15" s="430"/>
      <c r="BV15" s="374" t="s">
        <v>554</v>
      </c>
    </row>
    <row r="16" spans="1:74" s="107" customFormat="1" x14ac:dyDescent="0.25">
      <c r="A16" s="345" t="s">
        <v>7465</v>
      </c>
      <c r="B16" s="373"/>
      <c r="C16" s="719">
        <v>41275</v>
      </c>
      <c r="D16" s="373"/>
      <c r="E16" s="346">
        <v>4102.1899999999996</v>
      </c>
      <c r="F16" s="373"/>
      <c r="G16" s="347">
        <v>3937.0383999999999</v>
      </c>
      <c r="H16" s="374"/>
      <c r="I16" s="348">
        <v>0.64659</v>
      </c>
      <c r="J16" s="348">
        <v>7.7160500000000001</v>
      </c>
      <c r="K16" s="348">
        <v>0.44272</v>
      </c>
      <c r="L16" s="348">
        <v>0.47860999999999998</v>
      </c>
      <c r="M16" s="348"/>
      <c r="N16" s="350">
        <v>10.389200000000001</v>
      </c>
      <c r="O16" s="348">
        <v>10.6465</v>
      </c>
      <c r="P16" s="348">
        <v>10.972099999999999</v>
      </c>
      <c r="Q16" s="348">
        <v>13.0105</v>
      </c>
      <c r="R16" s="348">
        <v>8.6606000000000005</v>
      </c>
      <c r="S16" s="348">
        <v>7.2889999999999997</v>
      </c>
      <c r="T16" s="348">
        <v>6.5338000000000003</v>
      </c>
      <c r="U16" s="354">
        <v>6.4377000000000004</v>
      </c>
      <c r="V16" s="348">
        <v>6.4379</v>
      </c>
      <c r="W16" s="348">
        <v>7.2873000000000001</v>
      </c>
      <c r="X16" s="348">
        <v>7.3871000000000002</v>
      </c>
      <c r="Y16" s="375">
        <v>6.4787999999999997</v>
      </c>
      <c r="Z16" s="348">
        <v>6.4583000000000004</v>
      </c>
      <c r="AA16" s="348">
        <v>7.5506000000000002</v>
      </c>
      <c r="AB16" s="348">
        <v>6.4729000000000001</v>
      </c>
      <c r="AC16" s="348">
        <v>6.4137000000000004</v>
      </c>
      <c r="AD16" s="348">
        <v>6.4265999999999996</v>
      </c>
      <c r="AE16" s="348">
        <v>12.0418</v>
      </c>
      <c r="AF16" s="348">
        <v>7.1181000000000001</v>
      </c>
      <c r="AG16" s="569"/>
      <c r="AH16" s="346">
        <v>9</v>
      </c>
      <c r="AI16" s="346">
        <v>9</v>
      </c>
      <c r="AJ16" s="346">
        <v>8</v>
      </c>
      <c r="AK16" s="346">
        <v>6</v>
      </c>
      <c r="AL16" s="346">
        <v>6</v>
      </c>
      <c r="AM16" s="346">
        <v>5</v>
      </c>
      <c r="AN16" s="346">
        <v>5</v>
      </c>
      <c r="AO16" s="572">
        <v>7</v>
      </c>
      <c r="AP16" s="346">
        <v>8</v>
      </c>
      <c r="AQ16" s="346">
        <v>7</v>
      </c>
      <c r="AR16" s="346">
        <v>7</v>
      </c>
      <c r="AS16" s="346">
        <v>8</v>
      </c>
      <c r="AT16" s="346">
        <v>8</v>
      </c>
      <c r="AU16" s="346">
        <v>3</v>
      </c>
      <c r="AV16" s="346">
        <v>5</v>
      </c>
      <c r="AW16" s="346">
        <v>6</v>
      </c>
      <c r="AX16" s="346">
        <v>8</v>
      </c>
      <c r="AY16" s="346">
        <v>5</v>
      </c>
      <c r="AZ16" s="584"/>
      <c r="BA16" s="467">
        <v>8.33</v>
      </c>
      <c r="BB16" s="348">
        <v>68.67</v>
      </c>
      <c r="BC16" s="348">
        <v>12.67</v>
      </c>
      <c r="BD16" s="348">
        <v>6.37</v>
      </c>
      <c r="BE16" s="375" t="s">
        <v>430</v>
      </c>
      <c r="BF16" s="375">
        <v>3.97</v>
      </c>
      <c r="BG16" s="374"/>
      <c r="BH16" s="594">
        <v>3.87</v>
      </c>
      <c r="BI16" s="348">
        <v>51.89</v>
      </c>
      <c r="BJ16" s="348">
        <v>9.25</v>
      </c>
      <c r="BK16" s="348">
        <v>26.56</v>
      </c>
      <c r="BL16" s="348" t="s">
        <v>430</v>
      </c>
      <c r="BM16" s="375">
        <v>3.64</v>
      </c>
      <c r="BN16" s="375" t="s">
        <v>430</v>
      </c>
      <c r="BO16" s="375">
        <v>4.6900000000000004</v>
      </c>
      <c r="BP16" s="375" t="s">
        <v>430</v>
      </c>
      <c r="BQ16" s="375">
        <v>0.09</v>
      </c>
      <c r="BR16" s="466"/>
      <c r="BS16" s="373">
        <v>3.2769389783615299</v>
      </c>
      <c r="BT16" s="354">
        <v>10.6922868446539</v>
      </c>
      <c r="BU16" s="430"/>
      <c r="BV16" s="374" t="s">
        <v>554</v>
      </c>
    </row>
    <row r="17" spans="1:74" s="107" customFormat="1" x14ac:dyDescent="0.25">
      <c r="A17" s="345" t="s">
        <v>7466</v>
      </c>
      <c r="B17" s="373"/>
      <c r="C17" s="719">
        <v>43299</v>
      </c>
      <c r="D17" s="373"/>
      <c r="E17" s="346">
        <v>4578.6899999999996</v>
      </c>
      <c r="F17" s="373"/>
      <c r="G17" s="347">
        <v>16.3535</v>
      </c>
      <c r="H17" s="374"/>
      <c r="I17" s="348">
        <v>0.52054999999999996</v>
      </c>
      <c r="J17" s="348">
        <v>7.51</v>
      </c>
      <c r="K17" s="348">
        <v>0.44384000000000001</v>
      </c>
      <c r="L17" s="348">
        <v>0.45479000000000003</v>
      </c>
      <c r="M17" s="348"/>
      <c r="N17" s="350">
        <v>10.2698</v>
      </c>
      <c r="O17" s="348">
        <v>11.7662</v>
      </c>
      <c r="P17" s="348">
        <v>11.0876</v>
      </c>
      <c r="Q17" s="348">
        <v>12.703900000000001</v>
      </c>
      <c r="R17" s="348">
        <v>8.5063999999999993</v>
      </c>
      <c r="S17" s="348">
        <v>6.9991000000000003</v>
      </c>
      <c r="T17" s="348">
        <v>6.3446999999999996</v>
      </c>
      <c r="U17" s="354">
        <v>6.2659000000000002</v>
      </c>
      <c r="V17" s="348">
        <v>6.2744</v>
      </c>
      <c r="W17" s="348">
        <v>7.0381999999999998</v>
      </c>
      <c r="X17" s="348">
        <v>7.1405000000000003</v>
      </c>
      <c r="Y17" s="375">
        <v>6.2752999999999997</v>
      </c>
      <c r="Z17" s="348" t="s">
        <v>430</v>
      </c>
      <c r="AA17" s="348">
        <v>7.1553000000000004</v>
      </c>
      <c r="AB17" s="348">
        <v>6.2718999999999996</v>
      </c>
      <c r="AC17" s="348">
        <v>6.2239000000000004</v>
      </c>
      <c r="AD17" s="348">
        <v>6.2674000000000003</v>
      </c>
      <c r="AE17" s="348">
        <v>11.7143</v>
      </c>
      <c r="AF17" s="348">
        <v>6.4044999999999996</v>
      </c>
      <c r="AG17" s="569"/>
      <c r="AH17" s="346">
        <v>10</v>
      </c>
      <c r="AI17" s="346">
        <v>6</v>
      </c>
      <c r="AJ17" s="346">
        <v>7</v>
      </c>
      <c r="AK17" s="346">
        <v>12</v>
      </c>
      <c r="AL17" s="346">
        <v>11</v>
      </c>
      <c r="AM17" s="346">
        <v>9</v>
      </c>
      <c r="AN17" s="346">
        <v>11</v>
      </c>
      <c r="AO17" s="572">
        <v>13</v>
      </c>
      <c r="AP17" s="346">
        <v>14</v>
      </c>
      <c r="AQ17" s="346">
        <v>16</v>
      </c>
      <c r="AR17" s="346">
        <v>16</v>
      </c>
      <c r="AS17" s="346">
        <v>16</v>
      </c>
      <c r="AT17" s="346" t="s">
        <v>430</v>
      </c>
      <c r="AU17" s="346">
        <v>10</v>
      </c>
      <c r="AV17" s="346">
        <v>11</v>
      </c>
      <c r="AW17" s="346">
        <v>13</v>
      </c>
      <c r="AX17" s="346">
        <v>14</v>
      </c>
      <c r="AY17" s="346">
        <v>11</v>
      </c>
      <c r="AZ17" s="584"/>
      <c r="BA17" s="467">
        <v>7.27</v>
      </c>
      <c r="BB17" s="348">
        <v>81.400000000000006</v>
      </c>
      <c r="BC17" s="348">
        <v>2.35</v>
      </c>
      <c r="BD17" s="348" t="s">
        <v>430</v>
      </c>
      <c r="BE17" s="375">
        <v>0.01</v>
      </c>
      <c r="BF17" s="375">
        <v>8.9600000000000009</v>
      </c>
      <c r="BG17" s="374"/>
      <c r="BH17" s="594">
        <v>8.93</v>
      </c>
      <c r="BI17" s="348">
        <v>47.65</v>
      </c>
      <c r="BJ17" s="348">
        <v>3.28</v>
      </c>
      <c r="BK17" s="348">
        <v>32.83</v>
      </c>
      <c r="BL17" s="348" t="s">
        <v>430</v>
      </c>
      <c r="BM17" s="375">
        <v>1.1299999999999999</v>
      </c>
      <c r="BN17" s="375" t="s">
        <v>430</v>
      </c>
      <c r="BO17" s="375">
        <v>6.14</v>
      </c>
      <c r="BP17" s="375" t="s">
        <v>430</v>
      </c>
      <c r="BQ17" s="375">
        <v>0.01</v>
      </c>
      <c r="BR17" s="466"/>
      <c r="BS17" s="373">
        <v>5.0592732900000001</v>
      </c>
      <c r="BT17" s="354">
        <v>9.57371281</v>
      </c>
      <c r="BU17" s="430"/>
      <c r="BV17" s="374" t="s">
        <v>554</v>
      </c>
    </row>
    <row r="18" spans="1:74" s="107" customFormat="1" x14ac:dyDescent="0.25">
      <c r="A18" s="345" t="s">
        <v>7467</v>
      </c>
      <c r="B18" s="373"/>
      <c r="C18" s="719">
        <v>41275</v>
      </c>
      <c r="D18" s="373"/>
      <c r="E18" s="346">
        <v>3432.85</v>
      </c>
      <c r="F18" s="373"/>
      <c r="G18" s="347">
        <v>4832.5056999999997</v>
      </c>
      <c r="H18" s="374"/>
      <c r="I18" s="348">
        <v>0.46300999999999998</v>
      </c>
      <c r="J18" s="348">
        <v>7.61</v>
      </c>
      <c r="K18" s="348">
        <v>0.33699000000000001</v>
      </c>
      <c r="L18" s="348">
        <v>0.41918</v>
      </c>
      <c r="M18" s="348"/>
      <c r="N18" s="350">
        <v>9.01</v>
      </c>
      <c r="O18" s="348">
        <v>10.632099999999999</v>
      </c>
      <c r="P18" s="348">
        <v>10.714600000000001</v>
      </c>
      <c r="Q18" s="348">
        <v>12.016</v>
      </c>
      <c r="R18" s="348">
        <v>8.48</v>
      </c>
      <c r="S18" s="348">
        <v>6.8367000000000004</v>
      </c>
      <c r="T18" s="348">
        <v>6.4002999999999997</v>
      </c>
      <c r="U18" s="354">
        <v>6.3715999999999999</v>
      </c>
      <c r="V18" s="348">
        <v>6.4177</v>
      </c>
      <c r="W18" s="348">
        <v>7.2035</v>
      </c>
      <c r="X18" s="348">
        <v>7.3015999999999996</v>
      </c>
      <c r="Y18" s="375">
        <v>7.0137</v>
      </c>
      <c r="Z18" s="348">
        <v>6.6417000000000002</v>
      </c>
      <c r="AA18" s="348">
        <v>7.1868999999999996</v>
      </c>
      <c r="AB18" s="348">
        <v>6.3205999999999998</v>
      </c>
      <c r="AC18" s="348">
        <v>6.3484999999999996</v>
      </c>
      <c r="AD18" s="348">
        <v>6.3951000000000002</v>
      </c>
      <c r="AE18" s="348">
        <v>11.0358</v>
      </c>
      <c r="AF18" s="348">
        <v>7.3996000000000004</v>
      </c>
      <c r="AG18" s="569"/>
      <c r="AH18" s="346">
        <v>13</v>
      </c>
      <c r="AI18" s="346">
        <v>10</v>
      </c>
      <c r="AJ18" s="346">
        <v>10</v>
      </c>
      <c r="AK18" s="346">
        <v>16</v>
      </c>
      <c r="AL18" s="346">
        <v>12</v>
      </c>
      <c r="AM18" s="346">
        <v>12</v>
      </c>
      <c r="AN18" s="346">
        <v>10</v>
      </c>
      <c r="AO18" s="572">
        <v>8</v>
      </c>
      <c r="AP18" s="346">
        <v>9</v>
      </c>
      <c r="AQ18" s="346">
        <v>9</v>
      </c>
      <c r="AR18" s="346">
        <v>9</v>
      </c>
      <c r="AS18" s="346">
        <v>2</v>
      </c>
      <c r="AT18" s="346">
        <v>6</v>
      </c>
      <c r="AU18" s="346">
        <v>8</v>
      </c>
      <c r="AV18" s="346">
        <v>10</v>
      </c>
      <c r="AW18" s="346">
        <v>8</v>
      </c>
      <c r="AX18" s="346">
        <v>9</v>
      </c>
      <c r="AY18" s="346">
        <v>16</v>
      </c>
      <c r="AZ18" s="584"/>
      <c r="BA18" s="467">
        <v>5.62</v>
      </c>
      <c r="BB18" s="348">
        <v>62.96</v>
      </c>
      <c r="BC18" s="348">
        <v>11.48</v>
      </c>
      <c r="BD18" s="348">
        <v>8.59</v>
      </c>
      <c r="BE18" s="375" t="s">
        <v>430</v>
      </c>
      <c r="BF18" s="375">
        <v>11.35</v>
      </c>
      <c r="BG18" s="374"/>
      <c r="BH18" s="594">
        <v>11.35</v>
      </c>
      <c r="BI18" s="348">
        <v>41.74</v>
      </c>
      <c r="BJ18" s="348">
        <v>6.62</v>
      </c>
      <c r="BK18" s="348">
        <v>34.68</v>
      </c>
      <c r="BL18" s="348" t="s">
        <v>430</v>
      </c>
      <c r="BM18" s="375">
        <v>1.26</v>
      </c>
      <c r="BN18" s="375" t="s">
        <v>430</v>
      </c>
      <c r="BO18" s="375">
        <v>4.3600000000000003</v>
      </c>
      <c r="BP18" s="375" t="s">
        <v>430</v>
      </c>
      <c r="BQ18" s="375" t="s">
        <v>430</v>
      </c>
      <c r="BR18" s="466"/>
      <c r="BS18" s="373">
        <v>4.36886970305821</v>
      </c>
      <c r="BT18" s="354">
        <v>6.6757777946730501</v>
      </c>
      <c r="BU18" s="430"/>
      <c r="BV18" s="374" t="s">
        <v>554</v>
      </c>
    </row>
    <row r="19" spans="1:74" s="107" customFormat="1" x14ac:dyDescent="0.25">
      <c r="A19" s="345" t="s">
        <v>7468</v>
      </c>
      <c r="B19" s="373"/>
      <c r="C19" s="719">
        <v>43859</v>
      </c>
      <c r="D19" s="373"/>
      <c r="E19" s="346">
        <v>3276.1</v>
      </c>
      <c r="F19" s="373"/>
      <c r="G19" s="347">
        <v>1457.7991999999999</v>
      </c>
      <c r="H19" s="374"/>
      <c r="I19" s="348">
        <v>0.48493000000000003</v>
      </c>
      <c r="J19" s="348">
        <v>7.41</v>
      </c>
      <c r="K19" s="348">
        <v>0.45040999999999998</v>
      </c>
      <c r="L19" s="348">
        <v>0.47342000000000001</v>
      </c>
      <c r="M19" s="348"/>
      <c r="N19" s="350">
        <v>11.3506</v>
      </c>
      <c r="O19" s="348">
        <v>11.177099999999999</v>
      </c>
      <c r="P19" s="348">
        <v>11.3841</v>
      </c>
      <c r="Q19" s="348">
        <v>13.3104</v>
      </c>
      <c r="R19" s="348">
        <v>9.1245999999999992</v>
      </c>
      <c r="S19" s="348">
        <v>7.0804</v>
      </c>
      <c r="T19" s="348">
        <v>6.4184000000000001</v>
      </c>
      <c r="U19" s="354">
        <v>6.3198999999999996</v>
      </c>
      <c r="V19" s="348">
        <v>6.3094999999999999</v>
      </c>
      <c r="W19" s="348">
        <v>7.1113</v>
      </c>
      <c r="X19" s="348">
        <v>7.2126000000000001</v>
      </c>
      <c r="Y19" s="375">
        <v>6.3910999999999998</v>
      </c>
      <c r="Z19" s="348" t="s">
        <v>430</v>
      </c>
      <c r="AA19" s="348">
        <v>7.3589000000000002</v>
      </c>
      <c r="AB19" s="348">
        <v>6.3417000000000003</v>
      </c>
      <c r="AC19" s="348">
        <v>6.2854000000000001</v>
      </c>
      <c r="AD19" s="348">
        <v>6.3034999999999997</v>
      </c>
      <c r="AE19" s="348">
        <v>11.962300000000001</v>
      </c>
      <c r="AF19" s="348">
        <v>6.0770999999999997</v>
      </c>
      <c r="AG19" s="569"/>
      <c r="AH19" s="346">
        <v>4</v>
      </c>
      <c r="AI19" s="346">
        <v>7</v>
      </c>
      <c r="AJ19" s="346">
        <v>6</v>
      </c>
      <c r="AK19" s="346">
        <v>4</v>
      </c>
      <c r="AL19" s="346">
        <v>2</v>
      </c>
      <c r="AM19" s="346">
        <v>7</v>
      </c>
      <c r="AN19" s="346">
        <v>9</v>
      </c>
      <c r="AO19" s="572">
        <v>10</v>
      </c>
      <c r="AP19" s="346">
        <v>13</v>
      </c>
      <c r="AQ19" s="346">
        <v>13</v>
      </c>
      <c r="AR19" s="346">
        <v>13</v>
      </c>
      <c r="AS19" s="346">
        <v>13</v>
      </c>
      <c r="AT19" s="346" t="s">
        <v>430</v>
      </c>
      <c r="AU19" s="346">
        <v>7</v>
      </c>
      <c r="AV19" s="346">
        <v>9</v>
      </c>
      <c r="AW19" s="346">
        <v>10</v>
      </c>
      <c r="AX19" s="346">
        <v>12</v>
      </c>
      <c r="AY19" s="346">
        <v>6</v>
      </c>
      <c r="AZ19" s="584"/>
      <c r="BA19" s="467">
        <v>13.1</v>
      </c>
      <c r="BB19" s="348">
        <v>85.4</v>
      </c>
      <c r="BC19" s="348" t="s">
        <v>430</v>
      </c>
      <c r="BD19" s="348" t="s">
        <v>430</v>
      </c>
      <c r="BE19" s="375" t="s">
        <v>430</v>
      </c>
      <c r="BF19" s="375">
        <v>1.5</v>
      </c>
      <c r="BG19" s="374"/>
      <c r="BH19" s="594">
        <v>1.5</v>
      </c>
      <c r="BI19" s="348">
        <v>42.17</v>
      </c>
      <c r="BJ19" s="348">
        <v>26.32</v>
      </c>
      <c r="BK19" s="348">
        <v>16.91</v>
      </c>
      <c r="BL19" s="348" t="s">
        <v>430</v>
      </c>
      <c r="BM19" s="375" t="s">
        <v>430</v>
      </c>
      <c r="BN19" s="375" t="s">
        <v>430</v>
      </c>
      <c r="BO19" s="375">
        <v>13.1</v>
      </c>
      <c r="BP19" s="375" t="s">
        <v>430</v>
      </c>
      <c r="BQ19" s="375" t="s">
        <v>430</v>
      </c>
      <c r="BR19" s="466"/>
      <c r="BS19" s="373">
        <v>2.91797348116719</v>
      </c>
      <c r="BT19" s="354">
        <v>2.71076921108431</v>
      </c>
      <c r="BU19" s="430"/>
      <c r="BV19" s="374" t="s">
        <v>554</v>
      </c>
    </row>
    <row r="20" spans="1:74" s="107" customFormat="1" x14ac:dyDescent="0.25">
      <c r="A20" s="345" t="s">
        <v>7469</v>
      </c>
      <c r="B20" s="373"/>
      <c r="C20" s="719">
        <v>41275</v>
      </c>
      <c r="D20" s="373"/>
      <c r="E20" s="346">
        <v>2183.7399999999998</v>
      </c>
      <c r="F20" s="373"/>
      <c r="G20" s="347">
        <v>3110.0522999999998</v>
      </c>
      <c r="H20" s="374"/>
      <c r="I20" s="348">
        <v>0.44</v>
      </c>
      <c r="J20" s="348">
        <v>7.45</v>
      </c>
      <c r="K20" s="348">
        <v>0.37</v>
      </c>
      <c r="L20" s="348">
        <v>0.38</v>
      </c>
      <c r="M20" s="348"/>
      <c r="N20" s="350">
        <v>11.909000000000001</v>
      </c>
      <c r="O20" s="348">
        <v>13.518599999999999</v>
      </c>
      <c r="P20" s="348">
        <v>11.7638</v>
      </c>
      <c r="Q20" s="348">
        <v>12.1988</v>
      </c>
      <c r="R20" s="348">
        <v>8.4189000000000007</v>
      </c>
      <c r="S20" s="348">
        <v>6.9725999999999999</v>
      </c>
      <c r="T20" s="348">
        <v>6.3276000000000003</v>
      </c>
      <c r="U20" s="354">
        <v>6.2468000000000004</v>
      </c>
      <c r="V20" s="348">
        <v>6.3105000000000002</v>
      </c>
      <c r="W20" s="348">
        <v>7.1443000000000003</v>
      </c>
      <c r="X20" s="348">
        <v>7.2549999999999999</v>
      </c>
      <c r="Y20" s="375">
        <v>6.4227999999999996</v>
      </c>
      <c r="Z20" s="348">
        <v>5.9088000000000003</v>
      </c>
      <c r="AA20" s="348">
        <v>7.1612999999999998</v>
      </c>
      <c r="AB20" s="348">
        <v>6.2382</v>
      </c>
      <c r="AC20" s="348">
        <v>6.2220000000000004</v>
      </c>
      <c r="AD20" s="348">
        <v>6.2942999999999998</v>
      </c>
      <c r="AE20" s="348">
        <v>11.210900000000001</v>
      </c>
      <c r="AF20" s="348">
        <v>6.7766000000000002</v>
      </c>
      <c r="AG20" s="569"/>
      <c r="AH20" s="346">
        <v>3</v>
      </c>
      <c r="AI20" s="346">
        <v>3</v>
      </c>
      <c r="AJ20" s="346">
        <v>3</v>
      </c>
      <c r="AK20" s="346">
        <v>15</v>
      </c>
      <c r="AL20" s="346">
        <v>14</v>
      </c>
      <c r="AM20" s="346">
        <v>10</v>
      </c>
      <c r="AN20" s="346">
        <v>12</v>
      </c>
      <c r="AO20" s="572">
        <v>14</v>
      </c>
      <c r="AP20" s="346">
        <v>12</v>
      </c>
      <c r="AQ20" s="346">
        <v>10</v>
      </c>
      <c r="AR20" s="346">
        <v>10</v>
      </c>
      <c r="AS20" s="346">
        <v>11</v>
      </c>
      <c r="AT20" s="346">
        <v>9</v>
      </c>
      <c r="AU20" s="346">
        <v>9</v>
      </c>
      <c r="AV20" s="346">
        <v>12</v>
      </c>
      <c r="AW20" s="346">
        <v>14</v>
      </c>
      <c r="AX20" s="346">
        <v>13</v>
      </c>
      <c r="AY20" s="346">
        <v>14</v>
      </c>
      <c r="AZ20" s="584"/>
      <c r="BA20" s="467">
        <v>6.39</v>
      </c>
      <c r="BB20" s="348">
        <v>83.57</v>
      </c>
      <c r="BC20" s="348">
        <v>3.34</v>
      </c>
      <c r="BD20" s="348">
        <v>1.33</v>
      </c>
      <c r="BE20" s="375">
        <v>0.02</v>
      </c>
      <c r="BF20" s="375">
        <v>5.34</v>
      </c>
      <c r="BG20" s="374"/>
      <c r="BH20" s="594">
        <v>5.34</v>
      </c>
      <c r="BI20" s="348">
        <v>58.74</v>
      </c>
      <c r="BJ20" s="348">
        <v>11.57</v>
      </c>
      <c r="BK20" s="348">
        <v>17.93</v>
      </c>
      <c r="BL20" s="348" t="s">
        <v>430</v>
      </c>
      <c r="BM20" s="375" t="s">
        <v>430</v>
      </c>
      <c r="BN20" s="375" t="s">
        <v>430</v>
      </c>
      <c r="BO20" s="375">
        <v>6.39</v>
      </c>
      <c r="BP20" s="375" t="s">
        <v>430</v>
      </c>
      <c r="BQ20" s="375">
        <v>0.02</v>
      </c>
      <c r="BR20" s="466"/>
      <c r="BS20" s="373" t="s">
        <v>430</v>
      </c>
      <c r="BT20" s="354">
        <v>9.3451951509345204</v>
      </c>
      <c r="BU20" s="430"/>
      <c r="BV20" s="374" t="s">
        <v>554</v>
      </c>
    </row>
    <row r="21" spans="1:74" s="107" customFormat="1" x14ac:dyDescent="0.25">
      <c r="A21" s="345" t="s">
        <v>7470</v>
      </c>
      <c r="B21" s="373"/>
      <c r="C21" s="719">
        <v>44111</v>
      </c>
      <c r="D21" s="373"/>
      <c r="E21" s="346">
        <v>1376.36</v>
      </c>
      <c r="F21" s="373"/>
      <c r="G21" s="347">
        <v>1406.9573</v>
      </c>
      <c r="H21" s="374"/>
      <c r="I21" s="348">
        <v>0.59799999999999998</v>
      </c>
      <c r="J21" s="348">
        <v>7.63</v>
      </c>
      <c r="K21" s="348">
        <v>0.45</v>
      </c>
      <c r="L21" s="348">
        <v>0.48</v>
      </c>
      <c r="M21" s="348"/>
      <c r="N21" s="350">
        <v>7.0811000000000002</v>
      </c>
      <c r="O21" s="348">
        <v>17.1982</v>
      </c>
      <c r="P21" s="348">
        <v>14.348100000000001</v>
      </c>
      <c r="Q21" s="348">
        <v>14.3634</v>
      </c>
      <c r="R21" s="348">
        <v>9.6196000000000002</v>
      </c>
      <c r="S21" s="348">
        <v>7.5041000000000002</v>
      </c>
      <c r="T21" s="348">
        <v>6.5842000000000001</v>
      </c>
      <c r="U21" s="354">
        <v>6.4961000000000002</v>
      </c>
      <c r="V21" s="348">
        <v>6.5526</v>
      </c>
      <c r="W21" s="348">
        <v>7.3262</v>
      </c>
      <c r="X21" s="348">
        <v>7.4170999999999996</v>
      </c>
      <c r="Y21" s="375">
        <v>6.5237999999999996</v>
      </c>
      <c r="Z21" s="348" t="s">
        <v>430</v>
      </c>
      <c r="AA21" s="348">
        <v>7.8507999999999996</v>
      </c>
      <c r="AB21" s="348">
        <v>6.5133000000000001</v>
      </c>
      <c r="AC21" s="348">
        <v>6.4741999999999997</v>
      </c>
      <c r="AD21" s="348">
        <v>6.5273000000000003</v>
      </c>
      <c r="AE21" s="348">
        <v>12.7501</v>
      </c>
      <c r="AF21" s="348">
        <v>6.1745999999999999</v>
      </c>
      <c r="AG21" s="569"/>
      <c r="AH21" s="346">
        <v>16</v>
      </c>
      <c r="AI21" s="346">
        <v>1</v>
      </c>
      <c r="AJ21" s="346">
        <v>1</v>
      </c>
      <c r="AK21" s="346">
        <v>1</v>
      </c>
      <c r="AL21" s="346">
        <v>1</v>
      </c>
      <c r="AM21" s="346">
        <v>2</v>
      </c>
      <c r="AN21" s="346">
        <v>3</v>
      </c>
      <c r="AO21" s="572">
        <v>3</v>
      </c>
      <c r="AP21" s="346">
        <v>3</v>
      </c>
      <c r="AQ21" s="346">
        <v>4</v>
      </c>
      <c r="AR21" s="346">
        <v>4</v>
      </c>
      <c r="AS21" s="346">
        <v>7</v>
      </c>
      <c r="AT21" s="346" t="s">
        <v>430</v>
      </c>
      <c r="AU21" s="346">
        <v>1</v>
      </c>
      <c r="AV21" s="346">
        <v>4</v>
      </c>
      <c r="AW21" s="346">
        <v>3</v>
      </c>
      <c r="AX21" s="346">
        <v>3</v>
      </c>
      <c r="AY21" s="346">
        <v>1</v>
      </c>
      <c r="AZ21" s="584"/>
      <c r="BA21" s="467">
        <v>2.92</v>
      </c>
      <c r="BB21" s="348">
        <v>81.22</v>
      </c>
      <c r="BC21" s="348">
        <v>1.44</v>
      </c>
      <c r="BD21" s="348">
        <v>5.98</v>
      </c>
      <c r="BE21" s="375" t="s">
        <v>430</v>
      </c>
      <c r="BF21" s="375">
        <v>8.44</v>
      </c>
      <c r="BG21" s="374"/>
      <c r="BH21" s="594">
        <v>8.44</v>
      </c>
      <c r="BI21" s="348">
        <v>42.19</v>
      </c>
      <c r="BJ21" s="348">
        <v>19.22</v>
      </c>
      <c r="BK21" s="348">
        <v>27.23</v>
      </c>
      <c r="BL21" s="348" t="s">
        <v>430</v>
      </c>
      <c r="BM21" s="375">
        <v>0.3</v>
      </c>
      <c r="BN21" s="375" t="s">
        <v>430</v>
      </c>
      <c r="BO21" s="375">
        <v>2.62</v>
      </c>
      <c r="BP21" s="375" t="s">
        <v>430</v>
      </c>
      <c r="BQ21" s="375" t="s">
        <v>430</v>
      </c>
      <c r="BR21" s="466"/>
      <c r="BS21" s="373">
        <v>9.7493624590250594</v>
      </c>
      <c r="BT21" s="354">
        <v>16.3149292483685</v>
      </c>
      <c r="BU21" s="430"/>
      <c r="BV21" s="374" t="s">
        <v>554</v>
      </c>
    </row>
    <row r="22" spans="1:74" s="107" customFormat="1" x14ac:dyDescent="0.25">
      <c r="A22" s="345" t="s">
        <v>7471</v>
      </c>
      <c r="B22" s="373"/>
      <c r="C22" s="719">
        <v>41275</v>
      </c>
      <c r="D22" s="373"/>
      <c r="E22" s="346">
        <v>1018.99</v>
      </c>
      <c r="F22" s="373"/>
      <c r="G22" s="347">
        <v>3060.5286000000001</v>
      </c>
      <c r="H22" s="374"/>
      <c r="I22" s="348">
        <v>0.43287999999999999</v>
      </c>
      <c r="J22" s="348">
        <v>7.53</v>
      </c>
      <c r="K22" s="348">
        <v>0.42465999999999998</v>
      </c>
      <c r="L22" s="348">
        <v>0.43014000000000002</v>
      </c>
      <c r="M22" s="348"/>
      <c r="N22" s="350">
        <v>11.242599999999999</v>
      </c>
      <c r="O22" s="348">
        <v>12.412599999999999</v>
      </c>
      <c r="P22" s="348">
        <v>11.7531</v>
      </c>
      <c r="Q22" s="348">
        <v>12.396800000000001</v>
      </c>
      <c r="R22" s="348">
        <v>8.5588999999999995</v>
      </c>
      <c r="S22" s="348">
        <v>7.2763999999999998</v>
      </c>
      <c r="T22" s="348">
        <v>6.5590999999999999</v>
      </c>
      <c r="U22" s="354">
        <v>6.4476000000000004</v>
      </c>
      <c r="V22" s="348">
        <v>6.4672000000000001</v>
      </c>
      <c r="W22" s="348">
        <v>7.2390999999999996</v>
      </c>
      <c r="X22" s="348">
        <v>7.3106</v>
      </c>
      <c r="Y22" s="375">
        <v>6.4377000000000004</v>
      </c>
      <c r="Z22" s="348">
        <v>6.8038999999999996</v>
      </c>
      <c r="AA22" s="348">
        <v>7.4516999999999998</v>
      </c>
      <c r="AB22" s="348">
        <v>6.5225999999999997</v>
      </c>
      <c r="AC22" s="348">
        <v>6.4203000000000001</v>
      </c>
      <c r="AD22" s="348">
        <v>6.4550000000000001</v>
      </c>
      <c r="AE22" s="348">
        <v>11.294499999999999</v>
      </c>
      <c r="AF22" s="348">
        <v>7.3391000000000002</v>
      </c>
      <c r="AG22" s="569"/>
      <c r="AH22" s="346">
        <v>5</v>
      </c>
      <c r="AI22" s="346">
        <v>5</v>
      </c>
      <c r="AJ22" s="346">
        <v>4</v>
      </c>
      <c r="AK22" s="346">
        <v>13</v>
      </c>
      <c r="AL22" s="346">
        <v>8</v>
      </c>
      <c r="AM22" s="346">
        <v>6</v>
      </c>
      <c r="AN22" s="346">
        <v>4</v>
      </c>
      <c r="AO22" s="572">
        <v>6</v>
      </c>
      <c r="AP22" s="346">
        <v>7</v>
      </c>
      <c r="AQ22" s="346">
        <v>8</v>
      </c>
      <c r="AR22" s="346">
        <v>8</v>
      </c>
      <c r="AS22" s="346">
        <v>10</v>
      </c>
      <c r="AT22" s="346">
        <v>3</v>
      </c>
      <c r="AU22" s="346">
        <v>6</v>
      </c>
      <c r="AV22" s="346">
        <v>3</v>
      </c>
      <c r="AW22" s="346">
        <v>5</v>
      </c>
      <c r="AX22" s="346">
        <v>6</v>
      </c>
      <c r="AY22" s="346">
        <v>13</v>
      </c>
      <c r="AZ22" s="584"/>
      <c r="BA22" s="467">
        <v>9.8800000000000008</v>
      </c>
      <c r="BB22" s="348">
        <v>75.47</v>
      </c>
      <c r="BC22" s="348">
        <v>5.43</v>
      </c>
      <c r="BD22" s="348">
        <v>4.42</v>
      </c>
      <c r="BE22" s="375" t="s">
        <v>430</v>
      </c>
      <c r="BF22" s="375">
        <v>4.79</v>
      </c>
      <c r="BG22" s="374"/>
      <c r="BH22" s="594">
        <v>4.79</v>
      </c>
      <c r="BI22" s="348">
        <v>56.26</v>
      </c>
      <c r="BJ22" s="348">
        <v>13.38</v>
      </c>
      <c r="BK22" s="348">
        <v>15.69</v>
      </c>
      <c r="BL22" s="348" t="s">
        <v>430</v>
      </c>
      <c r="BM22" s="375" t="s">
        <v>430</v>
      </c>
      <c r="BN22" s="375" t="s">
        <v>430</v>
      </c>
      <c r="BO22" s="375">
        <v>9.8800000000000008</v>
      </c>
      <c r="BP22" s="375" t="s">
        <v>430</v>
      </c>
      <c r="BQ22" s="375" t="s">
        <v>430</v>
      </c>
      <c r="BR22" s="466"/>
      <c r="BS22" s="373">
        <v>6.24170360937583</v>
      </c>
      <c r="BT22" s="354">
        <v>12.948718768705101</v>
      </c>
      <c r="BU22" s="430"/>
      <c r="BV22" s="374" t="s">
        <v>554</v>
      </c>
    </row>
    <row r="23" spans="1:74" s="107" customFormat="1" x14ac:dyDescent="0.25">
      <c r="A23" s="345" t="s">
        <v>7472</v>
      </c>
      <c r="B23" s="373"/>
      <c r="C23" s="719">
        <v>43252</v>
      </c>
      <c r="D23" s="373"/>
      <c r="E23" s="346">
        <v>678.03</v>
      </c>
      <c r="F23" s="373"/>
      <c r="G23" s="347">
        <v>1659.3989999999999</v>
      </c>
      <c r="H23" s="374"/>
      <c r="I23" s="348">
        <v>0.42</v>
      </c>
      <c r="J23" s="348">
        <v>7.33</v>
      </c>
      <c r="K23" s="348">
        <v>0.38</v>
      </c>
      <c r="L23" s="348">
        <v>0.39</v>
      </c>
      <c r="M23" s="348"/>
      <c r="N23" s="350">
        <v>11.0717</v>
      </c>
      <c r="O23" s="348">
        <v>10.897</v>
      </c>
      <c r="P23" s="348">
        <v>10.912000000000001</v>
      </c>
      <c r="Q23" s="348">
        <v>12.2463</v>
      </c>
      <c r="R23" s="348">
        <v>8.5341000000000005</v>
      </c>
      <c r="S23" s="348">
        <v>7.2977999999999996</v>
      </c>
      <c r="T23" s="348">
        <v>6.4539999999999997</v>
      </c>
      <c r="U23" s="354">
        <v>6.2991999999999999</v>
      </c>
      <c r="V23" s="348">
        <v>6.3372000000000002</v>
      </c>
      <c r="W23" s="348">
        <v>7.1169000000000002</v>
      </c>
      <c r="X23" s="348">
        <v>7.2328999999999999</v>
      </c>
      <c r="Y23" s="375">
        <v>6.4782000000000002</v>
      </c>
      <c r="Z23" s="348" t="s">
        <v>430</v>
      </c>
      <c r="AA23" s="348">
        <v>7.4863999999999997</v>
      </c>
      <c r="AB23" s="348">
        <v>6.3758999999999997</v>
      </c>
      <c r="AC23" s="348">
        <v>6.2827999999999999</v>
      </c>
      <c r="AD23" s="348">
        <v>6.3103999999999996</v>
      </c>
      <c r="AE23" s="348">
        <v>11.1205</v>
      </c>
      <c r="AF23" s="348">
        <v>6.4917999999999996</v>
      </c>
      <c r="AG23" s="569"/>
      <c r="AH23" s="346">
        <v>7</v>
      </c>
      <c r="AI23" s="346">
        <v>8</v>
      </c>
      <c r="AJ23" s="346">
        <v>9</v>
      </c>
      <c r="AK23" s="346">
        <v>14</v>
      </c>
      <c r="AL23" s="346">
        <v>9</v>
      </c>
      <c r="AM23" s="346">
        <v>4</v>
      </c>
      <c r="AN23" s="346">
        <v>7</v>
      </c>
      <c r="AO23" s="572">
        <v>12</v>
      </c>
      <c r="AP23" s="346">
        <v>10</v>
      </c>
      <c r="AQ23" s="346">
        <v>12</v>
      </c>
      <c r="AR23" s="346">
        <v>11</v>
      </c>
      <c r="AS23" s="346">
        <v>9</v>
      </c>
      <c r="AT23" s="346" t="s">
        <v>430</v>
      </c>
      <c r="AU23" s="346">
        <v>5</v>
      </c>
      <c r="AV23" s="346">
        <v>8</v>
      </c>
      <c r="AW23" s="346">
        <v>11</v>
      </c>
      <c r="AX23" s="346">
        <v>11</v>
      </c>
      <c r="AY23" s="346">
        <v>15</v>
      </c>
      <c r="AZ23" s="584"/>
      <c r="BA23" s="467" t="s">
        <v>430</v>
      </c>
      <c r="BB23" s="348">
        <v>77.069999999999993</v>
      </c>
      <c r="BC23" s="348">
        <v>5.14</v>
      </c>
      <c r="BD23" s="348" t="s">
        <v>430</v>
      </c>
      <c r="BE23" s="375" t="s">
        <v>430</v>
      </c>
      <c r="BF23" s="375">
        <v>17.8</v>
      </c>
      <c r="BG23" s="374"/>
      <c r="BH23" s="594">
        <v>17.8</v>
      </c>
      <c r="BI23" s="348">
        <v>45.31</v>
      </c>
      <c r="BJ23" s="348">
        <v>8.77</v>
      </c>
      <c r="BK23" s="348">
        <v>28.12</v>
      </c>
      <c r="BL23" s="348" t="s">
        <v>430</v>
      </c>
      <c r="BM23" s="375" t="s">
        <v>430</v>
      </c>
      <c r="BN23" s="375" t="s">
        <v>430</v>
      </c>
      <c r="BO23" s="375" t="s">
        <v>430</v>
      </c>
      <c r="BP23" s="375" t="s">
        <v>430</v>
      </c>
      <c r="BQ23" s="375" t="s">
        <v>430</v>
      </c>
      <c r="BR23" s="466"/>
      <c r="BS23" s="373">
        <v>8.6327086499999997</v>
      </c>
      <c r="BT23" s="354">
        <v>10.21218084</v>
      </c>
      <c r="BU23" s="430"/>
      <c r="BV23" s="374" t="s">
        <v>554</v>
      </c>
    </row>
    <row r="24" spans="1:74" x14ac:dyDescent="0.25">
      <c r="A24" s="318" t="s">
        <v>93</v>
      </c>
      <c r="B24" s="43"/>
      <c r="C24" s="720"/>
      <c r="D24" s="43"/>
      <c r="E24" s="51"/>
      <c r="F24" s="43"/>
      <c r="G24" s="55"/>
      <c r="H24" s="66"/>
      <c r="I24" s="59"/>
      <c r="J24" s="59"/>
      <c r="K24" s="59"/>
      <c r="L24" s="59"/>
      <c r="M24" s="59"/>
      <c r="N24" s="70">
        <v>10.4229</v>
      </c>
      <c r="O24" s="59">
        <v>11.404500000000001</v>
      </c>
      <c r="P24" s="59">
        <v>10.9308</v>
      </c>
      <c r="Q24" s="59">
        <v>12.920500000000001</v>
      </c>
      <c r="R24" s="59">
        <v>8.6374999999999993</v>
      </c>
      <c r="S24" s="59">
        <v>7.0118</v>
      </c>
      <c r="T24" s="59">
        <v>6.4401999999999999</v>
      </c>
      <c r="U24" s="88">
        <v>6.3959000000000001</v>
      </c>
      <c r="V24" s="59">
        <v>6.4351000000000003</v>
      </c>
      <c r="W24" s="59">
        <v>7.2294</v>
      </c>
      <c r="X24" s="59">
        <v>7.3224</v>
      </c>
      <c r="Y24" s="276">
        <v>6.5575999999999999</v>
      </c>
      <c r="Z24" s="59">
        <v>6.6925999999999997</v>
      </c>
      <c r="AA24" s="59">
        <v>7.157</v>
      </c>
      <c r="AB24" s="59">
        <v>6.3691000000000004</v>
      </c>
      <c r="AC24" s="59">
        <v>6.3609999999999998</v>
      </c>
      <c r="AD24" s="59">
        <v>6.4180000000000001</v>
      </c>
      <c r="AE24" s="59">
        <v>11.8368</v>
      </c>
      <c r="AF24" s="59">
        <v>6.9348000000000001</v>
      </c>
      <c r="AG24" s="553"/>
      <c r="AH24" s="51">
        <v>16</v>
      </c>
      <c r="AI24" s="51">
        <v>16</v>
      </c>
      <c r="AJ24" s="51">
        <v>16</v>
      </c>
      <c r="AK24" s="51">
        <v>16</v>
      </c>
      <c r="AL24" s="51">
        <v>16</v>
      </c>
      <c r="AM24" s="51">
        <v>16</v>
      </c>
      <c r="AN24" s="51">
        <v>16</v>
      </c>
      <c r="AO24" s="560">
        <v>16</v>
      </c>
      <c r="AP24" s="51">
        <v>16</v>
      </c>
      <c r="AQ24" s="51">
        <v>16</v>
      </c>
      <c r="AR24" s="51">
        <v>16</v>
      </c>
      <c r="AS24" s="51">
        <v>16</v>
      </c>
      <c r="AT24" s="51">
        <v>9</v>
      </c>
      <c r="AU24" s="51">
        <v>16</v>
      </c>
      <c r="AV24" s="51">
        <v>16</v>
      </c>
      <c r="AW24" s="51">
        <v>16</v>
      </c>
      <c r="AX24" s="51">
        <v>16</v>
      </c>
      <c r="AY24" s="51">
        <v>16</v>
      </c>
      <c r="AZ24" s="579"/>
      <c r="BA24" s="577"/>
      <c r="BB24" s="59"/>
      <c r="BC24" s="59"/>
      <c r="BD24" s="59"/>
      <c r="BE24" s="276"/>
      <c r="BF24" s="276"/>
      <c r="BG24" s="66"/>
      <c r="BH24" s="586"/>
      <c r="BI24" s="59"/>
      <c r="BJ24" s="59"/>
      <c r="BK24" s="59"/>
      <c r="BL24" s="59"/>
      <c r="BM24" s="276"/>
      <c r="BN24" s="587"/>
      <c r="BO24" s="587"/>
      <c r="BP24" s="587"/>
      <c r="BQ24" s="587"/>
      <c r="BR24" s="148"/>
      <c r="BS24" s="43"/>
      <c r="BT24" s="88"/>
      <c r="BU24" s="34"/>
      <c r="BV24" s="66"/>
    </row>
    <row r="25" spans="1:74" x14ac:dyDescent="0.25">
      <c r="A25" s="320" t="s">
        <v>94</v>
      </c>
      <c r="B25" s="44"/>
      <c r="C25" s="721"/>
      <c r="D25" s="44"/>
      <c r="E25" s="52"/>
      <c r="F25" s="44"/>
      <c r="G25" s="56"/>
      <c r="H25" s="67"/>
      <c r="I25" s="60"/>
      <c r="J25" s="60"/>
      <c r="K25" s="60"/>
      <c r="L25" s="60"/>
      <c r="M25" s="60"/>
      <c r="N25" s="71">
        <v>13.7364</v>
      </c>
      <c r="O25" s="60">
        <v>17.1982</v>
      </c>
      <c r="P25" s="60">
        <v>14.348100000000001</v>
      </c>
      <c r="Q25" s="60">
        <v>14.3634</v>
      </c>
      <c r="R25" s="60">
        <v>9.6196000000000002</v>
      </c>
      <c r="S25" s="60">
        <v>7.5124000000000004</v>
      </c>
      <c r="T25" s="60">
        <v>6.867</v>
      </c>
      <c r="U25" s="89">
        <v>6.7880000000000003</v>
      </c>
      <c r="V25" s="60">
        <v>6.7843</v>
      </c>
      <c r="W25" s="60">
        <v>7.4978999999999996</v>
      </c>
      <c r="X25" s="60">
        <v>7.5658000000000003</v>
      </c>
      <c r="Y25" s="277">
        <v>7.3711000000000002</v>
      </c>
      <c r="Z25" s="60">
        <v>7.3544</v>
      </c>
      <c r="AA25" s="60">
        <v>7.8507999999999996</v>
      </c>
      <c r="AB25" s="60">
        <v>6.8167</v>
      </c>
      <c r="AC25" s="60">
        <v>6.7492999999999999</v>
      </c>
      <c r="AD25" s="60">
        <v>6.7843999999999998</v>
      </c>
      <c r="AE25" s="60">
        <v>12.7501</v>
      </c>
      <c r="AF25" s="60">
        <v>7.9225000000000003</v>
      </c>
      <c r="AG25" s="554"/>
      <c r="AH25" s="52"/>
      <c r="AI25" s="52"/>
      <c r="AJ25" s="52"/>
      <c r="AK25" s="52"/>
      <c r="AL25" s="52"/>
      <c r="AM25" s="52"/>
      <c r="AN25" s="52"/>
      <c r="AO25" s="561"/>
      <c r="AP25" s="52"/>
      <c r="AQ25" s="52"/>
      <c r="AR25" s="52"/>
      <c r="AS25" s="52"/>
      <c r="AT25" s="52"/>
      <c r="AU25" s="52"/>
      <c r="AV25" s="52"/>
      <c r="AW25" s="52"/>
      <c r="AX25" s="52"/>
      <c r="AY25" s="52"/>
      <c r="AZ25" s="580"/>
      <c r="BA25" s="551"/>
      <c r="BB25" s="60"/>
      <c r="BC25" s="60"/>
      <c r="BD25" s="60"/>
      <c r="BE25" s="277"/>
      <c r="BF25" s="277"/>
      <c r="BG25" s="67"/>
      <c r="BH25" s="588"/>
      <c r="BI25" s="60"/>
      <c r="BJ25" s="60"/>
      <c r="BK25" s="60"/>
      <c r="BL25" s="60"/>
      <c r="BM25" s="277"/>
      <c r="BN25" s="589"/>
      <c r="BO25" s="589"/>
      <c r="BP25" s="589"/>
      <c r="BQ25" s="589"/>
      <c r="BR25" s="146"/>
      <c r="BS25" s="44"/>
      <c r="BT25" s="89"/>
      <c r="BU25" s="26"/>
      <c r="BV25" s="67"/>
    </row>
    <row r="26" spans="1:74" x14ac:dyDescent="0.25">
      <c r="A26" s="320" t="s">
        <v>95</v>
      </c>
      <c r="B26" s="44"/>
      <c r="C26" s="721"/>
      <c r="D26" s="44"/>
      <c r="E26" s="52"/>
      <c r="F26" s="44"/>
      <c r="G26" s="56"/>
      <c r="H26" s="67"/>
      <c r="I26" s="60"/>
      <c r="J26" s="60"/>
      <c r="K26" s="60"/>
      <c r="L26" s="60"/>
      <c r="M26" s="60"/>
      <c r="N26" s="71">
        <v>7.0811000000000002</v>
      </c>
      <c r="O26" s="60">
        <v>7.6379999999999999</v>
      </c>
      <c r="P26" s="60">
        <v>8.6857000000000006</v>
      </c>
      <c r="Q26" s="60">
        <v>12.016</v>
      </c>
      <c r="R26" s="60">
        <v>7.6868999999999996</v>
      </c>
      <c r="S26" s="60">
        <v>6.3624000000000001</v>
      </c>
      <c r="T26" s="60">
        <v>6.0334000000000003</v>
      </c>
      <c r="U26" s="89">
        <v>6.1178999999999997</v>
      </c>
      <c r="V26" s="60">
        <v>6.2035</v>
      </c>
      <c r="W26" s="60">
        <v>7.0381999999999998</v>
      </c>
      <c r="X26" s="60">
        <v>7.1405000000000003</v>
      </c>
      <c r="Y26" s="277">
        <v>6.2752999999999997</v>
      </c>
      <c r="Z26" s="60">
        <v>5.9088000000000003</v>
      </c>
      <c r="AA26" s="60">
        <v>6.3011999999999997</v>
      </c>
      <c r="AB26" s="60">
        <v>5.9267000000000003</v>
      </c>
      <c r="AC26" s="60">
        <v>6.0452000000000004</v>
      </c>
      <c r="AD26" s="60">
        <v>6.1810999999999998</v>
      </c>
      <c r="AE26" s="60">
        <v>11.0358</v>
      </c>
      <c r="AF26" s="60">
        <v>6.0770999999999997</v>
      </c>
      <c r="AG26" s="554"/>
      <c r="AH26" s="52"/>
      <c r="AI26" s="52"/>
      <c r="AJ26" s="52"/>
      <c r="AK26" s="52"/>
      <c r="AL26" s="52"/>
      <c r="AM26" s="52"/>
      <c r="AN26" s="52"/>
      <c r="AO26" s="561"/>
      <c r="AP26" s="52"/>
      <c r="AQ26" s="52"/>
      <c r="AR26" s="52"/>
      <c r="AS26" s="52"/>
      <c r="AT26" s="52"/>
      <c r="AU26" s="52"/>
      <c r="AV26" s="52"/>
      <c r="AW26" s="52"/>
      <c r="AX26" s="52"/>
      <c r="AY26" s="52"/>
      <c r="AZ26" s="580"/>
      <c r="BA26" s="551"/>
      <c r="BB26" s="60"/>
      <c r="BC26" s="60"/>
      <c r="BD26" s="60"/>
      <c r="BE26" s="277"/>
      <c r="BF26" s="277"/>
      <c r="BG26" s="67"/>
      <c r="BH26" s="588"/>
      <c r="BI26" s="60"/>
      <c r="BJ26" s="60"/>
      <c r="BK26" s="60"/>
      <c r="BL26" s="60"/>
      <c r="BM26" s="277"/>
      <c r="BN26" s="589"/>
      <c r="BO26" s="589"/>
      <c r="BP26" s="589"/>
      <c r="BQ26" s="589"/>
      <c r="BR26" s="146"/>
      <c r="BS26" s="44"/>
      <c r="BT26" s="89"/>
      <c r="BU26" s="26"/>
      <c r="BV26" s="67"/>
    </row>
    <row r="27" spans="1:74" x14ac:dyDescent="0.25">
      <c r="A27" s="321" t="s">
        <v>96</v>
      </c>
      <c r="B27" s="45"/>
      <c r="C27" s="722"/>
      <c r="D27" s="45"/>
      <c r="E27" s="53"/>
      <c r="F27" s="45"/>
      <c r="G27" s="57"/>
      <c r="H27" s="68"/>
      <c r="I27" s="61"/>
      <c r="J27" s="61"/>
      <c r="K27" s="61"/>
      <c r="L27" s="61"/>
      <c r="M27" s="61"/>
      <c r="N27" s="72">
        <v>10.466900000000001</v>
      </c>
      <c r="O27" s="61">
        <v>10.771800000000001</v>
      </c>
      <c r="P27" s="61">
        <v>10.9421</v>
      </c>
      <c r="Q27" s="61">
        <v>12.9328</v>
      </c>
      <c r="R27" s="61">
        <v>8.5465</v>
      </c>
      <c r="S27" s="61">
        <v>7.0312000000000001</v>
      </c>
      <c r="T27" s="61">
        <v>6.4321999999999999</v>
      </c>
      <c r="U27" s="90">
        <v>6.3517000000000001</v>
      </c>
      <c r="V27" s="61">
        <v>6.4278000000000004</v>
      </c>
      <c r="W27" s="61">
        <v>7.2213000000000003</v>
      </c>
      <c r="X27" s="61">
        <v>7.3060999999999998</v>
      </c>
      <c r="Y27" s="279">
        <v>6.4785000000000004</v>
      </c>
      <c r="Z27" s="61">
        <v>6.6493000000000002</v>
      </c>
      <c r="AA27" s="61">
        <v>7.1741000000000001</v>
      </c>
      <c r="AB27" s="61">
        <v>6.3587999999999996</v>
      </c>
      <c r="AC27" s="61">
        <v>6.3263999999999996</v>
      </c>
      <c r="AD27" s="61">
        <v>6.4108999999999998</v>
      </c>
      <c r="AE27" s="61">
        <v>11.9008</v>
      </c>
      <c r="AF27" s="61">
        <v>6.9473500000000001</v>
      </c>
      <c r="AG27" s="556"/>
      <c r="AH27" s="53"/>
      <c r="AI27" s="53"/>
      <c r="AJ27" s="53"/>
      <c r="AK27" s="53"/>
      <c r="AL27" s="53"/>
      <c r="AM27" s="53"/>
      <c r="AN27" s="53"/>
      <c r="AO27" s="563"/>
      <c r="AP27" s="53"/>
      <c r="AQ27" s="53"/>
      <c r="AR27" s="53"/>
      <c r="AS27" s="53"/>
      <c r="AT27" s="53"/>
      <c r="AU27" s="53"/>
      <c r="AV27" s="53"/>
      <c r="AW27" s="53"/>
      <c r="AX27" s="53"/>
      <c r="AY27" s="53"/>
      <c r="AZ27" s="581"/>
      <c r="BA27" s="578"/>
      <c r="BB27" s="61"/>
      <c r="BC27" s="61"/>
      <c r="BD27" s="61"/>
      <c r="BE27" s="279"/>
      <c r="BF27" s="279"/>
      <c r="BG27" s="68"/>
      <c r="BH27" s="590"/>
      <c r="BI27" s="61"/>
      <c r="BJ27" s="61"/>
      <c r="BK27" s="61"/>
      <c r="BL27" s="61"/>
      <c r="BM27" s="279"/>
      <c r="BN27" s="591"/>
      <c r="BO27" s="591"/>
      <c r="BP27" s="591"/>
      <c r="BQ27" s="591"/>
      <c r="BR27" s="149"/>
      <c r="BS27" s="45"/>
      <c r="BT27" s="90"/>
      <c r="BU27" s="272"/>
      <c r="BV27" s="68"/>
    </row>
    <row r="28" spans="1:74" ht="14.5" x14ac:dyDescent="0.25">
      <c r="A28" s="323" t="s">
        <v>228</v>
      </c>
      <c r="B28" s="46"/>
      <c r="C28" s="723"/>
      <c r="D28" s="46"/>
      <c r="E28" s="54"/>
      <c r="F28" s="46"/>
      <c r="G28" s="58"/>
      <c r="H28" s="69"/>
      <c r="I28" s="62"/>
      <c r="J28" s="62"/>
      <c r="K28" s="62"/>
      <c r="L28" s="62"/>
      <c r="M28" s="62"/>
      <c r="N28" s="73"/>
      <c r="O28" s="62"/>
      <c r="P28" s="62"/>
      <c r="Q28" s="62"/>
      <c r="R28" s="62"/>
      <c r="S28" s="62"/>
      <c r="T28" s="62"/>
      <c r="U28" s="91"/>
      <c r="V28" s="62"/>
      <c r="W28" s="62"/>
      <c r="X28" s="62"/>
      <c r="Y28" s="245"/>
      <c r="Z28" s="62"/>
      <c r="AA28" s="62"/>
      <c r="AB28" s="62"/>
      <c r="AC28" s="62"/>
      <c r="AD28" s="62"/>
      <c r="AE28" s="62"/>
      <c r="AF28" s="62"/>
      <c r="AG28" s="557"/>
      <c r="AH28" s="54"/>
      <c r="AI28" s="54"/>
      <c r="AJ28" s="54"/>
      <c r="AK28" s="54"/>
      <c r="AL28" s="54"/>
      <c r="AM28" s="54"/>
      <c r="AN28" s="54"/>
      <c r="AO28" s="564"/>
      <c r="AP28" s="54"/>
      <c r="AQ28" s="54"/>
      <c r="AR28" s="54"/>
      <c r="AS28" s="54"/>
      <c r="AT28" s="54"/>
      <c r="AU28" s="54"/>
      <c r="AV28" s="54"/>
      <c r="AW28" s="54"/>
      <c r="AX28" s="54"/>
      <c r="AY28" s="54"/>
      <c r="AZ28" s="582"/>
      <c r="BA28" s="280"/>
      <c r="BB28" s="62"/>
      <c r="BC28" s="62"/>
      <c r="BD28" s="62"/>
      <c r="BE28" s="245"/>
      <c r="BF28" s="245"/>
      <c r="BG28" s="69"/>
      <c r="BH28" s="585"/>
      <c r="BI28" s="62"/>
      <c r="BJ28" s="62"/>
      <c r="BK28" s="62"/>
      <c r="BL28" s="62"/>
      <c r="BM28" s="245"/>
      <c r="BN28" s="592"/>
      <c r="BO28" s="592"/>
      <c r="BP28" s="592"/>
      <c r="BQ28" s="592"/>
      <c r="BR28" s="150"/>
      <c r="BS28" s="46"/>
      <c r="BT28" s="91"/>
      <c r="BU28" s="41"/>
      <c r="BV28" s="69"/>
    </row>
    <row r="29" spans="1:74" x14ac:dyDescent="0.25">
      <c r="A29" s="337" t="s">
        <v>7473</v>
      </c>
      <c r="B29" s="369"/>
      <c r="C29" s="718">
        <v>37726</v>
      </c>
      <c r="D29" s="369"/>
      <c r="E29" s="338">
        <v>18280.8</v>
      </c>
      <c r="F29" s="369"/>
      <c r="G29" s="339">
        <v>581.70069999999998</v>
      </c>
      <c r="H29" s="370"/>
      <c r="I29" s="340">
        <v>0.56999999999999995</v>
      </c>
      <c r="J29" s="340">
        <v>7.98</v>
      </c>
      <c r="K29" s="340">
        <v>0.46</v>
      </c>
      <c r="L29" s="340">
        <v>0.49</v>
      </c>
      <c r="M29" s="340"/>
      <c r="N29" s="342">
        <v>13.4642</v>
      </c>
      <c r="O29" s="340">
        <v>7.3710000000000004</v>
      </c>
      <c r="P29" s="340">
        <v>8.4190000000000005</v>
      </c>
      <c r="Q29" s="340">
        <v>13.216699999999999</v>
      </c>
      <c r="R29" s="340">
        <v>8.2598000000000003</v>
      </c>
      <c r="S29" s="340">
        <v>6.4275000000000002</v>
      </c>
      <c r="T29" s="340">
        <v>5.9926000000000004</v>
      </c>
      <c r="U29" s="344">
        <v>6.0564999999999998</v>
      </c>
      <c r="V29" s="340">
        <v>6.2057000000000002</v>
      </c>
      <c r="W29" s="340">
        <v>7.1544999999999996</v>
      </c>
      <c r="X29" s="340">
        <v>7.2310999999999996</v>
      </c>
      <c r="Y29" s="371">
        <v>6.3922999999999996</v>
      </c>
      <c r="Z29" s="340">
        <v>6.8891999999999998</v>
      </c>
      <c r="AA29" s="340">
        <v>6.5003000000000002</v>
      </c>
      <c r="AB29" s="340">
        <v>5.8853</v>
      </c>
      <c r="AC29" s="340">
        <v>6.0289000000000001</v>
      </c>
      <c r="AD29" s="340">
        <v>6.1665999999999999</v>
      </c>
      <c r="AE29" s="340">
        <v>12.119199999999999</v>
      </c>
      <c r="AF29" s="340">
        <v>7.3837999999999999</v>
      </c>
      <c r="AG29" s="568"/>
      <c r="AH29" s="338">
        <v>1</v>
      </c>
      <c r="AI29" s="338">
        <v>16</v>
      </c>
      <c r="AJ29" s="338">
        <v>16</v>
      </c>
      <c r="AK29" s="338">
        <v>3</v>
      </c>
      <c r="AL29" s="338">
        <v>8</v>
      </c>
      <c r="AM29" s="338">
        <v>10</v>
      </c>
      <c r="AN29" s="338">
        <v>8</v>
      </c>
      <c r="AO29" s="570">
        <v>6</v>
      </c>
      <c r="AP29" s="338">
        <v>2</v>
      </c>
      <c r="AQ29" s="338">
        <v>1</v>
      </c>
      <c r="AR29" s="338">
        <v>1</v>
      </c>
      <c r="AS29" s="338">
        <v>3</v>
      </c>
      <c r="AT29" s="338">
        <v>1</v>
      </c>
      <c r="AU29" s="338">
        <v>11</v>
      </c>
      <c r="AV29" s="338">
        <v>10</v>
      </c>
      <c r="AW29" s="338">
        <v>4</v>
      </c>
      <c r="AX29" s="338">
        <v>3</v>
      </c>
      <c r="AY29" s="338">
        <v>2</v>
      </c>
      <c r="AZ29" s="583"/>
      <c r="BA29" s="464">
        <v>12.05</v>
      </c>
      <c r="BB29" s="340">
        <v>60.06</v>
      </c>
      <c r="BC29" s="340">
        <v>19.84</v>
      </c>
      <c r="BD29" s="340">
        <v>10.92</v>
      </c>
      <c r="BE29" s="371" t="s">
        <v>430</v>
      </c>
      <c r="BF29" s="371">
        <v>-2.87</v>
      </c>
      <c r="BG29" s="370"/>
      <c r="BH29" s="593">
        <v>-2.87</v>
      </c>
      <c r="BI29" s="340">
        <v>32.67</v>
      </c>
      <c r="BJ29" s="340">
        <v>6.9</v>
      </c>
      <c r="BK29" s="340">
        <v>51.25</v>
      </c>
      <c r="BL29" s="340" t="s">
        <v>430</v>
      </c>
      <c r="BM29" s="371">
        <v>4.66</v>
      </c>
      <c r="BN29" s="371" t="s">
        <v>430</v>
      </c>
      <c r="BO29" s="371">
        <v>7.4</v>
      </c>
      <c r="BP29" s="371" t="s">
        <v>430</v>
      </c>
      <c r="BQ29" s="371" t="s">
        <v>430</v>
      </c>
      <c r="BR29" s="463"/>
      <c r="BS29" s="369">
        <v>6.1505586912301098</v>
      </c>
      <c r="BT29" s="344">
        <v>12.4132290624826</v>
      </c>
      <c r="BU29" s="571"/>
      <c r="BV29" s="370" t="s">
        <v>554</v>
      </c>
    </row>
    <row r="30" spans="1:74" s="107" customFormat="1" x14ac:dyDescent="0.25">
      <c r="A30" s="345" t="s">
        <v>7474</v>
      </c>
      <c r="B30" s="373"/>
      <c r="C30" s="719">
        <v>43368</v>
      </c>
      <c r="D30" s="373"/>
      <c r="E30" s="346">
        <v>16454.900000000001</v>
      </c>
      <c r="F30" s="373"/>
      <c r="G30" s="347">
        <v>16.0183</v>
      </c>
      <c r="H30" s="374"/>
      <c r="I30" s="348">
        <v>0.75068000000000001</v>
      </c>
      <c r="J30" s="348">
        <v>7.61</v>
      </c>
      <c r="K30" s="348">
        <v>0.43014000000000002</v>
      </c>
      <c r="L30" s="348">
        <v>0.47122999999999998</v>
      </c>
      <c r="M30" s="348"/>
      <c r="N30" s="350">
        <v>10.7128</v>
      </c>
      <c r="O30" s="348">
        <v>8.5129000000000001</v>
      </c>
      <c r="P30" s="348">
        <v>9.0325000000000006</v>
      </c>
      <c r="Q30" s="348">
        <v>12.5931</v>
      </c>
      <c r="R30" s="348">
        <v>7.7912999999999997</v>
      </c>
      <c r="S30" s="348">
        <v>6.0652999999999997</v>
      </c>
      <c r="T30" s="348">
        <v>5.6790000000000003</v>
      </c>
      <c r="U30" s="354">
        <v>5.7628000000000004</v>
      </c>
      <c r="V30" s="348">
        <v>5.8459000000000003</v>
      </c>
      <c r="W30" s="348">
        <v>6.7222999999999997</v>
      </c>
      <c r="X30" s="348">
        <v>6.8585000000000003</v>
      </c>
      <c r="Y30" s="375">
        <v>6.0502000000000002</v>
      </c>
      <c r="Z30" s="348" t="s">
        <v>430</v>
      </c>
      <c r="AA30" s="348">
        <v>6.0991</v>
      </c>
      <c r="AB30" s="348">
        <v>5.5724999999999998</v>
      </c>
      <c r="AC30" s="348">
        <v>5.6904000000000003</v>
      </c>
      <c r="AD30" s="348">
        <v>5.8231000000000002</v>
      </c>
      <c r="AE30" s="348">
        <v>11.603199999999999</v>
      </c>
      <c r="AF30" s="348">
        <v>6.2811000000000003</v>
      </c>
      <c r="AG30" s="569"/>
      <c r="AH30" s="346">
        <v>7</v>
      </c>
      <c r="AI30" s="346">
        <v>15</v>
      </c>
      <c r="AJ30" s="346">
        <v>14</v>
      </c>
      <c r="AK30" s="346">
        <v>6</v>
      </c>
      <c r="AL30" s="346">
        <v>13</v>
      </c>
      <c r="AM30" s="346">
        <v>14</v>
      </c>
      <c r="AN30" s="346">
        <v>14</v>
      </c>
      <c r="AO30" s="572">
        <v>12</v>
      </c>
      <c r="AP30" s="346">
        <v>10</v>
      </c>
      <c r="AQ30" s="346">
        <v>8</v>
      </c>
      <c r="AR30" s="346">
        <v>8</v>
      </c>
      <c r="AS30" s="346">
        <v>9</v>
      </c>
      <c r="AT30" s="346" t="s">
        <v>430</v>
      </c>
      <c r="AU30" s="346">
        <v>14</v>
      </c>
      <c r="AV30" s="346">
        <v>14</v>
      </c>
      <c r="AW30" s="346">
        <v>12</v>
      </c>
      <c r="AX30" s="346">
        <v>12</v>
      </c>
      <c r="AY30" s="346">
        <v>6</v>
      </c>
      <c r="AZ30" s="584"/>
      <c r="BA30" s="467">
        <v>8.81</v>
      </c>
      <c r="BB30" s="348">
        <v>78.23</v>
      </c>
      <c r="BC30" s="348">
        <v>2.31</v>
      </c>
      <c r="BD30" s="348">
        <v>5.31</v>
      </c>
      <c r="BE30" s="375" t="s">
        <v>430</v>
      </c>
      <c r="BF30" s="375">
        <v>5.33</v>
      </c>
      <c r="BG30" s="374"/>
      <c r="BH30" s="594">
        <v>5.33</v>
      </c>
      <c r="BI30" s="348">
        <v>38.28</v>
      </c>
      <c r="BJ30" s="348">
        <v>8.23</v>
      </c>
      <c r="BK30" s="348">
        <v>39.340000000000003</v>
      </c>
      <c r="BL30" s="348" t="s">
        <v>430</v>
      </c>
      <c r="BM30" s="375">
        <v>1.96</v>
      </c>
      <c r="BN30" s="375" t="s">
        <v>430</v>
      </c>
      <c r="BO30" s="375">
        <v>6.86</v>
      </c>
      <c r="BP30" s="375" t="s">
        <v>430</v>
      </c>
      <c r="BQ30" s="375" t="s">
        <v>430</v>
      </c>
      <c r="BR30" s="466"/>
      <c r="BS30" s="373">
        <v>5.1973757394802602</v>
      </c>
      <c r="BT30" s="354">
        <v>9.9338928090066094</v>
      </c>
      <c r="BU30" s="430"/>
      <c r="BV30" s="374" t="s">
        <v>554</v>
      </c>
    </row>
    <row r="31" spans="1:74" s="107" customFormat="1" ht="11" x14ac:dyDescent="0.3">
      <c r="A31" s="841" t="s">
        <v>7475</v>
      </c>
      <c r="B31" s="842"/>
      <c r="C31" s="843">
        <v>38212</v>
      </c>
      <c r="D31" s="842"/>
      <c r="E31" s="844">
        <v>14778.9</v>
      </c>
      <c r="F31" s="842"/>
      <c r="G31" s="845">
        <v>45.332500000000003</v>
      </c>
      <c r="H31" s="847"/>
      <c r="I31" s="846">
        <v>0.51</v>
      </c>
      <c r="J31" s="846">
        <v>7.9</v>
      </c>
      <c r="K31" s="846">
        <v>0.4</v>
      </c>
      <c r="L31" s="846">
        <v>0.41</v>
      </c>
      <c r="M31" s="846"/>
      <c r="N31" s="848">
        <v>7.9728000000000003</v>
      </c>
      <c r="O31" s="846">
        <v>10.153499999999999</v>
      </c>
      <c r="P31" s="846">
        <v>8.4217999999999993</v>
      </c>
      <c r="Q31" s="846">
        <v>12.551600000000001</v>
      </c>
      <c r="R31" s="846">
        <v>7.2309000000000001</v>
      </c>
      <c r="S31" s="846">
        <v>5.8975999999999997</v>
      </c>
      <c r="T31" s="846">
        <v>5.7934999999999999</v>
      </c>
      <c r="U31" s="856">
        <v>5.8209</v>
      </c>
      <c r="V31" s="846">
        <v>5.8418999999999999</v>
      </c>
      <c r="W31" s="846">
        <v>6.6433</v>
      </c>
      <c r="X31" s="846">
        <v>6.7404000000000002</v>
      </c>
      <c r="Y31" s="852">
        <v>5.9431000000000003</v>
      </c>
      <c r="Z31" s="846">
        <v>6.3228</v>
      </c>
      <c r="AA31" s="846">
        <v>5.8373999999999997</v>
      </c>
      <c r="AB31" s="846">
        <v>5.7333999999999996</v>
      </c>
      <c r="AC31" s="846">
        <v>5.7868000000000004</v>
      </c>
      <c r="AD31" s="846">
        <v>5.8262999999999998</v>
      </c>
      <c r="AE31" s="846">
        <v>11.8683</v>
      </c>
      <c r="AF31" s="846">
        <v>7.1586999999999996</v>
      </c>
      <c r="AG31" s="937"/>
      <c r="AH31" s="844">
        <v>14</v>
      </c>
      <c r="AI31" s="844">
        <v>9</v>
      </c>
      <c r="AJ31" s="844">
        <v>15</v>
      </c>
      <c r="AK31" s="844">
        <v>7</v>
      </c>
      <c r="AL31" s="844">
        <v>16</v>
      </c>
      <c r="AM31" s="844">
        <v>15</v>
      </c>
      <c r="AN31" s="844">
        <v>12</v>
      </c>
      <c r="AO31" s="938">
        <v>11</v>
      </c>
      <c r="AP31" s="844">
        <v>11</v>
      </c>
      <c r="AQ31" s="844">
        <v>11</v>
      </c>
      <c r="AR31" s="844">
        <v>11</v>
      </c>
      <c r="AS31" s="844">
        <v>10</v>
      </c>
      <c r="AT31" s="844">
        <v>4</v>
      </c>
      <c r="AU31" s="844">
        <v>16</v>
      </c>
      <c r="AV31" s="844">
        <v>12</v>
      </c>
      <c r="AW31" s="844">
        <v>11</v>
      </c>
      <c r="AX31" s="844">
        <v>10</v>
      </c>
      <c r="AY31" s="844">
        <v>4</v>
      </c>
      <c r="AZ31" s="939"/>
      <c r="BA31" s="853">
        <v>13.33</v>
      </c>
      <c r="BB31" s="846">
        <v>67.150000000000006</v>
      </c>
      <c r="BC31" s="846">
        <v>10.130000000000001</v>
      </c>
      <c r="BD31" s="846">
        <v>5.79</v>
      </c>
      <c r="BE31" s="852" t="s">
        <v>430</v>
      </c>
      <c r="BF31" s="852">
        <v>3.6</v>
      </c>
      <c r="BG31" s="847"/>
      <c r="BH31" s="940">
        <v>3.6</v>
      </c>
      <c r="BI31" s="846">
        <v>37.46</v>
      </c>
      <c r="BJ31" s="846">
        <v>11.36</v>
      </c>
      <c r="BK31" s="846">
        <v>34.25</v>
      </c>
      <c r="BL31" s="846" t="s">
        <v>430</v>
      </c>
      <c r="BM31" s="852">
        <v>8.16</v>
      </c>
      <c r="BN31" s="852" t="s">
        <v>430</v>
      </c>
      <c r="BO31" s="852">
        <v>5.17</v>
      </c>
      <c r="BP31" s="852" t="s">
        <v>430</v>
      </c>
      <c r="BQ31" s="852" t="s">
        <v>430</v>
      </c>
      <c r="BR31" s="850"/>
      <c r="BS31" s="842">
        <v>1.3785822301378601</v>
      </c>
      <c r="BT31" s="856">
        <v>13.3544126513354</v>
      </c>
      <c r="BU31" s="907"/>
      <c r="BV31" s="847" t="s">
        <v>554</v>
      </c>
    </row>
    <row r="32" spans="1:74" s="107" customFormat="1" x14ac:dyDescent="0.25">
      <c r="A32" s="345" t="s">
        <v>7476</v>
      </c>
      <c r="B32" s="373"/>
      <c r="C32" s="719">
        <v>40666</v>
      </c>
      <c r="D32" s="373"/>
      <c r="E32" s="346">
        <v>14643.3</v>
      </c>
      <c r="F32" s="373"/>
      <c r="G32" s="347">
        <v>29.363600000000002</v>
      </c>
      <c r="H32" s="374"/>
      <c r="I32" s="348">
        <v>0.53</v>
      </c>
      <c r="J32" s="348">
        <v>7.79</v>
      </c>
      <c r="K32" s="348">
        <v>0.44</v>
      </c>
      <c r="L32" s="348">
        <v>0.48</v>
      </c>
      <c r="M32" s="348"/>
      <c r="N32" s="350">
        <v>9.3251000000000008</v>
      </c>
      <c r="O32" s="348">
        <v>9.7448999999999995</v>
      </c>
      <c r="P32" s="348">
        <v>9.8384999999999998</v>
      </c>
      <c r="Q32" s="348">
        <v>12.6602</v>
      </c>
      <c r="R32" s="348">
        <v>8.5503999999999998</v>
      </c>
      <c r="S32" s="348">
        <v>6.5373000000000001</v>
      </c>
      <c r="T32" s="348">
        <v>6.0530999999999997</v>
      </c>
      <c r="U32" s="354">
        <v>6.0693999999999999</v>
      </c>
      <c r="V32" s="348">
        <v>6.1111000000000004</v>
      </c>
      <c r="W32" s="348">
        <v>6.8821000000000003</v>
      </c>
      <c r="X32" s="348">
        <v>6.9714</v>
      </c>
      <c r="Y32" s="375">
        <v>6.1653000000000002</v>
      </c>
      <c r="Z32" s="348">
        <v>6.7584999999999997</v>
      </c>
      <c r="AA32" s="348">
        <v>6.5263999999999998</v>
      </c>
      <c r="AB32" s="348">
        <v>5.9907000000000004</v>
      </c>
      <c r="AC32" s="348">
        <v>6.0037000000000003</v>
      </c>
      <c r="AD32" s="348">
        <v>6.0937000000000001</v>
      </c>
      <c r="AE32" s="348">
        <v>11.5458</v>
      </c>
      <c r="AF32" s="348">
        <v>7.3754999999999997</v>
      </c>
      <c r="AG32" s="569"/>
      <c r="AH32" s="346">
        <v>11</v>
      </c>
      <c r="AI32" s="346">
        <v>12</v>
      </c>
      <c r="AJ32" s="346">
        <v>12</v>
      </c>
      <c r="AK32" s="346">
        <v>5</v>
      </c>
      <c r="AL32" s="346">
        <v>3</v>
      </c>
      <c r="AM32" s="346">
        <v>9</v>
      </c>
      <c r="AN32" s="346">
        <v>6</v>
      </c>
      <c r="AO32" s="572">
        <v>4</v>
      </c>
      <c r="AP32" s="346">
        <v>5</v>
      </c>
      <c r="AQ32" s="346">
        <v>5</v>
      </c>
      <c r="AR32" s="346">
        <v>5</v>
      </c>
      <c r="AS32" s="346">
        <v>6</v>
      </c>
      <c r="AT32" s="346">
        <v>2</v>
      </c>
      <c r="AU32" s="346">
        <v>10</v>
      </c>
      <c r="AV32" s="346">
        <v>6</v>
      </c>
      <c r="AW32" s="346">
        <v>6</v>
      </c>
      <c r="AX32" s="346">
        <v>5</v>
      </c>
      <c r="AY32" s="346">
        <v>7</v>
      </c>
      <c r="AZ32" s="584"/>
      <c r="BA32" s="467">
        <v>9.7799999999999994</v>
      </c>
      <c r="BB32" s="348">
        <v>68.430000000000007</v>
      </c>
      <c r="BC32" s="348">
        <v>7.49</v>
      </c>
      <c r="BD32" s="348">
        <v>9.6300000000000008</v>
      </c>
      <c r="BE32" s="375">
        <v>-14.06</v>
      </c>
      <c r="BF32" s="375">
        <v>4.67</v>
      </c>
      <c r="BG32" s="374"/>
      <c r="BH32" s="594">
        <v>4.67</v>
      </c>
      <c r="BI32" s="348">
        <v>38.49</v>
      </c>
      <c r="BJ32" s="348">
        <v>8.34</v>
      </c>
      <c r="BK32" s="348">
        <v>38.72</v>
      </c>
      <c r="BL32" s="348" t="s">
        <v>430</v>
      </c>
      <c r="BM32" s="375">
        <v>3.51</v>
      </c>
      <c r="BN32" s="375" t="s">
        <v>430</v>
      </c>
      <c r="BO32" s="375">
        <v>6.28</v>
      </c>
      <c r="BP32" s="375" t="s">
        <v>430</v>
      </c>
      <c r="BQ32" s="375">
        <v>-14.06</v>
      </c>
      <c r="BR32" s="466"/>
      <c r="BS32" s="373">
        <v>4.89801334449007</v>
      </c>
      <c r="BT32" s="354">
        <v>15.497597097488001</v>
      </c>
      <c r="BU32" s="430"/>
      <c r="BV32" s="374" t="s">
        <v>554</v>
      </c>
    </row>
    <row r="33" spans="1:74" s="107" customFormat="1" x14ac:dyDescent="0.25">
      <c r="A33" s="345" t="s">
        <v>7477</v>
      </c>
      <c r="B33" s="373"/>
      <c r="C33" s="719">
        <v>36301</v>
      </c>
      <c r="D33" s="373"/>
      <c r="E33" s="346">
        <v>11047.9</v>
      </c>
      <c r="F33" s="373"/>
      <c r="G33" s="347">
        <v>6328.0361999999996</v>
      </c>
      <c r="H33" s="374"/>
      <c r="I33" s="348">
        <v>0.71</v>
      </c>
      <c r="J33" s="348">
        <v>7.77</v>
      </c>
      <c r="K33" s="348">
        <v>0.43</v>
      </c>
      <c r="L33" s="348">
        <v>0.46</v>
      </c>
      <c r="M33" s="348"/>
      <c r="N33" s="350">
        <v>10.334</v>
      </c>
      <c r="O33" s="348">
        <v>13.9755</v>
      </c>
      <c r="P33" s="348">
        <v>11.2331</v>
      </c>
      <c r="Q33" s="348">
        <v>13.254799999999999</v>
      </c>
      <c r="R33" s="348">
        <v>8.2697000000000003</v>
      </c>
      <c r="S33" s="348">
        <v>6.3765000000000001</v>
      </c>
      <c r="T33" s="348">
        <v>5.9919000000000002</v>
      </c>
      <c r="U33" s="354">
        <v>6.0103999999999997</v>
      </c>
      <c r="V33" s="348">
        <v>6.0269000000000004</v>
      </c>
      <c r="W33" s="348">
        <v>6.8240999999999996</v>
      </c>
      <c r="X33" s="348">
        <v>6.9269999999999996</v>
      </c>
      <c r="Y33" s="375">
        <v>6.0777999999999999</v>
      </c>
      <c r="Z33" s="348">
        <v>6.4017999999999997</v>
      </c>
      <c r="AA33" s="348">
        <v>6.3619000000000003</v>
      </c>
      <c r="AB33" s="348">
        <v>5.9138999999999999</v>
      </c>
      <c r="AC33" s="348">
        <v>5.9528999999999996</v>
      </c>
      <c r="AD33" s="348">
        <v>6.0153999999999996</v>
      </c>
      <c r="AE33" s="348">
        <v>12.0809</v>
      </c>
      <c r="AF33" s="348">
        <v>7.0372000000000003</v>
      </c>
      <c r="AG33" s="569"/>
      <c r="AH33" s="346">
        <v>8</v>
      </c>
      <c r="AI33" s="346">
        <v>2</v>
      </c>
      <c r="AJ33" s="346">
        <v>3</v>
      </c>
      <c r="AK33" s="346">
        <v>2</v>
      </c>
      <c r="AL33" s="346">
        <v>7</v>
      </c>
      <c r="AM33" s="346">
        <v>11</v>
      </c>
      <c r="AN33" s="346">
        <v>9</v>
      </c>
      <c r="AO33" s="572">
        <v>8</v>
      </c>
      <c r="AP33" s="346">
        <v>7</v>
      </c>
      <c r="AQ33" s="346">
        <v>7</v>
      </c>
      <c r="AR33" s="346">
        <v>7</v>
      </c>
      <c r="AS33" s="346">
        <v>8</v>
      </c>
      <c r="AT33" s="346">
        <v>3</v>
      </c>
      <c r="AU33" s="346">
        <v>12</v>
      </c>
      <c r="AV33" s="346">
        <v>9</v>
      </c>
      <c r="AW33" s="346">
        <v>8</v>
      </c>
      <c r="AX33" s="346">
        <v>7</v>
      </c>
      <c r="AY33" s="346">
        <v>3</v>
      </c>
      <c r="AZ33" s="584"/>
      <c r="BA33" s="467">
        <v>14.76</v>
      </c>
      <c r="BB33" s="348">
        <v>65.5</v>
      </c>
      <c r="BC33" s="348">
        <v>8.59</v>
      </c>
      <c r="BD33" s="348">
        <v>8.98</v>
      </c>
      <c r="BE33" s="375">
        <v>-27.82</v>
      </c>
      <c r="BF33" s="375">
        <v>2.17</v>
      </c>
      <c r="BG33" s="374"/>
      <c r="BH33" s="594">
        <v>2.17</v>
      </c>
      <c r="BI33" s="348">
        <v>44.85</v>
      </c>
      <c r="BJ33" s="348">
        <v>9.5500000000000007</v>
      </c>
      <c r="BK33" s="348">
        <v>28.67</v>
      </c>
      <c r="BL33" s="348" t="s">
        <v>430</v>
      </c>
      <c r="BM33" s="375">
        <v>4.51</v>
      </c>
      <c r="BN33" s="375" t="s">
        <v>430</v>
      </c>
      <c r="BO33" s="375">
        <v>10.25</v>
      </c>
      <c r="BP33" s="375" t="s">
        <v>430</v>
      </c>
      <c r="BQ33" s="375">
        <v>-27.82</v>
      </c>
      <c r="BR33" s="466"/>
      <c r="BS33" s="373">
        <v>3.1520632953515002</v>
      </c>
      <c r="BT33" s="354">
        <v>14.6605140132709</v>
      </c>
      <c r="BU33" s="430"/>
      <c r="BV33" s="374" t="s">
        <v>554</v>
      </c>
    </row>
    <row r="34" spans="1:74" s="107" customFormat="1" x14ac:dyDescent="0.25">
      <c r="A34" s="345" t="s">
        <v>7478</v>
      </c>
      <c r="B34" s="373"/>
      <c r="C34" s="719">
        <v>37232</v>
      </c>
      <c r="D34" s="373"/>
      <c r="E34" s="346">
        <v>10588</v>
      </c>
      <c r="F34" s="373"/>
      <c r="G34" s="347">
        <v>4265.9339</v>
      </c>
      <c r="H34" s="374"/>
      <c r="I34" s="348">
        <v>0.59177999999999997</v>
      </c>
      <c r="J34" s="348">
        <v>7.83</v>
      </c>
      <c r="K34" s="348">
        <v>0.41918</v>
      </c>
      <c r="L34" s="348">
        <v>0.45205000000000001</v>
      </c>
      <c r="M34" s="348"/>
      <c r="N34" s="350">
        <v>7.6191000000000004</v>
      </c>
      <c r="O34" s="348">
        <v>9.2858999999999998</v>
      </c>
      <c r="P34" s="348">
        <v>9.8859999999999992</v>
      </c>
      <c r="Q34" s="348">
        <v>11.9611</v>
      </c>
      <c r="R34" s="348">
        <v>8.2775999999999996</v>
      </c>
      <c r="S34" s="348">
        <v>6.6374000000000004</v>
      </c>
      <c r="T34" s="348">
        <v>6.1242000000000001</v>
      </c>
      <c r="U34" s="354">
        <v>6.0278999999999998</v>
      </c>
      <c r="V34" s="348">
        <v>6.0087000000000002</v>
      </c>
      <c r="W34" s="348">
        <v>6.7145000000000001</v>
      </c>
      <c r="X34" s="348">
        <v>6.7747000000000002</v>
      </c>
      <c r="Y34" s="375">
        <v>6.5483000000000002</v>
      </c>
      <c r="Z34" s="348">
        <v>5.7923999999999998</v>
      </c>
      <c r="AA34" s="348">
        <v>6.7739000000000003</v>
      </c>
      <c r="AB34" s="348">
        <v>6.0686999999999998</v>
      </c>
      <c r="AC34" s="348">
        <v>5.9916</v>
      </c>
      <c r="AD34" s="348">
        <v>6.0106999999999999</v>
      </c>
      <c r="AE34" s="348">
        <v>10.9213</v>
      </c>
      <c r="AF34" s="348">
        <v>6.0883000000000003</v>
      </c>
      <c r="AG34" s="569"/>
      <c r="AH34" s="346">
        <v>15</v>
      </c>
      <c r="AI34" s="346">
        <v>14</v>
      </c>
      <c r="AJ34" s="346">
        <v>11</v>
      </c>
      <c r="AK34" s="346">
        <v>13</v>
      </c>
      <c r="AL34" s="346">
        <v>6</v>
      </c>
      <c r="AM34" s="346">
        <v>7</v>
      </c>
      <c r="AN34" s="346">
        <v>5</v>
      </c>
      <c r="AO34" s="572">
        <v>7</v>
      </c>
      <c r="AP34" s="346">
        <v>8</v>
      </c>
      <c r="AQ34" s="346">
        <v>9</v>
      </c>
      <c r="AR34" s="346">
        <v>10</v>
      </c>
      <c r="AS34" s="346">
        <v>1</v>
      </c>
      <c r="AT34" s="346">
        <v>7</v>
      </c>
      <c r="AU34" s="346">
        <v>8</v>
      </c>
      <c r="AV34" s="346">
        <v>4</v>
      </c>
      <c r="AW34" s="346">
        <v>7</v>
      </c>
      <c r="AX34" s="346">
        <v>8</v>
      </c>
      <c r="AY34" s="346">
        <v>13</v>
      </c>
      <c r="AZ34" s="584"/>
      <c r="BA34" s="467">
        <v>9.0399999999999991</v>
      </c>
      <c r="BB34" s="348">
        <v>56.81</v>
      </c>
      <c r="BC34" s="348">
        <v>9.06</v>
      </c>
      <c r="BD34" s="348">
        <v>19.13</v>
      </c>
      <c r="BE34" s="375">
        <v>0.04</v>
      </c>
      <c r="BF34" s="375">
        <v>5.93</v>
      </c>
      <c r="BG34" s="374"/>
      <c r="BH34" s="594">
        <v>5.91</v>
      </c>
      <c r="BI34" s="348">
        <v>31.54</v>
      </c>
      <c r="BJ34" s="348">
        <v>4.24</v>
      </c>
      <c r="BK34" s="348">
        <v>48.39</v>
      </c>
      <c r="BL34" s="348" t="s">
        <v>430</v>
      </c>
      <c r="BM34" s="375">
        <v>0.46</v>
      </c>
      <c r="BN34" s="375">
        <v>0.83</v>
      </c>
      <c r="BO34" s="375">
        <v>8.58</v>
      </c>
      <c r="BP34" s="375" t="s">
        <v>430</v>
      </c>
      <c r="BQ34" s="375">
        <v>0.04</v>
      </c>
      <c r="BR34" s="466"/>
      <c r="BS34" s="373">
        <v>3.4988915903498898</v>
      </c>
      <c r="BT34" s="354">
        <v>9.5765365009576602</v>
      </c>
      <c r="BU34" s="430"/>
      <c r="BV34" s="374" t="s">
        <v>554</v>
      </c>
    </row>
    <row r="35" spans="1:74" s="107" customFormat="1" x14ac:dyDescent="0.25">
      <c r="A35" s="345" t="s">
        <v>7479</v>
      </c>
      <c r="B35" s="373"/>
      <c r="C35" s="719">
        <v>43353</v>
      </c>
      <c r="D35" s="373"/>
      <c r="E35" s="346">
        <v>4849.37</v>
      </c>
      <c r="F35" s="373"/>
      <c r="G35" s="347">
        <v>15.546200000000001</v>
      </c>
      <c r="H35" s="374"/>
      <c r="I35" s="348">
        <v>0.49314999999999998</v>
      </c>
      <c r="J35" s="348">
        <v>7.68</v>
      </c>
      <c r="K35" s="348">
        <v>0.44384000000000001</v>
      </c>
      <c r="L35" s="348">
        <v>0.47944999999999999</v>
      </c>
      <c r="M35" s="348"/>
      <c r="N35" s="350">
        <v>9.1588999999999992</v>
      </c>
      <c r="O35" s="348">
        <v>9.4770000000000003</v>
      </c>
      <c r="P35" s="348">
        <v>9.6440000000000001</v>
      </c>
      <c r="Q35" s="348">
        <v>12.0969</v>
      </c>
      <c r="R35" s="348">
        <v>7.7607999999999997</v>
      </c>
      <c r="S35" s="348">
        <v>6.2129000000000003</v>
      </c>
      <c r="T35" s="348">
        <v>5.6299000000000001</v>
      </c>
      <c r="U35" s="354">
        <v>5.6142000000000003</v>
      </c>
      <c r="V35" s="348">
        <v>5.6715999999999998</v>
      </c>
      <c r="W35" s="348">
        <v>6.4427000000000003</v>
      </c>
      <c r="X35" s="348">
        <v>6.5269000000000004</v>
      </c>
      <c r="Y35" s="375">
        <v>5.6984000000000004</v>
      </c>
      <c r="Z35" s="348" t="s">
        <v>430</v>
      </c>
      <c r="AA35" s="348">
        <v>6.2930000000000001</v>
      </c>
      <c r="AB35" s="348">
        <v>5.5692000000000004</v>
      </c>
      <c r="AC35" s="348">
        <v>5.5868000000000002</v>
      </c>
      <c r="AD35" s="348">
        <v>5.6501999999999999</v>
      </c>
      <c r="AE35" s="348">
        <v>11.018800000000001</v>
      </c>
      <c r="AF35" s="348">
        <v>5.8388999999999998</v>
      </c>
      <c r="AG35" s="569"/>
      <c r="AH35" s="346">
        <v>12</v>
      </c>
      <c r="AI35" s="346">
        <v>13</v>
      </c>
      <c r="AJ35" s="346">
        <v>13</v>
      </c>
      <c r="AK35" s="346">
        <v>10</v>
      </c>
      <c r="AL35" s="346">
        <v>14</v>
      </c>
      <c r="AM35" s="346">
        <v>13</v>
      </c>
      <c r="AN35" s="346">
        <v>15</v>
      </c>
      <c r="AO35" s="572">
        <v>15</v>
      </c>
      <c r="AP35" s="346">
        <v>14</v>
      </c>
      <c r="AQ35" s="346">
        <v>15</v>
      </c>
      <c r="AR35" s="346">
        <v>15</v>
      </c>
      <c r="AS35" s="346">
        <v>14</v>
      </c>
      <c r="AT35" s="346" t="s">
        <v>430</v>
      </c>
      <c r="AU35" s="346">
        <v>13</v>
      </c>
      <c r="AV35" s="346">
        <v>15</v>
      </c>
      <c r="AW35" s="346">
        <v>15</v>
      </c>
      <c r="AX35" s="346">
        <v>15</v>
      </c>
      <c r="AY35" s="346">
        <v>10</v>
      </c>
      <c r="AZ35" s="584"/>
      <c r="BA35" s="467">
        <v>1.93</v>
      </c>
      <c r="BB35" s="348">
        <v>62.43</v>
      </c>
      <c r="BC35" s="348">
        <v>12.51</v>
      </c>
      <c r="BD35" s="348">
        <v>10.59</v>
      </c>
      <c r="BE35" s="375">
        <v>0.01</v>
      </c>
      <c r="BF35" s="375">
        <v>12.53</v>
      </c>
      <c r="BG35" s="374"/>
      <c r="BH35" s="594">
        <v>12.53</v>
      </c>
      <c r="BI35" s="348">
        <v>44.97</v>
      </c>
      <c r="BJ35" s="348">
        <v>4.3499999999999996</v>
      </c>
      <c r="BK35" s="348">
        <v>36.21</v>
      </c>
      <c r="BL35" s="348" t="s">
        <v>430</v>
      </c>
      <c r="BM35" s="375">
        <v>0.16</v>
      </c>
      <c r="BN35" s="375" t="s">
        <v>430</v>
      </c>
      <c r="BO35" s="375">
        <v>1.77</v>
      </c>
      <c r="BP35" s="375" t="s">
        <v>430</v>
      </c>
      <c r="BQ35" s="375">
        <v>0.01</v>
      </c>
      <c r="BR35" s="466"/>
      <c r="BS35" s="373">
        <v>3.31336847966866</v>
      </c>
      <c r="BT35" s="354">
        <v>8.9112340591088799</v>
      </c>
      <c r="BU35" s="430"/>
      <c r="BV35" s="374" t="s">
        <v>554</v>
      </c>
    </row>
    <row r="36" spans="1:74" s="107" customFormat="1" x14ac:dyDescent="0.25">
      <c r="A36" s="345" t="s">
        <v>7480</v>
      </c>
      <c r="B36" s="373"/>
      <c r="C36" s="719">
        <v>43487</v>
      </c>
      <c r="D36" s="373"/>
      <c r="E36" s="346">
        <v>5109.29</v>
      </c>
      <c r="F36" s="373"/>
      <c r="G36" s="347">
        <v>14.981199999999999</v>
      </c>
      <c r="H36" s="374"/>
      <c r="I36" s="348">
        <v>0.54329000000000005</v>
      </c>
      <c r="J36" s="348">
        <v>7.15</v>
      </c>
      <c r="K36" s="348">
        <v>0.42821999999999999</v>
      </c>
      <c r="L36" s="348">
        <v>0.43973000000000001</v>
      </c>
      <c r="M36" s="348"/>
      <c r="N36" s="350">
        <v>11.698399999999999</v>
      </c>
      <c r="O36" s="348">
        <v>11.624499999999999</v>
      </c>
      <c r="P36" s="348">
        <v>11.336399999999999</v>
      </c>
      <c r="Q36" s="348">
        <v>12.0283</v>
      </c>
      <c r="R36" s="348">
        <v>8.0396000000000001</v>
      </c>
      <c r="S36" s="348">
        <v>6.6618000000000004</v>
      </c>
      <c r="T36" s="348">
        <v>5.9802999999999997</v>
      </c>
      <c r="U36" s="354">
        <v>5.843</v>
      </c>
      <c r="V36" s="348">
        <v>5.8338000000000001</v>
      </c>
      <c r="W36" s="348">
        <v>6.5294999999999996</v>
      </c>
      <c r="X36" s="348">
        <v>6.5694999999999997</v>
      </c>
      <c r="Y36" s="375">
        <v>5.7195</v>
      </c>
      <c r="Z36" s="348" t="s">
        <v>430</v>
      </c>
      <c r="AA36" s="348">
        <v>6.7812000000000001</v>
      </c>
      <c r="AB36" s="348">
        <v>5.9507000000000003</v>
      </c>
      <c r="AC36" s="348">
        <v>5.8295000000000003</v>
      </c>
      <c r="AD36" s="348">
        <v>5.8253000000000004</v>
      </c>
      <c r="AE36" s="348">
        <v>10.993</v>
      </c>
      <c r="AF36" s="348">
        <v>5.6078000000000001</v>
      </c>
      <c r="AG36" s="569"/>
      <c r="AH36" s="346">
        <v>2</v>
      </c>
      <c r="AI36" s="346">
        <v>5</v>
      </c>
      <c r="AJ36" s="346">
        <v>2</v>
      </c>
      <c r="AK36" s="346">
        <v>12</v>
      </c>
      <c r="AL36" s="346">
        <v>9</v>
      </c>
      <c r="AM36" s="346">
        <v>6</v>
      </c>
      <c r="AN36" s="346">
        <v>10</v>
      </c>
      <c r="AO36" s="572">
        <v>10</v>
      </c>
      <c r="AP36" s="346">
        <v>12</v>
      </c>
      <c r="AQ36" s="346">
        <v>13</v>
      </c>
      <c r="AR36" s="346">
        <v>14</v>
      </c>
      <c r="AS36" s="346">
        <v>12</v>
      </c>
      <c r="AT36" s="346" t="s">
        <v>430</v>
      </c>
      <c r="AU36" s="346">
        <v>7</v>
      </c>
      <c r="AV36" s="346">
        <v>8</v>
      </c>
      <c r="AW36" s="346">
        <v>10</v>
      </c>
      <c r="AX36" s="346">
        <v>11</v>
      </c>
      <c r="AY36" s="346">
        <v>11</v>
      </c>
      <c r="AZ36" s="584"/>
      <c r="BA36" s="467">
        <v>11.8</v>
      </c>
      <c r="BB36" s="348">
        <v>70.69</v>
      </c>
      <c r="BC36" s="348">
        <v>5.48</v>
      </c>
      <c r="BD36" s="348">
        <v>10.029999999999999</v>
      </c>
      <c r="BE36" s="375">
        <v>9.16</v>
      </c>
      <c r="BF36" s="375">
        <v>-7.16</v>
      </c>
      <c r="BG36" s="374"/>
      <c r="BH36" s="594">
        <v>-7.16</v>
      </c>
      <c r="BI36" s="348">
        <v>48.07</v>
      </c>
      <c r="BJ36" s="348">
        <v>6.2</v>
      </c>
      <c r="BK36" s="348">
        <v>31.94</v>
      </c>
      <c r="BL36" s="348" t="s">
        <v>430</v>
      </c>
      <c r="BM36" s="375" t="s">
        <v>430</v>
      </c>
      <c r="BN36" s="375" t="s">
        <v>430</v>
      </c>
      <c r="BO36" s="375">
        <v>11.8</v>
      </c>
      <c r="BP36" s="375" t="s">
        <v>430</v>
      </c>
      <c r="BQ36" s="375">
        <v>9.16</v>
      </c>
      <c r="BR36" s="466"/>
      <c r="BS36" s="373">
        <v>6.8691113713738199</v>
      </c>
      <c r="BT36" s="354">
        <v>11.943780862388801</v>
      </c>
      <c r="BU36" s="430"/>
      <c r="BV36" s="374" t="s">
        <v>554</v>
      </c>
    </row>
    <row r="37" spans="1:74" s="107" customFormat="1" x14ac:dyDescent="0.25">
      <c r="A37" s="345" t="s">
        <v>7481</v>
      </c>
      <c r="B37" s="373"/>
      <c r="C37" s="719">
        <v>38929</v>
      </c>
      <c r="D37" s="373"/>
      <c r="E37" s="346">
        <v>4102.1899999999996</v>
      </c>
      <c r="F37" s="373"/>
      <c r="G37" s="347">
        <v>3595.8701000000001</v>
      </c>
      <c r="H37" s="374"/>
      <c r="I37" s="348">
        <v>0.64659</v>
      </c>
      <c r="J37" s="348">
        <v>7.7160500000000001</v>
      </c>
      <c r="K37" s="348">
        <v>0.44272</v>
      </c>
      <c r="L37" s="348">
        <v>0.47860999999999998</v>
      </c>
      <c r="M37" s="348"/>
      <c r="N37" s="350">
        <v>9.6861999999999995</v>
      </c>
      <c r="O37" s="348">
        <v>9.9420999999999999</v>
      </c>
      <c r="P37" s="348">
        <v>10.267099999999999</v>
      </c>
      <c r="Q37" s="348">
        <v>12.303800000000001</v>
      </c>
      <c r="R37" s="348">
        <v>7.9433999999999996</v>
      </c>
      <c r="S37" s="348">
        <v>6.5593000000000004</v>
      </c>
      <c r="T37" s="348">
        <v>5.7937000000000003</v>
      </c>
      <c r="U37" s="354">
        <v>5.6832000000000003</v>
      </c>
      <c r="V37" s="348">
        <v>5.6689999999999996</v>
      </c>
      <c r="W37" s="348">
        <v>6.5167999999999999</v>
      </c>
      <c r="X37" s="348">
        <v>6.6158000000000001</v>
      </c>
      <c r="Y37" s="375">
        <v>5.7183999999999999</v>
      </c>
      <c r="Z37" s="348">
        <v>5.6878000000000002</v>
      </c>
      <c r="AA37" s="348">
        <v>6.8220999999999998</v>
      </c>
      <c r="AB37" s="348">
        <v>5.7355</v>
      </c>
      <c r="AC37" s="348">
        <v>5.6611000000000002</v>
      </c>
      <c r="AD37" s="348">
        <v>5.6589999999999998</v>
      </c>
      <c r="AE37" s="348">
        <v>11.329700000000001</v>
      </c>
      <c r="AF37" s="348">
        <v>6.6437999999999997</v>
      </c>
      <c r="AG37" s="569"/>
      <c r="AH37" s="346">
        <v>10</v>
      </c>
      <c r="AI37" s="346">
        <v>11</v>
      </c>
      <c r="AJ37" s="346">
        <v>9</v>
      </c>
      <c r="AK37" s="346">
        <v>9</v>
      </c>
      <c r="AL37" s="346">
        <v>11</v>
      </c>
      <c r="AM37" s="346">
        <v>8</v>
      </c>
      <c r="AN37" s="346">
        <v>11</v>
      </c>
      <c r="AO37" s="572">
        <v>14</v>
      </c>
      <c r="AP37" s="346">
        <v>15</v>
      </c>
      <c r="AQ37" s="346">
        <v>14</v>
      </c>
      <c r="AR37" s="346">
        <v>13</v>
      </c>
      <c r="AS37" s="346">
        <v>13</v>
      </c>
      <c r="AT37" s="346">
        <v>8</v>
      </c>
      <c r="AU37" s="346">
        <v>6</v>
      </c>
      <c r="AV37" s="346">
        <v>11</v>
      </c>
      <c r="AW37" s="346">
        <v>14</v>
      </c>
      <c r="AX37" s="346">
        <v>14</v>
      </c>
      <c r="AY37" s="346">
        <v>9</v>
      </c>
      <c r="AZ37" s="584"/>
      <c r="BA37" s="467">
        <v>8.33</v>
      </c>
      <c r="BB37" s="348">
        <v>68.67</v>
      </c>
      <c r="BC37" s="348">
        <v>12.67</v>
      </c>
      <c r="BD37" s="348">
        <v>6.37</v>
      </c>
      <c r="BE37" s="375" t="s">
        <v>430</v>
      </c>
      <c r="BF37" s="375">
        <v>3.97</v>
      </c>
      <c r="BG37" s="374"/>
      <c r="BH37" s="594">
        <v>3.87</v>
      </c>
      <c r="BI37" s="348">
        <v>51.89</v>
      </c>
      <c r="BJ37" s="348">
        <v>9.25</v>
      </c>
      <c r="BK37" s="348">
        <v>26.56</v>
      </c>
      <c r="BL37" s="348" t="s">
        <v>430</v>
      </c>
      <c r="BM37" s="375">
        <v>3.64</v>
      </c>
      <c r="BN37" s="375" t="s">
        <v>430</v>
      </c>
      <c r="BO37" s="375">
        <v>4.6900000000000004</v>
      </c>
      <c r="BP37" s="375" t="s">
        <v>430</v>
      </c>
      <c r="BQ37" s="375">
        <v>0.09</v>
      </c>
      <c r="BR37" s="466"/>
      <c r="BS37" s="373">
        <v>3.2769389783615299</v>
      </c>
      <c r="BT37" s="354">
        <v>10.6922868446539</v>
      </c>
      <c r="BU37" s="430"/>
      <c r="BV37" s="374" t="s">
        <v>554</v>
      </c>
    </row>
    <row r="38" spans="1:74" s="107" customFormat="1" x14ac:dyDescent="0.25">
      <c r="A38" s="345" t="s">
        <v>7482</v>
      </c>
      <c r="B38" s="373"/>
      <c r="C38" s="719">
        <v>43299</v>
      </c>
      <c r="D38" s="373"/>
      <c r="E38" s="346">
        <v>4578.6899999999996</v>
      </c>
      <c r="F38" s="373"/>
      <c r="G38" s="347">
        <v>16.126000000000001</v>
      </c>
      <c r="H38" s="374"/>
      <c r="I38" s="348">
        <v>0.52054999999999996</v>
      </c>
      <c r="J38" s="348">
        <v>7.51</v>
      </c>
      <c r="K38" s="348">
        <v>0.44384000000000001</v>
      </c>
      <c r="L38" s="348">
        <v>0.45479000000000003</v>
      </c>
      <c r="M38" s="348"/>
      <c r="N38" s="350">
        <v>9.9618000000000002</v>
      </c>
      <c r="O38" s="348">
        <v>11.554399999999999</v>
      </c>
      <c r="P38" s="348">
        <v>10.8871</v>
      </c>
      <c r="Q38" s="348">
        <v>12.508599999999999</v>
      </c>
      <c r="R38" s="348">
        <v>8.3087999999999997</v>
      </c>
      <c r="S38" s="348">
        <v>6.8015999999999996</v>
      </c>
      <c r="T38" s="348">
        <v>6.1406999999999998</v>
      </c>
      <c r="U38" s="354">
        <v>6.0606999999999998</v>
      </c>
      <c r="V38" s="348">
        <v>6.0683999999999996</v>
      </c>
      <c r="W38" s="348">
        <v>6.8319999999999999</v>
      </c>
      <c r="X38" s="348">
        <v>6.9382999999999999</v>
      </c>
      <c r="Y38" s="375">
        <v>6.0777999999999999</v>
      </c>
      <c r="Z38" s="348" t="s">
        <v>430</v>
      </c>
      <c r="AA38" s="348">
        <v>6.9623999999999997</v>
      </c>
      <c r="AB38" s="348">
        <v>6.0682</v>
      </c>
      <c r="AC38" s="348">
        <v>6.0187999999999997</v>
      </c>
      <c r="AD38" s="348">
        <v>6.0616000000000003</v>
      </c>
      <c r="AE38" s="348">
        <v>11.5253</v>
      </c>
      <c r="AF38" s="348">
        <v>6.2164999999999999</v>
      </c>
      <c r="AG38" s="569"/>
      <c r="AH38" s="346">
        <v>9</v>
      </c>
      <c r="AI38" s="346">
        <v>6</v>
      </c>
      <c r="AJ38" s="346">
        <v>6</v>
      </c>
      <c r="AK38" s="346">
        <v>8</v>
      </c>
      <c r="AL38" s="346">
        <v>5</v>
      </c>
      <c r="AM38" s="346">
        <v>4</v>
      </c>
      <c r="AN38" s="346">
        <v>4</v>
      </c>
      <c r="AO38" s="572">
        <v>5</v>
      </c>
      <c r="AP38" s="346">
        <v>6</v>
      </c>
      <c r="AQ38" s="346">
        <v>6</v>
      </c>
      <c r="AR38" s="346">
        <v>6</v>
      </c>
      <c r="AS38" s="346">
        <v>8</v>
      </c>
      <c r="AT38" s="346" t="s">
        <v>430</v>
      </c>
      <c r="AU38" s="346">
        <v>4</v>
      </c>
      <c r="AV38" s="346">
        <v>5</v>
      </c>
      <c r="AW38" s="346">
        <v>5</v>
      </c>
      <c r="AX38" s="346">
        <v>6</v>
      </c>
      <c r="AY38" s="346">
        <v>8</v>
      </c>
      <c r="AZ38" s="584"/>
      <c r="BA38" s="467">
        <v>7.27</v>
      </c>
      <c r="BB38" s="348">
        <v>81.400000000000006</v>
      </c>
      <c r="BC38" s="348">
        <v>2.35</v>
      </c>
      <c r="BD38" s="348" t="s">
        <v>430</v>
      </c>
      <c r="BE38" s="375">
        <v>0.01</v>
      </c>
      <c r="BF38" s="375">
        <v>8.9600000000000009</v>
      </c>
      <c r="BG38" s="374"/>
      <c r="BH38" s="594">
        <v>8.93</v>
      </c>
      <c r="BI38" s="348">
        <v>47.65</v>
      </c>
      <c r="BJ38" s="348">
        <v>3.28</v>
      </c>
      <c r="BK38" s="348">
        <v>32.83</v>
      </c>
      <c r="BL38" s="348" t="s">
        <v>430</v>
      </c>
      <c r="BM38" s="375">
        <v>1.1299999999999999</v>
      </c>
      <c r="BN38" s="375" t="s">
        <v>430</v>
      </c>
      <c r="BO38" s="375">
        <v>6.14</v>
      </c>
      <c r="BP38" s="375" t="s">
        <v>430</v>
      </c>
      <c r="BQ38" s="375">
        <v>0.01</v>
      </c>
      <c r="BR38" s="466"/>
      <c r="BS38" s="373">
        <v>5.0592732900000001</v>
      </c>
      <c r="BT38" s="354">
        <v>9.57371281</v>
      </c>
      <c r="BU38" s="430"/>
      <c r="BV38" s="374" t="s">
        <v>554</v>
      </c>
    </row>
    <row r="39" spans="1:74" s="107" customFormat="1" x14ac:dyDescent="0.25">
      <c r="A39" s="345" t="s">
        <v>7483</v>
      </c>
      <c r="B39" s="373"/>
      <c r="C39" s="719">
        <v>37862</v>
      </c>
      <c r="D39" s="373"/>
      <c r="E39" s="346">
        <v>3432.85</v>
      </c>
      <c r="F39" s="373"/>
      <c r="G39" s="347">
        <v>4477.1367</v>
      </c>
      <c r="H39" s="374"/>
      <c r="I39" s="348">
        <v>0.46300999999999998</v>
      </c>
      <c r="J39" s="348">
        <v>7.61</v>
      </c>
      <c r="K39" s="348">
        <v>0.33699000000000001</v>
      </c>
      <c r="L39" s="348">
        <v>0.41918</v>
      </c>
      <c r="M39" s="348"/>
      <c r="N39" s="350">
        <v>8.4185999999999996</v>
      </c>
      <c r="O39" s="348">
        <v>10.0402</v>
      </c>
      <c r="P39" s="348">
        <v>10.1218</v>
      </c>
      <c r="Q39" s="348">
        <v>11.4217</v>
      </c>
      <c r="R39" s="348">
        <v>7.8842999999999996</v>
      </c>
      <c r="S39" s="348">
        <v>6.2256</v>
      </c>
      <c r="T39" s="348">
        <v>5.7508999999999997</v>
      </c>
      <c r="U39" s="354">
        <v>5.7058</v>
      </c>
      <c r="V39" s="348">
        <v>5.7481999999999998</v>
      </c>
      <c r="W39" s="348">
        <v>6.5502000000000002</v>
      </c>
      <c r="X39" s="348">
        <v>6.6702000000000004</v>
      </c>
      <c r="Y39" s="375">
        <v>6.4035000000000002</v>
      </c>
      <c r="Z39" s="348">
        <v>6.0331999999999999</v>
      </c>
      <c r="AA39" s="348">
        <v>6.5864000000000003</v>
      </c>
      <c r="AB39" s="348">
        <v>5.6750999999999996</v>
      </c>
      <c r="AC39" s="348">
        <v>5.6841999999999997</v>
      </c>
      <c r="AD39" s="348">
        <v>5.7256</v>
      </c>
      <c r="AE39" s="348">
        <v>10.4407</v>
      </c>
      <c r="AF39" s="348">
        <v>6.7895000000000003</v>
      </c>
      <c r="AG39" s="569"/>
      <c r="AH39" s="346">
        <v>13</v>
      </c>
      <c r="AI39" s="346">
        <v>10</v>
      </c>
      <c r="AJ39" s="346">
        <v>10</v>
      </c>
      <c r="AK39" s="346">
        <v>15</v>
      </c>
      <c r="AL39" s="346">
        <v>12</v>
      </c>
      <c r="AM39" s="346">
        <v>12</v>
      </c>
      <c r="AN39" s="346">
        <v>13</v>
      </c>
      <c r="AO39" s="572">
        <v>13</v>
      </c>
      <c r="AP39" s="346">
        <v>13</v>
      </c>
      <c r="AQ39" s="346">
        <v>12</v>
      </c>
      <c r="AR39" s="346">
        <v>12</v>
      </c>
      <c r="AS39" s="346">
        <v>2</v>
      </c>
      <c r="AT39" s="346">
        <v>6</v>
      </c>
      <c r="AU39" s="346">
        <v>9</v>
      </c>
      <c r="AV39" s="346">
        <v>13</v>
      </c>
      <c r="AW39" s="346">
        <v>13</v>
      </c>
      <c r="AX39" s="346">
        <v>13</v>
      </c>
      <c r="AY39" s="346">
        <v>15</v>
      </c>
      <c r="AZ39" s="584"/>
      <c r="BA39" s="467">
        <v>5.62</v>
      </c>
      <c r="BB39" s="348">
        <v>62.96</v>
      </c>
      <c r="BC39" s="348">
        <v>11.48</v>
      </c>
      <c r="BD39" s="348">
        <v>8.59</v>
      </c>
      <c r="BE39" s="375" t="s">
        <v>430</v>
      </c>
      <c r="BF39" s="375">
        <v>11.35</v>
      </c>
      <c r="BG39" s="374"/>
      <c r="BH39" s="594">
        <v>11.35</v>
      </c>
      <c r="BI39" s="348">
        <v>41.74</v>
      </c>
      <c r="BJ39" s="348">
        <v>6.62</v>
      </c>
      <c r="BK39" s="348">
        <v>34.68</v>
      </c>
      <c r="BL39" s="348" t="s">
        <v>430</v>
      </c>
      <c r="BM39" s="375">
        <v>1.26</v>
      </c>
      <c r="BN39" s="375" t="s">
        <v>430</v>
      </c>
      <c r="BO39" s="375">
        <v>4.3600000000000003</v>
      </c>
      <c r="BP39" s="375" t="s">
        <v>430</v>
      </c>
      <c r="BQ39" s="375" t="s">
        <v>430</v>
      </c>
      <c r="BR39" s="466"/>
      <c r="BS39" s="373">
        <v>4.36886970305821</v>
      </c>
      <c r="BT39" s="354">
        <v>6.6757777946730501</v>
      </c>
      <c r="BU39" s="430"/>
      <c r="BV39" s="374" t="s">
        <v>554</v>
      </c>
    </row>
    <row r="40" spans="1:74" s="107" customFormat="1" x14ac:dyDescent="0.25">
      <c r="A40" s="345" t="s">
        <v>7484</v>
      </c>
      <c r="B40" s="373"/>
      <c r="C40" s="719">
        <v>43859</v>
      </c>
      <c r="D40" s="373"/>
      <c r="E40" s="346">
        <v>3276.1</v>
      </c>
      <c r="F40" s="373"/>
      <c r="G40" s="347">
        <v>1435.9257</v>
      </c>
      <c r="H40" s="374"/>
      <c r="I40" s="348">
        <v>0.48493000000000003</v>
      </c>
      <c r="J40" s="348">
        <v>7.41</v>
      </c>
      <c r="K40" s="348">
        <v>0.45040999999999998</v>
      </c>
      <c r="L40" s="348">
        <v>0.47342000000000001</v>
      </c>
      <c r="M40" s="348"/>
      <c r="N40" s="350">
        <v>11.149699999999999</v>
      </c>
      <c r="O40" s="348">
        <v>10.976599999999999</v>
      </c>
      <c r="P40" s="348">
        <v>11.185499999999999</v>
      </c>
      <c r="Q40" s="348">
        <v>13.1107</v>
      </c>
      <c r="R40" s="348">
        <v>8.9225999999999992</v>
      </c>
      <c r="S40" s="348">
        <v>7.0068999999999999</v>
      </c>
      <c r="T40" s="348">
        <v>6.383</v>
      </c>
      <c r="U40" s="354">
        <v>6.2297000000000002</v>
      </c>
      <c r="V40" s="348">
        <v>6.1867999999999999</v>
      </c>
      <c r="W40" s="348">
        <v>6.9119000000000002</v>
      </c>
      <c r="X40" s="348">
        <v>6.9865000000000004</v>
      </c>
      <c r="Y40" s="375">
        <v>6.1464999999999996</v>
      </c>
      <c r="Z40" s="348" t="s">
        <v>430</v>
      </c>
      <c r="AA40" s="348">
        <v>7.1619999999999999</v>
      </c>
      <c r="AB40" s="348">
        <v>6.3185000000000002</v>
      </c>
      <c r="AC40" s="348">
        <v>6.2003000000000004</v>
      </c>
      <c r="AD40" s="348">
        <v>6.1851000000000003</v>
      </c>
      <c r="AE40" s="348">
        <v>11.7607</v>
      </c>
      <c r="AF40" s="348">
        <v>5.8263999999999996</v>
      </c>
      <c r="AG40" s="569"/>
      <c r="AH40" s="346">
        <v>3</v>
      </c>
      <c r="AI40" s="346">
        <v>7</v>
      </c>
      <c r="AJ40" s="346">
        <v>5</v>
      </c>
      <c r="AK40" s="346">
        <v>4</v>
      </c>
      <c r="AL40" s="346">
        <v>2</v>
      </c>
      <c r="AM40" s="346">
        <v>3</v>
      </c>
      <c r="AN40" s="346">
        <v>1</v>
      </c>
      <c r="AO40" s="572">
        <v>1</v>
      </c>
      <c r="AP40" s="346">
        <v>3</v>
      </c>
      <c r="AQ40" s="346">
        <v>4</v>
      </c>
      <c r="AR40" s="346">
        <v>4</v>
      </c>
      <c r="AS40" s="346">
        <v>7</v>
      </c>
      <c r="AT40" s="346" t="s">
        <v>430</v>
      </c>
      <c r="AU40" s="346">
        <v>3</v>
      </c>
      <c r="AV40" s="346">
        <v>1</v>
      </c>
      <c r="AW40" s="346">
        <v>1</v>
      </c>
      <c r="AX40" s="346">
        <v>2</v>
      </c>
      <c r="AY40" s="346">
        <v>5</v>
      </c>
      <c r="AZ40" s="584"/>
      <c r="BA40" s="467">
        <v>13.1</v>
      </c>
      <c r="BB40" s="348">
        <v>85.4</v>
      </c>
      <c r="BC40" s="348" t="s">
        <v>430</v>
      </c>
      <c r="BD40" s="348" t="s">
        <v>430</v>
      </c>
      <c r="BE40" s="375" t="s">
        <v>430</v>
      </c>
      <c r="BF40" s="375">
        <v>1.5</v>
      </c>
      <c r="BG40" s="374"/>
      <c r="BH40" s="594">
        <v>1.5</v>
      </c>
      <c r="BI40" s="348">
        <v>42.17</v>
      </c>
      <c r="BJ40" s="348">
        <v>26.32</v>
      </c>
      <c r="BK40" s="348">
        <v>16.91</v>
      </c>
      <c r="BL40" s="348" t="s">
        <v>430</v>
      </c>
      <c r="BM40" s="375" t="s">
        <v>430</v>
      </c>
      <c r="BN40" s="375" t="s">
        <v>430</v>
      </c>
      <c r="BO40" s="375">
        <v>13.1</v>
      </c>
      <c r="BP40" s="375" t="s">
        <v>430</v>
      </c>
      <c r="BQ40" s="375" t="s">
        <v>430</v>
      </c>
      <c r="BR40" s="466"/>
      <c r="BS40" s="373">
        <v>2.91797348116719</v>
      </c>
      <c r="BT40" s="354">
        <v>2.71076921108431</v>
      </c>
      <c r="BU40" s="430"/>
      <c r="BV40" s="374" t="s">
        <v>554</v>
      </c>
    </row>
    <row r="41" spans="1:74" s="107" customFormat="1" x14ac:dyDescent="0.25">
      <c r="A41" s="345" t="s">
        <v>7485</v>
      </c>
      <c r="B41" s="373"/>
      <c r="C41" s="719">
        <v>39444</v>
      </c>
      <c r="D41" s="373"/>
      <c r="E41" s="346">
        <v>2183.7399999999998</v>
      </c>
      <c r="F41" s="373"/>
      <c r="G41" s="347">
        <v>2818.1846</v>
      </c>
      <c r="H41" s="374"/>
      <c r="I41" s="348">
        <v>0.44</v>
      </c>
      <c r="J41" s="348">
        <v>7.45</v>
      </c>
      <c r="K41" s="348">
        <v>0.37</v>
      </c>
      <c r="L41" s="348">
        <v>0.38</v>
      </c>
      <c r="M41" s="348"/>
      <c r="N41" s="350">
        <v>10.753</v>
      </c>
      <c r="O41" s="348">
        <v>12.361000000000001</v>
      </c>
      <c r="P41" s="348">
        <v>10.605</v>
      </c>
      <c r="Q41" s="348">
        <v>11.0373</v>
      </c>
      <c r="R41" s="348">
        <v>7.2546999999999997</v>
      </c>
      <c r="S41" s="348">
        <v>5.7882999999999996</v>
      </c>
      <c r="T41" s="348">
        <v>5.1150000000000002</v>
      </c>
      <c r="U41" s="354">
        <v>4.9935999999999998</v>
      </c>
      <c r="V41" s="348">
        <v>5.0270999999999999</v>
      </c>
      <c r="W41" s="348">
        <v>5.8346</v>
      </c>
      <c r="X41" s="348">
        <v>5.9443999999999999</v>
      </c>
      <c r="Y41" s="375">
        <v>5.1769999999999996</v>
      </c>
      <c r="Z41" s="348">
        <v>4.9024999999999999</v>
      </c>
      <c r="AA41" s="348">
        <v>5.9832999999999998</v>
      </c>
      <c r="AB41" s="348">
        <v>5.0308000000000002</v>
      </c>
      <c r="AC41" s="348">
        <v>4.9733999999999998</v>
      </c>
      <c r="AD41" s="348">
        <v>5.0145999999999997</v>
      </c>
      <c r="AE41" s="348">
        <v>10.047800000000001</v>
      </c>
      <c r="AF41" s="348">
        <v>5.7651000000000003</v>
      </c>
      <c r="AG41" s="569"/>
      <c r="AH41" s="346">
        <v>5</v>
      </c>
      <c r="AI41" s="346">
        <v>3</v>
      </c>
      <c r="AJ41" s="346">
        <v>8</v>
      </c>
      <c r="AK41" s="346">
        <v>16</v>
      </c>
      <c r="AL41" s="346">
        <v>15</v>
      </c>
      <c r="AM41" s="346">
        <v>16</v>
      </c>
      <c r="AN41" s="346">
        <v>16</v>
      </c>
      <c r="AO41" s="572">
        <v>16</v>
      </c>
      <c r="AP41" s="346">
        <v>16</v>
      </c>
      <c r="AQ41" s="346">
        <v>16</v>
      </c>
      <c r="AR41" s="346">
        <v>16</v>
      </c>
      <c r="AS41" s="346">
        <v>15</v>
      </c>
      <c r="AT41" s="346">
        <v>9</v>
      </c>
      <c r="AU41" s="346">
        <v>15</v>
      </c>
      <c r="AV41" s="346">
        <v>16</v>
      </c>
      <c r="AW41" s="346">
        <v>16</v>
      </c>
      <c r="AX41" s="346">
        <v>16</v>
      </c>
      <c r="AY41" s="346">
        <v>16</v>
      </c>
      <c r="AZ41" s="584"/>
      <c r="BA41" s="467">
        <v>6.39</v>
      </c>
      <c r="BB41" s="348">
        <v>83.57</v>
      </c>
      <c r="BC41" s="348">
        <v>3.34</v>
      </c>
      <c r="BD41" s="348">
        <v>1.33</v>
      </c>
      <c r="BE41" s="375">
        <v>0.02</v>
      </c>
      <c r="BF41" s="375">
        <v>5.34</v>
      </c>
      <c r="BG41" s="374"/>
      <c r="BH41" s="594">
        <v>5.34</v>
      </c>
      <c r="BI41" s="348">
        <v>58.74</v>
      </c>
      <c r="BJ41" s="348">
        <v>11.57</v>
      </c>
      <c r="BK41" s="348">
        <v>17.93</v>
      </c>
      <c r="BL41" s="348" t="s">
        <v>430</v>
      </c>
      <c r="BM41" s="375" t="s">
        <v>430</v>
      </c>
      <c r="BN41" s="375" t="s">
        <v>430</v>
      </c>
      <c r="BO41" s="375">
        <v>6.39</v>
      </c>
      <c r="BP41" s="375" t="s">
        <v>430</v>
      </c>
      <c r="BQ41" s="375">
        <v>0.02</v>
      </c>
      <c r="BR41" s="466"/>
      <c r="BS41" s="373" t="s">
        <v>430</v>
      </c>
      <c r="BT41" s="354">
        <v>9.3451951509345204</v>
      </c>
      <c r="BU41" s="430"/>
      <c r="BV41" s="374" t="s">
        <v>554</v>
      </c>
    </row>
    <row r="42" spans="1:74" s="107" customFormat="1" x14ac:dyDescent="0.25">
      <c r="A42" s="345" t="s">
        <v>7486</v>
      </c>
      <c r="B42" s="373"/>
      <c r="C42" s="719">
        <v>44111</v>
      </c>
      <c r="D42" s="373"/>
      <c r="E42" s="346">
        <v>1376.36</v>
      </c>
      <c r="F42" s="373"/>
      <c r="G42" s="347">
        <v>1388.5508</v>
      </c>
      <c r="H42" s="374"/>
      <c r="I42" s="348">
        <v>0.59799999999999998</v>
      </c>
      <c r="J42" s="348">
        <v>7.63</v>
      </c>
      <c r="K42" s="348">
        <v>0.45</v>
      </c>
      <c r="L42" s="348">
        <v>0.48</v>
      </c>
      <c r="M42" s="348"/>
      <c r="N42" s="350">
        <v>6.7910000000000004</v>
      </c>
      <c r="O42" s="348">
        <v>16.906300000000002</v>
      </c>
      <c r="P42" s="348">
        <v>14.057499999999999</v>
      </c>
      <c r="Q42" s="348">
        <v>14.072100000000001</v>
      </c>
      <c r="R42" s="348">
        <v>9.3279999999999994</v>
      </c>
      <c r="S42" s="348">
        <v>7.2058</v>
      </c>
      <c r="T42" s="348">
        <v>6.2897999999999996</v>
      </c>
      <c r="U42" s="354">
        <v>6.2195999999999998</v>
      </c>
      <c r="V42" s="348">
        <v>6.2851999999999997</v>
      </c>
      <c r="W42" s="348">
        <v>7.0602</v>
      </c>
      <c r="X42" s="348">
        <v>7.1497000000000002</v>
      </c>
      <c r="Y42" s="375">
        <v>6.2823000000000002</v>
      </c>
      <c r="Z42" s="348" t="s">
        <v>430</v>
      </c>
      <c r="AA42" s="348">
        <v>7.5574000000000003</v>
      </c>
      <c r="AB42" s="348">
        <v>6.2152000000000003</v>
      </c>
      <c r="AC42" s="348">
        <v>6.1913999999999998</v>
      </c>
      <c r="AD42" s="348">
        <v>6.2606000000000002</v>
      </c>
      <c r="AE42" s="348">
        <v>12.458500000000001</v>
      </c>
      <c r="AF42" s="348">
        <v>5.9295</v>
      </c>
      <c r="AG42" s="569"/>
      <c r="AH42" s="346">
        <v>16</v>
      </c>
      <c r="AI42" s="346">
        <v>1</v>
      </c>
      <c r="AJ42" s="346">
        <v>1</v>
      </c>
      <c r="AK42" s="346">
        <v>1</v>
      </c>
      <c r="AL42" s="346">
        <v>1</v>
      </c>
      <c r="AM42" s="346">
        <v>1</v>
      </c>
      <c r="AN42" s="346">
        <v>2</v>
      </c>
      <c r="AO42" s="572">
        <v>2</v>
      </c>
      <c r="AP42" s="346">
        <v>1</v>
      </c>
      <c r="AQ42" s="346">
        <v>2</v>
      </c>
      <c r="AR42" s="346">
        <v>2</v>
      </c>
      <c r="AS42" s="346">
        <v>5</v>
      </c>
      <c r="AT42" s="346" t="s">
        <v>430</v>
      </c>
      <c r="AU42" s="346">
        <v>1</v>
      </c>
      <c r="AV42" s="346">
        <v>2</v>
      </c>
      <c r="AW42" s="346">
        <v>2</v>
      </c>
      <c r="AX42" s="346">
        <v>1</v>
      </c>
      <c r="AY42" s="346">
        <v>1</v>
      </c>
      <c r="AZ42" s="584"/>
      <c r="BA42" s="467">
        <v>2.92</v>
      </c>
      <c r="BB42" s="348">
        <v>81.22</v>
      </c>
      <c r="BC42" s="348">
        <v>1.44</v>
      </c>
      <c r="BD42" s="348">
        <v>5.98</v>
      </c>
      <c r="BE42" s="375" t="s">
        <v>430</v>
      </c>
      <c r="BF42" s="375">
        <v>8.44</v>
      </c>
      <c r="BG42" s="374"/>
      <c r="BH42" s="594">
        <v>8.44</v>
      </c>
      <c r="BI42" s="348">
        <v>42.19</v>
      </c>
      <c r="BJ42" s="348">
        <v>19.22</v>
      </c>
      <c r="BK42" s="348">
        <v>27.23</v>
      </c>
      <c r="BL42" s="348" t="s">
        <v>430</v>
      </c>
      <c r="BM42" s="375">
        <v>0.3</v>
      </c>
      <c r="BN42" s="375" t="s">
        <v>430</v>
      </c>
      <c r="BO42" s="375">
        <v>2.62</v>
      </c>
      <c r="BP42" s="375" t="s">
        <v>430</v>
      </c>
      <c r="BQ42" s="375" t="s">
        <v>430</v>
      </c>
      <c r="BR42" s="466"/>
      <c r="BS42" s="373">
        <v>9.7493624590250594</v>
      </c>
      <c r="BT42" s="354">
        <v>16.3149292483685</v>
      </c>
      <c r="BU42" s="430"/>
      <c r="BV42" s="374" t="s">
        <v>554</v>
      </c>
    </row>
    <row r="43" spans="1:74" s="107" customFormat="1" x14ac:dyDescent="0.25">
      <c r="A43" s="345" t="s">
        <v>7487</v>
      </c>
      <c r="B43" s="373"/>
      <c r="C43" s="719">
        <v>40542</v>
      </c>
      <c r="D43" s="373"/>
      <c r="E43" s="346">
        <v>1018.99</v>
      </c>
      <c r="F43" s="373"/>
      <c r="G43" s="347">
        <v>2853.2869000000001</v>
      </c>
      <c r="H43" s="374"/>
      <c r="I43" s="348">
        <v>0.43287999999999999</v>
      </c>
      <c r="J43" s="348">
        <v>7.53</v>
      </c>
      <c r="K43" s="348">
        <v>0.42465999999999998</v>
      </c>
      <c r="L43" s="348">
        <v>0.43014000000000002</v>
      </c>
      <c r="M43" s="348"/>
      <c r="N43" s="350">
        <v>10.720499999999999</v>
      </c>
      <c r="O43" s="348">
        <v>11.889699999999999</v>
      </c>
      <c r="P43" s="348">
        <v>11.229100000000001</v>
      </c>
      <c r="Q43" s="348">
        <v>11.871600000000001</v>
      </c>
      <c r="R43" s="348">
        <v>8.0321999999999996</v>
      </c>
      <c r="S43" s="348">
        <v>6.7308000000000003</v>
      </c>
      <c r="T43" s="348">
        <v>5.9991000000000003</v>
      </c>
      <c r="U43" s="354">
        <v>5.8773999999999997</v>
      </c>
      <c r="V43" s="348">
        <v>5.9038000000000004</v>
      </c>
      <c r="W43" s="348">
        <v>6.7061000000000002</v>
      </c>
      <c r="X43" s="348">
        <v>6.8384999999999998</v>
      </c>
      <c r="Y43" s="375">
        <v>5.8811999999999998</v>
      </c>
      <c r="Z43" s="348">
        <v>6.2563000000000004</v>
      </c>
      <c r="AA43" s="348">
        <v>6.9203000000000001</v>
      </c>
      <c r="AB43" s="348">
        <v>5.9645000000000001</v>
      </c>
      <c r="AC43" s="348">
        <v>5.8516000000000004</v>
      </c>
      <c r="AD43" s="348">
        <v>5.8917000000000002</v>
      </c>
      <c r="AE43" s="348">
        <v>10.768599999999999</v>
      </c>
      <c r="AF43" s="348">
        <v>7.0092999999999996</v>
      </c>
      <c r="AG43" s="569"/>
      <c r="AH43" s="346">
        <v>6</v>
      </c>
      <c r="AI43" s="346">
        <v>4</v>
      </c>
      <c r="AJ43" s="346">
        <v>4</v>
      </c>
      <c r="AK43" s="346">
        <v>14</v>
      </c>
      <c r="AL43" s="346">
        <v>10</v>
      </c>
      <c r="AM43" s="346">
        <v>5</v>
      </c>
      <c r="AN43" s="346">
        <v>7</v>
      </c>
      <c r="AO43" s="572">
        <v>9</v>
      </c>
      <c r="AP43" s="346">
        <v>9</v>
      </c>
      <c r="AQ43" s="346">
        <v>10</v>
      </c>
      <c r="AR43" s="346">
        <v>9</v>
      </c>
      <c r="AS43" s="346">
        <v>11</v>
      </c>
      <c r="AT43" s="346">
        <v>5</v>
      </c>
      <c r="AU43" s="346">
        <v>5</v>
      </c>
      <c r="AV43" s="346">
        <v>7</v>
      </c>
      <c r="AW43" s="346">
        <v>9</v>
      </c>
      <c r="AX43" s="346">
        <v>9</v>
      </c>
      <c r="AY43" s="346">
        <v>14</v>
      </c>
      <c r="AZ43" s="584"/>
      <c r="BA43" s="467">
        <v>9.8800000000000008</v>
      </c>
      <c r="BB43" s="348">
        <v>75.47</v>
      </c>
      <c r="BC43" s="348">
        <v>5.43</v>
      </c>
      <c r="BD43" s="348">
        <v>4.42</v>
      </c>
      <c r="BE43" s="375" t="s">
        <v>430</v>
      </c>
      <c r="BF43" s="375">
        <v>4.79</v>
      </c>
      <c r="BG43" s="374"/>
      <c r="BH43" s="594">
        <v>4.79</v>
      </c>
      <c r="BI43" s="348">
        <v>56.26</v>
      </c>
      <c r="BJ43" s="348">
        <v>13.38</v>
      </c>
      <c r="BK43" s="348">
        <v>15.69</v>
      </c>
      <c r="BL43" s="348" t="s">
        <v>430</v>
      </c>
      <c r="BM43" s="375" t="s">
        <v>430</v>
      </c>
      <c r="BN43" s="375" t="s">
        <v>430</v>
      </c>
      <c r="BO43" s="375">
        <v>9.8800000000000008</v>
      </c>
      <c r="BP43" s="375" t="s">
        <v>430</v>
      </c>
      <c r="BQ43" s="375" t="s">
        <v>430</v>
      </c>
      <c r="BR43" s="466"/>
      <c r="BS43" s="373">
        <v>6.24170360937583</v>
      </c>
      <c r="BT43" s="354">
        <v>12.948718768705101</v>
      </c>
      <c r="BU43" s="430"/>
      <c r="BV43" s="374" t="s">
        <v>554</v>
      </c>
    </row>
    <row r="44" spans="1:74" s="107" customFormat="1" x14ac:dyDescent="0.25">
      <c r="A44" s="345" t="s">
        <v>7488</v>
      </c>
      <c r="B44" s="373"/>
      <c r="C44" s="719">
        <v>43252</v>
      </c>
      <c r="D44" s="373"/>
      <c r="E44" s="346">
        <v>678.03</v>
      </c>
      <c r="F44" s="373"/>
      <c r="G44" s="347">
        <v>1635.3423</v>
      </c>
      <c r="H44" s="374"/>
      <c r="I44" s="348">
        <v>0.42</v>
      </c>
      <c r="J44" s="348">
        <v>7.33</v>
      </c>
      <c r="K44" s="348">
        <v>0.38</v>
      </c>
      <c r="L44" s="348">
        <v>0.39</v>
      </c>
      <c r="M44" s="348"/>
      <c r="N44" s="350">
        <v>10.922000000000001</v>
      </c>
      <c r="O44" s="348">
        <v>10.744400000000001</v>
      </c>
      <c r="P44" s="348">
        <v>10.7546</v>
      </c>
      <c r="Q44" s="348">
        <v>12.0868</v>
      </c>
      <c r="R44" s="348">
        <v>8.3743999999999996</v>
      </c>
      <c r="S44" s="348">
        <v>7.1352000000000002</v>
      </c>
      <c r="T44" s="348">
        <v>6.2786</v>
      </c>
      <c r="U44" s="354">
        <v>6.1177000000000001</v>
      </c>
      <c r="V44" s="348">
        <v>6.1509999999999998</v>
      </c>
      <c r="W44" s="348">
        <v>6.9265999999999996</v>
      </c>
      <c r="X44" s="348">
        <v>7.0324999999999998</v>
      </c>
      <c r="Y44" s="375">
        <v>6.2892999999999999</v>
      </c>
      <c r="Z44" s="348" t="s">
        <v>430</v>
      </c>
      <c r="AA44" s="348">
        <v>7.327</v>
      </c>
      <c r="AB44" s="348">
        <v>6.2018000000000004</v>
      </c>
      <c r="AC44" s="348">
        <v>6.1020000000000003</v>
      </c>
      <c r="AD44" s="348">
        <v>6.1247999999999996</v>
      </c>
      <c r="AE44" s="348">
        <v>10.962</v>
      </c>
      <c r="AF44" s="348">
        <v>6.2988</v>
      </c>
      <c r="AG44" s="569"/>
      <c r="AH44" s="346">
        <v>4</v>
      </c>
      <c r="AI44" s="346">
        <v>8</v>
      </c>
      <c r="AJ44" s="346">
        <v>7</v>
      </c>
      <c r="AK44" s="346">
        <v>11</v>
      </c>
      <c r="AL44" s="346">
        <v>4</v>
      </c>
      <c r="AM44" s="346">
        <v>2</v>
      </c>
      <c r="AN44" s="346">
        <v>3</v>
      </c>
      <c r="AO44" s="572">
        <v>3</v>
      </c>
      <c r="AP44" s="346">
        <v>4</v>
      </c>
      <c r="AQ44" s="346">
        <v>3</v>
      </c>
      <c r="AR44" s="346">
        <v>3</v>
      </c>
      <c r="AS44" s="346">
        <v>4</v>
      </c>
      <c r="AT44" s="346" t="s">
        <v>430</v>
      </c>
      <c r="AU44" s="346">
        <v>2</v>
      </c>
      <c r="AV44" s="346">
        <v>3</v>
      </c>
      <c r="AW44" s="346">
        <v>3</v>
      </c>
      <c r="AX44" s="346">
        <v>4</v>
      </c>
      <c r="AY44" s="346">
        <v>12</v>
      </c>
      <c r="AZ44" s="584"/>
      <c r="BA44" s="467" t="s">
        <v>430</v>
      </c>
      <c r="BB44" s="348">
        <v>77.069999999999993</v>
      </c>
      <c r="BC44" s="348">
        <v>5.14</v>
      </c>
      <c r="BD44" s="348" t="s">
        <v>430</v>
      </c>
      <c r="BE44" s="375" t="s">
        <v>430</v>
      </c>
      <c r="BF44" s="375">
        <v>17.8</v>
      </c>
      <c r="BG44" s="374"/>
      <c r="BH44" s="594">
        <v>17.8</v>
      </c>
      <c r="BI44" s="348">
        <v>45.31</v>
      </c>
      <c r="BJ44" s="348">
        <v>8.77</v>
      </c>
      <c r="BK44" s="348">
        <v>28.12</v>
      </c>
      <c r="BL44" s="348" t="s">
        <v>430</v>
      </c>
      <c r="BM44" s="375" t="s">
        <v>430</v>
      </c>
      <c r="BN44" s="375" t="s">
        <v>430</v>
      </c>
      <c r="BO44" s="375" t="s">
        <v>430</v>
      </c>
      <c r="BP44" s="375" t="s">
        <v>430</v>
      </c>
      <c r="BQ44" s="375" t="s">
        <v>430</v>
      </c>
      <c r="BR44" s="466"/>
      <c r="BS44" s="373">
        <v>8.6327086499999997</v>
      </c>
      <c r="BT44" s="354">
        <v>10.21218084</v>
      </c>
      <c r="BU44" s="430"/>
      <c r="BV44" s="374" t="s">
        <v>554</v>
      </c>
    </row>
    <row r="45" spans="1:74" x14ac:dyDescent="0.25">
      <c r="A45" s="610" t="s">
        <v>93</v>
      </c>
      <c r="B45" s="365"/>
      <c r="C45" s="717"/>
      <c r="D45" s="365"/>
      <c r="E45" s="329"/>
      <c r="F45" s="365"/>
      <c r="G45" s="330"/>
      <c r="H45" s="366"/>
      <c r="I45" s="331"/>
      <c r="J45" s="331"/>
      <c r="K45" s="331"/>
      <c r="L45" s="331"/>
      <c r="M45" s="331"/>
      <c r="N45" s="333">
        <v>9.9179999999999993</v>
      </c>
      <c r="O45" s="331">
        <v>10.91</v>
      </c>
      <c r="P45" s="331">
        <v>10.432399999999999</v>
      </c>
      <c r="Q45" s="331">
        <v>12.423500000000001</v>
      </c>
      <c r="R45" s="331">
        <v>8.1393000000000004</v>
      </c>
      <c r="S45" s="331">
        <v>6.5168999999999997</v>
      </c>
      <c r="T45" s="331">
        <v>5.9371999999999998</v>
      </c>
      <c r="U45" s="335">
        <v>5.8807999999999998</v>
      </c>
      <c r="V45" s="331">
        <v>5.9116</v>
      </c>
      <c r="W45" s="331">
        <v>6.7031999999999998</v>
      </c>
      <c r="X45" s="331">
        <v>6.7984999999999998</v>
      </c>
      <c r="Y45" s="367">
        <v>6.0357000000000003</v>
      </c>
      <c r="Z45" s="331">
        <v>6.1161000000000003</v>
      </c>
      <c r="AA45" s="331">
        <v>6.6558999999999999</v>
      </c>
      <c r="AB45" s="331">
        <v>5.8684000000000003</v>
      </c>
      <c r="AC45" s="331">
        <v>5.8471000000000002</v>
      </c>
      <c r="AD45" s="331">
        <v>5.8959000000000001</v>
      </c>
      <c r="AE45" s="331">
        <v>11.340199999999999</v>
      </c>
      <c r="AF45" s="331">
        <v>6.4531000000000001</v>
      </c>
      <c r="AG45" s="611"/>
      <c r="AH45" s="329">
        <v>16</v>
      </c>
      <c r="AI45" s="329">
        <v>16</v>
      </c>
      <c r="AJ45" s="329">
        <v>16</v>
      </c>
      <c r="AK45" s="329">
        <v>16</v>
      </c>
      <c r="AL45" s="329">
        <v>16</v>
      </c>
      <c r="AM45" s="329">
        <v>16</v>
      </c>
      <c r="AN45" s="329">
        <v>16</v>
      </c>
      <c r="AO45" s="621">
        <v>16</v>
      </c>
      <c r="AP45" s="329">
        <v>16</v>
      </c>
      <c r="AQ45" s="329">
        <v>16</v>
      </c>
      <c r="AR45" s="329">
        <v>16</v>
      </c>
      <c r="AS45" s="329">
        <v>15</v>
      </c>
      <c r="AT45" s="329">
        <v>9</v>
      </c>
      <c r="AU45" s="329">
        <v>16</v>
      </c>
      <c r="AV45" s="329">
        <v>16</v>
      </c>
      <c r="AW45" s="329">
        <v>16</v>
      </c>
      <c r="AX45" s="329">
        <v>16</v>
      </c>
      <c r="AY45" s="329">
        <v>16</v>
      </c>
      <c r="AZ45" s="612"/>
      <c r="BA45" s="461"/>
      <c r="BB45" s="331"/>
      <c r="BC45" s="331"/>
      <c r="BD45" s="331"/>
      <c r="BE45" s="367"/>
      <c r="BF45" s="367"/>
      <c r="BG45" s="366"/>
      <c r="BH45" s="622"/>
      <c r="BI45" s="331"/>
      <c r="BJ45" s="331"/>
      <c r="BK45" s="331"/>
      <c r="BL45" s="331"/>
      <c r="BM45" s="367"/>
      <c r="BN45" s="367"/>
      <c r="BO45" s="367"/>
      <c r="BP45" s="367"/>
      <c r="BQ45" s="367"/>
      <c r="BR45" s="460"/>
      <c r="BS45" s="365"/>
      <c r="BT45" s="335"/>
      <c r="BU45" s="623"/>
      <c r="BV45" s="366"/>
    </row>
    <row r="46" spans="1:74" x14ac:dyDescent="0.25">
      <c r="A46" s="613" t="s">
        <v>94</v>
      </c>
      <c r="B46" s="369"/>
      <c r="C46" s="718"/>
      <c r="D46" s="369"/>
      <c r="E46" s="338"/>
      <c r="F46" s="369"/>
      <c r="G46" s="339"/>
      <c r="H46" s="370"/>
      <c r="I46" s="340"/>
      <c r="J46" s="340"/>
      <c r="K46" s="340"/>
      <c r="L46" s="340"/>
      <c r="M46" s="340"/>
      <c r="N46" s="342">
        <v>13.4642</v>
      </c>
      <c r="O46" s="340">
        <v>16.906300000000002</v>
      </c>
      <c r="P46" s="340">
        <v>14.057499999999999</v>
      </c>
      <c r="Q46" s="340">
        <v>14.072100000000001</v>
      </c>
      <c r="R46" s="340">
        <v>9.3279999999999994</v>
      </c>
      <c r="S46" s="340">
        <v>7.2058</v>
      </c>
      <c r="T46" s="340">
        <v>6.383</v>
      </c>
      <c r="U46" s="344">
        <v>6.2297000000000002</v>
      </c>
      <c r="V46" s="340">
        <v>6.2851999999999997</v>
      </c>
      <c r="W46" s="340">
        <v>7.1544999999999996</v>
      </c>
      <c r="X46" s="340">
        <v>7.2310999999999996</v>
      </c>
      <c r="Y46" s="371">
        <v>6.5483000000000002</v>
      </c>
      <c r="Z46" s="340">
        <v>6.8891999999999998</v>
      </c>
      <c r="AA46" s="340">
        <v>7.5574000000000003</v>
      </c>
      <c r="AB46" s="340">
        <v>6.3185000000000002</v>
      </c>
      <c r="AC46" s="340">
        <v>6.2003000000000004</v>
      </c>
      <c r="AD46" s="340">
        <v>6.2606000000000002</v>
      </c>
      <c r="AE46" s="340">
        <v>12.458500000000001</v>
      </c>
      <c r="AF46" s="340">
        <v>7.3837999999999999</v>
      </c>
      <c r="AG46" s="568"/>
      <c r="AH46" s="338"/>
      <c r="AI46" s="338"/>
      <c r="AJ46" s="338"/>
      <c r="AK46" s="338"/>
      <c r="AL46" s="338"/>
      <c r="AM46" s="338"/>
      <c r="AN46" s="338"/>
      <c r="AO46" s="570"/>
      <c r="AP46" s="338"/>
      <c r="AQ46" s="338"/>
      <c r="AR46" s="338"/>
      <c r="AS46" s="338"/>
      <c r="AT46" s="338"/>
      <c r="AU46" s="338"/>
      <c r="AV46" s="338"/>
      <c r="AW46" s="338"/>
      <c r="AX46" s="338"/>
      <c r="AY46" s="338"/>
      <c r="AZ46" s="583"/>
      <c r="BA46" s="464"/>
      <c r="BB46" s="340"/>
      <c r="BC46" s="340"/>
      <c r="BD46" s="340"/>
      <c r="BE46" s="371"/>
      <c r="BF46" s="371"/>
      <c r="BG46" s="370"/>
      <c r="BH46" s="593"/>
      <c r="BI46" s="340"/>
      <c r="BJ46" s="340"/>
      <c r="BK46" s="340"/>
      <c r="BL46" s="340"/>
      <c r="BM46" s="371"/>
      <c r="BN46" s="371"/>
      <c r="BO46" s="371"/>
      <c r="BP46" s="371"/>
      <c r="BQ46" s="371"/>
      <c r="BR46" s="463"/>
      <c r="BS46" s="369"/>
      <c r="BT46" s="344"/>
      <c r="BU46" s="571"/>
      <c r="BV46" s="370"/>
    </row>
    <row r="47" spans="1:74" x14ac:dyDescent="0.25">
      <c r="A47" s="613" t="s">
        <v>95</v>
      </c>
      <c r="B47" s="369"/>
      <c r="C47" s="718"/>
      <c r="D47" s="369"/>
      <c r="E47" s="338"/>
      <c r="F47" s="369"/>
      <c r="G47" s="339"/>
      <c r="H47" s="370"/>
      <c r="I47" s="340"/>
      <c r="J47" s="340"/>
      <c r="K47" s="340"/>
      <c r="L47" s="340"/>
      <c r="M47" s="340"/>
      <c r="N47" s="342">
        <v>6.7910000000000004</v>
      </c>
      <c r="O47" s="340">
        <v>7.3710000000000004</v>
      </c>
      <c r="P47" s="340">
        <v>8.4190000000000005</v>
      </c>
      <c r="Q47" s="340">
        <v>11.0373</v>
      </c>
      <c r="R47" s="340">
        <v>7.2309000000000001</v>
      </c>
      <c r="S47" s="340">
        <v>5.7882999999999996</v>
      </c>
      <c r="T47" s="340">
        <v>5.1150000000000002</v>
      </c>
      <c r="U47" s="344">
        <v>4.9935999999999998</v>
      </c>
      <c r="V47" s="340">
        <v>5.0270999999999999</v>
      </c>
      <c r="W47" s="340">
        <v>5.8346</v>
      </c>
      <c r="X47" s="340">
        <v>5.9443999999999999</v>
      </c>
      <c r="Y47" s="371">
        <v>5.1769999999999996</v>
      </c>
      <c r="Z47" s="340">
        <v>4.9024999999999999</v>
      </c>
      <c r="AA47" s="340">
        <v>5.8373999999999997</v>
      </c>
      <c r="AB47" s="340">
        <v>5.0308000000000002</v>
      </c>
      <c r="AC47" s="340">
        <v>4.9733999999999998</v>
      </c>
      <c r="AD47" s="340">
        <v>5.0145999999999997</v>
      </c>
      <c r="AE47" s="340">
        <v>10.047800000000001</v>
      </c>
      <c r="AF47" s="340">
        <v>5.6078000000000001</v>
      </c>
      <c r="AG47" s="568"/>
      <c r="AH47" s="338"/>
      <c r="AI47" s="338"/>
      <c r="AJ47" s="338"/>
      <c r="AK47" s="338"/>
      <c r="AL47" s="338"/>
      <c r="AM47" s="338"/>
      <c r="AN47" s="338"/>
      <c r="AO47" s="570"/>
      <c r="AP47" s="338"/>
      <c r="AQ47" s="338"/>
      <c r="AR47" s="338"/>
      <c r="AS47" s="338"/>
      <c r="AT47" s="338"/>
      <c r="AU47" s="338"/>
      <c r="AV47" s="338"/>
      <c r="AW47" s="338"/>
      <c r="AX47" s="338"/>
      <c r="AY47" s="338"/>
      <c r="AZ47" s="583"/>
      <c r="BA47" s="464"/>
      <c r="BB47" s="340"/>
      <c r="BC47" s="340"/>
      <c r="BD47" s="340"/>
      <c r="BE47" s="371"/>
      <c r="BF47" s="371"/>
      <c r="BG47" s="370"/>
      <c r="BH47" s="593"/>
      <c r="BI47" s="340"/>
      <c r="BJ47" s="340"/>
      <c r="BK47" s="340"/>
      <c r="BL47" s="340"/>
      <c r="BM47" s="371"/>
      <c r="BN47" s="371"/>
      <c r="BO47" s="371"/>
      <c r="BP47" s="371"/>
      <c r="BQ47" s="371"/>
      <c r="BR47" s="463"/>
      <c r="BS47" s="369"/>
      <c r="BT47" s="344"/>
      <c r="BU47" s="571"/>
      <c r="BV47" s="370"/>
    </row>
    <row r="48" spans="1:74" x14ac:dyDescent="0.25">
      <c r="A48" s="614" t="s">
        <v>96</v>
      </c>
      <c r="B48" s="376"/>
      <c r="C48" s="738"/>
      <c r="D48" s="376"/>
      <c r="E48" s="377"/>
      <c r="F48" s="376"/>
      <c r="G48" s="378"/>
      <c r="H48" s="380"/>
      <c r="I48" s="379"/>
      <c r="J48" s="379"/>
      <c r="K48" s="379"/>
      <c r="L48" s="379"/>
      <c r="M48" s="379"/>
      <c r="N48" s="381">
        <v>10.1479</v>
      </c>
      <c r="O48" s="379">
        <v>10.449</v>
      </c>
      <c r="P48" s="379">
        <v>10.4361</v>
      </c>
      <c r="Q48" s="379">
        <v>12.4062</v>
      </c>
      <c r="R48" s="379">
        <v>8.1496999999999993</v>
      </c>
      <c r="S48" s="379">
        <v>6.5483000000000002</v>
      </c>
      <c r="T48" s="379">
        <v>5.9922500000000003</v>
      </c>
      <c r="U48" s="386">
        <v>5.9439000000000002</v>
      </c>
      <c r="V48" s="379">
        <v>5.9562499999999998</v>
      </c>
      <c r="W48" s="379">
        <v>6.7183999999999999</v>
      </c>
      <c r="X48" s="379">
        <v>6.8484999999999996</v>
      </c>
      <c r="Y48" s="384">
        <v>6.0777999999999999</v>
      </c>
      <c r="Z48" s="379">
        <v>6.2563000000000004</v>
      </c>
      <c r="AA48" s="379">
        <v>6.6802000000000001</v>
      </c>
      <c r="AB48" s="379">
        <v>5.9322999999999997</v>
      </c>
      <c r="AC48" s="379">
        <v>5.9023000000000003</v>
      </c>
      <c r="AD48" s="379">
        <v>5.9512</v>
      </c>
      <c r="AE48" s="379">
        <v>11.4275</v>
      </c>
      <c r="AF48" s="379">
        <v>6.2899500000000002</v>
      </c>
      <c r="AG48" s="616"/>
      <c r="AH48" s="377"/>
      <c r="AI48" s="377"/>
      <c r="AJ48" s="377"/>
      <c r="AK48" s="377"/>
      <c r="AL48" s="377"/>
      <c r="AM48" s="377"/>
      <c r="AN48" s="377"/>
      <c r="AO48" s="624"/>
      <c r="AP48" s="377"/>
      <c r="AQ48" s="377"/>
      <c r="AR48" s="377"/>
      <c r="AS48" s="377"/>
      <c r="AT48" s="377"/>
      <c r="AU48" s="377"/>
      <c r="AV48" s="377"/>
      <c r="AW48" s="377"/>
      <c r="AX48" s="377"/>
      <c r="AY48" s="377"/>
      <c r="AZ48" s="617"/>
      <c r="BA48" s="470"/>
      <c r="BB48" s="379"/>
      <c r="BC48" s="379"/>
      <c r="BD48" s="379"/>
      <c r="BE48" s="384"/>
      <c r="BF48" s="384"/>
      <c r="BG48" s="380"/>
      <c r="BH48" s="625"/>
      <c r="BI48" s="379"/>
      <c r="BJ48" s="379"/>
      <c r="BK48" s="379"/>
      <c r="BL48" s="379"/>
      <c r="BM48" s="384"/>
      <c r="BN48" s="384"/>
      <c r="BO48" s="384"/>
      <c r="BP48" s="384"/>
      <c r="BQ48" s="384"/>
      <c r="BR48" s="469"/>
      <c r="BS48" s="376"/>
      <c r="BT48" s="386"/>
      <c r="BU48" s="626"/>
      <c r="BV48" s="380"/>
    </row>
    <row r="49" spans="1:74" ht="14.5" x14ac:dyDescent="0.25">
      <c r="A49" s="323" t="s">
        <v>229</v>
      </c>
      <c r="B49" s="387"/>
      <c r="C49" s="739"/>
      <c r="D49" s="387"/>
      <c r="E49" s="388"/>
      <c r="F49" s="387"/>
      <c r="G49" s="389"/>
      <c r="H49" s="391"/>
      <c r="I49" s="390"/>
      <c r="J49" s="390"/>
      <c r="K49" s="390"/>
      <c r="L49" s="390"/>
      <c r="M49" s="390"/>
      <c r="N49" s="392"/>
      <c r="O49" s="390"/>
      <c r="P49" s="390"/>
      <c r="Q49" s="390"/>
      <c r="R49" s="390"/>
      <c r="S49" s="390"/>
      <c r="T49" s="390"/>
      <c r="U49" s="397"/>
      <c r="V49" s="390"/>
      <c r="W49" s="390"/>
      <c r="X49" s="390"/>
      <c r="Y49" s="395"/>
      <c r="Z49" s="390"/>
      <c r="AA49" s="390"/>
      <c r="AB49" s="390"/>
      <c r="AC49" s="390"/>
      <c r="AD49" s="390"/>
      <c r="AE49" s="390"/>
      <c r="AF49" s="390"/>
      <c r="AG49" s="619"/>
      <c r="AH49" s="388"/>
      <c r="AI49" s="388"/>
      <c r="AJ49" s="388"/>
      <c r="AK49" s="388"/>
      <c r="AL49" s="388"/>
      <c r="AM49" s="388"/>
      <c r="AN49" s="388"/>
      <c r="AO49" s="627"/>
      <c r="AP49" s="388"/>
      <c r="AQ49" s="388"/>
      <c r="AR49" s="388"/>
      <c r="AS49" s="388"/>
      <c r="AT49" s="388"/>
      <c r="AU49" s="388"/>
      <c r="AV49" s="388"/>
      <c r="AW49" s="388"/>
      <c r="AX49" s="388"/>
      <c r="AY49" s="388"/>
      <c r="AZ49" s="620"/>
      <c r="BA49" s="472"/>
      <c r="BB49" s="390"/>
      <c r="BC49" s="390"/>
      <c r="BD49" s="390"/>
      <c r="BE49" s="395"/>
      <c r="BF49" s="395"/>
      <c r="BG49" s="391"/>
      <c r="BH49" s="628"/>
      <c r="BI49" s="390"/>
      <c r="BJ49" s="390"/>
      <c r="BK49" s="390"/>
      <c r="BL49" s="390"/>
      <c r="BM49" s="395"/>
      <c r="BN49" s="395"/>
      <c r="BO49" s="395"/>
      <c r="BP49" s="395"/>
      <c r="BQ49" s="395"/>
      <c r="BR49" s="471"/>
      <c r="BS49" s="387"/>
      <c r="BT49" s="397"/>
      <c r="BU49" s="424"/>
      <c r="BV49" s="391"/>
    </row>
    <row r="50" spans="1:74" s="107" customFormat="1" x14ac:dyDescent="0.25">
      <c r="A50" s="345" t="s">
        <v>7489</v>
      </c>
      <c r="B50" s="373"/>
      <c r="C50" s="719">
        <v>43622</v>
      </c>
      <c r="D50" s="373"/>
      <c r="E50" s="346">
        <v>581.05999999999995</v>
      </c>
      <c r="F50" s="373"/>
      <c r="G50" s="347">
        <v>1494.19</v>
      </c>
      <c r="H50" s="374"/>
      <c r="I50" s="348">
        <v>0.45</v>
      </c>
      <c r="J50" s="348">
        <v>7.51</v>
      </c>
      <c r="K50" s="348">
        <v>0.41</v>
      </c>
      <c r="L50" s="348">
        <v>0.44</v>
      </c>
      <c r="M50" s="348"/>
      <c r="N50" s="350">
        <v>8.0580999999999996</v>
      </c>
      <c r="O50" s="348">
        <v>13.1287</v>
      </c>
      <c r="P50" s="348">
        <v>11.617900000000001</v>
      </c>
      <c r="Q50" s="348">
        <v>12.348100000000001</v>
      </c>
      <c r="R50" s="348">
        <v>8.7954000000000008</v>
      </c>
      <c r="S50" s="348">
        <v>7.2356999999999996</v>
      </c>
      <c r="T50" s="348">
        <v>6.2916999999999996</v>
      </c>
      <c r="U50" s="354">
        <v>6.1262999999999996</v>
      </c>
      <c r="V50" s="348">
        <v>6.1386000000000003</v>
      </c>
      <c r="W50" s="348">
        <v>6.8860000000000001</v>
      </c>
      <c r="X50" s="348">
        <v>6.9962999999999997</v>
      </c>
      <c r="Y50" s="375">
        <v>6.2579000000000002</v>
      </c>
      <c r="Z50" s="348" t="s">
        <v>430</v>
      </c>
      <c r="AA50" s="348">
        <v>7.4477000000000002</v>
      </c>
      <c r="AB50" s="348">
        <v>6.2138</v>
      </c>
      <c r="AC50" s="348">
        <v>6.0926</v>
      </c>
      <c r="AD50" s="348">
        <v>6.1104000000000003</v>
      </c>
      <c r="AE50" s="348">
        <v>11.317500000000001</v>
      </c>
      <c r="AF50" s="348">
        <v>5.8715999999999999</v>
      </c>
      <c r="AG50" s="569"/>
      <c r="AH50" s="346">
        <v>9</v>
      </c>
      <c r="AI50" s="346">
        <v>3</v>
      </c>
      <c r="AJ50" s="346">
        <v>4</v>
      </c>
      <c r="AK50" s="346">
        <v>2</v>
      </c>
      <c r="AL50" s="346">
        <v>2</v>
      </c>
      <c r="AM50" s="346">
        <v>4</v>
      </c>
      <c r="AN50" s="346">
        <v>6</v>
      </c>
      <c r="AO50" s="572">
        <v>7</v>
      </c>
      <c r="AP50" s="346">
        <v>7</v>
      </c>
      <c r="AQ50" s="346">
        <v>7</v>
      </c>
      <c r="AR50" s="346">
        <v>6</v>
      </c>
      <c r="AS50" s="346">
        <v>3</v>
      </c>
      <c r="AT50" s="346" t="s">
        <v>430</v>
      </c>
      <c r="AU50" s="346">
        <v>3</v>
      </c>
      <c r="AV50" s="346">
        <v>6</v>
      </c>
      <c r="AW50" s="346">
        <v>7</v>
      </c>
      <c r="AX50" s="346">
        <v>7</v>
      </c>
      <c r="AY50" s="346">
        <v>2</v>
      </c>
      <c r="AZ50" s="584"/>
      <c r="BA50" s="467">
        <v>6.17</v>
      </c>
      <c r="BB50" s="348">
        <v>76.16</v>
      </c>
      <c r="BC50" s="348">
        <v>11.98</v>
      </c>
      <c r="BD50" s="348" t="s">
        <v>430</v>
      </c>
      <c r="BE50" s="375" t="s">
        <v>430</v>
      </c>
      <c r="BF50" s="375">
        <v>5.69</v>
      </c>
      <c r="BG50" s="374"/>
      <c r="BH50" s="594">
        <v>5.69</v>
      </c>
      <c r="BI50" s="348">
        <v>44</v>
      </c>
      <c r="BJ50" s="348">
        <v>5.46</v>
      </c>
      <c r="BK50" s="348">
        <v>38.68</v>
      </c>
      <c r="BL50" s="348" t="s">
        <v>430</v>
      </c>
      <c r="BM50" s="375" t="s">
        <v>430</v>
      </c>
      <c r="BN50" s="375" t="s">
        <v>430</v>
      </c>
      <c r="BO50" s="375">
        <v>6.17</v>
      </c>
      <c r="BP50" s="375" t="s">
        <v>430</v>
      </c>
      <c r="BQ50" s="375" t="s">
        <v>430</v>
      </c>
      <c r="BR50" s="466"/>
      <c r="BS50" s="373" t="s">
        <v>430</v>
      </c>
      <c r="BT50" s="354">
        <v>12.273032791227299</v>
      </c>
      <c r="BU50" s="430"/>
      <c r="BV50" s="374" t="s">
        <v>554</v>
      </c>
    </row>
    <row r="51" spans="1:74" s="107" customFormat="1" x14ac:dyDescent="0.25">
      <c r="A51" s="345" t="s">
        <v>7490</v>
      </c>
      <c r="B51" s="373"/>
      <c r="C51" s="719">
        <v>41276</v>
      </c>
      <c r="D51" s="373"/>
      <c r="E51" s="346">
        <v>519.86400000000003</v>
      </c>
      <c r="F51" s="373"/>
      <c r="G51" s="347">
        <v>4288.7735000000002</v>
      </c>
      <c r="H51" s="374"/>
      <c r="I51" s="348">
        <v>0.32602999999999999</v>
      </c>
      <c r="J51" s="348">
        <v>7.32</v>
      </c>
      <c r="K51" s="348">
        <v>0.41370000000000001</v>
      </c>
      <c r="L51" s="348">
        <v>0.35067999999999999</v>
      </c>
      <c r="M51" s="348"/>
      <c r="N51" s="350">
        <v>8.3728999999999996</v>
      </c>
      <c r="O51" s="348">
        <v>11.6363</v>
      </c>
      <c r="P51" s="348">
        <v>11.2599</v>
      </c>
      <c r="Q51" s="348">
        <v>11.5078</v>
      </c>
      <c r="R51" s="348">
        <v>8.2959999999999994</v>
      </c>
      <c r="S51" s="348">
        <v>7.1005000000000003</v>
      </c>
      <c r="T51" s="348">
        <v>6.4248000000000003</v>
      </c>
      <c r="U51" s="354">
        <v>6.2619999999999996</v>
      </c>
      <c r="V51" s="348">
        <v>6.2683999999999997</v>
      </c>
      <c r="W51" s="348">
        <v>6.9962</v>
      </c>
      <c r="X51" s="348">
        <v>7.0162000000000004</v>
      </c>
      <c r="Y51" s="375">
        <v>6.1138000000000003</v>
      </c>
      <c r="Z51" s="348">
        <v>6.1463000000000001</v>
      </c>
      <c r="AA51" s="348">
        <v>7.4214000000000002</v>
      </c>
      <c r="AB51" s="348">
        <v>6.3749000000000002</v>
      </c>
      <c r="AC51" s="348">
        <v>6.2321999999999997</v>
      </c>
      <c r="AD51" s="348">
        <v>6.2534999999999998</v>
      </c>
      <c r="AE51" s="348">
        <v>10.8438</v>
      </c>
      <c r="AF51" s="348">
        <v>6.8987999999999996</v>
      </c>
      <c r="AG51" s="569"/>
      <c r="AH51" s="346">
        <v>7</v>
      </c>
      <c r="AI51" s="346">
        <v>5</v>
      </c>
      <c r="AJ51" s="346">
        <v>5</v>
      </c>
      <c r="AK51" s="346">
        <v>7</v>
      </c>
      <c r="AL51" s="346">
        <v>6</v>
      </c>
      <c r="AM51" s="346">
        <v>5</v>
      </c>
      <c r="AN51" s="346">
        <v>5</v>
      </c>
      <c r="AO51" s="572">
        <v>6</v>
      </c>
      <c r="AP51" s="346">
        <v>6</v>
      </c>
      <c r="AQ51" s="346">
        <v>3</v>
      </c>
      <c r="AR51" s="346">
        <v>5</v>
      </c>
      <c r="AS51" s="346">
        <v>5</v>
      </c>
      <c r="AT51" s="346">
        <v>3</v>
      </c>
      <c r="AU51" s="346">
        <v>4</v>
      </c>
      <c r="AV51" s="346">
        <v>4</v>
      </c>
      <c r="AW51" s="346">
        <v>6</v>
      </c>
      <c r="AX51" s="346">
        <v>5</v>
      </c>
      <c r="AY51" s="346">
        <v>7</v>
      </c>
      <c r="AZ51" s="584"/>
      <c r="BA51" s="467">
        <v>7.58</v>
      </c>
      <c r="BB51" s="348">
        <v>85.47</v>
      </c>
      <c r="BC51" s="348" t="s">
        <v>430</v>
      </c>
      <c r="BD51" s="348" t="s">
        <v>430</v>
      </c>
      <c r="BE51" s="375" t="s">
        <v>430</v>
      </c>
      <c r="BF51" s="375">
        <v>6.95</v>
      </c>
      <c r="BG51" s="374"/>
      <c r="BH51" s="594">
        <v>6.95</v>
      </c>
      <c r="BI51" s="348">
        <v>31.7</v>
      </c>
      <c r="BJ51" s="348">
        <v>14.1</v>
      </c>
      <c r="BK51" s="348">
        <v>39.67</v>
      </c>
      <c r="BL51" s="348" t="s">
        <v>430</v>
      </c>
      <c r="BM51" s="375">
        <v>0.98</v>
      </c>
      <c r="BN51" s="375" t="s">
        <v>430</v>
      </c>
      <c r="BO51" s="375">
        <v>6.6</v>
      </c>
      <c r="BP51" s="375" t="s">
        <v>430</v>
      </c>
      <c r="BQ51" s="375" t="s">
        <v>430</v>
      </c>
      <c r="BR51" s="466"/>
      <c r="BS51" s="373">
        <v>4.6924867499999996</v>
      </c>
      <c r="BT51" s="354">
        <v>4.7259980300000004</v>
      </c>
      <c r="BU51" s="430"/>
      <c r="BV51" s="374" t="s">
        <v>554</v>
      </c>
    </row>
    <row r="52" spans="1:74" s="107" customFormat="1" x14ac:dyDescent="0.25">
      <c r="A52" s="345" t="s">
        <v>7491</v>
      </c>
      <c r="B52" s="373"/>
      <c r="C52" s="719">
        <v>41523</v>
      </c>
      <c r="D52" s="373"/>
      <c r="E52" s="346">
        <v>402.57</v>
      </c>
      <c r="F52" s="373"/>
      <c r="G52" s="347">
        <v>18.459399999999999</v>
      </c>
      <c r="H52" s="374"/>
      <c r="I52" s="348">
        <v>0.35</v>
      </c>
      <c r="J52" s="348">
        <v>6.74</v>
      </c>
      <c r="K52" s="348">
        <v>0.33</v>
      </c>
      <c r="L52" s="348">
        <v>0.35</v>
      </c>
      <c r="M52" s="348"/>
      <c r="N52" s="350">
        <v>8.5044000000000004</v>
      </c>
      <c r="O52" s="348">
        <v>10.290699999999999</v>
      </c>
      <c r="P52" s="348">
        <v>9.2815999999999992</v>
      </c>
      <c r="Q52" s="348">
        <v>10.3085</v>
      </c>
      <c r="R52" s="348">
        <v>7.5879000000000003</v>
      </c>
      <c r="S52" s="348">
        <v>6.7965</v>
      </c>
      <c r="T52" s="348">
        <v>6.1334999999999997</v>
      </c>
      <c r="U52" s="354">
        <v>5.9659000000000004</v>
      </c>
      <c r="V52" s="348">
        <v>6.0537999999999998</v>
      </c>
      <c r="W52" s="348">
        <v>6.3501000000000003</v>
      </c>
      <c r="X52" s="348">
        <v>6.4626000000000001</v>
      </c>
      <c r="Y52" s="375">
        <v>5.6192000000000002</v>
      </c>
      <c r="Z52" s="348">
        <v>4.1097999999999999</v>
      </c>
      <c r="AA52" s="348">
        <v>6.8505000000000003</v>
      </c>
      <c r="AB52" s="348">
        <v>6.0957999999999997</v>
      </c>
      <c r="AC52" s="348">
        <v>5.9695</v>
      </c>
      <c r="AD52" s="348">
        <v>6.0683999999999996</v>
      </c>
      <c r="AE52" s="348">
        <v>9.4708000000000006</v>
      </c>
      <c r="AF52" s="348">
        <v>4.9097999999999997</v>
      </c>
      <c r="AG52" s="569"/>
      <c r="AH52" s="346">
        <v>6</v>
      </c>
      <c r="AI52" s="346">
        <v>7</v>
      </c>
      <c r="AJ52" s="346">
        <v>9</v>
      </c>
      <c r="AK52" s="346">
        <v>9</v>
      </c>
      <c r="AL52" s="346">
        <v>9</v>
      </c>
      <c r="AM52" s="346">
        <v>8</v>
      </c>
      <c r="AN52" s="346">
        <v>8</v>
      </c>
      <c r="AO52" s="572">
        <v>9</v>
      </c>
      <c r="AP52" s="346">
        <v>9</v>
      </c>
      <c r="AQ52" s="346">
        <v>8</v>
      </c>
      <c r="AR52" s="346">
        <v>8</v>
      </c>
      <c r="AS52" s="346">
        <v>8</v>
      </c>
      <c r="AT52" s="346">
        <v>4</v>
      </c>
      <c r="AU52" s="346">
        <v>8</v>
      </c>
      <c r="AV52" s="346">
        <v>8</v>
      </c>
      <c r="AW52" s="346">
        <v>9</v>
      </c>
      <c r="AX52" s="346">
        <v>9</v>
      </c>
      <c r="AY52" s="346">
        <v>9</v>
      </c>
      <c r="AZ52" s="584"/>
      <c r="BA52" s="467">
        <v>32.4</v>
      </c>
      <c r="BB52" s="348">
        <v>51.42</v>
      </c>
      <c r="BC52" s="348" t="s">
        <v>430</v>
      </c>
      <c r="BD52" s="348" t="s">
        <v>430</v>
      </c>
      <c r="BE52" s="375">
        <v>12.45</v>
      </c>
      <c r="BF52" s="375">
        <v>3.73</v>
      </c>
      <c r="BG52" s="374"/>
      <c r="BH52" s="594">
        <v>3.73</v>
      </c>
      <c r="BI52" s="348">
        <v>51.01</v>
      </c>
      <c r="BJ52" s="348">
        <v>12.86</v>
      </c>
      <c r="BK52" s="348" t="s">
        <v>430</v>
      </c>
      <c r="BL52" s="348" t="s">
        <v>430</v>
      </c>
      <c r="BM52" s="375" t="s">
        <v>430</v>
      </c>
      <c r="BN52" s="375" t="s">
        <v>430</v>
      </c>
      <c r="BO52" s="375">
        <v>32.4</v>
      </c>
      <c r="BP52" s="375" t="s">
        <v>430</v>
      </c>
      <c r="BQ52" s="375" t="s">
        <v>430</v>
      </c>
      <c r="BR52" s="466"/>
      <c r="BS52" s="373" t="s">
        <v>430</v>
      </c>
      <c r="BT52" s="354">
        <v>12.864378370000001</v>
      </c>
      <c r="BU52" s="430"/>
      <c r="BV52" s="374" t="s">
        <v>554</v>
      </c>
    </row>
    <row r="53" spans="1:74" s="107" customFormat="1" x14ac:dyDescent="0.25">
      <c r="A53" s="345" t="s">
        <v>7492</v>
      </c>
      <c r="B53" s="373"/>
      <c r="C53" s="719">
        <v>43796</v>
      </c>
      <c r="D53" s="373"/>
      <c r="E53" s="346">
        <v>335.42099999999999</v>
      </c>
      <c r="F53" s="373"/>
      <c r="G53" s="347">
        <v>1435.4051999999999</v>
      </c>
      <c r="H53" s="374"/>
      <c r="I53" s="348">
        <v>0.45523000000000002</v>
      </c>
      <c r="J53" s="348">
        <v>7.66</v>
      </c>
      <c r="K53" s="348">
        <v>0.45523000000000002</v>
      </c>
      <c r="L53" s="348">
        <v>0.45380999999999999</v>
      </c>
      <c r="M53" s="348"/>
      <c r="N53" s="350">
        <v>11.9781</v>
      </c>
      <c r="O53" s="348">
        <v>13.4886</v>
      </c>
      <c r="P53" s="348">
        <v>12.970499999999999</v>
      </c>
      <c r="Q53" s="348">
        <v>13.168100000000001</v>
      </c>
      <c r="R53" s="348">
        <v>8.9976000000000003</v>
      </c>
      <c r="S53" s="348">
        <v>7.5671999999999997</v>
      </c>
      <c r="T53" s="348">
        <v>6.6486000000000001</v>
      </c>
      <c r="U53" s="354">
        <v>6.4154</v>
      </c>
      <c r="V53" s="348">
        <v>6.4489000000000001</v>
      </c>
      <c r="W53" s="348">
        <v>7.1595000000000004</v>
      </c>
      <c r="X53" s="348">
        <v>7.1052999999999997</v>
      </c>
      <c r="Y53" s="375">
        <v>6.1067</v>
      </c>
      <c r="Z53" s="348" t="s">
        <v>430</v>
      </c>
      <c r="AA53" s="348">
        <v>7.7480000000000002</v>
      </c>
      <c r="AB53" s="348">
        <v>6.6173999999999999</v>
      </c>
      <c r="AC53" s="348">
        <v>6.4119000000000002</v>
      </c>
      <c r="AD53" s="348">
        <v>6.4337</v>
      </c>
      <c r="AE53" s="348">
        <v>12.0755</v>
      </c>
      <c r="AF53" s="348">
        <v>5.6630000000000003</v>
      </c>
      <c r="AG53" s="569"/>
      <c r="AH53" s="346">
        <v>2</v>
      </c>
      <c r="AI53" s="346">
        <v>2</v>
      </c>
      <c r="AJ53" s="346">
        <v>1</v>
      </c>
      <c r="AK53" s="346">
        <v>1</v>
      </c>
      <c r="AL53" s="346">
        <v>1</v>
      </c>
      <c r="AM53" s="346">
        <v>1</v>
      </c>
      <c r="AN53" s="346">
        <v>1</v>
      </c>
      <c r="AO53" s="572">
        <v>2</v>
      </c>
      <c r="AP53" s="346">
        <v>2</v>
      </c>
      <c r="AQ53" s="346">
        <v>2</v>
      </c>
      <c r="AR53" s="346">
        <v>2</v>
      </c>
      <c r="AS53" s="346">
        <v>6</v>
      </c>
      <c r="AT53" s="346" t="s">
        <v>430</v>
      </c>
      <c r="AU53" s="346">
        <v>1</v>
      </c>
      <c r="AV53" s="346">
        <v>1</v>
      </c>
      <c r="AW53" s="346">
        <v>1</v>
      </c>
      <c r="AX53" s="346">
        <v>1</v>
      </c>
      <c r="AY53" s="346">
        <v>1</v>
      </c>
      <c r="AZ53" s="584"/>
      <c r="BA53" s="467">
        <v>8.0500000000000007</v>
      </c>
      <c r="BB53" s="348">
        <v>90.97</v>
      </c>
      <c r="BC53" s="348" t="s">
        <v>430</v>
      </c>
      <c r="BD53" s="348">
        <v>1.46</v>
      </c>
      <c r="BE53" s="375" t="s">
        <v>430</v>
      </c>
      <c r="BF53" s="375">
        <v>-0.49</v>
      </c>
      <c r="BG53" s="374"/>
      <c r="BH53" s="594">
        <v>-0.49</v>
      </c>
      <c r="BI53" s="348">
        <v>68.92</v>
      </c>
      <c r="BJ53" s="348">
        <v>22.05</v>
      </c>
      <c r="BK53" s="348">
        <v>1.46</v>
      </c>
      <c r="BL53" s="348" t="s">
        <v>430</v>
      </c>
      <c r="BM53" s="375">
        <v>1.38</v>
      </c>
      <c r="BN53" s="375" t="s">
        <v>430</v>
      </c>
      <c r="BO53" s="375">
        <v>6.67</v>
      </c>
      <c r="BP53" s="375" t="s">
        <v>430</v>
      </c>
      <c r="BQ53" s="375" t="s">
        <v>430</v>
      </c>
      <c r="BR53" s="466"/>
      <c r="BS53" s="373" t="s">
        <v>430</v>
      </c>
      <c r="BT53" s="354">
        <v>16.795600463359101</v>
      </c>
      <c r="BU53" s="430"/>
      <c r="BV53" s="374" t="s">
        <v>554</v>
      </c>
    </row>
    <row r="54" spans="1:74" s="107" customFormat="1" x14ac:dyDescent="0.25">
      <c r="A54" s="345" t="s">
        <v>7493</v>
      </c>
      <c r="B54" s="373"/>
      <c r="C54" s="719">
        <v>45533</v>
      </c>
      <c r="D54" s="373"/>
      <c r="E54" s="346">
        <v>327.32</v>
      </c>
      <c r="F54" s="373"/>
      <c r="G54" s="347">
        <v>11.336499999999999</v>
      </c>
      <c r="H54" s="374"/>
      <c r="I54" s="348">
        <v>0.56000000000000005</v>
      </c>
      <c r="J54" s="348">
        <v>7.53</v>
      </c>
      <c r="K54" s="348">
        <v>0.22</v>
      </c>
      <c r="L54" s="348">
        <v>0.25</v>
      </c>
      <c r="M54" s="348"/>
      <c r="N54" s="350">
        <v>14.816599999999999</v>
      </c>
      <c r="O54" s="348">
        <v>8.0546000000000006</v>
      </c>
      <c r="P54" s="348">
        <v>10.231</v>
      </c>
      <c r="Q54" s="348">
        <v>11.7819</v>
      </c>
      <c r="R54" s="348">
        <v>7.9362000000000004</v>
      </c>
      <c r="S54" s="348">
        <v>6.5564999999999998</v>
      </c>
      <c r="T54" s="348">
        <v>6.2327000000000004</v>
      </c>
      <c r="U54" s="354">
        <v>6.2826000000000004</v>
      </c>
      <c r="V54" s="348">
        <v>6.4649999999999999</v>
      </c>
      <c r="W54" s="348" t="s">
        <v>430</v>
      </c>
      <c r="X54" s="348" t="s">
        <v>430</v>
      </c>
      <c r="Y54" s="375" t="s">
        <v>430</v>
      </c>
      <c r="Z54" s="348" t="s">
        <v>430</v>
      </c>
      <c r="AA54" s="348">
        <v>6.4736000000000002</v>
      </c>
      <c r="AB54" s="348">
        <v>6.2130000000000001</v>
      </c>
      <c r="AC54" s="348">
        <v>6.2503000000000002</v>
      </c>
      <c r="AD54" s="348">
        <v>6.3734000000000002</v>
      </c>
      <c r="AE54" s="348">
        <v>11.029299999999999</v>
      </c>
      <c r="AF54" s="348">
        <v>7.2062999999999997</v>
      </c>
      <c r="AG54" s="569"/>
      <c r="AH54" s="346">
        <v>1</v>
      </c>
      <c r="AI54" s="346">
        <v>9</v>
      </c>
      <c r="AJ54" s="346">
        <v>7</v>
      </c>
      <c r="AK54" s="346">
        <v>6</v>
      </c>
      <c r="AL54" s="346">
        <v>7</v>
      </c>
      <c r="AM54" s="346">
        <v>9</v>
      </c>
      <c r="AN54" s="346">
        <v>7</v>
      </c>
      <c r="AO54" s="572">
        <v>5</v>
      </c>
      <c r="AP54" s="346">
        <v>1</v>
      </c>
      <c r="AQ54" s="346" t="s">
        <v>430</v>
      </c>
      <c r="AR54" s="346" t="s">
        <v>430</v>
      </c>
      <c r="AS54" s="346" t="s">
        <v>430</v>
      </c>
      <c r="AT54" s="346" t="s">
        <v>430</v>
      </c>
      <c r="AU54" s="346">
        <v>9</v>
      </c>
      <c r="AV54" s="346">
        <v>7</v>
      </c>
      <c r="AW54" s="346">
        <v>5</v>
      </c>
      <c r="AX54" s="346">
        <v>3</v>
      </c>
      <c r="AY54" s="346">
        <v>5</v>
      </c>
      <c r="AZ54" s="584"/>
      <c r="BA54" s="467">
        <v>6.29</v>
      </c>
      <c r="BB54" s="348">
        <v>69.58</v>
      </c>
      <c r="BC54" s="348" t="s">
        <v>430</v>
      </c>
      <c r="BD54" s="348">
        <v>8.5299999999999994</v>
      </c>
      <c r="BE54" s="375">
        <v>37.049999999999997</v>
      </c>
      <c r="BF54" s="375">
        <v>15.6</v>
      </c>
      <c r="BG54" s="374"/>
      <c r="BH54" s="594">
        <v>15.59</v>
      </c>
      <c r="BI54" s="348">
        <v>32.85</v>
      </c>
      <c r="BJ54" s="348">
        <v>19.54</v>
      </c>
      <c r="BK54" s="348">
        <v>25.72</v>
      </c>
      <c r="BL54" s="348" t="s">
        <v>430</v>
      </c>
      <c r="BM54" s="375">
        <v>6.29</v>
      </c>
      <c r="BN54" s="375" t="s">
        <v>430</v>
      </c>
      <c r="BO54" s="375" t="s">
        <v>430</v>
      </c>
      <c r="BP54" s="375" t="s">
        <v>430</v>
      </c>
      <c r="BQ54" s="375">
        <v>37.049999999999997</v>
      </c>
      <c r="BR54" s="466"/>
      <c r="BS54" s="373">
        <v>7.7907433019651</v>
      </c>
      <c r="BT54" s="354">
        <v>21.449707416805602</v>
      </c>
      <c r="BU54" s="430"/>
      <c r="BV54" s="374" t="s">
        <v>554</v>
      </c>
    </row>
    <row r="55" spans="1:74" s="107" customFormat="1" x14ac:dyDescent="0.25">
      <c r="A55" s="345" t="s">
        <v>7494</v>
      </c>
      <c r="B55" s="373"/>
      <c r="C55" s="719">
        <v>43755</v>
      </c>
      <c r="D55" s="373"/>
      <c r="E55" s="346">
        <v>203.3</v>
      </c>
      <c r="F55" s="373"/>
      <c r="G55" s="347">
        <v>1498.0189</v>
      </c>
      <c r="H55" s="374"/>
      <c r="I55" s="348">
        <v>0.48896000000000001</v>
      </c>
      <c r="J55" s="348">
        <v>7.7</v>
      </c>
      <c r="K55" s="348">
        <v>0.44679000000000002</v>
      </c>
      <c r="L55" s="348">
        <v>0.47836000000000001</v>
      </c>
      <c r="M55" s="348"/>
      <c r="N55" s="350">
        <v>8.157</v>
      </c>
      <c r="O55" s="348">
        <v>10.0656</v>
      </c>
      <c r="P55" s="348">
        <v>10.5084</v>
      </c>
      <c r="Q55" s="348">
        <v>12.0025</v>
      </c>
      <c r="R55" s="348">
        <v>8.5015999999999998</v>
      </c>
      <c r="S55" s="348">
        <v>7.3425000000000002</v>
      </c>
      <c r="T55" s="348">
        <v>6.5490000000000004</v>
      </c>
      <c r="U55" s="354">
        <v>6.4275000000000002</v>
      </c>
      <c r="V55" s="348">
        <v>6.4423000000000004</v>
      </c>
      <c r="W55" s="348">
        <v>7.1978999999999997</v>
      </c>
      <c r="X55" s="348">
        <v>7.3011999999999997</v>
      </c>
      <c r="Y55" s="375">
        <v>6.4398999999999997</v>
      </c>
      <c r="Z55" s="348" t="s">
        <v>430</v>
      </c>
      <c r="AA55" s="348">
        <v>7.5011999999999999</v>
      </c>
      <c r="AB55" s="348">
        <v>6.5075000000000003</v>
      </c>
      <c r="AC55" s="348">
        <v>6.4062000000000001</v>
      </c>
      <c r="AD55" s="348">
        <v>6.4123999999999999</v>
      </c>
      <c r="AE55" s="348">
        <v>11.1639</v>
      </c>
      <c r="AF55" s="348">
        <v>6.2426000000000004</v>
      </c>
      <c r="AG55" s="569"/>
      <c r="AH55" s="346">
        <v>8</v>
      </c>
      <c r="AI55" s="346">
        <v>8</v>
      </c>
      <c r="AJ55" s="346">
        <v>6</v>
      </c>
      <c r="AK55" s="346">
        <v>5</v>
      </c>
      <c r="AL55" s="346">
        <v>3</v>
      </c>
      <c r="AM55" s="346">
        <v>3</v>
      </c>
      <c r="AN55" s="346">
        <v>2</v>
      </c>
      <c r="AO55" s="572">
        <v>1</v>
      </c>
      <c r="AP55" s="346">
        <v>3</v>
      </c>
      <c r="AQ55" s="346">
        <v>1</v>
      </c>
      <c r="AR55" s="346">
        <v>1</v>
      </c>
      <c r="AS55" s="346">
        <v>1</v>
      </c>
      <c r="AT55" s="346" t="s">
        <v>430</v>
      </c>
      <c r="AU55" s="346">
        <v>2</v>
      </c>
      <c r="AV55" s="346">
        <v>2</v>
      </c>
      <c r="AW55" s="346">
        <v>2</v>
      </c>
      <c r="AX55" s="346">
        <v>2</v>
      </c>
      <c r="AY55" s="346">
        <v>3</v>
      </c>
      <c r="AZ55" s="584"/>
      <c r="BA55" s="467">
        <v>6.92</v>
      </c>
      <c r="BB55" s="348">
        <v>69.23</v>
      </c>
      <c r="BC55" s="348">
        <v>14.53</v>
      </c>
      <c r="BD55" s="348">
        <v>4.6900000000000004</v>
      </c>
      <c r="BE55" s="375" t="s">
        <v>430</v>
      </c>
      <c r="BF55" s="375">
        <v>4.63</v>
      </c>
      <c r="BG55" s="374"/>
      <c r="BH55" s="594">
        <v>4.5599999999999996</v>
      </c>
      <c r="BI55" s="348">
        <v>28.92</v>
      </c>
      <c r="BJ55" s="348">
        <v>6.37</v>
      </c>
      <c r="BK55" s="348">
        <v>53.16</v>
      </c>
      <c r="BL55" s="348" t="s">
        <v>430</v>
      </c>
      <c r="BM55" s="375" t="s">
        <v>430</v>
      </c>
      <c r="BN55" s="375" t="s">
        <v>430</v>
      </c>
      <c r="BO55" s="375">
        <v>6.92</v>
      </c>
      <c r="BP55" s="375" t="s">
        <v>430</v>
      </c>
      <c r="BQ55" s="375" t="s">
        <v>430</v>
      </c>
      <c r="BR55" s="466"/>
      <c r="BS55" s="373">
        <v>6.5510816786897799</v>
      </c>
      <c r="BT55" s="354">
        <v>8.2881389883423697</v>
      </c>
      <c r="BU55" s="430"/>
      <c r="BV55" s="374" t="s">
        <v>554</v>
      </c>
    </row>
    <row r="56" spans="1:74" s="107" customFormat="1" x14ac:dyDescent="0.25">
      <c r="A56" s="345" t="s">
        <v>7495</v>
      </c>
      <c r="B56" s="373"/>
      <c r="C56" s="719">
        <v>41275</v>
      </c>
      <c r="D56" s="373"/>
      <c r="E56" s="346">
        <v>162.81200000000001</v>
      </c>
      <c r="F56" s="373"/>
      <c r="G56" s="347">
        <v>37.7485</v>
      </c>
      <c r="H56" s="374"/>
      <c r="I56" s="348">
        <v>0.32547999999999999</v>
      </c>
      <c r="J56" s="348">
        <v>7.13</v>
      </c>
      <c r="K56" s="348">
        <v>0.29588999999999999</v>
      </c>
      <c r="L56" s="348">
        <v>0.31562000000000001</v>
      </c>
      <c r="M56" s="348"/>
      <c r="N56" s="350">
        <v>10.929500000000001</v>
      </c>
      <c r="O56" s="348">
        <v>11.9694</v>
      </c>
      <c r="P56" s="348">
        <v>11.726100000000001</v>
      </c>
      <c r="Q56" s="348">
        <v>12.345000000000001</v>
      </c>
      <c r="R56" s="348">
        <v>8.3526000000000007</v>
      </c>
      <c r="S56" s="348">
        <v>6.8445999999999998</v>
      </c>
      <c r="T56" s="348">
        <v>6.1069000000000004</v>
      </c>
      <c r="U56" s="354">
        <v>6.0054999999999996</v>
      </c>
      <c r="V56" s="348">
        <v>6.1086999999999998</v>
      </c>
      <c r="W56" s="348">
        <v>6.9245999999999999</v>
      </c>
      <c r="X56" s="348">
        <v>7.0636999999999999</v>
      </c>
      <c r="Y56" s="375">
        <v>6.3045</v>
      </c>
      <c r="Z56" s="348">
        <v>7.2636000000000003</v>
      </c>
      <c r="AA56" s="348">
        <v>7.1188000000000002</v>
      </c>
      <c r="AB56" s="348">
        <v>6.0457000000000001</v>
      </c>
      <c r="AC56" s="348">
        <v>5.9776999999999996</v>
      </c>
      <c r="AD56" s="348">
        <v>6.0804</v>
      </c>
      <c r="AE56" s="348">
        <v>11.1046</v>
      </c>
      <c r="AF56" s="348">
        <v>7.8593999999999999</v>
      </c>
      <c r="AG56" s="569"/>
      <c r="AH56" s="346">
        <v>3</v>
      </c>
      <c r="AI56" s="346">
        <v>4</v>
      </c>
      <c r="AJ56" s="346">
        <v>3</v>
      </c>
      <c r="AK56" s="346">
        <v>3</v>
      </c>
      <c r="AL56" s="346">
        <v>4</v>
      </c>
      <c r="AM56" s="346">
        <v>7</v>
      </c>
      <c r="AN56" s="346">
        <v>9</v>
      </c>
      <c r="AO56" s="572">
        <v>8</v>
      </c>
      <c r="AP56" s="346">
        <v>8</v>
      </c>
      <c r="AQ56" s="346">
        <v>6</v>
      </c>
      <c r="AR56" s="346">
        <v>4</v>
      </c>
      <c r="AS56" s="346">
        <v>2</v>
      </c>
      <c r="AT56" s="346">
        <v>1</v>
      </c>
      <c r="AU56" s="346">
        <v>6</v>
      </c>
      <c r="AV56" s="346">
        <v>9</v>
      </c>
      <c r="AW56" s="346">
        <v>8</v>
      </c>
      <c r="AX56" s="346">
        <v>8</v>
      </c>
      <c r="AY56" s="346">
        <v>4</v>
      </c>
      <c r="AZ56" s="584"/>
      <c r="BA56" s="467">
        <v>8.5399999999999991</v>
      </c>
      <c r="BB56" s="348">
        <v>72.58</v>
      </c>
      <c r="BC56" s="348">
        <v>2.84</v>
      </c>
      <c r="BD56" s="348">
        <v>2.86</v>
      </c>
      <c r="BE56" s="375" t="s">
        <v>430</v>
      </c>
      <c r="BF56" s="375">
        <v>13.18</v>
      </c>
      <c r="BG56" s="374"/>
      <c r="BH56" s="594">
        <v>13.18</v>
      </c>
      <c r="BI56" s="348">
        <v>48.84</v>
      </c>
      <c r="BJ56" s="348">
        <v>18.600000000000001</v>
      </c>
      <c r="BK56" s="348">
        <v>10.85</v>
      </c>
      <c r="BL56" s="348" t="s">
        <v>430</v>
      </c>
      <c r="BM56" s="375" t="s">
        <v>430</v>
      </c>
      <c r="BN56" s="375" t="s">
        <v>430</v>
      </c>
      <c r="BO56" s="375">
        <v>8.5399999999999991</v>
      </c>
      <c r="BP56" s="375" t="s">
        <v>430</v>
      </c>
      <c r="BQ56" s="375" t="s">
        <v>430</v>
      </c>
      <c r="BR56" s="466"/>
      <c r="BS56" s="373">
        <v>2.8419747102841999</v>
      </c>
      <c r="BT56" s="354">
        <v>16.3153855416315</v>
      </c>
      <c r="BU56" s="430"/>
      <c r="BV56" s="374" t="s">
        <v>554</v>
      </c>
    </row>
    <row r="57" spans="1:74" s="107" customFormat="1" x14ac:dyDescent="0.25">
      <c r="A57" s="345" t="s">
        <v>7496</v>
      </c>
      <c r="B57" s="373"/>
      <c r="C57" s="719">
        <v>44319</v>
      </c>
      <c r="D57" s="373"/>
      <c r="E57" s="346">
        <v>153.01</v>
      </c>
      <c r="F57" s="373"/>
      <c r="G57" s="347">
        <v>1358.4702</v>
      </c>
      <c r="H57" s="374"/>
      <c r="I57" s="348">
        <v>0.30137000000000003</v>
      </c>
      <c r="J57" s="348">
        <v>6.83</v>
      </c>
      <c r="K57" s="348">
        <v>0.29041</v>
      </c>
      <c r="L57" s="348">
        <v>0.29863000000000001</v>
      </c>
      <c r="M57" s="348"/>
      <c r="N57" s="350">
        <v>9.4789999999999992</v>
      </c>
      <c r="O57" s="348">
        <v>10.7524</v>
      </c>
      <c r="P57" s="348">
        <v>10.096299999999999</v>
      </c>
      <c r="Q57" s="348">
        <v>10.9095</v>
      </c>
      <c r="R57" s="348">
        <v>7.8106</v>
      </c>
      <c r="S57" s="348">
        <v>7.0273000000000003</v>
      </c>
      <c r="T57" s="348">
        <v>6.4366000000000003</v>
      </c>
      <c r="U57" s="354">
        <v>6.3083999999999998</v>
      </c>
      <c r="V57" s="348">
        <v>6.2735000000000003</v>
      </c>
      <c r="W57" s="348">
        <v>6.9598000000000004</v>
      </c>
      <c r="X57" s="348">
        <v>7.0880000000000001</v>
      </c>
      <c r="Y57" s="375">
        <v>6.2275999999999998</v>
      </c>
      <c r="Z57" s="348" t="s">
        <v>430</v>
      </c>
      <c r="AA57" s="348">
        <v>7.1449999999999996</v>
      </c>
      <c r="AB57" s="348">
        <v>6.3430999999999997</v>
      </c>
      <c r="AC57" s="348">
        <v>6.2964000000000002</v>
      </c>
      <c r="AD57" s="348">
        <v>6.2820999999999998</v>
      </c>
      <c r="AE57" s="348">
        <v>9.9587000000000003</v>
      </c>
      <c r="AF57" s="348">
        <v>6.1554000000000002</v>
      </c>
      <c r="AG57" s="569"/>
      <c r="AH57" s="346">
        <v>5</v>
      </c>
      <c r="AI57" s="346">
        <v>6</v>
      </c>
      <c r="AJ57" s="346">
        <v>8</v>
      </c>
      <c r="AK57" s="346">
        <v>8</v>
      </c>
      <c r="AL57" s="346">
        <v>8</v>
      </c>
      <c r="AM57" s="346">
        <v>6</v>
      </c>
      <c r="AN57" s="346">
        <v>4</v>
      </c>
      <c r="AO57" s="572">
        <v>4</v>
      </c>
      <c r="AP57" s="346">
        <v>5</v>
      </c>
      <c r="AQ57" s="346">
        <v>4</v>
      </c>
      <c r="AR57" s="346">
        <v>3</v>
      </c>
      <c r="AS57" s="346">
        <v>4</v>
      </c>
      <c r="AT57" s="346" t="s">
        <v>430</v>
      </c>
      <c r="AU57" s="346">
        <v>5</v>
      </c>
      <c r="AV57" s="346">
        <v>5</v>
      </c>
      <c r="AW57" s="346">
        <v>3</v>
      </c>
      <c r="AX57" s="346">
        <v>4</v>
      </c>
      <c r="AY57" s="346">
        <v>8</v>
      </c>
      <c r="AZ57" s="584"/>
      <c r="BA57" s="467">
        <v>10.34</v>
      </c>
      <c r="BB57" s="348">
        <v>66.84</v>
      </c>
      <c r="BC57" s="348" t="s">
        <v>430</v>
      </c>
      <c r="BD57" s="348" t="s">
        <v>430</v>
      </c>
      <c r="BE57" s="375" t="s">
        <v>430</v>
      </c>
      <c r="BF57" s="375">
        <v>22.82</v>
      </c>
      <c r="BG57" s="374"/>
      <c r="BH57" s="594">
        <v>22.82</v>
      </c>
      <c r="BI57" s="348">
        <v>34.450000000000003</v>
      </c>
      <c r="BJ57" s="348">
        <v>3.44</v>
      </c>
      <c r="BK57" s="348">
        <v>28.96</v>
      </c>
      <c r="BL57" s="348" t="s">
        <v>430</v>
      </c>
      <c r="BM57" s="375" t="s">
        <v>430</v>
      </c>
      <c r="BN57" s="375" t="s">
        <v>430</v>
      </c>
      <c r="BO57" s="375">
        <v>10.34</v>
      </c>
      <c r="BP57" s="375" t="s">
        <v>430</v>
      </c>
      <c r="BQ57" s="375" t="s">
        <v>430</v>
      </c>
      <c r="BR57" s="466"/>
      <c r="BS57" s="373">
        <v>6.8720845379383704</v>
      </c>
      <c r="BT57" s="354">
        <v>1.72416530948275</v>
      </c>
      <c r="BU57" s="430"/>
      <c r="BV57" s="374" t="s">
        <v>554</v>
      </c>
    </row>
    <row r="58" spans="1:74" s="107" customFormat="1" x14ac:dyDescent="0.25">
      <c r="A58" s="345" t="s">
        <v>7497</v>
      </c>
      <c r="B58" s="373"/>
      <c r="C58" s="719">
        <v>41275</v>
      </c>
      <c r="D58" s="373"/>
      <c r="E58" s="346">
        <v>145.65</v>
      </c>
      <c r="F58" s="373"/>
      <c r="G58" s="347">
        <v>3472.2303000000002</v>
      </c>
      <c r="H58" s="374"/>
      <c r="I58" s="348">
        <v>0.38</v>
      </c>
      <c r="J58" s="348">
        <v>7.29</v>
      </c>
      <c r="K58" s="348">
        <v>0.38</v>
      </c>
      <c r="L58" s="348">
        <v>0.38</v>
      </c>
      <c r="M58" s="348"/>
      <c r="N58" s="350">
        <v>9.6283999999999992</v>
      </c>
      <c r="O58" s="348">
        <v>13.5106</v>
      </c>
      <c r="P58" s="348">
        <v>12.020799999999999</v>
      </c>
      <c r="Q58" s="348">
        <v>12.0989</v>
      </c>
      <c r="R58" s="348">
        <v>8.3003999999999998</v>
      </c>
      <c r="S58" s="348">
        <v>7.3678999999999997</v>
      </c>
      <c r="T58" s="348">
        <v>6.4702000000000002</v>
      </c>
      <c r="U58" s="354">
        <v>6.3228999999999997</v>
      </c>
      <c r="V58" s="348">
        <v>6.2786</v>
      </c>
      <c r="W58" s="348">
        <v>6.9305000000000003</v>
      </c>
      <c r="X58" s="348">
        <v>6.8583999999999996</v>
      </c>
      <c r="Y58" s="375">
        <v>6.0530999999999997</v>
      </c>
      <c r="Z58" s="348">
        <v>6.5575999999999999</v>
      </c>
      <c r="AA58" s="348">
        <v>6.9478999999999997</v>
      </c>
      <c r="AB58" s="348">
        <v>6.4015000000000004</v>
      </c>
      <c r="AC58" s="348">
        <v>6.2785000000000002</v>
      </c>
      <c r="AD58" s="348">
        <v>6.2511000000000001</v>
      </c>
      <c r="AE58" s="348">
        <v>10.899800000000001</v>
      </c>
      <c r="AF58" s="348">
        <v>7.2721</v>
      </c>
      <c r="AG58" s="569"/>
      <c r="AH58" s="346">
        <v>4</v>
      </c>
      <c r="AI58" s="346">
        <v>1</v>
      </c>
      <c r="AJ58" s="346">
        <v>2</v>
      </c>
      <c r="AK58" s="346">
        <v>4</v>
      </c>
      <c r="AL58" s="346">
        <v>5</v>
      </c>
      <c r="AM58" s="346">
        <v>2</v>
      </c>
      <c r="AN58" s="346">
        <v>3</v>
      </c>
      <c r="AO58" s="572">
        <v>3</v>
      </c>
      <c r="AP58" s="346">
        <v>4</v>
      </c>
      <c r="AQ58" s="346">
        <v>5</v>
      </c>
      <c r="AR58" s="346">
        <v>7</v>
      </c>
      <c r="AS58" s="346">
        <v>7</v>
      </c>
      <c r="AT58" s="346">
        <v>2</v>
      </c>
      <c r="AU58" s="346">
        <v>7</v>
      </c>
      <c r="AV58" s="346">
        <v>3</v>
      </c>
      <c r="AW58" s="346">
        <v>4</v>
      </c>
      <c r="AX58" s="346">
        <v>6</v>
      </c>
      <c r="AY58" s="346">
        <v>6</v>
      </c>
      <c r="AZ58" s="584"/>
      <c r="BA58" s="467">
        <v>1.76</v>
      </c>
      <c r="BB58" s="348">
        <v>78.13</v>
      </c>
      <c r="BC58" s="348" t="s">
        <v>430</v>
      </c>
      <c r="BD58" s="348">
        <v>7.86</v>
      </c>
      <c r="BE58" s="375" t="s">
        <v>430</v>
      </c>
      <c r="BF58" s="375">
        <v>12.25</v>
      </c>
      <c r="BG58" s="374"/>
      <c r="BH58" s="594">
        <v>12.25</v>
      </c>
      <c r="BI58" s="348">
        <v>67.61</v>
      </c>
      <c r="BJ58" s="348">
        <v>3.37</v>
      </c>
      <c r="BK58" s="348">
        <v>15</v>
      </c>
      <c r="BL58" s="348" t="s">
        <v>430</v>
      </c>
      <c r="BM58" s="375" t="s">
        <v>430</v>
      </c>
      <c r="BN58" s="375" t="s">
        <v>430</v>
      </c>
      <c r="BO58" s="375">
        <v>1.76</v>
      </c>
      <c r="BP58" s="375" t="s">
        <v>430</v>
      </c>
      <c r="BQ58" s="375" t="s">
        <v>430</v>
      </c>
      <c r="BR58" s="466"/>
      <c r="BS58" s="373" t="s">
        <v>430</v>
      </c>
      <c r="BT58" s="354">
        <v>18.210224474536901</v>
      </c>
      <c r="BU58" s="430"/>
      <c r="BV58" s="374" t="s">
        <v>554</v>
      </c>
    </row>
    <row r="59" spans="1:74" x14ac:dyDescent="0.25">
      <c r="A59" s="318" t="s">
        <v>93</v>
      </c>
      <c r="B59" s="43"/>
      <c r="C59" s="720"/>
      <c r="D59" s="43"/>
      <c r="E59" s="51"/>
      <c r="F59" s="43"/>
      <c r="G59" s="55"/>
      <c r="H59" s="66"/>
      <c r="I59" s="59"/>
      <c r="J59" s="59"/>
      <c r="K59" s="59"/>
      <c r="L59" s="59"/>
      <c r="M59" s="59"/>
      <c r="N59" s="70">
        <v>9.9916</v>
      </c>
      <c r="O59" s="59">
        <v>11.433</v>
      </c>
      <c r="P59" s="59">
        <v>11.0792</v>
      </c>
      <c r="Q59" s="59">
        <v>11.83</v>
      </c>
      <c r="R59" s="59">
        <v>8.2865000000000002</v>
      </c>
      <c r="S59" s="59">
        <v>7.0932000000000004</v>
      </c>
      <c r="T59" s="59">
        <v>6.3659999999999997</v>
      </c>
      <c r="U59" s="88">
        <v>6.2351999999999999</v>
      </c>
      <c r="V59" s="59">
        <v>6.2752999999999997</v>
      </c>
      <c r="W59" s="59">
        <v>6.9256000000000002</v>
      </c>
      <c r="X59" s="59">
        <v>6.9865000000000004</v>
      </c>
      <c r="Y59" s="276">
        <v>6.1402999999999999</v>
      </c>
      <c r="Z59" s="59">
        <v>6.0193000000000003</v>
      </c>
      <c r="AA59" s="59">
        <v>7.1837999999999997</v>
      </c>
      <c r="AB59" s="59">
        <v>6.3125</v>
      </c>
      <c r="AC59" s="59">
        <v>6.2127999999999997</v>
      </c>
      <c r="AD59" s="59">
        <v>6.2516999999999996</v>
      </c>
      <c r="AE59" s="59">
        <v>10.873799999999999</v>
      </c>
      <c r="AF59" s="59">
        <v>6.4531999999999998</v>
      </c>
      <c r="AG59" s="553"/>
      <c r="AH59" s="51">
        <v>9</v>
      </c>
      <c r="AI59" s="51">
        <v>9</v>
      </c>
      <c r="AJ59" s="51">
        <v>9</v>
      </c>
      <c r="AK59" s="51">
        <v>9</v>
      </c>
      <c r="AL59" s="51">
        <v>9</v>
      </c>
      <c r="AM59" s="51">
        <v>9</v>
      </c>
      <c r="AN59" s="51">
        <v>9</v>
      </c>
      <c r="AO59" s="560">
        <v>9</v>
      </c>
      <c r="AP59" s="51">
        <v>9</v>
      </c>
      <c r="AQ59" s="51">
        <v>8</v>
      </c>
      <c r="AR59" s="51">
        <v>8</v>
      </c>
      <c r="AS59" s="51">
        <v>8</v>
      </c>
      <c r="AT59" s="51">
        <v>4</v>
      </c>
      <c r="AU59" s="51">
        <v>9</v>
      </c>
      <c r="AV59" s="51">
        <v>9</v>
      </c>
      <c r="AW59" s="51">
        <v>9</v>
      </c>
      <c r="AX59" s="51">
        <v>9</v>
      </c>
      <c r="AY59" s="51">
        <v>9</v>
      </c>
      <c r="AZ59" s="579"/>
      <c r="BA59" s="577"/>
      <c r="BB59" s="59"/>
      <c r="BC59" s="59"/>
      <c r="BD59" s="59"/>
      <c r="BE59" s="276"/>
      <c r="BF59" s="276"/>
      <c r="BG59" s="66"/>
      <c r="BH59" s="586"/>
      <c r="BI59" s="59"/>
      <c r="BJ59" s="59"/>
      <c r="BK59" s="59"/>
      <c r="BL59" s="59"/>
      <c r="BM59" s="276"/>
      <c r="BN59" s="587"/>
      <c r="BO59" s="587"/>
      <c r="BP59" s="587"/>
      <c r="BQ59" s="587"/>
      <c r="BR59" s="148"/>
      <c r="BS59" s="43"/>
      <c r="BT59" s="88"/>
      <c r="BU59" s="34"/>
      <c r="BV59" s="66"/>
    </row>
    <row r="60" spans="1:74" x14ac:dyDescent="0.25">
      <c r="A60" s="320" t="s">
        <v>94</v>
      </c>
      <c r="B60" s="44"/>
      <c r="C60" s="721"/>
      <c r="D60" s="44"/>
      <c r="E60" s="52"/>
      <c r="F60" s="44"/>
      <c r="G60" s="56"/>
      <c r="H60" s="67"/>
      <c r="I60" s="60"/>
      <c r="J60" s="60"/>
      <c r="K60" s="60"/>
      <c r="L60" s="60"/>
      <c r="M60" s="60"/>
      <c r="N60" s="71">
        <v>14.816599999999999</v>
      </c>
      <c r="O60" s="60">
        <v>13.5106</v>
      </c>
      <c r="P60" s="60">
        <v>12.970499999999999</v>
      </c>
      <c r="Q60" s="60">
        <v>13.168100000000001</v>
      </c>
      <c r="R60" s="60">
        <v>8.9976000000000003</v>
      </c>
      <c r="S60" s="60">
        <v>7.5671999999999997</v>
      </c>
      <c r="T60" s="60">
        <v>6.6486000000000001</v>
      </c>
      <c r="U60" s="89">
        <v>6.4275000000000002</v>
      </c>
      <c r="V60" s="60">
        <v>6.4649999999999999</v>
      </c>
      <c r="W60" s="60">
        <v>7.1978999999999997</v>
      </c>
      <c r="X60" s="60">
        <v>7.3011999999999997</v>
      </c>
      <c r="Y60" s="277">
        <v>6.4398999999999997</v>
      </c>
      <c r="Z60" s="60">
        <v>7.2636000000000003</v>
      </c>
      <c r="AA60" s="60">
        <v>7.7480000000000002</v>
      </c>
      <c r="AB60" s="60">
        <v>6.6173999999999999</v>
      </c>
      <c r="AC60" s="60">
        <v>6.4119000000000002</v>
      </c>
      <c r="AD60" s="60">
        <v>6.4337</v>
      </c>
      <c r="AE60" s="60">
        <v>12.0755</v>
      </c>
      <c r="AF60" s="60">
        <v>7.8593999999999999</v>
      </c>
      <c r="AG60" s="554"/>
      <c r="AH60" s="52"/>
      <c r="AI60" s="52"/>
      <c r="AJ60" s="52"/>
      <c r="AK60" s="52"/>
      <c r="AL60" s="52"/>
      <c r="AM60" s="52"/>
      <c r="AN60" s="52"/>
      <c r="AO60" s="561"/>
      <c r="AP60" s="52"/>
      <c r="AQ60" s="52"/>
      <c r="AR60" s="52"/>
      <c r="AS60" s="52"/>
      <c r="AT60" s="52"/>
      <c r="AU60" s="52"/>
      <c r="AV60" s="52"/>
      <c r="AW60" s="52"/>
      <c r="AX60" s="52"/>
      <c r="AY60" s="52"/>
      <c r="AZ60" s="580"/>
      <c r="BA60" s="551"/>
      <c r="BB60" s="60"/>
      <c r="BC60" s="60"/>
      <c r="BD60" s="60"/>
      <c r="BE60" s="277"/>
      <c r="BF60" s="277"/>
      <c r="BG60" s="67"/>
      <c r="BH60" s="588"/>
      <c r="BI60" s="60"/>
      <c r="BJ60" s="60"/>
      <c r="BK60" s="60"/>
      <c r="BL60" s="60"/>
      <c r="BM60" s="277"/>
      <c r="BN60" s="589"/>
      <c r="BO60" s="589"/>
      <c r="BP60" s="589"/>
      <c r="BQ60" s="589"/>
      <c r="BR60" s="146"/>
      <c r="BS60" s="44"/>
      <c r="BT60" s="89"/>
      <c r="BU60" s="26"/>
      <c r="BV60" s="67"/>
    </row>
    <row r="61" spans="1:74" x14ac:dyDescent="0.25">
      <c r="A61" s="320" t="s">
        <v>95</v>
      </c>
      <c r="B61" s="44"/>
      <c r="C61" s="721"/>
      <c r="D61" s="44"/>
      <c r="E61" s="52"/>
      <c r="F61" s="44"/>
      <c r="G61" s="56"/>
      <c r="H61" s="67"/>
      <c r="I61" s="60"/>
      <c r="J61" s="60"/>
      <c r="K61" s="60"/>
      <c r="L61" s="60"/>
      <c r="M61" s="60"/>
      <c r="N61" s="71">
        <v>8.0580999999999996</v>
      </c>
      <c r="O61" s="60">
        <v>8.0546000000000006</v>
      </c>
      <c r="P61" s="60">
        <v>9.2815999999999992</v>
      </c>
      <c r="Q61" s="60">
        <v>10.3085</v>
      </c>
      <c r="R61" s="60">
        <v>7.5879000000000003</v>
      </c>
      <c r="S61" s="60">
        <v>6.5564999999999998</v>
      </c>
      <c r="T61" s="60">
        <v>6.1069000000000004</v>
      </c>
      <c r="U61" s="89">
        <v>5.9659000000000004</v>
      </c>
      <c r="V61" s="60">
        <v>6.0537999999999998</v>
      </c>
      <c r="W61" s="60">
        <v>6.3501000000000003</v>
      </c>
      <c r="X61" s="60">
        <v>6.4626000000000001</v>
      </c>
      <c r="Y61" s="277">
        <v>5.6192000000000002</v>
      </c>
      <c r="Z61" s="60">
        <v>4.1097999999999999</v>
      </c>
      <c r="AA61" s="60">
        <v>6.4736000000000002</v>
      </c>
      <c r="AB61" s="60">
        <v>6.0457000000000001</v>
      </c>
      <c r="AC61" s="60">
        <v>5.9695</v>
      </c>
      <c r="AD61" s="60">
        <v>6.0683999999999996</v>
      </c>
      <c r="AE61" s="60">
        <v>9.4708000000000006</v>
      </c>
      <c r="AF61" s="60">
        <v>4.9097999999999997</v>
      </c>
      <c r="AG61" s="554"/>
      <c r="AH61" s="52"/>
      <c r="AI61" s="52"/>
      <c r="AJ61" s="52"/>
      <c r="AK61" s="52"/>
      <c r="AL61" s="52"/>
      <c r="AM61" s="52"/>
      <c r="AN61" s="52"/>
      <c r="AO61" s="561"/>
      <c r="AP61" s="52"/>
      <c r="AQ61" s="52"/>
      <c r="AR61" s="52"/>
      <c r="AS61" s="52"/>
      <c r="AT61" s="52"/>
      <c r="AU61" s="52"/>
      <c r="AV61" s="52"/>
      <c r="AW61" s="52"/>
      <c r="AX61" s="52"/>
      <c r="AY61" s="52"/>
      <c r="AZ61" s="580"/>
      <c r="BA61" s="551"/>
      <c r="BB61" s="60"/>
      <c r="BC61" s="60"/>
      <c r="BD61" s="60"/>
      <c r="BE61" s="277"/>
      <c r="BF61" s="277"/>
      <c r="BG61" s="67"/>
      <c r="BH61" s="588"/>
      <c r="BI61" s="60"/>
      <c r="BJ61" s="60"/>
      <c r="BK61" s="60"/>
      <c r="BL61" s="60"/>
      <c r="BM61" s="277"/>
      <c r="BN61" s="589"/>
      <c r="BO61" s="589"/>
      <c r="BP61" s="589"/>
      <c r="BQ61" s="589"/>
      <c r="BR61" s="146"/>
      <c r="BS61" s="44"/>
      <c r="BT61" s="89"/>
      <c r="BU61" s="26"/>
      <c r="BV61" s="67"/>
    </row>
    <row r="62" spans="1:74" x14ac:dyDescent="0.25">
      <c r="A62" s="321" t="s">
        <v>96</v>
      </c>
      <c r="B62" s="45"/>
      <c r="C62" s="722"/>
      <c r="D62" s="45"/>
      <c r="E62" s="53"/>
      <c r="F62" s="45"/>
      <c r="G62" s="57"/>
      <c r="H62" s="68"/>
      <c r="I62" s="61"/>
      <c r="J62" s="61"/>
      <c r="K62" s="61"/>
      <c r="L62" s="61"/>
      <c r="M62" s="61"/>
      <c r="N62" s="72">
        <v>9.4789999999999992</v>
      </c>
      <c r="O62" s="61">
        <v>11.6363</v>
      </c>
      <c r="P62" s="61">
        <v>11.2599</v>
      </c>
      <c r="Q62" s="61">
        <v>12.0025</v>
      </c>
      <c r="R62" s="61">
        <v>8.3003999999999998</v>
      </c>
      <c r="S62" s="61">
        <v>7.1005000000000003</v>
      </c>
      <c r="T62" s="61">
        <v>6.4248000000000003</v>
      </c>
      <c r="U62" s="90">
        <v>6.2826000000000004</v>
      </c>
      <c r="V62" s="61">
        <v>6.2735000000000003</v>
      </c>
      <c r="W62" s="61">
        <v>6.9451499999999999</v>
      </c>
      <c r="X62" s="61">
        <v>7.0399500000000002</v>
      </c>
      <c r="Y62" s="279">
        <v>6.1707000000000001</v>
      </c>
      <c r="Z62" s="61">
        <v>6.3519500000000004</v>
      </c>
      <c r="AA62" s="61">
        <v>7.1449999999999996</v>
      </c>
      <c r="AB62" s="61">
        <v>6.3430999999999997</v>
      </c>
      <c r="AC62" s="61">
        <v>6.2503000000000002</v>
      </c>
      <c r="AD62" s="61">
        <v>6.2534999999999998</v>
      </c>
      <c r="AE62" s="61">
        <v>11.029299999999999</v>
      </c>
      <c r="AF62" s="61">
        <v>6.2426000000000004</v>
      </c>
      <c r="AG62" s="556"/>
      <c r="AH62" s="53"/>
      <c r="AI62" s="53"/>
      <c r="AJ62" s="53"/>
      <c r="AK62" s="53"/>
      <c r="AL62" s="53"/>
      <c r="AM62" s="53"/>
      <c r="AN62" s="53"/>
      <c r="AO62" s="563"/>
      <c r="AP62" s="53"/>
      <c r="AQ62" s="53"/>
      <c r="AR62" s="53"/>
      <c r="AS62" s="53"/>
      <c r="AT62" s="53"/>
      <c r="AU62" s="53"/>
      <c r="AV62" s="53"/>
      <c r="AW62" s="53"/>
      <c r="AX62" s="53"/>
      <c r="AY62" s="53"/>
      <c r="AZ62" s="581"/>
      <c r="BA62" s="578"/>
      <c r="BB62" s="61"/>
      <c r="BC62" s="61"/>
      <c r="BD62" s="61"/>
      <c r="BE62" s="279"/>
      <c r="BF62" s="279"/>
      <c r="BG62" s="68"/>
      <c r="BH62" s="590"/>
      <c r="BI62" s="61"/>
      <c r="BJ62" s="61"/>
      <c r="BK62" s="61"/>
      <c r="BL62" s="61"/>
      <c r="BM62" s="279"/>
      <c r="BN62" s="591"/>
      <c r="BO62" s="591"/>
      <c r="BP62" s="591"/>
      <c r="BQ62" s="591"/>
      <c r="BR62" s="149"/>
      <c r="BS62" s="45"/>
      <c r="BT62" s="90"/>
      <c r="BU62" s="272"/>
      <c r="BV62" s="68"/>
    </row>
    <row r="63" spans="1:74" ht="14.5" x14ac:dyDescent="0.25">
      <c r="A63" s="323" t="s">
        <v>230</v>
      </c>
      <c r="B63" s="46"/>
      <c r="C63" s="723"/>
      <c r="D63" s="46"/>
      <c r="E63" s="54"/>
      <c r="F63" s="46"/>
      <c r="G63" s="58"/>
      <c r="H63" s="69"/>
      <c r="I63" s="62"/>
      <c r="J63" s="62"/>
      <c r="K63" s="62"/>
      <c r="L63" s="62"/>
      <c r="M63" s="62"/>
      <c r="N63" s="73"/>
      <c r="O63" s="62"/>
      <c r="P63" s="62"/>
      <c r="Q63" s="62"/>
      <c r="R63" s="62"/>
      <c r="S63" s="62"/>
      <c r="T63" s="62"/>
      <c r="U63" s="91"/>
      <c r="V63" s="62"/>
      <c r="W63" s="62"/>
      <c r="X63" s="62"/>
      <c r="Y63" s="245"/>
      <c r="Z63" s="62"/>
      <c r="AA63" s="62"/>
      <c r="AB63" s="62"/>
      <c r="AC63" s="62"/>
      <c r="AD63" s="62"/>
      <c r="AE63" s="62"/>
      <c r="AF63" s="62"/>
      <c r="AG63" s="557"/>
      <c r="AH63" s="54"/>
      <c r="AI63" s="54"/>
      <c r="AJ63" s="54"/>
      <c r="AK63" s="54"/>
      <c r="AL63" s="54"/>
      <c r="AM63" s="54"/>
      <c r="AN63" s="54"/>
      <c r="AO63" s="564"/>
      <c r="AP63" s="54"/>
      <c r="AQ63" s="54"/>
      <c r="AR63" s="54"/>
      <c r="AS63" s="54"/>
      <c r="AT63" s="54"/>
      <c r="AU63" s="54"/>
      <c r="AV63" s="54"/>
      <c r="AW63" s="54"/>
      <c r="AX63" s="54"/>
      <c r="AY63" s="54"/>
      <c r="AZ63" s="582"/>
      <c r="BA63" s="280"/>
      <c r="BB63" s="62"/>
      <c r="BC63" s="62"/>
      <c r="BD63" s="62"/>
      <c r="BE63" s="245"/>
      <c r="BF63" s="245"/>
      <c r="BG63" s="69"/>
      <c r="BH63" s="585"/>
      <c r="BI63" s="62"/>
      <c r="BJ63" s="62"/>
      <c r="BK63" s="62"/>
      <c r="BL63" s="62"/>
      <c r="BM63" s="245"/>
      <c r="BN63" s="592"/>
      <c r="BO63" s="592"/>
      <c r="BP63" s="592"/>
      <c r="BQ63" s="592"/>
      <c r="BR63" s="150"/>
      <c r="BS63" s="46"/>
      <c r="BT63" s="91"/>
      <c r="BU63" s="41"/>
      <c r="BV63" s="69"/>
    </row>
    <row r="64" spans="1:74" s="355" customFormat="1" x14ac:dyDescent="0.25">
      <c r="A64" s="345" t="s">
        <v>7498</v>
      </c>
      <c r="B64" s="373"/>
      <c r="C64" s="719">
        <v>43622</v>
      </c>
      <c r="D64" s="373"/>
      <c r="E64" s="346">
        <v>581.05999999999995</v>
      </c>
      <c r="F64" s="373"/>
      <c r="G64" s="347">
        <v>1436.0621000000001</v>
      </c>
      <c r="H64" s="374"/>
      <c r="I64" s="348">
        <v>0.45</v>
      </c>
      <c r="J64" s="348">
        <v>7.51</v>
      </c>
      <c r="K64" s="348">
        <v>0.41</v>
      </c>
      <c r="L64" s="348">
        <v>0.44</v>
      </c>
      <c r="M64" s="348"/>
      <c r="N64" s="350">
        <v>7.5095999999999998</v>
      </c>
      <c r="O64" s="348">
        <v>12.5943</v>
      </c>
      <c r="P64" s="348">
        <v>11.086</v>
      </c>
      <c r="Q64" s="348">
        <v>11.8147</v>
      </c>
      <c r="R64" s="348">
        <v>8.2597000000000005</v>
      </c>
      <c r="S64" s="348">
        <v>6.6999000000000004</v>
      </c>
      <c r="T64" s="348">
        <v>5.7561</v>
      </c>
      <c r="U64" s="354">
        <v>5.5789999999999997</v>
      </c>
      <c r="V64" s="348">
        <v>5.5829000000000004</v>
      </c>
      <c r="W64" s="348">
        <v>6.3228</v>
      </c>
      <c r="X64" s="348">
        <v>6.4119000000000002</v>
      </c>
      <c r="Y64" s="375">
        <v>5.6444000000000001</v>
      </c>
      <c r="Z64" s="348" t="s">
        <v>430</v>
      </c>
      <c r="AA64" s="348">
        <v>6.9065000000000003</v>
      </c>
      <c r="AB64" s="348">
        <v>5.6795999999999998</v>
      </c>
      <c r="AC64" s="348">
        <v>5.5475000000000003</v>
      </c>
      <c r="AD64" s="348">
        <v>5.5567000000000002</v>
      </c>
      <c r="AE64" s="348">
        <v>10.7826</v>
      </c>
      <c r="AF64" s="348">
        <v>5.2763999999999998</v>
      </c>
      <c r="AG64" s="569"/>
      <c r="AH64" s="346">
        <v>8</v>
      </c>
      <c r="AI64" s="346">
        <v>2</v>
      </c>
      <c r="AJ64" s="346">
        <v>3</v>
      </c>
      <c r="AK64" s="346">
        <v>2</v>
      </c>
      <c r="AL64" s="346">
        <v>1</v>
      </c>
      <c r="AM64" s="346">
        <v>3</v>
      </c>
      <c r="AN64" s="346">
        <v>6</v>
      </c>
      <c r="AO64" s="572">
        <v>5</v>
      </c>
      <c r="AP64" s="346">
        <v>6</v>
      </c>
      <c r="AQ64" s="346">
        <v>5</v>
      </c>
      <c r="AR64" s="346">
        <v>3</v>
      </c>
      <c r="AS64" s="346">
        <v>3</v>
      </c>
      <c r="AT64" s="346" t="s">
        <v>430</v>
      </c>
      <c r="AU64" s="346">
        <v>2</v>
      </c>
      <c r="AV64" s="346">
        <v>6</v>
      </c>
      <c r="AW64" s="346">
        <v>6</v>
      </c>
      <c r="AX64" s="346">
        <v>6</v>
      </c>
      <c r="AY64" s="346">
        <v>2</v>
      </c>
      <c r="AZ64" s="584"/>
      <c r="BA64" s="467">
        <v>6.17</v>
      </c>
      <c r="BB64" s="348">
        <v>76.16</v>
      </c>
      <c r="BC64" s="348">
        <v>11.98</v>
      </c>
      <c r="BD64" s="348" t="s">
        <v>430</v>
      </c>
      <c r="BE64" s="375" t="s">
        <v>430</v>
      </c>
      <c r="BF64" s="375">
        <v>5.69</v>
      </c>
      <c r="BG64" s="374"/>
      <c r="BH64" s="594">
        <v>5.69</v>
      </c>
      <c r="BI64" s="348">
        <v>44</v>
      </c>
      <c r="BJ64" s="348">
        <v>5.46</v>
      </c>
      <c r="BK64" s="348">
        <v>38.68</v>
      </c>
      <c r="BL64" s="348" t="s">
        <v>430</v>
      </c>
      <c r="BM64" s="375" t="s">
        <v>430</v>
      </c>
      <c r="BN64" s="375" t="s">
        <v>430</v>
      </c>
      <c r="BO64" s="375">
        <v>6.17</v>
      </c>
      <c r="BP64" s="375" t="s">
        <v>430</v>
      </c>
      <c r="BQ64" s="375" t="s">
        <v>430</v>
      </c>
      <c r="BR64" s="466"/>
      <c r="BS64" s="373" t="s">
        <v>430</v>
      </c>
      <c r="BT64" s="354">
        <v>12.273032791227299</v>
      </c>
      <c r="BU64" s="430"/>
      <c r="BV64" s="374" t="s">
        <v>554</v>
      </c>
    </row>
    <row r="65" spans="1:74" s="355" customFormat="1" x14ac:dyDescent="0.25">
      <c r="A65" s="345" t="s">
        <v>7499</v>
      </c>
      <c r="B65" s="373"/>
      <c r="C65" s="719">
        <v>39640</v>
      </c>
      <c r="D65" s="373"/>
      <c r="E65" s="346">
        <v>519.86400000000003</v>
      </c>
      <c r="F65" s="373"/>
      <c r="G65" s="347">
        <v>4009.3903</v>
      </c>
      <c r="H65" s="374"/>
      <c r="I65" s="348">
        <v>0.32602999999999999</v>
      </c>
      <c r="J65" s="348">
        <v>7.32</v>
      </c>
      <c r="K65" s="348">
        <v>0.41370000000000001</v>
      </c>
      <c r="L65" s="348">
        <v>0.35067999999999999</v>
      </c>
      <c r="M65" s="348"/>
      <c r="N65" s="350">
        <v>7.8044000000000002</v>
      </c>
      <c r="O65" s="348">
        <v>11.067299999999999</v>
      </c>
      <c r="P65" s="348">
        <v>10.690300000000001</v>
      </c>
      <c r="Q65" s="348">
        <v>10.9369</v>
      </c>
      <c r="R65" s="348">
        <v>7.7237</v>
      </c>
      <c r="S65" s="348">
        <v>6.5309999999999997</v>
      </c>
      <c r="T65" s="348">
        <v>5.8278999999999996</v>
      </c>
      <c r="U65" s="354">
        <v>5.6420000000000003</v>
      </c>
      <c r="V65" s="348">
        <v>5.6336000000000004</v>
      </c>
      <c r="W65" s="348">
        <v>6.3795999999999999</v>
      </c>
      <c r="X65" s="348">
        <v>6.4176000000000002</v>
      </c>
      <c r="Y65" s="375">
        <v>5.5263999999999998</v>
      </c>
      <c r="Z65" s="348">
        <v>5.5342000000000002</v>
      </c>
      <c r="AA65" s="348">
        <v>6.8582000000000001</v>
      </c>
      <c r="AB65" s="348">
        <v>5.7828999999999997</v>
      </c>
      <c r="AC65" s="348">
        <v>5.6147999999999998</v>
      </c>
      <c r="AD65" s="348">
        <v>5.6204000000000001</v>
      </c>
      <c r="AE65" s="348">
        <v>10.2721</v>
      </c>
      <c r="AF65" s="348">
        <v>6.7535999999999996</v>
      </c>
      <c r="AG65" s="569"/>
      <c r="AH65" s="346">
        <v>6</v>
      </c>
      <c r="AI65" s="346">
        <v>5</v>
      </c>
      <c r="AJ65" s="346">
        <v>5</v>
      </c>
      <c r="AK65" s="346">
        <v>7</v>
      </c>
      <c r="AL65" s="346">
        <v>5</v>
      </c>
      <c r="AM65" s="346">
        <v>4</v>
      </c>
      <c r="AN65" s="346">
        <v>3</v>
      </c>
      <c r="AO65" s="572">
        <v>4</v>
      </c>
      <c r="AP65" s="346">
        <v>4</v>
      </c>
      <c r="AQ65" s="346">
        <v>3</v>
      </c>
      <c r="AR65" s="346">
        <v>2</v>
      </c>
      <c r="AS65" s="346">
        <v>6</v>
      </c>
      <c r="AT65" s="346">
        <v>3</v>
      </c>
      <c r="AU65" s="346">
        <v>3</v>
      </c>
      <c r="AV65" s="346">
        <v>3</v>
      </c>
      <c r="AW65" s="346">
        <v>4</v>
      </c>
      <c r="AX65" s="346">
        <v>4</v>
      </c>
      <c r="AY65" s="346">
        <v>7</v>
      </c>
      <c r="AZ65" s="584"/>
      <c r="BA65" s="467">
        <v>7.58</v>
      </c>
      <c r="BB65" s="348">
        <v>85.47</v>
      </c>
      <c r="BC65" s="348" t="s">
        <v>430</v>
      </c>
      <c r="BD65" s="348" t="s">
        <v>430</v>
      </c>
      <c r="BE65" s="375" t="s">
        <v>430</v>
      </c>
      <c r="BF65" s="375">
        <v>6.95</v>
      </c>
      <c r="BG65" s="374"/>
      <c r="BH65" s="594">
        <v>6.95</v>
      </c>
      <c r="BI65" s="348">
        <v>31.7</v>
      </c>
      <c r="BJ65" s="348">
        <v>14.1</v>
      </c>
      <c r="BK65" s="348">
        <v>39.67</v>
      </c>
      <c r="BL65" s="348" t="s">
        <v>430</v>
      </c>
      <c r="BM65" s="375">
        <v>0.98</v>
      </c>
      <c r="BN65" s="375" t="s">
        <v>430</v>
      </c>
      <c r="BO65" s="375">
        <v>6.6</v>
      </c>
      <c r="BP65" s="375" t="s">
        <v>430</v>
      </c>
      <c r="BQ65" s="375" t="s">
        <v>430</v>
      </c>
      <c r="BR65" s="466"/>
      <c r="BS65" s="373">
        <v>4.6924867499999996</v>
      </c>
      <c r="BT65" s="354">
        <v>4.7259980300000004</v>
      </c>
      <c r="BU65" s="430"/>
      <c r="BV65" s="374" t="s">
        <v>554</v>
      </c>
    </row>
    <row r="66" spans="1:74" s="355" customFormat="1" x14ac:dyDescent="0.25">
      <c r="A66" s="345" t="s">
        <v>7500</v>
      </c>
      <c r="B66" s="373"/>
      <c r="C66" s="719">
        <v>41523</v>
      </c>
      <c r="D66" s="373"/>
      <c r="E66" s="346">
        <v>402.57</v>
      </c>
      <c r="F66" s="373"/>
      <c r="G66" s="347">
        <v>17.294899999999998</v>
      </c>
      <c r="H66" s="374"/>
      <c r="I66" s="348">
        <v>0.35</v>
      </c>
      <c r="J66" s="348">
        <v>6.74</v>
      </c>
      <c r="K66" s="348">
        <v>0.33</v>
      </c>
      <c r="L66" s="348">
        <v>0.35</v>
      </c>
      <c r="M66" s="348"/>
      <c r="N66" s="350">
        <v>7.3880999999999997</v>
      </c>
      <c r="O66" s="348">
        <v>9.2931000000000008</v>
      </c>
      <c r="P66" s="348">
        <v>8.3042999999999996</v>
      </c>
      <c r="Q66" s="348">
        <v>9.3343000000000007</v>
      </c>
      <c r="R66" s="348">
        <v>6.6203000000000003</v>
      </c>
      <c r="S66" s="348">
        <v>5.8449999999999998</v>
      </c>
      <c r="T66" s="348">
        <v>5.2450999999999999</v>
      </c>
      <c r="U66" s="354">
        <v>5.1044</v>
      </c>
      <c r="V66" s="348">
        <v>5.0556999999999999</v>
      </c>
      <c r="W66" s="348">
        <v>5.5191999999999997</v>
      </c>
      <c r="X66" s="348">
        <v>5.6761999999999997</v>
      </c>
      <c r="Y66" s="375">
        <v>4.9161999999999999</v>
      </c>
      <c r="Z66" s="348">
        <v>3.6133000000000002</v>
      </c>
      <c r="AA66" s="348">
        <v>5.8817000000000004</v>
      </c>
      <c r="AB66" s="348">
        <v>5.2037000000000004</v>
      </c>
      <c r="AC66" s="348">
        <v>5.1050000000000004</v>
      </c>
      <c r="AD66" s="348">
        <v>5.0641999999999996</v>
      </c>
      <c r="AE66" s="348">
        <v>8.5023</v>
      </c>
      <c r="AF66" s="348">
        <v>4.3765999999999998</v>
      </c>
      <c r="AG66" s="569"/>
      <c r="AH66" s="346">
        <v>9</v>
      </c>
      <c r="AI66" s="346">
        <v>8</v>
      </c>
      <c r="AJ66" s="346">
        <v>9</v>
      </c>
      <c r="AK66" s="346">
        <v>9</v>
      </c>
      <c r="AL66" s="346">
        <v>9</v>
      </c>
      <c r="AM66" s="346">
        <v>9</v>
      </c>
      <c r="AN66" s="346">
        <v>9</v>
      </c>
      <c r="AO66" s="572">
        <v>9</v>
      </c>
      <c r="AP66" s="346">
        <v>9</v>
      </c>
      <c r="AQ66" s="346">
        <v>8</v>
      </c>
      <c r="AR66" s="346">
        <v>8</v>
      </c>
      <c r="AS66" s="346">
        <v>8</v>
      </c>
      <c r="AT66" s="346">
        <v>4</v>
      </c>
      <c r="AU66" s="346">
        <v>9</v>
      </c>
      <c r="AV66" s="346">
        <v>9</v>
      </c>
      <c r="AW66" s="346">
        <v>9</v>
      </c>
      <c r="AX66" s="346">
        <v>9</v>
      </c>
      <c r="AY66" s="346">
        <v>9</v>
      </c>
      <c r="AZ66" s="584"/>
      <c r="BA66" s="467">
        <v>32.4</v>
      </c>
      <c r="BB66" s="348">
        <v>51.42</v>
      </c>
      <c r="BC66" s="348" t="s">
        <v>430</v>
      </c>
      <c r="BD66" s="348" t="s">
        <v>430</v>
      </c>
      <c r="BE66" s="375">
        <v>12.45</v>
      </c>
      <c r="BF66" s="375">
        <v>3.73</v>
      </c>
      <c r="BG66" s="374"/>
      <c r="BH66" s="594">
        <v>3.73</v>
      </c>
      <c r="BI66" s="348">
        <v>51.01</v>
      </c>
      <c r="BJ66" s="348">
        <v>12.86</v>
      </c>
      <c r="BK66" s="348" t="s">
        <v>430</v>
      </c>
      <c r="BL66" s="348" t="s">
        <v>430</v>
      </c>
      <c r="BM66" s="375" t="s">
        <v>430</v>
      </c>
      <c r="BN66" s="375" t="s">
        <v>430</v>
      </c>
      <c r="BO66" s="375">
        <v>32.4</v>
      </c>
      <c r="BP66" s="375" t="s">
        <v>430</v>
      </c>
      <c r="BQ66" s="375" t="s">
        <v>430</v>
      </c>
      <c r="BR66" s="466"/>
      <c r="BS66" s="373" t="s">
        <v>430</v>
      </c>
      <c r="BT66" s="354">
        <v>12.864378370000001</v>
      </c>
      <c r="BU66" s="430"/>
      <c r="BV66" s="374" t="s">
        <v>554</v>
      </c>
    </row>
    <row r="67" spans="1:74" s="355" customFormat="1" x14ac:dyDescent="0.25">
      <c r="A67" s="345" t="s">
        <v>7501</v>
      </c>
      <c r="B67" s="373"/>
      <c r="C67" s="719">
        <v>43796</v>
      </c>
      <c r="D67" s="373"/>
      <c r="E67" s="346">
        <v>335.42099999999999</v>
      </c>
      <c r="F67" s="373"/>
      <c r="G67" s="347">
        <v>1394.1242999999999</v>
      </c>
      <c r="H67" s="374"/>
      <c r="I67" s="348">
        <v>0.45523000000000002</v>
      </c>
      <c r="J67" s="348">
        <v>7.66</v>
      </c>
      <c r="K67" s="348">
        <v>0.45523000000000002</v>
      </c>
      <c r="L67" s="348">
        <v>0.45380999999999999</v>
      </c>
      <c r="M67" s="348"/>
      <c r="N67" s="350">
        <v>10.837</v>
      </c>
      <c r="O67" s="348">
        <v>12.344799999999999</v>
      </c>
      <c r="P67" s="348">
        <v>11.824400000000001</v>
      </c>
      <c r="Q67" s="348">
        <v>12.021000000000001</v>
      </c>
      <c r="R67" s="348">
        <v>7.8494999999999999</v>
      </c>
      <c r="S67" s="348">
        <v>6.4283999999999999</v>
      </c>
      <c r="T67" s="348">
        <v>5.7572999999999999</v>
      </c>
      <c r="U67" s="354">
        <v>5.5677000000000003</v>
      </c>
      <c r="V67" s="348">
        <v>5.6181000000000001</v>
      </c>
      <c r="W67" s="348">
        <v>6.3582000000000001</v>
      </c>
      <c r="X67" s="348">
        <v>6.3620000000000001</v>
      </c>
      <c r="Y67" s="375">
        <v>5.5670000000000002</v>
      </c>
      <c r="Z67" s="348" t="s">
        <v>430</v>
      </c>
      <c r="AA67" s="348">
        <v>6.5887000000000002</v>
      </c>
      <c r="AB67" s="348">
        <v>5.7150999999999996</v>
      </c>
      <c r="AC67" s="348">
        <v>5.5605000000000002</v>
      </c>
      <c r="AD67" s="348">
        <v>5.6017000000000001</v>
      </c>
      <c r="AE67" s="348">
        <v>10.9269</v>
      </c>
      <c r="AF67" s="348">
        <v>5.1942000000000004</v>
      </c>
      <c r="AG67" s="569"/>
      <c r="AH67" s="346">
        <v>2</v>
      </c>
      <c r="AI67" s="346">
        <v>3</v>
      </c>
      <c r="AJ67" s="346">
        <v>1</v>
      </c>
      <c r="AK67" s="346">
        <v>1</v>
      </c>
      <c r="AL67" s="346">
        <v>3</v>
      </c>
      <c r="AM67" s="346">
        <v>5</v>
      </c>
      <c r="AN67" s="346">
        <v>5</v>
      </c>
      <c r="AO67" s="572">
        <v>6</v>
      </c>
      <c r="AP67" s="346">
        <v>5</v>
      </c>
      <c r="AQ67" s="346">
        <v>4</v>
      </c>
      <c r="AR67" s="346">
        <v>5</v>
      </c>
      <c r="AS67" s="346">
        <v>5</v>
      </c>
      <c r="AT67" s="346" t="s">
        <v>430</v>
      </c>
      <c r="AU67" s="346">
        <v>4</v>
      </c>
      <c r="AV67" s="346">
        <v>5</v>
      </c>
      <c r="AW67" s="346">
        <v>5</v>
      </c>
      <c r="AX67" s="346">
        <v>5</v>
      </c>
      <c r="AY67" s="346">
        <v>1</v>
      </c>
      <c r="AZ67" s="584"/>
      <c r="BA67" s="467">
        <v>8.0500000000000007</v>
      </c>
      <c r="BB67" s="348">
        <v>90.97</v>
      </c>
      <c r="BC67" s="348" t="s">
        <v>430</v>
      </c>
      <c r="BD67" s="348">
        <v>1.46</v>
      </c>
      <c r="BE67" s="375" t="s">
        <v>430</v>
      </c>
      <c r="BF67" s="375">
        <v>-0.49</v>
      </c>
      <c r="BG67" s="374"/>
      <c r="BH67" s="594">
        <v>-0.49</v>
      </c>
      <c r="BI67" s="348">
        <v>68.92</v>
      </c>
      <c r="BJ67" s="348">
        <v>22.05</v>
      </c>
      <c r="BK67" s="348">
        <v>1.46</v>
      </c>
      <c r="BL67" s="348" t="s">
        <v>430</v>
      </c>
      <c r="BM67" s="375">
        <v>1.38</v>
      </c>
      <c r="BN67" s="375" t="s">
        <v>430</v>
      </c>
      <c r="BO67" s="375">
        <v>6.67</v>
      </c>
      <c r="BP67" s="375" t="s">
        <v>430</v>
      </c>
      <c r="BQ67" s="375" t="s">
        <v>430</v>
      </c>
      <c r="BR67" s="466"/>
      <c r="BS67" s="373" t="s">
        <v>430</v>
      </c>
      <c r="BT67" s="354">
        <v>16.795600463359101</v>
      </c>
      <c r="BU67" s="430"/>
      <c r="BV67" s="374" t="s">
        <v>554</v>
      </c>
    </row>
    <row r="68" spans="1:74" s="355" customFormat="1" x14ac:dyDescent="0.25">
      <c r="A68" s="345" t="s">
        <v>7502</v>
      </c>
      <c r="B68" s="373"/>
      <c r="C68" s="719">
        <v>45533</v>
      </c>
      <c r="D68" s="373"/>
      <c r="E68" s="346">
        <v>327.32</v>
      </c>
      <c r="F68" s="373"/>
      <c r="G68" s="347">
        <v>11.244899999999999</v>
      </c>
      <c r="H68" s="374"/>
      <c r="I68" s="348">
        <v>0.56000000000000005</v>
      </c>
      <c r="J68" s="348">
        <v>7.53</v>
      </c>
      <c r="K68" s="348">
        <v>0.22</v>
      </c>
      <c r="L68" s="348">
        <v>0.25</v>
      </c>
      <c r="M68" s="348"/>
      <c r="N68" s="350">
        <v>14.287599999999999</v>
      </c>
      <c r="O68" s="348">
        <v>7.6868999999999996</v>
      </c>
      <c r="P68" s="348">
        <v>9.8025000000000002</v>
      </c>
      <c r="Q68" s="348">
        <v>11.340299999999999</v>
      </c>
      <c r="R68" s="348">
        <v>7.5132000000000003</v>
      </c>
      <c r="S68" s="348">
        <v>6.1262999999999996</v>
      </c>
      <c r="T68" s="348">
        <v>5.7892999999999999</v>
      </c>
      <c r="U68" s="354">
        <v>5.8254999999999999</v>
      </c>
      <c r="V68" s="348">
        <v>6</v>
      </c>
      <c r="W68" s="348" t="s">
        <v>430</v>
      </c>
      <c r="X68" s="348" t="s">
        <v>430</v>
      </c>
      <c r="Y68" s="375" t="s">
        <v>430</v>
      </c>
      <c r="Z68" s="348" t="s">
        <v>430</v>
      </c>
      <c r="AA68" s="348">
        <v>6.0434000000000001</v>
      </c>
      <c r="AB68" s="348">
        <v>5.77</v>
      </c>
      <c r="AC68" s="348">
        <v>5.7946</v>
      </c>
      <c r="AD68" s="348">
        <v>5.9103000000000003</v>
      </c>
      <c r="AE68" s="348">
        <v>10.594099999999999</v>
      </c>
      <c r="AF68" s="348">
        <v>6.7248999999999999</v>
      </c>
      <c r="AG68" s="569"/>
      <c r="AH68" s="346">
        <v>1</v>
      </c>
      <c r="AI68" s="346">
        <v>9</v>
      </c>
      <c r="AJ68" s="346">
        <v>7</v>
      </c>
      <c r="AK68" s="346">
        <v>6</v>
      </c>
      <c r="AL68" s="346">
        <v>7</v>
      </c>
      <c r="AM68" s="346">
        <v>8</v>
      </c>
      <c r="AN68" s="346">
        <v>4</v>
      </c>
      <c r="AO68" s="572">
        <v>2</v>
      </c>
      <c r="AP68" s="346">
        <v>1</v>
      </c>
      <c r="AQ68" s="346" t="s">
        <v>430</v>
      </c>
      <c r="AR68" s="346" t="s">
        <v>430</v>
      </c>
      <c r="AS68" s="346" t="s">
        <v>430</v>
      </c>
      <c r="AT68" s="346" t="s">
        <v>430</v>
      </c>
      <c r="AU68" s="346">
        <v>8</v>
      </c>
      <c r="AV68" s="346">
        <v>4</v>
      </c>
      <c r="AW68" s="346">
        <v>2</v>
      </c>
      <c r="AX68" s="346">
        <v>2</v>
      </c>
      <c r="AY68" s="346">
        <v>4</v>
      </c>
      <c r="AZ68" s="584"/>
      <c r="BA68" s="467">
        <v>6.29</v>
      </c>
      <c r="BB68" s="348">
        <v>69.58</v>
      </c>
      <c r="BC68" s="348" t="s">
        <v>430</v>
      </c>
      <c r="BD68" s="348">
        <v>8.5299999999999994</v>
      </c>
      <c r="BE68" s="375">
        <v>37.049999999999997</v>
      </c>
      <c r="BF68" s="375">
        <v>15.6</v>
      </c>
      <c r="BG68" s="374"/>
      <c r="BH68" s="594">
        <v>15.59</v>
      </c>
      <c r="BI68" s="348">
        <v>32.85</v>
      </c>
      <c r="BJ68" s="348">
        <v>19.54</v>
      </c>
      <c r="BK68" s="348">
        <v>25.72</v>
      </c>
      <c r="BL68" s="348" t="s">
        <v>430</v>
      </c>
      <c r="BM68" s="375">
        <v>6.29</v>
      </c>
      <c r="BN68" s="375" t="s">
        <v>430</v>
      </c>
      <c r="BO68" s="375" t="s">
        <v>430</v>
      </c>
      <c r="BP68" s="375" t="s">
        <v>430</v>
      </c>
      <c r="BQ68" s="375">
        <v>37.049999999999997</v>
      </c>
      <c r="BR68" s="466"/>
      <c r="BS68" s="373">
        <v>7.7907433019651</v>
      </c>
      <c r="BT68" s="354">
        <v>21.449707416805602</v>
      </c>
      <c r="BU68" s="430"/>
      <c r="BV68" s="374" t="s">
        <v>554</v>
      </c>
    </row>
    <row r="69" spans="1:74" s="355" customFormat="1" x14ac:dyDescent="0.25">
      <c r="A69" s="345" t="s">
        <v>7503</v>
      </c>
      <c r="B69" s="373"/>
      <c r="C69" s="719">
        <v>43755</v>
      </c>
      <c r="D69" s="373"/>
      <c r="E69" s="346">
        <v>203.3</v>
      </c>
      <c r="F69" s="373"/>
      <c r="G69" s="347">
        <v>1456.5895</v>
      </c>
      <c r="H69" s="374"/>
      <c r="I69" s="348">
        <v>0.48896000000000001</v>
      </c>
      <c r="J69" s="348">
        <v>7.7</v>
      </c>
      <c r="K69" s="348">
        <v>0.44679000000000002</v>
      </c>
      <c r="L69" s="348">
        <v>0.47836000000000001</v>
      </c>
      <c r="M69" s="348"/>
      <c r="N69" s="350">
        <v>7.7422000000000004</v>
      </c>
      <c r="O69" s="348">
        <v>9.6501999999999999</v>
      </c>
      <c r="P69" s="348">
        <v>10.0923</v>
      </c>
      <c r="Q69" s="348">
        <v>11.583399999999999</v>
      </c>
      <c r="R69" s="348">
        <v>8.0822000000000003</v>
      </c>
      <c r="S69" s="348">
        <v>6.9179000000000004</v>
      </c>
      <c r="T69" s="348">
        <v>6.1170999999999998</v>
      </c>
      <c r="U69" s="354">
        <v>5.9890999999999996</v>
      </c>
      <c r="V69" s="348">
        <v>5.9969000000000001</v>
      </c>
      <c r="W69" s="348">
        <v>6.7493999999999996</v>
      </c>
      <c r="X69" s="348">
        <v>6.8512000000000004</v>
      </c>
      <c r="Y69" s="375">
        <v>5.9939999999999998</v>
      </c>
      <c r="Z69" s="348" t="s">
        <v>430</v>
      </c>
      <c r="AA69" s="348">
        <v>7.0781000000000001</v>
      </c>
      <c r="AB69" s="348">
        <v>6.0768000000000004</v>
      </c>
      <c r="AC69" s="348">
        <v>5.9687000000000001</v>
      </c>
      <c r="AD69" s="348">
        <v>5.968</v>
      </c>
      <c r="AE69" s="348">
        <v>10.744199999999999</v>
      </c>
      <c r="AF69" s="348">
        <v>5.7971000000000004</v>
      </c>
      <c r="AG69" s="569"/>
      <c r="AH69" s="346">
        <v>7</v>
      </c>
      <c r="AI69" s="346">
        <v>7</v>
      </c>
      <c r="AJ69" s="346">
        <v>6</v>
      </c>
      <c r="AK69" s="346">
        <v>5</v>
      </c>
      <c r="AL69" s="346">
        <v>2</v>
      </c>
      <c r="AM69" s="346">
        <v>1</v>
      </c>
      <c r="AN69" s="346">
        <v>1</v>
      </c>
      <c r="AO69" s="572">
        <v>1</v>
      </c>
      <c r="AP69" s="346">
        <v>2</v>
      </c>
      <c r="AQ69" s="346">
        <v>1</v>
      </c>
      <c r="AR69" s="346">
        <v>1</v>
      </c>
      <c r="AS69" s="346">
        <v>1</v>
      </c>
      <c r="AT69" s="346" t="s">
        <v>430</v>
      </c>
      <c r="AU69" s="346">
        <v>1</v>
      </c>
      <c r="AV69" s="346">
        <v>1</v>
      </c>
      <c r="AW69" s="346">
        <v>1</v>
      </c>
      <c r="AX69" s="346">
        <v>1</v>
      </c>
      <c r="AY69" s="346">
        <v>3</v>
      </c>
      <c r="AZ69" s="584"/>
      <c r="BA69" s="467">
        <v>6.92</v>
      </c>
      <c r="BB69" s="348">
        <v>69.23</v>
      </c>
      <c r="BC69" s="348">
        <v>14.53</v>
      </c>
      <c r="BD69" s="348">
        <v>4.6900000000000004</v>
      </c>
      <c r="BE69" s="375" t="s">
        <v>430</v>
      </c>
      <c r="BF69" s="375">
        <v>4.63</v>
      </c>
      <c r="BG69" s="374"/>
      <c r="BH69" s="594">
        <v>4.5599999999999996</v>
      </c>
      <c r="BI69" s="348">
        <v>28.92</v>
      </c>
      <c r="BJ69" s="348">
        <v>6.37</v>
      </c>
      <c r="BK69" s="348">
        <v>53.16</v>
      </c>
      <c r="BL69" s="348" t="s">
        <v>430</v>
      </c>
      <c r="BM69" s="375" t="s">
        <v>430</v>
      </c>
      <c r="BN69" s="375" t="s">
        <v>430</v>
      </c>
      <c r="BO69" s="375">
        <v>6.92</v>
      </c>
      <c r="BP69" s="375" t="s">
        <v>430</v>
      </c>
      <c r="BQ69" s="375" t="s">
        <v>430</v>
      </c>
      <c r="BR69" s="466"/>
      <c r="BS69" s="373">
        <v>6.5510816786897799</v>
      </c>
      <c r="BT69" s="354">
        <v>8.2881389883423697</v>
      </c>
      <c r="BU69" s="430"/>
      <c r="BV69" s="374" t="s">
        <v>554</v>
      </c>
    </row>
    <row r="70" spans="1:74" s="355" customFormat="1" x14ac:dyDescent="0.25">
      <c r="A70" s="345" t="s">
        <v>7504</v>
      </c>
      <c r="B70" s="373"/>
      <c r="C70" s="719">
        <v>39633</v>
      </c>
      <c r="D70" s="373"/>
      <c r="E70" s="346">
        <v>162.81200000000001</v>
      </c>
      <c r="F70" s="373"/>
      <c r="G70" s="347">
        <v>35.882899999999999</v>
      </c>
      <c r="H70" s="374"/>
      <c r="I70" s="348">
        <v>0.32547999999999999</v>
      </c>
      <c r="J70" s="348">
        <v>7.13</v>
      </c>
      <c r="K70" s="348">
        <v>0.29588999999999999</v>
      </c>
      <c r="L70" s="348">
        <v>0.31562000000000001</v>
      </c>
      <c r="M70" s="348"/>
      <c r="N70" s="350">
        <v>10.2766</v>
      </c>
      <c r="O70" s="348">
        <v>11.3354</v>
      </c>
      <c r="P70" s="348">
        <v>11.081899999999999</v>
      </c>
      <c r="Q70" s="348">
        <v>11.7065</v>
      </c>
      <c r="R70" s="348">
        <v>7.7053000000000003</v>
      </c>
      <c r="S70" s="348">
        <v>6.1974</v>
      </c>
      <c r="T70" s="348">
        <v>5.4882</v>
      </c>
      <c r="U70" s="354">
        <v>5.3463000000000003</v>
      </c>
      <c r="V70" s="348">
        <v>5.4504999999999999</v>
      </c>
      <c r="W70" s="348">
        <v>6.2473999999999998</v>
      </c>
      <c r="X70" s="348">
        <v>6.3785999999999996</v>
      </c>
      <c r="Y70" s="375">
        <v>5.6547999999999998</v>
      </c>
      <c r="Z70" s="348">
        <v>6.8026</v>
      </c>
      <c r="AA70" s="348">
        <v>6.4653999999999998</v>
      </c>
      <c r="AB70" s="348">
        <v>5.4322999999999997</v>
      </c>
      <c r="AC70" s="348">
        <v>5.3232999999999997</v>
      </c>
      <c r="AD70" s="348">
        <v>5.4230999999999998</v>
      </c>
      <c r="AE70" s="348">
        <v>10.4605</v>
      </c>
      <c r="AF70" s="348">
        <v>7.3700999999999999</v>
      </c>
      <c r="AG70" s="569"/>
      <c r="AH70" s="346">
        <v>3</v>
      </c>
      <c r="AI70" s="346">
        <v>4</v>
      </c>
      <c r="AJ70" s="346">
        <v>4</v>
      </c>
      <c r="AK70" s="346">
        <v>3</v>
      </c>
      <c r="AL70" s="346">
        <v>6</v>
      </c>
      <c r="AM70" s="346">
        <v>7</v>
      </c>
      <c r="AN70" s="346">
        <v>8</v>
      </c>
      <c r="AO70" s="572">
        <v>8</v>
      </c>
      <c r="AP70" s="346">
        <v>8</v>
      </c>
      <c r="AQ70" s="346">
        <v>6</v>
      </c>
      <c r="AR70" s="346">
        <v>4</v>
      </c>
      <c r="AS70" s="346">
        <v>2</v>
      </c>
      <c r="AT70" s="346">
        <v>1</v>
      </c>
      <c r="AU70" s="346">
        <v>6</v>
      </c>
      <c r="AV70" s="346">
        <v>8</v>
      </c>
      <c r="AW70" s="346">
        <v>8</v>
      </c>
      <c r="AX70" s="346">
        <v>8</v>
      </c>
      <c r="AY70" s="346">
        <v>5</v>
      </c>
      <c r="AZ70" s="584"/>
      <c r="BA70" s="467">
        <v>8.5399999999999991</v>
      </c>
      <c r="BB70" s="348">
        <v>72.58</v>
      </c>
      <c r="BC70" s="348">
        <v>2.84</v>
      </c>
      <c r="BD70" s="348">
        <v>2.86</v>
      </c>
      <c r="BE70" s="375" t="s">
        <v>430</v>
      </c>
      <c r="BF70" s="375">
        <v>13.18</v>
      </c>
      <c r="BG70" s="374"/>
      <c r="BH70" s="594">
        <v>13.18</v>
      </c>
      <c r="BI70" s="348">
        <v>48.84</v>
      </c>
      <c r="BJ70" s="348">
        <v>18.600000000000001</v>
      </c>
      <c r="BK70" s="348">
        <v>10.85</v>
      </c>
      <c r="BL70" s="348" t="s">
        <v>430</v>
      </c>
      <c r="BM70" s="375" t="s">
        <v>430</v>
      </c>
      <c r="BN70" s="375" t="s">
        <v>430</v>
      </c>
      <c r="BO70" s="375">
        <v>8.5399999999999991</v>
      </c>
      <c r="BP70" s="375" t="s">
        <v>430</v>
      </c>
      <c r="BQ70" s="375" t="s">
        <v>430</v>
      </c>
      <c r="BR70" s="466"/>
      <c r="BS70" s="373">
        <v>2.8419747102841999</v>
      </c>
      <c r="BT70" s="354">
        <v>16.3153855416315</v>
      </c>
      <c r="BU70" s="430"/>
      <c r="BV70" s="374" t="s">
        <v>554</v>
      </c>
    </row>
    <row r="71" spans="1:74" s="355" customFormat="1" x14ac:dyDescent="0.25">
      <c r="A71" s="345" t="s">
        <v>7505</v>
      </c>
      <c r="B71" s="373"/>
      <c r="C71" s="719">
        <v>44319</v>
      </c>
      <c r="D71" s="373"/>
      <c r="E71" s="346">
        <v>153.01</v>
      </c>
      <c r="F71" s="373"/>
      <c r="G71" s="347">
        <v>1302.8258000000001</v>
      </c>
      <c r="H71" s="374"/>
      <c r="I71" s="348">
        <v>0.30137000000000003</v>
      </c>
      <c r="J71" s="348">
        <v>6.83</v>
      </c>
      <c r="K71" s="348">
        <v>0.29041</v>
      </c>
      <c r="L71" s="348">
        <v>0.29863000000000001</v>
      </c>
      <c r="M71" s="348"/>
      <c r="N71" s="350">
        <v>8.7822999999999993</v>
      </c>
      <c r="O71" s="348">
        <v>10.052</v>
      </c>
      <c r="P71" s="348">
        <v>9.3947000000000003</v>
      </c>
      <c r="Q71" s="348">
        <v>10.206200000000001</v>
      </c>
      <c r="R71" s="348">
        <v>7.1055999999999999</v>
      </c>
      <c r="S71" s="348">
        <v>6.3044000000000002</v>
      </c>
      <c r="T71" s="348">
        <v>5.6638999999999999</v>
      </c>
      <c r="U71" s="354">
        <v>5.5124000000000004</v>
      </c>
      <c r="V71" s="348">
        <v>5.4905999999999997</v>
      </c>
      <c r="W71" s="348">
        <v>6.1459999999999999</v>
      </c>
      <c r="X71" s="348">
        <v>6.2430000000000003</v>
      </c>
      <c r="Y71" s="375">
        <v>5.3653000000000004</v>
      </c>
      <c r="Z71" s="348" t="s">
        <v>430</v>
      </c>
      <c r="AA71" s="348">
        <v>6.4344999999999999</v>
      </c>
      <c r="AB71" s="348">
        <v>5.5755999999999997</v>
      </c>
      <c r="AC71" s="348">
        <v>5.5027999999999997</v>
      </c>
      <c r="AD71" s="348">
        <v>5.4923999999999999</v>
      </c>
      <c r="AE71" s="348">
        <v>9.2545999999999999</v>
      </c>
      <c r="AF71" s="348">
        <v>5.2931999999999997</v>
      </c>
      <c r="AG71" s="569"/>
      <c r="AH71" s="346">
        <v>5</v>
      </c>
      <c r="AI71" s="346">
        <v>6</v>
      </c>
      <c r="AJ71" s="346">
        <v>8</v>
      </c>
      <c r="AK71" s="346">
        <v>8</v>
      </c>
      <c r="AL71" s="346">
        <v>8</v>
      </c>
      <c r="AM71" s="346">
        <v>6</v>
      </c>
      <c r="AN71" s="346">
        <v>7</v>
      </c>
      <c r="AO71" s="572">
        <v>7</v>
      </c>
      <c r="AP71" s="346">
        <v>7</v>
      </c>
      <c r="AQ71" s="346">
        <v>7</v>
      </c>
      <c r="AR71" s="346">
        <v>7</v>
      </c>
      <c r="AS71" s="346">
        <v>7</v>
      </c>
      <c r="AT71" s="346" t="s">
        <v>430</v>
      </c>
      <c r="AU71" s="346">
        <v>7</v>
      </c>
      <c r="AV71" s="346">
        <v>7</v>
      </c>
      <c r="AW71" s="346">
        <v>7</v>
      </c>
      <c r="AX71" s="346">
        <v>7</v>
      </c>
      <c r="AY71" s="346">
        <v>8</v>
      </c>
      <c r="AZ71" s="584"/>
      <c r="BA71" s="467">
        <v>10.34</v>
      </c>
      <c r="BB71" s="348">
        <v>66.84</v>
      </c>
      <c r="BC71" s="348" t="s">
        <v>430</v>
      </c>
      <c r="BD71" s="348" t="s">
        <v>430</v>
      </c>
      <c r="BE71" s="375" t="s">
        <v>430</v>
      </c>
      <c r="BF71" s="375">
        <v>22.82</v>
      </c>
      <c r="BG71" s="374"/>
      <c r="BH71" s="594">
        <v>22.82</v>
      </c>
      <c r="BI71" s="348">
        <v>34.450000000000003</v>
      </c>
      <c r="BJ71" s="348">
        <v>3.44</v>
      </c>
      <c r="BK71" s="348">
        <v>28.96</v>
      </c>
      <c r="BL71" s="348" t="s">
        <v>430</v>
      </c>
      <c r="BM71" s="375" t="s">
        <v>430</v>
      </c>
      <c r="BN71" s="375" t="s">
        <v>430</v>
      </c>
      <c r="BO71" s="375">
        <v>10.34</v>
      </c>
      <c r="BP71" s="375" t="s">
        <v>430</v>
      </c>
      <c r="BQ71" s="375" t="s">
        <v>430</v>
      </c>
      <c r="BR71" s="466"/>
      <c r="BS71" s="373">
        <v>6.8720845379383704</v>
      </c>
      <c r="BT71" s="354">
        <v>1.72416530948275</v>
      </c>
      <c r="BU71" s="430"/>
      <c r="BV71" s="374" t="s">
        <v>554</v>
      </c>
    </row>
    <row r="72" spans="1:74" s="355" customFormat="1" x14ac:dyDescent="0.25">
      <c r="A72" s="345" t="s">
        <v>7506</v>
      </c>
      <c r="B72" s="373"/>
      <c r="C72" s="719">
        <v>39646</v>
      </c>
      <c r="D72" s="373"/>
      <c r="E72" s="346">
        <v>145.65</v>
      </c>
      <c r="F72" s="373"/>
      <c r="G72" s="347">
        <v>3339.46</v>
      </c>
      <c r="H72" s="374"/>
      <c r="I72" s="348">
        <v>0.38</v>
      </c>
      <c r="J72" s="348">
        <v>7.29</v>
      </c>
      <c r="K72" s="348">
        <v>0.38</v>
      </c>
      <c r="L72" s="348">
        <v>0.38</v>
      </c>
      <c r="M72" s="348"/>
      <c r="N72" s="350">
        <v>9.1472999999999995</v>
      </c>
      <c r="O72" s="348">
        <v>13.0282</v>
      </c>
      <c r="P72" s="348">
        <v>11.5365</v>
      </c>
      <c r="Q72" s="348">
        <v>11.615</v>
      </c>
      <c r="R72" s="348">
        <v>7.8133999999999997</v>
      </c>
      <c r="S72" s="348">
        <v>6.8819999999999997</v>
      </c>
      <c r="T72" s="348">
        <v>5.9621000000000004</v>
      </c>
      <c r="U72" s="354">
        <v>5.8025000000000002</v>
      </c>
      <c r="V72" s="348">
        <v>5.7480000000000002</v>
      </c>
      <c r="W72" s="348">
        <v>6.3898999999999999</v>
      </c>
      <c r="X72" s="348">
        <v>6.3507999999999996</v>
      </c>
      <c r="Y72" s="375">
        <v>5.6393000000000004</v>
      </c>
      <c r="Z72" s="348">
        <v>6.2427999999999999</v>
      </c>
      <c r="AA72" s="348">
        <v>6.4728000000000003</v>
      </c>
      <c r="AB72" s="348">
        <v>5.8958000000000004</v>
      </c>
      <c r="AC72" s="348">
        <v>5.7598000000000003</v>
      </c>
      <c r="AD72" s="348">
        <v>5.7217000000000002</v>
      </c>
      <c r="AE72" s="348">
        <v>10.415100000000001</v>
      </c>
      <c r="AF72" s="348">
        <v>6.9558</v>
      </c>
      <c r="AG72" s="569"/>
      <c r="AH72" s="346">
        <v>4</v>
      </c>
      <c r="AI72" s="346">
        <v>1</v>
      </c>
      <c r="AJ72" s="346">
        <v>2</v>
      </c>
      <c r="AK72" s="346">
        <v>4</v>
      </c>
      <c r="AL72" s="346">
        <v>4</v>
      </c>
      <c r="AM72" s="346">
        <v>2</v>
      </c>
      <c r="AN72" s="346">
        <v>2</v>
      </c>
      <c r="AO72" s="572">
        <v>3</v>
      </c>
      <c r="AP72" s="346">
        <v>3</v>
      </c>
      <c r="AQ72" s="346">
        <v>2</v>
      </c>
      <c r="AR72" s="346">
        <v>6</v>
      </c>
      <c r="AS72" s="346">
        <v>4</v>
      </c>
      <c r="AT72" s="346">
        <v>2</v>
      </c>
      <c r="AU72" s="346">
        <v>5</v>
      </c>
      <c r="AV72" s="346">
        <v>2</v>
      </c>
      <c r="AW72" s="346">
        <v>3</v>
      </c>
      <c r="AX72" s="346">
        <v>3</v>
      </c>
      <c r="AY72" s="346">
        <v>6</v>
      </c>
      <c r="AZ72" s="584"/>
      <c r="BA72" s="467">
        <v>1.76</v>
      </c>
      <c r="BB72" s="348">
        <v>78.13</v>
      </c>
      <c r="BC72" s="348" t="s">
        <v>430</v>
      </c>
      <c r="BD72" s="348">
        <v>7.86</v>
      </c>
      <c r="BE72" s="375" t="s">
        <v>430</v>
      </c>
      <c r="BF72" s="375">
        <v>12.25</v>
      </c>
      <c r="BG72" s="374"/>
      <c r="BH72" s="594">
        <v>12.25</v>
      </c>
      <c r="BI72" s="348">
        <v>67.61</v>
      </c>
      <c r="BJ72" s="348">
        <v>3.37</v>
      </c>
      <c r="BK72" s="348">
        <v>15</v>
      </c>
      <c r="BL72" s="348" t="s">
        <v>430</v>
      </c>
      <c r="BM72" s="375" t="s">
        <v>430</v>
      </c>
      <c r="BN72" s="375" t="s">
        <v>430</v>
      </c>
      <c r="BO72" s="375">
        <v>1.76</v>
      </c>
      <c r="BP72" s="375" t="s">
        <v>430</v>
      </c>
      <c r="BQ72" s="375" t="s">
        <v>430</v>
      </c>
      <c r="BR72" s="466"/>
      <c r="BS72" s="373" t="s">
        <v>430</v>
      </c>
      <c r="BT72" s="354">
        <v>18.210224474536901</v>
      </c>
      <c r="BU72" s="430"/>
      <c r="BV72" s="374" t="s">
        <v>554</v>
      </c>
    </row>
    <row r="73" spans="1:74" x14ac:dyDescent="0.25">
      <c r="A73" s="318" t="s">
        <v>93</v>
      </c>
      <c r="B73" s="43"/>
      <c r="C73" s="720"/>
      <c r="D73" s="43"/>
      <c r="E73" s="51"/>
      <c r="F73" s="43"/>
      <c r="G73" s="55"/>
      <c r="H73" s="66"/>
      <c r="I73" s="59"/>
      <c r="J73" s="59"/>
      <c r="K73" s="59"/>
      <c r="L73" s="59"/>
      <c r="M73" s="59"/>
      <c r="N73" s="70">
        <v>9.3082999999999991</v>
      </c>
      <c r="O73" s="59">
        <v>10.7836</v>
      </c>
      <c r="P73" s="59">
        <v>10.4237</v>
      </c>
      <c r="Q73" s="59">
        <v>11.1731</v>
      </c>
      <c r="R73" s="59">
        <v>7.6303000000000001</v>
      </c>
      <c r="S73" s="59">
        <v>6.4368999999999996</v>
      </c>
      <c r="T73" s="59">
        <v>5.7340999999999998</v>
      </c>
      <c r="U73" s="88">
        <v>5.5964999999999998</v>
      </c>
      <c r="V73" s="59">
        <v>5.6196000000000002</v>
      </c>
      <c r="W73" s="59">
        <v>6.2641</v>
      </c>
      <c r="X73" s="59">
        <v>6.3364000000000003</v>
      </c>
      <c r="Y73" s="276">
        <v>5.5384000000000002</v>
      </c>
      <c r="Z73" s="59">
        <v>5.5481999999999996</v>
      </c>
      <c r="AA73" s="59">
        <v>6.5255000000000001</v>
      </c>
      <c r="AB73" s="59">
        <v>5.6813000000000002</v>
      </c>
      <c r="AC73" s="59">
        <v>5.5751999999999997</v>
      </c>
      <c r="AD73" s="59">
        <v>5.5953999999999997</v>
      </c>
      <c r="AE73" s="59">
        <v>10.216900000000001</v>
      </c>
      <c r="AF73" s="59">
        <v>5.9713000000000003</v>
      </c>
      <c r="AG73" s="553"/>
      <c r="AH73" s="51">
        <v>9</v>
      </c>
      <c r="AI73" s="51">
        <v>9</v>
      </c>
      <c r="AJ73" s="51">
        <v>9</v>
      </c>
      <c r="AK73" s="51">
        <v>9</v>
      </c>
      <c r="AL73" s="51">
        <v>9</v>
      </c>
      <c r="AM73" s="51">
        <v>9</v>
      </c>
      <c r="AN73" s="51">
        <v>9</v>
      </c>
      <c r="AO73" s="560">
        <v>9</v>
      </c>
      <c r="AP73" s="51">
        <v>9</v>
      </c>
      <c r="AQ73" s="51">
        <v>8</v>
      </c>
      <c r="AR73" s="51">
        <v>8</v>
      </c>
      <c r="AS73" s="51">
        <v>8</v>
      </c>
      <c r="AT73" s="51">
        <v>4</v>
      </c>
      <c r="AU73" s="51">
        <v>9</v>
      </c>
      <c r="AV73" s="51">
        <v>9</v>
      </c>
      <c r="AW73" s="51">
        <v>9</v>
      </c>
      <c r="AX73" s="51">
        <v>9</v>
      </c>
      <c r="AY73" s="51">
        <v>9</v>
      </c>
      <c r="AZ73" s="579"/>
      <c r="BA73" s="577"/>
      <c r="BB73" s="59"/>
      <c r="BC73" s="59"/>
      <c r="BD73" s="59"/>
      <c r="BE73" s="276"/>
      <c r="BF73" s="276"/>
      <c r="BG73" s="66"/>
      <c r="BH73" s="586"/>
      <c r="BI73" s="59"/>
      <c r="BJ73" s="59"/>
      <c r="BK73" s="59"/>
      <c r="BL73" s="59"/>
      <c r="BM73" s="276"/>
      <c r="BN73" s="587"/>
      <c r="BO73" s="587"/>
      <c r="BP73" s="587"/>
      <c r="BQ73" s="587"/>
      <c r="BR73" s="148"/>
      <c r="BS73" s="43"/>
      <c r="BT73" s="88"/>
      <c r="BU73" s="34"/>
      <c r="BV73" s="66"/>
    </row>
    <row r="74" spans="1:74" x14ac:dyDescent="0.25">
      <c r="A74" s="320" t="s">
        <v>94</v>
      </c>
      <c r="B74" s="44"/>
      <c r="C74" s="721"/>
      <c r="D74" s="44"/>
      <c r="E74" s="52"/>
      <c r="F74" s="44"/>
      <c r="G74" s="56"/>
      <c r="H74" s="67"/>
      <c r="I74" s="60"/>
      <c r="J74" s="60"/>
      <c r="K74" s="60"/>
      <c r="L74" s="60"/>
      <c r="M74" s="60"/>
      <c r="N74" s="71">
        <v>14.287599999999999</v>
      </c>
      <c r="O74" s="60">
        <v>13.0282</v>
      </c>
      <c r="P74" s="60">
        <v>11.824400000000001</v>
      </c>
      <c r="Q74" s="60">
        <v>12.021000000000001</v>
      </c>
      <c r="R74" s="60">
        <v>8.2597000000000005</v>
      </c>
      <c r="S74" s="60">
        <v>6.9179000000000004</v>
      </c>
      <c r="T74" s="60">
        <v>6.1170999999999998</v>
      </c>
      <c r="U74" s="89">
        <v>5.9890999999999996</v>
      </c>
      <c r="V74" s="60">
        <v>6</v>
      </c>
      <c r="W74" s="60">
        <v>6.7493999999999996</v>
      </c>
      <c r="X74" s="60">
        <v>6.8512000000000004</v>
      </c>
      <c r="Y74" s="277">
        <v>5.9939999999999998</v>
      </c>
      <c r="Z74" s="60">
        <v>6.8026</v>
      </c>
      <c r="AA74" s="60">
        <v>7.0781000000000001</v>
      </c>
      <c r="AB74" s="60">
        <v>6.0768000000000004</v>
      </c>
      <c r="AC74" s="60">
        <v>5.9687000000000001</v>
      </c>
      <c r="AD74" s="60">
        <v>5.968</v>
      </c>
      <c r="AE74" s="60">
        <v>10.9269</v>
      </c>
      <c r="AF74" s="60">
        <v>7.3700999999999999</v>
      </c>
      <c r="AG74" s="554"/>
      <c r="AH74" s="52"/>
      <c r="AI74" s="52"/>
      <c r="AJ74" s="52"/>
      <c r="AK74" s="52"/>
      <c r="AL74" s="52"/>
      <c r="AM74" s="52"/>
      <c r="AN74" s="52"/>
      <c r="AO74" s="561"/>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M74" s="277"/>
      <c r="BN74" s="589"/>
      <c r="BO74" s="589"/>
      <c r="BP74" s="589"/>
      <c r="BQ74" s="589"/>
      <c r="BR74" s="146"/>
      <c r="BS74" s="44"/>
      <c r="BT74" s="89"/>
      <c r="BU74" s="26"/>
      <c r="BV74" s="67"/>
    </row>
    <row r="75" spans="1:74" x14ac:dyDescent="0.25">
      <c r="A75" s="320" t="s">
        <v>95</v>
      </c>
      <c r="B75" s="44"/>
      <c r="C75" s="721"/>
      <c r="D75" s="44"/>
      <c r="E75" s="52"/>
      <c r="F75" s="44"/>
      <c r="G75" s="56"/>
      <c r="H75" s="67"/>
      <c r="I75" s="60"/>
      <c r="J75" s="60"/>
      <c r="K75" s="60"/>
      <c r="L75" s="60"/>
      <c r="M75" s="60"/>
      <c r="N75" s="71">
        <v>7.3880999999999997</v>
      </c>
      <c r="O75" s="60">
        <v>7.6868999999999996</v>
      </c>
      <c r="P75" s="60">
        <v>8.3042999999999996</v>
      </c>
      <c r="Q75" s="60">
        <v>9.3343000000000007</v>
      </c>
      <c r="R75" s="60">
        <v>6.6203000000000003</v>
      </c>
      <c r="S75" s="60">
        <v>5.8449999999999998</v>
      </c>
      <c r="T75" s="60">
        <v>5.2450999999999999</v>
      </c>
      <c r="U75" s="89">
        <v>5.1044</v>
      </c>
      <c r="V75" s="60">
        <v>5.0556999999999999</v>
      </c>
      <c r="W75" s="60">
        <v>5.5191999999999997</v>
      </c>
      <c r="X75" s="60">
        <v>5.6761999999999997</v>
      </c>
      <c r="Y75" s="277">
        <v>4.9161999999999999</v>
      </c>
      <c r="Z75" s="60">
        <v>3.6133000000000002</v>
      </c>
      <c r="AA75" s="60">
        <v>5.8817000000000004</v>
      </c>
      <c r="AB75" s="60">
        <v>5.2037000000000004</v>
      </c>
      <c r="AC75" s="60">
        <v>5.1050000000000004</v>
      </c>
      <c r="AD75" s="60">
        <v>5.0641999999999996</v>
      </c>
      <c r="AE75" s="60">
        <v>8.5023</v>
      </c>
      <c r="AF75" s="60">
        <v>4.3765999999999998</v>
      </c>
      <c r="AG75" s="554"/>
      <c r="AH75" s="52"/>
      <c r="AI75" s="52"/>
      <c r="AJ75" s="52"/>
      <c r="AK75" s="52"/>
      <c r="AL75" s="52"/>
      <c r="AM75" s="52"/>
      <c r="AN75" s="52"/>
      <c r="AO75" s="561"/>
      <c r="AP75" s="52"/>
      <c r="AQ75" s="52"/>
      <c r="AR75" s="52"/>
      <c r="AS75" s="52"/>
      <c r="AT75" s="52"/>
      <c r="AU75" s="52"/>
      <c r="AV75" s="52"/>
      <c r="AW75" s="52"/>
      <c r="AX75" s="52"/>
      <c r="AY75" s="52"/>
      <c r="AZ75" s="580"/>
      <c r="BA75" s="551"/>
      <c r="BB75" s="60"/>
      <c r="BC75" s="60"/>
      <c r="BD75" s="60"/>
      <c r="BE75" s="277"/>
      <c r="BF75" s="277"/>
      <c r="BG75" s="67"/>
      <c r="BH75" s="588"/>
      <c r="BI75" s="60"/>
      <c r="BJ75" s="60"/>
      <c r="BK75" s="60"/>
      <c r="BL75" s="60"/>
      <c r="BM75" s="277"/>
      <c r="BN75" s="589"/>
      <c r="BO75" s="589"/>
      <c r="BP75" s="589"/>
      <c r="BQ75" s="589"/>
      <c r="BR75" s="146"/>
      <c r="BS75" s="44"/>
      <c r="BT75" s="89"/>
      <c r="BU75" s="26"/>
      <c r="BV75" s="67"/>
    </row>
    <row r="76" spans="1:74" x14ac:dyDescent="0.25">
      <c r="A76" s="321" t="s">
        <v>96</v>
      </c>
      <c r="B76" s="45"/>
      <c r="C76" s="722"/>
      <c r="D76" s="45"/>
      <c r="E76" s="53"/>
      <c r="F76" s="45"/>
      <c r="G76" s="57"/>
      <c r="H76" s="68"/>
      <c r="I76" s="61"/>
      <c r="J76" s="61"/>
      <c r="K76" s="61"/>
      <c r="L76" s="61"/>
      <c r="M76" s="61"/>
      <c r="N76" s="72">
        <v>8.7822999999999993</v>
      </c>
      <c r="O76" s="61">
        <v>11.067299999999999</v>
      </c>
      <c r="P76" s="61">
        <v>10.690300000000001</v>
      </c>
      <c r="Q76" s="61">
        <v>11.583399999999999</v>
      </c>
      <c r="R76" s="61">
        <v>7.7237</v>
      </c>
      <c r="S76" s="61">
        <v>6.4283999999999999</v>
      </c>
      <c r="T76" s="61">
        <v>5.7572999999999999</v>
      </c>
      <c r="U76" s="90">
        <v>5.5789999999999997</v>
      </c>
      <c r="V76" s="61">
        <v>5.6181000000000001</v>
      </c>
      <c r="W76" s="61">
        <v>6.3404999999999996</v>
      </c>
      <c r="X76" s="61">
        <v>6.3703000000000003</v>
      </c>
      <c r="Y76" s="279">
        <v>5.6031500000000003</v>
      </c>
      <c r="Z76" s="61">
        <v>5.8884999999999996</v>
      </c>
      <c r="AA76" s="61">
        <v>6.4728000000000003</v>
      </c>
      <c r="AB76" s="61">
        <v>5.7150999999999996</v>
      </c>
      <c r="AC76" s="61">
        <v>5.5605000000000002</v>
      </c>
      <c r="AD76" s="61">
        <v>5.6017000000000001</v>
      </c>
      <c r="AE76" s="61">
        <v>10.4605</v>
      </c>
      <c r="AF76" s="61">
        <v>5.7971000000000004</v>
      </c>
      <c r="AG76" s="556"/>
      <c r="AH76" s="53"/>
      <c r="AI76" s="53"/>
      <c r="AJ76" s="53"/>
      <c r="AK76" s="53"/>
      <c r="AL76" s="53"/>
      <c r="AM76" s="53"/>
      <c r="AN76" s="53"/>
      <c r="AO76" s="563"/>
      <c r="AP76" s="53"/>
      <c r="AQ76" s="53"/>
      <c r="AR76" s="53"/>
      <c r="AS76" s="53"/>
      <c r="AT76" s="53"/>
      <c r="AU76" s="53"/>
      <c r="AV76" s="53"/>
      <c r="AW76" s="53"/>
      <c r="AX76" s="53"/>
      <c r="AY76" s="53"/>
      <c r="AZ76" s="581"/>
      <c r="BA76" s="578"/>
      <c r="BB76" s="61"/>
      <c r="BC76" s="61"/>
      <c r="BD76" s="61"/>
      <c r="BE76" s="279"/>
      <c r="BF76" s="279"/>
      <c r="BG76" s="68"/>
      <c r="BH76" s="590"/>
      <c r="BI76" s="61"/>
      <c r="BJ76" s="61"/>
      <c r="BK76" s="61"/>
      <c r="BL76" s="61"/>
      <c r="BM76" s="279"/>
      <c r="BN76" s="591"/>
      <c r="BO76" s="591"/>
      <c r="BP76" s="591"/>
      <c r="BQ76" s="591"/>
      <c r="BR76" s="149"/>
      <c r="BS76" s="45"/>
      <c r="BT76" s="90"/>
      <c r="BU76" s="272"/>
      <c r="BV76" s="68"/>
    </row>
    <row r="77" spans="1:74" ht="14.5" x14ac:dyDescent="0.25">
      <c r="A77" s="323" t="s">
        <v>91</v>
      </c>
      <c r="B77" s="69"/>
      <c r="C77" s="726"/>
      <c r="D77" s="69"/>
      <c r="E77" s="40"/>
      <c r="F77" s="69"/>
      <c r="G77" s="40"/>
      <c r="H77" s="69"/>
      <c r="I77" s="62"/>
      <c r="J77" s="62"/>
      <c r="K77" s="62"/>
      <c r="L77" s="62"/>
      <c r="M77" s="62"/>
      <c r="N77" s="73"/>
      <c r="O77" s="62"/>
      <c r="P77" s="62"/>
      <c r="Q77" s="62"/>
      <c r="R77" s="62"/>
      <c r="S77" s="62"/>
      <c r="T77" s="62"/>
      <c r="U77" s="91"/>
      <c r="V77" s="62"/>
      <c r="W77" s="62"/>
      <c r="X77" s="62"/>
      <c r="Y77" s="245"/>
      <c r="Z77" s="62"/>
      <c r="AA77" s="62"/>
      <c r="AB77" s="62"/>
      <c r="AC77" s="62"/>
      <c r="AD77" s="62"/>
      <c r="AE77" s="62"/>
      <c r="AF77" s="62"/>
      <c r="AG77" s="557"/>
      <c r="AH77" s="54"/>
      <c r="AI77" s="54"/>
      <c r="AJ77" s="54"/>
      <c r="AK77" s="54"/>
      <c r="AL77" s="54"/>
      <c r="AM77" s="54"/>
      <c r="AN77" s="54"/>
      <c r="AO77" s="312"/>
      <c r="AP77" s="247"/>
      <c r="AQ77" s="247"/>
      <c r="AR77" s="247"/>
      <c r="AS77" s="247"/>
      <c r="AT77" s="247"/>
      <c r="AU77" s="247"/>
      <c r="AV77" s="247"/>
      <c r="AW77" s="247"/>
      <c r="AX77" s="247"/>
      <c r="AY77" s="247"/>
      <c r="AZ77" s="69"/>
      <c r="BA77" s="540"/>
      <c r="BB77" s="245"/>
      <c r="BC77" s="245"/>
      <c r="BD77" s="245"/>
      <c r="BE77" s="245"/>
      <c r="BF77" s="245"/>
      <c r="BG77" s="69"/>
      <c r="BH77" s="540"/>
      <c r="BI77" s="245"/>
      <c r="BJ77" s="245"/>
      <c r="BK77" s="245"/>
      <c r="BL77" s="245"/>
      <c r="BM77" s="245"/>
      <c r="BN77" s="245"/>
      <c r="BO77" s="245"/>
      <c r="BP77" s="245"/>
      <c r="BQ77" s="245"/>
      <c r="BR77" s="69"/>
      <c r="BS77" s="40"/>
      <c r="BT77" s="40"/>
      <c r="BU77" s="41"/>
      <c r="BV77" s="69"/>
    </row>
    <row r="78" spans="1:74" s="107" customFormat="1" x14ac:dyDescent="0.25">
      <c r="A78" s="685" t="s">
        <v>7454</v>
      </c>
      <c r="B78" s="406"/>
      <c r="C78" s="730"/>
      <c r="D78" s="406"/>
      <c r="E78" s="401"/>
      <c r="F78" s="406"/>
      <c r="G78" s="401"/>
      <c r="H78" s="406"/>
      <c r="I78" s="405"/>
      <c r="J78" s="405"/>
      <c r="K78" s="405"/>
      <c r="L78" s="405"/>
      <c r="M78" s="405"/>
      <c r="N78" s="407" t="s">
        <v>430</v>
      </c>
      <c r="O78" s="405" t="s">
        <v>430</v>
      </c>
      <c r="P78" s="405" t="s">
        <v>430</v>
      </c>
      <c r="Q78" s="405" t="s">
        <v>430</v>
      </c>
      <c r="R78" s="405" t="s">
        <v>430</v>
      </c>
      <c r="S78" s="405" t="s">
        <v>430</v>
      </c>
      <c r="T78" s="405" t="s">
        <v>430</v>
      </c>
      <c r="U78" s="411" t="s">
        <v>430</v>
      </c>
      <c r="V78" s="405" t="s">
        <v>430</v>
      </c>
      <c r="W78" s="405" t="s">
        <v>430</v>
      </c>
      <c r="X78" s="405" t="s">
        <v>430</v>
      </c>
      <c r="Y78" s="410" t="s">
        <v>430</v>
      </c>
      <c r="Z78" s="405" t="s">
        <v>430</v>
      </c>
      <c r="AA78" s="405" t="s">
        <v>430</v>
      </c>
      <c r="AB78" s="405" t="s">
        <v>430</v>
      </c>
      <c r="AC78" s="405" t="s">
        <v>430</v>
      </c>
      <c r="AD78" s="405" t="s">
        <v>430</v>
      </c>
      <c r="AE78" s="405" t="s">
        <v>430</v>
      </c>
      <c r="AF78" s="405" t="s">
        <v>430</v>
      </c>
      <c r="AG78" s="629"/>
      <c r="AH78" s="403"/>
      <c r="AI78" s="403"/>
      <c r="AJ78" s="403"/>
      <c r="AK78" s="403"/>
      <c r="AL78" s="403"/>
      <c r="AM78" s="403"/>
      <c r="AN78" s="403"/>
      <c r="AO78" s="700"/>
      <c r="AP78" s="403"/>
      <c r="AQ78" s="403"/>
      <c r="AR78" s="403"/>
      <c r="AS78" s="403"/>
      <c r="AT78" s="403"/>
      <c r="AU78" s="426"/>
      <c r="AV78" s="426"/>
      <c r="AW78" s="426"/>
      <c r="AX78" s="426"/>
      <c r="AY78" s="426"/>
      <c r="AZ78" s="406"/>
      <c r="BA78" s="478"/>
      <c r="BB78" s="410"/>
      <c r="BC78" s="410"/>
      <c r="BD78" s="410"/>
      <c r="BE78" s="410"/>
      <c r="BF78" s="410"/>
      <c r="BG78" s="406"/>
      <c r="BH78" s="478"/>
      <c r="BI78" s="410"/>
      <c r="BJ78" s="410"/>
      <c r="BK78" s="410"/>
      <c r="BL78" s="410"/>
      <c r="BM78" s="410"/>
      <c r="BN78" s="410"/>
      <c r="BO78" s="410"/>
      <c r="BP78" s="410"/>
      <c r="BQ78" s="410"/>
      <c r="BR78" s="406"/>
      <c r="BS78" s="401"/>
      <c r="BT78" s="401"/>
      <c r="BU78" s="401"/>
      <c r="BV78" s="427"/>
    </row>
    <row r="79" spans="1:74" s="107" customFormat="1" x14ac:dyDescent="0.25">
      <c r="A79" s="686" t="s">
        <v>7455</v>
      </c>
      <c r="B79" s="374"/>
      <c r="C79" s="731"/>
      <c r="D79" s="374"/>
      <c r="E79" s="372"/>
      <c r="F79" s="374"/>
      <c r="G79" s="372"/>
      <c r="H79" s="374"/>
      <c r="I79" s="348"/>
      <c r="J79" s="348"/>
      <c r="K79" s="348"/>
      <c r="L79" s="348"/>
      <c r="M79" s="348"/>
      <c r="N79" s="350" t="s">
        <v>430</v>
      </c>
      <c r="O79" s="348" t="s">
        <v>430</v>
      </c>
      <c r="P79" s="348" t="s">
        <v>430</v>
      </c>
      <c r="Q79" s="348" t="s">
        <v>430</v>
      </c>
      <c r="R79" s="348" t="s">
        <v>430</v>
      </c>
      <c r="S79" s="348" t="s">
        <v>430</v>
      </c>
      <c r="T79" s="348" t="s">
        <v>430</v>
      </c>
      <c r="U79" s="354" t="s">
        <v>430</v>
      </c>
      <c r="V79" s="348" t="s">
        <v>430</v>
      </c>
      <c r="W79" s="348" t="s">
        <v>430</v>
      </c>
      <c r="X79" s="348" t="s">
        <v>430</v>
      </c>
      <c r="Y79" s="375" t="s">
        <v>430</v>
      </c>
      <c r="Z79" s="348" t="s">
        <v>430</v>
      </c>
      <c r="AA79" s="348" t="s">
        <v>430</v>
      </c>
      <c r="AB79" s="348" t="s">
        <v>430</v>
      </c>
      <c r="AC79" s="348" t="s">
        <v>430</v>
      </c>
      <c r="AD79" s="348" t="s">
        <v>430</v>
      </c>
      <c r="AE79" s="348" t="s">
        <v>430</v>
      </c>
      <c r="AF79" s="348" t="s">
        <v>430</v>
      </c>
      <c r="AG79" s="569"/>
      <c r="AH79" s="346"/>
      <c r="AI79" s="346"/>
      <c r="AJ79" s="346"/>
      <c r="AK79" s="346"/>
      <c r="AL79" s="346"/>
      <c r="AM79" s="346"/>
      <c r="AN79" s="346"/>
      <c r="AO79" s="573"/>
      <c r="AP79" s="346"/>
      <c r="AQ79" s="346"/>
      <c r="AR79" s="346"/>
      <c r="AS79" s="346"/>
      <c r="AT79" s="346"/>
      <c r="AU79" s="429"/>
      <c r="AV79" s="429"/>
      <c r="AW79" s="429"/>
      <c r="AX79" s="429"/>
      <c r="AY79" s="429"/>
      <c r="AZ79" s="374"/>
      <c r="BA79" s="479"/>
      <c r="BB79" s="375"/>
      <c r="BC79" s="375"/>
      <c r="BD79" s="375"/>
      <c r="BE79" s="375"/>
      <c r="BF79" s="375"/>
      <c r="BG79" s="374"/>
      <c r="BH79" s="479"/>
      <c r="BI79" s="375"/>
      <c r="BJ79" s="375"/>
      <c r="BK79" s="375"/>
      <c r="BL79" s="375"/>
      <c r="BM79" s="375"/>
      <c r="BN79" s="375"/>
      <c r="BO79" s="375"/>
      <c r="BP79" s="375"/>
      <c r="BQ79" s="375"/>
      <c r="BR79" s="374"/>
      <c r="BS79" s="372"/>
      <c r="BT79" s="372"/>
      <c r="BU79" s="372"/>
      <c r="BV79" s="430"/>
    </row>
    <row r="80" spans="1:74" s="107" customFormat="1" x14ac:dyDescent="0.25">
      <c r="A80" s="687" t="s">
        <v>7456</v>
      </c>
      <c r="B80" s="417"/>
      <c r="C80" s="744"/>
      <c r="D80" s="417"/>
      <c r="E80" s="412"/>
      <c r="F80" s="417"/>
      <c r="G80" s="412"/>
      <c r="H80" s="417"/>
      <c r="I80" s="416"/>
      <c r="J80" s="416"/>
      <c r="K80" s="416"/>
      <c r="L80" s="416"/>
      <c r="M80" s="416"/>
      <c r="N80" s="418" t="s">
        <v>430</v>
      </c>
      <c r="O80" s="416" t="s">
        <v>430</v>
      </c>
      <c r="P80" s="416" t="s">
        <v>430</v>
      </c>
      <c r="Q80" s="416" t="s">
        <v>430</v>
      </c>
      <c r="R80" s="416" t="s">
        <v>430</v>
      </c>
      <c r="S80" s="416" t="s">
        <v>430</v>
      </c>
      <c r="T80" s="416" t="s">
        <v>430</v>
      </c>
      <c r="U80" s="422" t="s">
        <v>430</v>
      </c>
      <c r="V80" s="416" t="s">
        <v>430</v>
      </c>
      <c r="W80" s="416" t="s">
        <v>430</v>
      </c>
      <c r="X80" s="416" t="s">
        <v>430</v>
      </c>
      <c r="Y80" s="421" t="s">
        <v>430</v>
      </c>
      <c r="Z80" s="416" t="s">
        <v>430</v>
      </c>
      <c r="AA80" s="416" t="s">
        <v>430</v>
      </c>
      <c r="AB80" s="416" t="s">
        <v>430</v>
      </c>
      <c r="AC80" s="416" t="s">
        <v>430</v>
      </c>
      <c r="AD80" s="416" t="s">
        <v>430</v>
      </c>
      <c r="AE80" s="416" t="s">
        <v>430</v>
      </c>
      <c r="AF80" s="416" t="s">
        <v>430</v>
      </c>
      <c r="AG80" s="575"/>
      <c r="AH80" s="414"/>
      <c r="AI80" s="414"/>
      <c r="AJ80" s="414"/>
      <c r="AK80" s="414"/>
      <c r="AL80" s="414"/>
      <c r="AM80" s="414"/>
      <c r="AN80" s="414"/>
      <c r="AO80" s="701"/>
      <c r="AP80" s="414"/>
      <c r="AQ80" s="414"/>
      <c r="AR80" s="414"/>
      <c r="AS80" s="414"/>
      <c r="AT80" s="414"/>
      <c r="AU80" s="633"/>
      <c r="AV80" s="633"/>
      <c r="AW80" s="633"/>
      <c r="AX80" s="633"/>
      <c r="AY80" s="633"/>
      <c r="AZ80" s="417"/>
      <c r="BA80" s="480"/>
      <c r="BB80" s="421"/>
      <c r="BC80" s="421"/>
      <c r="BD80" s="421"/>
      <c r="BE80" s="421"/>
      <c r="BF80" s="421"/>
      <c r="BG80" s="417"/>
      <c r="BH80" s="480"/>
      <c r="BI80" s="421"/>
      <c r="BJ80" s="421"/>
      <c r="BK80" s="421"/>
      <c r="BL80" s="421"/>
      <c r="BM80" s="421"/>
      <c r="BN80" s="421"/>
      <c r="BO80" s="421"/>
      <c r="BP80" s="421"/>
      <c r="BQ80" s="421"/>
      <c r="BR80" s="417"/>
      <c r="BS80" s="412"/>
      <c r="BT80" s="412"/>
      <c r="BU80" s="412"/>
      <c r="BV80" s="546"/>
    </row>
    <row r="81" spans="1:65" x14ac:dyDescent="0.25">
      <c r="BM81" s="277"/>
    </row>
    <row r="82" spans="1:65" x14ac:dyDescent="0.25">
      <c r="BM82" s="277"/>
    </row>
    <row r="83" spans="1:65" x14ac:dyDescent="0.25">
      <c r="BM83" s="277"/>
    </row>
    <row r="84" spans="1:65" hidden="1" x14ac:dyDescent="0.25">
      <c r="A84" s="488" t="s">
        <v>179</v>
      </c>
      <c r="BM84" s="277"/>
    </row>
    <row r="85" spans="1:65" x14ac:dyDescent="0.25">
      <c r="A85" s="488" t="s">
        <v>10258</v>
      </c>
      <c r="BM85" s="277"/>
    </row>
    <row r="86" spans="1:65" x14ac:dyDescent="0.25">
      <c r="A86" s="488" t="s">
        <v>350</v>
      </c>
      <c r="BM86"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A5E7A-F310-463B-9FC7-9BA3B6302702}">
  <sheetPr codeName="Sheet27"/>
  <dimension ref="A1:BV8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7.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231</v>
      </c>
    </row>
    <row r="4" spans="1:74" x14ac:dyDescent="0.25">
      <c r="A4" s="488" t="s">
        <v>425</v>
      </c>
    </row>
    <row r="5" spans="1:74" ht="33" x14ac:dyDescent="0.25">
      <c r="A5" s="1076" t="s">
        <v>232</v>
      </c>
      <c r="B5" s="1077"/>
      <c r="C5" s="1083" t="s">
        <v>44</v>
      </c>
      <c r="D5" s="1077"/>
      <c r="E5" s="1083" t="s">
        <v>45</v>
      </c>
      <c r="F5" s="1077"/>
      <c r="G5" s="1083" t="s">
        <v>46</v>
      </c>
      <c r="H5" s="1077"/>
      <c r="I5" s="1107" t="s">
        <v>184</v>
      </c>
      <c r="J5" s="1102"/>
      <c r="K5" s="1102"/>
      <c r="L5" s="1102"/>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077"/>
      <c r="BS5" s="1107" t="s">
        <v>212</v>
      </c>
      <c r="BT5" s="1103"/>
      <c r="BU5" s="1077"/>
      <c r="BV5" s="1107" t="s">
        <v>88</v>
      </c>
    </row>
    <row r="6" spans="1:74" ht="33" x14ac:dyDescent="0.25">
      <c r="A6" s="1076"/>
      <c r="B6" s="1078"/>
      <c r="C6" s="1114"/>
      <c r="D6" s="1078"/>
      <c r="E6" s="1114"/>
      <c r="F6" s="1078"/>
      <c r="G6" s="1114"/>
      <c r="H6" s="1078"/>
      <c r="I6" s="83" t="s">
        <v>180</v>
      </c>
      <c r="J6" s="28" t="s">
        <v>181</v>
      </c>
      <c r="K6" s="28" t="s">
        <v>182</v>
      </c>
      <c r="L6" s="28" t="s">
        <v>183</v>
      </c>
      <c r="M6" s="1104"/>
      <c r="N6" s="1105" t="s">
        <v>185</v>
      </c>
      <c r="O6" s="1106"/>
      <c r="P6" s="1106"/>
      <c r="Q6" s="1106"/>
      <c r="R6" s="1106"/>
      <c r="S6" s="1106"/>
      <c r="T6" s="1106"/>
      <c r="U6" s="1106"/>
      <c r="V6" s="1105" t="s">
        <v>57</v>
      </c>
      <c r="W6" s="1106"/>
      <c r="X6" s="1106"/>
      <c r="Y6" s="1106"/>
      <c r="Z6" s="1106"/>
      <c r="AA6" s="1106"/>
      <c r="AB6" s="1106"/>
      <c r="AC6" s="1106"/>
      <c r="AD6" s="1106"/>
      <c r="AE6" s="1106"/>
      <c r="AF6" s="1109"/>
      <c r="AG6" s="232"/>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078"/>
      <c r="BS6" s="83" t="s">
        <v>210</v>
      </c>
      <c r="BT6" s="82" t="s">
        <v>211</v>
      </c>
      <c r="BU6" s="1078"/>
      <c r="BV6" s="1108"/>
    </row>
    <row r="7" spans="1:74" ht="14.5" x14ac:dyDescent="0.25">
      <c r="A7" s="323" t="s">
        <v>233</v>
      </c>
      <c r="B7" s="69"/>
      <c r="C7" s="726"/>
      <c r="D7" s="46"/>
      <c r="E7" s="40"/>
      <c r="F7" s="46"/>
      <c r="G7" s="40"/>
      <c r="H7" s="69"/>
      <c r="I7" s="40"/>
      <c r="J7" s="40"/>
      <c r="K7" s="40"/>
      <c r="L7" s="40"/>
      <c r="M7" s="69"/>
      <c r="N7" s="245"/>
      <c r="O7" s="245"/>
      <c r="P7" s="245"/>
      <c r="Q7" s="245"/>
      <c r="R7" s="245"/>
      <c r="S7" s="245"/>
      <c r="T7" s="245"/>
      <c r="U7" s="245"/>
      <c r="V7" s="245"/>
      <c r="W7" s="245"/>
      <c r="X7" s="245"/>
      <c r="Y7" s="245"/>
      <c r="Z7" s="245"/>
      <c r="AA7" s="245"/>
      <c r="AB7" s="245"/>
      <c r="AC7" s="245"/>
      <c r="AD7" s="245"/>
      <c r="AE7" s="245"/>
      <c r="AF7" s="245"/>
      <c r="AG7" s="69"/>
      <c r="AH7" s="247"/>
      <c r="AI7" s="247"/>
      <c r="AJ7" s="247"/>
      <c r="AK7" s="247"/>
      <c r="AL7" s="247"/>
      <c r="AM7" s="247"/>
      <c r="AN7" s="247"/>
      <c r="AO7" s="312"/>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7509</v>
      </c>
      <c r="B8" s="370"/>
      <c r="C8" s="718">
        <v>41275</v>
      </c>
      <c r="D8" s="369"/>
      <c r="E8" s="338">
        <v>23251.200000000001</v>
      </c>
      <c r="F8" s="369"/>
      <c r="G8" s="339">
        <v>586.04750000000001</v>
      </c>
      <c r="H8" s="370"/>
      <c r="I8" s="340">
        <v>1.33</v>
      </c>
      <c r="J8" s="340">
        <v>7.95</v>
      </c>
      <c r="K8" s="340">
        <v>0.95</v>
      </c>
      <c r="L8" s="340">
        <v>1.01</v>
      </c>
      <c r="M8" s="361"/>
      <c r="N8" s="340">
        <v>9.3196999999999992</v>
      </c>
      <c r="O8" s="340">
        <v>9.9524000000000008</v>
      </c>
      <c r="P8" s="340">
        <v>11.0829</v>
      </c>
      <c r="Q8" s="340">
        <v>17.101900000000001</v>
      </c>
      <c r="R8" s="340">
        <v>10.7592</v>
      </c>
      <c r="S8" s="340">
        <v>6.4885999999999999</v>
      </c>
      <c r="T8" s="340">
        <v>6.0143000000000004</v>
      </c>
      <c r="U8" s="340">
        <v>6.2976999999999999</v>
      </c>
      <c r="V8" s="340">
        <v>6.2981999999999996</v>
      </c>
      <c r="W8" s="340">
        <v>7.4238999999999997</v>
      </c>
      <c r="X8" s="340">
        <v>7.5763999999999996</v>
      </c>
      <c r="Y8" s="371">
        <v>6.6445999999999996</v>
      </c>
      <c r="Z8" s="340">
        <v>7.2005999999999997</v>
      </c>
      <c r="AA8" s="340">
        <v>6.9630999999999998</v>
      </c>
      <c r="AB8" s="340">
        <v>5.9683999999999999</v>
      </c>
      <c r="AC8" s="340">
        <v>6.2346000000000004</v>
      </c>
      <c r="AD8" s="340">
        <v>6.3167999999999997</v>
      </c>
      <c r="AE8" s="340">
        <v>14.769399999999999</v>
      </c>
      <c r="AF8" s="340">
        <v>7.7485999999999997</v>
      </c>
      <c r="AG8" s="568"/>
      <c r="AH8" s="338">
        <v>14</v>
      </c>
      <c r="AI8" s="338">
        <v>7</v>
      </c>
      <c r="AJ8" s="338">
        <v>11</v>
      </c>
      <c r="AK8" s="338">
        <v>6</v>
      </c>
      <c r="AL8" s="338">
        <v>7</v>
      </c>
      <c r="AM8" s="338">
        <v>11</v>
      </c>
      <c r="AN8" s="338">
        <v>11</v>
      </c>
      <c r="AO8" s="631">
        <v>2</v>
      </c>
      <c r="AP8" s="338">
        <v>3</v>
      </c>
      <c r="AQ8" s="338">
        <v>6</v>
      </c>
      <c r="AR8" s="338">
        <v>2</v>
      </c>
      <c r="AS8" s="338">
        <v>7</v>
      </c>
      <c r="AT8" s="338">
        <v>4</v>
      </c>
      <c r="AU8" s="338">
        <v>12</v>
      </c>
      <c r="AV8" s="338">
        <v>10</v>
      </c>
      <c r="AW8" s="338">
        <v>2</v>
      </c>
      <c r="AX8" s="338">
        <v>3</v>
      </c>
      <c r="AY8" s="338">
        <v>6</v>
      </c>
      <c r="AZ8" s="583"/>
      <c r="BA8" s="464">
        <v>8.9499999999999993</v>
      </c>
      <c r="BB8" s="340">
        <v>73.290000000000006</v>
      </c>
      <c r="BC8" s="340">
        <v>6.89</v>
      </c>
      <c r="BD8" s="340">
        <v>7.01</v>
      </c>
      <c r="BE8" s="371">
        <v>-5.6</v>
      </c>
      <c r="BF8" s="371">
        <v>3.86</v>
      </c>
      <c r="BG8" s="370"/>
      <c r="BH8" s="593">
        <v>3.86</v>
      </c>
      <c r="BI8" s="340">
        <v>36.700000000000003</v>
      </c>
      <c r="BJ8" s="340">
        <v>1.1000000000000001</v>
      </c>
      <c r="BK8" s="340">
        <v>49.39</v>
      </c>
      <c r="BL8" s="340" t="s">
        <v>430</v>
      </c>
      <c r="BM8" s="371">
        <v>7.81</v>
      </c>
      <c r="BN8" s="371" t="s">
        <v>430</v>
      </c>
      <c r="BO8" s="371">
        <v>1.1299999999999999</v>
      </c>
      <c r="BP8" s="371" t="s">
        <v>430</v>
      </c>
      <c r="BQ8" s="371">
        <v>-5.6</v>
      </c>
      <c r="BR8" s="609"/>
      <c r="BS8" s="369">
        <v>7.3449666486738803</v>
      </c>
      <c r="BT8" s="344">
        <v>9.0293994940997706</v>
      </c>
      <c r="BU8" s="571"/>
      <c r="BV8" s="370" t="s">
        <v>554</v>
      </c>
    </row>
    <row r="9" spans="1:74" s="425" customFormat="1" x14ac:dyDescent="0.25">
      <c r="A9" s="337" t="s">
        <v>7510</v>
      </c>
      <c r="B9" s="370"/>
      <c r="C9" s="718">
        <v>41275</v>
      </c>
      <c r="D9" s="369"/>
      <c r="E9" s="338">
        <v>18994.900000000001</v>
      </c>
      <c r="F9" s="369"/>
      <c r="G9" s="339">
        <v>66.5227</v>
      </c>
      <c r="H9" s="370"/>
      <c r="I9" s="340">
        <v>1.93</v>
      </c>
      <c r="J9" s="340">
        <v>7.82</v>
      </c>
      <c r="K9" s="340">
        <v>0.87944999999999995</v>
      </c>
      <c r="L9" s="340">
        <v>0.95067999999999997</v>
      </c>
      <c r="M9" s="361"/>
      <c r="N9" s="340">
        <v>11.526</v>
      </c>
      <c r="O9" s="340">
        <v>3.7688000000000001</v>
      </c>
      <c r="P9" s="340">
        <v>8.2982999999999993</v>
      </c>
      <c r="Q9" s="340">
        <v>15.9778</v>
      </c>
      <c r="R9" s="340">
        <v>10.547000000000001</v>
      </c>
      <c r="S9" s="340">
        <v>6.5357000000000003</v>
      </c>
      <c r="T9" s="340">
        <v>6.0438000000000001</v>
      </c>
      <c r="U9" s="340">
        <v>6.2329999999999997</v>
      </c>
      <c r="V9" s="340">
        <v>6.2343999999999999</v>
      </c>
      <c r="W9" s="340">
        <v>7.4238</v>
      </c>
      <c r="X9" s="340">
        <v>7.5407999999999999</v>
      </c>
      <c r="Y9" s="371">
        <v>6.6691000000000003</v>
      </c>
      <c r="Z9" s="340">
        <v>7.2298999999999998</v>
      </c>
      <c r="AA9" s="340">
        <v>6.9589999999999996</v>
      </c>
      <c r="AB9" s="340">
        <v>5.9832000000000001</v>
      </c>
      <c r="AC9" s="340">
        <v>6.1390000000000002</v>
      </c>
      <c r="AD9" s="340">
        <v>6.2022000000000004</v>
      </c>
      <c r="AE9" s="340">
        <v>14.1915</v>
      </c>
      <c r="AF9" s="340">
        <v>7.6483999999999996</v>
      </c>
      <c r="AG9" s="568"/>
      <c r="AH9" s="338">
        <v>10</v>
      </c>
      <c r="AI9" s="338">
        <v>17</v>
      </c>
      <c r="AJ9" s="338">
        <v>17</v>
      </c>
      <c r="AK9" s="338">
        <v>14</v>
      </c>
      <c r="AL9" s="338">
        <v>10</v>
      </c>
      <c r="AM9" s="338">
        <v>9</v>
      </c>
      <c r="AN9" s="338">
        <v>8</v>
      </c>
      <c r="AO9" s="631">
        <v>5</v>
      </c>
      <c r="AP9" s="338">
        <v>9</v>
      </c>
      <c r="AQ9" s="338">
        <v>7</v>
      </c>
      <c r="AR9" s="338">
        <v>4</v>
      </c>
      <c r="AS9" s="338">
        <v>4</v>
      </c>
      <c r="AT9" s="338">
        <v>3</v>
      </c>
      <c r="AU9" s="338">
        <v>13</v>
      </c>
      <c r="AV9" s="338">
        <v>8</v>
      </c>
      <c r="AW9" s="338">
        <v>9</v>
      </c>
      <c r="AX9" s="338">
        <v>9</v>
      </c>
      <c r="AY9" s="338">
        <v>11</v>
      </c>
      <c r="AZ9" s="583"/>
      <c r="BA9" s="464">
        <v>13.35</v>
      </c>
      <c r="BB9" s="340">
        <v>67.59</v>
      </c>
      <c r="BC9" s="340">
        <v>1.71</v>
      </c>
      <c r="BD9" s="340">
        <v>14.47</v>
      </c>
      <c r="BE9" s="371" t="s">
        <v>430</v>
      </c>
      <c r="BF9" s="371">
        <v>2.88</v>
      </c>
      <c r="BG9" s="370"/>
      <c r="BH9" s="593">
        <v>2.88</v>
      </c>
      <c r="BI9" s="340">
        <v>4.33</v>
      </c>
      <c r="BJ9" s="340" t="s">
        <v>430</v>
      </c>
      <c r="BK9" s="340">
        <v>79.45</v>
      </c>
      <c r="BL9" s="340" t="s">
        <v>430</v>
      </c>
      <c r="BM9" s="371">
        <v>13.35</v>
      </c>
      <c r="BN9" s="371" t="s">
        <v>430</v>
      </c>
      <c r="BO9" s="371" t="s">
        <v>430</v>
      </c>
      <c r="BP9" s="371" t="s">
        <v>430</v>
      </c>
      <c r="BQ9" s="371" t="s">
        <v>430</v>
      </c>
      <c r="BR9" s="463"/>
      <c r="BS9" s="369">
        <v>5.5704099794429602</v>
      </c>
      <c r="BT9" s="344">
        <v>11.4086101388591</v>
      </c>
      <c r="BU9" s="571"/>
      <c r="BV9" s="370" t="s">
        <v>554</v>
      </c>
    </row>
    <row r="10" spans="1:74" s="428" customFormat="1" ht="11" x14ac:dyDescent="0.3">
      <c r="A10" s="841" t="s">
        <v>7511</v>
      </c>
      <c r="B10" s="847"/>
      <c r="C10" s="843">
        <v>41275</v>
      </c>
      <c r="D10" s="842"/>
      <c r="E10" s="844">
        <v>12014.7</v>
      </c>
      <c r="F10" s="842"/>
      <c r="G10" s="845">
        <v>3874.1601999999998</v>
      </c>
      <c r="H10" s="847"/>
      <c r="I10" s="846">
        <v>1.19</v>
      </c>
      <c r="J10" s="846">
        <v>8.1300000000000008</v>
      </c>
      <c r="K10" s="846">
        <v>0.93</v>
      </c>
      <c r="L10" s="846">
        <v>0.99</v>
      </c>
      <c r="M10" s="851"/>
      <c r="N10" s="846">
        <v>14.105499999999999</v>
      </c>
      <c r="O10" s="846">
        <v>7.2503000000000002</v>
      </c>
      <c r="P10" s="846">
        <v>9.1656999999999993</v>
      </c>
      <c r="Q10" s="846">
        <v>17.426600000000001</v>
      </c>
      <c r="R10" s="846">
        <v>10.0083</v>
      </c>
      <c r="S10" s="846">
        <v>6.3879000000000001</v>
      </c>
      <c r="T10" s="846">
        <v>6.0218999999999996</v>
      </c>
      <c r="U10" s="846">
        <v>6.2171000000000003</v>
      </c>
      <c r="V10" s="846">
        <v>6.2561</v>
      </c>
      <c r="W10" s="846">
        <v>7.51</v>
      </c>
      <c r="X10" s="846">
        <v>7.5479000000000003</v>
      </c>
      <c r="Y10" s="852">
        <v>6.6592000000000002</v>
      </c>
      <c r="Z10" s="846">
        <v>7.4443000000000001</v>
      </c>
      <c r="AA10" s="846">
        <v>6.8501000000000003</v>
      </c>
      <c r="AB10" s="846">
        <v>5.98</v>
      </c>
      <c r="AC10" s="846">
        <v>6.1592000000000002</v>
      </c>
      <c r="AD10" s="846">
        <v>6.2565999999999997</v>
      </c>
      <c r="AE10" s="846">
        <v>15.7301</v>
      </c>
      <c r="AF10" s="846">
        <v>7.8780000000000001</v>
      </c>
      <c r="AG10" s="937"/>
      <c r="AH10" s="844">
        <v>5</v>
      </c>
      <c r="AI10" s="844">
        <v>13</v>
      </c>
      <c r="AJ10" s="844">
        <v>14</v>
      </c>
      <c r="AK10" s="844">
        <v>4</v>
      </c>
      <c r="AL10" s="844">
        <v>15</v>
      </c>
      <c r="AM10" s="844">
        <v>14</v>
      </c>
      <c r="AN10" s="844">
        <v>10</v>
      </c>
      <c r="AO10" s="947">
        <v>9</v>
      </c>
      <c r="AP10" s="844">
        <v>8</v>
      </c>
      <c r="AQ10" s="844">
        <v>2</v>
      </c>
      <c r="AR10" s="844">
        <v>3</v>
      </c>
      <c r="AS10" s="844">
        <v>5</v>
      </c>
      <c r="AT10" s="844">
        <v>1</v>
      </c>
      <c r="AU10" s="844">
        <v>14</v>
      </c>
      <c r="AV10" s="844">
        <v>9</v>
      </c>
      <c r="AW10" s="844">
        <v>8</v>
      </c>
      <c r="AX10" s="844">
        <v>8</v>
      </c>
      <c r="AY10" s="844">
        <v>1</v>
      </c>
      <c r="AZ10" s="939"/>
      <c r="BA10" s="853">
        <v>12.85</v>
      </c>
      <c r="BB10" s="846">
        <v>68.36</v>
      </c>
      <c r="BC10" s="846">
        <v>5.6</v>
      </c>
      <c r="BD10" s="846">
        <v>11.98</v>
      </c>
      <c r="BE10" s="852" t="s">
        <v>430</v>
      </c>
      <c r="BF10" s="852">
        <v>1.21</v>
      </c>
      <c r="BG10" s="847"/>
      <c r="BH10" s="940">
        <v>1.21</v>
      </c>
      <c r="BI10" s="846">
        <v>26.43</v>
      </c>
      <c r="BJ10" s="846">
        <v>0.72</v>
      </c>
      <c r="BK10" s="846">
        <v>58.79</v>
      </c>
      <c r="BL10" s="846" t="s">
        <v>430</v>
      </c>
      <c r="BM10" s="852">
        <v>12.85</v>
      </c>
      <c r="BN10" s="852" t="s">
        <v>430</v>
      </c>
      <c r="BO10" s="852" t="s">
        <v>430</v>
      </c>
      <c r="BP10" s="852" t="s">
        <v>430</v>
      </c>
      <c r="BQ10" s="852" t="s">
        <v>430</v>
      </c>
      <c r="BR10" s="850"/>
      <c r="BS10" s="842">
        <v>4.4044394699999998</v>
      </c>
      <c r="BT10" s="856">
        <v>8.3686736699999997</v>
      </c>
      <c r="BU10" s="907"/>
      <c r="BV10" s="847" t="s">
        <v>554</v>
      </c>
    </row>
    <row r="11" spans="1:74" s="428" customFormat="1" x14ac:dyDescent="0.25">
      <c r="A11" s="345" t="s">
        <v>7512</v>
      </c>
      <c r="B11" s="374"/>
      <c r="C11" s="719">
        <v>41275</v>
      </c>
      <c r="D11" s="373"/>
      <c r="E11" s="346">
        <v>13511.9</v>
      </c>
      <c r="F11" s="373"/>
      <c r="G11" s="347">
        <v>3848.1394</v>
      </c>
      <c r="H11" s="374"/>
      <c r="I11" s="348">
        <v>1.05</v>
      </c>
      <c r="J11" s="348">
        <v>7.7</v>
      </c>
      <c r="K11" s="348">
        <v>0.83</v>
      </c>
      <c r="L11" s="348">
        <v>0.89</v>
      </c>
      <c r="M11" s="362"/>
      <c r="N11" s="348">
        <v>14.0253</v>
      </c>
      <c r="O11" s="348">
        <v>12.3713</v>
      </c>
      <c r="P11" s="348">
        <v>12.023899999999999</v>
      </c>
      <c r="Q11" s="348">
        <v>16.1249</v>
      </c>
      <c r="R11" s="348">
        <v>9.9657</v>
      </c>
      <c r="S11" s="348">
        <v>6.1989999999999998</v>
      </c>
      <c r="T11" s="348">
        <v>5.6578999999999997</v>
      </c>
      <c r="U11" s="348">
        <v>5.8034999999999997</v>
      </c>
      <c r="V11" s="348">
        <v>5.8814000000000002</v>
      </c>
      <c r="W11" s="348">
        <v>7.1632999999999996</v>
      </c>
      <c r="X11" s="348">
        <v>7.2599</v>
      </c>
      <c r="Y11" s="375">
        <v>6.3998999999999997</v>
      </c>
      <c r="Z11" s="348">
        <v>6.8345000000000002</v>
      </c>
      <c r="AA11" s="348">
        <v>6.6783999999999999</v>
      </c>
      <c r="AB11" s="348">
        <v>5.5688000000000004</v>
      </c>
      <c r="AC11" s="348">
        <v>5.7222</v>
      </c>
      <c r="AD11" s="348">
        <v>5.8897000000000004</v>
      </c>
      <c r="AE11" s="348">
        <v>14.117900000000001</v>
      </c>
      <c r="AF11" s="348">
        <v>7.3780999999999999</v>
      </c>
      <c r="AG11" s="569"/>
      <c r="AH11" s="346">
        <v>6</v>
      </c>
      <c r="AI11" s="346">
        <v>1</v>
      </c>
      <c r="AJ11" s="346">
        <v>6</v>
      </c>
      <c r="AK11" s="346">
        <v>11</v>
      </c>
      <c r="AL11" s="346">
        <v>16</v>
      </c>
      <c r="AM11" s="346">
        <v>16</v>
      </c>
      <c r="AN11" s="346">
        <v>17</v>
      </c>
      <c r="AO11" s="573">
        <v>17</v>
      </c>
      <c r="AP11" s="346">
        <v>17</v>
      </c>
      <c r="AQ11" s="346">
        <v>14</v>
      </c>
      <c r="AR11" s="346">
        <v>11</v>
      </c>
      <c r="AS11" s="346">
        <v>10</v>
      </c>
      <c r="AT11" s="346">
        <v>10</v>
      </c>
      <c r="AU11" s="346">
        <v>17</v>
      </c>
      <c r="AV11" s="346">
        <v>17</v>
      </c>
      <c r="AW11" s="346">
        <v>17</v>
      </c>
      <c r="AX11" s="346">
        <v>17</v>
      </c>
      <c r="AY11" s="346">
        <v>13</v>
      </c>
      <c r="AZ11" s="584"/>
      <c r="BA11" s="467">
        <v>13.84</v>
      </c>
      <c r="BB11" s="348">
        <v>71.7</v>
      </c>
      <c r="BC11" s="348">
        <v>8.7200000000000006</v>
      </c>
      <c r="BD11" s="348">
        <v>4.01</v>
      </c>
      <c r="BE11" s="375" t="s">
        <v>430</v>
      </c>
      <c r="BF11" s="375">
        <v>1.73</v>
      </c>
      <c r="BG11" s="374"/>
      <c r="BH11" s="594">
        <v>1.73</v>
      </c>
      <c r="BI11" s="348">
        <v>44.5</v>
      </c>
      <c r="BJ11" s="348">
        <v>5.59</v>
      </c>
      <c r="BK11" s="348">
        <v>34.33</v>
      </c>
      <c r="BL11" s="348" t="s">
        <v>430</v>
      </c>
      <c r="BM11" s="375">
        <v>10.26</v>
      </c>
      <c r="BN11" s="375" t="s">
        <v>430</v>
      </c>
      <c r="BO11" s="375">
        <v>3.58</v>
      </c>
      <c r="BP11" s="375" t="s">
        <v>430</v>
      </c>
      <c r="BQ11" s="375" t="s">
        <v>430</v>
      </c>
      <c r="BR11" s="466"/>
      <c r="BS11" s="373">
        <v>8.0655106708065496</v>
      </c>
      <c r="BT11" s="354">
        <v>6.2212292106221199</v>
      </c>
      <c r="BU11" s="430"/>
      <c r="BV11" s="374" t="s">
        <v>554</v>
      </c>
    </row>
    <row r="12" spans="1:74" s="428" customFormat="1" x14ac:dyDescent="0.25">
      <c r="A12" s="345" t="s">
        <v>7513</v>
      </c>
      <c r="B12" s="374"/>
      <c r="C12" s="719">
        <v>41275</v>
      </c>
      <c r="D12" s="373"/>
      <c r="E12" s="346">
        <v>10669.7</v>
      </c>
      <c r="F12" s="373"/>
      <c r="G12" s="347">
        <v>772.04190000000006</v>
      </c>
      <c r="H12" s="374"/>
      <c r="I12" s="348">
        <v>0.99</v>
      </c>
      <c r="J12" s="348">
        <v>7.7</v>
      </c>
      <c r="K12" s="348">
        <v>0.85</v>
      </c>
      <c r="L12" s="348">
        <v>0.91</v>
      </c>
      <c r="M12" s="362"/>
      <c r="N12" s="348">
        <v>18.0688</v>
      </c>
      <c r="O12" s="348">
        <v>6.7028999999999996</v>
      </c>
      <c r="P12" s="348">
        <v>8.8125</v>
      </c>
      <c r="Q12" s="348">
        <v>17.098099999999999</v>
      </c>
      <c r="R12" s="348">
        <v>10.668699999999999</v>
      </c>
      <c r="S12" s="348">
        <v>6.3335999999999997</v>
      </c>
      <c r="T12" s="348">
        <v>5.7686999999999999</v>
      </c>
      <c r="U12" s="348">
        <v>6.1323999999999996</v>
      </c>
      <c r="V12" s="348">
        <v>6.2072000000000003</v>
      </c>
      <c r="W12" s="348">
        <v>7.3548999999999998</v>
      </c>
      <c r="X12" s="348">
        <v>7.4405999999999999</v>
      </c>
      <c r="Y12" s="375">
        <v>6.6855000000000002</v>
      </c>
      <c r="Z12" s="348">
        <v>7.3446999999999996</v>
      </c>
      <c r="AA12" s="348">
        <v>6.7178000000000004</v>
      </c>
      <c r="AB12" s="348">
        <v>5.6875999999999998</v>
      </c>
      <c r="AC12" s="348">
        <v>6.0407000000000002</v>
      </c>
      <c r="AD12" s="348">
        <v>6.1833</v>
      </c>
      <c r="AE12" s="348">
        <v>14.5976</v>
      </c>
      <c r="AF12" s="348">
        <v>7.8940999999999999</v>
      </c>
      <c r="AG12" s="569"/>
      <c r="AH12" s="346">
        <v>1</v>
      </c>
      <c r="AI12" s="346">
        <v>14</v>
      </c>
      <c r="AJ12" s="346">
        <v>15</v>
      </c>
      <c r="AK12" s="346">
        <v>7</v>
      </c>
      <c r="AL12" s="346">
        <v>8</v>
      </c>
      <c r="AM12" s="346">
        <v>15</v>
      </c>
      <c r="AN12" s="346">
        <v>16</v>
      </c>
      <c r="AO12" s="573">
        <v>11</v>
      </c>
      <c r="AP12" s="346">
        <v>10</v>
      </c>
      <c r="AQ12" s="346">
        <v>8</v>
      </c>
      <c r="AR12" s="346">
        <v>8</v>
      </c>
      <c r="AS12" s="346">
        <v>3</v>
      </c>
      <c r="AT12" s="346">
        <v>2</v>
      </c>
      <c r="AU12" s="346">
        <v>16</v>
      </c>
      <c r="AV12" s="346">
        <v>16</v>
      </c>
      <c r="AW12" s="346">
        <v>11</v>
      </c>
      <c r="AX12" s="346">
        <v>10</v>
      </c>
      <c r="AY12" s="346">
        <v>8</v>
      </c>
      <c r="AZ12" s="584"/>
      <c r="BA12" s="467">
        <v>12.03</v>
      </c>
      <c r="BB12" s="348">
        <v>71.349999999999994</v>
      </c>
      <c r="BC12" s="348">
        <v>4.3499999999999996</v>
      </c>
      <c r="BD12" s="348">
        <v>9.81</v>
      </c>
      <c r="BE12" s="375" t="s">
        <v>430</v>
      </c>
      <c r="BF12" s="375">
        <v>2.46</v>
      </c>
      <c r="BG12" s="374"/>
      <c r="BH12" s="594">
        <v>2.46</v>
      </c>
      <c r="BI12" s="348">
        <v>20.95</v>
      </c>
      <c r="BJ12" s="348">
        <v>0.71</v>
      </c>
      <c r="BK12" s="348">
        <v>63.85</v>
      </c>
      <c r="BL12" s="348" t="s">
        <v>430</v>
      </c>
      <c r="BM12" s="375">
        <v>0.03</v>
      </c>
      <c r="BN12" s="375" t="s">
        <v>430</v>
      </c>
      <c r="BO12" s="375">
        <v>12</v>
      </c>
      <c r="BP12" s="375" t="s">
        <v>430</v>
      </c>
      <c r="BQ12" s="375" t="s">
        <v>430</v>
      </c>
      <c r="BR12" s="466"/>
      <c r="BS12" s="373">
        <v>8.4740373683052006</v>
      </c>
      <c r="BT12" s="354">
        <v>8.5200954682959793</v>
      </c>
      <c r="BU12" s="430"/>
      <c r="BV12" s="374" t="s">
        <v>554</v>
      </c>
    </row>
    <row r="13" spans="1:74" s="428" customFormat="1" x14ac:dyDescent="0.25">
      <c r="A13" s="345" t="s">
        <v>7514</v>
      </c>
      <c r="B13" s="374"/>
      <c r="C13" s="719">
        <v>41275</v>
      </c>
      <c r="D13" s="373"/>
      <c r="E13" s="346">
        <v>7945.46</v>
      </c>
      <c r="F13" s="373"/>
      <c r="G13" s="347">
        <v>4220.8775999999998</v>
      </c>
      <c r="H13" s="374"/>
      <c r="I13" s="348">
        <v>1.2274</v>
      </c>
      <c r="J13" s="348">
        <v>7.88</v>
      </c>
      <c r="K13" s="348">
        <v>0.92054999999999998</v>
      </c>
      <c r="L13" s="348">
        <v>0.98355999999999999</v>
      </c>
      <c r="M13" s="362"/>
      <c r="N13" s="348">
        <v>8.4921000000000006</v>
      </c>
      <c r="O13" s="348">
        <v>7.5548000000000002</v>
      </c>
      <c r="P13" s="348">
        <v>10.4406</v>
      </c>
      <c r="Q13" s="348">
        <v>17.0562</v>
      </c>
      <c r="R13" s="348">
        <v>10.95</v>
      </c>
      <c r="S13" s="348">
        <v>6.7843999999999998</v>
      </c>
      <c r="T13" s="348">
        <v>6.1247999999999996</v>
      </c>
      <c r="U13" s="348">
        <v>6.2774000000000001</v>
      </c>
      <c r="V13" s="348">
        <v>6.3442999999999996</v>
      </c>
      <c r="W13" s="348">
        <v>7.4819000000000004</v>
      </c>
      <c r="X13" s="348">
        <v>7.47</v>
      </c>
      <c r="Y13" s="375">
        <v>6.6531000000000002</v>
      </c>
      <c r="Z13" s="348">
        <v>7.0335000000000001</v>
      </c>
      <c r="AA13" s="348">
        <v>7.4166999999999996</v>
      </c>
      <c r="AB13" s="348">
        <v>6.0019999999999998</v>
      </c>
      <c r="AC13" s="348">
        <v>6.1981000000000002</v>
      </c>
      <c r="AD13" s="348">
        <v>6.3308</v>
      </c>
      <c r="AE13" s="348">
        <v>14.6394</v>
      </c>
      <c r="AF13" s="348">
        <v>7.6196999999999999</v>
      </c>
      <c r="AG13" s="569"/>
      <c r="AH13" s="346">
        <v>15</v>
      </c>
      <c r="AI13" s="346">
        <v>12</v>
      </c>
      <c r="AJ13" s="346">
        <v>13</v>
      </c>
      <c r="AK13" s="346">
        <v>8</v>
      </c>
      <c r="AL13" s="346">
        <v>5</v>
      </c>
      <c r="AM13" s="346">
        <v>6</v>
      </c>
      <c r="AN13" s="346">
        <v>6</v>
      </c>
      <c r="AO13" s="573">
        <v>3</v>
      </c>
      <c r="AP13" s="346">
        <v>2</v>
      </c>
      <c r="AQ13" s="346">
        <v>3</v>
      </c>
      <c r="AR13" s="346">
        <v>5</v>
      </c>
      <c r="AS13" s="346">
        <v>6</v>
      </c>
      <c r="AT13" s="346">
        <v>7</v>
      </c>
      <c r="AU13" s="346">
        <v>5</v>
      </c>
      <c r="AV13" s="346">
        <v>6</v>
      </c>
      <c r="AW13" s="346">
        <v>3</v>
      </c>
      <c r="AX13" s="346">
        <v>2</v>
      </c>
      <c r="AY13" s="346">
        <v>7</v>
      </c>
      <c r="AZ13" s="584"/>
      <c r="BA13" s="467">
        <v>10.98</v>
      </c>
      <c r="BB13" s="348">
        <v>69.16</v>
      </c>
      <c r="BC13" s="348">
        <v>6.37</v>
      </c>
      <c r="BD13" s="348">
        <v>8.64</v>
      </c>
      <c r="BE13" s="375">
        <v>7.0000000000000007E-2</v>
      </c>
      <c r="BF13" s="375">
        <v>4.79</v>
      </c>
      <c r="BG13" s="374"/>
      <c r="BH13" s="594">
        <v>4.7699999999999996</v>
      </c>
      <c r="BI13" s="348">
        <v>20.43</v>
      </c>
      <c r="BJ13" s="348" t="s">
        <v>430</v>
      </c>
      <c r="BK13" s="348">
        <v>63.73</v>
      </c>
      <c r="BL13" s="348" t="s">
        <v>430</v>
      </c>
      <c r="BM13" s="375">
        <v>5.71</v>
      </c>
      <c r="BN13" s="375" t="s">
        <v>430</v>
      </c>
      <c r="BO13" s="375">
        <v>5.27</v>
      </c>
      <c r="BP13" s="375" t="s">
        <v>430</v>
      </c>
      <c r="BQ13" s="375">
        <v>7.0000000000000007E-2</v>
      </c>
      <c r="BR13" s="466"/>
      <c r="BS13" s="373">
        <v>4.4886760986534</v>
      </c>
      <c r="BT13" s="354">
        <v>8.29698229751091</v>
      </c>
      <c r="BU13" s="430"/>
      <c r="BV13" s="374" t="s">
        <v>554</v>
      </c>
    </row>
    <row r="14" spans="1:74" s="428" customFormat="1" x14ac:dyDescent="0.25">
      <c r="A14" s="345" t="s">
        <v>7515</v>
      </c>
      <c r="B14" s="374"/>
      <c r="C14" s="719">
        <v>41275</v>
      </c>
      <c r="D14" s="373"/>
      <c r="E14" s="346">
        <v>6038.91</v>
      </c>
      <c r="F14" s="373"/>
      <c r="G14" s="347">
        <v>41.902799999999999</v>
      </c>
      <c r="H14" s="374"/>
      <c r="I14" s="348">
        <v>0.99177999999999999</v>
      </c>
      <c r="J14" s="348">
        <v>7.53</v>
      </c>
      <c r="K14" s="348">
        <v>0.89863000000000004</v>
      </c>
      <c r="L14" s="348">
        <v>0.94520999999999999</v>
      </c>
      <c r="M14" s="362"/>
      <c r="N14" s="348">
        <v>10.9787</v>
      </c>
      <c r="O14" s="348">
        <v>11.654400000000001</v>
      </c>
      <c r="P14" s="348">
        <v>12.5486</v>
      </c>
      <c r="Q14" s="348">
        <v>17.317799999999998</v>
      </c>
      <c r="R14" s="348">
        <v>10.9556</v>
      </c>
      <c r="S14" s="348">
        <v>6.8822999999999999</v>
      </c>
      <c r="T14" s="348">
        <v>6.0141</v>
      </c>
      <c r="U14" s="348">
        <v>6.0174000000000003</v>
      </c>
      <c r="V14" s="348">
        <v>6.0159000000000002</v>
      </c>
      <c r="W14" s="348">
        <v>7.1310000000000002</v>
      </c>
      <c r="X14" s="348">
        <v>7.1525999999999996</v>
      </c>
      <c r="Y14" s="375">
        <v>6.2538</v>
      </c>
      <c r="Z14" s="348">
        <v>6.7998000000000003</v>
      </c>
      <c r="AA14" s="348">
        <v>7.3777999999999997</v>
      </c>
      <c r="AB14" s="348">
        <v>5.9035000000000002</v>
      </c>
      <c r="AC14" s="348">
        <v>5.9729999999999999</v>
      </c>
      <c r="AD14" s="348">
        <v>6.0152999999999999</v>
      </c>
      <c r="AE14" s="348">
        <v>14.9779</v>
      </c>
      <c r="AF14" s="348">
        <v>7.4295</v>
      </c>
      <c r="AG14" s="569"/>
      <c r="AH14" s="346">
        <v>11</v>
      </c>
      <c r="AI14" s="346">
        <v>2</v>
      </c>
      <c r="AJ14" s="346">
        <v>5</v>
      </c>
      <c r="AK14" s="346">
        <v>5</v>
      </c>
      <c r="AL14" s="346">
        <v>4</v>
      </c>
      <c r="AM14" s="346">
        <v>3</v>
      </c>
      <c r="AN14" s="346">
        <v>12</v>
      </c>
      <c r="AO14" s="573">
        <v>14</v>
      </c>
      <c r="AP14" s="346">
        <v>14</v>
      </c>
      <c r="AQ14" s="346">
        <v>15</v>
      </c>
      <c r="AR14" s="346">
        <v>16</v>
      </c>
      <c r="AS14" s="346">
        <v>16</v>
      </c>
      <c r="AT14" s="346">
        <v>11</v>
      </c>
      <c r="AU14" s="346">
        <v>6</v>
      </c>
      <c r="AV14" s="346">
        <v>12</v>
      </c>
      <c r="AW14" s="346">
        <v>14</v>
      </c>
      <c r="AX14" s="346">
        <v>14</v>
      </c>
      <c r="AY14" s="346">
        <v>5</v>
      </c>
      <c r="AZ14" s="584"/>
      <c r="BA14" s="467">
        <v>12.24</v>
      </c>
      <c r="BB14" s="348">
        <v>80.08</v>
      </c>
      <c r="BC14" s="348">
        <v>3.51</v>
      </c>
      <c r="BD14" s="348" t="s">
        <v>430</v>
      </c>
      <c r="BE14" s="375" t="s">
        <v>430</v>
      </c>
      <c r="BF14" s="375">
        <v>4.17</v>
      </c>
      <c r="BG14" s="374"/>
      <c r="BH14" s="594">
        <v>4.16</v>
      </c>
      <c r="BI14" s="348">
        <v>44.37</v>
      </c>
      <c r="BJ14" s="348">
        <v>1.21</v>
      </c>
      <c r="BK14" s="348">
        <v>38.020000000000003</v>
      </c>
      <c r="BL14" s="348" t="s">
        <v>430</v>
      </c>
      <c r="BM14" s="375">
        <v>2.85</v>
      </c>
      <c r="BN14" s="375" t="s">
        <v>430</v>
      </c>
      <c r="BO14" s="375">
        <v>9.3800000000000008</v>
      </c>
      <c r="BP14" s="375" t="s">
        <v>430</v>
      </c>
      <c r="BQ14" s="375" t="s">
        <v>430</v>
      </c>
      <c r="BR14" s="466"/>
      <c r="BS14" s="373">
        <v>11.298759964519499</v>
      </c>
      <c r="BT14" s="354">
        <v>4.9832899319933102</v>
      </c>
      <c r="BU14" s="430"/>
      <c r="BV14" s="374" t="s">
        <v>554</v>
      </c>
    </row>
    <row r="15" spans="1:74" s="428" customFormat="1" x14ac:dyDescent="0.25">
      <c r="A15" s="345" t="s">
        <v>7516</v>
      </c>
      <c r="B15" s="374"/>
      <c r="C15" s="719">
        <v>41275</v>
      </c>
      <c r="D15" s="373"/>
      <c r="E15" s="346">
        <v>4755.3500000000004</v>
      </c>
      <c r="F15" s="373"/>
      <c r="G15" s="347">
        <v>3447.6316999999999</v>
      </c>
      <c r="H15" s="374"/>
      <c r="I15" s="348">
        <v>1.00274</v>
      </c>
      <c r="J15" s="348">
        <v>7.67</v>
      </c>
      <c r="K15" s="348">
        <v>0.84384000000000003</v>
      </c>
      <c r="L15" s="348">
        <v>0.90410999999999997</v>
      </c>
      <c r="M15" s="362"/>
      <c r="N15" s="348">
        <v>8.2301000000000002</v>
      </c>
      <c r="O15" s="348">
        <v>8.2963000000000005</v>
      </c>
      <c r="P15" s="348">
        <v>11.9094</v>
      </c>
      <c r="Q15" s="348">
        <v>16.603400000000001</v>
      </c>
      <c r="R15" s="348">
        <v>10.481199999999999</v>
      </c>
      <c r="S15" s="348">
        <v>6.6036999999999999</v>
      </c>
      <c r="T15" s="348">
        <v>6.0652999999999997</v>
      </c>
      <c r="U15" s="348">
        <v>6.2196999999999996</v>
      </c>
      <c r="V15" s="348">
        <v>6.2977999999999996</v>
      </c>
      <c r="W15" s="348">
        <v>7.4477000000000002</v>
      </c>
      <c r="X15" s="348">
        <v>7.4512</v>
      </c>
      <c r="Y15" s="375">
        <v>6.5730000000000004</v>
      </c>
      <c r="Z15" s="348">
        <v>7.0960000000000001</v>
      </c>
      <c r="AA15" s="348">
        <v>7.2032999999999996</v>
      </c>
      <c r="AB15" s="348">
        <v>5.9837999999999996</v>
      </c>
      <c r="AC15" s="348">
        <v>6.1660000000000004</v>
      </c>
      <c r="AD15" s="348">
        <v>6.29</v>
      </c>
      <c r="AE15" s="348">
        <v>14.257400000000001</v>
      </c>
      <c r="AF15" s="348">
        <v>7.6481000000000003</v>
      </c>
      <c r="AG15" s="569"/>
      <c r="AH15" s="346">
        <v>16</v>
      </c>
      <c r="AI15" s="346">
        <v>11</v>
      </c>
      <c r="AJ15" s="346">
        <v>7</v>
      </c>
      <c r="AK15" s="346">
        <v>9</v>
      </c>
      <c r="AL15" s="346">
        <v>11</v>
      </c>
      <c r="AM15" s="346">
        <v>8</v>
      </c>
      <c r="AN15" s="346">
        <v>7</v>
      </c>
      <c r="AO15" s="573">
        <v>7</v>
      </c>
      <c r="AP15" s="346">
        <v>4</v>
      </c>
      <c r="AQ15" s="346">
        <v>4</v>
      </c>
      <c r="AR15" s="346">
        <v>7</v>
      </c>
      <c r="AS15" s="346">
        <v>8</v>
      </c>
      <c r="AT15" s="346">
        <v>5</v>
      </c>
      <c r="AU15" s="346">
        <v>9</v>
      </c>
      <c r="AV15" s="346">
        <v>7</v>
      </c>
      <c r="AW15" s="346">
        <v>6</v>
      </c>
      <c r="AX15" s="346">
        <v>4</v>
      </c>
      <c r="AY15" s="346">
        <v>9</v>
      </c>
      <c r="AZ15" s="584"/>
      <c r="BA15" s="467">
        <v>15.21</v>
      </c>
      <c r="BB15" s="348">
        <v>66.260000000000005</v>
      </c>
      <c r="BC15" s="348">
        <v>7.03</v>
      </c>
      <c r="BD15" s="348">
        <v>8.24</v>
      </c>
      <c r="BE15" s="375">
        <v>0.02</v>
      </c>
      <c r="BF15" s="375">
        <v>3.23</v>
      </c>
      <c r="BG15" s="374"/>
      <c r="BH15" s="594">
        <v>3.23</v>
      </c>
      <c r="BI15" s="348">
        <v>39.81</v>
      </c>
      <c r="BJ15" s="348" t="s">
        <v>430</v>
      </c>
      <c r="BK15" s="348">
        <v>41.72</v>
      </c>
      <c r="BL15" s="348" t="s">
        <v>430</v>
      </c>
      <c r="BM15" s="375">
        <v>4.68</v>
      </c>
      <c r="BN15" s="375" t="s">
        <v>430</v>
      </c>
      <c r="BO15" s="375">
        <v>10.53</v>
      </c>
      <c r="BP15" s="375" t="s">
        <v>430</v>
      </c>
      <c r="BQ15" s="375">
        <v>0.02</v>
      </c>
      <c r="BR15" s="466"/>
      <c r="BS15" s="373">
        <v>1.88327252018833</v>
      </c>
      <c r="BT15" s="354">
        <v>8.67673588086768</v>
      </c>
      <c r="BU15" s="430"/>
      <c r="BV15" s="374" t="s">
        <v>554</v>
      </c>
    </row>
    <row r="16" spans="1:74" s="428" customFormat="1" x14ac:dyDescent="0.25">
      <c r="A16" s="345" t="s">
        <v>7517</v>
      </c>
      <c r="B16" s="374"/>
      <c r="C16" s="719">
        <v>42073</v>
      </c>
      <c r="D16" s="373"/>
      <c r="E16" s="346">
        <v>4277.47</v>
      </c>
      <c r="F16" s="373"/>
      <c r="G16" s="347">
        <v>21.699000000000002</v>
      </c>
      <c r="H16" s="374"/>
      <c r="I16" s="348">
        <v>1.0931599999999999</v>
      </c>
      <c r="J16" s="348">
        <v>7.5874899999999998</v>
      </c>
      <c r="K16" s="348">
        <v>0.86955000000000005</v>
      </c>
      <c r="L16" s="348">
        <v>0.93774999999999997</v>
      </c>
      <c r="M16" s="362"/>
      <c r="N16" s="348">
        <v>13.2935</v>
      </c>
      <c r="O16" s="348">
        <v>9.9886999999999997</v>
      </c>
      <c r="P16" s="348">
        <v>13.226000000000001</v>
      </c>
      <c r="Q16" s="348">
        <v>17.745999999999999</v>
      </c>
      <c r="R16" s="348">
        <v>10.8703</v>
      </c>
      <c r="S16" s="348">
        <v>6.5174000000000003</v>
      </c>
      <c r="T16" s="348">
        <v>5.8303000000000003</v>
      </c>
      <c r="U16" s="348">
        <v>5.9269999999999996</v>
      </c>
      <c r="V16" s="348">
        <v>5.9386999999999999</v>
      </c>
      <c r="W16" s="348">
        <v>7.1281999999999996</v>
      </c>
      <c r="X16" s="348">
        <v>7.1844999999999999</v>
      </c>
      <c r="Y16" s="375">
        <v>6.3276000000000003</v>
      </c>
      <c r="Z16" s="348">
        <v>6.85</v>
      </c>
      <c r="AA16" s="348">
        <v>7.3018999999999998</v>
      </c>
      <c r="AB16" s="348">
        <v>5.7686999999999999</v>
      </c>
      <c r="AC16" s="348">
        <v>5.8566000000000003</v>
      </c>
      <c r="AD16" s="348">
        <v>5.9467999999999996</v>
      </c>
      <c r="AE16" s="348">
        <v>15.145899999999999</v>
      </c>
      <c r="AF16" s="348">
        <v>7.1075999999999997</v>
      </c>
      <c r="AG16" s="569"/>
      <c r="AH16" s="346">
        <v>8</v>
      </c>
      <c r="AI16" s="346">
        <v>6</v>
      </c>
      <c r="AJ16" s="346">
        <v>2</v>
      </c>
      <c r="AK16" s="346">
        <v>2</v>
      </c>
      <c r="AL16" s="346">
        <v>6</v>
      </c>
      <c r="AM16" s="346">
        <v>10</v>
      </c>
      <c r="AN16" s="346">
        <v>15</v>
      </c>
      <c r="AO16" s="573">
        <v>16</v>
      </c>
      <c r="AP16" s="346">
        <v>16</v>
      </c>
      <c r="AQ16" s="346">
        <v>16</v>
      </c>
      <c r="AR16" s="346">
        <v>15</v>
      </c>
      <c r="AS16" s="346">
        <v>13</v>
      </c>
      <c r="AT16" s="346">
        <v>9</v>
      </c>
      <c r="AU16" s="346">
        <v>8</v>
      </c>
      <c r="AV16" s="346">
        <v>14</v>
      </c>
      <c r="AW16" s="346">
        <v>16</v>
      </c>
      <c r="AX16" s="346">
        <v>16</v>
      </c>
      <c r="AY16" s="346">
        <v>3</v>
      </c>
      <c r="AZ16" s="584"/>
      <c r="BA16" s="467">
        <v>14.38</v>
      </c>
      <c r="BB16" s="348">
        <v>84.42</v>
      </c>
      <c r="BC16" s="348" t="s">
        <v>430</v>
      </c>
      <c r="BD16" s="348" t="s">
        <v>430</v>
      </c>
      <c r="BE16" s="375" t="s">
        <v>430</v>
      </c>
      <c r="BF16" s="375">
        <v>1.2</v>
      </c>
      <c r="BG16" s="374"/>
      <c r="BH16" s="594">
        <v>1.2</v>
      </c>
      <c r="BI16" s="348">
        <v>34.08</v>
      </c>
      <c r="BJ16" s="348">
        <v>2.0099999999999998</v>
      </c>
      <c r="BK16" s="348">
        <v>48.32</v>
      </c>
      <c r="BL16" s="348" t="s">
        <v>430</v>
      </c>
      <c r="BM16" s="375">
        <v>8.59</v>
      </c>
      <c r="BN16" s="375" t="s">
        <v>430</v>
      </c>
      <c r="BO16" s="375">
        <v>5.79</v>
      </c>
      <c r="BP16" s="375" t="s">
        <v>430</v>
      </c>
      <c r="BQ16" s="375" t="s">
        <v>430</v>
      </c>
      <c r="BR16" s="466"/>
      <c r="BS16" s="373">
        <v>8.1194117083761199</v>
      </c>
      <c r="BT16" s="354">
        <v>7.4595501785080902</v>
      </c>
      <c r="BU16" s="430"/>
      <c r="BV16" s="374" t="s">
        <v>554</v>
      </c>
    </row>
    <row r="17" spans="1:74" s="428" customFormat="1" x14ac:dyDescent="0.25">
      <c r="A17" s="345" t="s">
        <v>7518</v>
      </c>
      <c r="B17" s="374"/>
      <c r="C17" s="719">
        <v>41275</v>
      </c>
      <c r="D17" s="373"/>
      <c r="E17" s="346">
        <v>2528.58</v>
      </c>
      <c r="F17" s="373"/>
      <c r="G17" s="347">
        <v>3824.3411999999998</v>
      </c>
      <c r="H17" s="374"/>
      <c r="I17" s="348">
        <v>0.88</v>
      </c>
      <c r="J17" s="348">
        <v>7.77</v>
      </c>
      <c r="K17" s="348">
        <v>0.69</v>
      </c>
      <c r="L17" s="348">
        <v>0.81</v>
      </c>
      <c r="M17" s="362"/>
      <c r="N17" s="348">
        <v>13.322699999999999</v>
      </c>
      <c r="O17" s="348">
        <v>9.5808999999999997</v>
      </c>
      <c r="P17" s="348">
        <v>11.196899999999999</v>
      </c>
      <c r="Q17" s="348">
        <v>15.479200000000001</v>
      </c>
      <c r="R17" s="348">
        <v>10.0236</v>
      </c>
      <c r="S17" s="348">
        <v>6.3926999999999996</v>
      </c>
      <c r="T17" s="348">
        <v>5.891</v>
      </c>
      <c r="U17" s="348">
        <v>6.0738000000000003</v>
      </c>
      <c r="V17" s="348">
        <v>6.0780000000000003</v>
      </c>
      <c r="W17" s="348">
        <v>7.266</v>
      </c>
      <c r="X17" s="348">
        <v>7.2587000000000002</v>
      </c>
      <c r="Y17" s="375">
        <v>7.4417</v>
      </c>
      <c r="Z17" s="348">
        <v>6.1159999999999997</v>
      </c>
      <c r="AA17" s="348">
        <v>6.9839000000000002</v>
      </c>
      <c r="AB17" s="348">
        <v>5.7762000000000002</v>
      </c>
      <c r="AC17" s="348">
        <v>5.9847000000000001</v>
      </c>
      <c r="AD17" s="348">
        <v>6.0986000000000002</v>
      </c>
      <c r="AE17" s="348">
        <v>13.694599999999999</v>
      </c>
      <c r="AF17" s="348">
        <v>6.93</v>
      </c>
      <c r="AG17" s="569"/>
      <c r="AH17" s="346">
        <v>7</v>
      </c>
      <c r="AI17" s="346">
        <v>8</v>
      </c>
      <c r="AJ17" s="346">
        <v>9</v>
      </c>
      <c r="AK17" s="346">
        <v>15</v>
      </c>
      <c r="AL17" s="346">
        <v>14</v>
      </c>
      <c r="AM17" s="346">
        <v>13</v>
      </c>
      <c r="AN17" s="346">
        <v>13</v>
      </c>
      <c r="AO17" s="573">
        <v>12</v>
      </c>
      <c r="AP17" s="346">
        <v>13</v>
      </c>
      <c r="AQ17" s="346">
        <v>11</v>
      </c>
      <c r="AR17" s="346">
        <v>12</v>
      </c>
      <c r="AS17" s="346">
        <v>1</v>
      </c>
      <c r="AT17" s="346">
        <v>16</v>
      </c>
      <c r="AU17" s="346">
        <v>11</v>
      </c>
      <c r="AV17" s="346">
        <v>13</v>
      </c>
      <c r="AW17" s="346">
        <v>13</v>
      </c>
      <c r="AX17" s="346">
        <v>12</v>
      </c>
      <c r="AY17" s="346">
        <v>15</v>
      </c>
      <c r="AZ17" s="584"/>
      <c r="BA17" s="467">
        <v>6.16</v>
      </c>
      <c r="BB17" s="348">
        <v>73.569999999999993</v>
      </c>
      <c r="BC17" s="348">
        <v>2.37</v>
      </c>
      <c r="BD17" s="348">
        <v>6.97</v>
      </c>
      <c r="BE17" s="375" t="s">
        <v>430</v>
      </c>
      <c r="BF17" s="375">
        <v>10.93</v>
      </c>
      <c r="BG17" s="374"/>
      <c r="BH17" s="594">
        <v>10.93</v>
      </c>
      <c r="BI17" s="348">
        <v>15.83</v>
      </c>
      <c r="BJ17" s="348">
        <v>2.99</v>
      </c>
      <c r="BK17" s="348">
        <v>64.09</v>
      </c>
      <c r="BL17" s="348" t="s">
        <v>430</v>
      </c>
      <c r="BM17" s="375" t="s">
        <v>430</v>
      </c>
      <c r="BN17" s="375" t="s">
        <v>430</v>
      </c>
      <c r="BO17" s="375">
        <v>6.16</v>
      </c>
      <c r="BP17" s="375" t="s">
        <v>430</v>
      </c>
      <c r="BQ17" s="375" t="s">
        <v>430</v>
      </c>
      <c r="BR17" s="466"/>
      <c r="BS17" s="373">
        <v>7.9305232607930503</v>
      </c>
      <c r="BT17" s="354">
        <v>10.642840311064299</v>
      </c>
      <c r="BU17" s="430"/>
      <c r="BV17" s="374" t="s">
        <v>554</v>
      </c>
    </row>
    <row r="18" spans="1:74" s="428" customFormat="1" x14ac:dyDescent="0.25">
      <c r="A18" s="345" t="s">
        <v>7519</v>
      </c>
      <c r="B18" s="374"/>
      <c r="C18" s="719">
        <v>41275</v>
      </c>
      <c r="D18" s="373"/>
      <c r="E18" s="346">
        <v>2156.36</v>
      </c>
      <c r="F18" s="373"/>
      <c r="G18" s="347">
        <v>4292.74</v>
      </c>
      <c r="H18" s="374"/>
      <c r="I18" s="348">
        <v>1.1194500000000001</v>
      </c>
      <c r="J18" s="348">
        <v>7.25</v>
      </c>
      <c r="K18" s="348">
        <v>0.89507000000000003</v>
      </c>
      <c r="L18" s="348">
        <v>0.92959000000000003</v>
      </c>
      <c r="M18" s="362"/>
      <c r="N18" s="348">
        <v>9.9892000000000003</v>
      </c>
      <c r="O18" s="348">
        <v>11.6343</v>
      </c>
      <c r="P18" s="348">
        <v>13.1508</v>
      </c>
      <c r="Q18" s="348">
        <v>17.439599999999999</v>
      </c>
      <c r="R18" s="348">
        <v>11.579000000000001</v>
      </c>
      <c r="S18" s="348">
        <v>6.8536000000000001</v>
      </c>
      <c r="T18" s="348">
        <v>6.2061999999999999</v>
      </c>
      <c r="U18" s="348">
        <v>6.2290000000000001</v>
      </c>
      <c r="V18" s="348">
        <v>6.1665000000000001</v>
      </c>
      <c r="W18" s="348">
        <v>7.2672999999999996</v>
      </c>
      <c r="X18" s="348">
        <v>7.2968000000000002</v>
      </c>
      <c r="Y18" s="375">
        <v>6.3875999999999999</v>
      </c>
      <c r="Z18" s="348">
        <v>6.2972999999999999</v>
      </c>
      <c r="AA18" s="348">
        <v>7.7321</v>
      </c>
      <c r="AB18" s="348">
        <v>6.1711999999999998</v>
      </c>
      <c r="AC18" s="348">
        <v>6.1872999999999996</v>
      </c>
      <c r="AD18" s="348">
        <v>6.1746999999999996</v>
      </c>
      <c r="AE18" s="348">
        <v>15.006600000000001</v>
      </c>
      <c r="AF18" s="348">
        <v>7.0221</v>
      </c>
      <c r="AG18" s="569"/>
      <c r="AH18" s="346">
        <v>13</v>
      </c>
      <c r="AI18" s="346">
        <v>3</v>
      </c>
      <c r="AJ18" s="346">
        <v>3</v>
      </c>
      <c r="AK18" s="346">
        <v>3</v>
      </c>
      <c r="AL18" s="346">
        <v>2</v>
      </c>
      <c r="AM18" s="346">
        <v>4</v>
      </c>
      <c r="AN18" s="346">
        <v>2</v>
      </c>
      <c r="AO18" s="573">
        <v>6</v>
      </c>
      <c r="AP18" s="346">
        <v>11</v>
      </c>
      <c r="AQ18" s="346">
        <v>10</v>
      </c>
      <c r="AR18" s="346">
        <v>10</v>
      </c>
      <c r="AS18" s="346">
        <v>11</v>
      </c>
      <c r="AT18" s="346">
        <v>15</v>
      </c>
      <c r="AU18" s="346">
        <v>1</v>
      </c>
      <c r="AV18" s="346">
        <v>2</v>
      </c>
      <c r="AW18" s="346">
        <v>4</v>
      </c>
      <c r="AX18" s="346">
        <v>11</v>
      </c>
      <c r="AY18" s="346">
        <v>4</v>
      </c>
      <c r="AZ18" s="584"/>
      <c r="BA18" s="467">
        <v>14.09</v>
      </c>
      <c r="BB18" s="348">
        <v>73.97</v>
      </c>
      <c r="BC18" s="348">
        <v>4.87</v>
      </c>
      <c r="BD18" s="348">
        <v>3.8</v>
      </c>
      <c r="BE18" s="375" t="s">
        <v>430</v>
      </c>
      <c r="BF18" s="375">
        <v>3.27</v>
      </c>
      <c r="BG18" s="374"/>
      <c r="BH18" s="594">
        <v>3.27</v>
      </c>
      <c r="BI18" s="348">
        <v>33.020000000000003</v>
      </c>
      <c r="BJ18" s="348">
        <v>11.56</v>
      </c>
      <c r="BK18" s="348">
        <v>38.049999999999997</v>
      </c>
      <c r="BL18" s="348" t="s">
        <v>430</v>
      </c>
      <c r="BM18" s="375">
        <v>7.8</v>
      </c>
      <c r="BN18" s="375" t="s">
        <v>430</v>
      </c>
      <c r="BO18" s="375">
        <v>6.29</v>
      </c>
      <c r="BP18" s="375" t="s">
        <v>430</v>
      </c>
      <c r="BQ18" s="375" t="s">
        <v>430</v>
      </c>
      <c r="BR18" s="466"/>
      <c r="BS18" s="373">
        <v>7.4005096107400501</v>
      </c>
      <c r="BT18" s="354">
        <v>8.5716637508571694</v>
      </c>
      <c r="BU18" s="430"/>
      <c r="BV18" s="374" t="s">
        <v>554</v>
      </c>
    </row>
    <row r="19" spans="1:74" s="428" customFormat="1" x14ac:dyDescent="0.25">
      <c r="A19" s="345" t="s">
        <v>7520</v>
      </c>
      <c r="B19" s="374"/>
      <c r="C19" s="719">
        <v>41275</v>
      </c>
      <c r="D19" s="373"/>
      <c r="E19" s="346">
        <v>1941.61</v>
      </c>
      <c r="F19" s="373"/>
      <c r="G19" s="347">
        <v>2613.0846000000001</v>
      </c>
      <c r="H19" s="374"/>
      <c r="I19" s="348">
        <v>0.98740000000000006</v>
      </c>
      <c r="J19" s="348">
        <v>7.66</v>
      </c>
      <c r="K19" s="348">
        <v>0.88</v>
      </c>
      <c r="L19" s="348">
        <v>0.94</v>
      </c>
      <c r="M19" s="362"/>
      <c r="N19" s="348">
        <v>11.9131</v>
      </c>
      <c r="O19" s="348">
        <v>9.3401999999999994</v>
      </c>
      <c r="P19" s="348">
        <v>12.894299999999999</v>
      </c>
      <c r="Q19" s="348">
        <v>18.188400000000001</v>
      </c>
      <c r="R19" s="348">
        <v>11.686</v>
      </c>
      <c r="S19" s="348">
        <v>6.9185999999999996</v>
      </c>
      <c r="T19" s="348">
        <v>6.1346999999999996</v>
      </c>
      <c r="U19" s="348">
        <v>6.2178000000000004</v>
      </c>
      <c r="V19" s="348">
        <v>6.2850000000000001</v>
      </c>
      <c r="W19" s="348">
        <v>7.4446000000000003</v>
      </c>
      <c r="X19" s="348">
        <v>7.4633000000000003</v>
      </c>
      <c r="Y19" s="375">
        <v>6.4882</v>
      </c>
      <c r="Z19" s="348">
        <v>6.6026999999999996</v>
      </c>
      <c r="AA19" s="348">
        <v>7.6853999999999996</v>
      </c>
      <c r="AB19" s="348">
        <v>6.0331999999999999</v>
      </c>
      <c r="AC19" s="348">
        <v>6.1638000000000002</v>
      </c>
      <c r="AD19" s="348">
        <v>6.2881</v>
      </c>
      <c r="AE19" s="348">
        <v>15.396599999999999</v>
      </c>
      <c r="AF19" s="348">
        <v>7.0437000000000003</v>
      </c>
      <c r="AG19" s="569"/>
      <c r="AH19" s="346">
        <v>9</v>
      </c>
      <c r="AI19" s="346">
        <v>9</v>
      </c>
      <c r="AJ19" s="346">
        <v>4</v>
      </c>
      <c r="AK19" s="346">
        <v>1</v>
      </c>
      <c r="AL19" s="346">
        <v>1</v>
      </c>
      <c r="AM19" s="346">
        <v>2</v>
      </c>
      <c r="AN19" s="346">
        <v>4</v>
      </c>
      <c r="AO19" s="573">
        <v>8</v>
      </c>
      <c r="AP19" s="346">
        <v>5</v>
      </c>
      <c r="AQ19" s="346">
        <v>5</v>
      </c>
      <c r="AR19" s="346">
        <v>6</v>
      </c>
      <c r="AS19" s="346">
        <v>9</v>
      </c>
      <c r="AT19" s="346">
        <v>13</v>
      </c>
      <c r="AU19" s="346">
        <v>2</v>
      </c>
      <c r="AV19" s="346">
        <v>5</v>
      </c>
      <c r="AW19" s="346">
        <v>7</v>
      </c>
      <c r="AX19" s="346">
        <v>5</v>
      </c>
      <c r="AY19" s="346">
        <v>2</v>
      </c>
      <c r="AZ19" s="584"/>
      <c r="BA19" s="467">
        <v>9.33</v>
      </c>
      <c r="BB19" s="348">
        <v>72.41</v>
      </c>
      <c r="BC19" s="348">
        <v>6.84</v>
      </c>
      <c r="BD19" s="348">
        <v>5.27</v>
      </c>
      <c r="BE19" s="375" t="s">
        <v>430</v>
      </c>
      <c r="BF19" s="375">
        <v>6.16</v>
      </c>
      <c r="BG19" s="374"/>
      <c r="BH19" s="594">
        <v>6.16</v>
      </c>
      <c r="BI19" s="348">
        <v>31.68</v>
      </c>
      <c r="BJ19" s="348">
        <v>9.23</v>
      </c>
      <c r="BK19" s="348">
        <v>43.6</v>
      </c>
      <c r="BL19" s="348" t="s">
        <v>430</v>
      </c>
      <c r="BM19" s="375">
        <v>4.51</v>
      </c>
      <c r="BN19" s="375" t="s">
        <v>430</v>
      </c>
      <c r="BO19" s="375">
        <v>4.82</v>
      </c>
      <c r="BP19" s="375" t="s">
        <v>430</v>
      </c>
      <c r="BQ19" s="375" t="s">
        <v>430</v>
      </c>
      <c r="BR19" s="466"/>
      <c r="BS19" s="373">
        <v>7.7296489815459299</v>
      </c>
      <c r="BT19" s="354">
        <v>12.486380802497299</v>
      </c>
      <c r="BU19" s="430"/>
      <c r="BV19" s="374" t="s">
        <v>554</v>
      </c>
    </row>
    <row r="20" spans="1:74" s="428" customFormat="1" x14ac:dyDescent="0.25">
      <c r="A20" s="345" t="s">
        <v>7521</v>
      </c>
      <c r="B20" s="374"/>
      <c r="C20" s="719">
        <v>41275</v>
      </c>
      <c r="D20" s="373"/>
      <c r="E20" s="346">
        <v>1709.07</v>
      </c>
      <c r="F20" s="373"/>
      <c r="G20" s="347">
        <v>4177.4395000000004</v>
      </c>
      <c r="H20" s="374"/>
      <c r="I20" s="348">
        <v>0.84109999999999996</v>
      </c>
      <c r="J20" s="348">
        <v>7.59</v>
      </c>
      <c r="K20" s="348">
        <v>0.78081999999999996</v>
      </c>
      <c r="L20" s="348">
        <v>0.81369999999999998</v>
      </c>
      <c r="M20" s="362"/>
      <c r="N20" s="348">
        <v>15.545199999999999</v>
      </c>
      <c r="O20" s="348">
        <v>10.3927</v>
      </c>
      <c r="P20" s="348">
        <v>11.681800000000001</v>
      </c>
      <c r="Q20" s="348">
        <v>15.3081</v>
      </c>
      <c r="R20" s="348">
        <v>9.8552999999999997</v>
      </c>
      <c r="S20" s="348">
        <v>6.4764999999999997</v>
      </c>
      <c r="T20" s="348">
        <v>5.8398000000000003</v>
      </c>
      <c r="U20" s="348">
        <v>5.9370000000000003</v>
      </c>
      <c r="V20" s="348">
        <v>6.0053999999999998</v>
      </c>
      <c r="W20" s="348">
        <v>7.1651999999999996</v>
      </c>
      <c r="X20" s="348">
        <v>7.1994999999999996</v>
      </c>
      <c r="Y20" s="375">
        <v>6.2797999999999998</v>
      </c>
      <c r="Z20" s="348">
        <v>6.8864999999999998</v>
      </c>
      <c r="AA20" s="348">
        <v>7.1459000000000001</v>
      </c>
      <c r="AB20" s="348">
        <v>5.7492000000000001</v>
      </c>
      <c r="AC20" s="348">
        <v>5.8849999999999998</v>
      </c>
      <c r="AD20" s="348">
        <v>6.0084999999999997</v>
      </c>
      <c r="AE20" s="348">
        <v>13.347</v>
      </c>
      <c r="AF20" s="348">
        <v>7.4394999999999998</v>
      </c>
      <c r="AG20" s="569"/>
      <c r="AH20" s="346">
        <v>2</v>
      </c>
      <c r="AI20" s="346">
        <v>5</v>
      </c>
      <c r="AJ20" s="346">
        <v>8</v>
      </c>
      <c r="AK20" s="346">
        <v>17</v>
      </c>
      <c r="AL20" s="346">
        <v>17</v>
      </c>
      <c r="AM20" s="346">
        <v>12</v>
      </c>
      <c r="AN20" s="346">
        <v>14</v>
      </c>
      <c r="AO20" s="573">
        <v>15</v>
      </c>
      <c r="AP20" s="346">
        <v>15</v>
      </c>
      <c r="AQ20" s="346">
        <v>13</v>
      </c>
      <c r="AR20" s="346">
        <v>14</v>
      </c>
      <c r="AS20" s="346">
        <v>15</v>
      </c>
      <c r="AT20" s="346">
        <v>8</v>
      </c>
      <c r="AU20" s="346">
        <v>10</v>
      </c>
      <c r="AV20" s="346">
        <v>15</v>
      </c>
      <c r="AW20" s="346">
        <v>15</v>
      </c>
      <c r="AX20" s="346">
        <v>15</v>
      </c>
      <c r="AY20" s="346">
        <v>17</v>
      </c>
      <c r="AZ20" s="584"/>
      <c r="BA20" s="467">
        <v>9.77</v>
      </c>
      <c r="BB20" s="348">
        <v>69.77</v>
      </c>
      <c r="BC20" s="348">
        <v>7.07</v>
      </c>
      <c r="BD20" s="348">
        <v>5.23</v>
      </c>
      <c r="BE20" s="375" t="s">
        <v>430</v>
      </c>
      <c r="BF20" s="375">
        <v>8.16</v>
      </c>
      <c r="BG20" s="374"/>
      <c r="BH20" s="594">
        <v>8.16</v>
      </c>
      <c r="BI20" s="348">
        <v>38.29</v>
      </c>
      <c r="BJ20" s="348">
        <v>3.84</v>
      </c>
      <c r="BK20" s="348">
        <v>39.93</v>
      </c>
      <c r="BL20" s="348" t="s">
        <v>430</v>
      </c>
      <c r="BM20" s="375">
        <v>1.51</v>
      </c>
      <c r="BN20" s="375" t="s">
        <v>430</v>
      </c>
      <c r="BO20" s="375">
        <v>8.26</v>
      </c>
      <c r="BP20" s="375" t="s">
        <v>430</v>
      </c>
      <c r="BQ20" s="375" t="s">
        <v>430</v>
      </c>
      <c r="BR20" s="466"/>
      <c r="BS20" s="373">
        <v>4.1598593995840103</v>
      </c>
      <c r="BT20" s="354">
        <v>4.6705982595329401</v>
      </c>
      <c r="BU20" s="430"/>
      <c r="BV20" s="374" t="s">
        <v>554</v>
      </c>
    </row>
    <row r="21" spans="1:74" s="428" customFormat="1" x14ac:dyDescent="0.25">
      <c r="A21" s="345" t="s">
        <v>7522</v>
      </c>
      <c r="B21" s="374"/>
      <c r="C21" s="719">
        <v>41275</v>
      </c>
      <c r="D21" s="373"/>
      <c r="E21" s="346">
        <v>1576.21</v>
      </c>
      <c r="F21" s="373"/>
      <c r="G21" s="347">
        <v>45.543100000000003</v>
      </c>
      <c r="H21" s="374"/>
      <c r="I21" s="348">
        <v>0.88676999999999995</v>
      </c>
      <c r="J21" s="348">
        <v>7.6</v>
      </c>
      <c r="K21" s="348">
        <v>0.83194999999999997</v>
      </c>
      <c r="L21" s="348">
        <v>0.86699000000000004</v>
      </c>
      <c r="M21" s="362"/>
      <c r="N21" s="348">
        <v>10.8226</v>
      </c>
      <c r="O21" s="348">
        <v>8.9559999999999995</v>
      </c>
      <c r="P21" s="348">
        <v>11.117900000000001</v>
      </c>
      <c r="Q21" s="348">
        <v>16.365600000000001</v>
      </c>
      <c r="R21" s="348">
        <v>10.285399999999999</v>
      </c>
      <c r="S21" s="348">
        <v>6.8464999999999998</v>
      </c>
      <c r="T21" s="348">
        <v>6.1749999999999998</v>
      </c>
      <c r="U21" s="348">
        <v>6.1818</v>
      </c>
      <c r="V21" s="348">
        <v>6.2591999999999999</v>
      </c>
      <c r="W21" s="348">
        <v>7.3293999999999997</v>
      </c>
      <c r="X21" s="348">
        <v>7.3280000000000003</v>
      </c>
      <c r="Y21" s="375">
        <v>6.3834</v>
      </c>
      <c r="Z21" s="348">
        <v>6.5704000000000002</v>
      </c>
      <c r="AA21" s="348">
        <v>7.5702999999999996</v>
      </c>
      <c r="AB21" s="348">
        <v>6.1111000000000004</v>
      </c>
      <c r="AC21" s="348">
        <v>6.1233000000000004</v>
      </c>
      <c r="AD21" s="348">
        <v>6.2670000000000003</v>
      </c>
      <c r="AE21" s="348">
        <v>14.1419</v>
      </c>
      <c r="AF21" s="348">
        <v>7.1863000000000001</v>
      </c>
      <c r="AG21" s="569"/>
      <c r="AH21" s="346">
        <v>12</v>
      </c>
      <c r="AI21" s="346">
        <v>10</v>
      </c>
      <c r="AJ21" s="346">
        <v>10</v>
      </c>
      <c r="AK21" s="346">
        <v>10</v>
      </c>
      <c r="AL21" s="346">
        <v>12</v>
      </c>
      <c r="AM21" s="346">
        <v>5</v>
      </c>
      <c r="AN21" s="346">
        <v>3</v>
      </c>
      <c r="AO21" s="573">
        <v>10</v>
      </c>
      <c r="AP21" s="346">
        <v>7</v>
      </c>
      <c r="AQ21" s="346">
        <v>9</v>
      </c>
      <c r="AR21" s="346">
        <v>9</v>
      </c>
      <c r="AS21" s="346">
        <v>12</v>
      </c>
      <c r="AT21" s="346">
        <v>14</v>
      </c>
      <c r="AU21" s="346">
        <v>4</v>
      </c>
      <c r="AV21" s="346">
        <v>4</v>
      </c>
      <c r="AW21" s="346">
        <v>10</v>
      </c>
      <c r="AX21" s="346">
        <v>7</v>
      </c>
      <c r="AY21" s="346">
        <v>12</v>
      </c>
      <c r="AZ21" s="584"/>
      <c r="BA21" s="467">
        <v>10.039999999999999</v>
      </c>
      <c r="BB21" s="348">
        <v>79.260000000000005</v>
      </c>
      <c r="BC21" s="348">
        <v>0.32</v>
      </c>
      <c r="BD21" s="348">
        <v>6.4</v>
      </c>
      <c r="BE21" s="375" t="s">
        <v>430</v>
      </c>
      <c r="BF21" s="375">
        <v>3.97</v>
      </c>
      <c r="BG21" s="374"/>
      <c r="BH21" s="594">
        <v>3.97</v>
      </c>
      <c r="BI21" s="348">
        <v>41.68</v>
      </c>
      <c r="BJ21" s="348">
        <v>10.6</v>
      </c>
      <c r="BK21" s="348">
        <v>33.71</v>
      </c>
      <c r="BL21" s="348" t="s">
        <v>430</v>
      </c>
      <c r="BM21" s="375">
        <v>0.72</v>
      </c>
      <c r="BN21" s="375" t="s">
        <v>430</v>
      </c>
      <c r="BO21" s="375">
        <v>9.32</v>
      </c>
      <c r="BP21" s="375" t="s">
        <v>430</v>
      </c>
      <c r="BQ21" s="375" t="s">
        <v>430</v>
      </c>
      <c r="BR21" s="466"/>
      <c r="BS21" s="373">
        <v>1.9688776998031099</v>
      </c>
      <c r="BT21" s="354">
        <v>6.5352381293464701</v>
      </c>
      <c r="BU21" s="430"/>
      <c r="BV21" s="374" t="s">
        <v>554</v>
      </c>
    </row>
    <row r="22" spans="1:74" s="428" customFormat="1" x14ac:dyDescent="0.25">
      <c r="A22" s="345" t="s">
        <v>7523</v>
      </c>
      <c r="B22" s="374"/>
      <c r="C22" s="719">
        <v>41276</v>
      </c>
      <c r="D22" s="373"/>
      <c r="E22" s="346">
        <v>1101.5899999999999</v>
      </c>
      <c r="F22" s="373"/>
      <c r="G22" s="347">
        <v>45.954099999999997</v>
      </c>
      <c r="H22" s="374"/>
      <c r="I22" s="348">
        <v>1.17</v>
      </c>
      <c r="J22" s="348">
        <v>7.54</v>
      </c>
      <c r="K22" s="348">
        <v>0.8</v>
      </c>
      <c r="L22" s="348">
        <v>0.85</v>
      </c>
      <c r="M22" s="362"/>
      <c r="N22" s="348">
        <v>7.7854999999999999</v>
      </c>
      <c r="O22" s="348">
        <v>10.7056</v>
      </c>
      <c r="P22" s="348">
        <v>13.7088</v>
      </c>
      <c r="Q22" s="348">
        <v>16.091899999999999</v>
      </c>
      <c r="R22" s="348">
        <v>10.5655</v>
      </c>
      <c r="S22" s="348">
        <v>6.6271000000000004</v>
      </c>
      <c r="T22" s="348">
        <v>6.0286999999999997</v>
      </c>
      <c r="U22" s="348">
        <v>6.0461</v>
      </c>
      <c r="V22" s="348">
        <v>6.0860000000000003</v>
      </c>
      <c r="W22" s="348">
        <v>7.1879</v>
      </c>
      <c r="X22" s="348">
        <v>7.2403000000000004</v>
      </c>
      <c r="Y22" s="375">
        <v>6.2834000000000003</v>
      </c>
      <c r="Z22" s="348">
        <v>6.6612999999999998</v>
      </c>
      <c r="AA22" s="348">
        <v>7.3769999999999998</v>
      </c>
      <c r="AB22" s="348">
        <v>5.91</v>
      </c>
      <c r="AC22" s="348">
        <v>5.9851000000000001</v>
      </c>
      <c r="AD22" s="348">
        <v>6.0724999999999998</v>
      </c>
      <c r="AE22" s="348">
        <v>13.8492</v>
      </c>
      <c r="AF22" s="348">
        <v>7.2354000000000003</v>
      </c>
      <c r="AG22" s="569"/>
      <c r="AH22" s="346">
        <v>17</v>
      </c>
      <c r="AI22" s="346">
        <v>4</v>
      </c>
      <c r="AJ22" s="346">
        <v>1</v>
      </c>
      <c r="AK22" s="346">
        <v>12</v>
      </c>
      <c r="AL22" s="346">
        <v>9</v>
      </c>
      <c r="AM22" s="346">
        <v>7</v>
      </c>
      <c r="AN22" s="346">
        <v>9</v>
      </c>
      <c r="AO22" s="573">
        <v>13</v>
      </c>
      <c r="AP22" s="346">
        <v>12</v>
      </c>
      <c r="AQ22" s="346">
        <v>12</v>
      </c>
      <c r="AR22" s="346">
        <v>13</v>
      </c>
      <c r="AS22" s="346">
        <v>14</v>
      </c>
      <c r="AT22" s="346">
        <v>12</v>
      </c>
      <c r="AU22" s="346">
        <v>7</v>
      </c>
      <c r="AV22" s="346">
        <v>11</v>
      </c>
      <c r="AW22" s="346">
        <v>12</v>
      </c>
      <c r="AX22" s="346">
        <v>13</v>
      </c>
      <c r="AY22" s="346">
        <v>14</v>
      </c>
      <c r="AZ22" s="584"/>
      <c r="BA22" s="467">
        <v>9.68</v>
      </c>
      <c r="BB22" s="348">
        <v>86.88</v>
      </c>
      <c r="BC22" s="348" t="s">
        <v>430</v>
      </c>
      <c r="BD22" s="348" t="s">
        <v>430</v>
      </c>
      <c r="BE22" s="375" t="s">
        <v>430</v>
      </c>
      <c r="BF22" s="375">
        <v>3.44</v>
      </c>
      <c r="BG22" s="374"/>
      <c r="BH22" s="594">
        <v>3.44</v>
      </c>
      <c r="BI22" s="348">
        <v>35.03</v>
      </c>
      <c r="BJ22" s="348">
        <v>2.15</v>
      </c>
      <c r="BK22" s="348">
        <v>49.69</v>
      </c>
      <c r="BL22" s="348" t="s">
        <v>430</v>
      </c>
      <c r="BM22" s="375">
        <v>7.42</v>
      </c>
      <c r="BN22" s="375" t="s">
        <v>430</v>
      </c>
      <c r="BO22" s="375">
        <v>2.2599999999999998</v>
      </c>
      <c r="BP22" s="375" t="s">
        <v>430</v>
      </c>
      <c r="BQ22" s="375" t="s">
        <v>430</v>
      </c>
      <c r="BR22" s="466"/>
      <c r="BS22" s="373">
        <v>4.4888171899999998</v>
      </c>
      <c r="BT22" s="354">
        <v>16.62588569</v>
      </c>
      <c r="BU22" s="430"/>
      <c r="BV22" s="374" t="s">
        <v>554</v>
      </c>
    </row>
    <row r="23" spans="1:74" s="428" customFormat="1" x14ac:dyDescent="0.25">
      <c r="A23" s="345" t="s">
        <v>7524</v>
      </c>
      <c r="B23" s="374"/>
      <c r="C23" s="719">
        <v>41275</v>
      </c>
      <c r="D23" s="373"/>
      <c r="E23" s="346">
        <v>884.39300000000003</v>
      </c>
      <c r="F23" s="373"/>
      <c r="G23" s="347">
        <v>32.162399999999998</v>
      </c>
      <c r="H23" s="374"/>
      <c r="I23" s="348">
        <v>1.24603</v>
      </c>
      <c r="J23" s="348">
        <v>7.9</v>
      </c>
      <c r="K23" s="348">
        <v>0.85233000000000003</v>
      </c>
      <c r="L23" s="348">
        <v>0.90903999999999996</v>
      </c>
      <c r="M23" s="362"/>
      <c r="N23" s="348">
        <v>14.5321</v>
      </c>
      <c r="O23" s="348">
        <v>6.6237000000000004</v>
      </c>
      <c r="P23" s="348">
        <v>10.9664</v>
      </c>
      <c r="Q23" s="348">
        <v>16.001899999999999</v>
      </c>
      <c r="R23" s="348">
        <v>11.056100000000001</v>
      </c>
      <c r="S23" s="348">
        <v>6.9370000000000003</v>
      </c>
      <c r="T23" s="348">
        <v>6.2293000000000003</v>
      </c>
      <c r="U23" s="348">
        <v>6.2333999999999996</v>
      </c>
      <c r="V23" s="348">
        <v>6.2629999999999999</v>
      </c>
      <c r="W23" s="348">
        <v>8.0691000000000006</v>
      </c>
      <c r="X23" s="348">
        <v>7.9522000000000004</v>
      </c>
      <c r="Y23" s="375">
        <v>6.8342999999999998</v>
      </c>
      <c r="Z23" s="348">
        <v>7.07</v>
      </c>
      <c r="AA23" s="348">
        <v>7.5898000000000003</v>
      </c>
      <c r="AB23" s="348">
        <v>6.1367000000000003</v>
      </c>
      <c r="AC23" s="348">
        <v>6.1722000000000001</v>
      </c>
      <c r="AD23" s="348">
        <v>6.2675000000000001</v>
      </c>
      <c r="AE23" s="348">
        <v>14.222</v>
      </c>
      <c r="AF23" s="348">
        <v>7.6162000000000001</v>
      </c>
      <c r="AG23" s="569"/>
      <c r="AH23" s="346">
        <v>4</v>
      </c>
      <c r="AI23" s="346">
        <v>15</v>
      </c>
      <c r="AJ23" s="346">
        <v>12</v>
      </c>
      <c r="AK23" s="346">
        <v>13</v>
      </c>
      <c r="AL23" s="346">
        <v>3</v>
      </c>
      <c r="AM23" s="346">
        <v>1</v>
      </c>
      <c r="AN23" s="346">
        <v>1</v>
      </c>
      <c r="AO23" s="573">
        <v>4</v>
      </c>
      <c r="AP23" s="346">
        <v>6</v>
      </c>
      <c r="AQ23" s="346">
        <v>1</v>
      </c>
      <c r="AR23" s="346">
        <v>1</v>
      </c>
      <c r="AS23" s="346">
        <v>2</v>
      </c>
      <c r="AT23" s="346">
        <v>6</v>
      </c>
      <c r="AU23" s="346">
        <v>3</v>
      </c>
      <c r="AV23" s="346">
        <v>3</v>
      </c>
      <c r="AW23" s="346">
        <v>5</v>
      </c>
      <c r="AX23" s="346">
        <v>6</v>
      </c>
      <c r="AY23" s="346">
        <v>10</v>
      </c>
      <c r="AZ23" s="584"/>
      <c r="BA23" s="467">
        <v>11.28</v>
      </c>
      <c r="BB23" s="348">
        <v>74.09</v>
      </c>
      <c r="BC23" s="348">
        <v>2.5299999999999998</v>
      </c>
      <c r="BD23" s="348">
        <v>10.14</v>
      </c>
      <c r="BE23" s="375" t="s">
        <v>430</v>
      </c>
      <c r="BF23" s="375">
        <v>1.96</v>
      </c>
      <c r="BG23" s="374"/>
      <c r="BH23" s="594">
        <v>1.96</v>
      </c>
      <c r="BI23" s="348">
        <v>21.73</v>
      </c>
      <c r="BJ23" s="348">
        <v>4.87</v>
      </c>
      <c r="BK23" s="348">
        <v>60.16</v>
      </c>
      <c r="BL23" s="348" t="s">
        <v>430</v>
      </c>
      <c r="BM23" s="375">
        <v>9.8000000000000007</v>
      </c>
      <c r="BN23" s="375" t="s">
        <v>430</v>
      </c>
      <c r="BO23" s="375">
        <v>1.48</v>
      </c>
      <c r="BP23" s="375" t="s">
        <v>430</v>
      </c>
      <c r="BQ23" s="375" t="s">
        <v>430</v>
      </c>
      <c r="BR23" s="466"/>
      <c r="BS23" s="373">
        <v>11.7331667</v>
      </c>
      <c r="BT23" s="354">
        <v>11.372348150000001</v>
      </c>
      <c r="BU23" s="430"/>
      <c r="BV23" s="374" t="s">
        <v>554</v>
      </c>
    </row>
    <row r="24" spans="1:74" s="428" customFormat="1" x14ac:dyDescent="0.25">
      <c r="A24" s="345" t="s">
        <v>7525</v>
      </c>
      <c r="B24" s="374"/>
      <c r="C24" s="719">
        <v>45854</v>
      </c>
      <c r="D24" s="373"/>
      <c r="E24" s="346">
        <v>443.709</v>
      </c>
      <c r="F24" s="373"/>
      <c r="G24" s="347">
        <v>10.526999999999999</v>
      </c>
      <c r="H24" s="374"/>
      <c r="I24" s="348">
        <v>0.97</v>
      </c>
      <c r="J24" s="348">
        <v>7.55</v>
      </c>
      <c r="K24" s="348">
        <v>0.86</v>
      </c>
      <c r="L24" s="348">
        <v>0.92</v>
      </c>
      <c r="M24" s="362"/>
      <c r="N24" s="348">
        <v>14.9154</v>
      </c>
      <c r="O24" s="348">
        <v>4.0465</v>
      </c>
      <c r="P24" s="348">
        <v>8.4838000000000005</v>
      </c>
      <c r="Q24" s="348">
        <v>15.446</v>
      </c>
      <c r="R24" s="348">
        <v>10.1645</v>
      </c>
      <c r="S24" s="348">
        <v>6.0143000000000004</v>
      </c>
      <c r="T24" s="348">
        <v>5.4217000000000004</v>
      </c>
      <c r="U24" s="348">
        <v>5.6772999999999998</v>
      </c>
      <c r="V24" s="348" t="s">
        <v>430</v>
      </c>
      <c r="W24" s="348" t="s">
        <v>430</v>
      </c>
      <c r="X24" s="348" t="s">
        <v>430</v>
      </c>
      <c r="Y24" s="375" t="s">
        <v>430</v>
      </c>
      <c r="Z24" s="348" t="s">
        <v>430</v>
      </c>
      <c r="AA24" s="348">
        <v>6.7915000000000001</v>
      </c>
      <c r="AB24" s="348">
        <v>5.2882999999999996</v>
      </c>
      <c r="AC24" s="348">
        <v>5.5869</v>
      </c>
      <c r="AD24" s="348" t="s">
        <v>430</v>
      </c>
      <c r="AE24" s="348">
        <v>13.4122</v>
      </c>
      <c r="AF24" s="348">
        <v>5.7079000000000004</v>
      </c>
      <c r="AG24" s="569"/>
      <c r="AH24" s="346">
        <v>3</v>
      </c>
      <c r="AI24" s="346">
        <v>16</v>
      </c>
      <c r="AJ24" s="346">
        <v>16</v>
      </c>
      <c r="AK24" s="346">
        <v>16</v>
      </c>
      <c r="AL24" s="346">
        <v>13</v>
      </c>
      <c r="AM24" s="346">
        <v>18</v>
      </c>
      <c r="AN24" s="346">
        <v>18</v>
      </c>
      <c r="AO24" s="573">
        <v>18</v>
      </c>
      <c r="AP24" s="346" t="s">
        <v>430</v>
      </c>
      <c r="AQ24" s="346" t="s">
        <v>430</v>
      </c>
      <c r="AR24" s="346" t="s">
        <v>430</v>
      </c>
      <c r="AS24" s="346" t="s">
        <v>430</v>
      </c>
      <c r="AT24" s="346" t="s">
        <v>430</v>
      </c>
      <c r="AU24" s="346">
        <v>15</v>
      </c>
      <c r="AV24" s="346">
        <v>18</v>
      </c>
      <c r="AW24" s="346">
        <v>18</v>
      </c>
      <c r="AX24" s="346" t="s">
        <v>430</v>
      </c>
      <c r="AY24" s="346">
        <v>16</v>
      </c>
      <c r="AZ24" s="584"/>
      <c r="BA24" s="467">
        <v>10.06</v>
      </c>
      <c r="BB24" s="348">
        <v>75.13</v>
      </c>
      <c r="BC24" s="348">
        <v>9.16</v>
      </c>
      <c r="BD24" s="348" t="s">
        <v>430</v>
      </c>
      <c r="BE24" s="375" t="s">
        <v>430</v>
      </c>
      <c r="BF24" s="375">
        <v>5.66</v>
      </c>
      <c r="BG24" s="374"/>
      <c r="BH24" s="594">
        <v>5.66</v>
      </c>
      <c r="BI24" s="348">
        <v>36.25</v>
      </c>
      <c r="BJ24" s="348" t="s">
        <v>430</v>
      </c>
      <c r="BK24" s="348">
        <v>48.03</v>
      </c>
      <c r="BL24" s="348" t="s">
        <v>430</v>
      </c>
      <c r="BM24" s="375">
        <v>0.92</v>
      </c>
      <c r="BN24" s="375" t="s">
        <v>430</v>
      </c>
      <c r="BO24" s="375">
        <v>9.14</v>
      </c>
      <c r="BP24" s="375" t="s">
        <v>430</v>
      </c>
      <c r="BQ24" s="375" t="s">
        <v>430</v>
      </c>
      <c r="BR24" s="466"/>
      <c r="BS24" s="373">
        <v>9.1037975790896208</v>
      </c>
      <c r="BT24" s="354">
        <v>9.1317974390868208</v>
      </c>
      <c r="BU24" s="430"/>
      <c r="BV24" s="374" t="s">
        <v>554</v>
      </c>
    </row>
    <row r="25" spans="1:74" s="428" customFormat="1" x14ac:dyDescent="0.25">
      <c r="A25" s="345" t="s">
        <v>7526</v>
      </c>
      <c r="B25" s="374"/>
      <c r="C25" s="719">
        <v>45722</v>
      </c>
      <c r="D25" s="373"/>
      <c r="E25" s="346">
        <v>428.18</v>
      </c>
      <c r="F25" s="373"/>
      <c r="G25" s="347">
        <v>10.978899999999999</v>
      </c>
      <c r="H25" s="374"/>
      <c r="I25" s="348">
        <v>1.1599999999999999</v>
      </c>
      <c r="J25" s="348">
        <v>7.81</v>
      </c>
      <c r="K25" s="348">
        <v>0.52</v>
      </c>
      <c r="L25" s="348">
        <v>0.57999999999999996</v>
      </c>
      <c r="M25" s="362"/>
      <c r="N25" s="348">
        <v>6.3178000000000001</v>
      </c>
      <c r="O25" s="348">
        <v>2.7711000000000001</v>
      </c>
      <c r="P25" s="348">
        <v>6.8480999999999996</v>
      </c>
      <c r="Q25" s="348">
        <v>12.8147</v>
      </c>
      <c r="R25" s="348">
        <v>8.5336999999999996</v>
      </c>
      <c r="S25" s="348">
        <v>6.1577999999999999</v>
      </c>
      <c r="T25" s="348">
        <v>6.1333000000000002</v>
      </c>
      <c r="U25" s="348">
        <v>6.4623999999999997</v>
      </c>
      <c r="V25" s="348">
        <v>6.5891999999999999</v>
      </c>
      <c r="W25" s="348" t="s">
        <v>430</v>
      </c>
      <c r="X25" s="348" t="s">
        <v>430</v>
      </c>
      <c r="Y25" s="375" t="s">
        <v>430</v>
      </c>
      <c r="Z25" s="348" t="s">
        <v>430</v>
      </c>
      <c r="AA25" s="348">
        <v>6.4608999999999996</v>
      </c>
      <c r="AB25" s="348">
        <v>6.3047000000000004</v>
      </c>
      <c r="AC25" s="348">
        <v>6.3727999999999998</v>
      </c>
      <c r="AD25" s="348">
        <v>6.5068999999999999</v>
      </c>
      <c r="AE25" s="348">
        <v>12.114800000000001</v>
      </c>
      <c r="AF25" s="348">
        <v>7.5387000000000004</v>
      </c>
      <c r="AG25" s="569"/>
      <c r="AH25" s="346">
        <v>18</v>
      </c>
      <c r="AI25" s="346">
        <v>18</v>
      </c>
      <c r="AJ25" s="346">
        <v>18</v>
      </c>
      <c r="AK25" s="346">
        <v>18</v>
      </c>
      <c r="AL25" s="346">
        <v>18</v>
      </c>
      <c r="AM25" s="346">
        <v>17</v>
      </c>
      <c r="AN25" s="346">
        <v>5</v>
      </c>
      <c r="AO25" s="573">
        <v>1</v>
      </c>
      <c r="AP25" s="346">
        <v>1</v>
      </c>
      <c r="AQ25" s="346" t="s">
        <v>430</v>
      </c>
      <c r="AR25" s="346" t="s">
        <v>430</v>
      </c>
      <c r="AS25" s="346" t="s">
        <v>430</v>
      </c>
      <c r="AT25" s="346" t="s">
        <v>430</v>
      </c>
      <c r="AU25" s="346">
        <v>18</v>
      </c>
      <c r="AV25" s="346">
        <v>1</v>
      </c>
      <c r="AW25" s="346">
        <v>1</v>
      </c>
      <c r="AX25" s="346">
        <v>1</v>
      </c>
      <c r="AY25" s="346">
        <v>18</v>
      </c>
      <c r="AZ25" s="584"/>
      <c r="BA25" s="467">
        <v>6.8</v>
      </c>
      <c r="BB25" s="348">
        <v>74.819999999999993</v>
      </c>
      <c r="BC25" s="348">
        <v>2.36</v>
      </c>
      <c r="BD25" s="348">
        <v>10.9</v>
      </c>
      <c r="BE25" s="375">
        <v>38.61</v>
      </c>
      <c r="BF25" s="375">
        <v>5.12</v>
      </c>
      <c r="BG25" s="374"/>
      <c r="BH25" s="594">
        <v>5.12</v>
      </c>
      <c r="BI25" s="348">
        <v>23.28</v>
      </c>
      <c r="BJ25" s="348">
        <v>3.44</v>
      </c>
      <c r="BK25" s="348">
        <v>61.37</v>
      </c>
      <c r="BL25" s="348" t="s">
        <v>430</v>
      </c>
      <c r="BM25" s="375">
        <v>0.97</v>
      </c>
      <c r="BN25" s="375" t="s">
        <v>430</v>
      </c>
      <c r="BO25" s="375">
        <v>5.83</v>
      </c>
      <c r="BP25" s="375" t="s">
        <v>430</v>
      </c>
      <c r="BQ25" s="375">
        <v>38.61</v>
      </c>
      <c r="BR25" s="466"/>
      <c r="BS25" s="373">
        <v>6.2492045324182302</v>
      </c>
      <c r="BT25" s="354">
        <v>37.714098537009299</v>
      </c>
      <c r="BU25" s="430"/>
      <c r="BV25" s="374" t="s">
        <v>554</v>
      </c>
    </row>
    <row r="26" spans="1:74" x14ac:dyDescent="0.25">
      <c r="A26" s="318" t="s">
        <v>93</v>
      </c>
      <c r="B26" s="66"/>
      <c r="C26" s="720"/>
      <c r="D26" s="43"/>
      <c r="E26" s="51"/>
      <c r="F26" s="43"/>
      <c r="G26" s="55"/>
      <c r="H26" s="66"/>
      <c r="I26" s="59"/>
      <c r="J26" s="59"/>
      <c r="K26" s="59"/>
      <c r="L26" s="59"/>
      <c r="M26" s="258"/>
      <c r="N26" s="59">
        <v>11.843500000000001</v>
      </c>
      <c r="O26" s="59">
        <v>8.4216999999999995</v>
      </c>
      <c r="P26" s="59">
        <v>10.9754</v>
      </c>
      <c r="Q26" s="59">
        <v>16.421600000000002</v>
      </c>
      <c r="R26" s="59">
        <v>10.4975</v>
      </c>
      <c r="S26" s="59">
        <v>6.5532000000000004</v>
      </c>
      <c r="T26" s="59">
        <v>5.9778000000000002</v>
      </c>
      <c r="U26" s="59">
        <v>6.1212999999999997</v>
      </c>
      <c r="V26" s="59">
        <v>6.1886000000000001</v>
      </c>
      <c r="W26" s="59">
        <v>7.3620999999999999</v>
      </c>
      <c r="X26" s="59">
        <v>7.3977000000000004</v>
      </c>
      <c r="Y26" s="276">
        <v>6.5602999999999998</v>
      </c>
      <c r="Z26" s="59">
        <v>6.8773</v>
      </c>
      <c r="AA26" s="59">
        <v>7.1558000000000002</v>
      </c>
      <c r="AB26" s="59">
        <v>5.907</v>
      </c>
      <c r="AC26" s="59">
        <v>6.0528000000000004</v>
      </c>
      <c r="AD26" s="59">
        <v>6.1833</v>
      </c>
      <c r="AE26" s="59">
        <v>14.3118</v>
      </c>
      <c r="AF26" s="59">
        <v>7.3372999999999999</v>
      </c>
      <c r="AG26" s="553"/>
      <c r="AH26" s="51">
        <v>18</v>
      </c>
      <c r="AI26" s="51">
        <v>18</v>
      </c>
      <c r="AJ26" s="51">
        <v>18</v>
      </c>
      <c r="AK26" s="51">
        <v>18</v>
      </c>
      <c r="AL26" s="51">
        <v>18</v>
      </c>
      <c r="AM26" s="51">
        <v>18</v>
      </c>
      <c r="AN26" s="51">
        <v>18</v>
      </c>
      <c r="AO26" s="630">
        <v>18</v>
      </c>
      <c r="AP26" s="51">
        <v>17</v>
      </c>
      <c r="AQ26" s="51">
        <v>16</v>
      </c>
      <c r="AR26" s="51">
        <v>16</v>
      </c>
      <c r="AS26" s="51">
        <v>16</v>
      </c>
      <c r="AT26" s="51">
        <v>16</v>
      </c>
      <c r="AU26" s="51">
        <v>18</v>
      </c>
      <c r="AV26" s="51">
        <v>18</v>
      </c>
      <c r="AW26" s="51">
        <v>18</v>
      </c>
      <c r="AX26" s="51">
        <v>17</v>
      </c>
      <c r="AY26" s="51">
        <v>18</v>
      </c>
      <c r="AZ26" s="579"/>
      <c r="BA26" s="577"/>
      <c r="BB26" s="59"/>
      <c r="BC26" s="59"/>
      <c r="BD26" s="59"/>
      <c r="BE26" s="276"/>
      <c r="BF26" s="276"/>
      <c r="BG26" s="66"/>
      <c r="BH26" s="586"/>
      <c r="BI26" s="59"/>
      <c r="BJ26" s="59"/>
      <c r="BK26" s="59"/>
      <c r="BL26" s="59"/>
      <c r="BM26" s="276"/>
      <c r="BN26" s="587"/>
      <c r="BO26" s="587"/>
      <c r="BP26" s="587"/>
      <c r="BQ26" s="587"/>
      <c r="BR26" s="148"/>
      <c r="BS26" s="43"/>
      <c r="BT26" s="88"/>
      <c r="BU26" s="34"/>
      <c r="BV26" s="66"/>
    </row>
    <row r="27" spans="1:74" x14ac:dyDescent="0.25">
      <c r="A27" s="320" t="s">
        <v>94</v>
      </c>
      <c r="B27" s="67"/>
      <c r="C27" s="721"/>
      <c r="D27" s="44"/>
      <c r="E27" s="52"/>
      <c r="F27" s="44"/>
      <c r="G27" s="56"/>
      <c r="H27" s="67"/>
      <c r="I27" s="60"/>
      <c r="J27" s="60"/>
      <c r="K27" s="60"/>
      <c r="L27" s="60"/>
      <c r="M27" s="259"/>
      <c r="N27" s="60">
        <v>18.0688</v>
      </c>
      <c r="O27" s="60">
        <v>12.3713</v>
      </c>
      <c r="P27" s="60">
        <v>13.7088</v>
      </c>
      <c r="Q27" s="60">
        <v>18.188400000000001</v>
      </c>
      <c r="R27" s="60">
        <v>11.686</v>
      </c>
      <c r="S27" s="60">
        <v>6.9370000000000003</v>
      </c>
      <c r="T27" s="60">
        <v>6.2293000000000003</v>
      </c>
      <c r="U27" s="60">
        <v>6.4623999999999997</v>
      </c>
      <c r="V27" s="60">
        <v>6.5891999999999999</v>
      </c>
      <c r="W27" s="60">
        <v>8.0691000000000006</v>
      </c>
      <c r="X27" s="60">
        <v>7.9522000000000004</v>
      </c>
      <c r="Y27" s="277">
        <v>7.4417</v>
      </c>
      <c r="Z27" s="60">
        <v>7.4443000000000001</v>
      </c>
      <c r="AA27" s="60">
        <v>7.7321</v>
      </c>
      <c r="AB27" s="60">
        <v>6.3047000000000004</v>
      </c>
      <c r="AC27" s="60">
        <v>6.3727999999999998</v>
      </c>
      <c r="AD27" s="60">
        <v>6.5068999999999999</v>
      </c>
      <c r="AE27" s="60">
        <v>15.7301</v>
      </c>
      <c r="AF27" s="60">
        <v>7.8940999999999999</v>
      </c>
      <c r="AG27" s="554"/>
      <c r="AH27" s="52"/>
      <c r="AI27" s="52"/>
      <c r="AJ27" s="52"/>
      <c r="AK27" s="52"/>
      <c r="AL27" s="52"/>
      <c r="AM27" s="52"/>
      <c r="AN27" s="52"/>
      <c r="AO27" s="314"/>
      <c r="AP27" s="52"/>
      <c r="AQ27" s="52"/>
      <c r="AR27" s="52"/>
      <c r="AS27" s="52"/>
      <c r="AT27" s="52"/>
      <c r="AU27" s="52"/>
      <c r="AV27" s="52"/>
      <c r="AW27" s="52"/>
      <c r="AX27" s="52"/>
      <c r="AY27" s="52"/>
      <c r="AZ27" s="580"/>
      <c r="BA27" s="551"/>
      <c r="BB27" s="60"/>
      <c r="BC27" s="60"/>
      <c r="BD27" s="60"/>
      <c r="BE27" s="277"/>
      <c r="BF27" s="277"/>
      <c r="BG27" s="67"/>
      <c r="BH27" s="588"/>
      <c r="BI27" s="60"/>
      <c r="BJ27" s="60"/>
      <c r="BK27" s="60"/>
      <c r="BL27" s="60"/>
      <c r="BM27" s="277"/>
      <c r="BN27" s="589"/>
      <c r="BO27" s="589"/>
      <c r="BP27" s="589"/>
      <c r="BQ27" s="589"/>
      <c r="BR27" s="146"/>
      <c r="BS27" s="44"/>
      <c r="BT27" s="89"/>
      <c r="BU27" s="26"/>
      <c r="BV27" s="67"/>
    </row>
    <row r="28" spans="1:74" x14ac:dyDescent="0.25">
      <c r="A28" s="320" t="s">
        <v>95</v>
      </c>
      <c r="B28" s="67"/>
      <c r="C28" s="721"/>
      <c r="D28" s="44"/>
      <c r="E28" s="52"/>
      <c r="F28" s="44"/>
      <c r="G28" s="56"/>
      <c r="H28" s="67"/>
      <c r="I28" s="60"/>
      <c r="J28" s="60"/>
      <c r="K28" s="60"/>
      <c r="L28" s="60"/>
      <c r="M28" s="259"/>
      <c r="N28" s="60">
        <v>6.3178000000000001</v>
      </c>
      <c r="O28" s="60">
        <v>2.7711000000000001</v>
      </c>
      <c r="P28" s="60">
        <v>6.8480999999999996</v>
      </c>
      <c r="Q28" s="60">
        <v>12.8147</v>
      </c>
      <c r="R28" s="60">
        <v>8.5336999999999996</v>
      </c>
      <c r="S28" s="60">
        <v>6.0143000000000004</v>
      </c>
      <c r="T28" s="60">
        <v>5.4217000000000004</v>
      </c>
      <c r="U28" s="60">
        <v>5.6772999999999998</v>
      </c>
      <c r="V28" s="60">
        <v>5.8814000000000002</v>
      </c>
      <c r="W28" s="60">
        <v>7.1281999999999996</v>
      </c>
      <c r="X28" s="60">
        <v>7.1525999999999996</v>
      </c>
      <c r="Y28" s="277">
        <v>6.2538</v>
      </c>
      <c r="Z28" s="60">
        <v>6.1159999999999997</v>
      </c>
      <c r="AA28" s="60">
        <v>6.4608999999999996</v>
      </c>
      <c r="AB28" s="60">
        <v>5.2882999999999996</v>
      </c>
      <c r="AC28" s="60">
        <v>5.5869</v>
      </c>
      <c r="AD28" s="60">
        <v>5.8897000000000004</v>
      </c>
      <c r="AE28" s="60">
        <v>12.114800000000001</v>
      </c>
      <c r="AF28" s="60">
        <v>5.7079000000000004</v>
      </c>
      <c r="AG28" s="554"/>
      <c r="AH28" s="52"/>
      <c r="AI28" s="52"/>
      <c r="AJ28" s="52"/>
      <c r="AK28" s="52"/>
      <c r="AL28" s="52"/>
      <c r="AM28" s="52"/>
      <c r="AN28" s="52"/>
      <c r="AO28" s="314"/>
      <c r="AP28" s="52"/>
      <c r="AQ28" s="52"/>
      <c r="AR28" s="52"/>
      <c r="AS28" s="52"/>
      <c r="AT28" s="52"/>
      <c r="AU28" s="52"/>
      <c r="AV28" s="52"/>
      <c r="AW28" s="52"/>
      <c r="AX28" s="52"/>
      <c r="AY28" s="52"/>
      <c r="AZ28" s="580"/>
      <c r="BA28" s="551"/>
      <c r="BB28" s="60"/>
      <c r="BC28" s="60"/>
      <c r="BD28" s="60"/>
      <c r="BE28" s="277"/>
      <c r="BF28" s="277"/>
      <c r="BG28" s="67"/>
      <c r="BH28" s="588"/>
      <c r="BI28" s="60"/>
      <c r="BJ28" s="60"/>
      <c r="BK28" s="60"/>
      <c r="BL28" s="60"/>
      <c r="BM28" s="277"/>
      <c r="BN28" s="589"/>
      <c r="BO28" s="589"/>
      <c r="BP28" s="589"/>
      <c r="BQ28" s="589"/>
      <c r="BR28" s="146"/>
      <c r="BS28" s="44"/>
      <c r="BT28" s="89"/>
      <c r="BU28" s="26"/>
      <c r="BV28" s="67"/>
    </row>
    <row r="29" spans="1:74" x14ac:dyDescent="0.25">
      <c r="A29" s="321" t="s">
        <v>96</v>
      </c>
      <c r="B29" s="68"/>
      <c r="C29" s="722"/>
      <c r="D29" s="45"/>
      <c r="E29" s="53"/>
      <c r="F29" s="45"/>
      <c r="G29" s="57"/>
      <c r="H29" s="68"/>
      <c r="I29" s="61"/>
      <c r="J29" s="61"/>
      <c r="K29" s="61"/>
      <c r="L29" s="61"/>
      <c r="M29" s="262"/>
      <c r="N29" s="61">
        <v>11.7196</v>
      </c>
      <c r="O29" s="61">
        <v>9.1480999999999995</v>
      </c>
      <c r="P29" s="61">
        <v>11.157400000000001</v>
      </c>
      <c r="Q29" s="61">
        <v>16.484500000000001</v>
      </c>
      <c r="R29" s="61">
        <v>10.5563</v>
      </c>
      <c r="S29" s="61">
        <v>6.5265500000000003</v>
      </c>
      <c r="T29" s="61">
        <v>6.0252999999999997</v>
      </c>
      <c r="U29" s="61">
        <v>6.1994499999999997</v>
      </c>
      <c r="V29" s="61">
        <v>6.2343999999999999</v>
      </c>
      <c r="W29" s="61">
        <v>7.3421500000000002</v>
      </c>
      <c r="X29" s="61">
        <v>7.3842999999999996</v>
      </c>
      <c r="Y29" s="279">
        <v>6.5305999999999997</v>
      </c>
      <c r="Z29" s="61">
        <v>6.8682499999999997</v>
      </c>
      <c r="AA29" s="61">
        <v>7.1745999999999999</v>
      </c>
      <c r="AB29" s="61">
        <v>5.9741999999999997</v>
      </c>
      <c r="AC29" s="61">
        <v>6.1311999999999998</v>
      </c>
      <c r="AD29" s="61">
        <v>6.1927000000000003</v>
      </c>
      <c r="AE29" s="61">
        <v>14.239699999999999</v>
      </c>
      <c r="AF29" s="61">
        <v>7.4344999999999999</v>
      </c>
      <c r="AG29" s="556"/>
      <c r="AH29" s="53"/>
      <c r="AI29" s="53"/>
      <c r="AJ29" s="53"/>
      <c r="AK29" s="53"/>
      <c r="AL29" s="53"/>
      <c r="AM29" s="53"/>
      <c r="AN29" s="53"/>
      <c r="AO29" s="567"/>
      <c r="AP29" s="53"/>
      <c r="AQ29" s="53"/>
      <c r="AR29" s="53"/>
      <c r="AS29" s="53"/>
      <c r="AT29" s="53"/>
      <c r="AU29" s="53"/>
      <c r="AV29" s="53"/>
      <c r="AW29" s="53"/>
      <c r="AX29" s="53"/>
      <c r="AY29" s="53"/>
      <c r="AZ29" s="581"/>
      <c r="BA29" s="578"/>
      <c r="BB29" s="61"/>
      <c r="BC29" s="61"/>
      <c r="BD29" s="61"/>
      <c r="BE29" s="279"/>
      <c r="BF29" s="279"/>
      <c r="BG29" s="68"/>
      <c r="BH29" s="590"/>
      <c r="BI29" s="61"/>
      <c r="BJ29" s="61"/>
      <c r="BK29" s="61"/>
      <c r="BL29" s="61"/>
      <c r="BM29" s="279"/>
      <c r="BN29" s="591"/>
      <c r="BO29" s="591"/>
      <c r="BP29" s="591"/>
      <c r="BQ29" s="591"/>
      <c r="BR29" s="149"/>
      <c r="BS29" s="45"/>
      <c r="BT29" s="90"/>
      <c r="BU29" s="272"/>
      <c r="BV29" s="68"/>
    </row>
    <row r="30" spans="1:74" ht="14.5" x14ac:dyDescent="0.25">
      <c r="A30" s="323" t="s">
        <v>234</v>
      </c>
      <c r="B30" s="69"/>
      <c r="C30" s="723"/>
      <c r="D30" s="46"/>
      <c r="E30" s="54"/>
      <c r="F30" s="46"/>
      <c r="G30" s="58"/>
      <c r="H30" s="69"/>
      <c r="I30" s="62"/>
      <c r="J30" s="62"/>
      <c r="K30" s="62"/>
      <c r="L30" s="62"/>
      <c r="M30" s="263"/>
      <c r="N30" s="62"/>
      <c r="O30" s="62"/>
      <c r="P30" s="62"/>
      <c r="Q30" s="62"/>
      <c r="R30" s="62"/>
      <c r="S30" s="62"/>
      <c r="T30" s="62"/>
      <c r="U30" s="62"/>
      <c r="V30" s="62"/>
      <c r="W30" s="62"/>
      <c r="X30" s="62"/>
      <c r="Y30" s="245"/>
      <c r="Z30" s="62"/>
      <c r="AA30" s="62"/>
      <c r="AB30" s="62"/>
      <c r="AC30" s="62"/>
      <c r="AD30" s="62"/>
      <c r="AE30" s="62"/>
      <c r="AF30" s="62"/>
      <c r="AG30" s="557"/>
      <c r="AH30" s="54"/>
      <c r="AI30" s="54"/>
      <c r="AJ30" s="54"/>
      <c r="AK30" s="54"/>
      <c r="AL30" s="54"/>
      <c r="AM30" s="54"/>
      <c r="AN30" s="54"/>
      <c r="AO30" s="312"/>
      <c r="AP30" s="54"/>
      <c r="AQ30" s="54"/>
      <c r="AR30" s="54"/>
      <c r="AS30" s="54"/>
      <c r="AT30" s="54"/>
      <c r="AU30" s="54"/>
      <c r="AV30" s="54"/>
      <c r="AW30" s="54"/>
      <c r="AX30" s="54"/>
      <c r="AY30" s="54"/>
      <c r="AZ30" s="582"/>
      <c r="BA30" s="280"/>
      <c r="BB30" s="62"/>
      <c r="BC30" s="62"/>
      <c r="BD30" s="62"/>
      <c r="BE30" s="245"/>
      <c r="BF30" s="245"/>
      <c r="BG30" s="69"/>
      <c r="BH30" s="585"/>
      <c r="BI30" s="62"/>
      <c r="BJ30" s="62"/>
      <c r="BK30" s="62"/>
      <c r="BL30" s="62"/>
      <c r="BM30" s="245"/>
      <c r="BN30" s="592"/>
      <c r="BO30" s="592"/>
      <c r="BP30" s="592"/>
      <c r="BQ30" s="592"/>
      <c r="BR30" s="150"/>
      <c r="BS30" s="46"/>
      <c r="BT30" s="91"/>
      <c r="BU30" s="41"/>
      <c r="BV30" s="69"/>
    </row>
    <row r="31" spans="1:74" s="425" customFormat="1" x14ac:dyDescent="0.25">
      <c r="A31" s="337" t="s">
        <v>7527</v>
      </c>
      <c r="B31" s="370"/>
      <c r="C31" s="718">
        <v>37526</v>
      </c>
      <c r="D31" s="369"/>
      <c r="E31" s="338">
        <v>23251.200000000001</v>
      </c>
      <c r="F31" s="369"/>
      <c r="G31" s="339">
        <v>577.4076</v>
      </c>
      <c r="H31" s="370"/>
      <c r="I31" s="340">
        <v>1.33</v>
      </c>
      <c r="J31" s="340">
        <v>7.95</v>
      </c>
      <c r="K31" s="340">
        <v>0.95</v>
      </c>
      <c r="L31" s="340">
        <v>1.01</v>
      </c>
      <c r="M31" s="361"/>
      <c r="N31" s="340">
        <v>9.1745999999999999</v>
      </c>
      <c r="O31" s="340">
        <v>9.8123000000000005</v>
      </c>
      <c r="P31" s="340">
        <v>10.942600000000001</v>
      </c>
      <c r="Q31" s="340">
        <v>16.960999999999999</v>
      </c>
      <c r="R31" s="340">
        <v>10.617900000000001</v>
      </c>
      <c r="S31" s="340">
        <v>6.3327</v>
      </c>
      <c r="T31" s="340">
        <v>5.8619000000000003</v>
      </c>
      <c r="U31" s="340">
        <v>6.1501000000000001</v>
      </c>
      <c r="V31" s="340">
        <v>6.1553000000000004</v>
      </c>
      <c r="W31" s="340">
        <v>7.2927</v>
      </c>
      <c r="X31" s="340">
        <v>7.4489000000000001</v>
      </c>
      <c r="Y31" s="371">
        <v>6.5212000000000003</v>
      </c>
      <c r="Z31" s="340">
        <v>7.0730000000000004</v>
      </c>
      <c r="AA31" s="340">
        <v>6.8101000000000003</v>
      </c>
      <c r="AB31" s="340">
        <v>5.8148999999999997</v>
      </c>
      <c r="AC31" s="340">
        <v>6.0862999999999996</v>
      </c>
      <c r="AD31" s="340">
        <v>6.1733000000000002</v>
      </c>
      <c r="AE31" s="340">
        <v>14.628299999999999</v>
      </c>
      <c r="AF31" s="340">
        <v>7.6654</v>
      </c>
      <c r="AG31" s="568"/>
      <c r="AH31" s="338">
        <v>14</v>
      </c>
      <c r="AI31" s="338">
        <v>6</v>
      </c>
      <c r="AJ31" s="338">
        <v>10</v>
      </c>
      <c r="AK31" s="338">
        <v>5</v>
      </c>
      <c r="AL31" s="338">
        <v>4</v>
      </c>
      <c r="AM31" s="338">
        <v>6</v>
      </c>
      <c r="AN31" s="338">
        <v>2</v>
      </c>
      <c r="AO31" s="631">
        <v>1</v>
      </c>
      <c r="AP31" s="338">
        <v>1</v>
      </c>
      <c r="AQ31" s="338">
        <v>2</v>
      </c>
      <c r="AR31" s="338">
        <v>2</v>
      </c>
      <c r="AS31" s="338">
        <v>2</v>
      </c>
      <c r="AT31" s="338">
        <v>1</v>
      </c>
      <c r="AU31" s="338">
        <v>11</v>
      </c>
      <c r="AV31" s="338">
        <v>4</v>
      </c>
      <c r="AW31" s="338">
        <v>1</v>
      </c>
      <c r="AX31" s="338">
        <v>1</v>
      </c>
      <c r="AY31" s="338">
        <v>6</v>
      </c>
      <c r="AZ31" s="583"/>
      <c r="BA31" s="464">
        <v>8.9499999999999993</v>
      </c>
      <c r="BB31" s="340">
        <v>73.290000000000006</v>
      </c>
      <c r="BC31" s="340">
        <v>6.89</v>
      </c>
      <c r="BD31" s="340">
        <v>7.01</v>
      </c>
      <c r="BE31" s="371">
        <v>-5.6</v>
      </c>
      <c r="BF31" s="371">
        <v>3.86</v>
      </c>
      <c r="BG31" s="370"/>
      <c r="BH31" s="593">
        <v>3.86</v>
      </c>
      <c r="BI31" s="340">
        <v>36.700000000000003</v>
      </c>
      <c r="BJ31" s="340">
        <v>1.1000000000000001</v>
      </c>
      <c r="BK31" s="340">
        <v>49.39</v>
      </c>
      <c r="BL31" s="340" t="s">
        <v>430</v>
      </c>
      <c r="BM31" s="371">
        <v>7.81</v>
      </c>
      <c r="BN31" s="371" t="s">
        <v>430</v>
      </c>
      <c r="BO31" s="371">
        <v>1.1299999999999999</v>
      </c>
      <c r="BP31" s="371" t="s">
        <v>430</v>
      </c>
      <c r="BQ31" s="371">
        <v>-5.6</v>
      </c>
      <c r="BR31" s="463"/>
      <c r="BS31" s="369">
        <v>7.3449666486738803</v>
      </c>
      <c r="BT31" s="344">
        <v>9.0293994940997706</v>
      </c>
      <c r="BU31" s="571"/>
      <c r="BV31" s="370" t="s">
        <v>554</v>
      </c>
    </row>
    <row r="32" spans="1:74" s="428" customFormat="1" x14ac:dyDescent="0.25">
      <c r="A32" s="345" t="s">
        <v>7528</v>
      </c>
      <c r="B32" s="374"/>
      <c r="C32" s="719">
        <v>36482</v>
      </c>
      <c r="D32" s="373"/>
      <c r="E32" s="346">
        <v>18994.900000000001</v>
      </c>
      <c r="F32" s="373"/>
      <c r="G32" s="347">
        <v>60.986499999999999</v>
      </c>
      <c r="H32" s="374"/>
      <c r="I32" s="348">
        <v>1.93</v>
      </c>
      <c r="J32" s="348">
        <v>7.82</v>
      </c>
      <c r="K32" s="348">
        <v>0.87944999999999995</v>
      </c>
      <c r="L32" s="348">
        <v>0.95067999999999997</v>
      </c>
      <c r="M32" s="362"/>
      <c r="N32" s="348">
        <v>10.9557</v>
      </c>
      <c r="O32" s="348">
        <v>3.1928000000000001</v>
      </c>
      <c r="P32" s="348">
        <v>7.7149000000000001</v>
      </c>
      <c r="Q32" s="348">
        <v>15.385999999999999</v>
      </c>
      <c r="R32" s="348">
        <v>9.9507999999999992</v>
      </c>
      <c r="S32" s="348">
        <v>5.9298000000000002</v>
      </c>
      <c r="T32" s="348">
        <v>5.4260999999999999</v>
      </c>
      <c r="U32" s="348">
        <v>5.6092000000000004</v>
      </c>
      <c r="V32" s="348">
        <v>5.6040999999999999</v>
      </c>
      <c r="W32" s="348">
        <v>6.7900999999999998</v>
      </c>
      <c r="X32" s="348">
        <v>6.9031000000000002</v>
      </c>
      <c r="Y32" s="375">
        <v>6.0277000000000003</v>
      </c>
      <c r="Z32" s="348">
        <v>6.5675999999999997</v>
      </c>
      <c r="AA32" s="348">
        <v>6.3529</v>
      </c>
      <c r="AB32" s="348">
        <v>5.3659999999999997</v>
      </c>
      <c r="AC32" s="348">
        <v>5.5164</v>
      </c>
      <c r="AD32" s="348">
        <v>5.5728999999999997</v>
      </c>
      <c r="AE32" s="348">
        <v>13.599600000000001</v>
      </c>
      <c r="AF32" s="348">
        <v>7.0335999999999999</v>
      </c>
      <c r="AG32" s="569"/>
      <c r="AH32" s="346">
        <v>10</v>
      </c>
      <c r="AI32" s="346">
        <v>17</v>
      </c>
      <c r="AJ32" s="346">
        <v>17</v>
      </c>
      <c r="AK32" s="346">
        <v>14</v>
      </c>
      <c r="AL32" s="346">
        <v>11</v>
      </c>
      <c r="AM32" s="346">
        <v>13</v>
      </c>
      <c r="AN32" s="346">
        <v>13</v>
      </c>
      <c r="AO32" s="573">
        <v>11</v>
      </c>
      <c r="AP32" s="346">
        <v>11</v>
      </c>
      <c r="AQ32" s="346">
        <v>11</v>
      </c>
      <c r="AR32" s="346">
        <v>8</v>
      </c>
      <c r="AS32" s="346">
        <v>6</v>
      </c>
      <c r="AT32" s="346">
        <v>4</v>
      </c>
      <c r="AU32" s="346">
        <v>13</v>
      </c>
      <c r="AV32" s="346">
        <v>13</v>
      </c>
      <c r="AW32" s="346">
        <v>12</v>
      </c>
      <c r="AX32" s="346">
        <v>13</v>
      </c>
      <c r="AY32" s="346">
        <v>13</v>
      </c>
      <c r="AZ32" s="584"/>
      <c r="BA32" s="467">
        <v>13.35</v>
      </c>
      <c r="BB32" s="348">
        <v>67.59</v>
      </c>
      <c r="BC32" s="348">
        <v>1.71</v>
      </c>
      <c r="BD32" s="348">
        <v>14.47</v>
      </c>
      <c r="BE32" s="375" t="s">
        <v>430</v>
      </c>
      <c r="BF32" s="375">
        <v>2.88</v>
      </c>
      <c r="BG32" s="374"/>
      <c r="BH32" s="594">
        <v>2.88</v>
      </c>
      <c r="BI32" s="348">
        <v>4.33</v>
      </c>
      <c r="BJ32" s="348" t="s">
        <v>430</v>
      </c>
      <c r="BK32" s="348">
        <v>79.45</v>
      </c>
      <c r="BL32" s="348" t="s">
        <v>430</v>
      </c>
      <c r="BM32" s="375">
        <v>13.35</v>
      </c>
      <c r="BN32" s="375" t="s">
        <v>430</v>
      </c>
      <c r="BO32" s="375" t="s">
        <v>430</v>
      </c>
      <c r="BP32" s="375" t="s">
        <v>430</v>
      </c>
      <c r="BQ32" s="375" t="s">
        <v>430</v>
      </c>
      <c r="BR32" s="466"/>
      <c r="BS32" s="373">
        <v>5.5704099794429602</v>
      </c>
      <c r="BT32" s="354">
        <v>11.4086101388591</v>
      </c>
      <c r="BU32" s="430"/>
      <c r="BV32" s="374" t="s">
        <v>554</v>
      </c>
    </row>
    <row r="33" spans="1:74" s="428" customFormat="1" ht="11" x14ac:dyDescent="0.3">
      <c r="A33" s="841" t="s">
        <v>7529</v>
      </c>
      <c r="B33" s="847"/>
      <c r="C33" s="843">
        <v>39513</v>
      </c>
      <c r="D33" s="842"/>
      <c r="E33" s="844">
        <v>12014.7</v>
      </c>
      <c r="F33" s="842"/>
      <c r="G33" s="845">
        <v>3526.1689000000001</v>
      </c>
      <c r="H33" s="847"/>
      <c r="I33" s="846">
        <v>1.19</v>
      </c>
      <c r="J33" s="846">
        <v>8.1300000000000008</v>
      </c>
      <c r="K33" s="846">
        <v>0.93</v>
      </c>
      <c r="L33" s="846">
        <v>0.99</v>
      </c>
      <c r="M33" s="851"/>
      <c r="N33" s="846">
        <v>13.322699999999999</v>
      </c>
      <c r="O33" s="846">
        <v>6.4676999999999998</v>
      </c>
      <c r="P33" s="846">
        <v>8.3825000000000003</v>
      </c>
      <c r="Q33" s="846">
        <v>16.641300000000001</v>
      </c>
      <c r="R33" s="846">
        <v>9.2240000000000002</v>
      </c>
      <c r="S33" s="846">
        <v>5.5991</v>
      </c>
      <c r="T33" s="846">
        <v>5.2230999999999996</v>
      </c>
      <c r="U33" s="846">
        <v>5.4062000000000001</v>
      </c>
      <c r="V33" s="846">
        <v>5.4344000000000001</v>
      </c>
      <c r="W33" s="846">
        <v>6.68</v>
      </c>
      <c r="X33" s="846">
        <v>6.72</v>
      </c>
      <c r="Y33" s="852">
        <v>5.8422000000000001</v>
      </c>
      <c r="Z33" s="846">
        <v>6.6311</v>
      </c>
      <c r="AA33" s="846">
        <v>6.0624000000000002</v>
      </c>
      <c r="AB33" s="846">
        <v>5.1829000000000001</v>
      </c>
      <c r="AC33" s="846">
        <v>5.3502999999999998</v>
      </c>
      <c r="AD33" s="846">
        <v>5.4360999999999997</v>
      </c>
      <c r="AE33" s="846">
        <v>14.9443</v>
      </c>
      <c r="AF33" s="846">
        <v>7.1307</v>
      </c>
      <c r="AG33" s="937"/>
      <c r="AH33" s="844">
        <v>6</v>
      </c>
      <c r="AI33" s="844">
        <v>13</v>
      </c>
      <c r="AJ33" s="844">
        <v>14</v>
      </c>
      <c r="AK33" s="844">
        <v>6</v>
      </c>
      <c r="AL33" s="844">
        <v>17</v>
      </c>
      <c r="AM33" s="844">
        <v>16</v>
      </c>
      <c r="AN33" s="844">
        <v>15</v>
      </c>
      <c r="AO33" s="947">
        <v>15</v>
      </c>
      <c r="AP33" s="844">
        <v>15</v>
      </c>
      <c r="AQ33" s="844">
        <v>13</v>
      </c>
      <c r="AR33" s="844">
        <v>13</v>
      </c>
      <c r="AS33" s="844">
        <v>12</v>
      </c>
      <c r="AT33" s="844">
        <v>3</v>
      </c>
      <c r="AU33" s="844">
        <v>16</v>
      </c>
      <c r="AV33" s="844">
        <v>15</v>
      </c>
      <c r="AW33" s="844">
        <v>15</v>
      </c>
      <c r="AX33" s="844">
        <v>15</v>
      </c>
      <c r="AY33" s="844">
        <v>1</v>
      </c>
      <c r="AZ33" s="939"/>
      <c r="BA33" s="853">
        <v>12.85</v>
      </c>
      <c r="BB33" s="846">
        <v>68.36</v>
      </c>
      <c r="BC33" s="846">
        <v>5.6</v>
      </c>
      <c r="BD33" s="846">
        <v>11.98</v>
      </c>
      <c r="BE33" s="852" t="s">
        <v>430</v>
      </c>
      <c r="BF33" s="852">
        <v>1.21</v>
      </c>
      <c r="BG33" s="847"/>
      <c r="BH33" s="940">
        <v>1.21</v>
      </c>
      <c r="BI33" s="846">
        <v>26.43</v>
      </c>
      <c r="BJ33" s="846">
        <v>0.72</v>
      </c>
      <c r="BK33" s="846">
        <v>58.79</v>
      </c>
      <c r="BL33" s="846" t="s">
        <v>430</v>
      </c>
      <c r="BM33" s="852">
        <v>12.85</v>
      </c>
      <c r="BN33" s="852" t="s">
        <v>430</v>
      </c>
      <c r="BO33" s="852" t="s">
        <v>430</v>
      </c>
      <c r="BP33" s="852" t="s">
        <v>430</v>
      </c>
      <c r="BQ33" s="852" t="s">
        <v>430</v>
      </c>
      <c r="BR33" s="850"/>
      <c r="BS33" s="842">
        <v>4.4044394699999998</v>
      </c>
      <c r="BT33" s="856">
        <v>8.3686736699999997</v>
      </c>
      <c r="BU33" s="907"/>
      <c r="BV33" s="847" t="s">
        <v>554</v>
      </c>
    </row>
    <row r="34" spans="1:74" s="428" customFormat="1" x14ac:dyDescent="0.25">
      <c r="A34" s="345" t="s">
        <v>7530</v>
      </c>
      <c r="B34" s="374"/>
      <c r="C34" s="719">
        <v>39290</v>
      </c>
      <c r="D34" s="373"/>
      <c r="E34" s="346">
        <v>13511.9</v>
      </c>
      <c r="F34" s="373"/>
      <c r="G34" s="347">
        <v>3681.6596</v>
      </c>
      <c r="H34" s="374"/>
      <c r="I34" s="348">
        <v>1.05</v>
      </c>
      <c r="J34" s="348">
        <v>7.7</v>
      </c>
      <c r="K34" s="348">
        <v>0.83</v>
      </c>
      <c r="L34" s="348">
        <v>0.89</v>
      </c>
      <c r="M34" s="362"/>
      <c r="N34" s="348">
        <v>13.527699999999999</v>
      </c>
      <c r="O34" s="348">
        <v>11.8743</v>
      </c>
      <c r="P34" s="348">
        <v>11.525700000000001</v>
      </c>
      <c r="Q34" s="348">
        <v>15.6623</v>
      </c>
      <c r="R34" s="348">
        <v>9.4817</v>
      </c>
      <c r="S34" s="348">
        <v>5.7042000000000002</v>
      </c>
      <c r="T34" s="348">
        <v>5.1421000000000001</v>
      </c>
      <c r="U34" s="348">
        <v>5.2790999999999997</v>
      </c>
      <c r="V34" s="348">
        <v>5.3507999999999996</v>
      </c>
      <c r="W34" s="348">
        <v>6.6193</v>
      </c>
      <c r="X34" s="348">
        <v>6.6967999999999996</v>
      </c>
      <c r="Y34" s="375">
        <v>5.8338999999999999</v>
      </c>
      <c r="Z34" s="348">
        <v>6.3922999999999996</v>
      </c>
      <c r="AA34" s="348">
        <v>6.1813000000000002</v>
      </c>
      <c r="AB34" s="348">
        <v>5.0559000000000003</v>
      </c>
      <c r="AC34" s="348">
        <v>5.1985999999999999</v>
      </c>
      <c r="AD34" s="348">
        <v>5.3598999999999997</v>
      </c>
      <c r="AE34" s="348">
        <v>13.6434</v>
      </c>
      <c r="AF34" s="348">
        <v>7.1368</v>
      </c>
      <c r="AG34" s="569"/>
      <c r="AH34" s="346">
        <v>5</v>
      </c>
      <c r="AI34" s="346">
        <v>1</v>
      </c>
      <c r="AJ34" s="346">
        <v>7</v>
      </c>
      <c r="AK34" s="346">
        <v>12</v>
      </c>
      <c r="AL34" s="346">
        <v>15</v>
      </c>
      <c r="AM34" s="346">
        <v>14</v>
      </c>
      <c r="AN34" s="346">
        <v>16</v>
      </c>
      <c r="AO34" s="573">
        <v>17</v>
      </c>
      <c r="AP34" s="346">
        <v>17</v>
      </c>
      <c r="AQ34" s="346">
        <v>15</v>
      </c>
      <c r="AR34" s="346">
        <v>14</v>
      </c>
      <c r="AS34" s="346">
        <v>13</v>
      </c>
      <c r="AT34" s="346">
        <v>12</v>
      </c>
      <c r="AU34" s="346">
        <v>14</v>
      </c>
      <c r="AV34" s="346">
        <v>16</v>
      </c>
      <c r="AW34" s="346">
        <v>17</v>
      </c>
      <c r="AX34" s="346">
        <v>16</v>
      </c>
      <c r="AY34" s="346">
        <v>12</v>
      </c>
      <c r="AZ34" s="584"/>
      <c r="BA34" s="467">
        <v>13.84</v>
      </c>
      <c r="BB34" s="348">
        <v>71.7</v>
      </c>
      <c r="BC34" s="348">
        <v>8.7200000000000006</v>
      </c>
      <c r="BD34" s="348">
        <v>4.01</v>
      </c>
      <c r="BE34" s="375" t="s">
        <v>430</v>
      </c>
      <c r="BF34" s="375">
        <v>1.73</v>
      </c>
      <c r="BG34" s="374"/>
      <c r="BH34" s="594">
        <v>1.73</v>
      </c>
      <c r="BI34" s="348">
        <v>44.5</v>
      </c>
      <c r="BJ34" s="348">
        <v>5.59</v>
      </c>
      <c r="BK34" s="348">
        <v>34.33</v>
      </c>
      <c r="BL34" s="348" t="s">
        <v>430</v>
      </c>
      <c r="BM34" s="375">
        <v>10.26</v>
      </c>
      <c r="BN34" s="375" t="s">
        <v>430</v>
      </c>
      <c r="BO34" s="375">
        <v>3.58</v>
      </c>
      <c r="BP34" s="375" t="s">
        <v>430</v>
      </c>
      <c r="BQ34" s="375" t="s">
        <v>430</v>
      </c>
      <c r="BR34" s="466"/>
      <c r="BS34" s="373">
        <v>8.0655106708065496</v>
      </c>
      <c r="BT34" s="354">
        <v>6.2212292106221199</v>
      </c>
      <c r="BU34" s="430"/>
      <c r="BV34" s="374" t="s">
        <v>554</v>
      </c>
    </row>
    <row r="35" spans="1:74" s="428" customFormat="1" x14ac:dyDescent="0.25">
      <c r="A35" s="345" t="s">
        <v>7531</v>
      </c>
      <c r="B35" s="374"/>
      <c r="C35" s="719">
        <v>35929</v>
      </c>
      <c r="D35" s="373"/>
      <c r="E35" s="346">
        <v>10669.7</v>
      </c>
      <c r="F35" s="373"/>
      <c r="G35" s="347">
        <v>691.57669999999996</v>
      </c>
      <c r="H35" s="374"/>
      <c r="I35" s="348">
        <v>0.99</v>
      </c>
      <c r="J35" s="348">
        <v>7.7</v>
      </c>
      <c r="K35" s="348">
        <v>0.85</v>
      </c>
      <c r="L35" s="348">
        <v>0.91</v>
      </c>
      <c r="M35" s="362"/>
      <c r="N35" s="348">
        <v>17.282399999999999</v>
      </c>
      <c r="O35" s="348">
        <v>5.9192999999999998</v>
      </c>
      <c r="P35" s="348">
        <v>8.0269999999999992</v>
      </c>
      <c r="Q35" s="348">
        <v>16.309100000000001</v>
      </c>
      <c r="R35" s="348">
        <v>9.8779000000000003</v>
      </c>
      <c r="S35" s="348">
        <v>5.5331999999999999</v>
      </c>
      <c r="T35" s="348">
        <v>4.9457000000000004</v>
      </c>
      <c r="U35" s="348">
        <v>5.2919</v>
      </c>
      <c r="V35" s="348">
        <v>5.3589000000000002</v>
      </c>
      <c r="W35" s="348">
        <v>6.5045000000000002</v>
      </c>
      <c r="X35" s="348">
        <v>6.5869</v>
      </c>
      <c r="Y35" s="375">
        <v>5.8274999999999997</v>
      </c>
      <c r="Z35" s="348">
        <v>6.4699</v>
      </c>
      <c r="AA35" s="348">
        <v>5.9227999999999996</v>
      </c>
      <c r="AB35" s="348">
        <v>4.8673000000000002</v>
      </c>
      <c r="AC35" s="348">
        <v>5.2026000000000003</v>
      </c>
      <c r="AD35" s="348">
        <v>5.335</v>
      </c>
      <c r="AE35" s="348">
        <v>13.807499999999999</v>
      </c>
      <c r="AF35" s="348">
        <v>7.1201999999999996</v>
      </c>
      <c r="AG35" s="569"/>
      <c r="AH35" s="346">
        <v>1</v>
      </c>
      <c r="AI35" s="346">
        <v>15</v>
      </c>
      <c r="AJ35" s="346">
        <v>15</v>
      </c>
      <c r="AK35" s="346">
        <v>8</v>
      </c>
      <c r="AL35" s="346">
        <v>13</v>
      </c>
      <c r="AM35" s="346">
        <v>17</v>
      </c>
      <c r="AN35" s="346">
        <v>17</v>
      </c>
      <c r="AO35" s="573">
        <v>16</v>
      </c>
      <c r="AP35" s="346">
        <v>16</v>
      </c>
      <c r="AQ35" s="346">
        <v>16</v>
      </c>
      <c r="AR35" s="346">
        <v>16</v>
      </c>
      <c r="AS35" s="346">
        <v>14</v>
      </c>
      <c r="AT35" s="346">
        <v>10</v>
      </c>
      <c r="AU35" s="346">
        <v>18</v>
      </c>
      <c r="AV35" s="346">
        <v>17</v>
      </c>
      <c r="AW35" s="346">
        <v>16</v>
      </c>
      <c r="AX35" s="346">
        <v>17</v>
      </c>
      <c r="AY35" s="346">
        <v>10</v>
      </c>
      <c r="AZ35" s="584"/>
      <c r="BA35" s="467">
        <v>12.03</v>
      </c>
      <c r="BB35" s="348">
        <v>71.349999999999994</v>
      </c>
      <c r="BC35" s="348">
        <v>4.3499999999999996</v>
      </c>
      <c r="BD35" s="348">
        <v>9.81</v>
      </c>
      <c r="BE35" s="375" t="s">
        <v>430</v>
      </c>
      <c r="BF35" s="375">
        <v>2.46</v>
      </c>
      <c r="BG35" s="374"/>
      <c r="BH35" s="594">
        <v>2.46</v>
      </c>
      <c r="BI35" s="348">
        <v>20.95</v>
      </c>
      <c r="BJ35" s="348">
        <v>0.71</v>
      </c>
      <c r="BK35" s="348">
        <v>63.85</v>
      </c>
      <c r="BL35" s="348" t="s">
        <v>430</v>
      </c>
      <c r="BM35" s="375">
        <v>0.03</v>
      </c>
      <c r="BN35" s="375" t="s">
        <v>430</v>
      </c>
      <c r="BO35" s="375">
        <v>12</v>
      </c>
      <c r="BP35" s="375" t="s">
        <v>430</v>
      </c>
      <c r="BQ35" s="375" t="s">
        <v>430</v>
      </c>
      <c r="BR35" s="466"/>
      <c r="BS35" s="373">
        <v>8.4740373683052006</v>
      </c>
      <c r="BT35" s="354">
        <v>8.5200954682959793</v>
      </c>
      <c r="BU35" s="430"/>
      <c r="BV35" s="374" t="s">
        <v>554</v>
      </c>
    </row>
    <row r="36" spans="1:74" s="428" customFormat="1" x14ac:dyDescent="0.25">
      <c r="A36" s="345" t="s">
        <v>7532</v>
      </c>
      <c r="B36" s="374"/>
      <c r="C36" s="719">
        <v>39161</v>
      </c>
      <c r="D36" s="373"/>
      <c r="E36" s="346">
        <v>7945.46</v>
      </c>
      <c r="F36" s="373"/>
      <c r="G36" s="347">
        <v>3957.8566999999998</v>
      </c>
      <c r="H36" s="374"/>
      <c r="I36" s="348">
        <v>1.2274</v>
      </c>
      <c r="J36" s="348">
        <v>7.88</v>
      </c>
      <c r="K36" s="348">
        <v>0.92054999999999998</v>
      </c>
      <c r="L36" s="348">
        <v>0.98355999999999999</v>
      </c>
      <c r="M36" s="362"/>
      <c r="N36" s="348">
        <v>7.9005000000000001</v>
      </c>
      <c r="O36" s="348">
        <v>6.9621000000000004</v>
      </c>
      <c r="P36" s="348">
        <v>9.8474000000000004</v>
      </c>
      <c r="Q36" s="348">
        <v>16.460599999999999</v>
      </c>
      <c r="R36" s="348">
        <v>10.351900000000001</v>
      </c>
      <c r="S36" s="348">
        <v>6.1704999999999997</v>
      </c>
      <c r="T36" s="348">
        <v>5.5035999999999996</v>
      </c>
      <c r="U36" s="348">
        <v>5.6561000000000003</v>
      </c>
      <c r="V36" s="348">
        <v>5.7202000000000002</v>
      </c>
      <c r="W36" s="348">
        <v>6.8625999999999996</v>
      </c>
      <c r="X36" s="348">
        <v>6.8571</v>
      </c>
      <c r="Y36" s="375">
        <v>6.0076000000000001</v>
      </c>
      <c r="Z36" s="348">
        <v>6.4806999999999997</v>
      </c>
      <c r="AA36" s="348">
        <v>6.8051000000000004</v>
      </c>
      <c r="AB36" s="348">
        <v>5.3813000000000004</v>
      </c>
      <c r="AC36" s="348">
        <v>5.5772000000000004</v>
      </c>
      <c r="AD36" s="348">
        <v>5.7073</v>
      </c>
      <c r="AE36" s="348">
        <v>14.0425</v>
      </c>
      <c r="AF36" s="348">
        <v>7.4039999999999999</v>
      </c>
      <c r="AG36" s="569"/>
      <c r="AH36" s="346">
        <v>15</v>
      </c>
      <c r="AI36" s="346">
        <v>12</v>
      </c>
      <c r="AJ36" s="346">
        <v>13</v>
      </c>
      <c r="AK36" s="346">
        <v>7</v>
      </c>
      <c r="AL36" s="346">
        <v>7</v>
      </c>
      <c r="AM36" s="346">
        <v>12</v>
      </c>
      <c r="AN36" s="346">
        <v>11</v>
      </c>
      <c r="AO36" s="573">
        <v>9</v>
      </c>
      <c r="AP36" s="346">
        <v>8</v>
      </c>
      <c r="AQ36" s="346">
        <v>7</v>
      </c>
      <c r="AR36" s="346">
        <v>10</v>
      </c>
      <c r="AS36" s="346">
        <v>7</v>
      </c>
      <c r="AT36" s="346">
        <v>9</v>
      </c>
      <c r="AU36" s="346">
        <v>12</v>
      </c>
      <c r="AV36" s="346">
        <v>12</v>
      </c>
      <c r="AW36" s="346">
        <v>9</v>
      </c>
      <c r="AX36" s="346">
        <v>8</v>
      </c>
      <c r="AY36" s="346">
        <v>7</v>
      </c>
      <c r="AZ36" s="584"/>
      <c r="BA36" s="467">
        <v>10.98</v>
      </c>
      <c r="BB36" s="348">
        <v>69.16</v>
      </c>
      <c r="BC36" s="348">
        <v>6.37</v>
      </c>
      <c r="BD36" s="348">
        <v>8.64</v>
      </c>
      <c r="BE36" s="375">
        <v>7.0000000000000007E-2</v>
      </c>
      <c r="BF36" s="375">
        <v>4.79</v>
      </c>
      <c r="BG36" s="374"/>
      <c r="BH36" s="594">
        <v>4.7699999999999996</v>
      </c>
      <c r="BI36" s="348">
        <v>20.43</v>
      </c>
      <c r="BJ36" s="348" t="s">
        <v>430</v>
      </c>
      <c r="BK36" s="348">
        <v>63.73</v>
      </c>
      <c r="BL36" s="348" t="s">
        <v>430</v>
      </c>
      <c r="BM36" s="375">
        <v>5.71</v>
      </c>
      <c r="BN36" s="375" t="s">
        <v>430</v>
      </c>
      <c r="BO36" s="375">
        <v>5.27</v>
      </c>
      <c r="BP36" s="375" t="s">
        <v>430</v>
      </c>
      <c r="BQ36" s="375">
        <v>7.0000000000000007E-2</v>
      </c>
      <c r="BR36" s="466"/>
      <c r="BS36" s="373">
        <v>4.4886760986534</v>
      </c>
      <c r="BT36" s="354">
        <v>8.29698229751091</v>
      </c>
      <c r="BU36" s="430"/>
      <c r="BV36" s="374" t="s">
        <v>554</v>
      </c>
    </row>
    <row r="37" spans="1:74" s="428" customFormat="1" x14ac:dyDescent="0.25">
      <c r="A37" s="345" t="s">
        <v>7533</v>
      </c>
      <c r="B37" s="374"/>
      <c r="C37" s="719">
        <v>38734</v>
      </c>
      <c r="D37" s="373"/>
      <c r="E37" s="346">
        <v>6038.91</v>
      </c>
      <c r="F37" s="373"/>
      <c r="G37" s="347">
        <v>40.784399999999998</v>
      </c>
      <c r="H37" s="374"/>
      <c r="I37" s="348">
        <v>0.99177999999999999</v>
      </c>
      <c r="J37" s="348">
        <v>7.53</v>
      </c>
      <c r="K37" s="348">
        <v>0.89863000000000004</v>
      </c>
      <c r="L37" s="348">
        <v>0.94520999999999999</v>
      </c>
      <c r="M37" s="362"/>
      <c r="N37" s="348">
        <v>10.653</v>
      </c>
      <c r="O37" s="348">
        <v>11.316700000000001</v>
      </c>
      <c r="P37" s="348">
        <v>12.2255</v>
      </c>
      <c r="Q37" s="348">
        <v>16.992599999999999</v>
      </c>
      <c r="R37" s="348">
        <v>10.6266</v>
      </c>
      <c r="S37" s="348">
        <v>6.5580999999999996</v>
      </c>
      <c r="T37" s="348">
        <v>5.6841999999999997</v>
      </c>
      <c r="U37" s="348">
        <v>5.6933999999999996</v>
      </c>
      <c r="V37" s="348">
        <v>5.6940999999999997</v>
      </c>
      <c r="W37" s="348">
        <v>6.8335999999999997</v>
      </c>
      <c r="X37" s="348">
        <v>6.8643999999999998</v>
      </c>
      <c r="Y37" s="375">
        <v>5.9775999999999998</v>
      </c>
      <c r="Z37" s="348">
        <v>6.556</v>
      </c>
      <c r="AA37" s="348">
        <v>7.0514999999999999</v>
      </c>
      <c r="AB37" s="348">
        <v>5.5728999999999997</v>
      </c>
      <c r="AC37" s="348">
        <v>5.6482999999999999</v>
      </c>
      <c r="AD37" s="348">
        <v>5.6932</v>
      </c>
      <c r="AE37" s="348">
        <v>14.655200000000001</v>
      </c>
      <c r="AF37" s="348">
        <v>7.1227999999999998</v>
      </c>
      <c r="AG37" s="569"/>
      <c r="AH37" s="346">
        <v>11</v>
      </c>
      <c r="AI37" s="346">
        <v>2</v>
      </c>
      <c r="AJ37" s="346">
        <v>4</v>
      </c>
      <c r="AK37" s="346">
        <v>4</v>
      </c>
      <c r="AL37" s="346">
        <v>3</v>
      </c>
      <c r="AM37" s="346">
        <v>3</v>
      </c>
      <c r="AN37" s="346">
        <v>7</v>
      </c>
      <c r="AO37" s="573">
        <v>8</v>
      </c>
      <c r="AP37" s="346">
        <v>9</v>
      </c>
      <c r="AQ37" s="346">
        <v>9</v>
      </c>
      <c r="AR37" s="346">
        <v>9</v>
      </c>
      <c r="AS37" s="346">
        <v>11</v>
      </c>
      <c r="AT37" s="346">
        <v>5</v>
      </c>
      <c r="AU37" s="346">
        <v>5</v>
      </c>
      <c r="AV37" s="346">
        <v>9</v>
      </c>
      <c r="AW37" s="346">
        <v>8</v>
      </c>
      <c r="AX37" s="346">
        <v>10</v>
      </c>
      <c r="AY37" s="346">
        <v>4</v>
      </c>
      <c r="AZ37" s="584"/>
      <c r="BA37" s="467">
        <v>12.24</v>
      </c>
      <c r="BB37" s="348">
        <v>80.08</v>
      </c>
      <c r="BC37" s="348">
        <v>3.51</v>
      </c>
      <c r="BD37" s="348" t="s">
        <v>430</v>
      </c>
      <c r="BE37" s="375" t="s">
        <v>430</v>
      </c>
      <c r="BF37" s="375">
        <v>4.17</v>
      </c>
      <c r="BG37" s="374"/>
      <c r="BH37" s="594">
        <v>4.16</v>
      </c>
      <c r="BI37" s="348">
        <v>44.37</v>
      </c>
      <c r="BJ37" s="348">
        <v>1.21</v>
      </c>
      <c r="BK37" s="348">
        <v>38.020000000000003</v>
      </c>
      <c r="BL37" s="348" t="s">
        <v>430</v>
      </c>
      <c r="BM37" s="375">
        <v>2.85</v>
      </c>
      <c r="BN37" s="375" t="s">
        <v>430</v>
      </c>
      <c r="BO37" s="375">
        <v>9.3800000000000008</v>
      </c>
      <c r="BP37" s="375" t="s">
        <v>430</v>
      </c>
      <c r="BQ37" s="375" t="s">
        <v>430</v>
      </c>
      <c r="BR37" s="466"/>
      <c r="BS37" s="373">
        <v>11.298759964519499</v>
      </c>
      <c r="BT37" s="354">
        <v>4.9832899319933102</v>
      </c>
      <c r="BU37" s="430"/>
      <c r="BV37" s="374" t="s">
        <v>554</v>
      </c>
    </row>
    <row r="38" spans="1:74" s="428" customFormat="1" x14ac:dyDescent="0.25">
      <c r="A38" s="345" t="s">
        <v>7534</v>
      </c>
      <c r="B38" s="374"/>
      <c r="C38" s="719">
        <v>40095</v>
      </c>
      <c r="D38" s="373"/>
      <c r="E38" s="346">
        <v>4755.3500000000004</v>
      </c>
      <c r="F38" s="373"/>
      <c r="G38" s="347">
        <v>3277.8319999999999</v>
      </c>
      <c r="H38" s="374"/>
      <c r="I38" s="348">
        <v>1.00274</v>
      </c>
      <c r="J38" s="348">
        <v>7.67</v>
      </c>
      <c r="K38" s="348">
        <v>0.84384000000000003</v>
      </c>
      <c r="L38" s="348">
        <v>0.90410999999999997</v>
      </c>
      <c r="M38" s="362"/>
      <c r="N38" s="348">
        <v>7.8777999999999997</v>
      </c>
      <c r="O38" s="348">
        <v>7.9443999999999999</v>
      </c>
      <c r="P38" s="348">
        <v>11.5571</v>
      </c>
      <c r="Q38" s="348">
        <v>16.249600000000001</v>
      </c>
      <c r="R38" s="348">
        <v>10.1266</v>
      </c>
      <c r="S38" s="348">
        <v>6.2268999999999997</v>
      </c>
      <c r="T38" s="348">
        <v>5.6882000000000001</v>
      </c>
      <c r="U38" s="348">
        <v>5.8529</v>
      </c>
      <c r="V38" s="348">
        <v>5.9337</v>
      </c>
      <c r="W38" s="348">
        <v>7.0961999999999996</v>
      </c>
      <c r="X38" s="348">
        <v>7.0986000000000002</v>
      </c>
      <c r="Y38" s="375">
        <v>6.2244000000000002</v>
      </c>
      <c r="Z38" s="348">
        <v>6.6999000000000004</v>
      </c>
      <c r="AA38" s="348">
        <v>6.8316999999999997</v>
      </c>
      <c r="AB38" s="348">
        <v>5.6039000000000003</v>
      </c>
      <c r="AC38" s="348">
        <v>5.7986000000000004</v>
      </c>
      <c r="AD38" s="348">
        <v>5.9257999999999997</v>
      </c>
      <c r="AE38" s="348">
        <v>13.9032</v>
      </c>
      <c r="AF38" s="348">
        <v>7.367</v>
      </c>
      <c r="AG38" s="569"/>
      <c r="AH38" s="346">
        <v>16</v>
      </c>
      <c r="AI38" s="346">
        <v>11</v>
      </c>
      <c r="AJ38" s="346">
        <v>6</v>
      </c>
      <c r="AK38" s="346">
        <v>9</v>
      </c>
      <c r="AL38" s="346">
        <v>9</v>
      </c>
      <c r="AM38" s="346">
        <v>8</v>
      </c>
      <c r="AN38" s="346">
        <v>6</v>
      </c>
      <c r="AO38" s="573">
        <v>6</v>
      </c>
      <c r="AP38" s="346">
        <v>4</v>
      </c>
      <c r="AQ38" s="346">
        <v>4</v>
      </c>
      <c r="AR38" s="346">
        <v>4</v>
      </c>
      <c r="AS38" s="346">
        <v>4</v>
      </c>
      <c r="AT38" s="346">
        <v>2</v>
      </c>
      <c r="AU38" s="346">
        <v>9</v>
      </c>
      <c r="AV38" s="346">
        <v>7</v>
      </c>
      <c r="AW38" s="346">
        <v>6</v>
      </c>
      <c r="AX38" s="346">
        <v>4</v>
      </c>
      <c r="AY38" s="346">
        <v>9</v>
      </c>
      <c r="AZ38" s="584"/>
      <c r="BA38" s="467">
        <v>15.21</v>
      </c>
      <c r="BB38" s="348">
        <v>66.260000000000005</v>
      </c>
      <c r="BC38" s="348">
        <v>7.03</v>
      </c>
      <c r="BD38" s="348">
        <v>8.24</v>
      </c>
      <c r="BE38" s="375">
        <v>0.02</v>
      </c>
      <c r="BF38" s="375">
        <v>3.23</v>
      </c>
      <c r="BG38" s="374"/>
      <c r="BH38" s="594">
        <v>3.23</v>
      </c>
      <c r="BI38" s="348">
        <v>39.81</v>
      </c>
      <c r="BJ38" s="348" t="s">
        <v>430</v>
      </c>
      <c r="BK38" s="348">
        <v>41.72</v>
      </c>
      <c r="BL38" s="348" t="s">
        <v>430</v>
      </c>
      <c r="BM38" s="375">
        <v>4.68</v>
      </c>
      <c r="BN38" s="375" t="s">
        <v>430</v>
      </c>
      <c r="BO38" s="375">
        <v>10.53</v>
      </c>
      <c r="BP38" s="375" t="s">
        <v>430</v>
      </c>
      <c r="BQ38" s="375">
        <v>0.02</v>
      </c>
      <c r="BR38" s="466"/>
      <c r="BS38" s="373">
        <v>1.88327252018833</v>
      </c>
      <c r="BT38" s="354">
        <v>8.67673588086768</v>
      </c>
      <c r="BU38" s="430"/>
      <c r="BV38" s="374" t="s">
        <v>554</v>
      </c>
    </row>
    <row r="39" spans="1:74" s="428" customFormat="1" x14ac:dyDescent="0.25">
      <c r="A39" s="345" t="s">
        <v>7535</v>
      </c>
      <c r="B39" s="374"/>
      <c r="C39" s="719">
        <v>42073</v>
      </c>
      <c r="D39" s="373"/>
      <c r="E39" s="346">
        <v>4277.47</v>
      </c>
      <c r="F39" s="373"/>
      <c r="G39" s="347">
        <v>20.947500000000002</v>
      </c>
      <c r="H39" s="374"/>
      <c r="I39" s="348">
        <v>1.0931599999999999</v>
      </c>
      <c r="J39" s="348">
        <v>7.5874899999999998</v>
      </c>
      <c r="K39" s="348">
        <v>0.86955000000000005</v>
      </c>
      <c r="L39" s="348">
        <v>0.93774999999999997</v>
      </c>
      <c r="M39" s="362"/>
      <c r="N39" s="348">
        <v>13.0731</v>
      </c>
      <c r="O39" s="348">
        <v>9.6492000000000004</v>
      </c>
      <c r="P39" s="348">
        <v>12.9011</v>
      </c>
      <c r="Q39" s="348">
        <v>17.4282</v>
      </c>
      <c r="R39" s="348">
        <v>10.548400000000001</v>
      </c>
      <c r="S39" s="348">
        <v>6.1917999999999997</v>
      </c>
      <c r="T39" s="348">
        <v>5.5015999999999998</v>
      </c>
      <c r="U39" s="348">
        <v>5.593</v>
      </c>
      <c r="V39" s="348">
        <v>5.6002999999999998</v>
      </c>
      <c r="W39" s="348">
        <v>6.7934999999999999</v>
      </c>
      <c r="X39" s="348">
        <v>6.8452000000000002</v>
      </c>
      <c r="Y39" s="375">
        <v>5.9977</v>
      </c>
      <c r="Z39" s="348">
        <v>6.5216000000000003</v>
      </c>
      <c r="AA39" s="348">
        <v>6.9764999999999997</v>
      </c>
      <c r="AB39" s="348">
        <v>5.4393000000000002</v>
      </c>
      <c r="AC39" s="348">
        <v>5.5232999999999999</v>
      </c>
      <c r="AD39" s="348">
        <v>5.6086999999999998</v>
      </c>
      <c r="AE39" s="348">
        <v>14.825799999999999</v>
      </c>
      <c r="AF39" s="348">
        <v>6.7735000000000003</v>
      </c>
      <c r="AG39" s="569"/>
      <c r="AH39" s="346">
        <v>8</v>
      </c>
      <c r="AI39" s="346">
        <v>7</v>
      </c>
      <c r="AJ39" s="346">
        <v>2</v>
      </c>
      <c r="AK39" s="346">
        <v>2</v>
      </c>
      <c r="AL39" s="346">
        <v>6</v>
      </c>
      <c r="AM39" s="346">
        <v>10</v>
      </c>
      <c r="AN39" s="346">
        <v>12</v>
      </c>
      <c r="AO39" s="573">
        <v>12</v>
      </c>
      <c r="AP39" s="346">
        <v>13</v>
      </c>
      <c r="AQ39" s="346">
        <v>10</v>
      </c>
      <c r="AR39" s="346">
        <v>11</v>
      </c>
      <c r="AS39" s="346">
        <v>8</v>
      </c>
      <c r="AT39" s="346">
        <v>8</v>
      </c>
      <c r="AU39" s="346">
        <v>7</v>
      </c>
      <c r="AV39" s="346">
        <v>10</v>
      </c>
      <c r="AW39" s="346">
        <v>11</v>
      </c>
      <c r="AX39" s="346">
        <v>12</v>
      </c>
      <c r="AY39" s="346">
        <v>2</v>
      </c>
      <c r="AZ39" s="584"/>
      <c r="BA39" s="467">
        <v>14.38</v>
      </c>
      <c r="BB39" s="348">
        <v>84.42</v>
      </c>
      <c r="BC39" s="348" t="s">
        <v>430</v>
      </c>
      <c r="BD39" s="348" t="s">
        <v>430</v>
      </c>
      <c r="BE39" s="375" t="s">
        <v>430</v>
      </c>
      <c r="BF39" s="375">
        <v>1.2</v>
      </c>
      <c r="BG39" s="374"/>
      <c r="BH39" s="594">
        <v>1.2</v>
      </c>
      <c r="BI39" s="348">
        <v>34.08</v>
      </c>
      <c r="BJ39" s="348">
        <v>2.0099999999999998</v>
      </c>
      <c r="BK39" s="348">
        <v>48.32</v>
      </c>
      <c r="BL39" s="348" t="s">
        <v>430</v>
      </c>
      <c r="BM39" s="375">
        <v>8.59</v>
      </c>
      <c r="BN39" s="375" t="s">
        <v>430</v>
      </c>
      <c r="BO39" s="375">
        <v>5.79</v>
      </c>
      <c r="BP39" s="375" t="s">
        <v>430</v>
      </c>
      <c r="BQ39" s="375" t="s">
        <v>430</v>
      </c>
      <c r="BR39" s="466"/>
      <c r="BS39" s="373">
        <v>8.1194117083761199</v>
      </c>
      <c r="BT39" s="354">
        <v>7.4595501785080902</v>
      </c>
      <c r="BU39" s="430"/>
      <c r="BV39" s="374" t="s">
        <v>554</v>
      </c>
    </row>
    <row r="40" spans="1:74" s="428" customFormat="1" x14ac:dyDescent="0.25">
      <c r="A40" s="345" t="s">
        <v>7536</v>
      </c>
      <c r="B40" s="374"/>
      <c r="C40" s="719">
        <v>39195</v>
      </c>
      <c r="D40" s="373"/>
      <c r="E40" s="346">
        <v>2528.58</v>
      </c>
      <c r="F40" s="373"/>
      <c r="G40" s="347">
        <v>3761.1318000000001</v>
      </c>
      <c r="H40" s="374"/>
      <c r="I40" s="348">
        <v>0.88</v>
      </c>
      <c r="J40" s="348">
        <v>7.77</v>
      </c>
      <c r="K40" s="348">
        <v>0.69</v>
      </c>
      <c r="L40" s="348">
        <v>0.81</v>
      </c>
      <c r="M40" s="362"/>
      <c r="N40" s="348">
        <v>13.217499999999999</v>
      </c>
      <c r="O40" s="348">
        <v>9.4763999999999999</v>
      </c>
      <c r="P40" s="348">
        <v>11.0924</v>
      </c>
      <c r="Q40" s="348">
        <v>15.3741</v>
      </c>
      <c r="R40" s="348">
        <v>9.9183000000000003</v>
      </c>
      <c r="S40" s="348">
        <v>6.2876000000000003</v>
      </c>
      <c r="T40" s="348">
        <v>5.7850999999999999</v>
      </c>
      <c r="U40" s="348">
        <v>5.9610000000000003</v>
      </c>
      <c r="V40" s="348">
        <v>5.9672999999999998</v>
      </c>
      <c r="W40" s="348">
        <v>7.1687000000000003</v>
      </c>
      <c r="X40" s="348">
        <v>7.1609999999999996</v>
      </c>
      <c r="Y40" s="375">
        <v>7.3281000000000001</v>
      </c>
      <c r="Z40" s="348">
        <v>5.9926000000000004</v>
      </c>
      <c r="AA40" s="348">
        <v>6.8781999999999996</v>
      </c>
      <c r="AB40" s="348">
        <v>5.6715999999999998</v>
      </c>
      <c r="AC40" s="348">
        <v>5.8723000000000001</v>
      </c>
      <c r="AD40" s="348">
        <v>5.9871999999999996</v>
      </c>
      <c r="AE40" s="348">
        <v>13.589399999999999</v>
      </c>
      <c r="AF40" s="348">
        <v>7.1558999999999999</v>
      </c>
      <c r="AG40" s="569"/>
      <c r="AH40" s="346">
        <v>7</v>
      </c>
      <c r="AI40" s="346">
        <v>8</v>
      </c>
      <c r="AJ40" s="346">
        <v>9</v>
      </c>
      <c r="AK40" s="346">
        <v>15</v>
      </c>
      <c r="AL40" s="346">
        <v>12</v>
      </c>
      <c r="AM40" s="346">
        <v>7</v>
      </c>
      <c r="AN40" s="346">
        <v>4</v>
      </c>
      <c r="AO40" s="573">
        <v>3</v>
      </c>
      <c r="AP40" s="346">
        <v>3</v>
      </c>
      <c r="AQ40" s="346">
        <v>3</v>
      </c>
      <c r="AR40" s="346">
        <v>3</v>
      </c>
      <c r="AS40" s="346">
        <v>1</v>
      </c>
      <c r="AT40" s="346">
        <v>14</v>
      </c>
      <c r="AU40" s="346">
        <v>8</v>
      </c>
      <c r="AV40" s="346">
        <v>5</v>
      </c>
      <c r="AW40" s="346">
        <v>3</v>
      </c>
      <c r="AX40" s="346">
        <v>2</v>
      </c>
      <c r="AY40" s="346">
        <v>15</v>
      </c>
      <c r="AZ40" s="584"/>
      <c r="BA40" s="467">
        <v>6.16</v>
      </c>
      <c r="BB40" s="348">
        <v>73.569999999999993</v>
      </c>
      <c r="BC40" s="348">
        <v>2.37</v>
      </c>
      <c r="BD40" s="348">
        <v>6.97</v>
      </c>
      <c r="BE40" s="375" t="s">
        <v>430</v>
      </c>
      <c r="BF40" s="375">
        <v>10.93</v>
      </c>
      <c r="BG40" s="374"/>
      <c r="BH40" s="594">
        <v>10.93</v>
      </c>
      <c r="BI40" s="348">
        <v>15.83</v>
      </c>
      <c r="BJ40" s="348">
        <v>2.99</v>
      </c>
      <c r="BK40" s="348">
        <v>64.09</v>
      </c>
      <c r="BL40" s="348" t="s">
        <v>430</v>
      </c>
      <c r="BM40" s="375" t="s">
        <v>430</v>
      </c>
      <c r="BN40" s="375" t="s">
        <v>430</v>
      </c>
      <c r="BO40" s="375">
        <v>6.16</v>
      </c>
      <c r="BP40" s="375" t="s">
        <v>430</v>
      </c>
      <c r="BQ40" s="375" t="s">
        <v>430</v>
      </c>
      <c r="BR40" s="466"/>
      <c r="BS40" s="373">
        <v>7.9305232607930503</v>
      </c>
      <c r="BT40" s="354">
        <v>10.642840311064299</v>
      </c>
      <c r="BU40" s="430"/>
      <c r="BV40" s="374" t="s">
        <v>554</v>
      </c>
    </row>
    <row r="41" spans="1:74" s="428" customFormat="1" x14ac:dyDescent="0.25">
      <c r="A41" s="345" t="s">
        <v>7537</v>
      </c>
      <c r="B41" s="374"/>
      <c r="C41" s="719">
        <v>38601</v>
      </c>
      <c r="D41" s="373"/>
      <c r="E41" s="346">
        <v>2156.36</v>
      </c>
      <c r="F41" s="373"/>
      <c r="G41" s="347">
        <v>4160.6716999999999</v>
      </c>
      <c r="H41" s="374"/>
      <c r="I41" s="348">
        <v>1.1194500000000001</v>
      </c>
      <c r="J41" s="348">
        <v>7.25</v>
      </c>
      <c r="K41" s="348">
        <v>0.89507000000000003</v>
      </c>
      <c r="L41" s="348">
        <v>0.92959000000000003</v>
      </c>
      <c r="M41" s="362"/>
      <c r="N41" s="348">
        <v>9.6463000000000001</v>
      </c>
      <c r="O41" s="348">
        <v>11.2918</v>
      </c>
      <c r="P41" s="348">
        <v>12.7707</v>
      </c>
      <c r="Q41" s="348">
        <v>17.0747</v>
      </c>
      <c r="R41" s="348">
        <v>11.2286</v>
      </c>
      <c r="S41" s="348">
        <v>6.5076000000000001</v>
      </c>
      <c r="T41" s="348">
        <v>5.8529</v>
      </c>
      <c r="U41" s="348">
        <v>5.8846999999999996</v>
      </c>
      <c r="V41" s="348">
        <v>5.8113000000000001</v>
      </c>
      <c r="W41" s="348">
        <v>6.9127000000000001</v>
      </c>
      <c r="X41" s="348">
        <v>6.9238</v>
      </c>
      <c r="Y41" s="375">
        <v>6.0366999999999997</v>
      </c>
      <c r="Z41" s="348">
        <v>6.0194999999999999</v>
      </c>
      <c r="AA41" s="348">
        <v>7.3842999999999996</v>
      </c>
      <c r="AB41" s="348">
        <v>5.8182999999999998</v>
      </c>
      <c r="AC41" s="348">
        <v>5.8437999999999999</v>
      </c>
      <c r="AD41" s="348">
        <v>5.8205999999999998</v>
      </c>
      <c r="AE41" s="348">
        <v>14.648</v>
      </c>
      <c r="AF41" s="348">
        <v>7.0964999999999998</v>
      </c>
      <c r="AG41" s="569"/>
      <c r="AH41" s="346">
        <v>13</v>
      </c>
      <c r="AI41" s="346">
        <v>3</v>
      </c>
      <c r="AJ41" s="346">
        <v>3</v>
      </c>
      <c r="AK41" s="346">
        <v>3</v>
      </c>
      <c r="AL41" s="346">
        <v>1</v>
      </c>
      <c r="AM41" s="346">
        <v>4</v>
      </c>
      <c r="AN41" s="346">
        <v>3</v>
      </c>
      <c r="AO41" s="573">
        <v>4</v>
      </c>
      <c r="AP41" s="346">
        <v>6</v>
      </c>
      <c r="AQ41" s="346">
        <v>5</v>
      </c>
      <c r="AR41" s="346">
        <v>7</v>
      </c>
      <c r="AS41" s="346">
        <v>5</v>
      </c>
      <c r="AT41" s="346">
        <v>13</v>
      </c>
      <c r="AU41" s="346">
        <v>1</v>
      </c>
      <c r="AV41" s="346">
        <v>3</v>
      </c>
      <c r="AW41" s="346">
        <v>4</v>
      </c>
      <c r="AX41" s="346">
        <v>6</v>
      </c>
      <c r="AY41" s="346">
        <v>5</v>
      </c>
      <c r="AZ41" s="584"/>
      <c r="BA41" s="467">
        <v>14.09</v>
      </c>
      <c r="BB41" s="348">
        <v>73.97</v>
      </c>
      <c r="BC41" s="348">
        <v>4.87</v>
      </c>
      <c r="BD41" s="348">
        <v>3.8</v>
      </c>
      <c r="BE41" s="375" t="s">
        <v>430</v>
      </c>
      <c r="BF41" s="375">
        <v>3.27</v>
      </c>
      <c r="BG41" s="374"/>
      <c r="BH41" s="594">
        <v>3.27</v>
      </c>
      <c r="BI41" s="348">
        <v>33.020000000000003</v>
      </c>
      <c r="BJ41" s="348">
        <v>11.56</v>
      </c>
      <c r="BK41" s="348">
        <v>38.049999999999997</v>
      </c>
      <c r="BL41" s="348" t="s">
        <v>430</v>
      </c>
      <c r="BM41" s="375">
        <v>7.8</v>
      </c>
      <c r="BN41" s="375" t="s">
        <v>430</v>
      </c>
      <c r="BO41" s="375">
        <v>6.29</v>
      </c>
      <c r="BP41" s="375" t="s">
        <v>430</v>
      </c>
      <c r="BQ41" s="375" t="s">
        <v>430</v>
      </c>
      <c r="BR41" s="466"/>
      <c r="BS41" s="373">
        <v>7.4005096107400501</v>
      </c>
      <c r="BT41" s="354">
        <v>8.5716637508571694</v>
      </c>
      <c r="BU41" s="430"/>
      <c r="BV41" s="374" t="s">
        <v>554</v>
      </c>
    </row>
    <row r="42" spans="1:74" s="428" customFormat="1" x14ac:dyDescent="0.25">
      <c r="A42" s="345" t="s">
        <v>7538</v>
      </c>
      <c r="B42" s="374"/>
      <c r="C42" s="719">
        <v>39512</v>
      </c>
      <c r="D42" s="373"/>
      <c r="E42" s="346">
        <v>1941.61</v>
      </c>
      <c r="F42" s="373"/>
      <c r="G42" s="347">
        <v>2385.0153</v>
      </c>
      <c r="H42" s="374"/>
      <c r="I42" s="348">
        <v>0.98740000000000006</v>
      </c>
      <c r="J42" s="348">
        <v>7.66</v>
      </c>
      <c r="K42" s="348">
        <v>0.88</v>
      </c>
      <c r="L42" s="348">
        <v>0.94</v>
      </c>
      <c r="M42" s="362"/>
      <c r="N42" s="348">
        <v>11.2212</v>
      </c>
      <c r="O42" s="348">
        <v>8.6498000000000008</v>
      </c>
      <c r="P42" s="348">
        <v>12.2021</v>
      </c>
      <c r="Q42" s="348">
        <v>17.4953</v>
      </c>
      <c r="R42" s="348">
        <v>10.9925</v>
      </c>
      <c r="S42" s="348">
        <v>6.2245999999999997</v>
      </c>
      <c r="T42" s="348">
        <v>5.4238999999999997</v>
      </c>
      <c r="U42" s="348">
        <v>5.5037000000000003</v>
      </c>
      <c r="V42" s="348">
        <v>5.5662000000000003</v>
      </c>
      <c r="W42" s="348">
        <v>6.7477999999999998</v>
      </c>
      <c r="X42" s="348">
        <v>6.7839999999999998</v>
      </c>
      <c r="Y42" s="375">
        <v>5.8246000000000002</v>
      </c>
      <c r="Z42" s="348">
        <v>5.9013999999999998</v>
      </c>
      <c r="AA42" s="348">
        <v>6.9889000000000001</v>
      </c>
      <c r="AB42" s="348">
        <v>5.3246000000000002</v>
      </c>
      <c r="AC42" s="348">
        <v>5.4503000000000004</v>
      </c>
      <c r="AD42" s="348">
        <v>5.5701000000000001</v>
      </c>
      <c r="AE42" s="348">
        <v>14.7033</v>
      </c>
      <c r="AF42" s="348">
        <v>4.8647</v>
      </c>
      <c r="AG42" s="569"/>
      <c r="AH42" s="346">
        <v>9</v>
      </c>
      <c r="AI42" s="346">
        <v>10</v>
      </c>
      <c r="AJ42" s="346">
        <v>5</v>
      </c>
      <c r="AK42" s="346">
        <v>1</v>
      </c>
      <c r="AL42" s="346">
        <v>2</v>
      </c>
      <c r="AM42" s="346">
        <v>9</v>
      </c>
      <c r="AN42" s="346">
        <v>14</v>
      </c>
      <c r="AO42" s="573">
        <v>14</v>
      </c>
      <c r="AP42" s="346">
        <v>14</v>
      </c>
      <c r="AQ42" s="346">
        <v>12</v>
      </c>
      <c r="AR42" s="346">
        <v>12</v>
      </c>
      <c r="AS42" s="346">
        <v>15</v>
      </c>
      <c r="AT42" s="346">
        <v>16</v>
      </c>
      <c r="AU42" s="346">
        <v>6</v>
      </c>
      <c r="AV42" s="346">
        <v>14</v>
      </c>
      <c r="AW42" s="346">
        <v>14</v>
      </c>
      <c r="AX42" s="346">
        <v>14</v>
      </c>
      <c r="AY42" s="346">
        <v>3</v>
      </c>
      <c r="AZ42" s="584"/>
      <c r="BA42" s="467">
        <v>9.33</v>
      </c>
      <c r="BB42" s="348">
        <v>72.41</v>
      </c>
      <c r="BC42" s="348">
        <v>6.84</v>
      </c>
      <c r="BD42" s="348">
        <v>5.27</v>
      </c>
      <c r="BE42" s="375" t="s">
        <v>430</v>
      </c>
      <c r="BF42" s="375">
        <v>6.16</v>
      </c>
      <c r="BG42" s="374"/>
      <c r="BH42" s="594">
        <v>6.16</v>
      </c>
      <c r="BI42" s="348">
        <v>31.68</v>
      </c>
      <c r="BJ42" s="348">
        <v>9.23</v>
      </c>
      <c r="BK42" s="348">
        <v>43.6</v>
      </c>
      <c r="BL42" s="348" t="s">
        <v>430</v>
      </c>
      <c r="BM42" s="375">
        <v>4.51</v>
      </c>
      <c r="BN42" s="375" t="s">
        <v>430</v>
      </c>
      <c r="BO42" s="375">
        <v>4.82</v>
      </c>
      <c r="BP42" s="375" t="s">
        <v>430</v>
      </c>
      <c r="BQ42" s="375" t="s">
        <v>430</v>
      </c>
      <c r="BR42" s="466"/>
      <c r="BS42" s="373">
        <v>7.7296489815459299</v>
      </c>
      <c r="BT42" s="354">
        <v>12.486380802497299</v>
      </c>
      <c r="BU42" s="430"/>
      <c r="BV42" s="374" t="s">
        <v>554</v>
      </c>
    </row>
    <row r="43" spans="1:74" s="428" customFormat="1" x14ac:dyDescent="0.25">
      <c r="A43" s="345" t="s">
        <v>7539</v>
      </c>
      <c r="B43" s="374"/>
      <c r="C43" s="719">
        <v>39100</v>
      </c>
      <c r="D43" s="373"/>
      <c r="E43" s="346">
        <v>1709.07</v>
      </c>
      <c r="F43" s="373"/>
      <c r="G43" s="347">
        <v>3999.6592000000001</v>
      </c>
      <c r="H43" s="374"/>
      <c r="I43" s="348">
        <v>0.84109999999999996</v>
      </c>
      <c r="J43" s="348">
        <v>7.59</v>
      </c>
      <c r="K43" s="348">
        <v>0.78081999999999996</v>
      </c>
      <c r="L43" s="348">
        <v>0.81369999999999998</v>
      </c>
      <c r="M43" s="362"/>
      <c r="N43" s="348">
        <v>15.23</v>
      </c>
      <c r="O43" s="348">
        <v>10.077400000000001</v>
      </c>
      <c r="P43" s="348">
        <v>11.366899999999999</v>
      </c>
      <c r="Q43" s="348">
        <v>14.9916</v>
      </c>
      <c r="R43" s="348">
        <v>9.5380000000000003</v>
      </c>
      <c r="S43" s="348">
        <v>6.1707000000000001</v>
      </c>
      <c r="T43" s="348">
        <v>5.5166000000000004</v>
      </c>
      <c r="U43" s="348">
        <v>5.6207000000000003</v>
      </c>
      <c r="V43" s="348">
        <v>5.6920999999999999</v>
      </c>
      <c r="W43" s="348">
        <v>6.8615000000000004</v>
      </c>
      <c r="X43" s="348">
        <v>6.9328000000000003</v>
      </c>
      <c r="Y43" s="375">
        <v>5.9816000000000003</v>
      </c>
      <c r="Z43" s="348">
        <v>6.5434000000000001</v>
      </c>
      <c r="AA43" s="348">
        <v>6.8263999999999996</v>
      </c>
      <c r="AB43" s="348">
        <v>5.4268000000000001</v>
      </c>
      <c r="AC43" s="348">
        <v>5.5682999999999998</v>
      </c>
      <c r="AD43" s="348">
        <v>5.6951999999999998</v>
      </c>
      <c r="AE43" s="348">
        <v>13.0299</v>
      </c>
      <c r="AF43" s="348">
        <v>7.3960999999999997</v>
      </c>
      <c r="AG43" s="569"/>
      <c r="AH43" s="346">
        <v>2</v>
      </c>
      <c r="AI43" s="346">
        <v>5</v>
      </c>
      <c r="AJ43" s="346">
        <v>8</v>
      </c>
      <c r="AK43" s="346">
        <v>16</v>
      </c>
      <c r="AL43" s="346">
        <v>14</v>
      </c>
      <c r="AM43" s="346">
        <v>11</v>
      </c>
      <c r="AN43" s="346">
        <v>10</v>
      </c>
      <c r="AO43" s="573">
        <v>10</v>
      </c>
      <c r="AP43" s="346">
        <v>10</v>
      </c>
      <c r="AQ43" s="346">
        <v>8</v>
      </c>
      <c r="AR43" s="346">
        <v>6</v>
      </c>
      <c r="AS43" s="346">
        <v>10</v>
      </c>
      <c r="AT43" s="346">
        <v>7</v>
      </c>
      <c r="AU43" s="346">
        <v>10</v>
      </c>
      <c r="AV43" s="346">
        <v>11</v>
      </c>
      <c r="AW43" s="346">
        <v>10</v>
      </c>
      <c r="AX43" s="346">
        <v>9</v>
      </c>
      <c r="AY43" s="346">
        <v>16</v>
      </c>
      <c r="AZ43" s="584"/>
      <c r="BA43" s="467">
        <v>9.77</v>
      </c>
      <c r="BB43" s="348">
        <v>69.77</v>
      </c>
      <c r="BC43" s="348">
        <v>7.07</v>
      </c>
      <c r="BD43" s="348">
        <v>5.23</v>
      </c>
      <c r="BE43" s="375" t="s">
        <v>430</v>
      </c>
      <c r="BF43" s="375">
        <v>8.16</v>
      </c>
      <c r="BG43" s="374"/>
      <c r="BH43" s="594">
        <v>8.16</v>
      </c>
      <c r="BI43" s="348">
        <v>38.29</v>
      </c>
      <c r="BJ43" s="348">
        <v>3.84</v>
      </c>
      <c r="BK43" s="348">
        <v>39.93</v>
      </c>
      <c r="BL43" s="348" t="s">
        <v>430</v>
      </c>
      <c r="BM43" s="375">
        <v>1.51</v>
      </c>
      <c r="BN43" s="375" t="s">
        <v>430</v>
      </c>
      <c r="BO43" s="375">
        <v>8.26</v>
      </c>
      <c r="BP43" s="375" t="s">
        <v>430</v>
      </c>
      <c r="BQ43" s="375" t="s">
        <v>430</v>
      </c>
      <c r="BR43" s="466"/>
      <c r="BS43" s="373">
        <v>4.1598593995840103</v>
      </c>
      <c r="BT43" s="354">
        <v>4.6705982595329401</v>
      </c>
      <c r="BU43" s="430"/>
      <c r="BV43" s="374" t="s">
        <v>554</v>
      </c>
    </row>
    <row r="44" spans="1:74" s="428" customFormat="1" x14ac:dyDescent="0.25">
      <c r="A44" s="345" t="s">
        <v>7540</v>
      </c>
      <c r="B44" s="374"/>
      <c r="C44" s="719">
        <v>37781</v>
      </c>
      <c r="D44" s="373"/>
      <c r="E44" s="346">
        <v>1576.21</v>
      </c>
      <c r="F44" s="373"/>
      <c r="G44" s="347">
        <v>41.755000000000003</v>
      </c>
      <c r="H44" s="374"/>
      <c r="I44" s="348">
        <v>0.88676999999999995</v>
      </c>
      <c r="J44" s="348">
        <v>7.6</v>
      </c>
      <c r="K44" s="348">
        <v>0.83194999999999997</v>
      </c>
      <c r="L44" s="348">
        <v>0.86699000000000004</v>
      </c>
      <c r="M44" s="362"/>
      <c r="N44" s="348">
        <v>10.5802</v>
      </c>
      <c r="O44" s="348">
        <v>8.7186000000000003</v>
      </c>
      <c r="P44" s="348">
        <v>10.9122</v>
      </c>
      <c r="Q44" s="348">
        <v>16.165199999999999</v>
      </c>
      <c r="R44" s="348">
        <v>10.0876</v>
      </c>
      <c r="S44" s="348">
        <v>6.6505000000000001</v>
      </c>
      <c r="T44" s="348">
        <v>5.6173999999999999</v>
      </c>
      <c r="U44" s="348">
        <v>5.5628000000000002</v>
      </c>
      <c r="V44" s="348">
        <v>5.6035000000000004</v>
      </c>
      <c r="W44" s="348">
        <v>6.6258999999999997</v>
      </c>
      <c r="X44" s="348">
        <v>6.6132</v>
      </c>
      <c r="Y44" s="375">
        <v>5.7290000000000001</v>
      </c>
      <c r="Z44" s="348">
        <v>5.9336000000000002</v>
      </c>
      <c r="AA44" s="348">
        <v>7.3712</v>
      </c>
      <c r="AB44" s="348">
        <v>5.5799000000000003</v>
      </c>
      <c r="AC44" s="348">
        <v>5.5103999999999997</v>
      </c>
      <c r="AD44" s="348">
        <v>5.6154000000000002</v>
      </c>
      <c r="AE44" s="348">
        <v>13.9435</v>
      </c>
      <c r="AF44" s="348">
        <v>6.3994</v>
      </c>
      <c r="AG44" s="569"/>
      <c r="AH44" s="346">
        <v>12</v>
      </c>
      <c r="AI44" s="346">
        <v>9</v>
      </c>
      <c r="AJ44" s="346">
        <v>11</v>
      </c>
      <c r="AK44" s="346">
        <v>10</v>
      </c>
      <c r="AL44" s="346">
        <v>10</v>
      </c>
      <c r="AM44" s="346">
        <v>1</v>
      </c>
      <c r="AN44" s="346">
        <v>9</v>
      </c>
      <c r="AO44" s="573">
        <v>13</v>
      </c>
      <c r="AP44" s="346">
        <v>12</v>
      </c>
      <c r="AQ44" s="346">
        <v>14</v>
      </c>
      <c r="AR44" s="346">
        <v>15</v>
      </c>
      <c r="AS44" s="346">
        <v>16</v>
      </c>
      <c r="AT44" s="346">
        <v>15</v>
      </c>
      <c r="AU44" s="346">
        <v>2</v>
      </c>
      <c r="AV44" s="346">
        <v>8</v>
      </c>
      <c r="AW44" s="346">
        <v>13</v>
      </c>
      <c r="AX44" s="346">
        <v>11</v>
      </c>
      <c r="AY44" s="346">
        <v>8</v>
      </c>
      <c r="AZ44" s="584"/>
      <c r="BA44" s="467">
        <v>10.039999999999999</v>
      </c>
      <c r="BB44" s="348">
        <v>79.260000000000005</v>
      </c>
      <c r="BC44" s="348">
        <v>0.32</v>
      </c>
      <c r="BD44" s="348">
        <v>6.4</v>
      </c>
      <c r="BE44" s="375" t="s">
        <v>430</v>
      </c>
      <c r="BF44" s="375">
        <v>3.97</v>
      </c>
      <c r="BG44" s="374"/>
      <c r="BH44" s="594">
        <v>3.97</v>
      </c>
      <c r="BI44" s="348">
        <v>41.68</v>
      </c>
      <c r="BJ44" s="348">
        <v>10.6</v>
      </c>
      <c r="BK44" s="348">
        <v>33.71</v>
      </c>
      <c r="BL44" s="348" t="s">
        <v>430</v>
      </c>
      <c r="BM44" s="375">
        <v>0.72</v>
      </c>
      <c r="BN44" s="375" t="s">
        <v>430</v>
      </c>
      <c r="BO44" s="375">
        <v>9.32</v>
      </c>
      <c r="BP44" s="375" t="s">
        <v>430</v>
      </c>
      <c r="BQ44" s="375" t="s">
        <v>430</v>
      </c>
      <c r="BR44" s="466"/>
      <c r="BS44" s="373">
        <v>1.9688776998031099</v>
      </c>
      <c r="BT44" s="354">
        <v>6.5352381293464701</v>
      </c>
      <c r="BU44" s="430"/>
      <c r="BV44" s="374" t="s">
        <v>554</v>
      </c>
    </row>
    <row r="45" spans="1:74" s="428" customFormat="1" x14ac:dyDescent="0.25">
      <c r="A45" s="345" t="s">
        <v>7541</v>
      </c>
      <c r="B45" s="374"/>
      <c r="C45" s="719">
        <v>38415</v>
      </c>
      <c r="D45" s="373"/>
      <c r="E45" s="346">
        <v>1101.5899999999999</v>
      </c>
      <c r="F45" s="373"/>
      <c r="G45" s="347">
        <v>44.601399999999998</v>
      </c>
      <c r="H45" s="374"/>
      <c r="I45" s="348">
        <v>1.17</v>
      </c>
      <c r="J45" s="348">
        <v>7.54</v>
      </c>
      <c r="K45" s="348">
        <v>0.8</v>
      </c>
      <c r="L45" s="348">
        <v>0.85</v>
      </c>
      <c r="M45" s="362"/>
      <c r="N45" s="348">
        <v>7.5305</v>
      </c>
      <c r="O45" s="348">
        <v>10.4567</v>
      </c>
      <c r="P45" s="348">
        <v>13.4557</v>
      </c>
      <c r="Q45" s="348">
        <v>15.837400000000001</v>
      </c>
      <c r="R45" s="348">
        <v>10.3111</v>
      </c>
      <c r="S45" s="348">
        <v>6.3792</v>
      </c>
      <c r="T45" s="348">
        <v>5.7674000000000003</v>
      </c>
      <c r="U45" s="348">
        <v>5.7702999999999998</v>
      </c>
      <c r="V45" s="348">
        <v>5.7986000000000004</v>
      </c>
      <c r="W45" s="348">
        <v>6.8840000000000003</v>
      </c>
      <c r="X45" s="348">
        <v>6.9351000000000003</v>
      </c>
      <c r="Y45" s="375">
        <v>5.9927999999999999</v>
      </c>
      <c r="Z45" s="348">
        <v>6.4008000000000003</v>
      </c>
      <c r="AA45" s="348">
        <v>7.1285999999999996</v>
      </c>
      <c r="AB45" s="348">
        <v>5.6513</v>
      </c>
      <c r="AC45" s="348">
        <v>5.7111999999999998</v>
      </c>
      <c r="AD45" s="348">
        <v>5.7864000000000004</v>
      </c>
      <c r="AE45" s="348">
        <v>13.5953</v>
      </c>
      <c r="AF45" s="348">
        <v>7.2704000000000004</v>
      </c>
      <c r="AG45" s="569"/>
      <c r="AH45" s="346">
        <v>17</v>
      </c>
      <c r="AI45" s="346">
        <v>4</v>
      </c>
      <c r="AJ45" s="346">
        <v>1</v>
      </c>
      <c r="AK45" s="346">
        <v>11</v>
      </c>
      <c r="AL45" s="346">
        <v>8</v>
      </c>
      <c r="AM45" s="346">
        <v>5</v>
      </c>
      <c r="AN45" s="346">
        <v>5</v>
      </c>
      <c r="AO45" s="573">
        <v>7</v>
      </c>
      <c r="AP45" s="346">
        <v>7</v>
      </c>
      <c r="AQ45" s="346">
        <v>6</v>
      </c>
      <c r="AR45" s="346">
        <v>5</v>
      </c>
      <c r="AS45" s="346">
        <v>9</v>
      </c>
      <c r="AT45" s="346">
        <v>11</v>
      </c>
      <c r="AU45" s="346">
        <v>3</v>
      </c>
      <c r="AV45" s="346">
        <v>6</v>
      </c>
      <c r="AW45" s="346">
        <v>7</v>
      </c>
      <c r="AX45" s="346">
        <v>7</v>
      </c>
      <c r="AY45" s="346">
        <v>14</v>
      </c>
      <c r="AZ45" s="584"/>
      <c r="BA45" s="467">
        <v>9.68</v>
      </c>
      <c r="BB45" s="348">
        <v>86.88</v>
      </c>
      <c r="BC45" s="348" t="s">
        <v>430</v>
      </c>
      <c r="BD45" s="348" t="s">
        <v>430</v>
      </c>
      <c r="BE45" s="375" t="s">
        <v>430</v>
      </c>
      <c r="BF45" s="375">
        <v>3.44</v>
      </c>
      <c r="BG45" s="374"/>
      <c r="BH45" s="594">
        <v>3.44</v>
      </c>
      <c r="BI45" s="348">
        <v>35.03</v>
      </c>
      <c r="BJ45" s="348">
        <v>2.15</v>
      </c>
      <c r="BK45" s="348">
        <v>49.69</v>
      </c>
      <c r="BL45" s="348" t="s">
        <v>430</v>
      </c>
      <c r="BM45" s="375">
        <v>7.42</v>
      </c>
      <c r="BN45" s="375" t="s">
        <v>430</v>
      </c>
      <c r="BO45" s="375">
        <v>2.2599999999999998</v>
      </c>
      <c r="BP45" s="375" t="s">
        <v>430</v>
      </c>
      <c r="BQ45" s="375" t="s">
        <v>430</v>
      </c>
      <c r="BR45" s="466"/>
      <c r="BS45" s="373">
        <v>4.4888171899999998</v>
      </c>
      <c r="BT45" s="354">
        <v>16.62588569</v>
      </c>
      <c r="BU45" s="430"/>
      <c r="BV45" s="374" t="s">
        <v>554</v>
      </c>
    </row>
    <row r="46" spans="1:74" s="428" customFormat="1" x14ac:dyDescent="0.25">
      <c r="A46" s="345" t="s">
        <v>7542</v>
      </c>
      <c r="B46" s="374"/>
      <c r="C46" s="719">
        <v>40516</v>
      </c>
      <c r="D46" s="373"/>
      <c r="E46" s="346">
        <v>884.39300000000003</v>
      </c>
      <c r="F46" s="373"/>
      <c r="G46" s="347">
        <v>30.3535</v>
      </c>
      <c r="H46" s="374"/>
      <c r="I46" s="348">
        <v>1.24603</v>
      </c>
      <c r="J46" s="348">
        <v>7.9</v>
      </c>
      <c r="K46" s="348">
        <v>0.85233000000000003</v>
      </c>
      <c r="L46" s="348">
        <v>0.90903999999999996</v>
      </c>
      <c r="M46" s="362"/>
      <c r="N46" s="348">
        <v>13.9543</v>
      </c>
      <c r="O46" s="348">
        <v>6.1357999999999997</v>
      </c>
      <c r="P46" s="348">
        <v>10.4655</v>
      </c>
      <c r="Q46" s="348">
        <v>15.5008</v>
      </c>
      <c r="R46" s="348">
        <v>10.551600000000001</v>
      </c>
      <c r="S46" s="348">
        <v>6.6150000000000002</v>
      </c>
      <c r="T46" s="348">
        <v>5.9325000000000001</v>
      </c>
      <c r="U46" s="348">
        <v>5.8585000000000003</v>
      </c>
      <c r="V46" s="348">
        <v>5.8436000000000003</v>
      </c>
      <c r="W46" s="348">
        <v>7.5663</v>
      </c>
      <c r="X46" s="348">
        <v>7.4775999999999998</v>
      </c>
      <c r="Y46" s="375">
        <v>6.3011999999999997</v>
      </c>
      <c r="Z46" s="348">
        <v>6.5484999999999998</v>
      </c>
      <c r="AA46" s="348">
        <v>7.0814000000000004</v>
      </c>
      <c r="AB46" s="348">
        <v>5.8575999999999997</v>
      </c>
      <c r="AC46" s="348">
        <v>5.8048000000000002</v>
      </c>
      <c r="AD46" s="348">
        <v>5.8597000000000001</v>
      </c>
      <c r="AE46" s="348">
        <v>13.720700000000001</v>
      </c>
      <c r="AF46" s="348">
        <v>7.4024999999999999</v>
      </c>
      <c r="AG46" s="569"/>
      <c r="AH46" s="346">
        <v>4</v>
      </c>
      <c r="AI46" s="346">
        <v>14</v>
      </c>
      <c r="AJ46" s="346">
        <v>12</v>
      </c>
      <c r="AK46" s="346">
        <v>13</v>
      </c>
      <c r="AL46" s="346">
        <v>5</v>
      </c>
      <c r="AM46" s="346">
        <v>2</v>
      </c>
      <c r="AN46" s="346">
        <v>1</v>
      </c>
      <c r="AO46" s="573">
        <v>5</v>
      </c>
      <c r="AP46" s="346">
        <v>5</v>
      </c>
      <c r="AQ46" s="346">
        <v>1</v>
      </c>
      <c r="AR46" s="346">
        <v>1</v>
      </c>
      <c r="AS46" s="346">
        <v>3</v>
      </c>
      <c r="AT46" s="346">
        <v>6</v>
      </c>
      <c r="AU46" s="346">
        <v>4</v>
      </c>
      <c r="AV46" s="346">
        <v>1</v>
      </c>
      <c r="AW46" s="346">
        <v>5</v>
      </c>
      <c r="AX46" s="346">
        <v>5</v>
      </c>
      <c r="AY46" s="346">
        <v>11</v>
      </c>
      <c r="AZ46" s="584"/>
      <c r="BA46" s="467">
        <v>11.28</v>
      </c>
      <c r="BB46" s="348">
        <v>74.09</v>
      </c>
      <c r="BC46" s="348">
        <v>2.5299999999999998</v>
      </c>
      <c r="BD46" s="348">
        <v>10.14</v>
      </c>
      <c r="BE46" s="375" t="s">
        <v>430</v>
      </c>
      <c r="BF46" s="375">
        <v>1.96</v>
      </c>
      <c r="BG46" s="374"/>
      <c r="BH46" s="594">
        <v>1.96</v>
      </c>
      <c r="BI46" s="348">
        <v>21.73</v>
      </c>
      <c r="BJ46" s="348">
        <v>4.87</v>
      </c>
      <c r="BK46" s="348">
        <v>60.16</v>
      </c>
      <c r="BL46" s="348" t="s">
        <v>430</v>
      </c>
      <c r="BM46" s="375">
        <v>9.8000000000000007</v>
      </c>
      <c r="BN46" s="375" t="s">
        <v>430</v>
      </c>
      <c r="BO46" s="375">
        <v>1.48</v>
      </c>
      <c r="BP46" s="375" t="s">
        <v>430</v>
      </c>
      <c r="BQ46" s="375" t="s">
        <v>430</v>
      </c>
      <c r="BR46" s="466"/>
      <c r="BS46" s="373">
        <v>11.7331667</v>
      </c>
      <c r="BT46" s="354">
        <v>11.372348150000001</v>
      </c>
      <c r="BU46" s="430"/>
      <c r="BV46" s="374" t="s">
        <v>554</v>
      </c>
    </row>
    <row r="47" spans="1:74" s="428" customFormat="1" x14ac:dyDescent="0.25">
      <c r="A47" s="345" t="s">
        <v>7543</v>
      </c>
      <c r="B47" s="374"/>
      <c r="C47" s="719">
        <v>45854</v>
      </c>
      <c r="D47" s="373"/>
      <c r="E47" s="346">
        <v>443.709</v>
      </c>
      <c r="F47" s="373"/>
      <c r="G47" s="347">
        <v>10.4549</v>
      </c>
      <c r="H47" s="374"/>
      <c r="I47" s="348">
        <v>0.97</v>
      </c>
      <c r="J47" s="348">
        <v>7.55</v>
      </c>
      <c r="K47" s="348">
        <v>0.86</v>
      </c>
      <c r="L47" s="348">
        <v>0.92</v>
      </c>
      <c r="M47" s="362"/>
      <c r="N47" s="348">
        <v>14.3195</v>
      </c>
      <c r="O47" s="348">
        <v>3.2593000000000001</v>
      </c>
      <c r="P47" s="348">
        <v>7.742</v>
      </c>
      <c r="Q47" s="348">
        <v>14.720700000000001</v>
      </c>
      <c r="R47" s="348">
        <v>9.4565000000000001</v>
      </c>
      <c r="S47" s="348">
        <v>5.3068</v>
      </c>
      <c r="T47" s="348">
        <v>4.6858000000000004</v>
      </c>
      <c r="U47" s="348">
        <v>4.9120999999999997</v>
      </c>
      <c r="V47" s="348" t="s">
        <v>430</v>
      </c>
      <c r="W47" s="348" t="s">
        <v>430</v>
      </c>
      <c r="X47" s="348" t="s">
        <v>430</v>
      </c>
      <c r="Y47" s="375" t="s">
        <v>430</v>
      </c>
      <c r="Z47" s="348" t="s">
        <v>430</v>
      </c>
      <c r="AA47" s="348">
        <v>6.0894000000000004</v>
      </c>
      <c r="AB47" s="348">
        <v>4.5583999999999998</v>
      </c>
      <c r="AC47" s="348">
        <v>4.8266</v>
      </c>
      <c r="AD47" s="348" t="s">
        <v>430</v>
      </c>
      <c r="AE47" s="348">
        <v>12.690799999999999</v>
      </c>
      <c r="AF47" s="348">
        <v>4.9269999999999996</v>
      </c>
      <c r="AG47" s="569"/>
      <c r="AH47" s="346">
        <v>3</v>
      </c>
      <c r="AI47" s="346">
        <v>16</v>
      </c>
      <c r="AJ47" s="346">
        <v>16</v>
      </c>
      <c r="AK47" s="346">
        <v>17</v>
      </c>
      <c r="AL47" s="346">
        <v>16</v>
      </c>
      <c r="AM47" s="346">
        <v>18</v>
      </c>
      <c r="AN47" s="346">
        <v>18</v>
      </c>
      <c r="AO47" s="573">
        <v>18</v>
      </c>
      <c r="AP47" s="346" t="s">
        <v>430</v>
      </c>
      <c r="AQ47" s="346" t="s">
        <v>430</v>
      </c>
      <c r="AR47" s="346" t="s">
        <v>430</v>
      </c>
      <c r="AS47" s="346" t="s">
        <v>430</v>
      </c>
      <c r="AT47" s="346" t="s">
        <v>430</v>
      </c>
      <c r="AU47" s="346">
        <v>15</v>
      </c>
      <c r="AV47" s="346">
        <v>18</v>
      </c>
      <c r="AW47" s="346">
        <v>18</v>
      </c>
      <c r="AX47" s="346" t="s">
        <v>430</v>
      </c>
      <c r="AY47" s="346">
        <v>17</v>
      </c>
      <c r="AZ47" s="584"/>
      <c r="BA47" s="467">
        <v>10.06</v>
      </c>
      <c r="BB47" s="348">
        <v>75.13</v>
      </c>
      <c r="BC47" s="348">
        <v>9.16</v>
      </c>
      <c r="BD47" s="348" t="s">
        <v>430</v>
      </c>
      <c r="BE47" s="375" t="s">
        <v>430</v>
      </c>
      <c r="BF47" s="375">
        <v>5.66</v>
      </c>
      <c r="BG47" s="374"/>
      <c r="BH47" s="594">
        <v>5.66</v>
      </c>
      <c r="BI47" s="348">
        <v>36.25</v>
      </c>
      <c r="BJ47" s="348" t="s">
        <v>430</v>
      </c>
      <c r="BK47" s="348">
        <v>48.03</v>
      </c>
      <c r="BL47" s="348" t="s">
        <v>430</v>
      </c>
      <c r="BM47" s="375">
        <v>0.92</v>
      </c>
      <c r="BN47" s="375" t="s">
        <v>430</v>
      </c>
      <c r="BO47" s="375">
        <v>9.14</v>
      </c>
      <c r="BP47" s="375" t="s">
        <v>430</v>
      </c>
      <c r="BQ47" s="375" t="s">
        <v>430</v>
      </c>
      <c r="BR47" s="466"/>
      <c r="BS47" s="373">
        <v>9.1037975790896208</v>
      </c>
      <c r="BT47" s="354">
        <v>9.1317974390868208</v>
      </c>
      <c r="BU47" s="430"/>
      <c r="BV47" s="374" t="s">
        <v>554</v>
      </c>
    </row>
    <row r="48" spans="1:74" s="428" customFormat="1" x14ac:dyDescent="0.25">
      <c r="A48" s="345" t="s">
        <v>7544</v>
      </c>
      <c r="B48" s="374"/>
      <c r="C48" s="719">
        <v>45722</v>
      </c>
      <c r="D48" s="373"/>
      <c r="E48" s="346">
        <v>428.18</v>
      </c>
      <c r="F48" s="373"/>
      <c r="G48" s="347">
        <v>10.903499999999999</v>
      </c>
      <c r="H48" s="374"/>
      <c r="I48" s="348">
        <v>1.1599999999999999</v>
      </c>
      <c r="J48" s="348">
        <v>7.81</v>
      </c>
      <c r="K48" s="348">
        <v>0.52</v>
      </c>
      <c r="L48" s="348">
        <v>0.57999999999999996</v>
      </c>
      <c r="M48" s="362"/>
      <c r="N48" s="348">
        <v>5.6917</v>
      </c>
      <c r="O48" s="348">
        <v>2.3437000000000001</v>
      </c>
      <c r="P48" s="348">
        <v>6.3681000000000001</v>
      </c>
      <c r="Q48" s="348">
        <v>12.3485</v>
      </c>
      <c r="R48" s="348">
        <v>8.0784000000000002</v>
      </c>
      <c r="S48" s="348">
        <v>5.6988000000000003</v>
      </c>
      <c r="T48" s="348">
        <v>5.6662999999999997</v>
      </c>
      <c r="U48" s="348">
        <v>5.9665999999999997</v>
      </c>
      <c r="V48" s="348">
        <v>6.0465999999999998</v>
      </c>
      <c r="W48" s="348" t="s">
        <v>430</v>
      </c>
      <c r="X48" s="348" t="s">
        <v>430</v>
      </c>
      <c r="Y48" s="375" t="s">
        <v>430</v>
      </c>
      <c r="Z48" s="348" t="s">
        <v>430</v>
      </c>
      <c r="AA48" s="348">
        <v>6.0030999999999999</v>
      </c>
      <c r="AB48" s="348">
        <v>5.8365</v>
      </c>
      <c r="AC48" s="348">
        <v>5.8834999999999997</v>
      </c>
      <c r="AD48" s="348">
        <v>5.9713000000000003</v>
      </c>
      <c r="AE48" s="348">
        <v>11.673500000000001</v>
      </c>
      <c r="AF48" s="348">
        <v>6.9634999999999998</v>
      </c>
      <c r="AG48" s="569"/>
      <c r="AH48" s="346">
        <v>18</v>
      </c>
      <c r="AI48" s="346">
        <v>18</v>
      </c>
      <c r="AJ48" s="346">
        <v>18</v>
      </c>
      <c r="AK48" s="346">
        <v>18</v>
      </c>
      <c r="AL48" s="346">
        <v>18</v>
      </c>
      <c r="AM48" s="346">
        <v>15</v>
      </c>
      <c r="AN48" s="346">
        <v>8</v>
      </c>
      <c r="AO48" s="573">
        <v>2</v>
      </c>
      <c r="AP48" s="346">
        <v>2</v>
      </c>
      <c r="AQ48" s="346" t="s">
        <v>430</v>
      </c>
      <c r="AR48" s="346" t="s">
        <v>430</v>
      </c>
      <c r="AS48" s="346" t="s">
        <v>430</v>
      </c>
      <c r="AT48" s="346" t="s">
        <v>430</v>
      </c>
      <c r="AU48" s="346">
        <v>17</v>
      </c>
      <c r="AV48" s="346">
        <v>2</v>
      </c>
      <c r="AW48" s="346">
        <v>2</v>
      </c>
      <c r="AX48" s="346">
        <v>3</v>
      </c>
      <c r="AY48" s="346">
        <v>18</v>
      </c>
      <c r="AZ48" s="584"/>
      <c r="BA48" s="467">
        <v>6.8</v>
      </c>
      <c r="BB48" s="348">
        <v>74.819999999999993</v>
      </c>
      <c r="BC48" s="348">
        <v>2.36</v>
      </c>
      <c r="BD48" s="348">
        <v>10.9</v>
      </c>
      <c r="BE48" s="375">
        <v>38.61</v>
      </c>
      <c r="BF48" s="375">
        <v>5.12</v>
      </c>
      <c r="BG48" s="374"/>
      <c r="BH48" s="594">
        <v>5.12</v>
      </c>
      <c r="BI48" s="348">
        <v>23.28</v>
      </c>
      <c r="BJ48" s="348">
        <v>3.44</v>
      </c>
      <c r="BK48" s="348">
        <v>61.37</v>
      </c>
      <c r="BL48" s="348" t="s">
        <v>430</v>
      </c>
      <c r="BM48" s="375">
        <v>0.97</v>
      </c>
      <c r="BN48" s="375" t="s">
        <v>430</v>
      </c>
      <c r="BO48" s="375">
        <v>5.83</v>
      </c>
      <c r="BP48" s="375" t="s">
        <v>430</v>
      </c>
      <c r="BQ48" s="375">
        <v>38.61</v>
      </c>
      <c r="BR48" s="466"/>
      <c r="BS48" s="373">
        <v>6.2492045324182302</v>
      </c>
      <c r="BT48" s="354">
        <v>37.714098537009299</v>
      </c>
      <c r="BU48" s="430"/>
      <c r="BV48" s="374" t="s">
        <v>554</v>
      </c>
    </row>
    <row r="49" spans="1:74" x14ac:dyDescent="0.25">
      <c r="A49" s="318" t="s">
        <v>93</v>
      </c>
      <c r="B49" s="66"/>
      <c r="C49" s="720"/>
      <c r="D49" s="43"/>
      <c r="E49" s="51"/>
      <c r="F49" s="43"/>
      <c r="G49" s="55"/>
      <c r="H49" s="66"/>
      <c r="I49" s="59"/>
      <c r="J49" s="59"/>
      <c r="K49" s="59"/>
      <c r="L49" s="59"/>
      <c r="M49" s="258"/>
      <c r="N49" s="59">
        <v>11.3977</v>
      </c>
      <c r="O49" s="59">
        <v>7.9748999999999999</v>
      </c>
      <c r="P49" s="59">
        <v>10.527699999999999</v>
      </c>
      <c r="Q49" s="59">
        <v>15.9777</v>
      </c>
      <c r="R49" s="59">
        <v>10.053800000000001</v>
      </c>
      <c r="S49" s="59">
        <v>6.1159999999999997</v>
      </c>
      <c r="T49" s="59">
        <v>5.5125000000000002</v>
      </c>
      <c r="U49" s="59">
        <v>5.6429</v>
      </c>
      <c r="V49" s="59">
        <v>5.7164999999999999</v>
      </c>
      <c r="W49" s="59">
        <v>6.89</v>
      </c>
      <c r="X49" s="59">
        <v>6.9279999999999999</v>
      </c>
      <c r="Y49" s="276">
        <v>6.0909000000000004</v>
      </c>
      <c r="Z49" s="59">
        <v>6.4207000000000001</v>
      </c>
      <c r="AA49" s="59">
        <v>6.7081</v>
      </c>
      <c r="AB49" s="59">
        <v>5.4450000000000003</v>
      </c>
      <c r="AC49" s="59">
        <v>5.5762999999999998</v>
      </c>
      <c r="AD49" s="59">
        <v>5.7127999999999997</v>
      </c>
      <c r="AE49" s="59">
        <v>13.8691</v>
      </c>
      <c r="AF49" s="59">
        <v>6.9016999999999999</v>
      </c>
      <c r="AG49" s="553"/>
      <c r="AH49" s="51">
        <v>18</v>
      </c>
      <c r="AI49" s="51">
        <v>18</v>
      </c>
      <c r="AJ49" s="51">
        <v>18</v>
      </c>
      <c r="AK49" s="51">
        <v>18</v>
      </c>
      <c r="AL49" s="51">
        <v>18</v>
      </c>
      <c r="AM49" s="51">
        <v>18</v>
      </c>
      <c r="AN49" s="51">
        <v>18</v>
      </c>
      <c r="AO49" s="630">
        <v>18</v>
      </c>
      <c r="AP49" s="51">
        <v>17</v>
      </c>
      <c r="AQ49" s="51">
        <v>16</v>
      </c>
      <c r="AR49" s="51">
        <v>16</v>
      </c>
      <c r="AS49" s="51">
        <v>16</v>
      </c>
      <c r="AT49" s="51">
        <v>16</v>
      </c>
      <c r="AU49" s="51">
        <v>18</v>
      </c>
      <c r="AV49" s="51">
        <v>18</v>
      </c>
      <c r="AW49" s="51">
        <v>18</v>
      </c>
      <c r="AX49" s="51">
        <v>17</v>
      </c>
      <c r="AY49" s="51">
        <v>18</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67"/>
      <c r="C50" s="721"/>
      <c r="D50" s="44"/>
      <c r="E50" s="52"/>
      <c r="F50" s="44"/>
      <c r="G50" s="56"/>
      <c r="H50" s="67"/>
      <c r="I50" s="60"/>
      <c r="J50" s="60"/>
      <c r="K50" s="60"/>
      <c r="L50" s="60"/>
      <c r="M50" s="259"/>
      <c r="N50" s="60">
        <v>17.282399999999999</v>
      </c>
      <c r="O50" s="60">
        <v>11.8743</v>
      </c>
      <c r="P50" s="60">
        <v>13.4557</v>
      </c>
      <c r="Q50" s="60">
        <v>17.4953</v>
      </c>
      <c r="R50" s="60">
        <v>11.2286</v>
      </c>
      <c r="S50" s="60">
        <v>6.6505000000000001</v>
      </c>
      <c r="T50" s="60">
        <v>5.9325000000000001</v>
      </c>
      <c r="U50" s="60">
        <v>6.1501000000000001</v>
      </c>
      <c r="V50" s="60">
        <v>6.1553000000000004</v>
      </c>
      <c r="W50" s="60">
        <v>7.5663</v>
      </c>
      <c r="X50" s="60">
        <v>7.4775999999999998</v>
      </c>
      <c r="Y50" s="277">
        <v>7.3281000000000001</v>
      </c>
      <c r="Z50" s="60">
        <v>7.0730000000000004</v>
      </c>
      <c r="AA50" s="60">
        <v>7.3842999999999996</v>
      </c>
      <c r="AB50" s="60">
        <v>5.8575999999999997</v>
      </c>
      <c r="AC50" s="60">
        <v>6.0862999999999996</v>
      </c>
      <c r="AD50" s="60">
        <v>6.1733000000000002</v>
      </c>
      <c r="AE50" s="60">
        <v>14.9443</v>
      </c>
      <c r="AF50" s="60">
        <v>7.6654</v>
      </c>
      <c r="AG50" s="554"/>
      <c r="AH50" s="52"/>
      <c r="AI50" s="52"/>
      <c r="AJ50" s="52"/>
      <c r="AK50" s="52"/>
      <c r="AL50" s="52"/>
      <c r="AM50" s="52"/>
      <c r="AN50" s="52"/>
      <c r="AO50" s="314"/>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67"/>
      <c r="C51" s="721"/>
      <c r="D51" s="44"/>
      <c r="E51" s="52"/>
      <c r="F51" s="44"/>
      <c r="G51" s="56"/>
      <c r="H51" s="67"/>
      <c r="I51" s="60"/>
      <c r="J51" s="60"/>
      <c r="K51" s="60"/>
      <c r="L51" s="60"/>
      <c r="M51" s="259"/>
      <c r="N51" s="60">
        <v>5.6917</v>
      </c>
      <c r="O51" s="60">
        <v>2.3437000000000001</v>
      </c>
      <c r="P51" s="60">
        <v>6.3681000000000001</v>
      </c>
      <c r="Q51" s="60">
        <v>12.3485</v>
      </c>
      <c r="R51" s="60">
        <v>8.0784000000000002</v>
      </c>
      <c r="S51" s="60">
        <v>5.3068</v>
      </c>
      <c r="T51" s="60">
        <v>4.6858000000000004</v>
      </c>
      <c r="U51" s="60">
        <v>4.9120999999999997</v>
      </c>
      <c r="V51" s="60">
        <v>5.3507999999999996</v>
      </c>
      <c r="W51" s="60">
        <v>6.5045000000000002</v>
      </c>
      <c r="X51" s="60">
        <v>6.5869</v>
      </c>
      <c r="Y51" s="277">
        <v>5.7290000000000001</v>
      </c>
      <c r="Z51" s="60">
        <v>5.9013999999999998</v>
      </c>
      <c r="AA51" s="60">
        <v>5.9227999999999996</v>
      </c>
      <c r="AB51" s="60">
        <v>4.5583999999999998</v>
      </c>
      <c r="AC51" s="60">
        <v>4.8266</v>
      </c>
      <c r="AD51" s="60">
        <v>5.335</v>
      </c>
      <c r="AE51" s="60">
        <v>11.673500000000001</v>
      </c>
      <c r="AF51" s="60">
        <v>4.8647</v>
      </c>
      <c r="AG51" s="554"/>
      <c r="AH51" s="52"/>
      <c r="AI51" s="52"/>
      <c r="AJ51" s="52"/>
      <c r="AK51" s="52"/>
      <c r="AL51" s="52"/>
      <c r="AM51" s="52"/>
      <c r="AN51" s="52"/>
      <c r="AO51" s="314"/>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68"/>
      <c r="C52" s="722"/>
      <c r="D52" s="45"/>
      <c r="E52" s="53"/>
      <c r="F52" s="45"/>
      <c r="G52" s="57"/>
      <c r="H52" s="68"/>
      <c r="I52" s="61"/>
      <c r="J52" s="61"/>
      <c r="K52" s="61"/>
      <c r="L52" s="61"/>
      <c r="M52" s="262"/>
      <c r="N52" s="61">
        <v>11.0885</v>
      </c>
      <c r="O52" s="61">
        <v>8.6842000000000006</v>
      </c>
      <c r="P52" s="61">
        <v>11.0175</v>
      </c>
      <c r="Q52" s="61">
        <v>16.2074</v>
      </c>
      <c r="R52" s="61">
        <v>10.107100000000001</v>
      </c>
      <c r="S52" s="61">
        <v>6.2081999999999997</v>
      </c>
      <c r="T52" s="61">
        <v>5.5670000000000002</v>
      </c>
      <c r="U52" s="61">
        <v>5.6383999999999999</v>
      </c>
      <c r="V52" s="61">
        <v>5.6940999999999997</v>
      </c>
      <c r="W52" s="61">
        <v>6.84755</v>
      </c>
      <c r="X52" s="61">
        <v>6.88375</v>
      </c>
      <c r="Y52" s="279">
        <v>5.9952500000000004</v>
      </c>
      <c r="Z52" s="61">
        <v>6.50115</v>
      </c>
      <c r="AA52" s="61">
        <v>6.8289999999999997</v>
      </c>
      <c r="AB52" s="61">
        <v>5.5061</v>
      </c>
      <c r="AC52" s="61">
        <v>5.5727000000000002</v>
      </c>
      <c r="AD52" s="61">
        <v>5.6942000000000004</v>
      </c>
      <c r="AE52" s="61">
        <v>13.8553</v>
      </c>
      <c r="AF52" s="61">
        <v>7.1267500000000004</v>
      </c>
      <c r="AG52" s="556"/>
      <c r="AH52" s="53"/>
      <c r="AI52" s="53"/>
      <c r="AJ52" s="53"/>
      <c r="AK52" s="53"/>
      <c r="AL52" s="53"/>
      <c r="AM52" s="53"/>
      <c r="AN52" s="53"/>
      <c r="AO52" s="567"/>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235</v>
      </c>
      <c r="B53" s="69"/>
      <c r="C53" s="723"/>
      <c r="D53" s="46"/>
      <c r="E53" s="54"/>
      <c r="F53" s="46"/>
      <c r="G53" s="58"/>
      <c r="H53" s="69"/>
      <c r="I53" s="62"/>
      <c r="J53" s="62"/>
      <c r="K53" s="62"/>
      <c r="L53" s="62"/>
      <c r="M53" s="263"/>
      <c r="N53" s="62"/>
      <c r="O53" s="62"/>
      <c r="P53" s="62"/>
      <c r="Q53" s="62"/>
      <c r="R53" s="62"/>
      <c r="S53" s="62"/>
      <c r="T53" s="62"/>
      <c r="U53" s="62"/>
      <c r="V53" s="62"/>
      <c r="W53" s="62"/>
      <c r="X53" s="62"/>
      <c r="Y53" s="245"/>
      <c r="Z53" s="62"/>
      <c r="AA53" s="62"/>
      <c r="AB53" s="62"/>
      <c r="AC53" s="62"/>
      <c r="AD53" s="62"/>
      <c r="AE53" s="62"/>
      <c r="AF53" s="62"/>
      <c r="AG53" s="557"/>
      <c r="AH53" s="54"/>
      <c r="AI53" s="54"/>
      <c r="AJ53" s="54"/>
      <c r="AK53" s="54"/>
      <c r="AL53" s="54"/>
      <c r="AM53" s="54"/>
      <c r="AN53" s="54"/>
      <c r="AO53" s="312"/>
      <c r="AP53" s="54"/>
      <c r="AQ53" s="54"/>
      <c r="AR53" s="54"/>
      <c r="AS53" s="54"/>
      <c r="AT53" s="54"/>
      <c r="AU53" s="54"/>
      <c r="AV53" s="54"/>
      <c r="AW53" s="54"/>
      <c r="AX53" s="54"/>
      <c r="AY53" s="54"/>
      <c r="AZ53" s="582"/>
      <c r="BA53" s="280"/>
      <c r="BB53" s="62"/>
      <c r="BC53" s="62"/>
      <c r="BD53" s="62"/>
      <c r="BE53" s="245"/>
      <c r="BF53" s="245"/>
      <c r="BG53" s="69"/>
      <c r="BH53" s="585"/>
      <c r="BI53" s="62"/>
      <c r="BJ53" s="62"/>
      <c r="BK53" s="62"/>
      <c r="BL53" s="62"/>
      <c r="BM53" s="245"/>
      <c r="BN53" s="592"/>
      <c r="BO53" s="592"/>
      <c r="BP53" s="592"/>
      <c r="BQ53" s="592"/>
      <c r="BR53" s="150"/>
      <c r="BS53" s="46"/>
      <c r="BT53" s="91"/>
      <c r="BU53" s="41"/>
      <c r="BV53" s="69"/>
    </row>
    <row r="54" spans="1:74" s="428" customFormat="1" x14ac:dyDescent="0.25">
      <c r="A54" s="345" t="s">
        <v>7545</v>
      </c>
      <c r="B54" s="374"/>
      <c r="C54" s="719">
        <v>46041</v>
      </c>
      <c r="D54" s="373"/>
      <c r="E54" s="346">
        <v>690.09699999999998</v>
      </c>
      <c r="F54" s="373"/>
      <c r="G54" s="347">
        <v>1026.0021999999999</v>
      </c>
      <c r="H54" s="374"/>
      <c r="I54" s="348">
        <v>0.80218999999999996</v>
      </c>
      <c r="J54" s="348">
        <v>7.54</v>
      </c>
      <c r="K54" s="348">
        <v>0.71889999999999998</v>
      </c>
      <c r="L54" s="348">
        <v>0.77534000000000003</v>
      </c>
      <c r="M54" s="362"/>
      <c r="N54" s="348">
        <v>12.0959</v>
      </c>
      <c r="O54" s="348">
        <v>9.5012000000000008</v>
      </c>
      <c r="P54" s="348">
        <v>10.763299999999999</v>
      </c>
      <c r="Q54" s="348">
        <v>14.788600000000001</v>
      </c>
      <c r="R54" s="348">
        <v>9.31</v>
      </c>
      <c r="S54" s="348">
        <v>6.2263000000000002</v>
      </c>
      <c r="T54" s="348" t="s">
        <v>430</v>
      </c>
      <c r="U54" s="348" t="s">
        <v>430</v>
      </c>
      <c r="V54" s="348" t="s">
        <v>430</v>
      </c>
      <c r="W54" s="348" t="s">
        <v>430</v>
      </c>
      <c r="X54" s="348" t="s">
        <v>430</v>
      </c>
      <c r="Y54" s="375" t="s">
        <v>430</v>
      </c>
      <c r="Z54" s="348" t="s">
        <v>430</v>
      </c>
      <c r="AA54" s="348">
        <v>6.7461000000000002</v>
      </c>
      <c r="AB54" s="348" t="s">
        <v>430</v>
      </c>
      <c r="AC54" s="348" t="s">
        <v>430</v>
      </c>
      <c r="AD54" s="348" t="s">
        <v>430</v>
      </c>
      <c r="AE54" s="348">
        <v>12.7483</v>
      </c>
      <c r="AF54" s="348">
        <v>6.3272000000000004</v>
      </c>
      <c r="AG54" s="569"/>
      <c r="AH54" s="346">
        <v>3</v>
      </c>
      <c r="AI54" s="346">
        <v>2</v>
      </c>
      <c r="AJ54" s="346">
        <v>4</v>
      </c>
      <c r="AK54" s="346">
        <v>7</v>
      </c>
      <c r="AL54" s="346">
        <v>7</v>
      </c>
      <c r="AM54" s="346">
        <v>7</v>
      </c>
      <c r="AN54" s="346" t="s">
        <v>430</v>
      </c>
      <c r="AO54" s="573" t="s">
        <v>430</v>
      </c>
      <c r="AP54" s="346" t="s">
        <v>430</v>
      </c>
      <c r="AQ54" s="346" t="s">
        <v>430</v>
      </c>
      <c r="AR54" s="346" t="s">
        <v>430</v>
      </c>
      <c r="AS54" s="346" t="s">
        <v>430</v>
      </c>
      <c r="AT54" s="346" t="s">
        <v>430</v>
      </c>
      <c r="AU54" s="346">
        <v>7</v>
      </c>
      <c r="AV54" s="346" t="s">
        <v>430</v>
      </c>
      <c r="AW54" s="346" t="s">
        <v>430</v>
      </c>
      <c r="AX54" s="346" t="s">
        <v>430</v>
      </c>
      <c r="AY54" s="346">
        <v>7</v>
      </c>
      <c r="AZ54" s="584"/>
      <c r="BA54" s="467">
        <v>10.88</v>
      </c>
      <c r="BB54" s="348">
        <v>84.12</v>
      </c>
      <c r="BC54" s="348" t="s">
        <v>430</v>
      </c>
      <c r="BD54" s="348" t="s">
        <v>430</v>
      </c>
      <c r="BE54" s="375" t="s">
        <v>430</v>
      </c>
      <c r="BF54" s="375">
        <v>4.99</v>
      </c>
      <c r="BG54" s="374"/>
      <c r="BH54" s="594">
        <v>4.99</v>
      </c>
      <c r="BI54" s="348">
        <v>55.25</v>
      </c>
      <c r="BJ54" s="348">
        <v>3.43</v>
      </c>
      <c r="BK54" s="348">
        <v>25.44</v>
      </c>
      <c r="BL54" s="348" t="s">
        <v>430</v>
      </c>
      <c r="BM54" s="375">
        <v>1.47</v>
      </c>
      <c r="BN54" s="375" t="s">
        <v>430</v>
      </c>
      <c r="BO54" s="375">
        <v>9.42</v>
      </c>
      <c r="BP54" s="375" t="s">
        <v>430</v>
      </c>
      <c r="BQ54" s="375" t="s">
        <v>430</v>
      </c>
      <c r="BR54" s="466"/>
      <c r="BS54" s="373">
        <v>7.2191999685561603</v>
      </c>
      <c r="BT54" s="354">
        <v>17.9371421764126</v>
      </c>
      <c r="BU54" s="430"/>
      <c r="BV54" s="374" t="s">
        <v>554</v>
      </c>
    </row>
    <row r="55" spans="1:74" s="428" customFormat="1" x14ac:dyDescent="0.25">
      <c r="A55" s="345" t="s">
        <v>7546</v>
      </c>
      <c r="B55" s="374"/>
      <c r="C55" s="719">
        <v>45736</v>
      </c>
      <c r="D55" s="373"/>
      <c r="E55" s="346">
        <v>558.08500000000004</v>
      </c>
      <c r="F55" s="373"/>
      <c r="G55" s="347">
        <v>1087.981</v>
      </c>
      <c r="H55" s="374"/>
      <c r="I55" s="348">
        <v>0.93</v>
      </c>
      <c r="J55" s="348">
        <v>7.71</v>
      </c>
      <c r="K55" s="348">
        <v>0.84</v>
      </c>
      <c r="L55" s="348">
        <v>0.9</v>
      </c>
      <c r="M55" s="362"/>
      <c r="N55" s="348">
        <v>11.114599999999999</v>
      </c>
      <c r="O55" s="348">
        <v>7.2172000000000001</v>
      </c>
      <c r="P55" s="348">
        <v>10.630100000000001</v>
      </c>
      <c r="Q55" s="348">
        <v>15.385199999999999</v>
      </c>
      <c r="R55" s="348">
        <v>9.9741</v>
      </c>
      <c r="S55" s="348">
        <v>6.7424999999999997</v>
      </c>
      <c r="T55" s="348">
        <v>6.0118999999999998</v>
      </c>
      <c r="U55" s="348">
        <v>6.0632000000000001</v>
      </c>
      <c r="V55" s="348">
        <v>6.1479999999999997</v>
      </c>
      <c r="W55" s="348" t="s">
        <v>430</v>
      </c>
      <c r="X55" s="348" t="s">
        <v>430</v>
      </c>
      <c r="Y55" s="375" t="s">
        <v>430</v>
      </c>
      <c r="Z55" s="348" t="s">
        <v>430</v>
      </c>
      <c r="AA55" s="348">
        <v>7.3635999999999999</v>
      </c>
      <c r="AB55" s="348">
        <v>5.8350999999999997</v>
      </c>
      <c r="AC55" s="348">
        <v>6.0175000000000001</v>
      </c>
      <c r="AD55" s="348">
        <v>6.1257000000000001</v>
      </c>
      <c r="AE55" s="348">
        <v>13.2502</v>
      </c>
      <c r="AF55" s="348">
        <v>6.9984999999999999</v>
      </c>
      <c r="AG55" s="569"/>
      <c r="AH55" s="346">
        <v>5</v>
      </c>
      <c r="AI55" s="346">
        <v>5</v>
      </c>
      <c r="AJ55" s="346">
        <v>5</v>
      </c>
      <c r="AK55" s="346">
        <v>4</v>
      </c>
      <c r="AL55" s="346">
        <v>5</v>
      </c>
      <c r="AM55" s="346">
        <v>3</v>
      </c>
      <c r="AN55" s="346">
        <v>3</v>
      </c>
      <c r="AO55" s="573">
        <v>3</v>
      </c>
      <c r="AP55" s="346">
        <v>3</v>
      </c>
      <c r="AQ55" s="346" t="s">
        <v>430</v>
      </c>
      <c r="AR55" s="346" t="s">
        <v>430</v>
      </c>
      <c r="AS55" s="346" t="s">
        <v>430</v>
      </c>
      <c r="AT55" s="346" t="s">
        <v>430</v>
      </c>
      <c r="AU55" s="346">
        <v>3</v>
      </c>
      <c r="AV55" s="346">
        <v>3</v>
      </c>
      <c r="AW55" s="346">
        <v>3</v>
      </c>
      <c r="AX55" s="346">
        <v>4</v>
      </c>
      <c r="AY55" s="346">
        <v>6</v>
      </c>
      <c r="AZ55" s="584"/>
      <c r="BA55" s="467">
        <v>11.67</v>
      </c>
      <c r="BB55" s="348">
        <v>75.150000000000006</v>
      </c>
      <c r="BC55" s="348">
        <v>6.24</v>
      </c>
      <c r="BD55" s="348">
        <v>3.57</v>
      </c>
      <c r="BE55" s="375" t="s">
        <v>430</v>
      </c>
      <c r="BF55" s="375">
        <v>3.37</v>
      </c>
      <c r="BG55" s="374"/>
      <c r="BH55" s="594">
        <v>3.37</v>
      </c>
      <c r="BI55" s="348">
        <v>37.74</v>
      </c>
      <c r="BJ55" s="348" t="s">
        <v>430</v>
      </c>
      <c r="BK55" s="348">
        <v>47.23</v>
      </c>
      <c r="BL55" s="348" t="s">
        <v>430</v>
      </c>
      <c r="BM55" s="375">
        <v>8.1199999999999992</v>
      </c>
      <c r="BN55" s="375" t="s">
        <v>430</v>
      </c>
      <c r="BO55" s="375">
        <v>3.55</v>
      </c>
      <c r="BP55" s="375" t="s">
        <v>430</v>
      </c>
      <c r="BQ55" s="375" t="s">
        <v>430</v>
      </c>
      <c r="BR55" s="466"/>
      <c r="BS55" s="373">
        <v>8.8850488691114897</v>
      </c>
      <c r="BT55" s="354">
        <v>8.0165769491983401</v>
      </c>
      <c r="BU55" s="430"/>
      <c r="BV55" s="374" t="s">
        <v>554</v>
      </c>
    </row>
    <row r="56" spans="1:74" s="428" customFormat="1" x14ac:dyDescent="0.25">
      <c r="A56" s="345" t="s">
        <v>7547</v>
      </c>
      <c r="B56" s="374"/>
      <c r="C56" s="719">
        <v>42781</v>
      </c>
      <c r="D56" s="373"/>
      <c r="E56" s="346">
        <v>552.29</v>
      </c>
      <c r="F56" s="373"/>
      <c r="G56" s="347">
        <v>1864.5613000000001</v>
      </c>
      <c r="H56" s="374"/>
      <c r="I56" s="348">
        <v>1.01959</v>
      </c>
      <c r="J56" s="348">
        <v>7.96</v>
      </c>
      <c r="K56" s="348">
        <v>0.90578000000000003</v>
      </c>
      <c r="L56" s="348">
        <v>0.97026999999999997</v>
      </c>
      <c r="M56" s="362"/>
      <c r="N56" s="348">
        <v>9.3203999999999994</v>
      </c>
      <c r="O56" s="348">
        <v>5.7370999999999999</v>
      </c>
      <c r="P56" s="348">
        <v>8.9726999999999997</v>
      </c>
      <c r="Q56" s="348">
        <v>16.354800000000001</v>
      </c>
      <c r="R56" s="348">
        <v>11.025600000000001</v>
      </c>
      <c r="S56" s="348">
        <v>7.0867000000000004</v>
      </c>
      <c r="T56" s="348">
        <v>6.3263999999999996</v>
      </c>
      <c r="U56" s="348">
        <v>6.2629000000000001</v>
      </c>
      <c r="V56" s="348">
        <v>6.4146000000000001</v>
      </c>
      <c r="W56" s="348">
        <v>7.4557000000000002</v>
      </c>
      <c r="X56" s="348">
        <v>7.5235000000000003</v>
      </c>
      <c r="Y56" s="375">
        <v>6.5492999999999997</v>
      </c>
      <c r="Z56" s="348" t="s">
        <v>430</v>
      </c>
      <c r="AA56" s="348">
        <v>7.7011000000000003</v>
      </c>
      <c r="AB56" s="348">
        <v>6.2062999999999997</v>
      </c>
      <c r="AC56" s="348">
        <v>6.2176999999999998</v>
      </c>
      <c r="AD56" s="348">
        <v>6.4180999999999999</v>
      </c>
      <c r="AE56" s="348">
        <v>13.952999999999999</v>
      </c>
      <c r="AF56" s="348">
        <v>6.8960999999999997</v>
      </c>
      <c r="AG56" s="569"/>
      <c r="AH56" s="346">
        <v>6</v>
      </c>
      <c r="AI56" s="346">
        <v>7</v>
      </c>
      <c r="AJ56" s="346">
        <v>7</v>
      </c>
      <c r="AK56" s="346">
        <v>1</v>
      </c>
      <c r="AL56" s="346">
        <v>1</v>
      </c>
      <c r="AM56" s="346">
        <v>1</v>
      </c>
      <c r="AN56" s="346">
        <v>1</v>
      </c>
      <c r="AO56" s="573">
        <v>1</v>
      </c>
      <c r="AP56" s="346">
        <v>1</v>
      </c>
      <c r="AQ56" s="346">
        <v>1</v>
      </c>
      <c r="AR56" s="346">
        <v>1</v>
      </c>
      <c r="AS56" s="346">
        <v>1</v>
      </c>
      <c r="AT56" s="346" t="s">
        <v>430</v>
      </c>
      <c r="AU56" s="346">
        <v>1</v>
      </c>
      <c r="AV56" s="346">
        <v>1</v>
      </c>
      <c r="AW56" s="346">
        <v>1</v>
      </c>
      <c r="AX56" s="346">
        <v>1</v>
      </c>
      <c r="AY56" s="346">
        <v>2</v>
      </c>
      <c r="AZ56" s="584"/>
      <c r="BA56" s="467">
        <v>7.22</v>
      </c>
      <c r="BB56" s="348">
        <v>53.78</v>
      </c>
      <c r="BC56" s="348">
        <v>20.99</v>
      </c>
      <c r="BD56" s="348">
        <v>13.8</v>
      </c>
      <c r="BE56" s="375" t="s">
        <v>430</v>
      </c>
      <c r="BF56" s="375">
        <v>4.2</v>
      </c>
      <c r="BG56" s="374"/>
      <c r="BH56" s="594">
        <v>4.1500000000000004</v>
      </c>
      <c r="BI56" s="348">
        <v>11.88</v>
      </c>
      <c r="BJ56" s="348" t="s">
        <v>430</v>
      </c>
      <c r="BK56" s="348">
        <v>76.7</v>
      </c>
      <c r="BL56" s="348" t="s">
        <v>430</v>
      </c>
      <c r="BM56" s="375">
        <v>3.65</v>
      </c>
      <c r="BN56" s="375" t="s">
        <v>430</v>
      </c>
      <c r="BO56" s="375">
        <v>3.57</v>
      </c>
      <c r="BP56" s="375" t="s">
        <v>430</v>
      </c>
      <c r="BQ56" s="375" t="s">
        <v>430</v>
      </c>
      <c r="BR56" s="466"/>
      <c r="BS56" s="373">
        <v>9.0490721709049105</v>
      </c>
      <c r="BT56" s="354">
        <v>9.9639773909963996</v>
      </c>
      <c r="BU56" s="430"/>
      <c r="BV56" s="374" t="s">
        <v>554</v>
      </c>
    </row>
    <row r="57" spans="1:74" s="428" customFormat="1" x14ac:dyDescent="0.25">
      <c r="A57" s="345" t="s">
        <v>7548</v>
      </c>
      <c r="B57" s="374"/>
      <c r="C57" s="719">
        <v>46073</v>
      </c>
      <c r="D57" s="373"/>
      <c r="E57" s="346">
        <v>536.29999999999995</v>
      </c>
      <c r="F57" s="373"/>
      <c r="G57" s="347">
        <v>1020.3226</v>
      </c>
      <c r="H57" s="374"/>
      <c r="I57" s="348">
        <v>0.91507000000000005</v>
      </c>
      <c r="J57" s="348">
        <v>7.62</v>
      </c>
      <c r="K57" s="348">
        <v>0.82740000000000002</v>
      </c>
      <c r="L57" s="348">
        <v>0.88766999999999996</v>
      </c>
      <c r="M57" s="362"/>
      <c r="N57" s="348">
        <v>13.0296</v>
      </c>
      <c r="O57" s="348">
        <v>8.1724999999999994</v>
      </c>
      <c r="P57" s="348">
        <v>11.339600000000001</v>
      </c>
      <c r="Q57" s="348">
        <v>16.3032</v>
      </c>
      <c r="R57" s="348">
        <v>10.499700000000001</v>
      </c>
      <c r="S57" s="348">
        <v>6.5867000000000004</v>
      </c>
      <c r="T57" s="348" t="s">
        <v>430</v>
      </c>
      <c r="U57" s="348" t="s">
        <v>430</v>
      </c>
      <c r="V57" s="348" t="s">
        <v>430</v>
      </c>
      <c r="W57" s="348" t="s">
        <v>430</v>
      </c>
      <c r="X57" s="348" t="s">
        <v>430</v>
      </c>
      <c r="Y57" s="375" t="s">
        <v>430</v>
      </c>
      <c r="Z57" s="348" t="s">
        <v>430</v>
      </c>
      <c r="AA57" s="348">
        <v>7.3292999999999999</v>
      </c>
      <c r="AB57" s="348" t="s">
        <v>430</v>
      </c>
      <c r="AC57" s="348" t="s">
        <v>430</v>
      </c>
      <c r="AD57" s="348" t="s">
        <v>430</v>
      </c>
      <c r="AE57" s="348">
        <v>14.4072</v>
      </c>
      <c r="AF57" s="348">
        <v>6.2862</v>
      </c>
      <c r="AG57" s="569"/>
      <c r="AH57" s="346">
        <v>2</v>
      </c>
      <c r="AI57" s="346">
        <v>4</v>
      </c>
      <c r="AJ57" s="346">
        <v>1</v>
      </c>
      <c r="AK57" s="346">
        <v>2</v>
      </c>
      <c r="AL57" s="346">
        <v>2</v>
      </c>
      <c r="AM57" s="346">
        <v>5</v>
      </c>
      <c r="AN57" s="346" t="s">
        <v>430</v>
      </c>
      <c r="AO57" s="573" t="s">
        <v>430</v>
      </c>
      <c r="AP57" s="346" t="s">
        <v>430</v>
      </c>
      <c r="AQ57" s="346" t="s">
        <v>430</v>
      </c>
      <c r="AR57" s="346" t="s">
        <v>430</v>
      </c>
      <c r="AS57" s="346" t="s">
        <v>430</v>
      </c>
      <c r="AT57" s="346" t="s">
        <v>430</v>
      </c>
      <c r="AU57" s="346">
        <v>4</v>
      </c>
      <c r="AV57" s="346" t="s">
        <v>430</v>
      </c>
      <c r="AW57" s="346" t="s">
        <v>430</v>
      </c>
      <c r="AX57" s="346" t="s">
        <v>430</v>
      </c>
      <c r="AY57" s="346">
        <v>1</v>
      </c>
      <c r="AZ57" s="584"/>
      <c r="BA57" s="467">
        <v>4.5999999999999996</v>
      </c>
      <c r="BB57" s="348">
        <v>73.33</v>
      </c>
      <c r="BC57" s="348">
        <v>10.029999999999999</v>
      </c>
      <c r="BD57" s="348" t="s">
        <v>430</v>
      </c>
      <c r="BE57" s="375" t="s">
        <v>430</v>
      </c>
      <c r="BF57" s="375">
        <v>12.04</v>
      </c>
      <c r="BG57" s="374"/>
      <c r="BH57" s="594">
        <v>12.04</v>
      </c>
      <c r="BI57" s="348">
        <v>30.18</v>
      </c>
      <c r="BJ57" s="348">
        <v>4.29</v>
      </c>
      <c r="BK57" s="348">
        <v>48.89</v>
      </c>
      <c r="BL57" s="348" t="s">
        <v>430</v>
      </c>
      <c r="BM57" s="375">
        <v>4.5999999999999996</v>
      </c>
      <c r="BN57" s="375" t="s">
        <v>430</v>
      </c>
      <c r="BO57" s="375" t="s">
        <v>430</v>
      </c>
      <c r="BP57" s="375" t="s">
        <v>430</v>
      </c>
      <c r="BQ57" s="375" t="s">
        <v>430</v>
      </c>
      <c r="BR57" s="466"/>
      <c r="BS57" s="373" t="s">
        <v>430</v>
      </c>
      <c r="BT57" s="354">
        <v>14.5756262470849</v>
      </c>
      <c r="BU57" s="430"/>
      <c r="BV57" s="374" t="s">
        <v>554</v>
      </c>
    </row>
    <row r="58" spans="1:74" s="428" customFormat="1" x14ac:dyDescent="0.25">
      <c r="A58" s="345" t="s">
        <v>7549</v>
      </c>
      <c r="B58" s="374"/>
      <c r="C58" s="719">
        <v>41275</v>
      </c>
      <c r="D58" s="373"/>
      <c r="E58" s="346">
        <v>367.05</v>
      </c>
      <c r="F58" s="373"/>
      <c r="G58" s="347">
        <v>3930.4258</v>
      </c>
      <c r="H58" s="374"/>
      <c r="I58" s="348">
        <v>0.79</v>
      </c>
      <c r="J58" s="348">
        <v>7.44</v>
      </c>
      <c r="K58" s="348">
        <v>0.71</v>
      </c>
      <c r="L58" s="348">
        <v>0.75</v>
      </c>
      <c r="M58" s="362"/>
      <c r="N58" s="348">
        <v>14.4351</v>
      </c>
      <c r="O58" s="348">
        <v>9.6219000000000001</v>
      </c>
      <c r="P58" s="348">
        <v>11.229100000000001</v>
      </c>
      <c r="Q58" s="348">
        <v>15.275</v>
      </c>
      <c r="R58" s="348">
        <v>9.9206000000000003</v>
      </c>
      <c r="S58" s="348">
        <v>6.3364000000000003</v>
      </c>
      <c r="T58" s="348">
        <v>5.6547999999999998</v>
      </c>
      <c r="U58" s="348">
        <v>5.7991000000000001</v>
      </c>
      <c r="V58" s="348">
        <v>5.9672000000000001</v>
      </c>
      <c r="W58" s="348">
        <v>7.3121999999999998</v>
      </c>
      <c r="X58" s="348">
        <v>7.3116000000000003</v>
      </c>
      <c r="Y58" s="375">
        <v>6.4707999999999997</v>
      </c>
      <c r="Z58" s="348">
        <v>4.6778000000000004</v>
      </c>
      <c r="AA58" s="348">
        <v>7.1035000000000004</v>
      </c>
      <c r="AB58" s="348">
        <v>5.5454999999999997</v>
      </c>
      <c r="AC58" s="348">
        <v>5.7240000000000002</v>
      </c>
      <c r="AD58" s="348">
        <v>5.9481000000000002</v>
      </c>
      <c r="AE58" s="348">
        <v>13.414300000000001</v>
      </c>
      <c r="AF58" s="348">
        <v>5.8630000000000004</v>
      </c>
      <c r="AG58" s="569"/>
      <c r="AH58" s="346">
        <v>1</v>
      </c>
      <c r="AI58" s="346">
        <v>1</v>
      </c>
      <c r="AJ58" s="346">
        <v>2</v>
      </c>
      <c r="AK58" s="346">
        <v>6</v>
      </c>
      <c r="AL58" s="346">
        <v>6</v>
      </c>
      <c r="AM58" s="346">
        <v>6</v>
      </c>
      <c r="AN58" s="346">
        <v>5</v>
      </c>
      <c r="AO58" s="573">
        <v>5</v>
      </c>
      <c r="AP58" s="346">
        <v>5</v>
      </c>
      <c r="AQ58" s="346">
        <v>3</v>
      </c>
      <c r="AR58" s="346">
        <v>3</v>
      </c>
      <c r="AS58" s="346">
        <v>3</v>
      </c>
      <c r="AT58" s="346">
        <v>3</v>
      </c>
      <c r="AU58" s="346">
        <v>6</v>
      </c>
      <c r="AV58" s="346">
        <v>5</v>
      </c>
      <c r="AW58" s="346">
        <v>5</v>
      </c>
      <c r="AX58" s="346">
        <v>5</v>
      </c>
      <c r="AY58" s="346">
        <v>5</v>
      </c>
      <c r="AZ58" s="584"/>
      <c r="BA58" s="467">
        <v>6.8</v>
      </c>
      <c r="BB58" s="348">
        <v>65.45</v>
      </c>
      <c r="BC58" s="348">
        <v>6.17</v>
      </c>
      <c r="BD58" s="348">
        <v>2.66</v>
      </c>
      <c r="BE58" s="375" t="s">
        <v>430</v>
      </c>
      <c r="BF58" s="375">
        <v>18.93</v>
      </c>
      <c r="BG58" s="374"/>
      <c r="BH58" s="594">
        <v>18.93</v>
      </c>
      <c r="BI58" s="348">
        <v>21.13</v>
      </c>
      <c r="BJ58" s="348">
        <v>9.0500000000000007</v>
      </c>
      <c r="BK58" s="348">
        <v>44.1</v>
      </c>
      <c r="BL58" s="348" t="s">
        <v>430</v>
      </c>
      <c r="BM58" s="375">
        <v>1.37</v>
      </c>
      <c r="BN58" s="375" t="s">
        <v>430</v>
      </c>
      <c r="BO58" s="375">
        <v>5.43</v>
      </c>
      <c r="BP58" s="375" t="s">
        <v>430</v>
      </c>
      <c r="BQ58" s="375" t="s">
        <v>430</v>
      </c>
      <c r="BR58" s="466"/>
      <c r="BS58" s="373">
        <v>5.2181489215654402</v>
      </c>
      <c r="BT58" s="354">
        <v>8.1091233024327405</v>
      </c>
      <c r="BU58" s="430"/>
      <c r="BV58" s="374" t="s">
        <v>554</v>
      </c>
    </row>
    <row r="59" spans="1:74" s="428" customFormat="1" x14ac:dyDescent="0.25">
      <c r="A59" s="345" t="s">
        <v>7550</v>
      </c>
      <c r="B59" s="374"/>
      <c r="C59" s="719">
        <v>41276</v>
      </c>
      <c r="D59" s="373"/>
      <c r="E59" s="346">
        <v>294.55</v>
      </c>
      <c r="F59" s="373"/>
      <c r="G59" s="347">
        <v>46.616100000000003</v>
      </c>
      <c r="H59" s="374"/>
      <c r="I59" s="348">
        <v>0.86</v>
      </c>
      <c r="J59" s="348">
        <v>7.71</v>
      </c>
      <c r="K59" s="348">
        <v>0.76</v>
      </c>
      <c r="L59" s="348">
        <v>0.8</v>
      </c>
      <c r="M59" s="362"/>
      <c r="N59" s="348">
        <v>6.7350000000000003</v>
      </c>
      <c r="O59" s="348">
        <v>5.9013999999999998</v>
      </c>
      <c r="P59" s="348">
        <v>10.2437</v>
      </c>
      <c r="Q59" s="348">
        <v>15.8507</v>
      </c>
      <c r="R59" s="348">
        <v>10.2163</v>
      </c>
      <c r="S59" s="348">
        <v>6.7953999999999999</v>
      </c>
      <c r="T59" s="348">
        <v>6.1673999999999998</v>
      </c>
      <c r="U59" s="348">
        <v>6.1722999999999999</v>
      </c>
      <c r="V59" s="348">
        <v>6.2647000000000004</v>
      </c>
      <c r="W59" s="348">
        <v>7.3438999999999997</v>
      </c>
      <c r="X59" s="348">
        <v>7.4051999999999998</v>
      </c>
      <c r="Y59" s="375">
        <v>6.4840999999999998</v>
      </c>
      <c r="Z59" s="348">
        <v>7.0087999999999999</v>
      </c>
      <c r="AA59" s="348">
        <v>7.5293999999999999</v>
      </c>
      <c r="AB59" s="348">
        <v>6.0273000000000003</v>
      </c>
      <c r="AC59" s="348">
        <v>6.1284999999999998</v>
      </c>
      <c r="AD59" s="348">
        <v>6.2530000000000001</v>
      </c>
      <c r="AE59" s="348">
        <v>13.770200000000001</v>
      </c>
      <c r="AF59" s="348">
        <v>7.5670999999999999</v>
      </c>
      <c r="AG59" s="569"/>
      <c r="AH59" s="346">
        <v>7</v>
      </c>
      <c r="AI59" s="346">
        <v>6</v>
      </c>
      <c r="AJ59" s="346">
        <v>6</v>
      </c>
      <c r="AK59" s="346">
        <v>3</v>
      </c>
      <c r="AL59" s="346">
        <v>3</v>
      </c>
      <c r="AM59" s="346">
        <v>2</v>
      </c>
      <c r="AN59" s="346">
        <v>2</v>
      </c>
      <c r="AO59" s="573">
        <v>2</v>
      </c>
      <c r="AP59" s="346">
        <v>2</v>
      </c>
      <c r="AQ59" s="346">
        <v>2</v>
      </c>
      <c r="AR59" s="346">
        <v>2</v>
      </c>
      <c r="AS59" s="346">
        <v>2</v>
      </c>
      <c r="AT59" s="346">
        <v>1</v>
      </c>
      <c r="AU59" s="346">
        <v>2</v>
      </c>
      <c r="AV59" s="346">
        <v>2</v>
      </c>
      <c r="AW59" s="346">
        <v>2</v>
      </c>
      <c r="AX59" s="346">
        <v>2</v>
      </c>
      <c r="AY59" s="346">
        <v>3</v>
      </c>
      <c r="AZ59" s="584"/>
      <c r="BA59" s="467">
        <v>4.4800000000000004</v>
      </c>
      <c r="BB59" s="348">
        <v>78.67</v>
      </c>
      <c r="BC59" s="348">
        <v>6.49</v>
      </c>
      <c r="BD59" s="348">
        <v>1.71</v>
      </c>
      <c r="BE59" s="375" t="s">
        <v>430</v>
      </c>
      <c r="BF59" s="375">
        <v>8.64</v>
      </c>
      <c r="BG59" s="374"/>
      <c r="BH59" s="594">
        <v>8.64</v>
      </c>
      <c r="BI59" s="348">
        <v>28.73</v>
      </c>
      <c r="BJ59" s="348">
        <v>3.28</v>
      </c>
      <c r="BK59" s="348">
        <v>54.87</v>
      </c>
      <c r="BL59" s="348" t="s">
        <v>430</v>
      </c>
      <c r="BM59" s="375">
        <v>4.4800000000000004</v>
      </c>
      <c r="BN59" s="375" t="s">
        <v>430</v>
      </c>
      <c r="BO59" s="375" t="s">
        <v>430</v>
      </c>
      <c r="BP59" s="375" t="s">
        <v>430</v>
      </c>
      <c r="BQ59" s="375" t="s">
        <v>430</v>
      </c>
      <c r="BR59" s="466"/>
      <c r="BS59" s="373">
        <v>12.396215747520801</v>
      </c>
      <c r="BT59" s="354">
        <v>8.0611864283877601</v>
      </c>
      <c r="BU59" s="430"/>
      <c r="BV59" s="374" t="s">
        <v>554</v>
      </c>
    </row>
    <row r="60" spans="1:74" s="428" customFormat="1" x14ac:dyDescent="0.25">
      <c r="A60" s="345" t="s">
        <v>7551</v>
      </c>
      <c r="B60" s="374"/>
      <c r="C60" s="719">
        <v>41276</v>
      </c>
      <c r="D60" s="373"/>
      <c r="E60" s="346">
        <v>231.773</v>
      </c>
      <c r="F60" s="373"/>
      <c r="G60" s="347">
        <v>40.399700000000003</v>
      </c>
      <c r="H60" s="374"/>
      <c r="I60" s="348">
        <v>0.86</v>
      </c>
      <c r="J60" s="348">
        <v>7.66</v>
      </c>
      <c r="K60" s="348">
        <v>0.79</v>
      </c>
      <c r="L60" s="348">
        <v>0.83</v>
      </c>
      <c r="M60" s="362"/>
      <c r="N60" s="348">
        <v>11.748900000000001</v>
      </c>
      <c r="O60" s="348">
        <v>9.3732000000000006</v>
      </c>
      <c r="P60" s="348">
        <v>10.8124</v>
      </c>
      <c r="Q60" s="348">
        <v>15.3521</v>
      </c>
      <c r="R60" s="348">
        <v>10.0169</v>
      </c>
      <c r="S60" s="348">
        <v>6.5930999999999997</v>
      </c>
      <c r="T60" s="348">
        <v>5.9622999999999999</v>
      </c>
      <c r="U60" s="348">
        <v>6.0084999999999997</v>
      </c>
      <c r="V60" s="348">
        <v>6.1247999999999996</v>
      </c>
      <c r="W60" s="348">
        <v>7.26</v>
      </c>
      <c r="X60" s="348">
        <v>7.2679999999999998</v>
      </c>
      <c r="Y60" s="375">
        <v>6.3410000000000002</v>
      </c>
      <c r="Z60" s="348">
        <v>6.3122999999999996</v>
      </c>
      <c r="AA60" s="348">
        <v>7.2907000000000002</v>
      </c>
      <c r="AB60" s="348">
        <v>5.8250999999999999</v>
      </c>
      <c r="AC60" s="348">
        <v>5.9774000000000003</v>
      </c>
      <c r="AD60" s="348">
        <v>6.1341999999999999</v>
      </c>
      <c r="AE60" s="348">
        <v>13.5709</v>
      </c>
      <c r="AF60" s="348">
        <v>6.9786000000000001</v>
      </c>
      <c r="AG60" s="569"/>
      <c r="AH60" s="346">
        <v>4</v>
      </c>
      <c r="AI60" s="346">
        <v>3</v>
      </c>
      <c r="AJ60" s="346">
        <v>3</v>
      </c>
      <c r="AK60" s="346">
        <v>5</v>
      </c>
      <c r="AL60" s="346">
        <v>4</v>
      </c>
      <c r="AM60" s="346">
        <v>4</v>
      </c>
      <c r="AN60" s="346">
        <v>4</v>
      </c>
      <c r="AO60" s="573">
        <v>4</v>
      </c>
      <c r="AP60" s="346">
        <v>4</v>
      </c>
      <c r="AQ60" s="346">
        <v>4</v>
      </c>
      <c r="AR60" s="346">
        <v>4</v>
      </c>
      <c r="AS60" s="346">
        <v>4</v>
      </c>
      <c r="AT60" s="346">
        <v>2</v>
      </c>
      <c r="AU60" s="346">
        <v>5</v>
      </c>
      <c r="AV60" s="346">
        <v>4</v>
      </c>
      <c r="AW60" s="346">
        <v>4</v>
      </c>
      <c r="AX60" s="346">
        <v>3</v>
      </c>
      <c r="AY60" s="346">
        <v>4</v>
      </c>
      <c r="AZ60" s="584"/>
      <c r="BA60" s="467">
        <v>8.65</v>
      </c>
      <c r="BB60" s="348">
        <v>69.319999999999993</v>
      </c>
      <c r="BC60" s="348">
        <v>13.2</v>
      </c>
      <c r="BD60" s="348">
        <v>3.29</v>
      </c>
      <c r="BE60" s="375" t="s">
        <v>430</v>
      </c>
      <c r="BF60" s="375">
        <v>5.54</v>
      </c>
      <c r="BG60" s="374"/>
      <c r="BH60" s="594">
        <v>5.54</v>
      </c>
      <c r="BI60" s="348">
        <v>28.71</v>
      </c>
      <c r="BJ60" s="348">
        <v>4.74</v>
      </c>
      <c r="BK60" s="348">
        <v>52.36</v>
      </c>
      <c r="BL60" s="348" t="s">
        <v>430</v>
      </c>
      <c r="BM60" s="375" t="s">
        <v>430</v>
      </c>
      <c r="BN60" s="375" t="s">
        <v>430</v>
      </c>
      <c r="BO60" s="375">
        <v>8.65</v>
      </c>
      <c r="BP60" s="375" t="s">
        <v>430</v>
      </c>
      <c r="BQ60" s="375" t="s">
        <v>430</v>
      </c>
      <c r="BR60" s="466"/>
      <c r="BS60" s="373">
        <v>6.5867906500000002</v>
      </c>
      <c r="BT60" s="354">
        <v>13.235195900000001</v>
      </c>
      <c r="BU60" s="430"/>
      <c r="BV60" s="374" t="s">
        <v>554</v>
      </c>
    </row>
    <row r="61" spans="1:74" x14ac:dyDescent="0.25">
      <c r="A61" s="318" t="s">
        <v>93</v>
      </c>
      <c r="B61" s="66"/>
      <c r="C61" s="720"/>
      <c r="D61" s="43"/>
      <c r="E61" s="51"/>
      <c r="F61" s="43"/>
      <c r="G61" s="55"/>
      <c r="H61" s="66"/>
      <c r="I61" s="59"/>
      <c r="J61" s="59"/>
      <c r="K61" s="59"/>
      <c r="L61" s="59"/>
      <c r="M61" s="258"/>
      <c r="N61" s="59">
        <v>11.211399999999999</v>
      </c>
      <c r="O61" s="59">
        <v>7.9321000000000002</v>
      </c>
      <c r="P61" s="59">
        <v>10.5701</v>
      </c>
      <c r="Q61" s="59">
        <v>15.6157</v>
      </c>
      <c r="R61" s="59">
        <v>10.137600000000001</v>
      </c>
      <c r="S61" s="59">
        <v>6.6238999999999999</v>
      </c>
      <c r="T61" s="59">
        <v>6.0246000000000004</v>
      </c>
      <c r="U61" s="59">
        <v>6.0612000000000004</v>
      </c>
      <c r="V61" s="59">
        <v>6.1839000000000004</v>
      </c>
      <c r="W61" s="59">
        <v>7.343</v>
      </c>
      <c r="X61" s="59">
        <v>7.3771000000000004</v>
      </c>
      <c r="Y61" s="276">
        <v>6.4612999999999996</v>
      </c>
      <c r="Z61" s="59">
        <v>5.9996</v>
      </c>
      <c r="AA61" s="59">
        <v>7.2948000000000004</v>
      </c>
      <c r="AB61" s="59">
        <v>5.8878000000000004</v>
      </c>
      <c r="AC61" s="59">
        <v>6.0129999999999999</v>
      </c>
      <c r="AD61" s="59">
        <v>6.1757999999999997</v>
      </c>
      <c r="AE61" s="59">
        <v>13.5877</v>
      </c>
      <c r="AF61" s="59">
        <v>6.7023999999999999</v>
      </c>
      <c r="AG61" s="553"/>
      <c r="AH61" s="51">
        <v>7</v>
      </c>
      <c r="AI61" s="51">
        <v>7</v>
      </c>
      <c r="AJ61" s="51">
        <v>7</v>
      </c>
      <c r="AK61" s="51">
        <v>7</v>
      </c>
      <c r="AL61" s="51">
        <v>7</v>
      </c>
      <c r="AM61" s="51">
        <v>7</v>
      </c>
      <c r="AN61" s="51">
        <v>5</v>
      </c>
      <c r="AO61" s="630">
        <v>5</v>
      </c>
      <c r="AP61" s="51">
        <v>5</v>
      </c>
      <c r="AQ61" s="51">
        <v>4</v>
      </c>
      <c r="AR61" s="51">
        <v>4</v>
      </c>
      <c r="AS61" s="51">
        <v>4</v>
      </c>
      <c r="AT61" s="51">
        <v>3</v>
      </c>
      <c r="AU61" s="51">
        <v>7</v>
      </c>
      <c r="AV61" s="51">
        <v>5</v>
      </c>
      <c r="AW61" s="51">
        <v>5</v>
      </c>
      <c r="AX61" s="51">
        <v>5</v>
      </c>
      <c r="AY61" s="51">
        <v>7</v>
      </c>
      <c r="AZ61" s="579"/>
      <c r="BA61" s="577"/>
      <c r="BB61" s="59"/>
      <c r="BC61" s="59"/>
      <c r="BD61" s="59"/>
      <c r="BE61" s="276"/>
      <c r="BF61" s="276"/>
      <c r="BG61" s="66"/>
      <c r="BH61" s="586"/>
      <c r="BI61" s="59"/>
      <c r="BJ61" s="59"/>
      <c r="BK61" s="59"/>
      <c r="BL61" s="59"/>
      <c r="BM61" s="276"/>
      <c r="BN61" s="587"/>
      <c r="BO61" s="587"/>
      <c r="BP61" s="587"/>
      <c r="BQ61" s="587"/>
      <c r="BR61" s="148"/>
      <c r="BS61" s="43"/>
      <c r="BT61" s="88"/>
      <c r="BU61" s="34"/>
      <c r="BV61" s="66"/>
    </row>
    <row r="62" spans="1:74" x14ac:dyDescent="0.25">
      <c r="A62" s="320" t="s">
        <v>94</v>
      </c>
      <c r="B62" s="67"/>
      <c r="C62" s="721"/>
      <c r="D62" s="44"/>
      <c r="E62" s="52"/>
      <c r="F62" s="44"/>
      <c r="G62" s="56"/>
      <c r="H62" s="67"/>
      <c r="I62" s="60"/>
      <c r="J62" s="60"/>
      <c r="K62" s="60"/>
      <c r="L62" s="60"/>
      <c r="M62" s="259"/>
      <c r="N62" s="60">
        <v>14.4351</v>
      </c>
      <c r="O62" s="60">
        <v>9.6219000000000001</v>
      </c>
      <c r="P62" s="60">
        <v>11.339600000000001</v>
      </c>
      <c r="Q62" s="60">
        <v>16.354800000000001</v>
      </c>
      <c r="R62" s="60">
        <v>11.025600000000001</v>
      </c>
      <c r="S62" s="60">
        <v>7.0867000000000004</v>
      </c>
      <c r="T62" s="60">
        <v>6.3263999999999996</v>
      </c>
      <c r="U62" s="60">
        <v>6.2629000000000001</v>
      </c>
      <c r="V62" s="60">
        <v>6.4146000000000001</v>
      </c>
      <c r="W62" s="60">
        <v>7.4557000000000002</v>
      </c>
      <c r="X62" s="60">
        <v>7.5235000000000003</v>
      </c>
      <c r="Y62" s="277">
        <v>6.5492999999999997</v>
      </c>
      <c r="Z62" s="60">
        <v>7.0087999999999999</v>
      </c>
      <c r="AA62" s="60">
        <v>7.7011000000000003</v>
      </c>
      <c r="AB62" s="60">
        <v>6.2062999999999997</v>
      </c>
      <c r="AC62" s="60">
        <v>6.2176999999999998</v>
      </c>
      <c r="AD62" s="60">
        <v>6.4180999999999999</v>
      </c>
      <c r="AE62" s="60">
        <v>14.4072</v>
      </c>
      <c r="AF62" s="60">
        <v>7.5670999999999999</v>
      </c>
      <c r="AG62" s="554"/>
      <c r="AH62" s="52"/>
      <c r="AI62" s="52"/>
      <c r="AJ62" s="52"/>
      <c r="AK62" s="52"/>
      <c r="AL62" s="52"/>
      <c r="AM62" s="52"/>
      <c r="AN62" s="52"/>
      <c r="AO62" s="314"/>
      <c r="AP62" s="52"/>
      <c r="AQ62" s="52"/>
      <c r="AR62" s="52"/>
      <c r="AS62" s="52"/>
      <c r="AT62" s="52"/>
      <c r="AU62" s="52"/>
      <c r="AV62" s="52"/>
      <c r="AW62" s="52"/>
      <c r="AX62" s="52"/>
      <c r="AY62" s="52"/>
      <c r="AZ62" s="580"/>
      <c r="BA62" s="551"/>
      <c r="BB62" s="60"/>
      <c r="BC62" s="60"/>
      <c r="BD62" s="60"/>
      <c r="BE62" s="277"/>
      <c r="BF62" s="277"/>
      <c r="BG62" s="67"/>
      <c r="BH62" s="588"/>
      <c r="BI62" s="60"/>
      <c r="BJ62" s="60"/>
      <c r="BK62" s="60"/>
      <c r="BL62" s="60"/>
      <c r="BM62" s="277"/>
      <c r="BN62" s="589"/>
      <c r="BO62" s="589"/>
      <c r="BP62" s="589"/>
      <c r="BQ62" s="589"/>
      <c r="BR62" s="146"/>
      <c r="BS62" s="44"/>
      <c r="BT62" s="89"/>
      <c r="BU62" s="26"/>
      <c r="BV62" s="67"/>
    </row>
    <row r="63" spans="1:74" x14ac:dyDescent="0.25">
      <c r="A63" s="320" t="s">
        <v>95</v>
      </c>
      <c r="B63" s="67"/>
      <c r="C63" s="721"/>
      <c r="D63" s="44"/>
      <c r="E63" s="52"/>
      <c r="F63" s="44"/>
      <c r="G63" s="56"/>
      <c r="H63" s="67"/>
      <c r="I63" s="60"/>
      <c r="J63" s="60"/>
      <c r="K63" s="60"/>
      <c r="L63" s="60"/>
      <c r="M63" s="259"/>
      <c r="N63" s="60">
        <v>6.7350000000000003</v>
      </c>
      <c r="O63" s="60">
        <v>5.7370999999999999</v>
      </c>
      <c r="P63" s="60">
        <v>8.9726999999999997</v>
      </c>
      <c r="Q63" s="60">
        <v>14.788600000000001</v>
      </c>
      <c r="R63" s="60">
        <v>9.31</v>
      </c>
      <c r="S63" s="60">
        <v>6.2263000000000002</v>
      </c>
      <c r="T63" s="60">
        <v>5.6547999999999998</v>
      </c>
      <c r="U63" s="60">
        <v>5.7991000000000001</v>
      </c>
      <c r="V63" s="60">
        <v>5.9672000000000001</v>
      </c>
      <c r="W63" s="60">
        <v>7.26</v>
      </c>
      <c r="X63" s="60">
        <v>7.2679999999999998</v>
      </c>
      <c r="Y63" s="277">
        <v>6.3410000000000002</v>
      </c>
      <c r="Z63" s="60">
        <v>4.6778000000000004</v>
      </c>
      <c r="AA63" s="60">
        <v>6.7461000000000002</v>
      </c>
      <c r="AB63" s="60">
        <v>5.5454999999999997</v>
      </c>
      <c r="AC63" s="60">
        <v>5.7240000000000002</v>
      </c>
      <c r="AD63" s="60">
        <v>5.9481000000000002</v>
      </c>
      <c r="AE63" s="60">
        <v>12.7483</v>
      </c>
      <c r="AF63" s="60">
        <v>5.8630000000000004</v>
      </c>
      <c r="AG63" s="554"/>
      <c r="AH63" s="52"/>
      <c r="AI63" s="52"/>
      <c r="AJ63" s="52"/>
      <c r="AK63" s="52"/>
      <c r="AL63" s="52"/>
      <c r="AM63" s="52"/>
      <c r="AN63" s="52"/>
      <c r="AO63" s="314"/>
      <c r="AP63" s="52"/>
      <c r="AQ63" s="52"/>
      <c r="AR63" s="52"/>
      <c r="AS63" s="52"/>
      <c r="AT63" s="52"/>
      <c r="AU63" s="52"/>
      <c r="AV63" s="52"/>
      <c r="AW63" s="52"/>
      <c r="AX63" s="52"/>
      <c r="AY63" s="52"/>
      <c r="AZ63" s="580"/>
      <c r="BA63" s="551"/>
      <c r="BB63" s="60"/>
      <c r="BC63" s="60"/>
      <c r="BD63" s="60"/>
      <c r="BE63" s="277"/>
      <c r="BF63" s="277"/>
      <c r="BG63" s="67"/>
      <c r="BH63" s="588"/>
      <c r="BI63" s="60"/>
      <c r="BJ63" s="60"/>
      <c r="BK63" s="60"/>
      <c r="BL63" s="60"/>
      <c r="BM63" s="277"/>
      <c r="BN63" s="589"/>
      <c r="BO63" s="589"/>
      <c r="BP63" s="589"/>
      <c r="BQ63" s="589"/>
      <c r="BR63" s="146"/>
      <c r="BS63" s="44"/>
      <c r="BT63" s="89"/>
      <c r="BU63" s="26"/>
      <c r="BV63" s="67"/>
    </row>
    <row r="64" spans="1:74" x14ac:dyDescent="0.25">
      <c r="A64" s="321" t="s">
        <v>96</v>
      </c>
      <c r="B64" s="68"/>
      <c r="C64" s="722"/>
      <c r="D64" s="45"/>
      <c r="E64" s="53"/>
      <c r="F64" s="45"/>
      <c r="G64" s="57"/>
      <c r="H64" s="68"/>
      <c r="I64" s="61"/>
      <c r="J64" s="61"/>
      <c r="K64" s="61"/>
      <c r="L64" s="61"/>
      <c r="M64" s="262"/>
      <c r="N64" s="61">
        <v>11.748900000000001</v>
      </c>
      <c r="O64" s="61">
        <v>8.1724999999999994</v>
      </c>
      <c r="P64" s="61">
        <v>10.763299999999999</v>
      </c>
      <c r="Q64" s="61">
        <v>15.385199999999999</v>
      </c>
      <c r="R64" s="61">
        <v>10.0169</v>
      </c>
      <c r="S64" s="61">
        <v>6.5930999999999997</v>
      </c>
      <c r="T64" s="61">
        <v>6.0118999999999998</v>
      </c>
      <c r="U64" s="61">
        <v>6.0632000000000001</v>
      </c>
      <c r="V64" s="61">
        <v>6.1479999999999997</v>
      </c>
      <c r="W64" s="61">
        <v>7.3280500000000002</v>
      </c>
      <c r="X64" s="61">
        <v>7.3583999999999996</v>
      </c>
      <c r="Y64" s="279">
        <v>6.4774500000000002</v>
      </c>
      <c r="Z64" s="61">
        <v>6.3122999999999996</v>
      </c>
      <c r="AA64" s="61">
        <v>7.3292999999999999</v>
      </c>
      <c r="AB64" s="61">
        <v>5.8250999999999999</v>
      </c>
      <c r="AC64" s="61">
        <v>5.9774000000000003</v>
      </c>
      <c r="AD64" s="61">
        <v>6.1257000000000001</v>
      </c>
      <c r="AE64" s="61">
        <v>13.5709</v>
      </c>
      <c r="AF64" s="61">
        <v>6.8960999999999997</v>
      </c>
      <c r="AG64" s="556"/>
      <c r="AH64" s="53"/>
      <c r="AI64" s="53"/>
      <c r="AJ64" s="53"/>
      <c r="AK64" s="53"/>
      <c r="AL64" s="53"/>
      <c r="AM64" s="53"/>
      <c r="AN64" s="53"/>
      <c r="AO64" s="567"/>
      <c r="AP64" s="53"/>
      <c r="AQ64" s="53"/>
      <c r="AR64" s="53"/>
      <c r="AS64" s="53"/>
      <c r="AT64" s="53"/>
      <c r="AU64" s="53"/>
      <c r="AV64" s="53"/>
      <c r="AW64" s="53"/>
      <c r="AX64" s="53"/>
      <c r="AY64" s="53"/>
      <c r="AZ64" s="581"/>
      <c r="BA64" s="578"/>
      <c r="BB64" s="61"/>
      <c r="BC64" s="61"/>
      <c r="BD64" s="61"/>
      <c r="BE64" s="279"/>
      <c r="BF64" s="279"/>
      <c r="BG64" s="68"/>
      <c r="BH64" s="590"/>
      <c r="BI64" s="61"/>
      <c r="BJ64" s="61"/>
      <c r="BK64" s="61"/>
      <c r="BL64" s="61"/>
      <c r="BM64" s="279"/>
      <c r="BN64" s="591"/>
      <c r="BO64" s="591"/>
      <c r="BP64" s="591"/>
      <c r="BQ64" s="591"/>
      <c r="BR64" s="149"/>
      <c r="BS64" s="45"/>
      <c r="BT64" s="90"/>
      <c r="BU64" s="272"/>
      <c r="BV64" s="68"/>
    </row>
    <row r="65" spans="1:74" ht="14.5" x14ac:dyDescent="0.25">
      <c r="A65" s="323" t="s">
        <v>236</v>
      </c>
      <c r="B65" s="69"/>
      <c r="C65" s="723"/>
      <c r="D65" s="46"/>
      <c r="E65" s="54"/>
      <c r="F65" s="46"/>
      <c r="G65" s="58"/>
      <c r="H65" s="69"/>
      <c r="I65" s="62"/>
      <c r="J65" s="62"/>
      <c r="K65" s="62"/>
      <c r="L65" s="62"/>
      <c r="M65" s="263"/>
      <c r="N65" s="62"/>
      <c r="O65" s="62"/>
      <c r="P65" s="62"/>
      <c r="Q65" s="62"/>
      <c r="R65" s="62"/>
      <c r="S65" s="62"/>
      <c r="T65" s="62"/>
      <c r="U65" s="62"/>
      <c r="V65" s="62"/>
      <c r="W65" s="62"/>
      <c r="X65" s="62"/>
      <c r="Y65" s="245"/>
      <c r="Z65" s="62"/>
      <c r="AA65" s="62"/>
      <c r="AB65" s="62"/>
      <c r="AC65" s="62"/>
      <c r="AD65" s="62"/>
      <c r="AE65" s="62"/>
      <c r="AF65" s="62"/>
      <c r="AG65" s="557"/>
      <c r="AH65" s="54"/>
      <c r="AI65" s="54"/>
      <c r="AJ65" s="54"/>
      <c r="AK65" s="54"/>
      <c r="AL65" s="54"/>
      <c r="AM65" s="54"/>
      <c r="AN65" s="54"/>
      <c r="AO65" s="312"/>
      <c r="AP65" s="54"/>
      <c r="AQ65" s="54"/>
      <c r="AR65" s="54"/>
      <c r="AS65" s="54"/>
      <c r="AT65" s="54"/>
      <c r="AU65" s="54"/>
      <c r="AV65" s="54"/>
      <c r="AW65" s="54"/>
      <c r="AX65" s="54"/>
      <c r="AY65" s="54"/>
      <c r="AZ65" s="582"/>
      <c r="BA65" s="280"/>
      <c r="BB65" s="62"/>
      <c r="BC65" s="62"/>
      <c r="BD65" s="62"/>
      <c r="BE65" s="245"/>
      <c r="BF65" s="245"/>
      <c r="BG65" s="69"/>
      <c r="BH65" s="585"/>
      <c r="BI65" s="62"/>
      <c r="BJ65" s="62"/>
      <c r="BK65" s="62"/>
      <c r="BL65" s="62"/>
      <c r="BM65" s="245"/>
      <c r="BN65" s="592"/>
      <c r="BO65" s="592"/>
      <c r="BP65" s="592"/>
      <c r="BQ65" s="592"/>
      <c r="BR65" s="150"/>
      <c r="BS65" s="46"/>
      <c r="BT65" s="91"/>
      <c r="BU65" s="41"/>
      <c r="BV65" s="69"/>
    </row>
    <row r="66" spans="1:74" s="428" customFormat="1" x14ac:dyDescent="0.25">
      <c r="A66" s="345" t="s">
        <v>7552</v>
      </c>
      <c r="B66" s="374"/>
      <c r="C66" s="719">
        <v>45736</v>
      </c>
      <c r="D66" s="373"/>
      <c r="E66" s="346">
        <v>558.08500000000004</v>
      </c>
      <c r="F66" s="373"/>
      <c r="G66" s="347">
        <v>1077.5074999999999</v>
      </c>
      <c r="H66" s="374"/>
      <c r="I66" s="348">
        <v>0.93</v>
      </c>
      <c r="J66" s="348">
        <v>7.71</v>
      </c>
      <c r="K66" s="348">
        <v>0.84</v>
      </c>
      <c r="L66" s="348">
        <v>0.9</v>
      </c>
      <c r="M66" s="362"/>
      <c r="N66" s="348">
        <v>10.4092</v>
      </c>
      <c r="O66" s="348">
        <v>6.5095999999999998</v>
      </c>
      <c r="P66" s="348">
        <v>9.9213000000000005</v>
      </c>
      <c r="Q66" s="348">
        <v>14.6738</v>
      </c>
      <c r="R66" s="348">
        <v>9.2619000000000007</v>
      </c>
      <c r="S66" s="348">
        <v>6.0903</v>
      </c>
      <c r="T66" s="348">
        <v>5.3331999999999997</v>
      </c>
      <c r="U66" s="348">
        <v>5.3090000000000002</v>
      </c>
      <c r="V66" s="348">
        <v>5.3491999999999997</v>
      </c>
      <c r="W66" s="348" t="s">
        <v>430</v>
      </c>
      <c r="X66" s="348" t="s">
        <v>430</v>
      </c>
      <c r="Y66" s="375" t="s">
        <v>430</v>
      </c>
      <c r="Z66" s="348" t="s">
        <v>430</v>
      </c>
      <c r="AA66" s="348">
        <v>6.6551</v>
      </c>
      <c r="AB66" s="348">
        <v>5.1730999999999998</v>
      </c>
      <c r="AC66" s="348">
        <v>5.2709999999999999</v>
      </c>
      <c r="AD66" s="348">
        <v>5.3319000000000001</v>
      </c>
      <c r="AE66" s="348">
        <v>12.537800000000001</v>
      </c>
      <c r="AF66" s="348">
        <v>6.1714000000000002</v>
      </c>
      <c r="AG66" s="569"/>
      <c r="AH66" s="346">
        <v>4</v>
      </c>
      <c r="AI66" s="346">
        <v>4</v>
      </c>
      <c r="AJ66" s="346">
        <v>4</v>
      </c>
      <c r="AK66" s="346">
        <v>5</v>
      </c>
      <c r="AL66" s="346">
        <v>5</v>
      </c>
      <c r="AM66" s="346">
        <v>3</v>
      </c>
      <c r="AN66" s="346">
        <v>4</v>
      </c>
      <c r="AO66" s="573">
        <v>4</v>
      </c>
      <c r="AP66" s="346">
        <v>4</v>
      </c>
      <c r="AQ66" s="346" t="s">
        <v>430</v>
      </c>
      <c r="AR66" s="346" t="s">
        <v>430</v>
      </c>
      <c r="AS66" s="346" t="s">
        <v>430</v>
      </c>
      <c r="AT66" s="346" t="s">
        <v>430</v>
      </c>
      <c r="AU66" s="346">
        <v>4</v>
      </c>
      <c r="AV66" s="346">
        <v>4</v>
      </c>
      <c r="AW66" s="346">
        <v>4</v>
      </c>
      <c r="AX66" s="346">
        <v>4</v>
      </c>
      <c r="AY66" s="346">
        <v>6</v>
      </c>
      <c r="AZ66" s="584"/>
      <c r="BA66" s="467">
        <v>11.67</v>
      </c>
      <c r="BB66" s="348">
        <v>75.150000000000006</v>
      </c>
      <c r="BC66" s="348">
        <v>6.24</v>
      </c>
      <c r="BD66" s="348">
        <v>3.57</v>
      </c>
      <c r="BE66" s="375" t="s">
        <v>430</v>
      </c>
      <c r="BF66" s="375">
        <v>3.37</v>
      </c>
      <c r="BG66" s="374"/>
      <c r="BH66" s="594">
        <v>3.37</v>
      </c>
      <c r="BI66" s="348">
        <v>37.74</v>
      </c>
      <c r="BJ66" s="348" t="s">
        <v>430</v>
      </c>
      <c r="BK66" s="348">
        <v>47.23</v>
      </c>
      <c r="BL66" s="348" t="s">
        <v>430</v>
      </c>
      <c r="BM66" s="375">
        <v>8.1199999999999992</v>
      </c>
      <c r="BN66" s="375" t="s">
        <v>430</v>
      </c>
      <c r="BO66" s="375">
        <v>3.55</v>
      </c>
      <c r="BP66" s="375" t="s">
        <v>430</v>
      </c>
      <c r="BQ66" s="375" t="s">
        <v>430</v>
      </c>
      <c r="BR66" s="466"/>
      <c r="BS66" s="373">
        <v>8.8850488691114897</v>
      </c>
      <c r="BT66" s="354">
        <v>8.0165769491983401</v>
      </c>
      <c r="BU66" s="430"/>
      <c r="BV66" s="374" t="s">
        <v>554</v>
      </c>
    </row>
    <row r="67" spans="1:74" s="428" customFormat="1" x14ac:dyDescent="0.25">
      <c r="A67" s="345" t="s">
        <v>7553</v>
      </c>
      <c r="B67" s="374"/>
      <c r="C67" s="719">
        <v>42781</v>
      </c>
      <c r="D67" s="373"/>
      <c r="E67" s="346">
        <v>552.29</v>
      </c>
      <c r="F67" s="373"/>
      <c r="G67" s="347">
        <v>1725.3535999999999</v>
      </c>
      <c r="H67" s="374"/>
      <c r="I67" s="348">
        <v>1.01959</v>
      </c>
      <c r="J67" s="348">
        <v>7.96</v>
      </c>
      <c r="K67" s="348">
        <v>0.90578000000000003</v>
      </c>
      <c r="L67" s="348">
        <v>0.97026999999999997</v>
      </c>
      <c r="M67" s="362"/>
      <c r="N67" s="348">
        <v>8.5868000000000002</v>
      </c>
      <c r="O67" s="348">
        <v>5.0058999999999996</v>
      </c>
      <c r="P67" s="348">
        <v>8.2386999999999997</v>
      </c>
      <c r="Q67" s="348">
        <v>15.616400000000001</v>
      </c>
      <c r="R67" s="348">
        <v>10.284599999999999</v>
      </c>
      <c r="S67" s="348">
        <v>6.3331</v>
      </c>
      <c r="T67" s="348">
        <v>5.5476000000000001</v>
      </c>
      <c r="U67" s="348">
        <v>5.4630999999999998</v>
      </c>
      <c r="V67" s="348">
        <v>5.5959000000000003</v>
      </c>
      <c r="W67" s="348">
        <v>6.6199000000000003</v>
      </c>
      <c r="X67" s="348">
        <v>6.6887999999999996</v>
      </c>
      <c r="Y67" s="375">
        <v>5.7148000000000003</v>
      </c>
      <c r="Z67" s="348" t="s">
        <v>430</v>
      </c>
      <c r="AA67" s="348">
        <v>6.9542999999999999</v>
      </c>
      <c r="AB67" s="348">
        <v>5.4307999999999996</v>
      </c>
      <c r="AC67" s="348">
        <v>5.4207999999999998</v>
      </c>
      <c r="AD67" s="348">
        <v>5.6014999999999997</v>
      </c>
      <c r="AE67" s="348">
        <v>13.2136</v>
      </c>
      <c r="AF67" s="348">
        <v>6.0119999999999996</v>
      </c>
      <c r="AG67" s="569"/>
      <c r="AH67" s="346">
        <v>5</v>
      </c>
      <c r="AI67" s="346">
        <v>6</v>
      </c>
      <c r="AJ67" s="346">
        <v>6</v>
      </c>
      <c r="AK67" s="346">
        <v>1</v>
      </c>
      <c r="AL67" s="346">
        <v>1</v>
      </c>
      <c r="AM67" s="346">
        <v>1</v>
      </c>
      <c r="AN67" s="346">
        <v>1</v>
      </c>
      <c r="AO67" s="573">
        <v>2</v>
      </c>
      <c r="AP67" s="346">
        <v>2</v>
      </c>
      <c r="AQ67" s="346">
        <v>2</v>
      </c>
      <c r="AR67" s="346">
        <v>2</v>
      </c>
      <c r="AS67" s="346">
        <v>3</v>
      </c>
      <c r="AT67" s="346" t="s">
        <v>430</v>
      </c>
      <c r="AU67" s="346">
        <v>1</v>
      </c>
      <c r="AV67" s="346">
        <v>1</v>
      </c>
      <c r="AW67" s="346">
        <v>2</v>
      </c>
      <c r="AX67" s="346">
        <v>2</v>
      </c>
      <c r="AY67" s="346">
        <v>2</v>
      </c>
      <c r="AZ67" s="584"/>
      <c r="BA67" s="467">
        <v>7.22</v>
      </c>
      <c r="BB67" s="348">
        <v>53.78</v>
      </c>
      <c r="BC67" s="348">
        <v>20.99</v>
      </c>
      <c r="BD67" s="348">
        <v>13.8</v>
      </c>
      <c r="BE67" s="375" t="s">
        <v>430</v>
      </c>
      <c r="BF67" s="375">
        <v>4.2</v>
      </c>
      <c r="BG67" s="374"/>
      <c r="BH67" s="594">
        <v>4.1500000000000004</v>
      </c>
      <c r="BI67" s="348">
        <v>11.88</v>
      </c>
      <c r="BJ67" s="348" t="s">
        <v>430</v>
      </c>
      <c r="BK67" s="348">
        <v>76.7</v>
      </c>
      <c r="BL67" s="348" t="s">
        <v>430</v>
      </c>
      <c r="BM67" s="375">
        <v>3.65</v>
      </c>
      <c r="BN67" s="375" t="s">
        <v>430</v>
      </c>
      <c r="BO67" s="375">
        <v>3.57</v>
      </c>
      <c r="BP67" s="375" t="s">
        <v>430</v>
      </c>
      <c r="BQ67" s="375" t="s">
        <v>430</v>
      </c>
      <c r="BR67" s="466"/>
      <c r="BS67" s="373">
        <v>9.0490721709049105</v>
      </c>
      <c r="BT67" s="354">
        <v>9.9639773909963996</v>
      </c>
      <c r="BU67" s="430"/>
      <c r="BV67" s="374" t="s">
        <v>554</v>
      </c>
    </row>
    <row r="68" spans="1:74" s="428" customFormat="1" x14ac:dyDescent="0.25">
      <c r="A68" s="345" t="s">
        <v>7554</v>
      </c>
      <c r="B68" s="374"/>
      <c r="C68" s="719">
        <v>46073</v>
      </c>
      <c r="D68" s="373"/>
      <c r="E68" s="346">
        <v>536.29999999999995</v>
      </c>
      <c r="F68" s="373"/>
      <c r="G68" s="347">
        <v>1017.7337</v>
      </c>
      <c r="H68" s="374"/>
      <c r="I68" s="348">
        <v>0.91507000000000005</v>
      </c>
      <c r="J68" s="348">
        <v>7.62</v>
      </c>
      <c r="K68" s="348">
        <v>0.82740000000000002</v>
      </c>
      <c r="L68" s="348">
        <v>0.88766999999999996</v>
      </c>
      <c r="M68" s="362"/>
      <c r="N68" s="348">
        <v>12.2517</v>
      </c>
      <c r="O68" s="348">
        <v>7.3936999999999999</v>
      </c>
      <c r="P68" s="348">
        <v>10.559200000000001</v>
      </c>
      <c r="Q68" s="348">
        <v>15.5198</v>
      </c>
      <c r="R68" s="348">
        <v>9.7142999999999997</v>
      </c>
      <c r="S68" s="348">
        <v>5.7956000000000003</v>
      </c>
      <c r="T68" s="348" t="s">
        <v>430</v>
      </c>
      <c r="U68" s="348" t="s">
        <v>430</v>
      </c>
      <c r="V68" s="348" t="s">
        <v>430</v>
      </c>
      <c r="W68" s="348" t="s">
        <v>430</v>
      </c>
      <c r="X68" s="348" t="s">
        <v>430</v>
      </c>
      <c r="Y68" s="375" t="s">
        <v>430</v>
      </c>
      <c r="Z68" s="348" t="s">
        <v>430</v>
      </c>
      <c r="AA68" s="348">
        <v>6.5388000000000002</v>
      </c>
      <c r="AB68" s="348" t="s">
        <v>430</v>
      </c>
      <c r="AC68" s="348" t="s">
        <v>430</v>
      </c>
      <c r="AD68" s="348" t="s">
        <v>430</v>
      </c>
      <c r="AE68" s="348">
        <v>13.6226</v>
      </c>
      <c r="AF68" s="348">
        <v>5.4854000000000003</v>
      </c>
      <c r="AG68" s="569"/>
      <c r="AH68" s="346">
        <v>2</v>
      </c>
      <c r="AI68" s="346">
        <v>3</v>
      </c>
      <c r="AJ68" s="346">
        <v>1</v>
      </c>
      <c r="AK68" s="346">
        <v>2</v>
      </c>
      <c r="AL68" s="346">
        <v>2</v>
      </c>
      <c r="AM68" s="346">
        <v>5</v>
      </c>
      <c r="AN68" s="346" t="s">
        <v>430</v>
      </c>
      <c r="AO68" s="573" t="s">
        <v>430</v>
      </c>
      <c r="AP68" s="346" t="s">
        <v>430</v>
      </c>
      <c r="AQ68" s="346" t="s">
        <v>430</v>
      </c>
      <c r="AR68" s="346" t="s">
        <v>430</v>
      </c>
      <c r="AS68" s="346" t="s">
        <v>430</v>
      </c>
      <c r="AT68" s="346" t="s">
        <v>430</v>
      </c>
      <c r="AU68" s="346">
        <v>5</v>
      </c>
      <c r="AV68" s="346" t="s">
        <v>430</v>
      </c>
      <c r="AW68" s="346" t="s">
        <v>430</v>
      </c>
      <c r="AX68" s="346" t="s">
        <v>430</v>
      </c>
      <c r="AY68" s="346">
        <v>1</v>
      </c>
      <c r="AZ68" s="584"/>
      <c r="BA68" s="467">
        <v>4.5999999999999996</v>
      </c>
      <c r="BB68" s="348">
        <v>73.33</v>
      </c>
      <c r="BC68" s="348">
        <v>10.029999999999999</v>
      </c>
      <c r="BD68" s="348" t="s">
        <v>430</v>
      </c>
      <c r="BE68" s="375" t="s">
        <v>430</v>
      </c>
      <c r="BF68" s="375">
        <v>12.04</v>
      </c>
      <c r="BG68" s="374"/>
      <c r="BH68" s="594">
        <v>12.04</v>
      </c>
      <c r="BI68" s="348">
        <v>30.18</v>
      </c>
      <c r="BJ68" s="348">
        <v>4.29</v>
      </c>
      <c r="BK68" s="348">
        <v>48.89</v>
      </c>
      <c r="BL68" s="348" t="s">
        <v>430</v>
      </c>
      <c r="BM68" s="375">
        <v>4.5999999999999996</v>
      </c>
      <c r="BN68" s="375" t="s">
        <v>430</v>
      </c>
      <c r="BO68" s="375" t="s">
        <v>430</v>
      </c>
      <c r="BP68" s="375" t="s">
        <v>430</v>
      </c>
      <c r="BQ68" s="375" t="s">
        <v>430</v>
      </c>
      <c r="BR68" s="466"/>
      <c r="BS68" s="373" t="s">
        <v>430</v>
      </c>
      <c r="BT68" s="354">
        <v>14.5756262470849</v>
      </c>
      <c r="BU68" s="430"/>
      <c r="BV68" s="374" t="s">
        <v>554</v>
      </c>
    </row>
    <row r="69" spans="1:74" s="428" customFormat="1" x14ac:dyDescent="0.25">
      <c r="A69" s="345" t="s">
        <v>7555</v>
      </c>
      <c r="B69" s="374"/>
      <c r="C69" s="719">
        <v>38244</v>
      </c>
      <c r="D69" s="373"/>
      <c r="E69" s="346">
        <v>367.05</v>
      </c>
      <c r="F69" s="373"/>
      <c r="G69" s="347">
        <v>3638.6959999999999</v>
      </c>
      <c r="H69" s="374"/>
      <c r="I69" s="348">
        <v>0.79</v>
      </c>
      <c r="J69" s="348">
        <v>7.44</v>
      </c>
      <c r="K69" s="348">
        <v>0.71</v>
      </c>
      <c r="L69" s="348">
        <v>0.75</v>
      </c>
      <c r="M69" s="362"/>
      <c r="N69" s="348">
        <v>13.6905</v>
      </c>
      <c r="O69" s="348">
        <v>8.8775999999999993</v>
      </c>
      <c r="P69" s="348">
        <v>10.482900000000001</v>
      </c>
      <c r="Q69" s="348">
        <v>14.526400000000001</v>
      </c>
      <c r="R69" s="348">
        <v>9.1705000000000005</v>
      </c>
      <c r="S69" s="348">
        <v>5.5694999999999997</v>
      </c>
      <c r="T69" s="348">
        <v>4.8532999999999999</v>
      </c>
      <c r="U69" s="348">
        <v>4.9973999999999998</v>
      </c>
      <c r="V69" s="348">
        <v>5.1592000000000002</v>
      </c>
      <c r="W69" s="348">
        <v>6.4984999999999999</v>
      </c>
      <c r="X69" s="348">
        <v>6.5256999999999996</v>
      </c>
      <c r="Y69" s="375">
        <v>5.7291999999999996</v>
      </c>
      <c r="Z69" s="348">
        <v>4.1391</v>
      </c>
      <c r="AA69" s="348">
        <v>6.3460000000000001</v>
      </c>
      <c r="AB69" s="348">
        <v>4.7468000000000004</v>
      </c>
      <c r="AC69" s="348">
        <v>4.923</v>
      </c>
      <c r="AD69" s="348">
        <v>5.1410999999999998</v>
      </c>
      <c r="AE69" s="348">
        <v>12.6645</v>
      </c>
      <c r="AF69" s="348">
        <v>6.1117999999999997</v>
      </c>
      <c r="AG69" s="569"/>
      <c r="AH69" s="346">
        <v>1</v>
      </c>
      <c r="AI69" s="346">
        <v>2</v>
      </c>
      <c r="AJ69" s="346">
        <v>2</v>
      </c>
      <c r="AK69" s="346">
        <v>6</v>
      </c>
      <c r="AL69" s="346">
        <v>6</v>
      </c>
      <c r="AM69" s="346">
        <v>6</v>
      </c>
      <c r="AN69" s="346">
        <v>5</v>
      </c>
      <c r="AO69" s="573">
        <v>5</v>
      </c>
      <c r="AP69" s="346">
        <v>5</v>
      </c>
      <c r="AQ69" s="346">
        <v>4</v>
      </c>
      <c r="AR69" s="346">
        <v>4</v>
      </c>
      <c r="AS69" s="346">
        <v>2</v>
      </c>
      <c r="AT69" s="346">
        <v>3</v>
      </c>
      <c r="AU69" s="346">
        <v>6</v>
      </c>
      <c r="AV69" s="346">
        <v>5</v>
      </c>
      <c r="AW69" s="346">
        <v>5</v>
      </c>
      <c r="AX69" s="346">
        <v>5</v>
      </c>
      <c r="AY69" s="346">
        <v>5</v>
      </c>
      <c r="AZ69" s="584"/>
      <c r="BA69" s="467">
        <v>6.8</v>
      </c>
      <c r="BB69" s="348">
        <v>65.45</v>
      </c>
      <c r="BC69" s="348">
        <v>6.17</v>
      </c>
      <c r="BD69" s="348">
        <v>2.66</v>
      </c>
      <c r="BE69" s="375" t="s">
        <v>430</v>
      </c>
      <c r="BF69" s="375">
        <v>18.93</v>
      </c>
      <c r="BG69" s="374"/>
      <c r="BH69" s="594">
        <v>18.93</v>
      </c>
      <c r="BI69" s="348">
        <v>21.13</v>
      </c>
      <c r="BJ69" s="348">
        <v>9.0500000000000007</v>
      </c>
      <c r="BK69" s="348">
        <v>44.1</v>
      </c>
      <c r="BL69" s="348" t="s">
        <v>430</v>
      </c>
      <c r="BM69" s="375">
        <v>1.37</v>
      </c>
      <c r="BN69" s="375" t="s">
        <v>430</v>
      </c>
      <c r="BO69" s="375">
        <v>5.43</v>
      </c>
      <c r="BP69" s="375" t="s">
        <v>430</v>
      </c>
      <c r="BQ69" s="375" t="s">
        <v>430</v>
      </c>
      <c r="BR69" s="466"/>
      <c r="BS69" s="373">
        <v>5.2181489215654402</v>
      </c>
      <c r="BT69" s="354">
        <v>8.1091233024327405</v>
      </c>
      <c r="BU69" s="430"/>
      <c r="BV69" s="374" t="s">
        <v>554</v>
      </c>
    </row>
    <row r="70" spans="1:74" s="428" customFormat="1" x14ac:dyDescent="0.25">
      <c r="A70" s="345" t="s">
        <v>7556</v>
      </c>
      <c r="B70" s="374"/>
      <c r="C70" s="719">
        <v>38646</v>
      </c>
      <c r="D70" s="373"/>
      <c r="E70" s="346">
        <v>294.55</v>
      </c>
      <c r="F70" s="373"/>
      <c r="G70" s="347">
        <v>42.261699999999998</v>
      </c>
      <c r="H70" s="374"/>
      <c r="I70" s="348">
        <v>0.86</v>
      </c>
      <c r="J70" s="348">
        <v>7.71</v>
      </c>
      <c r="K70" s="348">
        <v>0.76</v>
      </c>
      <c r="L70" s="348">
        <v>0.8</v>
      </c>
      <c r="M70" s="362"/>
      <c r="N70" s="348">
        <v>5.9603000000000002</v>
      </c>
      <c r="O70" s="348">
        <v>5.1265999999999998</v>
      </c>
      <c r="P70" s="348">
        <v>9.4804999999999993</v>
      </c>
      <c r="Q70" s="348">
        <v>15.09</v>
      </c>
      <c r="R70" s="348">
        <v>9.4529999999999994</v>
      </c>
      <c r="S70" s="348">
        <v>6.0259999999999998</v>
      </c>
      <c r="T70" s="348">
        <v>5.38</v>
      </c>
      <c r="U70" s="348">
        <v>5.3727999999999998</v>
      </c>
      <c r="V70" s="348">
        <v>5.4535999999999998</v>
      </c>
      <c r="W70" s="348">
        <v>6.5171999999999999</v>
      </c>
      <c r="X70" s="348">
        <v>6.5857999999999999</v>
      </c>
      <c r="Y70" s="375">
        <v>5.6810999999999998</v>
      </c>
      <c r="Z70" s="348">
        <v>6.218</v>
      </c>
      <c r="AA70" s="348">
        <v>6.7619999999999996</v>
      </c>
      <c r="AB70" s="348">
        <v>5.2423000000000002</v>
      </c>
      <c r="AC70" s="348">
        <v>5.3307000000000002</v>
      </c>
      <c r="AD70" s="348">
        <v>5.4436999999999998</v>
      </c>
      <c r="AE70" s="348">
        <v>13.0082</v>
      </c>
      <c r="AF70" s="348">
        <v>7.2213000000000003</v>
      </c>
      <c r="AG70" s="569"/>
      <c r="AH70" s="346">
        <v>6</v>
      </c>
      <c r="AI70" s="346">
        <v>5</v>
      </c>
      <c r="AJ70" s="346">
        <v>5</v>
      </c>
      <c r="AK70" s="346">
        <v>3</v>
      </c>
      <c r="AL70" s="346">
        <v>4</v>
      </c>
      <c r="AM70" s="346">
        <v>4</v>
      </c>
      <c r="AN70" s="346">
        <v>3</v>
      </c>
      <c r="AO70" s="573">
        <v>3</v>
      </c>
      <c r="AP70" s="346">
        <v>3</v>
      </c>
      <c r="AQ70" s="346">
        <v>3</v>
      </c>
      <c r="AR70" s="346">
        <v>3</v>
      </c>
      <c r="AS70" s="346">
        <v>4</v>
      </c>
      <c r="AT70" s="346">
        <v>1</v>
      </c>
      <c r="AU70" s="346">
        <v>3</v>
      </c>
      <c r="AV70" s="346">
        <v>3</v>
      </c>
      <c r="AW70" s="346">
        <v>3</v>
      </c>
      <c r="AX70" s="346">
        <v>3</v>
      </c>
      <c r="AY70" s="346">
        <v>4</v>
      </c>
      <c r="AZ70" s="584"/>
      <c r="BA70" s="467">
        <v>4.4800000000000004</v>
      </c>
      <c r="BB70" s="348">
        <v>78.67</v>
      </c>
      <c r="BC70" s="348">
        <v>6.49</v>
      </c>
      <c r="BD70" s="348">
        <v>1.71</v>
      </c>
      <c r="BE70" s="375" t="s">
        <v>430</v>
      </c>
      <c r="BF70" s="375">
        <v>8.64</v>
      </c>
      <c r="BG70" s="374"/>
      <c r="BH70" s="594">
        <v>8.64</v>
      </c>
      <c r="BI70" s="348">
        <v>28.73</v>
      </c>
      <c r="BJ70" s="348">
        <v>3.28</v>
      </c>
      <c r="BK70" s="348">
        <v>54.87</v>
      </c>
      <c r="BL70" s="348" t="s">
        <v>430</v>
      </c>
      <c r="BM70" s="375">
        <v>4.4800000000000004</v>
      </c>
      <c r="BN70" s="375" t="s">
        <v>430</v>
      </c>
      <c r="BO70" s="375" t="s">
        <v>430</v>
      </c>
      <c r="BP70" s="375" t="s">
        <v>430</v>
      </c>
      <c r="BQ70" s="375" t="s">
        <v>430</v>
      </c>
      <c r="BR70" s="466"/>
      <c r="BS70" s="373">
        <v>12.396215747520801</v>
      </c>
      <c r="BT70" s="354">
        <v>8.0611864283877601</v>
      </c>
      <c r="BU70" s="430"/>
      <c r="BV70" s="374" t="s">
        <v>554</v>
      </c>
    </row>
    <row r="71" spans="1:74" s="428" customFormat="1" x14ac:dyDescent="0.25">
      <c r="A71" s="345" t="s">
        <v>7557</v>
      </c>
      <c r="B71" s="374"/>
      <c r="C71" s="719">
        <v>38987</v>
      </c>
      <c r="D71" s="373"/>
      <c r="E71" s="346">
        <v>231.773</v>
      </c>
      <c r="F71" s="373"/>
      <c r="G71" s="347">
        <v>39.142299999999999</v>
      </c>
      <c r="H71" s="374"/>
      <c r="I71" s="348">
        <v>0.86</v>
      </c>
      <c r="J71" s="348">
        <v>7.66</v>
      </c>
      <c r="K71" s="348">
        <v>0.79</v>
      </c>
      <c r="L71" s="348">
        <v>0.83</v>
      </c>
      <c r="M71" s="362"/>
      <c r="N71" s="348">
        <v>11.2867</v>
      </c>
      <c r="O71" s="348">
        <v>8.9274000000000004</v>
      </c>
      <c r="P71" s="348">
        <v>10.3445</v>
      </c>
      <c r="Q71" s="348">
        <v>14.884499999999999</v>
      </c>
      <c r="R71" s="348">
        <v>9.5492000000000008</v>
      </c>
      <c r="S71" s="348">
        <v>6.1102999999999996</v>
      </c>
      <c r="T71" s="348">
        <v>5.4485999999999999</v>
      </c>
      <c r="U71" s="348">
        <v>5.4767999999999999</v>
      </c>
      <c r="V71" s="348">
        <v>5.6166999999999998</v>
      </c>
      <c r="W71" s="348">
        <v>6.7843999999999998</v>
      </c>
      <c r="X71" s="348">
        <v>6.7979000000000003</v>
      </c>
      <c r="Y71" s="375">
        <v>5.8804999999999996</v>
      </c>
      <c r="Z71" s="348">
        <v>6.0138999999999996</v>
      </c>
      <c r="AA71" s="348">
        <v>6.8129999999999997</v>
      </c>
      <c r="AB71" s="348">
        <v>5.3154000000000003</v>
      </c>
      <c r="AC71" s="348">
        <v>5.4477000000000002</v>
      </c>
      <c r="AD71" s="348">
        <v>5.6231999999999998</v>
      </c>
      <c r="AE71" s="348">
        <v>13.106400000000001</v>
      </c>
      <c r="AF71" s="348">
        <v>7.1585999999999999</v>
      </c>
      <c r="AG71" s="569"/>
      <c r="AH71" s="346">
        <v>3</v>
      </c>
      <c r="AI71" s="346">
        <v>1</v>
      </c>
      <c r="AJ71" s="346">
        <v>3</v>
      </c>
      <c r="AK71" s="346">
        <v>4</v>
      </c>
      <c r="AL71" s="346">
        <v>3</v>
      </c>
      <c r="AM71" s="346">
        <v>2</v>
      </c>
      <c r="AN71" s="346">
        <v>2</v>
      </c>
      <c r="AO71" s="573">
        <v>1</v>
      </c>
      <c r="AP71" s="346">
        <v>1</v>
      </c>
      <c r="AQ71" s="346">
        <v>1</v>
      </c>
      <c r="AR71" s="346">
        <v>1</v>
      </c>
      <c r="AS71" s="346">
        <v>1</v>
      </c>
      <c r="AT71" s="346">
        <v>2</v>
      </c>
      <c r="AU71" s="346">
        <v>2</v>
      </c>
      <c r="AV71" s="346">
        <v>2</v>
      </c>
      <c r="AW71" s="346">
        <v>1</v>
      </c>
      <c r="AX71" s="346">
        <v>1</v>
      </c>
      <c r="AY71" s="346">
        <v>3</v>
      </c>
      <c r="AZ71" s="584"/>
      <c r="BA71" s="467">
        <v>8.65</v>
      </c>
      <c r="BB71" s="348">
        <v>69.319999999999993</v>
      </c>
      <c r="BC71" s="348">
        <v>13.2</v>
      </c>
      <c r="BD71" s="348">
        <v>3.29</v>
      </c>
      <c r="BE71" s="375" t="s">
        <v>430</v>
      </c>
      <c r="BF71" s="375">
        <v>5.54</v>
      </c>
      <c r="BG71" s="374"/>
      <c r="BH71" s="594">
        <v>5.54</v>
      </c>
      <c r="BI71" s="348">
        <v>28.71</v>
      </c>
      <c r="BJ71" s="348">
        <v>4.74</v>
      </c>
      <c r="BK71" s="348">
        <v>52.36</v>
      </c>
      <c r="BL71" s="348" t="s">
        <v>430</v>
      </c>
      <c r="BM71" s="375" t="s">
        <v>430</v>
      </c>
      <c r="BN71" s="375" t="s">
        <v>430</v>
      </c>
      <c r="BO71" s="375">
        <v>8.65</v>
      </c>
      <c r="BP71" s="375" t="s">
        <v>430</v>
      </c>
      <c r="BQ71" s="375" t="s">
        <v>430</v>
      </c>
      <c r="BR71" s="466"/>
      <c r="BS71" s="373">
        <v>6.5867906500000002</v>
      </c>
      <c r="BT71" s="354">
        <v>13.235195900000001</v>
      </c>
      <c r="BU71" s="430"/>
      <c r="BV71" s="374" t="s">
        <v>554</v>
      </c>
    </row>
    <row r="72" spans="1:74" x14ac:dyDescent="0.25">
      <c r="A72" s="318" t="s">
        <v>93</v>
      </c>
      <c r="B72" s="66"/>
      <c r="C72" s="720"/>
      <c r="D72" s="43"/>
      <c r="E72" s="51"/>
      <c r="F72" s="43"/>
      <c r="G72" s="55"/>
      <c r="H72" s="66"/>
      <c r="I72" s="59"/>
      <c r="J72" s="59"/>
      <c r="K72" s="59"/>
      <c r="L72" s="59"/>
      <c r="M72" s="258"/>
      <c r="N72" s="59">
        <v>10.3642</v>
      </c>
      <c r="O72" s="59">
        <v>6.9734999999999996</v>
      </c>
      <c r="P72" s="59">
        <v>9.8378999999999994</v>
      </c>
      <c r="Q72" s="59">
        <v>15.0518</v>
      </c>
      <c r="R72" s="59">
        <v>9.5723000000000003</v>
      </c>
      <c r="S72" s="59">
        <v>5.9874999999999998</v>
      </c>
      <c r="T72" s="59">
        <v>5.3125</v>
      </c>
      <c r="U72" s="59">
        <v>5.3238000000000003</v>
      </c>
      <c r="V72" s="59">
        <v>5.4348999999999998</v>
      </c>
      <c r="W72" s="59">
        <v>6.6050000000000004</v>
      </c>
      <c r="X72" s="59">
        <v>6.6496000000000004</v>
      </c>
      <c r="Y72" s="276">
        <v>5.7514000000000003</v>
      </c>
      <c r="Z72" s="59">
        <v>5.4569999999999999</v>
      </c>
      <c r="AA72" s="59">
        <v>6.6782000000000004</v>
      </c>
      <c r="AB72" s="59">
        <v>5.1817000000000002</v>
      </c>
      <c r="AC72" s="59">
        <v>5.2786</v>
      </c>
      <c r="AD72" s="59">
        <v>5.4283000000000001</v>
      </c>
      <c r="AE72" s="59">
        <v>13.025499999999999</v>
      </c>
      <c r="AF72" s="59">
        <v>6.3601000000000001</v>
      </c>
      <c r="AG72" s="553"/>
      <c r="AH72" s="51">
        <v>6</v>
      </c>
      <c r="AI72" s="51">
        <v>6</v>
      </c>
      <c r="AJ72" s="51">
        <v>6</v>
      </c>
      <c r="AK72" s="51">
        <v>6</v>
      </c>
      <c r="AL72" s="51">
        <v>6</v>
      </c>
      <c r="AM72" s="51">
        <v>6</v>
      </c>
      <c r="AN72" s="51">
        <v>5</v>
      </c>
      <c r="AO72" s="630">
        <v>5</v>
      </c>
      <c r="AP72" s="51">
        <v>5</v>
      </c>
      <c r="AQ72" s="51">
        <v>4</v>
      </c>
      <c r="AR72" s="51">
        <v>4</v>
      </c>
      <c r="AS72" s="51">
        <v>4</v>
      </c>
      <c r="AT72" s="51">
        <v>3</v>
      </c>
      <c r="AU72" s="51">
        <v>6</v>
      </c>
      <c r="AV72" s="51">
        <v>5</v>
      </c>
      <c r="AW72" s="51">
        <v>5</v>
      </c>
      <c r="AX72" s="51">
        <v>5</v>
      </c>
      <c r="AY72" s="51">
        <v>6</v>
      </c>
      <c r="AZ72" s="579"/>
      <c r="BA72" s="577"/>
      <c r="BB72" s="59"/>
      <c r="BC72" s="59"/>
      <c r="BD72" s="59"/>
      <c r="BE72" s="276"/>
      <c r="BF72" s="276"/>
      <c r="BG72" s="66"/>
      <c r="BH72" s="586"/>
      <c r="BI72" s="59"/>
      <c r="BJ72" s="59"/>
      <c r="BK72" s="59"/>
      <c r="BL72" s="59"/>
      <c r="BM72" s="276"/>
      <c r="BN72" s="587"/>
      <c r="BO72" s="587"/>
      <c r="BP72" s="587"/>
      <c r="BQ72" s="587"/>
      <c r="BR72" s="148"/>
      <c r="BS72" s="43"/>
      <c r="BT72" s="88"/>
      <c r="BU72" s="34"/>
      <c r="BV72" s="66"/>
    </row>
    <row r="73" spans="1:74" x14ac:dyDescent="0.25">
      <c r="A73" s="320" t="s">
        <v>94</v>
      </c>
      <c r="B73" s="67"/>
      <c r="C73" s="721"/>
      <c r="D73" s="44"/>
      <c r="E73" s="52"/>
      <c r="F73" s="44"/>
      <c r="G73" s="56"/>
      <c r="H73" s="67"/>
      <c r="I73" s="60"/>
      <c r="J73" s="60"/>
      <c r="K73" s="60"/>
      <c r="L73" s="60"/>
      <c r="M73" s="259"/>
      <c r="N73" s="60">
        <v>13.6905</v>
      </c>
      <c r="O73" s="60">
        <v>8.9274000000000004</v>
      </c>
      <c r="P73" s="60">
        <v>10.559200000000001</v>
      </c>
      <c r="Q73" s="60">
        <v>15.616400000000001</v>
      </c>
      <c r="R73" s="60">
        <v>10.284599999999999</v>
      </c>
      <c r="S73" s="60">
        <v>6.3331</v>
      </c>
      <c r="T73" s="60">
        <v>5.5476000000000001</v>
      </c>
      <c r="U73" s="60">
        <v>5.4767999999999999</v>
      </c>
      <c r="V73" s="60">
        <v>5.6166999999999998</v>
      </c>
      <c r="W73" s="60">
        <v>6.7843999999999998</v>
      </c>
      <c r="X73" s="60">
        <v>6.7979000000000003</v>
      </c>
      <c r="Y73" s="277">
        <v>5.8804999999999996</v>
      </c>
      <c r="Z73" s="60">
        <v>6.218</v>
      </c>
      <c r="AA73" s="60">
        <v>6.9542999999999999</v>
      </c>
      <c r="AB73" s="60">
        <v>5.4307999999999996</v>
      </c>
      <c r="AC73" s="60">
        <v>5.4477000000000002</v>
      </c>
      <c r="AD73" s="60">
        <v>5.6231999999999998</v>
      </c>
      <c r="AE73" s="60">
        <v>13.6226</v>
      </c>
      <c r="AF73" s="60">
        <v>7.2213000000000003</v>
      </c>
      <c r="AG73" s="554"/>
      <c r="AH73" s="52"/>
      <c r="AI73" s="52"/>
      <c r="AJ73" s="52"/>
      <c r="AK73" s="52"/>
      <c r="AL73" s="52"/>
      <c r="AM73" s="52"/>
      <c r="AN73" s="52"/>
      <c r="AO73" s="314"/>
      <c r="AP73" s="52"/>
      <c r="AQ73" s="52"/>
      <c r="AR73" s="52"/>
      <c r="AS73" s="52"/>
      <c r="AT73" s="52"/>
      <c r="AU73" s="52"/>
      <c r="AV73" s="52"/>
      <c r="AW73" s="52"/>
      <c r="AX73" s="52"/>
      <c r="AY73" s="52"/>
      <c r="AZ73" s="580"/>
      <c r="BA73" s="551"/>
      <c r="BB73" s="60"/>
      <c r="BC73" s="60"/>
      <c r="BD73" s="60"/>
      <c r="BE73" s="277"/>
      <c r="BF73" s="277"/>
      <c r="BG73" s="67"/>
      <c r="BH73" s="588"/>
      <c r="BI73" s="60"/>
      <c r="BJ73" s="60"/>
      <c r="BK73" s="60"/>
      <c r="BL73" s="60"/>
      <c r="BM73" s="277"/>
      <c r="BN73" s="589"/>
      <c r="BO73" s="589"/>
      <c r="BP73" s="589"/>
      <c r="BQ73" s="589"/>
      <c r="BR73" s="146"/>
      <c r="BS73" s="44"/>
      <c r="BT73" s="89"/>
      <c r="BU73" s="26"/>
      <c r="BV73" s="67"/>
    </row>
    <row r="74" spans="1:74" x14ac:dyDescent="0.25">
      <c r="A74" s="320" t="s">
        <v>95</v>
      </c>
      <c r="B74" s="67"/>
      <c r="C74" s="721"/>
      <c r="D74" s="44"/>
      <c r="E74" s="52"/>
      <c r="F74" s="44"/>
      <c r="G74" s="56"/>
      <c r="H74" s="67"/>
      <c r="I74" s="60"/>
      <c r="J74" s="60"/>
      <c r="K74" s="60"/>
      <c r="L74" s="60"/>
      <c r="M74" s="259"/>
      <c r="N74" s="60">
        <v>5.9603000000000002</v>
      </c>
      <c r="O74" s="60">
        <v>5.0058999999999996</v>
      </c>
      <c r="P74" s="60">
        <v>8.2386999999999997</v>
      </c>
      <c r="Q74" s="60">
        <v>14.526400000000001</v>
      </c>
      <c r="R74" s="60">
        <v>9.1705000000000005</v>
      </c>
      <c r="S74" s="60">
        <v>5.5694999999999997</v>
      </c>
      <c r="T74" s="60">
        <v>4.8532999999999999</v>
      </c>
      <c r="U74" s="60">
        <v>4.9973999999999998</v>
      </c>
      <c r="V74" s="60">
        <v>5.1592000000000002</v>
      </c>
      <c r="W74" s="60">
        <v>6.4984999999999999</v>
      </c>
      <c r="X74" s="60">
        <v>6.5256999999999996</v>
      </c>
      <c r="Y74" s="277">
        <v>5.6810999999999998</v>
      </c>
      <c r="Z74" s="60">
        <v>4.1391</v>
      </c>
      <c r="AA74" s="60">
        <v>6.3460000000000001</v>
      </c>
      <c r="AB74" s="60">
        <v>4.7468000000000004</v>
      </c>
      <c r="AC74" s="60">
        <v>4.923</v>
      </c>
      <c r="AD74" s="60">
        <v>5.1410999999999998</v>
      </c>
      <c r="AE74" s="60">
        <v>12.537800000000001</v>
      </c>
      <c r="AF74" s="60">
        <v>5.4854000000000003</v>
      </c>
      <c r="AG74" s="554"/>
      <c r="AH74" s="52"/>
      <c r="AI74" s="52"/>
      <c r="AJ74" s="52"/>
      <c r="AK74" s="52"/>
      <c r="AL74" s="52"/>
      <c r="AM74" s="52"/>
      <c r="AN74" s="52"/>
      <c r="AO74" s="314"/>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M74" s="277"/>
      <c r="BN74" s="589"/>
      <c r="BO74" s="589"/>
      <c r="BP74" s="589"/>
      <c r="BQ74" s="589"/>
      <c r="BR74" s="146"/>
      <c r="BS74" s="44"/>
      <c r="BT74" s="89"/>
      <c r="BU74" s="26"/>
      <c r="BV74" s="67"/>
    </row>
    <row r="75" spans="1:74" x14ac:dyDescent="0.25">
      <c r="A75" s="321" t="s">
        <v>96</v>
      </c>
      <c r="B75" s="68"/>
      <c r="C75" s="722"/>
      <c r="D75" s="45"/>
      <c r="E75" s="53"/>
      <c r="F75" s="45"/>
      <c r="G75" s="57"/>
      <c r="H75" s="68"/>
      <c r="I75" s="61"/>
      <c r="J75" s="61"/>
      <c r="K75" s="61"/>
      <c r="L75" s="61"/>
      <c r="M75" s="262"/>
      <c r="N75" s="61">
        <v>10.848000000000001</v>
      </c>
      <c r="O75" s="61">
        <v>6.9516499999999999</v>
      </c>
      <c r="P75" s="61">
        <v>10.132899999999999</v>
      </c>
      <c r="Q75" s="61">
        <v>14.987299999999999</v>
      </c>
      <c r="R75" s="61">
        <v>9.5010999999999992</v>
      </c>
      <c r="S75" s="61">
        <v>6.0581500000000004</v>
      </c>
      <c r="T75" s="61">
        <v>5.38</v>
      </c>
      <c r="U75" s="61">
        <v>5.3727999999999998</v>
      </c>
      <c r="V75" s="61">
        <v>5.4535999999999998</v>
      </c>
      <c r="W75" s="61">
        <v>6.5685500000000001</v>
      </c>
      <c r="X75" s="61">
        <v>6.6372999999999998</v>
      </c>
      <c r="Y75" s="279">
        <v>5.7220000000000004</v>
      </c>
      <c r="Z75" s="61">
        <v>6.0138999999999996</v>
      </c>
      <c r="AA75" s="61">
        <v>6.7084999999999999</v>
      </c>
      <c r="AB75" s="61">
        <v>5.2077</v>
      </c>
      <c r="AC75" s="61">
        <v>5.3009000000000004</v>
      </c>
      <c r="AD75" s="61">
        <v>5.3878000000000004</v>
      </c>
      <c r="AE75" s="61">
        <v>13.0573</v>
      </c>
      <c r="AF75" s="61">
        <v>6.1416000000000004</v>
      </c>
      <c r="AG75" s="556"/>
      <c r="AH75" s="53"/>
      <c r="AI75" s="53"/>
      <c r="AJ75" s="53"/>
      <c r="AK75" s="53"/>
      <c r="AL75" s="53"/>
      <c r="AM75" s="53"/>
      <c r="AN75" s="53"/>
      <c r="AO75" s="567"/>
      <c r="AP75" s="53"/>
      <c r="AQ75" s="53"/>
      <c r="AR75" s="53"/>
      <c r="AS75" s="53"/>
      <c r="AT75" s="53"/>
      <c r="AU75" s="53"/>
      <c r="AV75" s="53"/>
      <c r="AW75" s="53"/>
      <c r="AX75" s="53"/>
      <c r="AY75" s="53"/>
      <c r="AZ75" s="581"/>
      <c r="BA75" s="578"/>
      <c r="BB75" s="61"/>
      <c r="BC75" s="61"/>
      <c r="BD75" s="61"/>
      <c r="BE75" s="279"/>
      <c r="BF75" s="279"/>
      <c r="BG75" s="68"/>
      <c r="BH75" s="590"/>
      <c r="BI75" s="61"/>
      <c r="BJ75" s="61"/>
      <c r="BK75" s="61"/>
      <c r="BL75" s="61"/>
      <c r="BM75" s="279"/>
      <c r="BN75" s="591"/>
      <c r="BO75" s="591"/>
      <c r="BP75" s="591"/>
      <c r="BQ75" s="591"/>
      <c r="BR75" s="149"/>
      <c r="BS75" s="45"/>
      <c r="BT75" s="90"/>
      <c r="BU75" s="272"/>
      <c r="BV75" s="68"/>
    </row>
    <row r="76" spans="1:74" ht="14.5" x14ac:dyDescent="0.25">
      <c r="A76" s="323" t="s">
        <v>91</v>
      </c>
      <c r="B76" s="69"/>
      <c r="C76" s="726"/>
      <c r="D76" s="69"/>
      <c r="E76" s="40"/>
      <c r="F76" s="69"/>
      <c r="G76" s="40"/>
      <c r="H76" s="69"/>
      <c r="I76" s="62"/>
      <c r="J76" s="62"/>
      <c r="K76" s="62"/>
      <c r="L76" s="62"/>
      <c r="M76" s="263"/>
      <c r="N76" s="62"/>
      <c r="O76" s="62"/>
      <c r="P76" s="62"/>
      <c r="Q76" s="62"/>
      <c r="R76" s="62"/>
      <c r="S76" s="62"/>
      <c r="T76" s="62"/>
      <c r="U76" s="62"/>
      <c r="V76" s="62"/>
      <c r="W76" s="62"/>
      <c r="X76" s="62"/>
      <c r="Y76" s="245"/>
      <c r="Z76" s="62"/>
      <c r="AA76" s="62"/>
      <c r="AB76" s="62"/>
      <c r="AC76" s="62"/>
      <c r="AD76" s="62"/>
      <c r="AE76" s="62"/>
      <c r="AF76" s="62"/>
      <c r="AG76" s="557"/>
      <c r="AH76" s="54"/>
      <c r="AI76" s="54"/>
      <c r="AJ76" s="54"/>
      <c r="AK76" s="54"/>
      <c r="AL76" s="54"/>
      <c r="AM76" s="54"/>
      <c r="AN76" s="54"/>
      <c r="AO76" s="312"/>
      <c r="AP76" s="247"/>
      <c r="AQ76" s="247"/>
      <c r="AR76" s="247"/>
      <c r="AS76" s="247"/>
      <c r="AT76" s="247"/>
      <c r="AU76" s="247"/>
      <c r="AV76" s="247"/>
      <c r="AW76" s="247"/>
      <c r="AX76" s="247"/>
      <c r="AY76" s="247"/>
      <c r="AZ76" s="69"/>
      <c r="BA76" s="245"/>
      <c r="BB76" s="245"/>
      <c r="BC76" s="245"/>
      <c r="BD76" s="245"/>
      <c r="BE76" s="245"/>
      <c r="BF76" s="245"/>
      <c r="BG76" s="69"/>
      <c r="BH76" s="245"/>
      <c r="BI76" s="245"/>
      <c r="BJ76" s="245"/>
      <c r="BK76" s="245"/>
      <c r="BL76" s="245"/>
      <c r="BM76" s="245"/>
      <c r="BN76" s="245"/>
      <c r="BO76" s="245"/>
      <c r="BP76" s="245"/>
      <c r="BQ76" s="245"/>
      <c r="BR76" s="255"/>
      <c r="BS76" s="40"/>
      <c r="BT76" s="40"/>
      <c r="BU76" s="41"/>
      <c r="BV76" s="69"/>
    </row>
    <row r="77" spans="1:74" s="428" customFormat="1" x14ac:dyDescent="0.25">
      <c r="A77" s="345" t="s">
        <v>7507</v>
      </c>
      <c r="B77" s="374"/>
      <c r="C77" s="731"/>
      <c r="D77" s="374"/>
      <c r="E77" s="372"/>
      <c r="F77" s="374"/>
      <c r="G77" s="372"/>
      <c r="H77" s="374"/>
      <c r="I77" s="348"/>
      <c r="J77" s="348"/>
      <c r="K77" s="348"/>
      <c r="L77" s="348"/>
      <c r="M77" s="362"/>
      <c r="N77" s="348" t="s">
        <v>430</v>
      </c>
      <c r="O77" s="348" t="s">
        <v>430</v>
      </c>
      <c r="P77" s="348" t="s">
        <v>430</v>
      </c>
      <c r="Q77" s="348" t="s">
        <v>430</v>
      </c>
      <c r="R77" s="348" t="s">
        <v>430</v>
      </c>
      <c r="S77" s="348" t="s">
        <v>430</v>
      </c>
      <c r="T77" s="348" t="s">
        <v>430</v>
      </c>
      <c r="U77" s="348" t="s">
        <v>430</v>
      </c>
      <c r="V77" s="348" t="s">
        <v>430</v>
      </c>
      <c r="W77" s="348" t="s">
        <v>430</v>
      </c>
      <c r="X77" s="348" t="s">
        <v>430</v>
      </c>
      <c r="Y77" s="375" t="s">
        <v>430</v>
      </c>
      <c r="Z77" s="348" t="s">
        <v>430</v>
      </c>
      <c r="AA77" s="348" t="s">
        <v>430</v>
      </c>
      <c r="AB77" s="348" t="s">
        <v>430</v>
      </c>
      <c r="AC77" s="348" t="s">
        <v>430</v>
      </c>
      <c r="AD77" s="348" t="s">
        <v>430</v>
      </c>
      <c r="AE77" s="348" t="s">
        <v>430</v>
      </c>
      <c r="AF77" s="348" t="s">
        <v>430</v>
      </c>
      <c r="AG77" s="569"/>
      <c r="AH77" s="346"/>
      <c r="AI77" s="346"/>
      <c r="AJ77" s="346"/>
      <c r="AK77" s="346"/>
      <c r="AL77" s="346"/>
      <c r="AM77" s="346"/>
      <c r="AN77" s="346"/>
      <c r="AO77" s="573"/>
      <c r="AP77" s="346"/>
      <c r="AQ77" s="346"/>
      <c r="AR77" s="346"/>
      <c r="AS77" s="346"/>
      <c r="AT77" s="346"/>
      <c r="AU77" s="429"/>
      <c r="AV77" s="429"/>
      <c r="AW77" s="429"/>
      <c r="AX77" s="429"/>
      <c r="AY77" s="429"/>
      <c r="AZ77" s="374"/>
      <c r="BA77" s="375"/>
      <c r="BB77" s="375"/>
      <c r="BC77" s="375"/>
      <c r="BD77" s="375"/>
      <c r="BE77" s="375"/>
      <c r="BF77" s="375"/>
      <c r="BG77" s="374"/>
      <c r="BH77" s="375"/>
      <c r="BI77" s="375"/>
      <c r="BJ77" s="375"/>
      <c r="BK77" s="375"/>
      <c r="BL77" s="375"/>
      <c r="BM77" s="375"/>
      <c r="BN77" s="375"/>
      <c r="BO77" s="632"/>
      <c r="BP77" s="632"/>
      <c r="BQ77" s="632"/>
      <c r="BR77" s="372"/>
      <c r="BS77" s="372"/>
      <c r="BT77" s="372"/>
      <c r="BU77" s="372"/>
      <c r="BV77" s="430"/>
    </row>
    <row r="78" spans="1:74" s="428" customFormat="1" x14ac:dyDescent="0.25">
      <c r="A78" s="495" t="s">
        <v>7508</v>
      </c>
      <c r="B78" s="417"/>
      <c r="C78" s="732"/>
      <c r="D78" s="417"/>
      <c r="E78" s="431"/>
      <c r="F78" s="417"/>
      <c r="G78" s="431"/>
      <c r="H78" s="432"/>
      <c r="I78" s="433"/>
      <c r="J78" s="433"/>
      <c r="K78" s="433"/>
      <c r="L78" s="433"/>
      <c r="M78" s="420"/>
      <c r="N78" s="433" t="s">
        <v>430</v>
      </c>
      <c r="O78" s="433" t="s">
        <v>430</v>
      </c>
      <c r="P78" s="433" t="s">
        <v>430</v>
      </c>
      <c r="Q78" s="433" t="s">
        <v>430</v>
      </c>
      <c r="R78" s="433" t="s">
        <v>430</v>
      </c>
      <c r="S78" s="433" t="s">
        <v>430</v>
      </c>
      <c r="T78" s="433" t="s">
        <v>430</v>
      </c>
      <c r="U78" s="433" t="s">
        <v>430</v>
      </c>
      <c r="V78" s="433" t="s">
        <v>430</v>
      </c>
      <c r="W78" s="433" t="s">
        <v>430</v>
      </c>
      <c r="X78" s="433" t="s">
        <v>430</v>
      </c>
      <c r="Y78" s="375" t="s">
        <v>430</v>
      </c>
      <c r="Z78" s="433" t="s">
        <v>430</v>
      </c>
      <c r="AA78" s="433" t="s">
        <v>430</v>
      </c>
      <c r="AB78" s="433" t="s">
        <v>430</v>
      </c>
      <c r="AC78" s="433" t="s">
        <v>430</v>
      </c>
      <c r="AD78" s="433" t="s">
        <v>430</v>
      </c>
      <c r="AE78" s="433" t="s">
        <v>430</v>
      </c>
      <c r="AF78" s="433" t="s">
        <v>430</v>
      </c>
      <c r="AG78" s="575"/>
      <c r="AH78" s="435"/>
      <c r="AI78" s="435"/>
      <c r="AJ78" s="435"/>
      <c r="AK78" s="435"/>
      <c r="AL78" s="435"/>
      <c r="AM78" s="435"/>
      <c r="AN78" s="435"/>
      <c r="AO78" s="701"/>
      <c r="AP78" s="435"/>
      <c r="AQ78" s="435"/>
      <c r="AR78" s="435"/>
      <c r="AS78" s="435"/>
      <c r="AT78" s="414"/>
      <c r="AU78" s="633"/>
      <c r="AV78" s="436"/>
      <c r="AW78" s="436"/>
      <c r="AX78" s="436"/>
      <c r="AY78" s="436"/>
      <c r="AZ78" s="417"/>
      <c r="BA78" s="437"/>
      <c r="BB78" s="437"/>
      <c r="BC78" s="437"/>
      <c r="BD78" s="437"/>
      <c r="BE78" s="437"/>
      <c r="BF78" s="437"/>
      <c r="BG78" s="417"/>
      <c r="BH78" s="437"/>
      <c r="BI78" s="437"/>
      <c r="BJ78" s="437"/>
      <c r="BK78" s="437"/>
      <c r="BL78" s="437"/>
      <c r="BM78" s="421"/>
      <c r="BN78" s="437"/>
      <c r="BO78" s="421"/>
      <c r="BP78" s="421"/>
      <c r="BQ78" s="421"/>
      <c r="BR78" s="412"/>
      <c r="BS78" s="412"/>
      <c r="BT78" s="412"/>
      <c r="BU78" s="412"/>
      <c r="BV78" s="438"/>
    </row>
    <row r="79" spans="1:74" x14ac:dyDescent="0.25">
      <c r="BM79" s="277"/>
    </row>
    <row r="80" spans="1:74" x14ac:dyDescent="0.25">
      <c r="BM80" s="277"/>
    </row>
    <row r="81" spans="1:65" x14ac:dyDescent="0.25">
      <c r="BM81" s="277"/>
    </row>
    <row r="82" spans="1:65" hidden="1" x14ac:dyDescent="0.25">
      <c r="A82" s="488" t="s">
        <v>179</v>
      </c>
      <c r="BM82" s="277"/>
    </row>
    <row r="83" spans="1:65" x14ac:dyDescent="0.25">
      <c r="A83" s="488" t="s">
        <v>10258</v>
      </c>
      <c r="BM83" s="277"/>
    </row>
    <row r="84" spans="1:65" x14ac:dyDescent="0.25">
      <c r="A84" s="488" t="s">
        <v>350</v>
      </c>
      <c r="BM84"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7B6D0-584B-415E-811F-96891714333D}">
  <sheetPr codeName="Sheet28"/>
  <dimension ref="A1:BV8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34" style="21" bestFit="1" customWidth="1"/>
    <col min="75" max="16384" width="8.90625" style="21"/>
  </cols>
  <sheetData>
    <row r="1" spans="1:74" ht="33" customHeight="1" x14ac:dyDescent="0.25">
      <c r="A1" s="488" t="s">
        <v>43</v>
      </c>
    </row>
    <row r="3" spans="1:74" ht="20.5" x14ac:dyDescent="0.45">
      <c r="A3" s="23" t="s">
        <v>237</v>
      </c>
    </row>
    <row r="4" spans="1:74" x14ac:dyDescent="0.25">
      <c r="A4" s="488" t="s">
        <v>425</v>
      </c>
    </row>
    <row r="5" spans="1:74" ht="33" x14ac:dyDescent="0.25">
      <c r="A5" s="1076" t="s">
        <v>238</v>
      </c>
      <c r="B5" s="1101"/>
      <c r="C5" s="1083" t="s">
        <v>44</v>
      </c>
      <c r="D5" s="1077"/>
      <c r="E5" s="1083" t="s">
        <v>45</v>
      </c>
      <c r="F5" s="1077"/>
      <c r="G5" s="1083" t="s">
        <v>46</v>
      </c>
      <c r="H5" s="1077"/>
      <c r="I5" s="1107" t="s">
        <v>184</v>
      </c>
      <c r="J5" s="1102"/>
      <c r="K5" s="1102"/>
      <c r="L5" s="1103"/>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101"/>
      <c r="BS5" s="1107" t="s">
        <v>212</v>
      </c>
      <c r="BT5" s="1103"/>
      <c r="BU5" s="1101"/>
      <c r="BV5" s="1107" t="s">
        <v>88</v>
      </c>
    </row>
    <row r="6" spans="1:74" ht="33" x14ac:dyDescent="0.25">
      <c r="A6" s="1076"/>
      <c r="B6" s="1104"/>
      <c r="C6" s="1114"/>
      <c r="D6" s="1078"/>
      <c r="E6" s="1114"/>
      <c r="F6" s="1078"/>
      <c r="G6" s="1114"/>
      <c r="H6" s="1078"/>
      <c r="I6" s="83" t="s">
        <v>180</v>
      </c>
      <c r="J6" s="28" t="s">
        <v>181</v>
      </c>
      <c r="K6" s="28" t="s">
        <v>182</v>
      </c>
      <c r="L6" s="251" t="s">
        <v>183</v>
      </c>
      <c r="M6" s="1104"/>
      <c r="N6" s="1105" t="s">
        <v>185</v>
      </c>
      <c r="O6" s="1106"/>
      <c r="P6" s="1106"/>
      <c r="Q6" s="1106"/>
      <c r="R6" s="1106"/>
      <c r="S6" s="1106"/>
      <c r="T6" s="1106"/>
      <c r="U6" s="1106"/>
      <c r="V6" s="1105" t="s">
        <v>57</v>
      </c>
      <c r="W6" s="1106"/>
      <c r="X6" s="1106"/>
      <c r="Y6" s="1106"/>
      <c r="Z6" s="1106"/>
      <c r="AA6" s="1106"/>
      <c r="AB6" s="1106"/>
      <c r="AC6" s="1106"/>
      <c r="AD6" s="1106"/>
      <c r="AE6" s="1106"/>
      <c r="AF6" s="1109"/>
      <c r="AG6" s="232"/>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104"/>
      <c r="BS6" s="83" t="s">
        <v>210</v>
      </c>
      <c r="BT6" s="82" t="s">
        <v>211</v>
      </c>
      <c r="BU6" s="1104"/>
      <c r="BV6" s="1108"/>
    </row>
    <row r="7" spans="1:74" ht="14.5" x14ac:dyDescent="0.25">
      <c r="A7" s="323" t="s">
        <v>239</v>
      </c>
      <c r="B7" s="6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7560</v>
      </c>
      <c r="B8" s="370"/>
      <c r="C8" s="718">
        <v>41275</v>
      </c>
      <c r="D8" s="369"/>
      <c r="E8" s="338">
        <v>32131.8</v>
      </c>
      <c r="F8" s="369"/>
      <c r="G8" s="339">
        <v>47.194099999999999</v>
      </c>
      <c r="H8" s="370"/>
      <c r="I8" s="340">
        <v>0.63</v>
      </c>
      <c r="J8" s="340">
        <v>7.48</v>
      </c>
      <c r="K8" s="340">
        <v>0.53</v>
      </c>
      <c r="L8" s="340">
        <v>0.56999999999999995</v>
      </c>
      <c r="M8" s="361"/>
      <c r="N8" s="342">
        <v>10.753500000000001</v>
      </c>
      <c r="O8" s="340">
        <v>14.8416</v>
      </c>
      <c r="P8" s="340">
        <v>13.5809</v>
      </c>
      <c r="Q8" s="340">
        <v>14.5768</v>
      </c>
      <c r="R8" s="340">
        <v>8.5592000000000006</v>
      </c>
      <c r="S8" s="340">
        <v>6.3</v>
      </c>
      <c r="T8" s="340">
        <v>5.9634</v>
      </c>
      <c r="U8" s="344">
        <v>6.0144000000000002</v>
      </c>
      <c r="V8" s="340">
        <v>6.0983000000000001</v>
      </c>
      <c r="W8" s="340">
        <v>7.1680000000000001</v>
      </c>
      <c r="X8" s="340">
        <v>7.2888000000000002</v>
      </c>
      <c r="Y8" s="371">
        <v>6.4793000000000003</v>
      </c>
      <c r="Z8" s="340">
        <v>6.8436000000000003</v>
      </c>
      <c r="AA8" s="340">
        <v>6.8289999999999997</v>
      </c>
      <c r="AB8" s="340">
        <v>5.8775000000000004</v>
      </c>
      <c r="AC8" s="340">
        <v>5.9851000000000001</v>
      </c>
      <c r="AD8" s="340">
        <v>6.0833000000000004</v>
      </c>
      <c r="AE8" s="340">
        <v>12.980399999999999</v>
      </c>
      <c r="AF8" s="340">
        <v>7.4790000000000001</v>
      </c>
      <c r="AG8" s="568"/>
      <c r="AH8" s="338">
        <v>8</v>
      </c>
      <c r="AI8" s="338">
        <v>5</v>
      </c>
      <c r="AJ8" s="338">
        <v>4</v>
      </c>
      <c r="AK8" s="338">
        <v>9</v>
      </c>
      <c r="AL8" s="338">
        <v>20</v>
      </c>
      <c r="AM8" s="338">
        <v>20</v>
      </c>
      <c r="AN8" s="338">
        <v>21</v>
      </c>
      <c r="AO8" s="570">
        <v>21</v>
      </c>
      <c r="AP8" s="338">
        <v>20</v>
      </c>
      <c r="AQ8" s="338">
        <v>16</v>
      </c>
      <c r="AR8" s="338">
        <v>12</v>
      </c>
      <c r="AS8" s="338">
        <v>10</v>
      </c>
      <c r="AT8" s="338">
        <v>3</v>
      </c>
      <c r="AU8" s="338">
        <v>20</v>
      </c>
      <c r="AV8" s="338">
        <v>21</v>
      </c>
      <c r="AW8" s="338">
        <v>21</v>
      </c>
      <c r="AX8" s="338">
        <v>20</v>
      </c>
      <c r="AY8" s="338">
        <v>12</v>
      </c>
      <c r="AZ8" s="583"/>
      <c r="BA8" s="464">
        <v>11.46</v>
      </c>
      <c r="BB8" s="340">
        <v>81.63</v>
      </c>
      <c r="BC8" s="340" t="s">
        <v>430</v>
      </c>
      <c r="BD8" s="340" t="s">
        <v>430</v>
      </c>
      <c r="BE8" s="371">
        <v>-7.28</v>
      </c>
      <c r="BF8" s="371">
        <v>6.92</v>
      </c>
      <c r="BG8" s="370"/>
      <c r="BH8" s="593">
        <v>6.92</v>
      </c>
      <c r="BI8" s="340">
        <v>55.6</v>
      </c>
      <c r="BJ8" s="340">
        <v>26.03</v>
      </c>
      <c r="BK8" s="340" t="s">
        <v>430</v>
      </c>
      <c r="BL8" s="340" t="s">
        <v>430</v>
      </c>
      <c r="BM8" s="371">
        <v>2.96</v>
      </c>
      <c r="BN8" s="371" t="s">
        <v>430</v>
      </c>
      <c r="BO8" s="371">
        <v>8.5</v>
      </c>
      <c r="BP8" s="371" t="s">
        <v>430</v>
      </c>
      <c r="BQ8" s="371">
        <v>-7.28</v>
      </c>
      <c r="BR8" s="370"/>
      <c r="BS8" s="465">
        <v>4.13717482008372</v>
      </c>
      <c r="BT8" s="340">
        <v>9.0685573249534208</v>
      </c>
      <c r="BU8" s="370"/>
      <c r="BV8" s="571" t="s">
        <v>554</v>
      </c>
    </row>
    <row r="9" spans="1:74" s="425" customFormat="1" x14ac:dyDescent="0.25">
      <c r="A9" s="337" t="s">
        <v>7561</v>
      </c>
      <c r="B9" s="370"/>
      <c r="C9" s="718">
        <v>41275</v>
      </c>
      <c r="D9" s="369"/>
      <c r="E9" s="338">
        <v>31509.8</v>
      </c>
      <c r="F9" s="369"/>
      <c r="G9" s="339">
        <v>5117.3810999999996</v>
      </c>
      <c r="H9" s="370"/>
      <c r="I9" s="340">
        <v>0.63288</v>
      </c>
      <c r="J9" s="340">
        <v>7.05</v>
      </c>
      <c r="K9" s="340">
        <v>0.63288</v>
      </c>
      <c r="L9" s="340">
        <v>0.63288</v>
      </c>
      <c r="M9" s="361"/>
      <c r="N9" s="342">
        <v>11.647600000000001</v>
      </c>
      <c r="O9" s="340">
        <v>14.226599999999999</v>
      </c>
      <c r="P9" s="340">
        <v>13.4907</v>
      </c>
      <c r="Q9" s="340">
        <v>14.5025</v>
      </c>
      <c r="R9" s="340">
        <v>9.0109999999999992</v>
      </c>
      <c r="S9" s="340">
        <v>6.7736000000000001</v>
      </c>
      <c r="T9" s="340">
        <v>6.3281999999999998</v>
      </c>
      <c r="U9" s="344">
        <v>6.2847999999999997</v>
      </c>
      <c r="V9" s="340">
        <v>6.3590999999999998</v>
      </c>
      <c r="W9" s="340">
        <v>7.3772000000000002</v>
      </c>
      <c r="X9" s="340">
        <v>7.4992000000000001</v>
      </c>
      <c r="Y9" s="371">
        <v>6.6811999999999996</v>
      </c>
      <c r="Z9" s="340">
        <v>6.0465999999999998</v>
      </c>
      <c r="AA9" s="340">
        <v>7.1749999999999998</v>
      </c>
      <c r="AB9" s="340">
        <v>6.2603999999999997</v>
      </c>
      <c r="AC9" s="340">
        <v>6.2598000000000003</v>
      </c>
      <c r="AD9" s="340">
        <v>6.33</v>
      </c>
      <c r="AE9" s="340">
        <v>13.144600000000001</v>
      </c>
      <c r="AF9" s="340">
        <v>6.7569999999999997</v>
      </c>
      <c r="AG9" s="568"/>
      <c r="AH9" s="338">
        <v>2</v>
      </c>
      <c r="AI9" s="338">
        <v>10</v>
      </c>
      <c r="AJ9" s="338">
        <v>8</v>
      </c>
      <c r="AK9" s="338">
        <v>10</v>
      </c>
      <c r="AL9" s="338">
        <v>5</v>
      </c>
      <c r="AM9" s="338">
        <v>3</v>
      </c>
      <c r="AN9" s="338">
        <v>1</v>
      </c>
      <c r="AO9" s="570">
        <v>2</v>
      </c>
      <c r="AP9" s="338">
        <v>1</v>
      </c>
      <c r="AQ9" s="338">
        <v>1</v>
      </c>
      <c r="AR9" s="338">
        <v>1</v>
      </c>
      <c r="AS9" s="338">
        <v>1</v>
      </c>
      <c r="AT9" s="338">
        <v>14</v>
      </c>
      <c r="AU9" s="338">
        <v>3</v>
      </c>
      <c r="AV9" s="338">
        <v>1</v>
      </c>
      <c r="AW9" s="338">
        <v>2</v>
      </c>
      <c r="AX9" s="338">
        <v>1</v>
      </c>
      <c r="AY9" s="338">
        <v>7</v>
      </c>
      <c r="AZ9" s="583"/>
      <c r="BA9" s="464">
        <v>9.41</v>
      </c>
      <c r="BB9" s="340">
        <v>89.6</v>
      </c>
      <c r="BC9" s="340" t="s">
        <v>430</v>
      </c>
      <c r="BD9" s="340" t="s">
        <v>430</v>
      </c>
      <c r="BE9" s="371" t="s">
        <v>430</v>
      </c>
      <c r="BF9" s="371">
        <v>0.99</v>
      </c>
      <c r="BG9" s="370"/>
      <c r="BH9" s="593">
        <v>0.99</v>
      </c>
      <c r="BI9" s="340">
        <v>60.23</v>
      </c>
      <c r="BJ9" s="340">
        <v>29.37</v>
      </c>
      <c r="BK9" s="340" t="s">
        <v>430</v>
      </c>
      <c r="BL9" s="340" t="s">
        <v>430</v>
      </c>
      <c r="BM9" s="371">
        <v>0.37</v>
      </c>
      <c r="BN9" s="371" t="s">
        <v>430</v>
      </c>
      <c r="BO9" s="371">
        <v>9.0500000000000007</v>
      </c>
      <c r="BP9" s="371" t="s">
        <v>430</v>
      </c>
      <c r="BQ9" s="371" t="s">
        <v>430</v>
      </c>
      <c r="BR9" s="370"/>
      <c r="BS9" s="465">
        <v>3.4299649396569998</v>
      </c>
      <c r="BT9" s="340">
        <v>13.212018038678799</v>
      </c>
      <c r="BU9" s="370"/>
      <c r="BV9" s="571" t="s">
        <v>554</v>
      </c>
    </row>
    <row r="10" spans="1:74" s="428" customFormat="1" ht="11" x14ac:dyDescent="0.3">
      <c r="A10" s="841" t="s">
        <v>7562</v>
      </c>
      <c r="B10" s="847"/>
      <c r="C10" s="843">
        <v>41274</v>
      </c>
      <c r="D10" s="842"/>
      <c r="E10" s="844">
        <v>30053.8</v>
      </c>
      <c r="F10" s="842"/>
      <c r="G10" s="845">
        <v>4816.4764999999998</v>
      </c>
      <c r="H10" s="847"/>
      <c r="I10" s="846">
        <v>0.6</v>
      </c>
      <c r="J10" s="846">
        <v>7.71</v>
      </c>
      <c r="K10" s="846">
        <v>0.6</v>
      </c>
      <c r="L10" s="846">
        <v>0.6</v>
      </c>
      <c r="M10" s="851"/>
      <c r="N10" s="848">
        <v>9.5874000000000006</v>
      </c>
      <c r="O10" s="846">
        <v>13.756</v>
      </c>
      <c r="P10" s="846">
        <v>12.981</v>
      </c>
      <c r="Q10" s="846">
        <v>14.469900000000001</v>
      </c>
      <c r="R10" s="846">
        <v>8.8717000000000006</v>
      </c>
      <c r="S10" s="846">
        <v>6.6273</v>
      </c>
      <c r="T10" s="846">
        <v>6.2146999999999997</v>
      </c>
      <c r="U10" s="856">
        <v>6.1905000000000001</v>
      </c>
      <c r="V10" s="846">
        <v>6.2308000000000003</v>
      </c>
      <c r="W10" s="846">
        <v>7.2369000000000003</v>
      </c>
      <c r="X10" s="846">
        <v>7.3453999999999997</v>
      </c>
      <c r="Y10" s="852">
        <v>6.5248999999999997</v>
      </c>
      <c r="Z10" s="846">
        <v>6.6492000000000004</v>
      </c>
      <c r="AA10" s="846">
        <v>6.9932999999999996</v>
      </c>
      <c r="AB10" s="846">
        <v>6.1455000000000002</v>
      </c>
      <c r="AC10" s="846">
        <v>6.1660000000000004</v>
      </c>
      <c r="AD10" s="846">
        <v>6.2096</v>
      </c>
      <c r="AE10" s="846">
        <v>12.991300000000001</v>
      </c>
      <c r="AF10" s="846">
        <v>7.2262000000000004</v>
      </c>
      <c r="AG10" s="937"/>
      <c r="AH10" s="844">
        <v>18</v>
      </c>
      <c r="AI10" s="844">
        <v>16</v>
      </c>
      <c r="AJ10" s="844">
        <v>19</v>
      </c>
      <c r="AK10" s="844">
        <v>12</v>
      </c>
      <c r="AL10" s="844">
        <v>14</v>
      </c>
      <c r="AM10" s="844">
        <v>8</v>
      </c>
      <c r="AN10" s="844">
        <v>6</v>
      </c>
      <c r="AO10" s="938">
        <v>7</v>
      </c>
      <c r="AP10" s="844">
        <v>8</v>
      </c>
      <c r="AQ10" s="844">
        <v>11</v>
      </c>
      <c r="AR10" s="844">
        <v>10</v>
      </c>
      <c r="AS10" s="844">
        <v>7</v>
      </c>
      <c r="AT10" s="844">
        <v>10</v>
      </c>
      <c r="AU10" s="844">
        <v>13</v>
      </c>
      <c r="AV10" s="844">
        <v>6</v>
      </c>
      <c r="AW10" s="844">
        <v>6</v>
      </c>
      <c r="AX10" s="844">
        <v>8</v>
      </c>
      <c r="AY10" s="844">
        <v>10</v>
      </c>
      <c r="AZ10" s="939"/>
      <c r="BA10" s="853">
        <v>15.67</v>
      </c>
      <c r="BB10" s="846">
        <v>85.9</v>
      </c>
      <c r="BC10" s="846" t="s">
        <v>430</v>
      </c>
      <c r="BD10" s="846" t="s">
        <v>430</v>
      </c>
      <c r="BE10" s="852" t="s">
        <v>430</v>
      </c>
      <c r="BF10" s="852">
        <v>-1.57</v>
      </c>
      <c r="BG10" s="847"/>
      <c r="BH10" s="940">
        <v>-1.57</v>
      </c>
      <c r="BI10" s="846">
        <v>66.56</v>
      </c>
      <c r="BJ10" s="846">
        <v>19.350000000000001</v>
      </c>
      <c r="BK10" s="846" t="s">
        <v>430</v>
      </c>
      <c r="BL10" s="846" t="s">
        <v>430</v>
      </c>
      <c r="BM10" s="852">
        <v>0.28000000000000003</v>
      </c>
      <c r="BN10" s="852" t="s">
        <v>430</v>
      </c>
      <c r="BO10" s="852">
        <v>15.4</v>
      </c>
      <c r="BP10" s="852" t="s">
        <v>430</v>
      </c>
      <c r="BQ10" s="852" t="s">
        <v>430</v>
      </c>
      <c r="BR10" s="847"/>
      <c r="BS10" s="854">
        <v>0.44897060999999999</v>
      </c>
      <c r="BT10" s="846">
        <v>14.752935409999999</v>
      </c>
      <c r="BU10" s="847"/>
      <c r="BV10" s="907" t="s">
        <v>554</v>
      </c>
    </row>
    <row r="11" spans="1:74" s="428" customFormat="1" x14ac:dyDescent="0.25">
      <c r="A11" s="345" t="s">
        <v>7563</v>
      </c>
      <c r="B11" s="374"/>
      <c r="C11" s="719">
        <v>41275</v>
      </c>
      <c r="D11" s="373"/>
      <c r="E11" s="346">
        <v>31227.3</v>
      </c>
      <c r="F11" s="373"/>
      <c r="G11" s="347">
        <v>408.01139999999998</v>
      </c>
      <c r="H11" s="374"/>
      <c r="I11" s="348">
        <v>0.62748000000000004</v>
      </c>
      <c r="J11" s="348">
        <v>7.7</v>
      </c>
      <c r="K11" s="348">
        <v>0.58018999999999998</v>
      </c>
      <c r="L11" s="348">
        <v>0.62458000000000002</v>
      </c>
      <c r="M11" s="362"/>
      <c r="N11" s="350">
        <v>9.7804000000000002</v>
      </c>
      <c r="O11" s="348">
        <v>13.7324</v>
      </c>
      <c r="P11" s="348">
        <v>13.132199999999999</v>
      </c>
      <c r="Q11" s="348">
        <v>14.7012</v>
      </c>
      <c r="R11" s="348">
        <v>8.9011999999999993</v>
      </c>
      <c r="S11" s="348">
        <v>6.4126000000000003</v>
      </c>
      <c r="T11" s="348">
        <v>6.0913000000000004</v>
      </c>
      <c r="U11" s="354">
        <v>6.1230000000000002</v>
      </c>
      <c r="V11" s="348">
        <v>6.1825999999999999</v>
      </c>
      <c r="W11" s="348">
        <v>7.2362000000000002</v>
      </c>
      <c r="X11" s="348">
        <v>7.3360000000000003</v>
      </c>
      <c r="Y11" s="375">
        <v>6.5046999999999997</v>
      </c>
      <c r="Z11" s="348">
        <v>6.7009999999999996</v>
      </c>
      <c r="AA11" s="348">
        <v>6.8863000000000003</v>
      </c>
      <c r="AB11" s="348">
        <v>6.0202</v>
      </c>
      <c r="AC11" s="348">
        <v>6.0959000000000003</v>
      </c>
      <c r="AD11" s="348">
        <v>6.1661000000000001</v>
      </c>
      <c r="AE11" s="348">
        <v>13.1791</v>
      </c>
      <c r="AF11" s="348">
        <v>7.2512999999999996</v>
      </c>
      <c r="AG11" s="569"/>
      <c r="AH11" s="346">
        <v>17</v>
      </c>
      <c r="AI11" s="346">
        <v>17</v>
      </c>
      <c r="AJ11" s="346">
        <v>14</v>
      </c>
      <c r="AK11" s="346">
        <v>5</v>
      </c>
      <c r="AL11" s="346">
        <v>13</v>
      </c>
      <c r="AM11" s="346">
        <v>19</v>
      </c>
      <c r="AN11" s="346">
        <v>14</v>
      </c>
      <c r="AO11" s="572">
        <v>14</v>
      </c>
      <c r="AP11" s="346">
        <v>15</v>
      </c>
      <c r="AQ11" s="346">
        <v>12</v>
      </c>
      <c r="AR11" s="346">
        <v>11</v>
      </c>
      <c r="AS11" s="346">
        <v>8</v>
      </c>
      <c r="AT11" s="346">
        <v>9</v>
      </c>
      <c r="AU11" s="346">
        <v>19</v>
      </c>
      <c r="AV11" s="346">
        <v>13</v>
      </c>
      <c r="AW11" s="346">
        <v>13</v>
      </c>
      <c r="AX11" s="346">
        <v>15</v>
      </c>
      <c r="AY11" s="346">
        <v>6</v>
      </c>
      <c r="AZ11" s="584"/>
      <c r="BA11" s="467">
        <v>14.32</v>
      </c>
      <c r="BB11" s="348">
        <v>85.29</v>
      </c>
      <c r="BC11" s="348" t="s">
        <v>430</v>
      </c>
      <c r="BD11" s="348" t="s">
        <v>430</v>
      </c>
      <c r="BE11" s="375" t="s">
        <v>430</v>
      </c>
      <c r="BF11" s="375">
        <v>0.39</v>
      </c>
      <c r="BG11" s="374"/>
      <c r="BH11" s="594">
        <v>0.39</v>
      </c>
      <c r="BI11" s="348">
        <v>61</v>
      </c>
      <c r="BJ11" s="348">
        <v>24.29</v>
      </c>
      <c r="BK11" s="348" t="s">
        <v>430</v>
      </c>
      <c r="BL11" s="348" t="s">
        <v>430</v>
      </c>
      <c r="BM11" s="375">
        <v>11.86</v>
      </c>
      <c r="BN11" s="375" t="s">
        <v>430</v>
      </c>
      <c r="BO11" s="375">
        <v>2.46</v>
      </c>
      <c r="BP11" s="375" t="s">
        <v>430</v>
      </c>
      <c r="BQ11" s="375" t="s">
        <v>430</v>
      </c>
      <c r="BR11" s="374"/>
      <c r="BS11" s="468">
        <v>4.0518092408103596</v>
      </c>
      <c r="BT11" s="348">
        <v>10.9042504721809</v>
      </c>
      <c r="BU11" s="374"/>
      <c r="BV11" s="430" t="s">
        <v>554</v>
      </c>
    </row>
    <row r="12" spans="1:74" s="428" customFormat="1" x14ac:dyDescent="0.25">
      <c r="A12" s="345" t="s">
        <v>7564</v>
      </c>
      <c r="B12" s="374"/>
      <c r="C12" s="719">
        <v>41274</v>
      </c>
      <c r="D12" s="373"/>
      <c r="E12" s="346">
        <v>28302.7</v>
      </c>
      <c r="F12" s="373"/>
      <c r="G12" s="347">
        <v>6194.652</v>
      </c>
      <c r="H12" s="374"/>
      <c r="I12" s="348">
        <v>0.58904000000000001</v>
      </c>
      <c r="J12" s="348">
        <v>7.71</v>
      </c>
      <c r="K12" s="348">
        <v>0.54247000000000001</v>
      </c>
      <c r="L12" s="348">
        <v>0.58630000000000004</v>
      </c>
      <c r="M12" s="362"/>
      <c r="N12" s="350">
        <v>7.6708999999999996</v>
      </c>
      <c r="O12" s="348">
        <v>13.428699999999999</v>
      </c>
      <c r="P12" s="348">
        <v>13.039400000000001</v>
      </c>
      <c r="Q12" s="348">
        <v>14.2646</v>
      </c>
      <c r="R12" s="348">
        <v>8.8408999999999995</v>
      </c>
      <c r="S12" s="348">
        <v>6.5621</v>
      </c>
      <c r="T12" s="348">
        <v>6.1978</v>
      </c>
      <c r="U12" s="354">
        <v>6.1738999999999997</v>
      </c>
      <c r="V12" s="348">
        <v>6.2249999999999996</v>
      </c>
      <c r="W12" s="348">
        <v>7.2561999999999998</v>
      </c>
      <c r="X12" s="348">
        <v>7.3539000000000003</v>
      </c>
      <c r="Y12" s="375">
        <v>6.5391000000000004</v>
      </c>
      <c r="Z12" s="348">
        <v>6.7605000000000004</v>
      </c>
      <c r="AA12" s="348">
        <v>6.9759000000000002</v>
      </c>
      <c r="AB12" s="348">
        <v>6.1351000000000004</v>
      </c>
      <c r="AC12" s="348">
        <v>6.1542000000000003</v>
      </c>
      <c r="AD12" s="348">
        <v>6.2081</v>
      </c>
      <c r="AE12" s="348">
        <v>12.9175</v>
      </c>
      <c r="AF12" s="348">
        <v>7.2950999999999997</v>
      </c>
      <c r="AG12" s="569"/>
      <c r="AH12" s="346">
        <v>21</v>
      </c>
      <c r="AI12" s="346">
        <v>20</v>
      </c>
      <c r="AJ12" s="346">
        <v>17</v>
      </c>
      <c r="AK12" s="346">
        <v>16</v>
      </c>
      <c r="AL12" s="346">
        <v>16</v>
      </c>
      <c r="AM12" s="346">
        <v>13</v>
      </c>
      <c r="AN12" s="346">
        <v>7</v>
      </c>
      <c r="AO12" s="572">
        <v>9</v>
      </c>
      <c r="AP12" s="346">
        <v>9</v>
      </c>
      <c r="AQ12" s="346">
        <v>8</v>
      </c>
      <c r="AR12" s="346">
        <v>8</v>
      </c>
      <c r="AS12" s="346">
        <v>6</v>
      </c>
      <c r="AT12" s="346">
        <v>6</v>
      </c>
      <c r="AU12" s="346">
        <v>16</v>
      </c>
      <c r="AV12" s="346">
        <v>7</v>
      </c>
      <c r="AW12" s="346">
        <v>8</v>
      </c>
      <c r="AX12" s="346">
        <v>9</v>
      </c>
      <c r="AY12" s="346">
        <v>15</v>
      </c>
      <c r="AZ12" s="584"/>
      <c r="BA12" s="467">
        <v>11.4</v>
      </c>
      <c r="BB12" s="348">
        <v>85.7</v>
      </c>
      <c r="BC12" s="348" t="s">
        <v>430</v>
      </c>
      <c r="BD12" s="348" t="s">
        <v>430</v>
      </c>
      <c r="BE12" s="375" t="s">
        <v>430</v>
      </c>
      <c r="BF12" s="375">
        <v>2.9</v>
      </c>
      <c r="BG12" s="374"/>
      <c r="BH12" s="594">
        <v>2.9</v>
      </c>
      <c r="BI12" s="348">
        <v>58.59</v>
      </c>
      <c r="BJ12" s="348">
        <v>27.11</v>
      </c>
      <c r="BK12" s="348" t="s">
        <v>430</v>
      </c>
      <c r="BL12" s="348" t="s">
        <v>430</v>
      </c>
      <c r="BM12" s="375">
        <v>0.73</v>
      </c>
      <c r="BN12" s="375" t="s">
        <v>430</v>
      </c>
      <c r="BO12" s="375">
        <v>10.66</v>
      </c>
      <c r="BP12" s="375" t="s">
        <v>430</v>
      </c>
      <c r="BQ12" s="375" t="s">
        <v>430</v>
      </c>
      <c r="BR12" s="374"/>
      <c r="BS12" s="468">
        <v>2.3122852797687701</v>
      </c>
      <c r="BT12" s="348">
        <v>14.0747307185925</v>
      </c>
      <c r="BU12" s="374"/>
      <c r="BV12" s="430" t="s">
        <v>554</v>
      </c>
    </row>
    <row r="13" spans="1:74" s="428" customFormat="1" x14ac:dyDescent="0.25">
      <c r="A13" s="345" t="s">
        <v>7565</v>
      </c>
      <c r="B13" s="374"/>
      <c r="C13" s="719">
        <v>41274</v>
      </c>
      <c r="D13" s="373"/>
      <c r="E13" s="346">
        <v>28357.3</v>
      </c>
      <c r="F13" s="373"/>
      <c r="G13" s="347">
        <v>398.19639999999998</v>
      </c>
      <c r="H13" s="374"/>
      <c r="I13" s="348">
        <v>0.67</v>
      </c>
      <c r="J13" s="348">
        <v>7.94</v>
      </c>
      <c r="K13" s="348">
        <v>0.66</v>
      </c>
      <c r="L13" s="348">
        <v>0.67</v>
      </c>
      <c r="M13" s="362"/>
      <c r="N13" s="350">
        <v>11.0029</v>
      </c>
      <c r="O13" s="348">
        <v>15.250500000000001</v>
      </c>
      <c r="P13" s="348">
        <v>14.130800000000001</v>
      </c>
      <c r="Q13" s="348">
        <v>15.139799999999999</v>
      </c>
      <c r="R13" s="348">
        <v>9.0376999999999992</v>
      </c>
      <c r="S13" s="348">
        <v>6.6407999999999996</v>
      </c>
      <c r="T13" s="348">
        <v>6.1374000000000004</v>
      </c>
      <c r="U13" s="354">
        <v>6.1214000000000004</v>
      </c>
      <c r="V13" s="348">
        <v>6.2206000000000001</v>
      </c>
      <c r="W13" s="348">
        <v>7.2374000000000001</v>
      </c>
      <c r="X13" s="348">
        <v>7.3715999999999999</v>
      </c>
      <c r="Y13" s="375">
        <v>6.5702999999999996</v>
      </c>
      <c r="Z13" s="348">
        <v>6.8379000000000003</v>
      </c>
      <c r="AA13" s="348">
        <v>7.1020000000000003</v>
      </c>
      <c r="AB13" s="348">
        <v>6.0323000000000002</v>
      </c>
      <c r="AC13" s="348">
        <v>6.09</v>
      </c>
      <c r="AD13" s="348">
        <v>6.1826999999999996</v>
      </c>
      <c r="AE13" s="348">
        <v>13.5794</v>
      </c>
      <c r="AF13" s="348">
        <v>7.3803999999999998</v>
      </c>
      <c r="AG13" s="569"/>
      <c r="AH13" s="346">
        <v>5</v>
      </c>
      <c r="AI13" s="346">
        <v>1</v>
      </c>
      <c r="AJ13" s="346">
        <v>1</v>
      </c>
      <c r="AK13" s="346">
        <v>2</v>
      </c>
      <c r="AL13" s="346">
        <v>4</v>
      </c>
      <c r="AM13" s="346">
        <v>6</v>
      </c>
      <c r="AN13" s="346">
        <v>9</v>
      </c>
      <c r="AO13" s="572">
        <v>15</v>
      </c>
      <c r="AP13" s="346">
        <v>10</v>
      </c>
      <c r="AQ13" s="346">
        <v>10</v>
      </c>
      <c r="AR13" s="346">
        <v>5</v>
      </c>
      <c r="AS13" s="346">
        <v>4</v>
      </c>
      <c r="AT13" s="346">
        <v>4</v>
      </c>
      <c r="AU13" s="346">
        <v>6</v>
      </c>
      <c r="AV13" s="346">
        <v>11</v>
      </c>
      <c r="AW13" s="346">
        <v>15</v>
      </c>
      <c r="AX13" s="346">
        <v>13</v>
      </c>
      <c r="AY13" s="346">
        <v>2</v>
      </c>
      <c r="AZ13" s="584"/>
      <c r="BA13" s="467">
        <v>14.55</v>
      </c>
      <c r="BB13" s="348">
        <v>92.69</v>
      </c>
      <c r="BC13" s="348" t="s">
        <v>430</v>
      </c>
      <c r="BD13" s="348" t="s">
        <v>430</v>
      </c>
      <c r="BE13" s="375" t="s">
        <v>430</v>
      </c>
      <c r="BF13" s="375">
        <v>-7.23</v>
      </c>
      <c r="BG13" s="374"/>
      <c r="BH13" s="594">
        <v>-7.23</v>
      </c>
      <c r="BI13" s="348">
        <v>64.08</v>
      </c>
      <c r="BJ13" s="348">
        <v>28.61</v>
      </c>
      <c r="BK13" s="348" t="s">
        <v>430</v>
      </c>
      <c r="BL13" s="348" t="s">
        <v>430</v>
      </c>
      <c r="BM13" s="375">
        <v>10.72</v>
      </c>
      <c r="BN13" s="375" t="s">
        <v>430</v>
      </c>
      <c r="BO13" s="375">
        <v>3.83</v>
      </c>
      <c r="BP13" s="375" t="s">
        <v>430</v>
      </c>
      <c r="BQ13" s="375" t="s">
        <v>430</v>
      </c>
      <c r="BR13" s="374"/>
      <c r="BS13" s="468">
        <v>3.6521447014608599</v>
      </c>
      <c r="BT13" s="348">
        <v>20.8181511983273</v>
      </c>
      <c r="BU13" s="374"/>
      <c r="BV13" s="430" t="s">
        <v>554</v>
      </c>
    </row>
    <row r="14" spans="1:74" s="428" customFormat="1" x14ac:dyDescent="0.25">
      <c r="A14" s="345" t="s">
        <v>7566</v>
      </c>
      <c r="B14" s="374"/>
      <c r="C14" s="719">
        <v>41275</v>
      </c>
      <c r="D14" s="373"/>
      <c r="E14" s="346">
        <v>21957.599999999999</v>
      </c>
      <c r="F14" s="373"/>
      <c r="G14" s="347">
        <v>4467.2924000000003</v>
      </c>
      <c r="H14" s="374"/>
      <c r="I14" s="348">
        <v>0.60821999999999998</v>
      </c>
      <c r="J14" s="348">
        <v>7.7</v>
      </c>
      <c r="K14" s="348">
        <v>0.53698999999999997</v>
      </c>
      <c r="L14" s="348">
        <v>0.58082</v>
      </c>
      <c r="M14" s="362"/>
      <c r="N14" s="350">
        <v>9.9657999999999998</v>
      </c>
      <c r="O14" s="348">
        <v>14.403600000000001</v>
      </c>
      <c r="P14" s="348">
        <v>13.5002</v>
      </c>
      <c r="Q14" s="348">
        <v>14.614699999999999</v>
      </c>
      <c r="R14" s="348">
        <v>8.9314999999999998</v>
      </c>
      <c r="S14" s="348">
        <v>6.5884</v>
      </c>
      <c r="T14" s="348">
        <v>6.1311999999999998</v>
      </c>
      <c r="U14" s="354">
        <v>6.1327999999999996</v>
      </c>
      <c r="V14" s="348">
        <v>6.2188999999999997</v>
      </c>
      <c r="W14" s="348">
        <v>7.2652000000000001</v>
      </c>
      <c r="X14" s="348">
        <v>7.3825000000000003</v>
      </c>
      <c r="Y14" s="375">
        <v>6.5880000000000001</v>
      </c>
      <c r="Z14" s="348">
        <v>6.7534000000000001</v>
      </c>
      <c r="AA14" s="348">
        <v>7.0593000000000004</v>
      </c>
      <c r="AB14" s="348">
        <v>6.0361000000000002</v>
      </c>
      <c r="AC14" s="348">
        <v>6.1021000000000001</v>
      </c>
      <c r="AD14" s="348">
        <v>6.1913999999999998</v>
      </c>
      <c r="AE14" s="348">
        <v>13.1275</v>
      </c>
      <c r="AF14" s="348">
        <v>7.298</v>
      </c>
      <c r="AG14" s="569"/>
      <c r="AH14" s="346">
        <v>15</v>
      </c>
      <c r="AI14" s="346">
        <v>8</v>
      </c>
      <c r="AJ14" s="346">
        <v>6</v>
      </c>
      <c r="AK14" s="346">
        <v>7</v>
      </c>
      <c r="AL14" s="346">
        <v>10</v>
      </c>
      <c r="AM14" s="346">
        <v>11</v>
      </c>
      <c r="AN14" s="346">
        <v>11</v>
      </c>
      <c r="AO14" s="572">
        <v>11</v>
      </c>
      <c r="AP14" s="346">
        <v>11</v>
      </c>
      <c r="AQ14" s="346">
        <v>7</v>
      </c>
      <c r="AR14" s="346">
        <v>3</v>
      </c>
      <c r="AS14" s="346">
        <v>2</v>
      </c>
      <c r="AT14" s="346">
        <v>7</v>
      </c>
      <c r="AU14" s="346">
        <v>9</v>
      </c>
      <c r="AV14" s="346">
        <v>10</v>
      </c>
      <c r="AW14" s="346">
        <v>11</v>
      </c>
      <c r="AX14" s="346">
        <v>11</v>
      </c>
      <c r="AY14" s="346">
        <v>8</v>
      </c>
      <c r="AZ14" s="584"/>
      <c r="BA14" s="467">
        <v>13.75</v>
      </c>
      <c r="BB14" s="348">
        <v>84.47</v>
      </c>
      <c r="BC14" s="348" t="s">
        <v>430</v>
      </c>
      <c r="BD14" s="348" t="s">
        <v>430</v>
      </c>
      <c r="BE14" s="375" t="s">
        <v>430</v>
      </c>
      <c r="BF14" s="375">
        <v>1.78</v>
      </c>
      <c r="BG14" s="374"/>
      <c r="BH14" s="594">
        <v>1.78</v>
      </c>
      <c r="BI14" s="348">
        <v>59.73</v>
      </c>
      <c r="BJ14" s="348">
        <v>24.73</v>
      </c>
      <c r="BK14" s="348" t="s">
        <v>430</v>
      </c>
      <c r="BL14" s="348" t="s">
        <v>430</v>
      </c>
      <c r="BM14" s="375">
        <v>2.8</v>
      </c>
      <c r="BN14" s="375" t="s">
        <v>430</v>
      </c>
      <c r="BO14" s="375">
        <v>10.95</v>
      </c>
      <c r="BP14" s="375" t="s">
        <v>430</v>
      </c>
      <c r="BQ14" s="375" t="s">
        <v>430</v>
      </c>
      <c r="BR14" s="374"/>
      <c r="BS14" s="468">
        <v>0.89247965973225596</v>
      </c>
      <c r="BT14" s="348">
        <v>11.7151130864855</v>
      </c>
      <c r="BU14" s="374"/>
      <c r="BV14" s="430" t="s">
        <v>554</v>
      </c>
    </row>
    <row r="15" spans="1:74" s="428" customFormat="1" x14ac:dyDescent="0.25">
      <c r="A15" s="345" t="s">
        <v>7567</v>
      </c>
      <c r="B15" s="374"/>
      <c r="C15" s="719">
        <v>41275</v>
      </c>
      <c r="D15" s="373"/>
      <c r="E15" s="346">
        <v>17646.2</v>
      </c>
      <c r="F15" s="373"/>
      <c r="G15" s="347">
        <v>3315.567</v>
      </c>
      <c r="H15" s="374"/>
      <c r="I15" s="348">
        <v>0.55615999999999999</v>
      </c>
      <c r="J15" s="348">
        <v>7.58</v>
      </c>
      <c r="K15" s="348">
        <v>0.55615999999999999</v>
      </c>
      <c r="L15" s="348">
        <v>0.55615999999999999</v>
      </c>
      <c r="M15" s="362"/>
      <c r="N15" s="350">
        <v>9.5052000000000003</v>
      </c>
      <c r="O15" s="348">
        <v>13.6929</v>
      </c>
      <c r="P15" s="348">
        <v>13.1945</v>
      </c>
      <c r="Q15" s="348">
        <v>14.306900000000001</v>
      </c>
      <c r="R15" s="348">
        <v>8.8643000000000001</v>
      </c>
      <c r="S15" s="348">
        <v>6.4926000000000004</v>
      </c>
      <c r="T15" s="348">
        <v>6.0892999999999997</v>
      </c>
      <c r="U15" s="354">
        <v>6.1319999999999997</v>
      </c>
      <c r="V15" s="348">
        <v>6.1999000000000004</v>
      </c>
      <c r="W15" s="348">
        <v>7.2426000000000004</v>
      </c>
      <c r="X15" s="348">
        <v>7.3543000000000003</v>
      </c>
      <c r="Y15" s="375">
        <v>6.5475000000000003</v>
      </c>
      <c r="Z15" s="348">
        <v>6.7279999999999998</v>
      </c>
      <c r="AA15" s="348">
        <v>6.9583000000000004</v>
      </c>
      <c r="AB15" s="348">
        <v>5.9951999999999996</v>
      </c>
      <c r="AC15" s="348">
        <v>6.0975000000000001</v>
      </c>
      <c r="AD15" s="348">
        <v>6.1780999999999997</v>
      </c>
      <c r="AE15" s="348">
        <v>12.843500000000001</v>
      </c>
      <c r="AF15" s="348">
        <v>7.2811000000000003</v>
      </c>
      <c r="AG15" s="569"/>
      <c r="AH15" s="346">
        <v>19</v>
      </c>
      <c r="AI15" s="346">
        <v>18</v>
      </c>
      <c r="AJ15" s="346">
        <v>12</v>
      </c>
      <c r="AK15" s="346">
        <v>14</v>
      </c>
      <c r="AL15" s="346">
        <v>15</v>
      </c>
      <c r="AM15" s="346">
        <v>17</v>
      </c>
      <c r="AN15" s="346">
        <v>15</v>
      </c>
      <c r="AO15" s="572">
        <v>12</v>
      </c>
      <c r="AP15" s="346">
        <v>13</v>
      </c>
      <c r="AQ15" s="346">
        <v>9</v>
      </c>
      <c r="AR15" s="346">
        <v>7</v>
      </c>
      <c r="AS15" s="346">
        <v>5</v>
      </c>
      <c r="AT15" s="346">
        <v>8</v>
      </c>
      <c r="AU15" s="346">
        <v>18</v>
      </c>
      <c r="AV15" s="346">
        <v>15</v>
      </c>
      <c r="AW15" s="346">
        <v>12</v>
      </c>
      <c r="AX15" s="346">
        <v>14</v>
      </c>
      <c r="AY15" s="346">
        <v>17</v>
      </c>
      <c r="AZ15" s="584"/>
      <c r="BA15" s="467">
        <v>11.64</v>
      </c>
      <c r="BB15" s="348">
        <v>81.41</v>
      </c>
      <c r="BC15" s="348" t="s">
        <v>430</v>
      </c>
      <c r="BD15" s="348" t="s">
        <v>430</v>
      </c>
      <c r="BE15" s="375" t="s">
        <v>430</v>
      </c>
      <c r="BF15" s="375">
        <v>6.95</v>
      </c>
      <c r="BG15" s="374"/>
      <c r="BH15" s="594">
        <v>6.95</v>
      </c>
      <c r="BI15" s="348">
        <v>59.69</v>
      </c>
      <c r="BJ15" s="348">
        <v>21.72</v>
      </c>
      <c r="BK15" s="348" t="s">
        <v>430</v>
      </c>
      <c r="BL15" s="348" t="s">
        <v>430</v>
      </c>
      <c r="BM15" s="375">
        <v>1.77</v>
      </c>
      <c r="BN15" s="375" t="s">
        <v>430</v>
      </c>
      <c r="BO15" s="375">
        <v>9.8699999999999992</v>
      </c>
      <c r="BP15" s="375" t="s">
        <v>430</v>
      </c>
      <c r="BQ15" s="375" t="s">
        <v>430</v>
      </c>
      <c r="BR15" s="374"/>
      <c r="BS15" s="468">
        <v>1.51554217090933</v>
      </c>
      <c r="BT15" s="348">
        <v>11.8247691270949</v>
      </c>
      <c r="BU15" s="374"/>
      <c r="BV15" s="430" t="s">
        <v>554</v>
      </c>
    </row>
    <row r="16" spans="1:74" s="428" customFormat="1" x14ac:dyDescent="0.25">
      <c r="A16" s="345" t="s">
        <v>7568</v>
      </c>
      <c r="B16" s="374"/>
      <c r="C16" s="719">
        <v>43683</v>
      </c>
      <c r="D16" s="373"/>
      <c r="E16" s="346">
        <v>18919</v>
      </c>
      <c r="F16" s="373"/>
      <c r="G16" s="347">
        <v>1535.3303000000001</v>
      </c>
      <c r="H16" s="374"/>
      <c r="I16" s="348">
        <v>0.57808000000000004</v>
      </c>
      <c r="J16" s="348">
        <v>7.75</v>
      </c>
      <c r="K16" s="348">
        <v>0.53425</v>
      </c>
      <c r="L16" s="348">
        <v>0.57808000000000004</v>
      </c>
      <c r="M16" s="362"/>
      <c r="N16" s="350">
        <v>8.8767999999999994</v>
      </c>
      <c r="O16" s="348">
        <v>13.546099999999999</v>
      </c>
      <c r="P16" s="348">
        <v>12.986000000000001</v>
      </c>
      <c r="Q16" s="348">
        <v>14.2735</v>
      </c>
      <c r="R16" s="348">
        <v>8.9214000000000002</v>
      </c>
      <c r="S16" s="348">
        <v>6.6348000000000003</v>
      </c>
      <c r="T16" s="348">
        <v>6.2237</v>
      </c>
      <c r="U16" s="354">
        <v>6.2279</v>
      </c>
      <c r="V16" s="348">
        <v>6.2877999999999998</v>
      </c>
      <c r="W16" s="348">
        <v>7.3198999999999996</v>
      </c>
      <c r="X16" s="348">
        <v>7.4093999999999998</v>
      </c>
      <c r="Y16" s="375">
        <v>6.5814000000000004</v>
      </c>
      <c r="Z16" s="348" t="s">
        <v>430</v>
      </c>
      <c r="AA16" s="348">
        <v>7.0682</v>
      </c>
      <c r="AB16" s="348">
        <v>6.1463999999999999</v>
      </c>
      <c r="AC16" s="348">
        <v>6.1970000000000001</v>
      </c>
      <c r="AD16" s="348">
        <v>6.2668999999999997</v>
      </c>
      <c r="AE16" s="348">
        <v>12.901300000000001</v>
      </c>
      <c r="AF16" s="348">
        <v>6.4385000000000003</v>
      </c>
      <c r="AG16" s="569"/>
      <c r="AH16" s="346">
        <v>20</v>
      </c>
      <c r="AI16" s="346">
        <v>19</v>
      </c>
      <c r="AJ16" s="346">
        <v>18</v>
      </c>
      <c r="AK16" s="346">
        <v>15</v>
      </c>
      <c r="AL16" s="346">
        <v>11</v>
      </c>
      <c r="AM16" s="346">
        <v>7</v>
      </c>
      <c r="AN16" s="346">
        <v>5</v>
      </c>
      <c r="AO16" s="572">
        <v>4</v>
      </c>
      <c r="AP16" s="346">
        <v>4</v>
      </c>
      <c r="AQ16" s="346">
        <v>2</v>
      </c>
      <c r="AR16" s="346">
        <v>2</v>
      </c>
      <c r="AS16" s="346">
        <v>3</v>
      </c>
      <c r="AT16" s="346" t="s">
        <v>430</v>
      </c>
      <c r="AU16" s="346">
        <v>8</v>
      </c>
      <c r="AV16" s="346">
        <v>5</v>
      </c>
      <c r="AW16" s="346">
        <v>4</v>
      </c>
      <c r="AX16" s="346">
        <v>4</v>
      </c>
      <c r="AY16" s="346">
        <v>16</v>
      </c>
      <c r="AZ16" s="584"/>
      <c r="BA16" s="467">
        <v>9.2799999999999994</v>
      </c>
      <c r="BB16" s="348">
        <v>87.82</v>
      </c>
      <c r="BC16" s="348" t="s">
        <v>430</v>
      </c>
      <c r="BD16" s="348" t="s">
        <v>430</v>
      </c>
      <c r="BE16" s="375" t="s">
        <v>430</v>
      </c>
      <c r="BF16" s="375">
        <v>2.9</v>
      </c>
      <c r="BG16" s="374"/>
      <c r="BH16" s="594">
        <v>2.9</v>
      </c>
      <c r="BI16" s="348">
        <v>57.03</v>
      </c>
      <c r="BJ16" s="348">
        <v>30.79</v>
      </c>
      <c r="BK16" s="348" t="s">
        <v>430</v>
      </c>
      <c r="BL16" s="348" t="s">
        <v>430</v>
      </c>
      <c r="BM16" s="375">
        <v>2.71</v>
      </c>
      <c r="BN16" s="375" t="s">
        <v>430</v>
      </c>
      <c r="BO16" s="375">
        <v>6.57</v>
      </c>
      <c r="BP16" s="375" t="s">
        <v>430</v>
      </c>
      <c r="BQ16" s="375" t="s">
        <v>430</v>
      </c>
      <c r="BR16" s="374"/>
      <c r="BS16" s="468">
        <v>1.3287390996013799</v>
      </c>
      <c r="BT16" s="348">
        <v>12.1188986463643</v>
      </c>
      <c r="BU16" s="374"/>
      <c r="BV16" s="430" t="s">
        <v>554</v>
      </c>
    </row>
    <row r="17" spans="1:74" s="428" customFormat="1" x14ac:dyDescent="0.25">
      <c r="A17" s="345" t="s">
        <v>7569</v>
      </c>
      <c r="B17" s="374"/>
      <c r="C17" s="719">
        <v>41275</v>
      </c>
      <c r="D17" s="373"/>
      <c r="E17" s="346">
        <v>14844.7</v>
      </c>
      <c r="F17" s="373"/>
      <c r="G17" s="347">
        <v>46.420900000000003</v>
      </c>
      <c r="H17" s="374"/>
      <c r="I17" s="348">
        <v>0.6411</v>
      </c>
      <c r="J17" s="348">
        <v>7.75</v>
      </c>
      <c r="K17" s="348">
        <v>0.6411</v>
      </c>
      <c r="L17" s="348">
        <v>0.6411</v>
      </c>
      <c r="M17" s="362"/>
      <c r="N17" s="350">
        <v>10.460599999999999</v>
      </c>
      <c r="O17" s="348">
        <v>14.064500000000001</v>
      </c>
      <c r="P17" s="348">
        <v>13.4915</v>
      </c>
      <c r="Q17" s="348">
        <v>14.696</v>
      </c>
      <c r="R17" s="348">
        <v>9.0838999999999999</v>
      </c>
      <c r="S17" s="348">
        <v>6.6653000000000002</v>
      </c>
      <c r="T17" s="348">
        <v>6.3109000000000002</v>
      </c>
      <c r="U17" s="354">
        <v>6.2888000000000002</v>
      </c>
      <c r="V17" s="348">
        <v>6.3331</v>
      </c>
      <c r="W17" s="348">
        <v>7.319</v>
      </c>
      <c r="X17" s="348">
        <v>7.3743999999999996</v>
      </c>
      <c r="Y17" s="375">
        <v>6.4812000000000003</v>
      </c>
      <c r="Z17" s="348">
        <v>6.5488999999999997</v>
      </c>
      <c r="AA17" s="348">
        <v>7.0552999999999999</v>
      </c>
      <c r="AB17" s="348">
        <v>6.2374000000000001</v>
      </c>
      <c r="AC17" s="348">
        <v>6.2655000000000003</v>
      </c>
      <c r="AD17" s="348">
        <v>6.3112000000000004</v>
      </c>
      <c r="AE17" s="348">
        <v>13.1982</v>
      </c>
      <c r="AF17" s="348">
        <v>7.2053000000000003</v>
      </c>
      <c r="AG17" s="569"/>
      <c r="AH17" s="346">
        <v>10</v>
      </c>
      <c r="AI17" s="346">
        <v>12</v>
      </c>
      <c r="AJ17" s="346">
        <v>7</v>
      </c>
      <c r="AK17" s="346">
        <v>6</v>
      </c>
      <c r="AL17" s="346">
        <v>2</v>
      </c>
      <c r="AM17" s="346">
        <v>5</v>
      </c>
      <c r="AN17" s="346">
        <v>3</v>
      </c>
      <c r="AO17" s="572">
        <v>1</v>
      </c>
      <c r="AP17" s="346">
        <v>3</v>
      </c>
      <c r="AQ17" s="346">
        <v>3</v>
      </c>
      <c r="AR17" s="346">
        <v>4</v>
      </c>
      <c r="AS17" s="346">
        <v>9</v>
      </c>
      <c r="AT17" s="346">
        <v>11</v>
      </c>
      <c r="AU17" s="346">
        <v>10</v>
      </c>
      <c r="AV17" s="346">
        <v>2</v>
      </c>
      <c r="AW17" s="346">
        <v>1</v>
      </c>
      <c r="AX17" s="346">
        <v>3</v>
      </c>
      <c r="AY17" s="346">
        <v>4</v>
      </c>
      <c r="AZ17" s="584"/>
      <c r="BA17" s="467">
        <v>11.92</v>
      </c>
      <c r="BB17" s="348">
        <v>89.89</v>
      </c>
      <c r="BC17" s="348" t="s">
        <v>430</v>
      </c>
      <c r="BD17" s="348" t="s">
        <v>430</v>
      </c>
      <c r="BE17" s="375" t="s">
        <v>430</v>
      </c>
      <c r="BF17" s="375">
        <v>-1.81</v>
      </c>
      <c r="BG17" s="374"/>
      <c r="BH17" s="594">
        <v>-1.81</v>
      </c>
      <c r="BI17" s="348">
        <v>68.3</v>
      </c>
      <c r="BJ17" s="348">
        <v>21.59</v>
      </c>
      <c r="BK17" s="348" t="s">
        <v>430</v>
      </c>
      <c r="BL17" s="348" t="s">
        <v>430</v>
      </c>
      <c r="BM17" s="375">
        <v>2.1800000000000002</v>
      </c>
      <c r="BN17" s="375" t="s">
        <v>430</v>
      </c>
      <c r="BO17" s="375">
        <v>9.74</v>
      </c>
      <c r="BP17" s="375" t="s">
        <v>430</v>
      </c>
      <c r="BQ17" s="375" t="s">
        <v>430</v>
      </c>
      <c r="BR17" s="374"/>
      <c r="BS17" s="468">
        <v>0.62890664987421896</v>
      </c>
      <c r="BT17" s="348">
        <v>16.2339764867532</v>
      </c>
      <c r="BU17" s="374"/>
      <c r="BV17" s="430" t="s">
        <v>554</v>
      </c>
    </row>
    <row r="18" spans="1:74" s="428" customFormat="1" x14ac:dyDescent="0.25">
      <c r="A18" s="345" t="s">
        <v>7570</v>
      </c>
      <c r="B18" s="374"/>
      <c r="C18" s="719">
        <v>41275</v>
      </c>
      <c r="D18" s="373"/>
      <c r="E18" s="346">
        <v>8462.64</v>
      </c>
      <c r="F18" s="373"/>
      <c r="G18" s="347">
        <v>57.621299999999998</v>
      </c>
      <c r="H18" s="374"/>
      <c r="I18" s="348">
        <v>0.62814000000000003</v>
      </c>
      <c r="J18" s="348">
        <v>7.6652300000000002</v>
      </c>
      <c r="K18" s="348">
        <v>0.58081000000000005</v>
      </c>
      <c r="L18" s="348">
        <v>0.62461</v>
      </c>
      <c r="M18" s="362"/>
      <c r="N18" s="350">
        <v>10.138</v>
      </c>
      <c r="O18" s="348">
        <v>14.438599999999999</v>
      </c>
      <c r="P18" s="348">
        <v>13.3819</v>
      </c>
      <c r="Q18" s="348">
        <v>15.4246</v>
      </c>
      <c r="R18" s="348">
        <v>9.2571999999999992</v>
      </c>
      <c r="S18" s="348">
        <v>6.7995000000000001</v>
      </c>
      <c r="T18" s="348">
        <v>6.2375999999999996</v>
      </c>
      <c r="U18" s="354">
        <v>6.2115999999999998</v>
      </c>
      <c r="V18" s="348">
        <v>6.2624000000000004</v>
      </c>
      <c r="W18" s="348">
        <v>7.0763999999999996</v>
      </c>
      <c r="X18" s="348">
        <v>7.1847000000000003</v>
      </c>
      <c r="Y18" s="375">
        <v>6.2891000000000004</v>
      </c>
      <c r="Z18" s="348">
        <v>6.4421999999999997</v>
      </c>
      <c r="AA18" s="348">
        <v>7.3094999999999999</v>
      </c>
      <c r="AB18" s="348">
        <v>6.1520999999999999</v>
      </c>
      <c r="AC18" s="348">
        <v>6.1798000000000002</v>
      </c>
      <c r="AD18" s="348">
        <v>6.2493999999999996</v>
      </c>
      <c r="AE18" s="348">
        <v>13.625</v>
      </c>
      <c r="AF18" s="348">
        <v>6.9915000000000003</v>
      </c>
      <c r="AG18" s="569"/>
      <c r="AH18" s="346">
        <v>12</v>
      </c>
      <c r="AI18" s="346">
        <v>7</v>
      </c>
      <c r="AJ18" s="346">
        <v>11</v>
      </c>
      <c r="AK18" s="346">
        <v>1</v>
      </c>
      <c r="AL18" s="346">
        <v>1</v>
      </c>
      <c r="AM18" s="346">
        <v>2</v>
      </c>
      <c r="AN18" s="346">
        <v>4</v>
      </c>
      <c r="AO18" s="572">
        <v>5</v>
      </c>
      <c r="AP18" s="346">
        <v>5</v>
      </c>
      <c r="AQ18" s="346">
        <v>19</v>
      </c>
      <c r="AR18" s="346">
        <v>17</v>
      </c>
      <c r="AS18" s="346">
        <v>15</v>
      </c>
      <c r="AT18" s="346">
        <v>13</v>
      </c>
      <c r="AU18" s="346">
        <v>1</v>
      </c>
      <c r="AV18" s="346">
        <v>4</v>
      </c>
      <c r="AW18" s="346">
        <v>5</v>
      </c>
      <c r="AX18" s="346">
        <v>5</v>
      </c>
      <c r="AY18" s="346">
        <v>1</v>
      </c>
      <c r="AZ18" s="584"/>
      <c r="BA18" s="467">
        <v>14.38</v>
      </c>
      <c r="BB18" s="348">
        <v>84.31</v>
      </c>
      <c r="BC18" s="348" t="s">
        <v>430</v>
      </c>
      <c r="BD18" s="348" t="s">
        <v>430</v>
      </c>
      <c r="BE18" s="375" t="s">
        <v>430</v>
      </c>
      <c r="BF18" s="375">
        <v>1.31</v>
      </c>
      <c r="BG18" s="374"/>
      <c r="BH18" s="594">
        <v>1.31</v>
      </c>
      <c r="BI18" s="348">
        <v>66.66</v>
      </c>
      <c r="BJ18" s="348">
        <v>17.649999999999999</v>
      </c>
      <c r="BK18" s="348" t="s">
        <v>430</v>
      </c>
      <c r="BL18" s="348" t="s">
        <v>430</v>
      </c>
      <c r="BM18" s="375">
        <v>4.95</v>
      </c>
      <c r="BN18" s="375" t="s">
        <v>430</v>
      </c>
      <c r="BO18" s="375">
        <v>9.43</v>
      </c>
      <c r="BP18" s="375" t="s">
        <v>430</v>
      </c>
      <c r="BQ18" s="375" t="s">
        <v>430</v>
      </c>
      <c r="BR18" s="374"/>
      <c r="BS18" s="468" t="s">
        <v>430</v>
      </c>
      <c r="BT18" s="348">
        <v>13.366669593316701</v>
      </c>
      <c r="BU18" s="374"/>
      <c r="BV18" s="430" t="s">
        <v>554</v>
      </c>
    </row>
    <row r="19" spans="1:74" s="428" customFormat="1" x14ac:dyDescent="0.25">
      <c r="A19" s="345" t="s">
        <v>7571</v>
      </c>
      <c r="B19" s="374"/>
      <c r="C19" s="719">
        <v>41275</v>
      </c>
      <c r="D19" s="373"/>
      <c r="E19" s="346">
        <v>5417.06</v>
      </c>
      <c r="F19" s="373"/>
      <c r="G19" s="347">
        <v>29.395399999999999</v>
      </c>
      <c r="H19" s="374"/>
      <c r="I19" s="348">
        <v>0.58460000000000001</v>
      </c>
      <c r="J19" s="348">
        <v>7.63</v>
      </c>
      <c r="K19" s="348">
        <v>0.55608000000000002</v>
      </c>
      <c r="L19" s="348">
        <v>0.58396999999999999</v>
      </c>
      <c r="M19" s="362"/>
      <c r="N19" s="350">
        <v>10.060499999999999</v>
      </c>
      <c r="O19" s="348">
        <v>15.042999999999999</v>
      </c>
      <c r="P19" s="348">
        <v>13.8193</v>
      </c>
      <c r="Q19" s="348">
        <v>14.752700000000001</v>
      </c>
      <c r="R19" s="348">
        <v>9.0004000000000008</v>
      </c>
      <c r="S19" s="348">
        <v>6.5106000000000002</v>
      </c>
      <c r="T19" s="348">
        <v>6.0818000000000003</v>
      </c>
      <c r="U19" s="354">
        <v>6.0983000000000001</v>
      </c>
      <c r="V19" s="348">
        <v>6.1688999999999998</v>
      </c>
      <c r="W19" s="348">
        <v>7.1818999999999997</v>
      </c>
      <c r="X19" s="348">
        <v>7.2565999999999997</v>
      </c>
      <c r="Y19" s="375">
        <v>6.3478000000000003</v>
      </c>
      <c r="Z19" s="348">
        <v>6.9005000000000001</v>
      </c>
      <c r="AA19" s="348">
        <v>7.0532000000000004</v>
      </c>
      <c r="AB19" s="348">
        <v>5.9855999999999998</v>
      </c>
      <c r="AC19" s="348">
        <v>6.0709</v>
      </c>
      <c r="AD19" s="348">
        <v>6.1525999999999996</v>
      </c>
      <c r="AE19" s="348">
        <v>13.276400000000001</v>
      </c>
      <c r="AF19" s="348">
        <v>7.4067999999999996</v>
      </c>
      <c r="AG19" s="569"/>
      <c r="AH19" s="346">
        <v>13</v>
      </c>
      <c r="AI19" s="346">
        <v>2</v>
      </c>
      <c r="AJ19" s="346">
        <v>2</v>
      </c>
      <c r="AK19" s="346">
        <v>3</v>
      </c>
      <c r="AL19" s="346">
        <v>6</v>
      </c>
      <c r="AM19" s="346">
        <v>15</v>
      </c>
      <c r="AN19" s="346">
        <v>16</v>
      </c>
      <c r="AO19" s="572">
        <v>17</v>
      </c>
      <c r="AP19" s="346">
        <v>16</v>
      </c>
      <c r="AQ19" s="346">
        <v>15</v>
      </c>
      <c r="AR19" s="346">
        <v>13</v>
      </c>
      <c r="AS19" s="346">
        <v>12</v>
      </c>
      <c r="AT19" s="346">
        <v>2</v>
      </c>
      <c r="AU19" s="346">
        <v>11</v>
      </c>
      <c r="AV19" s="346">
        <v>17</v>
      </c>
      <c r="AW19" s="346">
        <v>16</v>
      </c>
      <c r="AX19" s="346">
        <v>16</v>
      </c>
      <c r="AY19" s="346">
        <v>3</v>
      </c>
      <c r="AZ19" s="584"/>
      <c r="BA19" s="467">
        <v>15</v>
      </c>
      <c r="BB19" s="348">
        <v>84.27</v>
      </c>
      <c r="BC19" s="348" t="s">
        <v>430</v>
      </c>
      <c r="BD19" s="348" t="s">
        <v>430</v>
      </c>
      <c r="BE19" s="375" t="s">
        <v>430</v>
      </c>
      <c r="BF19" s="375">
        <v>0.73</v>
      </c>
      <c r="BG19" s="374"/>
      <c r="BH19" s="594">
        <v>0.73</v>
      </c>
      <c r="BI19" s="348">
        <v>56.9</v>
      </c>
      <c r="BJ19" s="348">
        <v>27.37</v>
      </c>
      <c r="BK19" s="348" t="s">
        <v>430</v>
      </c>
      <c r="BL19" s="348" t="s">
        <v>430</v>
      </c>
      <c r="BM19" s="375">
        <v>3.46</v>
      </c>
      <c r="BN19" s="375" t="s">
        <v>430</v>
      </c>
      <c r="BO19" s="375">
        <v>11.54</v>
      </c>
      <c r="BP19" s="375" t="s">
        <v>430</v>
      </c>
      <c r="BQ19" s="375" t="s">
        <v>430</v>
      </c>
      <c r="BR19" s="374"/>
      <c r="BS19" s="468">
        <v>4.0597577483761</v>
      </c>
      <c r="BT19" s="348">
        <v>14.2733129942907</v>
      </c>
      <c r="BU19" s="374"/>
      <c r="BV19" s="430" t="s">
        <v>554</v>
      </c>
    </row>
    <row r="20" spans="1:74" s="428" customFormat="1" x14ac:dyDescent="0.25">
      <c r="A20" s="345" t="s">
        <v>7572</v>
      </c>
      <c r="B20" s="374"/>
      <c r="C20" s="719">
        <v>41275</v>
      </c>
      <c r="D20" s="373"/>
      <c r="E20" s="346">
        <v>6197.06</v>
      </c>
      <c r="F20" s="373"/>
      <c r="G20" s="347">
        <v>3345.1334999999999</v>
      </c>
      <c r="H20" s="374"/>
      <c r="I20" s="348">
        <v>0.59452000000000005</v>
      </c>
      <c r="J20" s="348">
        <v>7.58</v>
      </c>
      <c r="K20" s="348">
        <v>0.59452000000000005</v>
      </c>
      <c r="L20" s="348">
        <v>0.59452000000000005</v>
      </c>
      <c r="M20" s="362"/>
      <c r="N20" s="350">
        <v>10.305400000000001</v>
      </c>
      <c r="O20" s="348">
        <v>14.347200000000001</v>
      </c>
      <c r="P20" s="348">
        <v>13.4152</v>
      </c>
      <c r="Q20" s="348">
        <v>14.4735</v>
      </c>
      <c r="R20" s="348">
        <v>8.9573999999999998</v>
      </c>
      <c r="S20" s="348">
        <v>6.4968000000000004</v>
      </c>
      <c r="T20" s="348">
        <v>6.0724</v>
      </c>
      <c r="U20" s="354">
        <v>6.1</v>
      </c>
      <c r="V20" s="348">
        <v>6.1437999999999997</v>
      </c>
      <c r="W20" s="348">
        <v>7.1313000000000004</v>
      </c>
      <c r="X20" s="348">
        <v>7.1942000000000004</v>
      </c>
      <c r="Y20" s="375">
        <v>6.2925000000000004</v>
      </c>
      <c r="Z20" s="348">
        <v>6.5370999999999997</v>
      </c>
      <c r="AA20" s="348">
        <v>6.9798</v>
      </c>
      <c r="AB20" s="348">
        <v>5.9924999999999997</v>
      </c>
      <c r="AC20" s="348">
        <v>6.0708000000000002</v>
      </c>
      <c r="AD20" s="348">
        <v>6.1288999999999998</v>
      </c>
      <c r="AE20" s="348">
        <v>13.0525</v>
      </c>
      <c r="AF20" s="348">
        <v>7.2717999999999998</v>
      </c>
      <c r="AG20" s="569"/>
      <c r="AH20" s="346">
        <v>11</v>
      </c>
      <c r="AI20" s="346">
        <v>9</v>
      </c>
      <c r="AJ20" s="346">
        <v>10</v>
      </c>
      <c r="AK20" s="346">
        <v>11</v>
      </c>
      <c r="AL20" s="346">
        <v>8</v>
      </c>
      <c r="AM20" s="346">
        <v>16</v>
      </c>
      <c r="AN20" s="346">
        <v>17</v>
      </c>
      <c r="AO20" s="572">
        <v>16</v>
      </c>
      <c r="AP20" s="346">
        <v>19</v>
      </c>
      <c r="AQ20" s="346">
        <v>18</v>
      </c>
      <c r="AR20" s="346">
        <v>16</v>
      </c>
      <c r="AS20" s="346">
        <v>14</v>
      </c>
      <c r="AT20" s="346">
        <v>12</v>
      </c>
      <c r="AU20" s="346">
        <v>15</v>
      </c>
      <c r="AV20" s="346">
        <v>16</v>
      </c>
      <c r="AW20" s="346">
        <v>17</v>
      </c>
      <c r="AX20" s="346">
        <v>19</v>
      </c>
      <c r="AY20" s="346">
        <v>9</v>
      </c>
      <c r="AZ20" s="584"/>
      <c r="BA20" s="467">
        <v>9.6999999999999993</v>
      </c>
      <c r="BB20" s="348">
        <v>84.64</v>
      </c>
      <c r="BC20" s="348" t="s">
        <v>430</v>
      </c>
      <c r="BD20" s="348" t="s">
        <v>430</v>
      </c>
      <c r="BE20" s="375" t="s">
        <v>430</v>
      </c>
      <c r="BF20" s="375">
        <v>5.66</v>
      </c>
      <c r="BG20" s="374"/>
      <c r="BH20" s="594">
        <v>5.66</v>
      </c>
      <c r="BI20" s="348">
        <v>58.1</v>
      </c>
      <c r="BJ20" s="348">
        <v>26.54</v>
      </c>
      <c r="BK20" s="348" t="s">
        <v>430</v>
      </c>
      <c r="BL20" s="348" t="s">
        <v>430</v>
      </c>
      <c r="BM20" s="375">
        <v>2.61</v>
      </c>
      <c r="BN20" s="375" t="s">
        <v>430</v>
      </c>
      <c r="BO20" s="375">
        <v>7.09</v>
      </c>
      <c r="BP20" s="375" t="s">
        <v>430</v>
      </c>
      <c r="BQ20" s="375" t="s">
        <v>430</v>
      </c>
      <c r="BR20" s="374"/>
      <c r="BS20" s="468">
        <v>0.82056580999999995</v>
      </c>
      <c r="BT20" s="348">
        <v>16.9529915</v>
      </c>
      <c r="BU20" s="374"/>
      <c r="BV20" s="430" t="s">
        <v>554</v>
      </c>
    </row>
    <row r="21" spans="1:74" s="428" customFormat="1" x14ac:dyDescent="0.25">
      <c r="A21" s="345" t="s">
        <v>7573</v>
      </c>
      <c r="B21" s="374"/>
      <c r="C21" s="719">
        <v>44774</v>
      </c>
      <c r="D21" s="373"/>
      <c r="E21" s="346">
        <v>4762.41</v>
      </c>
      <c r="F21" s="373"/>
      <c r="G21" s="347">
        <v>1279.7153000000001</v>
      </c>
      <c r="H21" s="374"/>
      <c r="I21" s="348">
        <v>0.52156000000000002</v>
      </c>
      <c r="J21" s="348">
        <v>7.56</v>
      </c>
      <c r="K21" s="348">
        <v>0.52156000000000002</v>
      </c>
      <c r="L21" s="348">
        <v>0.52132000000000001</v>
      </c>
      <c r="M21" s="362"/>
      <c r="N21" s="350">
        <v>11.886100000000001</v>
      </c>
      <c r="O21" s="348">
        <v>13.807</v>
      </c>
      <c r="P21" s="348">
        <v>12.6463</v>
      </c>
      <c r="Q21" s="348">
        <v>13.864699999999999</v>
      </c>
      <c r="R21" s="348">
        <v>8.9129000000000005</v>
      </c>
      <c r="S21" s="348">
        <v>6.8634000000000004</v>
      </c>
      <c r="T21" s="348">
        <v>6.3170000000000002</v>
      </c>
      <c r="U21" s="354">
        <v>6.2603</v>
      </c>
      <c r="V21" s="348">
        <v>6.3517999999999999</v>
      </c>
      <c r="W21" s="348">
        <v>6.6657000000000002</v>
      </c>
      <c r="X21" s="348">
        <v>6.7285000000000004</v>
      </c>
      <c r="Y21" s="375" t="s">
        <v>430</v>
      </c>
      <c r="Z21" s="348" t="s">
        <v>430</v>
      </c>
      <c r="AA21" s="348">
        <v>7.2045000000000003</v>
      </c>
      <c r="AB21" s="348">
        <v>6.2192999999999996</v>
      </c>
      <c r="AC21" s="348">
        <v>6.2388000000000003</v>
      </c>
      <c r="AD21" s="348">
        <v>6.3204000000000002</v>
      </c>
      <c r="AE21" s="348">
        <v>12.473800000000001</v>
      </c>
      <c r="AF21" s="348">
        <v>6.5591999999999997</v>
      </c>
      <c r="AG21" s="569"/>
      <c r="AH21" s="346">
        <v>1</v>
      </c>
      <c r="AI21" s="346">
        <v>15</v>
      </c>
      <c r="AJ21" s="346">
        <v>20</v>
      </c>
      <c r="AK21" s="346">
        <v>19</v>
      </c>
      <c r="AL21" s="346">
        <v>12</v>
      </c>
      <c r="AM21" s="346">
        <v>1</v>
      </c>
      <c r="AN21" s="346">
        <v>2</v>
      </c>
      <c r="AO21" s="572">
        <v>3</v>
      </c>
      <c r="AP21" s="346">
        <v>2</v>
      </c>
      <c r="AQ21" s="346">
        <v>20</v>
      </c>
      <c r="AR21" s="346">
        <v>18</v>
      </c>
      <c r="AS21" s="346" t="s">
        <v>430</v>
      </c>
      <c r="AT21" s="346" t="s">
        <v>430</v>
      </c>
      <c r="AU21" s="346">
        <v>2</v>
      </c>
      <c r="AV21" s="346">
        <v>3</v>
      </c>
      <c r="AW21" s="346">
        <v>3</v>
      </c>
      <c r="AX21" s="346">
        <v>2</v>
      </c>
      <c r="AY21" s="346">
        <v>20</v>
      </c>
      <c r="AZ21" s="584"/>
      <c r="BA21" s="467">
        <v>10.210000000000001</v>
      </c>
      <c r="BB21" s="348">
        <v>85.62</v>
      </c>
      <c r="BC21" s="348" t="s">
        <v>430</v>
      </c>
      <c r="BD21" s="348" t="s">
        <v>430</v>
      </c>
      <c r="BE21" s="375" t="s">
        <v>430</v>
      </c>
      <c r="BF21" s="375">
        <v>4.18</v>
      </c>
      <c r="BG21" s="374"/>
      <c r="BH21" s="594">
        <v>4.18</v>
      </c>
      <c r="BI21" s="348">
        <v>58.28</v>
      </c>
      <c r="BJ21" s="348">
        <v>27.33</v>
      </c>
      <c r="BK21" s="348" t="s">
        <v>430</v>
      </c>
      <c r="BL21" s="348" t="s">
        <v>430</v>
      </c>
      <c r="BM21" s="375">
        <v>4.1399999999999997</v>
      </c>
      <c r="BN21" s="375" t="s">
        <v>430</v>
      </c>
      <c r="BO21" s="375">
        <v>6.07</v>
      </c>
      <c r="BP21" s="375" t="s">
        <v>430</v>
      </c>
      <c r="BQ21" s="375" t="s">
        <v>430</v>
      </c>
      <c r="BR21" s="374"/>
      <c r="BS21" s="468">
        <v>1.9232438000000001</v>
      </c>
      <c r="BT21" s="348">
        <v>13.762631280000001</v>
      </c>
      <c r="BU21" s="374"/>
      <c r="BV21" s="430" t="s">
        <v>554</v>
      </c>
    </row>
    <row r="22" spans="1:74" s="428" customFormat="1" x14ac:dyDescent="0.25">
      <c r="A22" s="345" t="s">
        <v>7574</v>
      </c>
      <c r="B22" s="374"/>
      <c r="C22" s="719">
        <v>45131</v>
      </c>
      <c r="D22" s="373"/>
      <c r="E22" s="346">
        <v>3941.73</v>
      </c>
      <c r="F22" s="373"/>
      <c r="G22" s="347">
        <v>1233.5719999999999</v>
      </c>
      <c r="H22" s="374"/>
      <c r="I22" s="348">
        <v>0.59452000000000005</v>
      </c>
      <c r="J22" s="348">
        <v>7.51</v>
      </c>
      <c r="K22" s="348">
        <v>0.55067999999999995</v>
      </c>
      <c r="L22" s="348">
        <v>0.59452000000000005</v>
      </c>
      <c r="M22" s="362"/>
      <c r="N22" s="350">
        <v>9.8675999999999995</v>
      </c>
      <c r="O22" s="348">
        <v>14.924200000000001</v>
      </c>
      <c r="P22" s="348">
        <v>13.7578</v>
      </c>
      <c r="Q22" s="348">
        <v>14.369300000000001</v>
      </c>
      <c r="R22" s="348">
        <v>9.0517000000000003</v>
      </c>
      <c r="S22" s="348">
        <v>6.6195000000000004</v>
      </c>
      <c r="T22" s="348">
        <v>6.1974</v>
      </c>
      <c r="U22" s="354">
        <v>6.1860999999999997</v>
      </c>
      <c r="V22" s="348">
        <v>6.2382</v>
      </c>
      <c r="W22" s="348">
        <v>7.2868000000000004</v>
      </c>
      <c r="X22" s="348" t="s">
        <v>430</v>
      </c>
      <c r="Y22" s="375" t="s">
        <v>430</v>
      </c>
      <c r="Z22" s="348" t="s">
        <v>430</v>
      </c>
      <c r="AA22" s="348">
        <v>7.1406999999999998</v>
      </c>
      <c r="AB22" s="348">
        <v>6.1308999999999996</v>
      </c>
      <c r="AC22" s="348">
        <v>6.1528999999999998</v>
      </c>
      <c r="AD22" s="348">
        <v>6.2187000000000001</v>
      </c>
      <c r="AE22" s="348">
        <v>12.9231</v>
      </c>
      <c r="AF22" s="348">
        <v>7.4958</v>
      </c>
      <c r="AG22" s="569"/>
      <c r="AH22" s="346">
        <v>16</v>
      </c>
      <c r="AI22" s="346">
        <v>4</v>
      </c>
      <c r="AJ22" s="346">
        <v>3</v>
      </c>
      <c r="AK22" s="346">
        <v>13</v>
      </c>
      <c r="AL22" s="346">
        <v>3</v>
      </c>
      <c r="AM22" s="346">
        <v>9</v>
      </c>
      <c r="AN22" s="346">
        <v>8</v>
      </c>
      <c r="AO22" s="572">
        <v>8</v>
      </c>
      <c r="AP22" s="346">
        <v>7</v>
      </c>
      <c r="AQ22" s="346">
        <v>4</v>
      </c>
      <c r="AR22" s="346" t="s">
        <v>430</v>
      </c>
      <c r="AS22" s="346" t="s">
        <v>430</v>
      </c>
      <c r="AT22" s="346" t="s">
        <v>430</v>
      </c>
      <c r="AU22" s="346">
        <v>5</v>
      </c>
      <c r="AV22" s="346">
        <v>8</v>
      </c>
      <c r="AW22" s="346">
        <v>9</v>
      </c>
      <c r="AX22" s="346">
        <v>7</v>
      </c>
      <c r="AY22" s="346">
        <v>14</v>
      </c>
      <c r="AZ22" s="584"/>
      <c r="BA22" s="467">
        <v>9.23</v>
      </c>
      <c r="BB22" s="348">
        <v>84.64</v>
      </c>
      <c r="BC22" s="348" t="s">
        <v>430</v>
      </c>
      <c r="BD22" s="348" t="s">
        <v>430</v>
      </c>
      <c r="BE22" s="375" t="s">
        <v>430</v>
      </c>
      <c r="BF22" s="375">
        <v>6.12</v>
      </c>
      <c r="BG22" s="374"/>
      <c r="BH22" s="594">
        <v>6.12</v>
      </c>
      <c r="BI22" s="348">
        <v>63.13</v>
      </c>
      <c r="BJ22" s="348">
        <v>21.51</v>
      </c>
      <c r="BK22" s="348" t="s">
        <v>430</v>
      </c>
      <c r="BL22" s="348" t="s">
        <v>430</v>
      </c>
      <c r="BM22" s="375">
        <v>1.37</v>
      </c>
      <c r="BN22" s="375" t="s">
        <v>430</v>
      </c>
      <c r="BO22" s="375">
        <v>7.86</v>
      </c>
      <c r="BP22" s="375" t="s">
        <v>430</v>
      </c>
      <c r="BQ22" s="375" t="s">
        <v>430</v>
      </c>
      <c r="BR22" s="374"/>
      <c r="BS22" s="468">
        <v>1.0357360709321599</v>
      </c>
      <c r="BT22" s="348">
        <v>13.6159400822543</v>
      </c>
      <c r="BU22" s="374"/>
      <c r="BV22" s="430" t="s">
        <v>554</v>
      </c>
    </row>
    <row r="23" spans="1:74" s="428" customFormat="1" x14ac:dyDescent="0.25">
      <c r="A23" s="345" t="s">
        <v>7575</v>
      </c>
      <c r="B23" s="374"/>
      <c r="C23" s="719">
        <v>41275</v>
      </c>
      <c r="D23" s="373"/>
      <c r="E23" s="346">
        <v>3709.29</v>
      </c>
      <c r="F23" s="373"/>
      <c r="G23" s="347">
        <v>55.073799999999999</v>
      </c>
      <c r="H23" s="374"/>
      <c r="I23" s="348">
        <v>0.56986000000000003</v>
      </c>
      <c r="J23" s="348">
        <v>7.76</v>
      </c>
      <c r="K23" s="348">
        <v>0.41370000000000001</v>
      </c>
      <c r="L23" s="348">
        <v>0.45205000000000001</v>
      </c>
      <c r="M23" s="362"/>
      <c r="N23" s="350">
        <v>11.601800000000001</v>
      </c>
      <c r="O23" s="348">
        <v>13.358000000000001</v>
      </c>
      <c r="P23" s="348">
        <v>12.223100000000001</v>
      </c>
      <c r="Q23" s="348">
        <v>13.6097</v>
      </c>
      <c r="R23" s="348">
        <v>8.33</v>
      </c>
      <c r="S23" s="348">
        <v>6.4356</v>
      </c>
      <c r="T23" s="348">
        <v>6.1317000000000004</v>
      </c>
      <c r="U23" s="354">
        <v>6.1595000000000004</v>
      </c>
      <c r="V23" s="348">
        <v>6.1997</v>
      </c>
      <c r="W23" s="348">
        <v>7.2755000000000001</v>
      </c>
      <c r="X23" s="348">
        <v>7.3532000000000002</v>
      </c>
      <c r="Y23" s="375">
        <v>6.4587000000000003</v>
      </c>
      <c r="Z23" s="348">
        <v>6.8163</v>
      </c>
      <c r="AA23" s="348">
        <v>6.9607000000000001</v>
      </c>
      <c r="AB23" s="348">
        <v>6.0602999999999998</v>
      </c>
      <c r="AC23" s="348">
        <v>6.1253000000000002</v>
      </c>
      <c r="AD23" s="348">
        <v>6.1898999999999997</v>
      </c>
      <c r="AE23" s="348">
        <v>12.552</v>
      </c>
      <c r="AF23" s="348">
        <v>7.4345999999999997</v>
      </c>
      <c r="AG23" s="569"/>
      <c r="AH23" s="346">
        <v>3</v>
      </c>
      <c r="AI23" s="346">
        <v>21</v>
      </c>
      <c r="AJ23" s="346">
        <v>21</v>
      </c>
      <c r="AK23" s="346">
        <v>20</v>
      </c>
      <c r="AL23" s="346">
        <v>21</v>
      </c>
      <c r="AM23" s="346">
        <v>18</v>
      </c>
      <c r="AN23" s="346">
        <v>10</v>
      </c>
      <c r="AO23" s="572">
        <v>10</v>
      </c>
      <c r="AP23" s="346">
        <v>14</v>
      </c>
      <c r="AQ23" s="346">
        <v>6</v>
      </c>
      <c r="AR23" s="346">
        <v>9</v>
      </c>
      <c r="AS23" s="346">
        <v>11</v>
      </c>
      <c r="AT23" s="346">
        <v>5</v>
      </c>
      <c r="AU23" s="346">
        <v>17</v>
      </c>
      <c r="AV23" s="346">
        <v>9</v>
      </c>
      <c r="AW23" s="346">
        <v>10</v>
      </c>
      <c r="AX23" s="346">
        <v>12</v>
      </c>
      <c r="AY23" s="346">
        <v>19</v>
      </c>
      <c r="AZ23" s="584"/>
      <c r="BA23" s="467">
        <v>1.39</v>
      </c>
      <c r="BB23" s="348">
        <v>88.97</v>
      </c>
      <c r="BC23" s="348" t="s">
        <v>430</v>
      </c>
      <c r="BD23" s="348" t="s">
        <v>430</v>
      </c>
      <c r="BE23" s="375">
        <v>18.010000000000002</v>
      </c>
      <c r="BF23" s="375">
        <v>9.64</v>
      </c>
      <c r="BG23" s="374"/>
      <c r="BH23" s="594">
        <v>9.6300000000000008</v>
      </c>
      <c r="BI23" s="348">
        <v>58.67</v>
      </c>
      <c r="BJ23" s="348">
        <v>30.29</v>
      </c>
      <c r="BK23" s="348" t="s">
        <v>430</v>
      </c>
      <c r="BL23" s="348" t="s">
        <v>430</v>
      </c>
      <c r="BM23" s="375">
        <v>0.11</v>
      </c>
      <c r="BN23" s="375" t="s">
        <v>430</v>
      </c>
      <c r="BO23" s="375">
        <v>1.28</v>
      </c>
      <c r="BP23" s="375" t="s">
        <v>430</v>
      </c>
      <c r="BQ23" s="375">
        <v>18.010000000000002</v>
      </c>
      <c r="BR23" s="374"/>
      <c r="BS23" s="468" t="s">
        <v>430</v>
      </c>
      <c r="BT23" s="348">
        <v>6.1008982841885304</v>
      </c>
      <c r="BU23" s="374"/>
      <c r="BV23" s="430" t="s">
        <v>554</v>
      </c>
    </row>
    <row r="24" spans="1:74" s="428" customFormat="1" x14ac:dyDescent="0.25">
      <c r="A24" s="345" t="s">
        <v>7576</v>
      </c>
      <c r="B24" s="374"/>
      <c r="C24" s="719">
        <v>44419</v>
      </c>
      <c r="D24" s="373"/>
      <c r="E24" s="346">
        <v>3720.84</v>
      </c>
      <c r="F24" s="373"/>
      <c r="G24" s="347">
        <v>1356.8454999999999</v>
      </c>
      <c r="H24" s="374"/>
      <c r="I24" s="348">
        <v>0.58204999999999996</v>
      </c>
      <c r="J24" s="348">
        <v>7.52</v>
      </c>
      <c r="K24" s="348">
        <v>0.54</v>
      </c>
      <c r="L24" s="348">
        <v>0.57999999999999996</v>
      </c>
      <c r="M24" s="362"/>
      <c r="N24" s="350">
        <v>10.7096</v>
      </c>
      <c r="O24" s="348">
        <v>14.6821</v>
      </c>
      <c r="P24" s="348">
        <v>13.4337</v>
      </c>
      <c r="Q24" s="348">
        <v>14.742000000000001</v>
      </c>
      <c r="R24" s="348">
        <v>8.9540000000000006</v>
      </c>
      <c r="S24" s="348">
        <v>6.5854999999999997</v>
      </c>
      <c r="T24" s="348">
        <v>6.0385</v>
      </c>
      <c r="U24" s="354">
        <v>6.0617000000000001</v>
      </c>
      <c r="V24" s="348">
        <v>6.1562999999999999</v>
      </c>
      <c r="W24" s="348">
        <v>7.2779999999999996</v>
      </c>
      <c r="X24" s="348">
        <v>7.3586999999999998</v>
      </c>
      <c r="Y24" s="375" t="s">
        <v>430</v>
      </c>
      <c r="Z24" s="348" t="s">
        <v>430</v>
      </c>
      <c r="AA24" s="348">
        <v>7.0818000000000003</v>
      </c>
      <c r="AB24" s="348">
        <v>5.9405999999999999</v>
      </c>
      <c r="AC24" s="348">
        <v>6.0332999999999997</v>
      </c>
      <c r="AD24" s="348">
        <v>6.1317000000000004</v>
      </c>
      <c r="AE24" s="348">
        <v>13.184699999999999</v>
      </c>
      <c r="AF24" s="348">
        <v>6.4875999999999996</v>
      </c>
      <c r="AG24" s="569"/>
      <c r="AH24" s="346">
        <v>9</v>
      </c>
      <c r="AI24" s="346">
        <v>6</v>
      </c>
      <c r="AJ24" s="346">
        <v>9</v>
      </c>
      <c r="AK24" s="346">
        <v>4</v>
      </c>
      <c r="AL24" s="346">
        <v>9</v>
      </c>
      <c r="AM24" s="346">
        <v>12</v>
      </c>
      <c r="AN24" s="346">
        <v>19</v>
      </c>
      <c r="AO24" s="572">
        <v>19</v>
      </c>
      <c r="AP24" s="346">
        <v>17</v>
      </c>
      <c r="AQ24" s="346">
        <v>5</v>
      </c>
      <c r="AR24" s="346">
        <v>6</v>
      </c>
      <c r="AS24" s="346" t="s">
        <v>430</v>
      </c>
      <c r="AT24" s="346" t="s">
        <v>430</v>
      </c>
      <c r="AU24" s="346">
        <v>7</v>
      </c>
      <c r="AV24" s="346">
        <v>19</v>
      </c>
      <c r="AW24" s="346">
        <v>19</v>
      </c>
      <c r="AX24" s="346">
        <v>17</v>
      </c>
      <c r="AY24" s="346">
        <v>5</v>
      </c>
      <c r="AZ24" s="584"/>
      <c r="BA24" s="467">
        <v>13.93</v>
      </c>
      <c r="BB24" s="348">
        <v>80.81</v>
      </c>
      <c r="BC24" s="348" t="s">
        <v>430</v>
      </c>
      <c r="BD24" s="348" t="s">
        <v>430</v>
      </c>
      <c r="BE24" s="375" t="s">
        <v>430</v>
      </c>
      <c r="BF24" s="375">
        <v>5.26</v>
      </c>
      <c r="BG24" s="374"/>
      <c r="BH24" s="594">
        <v>5.26</v>
      </c>
      <c r="BI24" s="348">
        <v>45.43</v>
      </c>
      <c r="BJ24" s="348">
        <v>35.380000000000003</v>
      </c>
      <c r="BK24" s="348" t="s">
        <v>430</v>
      </c>
      <c r="BL24" s="348" t="s">
        <v>430</v>
      </c>
      <c r="BM24" s="375">
        <v>1.72</v>
      </c>
      <c r="BN24" s="375" t="s">
        <v>430</v>
      </c>
      <c r="BO24" s="375">
        <v>12.21</v>
      </c>
      <c r="BP24" s="375" t="s">
        <v>430</v>
      </c>
      <c r="BQ24" s="375" t="s">
        <v>430</v>
      </c>
      <c r="BR24" s="374"/>
      <c r="BS24" s="468">
        <v>2.6774218102677398</v>
      </c>
      <c r="BT24" s="348">
        <v>8.6888404908688806</v>
      </c>
      <c r="BU24" s="374"/>
      <c r="BV24" s="430" t="s">
        <v>554</v>
      </c>
    </row>
    <row r="25" spans="1:74" s="428" customFormat="1" x14ac:dyDescent="0.25">
      <c r="A25" s="345" t="s">
        <v>7577</v>
      </c>
      <c r="B25" s="374"/>
      <c r="C25" s="719">
        <v>43635</v>
      </c>
      <c r="D25" s="373"/>
      <c r="E25" s="346">
        <v>4063.62</v>
      </c>
      <c r="F25" s="373"/>
      <c r="G25" s="347">
        <v>1486.1696999999999</v>
      </c>
      <c r="H25" s="374"/>
      <c r="I25" s="348">
        <v>0.49</v>
      </c>
      <c r="J25" s="348">
        <v>7.52</v>
      </c>
      <c r="K25" s="348">
        <v>0.49</v>
      </c>
      <c r="L25" s="348">
        <v>0.49</v>
      </c>
      <c r="M25" s="362"/>
      <c r="N25" s="350">
        <v>11.2371</v>
      </c>
      <c r="O25" s="348">
        <v>14.021800000000001</v>
      </c>
      <c r="P25" s="348">
        <v>13.0715</v>
      </c>
      <c r="Q25" s="348">
        <v>14.1153</v>
      </c>
      <c r="R25" s="348">
        <v>8.7908000000000008</v>
      </c>
      <c r="S25" s="348">
        <v>6.7278000000000002</v>
      </c>
      <c r="T25" s="348">
        <v>6.1191000000000004</v>
      </c>
      <c r="U25" s="354">
        <v>6.1254</v>
      </c>
      <c r="V25" s="348">
        <v>6.26</v>
      </c>
      <c r="W25" s="348">
        <v>7.2064000000000004</v>
      </c>
      <c r="X25" s="348">
        <v>7.1847000000000003</v>
      </c>
      <c r="Y25" s="375">
        <v>6.2430000000000003</v>
      </c>
      <c r="Z25" s="348" t="s">
        <v>430</v>
      </c>
      <c r="AA25" s="348">
        <v>7.1517999999999997</v>
      </c>
      <c r="AB25" s="348">
        <v>6.0214999999999996</v>
      </c>
      <c r="AC25" s="348">
        <v>6.0951000000000004</v>
      </c>
      <c r="AD25" s="348">
        <v>6.2369000000000003</v>
      </c>
      <c r="AE25" s="348">
        <v>12.631</v>
      </c>
      <c r="AF25" s="348">
        <v>5.8209</v>
      </c>
      <c r="AG25" s="569"/>
      <c r="AH25" s="346">
        <v>4</v>
      </c>
      <c r="AI25" s="346">
        <v>14</v>
      </c>
      <c r="AJ25" s="346">
        <v>16</v>
      </c>
      <c r="AK25" s="346">
        <v>18</v>
      </c>
      <c r="AL25" s="346">
        <v>17</v>
      </c>
      <c r="AM25" s="346">
        <v>4</v>
      </c>
      <c r="AN25" s="346">
        <v>12</v>
      </c>
      <c r="AO25" s="572">
        <v>13</v>
      </c>
      <c r="AP25" s="346">
        <v>6</v>
      </c>
      <c r="AQ25" s="346">
        <v>14</v>
      </c>
      <c r="AR25" s="346">
        <v>17</v>
      </c>
      <c r="AS25" s="346">
        <v>17</v>
      </c>
      <c r="AT25" s="346" t="s">
        <v>430</v>
      </c>
      <c r="AU25" s="346">
        <v>4</v>
      </c>
      <c r="AV25" s="346">
        <v>12</v>
      </c>
      <c r="AW25" s="346">
        <v>14</v>
      </c>
      <c r="AX25" s="346">
        <v>6</v>
      </c>
      <c r="AY25" s="346">
        <v>18</v>
      </c>
      <c r="AZ25" s="584"/>
      <c r="BA25" s="467">
        <v>8.64</v>
      </c>
      <c r="BB25" s="348">
        <v>82.65</v>
      </c>
      <c r="BC25" s="348" t="s">
        <v>430</v>
      </c>
      <c r="BD25" s="348" t="s">
        <v>430</v>
      </c>
      <c r="BE25" s="375" t="s">
        <v>430</v>
      </c>
      <c r="BF25" s="375">
        <v>8.7100000000000009</v>
      </c>
      <c r="BG25" s="374"/>
      <c r="BH25" s="594">
        <v>8.7100000000000009</v>
      </c>
      <c r="BI25" s="348">
        <v>54.4</v>
      </c>
      <c r="BJ25" s="348">
        <v>28.25</v>
      </c>
      <c r="BK25" s="348" t="s">
        <v>430</v>
      </c>
      <c r="BL25" s="348" t="s">
        <v>430</v>
      </c>
      <c r="BM25" s="375">
        <v>1.17</v>
      </c>
      <c r="BN25" s="375" t="s">
        <v>430</v>
      </c>
      <c r="BO25" s="375">
        <v>7.47</v>
      </c>
      <c r="BP25" s="375" t="s">
        <v>430</v>
      </c>
      <c r="BQ25" s="375" t="s">
        <v>430</v>
      </c>
      <c r="BR25" s="374"/>
      <c r="BS25" s="468">
        <v>5.7520646299999996</v>
      </c>
      <c r="BT25" s="348">
        <v>11.13655398</v>
      </c>
      <c r="BU25" s="374"/>
      <c r="BV25" s="430" t="s">
        <v>554</v>
      </c>
    </row>
    <row r="26" spans="1:74" s="428" customFormat="1" x14ac:dyDescent="0.25">
      <c r="A26" s="345" t="s">
        <v>7578</v>
      </c>
      <c r="B26" s="374"/>
      <c r="C26" s="719">
        <v>45842</v>
      </c>
      <c r="D26" s="373"/>
      <c r="E26" s="346">
        <v>2521.3200000000002</v>
      </c>
      <c r="F26" s="373"/>
      <c r="G26" s="347">
        <v>1057.6916000000001</v>
      </c>
      <c r="H26" s="374"/>
      <c r="I26" s="348">
        <v>0.66300999999999999</v>
      </c>
      <c r="J26" s="348">
        <v>7.41</v>
      </c>
      <c r="K26" s="348">
        <v>0.61699000000000004</v>
      </c>
      <c r="L26" s="348">
        <v>0.66247</v>
      </c>
      <c r="M26" s="362"/>
      <c r="N26" s="350">
        <v>10.7873</v>
      </c>
      <c r="O26" s="348">
        <v>14.97</v>
      </c>
      <c r="P26" s="348">
        <v>13.5464</v>
      </c>
      <c r="Q26" s="348">
        <v>14.5848</v>
      </c>
      <c r="R26" s="348">
        <v>8.7515999999999998</v>
      </c>
      <c r="S26" s="348">
        <v>6.1750999999999996</v>
      </c>
      <c r="T26" s="348">
        <v>5.9852999999999996</v>
      </c>
      <c r="U26" s="354">
        <v>6.0401999999999996</v>
      </c>
      <c r="V26" s="348" t="s">
        <v>430</v>
      </c>
      <c r="W26" s="348" t="s">
        <v>430</v>
      </c>
      <c r="X26" s="348" t="s">
        <v>430</v>
      </c>
      <c r="Y26" s="375" t="s">
        <v>430</v>
      </c>
      <c r="Z26" s="348" t="s">
        <v>430</v>
      </c>
      <c r="AA26" s="348">
        <v>6.5034999999999998</v>
      </c>
      <c r="AB26" s="348">
        <v>5.9292999999999996</v>
      </c>
      <c r="AC26" s="348">
        <v>5.9904999999999999</v>
      </c>
      <c r="AD26" s="348" t="s">
        <v>430</v>
      </c>
      <c r="AE26" s="348">
        <v>12.975099999999999</v>
      </c>
      <c r="AF26" s="348">
        <v>6.0335999999999999</v>
      </c>
      <c r="AG26" s="569"/>
      <c r="AH26" s="346">
        <v>7</v>
      </c>
      <c r="AI26" s="346">
        <v>3</v>
      </c>
      <c r="AJ26" s="346">
        <v>5</v>
      </c>
      <c r="AK26" s="346">
        <v>8</v>
      </c>
      <c r="AL26" s="346">
        <v>18</v>
      </c>
      <c r="AM26" s="346">
        <v>21</v>
      </c>
      <c r="AN26" s="346">
        <v>20</v>
      </c>
      <c r="AO26" s="572">
        <v>20</v>
      </c>
      <c r="AP26" s="346" t="s">
        <v>430</v>
      </c>
      <c r="AQ26" s="346" t="s">
        <v>430</v>
      </c>
      <c r="AR26" s="346" t="s">
        <v>430</v>
      </c>
      <c r="AS26" s="346" t="s">
        <v>430</v>
      </c>
      <c r="AT26" s="346" t="s">
        <v>430</v>
      </c>
      <c r="AU26" s="346">
        <v>21</v>
      </c>
      <c r="AV26" s="346">
        <v>20</v>
      </c>
      <c r="AW26" s="346">
        <v>20</v>
      </c>
      <c r="AX26" s="346" t="s">
        <v>430</v>
      </c>
      <c r="AY26" s="346">
        <v>13</v>
      </c>
      <c r="AZ26" s="584"/>
      <c r="BA26" s="467">
        <v>14.06</v>
      </c>
      <c r="BB26" s="348">
        <v>78.45</v>
      </c>
      <c r="BC26" s="348" t="s">
        <v>430</v>
      </c>
      <c r="BD26" s="348" t="s">
        <v>430</v>
      </c>
      <c r="BE26" s="375" t="s">
        <v>430</v>
      </c>
      <c r="BF26" s="375">
        <v>7.48</v>
      </c>
      <c r="BG26" s="374"/>
      <c r="BH26" s="594">
        <v>7.48</v>
      </c>
      <c r="BI26" s="348">
        <v>71</v>
      </c>
      <c r="BJ26" s="348">
        <v>7.45</v>
      </c>
      <c r="BK26" s="348" t="s">
        <v>430</v>
      </c>
      <c r="BL26" s="348" t="s">
        <v>430</v>
      </c>
      <c r="BM26" s="375">
        <v>14.06</v>
      </c>
      <c r="BN26" s="375" t="s">
        <v>430</v>
      </c>
      <c r="BO26" s="375" t="s">
        <v>430</v>
      </c>
      <c r="BP26" s="375" t="s">
        <v>430</v>
      </c>
      <c r="BQ26" s="375" t="s">
        <v>430</v>
      </c>
      <c r="BR26" s="374"/>
      <c r="BS26" s="468">
        <v>0.93332475000000004</v>
      </c>
      <c r="BT26" s="348">
        <v>6.5166373499999999</v>
      </c>
      <c r="BU26" s="374"/>
      <c r="BV26" s="430" t="s">
        <v>554</v>
      </c>
    </row>
    <row r="27" spans="1:74" s="428" customFormat="1" x14ac:dyDescent="0.25">
      <c r="A27" s="345" t="s">
        <v>7579</v>
      </c>
      <c r="B27" s="374"/>
      <c r="C27" s="719">
        <v>41278</v>
      </c>
      <c r="D27" s="373"/>
      <c r="E27" s="346">
        <v>2267.9899999999998</v>
      </c>
      <c r="F27" s="373"/>
      <c r="G27" s="347">
        <v>33.295000000000002</v>
      </c>
      <c r="H27" s="374"/>
      <c r="I27" s="348">
        <v>0.57999999999999996</v>
      </c>
      <c r="J27" s="348">
        <v>7.68</v>
      </c>
      <c r="K27" s="348">
        <v>0.57999999999999996</v>
      </c>
      <c r="L27" s="348">
        <v>0.62</v>
      </c>
      <c r="M27" s="362"/>
      <c r="N27" s="350">
        <v>10.9659</v>
      </c>
      <c r="O27" s="348">
        <v>14.158200000000001</v>
      </c>
      <c r="P27" s="348">
        <v>13.1412</v>
      </c>
      <c r="Q27" s="348">
        <v>13.5383</v>
      </c>
      <c r="R27" s="348">
        <v>8.6922999999999995</v>
      </c>
      <c r="S27" s="348">
        <v>6.5936000000000003</v>
      </c>
      <c r="T27" s="348">
        <v>6.1165000000000003</v>
      </c>
      <c r="U27" s="354">
        <v>6.1909999999999998</v>
      </c>
      <c r="V27" s="348">
        <v>6.2096</v>
      </c>
      <c r="W27" s="348">
        <v>7.2182000000000004</v>
      </c>
      <c r="X27" s="348">
        <v>7.2557999999999998</v>
      </c>
      <c r="Y27" s="375">
        <v>6.2842000000000002</v>
      </c>
      <c r="Z27" s="348">
        <v>7.0284000000000004</v>
      </c>
      <c r="AA27" s="348">
        <v>7.0384000000000002</v>
      </c>
      <c r="AB27" s="348">
        <v>6.0030000000000001</v>
      </c>
      <c r="AC27" s="348">
        <v>6.16</v>
      </c>
      <c r="AD27" s="348">
        <v>6.1982999999999997</v>
      </c>
      <c r="AE27" s="348">
        <v>12.3835</v>
      </c>
      <c r="AF27" s="348">
        <v>7.4211999999999998</v>
      </c>
      <c r="AG27" s="569"/>
      <c r="AH27" s="346">
        <v>6</v>
      </c>
      <c r="AI27" s="346">
        <v>11</v>
      </c>
      <c r="AJ27" s="346">
        <v>13</v>
      </c>
      <c r="AK27" s="346">
        <v>21</v>
      </c>
      <c r="AL27" s="346">
        <v>19</v>
      </c>
      <c r="AM27" s="346">
        <v>10</v>
      </c>
      <c r="AN27" s="346">
        <v>13</v>
      </c>
      <c r="AO27" s="572">
        <v>6</v>
      </c>
      <c r="AP27" s="346">
        <v>12</v>
      </c>
      <c r="AQ27" s="346">
        <v>13</v>
      </c>
      <c r="AR27" s="346">
        <v>14</v>
      </c>
      <c r="AS27" s="346">
        <v>16</v>
      </c>
      <c r="AT27" s="346">
        <v>1</v>
      </c>
      <c r="AU27" s="346">
        <v>12</v>
      </c>
      <c r="AV27" s="346">
        <v>14</v>
      </c>
      <c r="AW27" s="346">
        <v>7</v>
      </c>
      <c r="AX27" s="346">
        <v>10</v>
      </c>
      <c r="AY27" s="346">
        <v>21</v>
      </c>
      <c r="AZ27" s="584"/>
      <c r="BA27" s="467">
        <v>7.46</v>
      </c>
      <c r="BB27" s="348">
        <v>89.36</v>
      </c>
      <c r="BC27" s="348" t="s">
        <v>430</v>
      </c>
      <c r="BD27" s="348" t="s">
        <v>430</v>
      </c>
      <c r="BE27" s="375" t="s">
        <v>430</v>
      </c>
      <c r="BF27" s="375">
        <v>3.18</v>
      </c>
      <c r="BG27" s="374"/>
      <c r="BH27" s="594">
        <v>3.18</v>
      </c>
      <c r="BI27" s="348">
        <v>70.98</v>
      </c>
      <c r="BJ27" s="348">
        <v>18.38</v>
      </c>
      <c r="BK27" s="348" t="s">
        <v>430</v>
      </c>
      <c r="BL27" s="348" t="s">
        <v>430</v>
      </c>
      <c r="BM27" s="375" t="s">
        <v>430</v>
      </c>
      <c r="BN27" s="375" t="s">
        <v>430</v>
      </c>
      <c r="BO27" s="375">
        <v>7.46</v>
      </c>
      <c r="BP27" s="375" t="s">
        <v>430</v>
      </c>
      <c r="BQ27" s="375" t="s">
        <v>430</v>
      </c>
      <c r="BR27" s="374"/>
      <c r="BS27" s="468" t="s">
        <v>430</v>
      </c>
      <c r="BT27" s="348">
        <v>9.2274687272317593</v>
      </c>
      <c r="BU27" s="374"/>
      <c r="BV27" s="430" t="s">
        <v>554</v>
      </c>
    </row>
    <row r="28" spans="1:74" s="428" customFormat="1" x14ac:dyDescent="0.25">
      <c r="A28" s="345" t="s">
        <v>7580</v>
      </c>
      <c r="B28" s="374"/>
      <c r="C28" s="719">
        <v>43369</v>
      </c>
      <c r="D28" s="373"/>
      <c r="E28" s="346">
        <v>1414.67</v>
      </c>
      <c r="F28" s="373"/>
      <c r="G28" s="347">
        <v>16.025099999999998</v>
      </c>
      <c r="H28" s="374"/>
      <c r="I28" s="348">
        <v>0.56000000000000005</v>
      </c>
      <c r="J28" s="348">
        <v>7.67</v>
      </c>
      <c r="K28" s="348">
        <v>0.56000000000000005</v>
      </c>
      <c r="L28" s="348">
        <v>0.56000000000000005</v>
      </c>
      <c r="M28" s="362"/>
      <c r="N28" s="350">
        <v>10.0245</v>
      </c>
      <c r="O28" s="348">
        <v>14.0619</v>
      </c>
      <c r="P28" s="348">
        <v>13.0806</v>
      </c>
      <c r="Q28" s="348">
        <v>14.2149</v>
      </c>
      <c r="R28" s="348">
        <v>8.9727999999999994</v>
      </c>
      <c r="S28" s="348">
        <v>6.5175000000000001</v>
      </c>
      <c r="T28" s="348">
        <v>6.0570000000000004</v>
      </c>
      <c r="U28" s="354">
        <v>6.0705</v>
      </c>
      <c r="V28" s="348">
        <v>6.1546000000000003</v>
      </c>
      <c r="W28" s="348">
        <v>7.1641000000000004</v>
      </c>
      <c r="X28" s="348">
        <v>7.2016999999999998</v>
      </c>
      <c r="Y28" s="375">
        <v>6.3174000000000001</v>
      </c>
      <c r="Z28" s="348" t="s">
        <v>430</v>
      </c>
      <c r="AA28" s="348">
        <v>6.9890999999999996</v>
      </c>
      <c r="AB28" s="348">
        <v>5.9579000000000004</v>
      </c>
      <c r="AC28" s="348">
        <v>6.0335999999999999</v>
      </c>
      <c r="AD28" s="348">
        <v>6.1302000000000003</v>
      </c>
      <c r="AE28" s="348">
        <v>12.9834</v>
      </c>
      <c r="AF28" s="348">
        <v>6.2892000000000001</v>
      </c>
      <c r="AG28" s="569"/>
      <c r="AH28" s="346">
        <v>14</v>
      </c>
      <c r="AI28" s="346">
        <v>13</v>
      </c>
      <c r="AJ28" s="346">
        <v>15</v>
      </c>
      <c r="AK28" s="346">
        <v>17</v>
      </c>
      <c r="AL28" s="346">
        <v>7</v>
      </c>
      <c r="AM28" s="346">
        <v>14</v>
      </c>
      <c r="AN28" s="346">
        <v>18</v>
      </c>
      <c r="AO28" s="572">
        <v>18</v>
      </c>
      <c r="AP28" s="346">
        <v>18</v>
      </c>
      <c r="AQ28" s="346">
        <v>17</v>
      </c>
      <c r="AR28" s="346">
        <v>15</v>
      </c>
      <c r="AS28" s="346">
        <v>13</v>
      </c>
      <c r="AT28" s="346" t="s">
        <v>430</v>
      </c>
      <c r="AU28" s="346">
        <v>14</v>
      </c>
      <c r="AV28" s="346">
        <v>18</v>
      </c>
      <c r="AW28" s="346">
        <v>18</v>
      </c>
      <c r="AX28" s="346">
        <v>18</v>
      </c>
      <c r="AY28" s="346">
        <v>11</v>
      </c>
      <c r="AZ28" s="584"/>
      <c r="BA28" s="467">
        <v>7.46</v>
      </c>
      <c r="BB28" s="348">
        <v>86.03</v>
      </c>
      <c r="BC28" s="348" t="s">
        <v>430</v>
      </c>
      <c r="BD28" s="348" t="s">
        <v>430</v>
      </c>
      <c r="BE28" s="375" t="s">
        <v>430</v>
      </c>
      <c r="BF28" s="375">
        <v>6.51</v>
      </c>
      <c r="BG28" s="374"/>
      <c r="BH28" s="594">
        <v>6.51</v>
      </c>
      <c r="BI28" s="348">
        <v>59.9</v>
      </c>
      <c r="BJ28" s="348">
        <v>26.13</v>
      </c>
      <c r="BK28" s="348" t="s">
        <v>430</v>
      </c>
      <c r="BL28" s="348" t="s">
        <v>430</v>
      </c>
      <c r="BM28" s="375" t="s">
        <v>430</v>
      </c>
      <c r="BN28" s="375" t="s">
        <v>430</v>
      </c>
      <c r="BO28" s="375">
        <v>7.46</v>
      </c>
      <c r="BP28" s="375" t="s">
        <v>430</v>
      </c>
      <c r="BQ28" s="375" t="s">
        <v>430</v>
      </c>
      <c r="BR28" s="374"/>
      <c r="BS28" s="468" t="s">
        <v>430</v>
      </c>
      <c r="BT28" s="348">
        <v>12.7709370587229</v>
      </c>
      <c r="BU28" s="374"/>
      <c r="BV28" s="430" t="s">
        <v>554</v>
      </c>
    </row>
    <row r="29" spans="1:74" x14ac:dyDescent="0.25">
      <c r="A29" s="318" t="s">
        <v>93</v>
      </c>
      <c r="B29" s="66"/>
      <c r="C29" s="720"/>
      <c r="D29" s="43"/>
      <c r="E29" s="51"/>
      <c r="F29" s="43"/>
      <c r="G29" s="55"/>
      <c r="H29" s="66"/>
      <c r="I29" s="59"/>
      <c r="J29" s="59"/>
      <c r="K29" s="59"/>
      <c r="L29" s="59"/>
      <c r="M29" s="258"/>
      <c r="N29" s="70">
        <v>10.3255</v>
      </c>
      <c r="O29" s="59">
        <v>14.2264</v>
      </c>
      <c r="P29" s="59">
        <v>13.287800000000001</v>
      </c>
      <c r="Q29" s="59">
        <v>14.4398</v>
      </c>
      <c r="R29" s="59">
        <v>8.8902000000000001</v>
      </c>
      <c r="S29" s="59">
        <v>6.5724999999999998</v>
      </c>
      <c r="T29" s="59">
        <v>6.1448999999999998</v>
      </c>
      <c r="U29" s="88">
        <v>6.1520999999999999</v>
      </c>
      <c r="V29" s="59">
        <v>6.2251000000000003</v>
      </c>
      <c r="W29" s="59">
        <v>7.2070999999999996</v>
      </c>
      <c r="X29" s="59">
        <v>7.2859999999999996</v>
      </c>
      <c r="Y29" s="276">
        <v>6.4546999999999999</v>
      </c>
      <c r="Z29" s="59">
        <v>6.6852999999999998</v>
      </c>
      <c r="AA29" s="59">
        <v>7.0244999999999997</v>
      </c>
      <c r="AB29" s="59">
        <v>6.0609000000000002</v>
      </c>
      <c r="AC29" s="59">
        <v>6.1220999999999997</v>
      </c>
      <c r="AD29" s="59">
        <v>6.2042000000000002</v>
      </c>
      <c r="AE29" s="59">
        <v>12.9963</v>
      </c>
      <c r="AF29" s="59">
        <v>6.9916</v>
      </c>
      <c r="AG29" s="553"/>
      <c r="AH29" s="51">
        <v>21</v>
      </c>
      <c r="AI29" s="51">
        <v>21</v>
      </c>
      <c r="AJ29" s="51">
        <v>21</v>
      </c>
      <c r="AK29" s="51">
        <v>21</v>
      </c>
      <c r="AL29" s="51">
        <v>21</v>
      </c>
      <c r="AM29" s="51">
        <v>21</v>
      </c>
      <c r="AN29" s="51">
        <v>21</v>
      </c>
      <c r="AO29" s="560">
        <v>21</v>
      </c>
      <c r="AP29" s="51">
        <v>20</v>
      </c>
      <c r="AQ29" s="51">
        <v>20</v>
      </c>
      <c r="AR29" s="51">
        <v>18</v>
      </c>
      <c r="AS29" s="51">
        <v>17</v>
      </c>
      <c r="AT29" s="51">
        <v>14</v>
      </c>
      <c r="AU29" s="51">
        <v>21</v>
      </c>
      <c r="AV29" s="51">
        <v>21</v>
      </c>
      <c r="AW29" s="51">
        <v>21</v>
      </c>
      <c r="AX29" s="51">
        <v>20</v>
      </c>
      <c r="AY29" s="51">
        <v>21</v>
      </c>
      <c r="AZ29" s="579"/>
      <c r="BA29" s="577"/>
      <c r="BB29" s="59"/>
      <c r="BC29" s="59"/>
      <c r="BD29" s="59"/>
      <c r="BE29" s="276"/>
      <c r="BF29" s="276"/>
      <c r="BG29" s="66"/>
      <c r="BH29" s="586"/>
      <c r="BI29" s="59"/>
      <c r="BJ29" s="59"/>
      <c r="BK29" s="59"/>
      <c r="BL29" s="59"/>
      <c r="BM29" s="276"/>
      <c r="BN29" s="587"/>
      <c r="BO29" s="587"/>
      <c r="BP29" s="587"/>
      <c r="BQ29" s="587"/>
      <c r="BR29" s="602"/>
      <c r="BS29" s="267"/>
      <c r="BT29" s="59"/>
      <c r="BU29" s="66"/>
      <c r="BV29" s="34"/>
    </row>
    <row r="30" spans="1:74" x14ac:dyDescent="0.25">
      <c r="A30" s="320" t="s">
        <v>94</v>
      </c>
      <c r="B30" s="67"/>
      <c r="C30" s="721"/>
      <c r="D30" s="44"/>
      <c r="E30" s="52"/>
      <c r="F30" s="44"/>
      <c r="G30" s="56"/>
      <c r="H30" s="67"/>
      <c r="I30" s="60"/>
      <c r="J30" s="60"/>
      <c r="K30" s="60"/>
      <c r="L30" s="60"/>
      <c r="M30" s="259"/>
      <c r="N30" s="71">
        <v>11.886100000000001</v>
      </c>
      <c r="O30" s="60">
        <v>15.250500000000001</v>
      </c>
      <c r="P30" s="60">
        <v>14.130800000000001</v>
      </c>
      <c r="Q30" s="60">
        <v>15.4246</v>
      </c>
      <c r="R30" s="60">
        <v>9.2571999999999992</v>
      </c>
      <c r="S30" s="60">
        <v>6.8634000000000004</v>
      </c>
      <c r="T30" s="60">
        <v>6.3281999999999998</v>
      </c>
      <c r="U30" s="89">
        <v>6.2888000000000002</v>
      </c>
      <c r="V30" s="60">
        <v>6.3590999999999998</v>
      </c>
      <c r="W30" s="60">
        <v>7.3772000000000002</v>
      </c>
      <c r="X30" s="60">
        <v>7.4992000000000001</v>
      </c>
      <c r="Y30" s="277">
        <v>6.6811999999999996</v>
      </c>
      <c r="Z30" s="60">
        <v>7.0284000000000004</v>
      </c>
      <c r="AA30" s="60">
        <v>7.3094999999999999</v>
      </c>
      <c r="AB30" s="60">
        <v>6.2603999999999997</v>
      </c>
      <c r="AC30" s="60">
        <v>6.2655000000000003</v>
      </c>
      <c r="AD30" s="60">
        <v>6.33</v>
      </c>
      <c r="AE30" s="60">
        <v>13.625</v>
      </c>
      <c r="AF30" s="60">
        <v>7.4958</v>
      </c>
      <c r="AG30" s="554"/>
      <c r="AH30" s="52"/>
      <c r="AI30" s="52"/>
      <c r="AJ30" s="52"/>
      <c r="AK30" s="52"/>
      <c r="AL30" s="52"/>
      <c r="AM30" s="52"/>
      <c r="AN30" s="52"/>
      <c r="AO30" s="561"/>
      <c r="AP30" s="52"/>
      <c r="AQ30" s="52"/>
      <c r="AR30" s="52"/>
      <c r="AS30" s="52"/>
      <c r="AT30" s="52"/>
      <c r="AU30" s="52"/>
      <c r="AV30" s="52"/>
      <c r="AW30" s="52"/>
      <c r="AX30" s="52"/>
      <c r="AY30" s="52"/>
      <c r="AZ30" s="580"/>
      <c r="BA30" s="551"/>
      <c r="BB30" s="60"/>
      <c r="BC30" s="60"/>
      <c r="BD30" s="60"/>
      <c r="BE30" s="277"/>
      <c r="BF30" s="277"/>
      <c r="BG30" s="67"/>
      <c r="BH30" s="588"/>
      <c r="BI30" s="60"/>
      <c r="BJ30" s="60"/>
      <c r="BK30" s="60"/>
      <c r="BL30" s="60"/>
      <c r="BM30" s="277"/>
      <c r="BN30" s="589"/>
      <c r="BO30" s="589"/>
      <c r="BP30" s="589"/>
      <c r="BQ30" s="589"/>
      <c r="BR30" s="596"/>
      <c r="BS30" s="268"/>
      <c r="BT30" s="60"/>
      <c r="BU30" s="67"/>
      <c r="BV30" s="26"/>
    </row>
    <row r="31" spans="1:74" x14ac:dyDescent="0.25">
      <c r="A31" s="320" t="s">
        <v>95</v>
      </c>
      <c r="B31" s="67"/>
      <c r="C31" s="721"/>
      <c r="D31" s="44"/>
      <c r="E31" s="52"/>
      <c r="F31" s="44"/>
      <c r="G31" s="56"/>
      <c r="H31" s="67"/>
      <c r="I31" s="60"/>
      <c r="J31" s="60"/>
      <c r="K31" s="60"/>
      <c r="L31" s="60"/>
      <c r="M31" s="259"/>
      <c r="N31" s="71">
        <v>7.6708999999999996</v>
      </c>
      <c r="O31" s="60">
        <v>13.358000000000001</v>
      </c>
      <c r="P31" s="60">
        <v>12.223100000000001</v>
      </c>
      <c r="Q31" s="60">
        <v>13.5383</v>
      </c>
      <c r="R31" s="60">
        <v>8.33</v>
      </c>
      <c r="S31" s="60">
        <v>6.1750999999999996</v>
      </c>
      <c r="T31" s="60">
        <v>5.9634</v>
      </c>
      <c r="U31" s="89">
        <v>6.0144000000000002</v>
      </c>
      <c r="V31" s="60">
        <v>6.0983000000000001</v>
      </c>
      <c r="W31" s="60">
        <v>6.6657000000000002</v>
      </c>
      <c r="X31" s="60">
        <v>6.7285000000000004</v>
      </c>
      <c r="Y31" s="277">
        <v>6.2430000000000003</v>
      </c>
      <c r="Z31" s="60">
        <v>6.0465999999999998</v>
      </c>
      <c r="AA31" s="60">
        <v>6.5034999999999998</v>
      </c>
      <c r="AB31" s="60">
        <v>5.8775000000000004</v>
      </c>
      <c r="AC31" s="60">
        <v>5.9851000000000001</v>
      </c>
      <c r="AD31" s="60">
        <v>6.0833000000000004</v>
      </c>
      <c r="AE31" s="60">
        <v>12.3835</v>
      </c>
      <c r="AF31" s="60">
        <v>5.8209</v>
      </c>
      <c r="AG31" s="554"/>
      <c r="AH31" s="52"/>
      <c r="AI31" s="52"/>
      <c r="AJ31" s="52"/>
      <c r="AK31" s="52"/>
      <c r="AL31" s="52"/>
      <c r="AM31" s="52"/>
      <c r="AN31" s="52"/>
      <c r="AO31" s="561"/>
      <c r="AP31" s="52"/>
      <c r="AQ31" s="52"/>
      <c r="AR31" s="52"/>
      <c r="AS31" s="52"/>
      <c r="AT31" s="52"/>
      <c r="AU31" s="52"/>
      <c r="AV31" s="52"/>
      <c r="AW31" s="52"/>
      <c r="AX31" s="52"/>
      <c r="AY31" s="52"/>
      <c r="AZ31" s="580"/>
      <c r="BA31" s="551"/>
      <c r="BB31" s="60"/>
      <c r="BC31" s="60"/>
      <c r="BD31" s="60"/>
      <c r="BE31" s="277"/>
      <c r="BF31" s="277"/>
      <c r="BG31" s="67"/>
      <c r="BH31" s="588"/>
      <c r="BI31" s="60"/>
      <c r="BJ31" s="60"/>
      <c r="BK31" s="60"/>
      <c r="BL31" s="60"/>
      <c r="BM31" s="277"/>
      <c r="BN31" s="589"/>
      <c r="BO31" s="589"/>
      <c r="BP31" s="589"/>
      <c r="BQ31" s="589"/>
      <c r="BR31" s="596"/>
      <c r="BS31" s="268"/>
      <c r="BT31" s="60"/>
      <c r="BU31" s="67"/>
      <c r="BV31" s="26"/>
    </row>
    <row r="32" spans="1:74" x14ac:dyDescent="0.25">
      <c r="A32" s="321" t="s">
        <v>96</v>
      </c>
      <c r="B32" s="68"/>
      <c r="C32" s="722"/>
      <c r="D32" s="45"/>
      <c r="E32" s="53"/>
      <c r="F32" s="45"/>
      <c r="G32" s="57"/>
      <c r="H32" s="68"/>
      <c r="I32" s="61"/>
      <c r="J32" s="61"/>
      <c r="K32" s="61"/>
      <c r="L32" s="61"/>
      <c r="M32" s="262"/>
      <c r="N32" s="72">
        <v>10.305400000000001</v>
      </c>
      <c r="O32" s="61">
        <v>14.158200000000001</v>
      </c>
      <c r="P32" s="61">
        <v>13.3819</v>
      </c>
      <c r="Q32" s="61">
        <v>14.4735</v>
      </c>
      <c r="R32" s="61">
        <v>8.9214000000000002</v>
      </c>
      <c r="S32" s="61">
        <v>6.5884</v>
      </c>
      <c r="T32" s="61">
        <v>6.1311999999999998</v>
      </c>
      <c r="U32" s="90">
        <v>6.1327999999999996</v>
      </c>
      <c r="V32" s="61">
        <v>6.2197500000000003</v>
      </c>
      <c r="W32" s="61">
        <v>7.2371499999999997</v>
      </c>
      <c r="X32" s="61">
        <v>7.3453999999999997</v>
      </c>
      <c r="Y32" s="279">
        <v>6.4812000000000003</v>
      </c>
      <c r="Z32" s="61">
        <v>6.7407000000000004</v>
      </c>
      <c r="AA32" s="61">
        <v>7.0532000000000004</v>
      </c>
      <c r="AB32" s="61">
        <v>6.0323000000000002</v>
      </c>
      <c r="AC32" s="61">
        <v>6.1021000000000001</v>
      </c>
      <c r="AD32" s="61">
        <v>6.1913999999999998</v>
      </c>
      <c r="AE32" s="61">
        <v>12.9834</v>
      </c>
      <c r="AF32" s="61">
        <v>7.2512999999999996</v>
      </c>
      <c r="AG32" s="556"/>
      <c r="AH32" s="53"/>
      <c r="AI32" s="53"/>
      <c r="AJ32" s="53"/>
      <c r="AK32" s="53"/>
      <c r="AL32" s="53"/>
      <c r="AM32" s="53"/>
      <c r="AN32" s="53"/>
      <c r="AO32" s="563"/>
      <c r="AP32" s="53"/>
      <c r="AQ32" s="53"/>
      <c r="AR32" s="53"/>
      <c r="AS32" s="53"/>
      <c r="AT32" s="53"/>
      <c r="AU32" s="53"/>
      <c r="AV32" s="53"/>
      <c r="AW32" s="53"/>
      <c r="AX32" s="53"/>
      <c r="AY32" s="53"/>
      <c r="AZ32" s="581"/>
      <c r="BA32" s="578"/>
      <c r="BB32" s="61"/>
      <c r="BC32" s="61"/>
      <c r="BD32" s="61"/>
      <c r="BE32" s="279"/>
      <c r="BF32" s="279"/>
      <c r="BG32" s="68"/>
      <c r="BH32" s="590"/>
      <c r="BI32" s="61"/>
      <c r="BJ32" s="61"/>
      <c r="BK32" s="61"/>
      <c r="BL32" s="61"/>
      <c r="BM32" s="279"/>
      <c r="BN32" s="591"/>
      <c r="BO32" s="591"/>
      <c r="BP32" s="591"/>
      <c r="BQ32" s="591"/>
      <c r="BR32" s="603"/>
      <c r="BS32" s="270"/>
      <c r="BT32" s="61"/>
      <c r="BU32" s="68"/>
      <c r="BV32" s="272"/>
    </row>
    <row r="33" spans="1:74" ht="14.5" x14ac:dyDescent="0.25">
      <c r="A33" s="323" t="s">
        <v>240</v>
      </c>
      <c r="B33" s="69"/>
      <c r="C33" s="723"/>
      <c r="D33" s="46"/>
      <c r="E33" s="54"/>
      <c r="F33" s="46"/>
      <c r="G33" s="58"/>
      <c r="H33" s="69"/>
      <c r="I33" s="62"/>
      <c r="J33" s="62"/>
      <c r="K33" s="62"/>
      <c r="L33" s="62"/>
      <c r="M33" s="263"/>
      <c r="N33" s="73"/>
      <c r="O33" s="62"/>
      <c r="P33" s="62"/>
      <c r="Q33" s="62"/>
      <c r="R33" s="62"/>
      <c r="S33" s="62"/>
      <c r="T33" s="62"/>
      <c r="U33" s="91"/>
      <c r="V33" s="62"/>
      <c r="W33" s="62"/>
      <c r="X33" s="62"/>
      <c r="Y33" s="245"/>
      <c r="Z33" s="62"/>
      <c r="AA33" s="62"/>
      <c r="AB33" s="62"/>
      <c r="AC33" s="62"/>
      <c r="AD33" s="62"/>
      <c r="AE33" s="62"/>
      <c r="AF33" s="62"/>
      <c r="AG33" s="557"/>
      <c r="AH33" s="54"/>
      <c r="AI33" s="54"/>
      <c r="AJ33" s="54"/>
      <c r="AK33" s="54"/>
      <c r="AL33" s="54"/>
      <c r="AM33" s="54"/>
      <c r="AN33" s="54"/>
      <c r="AO33" s="564"/>
      <c r="AP33" s="54"/>
      <c r="AQ33" s="54"/>
      <c r="AR33" s="54"/>
      <c r="AS33" s="54"/>
      <c r="AT33" s="54"/>
      <c r="AU33" s="54"/>
      <c r="AV33" s="54"/>
      <c r="AW33" s="54"/>
      <c r="AX33" s="54"/>
      <c r="AY33" s="54"/>
      <c r="AZ33" s="582"/>
      <c r="BA33" s="280"/>
      <c r="BB33" s="62"/>
      <c r="BC33" s="62"/>
      <c r="BD33" s="62"/>
      <c r="BE33" s="245"/>
      <c r="BF33" s="245"/>
      <c r="BG33" s="69"/>
      <c r="BH33" s="585"/>
      <c r="BI33" s="62"/>
      <c r="BJ33" s="62"/>
      <c r="BK33" s="62"/>
      <c r="BL33" s="62"/>
      <c r="BM33" s="245"/>
      <c r="BN33" s="592"/>
      <c r="BO33" s="592"/>
      <c r="BP33" s="592"/>
      <c r="BQ33" s="592"/>
      <c r="BR33" s="545"/>
      <c r="BS33" s="271"/>
      <c r="BT33" s="62"/>
      <c r="BU33" s="69"/>
      <c r="BV33" s="41"/>
    </row>
    <row r="34" spans="1:74" s="425" customFormat="1" x14ac:dyDescent="0.25">
      <c r="A34" s="337" t="s">
        <v>7581</v>
      </c>
      <c r="B34" s="370"/>
      <c r="C34" s="718">
        <v>38187</v>
      </c>
      <c r="D34" s="369"/>
      <c r="E34" s="338">
        <v>32131.8</v>
      </c>
      <c r="F34" s="369"/>
      <c r="G34" s="339">
        <v>43.817599999999999</v>
      </c>
      <c r="H34" s="370"/>
      <c r="I34" s="340">
        <v>0.63</v>
      </c>
      <c r="J34" s="340">
        <v>7.48</v>
      </c>
      <c r="K34" s="340">
        <v>0.53</v>
      </c>
      <c r="L34" s="340">
        <v>0.56999999999999995</v>
      </c>
      <c r="M34" s="361"/>
      <c r="N34" s="342">
        <v>10.332100000000001</v>
      </c>
      <c r="O34" s="340">
        <v>14.428000000000001</v>
      </c>
      <c r="P34" s="340">
        <v>13.182700000000001</v>
      </c>
      <c r="Q34" s="340">
        <v>14.184200000000001</v>
      </c>
      <c r="R34" s="340">
        <v>8.1631999999999998</v>
      </c>
      <c r="S34" s="340">
        <v>5.9048999999999996</v>
      </c>
      <c r="T34" s="340">
        <v>5.5530999999999997</v>
      </c>
      <c r="U34" s="344">
        <v>5.6039000000000003</v>
      </c>
      <c r="V34" s="340">
        <v>5.6746999999999996</v>
      </c>
      <c r="W34" s="340">
        <v>6.7042000000000002</v>
      </c>
      <c r="X34" s="340">
        <v>6.7953999999999999</v>
      </c>
      <c r="Y34" s="371">
        <v>5.9610000000000003</v>
      </c>
      <c r="Z34" s="340">
        <v>6.2396000000000003</v>
      </c>
      <c r="AA34" s="340">
        <v>6.4273999999999996</v>
      </c>
      <c r="AB34" s="340">
        <v>5.4676999999999998</v>
      </c>
      <c r="AC34" s="340">
        <v>5.5753000000000004</v>
      </c>
      <c r="AD34" s="340">
        <v>5.6614000000000004</v>
      </c>
      <c r="AE34" s="340">
        <v>12.5853</v>
      </c>
      <c r="AF34" s="340">
        <v>6.9664999999999999</v>
      </c>
      <c r="AG34" s="568"/>
      <c r="AH34" s="338">
        <v>8</v>
      </c>
      <c r="AI34" s="338">
        <v>3</v>
      </c>
      <c r="AJ34" s="338">
        <v>6</v>
      </c>
      <c r="AK34" s="338">
        <v>12</v>
      </c>
      <c r="AL34" s="338">
        <v>19</v>
      </c>
      <c r="AM34" s="338">
        <v>20</v>
      </c>
      <c r="AN34" s="338">
        <v>18</v>
      </c>
      <c r="AO34" s="570">
        <v>18</v>
      </c>
      <c r="AP34" s="338">
        <v>18</v>
      </c>
      <c r="AQ34" s="338">
        <v>17</v>
      </c>
      <c r="AR34" s="338">
        <v>17</v>
      </c>
      <c r="AS34" s="338">
        <v>15</v>
      </c>
      <c r="AT34" s="338">
        <v>11</v>
      </c>
      <c r="AU34" s="338">
        <v>20</v>
      </c>
      <c r="AV34" s="338">
        <v>18</v>
      </c>
      <c r="AW34" s="338">
        <v>18</v>
      </c>
      <c r="AX34" s="338">
        <v>18</v>
      </c>
      <c r="AY34" s="338">
        <v>15</v>
      </c>
      <c r="AZ34" s="583"/>
      <c r="BA34" s="464">
        <v>11.46</v>
      </c>
      <c r="BB34" s="340">
        <v>81.63</v>
      </c>
      <c r="BC34" s="340" t="s">
        <v>430</v>
      </c>
      <c r="BD34" s="340" t="s">
        <v>430</v>
      </c>
      <c r="BE34" s="371">
        <v>-7.28</v>
      </c>
      <c r="BF34" s="371">
        <v>6.92</v>
      </c>
      <c r="BG34" s="370"/>
      <c r="BH34" s="593">
        <v>6.92</v>
      </c>
      <c r="BI34" s="340">
        <v>55.6</v>
      </c>
      <c r="BJ34" s="340">
        <v>26.03</v>
      </c>
      <c r="BK34" s="340" t="s">
        <v>430</v>
      </c>
      <c r="BL34" s="340" t="s">
        <v>430</v>
      </c>
      <c r="BM34" s="371">
        <v>2.96</v>
      </c>
      <c r="BN34" s="371" t="s">
        <v>430</v>
      </c>
      <c r="BO34" s="371">
        <v>8.5</v>
      </c>
      <c r="BP34" s="371" t="s">
        <v>430</v>
      </c>
      <c r="BQ34" s="371">
        <v>-7.28</v>
      </c>
      <c r="BR34" s="370"/>
      <c r="BS34" s="465">
        <v>4.13717482008372</v>
      </c>
      <c r="BT34" s="340">
        <v>9.0685573249534208</v>
      </c>
      <c r="BU34" s="370"/>
      <c r="BV34" s="571" t="s">
        <v>554</v>
      </c>
    </row>
    <row r="35" spans="1:74" s="428" customFormat="1" x14ac:dyDescent="0.25">
      <c r="A35" s="345" t="s">
        <v>7582</v>
      </c>
      <c r="B35" s="374"/>
      <c r="C35" s="719">
        <v>37763</v>
      </c>
      <c r="D35" s="373"/>
      <c r="E35" s="346">
        <v>31509.8</v>
      </c>
      <c r="F35" s="373"/>
      <c r="G35" s="347">
        <v>5011.5060999999996</v>
      </c>
      <c r="H35" s="374"/>
      <c r="I35" s="348">
        <v>0.63288</v>
      </c>
      <c r="J35" s="348">
        <v>7.05</v>
      </c>
      <c r="K35" s="348">
        <v>0.63288</v>
      </c>
      <c r="L35" s="348">
        <v>0.63288</v>
      </c>
      <c r="M35" s="362"/>
      <c r="N35" s="350">
        <v>11.3902</v>
      </c>
      <c r="O35" s="348">
        <v>13.968299999999999</v>
      </c>
      <c r="P35" s="348">
        <v>13.525499999999999</v>
      </c>
      <c r="Q35" s="348">
        <v>14.3668</v>
      </c>
      <c r="R35" s="348">
        <v>8.8112999999999992</v>
      </c>
      <c r="S35" s="348">
        <v>6.5407000000000002</v>
      </c>
      <c r="T35" s="348">
        <v>6.0824999999999996</v>
      </c>
      <c r="U35" s="354">
        <v>6.0343</v>
      </c>
      <c r="V35" s="348">
        <v>6.1039000000000003</v>
      </c>
      <c r="W35" s="348">
        <v>7.1116999999999999</v>
      </c>
      <c r="X35" s="348">
        <v>7.2325999999999997</v>
      </c>
      <c r="Y35" s="375">
        <v>6.4177999999999997</v>
      </c>
      <c r="Z35" s="348">
        <v>5.8536999999999999</v>
      </c>
      <c r="AA35" s="348">
        <v>6.9394999999999998</v>
      </c>
      <c r="AB35" s="348">
        <v>6.0170000000000003</v>
      </c>
      <c r="AC35" s="348">
        <v>6.0106000000000002</v>
      </c>
      <c r="AD35" s="348">
        <v>6.0762999999999998</v>
      </c>
      <c r="AE35" s="348">
        <v>12.9787</v>
      </c>
      <c r="AF35" s="348">
        <v>6.7409999999999997</v>
      </c>
      <c r="AG35" s="569"/>
      <c r="AH35" s="346">
        <v>2</v>
      </c>
      <c r="AI35" s="346">
        <v>9</v>
      </c>
      <c r="AJ35" s="346">
        <v>3</v>
      </c>
      <c r="AK35" s="346">
        <v>8</v>
      </c>
      <c r="AL35" s="346">
        <v>4</v>
      </c>
      <c r="AM35" s="346">
        <v>3</v>
      </c>
      <c r="AN35" s="346">
        <v>1</v>
      </c>
      <c r="AO35" s="572">
        <v>3</v>
      </c>
      <c r="AP35" s="346">
        <v>3</v>
      </c>
      <c r="AQ35" s="346">
        <v>4</v>
      </c>
      <c r="AR35" s="346">
        <v>3</v>
      </c>
      <c r="AS35" s="346">
        <v>4</v>
      </c>
      <c r="AT35" s="346">
        <v>14</v>
      </c>
      <c r="AU35" s="346">
        <v>4</v>
      </c>
      <c r="AV35" s="346">
        <v>1</v>
      </c>
      <c r="AW35" s="346">
        <v>2</v>
      </c>
      <c r="AX35" s="346">
        <v>3</v>
      </c>
      <c r="AY35" s="346">
        <v>5</v>
      </c>
      <c r="AZ35" s="584"/>
      <c r="BA35" s="467">
        <v>9.41</v>
      </c>
      <c r="BB35" s="348">
        <v>89.6</v>
      </c>
      <c r="BC35" s="348" t="s">
        <v>430</v>
      </c>
      <c r="BD35" s="348" t="s">
        <v>430</v>
      </c>
      <c r="BE35" s="375" t="s">
        <v>430</v>
      </c>
      <c r="BF35" s="375">
        <v>0.99</v>
      </c>
      <c r="BG35" s="374"/>
      <c r="BH35" s="594">
        <v>0.99</v>
      </c>
      <c r="BI35" s="348">
        <v>60.23</v>
      </c>
      <c r="BJ35" s="348">
        <v>29.37</v>
      </c>
      <c r="BK35" s="348" t="s">
        <v>430</v>
      </c>
      <c r="BL35" s="348" t="s">
        <v>430</v>
      </c>
      <c r="BM35" s="375">
        <v>0.37</v>
      </c>
      <c r="BN35" s="375" t="s">
        <v>430</v>
      </c>
      <c r="BO35" s="375">
        <v>9.0500000000000007</v>
      </c>
      <c r="BP35" s="375" t="s">
        <v>430</v>
      </c>
      <c r="BQ35" s="375" t="s">
        <v>430</v>
      </c>
      <c r="BR35" s="374"/>
      <c r="BS35" s="468">
        <v>3.4299649396569998</v>
      </c>
      <c r="BT35" s="348">
        <v>13.212018038678799</v>
      </c>
      <c r="BU35" s="374"/>
      <c r="BV35" s="430" t="s">
        <v>554</v>
      </c>
    </row>
    <row r="36" spans="1:74" s="428" customFormat="1" ht="11" x14ac:dyDescent="0.3">
      <c r="A36" s="841" t="s">
        <v>7583</v>
      </c>
      <c r="B36" s="847"/>
      <c r="C36" s="843">
        <v>37816</v>
      </c>
      <c r="D36" s="842"/>
      <c r="E36" s="844">
        <v>30053.8</v>
      </c>
      <c r="F36" s="842"/>
      <c r="G36" s="845">
        <v>4764.7336999999998</v>
      </c>
      <c r="H36" s="847"/>
      <c r="I36" s="846">
        <v>0.6</v>
      </c>
      <c r="J36" s="846">
        <v>7.71</v>
      </c>
      <c r="K36" s="846">
        <v>0.6</v>
      </c>
      <c r="L36" s="846">
        <v>0.6</v>
      </c>
      <c r="M36" s="851"/>
      <c r="N36" s="848">
        <v>9.3688000000000002</v>
      </c>
      <c r="O36" s="846">
        <v>13.536199999999999</v>
      </c>
      <c r="P36" s="846">
        <v>12.7607</v>
      </c>
      <c r="Q36" s="846">
        <v>14.248699999999999</v>
      </c>
      <c r="R36" s="846">
        <v>8.6501000000000001</v>
      </c>
      <c r="S36" s="846">
        <v>6.4086999999999996</v>
      </c>
      <c r="T36" s="846">
        <v>6.0122999999999998</v>
      </c>
      <c r="U36" s="856">
        <v>6.0057</v>
      </c>
      <c r="V36" s="846">
        <v>6.0583</v>
      </c>
      <c r="W36" s="846">
        <v>7.0854999999999997</v>
      </c>
      <c r="X36" s="846">
        <v>7.2023000000000001</v>
      </c>
      <c r="Y36" s="852">
        <v>6.4019000000000004</v>
      </c>
      <c r="Z36" s="846">
        <v>6.5522</v>
      </c>
      <c r="AA36" s="846">
        <v>6.7805999999999997</v>
      </c>
      <c r="AB36" s="846">
        <v>5.9390000000000001</v>
      </c>
      <c r="AC36" s="846">
        <v>5.9793000000000003</v>
      </c>
      <c r="AD36" s="846">
        <v>6.0359999999999996</v>
      </c>
      <c r="AE36" s="846">
        <v>12.7698</v>
      </c>
      <c r="AF36" s="846">
        <v>7.0410000000000004</v>
      </c>
      <c r="AG36" s="937"/>
      <c r="AH36" s="844">
        <v>17</v>
      </c>
      <c r="AI36" s="844">
        <v>17</v>
      </c>
      <c r="AJ36" s="844">
        <v>17</v>
      </c>
      <c r="AK36" s="844">
        <v>9</v>
      </c>
      <c r="AL36" s="844">
        <v>14</v>
      </c>
      <c r="AM36" s="844">
        <v>8</v>
      </c>
      <c r="AN36" s="844">
        <v>4</v>
      </c>
      <c r="AO36" s="938">
        <v>5</v>
      </c>
      <c r="AP36" s="844">
        <v>6</v>
      </c>
      <c r="AQ36" s="844">
        <v>8</v>
      </c>
      <c r="AR36" s="844">
        <v>7</v>
      </c>
      <c r="AS36" s="844">
        <v>6</v>
      </c>
      <c r="AT36" s="844">
        <v>7</v>
      </c>
      <c r="AU36" s="844">
        <v>14</v>
      </c>
      <c r="AV36" s="844">
        <v>4</v>
      </c>
      <c r="AW36" s="844">
        <v>5</v>
      </c>
      <c r="AX36" s="844">
        <v>5</v>
      </c>
      <c r="AY36" s="844">
        <v>11</v>
      </c>
      <c r="AZ36" s="939"/>
      <c r="BA36" s="853">
        <v>15.67</v>
      </c>
      <c r="BB36" s="846">
        <v>85.9</v>
      </c>
      <c r="BC36" s="846" t="s">
        <v>430</v>
      </c>
      <c r="BD36" s="846" t="s">
        <v>430</v>
      </c>
      <c r="BE36" s="852" t="s">
        <v>430</v>
      </c>
      <c r="BF36" s="852">
        <v>-1.57</v>
      </c>
      <c r="BG36" s="847"/>
      <c r="BH36" s="940">
        <v>-1.57</v>
      </c>
      <c r="BI36" s="846">
        <v>66.56</v>
      </c>
      <c r="BJ36" s="846">
        <v>19.350000000000001</v>
      </c>
      <c r="BK36" s="846" t="s">
        <v>430</v>
      </c>
      <c r="BL36" s="846" t="s">
        <v>430</v>
      </c>
      <c r="BM36" s="852">
        <v>0.28000000000000003</v>
      </c>
      <c r="BN36" s="852" t="s">
        <v>430</v>
      </c>
      <c r="BO36" s="852">
        <v>15.4</v>
      </c>
      <c r="BP36" s="852" t="s">
        <v>430</v>
      </c>
      <c r="BQ36" s="852" t="s">
        <v>430</v>
      </c>
      <c r="BR36" s="847"/>
      <c r="BS36" s="854">
        <v>0.44897060999999999</v>
      </c>
      <c r="BT36" s="846">
        <v>14.752935409999999</v>
      </c>
      <c r="BU36" s="847"/>
      <c r="BV36" s="907" t="s">
        <v>554</v>
      </c>
    </row>
    <row r="37" spans="1:74" s="428" customFormat="1" x14ac:dyDescent="0.25">
      <c r="A37" s="345" t="s">
        <v>7584</v>
      </c>
      <c r="B37" s="374"/>
      <c r="C37" s="719">
        <v>38784</v>
      </c>
      <c r="D37" s="373"/>
      <c r="E37" s="346">
        <v>31227.3</v>
      </c>
      <c r="F37" s="373"/>
      <c r="G37" s="347">
        <v>402.5761</v>
      </c>
      <c r="H37" s="374"/>
      <c r="I37" s="348">
        <v>0.62748000000000004</v>
      </c>
      <c r="J37" s="348">
        <v>7.7</v>
      </c>
      <c r="K37" s="348">
        <v>0.58018999999999998</v>
      </c>
      <c r="L37" s="348">
        <v>0.62458000000000002</v>
      </c>
      <c r="M37" s="362"/>
      <c r="N37" s="350">
        <v>9.6676000000000002</v>
      </c>
      <c r="O37" s="348">
        <v>13.6151</v>
      </c>
      <c r="P37" s="348">
        <v>13.011900000000001</v>
      </c>
      <c r="Q37" s="348">
        <v>14.5543</v>
      </c>
      <c r="R37" s="348">
        <v>8.7355</v>
      </c>
      <c r="S37" s="348">
        <v>6.2335000000000003</v>
      </c>
      <c r="T37" s="348">
        <v>5.9226999999999999</v>
      </c>
      <c r="U37" s="354">
        <v>5.9678000000000004</v>
      </c>
      <c r="V37" s="348">
        <v>6.0353000000000003</v>
      </c>
      <c r="W37" s="348">
        <v>7.1032999999999999</v>
      </c>
      <c r="X37" s="348">
        <v>7.2161999999999997</v>
      </c>
      <c r="Y37" s="375">
        <v>6.3845000000000001</v>
      </c>
      <c r="Z37" s="348">
        <v>6.5819000000000001</v>
      </c>
      <c r="AA37" s="348">
        <v>6.7096999999999998</v>
      </c>
      <c r="AB37" s="348">
        <v>5.8501000000000003</v>
      </c>
      <c r="AC37" s="348">
        <v>5.9391999999999996</v>
      </c>
      <c r="AD37" s="348">
        <v>6.0180999999999996</v>
      </c>
      <c r="AE37" s="348">
        <v>13.0222</v>
      </c>
      <c r="AF37" s="348">
        <v>7.1040000000000001</v>
      </c>
      <c r="AG37" s="569"/>
      <c r="AH37" s="346">
        <v>15</v>
      </c>
      <c r="AI37" s="346">
        <v>13</v>
      </c>
      <c r="AJ37" s="346">
        <v>12</v>
      </c>
      <c r="AK37" s="346">
        <v>4</v>
      </c>
      <c r="AL37" s="346">
        <v>10</v>
      </c>
      <c r="AM37" s="346">
        <v>16</v>
      </c>
      <c r="AN37" s="346">
        <v>12</v>
      </c>
      <c r="AO37" s="572">
        <v>11</v>
      </c>
      <c r="AP37" s="346">
        <v>10</v>
      </c>
      <c r="AQ37" s="346">
        <v>5</v>
      </c>
      <c r="AR37" s="346">
        <v>6</v>
      </c>
      <c r="AS37" s="346">
        <v>7</v>
      </c>
      <c r="AT37" s="346">
        <v>5</v>
      </c>
      <c r="AU37" s="346">
        <v>16</v>
      </c>
      <c r="AV37" s="346">
        <v>12</v>
      </c>
      <c r="AW37" s="346">
        <v>11</v>
      </c>
      <c r="AX37" s="346">
        <v>9</v>
      </c>
      <c r="AY37" s="346">
        <v>4</v>
      </c>
      <c r="AZ37" s="584"/>
      <c r="BA37" s="467">
        <v>14.32</v>
      </c>
      <c r="BB37" s="348">
        <v>85.29</v>
      </c>
      <c r="BC37" s="348" t="s">
        <v>430</v>
      </c>
      <c r="BD37" s="348" t="s">
        <v>430</v>
      </c>
      <c r="BE37" s="375" t="s">
        <v>430</v>
      </c>
      <c r="BF37" s="375">
        <v>0.39</v>
      </c>
      <c r="BG37" s="374"/>
      <c r="BH37" s="594">
        <v>0.39</v>
      </c>
      <c r="BI37" s="348">
        <v>61</v>
      </c>
      <c r="BJ37" s="348">
        <v>24.29</v>
      </c>
      <c r="BK37" s="348" t="s">
        <v>430</v>
      </c>
      <c r="BL37" s="348" t="s">
        <v>430</v>
      </c>
      <c r="BM37" s="375">
        <v>11.86</v>
      </c>
      <c r="BN37" s="375" t="s">
        <v>430</v>
      </c>
      <c r="BO37" s="375">
        <v>2.46</v>
      </c>
      <c r="BP37" s="375" t="s">
        <v>430</v>
      </c>
      <c r="BQ37" s="375" t="s">
        <v>430</v>
      </c>
      <c r="BR37" s="374"/>
      <c r="BS37" s="468">
        <v>4.0518092408103596</v>
      </c>
      <c r="BT37" s="348">
        <v>10.9042504721809</v>
      </c>
      <c r="BU37" s="374"/>
      <c r="BV37" s="430" t="s">
        <v>554</v>
      </c>
    </row>
    <row r="38" spans="1:74" s="428" customFormat="1" x14ac:dyDescent="0.25">
      <c r="A38" s="345" t="s">
        <v>7585</v>
      </c>
      <c r="B38" s="374"/>
      <c r="C38" s="719">
        <v>36482</v>
      </c>
      <c r="D38" s="373"/>
      <c r="E38" s="346">
        <v>28302.7</v>
      </c>
      <c r="F38" s="373"/>
      <c r="G38" s="347">
        <v>6063.4053000000004</v>
      </c>
      <c r="H38" s="374"/>
      <c r="I38" s="348">
        <v>0.58904000000000001</v>
      </c>
      <c r="J38" s="348">
        <v>7.71</v>
      </c>
      <c r="K38" s="348">
        <v>0.54247000000000001</v>
      </c>
      <c r="L38" s="348">
        <v>0.58630000000000004</v>
      </c>
      <c r="M38" s="362"/>
      <c r="N38" s="350">
        <v>7.4828000000000001</v>
      </c>
      <c r="O38" s="348">
        <v>13.240500000000001</v>
      </c>
      <c r="P38" s="348">
        <v>12.8508</v>
      </c>
      <c r="Q38" s="348">
        <v>14.0763</v>
      </c>
      <c r="R38" s="348">
        <v>8.6517999999999997</v>
      </c>
      <c r="S38" s="348">
        <v>6.3764000000000003</v>
      </c>
      <c r="T38" s="348">
        <v>6.0019999999999998</v>
      </c>
      <c r="U38" s="354">
        <v>5.9790999999999999</v>
      </c>
      <c r="V38" s="348">
        <v>6.0296000000000003</v>
      </c>
      <c r="W38" s="348">
        <v>7.0647000000000002</v>
      </c>
      <c r="X38" s="348">
        <v>7.1715999999999998</v>
      </c>
      <c r="Y38" s="375">
        <v>6.3544999999999998</v>
      </c>
      <c r="Z38" s="348">
        <v>6.5678000000000001</v>
      </c>
      <c r="AA38" s="348">
        <v>6.7874999999999996</v>
      </c>
      <c r="AB38" s="348">
        <v>5.9390000000000001</v>
      </c>
      <c r="AC38" s="348">
        <v>5.9592999999999998</v>
      </c>
      <c r="AD38" s="348">
        <v>6.0128000000000004</v>
      </c>
      <c r="AE38" s="348">
        <v>12.728899999999999</v>
      </c>
      <c r="AF38" s="348">
        <v>7.0103</v>
      </c>
      <c r="AG38" s="569"/>
      <c r="AH38" s="346">
        <v>20</v>
      </c>
      <c r="AI38" s="346">
        <v>19</v>
      </c>
      <c r="AJ38" s="346">
        <v>14</v>
      </c>
      <c r="AK38" s="346">
        <v>14</v>
      </c>
      <c r="AL38" s="346">
        <v>13</v>
      </c>
      <c r="AM38" s="346">
        <v>11</v>
      </c>
      <c r="AN38" s="346">
        <v>6</v>
      </c>
      <c r="AO38" s="572">
        <v>7</v>
      </c>
      <c r="AP38" s="346">
        <v>12</v>
      </c>
      <c r="AQ38" s="346">
        <v>9</v>
      </c>
      <c r="AR38" s="346">
        <v>9</v>
      </c>
      <c r="AS38" s="346">
        <v>8</v>
      </c>
      <c r="AT38" s="346">
        <v>6</v>
      </c>
      <c r="AU38" s="346">
        <v>13</v>
      </c>
      <c r="AV38" s="346">
        <v>4</v>
      </c>
      <c r="AW38" s="346">
        <v>7</v>
      </c>
      <c r="AX38" s="346">
        <v>11</v>
      </c>
      <c r="AY38" s="346">
        <v>14</v>
      </c>
      <c r="AZ38" s="584"/>
      <c r="BA38" s="467">
        <v>11.4</v>
      </c>
      <c r="BB38" s="348">
        <v>85.7</v>
      </c>
      <c r="BC38" s="348" t="s">
        <v>430</v>
      </c>
      <c r="BD38" s="348" t="s">
        <v>430</v>
      </c>
      <c r="BE38" s="375" t="s">
        <v>430</v>
      </c>
      <c r="BF38" s="375">
        <v>2.9</v>
      </c>
      <c r="BG38" s="374"/>
      <c r="BH38" s="594">
        <v>2.9</v>
      </c>
      <c r="BI38" s="348">
        <v>58.59</v>
      </c>
      <c r="BJ38" s="348">
        <v>27.11</v>
      </c>
      <c r="BK38" s="348" t="s">
        <v>430</v>
      </c>
      <c r="BL38" s="348" t="s">
        <v>430</v>
      </c>
      <c r="BM38" s="375">
        <v>0.73</v>
      </c>
      <c r="BN38" s="375" t="s">
        <v>430</v>
      </c>
      <c r="BO38" s="375">
        <v>10.66</v>
      </c>
      <c r="BP38" s="375" t="s">
        <v>430</v>
      </c>
      <c r="BQ38" s="375" t="s">
        <v>430</v>
      </c>
      <c r="BR38" s="374"/>
      <c r="BS38" s="468">
        <v>2.3122852797687701</v>
      </c>
      <c r="BT38" s="348">
        <v>14.0747307185925</v>
      </c>
      <c r="BU38" s="374"/>
      <c r="BV38" s="430" t="s">
        <v>554</v>
      </c>
    </row>
    <row r="39" spans="1:74" s="428" customFormat="1" x14ac:dyDescent="0.25">
      <c r="A39" s="345" t="s">
        <v>7586</v>
      </c>
      <c r="B39" s="374"/>
      <c r="C39" s="719">
        <v>38637</v>
      </c>
      <c r="D39" s="373"/>
      <c r="E39" s="346">
        <v>28357.3</v>
      </c>
      <c r="F39" s="373"/>
      <c r="G39" s="347">
        <v>392.5471</v>
      </c>
      <c r="H39" s="374"/>
      <c r="I39" s="348">
        <v>0.67</v>
      </c>
      <c r="J39" s="348">
        <v>7.94</v>
      </c>
      <c r="K39" s="348">
        <v>0.66</v>
      </c>
      <c r="L39" s="348">
        <v>0.67</v>
      </c>
      <c r="M39" s="362"/>
      <c r="N39" s="350">
        <v>10.8543</v>
      </c>
      <c r="O39" s="348">
        <v>15.1036</v>
      </c>
      <c r="P39" s="348">
        <v>13.9834</v>
      </c>
      <c r="Q39" s="348">
        <v>14.992100000000001</v>
      </c>
      <c r="R39" s="348">
        <v>8.8897999999999993</v>
      </c>
      <c r="S39" s="348">
        <v>6.4917999999999996</v>
      </c>
      <c r="T39" s="348">
        <v>5.9859999999999998</v>
      </c>
      <c r="U39" s="354">
        <v>5.9706999999999999</v>
      </c>
      <c r="V39" s="348">
        <v>6.0712999999999999</v>
      </c>
      <c r="W39" s="348">
        <v>7.0922999999999998</v>
      </c>
      <c r="X39" s="348">
        <v>7.2298</v>
      </c>
      <c r="Y39" s="375">
        <v>6.4348000000000001</v>
      </c>
      <c r="Z39" s="348">
        <v>6.7092999999999998</v>
      </c>
      <c r="AA39" s="348">
        <v>6.9532999999999996</v>
      </c>
      <c r="AB39" s="348">
        <v>5.8811999999999998</v>
      </c>
      <c r="AC39" s="348">
        <v>5.9393000000000002</v>
      </c>
      <c r="AD39" s="348">
        <v>6.0324</v>
      </c>
      <c r="AE39" s="348">
        <v>13.431800000000001</v>
      </c>
      <c r="AF39" s="348">
        <v>6.8307000000000002</v>
      </c>
      <c r="AG39" s="569"/>
      <c r="AH39" s="346">
        <v>5</v>
      </c>
      <c r="AI39" s="346">
        <v>1</v>
      </c>
      <c r="AJ39" s="346">
        <v>1</v>
      </c>
      <c r="AK39" s="346">
        <v>2</v>
      </c>
      <c r="AL39" s="346">
        <v>2</v>
      </c>
      <c r="AM39" s="346">
        <v>5</v>
      </c>
      <c r="AN39" s="346">
        <v>9</v>
      </c>
      <c r="AO39" s="572">
        <v>10</v>
      </c>
      <c r="AP39" s="346">
        <v>4</v>
      </c>
      <c r="AQ39" s="346">
        <v>7</v>
      </c>
      <c r="AR39" s="346">
        <v>4</v>
      </c>
      <c r="AS39" s="346">
        <v>3</v>
      </c>
      <c r="AT39" s="346">
        <v>1</v>
      </c>
      <c r="AU39" s="346">
        <v>3</v>
      </c>
      <c r="AV39" s="346">
        <v>10</v>
      </c>
      <c r="AW39" s="346">
        <v>10</v>
      </c>
      <c r="AX39" s="346">
        <v>6</v>
      </c>
      <c r="AY39" s="346">
        <v>1</v>
      </c>
      <c r="AZ39" s="584"/>
      <c r="BA39" s="467">
        <v>14.55</v>
      </c>
      <c r="BB39" s="348">
        <v>92.69</v>
      </c>
      <c r="BC39" s="348" t="s">
        <v>430</v>
      </c>
      <c r="BD39" s="348" t="s">
        <v>430</v>
      </c>
      <c r="BE39" s="375" t="s">
        <v>430</v>
      </c>
      <c r="BF39" s="375">
        <v>-7.23</v>
      </c>
      <c r="BG39" s="374"/>
      <c r="BH39" s="594">
        <v>-7.23</v>
      </c>
      <c r="BI39" s="348">
        <v>64.08</v>
      </c>
      <c r="BJ39" s="348">
        <v>28.61</v>
      </c>
      <c r="BK39" s="348" t="s">
        <v>430</v>
      </c>
      <c r="BL39" s="348" t="s">
        <v>430</v>
      </c>
      <c r="BM39" s="375">
        <v>10.72</v>
      </c>
      <c r="BN39" s="375" t="s">
        <v>430</v>
      </c>
      <c r="BO39" s="375">
        <v>3.83</v>
      </c>
      <c r="BP39" s="375" t="s">
        <v>430</v>
      </c>
      <c r="BQ39" s="375" t="s">
        <v>430</v>
      </c>
      <c r="BR39" s="374"/>
      <c r="BS39" s="468">
        <v>3.6521447014608599</v>
      </c>
      <c r="BT39" s="348">
        <v>20.8181511983273</v>
      </c>
      <c r="BU39" s="374"/>
      <c r="BV39" s="430" t="s">
        <v>554</v>
      </c>
    </row>
    <row r="40" spans="1:74" s="428" customFormat="1" x14ac:dyDescent="0.25">
      <c r="A40" s="345" t="s">
        <v>7587</v>
      </c>
      <c r="B40" s="374"/>
      <c r="C40" s="719">
        <v>38519</v>
      </c>
      <c r="D40" s="373"/>
      <c r="E40" s="346">
        <v>21957.599999999999</v>
      </c>
      <c r="F40" s="373"/>
      <c r="G40" s="347">
        <v>4403.3017</v>
      </c>
      <c r="H40" s="374"/>
      <c r="I40" s="348">
        <v>0.60821999999999998</v>
      </c>
      <c r="J40" s="348">
        <v>7.7</v>
      </c>
      <c r="K40" s="348">
        <v>0.53698999999999997</v>
      </c>
      <c r="L40" s="348">
        <v>0.58082</v>
      </c>
      <c r="M40" s="362"/>
      <c r="N40" s="350">
        <v>9.7996999999999996</v>
      </c>
      <c r="O40" s="348">
        <v>14.2371</v>
      </c>
      <c r="P40" s="348">
        <v>13.333</v>
      </c>
      <c r="Q40" s="348">
        <v>14.4473</v>
      </c>
      <c r="R40" s="348">
        <v>8.7637999999999998</v>
      </c>
      <c r="S40" s="348">
        <v>6.4139999999999997</v>
      </c>
      <c r="T40" s="348">
        <v>5.9584999999999999</v>
      </c>
      <c r="U40" s="354">
        <v>5.9602000000000004</v>
      </c>
      <c r="V40" s="348">
        <v>6.0449999999999999</v>
      </c>
      <c r="W40" s="348">
        <v>7.1</v>
      </c>
      <c r="X40" s="348">
        <v>7.2293000000000003</v>
      </c>
      <c r="Y40" s="375">
        <v>6.4489000000000001</v>
      </c>
      <c r="Z40" s="348">
        <v>6.6303999999999998</v>
      </c>
      <c r="AA40" s="348">
        <v>6.8893000000000004</v>
      </c>
      <c r="AB40" s="348">
        <v>5.8632</v>
      </c>
      <c r="AC40" s="348">
        <v>5.9295999999999998</v>
      </c>
      <c r="AD40" s="348">
        <v>6.0176999999999996</v>
      </c>
      <c r="AE40" s="348">
        <v>12.9598</v>
      </c>
      <c r="AF40" s="348">
        <v>7.3070000000000004</v>
      </c>
      <c r="AG40" s="569"/>
      <c r="AH40" s="346">
        <v>14</v>
      </c>
      <c r="AI40" s="346">
        <v>6</v>
      </c>
      <c r="AJ40" s="346">
        <v>4</v>
      </c>
      <c r="AK40" s="346">
        <v>5</v>
      </c>
      <c r="AL40" s="346">
        <v>8</v>
      </c>
      <c r="AM40" s="346">
        <v>7</v>
      </c>
      <c r="AN40" s="346">
        <v>11</v>
      </c>
      <c r="AO40" s="572">
        <v>12</v>
      </c>
      <c r="AP40" s="346">
        <v>8</v>
      </c>
      <c r="AQ40" s="346">
        <v>6</v>
      </c>
      <c r="AR40" s="346">
        <v>5</v>
      </c>
      <c r="AS40" s="346">
        <v>2</v>
      </c>
      <c r="AT40" s="346">
        <v>3</v>
      </c>
      <c r="AU40" s="346">
        <v>7</v>
      </c>
      <c r="AV40" s="346">
        <v>11</v>
      </c>
      <c r="AW40" s="346">
        <v>12</v>
      </c>
      <c r="AX40" s="346">
        <v>10</v>
      </c>
      <c r="AY40" s="346">
        <v>6</v>
      </c>
      <c r="AZ40" s="584"/>
      <c r="BA40" s="467">
        <v>13.75</v>
      </c>
      <c r="BB40" s="348">
        <v>84.47</v>
      </c>
      <c r="BC40" s="348" t="s">
        <v>430</v>
      </c>
      <c r="BD40" s="348" t="s">
        <v>430</v>
      </c>
      <c r="BE40" s="375" t="s">
        <v>430</v>
      </c>
      <c r="BF40" s="375">
        <v>1.78</v>
      </c>
      <c r="BG40" s="374"/>
      <c r="BH40" s="594">
        <v>1.78</v>
      </c>
      <c r="BI40" s="348">
        <v>59.73</v>
      </c>
      <c r="BJ40" s="348">
        <v>24.73</v>
      </c>
      <c r="BK40" s="348" t="s">
        <v>430</v>
      </c>
      <c r="BL40" s="348" t="s">
        <v>430</v>
      </c>
      <c r="BM40" s="375">
        <v>2.8</v>
      </c>
      <c r="BN40" s="375" t="s">
        <v>430</v>
      </c>
      <c r="BO40" s="375">
        <v>10.95</v>
      </c>
      <c r="BP40" s="375" t="s">
        <v>430</v>
      </c>
      <c r="BQ40" s="375" t="s">
        <v>430</v>
      </c>
      <c r="BR40" s="374"/>
      <c r="BS40" s="468">
        <v>0.89247965973225596</v>
      </c>
      <c r="BT40" s="348">
        <v>11.7151130864855</v>
      </c>
      <c r="BU40" s="374"/>
      <c r="BV40" s="430" t="s">
        <v>554</v>
      </c>
    </row>
    <row r="41" spans="1:74" s="428" customFormat="1" x14ac:dyDescent="0.25">
      <c r="A41" s="345" t="s">
        <v>7588</v>
      </c>
      <c r="B41" s="374"/>
      <c r="C41" s="719">
        <v>40004</v>
      </c>
      <c r="D41" s="373"/>
      <c r="E41" s="346">
        <v>17646.2</v>
      </c>
      <c r="F41" s="373"/>
      <c r="G41" s="347">
        <v>3273.2242000000001</v>
      </c>
      <c r="H41" s="374"/>
      <c r="I41" s="348">
        <v>0.55615999999999999</v>
      </c>
      <c r="J41" s="348">
        <v>7.58</v>
      </c>
      <c r="K41" s="348">
        <v>0.55615999999999999</v>
      </c>
      <c r="L41" s="348">
        <v>0.55615999999999999</v>
      </c>
      <c r="M41" s="362"/>
      <c r="N41" s="350">
        <v>9.4128000000000007</v>
      </c>
      <c r="O41" s="348">
        <v>13.600899999999999</v>
      </c>
      <c r="P41" s="348">
        <v>13.102600000000001</v>
      </c>
      <c r="Q41" s="348">
        <v>14.214600000000001</v>
      </c>
      <c r="R41" s="348">
        <v>8.7716999999999992</v>
      </c>
      <c r="S41" s="348">
        <v>6.3996000000000004</v>
      </c>
      <c r="T41" s="348">
        <v>5.9958</v>
      </c>
      <c r="U41" s="354">
        <v>6.0380000000000003</v>
      </c>
      <c r="V41" s="348">
        <v>6.1071</v>
      </c>
      <c r="W41" s="348">
        <v>7.1517999999999997</v>
      </c>
      <c r="X41" s="348">
        <v>7.2643000000000004</v>
      </c>
      <c r="Y41" s="375">
        <v>6.4598000000000004</v>
      </c>
      <c r="Z41" s="348">
        <v>6.6254999999999997</v>
      </c>
      <c r="AA41" s="348">
        <v>6.8651</v>
      </c>
      <c r="AB41" s="348">
        <v>5.9019000000000004</v>
      </c>
      <c r="AC41" s="348">
        <v>6.0031999999999996</v>
      </c>
      <c r="AD41" s="348">
        <v>6.0853000000000002</v>
      </c>
      <c r="AE41" s="348">
        <v>12.750999999999999</v>
      </c>
      <c r="AF41" s="348">
        <v>7.2450000000000001</v>
      </c>
      <c r="AG41" s="569"/>
      <c r="AH41" s="346">
        <v>16</v>
      </c>
      <c r="AI41" s="346">
        <v>14</v>
      </c>
      <c r="AJ41" s="346">
        <v>11</v>
      </c>
      <c r="AK41" s="346">
        <v>10</v>
      </c>
      <c r="AL41" s="346">
        <v>7</v>
      </c>
      <c r="AM41" s="346">
        <v>10</v>
      </c>
      <c r="AN41" s="346">
        <v>8</v>
      </c>
      <c r="AO41" s="572">
        <v>2</v>
      </c>
      <c r="AP41" s="346">
        <v>2</v>
      </c>
      <c r="AQ41" s="346">
        <v>1</v>
      </c>
      <c r="AR41" s="346">
        <v>1</v>
      </c>
      <c r="AS41" s="346">
        <v>1</v>
      </c>
      <c r="AT41" s="346">
        <v>4</v>
      </c>
      <c r="AU41" s="346">
        <v>8</v>
      </c>
      <c r="AV41" s="346">
        <v>8</v>
      </c>
      <c r="AW41" s="346">
        <v>3</v>
      </c>
      <c r="AX41" s="346">
        <v>2</v>
      </c>
      <c r="AY41" s="346">
        <v>12</v>
      </c>
      <c r="AZ41" s="584"/>
      <c r="BA41" s="467">
        <v>11.64</v>
      </c>
      <c r="BB41" s="348">
        <v>81.41</v>
      </c>
      <c r="BC41" s="348" t="s">
        <v>430</v>
      </c>
      <c r="BD41" s="348" t="s">
        <v>430</v>
      </c>
      <c r="BE41" s="375" t="s">
        <v>430</v>
      </c>
      <c r="BF41" s="375">
        <v>6.95</v>
      </c>
      <c r="BG41" s="374"/>
      <c r="BH41" s="594">
        <v>6.95</v>
      </c>
      <c r="BI41" s="348">
        <v>59.69</v>
      </c>
      <c r="BJ41" s="348">
        <v>21.72</v>
      </c>
      <c r="BK41" s="348" t="s">
        <v>430</v>
      </c>
      <c r="BL41" s="348" t="s">
        <v>430</v>
      </c>
      <c r="BM41" s="375">
        <v>1.77</v>
      </c>
      <c r="BN41" s="375" t="s">
        <v>430</v>
      </c>
      <c r="BO41" s="375">
        <v>9.8699999999999992</v>
      </c>
      <c r="BP41" s="375" t="s">
        <v>430</v>
      </c>
      <c r="BQ41" s="375" t="s">
        <v>430</v>
      </c>
      <c r="BR41" s="374"/>
      <c r="BS41" s="468">
        <v>1.51554217090933</v>
      </c>
      <c r="BT41" s="348">
        <v>11.8247691270949</v>
      </c>
      <c r="BU41" s="374"/>
      <c r="BV41" s="430" t="s">
        <v>554</v>
      </c>
    </row>
    <row r="42" spans="1:74" s="428" customFormat="1" x14ac:dyDescent="0.25">
      <c r="A42" s="345" t="s">
        <v>7589</v>
      </c>
      <c r="B42" s="374"/>
      <c r="C42" s="719">
        <v>43683</v>
      </c>
      <c r="D42" s="373"/>
      <c r="E42" s="346">
        <v>18919</v>
      </c>
      <c r="F42" s="373"/>
      <c r="G42" s="347">
        <v>1518.9383</v>
      </c>
      <c r="H42" s="374"/>
      <c r="I42" s="348">
        <v>0.57808000000000004</v>
      </c>
      <c r="J42" s="348">
        <v>7.75</v>
      </c>
      <c r="K42" s="348">
        <v>0.53425</v>
      </c>
      <c r="L42" s="348">
        <v>0.57808000000000004</v>
      </c>
      <c r="M42" s="362"/>
      <c r="N42" s="350">
        <v>8.7104999999999997</v>
      </c>
      <c r="O42" s="348">
        <v>13.381</v>
      </c>
      <c r="P42" s="348">
        <v>12.820499999999999</v>
      </c>
      <c r="Q42" s="348">
        <v>14.1075</v>
      </c>
      <c r="R42" s="348">
        <v>8.7552000000000003</v>
      </c>
      <c r="S42" s="348">
        <v>6.4664000000000001</v>
      </c>
      <c r="T42" s="348">
        <v>6.0507</v>
      </c>
      <c r="U42" s="354">
        <v>6.0515999999999996</v>
      </c>
      <c r="V42" s="348">
        <v>6.1083999999999996</v>
      </c>
      <c r="W42" s="348">
        <v>7.141</v>
      </c>
      <c r="X42" s="348">
        <v>7.2351000000000001</v>
      </c>
      <c r="Y42" s="375">
        <v>6.4118000000000004</v>
      </c>
      <c r="Z42" s="348" t="s">
        <v>430</v>
      </c>
      <c r="AA42" s="348">
        <v>6.9019000000000004</v>
      </c>
      <c r="AB42" s="348">
        <v>5.9740000000000002</v>
      </c>
      <c r="AC42" s="348">
        <v>6.0210999999999997</v>
      </c>
      <c r="AD42" s="348">
        <v>6.0879000000000003</v>
      </c>
      <c r="AE42" s="348">
        <v>12.735200000000001</v>
      </c>
      <c r="AF42" s="348">
        <v>6.2724000000000002</v>
      </c>
      <c r="AG42" s="569"/>
      <c r="AH42" s="346">
        <v>19</v>
      </c>
      <c r="AI42" s="346">
        <v>18</v>
      </c>
      <c r="AJ42" s="346">
        <v>16</v>
      </c>
      <c r="AK42" s="346">
        <v>13</v>
      </c>
      <c r="AL42" s="346">
        <v>9</v>
      </c>
      <c r="AM42" s="346">
        <v>6</v>
      </c>
      <c r="AN42" s="346">
        <v>2</v>
      </c>
      <c r="AO42" s="572">
        <v>1</v>
      </c>
      <c r="AP42" s="346">
        <v>1</v>
      </c>
      <c r="AQ42" s="346">
        <v>2</v>
      </c>
      <c r="AR42" s="346">
        <v>2</v>
      </c>
      <c r="AS42" s="346">
        <v>5</v>
      </c>
      <c r="AT42" s="346" t="s">
        <v>430</v>
      </c>
      <c r="AU42" s="346">
        <v>6</v>
      </c>
      <c r="AV42" s="346">
        <v>3</v>
      </c>
      <c r="AW42" s="346">
        <v>1</v>
      </c>
      <c r="AX42" s="346">
        <v>1</v>
      </c>
      <c r="AY42" s="346">
        <v>13</v>
      </c>
      <c r="AZ42" s="584"/>
      <c r="BA42" s="467">
        <v>9.2799999999999994</v>
      </c>
      <c r="BB42" s="348">
        <v>87.82</v>
      </c>
      <c r="BC42" s="348" t="s">
        <v>430</v>
      </c>
      <c r="BD42" s="348" t="s">
        <v>430</v>
      </c>
      <c r="BE42" s="375" t="s">
        <v>430</v>
      </c>
      <c r="BF42" s="375">
        <v>2.9</v>
      </c>
      <c r="BG42" s="374"/>
      <c r="BH42" s="594">
        <v>2.9</v>
      </c>
      <c r="BI42" s="348">
        <v>57.03</v>
      </c>
      <c r="BJ42" s="348">
        <v>30.79</v>
      </c>
      <c r="BK42" s="348" t="s">
        <v>430</v>
      </c>
      <c r="BL42" s="348" t="s">
        <v>430</v>
      </c>
      <c r="BM42" s="375">
        <v>2.71</v>
      </c>
      <c r="BN42" s="375" t="s">
        <v>430</v>
      </c>
      <c r="BO42" s="375">
        <v>6.57</v>
      </c>
      <c r="BP42" s="375" t="s">
        <v>430</v>
      </c>
      <c r="BQ42" s="375" t="s">
        <v>430</v>
      </c>
      <c r="BR42" s="374"/>
      <c r="BS42" s="468">
        <v>1.3287390996013799</v>
      </c>
      <c r="BT42" s="348">
        <v>12.1188986463643</v>
      </c>
      <c r="BU42" s="374"/>
      <c r="BV42" s="430" t="s">
        <v>554</v>
      </c>
    </row>
    <row r="43" spans="1:74" s="428" customFormat="1" x14ac:dyDescent="0.25">
      <c r="A43" s="345" t="s">
        <v>7590</v>
      </c>
      <c r="B43" s="374"/>
      <c r="C43" s="719">
        <v>37670</v>
      </c>
      <c r="D43" s="373"/>
      <c r="E43" s="346">
        <v>14844.7</v>
      </c>
      <c r="F43" s="373"/>
      <c r="G43" s="347">
        <v>42.765099999999997</v>
      </c>
      <c r="H43" s="374"/>
      <c r="I43" s="348">
        <v>0.6411</v>
      </c>
      <c r="J43" s="348">
        <v>7.75</v>
      </c>
      <c r="K43" s="348">
        <v>0.6411</v>
      </c>
      <c r="L43" s="348">
        <v>0.6411</v>
      </c>
      <c r="M43" s="362"/>
      <c r="N43" s="350">
        <v>10.1595</v>
      </c>
      <c r="O43" s="348">
        <v>13.785399999999999</v>
      </c>
      <c r="P43" s="348">
        <v>13.226100000000001</v>
      </c>
      <c r="Q43" s="348">
        <v>14.4366</v>
      </c>
      <c r="R43" s="348">
        <v>8.8236000000000008</v>
      </c>
      <c r="S43" s="348">
        <v>6.4074999999999998</v>
      </c>
      <c r="T43" s="348">
        <v>6.0503999999999998</v>
      </c>
      <c r="U43" s="354">
        <v>6.0251999999999999</v>
      </c>
      <c r="V43" s="348">
        <v>6.0632000000000001</v>
      </c>
      <c r="W43" s="348">
        <v>6.9939999999999998</v>
      </c>
      <c r="X43" s="348">
        <v>6.8917999999999999</v>
      </c>
      <c r="Y43" s="375">
        <v>5.9023000000000003</v>
      </c>
      <c r="Z43" s="348">
        <v>5.91</v>
      </c>
      <c r="AA43" s="348">
        <v>6.7923999999999998</v>
      </c>
      <c r="AB43" s="348">
        <v>5.9757999999999996</v>
      </c>
      <c r="AC43" s="348">
        <v>6.0027999999999997</v>
      </c>
      <c r="AD43" s="348">
        <v>6.0418000000000003</v>
      </c>
      <c r="AE43" s="348">
        <v>12.9405</v>
      </c>
      <c r="AF43" s="348">
        <v>6.4223999999999997</v>
      </c>
      <c r="AG43" s="569"/>
      <c r="AH43" s="346">
        <v>9</v>
      </c>
      <c r="AI43" s="346">
        <v>12</v>
      </c>
      <c r="AJ43" s="346">
        <v>5</v>
      </c>
      <c r="AK43" s="346">
        <v>6</v>
      </c>
      <c r="AL43" s="346">
        <v>3</v>
      </c>
      <c r="AM43" s="346">
        <v>9</v>
      </c>
      <c r="AN43" s="346">
        <v>3</v>
      </c>
      <c r="AO43" s="572">
        <v>4</v>
      </c>
      <c r="AP43" s="346">
        <v>5</v>
      </c>
      <c r="AQ43" s="346">
        <v>11</v>
      </c>
      <c r="AR43" s="346">
        <v>16</v>
      </c>
      <c r="AS43" s="346">
        <v>16</v>
      </c>
      <c r="AT43" s="346">
        <v>13</v>
      </c>
      <c r="AU43" s="346">
        <v>12</v>
      </c>
      <c r="AV43" s="346">
        <v>2</v>
      </c>
      <c r="AW43" s="346">
        <v>4</v>
      </c>
      <c r="AX43" s="346">
        <v>4</v>
      </c>
      <c r="AY43" s="346">
        <v>7</v>
      </c>
      <c r="AZ43" s="584"/>
      <c r="BA43" s="467">
        <v>11.92</v>
      </c>
      <c r="BB43" s="348">
        <v>89.89</v>
      </c>
      <c r="BC43" s="348" t="s">
        <v>430</v>
      </c>
      <c r="BD43" s="348" t="s">
        <v>430</v>
      </c>
      <c r="BE43" s="375" t="s">
        <v>430</v>
      </c>
      <c r="BF43" s="375">
        <v>-1.81</v>
      </c>
      <c r="BG43" s="374"/>
      <c r="BH43" s="594">
        <v>-1.81</v>
      </c>
      <c r="BI43" s="348">
        <v>68.3</v>
      </c>
      <c r="BJ43" s="348">
        <v>21.59</v>
      </c>
      <c r="BK43" s="348" t="s">
        <v>430</v>
      </c>
      <c r="BL43" s="348" t="s">
        <v>430</v>
      </c>
      <c r="BM43" s="375">
        <v>2.1800000000000002</v>
      </c>
      <c r="BN43" s="375" t="s">
        <v>430</v>
      </c>
      <c r="BO43" s="375">
        <v>9.74</v>
      </c>
      <c r="BP43" s="375" t="s">
        <v>430</v>
      </c>
      <c r="BQ43" s="375" t="s">
        <v>430</v>
      </c>
      <c r="BR43" s="374"/>
      <c r="BS43" s="468">
        <v>0.62890664987421896</v>
      </c>
      <c r="BT43" s="348">
        <v>16.2339764867532</v>
      </c>
      <c r="BU43" s="374"/>
      <c r="BV43" s="430" t="s">
        <v>554</v>
      </c>
    </row>
    <row r="44" spans="1:74" s="428" customFormat="1" x14ac:dyDescent="0.25">
      <c r="A44" s="345" t="s">
        <v>7591</v>
      </c>
      <c r="B44" s="374"/>
      <c r="C44" s="719">
        <v>36433</v>
      </c>
      <c r="D44" s="373"/>
      <c r="E44" s="346">
        <v>8462.64</v>
      </c>
      <c r="F44" s="373"/>
      <c r="G44" s="347">
        <v>55.7881</v>
      </c>
      <c r="H44" s="374"/>
      <c r="I44" s="348">
        <v>0.62814000000000003</v>
      </c>
      <c r="J44" s="348">
        <v>7.6652300000000002</v>
      </c>
      <c r="K44" s="348">
        <v>0.58081000000000005</v>
      </c>
      <c r="L44" s="348">
        <v>0.62461</v>
      </c>
      <c r="M44" s="362"/>
      <c r="N44" s="350">
        <v>9.8819999999999997</v>
      </c>
      <c r="O44" s="348">
        <v>14.2141</v>
      </c>
      <c r="P44" s="348">
        <v>13.1557</v>
      </c>
      <c r="Q44" s="348">
        <v>15.1921</v>
      </c>
      <c r="R44" s="348">
        <v>9.0257000000000005</v>
      </c>
      <c r="S44" s="348">
        <v>6.5655999999999999</v>
      </c>
      <c r="T44" s="348">
        <v>6.0004999999999997</v>
      </c>
      <c r="U44" s="354">
        <v>5.9710999999999999</v>
      </c>
      <c r="V44" s="348">
        <v>6.0176999999999996</v>
      </c>
      <c r="W44" s="348">
        <v>6.8273000000000001</v>
      </c>
      <c r="X44" s="348">
        <v>6.9336000000000002</v>
      </c>
      <c r="Y44" s="375">
        <v>6.0370999999999997</v>
      </c>
      <c r="Z44" s="348">
        <v>6.1887999999999996</v>
      </c>
      <c r="AA44" s="348">
        <v>7.0758999999999999</v>
      </c>
      <c r="AB44" s="348">
        <v>5.9156000000000004</v>
      </c>
      <c r="AC44" s="348">
        <v>5.9398</v>
      </c>
      <c r="AD44" s="348">
        <v>6.0052000000000003</v>
      </c>
      <c r="AE44" s="348">
        <v>13.392099999999999</v>
      </c>
      <c r="AF44" s="348">
        <v>6.6410999999999998</v>
      </c>
      <c r="AG44" s="569"/>
      <c r="AH44" s="346">
        <v>12</v>
      </c>
      <c r="AI44" s="346">
        <v>7</v>
      </c>
      <c r="AJ44" s="346">
        <v>7</v>
      </c>
      <c r="AK44" s="346">
        <v>1</v>
      </c>
      <c r="AL44" s="346">
        <v>1</v>
      </c>
      <c r="AM44" s="346">
        <v>2</v>
      </c>
      <c r="AN44" s="346">
        <v>7</v>
      </c>
      <c r="AO44" s="572">
        <v>9</v>
      </c>
      <c r="AP44" s="346">
        <v>13</v>
      </c>
      <c r="AQ44" s="346">
        <v>16</v>
      </c>
      <c r="AR44" s="346">
        <v>15</v>
      </c>
      <c r="AS44" s="346">
        <v>11</v>
      </c>
      <c r="AT44" s="346">
        <v>12</v>
      </c>
      <c r="AU44" s="346">
        <v>1</v>
      </c>
      <c r="AV44" s="346">
        <v>6</v>
      </c>
      <c r="AW44" s="346">
        <v>9</v>
      </c>
      <c r="AX44" s="346">
        <v>13</v>
      </c>
      <c r="AY44" s="346">
        <v>2</v>
      </c>
      <c r="AZ44" s="584"/>
      <c r="BA44" s="467">
        <v>14.38</v>
      </c>
      <c r="BB44" s="348">
        <v>84.31</v>
      </c>
      <c r="BC44" s="348" t="s">
        <v>430</v>
      </c>
      <c r="BD44" s="348" t="s">
        <v>430</v>
      </c>
      <c r="BE44" s="375" t="s">
        <v>430</v>
      </c>
      <c r="BF44" s="375">
        <v>1.31</v>
      </c>
      <c r="BG44" s="374"/>
      <c r="BH44" s="594">
        <v>1.31</v>
      </c>
      <c r="BI44" s="348">
        <v>66.66</v>
      </c>
      <c r="BJ44" s="348">
        <v>17.649999999999999</v>
      </c>
      <c r="BK44" s="348" t="s">
        <v>430</v>
      </c>
      <c r="BL44" s="348" t="s">
        <v>430</v>
      </c>
      <c r="BM44" s="375">
        <v>4.95</v>
      </c>
      <c r="BN44" s="375" t="s">
        <v>430</v>
      </c>
      <c r="BO44" s="375">
        <v>9.43</v>
      </c>
      <c r="BP44" s="375" t="s">
        <v>430</v>
      </c>
      <c r="BQ44" s="375" t="s">
        <v>430</v>
      </c>
      <c r="BR44" s="374"/>
      <c r="BS44" s="468" t="s">
        <v>430</v>
      </c>
      <c r="BT44" s="348">
        <v>13.366669593316701</v>
      </c>
      <c r="BU44" s="374"/>
      <c r="BV44" s="430" t="s">
        <v>554</v>
      </c>
    </row>
    <row r="45" spans="1:74" s="428" customFormat="1" x14ac:dyDescent="0.25">
      <c r="A45" s="345" t="s">
        <v>7592</v>
      </c>
      <c r="B45" s="374"/>
      <c r="C45" s="719">
        <v>38574</v>
      </c>
      <c r="D45" s="373"/>
      <c r="E45" s="346">
        <v>5417.06</v>
      </c>
      <c r="F45" s="373"/>
      <c r="G45" s="347">
        <v>27.976800000000001</v>
      </c>
      <c r="H45" s="374"/>
      <c r="I45" s="348">
        <v>0.58460000000000001</v>
      </c>
      <c r="J45" s="348">
        <v>7.63</v>
      </c>
      <c r="K45" s="348">
        <v>0.55608000000000002</v>
      </c>
      <c r="L45" s="348">
        <v>0.58396999999999999</v>
      </c>
      <c r="M45" s="362"/>
      <c r="N45" s="350">
        <v>9.9181000000000008</v>
      </c>
      <c r="O45" s="348">
        <v>14.8476</v>
      </c>
      <c r="P45" s="348">
        <v>13.66</v>
      </c>
      <c r="Q45" s="348">
        <v>14.571999999999999</v>
      </c>
      <c r="R45" s="348">
        <v>8.8065999999999995</v>
      </c>
      <c r="S45" s="348">
        <v>6.3086000000000002</v>
      </c>
      <c r="T45" s="348">
        <v>5.8792</v>
      </c>
      <c r="U45" s="354">
        <v>5.8926999999999996</v>
      </c>
      <c r="V45" s="348">
        <v>5.9603000000000002</v>
      </c>
      <c r="W45" s="348">
        <v>6.9694000000000003</v>
      </c>
      <c r="X45" s="348">
        <v>7.0064000000000002</v>
      </c>
      <c r="Y45" s="375">
        <v>6.0105000000000004</v>
      </c>
      <c r="Z45" s="348">
        <v>6.4707999999999997</v>
      </c>
      <c r="AA45" s="348">
        <v>6.8529999999999998</v>
      </c>
      <c r="AB45" s="348">
        <v>5.7831999999999999</v>
      </c>
      <c r="AC45" s="348">
        <v>5.8662000000000001</v>
      </c>
      <c r="AD45" s="348">
        <v>5.9447000000000001</v>
      </c>
      <c r="AE45" s="348">
        <v>13.0809</v>
      </c>
      <c r="AF45" s="348">
        <v>7.1144999999999996</v>
      </c>
      <c r="AG45" s="569"/>
      <c r="AH45" s="346">
        <v>11</v>
      </c>
      <c r="AI45" s="346">
        <v>2</v>
      </c>
      <c r="AJ45" s="346">
        <v>2</v>
      </c>
      <c r="AK45" s="346">
        <v>3</v>
      </c>
      <c r="AL45" s="346">
        <v>5</v>
      </c>
      <c r="AM45" s="346">
        <v>13</v>
      </c>
      <c r="AN45" s="346">
        <v>15</v>
      </c>
      <c r="AO45" s="572">
        <v>15</v>
      </c>
      <c r="AP45" s="346">
        <v>15</v>
      </c>
      <c r="AQ45" s="346">
        <v>13</v>
      </c>
      <c r="AR45" s="346">
        <v>11</v>
      </c>
      <c r="AS45" s="346">
        <v>13</v>
      </c>
      <c r="AT45" s="346">
        <v>8</v>
      </c>
      <c r="AU45" s="346">
        <v>9</v>
      </c>
      <c r="AV45" s="346">
        <v>15</v>
      </c>
      <c r="AW45" s="346">
        <v>15</v>
      </c>
      <c r="AX45" s="346">
        <v>15</v>
      </c>
      <c r="AY45" s="346">
        <v>3</v>
      </c>
      <c r="AZ45" s="584"/>
      <c r="BA45" s="467">
        <v>15</v>
      </c>
      <c r="BB45" s="348">
        <v>84.27</v>
      </c>
      <c r="BC45" s="348" t="s">
        <v>430</v>
      </c>
      <c r="BD45" s="348" t="s">
        <v>430</v>
      </c>
      <c r="BE45" s="375" t="s">
        <v>430</v>
      </c>
      <c r="BF45" s="375">
        <v>0.73</v>
      </c>
      <c r="BG45" s="374"/>
      <c r="BH45" s="594">
        <v>0.73</v>
      </c>
      <c r="BI45" s="348">
        <v>56.9</v>
      </c>
      <c r="BJ45" s="348">
        <v>27.37</v>
      </c>
      <c r="BK45" s="348" t="s">
        <v>430</v>
      </c>
      <c r="BL45" s="348" t="s">
        <v>430</v>
      </c>
      <c r="BM45" s="375">
        <v>3.46</v>
      </c>
      <c r="BN45" s="375" t="s">
        <v>430</v>
      </c>
      <c r="BO45" s="375">
        <v>11.54</v>
      </c>
      <c r="BP45" s="375" t="s">
        <v>430</v>
      </c>
      <c r="BQ45" s="375" t="s">
        <v>430</v>
      </c>
      <c r="BR45" s="374"/>
      <c r="BS45" s="468">
        <v>4.0597577483761</v>
      </c>
      <c r="BT45" s="348">
        <v>14.2733129942907</v>
      </c>
      <c r="BU45" s="374"/>
      <c r="BV45" s="430" t="s">
        <v>554</v>
      </c>
    </row>
    <row r="46" spans="1:74" s="428" customFormat="1" x14ac:dyDescent="0.25">
      <c r="A46" s="345" t="s">
        <v>7593</v>
      </c>
      <c r="B46" s="374"/>
      <c r="C46" s="719">
        <v>40053</v>
      </c>
      <c r="D46" s="373"/>
      <c r="E46" s="346">
        <v>6197.06</v>
      </c>
      <c r="F46" s="373"/>
      <c r="G46" s="347">
        <v>3225.9160999999999</v>
      </c>
      <c r="H46" s="374"/>
      <c r="I46" s="348">
        <v>0.59452000000000005</v>
      </c>
      <c r="J46" s="348">
        <v>7.58</v>
      </c>
      <c r="K46" s="348">
        <v>0.59452000000000005</v>
      </c>
      <c r="L46" s="348">
        <v>0.59452000000000005</v>
      </c>
      <c r="M46" s="362"/>
      <c r="N46" s="350">
        <v>10.0343</v>
      </c>
      <c r="O46" s="348">
        <v>14.075799999999999</v>
      </c>
      <c r="P46" s="348">
        <v>13.143599999999999</v>
      </c>
      <c r="Q46" s="348">
        <v>14.2012</v>
      </c>
      <c r="R46" s="348">
        <v>8.6842000000000006</v>
      </c>
      <c r="S46" s="348">
        <v>6.2247000000000003</v>
      </c>
      <c r="T46" s="348">
        <v>5.8033000000000001</v>
      </c>
      <c r="U46" s="354">
        <v>5.8274999999999997</v>
      </c>
      <c r="V46" s="348">
        <v>5.8655999999999997</v>
      </c>
      <c r="W46" s="348">
        <v>6.8539000000000003</v>
      </c>
      <c r="X46" s="348">
        <v>6.9461000000000004</v>
      </c>
      <c r="Y46" s="375">
        <v>6.0023</v>
      </c>
      <c r="Z46" s="348">
        <v>6.2447999999999997</v>
      </c>
      <c r="AA46" s="348">
        <v>6.7066999999999997</v>
      </c>
      <c r="AB46" s="348">
        <v>5.7210999999999999</v>
      </c>
      <c r="AC46" s="348">
        <v>5.7988</v>
      </c>
      <c r="AD46" s="348">
        <v>5.8512000000000004</v>
      </c>
      <c r="AE46" s="348">
        <v>12.779199999999999</v>
      </c>
      <c r="AF46" s="348">
        <v>7.2130000000000001</v>
      </c>
      <c r="AG46" s="569"/>
      <c r="AH46" s="346">
        <v>10</v>
      </c>
      <c r="AI46" s="346">
        <v>8</v>
      </c>
      <c r="AJ46" s="346">
        <v>8</v>
      </c>
      <c r="AK46" s="346">
        <v>11</v>
      </c>
      <c r="AL46" s="346">
        <v>12</v>
      </c>
      <c r="AM46" s="346">
        <v>17</v>
      </c>
      <c r="AN46" s="346">
        <v>16</v>
      </c>
      <c r="AO46" s="572">
        <v>16</v>
      </c>
      <c r="AP46" s="346">
        <v>16</v>
      </c>
      <c r="AQ46" s="346">
        <v>15</v>
      </c>
      <c r="AR46" s="346">
        <v>14</v>
      </c>
      <c r="AS46" s="346">
        <v>14</v>
      </c>
      <c r="AT46" s="346">
        <v>10</v>
      </c>
      <c r="AU46" s="346">
        <v>17</v>
      </c>
      <c r="AV46" s="346">
        <v>16</v>
      </c>
      <c r="AW46" s="346">
        <v>16</v>
      </c>
      <c r="AX46" s="346">
        <v>16</v>
      </c>
      <c r="AY46" s="346">
        <v>10</v>
      </c>
      <c r="AZ46" s="584"/>
      <c r="BA46" s="467">
        <v>9.6999999999999993</v>
      </c>
      <c r="BB46" s="348">
        <v>84.64</v>
      </c>
      <c r="BC46" s="348" t="s">
        <v>430</v>
      </c>
      <c r="BD46" s="348" t="s">
        <v>430</v>
      </c>
      <c r="BE46" s="375" t="s">
        <v>430</v>
      </c>
      <c r="BF46" s="375">
        <v>5.66</v>
      </c>
      <c r="BG46" s="374"/>
      <c r="BH46" s="594">
        <v>5.66</v>
      </c>
      <c r="BI46" s="348">
        <v>58.1</v>
      </c>
      <c r="BJ46" s="348">
        <v>26.54</v>
      </c>
      <c r="BK46" s="348" t="s">
        <v>430</v>
      </c>
      <c r="BL46" s="348" t="s">
        <v>430</v>
      </c>
      <c r="BM46" s="375">
        <v>2.61</v>
      </c>
      <c r="BN46" s="375" t="s">
        <v>430</v>
      </c>
      <c r="BO46" s="375">
        <v>7.09</v>
      </c>
      <c r="BP46" s="375" t="s">
        <v>430</v>
      </c>
      <c r="BQ46" s="375" t="s">
        <v>430</v>
      </c>
      <c r="BR46" s="374"/>
      <c r="BS46" s="468">
        <v>0.82056580999999995</v>
      </c>
      <c r="BT46" s="348">
        <v>16.9529915</v>
      </c>
      <c r="BU46" s="374"/>
      <c r="BV46" s="430" t="s">
        <v>554</v>
      </c>
    </row>
    <row r="47" spans="1:74" s="428" customFormat="1" x14ac:dyDescent="0.25">
      <c r="A47" s="345" t="s">
        <v>7594</v>
      </c>
      <c r="B47" s="374"/>
      <c r="C47" s="719">
        <v>44774</v>
      </c>
      <c r="D47" s="373"/>
      <c r="E47" s="346">
        <v>4762.41</v>
      </c>
      <c r="F47" s="373"/>
      <c r="G47" s="347">
        <v>1260.7349999999999</v>
      </c>
      <c r="H47" s="374"/>
      <c r="I47" s="348">
        <v>0.52156000000000002</v>
      </c>
      <c r="J47" s="348">
        <v>7.56</v>
      </c>
      <c r="K47" s="348">
        <v>0.52156000000000002</v>
      </c>
      <c r="L47" s="348">
        <v>0.52132000000000001</v>
      </c>
      <c r="M47" s="362"/>
      <c r="N47" s="350">
        <v>11.671099999999999</v>
      </c>
      <c r="O47" s="348">
        <v>13.5914</v>
      </c>
      <c r="P47" s="348">
        <v>12.430300000000001</v>
      </c>
      <c r="Q47" s="348">
        <v>13.6472</v>
      </c>
      <c r="R47" s="348">
        <v>8.6930999999999994</v>
      </c>
      <c r="S47" s="348">
        <v>6.5720999999999998</v>
      </c>
      <c r="T47" s="348">
        <v>6.0061999999999998</v>
      </c>
      <c r="U47" s="354">
        <v>5.9752999999999998</v>
      </c>
      <c r="V47" s="348">
        <v>6.0548999999999999</v>
      </c>
      <c r="W47" s="348">
        <v>6.3037999999999998</v>
      </c>
      <c r="X47" s="348">
        <v>6.3333000000000004</v>
      </c>
      <c r="Y47" s="375" t="s">
        <v>430</v>
      </c>
      <c r="Z47" s="348" t="s">
        <v>430</v>
      </c>
      <c r="AA47" s="348">
        <v>6.9832999999999998</v>
      </c>
      <c r="AB47" s="348">
        <v>5.8989000000000003</v>
      </c>
      <c r="AC47" s="348">
        <v>5.9557000000000002</v>
      </c>
      <c r="AD47" s="348">
        <v>6.0250000000000004</v>
      </c>
      <c r="AE47" s="348">
        <v>12.2562</v>
      </c>
      <c r="AF47" s="348">
        <v>6.1497999999999999</v>
      </c>
      <c r="AG47" s="569"/>
      <c r="AH47" s="346">
        <v>1</v>
      </c>
      <c r="AI47" s="346">
        <v>15</v>
      </c>
      <c r="AJ47" s="346">
        <v>19</v>
      </c>
      <c r="AK47" s="346">
        <v>18</v>
      </c>
      <c r="AL47" s="346">
        <v>11</v>
      </c>
      <c r="AM47" s="346">
        <v>1</v>
      </c>
      <c r="AN47" s="346">
        <v>5</v>
      </c>
      <c r="AO47" s="572">
        <v>8</v>
      </c>
      <c r="AP47" s="346">
        <v>7</v>
      </c>
      <c r="AQ47" s="346">
        <v>20</v>
      </c>
      <c r="AR47" s="346">
        <v>19</v>
      </c>
      <c r="AS47" s="346" t="s">
        <v>430</v>
      </c>
      <c r="AT47" s="346" t="s">
        <v>430</v>
      </c>
      <c r="AU47" s="346">
        <v>2</v>
      </c>
      <c r="AV47" s="346">
        <v>9</v>
      </c>
      <c r="AW47" s="346">
        <v>8</v>
      </c>
      <c r="AX47" s="346">
        <v>8</v>
      </c>
      <c r="AY47" s="346">
        <v>19</v>
      </c>
      <c r="AZ47" s="584"/>
      <c r="BA47" s="467">
        <v>10.210000000000001</v>
      </c>
      <c r="BB47" s="348">
        <v>85.62</v>
      </c>
      <c r="BC47" s="348" t="s">
        <v>430</v>
      </c>
      <c r="BD47" s="348" t="s">
        <v>430</v>
      </c>
      <c r="BE47" s="375" t="s">
        <v>430</v>
      </c>
      <c r="BF47" s="375">
        <v>4.18</v>
      </c>
      <c r="BG47" s="374"/>
      <c r="BH47" s="594">
        <v>4.18</v>
      </c>
      <c r="BI47" s="348">
        <v>58.28</v>
      </c>
      <c r="BJ47" s="348">
        <v>27.33</v>
      </c>
      <c r="BK47" s="348" t="s">
        <v>430</v>
      </c>
      <c r="BL47" s="348" t="s">
        <v>430</v>
      </c>
      <c r="BM47" s="375">
        <v>4.1399999999999997</v>
      </c>
      <c r="BN47" s="375" t="s">
        <v>430</v>
      </c>
      <c r="BO47" s="375">
        <v>6.07</v>
      </c>
      <c r="BP47" s="375" t="s">
        <v>430</v>
      </c>
      <c r="BQ47" s="375" t="s">
        <v>430</v>
      </c>
      <c r="BR47" s="374"/>
      <c r="BS47" s="468">
        <v>1.9232438000000001</v>
      </c>
      <c r="BT47" s="348">
        <v>13.762631280000001</v>
      </c>
      <c r="BU47" s="374"/>
      <c r="BV47" s="430" t="s">
        <v>554</v>
      </c>
    </row>
    <row r="48" spans="1:74" s="428" customFormat="1" x14ac:dyDescent="0.25">
      <c r="A48" s="345" t="s">
        <v>7595</v>
      </c>
      <c r="B48" s="374"/>
      <c r="C48" s="719">
        <v>45131</v>
      </c>
      <c r="D48" s="373"/>
      <c r="E48" s="346">
        <v>3941.73</v>
      </c>
      <c r="F48" s="373"/>
      <c r="G48" s="347">
        <v>1212.3001999999999</v>
      </c>
      <c r="H48" s="374"/>
      <c r="I48" s="348">
        <v>0.59452000000000005</v>
      </c>
      <c r="J48" s="348">
        <v>7.51</v>
      </c>
      <c r="K48" s="348">
        <v>0.55067999999999995</v>
      </c>
      <c r="L48" s="348">
        <v>0.59452000000000005</v>
      </c>
      <c r="M48" s="362"/>
      <c r="N48" s="350">
        <v>9.2184000000000008</v>
      </c>
      <c r="O48" s="348">
        <v>14.274900000000001</v>
      </c>
      <c r="P48" s="348">
        <v>13.1075</v>
      </c>
      <c r="Q48" s="348">
        <v>13.717000000000001</v>
      </c>
      <c r="R48" s="348">
        <v>8.3979999999999997</v>
      </c>
      <c r="S48" s="348">
        <v>5.9602000000000004</v>
      </c>
      <c r="T48" s="348">
        <v>5.5289000000000001</v>
      </c>
      <c r="U48" s="354">
        <v>5.5080999999999998</v>
      </c>
      <c r="V48" s="348">
        <v>5.5502000000000002</v>
      </c>
      <c r="W48" s="348">
        <v>6.6227</v>
      </c>
      <c r="X48" s="348" t="s">
        <v>430</v>
      </c>
      <c r="Y48" s="375" t="s">
        <v>430</v>
      </c>
      <c r="Z48" s="348" t="s">
        <v>430</v>
      </c>
      <c r="AA48" s="348">
        <v>6.4821</v>
      </c>
      <c r="AB48" s="348">
        <v>5.4641000000000002</v>
      </c>
      <c r="AC48" s="348">
        <v>5.4763000000000002</v>
      </c>
      <c r="AD48" s="348">
        <v>5.5320999999999998</v>
      </c>
      <c r="AE48" s="348">
        <v>12.2698</v>
      </c>
      <c r="AF48" s="348">
        <v>6.8539000000000003</v>
      </c>
      <c r="AG48" s="569"/>
      <c r="AH48" s="346">
        <v>18</v>
      </c>
      <c r="AI48" s="346">
        <v>5</v>
      </c>
      <c r="AJ48" s="346">
        <v>10</v>
      </c>
      <c r="AK48" s="346">
        <v>17</v>
      </c>
      <c r="AL48" s="346">
        <v>17</v>
      </c>
      <c r="AM48" s="346">
        <v>19</v>
      </c>
      <c r="AN48" s="346">
        <v>19</v>
      </c>
      <c r="AO48" s="572">
        <v>20</v>
      </c>
      <c r="AP48" s="346">
        <v>19</v>
      </c>
      <c r="AQ48" s="346">
        <v>18</v>
      </c>
      <c r="AR48" s="346" t="s">
        <v>430</v>
      </c>
      <c r="AS48" s="346" t="s">
        <v>430</v>
      </c>
      <c r="AT48" s="346" t="s">
        <v>430</v>
      </c>
      <c r="AU48" s="346">
        <v>18</v>
      </c>
      <c r="AV48" s="346">
        <v>19</v>
      </c>
      <c r="AW48" s="346">
        <v>20</v>
      </c>
      <c r="AX48" s="346">
        <v>19</v>
      </c>
      <c r="AY48" s="346">
        <v>18</v>
      </c>
      <c r="AZ48" s="584"/>
      <c r="BA48" s="467">
        <v>9.23</v>
      </c>
      <c r="BB48" s="348">
        <v>84.64</v>
      </c>
      <c r="BC48" s="348" t="s">
        <v>430</v>
      </c>
      <c r="BD48" s="348" t="s">
        <v>430</v>
      </c>
      <c r="BE48" s="375" t="s">
        <v>430</v>
      </c>
      <c r="BF48" s="375">
        <v>6.12</v>
      </c>
      <c r="BG48" s="374"/>
      <c r="BH48" s="594">
        <v>6.12</v>
      </c>
      <c r="BI48" s="348">
        <v>63.13</v>
      </c>
      <c r="BJ48" s="348">
        <v>21.51</v>
      </c>
      <c r="BK48" s="348" t="s">
        <v>430</v>
      </c>
      <c r="BL48" s="348" t="s">
        <v>430</v>
      </c>
      <c r="BM48" s="375">
        <v>1.37</v>
      </c>
      <c r="BN48" s="375" t="s">
        <v>430</v>
      </c>
      <c r="BO48" s="375">
        <v>7.86</v>
      </c>
      <c r="BP48" s="375" t="s">
        <v>430</v>
      </c>
      <c r="BQ48" s="375" t="s">
        <v>430</v>
      </c>
      <c r="BR48" s="374"/>
      <c r="BS48" s="468">
        <v>1.0357360709321599</v>
      </c>
      <c r="BT48" s="348">
        <v>13.6159400822543</v>
      </c>
      <c r="BU48" s="374"/>
      <c r="BV48" s="430" t="s">
        <v>554</v>
      </c>
    </row>
    <row r="49" spans="1:74" s="428" customFormat="1" x14ac:dyDescent="0.25">
      <c r="A49" s="345" t="s">
        <v>7596</v>
      </c>
      <c r="B49" s="374"/>
      <c r="C49" s="719">
        <v>37298</v>
      </c>
      <c r="D49" s="373"/>
      <c r="E49" s="346">
        <v>3709.29</v>
      </c>
      <c r="F49" s="373"/>
      <c r="G49" s="347">
        <v>53.223700000000001</v>
      </c>
      <c r="H49" s="374"/>
      <c r="I49" s="348">
        <v>0.56986000000000003</v>
      </c>
      <c r="J49" s="348">
        <v>7.76</v>
      </c>
      <c r="K49" s="348">
        <v>0.41370000000000001</v>
      </c>
      <c r="L49" s="348">
        <v>0.45205000000000001</v>
      </c>
      <c r="M49" s="362"/>
      <c r="N49" s="350">
        <v>11.387600000000001</v>
      </c>
      <c r="O49" s="348">
        <v>13.1813</v>
      </c>
      <c r="P49" s="348">
        <v>12.068300000000001</v>
      </c>
      <c r="Q49" s="348">
        <v>13.4566</v>
      </c>
      <c r="R49" s="348">
        <v>8.1774000000000004</v>
      </c>
      <c r="S49" s="348">
        <v>6.2819000000000003</v>
      </c>
      <c r="T49" s="348">
        <v>5.9776999999999996</v>
      </c>
      <c r="U49" s="354">
        <v>5.9996999999999998</v>
      </c>
      <c r="V49" s="348">
        <v>6.0378999999999996</v>
      </c>
      <c r="W49" s="348">
        <v>7.1158999999999999</v>
      </c>
      <c r="X49" s="348">
        <v>7.1904000000000003</v>
      </c>
      <c r="Y49" s="375">
        <v>6.2897999999999996</v>
      </c>
      <c r="Z49" s="348">
        <v>6.6435000000000004</v>
      </c>
      <c r="AA49" s="348">
        <v>6.8034999999999997</v>
      </c>
      <c r="AB49" s="348">
        <v>5.9073000000000002</v>
      </c>
      <c r="AC49" s="348">
        <v>5.9664000000000001</v>
      </c>
      <c r="AD49" s="348">
        <v>6.0284000000000004</v>
      </c>
      <c r="AE49" s="348">
        <v>12.3969</v>
      </c>
      <c r="AF49" s="348">
        <v>7.1031000000000004</v>
      </c>
      <c r="AG49" s="569"/>
      <c r="AH49" s="346">
        <v>3</v>
      </c>
      <c r="AI49" s="346">
        <v>20</v>
      </c>
      <c r="AJ49" s="346">
        <v>20</v>
      </c>
      <c r="AK49" s="346">
        <v>19</v>
      </c>
      <c r="AL49" s="346">
        <v>18</v>
      </c>
      <c r="AM49" s="346">
        <v>14</v>
      </c>
      <c r="AN49" s="346">
        <v>10</v>
      </c>
      <c r="AO49" s="572">
        <v>6</v>
      </c>
      <c r="AP49" s="346">
        <v>9</v>
      </c>
      <c r="AQ49" s="346">
        <v>3</v>
      </c>
      <c r="AR49" s="346">
        <v>8</v>
      </c>
      <c r="AS49" s="346">
        <v>9</v>
      </c>
      <c r="AT49" s="346">
        <v>2</v>
      </c>
      <c r="AU49" s="346">
        <v>10</v>
      </c>
      <c r="AV49" s="346">
        <v>7</v>
      </c>
      <c r="AW49" s="346">
        <v>6</v>
      </c>
      <c r="AX49" s="346">
        <v>7</v>
      </c>
      <c r="AY49" s="346">
        <v>17</v>
      </c>
      <c r="AZ49" s="584"/>
      <c r="BA49" s="467">
        <v>1.39</v>
      </c>
      <c r="BB49" s="348">
        <v>88.97</v>
      </c>
      <c r="BC49" s="348" t="s">
        <v>430</v>
      </c>
      <c r="BD49" s="348" t="s">
        <v>430</v>
      </c>
      <c r="BE49" s="375">
        <v>18.010000000000002</v>
      </c>
      <c r="BF49" s="375">
        <v>9.64</v>
      </c>
      <c r="BG49" s="374"/>
      <c r="BH49" s="594">
        <v>9.6300000000000008</v>
      </c>
      <c r="BI49" s="348">
        <v>58.67</v>
      </c>
      <c r="BJ49" s="348">
        <v>30.29</v>
      </c>
      <c r="BK49" s="348" t="s">
        <v>430</v>
      </c>
      <c r="BL49" s="348" t="s">
        <v>430</v>
      </c>
      <c r="BM49" s="375">
        <v>0.11</v>
      </c>
      <c r="BN49" s="375" t="s">
        <v>430</v>
      </c>
      <c r="BO49" s="375">
        <v>1.28</v>
      </c>
      <c r="BP49" s="375" t="s">
        <v>430</v>
      </c>
      <c r="BQ49" s="375">
        <v>18.010000000000002</v>
      </c>
      <c r="BR49" s="374"/>
      <c r="BS49" s="468" t="s">
        <v>430</v>
      </c>
      <c r="BT49" s="348">
        <v>6.1008982841885304</v>
      </c>
      <c r="BU49" s="374"/>
      <c r="BV49" s="430" t="s">
        <v>554</v>
      </c>
    </row>
    <row r="50" spans="1:74" s="428" customFormat="1" x14ac:dyDescent="0.25">
      <c r="A50" s="345" t="s">
        <v>7597</v>
      </c>
      <c r="B50" s="374"/>
      <c r="C50" s="719">
        <v>44419</v>
      </c>
      <c r="D50" s="373"/>
      <c r="E50" s="346">
        <v>3720.84</v>
      </c>
      <c r="F50" s="373"/>
      <c r="G50" s="347">
        <v>1333.7659000000001</v>
      </c>
      <c r="H50" s="374"/>
      <c r="I50" s="348">
        <v>0.58204999999999996</v>
      </c>
      <c r="J50" s="348">
        <v>7.52</v>
      </c>
      <c r="K50" s="348">
        <v>0.54</v>
      </c>
      <c r="L50" s="348">
        <v>0.57999999999999996</v>
      </c>
      <c r="M50" s="362"/>
      <c r="N50" s="350">
        <v>10.3911</v>
      </c>
      <c r="O50" s="348">
        <v>14.3613</v>
      </c>
      <c r="P50" s="348">
        <v>13.1127</v>
      </c>
      <c r="Q50" s="348">
        <v>14.4199</v>
      </c>
      <c r="R50" s="348">
        <v>8.6311999999999998</v>
      </c>
      <c r="S50" s="348">
        <v>6.2617000000000003</v>
      </c>
      <c r="T50" s="348">
        <v>5.7087000000000003</v>
      </c>
      <c r="U50" s="354">
        <v>5.7263000000000002</v>
      </c>
      <c r="V50" s="348">
        <v>5.8170999999999999</v>
      </c>
      <c r="W50" s="348">
        <v>6.9279000000000002</v>
      </c>
      <c r="X50" s="348">
        <v>6.9973999999999998</v>
      </c>
      <c r="Y50" s="375" t="s">
        <v>430</v>
      </c>
      <c r="Z50" s="348" t="s">
        <v>430</v>
      </c>
      <c r="AA50" s="348">
        <v>6.7572000000000001</v>
      </c>
      <c r="AB50" s="348">
        <v>5.6116000000000001</v>
      </c>
      <c r="AC50" s="348">
        <v>5.6988000000000003</v>
      </c>
      <c r="AD50" s="348">
        <v>5.7933000000000003</v>
      </c>
      <c r="AE50" s="348">
        <v>12.8621</v>
      </c>
      <c r="AF50" s="348">
        <v>6.1119000000000003</v>
      </c>
      <c r="AG50" s="569"/>
      <c r="AH50" s="346">
        <v>6</v>
      </c>
      <c r="AI50" s="346">
        <v>4</v>
      </c>
      <c r="AJ50" s="346">
        <v>9</v>
      </c>
      <c r="AK50" s="346">
        <v>7</v>
      </c>
      <c r="AL50" s="346">
        <v>15</v>
      </c>
      <c r="AM50" s="346">
        <v>15</v>
      </c>
      <c r="AN50" s="346">
        <v>17</v>
      </c>
      <c r="AO50" s="572">
        <v>17</v>
      </c>
      <c r="AP50" s="346">
        <v>17</v>
      </c>
      <c r="AQ50" s="346">
        <v>14</v>
      </c>
      <c r="AR50" s="346">
        <v>12</v>
      </c>
      <c r="AS50" s="346" t="s">
        <v>430</v>
      </c>
      <c r="AT50" s="346" t="s">
        <v>430</v>
      </c>
      <c r="AU50" s="346">
        <v>15</v>
      </c>
      <c r="AV50" s="346">
        <v>17</v>
      </c>
      <c r="AW50" s="346">
        <v>17</v>
      </c>
      <c r="AX50" s="346">
        <v>17</v>
      </c>
      <c r="AY50" s="346">
        <v>8</v>
      </c>
      <c r="AZ50" s="584"/>
      <c r="BA50" s="467">
        <v>13.93</v>
      </c>
      <c r="BB50" s="348">
        <v>80.81</v>
      </c>
      <c r="BC50" s="348" t="s">
        <v>430</v>
      </c>
      <c r="BD50" s="348" t="s">
        <v>430</v>
      </c>
      <c r="BE50" s="375" t="s">
        <v>430</v>
      </c>
      <c r="BF50" s="375">
        <v>5.26</v>
      </c>
      <c r="BG50" s="374"/>
      <c r="BH50" s="594">
        <v>5.26</v>
      </c>
      <c r="BI50" s="348">
        <v>45.43</v>
      </c>
      <c r="BJ50" s="348">
        <v>35.380000000000003</v>
      </c>
      <c r="BK50" s="348" t="s">
        <v>430</v>
      </c>
      <c r="BL50" s="348" t="s">
        <v>430</v>
      </c>
      <c r="BM50" s="375">
        <v>1.72</v>
      </c>
      <c r="BN50" s="375" t="s">
        <v>430</v>
      </c>
      <c r="BO50" s="375">
        <v>12.21</v>
      </c>
      <c r="BP50" s="375" t="s">
        <v>430</v>
      </c>
      <c r="BQ50" s="375" t="s">
        <v>430</v>
      </c>
      <c r="BR50" s="374"/>
      <c r="BS50" s="468">
        <v>2.6774218102677398</v>
      </c>
      <c r="BT50" s="348">
        <v>8.6888404908688806</v>
      </c>
      <c r="BU50" s="374"/>
      <c r="BV50" s="430" t="s">
        <v>554</v>
      </c>
    </row>
    <row r="51" spans="1:74" s="428" customFormat="1" x14ac:dyDescent="0.25">
      <c r="A51" s="345" t="s">
        <v>7598</v>
      </c>
      <c r="B51" s="374"/>
      <c r="C51" s="719">
        <v>43635</v>
      </c>
      <c r="D51" s="373"/>
      <c r="E51" s="346">
        <v>4063.62</v>
      </c>
      <c r="F51" s="373"/>
      <c r="G51" s="347">
        <v>1461.8209999999999</v>
      </c>
      <c r="H51" s="374"/>
      <c r="I51" s="348">
        <v>0.49</v>
      </c>
      <c r="J51" s="348">
        <v>7.52</v>
      </c>
      <c r="K51" s="348">
        <v>0.49</v>
      </c>
      <c r="L51" s="348">
        <v>0.49</v>
      </c>
      <c r="M51" s="362"/>
      <c r="N51" s="350">
        <v>11.009600000000001</v>
      </c>
      <c r="O51" s="348">
        <v>13.7951</v>
      </c>
      <c r="P51" s="348">
        <v>12.844900000000001</v>
      </c>
      <c r="Q51" s="348">
        <v>13.888</v>
      </c>
      <c r="R51" s="348">
        <v>8.5632000000000001</v>
      </c>
      <c r="S51" s="348">
        <v>6.5007999999999999</v>
      </c>
      <c r="T51" s="348">
        <v>5.8968999999999996</v>
      </c>
      <c r="U51" s="354">
        <v>5.9021999999999997</v>
      </c>
      <c r="V51" s="348">
        <v>6.0313999999999997</v>
      </c>
      <c r="W51" s="348">
        <v>6.9859</v>
      </c>
      <c r="X51" s="348">
        <v>6.9710999999999999</v>
      </c>
      <c r="Y51" s="375">
        <v>6.0221999999999998</v>
      </c>
      <c r="Z51" s="348" t="s">
        <v>430</v>
      </c>
      <c r="AA51" s="348">
        <v>6.9225000000000003</v>
      </c>
      <c r="AB51" s="348">
        <v>5.7991999999999999</v>
      </c>
      <c r="AC51" s="348">
        <v>5.8723000000000001</v>
      </c>
      <c r="AD51" s="348">
        <v>6.0084</v>
      </c>
      <c r="AE51" s="348">
        <v>12.403499999999999</v>
      </c>
      <c r="AF51" s="348">
        <v>5.5716000000000001</v>
      </c>
      <c r="AG51" s="569"/>
      <c r="AH51" s="346">
        <v>4</v>
      </c>
      <c r="AI51" s="346">
        <v>11</v>
      </c>
      <c r="AJ51" s="346">
        <v>15</v>
      </c>
      <c r="AK51" s="346">
        <v>16</v>
      </c>
      <c r="AL51" s="346">
        <v>16</v>
      </c>
      <c r="AM51" s="346">
        <v>4</v>
      </c>
      <c r="AN51" s="346">
        <v>13</v>
      </c>
      <c r="AO51" s="572">
        <v>14</v>
      </c>
      <c r="AP51" s="346">
        <v>11</v>
      </c>
      <c r="AQ51" s="346">
        <v>12</v>
      </c>
      <c r="AR51" s="346">
        <v>13</v>
      </c>
      <c r="AS51" s="346">
        <v>12</v>
      </c>
      <c r="AT51" s="346" t="s">
        <v>430</v>
      </c>
      <c r="AU51" s="346">
        <v>5</v>
      </c>
      <c r="AV51" s="346">
        <v>13</v>
      </c>
      <c r="AW51" s="346">
        <v>14</v>
      </c>
      <c r="AX51" s="346">
        <v>12</v>
      </c>
      <c r="AY51" s="346">
        <v>16</v>
      </c>
      <c r="AZ51" s="584"/>
      <c r="BA51" s="467">
        <v>8.64</v>
      </c>
      <c r="BB51" s="348">
        <v>82.65</v>
      </c>
      <c r="BC51" s="348" t="s">
        <v>430</v>
      </c>
      <c r="BD51" s="348" t="s">
        <v>430</v>
      </c>
      <c r="BE51" s="375" t="s">
        <v>430</v>
      </c>
      <c r="BF51" s="375">
        <v>8.7100000000000009</v>
      </c>
      <c r="BG51" s="374"/>
      <c r="BH51" s="594">
        <v>8.7100000000000009</v>
      </c>
      <c r="BI51" s="348">
        <v>54.4</v>
      </c>
      <c r="BJ51" s="348">
        <v>28.25</v>
      </c>
      <c r="BK51" s="348" t="s">
        <v>430</v>
      </c>
      <c r="BL51" s="348" t="s">
        <v>430</v>
      </c>
      <c r="BM51" s="375">
        <v>1.17</v>
      </c>
      <c r="BN51" s="375" t="s">
        <v>430</v>
      </c>
      <c r="BO51" s="375">
        <v>7.47</v>
      </c>
      <c r="BP51" s="375" t="s">
        <v>430</v>
      </c>
      <c r="BQ51" s="375" t="s">
        <v>430</v>
      </c>
      <c r="BR51" s="374"/>
      <c r="BS51" s="468">
        <v>5.7520646299999996</v>
      </c>
      <c r="BT51" s="348">
        <v>11.13655398</v>
      </c>
      <c r="BU51" s="374"/>
      <c r="BV51" s="430" t="s">
        <v>554</v>
      </c>
    </row>
    <row r="52" spans="1:74" s="428" customFormat="1" x14ac:dyDescent="0.25">
      <c r="A52" s="345" t="s">
        <v>7599</v>
      </c>
      <c r="B52" s="374"/>
      <c r="C52" s="719">
        <v>39626</v>
      </c>
      <c r="D52" s="373"/>
      <c r="E52" s="346">
        <v>2267.9899999999998</v>
      </c>
      <c r="F52" s="373"/>
      <c r="G52" s="347">
        <v>30.022400000000001</v>
      </c>
      <c r="H52" s="374"/>
      <c r="I52" s="348">
        <v>0.57999999999999996</v>
      </c>
      <c r="J52" s="348">
        <v>7.68</v>
      </c>
      <c r="K52" s="348">
        <v>0.57999999999999996</v>
      </c>
      <c r="L52" s="348">
        <v>0.62</v>
      </c>
      <c r="M52" s="362"/>
      <c r="N52" s="350">
        <v>10.3369</v>
      </c>
      <c r="O52" s="348">
        <v>13.5505</v>
      </c>
      <c r="P52" s="348">
        <v>12.5525</v>
      </c>
      <c r="Q52" s="348">
        <v>12.9511</v>
      </c>
      <c r="R52" s="348">
        <v>8.1029</v>
      </c>
      <c r="S52" s="348">
        <v>5.9866999999999999</v>
      </c>
      <c r="T52" s="348">
        <v>5.4965999999999999</v>
      </c>
      <c r="U52" s="354">
        <v>5.5446999999999997</v>
      </c>
      <c r="V52" s="348">
        <v>5.5401999999999996</v>
      </c>
      <c r="W52" s="348">
        <v>6.52</v>
      </c>
      <c r="X52" s="348">
        <v>6.5523999999999996</v>
      </c>
      <c r="Y52" s="375">
        <v>5.5495000000000001</v>
      </c>
      <c r="Z52" s="348">
        <v>6.2743000000000002</v>
      </c>
      <c r="AA52" s="348">
        <v>6.4444999999999997</v>
      </c>
      <c r="AB52" s="348">
        <v>5.3876999999999997</v>
      </c>
      <c r="AC52" s="348">
        <v>5.5172999999999996</v>
      </c>
      <c r="AD52" s="348">
        <v>5.5317999999999996</v>
      </c>
      <c r="AE52" s="348">
        <v>11.7957</v>
      </c>
      <c r="AF52" s="348">
        <v>6.3029000000000002</v>
      </c>
      <c r="AG52" s="569"/>
      <c r="AH52" s="346">
        <v>7</v>
      </c>
      <c r="AI52" s="346">
        <v>16</v>
      </c>
      <c r="AJ52" s="346">
        <v>18</v>
      </c>
      <c r="AK52" s="346">
        <v>20</v>
      </c>
      <c r="AL52" s="346">
        <v>20</v>
      </c>
      <c r="AM52" s="346">
        <v>18</v>
      </c>
      <c r="AN52" s="346">
        <v>20</v>
      </c>
      <c r="AO52" s="572">
        <v>19</v>
      </c>
      <c r="AP52" s="346">
        <v>20</v>
      </c>
      <c r="AQ52" s="346">
        <v>19</v>
      </c>
      <c r="AR52" s="346">
        <v>18</v>
      </c>
      <c r="AS52" s="346">
        <v>17</v>
      </c>
      <c r="AT52" s="346">
        <v>9</v>
      </c>
      <c r="AU52" s="346">
        <v>19</v>
      </c>
      <c r="AV52" s="346">
        <v>20</v>
      </c>
      <c r="AW52" s="346">
        <v>19</v>
      </c>
      <c r="AX52" s="346">
        <v>20</v>
      </c>
      <c r="AY52" s="346">
        <v>20</v>
      </c>
      <c r="AZ52" s="584"/>
      <c r="BA52" s="467">
        <v>7.46</v>
      </c>
      <c r="BB52" s="348">
        <v>89.36</v>
      </c>
      <c r="BC52" s="348" t="s">
        <v>430</v>
      </c>
      <c r="BD52" s="348" t="s">
        <v>430</v>
      </c>
      <c r="BE52" s="375" t="s">
        <v>430</v>
      </c>
      <c r="BF52" s="375">
        <v>3.18</v>
      </c>
      <c r="BG52" s="374"/>
      <c r="BH52" s="594">
        <v>3.18</v>
      </c>
      <c r="BI52" s="348">
        <v>70.98</v>
      </c>
      <c r="BJ52" s="348">
        <v>18.38</v>
      </c>
      <c r="BK52" s="348" t="s">
        <v>430</v>
      </c>
      <c r="BL52" s="348" t="s">
        <v>430</v>
      </c>
      <c r="BM52" s="375" t="s">
        <v>430</v>
      </c>
      <c r="BN52" s="375" t="s">
        <v>430</v>
      </c>
      <c r="BO52" s="375">
        <v>7.46</v>
      </c>
      <c r="BP52" s="375" t="s">
        <v>430</v>
      </c>
      <c r="BQ52" s="375" t="s">
        <v>430</v>
      </c>
      <c r="BR52" s="374"/>
      <c r="BS52" s="468" t="s">
        <v>430</v>
      </c>
      <c r="BT52" s="348">
        <v>9.2274687272317593</v>
      </c>
      <c r="BU52" s="374"/>
      <c r="BV52" s="430" t="s">
        <v>554</v>
      </c>
    </row>
    <row r="53" spans="1:74" s="428" customFormat="1" x14ac:dyDescent="0.25">
      <c r="A53" s="345" t="s">
        <v>7600</v>
      </c>
      <c r="B53" s="374"/>
      <c r="C53" s="719">
        <v>43369</v>
      </c>
      <c r="D53" s="373"/>
      <c r="E53" s="346">
        <v>1414.67</v>
      </c>
      <c r="F53" s="373"/>
      <c r="G53" s="347">
        <v>15.896599999999999</v>
      </c>
      <c r="H53" s="374"/>
      <c r="I53" s="348">
        <v>0.56000000000000005</v>
      </c>
      <c r="J53" s="348">
        <v>7.67</v>
      </c>
      <c r="K53" s="348">
        <v>0.56000000000000005</v>
      </c>
      <c r="L53" s="348">
        <v>0.56000000000000005</v>
      </c>
      <c r="M53" s="362"/>
      <c r="N53" s="350">
        <v>9.8758999999999997</v>
      </c>
      <c r="O53" s="348">
        <v>13.8689</v>
      </c>
      <c r="P53" s="348">
        <v>12.889900000000001</v>
      </c>
      <c r="Q53" s="348">
        <v>14.0321</v>
      </c>
      <c r="R53" s="348">
        <v>8.7827999999999999</v>
      </c>
      <c r="S53" s="348">
        <v>6.3288000000000002</v>
      </c>
      <c r="T53" s="348">
        <v>5.8906000000000001</v>
      </c>
      <c r="U53" s="354">
        <v>5.9161000000000001</v>
      </c>
      <c r="V53" s="348">
        <v>6.0056000000000003</v>
      </c>
      <c r="W53" s="348">
        <v>7.0103999999999997</v>
      </c>
      <c r="X53" s="348">
        <v>7.0670000000000002</v>
      </c>
      <c r="Y53" s="375">
        <v>6.2027000000000001</v>
      </c>
      <c r="Z53" s="348" t="s">
        <v>430</v>
      </c>
      <c r="AA53" s="348">
        <v>6.7949000000000002</v>
      </c>
      <c r="AB53" s="348">
        <v>5.7880000000000003</v>
      </c>
      <c r="AC53" s="348">
        <v>5.8779000000000003</v>
      </c>
      <c r="AD53" s="348">
        <v>5.9806999999999997</v>
      </c>
      <c r="AE53" s="348">
        <v>12.798</v>
      </c>
      <c r="AF53" s="348">
        <v>6.1786000000000003</v>
      </c>
      <c r="AG53" s="569"/>
      <c r="AH53" s="346">
        <v>13</v>
      </c>
      <c r="AI53" s="346">
        <v>10</v>
      </c>
      <c r="AJ53" s="346">
        <v>13</v>
      </c>
      <c r="AK53" s="346">
        <v>15</v>
      </c>
      <c r="AL53" s="346">
        <v>6</v>
      </c>
      <c r="AM53" s="346">
        <v>12</v>
      </c>
      <c r="AN53" s="346">
        <v>14</v>
      </c>
      <c r="AO53" s="572">
        <v>13</v>
      </c>
      <c r="AP53" s="346">
        <v>14</v>
      </c>
      <c r="AQ53" s="346">
        <v>10</v>
      </c>
      <c r="AR53" s="346">
        <v>10</v>
      </c>
      <c r="AS53" s="346">
        <v>10</v>
      </c>
      <c r="AT53" s="346" t="s">
        <v>430</v>
      </c>
      <c r="AU53" s="346">
        <v>11</v>
      </c>
      <c r="AV53" s="346">
        <v>14</v>
      </c>
      <c r="AW53" s="346">
        <v>13</v>
      </c>
      <c r="AX53" s="346">
        <v>14</v>
      </c>
      <c r="AY53" s="346">
        <v>9</v>
      </c>
      <c r="AZ53" s="584"/>
      <c r="BA53" s="467">
        <v>7.46</v>
      </c>
      <c r="BB53" s="348">
        <v>86.03</v>
      </c>
      <c r="BC53" s="348" t="s">
        <v>430</v>
      </c>
      <c r="BD53" s="348" t="s">
        <v>430</v>
      </c>
      <c r="BE53" s="375" t="s">
        <v>430</v>
      </c>
      <c r="BF53" s="375">
        <v>6.51</v>
      </c>
      <c r="BG53" s="374"/>
      <c r="BH53" s="594">
        <v>6.51</v>
      </c>
      <c r="BI53" s="348">
        <v>59.9</v>
      </c>
      <c r="BJ53" s="348">
        <v>26.13</v>
      </c>
      <c r="BK53" s="348" t="s">
        <v>430</v>
      </c>
      <c r="BL53" s="348" t="s">
        <v>430</v>
      </c>
      <c r="BM53" s="375" t="s">
        <v>430</v>
      </c>
      <c r="BN53" s="375" t="s">
        <v>430</v>
      </c>
      <c r="BO53" s="375">
        <v>7.46</v>
      </c>
      <c r="BP53" s="375" t="s">
        <v>430</v>
      </c>
      <c r="BQ53" s="375" t="s">
        <v>430</v>
      </c>
      <c r="BR53" s="374"/>
      <c r="BS53" s="468" t="s">
        <v>430</v>
      </c>
      <c r="BT53" s="348">
        <v>12.7709370587229</v>
      </c>
      <c r="BU53" s="374"/>
      <c r="BV53" s="430" t="s">
        <v>554</v>
      </c>
    </row>
    <row r="54" spans="1:74" x14ac:dyDescent="0.25">
      <c r="A54" s="318" t="s">
        <v>93</v>
      </c>
      <c r="B54" s="66"/>
      <c r="C54" s="720"/>
      <c r="D54" s="43"/>
      <c r="E54" s="51"/>
      <c r="F54" s="43"/>
      <c r="G54" s="55"/>
      <c r="H54" s="66"/>
      <c r="I54" s="59"/>
      <c r="J54" s="59"/>
      <c r="K54" s="59"/>
      <c r="L54" s="59"/>
      <c r="M54" s="258"/>
      <c r="N54" s="70">
        <v>10.045199999999999</v>
      </c>
      <c r="O54" s="59">
        <v>13.9329</v>
      </c>
      <c r="P54" s="59">
        <v>13.0381</v>
      </c>
      <c r="Q54" s="59">
        <v>14.1853</v>
      </c>
      <c r="R54" s="59">
        <v>8.6440999999999999</v>
      </c>
      <c r="S54" s="59">
        <v>6.3316999999999997</v>
      </c>
      <c r="T54" s="59">
        <v>5.8901000000000003</v>
      </c>
      <c r="U54" s="88">
        <v>5.8949999999999996</v>
      </c>
      <c r="V54" s="59">
        <v>5.9588999999999999</v>
      </c>
      <c r="W54" s="59">
        <v>6.9343000000000004</v>
      </c>
      <c r="X54" s="59">
        <v>7.0244999999999997</v>
      </c>
      <c r="Y54" s="276">
        <v>6.1936</v>
      </c>
      <c r="Z54" s="59">
        <v>6.3922999999999996</v>
      </c>
      <c r="AA54" s="59">
        <v>6.7934999999999999</v>
      </c>
      <c r="AB54" s="59">
        <v>5.8042999999999996</v>
      </c>
      <c r="AC54" s="59">
        <v>5.8665000000000003</v>
      </c>
      <c r="AD54" s="59">
        <v>5.9385000000000003</v>
      </c>
      <c r="AE54" s="59">
        <v>12.7469</v>
      </c>
      <c r="AF54" s="59">
        <v>6.7089999999999996</v>
      </c>
      <c r="AG54" s="553"/>
      <c r="AH54" s="51">
        <v>20</v>
      </c>
      <c r="AI54" s="51">
        <v>20</v>
      </c>
      <c r="AJ54" s="51">
        <v>20</v>
      </c>
      <c r="AK54" s="51">
        <v>20</v>
      </c>
      <c r="AL54" s="51">
        <v>20</v>
      </c>
      <c r="AM54" s="51">
        <v>20</v>
      </c>
      <c r="AN54" s="51">
        <v>20</v>
      </c>
      <c r="AO54" s="560">
        <v>20</v>
      </c>
      <c r="AP54" s="51">
        <v>20</v>
      </c>
      <c r="AQ54" s="51">
        <v>20</v>
      </c>
      <c r="AR54" s="51">
        <v>19</v>
      </c>
      <c r="AS54" s="51">
        <v>17</v>
      </c>
      <c r="AT54" s="51">
        <v>14</v>
      </c>
      <c r="AU54" s="51">
        <v>20</v>
      </c>
      <c r="AV54" s="51">
        <v>20</v>
      </c>
      <c r="AW54" s="51">
        <v>20</v>
      </c>
      <c r="AX54" s="51">
        <v>20</v>
      </c>
      <c r="AY54" s="51">
        <v>20</v>
      </c>
      <c r="AZ54" s="579"/>
      <c r="BA54" s="577"/>
      <c r="BB54" s="59"/>
      <c r="BC54" s="59"/>
      <c r="BD54" s="59"/>
      <c r="BE54" s="276"/>
      <c r="BF54" s="276"/>
      <c r="BG54" s="66"/>
      <c r="BH54" s="586"/>
      <c r="BI54" s="59"/>
      <c r="BJ54" s="59"/>
      <c r="BK54" s="59"/>
      <c r="BL54" s="59"/>
      <c r="BM54" s="276"/>
      <c r="BN54" s="587"/>
      <c r="BO54" s="587"/>
      <c r="BP54" s="587"/>
      <c r="BQ54" s="587"/>
      <c r="BR54" s="602"/>
      <c r="BS54" s="267"/>
      <c r="BT54" s="59"/>
      <c r="BU54" s="66"/>
      <c r="BV54" s="34"/>
    </row>
    <row r="55" spans="1:74" x14ac:dyDescent="0.25">
      <c r="A55" s="320" t="s">
        <v>94</v>
      </c>
      <c r="B55" s="67"/>
      <c r="C55" s="721"/>
      <c r="D55" s="44"/>
      <c r="E55" s="52"/>
      <c r="F55" s="44"/>
      <c r="G55" s="56"/>
      <c r="H55" s="67"/>
      <c r="I55" s="60"/>
      <c r="J55" s="60"/>
      <c r="K55" s="60"/>
      <c r="L55" s="60"/>
      <c r="M55" s="259"/>
      <c r="N55" s="71">
        <v>11.671099999999999</v>
      </c>
      <c r="O55" s="60">
        <v>15.1036</v>
      </c>
      <c r="P55" s="60">
        <v>13.9834</v>
      </c>
      <c r="Q55" s="60">
        <v>15.1921</v>
      </c>
      <c r="R55" s="60">
        <v>9.0257000000000005</v>
      </c>
      <c r="S55" s="60">
        <v>6.5720999999999998</v>
      </c>
      <c r="T55" s="60">
        <v>6.0824999999999996</v>
      </c>
      <c r="U55" s="89">
        <v>6.0515999999999996</v>
      </c>
      <c r="V55" s="60">
        <v>6.1083999999999996</v>
      </c>
      <c r="W55" s="60">
        <v>7.1517999999999997</v>
      </c>
      <c r="X55" s="60">
        <v>7.2643000000000004</v>
      </c>
      <c r="Y55" s="277">
        <v>6.4598000000000004</v>
      </c>
      <c r="Z55" s="60">
        <v>6.7092999999999998</v>
      </c>
      <c r="AA55" s="60">
        <v>7.0758999999999999</v>
      </c>
      <c r="AB55" s="60">
        <v>6.0170000000000003</v>
      </c>
      <c r="AC55" s="60">
        <v>6.0210999999999997</v>
      </c>
      <c r="AD55" s="60">
        <v>6.0879000000000003</v>
      </c>
      <c r="AE55" s="60">
        <v>13.431800000000001</v>
      </c>
      <c r="AF55" s="60">
        <v>7.3070000000000004</v>
      </c>
      <c r="AG55" s="554"/>
      <c r="AH55" s="52"/>
      <c r="AI55" s="52"/>
      <c r="AJ55" s="52"/>
      <c r="AK55" s="52"/>
      <c r="AL55" s="52"/>
      <c r="AM55" s="52"/>
      <c r="AN55" s="52"/>
      <c r="AO55" s="561"/>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596"/>
      <c r="BS55" s="268"/>
      <c r="BT55" s="60"/>
      <c r="BU55" s="67"/>
      <c r="BV55" s="26"/>
    </row>
    <row r="56" spans="1:74" x14ac:dyDescent="0.25">
      <c r="A56" s="320" t="s">
        <v>95</v>
      </c>
      <c r="B56" s="67"/>
      <c r="C56" s="721"/>
      <c r="D56" s="44"/>
      <c r="E56" s="52"/>
      <c r="F56" s="44"/>
      <c r="G56" s="56"/>
      <c r="H56" s="67"/>
      <c r="I56" s="60"/>
      <c r="J56" s="60"/>
      <c r="K56" s="60"/>
      <c r="L56" s="60"/>
      <c r="M56" s="259"/>
      <c r="N56" s="71">
        <v>7.4828000000000001</v>
      </c>
      <c r="O56" s="60">
        <v>13.1813</v>
      </c>
      <c r="P56" s="60">
        <v>12.068300000000001</v>
      </c>
      <c r="Q56" s="60">
        <v>12.9511</v>
      </c>
      <c r="R56" s="60">
        <v>8.1029</v>
      </c>
      <c r="S56" s="60">
        <v>5.9048999999999996</v>
      </c>
      <c r="T56" s="60">
        <v>5.4965999999999999</v>
      </c>
      <c r="U56" s="89">
        <v>5.5080999999999998</v>
      </c>
      <c r="V56" s="60">
        <v>5.5401999999999996</v>
      </c>
      <c r="W56" s="60">
        <v>6.3037999999999998</v>
      </c>
      <c r="X56" s="60">
        <v>6.3333000000000004</v>
      </c>
      <c r="Y56" s="277">
        <v>5.5495000000000001</v>
      </c>
      <c r="Z56" s="60">
        <v>5.8536999999999999</v>
      </c>
      <c r="AA56" s="60">
        <v>6.4273999999999996</v>
      </c>
      <c r="AB56" s="60">
        <v>5.3876999999999997</v>
      </c>
      <c r="AC56" s="60">
        <v>5.4763000000000002</v>
      </c>
      <c r="AD56" s="60">
        <v>5.5317999999999996</v>
      </c>
      <c r="AE56" s="60">
        <v>11.7957</v>
      </c>
      <c r="AF56" s="60">
        <v>5.5716000000000001</v>
      </c>
      <c r="AG56" s="554"/>
      <c r="AH56" s="52"/>
      <c r="AI56" s="52"/>
      <c r="AJ56" s="52"/>
      <c r="AK56" s="52"/>
      <c r="AL56" s="52"/>
      <c r="AM56" s="52"/>
      <c r="AN56" s="52"/>
      <c r="AO56" s="561"/>
      <c r="AP56" s="52"/>
      <c r="AQ56" s="52"/>
      <c r="AR56" s="52"/>
      <c r="AS56" s="52"/>
      <c r="AT56" s="52"/>
      <c r="AU56" s="52"/>
      <c r="AV56" s="52"/>
      <c r="AW56" s="52"/>
      <c r="AX56" s="52"/>
      <c r="AY56" s="52"/>
      <c r="AZ56" s="580"/>
      <c r="BA56" s="551"/>
      <c r="BB56" s="60"/>
      <c r="BC56" s="60"/>
      <c r="BD56" s="60"/>
      <c r="BE56" s="277"/>
      <c r="BF56" s="277"/>
      <c r="BG56" s="67"/>
      <c r="BH56" s="588"/>
      <c r="BI56" s="60"/>
      <c r="BJ56" s="60"/>
      <c r="BK56" s="60"/>
      <c r="BL56" s="60"/>
      <c r="BM56" s="277"/>
      <c r="BN56" s="589"/>
      <c r="BO56" s="589"/>
      <c r="BP56" s="589"/>
      <c r="BQ56" s="589"/>
      <c r="BR56" s="596"/>
      <c r="BS56" s="268"/>
      <c r="BT56" s="60"/>
      <c r="BU56" s="67"/>
      <c r="BV56" s="26"/>
    </row>
    <row r="57" spans="1:74" x14ac:dyDescent="0.25">
      <c r="A57" s="321" t="s">
        <v>96</v>
      </c>
      <c r="B57" s="68"/>
      <c r="C57" s="722"/>
      <c r="D57" s="45"/>
      <c r="E57" s="53"/>
      <c r="F57" s="45"/>
      <c r="G57" s="57"/>
      <c r="H57" s="68"/>
      <c r="I57" s="61"/>
      <c r="J57" s="61"/>
      <c r="K57" s="61"/>
      <c r="L57" s="61"/>
      <c r="M57" s="262"/>
      <c r="N57" s="72">
        <v>9.9762000000000004</v>
      </c>
      <c r="O57" s="61">
        <v>13.832000000000001</v>
      </c>
      <c r="P57" s="61">
        <v>13.1051</v>
      </c>
      <c r="Q57" s="61">
        <v>14.2079</v>
      </c>
      <c r="R57" s="61">
        <v>8.7142999999999997</v>
      </c>
      <c r="S57" s="61">
        <v>6.3879999999999999</v>
      </c>
      <c r="T57" s="61">
        <v>5.9680999999999997</v>
      </c>
      <c r="U57" s="90">
        <v>5.9692499999999997</v>
      </c>
      <c r="V57" s="61">
        <v>6.0333500000000004</v>
      </c>
      <c r="W57" s="61">
        <v>7.0022000000000002</v>
      </c>
      <c r="X57" s="61">
        <v>7.0670000000000002</v>
      </c>
      <c r="Y57" s="279">
        <v>6.2897999999999996</v>
      </c>
      <c r="Z57" s="61">
        <v>6.5114999999999998</v>
      </c>
      <c r="AA57" s="61">
        <v>6.7991999999999999</v>
      </c>
      <c r="AB57" s="61">
        <v>5.8722000000000003</v>
      </c>
      <c r="AC57" s="61">
        <v>5.9391999999999996</v>
      </c>
      <c r="AD57" s="61">
        <v>6.0152000000000001</v>
      </c>
      <c r="AE57" s="61">
        <v>12.7745</v>
      </c>
      <c r="AF57" s="61">
        <v>6.8422999999999998</v>
      </c>
      <c r="AG57" s="556"/>
      <c r="AH57" s="53"/>
      <c r="AI57" s="53"/>
      <c r="AJ57" s="53"/>
      <c r="AK57" s="53"/>
      <c r="AL57" s="53"/>
      <c r="AM57" s="53"/>
      <c r="AN57" s="53"/>
      <c r="AO57" s="563"/>
      <c r="AP57" s="53"/>
      <c r="AQ57" s="53"/>
      <c r="AR57" s="53"/>
      <c r="AS57" s="53"/>
      <c r="AT57" s="53"/>
      <c r="AU57" s="53"/>
      <c r="AV57" s="53"/>
      <c r="AW57" s="53"/>
      <c r="AX57" s="53"/>
      <c r="AY57" s="53"/>
      <c r="AZ57" s="581"/>
      <c r="BA57" s="578"/>
      <c r="BB57" s="61"/>
      <c r="BC57" s="61"/>
      <c r="BD57" s="61"/>
      <c r="BE57" s="279"/>
      <c r="BF57" s="279"/>
      <c r="BG57" s="68"/>
      <c r="BH57" s="590"/>
      <c r="BI57" s="61"/>
      <c r="BJ57" s="61"/>
      <c r="BK57" s="61"/>
      <c r="BL57" s="61"/>
      <c r="BM57" s="279"/>
      <c r="BN57" s="591"/>
      <c r="BO57" s="591"/>
      <c r="BP57" s="591"/>
      <c r="BQ57" s="591"/>
      <c r="BR57" s="603"/>
      <c r="BS57" s="270"/>
      <c r="BT57" s="61"/>
      <c r="BU57" s="68"/>
      <c r="BV57" s="272"/>
    </row>
    <row r="58" spans="1:74" ht="14.5" x14ac:dyDescent="0.25">
      <c r="A58" s="323" t="s">
        <v>241</v>
      </c>
      <c r="B58" s="69"/>
      <c r="C58" s="723"/>
      <c r="D58" s="46"/>
      <c r="E58" s="54"/>
      <c r="F58" s="46"/>
      <c r="G58" s="58"/>
      <c r="H58" s="69"/>
      <c r="I58" s="62"/>
      <c r="J58" s="62"/>
      <c r="K58" s="62"/>
      <c r="L58" s="62"/>
      <c r="M58" s="263"/>
      <c r="N58" s="73"/>
      <c r="O58" s="62"/>
      <c r="P58" s="62"/>
      <c r="Q58" s="62"/>
      <c r="R58" s="62"/>
      <c r="S58" s="62"/>
      <c r="T58" s="62"/>
      <c r="U58" s="91"/>
      <c r="V58" s="62"/>
      <c r="W58" s="62"/>
      <c r="X58" s="62"/>
      <c r="Y58" s="245"/>
      <c r="Z58" s="62"/>
      <c r="AA58" s="62"/>
      <c r="AB58" s="62"/>
      <c r="AC58" s="62"/>
      <c r="AD58" s="62"/>
      <c r="AE58" s="62"/>
      <c r="AF58" s="62"/>
      <c r="AG58" s="557"/>
      <c r="AH58" s="54"/>
      <c r="AI58" s="54"/>
      <c r="AJ58" s="54"/>
      <c r="AK58" s="54"/>
      <c r="AL58" s="54"/>
      <c r="AM58" s="54"/>
      <c r="AN58" s="54"/>
      <c r="AO58" s="564"/>
      <c r="AP58" s="54"/>
      <c r="AQ58" s="54"/>
      <c r="AR58" s="54"/>
      <c r="AS58" s="54"/>
      <c r="AT58" s="54"/>
      <c r="AU58" s="54"/>
      <c r="AV58" s="54"/>
      <c r="AW58" s="54"/>
      <c r="AX58" s="54"/>
      <c r="AY58" s="54"/>
      <c r="AZ58" s="582"/>
      <c r="BA58" s="280"/>
      <c r="BB58" s="62"/>
      <c r="BC58" s="62"/>
      <c r="BD58" s="62"/>
      <c r="BE58" s="245"/>
      <c r="BF58" s="245"/>
      <c r="BG58" s="69"/>
      <c r="BH58" s="585"/>
      <c r="BI58" s="62"/>
      <c r="BJ58" s="62"/>
      <c r="BK58" s="62"/>
      <c r="BL58" s="62"/>
      <c r="BM58" s="245"/>
      <c r="BN58" s="592"/>
      <c r="BO58" s="592"/>
      <c r="BP58" s="592"/>
      <c r="BQ58" s="592"/>
      <c r="BR58" s="545"/>
      <c r="BS58" s="271"/>
      <c r="BT58" s="62"/>
      <c r="BU58" s="69"/>
      <c r="BV58" s="41"/>
    </row>
    <row r="59" spans="1:74" s="428" customFormat="1" x14ac:dyDescent="0.25">
      <c r="A59" s="345" t="s">
        <v>7601</v>
      </c>
      <c r="B59" s="374"/>
      <c r="C59" s="719">
        <v>44434</v>
      </c>
      <c r="D59" s="373"/>
      <c r="E59" s="346">
        <v>1170.99</v>
      </c>
      <c r="F59" s="373"/>
      <c r="G59" s="347">
        <v>1346.3272999999999</v>
      </c>
      <c r="H59" s="374"/>
      <c r="I59" s="348">
        <v>0.4274</v>
      </c>
      <c r="J59" s="348">
        <v>7.32</v>
      </c>
      <c r="K59" s="348">
        <v>0.39726</v>
      </c>
      <c r="L59" s="348">
        <v>0.4274</v>
      </c>
      <c r="M59" s="362"/>
      <c r="N59" s="350">
        <v>11.680400000000001</v>
      </c>
      <c r="O59" s="348">
        <v>14.147500000000001</v>
      </c>
      <c r="P59" s="348">
        <v>12.878399999999999</v>
      </c>
      <c r="Q59" s="348">
        <v>12.9636</v>
      </c>
      <c r="R59" s="348">
        <v>8.4430999999999994</v>
      </c>
      <c r="S59" s="348">
        <v>7.2458999999999998</v>
      </c>
      <c r="T59" s="348">
        <v>6.5625</v>
      </c>
      <c r="U59" s="354">
        <v>6.4208999999999996</v>
      </c>
      <c r="V59" s="348">
        <v>6.3863000000000003</v>
      </c>
      <c r="W59" s="348">
        <v>7.1578999999999997</v>
      </c>
      <c r="X59" s="348">
        <v>7.1403999999999996</v>
      </c>
      <c r="Y59" s="375" t="s">
        <v>430</v>
      </c>
      <c r="Z59" s="348" t="s">
        <v>430</v>
      </c>
      <c r="AA59" s="348">
        <v>7.3752000000000004</v>
      </c>
      <c r="AB59" s="348">
        <v>6.5548000000000002</v>
      </c>
      <c r="AC59" s="348">
        <v>6.4093</v>
      </c>
      <c r="AD59" s="348">
        <v>6.3840000000000003</v>
      </c>
      <c r="AE59" s="348">
        <v>11.823600000000001</v>
      </c>
      <c r="AF59" s="348">
        <v>6.3726000000000003</v>
      </c>
      <c r="AG59" s="569"/>
      <c r="AH59" s="346">
        <v>1</v>
      </c>
      <c r="AI59" s="346">
        <v>3</v>
      </c>
      <c r="AJ59" s="346">
        <v>4</v>
      </c>
      <c r="AK59" s="346">
        <v>5</v>
      </c>
      <c r="AL59" s="346">
        <v>5</v>
      </c>
      <c r="AM59" s="346">
        <v>1</v>
      </c>
      <c r="AN59" s="346">
        <v>1</v>
      </c>
      <c r="AO59" s="572">
        <v>1</v>
      </c>
      <c r="AP59" s="346">
        <v>1</v>
      </c>
      <c r="AQ59" s="346">
        <v>1</v>
      </c>
      <c r="AR59" s="346">
        <v>2</v>
      </c>
      <c r="AS59" s="346" t="s">
        <v>430</v>
      </c>
      <c r="AT59" s="346" t="s">
        <v>430</v>
      </c>
      <c r="AU59" s="346">
        <v>1</v>
      </c>
      <c r="AV59" s="346">
        <v>1</v>
      </c>
      <c r="AW59" s="346">
        <v>1</v>
      </c>
      <c r="AX59" s="346">
        <v>1</v>
      </c>
      <c r="AY59" s="346">
        <v>5</v>
      </c>
      <c r="AZ59" s="584"/>
      <c r="BA59" s="467">
        <v>8.86</v>
      </c>
      <c r="BB59" s="348">
        <v>83.79</v>
      </c>
      <c r="BC59" s="348" t="s">
        <v>430</v>
      </c>
      <c r="BD59" s="348" t="s">
        <v>430</v>
      </c>
      <c r="BE59" s="375" t="s">
        <v>430</v>
      </c>
      <c r="BF59" s="375">
        <v>7.35</v>
      </c>
      <c r="BG59" s="374"/>
      <c r="BH59" s="594">
        <v>7.35</v>
      </c>
      <c r="BI59" s="348">
        <v>58.39</v>
      </c>
      <c r="BJ59" s="348">
        <v>25.4</v>
      </c>
      <c r="BK59" s="348" t="s">
        <v>430</v>
      </c>
      <c r="BL59" s="348" t="s">
        <v>430</v>
      </c>
      <c r="BM59" s="375">
        <v>1.77</v>
      </c>
      <c r="BN59" s="375" t="s">
        <v>430</v>
      </c>
      <c r="BO59" s="375">
        <v>7.09</v>
      </c>
      <c r="BP59" s="375" t="s">
        <v>430</v>
      </c>
      <c r="BQ59" s="375" t="s">
        <v>430</v>
      </c>
      <c r="BR59" s="374"/>
      <c r="BS59" s="468">
        <v>4.1466737587560001</v>
      </c>
      <c r="BT59" s="348">
        <v>14.7141280555858</v>
      </c>
      <c r="BU59" s="374"/>
      <c r="BV59" s="430" t="s">
        <v>554</v>
      </c>
    </row>
    <row r="60" spans="1:74" s="428" customFormat="1" x14ac:dyDescent="0.25">
      <c r="A60" s="345" t="s">
        <v>7602</v>
      </c>
      <c r="B60" s="374"/>
      <c r="C60" s="719">
        <v>45692</v>
      </c>
      <c r="D60" s="373"/>
      <c r="E60" s="346">
        <v>446.27</v>
      </c>
      <c r="F60" s="373"/>
      <c r="G60" s="347">
        <v>10.993</v>
      </c>
      <c r="H60" s="374"/>
      <c r="I60" s="348">
        <v>0.55000000000000004</v>
      </c>
      <c r="J60" s="348">
        <v>7.68</v>
      </c>
      <c r="K60" s="348">
        <v>0.56000000000000005</v>
      </c>
      <c r="L60" s="348">
        <v>0.56000000000000005</v>
      </c>
      <c r="M60" s="362"/>
      <c r="N60" s="350">
        <v>10.2958</v>
      </c>
      <c r="O60" s="348">
        <v>14.5159</v>
      </c>
      <c r="P60" s="348">
        <v>13.6012</v>
      </c>
      <c r="Q60" s="348">
        <v>14.212</v>
      </c>
      <c r="R60" s="348">
        <v>8.7943999999999996</v>
      </c>
      <c r="S60" s="348">
        <v>6.9478</v>
      </c>
      <c r="T60" s="348">
        <v>6.3404999999999996</v>
      </c>
      <c r="U60" s="354">
        <v>6.3082000000000003</v>
      </c>
      <c r="V60" s="348">
        <v>6.3388999999999998</v>
      </c>
      <c r="W60" s="348" t="s">
        <v>430</v>
      </c>
      <c r="X60" s="348" t="s">
        <v>430</v>
      </c>
      <c r="Y60" s="375" t="s">
        <v>430</v>
      </c>
      <c r="Z60" s="348" t="s">
        <v>430</v>
      </c>
      <c r="AA60" s="348">
        <v>7.0015000000000001</v>
      </c>
      <c r="AB60" s="348">
        <v>6.2506000000000004</v>
      </c>
      <c r="AC60" s="348">
        <v>6.2835999999999999</v>
      </c>
      <c r="AD60" s="348">
        <v>6.3251999999999997</v>
      </c>
      <c r="AE60" s="348">
        <v>12.6881</v>
      </c>
      <c r="AF60" s="348">
        <v>7.1703999999999999</v>
      </c>
      <c r="AG60" s="569"/>
      <c r="AH60" s="346">
        <v>3</v>
      </c>
      <c r="AI60" s="346">
        <v>1</v>
      </c>
      <c r="AJ60" s="346">
        <v>2</v>
      </c>
      <c r="AK60" s="346">
        <v>2</v>
      </c>
      <c r="AL60" s="346">
        <v>3</v>
      </c>
      <c r="AM60" s="346">
        <v>2</v>
      </c>
      <c r="AN60" s="346">
        <v>2</v>
      </c>
      <c r="AO60" s="572">
        <v>2</v>
      </c>
      <c r="AP60" s="346">
        <v>2</v>
      </c>
      <c r="AQ60" s="346" t="s">
        <v>430</v>
      </c>
      <c r="AR60" s="346" t="s">
        <v>430</v>
      </c>
      <c r="AS60" s="346" t="s">
        <v>430</v>
      </c>
      <c r="AT60" s="346" t="s">
        <v>430</v>
      </c>
      <c r="AU60" s="346">
        <v>3</v>
      </c>
      <c r="AV60" s="346">
        <v>2</v>
      </c>
      <c r="AW60" s="346">
        <v>2</v>
      </c>
      <c r="AX60" s="346">
        <v>2</v>
      </c>
      <c r="AY60" s="346">
        <v>2</v>
      </c>
      <c r="AZ60" s="584"/>
      <c r="BA60" s="467">
        <v>6.85</v>
      </c>
      <c r="BB60" s="348">
        <v>92.49</v>
      </c>
      <c r="BC60" s="348" t="s">
        <v>430</v>
      </c>
      <c r="BD60" s="348" t="s">
        <v>430</v>
      </c>
      <c r="BE60" s="375" t="s">
        <v>430</v>
      </c>
      <c r="BF60" s="375">
        <v>0.67</v>
      </c>
      <c r="BG60" s="374"/>
      <c r="BH60" s="594">
        <v>0.67</v>
      </c>
      <c r="BI60" s="348">
        <v>69.89</v>
      </c>
      <c r="BJ60" s="348">
        <v>22.6</v>
      </c>
      <c r="BK60" s="348" t="s">
        <v>430</v>
      </c>
      <c r="BL60" s="348" t="s">
        <v>430</v>
      </c>
      <c r="BM60" s="375" t="s">
        <v>430</v>
      </c>
      <c r="BN60" s="375" t="s">
        <v>430</v>
      </c>
      <c r="BO60" s="375">
        <v>6.85</v>
      </c>
      <c r="BP60" s="375" t="s">
        <v>430</v>
      </c>
      <c r="BQ60" s="375" t="s">
        <v>430</v>
      </c>
      <c r="BR60" s="374"/>
      <c r="BS60" s="468">
        <v>2.04743884979526</v>
      </c>
      <c r="BT60" s="348">
        <v>13.480043508652001</v>
      </c>
      <c r="BU60" s="374"/>
      <c r="BV60" s="430" t="s">
        <v>554</v>
      </c>
    </row>
    <row r="61" spans="1:74" s="428" customFormat="1" x14ac:dyDescent="0.25">
      <c r="A61" s="345" t="s">
        <v>7603</v>
      </c>
      <c r="B61" s="374"/>
      <c r="C61" s="719">
        <v>46049</v>
      </c>
      <c r="D61" s="373"/>
      <c r="E61" s="346">
        <v>142.44399999999999</v>
      </c>
      <c r="F61" s="373"/>
      <c r="G61" s="347">
        <v>1025.558</v>
      </c>
      <c r="H61" s="374"/>
      <c r="I61" s="348">
        <v>0.62290000000000001</v>
      </c>
      <c r="J61" s="348">
        <v>7.65</v>
      </c>
      <c r="K61" s="348">
        <v>0.57730000000000004</v>
      </c>
      <c r="L61" s="348">
        <v>0.62290000000000001</v>
      </c>
      <c r="M61" s="362"/>
      <c r="N61" s="350">
        <v>9.6867000000000001</v>
      </c>
      <c r="O61" s="348">
        <v>13.9567</v>
      </c>
      <c r="P61" s="348">
        <v>13.696999999999999</v>
      </c>
      <c r="Q61" s="348">
        <v>14.896800000000001</v>
      </c>
      <c r="R61" s="348">
        <v>8.9766999999999992</v>
      </c>
      <c r="S61" s="348">
        <v>6.3684000000000003</v>
      </c>
      <c r="T61" s="348" t="s">
        <v>430</v>
      </c>
      <c r="U61" s="354" t="s">
        <v>430</v>
      </c>
      <c r="V61" s="348" t="s">
        <v>430</v>
      </c>
      <c r="W61" s="348" t="s">
        <v>430</v>
      </c>
      <c r="X61" s="348" t="s">
        <v>430</v>
      </c>
      <c r="Y61" s="375" t="s">
        <v>430</v>
      </c>
      <c r="Z61" s="348" t="s">
        <v>430</v>
      </c>
      <c r="AA61" s="348">
        <v>6.9134000000000002</v>
      </c>
      <c r="AB61" s="348" t="s">
        <v>430</v>
      </c>
      <c r="AC61" s="348" t="s">
        <v>430</v>
      </c>
      <c r="AD61" s="348" t="s">
        <v>430</v>
      </c>
      <c r="AE61" s="348">
        <v>13.323399999999999</v>
      </c>
      <c r="AF61" s="348">
        <v>6.5694999999999997</v>
      </c>
      <c r="AG61" s="569"/>
      <c r="AH61" s="346">
        <v>4</v>
      </c>
      <c r="AI61" s="346">
        <v>4</v>
      </c>
      <c r="AJ61" s="346">
        <v>1</v>
      </c>
      <c r="AK61" s="346">
        <v>1</v>
      </c>
      <c r="AL61" s="346">
        <v>1</v>
      </c>
      <c r="AM61" s="346">
        <v>5</v>
      </c>
      <c r="AN61" s="346" t="s">
        <v>430</v>
      </c>
      <c r="AO61" s="572" t="s">
        <v>430</v>
      </c>
      <c r="AP61" s="346" t="s">
        <v>430</v>
      </c>
      <c r="AQ61" s="346" t="s">
        <v>430</v>
      </c>
      <c r="AR61" s="346" t="s">
        <v>430</v>
      </c>
      <c r="AS61" s="346" t="s">
        <v>430</v>
      </c>
      <c r="AT61" s="346" t="s">
        <v>430</v>
      </c>
      <c r="AU61" s="346">
        <v>4</v>
      </c>
      <c r="AV61" s="346" t="s">
        <v>430</v>
      </c>
      <c r="AW61" s="346" t="s">
        <v>430</v>
      </c>
      <c r="AX61" s="346" t="s">
        <v>430</v>
      </c>
      <c r="AY61" s="346">
        <v>1</v>
      </c>
      <c r="AZ61" s="584"/>
      <c r="BA61" s="467">
        <v>5.34</v>
      </c>
      <c r="BB61" s="348">
        <v>89.57</v>
      </c>
      <c r="BC61" s="348" t="s">
        <v>430</v>
      </c>
      <c r="BD61" s="348" t="s">
        <v>430</v>
      </c>
      <c r="BE61" s="375" t="s">
        <v>430</v>
      </c>
      <c r="BF61" s="375">
        <v>5.09</v>
      </c>
      <c r="BG61" s="374"/>
      <c r="BH61" s="594">
        <v>5.09</v>
      </c>
      <c r="BI61" s="348">
        <v>68.989999999999995</v>
      </c>
      <c r="BJ61" s="348">
        <v>20.58</v>
      </c>
      <c r="BK61" s="348" t="s">
        <v>430</v>
      </c>
      <c r="BL61" s="348" t="s">
        <v>430</v>
      </c>
      <c r="BM61" s="375" t="s">
        <v>430</v>
      </c>
      <c r="BN61" s="375" t="s">
        <v>430</v>
      </c>
      <c r="BO61" s="375">
        <v>5.34</v>
      </c>
      <c r="BP61" s="375" t="s">
        <v>430</v>
      </c>
      <c r="BQ61" s="375" t="s">
        <v>430</v>
      </c>
      <c r="BR61" s="374"/>
      <c r="BS61" s="468" t="s">
        <v>430</v>
      </c>
      <c r="BT61" s="348" t="s">
        <v>430</v>
      </c>
      <c r="BU61" s="374"/>
      <c r="BV61" s="430" t="s">
        <v>554</v>
      </c>
    </row>
    <row r="62" spans="1:74" s="428" customFormat="1" x14ac:dyDescent="0.25">
      <c r="A62" s="345" t="s">
        <v>7604</v>
      </c>
      <c r="B62" s="374"/>
      <c r="C62" s="719">
        <v>43896</v>
      </c>
      <c r="D62" s="373"/>
      <c r="E62" s="346">
        <v>144.90100000000001</v>
      </c>
      <c r="F62" s="373"/>
      <c r="G62" s="347">
        <v>1450.1908000000001</v>
      </c>
      <c r="H62" s="374"/>
      <c r="I62" s="348">
        <v>0.49314999999999998</v>
      </c>
      <c r="J62" s="348">
        <v>7.37</v>
      </c>
      <c r="K62" s="348">
        <v>0.45369999999999999</v>
      </c>
      <c r="L62" s="348">
        <v>0.49314999999999998</v>
      </c>
      <c r="M62" s="362"/>
      <c r="N62" s="350">
        <v>10.725199999999999</v>
      </c>
      <c r="O62" s="348">
        <v>13.3332</v>
      </c>
      <c r="P62" s="348">
        <v>12.92</v>
      </c>
      <c r="Q62" s="348">
        <v>13.867100000000001</v>
      </c>
      <c r="R62" s="348">
        <v>8.7440999999999995</v>
      </c>
      <c r="S62" s="348">
        <v>6.5747</v>
      </c>
      <c r="T62" s="348">
        <v>6.0224000000000002</v>
      </c>
      <c r="U62" s="354">
        <v>6.0072000000000001</v>
      </c>
      <c r="V62" s="348">
        <v>6.0865999999999998</v>
      </c>
      <c r="W62" s="348">
        <v>7.0787000000000004</v>
      </c>
      <c r="X62" s="348">
        <v>7.1563999999999997</v>
      </c>
      <c r="Y62" s="375">
        <v>6.4481999999999999</v>
      </c>
      <c r="Z62" s="348" t="s">
        <v>430</v>
      </c>
      <c r="AA62" s="348">
        <v>7.0796999999999999</v>
      </c>
      <c r="AB62" s="348">
        <v>5.9341999999999997</v>
      </c>
      <c r="AC62" s="348">
        <v>5.9692999999999996</v>
      </c>
      <c r="AD62" s="348">
        <v>6.0636999999999999</v>
      </c>
      <c r="AE62" s="348">
        <v>12.4024</v>
      </c>
      <c r="AF62" s="348">
        <v>6.0896999999999997</v>
      </c>
      <c r="AG62" s="569"/>
      <c r="AH62" s="346">
        <v>2</v>
      </c>
      <c r="AI62" s="346">
        <v>5</v>
      </c>
      <c r="AJ62" s="346">
        <v>3</v>
      </c>
      <c r="AK62" s="346">
        <v>3</v>
      </c>
      <c r="AL62" s="346">
        <v>4</v>
      </c>
      <c r="AM62" s="346">
        <v>4</v>
      </c>
      <c r="AN62" s="346">
        <v>4</v>
      </c>
      <c r="AO62" s="572">
        <v>4</v>
      </c>
      <c r="AP62" s="346">
        <v>4</v>
      </c>
      <c r="AQ62" s="346">
        <v>2</v>
      </c>
      <c r="AR62" s="346">
        <v>1</v>
      </c>
      <c r="AS62" s="346">
        <v>1</v>
      </c>
      <c r="AT62" s="346" t="s">
        <v>430</v>
      </c>
      <c r="AU62" s="346">
        <v>2</v>
      </c>
      <c r="AV62" s="346">
        <v>4</v>
      </c>
      <c r="AW62" s="346">
        <v>4</v>
      </c>
      <c r="AX62" s="346">
        <v>4</v>
      </c>
      <c r="AY62" s="346">
        <v>3</v>
      </c>
      <c r="AZ62" s="584"/>
      <c r="BA62" s="467">
        <v>9.5</v>
      </c>
      <c r="BB62" s="348">
        <v>76.11</v>
      </c>
      <c r="BC62" s="348" t="s">
        <v>430</v>
      </c>
      <c r="BD62" s="348" t="s">
        <v>430</v>
      </c>
      <c r="BE62" s="375" t="s">
        <v>430</v>
      </c>
      <c r="BF62" s="375">
        <v>14.4</v>
      </c>
      <c r="BG62" s="374"/>
      <c r="BH62" s="594">
        <v>14.4</v>
      </c>
      <c r="BI62" s="348">
        <v>62.02</v>
      </c>
      <c r="BJ62" s="348">
        <v>14.09</v>
      </c>
      <c r="BK62" s="348" t="s">
        <v>430</v>
      </c>
      <c r="BL62" s="348" t="s">
        <v>430</v>
      </c>
      <c r="BM62" s="375" t="s">
        <v>430</v>
      </c>
      <c r="BN62" s="375" t="s">
        <v>430</v>
      </c>
      <c r="BO62" s="375">
        <v>9.5</v>
      </c>
      <c r="BP62" s="375" t="s">
        <v>430</v>
      </c>
      <c r="BQ62" s="375" t="s">
        <v>430</v>
      </c>
      <c r="BR62" s="374"/>
      <c r="BS62" s="468" t="s">
        <v>430</v>
      </c>
      <c r="BT62" s="348">
        <v>14.089248001408899</v>
      </c>
      <c r="BU62" s="374"/>
      <c r="BV62" s="430" t="s">
        <v>554</v>
      </c>
    </row>
    <row r="63" spans="1:74" s="428" customFormat="1" x14ac:dyDescent="0.25">
      <c r="A63" s="345" t="s">
        <v>7605</v>
      </c>
      <c r="B63" s="374"/>
      <c r="C63" s="719">
        <v>44790</v>
      </c>
      <c r="D63" s="373"/>
      <c r="E63" s="346">
        <v>134.44999999999999</v>
      </c>
      <c r="F63" s="373"/>
      <c r="G63" s="347">
        <v>1300.3699999999999</v>
      </c>
      <c r="H63" s="374"/>
      <c r="I63" s="348">
        <v>0.54520999999999997</v>
      </c>
      <c r="J63" s="348">
        <v>7.32</v>
      </c>
      <c r="K63" s="348">
        <v>0.54520999999999997</v>
      </c>
      <c r="L63" s="348">
        <v>0.54520999999999997</v>
      </c>
      <c r="M63" s="362"/>
      <c r="N63" s="350">
        <v>7.9565000000000001</v>
      </c>
      <c r="O63" s="348">
        <v>14.3489</v>
      </c>
      <c r="P63" s="348">
        <v>12.6875</v>
      </c>
      <c r="Q63" s="348">
        <v>13.585800000000001</v>
      </c>
      <c r="R63" s="348">
        <v>8.7951999999999995</v>
      </c>
      <c r="S63" s="348">
        <v>6.6543000000000001</v>
      </c>
      <c r="T63" s="348">
        <v>6.1473000000000004</v>
      </c>
      <c r="U63" s="354">
        <v>6.0838999999999999</v>
      </c>
      <c r="V63" s="348">
        <v>6.1393000000000004</v>
      </c>
      <c r="W63" s="348">
        <v>7.0724</v>
      </c>
      <c r="X63" s="348">
        <v>7.1063999999999998</v>
      </c>
      <c r="Y63" s="375" t="s">
        <v>430</v>
      </c>
      <c r="Z63" s="348" t="s">
        <v>430</v>
      </c>
      <c r="AA63" s="348">
        <v>6.8693999999999997</v>
      </c>
      <c r="AB63" s="348">
        <v>6.0792000000000002</v>
      </c>
      <c r="AC63" s="348">
        <v>6.0712000000000002</v>
      </c>
      <c r="AD63" s="348">
        <v>6.1266999999999996</v>
      </c>
      <c r="AE63" s="348">
        <v>12.2797</v>
      </c>
      <c r="AF63" s="348">
        <v>7.0823</v>
      </c>
      <c r="AG63" s="569"/>
      <c r="AH63" s="346">
        <v>6</v>
      </c>
      <c r="AI63" s="346">
        <v>2</v>
      </c>
      <c r="AJ63" s="346">
        <v>5</v>
      </c>
      <c r="AK63" s="346">
        <v>4</v>
      </c>
      <c r="AL63" s="346">
        <v>2</v>
      </c>
      <c r="AM63" s="346">
        <v>3</v>
      </c>
      <c r="AN63" s="346">
        <v>3</v>
      </c>
      <c r="AO63" s="572">
        <v>3</v>
      </c>
      <c r="AP63" s="346">
        <v>3</v>
      </c>
      <c r="AQ63" s="346">
        <v>3</v>
      </c>
      <c r="AR63" s="346">
        <v>3</v>
      </c>
      <c r="AS63" s="346" t="s">
        <v>430</v>
      </c>
      <c r="AT63" s="346" t="s">
        <v>430</v>
      </c>
      <c r="AU63" s="346">
        <v>5</v>
      </c>
      <c r="AV63" s="346">
        <v>3</v>
      </c>
      <c r="AW63" s="346">
        <v>3</v>
      </c>
      <c r="AX63" s="346">
        <v>3</v>
      </c>
      <c r="AY63" s="346">
        <v>4</v>
      </c>
      <c r="AZ63" s="584"/>
      <c r="BA63" s="467">
        <v>11.77</v>
      </c>
      <c r="BB63" s="348">
        <v>79.05</v>
      </c>
      <c r="BC63" s="348" t="s">
        <v>430</v>
      </c>
      <c r="BD63" s="348" t="s">
        <v>430</v>
      </c>
      <c r="BE63" s="375" t="s">
        <v>430</v>
      </c>
      <c r="BF63" s="375">
        <v>9.18</v>
      </c>
      <c r="BG63" s="374"/>
      <c r="BH63" s="594">
        <v>9.18</v>
      </c>
      <c r="BI63" s="348">
        <v>65.22</v>
      </c>
      <c r="BJ63" s="348">
        <v>13.83</v>
      </c>
      <c r="BK63" s="348" t="s">
        <v>430</v>
      </c>
      <c r="BL63" s="348" t="s">
        <v>430</v>
      </c>
      <c r="BM63" s="375" t="s">
        <v>430</v>
      </c>
      <c r="BN63" s="375" t="s">
        <v>430</v>
      </c>
      <c r="BO63" s="375">
        <v>11.77</v>
      </c>
      <c r="BP63" s="375" t="s">
        <v>430</v>
      </c>
      <c r="BQ63" s="375" t="s">
        <v>430</v>
      </c>
      <c r="BR63" s="374"/>
      <c r="BS63" s="468" t="s">
        <v>430</v>
      </c>
      <c r="BT63" s="348">
        <v>13.825338381382499</v>
      </c>
      <c r="BU63" s="374"/>
      <c r="BV63" s="430" t="s">
        <v>554</v>
      </c>
    </row>
    <row r="64" spans="1:74" s="428" customFormat="1" x14ac:dyDescent="0.25">
      <c r="A64" s="345" t="s">
        <v>7606</v>
      </c>
      <c r="B64" s="374"/>
      <c r="C64" s="719">
        <v>45980</v>
      </c>
      <c r="D64" s="373"/>
      <c r="E64" s="346">
        <v>43.313600000000001</v>
      </c>
      <c r="F64" s="373"/>
      <c r="G64" s="347">
        <v>10.3186</v>
      </c>
      <c r="H64" s="374"/>
      <c r="I64" s="348">
        <v>0.34</v>
      </c>
      <c r="J64" s="348">
        <v>6.98</v>
      </c>
      <c r="K64" s="348">
        <v>0.33</v>
      </c>
      <c r="L64" s="348">
        <v>0.33</v>
      </c>
      <c r="M64" s="362"/>
      <c r="N64" s="350">
        <v>8.1376000000000008</v>
      </c>
      <c r="O64" s="348">
        <v>11.8024</v>
      </c>
      <c r="P64" s="348">
        <v>11.293200000000001</v>
      </c>
      <c r="Q64" s="348">
        <v>11.3432</v>
      </c>
      <c r="R64" s="348">
        <v>7.9032</v>
      </c>
      <c r="S64" s="348">
        <v>5.7375999999999996</v>
      </c>
      <c r="T64" s="348">
        <v>5.4870999999999999</v>
      </c>
      <c r="U64" s="354" t="s">
        <v>430</v>
      </c>
      <c r="V64" s="348" t="s">
        <v>430</v>
      </c>
      <c r="W64" s="348" t="s">
        <v>430</v>
      </c>
      <c r="X64" s="348" t="s">
        <v>430</v>
      </c>
      <c r="Y64" s="375" t="s">
        <v>430</v>
      </c>
      <c r="Z64" s="348" t="s">
        <v>430</v>
      </c>
      <c r="AA64" s="348">
        <v>5.6334999999999997</v>
      </c>
      <c r="AB64" s="348">
        <v>5.3472</v>
      </c>
      <c r="AC64" s="348" t="s">
        <v>430</v>
      </c>
      <c r="AD64" s="348" t="s">
        <v>430</v>
      </c>
      <c r="AE64" s="348">
        <v>10.3162</v>
      </c>
      <c r="AF64" s="348">
        <v>5.5113000000000003</v>
      </c>
      <c r="AG64" s="569"/>
      <c r="AH64" s="346">
        <v>5</v>
      </c>
      <c r="AI64" s="346">
        <v>6</v>
      </c>
      <c r="AJ64" s="346">
        <v>6</v>
      </c>
      <c r="AK64" s="346">
        <v>6</v>
      </c>
      <c r="AL64" s="346">
        <v>6</v>
      </c>
      <c r="AM64" s="346">
        <v>6</v>
      </c>
      <c r="AN64" s="346">
        <v>5</v>
      </c>
      <c r="AO64" s="572" t="s">
        <v>430</v>
      </c>
      <c r="AP64" s="346" t="s">
        <v>430</v>
      </c>
      <c r="AQ64" s="346" t="s">
        <v>430</v>
      </c>
      <c r="AR64" s="346" t="s">
        <v>430</v>
      </c>
      <c r="AS64" s="346" t="s">
        <v>430</v>
      </c>
      <c r="AT64" s="346" t="s">
        <v>430</v>
      </c>
      <c r="AU64" s="346">
        <v>6</v>
      </c>
      <c r="AV64" s="346">
        <v>5</v>
      </c>
      <c r="AW64" s="346" t="s">
        <v>430</v>
      </c>
      <c r="AX64" s="346" t="s">
        <v>430</v>
      </c>
      <c r="AY64" s="346">
        <v>6</v>
      </c>
      <c r="AZ64" s="584"/>
      <c r="BA64" s="467" t="s">
        <v>430</v>
      </c>
      <c r="BB64" s="348">
        <v>68.97</v>
      </c>
      <c r="BC64" s="348" t="s">
        <v>430</v>
      </c>
      <c r="BD64" s="348" t="s">
        <v>430</v>
      </c>
      <c r="BE64" s="375" t="s">
        <v>430</v>
      </c>
      <c r="BF64" s="375">
        <v>31.03</v>
      </c>
      <c r="BG64" s="374"/>
      <c r="BH64" s="594">
        <v>31.03</v>
      </c>
      <c r="BI64" s="348">
        <v>57.49</v>
      </c>
      <c r="BJ64" s="348">
        <v>11.47</v>
      </c>
      <c r="BK64" s="348" t="s">
        <v>430</v>
      </c>
      <c r="BL64" s="348" t="s">
        <v>430</v>
      </c>
      <c r="BM64" s="375" t="s">
        <v>430</v>
      </c>
      <c r="BN64" s="375" t="s">
        <v>430</v>
      </c>
      <c r="BO64" s="375" t="s">
        <v>430</v>
      </c>
      <c r="BP64" s="375" t="s">
        <v>430</v>
      </c>
      <c r="BQ64" s="375" t="s">
        <v>430</v>
      </c>
      <c r="BR64" s="374"/>
      <c r="BS64" s="468" t="s">
        <v>430</v>
      </c>
      <c r="BT64" s="348">
        <v>4.6271061604627102</v>
      </c>
      <c r="BU64" s="374"/>
      <c r="BV64" s="430" t="s">
        <v>554</v>
      </c>
    </row>
    <row r="65" spans="1:74" x14ac:dyDescent="0.25">
      <c r="A65" s="318" t="s">
        <v>93</v>
      </c>
      <c r="B65" s="66"/>
      <c r="C65" s="720"/>
      <c r="D65" s="43"/>
      <c r="E65" s="51"/>
      <c r="F65" s="43"/>
      <c r="G65" s="55"/>
      <c r="H65" s="66"/>
      <c r="I65" s="59"/>
      <c r="J65" s="59"/>
      <c r="K65" s="59"/>
      <c r="L65" s="59"/>
      <c r="M65" s="258"/>
      <c r="N65" s="70">
        <v>9.7469999999999999</v>
      </c>
      <c r="O65" s="59">
        <v>13.684100000000001</v>
      </c>
      <c r="P65" s="59">
        <v>12.8462</v>
      </c>
      <c r="Q65" s="59">
        <v>13.4781</v>
      </c>
      <c r="R65" s="59">
        <v>8.6095000000000006</v>
      </c>
      <c r="S65" s="59">
        <v>6.5880999999999998</v>
      </c>
      <c r="T65" s="59">
        <v>6.1120000000000001</v>
      </c>
      <c r="U65" s="88">
        <v>6.2050999999999998</v>
      </c>
      <c r="V65" s="59">
        <v>6.2378</v>
      </c>
      <c r="W65" s="59">
        <v>7.1029999999999998</v>
      </c>
      <c r="X65" s="59">
        <v>7.1344000000000003</v>
      </c>
      <c r="Y65" s="276">
        <v>6.4481999999999999</v>
      </c>
      <c r="Z65" s="59" t="s">
        <v>430</v>
      </c>
      <c r="AA65" s="59">
        <v>6.8121</v>
      </c>
      <c r="AB65" s="59">
        <v>6.0331999999999999</v>
      </c>
      <c r="AC65" s="59">
        <v>6.1833999999999998</v>
      </c>
      <c r="AD65" s="59">
        <v>6.2248999999999999</v>
      </c>
      <c r="AE65" s="59">
        <v>12.1389</v>
      </c>
      <c r="AF65" s="59">
        <v>6.4660000000000002</v>
      </c>
      <c r="AG65" s="553"/>
      <c r="AH65" s="51">
        <v>6</v>
      </c>
      <c r="AI65" s="51">
        <v>6</v>
      </c>
      <c r="AJ65" s="51">
        <v>6</v>
      </c>
      <c r="AK65" s="51">
        <v>6</v>
      </c>
      <c r="AL65" s="51">
        <v>6</v>
      </c>
      <c r="AM65" s="51">
        <v>6</v>
      </c>
      <c r="AN65" s="51">
        <v>5</v>
      </c>
      <c r="AO65" s="560">
        <v>4</v>
      </c>
      <c r="AP65" s="51">
        <v>4</v>
      </c>
      <c r="AQ65" s="51">
        <v>3</v>
      </c>
      <c r="AR65" s="51">
        <v>3</v>
      </c>
      <c r="AS65" s="51">
        <v>1</v>
      </c>
      <c r="AT65" s="51">
        <v>0</v>
      </c>
      <c r="AU65" s="51">
        <v>6</v>
      </c>
      <c r="AV65" s="51">
        <v>5</v>
      </c>
      <c r="AW65" s="51">
        <v>4</v>
      </c>
      <c r="AX65" s="51">
        <v>4</v>
      </c>
      <c r="AY65" s="51">
        <v>6</v>
      </c>
      <c r="AZ65" s="579"/>
      <c r="BA65" s="577"/>
      <c r="BB65" s="59"/>
      <c r="BC65" s="59"/>
      <c r="BD65" s="59"/>
      <c r="BE65" s="276"/>
      <c r="BF65" s="276"/>
      <c r="BG65" s="66"/>
      <c r="BH65" s="586"/>
      <c r="BI65" s="59"/>
      <c r="BJ65" s="59"/>
      <c r="BK65" s="59"/>
      <c r="BL65" s="59"/>
      <c r="BM65" s="276"/>
      <c r="BN65" s="587"/>
      <c r="BO65" s="587"/>
      <c r="BP65" s="587"/>
      <c r="BQ65" s="587"/>
      <c r="BR65" s="602"/>
      <c r="BS65" s="267"/>
      <c r="BT65" s="59"/>
      <c r="BU65" s="66"/>
      <c r="BV65" s="34"/>
    </row>
    <row r="66" spans="1:74" x14ac:dyDescent="0.25">
      <c r="A66" s="320" t="s">
        <v>94</v>
      </c>
      <c r="B66" s="67"/>
      <c r="C66" s="721"/>
      <c r="D66" s="44"/>
      <c r="E66" s="52"/>
      <c r="F66" s="44"/>
      <c r="G66" s="56"/>
      <c r="H66" s="67"/>
      <c r="I66" s="60"/>
      <c r="J66" s="60"/>
      <c r="K66" s="60"/>
      <c r="L66" s="60"/>
      <c r="M66" s="259"/>
      <c r="N66" s="71">
        <v>11.680400000000001</v>
      </c>
      <c r="O66" s="60">
        <v>14.5159</v>
      </c>
      <c r="P66" s="60">
        <v>13.696999999999999</v>
      </c>
      <c r="Q66" s="60">
        <v>14.896800000000001</v>
      </c>
      <c r="R66" s="60">
        <v>8.9766999999999992</v>
      </c>
      <c r="S66" s="60">
        <v>7.2458999999999998</v>
      </c>
      <c r="T66" s="60">
        <v>6.5625</v>
      </c>
      <c r="U66" s="89">
        <v>6.4208999999999996</v>
      </c>
      <c r="V66" s="60">
        <v>6.3863000000000003</v>
      </c>
      <c r="W66" s="60">
        <v>7.1578999999999997</v>
      </c>
      <c r="X66" s="60">
        <v>7.1563999999999997</v>
      </c>
      <c r="Y66" s="277">
        <v>6.4481999999999999</v>
      </c>
      <c r="Z66" s="60" t="s">
        <v>430</v>
      </c>
      <c r="AA66" s="60">
        <v>7.3752000000000004</v>
      </c>
      <c r="AB66" s="60">
        <v>6.5548000000000002</v>
      </c>
      <c r="AC66" s="60">
        <v>6.4093</v>
      </c>
      <c r="AD66" s="60">
        <v>6.3840000000000003</v>
      </c>
      <c r="AE66" s="60">
        <v>13.323399999999999</v>
      </c>
      <c r="AF66" s="60">
        <v>7.1703999999999999</v>
      </c>
      <c r="AG66" s="554"/>
      <c r="AH66" s="52"/>
      <c r="AI66" s="52"/>
      <c r="AJ66" s="52"/>
      <c r="AK66" s="52"/>
      <c r="AL66" s="52"/>
      <c r="AM66" s="52"/>
      <c r="AN66" s="52"/>
      <c r="AO66" s="561"/>
      <c r="AP66" s="52"/>
      <c r="AQ66" s="52"/>
      <c r="AR66" s="52"/>
      <c r="AS66" s="52"/>
      <c r="AT66" s="52"/>
      <c r="AU66" s="52"/>
      <c r="AV66" s="52"/>
      <c r="AW66" s="52"/>
      <c r="AX66" s="52"/>
      <c r="AY66" s="52"/>
      <c r="AZ66" s="580"/>
      <c r="BA66" s="551"/>
      <c r="BB66" s="60"/>
      <c r="BC66" s="60"/>
      <c r="BD66" s="60"/>
      <c r="BE66" s="277"/>
      <c r="BF66" s="277"/>
      <c r="BG66" s="67"/>
      <c r="BH66" s="588"/>
      <c r="BI66" s="60"/>
      <c r="BJ66" s="60"/>
      <c r="BK66" s="60"/>
      <c r="BL66" s="60"/>
      <c r="BM66" s="277"/>
      <c r="BN66" s="589"/>
      <c r="BO66" s="589"/>
      <c r="BP66" s="589"/>
      <c r="BQ66" s="589"/>
      <c r="BR66" s="596"/>
      <c r="BS66" s="268"/>
      <c r="BT66" s="60"/>
      <c r="BU66" s="67"/>
      <c r="BV66" s="26"/>
    </row>
    <row r="67" spans="1:74" x14ac:dyDescent="0.25">
      <c r="A67" s="320" t="s">
        <v>95</v>
      </c>
      <c r="B67" s="67"/>
      <c r="C67" s="721"/>
      <c r="D67" s="44"/>
      <c r="E67" s="52"/>
      <c r="F67" s="44"/>
      <c r="G67" s="56"/>
      <c r="H67" s="67"/>
      <c r="I67" s="60"/>
      <c r="J67" s="60"/>
      <c r="K67" s="60"/>
      <c r="L67" s="60"/>
      <c r="M67" s="259"/>
      <c r="N67" s="71">
        <v>7.9565000000000001</v>
      </c>
      <c r="O67" s="60">
        <v>11.8024</v>
      </c>
      <c r="P67" s="60">
        <v>11.293200000000001</v>
      </c>
      <c r="Q67" s="60">
        <v>11.3432</v>
      </c>
      <c r="R67" s="60">
        <v>7.9032</v>
      </c>
      <c r="S67" s="60">
        <v>5.7375999999999996</v>
      </c>
      <c r="T67" s="60">
        <v>5.4870999999999999</v>
      </c>
      <c r="U67" s="89">
        <v>6.0072000000000001</v>
      </c>
      <c r="V67" s="60">
        <v>6.0865999999999998</v>
      </c>
      <c r="W67" s="60">
        <v>7.0724</v>
      </c>
      <c r="X67" s="60">
        <v>7.1063999999999998</v>
      </c>
      <c r="Y67" s="277">
        <v>6.4481999999999999</v>
      </c>
      <c r="Z67" s="60" t="s">
        <v>430</v>
      </c>
      <c r="AA67" s="60">
        <v>5.6334999999999997</v>
      </c>
      <c r="AB67" s="60">
        <v>5.3472</v>
      </c>
      <c r="AC67" s="60">
        <v>5.9692999999999996</v>
      </c>
      <c r="AD67" s="60">
        <v>6.0636999999999999</v>
      </c>
      <c r="AE67" s="60">
        <v>10.3162</v>
      </c>
      <c r="AF67" s="60">
        <v>5.5113000000000003</v>
      </c>
      <c r="AG67" s="554"/>
      <c r="AH67" s="52"/>
      <c r="AI67" s="52"/>
      <c r="AJ67" s="52"/>
      <c r="AK67" s="52"/>
      <c r="AL67" s="52"/>
      <c r="AM67" s="52"/>
      <c r="AN67" s="52"/>
      <c r="AO67" s="561"/>
      <c r="AP67" s="52"/>
      <c r="AQ67" s="52"/>
      <c r="AR67" s="52"/>
      <c r="AS67" s="52"/>
      <c r="AT67" s="52"/>
      <c r="AU67" s="52"/>
      <c r="AV67" s="52"/>
      <c r="AW67" s="52"/>
      <c r="AX67" s="52"/>
      <c r="AY67" s="52"/>
      <c r="AZ67" s="580"/>
      <c r="BA67" s="551"/>
      <c r="BB67" s="60"/>
      <c r="BC67" s="60"/>
      <c r="BD67" s="60"/>
      <c r="BE67" s="277"/>
      <c r="BF67" s="277"/>
      <c r="BG67" s="67"/>
      <c r="BH67" s="588"/>
      <c r="BI67" s="60"/>
      <c r="BJ67" s="60"/>
      <c r="BK67" s="60"/>
      <c r="BL67" s="60"/>
      <c r="BM67" s="277"/>
      <c r="BN67" s="589"/>
      <c r="BO67" s="589"/>
      <c r="BP67" s="589"/>
      <c r="BQ67" s="589"/>
      <c r="BR67" s="596"/>
      <c r="BS67" s="268"/>
      <c r="BT67" s="60"/>
      <c r="BU67" s="67"/>
      <c r="BV67" s="26"/>
    </row>
    <row r="68" spans="1:74" x14ac:dyDescent="0.25">
      <c r="A68" s="321" t="s">
        <v>96</v>
      </c>
      <c r="B68" s="68"/>
      <c r="C68" s="722"/>
      <c r="D68" s="45"/>
      <c r="E68" s="53"/>
      <c r="F68" s="45"/>
      <c r="G68" s="57"/>
      <c r="H68" s="68"/>
      <c r="I68" s="61"/>
      <c r="J68" s="61"/>
      <c r="K68" s="61"/>
      <c r="L68" s="61"/>
      <c r="M68" s="262"/>
      <c r="N68" s="72">
        <v>9.9912500000000009</v>
      </c>
      <c r="O68" s="61">
        <v>14.052099999999999</v>
      </c>
      <c r="P68" s="61">
        <v>12.8992</v>
      </c>
      <c r="Q68" s="61">
        <v>13.7265</v>
      </c>
      <c r="R68" s="61">
        <v>8.7692499999999995</v>
      </c>
      <c r="S68" s="61">
        <v>6.6144999999999996</v>
      </c>
      <c r="T68" s="61">
        <v>6.1473000000000004</v>
      </c>
      <c r="U68" s="90">
        <v>6.1960499999999996</v>
      </c>
      <c r="V68" s="61">
        <v>6.2390999999999996</v>
      </c>
      <c r="W68" s="61">
        <v>7.0787000000000004</v>
      </c>
      <c r="X68" s="61">
        <v>7.1403999999999996</v>
      </c>
      <c r="Y68" s="279">
        <v>6.4481999999999999</v>
      </c>
      <c r="Z68" s="61" t="s">
        <v>430</v>
      </c>
      <c r="AA68" s="61">
        <v>6.9574999999999996</v>
      </c>
      <c r="AB68" s="61">
        <v>6.0067000000000004</v>
      </c>
      <c r="AC68" s="61">
        <v>6.0202999999999998</v>
      </c>
      <c r="AD68" s="61">
        <v>6.0952000000000002</v>
      </c>
      <c r="AE68" s="61">
        <v>12.340999999999999</v>
      </c>
      <c r="AF68" s="61">
        <v>6.47105</v>
      </c>
      <c r="AG68" s="556"/>
      <c r="AH68" s="53"/>
      <c r="AI68" s="53"/>
      <c r="AJ68" s="53"/>
      <c r="AK68" s="53"/>
      <c r="AL68" s="53"/>
      <c r="AM68" s="53"/>
      <c r="AN68" s="53"/>
      <c r="AO68" s="563"/>
      <c r="AP68" s="53"/>
      <c r="AQ68" s="53"/>
      <c r="AR68" s="53"/>
      <c r="AS68" s="53"/>
      <c r="AT68" s="53"/>
      <c r="AU68" s="53"/>
      <c r="AV68" s="53"/>
      <c r="AW68" s="53"/>
      <c r="AX68" s="53"/>
      <c r="AY68" s="53"/>
      <c r="AZ68" s="581"/>
      <c r="BA68" s="578"/>
      <c r="BB68" s="61"/>
      <c r="BC68" s="61"/>
      <c r="BD68" s="61"/>
      <c r="BE68" s="279"/>
      <c r="BF68" s="279"/>
      <c r="BG68" s="68"/>
      <c r="BH68" s="590"/>
      <c r="BI68" s="61"/>
      <c r="BJ68" s="61"/>
      <c r="BK68" s="61"/>
      <c r="BL68" s="61"/>
      <c r="BM68" s="279"/>
      <c r="BN68" s="591"/>
      <c r="BO68" s="591"/>
      <c r="BP68" s="591"/>
      <c r="BQ68" s="591"/>
      <c r="BR68" s="603"/>
      <c r="BS68" s="270"/>
      <c r="BT68" s="61"/>
      <c r="BU68" s="68"/>
      <c r="BV68" s="272"/>
    </row>
    <row r="69" spans="1:74" ht="14.5" x14ac:dyDescent="0.25">
      <c r="A69" s="323" t="s">
        <v>242</v>
      </c>
      <c r="B69" s="69"/>
      <c r="C69" s="723"/>
      <c r="D69" s="46"/>
      <c r="E69" s="54"/>
      <c r="F69" s="46"/>
      <c r="G69" s="58"/>
      <c r="H69" s="69"/>
      <c r="I69" s="62"/>
      <c r="J69" s="62"/>
      <c r="K69" s="62"/>
      <c r="L69" s="62"/>
      <c r="M69" s="263"/>
      <c r="N69" s="73"/>
      <c r="O69" s="62"/>
      <c r="P69" s="62"/>
      <c r="Q69" s="62"/>
      <c r="R69" s="62"/>
      <c r="S69" s="62"/>
      <c r="T69" s="62"/>
      <c r="U69" s="91"/>
      <c r="V69" s="62"/>
      <c r="W69" s="62"/>
      <c r="X69" s="62"/>
      <c r="Y69" s="245"/>
      <c r="Z69" s="62"/>
      <c r="AA69" s="62"/>
      <c r="AB69" s="62"/>
      <c r="AC69" s="62"/>
      <c r="AD69" s="62"/>
      <c r="AE69" s="62"/>
      <c r="AF69" s="62"/>
      <c r="AG69" s="557"/>
      <c r="AH69" s="54"/>
      <c r="AI69" s="54"/>
      <c r="AJ69" s="54"/>
      <c r="AK69" s="54"/>
      <c r="AL69" s="54"/>
      <c r="AM69" s="54"/>
      <c r="AN69" s="54"/>
      <c r="AO69" s="564"/>
      <c r="AP69" s="54"/>
      <c r="AQ69" s="54"/>
      <c r="AR69" s="54"/>
      <c r="AS69" s="54"/>
      <c r="AT69" s="54"/>
      <c r="AU69" s="54"/>
      <c r="AV69" s="54"/>
      <c r="AW69" s="54"/>
      <c r="AX69" s="54"/>
      <c r="AY69" s="54"/>
      <c r="AZ69" s="582"/>
      <c r="BA69" s="280"/>
      <c r="BB69" s="62"/>
      <c r="BC69" s="62"/>
      <c r="BD69" s="62"/>
      <c r="BE69" s="245"/>
      <c r="BF69" s="245"/>
      <c r="BG69" s="69"/>
      <c r="BH69" s="585"/>
      <c r="BI69" s="62"/>
      <c r="BJ69" s="62"/>
      <c r="BK69" s="62"/>
      <c r="BL69" s="62"/>
      <c r="BM69" s="245"/>
      <c r="BN69" s="592"/>
      <c r="BO69" s="592"/>
      <c r="BP69" s="592"/>
      <c r="BQ69" s="592"/>
      <c r="BR69" s="545"/>
      <c r="BS69" s="271"/>
      <c r="BT69" s="62"/>
      <c r="BU69" s="69"/>
      <c r="BV69" s="41"/>
    </row>
    <row r="70" spans="1:74" s="428" customFormat="1" x14ac:dyDescent="0.25">
      <c r="A70" s="345" t="s">
        <v>7607</v>
      </c>
      <c r="B70" s="374"/>
      <c r="C70" s="719">
        <v>44434</v>
      </c>
      <c r="D70" s="373"/>
      <c r="E70" s="346">
        <v>1170.99</v>
      </c>
      <c r="F70" s="373"/>
      <c r="G70" s="347">
        <v>1301.3298</v>
      </c>
      <c r="H70" s="374"/>
      <c r="I70" s="348">
        <v>0.4274</v>
      </c>
      <c r="J70" s="348">
        <v>7.32</v>
      </c>
      <c r="K70" s="348">
        <v>0.39726</v>
      </c>
      <c r="L70" s="348">
        <v>0.4274</v>
      </c>
      <c r="M70" s="362"/>
      <c r="N70" s="350">
        <v>11.0375</v>
      </c>
      <c r="O70" s="348">
        <v>13.503399999999999</v>
      </c>
      <c r="P70" s="348">
        <v>12.232799999999999</v>
      </c>
      <c r="Q70" s="348">
        <v>12.316599999999999</v>
      </c>
      <c r="R70" s="348">
        <v>7.7698999999999998</v>
      </c>
      <c r="S70" s="348">
        <v>6.5342000000000002</v>
      </c>
      <c r="T70" s="348">
        <v>5.8960999999999997</v>
      </c>
      <c r="U70" s="354">
        <v>5.7164000000000001</v>
      </c>
      <c r="V70" s="348">
        <v>5.6576000000000004</v>
      </c>
      <c r="W70" s="348">
        <v>6.4042000000000003</v>
      </c>
      <c r="X70" s="348">
        <v>6.3784000000000001</v>
      </c>
      <c r="Y70" s="375" t="s">
        <v>430</v>
      </c>
      <c r="Z70" s="348" t="s">
        <v>430</v>
      </c>
      <c r="AA70" s="348">
        <v>6.6734</v>
      </c>
      <c r="AB70" s="348">
        <v>5.8952</v>
      </c>
      <c r="AC70" s="348">
        <v>5.7087000000000003</v>
      </c>
      <c r="AD70" s="348">
        <v>5.6581999999999999</v>
      </c>
      <c r="AE70" s="348">
        <v>11.1713</v>
      </c>
      <c r="AF70" s="348">
        <v>5.6241000000000003</v>
      </c>
      <c r="AG70" s="569"/>
      <c r="AH70" s="346">
        <v>1</v>
      </c>
      <c r="AI70" s="346">
        <v>4</v>
      </c>
      <c r="AJ70" s="346">
        <v>5</v>
      </c>
      <c r="AK70" s="346">
        <v>5</v>
      </c>
      <c r="AL70" s="346">
        <v>5</v>
      </c>
      <c r="AM70" s="346">
        <v>1</v>
      </c>
      <c r="AN70" s="346">
        <v>1</v>
      </c>
      <c r="AO70" s="572">
        <v>4</v>
      </c>
      <c r="AP70" s="346">
        <v>4</v>
      </c>
      <c r="AQ70" s="346">
        <v>3</v>
      </c>
      <c r="AR70" s="346">
        <v>3</v>
      </c>
      <c r="AS70" s="346" t="s">
        <v>430</v>
      </c>
      <c r="AT70" s="346" t="s">
        <v>430</v>
      </c>
      <c r="AU70" s="346">
        <v>2</v>
      </c>
      <c r="AV70" s="346">
        <v>1</v>
      </c>
      <c r="AW70" s="346">
        <v>3</v>
      </c>
      <c r="AX70" s="346">
        <v>4</v>
      </c>
      <c r="AY70" s="346">
        <v>5</v>
      </c>
      <c r="AZ70" s="584"/>
      <c r="BA70" s="467">
        <v>8.86</v>
      </c>
      <c r="BB70" s="348">
        <v>83.79</v>
      </c>
      <c r="BC70" s="348" t="s">
        <v>430</v>
      </c>
      <c r="BD70" s="348" t="s">
        <v>430</v>
      </c>
      <c r="BE70" s="375" t="s">
        <v>430</v>
      </c>
      <c r="BF70" s="375">
        <v>7.35</v>
      </c>
      <c r="BG70" s="374"/>
      <c r="BH70" s="594">
        <v>7.35</v>
      </c>
      <c r="BI70" s="348">
        <v>58.39</v>
      </c>
      <c r="BJ70" s="348">
        <v>25.4</v>
      </c>
      <c r="BK70" s="348" t="s">
        <v>430</v>
      </c>
      <c r="BL70" s="348" t="s">
        <v>430</v>
      </c>
      <c r="BM70" s="375">
        <v>1.77</v>
      </c>
      <c r="BN70" s="375" t="s">
        <v>430</v>
      </c>
      <c r="BO70" s="375">
        <v>7.09</v>
      </c>
      <c r="BP70" s="375" t="s">
        <v>430</v>
      </c>
      <c r="BQ70" s="375" t="s">
        <v>430</v>
      </c>
      <c r="BR70" s="374"/>
      <c r="BS70" s="468">
        <v>4.1466737587560001</v>
      </c>
      <c r="BT70" s="348">
        <v>14.7141280555858</v>
      </c>
      <c r="BU70" s="374"/>
      <c r="BV70" s="430" t="s">
        <v>554</v>
      </c>
    </row>
    <row r="71" spans="1:74" s="428" customFormat="1" x14ac:dyDescent="0.25">
      <c r="A71" s="345" t="s">
        <v>7608</v>
      </c>
      <c r="B71" s="374"/>
      <c r="C71" s="719">
        <v>45692</v>
      </c>
      <c r="D71" s="373"/>
      <c r="E71" s="346">
        <v>446.27</v>
      </c>
      <c r="F71" s="373"/>
      <c r="G71" s="347">
        <v>10.9191</v>
      </c>
      <c r="H71" s="374"/>
      <c r="I71" s="348">
        <v>0.55000000000000004</v>
      </c>
      <c r="J71" s="348">
        <v>7.68</v>
      </c>
      <c r="K71" s="348">
        <v>0.56000000000000005</v>
      </c>
      <c r="L71" s="348">
        <v>0.56000000000000005</v>
      </c>
      <c r="M71" s="362"/>
      <c r="N71" s="350">
        <v>10.0311</v>
      </c>
      <c r="O71" s="348">
        <v>14.1675</v>
      </c>
      <c r="P71" s="348">
        <v>13.2134</v>
      </c>
      <c r="Q71" s="348">
        <v>13.850199999999999</v>
      </c>
      <c r="R71" s="348">
        <v>8.4276</v>
      </c>
      <c r="S71" s="348">
        <v>6.5297000000000001</v>
      </c>
      <c r="T71" s="348">
        <v>5.8795999999999999</v>
      </c>
      <c r="U71" s="354">
        <v>5.8121999999999998</v>
      </c>
      <c r="V71" s="348">
        <v>5.8319000000000001</v>
      </c>
      <c r="W71" s="348" t="s">
        <v>430</v>
      </c>
      <c r="X71" s="348" t="s">
        <v>430</v>
      </c>
      <c r="Y71" s="375" t="s">
        <v>430</v>
      </c>
      <c r="Z71" s="348" t="s">
        <v>430</v>
      </c>
      <c r="AA71" s="348">
        <v>6.6007999999999996</v>
      </c>
      <c r="AB71" s="348">
        <v>5.7904</v>
      </c>
      <c r="AC71" s="348">
        <v>5.7912999999999997</v>
      </c>
      <c r="AD71" s="348">
        <v>5.8216000000000001</v>
      </c>
      <c r="AE71" s="348">
        <v>12.3171</v>
      </c>
      <c r="AF71" s="348">
        <v>6.6429999999999998</v>
      </c>
      <c r="AG71" s="569"/>
      <c r="AH71" s="346">
        <v>3</v>
      </c>
      <c r="AI71" s="346">
        <v>1</v>
      </c>
      <c r="AJ71" s="346">
        <v>2</v>
      </c>
      <c r="AK71" s="346">
        <v>2</v>
      </c>
      <c r="AL71" s="346">
        <v>4</v>
      </c>
      <c r="AM71" s="346">
        <v>2</v>
      </c>
      <c r="AN71" s="346">
        <v>2</v>
      </c>
      <c r="AO71" s="572">
        <v>1</v>
      </c>
      <c r="AP71" s="346">
        <v>1</v>
      </c>
      <c r="AQ71" s="346" t="s">
        <v>430</v>
      </c>
      <c r="AR71" s="346" t="s">
        <v>430</v>
      </c>
      <c r="AS71" s="346" t="s">
        <v>430</v>
      </c>
      <c r="AT71" s="346" t="s">
        <v>430</v>
      </c>
      <c r="AU71" s="346">
        <v>4</v>
      </c>
      <c r="AV71" s="346">
        <v>2</v>
      </c>
      <c r="AW71" s="346">
        <v>1</v>
      </c>
      <c r="AX71" s="346">
        <v>1</v>
      </c>
      <c r="AY71" s="346">
        <v>2</v>
      </c>
      <c r="AZ71" s="584"/>
      <c r="BA71" s="467">
        <v>6.85</v>
      </c>
      <c r="BB71" s="348">
        <v>92.49</v>
      </c>
      <c r="BC71" s="348" t="s">
        <v>430</v>
      </c>
      <c r="BD71" s="348" t="s">
        <v>430</v>
      </c>
      <c r="BE71" s="375" t="s">
        <v>430</v>
      </c>
      <c r="BF71" s="375">
        <v>0.67</v>
      </c>
      <c r="BG71" s="374"/>
      <c r="BH71" s="594">
        <v>0.67</v>
      </c>
      <c r="BI71" s="348">
        <v>69.89</v>
      </c>
      <c r="BJ71" s="348">
        <v>22.6</v>
      </c>
      <c r="BK71" s="348" t="s">
        <v>430</v>
      </c>
      <c r="BL71" s="348" t="s">
        <v>430</v>
      </c>
      <c r="BM71" s="375" t="s">
        <v>430</v>
      </c>
      <c r="BN71" s="375" t="s">
        <v>430</v>
      </c>
      <c r="BO71" s="375">
        <v>6.85</v>
      </c>
      <c r="BP71" s="375" t="s">
        <v>430</v>
      </c>
      <c r="BQ71" s="375" t="s">
        <v>430</v>
      </c>
      <c r="BR71" s="374"/>
      <c r="BS71" s="468">
        <v>2.04743884979526</v>
      </c>
      <c r="BT71" s="348">
        <v>13.480043508652001</v>
      </c>
      <c r="BU71" s="374"/>
      <c r="BV71" s="430" t="s">
        <v>554</v>
      </c>
    </row>
    <row r="72" spans="1:74" s="428" customFormat="1" x14ac:dyDescent="0.25">
      <c r="A72" s="345" t="s">
        <v>7609</v>
      </c>
      <c r="B72" s="374"/>
      <c r="C72" s="719">
        <v>46049</v>
      </c>
      <c r="D72" s="373"/>
      <c r="E72" s="346">
        <v>142.44399999999999</v>
      </c>
      <c r="F72" s="373"/>
      <c r="G72" s="347">
        <v>1024.6152999999999</v>
      </c>
      <c r="H72" s="374"/>
      <c r="I72" s="348">
        <v>0.62290000000000001</v>
      </c>
      <c r="J72" s="348">
        <v>7.65</v>
      </c>
      <c r="K72" s="348">
        <v>0.57730000000000004</v>
      </c>
      <c r="L72" s="348">
        <v>0.62290000000000001</v>
      </c>
      <c r="M72" s="362"/>
      <c r="N72" s="350">
        <v>9.4176000000000002</v>
      </c>
      <c r="O72" s="348">
        <v>13.6875</v>
      </c>
      <c r="P72" s="348">
        <v>13.4267</v>
      </c>
      <c r="Q72" s="348">
        <v>14.625500000000001</v>
      </c>
      <c r="R72" s="348">
        <v>8.7081</v>
      </c>
      <c r="S72" s="348">
        <v>6.1185999999999998</v>
      </c>
      <c r="T72" s="348" t="s">
        <v>430</v>
      </c>
      <c r="U72" s="354" t="s">
        <v>430</v>
      </c>
      <c r="V72" s="348" t="s">
        <v>430</v>
      </c>
      <c r="W72" s="348" t="s">
        <v>430</v>
      </c>
      <c r="X72" s="348" t="s">
        <v>430</v>
      </c>
      <c r="Y72" s="375" t="s">
        <v>430</v>
      </c>
      <c r="Z72" s="348" t="s">
        <v>430</v>
      </c>
      <c r="AA72" s="348">
        <v>6.6708999999999996</v>
      </c>
      <c r="AB72" s="348" t="s">
        <v>430</v>
      </c>
      <c r="AC72" s="348" t="s">
        <v>430</v>
      </c>
      <c r="AD72" s="348" t="s">
        <v>430</v>
      </c>
      <c r="AE72" s="348">
        <v>13.054500000000001</v>
      </c>
      <c r="AF72" s="348">
        <v>6.3272000000000004</v>
      </c>
      <c r="AG72" s="569"/>
      <c r="AH72" s="346">
        <v>4</v>
      </c>
      <c r="AI72" s="346">
        <v>3</v>
      </c>
      <c r="AJ72" s="346">
        <v>1</v>
      </c>
      <c r="AK72" s="346">
        <v>1</v>
      </c>
      <c r="AL72" s="346">
        <v>1</v>
      </c>
      <c r="AM72" s="346">
        <v>5</v>
      </c>
      <c r="AN72" s="346" t="s">
        <v>430</v>
      </c>
      <c r="AO72" s="572" t="s">
        <v>430</v>
      </c>
      <c r="AP72" s="346" t="s">
        <v>430</v>
      </c>
      <c r="AQ72" s="346" t="s">
        <v>430</v>
      </c>
      <c r="AR72" s="346" t="s">
        <v>430</v>
      </c>
      <c r="AS72" s="346" t="s">
        <v>430</v>
      </c>
      <c r="AT72" s="346" t="s">
        <v>430</v>
      </c>
      <c r="AU72" s="346">
        <v>3</v>
      </c>
      <c r="AV72" s="346" t="s">
        <v>430</v>
      </c>
      <c r="AW72" s="346" t="s">
        <v>430</v>
      </c>
      <c r="AX72" s="346" t="s">
        <v>430</v>
      </c>
      <c r="AY72" s="346">
        <v>1</v>
      </c>
      <c r="AZ72" s="584"/>
      <c r="BA72" s="467">
        <v>5.34</v>
      </c>
      <c r="BB72" s="348">
        <v>89.57</v>
      </c>
      <c r="BC72" s="348" t="s">
        <v>430</v>
      </c>
      <c r="BD72" s="348" t="s">
        <v>430</v>
      </c>
      <c r="BE72" s="375" t="s">
        <v>430</v>
      </c>
      <c r="BF72" s="375">
        <v>5.09</v>
      </c>
      <c r="BG72" s="374"/>
      <c r="BH72" s="594">
        <v>5.09</v>
      </c>
      <c r="BI72" s="348">
        <v>68.989999999999995</v>
      </c>
      <c r="BJ72" s="348">
        <v>20.58</v>
      </c>
      <c r="BK72" s="348" t="s">
        <v>430</v>
      </c>
      <c r="BL72" s="348" t="s">
        <v>430</v>
      </c>
      <c r="BM72" s="375" t="s">
        <v>430</v>
      </c>
      <c r="BN72" s="375" t="s">
        <v>430</v>
      </c>
      <c r="BO72" s="375">
        <v>5.34</v>
      </c>
      <c r="BP72" s="375" t="s">
        <v>430</v>
      </c>
      <c r="BQ72" s="375" t="s">
        <v>430</v>
      </c>
      <c r="BR72" s="374"/>
      <c r="BS72" s="468" t="s">
        <v>430</v>
      </c>
      <c r="BT72" s="348" t="s">
        <v>430</v>
      </c>
      <c r="BU72" s="374"/>
      <c r="BV72" s="430" t="s">
        <v>554</v>
      </c>
    </row>
    <row r="73" spans="1:74" s="428" customFormat="1" x14ac:dyDescent="0.25">
      <c r="A73" s="345" t="s">
        <v>7610</v>
      </c>
      <c r="B73" s="374"/>
      <c r="C73" s="719">
        <v>43896</v>
      </c>
      <c r="D73" s="373"/>
      <c r="E73" s="346">
        <v>144.90100000000001</v>
      </c>
      <c r="F73" s="373"/>
      <c r="G73" s="347">
        <v>1404.3049000000001</v>
      </c>
      <c r="H73" s="374"/>
      <c r="I73" s="348">
        <v>0.49314999999999998</v>
      </c>
      <c r="J73" s="348">
        <v>7.37</v>
      </c>
      <c r="K73" s="348">
        <v>0.45369999999999999</v>
      </c>
      <c r="L73" s="348">
        <v>0.49314999999999998</v>
      </c>
      <c r="M73" s="362"/>
      <c r="N73" s="350">
        <v>10.488</v>
      </c>
      <c r="O73" s="348">
        <v>13.096500000000001</v>
      </c>
      <c r="P73" s="348">
        <v>12.659599999999999</v>
      </c>
      <c r="Q73" s="348">
        <v>13.585599999999999</v>
      </c>
      <c r="R73" s="348">
        <v>8.4505999999999997</v>
      </c>
      <c r="S73" s="348">
        <v>6.2762000000000002</v>
      </c>
      <c r="T73" s="348">
        <v>5.7385999999999999</v>
      </c>
      <c r="U73" s="354">
        <v>5.7272999999999996</v>
      </c>
      <c r="V73" s="348">
        <v>5.8064999999999998</v>
      </c>
      <c r="W73" s="348">
        <v>6.7918000000000003</v>
      </c>
      <c r="X73" s="348">
        <v>6.8407999999999998</v>
      </c>
      <c r="Y73" s="375">
        <v>6.0016999999999996</v>
      </c>
      <c r="Z73" s="348" t="s">
        <v>430</v>
      </c>
      <c r="AA73" s="348">
        <v>6.7809999999999997</v>
      </c>
      <c r="AB73" s="348">
        <v>5.6494</v>
      </c>
      <c r="AC73" s="348">
        <v>5.6896000000000004</v>
      </c>
      <c r="AD73" s="348">
        <v>5.7839999999999998</v>
      </c>
      <c r="AE73" s="348">
        <v>12.114599999999999</v>
      </c>
      <c r="AF73" s="348">
        <v>5.5486000000000004</v>
      </c>
      <c r="AG73" s="569"/>
      <c r="AH73" s="346">
        <v>2</v>
      </c>
      <c r="AI73" s="346">
        <v>5</v>
      </c>
      <c r="AJ73" s="346">
        <v>3</v>
      </c>
      <c r="AK73" s="346">
        <v>3</v>
      </c>
      <c r="AL73" s="346">
        <v>3</v>
      </c>
      <c r="AM73" s="346">
        <v>4</v>
      </c>
      <c r="AN73" s="346">
        <v>4</v>
      </c>
      <c r="AO73" s="572">
        <v>3</v>
      </c>
      <c r="AP73" s="346">
        <v>3</v>
      </c>
      <c r="AQ73" s="346">
        <v>2</v>
      </c>
      <c r="AR73" s="346">
        <v>2</v>
      </c>
      <c r="AS73" s="346">
        <v>1</v>
      </c>
      <c r="AT73" s="346" t="s">
        <v>430</v>
      </c>
      <c r="AU73" s="346">
        <v>1</v>
      </c>
      <c r="AV73" s="346">
        <v>4</v>
      </c>
      <c r="AW73" s="346">
        <v>4</v>
      </c>
      <c r="AX73" s="346">
        <v>3</v>
      </c>
      <c r="AY73" s="346">
        <v>3</v>
      </c>
      <c r="AZ73" s="584"/>
      <c r="BA73" s="467">
        <v>9.5</v>
      </c>
      <c r="BB73" s="348">
        <v>76.11</v>
      </c>
      <c r="BC73" s="348" t="s">
        <v>430</v>
      </c>
      <c r="BD73" s="348" t="s">
        <v>430</v>
      </c>
      <c r="BE73" s="375" t="s">
        <v>430</v>
      </c>
      <c r="BF73" s="375">
        <v>14.4</v>
      </c>
      <c r="BG73" s="374"/>
      <c r="BH73" s="594">
        <v>14.4</v>
      </c>
      <c r="BI73" s="348">
        <v>62.02</v>
      </c>
      <c r="BJ73" s="348">
        <v>14.09</v>
      </c>
      <c r="BK73" s="348" t="s">
        <v>430</v>
      </c>
      <c r="BL73" s="348" t="s">
        <v>430</v>
      </c>
      <c r="BM73" s="375" t="s">
        <v>430</v>
      </c>
      <c r="BN73" s="375" t="s">
        <v>430</v>
      </c>
      <c r="BO73" s="375">
        <v>9.5</v>
      </c>
      <c r="BP73" s="375" t="s">
        <v>430</v>
      </c>
      <c r="BQ73" s="375" t="s">
        <v>430</v>
      </c>
      <c r="BR73" s="374"/>
      <c r="BS73" s="468" t="s">
        <v>430</v>
      </c>
      <c r="BT73" s="348">
        <v>14.089248001408899</v>
      </c>
      <c r="BU73" s="374"/>
      <c r="BV73" s="430" t="s">
        <v>554</v>
      </c>
    </row>
    <row r="74" spans="1:74" s="428" customFormat="1" x14ac:dyDescent="0.25">
      <c r="A74" s="345" t="s">
        <v>7611</v>
      </c>
      <c r="B74" s="374"/>
      <c r="C74" s="719">
        <v>44790</v>
      </c>
      <c r="D74" s="373"/>
      <c r="E74" s="346">
        <v>134.44999999999999</v>
      </c>
      <c r="F74" s="373"/>
      <c r="G74" s="347">
        <v>1290.1179</v>
      </c>
      <c r="H74" s="374"/>
      <c r="I74" s="348">
        <v>0.54520999999999997</v>
      </c>
      <c r="J74" s="348">
        <v>7.32</v>
      </c>
      <c r="K74" s="348">
        <v>0.54520999999999997</v>
      </c>
      <c r="L74" s="348">
        <v>0.54520999999999997</v>
      </c>
      <c r="M74" s="362"/>
      <c r="N74" s="350">
        <v>7.6517999999999997</v>
      </c>
      <c r="O74" s="348">
        <v>14.0434</v>
      </c>
      <c r="P74" s="348">
        <v>12.381600000000001</v>
      </c>
      <c r="Q74" s="348">
        <v>13.279</v>
      </c>
      <c r="R74" s="348">
        <v>8.4883000000000006</v>
      </c>
      <c r="S74" s="348">
        <v>6.3449</v>
      </c>
      <c r="T74" s="348">
        <v>5.8353000000000002</v>
      </c>
      <c r="U74" s="354">
        <v>5.7685000000000004</v>
      </c>
      <c r="V74" s="348">
        <v>5.8196000000000003</v>
      </c>
      <c r="W74" s="348">
        <v>6.7938000000000001</v>
      </c>
      <c r="X74" s="348">
        <v>6.8691000000000004</v>
      </c>
      <c r="Y74" s="375" t="s">
        <v>430</v>
      </c>
      <c r="Z74" s="348" t="s">
        <v>430</v>
      </c>
      <c r="AA74" s="348">
        <v>6.5602</v>
      </c>
      <c r="AB74" s="348">
        <v>5.7678000000000003</v>
      </c>
      <c r="AC74" s="348">
        <v>5.7563000000000004</v>
      </c>
      <c r="AD74" s="348">
        <v>5.8076999999999996</v>
      </c>
      <c r="AE74" s="348">
        <v>11.973000000000001</v>
      </c>
      <c r="AF74" s="348">
        <v>6.8616999999999999</v>
      </c>
      <c r="AG74" s="569"/>
      <c r="AH74" s="346">
        <v>5</v>
      </c>
      <c r="AI74" s="346">
        <v>2</v>
      </c>
      <c r="AJ74" s="346">
        <v>4</v>
      </c>
      <c r="AK74" s="346">
        <v>4</v>
      </c>
      <c r="AL74" s="346">
        <v>2</v>
      </c>
      <c r="AM74" s="346">
        <v>3</v>
      </c>
      <c r="AN74" s="346">
        <v>3</v>
      </c>
      <c r="AO74" s="572">
        <v>2</v>
      </c>
      <c r="AP74" s="346">
        <v>2</v>
      </c>
      <c r="AQ74" s="346">
        <v>1</v>
      </c>
      <c r="AR74" s="346">
        <v>1</v>
      </c>
      <c r="AS74" s="346" t="s">
        <v>430</v>
      </c>
      <c r="AT74" s="346" t="s">
        <v>430</v>
      </c>
      <c r="AU74" s="346">
        <v>5</v>
      </c>
      <c r="AV74" s="346">
        <v>3</v>
      </c>
      <c r="AW74" s="346">
        <v>2</v>
      </c>
      <c r="AX74" s="346">
        <v>2</v>
      </c>
      <c r="AY74" s="346">
        <v>4</v>
      </c>
      <c r="AZ74" s="584"/>
      <c r="BA74" s="467">
        <v>11.77</v>
      </c>
      <c r="BB74" s="348">
        <v>79.05</v>
      </c>
      <c r="BC74" s="348" t="s">
        <v>430</v>
      </c>
      <c r="BD74" s="348" t="s">
        <v>430</v>
      </c>
      <c r="BE74" s="375" t="s">
        <v>430</v>
      </c>
      <c r="BF74" s="375">
        <v>9.18</v>
      </c>
      <c r="BG74" s="374"/>
      <c r="BH74" s="594">
        <v>9.18</v>
      </c>
      <c r="BI74" s="348">
        <v>65.22</v>
      </c>
      <c r="BJ74" s="348">
        <v>13.83</v>
      </c>
      <c r="BK74" s="348" t="s">
        <v>430</v>
      </c>
      <c r="BL74" s="348" t="s">
        <v>430</v>
      </c>
      <c r="BM74" s="375" t="s">
        <v>430</v>
      </c>
      <c r="BN74" s="375" t="s">
        <v>430</v>
      </c>
      <c r="BO74" s="375">
        <v>11.77</v>
      </c>
      <c r="BP74" s="375" t="s">
        <v>430</v>
      </c>
      <c r="BQ74" s="375" t="s">
        <v>430</v>
      </c>
      <c r="BR74" s="374"/>
      <c r="BS74" s="468" t="s">
        <v>430</v>
      </c>
      <c r="BT74" s="348">
        <v>13.825338381382499</v>
      </c>
      <c r="BU74" s="374"/>
      <c r="BV74" s="430" t="s">
        <v>554</v>
      </c>
    </row>
    <row r="75" spans="1:74" s="428" customFormat="1" x14ac:dyDescent="0.25">
      <c r="A75" s="345" t="s">
        <v>7612</v>
      </c>
      <c r="B75" s="374"/>
      <c r="C75" s="719">
        <v>45980</v>
      </c>
      <c r="D75" s="373"/>
      <c r="E75" s="346">
        <v>43.313600000000001</v>
      </c>
      <c r="F75" s="373"/>
      <c r="G75" s="347">
        <v>10.2843</v>
      </c>
      <c r="H75" s="374"/>
      <c r="I75" s="348">
        <v>0.34</v>
      </c>
      <c r="J75" s="348">
        <v>6.98</v>
      </c>
      <c r="K75" s="348">
        <v>0.33</v>
      </c>
      <c r="L75" s="348">
        <v>0.33</v>
      </c>
      <c r="M75" s="362"/>
      <c r="N75" s="350">
        <v>7.4546000000000001</v>
      </c>
      <c r="O75" s="348">
        <v>11.130699999999999</v>
      </c>
      <c r="P75" s="348">
        <v>10.6691</v>
      </c>
      <c r="Q75" s="348">
        <v>10.7165</v>
      </c>
      <c r="R75" s="348">
        <v>7.2686999999999999</v>
      </c>
      <c r="S75" s="348">
        <v>5.1188000000000002</v>
      </c>
      <c r="T75" s="348">
        <v>4.8963000000000001</v>
      </c>
      <c r="U75" s="354" t="s">
        <v>430</v>
      </c>
      <c r="V75" s="348" t="s">
        <v>430</v>
      </c>
      <c r="W75" s="348" t="s">
        <v>430</v>
      </c>
      <c r="X75" s="348" t="s">
        <v>430</v>
      </c>
      <c r="Y75" s="375" t="s">
        <v>430</v>
      </c>
      <c r="Z75" s="348" t="s">
        <v>430</v>
      </c>
      <c r="AA75" s="348">
        <v>5.0044000000000004</v>
      </c>
      <c r="AB75" s="348">
        <v>4.7561999999999998</v>
      </c>
      <c r="AC75" s="348" t="s">
        <v>430</v>
      </c>
      <c r="AD75" s="348" t="s">
        <v>430</v>
      </c>
      <c r="AE75" s="348">
        <v>9.6869999999999994</v>
      </c>
      <c r="AF75" s="348">
        <v>4.9180000000000001</v>
      </c>
      <c r="AG75" s="569"/>
      <c r="AH75" s="346">
        <v>6</v>
      </c>
      <c r="AI75" s="346">
        <v>6</v>
      </c>
      <c r="AJ75" s="346">
        <v>6</v>
      </c>
      <c r="AK75" s="346">
        <v>6</v>
      </c>
      <c r="AL75" s="346">
        <v>6</v>
      </c>
      <c r="AM75" s="346">
        <v>6</v>
      </c>
      <c r="AN75" s="346">
        <v>5</v>
      </c>
      <c r="AO75" s="572" t="s">
        <v>430</v>
      </c>
      <c r="AP75" s="346" t="s">
        <v>430</v>
      </c>
      <c r="AQ75" s="346" t="s">
        <v>430</v>
      </c>
      <c r="AR75" s="346" t="s">
        <v>430</v>
      </c>
      <c r="AS75" s="346" t="s">
        <v>430</v>
      </c>
      <c r="AT75" s="346" t="s">
        <v>430</v>
      </c>
      <c r="AU75" s="346">
        <v>6</v>
      </c>
      <c r="AV75" s="346">
        <v>5</v>
      </c>
      <c r="AW75" s="346" t="s">
        <v>430</v>
      </c>
      <c r="AX75" s="346" t="s">
        <v>430</v>
      </c>
      <c r="AY75" s="346">
        <v>6</v>
      </c>
      <c r="AZ75" s="584"/>
      <c r="BA75" s="467" t="s">
        <v>430</v>
      </c>
      <c r="BB75" s="348">
        <v>68.97</v>
      </c>
      <c r="BC75" s="348" t="s">
        <v>430</v>
      </c>
      <c r="BD75" s="348" t="s">
        <v>430</v>
      </c>
      <c r="BE75" s="375" t="s">
        <v>430</v>
      </c>
      <c r="BF75" s="375">
        <v>31.03</v>
      </c>
      <c r="BG75" s="374"/>
      <c r="BH75" s="594">
        <v>31.03</v>
      </c>
      <c r="BI75" s="348">
        <v>57.49</v>
      </c>
      <c r="BJ75" s="348">
        <v>11.47</v>
      </c>
      <c r="BK75" s="348" t="s">
        <v>430</v>
      </c>
      <c r="BL75" s="348" t="s">
        <v>430</v>
      </c>
      <c r="BM75" s="375" t="s">
        <v>430</v>
      </c>
      <c r="BN75" s="375" t="s">
        <v>430</v>
      </c>
      <c r="BO75" s="375" t="s">
        <v>430</v>
      </c>
      <c r="BP75" s="375" t="s">
        <v>430</v>
      </c>
      <c r="BQ75" s="375" t="s">
        <v>430</v>
      </c>
      <c r="BR75" s="374"/>
      <c r="BS75" s="468" t="s">
        <v>430</v>
      </c>
      <c r="BT75" s="348">
        <v>4.6271061604627102</v>
      </c>
      <c r="BU75" s="374"/>
      <c r="BV75" s="430" t="s">
        <v>554</v>
      </c>
    </row>
    <row r="76" spans="1:74" x14ac:dyDescent="0.25">
      <c r="A76" s="318" t="s">
        <v>93</v>
      </c>
      <c r="B76" s="66"/>
      <c r="C76" s="720"/>
      <c r="D76" s="43"/>
      <c r="E76" s="51"/>
      <c r="F76" s="43"/>
      <c r="G76" s="55"/>
      <c r="H76" s="66"/>
      <c r="I76" s="59"/>
      <c r="J76" s="59"/>
      <c r="K76" s="59"/>
      <c r="L76" s="59"/>
      <c r="M76" s="258"/>
      <c r="N76" s="70">
        <v>9.3468</v>
      </c>
      <c r="O76" s="59">
        <v>13.2715</v>
      </c>
      <c r="P76" s="59">
        <v>12.4305</v>
      </c>
      <c r="Q76" s="59">
        <v>13.062200000000001</v>
      </c>
      <c r="R76" s="59">
        <v>8.1854999999999993</v>
      </c>
      <c r="S76" s="59">
        <v>6.1536999999999997</v>
      </c>
      <c r="T76" s="59">
        <v>5.6492000000000004</v>
      </c>
      <c r="U76" s="88">
        <v>5.7561</v>
      </c>
      <c r="V76" s="59">
        <v>5.7789000000000001</v>
      </c>
      <c r="W76" s="59">
        <v>6.6632999999999996</v>
      </c>
      <c r="X76" s="59">
        <v>6.6961000000000004</v>
      </c>
      <c r="Y76" s="276">
        <v>6.0016999999999996</v>
      </c>
      <c r="Z76" s="59" t="s">
        <v>430</v>
      </c>
      <c r="AA76" s="59">
        <v>6.3818000000000001</v>
      </c>
      <c r="AB76" s="59">
        <v>5.5717999999999996</v>
      </c>
      <c r="AC76" s="59">
        <v>5.7365000000000004</v>
      </c>
      <c r="AD76" s="59">
        <v>5.7679</v>
      </c>
      <c r="AE76" s="59">
        <v>11.7196</v>
      </c>
      <c r="AF76" s="59">
        <v>5.9870999999999999</v>
      </c>
      <c r="AG76" s="553"/>
      <c r="AH76" s="51">
        <v>6</v>
      </c>
      <c r="AI76" s="51">
        <v>6</v>
      </c>
      <c r="AJ76" s="51">
        <v>6</v>
      </c>
      <c r="AK76" s="51">
        <v>6</v>
      </c>
      <c r="AL76" s="51">
        <v>6</v>
      </c>
      <c r="AM76" s="51">
        <v>6</v>
      </c>
      <c r="AN76" s="51">
        <v>5</v>
      </c>
      <c r="AO76" s="560">
        <v>4</v>
      </c>
      <c r="AP76" s="51">
        <v>4</v>
      </c>
      <c r="AQ76" s="51">
        <v>3</v>
      </c>
      <c r="AR76" s="51">
        <v>3</v>
      </c>
      <c r="AS76" s="51">
        <v>1</v>
      </c>
      <c r="AT76" s="51">
        <v>0</v>
      </c>
      <c r="AU76" s="51">
        <v>6</v>
      </c>
      <c r="AV76" s="51">
        <v>5</v>
      </c>
      <c r="AW76" s="51">
        <v>4</v>
      </c>
      <c r="AX76" s="51">
        <v>4</v>
      </c>
      <c r="AY76" s="51">
        <v>6</v>
      </c>
      <c r="AZ76" s="579"/>
      <c r="BA76" s="577"/>
      <c r="BB76" s="59"/>
      <c r="BC76" s="59"/>
      <c r="BD76" s="59"/>
      <c r="BE76" s="276"/>
      <c r="BF76" s="276"/>
      <c r="BG76" s="66"/>
      <c r="BH76" s="586"/>
      <c r="BI76" s="59"/>
      <c r="BJ76" s="59"/>
      <c r="BK76" s="59"/>
      <c r="BL76" s="59"/>
      <c r="BM76" s="276"/>
      <c r="BN76" s="587"/>
      <c r="BO76" s="587"/>
      <c r="BP76" s="587"/>
      <c r="BQ76" s="587"/>
      <c r="BR76" s="602"/>
      <c r="BS76" s="267"/>
      <c r="BT76" s="59"/>
      <c r="BU76" s="66"/>
      <c r="BV76" s="34"/>
    </row>
    <row r="77" spans="1:74" x14ac:dyDescent="0.25">
      <c r="A77" s="320" t="s">
        <v>94</v>
      </c>
      <c r="B77" s="67"/>
      <c r="C77" s="721"/>
      <c r="D77" s="44"/>
      <c r="E77" s="52"/>
      <c r="F77" s="44"/>
      <c r="G77" s="56"/>
      <c r="H77" s="67"/>
      <c r="I77" s="60"/>
      <c r="J77" s="60"/>
      <c r="K77" s="60"/>
      <c r="L77" s="60"/>
      <c r="M77" s="259"/>
      <c r="N77" s="71">
        <v>11.0375</v>
      </c>
      <c r="O77" s="60">
        <v>14.1675</v>
      </c>
      <c r="P77" s="60">
        <v>13.4267</v>
      </c>
      <c r="Q77" s="60">
        <v>14.625500000000001</v>
      </c>
      <c r="R77" s="60">
        <v>8.7081</v>
      </c>
      <c r="S77" s="60">
        <v>6.5342000000000002</v>
      </c>
      <c r="T77" s="60">
        <v>5.8960999999999997</v>
      </c>
      <c r="U77" s="89">
        <v>5.8121999999999998</v>
      </c>
      <c r="V77" s="60">
        <v>5.8319000000000001</v>
      </c>
      <c r="W77" s="60">
        <v>6.7938000000000001</v>
      </c>
      <c r="X77" s="60">
        <v>6.8691000000000004</v>
      </c>
      <c r="Y77" s="277">
        <v>6.0016999999999996</v>
      </c>
      <c r="Z77" s="60" t="s">
        <v>430</v>
      </c>
      <c r="AA77" s="60">
        <v>6.7809999999999997</v>
      </c>
      <c r="AB77" s="60">
        <v>5.8952</v>
      </c>
      <c r="AC77" s="60">
        <v>5.7912999999999997</v>
      </c>
      <c r="AD77" s="60">
        <v>5.8216000000000001</v>
      </c>
      <c r="AE77" s="60">
        <v>13.054500000000001</v>
      </c>
      <c r="AF77" s="60">
        <v>6.8616999999999999</v>
      </c>
      <c r="AG77" s="554"/>
      <c r="AH77" s="52"/>
      <c r="AI77" s="52"/>
      <c r="AJ77" s="52"/>
      <c r="AK77" s="52"/>
      <c r="AL77" s="52"/>
      <c r="AM77" s="52"/>
      <c r="AN77" s="52"/>
      <c r="AO77" s="561"/>
      <c r="AP77" s="52"/>
      <c r="AQ77" s="52"/>
      <c r="AR77" s="52"/>
      <c r="AS77" s="52"/>
      <c r="AT77" s="52"/>
      <c r="AU77" s="52"/>
      <c r="AV77" s="52"/>
      <c r="AW77" s="52"/>
      <c r="AX77" s="52"/>
      <c r="AY77" s="52"/>
      <c r="AZ77" s="580"/>
      <c r="BA77" s="551"/>
      <c r="BB77" s="60"/>
      <c r="BC77" s="60"/>
      <c r="BD77" s="60"/>
      <c r="BE77" s="277"/>
      <c r="BF77" s="277"/>
      <c r="BG77" s="67"/>
      <c r="BH77" s="588"/>
      <c r="BI77" s="60"/>
      <c r="BJ77" s="60"/>
      <c r="BK77" s="60"/>
      <c r="BL77" s="60"/>
      <c r="BM77" s="277"/>
      <c r="BN77" s="589"/>
      <c r="BO77" s="589"/>
      <c r="BP77" s="589"/>
      <c r="BQ77" s="589"/>
      <c r="BR77" s="596"/>
      <c r="BS77" s="268"/>
      <c r="BT77" s="60"/>
      <c r="BU77" s="67"/>
      <c r="BV77" s="26"/>
    </row>
    <row r="78" spans="1:74" x14ac:dyDescent="0.25">
      <c r="A78" s="320" t="s">
        <v>95</v>
      </c>
      <c r="B78" s="67"/>
      <c r="C78" s="721"/>
      <c r="D78" s="44"/>
      <c r="E78" s="52"/>
      <c r="F78" s="44"/>
      <c r="G78" s="56"/>
      <c r="H78" s="67"/>
      <c r="I78" s="60"/>
      <c r="J78" s="60"/>
      <c r="K78" s="60"/>
      <c r="L78" s="60"/>
      <c r="M78" s="259"/>
      <c r="N78" s="71">
        <v>7.4546000000000001</v>
      </c>
      <c r="O78" s="60">
        <v>11.130699999999999</v>
      </c>
      <c r="P78" s="60">
        <v>10.6691</v>
      </c>
      <c r="Q78" s="60">
        <v>10.7165</v>
      </c>
      <c r="R78" s="60">
        <v>7.2686999999999999</v>
      </c>
      <c r="S78" s="60">
        <v>5.1188000000000002</v>
      </c>
      <c r="T78" s="60">
        <v>4.8963000000000001</v>
      </c>
      <c r="U78" s="89">
        <v>5.7164000000000001</v>
      </c>
      <c r="V78" s="60">
        <v>5.6576000000000004</v>
      </c>
      <c r="W78" s="60">
        <v>6.4042000000000003</v>
      </c>
      <c r="X78" s="60">
        <v>6.3784000000000001</v>
      </c>
      <c r="Y78" s="277">
        <v>6.0016999999999996</v>
      </c>
      <c r="Z78" s="60" t="s">
        <v>430</v>
      </c>
      <c r="AA78" s="60">
        <v>5.0044000000000004</v>
      </c>
      <c r="AB78" s="60">
        <v>4.7561999999999998</v>
      </c>
      <c r="AC78" s="60">
        <v>5.6896000000000004</v>
      </c>
      <c r="AD78" s="60">
        <v>5.6581999999999999</v>
      </c>
      <c r="AE78" s="60">
        <v>9.6869999999999994</v>
      </c>
      <c r="AF78" s="60">
        <v>4.9180000000000001</v>
      </c>
      <c r="AG78" s="554"/>
      <c r="AH78" s="52"/>
      <c r="AI78" s="52"/>
      <c r="AJ78" s="52"/>
      <c r="AK78" s="52"/>
      <c r="AL78" s="52"/>
      <c r="AM78" s="52"/>
      <c r="AN78" s="52"/>
      <c r="AO78" s="561"/>
      <c r="AP78" s="52"/>
      <c r="AQ78" s="52"/>
      <c r="AR78" s="52"/>
      <c r="AS78" s="52"/>
      <c r="AT78" s="52"/>
      <c r="AU78" s="52"/>
      <c r="AV78" s="52"/>
      <c r="AW78" s="52"/>
      <c r="AX78" s="52"/>
      <c r="AY78" s="52"/>
      <c r="AZ78" s="580"/>
      <c r="BA78" s="551"/>
      <c r="BB78" s="60"/>
      <c r="BC78" s="60"/>
      <c r="BD78" s="60"/>
      <c r="BE78" s="277"/>
      <c r="BF78" s="277"/>
      <c r="BG78" s="67"/>
      <c r="BH78" s="588"/>
      <c r="BI78" s="60"/>
      <c r="BJ78" s="60"/>
      <c r="BK78" s="60"/>
      <c r="BL78" s="60"/>
      <c r="BM78" s="277"/>
      <c r="BN78" s="589"/>
      <c r="BO78" s="589"/>
      <c r="BP78" s="589"/>
      <c r="BQ78" s="589"/>
      <c r="BR78" s="596"/>
      <c r="BS78" s="268"/>
      <c r="BT78" s="60"/>
      <c r="BU78" s="67"/>
      <c r="BV78" s="26"/>
    </row>
    <row r="79" spans="1:74" x14ac:dyDescent="0.25">
      <c r="A79" s="321" t="s">
        <v>96</v>
      </c>
      <c r="B79" s="68"/>
      <c r="C79" s="722"/>
      <c r="D79" s="45"/>
      <c r="E79" s="53"/>
      <c r="F79" s="45"/>
      <c r="G79" s="57"/>
      <c r="H79" s="68"/>
      <c r="I79" s="61"/>
      <c r="J79" s="61"/>
      <c r="K79" s="61"/>
      <c r="L79" s="61"/>
      <c r="M79" s="262"/>
      <c r="N79" s="72">
        <v>9.7243499999999994</v>
      </c>
      <c r="O79" s="61">
        <v>13.595499999999999</v>
      </c>
      <c r="P79" s="61">
        <v>12.5206</v>
      </c>
      <c r="Q79" s="61">
        <v>13.4323</v>
      </c>
      <c r="R79" s="61">
        <v>8.4390999999999998</v>
      </c>
      <c r="S79" s="61">
        <v>6.3105500000000001</v>
      </c>
      <c r="T79" s="61">
        <v>5.8353000000000002</v>
      </c>
      <c r="U79" s="90">
        <v>5.7478999999999996</v>
      </c>
      <c r="V79" s="61">
        <v>5.8130499999999996</v>
      </c>
      <c r="W79" s="61">
        <v>6.7918000000000003</v>
      </c>
      <c r="X79" s="61">
        <v>6.8407999999999998</v>
      </c>
      <c r="Y79" s="279">
        <v>6.0016999999999996</v>
      </c>
      <c r="Z79" s="61" t="s">
        <v>430</v>
      </c>
      <c r="AA79" s="61">
        <v>6.6357999999999997</v>
      </c>
      <c r="AB79" s="61">
        <v>5.7085999999999997</v>
      </c>
      <c r="AC79" s="61">
        <v>5.6990999999999996</v>
      </c>
      <c r="AD79" s="61">
        <v>5.7210999999999999</v>
      </c>
      <c r="AE79" s="61">
        <v>12.043799999999999</v>
      </c>
      <c r="AF79" s="61">
        <v>5.9756499999999999</v>
      </c>
      <c r="AG79" s="556"/>
      <c r="AH79" s="53"/>
      <c r="AI79" s="53"/>
      <c r="AJ79" s="53"/>
      <c r="AK79" s="53"/>
      <c r="AL79" s="53"/>
      <c r="AM79" s="53"/>
      <c r="AN79" s="53"/>
      <c r="AO79" s="563"/>
      <c r="AP79" s="53"/>
      <c r="AQ79" s="53"/>
      <c r="AR79" s="53"/>
      <c r="AS79" s="53"/>
      <c r="AT79" s="53"/>
      <c r="AU79" s="53"/>
      <c r="AV79" s="53"/>
      <c r="AW79" s="53"/>
      <c r="AX79" s="53"/>
      <c r="AY79" s="53"/>
      <c r="AZ79" s="581"/>
      <c r="BA79" s="578"/>
      <c r="BB79" s="61"/>
      <c r="BC79" s="61"/>
      <c r="BD79" s="61"/>
      <c r="BE79" s="279"/>
      <c r="BF79" s="279"/>
      <c r="BG79" s="68"/>
      <c r="BH79" s="590"/>
      <c r="BI79" s="61"/>
      <c r="BJ79" s="61"/>
      <c r="BK79" s="61"/>
      <c r="BL79" s="61"/>
      <c r="BM79" s="279"/>
      <c r="BN79" s="591"/>
      <c r="BO79" s="591"/>
      <c r="BP79" s="591"/>
      <c r="BQ79" s="591"/>
      <c r="BR79" s="603"/>
      <c r="BS79" s="270"/>
      <c r="BT79" s="61"/>
      <c r="BU79" s="68"/>
      <c r="BV79" s="272"/>
    </row>
    <row r="80" spans="1:74" ht="14.5" x14ac:dyDescent="0.25">
      <c r="A80" s="323" t="s">
        <v>91</v>
      </c>
      <c r="B80" s="69"/>
      <c r="C80" s="726"/>
      <c r="D80" s="69"/>
      <c r="E80" s="40"/>
      <c r="F80" s="69"/>
      <c r="G80" s="40"/>
      <c r="H80" s="69"/>
      <c r="I80" s="62"/>
      <c r="J80" s="62"/>
      <c r="K80" s="62"/>
      <c r="L80" s="62"/>
      <c r="M80" s="263"/>
      <c r="N80" s="73"/>
      <c r="O80" s="62"/>
      <c r="P80" s="62"/>
      <c r="Q80" s="62"/>
      <c r="R80" s="62"/>
      <c r="S80" s="62"/>
      <c r="T80" s="62"/>
      <c r="U80" s="91"/>
      <c r="V80" s="62"/>
      <c r="W80" s="62"/>
      <c r="X80" s="62"/>
      <c r="Y80" s="245"/>
      <c r="Z80" s="62"/>
      <c r="AA80" s="62"/>
      <c r="AB80" s="62"/>
      <c r="AC80" s="62"/>
      <c r="AD80" s="62"/>
      <c r="AE80" s="62"/>
      <c r="AF80" s="62"/>
      <c r="AG80" s="557"/>
      <c r="AH80" s="54"/>
      <c r="AI80" s="54"/>
      <c r="AJ80" s="54"/>
      <c r="AK80" s="54"/>
      <c r="AL80" s="54"/>
      <c r="AM80" s="54"/>
      <c r="AN80" s="54"/>
      <c r="AO80" s="312"/>
      <c r="AP80" s="247"/>
      <c r="AQ80" s="247"/>
      <c r="AR80" s="247"/>
      <c r="AS80" s="247"/>
      <c r="AT80" s="247"/>
      <c r="AU80" s="247"/>
      <c r="AV80" s="247"/>
      <c r="AW80" s="247"/>
      <c r="AX80" s="247"/>
      <c r="AY80" s="247"/>
      <c r="AZ80" s="69"/>
      <c r="BA80" s="245"/>
      <c r="BB80" s="245"/>
      <c r="BC80" s="245"/>
      <c r="BD80" s="245"/>
      <c r="BE80" s="245"/>
      <c r="BF80" s="245"/>
      <c r="BG80" s="69"/>
      <c r="BH80" s="245"/>
      <c r="BI80" s="245"/>
      <c r="BJ80" s="245"/>
      <c r="BK80" s="245"/>
      <c r="BL80" s="245"/>
      <c r="BM80" s="245"/>
      <c r="BN80" s="245"/>
      <c r="BO80" s="245"/>
      <c r="BP80" s="245"/>
      <c r="BQ80" s="245"/>
      <c r="BR80" s="69"/>
      <c r="BS80" s="40"/>
      <c r="BT80" s="40"/>
      <c r="BU80" s="69"/>
      <c r="BV80" s="41"/>
    </row>
    <row r="81" spans="1:74" s="428" customFormat="1" x14ac:dyDescent="0.25">
      <c r="A81" s="345" t="s">
        <v>7558</v>
      </c>
      <c r="B81" s="374"/>
      <c r="C81" s="731"/>
      <c r="D81" s="374"/>
      <c r="E81" s="372"/>
      <c r="F81" s="374"/>
      <c r="G81" s="372"/>
      <c r="H81" s="374"/>
      <c r="I81" s="348"/>
      <c r="J81" s="348"/>
      <c r="K81" s="348"/>
      <c r="L81" s="348"/>
      <c r="M81" s="362"/>
      <c r="N81" s="350" t="s">
        <v>430</v>
      </c>
      <c r="O81" s="348" t="s">
        <v>430</v>
      </c>
      <c r="P81" s="348" t="s">
        <v>430</v>
      </c>
      <c r="Q81" s="348" t="s">
        <v>430</v>
      </c>
      <c r="R81" s="348" t="s">
        <v>430</v>
      </c>
      <c r="S81" s="348" t="s">
        <v>430</v>
      </c>
      <c r="T81" s="348" t="s">
        <v>430</v>
      </c>
      <c r="U81" s="354" t="s">
        <v>430</v>
      </c>
      <c r="V81" s="348" t="s">
        <v>430</v>
      </c>
      <c r="W81" s="348" t="s">
        <v>430</v>
      </c>
      <c r="X81" s="348" t="s">
        <v>430</v>
      </c>
      <c r="Y81" s="375" t="s">
        <v>430</v>
      </c>
      <c r="Z81" s="348" t="s">
        <v>430</v>
      </c>
      <c r="AA81" s="348" t="s">
        <v>430</v>
      </c>
      <c r="AB81" s="348" t="s">
        <v>430</v>
      </c>
      <c r="AC81" s="348" t="s">
        <v>430</v>
      </c>
      <c r="AD81" s="348" t="s">
        <v>430</v>
      </c>
      <c r="AE81" s="348" t="s">
        <v>430</v>
      </c>
      <c r="AF81" s="348" t="s">
        <v>430</v>
      </c>
      <c r="AG81" s="569"/>
      <c r="AH81" s="346"/>
      <c r="AI81" s="346"/>
      <c r="AJ81" s="346"/>
      <c r="AK81" s="346"/>
      <c r="AL81" s="346"/>
      <c r="AM81" s="346"/>
      <c r="AN81" s="346"/>
      <c r="AO81" s="573"/>
      <c r="AP81" s="346"/>
      <c r="AQ81" s="346"/>
      <c r="AR81" s="346"/>
      <c r="AS81" s="346"/>
      <c r="AT81" s="346"/>
      <c r="AU81" s="429"/>
      <c r="AV81" s="429"/>
      <c r="AW81" s="429"/>
      <c r="AX81" s="429"/>
      <c r="AY81" s="429"/>
      <c r="AZ81" s="374"/>
      <c r="BA81" s="375"/>
      <c r="BB81" s="375"/>
      <c r="BC81" s="375"/>
      <c r="BD81" s="375"/>
      <c r="BE81" s="375"/>
      <c r="BF81" s="375"/>
      <c r="BG81" s="374"/>
      <c r="BH81" s="375"/>
      <c r="BI81" s="375"/>
      <c r="BJ81" s="375"/>
      <c r="BK81" s="375"/>
      <c r="BL81" s="375"/>
      <c r="BM81" s="375"/>
      <c r="BN81" s="375"/>
      <c r="BO81" s="632"/>
      <c r="BP81" s="632"/>
      <c r="BQ81" s="632"/>
      <c r="BR81" s="374"/>
      <c r="BS81" s="372"/>
      <c r="BT81" s="372"/>
      <c r="BU81" s="374"/>
      <c r="BV81" s="430"/>
    </row>
    <row r="82" spans="1:74" s="428" customFormat="1" x14ac:dyDescent="0.25">
      <c r="A82" s="495" t="s">
        <v>7559</v>
      </c>
      <c r="B82" s="417"/>
      <c r="C82" s="732"/>
      <c r="D82" s="417"/>
      <c r="E82" s="431"/>
      <c r="F82" s="417"/>
      <c r="G82" s="431"/>
      <c r="H82" s="432"/>
      <c r="I82" s="433"/>
      <c r="J82" s="433"/>
      <c r="K82" s="433"/>
      <c r="L82" s="433"/>
      <c r="M82" s="420"/>
      <c r="N82" s="434" t="s">
        <v>430</v>
      </c>
      <c r="O82" s="433" t="s">
        <v>430</v>
      </c>
      <c r="P82" s="433" t="s">
        <v>430</v>
      </c>
      <c r="Q82" s="433" t="s">
        <v>430</v>
      </c>
      <c r="R82" s="433" t="s">
        <v>430</v>
      </c>
      <c r="S82" s="433" t="s">
        <v>430</v>
      </c>
      <c r="T82" s="433" t="s">
        <v>430</v>
      </c>
      <c r="U82" s="574" t="s">
        <v>430</v>
      </c>
      <c r="V82" s="433" t="s">
        <v>430</v>
      </c>
      <c r="W82" s="433" t="s">
        <v>430</v>
      </c>
      <c r="X82" s="433" t="s">
        <v>430</v>
      </c>
      <c r="Y82" s="421" t="s">
        <v>430</v>
      </c>
      <c r="Z82" s="433" t="s">
        <v>430</v>
      </c>
      <c r="AA82" s="433" t="s">
        <v>430</v>
      </c>
      <c r="AB82" s="433" t="s">
        <v>430</v>
      </c>
      <c r="AC82" s="433" t="s">
        <v>430</v>
      </c>
      <c r="AD82" s="433" t="s">
        <v>430</v>
      </c>
      <c r="AE82" s="433" t="s">
        <v>430</v>
      </c>
      <c r="AF82" s="433" t="s">
        <v>430</v>
      </c>
      <c r="AG82" s="575"/>
      <c r="AH82" s="435"/>
      <c r="AI82" s="435"/>
      <c r="AJ82" s="435"/>
      <c r="AK82" s="435"/>
      <c r="AL82" s="435"/>
      <c r="AM82" s="435"/>
      <c r="AN82" s="414"/>
      <c r="AO82" s="576"/>
      <c r="AP82" s="435"/>
      <c r="AQ82" s="435"/>
      <c r="AR82" s="435"/>
      <c r="AS82" s="435"/>
      <c r="AT82" s="435"/>
      <c r="AU82" s="633"/>
      <c r="AV82" s="436"/>
      <c r="AW82" s="436"/>
      <c r="AX82" s="436"/>
      <c r="AY82" s="436"/>
      <c r="AZ82" s="417"/>
      <c r="BA82" s="437"/>
      <c r="BB82" s="437"/>
      <c r="BC82" s="437"/>
      <c r="BD82" s="437"/>
      <c r="BE82" s="437"/>
      <c r="BF82" s="437"/>
      <c r="BG82" s="417"/>
      <c r="BH82" s="437"/>
      <c r="BI82" s="437"/>
      <c r="BJ82" s="437"/>
      <c r="BK82" s="437"/>
      <c r="BL82" s="437"/>
      <c r="BM82" s="421"/>
      <c r="BN82" s="437"/>
      <c r="BO82" s="421"/>
      <c r="BP82" s="421"/>
      <c r="BQ82" s="421"/>
      <c r="BR82" s="417"/>
      <c r="BS82" s="412"/>
      <c r="BT82" s="412"/>
      <c r="BU82" s="417"/>
      <c r="BV82" s="438"/>
    </row>
    <row r="83" spans="1:74" x14ac:dyDescent="0.25">
      <c r="BM83" s="277"/>
    </row>
    <row r="84" spans="1:74" x14ac:dyDescent="0.25">
      <c r="BM84" s="277"/>
    </row>
    <row r="85" spans="1:74" x14ac:dyDescent="0.25">
      <c r="BM85" s="277"/>
    </row>
    <row r="86" spans="1:74" hidden="1" x14ac:dyDescent="0.25">
      <c r="A86" s="488" t="s">
        <v>179</v>
      </c>
      <c r="BM86" s="277"/>
    </row>
    <row r="87" spans="1:74" x14ac:dyDescent="0.25">
      <c r="A87" s="488" t="s">
        <v>10258</v>
      </c>
      <c r="BM87" s="277"/>
    </row>
    <row r="88" spans="1:74" x14ac:dyDescent="0.25">
      <c r="A88" s="488" t="s">
        <v>350</v>
      </c>
      <c r="BM88"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4128C-4A65-4AC3-B387-B44889B15047}">
  <sheetPr codeName="Sheet29"/>
  <dimension ref="A1:BV8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45312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22" t="s">
        <v>43</v>
      </c>
    </row>
    <row r="3" spans="1:74" ht="20.5" x14ac:dyDescent="0.45">
      <c r="A3" s="23" t="s">
        <v>243</v>
      </c>
    </row>
    <row r="4" spans="1:74" x14ac:dyDescent="0.25">
      <c r="A4" s="21" t="s">
        <v>425</v>
      </c>
    </row>
    <row r="5" spans="1:74" ht="33" x14ac:dyDescent="0.25">
      <c r="A5" s="1076" t="s">
        <v>244</v>
      </c>
      <c r="B5" s="1101"/>
      <c r="C5" s="1083" t="s">
        <v>44</v>
      </c>
      <c r="D5" s="1077"/>
      <c r="E5" s="1083" t="s">
        <v>45</v>
      </c>
      <c r="F5" s="1077"/>
      <c r="G5" s="1083" t="s">
        <v>46</v>
      </c>
      <c r="H5" s="1077"/>
      <c r="I5" s="1107" t="s">
        <v>184</v>
      </c>
      <c r="J5" s="1102"/>
      <c r="K5" s="1102"/>
      <c r="L5" s="1103"/>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077"/>
      <c r="BS5" s="1107" t="s">
        <v>212</v>
      </c>
      <c r="BT5" s="1103"/>
      <c r="BU5" s="1077"/>
      <c r="BV5" s="1107" t="s">
        <v>88</v>
      </c>
    </row>
    <row r="6" spans="1:74" ht="33" x14ac:dyDescent="0.25">
      <c r="A6" s="1076"/>
      <c r="B6" s="1104"/>
      <c r="C6" s="1114"/>
      <c r="D6" s="1078"/>
      <c r="E6" s="1114"/>
      <c r="F6" s="1078"/>
      <c r="G6" s="1114"/>
      <c r="H6" s="1078"/>
      <c r="I6" s="83" t="s">
        <v>180</v>
      </c>
      <c r="J6" s="28" t="s">
        <v>181</v>
      </c>
      <c r="K6" s="28" t="s">
        <v>182</v>
      </c>
      <c r="L6" s="251" t="s">
        <v>183</v>
      </c>
      <c r="M6" s="1104"/>
      <c r="N6" s="1105" t="s">
        <v>185</v>
      </c>
      <c r="O6" s="1106"/>
      <c r="P6" s="1106"/>
      <c r="Q6" s="1106"/>
      <c r="R6" s="1106"/>
      <c r="S6" s="1106"/>
      <c r="T6" s="1106"/>
      <c r="U6" s="1106"/>
      <c r="V6" s="1105" t="s">
        <v>57</v>
      </c>
      <c r="W6" s="1106"/>
      <c r="X6" s="1106"/>
      <c r="Y6" s="1106"/>
      <c r="Z6" s="1106"/>
      <c r="AA6" s="1106"/>
      <c r="AB6" s="1106"/>
      <c r="AC6" s="1106"/>
      <c r="AD6" s="1106"/>
      <c r="AE6" s="1106"/>
      <c r="AF6" s="1109"/>
      <c r="AG6" s="232"/>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078"/>
      <c r="BS6" s="83" t="s">
        <v>210</v>
      </c>
      <c r="BT6" s="82" t="s">
        <v>211</v>
      </c>
      <c r="BU6" s="1078"/>
      <c r="BV6" s="1108"/>
    </row>
    <row r="7" spans="1:74" ht="14.5" x14ac:dyDescent="0.25">
      <c r="A7" s="323" t="s">
        <v>245</v>
      </c>
      <c r="B7" s="6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5" t="s">
        <v>7616</v>
      </c>
      <c r="B8" s="67"/>
      <c r="C8" s="721">
        <v>41275</v>
      </c>
      <c r="D8" s="44"/>
      <c r="E8" s="52">
        <v>19015.900000000001</v>
      </c>
      <c r="F8" s="44"/>
      <c r="G8" s="56">
        <v>69.826899999999995</v>
      </c>
      <c r="H8" s="67"/>
      <c r="I8" s="60">
        <v>4.4800000000000004</v>
      </c>
      <c r="J8" s="60">
        <v>8.14</v>
      </c>
      <c r="K8" s="60">
        <v>2.72</v>
      </c>
      <c r="L8" s="60">
        <v>2.86</v>
      </c>
      <c r="M8" s="259"/>
      <c r="N8" s="71">
        <v>17.153300000000002</v>
      </c>
      <c r="O8" s="60">
        <v>14.094900000000001</v>
      </c>
      <c r="P8" s="60">
        <v>18.667999999999999</v>
      </c>
      <c r="Q8" s="60">
        <v>27.029499999999999</v>
      </c>
      <c r="R8" s="60">
        <v>17.612200000000001</v>
      </c>
      <c r="S8" s="60">
        <v>7.2145999999999999</v>
      </c>
      <c r="T8" s="60">
        <v>5.9583000000000004</v>
      </c>
      <c r="U8" s="89">
        <v>6.4341999999999997</v>
      </c>
      <c r="V8" s="60">
        <v>6.2308000000000003</v>
      </c>
      <c r="W8" s="60">
        <v>7.9579000000000004</v>
      </c>
      <c r="X8" s="60">
        <v>7.9614000000000003</v>
      </c>
      <c r="Y8" s="277">
        <v>7.1773999999999996</v>
      </c>
      <c r="Z8" s="60">
        <v>8.0457999999999998</v>
      </c>
      <c r="AA8" s="60">
        <v>9.2773000000000003</v>
      </c>
      <c r="AB8" s="60">
        <v>5.9127999999999998</v>
      </c>
      <c r="AC8" s="60">
        <v>6.3841000000000001</v>
      </c>
      <c r="AD8" s="60">
        <v>6.2927999999999997</v>
      </c>
      <c r="AE8" s="60">
        <v>20.731400000000001</v>
      </c>
      <c r="AF8" s="60">
        <v>8.4428999999999998</v>
      </c>
      <c r="AG8" s="554"/>
      <c r="AH8" s="52">
        <v>9</v>
      </c>
      <c r="AI8" s="52">
        <v>5</v>
      </c>
      <c r="AJ8" s="52">
        <v>3</v>
      </c>
      <c r="AK8" s="52">
        <v>6</v>
      </c>
      <c r="AL8" s="52">
        <v>6</v>
      </c>
      <c r="AM8" s="52">
        <v>2</v>
      </c>
      <c r="AN8" s="52">
        <v>2</v>
      </c>
      <c r="AO8" s="561">
        <v>1</v>
      </c>
      <c r="AP8" s="52">
        <v>1</v>
      </c>
      <c r="AQ8" s="52">
        <v>3</v>
      </c>
      <c r="AR8" s="52">
        <v>1</v>
      </c>
      <c r="AS8" s="52">
        <v>2</v>
      </c>
      <c r="AT8" s="52">
        <v>1</v>
      </c>
      <c r="AU8" s="52">
        <v>4</v>
      </c>
      <c r="AV8" s="52">
        <v>2</v>
      </c>
      <c r="AW8" s="52">
        <v>2</v>
      </c>
      <c r="AX8" s="52">
        <v>1</v>
      </c>
      <c r="AY8" s="52">
        <v>10</v>
      </c>
      <c r="AZ8" s="580"/>
      <c r="BA8" s="551">
        <v>17.87</v>
      </c>
      <c r="BB8" s="60">
        <v>59.64</v>
      </c>
      <c r="BC8" s="60">
        <v>9.2200000000000006</v>
      </c>
      <c r="BD8" s="60">
        <v>10.48</v>
      </c>
      <c r="BE8" s="277">
        <v>3.53</v>
      </c>
      <c r="BF8" s="277">
        <v>2.79</v>
      </c>
      <c r="BG8" s="67"/>
      <c r="BH8" s="588">
        <v>2.79</v>
      </c>
      <c r="BI8" s="60">
        <v>4.57</v>
      </c>
      <c r="BJ8" s="60" t="s">
        <v>430</v>
      </c>
      <c r="BK8" s="60">
        <v>74.78</v>
      </c>
      <c r="BL8" s="60" t="s">
        <v>430</v>
      </c>
      <c r="BM8" s="277">
        <v>17.87</v>
      </c>
      <c r="BN8" s="589" t="s">
        <v>430</v>
      </c>
      <c r="BO8" s="589" t="s">
        <v>430</v>
      </c>
      <c r="BP8" s="589" t="s">
        <v>430</v>
      </c>
      <c r="BQ8" s="589">
        <v>3.53</v>
      </c>
      <c r="BR8" s="566"/>
      <c r="BS8" s="44">
        <v>8.4856615335938201</v>
      </c>
      <c r="BT8" s="89">
        <v>10.519585532004999</v>
      </c>
      <c r="BU8" s="26"/>
      <c r="BV8" s="67" t="s">
        <v>554</v>
      </c>
    </row>
    <row r="9" spans="1:74" ht="11" x14ac:dyDescent="0.3">
      <c r="A9" s="841" t="s">
        <v>7617</v>
      </c>
      <c r="B9" s="859"/>
      <c r="C9" s="843">
        <v>41275</v>
      </c>
      <c r="D9" s="858"/>
      <c r="E9" s="844">
        <v>14593.4</v>
      </c>
      <c r="F9" s="858"/>
      <c r="G9" s="845">
        <v>60.5687</v>
      </c>
      <c r="H9" s="859"/>
      <c r="I9" s="846">
        <v>2.95</v>
      </c>
      <c r="J9" s="846">
        <v>7.94</v>
      </c>
      <c r="K9" s="846">
        <v>2.0699999999999998</v>
      </c>
      <c r="L9" s="846">
        <v>2.19</v>
      </c>
      <c r="M9" s="851"/>
      <c r="N9" s="848">
        <v>24.241499999999998</v>
      </c>
      <c r="O9" s="846">
        <v>10.6355</v>
      </c>
      <c r="P9" s="846">
        <v>13.810700000000001</v>
      </c>
      <c r="Q9" s="846">
        <v>26.366099999999999</v>
      </c>
      <c r="R9" s="846">
        <v>16.3109</v>
      </c>
      <c r="S9" s="846">
        <v>5.9085999999999999</v>
      </c>
      <c r="T9" s="846">
        <v>5.2506000000000004</v>
      </c>
      <c r="U9" s="856">
        <v>5.5594000000000001</v>
      </c>
      <c r="V9" s="846">
        <v>5.1768000000000001</v>
      </c>
      <c r="W9" s="846">
        <v>7.5553999999999997</v>
      </c>
      <c r="X9" s="846">
        <v>7.5312000000000001</v>
      </c>
      <c r="Y9" s="861">
        <v>6.5331999999999999</v>
      </c>
      <c r="Z9" s="846">
        <v>7.5152000000000001</v>
      </c>
      <c r="AA9" s="846">
        <v>7.9187000000000003</v>
      </c>
      <c r="AB9" s="846">
        <v>5.1166</v>
      </c>
      <c r="AC9" s="846">
        <v>5.4696999999999996</v>
      </c>
      <c r="AD9" s="846">
        <v>5.3162000000000003</v>
      </c>
      <c r="AE9" s="846">
        <v>21.014600000000002</v>
      </c>
      <c r="AF9" s="846">
        <v>7.9391999999999996</v>
      </c>
      <c r="AG9" s="937"/>
      <c r="AH9" s="844">
        <v>2</v>
      </c>
      <c r="AI9" s="844">
        <v>9</v>
      </c>
      <c r="AJ9" s="844">
        <v>12</v>
      </c>
      <c r="AK9" s="844">
        <v>9</v>
      </c>
      <c r="AL9" s="844">
        <v>10</v>
      </c>
      <c r="AM9" s="844">
        <v>13</v>
      </c>
      <c r="AN9" s="844">
        <v>9</v>
      </c>
      <c r="AO9" s="948">
        <v>7</v>
      </c>
      <c r="AP9" s="844">
        <v>11</v>
      </c>
      <c r="AQ9" s="844">
        <v>8</v>
      </c>
      <c r="AR9" s="844">
        <v>7</v>
      </c>
      <c r="AS9" s="844">
        <v>7</v>
      </c>
      <c r="AT9" s="844">
        <v>6</v>
      </c>
      <c r="AU9" s="844">
        <v>13</v>
      </c>
      <c r="AV9" s="844">
        <v>11</v>
      </c>
      <c r="AW9" s="844">
        <v>8</v>
      </c>
      <c r="AX9" s="844">
        <v>12</v>
      </c>
      <c r="AY9" s="844">
        <v>8</v>
      </c>
      <c r="AZ9" s="939"/>
      <c r="BA9" s="919">
        <v>15.67</v>
      </c>
      <c r="BB9" s="846">
        <v>81.3</v>
      </c>
      <c r="BC9" s="846" t="s">
        <v>430</v>
      </c>
      <c r="BD9" s="846" t="s">
        <v>430</v>
      </c>
      <c r="BE9" s="861" t="s">
        <v>430</v>
      </c>
      <c r="BF9" s="861">
        <v>3.02</v>
      </c>
      <c r="BG9" s="859"/>
      <c r="BH9" s="949">
        <v>3.02</v>
      </c>
      <c r="BI9" s="846">
        <v>7.74</v>
      </c>
      <c r="BJ9" s="846" t="s">
        <v>430</v>
      </c>
      <c r="BK9" s="846">
        <v>73.569999999999993</v>
      </c>
      <c r="BL9" s="846" t="s">
        <v>430</v>
      </c>
      <c r="BM9" s="861">
        <v>15.67</v>
      </c>
      <c r="BN9" s="950" t="s">
        <v>430</v>
      </c>
      <c r="BO9" s="950" t="s">
        <v>430</v>
      </c>
      <c r="BP9" s="950" t="s">
        <v>430</v>
      </c>
      <c r="BQ9" s="950" t="s">
        <v>430</v>
      </c>
      <c r="BR9" s="951"/>
      <c r="BS9" s="858">
        <v>6.1525331300000001</v>
      </c>
      <c r="BT9" s="856">
        <v>12.07982679</v>
      </c>
      <c r="BU9" s="952"/>
      <c r="BV9" s="859" t="s">
        <v>554</v>
      </c>
    </row>
    <row r="10" spans="1:74" s="107" customFormat="1" x14ac:dyDescent="0.25">
      <c r="A10" s="108" t="s">
        <v>7618</v>
      </c>
      <c r="B10" s="113"/>
      <c r="C10" s="734">
        <v>41275</v>
      </c>
      <c r="D10" s="109"/>
      <c r="E10" s="110">
        <v>14958.4</v>
      </c>
      <c r="F10" s="109"/>
      <c r="G10" s="111">
        <v>34.991500000000002</v>
      </c>
      <c r="H10" s="113"/>
      <c r="I10" s="112">
        <v>3.15</v>
      </c>
      <c r="J10" s="112">
        <v>8.01</v>
      </c>
      <c r="K10" s="112">
        <v>2.41</v>
      </c>
      <c r="L10" s="112">
        <v>2.56</v>
      </c>
      <c r="M10" s="260"/>
      <c r="N10" s="114">
        <v>9.7035</v>
      </c>
      <c r="O10" s="112">
        <v>8.3506</v>
      </c>
      <c r="P10" s="112">
        <v>14.479699999999999</v>
      </c>
      <c r="Q10" s="112">
        <v>26.751799999999999</v>
      </c>
      <c r="R10" s="112">
        <v>17.712700000000002</v>
      </c>
      <c r="S10" s="112">
        <v>6.6448</v>
      </c>
      <c r="T10" s="112">
        <v>5.5458999999999996</v>
      </c>
      <c r="U10" s="119">
        <v>5.8963999999999999</v>
      </c>
      <c r="V10" s="112">
        <v>5.6006</v>
      </c>
      <c r="W10" s="112">
        <v>7.6760000000000002</v>
      </c>
      <c r="X10" s="112">
        <v>7.6387999999999998</v>
      </c>
      <c r="Y10" s="278">
        <v>6.6638000000000002</v>
      </c>
      <c r="Z10" s="112">
        <v>7.5339999999999998</v>
      </c>
      <c r="AA10" s="112">
        <v>8.4969999999999999</v>
      </c>
      <c r="AB10" s="112">
        <v>5.4444999999999997</v>
      </c>
      <c r="AC10" s="112">
        <v>5.8089000000000004</v>
      </c>
      <c r="AD10" s="112">
        <v>5.7023999999999999</v>
      </c>
      <c r="AE10" s="112">
        <v>21.957699999999999</v>
      </c>
      <c r="AF10" s="112">
        <v>7.9760999999999997</v>
      </c>
      <c r="AG10" s="555"/>
      <c r="AH10" s="110">
        <v>13</v>
      </c>
      <c r="AI10" s="110">
        <v>11</v>
      </c>
      <c r="AJ10" s="110">
        <v>11</v>
      </c>
      <c r="AK10" s="110">
        <v>8</v>
      </c>
      <c r="AL10" s="110">
        <v>4</v>
      </c>
      <c r="AM10" s="110">
        <v>5</v>
      </c>
      <c r="AN10" s="110">
        <v>5</v>
      </c>
      <c r="AO10" s="562">
        <v>6</v>
      </c>
      <c r="AP10" s="110">
        <v>6</v>
      </c>
      <c r="AQ10" s="110">
        <v>6</v>
      </c>
      <c r="AR10" s="110">
        <v>6</v>
      </c>
      <c r="AS10" s="110">
        <v>6</v>
      </c>
      <c r="AT10" s="110">
        <v>5</v>
      </c>
      <c r="AU10" s="110">
        <v>10</v>
      </c>
      <c r="AV10" s="110">
        <v>5</v>
      </c>
      <c r="AW10" s="110">
        <v>6</v>
      </c>
      <c r="AX10" s="110">
        <v>6</v>
      </c>
      <c r="AY10" s="110">
        <v>6</v>
      </c>
      <c r="AZ10" s="595"/>
      <c r="BA10" s="605">
        <v>10.77</v>
      </c>
      <c r="BB10" s="112">
        <v>69.44</v>
      </c>
      <c r="BC10" s="112">
        <v>6.93</v>
      </c>
      <c r="BD10" s="112">
        <v>9.5399999999999991</v>
      </c>
      <c r="BE10" s="278" t="s">
        <v>430</v>
      </c>
      <c r="BF10" s="278">
        <v>3.33</v>
      </c>
      <c r="BG10" s="113"/>
      <c r="BH10" s="606">
        <v>3.33</v>
      </c>
      <c r="BI10" s="112">
        <v>1.1200000000000001</v>
      </c>
      <c r="BJ10" s="112" t="s">
        <v>430</v>
      </c>
      <c r="BK10" s="112">
        <v>84.78</v>
      </c>
      <c r="BL10" s="112" t="s">
        <v>430</v>
      </c>
      <c r="BM10" s="278">
        <v>10.77</v>
      </c>
      <c r="BN10" s="607" t="s">
        <v>430</v>
      </c>
      <c r="BO10" s="607" t="s">
        <v>430</v>
      </c>
      <c r="BP10" s="607" t="s">
        <v>430</v>
      </c>
      <c r="BQ10" s="607" t="s">
        <v>430</v>
      </c>
      <c r="BR10" s="147"/>
      <c r="BS10" s="109">
        <v>4.1234494691753101</v>
      </c>
      <c r="BT10" s="119">
        <v>14.9492811170102</v>
      </c>
      <c r="BU10" s="139"/>
      <c r="BV10" s="113" t="s">
        <v>554</v>
      </c>
    </row>
    <row r="11" spans="1:74" s="107" customFormat="1" x14ac:dyDescent="0.25">
      <c r="A11" s="108" t="s">
        <v>7619</v>
      </c>
      <c r="B11" s="113"/>
      <c r="C11" s="734">
        <v>41275</v>
      </c>
      <c r="D11" s="109"/>
      <c r="E11" s="110">
        <v>14012.7</v>
      </c>
      <c r="F11" s="109"/>
      <c r="G11" s="111">
        <v>36.045299999999997</v>
      </c>
      <c r="H11" s="113"/>
      <c r="I11" s="112">
        <v>2.56</v>
      </c>
      <c r="J11" s="112">
        <v>7.94</v>
      </c>
      <c r="K11" s="112">
        <v>2.0099999999999998</v>
      </c>
      <c r="L11" s="112">
        <v>2.12</v>
      </c>
      <c r="M11" s="260"/>
      <c r="N11" s="114">
        <v>18.6416</v>
      </c>
      <c r="O11" s="112">
        <v>14.5991</v>
      </c>
      <c r="P11" s="112">
        <v>17.5336</v>
      </c>
      <c r="Q11" s="112">
        <v>26.2866</v>
      </c>
      <c r="R11" s="112">
        <v>16.0351</v>
      </c>
      <c r="S11" s="112">
        <v>6.0838999999999999</v>
      </c>
      <c r="T11" s="112">
        <v>5.0918000000000001</v>
      </c>
      <c r="U11" s="119">
        <v>5.4473000000000003</v>
      </c>
      <c r="V11" s="112">
        <v>5.3365</v>
      </c>
      <c r="W11" s="112">
        <v>7.5579000000000001</v>
      </c>
      <c r="X11" s="112">
        <v>7.4295999999999998</v>
      </c>
      <c r="Y11" s="278">
        <v>6.4387999999999996</v>
      </c>
      <c r="Z11" s="112">
        <v>7.2733999999999996</v>
      </c>
      <c r="AA11" s="112">
        <v>8.2494999999999994</v>
      </c>
      <c r="AB11" s="112">
        <v>5.0251000000000001</v>
      </c>
      <c r="AC11" s="112">
        <v>5.3611000000000004</v>
      </c>
      <c r="AD11" s="112">
        <v>5.4481999999999999</v>
      </c>
      <c r="AE11" s="112">
        <v>20.899000000000001</v>
      </c>
      <c r="AF11" s="112">
        <v>7.7363999999999997</v>
      </c>
      <c r="AG11" s="555"/>
      <c r="AH11" s="110">
        <v>7</v>
      </c>
      <c r="AI11" s="110">
        <v>3</v>
      </c>
      <c r="AJ11" s="110">
        <v>6</v>
      </c>
      <c r="AK11" s="110">
        <v>10</v>
      </c>
      <c r="AL11" s="110">
        <v>12</v>
      </c>
      <c r="AM11" s="110">
        <v>12</v>
      </c>
      <c r="AN11" s="110">
        <v>13</v>
      </c>
      <c r="AO11" s="562">
        <v>12</v>
      </c>
      <c r="AP11" s="110">
        <v>7</v>
      </c>
      <c r="AQ11" s="110">
        <v>7</v>
      </c>
      <c r="AR11" s="110">
        <v>9</v>
      </c>
      <c r="AS11" s="110">
        <v>9</v>
      </c>
      <c r="AT11" s="110">
        <v>8</v>
      </c>
      <c r="AU11" s="110">
        <v>12</v>
      </c>
      <c r="AV11" s="110">
        <v>13</v>
      </c>
      <c r="AW11" s="110">
        <v>11</v>
      </c>
      <c r="AX11" s="110">
        <v>7</v>
      </c>
      <c r="AY11" s="110">
        <v>9</v>
      </c>
      <c r="AZ11" s="595"/>
      <c r="BA11" s="605">
        <v>14.62</v>
      </c>
      <c r="BB11" s="112">
        <v>61.45</v>
      </c>
      <c r="BC11" s="112">
        <v>8.31</v>
      </c>
      <c r="BD11" s="112">
        <v>7.39</v>
      </c>
      <c r="BE11" s="278">
        <v>-3.61</v>
      </c>
      <c r="BF11" s="278">
        <v>8.23</v>
      </c>
      <c r="BG11" s="113"/>
      <c r="BH11" s="606">
        <v>8.23</v>
      </c>
      <c r="BI11" s="112">
        <v>7.54</v>
      </c>
      <c r="BJ11" s="112" t="s">
        <v>430</v>
      </c>
      <c r="BK11" s="112">
        <v>69.61</v>
      </c>
      <c r="BL11" s="112" t="s">
        <v>430</v>
      </c>
      <c r="BM11" s="278">
        <v>14.62</v>
      </c>
      <c r="BN11" s="607" t="s">
        <v>430</v>
      </c>
      <c r="BO11" s="607" t="s">
        <v>430</v>
      </c>
      <c r="BP11" s="607" t="s">
        <v>430</v>
      </c>
      <c r="BQ11" s="607">
        <v>-3.61</v>
      </c>
      <c r="BR11" s="147"/>
      <c r="BS11" s="109">
        <v>9.6117813854031802</v>
      </c>
      <c r="BT11" s="119">
        <v>11.9630425407282</v>
      </c>
      <c r="BU11" s="139"/>
      <c r="BV11" s="113" t="s">
        <v>554</v>
      </c>
    </row>
    <row r="12" spans="1:74" s="107" customFormat="1" x14ac:dyDescent="0.25">
      <c r="A12" s="108" t="s">
        <v>7620</v>
      </c>
      <c r="B12" s="113"/>
      <c r="C12" s="734">
        <v>41275</v>
      </c>
      <c r="D12" s="109"/>
      <c r="E12" s="110">
        <v>8150.01</v>
      </c>
      <c r="F12" s="109"/>
      <c r="G12" s="111">
        <v>35.816699999999997</v>
      </c>
      <c r="H12" s="113"/>
      <c r="I12" s="112">
        <v>3.23</v>
      </c>
      <c r="J12" s="112">
        <v>7.92</v>
      </c>
      <c r="K12" s="112">
        <v>2.31</v>
      </c>
      <c r="L12" s="112">
        <v>2.4500000000000002</v>
      </c>
      <c r="M12" s="260"/>
      <c r="N12" s="114">
        <v>16.720500000000001</v>
      </c>
      <c r="O12" s="112">
        <v>8.9405000000000001</v>
      </c>
      <c r="P12" s="112">
        <v>15.7265</v>
      </c>
      <c r="Q12" s="112">
        <v>25.817399999999999</v>
      </c>
      <c r="R12" s="112">
        <v>16.933199999999999</v>
      </c>
      <c r="S12" s="112">
        <v>7.0632000000000001</v>
      </c>
      <c r="T12" s="112">
        <v>5.8632999999999997</v>
      </c>
      <c r="U12" s="119">
        <v>6.0709</v>
      </c>
      <c r="V12" s="112">
        <v>5.9170999999999996</v>
      </c>
      <c r="W12" s="112">
        <v>8.0076000000000001</v>
      </c>
      <c r="X12" s="112">
        <v>7.7839</v>
      </c>
      <c r="Y12" s="278">
        <v>6.8140000000000001</v>
      </c>
      <c r="Z12" s="112">
        <v>7.6675000000000004</v>
      </c>
      <c r="AA12" s="112">
        <v>9.3493999999999993</v>
      </c>
      <c r="AB12" s="112">
        <v>5.7682000000000002</v>
      </c>
      <c r="AC12" s="112">
        <v>6.0111999999999997</v>
      </c>
      <c r="AD12" s="112">
        <v>5.9995000000000003</v>
      </c>
      <c r="AE12" s="112">
        <v>20.643000000000001</v>
      </c>
      <c r="AF12" s="112">
        <v>8.1143000000000001</v>
      </c>
      <c r="AG12" s="555"/>
      <c r="AH12" s="110">
        <v>10</v>
      </c>
      <c r="AI12" s="110">
        <v>10</v>
      </c>
      <c r="AJ12" s="110">
        <v>10</v>
      </c>
      <c r="AK12" s="110">
        <v>11</v>
      </c>
      <c r="AL12" s="110">
        <v>9</v>
      </c>
      <c r="AM12" s="110">
        <v>3</v>
      </c>
      <c r="AN12" s="110">
        <v>3</v>
      </c>
      <c r="AO12" s="562">
        <v>3</v>
      </c>
      <c r="AP12" s="110">
        <v>2</v>
      </c>
      <c r="AQ12" s="110">
        <v>1</v>
      </c>
      <c r="AR12" s="110">
        <v>2</v>
      </c>
      <c r="AS12" s="110">
        <v>4</v>
      </c>
      <c r="AT12" s="110">
        <v>3</v>
      </c>
      <c r="AU12" s="110">
        <v>3</v>
      </c>
      <c r="AV12" s="110">
        <v>3</v>
      </c>
      <c r="AW12" s="110">
        <v>3</v>
      </c>
      <c r="AX12" s="110">
        <v>2</v>
      </c>
      <c r="AY12" s="110">
        <v>11</v>
      </c>
      <c r="AZ12" s="595"/>
      <c r="BA12" s="605">
        <v>11.09</v>
      </c>
      <c r="BB12" s="112">
        <v>67.709999999999994</v>
      </c>
      <c r="BC12" s="112">
        <v>7.09</v>
      </c>
      <c r="BD12" s="112">
        <v>7.59</v>
      </c>
      <c r="BE12" s="278">
        <v>0.01</v>
      </c>
      <c r="BF12" s="278">
        <v>6.5</v>
      </c>
      <c r="BG12" s="113"/>
      <c r="BH12" s="606">
        <v>6.5</v>
      </c>
      <c r="BI12" s="112">
        <v>9.2899999999999991</v>
      </c>
      <c r="BJ12" s="112" t="s">
        <v>430</v>
      </c>
      <c r="BK12" s="112">
        <v>73.11</v>
      </c>
      <c r="BL12" s="112" t="s">
        <v>430</v>
      </c>
      <c r="BM12" s="278">
        <v>11.09</v>
      </c>
      <c r="BN12" s="607" t="s">
        <v>430</v>
      </c>
      <c r="BO12" s="607" t="s">
        <v>430</v>
      </c>
      <c r="BP12" s="607" t="s">
        <v>430</v>
      </c>
      <c r="BQ12" s="607">
        <v>0.01</v>
      </c>
      <c r="BR12" s="147"/>
      <c r="BS12" s="109">
        <v>6.8248317013649702</v>
      </c>
      <c r="BT12" s="119">
        <v>11.4416492022883</v>
      </c>
      <c r="BU12" s="139"/>
      <c r="BV12" s="113" t="s">
        <v>554</v>
      </c>
    </row>
    <row r="13" spans="1:74" s="107" customFormat="1" x14ac:dyDescent="0.25">
      <c r="A13" s="108" t="s">
        <v>7621</v>
      </c>
      <c r="B13" s="113"/>
      <c r="C13" s="734">
        <v>41275</v>
      </c>
      <c r="D13" s="109"/>
      <c r="E13" s="110">
        <v>8814.26</v>
      </c>
      <c r="F13" s="109"/>
      <c r="G13" s="111">
        <v>64.923599999999993</v>
      </c>
      <c r="H13" s="113"/>
      <c r="I13" s="112">
        <v>2.99</v>
      </c>
      <c r="J13" s="112">
        <v>7.73</v>
      </c>
      <c r="K13" s="112">
        <v>2.21</v>
      </c>
      <c r="L13" s="112">
        <v>2.3199999999999998</v>
      </c>
      <c r="M13" s="260"/>
      <c r="N13" s="114">
        <v>41.706600000000002</v>
      </c>
      <c r="O13" s="112">
        <v>24.523700000000002</v>
      </c>
      <c r="P13" s="112">
        <v>21.378599999999999</v>
      </c>
      <c r="Q13" s="112">
        <v>29.680900000000001</v>
      </c>
      <c r="R13" s="112">
        <v>17.688199999999998</v>
      </c>
      <c r="S13" s="112">
        <v>8.3688000000000002</v>
      </c>
      <c r="T13" s="112">
        <v>6.6147</v>
      </c>
      <c r="U13" s="119">
        <v>6.3198999999999996</v>
      </c>
      <c r="V13" s="112">
        <v>5.7582000000000004</v>
      </c>
      <c r="W13" s="112">
        <v>7.8369999999999997</v>
      </c>
      <c r="X13" s="112">
        <v>7.6529999999999996</v>
      </c>
      <c r="Y13" s="278">
        <v>6.4737</v>
      </c>
      <c r="Z13" s="112">
        <v>7.2904</v>
      </c>
      <c r="AA13" s="112">
        <v>10.2674</v>
      </c>
      <c r="AB13" s="112">
        <v>6.6170999999999998</v>
      </c>
      <c r="AC13" s="112">
        <v>6.39</v>
      </c>
      <c r="AD13" s="112">
        <v>5.8868999999999998</v>
      </c>
      <c r="AE13" s="112">
        <v>23.575700000000001</v>
      </c>
      <c r="AF13" s="112">
        <v>7.8128000000000002</v>
      </c>
      <c r="AG13" s="555"/>
      <c r="AH13" s="110">
        <v>1</v>
      </c>
      <c r="AI13" s="110">
        <v>1</v>
      </c>
      <c r="AJ13" s="110">
        <v>1</v>
      </c>
      <c r="AK13" s="110">
        <v>2</v>
      </c>
      <c r="AL13" s="110">
        <v>5</v>
      </c>
      <c r="AM13" s="110">
        <v>1</v>
      </c>
      <c r="AN13" s="110">
        <v>1</v>
      </c>
      <c r="AO13" s="562">
        <v>2</v>
      </c>
      <c r="AP13" s="110">
        <v>3</v>
      </c>
      <c r="AQ13" s="110">
        <v>4</v>
      </c>
      <c r="AR13" s="110">
        <v>5</v>
      </c>
      <c r="AS13" s="110">
        <v>8</v>
      </c>
      <c r="AT13" s="110">
        <v>7</v>
      </c>
      <c r="AU13" s="110">
        <v>1</v>
      </c>
      <c r="AV13" s="110">
        <v>1</v>
      </c>
      <c r="AW13" s="110">
        <v>1</v>
      </c>
      <c r="AX13" s="110">
        <v>3</v>
      </c>
      <c r="AY13" s="110">
        <v>2</v>
      </c>
      <c r="AZ13" s="595"/>
      <c r="BA13" s="605">
        <v>13.42</v>
      </c>
      <c r="BB13" s="112">
        <v>84.41</v>
      </c>
      <c r="BC13" s="112" t="s">
        <v>430</v>
      </c>
      <c r="BD13" s="112" t="s">
        <v>430</v>
      </c>
      <c r="BE13" s="278" t="s">
        <v>430</v>
      </c>
      <c r="BF13" s="278">
        <v>2.1800000000000002</v>
      </c>
      <c r="BG13" s="113"/>
      <c r="BH13" s="606">
        <v>2.16</v>
      </c>
      <c r="BI13" s="112">
        <v>44.13</v>
      </c>
      <c r="BJ13" s="112" t="s">
        <v>430</v>
      </c>
      <c r="BK13" s="112">
        <v>40.28</v>
      </c>
      <c r="BL13" s="112" t="s">
        <v>430</v>
      </c>
      <c r="BM13" s="278">
        <v>13.42</v>
      </c>
      <c r="BN13" s="607" t="s">
        <v>430</v>
      </c>
      <c r="BO13" s="607" t="s">
        <v>430</v>
      </c>
      <c r="BP13" s="607" t="s">
        <v>430</v>
      </c>
      <c r="BQ13" s="607" t="s">
        <v>430</v>
      </c>
      <c r="BR13" s="147"/>
      <c r="BS13" s="109">
        <v>7.1240474107124099</v>
      </c>
      <c r="BT13" s="119">
        <v>2.9659996502966002</v>
      </c>
      <c r="BU13" s="139"/>
      <c r="BV13" s="113" t="s">
        <v>554</v>
      </c>
    </row>
    <row r="14" spans="1:74" s="107" customFormat="1" x14ac:dyDescent="0.25">
      <c r="A14" s="108" t="s">
        <v>7622</v>
      </c>
      <c r="B14" s="113"/>
      <c r="C14" s="734">
        <v>41275</v>
      </c>
      <c r="D14" s="109"/>
      <c r="E14" s="110">
        <v>7082.63</v>
      </c>
      <c r="F14" s="109"/>
      <c r="G14" s="111">
        <v>60.840600000000002</v>
      </c>
      <c r="H14" s="113"/>
      <c r="I14" s="112">
        <v>2.73</v>
      </c>
      <c r="J14" s="112">
        <v>8.0299999999999994</v>
      </c>
      <c r="K14" s="112">
        <v>2.2999999999999998</v>
      </c>
      <c r="L14" s="112">
        <v>2.4300000000000002</v>
      </c>
      <c r="M14" s="260"/>
      <c r="N14" s="114">
        <v>13.3833</v>
      </c>
      <c r="O14" s="112">
        <v>11.990399999999999</v>
      </c>
      <c r="P14" s="112">
        <v>17.602799999999998</v>
      </c>
      <c r="Q14" s="112">
        <v>30.5122</v>
      </c>
      <c r="R14" s="112">
        <v>18.460899999999999</v>
      </c>
      <c r="S14" s="112">
        <v>6.6757999999999997</v>
      </c>
      <c r="T14" s="112">
        <v>5.6685999999999996</v>
      </c>
      <c r="U14" s="119">
        <v>6.0483000000000002</v>
      </c>
      <c r="V14" s="112">
        <v>5.7198000000000002</v>
      </c>
      <c r="W14" s="112">
        <v>7.9667000000000003</v>
      </c>
      <c r="X14" s="112">
        <v>7.7731000000000003</v>
      </c>
      <c r="Y14" s="278">
        <v>6.7839</v>
      </c>
      <c r="Z14" s="112">
        <v>7.5471000000000004</v>
      </c>
      <c r="AA14" s="112">
        <v>9.1995000000000005</v>
      </c>
      <c r="AB14" s="112">
        <v>5.6843000000000004</v>
      </c>
      <c r="AC14" s="112">
        <v>5.9196999999999997</v>
      </c>
      <c r="AD14" s="112">
        <v>5.8467000000000002</v>
      </c>
      <c r="AE14" s="112">
        <v>24.129000000000001</v>
      </c>
      <c r="AF14" s="112">
        <v>8.0694999999999997</v>
      </c>
      <c r="AG14" s="555"/>
      <c r="AH14" s="110">
        <v>12</v>
      </c>
      <c r="AI14" s="110">
        <v>7</v>
      </c>
      <c r="AJ14" s="110">
        <v>5</v>
      </c>
      <c r="AK14" s="110">
        <v>1</v>
      </c>
      <c r="AL14" s="110">
        <v>2</v>
      </c>
      <c r="AM14" s="110">
        <v>4</v>
      </c>
      <c r="AN14" s="110">
        <v>4</v>
      </c>
      <c r="AO14" s="562">
        <v>4</v>
      </c>
      <c r="AP14" s="110">
        <v>4</v>
      </c>
      <c r="AQ14" s="110">
        <v>2</v>
      </c>
      <c r="AR14" s="110">
        <v>3</v>
      </c>
      <c r="AS14" s="110">
        <v>5</v>
      </c>
      <c r="AT14" s="110">
        <v>4</v>
      </c>
      <c r="AU14" s="110">
        <v>5</v>
      </c>
      <c r="AV14" s="110">
        <v>4</v>
      </c>
      <c r="AW14" s="110">
        <v>4</v>
      </c>
      <c r="AX14" s="110">
        <v>4</v>
      </c>
      <c r="AY14" s="110">
        <v>1</v>
      </c>
      <c r="AZ14" s="595"/>
      <c r="BA14" s="605">
        <v>21.39</v>
      </c>
      <c r="BB14" s="112">
        <v>60.82</v>
      </c>
      <c r="BC14" s="112">
        <v>7.32</v>
      </c>
      <c r="BD14" s="112">
        <v>6.57</v>
      </c>
      <c r="BE14" s="278" t="s">
        <v>430</v>
      </c>
      <c r="BF14" s="278">
        <v>3.9</v>
      </c>
      <c r="BG14" s="113"/>
      <c r="BH14" s="606">
        <v>3.88</v>
      </c>
      <c r="BI14" s="112">
        <v>1.31</v>
      </c>
      <c r="BJ14" s="112" t="s">
        <v>430</v>
      </c>
      <c r="BK14" s="112">
        <v>73.400000000000006</v>
      </c>
      <c r="BL14" s="112" t="s">
        <v>430</v>
      </c>
      <c r="BM14" s="278">
        <v>21.39</v>
      </c>
      <c r="BN14" s="607" t="s">
        <v>430</v>
      </c>
      <c r="BO14" s="607" t="s">
        <v>430</v>
      </c>
      <c r="BP14" s="607" t="s">
        <v>430</v>
      </c>
      <c r="BQ14" s="607" t="s">
        <v>430</v>
      </c>
      <c r="BR14" s="147"/>
      <c r="BS14" s="109">
        <v>4.4925294317970099</v>
      </c>
      <c r="BT14" s="119">
        <v>12.019689324807899</v>
      </c>
      <c r="BU14" s="139"/>
      <c r="BV14" s="113" t="s">
        <v>554</v>
      </c>
    </row>
    <row r="15" spans="1:74" s="107" customFormat="1" x14ac:dyDescent="0.25">
      <c r="A15" s="108" t="s">
        <v>7623</v>
      </c>
      <c r="B15" s="113"/>
      <c r="C15" s="734">
        <v>41275</v>
      </c>
      <c r="D15" s="109"/>
      <c r="E15" s="110">
        <v>5904.07</v>
      </c>
      <c r="F15" s="109"/>
      <c r="G15" s="111">
        <v>54.536999999999999</v>
      </c>
      <c r="H15" s="113"/>
      <c r="I15" s="112">
        <v>2.68</v>
      </c>
      <c r="J15" s="112">
        <v>7.8</v>
      </c>
      <c r="K15" s="112">
        <v>2.11</v>
      </c>
      <c r="L15" s="112">
        <v>2.2599999999999998</v>
      </c>
      <c r="M15" s="260"/>
      <c r="N15" s="114">
        <v>21.965299999999999</v>
      </c>
      <c r="O15" s="112">
        <v>12.1929</v>
      </c>
      <c r="P15" s="112">
        <v>15.7851</v>
      </c>
      <c r="Q15" s="112">
        <v>28.249600000000001</v>
      </c>
      <c r="R15" s="112">
        <v>17.504200000000001</v>
      </c>
      <c r="S15" s="112">
        <v>6.4195000000000002</v>
      </c>
      <c r="T15" s="112">
        <v>5.3773</v>
      </c>
      <c r="U15" s="119">
        <v>5.9847000000000001</v>
      </c>
      <c r="V15" s="112">
        <v>5.7131999999999996</v>
      </c>
      <c r="W15" s="112">
        <v>7.7819000000000003</v>
      </c>
      <c r="X15" s="112">
        <v>7.7118000000000002</v>
      </c>
      <c r="Y15" s="278">
        <v>6.9071999999999996</v>
      </c>
      <c r="Z15" s="112">
        <v>7.8070000000000004</v>
      </c>
      <c r="AA15" s="112">
        <v>8.5473999999999997</v>
      </c>
      <c r="AB15" s="112">
        <v>5.2382</v>
      </c>
      <c r="AC15" s="112">
        <v>5.9074999999999998</v>
      </c>
      <c r="AD15" s="112">
        <v>5.8449</v>
      </c>
      <c r="AE15" s="112">
        <v>22.6754</v>
      </c>
      <c r="AF15" s="112">
        <v>8.4877000000000002</v>
      </c>
      <c r="AG15" s="555"/>
      <c r="AH15" s="110">
        <v>4</v>
      </c>
      <c r="AI15" s="110">
        <v>6</v>
      </c>
      <c r="AJ15" s="110">
        <v>8</v>
      </c>
      <c r="AK15" s="110">
        <v>4</v>
      </c>
      <c r="AL15" s="110">
        <v>7</v>
      </c>
      <c r="AM15" s="110">
        <v>7</v>
      </c>
      <c r="AN15" s="110">
        <v>6</v>
      </c>
      <c r="AO15" s="562">
        <v>5</v>
      </c>
      <c r="AP15" s="110">
        <v>5</v>
      </c>
      <c r="AQ15" s="110">
        <v>5</v>
      </c>
      <c r="AR15" s="110">
        <v>4</v>
      </c>
      <c r="AS15" s="110">
        <v>3</v>
      </c>
      <c r="AT15" s="110">
        <v>2</v>
      </c>
      <c r="AU15" s="110">
        <v>9</v>
      </c>
      <c r="AV15" s="110">
        <v>7</v>
      </c>
      <c r="AW15" s="110">
        <v>5</v>
      </c>
      <c r="AX15" s="110">
        <v>5</v>
      </c>
      <c r="AY15" s="110">
        <v>4</v>
      </c>
      <c r="AZ15" s="595"/>
      <c r="BA15" s="605">
        <v>11.88</v>
      </c>
      <c r="BB15" s="112">
        <v>65.64</v>
      </c>
      <c r="BC15" s="112">
        <v>5.03</v>
      </c>
      <c r="BD15" s="112">
        <v>10.29</v>
      </c>
      <c r="BE15" s="278" t="s">
        <v>430</v>
      </c>
      <c r="BF15" s="278">
        <v>7.16</v>
      </c>
      <c r="BG15" s="113"/>
      <c r="BH15" s="606">
        <v>7.16</v>
      </c>
      <c r="BI15" s="112" t="s">
        <v>430</v>
      </c>
      <c r="BJ15" s="112" t="s">
        <v>430</v>
      </c>
      <c r="BK15" s="112">
        <v>80.97</v>
      </c>
      <c r="BL15" s="112" t="s">
        <v>430</v>
      </c>
      <c r="BM15" s="278">
        <v>11.88</v>
      </c>
      <c r="BN15" s="607" t="s">
        <v>430</v>
      </c>
      <c r="BO15" s="607" t="s">
        <v>430</v>
      </c>
      <c r="BP15" s="607" t="s">
        <v>430</v>
      </c>
      <c r="BQ15" s="607" t="s">
        <v>430</v>
      </c>
      <c r="BR15" s="147"/>
      <c r="BS15" s="109">
        <v>8.3472894166610807</v>
      </c>
      <c r="BT15" s="119">
        <v>7.7739626068904197</v>
      </c>
      <c r="BU15" s="139"/>
      <c r="BV15" s="113" t="s">
        <v>554</v>
      </c>
    </row>
    <row r="16" spans="1:74" s="107" customFormat="1" x14ac:dyDescent="0.25">
      <c r="A16" s="108" t="s">
        <v>7624</v>
      </c>
      <c r="B16" s="113"/>
      <c r="C16" s="734">
        <v>41275</v>
      </c>
      <c r="D16" s="109"/>
      <c r="E16" s="110">
        <v>4186.09</v>
      </c>
      <c r="F16" s="109"/>
      <c r="G16" s="111">
        <v>29.613600000000002</v>
      </c>
      <c r="H16" s="113"/>
      <c r="I16" s="112">
        <v>2.54</v>
      </c>
      <c r="J16" s="112">
        <v>7.83</v>
      </c>
      <c r="K16" s="112">
        <v>2.12</v>
      </c>
      <c r="L16" s="112">
        <v>2.2400000000000002</v>
      </c>
      <c r="M16" s="260"/>
      <c r="N16" s="114">
        <v>21.212</v>
      </c>
      <c r="O16" s="112">
        <v>11.0618</v>
      </c>
      <c r="P16" s="112">
        <v>17.206499999999998</v>
      </c>
      <c r="Q16" s="112">
        <v>27.8505</v>
      </c>
      <c r="R16" s="112">
        <v>17.729299999999999</v>
      </c>
      <c r="S16" s="112">
        <v>6.3179999999999996</v>
      </c>
      <c r="T16" s="112">
        <v>5.1761999999999997</v>
      </c>
      <c r="U16" s="119">
        <v>5.4702000000000002</v>
      </c>
      <c r="V16" s="112">
        <v>5.2161</v>
      </c>
      <c r="W16" s="112">
        <v>7.5125999999999999</v>
      </c>
      <c r="X16" s="112">
        <v>7.3419999999999996</v>
      </c>
      <c r="Y16" s="278">
        <v>6.1664000000000003</v>
      </c>
      <c r="Z16" s="112">
        <v>7.0994999999999999</v>
      </c>
      <c r="AA16" s="112">
        <v>8.7190999999999992</v>
      </c>
      <c r="AB16" s="112">
        <v>5.1523000000000003</v>
      </c>
      <c r="AC16" s="112">
        <v>5.3482000000000003</v>
      </c>
      <c r="AD16" s="112">
        <v>5.3659999999999997</v>
      </c>
      <c r="AE16" s="112">
        <v>22.4651</v>
      </c>
      <c r="AF16" s="112">
        <v>7.6228999999999996</v>
      </c>
      <c r="AG16" s="555"/>
      <c r="AH16" s="110">
        <v>6</v>
      </c>
      <c r="AI16" s="110">
        <v>8</v>
      </c>
      <c r="AJ16" s="110">
        <v>7</v>
      </c>
      <c r="AK16" s="110">
        <v>5</v>
      </c>
      <c r="AL16" s="110">
        <v>3</v>
      </c>
      <c r="AM16" s="110">
        <v>9</v>
      </c>
      <c r="AN16" s="110">
        <v>11</v>
      </c>
      <c r="AO16" s="562">
        <v>10</v>
      </c>
      <c r="AP16" s="110">
        <v>10</v>
      </c>
      <c r="AQ16" s="110">
        <v>10</v>
      </c>
      <c r="AR16" s="110">
        <v>12</v>
      </c>
      <c r="AS16" s="110">
        <v>13</v>
      </c>
      <c r="AT16" s="110">
        <v>11</v>
      </c>
      <c r="AU16" s="110">
        <v>8</v>
      </c>
      <c r="AV16" s="110">
        <v>10</v>
      </c>
      <c r="AW16" s="110">
        <v>13</v>
      </c>
      <c r="AX16" s="110">
        <v>10</v>
      </c>
      <c r="AY16" s="110">
        <v>5</v>
      </c>
      <c r="AZ16" s="595"/>
      <c r="BA16" s="605">
        <v>14.41</v>
      </c>
      <c r="BB16" s="112">
        <v>84.56</v>
      </c>
      <c r="BC16" s="112" t="s">
        <v>430</v>
      </c>
      <c r="BD16" s="112" t="s">
        <v>430</v>
      </c>
      <c r="BE16" s="278">
        <v>0.01</v>
      </c>
      <c r="BF16" s="278">
        <v>1.02</v>
      </c>
      <c r="BG16" s="113"/>
      <c r="BH16" s="606">
        <v>1.02</v>
      </c>
      <c r="BI16" s="112">
        <v>15.84</v>
      </c>
      <c r="BJ16" s="112">
        <v>2.44</v>
      </c>
      <c r="BK16" s="112">
        <v>66.290000000000006</v>
      </c>
      <c r="BL16" s="112" t="s">
        <v>430</v>
      </c>
      <c r="BM16" s="278">
        <v>14.41</v>
      </c>
      <c r="BN16" s="607" t="s">
        <v>430</v>
      </c>
      <c r="BO16" s="607" t="s">
        <v>430</v>
      </c>
      <c r="BP16" s="607" t="s">
        <v>430</v>
      </c>
      <c r="BQ16" s="607">
        <v>0.01</v>
      </c>
      <c r="BR16" s="147"/>
      <c r="BS16" s="109">
        <v>0.27140584002714102</v>
      </c>
      <c r="BT16" s="119">
        <v>9.7723684909772306</v>
      </c>
      <c r="BU16" s="139"/>
      <c r="BV16" s="113" t="s">
        <v>554</v>
      </c>
    </row>
    <row r="17" spans="1:74" s="107" customFormat="1" x14ac:dyDescent="0.25">
      <c r="A17" s="108" t="s">
        <v>7625</v>
      </c>
      <c r="B17" s="113"/>
      <c r="C17" s="734">
        <v>41275</v>
      </c>
      <c r="D17" s="109"/>
      <c r="E17" s="110">
        <v>3586</v>
      </c>
      <c r="F17" s="109"/>
      <c r="G17" s="111">
        <v>53.415599999999998</v>
      </c>
      <c r="H17" s="113"/>
      <c r="I17" s="112">
        <v>2.7977300000000001</v>
      </c>
      <c r="J17" s="112">
        <v>7.6576300000000002</v>
      </c>
      <c r="K17" s="112">
        <v>2.2513899999999998</v>
      </c>
      <c r="L17" s="112">
        <v>2.3739400000000002</v>
      </c>
      <c r="M17" s="260"/>
      <c r="N17" s="114">
        <v>23.452999999999999</v>
      </c>
      <c r="O17" s="112">
        <v>14.3667</v>
      </c>
      <c r="P17" s="112">
        <v>19.5182</v>
      </c>
      <c r="Q17" s="112">
        <v>29.527999999999999</v>
      </c>
      <c r="R17" s="112">
        <v>19.982199999999999</v>
      </c>
      <c r="S17" s="112">
        <v>6.5526999999999997</v>
      </c>
      <c r="T17" s="112">
        <v>5.3090999999999999</v>
      </c>
      <c r="U17" s="119">
        <v>5.5321999999999996</v>
      </c>
      <c r="V17" s="112">
        <v>5.1760999999999999</v>
      </c>
      <c r="W17" s="112">
        <v>7.4870000000000001</v>
      </c>
      <c r="X17" s="112">
        <v>7.3472999999999997</v>
      </c>
      <c r="Y17" s="278">
        <v>6.3022999999999998</v>
      </c>
      <c r="Z17" s="112">
        <v>7.1574999999999998</v>
      </c>
      <c r="AA17" s="112">
        <v>9.4038000000000004</v>
      </c>
      <c r="AB17" s="112">
        <v>5.2838000000000003</v>
      </c>
      <c r="AC17" s="112">
        <v>5.4953000000000003</v>
      </c>
      <c r="AD17" s="112">
        <v>5.3167999999999997</v>
      </c>
      <c r="AE17" s="112">
        <v>23.507999999999999</v>
      </c>
      <c r="AF17" s="112">
        <v>7.7385999999999999</v>
      </c>
      <c r="AG17" s="555"/>
      <c r="AH17" s="110">
        <v>3</v>
      </c>
      <c r="AI17" s="110">
        <v>4</v>
      </c>
      <c r="AJ17" s="110">
        <v>2</v>
      </c>
      <c r="AK17" s="110">
        <v>3</v>
      </c>
      <c r="AL17" s="110">
        <v>1</v>
      </c>
      <c r="AM17" s="110">
        <v>6</v>
      </c>
      <c r="AN17" s="110">
        <v>8</v>
      </c>
      <c r="AO17" s="562">
        <v>8</v>
      </c>
      <c r="AP17" s="110">
        <v>12</v>
      </c>
      <c r="AQ17" s="110">
        <v>11</v>
      </c>
      <c r="AR17" s="110">
        <v>11</v>
      </c>
      <c r="AS17" s="110">
        <v>11</v>
      </c>
      <c r="AT17" s="110">
        <v>9</v>
      </c>
      <c r="AU17" s="110">
        <v>2</v>
      </c>
      <c r="AV17" s="110">
        <v>6</v>
      </c>
      <c r="AW17" s="110">
        <v>7</v>
      </c>
      <c r="AX17" s="110">
        <v>11</v>
      </c>
      <c r="AY17" s="110">
        <v>3</v>
      </c>
      <c r="AZ17" s="595"/>
      <c r="BA17" s="605">
        <v>18.37</v>
      </c>
      <c r="BB17" s="112">
        <v>64.150000000000006</v>
      </c>
      <c r="BC17" s="112">
        <v>9.5399999999999991</v>
      </c>
      <c r="BD17" s="112" t="s">
        <v>430</v>
      </c>
      <c r="BE17" s="278" t="s">
        <v>430</v>
      </c>
      <c r="BF17" s="278">
        <v>7.93</v>
      </c>
      <c r="BG17" s="113"/>
      <c r="BH17" s="606">
        <v>7.93</v>
      </c>
      <c r="BI17" s="112">
        <v>4.51</v>
      </c>
      <c r="BJ17" s="112" t="s">
        <v>430</v>
      </c>
      <c r="BK17" s="112">
        <v>69.19</v>
      </c>
      <c r="BL17" s="112" t="s">
        <v>430</v>
      </c>
      <c r="BM17" s="278">
        <v>18.37</v>
      </c>
      <c r="BN17" s="607" t="s">
        <v>430</v>
      </c>
      <c r="BO17" s="607" t="s">
        <v>430</v>
      </c>
      <c r="BP17" s="607" t="s">
        <v>430</v>
      </c>
      <c r="BQ17" s="607" t="s">
        <v>430</v>
      </c>
      <c r="BR17" s="147"/>
      <c r="BS17" s="109">
        <v>9.1347043727404102</v>
      </c>
      <c r="BT17" s="119">
        <v>11.1002431533301</v>
      </c>
      <c r="BU17" s="139"/>
      <c r="BV17" s="113" t="s">
        <v>554</v>
      </c>
    </row>
    <row r="18" spans="1:74" s="107" customFormat="1" x14ac:dyDescent="0.25">
      <c r="A18" s="108" t="s">
        <v>7626</v>
      </c>
      <c r="B18" s="113"/>
      <c r="C18" s="734">
        <v>41275</v>
      </c>
      <c r="D18" s="109"/>
      <c r="E18" s="110">
        <v>2938.01</v>
      </c>
      <c r="F18" s="109"/>
      <c r="G18" s="111">
        <v>55.783200000000001</v>
      </c>
      <c r="H18" s="113"/>
      <c r="I18" s="112">
        <v>2.33</v>
      </c>
      <c r="J18" s="112">
        <v>7.45</v>
      </c>
      <c r="K18" s="112">
        <v>1.89</v>
      </c>
      <c r="L18" s="112">
        <v>2</v>
      </c>
      <c r="M18" s="260"/>
      <c r="N18" s="114">
        <v>16.234300000000001</v>
      </c>
      <c r="O18" s="112">
        <v>7.0270999999999999</v>
      </c>
      <c r="P18" s="112">
        <v>11.954599999999999</v>
      </c>
      <c r="Q18" s="112">
        <v>22.628499999999999</v>
      </c>
      <c r="R18" s="112">
        <v>15.0341</v>
      </c>
      <c r="S18" s="112">
        <v>6.3075999999999999</v>
      </c>
      <c r="T18" s="112">
        <v>5.2457000000000003</v>
      </c>
      <c r="U18" s="119">
        <v>5.4035000000000002</v>
      </c>
      <c r="V18" s="112">
        <v>5.0275999999999996</v>
      </c>
      <c r="W18" s="112">
        <v>7.2552000000000003</v>
      </c>
      <c r="X18" s="112">
        <v>7.2336999999999998</v>
      </c>
      <c r="Y18" s="278">
        <v>6.3411</v>
      </c>
      <c r="Z18" s="112">
        <v>6.6441999999999997</v>
      </c>
      <c r="AA18" s="112">
        <v>8.7491000000000003</v>
      </c>
      <c r="AB18" s="112">
        <v>5.2356999999999996</v>
      </c>
      <c r="AC18" s="112">
        <v>5.3507999999999996</v>
      </c>
      <c r="AD18" s="112">
        <v>5.1482000000000001</v>
      </c>
      <c r="AE18" s="112">
        <v>18.493400000000001</v>
      </c>
      <c r="AF18" s="112">
        <v>7.4630000000000001</v>
      </c>
      <c r="AG18" s="555"/>
      <c r="AH18" s="110">
        <v>11</v>
      </c>
      <c r="AI18" s="110">
        <v>13</v>
      </c>
      <c r="AJ18" s="110">
        <v>13</v>
      </c>
      <c r="AK18" s="110">
        <v>13</v>
      </c>
      <c r="AL18" s="110">
        <v>13</v>
      </c>
      <c r="AM18" s="110">
        <v>10</v>
      </c>
      <c r="AN18" s="110">
        <v>10</v>
      </c>
      <c r="AO18" s="562">
        <v>13</v>
      </c>
      <c r="AP18" s="110">
        <v>13</v>
      </c>
      <c r="AQ18" s="110">
        <v>13</v>
      </c>
      <c r="AR18" s="110">
        <v>13</v>
      </c>
      <c r="AS18" s="110">
        <v>10</v>
      </c>
      <c r="AT18" s="110">
        <v>12</v>
      </c>
      <c r="AU18" s="110">
        <v>7</v>
      </c>
      <c r="AV18" s="110">
        <v>8</v>
      </c>
      <c r="AW18" s="110">
        <v>12</v>
      </c>
      <c r="AX18" s="110">
        <v>13</v>
      </c>
      <c r="AY18" s="110">
        <v>13</v>
      </c>
      <c r="AZ18" s="595"/>
      <c r="BA18" s="605">
        <v>15.63</v>
      </c>
      <c r="BB18" s="112">
        <v>81.5</v>
      </c>
      <c r="BC18" s="112" t="s">
        <v>430</v>
      </c>
      <c r="BD18" s="112" t="s">
        <v>430</v>
      </c>
      <c r="BE18" s="278" t="s">
        <v>430</v>
      </c>
      <c r="BF18" s="278">
        <v>2.87</v>
      </c>
      <c r="BG18" s="113"/>
      <c r="BH18" s="606">
        <v>2.87</v>
      </c>
      <c r="BI18" s="112">
        <v>20.55</v>
      </c>
      <c r="BJ18" s="112" t="s">
        <v>430</v>
      </c>
      <c r="BK18" s="112">
        <v>60.74</v>
      </c>
      <c r="BL18" s="112" t="s">
        <v>430</v>
      </c>
      <c r="BM18" s="278">
        <v>15.63</v>
      </c>
      <c r="BN18" s="607" t="s">
        <v>430</v>
      </c>
      <c r="BO18" s="607" t="s">
        <v>430</v>
      </c>
      <c r="BP18" s="607">
        <v>0.22</v>
      </c>
      <c r="BQ18" s="607" t="s">
        <v>430</v>
      </c>
      <c r="BR18" s="147"/>
      <c r="BS18" s="109">
        <v>0.82842013991715802</v>
      </c>
      <c r="BT18" s="119">
        <v>4.9937419895006299</v>
      </c>
      <c r="BU18" s="139"/>
      <c r="BV18" s="113" t="s">
        <v>554</v>
      </c>
    </row>
    <row r="19" spans="1:74" s="107" customFormat="1" x14ac:dyDescent="0.25">
      <c r="A19" s="108" t="s">
        <v>7627</v>
      </c>
      <c r="B19" s="113"/>
      <c r="C19" s="734">
        <v>41275</v>
      </c>
      <c r="D19" s="109"/>
      <c r="E19" s="110">
        <v>2108.59</v>
      </c>
      <c r="F19" s="109"/>
      <c r="G19" s="111">
        <v>35.621899999999997</v>
      </c>
      <c r="H19" s="113"/>
      <c r="I19" s="112">
        <v>2.72</v>
      </c>
      <c r="J19" s="112">
        <v>7.92</v>
      </c>
      <c r="K19" s="112">
        <v>1.77</v>
      </c>
      <c r="L19" s="112">
        <v>2.14</v>
      </c>
      <c r="M19" s="260"/>
      <c r="N19" s="114">
        <v>17.735099999999999</v>
      </c>
      <c r="O19" s="112">
        <v>7.4846000000000004</v>
      </c>
      <c r="P19" s="112">
        <v>15.7539</v>
      </c>
      <c r="Q19" s="112">
        <v>24.080100000000002</v>
      </c>
      <c r="R19" s="112">
        <v>16.157</v>
      </c>
      <c r="S19" s="112">
        <v>6.2744999999999997</v>
      </c>
      <c r="T19" s="112">
        <v>5.3601999999999999</v>
      </c>
      <c r="U19" s="119">
        <v>5.4589999999999996</v>
      </c>
      <c r="V19" s="112">
        <v>5.2618999999999998</v>
      </c>
      <c r="W19" s="112">
        <v>7.3741000000000003</v>
      </c>
      <c r="X19" s="112">
        <v>7.4518000000000004</v>
      </c>
      <c r="Y19" s="278">
        <v>7.5744999999999996</v>
      </c>
      <c r="Z19" s="112">
        <v>6.6189999999999998</v>
      </c>
      <c r="AA19" s="112">
        <v>8.7704000000000004</v>
      </c>
      <c r="AB19" s="112">
        <v>5.2336999999999998</v>
      </c>
      <c r="AC19" s="112">
        <v>5.4057000000000004</v>
      </c>
      <c r="AD19" s="112">
        <v>5.3826000000000001</v>
      </c>
      <c r="AE19" s="112">
        <v>20.3642</v>
      </c>
      <c r="AF19" s="112">
        <v>7.3887999999999998</v>
      </c>
      <c r="AG19" s="555"/>
      <c r="AH19" s="110">
        <v>8</v>
      </c>
      <c r="AI19" s="110">
        <v>12</v>
      </c>
      <c r="AJ19" s="110">
        <v>9</v>
      </c>
      <c r="AK19" s="110">
        <v>12</v>
      </c>
      <c r="AL19" s="110">
        <v>11</v>
      </c>
      <c r="AM19" s="110">
        <v>11</v>
      </c>
      <c r="AN19" s="110">
        <v>7</v>
      </c>
      <c r="AO19" s="562">
        <v>11</v>
      </c>
      <c r="AP19" s="110">
        <v>9</v>
      </c>
      <c r="AQ19" s="110">
        <v>12</v>
      </c>
      <c r="AR19" s="110">
        <v>8</v>
      </c>
      <c r="AS19" s="110">
        <v>1</v>
      </c>
      <c r="AT19" s="110">
        <v>13</v>
      </c>
      <c r="AU19" s="110">
        <v>6</v>
      </c>
      <c r="AV19" s="110">
        <v>9</v>
      </c>
      <c r="AW19" s="110">
        <v>9</v>
      </c>
      <c r="AX19" s="110">
        <v>9</v>
      </c>
      <c r="AY19" s="110">
        <v>12</v>
      </c>
      <c r="AZ19" s="595"/>
      <c r="BA19" s="605">
        <v>13.56</v>
      </c>
      <c r="BB19" s="112">
        <v>66.849999999999994</v>
      </c>
      <c r="BC19" s="112">
        <v>9.2100000000000009</v>
      </c>
      <c r="BD19" s="112">
        <v>5.17</v>
      </c>
      <c r="BE19" s="278" t="s">
        <v>430</v>
      </c>
      <c r="BF19" s="278">
        <v>5.22</v>
      </c>
      <c r="BG19" s="113"/>
      <c r="BH19" s="606">
        <v>5.22</v>
      </c>
      <c r="BI19" s="112">
        <v>11.06</v>
      </c>
      <c r="BJ19" s="112" t="s">
        <v>430</v>
      </c>
      <c r="BK19" s="112">
        <v>70.16</v>
      </c>
      <c r="BL19" s="112" t="s">
        <v>430</v>
      </c>
      <c r="BM19" s="278">
        <v>13.56</v>
      </c>
      <c r="BN19" s="607" t="s">
        <v>430</v>
      </c>
      <c r="BO19" s="607" t="s">
        <v>430</v>
      </c>
      <c r="BP19" s="607" t="s">
        <v>430</v>
      </c>
      <c r="BQ19" s="607" t="s">
        <v>430</v>
      </c>
      <c r="BR19" s="147"/>
      <c r="BS19" s="109">
        <v>2.11381482</v>
      </c>
      <c r="BT19" s="119">
        <v>7.2153896800000004</v>
      </c>
      <c r="BU19" s="139"/>
      <c r="BV19" s="113" t="s">
        <v>554</v>
      </c>
    </row>
    <row r="20" spans="1:74" s="107" customFormat="1" x14ac:dyDescent="0.25">
      <c r="A20" s="108" t="s">
        <v>7628</v>
      </c>
      <c r="B20" s="113"/>
      <c r="C20" s="734">
        <v>41275</v>
      </c>
      <c r="D20" s="109"/>
      <c r="E20" s="110">
        <v>725.43</v>
      </c>
      <c r="F20" s="109"/>
      <c r="G20" s="111">
        <v>4156.7236000000003</v>
      </c>
      <c r="H20" s="113"/>
      <c r="I20" s="112">
        <v>2.74</v>
      </c>
      <c r="J20" s="112">
        <v>7.84</v>
      </c>
      <c r="K20" s="112">
        <v>2.25</v>
      </c>
      <c r="L20" s="112">
        <v>2.37</v>
      </c>
      <c r="M20" s="260"/>
      <c r="N20" s="114">
        <v>21.722999999999999</v>
      </c>
      <c r="O20" s="112">
        <v>17.961600000000001</v>
      </c>
      <c r="P20" s="112">
        <v>18.0717</v>
      </c>
      <c r="Q20" s="112">
        <v>26.896000000000001</v>
      </c>
      <c r="R20" s="112">
        <v>17.409700000000001</v>
      </c>
      <c r="S20" s="112">
        <v>6.3189000000000002</v>
      </c>
      <c r="T20" s="112">
        <v>5.1239999999999997</v>
      </c>
      <c r="U20" s="119">
        <v>5.4795999999999996</v>
      </c>
      <c r="V20" s="112">
        <v>5.2869999999999999</v>
      </c>
      <c r="W20" s="112">
        <v>7.5183999999999997</v>
      </c>
      <c r="X20" s="112">
        <v>7.3794000000000004</v>
      </c>
      <c r="Y20" s="278">
        <v>6.2487000000000004</v>
      </c>
      <c r="Z20" s="112">
        <v>7.1401000000000003</v>
      </c>
      <c r="AA20" s="112">
        <v>8.4856999999999996</v>
      </c>
      <c r="AB20" s="112">
        <v>5.0335999999999999</v>
      </c>
      <c r="AC20" s="112">
        <v>5.3868999999999998</v>
      </c>
      <c r="AD20" s="112">
        <v>5.4212999999999996</v>
      </c>
      <c r="AE20" s="112">
        <v>21.502300000000002</v>
      </c>
      <c r="AF20" s="112">
        <v>7.5364000000000004</v>
      </c>
      <c r="AG20" s="555"/>
      <c r="AH20" s="110">
        <v>5</v>
      </c>
      <c r="AI20" s="110">
        <v>2</v>
      </c>
      <c r="AJ20" s="110">
        <v>4</v>
      </c>
      <c r="AK20" s="110">
        <v>7</v>
      </c>
      <c r="AL20" s="110">
        <v>8</v>
      </c>
      <c r="AM20" s="110">
        <v>8</v>
      </c>
      <c r="AN20" s="110">
        <v>12</v>
      </c>
      <c r="AO20" s="562">
        <v>9</v>
      </c>
      <c r="AP20" s="110">
        <v>8</v>
      </c>
      <c r="AQ20" s="110">
        <v>9</v>
      </c>
      <c r="AR20" s="110">
        <v>10</v>
      </c>
      <c r="AS20" s="110">
        <v>12</v>
      </c>
      <c r="AT20" s="110">
        <v>10</v>
      </c>
      <c r="AU20" s="110">
        <v>11</v>
      </c>
      <c r="AV20" s="110">
        <v>12</v>
      </c>
      <c r="AW20" s="110">
        <v>10</v>
      </c>
      <c r="AX20" s="110">
        <v>8</v>
      </c>
      <c r="AY20" s="110">
        <v>7</v>
      </c>
      <c r="AZ20" s="595"/>
      <c r="BA20" s="605">
        <v>15.61</v>
      </c>
      <c r="BB20" s="112">
        <v>69.38</v>
      </c>
      <c r="BC20" s="112">
        <v>6.18</v>
      </c>
      <c r="BD20" s="112">
        <v>3.81</v>
      </c>
      <c r="BE20" s="278" t="s">
        <v>430</v>
      </c>
      <c r="BF20" s="278">
        <v>5.03</v>
      </c>
      <c r="BG20" s="113"/>
      <c r="BH20" s="606">
        <v>5.03</v>
      </c>
      <c r="BI20" s="112">
        <v>12.96</v>
      </c>
      <c r="BJ20" s="112" t="s">
        <v>430</v>
      </c>
      <c r="BK20" s="112">
        <v>66.400000000000006</v>
      </c>
      <c r="BL20" s="112" t="s">
        <v>430</v>
      </c>
      <c r="BM20" s="278">
        <v>15.61</v>
      </c>
      <c r="BN20" s="607" t="s">
        <v>430</v>
      </c>
      <c r="BO20" s="607" t="s">
        <v>430</v>
      </c>
      <c r="BP20" s="607" t="s">
        <v>430</v>
      </c>
      <c r="BQ20" s="607" t="s">
        <v>430</v>
      </c>
      <c r="BR20" s="147"/>
      <c r="BS20" s="109">
        <v>10.30051433103</v>
      </c>
      <c r="BT20" s="119">
        <v>5.1871411705187098</v>
      </c>
      <c r="BU20" s="139"/>
      <c r="BV20" s="113" t="s">
        <v>554</v>
      </c>
    </row>
    <row r="21" spans="1:74" x14ac:dyDescent="0.25">
      <c r="A21" s="318" t="s">
        <v>93</v>
      </c>
      <c r="B21" s="66"/>
      <c r="C21" s="720"/>
      <c r="D21" s="43"/>
      <c r="E21" s="51"/>
      <c r="F21" s="43"/>
      <c r="G21" s="55"/>
      <c r="H21" s="66"/>
      <c r="I21" s="59"/>
      <c r="J21" s="59"/>
      <c r="K21" s="59"/>
      <c r="L21" s="59"/>
      <c r="M21" s="258"/>
      <c r="N21" s="70">
        <v>20.297899999999998</v>
      </c>
      <c r="O21" s="59">
        <v>12.556100000000001</v>
      </c>
      <c r="P21" s="59">
        <v>16.73</v>
      </c>
      <c r="Q21" s="59">
        <v>27.052099999999999</v>
      </c>
      <c r="R21" s="59">
        <v>17.2746</v>
      </c>
      <c r="S21" s="59">
        <v>6.6269999999999998</v>
      </c>
      <c r="T21" s="59">
        <v>5.5065999999999997</v>
      </c>
      <c r="U21" s="88">
        <v>5.7774000000000001</v>
      </c>
      <c r="V21" s="59">
        <v>5.4939999999999998</v>
      </c>
      <c r="W21" s="59">
        <v>7.6528999999999998</v>
      </c>
      <c r="X21" s="59">
        <v>7.5567000000000002</v>
      </c>
      <c r="Y21" s="276">
        <v>6.6481000000000003</v>
      </c>
      <c r="Z21" s="59">
        <v>7.3338999999999999</v>
      </c>
      <c r="AA21" s="59">
        <v>8.8795999999999999</v>
      </c>
      <c r="AB21" s="59">
        <v>5.4420000000000002</v>
      </c>
      <c r="AC21" s="59">
        <v>5.7107000000000001</v>
      </c>
      <c r="AD21" s="59">
        <v>5.6132999999999997</v>
      </c>
      <c r="AE21" s="59">
        <v>21.6891</v>
      </c>
      <c r="AF21" s="59">
        <v>7.8714000000000004</v>
      </c>
      <c r="AG21" s="553"/>
      <c r="AH21" s="51">
        <v>13</v>
      </c>
      <c r="AI21" s="51">
        <v>13</v>
      </c>
      <c r="AJ21" s="51">
        <v>13</v>
      </c>
      <c r="AK21" s="51">
        <v>13</v>
      </c>
      <c r="AL21" s="51">
        <v>13</v>
      </c>
      <c r="AM21" s="51">
        <v>13</v>
      </c>
      <c r="AN21" s="51">
        <v>13</v>
      </c>
      <c r="AO21" s="560">
        <v>13</v>
      </c>
      <c r="AP21" s="51">
        <v>13</v>
      </c>
      <c r="AQ21" s="51">
        <v>13</v>
      </c>
      <c r="AR21" s="51">
        <v>13</v>
      </c>
      <c r="AS21" s="51">
        <v>13</v>
      </c>
      <c r="AT21" s="51">
        <v>13</v>
      </c>
      <c r="AU21" s="51">
        <v>13</v>
      </c>
      <c r="AV21" s="51">
        <v>13</v>
      </c>
      <c r="AW21" s="51">
        <v>13</v>
      </c>
      <c r="AX21" s="51">
        <v>13</v>
      </c>
      <c r="AY21" s="51">
        <v>13</v>
      </c>
      <c r="AZ21" s="579"/>
      <c r="BA21" s="577"/>
      <c r="BB21" s="59"/>
      <c r="BC21" s="59"/>
      <c r="BD21" s="59"/>
      <c r="BE21" s="276"/>
      <c r="BF21" s="276"/>
      <c r="BG21" s="66"/>
      <c r="BH21" s="586"/>
      <c r="BI21" s="59"/>
      <c r="BJ21" s="59"/>
      <c r="BK21" s="59"/>
      <c r="BL21" s="59"/>
      <c r="BM21" s="276"/>
      <c r="BN21" s="587"/>
      <c r="BO21" s="587"/>
      <c r="BP21" s="587"/>
      <c r="BQ21" s="587"/>
      <c r="BR21" s="148"/>
      <c r="BS21" s="43"/>
      <c r="BT21" s="88"/>
      <c r="BU21" s="34"/>
      <c r="BV21" s="66"/>
    </row>
    <row r="22" spans="1:74" x14ac:dyDescent="0.25">
      <c r="A22" s="320" t="s">
        <v>94</v>
      </c>
      <c r="B22" s="67"/>
      <c r="C22" s="721"/>
      <c r="D22" s="44"/>
      <c r="E22" s="52"/>
      <c r="F22" s="44"/>
      <c r="G22" s="56"/>
      <c r="H22" s="67"/>
      <c r="I22" s="60"/>
      <c r="J22" s="60"/>
      <c r="K22" s="60"/>
      <c r="L22" s="60"/>
      <c r="M22" s="259"/>
      <c r="N22" s="71">
        <v>41.706600000000002</v>
      </c>
      <c r="O22" s="60">
        <v>24.523700000000002</v>
      </c>
      <c r="P22" s="60">
        <v>21.378599999999999</v>
      </c>
      <c r="Q22" s="60">
        <v>30.5122</v>
      </c>
      <c r="R22" s="60">
        <v>19.982199999999999</v>
      </c>
      <c r="S22" s="60">
        <v>8.3688000000000002</v>
      </c>
      <c r="T22" s="60">
        <v>6.6147</v>
      </c>
      <c r="U22" s="89">
        <v>6.4341999999999997</v>
      </c>
      <c r="V22" s="60">
        <v>6.2308000000000003</v>
      </c>
      <c r="W22" s="60">
        <v>8.0076000000000001</v>
      </c>
      <c r="X22" s="60">
        <v>7.9614000000000003</v>
      </c>
      <c r="Y22" s="277">
        <v>7.5744999999999996</v>
      </c>
      <c r="Z22" s="60">
        <v>8.0457999999999998</v>
      </c>
      <c r="AA22" s="60">
        <v>10.2674</v>
      </c>
      <c r="AB22" s="60">
        <v>6.6170999999999998</v>
      </c>
      <c r="AC22" s="60">
        <v>6.39</v>
      </c>
      <c r="AD22" s="60">
        <v>6.2927999999999997</v>
      </c>
      <c r="AE22" s="60">
        <v>24.129000000000001</v>
      </c>
      <c r="AF22" s="60">
        <v>8.4877000000000002</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0" t="s">
        <v>95</v>
      </c>
      <c r="B23" s="67"/>
      <c r="C23" s="721"/>
      <c r="D23" s="44"/>
      <c r="E23" s="52"/>
      <c r="F23" s="44"/>
      <c r="G23" s="56"/>
      <c r="H23" s="67"/>
      <c r="I23" s="60"/>
      <c r="J23" s="60"/>
      <c r="K23" s="60"/>
      <c r="L23" s="60"/>
      <c r="M23" s="259"/>
      <c r="N23" s="71">
        <v>9.7035</v>
      </c>
      <c r="O23" s="60">
        <v>7.0270999999999999</v>
      </c>
      <c r="P23" s="60">
        <v>11.954599999999999</v>
      </c>
      <c r="Q23" s="60">
        <v>22.628499999999999</v>
      </c>
      <c r="R23" s="60">
        <v>15.0341</v>
      </c>
      <c r="S23" s="60">
        <v>5.9085999999999999</v>
      </c>
      <c r="T23" s="60">
        <v>5.0918000000000001</v>
      </c>
      <c r="U23" s="89">
        <v>5.4035000000000002</v>
      </c>
      <c r="V23" s="60">
        <v>5.0275999999999996</v>
      </c>
      <c r="W23" s="60">
        <v>7.2552000000000003</v>
      </c>
      <c r="X23" s="60">
        <v>7.2336999999999998</v>
      </c>
      <c r="Y23" s="277">
        <v>6.1664000000000003</v>
      </c>
      <c r="Z23" s="60">
        <v>6.6189999999999998</v>
      </c>
      <c r="AA23" s="60">
        <v>7.9187000000000003</v>
      </c>
      <c r="AB23" s="60">
        <v>5.0251000000000001</v>
      </c>
      <c r="AC23" s="60">
        <v>5.3482000000000003</v>
      </c>
      <c r="AD23" s="60">
        <v>5.1482000000000001</v>
      </c>
      <c r="AE23" s="60">
        <v>18.493400000000001</v>
      </c>
      <c r="AF23" s="60">
        <v>7.3887999999999998</v>
      </c>
      <c r="AG23" s="554"/>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321" t="s">
        <v>96</v>
      </c>
      <c r="B24" s="68"/>
      <c r="C24" s="722"/>
      <c r="D24" s="45"/>
      <c r="E24" s="53"/>
      <c r="F24" s="45"/>
      <c r="G24" s="57"/>
      <c r="H24" s="68"/>
      <c r="I24" s="61"/>
      <c r="J24" s="61"/>
      <c r="K24" s="61"/>
      <c r="L24" s="61"/>
      <c r="M24" s="262"/>
      <c r="N24" s="72">
        <v>18.6416</v>
      </c>
      <c r="O24" s="61">
        <v>11.990399999999999</v>
      </c>
      <c r="P24" s="61">
        <v>17.206499999999998</v>
      </c>
      <c r="Q24" s="61">
        <v>26.896000000000001</v>
      </c>
      <c r="R24" s="61">
        <v>17.504200000000001</v>
      </c>
      <c r="S24" s="61">
        <v>6.4195000000000002</v>
      </c>
      <c r="T24" s="61">
        <v>5.3601999999999999</v>
      </c>
      <c r="U24" s="90">
        <v>5.5594000000000001</v>
      </c>
      <c r="V24" s="61">
        <v>5.3365</v>
      </c>
      <c r="W24" s="61">
        <v>7.5579000000000001</v>
      </c>
      <c r="X24" s="61">
        <v>7.5312000000000001</v>
      </c>
      <c r="Y24" s="279">
        <v>6.5331999999999999</v>
      </c>
      <c r="Z24" s="61">
        <v>7.2904</v>
      </c>
      <c r="AA24" s="61">
        <v>8.7491000000000003</v>
      </c>
      <c r="AB24" s="61">
        <v>5.2382</v>
      </c>
      <c r="AC24" s="61">
        <v>5.4953000000000003</v>
      </c>
      <c r="AD24" s="61">
        <v>5.4481999999999999</v>
      </c>
      <c r="AE24" s="61">
        <v>21.502300000000002</v>
      </c>
      <c r="AF24" s="61">
        <v>7.8128000000000002</v>
      </c>
      <c r="AG24" s="556"/>
      <c r="AH24" s="53"/>
      <c r="AI24" s="53"/>
      <c r="AJ24" s="53"/>
      <c r="AK24" s="53"/>
      <c r="AL24" s="53"/>
      <c r="AM24" s="53"/>
      <c r="AN24" s="53"/>
      <c r="AO24" s="563"/>
      <c r="AP24" s="53"/>
      <c r="AQ24" s="53"/>
      <c r="AR24" s="53"/>
      <c r="AS24" s="53"/>
      <c r="AT24" s="53"/>
      <c r="AU24" s="53"/>
      <c r="AV24" s="53"/>
      <c r="AW24" s="53"/>
      <c r="AX24" s="53"/>
      <c r="AY24" s="53"/>
      <c r="AZ24" s="581"/>
      <c r="BA24" s="578"/>
      <c r="BB24" s="61"/>
      <c r="BC24" s="61"/>
      <c r="BD24" s="61"/>
      <c r="BE24" s="279"/>
      <c r="BF24" s="279"/>
      <c r="BG24" s="68"/>
      <c r="BH24" s="590"/>
      <c r="BI24" s="61"/>
      <c r="BJ24" s="61"/>
      <c r="BK24" s="61"/>
      <c r="BL24" s="61"/>
      <c r="BM24" s="279"/>
      <c r="BN24" s="591"/>
      <c r="BO24" s="591"/>
      <c r="BP24" s="591"/>
      <c r="BQ24" s="591"/>
      <c r="BR24" s="149"/>
      <c r="BS24" s="45"/>
      <c r="BT24" s="90"/>
      <c r="BU24" s="272"/>
      <c r="BV24" s="68"/>
    </row>
    <row r="25" spans="1:74" ht="14.5" x14ac:dyDescent="0.25">
      <c r="A25" s="323" t="s">
        <v>246</v>
      </c>
      <c r="B25" s="69"/>
      <c r="C25" s="723"/>
      <c r="D25" s="46"/>
      <c r="E25" s="54"/>
      <c r="F25" s="46"/>
      <c r="G25" s="58"/>
      <c r="H25" s="69"/>
      <c r="I25" s="62"/>
      <c r="J25" s="62"/>
      <c r="K25" s="62"/>
      <c r="L25" s="62"/>
      <c r="M25" s="263"/>
      <c r="N25" s="73"/>
      <c r="O25" s="62"/>
      <c r="P25" s="62"/>
      <c r="Q25" s="62"/>
      <c r="R25" s="62"/>
      <c r="S25" s="62"/>
      <c r="T25" s="62"/>
      <c r="U25" s="91"/>
      <c r="V25" s="62"/>
      <c r="W25" s="62"/>
      <c r="X25" s="62"/>
      <c r="Y25" s="245"/>
      <c r="Z25" s="62"/>
      <c r="AA25" s="62"/>
      <c r="AB25" s="62"/>
      <c r="AC25" s="62"/>
      <c r="AD25" s="62"/>
      <c r="AE25" s="62"/>
      <c r="AF25" s="62"/>
      <c r="AG25" s="557"/>
      <c r="AH25" s="54"/>
      <c r="AI25" s="54"/>
      <c r="AJ25" s="54"/>
      <c r="AK25" s="54"/>
      <c r="AL25" s="54"/>
      <c r="AM25" s="54"/>
      <c r="AN25" s="54"/>
      <c r="AO25" s="564"/>
      <c r="AP25" s="54"/>
      <c r="AQ25" s="54"/>
      <c r="AR25" s="54"/>
      <c r="AS25" s="54"/>
      <c r="AT25" s="54"/>
      <c r="AU25" s="54"/>
      <c r="AV25" s="54"/>
      <c r="AW25" s="54"/>
      <c r="AX25" s="54"/>
      <c r="AY25" s="54"/>
      <c r="AZ25" s="582"/>
      <c r="BA25" s="280"/>
      <c r="BB25" s="62"/>
      <c r="BC25" s="62"/>
      <c r="BD25" s="62"/>
      <c r="BE25" s="245"/>
      <c r="BF25" s="245"/>
      <c r="BG25" s="69"/>
      <c r="BH25" s="585"/>
      <c r="BI25" s="62"/>
      <c r="BJ25" s="62"/>
      <c r="BK25" s="62"/>
      <c r="BL25" s="62"/>
      <c r="BM25" s="245"/>
      <c r="BN25" s="592"/>
      <c r="BO25" s="592"/>
      <c r="BP25" s="592"/>
      <c r="BQ25" s="592"/>
      <c r="BR25" s="150"/>
      <c r="BS25" s="46"/>
      <c r="BT25" s="91"/>
      <c r="BU25" s="41"/>
      <c r="BV25" s="69"/>
    </row>
    <row r="26" spans="1:74" s="336" customFormat="1" x14ac:dyDescent="0.25">
      <c r="A26" s="337" t="s">
        <v>7629</v>
      </c>
      <c r="B26" s="341"/>
      <c r="C26" s="718">
        <v>37189</v>
      </c>
      <c r="D26" s="665"/>
      <c r="E26" s="338">
        <v>19015.900000000001</v>
      </c>
      <c r="F26" s="665"/>
      <c r="G26" s="339">
        <v>63.655999999999999</v>
      </c>
      <c r="H26" s="341"/>
      <c r="I26" s="340">
        <v>4.4800000000000004</v>
      </c>
      <c r="J26" s="340">
        <v>8.14</v>
      </c>
      <c r="K26" s="340">
        <v>2.72</v>
      </c>
      <c r="L26" s="340">
        <v>2.86</v>
      </c>
      <c r="M26" s="361"/>
      <c r="N26" s="342">
        <v>16.578600000000002</v>
      </c>
      <c r="O26" s="340">
        <v>13.489699999999999</v>
      </c>
      <c r="P26" s="340">
        <v>18.067</v>
      </c>
      <c r="Q26" s="340">
        <v>26.424199999999999</v>
      </c>
      <c r="R26" s="340">
        <v>17.001799999999999</v>
      </c>
      <c r="S26" s="340">
        <v>6.6024000000000003</v>
      </c>
      <c r="T26" s="340">
        <v>5.3353999999999999</v>
      </c>
      <c r="U26" s="344">
        <v>5.8000999999999996</v>
      </c>
      <c r="V26" s="340">
        <v>5.5904999999999996</v>
      </c>
      <c r="W26" s="340">
        <v>7.3211000000000004</v>
      </c>
      <c r="X26" s="340">
        <v>7.3211000000000004</v>
      </c>
      <c r="Y26" s="666">
        <v>6.4827000000000004</v>
      </c>
      <c r="Z26" s="340">
        <v>7.2694000000000001</v>
      </c>
      <c r="AA26" s="340">
        <v>8.6661000000000001</v>
      </c>
      <c r="AB26" s="340">
        <v>5.2919</v>
      </c>
      <c r="AC26" s="340">
        <v>5.7512999999999996</v>
      </c>
      <c r="AD26" s="340">
        <v>5.6528999999999998</v>
      </c>
      <c r="AE26" s="340">
        <v>20.1249</v>
      </c>
      <c r="AF26" s="340">
        <v>7.7935999999999996</v>
      </c>
      <c r="AG26" s="568"/>
      <c r="AH26" s="338">
        <v>9</v>
      </c>
      <c r="AI26" s="338">
        <v>5</v>
      </c>
      <c r="AJ26" s="338">
        <v>3</v>
      </c>
      <c r="AK26" s="338">
        <v>7</v>
      </c>
      <c r="AL26" s="338">
        <v>6</v>
      </c>
      <c r="AM26" s="338">
        <v>2</v>
      </c>
      <c r="AN26" s="338">
        <v>2</v>
      </c>
      <c r="AO26" s="675">
        <v>2</v>
      </c>
      <c r="AP26" s="338">
        <v>1</v>
      </c>
      <c r="AQ26" s="338">
        <v>4</v>
      </c>
      <c r="AR26" s="338">
        <v>1</v>
      </c>
      <c r="AS26" s="338">
        <v>2</v>
      </c>
      <c r="AT26" s="338">
        <v>1</v>
      </c>
      <c r="AU26" s="338">
        <v>4</v>
      </c>
      <c r="AV26" s="338">
        <v>2</v>
      </c>
      <c r="AW26" s="338">
        <v>2</v>
      </c>
      <c r="AX26" s="338">
        <v>1</v>
      </c>
      <c r="AY26" s="338">
        <v>10</v>
      </c>
      <c r="AZ26" s="583"/>
      <c r="BA26" s="676">
        <v>17.87</v>
      </c>
      <c r="BB26" s="340">
        <v>59.64</v>
      </c>
      <c r="BC26" s="340">
        <v>9.2200000000000006</v>
      </c>
      <c r="BD26" s="340">
        <v>10.48</v>
      </c>
      <c r="BE26" s="666">
        <v>3.53</v>
      </c>
      <c r="BF26" s="666">
        <v>2.79</v>
      </c>
      <c r="BG26" s="341"/>
      <c r="BH26" s="677">
        <v>2.79</v>
      </c>
      <c r="BI26" s="340">
        <v>4.57</v>
      </c>
      <c r="BJ26" s="340" t="s">
        <v>430</v>
      </c>
      <c r="BK26" s="340">
        <v>74.78</v>
      </c>
      <c r="BL26" s="340" t="s">
        <v>430</v>
      </c>
      <c r="BM26" s="666">
        <v>17.87</v>
      </c>
      <c r="BN26" s="678" t="s">
        <v>430</v>
      </c>
      <c r="BO26" s="678" t="s">
        <v>430</v>
      </c>
      <c r="BP26" s="678" t="s">
        <v>430</v>
      </c>
      <c r="BQ26" s="678">
        <v>3.53</v>
      </c>
      <c r="BR26" s="679"/>
      <c r="BS26" s="665">
        <v>8.4856615335938201</v>
      </c>
      <c r="BT26" s="344">
        <v>10.519585532004999</v>
      </c>
      <c r="BU26" s="680"/>
      <c r="BV26" s="341" t="s">
        <v>554</v>
      </c>
    </row>
    <row r="27" spans="1:74" s="355" customFormat="1" ht="11" x14ac:dyDescent="0.3">
      <c r="A27" s="841" t="s">
        <v>7630</v>
      </c>
      <c r="B27" s="859"/>
      <c r="C27" s="843">
        <v>37378</v>
      </c>
      <c r="D27" s="858"/>
      <c r="E27" s="844">
        <v>14593.4</v>
      </c>
      <c r="F27" s="858"/>
      <c r="G27" s="845">
        <v>54.639400000000002</v>
      </c>
      <c r="H27" s="859"/>
      <c r="I27" s="846">
        <v>2.95</v>
      </c>
      <c r="J27" s="846">
        <v>7.94</v>
      </c>
      <c r="K27" s="846">
        <v>2.0699999999999998</v>
      </c>
      <c r="L27" s="846">
        <v>2.19</v>
      </c>
      <c r="M27" s="851"/>
      <c r="N27" s="848">
        <v>23.529299999999999</v>
      </c>
      <c r="O27" s="846">
        <v>9.9169999999999998</v>
      </c>
      <c r="P27" s="846">
        <v>13.0877</v>
      </c>
      <c r="Q27" s="846">
        <v>25.629300000000001</v>
      </c>
      <c r="R27" s="846">
        <v>15.571899999999999</v>
      </c>
      <c r="S27" s="846">
        <v>5.1635999999999997</v>
      </c>
      <c r="T27" s="846">
        <v>4.4961000000000002</v>
      </c>
      <c r="U27" s="856">
        <v>4.7967000000000004</v>
      </c>
      <c r="V27" s="846">
        <v>4.4058000000000002</v>
      </c>
      <c r="W27" s="846">
        <v>6.7644000000000002</v>
      </c>
      <c r="X27" s="846">
        <v>6.7218999999999998</v>
      </c>
      <c r="Y27" s="861">
        <v>5.7058</v>
      </c>
      <c r="Z27" s="846">
        <v>6.6506999999999996</v>
      </c>
      <c r="AA27" s="846">
        <v>7.1772</v>
      </c>
      <c r="AB27" s="846">
        <v>4.3632999999999997</v>
      </c>
      <c r="AC27" s="846">
        <v>4.7084000000000001</v>
      </c>
      <c r="AD27" s="846">
        <v>4.5453999999999999</v>
      </c>
      <c r="AE27" s="846">
        <v>20.276700000000002</v>
      </c>
      <c r="AF27" s="846">
        <v>7.2864000000000004</v>
      </c>
      <c r="AG27" s="937"/>
      <c r="AH27" s="844">
        <v>2</v>
      </c>
      <c r="AI27" s="844">
        <v>9</v>
      </c>
      <c r="AJ27" s="844">
        <v>12</v>
      </c>
      <c r="AK27" s="844">
        <v>10</v>
      </c>
      <c r="AL27" s="844">
        <v>12</v>
      </c>
      <c r="AM27" s="844">
        <v>13</v>
      </c>
      <c r="AN27" s="844">
        <v>11</v>
      </c>
      <c r="AO27" s="948">
        <v>11</v>
      </c>
      <c r="AP27" s="844">
        <v>12</v>
      </c>
      <c r="AQ27" s="844">
        <v>12</v>
      </c>
      <c r="AR27" s="844">
        <v>11</v>
      </c>
      <c r="AS27" s="844">
        <v>9</v>
      </c>
      <c r="AT27" s="844">
        <v>8</v>
      </c>
      <c r="AU27" s="844">
        <v>13</v>
      </c>
      <c r="AV27" s="844">
        <v>12</v>
      </c>
      <c r="AW27" s="844">
        <v>11</v>
      </c>
      <c r="AX27" s="844">
        <v>12</v>
      </c>
      <c r="AY27" s="844">
        <v>9</v>
      </c>
      <c r="AZ27" s="939"/>
      <c r="BA27" s="919">
        <v>15.67</v>
      </c>
      <c r="BB27" s="846">
        <v>81.3</v>
      </c>
      <c r="BC27" s="846" t="s">
        <v>430</v>
      </c>
      <c r="BD27" s="846" t="s">
        <v>430</v>
      </c>
      <c r="BE27" s="861" t="s">
        <v>430</v>
      </c>
      <c r="BF27" s="861">
        <v>3.02</v>
      </c>
      <c r="BG27" s="859"/>
      <c r="BH27" s="949">
        <v>3.02</v>
      </c>
      <c r="BI27" s="846">
        <v>7.74</v>
      </c>
      <c r="BJ27" s="846" t="s">
        <v>430</v>
      </c>
      <c r="BK27" s="846">
        <v>73.569999999999993</v>
      </c>
      <c r="BL27" s="846" t="s">
        <v>430</v>
      </c>
      <c r="BM27" s="861">
        <v>15.67</v>
      </c>
      <c r="BN27" s="950" t="s">
        <v>430</v>
      </c>
      <c r="BO27" s="950" t="s">
        <v>430</v>
      </c>
      <c r="BP27" s="950" t="s">
        <v>430</v>
      </c>
      <c r="BQ27" s="950" t="s">
        <v>430</v>
      </c>
      <c r="BR27" s="951"/>
      <c r="BS27" s="858">
        <v>6.1525331300000001</v>
      </c>
      <c r="BT27" s="856">
        <v>12.07982679</v>
      </c>
      <c r="BU27" s="952"/>
      <c r="BV27" s="859" t="s">
        <v>554</v>
      </c>
    </row>
    <row r="28" spans="1:74" s="355" customFormat="1" x14ac:dyDescent="0.25">
      <c r="A28" s="345" t="s">
        <v>7631</v>
      </c>
      <c r="B28" s="349"/>
      <c r="C28" s="719">
        <v>40354</v>
      </c>
      <c r="D28" s="668"/>
      <c r="E28" s="346">
        <v>14958.4</v>
      </c>
      <c r="F28" s="668"/>
      <c r="G28" s="347">
        <v>33.800199999999997</v>
      </c>
      <c r="H28" s="349"/>
      <c r="I28" s="348">
        <v>3.15</v>
      </c>
      <c r="J28" s="348">
        <v>8.01</v>
      </c>
      <c r="K28" s="348">
        <v>2.41</v>
      </c>
      <c r="L28" s="348">
        <v>2.56</v>
      </c>
      <c r="M28" s="362"/>
      <c r="N28" s="350">
        <v>9.2893000000000008</v>
      </c>
      <c r="O28" s="348">
        <v>8.0324000000000009</v>
      </c>
      <c r="P28" s="348">
        <v>14.1538</v>
      </c>
      <c r="Q28" s="348">
        <v>26.429099999999998</v>
      </c>
      <c r="R28" s="348">
        <v>17.388200000000001</v>
      </c>
      <c r="S28" s="348">
        <v>6.3273999999999999</v>
      </c>
      <c r="T28" s="348">
        <v>5.2266000000000004</v>
      </c>
      <c r="U28" s="354">
        <v>5.5651999999999999</v>
      </c>
      <c r="V28" s="348">
        <v>5.2628000000000004</v>
      </c>
      <c r="W28" s="348">
        <v>7.3284000000000002</v>
      </c>
      <c r="X28" s="348">
        <v>7.3154000000000003</v>
      </c>
      <c r="Y28" s="363">
        <v>6.2762000000000002</v>
      </c>
      <c r="Z28" s="348">
        <v>7.2167000000000003</v>
      </c>
      <c r="AA28" s="348">
        <v>8.1755999999999993</v>
      </c>
      <c r="AB28" s="348">
        <v>5.1272000000000002</v>
      </c>
      <c r="AC28" s="348">
        <v>5.4789000000000003</v>
      </c>
      <c r="AD28" s="348">
        <v>5.3651999999999997</v>
      </c>
      <c r="AE28" s="348">
        <v>21.635000000000002</v>
      </c>
      <c r="AF28" s="348">
        <v>7.9131999999999998</v>
      </c>
      <c r="AG28" s="569"/>
      <c r="AH28" s="346">
        <v>13</v>
      </c>
      <c r="AI28" s="346">
        <v>11</v>
      </c>
      <c r="AJ28" s="346">
        <v>11</v>
      </c>
      <c r="AK28" s="346">
        <v>6</v>
      </c>
      <c r="AL28" s="346">
        <v>3</v>
      </c>
      <c r="AM28" s="346">
        <v>4</v>
      </c>
      <c r="AN28" s="346">
        <v>4</v>
      </c>
      <c r="AO28" s="681">
        <v>3</v>
      </c>
      <c r="AP28" s="346">
        <v>3</v>
      </c>
      <c r="AQ28" s="346">
        <v>3</v>
      </c>
      <c r="AR28" s="346">
        <v>2</v>
      </c>
      <c r="AS28" s="346">
        <v>3</v>
      </c>
      <c r="AT28" s="346">
        <v>2</v>
      </c>
      <c r="AU28" s="346">
        <v>8</v>
      </c>
      <c r="AV28" s="346">
        <v>4</v>
      </c>
      <c r="AW28" s="346">
        <v>3</v>
      </c>
      <c r="AX28" s="346">
        <v>4</v>
      </c>
      <c r="AY28" s="346">
        <v>6</v>
      </c>
      <c r="AZ28" s="584"/>
      <c r="BA28" s="682">
        <v>10.77</v>
      </c>
      <c r="BB28" s="348">
        <v>69.44</v>
      </c>
      <c r="BC28" s="348">
        <v>6.93</v>
      </c>
      <c r="BD28" s="348">
        <v>9.5399999999999991</v>
      </c>
      <c r="BE28" s="363" t="s">
        <v>430</v>
      </c>
      <c r="BF28" s="363">
        <v>3.33</v>
      </c>
      <c r="BG28" s="349"/>
      <c r="BH28" s="683">
        <v>3.33</v>
      </c>
      <c r="BI28" s="348">
        <v>1.1200000000000001</v>
      </c>
      <c r="BJ28" s="348" t="s">
        <v>430</v>
      </c>
      <c r="BK28" s="348">
        <v>84.78</v>
      </c>
      <c r="BL28" s="348" t="s">
        <v>430</v>
      </c>
      <c r="BM28" s="363">
        <v>10.77</v>
      </c>
      <c r="BN28" s="516" t="s">
        <v>430</v>
      </c>
      <c r="BO28" s="516" t="s">
        <v>430</v>
      </c>
      <c r="BP28" s="516" t="s">
        <v>430</v>
      </c>
      <c r="BQ28" s="516" t="s">
        <v>430</v>
      </c>
      <c r="BR28" s="684"/>
      <c r="BS28" s="668">
        <v>4.1234494691753101</v>
      </c>
      <c r="BT28" s="354">
        <v>14.9492811170102</v>
      </c>
      <c r="BU28" s="494"/>
      <c r="BV28" s="349" t="s">
        <v>554</v>
      </c>
    </row>
    <row r="29" spans="1:74" s="355" customFormat="1" x14ac:dyDescent="0.25">
      <c r="A29" s="345" t="s">
        <v>7632</v>
      </c>
      <c r="B29" s="349"/>
      <c r="C29" s="719">
        <v>39290</v>
      </c>
      <c r="D29" s="668"/>
      <c r="E29" s="346">
        <v>14012.7</v>
      </c>
      <c r="F29" s="668"/>
      <c r="G29" s="347">
        <v>33.7881</v>
      </c>
      <c r="H29" s="349"/>
      <c r="I29" s="348">
        <v>2.56</v>
      </c>
      <c r="J29" s="348">
        <v>7.94</v>
      </c>
      <c r="K29" s="348">
        <v>2.0099999999999998</v>
      </c>
      <c r="L29" s="348">
        <v>2.12</v>
      </c>
      <c r="M29" s="362"/>
      <c r="N29" s="350">
        <v>18.265599999999999</v>
      </c>
      <c r="O29" s="348">
        <v>14.204000000000001</v>
      </c>
      <c r="P29" s="348">
        <v>17.0931</v>
      </c>
      <c r="Q29" s="348">
        <v>25.840399999999999</v>
      </c>
      <c r="R29" s="348">
        <v>15.585100000000001</v>
      </c>
      <c r="S29" s="348">
        <v>5.6315999999999997</v>
      </c>
      <c r="T29" s="348">
        <v>4.6296999999999997</v>
      </c>
      <c r="U29" s="354">
        <v>4.9862000000000002</v>
      </c>
      <c r="V29" s="348">
        <v>4.8685</v>
      </c>
      <c r="W29" s="348">
        <v>7.0655999999999999</v>
      </c>
      <c r="X29" s="348">
        <v>6.9238</v>
      </c>
      <c r="Y29" s="363">
        <v>5.9263000000000003</v>
      </c>
      <c r="Z29" s="348">
        <v>6.7187999999999999</v>
      </c>
      <c r="AA29" s="348">
        <v>7.7950999999999997</v>
      </c>
      <c r="AB29" s="348">
        <v>4.5637999999999996</v>
      </c>
      <c r="AC29" s="348">
        <v>4.9004000000000003</v>
      </c>
      <c r="AD29" s="348">
        <v>4.9805000000000001</v>
      </c>
      <c r="AE29" s="348">
        <v>20.449100000000001</v>
      </c>
      <c r="AF29" s="348">
        <v>6.6515000000000004</v>
      </c>
      <c r="AG29" s="569"/>
      <c r="AH29" s="346">
        <v>7</v>
      </c>
      <c r="AI29" s="346">
        <v>3</v>
      </c>
      <c r="AJ29" s="346">
        <v>5</v>
      </c>
      <c r="AK29" s="346">
        <v>9</v>
      </c>
      <c r="AL29" s="346">
        <v>11</v>
      </c>
      <c r="AM29" s="346">
        <v>11</v>
      </c>
      <c r="AN29" s="346">
        <v>10</v>
      </c>
      <c r="AO29" s="681">
        <v>9</v>
      </c>
      <c r="AP29" s="346">
        <v>8</v>
      </c>
      <c r="AQ29" s="346">
        <v>8</v>
      </c>
      <c r="AR29" s="346">
        <v>8</v>
      </c>
      <c r="AS29" s="346">
        <v>8</v>
      </c>
      <c r="AT29" s="346">
        <v>7</v>
      </c>
      <c r="AU29" s="346">
        <v>11</v>
      </c>
      <c r="AV29" s="346">
        <v>10</v>
      </c>
      <c r="AW29" s="346">
        <v>9</v>
      </c>
      <c r="AX29" s="346">
        <v>8</v>
      </c>
      <c r="AY29" s="346">
        <v>8</v>
      </c>
      <c r="AZ29" s="584"/>
      <c r="BA29" s="682">
        <v>14.62</v>
      </c>
      <c r="BB29" s="348">
        <v>61.45</v>
      </c>
      <c r="BC29" s="348">
        <v>8.31</v>
      </c>
      <c r="BD29" s="348">
        <v>7.39</v>
      </c>
      <c r="BE29" s="363">
        <v>-3.61</v>
      </c>
      <c r="BF29" s="363">
        <v>8.23</v>
      </c>
      <c r="BG29" s="349"/>
      <c r="BH29" s="683">
        <v>8.23</v>
      </c>
      <c r="BI29" s="348">
        <v>7.54</v>
      </c>
      <c r="BJ29" s="348" t="s">
        <v>430</v>
      </c>
      <c r="BK29" s="348">
        <v>69.61</v>
      </c>
      <c r="BL29" s="348" t="s">
        <v>430</v>
      </c>
      <c r="BM29" s="363">
        <v>14.62</v>
      </c>
      <c r="BN29" s="516" t="s">
        <v>430</v>
      </c>
      <c r="BO29" s="516" t="s">
        <v>430</v>
      </c>
      <c r="BP29" s="516" t="s">
        <v>430</v>
      </c>
      <c r="BQ29" s="516">
        <v>-3.61</v>
      </c>
      <c r="BR29" s="684"/>
      <c r="BS29" s="668">
        <v>9.6117813854031802</v>
      </c>
      <c r="BT29" s="354">
        <v>11.9630425407282</v>
      </c>
      <c r="BU29" s="494"/>
      <c r="BV29" s="349" t="s">
        <v>554</v>
      </c>
    </row>
    <row r="30" spans="1:74" s="355" customFormat="1" x14ac:dyDescent="0.25">
      <c r="A30" s="345" t="s">
        <v>7633</v>
      </c>
      <c r="B30" s="349"/>
      <c r="C30" s="719">
        <v>40200</v>
      </c>
      <c r="D30" s="668"/>
      <c r="E30" s="346">
        <v>8150.01</v>
      </c>
      <c r="F30" s="668"/>
      <c r="G30" s="347">
        <v>32.664700000000003</v>
      </c>
      <c r="H30" s="349"/>
      <c r="I30" s="348">
        <v>3.23</v>
      </c>
      <c r="J30" s="348">
        <v>7.92</v>
      </c>
      <c r="K30" s="348">
        <v>2.31</v>
      </c>
      <c r="L30" s="348">
        <v>2.4500000000000002</v>
      </c>
      <c r="M30" s="362"/>
      <c r="N30" s="350">
        <v>16.209700000000002</v>
      </c>
      <c r="O30" s="348">
        <v>8.3864000000000001</v>
      </c>
      <c r="P30" s="348">
        <v>15.193099999999999</v>
      </c>
      <c r="Q30" s="348">
        <v>25.289000000000001</v>
      </c>
      <c r="R30" s="348">
        <v>16.398900000000001</v>
      </c>
      <c r="S30" s="348">
        <v>6.5321999999999996</v>
      </c>
      <c r="T30" s="348">
        <v>5.3231999999999999</v>
      </c>
      <c r="U30" s="354">
        <v>5.5206999999999997</v>
      </c>
      <c r="V30" s="348">
        <v>5.3594999999999997</v>
      </c>
      <c r="W30" s="348">
        <v>7.4393000000000002</v>
      </c>
      <c r="X30" s="348">
        <v>7.2084000000000001</v>
      </c>
      <c r="Y30" s="363">
        <v>6.1882000000000001</v>
      </c>
      <c r="Z30" s="348">
        <v>6.9898999999999996</v>
      </c>
      <c r="AA30" s="348">
        <v>8.8187999999999995</v>
      </c>
      <c r="AB30" s="348">
        <v>5.2293000000000003</v>
      </c>
      <c r="AC30" s="348">
        <v>5.4622999999999999</v>
      </c>
      <c r="AD30" s="348">
        <v>5.4423000000000004</v>
      </c>
      <c r="AE30" s="348">
        <v>20.109100000000002</v>
      </c>
      <c r="AF30" s="348">
        <v>7.4781000000000004</v>
      </c>
      <c r="AG30" s="569"/>
      <c r="AH30" s="346">
        <v>10</v>
      </c>
      <c r="AI30" s="346">
        <v>10</v>
      </c>
      <c r="AJ30" s="346">
        <v>10</v>
      </c>
      <c r="AK30" s="346">
        <v>11</v>
      </c>
      <c r="AL30" s="346">
        <v>9</v>
      </c>
      <c r="AM30" s="346">
        <v>3</v>
      </c>
      <c r="AN30" s="346">
        <v>3</v>
      </c>
      <c r="AO30" s="681">
        <v>4</v>
      </c>
      <c r="AP30" s="346">
        <v>2</v>
      </c>
      <c r="AQ30" s="346">
        <v>1</v>
      </c>
      <c r="AR30" s="346">
        <v>3</v>
      </c>
      <c r="AS30" s="346">
        <v>5</v>
      </c>
      <c r="AT30" s="346">
        <v>4</v>
      </c>
      <c r="AU30" s="346">
        <v>2</v>
      </c>
      <c r="AV30" s="346">
        <v>3</v>
      </c>
      <c r="AW30" s="346">
        <v>4</v>
      </c>
      <c r="AX30" s="346">
        <v>2</v>
      </c>
      <c r="AY30" s="346">
        <v>11</v>
      </c>
      <c r="AZ30" s="584"/>
      <c r="BA30" s="682">
        <v>11.09</v>
      </c>
      <c r="BB30" s="348">
        <v>67.709999999999994</v>
      </c>
      <c r="BC30" s="348">
        <v>7.09</v>
      </c>
      <c r="BD30" s="348">
        <v>7.59</v>
      </c>
      <c r="BE30" s="363">
        <v>0.01</v>
      </c>
      <c r="BF30" s="363">
        <v>6.5</v>
      </c>
      <c r="BG30" s="349"/>
      <c r="BH30" s="683">
        <v>6.5</v>
      </c>
      <c r="BI30" s="348">
        <v>9.2899999999999991</v>
      </c>
      <c r="BJ30" s="348" t="s">
        <v>430</v>
      </c>
      <c r="BK30" s="348">
        <v>73.11</v>
      </c>
      <c r="BL30" s="348" t="s">
        <v>430</v>
      </c>
      <c r="BM30" s="363">
        <v>11.09</v>
      </c>
      <c r="BN30" s="516" t="s">
        <v>430</v>
      </c>
      <c r="BO30" s="516" t="s">
        <v>430</v>
      </c>
      <c r="BP30" s="516" t="s">
        <v>430</v>
      </c>
      <c r="BQ30" s="516">
        <v>0.01</v>
      </c>
      <c r="BR30" s="684"/>
      <c r="BS30" s="668">
        <v>6.8248317013649702</v>
      </c>
      <c r="BT30" s="354">
        <v>11.4416492022883</v>
      </c>
      <c r="BU30" s="494"/>
      <c r="BV30" s="349" t="s">
        <v>554</v>
      </c>
    </row>
    <row r="31" spans="1:74" s="355" customFormat="1" x14ac:dyDescent="0.25">
      <c r="A31" s="345" t="s">
        <v>7634</v>
      </c>
      <c r="B31" s="349"/>
      <c r="C31" s="719">
        <v>36874</v>
      </c>
      <c r="D31" s="668"/>
      <c r="E31" s="346">
        <v>8814.26</v>
      </c>
      <c r="F31" s="668"/>
      <c r="G31" s="347">
        <v>60.353999999999999</v>
      </c>
      <c r="H31" s="349"/>
      <c r="I31" s="348">
        <v>2.99</v>
      </c>
      <c r="J31" s="348">
        <v>7.73</v>
      </c>
      <c r="K31" s="348">
        <v>2.21</v>
      </c>
      <c r="L31" s="348">
        <v>2.3199999999999998</v>
      </c>
      <c r="M31" s="362"/>
      <c r="N31" s="350">
        <v>41.231000000000002</v>
      </c>
      <c r="O31" s="348">
        <v>24.0364</v>
      </c>
      <c r="P31" s="348">
        <v>20.8873</v>
      </c>
      <c r="Q31" s="348">
        <v>29.1921</v>
      </c>
      <c r="R31" s="348">
        <v>17.198599999999999</v>
      </c>
      <c r="S31" s="348">
        <v>7.8792999999999997</v>
      </c>
      <c r="T31" s="348">
        <v>6.1170999999999998</v>
      </c>
      <c r="U31" s="354">
        <v>5.8148</v>
      </c>
      <c r="V31" s="348">
        <v>5.2478999999999996</v>
      </c>
      <c r="W31" s="348">
        <v>7.3202999999999996</v>
      </c>
      <c r="X31" s="348">
        <v>7.141</v>
      </c>
      <c r="Y31" s="363">
        <v>5.9656000000000002</v>
      </c>
      <c r="Z31" s="348">
        <v>6.7626999999999997</v>
      </c>
      <c r="AA31" s="348">
        <v>9.7753999999999994</v>
      </c>
      <c r="AB31" s="348">
        <v>6.1204000000000001</v>
      </c>
      <c r="AC31" s="348">
        <v>5.8856999999999999</v>
      </c>
      <c r="AD31" s="348">
        <v>5.3768000000000002</v>
      </c>
      <c r="AE31" s="348">
        <v>23.088100000000001</v>
      </c>
      <c r="AF31" s="348">
        <v>7.2962999999999996</v>
      </c>
      <c r="AG31" s="569"/>
      <c r="AH31" s="346">
        <v>1</v>
      </c>
      <c r="AI31" s="346">
        <v>1</v>
      </c>
      <c r="AJ31" s="346">
        <v>1</v>
      </c>
      <c r="AK31" s="346">
        <v>2</v>
      </c>
      <c r="AL31" s="346">
        <v>5</v>
      </c>
      <c r="AM31" s="346">
        <v>1</v>
      </c>
      <c r="AN31" s="346">
        <v>1</v>
      </c>
      <c r="AO31" s="681">
        <v>1</v>
      </c>
      <c r="AP31" s="346">
        <v>4</v>
      </c>
      <c r="AQ31" s="346">
        <v>5</v>
      </c>
      <c r="AR31" s="346">
        <v>5</v>
      </c>
      <c r="AS31" s="346">
        <v>7</v>
      </c>
      <c r="AT31" s="346">
        <v>6</v>
      </c>
      <c r="AU31" s="346">
        <v>1</v>
      </c>
      <c r="AV31" s="346">
        <v>1</v>
      </c>
      <c r="AW31" s="346">
        <v>1</v>
      </c>
      <c r="AX31" s="346">
        <v>3</v>
      </c>
      <c r="AY31" s="346">
        <v>2</v>
      </c>
      <c r="AZ31" s="584"/>
      <c r="BA31" s="682">
        <v>13.42</v>
      </c>
      <c r="BB31" s="348">
        <v>84.41</v>
      </c>
      <c r="BC31" s="348" t="s">
        <v>430</v>
      </c>
      <c r="BD31" s="348" t="s">
        <v>430</v>
      </c>
      <c r="BE31" s="363" t="s">
        <v>430</v>
      </c>
      <c r="BF31" s="363">
        <v>2.1800000000000002</v>
      </c>
      <c r="BG31" s="349"/>
      <c r="BH31" s="683">
        <v>2.16</v>
      </c>
      <c r="BI31" s="348">
        <v>44.13</v>
      </c>
      <c r="BJ31" s="348" t="s">
        <v>430</v>
      </c>
      <c r="BK31" s="348">
        <v>40.28</v>
      </c>
      <c r="BL31" s="348" t="s">
        <v>430</v>
      </c>
      <c r="BM31" s="363">
        <v>13.42</v>
      </c>
      <c r="BN31" s="516" t="s">
        <v>430</v>
      </c>
      <c r="BO31" s="516" t="s">
        <v>430</v>
      </c>
      <c r="BP31" s="516" t="s">
        <v>430</v>
      </c>
      <c r="BQ31" s="516" t="s">
        <v>430</v>
      </c>
      <c r="BR31" s="684"/>
      <c r="BS31" s="668">
        <v>7.1240474107124099</v>
      </c>
      <c r="BT31" s="354">
        <v>2.9659996502966002</v>
      </c>
      <c r="BU31" s="494"/>
      <c r="BV31" s="349" t="s">
        <v>554</v>
      </c>
    </row>
    <row r="32" spans="1:74" s="355" customFormat="1" x14ac:dyDescent="0.25">
      <c r="A32" s="345" t="s">
        <v>7635</v>
      </c>
      <c r="B32" s="349"/>
      <c r="C32" s="719">
        <v>37608</v>
      </c>
      <c r="D32" s="668"/>
      <c r="E32" s="346">
        <v>7082.63</v>
      </c>
      <c r="F32" s="668"/>
      <c r="G32" s="347">
        <v>55.691000000000003</v>
      </c>
      <c r="H32" s="349"/>
      <c r="I32" s="348">
        <v>2.73</v>
      </c>
      <c r="J32" s="348">
        <v>8.0299999999999994</v>
      </c>
      <c r="K32" s="348">
        <v>2.2999999999999998</v>
      </c>
      <c r="L32" s="348">
        <v>2.4300000000000002</v>
      </c>
      <c r="M32" s="362"/>
      <c r="N32" s="350">
        <v>12.8504</v>
      </c>
      <c r="O32" s="348">
        <v>11.4366</v>
      </c>
      <c r="P32" s="348">
        <v>17.0398</v>
      </c>
      <c r="Q32" s="348">
        <v>29.945499999999999</v>
      </c>
      <c r="R32" s="348">
        <v>17.8918</v>
      </c>
      <c r="S32" s="348">
        <v>6.1147</v>
      </c>
      <c r="T32" s="348">
        <v>5.0972999999999997</v>
      </c>
      <c r="U32" s="354">
        <v>5.4622000000000002</v>
      </c>
      <c r="V32" s="348">
        <v>5.1226000000000003</v>
      </c>
      <c r="W32" s="348">
        <v>7.3556999999999997</v>
      </c>
      <c r="X32" s="348">
        <v>7.1646000000000001</v>
      </c>
      <c r="Y32" s="363">
        <v>6.0845000000000002</v>
      </c>
      <c r="Z32" s="348">
        <v>6.8183999999999996</v>
      </c>
      <c r="AA32" s="348">
        <v>8.6364000000000001</v>
      </c>
      <c r="AB32" s="348">
        <v>5.1148999999999996</v>
      </c>
      <c r="AC32" s="348">
        <v>5.3358999999999996</v>
      </c>
      <c r="AD32" s="348">
        <v>5.2502000000000004</v>
      </c>
      <c r="AE32" s="348">
        <v>23.560500000000001</v>
      </c>
      <c r="AF32" s="348">
        <v>7.5759999999999996</v>
      </c>
      <c r="AG32" s="569"/>
      <c r="AH32" s="346">
        <v>12</v>
      </c>
      <c r="AI32" s="346">
        <v>7</v>
      </c>
      <c r="AJ32" s="346">
        <v>6</v>
      </c>
      <c r="AK32" s="346">
        <v>1</v>
      </c>
      <c r="AL32" s="346">
        <v>2</v>
      </c>
      <c r="AM32" s="346">
        <v>5</v>
      </c>
      <c r="AN32" s="346">
        <v>5</v>
      </c>
      <c r="AO32" s="681">
        <v>5</v>
      </c>
      <c r="AP32" s="346">
        <v>5</v>
      </c>
      <c r="AQ32" s="346">
        <v>2</v>
      </c>
      <c r="AR32" s="346">
        <v>4</v>
      </c>
      <c r="AS32" s="346">
        <v>6</v>
      </c>
      <c r="AT32" s="346">
        <v>5</v>
      </c>
      <c r="AU32" s="346">
        <v>5</v>
      </c>
      <c r="AV32" s="346">
        <v>5</v>
      </c>
      <c r="AW32" s="346">
        <v>5</v>
      </c>
      <c r="AX32" s="346">
        <v>5</v>
      </c>
      <c r="AY32" s="346">
        <v>1</v>
      </c>
      <c r="AZ32" s="584"/>
      <c r="BA32" s="682">
        <v>21.39</v>
      </c>
      <c r="BB32" s="348">
        <v>60.82</v>
      </c>
      <c r="BC32" s="348">
        <v>7.32</v>
      </c>
      <c r="BD32" s="348">
        <v>6.57</v>
      </c>
      <c r="BE32" s="363" t="s">
        <v>430</v>
      </c>
      <c r="BF32" s="363">
        <v>3.9</v>
      </c>
      <c r="BG32" s="349"/>
      <c r="BH32" s="683">
        <v>3.88</v>
      </c>
      <c r="BI32" s="348">
        <v>1.31</v>
      </c>
      <c r="BJ32" s="348" t="s">
        <v>430</v>
      </c>
      <c r="BK32" s="348">
        <v>73.400000000000006</v>
      </c>
      <c r="BL32" s="348" t="s">
        <v>430</v>
      </c>
      <c r="BM32" s="363">
        <v>21.39</v>
      </c>
      <c r="BN32" s="516" t="s">
        <v>430</v>
      </c>
      <c r="BO32" s="516" t="s">
        <v>430</v>
      </c>
      <c r="BP32" s="516" t="s">
        <v>430</v>
      </c>
      <c r="BQ32" s="516" t="s">
        <v>430</v>
      </c>
      <c r="BR32" s="684"/>
      <c r="BS32" s="668">
        <v>4.4925294317970099</v>
      </c>
      <c r="BT32" s="354">
        <v>12.019689324807899</v>
      </c>
      <c r="BU32" s="494"/>
      <c r="BV32" s="349" t="s">
        <v>554</v>
      </c>
    </row>
    <row r="33" spans="1:74" s="355" customFormat="1" x14ac:dyDescent="0.25">
      <c r="A33" s="345" t="s">
        <v>7636</v>
      </c>
      <c r="B33" s="349"/>
      <c r="C33" s="719">
        <v>37750</v>
      </c>
      <c r="D33" s="668"/>
      <c r="E33" s="346">
        <v>5904.07</v>
      </c>
      <c r="F33" s="668"/>
      <c r="G33" s="347">
        <v>50.1051</v>
      </c>
      <c r="H33" s="349"/>
      <c r="I33" s="348">
        <v>2.68</v>
      </c>
      <c r="J33" s="348">
        <v>7.8</v>
      </c>
      <c r="K33" s="348">
        <v>2.11</v>
      </c>
      <c r="L33" s="348">
        <v>2.2599999999999998</v>
      </c>
      <c r="M33" s="362"/>
      <c r="N33" s="350">
        <v>21.429600000000001</v>
      </c>
      <c r="O33" s="348">
        <v>11.5937</v>
      </c>
      <c r="P33" s="348">
        <v>15.196300000000001</v>
      </c>
      <c r="Q33" s="348">
        <v>27.6494</v>
      </c>
      <c r="R33" s="348">
        <v>16.899899999999999</v>
      </c>
      <c r="S33" s="348">
        <v>5.8258000000000001</v>
      </c>
      <c r="T33" s="348">
        <v>4.7550999999999997</v>
      </c>
      <c r="U33" s="354">
        <v>5.3438999999999997</v>
      </c>
      <c r="V33" s="348">
        <v>5.0631000000000004</v>
      </c>
      <c r="W33" s="348">
        <v>7.1234000000000002</v>
      </c>
      <c r="X33" s="348">
        <v>7.0366999999999997</v>
      </c>
      <c r="Y33" s="363">
        <v>6.2030000000000003</v>
      </c>
      <c r="Z33" s="348">
        <v>7.0862999999999996</v>
      </c>
      <c r="AA33" s="348">
        <v>7.9599000000000002</v>
      </c>
      <c r="AB33" s="348">
        <v>4.6193</v>
      </c>
      <c r="AC33" s="348">
        <v>5.2687999999999997</v>
      </c>
      <c r="AD33" s="348">
        <v>5.1936999999999998</v>
      </c>
      <c r="AE33" s="348">
        <v>22.074200000000001</v>
      </c>
      <c r="AF33" s="348">
        <v>7.2169999999999996</v>
      </c>
      <c r="AG33" s="569"/>
      <c r="AH33" s="346">
        <v>4</v>
      </c>
      <c r="AI33" s="346">
        <v>6</v>
      </c>
      <c r="AJ33" s="346">
        <v>9</v>
      </c>
      <c r="AK33" s="346">
        <v>4</v>
      </c>
      <c r="AL33" s="346">
        <v>7</v>
      </c>
      <c r="AM33" s="346">
        <v>9</v>
      </c>
      <c r="AN33" s="346">
        <v>8</v>
      </c>
      <c r="AO33" s="681">
        <v>6</v>
      </c>
      <c r="AP33" s="346">
        <v>6</v>
      </c>
      <c r="AQ33" s="346">
        <v>6</v>
      </c>
      <c r="AR33" s="346">
        <v>6</v>
      </c>
      <c r="AS33" s="346">
        <v>4</v>
      </c>
      <c r="AT33" s="346">
        <v>3</v>
      </c>
      <c r="AU33" s="346">
        <v>9</v>
      </c>
      <c r="AV33" s="346">
        <v>9</v>
      </c>
      <c r="AW33" s="346">
        <v>6</v>
      </c>
      <c r="AX33" s="346">
        <v>6</v>
      </c>
      <c r="AY33" s="346">
        <v>5</v>
      </c>
      <c r="AZ33" s="584"/>
      <c r="BA33" s="682">
        <v>11.88</v>
      </c>
      <c r="BB33" s="348">
        <v>65.64</v>
      </c>
      <c r="BC33" s="348">
        <v>5.03</v>
      </c>
      <c r="BD33" s="348">
        <v>10.29</v>
      </c>
      <c r="BE33" s="363" t="s">
        <v>430</v>
      </c>
      <c r="BF33" s="363">
        <v>7.16</v>
      </c>
      <c r="BG33" s="349"/>
      <c r="BH33" s="683">
        <v>7.16</v>
      </c>
      <c r="BI33" s="348" t="s">
        <v>430</v>
      </c>
      <c r="BJ33" s="348" t="s">
        <v>430</v>
      </c>
      <c r="BK33" s="348">
        <v>80.97</v>
      </c>
      <c r="BL33" s="348" t="s">
        <v>430</v>
      </c>
      <c r="BM33" s="363">
        <v>11.88</v>
      </c>
      <c r="BN33" s="516" t="s">
        <v>430</v>
      </c>
      <c r="BO33" s="516" t="s">
        <v>430</v>
      </c>
      <c r="BP33" s="516" t="s">
        <v>430</v>
      </c>
      <c r="BQ33" s="516" t="s">
        <v>430</v>
      </c>
      <c r="BR33" s="684"/>
      <c r="BS33" s="668">
        <v>8.3472894166610807</v>
      </c>
      <c r="BT33" s="354">
        <v>7.7739626068904197</v>
      </c>
      <c r="BU33" s="494"/>
      <c r="BV33" s="349" t="s">
        <v>554</v>
      </c>
    </row>
    <row r="34" spans="1:74" s="355" customFormat="1" x14ac:dyDescent="0.25">
      <c r="A34" s="345" t="s">
        <v>7637</v>
      </c>
      <c r="B34" s="349"/>
      <c r="C34" s="719">
        <v>40904</v>
      </c>
      <c r="D34" s="668"/>
      <c r="E34" s="346">
        <v>4186.09</v>
      </c>
      <c r="F34" s="668"/>
      <c r="G34" s="347">
        <v>27.848500000000001</v>
      </c>
      <c r="H34" s="349"/>
      <c r="I34" s="348">
        <v>2.54</v>
      </c>
      <c r="J34" s="348">
        <v>7.83</v>
      </c>
      <c r="K34" s="348">
        <v>2.12</v>
      </c>
      <c r="L34" s="348">
        <v>2.2400000000000002</v>
      </c>
      <c r="M34" s="362"/>
      <c r="N34" s="350">
        <v>20.851400000000002</v>
      </c>
      <c r="O34" s="348">
        <v>10.6694</v>
      </c>
      <c r="P34" s="348">
        <v>16.8306</v>
      </c>
      <c r="Q34" s="348">
        <v>27.463799999999999</v>
      </c>
      <c r="R34" s="348">
        <v>17.345400000000001</v>
      </c>
      <c r="S34" s="348">
        <v>6.0412999999999997</v>
      </c>
      <c r="T34" s="348">
        <v>4.9090999999999996</v>
      </c>
      <c r="U34" s="354">
        <v>5.1473000000000004</v>
      </c>
      <c r="V34" s="348">
        <v>4.8891999999999998</v>
      </c>
      <c r="W34" s="348">
        <v>7.09</v>
      </c>
      <c r="X34" s="348">
        <v>6.8894000000000002</v>
      </c>
      <c r="Y34" s="363">
        <v>5.6947000000000001</v>
      </c>
      <c r="Z34" s="348">
        <v>6.5953999999999997</v>
      </c>
      <c r="AA34" s="348">
        <v>8.3352000000000004</v>
      </c>
      <c r="AB34" s="348">
        <v>4.8967000000000001</v>
      </c>
      <c r="AC34" s="348">
        <v>5.0307000000000004</v>
      </c>
      <c r="AD34" s="348">
        <v>5.0444000000000004</v>
      </c>
      <c r="AE34" s="348">
        <v>22.086600000000001</v>
      </c>
      <c r="AF34" s="348">
        <v>7.3266999999999998</v>
      </c>
      <c r="AG34" s="569"/>
      <c r="AH34" s="346">
        <v>6</v>
      </c>
      <c r="AI34" s="346">
        <v>8</v>
      </c>
      <c r="AJ34" s="346">
        <v>7</v>
      </c>
      <c r="AK34" s="346">
        <v>5</v>
      </c>
      <c r="AL34" s="346">
        <v>4</v>
      </c>
      <c r="AM34" s="346">
        <v>6</v>
      </c>
      <c r="AN34" s="346">
        <v>6</v>
      </c>
      <c r="AO34" s="681">
        <v>7</v>
      </c>
      <c r="AP34" s="346">
        <v>7</v>
      </c>
      <c r="AQ34" s="346">
        <v>7</v>
      </c>
      <c r="AR34" s="346">
        <v>9</v>
      </c>
      <c r="AS34" s="346">
        <v>10</v>
      </c>
      <c r="AT34" s="346">
        <v>9</v>
      </c>
      <c r="AU34" s="346">
        <v>6</v>
      </c>
      <c r="AV34" s="346">
        <v>6</v>
      </c>
      <c r="AW34" s="346">
        <v>7</v>
      </c>
      <c r="AX34" s="346">
        <v>7</v>
      </c>
      <c r="AY34" s="346">
        <v>4</v>
      </c>
      <c r="AZ34" s="584"/>
      <c r="BA34" s="682">
        <v>14.41</v>
      </c>
      <c r="BB34" s="348">
        <v>84.56</v>
      </c>
      <c r="BC34" s="348" t="s">
        <v>430</v>
      </c>
      <c r="BD34" s="348" t="s">
        <v>430</v>
      </c>
      <c r="BE34" s="363">
        <v>0.01</v>
      </c>
      <c r="BF34" s="363">
        <v>1.02</v>
      </c>
      <c r="BG34" s="349"/>
      <c r="BH34" s="683">
        <v>1.02</v>
      </c>
      <c r="BI34" s="348">
        <v>15.84</v>
      </c>
      <c r="BJ34" s="348">
        <v>2.44</v>
      </c>
      <c r="BK34" s="348">
        <v>66.290000000000006</v>
      </c>
      <c r="BL34" s="348" t="s">
        <v>430</v>
      </c>
      <c r="BM34" s="363">
        <v>14.41</v>
      </c>
      <c r="BN34" s="516" t="s">
        <v>430</v>
      </c>
      <c r="BO34" s="516" t="s">
        <v>430</v>
      </c>
      <c r="BP34" s="516" t="s">
        <v>430</v>
      </c>
      <c r="BQ34" s="516">
        <v>0.01</v>
      </c>
      <c r="BR34" s="684"/>
      <c r="BS34" s="668">
        <v>0.27140584002714102</v>
      </c>
      <c r="BT34" s="354">
        <v>9.7723684909772306</v>
      </c>
      <c r="BU34" s="494"/>
      <c r="BV34" s="349" t="s">
        <v>554</v>
      </c>
    </row>
    <row r="35" spans="1:74" s="355" customFormat="1" x14ac:dyDescent="0.25">
      <c r="A35" s="345" t="s">
        <v>7638</v>
      </c>
      <c r="B35" s="349"/>
      <c r="C35" s="719">
        <v>37508</v>
      </c>
      <c r="D35" s="668"/>
      <c r="E35" s="346">
        <v>3586</v>
      </c>
      <c r="F35" s="668"/>
      <c r="G35" s="347">
        <v>48.871600000000001</v>
      </c>
      <c r="H35" s="349"/>
      <c r="I35" s="348">
        <v>2.7977300000000001</v>
      </c>
      <c r="J35" s="348">
        <v>7.6576300000000002</v>
      </c>
      <c r="K35" s="348">
        <v>2.2513899999999998</v>
      </c>
      <c r="L35" s="348">
        <v>2.3739400000000002</v>
      </c>
      <c r="M35" s="362"/>
      <c r="N35" s="350">
        <v>22.942900000000002</v>
      </c>
      <c r="O35" s="348">
        <v>13.7826</v>
      </c>
      <c r="P35" s="348">
        <v>18.931899999999999</v>
      </c>
      <c r="Q35" s="348">
        <v>28.9437</v>
      </c>
      <c r="R35" s="348">
        <v>19.380299999999998</v>
      </c>
      <c r="S35" s="348">
        <v>5.9532999999999996</v>
      </c>
      <c r="T35" s="348">
        <v>4.7030000000000003</v>
      </c>
      <c r="U35" s="354">
        <v>4.8986000000000001</v>
      </c>
      <c r="V35" s="348">
        <v>4.5301</v>
      </c>
      <c r="W35" s="348">
        <v>6.8330000000000002</v>
      </c>
      <c r="X35" s="348">
        <v>6.6919000000000004</v>
      </c>
      <c r="Y35" s="363">
        <v>5.6512000000000002</v>
      </c>
      <c r="Z35" s="348">
        <v>6.4238999999999997</v>
      </c>
      <c r="AA35" s="348">
        <v>8.7957000000000001</v>
      </c>
      <c r="AB35" s="348">
        <v>4.6806999999999999</v>
      </c>
      <c r="AC35" s="348">
        <v>4.8640999999999996</v>
      </c>
      <c r="AD35" s="348">
        <v>4.6704999999999997</v>
      </c>
      <c r="AE35" s="348">
        <v>22.9177</v>
      </c>
      <c r="AF35" s="348">
        <v>6.8968999999999996</v>
      </c>
      <c r="AG35" s="569"/>
      <c r="AH35" s="346">
        <v>3</v>
      </c>
      <c r="AI35" s="346">
        <v>4</v>
      </c>
      <c r="AJ35" s="346">
        <v>2</v>
      </c>
      <c r="AK35" s="346">
        <v>3</v>
      </c>
      <c r="AL35" s="346">
        <v>1</v>
      </c>
      <c r="AM35" s="346">
        <v>7</v>
      </c>
      <c r="AN35" s="346">
        <v>9</v>
      </c>
      <c r="AO35" s="681">
        <v>10</v>
      </c>
      <c r="AP35" s="346">
        <v>11</v>
      </c>
      <c r="AQ35" s="346">
        <v>10</v>
      </c>
      <c r="AR35" s="346">
        <v>12</v>
      </c>
      <c r="AS35" s="346">
        <v>11</v>
      </c>
      <c r="AT35" s="346">
        <v>10</v>
      </c>
      <c r="AU35" s="346">
        <v>3</v>
      </c>
      <c r="AV35" s="346">
        <v>8</v>
      </c>
      <c r="AW35" s="346">
        <v>10</v>
      </c>
      <c r="AX35" s="346">
        <v>11</v>
      </c>
      <c r="AY35" s="346">
        <v>3</v>
      </c>
      <c r="AZ35" s="584"/>
      <c r="BA35" s="682">
        <v>18.37</v>
      </c>
      <c r="BB35" s="348">
        <v>64.150000000000006</v>
      </c>
      <c r="BC35" s="348">
        <v>9.5399999999999991</v>
      </c>
      <c r="BD35" s="348" t="s">
        <v>430</v>
      </c>
      <c r="BE35" s="363" t="s">
        <v>430</v>
      </c>
      <c r="BF35" s="363">
        <v>7.93</v>
      </c>
      <c r="BG35" s="349"/>
      <c r="BH35" s="683">
        <v>7.93</v>
      </c>
      <c r="BI35" s="348">
        <v>4.51</v>
      </c>
      <c r="BJ35" s="348" t="s">
        <v>430</v>
      </c>
      <c r="BK35" s="348">
        <v>69.19</v>
      </c>
      <c r="BL35" s="348" t="s">
        <v>430</v>
      </c>
      <c r="BM35" s="363">
        <v>18.37</v>
      </c>
      <c r="BN35" s="516" t="s">
        <v>430</v>
      </c>
      <c r="BO35" s="516" t="s">
        <v>430</v>
      </c>
      <c r="BP35" s="516" t="s">
        <v>430</v>
      </c>
      <c r="BQ35" s="516" t="s">
        <v>430</v>
      </c>
      <c r="BR35" s="684"/>
      <c r="BS35" s="668">
        <v>9.1347043727404102</v>
      </c>
      <c r="BT35" s="354">
        <v>11.1002431533301</v>
      </c>
      <c r="BU35" s="494"/>
      <c r="BV35" s="349" t="s">
        <v>554</v>
      </c>
    </row>
    <row r="36" spans="1:74" s="355" customFormat="1" x14ac:dyDescent="0.25">
      <c r="A36" s="345" t="s">
        <v>7639</v>
      </c>
      <c r="B36" s="349"/>
      <c r="C36" s="719">
        <v>37476</v>
      </c>
      <c r="D36" s="668"/>
      <c r="E36" s="346">
        <v>2938.01</v>
      </c>
      <c r="F36" s="668"/>
      <c r="G36" s="347">
        <v>50.016500000000001</v>
      </c>
      <c r="H36" s="349"/>
      <c r="I36" s="348">
        <v>2.33</v>
      </c>
      <c r="J36" s="348">
        <v>7.45</v>
      </c>
      <c r="K36" s="348">
        <v>1.89</v>
      </c>
      <c r="L36" s="348">
        <v>2</v>
      </c>
      <c r="M36" s="362"/>
      <c r="N36" s="350">
        <v>15.477499999999999</v>
      </c>
      <c r="O36" s="348">
        <v>6.1818</v>
      </c>
      <c r="P36" s="348">
        <v>11.105499999999999</v>
      </c>
      <c r="Q36" s="348">
        <v>21.7654</v>
      </c>
      <c r="R36" s="348">
        <v>14.180099999999999</v>
      </c>
      <c r="S36" s="348">
        <v>5.4478</v>
      </c>
      <c r="T36" s="348">
        <v>4.3811999999999998</v>
      </c>
      <c r="U36" s="354">
        <v>4.5427999999999997</v>
      </c>
      <c r="V36" s="348">
        <v>4.1562999999999999</v>
      </c>
      <c r="W36" s="348">
        <v>6.3712999999999997</v>
      </c>
      <c r="X36" s="348">
        <v>6.3579999999999997</v>
      </c>
      <c r="Y36" s="363">
        <v>5.4520999999999997</v>
      </c>
      <c r="Z36" s="348">
        <v>5.7313000000000001</v>
      </c>
      <c r="AA36" s="348">
        <v>7.8882000000000003</v>
      </c>
      <c r="AB36" s="348">
        <v>4.3715999999999999</v>
      </c>
      <c r="AC36" s="348">
        <v>4.4917999999999996</v>
      </c>
      <c r="AD36" s="348">
        <v>4.2798999999999996</v>
      </c>
      <c r="AE36" s="348">
        <v>17.646699999999999</v>
      </c>
      <c r="AF36" s="348">
        <v>6.9744999999999999</v>
      </c>
      <c r="AG36" s="569"/>
      <c r="AH36" s="346">
        <v>11</v>
      </c>
      <c r="AI36" s="346">
        <v>13</v>
      </c>
      <c r="AJ36" s="346">
        <v>13</v>
      </c>
      <c r="AK36" s="346">
        <v>13</v>
      </c>
      <c r="AL36" s="346">
        <v>13</v>
      </c>
      <c r="AM36" s="346">
        <v>12</v>
      </c>
      <c r="AN36" s="346">
        <v>13</v>
      </c>
      <c r="AO36" s="681">
        <v>13</v>
      </c>
      <c r="AP36" s="346">
        <v>13</v>
      </c>
      <c r="AQ36" s="346">
        <v>13</v>
      </c>
      <c r="AR36" s="346">
        <v>13</v>
      </c>
      <c r="AS36" s="346">
        <v>13</v>
      </c>
      <c r="AT36" s="346">
        <v>13</v>
      </c>
      <c r="AU36" s="346">
        <v>10</v>
      </c>
      <c r="AV36" s="346">
        <v>11</v>
      </c>
      <c r="AW36" s="346">
        <v>13</v>
      </c>
      <c r="AX36" s="346">
        <v>13</v>
      </c>
      <c r="AY36" s="346">
        <v>13</v>
      </c>
      <c r="AZ36" s="584"/>
      <c r="BA36" s="682">
        <v>15.63</v>
      </c>
      <c r="BB36" s="348">
        <v>81.5</v>
      </c>
      <c r="BC36" s="348" t="s">
        <v>430</v>
      </c>
      <c r="BD36" s="348" t="s">
        <v>430</v>
      </c>
      <c r="BE36" s="363" t="s">
        <v>430</v>
      </c>
      <c r="BF36" s="363">
        <v>2.87</v>
      </c>
      <c r="BG36" s="349"/>
      <c r="BH36" s="683">
        <v>2.87</v>
      </c>
      <c r="BI36" s="348">
        <v>20.55</v>
      </c>
      <c r="BJ36" s="348" t="s">
        <v>430</v>
      </c>
      <c r="BK36" s="348">
        <v>60.74</v>
      </c>
      <c r="BL36" s="348" t="s">
        <v>430</v>
      </c>
      <c r="BM36" s="363">
        <v>15.63</v>
      </c>
      <c r="BN36" s="516" t="s">
        <v>430</v>
      </c>
      <c r="BO36" s="516" t="s">
        <v>430</v>
      </c>
      <c r="BP36" s="516">
        <v>0.22</v>
      </c>
      <c r="BQ36" s="516" t="s">
        <v>430</v>
      </c>
      <c r="BR36" s="684"/>
      <c r="BS36" s="668">
        <v>0.82842013991715802</v>
      </c>
      <c r="BT36" s="354">
        <v>4.9937419895006299</v>
      </c>
      <c r="BU36" s="494"/>
      <c r="BV36" s="349" t="s">
        <v>554</v>
      </c>
    </row>
    <row r="37" spans="1:74" s="355" customFormat="1" x14ac:dyDescent="0.25">
      <c r="A37" s="345" t="s">
        <v>7640</v>
      </c>
      <c r="B37" s="349"/>
      <c r="C37" s="719">
        <v>39343</v>
      </c>
      <c r="D37" s="668"/>
      <c r="E37" s="346">
        <v>2108.59</v>
      </c>
      <c r="F37" s="668"/>
      <c r="G37" s="347">
        <v>33.333500000000001</v>
      </c>
      <c r="H37" s="349"/>
      <c r="I37" s="348">
        <v>2.72</v>
      </c>
      <c r="J37" s="348">
        <v>7.92</v>
      </c>
      <c r="K37" s="348">
        <v>1.77</v>
      </c>
      <c r="L37" s="348">
        <v>2.14</v>
      </c>
      <c r="M37" s="362"/>
      <c r="N37" s="350">
        <v>17.309100000000001</v>
      </c>
      <c r="O37" s="348">
        <v>7.0850999999999997</v>
      </c>
      <c r="P37" s="348">
        <v>15.312200000000001</v>
      </c>
      <c r="Q37" s="348">
        <v>23.645399999999999</v>
      </c>
      <c r="R37" s="348">
        <v>15.720700000000001</v>
      </c>
      <c r="S37" s="348">
        <v>5.8319999999999999</v>
      </c>
      <c r="T37" s="348">
        <v>4.9012000000000002</v>
      </c>
      <c r="U37" s="354">
        <v>4.9924999999999997</v>
      </c>
      <c r="V37" s="348">
        <v>4.7889999999999997</v>
      </c>
      <c r="W37" s="348">
        <v>6.9023000000000003</v>
      </c>
      <c r="X37" s="348">
        <v>6.9301000000000004</v>
      </c>
      <c r="Y37" s="363">
        <v>6.9977999999999998</v>
      </c>
      <c r="Z37" s="348">
        <v>6.0788000000000002</v>
      </c>
      <c r="AA37" s="348">
        <v>8.3308999999999997</v>
      </c>
      <c r="AB37" s="348">
        <v>4.7762000000000002</v>
      </c>
      <c r="AC37" s="348">
        <v>4.9409000000000001</v>
      </c>
      <c r="AD37" s="348">
        <v>4.9096000000000002</v>
      </c>
      <c r="AE37" s="348">
        <v>19.930700000000002</v>
      </c>
      <c r="AF37" s="348">
        <v>6.6276000000000002</v>
      </c>
      <c r="AG37" s="569"/>
      <c r="AH37" s="346">
        <v>8</v>
      </c>
      <c r="AI37" s="346">
        <v>12</v>
      </c>
      <c r="AJ37" s="346">
        <v>8</v>
      </c>
      <c r="AK37" s="346">
        <v>12</v>
      </c>
      <c r="AL37" s="346">
        <v>10</v>
      </c>
      <c r="AM37" s="346">
        <v>8</v>
      </c>
      <c r="AN37" s="346">
        <v>7</v>
      </c>
      <c r="AO37" s="681">
        <v>8</v>
      </c>
      <c r="AP37" s="346">
        <v>9</v>
      </c>
      <c r="AQ37" s="346">
        <v>9</v>
      </c>
      <c r="AR37" s="346">
        <v>7</v>
      </c>
      <c r="AS37" s="346">
        <v>1</v>
      </c>
      <c r="AT37" s="346">
        <v>12</v>
      </c>
      <c r="AU37" s="346">
        <v>7</v>
      </c>
      <c r="AV37" s="346">
        <v>7</v>
      </c>
      <c r="AW37" s="346">
        <v>8</v>
      </c>
      <c r="AX37" s="346">
        <v>9</v>
      </c>
      <c r="AY37" s="346">
        <v>12</v>
      </c>
      <c r="AZ37" s="584"/>
      <c r="BA37" s="682">
        <v>13.56</v>
      </c>
      <c r="BB37" s="348">
        <v>66.849999999999994</v>
      </c>
      <c r="BC37" s="348">
        <v>9.2100000000000009</v>
      </c>
      <c r="BD37" s="348">
        <v>5.17</v>
      </c>
      <c r="BE37" s="363" t="s">
        <v>430</v>
      </c>
      <c r="BF37" s="363">
        <v>5.22</v>
      </c>
      <c r="BG37" s="349"/>
      <c r="BH37" s="683">
        <v>5.22</v>
      </c>
      <c r="BI37" s="348">
        <v>11.06</v>
      </c>
      <c r="BJ37" s="348" t="s">
        <v>430</v>
      </c>
      <c r="BK37" s="348">
        <v>70.16</v>
      </c>
      <c r="BL37" s="348" t="s">
        <v>430</v>
      </c>
      <c r="BM37" s="363">
        <v>13.56</v>
      </c>
      <c r="BN37" s="516" t="s">
        <v>430</v>
      </c>
      <c r="BO37" s="516" t="s">
        <v>430</v>
      </c>
      <c r="BP37" s="516" t="s">
        <v>430</v>
      </c>
      <c r="BQ37" s="516" t="s">
        <v>430</v>
      </c>
      <c r="BR37" s="684"/>
      <c r="BS37" s="668">
        <v>2.11381482</v>
      </c>
      <c r="BT37" s="354">
        <v>7.2153896800000004</v>
      </c>
      <c r="BU37" s="494"/>
      <c r="BV37" s="349" t="s">
        <v>554</v>
      </c>
    </row>
    <row r="38" spans="1:74" s="355" customFormat="1" x14ac:dyDescent="0.25">
      <c r="A38" s="345" t="s">
        <v>7641</v>
      </c>
      <c r="B38" s="349"/>
      <c r="C38" s="719">
        <v>39165</v>
      </c>
      <c r="D38" s="668"/>
      <c r="E38" s="346">
        <v>725.43</v>
      </c>
      <c r="F38" s="668"/>
      <c r="G38" s="347">
        <v>3740.9677000000001</v>
      </c>
      <c r="H38" s="349"/>
      <c r="I38" s="348">
        <v>2.74</v>
      </c>
      <c r="J38" s="348">
        <v>7.84</v>
      </c>
      <c r="K38" s="348">
        <v>2.25</v>
      </c>
      <c r="L38" s="348">
        <v>2.37</v>
      </c>
      <c r="M38" s="362"/>
      <c r="N38" s="350">
        <v>21.042999999999999</v>
      </c>
      <c r="O38" s="348">
        <v>17.281099999999999</v>
      </c>
      <c r="P38" s="348">
        <v>17.389800000000001</v>
      </c>
      <c r="Q38" s="348">
        <v>26.209700000000002</v>
      </c>
      <c r="R38" s="348">
        <v>16.720400000000001</v>
      </c>
      <c r="S38" s="348">
        <v>5.6683000000000003</v>
      </c>
      <c r="T38" s="348">
        <v>4.4377000000000004</v>
      </c>
      <c r="U38" s="354">
        <v>4.7731000000000003</v>
      </c>
      <c r="V38" s="348">
        <v>4.5763999999999996</v>
      </c>
      <c r="W38" s="348">
        <v>6.7996999999999996</v>
      </c>
      <c r="X38" s="348">
        <v>6.7808000000000002</v>
      </c>
      <c r="Y38" s="363">
        <v>5.5336999999999996</v>
      </c>
      <c r="Z38" s="348">
        <v>6.3760000000000003</v>
      </c>
      <c r="AA38" s="348">
        <v>7.7942</v>
      </c>
      <c r="AB38" s="348">
        <v>4.3510999999999997</v>
      </c>
      <c r="AC38" s="348">
        <v>4.6829000000000001</v>
      </c>
      <c r="AD38" s="348">
        <v>4.7117000000000004</v>
      </c>
      <c r="AE38" s="348">
        <v>20.815000000000001</v>
      </c>
      <c r="AF38" s="348">
        <v>7.0942999999999996</v>
      </c>
      <c r="AG38" s="569"/>
      <c r="AH38" s="346">
        <v>5</v>
      </c>
      <c r="AI38" s="346">
        <v>2</v>
      </c>
      <c r="AJ38" s="346">
        <v>4</v>
      </c>
      <c r="AK38" s="346">
        <v>8</v>
      </c>
      <c r="AL38" s="346">
        <v>8</v>
      </c>
      <c r="AM38" s="346">
        <v>10</v>
      </c>
      <c r="AN38" s="346">
        <v>12</v>
      </c>
      <c r="AO38" s="681">
        <v>12</v>
      </c>
      <c r="AP38" s="346">
        <v>10</v>
      </c>
      <c r="AQ38" s="346">
        <v>11</v>
      </c>
      <c r="AR38" s="346">
        <v>10</v>
      </c>
      <c r="AS38" s="346">
        <v>12</v>
      </c>
      <c r="AT38" s="346">
        <v>11</v>
      </c>
      <c r="AU38" s="346">
        <v>12</v>
      </c>
      <c r="AV38" s="346">
        <v>13</v>
      </c>
      <c r="AW38" s="346">
        <v>12</v>
      </c>
      <c r="AX38" s="346">
        <v>10</v>
      </c>
      <c r="AY38" s="346">
        <v>7</v>
      </c>
      <c r="AZ38" s="584"/>
      <c r="BA38" s="682">
        <v>15.61</v>
      </c>
      <c r="BB38" s="348">
        <v>69.38</v>
      </c>
      <c r="BC38" s="348">
        <v>6.18</v>
      </c>
      <c r="BD38" s="348">
        <v>3.81</v>
      </c>
      <c r="BE38" s="363" t="s">
        <v>430</v>
      </c>
      <c r="BF38" s="363">
        <v>5.03</v>
      </c>
      <c r="BG38" s="349"/>
      <c r="BH38" s="683">
        <v>5.03</v>
      </c>
      <c r="BI38" s="348">
        <v>12.96</v>
      </c>
      <c r="BJ38" s="348" t="s">
        <v>430</v>
      </c>
      <c r="BK38" s="348">
        <v>66.400000000000006</v>
      </c>
      <c r="BL38" s="348" t="s">
        <v>430</v>
      </c>
      <c r="BM38" s="363">
        <v>15.61</v>
      </c>
      <c r="BN38" s="516" t="s">
        <v>430</v>
      </c>
      <c r="BO38" s="516" t="s">
        <v>430</v>
      </c>
      <c r="BP38" s="516" t="s">
        <v>430</v>
      </c>
      <c r="BQ38" s="516" t="s">
        <v>430</v>
      </c>
      <c r="BR38" s="684"/>
      <c r="BS38" s="668">
        <v>10.30051433103</v>
      </c>
      <c r="BT38" s="354">
        <v>5.1871411705187098</v>
      </c>
      <c r="BU38" s="494"/>
      <c r="BV38" s="349" t="s">
        <v>554</v>
      </c>
    </row>
    <row r="39" spans="1:74" x14ac:dyDescent="0.25">
      <c r="A39" s="318" t="s">
        <v>93</v>
      </c>
      <c r="B39" s="66"/>
      <c r="C39" s="720"/>
      <c r="D39" s="43"/>
      <c r="E39" s="51"/>
      <c r="F39" s="43"/>
      <c r="G39" s="55"/>
      <c r="H39" s="66"/>
      <c r="I39" s="59"/>
      <c r="J39" s="59"/>
      <c r="K39" s="59"/>
      <c r="L39" s="59"/>
      <c r="M39" s="258"/>
      <c r="N39" s="70">
        <v>19.7698</v>
      </c>
      <c r="O39" s="59">
        <v>12.007400000000001</v>
      </c>
      <c r="P39" s="59">
        <v>16.175999999999998</v>
      </c>
      <c r="Q39" s="59">
        <v>26.494399999999999</v>
      </c>
      <c r="R39" s="59">
        <v>16.714099999999998</v>
      </c>
      <c r="S39" s="59">
        <v>6.0784000000000002</v>
      </c>
      <c r="T39" s="59">
        <v>4.9470999999999998</v>
      </c>
      <c r="U39" s="88">
        <v>5.2034000000000002</v>
      </c>
      <c r="V39" s="59">
        <v>4.9123999999999999</v>
      </c>
      <c r="W39" s="59">
        <v>7.0549999999999997</v>
      </c>
      <c r="X39" s="59">
        <v>6.9602000000000004</v>
      </c>
      <c r="Y39" s="276">
        <v>6.0124000000000004</v>
      </c>
      <c r="Z39" s="59">
        <v>6.6706000000000003</v>
      </c>
      <c r="AA39" s="59">
        <v>8.3191000000000006</v>
      </c>
      <c r="AB39" s="59">
        <v>4.8851000000000004</v>
      </c>
      <c r="AC39" s="59">
        <v>5.1386000000000003</v>
      </c>
      <c r="AD39" s="59">
        <v>5.0324999999999998</v>
      </c>
      <c r="AE39" s="59">
        <v>21.131900000000002</v>
      </c>
      <c r="AF39" s="59">
        <v>7.2408999999999999</v>
      </c>
      <c r="AG39" s="553"/>
      <c r="AH39" s="51">
        <v>13</v>
      </c>
      <c r="AI39" s="51">
        <v>13</v>
      </c>
      <c r="AJ39" s="51">
        <v>13</v>
      </c>
      <c r="AK39" s="51">
        <v>13</v>
      </c>
      <c r="AL39" s="51">
        <v>13</v>
      </c>
      <c r="AM39" s="51">
        <v>13</v>
      </c>
      <c r="AN39" s="51">
        <v>13</v>
      </c>
      <c r="AO39" s="560">
        <v>13</v>
      </c>
      <c r="AP39" s="51">
        <v>13</v>
      </c>
      <c r="AQ39" s="51">
        <v>13</v>
      </c>
      <c r="AR39" s="51">
        <v>13</v>
      </c>
      <c r="AS39" s="51">
        <v>13</v>
      </c>
      <c r="AT39" s="51">
        <v>13</v>
      </c>
      <c r="AU39" s="51">
        <v>13</v>
      </c>
      <c r="AV39" s="51">
        <v>13</v>
      </c>
      <c r="AW39" s="51">
        <v>13</v>
      </c>
      <c r="AX39" s="51">
        <v>13</v>
      </c>
      <c r="AY39" s="51">
        <v>13</v>
      </c>
      <c r="AZ39" s="579"/>
      <c r="BA39" s="577"/>
      <c r="BB39" s="59"/>
      <c r="BC39" s="59"/>
      <c r="BD39" s="59"/>
      <c r="BE39" s="276"/>
      <c r="BF39" s="276"/>
      <c r="BG39" s="66"/>
      <c r="BH39" s="586"/>
      <c r="BI39" s="59"/>
      <c r="BJ39" s="59"/>
      <c r="BK39" s="59"/>
      <c r="BL39" s="59"/>
      <c r="BM39" s="276"/>
      <c r="BN39" s="587"/>
      <c r="BO39" s="587"/>
      <c r="BP39" s="587"/>
      <c r="BQ39" s="587"/>
      <c r="BR39" s="148"/>
      <c r="BS39" s="43"/>
      <c r="BT39" s="88"/>
      <c r="BU39" s="34"/>
      <c r="BV39" s="66"/>
    </row>
    <row r="40" spans="1:74" x14ac:dyDescent="0.25">
      <c r="A40" s="320" t="s">
        <v>94</v>
      </c>
      <c r="B40" s="67"/>
      <c r="C40" s="721"/>
      <c r="D40" s="44"/>
      <c r="E40" s="52"/>
      <c r="F40" s="44"/>
      <c r="G40" s="56"/>
      <c r="H40" s="67"/>
      <c r="I40" s="60"/>
      <c r="J40" s="60"/>
      <c r="K40" s="60"/>
      <c r="L40" s="60"/>
      <c r="M40" s="259"/>
      <c r="N40" s="71">
        <v>41.231000000000002</v>
      </c>
      <c r="O40" s="60">
        <v>24.0364</v>
      </c>
      <c r="P40" s="60">
        <v>20.8873</v>
      </c>
      <c r="Q40" s="60">
        <v>29.945499999999999</v>
      </c>
      <c r="R40" s="60">
        <v>19.380299999999998</v>
      </c>
      <c r="S40" s="60">
        <v>7.8792999999999997</v>
      </c>
      <c r="T40" s="60">
        <v>6.1170999999999998</v>
      </c>
      <c r="U40" s="89">
        <v>5.8148</v>
      </c>
      <c r="V40" s="60">
        <v>5.5904999999999996</v>
      </c>
      <c r="W40" s="60">
        <v>7.4393000000000002</v>
      </c>
      <c r="X40" s="60">
        <v>7.3211000000000004</v>
      </c>
      <c r="Y40" s="277">
        <v>6.9977999999999998</v>
      </c>
      <c r="Z40" s="60">
        <v>7.2694000000000001</v>
      </c>
      <c r="AA40" s="60">
        <v>9.7753999999999994</v>
      </c>
      <c r="AB40" s="60">
        <v>6.1204000000000001</v>
      </c>
      <c r="AC40" s="60">
        <v>5.8856999999999999</v>
      </c>
      <c r="AD40" s="60">
        <v>5.6528999999999998</v>
      </c>
      <c r="AE40" s="60">
        <v>23.560500000000001</v>
      </c>
      <c r="AF40" s="60">
        <v>7.9131999999999998</v>
      </c>
      <c r="AG40" s="554"/>
      <c r="AH40" s="52"/>
      <c r="AI40" s="52"/>
      <c r="AJ40" s="52"/>
      <c r="AK40" s="52"/>
      <c r="AL40" s="52"/>
      <c r="AM40" s="52"/>
      <c r="AN40" s="52"/>
      <c r="AO40" s="561"/>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4" x14ac:dyDescent="0.25">
      <c r="A41" s="320" t="s">
        <v>95</v>
      </c>
      <c r="B41" s="67"/>
      <c r="C41" s="721"/>
      <c r="D41" s="44"/>
      <c r="E41" s="52"/>
      <c r="F41" s="44"/>
      <c r="G41" s="56"/>
      <c r="H41" s="67"/>
      <c r="I41" s="60"/>
      <c r="J41" s="60"/>
      <c r="K41" s="60"/>
      <c r="L41" s="60"/>
      <c r="M41" s="259"/>
      <c r="N41" s="71">
        <v>9.2893000000000008</v>
      </c>
      <c r="O41" s="60">
        <v>6.1818</v>
      </c>
      <c r="P41" s="60">
        <v>11.105499999999999</v>
      </c>
      <c r="Q41" s="60">
        <v>21.7654</v>
      </c>
      <c r="R41" s="60">
        <v>14.180099999999999</v>
      </c>
      <c r="S41" s="60">
        <v>5.1635999999999997</v>
      </c>
      <c r="T41" s="60">
        <v>4.3811999999999998</v>
      </c>
      <c r="U41" s="89">
        <v>4.5427999999999997</v>
      </c>
      <c r="V41" s="60">
        <v>4.1562999999999999</v>
      </c>
      <c r="W41" s="60">
        <v>6.3712999999999997</v>
      </c>
      <c r="X41" s="60">
        <v>6.3579999999999997</v>
      </c>
      <c r="Y41" s="277">
        <v>5.4520999999999997</v>
      </c>
      <c r="Z41" s="60">
        <v>5.7313000000000001</v>
      </c>
      <c r="AA41" s="60">
        <v>7.1772</v>
      </c>
      <c r="AB41" s="60">
        <v>4.3510999999999997</v>
      </c>
      <c r="AC41" s="60">
        <v>4.4917999999999996</v>
      </c>
      <c r="AD41" s="60">
        <v>4.2798999999999996</v>
      </c>
      <c r="AE41" s="60">
        <v>17.646699999999999</v>
      </c>
      <c r="AF41" s="60">
        <v>6.6276000000000002</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1" t="s">
        <v>96</v>
      </c>
      <c r="B42" s="68"/>
      <c r="C42" s="722"/>
      <c r="D42" s="45"/>
      <c r="E42" s="53"/>
      <c r="F42" s="45"/>
      <c r="G42" s="57"/>
      <c r="H42" s="68"/>
      <c r="I42" s="61"/>
      <c r="J42" s="61"/>
      <c r="K42" s="61"/>
      <c r="L42" s="61"/>
      <c r="M42" s="262"/>
      <c r="N42" s="72">
        <v>18.265599999999999</v>
      </c>
      <c r="O42" s="61">
        <v>11.4366</v>
      </c>
      <c r="P42" s="61">
        <v>16.8306</v>
      </c>
      <c r="Q42" s="61">
        <v>26.424199999999999</v>
      </c>
      <c r="R42" s="61">
        <v>16.899899999999999</v>
      </c>
      <c r="S42" s="61">
        <v>5.9532999999999996</v>
      </c>
      <c r="T42" s="61">
        <v>4.9012000000000002</v>
      </c>
      <c r="U42" s="90">
        <v>5.1473000000000004</v>
      </c>
      <c r="V42" s="61">
        <v>4.8891999999999998</v>
      </c>
      <c r="W42" s="61">
        <v>7.09</v>
      </c>
      <c r="X42" s="61">
        <v>6.9301000000000004</v>
      </c>
      <c r="Y42" s="279">
        <v>5.9656000000000002</v>
      </c>
      <c r="Z42" s="61">
        <v>6.7187999999999999</v>
      </c>
      <c r="AA42" s="61">
        <v>8.3308999999999997</v>
      </c>
      <c r="AB42" s="61">
        <v>4.7762000000000002</v>
      </c>
      <c r="AC42" s="61">
        <v>5.0307000000000004</v>
      </c>
      <c r="AD42" s="61">
        <v>5.0444000000000004</v>
      </c>
      <c r="AE42" s="61">
        <v>20.815000000000001</v>
      </c>
      <c r="AF42" s="61">
        <v>7.2864000000000004</v>
      </c>
      <c r="AG42" s="556"/>
      <c r="AH42" s="53"/>
      <c r="AI42" s="53"/>
      <c r="AJ42" s="53"/>
      <c r="AK42" s="53"/>
      <c r="AL42" s="53"/>
      <c r="AM42" s="53"/>
      <c r="AN42" s="53"/>
      <c r="AO42" s="563"/>
      <c r="AP42" s="53"/>
      <c r="AQ42" s="53"/>
      <c r="AR42" s="53"/>
      <c r="AS42" s="53"/>
      <c r="AT42" s="53"/>
      <c r="AU42" s="53"/>
      <c r="AV42" s="53"/>
      <c r="AW42" s="53"/>
      <c r="AX42" s="53"/>
      <c r="AY42" s="53"/>
      <c r="AZ42" s="581"/>
      <c r="BA42" s="578"/>
      <c r="BB42" s="61"/>
      <c r="BC42" s="61"/>
      <c r="BD42" s="61"/>
      <c r="BE42" s="279"/>
      <c r="BF42" s="279"/>
      <c r="BG42" s="68"/>
      <c r="BH42" s="590"/>
      <c r="BI42" s="61"/>
      <c r="BJ42" s="61"/>
      <c r="BK42" s="61"/>
      <c r="BL42" s="61"/>
      <c r="BM42" s="279"/>
      <c r="BN42" s="591"/>
      <c r="BO42" s="591"/>
      <c r="BP42" s="591"/>
      <c r="BQ42" s="591"/>
      <c r="BR42" s="149"/>
      <c r="BS42" s="45"/>
      <c r="BT42" s="90"/>
      <c r="BU42" s="272"/>
      <c r="BV42" s="68"/>
    </row>
    <row r="43" spans="1:74" ht="14.5" x14ac:dyDescent="0.25">
      <c r="A43" s="323" t="s">
        <v>247</v>
      </c>
      <c r="B43" s="69"/>
      <c r="C43" s="723"/>
      <c r="D43" s="46"/>
      <c r="E43" s="54"/>
      <c r="F43" s="46"/>
      <c r="G43" s="58"/>
      <c r="H43" s="69"/>
      <c r="I43" s="62"/>
      <c r="J43" s="62"/>
      <c r="K43" s="62"/>
      <c r="L43" s="62"/>
      <c r="M43" s="263"/>
      <c r="N43" s="73"/>
      <c r="O43" s="62"/>
      <c r="P43" s="62"/>
      <c r="Q43" s="62"/>
      <c r="R43" s="62"/>
      <c r="S43" s="62"/>
      <c r="T43" s="62"/>
      <c r="U43" s="91"/>
      <c r="V43" s="62"/>
      <c r="W43" s="62"/>
      <c r="X43" s="62"/>
      <c r="Y43" s="245"/>
      <c r="Z43" s="62"/>
      <c r="AA43" s="62"/>
      <c r="AB43" s="62"/>
      <c r="AC43" s="62"/>
      <c r="AD43" s="62"/>
      <c r="AE43" s="62"/>
      <c r="AF43" s="62"/>
      <c r="AG43" s="557"/>
      <c r="AH43" s="54"/>
      <c r="AI43" s="54"/>
      <c r="AJ43" s="54"/>
      <c r="AK43" s="54"/>
      <c r="AL43" s="54"/>
      <c r="AM43" s="54"/>
      <c r="AN43" s="54"/>
      <c r="AO43" s="564"/>
      <c r="AP43" s="54"/>
      <c r="AQ43" s="54"/>
      <c r="AR43" s="54"/>
      <c r="AS43" s="54"/>
      <c r="AT43" s="54"/>
      <c r="AU43" s="54"/>
      <c r="AV43" s="54"/>
      <c r="AW43" s="54"/>
      <c r="AX43" s="54"/>
      <c r="AY43" s="54"/>
      <c r="AZ43" s="582"/>
      <c r="BA43" s="280"/>
      <c r="BB43" s="62"/>
      <c r="BC43" s="62"/>
      <c r="BD43" s="62"/>
      <c r="BE43" s="245"/>
      <c r="BF43" s="245"/>
      <c r="BG43" s="69"/>
      <c r="BH43" s="585"/>
      <c r="BI43" s="62"/>
      <c r="BJ43" s="62"/>
      <c r="BK43" s="62"/>
      <c r="BL43" s="62"/>
      <c r="BM43" s="245"/>
      <c r="BN43" s="592"/>
      <c r="BO43" s="592"/>
      <c r="BP43" s="592"/>
      <c r="BQ43" s="592"/>
      <c r="BR43" s="150"/>
      <c r="BS43" s="46"/>
      <c r="BT43" s="91"/>
      <c r="BU43" s="41"/>
      <c r="BV43" s="69"/>
    </row>
    <row r="44" spans="1:74" s="107" customFormat="1" x14ac:dyDescent="0.25">
      <c r="A44" s="108" t="s">
        <v>7642</v>
      </c>
      <c r="B44" s="113"/>
      <c r="C44" s="734">
        <v>43178</v>
      </c>
      <c r="D44" s="109"/>
      <c r="E44" s="110">
        <v>541.60299999999995</v>
      </c>
      <c r="F44" s="109"/>
      <c r="G44" s="111">
        <v>17.601199999999999</v>
      </c>
      <c r="H44" s="113"/>
      <c r="I44" s="112">
        <v>5.18</v>
      </c>
      <c r="J44" s="112">
        <v>7.89</v>
      </c>
      <c r="K44" s="112">
        <v>2.66</v>
      </c>
      <c r="L44" s="112">
        <v>2.81</v>
      </c>
      <c r="M44" s="260"/>
      <c r="N44" s="114">
        <v>34.040799999999997</v>
      </c>
      <c r="O44" s="112">
        <v>15.642099999999999</v>
      </c>
      <c r="P44" s="112">
        <v>20.551300000000001</v>
      </c>
      <c r="Q44" s="112">
        <v>26.7864</v>
      </c>
      <c r="R44" s="112">
        <v>18.549800000000001</v>
      </c>
      <c r="S44" s="112">
        <v>5.6166</v>
      </c>
      <c r="T44" s="112">
        <v>4.9574999999999996</v>
      </c>
      <c r="U44" s="119">
        <v>5.3006000000000002</v>
      </c>
      <c r="V44" s="112">
        <v>5.1445999999999996</v>
      </c>
      <c r="W44" s="112">
        <v>7.5438000000000001</v>
      </c>
      <c r="X44" s="112">
        <v>7.4425999999999997</v>
      </c>
      <c r="Y44" s="278">
        <v>6.4579000000000004</v>
      </c>
      <c r="Z44" s="112" t="s">
        <v>430</v>
      </c>
      <c r="AA44" s="112">
        <v>8.1881000000000004</v>
      </c>
      <c r="AB44" s="112">
        <v>4.7618999999999998</v>
      </c>
      <c r="AC44" s="112">
        <v>5.2110000000000003</v>
      </c>
      <c r="AD44" s="112">
        <v>5.2876000000000003</v>
      </c>
      <c r="AE44" s="112">
        <v>21.973299999999998</v>
      </c>
      <c r="AF44" s="112">
        <v>7.0891000000000002</v>
      </c>
      <c r="AG44" s="555"/>
      <c r="AH44" s="110">
        <v>2</v>
      </c>
      <c r="AI44" s="110">
        <v>2</v>
      </c>
      <c r="AJ44" s="110">
        <v>1</v>
      </c>
      <c r="AK44" s="110">
        <v>4</v>
      </c>
      <c r="AL44" s="110">
        <v>3</v>
      </c>
      <c r="AM44" s="110">
        <v>12</v>
      </c>
      <c r="AN44" s="110">
        <v>11</v>
      </c>
      <c r="AO44" s="562">
        <v>10</v>
      </c>
      <c r="AP44" s="110">
        <v>10</v>
      </c>
      <c r="AQ44" s="110">
        <v>6</v>
      </c>
      <c r="AR44" s="110">
        <v>6</v>
      </c>
      <c r="AS44" s="110">
        <v>5</v>
      </c>
      <c r="AT44" s="110" t="s">
        <v>430</v>
      </c>
      <c r="AU44" s="110">
        <v>7</v>
      </c>
      <c r="AV44" s="110">
        <v>11</v>
      </c>
      <c r="AW44" s="110">
        <v>10</v>
      </c>
      <c r="AX44" s="110">
        <v>7</v>
      </c>
      <c r="AY44" s="110">
        <v>4</v>
      </c>
      <c r="AZ44" s="595"/>
      <c r="BA44" s="605">
        <v>11.11</v>
      </c>
      <c r="BB44" s="112">
        <v>72.06</v>
      </c>
      <c r="BC44" s="112">
        <v>13.51</v>
      </c>
      <c r="BD44" s="112">
        <v>0.91</v>
      </c>
      <c r="BE44" s="278" t="s">
        <v>430</v>
      </c>
      <c r="BF44" s="278">
        <v>2.4</v>
      </c>
      <c r="BG44" s="113"/>
      <c r="BH44" s="606">
        <v>2.4</v>
      </c>
      <c r="BI44" s="112">
        <v>13.24</v>
      </c>
      <c r="BJ44" s="112" t="s">
        <v>430</v>
      </c>
      <c r="BK44" s="112">
        <v>73.25</v>
      </c>
      <c r="BL44" s="112" t="s">
        <v>430</v>
      </c>
      <c r="BM44" s="278">
        <v>11.11</v>
      </c>
      <c r="BN44" s="607" t="s">
        <v>430</v>
      </c>
      <c r="BO44" s="607" t="s">
        <v>430</v>
      </c>
      <c r="BP44" s="607" t="s">
        <v>430</v>
      </c>
      <c r="BQ44" s="607" t="s">
        <v>430</v>
      </c>
      <c r="BR44" s="147"/>
      <c r="BS44" s="109" t="s">
        <v>430</v>
      </c>
      <c r="BT44" s="119">
        <v>16.020940783591598</v>
      </c>
      <c r="BU44" s="139"/>
      <c r="BV44" s="113" t="s">
        <v>554</v>
      </c>
    </row>
    <row r="45" spans="1:74" s="107" customFormat="1" x14ac:dyDescent="0.25">
      <c r="A45" s="108" t="s">
        <v>7643</v>
      </c>
      <c r="B45" s="113"/>
      <c r="C45" s="734">
        <v>41276</v>
      </c>
      <c r="D45" s="109"/>
      <c r="E45" s="110">
        <v>293.46199999999999</v>
      </c>
      <c r="F45" s="109"/>
      <c r="G45" s="111">
        <v>29.1889</v>
      </c>
      <c r="H45" s="113"/>
      <c r="I45" s="112">
        <v>1.5</v>
      </c>
      <c r="J45" s="112">
        <v>7.4</v>
      </c>
      <c r="K45" s="112">
        <v>1.29</v>
      </c>
      <c r="L45" s="112">
        <v>1.37</v>
      </c>
      <c r="M45" s="260"/>
      <c r="N45" s="114">
        <v>18.140899999999998</v>
      </c>
      <c r="O45" s="112">
        <v>7.4657</v>
      </c>
      <c r="P45" s="112">
        <v>13.612</v>
      </c>
      <c r="Q45" s="112">
        <v>18.449100000000001</v>
      </c>
      <c r="R45" s="112">
        <v>12.363</v>
      </c>
      <c r="S45" s="112">
        <v>6.1532999999999998</v>
      </c>
      <c r="T45" s="112">
        <v>5.2245999999999997</v>
      </c>
      <c r="U45" s="119">
        <v>5.3398000000000003</v>
      </c>
      <c r="V45" s="112">
        <v>5.1764999999999999</v>
      </c>
      <c r="W45" s="112">
        <v>7.0944000000000003</v>
      </c>
      <c r="X45" s="112">
        <v>7.0308000000000002</v>
      </c>
      <c r="Y45" s="278">
        <v>6.0046999999999997</v>
      </c>
      <c r="Z45" s="112">
        <v>7.0765000000000002</v>
      </c>
      <c r="AA45" s="112">
        <v>7.6970000000000001</v>
      </c>
      <c r="AB45" s="112">
        <v>5.1538000000000004</v>
      </c>
      <c r="AC45" s="112">
        <v>5.2657999999999996</v>
      </c>
      <c r="AD45" s="112">
        <v>5.2941000000000003</v>
      </c>
      <c r="AE45" s="112">
        <v>15.5307</v>
      </c>
      <c r="AF45" s="112">
        <v>7.1577000000000002</v>
      </c>
      <c r="AG45" s="555"/>
      <c r="AH45" s="110">
        <v>8</v>
      </c>
      <c r="AI45" s="110">
        <v>9</v>
      </c>
      <c r="AJ45" s="110">
        <v>9</v>
      </c>
      <c r="AK45" s="110">
        <v>12</v>
      </c>
      <c r="AL45" s="110">
        <v>11</v>
      </c>
      <c r="AM45" s="110">
        <v>8</v>
      </c>
      <c r="AN45" s="110">
        <v>6</v>
      </c>
      <c r="AO45" s="562">
        <v>6</v>
      </c>
      <c r="AP45" s="110">
        <v>6</v>
      </c>
      <c r="AQ45" s="110">
        <v>10</v>
      </c>
      <c r="AR45" s="110">
        <v>10</v>
      </c>
      <c r="AS45" s="110">
        <v>8</v>
      </c>
      <c r="AT45" s="110">
        <v>2</v>
      </c>
      <c r="AU45" s="110">
        <v>11</v>
      </c>
      <c r="AV45" s="110">
        <v>6</v>
      </c>
      <c r="AW45" s="110">
        <v>7</v>
      </c>
      <c r="AX45" s="110">
        <v>6</v>
      </c>
      <c r="AY45" s="110">
        <v>12</v>
      </c>
      <c r="AZ45" s="595"/>
      <c r="BA45" s="605">
        <v>9.7899999999999991</v>
      </c>
      <c r="BB45" s="112">
        <v>82.09</v>
      </c>
      <c r="BC45" s="112" t="s">
        <v>430</v>
      </c>
      <c r="BD45" s="112" t="s">
        <v>430</v>
      </c>
      <c r="BE45" s="278" t="s">
        <v>430</v>
      </c>
      <c r="BF45" s="278">
        <v>8.11</v>
      </c>
      <c r="BG45" s="113"/>
      <c r="BH45" s="606">
        <v>8.11</v>
      </c>
      <c r="BI45" s="112">
        <v>16.68</v>
      </c>
      <c r="BJ45" s="112" t="s">
        <v>430</v>
      </c>
      <c r="BK45" s="112">
        <v>65.41</v>
      </c>
      <c r="BL45" s="112" t="s">
        <v>430</v>
      </c>
      <c r="BM45" s="278">
        <v>9.1300000000000008</v>
      </c>
      <c r="BN45" s="607" t="s">
        <v>430</v>
      </c>
      <c r="BO45" s="607">
        <v>0.67</v>
      </c>
      <c r="BP45" s="607" t="s">
        <v>430</v>
      </c>
      <c r="BQ45" s="607" t="s">
        <v>430</v>
      </c>
      <c r="BR45" s="147"/>
      <c r="BS45" s="109" t="s">
        <v>430</v>
      </c>
      <c r="BT45" s="119">
        <v>16.699038376660202</v>
      </c>
      <c r="BU45" s="139"/>
      <c r="BV45" s="113" t="s">
        <v>554</v>
      </c>
    </row>
    <row r="46" spans="1:74" s="107" customFormat="1" x14ac:dyDescent="0.25">
      <c r="A46" s="108" t="s">
        <v>7644</v>
      </c>
      <c r="B46" s="113"/>
      <c r="C46" s="734">
        <v>41275</v>
      </c>
      <c r="D46" s="109"/>
      <c r="E46" s="110">
        <v>266.23</v>
      </c>
      <c r="F46" s="109"/>
      <c r="G46" s="111">
        <v>30.670999999999999</v>
      </c>
      <c r="H46" s="113"/>
      <c r="I46" s="112">
        <v>3.04</v>
      </c>
      <c r="J46" s="112">
        <v>7.26</v>
      </c>
      <c r="K46" s="112">
        <v>2.36</v>
      </c>
      <c r="L46" s="112">
        <v>2.4900000000000002</v>
      </c>
      <c r="M46" s="260"/>
      <c r="N46" s="114">
        <v>19.765499999999999</v>
      </c>
      <c r="O46" s="112">
        <v>11.1173</v>
      </c>
      <c r="P46" s="112">
        <v>15.9785</v>
      </c>
      <c r="Q46" s="112">
        <v>23.925000000000001</v>
      </c>
      <c r="R46" s="112">
        <v>17.129000000000001</v>
      </c>
      <c r="S46" s="112">
        <v>6.2369000000000003</v>
      </c>
      <c r="T46" s="112">
        <v>5.2374000000000001</v>
      </c>
      <c r="U46" s="119">
        <v>5.3170999999999999</v>
      </c>
      <c r="V46" s="112">
        <v>5.3154000000000003</v>
      </c>
      <c r="W46" s="112">
        <v>8.0675000000000008</v>
      </c>
      <c r="X46" s="112">
        <v>7.5647000000000002</v>
      </c>
      <c r="Y46" s="278">
        <v>10.682</v>
      </c>
      <c r="Z46" s="112">
        <v>5.9657</v>
      </c>
      <c r="AA46" s="112">
        <v>8.6364000000000001</v>
      </c>
      <c r="AB46" s="112">
        <v>5.1115000000000004</v>
      </c>
      <c r="AC46" s="112">
        <v>5.3376000000000001</v>
      </c>
      <c r="AD46" s="112">
        <v>5.4333</v>
      </c>
      <c r="AE46" s="112">
        <v>19.4785</v>
      </c>
      <c r="AF46" s="112">
        <v>6.8666999999999998</v>
      </c>
      <c r="AG46" s="555"/>
      <c r="AH46" s="110">
        <v>6</v>
      </c>
      <c r="AI46" s="110">
        <v>5</v>
      </c>
      <c r="AJ46" s="110">
        <v>7</v>
      </c>
      <c r="AK46" s="110">
        <v>7</v>
      </c>
      <c r="AL46" s="110">
        <v>5</v>
      </c>
      <c r="AM46" s="110">
        <v>7</v>
      </c>
      <c r="AN46" s="110">
        <v>5</v>
      </c>
      <c r="AO46" s="562">
        <v>7</v>
      </c>
      <c r="AP46" s="110">
        <v>4</v>
      </c>
      <c r="AQ46" s="110">
        <v>1</v>
      </c>
      <c r="AR46" s="110">
        <v>3</v>
      </c>
      <c r="AS46" s="110">
        <v>1</v>
      </c>
      <c r="AT46" s="110">
        <v>5</v>
      </c>
      <c r="AU46" s="110">
        <v>4</v>
      </c>
      <c r="AV46" s="110">
        <v>7</v>
      </c>
      <c r="AW46" s="110">
        <v>4</v>
      </c>
      <c r="AX46" s="110">
        <v>4</v>
      </c>
      <c r="AY46" s="110">
        <v>7</v>
      </c>
      <c r="AZ46" s="595"/>
      <c r="BA46" s="605">
        <v>19.55</v>
      </c>
      <c r="BB46" s="112">
        <v>48.88</v>
      </c>
      <c r="BC46" s="112">
        <v>13.8</v>
      </c>
      <c r="BD46" s="112">
        <v>4.8499999999999996</v>
      </c>
      <c r="BE46" s="278" t="s">
        <v>430</v>
      </c>
      <c r="BF46" s="278">
        <v>12.92</v>
      </c>
      <c r="BG46" s="113"/>
      <c r="BH46" s="606">
        <v>12.92</v>
      </c>
      <c r="BI46" s="112">
        <v>10.02</v>
      </c>
      <c r="BJ46" s="112">
        <v>5.3</v>
      </c>
      <c r="BK46" s="112">
        <v>52.21</v>
      </c>
      <c r="BL46" s="112" t="s">
        <v>430</v>
      </c>
      <c r="BM46" s="278">
        <v>18.86</v>
      </c>
      <c r="BN46" s="607" t="s">
        <v>430</v>
      </c>
      <c r="BO46" s="607">
        <v>0.69</v>
      </c>
      <c r="BP46" s="607" t="s">
        <v>430</v>
      </c>
      <c r="BQ46" s="607" t="s">
        <v>430</v>
      </c>
      <c r="BR46" s="147"/>
      <c r="BS46" s="109">
        <v>10.9383460010938</v>
      </c>
      <c r="BT46" s="119">
        <v>9.3224164809322403</v>
      </c>
      <c r="BU46" s="139"/>
      <c r="BV46" s="113" t="s">
        <v>554</v>
      </c>
    </row>
    <row r="47" spans="1:74" s="107" customFormat="1" x14ac:dyDescent="0.25">
      <c r="A47" s="108" t="s">
        <v>7645</v>
      </c>
      <c r="B47" s="113"/>
      <c r="C47" s="734">
        <v>41283</v>
      </c>
      <c r="D47" s="109"/>
      <c r="E47" s="110">
        <v>260.02</v>
      </c>
      <c r="F47" s="109"/>
      <c r="G47" s="111">
        <v>33.4758</v>
      </c>
      <c r="H47" s="113"/>
      <c r="I47" s="112">
        <v>2.35</v>
      </c>
      <c r="J47" s="112">
        <v>7.81</v>
      </c>
      <c r="K47" s="112">
        <v>1.86</v>
      </c>
      <c r="L47" s="112">
        <v>1.97</v>
      </c>
      <c r="M47" s="260"/>
      <c r="N47" s="114">
        <v>25.422599999999999</v>
      </c>
      <c r="O47" s="112">
        <v>4.8720999999999997</v>
      </c>
      <c r="P47" s="112">
        <v>13.727600000000001</v>
      </c>
      <c r="Q47" s="112">
        <v>24.162600000000001</v>
      </c>
      <c r="R47" s="112">
        <v>15.8119</v>
      </c>
      <c r="S47" s="112">
        <v>6.3125999999999998</v>
      </c>
      <c r="T47" s="112">
        <v>5.1165000000000003</v>
      </c>
      <c r="U47" s="119">
        <v>5.3448000000000002</v>
      </c>
      <c r="V47" s="112">
        <v>5.1607000000000003</v>
      </c>
      <c r="W47" s="112">
        <v>7.5523999999999996</v>
      </c>
      <c r="X47" s="112">
        <v>7.4817999999999998</v>
      </c>
      <c r="Y47" s="278">
        <v>6.5014000000000003</v>
      </c>
      <c r="Z47" s="112">
        <v>7.4477000000000002</v>
      </c>
      <c r="AA47" s="112">
        <v>8.5695999999999994</v>
      </c>
      <c r="AB47" s="112">
        <v>4.9389000000000003</v>
      </c>
      <c r="AC47" s="112">
        <v>5.3146000000000004</v>
      </c>
      <c r="AD47" s="112">
        <v>5.2685000000000004</v>
      </c>
      <c r="AE47" s="112">
        <v>19.566500000000001</v>
      </c>
      <c r="AF47" s="112">
        <v>7.9150999999999998</v>
      </c>
      <c r="AG47" s="555"/>
      <c r="AH47" s="110">
        <v>5</v>
      </c>
      <c r="AI47" s="110">
        <v>11</v>
      </c>
      <c r="AJ47" s="110">
        <v>8</v>
      </c>
      <c r="AK47" s="110">
        <v>6</v>
      </c>
      <c r="AL47" s="110">
        <v>6</v>
      </c>
      <c r="AM47" s="110">
        <v>6</v>
      </c>
      <c r="AN47" s="110">
        <v>9</v>
      </c>
      <c r="AO47" s="562">
        <v>5</v>
      </c>
      <c r="AP47" s="110">
        <v>8</v>
      </c>
      <c r="AQ47" s="110">
        <v>5</v>
      </c>
      <c r="AR47" s="110">
        <v>4</v>
      </c>
      <c r="AS47" s="110">
        <v>4</v>
      </c>
      <c r="AT47" s="110">
        <v>1</v>
      </c>
      <c r="AU47" s="110">
        <v>5</v>
      </c>
      <c r="AV47" s="110">
        <v>9</v>
      </c>
      <c r="AW47" s="110">
        <v>5</v>
      </c>
      <c r="AX47" s="110">
        <v>10</v>
      </c>
      <c r="AY47" s="110">
        <v>6</v>
      </c>
      <c r="AZ47" s="595"/>
      <c r="BA47" s="605">
        <v>10.46</v>
      </c>
      <c r="BB47" s="112">
        <v>83.25</v>
      </c>
      <c r="BC47" s="112" t="s">
        <v>430</v>
      </c>
      <c r="BD47" s="112">
        <v>1.94</v>
      </c>
      <c r="BE47" s="278" t="s">
        <v>430</v>
      </c>
      <c r="BF47" s="278">
        <v>4.3499999999999996</v>
      </c>
      <c r="BG47" s="113"/>
      <c r="BH47" s="606">
        <v>4.3499999999999996</v>
      </c>
      <c r="BI47" s="112">
        <v>3.68</v>
      </c>
      <c r="BJ47" s="112" t="s">
        <v>430</v>
      </c>
      <c r="BK47" s="112">
        <v>81.510000000000005</v>
      </c>
      <c r="BL47" s="112" t="s">
        <v>430</v>
      </c>
      <c r="BM47" s="278">
        <v>10.46</v>
      </c>
      <c r="BN47" s="607" t="s">
        <v>430</v>
      </c>
      <c r="BO47" s="607" t="s">
        <v>430</v>
      </c>
      <c r="BP47" s="607" t="s">
        <v>430</v>
      </c>
      <c r="BQ47" s="607" t="s">
        <v>430</v>
      </c>
      <c r="BR47" s="147"/>
      <c r="BS47" s="109">
        <v>6.7469988506747001</v>
      </c>
      <c r="BT47" s="119">
        <v>11.5865690111587</v>
      </c>
      <c r="BU47" s="139"/>
      <c r="BV47" s="113" t="s">
        <v>554</v>
      </c>
    </row>
    <row r="48" spans="1:74" s="107" customFormat="1" x14ac:dyDescent="0.25">
      <c r="A48" s="108" t="s">
        <v>7646</v>
      </c>
      <c r="B48" s="113"/>
      <c r="C48" s="734">
        <v>41275</v>
      </c>
      <c r="D48" s="109"/>
      <c r="E48" s="110">
        <v>188.82</v>
      </c>
      <c r="F48" s="109"/>
      <c r="G48" s="111">
        <v>50.641500000000001</v>
      </c>
      <c r="H48" s="113"/>
      <c r="I48" s="112">
        <v>1.87</v>
      </c>
      <c r="J48" s="112">
        <v>7.64</v>
      </c>
      <c r="K48" s="112">
        <v>1.59</v>
      </c>
      <c r="L48" s="112">
        <v>1.68</v>
      </c>
      <c r="M48" s="260"/>
      <c r="N48" s="114">
        <v>10.8866</v>
      </c>
      <c r="O48" s="112">
        <v>6.3940000000000001</v>
      </c>
      <c r="P48" s="112">
        <v>13.1715</v>
      </c>
      <c r="Q48" s="112">
        <v>22.190799999999999</v>
      </c>
      <c r="R48" s="112">
        <v>14.586600000000001</v>
      </c>
      <c r="S48" s="112">
        <v>6.3874000000000004</v>
      </c>
      <c r="T48" s="112">
        <v>5.4520999999999997</v>
      </c>
      <c r="U48" s="119">
        <v>5.6502999999999997</v>
      </c>
      <c r="V48" s="112">
        <v>5.4076000000000004</v>
      </c>
      <c r="W48" s="112">
        <v>7.6224999999999996</v>
      </c>
      <c r="X48" s="112">
        <v>7.4707999999999997</v>
      </c>
      <c r="Y48" s="278">
        <v>6.5723000000000003</v>
      </c>
      <c r="Z48" s="112">
        <v>6.2663000000000002</v>
      </c>
      <c r="AA48" s="112">
        <v>8.1423000000000005</v>
      </c>
      <c r="AB48" s="112">
        <v>5.3601999999999999</v>
      </c>
      <c r="AC48" s="112">
        <v>5.6319999999999997</v>
      </c>
      <c r="AD48" s="112">
        <v>5.5294999999999996</v>
      </c>
      <c r="AE48" s="112">
        <v>18.477900000000002</v>
      </c>
      <c r="AF48" s="112">
        <v>7.0568</v>
      </c>
      <c r="AG48" s="555"/>
      <c r="AH48" s="110">
        <v>11</v>
      </c>
      <c r="AI48" s="110">
        <v>10</v>
      </c>
      <c r="AJ48" s="110">
        <v>11</v>
      </c>
      <c r="AK48" s="110">
        <v>9</v>
      </c>
      <c r="AL48" s="110">
        <v>10</v>
      </c>
      <c r="AM48" s="110">
        <v>5</v>
      </c>
      <c r="AN48" s="110">
        <v>3</v>
      </c>
      <c r="AO48" s="562">
        <v>3</v>
      </c>
      <c r="AP48" s="110">
        <v>3</v>
      </c>
      <c r="AQ48" s="110">
        <v>4</v>
      </c>
      <c r="AR48" s="110">
        <v>5</v>
      </c>
      <c r="AS48" s="110">
        <v>3</v>
      </c>
      <c r="AT48" s="110">
        <v>4</v>
      </c>
      <c r="AU48" s="110">
        <v>8</v>
      </c>
      <c r="AV48" s="110">
        <v>3</v>
      </c>
      <c r="AW48" s="110">
        <v>3</v>
      </c>
      <c r="AX48" s="110">
        <v>3</v>
      </c>
      <c r="AY48" s="110">
        <v>9</v>
      </c>
      <c r="AZ48" s="595"/>
      <c r="BA48" s="605">
        <v>18.64</v>
      </c>
      <c r="BB48" s="112">
        <v>62.2</v>
      </c>
      <c r="BC48" s="112">
        <v>8.0299999999999994</v>
      </c>
      <c r="BD48" s="112">
        <v>2.67</v>
      </c>
      <c r="BE48" s="278" t="s">
        <v>430</v>
      </c>
      <c r="BF48" s="278">
        <v>8.4600000000000009</v>
      </c>
      <c r="BG48" s="113"/>
      <c r="BH48" s="606">
        <v>8.4600000000000009</v>
      </c>
      <c r="BI48" s="112">
        <v>15.27</v>
      </c>
      <c r="BJ48" s="112" t="s">
        <v>430</v>
      </c>
      <c r="BK48" s="112">
        <v>57.63</v>
      </c>
      <c r="BL48" s="112" t="s">
        <v>430</v>
      </c>
      <c r="BM48" s="278">
        <v>18.64</v>
      </c>
      <c r="BN48" s="607" t="s">
        <v>430</v>
      </c>
      <c r="BO48" s="607" t="s">
        <v>430</v>
      </c>
      <c r="BP48" s="607" t="s">
        <v>430</v>
      </c>
      <c r="BQ48" s="607" t="s">
        <v>430</v>
      </c>
      <c r="BR48" s="147"/>
      <c r="BS48" s="109">
        <v>13.358704619999999</v>
      </c>
      <c r="BT48" s="119">
        <v>8.03062568</v>
      </c>
      <c r="BU48" s="139"/>
      <c r="BV48" s="113" t="s">
        <v>554</v>
      </c>
    </row>
    <row r="49" spans="1:74" s="107" customFormat="1" x14ac:dyDescent="0.25">
      <c r="A49" s="108" t="s">
        <v>7647</v>
      </c>
      <c r="B49" s="113"/>
      <c r="C49" s="734">
        <v>46041</v>
      </c>
      <c r="D49" s="109"/>
      <c r="E49" s="110">
        <v>93.022300000000001</v>
      </c>
      <c r="F49" s="109"/>
      <c r="G49" s="111">
        <v>1023.7655999999999</v>
      </c>
      <c r="H49" s="113"/>
      <c r="I49" s="112">
        <v>1.4</v>
      </c>
      <c r="J49" s="112">
        <v>6.85</v>
      </c>
      <c r="K49" s="112">
        <v>1.1000000000000001</v>
      </c>
      <c r="L49" s="112">
        <v>1.2</v>
      </c>
      <c r="M49" s="260"/>
      <c r="N49" s="114">
        <v>34.733800000000002</v>
      </c>
      <c r="O49" s="112">
        <v>23.273399999999999</v>
      </c>
      <c r="P49" s="112">
        <v>18.913900000000002</v>
      </c>
      <c r="Q49" s="112">
        <v>19.075700000000001</v>
      </c>
      <c r="R49" s="112">
        <v>10.9095</v>
      </c>
      <c r="S49" s="112">
        <v>6.1380999999999997</v>
      </c>
      <c r="T49" s="112" t="s">
        <v>430</v>
      </c>
      <c r="U49" s="119" t="s">
        <v>430</v>
      </c>
      <c r="V49" s="112" t="s">
        <v>430</v>
      </c>
      <c r="W49" s="112" t="s">
        <v>430</v>
      </c>
      <c r="X49" s="112" t="s">
        <v>430</v>
      </c>
      <c r="Y49" s="278" t="s">
        <v>430</v>
      </c>
      <c r="Z49" s="112" t="s">
        <v>430</v>
      </c>
      <c r="AA49" s="112">
        <v>7.3597999999999999</v>
      </c>
      <c r="AB49" s="112" t="s">
        <v>430</v>
      </c>
      <c r="AC49" s="112" t="s">
        <v>430</v>
      </c>
      <c r="AD49" s="112" t="s">
        <v>430</v>
      </c>
      <c r="AE49" s="112">
        <v>15.592000000000001</v>
      </c>
      <c r="AF49" s="112">
        <v>5.7830000000000004</v>
      </c>
      <c r="AG49" s="555"/>
      <c r="AH49" s="110">
        <v>1</v>
      </c>
      <c r="AI49" s="110">
        <v>1</v>
      </c>
      <c r="AJ49" s="110">
        <v>2</v>
      </c>
      <c r="AK49" s="110">
        <v>11</v>
      </c>
      <c r="AL49" s="110">
        <v>12</v>
      </c>
      <c r="AM49" s="110">
        <v>9</v>
      </c>
      <c r="AN49" s="110" t="s">
        <v>430</v>
      </c>
      <c r="AO49" s="562" t="s">
        <v>430</v>
      </c>
      <c r="AP49" s="110" t="s">
        <v>430</v>
      </c>
      <c r="AQ49" s="110" t="s">
        <v>430</v>
      </c>
      <c r="AR49" s="110" t="s">
        <v>430</v>
      </c>
      <c r="AS49" s="110" t="s">
        <v>430</v>
      </c>
      <c r="AT49" s="110" t="s">
        <v>430</v>
      </c>
      <c r="AU49" s="110">
        <v>12</v>
      </c>
      <c r="AV49" s="110" t="s">
        <v>430</v>
      </c>
      <c r="AW49" s="110" t="s">
        <v>430</v>
      </c>
      <c r="AX49" s="110" t="s">
        <v>430</v>
      </c>
      <c r="AY49" s="110">
        <v>11</v>
      </c>
      <c r="AZ49" s="595"/>
      <c r="BA49" s="605">
        <v>13.59</v>
      </c>
      <c r="BB49" s="112">
        <v>50.68</v>
      </c>
      <c r="BC49" s="112" t="s">
        <v>430</v>
      </c>
      <c r="BD49" s="112" t="s">
        <v>430</v>
      </c>
      <c r="BE49" s="278" t="s">
        <v>430</v>
      </c>
      <c r="BF49" s="278">
        <v>35.729999999999997</v>
      </c>
      <c r="BG49" s="113"/>
      <c r="BH49" s="606">
        <v>35.729999999999997</v>
      </c>
      <c r="BI49" s="112">
        <v>50.68</v>
      </c>
      <c r="BJ49" s="112" t="s">
        <v>430</v>
      </c>
      <c r="BK49" s="112" t="s">
        <v>430</v>
      </c>
      <c r="BL49" s="112" t="s">
        <v>430</v>
      </c>
      <c r="BM49" s="278">
        <v>13.59</v>
      </c>
      <c r="BN49" s="607" t="s">
        <v>430</v>
      </c>
      <c r="BO49" s="607" t="s">
        <v>430</v>
      </c>
      <c r="BP49" s="607" t="s">
        <v>430</v>
      </c>
      <c r="BQ49" s="607" t="s">
        <v>430</v>
      </c>
      <c r="BR49" s="147"/>
      <c r="BS49" s="109" t="s">
        <v>430</v>
      </c>
      <c r="BT49" s="119" t="s">
        <v>430</v>
      </c>
      <c r="BU49" s="139"/>
      <c r="BV49" s="113" t="s">
        <v>554</v>
      </c>
    </row>
    <row r="50" spans="1:74" s="107" customFormat="1" x14ac:dyDescent="0.25">
      <c r="A50" s="108" t="s">
        <v>7648</v>
      </c>
      <c r="B50" s="113"/>
      <c r="C50" s="734">
        <v>43497</v>
      </c>
      <c r="D50" s="109"/>
      <c r="E50" s="110">
        <v>130.91</v>
      </c>
      <c r="F50" s="109"/>
      <c r="G50" s="111">
        <v>16.4803</v>
      </c>
      <c r="H50" s="113"/>
      <c r="I50" s="112">
        <v>2.61</v>
      </c>
      <c r="J50" s="112">
        <v>7.66</v>
      </c>
      <c r="K50" s="112">
        <v>2.2599999999999998</v>
      </c>
      <c r="L50" s="112">
        <v>2.39</v>
      </c>
      <c r="M50" s="260"/>
      <c r="N50" s="114">
        <v>27.040199999999999</v>
      </c>
      <c r="O50" s="112">
        <v>8.7177000000000007</v>
      </c>
      <c r="P50" s="112">
        <v>15.995200000000001</v>
      </c>
      <c r="Q50" s="112">
        <v>32.563299999999998</v>
      </c>
      <c r="R50" s="112">
        <v>20.423999999999999</v>
      </c>
      <c r="S50" s="112">
        <v>7.3758999999999997</v>
      </c>
      <c r="T50" s="112">
        <v>5.8925000000000001</v>
      </c>
      <c r="U50" s="119">
        <v>5.9485000000000001</v>
      </c>
      <c r="V50" s="112">
        <v>5.5590000000000002</v>
      </c>
      <c r="W50" s="112">
        <v>7.7369000000000003</v>
      </c>
      <c r="X50" s="112">
        <v>7.5793999999999997</v>
      </c>
      <c r="Y50" s="278">
        <v>6.3228</v>
      </c>
      <c r="Z50" s="112" t="s">
        <v>430</v>
      </c>
      <c r="AA50" s="112">
        <v>10.5379</v>
      </c>
      <c r="AB50" s="112">
        <v>5.8981000000000003</v>
      </c>
      <c r="AC50" s="112">
        <v>5.8571999999999997</v>
      </c>
      <c r="AD50" s="112">
        <v>5.6906999999999996</v>
      </c>
      <c r="AE50" s="112">
        <v>25.591100000000001</v>
      </c>
      <c r="AF50" s="112">
        <v>7.0030000000000001</v>
      </c>
      <c r="AG50" s="555"/>
      <c r="AH50" s="110">
        <v>4</v>
      </c>
      <c r="AI50" s="110">
        <v>6</v>
      </c>
      <c r="AJ50" s="110">
        <v>6</v>
      </c>
      <c r="AK50" s="110">
        <v>1</v>
      </c>
      <c r="AL50" s="110">
        <v>1</v>
      </c>
      <c r="AM50" s="110">
        <v>2</v>
      </c>
      <c r="AN50" s="110">
        <v>2</v>
      </c>
      <c r="AO50" s="562">
        <v>2</v>
      </c>
      <c r="AP50" s="110">
        <v>2</v>
      </c>
      <c r="AQ50" s="110">
        <v>3</v>
      </c>
      <c r="AR50" s="110">
        <v>2</v>
      </c>
      <c r="AS50" s="110">
        <v>6</v>
      </c>
      <c r="AT50" s="110" t="s">
        <v>430</v>
      </c>
      <c r="AU50" s="110">
        <v>1</v>
      </c>
      <c r="AV50" s="110">
        <v>2</v>
      </c>
      <c r="AW50" s="110">
        <v>2</v>
      </c>
      <c r="AX50" s="110">
        <v>2</v>
      </c>
      <c r="AY50" s="110">
        <v>1</v>
      </c>
      <c r="AZ50" s="595"/>
      <c r="BA50" s="605">
        <v>23.37</v>
      </c>
      <c r="BB50" s="112">
        <v>58.48</v>
      </c>
      <c r="BC50" s="112">
        <v>7.99</v>
      </c>
      <c r="BD50" s="112">
        <v>8.39</v>
      </c>
      <c r="BE50" s="278" t="s">
        <v>430</v>
      </c>
      <c r="BF50" s="278">
        <v>1.77</v>
      </c>
      <c r="BG50" s="113"/>
      <c r="BH50" s="606">
        <v>1.77</v>
      </c>
      <c r="BI50" s="112">
        <v>7.36</v>
      </c>
      <c r="BJ50" s="112" t="s">
        <v>430</v>
      </c>
      <c r="BK50" s="112">
        <v>67.489999999999995</v>
      </c>
      <c r="BL50" s="112" t="s">
        <v>430</v>
      </c>
      <c r="BM50" s="278">
        <v>23.37</v>
      </c>
      <c r="BN50" s="607" t="s">
        <v>430</v>
      </c>
      <c r="BO50" s="607" t="s">
        <v>430</v>
      </c>
      <c r="BP50" s="607" t="s">
        <v>430</v>
      </c>
      <c r="BQ50" s="607" t="s">
        <v>430</v>
      </c>
      <c r="BR50" s="147"/>
      <c r="BS50" s="109">
        <v>11.8760941923752</v>
      </c>
      <c r="BT50" s="119" t="s">
        <v>430</v>
      </c>
      <c r="BU50" s="139"/>
      <c r="BV50" s="113" t="s">
        <v>554</v>
      </c>
    </row>
    <row r="51" spans="1:74" s="107" customFormat="1" x14ac:dyDescent="0.25">
      <c r="A51" s="108" t="s">
        <v>7649</v>
      </c>
      <c r="B51" s="113"/>
      <c r="C51" s="734">
        <v>45688</v>
      </c>
      <c r="D51" s="109"/>
      <c r="E51" s="110">
        <v>100.26300000000001</v>
      </c>
      <c r="F51" s="109"/>
      <c r="G51" s="111">
        <v>10.961600000000001</v>
      </c>
      <c r="H51" s="113"/>
      <c r="I51" s="112">
        <v>2.0499999999999998</v>
      </c>
      <c r="J51" s="112">
        <v>7.58</v>
      </c>
      <c r="K51" s="112">
        <v>1.73</v>
      </c>
      <c r="L51" s="112">
        <v>1.85</v>
      </c>
      <c r="M51" s="260"/>
      <c r="N51" s="114">
        <v>30.993500000000001</v>
      </c>
      <c r="O51" s="112">
        <v>11.220700000000001</v>
      </c>
      <c r="P51" s="112">
        <v>18.3306</v>
      </c>
      <c r="Q51" s="112">
        <v>27.836300000000001</v>
      </c>
      <c r="R51" s="112">
        <v>17.750499999999999</v>
      </c>
      <c r="S51" s="112">
        <v>6.7022000000000004</v>
      </c>
      <c r="T51" s="112">
        <v>5.2782999999999998</v>
      </c>
      <c r="U51" s="119">
        <v>5.3045</v>
      </c>
      <c r="V51" s="112">
        <v>5.1452</v>
      </c>
      <c r="W51" s="112" t="s">
        <v>430</v>
      </c>
      <c r="X51" s="112" t="s">
        <v>430</v>
      </c>
      <c r="Y51" s="278" t="s">
        <v>430</v>
      </c>
      <c r="Z51" s="112" t="s">
        <v>430</v>
      </c>
      <c r="AA51" s="112">
        <v>8.9060000000000006</v>
      </c>
      <c r="AB51" s="112">
        <v>5.2080000000000002</v>
      </c>
      <c r="AC51" s="112">
        <v>5.2964000000000002</v>
      </c>
      <c r="AD51" s="112">
        <v>5.2805</v>
      </c>
      <c r="AE51" s="112">
        <v>22.688199999999998</v>
      </c>
      <c r="AF51" s="112">
        <v>6.8893000000000004</v>
      </c>
      <c r="AG51" s="555"/>
      <c r="AH51" s="110">
        <v>3</v>
      </c>
      <c r="AI51" s="110">
        <v>4</v>
      </c>
      <c r="AJ51" s="110">
        <v>3</v>
      </c>
      <c r="AK51" s="110">
        <v>3</v>
      </c>
      <c r="AL51" s="110">
        <v>4</v>
      </c>
      <c r="AM51" s="110">
        <v>4</v>
      </c>
      <c r="AN51" s="110">
        <v>4</v>
      </c>
      <c r="AO51" s="562">
        <v>9</v>
      </c>
      <c r="AP51" s="110">
        <v>9</v>
      </c>
      <c r="AQ51" s="110" t="s">
        <v>430</v>
      </c>
      <c r="AR51" s="110" t="s">
        <v>430</v>
      </c>
      <c r="AS51" s="110" t="s">
        <v>430</v>
      </c>
      <c r="AT51" s="110" t="s">
        <v>430</v>
      </c>
      <c r="AU51" s="110">
        <v>3</v>
      </c>
      <c r="AV51" s="110">
        <v>4</v>
      </c>
      <c r="AW51" s="110">
        <v>6</v>
      </c>
      <c r="AX51" s="110">
        <v>8</v>
      </c>
      <c r="AY51" s="110">
        <v>3</v>
      </c>
      <c r="AZ51" s="595"/>
      <c r="BA51" s="605">
        <v>8.9499999999999993</v>
      </c>
      <c r="BB51" s="112">
        <v>81.069999999999993</v>
      </c>
      <c r="BC51" s="112" t="s">
        <v>430</v>
      </c>
      <c r="BD51" s="112" t="s">
        <v>430</v>
      </c>
      <c r="BE51" s="278" t="s">
        <v>430</v>
      </c>
      <c r="BF51" s="278">
        <v>9.98</v>
      </c>
      <c r="BG51" s="113"/>
      <c r="BH51" s="606">
        <v>9.98</v>
      </c>
      <c r="BI51" s="112">
        <v>33.549999999999997</v>
      </c>
      <c r="BJ51" s="112" t="s">
        <v>430</v>
      </c>
      <c r="BK51" s="112">
        <v>47.52</v>
      </c>
      <c r="BL51" s="112" t="s">
        <v>430</v>
      </c>
      <c r="BM51" s="278">
        <v>8.9499999999999993</v>
      </c>
      <c r="BN51" s="607" t="s">
        <v>430</v>
      </c>
      <c r="BO51" s="607" t="s">
        <v>430</v>
      </c>
      <c r="BP51" s="607" t="s">
        <v>430</v>
      </c>
      <c r="BQ51" s="607" t="s">
        <v>430</v>
      </c>
      <c r="BR51" s="147"/>
      <c r="BS51" s="109" t="s">
        <v>430</v>
      </c>
      <c r="BT51" s="119" t="s">
        <v>430</v>
      </c>
      <c r="BU51" s="139"/>
      <c r="BV51" s="113" t="s">
        <v>554</v>
      </c>
    </row>
    <row r="52" spans="1:74" s="107" customFormat="1" x14ac:dyDescent="0.25">
      <c r="A52" s="108" t="s">
        <v>7650</v>
      </c>
      <c r="B52" s="113"/>
      <c r="C52" s="734">
        <v>41530</v>
      </c>
      <c r="D52" s="109"/>
      <c r="E52" s="110">
        <v>92.643900000000002</v>
      </c>
      <c r="F52" s="109"/>
      <c r="G52" s="111">
        <v>2523.2898</v>
      </c>
      <c r="H52" s="113"/>
      <c r="I52" s="112">
        <v>4.29</v>
      </c>
      <c r="J52" s="112">
        <v>6.92</v>
      </c>
      <c r="K52" s="112">
        <v>2.2799999999999998</v>
      </c>
      <c r="L52" s="112">
        <v>2.37</v>
      </c>
      <c r="M52" s="260"/>
      <c r="N52" s="114">
        <v>17.239100000000001</v>
      </c>
      <c r="O52" s="112">
        <v>7.9234</v>
      </c>
      <c r="P52" s="112">
        <v>16.265899999999998</v>
      </c>
      <c r="Q52" s="112">
        <v>25.075299999999999</v>
      </c>
      <c r="R52" s="112">
        <v>15.5753</v>
      </c>
      <c r="S52" s="112">
        <v>6.7488000000000001</v>
      </c>
      <c r="T52" s="112">
        <v>5.2191000000000001</v>
      </c>
      <c r="U52" s="119">
        <v>5.3865999999999996</v>
      </c>
      <c r="V52" s="112">
        <v>5.2485999999999997</v>
      </c>
      <c r="W52" s="112">
        <v>7.5364000000000004</v>
      </c>
      <c r="X52" s="112">
        <v>7.3483999999999998</v>
      </c>
      <c r="Y52" s="278">
        <v>6.1462000000000003</v>
      </c>
      <c r="Z52" s="112">
        <v>6.6957000000000004</v>
      </c>
      <c r="AA52" s="112">
        <v>8.0449999999999999</v>
      </c>
      <c r="AB52" s="112">
        <v>5.1577000000000002</v>
      </c>
      <c r="AC52" s="112">
        <v>5.2481</v>
      </c>
      <c r="AD52" s="112">
        <v>5.3869999999999996</v>
      </c>
      <c r="AE52" s="112">
        <v>19.570399999999999</v>
      </c>
      <c r="AF52" s="112">
        <v>7.5171999999999999</v>
      </c>
      <c r="AG52" s="555"/>
      <c r="AH52" s="110">
        <v>9</v>
      </c>
      <c r="AI52" s="110">
        <v>7</v>
      </c>
      <c r="AJ52" s="110">
        <v>5</v>
      </c>
      <c r="AK52" s="110">
        <v>5</v>
      </c>
      <c r="AL52" s="110">
        <v>7</v>
      </c>
      <c r="AM52" s="110">
        <v>3</v>
      </c>
      <c r="AN52" s="110">
        <v>7</v>
      </c>
      <c r="AO52" s="562">
        <v>4</v>
      </c>
      <c r="AP52" s="110">
        <v>5</v>
      </c>
      <c r="AQ52" s="110">
        <v>7</v>
      </c>
      <c r="AR52" s="110">
        <v>7</v>
      </c>
      <c r="AS52" s="110">
        <v>7</v>
      </c>
      <c r="AT52" s="110">
        <v>3</v>
      </c>
      <c r="AU52" s="110">
        <v>9</v>
      </c>
      <c r="AV52" s="110">
        <v>5</v>
      </c>
      <c r="AW52" s="110">
        <v>8</v>
      </c>
      <c r="AX52" s="110">
        <v>5</v>
      </c>
      <c r="AY52" s="110">
        <v>5</v>
      </c>
      <c r="AZ52" s="595"/>
      <c r="BA52" s="605">
        <v>21.88</v>
      </c>
      <c r="BB52" s="112">
        <v>61.69</v>
      </c>
      <c r="BC52" s="112" t="s">
        <v>430</v>
      </c>
      <c r="BD52" s="112" t="s">
        <v>430</v>
      </c>
      <c r="BE52" s="278" t="s">
        <v>430</v>
      </c>
      <c r="BF52" s="278">
        <v>16.43</v>
      </c>
      <c r="BG52" s="113"/>
      <c r="BH52" s="606">
        <v>16.43</v>
      </c>
      <c r="BI52" s="112">
        <v>27.01</v>
      </c>
      <c r="BJ52" s="112">
        <v>9.61</v>
      </c>
      <c r="BK52" s="112">
        <v>25.06</v>
      </c>
      <c r="BL52" s="112" t="s">
        <v>430</v>
      </c>
      <c r="BM52" s="278">
        <v>21.88</v>
      </c>
      <c r="BN52" s="607" t="s">
        <v>430</v>
      </c>
      <c r="BO52" s="607" t="s">
        <v>430</v>
      </c>
      <c r="BP52" s="607" t="s">
        <v>430</v>
      </c>
      <c r="BQ52" s="607" t="s">
        <v>430</v>
      </c>
      <c r="BR52" s="147"/>
      <c r="BS52" s="109" t="s">
        <v>430</v>
      </c>
      <c r="BT52" s="119">
        <v>5.3387138399999996</v>
      </c>
      <c r="BU52" s="139"/>
      <c r="BV52" s="113" t="s">
        <v>554</v>
      </c>
    </row>
    <row r="53" spans="1:74" s="107" customFormat="1" x14ac:dyDescent="0.25">
      <c r="A53" s="108" t="s">
        <v>7651</v>
      </c>
      <c r="B53" s="113"/>
      <c r="C53" s="734">
        <v>44250</v>
      </c>
      <c r="D53" s="109"/>
      <c r="E53" s="110">
        <v>82.57</v>
      </c>
      <c r="F53" s="109"/>
      <c r="G53" s="111">
        <v>14.1187</v>
      </c>
      <c r="H53" s="113"/>
      <c r="I53" s="112">
        <v>3.09</v>
      </c>
      <c r="J53" s="112">
        <v>7.92</v>
      </c>
      <c r="K53" s="112">
        <v>2.39</v>
      </c>
      <c r="L53" s="112">
        <v>2.5299999999999998</v>
      </c>
      <c r="M53" s="260"/>
      <c r="N53" s="114">
        <v>16.2942</v>
      </c>
      <c r="O53" s="112">
        <v>13.7171</v>
      </c>
      <c r="P53" s="112">
        <v>17.007000000000001</v>
      </c>
      <c r="Q53" s="112">
        <v>29.997399999999999</v>
      </c>
      <c r="R53" s="112">
        <v>18.912600000000001</v>
      </c>
      <c r="S53" s="112">
        <v>7.8139000000000003</v>
      </c>
      <c r="T53" s="112">
        <v>6.3391000000000002</v>
      </c>
      <c r="U53" s="119">
        <v>6.1844000000000001</v>
      </c>
      <c r="V53" s="112">
        <v>6.0949999999999998</v>
      </c>
      <c r="W53" s="112">
        <v>7.9246999999999996</v>
      </c>
      <c r="X53" s="112">
        <v>7.82</v>
      </c>
      <c r="Y53" s="278">
        <v>6.6856999999999998</v>
      </c>
      <c r="Z53" s="112" t="s">
        <v>430</v>
      </c>
      <c r="AA53" s="112">
        <v>9.9415999999999993</v>
      </c>
      <c r="AB53" s="112">
        <v>6.3151000000000002</v>
      </c>
      <c r="AC53" s="112">
        <v>6.1928000000000001</v>
      </c>
      <c r="AD53" s="112">
        <v>6.1417000000000002</v>
      </c>
      <c r="AE53" s="112">
        <v>23.474599999999999</v>
      </c>
      <c r="AF53" s="112">
        <v>6.7009999999999996</v>
      </c>
      <c r="AG53" s="555"/>
      <c r="AH53" s="110">
        <v>10</v>
      </c>
      <c r="AI53" s="110">
        <v>3</v>
      </c>
      <c r="AJ53" s="110">
        <v>4</v>
      </c>
      <c r="AK53" s="110">
        <v>2</v>
      </c>
      <c r="AL53" s="110">
        <v>2</v>
      </c>
      <c r="AM53" s="110">
        <v>1</v>
      </c>
      <c r="AN53" s="110">
        <v>1</v>
      </c>
      <c r="AO53" s="562">
        <v>1</v>
      </c>
      <c r="AP53" s="110">
        <v>1</v>
      </c>
      <c r="AQ53" s="110">
        <v>2</v>
      </c>
      <c r="AR53" s="110">
        <v>1</v>
      </c>
      <c r="AS53" s="110">
        <v>2</v>
      </c>
      <c r="AT53" s="110" t="s">
        <v>430</v>
      </c>
      <c r="AU53" s="110">
        <v>2</v>
      </c>
      <c r="AV53" s="110">
        <v>1</v>
      </c>
      <c r="AW53" s="110">
        <v>1</v>
      </c>
      <c r="AX53" s="110">
        <v>1</v>
      </c>
      <c r="AY53" s="110">
        <v>2</v>
      </c>
      <c r="AZ53" s="595"/>
      <c r="BA53" s="605">
        <v>9.2200000000000006</v>
      </c>
      <c r="BB53" s="112">
        <v>56.96</v>
      </c>
      <c r="BC53" s="112">
        <v>13.68</v>
      </c>
      <c r="BD53" s="112">
        <v>11.24</v>
      </c>
      <c r="BE53" s="278" t="s">
        <v>430</v>
      </c>
      <c r="BF53" s="278">
        <v>8.9</v>
      </c>
      <c r="BG53" s="113"/>
      <c r="BH53" s="606">
        <v>8.75</v>
      </c>
      <c r="BI53" s="112" t="s">
        <v>430</v>
      </c>
      <c r="BJ53" s="112" t="s">
        <v>430</v>
      </c>
      <c r="BK53" s="112">
        <v>81.88</v>
      </c>
      <c r="BL53" s="112" t="s">
        <v>430</v>
      </c>
      <c r="BM53" s="278">
        <v>9.2200000000000006</v>
      </c>
      <c r="BN53" s="607" t="s">
        <v>430</v>
      </c>
      <c r="BO53" s="607" t="s">
        <v>430</v>
      </c>
      <c r="BP53" s="607" t="s">
        <v>430</v>
      </c>
      <c r="BQ53" s="607" t="s">
        <v>430</v>
      </c>
      <c r="BR53" s="147"/>
      <c r="BS53" s="109">
        <v>5.9244792400000001</v>
      </c>
      <c r="BT53" s="119">
        <v>7.6566286799999999</v>
      </c>
      <c r="BU53" s="139"/>
      <c r="BV53" s="113" t="s">
        <v>554</v>
      </c>
    </row>
    <row r="54" spans="1:74" s="107" customFormat="1" x14ac:dyDescent="0.25">
      <c r="A54" s="108" t="s">
        <v>7652</v>
      </c>
      <c r="B54" s="113"/>
      <c r="C54" s="734">
        <v>44802</v>
      </c>
      <c r="D54" s="109"/>
      <c r="E54" s="110">
        <v>79.915400000000005</v>
      </c>
      <c r="F54" s="109"/>
      <c r="G54" s="111">
        <v>12.976800000000001</v>
      </c>
      <c r="H54" s="113"/>
      <c r="I54" s="112">
        <v>1.98</v>
      </c>
      <c r="J54" s="112">
        <v>7.56</v>
      </c>
      <c r="K54" s="112">
        <v>1.71</v>
      </c>
      <c r="L54" s="112">
        <v>1.81</v>
      </c>
      <c r="M54" s="260"/>
      <c r="N54" s="114">
        <v>9.0029000000000003</v>
      </c>
      <c r="O54" s="112">
        <v>7.7868000000000004</v>
      </c>
      <c r="P54" s="112">
        <v>13.374499999999999</v>
      </c>
      <c r="Q54" s="112">
        <v>23.229199999999999</v>
      </c>
      <c r="R54" s="112">
        <v>15.014799999999999</v>
      </c>
      <c r="S54" s="112">
        <v>6.1219999999999999</v>
      </c>
      <c r="T54" s="112">
        <v>5.1371000000000002</v>
      </c>
      <c r="U54" s="119">
        <v>5.31</v>
      </c>
      <c r="V54" s="112">
        <v>5.1715</v>
      </c>
      <c r="W54" s="112">
        <v>7.3269000000000002</v>
      </c>
      <c r="X54" s="112">
        <v>7.1661000000000001</v>
      </c>
      <c r="Y54" s="278" t="s">
        <v>430</v>
      </c>
      <c r="Z54" s="112" t="s">
        <v>430</v>
      </c>
      <c r="AA54" s="112">
        <v>8.5434000000000001</v>
      </c>
      <c r="AB54" s="112">
        <v>5.0083000000000002</v>
      </c>
      <c r="AC54" s="112">
        <v>5.2473000000000001</v>
      </c>
      <c r="AD54" s="112">
        <v>5.2778</v>
      </c>
      <c r="AE54" s="112">
        <v>18.453299999999999</v>
      </c>
      <c r="AF54" s="112">
        <v>7.0872999999999999</v>
      </c>
      <c r="AG54" s="555"/>
      <c r="AH54" s="110">
        <v>12</v>
      </c>
      <c r="AI54" s="110">
        <v>8</v>
      </c>
      <c r="AJ54" s="110">
        <v>10</v>
      </c>
      <c r="AK54" s="110">
        <v>8</v>
      </c>
      <c r="AL54" s="110">
        <v>8</v>
      </c>
      <c r="AM54" s="110">
        <v>10</v>
      </c>
      <c r="AN54" s="110">
        <v>8</v>
      </c>
      <c r="AO54" s="562">
        <v>8</v>
      </c>
      <c r="AP54" s="110">
        <v>7</v>
      </c>
      <c r="AQ54" s="110">
        <v>9</v>
      </c>
      <c r="AR54" s="110">
        <v>8</v>
      </c>
      <c r="AS54" s="110" t="s">
        <v>430</v>
      </c>
      <c r="AT54" s="110" t="s">
        <v>430</v>
      </c>
      <c r="AU54" s="110">
        <v>6</v>
      </c>
      <c r="AV54" s="110">
        <v>8</v>
      </c>
      <c r="AW54" s="110">
        <v>9</v>
      </c>
      <c r="AX54" s="110">
        <v>9</v>
      </c>
      <c r="AY54" s="110">
        <v>10</v>
      </c>
      <c r="AZ54" s="595"/>
      <c r="BA54" s="605">
        <v>19.350000000000001</v>
      </c>
      <c r="BB54" s="112">
        <v>74.02</v>
      </c>
      <c r="BC54" s="112" t="s">
        <v>430</v>
      </c>
      <c r="BD54" s="112" t="s">
        <v>430</v>
      </c>
      <c r="BE54" s="278" t="s">
        <v>430</v>
      </c>
      <c r="BF54" s="278">
        <v>6.63</v>
      </c>
      <c r="BG54" s="113"/>
      <c r="BH54" s="606">
        <v>6.63</v>
      </c>
      <c r="BI54" s="112">
        <v>9.57</v>
      </c>
      <c r="BJ54" s="112" t="s">
        <v>430</v>
      </c>
      <c r="BK54" s="112">
        <v>64.45</v>
      </c>
      <c r="BL54" s="112" t="s">
        <v>430</v>
      </c>
      <c r="BM54" s="278">
        <v>19.350000000000001</v>
      </c>
      <c r="BN54" s="607" t="s">
        <v>430</v>
      </c>
      <c r="BO54" s="607" t="s">
        <v>430</v>
      </c>
      <c r="BP54" s="607" t="s">
        <v>430</v>
      </c>
      <c r="BQ54" s="607" t="s">
        <v>430</v>
      </c>
      <c r="BR54" s="147"/>
      <c r="BS54" s="109">
        <v>6.8276351493172402</v>
      </c>
      <c r="BT54" s="119">
        <v>15.0320582584968</v>
      </c>
      <c r="BU54" s="139"/>
      <c r="BV54" s="113" t="s">
        <v>554</v>
      </c>
    </row>
    <row r="55" spans="1:74" s="107" customFormat="1" x14ac:dyDescent="0.25">
      <c r="A55" s="108" t="s">
        <v>7653</v>
      </c>
      <c r="B55" s="113"/>
      <c r="C55" s="734">
        <v>44414</v>
      </c>
      <c r="D55" s="109"/>
      <c r="E55" s="110">
        <v>55.7</v>
      </c>
      <c r="F55" s="109"/>
      <c r="G55" s="111">
        <v>1343.8525999999999</v>
      </c>
      <c r="H55" s="113"/>
      <c r="I55" s="112">
        <v>1.63</v>
      </c>
      <c r="J55" s="112">
        <v>7.57</v>
      </c>
      <c r="K55" s="112">
        <v>1.44</v>
      </c>
      <c r="L55" s="112">
        <v>1.55</v>
      </c>
      <c r="M55" s="260"/>
      <c r="N55" s="114">
        <v>19.6722</v>
      </c>
      <c r="O55" s="112">
        <v>-0.26529999999999998</v>
      </c>
      <c r="P55" s="112">
        <v>9.2630999999999997</v>
      </c>
      <c r="Q55" s="112">
        <v>22.126200000000001</v>
      </c>
      <c r="R55" s="112">
        <v>14.8032</v>
      </c>
      <c r="S55" s="112">
        <v>6.1077000000000004</v>
      </c>
      <c r="T55" s="112">
        <v>4.9634999999999998</v>
      </c>
      <c r="U55" s="119">
        <v>5.1753999999999998</v>
      </c>
      <c r="V55" s="112">
        <v>5.0498000000000003</v>
      </c>
      <c r="W55" s="112">
        <v>7.3360000000000003</v>
      </c>
      <c r="X55" s="112">
        <v>7.1444999999999999</v>
      </c>
      <c r="Y55" s="278" t="s">
        <v>430</v>
      </c>
      <c r="Z55" s="112" t="s">
        <v>430</v>
      </c>
      <c r="AA55" s="112">
        <v>7.6981999999999999</v>
      </c>
      <c r="AB55" s="112">
        <v>4.7782</v>
      </c>
      <c r="AC55" s="112">
        <v>5.0667</v>
      </c>
      <c r="AD55" s="112">
        <v>5.2240000000000002</v>
      </c>
      <c r="AE55" s="112">
        <v>19.060300000000002</v>
      </c>
      <c r="AF55" s="112">
        <v>6.2584999999999997</v>
      </c>
      <c r="AG55" s="555"/>
      <c r="AH55" s="110">
        <v>7</v>
      </c>
      <c r="AI55" s="110">
        <v>12</v>
      </c>
      <c r="AJ55" s="110">
        <v>12</v>
      </c>
      <c r="AK55" s="110">
        <v>10</v>
      </c>
      <c r="AL55" s="110">
        <v>9</v>
      </c>
      <c r="AM55" s="110">
        <v>11</v>
      </c>
      <c r="AN55" s="110">
        <v>10</v>
      </c>
      <c r="AO55" s="562">
        <v>11</v>
      </c>
      <c r="AP55" s="110">
        <v>11</v>
      </c>
      <c r="AQ55" s="110">
        <v>8</v>
      </c>
      <c r="AR55" s="110">
        <v>9</v>
      </c>
      <c r="AS55" s="110" t="s">
        <v>430</v>
      </c>
      <c r="AT55" s="110" t="s">
        <v>430</v>
      </c>
      <c r="AU55" s="110">
        <v>10</v>
      </c>
      <c r="AV55" s="110">
        <v>10</v>
      </c>
      <c r="AW55" s="110">
        <v>11</v>
      </c>
      <c r="AX55" s="110">
        <v>11</v>
      </c>
      <c r="AY55" s="110">
        <v>8</v>
      </c>
      <c r="AZ55" s="595"/>
      <c r="BA55" s="605">
        <v>3.61</v>
      </c>
      <c r="BB55" s="112">
        <v>87.13</v>
      </c>
      <c r="BC55" s="112" t="s">
        <v>430</v>
      </c>
      <c r="BD55" s="112" t="s">
        <v>430</v>
      </c>
      <c r="BE55" s="278" t="s">
        <v>430</v>
      </c>
      <c r="BF55" s="278">
        <v>9.27</v>
      </c>
      <c r="BG55" s="113"/>
      <c r="BH55" s="606">
        <v>9.27</v>
      </c>
      <c r="BI55" s="112" t="s">
        <v>430</v>
      </c>
      <c r="BJ55" s="112" t="s">
        <v>430</v>
      </c>
      <c r="BK55" s="112">
        <v>87.13</v>
      </c>
      <c r="BL55" s="112" t="s">
        <v>430</v>
      </c>
      <c r="BM55" s="278" t="s">
        <v>430</v>
      </c>
      <c r="BN55" s="607" t="s">
        <v>430</v>
      </c>
      <c r="BO55" s="607">
        <v>3.61</v>
      </c>
      <c r="BP55" s="607" t="s">
        <v>430</v>
      </c>
      <c r="BQ55" s="607" t="s">
        <v>430</v>
      </c>
      <c r="BR55" s="147"/>
      <c r="BS55" s="109">
        <v>8.6533516800000001</v>
      </c>
      <c r="BT55" s="119">
        <v>8.6434488300000005</v>
      </c>
      <c r="BU55" s="139"/>
      <c r="BV55" s="113" t="s">
        <v>554</v>
      </c>
    </row>
    <row r="56" spans="1:74" s="107" customFormat="1" x14ac:dyDescent="0.25">
      <c r="A56" s="108" t="s">
        <v>7654</v>
      </c>
      <c r="B56" s="113"/>
      <c r="C56" s="734">
        <v>41275</v>
      </c>
      <c r="D56" s="109"/>
      <c r="E56" s="857">
        <v>36.54</v>
      </c>
      <c r="F56" s="109"/>
      <c r="G56" s="111" t="s">
        <v>430</v>
      </c>
      <c r="H56" s="113"/>
      <c r="I56" s="112" t="s">
        <v>430</v>
      </c>
      <c r="J56" s="112" t="s">
        <v>430</v>
      </c>
      <c r="K56" s="112" t="s">
        <v>430</v>
      </c>
      <c r="L56" s="112" t="s">
        <v>430</v>
      </c>
      <c r="M56" s="260"/>
      <c r="N56" s="114" t="s">
        <v>430</v>
      </c>
      <c r="O56" s="112" t="s">
        <v>430</v>
      </c>
      <c r="P56" s="112" t="s">
        <v>430</v>
      </c>
      <c r="Q56" s="112" t="s">
        <v>430</v>
      </c>
      <c r="R56" s="112" t="s">
        <v>430</v>
      </c>
      <c r="S56" s="112" t="s">
        <v>430</v>
      </c>
      <c r="T56" s="112" t="s">
        <v>430</v>
      </c>
      <c r="U56" s="119" t="s">
        <v>430</v>
      </c>
      <c r="V56" s="112" t="s">
        <v>430</v>
      </c>
      <c r="W56" s="112" t="s">
        <v>430</v>
      </c>
      <c r="X56" s="112" t="s">
        <v>430</v>
      </c>
      <c r="Y56" s="278" t="s">
        <v>430</v>
      </c>
      <c r="Z56" s="112" t="s">
        <v>430</v>
      </c>
      <c r="AA56" s="112" t="s">
        <v>430</v>
      </c>
      <c r="AB56" s="112" t="s">
        <v>430</v>
      </c>
      <c r="AC56" s="112" t="s">
        <v>430</v>
      </c>
      <c r="AD56" s="112" t="s">
        <v>430</v>
      </c>
      <c r="AE56" s="112" t="s">
        <v>430</v>
      </c>
      <c r="AF56" s="112" t="s">
        <v>430</v>
      </c>
      <c r="AG56" s="555"/>
      <c r="AH56" s="110" t="s">
        <v>430</v>
      </c>
      <c r="AI56" s="110" t="s">
        <v>430</v>
      </c>
      <c r="AJ56" s="110" t="s">
        <v>430</v>
      </c>
      <c r="AK56" s="110" t="s">
        <v>430</v>
      </c>
      <c r="AL56" s="110" t="s">
        <v>430</v>
      </c>
      <c r="AM56" s="110" t="s">
        <v>430</v>
      </c>
      <c r="AN56" s="110" t="s">
        <v>430</v>
      </c>
      <c r="AO56" s="562" t="s">
        <v>430</v>
      </c>
      <c r="AP56" s="110" t="s">
        <v>430</v>
      </c>
      <c r="AQ56" s="110" t="s">
        <v>430</v>
      </c>
      <c r="AR56" s="110" t="s">
        <v>430</v>
      </c>
      <c r="AS56" s="110" t="s">
        <v>430</v>
      </c>
      <c r="AT56" s="110" t="s">
        <v>430</v>
      </c>
      <c r="AU56" s="110" t="s">
        <v>430</v>
      </c>
      <c r="AV56" s="110" t="s">
        <v>430</v>
      </c>
      <c r="AW56" s="110" t="s">
        <v>430</v>
      </c>
      <c r="AX56" s="110" t="s">
        <v>430</v>
      </c>
      <c r="AY56" s="110" t="s">
        <v>430</v>
      </c>
      <c r="AZ56" s="595"/>
      <c r="BA56" s="605" t="s">
        <v>430</v>
      </c>
      <c r="BB56" s="112" t="s">
        <v>430</v>
      </c>
      <c r="BC56" s="112" t="s">
        <v>430</v>
      </c>
      <c r="BD56" s="112" t="s">
        <v>430</v>
      </c>
      <c r="BE56" s="278" t="s">
        <v>430</v>
      </c>
      <c r="BF56" s="278" t="s">
        <v>430</v>
      </c>
      <c r="BG56" s="113"/>
      <c r="BH56" s="606" t="s">
        <v>430</v>
      </c>
      <c r="BI56" s="112" t="s">
        <v>430</v>
      </c>
      <c r="BJ56" s="112" t="s">
        <v>430</v>
      </c>
      <c r="BK56" s="112" t="s">
        <v>430</v>
      </c>
      <c r="BL56" s="112" t="s">
        <v>430</v>
      </c>
      <c r="BM56" s="278" t="s">
        <v>430</v>
      </c>
      <c r="BN56" s="607" t="s">
        <v>430</v>
      </c>
      <c r="BO56" s="607" t="s">
        <v>430</v>
      </c>
      <c r="BP56" s="607" t="s">
        <v>430</v>
      </c>
      <c r="BQ56" s="607" t="s">
        <v>430</v>
      </c>
      <c r="BR56" s="147"/>
      <c r="BS56" s="109" t="s">
        <v>430</v>
      </c>
      <c r="BT56" s="119" t="s">
        <v>430</v>
      </c>
      <c r="BU56" s="139"/>
      <c r="BV56" s="113" t="s">
        <v>554</v>
      </c>
    </row>
    <row r="57" spans="1:74" x14ac:dyDescent="0.25">
      <c r="A57" s="318" t="s">
        <v>93</v>
      </c>
      <c r="B57" s="66"/>
      <c r="C57" s="720"/>
      <c r="D57" s="43"/>
      <c r="E57" s="51"/>
      <c r="F57" s="43"/>
      <c r="G57" s="55"/>
      <c r="H57" s="66"/>
      <c r="I57" s="59"/>
      <c r="J57" s="59"/>
      <c r="K57" s="59"/>
      <c r="L57" s="59"/>
      <c r="M57" s="258"/>
      <c r="N57" s="70">
        <v>21.936</v>
      </c>
      <c r="O57" s="59">
        <v>9.8221000000000007</v>
      </c>
      <c r="P57" s="59">
        <v>15.5159</v>
      </c>
      <c r="Q57" s="59">
        <v>24.618099999999998</v>
      </c>
      <c r="R57" s="59">
        <v>15.985900000000001</v>
      </c>
      <c r="S57" s="59">
        <v>6.4763000000000002</v>
      </c>
      <c r="T57" s="59">
        <v>5.3471000000000002</v>
      </c>
      <c r="U57" s="88">
        <v>5.4783999999999997</v>
      </c>
      <c r="V57" s="59">
        <v>5.3158000000000003</v>
      </c>
      <c r="W57" s="59">
        <v>7.5742000000000003</v>
      </c>
      <c r="X57" s="59">
        <v>7.4048999999999996</v>
      </c>
      <c r="Y57" s="276">
        <v>6.9215999999999998</v>
      </c>
      <c r="Z57" s="59">
        <v>6.6904000000000003</v>
      </c>
      <c r="AA57" s="59">
        <v>8.5221</v>
      </c>
      <c r="AB57" s="59">
        <v>5.2446999999999999</v>
      </c>
      <c r="AC57" s="59">
        <v>5.4245000000000001</v>
      </c>
      <c r="AD57" s="59">
        <v>5.4377000000000004</v>
      </c>
      <c r="AE57" s="59">
        <v>19.954699999999999</v>
      </c>
      <c r="AF57" s="59">
        <v>6.9436999999999998</v>
      </c>
      <c r="AG57" s="553"/>
      <c r="AH57" s="51">
        <v>12</v>
      </c>
      <c r="AI57" s="51">
        <v>12</v>
      </c>
      <c r="AJ57" s="51">
        <v>12</v>
      </c>
      <c r="AK57" s="51">
        <v>12</v>
      </c>
      <c r="AL57" s="51">
        <v>12</v>
      </c>
      <c r="AM57" s="51">
        <v>12</v>
      </c>
      <c r="AN57" s="51">
        <v>11</v>
      </c>
      <c r="AO57" s="560">
        <v>11</v>
      </c>
      <c r="AP57" s="51">
        <v>11</v>
      </c>
      <c r="AQ57" s="51">
        <v>10</v>
      </c>
      <c r="AR57" s="51">
        <v>10</v>
      </c>
      <c r="AS57" s="51">
        <v>8</v>
      </c>
      <c r="AT57" s="51">
        <v>5</v>
      </c>
      <c r="AU57" s="51">
        <v>12</v>
      </c>
      <c r="AV57" s="51">
        <v>11</v>
      </c>
      <c r="AW57" s="51">
        <v>11</v>
      </c>
      <c r="AX57" s="51">
        <v>11</v>
      </c>
      <c r="AY57" s="51">
        <v>12</v>
      </c>
      <c r="AZ57" s="579"/>
      <c r="BA57" s="577"/>
      <c r="BB57" s="59"/>
      <c r="BC57" s="59"/>
      <c r="BD57" s="59"/>
      <c r="BE57" s="276"/>
      <c r="BF57" s="276"/>
      <c r="BG57" s="66"/>
      <c r="BH57" s="586"/>
      <c r="BI57" s="59"/>
      <c r="BJ57" s="59"/>
      <c r="BK57" s="59"/>
      <c r="BL57" s="59"/>
      <c r="BM57" s="276"/>
      <c r="BN57" s="587"/>
      <c r="BO57" s="587"/>
      <c r="BP57" s="587"/>
      <c r="BQ57" s="587"/>
      <c r="BR57" s="148"/>
      <c r="BS57" s="43"/>
      <c r="BT57" s="88"/>
      <c r="BU57" s="34"/>
      <c r="BV57" s="66"/>
    </row>
    <row r="58" spans="1:74" x14ac:dyDescent="0.25">
      <c r="A58" s="320" t="s">
        <v>94</v>
      </c>
      <c r="B58" s="67"/>
      <c r="C58" s="721"/>
      <c r="D58" s="44"/>
      <c r="E58" s="52"/>
      <c r="F58" s="44"/>
      <c r="G58" s="56"/>
      <c r="H58" s="67"/>
      <c r="I58" s="60"/>
      <c r="J58" s="60"/>
      <c r="K58" s="60"/>
      <c r="L58" s="60"/>
      <c r="M58" s="259"/>
      <c r="N58" s="71">
        <v>34.733800000000002</v>
      </c>
      <c r="O58" s="60">
        <v>23.273399999999999</v>
      </c>
      <c r="P58" s="60">
        <v>20.551300000000001</v>
      </c>
      <c r="Q58" s="60">
        <v>32.563299999999998</v>
      </c>
      <c r="R58" s="60">
        <v>20.423999999999999</v>
      </c>
      <c r="S58" s="60">
        <v>7.8139000000000003</v>
      </c>
      <c r="T58" s="60">
        <v>6.3391000000000002</v>
      </c>
      <c r="U58" s="89">
        <v>6.1844000000000001</v>
      </c>
      <c r="V58" s="60">
        <v>6.0949999999999998</v>
      </c>
      <c r="W58" s="60">
        <v>8.0675000000000008</v>
      </c>
      <c r="X58" s="60">
        <v>7.82</v>
      </c>
      <c r="Y58" s="277">
        <v>10.682</v>
      </c>
      <c r="Z58" s="60">
        <v>7.4477000000000002</v>
      </c>
      <c r="AA58" s="60">
        <v>10.5379</v>
      </c>
      <c r="AB58" s="60">
        <v>6.3151000000000002</v>
      </c>
      <c r="AC58" s="60">
        <v>6.1928000000000001</v>
      </c>
      <c r="AD58" s="60">
        <v>6.1417000000000002</v>
      </c>
      <c r="AE58" s="60">
        <v>25.591100000000001</v>
      </c>
      <c r="AF58" s="60">
        <v>7.9150999999999998</v>
      </c>
      <c r="AG58" s="554"/>
      <c r="AH58" s="52"/>
      <c r="AI58" s="52"/>
      <c r="AJ58" s="52"/>
      <c r="AK58" s="52"/>
      <c r="AL58" s="52"/>
      <c r="AM58" s="52"/>
      <c r="AN58" s="52"/>
      <c r="AO58" s="561"/>
      <c r="AP58" s="52"/>
      <c r="AQ58" s="52"/>
      <c r="AR58" s="52"/>
      <c r="AS58" s="52"/>
      <c r="AT58" s="52"/>
      <c r="AU58" s="52"/>
      <c r="AV58" s="52"/>
      <c r="AW58" s="52"/>
      <c r="AX58" s="52"/>
      <c r="AY58" s="52"/>
      <c r="AZ58" s="580"/>
      <c r="BA58" s="551"/>
      <c r="BB58" s="60"/>
      <c r="BC58" s="60"/>
      <c r="BD58" s="60"/>
      <c r="BE58" s="277"/>
      <c r="BF58" s="277"/>
      <c r="BG58" s="67"/>
      <c r="BH58" s="588"/>
      <c r="BI58" s="60"/>
      <c r="BJ58" s="60"/>
      <c r="BK58" s="60"/>
      <c r="BL58" s="60"/>
      <c r="BM58" s="277"/>
      <c r="BN58" s="589"/>
      <c r="BO58" s="589"/>
      <c r="BP58" s="589"/>
      <c r="BQ58" s="589"/>
      <c r="BR58" s="146"/>
      <c r="BS58" s="44"/>
      <c r="BT58" s="89"/>
      <c r="BU58" s="26"/>
      <c r="BV58" s="67"/>
    </row>
    <row r="59" spans="1:74" x14ac:dyDescent="0.25">
      <c r="A59" s="320" t="s">
        <v>95</v>
      </c>
      <c r="B59" s="67"/>
      <c r="C59" s="721"/>
      <c r="D59" s="44"/>
      <c r="E59" s="52"/>
      <c r="F59" s="44"/>
      <c r="G59" s="56"/>
      <c r="H59" s="67"/>
      <c r="I59" s="60"/>
      <c r="J59" s="60"/>
      <c r="K59" s="60"/>
      <c r="L59" s="60"/>
      <c r="M59" s="259"/>
      <c r="N59" s="71">
        <v>9.0029000000000003</v>
      </c>
      <c r="O59" s="60">
        <v>-0.26529999999999998</v>
      </c>
      <c r="P59" s="60">
        <v>9.2630999999999997</v>
      </c>
      <c r="Q59" s="60">
        <v>18.449100000000001</v>
      </c>
      <c r="R59" s="60">
        <v>10.9095</v>
      </c>
      <c r="S59" s="60">
        <v>5.6166</v>
      </c>
      <c r="T59" s="60">
        <v>4.9574999999999996</v>
      </c>
      <c r="U59" s="89">
        <v>5.1753999999999998</v>
      </c>
      <c r="V59" s="60">
        <v>5.0498000000000003</v>
      </c>
      <c r="W59" s="60">
        <v>7.0944000000000003</v>
      </c>
      <c r="X59" s="60">
        <v>7.0308000000000002</v>
      </c>
      <c r="Y59" s="277">
        <v>6.0046999999999997</v>
      </c>
      <c r="Z59" s="60">
        <v>5.9657</v>
      </c>
      <c r="AA59" s="60">
        <v>7.3597999999999999</v>
      </c>
      <c r="AB59" s="60">
        <v>4.7618999999999998</v>
      </c>
      <c r="AC59" s="60">
        <v>5.0667</v>
      </c>
      <c r="AD59" s="60">
        <v>5.2240000000000002</v>
      </c>
      <c r="AE59" s="60">
        <v>15.5307</v>
      </c>
      <c r="AF59" s="60">
        <v>5.7830000000000004</v>
      </c>
      <c r="AG59" s="554"/>
      <c r="AH59" s="52"/>
      <c r="AI59" s="52"/>
      <c r="AJ59" s="52"/>
      <c r="AK59" s="52"/>
      <c r="AL59" s="52"/>
      <c r="AM59" s="52"/>
      <c r="AN59" s="52"/>
      <c r="AO59" s="561"/>
      <c r="AP59" s="52"/>
      <c r="AQ59" s="52"/>
      <c r="AR59" s="52"/>
      <c r="AS59" s="52"/>
      <c r="AT59" s="52"/>
      <c r="AU59" s="52"/>
      <c r="AV59" s="52"/>
      <c r="AW59" s="52"/>
      <c r="AX59" s="52"/>
      <c r="AY59" s="52"/>
      <c r="AZ59" s="580"/>
      <c r="BA59" s="551"/>
      <c r="BB59" s="60"/>
      <c r="BC59" s="60"/>
      <c r="BD59" s="60"/>
      <c r="BE59" s="277"/>
      <c r="BF59" s="277"/>
      <c r="BG59" s="67"/>
      <c r="BH59" s="588"/>
      <c r="BI59" s="60"/>
      <c r="BJ59" s="60"/>
      <c r="BK59" s="60"/>
      <c r="BL59" s="60"/>
      <c r="BM59" s="277"/>
      <c r="BN59" s="589"/>
      <c r="BO59" s="589"/>
      <c r="BP59" s="589"/>
      <c r="BQ59" s="589"/>
      <c r="BR59" s="146"/>
      <c r="BS59" s="44"/>
      <c r="BT59" s="89"/>
      <c r="BU59" s="26"/>
      <c r="BV59" s="67"/>
    </row>
    <row r="60" spans="1:74" x14ac:dyDescent="0.25">
      <c r="A60" s="321" t="s">
        <v>96</v>
      </c>
      <c r="B60" s="68"/>
      <c r="C60" s="722"/>
      <c r="D60" s="45"/>
      <c r="E60" s="53"/>
      <c r="F60" s="45"/>
      <c r="G60" s="57"/>
      <c r="H60" s="68"/>
      <c r="I60" s="61"/>
      <c r="J60" s="61"/>
      <c r="K60" s="61"/>
      <c r="L60" s="61"/>
      <c r="M60" s="262"/>
      <c r="N60" s="72">
        <v>19.718900000000001</v>
      </c>
      <c r="O60" s="61">
        <v>8.3205500000000008</v>
      </c>
      <c r="P60" s="61">
        <v>15.9869</v>
      </c>
      <c r="Q60" s="61">
        <v>24.043800000000001</v>
      </c>
      <c r="R60" s="61">
        <v>15.6936</v>
      </c>
      <c r="S60" s="61">
        <v>6.27475</v>
      </c>
      <c r="T60" s="61">
        <v>5.2245999999999997</v>
      </c>
      <c r="U60" s="90">
        <v>5.3398000000000003</v>
      </c>
      <c r="V60" s="61">
        <v>5.1764999999999999</v>
      </c>
      <c r="W60" s="61">
        <v>7.5480999999999998</v>
      </c>
      <c r="X60" s="61">
        <v>7.4566999999999997</v>
      </c>
      <c r="Y60" s="279">
        <v>6.4796500000000004</v>
      </c>
      <c r="Z60" s="61">
        <v>6.6957000000000004</v>
      </c>
      <c r="AA60" s="61">
        <v>8.3658000000000001</v>
      </c>
      <c r="AB60" s="61">
        <v>5.1326000000000001</v>
      </c>
      <c r="AC60" s="61">
        <v>5.2811000000000003</v>
      </c>
      <c r="AD60" s="61">
        <v>5.2908999999999997</v>
      </c>
      <c r="AE60" s="61">
        <v>19.522500000000001</v>
      </c>
      <c r="AF60" s="61">
        <v>7.0298999999999996</v>
      </c>
      <c r="AG60" s="556"/>
      <c r="AH60" s="53"/>
      <c r="AI60" s="53"/>
      <c r="AJ60" s="53"/>
      <c r="AK60" s="53"/>
      <c r="AL60" s="53"/>
      <c r="AM60" s="53"/>
      <c r="AN60" s="53"/>
      <c r="AO60" s="563"/>
      <c r="AP60" s="53"/>
      <c r="AQ60" s="53"/>
      <c r="AR60" s="53"/>
      <c r="AS60" s="53"/>
      <c r="AT60" s="53"/>
      <c r="AU60" s="53"/>
      <c r="AV60" s="53"/>
      <c r="AW60" s="53"/>
      <c r="AX60" s="53"/>
      <c r="AY60" s="53"/>
      <c r="AZ60" s="581"/>
      <c r="BA60" s="578"/>
      <c r="BB60" s="61"/>
      <c r="BC60" s="61"/>
      <c r="BD60" s="61"/>
      <c r="BE60" s="279"/>
      <c r="BF60" s="279"/>
      <c r="BG60" s="68"/>
      <c r="BH60" s="590"/>
      <c r="BI60" s="61"/>
      <c r="BJ60" s="61"/>
      <c r="BK60" s="61"/>
      <c r="BL60" s="61"/>
      <c r="BM60" s="279"/>
      <c r="BN60" s="591"/>
      <c r="BO60" s="591"/>
      <c r="BP60" s="591"/>
      <c r="BQ60" s="591"/>
      <c r="BR60" s="149"/>
      <c r="BS60" s="45"/>
      <c r="BT60" s="90"/>
      <c r="BU60" s="272"/>
      <c r="BV60" s="68"/>
    </row>
    <row r="61" spans="1:74" ht="14.5" x14ac:dyDescent="0.25">
      <c r="A61" s="323" t="s">
        <v>248</v>
      </c>
      <c r="B61" s="69"/>
      <c r="C61" s="723"/>
      <c r="D61" s="46"/>
      <c r="E61" s="54"/>
      <c r="F61" s="46"/>
      <c r="G61" s="58"/>
      <c r="H61" s="69"/>
      <c r="I61" s="62"/>
      <c r="J61" s="62"/>
      <c r="K61" s="62"/>
      <c r="L61" s="62"/>
      <c r="M61" s="263"/>
      <c r="N61" s="73"/>
      <c r="O61" s="62"/>
      <c r="P61" s="62"/>
      <c r="Q61" s="62"/>
      <c r="R61" s="62"/>
      <c r="S61" s="62"/>
      <c r="T61" s="62"/>
      <c r="U61" s="91"/>
      <c r="V61" s="62"/>
      <c r="W61" s="62"/>
      <c r="X61" s="62"/>
      <c r="Y61" s="245"/>
      <c r="Z61" s="62"/>
      <c r="AA61" s="62"/>
      <c r="AB61" s="62"/>
      <c r="AC61" s="62"/>
      <c r="AD61" s="62"/>
      <c r="AE61" s="62"/>
      <c r="AF61" s="62"/>
      <c r="AG61" s="557"/>
      <c r="AH61" s="54"/>
      <c r="AI61" s="54"/>
      <c r="AJ61" s="54"/>
      <c r="AK61" s="54"/>
      <c r="AL61" s="54"/>
      <c r="AM61" s="54"/>
      <c r="AN61" s="54"/>
      <c r="AO61" s="564"/>
      <c r="AP61" s="54"/>
      <c r="AQ61" s="54"/>
      <c r="AR61" s="54"/>
      <c r="AS61" s="54"/>
      <c r="AT61" s="54"/>
      <c r="AU61" s="54"/>
      <c r="AV61" s="54"/>
      <c r="AW61" s="54"/>
      <c r="AX61" s="54"/>
      <c r="AY61" s="54"/>
      <c r="AZ61" s="582"/>
      <c r="BA61" s="280"/>
      <c r="BB61" s="62"/>
      <c r="BC61" s="62"/>
      <c r="BD61" s="62"/>
      <c r="BE61" s="245"/>
      <c r="BF61" s="245"/>
      <c r="BG61" s="69"/>
      <c r="BH61" s="585"/>
      <c r="BI61" s="62"/>
      <c r="BJ61" s="62"/>
      <c r="BK61" s="62"/>
      <c r="BL61" s="62"/>
      <c r="BM61" s="245"/>
      <c r="BN61" s="592"/>
      <c r="BO61" s="592"/>
      <c r="BP61" s="592"/>
      <c r="BQ61" s="592"/>
      <c r="BR61" s="150"/>
      <c r="BS61" s="46"/>
      <c r="BT61" s="91"/>
      <c r="BU61" s="41"/>
      <c r="BV61" s="69"/>
    </row>
    <row r="62" spans="1:74" s="107" customFormat="1" x14ac:dyDescent="0.25">
      <c r="A62" s="108" t="s">
        <v>7655</v>
      </c>
      <c r="B62" s="113"/>
      <c r="C62" s="734">
        <v>43178</v>
      </c>
      <c r="D62" s="109"/>
      <c r="E62" s="110">
        <v>541.60299999999995</v>
      </c>
      <c r="F62" s="109"/>
      <c r="G62" s="111">
        <v>16.458100000000002</v>
      </c>
      <c r="H62" s="113"/>
      <c r="I62" s="112">
        <v>5.18</v>
      </c>
      <c r="J62" s="112">
        <v>7.89</v>
      </c>
      <c r="K62" s="112">
        <v>2.66</v>
      </c>
      <c r="L62" s="112">
        <v>2.81</v>
      </c>
      <c r="M62" s="260"/>
      <c r="N62" s="114">
        <v>33.296599999999998</v>
      </c>
      <c r="O62" s="112">
        <v>14.803000000000001</v>
      </c>
      <c r="P62" s="112">
        <v>19.685300000000002</v>
      </c>
      <c r="Q62" s="112">
        <v>25.9177</v>
      </c>
      <c r="R62" s="112">
        <v>17.667000000000002</v>
      </c>
      <c r="S62" s="112">
        <v>4.7323000000000004</v>
      </c>
      <c r="T62" s="112">
        <v>4.0667</v>
      </c>
      <c r="U62" s="119">
        <v>4.4046000000000003</v>
      </c>
      <c r="V62" s="112">
        <v>4.2483000000000004</v>
      </c>
      <c r="W62" s="112">
        <v>6.6357999999999997</v>
      </c>
      <c r="X62" s="112">
        <v>6.5445000000000002</v>
      </c>
      <c r="Y62" s="278">
        <v>5.5749000000000004</v>
      </c>
      <c r="Z62" s="112" t="s">
        <v>430</v>
      </c>
      <c r="AA62" s="112">
        <v>7.3030999999999997</v>
      </c>
      <c r="AB62" s="112">
        <v>3.8725000000000001</v>
      </c>
      <c r="AC62" s="112">
        <v>4.3156999999999996</v>
      </c>
      <c r="AD62" s="112">
        <v>4.3906999999999998</v>
      </c>
      <c r="AE62" s="112">
        <v>21.0991</v>
      </c>
      <c r="AF62" s="112">
        <v>6.2214999999999998</v>
      </c>
      <c r="AG62" s="555"/>
      <c r="AH62" s="110">
        <v>1</v>
      </c>
      <c r="AI62" s="110">
        <v>1</v>
      </c>
      <c r="AJ62" s="110">
        <v>1</v>
      </c>
      <c r="AK62" s="110">
        <v>4</v>
      </c>
      <c r="AL62" s="110">
        <v>3</v>
      </c>
      <c r="AM62" s="110">
        <v>11</v>
      </c>
      <c r="AN62" s="110">
        <v>11</v>
      </c>
      <c r="AO62" s="562">
        <v>11</v>
      </c>
      <c r="AP62" s="110">
        <v>11</v>
      </c>
      <c r="AQ62" s="110">
        <v>7</v>
      </c>
      <c r="AR62" s="110">
        <v>7</v>
      </c>
      <c r="AS62" s="110">
        <v>5</v>
      </c>
      <c r="AT62" s="110" t="s">
        <v>430</v>
      </c>
      <c r="AU62" s="110">
        <v>8</v>
      </c>
      <c r="AV62" s="110">
        <v>11</v>
      </c>
      <c r="AW62" s="110">
        <v>11</v>
      </c>
      <c r="AX62" s="110">
        <v>11</v>
      </c>
      <c r="AY62" s="110">
        <v>4</v>
      </c>
      <c r="AZ62" s="595"/>
      <c r="BA62" s="605">
        <v>11.11</v>
      </c>
      <c r="BB62" s="112">
        <v>72.06</v>
      </c>
      <c r="BC62" s="112">
        <v>13.51</v>
      </c>
      <c r="BD62" s="112">
        <v>0.91</v>
      </c>
      <c r="BE62" s="278" t="s">
        <v>430</v>
      </c>
      <c r="BF62" s="278">
        <v>2.4</v>
      </c>
      <c r="BG62" s="113"/>
      <c r="BH62" s="606">
        <v>2.4</v>
      </c>
      <c r="BI62" s="112">
        <v>13.24</v>
      </c>
      <c r="BJ62" s="112" t="s">
        <v>430</v>
      </c>
      <c r="BK62" s="112">
        <v>73.25</v>
      </c>
      <c r="BL62" s="112" t="s">
        <v>430</v>
      </c>
      <c r="BM62" s="278">
        <v>11.11</v>
      </c>
      <c r="BN62" s="607" t="s">
        <v>430</v>
      </c>
      <c r="BO62" s="607" t="s">
        <v>430</v>
      </c>
      <c r="BP62" s="607" t="s">
        <v>430</v>
      </c>
      <c r="BQ62" s="607" t="s">
        <v>430</v>
      </c>
      <c r="BR62" s="147"/>
      <c r="BS62" s="109" t="s">
        <v>430</v>
      </c>
      <c r="BT62" s="119">
        <v>16.020940783591598</v>
      </c>
      <c r="BU62" s="139"/>
      <c r="BV62" s="113" t="s">
        <v>554</v>
      </c>
    </row>
    <row r="63" spans="1:74" s="107" customFormat="1" x14ac:dyDescent="0.25">
      <c r="A63" s="108" t="s">
        <v>7656</v>
      </c>
      <c r="B63" s="113"/>
      <c r="C63" s="734">
        <v>40658</v>
      </c>
      <c r="D63" s="109"/>
      <c r="E63" s="110">
        <v>293.46199999999999</v>
      </c>
      <c r="F63" s="109"/>
      <c r="G63" s="111">
        <v>26.594200000000001</v>
      </c>
      <c r="H63" s="113"/>
      <c r="I63" s="112">
        <v>1.5</v>
      </c>
      <c r="J63" s="112">
        <v>7.4</v>
      </c>
      <c r="K63" s="112">
        <v>1.29</v>
      </c>
      <c r="L63" s="112">
        <v>1.37</v>
      </c>
      <c r="M63" s="260"/>
      <c r="N63" s="114">
        <v>17.5762</v>
      </c>
      <c r="O63" s="112">
        <v>6.8205</v>
      </c>
      <c r="P63" s="112">
        <v>12.9924</v>
      </c>
      <c r="Q63" s="112">
        <v>17.826000000000001</v>
      </c>
      <c r="R63" s="112">
        <v>11.7331</v>
      </c>
      <c r="S63" s="112">
        <v>5.524</v>
      </c>
      <c r="T63" s="112">
        <v>4.5682999999999998</v>
      </c>
      <c r="U63" s="119">
        <v>4.6685999999999996</v>
      </c>
      <c r="V63" s="112">
        <v>4.5037000000000003</v>
      </c>
      <c r="W63" s="112">
        <v>6.4298999999999999</v>
      </c>
      <c r="X63" s="112">
        <v>6.3753000000000002</v>
      </c>
      <c r="Y63" s="278">
        <v>5.3611000000000004</v>
      </c>
      <c r="Z63" s="112">
        <v>6.3567999999999998</v>
      </c>
      <c r="AA63" s="112">
        <v>7.0769000000000002</v>
      </c>
      <c r="AB63" s="112">
        <v>4.5</v>
      </c>
      <c r="AC63" s="112">
        <v>4.5960000000000001</v>
      </c>
      <c r="AD63" s="112">
        <v>4.6207000000000003</v>
      </c>
      <c r="AE63" s="112">
        <v>14.9023</v>
      </c>
      <c r="AF63" s="112">
        <v>6.6650999999999998</v>
      </c>
      <c r="AG63" s="555"/>
      <c r="AH63" s="110">
        <v>7</v>
      </c>
      <c r="AI63" s="110">
        <v>8</v>
      </c>
      <c r="AJ63" s="110">
        <v>8</v>
      </c>
      <c r="AK63" s="110">
        <v>11</v>
      </c>
      <c r="AL63" s="110">
        <v>11</v>
      </c>
      <c r="AM63" s="110">
        <v>9</v>
      </c>
      <c r="AN63" s="110">
        <v>6</v>
      </c>
      <c r="AO63" s="562">
        <v>7</v>
      </c>
      <c r="AP63" s="110">
        <v>7</v>
      </c>
      <c r="AQ63" s="110">
        <v>10</v>
      </c>
      <c r="AR63" s="110">
        <v>8</v>
      </c>
      <c r="AS63" s="110">
        <v>6</v>
      </c>
      <c r="AT63" s="110">
        <v>2</v>
      </c>
      <c r="AU63" s="110">
        <v>11</v>
      </c>
      <c r="AV63" s="110">
        <v>6</v>
      </c>
      <c r="AW63" s="110">
        <v>7</v>
      </c>
      <c r="AX63" s="110">
        <v>8</v>
      </c>
      <c r="AY63" s="110">
        <v>11</v>
      </c>
      <c r="AZ63" s="595"/>
      <c r="BA63" s="605">
        <v>9.7899999999999991</v>
      </c>
      <c r="BB63" s="112">
        <v>82.09</v>
      </c>
      <c r="BC63" s="112" t="s">
        <v>430</v>
      </c>
      <c r="BD63" s="112" t="s">
        <v>430</v>
      </c>
      <c r="BE63" s="278" t="s">
        <v>430</v>
      </c>
      <c r="BF63" s="278">
        <v>8.11</v>
      </c>
      <c r="BG63" s="113"/>
      <c r="BH63" s="606">
        <v>8.11</v>
      </c>
      <c r="BI63" s="112">
        <v>16.68</v>
      </c>
      <c r="BJ63" s="112" t="s">
        <v>430</v>
      </c>
      <c r="BK63" s="112">
        <v>65.41</v>
      </c>
      <c r="BL63" s="112" t="s">
        <v>430</v>
      </c>
      <c r="BM63" s="278">
        <v>9.1300000000000008</v>
      </c>
      <c r="BN63" s="607" t="s">
        <v>430</v>
      </c>
      <c r="BO63" s="607">
        <v>0.67</v>
      </c>
      <c r="BP63" s="607" t="s">
        <v>430</v>
      </c>
      <c r="BQ63" s="607" t="s">
        <v>430</v>
      </c>
      <c r="BR63" s="147"/>
      <c r="BS63" s="109" t="s">
        <v>430</v>
      </c>
      <c r="BT63" s="119">
        <v>16.699038376660202</v>
      </c>
      <c r="BU63" s="139"/>
      <c r="BV63" s="113" t="s">
        <v>554</v>
      </c>
    </row>
    <row r="64" spans="1:74" s="107" customFormat="1" x14ac:dyDescent="0.25">
      <c r="A64" s="108" t="s">
        <v>7657</v>
      </c>
      <c r="B64" s="113"/>
      <c r="C64" s="734">
        <v>39801</v>
      </c>
      <c r="D64" s="109"/>
      <c r="E64" s="110">
        <v>266.23</v>
      </c>
      <c r="F64" s="109"/>
      <c r="G64" s="111">
        <v>28.057600000000001</v>
      </c>
      <c r="H64" s="113"/>
      <c r="I64" s="112">
        <v>3.04</v>
      </c>
      <c r="J64" s="112">
        <v>7.26</v>
      </c>
      <c r="K64" s="112">
        <v>2.36</v>
      </c>
      <c r="L64" s="112">
        <v>2.4900000000000002</v>
      </c>
      <c r="M64" s="260"/>
      <c r="N64" s="114">
        <v>19.003</v>
      </c>
      <c r="O64" s="112">
        <v>10.4161</v>
      </c>
      <c r="P64" s="112">
        <v>15.321099999999999</v>
      </c>
      <c r="Q64" s="112">
        <v>23.268899999999999</v>
      </c>
      <c r="R64" s="112">
        <v>16.467300000000002</v>
      </c>
      <c r="S64" s="112">
        <v>5.5909000000000004</v>
      </c>
      <c r="T64" s="112">
        <v>4.6296999999999997</v>
      </c>
      <c r="U64" s="119">
        <v>4.7152000000000003</v>
      </c>
      <c r="V64" s="112">
        <v>4.7156000000000002</v>
      </c>
      <c r="W64" s="112">
        <v>7.4646999999999997</v>
      </c>
      <c r="X64" s="112">
        <v>6.9786000000000001</v>
      </c>
      <c r="Y64" s="278">
        <v>10.164099999999999</v>
      </c>
      <c r="Z64" s="112">
        <v>5.3712</v>
      </c>
      <c r="AA64" s="112">
        <v>7.9736000000000002</v>
      </c>
      <c r="AB64" s="112">
        <v>4.5011000000000001</v>
      </c>
      <c r="AC64" s="112">
        <v>4.7351000000000001</v>
      </c>
      <c r="AD64" s="112">
        <v>4.8331</v>
      </c>
      <c r="AE64" s="112">
        <v>18.814299999999999</v>
      </c>
      <c r="AF64" s="112">
        <v>6.0701000000000001</v>
      </c>
      <c r="AG64" s="555"/>
      <c r="AH64" s="110">
        <v>6</v>
      </c>
      <c r="AI64" s="110">
        <v>4</v>
      </c>
      <c r="AJ64" s="110">
        <v>5</v>
      </c>
      <c r="AK64" s="110">
        <v>7</v>
      </c>
      <c r="AL64" s="110">
        <v>5</v>
      </c>
      <c r="AM64" s="110">
        <v>8</v>
      </c>
      <c r="AN64" s="110">
        <v>5</v>
      </c>
      <c r="AO64" s="562">
        <v>5</v>
      </c>
      <c r="AP64" s="110">
        <v>4</v>
      </c>
      <c r="AQ64" s="110">
        <v>1</v>
      </c>
      <c r="AR64" s="110">
        <v>1</v>
      </c>
      <c r="AS64" s="110">
        <v>1</v>
      </c>
      <c r="AT64" s="110">
        <v>5</v>
      </c>
      <c r="AU64" s="110">
        <v>4</v>
      </c>
      <c r="AV64" s="110">
        <v>5</v>
      </c>
      <c r="AW64" s="110">
        <v>5</v>
      </c>
      <c r="AX64" s="110">
        <v>4</v>
      </c>
      <c r="AY64" s="110">
        <v>6</v>
      </c>
      <c r="AZ64" s="595"/>
      <c r="BA64" s="605">
        <v>19.55</v>
      </c>
      <c r="BB64" s="112">
        <v>48.88</v>
      </c>
      <c r="BC64" s="112">
        <v>13.8</v>
      </c>
      <c r="BD64" s="112">
        <v>4.8499999999999996</v>
      </c>
      <c r="BE64" s="278" t="s">
        <v>430</v>
      </c>
      <c r="BF64" s="278">
        <v>12.92</v>
      </c>
      <c r="BG64" s="113"/>
      <c r="BH64" s="606">
        <v>12.92</v>
      </c>
      <c r="BI64" s="112">
        <v>10.02</v>
      </c>
      <c r="BJ64" s="112">
        <v>5.3</v>
      </c>
      <c r="BK64" s="112">
        <v>52.21</v>
      </c>
      <c r="BL64" s="112" t="s">
        <v>430</v>
      </c>
      <c r="BM64" s="278">
        <v>18.86</v>
      </c>
      <c r="BN64" s="607" t="s">
        <v>430</v>
      </c>
      <c r="BO64" s="607">
        <v>0.69</v>
      </c>
      <c r="BP64" s="607" t="s">
        <v>430</v>
      </c>
      <c r="BQ64" s="607" t="s">
        <v>430</v>
      </c>
      <c r="BR64" s="147"/>
      <c r="BS64" s="109">
        <v>10.9383460010938</v>
      </c>
      <c r="BT64" s="119">
        <v>9.3224164809322403</v>
      </c>
      <c r="BU64" s="139"/>
      <c r="BV64" s="113" t="s">
        <v>554</v>
      </c>
    </row>
    <row r="65" spans="1:74" s="107" customFormat="1" x14ac:dyDescent="0.25">
      <c r="A65" s="108" t="s">
        <v>7658</v>
      </c>
      <c r="B65" s="113"/>
      <c r="C65" s="734">
        <v>40359</v>
      </c>
      <c r="D65" s="109"/>
      <c r="E65" s="110">
        <v>260.02</v>
      </c>
      <c r="F65" s="109"/>
      <c r="G65" s="111">
        <v>30.656199999999998</v>
      </c>
      <c r="H65" s="113"/>
      <c r="I65" s="112">
        <v>2.35</v>
      </c>
      <c r="J65" s="112">
        <v>7.81</v>
      </c>
      <c r="K65" s="112">
        <v>1.86</v>
      </c>
      <c r="L65" s="112">
        <v>1.97</v>
      </c>
      <c r="M65" s="260"/>
      <c r="N65" s="114">
        <v>24.7818</v>
      </c>
      <c r="O65" s="112">
        <v>4.2877999999999998</v>
      </c>
      <c r="P65" s="112">
        <v>13.1127</v>
      </c>
      <c r="Q65" s="112">
        <v>23.555700000000002</v>
      </c>
      <c r="R65" s="112">
        <v>15.2034</v>
      </c>
      <c r="S65" s="112">
        <v>5.6959999999999997</v>
      </c>
      <c r="T65" s="112">
        <v>4.4768999999999997</v>
      </c>
      <c r="U65" s="119">
        <v>4.6898</v>
      </c>
      <c r="V65" s="112">
        <v>4.4955999999999996</v>
      </c>
      <c r="W65" s="112">
        <v>6.8574999999999999</v>
      </c>
      <c r="X65" s="112">
        <v>6.7766000000000002</v>
      </c>
      <c r="Y65" s="278">
        <v>5.7927</v>
      </c>
      <c r="Z65" s="112">
        <v>6.7111000000000001</v>
      </c>
      <c r="AA65" s="112">
        <v>7.9581999999999997</v>
      </c>
      <c r="AB65" s="112">
        <v>4.3018999999999998</v>
      </c>
      <c r="AC65" s="112">
        <v>4.6615000000000002</v>
      </c>
      <c r="AD65" s="112">
        <v>4.6043000000000003</v>
      </c>
      <c r="AE65" s="112">
        <v>18.959199999999999</v>
      </c>
      <c r="AF65" s="112">
        <v>7.2628000000000004</v>
      </c>
      <c r="AG65" s="555"/>
      <c r="AH65" s="110">
        <v>4</v>
      </c>
      <c r="AI65" s="110">
        <v>10</v>
      </c>
      <c r="AJ65" s="110">
        <v>7</v>
      </c>
      <c r="AK65" s="110">
        <v>6</v>
      </c>
      <c r="AL65" s="110">
        <v>6</v>
      </c>
      <c r="AM65" s="110">
        <v>6</v>
      </c>
      <c r="AN65" s="110">
        <v>7</v>
      </c>
      <c r="AO65" s="562">
        <v>6</v>
      </c>
      <c r="AP65" s="110">
        <v>8</v>
      </c>
      <c r="AQ65" s="110">
        <v>4</v>
      </c>
      <c r="AR65" s="110">
        <v>4</v>
      </c>
      <c r="AS65" s="110">
        <v>3</v>
      </c>
      <c r="AT65" s="110">
        <v>1</v>
      </c>
      <c r="AU65" s="110">
        <v>5</v>
      </c>
      <c r="AV65" s="110">
        <v>8</v>
      </c>
      <c r="AW65" s="110">
        <v>6</v>
      </c>
      <c r="AX65" s="110">
        <v>9</v>
      </c>
      <c r="AY65" s="110">
        <v>5</v>
      </c>
      <c r="AZ65" s="595"/>
      <c r="BA65" s="605">
        <v>10.46</v>
      </c>
      <c r="BB65" s="112">
        <v>83.25</v>
      </c>
      <c r="BC65" s="112" t="s">
        <v>430</v>
      </c>
      <c r="BD65" s="112">
        <v>1.94</v>
      </c>
      <c r="BE65" s="278" t="s">
        <v>430</v>
      </c>
      <c r="BF65" s="278">
        <v>4.3499999999999996</v>
      </c>
      <c r="BG65" s="113"/>
      <c r="BH65" s="606">
        <v>4.3499999999999996</v>
      </c>
      <c r="BI65" s="112">
        <v>3.68</v>
      </c>
      <c r="BJ65" s="112" t="s">
        <v>430</v>
      </c>
      <c r="BK65" s="112">
        <v>81.510000000000005</v>
      </c>
      <c r="BL65" s="112" t="s">
        <v>430</v>
      </c>
      <c r="BM65" s="278">
        <v>10.46</v>
      </c>
      <c r="BN65" s="607" t="s">
        <v>430</v>
      </c>
      <c r="BO65" s="607" t="s">
        <v>430</v>
      </c>
      <c r="BP65" s="607" t="s">
        <v>430</v>
      </c>
      <c r="BQ65" s="607" t="s">
        <v>430</v>
      </c>
      <c r="BR65" s="147"/>
      <c r="BS65" s="109">
        <v>6.7469988506747001</v>
      </c>
      <c r="BT65" s="119">
        <v>11.5865690111587</v>
      </c>
      <c r="BU65" s="139"/>
      <c r="BV65" s="113" t="s">
        <v>554</v>
      </c>
    </row>
    <row r="66" spans="1:74" s="107" customFormat="1" x14ac:dyDescent="0.25">
      <c r="A66" s="108" t="s">
        <v>7659</v>
      </c>
      <c r="B66" s="113"/>
      <c r="C66" s="734">
        <v>37750</v>
      </c>
      <c r="D66" s="109"/>
      <c r="E66" s="110">
        <v>188.82</v>
      </c>
      <c r="F66" s="109"/>
      <c r="G66" s="111">
        <v>46.561</v>
      </c>
      <c r="H66" s="113"/>
      <c r="I66" s="112">
        <v>1.87</v>
      </c>
      <c r="J66" s="112">
        <v>7.64</v>
      </c>
      <c r="K66" s="112">
        <v>1.59</v>
      </c>
      <c r="L66" s="112">
        <v>1.68</v>
      </c>
      <c r="M66" s="260"/>
      <c r="N66" s="114">
        <v>10.3507</v>
      </c>
      <c r="O66" s="112">
        <v>5.8560999999999996</v>
      </c>
      <c r="P66" s="112">
        <v>12.6517</v>
      </c>
      <c r="Q66" s="112">
        <v>21.6692</v>
      </c>
      <c r="R66" s="112">
        <v>14.066700000000001</v>
      </c>
      <c r="S66" s="112">
        <v>5.8985000000000003</v>
      </c>
      <c r="T66" s="112">
        <v>4.9904999999999999</v>
      </c>
      <c r="U66" s="119">
        <v>5.1337000000000002</v>
      </c>
      <c r="V66" s="112">
        <v>4.8606999999999996</v>
      </c>
      <c r="W66" s="112">
        <v>7.0216000000000003</v>
      </c>
      <c r="X66" s="112">
        <v>6.8741000000000003</v>
      </c>
      <c r="Y66" s="278">
        <v>5.9905999999999997</v>
      </c>
      <c r="Z66" s="112">
        <v>5.6353</v>
      </c>
      <c r="AA66" s="112">
        <v>7.641</v>
      </c>
      <c r="AB66" s="112">
        <v>4.9013</v>
      </c>
      <c r="AC66" s="112">
        <v>5.1208</v>
      </c>
      <c r="AD66" s="112">
        <v>4.9855</v>
      </c>
      <c r="AE66" s="112">
        <v>17.958200000000001</v>
      </c>
      <c r="AF66" s="112">
        <v>6.8775000000000004</v>
      </c>
      <c r="AG66" s="555"/>
      <c r="AH66" s="110">
        <v>10</v>
      </c>
      <c r="AI66" s="110">
        <v>9</v>
      </c>
      <c r="AJ66" s="110">
        <v>10</v>
      </c>
      <c r="AK66" s="110">
        <v>9</v>
      </c>
      <c r="AL66" s="110">
        <v>10</v>
      </c>
      <c r="AM66" s="110">
        <v>5</v>
      </c>
      <c r="AN66" s="110">
        <v>3</v>
      </c>
      <c r="AO66" s="562">
        <v>2</v>
      </c>
      <c r="AP66" s="110">
        <v>2</v>
      </c>
      <c r="AQ66" s="110">
        <v>2</v>
      </c>
      <c r="AR66" s="110">
        <v>2</v>
      </c>
      <c r="AS66" s="110">
        <v>2</v>
      </c>
      <c r="AT66" s="110">
        <v>3</v>
      </c>
      <c r="AU66" s="110">
        <v>7</v>
      </c>
      <c r="AV66" s="110">
        <v>3</v>
      </c>
      <c r="AW66" s="110">
        <v>2</v>
      </c>
      <c r="AX66" s="110">
        <v>2</v>
      </c>
      <c r="AY66" s="110">
        <v>9</v>
      </c>
      <c r="AZ66" s="595"/>
      <c r="BA66" s="605">
        <v>18.64</v>
      </c>
      <c r="BB66" s="112">
        <v>62.2</v>
      </c>
      <c r="BC66" s="112">
        <v>8.0299999999999994</v>
      </c>
      <c r="BD66" s="112">
        <v>2.67</v>
      </c>
      <c r="BE66" s="278" t="s">
        <v>430</v>
      </c>
      <c r="BF66" s="278">
        <v>8.4600000000000009</v>
      </c>
      <c r="BG66" s="113"/>
      <c r="BH66" s="606">
        <v>8.4600000000000009</v>
      </c>
      <c r="BI66" s="112">
        <v>15.27</v>
      </c>
      <c r="BJ66" s="112" t="s">
        <v>430</v>
      </c>
      <c r="BK66" s="112">
        <v>57.63</v>
      </c>
      <c r="BL66" s="112" t="s">
        <v>430</v>
      </c>
      <c r="BM66" s="278">
        <v>18.64</v>
      </c>
      <c r="BN66" s="607" t="s">
        <v>430</v>
      </c>
      <c r="BO66" s="607" t="s">
        <v>430</v>
      </c>
      <c r="BP66" s="607" t="s">
        <v>430</v>
      </c>
      <c r="BQ66" s="607" t="s">
        <v>430</v>
      </c>
      <c r="BR66" s="147"/>
      <c r="BS66" s="109">
        <v>13.358704619999999</v>
      </c>
      <c r="BT66" s="119">
        <v>8.03062568</v>
      </c>
      <c r="BU66" s="139"/>
      <c r="BV66" s="113" t="s">
        <v>554</v>
      </c>
    </row>
    <row r="67" spans="1:74" s="107" customFormat="1" x14ac:dyDescent="0.25">
      <c r="A67" s="108" t="s">
        <v>7660</v>
      </c>
      <c r="B67" s="113"/>
      <c r="C67" s="734">
        <v>43497</v>
      </c>
      <c r="D67" s="109"/>
      <c r="E67" s="110">
        <v>130.91</v>
      </c>
      <c r="F67" s="109"/>
      <c r="G67" s="111">
        <v>15.2966</v>
      </c>
      <c r="H67" s="113"/>
      <c r="I67" s="112">
        <v>2.61</v>
      </c>
      <c r="J67" s="112">
        <v>7.66</v>
      </c>
      <c r="K67" s="112">
        <v>2.2599999999999998</v>
      </c>
      <c r="L67" s="112">
        <v>2.39</v>
      </c>
      <c r="M67" s="260"/>
      <c r="N67" s="114">
        <v>26.505500000000001</v>
      </c>
      <c r="O67" s="112">
        <v>7.9589999999999996</v>
      </c>
      <c r="P67" s="112">
        <v>15.2134</v>
      </c>
      <c r="Q67" s="112">
        <v>31.7776</v>
      </c>
      <c r="R67" s="112">
        <v>19.634499999999999</v>
      </c>
      <c r="S67" s="112">
        <v>6.5784000000000002</v>
      </c>
      <c r="T67" s="112">
        <v>5.0456000000000003</v>
      </c>
      <c r="U67" s="119">
        <v>5.0420999999999996</v>
      </c>
      <c r="V67" s="112">
        <v>4.6193</v>
      </c>
      <c r="W67" s="112">
        <v>6.74</v>
      </c>
      <c r="X67" s="112">
        <v>6.5640000000000001</v>
      </c>
      <c r="Y67" s="278">
        <v>5.2760999999999996</v>
      </c>
      <c r="Z67" s="112" t="s">
        <v>430</v>
      </c>
      <c r="AA67" s="112">
        <v>9.7395999999999994</v>
      </c>
      <c r="AB67" s="112">
        <v>5.0633999999999997</v>
      </c>
      <c r="AC67" s="112">
        <v>4.9576000000000002</v>
      </c>
      <c r="AD67" s="112">
        <v>4.7542</v>
      </c>
      <c r="AE67" s="112">
        <v>24.802499999999998</v>
      </c>
      <c r="AF67" s="112">
        <v>5.9278000000000004</v>
      </c>
      <c r="AG67" s="555"/>
      <c r="AH67" s="110">
        <v>3</v>
      </c>
      <c r="AI67" s="110">
        <v>5</v>
      </c>
      <c r="AJ67" s="110">
        <v>6</v>
      </c>
      <c r="AK67" s="110">
        <v>1</v>
      </c>
      <c r="AL67" s="110">
        <v>1</v>
      </c>
      <c r="AM67" s="110">
        <v>2</v>
      </c>
      <c r="AN67" s="110">
        <v>2</v>
      </c>
      <c r="AO67" s="562">
        <v>3</v>
      </c>
      <c r="AP67" s="110">
        <v>5</v>
      </c>
      <c r="AQ67" s="110">
        <v>6</v>
      </c>
      <c r="AR67" s="110">
        <v>6</v>
      </c>
      <c r="AS67" s="110">
        <v>7</v>
      </c>
      <c r="AT67" s="110" t="s">
        <v>430</v>
      </c>
      <c r="AU67" s="110">
        <v>1</v>
      </c>
      <c r="AV67" s="110">
        <v>2</v>
      </c>
      <c r="AW67" s="110">
        <v>3</v>
      </c>
      <c r="AX67" s="110">
        <v>5</v>
      </c>
      <c r="AY67" s="110">
        <v>1</v>
      </c>
      <c r="AZ67" s="595"/>
      <c r="BA67" s="605">
        <v>23.37</v>
      </c>
      <c r="BB67" s="112">
        <v>58.48</v>
      </c>
      <c r="BC67" s="112">
        <v>7.99</v>
      </c>
      <c r="BD67" s="112">
        <v>8.39</v>
      </c>
      <c r="BE67" s="278" t="s">
        <v>430</v>
      </c>
      <c r="BF67" s="278">
        <v>1.77</v>
      </c>
      <c r="BG67" s="113"/>
      <c r="BH67" s="606">
        <v>1.77</v>
      </c>
      <c r="BI67" s="112">
        <v>7.36</v>
      </c>
      <c r="BJ67" s="112" t="s">
        <v>430</v>
      </c>
      <c r="BK67" s="112">
        <v>67.489999999999995</v>
      </c>
      <c r="BL67" s="112" t="s">
        <v>430</v>
      </c>
      <c r="BM67" s="278">
        <v>23.37</v>
      </c>
      <c r="BN67" s="607" t="s">
        <v>430</v>
      </c>
      <c r="BO67" s="607" t="s">
        <v>430</v>
      </c>
      <c r="BP67" s="607" t="s">
        <v>430</v>
      </c>
      <c r="BQ67" s="607" t="s">
        <v>430</v>
      </c>
      <c r="BR67" s="147"/>
      <c r="BS67" s="109">
        <v>11.8760941923752</v>
      </c>
      <c r="BT67" s="119" t="s">
        <v>430</v>
      </c>
      <c r="BU67" s="139"/>
      <c r="BV67" s="113" t="s">
        <v>554</v>
      </c>
    </row>
    <row r="68" spans="1:74" s="107" customFormat="1" x14ac:dyDescent="0.25">
      <c r="A68" s="108" t="s">
        <v>7661</v>
      </c>
      <c r="B68" s="113"/>
      <c r="C68" s="734">
        <v>45688</v>
      </c>
      <c r="D68" s="109"/>
      <c r="E68" s="110">
        <v>100.26300000000001</v>
      </c>
      <c r="F68" s="109"/>
      <c r="G68" s="111">
        <v>10.904400000000001</v>
      </c>
      <c r="H68" s="113"/>
      <c r="I68" s="112">
        <v>2.0499999999999998</v>
      </c>
      <c r="J68" s="112">
        <v>7.58</v>
      </c>
      <c r="K68" s="112">
        <v>1.73</v>
      </c>
      <c r="L68" s="112">
        <v>1.85</v>
      </c>
      <c r="M68" s="260"/>
      <c r="N68" s="114">
        <v>30.485600000000002</v>
      </c>
      <c r="O68" s="112">
        <v>10.720700000000001</v>
      </c>
      <c r="P68" s="112">
        <v>17.849299999999999</v>
      </c>
      <c r="Q68" s="112">
        <v>27.349</v>
      </c>
      <c r="R68" s="112">
        <v>17.277799999999999</v>
      </c>
      <c r="S68" s="112">
        <v>6.2644000000000002</v>
      </c>
      <c r="T68" s="112">
        <v>4.9546000000000001</v>
      </c>
      <c r="U68" s="119">
        <v>4.9459999999999997</v>
      </c>
      <c r="V68" s="112">
        <v>4.7704000000000004</v>
      </c>
      <c r="W68" s="112" t="s">
        <v>430</v>
      </c>
      <c r="X68" s="112" t="s">
        <v>430</v>
      </c>
      <c r="Y68" s="278" t="s">
        <v>430</v>
      </c>
      <c r="Z68" s="112" t="s">
        <v>430</v>
      </c>
      <c r="AA68" s="112">
        <v>8.4521999999999995</v>
      </c>
      <c r="AB68" s="112">
        <v>4.8895</v>
      </c>
      <c r="AC68" s="112">
        <v>4.9420999999999999</v>
      </c>
      <c r="AD68" s="112">
        <v>4.9066000000000001</v>
      </c>
      <c r="AE68" s="112">
        <v>22.208400000000001</v>
      </c>
      <c r="AF68" s="112">
        <v>6.4843000000000002</v>
      </c>
      <c r="AG68" s="555"/>
      <c r="AH68" s="110">
        <v>2</v>
      </c>
      <c r="AI68" s="110">
        <v>3</v>
      </c>
      <c r="AJ68" s="110">
        <v>2</v>
      </c>
      <c r="AK68" s="110">
        <v>3</v>
      </c>
      <c r="AL68" s="110">
        <v>4</v>
      </c>
      <c r="AM68" s="110">
        <v>3</v>
      </c>
      <c r="AN68" s="110">
        <v>4</v>
      </c>
      <c r="AO68" s="562">
        <v>4</v>
      </c>
      <c r="AP68" s="110">
        <v>3</v>
      </c>
      <c r="AQ68" s="110" t="s">
        <v>430</v>
      </c>
      <c r="AR68" s="110" t="s">
        <v>430</v>
      </c>
      <c r="AS68" s="110" t="s">
        <v>430</v>
      </c>
      <c r="AT68" s="110" t="s">
        <v>430</v>
      </c>
      <c r="AU68" s="110">
        <v>3</v>
      </c>
      <c r="AV68" s="110">
        <v>4</v>
      </c>
      <c r="AW68" s="110">
        <v>4</v>
      </c>
      <c r="AX68" s="110">
        <v>3</v>
      </c>
      <c r="AY68" s="110">
        <v>3</v>
      </c>
      <c r="AZ68" s="595"/>
      <c r="BA68" s="605">
        <v>8.9499999999999993</v>
      </c>
      <c r="BB68" s="112">
        <v>81.069999999999993</v>
      </c>
      <c r="BC68" s="112" t="s">
        <v>430</v>
      </c>
      <c r="BD68" s="112" t="s">
        <v>430</v>
      </c>
      <c r="BE68" s="278" t="s">
        <v>430</v>
      </c>
      <c r="BF68" s="278">
        <v>9.98</v>
      </c>
      <c r="BG68" s="113"/>
      <c r="BH68" s="606">
        <v>9.98</v>
      </c>
      <c r="BI68" s="112">
        <v>33.549999999999997</v>
      </c>
      <c r="BJ68" s="112" t="s">
        <v>430</v>
      </c>
      <c r="BK68" s="112">
        <v>47.52</v>
      </c>
      <c r="BL68" s="112" t="s">
        <v>430</v>
      </c>
      <c r="BM68" s="278">
        <v>8.9499999999999993</v>
      </c>
      <c r="BN68" s="607" t="s">
        <v>430</v>
      </c>
      <c r="BO68" s="607" t="s">
        <v>430</v>
      </c>
      <c r="BP68" s="607" t="s">
        <v>430</v>
      </c>
      <c r="BQ68" s="607" t="s">
        <v>430</v>
      </c>
      <c r="BR68" s="147"/>
      <c r="BS68" s="109" t="s">
        <v>430</v>
      </c>
      <c r="BT68" s="119" t="s">
        <v>430</v>
      </c>
      <c r="BU68" s="139"/>
      <c r="BV68" s="113" t="s">
        <v>554</v>
      </c>
    </row>
    <row r="69" spans="1:74" s="107" customFormat="1" x14ac:dyDescent="0.25">
      <c r="A69" s="108" t="s">
        <v>7662</v>
      </c>
      <c r="B69" s="113"/>
      <c r="C69" s="734">
        <v>41530</v>
      </c>
      <c r="D69" s="109"/>
      <c r="E69" s="110">
        <v>92.643900000000002</v>
      </c>
      <c r="F69" s="109"/>
      <c r="G69" s="111">
        <v>2182.7507999999998</v>
      </c>
      <c r="H69" s="113"/>
      <c r="I69" s="112">
        <v>4.29</v>
      </c>
      <c r="J69" s="112">
        <v>6.92</v>
      </c>
      <c r="K69" s="112">
        <v>2.2799999999999998</v>
      </c>
      <c r="L69" s="112">
        <v>2.37</v>
      </c>
      <c r="M69" s="260"/>
      <c r="N69" s="114">
        <v>16.458500000000001</v>
      </c>
      <c r="O69" s="112">
        <v>7.1422999999999996</v>
      </c>
      <c r="P69" s="112">
        <v>15.483599999999999</v>
      </c>
      <c r="Q69" s="112">
        <v>24.288499999999999</v>
      </c>
      <c r="R69" s="112">
        <v>14.7865</v>
      </c>
      <c r="S69" s="112">
        <v>5.9657999999999998</v>
      </c>
      <c r="T69" s="112">
        <v>4.4531999999999998</v>
      </c>
      <c r="U69" s="119">
        <v>4.6260000000000003</v>
      </c>
      <c r="V69" s="112">
        <v>4.4881000000000002</v>
      </c>
      <c r="W69" s="112">
        <v>6.5845000000000002</v>
      </c>
      <c r="X69" s="112">
        <v>6.3251999999999997</v>
      </c>
      <c r="Y69" s="278">
        <v>5.0208000000000004</v>
      </c>
      <c r="Z69" s="112">
        <v>5.5368000000000004</v>
      </c>
      <c r="AA69" s="112">
        <v>7.2572999999999999</v>
      </c>
      <c r="AB69" s="112">
        <v>4.3895999999999997</v>
      </c>
      <c r="AC69" s="112">
        <v>4.4878999999999998</v>
      </c>
      <c r="AD69" s="112">
        <v>4.6257999999999999</v>
      </c>
      <c r="AE69" s="112">
        <v>18.7835</v>
      </c>
      <c r="AF69" s="112">
        <v>6.3033999999999999</v>
      </c>
      <c r="AG69" s="555"/>
      <c r="AH69" s="110">
        <v>8</v>
      </c>
      <c r="AI69" s="110">
        <v>6</v>
      </c>
      <c r="AJ69" s="110">
        <v>4</v>
      </c>
      <c r="AK69" s="110">
        <v>5</v>
      </c>
      <c r="AL69" s="110">
        <v>7</v>
      </c>
      <c r="AM69" s="110">
        <v>4</v>
      </c>
      <c r="AN69" s="110">
        <v>9</v>
      </c>
      <c r="AO69" s="562">
        <v>9</v>
      </c>
      <c r="AP69" s="110">
        <v>9</v>
      </c>
      <c r="AQ69" s="110">
        <v>8</v>
      </c>
      <c r="AR69" s="110">
        <v>10</v>
      </c>
      <c r="AS69" s="110">
        <v>8</v>
      </c>
      <c r="AT69" s="110">
        <v>4</v>
      </c>
      <c r="AU69" s="110">
        <v>9</v>
      </c>
      <c r="AV69" s="110">
        <v>7</v>
      </c>
      <c r="AW69" s="110">
        <v>10</v>
      </c>
      <c r="AX69" s="110">
        <v>7</v>
      </c>
      <c r="AY69" s="110">
        <v>7</v>
      </c>
      <c r="AZ69" s="595"/>
      <c r="BA69" s="605">
        <v>21.88</v>
      </c>
      <c r="BB69" s="112">
        <v>61.69</v>
      </c>
      <c r="BC69" s="112" t="s">
        <v>430</v>
      </c>
      <c r="BD69" s="112" t="s">
        <v>430</v>
      </c>
      <c r="BE69" s="278" t="s">
        <v>430</v>
      </c>
      <c r="BF69" s="278">
        <v>16.43</v>
      </c>
      <c r="BG69" s="113"/>
      <c r="BH69" s="606">
        <v>16.43</v>
      </c>
      <c r="BI69" s="112">
        <v>27.01</v>
      </c>
      <c r="BJ69" s="112">
        <v>9.61</v>
      </c>
      <c r="BK69" s="112">
        <v>25.06</v>
      </c>
      <c r="BL69" s="112" t="s">
        <v>430</v>
      </c>
      <c r="BM69" s="278">
        <v>21.88</v>
      </c>
      <c r="BN69" s="607" t="s">
        <v>430</v>
      </c>
      <c r="BO69" s="607" t="s">
        <v>430</v>
      </c>
      <c r="BP69" s="607" t="s">
        <v>430</v>
      </c>
      <c r="BQ69" s="607" t="s">
        <v>430</v>
      </c>
      <c r="BR69" s="147"/>
      <c r="BS69" s="109" t="s">
        <v>430</v>
      </c>
      <c r="BT69" s="119">
        <v>5.3387138399999996</v>
      </c>
      <c r="BU69" s="139"/>
      <c r="BV69" s="113" t="s">
        <v>554</v>
      </c>
    </row>
    <row r="70" spans="1:74" s="107" customFormat="1" x14ac:dyDescent="0.25">
      <c r="A70" s="108" t="s">
        <v>7663</v>
      </c>
      <c r="B70" s="113"/>
      <c r="C70" s="734">
        <v>44250</v>
      </c>
      <c r="D70" s="109"/>
      <c r="E70" s="110">
        <v>82.57</v>
      </c>
      <c r="F70" s="109"/>
      <c r="G70" s="111">
        <v>13.415900000000001</v>
      </c>
      <c r="H70" s="113"/>
      <c r="I70" s="112">
        <v>3.09</v>
      </c>
      <c r="J70" s="112">
        <v>7.92</v>
      </c>
      <c r="K70" s="112">
        <v>2.39</v>
      </c>
      <c r="L70" s="112">
        <v>2.5299999999999998</v>
      </c>
      <c r="M70" s="260"/>
      <c r="N70" s="114">
        <v>15.242000000000001</v>
      </c>
      <c r="O70" s="112">
        <v>12.7096</v>
      </c>
      <c r="P70" s="112">
        <v>16.0623</v>
      </c>
      <c r="Q70" s="112">
        <v>29.062100000000001</v>
      </c>
      <c r="R70" s="112">
        <v>17.981000000000002</v>
      </c>
      <c r="S70" s="112">
        <v>6.8834999999999997</v>
      </c>
      <c r="T70" s="112">
        <v>5.4053000000000004</v>
      </c>
      <c r="U70" s="119">
        <v>5.2210000000000001</v>
      </c>
      <c r="V70" s="112">
        <v>5.1064999999999996</v>
      </c>
      <c r="W70" s="112">
        <v>6.8986000000000001</v>
      </c>
      <c r="X70" s="112">
        <v>6.7906000000000004</v>
      </c>
      <c r="Y70" s="278">
        <v>5.6631999999999998</v>
      </c>
      <c r="Z70" s="112" t="s">
        <v>430</v>
      </c>
      <c r="AA70" s="112">
        <v>9.0056999999999992</v>
      </c>
      <c r="AB70" s="112">
        <v>5.3838999999999997</v>
      </c>
      <c r="AC70" s="112">
        <v>5.2328999999999999</v>
      </c>
      <c r="AD70" s="112">
        <v>5.1558999999999999</v>
      </c>
      <c r="AE70" s="112">
        <v>22.529699999999998</v>
      </c>
      <c r="AF70" s="112">
        <v>5.6814</v>
      </c>
      <c r="AG70" s="555"/>
      <c r="AH70" s="110">
        <v>9</v>
      </c>
      <c r="AI70" s="110">
        <v>2</v>
      </c>
      <c r="AJ70" s="110">
        <v>3</v>
      </c>
      <c r="AK70" s="110">
        <v>2</v>
      </c>
      <c r="AL70" s="110">
        <v>2</v>
      </c>
      <c r="AM70" s="110">
        <v>1</v>
      </c>
      <c r="AN70" s="110">
        <v>1</v>
      </c>
      <c r="AO70" s="562">
        <v>1</v>
      </c>
      <c r="AP70" s="110">
        <v>1</v>
      </c>
      <c r="AQ70" s="110">
        <v>3</v>
      </c>
      <c r="AR70" s="110">
        <v>3</v>
      </c>
      <c r="AS70" s="110">
        <v>4</v>
      </c>
      <c r="AT70" s="110" t="s">
        <v>430</v>
      </c>
      <c r="AU70" s="110">
        <v>2</v>
      </c>
      <c r="AV70" s="110">
        <v>1</v>
      </c>
      <c r="AW70" s="110">
        <v>1</v>
      </c>
      <c r="AX70" s="110">
        <v>1</v>
      </c>
      <c r="AY70" s="110">
        <v>2</v>
      </c>
      <c r="AZ70" s="595"/>
      <c r="BA70" s="605">
        <v>9.2200000000000006</v>
      </c>
      <c r="BB70" s="112">
        <v>56.96</v>
      </c>
      <c r="BC70" s="112">
        <v>13.68</v>
      </c>
      <c r="BD70" s="112">
        <v>11.24</v>
      </c>
      <c r="BE70" s="278" t="s">
        <v>430</v>
      </c>
      <c r="BF70" s="278">
        <v>8.9</v>
      </c>
      <c r="BG70" s="113"/>
      <c r="BH70" s="606">
        <v>8.75</v>
      </c>
      <c r="BI70" s="112" t="s">
        <v>430</v>
      </c>
      <c r="BJ70" s="112" t="s">
        <v>430</v>
      </c>
      <c r="BK70" s="112">
        <v>81.88</v>
      </c>
      <c r="BL70" s="112" t="s">
        <v>430</v>
      </c>
      <c r="BM70" s="278">
        <v>9.2200000000000006</v>
      </c>
      <c r="BN70" s="607" t="s">
        <v>430</v>
      </c>
      <c r="BO70" s="607" t="s">
        <v>430</v>
      </c>
      <c r="BP70" s="607" t="s">
        <v>430</v>
      </c>
      <c r="BQ70" s="607" t="s">
        <v>430</v>
      </c>
      <c r="BR70" s="147"/>
      <c r="BS70" s="109">
        <v>5.9244792400000001</v>
      </c>
      <c r="BT70" s="119">
        <v>7.6566286799999999</v>
      </c>
      <c r="BU70" s="139"/>
      <c r="BV70" s="113" t="s">
        <v>554</v>
      </c>
    </row>
    <row r="71" spans="1:74" s="107" customFormat="1" x14ac:dyDescent="0.25">
      <c r="A71" s="108" t="s">
        <v>7664</v>
      </c>
      <c r="B71" s="113"/>
      <c r="C71" s="734">
        <v>44802</v>
      </c>
      <c r="D71" s="109"/>
      <c r="E71" s="110">
        <v>79.915400000000005</v>
      </c>
      <c r="F71" s="109"/>
      <c r="G71" s="111">
        <v>12.5945</v>
      </c>
      <c r="H71" s="113"/>
      <c r="I71" s="112">
        <v>1.98</v>
      </c>
      <c r="J71" s="112">
        <v>7.56</v>
      </c>
      <c r="K71" s="112">
        <v>1.71</v>
      </c>
      <c r="L71" s="112">
        <v>1.81</v>
      </c>
      <c r="M71" s="260"/>
      <c r="N71" s="114">
        <v>8.4063999999999997</v>
      </c>
      <c r="O71" s="112">
        <v>7.0560999999999998</v>
      </c>
      <c r="P71" s="112">
        <v>12.6997</v>
      </c>
      <c r="Q71" s="112">
        <v>22.507899999999999</v>
      </c>
      <c r="R71" s="112">
        <v>14.2974</v>
      </c>
      <c r="S71" s="112">
        <v>5.4024999999999999</v>
      </c>
      <c r="T71" s="112">
        <v>4.4069000000000003</v>
      </c>
      <c r="U71" s="119">
        <v>4.5670000000000002</v>
      </c>
      <c r="V71" s="112">
        <v>4.4199000000000002</v>
      </c>
      <c r="W71" s="112">
        <v>6.5534999999999997</v>
      </c>
      <c r="X71" s="112">
        <v>6.3514999999999997</v>
      </c>
      <c r="Y71" s="278" t="s">
        <v>430</v>
      </c>
      <c r="Z71" s="112" t="s">
        <v>430</v>
      </c>
      <c r="AA71" s="112">
        <v>7.8230000000000004</v>
      </c>
      <c r="AB71" s="112">
        <v>4.2793999999999999</v>
      </c>
      <c r="AC71" s="112">
        <v>4.5067000000000004</v>
      </c>
      <c r="AD71" s="112">
        <v>4.5263</v>
      </c>
      <c r="AE71" s="112">
        <v>17.747900000000001</v>
      </c>
      <c r="AF71" s="112">
        <v>6.2491000000000003</v>
      </c>
      <c r="AG71" s="555"/>
      <c r="AH71" s="110">
        <v>11</v>
      </c>
      <c r="AI71" s="110">
        <v>7</v>
      </c>
      <c r="AJ71" s="110">
        <v>9</v>
      </c>
      <c r="AK71" s="110">
        <v>8</v>
      </c>
      <c r="AL71" s="110">
        <v>9</v>
      </c>
      <c r="AM71" s="110">
        <v>10</v>
      </c>
      <c r="AN71" s="110">
        <v>10</v>
      </c>
      <c r="AO71" s="562">
        <v>10</v>
      </c>
      <c r="AP71" s="110">
        <v>10</v>
      </c>
      <c r="AQ71" s="110">
        <v>9</v>
      </c>
      <c r="AR71" s="110">
        <v>9</v>
      </c>
      <c r="AS71" s="110" t="s">
        <v>430</v>
      </c>
      <c r="AT71" s="110" t="s">
        <v>430</v>
      </c>
      <c r="AU71" s="110">
        <v>6</v>
      </c>
      <c r="AV71" s="110">
        <v>9</v>
      </c>
      <c r="AW71" s="110">
        <v>9</v>
      </c>
      <c r="AX71" s="110">
        <v>10</v>
      </c>
      <c r="AY71" s="110">
        <v>10</v>
      </c>
      <c r="AZ71" s="595"/>
      <c r="BA71" s="605">
        <v>19.350000000000001</v>
      </c>
      <c r="BB71" s="112">
        <v>74.02</v>
      </c>
      <c r="BC71" s="112" t="s">
        <v>430</v>
      </c>
      <c r="BD71" s="112" t="s">
        <v>430</v>
      </c>
      <c r="BE71" s="278" t="s">
        <v>430</v>
      </c>
      <c r="BF71" s="278">
        <v>6.63</v>
      </c>
      <c r="BG71" s="113"/>
      <c r="BH71" s="606">
        <v>6.63</v>
      </c>
      <c r="BI71" s="112">
        <v>9.57</v>
      </c>
      <c r="BJ71" s="112" t="s">
        <v>430</v>
      </c>
      <c r="BK71" s="112">
        <v>64.45</v>
      </c>
      <c r="BL71" s="112" t="s">
        <v>430</v>
      </c>
      <c r="BM71" s="278">
        <v>19.350000000000001</v>
      </c>
      <c r="BN71" s="607" t="s">
        <v>430</v>
      </c>
      <c r="BO71" s="607" t="s">
        <v>430</v>
      </c>
      <c r="BP71" s="607" t="s">
        <v>430</v>
      </c>
      <c r="BQ71" s="607" t="s">
        <v>430</v>
      </c>
      <c r="BR71" s="147"/>
      <c r="BS71" s="109">
        <v>6.8276351493172402</v>
      </c>
      <c r="BT71" s="119">
        <v>15.0320582584968</v>
      </c>
      <c r="BU71" s="139"/>
      <c r="BV71" s="113" t="s">
        <v>554</v>
      </c>
    </row>
    <row r="72" spans="1:74" s="107" customFormat="1" x14ac:dyDescent="0.25">
      <c r="A72" s="108" t="s">
        <v>7665</v>
      </c>
      <c r="B72" s="113"/>
      <c r="C72" s="734">
        <v>44414</v>
      </c>
      <c r="D72" s="109"/>
      <c r="E72" s="110">
        <v>55.7</v>
      </c>
      <c r="F72" s="109"/>
      <c r="G72" s="111">
        <v>1311.5053</v>
      </c>
      <c r="H72" s="113"/>
      <c r="I72" s="112">
        <v>1.63</v>
      </c>
      <c r="J72" s="112">
        <v>7.57</v>
      </c>
      <c r="K72" s="112">
        <v>1.44</v>
      </c>
      <c r="L72" s="112">
        <v>1.55</v>
      </c>
      <c r="M72" s="260"/>
      <c r="N72" s="114">
        <v>19.182600000000001</v>
      </c>
      <c r="O72" s="112">
        <v>-0.75319999999999998</v>
      </c>
      <c r="P72" s="112">
        <v>8.7734000000000005</v>
      </c>
      <c r="Q72" s="112">
        <v>21.633700000000001</v>
      </c>
      <c r="R72" s="112">
        <v>14.306699999999999</v>
      </c>
      <c r="S72" s="112">
        <v>5.6043000000000003</v>
      </c>
      <c r="T72" s="112">
        <v>4.4535999999999998</v>
      </c>
      <c r="U72" s="119">
        <v>4.6573000000000002</v>
      </c>
      <c r="V72" s="112">
        <v>4.5242000000000004</v>
      </c>
      <c r="W72" s="112">
        <v>6.7991999999999999</v>
      </c>
      <c r="X72" s="112">
        <v>6.6098999999999997</v>
      </c>
      <c r="Y72" s="278" t="s">
        <v>430</v>
      </c>
      <c r="Z72" s="112" t="s">
        <v>430</v>
      </c>
      <c r="AA72" s="112">
        <v>7.1988000000000003</v>
      </c>
      <c r="AB72" s="112">
        <v>4.2698</v>
      </c>
      <c r="AC72" s="112">
        <v>4.5499000000000001</v>
      </c>
      <c r="AD72" s="112">
        <v>4.6982999999999997</v>
      </c>
      <c r="AE72" s="112">
        <v>18.567699999999999</v>
      </c>
      <c r="AF72" s="112">
        <v>5.7281000000000004</v>
      </c>
      <c r="AG72" s="555"/>
      <c r="AH72" s="110">
        <v>5</v>
      </c>
      <c r="AI72" s="110">
        <v>11</v>
      </c>
      <c r="AJ72" s="110">
        <v>11</v>
      </c>
      <c r="AK72" s="110">
        <v>10</v>
      </c>
      <c r="AL72" s="110">
        <v>8</v>
      </c>
      <c r="AM72" s="110">
        <v>7</v>
      </c>
      <c r="AN72" s="110">
        <v>8</v>
      </c>
      <c r="AO72" s="562">
        <v>8</v>
      </c>
      <c r="AP72" s="110">
        <v>6</v>
      </c>
      <c r="AQ72" s="110">
        <v>5</v>
      </c>
      <c r="AR72" s="110">
        <v>5</v>
      </c>
      <c r="AS72" s="110" t="s">
        <v>430</v>
      </c>
      <c r="AT72" s="110" t="s">
        <v>430</v>
      </c>
      <c r="AU72" s="110">
        <v>10</v>
      </c>
      <c r="AV72" s="110">
        <v>10</v>
      </c>
      <c r="AW72" s="110">
        <v>8</v>
      </c>
      <c r="AX72" s="110">
        <v>6</v>
      </c>
      <c r="AY72" s="110">
        <v>8</v>
      </c>
      <c r="AZ72" s="595"/>
      <c r="BA72" s="605">
        <v>3.61</v>
      </c>
      <c r="BB72" s="112">
        <v>87.13</v>
      </c>
      <c r="BC72" s="112" t="s">
        <v>430</v>
      </c>
      <c r="BD72" s="112" t="s">
        <v>430</v>
      </c>
      <c r="BE72" s="278" t="s">
        <v>430</v>
      </c>
      <c r="BF72" s="278">
        <v>9.27</v>
      </c>
      <c r="BG72" s="113"/>
      <c r="BH72" s="606">
        <v>9.27</v>
      </c>
      <c r="BI72" s="112" t="s">
        <v>430</v>
      </c>
      <c r="BJ72" s="112" t="s">
        <v>430</v>
      </c>
      <c r="BK72" s="112">
        <v>87.13</v>
      </c>
      <c r="BL72" s="112" t="s">
        <v>430</v>
      </c>
      <c r="BM72" s="278" t="s">
        <v>430</v>
      </c>
      <c r="BN72" s="607" t="s">
        <v>430</v>
      </c>
      <c r="BO72" s="607">
        <v>3.61</v>
      </c>
      <c r="BP72" s="607" t="s">
        <v>430</v>
      </c>
      <c r="BQ72" s="607" t="s">
        <v>430</v>
      </c>
      <c r="BR72" s="147"/>
      <c r="BS72" s="109">
        <v>8.6533516800000001</v>
      </c>
      <c r="BT72" s="119">
        <v>8.6434488300000005</v>
      </c>
      <c r="BU72" s="139"/>
      <c r="BV72" s="113" t="s">
        <v>554</v>
      </c>
    </row>
    <row r="73" spans="1:74" s="107" customFormat="1" x14ac:dyDescent="0.25">
      <c r="A73" s="108" t="s">
        <v>7666</v>
      </c>
      <c r="B73" s="113"/>
      <c r="C73" s="734">
        <v>37287</v>
      </c>
      <c r="D73" s="109"/>
      <c r="E73" s="857">
        <v>36.54</v>
      </c>
      <c r="F73" s="109"/>
      <c r="G73" s="111" t="s">
        <v>430</v>
      </c>
      <c r="H73" s="113"/>
      <c r="I73" s="112" t="s">
        <v>430</v>
      </c>
      <c r="J73" s="112" t="s">
        <v>430</v>
      </c>
      <c r="K73" s="112" t="s">
        <v>430</v>
      </c>
      <c r="L73" s="112" t="s">
        <v>430</v>
      </c>
      <c r="M73" s="260"/>
      <c r="N73" s="114" t="s">
        <v>430</v>
      </c>
      <c r="O73" s="112" t="s">
        <v>430</v>
      </c>
      <c r="P73" s="112" t="s">
        <v>430</v>
      </c>
      <c r="Q73" s="112" t="s">
        <v>430</v>
      </c>
      <c r="R73" s="112" t="s">
        <v>430</v>
      </c>
      <c r="S73" s="112" t="s">
        <v>430</v>
      </c>
      <c r="T73" s="112" t="s">
        <v>430</v>
      </c>
      <c r="U73" s="119" t="s">
        <v>430</v>
      </c>
      <c r="V73" s="112" t="s">
        <v>430</v>
      </c>
      <c r="W73" s="112" t="s">
        <v>430</v>
      </c>
      <c r="X73" s="112" t="s">
        <v>430</v>
      </c>
      <c r="Y73" s="278" t="s">
        <v>430</v>
      </c>
      <c r="Z73" s="112" t="s">
        <v>430</v>
      </c>
      <c r="AA73" s="112" t="s">
        <v>430</v>
      </c>
      <c r="AB73" s="112" t="s">
        <v>430</v>
      </c>
      <c r="AC73" s="112" t="s">
        <v>430</v>
      </c>
      <c r="AD73" s="112" t="s">
        <v>430</v>
      </c>
      <c r="AE73" s="112" t="s">
        <v>430</v>
      </c>
      <c r="AF73" s="112" t="s">
        <v>430</v>
      </c>
      <c r="AG73" s="555"/>
      <c r="AH73" s="110" t="s">
        <v>430</v>
      </c>
      <c r="AI73" s="110" t="s">
        <v>430</v>
      </c>
      <c r="AJ73" s="110" t="s">
        <v>430</v>
      </c>
      <c r="AK73" s="110" t="s">
        <v>430</v>
      </c>
      <c r="AL73" s="110" t="s">
        <v>430</v>
      </c>
      <c r="AM73" s="110" t="s">
        <v>430</v>
      </c>
      <c r="AN73" s="110" t="s">
        <v>430</v>
      </c>
      <c r="AO73" s="562" t="s">
        <v>430</v>
      </c>
      <c r="AP73" s="110" t="s">
        <v>430</v>
      </c>
      <c r="AQ73" s="110" t="s">
        <v>430</v>
      </c>
      <c r="AR73" s="110" t="s">
        <v>430</v>
      </c>
      <c r="AS73" s="110" t="s">
        <v>430</v>
      </c>
      <c r="AT73" s="110" t="s">
        <v>430</v>
      </c>
      <c r="AU73" s="110" t="s">
        <v>430</v>
      </c>
      <c r="AV73" s="110" t="s">
        <v>430</v>
      </c>
      <c r="AW73" s="110" t="s">
        <v>430</v>
      </c>
      <c r="AX73" s="110" t="s">
        <v>430</v>
      </c>
      <c r="AY73" s="110" t="s">
        <v>430</v>
      </c>
      <c r="AZ73" s="595"/>
      <c r="BA73" s="605" t="s">
        <v>430</v>
      </c>
      <c r="BB73" s="112" t="s">
        <v>430</v>
      </c>
      <c r="BC73" s="112" t="s">
        <v>430</v>
      </c>
      <c r="BD73" s="112" t="s">
        <v>430</v>
      </c>
      <c r="BE73" s="278" t="s">
        <v>430</v>
      </c>
      <c r="BF73" s="278" t="s">
        <v>430</v>
      </c>
      <c r="BG73" s="113"/>
      <c r="BH73" s="606" t="s">
        <v>430</v>
      </c>
      <c r="BI73" s="112" t="s">
        <v>430</v>
      </c>
      <c r="BJ73" s="112" t="s">
        <v>430</v>
      </c>
      <c r="BK73" s="112" t="s">
        <v>430</v>
      </c>
      <c r="BL73" s="112" t="s">
        <v>430</v>
      </c>
      <c r="BM73" s="278" t="s">
        <v>430</v>
      </c>
      <c r="BN73" s="607" t="s">
        <v>430</v>
      </c>
      <c r="BO73" s="607" t="s">
        <v>430</v>
      </c>
      <c r="BP73" s="607" t="s">
        <v>430</v>
      </c>
      <c r="BQ73" s="607" t="s">
        <v>430</v>
      </c>
      <c r="BR73" s="147"/>
      <c r="BS73" s="109" t="s">
        <v>430</v>
      </c>
      <c r="BT73" s="119" t="s">
        <v>430</v>
      </c>
      <c r="BU73" s="139"/>
      <c r="BV73" s="113" t="s">
        <v>554</v>
      </c>
    </row>
    <row r="74" spans="1:74" x14ac:dyDescent="0.25">
      <c r="A74" s="318" t="s">
        <v>93</v>
      </c>
      <c r="B74" s="66"/>
      <c r="C74" s="720"/>
      <c r="D74" s="43"/>
      <c r="E74" s="51"/>
      <c r="F74" s="43"/>
      <c r="G74" s="55"/>
      <c r="H74" s="66"/>
      <c r="I74" s="59"/>
      <c r="J74" s="59"/>
      <c r="K74" s="59"/>
      <c r="L74" s="59"/>
      <c r="M74" s="258"/>
      <c r="N74" s="70">
        <v>20.1172</v>
      </c>
      <c r="O74" s="59">
        <v>7.9107000000000003</v>
      </c>
      <c r="P74" s="59">
        <v>14.5314</v>
      </c>
      <c r="Q74" s="59">
        <v>24.441500000000001</v>
      </c>
      <c r="R74" s="59">
        <v>15.765599999999999</v>
      </c>
      <c r="S74" s="59">
        <v>5.8310000000000004</v>
      </c>
      <c r="T74" s="59">
        <v>4.6773999999999996</v>
      </c>
      <c r="U74" s="88">
        <v>4.7882999999999996</v>
      </c>
      <c r="V74" s="59">
        <v>4.6138000000000003</v>
      </c>
      <c r="W74" s="59">
        <v>6.7984999999999998</v>
      </c>
      <c r="X74" s="59">
        <v>6.6189999999999998</v>
      </c>
      <c r="Y74" s="276">
        <v>6.1054000000000004</v>
      </c>
      <c r="Z74" s="59">
        <v>5.9222000000000001</v>
      </c>
      <c r="AA74" s="59">
        <v>7.9481000000000002</v>
      </c>
      <c r="AB74" s="59">
        <v>4.5774999999999997</v>
      </c>
      <c r="AC74" s="59">
        <v>4.7369000000000003</v>
      </c>
      <c r="AD74" s="59">
        <v>4.7365000000000004</v>
      </c>
      <c r="AE74" s="59">
        <v>19.670200000000001</v>
      </c>
      <c r="AF74" s="59">
        <v>6.3155999999999999</v>
      </c>
      <c r="AG74" s="553"/>
      <c r="AH74" s="51">
        <v>11</v>
      </c>
      <c r="AI74" s="51">
        <v>11</v>
      </c>
      <c r="AJ74" s="51">
        <v>11</v>
      </c>
      <c r="AK74" s="51">
        <v>11</v>
      </c>
      <c r="AL74" s="51">
        <v>11</v>
      </c>
      <c r="AM74" s="51">
        <v>11</v>
      </c>
      <c r="AN74" s="51">
        <v>11</v>
      </c>
      <c r="AO74" s="560">
        <v>11</v>
      </c>
      <c r="AP74" s="51">
        <v>11</v>
      </c>
      <c r="AQ74" s="51">
        <v>10</v>
      </c>
      <c r="AR74" s="51">
        <v>10</v>
      </c>
      <c r="AS74" s="51">
        <v>8</v>
      </c>
      <c r="AT74" s="51">
        <v>5</v>
      </c>
      <c r="AU74" s="51">
        <v>11</v>
      </c>
      <c r="AV74" s="51">
        <v>11</v>
      </c>
      <c r="AW74" s="51">
        <v>11</v>
      </c>
      <c r="AX74" s="51">
        <v>11</v>
      </c>
      <c r="AY74" s="51">
        <v>11</v>
      </c>
      <c r="AZ74" s="579"/>
      <c r="BA74" s="577"/>
      <c r="BB74" s="59"/>
      <c r="BC74" s="59"/>
      <c r="BD74" s="59"/>
      <c r="BE74" s="276"/>
      <c r="BF74" s="276"/>
      <c r="BG74" s="66"/>
      <c r="BH74" s="586"/>
      <c r="BI74" s="59"/>
      <c r="BJ74" s="59"/>
      <c r="BK74" s="59"/>
      <c r="BL74" s="59"/>
      <c r="BM74" s="276"/>
      <c r="BN74" s="587"/>
      <c r="BO74" s="587"/>
      <c r="BP74" s="587"/>
      <c r="BQ74" s="587"/>
      <c r="BR74" s="148"/>
      <c r="BS74" s="43"/>
      <c r="BT74" s="88"/>
      <c r="BU74" s="34"/>
      <c r="BV74" s="66"/>
    </row>
    <row r="75" spans="1:74" x14ac:dyDescent="0.25">
      <c r="A75" s="320" t="s">
        <v>94</v>
      </c>
      <c r="B75" s="67"/>
      <c r="C75" s="721"/>
      <c r="D75" s="44"/>
      <c r="E75" s="52"/>
      <c r="F75" s="44"/>
      <c r="G75" s="56"/>
      <c r="H75" s="67"/>
      <c r="I75" s="60"/>
      <c r="J75" s="60"/>
      <c r="K75" s="60"/>
      <c r="L75" s="60"/>
      <c r="M75" s="259"/>
      <c r="N75" s="71">
        <v>33.296599999999998</v>
      </c>
      <c r="O75" s="60">
        <v>14.803000000000001</v>
      </c>
      <c r="P75" s="60">
        <v>19.685300000000002</v>
      </c>
      <c r="Q75" s="60">
        <v>31.7776</v>
      </c>
      <c r="R75" s="60">
        <v>19.634499999999999</v>
      </c>
      <c r="S75" s="60">
        <v>6.8834999999999997</v>
      </c>
      <c r="T75" s="60">
        <v>5.4053000000000004</v>
      </c>
      <c r="U75" s="89">
        <v>5.2210000000000001</v>
      </c>
      <c r="V75" s="60">
        <v>5.1064999999999996</v>
      </c>
      <c r="W75" s="60">
        <v>7.4646999999999997</v>
      </c>
      <c r="X75" s="60">
        <v>6.9786000000000001</v>
      </c>
      <c r="Y75" s="277">
        <v>10.164099999999999</v>
      </c>
      <c r="Z75" s="60">
        <v>6.7111000000000001</v>
      </c>
      <c r="AA75" s="60">
        <v>9.7395999999999994</v>
      </c>
      <c r="AB75" s="60">
        <v>5.3838999999999997</v>
      </c>
      <c r="AC75" s="60">
        <v>5.2328999999999999</v>
      </c>
      <c r="AD75" s="60">
        <v>5.1558999999999999</v>
      </c>
      <c r="AE75" s="60">
        <v>24.802499999999998</v>
      </c>
      <c r="AF75" s="60">
        <v>7.2628000000000004</v>
      </c>
      <c r="AG75" s="554"/>
      <c r="AH75" s="52"/>
      <c r="AI75" s="52"/>
      <c r="AJ75" s="52"/>
      <c r="AK75" s="52"/>
      <c r="AL75" s="52"/>
      <c r="AM75" s="52"/>
      <c r="AN75" s="52"/>
      <c r="AO75" s="561"/>
      <c r="AP75" s="52"/>
      <c r="AQ75" s="52"/>
      <c r="AR75" s="52"/>
      <c r="AS75" s="52"/>
      <c r="AT75" s="52"/>
      <c r="AU75" s="52"/>
      <c r="AV75" s="52"/>
      <c r="AW75" s="52"/>
      <c r="AX75" s="52"/>
      <c r="AY75" s="52"/>
      <c r="AZ75" s="580"/>
      <c r="BA75" s="551"/>
      <c r="BB75" s="60"/>
      <c r="BC75" s="60"/>
      <c r="BD75" s="60"/>
      <c r="BE75" s="277"/>
      <c r="BF75" s="277"/>
      <c r="BG75" s="67"/>
      <c r="BH75" s="588"/>
      <c r="BI75" s="60"/>
      <c r="BJ75" s="60"/>
      <c r="BK75" s="60"/>
      <c r="BL75" s="60"/>
      <c r="BM75" s="277"/>
      <c r="BN75" s="589"/>
      <c r="BO75" s="589"/>
      <c r="BP75" s="589"/>
      <c r="BQ75" s="589"/>
      <c r="BR75" s="146"/>
      <c r="BS75" s="44"/>
      <c r="BT75" s="89"/>
      <c r="BU75" s="26"/>
      <c r="BV75" s="67"/>
    </row>
    <row r="76" spans="1:74" x14ac:dyDescent="0.25">
      <c r="A76" s="320" t="s">
        <v>95</v>
      </c>
      <c r="B76" s="67"/>
      <c r="C76" s="721"/>
      <c r="D76" s="44"/>
      <c r="E76" s="52"/>
      <c r="F76" s="44"/>
      <c r="G76" s="56"/>
      <c r="H76" s="67"/>
      <c r="I76" s="60"/>
      <c r="J76" s="60"/>
      <c r="K76" s="60"/>
      <c r="L76" s="60"/>
      <c r="M76" s="259"/>
      <c r="N76" s="71">
        <v>8.4063999999999997</v>
      </c>
      <c r="O76" s="60">
        <v>-0.75319999999999998</v>
      </c>
      <c r="P76" s="60">
        <v>8.7734000000000005</v>
      </c>
      <c r="Q76" s="60">
        <v>17.826000000000001</v>
      </c>
      <c r="R76" s="60">
        <v>11.7331</v>
      </c>
      <c r="S76" s="60">
        <v>4.7323000000000004</v>
      </c>
      <c r="T76" s="60">
        <v>4.0667</v>
      </c>
      <c r="U76" s="89">
        <v>4.4046000000000003</v>
      </c>
      <c r="V76" s="60">
        <v>4.2483000000000004</v>
      </c>
      <c r="W76" s="60">
        <v>6.4298999999999999</v>
      </c>
      <c r="X76" s="60">
        <v>6.3251999999999997</v>
      </c>
      <c r="Y76" s="277">
        <v>5.0208000000000004</v>
      </c>
      <c r="Z76" s="60">
        <v>5.3712</v>
      </c>
      <c r="AA76" s="60">
        <v>7.0769000000000002</v>
      </c>
      <c r="AB76" s="60">
        <v>3.8725000000000001</v>
      </c>
      <c r="AC76" s="60">
        <v>4.3156999999999996</v>
      </c>
      <c r="AD76" s="60">
        <v>4.3906999999999998</v>
      </c>
      <c r="AE76" s="60">
        <v>14.9023</v>
      </c>
      <c r="AF76" s="60">
        <v>5.6814</v>
      </c>
      <c r="AG76" s="554"/>
      <c r="AH76" s="52"/>
      <c r="AI76" s="52"/>
      <c r="AJ76" s="52"/>
      <c r="AK76" s="52"/>
      <c r="AL76" s="52"/>
      <c r="AM76" s="52"/>
      <c r="AN76" s="52"/>
      <c r="AO76" s="561"/>
      <c r="AP76" s="52"/>
      <c r="AQ76" s="52"/>
      <c r="AR76" s="52"/>
      <c r="AS76" s="52"/>
      <c r="AT76" s="52"/>
      <c r="AU76" s="52"/>
      <c r="AV76" s="52"/>
      <c r="AW76" s="52"/>
      <c r="AX76" s="52"/>
      <c r="AY76" s="52"/>
      <c r="AZ76" s="580"/>
      <c r="BA76" s="551"/>
      <c r="BB76" s="60"/>
      <c r="BC76" s="60"/>
      <c r="BD76" s="60"/>
      <c r="BE76" s="277"/>
      <c r="BF76" s="277"/>
      <c r="BG76" s="67"/>
      <c r="BH76" s="588"/>
      <c r="BI76" s="60"/>
      <c r="BJ76" s="60"/>
      <c r="BK76" s="60"/>
      <c r="BL76" s="60"/>
      <c r="BM76" s="277"/>
      <c r="BN76" s="589"/>
      <c r="BO76" s="589"/>
      <c r="BP76" s="589"/>
      <c r="BQ76" s="589"/>
      <c r="BR76" s="146"/>
      <c r="BS76" s="44"/>
      <c r="BT76" s="89"/>
      <c r="BU76" s="26"/>
      <c r="BV76" s="67"/>
    </row>
    <row r="77" spans="1:74" x14ac:dyDescent="0.25">
      <c r="A77" s="321" t="s">
        <v>96</v>
      </c>
      <c r="B77" s="68"/>
      <c r="C77" s="722"/>
      <c r="D77" s="45"/>
      <c r="E77" s="53"/>
      <c r="F77" s="45"/>
      <c r="G77" s="57"/>
      <c r="H77" s="68"/>
      <c r="I77" s="61"/>
      <c r="J77" s="61"/>
      <c r="K77" s="61"/>
      <c r="L77" s="61"/>
      <c r="M77" s="262"/>
      <c r="N77" s="72">
        <v>19.003</v>
      </c>
      <c r="O77" s="61">
        <v>7.1422999999999996</v>
      </c>
      <c r="P77" s="61">
        <v>15.2134</v>
      </c>
      <c r="Q77" s="61">
        <v>23.555700000000002</v>
      </c>
      <c r="R77" s="61">
        <v>15.2034</v>
      </c>
      <c r="S77" s="61">
        <v>5.6959999999999997</v>
      </c>
      <c r="T77" s="61">
        <v>4.5682999999999998</v>
      </c>
      <c r="U77" s="90">
        <v>4.6898</v>
      </c>
      <c r="V77" s="61">
        <v>4.5242000000000004</v>
      </c>
      <c r="W77" s="61">
        <v>6.7695999999999996</v>
      </c>
      <c r="X77" s="61">
        <v>6.5869499999999999</v>
      </c>
      <c r="Y77" s="279">
        <v>5.6190499999999997</v>
      </c>
      <c r="Z77" s="61">
        <v>5.6353</v>
      </c>
      <c r="AA77" s="61">
        <v>7.8230000000000004</v>
      </c>
      <c r="AB77" s="61">
        <v>4.5</v>
      </c>
      <c r="AC77" s="61">
        <v>4.6615000000000002</v>
      </c>
      <c r="AD77" s="61">
        <v>4.6982999999999997</v>
      </c>
      <c r="AE77" s="61">
        <v>18.814299999999999</v>
      </c>
      <c r="AF77" s="61">
        <v>6.2491000000000003</v>
      </c>
      <c r="AG77" s="556"/>
      <c r="AH77" s="53"/>
      <c r="AI77" s="53"/>
      <c r="AJ77" s="53"/>
      <c r="AK77" s="53"/>
      <c r="AL77" s="53"/>
      <c r="AM77" s="53"/>
      <c r="AN77" s="53"/>
      <c r="AO77" s="563"/>
      <c r="AP77" s="53"/>
      <c r="AQ77" s="53"/>
      <c r="AR77" s="53"/>
      <c r="AS77" s="53"/>
      <c r="AT77" s="53"/>
      <c r="AU77" s="53"/>
      <c r="AV77" s="53"/>
      <c r="AW77" s="53"/>
      <c r="AX77" s="53"/>
      <c r="AY77" s="53"/>
      <c r="AZ77" s="581"/>
      <c r="BA77" s="578"/>
      <c r="BB77" s="61"/>
      <c r="BC77" s="61"/>
      <c r="BD77" s="61"/>
      <c r="BE77" s="279"/>
      <c r="BF77" s="279"/>
      <c r="BG77" s="68"/>
      <c r="BH77" s="590"/>
      <c r="BI77" s="61"/>
      <c r="BJ77" s="61"/>
      <c r="BK77" s="61"/>
      <c r="BL77" s="61"/>
      <c r="BM77" s="279"/>
      <c r="BN77" s="591"/>
      <c r="BO77" s="591"/>
      <c r="BP77" s="591"/>
      <c r="BQ77" s="591"/>
      <c r="BR77" s="149"/>
      <c r="BS77" s="45"/>
      <c r="BT77" s="90"/>
      <c r="BU77" s="272"/>
      <c r="BV77" s="68"/>
    </row>
    <row r="78" spans="1:74" ht="14.5" x14ac:dyDescent="0.25">
      <c r="A78" s="323" t="s">
        <v>91</v>
      </c>
      <c r="B78" s="69"/>
      <c r="C78" s="726"/>
      <c r="D78" s="69"/>
      <c r="E78" s="40"/>
      <c r="F78" s="69"/>
      <c r="G78" s="40"/>
      <c r="H78" s="69"/>
      <c r="I78" s="62"/>
      <c r="J78" s="62"/>
      <c r="K78" s="62"/>
      <c r="L78" s="62"/>
      <c r="M78" s="263"/>
      <c r="N78" s="73"/>
      <c r="O78" s="62"/>
      <c r="P78" s="62"/>
      <c r="Q78" s="62"/>
      <c r="R78" s="62"/>
      <c r="S78" s="62"/>
      <c r="T78" s="62"/>
      <c r="U78" s="91"/>
      <c r="V78" s="62"/>
      <c r="W78" s="62"/>
      <c r="X78" s="62"/>
      <c r="Y78" s="245"/>
      <c r="Z78" s="62"/>
      <c r="AA78" s="62"/>
      <c r="AB78" s="62"/>
      <c r="AC78" s="62"/>
      <c r="AD78" s="62"/>
      <c r="AE78" s="62"/>
      <c r="AF78" s="62"/>
      <c r="AG78" s="557"/>
      <c r="AH78" s="54"/>
      <c r="AI78" s="54"/>
      <c r="AJ78" s="54"/>
      <c r="AK78" s="54"/>
      <c r="AL78" s="54"/>
      <c r="AM78" s="54"/>
      <c r="AN78" s="54"/>
      <c r="AO78" s="312"/>
      <c r="AP78" s="247"/>
      <c r="AQ78" s="247"/>
      <c r="AR78" s="247"/>
      <c r="AS78" s="247"/>
      <c r="AT78" s="247"/>
      <c r="AU78" s="247"/>
      <c r="AV78" s="247"/>
      <c r="AW78" s="247"/>
      <c r="AX78" s="247"/>
      <c r="AY78" s="247"/>
      <c r="AZ78" s="69"/>
      <c r="BA78" s="245"/>
      <c r="BB78" s="245"/>
      <c r="BC78" s="245"/>
      <c r="BD78" s="245"/>
      <c r="BE78" s="245"/>
      <c r="BF78" s="245"/>
      <c r="BG78" s="69"/>
      <c r="BH78" s="245"/>
      <c r="BI78" s="245"/>
      <c r="BJ78" s="245"/>
      <c r="BK78" s="245"/>
      <c r="BL78" s="245"/>
      <c r="BM78" s="245"/>
      <c r="BN78" s="245"/>
      <c r="BO78" s="245"/>
      <c r="BP78" s="245"/>
      <c r="BQ78" s="245"/>
      <c r="BR78" s="69"/>
      <c r="BS78" s="69"/>
      <c r="BT78" s="40"/>
      <c r="BU78" s="69"/>
      <c r="BV78" s="41"/>
    </row>
    <row r="79" spans="1:74" s="107" customFormat="1" x14ac:dyDescent="0.25">
      <c r="A79" s="117" t="s">
        <v>7613</v>
      </c>
      <c r="B79" s="113"/>
      <c r="C79" s="728"/>
      <c r="D79" s="113"/>
      <c r="E79" s="117"/>
      <c r="F79" s="113"/>
      <c r="G79" s="117"/>
      <c r="H79" s="113"/>
      <c r="I79" s="112"/>
      <c r="J79" s="112"/>
      <c r="K79" s="112"/>
      <c r="L79" s="112"/>
      <c r="M79" s="260"/>
      <c r="N79" s="114" t="s">
        <v>430</v>
      </c>
      <c r="O79" s="112" t="s">
        <v>430</v>
      </c>
      <c r="P79" s="112" t="s">
        <v>430</v>
      </c>
      <c r="Q79" s="112" t="s">
        <v>430</v>
      </c>
      <c r="R79" s="112" t="s">
        <v>430</v>
      </c>
      <c r="S79" s="112" t="s">
        <v>430</v>
      </c>
      <c r="T79" s="112" t="s">
        <v>430</v>
      </c>
      <c r="U79" s="119" t="s">
        <v>430</v>
      </c>
      <c r="V79" s="112" t="s">
        <v>430</v>
      </c>
      <c r="W79" s="112" t="s">
        <v>430</v>
      </c>
      <c r="X79" s="112" t="s">
        <v>430</v>
      </c>
      <c r="Y79" s="278" t="s">
        <v>430</v>
      </c>
      <c r="Z79" s="112" t="s">
        <v>430</v>
      </c>
      <c r="AA79" s="112" t="s">
        <v>430</v>
      </c>
      <c r="AB79" s="112" t="s">
        <v>430</v>
      </c>
      <c r="AC79" s="112" t="s">
        <v>430</v>
      </c>
      <c r="AD79" s="112" t="s">
        <v>430</v>
      </c>
      <c r="AE79" s="112" t="s">
        <v>430</v>
      </c>
      <c r="AF79" s="112" t="s">
        <v>430</v>
      </c>
      <c r="AG79" s="555"/>
      <c r="AH79" s="110"/>
      <c r="AI79" s="110"/>
      <c r="AJ79" s="110"/>
      <c r="AK79" s="110"/>
      <c r="AL79" s="110"/>
      <c r="AM79" s="110"/>
      <c r="AN79" s="110"/>
      <c r="AO79" s="315"/>
      <c r="AP79" s="110"/>
      <c r="AQ79" s="110"/>
      <c r="AR79" s="110"/>
      <c r="AS79" s="110"/>
      <c r="AT79" s="110"/>
      <c r="AU79" s="249"/>
      <c r="AV79" s="249"/>
      <c r="AW79" s="249"/>
      <c r="AX79" s="249"/>
      <c r="AY79" s="249"/>
      <c r="AZ79" s="113"/>
      <c r="BA79" s="278"/>
      <c r="BB79" s="278"/>
      <c r="BC79" s="278"/>
      <c r="BD79" s="278"/>
      <c r="BE79" s="278"/>
      <c r="BF79" s="278"/>
      <c r="BG79" s="113"/>
      <c r="BH79" s="278"/>
      <c r="BI79" s="278"/>
      <c r="BJ79" s="278"/>
      <c r="BK79" s="278"/>
      <c r="BL79" s="278"/>
      <c r="BM79" s="278"/>
      <c r="BN79" s="278"/>
      <c r="BO79" s="608"/>
      <c r="BP79" s="608"/>
      <c r="BQ79" s="608"/>
      <c r="BR79" s="113"/>
      <c r="BS79" s="113"/>
      <c r="BT79" s="117"/>
      <c r="BU79" s="113"/>
      <c r="BV79" s="139"/>
    </row>
    <row r="80" spans="1:74" s="107" customFormat="1" x14ac:dyDescent="0.25">
      <c r="A80" s="117" t="s">
        <v>7614</v>
      </c>
      <c r="B80" s="113"/>
      <c r="C80" s="728"/>
      <c r="D80" s="113"/>
      <c r="E80" s="117"/>
      <c r="F80" s="113"/>
      <c r="G80" s="117"/>
      <c r="H80" s="113"/>
      <c r="I80" s="112"/>
      <c r="J80" s="112"/>
      <c r="K80" s="112"/>
      <c r="L80" s="112"/>
      <c r="M80" s="260"/>
      <c r="N80" s="114" t="s">
        <v>430</v>
      </c>
      <c r="O80" s="112" t="s">
        <v>430</v>
      </c>
      <c r="P80" s="112" t="s">
        <v>430</v>
      </c>
      <c r="Q80" s="112" t="s">
        <v>430</v>
      </c>
      <c r="R80" s="112" t="s">
        <v>430</v>
      </c>
      <c r="S80" s="112" t="s">
        <v>430</v>
      </c>
      <c r="T80" s="112" t="s">
        <v>430</v>
      </c>
      <c r="U80" s="119" t="s">
        <v>430</v>
      </c>
      <c r="V80" s="112" t="s">
        <v>430</v>
      </c>
      <c r="W80" s="112" t="s">
        <v>430</v>
      </c>
      <c r="X80" s="112" t="s">
        <v>430</v>
      </c>
      <c r="Y80" s="278" t="s">
        <v>430</v>
      </c>
      <c r="Z80" s="112" t="s">
        <v>430</v>
      </c>
      <c r="AA80" s="112" t="s">
        <v>430</v>
      </c>
      <c r="AB80" s="112" t="s">
        <v>430</v>
      </c>
      <c r="AC80" s="112" t="s">
        <v>430</v>
      </c>
      <c r="AD80" s="112" t="s">
        <v>430</v>
      </c>
      <c r="AE80" s="112" t="s">
        <v>430</v>
      </c>
      <c r="AF80" s="112" t="s">
        <v>430</v>
      </c>
      <c r="AG80" s="555"/>
      <c r="AH80" s="110"/>
      <c r="AI80" s="110"/>
      <c r="AJ80" s="110"/>
      <c r="AK80" s="110"/>
      <c r="AL80" s="110"/>
      <c r="AM80" s="110"/>
      <c r="AN80" s="110"/>
      <c r="AO80" s="315"/>
      <c r="AP80" s="110"/>
      <c r="AQ80" s="110"/>
      <c r="AR80" s="110"/>
      <c r="AS80" s="110"/>
      <c r="AT80" s="110"/>
      <c r="AU80" s="249"/>
      <c r="AV80" s="249"/>
      <c r="AW80" s="249"/>
      <c r="AX80" s="249"/>
      <c r="AY80" s="249"/>
      <c r="AZ80" s="113"/>
      <c r="BA80" s="278"/>
      <c r="BB80" s="278"/>
      <c r="BC80" s="278"/>
      <c r="BD80" s="278"/>
      <c r="BE80" s="278"/>
      <c r="BF80" s="278"/>
      <c r="BG80" s="113"/>
      <c r="BH80" s="278"/>
      <c r="BI80" s="278"/>
      <c r="BJ80" s="278"/>
      <c r="BK80" s="278"/>
      <c r="BL80" s="278"/>
      <c r="BM80" s="278"/>
      <c r="BN80" s="278"/>
      <c r="BO80" s="608"/>
      <c r="BP80" s="608"/>
      <c r="BQ80" s="278"/>
      <c r="BR80" s="113"/>
      <c r="BS80" s="113"/>
      <c r="BT80" s="117"/>
      <c r="BU80" s="113"/>
      <c r="BV80" s="139"/>
    </row>
    <row r="81" spans="1:74" s="107" customFormat="1" x14ac:dyDescent="0.25">
      <c r="A81" s="140" t="s">
        <v>7615</v>
      </c>
      <c r="B81" s="122"/>
      <c r="C81" s="729"/>
      <c r="D81" s="122"/>
      <c r="E81" s="140"/>
      <c r="F81" s="122"/>
      <c r="G81" s="140"/>
      <c r="H81" s="141"/>
      <c r="I81" s="142"/>
      <c r="J81" s="142"/>
      <c r="K81" s="142"/>
      <c r="L81" s="142"/>
      <c r="M81" s="265"/>
      <c r="N81" s="143" t="s">
        <v>430</v>
      </c>
      <c r="O81" s="142" t="s">
        <v>430</v>
      </c>
      <c r="P81" s="142" t="s">
        <v>430</v>
      </c>
      <c r="Q81" s="142" t="s">
        <v>430</v>
      </c>
      <c r="R81" s="142" t="s">
        <v>430</v>
      </c>
      <c r="S81" s="142" t="s">
        <v>430</v>
      </c>
      <c r="T81" s="142" t="s">
        <v>430</v>
      </c>
      <c r="U81" s="552" t="s">
        <v>430</v>
      </c>
      <c r="V81" s="142" t="s">
        <v>430</v>
      </c>
      <c r="W81" s="142" t="s">
        <v>430</v>
      </c>
      <c r="X81" s="142" t="s">
        <v>430</v>
      </c>
      <c r="Y81" s="278" t="s">
        <v>430</v>
      </c>
      <c r="Z81" s="142" t="s">
        <v>430</v>
      </c>
      <c r="AA81" s="142" t="s">
        <v>430</v>
      </c>
      <c r="AB81" s="142" t="s">
        <v>430</v>
      </c>
      <c r="AC81" s="142" t="s">
        <v>430</v>
      </c>
      <c r="AD81" s="142" t="s">
        <v>430</v>
      </c>
      <c r="AE81" s="142" t="s">
        <v>430</v>
      </c>
      <c r="AF81" s="142" t="s">
        <v>430</v>
      </c>
      <c r="AG81" s="558"/>
      <c r="AH81" s="144"/>
      <c r="AI81" s="144"/>
      <c r="AJ81" s="144"/>
      <c r="AK81" s="144"/>
      <c r="AL81" s="144"/>
      <c r="AM81" s="144"/>
      <c r="AN81" s="110"/>
      <c r="AO81" s="565"/>
      <c r="AP81" s="144"/>
      <c r="AQ81" s="144"/>
      <c r="AR81" s="144"/>
      <c r="AS81" s="144"/>
      <c r="AT81" s="144"/>
      <c r="AU81" s="249"/>
      <c r="AV81" s="250"/>
      <c r="AW81" s="250"/>
      <c r="AX81" s="250"/>
      <c r="AY81" s="250"/>
      <c r="AZ81" s="122"/>
      <c r="BA81" s="325"/>
      <c r="BB81" s="325"/>
      <c r="BC81" s="325"/>
      <c r="BD81" s="325"/>
      <c r="BE81" s="325"/>
      <c r="BF81" s="325"/>
      <c r="BG81" s="122"/>
      <c r="BH81" s="325"/>
      <c r="BI81" s="325"/>
      <c r="BJ81" s="325"/>
      <c r="BK81" s="325"/>
      <c r="BL81" s="325"/>
      <c r="BM81" s="281"/>
      <c r="BN81" s="325"/>
      <c r="BO81" s="281"/>
      <c r="BP81" s="281"/>
      <c r="BQ81" s="281"/>
      <c r="BR81" s="122"/>
      <c r="BS81" s="122"/>
      <c r="BT81" s="124"/>
      <c r="BU81" s="122"/>
      <c r="BV81" s="145"/>
    </row>
    <row r="82" spans="1:74" x14ac:dyDescent="0.25">
      <c r="BM82" s="277"/>
    </row>
    <row r="83" spans="1:74" x14ac:dyDescent="0.25">
      <c r="BM83" s="277"/>
    </row>
    <row r="84" spans="1:74" x14ac:dyDescent="0.25">
      <c r="BM84" s="277"/>
    </row>
    <row r="85" spans="1:74" hidden="1" x14ac:dyDescent="0.25">
      <c r="A85" s="22" t="s">
        <v>179</v>
      </c>
      <c r="BM85" s="277"/>
    </row>
    <row r="86" spans="1:74" x14ac:dyDescent="0.25">
      <c r="A86" s="22" t="s">
        <v>10258</v>
      </c>
      <c r="BM86" s="277"/>
    </row>
    <row r="87" spans="1:74" x14ac:dyDescent="0.25">
      <c r="A87" s="21" t="s">
        <v>350</v>
      </c>
      <c r="BM87"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38E52-CB35-41A2-B0B0-7F4B7CFD4747}">
  <sheetPr codeName="Sheet30"/>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65.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64.453125" style="21" bestFit="1" customWidth="1"/>
    <col min="75" max="16384" width="8.90625" style="21"/>
  </cols>
  <sheetData>
    <row r="1" spans="1:74" ht="33" customHeight="1" x14ac:dyDescent="0.25">
      <c r="A1" s="488" t="s">
        <v>43</v>
      </c>
    </row>
    <row r="3" spans="1:74" ht="20.5" x14ac:dyDescent="0.45">
      <c r="A3" s="23" t="s">
        <v>249</v>
      </c>
    </row>
    <row r="4" spans="1:74" x14ac:dyDescent="0.25">
      <c r="A4" s="488" t="s">
        <v>425</v>
      </c>
    </row>
    <row r="5" spans="1:74" ht="33" x14ac:dyDescent="0.25">
      <c r="A5" s="1076" t="s">
        <v>250</v>
      </c>
      <c r="B5" s="1077"/>
      <c r="C5" s="1083" t="s">
        <v>44</v>
      </c>
      <c r="D5" s="1077"/>
      <c r="E5" s="1083" t="s">
        <v>45</v>
      </c>
      <c r="F5" s="1077"/>
      <c r="G5" s="1083" t="s">
        <v>46</v>
      </c>
      <c r="H5" s="1077"/>
      <c r="I5" s="1107" t="s">
        <v>184</v>
      </c>
      <c r="J5" s="1102"/>
      <c r="K5" s="1102"/>
      <c r="L5" s="1103"/>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101"/>
      <c r="BS5" s="1107" t="s">
        <v>212</v>
      </c>
      <c r="BT5" s="1103"/>
      <c r="BU5" s="1101"/>
      <c r="BV5" s="1107" t="s">
        <v>88</v>
      </c>
    </row>
    <row r="6" spans="1:74" ht="33" x14ac:dyDescent="0.25">
      <c r="A6" s="1076"/>
      <c r="B6" s="1078"/>
      <c r="C6" s="1114"/>
      <c r="D6" s="1078"/>
      <c r="E6" s="1114"/>
      <c r="F6" s="1078"/>
      <c r="G6" s="1114"/>
      <c r="H6" s="1078"/>
      <c r="I6" s="83" t="s">
        <v>180</v>
      </c>
      <c r="J6" s="28" t="s">
        <v>181</v>
      </c>
      <c r="K6" s="28" t="s">
        <v>182</v>
      </c>
      <c r="L6" s="251" t="s">
        <v>183</v>
      </c>
      <c r="M6" s="1104"/>
      <c r="N6" s="1105" t="s">
        <v>185</v>
      </c>
      <c r="O6" s="1106"/>
      <c r="P6" s="1106"/>
      <c r="Q6" s="1106"/>
      <c r="R6" s="1106"/>
      <c r="S6" s="1106"/>
      <c r="T6" s="1106"/>
      <c r="U6" s="1106"/>
      <c r="V6" s="1105" t="s">
        <v>57</v>
      </c>
      <c r="W6" s="1106"/>
      <c r="X6" s="1106"/>
      <c r="Y6" s="1106"/>
      <c r="Z6" s="1106"/>
      <c r="AA6" s="1106"/>
      <c r="AB6" s="1106"/>
      <c r="AC6" s="1106"/>
      <c r="AD6" s="1106"/>
      <c r="AE6" s="1106"/>
      <c r="AF6" s="1109"/>
      <c r="AG6" s="232"/>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104"/>
      <c r="BS6" s="83" t="s">
        <v>210</v>
      </c>
      <c r="BT6" s="82" t="s">
        <v>211</v>
      </c>
      <c r="BU6" s="1104"/>
      <c r="BV6" s="1108"/>
    </row>
    <row r="7" spans="1:74" ht="14.5" x14ac:dyDescent="0.25">
      <c r="A7" s="323" t="s">
        <v>251</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7669</v>
      </c>
      <c r="B8" s="369"/>
      <c r="C8" s="718">
        <v>41302</v>
      </c>
      <c r="D8" s="369"/>
      <c r="E8" s="338">
        <v>6429.13</v>
      </c>
      <c r="F8" s="369"/>
      <c r="G8" s="339">
        <v>58.618400000000001</v>
      </c>
      <c r="H8" s="370"/>
      <c r="I8" s="340">
        <v>4.21</v>
      </c>
      <c r="J8" s="340">
        <v>8.5</v>
      </c>
      <c r="K8" s="340">
        <v>2.9</v>
      </c>
      <c r="L8" s="340">
        <v>3.05</v>
      </c>
      <c r="M8" s="361"/>
      <c r="N8" s="342">
        <v>28.3536</v>
      </c>
      <c r="O8" s="340">
        <v>11.592700000000001</v>
      </c>
      <c r="P8" s="340">
        <v>18.3262</v>
      </c>
      <c r="Q8" s="340">
        <v>26.104099999999999</v>
      </c>
      <c r="R8" s="340">
        <v>20.023299999999999</v>
      </c>
      <c r="S8" s="340">
        <v>7.7230999999999996</v>
      </c>
      <c r="T8" s="340">
        <v>6.1050000000000004</v>
      </c>
      <c r="U8" s="344">
        <v>6.3876999999999997</v>
      </c>
      <c r="V8" s="340">
        <v>5.8212000000000002</v>
      </c>
      <c r="W8" s="340">
        <v>7.7725</v>
      </c>
      <c r="X8" s="340">
        <v>7.6529999999999996</v>
      </c>
      <c r="Y8" s="371">
        <v>6.7793000000000001</v>
      </c>
      <c r="Z8" s="340">
        <v>8.4021000000000008</v>
      </c>
      <c r="AA8" s="340">
        <v>10.810499999999999</v>
      </c>
      <c r="AB8" s="340">
        <v>5.9939999999999998</v>
      </c>
      <c r="AC8" s="340">
        <v>6.4212999999999996</v>
      </c>
      <c r="AD8" s="340">
        <v>5.9478999999999997</v>
      </c>
      <c r="AE8" s="340">
        <v>21.154800000000002</v>
      </c>
      <c r="AF8" s="340">
        <v>8.8020999999999994</v>
      </c>
      <c r="AG8" s="568"/>
      <c r="AH8" s="338">
        <v>8</v>
      </c>
      <c r="AI8" s="338">
        <v>11</v>
      </c>
      <c r="AJ8" s="338">
        <v>10</v>
      </c>
      <c r="AK8" s="338">
        <v>11</v>
      </c>
      <c r="AL8" s="338">
        <v>5</v>
      </c>
      <c r="AM8" s="338">
        <v>4</v>
      </c>
      <c r="AN8" s="338">
        <v>8</v>
      </c>
      <c r="AO8" s="570">
        <v>7</v>
      </c>
      <c r="AP8" s="338">
        <v>7</v>
      </c>
      <c r="AQ8" s="338">
        <v>8</v>
      </c>
      <c r="AR8" s="338">
        <v>8</v>
      </c>
      <c r="AS8" s="338">
        <v>8</v>
      </c>
      <c r="AT8" s="338">
        <v>2</v>
      </c>
      <c r="AU8" s="338">
        <v>5</v>
      </c>
      <c r="AV8" s="338">
        <v>7</v>
      </c>
      <c r="AW8" s="338">
        <v>7</v>
      </c>
      <c r="AX8" s="338">
        <v>7</v>
      </c>
      <c r="AY8" s="338">
        <v>10</v>
      </c>
      <c r="AZ8" s="583"/>
      <c r="BA8" s="464">
        <v>21.81</v>
      </c>
      <c r="BB8" s="340">
        <v>11.48</v>
      </c>
      <c r="BC8" s="340">
        <v>9.06</v>
      </c>
      <c r="BD8" s="340">
        <v>31.65</v>
      </c>
      <c r="BE8" s="371">
        <v>10.62</v>
      </c>
      <c r="BF8" s="371">
        <v>14.22</v>
      </c>
      <c r="BG8" s="370"/>
      <c r="BH8" s="593">
        <v>7.97</v>
      </c>
      <c r="BI8" s="340" t="s">
        <v>430</v>
      </c>
      <c r="BJ8" s="340" t="s">
        <v>430</v>
      </c>
      <c r="BK8" s="340">
        <v>63.98</v>
      </c>
      <c r="BL8" s="340" t="s">
        <v>430</v>
      </c>
      <c r="BM8" s="371">
        <v>21.81</v>
      </c>
      <c r="BN8" s="371" t="s">
        <v>430</v>
      </c>
      <c r="BO8" s="371" t="s">
        <v>430</v>
      </c>
      <c r="BP8" s="371" t="s">
        <v>430</v>
      </c>
      <c r="BQ8" s="371">
        <v>5.07</v>
      </c>
      <c r="BR8" s="370"/>
      <c r="BS8" s="465">
        <v>1.54557830450554</v>
      </c>
      <c r="BT8" s="340">
        <v>0.77994450389405001</v>
      </c>
      <c r="BU8" s="370"/>
      <c r="BV8" s="571" t="s">
        <v>476</v>
      </c>
    </row>
    <row r="9" spans="1:74" s="425" customFormat="1" x14ac:dyDescent="0.25">
      <c r="A9" s="337" t="s">
        <v>7670</v>
      </c>
      <c r="B9" s="369"/>
      <c r="C9" s="718">
        <v>41297</v>
      </c>
      <c r="D9" s="369"/>
      <c r="E9" s="338">
        <v>5467.34</v>
      </c>
      <c r="F9" s="369"/>
      <c r="G9" s="339">
        <v>52.817700000000002</v>
      </c>
      <c r="H9" s="370"/>
      <c r="I9" s="340">
        <v>6.18</v>
      </c>
      <c r="J9" s="340">
        <v>8.57</v>
      </c>
      <c r="K9" s="340">
        <v>3.24</v>
      </c>
      <c r="L9" s="340">
        <v>3.39</v>
      </c>
      <c r="M9" s="361"/>
      <c r="N9" s="342">
        <v>23.026700000000002</v>
      </c>
      <c r="O9" s="340">
        <v>15.8689</v>
      </c>
      <c r="P9" s="340">
        <v>19.352</v>
      </c>
      <c r="Q9" s="340">
        <v>26.486999999999998</v>
      </c>
      <c r="R9" s="340">
        <v>19.9587</v>
      </c>
      <c r="S9" s="340">
        <v>8.7370999999999999</v>
      </c>
      <c r="T9" s="340">
        <v>6.7511000000000001</v>
      </c>
      <c r="U9" s="344">
        <v>7.3251999999999997</v>
      </c>
      <c r="V9" s="340">
        <v>7.2111999999999998</v>
      </c>
      <c r="W9" s="340">
        <v>8.7225000000000001</v>
      </c>
      <c r="X9" s="340">
        <v>8.3230000000000004</v>
      </c>
      <c r="Y9" s="371">
        <v>7.3789999999999996</v>
      </c>
      <c r="Z9" s="340">
        <v>8.1268999999999991</v>
      </c>
      <c r="AA9" s="340">
        <v>11.104100000000001</v>
      </c>
      <c r="AB9" s="340">
        <v>6.3739999999999997</v>
      </c>
      <c r="AC9" s="340">
        <v>7.0846</v>
      </c>
      <c r="AD9" s="340">
        <v>7.3291000000000004</v>
      </c>
      <c r="AE9" s="340">
        <v>21.1431</v>
      </c>
      <c r="AF9" s="340">
        <v>8.5042000000000009</v>
      </c>
      <c r="AG9" s="568"/>
      <c r="AH9" s="338">
        <v>11</v>
      </c>
      <c r="AI9" s="338">
        <v>8</v>
      </c>
      <c r="AJ9" s="338">
        <v>8</v>
      </c>
      <c r="AK9" s="338">
        <v>10</v>
      </c>
      <c r="AL9" s="338">
        <v>6</v>
      </c>
      <c r="AM9" s="338">
        <v>1</v>
      </c>
      <c r="AN9" s="338">
        <v>2</v>
      </c>
      <c r="AO9" s="570">
        <v>2</v>
      </c>
      <c r="AP9" s="338">
        <v>3</v>
      </c>
      <c r="AQ9" s="338">
        <v>4</v>
      </c>
      <c r="AR9" s="338">
        <v>4</v>
      </c>
      <c r="AS9" s="338">
        <v>5</v>
      </c>
      <c r="AT9" s="338">
        <v>4</v>
      </c>
      <c r="AU9" s="338">
        <v>2</v>
      </c>
      <c r="AV9" s="338">
        <v>4</v>
      </c>
      <c r="AW9" s="338">
        <v>2</v>
      </c>
      <c r="AX9" s="338">
        <v>3</v>
      </c>
      <c r="AY9" s="338">
        <v>11</v>
      </c>
      <c r="AZ9" s="583"/>
      <c r="BA9" s="464">
        <v>18.440000000000001</v>
      </c>
      <c r="BB9" s="340">
        <v>14.48</v>
      </c>
      <c r="BC9" s="340">
        <v>22.58</v>
      </c>
      <c r="BD9" s="340">
        <v>31.76</v>
      </c>
      <c r="BE9" s="371">
        <v>1.38</v>
      </c>
      <c r="BF9" s="371">
        <v>12.75</v>
      </c>
      <c r="BG9" s="370"/>
      <c r="BH9" s="593">
        <v>3.63</v>
      </c>
      <c r="BI9" s="340" t="s">
        <v>430</v>
      </c>
      <c r="BJ9" s="340" t="s">
        <v>430</v>
      </c>
      <c r="BK9" s="340">
        <v>68.819999999999993</v>
      </c>
      <c r="BL9" s="340" t="s">
        <v>430</v>
      </c>
      <c r="BM9" s="371">
        <v>18.440000000000001</v>
      </c>
      <c r="BN9" s="371" t="s">
        <v>430</v>
      </c>
      <c r="BO9" s="371" t="s">
        <v>430</v>
      </c>
      <c r="BP9" s="371" t="s">
        <v>430</v>
      </c>
      <c r="BQ9" s="371">
        <v>10.5</v>
      </c>
      <c r="BR9" s="370"/>
      <c r="BS9" s="465">
        <v>0.90846574427377003</v>
      </c>
      <c r="BT9" s="340">
        <v>12.038878198628099</v>
      </c>
      <c r="BU9" s="370"/>
      <c r="BV9" s="571" t="s">
        <v>518</v>
      </c>
    </row>
    <row r="10" spans="1:74" s="428" customFormat="1" x14ac:dyDescent="0.25">
      <c r="A10" s="345" t="s">
        <v>7671</v>
      </c>
      <c r="B10" s="373"/>
      <c r="C10" s="719">
        <v>41275</v>
      </c>
      <c r="D10" s="373"/>
      <c r="E10" s="346">
        <v>3696.82</v>
      </c>
      <c r="F10" s="373"/>
      <c r="G10" s="347">
        <v>64.965699999999998</v>
      </c>
      <c r="H10" s="374"/>
      <c r="I10" s="348">
        <v>4.38</v>
      </c>
      <c r="J10" s="348">
        <v>8.59</v>
      </c>
      <c r="K10" s="348">
        <v>2.95</v>
      </c>
      <c r="L10" s="348">
        <v>3.1</v>
      </c>
      <c r="M10" s="362"/>
      <c r="N10" s="350">
        <v>33.516100000000002</v>
      </c>
      <c r="O10" s="348">
        <v>17.610900000000001</v>
      </c>
      <c r="P10" s="348">
        <v>19.973199999999999</v>
      </c>
      <c r="Q10" s="348">
        <v>27.848299999999998</v>
      </c>
      <c r="R10" s="348">
        <v>19.816400000000002</v>
      </c>
      <c r="S10" s="348">
        <v>7.6463000000000001</v>
      </c>
      <c r="T10" s="348">
        <v>6.5418000000000003</v>
      </c>
      <c r="U10" s="354">
        <v>6.6081000000000003</v>
      </c>
      <c r="V10" s="348">
        <v>6.2191999999999998</v>
      </c>
      <c r="W10" s="348">
        <v>7.9988999999999999</v>
      </c>
      <c r="X10" s="348">
        <v>7.8164999999999996</v>
      </c>
      <c r="Y10" s="375">
        <v>6.8452999999999999</v>
      </c>
      <c r="Z10" s="348">
        <v>7.7847</v>
      </c>
      <c r="AA10" s="348">
        <v>10.5528</v>
      </c>
      <c r="AB10" s="348">
        <v>6.2530999999999999</v>
      </c>
      <c r="AC10" s="348">
        <v>6.593</v>
      </c>
      <c r="AD10" s="348">
        <v>6.3406000000000002</v>
      </c>
      <c r="AE10" s="348">
        <v>21.846900000000002</v>
      </c>
      <c r="AF10" s="348">
        <v>8.1273999999999997</v>
      </c>
      <c r="AG10" s="569"/>
      <c r="AH10" s="346">
        <v>6</v>
      </c>
      <c r="AI10" s="346">
        <v>4</v>
      </c>
      <c r="AJ10" s="346">
        <v>7</v>
      </c>
      <c r="AK10" s="346">
        <v>8</v>
      </c>
      <c r="AL10" s="346">
        <v>8</v>
      </c>
      <c r="AM10" s="346">
        <v>5</v>
      </c>
      <c r="AN10" s="346">
        <v>5</v>
      </c>
      <c r="AO10" s="572">
        <v>5</v>
      </c>
      <c r="AP10" s="346">
        <v>6</v>
      </c>
      <c r="AQ10" s="346">
        <v>7</v>
      </c>
      <c r="AR10" s="346">
        <v>7</v>
      </c>
      <c r="AS10" s="346">
        <v>7</v>
      </c>
      <c r="AT10" s="346">
        <v>6</v>
      </c>
      <c r="AU10" s="346">
        <v>8</v>
      </c>
      <c r="AV10" s="346">
        <v>6</v>
      </c>
      <c r="AW10" s="346">
        <v>5</v>
      </c>
      <c r="AX10" s="346">
        <v>6</v>
      </c>
      <c r="AY10" s="346">
        <v>8</v>
      </c>
      <c r="AZ10" s="584"/>
      <c r="BA10" s="467">
        <v>16.14</v>
      </c>
      <c r="BB10" s="348">
        <v>23.76</v>
      </c>
      <c r="BC10" s="348">
        <v>16.61</v>
      </c>
      <c r="BD10" s="348">
        <v>29.38</v>
      </c>
      <c r="BE10" s="375">
        <v>6.87</v>
      </c>
      <c r="BF10" s="375">
        <v>7.24</v>
      </c>
      <c r="BG10" s="374"/>
      <c r="BH10" s="594">
        <v>3.19</v>
      </c>
      <c r="BI10" s="348" t="s">
        <v>430</v>
      </c>
      <c r="BJ10" s="348" t="s">
        <v>430</v>
      </c>
      <c r="BK10" s="348">
        <v>76.62</v>
      </c>
      <c r="BL10" s="348" t="s">
        <v>430</v>
      </c>
      <c r="BM10" s="375">
        <v>16.14</v>
      </c>
      <c r="BN10" s="375" t="s">
        <v>430</v>
      </c>
      <c r="BO10" s="375" t="s">
        <v>430</v>
      </c>
      <c r="BP10" s="375" t="s">
        <v>430</v>
      </c>
      <c r="BQ10" s="375">
        <v>4.05</v>
      </c>
      <c r="BR10" s="374"/>
      <c r="BS10" s="468">
        <v>6.3289782806328896</v>
      </c>
      <c r="BT10" s="348">
        <v>5.2295301305229502</v>
      </c>
      <c r="BU10" s="374"/>
      <c r="BV10" s="430" t="s">
        <v>554</v>
      </c>
    </row>
    <row r="11" spans="1:74" s="428" customFormat="1" x14ac:dyDescent="0.25">
      <c r="A11" s="345" t="s">
        <v>7672</v>
      </c>
      <c r="B11" s="373"/>
      <c r="C11" s="719">
        <v>41275</v>
      </c>
      <c r="D11" s="373"/>
      <c r="E11" s="346">
        <v>3176.89</v>
      </c>
      <c r="F11" s="373"/>
      <c r="G11" s="347">
        <v>47.262799999999999</v>
      </c>
      <c r="H11" s="374"/>
      <c r="I11" s="348">
        <v>3.86</v>
      </c>
      <c r="J11" s="348">
        <v>8.49</v>
      </c>
      <c r="K11" s="348">
        <v>2.85</v>
      </c>
      <c r="L11" s="348">
        <v>3.01</v>
      </c>
      <c r="M11" s="362"/>
      <c r="N11" s="350">
        <v>32.696599999999997</v>
      </c>
      <c r="O11" s="348">
        <v>16.2911</v>
      </c>
      <c r="P11" s="348">
        <v>20.2347</v>
      </c>
      <c r="Q11" s="348">
        <v>28.5808</v>
      </c>
      <c r="R11" s="348">
        <v>21.064800000000002</v>
      </c>
      <c r="S11" s="348">
        <v>8.5363000000000007</v>
      </c>
      <c r="T11" s="348">
        <v>10.623699999999999</v>
      </c>
      <c r="U11" s="354">
        <v>9.8580000000000005</v>
      </c>
      <c r="V11" s="348">
        <v>8.9187999999999992</v>
      </c>
      <c r="W11" s="348">
        <v>11.8203</v>
      </c>
      <c r="X11" s="348">
        <v>10.491099999999999</v>
      </c>
      <c r="Y11" s="375">
        <v>12.6965</v>
      </c>
      <c r="Z11" s="348">
        <v>9.3167000000000009</v>
      </c>
      <c r="AA11" s="348">
        <v>10.854799999999999</v>
      </c>
      <c r="AB11" s="348">
        <v>10.831</v>
      </c>
      <c r="AC11" s="348">
        <v>9.7121999999999993</v>
      </c>
      <c r="AD11" s="348">
        <v>9.0830000000000002</v>
      </c>
      <c r="AE11" s="348">
        <v>23.3276</v>
      </c>
      <c r="AF11" s="348">
        <v>9.7764000000000006</v>
      </c>
      <c r="AG11" s="569"/>
      <c r="AH11" s="346">
        <v>7</v>
      </c>
      <c r="AI11" s="346">
        <v>6</v>
      </c>
      <c r="AJ11" s="346">
        <v>6</v>
      </c>
      <c r="AK11" s="346">
        <v>5</v>
      </c>
      <c r="AL11" s="346">
        <v>2</v>
      </c>
      <c r="AM11" s="346">
        <v>3</v>
      </c>
      <c r="AN11" s="346">
        <v>1</v>
      </c>
      <c r="AO11" s="572">
        <v>1</v>
      </c>
      <c r="AP11" s="346">
        <v>1</v>
      </c>
      <c r="AQ11" s="346">
        <v>1</v>
      </c>
      <c r="AR11" s="346">
        <v>1</v>
      </c>
      <c r="AS11" s="346">
        <v>1</v>
      </c>
      <c r="AT11" s="346">
        <v>1</v>
      </c>
      <c r="AU11" s="346">
        <v>4</v>
      </c>
      <c r="AV11" s="346">
        <v>1</v>
      </c>
      <c r="AW11" s="346">
        <v>1</v>
      </c>
      <c r="AX11" s="346">
        <v>1</v>
      </c>
      <c r="AY11" s="346">
        <v>4</v>
      </c>
      <c r="AZ11" s="584"/>
      <c r="BA11" s="467">
        <v>21.84</v>
      </c>
      <c r="BB11" s="348">
        <v>19.3</v>
      </c>
      <c r="BC11" s="348">
        <v>11.74</v>
      </c>
      <c r="BD11" s="348">
        <v>24.26</v>
      </c>
      <c r="BE11" s="375">
        <v>14.16</v>
      </c>
      <c r="BF11" s="375">
        <v>8.6999999999999993</v>
      </c>
      <c r="BG11" s="374"/>
      <c r="BH11" s="594">
        <v>4.3</v>
      </c>
      <c r="BI11" s="348" t="s">
        <v>430</v>
      </c>
      <c r="BJ11" s="348" t="s">
        <v>430</v>
      </c>
      <c r="BK11" s="348">
        <v>69.459999999999994</v>
      </c>
      <c r="BL11" s="348" t="s">
        <v>430</v>
      </c>
      <c r="BM11" s="375">
        <v>21.84</v>
      </c>
      <c r="BN11" s="375" t="s">
        <v>430</v>
      </c>
      <c r="BO11" s="375" t="s">
        <v>430</v>
      </c>
      <c r="BP11" s="375" t="s">
        <v>430</v>
      </c>
      <c r="BQ11" s="375">
        <v>4.4000000000000004</v>
      </c>
      <c r="BR11" s="374"/>
      <c r="BS11" s="468">
        <v>0.79832305015966498</v>
      </c>
      <c r="BT11" s="348">
        <v>10.8763237421753</v>
      </c>
      <c r="BU11" s="374"/>
      <c r="BV11" s="430" t="s">
        <v>554</v>
      </c>
    </row>
    <row r="12" spans="1:74" s="428" customFormat="1" x14ac:dyDescent="0.25">
      <c r="A12" s="345" t="s">
        <v>7673</v>
      </c>
      <c r="B12" s="373"/>
      <c r="C12" s="719">
        <v>41281</v>
      </c>
      <c r="D12" s="373"/>
      <c r="E12" s="346">
        <v>2107.0100000000002</v>
      </c>
      <c r="F12" s="373"/>
      <c r="G12" s="347">
        <v>32.860599999999998</v>
      </c>
      <c r="H12" s="374"/>
      <c r="I12" s="348">
        <v>4.7</v>
      </c>
      <c r="J12" s="348">
        <v>8.61</v>
      </c>
      <c r="K12" s="348">
        <v>3.14</v>
      </c>
      <c r="L12" s="348">
        <v>3.28</v>
      </c>
      <c r="M12" s="362"/>
      <c r="N12" s="350">
        <v>35.133600000000001</v>
      </c>
      <c r="O12" s="348">
        <v>17.5381</v>
      </c>
      <c r="P12" s="348">
        <v>22.2301</v>
      </c>
      <c r="Q12" s="348">
        <v>29.154399999999999</v>
      </c>
      <c r="R12" s="348">
        <v>20.743200000000002</v>
      </c>
      <c r="S12" s="348">
        <v>7.6119000000000003</v>
      </c>
      <c r="T12" s="348">
        <v>6.6829000000000001</v>
      </c>
      <c r="U12" s="354">
        <v>6.9276999999999997</v>
      </c>
      <c r="V12" s="348">
        <v>6.5688000000000004</v>
      </c>
      <c r="W12" s="348">
        <v>8.4868000000000006</v>
      </c>
      <c r="X12" s="348">
        <v>8.3056000000000001</v>
      </c>
      <c r="Y12" s="375">
        <v>7.4187000000000003</v>
      </c>
      <c r="Z12" s="348">
        <v>8.1814</v>
      </c>
      <c r="AA12" s="348">
        <v>10.6266</v>
      </c>
      <c r="AB12" s="348">
        <v>6.5532000000000004</v>
      </c>
      <c r="AC12" s="348">
        <v>6.8727999999999998</v>
      </c>
      <c r="AD12" s="348">
        <v>6.6917999999999997</v>
      </c>
      <c r="AE12" s="348">
        <v>23.456900000000001</v>
      </c>
      <c r="AF12" s="348">
        <v>8.5792999999999999</v>
      </c>
      <c r="AG12" s="569"/>
      <c r="AH12" s="346">
        <v>5</v>
      </c>
      <c r="AI12" s="346">
        <v>5</v>
      </c>
      <c r="AJ12" s="346">
        <v>3</v>
      </c>
      <c r="AK12" s="346">
        <v>3</v>
      </c>
      <c r="AL12" s="346">
        <v>3</v>
      </c>
      <c r="AM12" s="346">
        <v>6</v>
      </c>
      <c r="AN12" s="346">
        <v>3</v>
      </c>
      <c r="AO12" s="572">
        <v>4</v>
      </c>
      <c r="AP12" s="346">
        <v>5</v>
      </c>
      <c r="AQ12" s="346">
        <v>5</v>
      </c>
      <c r="AR12" s="346">
        <v>5</v>
      </c>
      <c r="AS12" s="346">
        <v>4</v>
      </c>
      <c r="AT12" s="346">
        <v>3</v>
      </c>
      <c r="AU12" s="346">
        <v>6</v>
      </c>
      <c r="AV12" s="346">
        <v>3</v>
      </c>
      <c r="AW12" s="346">
        <v>3</v>
      </c>
      <c r="AX12" s="346">
        <v>5</v>
      </c>
      <c r="AY12" s="346">
        <v>3</v>
      </c>
      <c r="AZ12" s="584"/>
      <c r="BA12" s="467">
        <v>22.69</v>
      </c>
      <c r="BB12" s="348">
        <v>10.19</v>
      </c>
      <c r="BC12" s="348">
        <v>8.74</v>
      </c>
      <c r="BD12" s="348">
        <v>39.409999999999997</v>
      </c>
      <c r="BE12" s="375">
        <v>12.01</v>
      </c>
      <c r="BF12" s="375">
        <v>6.97</v>
      </c>
      <c r="BG12" s="374"/>
      <c r="BH12" s="594">
        <v>3.51</v>
      </c>
      <c r="BI12" s="348">
        <v>1.1499999999999999</v>
      </c>
      <c r="BJ12" s="348" t="s">
        <v>430</v>
      </c>
      <c r="BK12" s="348">
        <v>69.2</v>
      </c>
      <c r="BL12" s="348" t="s">
        <v>430</v>
      </c>
      <c r="BM12" s="375">
        <v>22.69</v>
      </c>
      <c r="BN12" s="375" t="s">
        <v>430</v>
      </c>
      <c r="BO12" s="375" t="s">
        <v>430</v>
      </c>
      <c r="BP12" s="375" t="s">
        <v>430</v>
      </c>
      <c r="BQ12" s="375">
        <v>3.46</v>
      </c>
      <c r="BR12" s="374"/>
      <c r="BS12" s="468">
        <v>2.4208758792737401</v>
      </c>
      <c r="BT12" s="348">
        <v>8.2225491375332407</v>
      </c>
      <c r="BU12" s="374"/>
      <c r="BV12" s="430" t="s">
        <v>547</v>
      </c>
    </row>
    <row r="13" spans="1:74" s="428" customFormat="1" ht="11" x14ac:dyDescent="0.3">
      <c r="A13" s="841" t="s">
        <v>7674</v>
      </c>
      <c r="B13" s="842"/>
      <c r="C13" s="843">
        <v>41719</v>
      </c>
      <c r="D13" s="842"/>
      <c r="E13" s="844">
        <v>1829.82</v>
      </c>
      <c r="F13" s="842"/>
      <c r="G13" s="845">
        <v>27.081399999999999</v>
      </c>
      <c r="H13" s="847"/>
      <c r="I13" s="846">
        <v>4.17</v>
      </c>
      <c r="J13" s="846">
        <v>8.7200000000000006</v>
      </c>
      <c r="K13" s="846">
        <v>2.7</v>
      </c>
      <c r="L13" s="846">
        <v>2.84</v>
      </c>
      <c r="M13" s="851"/>
      <c r="N13" s="848">
        <v>25.760899999999999</v>
      </c>
      <c r="O13" s="846">
        <v>11.8721</v>
      </c>
      <c r="P13" s="846">
        <v>16.243200000000002</v>
      </c>
      <c r="Q13" s="846">
        <v>27.6798</v>
      </c>
      <c r="R13" s="846">
        <v>20.0976</v>
      </c>
      <c r="S13" s="846">
        <v>7.2651000000000003</v>
      </c>
      <c r="T13" s="846">
        <v>6.0008999999999997</v>
      </c>
      <c r="U13" s="856">
        <v>6.9489999999999998</v>
      </c>
      <c r="V13" s="846">
        <v>7.0212000000000003</v>
      </c>
      <c r="W13" s="846">
        <v>8.8672000000000004</v>
      </c>
      <c r="X13" s="846">
        <v>8.8181999999999992</v>
      </c>
      <c r="Y13" s="852">
        <v>7.4973000000000001</v>
      </c>
      <c r="Z13" s="846">
        <v>7.8047000000000004</v>
      </c>
      <c r="AA13" s="846">
        <v>10.598599999999999</v>
      </c>
      <c r="AB13" s="846">
        <v>5.7946</v>
      </c>
      <c r="AC13" s="846">
        <v>6.6543999999999999</v>
      </c>
      <c r="AD13" s="846">
        <v>7.1311</v>
      </c>
      <c r="AE13" s="846">
        <v>23.3005</v>
      </c>
      <c r="AF13" s="846">
        <v>8.4710999999999999</v>
      </c>
      <c r="AG13" s="937"/>
      <c r="AH13" s="844">
        <v>9</v>
      </c>
      <c r="AI13" s="844">
        <v>10</v>
      </c>
      <c r="AJ13" s="844">
        <v>11</v>
      </c>
      <c r="AK13" s="844">
        <v>9</v>
      </c>
      <c r="AL13" s="844">
        <v>4</v>
      </c>
      <c r="AM13" s="844">
        <v>9</v>
      </c>
      <c r="AN13" s="844">
        <v>9</v>
      </c>
      <c r="AO13" s="938">
        <v>3</v>
      </c>
      <c r="AP13" s="844">
        <v>4</v>
      </c>
      <c r="AQ13" s="844">
        <v>3</v>
      </c>
      <c r="AR13" s="844">
        <v>2</v>
      </c>
      <c r="AS13" s="844">
        <v>3</v>
      </c>
      <c r="AT13" s="844">
        <v>5</v>
      </c>
      <c r="AU13" s="844">
        <v>7</v>
      </c>
      <c r="AV13" s="844">
        <v>9</v>
      </c>
      <c r="AW13" s="844">
        <v>4</v>
      </c>
      <c r="AX13" s="844">
        <v>4</v>
      </c>
      <c r="AY13" s="844">
        <v>5</v>
      </c>
      <c r="AZ13" s="939"/>
      <c r="BA13" s="853">
        <v>11.08</v>
      </c>
      <c r="BB13" s="846">
        <v>20.79</v>
      </c>
      <c r="BC13" s="846">
        <v>14.43</v>
      </c>
      <c r="BD13" s="846">
        <v>32.9</v>
      </c>
      <c r="BE13" s="852">
        <v>7.54</v>
      </c>
      <c r="BF13" s="852">
        <v>13.27</v>
      </c>
      <c r="BG13" s="847"/>
      <c r="BH13" s="940">
        <v>3.42</v>
      </c>
      <c r="BI13" s="846" t="s">
        <v>430</v>
      </c>
      <c r="BJ13" s="846" t="s">
        <v>430</v>
      </c>
      <c r="BK13" s="846">
        <v>75.650000000000006</v>
      </c>
      <c r="BL13" s="846" t="s">
        <v>430</v>
      </c>
      <c r="BM13" s="852">
        <v>11.08</v>
      </c>
      <c r="BN13" s="852" t="s">
        <v>430</v>
      </c>
      <c r="BO13" s="852" t="s">
        <v>430</v>
      </c>
      <c r="BP13" s="852" t="s">
        <v>430</v>
      </c>
      <c r="BQ13" s="852">
        <v>9.85</v>
      </c>
      <c r="BR13" s="847"/>
      <c r="BS13" s="854">
        <v>3.5773996399999999</v>
      </c>
      <c r="BT13" s="846">
        <v>2.8773663599999999</v>
      </c>
      <c r="BU13" s="847"/>
      <c r="BV13" s="907" t="s">
        <v>554</v>
      </c>
    </row>
    <row r="14" spans="1:74" s="428" customFormat="1" x14ac:dyDescent="0.25">
      <c r="A14" s="345" t="s">
        <v>7675</v>
      </c>
      <c r="B14" s="373"/>
      <c r="C14" s="719">
        <v>41275</v>
      </c>
      <c r="D14" s="373"/>
      <c r="E14" s="346">
        <v>1311.28</v>
      </c>
      <c r="F14" s="373"/>
      <c r="G14" s="347">
        <v>52.602200000000003</v>
      </c>
      <c r="H14" s="374"/>
      <c r="I14" s="348">
        <v>4.5199999999999996</v>
      </c>
      <c r="J14" s="348">
        <v>7.69</v>
      </c>
      <c r="K14" s="348">
        <v>3.1</v>
      </c>
      <c r="L14" s="348">
        <v>3.25</v>
      </c>
      <c r="M14" s="362"/>
      <c r="N14" s="350">
        <v>57.892499999999998</v>
      </c>
      <c r="O14" s="348">
        <v>28.213999999999999</v>
      </c>
      <c r="P14" s="348">
        <v>24.4497</v>
      </c>
      <c r="Q14" s="348">
        <v>33.071599999999997</v>
      </c>
      <c r="R14" s="348">
        <v>19.935300000000002</v>
      </c>
      <c r="S14" s="348">
        <v>8.6869999999999994</v>
      </c>
      <c r="T14" s="348">
        <v>6.5888</v>
      </c>
      <c r="U14" s="354">
        <v>5.9763000000000002</v>
      </c>
      <c r="V14" s="348">
        <v>5.2272999999999996</v>
      </c>
      <c r="W14" s="348">
        <v>7.56</v>
      </c>
      <c r="X14" s="348">
        <v>7.2690000000000001</v>
      </c>
      <c r="Y14" s="375">
        <v>6.0186999999999999</v>
      </c>
      <c r="Z14" s="348">
        <v>7.1325000000000003</v>
      </c>
      <c r="AA14" s="348">
        <v>11.6173</v>
      </c>
      <c r="AB14" s="348">
        <v>6.6631999999999998</v>
      </c>
      <c r="AC14" s="348">
        <v>6.1913999999999998</v>
      </c>
      <c r="AD14" s="348">
        <v>5.3989000000000003</v>
      </c>
      <c r="AE14" s="348">
        <v>25.979500000000002</v>
      </c>
      <c r="AF14" s="348">
        <v>7.577</v>
      </c>
      <c r="AG14" s="569"/>
      <c r="AH14" s="346">
        <v>1</v>
      </c>
      <c r="AI14" s="346">
        <v>2</v>
      </c>
      <c r="AJ14" s="346">
        <v>2</v>
      </c>
      <c r="AK14" s="346">
        <v>2</v>
      </c>
      <c r="AL14" s="346">
        <v>7</v>
      </c>
      <c r="AM14" s="346">
        <v>2</v>
      </c>
      <c r="AN14" s="346">
        <v>4</v>
      </c>
      <c r="AO14" s="572">
        <v>9</v>
      </c>
      <c r="AP14" s="346">
        <v>9</v>
      </c>
      <c r="AQ14" s="346">
        <v>9</v>
      </c>
      <c r="AR14" s="346">
        <v>10</v>
      </c>
      <c r="AS14" s="346">
        <v>11</v>
      </c>
      <c r="AT14" s="346">
        <v>8</v>
      </c>
      <c r="AU14" s="346">
        <v>1</v>
      </c>
      <c r="AV14" s="346">
        <v>2</v>
      </c>
      <c r="AW14" s="346">
        <v>9</v>
      </c>
      <c r="AX14" s="346">
        <v>9</v>
      </c>
      <c r="AY14" s="346">
        <v>2</v>
      </c>
      <c r="AZ14" s="584"/>
      <c r="BA14" s="467">
        <v>23.03</v>
      </c>
      <c r="BB14" s="348">
        <v>74.680000000000007</v>
      </c>
      <c r="BC14" s="348" t="s">
        <v>430</v>
      </c>
      <c r="BD14" s="348" t="s">
        <v>430</v>
      </c>
      <c r="BE14" s="375" t="s">
        <v>430</v>
      </c>
      <c r="BF14" s="375">
        <v>2.2999999999999998</v>
      </c>
      <c r="BG14" s="374"/>
      <c r="BH14" s="594">
        <v>2.27</v>
      </c>
      <c r="BI14" s="348">
        <v>20</v>
      </c>
      <c r="BJ14" s="348" t="s">
        <v>430</v>
      </c>
      <c r="BK14" s="348">
        <v>54.68</v>
      </c>
      <c r="BL14" s="348" t="s">
        <v>430</v>
      </c>
      <c r="BM14" s="375">
        <v>23.03</v>
      </c>
      <c r="BN14" s="375" t="s">
        <v>430</v>
      </c>
      <c r="BO14" s="375" t="s">
        <v>430</v>
      </c>
      <c r="BP14" s="375" t="s">
        <v>430</v>
      </c>
      <c r="BQ14" s="375" t="s">
        <v>430</v>
      </c>
      <c r="BR14" s="374"/>
      <c r="BS14" s="468">
        <v>8.1420780016284091</v>
      </c>
      <c r="BT14" s="348">
        <v>0.23314985004663</v>
      </c>
      <c r="BU14" s="374"/>
      <c r="BV14" s="430" t="s">
        <v>554</v>
      </c>
    </row>
    <row r="15" spans="1:74" s="428" customFormat="1" x14ac:dyDescent="0.25">
      <c r="A15" s="345" t="s">
        <v>7676</v>
      </c>
      <c r="B15" s="373"/>
      <c r="C15" s="719">
        <v>42037</v>
      </c>
      <c r="D15" s="373"/>
      <c r="E15" s="346">
        <v>694.27499999999998</v>
      </c>
      <c r="F15" s="373"/>
      <c r="G15" s="347">
        <v>23.645</v>
      </c>
      <c r="H15" s="374"/>
      <c r="I15" s="348">
        <v>4.04</v>
      </c>
      <c r="J15" s="348">
        <v>8.2200000000000006</v>
      </c>
      <c r="K15" s="348">
        <v>2.78</v>
      </c>
      <c r="L15" s="348">
        <v>2.9</v>
      </c>
      <c r="M15" s="362"/>
      <c r="N15" s="350">
        <v>45.130800000000001</v>
      </c>
      <c r="O15" s="348">
        <v>15.9206</v>
      </c>
      <c r="P15" s="348">
        <v>20.967600000000001</v>
      </c>
      <c r="Q15" s="348">
        <v>28.941700000000001</v>
      </c>
      <c r="R15" s="348">
        <v>19.6328</v>
      </c>
      <c r="S15" s="348">
        <v>7.3695000000000004</v>
      </c>
      <c r="T15" s="348">
        <v>6.1128999999999998</v>
      </c>
      <c r="U15" s="354">
        <v>6.1599000000000004</v>
      </c>
      <c r="V15" s="348">
        <v>5.7251000000000003</v>
      </c>
      <c r="W15" s="348">
        <v>8.0090000000000003</v>
      </c>
      <c r="X15" s="348">
        <v>7.9092000000000002</v>
      </c>
      <c r="Y15" s="375">
        <v>6.8864999999999998</v>
      </c>
      <c r="Z15" s="348">
        <v>7.5313999999999997</v>
      </c>
      <c r="AA15" s="348">
        <v>9.5246999999999993</v>
      </c>
      <c r="AB15" s="348">
        <v>5.9053000000000004</v>
      </c>
      <c r="AC15" s="348">
        <v>6.2020999999999997</v>
      </c>
      <c r="AD15" s="348">
        <v>5.9123999999999999</v>
      </c>
      <c r="AE15" s="348">
        <v>22.906400000000001</v>
      </c>
      <c r="AF15" s="348">
        <v>7.8548</v>
      </c>
      <c r="AG15" s="569"/>
      <c r="AH15" s="346">
        <v>2</v>
      </c>
      <c r="AI15" s="346">
        <v>7</v>
      </c>
      <c r="AJ15" s="346">
        <v>4</v>
      </c>
      <c r="AK15" s="346">
        <v>4</v>
      </c>
      <c r="AL15" s="346">
        <v>10</v>
      </c>
      <c r="AM15" s="346">
        <v>7</v>
      </c>
      <c r="AN15" s="346">
        <v>7</v>
      </c>
      <c r="AO15" s="572">
        <v>8</v>
      </c>
      <c r="AP15" s="346">
        <v>8</v>
      </c>
      <c r="AQ15" s="346">
        <v>6</v>
      </c>
      <c r="AR15" s="346">
        <v>6</v>
      </c>
      <c r="AS15" s="346">
        <v>6</v>
      </c>
      <c r="AT15" s="346">
        <v>7</v>
      </c>
      <c r="AU15" s="346">
        <v>11</v>
      </c>
      <c r="AV15" s="346">
        <v>8</v>
      </c>
      <c r="AW15" s="346">
        <v>8</v>
      </c>
      <c r="AX15" s="346">
        <v>8</v>
      </c>
      <c r="AY15" s="346">
        <v>7</v>
      </c>
      <c r="AZ15" s="584"/>
      <c r="BA15" s="467">
        <v>22.9</v>
      </c>
      <c r="BB15" s="348">
        <v>37.33</v>
      </c>
      <c r="BC15" s="348">
        <v>3.68</v>
      </c>
      <c r="BD15" s="348">
        <v>31.57</v>
      </c>
      <c r="BE15" s="375" t="s">
        <v>430</v>
      </c>
      <c r="BF15" s="375">
        <v>4.5199999999999996</v>
      </c>
      <c r="BG15" s="374"/>
      <c r="BH15" s="594">
        <v>4.5199999999999996</v>
      </c>
      <c r="BI15" s="348" t="s">
        <v>430</v>
      </c>
      <c r="BJ15" s="348">
        <v>3.37</v>
      </c>
      <c r="BK15" s="348">
        <v>69.209999999999994</v>
      </c>
      <c r="BL15" s="348" t="s">
        <v>430</v>
      </c>
      <c r="BM15" s="375">
        <v>22.9</v>
      </c>
      <c r="BN15" s="375" t="s">
        <v>430</v>
      </c>
      <c r="BO15" s="375" t="s">
        <v>430</v>
      </c>
      <c r="BP15" s="375" t="s">
        <v>430</v>
      </c>
      <c r="BQ15" s="375" t="s">
        <v>430</v>
      </c>
      <c r="BR15" s="374"/>
      <c r="BS15" s="468">
        <v>2.2401393502240099</v>
      </c>
      <c r="BT15" s="348">
        <v>8.7000830908700095</v>
      </c>
      <c r="BU15" s="374"/>
      <c r="BV15" s="430" t="s">
        <v>554</v>
      </c>
    </row>
    <row r="16" spans="1:74" s="428" customFormat="1" x14ac:dyDescent="0.25">
      <c r="A16" s="345" t="s">
        <v>7677</v>
      </c>
      <c r="B16" s="373"/>
      <c r="C16" s="719">
        <v>41275</v>
      </c>
      <c r="D16" s="373"/>
      <c r="E16" s="346">
        <v>253.17</v>
      </c>
      <c r="F16" s="373"/>
      <c r="G16" s="347">
        <v>91.534199999999998</v>
      </c>
      <c r="H16" s="374"/>
      <c r="I16" s="348">
        <v>3.7626499999999998</v>
      </c>
      <c r="J16" s="348">
        <v>7.2503900000000003</v>
      </c>
      <c r="K16" s="348">
        <v>3.0956000000000001</v>
      </c>
      <c r="L16" s="348">
        <v>3.24038</v>
      </c>
      <c r="M16" s="362"/>
      <c r="N16" s="350">
        <v>42.197499999999998</v>
      </c>
      <c r="O16" s="348">
        <v>28.271000000000001</v>
      </c>
      <c r="P16" s="348">
        <v>24.6568</v>
      </c>
      <c r="Q16" s="348">
        <v>38.505099999999999</v>
      </c>
      <c r="R16" s="348">
        <v>22.810300000000002</v>
      </c>
      <c r="S16" s="348">
        <v>7.3247</v>
      </c>
      <c r="T16" s="348">
        <v>5.4207000000000001</v>
      </c>
      <c r="U16" s="354">
        <v>5.3741000000000003</v>
      </c>
      <c r="V16" s="348">
        <v>4.8699000000000003</v>
      </c>
      <c r="W16" s="348">
        <v>7.5567000000000002</v>
      </c>
      <c r="X16" s="348">
        <v>7.3643999999999998</v>
      </c>
      <c r="Y16" s="375">
        <v>6.3026999999999997</v>
      </c>
      <c r="Z16" s="348">
        <v>6.5460000000000003</v>
      </c>
      <c r="AA16" s="348">
        <v>10.9979</v>
      </c>
      <c r="AB16" s="348">
        <v>5.3577000000000004</v>
      </c>
      <c r="AC16" s="348">
        <v>5.3452000000000002</v>
      </c>
      <c r="AD16" s="348">
        <v>5.1215999999999999</v>
      </c>
      <c r="AE16" s="348">
        <v>29.7624</v>
      </c>
      <c r="AF16" s="348">
        <v>7.0236999999999998</v>
      </c>
      <c r="AG16" s="569"/>
      <c r="AH16" s="346">
        <v>3</v>
      </c>
      <c r="AI16" s="346">
        <v>1</v>
      </c>
      <c r="AJ16" s="346">
        <v>1</v>
      </c>
      <c r="AK16" s="346">
        <v>1</v>
      </c>
      <c r="AL16" s="346">
        <v>1</v>
      </c>
      <c r="AM16" s="346">
        <v>8</v>
      </c>
      <c r="AN16" s="346">
        <v>10</v>
      </c>
      <c r="AO16" s="572">
        <v>10</v>
      </c>
      <c r="AP16" s="346">
        <v>10</v>
      </c>
      <c r="AQ16" s="346">
        <v>10</v>
      </c>
      <c r="AR16" s="346">
        <v>9</v>
      </c>
      <c r="AS16" s="346">
        <v>10</v>
      </c>
      <c r="AT16" s="346">
        <v>9</v>
      </c>
      <c r="AU16" s="346">
        <v>3</v>
      </c>
      <c r="AV16" s="346">
        <v>10</v>
      </c>
      <c r="AW16" s="346">
        <v>10</v>
      </c>
      <c r="AX16" s="346">
        <v>10</v>
      </c>
      <c r="AY16" s="346">
        <v>1</v>
      </c>
      <c r="AZ16" s="584"/>
      <c r="BA16" s="467">
        <v>58.21</v>
      </c>
      <c r="BB16" s="348">
        <v>39.299999999999997</v>
      </c>
      <c r="BC16" s="348" t="s">
        <v>430</v>
      </c>
      <c r="BD16" s="348" t="s">
        <v>430</v>
      </c>
      <c r="BE16" s="375" t="s">
        <v>430</v>
      </c>
      <c r="BF16" s="375">
        <v>2.48</v>
      </c>
      <c r="BG16" s="374"/>
      <c r="BH16" s="594">
        <v>2.1800000000000002</v>
      </c>
      <c r="BI16" s="348">
        <v>19.28</v>
      </c>
      <c r="BJ16" s="348" t="s">
        <v>430</v>
      </c>
      <c r="BK16" s="348">
        <v>20.02</v>
      </c>
      <c r="BL16" s="348" t="s">
        <v>430</v>
      </c>
      <c r="BM16" s="375">
        <v>58.21</v>
      </c>
      <c r="BN16" s="375" t="s">
        <v>430</v>
      </c>
      <c r="BO16" s="375" t="s">
        <v>430</v>
      </c>
      <c r="BP16" s="375" t="s">
        <v>430</v>
      </c>
      <c r="BQ16" s="375">
        <v>0.3</v>
      </c>
      <c r="BR16" s="374"/>
      <c r="BS16" s="468" t="s">
        <v>430</v>
      </c>
      <c r="BT16" s="348" t="s">
        <v>430</v>
      </c>
      <c r="BU16" s="374"/>
      <c r="BV16" s="430" t="s">
        <v>554</v>
      </c>
    </row>
    <row r="17" spans="1:74" s="428" customFormat="1" x14ac:dyDescent="0.25">
      <c r="A17" s="345" t="s">
        <v>7678</v>
      </c>
      <c r="B17" s="373"/>
      <c r="C17" s="719">
        <v>41816</v>
      </c>
      <c r="D17" s="373"/>
      <c r="E17" s="346">
        <v>148.626</v>
      </c>
      <c r="F17" s="373"/>
      <c r="G17" s="347">
        <v>18.140499999999999</v>
      </c>
      <c r="H17" s="374"/>
      <c r="I17" s="348">
        <v>4.54</v>
      </c>
      <c r="J17" s="348">
        <v>8.08</v>
      </c>
      <c r="K17" s="348">
        <v>3.09</v>
      </c>
      <c r="L17" s="348">
        <v>3.23</v>
      </c>
      <c r="M17" s="362"/>
      <c r="N17" s="350">
        <v>40.285899999999998</v>
      </c>
      <c r="O17" s="348">
        <v>18.6065</v>
      </c>
      <c r="P17" s="348">
        <v>20.488399999999999</v>
      </c>
      <c r="Q17" s="348">
        <v>27.86</v>
      </c>
      <c r="R17" s="348">
        <v>19.772300000000001</v>
      </c>
      <c r="S17" s="348">
        <v>6.6917999999999997</v>
      </c>
      <c r="T17" s="348">
        <v>6.3987999999999996</v>
      </c>
      <c r="U17" s="354">
        <v>6.4348999999999998</v>
      </c>
      <c r="V17" s="348">
        <v>8.2852999999999994</v>
      </c>
      <c r="W17" s="348">
        <v>9.0586000000000002</v>
      </c>
      <c r="X17" s="348">
        <v>8.3299000000000003</v>
      </c>
      <c r="Y17" s="375">
        <v>9.6164000000000005</v>
      </c>
      <c r="Z17" s="348">
        <v>3.9904999999999999</v>
      </c>
      <c r="AA17" s="348">
        <v>10.3635</v>
      </c>
      <c r="AB17" s="348">
        <v>6.3484999999999996</v>
      </c>
      <c r="AC17" s="348">
        <v>6.4577</v>
      </c>
      <c r="AD17" s="348">
        <v>8.5001999999999995</v>
      </c>
      <c r="AE17" s="348">
        <v>22.920100000000001</v>
      </c>
      <c r="AF17" s="348">
        <v>5.0941999999999998</v>
      </c>
      <c r="AG17" s="569"/>
      <c r="AH17" s="346">
        <v>4</v>
      </c>
      <c r="AI17" s="346">
        <v>3</v>
      </c>
      <c r="AJ17" s="346">
        <v>5</v>
      </c>
      <c r="AK17" s="346">
        <v>7</v>
      </c>
      <c r="AL17" s="346">
        <v>9</v>
      </c>
      <c r="AM17" s="346">
        <v>10</v>
      </c>
      <c r="AN17" s="346">
        <v>6</v>
      </c>
      <c r="AO17" s="572">
        <v>6</v>
      </c>
      <c r="AP17" s="346">
        <v>2</v>
      </c>
      <c r="AQ17" s="346">
        <v>2</v>
      </c>
      <c r="AR17" s="346">
        <v>3</v>
      </c>
      <c r="AS17" s="346">
        <v>2</v>
      </c>
      <c r="AT17" s="346">
        <v>11</v>
      </c>
      <c r="AU17" s="346">
        <v>9</v>
      </c>
      <c r="AV17" s="346">
        <v>5</v>
      </c>
      <c r="AW17" s="346">
        <v>6</v>
      </c>
      <c r="AX17" s="346">
        <v>2</v>
      </c>
      <c r="AY17" s="346">
        <v>6</v>
      </c>
      <c r="AZ17" s="584"/>
      <c r="BA17" s="467">
        <v>23.42</v>
      </c>
      <c r="BB17" s="348">
        <v>22.09</v>
      </c>
      <c r="BC17" s="348">
        <v>5.48</v>
      </c>
      <c r="BD17" s="348">
        <v>34.159999999999997</v>
      </c>
      <c r="BE17" s="375" t="s">
        <v>430</v>
      </c>
      <c r="BF17" s="375">
        <v>14.85</v>
      </c>
      <c r="BG17" s="374"/>
      <c r="BH17" s="594">
        <v>14.82</v>
      </c>
      <c r="BI17" s="348">
        <v>6.46</v>
      </c>
      <c r="BJ17" s="348" t="s">
        <v>430</v>
      </c>
      <c r="BK17" s="348">
        <v>55.28</v>
      </c>
      <c r="BL17" s="348" t="s">
        <v>430</v>
      </c>
      <c r="BM17" s="375">
        <v>23.42</v>
      </c>
      <c r="BN17" s="375" t="s">
        <v>430</v>
      </c>
      <c r="BO17" s="375" t="s">
        <v>430</v>
      </c>
      <c r="BP17" s="375" t="s">
        <v>430</v>
      </c>
      <c r="BQ17" s="375" t="s">
        <v>430</v>
      </c>
      <c r="BR17" s="374"/>
      <c r="BS17" s="468">
        <v>3.4467736200000001</v>
      </c>
      <c r="BT17" s="348">
        <v>11.603706320000001</v>
      </c>
      <c r="BU17" s="374"/>
      <c r="BV17" s="430" t="s">
        <v>1015</v>
      </c>
    </row>
    <row r="18" spans="1:74" s="428" customFormat="1" x14ac:dyDescent="0.25">
      <c r="A18" s="345" t="s">
        <v>7679</v>
      </c>
      <c r="B18" s="373"/>
      <c r="C18" s="719">
        <v>42094</v>
      </c>
      <c r="D18" s="373"/>
      <c r="E18" s="346">
        <v>37.4816</v>
      </c>
      <c r="F18" s="373"/>
      <c r="G18" s="347">
        <v>20.5395</v>
      </c>
      <c r="H18" s="374"/>
      <c r="I18" s="348">
        <v>4.18</v>
      </c>
      <c r="J18" s="348">
        <v>7.55</v>
      </c>
      <c r="K18" s="348">
        <v>3.18</v>
      </c>
      <c r="L18" s="348">
        <v>3.31</v>
      </c>
      <c r="M18" s="362"/>
      <c r="N18" s="350">
        <v>25.073799999999999</v>
      </c>
      <c r="O18" s="348">
        <v>12.5709</v>
      </c>
      <c r="P18" s="348">
        <v>18.956299999999999</v>
      </c>
      <c r="Q18" s="348">
        <v>28.071999999999999</v>
      </c>
      <c r="R18" s="348">
        <v>18.019300000000001</v>
      </c>
      <c r="S18" s="348">
        <v>5.6619999999999999</v>
      </c>
      <c r="T18" s="348">
        <v>5.0274000000000001</v>
      </c>
      <c r="U18" s="354">
        <v>5.2110000000000003</v>
      </c>
      <c r="V18" s="348">
        <v>4.6464999999999996</v>
      </c>
      <c r="W18" s="348">
        <v>7.0749000000000004</v>
      </c>
      <c r="X18" s="348">
        <v>7.0019999999999998</v>
      </c>
      <c r="Y18" s="375">
        <v>6.7653999999999996</v>
      </c>
      <c r="Z18" s="348">
        <v>6.2755999999999998</v>
      </c>
      <c r="AA18" s="348">
        <v>9.7433999999999994</v>
      </c>
      <c r="AB18" s="348">
        <v>4.9455999999999998</v>
      </c>
      <c r="AC18" s="348">
        <v>5.3140000000000001</v>
      </c>
      <c r="AD18" s="348">
        <v>4.7625999999999999</v>
      </c>
      <c r="AE18" s="348">
        <v>21.7133</v>
      </c>
      <c r="AF18" s="348">
        <v>6.6223999999999998</v>
      </c>
      <c r="AG18" s="569"/>
      <c r="AH18" s="346">
        <v>10</v>
      </c>
      <c r="AI18" s="346">
        <v>9</v>
      </c>
      <c r="AJ18" s="346">
        <v>9</v>
      </c>
      <c r="AK18" s="346">
        <v>6</v>
      </c>
      <c r="AL18" s="346">
        <v>11</v>
      </c>
      <c r="AM18" s="346">
        <v>11</v>
      </c>
      <c r="AN18" s="346">
        <v>11</v>
      </c>
      <c r="AO18" s="572">
        <v>11</v>
      </c>
      <c r="AP18" s="346">
        <v>11</v>
      </c>
      <c r="AQ18" s="346">
        <v>11</v>
      </c>
      <c r="AR18" s="346">
        <v>11</v>
      </c>
      <c r="AS18" s="346">
        <v>9</v>
      </c>
      <c r="AT18" s="346">
        <v>10</v>
      </c>
      <c r="AU18" s="346">
        <v>10</v>
      </c>
      <c r="AV18" s="346">
        <v>11</v>
      </c>
      <c r="AW18" s="346">
        <v>11</v>
      </c>
      <c r="AX18" s="346">
        <v>11</v>
      </c>
      <c r="AY18" s="346">
        <v>9</v>
      </c>
      <c r="AZ18" s="584"/>
      <c r="BA18" s="467">
        <v>44.92</v>
      </c>
      <c r="BB18" s="348">
        <v>16.28</v>
      </c>
      <c r="BC18" s="348">
        <v>2.5</v>
      </c>
      <c r="BD18" s="348">
        <v>19.37</v>
      </c>
      <c r="BE18" s="375" t="s">
        <v>430</v>
      </c>
      <c r="BF18" s="375">
        <v>16.93</v>
      </c>
      <c r="BG18" s="374"/>
      <c r="BH18" s="594">
        <v>16.93</v>
      </c>
      <c r="BI18" s="348" t="s">
        <v>430</v>
      </c>
      <c r="BJ18" s="348" t="s">
        <v>430</v>
      </c>
      <c r="BK18" s="348">
        <v>38.159999999999997</v>
      </c>
      <c r="BL18" s="348" t="s">
        <v>430</v>
      </c>
      <c r="BM18" s="375">
        <v>44.92</v>
      </c>
      <c r="BN18" s="375" t="s">
        <v>430</v>
      </c>
      <c r="BO18" s="375" t="s">
        <v>430</v>
      </c>
      <c r="BP18" s="375" t="s">
        <v>430</v>
      </c>
      <c r="BQ18" s="375" t="s">
        <v>430</v>
      </c>
      <c r="BR18" s="374"/>
      <c r="BS18" s="468" t="s">
        <v>430</v>
      </c>
      <c r="BT18" s="348">
        <v>9.4943735999999994</v>
      </c>
      <c r="BU18" s="374"/>
      <c r="BV18" s="430" t="s">
        <v>436</v>
      </c>
    </row>
    <row r="19" spans="1:74" x14ac:dyDescent="0.25">
      <c r="A19" s="318" t="s">
        <v>93</v>
      </c>
      <c r="B19" s="43"/>
      <c r="C19" s="720"/>
      <c r="D19" s="43"/>
      <c r="E19" s="51"/>
      <c r="F19" s="43"/>
      <c r="G19" s="55"/>
      <c r="H19" s="66"/>
      <c r="I19" s="59"/>
      <c r="J19" s="59"/>
      <c r="K19" s="59"/>
      <c r="L19" s="59"/>
      <c r="M19" s="258"/>
      <c r="N19" s="70">
        <v>35.369799999999998</v>
      </c>
      <c r="O19" s="59">
        <v>17.668800000000001</v>
      </c>
      <c r="P19" s="59">
        <v>20.534400000000002</v>
      </c>
      <c r="Q19" s="59">
        <v>29.3004</v>
      </c>
      <c r="R19" s="59">
        <v>20.170400000000001</v>
      </c>
      <c r="S19" s="59">
        <v>7.5686</v>
      </c>
      <c r="T19" s="59">
        <v>6.5685000000000002</v>
      </c>
      <c r="U19" s="88">
        <v>6.6555999999999997</v>
      </c>
      <c r="V19" s="59">
        <v>6.4104000000000001</v>
      </c>
      <c r="W19" s="59">
        <v>8.4479000000000006</v>
      </c>
      <c r="X19" s="59">
        <v>8.1165000000000003</v>
      </c>
      <c r="Y19" s="276">
        <v>7.6551</v>
      </c>
      <c r="Z19" s="59">
        <v>7.3719999999999999</v>
      </c>
      <c r="AA19" s="59">
        <v>10.617599999999999</v>
      </c>
      <c r="AB19" s="59">
        <v>6.4564000000000004</v>
      </c>
      <c r="AC19" s="59">
        <v>6.6226000000000003</v>
      </c>
      <c r="AD19" s="59">
        <v>6.5654000000000003</v>
      </c>
      <c r="AE19" s="59">
        <v>23.4101</v>
      </c>
      <c r="AF19" s="59">
        <v>7.8574999999999999</v>
      </c>
      <c r="AG19" s="553"/>
      <c r="AH19" s="51">
        <v>11</v>
      </c>
      <c r="AI19" s="51">
        <v>11</v>
      </c>
      <c r="AJ19" s="51">
        <v>11</v>
      </c>
      <c r="AK19" s="51">
        <v>11</v>
      </c>
      <c r="AL19" s="51">
        <v>11</v>
      </c>
      <c r="AM19" s="51">
        <v>11</v>
      </c>
      <c r="AN19" s="51">
        <v>11</v>
      </c>
      <c r="AO19" s="560">
        <v>11</v>
      </c>
      <c r="AP19" s="51">
        <v>11</v>
      </c>
      <c r="AQ19" s="51">
        <v>11</v>
      </c>
      <c r="AR19" s="51">
        <v>11</v>
      </c>
      <c r="AS19" s="51">
        <v>11</v>
      </c>
      <c r="AT19" s="51">
        <v>11</v>
      </c>
      <c r="AU19" s="51">
        <v>11</v>
      </c>
      <c r="AV19" s="51">
        <v>11</v>
      </c>
      <c r="AW19" s="51">
        <v>11</v>
      </c>
      <c r="AX19" s="51">
        <v>11</v>
      </c>
      <c r="AY19" s="51">
        <v>11</v>
      </c>
      <c r="AZ19" s="579"/>
      <c r="BA19" s="577"/>
      <c r="BB19" s="59"/>
      <c r="BC19" s="59"/>
      <c r="BD19" s="59"/>
      <c r="BE19" s="276"/>
      <c r="BF19" s="276"/>
      <c r="BG19" s="66"/>
      <c r="BH19" s="586"/>
      <c r="BI19" s="59"/>
      <c r="BJ19" s="59"/>
      <c r="BK19" s="59"/>
      <c r="BL19" s="59"/>
      <c r="BM19" s="276"/>
      <c r="BN19" s="587"/>
      <c r="BO19" s="587"/>
      <c r="BP19" s="587"/>
      <c r="BQ19" s="587"/>
      <c r="BR19" s="602"/>
      <c r="BS19" s="267"/>
      <c r="BT19" s="59"/>
      <c r="BU19" s="66"/>
      <c r="BV19" s="34"/>
    </row>
    <row r="20" spans="1:74" x14ac:dyDescent="0.25">
      <c r="A20" s="320" t="s">
        <v>94</v>
      </c>
      <c r="B20" s="44"/>
      <c r="C20" s="721"/>
      <c r="D20" s="44"/>
      <c r="E20" s="52"/>
      <c r="F20" s="44"/>
      <c r="G20" s="56"/>
      <c r="H20" s="67"/>
      <c r="I20" s="60"/>
      <c r="J20" s="60"/>
      <c r="K20" s="60"/>
      <c r="L20" s="60"/>
      <c r="M20" s="259"/>
      <c r="N20" s="71">
        <v>57.892499999999998</v>
      </c>
      <c r="O20" s="60">
        <v>28.271000000000001</v>
      </c>
      <c r="P20" s="60">
        <v>24.6568</v>
      </c>
      <c r="Q20" s="60">
        <v>38.505099999999999</v>
      </c>
      <c r="R20" s="60">
        <v>22.810300000000002</v>
      </c>
      <c r="S20" s="60">
        <v>8.7370999999999999</v>
      </c>
      <c r="T20" s="60">
        <v>10.623699999999999</v>
      </c>
      <c r="U20" s="89">
        <v>9.8580000000000005</v>
      </c>
      <c r="V20" s="60">
        <v>8.9187999999999992</v>
      </c>
      <c r="W20" s="60">
        <v>11.8203</v>
      </c>
      <c r="X20" s="60">
        <v>10.491099999999999</v>
      </c>
      <c r="Y20" s="277">
        <v>12.6965</v>
      </c>
      <c r="Z20" s="60">
        <v>9.3167000000000009</v>
      </c>
      <c r="AA20" s="60">
        <v>11.6173</v>
      </c>
      <c r="AB20" s="60">
        <v>10.831</v>
      </c>
      <c r="AC20" s="60">
        <v>9.7121999999999993</v>
      </c>
      <c r="AD20" s="60">
        <v>9.0830000000000002</v>
      </c>
      <c r="AE20" s="60">
        <v>29.7624</v>
      </c>
      <c r="AF20" s="60">
        <v>9.7764000000000006</v>
      </c>
      <c r="AG20" s="554"/>
      <c r="AH20" s="52"/>
      <c r="AI20" s="52"/>
      <c r="AJ20" s="52"/>
      <c r="AK20" s="52"/>
      <c r="AL20" s="52"/>
      <c r="AM20" s="52"/>
      <c r="AN20" s="52"/>
      <c r="AO20" s="561"/>
      <c r="AP20" s="52"/>
      <c r="AQ20" s="52"/>
      <c r="AR20" s="52"/>
      <c r="AS20" s="52"/>
      <c r="AT20" s="52"/>
      <c r="AU20" s="52"/>
      <c r="AV20" s="52"/>
      <c r="AW20" s="52"/>
      <c r="AX20" s="52"/>
      <c r="AY20" s="52"/>
      <c r="AZ20" s="580"/>
      <c r="BA20" s="551"/>
      <c r="BB20" s="60"/>
      <c r="BC20" s="60"/>
      <c r="BD20" s="60"/>
      <c r="BE20" s="277"/>
      <c r="BF20" s="277"/>
      <c r="BG20" s="67"/>
      <c r="BH20" s="588"/>
      <c r="BI20" s="60"/>
      <c r="BJ20" s="60"/>
      <c r="BK20" s="60"/>
      <c r="BL20" s="60"/>
      <c r="BM20" s="277"/>
      <c r="BN20" s="589"/>
      <c r="BO20" s="589"/>
      <c r="BP20" s="589"/>
      <c r="BQ20" s="589"/>
      <c r="BR20" s="596"/>
      <c r="BS20" s="268"/>
      <c r="BT20" s="60"/>
      <c r="BU20" s="67"/>
      <c r="BV20" s="26"/>
    </row>
    <row r="21" spans="1:74" x14ac:dyDescent="0.25">
      <c r="A21" s="320" t="s">
        <v>95</v>
      </c>
      <c r="B21" s="44"/>
      <c r="C21" s="721"/>
      <c r="D21" s="44"/>
      <c r="E21" s="52"/>
      <c r="F21" s="44"/>
      <c r="G21" s="56"/>
      <c r="H21" s="67"/>
      <c r="I21" s="60"/>
      <c r="J21" s="60"/>
      <c r="K21" s="60"/>
      <c r="L21" s="60"/>
      <c r="M21" s="259"/>
      <c r="N21" s="71">
        <v>23.026700000000002</v>
      </c>
      <c r="O21" s="60">
        <v>11.592700000000001</v>
      </c>
      <c r="P21" s="60">
        <v>16.243200000000002</v>
      </c>
      <c r="Q21" s="60">
        <v>26.104099999999999</v>
      </c>
      <c r="R21" s="60">
        <v>18.019300000000001</v>
      </c>
      <c r="S21" s="60">
        <v>5.6619999999999999</v>
      </c>
      <c r="T21" s="60">
        <v>5.0274000000000001</v>
      </c>
      <c r="U21" s="89">
        <v>5.2110000000000003</v>
      </c>
      <c r="V21" s="60">
        <v>4.6464999999999996</v>
      </c>
      <c r="W21" s="60">
        <v>7.0749000000000004</v>
      </c>
      <c r="X21" s="60">
        <v>7.0019999999999998</v>
      </c>
      <c r="Y21" s="277">
        <v>6.0186999999999999</v>
      </c>
      <c r="Z21" s="60">
        <v>3.9904999999999999</v>
      </c>
      <c r="AA21" s="60">
        <v>9.5246999999999993</v>
      </c>
      <c r="AB21" s="60">
        <v>4.9455999999999998</v>
      </c>
      <c r="AC21" s="60">
        <v>5.3140000000000001</v>
      </c>
      <c r="AD21" s="60">
        <v>4.7625999999999999</v>
      </c>
      <c r="AE21" s="60">
        <v>21.1431</v>
      </c>
      <c r="AF21" s="60">
        <v>5.0941999999999998</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1" t="s">
        <v>96</v>
      </c>
      <c r="B22" s="45"/>
      <c r="C22" s="722"/>
      <c r="D22" s="45"/>
      <c r="E22" s="53"/>
      <c r="F22" s="45"/>
      <c r="G22" s="57"/>
      <c r="H22" s="68"/>
      <c r="I22" s="61"/>
      <c r="J22" s="61"/>
      <c r="K22" s="61"/>
      <c r="L22" s="61"/>
      <c r="M22" s="262"/>
      <c r="N22" s="72">
        <v>33.516100000000002</v>
      </c>
      <c r="O22" s="61">
        <v>16.2911</v>
      </c>
      <c r="P22" s="61">
        <v>20.2347</v>
      </c>
      <c r="Q22" s="61">
        <v>28.071999999999999</v>
      </c>
      <c r="R22" s="61">
        <v>19.9587</v>
      </c>
      <c r="S22" s="61">
        <v>7.6119000000000003</v>
      </c>
      <c r="T22" s="61">
        <v>6.3987999999999996</v>
      </c>
      <c r="U22" s="90">
        <v>6.4348999999999998</v>
      </c>
      <c r="V22" s="61">
        <v>6.2191999999999998</v>
      </c>
      <c r="W22" s="61">
        <v>8.0090000000000003</v>
      </c>
      <c r="X22" s="61">
        <v>7.9092000000000002</v>
      </c>
      <c r="Y22" s="279">
        <v>6.8864999999999998</v>
      </c>
      <c r="Z22" s="61">
        <v>7.7847</v>
      </c>
      <c r="AA22" s="61">
        <v>10.6266</v>
      </c>
      <c r="AB22" s="61">
        <v>6.2530999999999999</v>
      </c>
      <c r="AC22" s="61">
        <v>6.4577</v>
      </c>
      <c r="AD22" s="61">
        <v>6.3406000000000002</v>
      </c>
      <c r="AE22" s="61">
        <v>22.920100000000001</v>
      </c>
      <c r="AF22" s="61">
        <v>8.1273999999999997</v>
      </c>
      <c r="AG22" s="556"/>
      <c r="AH22" s="53"/>
      <c r="AI22" s="53"/>
      <c r="AJ22" s="53"/>
      <c r="AK22" s="53"/>
      <c r="AL22" s="53"/>
      <c r="AM22" s="53"/>
      <c r="AN22" s="53"/>
      <c r="AO22" s="563"/>
      <c r="AP22" s="53"/>
      <c r="AQ22" s="53"/>
      <c r="AR22" s="53"/>
      <c r="AS22" s="53"/>
      <c r="AT22" s="53"/>
      <c r="AU22" s="53"/>
      <c r="AV22" s="53"/>
      <c r="AW22" s="53"/>
      <c r="AX22" s="53"/>
      <c r="AY22" s="53"/>
      <c r="AZ22" s="581"/>
      <c r="BA22" s="578"/>
      <c r="BB22" s="61"/>
      <c r="BC22" s="61"/>
      <c r="BD22" s="61"/>
      <c r="BE22" s="279"/>
      <c r="BF22" s="279"/>
      <c r="BG22" s="68"/>
      <c r="BH22" s="590"/>
      <c r="BI22" s="61"/>
      <c r="BJ22" s="61"/>
      <c r="BK22" s="61"/>
      <c r="BL22" s="61"/>
      <c r="BM22" s="279"/>
      <c r="BN22" s="591"/>
      <c r="BO22" s="591"/>
      <c r="BP22" s="591"/>
      <c r="BQ22" s="591"/>
      <c r="BR22" s="603"/>
      <c r="BS22" s="270"/>
      <c r="BT22" s="61"/>
      <c r="BU22" s="68"/>
      <c r="BV22" s="272"/>
    </row>
    <row r="23" spans="1:74" ht="14.5" x14ac:dyDescent="0.25">
      <c r="A23" s="323" t="s">
        <v>252</v>
      </c>
      <c r="B23" s="46"/>
      <c r="C23" s="723"/>
      <c r="D23" s="46"/>
      <c r="E23" s="54"/>
      <c r="F23" s="46"/>
      <c r="G23" s="58"/>
      <c r="H23" s="69"/>
      <c r="I23" s="62"/>
      <c r="J23" s="62"/>
      <c r="K23" s="62"/>
      <c r="L23" s="62"/>
      <c r="M23" s="263"/>
      <c r="N23" s="73"/>
      <c r="O23" s="62"/>
      <c r="P23" s="62"/>
      <c r="Q23" s="62"/>
      <c r="R23" s="62"/>
      <c r="S23" s="62"/>
      <c r="T23" s="62"/>
      <c r="U23" s="91"/>
      <c r="V23" s="62"/>
      <c r="W23" s="62"/>
      <c r="X23" s="62"/>
      <c r="Y23" s="245"/>
      <c r="Z23" s="62"/>
      <c r="AA23" s="62"/>
      <c r="AB23" s="62"/>
      <c r="AC23" s="62"/>
      <c r="AD23" s="62"/>
      <c r="AE23" s="62"/>
      <c r="AF23" s="62"/>
      <c r="AG23" s="557"/>
      <c r="AH23" s="54"/>
      <c r="AI23" s="54"/>
      <c r="AJ23" s="54"/>
      <c r="AK23" s="54"/>
      <c r="AL23" s="54"/>
      <c r="AM23" s="54"/>
      <c r="AN23" s="54"/>
      <c r="AO23" s="564"/>
      <c r="AP23" s="54"/>
      <c r="AQ23" s="54"/>
      <c r="AR23" s="54"/>
      <c r="AS23" s="54"/>
      <c r="AT23" s="54"/>
      <c r="AU23" s="54"/>
      <c r="AV23" s="54"/>
      <c r="AW23" s="54"/>
      <c r="AX23" s="54"/>
      <c r="AY23" s="54"/>
      <c r="AZ23" s="582"/>
      <c r="BA23" s="280"/>
      <c r="BB23" s="62"/>
      <c r="BC23" s="62"/>
      <c r="BD23" s="62"/>
      <c r="BE23" s="245"/>
      <c r="BF23" s="245"/>
      <c r="BG23" s="69"/>
      <c r="BH23" s="585"/>
      <c r="BI23" s="62"/>
      <c r="BJ23" s="62"/>
      <c r="BK23" s="62"/>
      <c r="BL23" s="62"/>
      <c r="BM23" s="245"/>
      <c r="BN23" s="592"/>
      <c r="BO23" s="592"/>
      <c r="BP23" s="592"/>
      <c r="BQ23" s="592"/>
      <c r="BR23" s="545"/>
      <c r="BS23" s="271"/>
      <c r="BT23" s="62"/>
      <c r="BU23" s="69"/>
      <c r="BV23" s="41"/>
    </row>
    <row r="24" spans="1:74" s="425" customFormat="1" x14ac:dyDescent="0.25">
      <c r="A24" s="337" t="s">
        <v>7680</v>
      </c>
      <c r="B24" s="369"/>
      <c r="C24" s="718">
        <v>37937</v>
      </c>
      <c r="D24" s="369"/>
      <c r="E24" s="338">
        <v>6429.13</v>
      </c>
      <c r="F24" s="369"/>
      <c r="G24" s="339">
        <v>53.976700000000001</v>
      </c>
      <c r="H24" s="370"/>
      <c r="I24" s="340">
        <v>4.21</v>
      </c>
      <c r="J24" s="340">
        <v>8.5</v>
      </c>
      <c r="K24" s="340">
        <v>2.9</v>
      </c>
      <c r="L24" s="340">
        <v>3.05</v>
      </c>
      <c r="M24" s="361"/>
      <c r="N24" s="342">
        <v>27.949200000000001</v>
      </c>
      <c r="O24" s="340">
        <v>11.1227</v>
      </c>
      <c r="P24" s="340">
        <v>17.835699999999999</v>
      </c>
      <c r="Q24" s="340">
        <v>25.617100000000001</v>
      </c>
      <c r="R24" s="340">
        <v>19.5275</v>
      </c>
      <c r="S24" s="340">
        <v>7.2228000000000003</v>
      </c>
      <c r="T24" s="340">
        <v>5.5922999999999998</v>
      </c>
      <c r="U24" s="344">
        <v>5.8754999999999997</v>
      </c>
      <c r="V24" s="340">
        <v>5.2988</v>
      </c>
      <c r="W24" s="340">
        <v>7.2281000000000004</v>
      </c>
      <c r="X24" s="340">
        <v>7.1013999999999999</v>
      </c>
      <c r="Y24" s="371">
        <v>6.2257999999999996</v>
      </c>
      <c r="Z24" s="340">
        <v>7.7179000000000002</v>
      </c>
      <c r="AA24" s="340">
        <v>10.309200000000001</v>
      </c>
      <c r="AB24" s="340">
        <v>5.4827000000000004</v>
      </c>
      <c r="AC24" s="340">
        <v>5.9095000000000004</v>
      </c>
      <c r="AD24" s="340">
        <v>5.4263000000000003</v>
      </c>
      <c r="AE24" s="340">
        <v>20.6633</v>
      </c>
      <c r="AF24" s="340">
        <v>7.7302999999999997</v>
      </c>
      <c r="AG24" s="568"/>
      <c r="AH24" s="338">
        <v>8</v>
      </c>
      <c r="AI24" s="338">
        <v>10</v>
      </c>
      <c r="AJ24" s="338">
        <v>10</v>
      </c>
      <c r="AK24" s="338">
        <v>11</v>
      </c>
      <c r="AL24" s="338">
        <v>4</v>
      </c>
      <c r="AM24" s="338">
        <v>4</v>
      </c>
      <c r="AN24" s="338">
        <v>7</v>
      </c>
      <c r="AO24" s="570">
        <v>6</v>
      </c>
      <c r="AP24" s="338">
        <v>7</v>
      </c>
      <c r="AQ24" s="338">
        <v>8</v>
      </c>
      <c r="AR24" s="338">
        <v>7</v>
      </c>
      <c r="AS24" s="338">
        <v>6</v>
      </c>
      <c r="AT24" s="338">
        <v>2</v>
      </c>
      <c r="AU24" s="338">
        <v>4</v>
      </c>
      <c r="AV24" s="338">
        <v>7</v>
      </c>
      <c r="AW24" s="338">
        <v>5</v>
      </c>
      <c r="AX24" s="338">
        <v>7</v>
      </c>
      <c r="AY24" s="338">
        <v>10</v>
      </c>
      <c r="AZ24" s="583"/>
      <c r="BA24" s="464">
        <v>21.81</v>
      </c>
      <c r="BB24" s="340">
        <v>11.48</v>
      </c>
      <c r="BC24" s="340">
        <v>9.06</v>
      </c>
      <c r="BD24" s="340">
        <v>31.65</v>
      </c>
      <c r="BE24" s="371">
        <v>10.62</v>
      </c>
      <c r="BF24" s="371">
        <v>14.22</v>
      </c>
      <c r="BG24" s="370"/>
      <c r="BH24" s="593">
        <v>7.97</v>
      </c>
      <c r="BI24" s="340" t="s">
        <v>430</v>
      </c>
      <c r="BJ24" s="340" t="s">
        <v>430</v>
      </c>
      <c r="BK24" s="340">
        <v>63.98</v>
      </c>
      <c r="BL24" s="340" t="s">
        <v>430</v>
      </c>
      <c r="BM24" s="371">
        <v>21.81</v>
      </c>
      <c r="BN24" s="371" t="s">
        <v>430</v>
      </c>
      <c r="BO24" s="371" t="s">
        <v>430</v>
      </c>
      <c r="BP24" s="371" t="s">
        <v>430</v>
      </c>
      <c r="BQ24" s="371">
        <v>5.07</v>
      </c>
      <c r="BR24" s="370"/>
      <c r="BS24" s="465">
        <v>1.54557830450554</v>
      </c>
      <c r="BT24" s="340">
        <v>0.77994450389405001</v>
      </c>
      <c r="BU24" s="370"/>
      <c r="BV24" s="571" t="s">
        <v>476</v>
      </c>
    </row>
    <row r="25" spans="1:74" s="428" customFormat="1" x14ac:dyDescent="0.25">
      <c r="A25" s="345" t="s">
        <v>7681</v>
      </c>
      <c r="B25" s="373"/>
      <c r="C25" s="719">
        <v>38245</v>
      </c>
      <c r="D25" s="373"/>
      <c r="E25" s="346">
        <v>5467.34</v>
      </c>
      <c r="F25" s="373"/>
      <c r="G25" s="347">
        <v>47.809399999999997</v>
      </c>
      <c r="H25" s="374"/>
      <c r="I25" s="348">
        <v>6.18</v>
      </c>
      <c r="J25" s="348">
        <v>8.57</v>
      </c>
      <c r="K25" s="348">
        <v>3.24</v>
      </c>
      <c r="L25" s="348">
        <v>3.39</v>
      </c>
      <c r="M25" s="362"/>
      <c r="N25" s="350">
        <v>22.3827</v>
      </c>
      <c r="O25" s="348">
        <v>15.211600000000001</v>
      </c>
      <c r="P25" s="348">
        <v>18.7059</v>
      </c>
      <c r="Q25" s="348">
        <v>25.834499999999998</v>
      </c>
      <c r="R25" s="348">
        <v>19.2989</v>
      </c>
      <c r="S25" s="348">
        <v>8.0562000000000005</v>
      </c>
      <c r="T25" s="348">
        <v>6.0724999999999998</v>
      </c>
      <c r="U25" s="354">
        <v>6.6395999999999997</v>
      </c>
      <c r="V25" s="348">
        <v>6.5179</v>
      </c>
      <c r="W25" s="348">
        <v>8.0417000000000005</v>
      </c>
      <c r="X25" s="348">
        <v>7.6355000000000004</v>
      </c>
      <c r="Y25" s="375">
        <v>6.6810999999999998</v>
      </c>
      <c r="Z25" s="348">
        <v>7.3651999999999997</v>
      </c>
      <c r="AA25" s="348">
        <v>10.420400000000001</v>
      </c>
      <c r="AB25" s="348">
        <v>5.6970000000000001</v>
      </c>
      <c r="AC25" s="348">
        <v>6.4012000000000002</v>
      </c>
      <c r="AD25" s="348">
        <v>6.6364999999999998</v>
      </c>
      <c r="AE25" s="348">
        <v>20.485499999999998</v>
      </c>
      <c r="AF25" s="348">
        <v>7.4516999999999998</v>
      </c>
      <c r="AG25" s="569"/>
      <c r="AH25" s="346">
        <v>11</v>
      </c>
      <c r="AI25" s="346">
        <v>8</v>
      </c>
      <c r="AJ25" s="346">
        <v>8</v>
      </c>
      <c r="AK25" s="346">
        <v>10</v>
      </c>
      <c r="AL25" s="346">
        <v>5</v>
      </c>
      <c r="AM25" s="346">
        <v>1</v>
      </c>
      <c r="AN25" s="346">
        <v>2</v>
      </c>
      <c r="AO25" s="572">
        <v>2</v>
      </c>
      <c r="AP25" s="346">
        <v>3</v>
      </c>
      <c r="AQ25" s="346">
        <v>3</v>
      </c>
      <c r="AR25" s="346">
        <v>4</v>
      </c>
      <c r="AS25" s="346">
        <v>4</v>
      </c>
      <c r="AT25" s="346">
        <v>4</v>
      </c>
      <c r="AU25" s="346">
        <v>3</v>
      </c>
      <c r="AV25" s="346">
        <v>5</v>
      </c>
      <c r="AW25" s="346">
        <v>2</v>
      </c>
      <c r="AX25" s="346">
        <v>3</v>
      </c>
      <c r="AY25" s="346">
        <v>11</v>
      </c>
      <c r="AZ25" s="584"/>
      <c r="BA25" s="467">
        <v>18.440000000000001</v>
      </c>
      <c r="BB25" s="348">
        <v>14.48</v>
      </c>
      <c r="BC25" s="348">
        <v>22.58</v>
      </c>
      <c r="BD25" s="348">
        <v>31.76</v>
      </c>
      <c r="BE25" s="375">
        <v>1.38</v>
      </c>
      <c r="BF25" s="375">
        <v>12.75</v>
      </c>
      <c r="BG25" s="374"/>
      <c r="BH25" s="594">
        <v>3.63</v>
      </c>
      <c r="BI25" s="348" t="s">
        <v>430</v>
      </c>
      <c r="BJ25" s="348" t="s">
        <v>430</v>
      </c>
      <c r="BK25" s="348">
        <v>68.819999999999993</v>
      </c>
      <c r="BL25" s="348" t="s">
        <v>430</v>
      </c>
      <c r="BM25" s="375">
        <v>18.440000000000001</v>
      </c>
      <c r="BN25" s="375" t="s">
        <v>430</v>
      </c>
      <c r="BO25" s="375" t="s">
        <v>430</v>
      </c>
      <c r="BP25" s="375" t="s">
        <v>430</v>
      </c>
      <c r="BQ25" s="375">
        <v>10.5</v>
      </c>
      <c r="BR25" s="374"/>
      <c r="BS25" s="468">
        <v>0.90846574427377003</v>
      </c>
      <c r="BT25" s="348">
        <v>12.038878198628099</v>
      </c>
      <c r="BU25" s="374"/>
      <c r="BV25" s="430" t="s">
        <v>518</v>
      </c>
    </row>
    <row r="26" spans="1:74" s="428" customFormat="1" x14ac:dyDescent="0.25">
      <c r="A26" s="345" t="s">
        <v>7682</v>
      </c>
      <c r="B26" s="373"/>
      <c r="C26" s="719">
        <v>37293</v>
      </c>
      <c r="D26" s="373"/>
      <c r="E26" s="346">
        <v>3696.82</v>
      </c>
      <c r="F26" s="373"/>
      <c r="G26" s="347">
        <v>59.490600000000001</v>
      </c>
      <c r="H26" s="374"/>
      <c r="I26" s="348">
        <v>4.38</v>
      </c>
      <c r="J26" s="348">
        <v>8.59</v>
      </c>
      <c r="K26" s="348">
        <v>2.95</v>
      </c>
      <c r="L26" s="348">
        <v>3.1</v>
      </c>
      <c r="M26" s="362"/>
      <c r="N26" s="350">
        <v>32.976999999999997</v>
      </c>
      <c r="O26" s="348">
        <v>16.9984</v>
      </c>
      <c r="P26" s="348">
        <v>19.345500000000001</v>
      </c>
      <c r="Q26" s="348">
        <v>27.206700000000001</v>
      </c>
      <c r="R26" s="348">
        <v>19.1706</v>
      </c>
      <c r="S26" s="348">
        <v>7.0087000000000002</v>
      </c>
      <c r="T26" s="348">
        <v>5.8837999999999999</v>
      </c>
      <c r="U26" s="354">
        <v>5.9325999999999999</v>
      </c>
      <c r="V26" s="348">
        <v>5.5321999999999996</v>
      </c>
      <c r="W26" s="348">
        <v>7.2942999999999998</v>
      </c>
      <c r="X26" s="348">
        <v>7.1013000000000002</v>
      </c>
      <c r="Y26" s="375">
        <v>6.117</v>
      </c>
      <c r="Z26" s="348">
        <v>7.0212000000000003</v>
      </c>
      <c r="AA26" s="348">
        <v>9.8969000000000005</v>
      </c>
      <c r="AB26" s="348">
        <v>5.5991</v>
      </c>
      <c r="AC26" s="348">
        <v>5.9195000000000002</v>
      </c>
      <c r="AD26" s="348">
        <v>5.6544999999999996</v>
      </c>
      <c r="AE26" s="348">
        <v>21.202100000000002</v>
      </c>
      <c r="AF26" s="348">
        <v>7.5891000000000002</v>
      </c>
      <c r="AG26" s="569"/>
      <c r="AH26" s="346">
        <v>6</v>
      </c>
      <c r="AI26" s="346">
        <v>4</v>
      </c>
      <c r="AJ26" s="346">
        <v>7</v>
      </c>
      <c r="AK26" s="346">
        <v>8</v>
      </c>
      <c r="AL26" s="346">
        <v>8</v>
      </c>
      <c r="AM26" s="346">
        <v>5</v>
      </c>
      <c r="AN26" s="346">
        <v>4</v>
      </c>
      <c r="AO26" s="572">
        <v>5</v>
      </c>
      <c r="AP26" s="346">
        <v>6</v>
      </c>
      <c r="AQ26" s="346">
        <v>6</v>
      </c>
      <c r="AR26" s="346">
        <v>8</v>
      </c>
      <c r="AS26" s="346">
        <v>7</v>
      </c>
      <c r="AT26" s="346">
        <v>5</v>
      </c>
      <c r="AU26" s="346">
        <v>7</v>
      </c>
      <c r="AV26" s="346">
        <v>6</v>
      </c>
      <c r="AW26" s="346">
        <v>4</v>
      </c>
      <c r="AX26" s="346">
        <v>6</v>
      </c>
      <c r="AY26" s="346">
        <v>8</v>
      </c>
      <c r="AZ26" s="584"/>
      <c r="BA26" s="467">
        <v>16.14</v>
      </c>
      <c r="BB26" s="348">
        <v>23.76</v>
      </c>
      <c r="BC26" s="348">
        <v>16.61</v>
      </c>
      <c r="BD26" s="348">
        <v>29.38</v>
      </c>
      <c r="BE26" s="375">
        <v>6.87</v>
      </c>
      <c r="BF26" s="375">
        <v>7.24</v>
      </c>
      <c r="BG26" s="374"/>
      <c r="BH26" s="594">
        <v>3.19</v>
      </c>
      <c r="BI26" s="348" t="s">
        <v>430</v>
      </c>
      <c r="BJ26" s="348" t="s">
        <v>430</v>
      </c>
      <c r="BK26" s="348">
        <v>76.62</v>
      </c>
      <c r="BL26" s="348" t="s">
        <v>430</v>
      </c>
      <c r="BM26" s="375">
        <v>16.14</v>
      </c>
      <c r="BN26" s="375" t="s">
        <v>430</v>
      </c>
      <c r="BO26" s="375" t="s">
        <v>430</v>
      </c>
      <c r="BP26" s="375" t="s">
        <v>430</v>
      </c>
      <c r="BQ26" s="375">
        <v>4.05</v>
      </c>
      <c r="BR26" s="374"/>
      <c r="BS26" s="468">
        <v>6.3289782806328896</v>
      </c>
      <c r="BT26" s="348">
        <v>5.2295301305229502</v>
      </c>
      <c r="BU26" s="374"/>
      <c r="BV26" s="430" t="s">
        <v>554</v>
      </c>
    </row>
    <row r="27" spans="1:74" s="428" customFormat="1" x14ac:dyDescent="0.25">
      <c r="A27" s="345" t="s">
        <v>7683</v>
      </c>
      <c r="B27" s="373"/>
      <c r="C27" s="719">
        <v>39897</v>
      </c>
      <c r="D27" s="373"/>
      <c r="E27" s="346">
        <v>3176.89</v>
      </c>
      <c r="F27" s="373"/>
      <c r="G27" s="347">
        <v>43.153300000000002</v>
      </c>
      <c r="H27" s="374"/>
      <c r="I27" s="348">
        <v>3.86</v>
      </c>
      <c r="J27" s="348">
        <v>8.49</v>
      </c>
      <c r="K27" s="348">
        <v>2.85</v>
      </c>
      <c r="L27" s="348">
        <v>3.01</v>
      </c>
      <c r="M27" s="362"/>
      <c r="N27" s="350">
        <v>32.000100000000003</v>
      </c>
      <c r="O27" s="348">
        <v>15.5831</v>
      </c>
      <c r="P27" s="348">
        <v>19.514600000000002</v>
      </c>
      <c r="Q27" s="348">
        <v>27.856200000000001</v>
      </c>
      <c r="R27" s="348">
        <v>20.3367</v>
      </c>
      <c r="S27" s="348">
        <v>7.7478999999999996</v>
      </c>
      <c r="T27" s="348">
        <v>9.8236000000000008</v>
      </c>
      <c r="U27" s="354">
        <v>9.0466999999999995</v>
      </c>
      <c r="V27" s="348">
        <v>8.1065000000000005</v>
      </c>
      <c r="W27" s="348">
        <v>11.005699999999999</v>
      </c>
      <c r="X27" s="348">
        <v>9.6898999999999997</v>
      </c>
      <c r="Y27" s="375">
        <v>11.8912</v>
      </c>
      <c r="Z27" s="348">
        <v>8.5388000000000002</v>
      </c>
      <c r="AA27" s="348">
        <v>10.061299999999999</v>
      </c>
      <c r="AB27" s="348">
        <v>10.031599999999999</v>
      </c>
      <c r="AC27" s="348">
        <v>8.9039999999999999</v>
      </c>
      <c r="AD27" s="348">
        <v>8.2692999999999994</v>
      </c>
      <c r="AE27" s="348">
        <v>22.602</v>
      </c>
      <c r="AF27" s="348">
        <v>8.8492999999999995</v>
      </c>
      <c r="AG27" s="569"/>
      <c r="AH27" s="346">
        <v>7</v>
      </c>
      <c r="AI27" s="346">
        <v>6</v>
      </c>
      <c r="AJ27" s="346">
        <v>6</v>
      </c>
      <c r="AK27" s="346">
        <v>5</v>
      </c>
      <c r="AL27" s="346">
        <v>2</v>
      </c>
      <c r="AM27" s="346">
        <v>3</v>
      </c>
      <c r="AN27" s="346">
        <v>1</v>
      </c>
      <c r="AO27" s="572">
        <v>1</v>
      </c>
      <c r="AP27" s="346">
        <v>1</v>
      </c>
      <c r="AQ27" s="346">
        <v>1</v>
      </c>
      <c r="AR27" s="346">
        <v>1</v>
      </c>
      <c r="AS27" s="346">
        <v>1</v>
      </c>
      <c r="AT27" s="346">
        <v>1</v>
      </c>
      <c r="AU27" s="346">
        <v>5</v>
      </c>
      <c r="AV27" s="346">
        <v>1</v>
      </c>
      <c r="AW27" s="346">
        <v>1</v>
      </c>
      <c r="AX27" s="346">
        <v>1</v>
      </c>
      <c r="AY27" s="346">
        <v>4</v>
      </c>
      <c r="AZ27" s="584"/>
      <c r="BA27" s="467">
        <v>21.84</v>
      </c>
      <c r="BB27" s="348">
        <v>19.3</v>
      </c>
      <c r="BC27" s="348">
        <v>11.74</v>
      </c>
      <c r="BD27" s="348">
        <v>24.26</v>
      </c>
      <c r="BE27" s="375">
        <v>14.16</v>
      </c>
      <c r="BF27" s="375">
        <v>8.6999999999999993</v>
      </c>
      <c r="BG27" s="374"/>
      <c r="BH27" s="594">
        <v>4.3</v>
      </c>
      <c r="BI27" s="348" t="s">
        <v>430</v>
      </c>
      <c r="BJ27" s="348" t="s">
        <v>430</v>
      </c>
      <c r="BK27" s="348">
        <v>69.459999999999994</v>
      </c>
      <c r="BL27" s="348" t="s">
        <v>430</v>
      </c>
      <c r="BM27" s="375">
        <v>21.84</v>
      </c>
      <c r="BN27" s="375" t="s">
        <v>430</v>
      </c>
      <c r="BO27" s="375" t="s">
        <v>430</v>
      </c>
      <c r="BP27" s="375" t="s">
        <v>430</v>
      </c>
      <c r="BQ27" s="375">
        <v>4.4000000000000004</v>
      </c>
      <c r="BR27" s="374"/>
      <c r="BS27" s="468">
        <v>0.79832305015966498</v>
      </c>
      <c r="BT27" s="348">
        <v>10.8763237421753</v>
      </c>
      <c r="BU27" s="374"/>
      <c r="BV27" s="430" t="s">
        <v>554</v>
      </c>
    </row>
    <row r="28" spans="1:74" s="428" customFormat="1" x14ac:dyDescent="0.25">
      <c r="A28" s="345" t="s">
        <v>7684</v>
      </c>
      <c r="B28" s="373"/>
      <c r="C28" s="719">
        <v>40996</v>
      </c>
      <c r="D28" s="373"/>
      <c r="E28" s="346">
        <v>2107.0100000000002</v>
      </c>
      <c r="F28" s="373"/>
      <c r="G28" s="347">
        <v>29.728200000000001</v>
      </c>
      <c r="H28" s="374"/>
      <c r="I28" s="348">
        <v>4.7</v>
      </c>
      <c r="J28" s="348">
        <v>8.61</v>
      </c>
      <c r="K28" s="348">
        <v>3.14</v>
      </c>
      <c r="L28" s="348">
        <v>3.28</v>
      </c>
      <c r="M28" s="362"/>
      <c r="N28" s="350">
        <v>34.410499999999999</v>
      </c>
      <c r="O28" s="348">
        <v>16.885100000000001</v>
      </c>
      <c r="P28" s="348">
        <v>21.610600000000002</v>
      </c>
      <c r="Q28" s="348">
        <v>28.5305</v>
      </c>
      <c r="R28" s="348">
        <v>20.1173</v>
      </c>
      <c r="S28" s="348">
        <v>6.9733999999999998</v>
      </c>
      <c r="T28" s="348">
        <v>6.0446</v>
      </c>
      <c r="U28" s="354">
        <v>6.2813999999999997</v>
      </c>
      <c r="V28" s="348">
        <v>5.9161000000000001</v>
      </c>
      <c r="W28" s="348">
        <v>7.8238000000000003</v>
      </c>
      <c r="X28" s="348">
        <v>7.6116000000000001</v>
      </c>
      <c r="Y28" s="375">
        <v>6.7089999999999996</v>
      </c>
      <c r="Z28" s="348">
        <v>7.4661</v>
      </c>
      <c r="AA28" s="348">
        <v>9.9838000000000005</v>
      </c>
      <c r="AB28" s="348">
        <v>5.9160000000000004</v>
      </c>
      <c r="AC28" s="348">
        <v>6.2281000000000004</v>
      </c>
      <c r="AD28" s="348">
        <v>6.0396000000000001</v>
      </c>
      <c r="AE28" s="348">
        <v>22.830400000000001</v>
      </c>
      <c r="AF28" s="348">
        <v>7.9554999999999998</v>
      </c>
      <c r="AG28" s="569"/>
      <c r="AH28" s="346">
        <v>5</v>
      </c>
      <c r="AI28" s="346">
        <v>5</v>
      </c>
      <c r="AJ28" s="346">
        <v>3</v>
      </c>
      <c r="AK28" s="346">
        <v>3</v>
      </c>
      <c r="AL28" s="346">
        <v>3</v>
      </c>
      <c r="AM28" s="346">
        <v>6</v>
      </c>
      <c r="AN28" s="346">
        <v>3</v>
      </c>
      <c r="AO28" s="572">
        <v>3</v>
      </c>
      <c r="AP28" s="346">
        <v>5</v>
      </c>
      <c r="AQ28" s="346">
        <v>4</v>
      </c>
      <c r="AR28" s="346">
        <v>5</v>
      </c>
      <c r="AS28" s="346">
        <v>3</v>
      </c>
      <c r="AT28" s="346">
        <v>3</v>
      </c>
      <c r="AU28" s="346">
        <v>6</v>
      </c>
      <c r="AV28" s="346">
        <v>3</v>
      </c>
      <c r="AW28" s="346">
        <v>3</v>
      </c>
      <c r="AX28" s="346">
        <v>5</v>
      </c>
      <c r="AY28" s="346">
        <v>3</v>
      </c>
      <c r="AZ28" s="584"/>
      <c r="BA28" s="467">
        <v>22.69</v>
      </c>
      <c r="BB28" s="348">
        <v>10.19</v>
      </c>
      <c r="BC28" s="348">
        <v>8.74</v>
      </c>
      <c r="BD28" s="348">
        <v>39.409999999999997</v>
      </c>
      <c r="BE28" s="375">
        <v>12.01</v>
      </c>
      <c r="BF28" s="375">
        <v>6.97</v>
      </c>
      <c r="BG28" s="374"/>
      <c r="BH28" s="594">
        <v>3.51</v>
      </c>
      <c r="BI28" s="348">
        <v>1.1499999999999999</v>
      </c>
      <c r="BJ28" s="348" t="s">
        <v>430</v>
      </c>
      <c r="BK28" s="348">
        <v>69.2</v>
      </c>
      <c r="BL28" s="348" t="s">
        <v>430</v>
      </c>
      <c r="BM28" s="375">
        <v>22.69</v>
      </c>
      <c r="BN28" s="375" t="s">
        <v>430</v>
      </c>
      <c r="BO28" s="375" t="s">
        <v>430</v>
      </c>
      <c r="BP28" s="375" t="s">
        <v>430</v>
      </c>
      <c r="BQ28" s="375">
        <v>3.46</v>
      </c>
      <c r="BR28" s="374"/>
      <c r="BS28" s="468">
        <v>2.4208758792737401</v>
      </c>
      <c r="BT28" s="348">
        <v>8.2225491375332407</v>
      </c>
      <c r="BU28" s="374"/>
      <c r="BV28" s="430" t="s">
        <v>547</v>
      </c>
    </row>
    <row r="29" spans="1:74" s="428" customFormat="1" ht="11" x14ac:dyDescent="0.3">
      <c r="A29" s="841" t="s">
        <v>7685</v>
      </c>
      <c r="B29" s="842"/>
      <c r="C29" s="843">
        <v>41719</v>
      </c>
      <c r="D29" s="842"/>
      <c r="E29" s="844">
        <v>1829.82</v>
      </c>
      <c r="F29" s="842"/>
      <c r="G29" s="845">
        <v>24.139099999999999</v>
      </c>
      <c r="H29" s="847"/>
      <c r="I29" s="846">
        <v>4.17</v>
      </c>
      <c r="J29" s="846">
        <v>8.7200000000000006</v>
      </c>
      <c r="K29" s="846">
        <v>2.7</v>
      </c>
      <c r="L29" s="846">
        <v>2.84</v>
      </c>
      <c r="M29" s="851"/>
      <c r="N29" s="848">
        <v>24.966200000000001</v>
      </c>
      <c r="O29" s="846">
        <v>10.947100000000001</v>
      </c>
      <c r="P29" s="846">
        <v>15.295</v>
      </c>
      <c r="Q29" s="846">
        <v>26.7105</v>
      </c>
      <c r="R29" s="846">
        <v>19.1236</v>
      </c>
      <c r="S29" s="846">
        <v>6.2877000000000001</v>
      </c>
      <c r="T29" s="846">
        <v>5.0132000000000003</v>
      </c>
      <c r="U29" s="856">
        <v>5.9404000000000003</v>
      </c>
      <c r="V29" s="846">
        <v>5.9964000000000004</v>
      </c>
      <c r="W29" s="846">
        <v>7.8235000000000001</v>
      </c>
      <c r="X29" s="846">
        <v>7.7755000000000001</v>
      </c>
      <c r="Y29" s="852">
        <v>6.4325999999999999</v>
      </c>
      <c r="Z29" s="846">
        <v>6.806</v>
      </c>
      <c r="AA29" s="846">
        <v>9.6168999999999993</v>
      </c>
      <c r="AB29" s="846">
        <v>4.8091999999999997</v>
      </c>
      <c r="AC29" s="846">
        <v>5.6501000000000001</v>
      </c>
      <c r="AD29" s="846">
        <v>6.1070000000000002</v>
      </c>
      <c r="AE29" s="846">
        <v>22.331</v>
      </c>
      <c r="AF29" s="846">
        <v>7.4576000000000002</v>
      </c>
      <c r="AG29" s="937"/>
      <c r="AH29" s="844">
        <v>9</v>
      </c>
      <c r="AI29" s="844">
        <v>11</v>
      </c>
      <c r="AJ29" s="844">
        <v>11</v>
      </c>
      <c r="AK29" s="844">
        <v>9</v>
      </c>
      <c r="AL29" s="844">
        <v>9</v>
      </c>
      <c r="AM29" s="844">
        <v>9</v>
      </c>
      <c r="AN29" s="844">
        <v>10</v>
      </c>
      <c r="AO29" s="938">
        <v>4</v>
      </c>
      <c r="AP29" s="844">
        <v>4</v>
      </c>
      <c r="AQ29" s="844">
        <v>5</v>
      </c>
      <c r="AR29" s="844">
        <v>2</v>
      </c>
      <c r="AS29" s="844">
        <v>5</v>
      </c>
      <c r="AT29" s="844">
        <v>6</v>
      </c>
      <c r="AU29" s="844">
        <v>9</v>
      </c>
      <c r="AV29" s="844">
        <v>10</v>
      </c>
      <c r="AW29" s="844">
        <v>7</v>
      </c>
      <c r="AX29" s="844">
        <v>4</v>
      </c>
      <c r="AY29" s="844">
        <v>5</v>
      </c>
      <c r="AZ29" s="939"/>
      <c r="BA29" s="853">
        <v>11.08</v>
      </c>
      <c r="BB29" s="846">
        <v>20.79</v>
      </c>
      <c r="BC29" s="846">
        <v>14.43</v>
      </c>
      <c r="BD29" s="846">
        <v>32.9</v>
      </c>
      <c r="BE29" s="852">
        <v>7.54</v>
      </c>
      <c r="BF29" s="852">
        <v>13.27</v>
      </c>
      <c r="BG29" s="847"/>
      <c r="BH29" s="940">
        <v>3.42</v>
      </c>
      <c r="BI29" s="846" t="s">
        <v>430</v>
      </c>
      <c r="BJ29" s="846" t="s">
        <v>430</v>
      </c>
      <c r="BK29" s="846">
        <v>75.650000000000006</v>
      </c>
      <c r="BL29" s="846" t="s">
        <v>430</v>
      </c>
      <c r="BM29" s="852">
        <v>11.08</v>
      </c>
      <c r="BN29" s="852" t="s">
        <v>430</v>
      </c>
      <c r="BO29" s="852" t="s">
        <v>430</v>
      </c>
      <c r="BP29" s="852" t="s">
        <v>430</v>
      </c>
      <c r="BQ29" s="852">
        <v>9.85</v>
      </c>
      <c r="BR29" s="847"/>
      <c r="BS29" s="854">
        <v>3.5773996399999999</v>
      </c>
      <c r="BT29" s="846">
        <v>2.8773663599999999</v>
      </c>
      <c r="BU29" s="847"/>
      <c r="BV29" s="907" t="s">
        <v>554</v>
      </c>
    </row>
    <row r="30" spans="1:74" s="428" customFormat="1" x14ac:dyDescent="0.25">
      <c r="A30" s="345" t="s">
        <v>7686</v>
      </c>
      <c r="B30" s="373"/>
      <c r="C30" s="719">
        <v>37810</v>
      </c>
      <c r="D30" s="373"/>
      <c r="E30" s="346">
        <v>1311.28</v>
      </c>
      <c r="F30" s="373"/>
      <c r="G30" s="347">
        <v>47.937600000000003</v>
      </c>
      <c r="H30" s="374"/>
      <c r="I30" s="348">
        <v>4.5199999999999996</v>
      </c>
      <c r="J30" s="348">
        <v>7.69</v>
      </c>
      <c r="K30" s="348">
        <v>3.1</v>
      </c>
      <c r="L30" s="348">
        <v>3.25</v>
      </c>
      <c r="M30" s="362"/>
      <c r="N30" s="350">
        <v>57.195</v>
      </c>
      <c r="O30" s="348">
        <v>27.498000000000001</v>
      </c>
      <c r="P30" s="348">
        <v>23.732900000000001</v>
      </c>
      <c r="Q30" s="348">
        <v>32.348300000000002</v>
      </c>
      <c r="R30" s="348">
        <v>19.210899999999999</v>
      </c>
      <c r="S30" s="348">
        <v>7.9602000000000004</v>
      </c>
      <c r="T30" s="348">
        <v>5.8558000000000003</v>
      </c>
      <c r="U30" s="354">
        <v>5.2356999999999996</v>
      </c>
      <c r="V30" s="348">
        <v>4.4821999999999997</v>
      </c>
      <c r="W30" s="348">
        <v>6.7988</v>
      </c>
      <c r="X30" s="348">
        <v>6.5098000000000003</v>
      </c>
      <c r="Y30" s="375">
        <v>5.2689000000000004</v>
      </c>
      <c r="Z30" s="348">
        <v>6.4031000000000002</v>
      </c>
      <c r="AA30" s="348">
        <v>10.8872</v>
      </c>
      <c r="AB30" s="348">
        <v>5.9313000000000002</v>
      </c>
      <c r="AC30" s="348">
        <v>5.4508999999999999</v>
      </c>
      <c r="AD30" s="348">
        <v>4.6539000000000001</v>
      </c>
      <c r="AE30" s="348">
        <v>25.257999999999999</v>
      </c>
      <c r="AF30" s="348">
        <v>7.0640999999999998</v>
      </c>
      <c r="AG30" s="569"/>
      <c r="AH30" s="346">
        <v>1</v>
      </c>
      <c r="AI30" s="346">
        <v>2</v>
      </c>
      <c r="AJ30" s="346">
        <v>2</v>
      </c>
      <c r="AK30" s="346">
        <v>2</v>
      </c>
      <c r="AL30" s="346">
        <v>6</v>
      </c>
      <c r="AM30" s="346">
        <v>2</v>
      </c>
      <c r="AN30" s="346">
        <v>5</v>
      </c>
      <c r="AO30" s="572">
        <v>9</v>
      </c>
      <c r="AP30" s="346">
        <v>9</v>
      </c>
      <c r="AQ30" s="346">
        <v>10</v>
      </c>
      <c r="AR30" s="346">
        <v>10</v>
      </c>
      <c r="AS30" s="346">
        <v>11</v>
      </c>
      <c r="AT30" s="346">
        <v>8</v>
      </c>
      <c r="AU30" s="346">
        <v>1</v>
      </c>
      <c r="AV30" s="346">
        <v>2</v>
      </c>
      <c r="AW30" s="346">
        <v>9</v>
      </c>
      <c r="AX30" s="346">
        <v>10</v>
      </c>
      <c r="AY30" s="346">
        <v>2</v>
      </c>
      <c r="AZ30" s="584"/>
      <c r="BA30" s="467">
        <v>23.03</v>
      </c>
      <c r="BB30" s="348">
        <v>74.680000000000007</v>
      </c>
      <c r="BC30" s="348" t="s">
        <v>430</v>
      </c>
      <c r="BD30" s="348" t="s">
        <v>430</v>
      </c>
      <c r="BE30" s="375" t="s">
        <v>430</v>
      </c>
      <c r="BF30" s="375">
        <v>2.2999999999999998</v>
      </c>
      <c r="BG30" s="374"/>
      <c r="BH30" s="594">
        <v>2.27</v>
      </c>
      <c r="BI30" s="348">
        <v>20</v>
      </c>
      <c r="BJ30" s="348" t="s">
        <v>430</v>
      </c>
      <c r="BK30" s="348">
        <v>54.68</v>
      </c>
      <c r="BL30" s="348" t="s">
        <v>430</v>
      </c>
      <c r="BM30" s="375">
        <v>23.03</v>
      </c>
      <c r="BN30" s="375" t="s">
        <v>430</v>
      </c>
      <c r="BO30" s="375" t="s">
        <v>430</v>
      </c>
      <c r="BP30" s="375" t="s">
        <v>430</v>
      </c>
      <c r="BQ30" s="375" t="s">
        <v>430</v>
      </c>
      <c r="BR30" s="374"/>
      <c r="BS30" s="468">
        <v>8.1420780016284091</v>
      </c>
      <c r="BT30" s="348">
        <v>0.23314985004663</v>
      </c>
      <c r="BU30" s="374"/>
      <c r="BV30" s="430" t="s">
        <v>554</v>
      </c>
    </row>
    <row r="31" spans="1:74" s="428" customFormat="1" x14ac:dyDescent="0.25">
      <c r="A31" s="345" t="s">
        <v>7687</v>
      </c>
      <c r="B31" s="373"/>
      <c r="C31" s="719">
        <v>42037</v>
      </c>
      <c r="D31" s="373"/>
      <c r="E31" s="346">
        <v>694.27499999999998</v>
      </c>
      <c r="F31" s="373"/>
      <c r="G31" s="347">
        <v>21.529199999999999</v>
      </c>
      <c r="H31" s="374"/>
      <c r="I31" s="348">
        <v>4.04</v>
      </c>
      <c r="J31" s="348">
        <v>8.2200000000000006</v>
      </c>
      <c r="K31" s="348">
        <v>2.78</v>
      </c>
      <c r="L31" s="348">
        <v>2.9</v>
      </c>
      <c r="M31" s="362"/>
      <c r="N31" s="350">
        <v>44.302900000000001</v>
      </c>
      <c r="O31" s="348">
        <v>15.2209</v>
      </c>
      <c r="P31" s="348">
        <v>20.253299999999999</v>
      </c>
      <c r="Q31" s="348">
        <v>28.227499999999999</v>
      </c>
      <c r="R31" s="348">
        <v>18.909700000000001</v>
      </c>
      <c r="S31" s="348">
        <v>6.6497000000000002</v>
      </c>
      <c r="T31" s="348">
        <v>5.4</v>
      </c>
      <c r="U31" s="354">
        <v>5.4612999999999996</v>
      </c>
      <c r="V31" s="348">
        <v>5.0286999999999997</v>
      </c>
      <c r="W31" s="348">
        <v>7.2777000000000003</v>
      </c>
      <c r="X31" s="348">
        <v>7.1718999999999999</v>
      </c>
      <c r="Y31" s="375">
        <v>6.0873999999999997</v>
      </c>
      <c r="Z31" s="348">
        <v>6.6523000000000003</v>
      </c>
      <c r="AA31" s="348">
        <v>8.8024000000000004</v>
      </c>
      <c r="AB31" s="348">
        <v>5.1887999999999996</v>
      </c>
      <c r="AC31" s="348">
        <v>5.5030000000000001</v>
      </c>
      <c r="AD31" s="348">
        <v>5.2161</v>
      </c>
      <c r="AE31" s="348">
        <v>22.1877</v>
      </c>
      <c r="AF31" s="348">
        <v>6.9701000000000004</v>
      </c>
      <c r="AG31" s="569"/>
      <c r="AH31" s="346">
        <v>2</v>
      </c>
      <c r="AI31" s="346">
        <v>7</v>
      </c>
      <c r="AJ31" s="346">
        <v>4</v>
      </c>
      <c r="AK31" s="346">
        <v>4</v>
      </c>
      <c r="AL31" s="346">
        <v>10</v>
      </c>
      <c r="AM31" s="346">
        <v>8</v>
      </c>
      <c r="AN31" s="346">
        <v>8</v>
      </c>
      <c r="AO31" s="572">
        <v>8</v>
      </c>
      <c r="AP31" s="346">
        <v>8</v>
      </c>
      <c r="AQ31" s="346">
        <v>7</v>
      </c>
      <c r="AR31" s="346">
        <v>6</v>
      </c>
      <c r="AS31" s="346">
        <v>8</v>
      </c>
      <c r="AT31" s="346">
        <v>7</v>
      </c>
      <c r="AU31" s="346">
        <v>11</v>
      </c>
      <c r="AV31" s="346">
        <v>8</v>
      </c>
      <c r="AW31" s="346">
        <v>8</v>
      </c>
      <c r="AX31" s="346">
        <v>8</v>
      </c>
      <c r="AY31" s="346">
        <v>7</v>
      </c>
      <c r="AZ31" s="584"/>
      <c r="BA31" s="467">
        <v>22.9</v>
      </c>
      <c r="BB31" s="348">
        <v>37.33</v>
      </c>
      <c r="BC31" s="348">
        <v>3.68</v>
      </c>
      <c r="BD31" s="348">
        <v>31.57</v>
      </c>
      <c r="BE31" s="375" t="s">
        <v>430</v>
      </c>
      <c r="BF31" s="375">
        <v>4.5199999999999996</v>
      </c>
      <c r="BG31" s="374"/>
      <c r="BH31" s="594">
        <v>4.5199999999999996</v>
      </c>
      <c r="BI31" s="348" t="s">
        <v>430</v>
      </c>
      <c r="BJ31" s="348">
        <v>3.37</v>
      </c>
      <c r="BK31" s="348">
        <v>69.209999999999994</v>
      </c>
      <c r="BL31" s="348" t="s">
        <v>430</v>
      </c>
      <c r="BM31" s="375">
        <v>22.9</v>
      </c>
      <c r="BN31" s="375" t="s">
        <v>430</v>
      </c>
      <c r="BO31" s="375" t="s">
        <v>430</v>
      </c>
      <c r="BP31" s="375" t="s">
        <v>430</v>
      </c>
      <c r="BQ31" s="375" t="s">
        <v>430</v>
      </c>
      <c r="BR31" s="374"/>
      <c r="BS31" s="468">
        <v>2.2401393502240099</v>
      </c>
      <c r="BT31" s="348">
        <v>8.7000830908700095</v>
      </c>
      <c r="BU31" s="374"/>
      <c r="BV31" s="430" t="s">
        <v>554</v>
      </c>
    </row>
    <row r="32" spans="1:74" s="428" customFormat="1" x14ac:dyDescent="0.25">
      <c r="A32" s="345" t="s">
        <v>7688</v>
      </c>
      <c r="B32" s="373"/>
      <c r="C32" s="719">
        <v>35549</v>
      </c>
      <c r="D32" s="373"/>
      <c r="E32" s="346">
        <v>253.17</v>
      </c>
      <c r="F32" s="373"/>
      <c r="G32" s="347">
        <v>85.902100000000004</v>
      </c>
      <c r="H32" s="374"/>
      <c r="I32" s="348">
        <v>3.7626499999999998</v>
      </c>
      <c r="J32" s="348">
        <v>7.2503900000000003</v>
      </c>
      <c r="K32" s="348">
        <v>3.0956000000000001</v>
      </c>
      <c r="L32" s="348">
        <v>3.24038</v>
      </c>
      <c r="M32" s="362"/>
      <c r="N32" s="350">
        <v>41.8157</v>
      </c>
      <c r="O32" s="348">
        <v>27.8949</v>
      </c>
      <c r="P32" s="348">
        <v>24.2834</v>
      </c>
      <c r="Q32" s="348">
        <v>38.129199999999997</v>
      </c>
      <c r="R32" s="348">
        <v>22.432099999999998</v>
      </c>
      <c r="S32" s="348">
        <v>6.9504000000000001</v>
      </c>
      <c r="T32" s="348">
        <v>5.0452000000000004</v>
      </c>
      <c r="U32" s="354">
        <v>4.9833999999999996</v>
      </c>
      <c r="V32" s="348">
        <v>4.4797000000000002</v>
      </c>
      <c r="W32" s="348">
        <v>7.1668000000000003</v>
      </c>
      <c r="X32" s="348">
        <v>6.9829999999999997</v>
      </c>
      <c r="Y32" s="375">
        <v>5.9267000000000003</v>
      </c>
      <c r="Z32" s="348">
        <v>6.1167999999999996</v>
      </c>
      <c r="AA32" s="348">
        <v>10.618499999999999</v>
      </c>
      <c r="AB32" s="348">
        <v>4.9842000000000004</v>
      </c>
      <c r="AC32" s="348">
        <v>4.9554999999999998</v>
      </c>
      <c r="AD32" s="348">
        <v>4.7294</v>
      </c>
      <c r="AE32" s="348">
        <v>29.384499999999999</v>
      </c>
      <c r="AF32" s="348">
        <v>7.6551</v>
      </c>
      <c r="AG32" s="569"/>
      <c r="AH32" s="346">
        <v>3</v>
      </c>
      <c r="AI32" s="346">
        <v>1</v>
      </c>
      <c r="AJ32" s="346">
        <v>1</v>
      </c>
      <c r="AK32" s="346">
        <v>1</v>
      </c>
      <c r="AL32" s="346">
        <v>1</v>
      </c>
      <c r="AM32" s="346">
        <v>7</v>
      </c>
      <c r="AN32" s="346">
        <v>9</v>
      </c>
      <c r="AO32" s="572">
        <v>10</v>
      </c>
      <c r="AP32" s="346">
        <v>10</v>
      </c>
      <c r="AQ32" s="346">
        <v>9</v>
      </c>
      <c r="AR32" s="346">
        <v>9</v>
      </c>
      <c r="AS32" s="346">
        <v>10</v>
      </c>
      <c r="AT32" s="346">
        <v>9</v>
      </c>
      <c r="AU32" s="346">
        <v>2</v>
      </c>
      <c r="AV32" s="346">
        <v>9</v>
      </c>
      <c r="AW32" s="346">
        <v>10</v>
      </c>
      <c r="AX32" s="346">
        <v>9</v>
      </c>
      <c r="AY32" s="346">
        <v>1</v>
      </c>
      <c r="AZ32" s="584"/>
      <c r="BA32" s="467">
        <v>58.21</v>
      </c>
      <c r="BB32" s="348">
        <v>39.299999999999997</v>
      </c>
      <c r="BC32" s="348" t="s">
        <v>430</v>
      </c>
      <c r="BD32" s="348" t="s">
        <v>430</v>
      </c>
      <c r="BE32" s="375" t="s">
        <v>430</v>
      </c>
      <c r="BF32" s="375">
        <v>2.48</v>
      </c>
      <c r="BG32" s="374"/>
      <c r="BH32" s="594">
        <v>2.1800000000000002</v>
      </c>
      <c r="BI32" s="348">
        <v>19.28</v>
      </c>
      <c r="BJ32" s="348" t="s">
        <v>430</v>
      </c>
      <c r="BK32" s="348">
        <v>20.02</v>
      </c>
      <c r="BL32" s="348" t="s">
        <v>430</v>
      </c>
      <c r="BM32" s="375">
        <v>58.21</v>
      </c>
      <c r="BN32" s="375" t="s">
        <v>430</v>
      </c>
      <c r="BO32" s="375" t="s">
        <v>430</v>
      </c>
      <c r="BP32" s="375" t="s">
        <v>430</v>
      </c>
      <c r="BQ32" s="375">
        <v>0.3</v>
      </c>
      <c r="BR32" s="374"/>
      <c r="BS32" s="468" t="s">
        <v>430</v>
      </c>
      <c r="BT32" s="348" t="s">
        <v>430</v>
      </c>
      <c r="BU32" s="374"/>
      <c r="BV32" s="430" t="s">
        <v>554</v>
      </c>
    </row>
    <row r="33" spans="1:74" s="428" customFormat="1" x14ac:dyDescent="0.25">
      <c r="A33" s="345" t="s">
        <v>7689</v>
      </c>
      <c r="B33" s="373"/>
      <c r="C33" s="719">
        <v>41816</v>
      </c>
      <c r="D33" s="373"/>
      <c r="E33" s="346">
        <v>148.626</v>
      </c>
      <c r="F33" s="373"/>
      <c r="G33" s="347">
        <v>16.665199999999999</v>
      </c>
      <c r="H33" s="374"/>
      <c r="I33" s="348">
        <v>4.54</v>
      </c>
      <c r="J33" s="348">
        <v>8.08</v>
      </c>
      <c r="K33" s="348">
        <v>3.09</v>
      </c>
      <c r="L33" s="348">
        <v>3.23</v>
      </c>
      <c r="M33" s="362"/>
      <c r="N33" s="350">
        <v>39.685600000000001</v>
      </c>
      <c r="O33" s="348">
        <v>18.0594</v>
      </c>
      <c r="P33" s="348">
        <v>19.912600000000001</v>
      </c>
      <c r="Q33" s="348">
        <v>27.3005</v>
      </c>
      <c r="R33" s="348">
        <v>19.171099999999999</v>
      </c>
      <c r="S33" s="348">
        <v>6.1257000000000001</v>
      </c>
      <c r="T33" s="348">
        <v>5.8291000000000004</v>
      </c>
      <c r="U33" s="354">
        <v>5.8734999999999999</v>
      </c>
      <c r="V33" s="348">
        <v>7.7161999999999997</v>
      </c>
      <c r="W33" s="348">
        <v>8.4634</v>
      </c>
      <c r="X33" s="348">
        <v>7.7496999999999998</v>
      </c>
      <c r="Y33" s="375">
        <v>9.0243000000000002</v>
      </c>
      <c r="Z33" s="348">
        <v>3.2766000000000002</v>
      </c>
      <c r="AA33" s="348">
        <v>9.7904999999999998</v>
      </c>
      <c r="AB33" s="348">
        <v>5.7789999999999999</v>
      </c>
      <c r="AC33" s="348">
        <v>5.8952</v>
      </c>
      <c r="AD33" s="348">
        <v>7.931</v>
      </c>
      <c r="AE33" s="348">
        <v>22.302600000000002</v>
      </c>
      <c r="AF33" s="348">
        <v>4.3531000000000004</v>
      </c>
      <c r="AG33" s="569"/>
      <c r="AH33" s="346">
        <v>4</v>
      </c>
      <c r="AI33" s="346">
        <v>3</v>
      </c>
      <c r="AJ33" s="346">
        <v>5</v>
      </c>
      <c r="AK33" s="346">
        <v>7</v>
      </c>
      <c r="AL33" s="346">
        <v>7</v>
      </c>
      <c r="AM33" s="346">
        <v>10</v>
      </c>
      <c r="AN33" s="346">
        <v>6</v>
      </c>
      <c r="AO33" s="572">
        <v>7</v>
      </c>
      <c r="AP33" s="346">
        <v>2</v>
      </c>
      <c r="AQ33" s="346">
        <v>2</v>
      </c>
      <c r="AR33" s="346">
        <v>3</v>
      </c>
      <c r="AS33" s="346">
        <v>2</v>
      </c>
      <c r="AT33" s="346">
        <v>11</v>
      </c>
      <c r="AU33" s="346">
        <v>8</v>
      </c>
      <c r="AV33" s="346">
        <v>4</v>
      </c>
      <c r="AW33" s="346">
        <v>6</v>
      </c>
      <c r="AX33" s="346">
        <v>2</v>
      </c>
      <c r="AY33" s="346">
        <v>6</v>
      </c>
      <c r="AZ33" s="584"/>
      <c r="BA33" s="467">
        <v>23.42</v>
      </c>
      <c r="BB33" s="348">
        <v>22.09</v>
      </c>
      <c r="BC33" s="348">
        <v>5.48</v>
      </c>
      <c r="BD33" s="348">
        <v>34.159999999999997</v>
      </c>
      <c r="BE33" s="375" t="s">
        <v>430</v>
      </c>
      <c r="BF33" s="375">
        <v>14.85</v>
      </c>
      <c r="BG33" s="374"/>
      <c r="BH33" s="594">
        <v>14.82</v>
      </c>
      <c r="BI33" s="348">
        <v>6.46</v>
      </c>
      <c r="BJ33" s="348" t="s">
        <v>430</v>
      </c>
      <c r="BK33" s="348">
        <v>55.28</v>
      </c>
      <c r="BL33" s="348" t="s">
        <v>430</v>
      </c>
      <c r="BM33" s="375">
        <v>23.42</v>
      </c>
      <c r="BN33" s="375" t="s">
        <v>430</v>
      </c>
      <c r="BO33" s="375" t="s">
        <v>430</v>
      </c>
      <c r="BP33" s="375" t="s">
        <v>430</v>
      </c>
      <c r="BQ33" s="375" t="s">
        <v>430</v>
      </c>
      <c r="BR33" s="374"/>
      <c r="BS33" s="468">
        <v>3.4467736200000001</v>
      </c>
      <c r="BT33" s="348">
        <v>11.603706320000001</v>
      </c>
      <c r="BU33" s="374"/>
      <c r="BV33" s="430" t="s">
        <v>1015</v>
      </c>
    </row>
    <row r="34" spans="1:74" s="428" customFormat="1" x14ac:dyDescent="0.25">
      <c r="A34" s="345" t="s">
        <v>7690</v>
      </c>
      <c r="B34" s="373"/>
      <c r="C34" s="719">
        <v>42094</v>
      </c>
      <c r="D34" s="373"/>
      <c r="E34" s="346">
        <v>37.4816</v>
      </c>
      <c r="F34" s="373"/>
      <c r="G34" s="347">
        <v>19.032</v>
      </c>
      <c r="H34" s="374"/>
      <c r="I34" s="348">
        <v>4.18</v>
      </c>
      <c r="J34" s="348">
        <v>7.55</v>
      </c>
      <c r="K34" s="348">
        <v>3.18</v>
      </c>
      <c r="L34" s="348">
        <v>3.31</v>
      </c>
      <c r="M34" s="362"/>
      <c r="N34" s="350">
        <v>24.564699999999998</v>
      </c>
      <c r="O34" s="348">
        <v>11.966200000000001</v>
      </c>
      <c r="P34" s="348">
        <v>18.3384</v>
      </c>
      <c r="Q34" s="348">
        <v>27.422599999999999</v>
      </c>
      <c r="R34" s="348">
        <v>17.3643</v>
      </c>
      <c r="S34" s="348">
        <v>5.0049000000000001</v>
      </c>
      <c r="T34" s="348">
        <v>4.3582999999999998</v>
      </c>
      <c r="U34" s="354">
        <v>4.5313999999999997</v>
      </c>
      <c r="V34" s="348">
        <v>3.9613999999999998</v>
      </c>
      <c r="W34" s="348">
        <v>6.3651999999999997</v>
      </c>
      <c r="X34" s="348">
        <v>6.3018000000000001</v>
      </c>
      <c r="Y34" s="375">
        <v>6.0696000000000003</v>
      </c>
      <c r="Z34" s="348">
        <v>5.5914000000000001</v>
      </c>
      <c r="AA34" s="348">
        <v>9.0820000000000007</v>
      </c>
      <c r="AB34" s="348">
        <v>4.2785000000000002</v>
      </c>
      <c r="AC34" s="348">
        <v>4.6345999999999998</v>
      </c>
      <c r="AD34" s="348">
        <v>4.0777999999999999</v>
      </c>
      <c r="AE34" s="348">
        <v>21.068000000000001</v>
      </c>
      <c r="AF34" s="348">
        <v>5.9008000000000003</v>
      </c>
      <c r="AG34" s="569"/>
      <c r="AH34" s="346">
        <v>10</v>
      </c>
      <c r="AI34" s="346">
        <v>9</v>
      </c>
      <c r="AJ34" s="346">
        <v>9</v>
      </c>
      <c r="AK34" s="346">
        <v>6</v>
      </c>
      <c r="AL34" s="346">
        <v>11</v>
      </c>
      <c r="AM34" s="346">
        <v>11</v>
      </c>
      <c r="AN34" s="346">
        <v>11</v>
      </c>
      <c r="AO34" s="572">
        <v>11</v>
      </c>
      <c r="AP34" s="346">
        <v>11</v>
      </c>
      <c r="AQ34" s="346">
        <v>11</v>
      </c>
      <c r="AR34" s="346">
        <v>11</v>
      </c>
      <c r="AS34" s="346">
        <v>9</v>
      </c>
      <c r="AT34" s="346">
        <v>10</v>
      </c>
      <c r="AU34" s="346">
        <v>10</v>
      </c>
      <c r="AV34" s="346">
        <v>11</v>
      </c>
      <c r="AW34" s="346">
        <v>11</v>
      </c>
      <c r="AX34" s="346">
        <v>11</v>
      </c>
      <c r="AY34" s="346">
        <v>9</v>
      </c>
      <c r="AZ34" s="584"/>
      <c r="BA34" s="467">
        <v>44.92</v>
      </c>
      <c r="BB34" s="348">
        <v>16.28</v>
      </c>
      <c r="BC34" s="348">
        <v>2.5</v>
      </c>
      <c r="BD34" s="348">
        <v>19.37</v>
      </c>
      <c r="BE34" s="375" t="s">
        <v>430</v>
      </c>
      <c r="BF34" s="375">
        <v>16.93</v>
      </c>
      <c r="BG34" s="374"/>
      <c r="BH34" s="594">
        <v>16.93</v>
      </c>
      <c r="BI34" s="348" t="s">
        <v>430</v>
      </c>
      <c r="BJ34" s="348" t="s">
        <v>430</v>
      </c>
      <c r="BK34" s="348">
        <v>38.159999999999997</v>
      </c>
      <c r="BL34" s="348" t="s">
        <v>430</v>
      </c>
      <c r="BM34" s="375">
        <v>44.92</v>
      </c>
      <c r="BN34" s="375" t="s">
        <v>430</v>
      </c>
      <c r="BO34" s="375" t="s">
        <v>430</v>
      </c>
      <c r="BP34" s="375" t="s">
        <v>430</v>
      </c>
      <c r="BQ34" s="375" t="s">
        <v>430</v>
      </c>
      <c r="BR34" s="374"/>
      <c r="BS34" s="468" t="s">
        <v>430</v>
      </c>
      <c r="BT34" s="348">
        <v>9.4943735999999994</v>
      </c>
      <c r="BU34" s="374"/>
      <c r="BV34" s="430" t="s">
        <v>436</v>
      </c>
    </row>
    <row r="35" spans="1:74" x14ac:dyDescent="0.25">
      <c r="A35" s="318" t="s">
        <v>93</v>
      </c>
      <c r="B35" s="43"/>
      <c r="C35" s="720"/>
      <c r="D35" s="43"/>
      <c r="E35" s="51"/>
      <c r="F35" s="43"/>
      <c r="G35" s="55"/>
      <c r="H35" s="66"/>
      <c r="I35" s="59"/>
      <c r="J35" s="59"/>
      <c r="K35" s="59"/>
      <c r="L35" s="59"/>
      <c r="M35" s="258"/>
      <c r="N35" s="70">
        <v>34.75</v>
      </c>
      <c r="O35" s="59">
        <v>17.0352</v>
      </c>
      <c r="P35" s="59">
        <v>19.8934</v>
      </c>
      <c r="Q35" s="59">
        <v>28.653099999999998</v>
      </c>
      <c r="R35" s="59">
        <v>19.514800000000001</v>
      </c>
      <c r="S35" s="59">
        <v>6.9080000000000004</v>
      </c>
      <c r="T35" s="59">
        <v>5.9016999999999999</v>
      </c>
      <c r="U35" s="88">
        <v>5.9820000000000002</v>
      </c>
      <c r="V35" s="59">
        <v>5.7305999999999999</v>
      </c>
      <c r="W35" s="59">
        <v>7.7534999999999998</v>
      </c>
      <c r="X35" s="59">
        <v>7.4210000000000003</v>
      </c>
      <c r="Y35" s="276">
        <v>6.9485000000000001</v>
      </c>
      <c r="Z35" s="59">
        <v>6.6322999999999999</v>
      </c>
      <c r="AA35" s="59">
        <v>9.9517000000000007</v>
      </c>
      <c r="AB35" s="59">
        <v>5.7907000000000002</v>
      </c>
      <c r="AC35" s="59">
        <v>5.9500999999999999</v>
      </c>
      <c r="AD35" s="59">
        <v>5.8856000000000002</v>
      </c>
      <c r="AE35" s="59">
        <v>22.7559</v>
      </c>
      <c r="AF35" s="59">
        <v>7.1797000000000004</v>
      </c>
      <c r="AG35" s="553"/>
      <c r="AH35" s="51">
        <v>11</v>
      </c>
      <c r="AI35" s="51">
        <v>11</v>
      </c>
      <c r="AJ35" s="51">
        <v>11</v>
      </c>
      <c r="AK35" s="51">
        <v>11</v>
      </c>
      <c r="AL35" s="51">
        <v>11</v>
      </c>
      <c r="AM35" s="51">
        <v>11</v>
      </c>
      <c r="AN35" s="51">
        <v>11</v>
      </c>
      <c r="AO35" s="560">
        <v>11</v>
      </c>
      <c r="AP35" s="51">
        <v>11</v>
      </c>
      <c r="AQ35" s="51">
        <v>11</v>
      </c>
      <c r="AR35" s="51">
        <v>11</v>
      </c>
      <c r="AS35" s="51">
        <v>11</v>
      </c>
      <c r="AT35" s="51">
        <v>11</v>
      </c>
      <c r="AU35" s="51">
        <v>11</v>
      </c>
      <c r="AV35" s="51">
        <v>11</v>
      </c>
      <c r="AW35" s="51">
        <v>11</v>
      </c>
      <c r="AX35" s="51">
        <v>11</v>
      </c>
      <c r="AY35" s="51">
        <v>11</v>
      </c>
      <c r="AZ35" s="579"/>
      <c r="BA35" s="577"/>
      <c r="BB35" s="59"/>
      <c r="BC35" s="59"/>
      <c r="BD35" s="59"/>
      <c r="BE35" s="276"/>
      <c r="BF35" s="276"/>
      <c r="BG35" s="66"/>
      <c r="BH35" s="586"/>
      <c r="BI35" s="59"/>
      <c r="BJ35" s="59"/>
      <c r="BK35" s="59"/>
      <c r="BL35" s="59"/>
      <c r="BM35" s="276"/>
      <c r="BN35" s="587"/>
      <c r="BO35" s="587"/>
      <c r="BP35" s="587"/>
      <c r="BQ35" s="587"/>
      <c r="BR35" s="602"/>
      <c r="BS35" s="267"/>
      <c r="BT35" s="59"/>
      <c r="BU35" s="66"/>
      <c r="BV35" s="34"/>
    </row>
    <row r="36" spans="1:74" x14ac:dyDescent="0.25">
      <c r="A36" s="320" t="s">
        <v>94</v>
      </c>
      <c r="B36" s="44"/>
      <c r="C36" s="721"/>
      <c r="D36" s="44"/>
      <c r="E36" s="52"/>
      <c r="F36" s="44"/>
      <c r="G36" s="56"/>
      <c r="H36" s="67"/>
      <c r="I36" s="60"/>
      <c r="J36" s="60"/>
      <c r="K36" s="60"/>
      <c r="L36" s="60"/>
      <c r="M36" s="259"/>
      <c r="N36" s="71">
        <v>57.195</v>
      </c>
      <c r="O36" s="60">
        <v>27.8949</v>
      </c>
      <c r="P36" s="60">
        <v>24.2834</v>
      </c>
      <c r="Q36" s="60">
        <v>38.129199999999997</v>
      </c>
      <c r="R36" s="60">
        <v>22.432099999999998</v>
      </c>
      <c r="S36" s="60">
        <v>8.0562000000000005</v>
      </c>
      <c r="T36" s="60">
        <v>9.8236000000000008</v>
      </c>
      <c r="U36" s="89">
        <v>9.0466999999999995</v>
      </c>
      <c r="V36" s="60">
        <v>8.1065000000000005</v>
      </c>
      <c r="W36" s="60">
        <v>11.005699999999999</v>
      </c>
      <c r="X36" s="60">
        <v>9.6898999999999997</v>
      </c>
      <c r="Y36" s="277">
        <v>11.8912</v>
      </c>
      <c r="Z36" s="60">
        <v>8.5388000000000002</v>
      </c>
      <c r="AA36" s="60">
        <v>10.8872</v>
      </c>
      <c r="AB36" s="60">
        <v>10.031599999999999</v>
      </c>
      <c r="AC36" s="60">
        <v>8.9039999999999999</v>
      </c>
      <c r="AD36" s="60">
        <v>8.2692999999999994</v>
      </c>
      <c r="AE36" s="60">
        <v>29.384499999999999</v>
      </c>
      <c r="AF36" s="60">
        <v>8.8492999999999995</v>
      </c>
      <c r="AG36" s="554"/>
      <c r="AH36" s="52"/>
      <c r="AI36" s="52"/>
      <c r="AJ36" s="52"/>
      <c r="AK36" s="52"/>
      <c r="AL36" s="52"/>
      <c r="AM36" s="52"/>
      <c r="AN36" s="52"/>
      <c r="AO36" s="561"/>
      <c r="AP36" s="52"/>
      <c r="AQ36" s="52"/>
      <c r="AR36" s="52"/>
      <c r="AS36" s="52"/>
      <c r="AT36" s="52"/>
      <c r="AU36" s="52"/>
      <c r="AV36" s="52"/>
      <c r="AW36" s="52"/>
      <c r="AX36" s="52"/>
      <c r="AY36" s="52"/>
      <c r="AZ36" s="580"/>
      <c r="BA36" s="551"/>
      <c r="BB36" s="60"/>
      <c r="BC36" s="60"/>
      <c r="BD36" s="60"/>
      <c r="BE36" s="277"/>
      <c r="BF36" s="277"/>
      <c r="BG36" s="67"/>
      <c r="BH36" s="588"/>
      <c r="BI36" s="60"/>
      <c r="BJ36" s="60"/>
      <c r="BK36" s="60"/>
      <c r="BL36" s="60"/>
      <c r="BM36" s="277"/>
      <c r="BN36" s="589"/>
      <c r="BO36" s="589"/>
      <c r="BP36" s="589"/>
      <c r="BQ36" s="589"/>
      <c r="BR36" s="596"/>
      <c r="BS36" s="268"/>
      <c r="BT36" s="60"/>
      <c r="BU36" s="67"/>
      <c r="BV36" s="26"/>
    </row>
    <row r="37" spans="1:74" x14ac:dyDescent="0.25">
      <c r="A37" s="320" t="s">
        <v>95</v>
      </c>
      <c r="B37" s="44"/>
      <c r="C37" s="721"/>
      <c r="D37" s="44"/>
      <c r="E37" s="52"/>
      <c r="F37" s="44"/>
      <c r="G37" s="56"/>
      <c r="H37" s="67"/>
      <c r="I37" s="60"/>
      <c r="J37" s="60"/>
      <c r="K37" s="60"/>
      <c r="L37" s="60"/>
      <c r="M37" s="259"/>
      <c r="N37" s="71">
        <v>22.3827</v>
      </c>
      <c r="O37" s="60">
        <v>10.947100000000001</v>
      </c>
      <c r="P37" s="60">
        <v>15.295</v>
      </c>
      <c r="Q37" s="60">
        <v>25.617100000000001</v>
      </c>
      <c r="R37" s="60">
        <v>17.3643</v>
      </c>
      <c r="S37" s="60">
        <v>5.0049000000000001</v>
      </c>
      <c r="T37" s="60">
        <v>4.3582999999999998</v>
      </c>
      <c r="U37" s="89">
        <v>4.5313999999999997</v>
      </c>
      <c r="V37" s="60">
        <v>3.9613999999999998</v>
      </c>
      <c r="W37" s="60">
        <v>6.3651999999999997</v>
      </c>
      <c r="X37" s="60">
        <v>6.3018000000000001</v>
      </c>
      <c r="Y37" s="277">
        <v>5.2689000000000004</v>
      </c>
      <c r="Z37" s="60">
        <v>3.2766000000000002</v>
      </c>
      <c r="AA37" s="60">
        <v>8.8024000000000004</v>
      </c>
      <c r="AB37" s="60">
        <v>4.2785000000000002</v>
      </c>
      <c r="AC37" s="60">
        <v>4.6345999999999998</v>
      </c>
      <c r="AD37" s="60">
        <v>4.0777999999999999</v>
      </c>
      <c r="AE37" s="60">
        <v>20.485499999999998</v>
      </c>
      <c r="AF37" s="60">
        <v>4.3531000000000004</v>
      </c>
      <c r="AG37" s="554"/>
      <c r="AH37" s="52"/>
      <c r="AI37" s="52"/>
      <c r="AJ37" s="52"/>
      <c r="AK37" s="52"/>
      <c r="AL37" s="52"/>
      <c r="AM37" s="52"/>
      <c r="AN37" s="52"/>
      <c r="AO37" s="561"/>
      <c r="AP37" s="52"/>
      <c r="AQ37" s="52"/>
      <c r="AR37" s="52"/>
      <c r="AS37" s="52"/>
      <c r="AT37" s="52"/>
      <c r="AU37" s="52"/>
      <c r="AV37" s="52"/>
      <c r="AW37" s="52"/>
      <c r="AX37" s="52"/>
      <c r="AY37" s="52"/>
      <c r="AZ37" s="580"/>
      <c r="BA37" s="551"/>
      <c r="BB37" s="60"/>
      <c r="BC37" s="60"/>
      <c r="BD37" s="60"/>
      <c r="BE37" s="277"/>
      <c r="BF37" s="277"/>
      <c r="BG37" s="67"/>
      <c r="BH37" s="588"/>
      <c r="BI37" s="60"/>
      <c r="BJ37" s="60"/>
      <c r="BK37" s="60"/>
      <c r="BL37" s="60"/>
      <c r="BM37" s="277"/>
      <c r="BN37" s="589"/>
      <c r="BO37" s="589"/>
      <c r="BP37" s="589"/>
      <c r="BQ37" s="589"/>
      <c r="BR37" s="596"/>
      <c r="BS37" s="268"/>
      <c r="BT37" s="60"/>
      <c r="BU37" s="67"/>
      <c r="BV37" s="26"/>
    </row>
    <row r="38" spans="1:74" x14ac:dyDescent="0.25">
      <c r="A38" s="321" t="s">
        <v>96</v>
      </c>
      <c r="B38" s="45"/>
      <c r="C38" s="722"/>
      <c r="D38" s="45"/>
      <c r="E38" s="53"/>
      <c r="F38" s="45"/>
      <c r="G38" s="57"/>
      <c r="H38" s="68"/>
      <c r="I38" s="61"/>
      <c r="J38" s="61"/>
      <c r="K38" s="61"/>
      <c r="L38" s="61"/>
      <c r="M38" s="262"/>
      <c r="N38" s="72">
        <v>32.976999999999997</v>
      </c>
      <c r="O38" s="61">
        <v>15.5831</v>
      </c>
      <c r="P38" s="61">
        <v>19.514600000000002</v>
      </c>
      <c r="Q38" s="61">
        <v>27.422599999999999</v>
      </c>
      <c r="R38" s="61">
        <v>19.210899999999999</v>
      </c>
      <c r="S38" s="61">
        <v>6.9733999999999998</v>
      </c>
      <c r="T38" s="61">
        <v>5.8291000000000004</v>
      </c>
      <c r="U38" s="90">
        <v>5.8754999999999997</v>
      </c>
      <c r="V38" s="61">
        <v>5.5321999999999996</v>
      </c>
      <c r="W38" s="61">
        <v>7.2942999999999998</v>
      </c>
      <c r="X38" s="61">
        <v>7.1718999999999999</v>
      </c>
      <c r="Y38" s="279">
        <v>6.2257999999999996</v>
      </c>
      <c r="Z38" s="61">
        <v>6.806</v>
      </c>
      <c r="AA38" s="61">
        <v>9.9838000000000005</v>
      </c>
      <c r="AB38" s="61">
        <v>5.5991</v>
      </c>
      <c r="AC38" s="61">
        <v>5.8952</v>
      </c>
      <c r="AD38" s="61">
        <v>5.6544999999999996</v>
      </c>
      <c r="AE38" s="61">
        <v>22.302600000000002</v>
      </c>
      <c r="AF38" s="61">
        <v>7.4576000000000002</v>
      </c>
      <c r="AG38" s="556"/>
      <c r="AH38" s="53"/>
      <c r="AI38" s="53"/>
      <c r="AJ38" s="53"/>
      <c r="AK38" s="53"/>
      <c r="AL38" s="53"/>
      <c r="AM38" s="53"/>
      <c r="AN38" s="53"/>
      <c r="AO38" s="563"/>
      <c r="AP38" s="53"/>
      <c r="AQ38" s="53"/>
      <c r="AR38" s="53"/>
      <c r="AS38" s="53"/>
      <c r="AT38" s="53"/>
      <c r="AU38" s="53"/>
      <c r="AV38" s="53"/>
      <c r="AW38" s="53"/>
      <c r="AX38" s="53"/>
      <c r="AY38" s="53"/>
      <c r="AZ38" s="581"/>
      <c r="BA38" s="578"/>
      <c r="BB38" s="61"/>
      <c r="BC38" s="61"/>
      <c r="BD38" s="61"/>
      <c r="BE38" s="279"/>
      <c r="BF38" s="279"/>
      <c r="BG38" s="68"/>
      <c r="BH38" s="590"/>
      <c r="BI38" s="61"/>
      <c r="BJ38" s="61"/>
      <c r="BK38" s="61"/>
      <c r="BL38" s="61"/>
      <c r="BM38" s="279"/>
      <c r="BN38" s="591"/>
      <c r="BO38" s="591"/>
      <c r="BP38" s="591"/>
      <c r="BQ38" s="591"/>
      <c r="BR38" s="603"/>
      <c r="BS38" s="270"/>
      <c r="BT38" s="61"/>
      <c r="BU38" s="68"/>
      <c r="BV38" s="272"/>
    </row>
    <row r="39" spans="1:74" ht="14.5" x14ac:dyDescent="0.25">
      <c r="A39" s="323" t="s">
        <v>253</v>
      </c>
      <c r="B39" s="46"/>
      <c r="C39" s="723"/>
      <c r="D39" s="46"/>
      <c r="E39" s="54"/>
      <c r="F39" s="46"/>
      <c r="G39" s="58"/>
      <c r="H39" s="69"/>
      <c r="I39" s="62"/>
      <c r="J39" s="62"/>
      <c r="K39" s="62"/>
      <c r="L39" s="62"/>
      <c r="M39" s="263"/>
      <c r="N39" s="73"/>
      <c r="O39" s="62"/>
      <c r="P39" s="62"/>
      <c r="Q39" s="62"/>
      <c r="R39" s="62"/>
      <c r="S39" s="62"/>
      <c r="T39" s="62"/>
      <c r="U39" s="91"/>
      <c r="V39" s="62"/>
      <c r="W39" s="62"/>
      <c r="X39" s="62"/>
      <c r="Y39" s="245"/>
      <c r="Z39" s="62"/>
      <c r="AA39" s="62"/>
      <c r="AB39" s="62"/>
      <c r="AC39" s="62"/>
      <c r="AD39" s="62"/>
      <c r="AE39" s="62"/>
      <c r="AF39" s="62"/>
      <c r="AG39" s="557"/>
      <c r="AH39" s="54"/>
      <c r="AI39" s="54"/>
      <c r="AJ39" s="54"/>
      <c r="AK39" s="54"/>
      <c r="AL39" s="54"/>
      <c r="AM39" s="54"/>
      <c r="AN39" s="54"/>
      <c r="AO39" s="564"/>
      <c r="AP39" s="54"/>
      <c r="AQ39" s="54"/>
      <c r="AR39" s="54"/>
      <c r="AS39" s="54"/>
      <c r="AT39" s="54"/>
      <c r="AU39" s="54"/>
      <c r="AV39" s="54"/>
      <c r="AW39" s="54"/>
      <c r="AX39" s="54"/>
      <c r="AY39" s="54"/>
      <c r="AZ39" s="582"/>
      <c r="BA39" s="280"/>
      <c r="BB39" s="62"/>
      <c r="BC39" s="62"/>
      <c r="BD39" s="62"/>
      <c r="BE39" s="245"/>
      <c r="BF39" s="245"/>
      <c r="BG39" s="69"/>
      <c r="BH39" s="585"/>
      <c r="BI39" s="62"/>
      <c r="BJ39" s="62"/>
      <c r="BK39" s="62"/>
      <c r="BL39" s="62"/>
      <c r="BM39" s="245"/>
      <c r="BN39" s="592"/>
      <c r="BO39" s="592"/>
      <c r="BP39" s="592"/>
      <c r="BQ39" s="592"/>
      <c r="BR39" s="545"/>
      <c r="BS39" s="271"/>
      <c r="BT39" s="62"/>
      <c r="BU39" s="69"/>
      <c r="BV39" s="41"/>
    </row>
    <row r="40" spans="1:74" s="428" customFormat="1" x14ac:dyDescent="0.25">
      <c r="A40" s="345" t="s">
        <v>7691</v>
      </c>
      <c r="B40" s="373"/>
      <c r="C40" s="719">
        <v>44393</v>
      </c>
      <c r="D40" s="373"/>
      <c r="E40" s="346">
        <v>164.56</v>
      </c>
      <c r="F40" s="373"/>
      <c r="G40" s="347">
        <v>1342.5714</v>
      </c>
      <c r="H40" s="374"/>
      <c r="I40" s="348">
        <v>3.94</v>
      </c>
      <c r="J40" s="348">
        <v>7.44</v>
      </c>
      <c r="K40" s="348">
        <v>2.99</v>
      </c>
      <c r="L40" s="348">
        <v>3.12</v>
      </c>
      <c r="M40" s="362"/>
      <c r="N40" s="350">
        <v>31.296900000000001</v>
      </c>
      <c r="O40" s="348">
        <v>13.9991</v>
      </c>
      <c r="P40" s="348">
        <v>19.9346</v>
      </c>
      <c r="Q40" s="348">
        <v>29.5901</v>
      </c>
      <c r="R40" s="348">
        <v>19.6647</v>
      </c>
      <c r="S40" s="348">
        <v>5.7995999999999999</v>
      </c>
      <c r="T40" s="348">
        <v>4.9383999999999997</v>
      </c>
      <c r="U40" s="354">
        <v>4.9817999999999998</v>
      </c>
      <c r="V40" s="348">
        <v>4.5403000000000002</v>
      </c>
      <c r="W40" s="348">
        <v>7.1462000000000003</v>
      </c>
      <c r="X40" s="348">
        <v>7.1707000000000001</v>
      </c>
      <c r="Y40" s="375" t="s">
        <v>430</v>
      </c>
      <c r="Z40" s="348" t="s">
        <v>430</v>
      </c>
      <c r="AA40" s="348">
        <v>10.2865</v>
      </c>
      <c r="AB40" s="348">
        <v>4.9664000000000001</v>
      </c>
      <c r="AC40" s="348">
        <v>5.1151</v>
      </c>
      <c r="AD40" s="348">
        <v>4.6877000000000004</v>
      </c>
      <c r="AE40" s="348">
        <v>23.391500000000001</v>
      </c>
      <c r="AF40" s="348">
        <v>6.1626000000000003</v>
      </c>
      <c r="AG40" s="569"/>
      <c r="AH40" s="346">
        <v>1</v>
      </c>
      <c r="AI40" s="346">
        <v>1</v>
      </c>
      <c r="AJ40" s="346">
        <v>1</v>
      </c>
      <c r="AK40" s="346">
        <v>1</v>
      </c>
      <c r="AL40" s="346">
        <v>1</v>
      </c>
      <c r="AM40" s="346">
        <v>1</v>
      </c>
      <c r="AN40" s="346">
        <v>1</v>
      </c>
      <c r="AO40" s="572">
        <v>1</v>
      </c>
      <c r="AP40" s="346">
        <v>1</v>
      </c>
      <c r="AQ40" s="346">
        <v>1</v>
      </c>
      <c r="AR40" s="346">
        <v>1</v>
      </c>
      <c r="AS40" s="346" t="s">
        <v>430</v>
      </c>
      <c r="AT40" s="346" t="s">
        <v>430</v>
      </c>
      <c r="AU40" s="346">
        <v>1</v>
      </c>
      <c r="AV40" s="346">
        <v>1</v>
      </c>
      <c r="AW40" s="346">
        <v>1</v>
      </c>
      <c r="AX40" s="346">
        <v>1</v>
      </c>
      <c r="AY40" s="346">
        <v>1</v>
      </c>
      <c r="AZ40" s="584"/>
      <c r="BA40" s="467">
        <v>42.12</v>
      </c>
      <c r="BB40" s="348">
        <v>42.18</v>
      </c>
      <c r="BC40" s="348">
        <v>7.24</v>
      </c>
      <c r="BD40" s="348" t="s">
        <v>430</v>
      </c>
      <c r="BE40" s="375" t="s">
        <v>430</v>
      </c>
      <c r="BF40" s="375">
        <v>8.4499999999999993</v>
      </c>
      <c r="BG40" s="374"/>
      <c r="BH40" s="594">
        <v>8.4499999999999993</v>
      </c>
      <c r="BI40" s="348">
        <v>11.26</v>
      </c>
      <c r="BJ40" s="348" t="s">
        <v>430</v>
      </c>
      <c r="BK40" s="348">
        <v>38.17</v>
      </c>
      <c r="BL40" s="348" t="s">
        <v>430</v>
      </c>
      <c r="BM40" s="375">
        <v>42.12</v>
      </c>
      <c r="BN40" s="375" t="s">
        <v>430</v>
      </c>
      <c r="BO40" s="375" t="s">
        <v>430</v>
      </c>
      <c r="BP40" s="375" t="s">
        <v>430</v>
      </c>
      <c r="BQ40" s="375" t="s">
        <v>430</v>
      </c>
      <c r="BR40" s="374"/>
      <c r="BS40" s="468" t="s">
        <v>430</v>
      </c>
      <c r="BT40" s="348">
        <v>5.91981280940802</v>
      </c>
      <c r="BU40" s="374"/>
      <c r="BV40" s="430" t="s">
        <v>554</v>
      </c>
    </row>
    <row r="41" spans="1:74" s="428" customFormat="1" x14ac:dyDescent="0.25">
      <c r="A41" s="345" t="s">
        <v>7692</v>
      </c>
      <c r="B41" s="373"/>
      <c r="C41" s="719">
        <v>41276</v>
      </c>
      <c r="D41" s="373"/>
      <c r="E41" s="346">
        <v>34.58</v>
      </c>
      <c r="F41" s="373"/>
      <c r="G41" s="347">
        <v>80.133899999999997</v>
      </c>
      <c r="H41" s="374"/>
      <c r="I41" s="348">
        <v>3.72</v>
      </c>
      <c r="J41" s="348">
        <v>7.39</v>
      </c>
      <c r="K41" s="348">
        <v>2.88</v>
      </c>
      <c r="L41" s="348">
        <v>3.02</v>
      </c>
      <c r="M41" s="362"/>
      <c r="N41" s="350">
        <v>24.886600000000001</v>
      </c>
      <c r="O41" s="348">
        <v>10.7742</v>
      </c>
      <c r="P41" s="348">
        <v>15.382199999999999</v>
      </c>
      <c r="Q41" s="348">
        <v>23.809699999999999</v>
      </c>
      <c r="R41" s="348">
        <v>17.182500000000001</v>
      </c>
      <c r="S41" s="348">
        <v>4.3212000000000002</v>
      </c>
      <c r="T41" s="348">
        <v>3.8534000000000002</v>
      </c>
      <c r="U41" s="354">
        <v>4.1733000000000002</v>
      </c>
      <c r="V41" s="348">
        <v>3.609</v>
      </c>
      <c r="W41" s="348">
        <v>6.1083999999999996</v>
      </c>
      <c r="X41" s="348">
        <v>6.0092999999999996</v>
      </c>
      <c r="Y41" s="375">
        <v>5.0195999999999996</v>
      </c>
      <c r="Z41" s="348">
        <v>6.2176</v>
      </c>
      <c r="AA41" s="348">
        <v>7.9713000000000003</v>
      </c>
      <c r="AB41" s="348">
        <v>3.7719999999999998</v>
      </c>
      <c r="AC41" s="348">
        <v>4.2431999999999999</v>
      </c>
      <c r="AD41" s="348">
        <v>3.7906</v>
      </c>
      <c r="AE41" s="348">
        <v>19.0703</v>
      </c>
      <c r="AF41" s="348">
        <v>6.7293000000000003</v>
      </c>
      <c r="AG41" s="569"/>
      <c r="AH41" s="346">
        <v>2</v>
      </c>
      <c r="AI41" s="346">
        <v>2</v>
      </c>
      <c r="AJ41" s="346">
        <v>2</v>
      </c>
      <c r="AK41" s="346">
        <v>2</v>
      </c>
      <c r="AL41" s="346">
        <v>2</v>
      </c>
      <c r="AM41" s="346">
        <v>2</v>
      </c>
      <c r="AN41" s="346">
        <v>2</v>
      </c>
      <c r="AO41" s="572">
        <v>2</v>
      </c>
      <c r="AP41" s="346">
        <v>2</v>
      </c>
      <c r="AQ41" s="346">
        <v>2</v>
      </c>
      <c r="AR41" s="346">
        <v>2</v>
      </c>
      <c r="AS41" s="346">
        <v>1</v>
      </c>
      <c r="AT41" s="346">
        <v>1</v>
      </c>
      <c r="AU41" s="346">
        <v>2</v>
      </c>
      <c r="AV41" s="346">
        <v>2</v>
      </c>
      <c r="AW41" s="346">
        <v>2</v>
      </c>
      <c r="AX41" s="346">
        <v>2</v>
      </c>
      <c r="AY41" s="346">
        <v>2</v>
      </c>
      <c r="AZ41" s="584"/>
      <c r="BA41" s="467">
        <v>40.799999999999997</v>
      </c>
      <c r="BB41" s="348">
        <v>28.4</v>
      </c>
      <c r="BC41" s="348">
        <v>12.94</v>
      </c>
      <c r="BD41" s="348">
        <v>2.89</v>
      </c>
      <c r="BE41" s="375" t="s">
        <v>430</v>
      </c>
      <c r="BF41" s="375">
        <v>14.97</v>
      </c>
      <c r="BG41" s="374"/>
      <c r="BH41" s="594">
        <v>14.97</v>
      </c>
      <c r="BI41" s="348" t="s">
        <v>430</v>
      </c>
      <c r="BJ41" s="348" t="s">
        <v>430</v>
      </c>
      <c r="BK41" s="348">
        <v>44.23</v>
      </c>
      <c r="BL41" s="348" t="s">
        <v>430</v>
      </c>
      <c r="BM41" s="375">
        <v>40.799999999999997</v>
      </c>
      <c r="BN41" s="375" t="s">
        <v>430</v>
      </c>
      <c r="BO41" s="375" t="s">
        <v>430</v>
      </c>
      <c r="BP41" s="375" t="s">
        <v>430</v>
      </c>
      <c r="BQ41" s="375" t="s">
        <v>430</v>
      </c>
      <c r="BR41" s="374"/>
      <c r="BS41" s="468">
        <v>5.7203207805720302</v>
      </c>
      <c r="BT41" s="348">
        <v>12.9085948512909</v>
      </c>
      <c r="BU41" s="374"/>
      <c r="BV41" s="430" t="s">
        <v>554</v>
      </c>
    </row>
    <row r="42" spans="1:74" x14ac:dyDescent="0.25">
      <c r="A42" s="318" t="s">
        <v>93</v>
      </c>
      <c r="B42" s="43"/>
      <c r="C42" s="720"/>
      <c r="D42" s="43"/>
      <c r="E42" s="51"/>
      <c r="F42" s="43"/>
      <c r="G42" s="55"/>
      <c r="H42" s="66"/>
      <c r="I42" s="59"/>
      <c r="J42" s="59"/>
      <c r="K42" s="59"/>
      <c r="L42" s="59"/>
      <c r="M42" s="258"/>
      <c r="N42" s="70">
        <v>28.091799999999999</v>
      </c>
      <c r="O42" s="59">
        <v>12.386699999999999</v>
      </c>
      <c r="P42" s="59">
        <v>17.6584</v>
      </c>
      <c r="Q42" s="59">
        <v>26.6999</v>
      </c>
      <c r="R42" s="59">
        <v>18.4236</v>
      </c>
      <c r="S42" s="59">
        <v>5.0603999999999996</v>
      </c>
      <c r="T42" s="59">
        <v>4.3959000000000001</v>
      </c>
      <c r="U42" s="88">
        <v>4.5776000000000003</v>
      </c>
      <c r="V42" s="59">
        <v>4.0747</v>
      </c>
      <c r="W42" s="59">
        <v>6.6273</v>
      </c>
      <c r="X42" s="59">
        <v>6.59</v>
      </c>
      <c r="Y42" s="276">
        <v>5.0195999999999996</v>
      </c>
      <c r="Z42" s="59">
        <v>6.2176</v>
      </c>
      <c r="AA42" s="59">
        <v>9.1288999999999998</v>
      </c>
      <c r="AB42" s="59">
        <v>4.3692000000000002</v>
      </c>
      <c r="AC42" s="59">
        <v>4.6791999999999998</v>
      </c>
      <c r="AD42" s="59">
        <v>4.2390999999999996</v>
      </c>
      <c r="AE42" s="59">
        <v>21.230899999999998</v>
      </c>
      <c r="AF42" s="59">
        <v>6.4459999999999997</v>
      </c>
      <c r="AG42" s="553"/>
      <c r="AH42" s="51">
        <v>2</v>
      </c>
      <c r="AI42" s="51">
        <v>2</v>
      </c>
      <c r="AJ42" s="51">
        <v>2</v>
      </c>
      <c r="AK42" s="51">
        <v>2</v>
      </c>
      <c r="AL42" s="51">
        <v>2</v>
      </c>
      <c r="AM42" s="51">
        <v>2</v>
      </c>
      <c r="AN42" s="51">
        <v>2</v>
      </c>
      <c r="AO42" s="560">
        <v>2</v>
      </c>
      <c r="AP42" s="51">
        <v>2</v>
      </c>
      <c r="AQ42" s="51">
        <v>2</v>
      </c>
      <c r="AR42" s="51">
        <v>2</v>
      </c>
      <c r="AS42" s="51">
        <v>1</v>
      </c>
      <c r="AT42" s="51">
        <v>1</v>
      </c>
      <c r="AU42" s="51">
        <v>2</v>
      </c>
      <c r="AV42" s="51">
        <v>2</v>
      </c>
      <c r="AW42" s="51">
        <v>2</v>
      </c>
      <c r="AX42" s="51">
        <v>2</v>
      </c>
      <c r="AY42" s="51">
        <v>2</v>
      </c>
      <c r="AZ42" s="579"/>
      <c r="BA42" s="577"/>
      <c r="BB42" s="59"/>
      <c r="BC42" s="59"/>
      <c r="BD42" s="59"/>
      <c r="BE42" s="276"/>
      <c r="BF42" s="276"/>
      <c r="BG42" s="66"/>
      <c r="BH42" s="586"/>
      <c r="BI42" s="59"/>
      <c r="BJ42" s="59"/>
      <c r="BK42" s="59"/>
      <c r="BL42" s="59"/>
      <c r="BM42" s="276"/>
      <c r="BN42" s="587"/>
      <c r="BO42" s="587"/>
      <c r="BP42" s="587"/>
      <c r="BQ42" s="587"/>
      <c r="BR42" s="602"/>
      <c r="BS42" s="267"/>
      <c r="BT42" s="59"/>
      <c r="BU42" s="66"/>
      <c r="BV42" s="34"/>
    </row>
    <row r="43" spans="1:74" x14ac:dyDescent="0.25">
      <c r="A43" s="320" t="s">
        <v>94</v>
      </c>
      <c r="B43" s="44"/>
      <c r="C43" s="721"/>
      <c r="D43" s="44"/>
      <c r="E43" s="52"/>
      <c r="F43" s="44"/>
      <c r="G43" s="56"/>
      <c r="H43" s="67"/>
      <c r="I43" s="60"/>
      <c r="J43" s="60"/>
      <c r="K43" s="60"/>
      <c r="L43" s="60"/>
      <c r="M43" s="259"/>
      <c r="N43" s="71">
        <v>31.296900000000001</v>
      </c>
      <c r="O43" s="60">
        <v>13.9991</v>
      </c>
      <c r="P43" s="60">
        <v>19.9346</v>
      </c>
      <c r="Q43" s="60">
        <v>29.5901</v>
      </c>
      <c r="R43" s="60">
        <v>19.6647</v>
      </c>
      <c r="S43" s="60">
        <v>5.7995999999999999</v>
      </c>
      <c r="T43" s="60">
        <v>4.9383999999999997</v>
      </c>
      <c r="U43" s="89">
        <v>4.9817999999999998</v>
      </c>
      <c r="V43" s="60">
        <v>4.5403000000000002</v>
      </c>
      <c r="W43" s="60">
        <v>7.1462000000000003</v>
      </c>
      <c r="X43" s="60">
        <v>7.1707000000000001</v>
      </c>
      <c r="Y43" s="277">
        <v>5.0195999999999996</v>
      </c>
      <c r="Z43" s="60">
        <v>6.2176</v>
      </c>
      <c r="AA43" s="60">
        <v>10.2865</v>
      </c>
      <c r="AB43" s="60">
        <v>4.9664000000000001</v>
      </c>
      <c r="AC43" s="60">
        <v>5.1151</v>
      </c>
      <c r="AD43" s="60">
        <v>4.6877000000000004</v>
      </c>
      <c r="AE43" s="60">
        <v>23.391500000000001</v>
      </c>
      <c r="AF43" s="60">
        <v>6.7293000000000003</v>
      </c>
      <c r="AG43" s="554"/>
      <c r="AH43" s="52"/>
      <c r="AI43" s="52"/>
      <c r="AJ43" s="52"/>
      <c r="AK43" s="52"/>
      <c r="AL43" s="52"/>
      <c r="AM43" s="52"/>
      <c r="AN43" s="52"/>
      <c r="AO43" s="561"/>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596"/>
      <c r="BS43" s="268"/>
      <c r="BT43" s="60"/>
      <c r="BU43" s="67"/>
      <c r="BV43" s="26"/>
    </row>
    <row r="44" spans="1:74" x14ac:dyDescent="0.25">
      <c r="A44" s="320" t="s">
        <v>95</v>
      </c>
      <c r="B44" s="44"/>
      <c r="C44" s="721"/>
      <c r="D44" s="44"/>
      <c r="E44" s="52"/>
      <c r="F44" s="44"/>
      <c r="G44" s="56"/>
      <c r="H44" s="67"/>
      <c r="I44" s="60"/>
      <c r="J44" s="60"/>
      <c r="K44" s="60"/>
      <c r="L44" s="60"/>
      <c r="M44" s="259"/>
      <c r="N44" s="71">
        <v>24.886600000000001</v>
      </c>
      <c r="O44" s="60">
        <v>10.7742</v>
      </c>
      <c r="P44" s="60">
        <v>15.382199999999999</v>
      </c>
      <c r="Q44" s="60">
        <v>23.809699999999999</v>
      </c>
      <c r="R44" s="60">
        <v>17.182500000000001</v>
      </c>
      <c r="S44" s="60">
        <v>4.3212000000000002</v>
      </c>
      <c r="T44" s="60">
        <v>3.8534000000000002</v>
      </c>
      <c r="U44" s="89">
        <v>4.1733000000000002</v>
      </c>
      <c r="V44" s="60">
        <v>3.609</v>
      </c>
      <c r="W44" s="60">
        <v>6.1083999999999996</v>
      </c>
      <c r="X44" s="60">
        <v>6.0092999999999996</v>
      </c>
      <c r="Y44" s="277">
        <v>5.0195999999999996</v>
      </c>
      <c r="Z44" s="60">
        <v>6.2176</v>
      </c>
      <c r="AA44" s="60">
        <v>7.9713000000000003</v>
      </c>
      <c r="AB44" s="60">
        <v>3.7719999999999998</v>
      </c>
      <c r="AC44" s="60">
        <v>4.2431999999999999</v>
      </c>
      <c r="AD44" s="60">
        <v>3.7906</v>
      </c>
      <c r="AE44" s="60">
        <v>19.0703</v>
      </c>
      <c r="AF44" s="60">
        <v>6.1626000000000003</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596"/>
      <c r="BS44" s="268"/>
      <c r="BT44" s="60"/>
      <c r="BU44" s="67"/>
      <c r="BV44" s="26"/>
    </row>
    <row r="45" spans="1:74" x14ac:dyDescent="0.25">
      <c r="A45" s="321" t="s">
        <v>96</v>
      </c>
      <c r="B45" s="45"/>
      <c r="C45" s="722"/>
      <c r="D45" s="45"/>
      <c r="E45" s="53"/>
      <c r="F45" s="45"/>
      <c r="G45" s="57"/>
      <c r="H45" s="68"/>
      <c r="I45" s="61"/>
      <c r="J45" s="61"/>
      <c r="K45" s="61"/>
      <c r="L45" s="61"/>
      <c r="M45" s="262"/>
      <c r="N45" s="72">
        <v>28.091799999999999</v>
      </c>
      <c r="O45" s="61">
        <v>12.3866</v>
      </c>
      <c r="P45" s="61">
        <v>17.6584</v>
      </c>
      <c r="Q45" s="61">
        <v>26.6999</v>
      </c>
      <c r="R45" s="61">
        <v>18.4236</v>
      </c>
      <c r="S45" s="61">
        <v>5.0603999999999996</v>
      </c>
      <c r="T45" s="61">
        <v>4.3959000000000001</v>
      </c>
      <c r="U45" s="90">
        <v>4.5775499999999996</v>
      </c>
      <c r="V45" s="61">
        <v>4.0746500000000001</v>
      </c>
      <c r="W45" s="61">
        <v>6.6273</v>
      </c>
      <c r="X45" s="61">
        <v>6.59</v>
      </c>
      <c r="Y45" s="279">
        <v>5.0195999999999996</v>
      </c>
      <c r="Z45" s="61">
        <v>6.2176</v>
      </c>
      <c r="AA45" s="61">
        <v>9.1288999999999998</v>
      </c>
      <c r="AB45" s="61">
        <v>4.3692000000000002</v>
      </c>
      <c r="AC45" s="61">
        <v>4.6791999999999998</v>
      </c>
      <c r="AD45" s="61">
        <v>4.2390999999999996</v>
      </c>
      <c r="AE45" s="61">
        <v>21.230899999999998</v>
      </c>
      <c r="AF45" s="61">
        <v>6.4459499999999998</v>
      </c>
      <c r="AG45" s="556"/>
      <c r="AH45" s="53"/>
      <c r="AI45" s="53"/>
      <c r="AJ45" s="53"/>
      <c r="AK45" s="53"/>
      <c r="AL45" s="53"/>
      <c r="AM45" s="53"/>
      <c r="AN45" s="53"/>
      <c r="AO45" s="563"/>
      <c r="AP45" s="53"/>
      <c r="AQ45" s="53"/>
      <c r="AR45" s="53"/>
      <c r="AS45" s="53"/>
      <c r="AT45" s="53"/>
      <c r="AU45" s="53"/>
      <c r="AV45" s="53"/>
      <c r="AW45" s="53"/>
      <c r="AX45" s="53"/>
      <c r="AY45" s="53"/>
      <c r="AZ45" s="581"/>
      <c r="BA45" s="578"/>
      <c r="BB45" s="61"/>
      <c r="BC45" s="61"/>
      <c r="BD45" s="61"/>
      <c r="BE45" s="279"/>
      <c r="BF45" s="279"/>
      <c r="BG45" s="68"/>
      <c r="BH45" s="590"/>
      <c r="BI45" s="61"/>
      <c r="BJ45" s="61"/>
      <c r="BK45" s="61"/>
      <c r="BL45" s="61"/>
      <c r="BM45" s="279"/>
      <c r="BN45" s="591"/>
      <c r="BO45" s="591"/>
      <c r="BP45" s="591"/>
      <c r="BQ45" s="591"/>
      <c r="BR45" s="603"/>
      <c r="BS45" s="270"/>
      <c r="BT45" s="61"/>
      <c r="BU45" s="68"/>
      <c r="BV45" s="272"/>
    </row>
    <row r="46" spans="1:74" ht="14.5" x14ac:dyDescent="0.25">
      <c r="A46" s="323" t="s">
        <v>254</v>
      </c>
      <c r="B46" s="46"/>
      <c r="C46" s="723"/>
      <c r="D46" s="46"/>
      <c r="E46" s="54"/>
      <c r="F46" s="46"/>
      <c r="G46" s="58"/>
      <c r="H46" s="69"/>
      <c r="I46" s="62"/>
      <c r="J46" s="62"/>
      <c r="K46" s="62"/>
      <c r="L46" s="62"/>
      <c r="M46" s="263"/>
      <c r="N46" s="73"/>
      <c r="O46" s="62"/>
      <c r="P46" s="62"/>
      <c r="Q46" s="62"/>
      <c r="R46" s="62"/>
      <c r="S46" s="62"/>
      <c r="T46" s="62"/>
      <c r="U46" s="91"/>
      <c r="V46" s="62"/>
      <c r="W46" s="62"/>
      <c r="X46" s="62"/>
      <c r="Y46" s="245"/>
      <c r="Z46" s="62"/>
      <c r="AA46" s="62"/>
      <c r="AB46" s="62"/>
      <c r="AC46" s="62"/>
      <c r="AD46" s="62"/>
      <c r="AE46" s="62"/>
      <c r="AF46" s="62"/>
      <c r="AG46" s="557"/>
      <c r="AH46" s="54"/>
      <c r="AI46" s="54"/>
      <c r="AJ46" s="54"/>
      <c r="AK46" s="54"/>
      <c r="AL46" s="54"/>
      <c r="AM46" s="54"/>
      <c r="AN46" s="54"/>
      <c r="AO46" s="564"/>
      <c r="AP46" s="54"/>
      <c r="AQ46" s="54"/>
      <c r="AR46" s="54"/>
      <c r="AS46" s="54"/>
      <c r="AT46" s="54"/>
      <c r="AU46" s="54"/>
      <c r="AV46" s="54"/>
      <c r="AW46" s="54"/>
      <c r="AX46" s="54"/>
      <c r="AY46" s="54"/>
      <c r="AZ46" s="582"/>
      <c r="BA46" s="280"/>
      <c r="BB46" s="62"/>
      <c r="BC46" s="62"/>
      <c r="BD46" s="62"/>
      <c r="BE46" s="245"/>
      <c r="BF46" s="245"/>
      <c r="BG46" s="69"/>
      <c r="BH46" s="585"/>
      <c r="BI46" s="62"/>
      <c r="BJ46" s="62"/>
      <c r="BK46" s="62"/>
      <c r="BL46" s="62"/>
      <c r="BM46" s="245"/>
      <c r="BN46" s="592"/>
      <c r="BO46" s="592"/>
      <c r="BP46" s="592"/>
      <c r="BQ46" s="592"/>
      <c r="BR46" s="545"/>
      <c r="BS46" s="271"/>
      <c r="BT46" s="62"/>
      <c r="BU46" s="69"/>
      <c r="BV46" s="41"/>
    </row>
    <row r="47" spans="1:74" s="428" customFormat="1" x14ac:dyDescent="0.25">
      <c r="A47" s="345" t="s">
        <v>7693</v>
      </c>
      <c r="B47" s="373"/>
      <c r="C47" s="719">
        <v>44393</v>
      </c>
      <c r="D47" s="373"/>
      <c r="E47" s="346">
        <v>164.56</v>
      </c>
      <c r="F47" s="373"/>
      <c r="G47" s="347">
        <v>1288.3004000000001</v>
      </c>
      <c r="H47" s="374"/>
      <c r="I47" s="348">
        <v>3.94</v>
      </c>
      <c r="J47" s="348">
        <v>7.44</v>
      </c>
      <c r="K47" s="348">
        <v>2.99</v>
      </c>
      <c r="L47" s="348">
        <v>3.12</v>
      </c>
      <c r="M47" s="362"/>
      <c r="N47" s="350">
        <v>30.473700000000001</v>
      </c>
      <c r="O47" s="348">
        <v>13.177300000000001</v>
      </c>
      <c r="P47" s="348">
        <v>19.110800000000001</v>
      </c>
      <c r="Q47" s="348">
        <v>28.7605</v>
      </c>
      <c r="R47" s="348">
        <v>18.8308</v>
      </c>
      <c r="S47" s="348">
        <v>4.9572000000000003</v>
      </c>
      <c r="T47" s="348">
        <v>4.0599999999999996</v>
      </c>
      <c r="U47" s="354">
        <v>4.0999999999999996</v>
      </c>
      <c r="V47" s="348">
        <v>3.6707000000000001</v>
      </c>
      <c r="W47" s="348">
        <v>6.3220999999999998</v>
      </c>
      <c r="X47" s="348">
        <v>6.3537999999999997</v>
      </c>
      <c r="Y47" s="375" t="s">
        <v>430</v>
      </c>
      <c r="Z47" s="348" t="s">
        <v>430</v>
      </c>
      <c r="AA47" s="348">
        <v>9.4475999999999996</v>
      </c>
      <c r="AB47" s="348">
        <v>4.0903999999999998</v>
      </c>
      <c r="AC47" s="348">
        <v>4.2331000000000003</v>
      </c>
      <c r="AD47" s="348">
        <v>3.8151000000000002</v>
      </c>
      <c r="AE47" s="348">
        <v>22.560500000000001</v>
      </c>
      <c r="AF47" s="348">
        <v>5.2770999999999999</v>
      </c>
      <c r="AG47" s="569"/>
      <c r="AH47" s="346">
        <v>1</v>
      </c>
      <c r="AI47" s="346">
        <v>1</v>
      </c>
      <c r="AJ47" s="346">
        <v>1</v>
      </c>
      <c r="AK47" s="346">
        <v>1</v>
      </c>
      <c r="AL47" s="346">
        <v>1</v>
      </c>
      <c r="AM47" s="346">
        <v>1</v>
      </c>
      <c r="AN47" s="346">
        <v>1</v>
      </c>
      <c r="AO47" s="572">
        <v>1</v>
      </c>
      <c r="AP47" s="346">
        <v>1</v>
      </c>
      <c r="AQ47" s="346">
        <v>1</v>
      </c>
      <c r="AR47" s="346">
        <v>1</v>
      </c>
      <c r="AS47" s="346" t="s">
        <v>430</v>
      </c>
      <c r="AT47" s="346" t="s">
        <v>430</v>
      </c>
      <c r="AU47" s="346">
        <v>1</v>
      </c>
      <c r="AV47" s="346">
        <v>1</v>
      </c>
      <c r="AW47" s="346">
        <v>1</v>
      </c>
      <c r="AX47" s="346">
        <v>1</v>
      </c>
      <c r="AY47" s="346">
        <v>1</v>
      </c>
      <c r="AZ47" s="584"/>
      <c r="BA47" s="467">
        <v>42.12</v>
      </c>
      <c r="BB47" s="348">
        <v>42.18</v>
      </c>
      <c r="BC47" s="348">
        <v>7.24</v>
      </c>
      <c r="BD47" s="348" t="s">
        <v>430</v>
      </c>
      <c r="BE47" s="375" t="s">
        <v>430</v>
      </c>
      <c r="BF47" s="375">
        <v>8.4499999999999993</v>
      </c>
      <c r="BG47" s="374"/>
      <c r="BH47" s="594">
        <v>8.4499999999999993</v>
      </c>
      <c r="BI47" s="348">
        <v>11.26</v>
      </c>
      <c r="BJ47" s="348" t="s">
        <v>430</v>
      </c>
      <c r="BK47" s="348">
        <v>38.17</v>
      </c>
      <c r="BL47" s="348" t="s">
        <v>430</v>
      </c>
      <c r="BM47" s="375">
        <v>42.12</v>
      </c>
      <c r="BN47" s="375" t="s">
        <v>430</v>
      </c>
      <c r="BO47" s="375" t="s">
        <v>430</v>
      </c>
      <c r="BP47" s="375" t="s">
        <v>430</v>
      </c>
      <c r="BQ47" s="375" t="s">
        <v>430</v>
      </c>
      <c r="BR47" s="374"/>
      <c r="BS47" s="468" t="s">
        <v>430</v>
      </c>
      <c r="BT47" s="348">
        <v>5.91981280940802</v>
      </c>
      <c r="BU47" s="374"/>
      <c r="BV47" s="430" t="s">
        <v>554</v>
      </c>
    </row>
    <row r="48" spans="1:74" s="428" customFormat="1" x14ac:dyDescent="0.25">
      <c r="A48" s="345" t="s">
        <v>7694</v>
      </c>
      <c r="B48" s="373"/>
      <c r="C48" s="719">
        <v>35782</v>
      </c>
      <c r="D48" s="373"/>
      <c r="E48" s="346">
        <v>34.58</v>
      </c>
      <c r="F48" s="373"/>
      <c r="G48" s="347">
        <v>71.201599999999999</v>
      </c>
      <c r="H48" s="374"/>
      <c r="I48" s="348">
        <v>3.72</v>
      </c>
      <c r="J48" s="348">
        <v>7.39</v>
      </c>
      <c r="K48" s="348">
        <v>2.88</v>
      </c>
      <c r="L48" s="348">
        <v>3.02</v>
      </c>
      <c r="M48" s="362"/>
      <c r="N48" s="350">
        <v>24.160799999999998</v>
      </c>
      <c r="O48" s="348">
        <v>10.072900000000001</v>
      </c>
      <c r="P48" s="348">
        <v>14.687799999999999</v>
      </c>
      <c r="Q48" s="348">
        <v>23.110199999999999</v>
      </c>
      <c r="R48" s="348">
        <v>16.477799999999998</v>
      </c>
      <c r="S48" s="348">
        <v>3.4981</v>
      </c>
      <c r="T48" s="348">
        <v>2.9518</v>
      </c>
      <c r="U48" s="354">
        <v>3.3121</v>
      </c>
      <c r="V48" s="348">
        <v>2.77</v>
      </c>
      <c r="W48" s="348">
        <v>5.2186000000000003</v>
      </c>
      <c r="X48" s="348">
        <v>5.0957999999999997</v>
      </c>
      <c r="Y48" s="375">
        <v>4.0826000000000002</v>
      </c>
      <c r="Z48" s="348">
        <v>5.2641999999999998</v>
      </c>
      <c r="AA48" s="348">
        <v>7.1688999999999998</v>
      </c>
      <c r="AB48" s="348">
        <v>2.8725999999999998</v>
      </c>
      <c r="AC48" s="348">
        <v>3.3780000000000001</v>
      </c>
      <c r="AD48" s="348">
        <v>2.9483999999999999</v>
      </c>
      <c r="AE48" s="348">
        <v>18.368500000000001</v>
      </c>
      <c r="AF48" s="348">
        <v>7.1031000000000004</v>
      </c>
      <c r="AG48" s="569"/>
      <c r="AH48" s="346">
        <v>2</v>
      </c>
      <c r="AI48" s="346">
        <v>2</v>
      </c>
      <c r="AJ48" s="346">
        <v>2</v>
      </c>
      <c r="AK48" s="346">
        <v>2</v>
      </c>
      <c r="AL48" s="346">
        <v>2</v>
      </c>
      <c r="AM48" s="346">
        <v>2</v>
      </c>
      <c r="AN48" s="346">
        <v>2</v>
      </c>
      <c r="AO48" s="572">
        <v>2</v>
      </c>
      <c r="AP48" s="346">
        <v>2</v>
      </c>
      <c r="AQ48" s="346">
        <v>2</v>
      </c>
      <c r="AR48" s="346">
        <v>2</v>
      </c>
      <c r="AS48" s="346">
        <v>1</v>
      </c>
      <c r="AT48" s="346">
        <v>1</v>
      </c>
      <c r="AU48" s="346">
        <v>2</v>
      </c>
      <c r="AV48" s="346">
        <v>2</v>
      </c>
      <c r="AW48" s="346">
        <v>2</v>
      </c>
      <c r="AX48" s="346">
        <v>2</v>
      </c>
      <c r="AY48" s="346">
        <v>2</v>
      </c>
      <c r="AZ48" s="584"/>
      <c r="BA48" s="467">
        <v>40.799999999999997</v>
      </c>
      <c r="BB48" s="348">
        <v>28.4</v>
      </c>
      <c r="BC48" s="348">
        <v>12.94</v>
      </c>
      <c r="BD48" s="348">
        <v>2.89</v>
      </c>
      <c r="BE48" s="375" t="s">
        <v>430</v>
      </c>
      <c r="BF48" s="375">
        <v>14.97</v>
      </c>
      <c r="BG48" s="374"/>
      <c r="BH48" s="594">
        <v>14.97</v>
      </c>
      <c r="BI48" s="348" t="s">
        <v>430</v>
      </c>
      <c r="BJ48" s="348" t="s">
        <v>430</v>
      </c>
      <c r="BK48" s="348">
        <v>44.23</v>
      </c>
      <c r="BL48" s="348" t="s">
        <v>430</v>
      </c>
      <c r="BM48" s="375">
        <v>40.799999999999997</v>
      </c>
      <c r="BN48" s="375" t="s">
        <v>430</v>
      </c>
      <c r="BO48" s="375" t="s">
        <v>430</v>
      </c>
      <c r="BP48" s="375" t="s">
        <v>430</v>
      </c>
      <c r="BQ48" s="375" t="s">
        <v>430</v>
      </c>
      <c r="BR48" s="374"/>
      <c r="BS48" s="468">
        <v>5.7203207805720302</v>
      </c>
      <c r="BT48" s="348">
        <v>12.9085948512909</v>
      </c>
      <c r="BU48" s="374"/>
      <c r="BV48" s="430" t="s">
        <v>554</v>
      </c>
    </row>
    <row r="49" spans="1:74" x14ac:dyDescent="0.25">
      <c r="A49" s="318" t="s">
        <v>93</v>
      </c>
      <c r="B49" s="43"/>
      <c r="C49" s="720"/>
      <c r="D49" s="43"/>
      <c r="E49" s="51"/>
      <c r="F49" s="43"/>
      <c r="G49" s="55"/>
      <c r="H49" s="66"/>
      <c r="I49" s="59"/>
      <c r="J49" s="59"/>
      <c r="K49" s="59"/>
      <c r="L49" s="59"/>
      <c r="M49" s="258"/>
      <c r="N49" s="70">
        <v>27.317299999999999</v>
      </c>
      <c r="O49" s="59">
        <v>11.6251</v>
      </c>
      <c r="P49" s="59">
        <v>16.8993</v>
      </c>
      <c r="Q49" s="59">
        <v>25.935400000000001</v>
      </c>
      <c r="R49" s="59">
        <v>17.654299999999999</v>
      </c>
      <c r="S49" s="59">
        <v>4.2276999999999996</v>
      </c>
      <c r="T49" s="59">
        <v>3.5059</v>
      </c>
      <c r="U49" s="88">
        <v>3.7061000000000002</v>
      </c>
      <c r="V49" s="59">
        <v>3.2204000000000002</v>
      </c>
      <c r="W49" s="59">
        <v>5.7704000000000004</v>
      </c>
      <c r="X49" s="59">
        <v>5.7248000000000001</v>
      </c>
      <c r="Y49" s="276">
        <v>4.0826000000000002</v>
      </c>
      <c r="Z49" s="59">
        <v>5.2641999999999998</v>
      </c>
      <c r="AA49" s="59">
        <v>8.3082999999999991</v>
      </c>
      <c r="AB49" s="59">
        <v>3.4815</v>
      </c>
      <c r="AC49" s="59">
        <v>3.8054999999999999</v>
      </c>
      <c r="AD49" s="59">
        <v>3.3816999999999999</v>
      </c>
      <c r="AE49" s="59">
        <v>20.464500000000001</v>
      </c>
      <c r="AF49" s="59">
        <v>6.1901000000000002</v>
      </c>
      <c r="AG49" s="553"/>
      <c r="AH49" s="51">
        <v>2</v>
      </c>
      <c r="AI49" s="51">
        <v>2</v>
      </c>
      <c r="AJ49" s="51">
        <v>2</v>
      </c>
      <c r="AK49" s="51">
        <v>2</v>
      </c>
      <c r="AL49" s="51">
        <v>2</v>
      </c>
      <c r="AM49" s="51">
        <v>2</v>
      </c>
      <c r="AN49" s="51">
        <v>2</v>
      </c>
      <c r="AO49" s="560">
        <v>2</v>
      </c>
      <c r="AP49" s="51">
        <v>2</v>
      </c>
      <c r="AQ49" s="51">
        <v>2</v>
      </c>
      <c r="AR49" s="51">
        <v>2</v>
      </c>
      <c r="AS49" s="51">
        <v>1</v>
      </c>
      <c r="AT49" s="51">
        <v>1</v>
      </c>
      <c r="AU49" s="51">
        <v>2</v>
      </c>
      <c r="AV49" s="51">
        <v>2</v>
      </c>
      <c r="AW49" s="51">
        <v>2</v>
      </c>
      <c r="AX49" s="51">
        <v>2</v>
      </c>
      <c r="AY49" s="51">
        <v>2</v>
      </c>
      <c r="AZ49" s="579"/>
      <c r="BA49" s="577"/>
      <c r="BB49" s="59"/>
      <c r="BC49" s="59"/>
      <c r="BD49" s="59"/>
      <c r="BE49" s="276"/>
      <c r="BF49" s="276"/>
      <c r="BG49" s="66"/>
      <c r="BH49" s="586"/>
      <c r="BI49" s="59"/>
      <c r="BJ49" s="59"/>
      <c r="BK49" s="59"/>
      <c r="BL49" s="59"/>
      <c r="BM49" s="276"/>
      <c r="BN49" s="587"/>
      <c r="BO49" s="587"/>
      <c r="BP49" s="587"/>
      <c r="BQ49" s="587"/>
      <c r="BR49" s="602"/>
      <c r="BS49" s="267"/>
      <c r="BT49" s="59"/>
      <c r="BU49" s="66"/>
      <c r="BV49" s="34"/>
    </row>
    <row r="50" spans="1:74" x14ac:dyDescent="0.25">
      <c r="A50" s="320" t="s">
        <v>94</v>
      </c>
      <c r="B50" s="44"/>
      <c r="C50" s="721"/>
      <c r="D50" s="44"/>
      <c r="E50" s="52"/>
      <c r="F50" s="44"/>
      <c r="G50" s="56"/>
      <c r="H50" s="67"/>
      <c r="I50" s="60"/>
      <c r="J50" s="60"/>
      <c r="K50" s="60"/>
      <c r="L50" s="60"/>
      <c r="M50" s="259"/>
      <c r="N50" s="71">
        <v>30.473700000000001</v>
      </c>
      <c r="O50" s="60">
        <v>13.177300000000001</v>
      </c>
      <c r="P50" s="60">
        <v>19.110800000000001</v>
      </c>
      <c r="Q50" s="60">
        <v>28.7605</v>
      </c>
      <c r="R50" s="60">
        <v>18.8308</v>
      </c>
      <c r="S50" s="60">
        <v>4.9572000000000003</v>
      </c>
      <c r="T50" s="60">
        <v>4.0599999999999996</v>
      </c>
      <c r="U50" s="89">
        <v>4.0999999999999996</v>
      </c>
      <c r="V50" s="60">
        <v>3.6707000000000001</v>
      </c>
      <c r="W50" s="60">
        <v>6.3220999999999998</v>
      </c>
      <c r="X50" s="60">
        <v>6.3537999999999997</v>
      </c>
      <c r="Y50" s="277">
        <v>4.0826000000000002</v>
      </c>
      <c r="Z50" s="60">
        <v>5.2641999999999998</v>
      </c>
      <c r="AA50" s="60">
        <v>9.4475999999999996</v>
      </c>
      <c r="AB50" s="60">
        <v>4.0903999999999998</v>
      </c>
      <c r="AC50" s="60">
        <v>4.2331000000000003</v>
      </c>
      <c r="AD50" s="60">
        <v>3.8151000000000002</v>
      </c>
      <c r="AE50" s="60">
        <v>22.560500000000001</v>
      </c>
      <c r="AF50" s="60">
        <v>7.1031000000000004</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596"/>
      <c r="BS50" s="268"/>
      <c r="BT50" s="60"/>
      <c r="BU50" s="67"/>
      <c r="BV50" s="26"/>
    </row>
    <row r="51" spans="1:74" x14ac:dyDescent="0.25">
      <c r="A51" s="320" t="s">
        <v>95</v>
      </c>
      <c r="B51" s="44"/>
      <c r="C51" s="721"/>
      <c r="D51" s="44"/>
      <c r="E51" s="52"/>
      <c r="F51" s="44"/>
      <c r="G51" s="56"/>
      <c r="H51" s="67"/>
      <c r="I51" s="60"/>
      <c r="J51" s="60"/>
      <c r="K51" s="60"/>
      <c r="L51" s="60"/>
      <c r="M51" s="259"/>
      <c r="N51" s="71">
        <v>24.160799999999998</v>
      </c>
      <c r="O51" s="60">
        <v>10.072900000000001</v>
      </c>
      <c r="P51" s="60">
        <v>14.687799999999999</v>
      </c>
      <c r="Q51" s="60">
        <v>23.110199999999999</v>
      </c>
      <c r="R51" s="60">
        <v>16.477799999999998</v>
      </c>
      <c r="S51" s="60">
        <v>3.4981</v>
      </c>
      <c r="T51" s="60">
        <v>2.9518</v>
      </c>
      <c r="U51" s="89">
        <v>3.3121</v>
      </c>
      <c r="V51" s="60">
        <v>2.77</v>
      </c>
      <c r="W51" s="60">
        <v>5.2186000000000003</v>
      </c>
      <c r="X51" s="60">
        <v>5.0957999999999997</v>
      </c>
      <c r="Y51" s="277">
        <v>4.0826000000000002</v>
      </c>
      <c r="Z51" s="60">
        <v>5.2641999999999998</v>
      </c>
      <c r="AA51" s="60">
        <v>7.1688999999999998</v>
      </c>
      <c r="AB51" s="60">
        <v>2.8725999999999998</v>
      </c>
      <c r="AC51" s="60">
        <v>3.3780000000000001</v>
      </c>
      <c r="AD51" s="60">
        <v>2.9483999999999999</v>
      </c>
      <c r="AE51" s="60">
        <v>18.368500000000001</v>
      </c>
      <c r="AF51" s="60">
        <v>5.2770999999999999</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596"/>
      <c r="BS51" s="268"/>
      <c r="BT51" s="60"/>
      <c r="BU51" s="67"/>
      <c r="BV51" s="26"/>
    </row>
    <row r="52" spans="1:74" x14ac:dyDescent="0.25">
      <c r="A52" s="321" t="s">
        <v>96</v>
      </c>
      <c r="B52" s="45"/>
      <c r="C52" s="722"/>
      <c r="D52" s="45"/>
      <c r="E52" s="53"/>
      <c r="F52" s="45"/>
      <c r="G52" s="57"/>
      <c r="H52" s="68"/>
      <c r="I52" s="61"/>
      <c r="J52" s="61"/>
      <c r="K52" s="61"/>
      <c r="L52" s="61"/>
      <c r="M52" s="262"/>
      <c r="N52" s="72">
        <v>27.317299999999999</v>
      </c>
      <c r="O52" s="61">
        <v>11.6251</v>
      </c>
      <c r="P52" s="61">
        <v>16.8993</v>
      </c>
      <c r="Q52" s="61">
        <v>25.935400000000001</v>
      </c>
      <c r="R52" s="61">
        <v>17.654299999999999</v>
      </c>
      <c r="S52" s="61">
        <v>4.2276499999999997</v>
      </c>
      <c r="T52" s="61">
        <v>3.5059</v>
      </c>
      <c r="U52" s="90">
        <v>3.7060499999999998</v>
      </c>
      <c r="V52" s="61">
        <v>3.2203499999999998</v>
      </c>
      <c r="W52" s="61">
        <v>5.7703499999999996</v>
      </c>
      <c r="X52" s="61">
        <v>5.7248000000000001</v>
      </c>
      <c r="Y52" s="279">
        <v>4.0826000000000002</v>
      </c>
      <c r="Z52" s="61">
        <v>5.2641999999999998</v>
      </c>
      <c r="AA52" s="61">
        <v>8.3082999999999991</v>
      </c>
      <c r="AB52" s="61">
        <v>3.4815</v>
      </c>
      <c r="AC52" s="61">
        <v>3.8054999999999999</v>
      </c>
      <c r="AD52" s="61">
        <v>3.3816999999999999</v>
      </c>
      <c r="AE52" s="61">
        <v>20.464500000000001</v>
      </c>
      <c r="AF52" s="61">
        <v>6.1901000000000002</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603"/>
      <c r="BS52" s="270"/>
      <c r="BT52" s="61"/>
      <c r="BU52" s="68"/>
      <c r="BV52" s="272"/>
    </row>
    <row r="53" spans="1:74" ht="14.5" x14ac:dyDescent="0.25">
      <c r="A53" s="323" t="s">
        <v>91</v>
      </c>
      <c r="B53" s="69"/>
      <c r="C53" s="726"/>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69"/>
      <c r="BS53" s="40"/>
      <c r="BT53" s="40"/>
      <c r="BU53" s="69"/>
      <c r="BV53" s="41"/>
    </row>
    <row r="54" spans="1:74" s="428" customFormat="1" x14ac:dyDescent="0.25">
      <c r="A54" s="345" t="s">
        <v>7667</v>
      </c>
      <c r="B54" s="374"/>
      <c r="C54" s="731"/>
      <c r="D54" s="374"/>
      <c r="E54" s="372"/>
      <c r="F54" s="374"/>
      <c r="G54" s="372"/>
      <c r="H54" s="374"/>
      <c r="I54" s="348"/>
      <c r="J54" s="348"/>
      <c r="K54" s="348"/>
      <c r="L54" s="348"/>
      <c r="M54" s="362"/>
      <c r="N54" s="350" t="s">
        <v>430</v>
      </c>
      <c r="O54" s="348" t="s">
        <v>430</v>
      </c>
      <c r="P54" s="348" t="s">
        <v>430</v>
      </c>
      <c r="Q54" s="348" t="s">
        <v>430</v>
      </c>
      <c r="R54" s="348" t="s">
        <v>430</v>
      </c>
      <c r="S54" s="348" t="s">
        <v>430</v>
      </c>
      <c r="T54" s="348" t="s">
        <v>430</v>
      </c>
      <c r="U54" s="354" t="s">
        <v>430</v>
      </c>
      <c r="V54" s="348" t="s">
        <v>430</v>
      </c>
      <c r="W54" s="348" t="s">
        <v>430</v>
      </c>
      <c r="X54" s="348" t="s">
        <v>430</v>
      </c>
      <c r="Y54" s="375" t="s">
        <v>430</v>
      </c>
      <c r="Z54" s="348" t="s">
        <v>430</v>
      </c>
      <c r="AA54" s="348" t="s">
        <v>430</v>
      </c>
      <c r="AB54" s="348" t="s">
        <v>430</v>
      </c>
      <c r="AC54" s="348" t="s">
        <v>430</v>
      </c>
      <c r="AD54" s="348" t="s">
        <v>430</v>
      </c>
      <c r="AE54" s="348" t="s">
        <v>430</v>
      </c>
      <c r="AF54" s="348" t="s">
        <v>430</v>
      </c>
      <c r="AG54" s="569"/>
      <c r="AH54" s="346"/>
      <c r="AI54" s="346"/>
      <c r="AJ54" s="346"/>
      <c r="AK54" s="346"/>
      <c r="AL54" s="346"/>
      <c r="AM54" s="346"/>
      <c r="AN54" s="346"/>
      <c r="AO54" s="573"/>
      <c r="AP54" s="346"/>
      <c r="AQ54" s="346"/>
      <c r="AR54" s="346"/>
      <c r="AS54" s="346"/>
      <c r="AT54" s="346"/>
      <c r="AU54" s="429"/>
      <c r="AV54" s="429"/>
      <c r="AW54" s="429"/>
      <c r="AX54" s="429"/>
      <c r="AY54" s="429"/>
      <c r="AZ54" s="374"/>
      <c r="BA54" s="375"/>
      <c r="BB54" s="375"/>
      <c r="BC54" s="375"/>
      <c r="BD54" s="375"/>
      <c r="BE54" s="375"/>
      <c r="BF54" s="375"/>
      <c r="BG54" s="374"/>
      <c r="BH54" s="375"/>
      <c r="BI54" s="375"/>
      <c r="BJ54" s="375"/>
      <c r="BK54" s="375"/>
      <c r="BL54" s="375"/>
      <c r="BM54" s="375"/>
      <c r="BN54" s="375"/>
      <c r="BO54" s="632"/>
      <c r="BP54" s="632"/>
      <c r="BQ54" s="632"/>
      <c r="BR54" s="374"/>
      <c r="BS54" s="372"/>
      <c r="BT54" s="372"/>
      <c r="BU54" s="374"/>
      <c r="BV54" s="430"/>
    </row>
    <row r="55" spans="1:74" s="428" customFormat="1" x14ac:dyDescent="0.25">
      <c r="A55" s="495" t="s">
        <v>7668</v>
      </c>
      <c r="B55" s="417"/>
      <c r="C55" s="732"/>
      <c r="D55" s="417"/>
      <c r="E55" s="431"/>
      <c r="F55" s="417"/>
      <c r="G55" s="431"/>
      <c r="H55" s="432"/>
      <c r="I55" s="433"/>
      <c r="J55" s="433"/>
      <c r="K55" s="433"/>
      <c r="L55" s="433"/>
      <c r="M55" s="420"/>
      <c r="N55" s="434" t="s">
        <v>430</v>
      </c>
      <c r="O55" s="433" t="s">
        <v>430</v>
      </c>
      <c r="P55" s="433" t="s">
        <v>430</v>
      </c>
      <c r="Q55" s="433" t="s">
        <v>430</v>
      </c>
      <c r="R55" s="433" t="s">
        <v>430</v>
      </c>
      <c r="S55" s="433" t="s">
        <v>430</v>
      </c>
      <c r="T55" s="433" t="s">
        <v>430</v>
      </c>
      <c r="U55" s="574" t="s">
        <v>430</v>
      </c>
      <c r="V55" s="433" t="s">
        <v>430</v>
      </c>
      <c r="W55" s="433" t="s">
        <v>430</v>
      </c>
      <c r="X55" s="433" t="s">
        <v>430</v>
      </c>
      <c r="Y55" s="421" t="s">
        <v>430</v>
      </c>
      <c r="Z55" s="433" t="s">
        <v>430</v>
      </c>
      <c r="AA55" s="433" t="s">
        <v>430</v>
      </c>
      <c r="AB55" s="433" t="s">
        <v>430</v>
      </c>
      <c r="AC55" s="433" t="s">
        <v>430</v>
      </c>
      <c r="AD55" s="433" t="s">
        <v>430</v>
      </c>
      <c r="AE55" s="433" t="s">
        <v>430</v>
      </c>
      <c r="AF55" s="433" t="s">
        <v>430</v>
      </c>
      <c r="AG55" s="575"/>
      <c r="AH55" s="435"/>
      <c r="AI55" s="435"/>
      <c r="AJ55" s="435"/>
      <c r="AK55" s="435"/>
      <c r="AL55" s="435"/>
      <c r="AM55" s="435"/>
      <c r="AN55" s="414"/>
      <c r="AO55" s="576"/>
      <c r="AP55" s="435"/>
      <c r="AQ55" s="435"/>
      <c r="AR55" s="435"/>
      <c r="AS55" s="435"/>
      <c r="AT55" s="435"/>
      <c r="AU55" s="633"/>
      <c r="AV55" s="436"/>
      <c r="AW55" s="436"/>
      <c r="AX55" s="436"/>
      <c r="AY55" s="436"/>
      <c r="AZ55" s="417"/>
      <c r="BA55" s="437"/>
      <c r="BB55" s="437"/>
      <c r="BC55" s="437"/>
      <c r="BD55" s="437"/>
      <c r="BE55" s="437"/>
      <c r="BF55" s="437"/>
      <c r="BG55" s="417"/>
      <c r="BH55" s="437"/>
      <c r="BI55" s="437"/>
      <c r="BJ55" s="437"/>
      <c r="BK55" s="437"/>
      <c r="BL55" s="437"/>
      <c r="BM55" s="421"/>
      <c r="BN55" s="437"/>
      <c r="BO55" s="421"/>
      <c r="BP55" s="421"/>
      <c r="BQ55" s="421"/>
      <c r="BR55" s="417"/>
      <c r="BS55" s="412"/>
      <c r="BT55" s="412"/>
      <c r="BU55" s="417"/>
      <c r="BV55" s="438"/>
    </row>
    <row r="56" spans="1:74" x14ac:dyDescent="0.25">
      <c r="BM56" s="277"/>
    </row>
    <row r="57" spans="1:74" x14ac:dyDescent="0.25">
      <c r="BM57" s="277"/>
    </row>
    <row r="58" spans="1:74" x14ac:dyDescent="0.25">
      <c r="BM58" s="277"/>
    </row>
    <row r="59" spans="1:74" hidden="1" x14ac:dyDescent="0.25">
      <c r="A59" s="488" t="s">
        <v>179</v>
      </c>
      <c r="BM59" s="277"/>
    </row>
    <row r="60" spans="1:74" x14ac:dyDescent="0.25">
      <c r="A60" s="488" t="s">
        <v>10258</v>
      </c>
      <c r="BM60" s="277"/>
    </row>
    <row r="61" spans="1:74" x14ac:dyDescent="0.25">
      <c r="A61" s="488" t="s">
        <v>350</v>
      </c>
      <c r="BM61"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D283-6E87-45E1-BC57-07E77564F748}">
  <sheetPr codeName="Sheet31"/>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80.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64.453125" style="21" bestFit="1" customWidth="1"/>
    <col min="75" max="16384" width="8.90625" style="21"/>
  </cols>
  <sheetData>
    <row r="1" spans="1:74" ht="33" customHeight="1" x14ac:dyDescent="0.25">
      <c r="A1" s="488" t="s">
        <v>43</v>
      </c>
    </row>
    <row r="3" spans="1:74" ht="20.5" x14ac:dyDescent="0.45">
      <c r="A3" s="23" t="s">
        <v>255</v>
      </c>
    </row>
    <row r="4" spans="1:74" x14ac:dyDescent="0.25">
      <c r="A4" s="488" t="s">
        <v>425</v>
      </c>
    </row>
    <row r="5" spans="1:74" ht="33" x14ac:dyDescent="0.25">
      <c r="A5" s="1076" t="s">
        <v>256</v>
      </c>
      <c r="B5" s="1077"/>
      <c r="C5" s="1083" t="s">
        <v>44</v>
      </c>
      <c r="D5" s="1077"/>
      <c r="E5" s="1083" t="s">
        <v>45</v>
      </c>
      <c r="F5" s="1077"/>
      <c r="G5" s="1083" t="s">
        <v>46</v>
      </c>
      <c r="H5" s="1077"/>
      <c r="I5" s="1107" t="s">
        <v>184</v>
      </c>
      <c r="J5" s="1102"/>
      <c r="K5" s="1102"/>
      <c r="L5" s="1103"/>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077"/>
      <c r="BS5" s="1107" t="s">
        <v>212</v>
      </c>
      <c r="BT5" s="1103"/>
      <c r="BU5" s="1077"/>
      <c r="BV5" s="1107" t="s">
        <v>88</v>
      </c>
    </row>
    <row r="6" spans="1:74" ht="33" x14ac:dyDescent="0.25">
      <c r="A6" s="1076"/>
      <c r="B6" s="1078"/>
      <c r="C6" s="1114"/>
      <c r="D6" s="1078"/>
      <c r="E6" s="1114"/>
      <c r="F6" s="1078"/>
      <c r="G6" s="1114"/>
      <c r="H6" s="1078"/>
      <c r="I6" s="83" t="s">
        <v>180</v>
      </c>
      <c r="J6" s="28" t="s">
        <v>181</v>
      </c>
      <c r="K6" s="28" t="s">
        <v>182</v>
      </c>
      <c r="L6" s="251" t="s">
        <v>183</v>
      </c>
      <c r="M6" s="1104"/>
      <c r="N6" s="1105" t="s">
        <v>185</v>
      </c>
      <c r="O6" s="1106"/>
      <c r="P6" s="1106"/>
      <c r="Q6" s="1106"/>
      <c r="R6" s="1106"/>
      <c r="S6" s="1106"/>
      <c r="T6" s="1106"/>
      <c r="U6" s="1106"/>
      <c r="V6" s="1105" t="s">
        <v>57</v>
      </c>
      <c r="W6" s="1106"/>
      <c r="X6" s="1106"/>
      <c r="Y6" s="1106"/>
      <c r="Z6" s="1106"/>
      <c r="AA6" s="1106"/>
      <c r="AB6" s="1106"/>
      <c r="AC6" s="1106"/>
      <c r="AD6" s="1106"/>
      <c r="AE6" s="1106"/>
      <c r="AF6" s="1109"/>
      <c r="AG6" s="232"/>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078"/>
      <c r="BS6" s="83" t="s">
        <v>210</v>
      </c>
      <c r="BT6" s="82" t="s">
        <v>211</v>
      </c>
      <c r="BU6" s="1078"/>
      <c r="BV6" s="1108"/>
    </row>
    <row r="7" spans="1:74" ht="14.5" x14ac:dyDescent="0.25">
      <c r="A7" s="323" t="s">
        <v>257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7697</v>
      </c>
      <c r="B8" s="369"/>
      <c r="C8" s="718">
        <v>41276</v>
      </c>
      <c r="D8" s="369"/>
      <c r="E8" s="338">
        <v>1986.26</v>
      </c>
      <c r="F8" s="369"/>
      <c r="G8" s="339">
        <v>44.45</v>
      </c>
      <c r="H8" s="370"/>
      <c r="I8" s="340">
        <v>15.21</v>
      </c>
      <c r="J8" s="340">
        <v>7.85</v>
      </c>
      <c r="K8" s="340">
        <v>6.47</v>
      </c>
      <c r="L8" s="340">
        <v>6.74</v>
      </c>
      <c r="M8" s="361"/>
      <c r="N8" s="342">
        <v>60.207099999999997</v>
      </c>
      <c r="O8" s="340">
        <v>34.421100000000003</v>
      </c>
      <c r="P8" s="340">
        <v>30.358799999999999</v>
      </c>
      <c r="Q8" s="340">
        <v>38.346200000000003</v>
      </c>
      <c r="R8" s="340">
        <v>25.279699999999998</v>
      </c>
      <c r="S8" s="340">
        <v>6.8284000000000002</v>
      </c>
      <c r="T8" s="340">
        <v>4.8978999999999999</v>
      </c>
      <c r="U8" s="344">
        <v>5.2416</v>
      </c>
      <c r="V8" s="340">
        <v>4.0762</v>
      </c>
      <c r="W8" s="340">
        <v>7.1130000000000004</v>
      </c>
      <c r="X8" s="340">
        <v>7.3094000000000001</v>
      </c>
      <c r="Y8" s="371">
        <v>6.4541000000000004</v>
      </c>
      <c r="Z8" s="340">
        <v>7.5651000000000002</v>
      </c>
      <c r="AA8" s="340">
        <v>12.385899999999999</v>
      </c>
      <c r="AB8" s="340">
        <v>4.6913999999999998</v>
      </c>
      <c r="AC8" s="340">
        <v>5.0639000000000003</v>
      </c>
      <c r="AD8" s="340">
        <v>4.1752000000000002</v>
      </c>
      <c r="AE8" s="340">
        <v>25.942299999999999</v>
      </c>
      <c r="AF8" s="340">
        <v>7.9615999999999998</v>
      </c>
      <c r="AG8" s="568"/>
      <c r="AH8" s="338">
        <v>4</v>
      </c>
      <c r="AI8" s="338">
        <v>6</v>
      </c>
      <c r="AJ8" s="338">
        <v>5</v>
      </c>
      <c r="AK8" s="338">
        <v>3</v>
      </c>
      <c r="AL8" s="338">
        <v>4</v>
      </c>
      <c r="AM8" s="338">
        <v>3</v>
      </c>
      <c r="AN8" s="338">
        <v>4</v>
      </c>
      <c r="AO8" s="570">
        <v>2</v>
      </c>
      <c r="AP8" s="338">
        <v>2</v>
      </c>
      <c r="AQ8" s="338">
        <v>1</v>
      </c>
      <c r="AR8" s="338">
        <v>1</v>
      </c>
      <c r="AS8" s="338">
        <v>2</v>
      </c>
      <c r="AT8" s="338">
        <v>2</v>
      </c>
      <c r="AU8" s="338">
        <v>5</v>
      </c>
      <c r="AV8" s="338">
        <v>5</v>
      </c>
      <c r="AW8" s="338">
        <v>3</v>
      </c>
      <c r="AX8" s="338">
        <v>2</v>
      </c>
      <c r="AY8" s="338">
        <v>7</v>
      </c>
      <c r="AZ8" s="583"/>
      <c r="BA8" s="464">
        <v>56.18</v>
      </c>
      <c r="BB8" s="340">
        <v>41.27</v>
      </c>
      <c r="BC8" s="340" t="s">
        <v>430</v>
      </c>
      <c r="BD8" s="340" t="s">
        <v>430</v>
      </c>
      <c r="BE8" s="371" t="s">
        <v>430</v>
      </c>
      <c r="BF8" s="371">
        <v>2.5499999999999998</v>
      </c>
      <c r="BG8" s="370"/>
      <c r="BH8" s="593">
        <v>2.5499999999999998</v>
      </c>
      <c r="BI8" s="340">
        <v>10.83</v>
      </c>
      <c r="BJ8" s="340" t="s">
        <v>430</v>
      </c>
      <c r="BK8" s="340">
        <v>30.44</v>
      </c>
      <c r="BL8" s="340" t="s">
        <v>430</v>
      </c>
      <c r="BM8" s="371">
        <v>56.18</v>
      </c>
      <c r="BN8" s="371" t="s">
        <v>430</v>
      </c>
      <c r="BO8" s="371" t="s">
        <v>430</v>
      </c>
      <c r="BP8" s="371" t="s">
        <v>430</v>
      </c>
      <c r="BQ8" s="371" t="s">
        <v>430</v>
      </c>
      <c r="BR8" s="609"/>
      <c r="BS8" s="369">
        <v>6.4728761312945702</v>
      </c>
      <c r="BT8" s="344" t="s">
        <v>430</v>
      </c>
      <c r="BU8" s="571"/>
      <c r="BV8" s="370" t="s">
        <v>554</v>
      </c>
    </row>
    <row r="9" spans="1:74" s="425" customFormat="1" x14ac:dyDescent="0.25">
      <c r="A9" s="337" t="s">
        <v>7698</v>
      </c>
      <c r="B9" s="369"/>
      <c r="C9" s="718">
        <v>41275</v>
      </c>
      <c r="D9" s="369"/>
      <c r="E9" s="338">
        <v>2048.3200000000002</v>
      </c>
      <c r="F9" s="369"/>
      <c r="G9" s="339">
        <v>79.410899999999998</v>
      </c>
      <c r="H9" s="370"/>
      <c r="I9" s="340">
        <v>8.25</v>
      </c>
      <c r="J9" s="340">
        <v>7.92</v>
      </c>
      <c r="K9" s="340">
        <v>4.13</v>
      </c>
      <c r="L9" s="340">
        <v>4.33</v>
      </c>
      <c r="M9" s="361"/>
      <c r="N9" s="342">
        <v>54.778599999999997</v>
      </c>
      <c r="O9" s="340">
        <v>31.0123</v>
      </c>
      <c r="P9" s="340">
        <v>27.207100000000001</v>
      </c>
      <c r="Q9" s="340">
        <v>32.344200000000001</v>
      </c>
      <c r="R9" s="340">
        <v>22.4176</v>
      </c>
      <c r="S9" s="340">
        <v>6.7073</v>
      </c>
      <c r="T9" s="340">
        <v>4.8169000000000004</v>
      </c>
      <c r="U9" s="344">
        <v>4.9566999999999997</v>
      </c>
      <c r="V9" s="340">
        <v>3.9796</v>
      </c>
      <c r="W9" s="340">
        <v>6.7127999999999997</v>
      </c>
      <c r="X9" s="340">
        <v>6.9667000000000003</v>
      </c>
      <c r="Y9" s="371">
        <v>6.3494999999999999</v>
      </c>
      <c r="Z9" s="340">
        <v>7.8882000000000003</v>
      </c>
      <c r="AA9" s="340">
        <v>11.4947</v>
      </c>
      <c r="AB9" s="340">
        <v>4.7263999999999999</v>
      </c>
      <c r="AC9" s="340">
        <v>4.9638999999999998</v>
      </c>
      <c r="AD9" s="340">
        <v>4.16</v>
      </c>
      <c r="AE9" s="340">
        <v>25.592500000000001</v>
      </c>
      <c r="AF9" s="340">
        <v>7.9348999999999998</v>
      </c>
      <c r="AG9" s="568"/>
      <c r="AH9" s="338">
        <v>5</v>
      </c>
      <c r="AI9" s="338">
        <v>7</v>
      </c>
      <c r="AJ9" s="338">
        <v>8</v>
      </c>
      <c r="AK9" s="338">
        <v>8</v>
      </c>
      <c r="AL9" s="338">
        <v>6</v>
      </c>
      <c r="AM9" s="338">
        <v>4</v>
      </c>
      <c r="AN9" s="338">
        <v>6</v>
      </c>
      <c r="AO9" s="570">
        <v>5</v>
      </c>
      <c r="AP9" s="338">
        <v>3</v>
      </c>
      <c r="AQ9" s="338">
        <v>2</v>
      </c>
      <c r="AR9" s="338">
        <v>3</v>
      </c>
      <c r="AS9" s="338">
        <v>4</v>
      </c>
      <c r="AT9" s="338">
        <v>1</v>
      </c>
      <c r="AU9" s="338">
        <v>7</v>
      </c>
      <c r="AV9" s="338">
        <v>4</v>
      </c>
      <c r="AW9" s="338">
        <v>5</v>
      </c>
      <c r="AX9" s="338">
        <v>3</v>
      </c>
      <c r="AY9" s="338">
        <v>8</v>
      </c>
      <c r="AZ9" s="583"/>
      <c r="BA9" s="464">
        <v>34.42</v>
      </c>
      <c r="BB9" s="340">
        <v>14.05</v>
      </c>
      <c r="BC9" s="340">
        <v>8.6300000000000008</v>
      </c>
      <c r="BD9" s="340">
        <v>30.33</v>
      </c>
      <c r="BE9" s="371" t="s">
        <v>430</v>
      </c>
      <c r="BF9" s="371">
        <v>12.56</v>
      </c>
      <c r="BG9" s="370"/>
      <c r="BH9" s="593">
        <v>12.28</v>
      </c>
      <c r="BI9" s="340">
        <v>2.4700000000000002</v>
      </c>
      <c r="BJ9" s="340" t="s">
        <v>430</v>
      </c>
      <c r="BK9" s="340">
        <v>50.55</v>
      </c>
      <c r="BL9" s="340" t="s">
        <v>430</v>
      </c>
      <c r="BM9" s="371">
        <v>34.42</v>
      </c>
      <c r="BN9" s="371" t="s">
        <v>430</v>
      </c>
      <c r="BO9" s="371" t="s">
        <v>430</v>
      </c>
      <c r="BP9" s="371" t="s">
        <v>430</v>
      </c>
      <c r="BQ9" s="371">
        <v>0.28000000000000003</v>
      </c>
      <c r="BR9" s="463"/>
      <c r="BS9" s="369" t="s">
        <v>430</v>
      </c>
      <c r="BT9" s="344">
        <v>8.3657187274902807</v>
      </c>
      <c r="BU9" s="571"/>
      <c r="BV9" s="370" t="s">
        <v>7699</v>
      </c>
    </row>
    <row r="10" spans="1:74" s="428" customFormat="1" ht="11" x14ac:dyDescent="0.3">
      <c r="A10" s="841" t="s">
        <v>7700</v>
      </c>
      <c r="B10" s="842"/>
      <c r="C10" s="843">
        <v>41275</v>
      </c>
      <c r="D10" s="842"/>
      <c r="E10" s="844">
        <v>1792.88</v>
      </c>
      <c r="F10" s="842"/>
      <c r="G10" s="845">
        <v>89.709199999999996</v>
      </c>
      <c r="H10" s="847"/>
      <c r="I10" s="846">
        <v>8.18</v>
      </c>
      <c r="J10" s="846">
        <v>7.59</v>
      </c>
      <c r="K10" s="846">
        <v>4.6399999999999997</v>
      </c>
      <c r="L10" s="846">
        <v>4.83</v>
      </c>
      <c r="M10" s="851"/>
      <c r="N10" s="848">
        <v>28.095700000000001</v>
      </c>
      <c r="O10" s="846">
        <v>45.494799999999998</v>
      </c>
      <c r="P10" s="846">
        <v>37.166200000000003</v>
      </c>
      <c r="Q10" s="846">
        <v>43.724499999999999</v>
      </c>
      <c r="R10" s="846">
        <v>27.9848</v>
      </c>
      <c r="S10" s="846">
        <v>7.8722000000000003</v>
      </c>
      <c r="T10" s="846">
        <v>5.2267000000000001</v>
      </c>
      <c r="U10" s="856">
        <v>5.0979999999999999</v>
      </c>
      <c r="V10" s="846">
        <v>3.8422000000000001</v>
      </c>
      <c r="W10" s="846">
        <v>6.6614000000000004</v>
      </c>
      <c r="X10" s="846">
        <v>7.1647999999999996</v>
      </c>
      <c r="Y10" s="852">
        <v>6.3634000000000004</v>
      </c>
      <c r="Z10" s="846">
        <v>7.4103000000000003</v>
      </c>
      <c r="AA10" s="846">
        <v>14.092599999999999</v>
      </c>
      <c r="AB10" s="846">
        <v>4.9398999999999997</v>
      </c>
      <c r="AC10" s="846">
        <v>5.0689000000000002</v>
      </c>
      <c r="AD10" s="846">
        <v>4.0434000000000001</v>
      </c>
      <c r="AE10" s="846">
        <v>32.605200000000004</v>
      </c>
      <c r="AF10" s="846">
        <v>7.6318000000000001</v>
      </c>
      <c r="AG10" s="937"/>
      <c r="AH10" s="844">
        <v>8</v>
      </c>
      <c r="AI10" s="844">
        <v>1</v>
      </c>
      <c r="AJ10" s="844">
        <v>1</v>
      </c>
      <c r="AK10" s="844">
        <v>1</v>
      </c>
      <c r="AL10" s="844">
        <v>1</v>
      </c>
      <c r="AM10" s="844">
        <v>2</v>
      </c>
      <c r="AN10" s="844">
        <v>2</v>
      </c>
      <c r="AO10" s="938">
        <v>3</v>
      </c>
      <c r="AP10" s="844">
        <v>4</v>
      </c>
      <c r="AQ10" s="844">
        <v>3</v>
      </c>
      <c r="AR10" s="844">
        <v>2</v>
      </c>
      <c r="AS10" s="844">
        <v>3</v>
      </c>
      <c r="AT10" s="844">
        <v>4</v>
      </c>
      <c r="AU10" s="844">
        <v>2</v>
      </c>
      <c r="AV10" s="844">
        <v>2</v>
      </c>
      <c r="AW10" s="844">
        <v>2</v>
      </c>
      <c r="AX10" s="844">
        <v>4</v>
      </c>
      <c r="AY10" s="844">
        <v>1</v>
      </c>
      <c r="AZ10" s="939"/>
      <c r="BA10" s="853">
        <v>53.58</v>
      </c>
      <c r="BB10" s="846">
        <v>30.07</v>
      </c>
      <c r="BC10" s="846" t="s">
        <v>430</v>
      </c>
      <c r="BD10" s="846" t="s">
        <v>430</v>
      </c>
      <c r="BE10" s="852" t="s">
        <v>430</v>
      </c>
      <c r="BF10" s="852">
        <v>16.34</v>
      </c>
      <c r="BG10" s="847"/>
      <c r="BH10" s="940">
        <v>11.42</v>
      </c>
      <c r="BI10" s="846">
        <v>5.25</v>
      </c>
      <c r="BJ10" s="846" t="s">
        <v>430</v>
      </c>
      <c r="BK10" s="846">
        <v>24.82</v>
      </c>
      <c r="BL10" s="846" t="s">
        <v>430</v>
      </c>
      <c r="BM10" s="852">
        <v>53.58</v>
      </c>
      <c r="BN10" s="852" t="s">
        <v>430</v>
      </c>
      <c r="BO10" s="852" t="s">
        <v>430</v>
      </c>
      <c r="BP10" s="852" t="s">
        <v>430</v>
      </c>
      <c r="BQ10" s="852">
        <v>4.92</v>
      </c>
      <c r="BR10" s="850"/>
      <c r="BS10" s="842">
        <v>0.110114379988989</v>
      </c>
      <c r="BT10" s="856">
        <v>1.37433456986257</v>
      </c>
      <c r="BU10" s="907"/>
      <c r="BV10" s="847" t="s">
        <v>554</v>
      </c>
    </row>
    <row r="11" spans="1:74" s="428" customFormat="1" x14ac:dyDescent="0.25">
      <c r="A11" s="345" t="s">
        <v>7701</v>
      </c>
      <c r="B11" s="373"/>
      <c r="C11" s="719">
        <v>41275</v>
      </c>
      <c r="D11" s="373"/>
      <c r="E11" s="346">
        <v>1766.53</v>
      </c>
      <c r="F11" s="373"/>
      <c r="G11" s="347">
        <v>139.3322</v>
      </c>
      <c r="H11" s="374"/>
      <c r="I11" s="348">
        <v>15.14</v>
      </c>
      <c r="J11" s="348">
        <v>7.74</v>
      </c>
      <c r="K11" s="348">
        <v>6.47</v>
      </c>
      <c r="L11" s="348">
        <v>6.74</v>
      </c>
      <c r="M11" s="362"/>
      <c r="N11" s="350">
        <v>52.2316</v>
      </c>
      <c r="O11" s="348">
        <v>44.266500000000001</v>
      </c>
      <c r="P11" s="348">
        <v>32.493899999999996</v>
      </c>
      <c r="Q11" s="348">
        <v>40.382100000000001</v>
      </c>
      <c r="R11" s="348">
        <v>25.644500000000001</v>
      </c>
      <c r="S11" s="348">
        <v>5.7271000000000001</v>
      </c>
      <c r="T11" s="348">
        <v>3.8675000000000002</v>
      </c>
      <c r="U11" s="354">
        <v>3.8626</v>
      </c>
      <c r="V11" s="348">
        <v>2.99</v>
      </c>
      <c r="W11" s="348">
        <v>5.9256000000000002</v>
      </c>
      <c r="X11" s="348">
        <v>6.2774999999999999</v>
      </c>
      <c r="Y11" s="375">
        <v>5.7656999999999998</v>
      </c>
      <c r="Z11" s="348">
        <v>7.3136000000000001</v>
      </c>
      <c r="AA11" s="348">
        <v>12.145899999999999</v>
      </c>
      <c r="AB11" s="348">
        <v>3.5569000000000002</v>
      </c>
      <c r="AC11" s="348">
        <v>3.7808000000000002</v>
      </c>
      <c r="AD11" s="348">
        <v>3.0724</v>
      </c>
      <c r="AE11" s="348">
        <v>27.3049</v>
      </c>
      <c r="AF11" s="348">
        <v>7.6101999999999999</v>
      </c>
      <c r="AG11" s="569"/>
      <c r="AH11" s="346">
        <v>7</v>
      </c>
      <c r="AI11" s="346">
        <v>2</v>
      </c>
      <c r="AJ11" s="346">
        <v>3</v>
      </c>
      <c r="AK11" s="346">
        <v>2</v>
      </c>
      <c r="AL11" s="346">
        <v>3</v>
      </c>
      <c r="AM11" s="346">
        <v>7</v>
      </c>
      <c r="AN11" s="346">
        <v>8</v>
      </c>
      <c r="AO11" s="572">
        <v>8</v>
      </c>
      <c r="AP11" s="346">
        <v>7</v>
      </c>
      <c r="AQ11" s="346">
        <v>9</v>
      </c>
      <c r="AR11" s="346">
        <v>8</v>
      </c>
      <c r="AS11" s="346">
        <v>7</v>
      </c>
      <c r="AT11" s="346">
        <v>5</v>
      </c>
      <c r="AU11" s="346">
        <v>6</v>
      </c>
      <c r="AV11" s="346">
        <v>8</v>
      </c>
      <c r="AW11" s="346">
        <v>8</v>
      </c>
      <c r="AX11" s="346">
        <v>9</v>
      </c>
      <c r="AY11" s="346">
        <v>5</v>
      </c>
      <c r="AZ11" s="584"/>
      <c r="BA11" s="467">
        <v>65.14</v>
      </c>
      <c r="BB11" s="348">
        <v>28.63</v>
      </c>
      <c r="BC11" s="348" t="s">
        <v>430</v>
      </c>
      <c r="BD11" s="348" t="s">
        <v>430</v>
      </c>
      <c r="BE11" s="375" t="s">
        <v>430</v>
      </c>
      <c r="BF11" s="375">
        <v>6.23</v>
      </c>
      <c r="BG11" s="374"/>
      <c r="BH11" s="594">
        <v>6.23</v>
      </c>
      <c r="BI11" s="348" t="s">
        <v>430</v>
      </c>
      <c r="BJ11" s="348" t="s">
        <v>430</v>
      </c>
      <c r="BK11" s="348">
        <v>28.63</v>
      </c>
      <c r="BL11" s="348" t="s">
        <v>430</v>
      </c>
      <c r="BM11" s="375">
        <v>65.14</v>
      </c>
      <c r="BN11" s="375" t="s">
        <v>430</v>
      </c>
      <c r="BO11" s="375" t="s">
        <v>430</v>
      </c>
      <c r="BP11" s="375" t="s">
        <v>430</v>
      </c>
      <c r="BQ11" s="375" t="s">
        <v>430</v>
      </c>
      <c r="BR11" s="466"/>
      <c r="BS11" s="373">
        <v>10.9678471945161</v>
      </c>
      <c r="BT11" s="354">
        <v>1.42274555928863</v>
      </c>
      <c r="BU11" s="430"/>
      <c r="BV11" s="374" t="s">
        <v>554</v>
      </c>
    </row>
    <row r="12" spans="1:74" s="428" customFormat="1" x14ac:dyDescent="0.25">
      <c r="A12" s="345" t="s">
        <v>7702</v>
      </c>
      <c r="B12" s="373"/>
      <c r="C12" s="719">
        <v>41275</v>
      </c>
      <c r="D12" s="373"/>
      <c r="E12" s="346">
        <v>823.48199999999997</v>
      </c>
      <c r="F12" s="373"/>
      <c r="G12" s="347">
        <v>66.680700000000002</v>
      </c>
      <c r="H12" s="374"/>
      <c r="I12" s="348">
        <v>13.16</v>
      </c>
      <c r="J12" s="348">
        <v>7.34</v>
      </c>
      <c r="K12" s="348">
        <v>6.44</v>
      </c>
      <c r="L12" s="348">
        <v>6.7</v>
      </c>
      <c r="M12" s="362"/>
      <c r="N12" s="350">
        <v>87.627200000000002</v>
      </c>
      <c r="O12" s="348">
        <v>40.9908</v>
      </c>
      <c r="P12" s="348">
        <v>32.307000000000002</v>
      </c>
      <c r="Q12" s="348">
        <v>37.330800000000004</v>
      </c>
      <c r="R12" s="348">
        <v>26.7486</v>
      </c>
      <c r="S12" s="348">
        <v>6.0636999999999999</v>
      </c>
      <c r="T12" s="348">
        <v>4.8254000000000001</v>
      </c>
      <c r="U12" s="354">
        <v>4.3686999999999996</v>
      </c>
      <c r="V12" s="348">
        <v>3.2637</v>
      </c>
      <c r="W12" s="348">
        <v>6.4161000000000001</v>
      </c>
      <c r="X12" s="348">
        <v>6.7465000000000002</v>
      </c>
      <c r="Y12" s="375">
        <v>5.8994</v>
      </c>
      <c r="Z12" s="348">
        <v>6.5233999999999996</v>
      </c>
      <c r="AA12" s="348">
        <v>13.8331</v>
      </c>
      <c r="AB12" s="348">
        <v>4.5311000000000003</v>
      </c>
      <c r="AC12" s="348">
        <v>4.4852999999999996</v>
      </c>
      <c r="AD12" s="348">
        <v>3.5049999999999999</v>
      </c>
      <c r="AE12" s="348">
        <v>28.166799999999999</v>
      </c>
      <c r="AF12" s="348">
        <v>7.1</v>
      </c>
      <c r="AG12" s="569"/>
      <c r="AH12" s="346">
        <v>2</v>
      </c>
      <c r="AI12" s="346">
        <v>4</v>
      </c>
      <c r="AJ12" s="346">
        <v>4</v>
      </c>
      <c r="AK12" s="346">
        <v>5</v>
      </c>
      <c r="AL12" s="346">
        <v>2</v>
      </c>
      <c r="AM12" s="346">
        <v>6</v>
      </c>
      <c r="AN12" s="346">
        <v>5</v>
      </c>
      <c r="AO12" s="572">
        <v>6</v>
      </c>
      <c r="AP12" s="346">
        <v>6</v>
      </c>
      <c r="AQ12" s="346">
        <v>4</v>
      </c>
      <c r="AR12" s="346">
        <v>4</v>
      </c>
      <c r="AS12" s="346">
        <v>6</v>
      </c>
      <c r="AT12" s="346">
        <v>7</v>
      </c>
      <c r="AU12" s="346">
        <v>3</v>
      </c>
      <c r="AV12" s="346">
        <v>6</v>
      </c>
      <c r="AW12" s="346">
        <v>6</v>
      </c>
      <c r="AX12" s="346">
        <v>6</v>
      </c>
      <c r="AY12" s="346">
        <v>3</v>
      </c>
      <c r="AZ12" s="584"/>
      <c r="BA12" s="467">
        <v>68.77</v>
      </c>
      <c r="BB12" s="348">
        <v>25.02</v>
      </c>
      <c r="BC12" s="348" t="s">
        <v>430</v>
      </c>
      <c r="BD12" s="348" t="s">
        <v>430</v>
      </c>
      <c r="BE12" s="375" t="s">
        <v>430</v>
      </c>
      <c r="BF12" s="375">
        <v>6.21</v>
      </c>
      <c r="BG12" s="374"/>
      <c r="BH12" s="594">
        <v>5.67</v>
      </c>
      <c r="BI12" s="348">
        <v>5.77</v>
      </c>
      <c r="BJ12" s="348" t="s">
        <v>430</v>
      </c>
      <c r="BK12" s="348">
        <v>19.25</v>
      </c>
      <c r="BL12" s="348" t="s">
        <v>430</v>
      </c>
      <c r="BM12" s="375">
        <v>68.77</v>
      </c>
      <c r="BN12" s="375" t="s">
        <v>430</v>
      </c>
      <c r="BO12" s="375" t="s">
        <v>430</v>
      </c>
      <c r="BP12" s="375" t="s">
        <v>430</v>
      </c>
      <c r="BQ12" s="375">
        <v>0.55000000000000004</v>
      </c>
      <c r="BR12" s="466"/>
      <c r="BS12" s="373">
        <v>1.81322512945603</v>
      </c>
      <c r="BT12" s="354" t="s">
        <v>430</v>
      </c>
      <c r="BU12" s="430"/>
      <c r="BV12" s="374" t="s">
        <v>554</v>
      </c>
    </row>
    <row r="13" spans="1:74" s="428" customFormat="1" x14ac:dyDescent="0.25">
      <c r="A13" s="345" t="s">
        <v>7703</v>
      </c>
      <c r="B13" s="373"/>
      <c r="C13" s="719">
        <v>41275</v>
      </c>
      <c r="D13" s="373"/>
      <c r="E13" s="346">
        <v>404.858</v>
      </c>
      <c r="F13" s="373"/>
      <c r="G13" s="347">
        <v>74.130300000000005</v>
      </c>
      <c r="H13" s="374"/>
      <c r="I13" s="348">
        <v>15.88</v>
      </c>
      <c r="J13" s="348">
        <v>7.7</v>
      </c>
      <c r="K13" s="348">
        <v>6.21</v>
      </c>
      <c r="L13" s="348">
        <v>6.48</v>
      </c>
      <c r="M13" s="362"/>
      <c r="N13" s="350">
        <v>102.80200000000001</v>
      </c>
      <c r="O13" s="348">
        <v>43.946800000000003</v>
      </c>
      <c r="P13" s="348">
        <v>36.0503</v>
      </c>
      <c r="Q13" s="348">
        <v>37.7881</v>
      </c>
      <c r="R13" s="348">
        <v>21.867899999999999</v>
      </c>
      <c r="S13" s="348">
        <v>10.961600000000001</v>
      </c>
      <c r="T13" s="348">
        <v>7.3059000000000003</v>
      </c>
      <c r="U13" s="354">
        <v>6.1999000000000004</v>
      </c>
      <c r="V13" s="348">
        <v>5.2484999999999999</v>
      </c>
      <c r="W13" s="348">
        <v>6.1608000000000001</v>
      </c>
      <c r="X13" s="348">
        <v>6.3841999999999999</v>
      </c>
      <c r="Y13" s="375">
        <v>5.3429000000000002</v>
      </c>
      <c r="Z13" s="348">
        <v>7.0784000000000002</v>
      </c>
      <c r="AA13" s="348">
        <v>14.711</v>
      </c>
      <c r="AB13" s="348">
        <v>7.6083999999999996</v>
      </c>
      <c r="AC13" s="348">
        <v>6.5422000000000002</v>
      </c>
      <c r="AD13" s="348">
        <v>5.2572000000000001</v>
      </c>
      <c r="AE13" s="348">
        <v>28.729800000000001</v>
      </c>
      <c r="AF13" s="348">
        <v>7.6117999999999997</v>
      </c>
      <c r="AG13" s="569"/>
      <c r="AH13" s="346">
        <v>1</v>
      </c>
      <c r="AI13" s="346">
        <v>3</v>
      </c>
      <c r="AJ13" s="346">
        <v>2</v>
      </c>
      <c r="AK13" s="346">
        <v>4</v>
      </c>
      <c r="AL13" s="346">
        <v>8</v>
      </c>
      <c r="AM13" s="346">
        <v>1</v>
      </c>
      <c r="AN13" s="346">
        <v>1</v>
      </c>
      <c r="AO13" s="572">
        <v>1</v>
      </c>
      <c r="AP13" s="346">
        <v>1</v>
      </c>
      <c r="AQ13" s="346">
        <v>8</v>
      </c>
      <c r="AR13" s="346">
        <v>7</v>
      </c>
      <c r="AS13" s="346">
        <v>9</v>
      </c>
      <c r="AT13" s="346">
        <v>6</v>
      </c>
      <c r="AU13" s="346">
        <v>1</v>
      </c>
      <c r="AV13" s="346">
        <v>1</v>
      </c>
      <c r="AW13" s="346">
        <v>1</v>
      </c>
      <c r="AX13" s="346">
        <v>1</v>
      </c>
      <c r="AY13" s="346">
        <v>2</v>
      </c>
      <c r="AZ13" s="584"/>
      <c r="BA13" s="467">
        <v>46.54</v>
      </c>
      <c r="BB13" s="348">
        <v>50.23</v>
      </c>
      <c r="BC13" s="348" t="s">
        <v>430</v>
      </c>
      <c r="BD13" s="348" t="s">
        <v>430</v>
      </c>
      <c r="BE13" s="375" t="s">
        <v>430</v>
      </c>
      <c r="BF13" s="375">
        <v>3.23</v>
      </c>
      <c r="BG13" s="374"/>
      <c r="BH13" s="594">
        <v>3.2</v>
      </c>
      <c r="BI13" s="348">
        <v>14.25</v>
      </c>
      <c r="BJ13" s="348" t="s">
        <v>430</v>
      </c>
      <c r="BK13" s="348">
        <v>35.979999999999997</v>
      </c>
      <c r="BL13" s="348" t="s">
        <v>430</v>
      </c>
      <c r="BM13" s="375">
        <v>46.54</v>
      </c>
      <c r="BN13" s="375" t="s">
        <v>430</v>
      </c>
      <c r="BO13" s="375" t="s">
        <v>430</v>
      </c>
      <c r="BP13" s="375" t="s">
        <v>430</v>
      </c>
      <c r="BQ13" s="375" t="s">
        <v>430</v>
      </c>
      <c r="BR13" s="466"/>
      <c r="BS13" s="373">
        <v>2.46144842</v>
      </c>
      <c r="BT13" s="354">
        <v>6.6520435999999998</v>
      </c>
      <c r="BU13" s="430"/>
      <c r="BV13" s="374" t="s">
        <v>904</v>
      </c>
    </row>
    <row r="14" spans="1:74" s="428" customFormat="1" x14ac:dyDescent="0.25">
      <c r="A14" s="345" t="s">
        <v>7704</v>
      </c>
      <c r="B14" s="373"/>
      <c r="C14" s="719">
        <v>41275</v>
      </c>
      <c r="D14" s="373"/>
      <c r="E14" s="346">
        <v>358.12599999999998</v>
      </c>
      <c r="F14" s="373"/>
      <c r="G14" s="347">
        <v>103.92019999999999</v>
      </c>
      <c r="H14" s="374"/>
      <c r="I14" s="348">
        <v>14.02</v>
      </c>
      <c r="J14" s="348">
        <v>7.41</v>
      </c>
      <c r="K14" s="348">
        <v>6.43</v>
      </c>
      <c r="L14" s="348">
        <v>6.69</v>
      </c>
      <c r="M14" s="362"/>
      <c r="N14" s="350">
        <v>62.450200000000002</v>
      </c>
      <c r="O14" s="348">
        <v>39.053100000000001</v>
      </c>
      <c r="P14" s="348">
        <v>29.793099999999999</v>
      </c>
      <c r="Q14" s="348">
        <v>35.357900000000001</v>
      </c>
      <c r="R14" s="348">
        <v>24.728899999999999</v>
      </c>
      <c r="S14" s="348">
        <v>6.5448000000000004</v>
      </c>
      <c r="T14" s="348">
        <v>5.0944000000000003</v>
      </c>
      <c r="U14" s="354">
        <v>5.0834999999999999</v>
      </c>
      <c r="V14" s="348">
        <v>3.7639999999999998</v>
      </c>
      <c r="W14" s="348">
        <v>6.3342999999999998</v>
      </c>
      <c r="X14" s="348">
        <v>6.7359999999999998</v>
      </c>
      <c r="Y14" s="375">
        <v>6.2836999999999996</v>
      </c>
      <c r="Z14" s="348">
        <v>7.5221999999999998</v>
      </c>
      <c r="AA14" s="348">
        <v>12.506</v>
      </c>
      <c r="AB14" s="348">
        <v>4.8954000000000004</v>
      </c>
      <c r="AC14" s="348">
        <v>5.0377999999999998</v>
      </c>
      <c r="AD14" s="348">
        <v>3.8841999999999999</v>
      </c>
      <c r="AE14" s="348">
        <v>26.3919</v>
      </c>
      <c r="AF14" s="348">
        <v>7.8179999999999996</v>
      </c>
      <c r="AG14" s="569"/>
      <c r="AH14" s="346">
        <v>3</v>
      </c>
      <c r="AI14" s="346">
        <v>5</v>
      </c>
      <c r="AJ14" s="346">
        <v>7</v>
      </c>
      <c r="AK14" s="346">
        <v>7</v>
      </c>
      <c r="AL14" s="346">
        <v>5</v>
      </c>
      <c r="AM14" s="346">
        <v>5</v>
      </c>
      <c r="AN14" s="346">
        <v>3</v>
      </c>
      <c r="AO14" s="572">
        <v>4</v>
      </c>
      <c r="AP14" s="346">
        <v>5</v>
      </c>
      <c r="AQ14" s="346">
        <v>5</v>
      </c>
      <c r="AR14" s="346">
        <v>5</v>
      </c>
      <c r="AS14" s="346">
        <v>5</v>
      </c>
      <c r="AT14" s="346">
        <v>3</v>
      </c>
      <c r="AU14" s="346">
        <v>4</v>
      </c>
      <c r="AV14" s="346">
        <v>3</v>
      </c>
      <c r="AW14" s="346">
        <v>4</v>
      </c>
      <c r="AX14" s="346">
        <v>5</v>
      </c>
      <c r="AY14" s="346">
        <v>6</v>
      </c>
      <c r="AZ14" s="584"/>
      <c r="BA14" s="467">
        <v>84.71</v>
      </c>
      <c r="BB14" s="348">
        <v>8.3800000000000008</v>
      </c>
      <c r="BC14" s="348" t="s">
        <v>430</v>
      </c>
      <c r="BD14" s="348" t="s">
        <v>430</v>
      </c>
      <c r="BE14" s="375">
        <v>0.24</v>
      </c>
      <c r="BF14" s="375">
        <v>6.66</v>
      </c>
      <c r="BG14" s="374"/>
      <c r="BH14" s="594">
        <v>6.53</v>
      </c>
      <c r="BI14" s="348" t="s">
        <v>430</v>
      </c>
      <c r="BJ14" s="348" t="s">
        <v>430</v>
      </c>
      <c r="BK14" s="348">
        <v>8.3800000000000008</v>
      </c>
      <c r="BL14" s="348" t="s">
        <v>430</v>
      </c>
      <c r="BM14" s="375">
        <v>84.71</v>
      </c>
      <c r="BN14" s="375" t="s">
        <v>430</v>
      </c>
      <c r="BO14" s="375" t="s">
        <v>430</v>
      </c>
      <c r="BP14" s="375" t="s">
        <v>430</v>
      </c>
      <c r="BQ14" s="375">
        <v>0.24</v>
      </c>
      <c r="BR14" s="466"/>
      <c r="BS14" s="373" t="s">
        <v>430</v>
      </c>
      <c r="BT14" s="354" t="s">
        <v>430</v>
      </c>
      <c r="BU14" s="430"/>
      <c r="BV14" s="374" t="s">
        <v>7705</v>
      </c>
    </row>
    <row r="15" spans="1:74" s="428" customFormat="1" x14ac:dyDescent="0.25">
      <c r="A15" s="345" t="s">
        <v>7706</v>
      </c>
      <c r="B15" s="373"/>
      <c r="C15" s="719">
        <v>41275</v>
      </c>
      <c r="D15" s="373"/>
      <c r="E15" s="346">
        <v>301.81700000000001</v>
      </c>
      <c r="F15" s="373"/>
      <c r="G15" s="347">
        <v>82.484899999999996</v>
      </c>
      <c r="H15" s="374"/>
      <c r="I15" s="348">
        <v>7.84</v>
      </c>
      <c r="J15" s="348">
        <v>8.09</v>
      </c>
      <c r="K15" s="348">
        <v>4.53</v>
      </c>
      <c r="L15" s="348">
        <v>4.71</v>
      </c>
      <c r="M15" s="362"/>
      <c r="N15" s="350">
        <v>20.410900000000002</v>
      </c>
      <c r="O15" s="348">
        <v>23.364799999999999</v>
      </c>
      <c r="P15" s="348">
        <v>21.531099999999999</v>
      </c>
      <c r="Q15" s="348">
        <v>27.9983</v>
      </c>
      <c r="R15" s="348">
        <v>19.1309</v>
      </c>
      <c r="S15" s="348">
        <v>5.3287000000000004</v>
      </c>
      <c r="T15" s="348">
        <v>3.9369999999999998</v>
      </c>
      <c r="U15" s="354">
        <v>3.9064000000000001</v>
      </c>
      <c r="V15" s="348">
        <v>2.9205000000000001</v>
      </c>
      <c r="W15" s="348">
        <v>6.1722000000000001</v>
      </c>
      <c r="X15" s="348">
        <v>6.2694999999999999</v>
      </c>
      <c r="Y15" s="375">
        <v>8.5493000000000006</v>
      </c>
      <c r="Z15" s="348">
        <v>5.9391999999999996</v>
      </c>
      <c r="AA15" s="348">
        <v>10.2576</v>
      </c>
      <c r="AB15" s="348">
        <v>3.609</v>
      </c>
      <c r="AC15" s="348">
        <v>3.8996</v>
      </c>
      <c r="AD15" s="348">
        <v>3.1678000000000002</v>
      </c>
      <c r="AE15" s="348">
        <v>20.290700000000001</v>
      </c>
      <c r="AF15" s="348">
        <v>6.7659000000000002</v>
      </c>
      <c r="AG15" s="569"/>
      <c r="AH15" s="346">
        <v>9</v>
      </c>
      <c r="AI15" s="346">
        <v>9</v>
      </c>
      <c r="AJ15" s="346">
        <v>9</v>
      </c>
      <c r="AK15" s="346">
        <v>9</v>
      </c>
      <c r="AL15" s="346">
        <v>9</v>
      </c>
      <c r="AM15" s="346">
        <v>8</v>
      </c>
      <c r="AN15" s="346">
        <v>7</v>
      </c>
      <c r="AO15" s="572">
        <v>7</v>
      </c>
      <c r="AP15" s="346">
        <v>8</v>
      </c>
      <c r="AQ15" s="346">
        <v>7</v>
      </c>
      <c r="AR15" s="346">
        <v>9</v>
      </c>
      <c r="AS15" s="346">
        <v>1</v>
      </c>
      <c r="AT15" s="346">
        <v>9</v>
      </c>
      <c r="AU15" s="346">
        <v>9</v>
      </c>
      <c r="AV15" s="346">
        <v>7</v>
      </c>
      <c r="AW15" s="346">
        <v>7</v>
      </c>
      <c r="AX15" s="346">
        <v>7</v>
      </c>
      <c r="AY15" s="346">
        <v>9</v>
      </c>
      <c r="AZ15" s="584"/>
      <c r="BA15" s="467">
        <v>43.16</v>
      </c>
      <c r="BB15" s="348">
        <v>30.75</v>
      </c>
      <c r="BC15" s="348">
        <v>17.149999999999999</v>
      </c>
      <c r="BD15" s="348">
        <v>4.9800000000000004</v>
      </c>
      <c r="BE15" s="375" t="s">
        <v>430</v>
      </c>
      <c r="BF15" s="375">
        <v>3.97</v>
      </c>
      <c r="BG15" s="374"/>
      <c r="BH15" s="594">
        <v>3.97</v>
      </c>
      <c r="BI15" s="348">
        <v>15.92</v>
      </c>
      <c r="BJ15" s="348" t="s">
        <v>430</v>
      </c>
      <c r="BK15" s="348">
        <v>36.950000000000003</v>
      </c>
      <c r="BL15" s="348" t="s">
        <v>430</v>
      </c>
      <c r="BM15" s="375">
        <v>43.16</v>
      </c>
      <c r="BN15" s="375" t="s">
        <v>430</v>
      </c>
      <c r="BO15" s="375" t="s">
        <v>430</v>
      </c>
      <c r="BP15" s="375" t="s">
        <v>430</v>
      </c>
      <c r="BQ15" s="375" t="s">
        <v>430</v>
      </c>
      <c r="BR15" s="466"/>
      <c r="BS15" s="373" t="s">
        <v>430</v>
      </c>
      <c r="BT15" s="354">
        <v>7.8629770900000002</v>
      </c>
      <c r="BU15" s="430"/>
      <c r="BV15" s="374" t="s">
        <v>554</v>
      </c>
    </row>
    <row r="16" spans="1:74" s="428" customFormat="1" x14ac:dyDescent="0.25">
      <c r="A16" s="345" t="s">
        <v>7707</v>
      </c>
      <c r="B16" s="373"/>
      <c r="C16" s="719">
        <v>41281</v>
      </c>
      <c r="D16" s="373"/>
      <c r="E16" s="346">
        <v>48.943300000000001</v>
      </c>
      <c r="F16" s="373"/>
      <c r="G16" s="347">
        <v>48.441400000000002</v>
      </c>
      <c r="H16" s="374"/>
      <c r="I16" s="348">
        <v>7.15</v>
      </c>
      <c r="J16" s="348">
        <v>7.29</v>
      </c>
      <c r="K16" s="348">
        <v>3.73</v>
      </c>
      <c r="L16" s="348">
        <v>3.9</v>
      </c>
      <c r="M16" s="362"/>
      <c r="N16" s="350">
        <v>54.331899999999997</v>
      </c>
      <c r="O16" s="348">
        <v>30.9969</v>
      </c>
      <c r="P16" s="348">
        <v>29.998999999999999</v>
      </c>
      <c r="Q16" s="348">
        <v>35.387300000000003</v>
      </c>
      <c r="R16" s="348">
        <v>22.029699999999998</v>
      </c>
      <c r="S16" s="348">
        <v>4.7172000000000001</v>
      </c>
      <c r="T16" s="348">
        <v>3.3403</v>
      </c>
      <c r="U16" s="354">
        <v>3.5009999999999999</v>
      </c>
      <c r="V16" s="348">
        <v>2.8334000000000001</v>
      </c>
      <c r="W16" s="348">
        <v>6.1951999999999998</v>
      </c>
      <c r="X16" s="348">
        <v>6.4896000000000003</v>
      </c>
      <c r="Y16" s="375">
        <v>5.4580000000000002</v>
      </c>
      <c r="Z16" s="348">
        <v>6.4006999999999996</v>
      </c>
      <c r="AA16" s="348">
        <v>10.428000000000001</v>
      </c>
      <c r="AB16" s="348">
        <v>3.3022</v>
      </c>
      <c r="AC16" s="348">
        <v>3.5367999999999999</v>
      </c>
      <c r="AD16" s="348">
        <v>3.0966999999999998</v>
      </c>
      <c r="AE16" s="348">
        <v>27.4727</v>
      </c>
      <c r="AF16" s="348">
        <v>6.7820999999999998</v>
      </c>
      <c r="AG16" s="569"/>
      <c r="AH16" s="346">
        <v>6</v>
      </c>
      <c r="AI16" s="346">
        <v>8</v>
      </c>
      <c r="AJ16" s="346">
        <v>6</v>
      </c>
      <c r="AK16" s="346">
        <v>6</v>
      </c>
      <c r="AL16" s="346">
        <v>7</v>
      </c>
      <c r="AM16" s="346">
        <v>9</v>
      </c>
      <c r="AN16" s="346">
        <v>9</v>
      </c>
      <c r="AO16" s="572">
        <v>9</v>
      </c>
      <c r="AP16" s="346">
        <v>9</v>
      </c>
      <c r="AQ16" s="346">
        <v>6</v>
      </c>
      <c r="AR16" s="346">
        <v>6</v>
      </c>
      <c r="AS16" s="346">
        <v>8</v>
      </c>
      <c r="AT16" s="346">
        <v>8</v>
      </c>
      <c r="AU16" s="346">
        <v>8</v>
      </c>
      <c r="AV16" s="346">
        <v>9</v>
      </c>
      <c r="AW16" s="346">
        <v>9</v>
      </c>
      <c r="AX16" s="346">
        <v>8</v>
      </c>
      <c r="AY16" s="346">
        <v>4</v>
      </c>
      <c r="AZ16" s="584"/>
      <c r="BA16" s="467">
        <v>36.700000000000003</v>
      </c>
      <c r="BB16" s="348">
        <v>47.13</v>
      </c>
      <c r="BC16" s="348" t="s">
        <v>430</v>
      </c>
      <c r="BD16" s="348" t="s">
        <v>430</v>
      </c>
      <c r="BE16" s="375" t="s">
        <v>430</v>
      </c>
      <c r="BF16" s="375">
        <v>16.18</v>
      </c>
      <c r="BG16" s="374"/>
      <c r="BH16" s="594">
        <v>16.18</v>
      </c>
      <c r="BI16" s="348">
        <v>11.87</v>
      </c>
      <c r="BJ16" s="348" t="s">
        <v>430</v>
      </c>
      <c r="BK16" s="348">
        <v>35.25</v>
      </c>
      <c r="BL16" s="348" t="s">
        <v>430</v>
      </c>
      <c r="BM16" s="375">
        <v>36.700000000000003</v>
      </c>
      <c r="BN16" s="375" t="s">
        <v>430</v>
      </c>
      <c r="BO16" s="375" t="s">
        <v>430</v>
      </c>
      <c r="BP16" s="375" t="s">
        <v>430</v>
      </c>
      <c r="BQ16" s="375" t="s">
        <v>430</v>
      </c>
      <c r="BR16" s="466"/>
      <c r="BS16" s="373" t="s">
        <v>430</v>
      </c>
      <c r="BT16" s="354" t="s">
        <v>430</v>
      </c>
      <c r="BU16" s="430"/>
      <c r="BV16" s="374" t="s">
        <v>554</v>
      </c>
    </row>
    <row r="17" spans="1:74" x14ac:dyDescent="0.25">
      <c r="A17" s="318" t="s">
        <v>93</v>
      </c>
      <c r="B17" s="43"/>
      <c r="C17" s="720"/>
      <c r="D17" s="43"/>
      <c r="E17" s="51"/>
      <c r="F17" s="43"/>
      <c r="G17" s="55"/>
      <c r="H17" s="66"/>
      <c r="I17" s="59"/>
      <c r="J17" s="59"/>
      <c r="K17" s="59"/>
      <c r="L17" s="59"/>
      <c r="M17" s="258"/>
      <c r="N17" s="70">
        <v>58.103900000000003</v>
      </c>
      <c r="O17" s="59">
        <v>37.0608</v>
      </c>
      <c r="P17" s="59">
        <v>30.767399999999999</v>
      </c>
      <c r="Q17" s="59">
        <v>36.517699999999998</v>
      </c>
      <c r="R17" s="59">
        <v>23.981400000000001</v>
      </c>
      <c r="S17" s="59">
        <v>6.7500999999999998</v>
      </c>
      <c r="T17" s="59">
        <v>4.8124000000000002</v>
      </c>
      <c r="U17" s="88">
        <v>4.6909000000000001</v>
      </c>
      <c r="V17" s="59">
        <v>3.6576</v>
      </c>
      <c r="W17" s="59">
        <v>6.4101999999999997</v>
      </c>
      <c r="X17" s="59">
        <v>6.7049000000000003</v>
      </c>
      <c r="Y17" s="276">
        <v>6.274</v>
      </c>
      <c r="Z17" s="59">
        <v>7.0712000000000002</v>
      </c>
      <c r="AA17" s="59">
        <v>12.4283</v>
      </c>
      <c r="AB17" s="59">
        <v>4.6512000000000002</v>
      </c>
      <c r="AC17" s="59">
        <v>4.7088000000000001</v>
      </c>
      <c r="AD17" s="59">
        <v>3.8180000000000001</v>
      </c>
      <c r="AE17" s="59">
        <v>26.944099999999999</v>
      </c>
      <c r="AF17" s="59">
        <v>7.4684999999999997</v>
      </c>
      <c r="AG17" s="553"/>
      <c r="AH17" s="51">
        <v>9</v>
      </c>
      <c r="AI17" s="51">
        <v>9</v>
      </c>
      <c r="AJ17" s="51">
        <v>9</v>
      </c>
      <c r="AK17" s="51">
        <v>9</v>
      </c>
      <c r="AL17" s="51">
        <v>9</v>
      </c>
      <c r="AM17" s="51">
        <v>9</v>
      </c>
      <c r="AN17" s="51">
        <v>9</v>
      </c>
      <c r="AO17" s="560">
        <v>9</v>
      </c>
      <c r="AP17" s="51">
        <v>9</v>
      </c>
      <c r="AQ17" s="51">
        <v>9</v>
      </c>
      <c r="AR17" s="51">
        <v>9</v>
      </c>
      <c r="AS17" s="51">
        <v>9</v>
      </c>
      <c r="AT17" s="51">
        <v>9</v>
      </c>
      <c r="AU17" s="51">
        <v>9</v>
      </c>
      <c r="AV17" s="51">
        <v>9</v>
      </c>
      <c r="AW17" s="51">
        <v>9</v>
      </c>
      <c r="AX17" s="51">
        <v>9</v>
      </c>
      <c r="AY17" s="51">
        <v>9</v>
      </c>
      <c r="AZ17" s="579"/>
      <c r="BA17" s="577"/>
      <c r="BB17" s="59"/>
      <c r="BC17" s="59"/>
      <c r="BD17" s="59"/>
      <c r="BE17" s="276"/>
      <c r="BF17" s="276"/>
      <c r="BG17" s="66"/>
      <c r="BH17" s="586"/>
      <c r="BI17" s="59"/>
      <c r="BJ17" s="59"/>
      <c r="BK17" s="59"/>
      <c r="BL17" s="59"/>
      <c r="BM17" s="276"/>
      <c r="BN17" s="587"/>
      <c r="BO17" s="587"/>
      <c r="BP17" s="587"/>
      <c r="BQ17" s="587"/>
      <c r="BR17" s="148"/>
      <c r="BS17" s="43"/>
      <c r="BT17" s="88"/>
      <c r="BU17" s="34"/>
      <c r="BV17" s="66"/>
    </row>
    <row r="18" spans="1:74" x14ac:dyDescent="0.25">
      <c r="A18" s="320" t="s">
        <v>94</v>
      </c>
      <c r="B18" s="44"/>
      <c r="C18" s="721"/>
      <c r="D18" s="44"/>
      <c r="E18" s="52"/>
      <c r="F18" s="44"/>
      <c r="G18" s="56"/>
      <c r="H18" s="67"/>
      <c r="I18" s="60"/>
      <c r="J18" s="60"/>
      <c r="K18" s="60"/>
      <c r="L18" s="60"/>
      <c r="M18" s="259"/>
      <c r="N18" s="71">
        <v>102.80200000000001</v>
      </c>
      <c r="O18" s="60">
        <v>45.494799999999998</v>
      </c>
      <c r="P18" s="60">
        <v>37.166200000000003</v>
      </c>
      <c r="Q18" s="60">
        <v>43.724499999999999</v>
      </c>
      <c r="R18" s="60">
        <v>27.9848</v>
      </c>
      <c r="S18" s="60">
        <v>10.961600000000001</v>
      </c>
      <c r="T18" s="60">
        <v>7.3059000000000003</v>
      </c>
      <c r="U18" s="89">
        <v>6.1999000000000004</v>
      </c>
      <c r="V18" s="60">
        <v>5.2484999999999999</v>
      </c>
      <c r="W18" s="60">
        <v>7.1130000000000004</v>
      </c>
      <c r="X18" s="60">
        <v>7.3094000000000001</v>
      </c>
      <c r="Y18" s="277">
        <v>8.5493000000000006</v>
      </c>
      <c r="Z18" s="60">
        <v>7.8882000000000003</v>
      </c>
      <c r="AA18" s="60">
        <v>14.711</v>
      </c>
      <c r="AB18" s="60">
        <v>7.6083999999999996</v>
      </c>
      <c r="AC18" s="60">
        <v>6.5422000000000002</v>
      </c>
      <c r="AD18" s="60">
        <v>5.2572000000000001</v>
      </c>
      <c r="AE18" s="60">
        <v>32.605200000000004</v>
      </c>
      <c r="AF18" s="60">
        <v>7.9615999999999998</v>
      </c>
      <c r="AG18" s="554"/>
      <c r="AH18" s="52"/>
      <c r="AI18" s="52"/>
      <c r="AJ18" s="52"/>
      <c r="AK18" s="52"/>
      <c r="AL18" s="52"/>
      <c r="AM18" s="52"/>
      <c r="AN18" s="52"/>
      <c r="AO18" s="561"/>
      <c r="AP18" s="52"/>
      <c r="AQ18" s="52"/>
      <c r="AR18" s="52"/>
      <c r="AS18" s="52"/>
      <c r="AT18" s="52"/>
      <c r="AU18" s="52"/>
      <c r="AV18" s="52"/>
      <c r="AW18" s="52"/>
      <c r="AX18" s="52"/>
      <c r="AY18" s="52"/>
      <c r="AZ18" s="580"/>
      <c r="BA18" s="551"/>
      <c r="BB18" s="60"/>
      <c r="BC18" s="60"/>
      <c r="BD18" s="60"/>
      <c r="BE18" s="277"/>
      <c r="BF18" s="277"/>
      <c r="BG18" s="67"/>
      <c r="BH18" s="588"/>
      <c r="BI18" s="60"/>
      <c r="BJ18" s="60"/>
      <c r="BK18" s="60"/>
      <c r="BL18" s="60"/>
      <c r="BM18" s="277"/>
      <c r="BN18" s="589"/>
      <c r="BO18" s="589"/>
      <c r="BP18" s="589"/>
      <c r="BQ18" s="589"/>
      <c r="BR18" s="146"/>
      <c r="BS18" s="44"/>
      <c r="BT18" s="89"/>
      <c r="BU18" s="26"/>
      <c r="BV18" s="67"/>
    </row>
    <row r="19" spans="1:74" x14ac:dyDescent="0.25">
      <c r="A19" s="320" t="s">
        <v>95</v>
      </c>
      <c r="B19" s="44"/>
      <c r="C19" s="721"/>
      <c r="D19" s="44"/>
      <c r="E19" s="52"/>
      <c r="F19" s="44"/>
      <c r="G19" s="56"/>
      <c r="H19" s="67"/>
      <c r="I19" s="60"/>
      <c r="J19" s="60"/>
      <c r="K19" s="60"/>
      <c r="L19" s="60"/>
      <c r="M19" s="259"/>
      <c r="N19" s="71">
        <v>20.410900000000002</v>
      </c>
      <c r="O19" s="60">
        <v>23.364799999999999</v>
      </c>
      <c r="P19" s="60">
        <v>21.531099999999999</v>
      </c>
      <c r="Q19" s="60">
        <v>27.9983</v>
      </c>
      <c r="R19" s="60">
        <v>19.1309</v>
      </c>
      <c r="S19" s="60">
        <v>4.7172000000000001</v>
      </c>
      <c r="T19" s="60">
        <v>3.3403</v>
      </c>
      <c r="U19" s="89">
        <v>3.5009999999999999</v>
      </c>
      <c r="V19" s="60">
        <v>2.8334000000000001</v>
      </c>
      <c r="W19" s="60">
        <v>5.9256000000000002</v>
      </c>
      <c r="X19" s="60">
        <v>6.2694999999999999</v>
      </c>
      <c r="Y19" s="277">
        <v>5.3429000000000002</v>
      </c>
      <c r="Z19" s="60">
        <v>5.9391999999999996</v>
      </c>
      <c r="AA19" s="60">
        <v>10.2576</v>
      </c>
      <c r="AB19" s="60">
        <v>3.3022</v>
      </c>
      <c r="AC19" s="60">
        <v>3.5367999999999999</v>
      </c>
      <c r="AD19" s="60">
        <v>3.0724</v>
      </c>
      <c r="AE19" s="60">
        <v>20.290700000000001</v>
      </c>
      <c r="AF19" s="60">
        <v>6.7659000000000002</v>
      </c>
      <c r="AG19" s="554"/>
      <c r="AH19" s="52"/>
      <c r="AI19" s="52"/>
      <c r="AJ19" s="52"/>
      <c r="AK19" s="52"/>
      <c r="AL19" s="52"/>
      <c r="AM19" s="52"/>
      <c r="AN19" s="52"/>
      <c r="AO19" s="561"/>
      <c r="AP19" s="52"/>
      <c r="AQ19" s="52"/>
      <c r="AR19" s="52"/>
      <c r="AS19" s="52"/>
      <c r="AT19" s="52"/>
      <c r="AU19" s="52"/>
      <c r="AV19" s="52"/>
      <c r="AW19" s="52"/>
      <c r="AX19" s="52"/>
      <c r="AY19" s="52"/>
      <c r="AZ19" s="580"/>
      <c r="BA19" s="551"/>
      <c r="BB19" s="60"/>
      <c r="BC19" s="60"/>
      <c r="BD19" s="60"/>
      <c r="BE19" s="277"/>
      <c r="BF19" s="277"/>
      <c r="BG19" s="67"/>
      <c r="BH19" s="588"/>
      <c r="BI19" s="60"/>
      <c r="BJ19" s="60"/>
      <c r="BK19" s="60"/>
      <c r="BL19" s="60"/>
      <c r="BM19" s="277"/>
      <c r="BN19" s="589"/>
      <c r="BO19" s="589"/>
      <c r="BP19" s="589"/>
      <c r="BQ19" s="589"/>
      <c r="BR19" s="146"/>
      <c r="BS19" s="44"/>
      <c r="BT19" s="89"/>
      <c r="BU19" s="26"/>
      <c r="BV19" s="67"/>
    </row>
    <row r="20" spans="1:74" x14ac:dyDescent="0.25">
      <c r="A20" s="321" t="s">
        <v>96</v>
      </c>
      <c r="B20" s="45"/>
      <c r="C20" s="722"/>
      <c r="D20" s="45"/>
      <c r="E20" s="53"/>
      <c r="F20" s="45"/>
      <c r="G20" s="57"/>
      <c r="H20" s="68"/>
      <c r="I20" s="61"/>
      <c r="J20" s="61"/>
      <c r="K20" s="61"/>
      <c r="L20" s="61"/>
      <c r="M20" s="262"/>
      <c r="N20" s="72">
        <v>54.778599999999997</v>
      </c>
      <c r="O20" s="61">
        <v>39.053100000000001</v>
      </c>
      <c r="P20" s="61">
        <v>30.358799999999999</v>
      </c>
      <c r="Q20" s="61">
        <v>37.330800000000004</v>
      </c>
      <c r="R20" s="61">
        <v>24.728899999999999</v>
      </c>
      <c r="S20" s="61">
        <v>6.5448000000000004</v>
      </c>
      <c r="T20" s="61">
        <v>4.8254000000000001</v>
      </c>
      <c r="U20" s="90">
        <v>4.9566999999999997</v>
      </c>
      <c r="V20" s="61">
        <v>3.7639999999999998</v>
      </c>
      <c r="W20" s="61">
        <v>6.3342999999999998</v>
      </c>
      <c r="X20" s="61">
        <v>6.7359999999999998</v>
      </c>
      <c r="Y20" s="279">
        <v>6.2836999999999996</v>
      </c>
      <c r="Z20" s="61">
        <v>7.3136000000000001</v>
      </c>
      <c r="AA20" s="61">
        <v>12.385899999999999</v>
      </c>
      <c r="AB20" s="61">
        <v>4.6913999999999998</v>
      </c>
      <c r="AC20" s="61">
        <v>4.9638999999999998</v>
      </c>
      <c r="AD20" s="61">
        <v>3.8841999999999999</v>
      </c>
      <c r="AE20" s="61">
        <v>27.3049</v>
      </c>
      <c r="AF20" s="61">
        <v>7.6117999999999997</v>
      </c>
      <c r="AG20" s="556"/>
      <c r="AH20" s="53"/>
      <c r="AI20" s="53"/>
      <c r="AJ20" s="53"/>
      <c r="AK20" s="53"/>
      <c r="AL20" s="53"/>
      <c r="AM20" s="53"/>
      <c r="AN20" s="53"/>
      <c r="AO20" s="563"/>
      <c r="AP20" s="53"/>
      <c r="AQ20" s="53"/>
      <c r="AR20" s="53"/>
      <c r="AS20" s="53"/>
      <c r="AT20" s="53"/>
      <c r="AU20" s="53"/>
      <c r="AV20" s="53"/>
      <c r="AW20" s="53"/>
      <c r="AX20" s="53"/>
      <c r="AY20" s="53"/>
      <c r="AZ20" s="581"/>
      <c r="BA20" s="578"/>
      <c r="BB20" s="61"/>
      <c r="BC20" s="61"/>
      <c r="BD20" s="61"/>
      <c r="BE20" s="279"/>
      <c r="BF20" s="279"/>
      <c r="BG20" s="68"/>
      <c r="BH20" s="590"/>
      <c r="BI20" s="61"/>
      <c r="BJ20" s="61"/>
      <c r="BK20" s="61"/>
      <c r="BL20" s="61"/>
      <c r="BM20" s="279"/>
      <c r="BN20" s="591"/>
      <c r="BO20" s="591"/>
      <c r="BP20" s="591"/>
      <c r="BQ20" s="591"/>
      <c r="BR20" s="149"/>
      <c r="BS20" s="45"/>
      <c r="BT20" s="90"/>
      <c r="BU20" s="272"/>
      <c r="BV20" s="68"/>
    </row>
    <row r="21" spans="1:74" ht="14.5" x14ac:dyDescent="0.25">
      <c r="A21" s="323" t="s">
        <v>258</v>
      </c>
      <c r="B21" s="46"/>
      <c r="C21" s="723"/>
      <c r="D21" s="46"/>
      <c r="E21" s="54"/>
      <c r="F21" s="46"/>
      <c r="G21" s="58"/>
      <c r="H21" s="69"/>
      <c r="I21" s="62"/>
      <c r="J21" s="62"/>
      <c r="K21" s="62"/>
      <c r="L21" s="62"/>
      <c r="M21" s="263"/>
      <c r="N21" s="73"/>
      <c r="O21" s="62"/>
      <c r="P21" s="62"/>
      <c r="Q21" s="62"/>
      <c r="R21" s="62"/>
      <c r="S21" s="62"/>
      <c r="T21" s="62"/>
      <c r="U21" s="91"/>
      <c r="V21" s="62"/>
      <c r="W21" s="62"/>
      <c r="X21" s="62"/>
      <c r="Y21" s="245"/>
      <c r="Z21" s="62"/>
      <c r="AA21" s="62"/>
      <c r="AB21" s="62"/>
      <c r="AC21" s="62"/>
      <c r="AD21" s="62"/>
      <c r="AE21" s="62"/>
      <c r="AF21" s="62"/>
      <c r="AG21" s="557"/>
      <c r="AH21" s="54"/>
      <c r="AI21" s="54"/>
      <c r="AJ21" s="54"/>
      <c r="AK21" s="54"/>
      <c r="AL21" s="54"/>
      <c r="AM21" s="54"/>
      <c r="AN21" s="54"/>
      <c r="AO21" s="564"/>
      <c r="AP21" s="54"/>
      <c r="AQ21" s="54"/>
      <c r="AR21" s="54"/>
      <c r="AS21" s="54"/>
      <c r="AT21" s="54"/>
      <c r="AU21" s="54"/>
      <c r="AV21" s="54"/>
      <c r="AW21" s="54"/>
      <c r="AX21" s="54"/>
      <c r="AY21" s="54"/>
      <c r="AZ21" s="582"/>
      <c r="BA21" s="280"/>
      <c r="BB21" s="62"/>
      <c r="BC21" s="62"/>
      <c r="BD21" s="62"/>
      <c r="BE21" s="245"/>
      <c r="BF21" s="245"/>
      <c r="BG21" s="69"/>
      <c r="BH21" s="585"/>
      <c r="BI21" s="62"/>
      <c r="BJ21" s="62"/>
      <c r="BK21" s="62"/>
      <c r="BL21" s="62"/>
      <c r="BM21" s="245"/>
      <c r="BN21" s="592"/>
      <c r="BO21" s="592"/>
      <c r="BP21" s="592"/>
      <c r="BQ21" s="592"/>
      <c r="BR21" s="150"/>
      <c r="BS21" s="46"/>
      <c r="BT21" s="91"/>
      <c r="BU21" s="41"/>
      <c r="BV21" s="69"/>
    </row>
    <row r="22" spans="1:74" s="425" customFormat="1" x14ac:dyDescent="0.25">
      <c r="A22" s="337" t="s">
        <v>7708</v>
      </c>
      <c r="B22" s="369"/>
      <c r="C22" s="718">
        <v>39678</v>
      </c>
      <c r="D22" s="369"/>
      <c r="E22" s="338">
        <v>1986.26</v>
      </c>
      <c r="F22" s="369"/>
      <c r="G22" s="339">
        <v>41.809199999999997</v>
      </c>
      <c r="H22" s="370"/>
      <c r="I22" s="340">
        <v>15.21</v>
      </c>
      <c r="J22" s="340">
        <v>7.85</v>
      </c>
      <c r="K22" s="340">
        <v>6.47</v>
      </c>
      <c r="L22" s="340">
        <v>6.74</v>
      </c>
      <c r="M22" s="361"/>
      <c r="N22" s="342">
        <v>59.724400000000003</v>
      </c>
      <c r="O22" s="340">
        <v>33.9968</v>
      </c>
      <c r="P22" s="340">
        <v>29.9407</v>
      </c>
      <c r="Q22" s="340">
        <v>37.927500000000002</v>
      </c>
      <c r="R22" s="340">
        <v>24.8598</v>
      </c>
      <c r="S22" s="340">
        <v>6.4132999999999996</v>
      </c>
      <c r="T22" s="340">
        <v>4.4893000000000001</v>
      </c>
      <c r="U22" s="344">
        <v>4.8289</v>
      </c>
      <c r="V22" s="340">
        <v>3.6598000000000002</v>
      </c>
      <c r="W22" s="340">
        <v>6.6837</v>
      </c>
      <c r="X22" s="340">
        <v>6.8807999999999998</v>
      </c>
      <c r="Y22" s="371">
        <v>5.9584000000000001</v>
      </c>
      <c r="Z22" s="340">
        <v>7.0137</v>
      </c>
      <c r="AA22" s="340">
        <v>11.9674</v>
      </c>
      <c r="AB22" s="340">
        <v>4.2835999999999999</v>
      </c>
      <c r="AC22" s="340">
        <v>4.6527000000000003</v>
      </c>
      <c r="AD22" s="340">
        <v>3.7591999999999999</v>
      </c>
      <c r="AE22" s="340">
        <v>25.525400000000001</v>
      </c>
      <c r="AF22" s="340">
        <v>8.3470999999999993</v>
      </c>
      <c r="AG22" s="568"/>
      <c r="AH22" s="338">
        <v>4</v>
      </c>
      <c r="AI22" s="338">
        <v>6</v>
      </c>
      <c r="AJ22" s="338">
        <v>5</v>
      </c>
      <c r="AK22" s="338">
        <v>3</v>
      </c>
      <c r="AL22" s="338">
        <v>4</v>
      </c>
      <c r="AM22" s="338">
        <v>3</v>
      </c>
      <c r="AN22" s="338">
        <v>2</v>
      </c>
      <c r="AO22" s="570">
        <v>2</v>
      </c>
      <c r="AP22" s="338">
        <v>2</v>
      </c>
      <c r="AQ22" s="338">
        <v>1</v>
      </c>
      <c r="AR22" s="338">
        <v>1</v>
      </c>
      <c r="AS22" s="338">
        <v>2</v>
      </c>
      <c r="AT22" s="338">
        <v>2</v>
      </c>
      <c r="AU22" s="338">
        <v>4</v>
      </c>
      <c r="AV22" s="338">
        <v>2</v>
      </c>
      <c r="AW22" s="338">
        <v>2</v>
      </c>
      <c r="AX22" s="338">
        <v>2</v>
      </c>
      <c r="AY22" s="338">
        <v>7</v>
      </c>
      <c r="AZ22" s="583"/>
      <c r="BA22" s="464">
        <v>56.18</v>
      </c>
      <c r="BB22" s="340">
        <v>41.27</v>
      </c>
      <c r="BC22" s="340" t="s">
        <v>430</v>
      </c>
      <c r="BD22" s="340" t="s">
        <v>430</v>
      </c>
      <c r="BE22" s="371" t="s">
        <v>430</v>
      </c>
      <c r="BF22" s="371">
        <v>2.5499999999999998</v>
      </c>
      <c r="BG22" s="370"/>
      <c r="BH22" s="593">
        <v>2.5499999999999998</v>
      </c>
      <c r="BI22" s="340">
        <v>10.83</v>
      </c>
      <c r="BJ22" s="340" t="s">
        <v>430</v>
      </c>
      <c r="BK22" s="340">
        <v>30.44</v>
      </c>
      <c r="BL22" s="340" t="s">
        <v>430</v>
      </c>
      <c r="BM22" s="371">
        <v>56.18</v>
      </c>
      <c r="BN22" s="371" t="s">
        <v>430</v>
      </c>
      <c r="BO22" s="371" t="s">
        <v>430</v>
      </c>
      <c r="BP22" s="371" t="s">
        <v>430</v>
      </c>
      <c r="BQ22" s="371" t="s">
        <v>430</v>
      </c>
      <c r="BR22" s="463"/>
      <c r="BS22" s="369">
        <v>6.4728761312945702</v>
      </c>
      <c r="BT22" s="344" t="s">
        <v>430</v>
      </c>
      <c r="BU22" s="571"/>
      <c r="BV22" s="370" t="s">
        <v>554</v>
      </c>
    </row>
    <row r="23" spans="1:74" s="428" customFormat="1" x14ac:dyDescent="0.25">
      <c r="A23" s="345" t="s">
        <v>7709</v>
      </c>
      <c r="B23" s="373"/>
      <c r="C23" s="719">
        <v>36124</v>
      </c>
      <c r="D23" s="373"/>
      <c r="E23" s="346">
        <v>2048.3200000000002</v>
      </c>
      <c r="F23" s="373"/>
      <c r="G23" s="347">
        <v>73.100200000000001</v>
      </c>
      <c r="H23" s="374"/>
      <c r="I23" s="348">
        <v>8.25</v>
      </c>
      <c r="J23" s="348">
        <v>7.92</v>
      </c>
      <c r="K23" s="348">
        <v>4.13</v>
      </c>
      <c r="L23" s="348">
        <v>4.33</v>
      </c>
      <c r="M23" s="362"/>
      <c r="N23" s="350">
        <v>54.005800000000001</v>
      </c>
      <c r="O23" s="348">
        <v>30.2837</v>
      </c>
      <c r="P23" s="348">
        <v>26.4834</v>
      </c>
      <c r="Q23" s="348">
        <v>31.629100000000001</v>
      </c>
      <c r="R23" s="348">
        <v>21.6922</v>
      </c>
      <c r="S23" s="348">
        <v>5.9802</v>
      </c>
      <c r="T23" s="348">
        <v>4.0846</v>
      </c>
      <c r="U23" s="354">
        <v>4.2131999999999996</v>
      </c>
      <c r="V23" s="348">
        <v>3.2397999999999998</v>
      </c>
      <c r="W23" s="348">
        <v>5.9683000000000002</v>
      </c>
      <c r="X23" s="348">
        <v>6.234</v>
      </c>
      <c r="Y23" s="375">
        <v>5.6334999999999997</v>
      </c>
      <c r="Z23" s="348">
        <v>7.1421999999999999</v>
      </c>
      <c r="AA23" s="348">
        <v>10.7622</v>
      </c>
      <c r="AB23" s="348">
        <v>3.9946999999999999</v>
      </c>
      <c r="AC23" s="348">
        <v>4.2214999999999998</v>
      </c>
      <c r="AD23" s="348">
        <v>3.4192</v>
      </c>
      <c r="AE23" s="348">
        <v>24.8733</v>
      </c>
      <c r="AF23" s="348">
        <v>7.4560000000000004</v>
      </c>
      <c r="AG23" s="569"/>
      <c r="AH23" s="346">
        <v>5</v>
      </c>
      <c r="AI23" s="346">
        <v>8</v>
      </c>
      <c r="AJ23" s="346">
        <v>8</v>
      </c>
      <c r="AK23" s="346">
        <v>8</v>
      </c>
      <c r="AL23" s="346">
        <v>7</v>
      </c>
      <c r="AM23" s="346">
        <v>4</v>
      </c>
      <c r="AN23" s="346">
        <v>6</v>
      </c>
      <c r="AO23" s="572">
        <v>3</v>
      </c>
      <c r="AP23" s="346">
        <v>3</v>
      </c>
      <c r="AQ23" s="346">
        <v>2</v>
      </c>
      <c r="AR23" s="346">
        <v>2</v>
      </c>
      <c r="AS23" s="346">
        <v>3</v>
      </c>
      <c r="AT23" s="346">
        <v>1</v>
      </c>
      <c r="AU23" s="346">
        <v>7</v>
      </c>
      <c r="AV23" s="346">
        <v>4</v>
      </c>
      <c r="AW23" s="346">
        <v>3</v>
      </c>
      <c r="AX23" s="346">
        <v>3</v>
      </c>
      <c r="AY23" s="346">
        <v>8</v>
      </c>
      <c r="AZ23" s="584"/>
      <c r="BA23" s="467">
        <v>34.42</v>
      </c>
      <c r="BB23" s="348">
        <v>14.05</v>
      </c>
      <c r="BC23" s="348">
        <v>8.6300000000000008</v>
      </c>
      <c r="BD23" s="348">
        <v>30.33</v>
      </c>
      <c r="BE23" s="375" t="s">
        <v>430</v>
      </c>
      <c r="BF23" s="375">
        <v>12.56</v>
      </c>
      <c r="BG23" s="374"/>
      <c r="BH23" s="594">
        <v>12.28</v>
      </c>
      <c r="BI23" s="348">
        <v>2.4700000000000002</v>
      </c>
      <c r="BJ23" s="348" t="s">
        <v>430</v>
      </c>
      <c r="BK23" s="348">
        <v>50.55</v>
      </c>
      <c r="BL23" s="348" t="s">
        <v>430</v>
      </c>
      <c r="BM23" s="375">
        <v>34.42</v>
      </c>
      <c r="BN23" s="375" t="s">
        <v>430</v>
      </c>
      <c r="BO23" s="375" t="s">
        <v>430</v>
      </c>
      <c r="BP23" s="375" t="s">
        <v>430</v>
      </c>
      <c r="BQ23" s="375">
        <v>0.28000000000000003</v>
      </c>
      <c r="BR23" s="466"/>
      <c r="BS23" s="373" t="s">
        <v>430</v>
      </c>
      <c r="BT23" s="354">
        <v>8.3657187274902807</v>
      </c>
      <c r="BU23" s="430"/>
      <c r="BV23" s="374" t="s">
        <v>518</v>
      </c>
    </row>
    <row r="24" spans="1:74" s="428" customFormat="1" ht="11" x14ac:dyDescent="0.3">
      <c r="A24" s="841" t="s">
        <v>7710</v>
      </c>
      <c r="B24" s="842"/>
      <c r="C24" s="843">
        <v>36489</v>
      </c>
      <c r="D24" s="842"/>
      <c r="E24" s="844">
        <v>1792.88</v>
      </c>
      <c r="F24" s="842"/>
      <c r="G24" s="845">
        <v>79.156899999999993</v>
      </c>
      <c r="H24" s="847"/>
      <c r="I24" s="846">
        <v>8.18</v>
      </c>
      <c r="J24" s="846">
        <v>7.59</v>
      </c>
      <c r="K24" s="846">
        <v>4.6399999999999997</v>
      </c>
      <c r="L24" s="846">
        <v>4.83</v>
      </c>
      <c r="M24" s="851"/>
      <c r="N24" s="848">
        <v>27.179600000000001</v>
      </c>
      <c r="O24" s="846">
        <v>44.567500000000003</v>
      </c>
      <c r="P24" s="846">
        <v>36.236400000000003</v>
      </c>
      <c r="Q24" s="846">
        <v>42.780099999999997</v>
      </c>
      <c r="R24" s="846">
        <v>27.032800000000002</v>
      </c>
      <c r="S24" s="846">
        <v>6.9017999999999997</v>
      </c>
      <c r="T24" s="846">
        <v>4.2453000000000003</v>
      </c>
      <c r="U24" s="856">
        <v>4.1055999999999999</v>
      </c>
      <c r="V24" s="846">
        <v>2.8502999999999998</v>
      </c>
      <c r="W24" s="846">
        <v>5.6458000000000004</v>
      </c>
      <c r="X24" s="846">
        <v>6.0967000000000002</v>
      </c>
      <c r="Y24" s="852">
        <v>5.2622999999999998</v>
      </c>
      <c r="Z24" s="846">
        <v>6.3373999999999997</v>
      </c>
      <c r="AA24" s="846">
        <v>13.115500000000001</v>
      </c>
      <c r="AB24" s="846">
        <v>3.9619</v>
      </c>
      <c r="AC24" s="846">
        <v>4.0782999999999996</v>
      </c>
      <c r="AD24" s="846">
        <v>3.0507</v>
      </c>
      <c r="AE24" s="846">
        <v>31.6602</v>
      </c>
      <c r="AF24" s="846">
        <v>8.0940999999999992</v>
      </c>
      <c r="AG24" s="937"/>
      <c r="AH24" s="844">
        <v>8</v>
      </c>
      <c r="AI24" s="844">
        <v>1</v>
      </c>
      <c r="AJ24" s="844">
        <v>1</v>
      </c>
      <c r="AK24" s="844">
        <v>1</v>
      </c>
      <c r="AL24" s="844">
        <v>1</v>
      </c>
      <c r="AM24" s="844">
        <v>2</v>
      </c>
      <c r="AN24" s="844">
        <v>3</v>
      </c>
      <c r="AO24" s="938">
        <v>5</v>
      </c>
      <c r="AP24" s="844">
        <v>5</v>
      </c>
      <c r="AQ24" s="844">
        <v>5</v>
      </c>
      <c r="AR24" s="844">
        <v>4</v>
      </c>
      <c r="AS24" s="844">
        <v>6</v>
      </c>
      <c r="AT24" s="844">
        <v>5</v>
      </c>
      <c r="AU24" s="844">
        <v>3</v>
      </c>
      <c r="AV24" s="844">
        <v>5</v>
      </c>
      <c r="AW24" s="844">
        <v>5</v>
      </c>
      <c r="AX24" s="844">
        <v>4</v>
      </c>
      <c r="AY24" s="844">
        <v>1</v>
      </c>
      <c r="AZ24" s="939"/>
      <c r="BA24" s="853">
        <v>53.58</v>
      </c>
      <c r="BB24" s="846">
        <v>30.07</v>
      </c>
      <c r="BC24" s="846" t="s">
        <v>430</v>
      </c>
      <c r="BD24" s="846" t="s">
        <v>430</v>
      </c>
      <c r="BE24" s="852" t="s">
        <v>430</v>
      </c>
      <c r="BF24" s="852">
        <v>16.34</v>
      </c>
      <c r="BG24" s="847"/>
      <c r="BH24" s="940">
        <v>11.42</v>
      </c>
      <c r="BI24" s="846">
        <v>5.25</v>
      </c>
      <c r="BJ24" s="846" t="s">
        <v>430</v>
      </c>
      <c r="BK24" s="846">
        <v>24.82</v>
      </c>
      <c r="BL24" s="846" t="s">
        <v>430</v>
      </c>
      <c r="BM24" s="852">
        <v>53.58</v>
      </c>
      <c r="BN24" s="852" t="s">
        <v>430</v>
      </c>
      <c r="BO24" s="852" t="s">
        <v>430</v>
      </c>
      <c r="BP24" s="852" t="s">
        <v>430</v>
      </c>
      <c r="BQ24" s="852">
        <v>4.92</v>
      </c>
      <c r="BR24" s="850"/>
      <c r="BS24" s="842">
        <v>0.110114379988989</v>
      </c>
      <c r="BT24" s="856">
        <v>1.37433456986257</v>
      </c>
      <c r="BU24" s="907"/>
      <c r="BV24" s="847" t="s">
        <v>554</v>
      </c>
    </row>
    <row r="25" spans="1:74" s="428" customFormat="1" x14ac:dyDescent="0.25">
      <c r="A25" s="345" t="s">
        <v>7711</v>
      </c>
      <c r="B25" s="373"/>
      <c r="C25" s="719">
        <v>34993</v>
      </c>
      <c r="D25" s="373"/>
      <c r="E25" s="346">
        <v>1766.53</v>
      </c>
      <c r="F25" s="373"/>
      <c r="G25" s="347">
        <v>128.66290000000001</v>
      </c>
      <c r="H25" s="374"/>
      <c r="I25" s="348">
        <v>15.14</v>
      </c>
      <c r="J25" s="348">
        <v>7.74</v>
      </c>
      <c r="K25" s="348">
        <v>6.47</v>
      </c>
      <c r="L25" s="348">
        <v>6.74</v>
      </c>
      <c r="M25" s="362"/>
      <c r="N25" s="350">
        <v>51.846400000000003</v>
      </c>
      <c r="O25" s="348">
        <v>43.8643</v>
      </c>
      <c r="P25" s="348">
        <v>32.094900000000003</v>
      </c>
      <c r="Q25" s="348">
        <v>39.9754</v>
      </c>
      <c r="R25" s="348">
        <v>25.234999999999999</v>
      </c>
      <c r="S25" s="348">
        <v>5.2587000000000002</v>
      </c>
      <c r="T25" s="348">
        <v>3.4182000000000001</v>
      </c>
      <c r="U25" s="354">
        <v>3.4165999999999999</v>
      </c>
      <c r="V25" s="348">
        <v>2.5251000000000001</v>
      </c>
      <c r="W25" s="348">
        <v>5.4663000000000004</v>
      </c>
      <c r="X25" s="348">
        <v>5.8135000000000003</v>
      </c>
      <c r="Y25" s="375">
        <v>5.3093000000000004</v>
      </c>
      <c r="Z25" s="348">
        <v>6.7157999999999998</v>
      </c>
      <c r="AA25" s="348">
        <v>11.6645</v>
      </c>
      <c r="AB25" s="348">
        <v>3.1072000000000002</v>
      </c>
      <c r="AC25" s="348">
        <v>3.3349000000000002</v>
      </c>
      <c r="AD25" s="348">
        <v>2.6295999999999999</v>
      </c>
      <c r="AE25" s="348">
        <v>26.898399999999999</v>
      </c>
      <c r="AF25" s="348">
        <v>8.6832999999999991</v>
      </c>
      <c r="AG25" s="569"/>
      <c r="AH25" s="346">
        <v>7</v>
      </c>
      <c r="AI25" s="346">
        <v>2</v>
      </c>
      <c r="AJ25" s="346">
        <v>3</v>
      </c>
      <c r="AK25" s="346">
        <v>2</v>
      </c>
      <c r="AL25" s="346">
        <v>3</v>
      </c>
      <c r="AM25" s="346">
        <v>7</v>
      </c>
      <c r="AN25" s="346">
        <v>9</v>
      </c>
      <c r="AO25" s="572">
        <v>9</v>
      </c>
      <c r="AP25" s="346">
        <v>8</v>
      </c>
      <c r="AQ25" s="346">
        <v>7</v>
      </c>
      <c r="AR25" s="346">
        <v>7</v>
      </c>
      <c r="AS25" s="346">
        <v>4</v>
      </c>
      <c r="AT25" s="346">
        <v>3</v>
      </c>
      <c r="AU25" s="346">
        <v>5</v>
      </c>
      <c r="AV25" s="346">
        <v>9</v>
      </c>
      <c r="AW25" s="346">
        <v>9</v>
      </c>
      <c r="AX25" s="346">
        <v>9</v>
      </c>
      <c r="AY25" s="346">
        <v>5</v>
      </c>
      <c r="AZ25" s="584"/>
      <c r="BA25" s="467">
        <v>65.14</v>
      </c>
      <c r="BB25" s="348">
        <v>28.63</v>
      </c>
      <c r="BC25" s="348" t="s">
        <v>430</v>
      </c>
      <c r="BD25" s="348" t="s">
        <v>430</v>
      </c>
      <c r="BE25" s="375" t="s">
        <v>430</v>
      </c>
      <c r="BF25" s="375">
        <v>6.23</v>
      </c>
      <c r="BG25" s="374"/>
      <c r="BH25" s="594">
        <v>6.23</v>
      </c>
      <c r="BI25" s="348" t="s">
        <v>430</v>
      </c>
      <c r="BJ25" s="348" t="s">
        <v>430</v>
      </c>
      <c r="BK25" s="348">
        <v>28.63</v>
      </c>
      <c r="BL25" s="348" t="s">
        <v>430</v>
      </c>
      <c r="BM25" s="375">
        <v>65.14</v>
      </c>
      <c r="BN25" s="375" t="s">
        <v>430</v>
      </c>
      <c r="BO25" s="375" t="s">
        <v>430</v>
      </c>
      <c r="BP25" s="375" t="s">
        <v>430</v>
      </c>
      <c r="BQ25" s="375" t="s">
        <v>430</v>
      </c>
      <c r="BR25" s="466"/>
      <c r="BS25" s="373">
        <v>10.9678471945161</v>
      </c>
      <c r="BT25" s="354">
        <v>1.42274555928863</v>
      </c>
      <c r="BU25" s="430"/>
      <c r="BV25" s="374" t="s">
        <v>554</v>
      </c>
    </row>
    <row r="26" spans="1:74" s="428" customFormat="1" x14ac:dyDescent="0.25">
      <c r="A26" s="345" t="s">
        <v>7712</v>
      </c>
      <c r="B26" s="373"/>
      <c r="C26" s="719">
        <v>36780</v>
      </c>
      <c r="D26" s="373"/>
      <c r="E26" s="346">
        <v>823.48199999999997</v>
      </c>
      <c r="F26" s="373"/>
      <c r="G26" s="347">
        <v>59.9328</v>
      </c>
      <c r="H26" s="374"/>
      <c r="I26" s="348">
        <v>13.16</v>
      </c>
      <c r="J26" s="348">
        <v>7.34</v>
      </c>
      <c r="K26" s="348">
        <v>6.44</v>
      </c>
      <c r="L26" s="348">
        <v>6.7</v>
      </c>
      <c r="M26" s="362"/>
      <c r="N26" s="350">
        <v>86.991500000000002</v>
      </c>
      <c r="O26" s="348">
        <v>40.389600000000002</v>
      </c>
      <c r="P26" s="348">
        <v>31.703800000000001</v>
      </c>
      <c r="Q26" s="348">
        <v>36.724800000000002</v>
      </c>
      <c r="R26" s="348">
        <v>26.136399999999998</v>
      </c>
      <c r="S26" s="348">
        <v>5.4572000000000003</v>
      </c>
      <c r="T26" s="348">
        <v>4.2004000000000001</v>
      </c>
      <c r="U26" s="354">
        <v>3.7464</v>
      </c>
      <c r="V26" s="348">
        <v>2.6454</v>
      </c>
      <c r="W26" s="348">
        <v>5.7843999999999998</v>
      </c>
      <c r="X26" s="348">
        <v>6.1412000000000004</v>
      </c>
      <c r="Y26" s="375">
        <v>4.9413999999999998</v>
      </c>
      <c r="Z26" s="348">
        <v>5.7137000000000002</v>
      </c>
      <c r="AA26" s="348">
        <v>13.2105</v>
      </c>
      <c r="AB26" s="348">
        <v>3.9054000000000002</v>
      </c>
      <c r="AC26" s="348">
        <v>3.8624000000000001</v>
      </c>
      <c r="AD26" s="348">
        <v>2.8855</v>
      </c>
      <c r="AE26" s="348">
        <v>27.556799999999999</v>
      </c>
      <c r="AF26" s="348">
        <v>7.1917</v>
      </c>
      <c r="AG26" s="569"/>
      <c r="AH26" s="346">
        <v>2</v>
      </c>
      <c r="AI26" s="346">
        <v>4</v>
      </c>
      <c r="AJ26" s="346">
        <v>4</v>
      </c>
      <c r="AK26" s="346">
        <v>5</v>
      </c>
      <c r="AL26" s="346">
        <v>2</v>
      </c>
      <c r="AM26" s="346">
        <v>6</v>
      </c>
      <c r="AN26" s="346">
        <v>5</v>
      </c>
      <c r="AO26" s="572">
        <v>6</v>
      </c>
      <c r="AP26" s="346">
        <v>7</v>
      </c>
      <c r="AQ26" s="346">
        <v>3</v>
      </c>
      <c r="AR26" s="346">
        <v>3</v>
      </c>
      <c r="AS26" s="346">
        <v>7</v>
      </c>
      <c r="AT26" s="346">
        <v>7</v>
      </c>
      <c r="AU26" s="346">
        <v>2</v>
      </c>
      <c r="AV26" s="346">
        <v>6</v>
      </c>
      <c r="AW26" s="346">
        <v>6</v>
      </c>
      <c r="AX26" s="346">
        <v>7</v>
      </c>
      <c r="AY26" s="346">
        <v>3</v>
      </c>
      <c r="AZ26" s="584"/>
      <c r="BA26" s="467">
        <v>68.77</v>
      </c>
      <c r="BB26" s="348">
        <v>25.02</v>
      </c>
      <c r="BC26" s="348" t="s">
        <v>430</v>
      </c>
      <c r="BD26" s="348" t="s">
        <v>430</v>
      </c>
      <c r="BE26" s="375" t="s">
        <v>430</v>
      </c>
      <c r="BF26" s="375">
        <v>6.21</v>
      </c>
      <c r="BG26" s="374"/>
      <c r="BH26" s="594">
        <v>5.67</v>
      </c>
      <c r="BI26" s="348">
        <v>5.77</v>
      </c>
      <c r="BJ26" s="348" t="s">
        <v>430</v>
      </c>
      <c r="BK26" s="348">
        <v>19.25</v>
      </c>
      <c r="BL26" s="348" t="s">
        <v>430</v>
      </c>
      <c r="BM26" s="375">
        <v>68.77</v>
      </c>
      <c r="BN26" s="375" t="s">
        <v>430</v>
      </c>
      <c r="BO26" s="375" t="s">
        <v>430</v>
      </c>
      <c r="BP26" s="375" t="s">
        <v>430</v>
      </c>
      <c r="BQ26" s="375">
        <v>0.55000000000000004</v>
      </c>
      <c r="BR26" s="466"/>
      <c r="BS26" s="373">
        <v>1.81322512945603</v>
      </c>
      <c r="BT26" s="354" t="s">
        <v>430</v>
      </c>
      <c r="BU26" s="430"/>
      <c r="BV26" s="374" t="s">
        <v>554</v>
      </c>
    </row>
    <row r="27" spans="1:74" s="428" customFormat="1" x14ac:dyDescent="0.25">
      <c r="A27" s="345" t="s">
        <v>7713</v>
      </c>
      <c r="B27" s="373"/>
      <c r="C27" s="719">
        <v>36721</v>
      </c>
      <c r="D27" s="373"/>
      <c r="E27" s="346">
        <v>404.858</v>
      </c>
      <c r="F27" s="373"/>
      <c r="G27" s="347">
        <v>67.322100000000006</v>
      </c>
      <c r="H27" s="374"/>
      <c r="I27" s="348">
        <v>15.88</v>
      </c>
      <c r="J27" s="348">
        <v>7.7</v>
      </c>
      <c r="K27" s="348">
        <v>6.21</v>
      </c>
      <c r="L27" s="348">
        <v>6.48</v>
      </c>
      <c r="M27" s="362"/>
      <c r="N27" s="350">
        <v>101.941</v>
      </c>
      <c r="O27" s="348">
        <v>43.201099999999997</v>
      </c>
      <c r="P27" s="348">
        <v>35.339500000000001</v>
      </c>
      <c r="Q27" s="348">
        <v>37.085599999999999</v>
      </c>
      <c r="R27" s="348">
        <v>21.1723</v>
      </c>
      <c r="S27" s="348">
        <v>10.267300000000001</v>
      </c>
      <c r="T27" s="348">
        <v>6.6135000000000002</v>
      </c>
      <c r="U27" s="354">
        <v>5.5037000000000003</v>
      </c>
      <c r="V27" s="348">
        <v>4.5500999999999996</v>
      </c>
      <c r="W27" s="348">
        <v>5.4581999999999997</v>
      </c>
      <c r="X27" s="348">
        <v>5.6807999999999996</v>
      </c>
      <c r="Y27" s="375">
        <v>4.6486000000000001</v>
      </c>
      <c r="Z27" s="348">
        <v>6.3323999999999998</v>
      </c>
      <c r="AA27" s="348">
        <v>14.011200000000001</v>
      </c>
      <c r="AB27" s="348">
        <v>6.9160000000000004</v>
      </c>
      <c r="AC27" s="348">
        <v>5.8455000000000004</v>
      </c>
      <c r="AD27" s="348">
        <v>4.5597000000000003</v>
      </c>
      <c r="AE27" s="348">
        <v>28.031300000000002</v>
      </c>
      <c r="AF27" s="348">
        <v>7.6265999999999998</v>
      </c>
      <c r="AG27" s="569"/>
      <c r="AH27" s="346">
        <v>1</v>
      </c>
      <c r="AI27" s="346">
        <v>3</v>
      </c>
      <c r="AJ27" s="346">
        <v>2</v>
      </c>
      <c r="AK27" s="346">
        <v>4</v>
      </c>
      <c r="AL27" s="346">
        <v>8</v>
      </c>
      <c r="AM27" s="346">
        <v>1</v>
      </c>
      <c r="AN27" s="346">
        <v>1</v>
      </c>
      <c r="AO27" s="572">
        <v>1</v>
      </c>
      <c r="AP27" s="346">
        <v>1</v>
      </c>
      <c r="AQ27" s="346">
        <v>8</v>
      </c>
      <c r="AR27" s="346">
        <v>8</v>
      </c>
      <c r="AS27" s="346">
        <v>8</v>
      </c>
      <c r="AT27" s="346">
        <v>6</v>
      </c>
      <c r="AU27" s="346">
        <v>1</v>
      </c>
      <c r="AV27" s="346">
        <v>1</v>
      </c>
      <c r="AW27" s="346">
        <v>1</v>
      </c>
      <c r="AX27" s="346">
        <v>1</v>
      </c>
      <c r="AY27" s="346">
        <v>2</v>
      </c>
      <c r="AZ27" s="584"/>
      <c r="BA27" s="467">
        <v>46.54</v>
      </c>
      <c r="BB27" s="348">
        <v>50.23</v>
      </c>
      <c r="BC27" s="348" t="s">
        <v>430</v>
      </c>
      <c r="BD27" s="348" t="s">
        <v>430</v>
      </c>
      <c r="BE27" s="375" t="s">
        <v>430</v>
      </c>
      <c r="BF27" s="375">
        <v>3.23</v>
      </c>
      <c r="BG27" s="374"/>
      <c r="BH27" s="594">
        <v>3.2</v>
      </c>
      <c r="BI27" s="348">
        <v>14.25</v>
      </c>
      <c r="BJ27" s="348" t="s">
        <v>430</v>
      </c>
      <c r="BK27" s="348">
        <v>35.979999999999997</v>
      </c>
      <c r="BL27" s="348" t="s">
        <v>430</v>
      </c>
      <c r="BM27" s="375">
        <v>46.54</v>
      </c>
      <c r="BN27" s="375" t="s">
        <v>430</v>
      </c>
      <c r="BO27" s="375" t="s">
        <v>430</v>
      </c>
      <c r="BP27" s="375" t="s">
        <v>430</v>
      </c>
      <c r="BQ27" s="375" t="s">
        <v>430</v>
      </c>
      <c r="BR27" s="466"/>
      <c r="BS27" s="373">
        <v>2.46144842</v>
      </c>
      <c r="BT27" s="354">
        <v>6.6520435999999998</v>
      </c>
      <c r="BU27" s="430"/>
      <c r="BV27" s="374" t="s">
        <v>904</v>
      </c>
    </row>
    <row r="28" spans="1:74" s="428" customFormat="1" x14ac:dyDescent="0.25">
      <c r="A28" s="345" t="s">
        <v>7714</v>
      </c>
      <c r="B28" s="373"/>
      <c r="C28" s="719">
        <v>35796</v>
      </c>
      <c r="D28" s="373"/>
      <c r="E28" s="346">
        <v>358.12599999999998</v>
      </c>
      <c r="F28" s="373"/>
      <c r="G28" s="347">
        <v>92.168099999999995</v>
      </c>
      <c r="H28" s="374"/>
      <c r="I28" s="348">
        <v>14.02</v>
      </c>
      <c r="J28" s="348">
        <v>7.41</v>
      </c>
      <c r="K28" s="348">
        <v>6.43</v>
      </c>
      <c r="L28" s="348">
        <v>6.69</v>
      </c>
      <c r="M28" s="362"/>
      <c r="N28" s="350">
        <v>61.604999999999997</v>
      </c>
      <c r="O28" s="348">
        <v>38.203099999999999</v>
      </c>
      <c r="P28" s="348">
        <v>28.938700000000001</v>
      </c>
      <c r="Q28" s="348">
        <v>34.499400000000001</v>
      </c>
      <c r="R28" s="348">
        <v>23.8659</v>
      </c>
      <c r="S28" s="348">
        <v>5.6993999999999998</v>
      </c>
      <c r="T28" s="348">
        <v>4.2291999999999996</v>
      </c>
      <c r="U28" s="354">
        <v>4.2035999999999998</v>
      </c>
      <c r="V28" s="348">
        <v>2.8855</v>
      </c>
      <c r="W28" s="348">
        <v>5.4347000000000003</v>
      </c>
      <c r="X28" s="348">
        <v>5.8334000000000001</v>
      </c>
      <c r="Y28" s="375">
        <v>5.2804000000000002</v>
      </c>
      <c r="Z28" s="348">
        <v>6.5589000000000004</v>
      </c>
      <c r="AA28" s="348">
        <v>11.6534</v>
      </c>
      <c r="AB28" s="348">
        <v>4.0334000000000003</v>
      </c>
      <c r="AC28" s="348">
        <v>4.16</v>
      </c>
      <c r="AD28" s="348">
        <v>3.0057</v>
      </c>
      <c r="AE28" s="348">
        <v>25.532900000000001</v>
      </c>
      <c r="AF28" s="348">
        <v>8.1109000000000009</v>
      </c>
      <c r="AG28" s="569"/>
      <c r="AH28" s="346">
        <v>3</v>
      </c>
      <c r="AI28" s="346">
        <v>5</v>
      </c>
      <c r="AJ28" s="346">
        <v>7</v>
      </c>
      <c r="AK28" s="346">
        <v>7</v>
      </c>
      <c r="AL28" s="346">
        <v>5</v>
      </c>
      <c r="AM28" s="346">
        <v>5</v>
      </c>
      <c r="AN28" s="346">
        <v>4</v>
      </c>
      <c r="AO28" s="572">
        <v>4</v>
      </c>
      <c r="AP28" s="346">
        <v>4</v>
      </c>
      <c r="AQ28" s="346">
        <v>9</v>
      </c>
      <c r="AR28" s="346">
        <v>6</v>
      </c>
      <c r="AS28" s="346">
        <v>5</v>
      </c>
      <c r="AT28" s="346">
        <v>4</v>
      </c>
      <c r="AU28" s="346">
        <v>6</v>
      </c>
      <c r="AV28" s="346">
        <v>3</v>
      </c>
      <c r="AW28" s="346">
        <v>4</v>
      </c>
      <c r="AX28" s="346">
        <v>6</v>
      </c>
      <c r="AY28" s="346">
        <v>6</v>
      </c>
      <c r="AZ28" s="584"/>
      <c r="BA28" s="467">
        <v>84.71</v>
      </c>
      <c r="BB28" s="348">
        <v>8.3800000000000008</v>
      </c>
      <c r="BC28" s="348" t="s">
        <v>430</v>
      </c>
      <c r="BD28" s="348" t="s">
        <v>430</v>
      </c>
      <c r="BE28" s="375">
        <v>0.24</v>
      </c>
      <c r="BF28" s="375">
        <v>6.66</v>
      </c>
      <c r="BG28" s="374"/>
      <c r="BH28" s="594">
        <v>6.53</v>
      </c>
      <c r="BI28" s="348" t="s">
        <v>430</v>
      </c>
      <c r="BJ28" s="348" t="s">
        <v>430</v>
      </c>
      <c r="BK28" s="348">
        <v>8.3800000000000008</v>
      </c>
      <c r="BL28" s="348" t="s">
        <v>430</v>
      </c>
      <c r="BM28" s="375">
        <v>84.71</v>
      </c>
      <c r="BN28" s="375" t="s">
        <v>430</v>
      </c>
      <c r="BO28" s="375" t="s">
        <v>430</v>
      </c>
      <c r="BP28" s="375" t="s">
        <v>430</v>
      </c>
      <c r="BQ28" s="375">
        <v>0.24</v>
      </c>
      <c r="BR28" s="466"/>
      <c r="BS28" s="373" t="s">
        <v>430</v>
      </c>
      <c r="BT28" s="354" t="s">
        <v>430</v>
      </c>
      <c r="BU28" s="430"/>
      <c r="BV28" s="374" t="s">
        <v>7705</v>
      </c>
    </row>
    <row r="29" spans="1:74" s="428" customFormat="1" x14ac:dyDescent="0.25">
      <c r="A29" s="345" t="s">
        <v>7715</v>
      </c>
      <c r="B29" s="373"/>
      <c r="C29" s="719">
        <v>35919</v>
      </c>
      <c r="D29" s="373"/>
      <c r="E29" s="346">
        <v>301.81700000000001</v>
      </c>
      <c r="F29" s="373"/>
      <c r="G29" s="347">
        <v>75.434899999999999</v>
      </c>
      <c r="H29" s="374"/>
      <c r="I29" s="348">
        <v>7.84</v>
      </c>
      <c r="J29" s="348">
        <v>8.09</v>
      </c>
      <c r="K29" s="348">
        <v>4.53</v>
      </c>
      <c r="L29" s="348">
        <v>4.71</v>
      </c>
      <c r="M29" s="362"/>
      <c r="N29" s="350">
        <v>20.0428</v>
      </c>
      <c r="O29" s="348">
        <v>22.994499999999999</v>
      </c>
      <c r="P29" s="348">
        <v>21.154199999999999</v>
      </c>
      <c r="Q29" s="348">
        <v>27.620799999999999</v>
      </c>
      <c r="R29" s="348">
        <v>18.750900000000001</v>
      </c>
      <c r="S29" s="348">
        <v>4.9523000000000001</v>
      </c>
      <c r="T29" s="348">
        <v>3.5596999999999999</v>
      </c>
      <c r="U29" s="354">
        <v>3.5156999999999998</v>
      </c>
      <c r="V29" s="348">
        <v>2.5249999999999999</v>
      </c>
      <c r="W29" s="348">
        <v>5.7530999999999999</v>
      </c>
      <c r="X29" s="348">
        <v>5.8601999999999999</v>
      </c>
      <c r="Y29" s="375">
        <v>8.1586999999999996</v>
      </c>
      <c r="Z29" s="348">
        <v>5.3532000000000002</v>
      </c>
      <c r="AA29" s="348">
        <v>9.8752999999999993</v>
      </c>
      <c r="AB29" s="348">
        <v>3.2336999999999998</v>
      </c>
      <c r="AC29" s="348">
        <v>3.5108000000000001</v>
      </c>
      <c r="AD29" s="348">
        <v>2.7717999999999998</v>
      </c>
      <c r="AE29" s="348">
        <v>19.9129</v>
      </c>
      <c r="AF29" s="348">
        <v>7.4443000000000001</v>
      </c>
      <c r="AG29" s="569"/>
      <c r="AH29" s="346">
        <v>9</v>
      </c>
      <c r="AI29" s="346">
        <v>9</v>
      </c>
      <c r="AJ29" s="346">
        <v>9</v>
      </c>
      <c r="AK29" s="346">
        <v>9</v>
      </c>
      <c r="AL29" s="346">
        <v>9</v>
      </c>
      <c r="AM29" s="346">
        <v>9</v>
      </c>
      <c r="AN29" s="346">
        <v>8</v>
      </c>
      <c r="AO29" s="572">
        <v>8</v>
      </c>
      <c r="AP29" s="346">
        <v>9</v>
      </c>
      <c r="AQ29" s="346">
        <v>4</v>
      </c>
      <c r="AR29" s="346">
        <v>5</v>
      </c>
      <c r="AS29" s="346">
        <v>1</v>
      </c>
      <c r="AT29" s="346">
        <v>9</v>
      </c>
      <c r="AU29" s="346">
        <v>9</v>
      </c>
      <c r="AV29" s="346">
        <v>8</v>
      </c>
      <c r="AW29" s="346">
        <v>8</v>
      </c>
      <c r="AX29" s="346">
        <v>8</v>
      </c>
      <c r="AY29" s="346">
        <v>9</v>
      </c>
      <c r="AZ29" s="584"/>
      <c r="BA29" s="467">
        <v>43.16</v>
      </c>
      <c r="BB29" s="348">
        <v>30.75</v>
      </c>
      <c r="BC29" s="348">
        <v>17.149999999999999</v>
      </c>
      <c r="BD29" s="348">
        <v>4.9800000000000004</v>
      </c>
      <c r="BE29" s="375" t="s">
        <v>430</v>
      </c>
      <c r="BF29" s="375">
        <v>3.97</v>
      </c>
      <c r="BG29" s="374"/>
      <c r="BH29" s="594">
        <v>3.97</v>
      </c>
      <c r="BI29" s="348">
        <v>15.92</v>
      </c>
      <c r="BJ29" s="348" t="s">
        <v>430</v>
      </c>
      <c r="BK29" s="348">
        <v>36.950000000000003</v>
      </c>
      <c r="BL29" s="348" t="s">
        <v>430</v>
      </c>
      <c r="BM29" s="375">
        <v>43.16</v>
      </c>
      <c r="BN29" s="375" t="s">
        <v>430</v>
      </c>
      <c r="BO29" s="375" t="s">
        <v>430</v>
      </c>
      <c r="BP29" s="375" t="s">
        <v>430</v>
      </c>
      <c r="BQ29" s="375" t="s">
        <v>430</v>
      </c>
      <c r="BR29" s="466"/>
      <c r="BS29" s="373" t="s">
        <v>430</v>
      </c>
      <c r="BT29" s="354">
        <v>7.8629770900000002</v>
      </c>
      <c r="BU29" s="430"/>
      <c r="BV29" s="374" t="s">
        <v>554</v>
      </c>
    </row>
    <row r="30" spans="1:74" s="428" customFormat="1" x14ac:dyDescent="0.25">
      <c r="A30" s="345" t="s">
        <v>7716</v>
      </c>
      <c r="B30" s="373"/>
      <c r="C30" s="719">
        <v>37600</v>
      </c>
      <c r="D30" s="373"/>
      <c r="E30" s="346">
        <v>48.943300000000001</v>
      </c>
      <c r="F30" s="373"/>
      <c r="G30" s="347">
        <v>43.381599999999999</v>
      </c>
      <c r="H30" s="374"/>
      <c r="I30" s="348">
        <v>7.15</v>
      </c>
      <c r="J30" s="348">
        <v>7.29</v>
      </c>
      <c r="K30" s="348">
        <v>3.73</v>
      </c>
      <c r="L30" s="348">
        <v>3.9</v>
      </c>
      <c r="M30" s="362"/>
      <c r="N30" s="350">
        <v>53.8429</v>
      </c>
      <c r="O30" s="348">
        <v>30.5059</v>
      </c>
      <c r="P30" s="348">
        <v>29.4815</v>
      </c>
      <c r="Q30" s="348">
        <v>35.310600000000001</v>
      </c>
      <c r="R30" s="348">
        <v>21.715199999999999</v>
      </c>
      <c r="S30" s="348">
        <v>5.0495000000000001</v>
      </c>
      <c r="T30" s="348">
        <v>3.7831999999999999</v>
      </c>
      <c r="U30" s="354">
        <v>3.59</v>
      </c>
      <c r="V30" s="348">
        <v>2.7326000000000001</v>
      </c>
      <c r="W30" s="348">
        <v>5.5221999999999998</v>
      </c>
      <c r="X30" s="348">
        <v>5.6051000000000002</v>
      </c>
      <c r="Y30" s="375">
        <v>4.5442</v>
      </c>
      <c r="Z30" s="348">
        <v>5.5243000000000002</v>
      </c>
      <c r="AA30" s="348">
        <v>9.9883000000000006</v>
      </c>
      <c r="AB30" s="348">
        <v>3.8248000000000002</v>
      </c>
      <c r="AC30" s="348">
        <v>3.6585999999999999</v>
      </c>
      <c r="AD30" s="348">
        <v>3.0179999999999998</v>
      </c>
      <c r="AE30" s="348">
        <v>27.266300000000001</v>
      </c>
      <c r="AF30" s="348">
        <v>6.4330999999999996</v>
      </c>
      <c r="AG30" s="569"/>
      <c r="AH30" s="346">
        <v>6</v>
      </c>
      <c r="AI30" s="346">
        <v>7</v>
      </c>
      <c r="AJ30" s="346">
        <v>6</v>
      </c>
      <c r="AK30" s="346">
        <v>6</v>
      </c>
      <c r="AL30" s="346">
        <v>6</v>
      </c>
      <c r="AM30" s="346">
        <v>8</v>
      </c>
      <c r="AN30" s="346">
        <v>7</v>
      </c>
      <c r="AO30" s="572">
        <v>7</v>
      </c>
      <c r="AP30" s="346">
        <v>6</v>
      </c>
      <c r="AQ30" s="346">
        <v>6</v>
      </c>
      <c r="AR30" s="346">
        <v>9</v>
      </c>
      <c r="AS30" s="346">
        <v>9</v>
      </c>
      <c r="AT30" s="346">
        <v>8</v>
      </c>
      <c r="AU30" s="346">
        <v>8</v>
      </c>
      <c r="AV30" s="346">
        <v>7</v>
      </c>
      <c r="AW30" s="346">
        <v>7</v>
      </c>
      <c r="AX30" s="346">
        <v>5</v>
      </c>
      <c r="AY30" s="346">
        <v>4</v>
      </c>
      <c r="AZ30" s="584"/>
      <c r="BA30" s="467">
        <v>36.700000000000003</v>
      </c>
      <c r="BB30" s="348">
        <v>47.13</v>
      </c>
      <c r="BC30" s="348" t="s">
        <v>430</v>
      </c>
      <c r="BD30" s="348" t="s">
        <v>430</v>
      </c>
      <c r="BE30" s="375" t="s">
        <v>430</v>
      </c>
      <c r="BF30" s="375">
        <v>16.18</v>
      </c>
      <c r="BG30" s="374"/>
      <c r="BH30" s="594">
        <v>16.18</v>
      </c>
      <c r="BI30" s="348">
        <v>11.87</v>
      </c>
      <c r="BJ30" s="348" t="s">
        <v>430</v>
      </c>
      <c r="BK30" s="348">
        <v>35.25</v>
      </c>
      <c r="BL30" s="348" t="s">
        <v>430</v>
      </c>
      <c r="BM30" s="375">
        <v>36.700000000000003</v>
      </c>
      <c r="BN30" s="375" t="s">
        <v>430</v>
      </c>
      <c r="BO30" s="375" t="s">
        <v>430</v>
      </c>
      <c r="BP30" s="375" t="s">
        <v>430</v>
      </c>
      <c r="BQ30" s="375" t="s">
        <v>430</v>
      </c>
      <c r="BR30" s="466"/>
      <c r="BS30" s="373" t="s">
        <v>430</v>
      </c>
      <c r="BT30" s="354" t="s">
        <v>430</v>
      </c>
      <c r="BU30" s="430"/>
      <c r="BV30" s="374" t="s">
        <v>554</v>
      </c>
    </row>
    <row r="31" spans="1:74" x14ac:dyDescent="0.25">
      <c r="A31" s="318" t="s">
        <v>93</v>
      </c>
      <c r="B31" s="43"/>
      <c r="C31" s="720"/>
      <c r="D31" s="43"/>
      <c r="E31" s="51"/>
      <c r="F31" s="43"/>
      <c r="G31" s="55"/>
      <c r="H31" s="66"/>
      <c r="I31" s="59"/>
      <c r="J31" s="59"/>
      <c r="K31" s="59"/>
      <c r="L31" s="59"/>
      <c r="M31" s="258"/>
      <c r="N31" s="70">
        <v>57.464399999999998</v>
      </c>
      <c r="O31" s="59">
        <v>36.4452</v>
      </c>
      <c r="P31" s="59">
        <v>30.1526</v>
      </c>
      <c r="Q31" s="59">
        <v>35.950400000000002</v>
      </c>
      <c r="R31" s="59">
        <v>23.384499999999999</v>
      </c>
      <c r="S31" s="59">
        <v>6.22</v>
      </c>
      <c r="T31" s="59">
        <v>4.2915000000000001</v>
      </c>
      <c r="U31" s="88">
        <v>4.1249000000000002</v>
      </c>
      <c r="V31" s="59">
        <v>3.0682</v>
      </c>
      <c r="W31" s="59">
        <v>5.7462999999999997</v>
      </c>
      <c r="X31" s="59">
        <v>6.0162000000000004</v>
      </c>
      <c r="Y31" s="276">
        <v>5.5263</v>
      </c>
      <c r="Z31" s="59">
        <v>6.2991000000000001</v>
      </c>
      <c r="AA31" s="59">
        <v>11.805400000000001</v>
      </c>
      <c r="AB31" s="59">
        <v>4.1401000000000003</v>
      </c>
      <c r="AC31" s="59">
        <v>4.1471999999999998</v>
      </c>
      <c r="AD31" s="59">
        <v>3.2332999999999998</v>
      </c>
      <c r="AE31" s="59">
        <v>26.361899999999999</v>
      </c>
      <c r="AF31" s="59">
        <v>7.7096999999999998</v>
      </c>
      <c r="AG31" s="553"/>
      <c r="AH31" s="51">
        <v>9</v>
      </c>
      <c r="AI31" s="51">
        <v>9</v>
      </c>
      <c r="AJ31" s="51">
        <v>9</v>
      </c>
      <c r="AK31" s="51">
        <v>9</v>
      </c>
      <c r="AL31" s="51">
        <v>9</v>
      </c>
      <c r="AM31" s="51">
        <v>9</v>
      </c>
      <c r="AN31" s="51">
        <v>9</v>
      </c>
      <c r="AO31" s="560">
        <v>9</v>
      </c>
      <c r="AP31" s="51">
        <v>9</v>
      </c>
      <c r="AQ31" s="51">
        <v>9</v>
      </c>
      <c r="AR31" s="51">
        <v>9</v>
      </c>
      <c r="AS31" s="51">
        <v>9</v>
      </c>
      <c r="AT31" s="51">
        <v>9</v>
      </c>
      <c r="AU31" s="51">
        <v>9</v>
      </c>
      <c r="AV31" s="51">
        <v>9</v>
      </c>
      <c r="AW31" s="51">
        <v>9</v>
      </c>
      <c r="AX31" s="51">
        <v>9</v>
      </c>
      <c r="AY31" s="51">
        <v>9</v>
      </c>
      <c r="AZ31" s="579"/>
      <c r="BA31" s="577"/>
      <c r="BB31" s="59"/>
      <c r="BC31" s="59"/>
      <c r="BD31" s="59"/>
      <c r="BE31" s="276"/>
      <c r="BF31" s="276"/>
      <c r="BG31" s="66"/>
      <c r="BH31" s="586"/>
      <c r="BI31" s="59"/>
      <c r="BJ31" s="59"/>
      <c r="BK31" s="59"/>
      <c r="BL31" s="59"/>
      <c r="BM31" s="276"/>
      <c r="BN31" s="587"/>
      <c r="BO31" s="587"/>
      <c r="BP31" s="587"/>
      <c r="BQ31" s="587"/>
      <c r="BR31" s="148"/>
      <c r="BS31" s="43"/>
      <c r="BT31" s="88"/>
      <c r="BU31" s="34"/>
      <c r="BV31" s="66"/>
    </row>
    <row r="32" spans="1:74" x14ac:dyDescent="0.25">
      <c r="A32" s="320" t="s">
        <v>94</v>
      </c>
      <c r="B32" s="44"/>
      <c r="C32" s="721"/>
      <c r="D32" s="44"/>
      <c r="E32" s="52"/>
      <c r="F32" s="44"/>
      <c r="G32" s="56"/>
      <c r="H32" s="67"/>
      <c r="I32" s="60"/>
      <c r="J32" s="60"/>
      <c r="K32" s="60"/>
      <c r="L32" s="60"/>
      <c r="M32" s="259"/>
      <c r="N32" s="71">
        <v>101.941</v>
      </c>
      <c r="O32" s="60">
        <v>44.567500000000003</v>
      </c>
      <c r="P32" s="60">
        <v>36.236400000000003</v>
      </c>
      <c r="Q32" s="60">
        <v>42.780099999999997</v>
      </c>
      <c r="R32" s="60">
        <v>27.032800000000002</v>
      </c>
      <c r="S32" s="60">
        <v>10.267300000000001</v>
      </c>
      <c r="T32" s="60">
        <v>6.6135000000000002</v>
      </c>
      <c r="U32" s="89">
        <v>5.5037000000000003</v>
      </c>
      <c r="V32" s="60">
        <v>4.5500999999999996</v>
      </c>
      <c r="W32" s="60">
        <v>6.6837</v>
      </c>
      <c r="X32" s="60">
        <v>6.8807999999999998</v>
      </c>
      <c r="Y32" s="277">
        <v>8.1586999999999996</v>
      </c>
      <c r="Z32" s="60">
        <v>7.1421999999999999</v>
      </c>
      <c r="AA32" s="60">
        <v>14.011200000000001</v>
      </c>
      <c r="AB32" s="60">
        <v>6.9160000000000004</v>
      </c>
      <c r="AC32" s="60">
        <v>5.8455000000000004</v>
      </c>
      <c r="AD32" s="60">
        <v>4.5597000000000003</v>
      </c>
      <c r="AE32" s="60">
        <v>31.6602</v>
      </c>
      <c r="AF32" s="60">
        <v>8.6832999999999991</v>
      </c>
      <c r="AG32" s="554"/>
      <c r="AH32" s="52"/>
      <c r="AI32" s="52"/>
      <c r="AJ32" s="52"/>
      <c r="AK32" s="52"/>
      <c r="AL32" s="52"/>
      <c r="AM32" s="52"/>
      <c r="AN32" s="52"/>
      <c r="AO32" s="561"/>
      <c r="AP32" s="52"/>
      <c r="AQ32" s="52"/>
      <c r="AR32" s="52"/>
      <c r="AS32" s="52"/>
      <c r="AT32" s="52"/>
      <c r="AU32" s="52"/>
      <c r="AV32" s="52"/>
      <c r="AW32" s="52"/>
      <c r="AX32" s="52"/>
      <c r="AY32" s="52"/>
      <c r="AZ32" s="580"/>
      <c r="BA32" s="551"/>
      <c r="BB32" s="60"/>
      <c r="BC32" s="60"/>
      <c r="BD32" s="60"/>
      <c r="BE32" s="277"/>
      <c r="BF32" s="277"/>
      <c r="BG32" s="67"/>
      <c r="BH32" s="588"/>
      <c r="BI32" s="60"/>
      <c r="BJ32" s="60"/>
      <c r="BK32" s="60"/>
      <c r="BL32" s="60"/>
      <c r="BM32" s="277"/>
      <c r="BN32" s="589"/>
      <c r="BO32" s="589"/>
      <c r="BP32" s="589"/>
      <c r="BQ32" s="589"/>
      <c r="BR32" s="146"/>
      <c r="BS32" s="44"/>
      <c r="BT32" s="89"/>
      <c r="BU32" s="26"/>
      <c r="BV32" s="67"/>
    </row>
    <row r="33" spans="1:74" x14ac:dyDescent="0.25">
      <c r="A33" s="320" t="s">
        <v>95</v>
      </c>
      <c r="B33" s="44"/>
      <c r="C33" s="721"/>
      <c r="D33" s="44"/>
      <c r="E33" s="52"/>
      <c r="F33" s="44"/>
      <c r="G33" s="56"/>
      <c r="H33" s="67"/>
      <c r="I33" s="60"/>
      <c r="J33" s="60"/>
      <c r="K33" s="60"/>
      <c r="L33" s="60"/>
      <c r="M33" s="259"/>
      <c r="N33" s="71">
        <v>20.0428</v>
      </c>
      <c r="O33" s="60">
        <v>22.994499999999999</v>
      </c>
      <c r="P33" s="60">
        <v>21.154199999999999</v>
      </c>
      <c r="Q33" s="60">
        <v>27.620799999999999</v>
      </c>
      <c r="R33" s="60">
        <v>18.750900000000001</v>
      </c>
      <c r="S33" s="60">
        <v>4.9523000000000001</v>
      </c>
      <c r="T33" s="60">
        <v>3.4182000000000001</v>
      </c>
      <c r="U33" s="89">
        <v>3.4165999999999999</v>
      </c>
      <c r="V33" s="60">
        <v>2.5249999999999999</v>
      </c>
      <c r="W33" s="60">
        <v>5.4347000000000003</v>
      </c>
      <c r="X33" s="60">
        <v>5.6051000000000002</v>
      </c>
      <c r="Y33" s="277">
        <v>4.5442</v>
      </c>
      <c r="Z33" s="60">
        <v>5.3532000000000002</v>
      </c>
      <c r="AA33" s="60">
        <v>9.8752999999999993</v>
      </c>
      <c r="AB33" s="60">
        <v>3.1072000000000002</v>
      </c>
      <c r="AC33" s="60">
        <v>3.3349000000000002</v>
      </c>
      <c r="AD33" s="60">
        <v>2.6295999999999999</v>
      </c>
      <c r="AE33" s="60">
        <v>19.9129</v>
      </c>
      <c r="AF33" s="60">
        <v>6.4330999999999996</v>
      </c>
      <c r="AG33" s="554"/>
      <c r="AH33" s="52"/>
      <c r="AI33" s="52"/>
      <c r="AJ33" s="52"/>
      <c r="AK33" s="52"/>
      <c r="AL33" s="52"/>
      <c r="AM33" s="52"/>
      <c r="AN33" s="52"/>
      <c r="AO33" s="561"/>
      <c r="AP33" s="52"/>
      <c r="AQ33" s="52"/>
      <c r="AR33" s="52"/>
      <c r="AS33" s="52"/>
      <c r="AT33" s="52"/>
      <c r="AU33" s="52"/>
      <c r="AV33" s="52"/>
      <c r="AW33" s="52"/>
      <c r="AX33" s="52"/>
      <c r="AY33" s="52"/>
      <c r="AZ33" s="580"/>
      <c r="BA33" s="551"/>
      <c r="BB33" s="60"/>
      <c r="BC33" s="60"/>
      <c r="BD33" s="60"/>
      <c r="BE33" s="277"/>
      <c r="BF33" s="277"/>
      <c r="BG33" s="67"/>
      <c r="BH33" s="588"/>
      <c r="BI33" s="60"/>
      <c r="BJ33" s="60"/>
      <c r="BK33" s="60"/>
      <c r="BL33" s="60"/>
      <c r="BM33" s="277"/>
      <c r="BN33" s="589"/>
      <c r="BO33" s="589"/>
      <c r="BP33" s="589"/>
      <c r="BQ33" s="589"/>
      <c r="BR33" s="146"/>
      <c r="BS33" s="44"/>
      <c r="BT33" s="89"/>
      <c r="BU33" s="26"/>
      <c r="BV33" s="67"/>
    </row>
    <row r="34" spans="1:74" x14ac:dyDescent="0.25">
      <c r="A34" s="321" t="s">
        <v>96</v>
      </c>
      <c r="B34" s="45"/>
      <c r="C34" s="722"/>
      <c r="D34" s="45"/>
      <c r="E34" s="53"/>
      <c r="F34" s="45"/>
      <c r="G34" s="57"/>
      <c r="H34" s="68"/>
      <c r="I34" s="61"/>
      <c r="J34" s="61"/>
      <c r="K34" s="61"/>
      <c r="L34" s="61"/>
      <c r="M34" s="262"/>
      <c r="N34" s="72">
        <v>54.005800000000001</v>
      </c>
      <c r="O34" s="61">
        <v>38.203099999999999</v>
      </c>
      <c r="P34" s="61">
        <v>29.9407</v>
      </c>
      <c r="Q34" s="61">
        <v>36.724800000000002</v>
      </c>
      <c r="R34" s="61">
        <v>23.8659</v>
      </c>
      <c r="S34" s="61">
        <v>5.6993999999999998</v>
      </c>
      <c r="T34" s="61">
        <v>4.2004000000000001</v>
      </c>
      <c r="U34" s="90">
        <v>4.1055999999999999</v>
      </c>
      <c r="V34" s="61">
        <v>2.8502999999999998</v>
      </c>
      <c r="W34" s="61">
        <v>5.6458000000000004</v>
      </c>
      <c r="X34" s="61">
        <v>5.8601999999999999</v>
      </c>
      <c r="Y34" s="279">
        <v>5.2804000000000002</v>
      </c>
      <c r="Z34" s="61">
        <v>6.3373999999999997</v>
      </c>
      <c r="AA34" s="61">
        <v>11.6645</v>
      </c>
      <c r="AB34" s="61">
        <v>3.9619</v>
      </c>
      <c r="AC34" s="61">
        <v>4.0782999999999996</v>
      </c>
      <c r="AD34" s="61">
        <v>3.0179999999999998</v>
      </c>
      <c r="AE34" s="61">
        <v>26.898399999999999</v>
      </c>
      <c r="AF34" s="61">
        <v>7.6265999999999998</v>
      </c>
      <c r="AG34" s="556"/>
      <c r="AH34" s="53"/>
      <c r="AI34" s="53"/>
      <c r="AJ34" s="53"/>
      <c r="AK34" s="53"/>
      <c r="AL34" s="53"/>
      <c r="AM34" s="53"/>
      <c r="AN34" s="53"/>
      <c r="AO34" s="563"/>
      <c r="AP34" s="53"/>
      <c r="AQ34" s="53"/>
      <c r="AR34" s="53"/>
      <c r="AS34" s="53"/>
      <c r="AT34" s="53"/>
      <c r="AU34" s="53"/>
      <c r="AV34" s="53"/>
      <c r="AW34" s="53"/>
      <c r="AX34" s="53"/>
      <c r="AY34" s="53"/>
      <c r="AZ34" s="581"/>
      <c r="BA34" s="578"/>
      <c r="BB34" s="61"/>
      <c r="BC34" s="61"/>
      <c r="BD34" s="61"/>
      <c r="BE34" s="279"/>
      <c r="BF34" s="279"/>
      <c r="BG34" s="68"/>
      <c r="BH34" s="590"/>
      <c r="BI34" s="61"/>
      <c r="BJ34" s="61"/>
      <c r="BK34" s="61"/>
      <c r="BL34" s="61"/>
      <c r="BM34" s="279"/>
      <c r="BN34" s="591"/>
      <c r="BO34" s="591"/>
      <c r="BP34" s="591"/>
      <c r="BQ34" s="591"/>
      <c r="BR34" s="149"/>
      <c r="BS34" s="45"/>
      <c r="BT34" s="90"/>
      <c r="BU34" s="272"/>
      <c r="BV34" s="68"/>
    </row>
    <row r="35" spans="1:74" ht="14.5" x14ac:dyDescent="0.25">
      <c r="A35" s="323" t="s">
        <v>259</v>
      </c>
      <c r="B35" s="46"/>
      <c r="C35" s="723"/>
      <c r="D35" s="46"/>
      <c r="E35" s="54"/>
      <c r="F35" s="46"/>
      <c r="G35" s="58"/>
      <c r="H35" s="69"/>
      <c r="I35" s="62"/>
      <c r="J35" s="62"/>
      <c r="K35" s="62"/>
      <c r="L35" s="62"/>
      <c r="M35" s="263"/>
      <c r="N35" s="73"/>
      <c r="O35" s="62"/>
      <c r="P35" s="62"/>
      <c r="Q35" s="62"/>
      <c r="R35" s="62"/>
      <c r="S35" s="62"/>
      <c r="T35" s="62"/>
      <c r="U35" s="91"/>
      <c r="V35" s="62"/>
      <c r="W35" s="62"/>
      <c r="X35" s="62"/>
      <c r="Y35" s="245"/>
      <c r="Z35" s="62"/>
      <c r="AA35" s="62"/>
      <c r="AB35" s="62"/>
      <c r="AC35" s="62"/>
      <c r="AD35" s="62"/>
      <c r="AE35" s="62"/>
      <c r="AF35" s="62"/>
      <c r="AG35" s="557"/>
      <c r="AH35" s="54"/>
      <c r="AI35" s="54"/>
      <c r="AJ35" s="54"/>
      <c r="AK35" s="54"/>
      <c r="AL35" s="54"/>
      <c r="AM35" s="54"/>
      <c r="AN35" s="54"/>
      <c r="AO35" s="564"/>
      <c r="AP35" s="54"/>
      <c r="AQ35" s="54"/>
      <c r="AR35" s="54"/>
      <c r="AS35" s="54"/>
      <c r="AT35" s="54"/>
      <c r="AU35" s="54"/>
      <c r="AV35" s="54"/>
      <c r="AW35" s="54"/>
      <c r="AX35" s="54"/>
      <c r="AY35" s="54"/>
      <c r="AZ35" s="582"/>
      <c r="BA35" s="280"/>
      <c r="BB35" s="62"/>
      <c r="BC35" s="62"/>
      <c r="BD35" s="62"/>
      <c r="BE35" s="245"/>
      <c r="BF35" s="245"/>
      <c r="BG35" s="69"/>
      <c r="BH35" s="585"/>
      <c r="BI35" s="62"/>
      <c r="BJ35" s="62"/>
      <c r="BK35" s="62"/>
      <c r="BL35" s="62"/>
      <c r="BM35" s="245"/>
      <c r="BN35" s="592"/>
      <c r="BO35" s="592"/>
      <c r="BP35" s="592"/>
      <c r="BQ35" s="592"/>
      <c r="BR35" s="150"/>
      <c r="BS35" s="46"/>
      <c r="BT35" s="91"/>
      <c r="BU35" s="41"/>
      <c r="BV35" s="69"/>
    </row>
    <row r="36" spans="1:74" s="428" customFormat="1" x14ac:dyDescent="0.25">
      <c r="A36" s="345" t="s">
        <v>7717</v>
      </c>
      <c r="B36" s="373"/>
      <c r="C36" s="719">
        <v>41275</v>
      </c>
      <c r="D36" s="373"/>
      <c r="E36" s="346">
        <v>181.18100000000001</v>
      </c>
      <c r="F36" s="373"/>
      <c r="G36" s="347">
        <v>81.290499999999994</v>
      </c>
      <c r="H36" s="374"/>
      <c r="I36" s="348">
        <v>10.68</v>
      </c>
      <c r="J36" s="348">
        <v>7.49</v>
      </c>
      <c r="K36" s="348">
        <v>5.29</v>
      </c>
      <c r="L36" s="348">
        <v>5.51</v>
      </c>
      <c r="M36" s="362"/>
      <c r="N36" s="350">
        <v>75.499200000000002</v>
      </c>
      <c r="O36" s="348">
        <v>34.190399999999997</v>
      </c>
      <c r="P36" s="348">
        <v>27.786899999999999</v>
      </c>
      <c r="Q36" s="348">
        <v>33.971400000000003</v>
      </c>
      <c r="R36" s="348">
        <v>23.710699999999999</v>
      </c>
      <c r="S36" s="348">
        <v>6.0031999999999996</v>
      </c>
      <c r="T36" s="348">
        <v>5.0914999999999999</v>
      </c>
      <c r="U36" s="354">
        <v>5.1460999999999997</v>
      </c>
      <c r="V36" s="348">
        <v>3.6280000000000001</v>
      </c>
      <c r="W36" s="348">
        <v>7.4080000000000004</v>
      </c>
      <c r="X36" s="348">
        <v>7.2819000000000003</v>
      </c>
      <c r="Y36" s="375">
        <v>6.2130999999999998</v>
      </c>
      <c r="Z36" s="348">
        <v>6.8559999999999999</v>
      </c>
      <c r="AA36" s="348">
        <v>12.138999999999999</v>
      </c>
      <c r="AB36" s="348">
        <v>4.8311999999999999</v>
      </c>
      <c r="AC36" s="348">
        <v>5.1627999999999998</v>
      </c>
      <c r="AD36" s="348">
        <v>3.8376000000000001</v>
      </c>
      <c r="AE36" s="348">
        <v>25.703399999999998</v>
      </c>
      <c r="AF36" s="348">
        <v>7.1052999999999997</v>
      </c>
      <c r="AG36" s="569"/>
      <c r="AH36" s="346">
        <v>1</v>
      </c>
      <c r="AI36" s="346">
        <v>1</v>
      </c>
      <c r="AJ36" s="346">
        <v>2</v>
      </c>
      <c r="AK36" s="346">
        <v>2</v>
      </c>
      <c r="AL36" s="346">
        <v>1</v>
      </c>
      <c r="AM36" s="346">
        <v>1</v>
      </c>
      <c r="AN36" s="346">
        <v>1</v>
      </c>
      <c r="AO36" s="572">
        <v>1</v>
      </c>
      <c r="AP36" s="346">
        <v>2</v>
      </c>
      <c r="AQ36" s="346">
        <v>1</v>
      </c>
      <c r="AR36" s="346">
        <v>1</v>
      </c>
      <c r="AS36" s="346">
        <v>1</v>
      </c>
      <c r="AT36" s="346">
        <v>2</v>
      </c>
      <c r="AU36" s="346">
        <v>1</v>
      </c>
      <c r="AV36" s="346">
        <v>2</v>
      </c>
      <c r="AW36" s="346">
        <v>1</v>
      </c>
      <c r="AX36" s="346">
        <v>2</v>
      </c>
      <c r="AY36" s="346">
        <v>2</v>
      </c>
      <c r="AZ36" s="584"/>
      <c r="BA36" s="467">
        <v>56.58</v>
      </c>
      <c r="BB36" s="348">
        <v>42.33</v>
      </c>
      <c r="BC36" s="348" t="s">
        <v>430</v>
      </c>
      <c r="BD36" s="348" t="s">
        <v>430</v>
      </c>
      <c r="BE36" s="375" t="s">
        <v>430</v>
      </c>
      <c r="BF36" s="375">
        <v>1.0900000000000001</v>
      </c>
      <c r="BG36" s="374"/>
      <c r="BH36" s="594">
        <v>1.0900000000000001</v>
      </c>
      <c r="BI36" s="348">
        <v>12.97</v>
      </c>
      <c r="BJ36" s="348" t="s">
        <v>430</v>
      </c>
      <c r="BK36" s="348">
        <v>29.36</v>
      </c>
      <c r="BL36" s="348" t="s">
        <v>430</v>
      </c>
      <c r="BM36" s="375">
        <v>56.58</v>
      </c>
      <c r="BN36" s="375" t="s">
        <v>430</v>
      </c>
      <c r="BO36" s="375" t="s">
        <v>430</v>
      </c>
      <c r="BP36" s="375" t="s">
        <v>430</v>
      </c>
      <c r="BQ36" s="375" t="s">
        <v>430</v>
      </c>
      <c r="BR36" s="466"/>
      <c r="BS36" s="373" t="s">
        <v>430</v>
      </c>
      <c r="BT36" s="354" t="s">
        <v>430</v>
      </c>
      <c r="BU36" s="430"/>
      <c r="BV36" s="374" t="s">
        <v>4626</v>
      </c>
    </row>
    <row r="37" spans="1:74" s="428" customFormat="1" x14ac:dyDescent="0.25">
      <c r="A37" s="345" t="s">
        <v>7718</v>
      </c>
      <c r="B37" s="373"/>
      <c r="C37" s="719">
        <v>41276</v>
      </c>
      <c r="D37" s="373"/>
      <c r="E37" s="346">
        <v>111.98699999999999</v>
      </c>
      <c r="F37" s="373"/>
      <c r="G37" s="347">
        <v>64.212500000000006</v>
      </c>
      <c r="H37" s="374"/>
      <c r="I37" s="348">
        <v>8.42</v>
      </c>
      <c r="J37" s="348">
        <v>6.99</v>
      </c>
      <c r="K37" s="348">
        <v>3.99</v>
      </c>
      <c r="L37" s="348">
        <v>4.16</v>
      </c>
      <c r="M37" s="362"/>
      <c r="N37" s="350">
        <v>33.9666</v>
      </c>
      <c r="O37" s="348">
        <v>18.0458</v>
      </c>
      <c r="P37" s="348">
        <v>21.3216</v>
      </c>
      <c r="Q37" s="348">
        <v>28.8964</v>
      </c>
      <c r="R37" s="348">
        <v>19.7684</v>
      </c>
      <c r="S37" s="348">
        <v>4.6139999999999999</v>
      </c>
      <c r="T37" s="348">
        <v>4.4131999999999998</v>
      </c>
      <c r="U37" s="354">
        <v>3.8805999999999998</v>
      </c>
      <c r="V37" s="348">
        <v>3.4416000000000002</v>
      </c>
      <c r="W37" s="348">
        <v>5.9469000000000003</v>
      </c>
      <c r="X37" s="348">
        <v>6.3471000000000002</v>
      </c>
      <c r="Y37" s="375">
        <v>5.5369999999999999</v>
      </c>
      <c r="Z37" s="348">
        <v>7.1169000000000002</v>
      </c>
      <c r="AA37" s="348">
        <v>9.7301000000000002</v>
      </c>
      <c r="AB37" s="348">
        <v>4.5137</v>
      </c>
      <c r="AC37" s="348">
        <v>3.9323000000000001</v>
      </c>
      <c r="AD37" s="348">
        <v>3.4830000000000001</v>
      </c>
      <c r="AE37" s="348">
        <v>22.374199999999998</v>
      </c>
      <c r="AF37" s="348">
        <v>7.5278999999999998</v>
      </c>
      <c r="AG37" s="569"/>
      <c r="AH37" s="346">
        <v>3</v>
      </c>
      <c r="AI37" s="346">
        <v>3</v>
      </c>
      <c r="AJ37" s="346">
        <v>3</v>
      </c>
      <c r="AK37" s="346">
        <v>4</v>
      </c>
      <c r="AL37" s="346">
        <v>4</v>
      </c>
      <c r="AM37" s="346">
        <v>4</v>
      </c>
      <c r="AN37" s="346">
        <v>3</v>
      </c>
      <c r="AO37" s="572">
        <v>4</v>
      </c>
      <c r="AP37" s="346">
        <v>3</v>
      </c>
      <c r="AQ37" s="346">
        <v>3</v>
      </c>
      <c r="AR37" s="346">
        <v>3</v>
      </c>
      <c r="AS37" s="346">
        <v>3</v>
      </c>
      <c r="AT37" s="346">
        <v>1</v>
      </c>
      <c r="AU37" s="346">
        <v>4</v>
      </c>
      <c r="AV37" s="346">
        <v>3</v>
      </c>
      <c r="AW37" s="346">
        <v>4</v>
      </c>
      <c r="AX37" s="346">
        <v>3</v>
      </c>
      <c r="AY37" s="346">
        <v>4</v>
      </c>
      <c r="AZ37" s="584"/>
      <c r="BA37" s="467">
        <v>94.93</v>
      </c>
      <c r="BB37" s="348" t="s">
        <v>430</v>
      </c>
      <c r="BC37" s="348" t="s">
        <v>430</v>
      </c>
      <c r="BD37" s="348" t="s">
        <v>430</v>
      </c>
      <c r="BE37" s="375" t="s">
        <v>430</v>
      </c>
      <c r="BF37" s="375">
        <v>5.07</v>
      </c>
      <c r="BG37" s="374"/>
      <c r="BH37" s="594">
        <v>5.07</v>
      </c>
      <c r="BI37" s="348" t="s">
        <v>430</v>
      </c>
      <c r="BJ37" s="348" t="s">
        <v>430</v>
      </c>
      <c r="BK37" s="348" t="s">
        <v>430</v>
      </c>
      <c r="BL37" s="348" t="s">
        <v>430</v>
      </c>
      <c r="BM37" s="375">
        <v>94.04</v>
      </c>
      <c r="BN37" s="375" t="s">
        <v>430</v>
      </c>
      <c r="BO37" s="375">
        <v>0.89</v>
      </c>
      <c r="BP37" s="375" t="s">
        <v>430</v>
      </c>
      <c r="BQ37" s="375" t="s">
        <v>430</v>
      </c>
      <c r="BR37" s="466"/>
      <c r="BS37" s="373" t="s">
        <v>430</v>
      </c>
      <c r="BT37" s="354" t="s">
        <v>430</v>
      </c>
      <c r="BU37" s="430"/>
      <c r="BV37" s="374" t="s">
        <v>554</v>
      </c>
    </row>
    <row r="38" spans="1:74" s="428" customFormat="1" x14ac:dyDescent="0.25">
      <c r="A38" s="345" t="s">
        <v>7719</v>
      </c>
      <c r="B38" s="373"/>
      <c r="C38" s="719">
        <v>45559</v>
      </c>
      <c r="D38" s="373"/>
      <c r="E38" s="346">
        <v>44.28</v>
      </c>
      <c r="F38" s="373"/>
      <c r="G38" s="347">
        <v>11.1631</v>
      </c>
      <c r="H38" s="374"/>
      <c r="I38" s="348">
        <v>7.13</v>
      </c>
      <c r="J38" s="348">
        <v>7.76</v>
      </c>
      <c r="K38" s="348">
        <v>4.05</v>
      </c>
      <c r="L38" s="348">
        <v>4.2300000000000004</v>
      </c>
      <c r="M38" s="362"/>
      <c r="N38" s="350">
        <v>48.783700000000003</v>
      </c>
      <c r="O38" s="348">
        <v>30.812999999999999</v>
      </c>
      <c r="P38" s="348">
        <v>29.783300000000001</v>
      </c>
      <c r="Q38" s="348">
        <v>35.485700000000001</v>
      </c>
      <c r="R38" s="348">
        <v>22.727699999999999</v>
      </c>
      <c r="S38" s="348">
        <v>5.5533999999999999</v>
      </c>
      <c r="T38" s="348">
        <v>4.7278000000000002</v>
      </c>
      <c r="U38" s="354">
        <v>5.1146000000000003</v>
      </c>
      <c r="V38" s="348">
        <v>4.1188000000000002</v>
      </c>
      <c r="W38" s="348" t="s">
        <v>430</v>
      </c>
      <c r="X38" s="348" t="s">
        <v>430</v>
      </c>
      <c r="Y38" s="375" t="s">
        <v>430</v>
      </c>
      <c r="Z38" s="348" t="s">
        <v>430</v>
      </c>
      <c r="AA38" s="348">
        <v>11.669600000000001</v>
      </c>
      <c r="AB38" s="348">
        <v>4.8647</v>
      </c>
      <c r="AC38" s="348">
        <v>5.0707000000000004</v>
      </c>
      <c r="AD38" s="348">
        <v>4.2137000000000002</v>
      </c>
      <c r="AE38" s="348">
        <v>26.369700000000002</v>
      </c>
      <c r="AF38" s="348">
        <v>6.5606999999999998</v>
      </c>
      <c r="AG38" s="569"/>
      <c r="AH38" s="346">
        <v>2</v>
      </c>
      <c r="AI38" s="346">
        <v>2</v>
      </c>
      <c r="AJ38" s="346">
        <v>1</v>
      </c>
      <c r="AK38" s="346">
        <v>1</v>
      </c>
      <c r="AL38" s="346">
        <v>2</v>
      </c>
      <c r="AM38" s="346">
        <v>2</v>
      </c>
      <c r="AN38" s="346">
        <v>2</v>
      </c>
      <c r="AO38" s="572">
        <v>2</v>
      </c>
      <c r="AP38" s="346">
        <v>1</v>
      </c>
      <c r="AQ38" s="346" t="s">
        <v>430</v>
      </c>
      <c r="AR38" s="346" t="s">
        <v>430</v>
      </c>
      <c r="AS38" s="346" t="s">
        <v>430</v>
      </c>
      <c r="AT38" s="346" t="s">
        <v>430</v>
      </c>
      <c r="AU38" s="346">
        <v>2</v>
      </c>
      <c r="AV38" s="346">
        <v>1</v>
      </c>
      <c r="AW38" s="346">
        <v>2</v>
      </c>
      <c r="AX38" s="346">
        <v>1</v>
      </c>
      <c r="AY38" s="346">
        <v>1</v>
      </c>
      <c r="AZ38" s="584"/>
      <c r="BA38" s="467">
        <v>53.13</v>
      </c>
      <c r="BB38" s="348">
        <v>19.88</v>
      </c>
      <c r="BC38" s="348" t="s">
        <v>430</v>
      </c>
      <c r="BD38" s="348">
        <v>13.81</v>
      </c>
      <c r="BE38" s="375" t="s">
        <v>430</v>
      </c>
      <c r="BF38" s="375">
        <v>13.18</v>
      </c>
      <c r="BG38" s="374"/>
      <c r="BH38" s="594">
        <v>13.18</v>
      </c>
      <c r="BI38" s="348" t="s">
        <v>430</v>
      </c>
      <c r="BJ38" s="348" t="s">
        <v>430</v>
      </c>
      <c r="BK38" s="348">
        <v>33.69</v>
      </c>
      <c r="BL38" s="348" t="s">
        <v>430</v>
      </c>
      <c r="BM38" s="375">
        <v>53.13</v>
      </c>
      <c r="BN38" s="375" t="s">
        <v>430</v>
      </c>
      <c r="BO38" s="375" t="s">
        <v>430</v>
      </c>
      <c r="BP38" s="375" t="s">
        <v>430</v>
      </c>
      <c r="BQ38" s="375" t="s">
        <v>430</v>
      </c>
      <c r="BR38" s="466"/>
      <c r="BS38" s="373" t="s">
        <v>430</v>
      </c>
      <c r="BT38" s="354">
        <v>9.8430082590157006</v>
      </c>
      <c r="BU38" s="430"/>
      <c r="BV38" s="374" t="s">
        <v>554</v>
      </c>
    </row>
    <row r="39" spans="1:74" s="428" customFormat="1" x14ac:dyDescent="0.25">
      <c r="A39" s="345" t="s">
        <v>7720</v>
      </c>
      <c r="B39" s="373"/>
      <c r="C39" s="719">
        <v>41275</v>
      </c>
      <c r="D39" s="373"/>
      <c r="E39" s="346">
        <v>30.1127</v>
      </c>
      <c r="F39" s="373"/>
      <c r="G39" s="347">
        <v>71.795000000000002</v>
      </c>
      <c r="H39" s="374"/>
      <c r="I39" s="348">
        <v>4.99</v>
      </c>
      <c r="J39" s="348">
        <v>7.2</v>
      </c>
      <c r="K39" s="348">
        <v>3.92</v>
      </c>
      <c r="L39" s="348">
        <v>4.08</v>
      </c>
      <c r="M39" s="362"/>
      <c r="N39" s="350">
        <v>23.2483</v>
      </c>
      <c r="O39" s="348">
        <v>8.3773</v>
      </c>
      <c r="P39" s="348">
        <v>20.085899999999999</v>
      </c>
      <c r="Q39" s="348">
        <v>32.077199999999998</v>
      </c>
      <c r="R39" s="348">
        <v>21.1874</v>
      </c>
      <c r="S39" s="348">
        <v>4.6962000000000002</v>
      </c>
      <c r="T39" s="348">
        <v>4.0256999999999996</v>
      </c>
      <c r="U39" s="354">
        <v>4.0898000000000003</v>
      </c>
      <c r="V39" s="348">
        <v>3.0556000000000001</v>
      </c>
      <c r="W39" s="348">
        <v>6.6468999999999996</v>
      </c>
      <c r="X39" s="348">
        <v>6.7016999999999998</v>
      </c>
      <c r="Y39" s="375">
        <v>5.6797000000000004</v>
      </c>
      <c r="Z39" s="348">
        <v>4.9070999999999998</v>
      </c>
      <c r="AA39" s="348">
        <v>10.0867</v>
      </c>
      <c r="AB39" s="348">
        <v>4.0854999999999997</v>
      </c>
      <c r="AC39" s="348">
        <v>4.1810999999999998</v>
      </c>
      <c r="AD39" s="348">
        <v>3.3115000000000001</v>
      </c>
      <c r="AE39" s="348">
        <v>24.811900000000001</v>
      </c>
      <c r="AF39" s="348">
        <v>5.6626000000000003</v>
      </c>
      <c r="AG39" s="569"/>
      <c r="AH39" s="346">
        <v>4</v>
      </c>
      <c r="AI39" s="346">
        <v>4</v>
      </c>
      <c r="AJ39" s="346">
        <v>4</v>
      </c>
      <c r="AK39" s="346">
        <v>3</v>
      </c>
      <c r="AL39" s="346">
        <v>3</v>
      </c>
      <c r="AM39" s="346">
        <v>3</v>
      </c>
      <c r="AN39" s="346">
        <v>4</v>
      </c>
      <c r="AO39" s="572">
        <v>3</v>
      </c>
      <c r="AP39" s="346">
        <v>4</v>
      </c>
      <c r="AQ39" s="346">
        <v>2</v>
      </c>
      <c r="AR39" s="346">
        <v>2</v>
      </c>
      <c r="AS39" s="346">
        <v>2</v>
      </c>
      <c r="AT39" s="346">
        <v>3</v>
      </c>
      <c r="AU39" s="346">
        <v>3</v>
      </c>
      <c r="AV39" s="346">
        <v>4</v>
      </c>
      <c r="AW39" s="346">
        <v>3</v>
      </c>
      <c r="AX39" s="346">
        <v>4</v>
      </c>
      <c r="AY39" s="346">
        <v>3</v>
      </c>
      <c r="AZ39" s="584"/>
      <c r="BA39" s="467">
        <v>72.239999999999995</v>
      </c>
      <c r="BB39" s="348">
        <v>23.09</v>
      </c>
      <c r="BC39" s="348" t="s">
        <v>430</v>
      </c>
      <c r="BD39" s="348" t="s">
        <v>430</v>
      </c>
      <c r="BE39" s="375" t="s">
        <v>430</v>
      </c>
      <c r="BF39" s="375">
        <v>4.67</v>
      </c>
      <c r="BG39" s="374"/>
      <c r="BH39" s="594">
        <v>4.67</v>
      </c>
      <c r="BI39" s="348" t="s">
        <v>430</v>
      </c>
      <c r="BJ39" s="348" t="s">
        <v>430</v>
      </c>
      <c r="BK39" s="348">
        <v>23.09</v>
      </c>
      <c r="BL39" s="348" t="s">
        <v>430</v>
      </c>
      <c r="BM39" s="375">
        <v>72.239999999999995</v>
      </c>
      <c r="BN39" s="375" t="s">
        <v>430</v>
      </c>
      <c r="BO39" s="375" t="s">
        <v>430</v>
      </c>
      <c r="BP39" s="375" t="s">
        <v>430</v>
      </c>
      <c r="BQ39" s="375" t="s">
        <v>430</v>
      </c>
      <c r="BR39" s="466"/>
      <c r="BS39" s="373" t="s">
        <v>430</v>
      </c>
      <c r="BT39" s="354" t="s">
        <v>430</v>
      </c>
      <c r="BU39" s="430"/>
      <c r="BV39" s="374" t="s">
        <v>554</v>
      </c>
    </row>
    <row r="40" spans="1:74" x14ac:dyDescent="0.25">
      <c r="A40" s="318" t="s">
        <v>93</v>
      </c>
      <c r="B40" s="43"/>
      <c r="C40" s="720"/>
      <c r="D40" s="43"/>
      <c r="E40" s="51"/>
      <c r="F40" s="43"/>
      <c r="G40" s="55"/>
      <c r="H40" s="66"/>
      <c r="I40" s="59"/>
      <c r="J40" s="59"/>
      <c r="K40" s="59"/>
      <c r="L40" s="59"/>
      <c r="M40" s="258"/>
      <c r="N40" s="70">
        <v>45.374499999999998</v>
      </c>
      <c r="O40" s="59">
        <v>22.8566</v>
      </c>
      <c r="P40" s="59">
        <v>24.744399999999999</v>
      </c>
      <c r="Q40" s="59">
        <v>32.607700000000001</v>
      </c>
      <c r="R40" s="59">
        <v>21.848600000000001</v>
      </c>
      <c r="S40" s="59">
        <v>5.2167000000000003</v>
      </c>
      <c r="T40" s="59">
        <v>4.5646000000000004</v>
      </c>
      <c r="U40" s="88">
        <v>4.5578000000000003</v>
      </c>
      <c r="V40" s="59">
        <v>3.5609999999999999</v>
      </c>
      <c r="W40" s="59">
        <v>6.6673</v>
      </c>
      <c r="X40" s="59">
        <v>6.7769000000000004</v>
      </c>
      <c r="Y40" s="276">
        <v>5.8098999999999998</v>
      </c>
      <c r="Z40" s="59">
        <v>6.2933000000000003</v>
      </c>
      <c r="AA40" s="59">
        <v>10.9063</v>
      </c>
      <c r="AB40" s="59">
        <v>4.5738000000000003</v>
      </c>
      <c r="AC40" s="59">
        <v>4.5867000000000004</v>
      </c>
      <c r="AD40" s="59">
        <v>3.7115</v>
      </c>
      <c r="AE40" s="59">
        <v>24.814800000000002</v>
      </c>
      <c r="AF40" s="59">
        <v>6.7141000000000002</v>
      </c>
      <c r="AG40" s="553"/>
      <c r="AH40" s="51">
        <v>4</v>
      </c>
      <c r="AI40" s="51">
        <v>4</v>
      </c>
      <c r="AJ40" s="51">
        <v>4</v>
      </c>
      <c r="AK40" s="51">
        <v>4</v>
      </c>
      <c r="AL40" s="51">
        <v>4</v>
      </c>
      <c r="AM40" s="51">
        <v>4</v>
      </c>
      <c r="AN40" s="51">
        <v>4</v>
      </c>
      <c r="AO40" s="560">
        <v>4</v>
      </c>
      <c r="AP40" s="51">
        <v>4</v>
      </c>
      <c r="AQ40" s="51">
        <v>3</v>
      </c>
      <c r="AR40" s="51">
        <v>3</v>
      </c>
      <c r="AS40" s="51">
        <v>3</v>
      </c>
      <c r="AT40" s="51">
        <v>3</v>
      </c>
      <c r="AU40" s="51">
        <v>4</v>
      </c>
      <c r="AV40" s="51">
        <v>4</v>
      </c>
      <c r="AW40" s="51">
        <v>4</v>
      </c>
      <c r="AX40" s="51">
        <v>4</v>
      </c>
      <c r="AY40" s="51">
        <v>4</v>
      </c>
      <c r="AZ40" s="579"/>
      <c r="BA40" s="577"/>
      <c r="BB40" s="59"/>
      <c r="BC40" s="59"/>
      <c r="BD40" s="59"/>
      <c r="BE40" s="276"/>
      <c r="BF40" s="276"/>
      <c r="BG40" s="66"/>
      <c r="BH40" s="586"/>
      <c r="BI40" s="59"/>
      <c r="BJ40" s="59"/>
      <c r="BK40" s="59"/>
      <c r="BL40" s="59"/>
      <c r="BM40" s="276"/>
      <c r="BN40" s="587"/>
      <c r="BO40" s="587"/>
      <c r="BP40" s="587"/>
      <c r="BQ40" s="587"/>
      <c r="BR40" s="148"/>
      <c r="BS40" s="43"/>
      <c r="BT40" s="88"/>
      <c r="BU40" s="34"/>
      <c r="BV40" s="66"/>
    </row>
    <row r="41" spans="1:74" x14ac:dyDescent="0.25">
      <c r="A41" s="320" t="s">
        <v>94</v>
      </c>
      <c r="B41" s="44"/>
      <c r="C41" s="721"/>
      <c r="D41" s="44"/>
      <c r="E41" s="52"/>
      <c r="F41" s="44"/>
      <c r="G41" s="56"/>
      <c r="H41" s="67"/>
      <c r="I41" s="60"/>
      <c r="J41" s="60"/>
      <c r="K41" s="60"/>
      <c r="L41" s="60"/>
      <c r="M41" s="259"/>
      <c r="N41" s="71">
        <v>75.499200000000002</v>
      </c>
      <c r="O41" s="60">
        <v>34.190399999999997</v>
      </c>
      <c r="P41" s="60">
        <v>29.783300000000001</v>
      </c>
      <c r="Q41" s="60">
        <v>35.485700000000001</v>
      </c>
      <c r="R41" s="60">
        <v>23.710699999999999</v>
      </c>
      <c r="S41" s="60">
        <v>6.0031999999999996</v>
      </c>
      <c r="T41" s="60">
        <v>5.0914999999999999</v>
      </c>
      <c r="U41" s="89">
        <v>5.1460999999999997</v>
      </c>
      <c r="V41" s="60">
        <v>4.1188000000000002</v>
      </c>
      <c r="W41" s="60">
        <v>7.4080000000000004</v>
      </c>
      <c r="X41" s="60">
        <v>7.2819000000000003</v>
      </c>
      <c r="Y41" s="277">
        <v>6.2130999999999998</v>
      </c>
      <c r="Z41" s="60">
        <v>7.1169000000000002</v>
      </c>
      <c r="AA41" s="60">
        <v>12.138999999999999</v>
      </c>
      <c r="AB41" s="60">
        <v>4.8647</v>
      </c>
      <c r="AC41" s="60">
        <v>5.1627999999999998</v>
      </c>
      <c r="AD41" s="60">
        <v>4.2137000000000002</v>
      </c>
      <c r="AE41" s="60">
        <v>26.369700000000002</v>
      </c>
      <c r="AF41" s="60">
        <v>7.5278999999999998</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0" t="s">
        <v>95</v>
      </c>
      <c r="B42" s="44"/>
      <c r="C42" s="721"/>
      <c r="D42" s="44"/>
      <c r="E42" s="52"/>
      <c r="F42" s="44"/>
      <c r="G42" s="56"/>
      <c r="H42" s="67"/>
      <c r="I42" s="60"/>
      <c r="J42" s="60"/>
      <c r="K42" s="60"/>
      <c r="L42" s="60"/>
      <c r="M42" s="259"/>
      <c r="N42" s="71">
        <v>23.2483</v>
      </c>
      <c r="O42" s="60">
        <v>8.3773</v>
      </c>
      <c r="P42" s="60">
        <v>20.085899999999999</v>
      </c>
      <c r="Q42" s="60">
        <v>28.8964</v>
      </c>
      <c r="R42" s="60">
        <v>19.7684</v>
      </c>
      <c r="S42" s="60">
        <v>4.6139999999999999</v>
      </c>
      <c r="T42" s="60">
        <v>4.0256999999999996</v>
      </c>
      <c r="U42" s="89">
        <v>3.8805999999999998</v>
      </c>
      <c r="V42" s="60">
        <v>3.0556000000000001</v>
      </c>
      <c r="W42" s="60">
        <v>5.9469000000000003</v>
      </c>
      <c r="X42" s="60">
        <v>6.3471000000000002</v>
      </c>
      <c r="Y42" s="277">
        <v>5.5369999999999999</v>
      </c>
      <c r="Z42" s="60">
        <v>4.9070999999999998</v>
      </c>
      <c r="AA42" s="60">
        <v>9.7301000000000002</v>
      </c>
      <c r="AB42" s="60">
        <v>4.0854999999999997</v>
      </c>
      <c r="AC42" s="60">
        <v>3.9323000000000001</v>
      </c>
      <c r="AD42" s="60">
        <v>3.3115000000000001</v>
      </c>
      <c r="AE42" s="60">
        <v>22.374199999999998</v>
      </c>
      <c r="AF42" s="60">
        <v>5.6626000000000003</v>
      </c>
      <c r="AG42" s="554"/>
      <c r="AH42" s="52"/>
      <c r="AI42" s="52"/>
      <c r="AJ42" s="52"/>
      <c r="AK42" s="52"/>
      <c r="AL42" s="52"/>
      <c r="AM42" s="52"/>
      <c r="AN42" s="52"/>
      <c r="AO42" s="561"/>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146"/>
      <c r="BS42" s="44"/>
      <c r="BT42" s="89"/>
      <c r="BU42" s="26"/>
      <c r="BV42" s="67"/>
    </row>
    <row r="43" spans="1:74" x14ac:dyDescent="0.25">
      <c r="A43" s="321" t="s">
        <v>96</v>
      </c>
      <c r="B43" s="45"/>
      <c r="C43" s="722"/>
      <c r="D43" s="45"/>
      <c r="E43" s="53"/>
      <c r="F43" s="45"/>
      <c r="G43" s="57"/>
      <c r="H43" s="68"/>
      <c r="I43" s="61"/>
      <c r="J43" s="61"/>
      <c r="K43" s="61"/>
      <c r="L43" s="61"/>
      <c r="M43" s="262"/>
      <c r="N43" s="72">
        <v>41.3752</v>
      </c>
      <c r="O43" s="61">
        <v>24.429400000000001</v>
      </c>
      <c r="P43" s="61">
        <v>24.554300000000001</v>
      </c>
      <c r="Q43" s="61">
        <v>33.024299999999997</v>
      </c>
      <c r="R43" s="61">
        <v>21.9575</v>
      </c>
      <c r="S43" s="61">
        <v>5.1247999999999996</v>
      </c>
      <c r="T43" s="61">
        <v>4.5705</v>
      </c>
      <c r="U43" s="90">
        <v>4.6021999999999998</v>
      </c>
      <c r="V43" s="61">
        <v>3.5348000000000002</v>
      </c>
      <c r="W43" s="61">
        <v>6.6468999999999996</v>
      </c>
      <c r="X43" s="61">
        <v>6.7016999999999998</v>
      </c>
      <c r="Y43" s="279">
        <v>5.6797000000000004</v>
      </c>
      <c r="Z43" s="61">
        <v>6.8559999999999999</v>
      </c>
      <c r="AA43" s="61">
        <v>10.8781</v>
      </c>
      <c r="AB43" s="61">
        <v>4.6723999999999997</v>
      </c>
      <c r="AC43" s="61">
        <v>4.6258999999999997</v>
      </c>
      <c r="AD43" s="61">
        <v>3.6602999999999999</v>
      </c>
      <c r="AE43" s="61">
        <v>25.2577</v>
      </c>
      <c r="AF43" s="61">
        <v>6.8330000000000002</v>
      </c>
      <c r="AG43" s="556"/>
      <c r="AH43" s="53"/>
      <c r="AI43" s="53"/>
      <c r="AJ43" s="53"/>
      <c r="AK43" s="53"/>
      <c r="AL43" s="53"/>
      <c r="AM43" s="53"/>
      <c r="AN43" s="53"/>
      <c r="AO43" s="563"/>
      <c r="AP43" s="53"/>
      <c r="AQ43" s="53"/>
      <c r="AR43" s="53"/>
      <c r="AS43" s="53"/>
      <c r="AT43" s="53"/>
      <c r="AU43" s="53"/>
      <c r="AV43" s="53"/>
      <c r="AW43" s="53"/>
      <c r="AX43" s="53"/>
      <c r="AY43" s="53"/>
      <c r="AZ43" s="581"/>
      <c r="BA43" s="578"/>
      <c r="BB43" s="61"/>
      <c r="BC43" s="61"/>
      <c r="BD43" s="61"/>
      <c r="BE43" s="279"/>
      <c r="BF43" s="279"/>
      <c r="BG43" s="68"/>
      <c r="BH43" s="590"/>
      <c r="BI43" s="61"/>
      <c r="BJ43" s="61"/>
      <c r="BK43" s="61"/>
      <c r="BL43" s="61"/>
      <c r="BM43" s="279"/>
      <c r="BN43" s="591"/>
      <c r="BO43" s="591"/>
      <c r="BP43" s="591"/>
      <c r="BQ43" s="591"/>
      <c r="BR43" s="149"/>
      <c r="BS43" s="45"/>
      <c r="BT43" s="90"/>
      <c r="BU43" s="272"/>
      <c r="BV43" s="68"/>
    </row>
    <row r="44" spans="1:74" ht="14.5" x14ac:dyDescent="0.25">
      <c r="A44" s="323" t="s">
        <v>260</v>
      </c>
      <c r="B44" s="46"/>
      <c r="C44" s="723"/>
      <c r="D44" s="46"/>
      <c r="E44" s="54"/>
      <c r="F44" s="46"/>
      <c r="G44" s="58"/>
      <c r="H44" s="69"/>
      <c r="I44" s="62"/>
      <c r="J44" s="62"/>
      <c r="K44" s="62"/>
      <c r="L44" s="62"/>
      <c r="M44" s="263"/>
      <c r="N44" s="73"/>
      <c r="O44" s="62"/>
      <c r="P44" s="62"/>
      <c r="Q44" s="62"/>
      <c r="R44" s="62"/>
      <c r="S44" s="62"/>
      <c r="T44" s="62"/>
      <c r="U44" s="91"/>
      <c r="V44" s="62"/>
      <c r="W44" s="62"/>
      <c r="X44" s="62"/>
      <c r="Y44" s="245"/>
      <c r="Z44" s="62"/>
      <c r="AA44" s="62"/>
      <c r="AB44" s="62"/>
      <c r="AC44" s="62"/>
      <c r="AD44" s="62"/>
      <c r="AE44" s="62"/>
      <c r="AF44" s="62"/>
      <c r="AG44" s="557"/>
      <c r="AH44" s="54"/>
      <c r="AI44" s="54"/>
      <c r="AJ44" s="54"/>
      <c r="AK44" s="54"/>
      <c r="AL44" s="54"/>
      <c r="AM44" s="54"/>
      <c r="AN44" s="54"/>
      <c r="AO44" s="564"/>
      <c r="AP44" s="54"/>
      <c r="AQ44" s="54"/>
      <c r="AR44" s="54"/>
      <c r="AS44" s="54"/>
      <c r="AT44" s="54"/>
      <c r="AU44" s="54"/>
      <c r="AV44" s="54"/>
      <c r="AW44" s="54"/>
      <c r="AX44" s="54"/>
      <c r="AY44" s="54"/>
      <c r="AZ44" s="582"/>
      <c r="BA44" s="280"/>
      <c r="BB44" s="62"/>
      <c r="BC44" s="62"/>
      <c r="BD44" s="62"/>
      <c r="BE44" s="245"/>
      <c r="BF44" s="245"/>
      <c r="BG44" s="69"/>
      <c r="BH44" s="585"/>
      <c r="BI44" s="62"/>
      <c r="BJ44" s="62"/>
      <c r="BK44" s="62"/>
      <c r="BL44" s="62"/>
      <c r="BM44" s="245"/>
      <c r="BN44" s="592"/>
      <c r="BO44" s="592"/>
      <c r="BP44" s="592"/>
      <c r="BQ44" s="592"/>
      <c r="BR44" s="150"/>
      <c r="BS44" s="46"/>
      <c r="BT44" s="91"/>
      <c r="BU44" s="41"/>
      <c r="BV44" s="69"/>
    </row>
    <row r="45" spans="1:74" s="428" customFormat="1" x14ac:dyDescent="0.25">
      <c r="A45" s="345" t="s">
        <v>7721</v>
      </c>
      <c r="B45" s="373"/>
      <c r="C45" s="719">
        <v>36334</v>
      </c>
      <c r="D45" s="373"/>
      <c r="E45" s="346">
        <v>181.18100000000001</v>
      </c>
      <c r="F45" s="373"/>
      <c r="G45" s="347">
        <v>74.899500000000003</v>
      </c>
      <c r="H45" s="374"/>
      <c r="I45" s="348">
        <v>10.68</v>
      </c>
      <c r="J45" s="348">
        <v>7.49</v>
      </c>
      <c r="K45" s="348">
        <v>5.29</v>
      </c>
      <c r="L45" s="348">
        <v>5.51</v>
      </c>
      <c r="M45" s="362"/>
      <c r="N45" s="350">
        <v>75.103999999999999</v>
      </c>
      <c r="O45" s="348">
        <v>33.7836</v>
      </c>
      <c r="P45" s="348">
        <v>27.3842</v>
      </c>
      <c r="Q45" s="348">
        <v>33.5608</v>
      </c>
      <c r="R45" s="348">
        <v>23.299600000000002</v>
      </c>
      <c r="S45" s="348">
        <v>5.6097999999999999</v>
      </c>
      <c r="T45" s="348">
        <v>4.6014999999999997</v>
      </c>
      <c r="U45" s="354">
        <v>4.4664999999999999</v>
      </c>
      <c r="V45" s="348">
        <v>2.8584000000000001</v>
      </c>
      <c r="W45" s="348">
        <v>6.4687000000000001</v>
      </c>
      <c r="X45" s="348">
        <v>6.2971000000000004</v>
      </c>
      <c r="Y45" s="375">
        <v>5.4607000000000001</v>
      </c>
      <c r="Z45" s="348">
        <v>6.1879</v>
      </c>
      <c r="AA45" s="348">
        <v>11.7249</v>
      </c>
      <c r="AB45" s="348">
        <v>4.3842999999999996</v>
      </c>
      <c r="AC45" s="348">
        <v>4.5010000000000003</v>
      </c>
      <c r="AD45" s="348">
        <v>3.0766</v>
      </c>
      <c r="AE45" s="348">
        <v>25.2941</v>
      </c>
      <c r="AF45" s="348">
        <v>7.7411000000000003</v>
      </c>
      <c r="AG45" s="569"/>
      <c r="AH45" s="346">
        <v>1</v>
      </c>
      <c r="AI45" s="346">
        <v>1</v>
      </c>
      <c r="AJ45" s="346">
        <v>2</v>
      </c>
      <c r="AK45" s="346">
        <v>2</v>
      </c>
      <c r="AL45" s="346">
        <v>1</v>
      </c>
      <c r="AM45" s="346">
        <v>1</v>
      </c>
      <c r="AN45" s="346">
        <v>1</v>
      </c>
      <c r="AO45" s="572">
        <v>2</v>
      </c>
      <c r="AP45" s="346">
        <v>2</v>
      </c>
      <c r="AQ45" s="346">
        <v>1</v>
      </c>
      <c r="AR45" s="346">
        <v>1</v>
      </c>
      <c r="AS45" s="346">
        <v>1</v>
      </c>
      <c r="AT45" s="346">
        <v>1</v>
      </c>
      <c r="AU45" s="346">
        <v>1</v>
      </c>
      <c r="AV45" s="346">
        <v>1</v>
      </c>
      <c r="AW45" s="346">
        <v>2</v>
      </c>
      <c r="AX45" s="346">
        <v>2</v>
      </c>
      <c r="AY45" s="346">
        <v>2</v>
      </c>
      <c r="AZ45" s="584"/>
      <c r="BA45" s="467">
        <v>56.58</v>
      </c>
      <c r="BB45" s="348">
        <v>42.33</v>
      </c>
      <c r="BC45" s="348" t="s">
        <v>430</v>
      </c>
      <c r="BD45" s="348" t="s">
        <v>430</v>
      </c>
      <c r="BE45" s="375" t="s">
        <v>430</v>
      </c>
      <c r="BF45" s="375">
        <v>1.0900000000000001</v>
      </c>
      <c r="BG45" s="374"/>
      <c r="BH45" s="594">
        <v>1.0900000000000001</v>
      </c>
      <c r="BI45" s="348">
        <v>12.97</v>
      </c>
      <c r="BJ45" s="348" t="s">
        <v>430</v>
      </c>
      <c r="BK45" s="348">
        <v>29.36</v>
      </c>
      <c r="BL45" s="348" t="s">
        <v>430</v>
      </c>
      <c r="BM45" s="375">
        <v>56.58</v>
      </c>
      <c r="BN45" s="375" t="s">
        <v>430</v>
      </c>
      <c r="BO45" s="375" t="s">
        <v>430</v>
      </c>
      <c r="BP45" s="375" t="s">
        <v>430</v>
      </c>
      <c r="BQ45" s="375" t="s">
        <v>430</v>
      </c>
      <c r="BR45" s="466"/>
      <c r="BS45" s="373" t="s">
        <v>430</v>
      </c>
      <c r="BT45" s="354" t="s">
        <v>430</v>
      </c>
      <c r="BU45" s="430"/>
      <c r="BV45" s="374" t="s">
        <v>4626</v>
      </c>
    </row>
    <row r="46" spans="1:74" s="428" customFormat="1" x14ac:dyDescent="0.25">
      <c r="A46" s="345" t="s">
        <v>7722</v>
      </c>
      <c r="B46" s="373"/>
      <c r="C46" s="719">
        <v>37518</v>
      </c>
      <c r="D46" s="373"/>
      <c r="E46" s="346">
        <v>111.98699999999999</v>
      </c>
      <c r="F46" s="373"/>
      <c r="G46" s="347">
        <v>56.644100000000002</v>
      </c>
      <c r="H46" s="374"/>
      <c r="I46" s="348">
        <v>8.42</v>
      </c>
      <c r="J46" s="348">
        <v>6.99</v>
      </c>
      <c r="K46" s="348">
        <v>3.99</v>
      </c>
      <c r="L46" s="348">
        <v>4.16</v>
      </c>
      <c r="M46" s="362"/>
      <c r="N46" s="350">
        <v>32.892699999999998</v>
      </c>
      <c r="O46" s="348">
        <v>16.970700000000001</v>
      </c>
      <c r="P46" s="348">
        <v>20.247199999999999</v>
      </c>
      <c r="Q46" s="348">
        <v>27.817699999999999</v>
      </c>
      <c r="R46" s="348">
        <v>18.687799999999999</v>
      </c>
      <c r="S46" s="348">
        <v>3.5225</v>
      </c>
      <c r="T46" s="348">
        <v>3.2700999999999998</v>
      </c>
      <c r="U46" s="354">
        <v>2.7248999999999999</v>
      </c>
      <c r="V46" s="348">
        <v>2.282</v>
      </c>
      <c r="W46" s="348">
        <v>4.7586000000000004</v>
      </c>
      <c r="X46" s="348">
        <v>5.1521999999999997</v>
      </c>
      <c r="Y46" s="375">
        <v>4.3524000000000003</v>
      </c>
      <c r="Z46" s="348">
        <v>6.0088999999999997</v>
      </c>
      <c r="AA46" s="348">
        <v>8.6416000000000004</v>
      </c>
      <c r="AB46" s="348">
        <v>3.3755999999999999</v>
      </c>
      <c r="AC46" s="348">
        <v>2.7774999999999999</v>
      </c>
      <c r="AD46" s="348">
        <v>2.3239000000000001</v>
      </c>
      <c r="AE46" s="348">
        <v>21.2974</v>
      </c>
      <c r="AF46" s="348">
        <v>7.5712999999999999</v>
      </c>
      <c r="AG46" s="569"/>
      <c r="AH46" s="346">
        <v>3</v>
      </c>
      <c r="AI46" s="346">
        <v>3</v>
      </c>
      <c r="AJ46" s="346">
        <v>3</v>
      </c>
      <c r="AK46" s="346">
        <v>4</v>
      </c>
      <c r="AL46" s="346">
        <v>4</v>
      </c>
      <c r="AM46" s="346">
        <v>4</v>
      </c>
      <c r="AN46" s="346">
        <v>4</v>
      </c>
      <c r="AO46" s="572">
        <v>4</v>
      </c>
      <c r="AP46" s="346">
        <v>4</v>
      </c>
      <c r="AQ46" s="346">
        <v>3</v>
      </c>
      <c r="AR46" s="346">
        <v>3</v>
      </c>
      <c r="AS46" s="346">
        <v>3</v>
      </c>
      <c r="AT46" s="346">
        <v>2</v>
      </c>
      <c r="AU46" s="346">
        <v>4</v>
      </c>
      <c r="AV46" s="346">
        <v>4</v>
      </c>
      <c r="AW46" s="346">
        <v>4</v>
      </c>
      <c r="AX46" s="346">
        <v>4</v>
      </c>
      <c r="AY46" s="346">
        <v>4</v>
      </c>
      <c r="AZ46" s="584"/>
      <c r="BA46" s="467">
        <v>94.93</v>
      </c>
      <c r="BB46" s="348" t="s">
        <v>430</v>
      </c>
      <c r="BC46" s="348" t="s">
        <v>430</v>
      </c>
      <c r="BD46" s="348" t="s">
        <v>430</v>
      </c>
      <c r="BE46" s="375" t="s">
        <v>430</v>
      </c>
      <c r="BF46" s="375">
        <v>5.07</v>
      </c>
      <c r="BG46" s="374"/>
      <c r="BH46" s="594">
        <v>5.07</v>
      </c>
      <c r="BI46" s="348" t="s">
        <v>430</v>
      </c>
      <c r="BJ46" s="348" t="s">
        <v>430</v>
      </c>
      <c r="BK46" s="348" t="s">
        <v>430</v>
      </c>
      <c r="BL46" s="348" t="s">
        <v>430</v>
      </c>
      <c r="BM46" s="375">
        <v>94.04</v>
      </c>
      <c r="BN46" s="375" t="s">
        <v>430</v>
      </c>
      <c r="BO46" s="375">
        <v>0.89</v>
      </c>
      <c r="BP46" s="375" t="s">
        <v>430</v>
      </c>
      <c r="BQ46" s="375" t="s">
        <v>430</v>
      </c>
      <c r="BR46" s="466"/>
      <c r="BS46" s="373" t="s">
        <v>430</v>
      </c>
      <c r="BT46" s="354" t="s">
        <v>430</v>
      </c>
      <c r="BU46" s="430"/>
      <c r="BV46" s="374" t="s">
        <v>554</v>
      </c>
    </row>
    <row r="47" spans="1:74" s="428" customFormat="1" x14ac:dyDescent="0.25">
      <c r="A47" s="345" t="s">
        <v>7723</v>
      </c>
      <c r="B47" s="373"/>
      <c r="C47" s="719">
        <v>45559</v>
      </c>
      <c r="D47" s="373"/>
      <c r="E47" s="346">
        <v>44.28</v>
      </c>
      <c r="F47" s="373"/>
      <c r="G47" s="347">
        <v>11.064500000000001</v>
      </c>
      <c r="H47" s="374"/>
      <c r="I47" s="348">
        <v>7.13</v>
      </c>
      <c r="J47" s="348">
        <v>7.76</v>
      </c>
      <c r="K47" s="348">
        <v>4.05</v>
      </c>
      <c r="L47" s="348">
        <v>4.2300000000000004</v>
      </c>
      <c r="M47" s="362"/>
      <c r="N47" s="350">
        <v>48.557400000000001</v>
      </c>
      <c r="O47" s="348">
        <v>30.314699999999998</v>
      </c>
      <c r="P47" s="348">
        <v>29.287600000000001</v>
      </c>
      <c r="Q47" s="348">
        <v>34.959000000000003</v>
      </c>
      <c r="R47" s="348">
        <v>22.204599999999999</v>
      </c>
      <c r="S47" s="348">
        <v>5.0475000000000003</v>
      </c>
      <c r="T47" s="348">
        <v>4.2195999999999998</v>
      </c>
      <c r="U47" s="354">
        <v>4.5933000000000002</v>
      </c>
      <c r="V47" s="348">
        <v>3.5924</v>
      </c>
      <c r="W47" s="348" t="s">
        <v>430</v>
      </c>
      <c r="X47" s="348" t="s">
        <v>430</v>
      </c>
      <c r="Y47" s="375" t="s">
        <v>430</v>
      </c>
      <c r="Z47" s="348" t="s">
        <v>430</v>
      </c>
      <c r="AA47" s="348">
        <v>11.1609</v>
      </c>
      <c r="AB47" s="348">
        <v>4.3571</v>
      </c>
      <c r="AC47" s="348">
        <v>4.5507</v>
      </c>
      <c r="AD47" s="348">
        <v>3.6884999999999999</v>
      </c>
      <c r="AE47" s="348">
        <v>25.8614</v>
      </c>
      <c r="AF47" s="348">
        <v>6.0160999999999998</v>
      </c>
      <c r="AG47" s="569"/>
      <c r="AH47" s="346">
        <v>2</v>
      </c>
      <c r="AI47" s="346">
        <v>2</v>
      </c>
      <c r="AJ47" s="346">
        <v>1</v>
      </c>
      <c r="AK47" s="346">
        <v>1</v>
      </c>
      <c r="AL47" s="346">
        <v>2</v>
      </c>
      <c r="AM47" s="346">
        <v>2</v>
      </c>
      <c r="AN47" s="346">
        <v>2</v>
      </c>
      <c r="AO47" s="572">
        <v>1</v>
      </c>
      <c r="AP47" s="346">
        <v>1</v>
      </c>
      <c r="AQ47" s="346" t="s">
        <v>430</v>
      </c>
      <c r="AR47" s="346" t="s">
        <v>430</v>
      </c>
      <c r="AS47" s="346" t="s">
        <v>430</v>
      </c>
      <c r="AT47" s="346" t="s">
        <v>430</v>
      </c>
      <c r="AU47" s="346">
        <v>2</v>
      </c>
      <c r="AV47" s="346">
        <v>2</v>
      </c>
      <c r="AW47" s="346">
        <v>1</v>
      </c>
      <c r="AX47" s="346">
        <v>1</v>
      </c>
      <c r="AY47" s="346">
        <v>1</v>
      </c>
      <c r="AZ47" s="584"/>
      <c r="BA47" s="467">
        <v>53.13</v>
      </c>
      <c r="BB47" s="348">
        <v>19.88</v>
      </c>
      <c r="BC47" s="348" t="s">
        <v>430</v>
      </c>
      <c r="BD47" s="348">
        <v>13.81</v>
      </c>
      <c r="BE47" s="375" t="s">
        <v>430</v>
      </c>
      <c r="BF47" s="375">
        <v>13.18</v>
      </c>
      <c r="BG47" s="374"/>
      <c r="BH47" s="594">
        <v>13.18</v>
      </c>
      <c r="BI47" s="348" t="s">
        <v>430</v>
      </c>
      <c r="BJ47" s="348" t="s">
        <v>430</v>
      </c>
      <c r="BK47" s="348">
        <v>33.69</v>
      </c>
      <c r="BL47" s="348" t="s">
        <v>430</v>
      </c>
      <c r="BM47" s="375">
        <v>53.13</v>
      </c>
      <c r="BN47" s="375" t="s">
        <v>430</v>
      </c>
      <c r="BO47" s="375" t="s">
        <v>430</v>
      </c>
      <c r="BP47" s="375" t="s">
        <v>430</v>
      </c>
      <c r="BQ47" s="375" t="s">
        <v>430</v>
      </c>
      <c r="BR47" s="466"/>
      <c r="BS47" s="373" t="s">
        <v>430</v>
      </c>
      <c r="BT47" s="354">
        <v>9.8430082590157006</v>
      </c>
      <c r="BU47" s="430"/>
      <c r="BV47" s="374" t="s">
        <v>554</v>
      </c>
    </row>
    <row r="48" spans="1:74" s="428" customFormat="1" x14ac:dyDescent="0.25">
      <c r="A48" s="345" t="s">
        <v>7724</v>
      </c>
      <c r="B48" s="373"/>
      <c r="C48" s="719">
        <v>34790</v>
      </c>
      <c r="D48" s="373"/>
      <c r="E48" s="346">
        <v>30.1127</v>
      </c>
      <c r="F48" s="373"/>
      <c r="G48" s="347">
        <v>64.137299999999996</v>
      </c>
      <c r="H48" s="374"/>
      <c r="I48" s="348">
        <v>4.99</v>
      </c>
      <c r="J48" s="348">
        <v>7.2</v>
      </c>
      <c r="K48" s="348">
        <v>3.92</v>
      </c>
      <c r="L48" s="348">
        <v>4.08</v>
      </c>
      <c r="M48" s="362"/>
      <c r="N48" s="350">
        <v>22.7209</v>
      </c>
      <c r="O48" s="348">
        <v>7.8964999999999996</v>
      </c>
      <c r="P48" s="348">
        <v>19.6096</v>
      </c>
      <c r="Q48" s="348">
        <v>31.597100000000001</v>
      </c>
      <c r="R48" s="348">
        <v>20.7056</v>
      </c>
      <c r="S48" s="348">
        <v>4.2179000000000002</v>
      </c>
      <c r="T48" s="348">
        <v>3.5400999999999998</v>
      </c>
      <c r="U48" s="354">
        <v>3.5985</v>
      </c>
      <c r="V48" s="348">
        <v>2.5638999999999998</v>
      </c>
      <c r="W48" s="348">
        <v>6.1327999999999996</v>
      </c>
      <c r="X48" s="348">
        <v>6.1702000000000004</v>
      </c>
      <c r="Y48" s="375">
        <v>5.0827</v>
      </c>
      <c r="Z48" s="348">
        <v>4.0884999999999998</v>
      </c>
      <c r="AA48" s="348">
        <v>9.6043000000000003</v>
      </c>
      <c r="AB48" s="348">
        <v>3.6009000000000002</v>
      </c>
      <c r="AC48" s="348">
        <v>3.6901999999999999</v>
      </c>
      <c r="AD48" s="348">
        <v>2.8191999999999999</v>
      </c>
      <c r="AE48" s="348">
        <v>24.332999999999998</v>
      </c>
      <c r="AF48" s="348">
        <v>6.1303000000000001</v>
      </c>
      <c r="AG48" s="569"/>
      <c r="AH48" s="346">
        <v>4</v>
      </c>
      <c r="AI48" s="346">
        <v>4</v>
      </c>
      <c r="AJ48" s="346">
        <v>4</v>
      </c>
      <c r="AK48" s="346">
        <v>3</v>
      </c>
      <c r="AL48" s="346">
        <v>3</v>
      </c>
      <c r="AM48" s="346">
        <v>3</v>
      </c>
      <c r="AN48" s="346">
        <v>3</v>
      </c>
      <c r="AO48" s="572">
        <v>3</v>
      </c>
      <c r="AP48" s="346">
        <v>3</v>
      </c>
      <c r="AQ48" s="346">
        <v>2</v>
      </c>
      <c r="AR48" s="346">
        <v>2</v>
      </c>
      <c r="AS48" s="346">
        <v>2</v>
      </c>
      <c r="AT48" s="346">
        <v>3</v>
      </c>
      <c r="AU48" s="346">
        <v>3</v>
      </c>
      <c r="AV48" s="346">
        <v>3</v>
      </c>
      <c r="AW48" s="346">
        <v>3</v>
      </c>
      <c r="AX48" s="346">
        <v>3</v>
      </c>
      <c r="AY48" s="346">
        <v>3</v>
      </c>
      <c r="AZ48" s="584"/>
      <c r="BA48" s="467">
        <v>72.239999999999995</v>
      </c>
      <c r="BB48" s="348">
        <v>23.09</v>
      </c>
      <c r="BC48" s="348" t="s">
        <v>430</v>
      </c>
      <c r="BD48" s="348" t="s">
        <v>430</v>
      </c>
      <c r="BE48" s="375" t="s">
        <v>430</v>
      </c>
      <c r="BF48" s="375">
        <v>4.67</v>
      </c>
      <c r="BG48" s="374"/>
      <c r="BH48" s="594">
        <v>4.67</v>
      </c>
      <c r="BI48" s="348" t="s">
        <v>430</v>
      </c>
      <c r="BJ48" s="348" t="s">
        <v>430</v>
      </c>
      <c r="BK48" s="348">
        <v>23.09</v>
      </c>
      <c r="BL48" s="348" t="s">
        <v>430</v>
      </c>
      <c r="BM48" s="375">
        <v>72.239999999999995</v>
      </c>
      <c r="BN48" s="375" t="s">
        <v>430</v>
      </c>
      <c r="BO48" s="375" t="s">
        <v>430</v>
      </c>
      <c r="BP48" s="375" t="s">
        <v>430</v>
      </c>
      <c r="BQ48" s="375" t="s">
        <v>430</v>
      </c>
      <c r="BR48" s="466"/>
      <c r="BS48" s="373" t="s">
        <v>430</v>
      </c>
      <c r="BT48" s="354" t="s">
        <v>430</v>
      </c>
      <c r="BU48" s="430"/>
      <c r="BV48" s="374" t="s">
        <v>554</v>
      </c>
    </row>
    <row r="49" spans="1:74" x14ac:dyDescent="0.25">
      <c r="A49" s="318" t="s">
        <v>93</v>
      </c>
      <c r="B49" s="43"/>
      <c r="C49" s="720"/>
      <c r="D49" s="43"/>
      <c r="E49" s="51"/>
      <c r="F49" s="43"/>
      <c r="G49" s="55"/>
      <c r="H49" s="66"/>
      <c r="I49" s="59"/>
      <c r="J49" s="59"/>
      <c r="K49" s="59"/>
      <c r="L49" s="59"/>
      <c r="M49" s="258"/>
      <c r="N49" s="70">
        <v>44.818800000000003</v>
      </c>
      <c r="O49" s="59">
        <v>22.241399999999999</v>
      </c>
      <c r="P49" s="59">
        <v>24.132200000000001</v>
      </c>
      <c r="Q49" s="59">
        <v>31.983699999999999</v>
      </c>
      <c r="R49" s="59">
        <v>21.224399999999999</v>
      </c>
      <c r="S49" s="59">
        <v>4.5994000000000002</v>
      </c>
      <c r="T49" s="59">
        <v>3.9077999999999999</v>
      </c>
      <c r="U49" s="88">
        <v>3.8458000000000001</v>
      </c>
      <c r="V49" s="59">
        <v>2.8241999999999998</v>
      </c>
      <c r="W49" s="59">
        <v>5.7866999999999997</v>
      </c>
      <c r="X49" s="59">
        <v>5.8731999999999998</v>
      </c>
      <c r="Y49" s="276">
        <v>4.9653</v>
      </c>
      <c r="Z49" s="59">
        <v>5.4283999999999999</v>
      </c>
      <c r="AA49" s="59">
        <v>10.2829</v>
      </c>
      <c r="AB49" s="59">
        <v>3.9295</v>
      </c>
      <c r="AC49" s="59">
        <v>3.8799000000000001</v>
      </c>
      <c r="AD49" s="59">
        <v>2.9769999999999999</v>
      </c>
      <c r="AE49" s="59">
        <v>24.1965</v>
      </c>
      <c r="AF49" s="59">
        <v>6.8647</v>
      </c>
      <c r="AG49" s="553"/>
      <c r="AH49" s="51">
        <v>4</v>
      </c>
      <c r="AI49" s="51">
        <v>4</v>
      </c>
      <c r="AJ49" s="51">
        <v>4</v>
      </c>
      <c r="AK49" s="51">
        <v>4</v>
      </c>
      <c r="AL49" s="51">
        <v>4</v>
      </c>
      <c r="AM49" s="51">
        <v>4</v>
      </c>
      <c r="AN49" s="51">
        <v>4</v>
      </c>
      <c r="AO49" s="560">
        <v>4</v>
      </c>
      <c r="AP49" s="51">
        <v>4</v>
      </c>
      <c r="AQ49" s="51">
        <v>3</v>
      </c>
      <c r="AR49" s="51">
        <v>3</v>
      </c>
      <c r="AS49" s="51">
        <v>3</v>
      </c>
      <c r="AT49" s="51">
        <v>3</v>
      </c>
      <c r="AU49" s="51">
        <v>4</v>
      </c>
      <c r="AV49" s="51">
        <v>4</v>
      </c>
      <c r="AW49" s="51">
        <v>4</v>
      </c>
      <c r="AX49" s="51">
        <v>4</v>
      </c>
      <c r="AY49" s="51">
        <v>4</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44"/>
      <c r="C50" s="721"/>
      <c r="D50" s="44"/>
      <c r="E50" s="52"/>
      <c r="F50" s="44"/>
      <c r="G50" s="56"/>
      <c r="H50" s="67"/>
      <c r="I50" s="60"/>
      <c r="J50" s="60"/>
      <c r="K50" s="60"/>
      <c r="L50" s="60"/>
      <c r="M50" s="259"/>
      <c r="N50" s="71">
        <v>75.103999999999999</v>
      </c>
      <c r="O50" s="60">
        <v>33.7836</v>
      </c>
      <c r="P50" s="60">
        <v>29.287600000000001</v>
      </c>
      <c r="Q50" s="60">
        <v>34.959000000000003</v>
      </c>
      <c r="R50" s="60">
        <v>23.299600000000002</v>
      </c>
      <c r="S50" s="60">
        <v>5.6097999999999999</v>
      </c>
      <c r="T50" s="60">
        <v>4.6014999999999997</v>
      </c>
      <c r="U50" s="89">
        <v>4.5933000000000002</v>
      </c>
      <c r="V50" s="60">
        <v>3.5924</v>
      </c>
      <c r="W50" s="60">
        <v>6.4687000000000001</v>
      </c>
      <c r="X50" s="60">
        <v>6.2971000000000004</v>
      </c>
      <c r="Y50" s="277">
        <v>5.4607000000000001</v>
      </c>
      <c r="Z50" s="60">
        <v>6.1879</v>
      </c>
      <c r="AA50" s="60">
        <v>11.7249</v>
      </c>
      <c r="AB50" s="60">
        <v>4.3842999999999996</v>
      </c>
      <c r="AC50" s="60">
        <v>4.5507</v>
      </c>
      <c r="AD50" s="60">
        <v>3.6884999999999999</v>
      </c>
      <c r="AE50" s="60">
        <v>25.8614</v>
      </c>
      <c r="AF50" s="60">
        <v>7.7411000000000003</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44"/>
      <c r="C51" s="721"/>
      <c r="D51" s="44"/>
      <c r="E51" s="52"/>
      <c r="F51" s="44"/>
      <c r="G51" s="56"/>
      <c r="H51" s="67"/>
      <c r="I51" s="60"/>
      <c r="J51" s="60"/>
      <c r="K51" s="60"/>
      <c r="L51" s="60"/>
      <c r="M51" s="259"/>
      <c r="N51" s="71">
        <v>22.7209</v>
      </c>
      <c r="O51" s="60">
        <v>7.8964999999999996</v>
      </c>
      <c r="P51" s="60">
        <v>19.6096</v>
      </c>
      <c r="Q51" s="60">
        <v>27.817699999999999</v>
      </c>
      <c r="R51" s="60">
        <v>18.687799999999999</v>
      </c>
      <c r="S51" s="60">
        <v>3.5225</v>
      </c>
      <c r="T51" s="60">
        <v>3.2700999999999998</v>
      </c>
      <c r="U51" s="89">
        <v>2.7248999999999999</v>
      </c>
      <c r="V51" s="60">
        <v>2.282</v>
      </c>
      <c r="W51" s="60">
        <v>4.7586000000000004</v>
      </c>
      <c r="X51" s="60">
        <v>5.1521999999999997</v>
      </c>
      <c r="Y51" s="277">
        <v>4.3524000000000003</v>
      </c>
      <c r="Z51" s="60">
        <v>4.0884999999999998</v>
      </c>
      <c r="AA51" s="60">
        <v>8.6416000000000004</v>
      </c>
      <c r="AB51" s="60">
        <v>3.3755999999999999</v>
      </c>
      <c r="AC51" s="60">
        <v>2.7774999999999999</v>
      </c>
      <c r="AD51" s="60">
        <v>2.3239000000000001</v>
      </c>
      <c r="AE51" s="60">
        <v>21.2974</v>
      </c>
      <c r="AF51" s="60">
        <v>6.0160999999999998</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45"/>
      <c r="C52" s="722"/>
      <c r="D52" s="45"/>
      <c r="E52" s="53"/>
      <c r="F52" s="45"/>
      <c r="G52" s="57"/>
      <c r="H52" s="68"/>
      <c r="I52" s="61"/>
      <c r="J52" s="61"/>
      <c r="K52" s="61"/>
      <c r="L52" s="61"/>
      <c r="M52" s="262"/>
      <c r="N52" s="72">
        <v>40.725000000000001</v>
      </c>
      <c r="O52" s="61">
        <v>23.642700000000001</v>
      </c>
      <c r="P52" s="61">
        <v>23.8157</v>
      </c>
      <c r="Q52" s="61">
        <v>32.578899999999997</v>
      </c>
      <c r="R52" s="61">
        <v>21.455100000000002</v>
      </c>
      <c r="S52" s="61">
        <v>4.6326999999999998</v>
      </c>
      <c r="T52" s="61">
        <v>3.8798499999999998</v>
      </c>
      <c r="U52" s="90">
        <v>4.0324999999999998</v>
      </c>
      <c r="V52" s="61">
        <v>2.7111499999999999</v>
      </c>
      <c r="W52" s="61">
        <v>6.1327999999999996</v>
      </c>
      <c r="X52" s="61">
        <v>6.1702000000000004</v>
      </c>
      <c r="Y52" s="279">
        <v>5.0827</v>
      </c>
      <c r="Z52" s="61">
        <v>6.0088999999999997</v>
      </c>
      <c r="AA52" s="61">
        <v>10.3826</v>
      </c>
      <c r="AB52" s="61">
        <v>3.9790000000000001</v>
      </c>
      <c r="AC52" s="61">
        <v>4.0956000000000001</v>
      </c>
      <c r="AD52" s="61">
        <v>2.9479000000000002</v>
      </c>
      <c r="AE52" s="61">
        <v>24.813500000000001</v>
      </c>
      <c r="AF52" s="61">
        <v>6.8507999999999996</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91</v>
      </c>
      <c r="B53" s="69"/>
      <c r="C53" s="726"/>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69"/>
      <c r="BS53" s="40"/>
      <c r="BT53" s="40"/>
      <c r="BU53" s="69"/>
      <c r="BV53" s="41"/>
    </row>
    <row r="54" spans="1:74" s="428" customFormat="1" x14ac:dyDescent="0.25">
      <c r="A54" s="345" t="s">
        <v>7695</v>
      </c>
      <c r="B54" s="374"/>
      <c r="C54" s="731"/>
      <c r="D54" s="374"/>
      <c r="E54" s="372"/>
      <c r="F54" s="374"/>
      <c r="G54" s="372"/>
      <c r="H54" s="374"/>
      <c r="I54" s="348"/>
      <c r="J54" s="348"/>
      <c r="K54" s="348"/>
      <c r="L54" s="348"/>
      <c r="M54" s="362"/>
      <c r="N54" s="350" t="s">
        <v>430</v>
      </c>
      <c r="O54" s="348" t="s">
        <v>430</v>
      </c>
      <c r="P54" s="348" t="s">
        <v>430</v>
      </c>
      <c r="Q54" s="348" t="s">
        <v>430</v>
      </c>
      <c r="R54" s="348" t="s">
        <v>430</v>
      </c>
      <c r="S54" s="348" t="s">
        <v>430</v>
      </c>
      <c r="T54" s="348" t="s">
        <v>430</v>
      </c>
      <c r="U54" s="354" t="s">
        <v>430</v>
      </c>
      <c r="V54" s="348" t="s">
        <v>430</v>
      </c>
      <c r="W54" s="348" t="s">
        <v>430</v>
      </c>
      <c r="X54" s="348" t="s">
        <v>430</v>
      </c>
      <c r="Y54" s="375" t="s">
        <v>430</v>
      </c>
      <c r="Z54" s="348" t="s">
        <v>430</v>
      </c>
      <c r="AA54" s="348" t="s">
        <v>430</v>
      </c>
      <c r="AB54" s="348" t="s">
        <v>430</v>
      </c>
      <c r="AC54" s="348" t="s">
        <v>430</v>
      </c>
      <c r="AD54" s="348" t="s">
        <v>430</v>
      </c>
      <c r="AE54" s="348" t="s">
        <v>430</v>
      </c>
      <c r="AF54" s="348" t="s">
        <v>430</v>
      </c>
      <c r="AG54" s="569"/>
      <c r="AH54" s="346"/>
      <c r="AI54" s="346"/>
      <c r="AJ54" s="346"/>
      <c r="AK54" s="346"/>
      <c r="AL54" s="346"/>
      <c r="AM54" s="346"/>
      <c r="AN54" s="346"/>
      <c r="AO54" s="573"/>
      <c r="AP54" s="346"/>
      <c r="AQ54" s="346"/>
      <c r="AR54" s="346"/>
      <c r="AS54" s="346"/>
      <c r="AT54" s="346"/>
      <c r="AU54" s="429"/>
      <c r="AV54" s="429"/>
      <c r="AW54" s="429"/>
      <c r="AX54" s="429"/>
      <c r="AY54" s="429"/>
      <c r="AZ54" s="374"/>
      <c r="BA54" s="375"/>
      <c r="BB54" s="375"/>
      <c r="BC54" s="375"/>
      <c r="BD54" s="375"/>
      <c r="BE54" s="375"/>
      <c r="BF54" s="375"/>
      <c r="BG54" s="374"/>
      <c r="BH54" s="375"/>
      <c r="BI54" s="375"/>
      <c r="BJ54" s="375"/>
      <c r="BK54" s="375"/>
      <c r="BL54" s="375"/>
      <c r="BM54" s="375"/>
      <c r="BN54" s="375"/>
      <c r="BO54" s="632"/>
      <c r="BP54" s="632"/>
      <c r="BQ54" s="632"/>
      <c r="BR54" s="374"/>
      <c r="BS54" s="372"/>
      <c r="BT54" s="372"/>
      <c r="BU54" s="374"/>
      <c r="BV54" s="430"/>
    </row>
    <row r="55" spans="1:74" s="428" customFormat="1" x14ac:dyDescent="0.25">
      <c r="A55" s="495" t="s">
        <v>7696</v>
      </c>
      <c r="B55" s="417"/>
      <c r="C55" s="732"/>
      <c r="D55" s="417"/>
      <c r="E55" s="431"/>
      <c r="F55" s="417"/>
      <c r="G55" s="431"/>
      <c r="H55" s="432"/>
      <c r="I55" s="433"/>
      <c r="J55" s="433"/>
      <c r="K55" s="433"/>
      <c r="L55" s="433"/>
      <c r="M55" s="420"/>
      <c r="N55" s="434" t="s">
        <v>430</v>
      </c>
      <c r="O55" s="433" t="s">
        <v>430</v>
      </c>
      <c r="P55" s="433" t="s">
        <v>430</v>
      </c>
      <c r="Q55" s="433" t="s">
        <v>430</v>
      </c>
      <c r="R55" s="433" t="s">
        <v>430</v>
      </c>
      <c r="S55" s="433" t="s">
        <v>430</v>
      </c>
      <c r="T55" s="433" t="s">
        <v>430</v>
      </c>
      <c r="U55" s="574" t="s">
        <v>430</v>
      </c>
      <c r="V55" s="433" t="s">
        <v>430</v>
      </c>
      <c r="W55" s="433" t="s">
        <v>430</v>
      </c>
      <c r="X55" s="433" t="s">
        <v>430</v>
      </c>
      <c r="Y55" s="375" t="s">
        <v>430</v>
      </c>
      <c r="Z55" s="433" t="s">
        <v>430</v>
      </c>
      <c r="AA55" s="433" t="s">
        <v>430</v>
      </c>
      <c r="AB55" s="433" t="s">
        <v>430</v>
      </c>
      <c r="AC55" s="433" t="s">
        <v>430</v>
      </c>
      <c r="AD55" s="433" t="s">
        <v>430</v>
      </c>
      <c r="AE55" s="433" t="s">
        <v>430</v>
      </c>
      <c r="AF55" s="433" t="s">
        <v>430</v>
      </c>
      <c r="AG55" s="575"/>
      <c r="AH55" s="435"/>
      <c r="AI55" s="435"/>
      <c r="AJ55" s="435"/>
      <c r="AK55" s="435"/>
      <c r="AL55" s="435"/>
      <c r="AM55" s="414"/>
      <c r="AN55" s="414"/>
      <c r="AO55" s="576"/>
      <c r="AP55" s="435"/>
      <c r="AQ55" s="435"/>
      <c r="AR55" s="435"/>
      <c r="AS55" s="435"/>
      <c r="AT55" s="435"/>
      <c r="AU55" s="633"/>
      <c r="AV55" s="436"/>
      <c r="AW55" s="436"/>
      <c r="AX55" s="436"/>
      <c r="AY55" s="436"/>
      <c r="AZ55" s="417"/>
      <c r="BA55" s="437"/>
      <c r="BB55" s="437"/>
      <c r="BC55" s="437"/>
      <c r="BD55" s="437"/>
      <c r="BE55" s="437"/>
      <c r="BF55" s="437"/>
      <c r="BG55" s="417"/>
      <c r="BH55" s="437"/>
      <c r="BI55" s="437"/>
      <c r="BJ55" s="437"/>
      <c r="BK55" s="437"/>
      <c r="BL55" s="437"/>
      <c r="BM55" s="421"/>
      <c r="BN55" s="437"/>
      <c r="BO55" s="421"/>
      <c r="BP55" s="421"/>
      <c r="BQ55" s="421"/>
      <c r="BR55" s="417"/>
      <c r="BS55" s="412"/>
      <c r="BT55" s="412"/>
      <c r="BU55" s="417"/>
      <c r="BV55" s="438"/>
    </row>
    <row r="56" spans="1:74" x14ac:dyDescent="0.25">
      <c r="BM56" s="277"/>
    </row>
    <row r="57" spans="1:74" x14ac:dyDescent="0.25">
      <c r="BM57" s="277"/>
    </row>
    <row r="58" spans="1:74" x14ac:dyDescent="0.25">
      <c r="BM58" s="277"/>
    </row>
    <row r="59" spans="1:74" hidden="1" x14ac:dyDescent="0.25">
      <c r="A59" s="488" t="s">
        <v>179</v>
      </c>
      <c r="BM59" s="277"/>
    </row>
    <row r="60" spans="1:74" x14ac:dyDescent="0.25">
      <c r="A60" s="488" t="s">
        <v>10258</v>
      </c>
      <c r="BM60" s="277"/>
    </row>
    <row r="61" spans="1:74" x14ac:dyDescent="0.25">
      <c r="A61" s="488" t="s">
        <v>350</v>
      </c>
      <c r="BM61"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CF621-3FE0-4FFD-9025-B56D8EE4EF67}">
  <sheetPr codeName="Sheet32"/>
  <dimension ref="A1:BW5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8.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3.81640625" style="21" bestFit="1" customWidth="1"/>
    <col min="75" max="16384" width="8.90625" style="21"/>
  </cols>
  <sheetData>
    <row r="1" spans="1:75" ht="33" customHeight="1" x14ac:dyDescent="0.25">
      <c r="A1" s="488" t="s">
        <v>43</v>
      </c>
    </row>
    <row r="3" spans="1:75" ht="20.5" x14ac:dyDescent="0.45">
      <c r="A3" s="23" t="s">
        <v>261</v>
      </c>
    </row>
    <row r="4" spans="1:75" x14ac:dyDescent="0.25">
      <c r="A4" s="488" t="s">
        <v>425</v>
      </c>
    </row>
    <row r="5" spans="1:75" ht="33" x14ac:dyDescent="0.25">
      <c r="A5" s="1076" t="s">
        <v>262</v>
      </c>
      <c r="B5" s="1077"/>
      <c r="C5" s="1083" t="s">
        <v>44</v>
      </c>
      <c r="D5" s="1077"/>
      <c r="E5" s="1083" t="s">
        <v>45</v>
      </c>
      <c r="F5" s="1077"/>
      <c r="G5" s="1083" t="s">
        <v>46</v>
      </c>
      <c r="H5" s="1077"/>
      <c r="I5" s="1107" t="s">
        <v>184</v>
      </c>
      <c r="J5" s="1102"/>
      <c r="K5" s="1102"/>
      <c r="L5" s="1103"/>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2"/>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077"/>
      <c r="BS5" s="1107" t="s">
        <v>212</v>
      </c>
      <c r="BT5" s="1103"/>
      <c r="BU5" s="1077"/>
      <c r="BV5" s="1107" t="s">
        <v>88</v>
      </c>
    </row>
    <row r="6" spans="1:75" ht="33" x14ac:dyDescent="0.25">
      <c r="A6" s="1076"/>
      <c r="B6" s="1078"/>
      <c r="C6" s="1114"/>
      <c r="D6" s="1078"/>
      <c r="E6" s="1114"/>
      <c r="F6" s="1078"/>
      <c r="G6" s="1114"/>
      <c r="H6" s="1078"/>
      <c r="I6" s="83" t="s">
        <v>180</v>
      </c>
      <c r="J6" s="28" t="s">
        <v>181</v>
      </c>
      <c r="K6" s="28" t="s">
        <v>182</v>
      </c>
      <c r="L6" s="251" t="s">
        <v>183</v>
      </c>
      <c r="M6" s="1104"/>
      <c r="N6" s="1105" t="s">
        <v>185</v>
      </c>
      <c r="O6" s="1106"/>
      <c r="P6" s="1106"/>
      <c r="Q6" s="1106"/>
      <c r="R6" s="1106"/>
      <c r="S6" s="1106"/>
      <c r="T6" s="1106"/>
      <c r="U6" s="1106"/>
      <c r="V6" s="1105" t="s">
        <v>57</v>
      </c>
      <c r="W6" s="1106"/>
      <c r="X6" s="1106"/>
      <c r="Y6" s="1106"/>
      <c r="Z6" s="1106"/>
      <c r="AA6" s="1106"/>
      <c r="AB6" s="1106"/>
      <c r="AC6" s="1106"/>
      <c r="AD6" s="1106"/>
      <c r="AE6" s="1106"/>
      <c r="AF6" s="1109"/>
      <c r="AG6" s="634"/>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078"/>
      <c r="BS6" s="83" t="s">
        <v>210</v>
      </c>
      <c r="BT6" s="82" t="s">
        <v>211</v>
      </c>
      <c r="BU6" s="1078"/>
      <c r="BV6" s="1108"/>
    </row>
    <row r="7" spans="1:75" ht="14.5" x14ac:dyDescent="0.25">
      <c r="A7" s="323" t="s">
        <v>417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247"/>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5" s="425" customFormat="1" x14ac:dyDescent="0.25">
      <c r="A8" s="337" t="s">
        <v>7727</v>
      </c>
      <c r="B8" s="369"/>
      <c r="C8" s="718">
        <v>43287</v>
      </c>
      <c r="D8" s="369"/>
      <c r="E8" s="338">
        <v>6509.82</v>
      </c>
      <c r="F8" s="369"/>
      <c r="G8" s="339">
        <v>18.477</v>
      </c>
      <c r="H8" s="370"/>
      <c r="I8" s="340">
        <v>21.61</v>
      </c>
      <c r="J8" s="340">
        <v>7.67</v>
      </c>
      <c r="K8" s="340">
        <v>10.220000000000001</v>
      </c>
      <c r="L8" s="340">
        <v>10.61</v>
      </c>
      <c r="M8" s="361"/>
      <c r="N8" s="342">
        <v>58.170200000000001</v>
      </c>
      <c r="O8" s="340">
        <v>67.470799999999997</v>
      </c>
      <c r="P8" s="340">
        <v>52.102400000000003</v>
      </c>
      <c r="Q8" s="340">
        <v>42.795999999999999</v>
      </c>
      <c r="R8" s="340">
        <v>30.0947</v>
      </c>
      <c r="S8" s="340">
        <v>5.0073999999999996</v>
      </c>
      <c r="T8" s="340">
        <v>1.3252999999999999</v>
      </c>
      <c r="U8" s="344">
        <v>2.0394000000000001</v>
      </c>
      <c r="V8" s="340">
        <v>0.88119999999999998</v>
      </c>
      <c r="W8" s="340">
        <v>4.9554999999999998</v>
      </c>
      <c r="X8" s="340">
        <v>6.024</v>
      </c>
      <c r="Y8" s="371">
        <v>5.8848000000000003</v>
      </c>
      <c r="Z8" s="340" t="s">
        <v>430</v>
      </c>
      <c r="AA8" s="340">
        <v>16.609100000000002</v>
      </c>
      <c r="AB8" s="340">
        <v>1.5256000000000001</v>
      </c>
      <c r="AC8" s="340">
        <v>2.1635</v>
      </c>
      <c r="AD8" s="340">
        <v>1.2384999999999999</v>
      </c>
      <c r="AE8" s="340">
        <v>31.734400000000001</v>
      </c>
      <c r="AF8" s="340">
        <v>8.0221</v>
      </c>
      <c r="AG8" s="568"/>
      <c r="AH8" s="338">
        <v>9</v>
      </c>
      <c r="AI8" s="338">
        <v>5</v>
      </c>
      <c r="AJ8" s="338">
        <v>5</v>
      </c>
      <c r="AK8" s="338">
        <v>7</v>
      </c>
      <c r="AL8" s="338">
        <v>7</v>
      </c>
      <c r="AM8" s="338">
        <v>8</v>
      </c>
      <c r="AN8" s="338">
        <v>9</v>
      </c>
      <c r="AO8" s="604">
        <v>9</v>
      </c>
      <c r="AP8" s="338">
        <v>8</v>
      </c>
      <c r="AQ8" s="338">
        <v>4</v>
      </c>
      <c r="AR8" s="338">
        <v>6</v>
      </c>
      <c r="AS8" s="338">
        <v>1</v>
      </c>
      <c r="AT8" s="338" t="s">
        <v>430</v>
      </c>
      <c r="AU8" s="338">
        <v>6</v>
      </c>
      <c r="AV8" s="338">
        <v>9</v>
      </c>
      <c r="AW8" s="338">
        <v>9</v>
      </c>
      <c r="AX8" s="338">
        <v>8</v>
      </c>
      <c r="AY8" s="338">
        <v>6</v>
      </c>
      <c r="AZ8" s="583"/>
      <c r="BA8" s="464">
        <v>96.3</v>
      </c>
      <c r="BB8" s="340" t="s">
        <v>430</v>
      </c>
      <c r="BC8" s="340" t="s">
        <v>430</v>
      </c>
      <c r="BD8" s="340" t="s">
        <v>430</v>
      </c>
      <c r="BE8" s="371" t="s">
        <v>430</v>
      </c>
      <c r="BF8" s="371">
        <v>3.7</v>
      </c>
      <c r="BG8" s="370"/>
      <c r="BH8" s="593">
        <v>3.7</v>
      </c>
      <c r="BI8" s="340" t="s">
        <v>430</v>
      </c>
      <c r="BJ8" s="340" t="s">
        <v>430</v>
      </c>
      <c r="BK8" s="340" t="s">
        <v>430</v>
      </c>
      <c r="BL8" s="340" t="s">
        <v>430</v>
      </c>
      <c r="BM8" s="371">
        <v>96.3</v>
      </c>
      <c r="BN8" s="371" t="s">
        <v>430</v>
      </c>
      <c r="BO8" s="371" t="s">
        <v>430</v>
      </c>
      <c r="BP8" s="371" t="s">
        <v>430</v>
      </c>
      <c r="BQ8" s="371" t="s">
        <v>430</v>
      </c>
      <c r="BR8" s="609"/>
      <c r="BS8" s="369" t="s">
        <v>430</v>
      </c>
      <c r="BT8" s="344" t="s">
        <v>430</v>
      </c>
      <c r="BU8" s="571"/>
      <c r="BV8" s="370" t="s">
        <v>554</v>
      </c>
    </row>
    <row r="9" spans="1:75" s="425" customFormat="1" x14ac:dyDescent="0.25">
      <c r="A9" s="337" t="s">
        <v>7728</v>
      </c>
      <c r="B9" s="369"/>
      <c r="C9" s="718">
        <v>44946</v>
      </c>
      <c r="D9" s="369"/>
      <c r="E9" s="338">
        <v>3084.04</v>
      </c>
      <c r="F9" s="369"/>
      <c r="G9" s="339">
        <v>12.4711</v>
      </c>
      <c r="H9" s="370"/>
      <c r="I9" s="340">
        <v>28.91</v>
      </c>
      <c r="J9" s="340">
        <v>7.74</v>
      </c>
      <c r="K9" s="340">
        <v>11.27</v>
      </c>
      <c r="L9" s="340">
        <v>11.7</v>
      </c>
      <c r="M9" s="361"/>
      <c r="N9" s="342">
        <v>180.297</v>
      </c>
      <c r="O9" s="340">
        <v>83.098500000000001</v>
      </c>
      <c r="P9" s="340">
        <v>53.8596</v>
      </c>
      <c r="Q9" s="340">
        <v>53.354599999999998</v>
      </c>
      <c r="R9" s="340">
        <v>36.321399999999997</v>
      </c>
      <c r="S9" s="340">
        <v>6.6207000000000003</v>
      </c>
      <c r="T9" s="340">
        <v>3.0960999999999999</v>
      </c>
      <c r="U9" s="344">
        <v>2.7071000000000001</v>
      </c>
      <c r="V9" s="340">
        <v>1.5314000000000001</v>
      </c>
      <c r="W9" s="340">
        <v>4.4608999999999996</v>
      </c>
      <c r="X9" s="340">
        <v>6.1329000000000002</v>
      </c>
      <c r="Y9" s="371" t="s">
        <v>430</v>
      </c>
      <c r="Z9" s="340" t="s">
        <v>430</v>
      </c>
      <c r="AA9" s="340">
        <v>19.659700000000001</v>
      </c>
      <c r="AB9" s="340">
        <v>2.1196000000000002</v>
      </c>
      <c r="AC9" s="340">
        <v>2.4451000000000001</v>
      </c>
      <c r="AD9" s="340">
        <v>1.5143</v>
      </c>
      <c r="AE9" s="340">
        <v>34.047199999999997</v>
      </c>
      <c r="AF9" s="340">
        <v>6.6882999999999999</v>
      </c>
      <c r="AG9" s="568"/>
      <c r="AH9" s="338">
        <v>2</v>
      </c>
      <c r="AI9" s="338">
        <v>3</v>
      </c>
      <c r="AJ9" s="338">
        <v>3</v>
      </c>
      <c r="AK9" s="338">
        <v>2</v>
      </c>
      <c r="AL9" s="338">
        <v>2</v>
      </c>
      <c r="AM9" s="338">
        <v>4</v>
      </c>
      <c r="AN9" s="338">
        <v>6</v>
      </c>
      <c r="AO9" s="604">
        <v>6</v>
      </c>
      <c r="AP9" s="338">
        <v>6</v>
      </c>
      <c r="AQ9" s="338">
        <v>6</v>
      </c>
      <c r="AR9" s="338">
        <v>4</v>
      </c>
      <c r="AS9" s="338" t="s">
        <v>430</v>
      </c>
      <c r="AT9" s="338" t="s">
        <v>430</v>
      </c>
      <c r="AU9" s="338">
        <v>1</v>
      </c>
      <c r="AV9" s="338">
        <v>6</v>
      </c>
      <c r="AW9" s="338">
        <v>8</v>
      </c>
      <c r="AX9" s="338">
        <v>6</v>
      </c>
      <c r="AY9" s="338">
        <v>2</v>
      </c>
      <c r="AZ9" s="583"/>
      <c r="BA9" s="464">
        <v>96.97</v>
      </c>
      <c r="BB9" s="340" t="s">
        <v>430</v>
      </c>
      <c r="BC9" s="340" t="s">
        <v>430</v>
      </c>
      <c r="BD9" s="340" t="s">
        <v>430</v>
      </c>
      <c r="BE9" s="371" t="s">
        <v>430</v>
      </c>
      <c r="BF9" s="371">
        <v>3.03</v>
      </c>
      <c r="BG9" s="370"/>
      <c r="BH9" s="593">
        <v>3.03</v>
      </c>
      <c r="BI9" s="340" t="s">
        <v>430</v>
      </c>
      <c r="BJ9" s="340" t="s">
        <v>430</v>
      </c>
      <c r="BK9" s="340" t="s">
        <v>430</v>
      </c>
      <c r="BL9" s="340" t="s">
        <v>430</v>
      </c>
      <c r="BM9" s="371">
        <v>96.97</v>
      </c>
      <c r="BN9" s="371" t="s">
        <v>430</v>
      </c>
      <c r="BO9" s="371" t="s">
        <v>430</v>
      </c>
      <c r="BP9" s="371" t="s">
        <v>430</v>
      </c>
      <c r="BQ9" s="371" t="s">
        <v>430</v>
      </c>
      <c r="BR9" s="463"/>
      <c r="BS9" s="369" t="s">
        <v>430</v>
      </c>
      <c r="BT9" s="344" t="s">
        <v>430</v>
      </c>
      <c r="BU9" s="571"/>
      <c r="BV9" s="370" t="s">
        <v>554</v>
      </c>
    </row>
    <row r="10" spans="1:75" s="428" customFormat="1" x14ac:dyDescent="0.25">
      <c r="A10" s="345" t="s">
        <v>7729</v>
      </c>
      <c r="B10" s="373"/>
      <c r="C10" s="719">
        <v>44916</v>
      </c>
      <c r="D10" s="373"/>
      <c r="E10" s="346">
        <v>1476.85</v>
      </c>
      <c r="F10" s="373"/>
      <c r="G10" s="347">
        <v>12.6526</v>
      </c>
      <c r="H10" s="374"/>
      <c r="I10" s="348">
        <v>34.229999999999997</v>
      </c>
      <c r="J10" s="348">
        <v>7.54</v>
      </c>
      <c r="K10" s="348">
        <v>10.43</v>
      </c>
      <c r="L10" s="348">
        <v>10.83</v>
      </c>
      <c r="M10" s="362"/>
      <c r="N10" s="350">
        <v>99.216999999999999</v>
      </c>
      <c r="O10" s="348">
        <v>41.489600000000003</v>
      </c>
      <c r="P10" s="348">
        <v>38.150199999999998</v>
      </c>
      <c r="Q10" s="348">
        <v>35.908900000000003</v>
      </c>
      <c r="R10" s="348">
        <v>26.188600000000001</v>
      </c>
      <c r="S10" s="348">
        <v>3.4093</v>
      </c>
      <c r="T10" s="348">
        <v>2.6873</v>
      </c>
      <c r="U10" s="354">
        <v>2.6707999999999998</v>
      </c>
      <c r="V10" s="348">
        <v>1.8080000000000001</v>
      </c>
      <c r="W10" s="348">
        <v>4.6014999999999997</v>
      </c>
      <c r="X10" s="348">
        <v>6.2492999999999999</v>
      </c>
      <c r="Y10" s="375" t="s">
        <v>430</v>
      </c>
      <c r="Z10" s="348" t="s">
        <v>430</v>
      </c>
      <c r="AA10" s="348">
        <v>15.672000000000001</v>
      </c>
      <c r="AB10" s="348">
        <v>2.028</v>
      </c>
      <c r="AC10" s="348">
        <v>2.5857999999999999</v>
      </c>
      <c r="AD10" s="348">
        <v>1.9619</v>
      </c>
      <c r="AE10" s="348">
        <v>26.693999999999999</v>
      </c>
      <c r="AF10" s="348">
        <v>6.9673999999999996</v>
      </c>
      <c r="AG10" s="569"/>
      <c r="AH10" s="346">
        <v>8</v>
      </c>
      <c r="AI10" s="346">
        <v>9</v>
      </c>
      <c r="AJ10" s="346">
        <v>9</v>
      </c>
      <c r="AK10" s="346">
        <v>9</v>
      </c>
      <c r="AL10" s="346">
        <v>9</v>
      </c>
      <c r="AM10" s="346">
        <v>9</v>
      </c>
      <c r="AN10" s="346">
        <v>8</v>
      </c>
      <c r="AO10" s="429">
        <v>8</v>
      </c>
      <c r="AP10" s="346">
        <v>4</v>
      </c>
      <c r="AQ10" s="346">
        <v>5</v>
      </c>
      <c r="AR10" s="346">
        <v>3</v>
      </c>
      <c r="AS10" s="346" t="s">
        <v>430</v>
      </c>
      <c r="AT10" s="346" t="s">
        <v>430</v>
      </c>
      <c r="AU10" s="346">
        <v>8</v>
      </c>
      <c r="AV10" s="346">
        <v>8</v>
      </c>
      <c r="AW10" s="346">
        <v>5</v>
      </c>
      <c r="AX10" s="346">
        <v>2</v>
      </c>
      <c r="AY10" s="346">
        <v>9</v>
      </c>
      <c r="AZ10" s="584"/>
      <c r="BA10" s="467">
        <v>86.96</v>
      </c>
      <c r="BB10" s="348" t="s">
        <v>430</v>
      </c>
      <c r="BC10" s="348" t="s">
        <v>430</v>
      </c>
      <c r="BD10" s="348" t="s">
        <v>430</v>
      </c>
      <c r="BE10" s="375">
        <v>-6.52</v>
      </c>
      <c r="BF10" s="375">
        <v>13.04</v>
      </c>
      <c r="BG10" s="374"/>
      <c r="BH10" s="594">
        <v>13.04</v>
      </c>
      <c r="BI10" s="348" t="s">
        <v>430</v>
      </c>
      <c r="BJ10" s="348" t="s">
        <v>430</v>
      </c>
      <c r="BK10" s="348" t="s">
        <v>430</v>
      </c>
      <c r="BL10" s="348" t="s">
        <v>430</v>
      </c>
      <c r="BM10" s="375">
        <v>86.96</v>
      </c>
      <c r="BN10" s="375" t="s">
        <v>430</v>
      </c>
      <c r="BO10" s="375" t="s">
        <v>430</v>
      </c>
      <c r="BP10" s="375" t="s">
        <v>430</v>
      </c>
      <c r="BQ10" s="375">
        <v>-6.52</v>
      </c>
      <c r="BR10" s="466"/>
      <c r="BS10" s="373" t="s">
        <v>430</v>
      </c>
      <c r="BT10" s="354">
        <v>-6.5211565080639096</v>
      </c>
      <c r="BU10" s="430"/>
      <c r="BV10" s="374" t="s">
        <v>554</v>
      </c>
    </row>
    <row r="11" spans="1:75" s="428" customFormat="1" x14ac:dyDescent="0.25">
      <c r="A11" s="345" t="s">
        <v>7730</v>
      </c>
      <c r="B11" s="373"/>
      <c r="C11" s="719">
        <v>41275</v>
      </c>
      <c r="D11" s="373"/>
      <c r="E11" s="346">
        <v>854.69899999999996</v>
      </c>
      <c r="F11" s="373"/>
      <c r="G11" s="347">
        <v>100.3518</v>
      </c>
      <c r="H11" s="374"/>
      <c r="I11" s="348">
        <v>29.18</v>
      </c>
      <c r="J11" s="348">
        <v>7.89</v>
      </c>
      <c r="K11" s="348">
        <v>10.98</v>
      </c>
      <c r="L11" s="348">
        <v>11.41</v>
      </c>
      <c r="M11" s="362"/>
      <c r="N11" s="350">
        <v>137.31</v>
      </c>
      <c r="O11" s="348">
        <v>67.441800000000001</v>
      </c>
      <c r="P11" s="348">
        <v>47.271900000000002</v>
      </c>
      <c r="Q11" s="348">
        <v>45.462200000000003</v>
      </c>
      <c r="R11" s="348">
        <v>31.9863</v>
      </c>
      <c r="S11" s="348">
        <v>5.6802999999999999</v>
      </c>
      <c r="T11" s="348">
        <v>2.9085999999999999</v>
      </c>
      <c r="U11" s="354">
        <v>3.0297999999999998</v>
      </c>
      <c r="V11" s="348">
        <v>1.8552999999999999</v>
      </c>
      <c r="W11" s="348">
        <v>5.9892000000000003</v>
      </c>
      <c r="X11" s="348">
        <v>6.5685000000000002</v>
      </c>
      <c r="Y11" s="375">
        <v>5.5442999999999998</v>
      </c>
      <c r="Z11" s="348">
        <v>7.4352999999999998</v>
      </c>
      <c r="AA11" s="348">
        <v>16.265899999999998</v>
      </c>
      <c r="AB11" s="348">
        <v>2.4113000000000002</v>
      </c>
      <c r="AC11" s="348">
        <v>2.6648999999999998</v>
      </c>
      <c r="AD11" s="348">
        <v>1.8927</v>
      </c>
      <c r="AE11" s="348">
        <v>27.224499999999999</v>
      </c>
      <c r="AF11" s="348">
        <v>7.8140000000000001</v>
      </c>
      <c r="AG11" s="569"/>
      <c r="AH11" s="346">
        <v>5</v>
      </c>
      <c r="AI11" s="346">
        <v>6</v>
      </c>
      <c r="AJ11" s="346">
        <v>6</v>
      </c>
      <c r="AK11" s="346">
        <v>5</v>
      </c>
      <c r="AL11" s="346">
        <v>5</v>
      </c>
      <c r="AM11" s="346">
        <v>5</v>
      </c>
      <c r="AN11" s="346">
        <v>7</v>
      </c>
      <c r="AO11" s="429">
        <v>3</v>
      </c>
      <c r="AP11" s="346">
        <v>3</v>
      </c>
      <c r="AQ11" s="346">
        <v>1</v>
      </c>
      <c r="AR11" s="346">
        <v>2</v>
      </c>
      <c r="AS11" s="346">
        <v>2</v>
      </c>
      <c r="AT11" s="346">
        <v>1</v>
      </c>
      <c r="AU11" s="346">
        <v>7</v>
      </c>
      <c r="AV11" s="346">
        <v>4</v>
      </c>
      <c r="AW11" s="346">
        <v>4</v>
      </c>
      <c r="AX11" s="346">
        <v>4</v>
      </c>
      <c r="AY11" s="346">
        <v>8</v>
      </c>
      <c r="AZ11" s="584"/>
      <c r="BA11" s="467">
        <v>97.87</v>
      </c>
      <c r="BB11" s="348">
        <v>0.08</v>
      </c>
      <c r="BC11" s="348" t="s">
        <v>430</v>
      </c>
      <c r="BD11" s="348" t="s">
        <v>430</v>
      </c>
      <c r="BE11" s="375" t="s">
        <v>430</v>
      </c>
      <c r="BF11" s="375">
        <v>2.0499999999999998</v>
      </c>
      <c r="BG11" s="374"/>
      <c r="BH11" s="594">
        <v>2.0499999999999998</v>
      </c>
      <c r="BI11" s="348" t="s">
        <v>430</v>
      </c>
      <c r="BJ11" s="348" t="s">
        <v>430</v>
      </c>
      <c r="BK11" s="348">
        <v>0.08</v>
      </c>
      <c r="BL11" s="348" t="s">
        <v>430</v>
      </c>
      <c r="BM11" s="375">
        <v>97.87</v>
      </c>
      <c r="BN11" s="375" t="s">
        <v>430</v>
      </c>
      <c r="BO11" s="375" t="s">
        <v>430</v>
      </c>
      <c r="BP11" s="375" t="s">
        <v>430</v>
      </c>
      <c r="BQ11" s="375" t="s">
        <v>430</v>
      </c>
      <c r="BR11" s="466"/>
      <c r="BS11" s="373" t="s">
        <v>430</v>
      </c>
      <c r="BT11" s="354" t="s">
        <v>430</v>
      </c>
      <c r="BU11" s="430"/>
      <c r="BV11" s="374" t="s">
        <v>554</v>
      </c>
    </row>
    <row r="12" spans="1:75" s="428" customFormat="1" x14ac:dyDescent="0.25">
      <c r="A12" s="345" t="s">
        <v>7731</v>
      </c>
      <c r="B12" s="373"/>
      <c r="C12" s="719">
        <v>44922</v>
      </c>
      <c r="D12" s="373"/>
      <c r="E12" s="346">
        <v>216.643</v>
      </c>
      <c r="F12" s="373"/>
      <c r="G12" s="347">
        <v>1254.6705999999999</v>
      </c>
      <c r="H12" s="374"/>
      <c r="I12" s="348">
        <v>31.38</v>
      </c>
      <c r="J12" s="348">
        <v>7.72</v>
      </c>
      <c r="K12" s="348">
        <v>11.29</v>
      </c>
      <c r="L12" s="348">
        <v>11.72</v>
      </c>
      <c r="M12" s="362"/>
      <c r="N12" s="350">
        <v>161.625</v>
      </c>
      <c r="O12" s="348">
        <v>73.161699999999996</v>
      </c>
      <c r="P12" s="348">
        <v>54.680999999999997</v>
      </c>
      <c r="Q12" s="348">
        <v>49.839700000000001</v>
      </c>
      <c r="R12" s="348">
        <v>35.348500000000001</v>
      </c>
      <c r="S12" s="348">
        <v>6.8334000000000001</v>
      </c>
      <c r="T12" s="348">
        <v>3.3098999999999998</v>
      </c>
      <c r="U12" s="354">
        <v>2.8637000000000001</v>
      </c>
      <c r="V12" s="348">
        <v>1.5883</v>
      </c>
      <c r="W12" s="348">
        <v>4.3147000000000002</v>
      </c>
      <c r="X12" s="348">
        <v>6.0530999999999997</v>
      </c>
      <c r="Y12" s="375" t="s">
        <v>430</v>
      </c>
      <c r="Z12" s="348" t="s">
        <v>430</v>
      </c>
      <c r="AA12" s="348">
        <v>18.060199999999998</v>
      </c>
      <c r="AB12" s="348">
        <v>2.1076999999999999</v>
      </c>
      <c r="AC12" s="348">
        <v>2.4624000000000001</v>
      </c>
      <c r="AD12" s="348">
        <v>1.5941000000000001</v>
      </c>
      <c r="AE12" s="348">
        <v>32.526699999999998</v>
      </c>
      <c r="AF12" s="348">
        <v>6.7431000000000001</v>
      </c>
      <c r="AG12" s="569"/>
      <c r="AH12" s="346">
        <v>4</v>
      </c>
      <c r="AI12" s="346">
        <v>4</v>
      </c>
      <c r="AJ12" s="346">
        <v>2</v>
      </c>
      <c r="AK12" s="346">
        <v>3</v>
      </c>
      <c r="AL12" s="346">
        <v>3</v>
      </c>
      <c r="AM12" s="346">
        <v>3</v>
      </c>
      <c r="AN12" s="346">
        <v>4</v>
      </c>
      <c r="AO12" s="429">
        <v>4</v>
      </c>
      <c r="AP12" s="346">
        <v>5</v>
      </c>
      <c r="AQ12" s="346">
        <v>8</v>
      </c>
      <c r="AR12" s="346">
        <v>5</v>
      </c>
      <c r="AS12" s="346" t="s">
        <v>430</v>
      </c>
      <c r="AT12" s="346" t="s">
        <v>430</v>
      </c>
      <c r="AU12" s="346">
        <v>3</v>
      </c>
      <c r="AV12" s="346">
        <v>7</v>
      </c>
      <c r="AW12" s="346">
        <v>7</v>
      </c>
      <c r="AX12" s="346">
        <v>5</v>
      </c>
      <c r="AY12" s="346">
        <v>4</v>
      </c>
      <c r="AZ12" s="584"/>
      <c r="BA12" s="467">
        <v>95.99</v>
      </c>
      <c r="BB12" s="348" t="s">
        <v>430</v>
      </c>
      <c r="BC12" s="348" t="s">
        <v>430</v>
      </c>
      <c r="BD12" s="348" t="s">
        <v>430</v>
      </c>
      <c r="BE12" s="375" t="s">
        <v>430</v>
      </c>
      <c r="BF12" s="375">
        <v>4.01</v>
      </c>
      <c r="BG12" s="374"/>
      <c r="BH12" s="594">
        <v>4.01</v>
      </c>
      <c r="BI12" s="348" t="s">
        <v>430</v>
      </c>
      <c r="BJ12" s="348" t="s">
        <v>430</v>
      </c>
      <c r="BK12" s="348" t="s">
        <v>430</v>
      </c>
      <c r="BL12" s="348" t="s">
        <v>430</v>
      </c>
      <c r="BM12" s="375">
        <v>95.99</v>
      </c>
      <c r="BN12" s="375" t="s">
        <v>430</v>
      </c>
      <c r="BO12" s="375" t="s">
        <v>430</v>
      </c>
      <c r="BP12" s="375" t="s">
        <v>430</v>
      </c>
      <c r="BQ12" s="375" t="s">
        <v>430</v>
      </c>
      <c r="BR12" s="466"/>
      <c r="BS12" s="373" t="s">
        <v>430</v>
      </c>
      <c r="BT12" s="354" t="s">
        <v>430</v>
      </c>
      <c r="BU12" s="430"/>
      <c r="BV12" s="374" t="s">
        <v>554</v>
      </c>
    </row>
    <row r="13" spans="1:75" s="428" customFormat="1" x14ac:dyDescent="0.25">
      <c r="A13" s="345" t="s">
        <v>7732</v>
      </c>
      <c r="B13" s="373"/>
      <c r="C13" s="719">
        <v>44781</v>
      </c>
      <c r="D13" s="373"/>
      <c r="E13" s="346">
        <v>107.372</v>
      </c>
      <c r="F13" s="373"/>
      <c r="G13" s="347">
        <v>13.286099999999999</v>
      </c>
      <c r="H13" s="374"/>
      <c r="I13" s="348">
        <v>27.64</v>
      </c>
      <c r="J13" s="348">
        <v>7.8</v>
      </c>
      <c r="K13" s="348">
        <v>9.9</v>
      </c>
      <c r="L13" s="348">
        <v>10.33</v>
      </c>
      <c r="M13" s="362"/>
      <c r="N13" s="350">
        <v>100.274</v>
      </c>
      <c r="O13" s="348">
        <v>52.976500000000001</v>
      </c>
      <c r="P13" s="348">
        <v>46.5657</v>
      </c>
      <c r="Q13" s="348">
        <v>44.161499999999997</v>
      </c>
      <c r="R13" s="348">
        <v>30.399799999999999</v>
      </c>
      <c r="S13" s="348">
        <v>5.0136000000000003</v>
      </c>
      <c r="T13" s="348">
        <v>3.1568999999999998</v>
      </c>
      <c r="U13" s="354">
        <v>3.3757999999999999</v>
      </c>
      <c r="V13" s="348">
        <v>1.8748</v>
      </c>
      <c r="W13" s="348">
        <v>5.8189000000000002</v>
      </c>
      <c r="X13" s="348">
        <v>6.6304999999999996</v>
      </c>
      <c r="Y13" s="375" t="s">
        <v>430</v>
      </c>
      <c r="Z13" s="348" t="s">
        <v>430</v>
      </c>
      <c r="AA13" s="348">
        <v>14.338100000000001</v>
      </c>
      <c r="AB13" s="348">
        <v>3.0112999999999999</v>
      </c>
      <c r="AC13" s="348">
        <v>3.2549000000000001</v>
      </c>
      <c r="AD13" s="348">
        <v>1.9562999999999999</v>
      </c>
      <c r="AE13" s="348">
        <v>31.8795</v>
      </c>
      <c r="AF13" s="348">
        <v>7.6325000000000003</v>
      </c>
      <c r="AG13" s="569"/>
      <c r="AH13" s="346">
        <v>7</v>
      </c>
      <c r="AI13" s="346">
        <v>7</v>
      </c>
      <c r="AJ13" s="346">
        <v>7</v>
      </c>
      <c r="AK13" s="346">
        <v>6</v>
      </c>
      <c r="AL13" s="346">
        <v>6</v>
      </c>
      <c r="AM13" s="346">
        <v>7</v>
      </c>
      <c r="AN13" s="346">
        <v>5</v>
      </c>
      <c r="AO13" s="429">
        <v>2</v>
      </c>
      <c r="AP13" s="346">
        <v>2</v>
      </c>
      <c r="AQ13" s="346">
        <v>2</v>
      </c>
      <c r="AR13" s="346">
        <v>1</v>
      </c>
      <c r="AS13" s="346" t="s">
        <v>430</v>
      </c>
      <c r="AT13" s="346" t="s">
        <v>430</v>
      </c>
      <c r="AU13" s="346">
        <v>9</v>
      </c>
      <c r="AV13" s="346">
        <v>3</v>
      </c>
      <c r="AW13" s="346">
        <v>2</v>
      </c>
      <c r="AX13" s="346">
        <v>3</v>
      </c>
      <c r="AY13" s="346">
        <v>5</v>
      </c>
      <c r="AZ13" s="584"/>
      <c r="BA13" s="467">
        <v>78.010000000000005</v>
      </c>
      <c r="BB13" s="348">
        <v>20.55</v>
      </c>
      <c r="BC13" s="348" t="s">
        <v>430</v>
      </c>
      <c r="BD13" s="348" t="s">
        <v>430</v>
      </c>
      <c r="BE13" s="375" t="s">
        <v>430</v>
      </c>
      <c r="BF13" s="375">
        <v>1.45</v>
      </c>
      <c r="BG13" s="374"/>
      <c r="BH13" s="594">
        <v>1.45</v>
      </c>
      <c r="BI13" s="348" t="s">
        <v>430</v>
      </c>
      <c r="BJ13" s="348" t="s">
        <v>430</v>
      </c>
      <c r="BK13" s="348">
        <v>20.55</v>
      </c>
      <c r="BL13" s="348" t="s">
        <v>430</v>
      </c>
      <c r="BM13" s="375">
        <v>78.010000000000005</v>
      </c>
      <c r="BN13" s="375" t="s">
        <v>430</v>
      </c>
      <c r="BO13" s="375" t="s">
        <v>430</v>
      </c>
      <c r="BP13" s="375" t="s">
        <v>430</v>
      </c>
      <c r="BQ13" s="375" t="s">
        <v>430</v>
      </c>
      <c r="BR13" s="466"/>
      <c r="BS13" s="373" t="s">
        <v>430</v>
      </c>
      <c r="BT13" s="354" t="s">
        <v>430</v>
      </c>
      <c r="BU13" s="430"/>
      <c r="BV13" s="374" t="s">
        <v>554</v>
      </c>
    </row>
    <row r="14" spans="1:75" s="428" customFormat="1" ht="11" x14ac:dyDescent="0.3">
      <c r="A14" s="841" t="s">
        <v>7733</v>
      </c>
      <c r="B14" s="842"/>
      <c r="C14" s="843">
        <v>45362</v>
      </c>
      <c r="D14" s="842"/>
      <c r="E14" s="844">
        <v>68.194699999999997</v>
      </c>
      <c r="F14" s="842"/>
      <c r="G14" s="845">
        <v>11.154999999999999</v>
      </c>
      <c r="H14" s="847"/>
      <c r="I14" s="846">
        <v>13.24</v>
      </c>
      <c r="J14" s="846">
        <v>7.65</v>
      </c>
      <c r="K14" s="846">
        <v>12.48</v>
      </c>
      <c r="L14" s="846">
        <v>12.95</v>
      </c>
      <c r="M14" s="851"/>
      <c r="N14" s="848">
        <v>168.303</v>
      </c>
      <c r="O14" s="846">
        <v>109.723</v>
      </c>
      <c r="P14" s="846">
        <v>71.2637</v>
      </c>
      <c r="Q14" s="846">
        <v>46.6526</v>
      </c>
      <c r="R14" s="846">
        <v>33.466299999999997</v>
      </c>
      <c r="S14" s="846">
        <v>7.0366999999999997</v>
      </c>
      <c r="T14" s="846">
        <v>3.9207999999999998</v>
      </c>
      <c r="U14" s="856">
        <v>2.6724000000000001</v>
      </c>
      <c r="V14" s="846">
        <v>0.62060000000000004</v>
      </c>
      <c r="W14" s="846">
        <v>4.3186999999999998</v>
      </c>
      <c r="X14" s="846" t="s">
        <v>430</v>
      </c>
      <c r="Y14" s="852" t="s">
        <v>430</v>
      </c>
      <c r="Z14" s="846" t="s">
        <v>430</v>
      </c>
      <c r="AA14" s="846">
        <v>18.519600000000001</v>
      </c>
      <c r="AB14" s="846">
        <v>3.1966999999999999</v>
      </c>
      <c r="AC14" s="846">
        <v>2.8814000000000002</v>
      </c>
      <c r="AD14" s="846">
        <v>0.97689999999999999</v>
      </c>
      <c r="AE14" s="846">
        <v>33.844099999999997</v>
      </c>
      <c r="AF14" s="846">
        <v>4.9302000000000001</v>
      </c>
      <c r="AG14" s="937"/>
      <c r="AH14" s="844">
        <v>3</v>
      </c>
      <c r="AI14" s="844">
        <v>1</v>
      </c>
      <c r="AJ14" s="844">
        <v>1</v>
      </c>
      <c r="AK14" s="844">
        <v>4</v>
      </c>
      <c r="AL14" s="844">
        <v>4</v>
      </c>
      <c r="AM14" s="844">
        <v>2</v>
      </c>
      <c r="AN14" s="844">
        <v>2</v>
      </c>
      <c r="AO14" s="943">
        <v>7</v>
      </c>
      <c r="AP14" s="844">
        <v>9</v>
      </c>
      <c r="AQ14" s="844">
        <v>7</v>
      </c>
      <c r="AR14" s="844" t="s">
        <v>430</v>
      </c>
      <c r="AS14" s="844" t="s">
        <v>430</v>
      </c>
      <c r="AT14" s="844" t="s">
        <v>430</v>
      </c>
      <c r="AU14" s="844">
        <v>2</v>
      </c>
      <c r="AV14" s="844">
        <v>2</v>
      </c>
      <c r="AW14" s="844">
        <v>3</v>
      </c>
      <c r="AX14" s="844">
        <v>9</v>
      </c>
      <c r="AY14" s="844">
        <v>3</v>
      </c>
      <c r="AZ14" s="939"/>
      <c r="BA14" s="853">
        <v>95.08</v>
      </c>
      <c r="BB14" s="846" t="s">
        <v>430</v>
      </c>
      <c r="BC14" s="846" t="s">
        <v>430</v>
      </c>
      <c r="BD14" s="846" t="s">
        <v>430</v>
      </c>
      <c r="BE14" s="852" t="s">
        <v>430</v>
      </c>
      <c r="BF14" s="852">
        <v>4.92</v>
      </c>
      <c r="BG14" s="847"/>
      <c r="BH14" s="940">
        <v>4.92</v>
      </c>
      <c r="BI14" s="846" t="s">
        <v>430</v>
      </c>
      <c r="BJ14" s="846" t="s">
        <v>430</v>
      </c>
      <c r="BK14" s="846" t="s">
        <v>430</v>
      </c>
      <c r="BL14" s="846" t="s">
        <v>430</v>
      </c>
      <c r="BM14" s="852">
        <v>95.08</v>
      </c>
      <c r="BN14" s="852" t="s">
        <v>430</v>
      </c>
      <c r="BO14" s="852" t="s">
        <v>430</v>
      </c>
      <c r="BP14" s="852" t="s">
        <v>430</v>
      </c>
      <c r="BQ14" s="852" t="s">
        <v>430</v>
      </c>
      <c r="BR14" s="850"/>
      <c r="BS14" s="842" t="s">
        <v>430</v>
      </c>
      <c r="BT14" s="856" t="s">
        <v>430</v>
      </c>
      <c r="BU14" s="907"/>
      <c r="BV14" s="847" t="s">
        <v>554</v>
      </c>
      <c r="BW14" s="945"/>
    </row>
    <row r="15" spans="1:75" s="428" customFormat="1" x14ac:dyDescent="0.25">
      <c r="A15" s="345" t="s">
        <v>7734</v>
      </c>
      <c r="B15" s="373"/>
      <c r="C15" s="719">
        <v>45002</v>
      </c>
      <c r="D15" s="373"/>
      <c r="E15" s="346">
        <v>68.200299999999999</v>
      </c>
      <c r="F15" s="373"/>
      <c r="G15" s="347">
        <v>12.259399999999999</v>
      </c>
      <c r="H15" s="374"/>
      <c r="I15" s="348">
        <v>19.690000000000001</v>
      </c>
      <c r="J15" s="348">
        <v>7.33</v>
      </c>
      <c r="K15" s="348">
        <v>7.85</v>
      </c>
      <c r="L15" s="348">
        <v>8.15</v>
      </c>
      <c r="M15" s="362"/>
      <c r="N15" s="350">
        <v>108.098</v>
      </c>
      <c r="O15" s="348">
        <v>48.5244</v>
      </c>
      <c r="P15" s="348">
        <v>39.037599999999998</v>
      </c>
      <c r="Q15" s="348">
        <v>41.130200000000002</v>
      </c>
      <c r="R15" s="348">
        <v>28.5472</v>
      </c>
      <c r="S15" s="348">
        <v>5.3194999999999997</v>
      </c>
      <c r="T15" s="348">
        <v>3.4901</v>
      </c>
      <c r="U15" s="354">
        <v>2.7616000000000001</v>
      </c>
      <c r="V15" s="348">
        <v>1.3273999999999999</v>
      </c>
      <c r="W15" s="348">
        <v>4.0087000000000002</v>
      </c>
      <c r="X15" s="348">
        <v>5.6959</v>
      </c>
      <c r="Y15" s="375" t="s">
        <v>430</v>
      </c>
      <c r="Z15" s="348" t="s">
        <v>430</v>
      </c>
      <c r="AA15" s="348">
        <v>17.171399999999998</v>
      </c>
      <c r="AB15" s="348">
        <v>2.2338</v>
      </c>
      <c r="AC15" s="348">
        <v>2.468</v>
      </c>
      <c r="AD15" s="348">
        <v>1.4279999999999999</v>
      </c>
      <c r="AE15" s="348">
        <v>28.852599999999999</v>
      </c>
      <c r="AF15" s="348">
        <v>6.4531000000000001</v>
      </c>
      <c r="AG15" s="569"/>
      <c r="AH15" s="346">
        <v>6</v>
      </c>
      <c r="AI15" s="346">
        <v>8</v>
      </c>
      <c r="AJ15" s="346">
        <v>8</v>
      </c>
      <c r="AK15" s="346">
        <v>8</v>
      </c>
      <c r="AL15" s="346">
        <v>8</v>
      </c>
      <c r="AM15" s="346">
        <v>6</v>
      </c>
      <c r="AN15" s="346">
        <v>3</v>
      </c>
      <c r="AO15" s="429">
        <v>5</v>
      </c>
      <c r="AP15" s="346">
        <v>7</v>
      </c>
      <c r="AQ15" s="346">
        <v>9</v>
      </c>
      <c r="AR15" s="346">
        <v>7</v>
      </c>
      <c r="AS15" s="346" t="s">
        <v>430</v>
      </c>
      <c r="AT15" s="346" t="s">
        <v>430</v>
      </c>
      <c r="AU15" s="346">
        <v>5</v>
      </c>
      <c r="AV15" s="346">
        <v>5</v>
      </c>
      <c r="AW15" s="346">
        <v>6</v>
      </c>
      <c r="AX15" s="346">
        <v>7</v>
      </c>
      <c r="AY15" s="346">
        <v>7</v>
      </c>
      <c r="AZ15" s="584"/>
      <c r="BA15" s="467">
        <v>80.92</v>
      </c>
      <c r="BB15" s="348" t="s">
        <v>430</v>
      </c>
      <c r="BC15" s="348" t="s">
        <v>430</v>
      </c>
      <c r="BD15" s="348" t="s">
        <v>430</v>
      </c>
      <c r="BE15" s="375" t="s">
        <v>430</v>
      </c>
      <c r="BF15" s="375">
        <v>19.079999999999998</v>
      </c>
      <c r="BG15" s="374"/>
      <c r="BH15" s="594">
        <v>19.079999999999998</v>
      </c>
      <c r="BI15" s="348" t="s">
        <v>430</v>
      </c>
      <c r="BJ15" s="348" t="s">
        <v>430</v>
      </c>
      <c r="BK15" s="348" t="s">
        <v>430</v>
      </c>
      <c r="BL15" s="348" t="s">
        <v>430</v>
      </c>
      <c r="BM15" s="375">
        <v>80.92</v>
      </c>
      <c r="BN15" s="375" t="s">
        <v>430</v>
      </c>
      <c r="BO15" s="375" t="s">
        <v>430</v>
      </c>
      <c r="BP15" s="375" t="s">
        <v>430</v>
      </c>
      <c r="BQ15" s="375" t="s">
        <v>430</v>
      </c>
      <c r="BR15" s="466"/>
      <c r="BS15" s="373" t="s">
        <v>430</v>
      </c>
      <c r="BT15" s="354" t="s">
        <v>430</v>
      </c>
      <c r="BU15" s="430"/>
      <c r="BV15" s="374" t="s">
        <v>554</v>
      </c>
    </row>
    <row r="16" spans="1:75" s="428" customFormat="1" x14ac:dyDescent="0.25">
      <c r="A16" s="345" t="s">
        <v>7735</v>
      </c>
      <c r="B16" s="373"/>
      <c r="C16" s="719">
        <v>45371</v>
      </c>
      <c r="D16" s="373"/>
      <c r="E16" s="346">
        <v>54.716900000000003</v>
      </c>
      <c r="F16" s="373"/>
      <c r="G16" s="347">
        <v>11.338200000000001</v>
      </c>
      <c r="H16" s="374"/>
      <c r="I16" s="348">
        <v>26.3</v>
      </c>
      <c r="J16" s="348">
        <v>7.55</v>
      </c>
      <c r="K16" s="348">
        <v>10.42</v>
      </c>
      <c r="L16" s="348">
        <v>10.82</v>
      </c>
      <c r="M16" s="362"/>
      <c r="N16" s="350">
        <v>181.821</v>
      </c>
      <c r="O16" s="348">
        <v>93.316100000000006</v>
      </c>
      <c r="P16" s="348">
        <v>52.161900000000003</v>
      </c>
      <c r="Q16" s="348">
        <v>55.899900000000002</v>
      </c>
      <c r="R16" s="348">
        <v>36.564500000000002</v>
      </c>
      <c r="S16" s="348">
        <v>7.4032999999999998</v>
      </c>
      <c r="T16" s="348">
        <v>4.9348999999999998</v>
      </c>
      <c r="U16" s="354">
        <v>3.9104999999999999</v>
      </c>
      <c r="V16" s="348">
        <v>2.8239999999999998</v>
      </c>
      <c r="W16" s="348">
        <v>5.0331000000000001</v>
      </c>
      <c r="X16" s="348" t="s">
        <v>430</v>
      </c>
      <c r="Y16" s="375" t="s">
        <v>430</v>
      </c>
      <c r="Z16" s="348" t="s">
        <v>430</v>
      </c>
      <c r="AA16" s="348">
        <v>17.962199999999999</v>
      </c>
      <c r="AB16" s="348">
        <v>4.1726000000000001</v>
      </c>
      <c r="AC16" s="348">
        <v>3.9950000000000001</v>
      </c>
      <c r="AD16" s="348">
        <v>2.7448000000000001</v>
      </c>
      <c r="AE16" s="348">
        <v>36.128700000000002</v>
      </c>
      <c r="AF16" s="348">
        <v>5.7496</v>
      </c>
      <c r="AG16" s="569"/>
      <c r="AH16" s="346">
        <v>1</v>
      </c>
      <c r="AI16" s="346">
        <v>2</v>
      </c>
      <c r="AJ16" s="346">
        <v>4</v>
      </c>
      <c r="AK16" s="346">
        <v>1</v>
      </c>
      <c r="AL16" s="346">
        <v>1</v>
      </c>
      <c r="AM16" s="346">
        <v>1</v>
      </c>
      <c r="AN16" s="346">
        <v>1</v>
      </c>
      <c r="AO16" s="429">
        <v>1</v>
      </c>
      <c r="AP16" s="346">
        <v>1</v>
      </c>
      <c r="AQ16" s="346">
        <v>3</v>
      </c>
      <c r="AR16" s="346" t="s">
        <v>430</v>
      </c>
      <c r="AS16" s="346" t="s">
        <v>430</v>
      </c>
      <c r="AT16" s="346" t="s">
        <v>430</v>
      </c>
      <c r="AU16" s="346">
        <v>4</v>
      </c>
      <c r="AV16" s="346">
        <v>1</v>
      </c>
      <c r="AW16" s="346">
        <v>1</v>
      </c>
      <c r="AX16" s="346">
        <v>1</v>
      </c>
      <c r="AY16" s="346">
        <v>1</v>
      </c>
      <c r="AZ16" s="584"/>
      <c r="BA16" s="467">
        <v>92.68</v>
      </c>
      <c r="BB16" s="348" t="s">
        <v>430</v>
      </c>
      <c r="BC16" s="348" t="s">
        <v>430</v>
      </c>
      <c r="BD16" s="348" t="s">
        <v>430</v>
      </c>
      <c r="BE16" s="375" t="s">
        <v>430</v>
      </c>
      <c r="BF16" s="375">
        <v>7.32</v>
      </c>
      <c r="BG16" s="374"/>
      <c r="BH16" s="594">
        <v>7.32</v>
      </c>
      <c r="BI16" s="348" t="s">
        <v>430</v>
      </c>
      <c r="BJ16" s="348" t="s">
        <v>430</v>
      </c>
      <c r="BK16" s="348" t="s">
        <v>430</v>
      </c>
      <c r="BL16" s="348" t="s">
        <v>430</v>
      </c>
      <c r="BM16" s="375">
        <v>92.68</v>
      </c>
      <c r="BN16" s="375" t="s">
        <v>430</v>
      </c>
      <c r="BO16" s="375" t="s">
        <v>430</v>
      </c>
      <c r="BP16" s="375" t="s">
        <v>430</v>
      </c>
      <c r="BQ16" s="375" t="s">
        <v>430</v>
      </c>
      <c r="BR16" s="466"/>
      <c r="BS16" s="373" t="s">
        <v>430</v>
      </c>
      <c r="BT16" s="354" t="s">
        <v>430</v>
      </c>
      <c r="BU16" s="430"/>
      <c r="BV16" s="374" t="s">
        <v>554</v>
      </c>
    </row>
    <row r="17" spans="1:75" x14ac:dyDescent="0.25">
      <c r="A17" s="610" t="s">
        <v>93</v>
      </c>
      <c r="B17" s="746"/>
      <c r="C17" s="717"/>
      <c r="D17" s="746"/>
      <c r="E17" s="747"/>
      <c r="F17" s="746"/>
      <c r="G17" s="748"/>
      <c r="H17" s="750"/>
      <c r="I17" s="749"/>
      <c r="J17" s="749"/>
      <c r="K17" s="749"/>
      <c r="L17" s="749"/>
      <c r="M17" s="751"/>
      <c r="N17" s="752">
        <v>132.79060000000001</v>
      </c>
      <c r="O17" s="749">
        <v>70.800299999999993</v>
      </c>
      <c r="P17" s="749">
        <v>50.566000000000003</v>
      </c>
      <c r="Q17" s="749">
        <v>46.134</v>
      </c>
      <c r="R17" s="749">
        <v>32.101900000000001</v>
      </c>
      <c r="S17" s="749">
        <v>5.8137999999999996</v>
      </c>
      <c r="T17" s="749">
        <v>3.2033</v>
      </c>
      <c r="U17" s="753">
        <v>2.8923000000000001</v>
      </c>
      <c r="V17" s="749">
        <v>1.5901000000000001</v>
      </c>
      <c r="W17" s="749">
        <v>4.8334999999999999</v>
      </c>
      <c r="X17" s="749">
        <v>6.1935000000000002</v>
      </c>
      <c r="Y17" s="754">
        <v>5.7145999999999999</v>
      </c>
      <c r="Z17" s="749">
        <v>7.4352999999999998</v>
      </c>
      <c r="AA17" s="749">
        <v>17.139800000000001</v>
      </c>
      <c r="AB17" s="749">
        <v>2.5341</v>
      </c>
      <c r="AC17" s="749">
        <v>2.7690000000000001</v>
      </c>
      <c r="AD17" s="749">
        <v>1.7008000000000001</v>
      </c>
      <c r="AE17" s="749">
        <v>31.436900000000001</v>
      </c>
      <c r="AF17" s="749">
        <v>6.7778</v>
      </c>
      <c r="AG17" s="755"/>
      <c r="AH17" s="747">
        <v>9</v>
      </c>
      <c r="AI17" s="747">
        <v>9</v>
      </c>
      <c r="AJ17" s="747">
        <v>9</v>
      </c>
      <c r="AK17" s="747">
        <v>9</v>
      </c>
      <c r="AL17" s="747">
        <v>9</v>
      </c>
      <c r="AM17" s="747">
        <v>9</v>
      </c>
      <c r="AN17" s="747">
        <v>9</v>
      </c>
      <c r="AO17" s="756">
        <v>9</v>
      </c>
      <c r="AP17" s="747">
        <v>9</v>
      </c>
      <c r="AQ17" s="747">
        <v>9</v>
      </c>
      <c r="AR17" s="747">
        <v>7</v>
      </c>
      <c r="AS17" s="747">
        <v>2</v>
      </c>
      <c r="AT17" s="747">
        <v>1</v>
      </c>
      <c r="AU17" s="747">
        <v>9</v>
      </c>
      <c r="AV17" s="747">
        <v>9</v>
      </c>
      <c r="AW17" s="747">
        <v>9</v>
      </c>
      <c r="AX17" s="747">
        <v>9</v>
      </c>
      <c r="AY17" s="747">
        <v>9</v>
      </c>
      <c r="AZ17" s="757"/>
      <c r="BA17" s="758"/>
      <c r="BB17" s="749"/>
      <c r="BC17" s="749"/>
      <c r="BD17" s="749"/>
      <c r="BE17" s="754"/>
      <c r="BF17" s="754"/>
      <c r="BG17" s="750"/>
      <c r="BH17" s="759"/>
      <c r="BI17" s="749"/>
      <c r="BJ17" s="749"/>
      <c r="BK17" s="749"/>
      <c r="BL17" s="749"/>
      <c r="BM17" s="754"/>
      <c r="BN17" s="754"/>
      <c r="BO17" s="754"/>
      <c r="BP17" s="754"/>
      <c r="BQ17" s="754"/>
      <c r="BR17" s="745"/>
      <c r="BS17" s="746"/>
      <c r="BT17" s="753"/>
      <c r="BU17" s="760"/>
      <c r="BV17" s="750"/>
    </row>
    <row r="18" spans="1:75" x14ac:dyDescent="0.25">
      <c r="A18" s="613" t="s">
        <v>94</v>
      </c>
      <c r="B18" s="761"/>
      <c r="C18" s="718"/>
      <c r="D18" s="761"/>
      <c r="E18" s="762"/>
      <c r="F18" s="761"/>
      <c r="G18" s="763"/>
      <c r="H18" s="765"/>
      <c r="I18" s="764"/>
      <c r="J18" s="764"/>
      <c r="K18" s="764"/>
      <c r="L18" s="764"/>
      <c r="M18" s="766"/>
      <c r="N18" s="767">
        <v>181.821</v>
      </c>
      <c r="O18" s="764">
        <v>109.723</v>
      </c>
      <c r="P18" s="764">
        <v>71.2637</v>
      </c>
      <c r="Q18" s="764">
        <v>55.899900000000002</v>
      </c>
      <c r="R18" s="764">
        <v>36.564500000000002</v>
      </c>
      <c r="S18" s="764">
        <v>7.4032999999999998</v>
      </c>
      <c r="T18" s="764">
        <v>4.9348999999999998</v>
      </c>
      <c r="U18" s="768">
        <v>3.9104999999999999</v>
      </c>
      <c r="V18" s="764">
        <v>2.8239999999999998</v>
      </c>
      <c r="W18" s="764">
        <v>5.9892000000000003</v>
      </c>
      <c r="X18" s="764">
        <v>6.6304999999999996</v>
      </c>
      <c r="Y18" s="769">
        <v>5.8848000000000003</v>
      </c>
      <c r="Z18" s="764">
        <v>7.4352999999999998</v>
      </c>
      <c r="AA18" s="764">
        <v>19.659700000000001</v>
      </c>
      <c r="AB18" s="764">
        <v>4.1726000000000001</v>
      </c>
      <c r="AC18" s="764">
        <v>3.9950000000000001</v>
      </c>
      <c r="AD18" s="764">
        <v>2.7448000000000001</v>
      </c>
      <c r="AE18" s="764">
        <v>36.128700000000002</v>
      </c>
      <c r="AF18" s="764">
        <v>8.0221</v>
      </c>
      <c r="AG18" s="770"/>
      <c r="AH18" s="762"/>
      <c r="AI18" s="762"/>
      <c r="AJ18" s="762"/>
      <c r="AK18" s="762"/>
      <c r="AL18" s="762"/>
      <c r="AM18" s="762"/>
      <c r="AN18" s="762"/>
      <c r="AO18" s="771"/>
      <c r="AP18" s="762"/>
      <c r="AQ18" s="762"/>
      <c r="AR18" s="762"/>
      <c r="AS18" s="762"/>
      <c r="AT18" s="762"/>
      <c r="AU18" s="762"/>
      <c r="AV18" s="762"/>
      <c r="AW18" s="762"/>
      <c r="AX18" s="762"/>
      <c r="AY18" s="762"/>
      <c r="AZ18" s="772"/>
      <c r="BA18" s="773"/>
      <c r="BB18" s="764"/>
      <c r="BC18" s="764"/>
      <c r="BD18" s="764"/>
      <c r="BE18" s="769"/>
      <c r="BF18" s="769"/>
      <c r="BG18" s="765"/>
      <c r="BH18" s="774"/>
      <c r="BI18" s="764"/>
      <c r="BJ18" s="764"/>
      <c r="BK18" s="764"/>
      <c r="BL18" s="764"/>
      <c r="BM18" s="769"/>
      <c r="BN18" s="769"/>
      <c r="BO18" s="769"/>
      <c r="BP18" s="769"/>
      <c r="BQ18" s="769"/>
      <c r="BR18" s="699"/>
      <c r="BS18" s="761"/>
      <c r="BT18" s="768"/>
      <c r="BU18" s="775"/>
      <c r="BV18" s="765"/>
    </row>
    <row r="19" spans="1:75" x14ac:dyDescent="0.25">
      <c r="A19" s="613" t="s">
        <v>95</v>
      </c>
      <c r="B19" s="761"/>
      <c r="C19" s="718"/>
      <c r="D19" s="761"/>
      <c r="E19" s="762"/>
      <c r="F19" s="761"/>
      <c r="G19" s="763"/>
      <c r="H19" s="765"/>
      <c r="I19" s="764"/>
      <c r="J19" s="764"/>
      <c r="K19" s="764"/>
      <c r="L19" s="764"/>
      <c r="M19" s="766"/>
      <c r="N19" s="767">
        <v>58.170200000000001</v>
      </c>
      <c r="O19" s="764">
        <v>41.489600000000003</v>
      </c>
      <c r="P19" s="764">
        <v>38.150199999999998</v>
      </c>
      <c r="Q19" s="764">
        <v>35.908900000000003</v>
      </c>
      <c r="R19" s="764">
        <v>26.188600000000001</v>
      </c>
      <c r="S19" s="764">
        <v>3.4093</v>
      </c>
      <c r="T19" s="764">
        <v>1.3252999999999999</v>
      </c>
      <c r="U19" s="768">
        <v>2.0394000000000001</v>
      </c>
      <c r="V19" s="764">
        <v>0.62060000000000004</v>
      </c>
      <c r="W19" s="764">
        <v>4.0087000000000002</v>
      </c>
      <c r="X19" s="764">
        <v>5.6959</v>
      </c>
      <c r="Y19" s="769">
        <v>5.5442999999999998</v>
      </c>
      <c r="Z19" s="764">
        <v>7.4352999999999998</v>
      </c>
      <c r="AA19" s="764">
        <v>14.338100000000001</v>
      </c>
      <c r="AB19" s="764">
        <v>1.5256000000000001</v>
      </c>
      <c r="AC19" s="764">
        <v>2.1635</v>
      </c>
      <c r="AD19" s="764">
        <v>0.97689999999999999</v>
      </c>
      <c r="AE19" s="764">
        <v>26.693999999999999</v>
      </c>
      <c r="AF19" s="764">
        <v>4.9302000000000001</v>
      </c>
      <c r="AG19" s="770"/>
      <c r="AH19" s="762"/>
      <c r="AI19" s="762"/>
      <c r="AJ19" s="762"/>
      <c r="AK19" s="762"/>
      <c r="AL19" s="762"/>
      <c r="AM19" s="762"/>
      <c r="AN19" s="762"/>
      <c r="AO19" s="771"/>
      <c r="AP19" s="762"/>
      <c r="AQ19" s="762"/>
      <c r="AR19" s="762"/>
      <c r="AS19" s="762"/>
      <c r="AT19" s="762"/>
      <c r="AU19" s="762"/>
      <c r="AV19" s="762"/>
      <c r="AW19" s="762"/>
      <c r="AX19" s="762"/>
      <c r="AY19" s="762"/>
      <c r="AZ19" s="772"/>
      <c r="BA19" s="773"/>
      <c r="BB19" s="764"/>
      <c r="BC19" s="764"/>
      <c r="BD19" s="764"/>
      <c r="BE19" s="769"/>
      <c r="BF19" s="769"/>
      <c r="BG19" s="765"/>
      <c r="BH19" s="774"/>
      <c r="BI19" s="764"/>
      <c r="BJ19" s="764"/>
      <c r="BK19" s="764"/>
      <c r="BL19" s="764"/>
      <c r="BM19" s="769"/>
      <c r="BN19" s="769"/>
      <c r="BO19" s="769"/>
      <c r="BP19" s="769"/>
      <c r="BQ19" s="769"/>
      <c r="BR19" s="699"/>
      <c r="BS19" s="761"/>
      <c r="BT19" s="768"/>
      <c r="BU19" s="775"/>
      <c r="BV19" s="765"/>
    </row>
    <row r="20" spans="1:75" x14ac:dyDescent="0.25">
      <c r="A20" s="614" t="s">
        <v>96</v>
      </c>
      <c r="B20" s="777"/>
      <c r="C20" s="738"/>
      <c r="D20" s="777"/>
      <c r="E20" s="778"/>
      <c r="F20" s="777"/>
      <c r="G20" s="779"/>
      <c r="H20" s="781"/>
      <c r="I20" s="780"/>
      <c r="J20" s="780"/>
      <c r="K20" s="780"/>
      <c r="L20" s="780"/>
      <c r="M20" s="782"/>
      <c r="N20" s="783">
        <v>137.31</v>
      </c>
      <c r="O20" s="780">
        <v>67.470799999999997</v>
      </c>
      <c r="P20" s="780">
        <v>52.102400000000003</v>
      </c>
      <c r="Q20" s="780">
        <v>45.462200000000003</v>
      </c>
      <c r="R20" s="780">
        <v>31.9863</v>
      </c>
      <c r="S20" s="780">
        <v>5.6802999999999999</v>
      </c>
      <c r="T20" s="780">
        <v>3.1568999999999998</v>
      </c>
      <c r="U20" s="784">
        <v>2.7616000000000001</v>
      </c>
      <c r="V20" s="780">
        <v>1.5883</v>
      </c>
      <c r="W20" s="780">
        <v>4.6014999999999997</v>
      </c>
      <c r="X20" s="780">
        <v>6.1329000000000002</v>
      </c>
      <c r="Y20" s="785">
        <v>5.71455</v>
      </c>
      <c r="Z20" s="780">
        <v>7.4352999999999998</v>
      </c>
      <c r="AA20" s="780">
        <v>17.171399999999998</v>
      </c>
      <c r="AB20" s="780">
        <v>2.2338</v>
      </c>
      <c r="AC20" s="780">
        <v>2.5857999999999999</v>
      </c>
      <c r="AD20" s="780">
        <v>1.5941000000000001</v>
      </c>
      <c r="AE20" s="780">
        <v>31.8795</v>
      </c>
      <c r="AF20" s="780">
        <v>6.7431000000000001</v>
      </c>
      <c r="AG20" s="786"/>
      <c r="AH20" s="778"/>
      <c r="AI20" s="778"/>
      <c r="AJ20" s="778"/>
      <c r="AK20" s="778"/>
      <c r="AL20" s="778"/>
      <c r="AM20" s="778"/>
      <c r="AN20" s="778"/>
      <c r="AO20" s="787"/>
      <c r="AP20" s="778"/>
      <c r="AQ20" s="778"/>
      <c r="AR20" s="778"/>
      <c r="AS20" s="778"/>
      <c r="AT20" s="778"/>
      <c r="AU20" s="778"/>
      <c r="AV20" s="778"/>
      <c r="AW20" s="778"/>
      <c r="AX20" s="778"/>
      <c r="AY20" s="778"/>
      <c r="AZ20" s="788"/>
      <c r="BA20" s="789"/>
      <c r="BB20" s="780"/>
      <c r="BC20" s="780"/>
      <c r="BD20" s="780"/>
      <c r="BE20" s="785"/>
      <c r="BF20" s="785"/>
      <c r="BG20" s="781"/>
      <c r="BH20" s="790"/>
      <c r="BI20" s="780"/>
      <c r="BJ20" s="780"/>
      <c r="BK20" s="780"/>
      <c r="BL20" s="780"/>
      <c r="BM20" s="785"/>
      <c r="BN20" s="785"/>
      <c r="BO20" s="785"/>
      <c r="BP20" s="785"/>
      <c r="BQ20" s="785"/>
      <c r="BR20" s="776"/>
      <c r="BS20" s="777"/>
      <c r="BT20" s="784"/>
      <c r="BU20" s="791"/>
      <c r="BV20" s="781"/>
    </row>
    <row r="21" spans="1:75" ht="14.5" x14ac:dyDescent="0.25">
      <c r="A21" s="323" t="s">
        <v>418</v>
      </c>
      <c r="B21" s="46"/>
      <c r="C21" s="723"/>
      <c r="D21" s="46"/>
      <c r="E21" s="54"/>
      <c r="F21" s="46"/>
      <c r="G21" s="58"/>
      <c r="H21" s="69"/>
      <c r="I21" s="62"/>
      <c r="J21" s="62"/>
      <c r="K21" s="62"/>
      <c r="L21" s="62"/>
      <c r="M21" s="263"/>
      <c r="N21" s="73"/>
      <c r="O21" s="62"/>
      <c r="P21" s="62"/>
      <c r="Q21" s="62"/>
      <c r="R21" s="62"/>
      <c r="S21" s="62"/>
      <c r="T21" s="62"/>
      <c r="U21" s="91"/>
      <c r="V21" s="62"/>
      <c r="W21" s="62"/>
      <c r="X21" s="62"/>
      <c r="Y21" s="245"/>
      <c r="Z21" s="62"/>
      <c r="AA21" s="62"/>
      <c r="AB21" s="62"/>
      <c r="AC21" s="62"/>
      <c r="AD21" s="62"/>
      <c r="AE21" s="62"/>
      <c r="AF21" s="62"/>
      <c r="AG21" s="557"/>
      <c r="AH21" s="54"/>
      <c r="AI21" s="54"/>
      <c r="AJ21" s="54"/>
      <c r="AK21" s="54"/>
      <c r="AL21" s="54"/>
      <c r="AM21" s="54"/>
      <c r="AN21" s="54"/>
      <c r="AO21" s="247"/>
      <c r="AP21" s="54"/>
      <c r="AQ21" s="54"/>
      <c r="AR21" s="54"/>
      <c r="AS21" s="54"/>
      <c r="AT21" s="54"/>
      <c r="AU21" s="54"/>
      <c r="AV21" s="54"/>
      <c r="AW21" s="54"/>
      <c r="AX21" s="54"/>
      <c r="AY21" s="54"/>
      <c r="AZ21" s="582"/>
      <c r="BA21" s="280"/>
      <c r="BB21" s="62"/>
      <c r="BC21" s="62"/>
      <c r="BD21" s="62"/>
      <c r="BE21" s="245"/>
      <c r="BF21" s="245"/>
      <c r="BG21" s="69"/>
      <c r="BH21" s="585"/>
      <c r="BI21" s="62"/>
      <c r="BJ21" s="62"/>
      <c r="BK21" s="62"/>
      <c r="BL21" s="62"/>
      <c r="BM21" s="245"/>
      <c r="BN21" s="592"/>
      <c r="BO21" s="592"/>
      <c r="BP21" s="592"/>
      <c r="BQ21" s="592"/>
      <c r="BR21" s="150"/>
      <c r="BS21" s="46"/>
      <c r="BT21" s="91"/>
      <c r="BU21" s="41"/>
      <c r="BV21" s="69"/>
    </row>
    <row r="22" spans="1:75" s="336" customFormat="1" x14ac:dyDescent="0.25">
      <c r="A22" s="337" t="s">
        <v>7736</v>
      </c>
      <c r="B22" s="369"/>
      <c r="C22" s="718">
        <v>43287</v>
      </c>
      <c r="D22" s="369"/>
      <c r="E22" s="338">
        <v>6509.82</v>
      </c>
      <c r="F22" s="369"/>
      <c r="G22" s="339">
        <v>18.0185</v>
      </c>
      <c r="H22" s="370"/>
      <c r="I22" s="340">
        <v>21.61</v>
      </c>
      <c r="J22" s="340">
        <v>7.67</v>
      </c>
      <c r="K22" s="340">
        <v>10.220000000000001</v>
      </c>
      <c r="L22" s="340">
        <v>10.61</v>
      </c>
      <c r="M22" s="361"/>
      <c r="N22" s="342">
        <v>57.823799999999999</v>
      </c>
      <c r="O22" s="340">
        <v>67.149000000000001</v>
      </c>
      <c r="P22" s="340">
        <v>51.7883</v>
      </c>
      <c r="Q22" s="340">
        <v>42.4679</v>
      </c>
      <c r="R22" s="340">
        <v>29.773700000000002</v>
      </c>
      <c r="S22" s="340">
        <v>4.6897000000000002</v>
      </c>
      <c r="T22" s="340">
        <v>1.0066999999999999</v>
      </c>
      <c r="U22" s="344">
        <v>1.7202999999999999</v>
      </c>
      <c r="V22" s="340">
        <v>0.56589999999999996</v>
      </c>
      <c r="W22" s="340">
        <v>4.6315999999999997</v>
      </c>
      <c r="X22" s="340">
        <v>5.6981999999999999</v>
      </c>
      <c r="Y22" s="371">
        <v>5.5566000000000004</v>
      </c>
      <c r="Z22" s="340" t="s">
        <v>430</v>
      </c>
      <c r="AA22" s="340">
        <v>16.283000000000001</v>
      </c>
      <c r="AB22" s="340">
        <v>1.2078</v>
      </c>
      <c r="AC22" s="340">
        <v>1.8448</v>
      </c>
      <c r="AD22" s="340">
        <v>0.92169999999999996</v>
      </c>
      <c r="AE22" s="340">
        <v>31.4133</v>
      </c>
      <c r="AF22" s="340">
        <v>7.6814999999999998</v>
      </c>
      <c r="AG22" s="568"/>
      <c r="AH22" s="338">
        <v>9</v>
      </c>
      <c r="AI22" s="338">
        <v>5</v>
      </c>
      <c r="AJ22" s="338">
        <v>4</v>
      </c>
      <c r="AK22" s="338">
        <v>7</v>
      </c>
      <c r="AL22" s="338">
        <v>7</v>
      </c>
      <c r="AM22" s="338">
        <v>6</v>
      </c>
      <c r="AN22" s="338">
        <v>9</v>
      </c>
      <c r="AO22" s="604">
        <v>9</v>
      </c>
      <c r="AP22" s="338">
        <v>7</v>
      </c>
      <c r="AQ22" s="338">
        <v>3</v>
      </c>
      <c r="AR22" s="338">
        <v>5</v>
      </c>
      <c r="AS22" s="338">
        <v>1</v>
      </c>
      <c r="AT22" s="338" t="s">
        <v>430</v>
      </c>
      <c r="AU22" s="338">
        <v>5</v>
      </c>
      <c r="AV22" s="338">
        <v>9</v>
      </c>
      <c r="AW22" s="338">
        <v>8</v>
      </c>
      <c r="AX22" s="338">
        <v>7</v>
      </c>
      <c r="AY22" s="338">
        <v>5</v>
      </c>
      <c r="AZ22" s="583"/>
      <c r="BA22" s="464">
        <v>96.3</v>
      </c>
      <c r="BB22" s="340" t="s">
        <v>430</v>
      </c>
      <c r="BC22" s="340" t="s">
        <v>430</v>
      </c>
      <c r="BD22" s="340" t="s">
        <v>430</v>
      </c>
      <c r="BE22" s="371" t="s">
        <v>430</v>
      </c>
      <c r="BF22" s="371">
        <v>3.7</v>
      </c>
      <c r="BG22" s="370"/>
      <c r="BH22" s="593">
        <v>3.7</v>
      </c>
      <c r="BI22" s="340" t="s">
        <v>430</v>
      </c>
      <c r="BJ22" s="340" t="s">
        <v>430</v>
      </c>
      <c r="BK22" s="340" t="s">
        <v>430</v>
      </c>
      <c r="BL22" s="340" t="s">
        <v>430</v>
      </c>
      <c r="BM22" s="371">
        <v>96.3</v>
      </c>
      <c r="BN22" s="371" t="s">
        <v>430</v>
      </c>
      <c r="BO22" s="371" t="s">
        <v>430</v>
      </c>
      <c r="BP22" s="371" t="s">
        <v>430</v>
      </c>
      <c r="BQ22" s="371" t="s">
        <v>430</v>
      </c>
      <c r="BR22" s="463"/>
      <c r="BS22" s="369" t="s">
        <v>430</v>
      </c>
      <c r="BT22" s="344" t="s">
        <v>430</v>
      </c>
      <c r="BU22" s="571"/>
      <c r="BV22" s="370" t="s">
        <v>554</v>
      </c>
    </row>
    <row r="23" spans="1:75" s="355" customFormat="1" x14ac:dyDescent="0.25">
      <c r="A23" s="345" t="s">
        <v>7737</v>
      </c>
      <c r="B23" s="373"/>
      <c r="C23" s="719">
        <v>44946</v>
      </c>
      <c r="D23" s="373"/>
      <c r="E23" s="346">
        <v>3084.04</v>
      </c>
      <c r="F23" s="373"/>
      <c r="G23" s="347">
        <v>12.3241</v>
      </c>
      <c r="H23" s="374"/>
      <c r="I23" s="348">
        <v>28.91</v>
      </c>
      <c r="J23" s="348">
        <v>7.74</v>
      </c>
      <c r="K23" s="348">
        <v>11.27</v>
      </c>
      <c r="L23" s="348">
        <v>11.7</v>
      </c>
      <c r="M23" s="362"/>
      <c r="N23" s="350">
        <v>180.065</v>
      </c>
      <c r="O23" s="348">
        <v>82.695400000000006</v>
      </c>
      <c r="P23" s="348">
        <v>53.5154</v>
      </c>
      <c r="Q23" s="348">
        <v>52.990699999999997</v>
      </c>
      <c r="R23" s="348">
        <v>35.976199999999999</v>
      </c>
      <c r="S23" s="348">
        <v>6.2887000000000004</v>
      </c>
      <c r="T23" s="348">
        <v>2.7683</v>
      </c>
      <c r="U23" s="354">
        <v>2.3715999999999999</v>
      </c>
      <c r="V23" s="348">
        <v>1.1939</v>
      </c>
      <c r="W23" s="348">
        <v>4.1066000000000003</v>
      </c>
      <c r="X23" s="348">
        <v>5.77</v>
      </c>
      <c r="Y23" s="375" t="s">
        <v>430</v>
      </c>
      <c r="Z23" s="348" t="s">
        <v>430</v>
      </c>
      <c r="AA23" s="348">
        <v>19.305399999999999</v>
      </c>
      <c r="AB23" s="348">
        <v>1.7935000000000001</v>
      </c>
      <c r="AC23" s="348">
        <v>2.1126</v>
      </c>
      <c r="AD23" s="348">
        <v>1.1769000000000001</v>
      </c>
      <c r="AE23" s="348">
        <v>33.692700000000002</v>
      </c>
      <c r="AF23" s="348">
        <v>6.3179999999999996</v>
      </c>
      <c r="AG23" s="569"/>
      <c r="AH23" s="346">
        <v>2</v>
      </c>
      <c r="AI23" s="346">
        <v>3</v>
      </c>
      <c r="AJ23" s="346">
        <v>3</v>
      </c>
      <c r="AK23" s="346">
        <v>2</v>
      </c>
      <c r="AL23" s="346">
        <v>2</v>
      </c>
      <c r="AM23" s="346">
        <v>4</v>
      </c>
      <c r="AN23" s="346">
        <v>4</v>
      </c>
      <c r="AO23" s="429">
        <v>5</v>
      </c>
      <c r="AP23" s="346">
        <v>6</v>
      </c>
      <c r="AQ23" s="346">
        <v>6</v>
      </c>
      <c r="AR23" s="346">
        <v>4</v>
      </c>
      <c r="AS23" s="346" t="s">
        <v>430</v>
      </c>
      <c r="AT23" s="346" t="s">
        <v>430</v>
      </c>
      <c r="AU23" s="346">
        <v>1</v>
      </c>
      <c r="AV23" s="346">
        <v>5</v>
      </c>
      <c r="AW23" s="346">
        <v>6</v>
      </c>
      <c r="AX23" s="346">
        <v>6</v>
      </c>
      <c r="AY23" s="346">
        <v>2</v>
      </c>
      <c r="AZ23" s="584"/>
      <c r="BA23" s="467">
        <v>96.97</v>
      </c>
      <c r="BB23" s="348" t="s">
        <v>430</v>
      </c>
      <c r="BC23" s="348" t="s">
        <v>430</v>
      </c>
      <c r="BD23" s="348" t="s">
        <v>430</v>
      </c>
      <c r="BE23" s="375" t="s">
        <v>430</v>
      </c>
      <c r="BF23" s="375">
        <v>3.03</v>
      </c>
      <c r="BG23" s="374"/>
      <c r="BH23" s="594">
        <v>3.03</v>
      </c>
      <c r="BI23" s="348" t="s">
        <v>430</v>
      </c>
      <c r="BJ23" s="348" t="s">
        <v>430</v>
      </c>
      <c r="BK23" s="348" t="s">
        <v>430</v>
      </c>
      <c r="BL23" s="348" t="s">
        <v>430</v>
      </c>
      <c r="BM23" s="375">
        <v>96.97</v>
      </c>
      <c r="BN23" s="375" t="s">
        <v>430</v>
      </c>
      <c r="BO23" s="375" t="s">
        <v>430</v>
      </c>
      <c r="BP23" s="375" t="s">
        <v>430</v>
      </c>
      <c r="BQ23" s="375" t="s">
        <v>430</v>
      </c>
      <c r="BR23" s="466"/>
      <c r="BS23" s="373" t="s">
        <v>430</v>
      </c>
      <c r="BT23" s="354" t="s">
        <v>430</v>
      </c>
      <c r="BU23" s="430"/>
      <c r="BV23" s="374" t="s">
        <v>554</v>
      </c>
    </row>
    <row r="24" spans="1:75" s="355" customFormat="1" x14ac:dyDescent="0.25">
      <c r="A24" s="345" t="s">
        <v>7738</v>
      </c>
      <c r="B24" s="373"/>
      <c r="C24" s="719">
        <v>44916</v>
      </c>
      <c r="D24" s="373"/>
      <c r="E24" s="346">
        <v>1476.85</v>
      </c>
      <c r="F24" s="373"/>
      <c r="G24" s="347">
        <v>12.4717</v>
      </c>
      <c r="H24" s="374"/>
      <c r="I24" s="348">
        <v>34.229999999999997</v>
      </c>
      <c r="J24" s="348">
        <v>7.54</v>
      </c>
      <c r="K24" s="348">
        <v>10.43</v>
      </c>
      <c r="L24" s="348">
        <v>10.83</v>
      </c>
      <c r="M24" s="362"/>
      <c r="N24" s="350">
        <v>98.600300000000004</v>
      </c>
      <c r="O24" s="348">
        <v>41.111199999999997</v>
      </c>
      <c r="P24" s="348">
        <v>37.774299999999997</v>
      </c>
      <c r="Q24" s="348">
        <v>35.534599999999998</v>
      </c>
      <c r="R24" s="348">
        <v>25.817299999999999</v>
      </c>
      <c r="S24" s="348">
        <v>3.0419999999999998</v>
      </c>
      <c r="T24" s="348">
        <v>2.3178999999999998</v>
      </c>
      <c r="U24" s="354">
        <v>2.3052999999999999</v>
      </c>
      <c r="V24" s="348">
        <v>1.4396</v>
      </c>
      <c r="W24" s="348">
        <v>4.1989000000000001</v>
      </c>
      <c r="X24" s="348">
        <v>5.8182999999999998</v>
      </c>
      <c r="Y24" s="375" t="s">
        <v>430</v>
      </c>
      <c r="Z24" s="348" t="s">
        <v>430</v>
      </c>
      <c r="AA24" s="348">
        <v>15.2936</v>
      </c>
      <c r="AB24" s="348">
        <v>1.6613</v>
      </c>
      <c r="AC24" s="348">
        <v>2.2189999999999999</v>
      </c>
      <c r="AD24" s="348">
        <v>1.5935999999999999</v>
      </c>
      <c r="AE24" s="348">
        <v>26.3187</v>
      </c>
      <c r="AF24" s="348">
        <v>6.5273000000000003</v>
      </c>
      <c r="AG24" s="569"/>
      <c r="AH24" s="346">
        <v>8</v>
      </c>
      <c r="AI24" s="346">
        <v>9</v>
      </c>
      <c r="AJ24" s="346">
        <v>9</v>
      </c>
      <c r="AK24" s="346">
        <v>9</v>
      </c>
      <c r="AL24" s="346">
        <v>9</v>
      </c>
      <c r="AM24" s="346">
        <v>9</v>
      </c>
      <c r="AN24" s="346">
        <v>8</v>
      </c>
      <c r="AO24" s="429">
        <v>7</v>
      </c>
      <c r="AP24" s="346">
        <v>2</v>
      </c>
      <c r="AQ24" s="346">
        <v>5</v>
      </c>
      <c r="AR24" s="346">
        <v>3</v>
      </c>
      <c r="AS24" s="346" t="s">
        <v>430</v>
      </c>
      <c r="AT24" s="346" t="s">
        <v>430</v>
      </c>
      <c r="AU24" s="346">
        <v>8</v>
      </c>
      <c r="AV24" s="346">
        <v>7</v>
      </c>
      <c r="AW24" s="346">
        <v>4</v>
      </c>
      <c r="AX24" s="346">
        <v>2</v>
      </c>
      <c r="AY24" s="346">
        <v>9</v>
      </c>
      <c r="AZ24" s="584"/>
      <c r="BA24" s="467">
        <v>86.96</v>
      </c>
      <c r="BB24" s="348" t="s">
        <v>430</v>
      </c>
      <c r="BC24" s="348" t="s">
        <v>430</v>
      </c>
      <c r="BD24" s="348" t="s">
        <v>430</v>
      </c>
      <c r="BE24" s="375">
        <v>-6.52</v>
      </c>
      <c r="BF24" s="375">
        <v>13.04</v>
      </c>
      <c r="BG24" s="374"/>
      <c r="BH24" s="594">
        <v>13.04</v>
      </c>
      <c r="BI24" s="348" t="s">
        <v>430</v>
      </c>
      <c r="BJ24" s="348" t="s">
        <v>430</v>
      </c>
      <c r="BK24" s="348" t="s">
        <v>430</v>
      </c>
      <c r="BL24" s="348" t="s">
        <v>430</v>
      </c>
      <c r="BM24" s="375">
        <v>86.96</v>
      </c>
      <c r="BN24" s="375" t="s">
        <v>430</v>
      </c>
      <c r="BO24" s="375" t="s">
        <v>430</v>
      </c>
      <c r="BP24" s="375" t="s">
        <v>430</v>
      </c>
      <c r="BQ24" s="375">
        <v>-6.52</v>
      </c>
      <c r="BR24" s="466"/>
      <c r="BS24" s="373" t="s">
        <v>430</v>
      </c>
      <c r="BT24" s="354">
        <v>-6.5211565080639096</v>
      </c>
      <c r="BU24" s="430"/>
      <c r="BV24" s="374" t="s">
        <v>554</v>
      </c>
    </row>
    <row r="25" spans="1:75" s="355" customFormat="1" x14ac:dyDescent="0.25">
      <c r="A25" s="345" t="s">
        <v>7739</v>
      </c>
      <c r="B25" s="373"/>
      <c r="C25" s="719">
        <v>35985</v>
      </c>
      <c r="D25" s="373"/>
      <c r="E25" s="346">
        <v>854.69899999999996</v>
      </c>
      <c r="F25" s="373"/>
      <c r="G25" s="347">
        <v>91.251099999999994</v>
      </c>
      <c r="H25" s="374"/>
      <c r="I25" s="348">
        <v>29.18</v>
      </c>
      <c r="J25" s="348">
        <v>7.89</v>
      </c>
      <c r="K25" s="348">
        <v>10.98</v>
      </c>
      <c r="L25" s="348">
        <v>11.41</v>
      </c>
      <c r="M25" s="362"/>
      <c r="N25" s="350">
        <v>136.78899999999999</v>
      </c>
      <c r="O25" s="348">
        <v>66.925299999999993</v>
      </c>
      <c r="P25" s="348">
        <v>46.752000000000002</v>
      </c>
      <c r="Q25" s="348">
        <v>44.941000000000003</v>
      </c>
      <c r="R25" s="348">
        <v>31.462299999999999</v>
      </c>
      <c r="S25" s="348">
        <v>5.1619000000000002</v>
      </c>
      <c r="T25" s="348">
        <v>2.3896000000000002</v>
      </c>
      <c r="U25" s="354">
        <v>2.5034000000000001</v>
      </c>
      <c r="V25" s="348">
        <v>1.3251999999999999</v>
      </c>
      <c r="W25" s="348">
        <v>5.4177</v>
      </c>
      <c r="X25" s="348">
        <v>6.0068999999999999</v>
      </c>
      <c r="Y25" s="375">
        <v>4.9756</v>
      </c>
      <c r="Z25" s="348">
        <v>6.7892999999999999</v>
      </c>
      <c r="AA25" s="348">
        <v>15.738</v>
      </c>
      <c r="AB25" s="348">
        <v>1.8946000000000001</v>
      </c>
      <c r="AC25" s="348">
        <v>2.1408999999999998</v>
      </c>
      <c r="AD25" s="348">
        <v>1.3636999999999999</v>
      </c>
      <c r="AE25" s="348">
        <v>26.706900000000001</v>
      </c>
      <c r="AF25" s="348">
        <v>8.2284000000000006</v>
      </c>
      <c r="AG25" s="569"/>
      <c r="AH25" s="346">
        <v>5</v>
      </c>
      <c r="AI25" s="346">
        <v>6</v>
      </c>
      <c r="AJ25" s="346">
        <v>6</v>
      </c>
      <c r="AK25" s="346">
        <v>5</v>
      </c>
      <c r="AL25" s="346">
        <v>5</v>
      </c>
      <c r="AM25" s="346">
        <v>5</v>
      </c>
      <c r="AN25" s="346">
        <v>7</v>
      </c>
      <c r="AO25" s="429">
        <v>3</v>
      </c>
      <c r="AP25" s="346">
        <v>3</v>
      </c>
      <c r="AQ25" s="346">
        <v>1</v>
      </c>
      <c r="AR25" s="346">
        <v>1</v>
      </c>
      <c r="AS25" s="346">
        <v>2</v>
      </c>
      <c r="AT25" s="346">
        <v>1</v>
      </c>
      <c r="AU25" s="346">
        <v>7</v>
      </c>
      <c r="AV25" s="346">
        <v>4</v>
      </c>
      <c r="AW25" s="346">
        <v>5</v>
      </c>
      <c r="AX25" s="346">
        <v>3</v>
      </c>
      <c r="AY25" s="346">
        <v>8</v>
      </c>
      <c r="AZ25" s="584"/>
      <c r="BA25" s="467">
        <v>97.87</v>
      </c>
      <c r="BB25" s="348">
        <v>0.08</v>
      </c>
      <c r="BC25" s="348" t="s">
        <v>430</v>
      </c>
      <c r="BD25" s="348" t="s">
        <v>430</v>
      </c>
      <c r="BE25" s="375" t="s">
        <v>430</v>
      </c>
      <c r="BF25" s="375">
        <v>2.0499999999999998</v>
      </c>
      <c r="BG25" s="374"/>
      <c r="BH25" s="594">
        <v>2.0499999999999998</v>
      </c>
      <c r="BI25" s="348" t="s">
        <v>430</v>
      </c>
      <c r="BJ25" s="348" t="s">
        <v>430</v>
      </c>
      <c r="BK25" s="348">
        <v>0.08</v>
      </c>
      <c r="BL25" s="348" t="s">
        <v>430</v>
      </c>
      <c r="BM25" s="375">
        <v>97.87</v>
      </c>
      <c r="BN25" s="375" t="s">
        <v>430</v>
      </c>
      <c r="BO25" s="375" t="s">
        <v>430</v>
      </c>
      <c r="BP25" s="375" t="s">
        <v>430</v>
      </c>
      <c r="BQ25" s="375" t="s">
        <v>430</v>
      </c>
      <c r="BR25" s="466"/>
      <c r="BS25" s="373" t="s">
        <v>430</v>
      </c>
      <c r="BT25" s="354" t="s">
        <v>430</v>
      </c>
      <c r="BU25" s="430"/>
      <c r="BV25" s="374" t="s">
        <v>554</v>
      </c>
    </row>
    <row r="26" spans="1:75" s="355" customFormat="1" ht="12" customHeight="1" x14ac:dyDescent="0.25">
      <c r="A26" s="345" t="s">
        <v>7740</v>
      </c>
      <c r="B26" s="373"/>
      <c r="C26" s="719">
        <v>44922</v>
      </c>
      <c r="D26" s="373"/>
      <c r="E26" s="346">
        <v>216.643</v>
      </c>
      <c r="F26" s="373"/>
      <c r="G26" s="347">
        <v>1235.8221000000001</v>
      </c>
      <c r="H26" s="374"/>
      <c r="I26" s="348">
        <v>31.38</v>
      </c>
      <c r="J26" s="348">
        <v>7.72</v>
      </c>
      <c r="K26" s="348">
        <v>11.29</v>
      </c>
      <c r="L26" s="348">
        <v>11.72</v>
      </c>
      <c r="M26" s="362"/>
      <c r="N26" s="350">
        <v>161.178</v>
      </c>
      <c r="O26" s="348">
        <v>72.713999999999999</v>
      </c>
      <c r="P26" s="348">
        <v>54.232199999999999</v>
      </c>
      <c r="Q26" s="348">
        <v>49.387</v>
      </c>
      <c r="R26" s="348">
        <v>34.891100000000002</v>
      </c>
      <c r="S26" s="348">
        <v>6.6044999999999998</v>
      </c>
      <c r="T26" s="348">
        <v>2.9733000000000001</v>
      </c>
      <c r="U26" s="354">
        <v>2.4887999999999999</v>
      </c>
      <c r="V26" s="348">
        <v>1.1971000000000001</v>
      </c>
      <c r="W26" s="348">
        <v>3.8849</v>
      </c>
      <c r="X26" s="348">
        <v>5.6116000000000001</v>
      </c>
      <c r="Y26" s="375" t="s">
        <v>430</v>
      </c>
      <c r="Z26" s="348" t="s">
        <v>430</v>
      </c>
      <c r="AA26" s="348">
        <v>17.863099999999999</v>
      </c>
      <c r="AB26" s="348">
        <v>1.7818000000000001</v>
      </c>
      <c r="AC26" s="348">
        <v>2.0922000000000001</v>
      </c>
      <c r="AD26" s="348">
        <v>1.2049000000000001</v>
      </c>
      <c r="AE26" s="348">
        <v>32.074800000000003</v>
      </c>
      <c r="AF26" s="348">
        <v>6.2793999999999999</v>
      </c>
      <c r="AG26" s="569"/>
      <c r="AH26" s="346">
        <v>4</v>
      </c>
      <c r="AI26" s="346">
        <v>4</v>
      </c>
      <c r="AJ26" s="346">
        <v>2</v>
      </c>
      <c r="AK26" s="346">
        <v>3</v>
      </c>
      <c r="AL26" s="346">
        <v>3</v>
      </c>
      <c r="AM26" s="346">
        <v>3</v>
      </c>
      <c r="AN26" s="346">
        <v>3</v>
      </c>
      <c r="AO26" s="429">
        <v>4</v>
      </c>
      <c r="AP26" s="346">
        <v>5</v>
      </c>
      <c r="AQ26" s="346">
        <v>8</v>
      </c>
      <c r="AR26" s="346">
        <v>6</v>
      </c>
      <c r="AS26" s="346" t="s">
        <v>430</v>
      </c>
      <c r="AT26" s="346" t="s">
        <v>430</v>
      </c>
      <c r="AU26" s="346">
        <v>3</v>
      </c>
      <c r="AV26" s="346">
        <v>6</v>
      </c>
      <c r="AW26" s="346">
        <v>7</v>
      </c>
      <c r="AX26" s="346">
        <v>5</v>
      </c>
      <c r="AY26" s="346">
        <v>4</v>
      </c>
      <c r="AZ26" s="584"/>
      <c r="BA26" s="467">
        <v>95.99</v>
      </c>
      <c r="BB26" s="348" t="s">
        <v>430</v>
      </c>
      <c r="BC26" s="348" t="s">
        <v>430</v>
      </c>
      <c r="BD26" s="348" t="s">
        <v>430</v>
      </c>
      <c r="BE26" s="375" t="s">
        <v>430</v>
      </c>
      <c r="BF26" s="375">
        <v>4.01</v>
      </c>
      <c r="BG26" s="374"/>
      <c r="BH26" s="594">
        <v>4.01</v>
      </c>
      <c r="BI26" s="348" t="s">
        <v>430</v>
      </c>
      <c r="BJ26" s="348" t="s">
        <v>430</v>
      </c>
      <c r="BK26" s="348" t="s">
        <v>430</v>
      </c>
      <c r="BL26" s="348" t="s">
        <v>430</v>
      </c>
      <c r="BM26" s="375">
        <v>95.99</v>
      </c>
      <c r="BN26" s="375" t="s">
        <v>430</v>
      </c>
      <c r="BO26" s="375" t="s">
        <v>430</v>
      </c>
      <c r="BP26" s="375" t="s">
        <v>430</v>
      </c>
      <c r="BQ26" s="375" t="s">
        <v>430</v>
      </c>
      <c r="BR26" s="466"/>
      <c r="BS26" s="373" t="s">
        <v>430</v>
      </c>
      <c r="BT26" s="354" t="s">
        <v>430</v>
      </c>
      <c r="BU26" s="430"/>
      <c r="BV26" s="374" t="s">
        <v>554</v>
      </c>
    </row>
    <row r="27" spans="1:75" s="355" customFormat="1" x14ac:dyDescent="0.25">
      <c r="A27" s="345" t="s">
        <v>7741</v>
      </c>
      <c r="B27" s="373"/>
      <c r="C27" s="719">
        <v>44781</v>
      </c>
      <c r="D27" s="373"/>
      <c r="E27" s="346">
        <v>107.372</v>
      </c>
      <c r="F27" s="373"/>
      <c r="G27" s="347">
        <v>12.9665</v>
      </c>
      <c r="H27" s="374"/>
      <c r="I27" s="348">
        <v>27.64</v>
      </c>
      <c r="J27" s="348">
        <v>7.8</v>
      </c>
      <c r="K27" s="348">
        <v>9.9</v>
      </c>
      <c r="L27" s="348">
        <v>10.33</v>
      </c>
      <c r="M27" s="362"/>
      <c r="N27" s="350">
        <v>99.921899999999994</v>
      </c>
      <c r="O27" s="348">
        <v>52.395000000000003</v>
      </c>
      <c r="P27" s="348">
        <v>46.0045</v>
      </c>
      <c r="Q27" s="348">
        <v>43.604999999999997</v>
      </c>
      <c r="R27" s="348">
        <v>29.840499999999999</v>
      </c>
      <c r="S27" s="348">
        <v>4.5056000000000003</v>
      </c>
      <c r="T27" s="348">
        <v>2.5674999999999999</v>
      </c>
      <c r="U27" s="354">
        <v>2.754</v>
      </c>
      <c r="V27" s="348">
        <v>1.2557</v>
      </c>
      <c r="W27" s="348">
        <v>5.1502999999999997</v>
      </c>
      <c r="X27" s="348">
        <v>5.9524999999999997</v>
      </c>
      <c r="Y27" s="375" t="s">
        <v>430</v>
      </c>
      <c r="Z27" s="348" t="s">
        <v>430</v>
      </c>
      <c r="AA27" s="348">
        <v>13.847</v>
      </c>
      <c r="AB27" s="348">
        <v>2.4306000000000001</v>
      </c>
      <c r="AC27" s="348">
        <v>2.6373000000000002</v>
      </c>
      <c r="AD27" s="348">
        <v>1.327</v>
      </c>
      <c r="AE27" s="348">
        <v>31.3095</v>
      </c>
      <c r="AF27" s="348">
        <v>6.9561999999999999</v>
      </c>
      <c r="AG27" s="569"/>
      <c r="AH27" s="346">
        <v>7</v>
      </c>
      <c r="AI27" s="346">
        <v>7</v>
      </c>
      <c r="AJ27" s="346">
        <v>7</v>
      </c>
      <c r="AK27" s="346">
        <v>6</v>
      </c>
      <c r="AL27" s="346">
        <v>6</v>
      </c>
      <c r="AM27" s="346">
        <v>7</v>
      </c>
      <c r="AN27" s="346">
        <v>6</v>
      </c>
      <c r="AO27" s="429">
        <v>2</v>
      </c>
      <c r="AP27" s="346">
        <v>4</v>
      </c>
      <c r="AQ27" s="346">
        <v>2</v>
      </c>
      <c r="AR27" s="346">
        <v>2</v>
      </c>
      <c r="AS27" s="346" t="s">
        <v>430</v>
      </c>
      <c r="AT27" s="346" t="s">
        <v>430</v>
      </c>
      <c r="AU27" s="346">
        <v>9</v>
      </c>
      <c r="AV27" s="346">
        <v>3</v>
      </c>
      <c r="AW27" s="346">
        <v>2</v>
      </c>
      <c r="AX27" s="346">
        <v>4</v>
      </c>
      <c r="AY27" s="346">
        <v>6</v>
      </c>
      <c r="AZ27" s="584"/>
      <c r="BA27" s="467">
        <v>78.010000000000005</v>
      </c>
      <c r="BB27" s="348">
        <v>20.55</v>
      </c>
      <c r="BC27" s="348" t="s">
        <v>430</v>
      </c>
      <c r="BD27" s="348" t="s">
        <v>430</v>
      </c>
      <c r="BE27" s="375" t="s">
        <v>430</v>
      </c>
      <c r="BF27" s="375">
        <v>1.45</v>
      </c>
      <c r="BG27" s="374"/>
      <c r="BH27" s="594">
        <v>1.45</v>
      </c>
      <c r="BI27" s="348" t="s">
        <v>430</v>
      </c>
      <c r="BJ27" s="348" t="s">
        <v>430</v>
      </c>
      <c r="BK27" s="348">
        <v>20.55</v>
      </c>
      <c r="BL27" s="348" t="s">
        <v>430</v>
      </c>
      <c r="BM27" s="375">
        <v>78.010000000000005</v>
      </c>
      <c r="BN27" s="375" t="s">
        <v>430</v>
      </c>
      <c r="BO27" s="375" t="s">
        <v>430</v>
      </c>
      <c r="BP27" s="375" t="s">
        <v>430</v>
      </c>
      <c r="BQ27" s="375" t="s">
        <v>430</v>
      </c>
      <c r="BR27" s="466"/>
      <c r="BS27" s="373" t="s">
        <v>430</v>
      </c>
      <c r="BT27" s="354" t="s">
        <v>430</v>
      </c>
      <c r="BU27" s="430"/>
      <c r="BV27" s="374" t="s">
        <v>554</v>
      </c>
    </row>
    <row r="28" spans="1:75" s="355" customFormat="1" ht="11" x14ac:dyDescent="0.3">
      <c r="A28" s="841" t="s">
        <v>7742</v>
      </c>
      <c r="B28" s="842"/>
      <c r="C28" s="843">
        <v>45362</v>
      </c>
      <c r="D28" s="842"/>
      <c r="E28" s="844">
        <v>68.194699999999997</v>
      </c>
      <c r="F28" s="842"/>
      <c r="G28" s="845">
        <v>11.081099999999999</v>
      </c>
      <c r="H28" s="847"/>
      <c r="I28" s="846">
        <v>13.24</v>
      </c>
      <c r="J28" s="846">
        <v>7.65</v>
      </c>
      <c r="K28" s="846">
        <v>12.48</v>
      </c>
      <c r="L28" s="846">
        <v>12.95</v>
      </c>
      <c r="M28" s="851"/>
      <c r="N28" s="848">
        <v>168.101</v>
      </c>
      <c r="O28" s="846">
        <v>109.343</v>
      </c>
      <c r="P28" s="846">
        <v>70.923500000000004</v>
      </c>
      <c r="Q28" s="846">
        <v>46.335500000000003</v>
      </c>
      <c r="R28" s="846">
        <v>33.145200000000003</v>
      </c>
      <c r="S28" s="846">
        <v>6.7211999999999996</v>
      </c>
      <c r="T28" s="846">
        <v>3.6036000000000001</v>
      </c>
      <c r="U28" s="856">
        <v>2.3599000000000001</v>
      </c>
      <c r="V28" s="846">
        <v>0.315</v>
      </c>
      <c r="W28" s="846">
        <v>4.0095999999999998</v>
      </c>
      <c r="X28" s="846" t="s">
        <v>430</v>
      </c>
      <c r="Y28" s="852" t="s">
        <v>430</v>
      </c>
      <c r="Z28" s="846" t="s">
        <v>430</v>
      </c>
      <c r="AA28" s="846">
        <v>18.197199999999999</v>
      </c>
      <c r="AB28" s="846">
        <v>2.8795999999999999</v>
      </c>
      <c r="AC28" s="846">
        <v>2.5691000000000002</v>
      </c>
      <c r="AD28" s="846">
        <v>0.67059999999999997</v>
      </c>
      <c r="AE28" s="846">
        <v>33.527299999999997</v>
      </c>
      <c r="AF28" s="846">
        <v>4.6234999999999999</v>
      </c>
      <c r="AG28" s="937"/>
      <c r="AH28" s="844">
        <v>3</v>
      </c>
      <c r="AI28" s="844">
        <v>1</v>
      </c>
      <c r="AJ28" s="844">
        <v>1</v>
      </c>
      <c r="AK28" s="844">
        <v>4</v>
      </c>
      <c r="AL28" s="844">
        <v>4</v>
      </c>
      <c r="AM28" s="844">
        <v>2</v>
      </c>
      <c r="AN28" s="844">
        <v>2</v>
      </c>
      <c r="AO28" s="943">
        <v>6</v>
      </c>
      <c r="AP28" s="844">
        <v>9</v>
      </c>
      <c r="AQ28" s="844">
        <v>7</v>
      </c>
      <c r="AR28" s="844" t="s">
        <v>430</v>
      </c>
      <c r="AS28" s="844" t="s">
        <v>430</v>
      </c>
      <c r="AT28" s="844" t="s">
        <v>430</v>
      </c>
      <c r="AU28" s="844">
        <v>2</v>
      </c>
      <c r="AV28" s="844">
        <v>2</v>
      </c>
      <c r="AW28" s="844">
        <v>3</v>
      </c>
      <c r="AX28" s="844">
        <v>8</v>
      </c>
      <c r="AY28" s="844">
        <v>3</v>
      </c>
      <c r="AZ28" s="939"/>
      <c r="BA28" s="853">
        <v>95.08</v>
      </c>
      <c r="BB28" s="846" t="s">
        <v>430</v>
      </c>
      <c r="BC28" s="846" t="s">
        <v>430</v>
      </c>
      <c r="BD28" s="846" t="s">
        <v>430</v>
      </c>
      <c r="BE28" s="852" t="s">
        <v>430</v>
      </c>
      <c r="BF28" s="852">
        <v>4.92</v>
      </c>
      <c r="BG28" s="847"/>
      <c r="BH28" s="940">
        <v>4.92</v>
      </c>
      <c r="BI28" s="846" t="s">
        <v>430</v>
      </c>
      <c r="BJ28" s="846" t="s">
        <v>430</v>
      </c>
      <c r="BK28" s="846" t="s">
        <v>430</v>
      </c>
      <c r="BL28" s="846" t="s">
        <v>430</v>
      </c>
      <c r="BM28" s="852">
        <v>95.08</v>
      </c>
      <c r="BN28" s="852" t="s">
        <v>430</v>
      </c>
      <c r="BO28" s="852" t="s">
        <v>430</v>
      </c>
      <c r="BP28" s="852" t="s">
        <v>430</v>
      </c>
      <c r="BQ28" s="852" t="s">
        <v>430</v>
      </c>
      <c r="BR28" s="850"/>
      <c r="BS28" s="842" t="s">
        <v>430</v>
      </c>
      <c r="BT28" s="856" t="s">
        <v>430</v>
      </c>
      <c r="BU28" s="907"/>
      <c r="BV28" s="847" t="s">
        <v>554</v>
      </c>
      <c r="BW28" s="946"/>
    </row>
    <row r="29" spans="1:75" s="355" customFormat="1" x14ac:dyDescent="0.25">
      <c r="A29" s="345" t="s">
        <v>7743</v>
      </c>
      <c r="B29" s="373"/>
      <c r="C29" s="719">
        <v>45002</v>
      </c>
      <c r="D29" s="373"/>
      <c r="E29" s="346">
        <v>68.200299999999999</v>
      </c>
      <c r="F29" s="373"/>
      <c r="G29" s="347">
        <v>11.8941</v>
      </c>
      <c r="H29" s="374"/>
      <c r="I29" s="348">
        <v>19.690000000000001</v>
      </c>
      <c r="J29" s="348">
        <v>7.33</v>
      </c>
      <c r="K29" s="348">
        <v>7.85</v>
      </c>
      <c r="L29" s="348">
        <v>8.15</v>
      </c>
      <c r="M29" s="362"/>
      <c r="N29" s="350">
        <v>107.10599999999999</v>
      </c>
      <c r="O29" s="348">
        <v>47.546100000000003</v>
      </c>
      <c r="P29" s="348">
        <v>38.1098</v>
      </c>
      <c r="Q29" s="348">
        <v>40.197200000000002</v>
      </c>
      <c r="R29" s="348">
        <v>27.6389</v>
      </c>
      <c r="S29" s="348">
        <v>4.4149000000000003</v>
      </c>
      <c r="T29" s="348">
        <v>2.5701000000000001</v>
      </c>
      <c r="U29" s="354">
        <v>1.8462000000000001</v>
      </c>
      <c r="V29" s="348">
        <v>0.42220000000000002</v>
      </c>
      <c r="W29" s="348">
        <v>3.0608</v>
      </c>
      <c r="X29" s="348">
        <v>4.7305999999999999</v>
      </c>
      <c r="Y29" s="375" t="s">
        <v>430</v>
      </c>
      <c r="Z29" s="348" t="s">
        <v>430</v>
      </c>
      <c r="AA29" s="348">
        <v>16.249300000000002</v>
      </c>
      <c r="AB29" s="348">
        <v>1.3209</v>
      </c>
      <c r="AC29" s="348">
        <v>1.5526</v>
      </c>
      <c r="AD29" s="348">
        <v>0.52339999999999998</v>
      </c>
      <c r="AE29" s="348">
        <v>27.932400000000001</v>
      </c>
      <c r="AF29" s="348">
        <v>5.4691000000000001</v>
      </c>
      <c r="AG29" s="569"/>
      <c r="AH29" s="346">
        <v>6</v>
      </c>
      <c r="AI29" s="346">
        <v>8</v>
      </c>
      <c r="AJ29" s="346">
        <v>8</v>
      </c>
      <c r="AK29" s="346">
        <v>8</v>
      </c>
      <c r="AL29" s="346">
        <v>8</v>
      </c>
      <c r="AM29" s="346">
        <v>8</v>
      </c>
      <c r="AN29" s="346">
        <v>5</v>
      </c>
      <c r="AO29" s="429">
        <v>8</v>
      </c>
      <c r="AP29" s="346">
        <v>8</v>
      </c>
      <c r="AQ29" s="346">
        <v>9</v>
      </c>
      <c r="AR29" s="346">
        <v>7</v>
      </c>
      <c r="AS29" s="346" t="s">
        <v>430</v>
      </c>
      <c r="AT29" s="346" t="s">
        <v>430</v>
      </c>
      <c r="AU29" s="346">
        <v>6</v>
      </c>
      <c r="AV29" s="346">
        <v>8</v>
      </c>
      <c r="AW29" s="346">
        <v>9</v>
      </c>
      <c r="AX29" s="346">
        <v>9</v>
      </c>
      <c r="AY29" s="346">
        <v>7</v>
      </c>
      <c r="AZ29" s="584"/>
      <c r="BA29" s="467">
        <v>80.92</v>
      </c>
      <c r="BB29" s="348" t="s">
        <v>430</v>
      </c>
      <c r="BC29" s="348" t="s">
        <v>430</v>
      </c>
      <c r="BD29" s="348" t="s">
        <v>430</v>
      </c>
      <c r="BE29" s="375" t="s">
        <v>430</v>
      </c>
      <c r="BF29" s="375">
        <v>19.079999999999998</v>
      </c>
      <c r="BG29" s="374"/>
      <c r="BH29" s="594">
        <v>19.079999999999998</v>
      </c>
      <c r="BI29" s="348" t="s">
        <v>430</v>
      </c>
      <c r="BJ29" s="348" t="s">
        <v>430</v>
      </c>
      <c r="BK29" s="348" t="s">
        <v>430</v>
      </c>
      <c r="BL29" s="348" t="s">
        <v>430</v>
      </c>
      <c r="BM29" s="375">
        <v>80.92</v>
      </c>
      <c r="BN29" s="375" t="s">
        <v>430</v>
      </c>
      <c r="BO29" s="375" t="s">
        <v>430</v>
      </c>
      <c r="BP29" s="375" t="s">
        <v>430</v>
      </c>
      <c r="BQ29" s="375" t="s">
        <v>430</v>
      </c>
      <c r="BR29" s="466"/>
      <c r="BS29" s="373" t="s">
        <v>430</v>
      </c>
      <c r="BT29" s="354" t="s">
        <v>430</v>
      </c>
      <c r="BU29" s="430"/>
      <c r="BV29" s="374" t="s">
        <v>554</v>
      </c>
    </row>
    <row r="30" spans="1:75" s="355" customFormat="1" x14ac:dyDescent="0.25">
      <c r="A30" s="345" t="s">
        <v>7744</v>
      </c>
      <c r="B30" s="373"/>
      <c r="C30" s="719">
        <v>45371</v>
      </c>
      <c r="D30" s="373"/>
      <c r="E30" s="346">
        <v>54.716900000000003</v>
      </c>
      <c r="F30" s="373"/>
      <c r="G30" s="347">
        <v>11.234500000000001</v>
      </c>
      <c r="H30" s="374"/>
      <c r="I30" s="348">
        <v>26.3</v>
      </c>
      <c r="J30" s="348">
        <v>7.55</v>
      </c>
      <c r="K30" s="348">
        <v>10.42</v>
      </c>
      <c r="L30" s="348">
        <v>10.82</v>
      </c>
      <c r="M30" s="362"/>
      <c r="N30" s="350">
        <v>181.53800000000001</v>
      </c>
      <c r="O30" s="348">
        <v>92.864500000000007</v>
      </c>
      <c r="P30" s="348">
        <v>51.701300000000003</v>
      </c>
      <c r="Q30" s="348">
        <v>55.458500000000001</v>
      </c>
      <c r="R30" s="348">
        <v>36.1327</v>
      </c>
      <c r="S30" s="348">
        <v>6.9786999999999999</v>
      </c>
      <c r="T30" s="348">
        <v>4.5102000000000002</v>
      </c>
      <c r="U30" s="354">
        <v>3.4863</v>
      </c>
      <c r="V30" s="348">
        <v>2.4018000000000002</v>
      </c>
      <c r="W30" s="348">
        <v>4.6045999999999996</v>
      </c>
      <c r="X30" s="348" t="s">
        <v>430</v>
      </c>
      <c r="Y30" s="375" t="s">
        <v>430</v>
      </c>
      <c r="Z30" s="348" t="s">
        <v>430</v>
      </c>
      <c r="AA30" s="348">
        <v>17.526700000000002</v>
      </c>
      <c r="AB30" s="348">
        <v>3.7513000000000001</v>
      </c>
      <c r="AC30" s="348">
        <v>3.5718999999999999</v>
      </c>
      <c r="AD30" s="348">
        <v>2.3224999999999998</v>
      </c>
      <c r="AE30" s="348">
        <v>35.691800000000001</v>
      </c>
      <c r="AF30" s="348">
        <v>5.3179999999999996</v>
      </c>
      <c r="AG30" s="569"/>
      <c r="AH30" s="346">
        <v>1</v>
      </c>
      <c r="AI30" s="346">
        <v>2</v>
      </c>
      <c r="AJ30" s="346">
        <v>5</v>
      </c>
      <c r="AK30" s="346">
        <v>1</v>
      </c>
      <c r="AL30" s="346">
        <v>1</v>
      </c>
      <c r="AM30" s="346">
        <v>1</v>
      </c>
      <c r="AN30" s="346">
        <v>1</v>
      </c>
      <c r="AO30" s="429">
        <v>1</v>
      </c>
      <c r="AP30" s="346">
        <v>1</v>
      </c>
      <c r="AQ30" s="346">
        <v>4</v>
      </c>
      <c r="AR30" s="346" t="s">
        <v>430</v>
      </c>
      <c r="AS30" s="346" t="s">
        <v>430</v>
      </c>
      <c r="AT30" s="346" t="s">
        <v>430</v>
      </c>
      <c r="AU30" s="346">
        <v>4</v>
      </c>
      <c r="AV30" s="346">
        <v>1</v>
      </c>
      <c r="AW30" s="346">
        <v>1</v>
      </c>
      <c r="AX30" s="346">
        <v>1</v>
      </c>
      <c r="AY30" s="346">
        <v>1</v>
      </c>
      <c r="AZ30" s="584"/>
      <c r="BA30" s="467">
        <v>92.68</v>
      </c>
      <c r="BB30" s="348" t="s">
        <v>430</v>
      </c>
      <c r="BC30" s="348" t="s">
        <v>430</v>
      </c>
      <c r="BD30" s="348" t="s">
        <v>430</v>
      </c>
      <c r="BE30" s="375" t="s">
        <v>430</v>
      </c>
      <c r="BF30" s="375">
        <v>7.32</v>
      </c>
      <c r="BG30" s="374"/>
      <c r="BH30" s="594">
        <v>7.32</v>
      </c>
      <c r="BI30" s="348" t="s">
        <v>430</v>
      </c>
      <c r="BJ30" s="348" t="s">
        <v>430</v>
      </c>
      <c r="BK30" s="348" t="s">
        <v>430</v>
      </c>
      <c r="BL30" s="348" t="s">
        <v>430</v>
      </c>
      <c r="BM30" s="375">
        <v>92.68</v>
      </c>
      <c r="BN30" s="375" t="s">
        <v>430</v>
      </c>
      <c r="BO30" s="375" t="s">
        <v>430</v>
      </c>
      <c r="BP30" s="375" t="s">
        <v>430</v>
      </c>
      <c r="BQ30" s="375" t="s">
        <v>430</v>
      </c>
      <c r="BR30" s="466"/>
      <c r="BS30" s="373" t="s">
        <v>430</v>
      </c>
      <c r="BT30" s="354" t="s">
        <v>430</v>
      </c>
      <c r="BU30" s="430"/>
      <c r="BV30" s="374" t="s">
        <v>554</v>
      </c>
    </row>
    <row r="31" spans="1:75" x14ac:dyDescent="0.25">
      <c r="A31" s="318" t="s">
        <v>93</v>
      </c>
      <c r="B31" s="43"/>
      <c r="C31" s="720"/>
      <c r="D31" s="43"/>
      <c r="E31" s="51"/>
      <c r="F31" s="43"/>
      <c r="G31" s="55"/>
      <c r="H31" s="66"/>
      <c r="I31" s="59"/>
      <c r="J31" s="59"/>
      <c r="K31" s="59"/>
      <c r="L31" s="59"/>
      <c r="M31" s="258"/>
      <c r="N31" s="70">
        <v>132.34700000000001</v>
      </c>
      <c r="O31" s="59">
        <v>70.3048</v>
      </c>
      <c r="P31" s="59">
        <v>50.088999999999999</v>
      </c>
      <c r="Q31" s="59">
        <v>45.657499999999999</v>
      </c>
      <c r="R31" s="59">
        <v>31.6309</v>
      </c>
      <c r="S31" s="59">
        <v>5.3785999999999996</v>
      </c>
      <c r="T31" s="59">
        <v>2.7452000000000001</v>
      </c>
      <c r="U31" s="88">
        <v>2.4262000000000001</v>
      </c>
      <c r="V31" s="59">
        <v>1.1240000000000001</v>
      </c>
      <c r="W31" s="59">
        <v>4.3406000000000002</v>
      </c>
      <c r="X31" s="59">
        <v>5.6554000000000002</v>
      </c>
      <c r="Y31" s="276">
        <v>5.2660999999999998</v>
      </c>
      <c r="Z31" s="59">
        <v>6.7892999999999999</v>
      </c>
      <c r="AA31" s="59">
        <v>16.700399999999998</v>
      </c>
      <c r="AB31" s="59">
        <v>2.0800999999999998</v>
      </c>
      <c r="AC31" s="59">
        <v>2.3045</v>
      </c>
      <c r="AD31" s="59">
        <v>1.2338</v>
      </c>
      <c r="AE31" s="59">
        <v>30.963000000000001</v>
      </c>
      <c r="AF31" s="59">
        <v>6.3779000000000003</v>
      </c>
      <c r="AG31" s="553"/>
      <c r="AH31" s="51">
        <v>9</v>
      </c>
      <c r="AI31" s="51">
        <v>9</v>
      </c>
      <c r="AJ31" s="51">
        <v>9</v>
      </c>
      <c r="AK31" s="51">
        <v>9</v>
      </c>
      <c r="AL31" s="51">
        <v>9</v>
      </c>
      <c r="AM31" s="51">
        <v>9</v>
      </c>
      <c r="AN31" s="51">
        <v>9</v>
      </c>
      <c r="AO31" s="319">
        <v>9</v>
      </c>
      <c r="AP31" s="51">
        <v>9</v>
      </c>
      <c r="AQ31" s="51">
        <v>9</v>
      </c>
      <c r="AR31" s="51">
        <v>7</v>
      </c>
      <c r="AS31" s="51">
        <v>2</v>
      </c>
      <c r="AT31" s="51">
        <v>1</v>
      </c>
      <c r="AU31" s="51">
        <v>9</v>
      </c>
      <c r="AV31" s="51">
        <v>9</v>
      </c>
      <c r="AW31" s="51">
        <v>9</v>
      </c>
      <c r="AX31" s="51">
        <v>9</v>
      </c>
      <c r="AY31" s="51">
        <v>9</v>
      </c>
      <c r="AZ31" s="579"/>
      <c r="BA31" s="577"/>
      <c r="BB31" s="59"/>
      <c r="BC31" s="59"/>
      <c r="BD31" s="59"/>
      <c r="BE31" s="276"/>
      <c r="BF31" s="276"/>
      <c r="BG31" s="66"/>
      <c r="BH31" s="586"/>
      <c r="BI31" s="59"/>
      <c r="BJ31" s="59"/>
      <c r="BK31" s="59"/>
      <c r="BL31" s="59"/>
      <c r="BM31" s="276"/>
      <c r="BN31" s="587"/>
      <c r="BO31" s="587"/>
      <c r="BP31" s="587"/>
      <c r="BQ31" s="587"/>
      <c r="BR31" s="148"/>
      <c r="BS31" s="43"/>
      <c r="BT31" s="88"/>
      <c r="BU31" s="34"/>
      <c r="BV31" s="66"/>
    </row>
    <row r="32" spans="1:75" x14ac:dyDescent="0.25">
      <c r="A32" s="320" t="s">
        <v>94</v>
      </c>
      <c r="B32" s="44"/>
      <c r="C32" s="721"/>
      <c r="D32" s="44"/>
      <c r="E32" s="52"/>
      <c r="F32" s="44"/>
      <c r="G32" s="56"/>
      <c r="H32" s="67"/>
      <c r="I32" s="60"/>
      <c r="J32" s="60"/>
      <c r="K32" s="60"/>
      <c r="L32" s="60"/>
      <c r="M32" s="259"/>
      <c r="N32" s="71">
        <v>181.53800000000001</v>
      </c>
      <c r="O32" s="60">
        <v>109.343</v>
      </c>
      <c r="P32" s="60">
        <v>70.923500000000004</v>
      </c>
      <c r="Q32" s="60">
        <v>55.458500000000001</v>
      </c>
      <c r="R32" s="60">
        <v>36.1327</v>
      </c>
      <c r="S32" s="60">
        <v>6.9786999999999999</v>
      </c>
      <c r="T32" s="60">
        <v>4.5102000000000002</v>
      </c>
      <c r="U32" s="89">
        <v>3.4863</v>
      </c>
      <c r="V32" s="60">
        <v>2.4018000000000002</v>
      </c>
      <c r="W32" s="60">
        <v>5.4177</v>
      </c>
      <c r="X32" s="60">
        <v>6.0068999999999999</v>
      </c>
      <c r="Y32" s="277">
        <v>5.5566000000000004</v>
      </c>
      <c r="Z32" s="60">
        <v>6.7892999999999999</v>
      </c>
      <c r="AA32" s="60">
        <v>19.305399999999999</v>
      </c>
      <c r="AB32" s="60">
        <v>3.7513000000000001</v>
      </c>
      <c r="AC32" s="60">
        <v>3.5718999999999999</v>
      </c>
      <c r="AD32" s="60">
        <v>2.3224999999999998</v>
      </c>
      <c r="AE32" s="60">
        <v>35.691800000000001</v>
      </c>
      <c r="AF32" s="60">
        <v>8.2284000000000006</v>
      </c>
      <c r="AG32" s="554"/>
      <c r="AH32" s="52"/>
      <c r="AI32" s="52"/>
      <c r="AJ32" s="52"/>
      <c r="AK32" s="52"/>
      <c r="AL32" s="52"/>
      <c r="AM32" s="52"/>
      <c r="AN32" s="52"/>
      <c r="AO32" s="313"/>
      <c r="AP32" s="52"/>
      <c r="AQ32" s="52"/>
      <c r="AR32" s="52"/>
      <c r="AS32" s="52"/>
      <c r="AT32" s="52"/>
      <c r="AU32" s="52"/>
      <c r="AV32" s="52"/>
      <c r="AW32" s="52"/>
      <c r="AX32" s="52"/>
      <c r="AY32" s="52"/>
      <c r="AZ32" s="580"/>
      <c r="BA32" s="551"/>
      <c r="BB32" s="60"/>
      <c r="BC32" s="60"/>
      <c r="BD32" s="60"/>
      <c r="BE32" s="277"/>
      <c r="BF32" s="277"/>
      <c r="BG32" s="67"/>
      <c r="BH32" s="588"/>
      <c r="BI32" s="60"/>
      <c r="BJ32" s="60"/>
      <c r="BK32" s="60"/>
      <c r="BL32" s="60"/>
      <c r="BM32" s="277"/>
      <c r="BN32" s="589"/>
      <c r="BO32" s="589"/>
      <c r="BP32" s="589"/>
      <c r="BQ32" s="589"/>
      <c r="BR32" s="146"/>
      <c r="BS32" s="44"/>
      <c r="BT32" s="89"/>
      <c r="BU32" s="26"/>
      <c r="BV32" s="67"/>
    </row>
    <row r="33" spans="1:75" x14ac:dyDescent="0.25">
      <c r="A33" s="320" t="s">
        <v>95</v>
      </c>
      <c r="B33" s="44"/>
      <c r="C33" s="721"/>
      <c r="D33" s="44"/>
      <c r="E33" s="52"/>
      <c r="F33" s="44"/>
      <c r="G33" s="56"/>
      <c r="H33" s="67"/>
      <c r="I33" s="60"/>
      <c r="J33" s="60"/>
      <c r="K33" s="60"/>
      <c r="L33" s="60"/>
      <c r="M33" s="259"/>
      <c r="N33" s="71">
        <v>57.823799999999999</v>
      </c>
      <c r="O33" s="60">
        <v>41.111199999999997</v>
      </c>
      <c r="P33" s="60">
        <v>37.774299999999997</v>
      </c>
      <c r="Q33" s="60">
        <v>35.534599999999998</v>
      </c>
      <c r="R33" s="60">
        <v>25.817299999999999</v>
      </c>
      <c r="S33" s="60">
        <v>3.0419999999999998</v>
      </c>
      <c r="T33" s="60">
        <v>1.0066999999999999</v>
      </c>
      <c r="U33" s="89">
        <v>1.7202999999999999</v>
      </c>
      <c r="V33" s="60">
        <v>0.315</v>
      </c>
      <c r="W33" s="60">
        <v>3.0608</v>
      </c>
      <c r="X33" s="60">
        <v>4.7305999999999999</v>
      </c>
      <c r="Y33" s="277">
        <v>4.9756</v>
      </c>
      <c r="Z33" s="60">
        <v>6.7892999999999999</v>
      </c>
      <c r="AA33" s="60">
        <v>13.847</v>
      </c>
      <c r="AB33" s="60">
        <v>1.2078</v>
      </c>
      <c r="AC33" s="60">
        <v>1.5526</v>
      </c>
      <c r="AD33" s="60">
        <v>0.52339999999999998</v>
      </c>
      <c r="AE33" s="60">
        <v>26.3187</v>
      </c>
      <c r="AF33" s="60">
        <v>4.6234999999999999</v>
      </c>
      <c r="AG33" s="554"/>
      <c r="AH33" s="52"/>
      <c r="AI33" s="52"/>
      <c r="AJ33" s="52"/>
      <c r="AK33" s="52"/>
      <c r="AL33" s="52"/>
      <c r="AM33" s="52"/>
      <c r="AN33" s="52"/>
      <c r="AO33" s="313"/>
      <c r="AP33" s="52"/>
      <c r="AQ33" s="52"/>
      <c r="AR33" s="52"/>
      <c r="AS33" s="52"/>
      <c r="AT33" s="52"/>
      <c r="AU33" s="52"/>
      <c r="AV33" s="52"/>
      <c r="AW33" s="52"/>
      <c r="AX33" s="52"/>
      <c r="AY33" s="52"/>
      <c r="AZ33" s="580"/>
      <c r="BA33" s="551"/>
      <c r="BB33" s="60"/>
      <c r="BC33" s="60"/>
      <c r="BD33" s="60"/>
      <c r="BE33" s="277"/>
      <c r="BF33" s="277"/>
      <c r="BG33" s="67"/>
      <c r="BH33" s="588"/>
      <c r="BI33" s="60"/>
      <c r="BJ33" s="60"/>
      <c r="BK33" s="60"/>
      <c r="BL33" s="60"/>
      <c r="BM33" s="277"/>
      <c r="BN33" s="589"/>
      <c r="BO33" s="589"/>
      <c r="BP33" s="589"/>
      <c r="BQ33" s="589"/>
      <c r="BR33" s="146"/>
      <c r="BS33" s="44"/>
      <c r="BT33" s="89"/>
      <c r="BU33" s="26"/>
      <c r="BV33" s="67"/>
    </row>
    <row r="34" spans="1:75" x14ac:dyDescent="0.25">
      <c r="A34" s="321" t="s">
        <v>96</v>
      </c>
      <c r="B34" s="45"/>
      <c r="C34" s="722"/>
      <c r="D34" s="45"/>
      <c r="E34" s="53"/>
      <c r="F34" s="45"/>
      <c r="G34" s="57"/>
      <c r="H34" s="68"/>
      <c r="I34" s="61"/>
      <c r="J34" s="61"/>
      <c r="K34" s="61"/>
      <c r="L34" s="61"/>
      <c r="M34" s="262"/>
      <c r="N34" s="72">
        <v>136.78899999999999</v>
      </c>
      <c r="O34" s="61">
        <v>67.149000000000001</v>
      </c>
      <c r="P34" s="61">
        <v>51.701300000000003</v>
      </c>
      <c r="Q34" s="61">
        <v>44.941000000000003</v>
      </c>
      <c r="R34" s="61">
        <v>31.462299999999999</v>
      </c>
      <c r="S34" s="61">
        <v>5.1619000000000002</v>
      </c>
      <c r="T34" s="61">
        <v>2.5701000000000001</v>
      </c>
      <c r="U34" s="90">
        <v>2.3715999999999999</v>
      </c>
      <c r="V34" s="61">
        <v>1.1971000000000001</v>
      </c>
      <c r="W34" s="61">
        <v>4.1989000000000001</v>
      </c>
      <c r="X34" s="61">
        <v>5.77</v>
      </c>
      <c r="Y34" s="279">
        <v>5.2660999999999998</v>
      </c>
      <c r="Z34" s="61">
        <v>6.7892999999999999</v>
      </c>
      <c r="AA34" s="61">
        <v>16.283000000000001</v>
      </c>
      <c r="AB34" s="61">
        <v>1.7935000000000001</v>
      </c>
      <c r="AC34" s="61">
        <v>2.1408999999999998</v>
      </c>
      <c r="AD34" s="61">
        <v>1.2049000000000001</v>
      </c>
      <c r="AE34" s="61">
        <v>31.4133</v>
      </c>
      <c r="AF34" s="61">
        <v>6.3179999999999996</v>
      </c>
      <c r="AG34" s="556"/>
      <c r="AH34" s="53"/>
      <c r="AI34" s="53"/>
      <c r="AJ34" s="53"/>
      <c r="AK34" s="53"/>
      <c r="AL34" s="53"/>
      <c r="AM34" s="53"/>
      <c r="AN34" s="53"/>
      <c r="AO34" s="322"/>
      <c r="AP34" s="53"/>
      <c r="AQ34" s="53"/>
      <c r="AR34" s="53"/>
      <c r="AS34" s="53"/>
      <c r="AT34" s="53"/>
      <c r="AU34" s="53"/>
      <c r="AV34" s="53"/>
      <c r="AW34" s="53"/>
      <c r="AX34" s="53"/>
      <c r="AY34" s="53"/>
      <c r="AZ34" s="581"/>
      <c r="BA34" s="578"/>
      <c r="BB34" s="61"/>
      <c r="BC34" s="61"/>
      <c r="BD34" s="61"/>
      <c r="BE34" s="279"/>
      <c r="BF34" s="279"/>
      <c r="BG34" s="68"/>
      <c r="BH34" s="590"/>
      <c r="BI34" s="61"/>
      <c r="BJ34" s="61"/>
      <c r="BK34" s="61"/>
      <c r="BL34" s="61"/>
      <c r="BM34" s="279"/>
      <c r="BN34" s="591"/>
      <c r="BO34" s="591"/>
      <c r="BP34" s="591"/>
      <c r="BQ34" s="591"/>
      <c r="BR34" s="149"/>
      <c r="BS34" s="45"/>
      <c r="BT34" s="90"/>
      <c r="BU34" s="272"/>
      <c r="BV34" s="68"/>
    </row>
    <row r="35" spans="1:75" ht="14.5" x14ac:dyDescent="0.25">
      <c r="A35" s="323" t="s">
        <v>263</v>
      </c>
      <c r="B35" s="46"/>
      <c r="C35" s="723"/>
      <c r="D35" s="46"/>
      <c r="E35" s="54"/>
      <c r="F35" s="46"/>
      <c r="G35" s="58"/>
      <c r="H35" s="69"/>
      <c r="I35" s="62"/>
      <c r="J35" s="62"/>
      <c r="K35" s="62"/>
      <c r="L35" s="62"/>
      <c r="M35" s="263"/>
      <c r="N35" s="73"/>
      <c r="O35" s="62"/>
      <c r="P35" s="62"/>
      <c r="Q35" s="62"/>
      <c r="R35" s="62"/>
      <c r="S35" s="62"/>
      <c r="T35" s="62"/>
      <c r="U35" s="91"/>
      <c r="V35" s="62"/>
      <c r="W35" s="62"/>
      <c r="X35" s="62"/>
      <c r="Y35" s="245"/>
      <c r="Z35" s="62"/>
      <c r="AA35" s="62"/>
      <c r="AB35" s="62"/>
      <c r="AC35" s="62"/>
      <c r="AD35" s="62"/>
      <c r="AE35" s="62"/>
      <c r="AF35" s="62"/>
      <c r="AG35" s="557"/>
      <c r="AH35" s="54"/>
      <c r="AI35" s="54"/>
      <c r="AJ35" s="54"/>
      <c r="AK35" s="54"/>
      <c r="AL35" s="54"/>
      <c r="AM35" s="54"/>
      <c r="AN35" s="54"/>
      <c r="AO35" s="247"/>
      <c r="AP35" s="54"/>
      <c r="AQ35" s="54"/>
      <c r="AR35" s="54"/>
      <c r="AS35" s="54"/>
      <c r="AT35" s="54"/>
      <c r="AU35" s="54"/>
      <c r="AV35" s="54"/>
      <c r="AW35" s="54"/>
      <c r="AX35" s="54"/>
      <c r="AY35" s="54"/>
      <c r="AZ35" s="582"/>
      <c r="BA35" s="280"/>
      <c r="BB35" s="62"/>
      <c r="BC35" s="62"/>
      <c r="BD35" s="62"/>
      <c r="BE35" s="245"/>
      <c r="BF35" s="245"/>
      <c r="BG35" s="69"/>
      <c r="BH35" s="585"/>
      <c r="BI35" s="62"/>
      <c r="BJ35" s="62"/>
      <c r="BK35" s="62"/>
      <c r="BL35" s="62"/>
      <c r="BM35" s="245"/>
      <c r="BN35" s="592"/>
      <c r="BO35" s="592"/>
      <c r="BP35" s="592"/>
      <c r="BQ35" s="592"/>
      <c r="BR35" s="150"/>
      <c r="BS35" s="46"/>
      <c r="BT35" s="91"/>
      <c r="BU35" s="41"/>
      <c r="BV35" s="69"/>
    </row>
    <row r="36" spans="1:75" s="355" customFormat="1" x14ac:dyDescent="0.25">
      <c r="A36" s="345" t="s">
        <v>7745</v>
      </c>
      <c r="B36" s="373"/>
      <c r="C36" s="719">
        <v>45637</v>
      </c>
      <c r="D36" s="373"/>
      <c r="E36" s="346">
        <v>38.869999999999997</v>
      </c>
      <c r="F36" s="373"/>
      <c r="G36" s="347">
        <v>10.753299999999999</v>
      </c>
      <c r="H36" s="374"/>
      <c r="I36" s="348">
        <v>8.9499999999999993</v>
      </c>
      <c r="J36" s="348">
        <v>6.66</v>
      </c>
      <c r="K36" s="348">
        <v>4.21</v>
      </c>
      <c r="L36" s="348">
        <v>4.38</v>
      </c>
      <c r="M36" s="362"/>
      <c r="N36" s="350">
        <v>89.830200000000005</v>
      </c>
      <c r="O36" s="348">
        <v>43.146999999999998</v>
      </c>
      <c r="P36" s="348">
        <v>34.853400000000001</v>
      </c>
      <c r="Q36" s="348">
        <v>30.5883</v>
      </c>
      <c r="R36" s="348">
        <v>20.089700000000001</v>
      </c>
      <c r="S36" s="348">
        <v>3.0748000000000002</v>
      </c>
      <c r="T36" s="348">
        <v>3.8007</v>
      </c>
      <c r="U36" s="354">
        <v>4.0967000000000002</v>
      </c>
      <c r="V36" s="348">
        <v>3.5125999999999999</v>
      </c>
      <c r="W36" s="348" t="s">
        <v>430</v>
      </c>
      <c r="X36" s="348" t="s">
        <v>430</v>
      </c>
      <c r="Y36" s="375" t="s">
        <v>430</v>
      </c>
      <c r="Z36" s="348" t="s">
        <v>430</v>
      </c>
      <c r="AA36" s="348">
        <v>12.0769</v>
      </c>
      <c r="AB36" s="348">
        <v>3.32</v>
      </c>
      <c r="AC36" s="348">
        <v>3.9419</v>
      </c>
      <c r="AD36" s="348">
        <v>3.6082999999999998</v>
      </c>
      <c r="AE36" s="348">
        <v>21.515999999999998</v>
      </c>
      <c r="AF36" s="348">
        <v>4.9013999999999998</v>
      </c>
      <c r="AG36" s="569"/>
      <c r="AH36" s="346">
        <v>2</v>
      </c>
      <c r="AI36" s="346">
        <v>2</v>
      </c>
      <c r="AJ36" s="346">
        <v>2</v>
      </c>
      <c r="AK36" s="346">
        <v>2</v>
      </c>
      <c r="AL36" s="346">
        <v>2</v>
      </c>
      <c r="AM36" s="346">
        <v>2</v>
      </c>
      <c r="AN36" s="346">
        <v>1</v>
      </c>
      <c r="AO36" s="429">
        <v>1</v>
      </c>
      <c r="AP36" s="346">
        <v>1</v>
      </c>
      <c r="AQ36" s="346" t="s">
        <v>430</v>
      </c>
      <c r="AR36" s="346" t="s">
        <v>430</v>
      </c>
      <c r="AS36" s="346" t="s">
        <v>430</v>
      </c>
      <c r="AT36" s="346" t="s">
        <v>430</v>
      </c>
      <c r="AU36" s="346">
        <v>2</v>
      </c>
      <c r="AV36" s="346">
        <v>1</v>
      </c>
      <c r="AW36" s="346">
        <v>1</v>
      </c>
      <c r="AX36" s="346">
        <v>1</v>
      </c>
      <c r="AY36" s="346">
        <v>2</v>
      </c>
      <c r="AZ36" s="584"/>
      <c r="BA36" s="467">
        <v>51.26</v>
      </c>
      <c r="BB36" s="348" t="s">
        <v>430</v>
      </c>
      <c r="BC36" s="348" t="s">
        <v>430</v>
      </c>
      <c r="BD36" s="348" t="s">
        <v>430</v>
      </c>
      <c r="BE36" s="375" t="s">
        <v>430</v>
      </c>
      <c r="BF36" s="375">
        <v>48.74</v>
      </c>
      <c r="BG36" s="374"/>
      <c r="BH36" s="594">
        <v>48.74</v>
      </c>
      <c r="BI36" s="348" t="s">
        <v>430</v>
      </c>
      <c r="BJ36" s="348" t="s">
        <v>430</v>
      </c>
      <c r="BK36" s="348" t="s">
        <v>430</v>
      </c>
      <c r="BL36" s="348" t="s">
        <v>430</v>
      </c>
      <c r="BM36" s="375">
        <v>51.26</v>
      </c>
      <c r="BN36" s="375" t="s">
        <v>430</v>
      </c>
      <c r="BO36" s="375" t="s">
        <v>430</v>
      </c>
      <c r="BP36" s="375" t="s">
        <v>430</v>
      </c>
      <c r="BQ36" s="375" t="s">
        <v>430</v>
      </c>
      <c r="BR36" s="466"/>
      <c r="BS36" s="373" t="s">
        <v>430</v>
      </c>
      <c r="BT36" s="354" t="s">
        <v>430</v>
      </c>
      <c r="BU36" s="430"/>
      <c r="BV36" s="374" t="s">
        <v>554</v>
      </c>
      <c r="BW36" s="428"/>
    </row>
    <row r="37" spans="1:75" s="355" customFormat="1" x14ac:dyDescent="0.25">
      <c r="A37" s="345" t="s">
        <v>7746</v>
      </c>
      <c r="B37" s="373"/>
      <c r="C37" s="719">
        <v>45635</v>
      </c>
      <c r="D37" s="373"/>
      <c r="E37" s="346">
        <v>16.947900000000001</v>
      </c>
      <c r="F37" s="373"/>
      <c r="G37" s="347">
        <v>10.4808</v>
      </c>
      <c r="H37" s="374"/>
      <c r="I37" s="348">
        <v>25.83</v>
      </c>
      <c r="J37" s="348">
        <v>7.53</v>
      </c>
      <c r="K37" s="348">
        <v>10.37</v>
      </c>
      <c r="L37" s="348">
        <v>10.77</v>
      </c>
      <c r="M37" s="362"/>
      <c r="N37" s="350">
        <v>191.143</v>
      </c>
      <c r="O37" s="348">
        <v>90.872</v>
      </c>
      <c r="P37" s="348">
        <v>51.853400000000001</v>
      </c>
      <c r="Q37" s="348">
        <v>54.006</v>
      </c>
      <c r="R37" s="348">
        <v>37.726900000000001</v>
      </c>
      <c r="S37" s="348">
        <v>5.8968999999999996</v>
      </c>
      <c r="T37" s="348">
        <v>3.2669999999999999</v>
      </c>
      <c r="U37" s="354">
        <v>2.7907999999999999</v>
      </c>
      <c r="V37" s="348">
        <v>1.4646999999999999</v>
      </c>
      <c r="W37" s="348" t="s">
        <v>430</v>
      </c>
      <c r="X37" s="348" t="s">
        <v>430</v>
      </c>
      <c r="Y37" s="375" t="s">
        <v>430</v>
      </c>
      <c r="Z37" s="348" t="s">
        <v>430</v>
      </c>
      <c r="AA37" s="348">
        <v>18.337599999999998</v>
      </c>
      <c r="AB37" s="348">
        <v>2.4508999999999999</v>
      </c>
      <c r="AC37" s="348">
        <v>2.8691</v>
      </c>
      <c r="AD37" s="348">
        <v>1.5084</v>
      </c>
      <c r="AE37" s="348">
        <v>35.340200000000003</v>
      </c>
      <c r="AF37" s="348">
        <v>3.1307999999999998</v>
      </c>
      <c r="AG37" s="569"/>
      <c r="AH37" s="346">
        <v>1</v>
      </c>
      <c r="AI37" s="346">
        <v>1</v>
      </c>
      <c r="AJ37" s="346">
        <v>1</v>
      </c>
      <c r="AK37" s="346">
        <v>1</v>
      </c>
      <c r="AL37" s="346">
        <v>1</v>
      </c>
      <c r="AM37" s="346">
        <v>1</v>
      </c>
      <c r="AN37" s="346">
        <v>2</v>
      </c>
      <c r="AO37" s="429">
        <v>2</v>
      </c>
      <c r="AP37" s="346">
        <v>2</v>
      </c>
      <c r="AQ37" s="346" t="s">
        <v>430</v>
      </c>
      <c r="AR37" s="346" t="s">
        <v>430</v>
      </c>
      <c r="AS37" s="346" t="s">
        <v>430</v>
      </c>
      <c r="AT37" s="346" t="s">
        <v>430</v>
      </c>
      <c r="AU37" s="346">
        <v>1</v>
      </c>
      <c r="AV37" s="346">
        <v>2</v>
      </c>
      <c r="AW37" s="346">
        <v>2</v>
      </c>
      <c r="AX37" s="346">
        <v>2</v>
      </c>
      <c r="AY37" s="346">
        <v>1</v>
      </c>
      <c r="AZ37" s="584"/>
      <c r="BA37" s="467">
        <v>88.87</v>
      </c>
      <c r="BB37" s="348" t="s">
        <v>430</v>
      </c>
      <c r="BC37" s="348" t="s">
        <v>430</v>
      </c>
      <c r="BD37" s="348" t="s">
        <v>430</v>
      </c>
      <c r="BE37" s="375" t="s">
        <v>430</v>
      </c>
      <c r="BF37" s="375">
        <v>11.13</v>
      </c>
      <c r="BG37" s="374"/>
      <c r="BH37" s="594">
        <v>11.13</v>
      </c>
      <c r="BI37" s="348" t="s">
        <v>430</v>
      </c>
      <c r="BJ37" s="348" t="s">
        <v>430</v>
      </c>
      <c r="BK37" s="348" t="s">
        <v>430</v>
      </c>
      <c r="BL37" s="348" t="s">
        <v>430</v>
      </c>
      <c r="BM37" s="375">
        <v>88.87</v>
      </c>
      <c r="BN37" s="375" t="s">
        <v>430</v>
      </c>
      <c r="BO37" s="375" t="s">
        <v>430</v>
      </c>
      <c r="BP37" s="375" t="s">
        <v>430</v>
      </c>
      <c r="BQ37" s="375" t="s">
        <v>430</v>
      </c>
      <c r="BR37" s="466"/>
      <c r="BS37" s="373" t="s">
        <v>430</v>
      </c>
      <c r="BT37" s="354" t="s">
        <v>430</v>
      </c>
      <c r="BU37" s="430"/>
      <c r="BV37" s="374" t="s">
        <v>554</v>
      </c>
      <c r="BW37" s="428"/>
    </row>
    <row r="38" spans="1:75" x14ac:dyDescent="0.25">
      <c r="A38" s="318" t="s">
        <v>93</v>
      </c>
      <c r="B38" s="43"/>
      <c r="C38" s="720"/>
      <c r="D38" s="43"/>
      <c r="E38" s="51"/>
      <c r="F38" s="43"/>
      <c r="G38" s="55"/>
      <c r="H38" s="66"/>
      <c r="I38" s="59"/>
      <c r="J38" s="59"/>
      <c r="K38" s="59"/>
      <c r="L38" s="59"/>
      <c r="M38" s="258"/>
      <c r="N38" s="70">
        <v>140.48660000000001</v>
      </c>
      <c r="O38" s="59">
        <v>67.009500000000003</v>
      </c>
      <c r="P38" s="59">
        <v>43.353400000000001</v>
      </c>
      <c r="Q38" s="59">
        <v>42.297199999999997</v>
      </c>
      <c r="R38" s="59">
        <v>28.908300000000001</v>
      </c>
      <c r="S38" s="59">
        <v>4.4859</v>
      </c>
      <c r="T38" s="59">
        <v>3.5339</v>
      </c>
      <c r="U38" s="88">
        <v>3.4438</v>
      </c>
      <c r="V38" s="59">
        <v>2.4887000000000001</v>
      </c>
      <c r="W38" s="59" t="s">
        <v>430</v>
      </c>
      <c r="X38" s="59" t="s">
        <v>430</v>
      </c>
      <c r="Y38" s="276" t="s">
        <v>430</v>
      </c>
      <c r="Z38" s="59" t="s">
        <v>430</v>
      </c>
      <c r="AA38" s="59">
        <v>15.2073</v>
      </c>
      <c r="AB38" s="59">
        <v>2.8855</v>
      </c>
      <c r="AC38" s="59">
        <v>3.4055</v>
      </c>
      <c r="AD38" s="59">
        <v>2.5583999999999998</v>
      </c>
      <c r="AE38" s="59">
        <v>28.428100000000001</v>
      </c>
      <c r="AF38" s="59">
        <v>4.0160999999999998</v>
      </c>
      <c r="AG38" s="553"/>
      <c r="AH38" s="51">
        <v>2</v>
      </c>
      <c r="AI38" s="51">
        <v>2</v>
      </c>
      <c r="AJ38" s="51">
        <v>2</v>
      </c>
      <c r="AK38" s="51">
        <v>2</v>
      </c>
      <c r="AL38" s="51">
        <v>2</v>
      </c>
      <c r="AM38" s="51">
        <v>2</v>
      </c>
      <c r="AN38" s="51">
        <v>2</v>
      </c>
      <c r="AO38" s="319">
        <v>2</v>
      </c>
      <c r="AP38" s="51">
        <v>2</v>
      </c>
      <c r="AQ38" s="51">
        <v>0</v>
      </c>
      <c r="AR38" s="51">
        <v>0</v>
      </c>
      <c r="AS38" s="51">
        <v>0</v>
      </c>
      <c r="AT38" s="51">
        <v>0</v>
      </c>
      <c r="AU38" s="51">
        <v>2</v>
      </c>
      <c r="AV38" s="51">
        <v>2</v>
      </c>
      <c r="AW38" s="51">
        <v>2</v>
      </c>
      <c r="AX38" s="51">
        <v>2</v>
      </c>
      <c r="AY38" s="51">
        <v>2</v>
      </c>
      <c r="AZ38" s="579"/>
      <c r="BA38" s="577"/>
      <c r="BB38" s="59"/>
      <c r="BC38" s="59"/>
      <c r="BD38" s="59"/>
      <c r="BE38" s="276"/>
      <c r="BF38" s="276"/>
      <c r="BG38" s="66"/>
      <c r="BH38" s="586"/>
      <c r="BI38" s="59"/>
      <c r="BJ38" s="59"/>
      <c r="BK38" s="59"/>
      <c r="BL38" s="59"/>
      <c r="BM38" s="276"/>
      <c r="BN38" s="587"/>
      <c r="BO38" s="587"/>
      <c r="BP38" s="587"/>
      <c r="BQ38" s="587"/>
      <c r="BR38" s="148"/>
      <c r="BS38" s="43"/>
      <c r="BT38" s="88"/>
      <c r="BU38" s="34"/>
      <c r="BV38" s="66"/>
    </row>
    <row r="39" spans="1:75" x14ac:dyDescent="0.25">
      <c r="A39" s="320" t="s">
        <v>94</v>
      </c>
      <c r="B39" s="44"/>
      <c r="C39" s="721"/>
      <c r="D39" s="44"/>
      <c r="E39" s="52"/>
      <c r="F39" s="44"/>
      <c r="G39" s="56"/>
      <c r="H39" s="67"/>
      <c r="I39" s="60"/>
      <c r="J39" s="60"/>
      <c r="K39" s="60"/>
      <c r="L39" s="60"/>
      <c r="M39" s="259"/>
      <c r="N39" s="71">
        <v>191.143</v>
      </c>
      <c r="O39" s="60">
        <v>90.872</v>
      </c>
      <c r="P39" s="60">
        <v>51.853400000000001</v>
      </c>
      <c r="Q39" s="60">
        <v>54.006</v>
      </c>
      <c r="R39" s="60">
        <v>37.726900000000001</v>
      </c>
      <c r="S39" s="60">
        <v>5.8968999999999996</v>
      </c>
      <c r="T39" s="60">
        <v>3.8007</v>
      </c>
      <c r="U39" s="89">
        <v>4.0967000000000002</v>
      </c>
      <c r="V39" s="60">
        <v>3.5125999999999999</v>
      </c>
      <c r="W39" s="60" t="s">
        <v>430</v>
      </c>
      <c r="X39" s="60" t="s">
        <v>430</v>
      </c>
      <c r="Y39" s="277" t="s">
        <v>430</v>
      </c>
      <c r="Z39" s="60" t="s">
        <v>430</v>
      </c>
      <c r="AA39" s="60">
        <v>18.337599999999998</v>
      </c>
      <c r="AB39" s="60">
        <v>3.32</v>
      </c>
      <c r="AC39" s="60">
        <v>3.9419</v>
      </c>
      <c r="AD39" s="60">
        <v>3.6082999999999998</v>
      </c>
      <c r="AE39" s="60">
        <v>35.340200000000003</v>
      </c>
      <c r="AF39" s="60">
        <v>4.9013999999999998</v>
      </c>
      <c r="AG39" s="554"/>
      <c r="AH39" s="52"/>
      <c r="AI39" s="52"/>
      <c r="AJ39" s="52"/>
      <c r="AK39" s="52"/>
      <c r="AL39" s="52"/>
      <c r="AM39" s="52"/>
      <c r="AN39" s="52"/>
      <c r="AO39" s="313"/>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146"/>
      <c r="BS39" s="44"/>
      <c r="BT39" s="89"/>
      <c r="BU39" s="26"/>
      <c r="BV39" s="67"/>
    </row>
    <row r="40" spans="1:75" x14ac:dyDescent="0.25">
      <c r="A40" s="320" t="s">
        <v>95</v>
      </c>
      <c r="B40" s="44"/>
      <c r="C40" s="721"/>
      <c r="D40" s="44"/>
      <c r="E40" s="52"/>
      <c r="F40" s="44"/>
      <c r="G40" s="56"/>
      <c r="H40" s="67"/>
      <c r="I40" s="60"/>
      <c r="J40" s="60"/>
      <c r="K40" s="60"/>
      <c r="L40" s="60"/>
      <c r="M40" s="259"/>
      <c r="N40" s="71">
        <v>89.830200000000005</v>
      </c>
      <c r="O40" s="60">
        <v>43.146999999999998</v>
      </c>
      <c r="P40" s="60">
        <v>34.853400000000001</v>
      </c>
      <c r="Q40" s="60">
        <v>30.5883</v>
      </c>
      <c r="R40" s="60">
        <v>20.089700000000001</v>
      </c>
      <c r="S40" s="60">
        <v>3.0748000000000002</v>
      </c>
      <c r="T40" s="60">
        <v>3.2669999999999999</v>
      </c>
      <c r="U40" s="89">
        <v>2.7907999999999999</v>
      </c>
      <c r="V40" s="60">
        <v>1.4646999999999999</v>
      </c>
      <c r="W40" s="60" t="s">
        <v>430</v>
      </c>
      <c r="X40" s="60" t="s">
        <v>430</v>
      </c>
      <c r="Y40" s="277" t="s">
        <v>430</v>
      </c>
      <c r="Z40" s="60" t="s">
        <v>430</v>
      </c>
      <c r="AA40" s="60">
        <v>12.0769</v>
      </c>
      <c r="AB40" s="60">
        <v>2.4508999999999999</v>
      </c>
      <c r="AC40" s="60">
        <v>2.8691</v>
      </c>
      <c r="AD40" s="60">
        <v>1.5084</v>
      </c>
      <c r="AE40" s="60">
        <v>21.515999999999998</v>
      </c>
      <c r="AF40" s="60">
        <v>3.1307999999999998</v>
      </c>
      <c r="AG40" s="554"/>
      <c r="AH40" s="52"/>
      <c r="AI40" s="52"/>
      <c r="AJ40" s="52"/>
      <c r="AK40" s="52"/>
      <c r="AL40" s="52"/>
      <c r="AM40" s="52"/>
      <c r="AN40" s="52"/>
      <c r="AO40" s="313"/>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5" x14ac:dyDescent="0.25">
      <c r="A41" s="321" t="s">
        <v>96</v>
      </c>
      <c r="B41" s="45"/>
      <c r="C41" s="722"/>
      <c r="D41" s="45"/>
      <c r="E41" s="53"/>
      <c r="F41" s="45"/>
      <c r="G41" s="57"/>
      <c r="H41" s="68"/>
      <c r="I41" s="61"/>
      <c r="J41" s="61"/>
      <c r="K41" s="61"/>
      <c r="L41" s="61"/>
      <c r="M41" s="262"/>
      <c r="N41" s="72">
        <v>140.48699999999999</v>
      </c>
      <c r="O41" s="61">
        <v>67.009500000000003</v>
      </c>
      <c r="P41" s="61">
        <v>43.353400000000001</v>
      </c>
      <c r="Q41" s="61">
        <v>42.297199999999997</v>
      </c>
      <c r="R41" s="61">
        <v>28.908300000000001</v>
      </c>
      <c r="S41" s="61">
        <v>4.4858500000000001</v>
      </c>
      <c r="T41" s="61">
        <v>3.5338500000000002</v>
      </c>
      <c r="U41" s="90">
        <v>3.4437500000000001</v>
      </c>
      <c r="V41" s="61">
        <v>2.4886499999999998</v>
      </c>
      <c r="W41" s="61" t="s">
        <v>430</v>
      </c>
      <c r="X41" s="61" t="s">
        <v>430</v>
      </c>
      <c r="Y41" s="279" t="s">
        <v>430</v>
      </c>
      <c r="Z41" s="61" t="s">
        <v>430</v>
      </c>
      <c r="AA41" s="61">
        <v>15.2073</v>
      </c>
      <c r="AB41" s="61">
        <v>2.8855</v>
      </c>
      <c r="AC41" s="61">
        <v>3.4055</v>
      </c>
      <c r="AD41" s="61">
        <v>2.5583999999999998</v>
      </c>
      <c r="AE41" s="61">
        <v>28.428100000000001</v>
      </c>
      <c r="AF41" s="61">
        <v>4.0160999999999998</v>
      </c>
      <c r="AG41" s="556"/>
      <c r="AH41" s="53"/>
      <c r="AI41" s="53"/>
      <c r="AJ41" s="53"/>
      <c r="AK41" s="53"/>
      <c r="AL41" s="53"/>
      <c r="AM41" s="53"/>
      <c r="AN41" s="53"/>
      <c r="AO41" s="322"/>
      <c r="AP41" s="53"/>
      <c r="AQ41" s="53"/>
      <c r="AR41" s="53"/>
      <c r="AS41" s="53"/>
      <c r="AT41" s="53"/>
      <c r="AU41" s="53"/>
      <c r="AV41" s="53"/>
      <c r="AW41" s="53"/>
      <c r="AX41" s="53"/>
      <c r="AY41" s="53"/>
      <c r="AZ41" s="581"/>
      <c r="BA41" s="578"/>
      <c r="BB41" s="61"/>
      <c r="BC41" s="61"/>
      <c r="BD41" s="61"/>
      <c r="BE41" s="279"/>
      <c r="BF41" s="279"/>
      <c r="BG41" s="68"/>
      <c r="BH41" s="590"/>
      <c r="BI41" s="61"/>
      <c r="BJ41" s="61"/>
      <c r="BK41" s="61"/>
      <c r="BL41" s="61"/>
      <c r="BM41" s="279"/>
      <c r="BN41" s="591"/>
      <c r="BO41" s="591"/>
      <c r="BP41" s="591"/>
      <c r="BQ41" s="591"/>
      <c r="BR41" s="149"/>
      <c r="BS41" s="45"/>
      <c r="BT41" s="90"/>
      <c r="BU41" s="272"/>
      <c r="BV41" s="68"/>
    </row>
    <row r="42" spans="1:75" ht="14.5" x14ac:dyDescent="0.25">
      <c r="A42" s="323" t="s">
        <v>264</v>
      </c>
      <c r="B42" s="46"/>
      <c r="C42" s="723"/>
      <c r="D42" s="46"/>
      <c r="E42" s="54"/>
      <c r="F42" s="46"/>
      <c r="G42" s="58"/>
      <c r="H42" s="69"/>
      <c r="I42" s="62"/>
      <c r="J42" s="62"/>
      <c r="K42" s="62"/>
      <c r="L42" s="62"/>
      <c r="M42" s="263"/>
      <c r="N42" s="73"/>
      <c r="O42" s="62"/>
      <c r="P42" s="62"/>
      <c r="Q42" s="62"/>
      <c r="R42" s="62"/>
      <c r="S42" s="62"/>
      <c r="T42" s="62"/>
      <c r="U42" s="91"/>
      <c r="V42" s="62"/>
      <c r="W42" s="62"/>
      <c r="X42" s="62"/>
      <c r="Y42" s="245"/>
      <c r="Z42" s="62"/>
      <c r="AA42" s="62"/>
      <c r="AB42" s="62"/>
      <c r="AC42" s="62"/>
      <c r="AD42" s="62"/>
      <c r="AE42" s="62"/>
      <c r="AF42" s="62"/>
      <c r="AG42" s="557"/>
      <c r="AH42" s="54"/>
      <c r="AI42" s="54"/>
      <c r="AJ42" s="54"/>
      <c r="AK42" s="54"/>
      <c r="AL42" s="54"/>
      <c r="AM42" s="54"/>
      <c r="AN42" s="54"/>
      <c r="AO42" s="247"/>
      <c r="AP42" s="54"/>
      <c r="AQ42" s="54"/>
      <c r="AR42" s="54"/>
      <c r="AS42" s="54"/>
      <c r="AT42" s="54"/>
      <c r="AU42" s="54"/>
      <c r="AV42" s="54"/>
      <c r="AW42" s="54"/>
      <c r="AX42" s="54"/>
      <c r="AY42" s="54"/>
      <c r="AZ42" s="582"/>
      <c r="BA42" s="280"/>
      <c r="BB42" s="62"/>
      <c r="BC42" s="62"/>
      <c r="BD42" s="62"/>
      <c r="BE42" s="245"/>
      <c r="BF42" s="245"/>
      <c r="BG42" s="69"/>
      <c r="BH42" s="585"/>
      <c r="BI42" s="62"/>
      <c r="BJ42" s="62"/>
      <c r="BK42" s="62"/>
      <c r="BL42" s="62"/>
      <c r="BM42" s="245"/>
      <c r="BN42" s="592"/>
      <c r="BO42" s="592"/>
      <c r="BP42" s="592"/>
      <c r="BQ42" s="592"/>
      <c r="BR42" s="150"/>
      <c r="BS42" s="46"/>
      <c r="BT42" s="91"/>
      <c r="BU42" s="41"/>
      <c r="BV42" s="69"/>
    </row>
    <row r="43" spans="1:75" s="355" customFormat="1" x14ac:dyDescent="0.25">
      <c r="A43" s="345" t="s">
        <v>7747</v>
      </c>
      <c r="B43" s="373"/>
      <c r="C43" s="719">
        <v>45637</v>
      </c>
      <c r="D43" s="373"/>
      <c r="E43" s="346">
        <v>38.869999999999997</v>
      </c>
      <c r="F43" s="373"/>
      <c r="G43" s="347">
        <v>10.6737</v>
      </c>
      <c r="H43" s="374"/>
      <c r="I43" s="348">
        <v>8.9499999999999993</v>
      </c>
      <c r="J43" s="348">
        <v>6.66</v>
      </c>
      <c r="K43" s="348">
        <v>4.21</v>
      </c>
      <c r="L43" s="348">
        <v>4.38</v>
      </c>
      <c r="M43" s="362"/>
      <c r="N43" s="350">
        <v>89.127200000000002</v>
      </c>
      <c r="O43" s="348">
        <v>42.666400000000003</v>
      </c>
      <c r="P43" s="348">
        <v>34.372399999999999</v>
      </c>
      <c r="Q43" s="348">
        <v>30.1191</v>
      </c>
      <c r="R43" s="348">
        <v>19.614699999999999</v>
      </c>
      <c r="S43" s="348">
        <v>2.6078000000000001</v>
      </c>
      <c r="T43" s="348">
        <v>3.3468</v>
      </c>
      <c r="U43" s="354">
        <v>3.6414</v>
      </c>
      <c r="V43" s="348">
        <v>3.0398999999999998</v>
      </c>
      <c r="W43" s="348" t="s">
        <v>430</v>
      </c>
      <c r="X43" s="348" t="s">
        <v>430</v>
      </c>
      <c r="Y43" s="375" t="s">
        <v>430</v>
      </c>
      <c r="Z43" s="348" t="s">
        <v>430</v>
      </c>
      <c r="AA43" s="348">
        <v>11.602399999999999</v>
      </c>
      <c r="AB43" s="348">
        <v>2.8641999999999999</v>
      </c>
      <c r="AC43" s="348">
        <v>3.4874000000000001</v>
      </c>
      <c r="AD43" s="348">
        <v>3.1381000000000001</v>
      </c>
      <c r="AE43" s="348">
        <v>21.030899999999999</v>
      </c>
      <c r="AF43" s="348">
        <v>4.3891</v>
      </c>
      <c r="AG43" s="569"/>
      <c r="AH43" s="346">
        <v>2</v>
      </c>
      <c r="AI43" s="346">
        <v>2</v>
      </c>
      <c r="AJ43" s="346">
        <v>2</v>
      </c>
      <c r="AK43" s="346">
        <v>2</v>
      </c>
      <c r="AL43" s="346">
        <v>2</v>
      </c>
      <c r="AM43" s="346">
        <v>2</v>
      </c>
      <c r="AN43" s="346">
        <v>1</v>
      </c>
      <c r="AO43" s="429">
        <v>1</v>
      </c>
      <c r="AP43" s="346">
        <v>1</v>
      </c>
      <c r="AQ43" s="346" t="s">
        <v>430</v>
      </c>
      <c r="AR43" s="346" t="s">
        <v>430</v>
      </c>
      <c r="AS43" s="346" t="s">
        <v>430</v>
      </c>
      <c r="AT43" s="346" t="s">
        <v>430</v>
      </c>
      <c r="AU43" s="346">
        <v>2</v>
      </c>
      <c r="AV43" s="346">
        <v>1</v>
      </c>
      <c r="AW43" s="346">
        <v>1</v>
      </c>
      <c r="AX43" s="346">
        <v>1</v>
      </c>
      <c r="AY43" s="346">
        <v>2</v>
      </c>
      <c r="AZ43" s="584"/>
      <c r="BA43" s="467">
        <v>51.26</v>
      </c>
      <c r="BB43" s="348" t="s">
        <v>430</v>
      </c>
      <c r="BC43" s="348" t="s">
        <v>430</v>
      </c>
      <c r="BD43" s="348" t="s">
        <v>430</v>
      </c>
      <c r="BE43" s="375" t="s">
        <v>430</v>
      </c>
      <c r="BF43" s="375">
        <v>48.74</v>
      </c>
      <c r="BG43" s="374"/>
      <c r="BH43" s="594">
        <v>48.74</v>
      </c>
      <c r="BI43" s="348" t="s">
        <v>430</v>
      </c>
      <c r="BJ43" s="348" t="s">
        <v>430</v>
      </c>
      <c r="BK43" s="348" t="s">
        <v>430</v>
      </c>
      <c r="BL43" s="348" t="s">
        <v>430</v>
      </c>
      <c r="BM43" s="375">
        <v>51.26</v>
      </c>
      <c r="BN43" s="375" t="s">
        <v>430</v>
      </c>
      <c r="BO43" s="375" t="s">
        <v>430</v>
      </c>
      <c r="BP43" s="375" t="s">
        <v>430</v>
      </c>
      <c r="BQ43" s="375" t="s">
        <v>430</v>
      </c>
      <c r="BR43" s="466"/>
      <c r="BS43" s="373" t="s">
        <v>430</v>
      </c>
      <c r="BT43" s="354" t="s">
        <v>430</v>
      </c>
      <c r="BU43" s="430"/>
      <c r="BV43" s="374" t="s">
        <v>554</v>
      </c>
    </row>
    <row r="44" spans="1:75" s="355" customFormat="1" x14ac:dyDescent="0.25">
      <c r="A44" s="345" t="s">
        <v>7748</v>
      </c>
      <c r="B44" s="373"/>
      <c r="C44" s="719">
        <v>45635</v>
      </c>
      <c r="D44" s="373"/>
      <c r="E44" s="346">
        <v>16.947900000000001</v>
      </c>
      <c r="F44" s="373"/>
      <c r="G44" s="347">
        <v>10.398899999999999</v>
      </c>
      <c r="H44" s="374"/>
      <c r="I44" s="348">
        <v>25.83</v>
      </c>
      <c r="J44" s="348">
        <v>7.53</v>
      </c>
      <c r="K44" s="348">
        <v>10.37</v>
      </c>
      <c r="L44" s="348">
        <v>10.77</v>
      </c>
      <c r="M44" s="362"/>
      <c r="N44" s="350">
        <v>190.529</v>
      </c>
      <c r="O44" s="348">
        <v>90.405500000000004</v>
      </c>
      <c r="P44" s="348">
        <v>51.294199999999996</v>
      </c>
      <c r="Q44" s="348">
        <v>53.447699999999998</v>
      </c>
      <c r="R44" s="348">
        <v>37.141500000000001</v>
      </c>
      <c r="S44" s="348">
        <v>5.3239999999999998</v>
      </c>
      <c r="T44" s="348">
        <v>2.6991999999999998</v>
      </c>
      <c r="U44" s="354">
        <v>2.3296999999999999</v>
      </c>
      <c r="V44" s="348">
        <v>1.0082</v>
      </c>
      <c r="W44" s="348" t="s">
        <v>430</v>
      </c>
      <c r="X44" s="348" t="s">
        <v>430</v>
      </c>
      <c r="Y44" s="375" t="s">
        <v>430</v>
      </c>
      <c r="Z44" s="348" t="s">
        <v>430</v>
      </c>
      <c r="AA44" s="348">
        <v>17.758500000000002</v>
      </c>
      <c r="AB44" s="348">
        <v>1.8855</v>
      </c>
      <c r="AC44" s="348">
        <v>2.3978999999999999</v>
      </c>
      <c r="AD44" s="348">
        <v>1.0557000000000001</v>
      </c>
      <c r="AE44" s="348">
        <v>34.767000000000003</v>
      </c>
      <c r="AF44" s="348">
        <v>2.601</v>
      </c>
      <c r="AG44" s="569"/>
      <c r="AH44" s="346">
        <v>1</v>
      </c>
      <c r="AI44" s="346">
        <v>1</v>
      </c>
      <c r="AJ44" s="346">
        <v>1</v>
      </c>
      <c r="AK44" s="346">
        <v>1</v>
      </c>
      <c r="AL44" s="346">
        <v>1</v>
      </c>
      <c r="AM44" s="346">
        <v>1</v>
      </c>
      <c r="AN44" s="346">
        <v>2</v>
      </c>
      <c r="AO44" s="429">
        <v>2</v>
      </c>
      <c r="AP44" s="346">
        <v>2</v>
      </c>
      <c r="AQ44" s="346" t="s">
        <v>430</v>
      </c>
      <c r="AR44" s="346" t="s">
        <v>430</v>
      </c>
      <c r="AS44" s="346" t="s">
        <v>430</v>
      </c>
      <c r="AT44" s="346" t="s">
        <v>430</v>
      </c>
      <c r="AU44" s="346">
        <v>1</v>
      </c>
      <c r="AV44" s="346">
        <v>2</v>
      </c>
      <c r="AW44" s="346">
        <v>2</v>
      </c>
      <c r="AX44" s="346">
        <v>2</v>
      </c>
      <c r="AY44" s="346">
        <v>1</v>
      </c>
      <c r="AZ44" s="584"/>
      <c r="BA44" s="467">
        <v>88.87</v>
      </c>
      <c r="BB44" s="348" t="s">
        <v>430</v>
      </c>
      <c r="BC44" s="348" t="s">
        <v>430</v>
      </c>
      <c r="BD44" s="348" t="s">
        <v>430</v>
      </c>
      <c r="BE44" s="375" t="s">
        <v>430</v>
      </c>
      <c r="BF44" s="375">
        <v>11.13</v>
      </c>
      <c r="BG44" s="374"/>
      <c r="BH44" s="594">
        <v>11.13</v>
      </c>
      <c r="BI44" s="348" t="s">
        <v>430</v>
      </c>
      <c r="BJ44" s="348" t="s">
        <v>430</v>
      </c>
      <c r="BK44" s="348" t="s">
        <v>430</v>
      </c>
      <c r="BL44" s="348" t="s">
        <v>430</v>
      </c>
      <c r="BM44" s="375">
        <v>88.87</v>
      </c>
      <c r="BN44" s="375" t="s">
        <v>430</v>
      </c>
      <c r="BO44" s="375" t="s">
        <v>430</v>
      </c>
      <c r="BP44" s="375" t="s">
        <v>430</v>
      </c>
      <c r="BQ44" s="375" t="s">
        <v>430</v>
      </c>
      <c r="BR44" s="466"/>
      <c r="BS44" s="373" t="s">
        <v>430</v>
      </c>
      <c r="BT44" s="354" t="s">
        <v>430</v>
      </c>
      <c r="BU44" s="430"/>
      <c r="BV44" s="374" t="s">
        <v>554</v>
      </c>
    </row>
    <row r="45" spans="1:75" x14ac:dyDescent="0.25">
      <c r="A45" s="318" t="s">
        <v>93</v>
      </c>
      <c r="B45" s="43"/>
      <c r="C45" s="720"/>
      <c r="D45" s="43"/>
      <c r="E45" s="51"/>
      <c r="F45" s="43"/>
      <c r="G45" s="55"/>
      <c r="H45" s="66"/>
      <c r="I45" s="59"/>
      <c r="J45" s="59"/>
      <c r="K45" s="59"/>
      <c r="L45" s="59"/>
      <c r="M45" s="258"/>
      <c r="N45" s="70">
        <v>139.82810000000001</v>
      </c>
      <c r="O45" s="59">
        <v>66.536000000000001</v>
      </c>
      <c r="P45" s="59">
        <v>42.833300000000001</v>
      </c>
      <c r="Q45" s="59">
        <v>41.7834</v>
      </c>
      <c r="R45" s="59">
        <v>28.3781</v>
      </c>
      <c r="S45" s="59">
        <v>3.9659</v>
      </c>
      <c r="T45" s="59">
        <v>3.0230000000000001</v>
      </c>
      <c r="U45" s="88">
        <v>2.9855999999999998</v>
      </c>
      <c r="V45" s="59">
        <v>2.0240999999999998</v>
      </c>
      <c r="W45" s="59" t="s">
        <v>430</v>
      </c>
      <c r="X45" s="59" t="s">
        <v>430</v>
      </c>
      <c r="Y45" s="276" t="s">
        <v>430</v>
      </c>
      <c r="Z45" s="59" t="s">
        <v>430</v>
      </c>
      <c r="AA45" s="59">
        <v>14.680400000000001</v>
      </c>
      <c r="AB45" s="59">
        <v>2.3748999999999998</v>
      </c>
      <c r="AC45" s="59">
        <v>2.9426999999999999</v>
      </c>
      <c r="AD45" s="59">
        <v>2.0969000000000002</v>
      </c>
      <c r="AE45" s="59">
        <v>27.898900000000001</v>
      </c>
      <c r="AF45" s="59">
        <v>3.4950999999999999</v>
      </c>
      <c r="AG45" s="553"/>
      <c r="AH45" s="51">
        <v>2</v>
      </c>
      <c r="AI45" s="51">
        <v>2</v>
      </c>
      <c r="AJ45" s="51">
        <v>2</v>
      </c>
      <c r="AK45" s="51">
        <v>2</v>
      </c>
      <c r="AL45" s="51">
        <v>2</v>
      </c>
      <c r="AM45" s="51">
        <v>2</v>
      </c>
      <c r="AN45" s="51">
        <v>2</v>
      </c>
      <c r="AO45" s="319">
        <v>2</v>
      </c>
      <c r="AP45" s="51">
        <v>2</v>
      </c>
      <c r="AQ45" s="51">
        <v>0</v>
      </c>
      <c r="AR45" s="51">
        <v>0</v>
      </c>
      <c r="AS45" s="51">
        <v>0</v>
      </c>
      <c r="AT45" s="51">
        <v>0</v>
      </c>
      <c r="AU45" s="51">
        <v>2</v>
      </c>
      <c r="AV45" s="51">
        <v>2</v>
      </c>
      <c r="AW45" s="51">
        <v>2</v>
      </c>
      <c r="AX45" s="51">
        <v>2</v>
      </c>
      <c r="AY45" s="51">
        <v>2</v>
      </c>
      <c r="AZ45" s="579"/>
      <c r="BA45" s="577"/>
      <c r="BB45" s="59"/>
      <c r="BC45" s="59"/>
      <c r="BD45" s="59"/>
      <c r="BE45" s="276"/>
      <c r="BF45" s="276"/>
      <c r="BG45" s="66"/>
      <c r="BH45" s="586"/>
      <c r="BI45" s="59"/>
      <c r="BJ45" s="59"/>
      <c r="BK45" s="59"/>
      <c r="BL45" s="59"/>
      <c r="BM45" s="276"/>
      <c r="BN45" s="587"/>
      <c r="BO45" s="587"/>
      <c r="BP45" s="587"/>
      <c r="BQ45" s="587"/>
      <c r="BR45" s="148"/>
      <c r="BS45" s="43"/>
      <c r="BT45" s="88"/>
      <c r="BU45" s="34"/>
      <c r="BV45" s="66"/>
    </row>
    <row r="46" spans="1:75" x14ac:dyDescent="0.25">
      <c r="A46" s="320" t="s">
        <v>94</v>
      </c>
      <c r="B46" s="44"/>
      <c r="C46" s="721"/>
      <c r="D46" s="44"/>
      <c r="E46" s="52"/>
      <c r="F46" s="44"/>
      <c r="G46" s="56"/>
      <c r="H46" s="67"/>
      <c r="I46" s="60"/>
      <c r="J46" s="60"/>
      <c r="K46" s="60"/>
      <c r="L46" s="60"/>
      <c r="M46" s="259"/>
      <c r="N46" s="71">
        <v>190.529</v>
      </c>
      <c r="O46" s="60">
        <v>90.405500000000004</v>
      </c>
      <c r="P46" s="60">
        <v>51.294199999999996</v>
      </c>
      <c r="Q46" s="60">
        <v>53.447699999999998</v>
      </c>
      <c r="R46" s="60">
        <v>37.141500000000001</v>
      </c>
      <c r="S46" s="60">
        <v>5.3239999999999998</v>
      </c>
      <c r="T46" s="60">
        <v>3.3468</v>
      </c>
      <c r="U46" s="89">
        <v>3.6414</v>
      </c>
      <c r="V46" s="60">
        <v>3.0398999999999998</v>
      </c>
      <c r="W46" s="60" t="s">
        <v>430</v>
      </c>
      <c r="X46" s="60" t="s">
        <v>430</v>
      </c>
      <c r="Y46" s="277" t="s">
        <v>430</v>
      </c>
      <c r="Z46" s="60" t="s">
        <v>430</v>
      </c>
      <c r="AA46" s="60">
        <v>17.758500000000002</v>
      </c>
      <c r="AB46" s="60">
        <v>2.8641999999999999</v>
      </c>
      <c r="AC46" s="60">
        <v>3.4874000000000001</v>
      </c>
      <c r="AD46" s="60">
        <v>3.1381000000000001</v>
      </c>
      <c r="AE46" s="60">
        <v>34.767000000000003</v>
      </c>
      <c r="AF46" s="60">
        <v>4.3891</v>
      </c>
      <c r="AG46" s="554"/>
      <c r="AH46" s="52"/>
      <c r="AI46" s="52"/>
      <c r="AJ46" s="52"/>
      <c r="AK46" s="52"/>
      <c r="AL46" s="52"/>
      <c r="AM46" s="52"/>
      <c r="AN46" s="52"/>
      <c r="AO46" s="313"/>
      <c r="AP46" s="52"/>
      <c r="AQ46" s="52"/>
      <c r="AR46" s="52"/>
      <c r="AS46" s="52"/>
      <c r="AT46" s="52"/>
      <c r="AU46" s="52"/>
      <c r="AV46" s="52"/>
      <c r="AW46" s="52"/>
      <c r="AX46" s="52"/>
      <c r="AY46" s="52"/>
      <c r="AZ46" s="580"/>
      <c r="BA46" s="551"/>
      <c r="BB46" s="60"/>
      <c r="BC46" s="60"/>
      <c r="BD46" s="60"/>
      <c r="BE46" s="277"/>
      <c r="BF46" s="277"/>
      <c r="BG46" s="67"/>
      <c r="BH46" s="588"/>
      <c r="BI46" s="60"/>
      <c r="BJ46" s="60"/>
      <c r="BK46" s="60"/>
      <c r="BL46" s="60"/>
      <c r="BM46" s="277"/>
      <c r="BN46" s="589"/>
      <c r="BO46" s="589"/>
      <c r="BP46" s="589"/>
      <c r="BQ46" s="589"/>
      <c r="BR46" s="146"/>
      <c r="BS46" s="44"/>
      <c r="BT46" s="89"/>
      <c r="BU46" s="26"/>
      <c r="BV46" s="67"/>
    </row>
    <row r="47" spans="1:75" x14ac:dyDescent="0.25">
      <c r="A47" s="320" t="s">
        <v>95</v>
      </c>
      <c r="B47" s="44"/>
      <c r="C47" s="721"/>
      <c r="D47" s="44"/>
      <c r="E47" s="52"/>
      <c r="F47" s="44"/>
      <c r="G47" s="56"/>
      <c r="H47" s="67"/>
      <c r="I47" s="60"/>
      <c r="J47" s="60"/>
      <c r="K47" s="60"/>
      <c r="L47" s="60"/>
      <c r="M47" s="259"/>
      <c r="N47" s="71">
        <v>89.127200000000002</v>
      </c>
      <c r="O47" s="60">
        <v>42.666400000000003</v>
      </c>
      <c r="P47" s="60">
        <v>34.372399999999999</v>
      </c>
      <c r="Q47" s="60">
        <v>30.1191</v>
      </c>
      <c r="R47" s="60">
        <v>19.614699999999999</v>
      </c>
      <c r="S47" s="60">
        <v>2.6078000000000001</v>
      </c>
      <c r="T47" s="60">
        <v>2.6991999999999998</v>
      </c>
      <c r="U47" s="89">
        <v>2.3296999999999999</v>
      </c>
      <c r="V47" s="60">
        <v>1.0082</v>
      </c>
      <c r="W47" s="60" t="s">
        <v>430</v>
      </c>
      <c r="X47" s="60" t="s">
        <v>430</v>
      </c>
      <c r="Y47" s="277" t="s">
        <v>430</v>
      </c>
      <c r="Z47" s="60" t="s">
        <v>430</v>
      </c>
      <c r="AA47" s="60">
        <v>11.602399999999999</v>
      </c>
      <c r="AB47" s="60">
        <v>1.8855</v>
      </c>
      <c r="AC47" s="60">
        <v>2.3978999999999999</v>
      </c>
      <c r="AD47" s="60">
        <v>1.0557000000000001</v>
      </c>
      <c r="AE47" s="60">
        <v>21.030899999999999</v>
      </c>
      <c r="AF47" s="60">
        <v>2.601</v>
      </c>
      <c r="AG47" s="554"/>
      <c r="AH47" s="52"/>
      <c r="AI47" s="52"/>
      <c r="AJ47" s="52"/>
      <c r="AK47" s="52"/>
      <c r="AL47" s="52"/>
      <c r="AM47" s="52"/>
      <c r="AN47" s="52"/>
      <c r="AO47" s="313"/>
      <c r="AP47" s="52"/>
      <c r="AQ47" s="52"/>
      <c r="AR47" s="52"/>
      <c r="AS47" s="52"/>
      <c r="AT47" s="52"/>
      <c r="AU47" s="52"/>
      <c r="AV47" s="52"/>
      <c r="AW47" s="52"/>
      <c r="AX47" s="52"/>
      <c r="AY47" s="52"/>
      <c r="AZ47" s="580"/>
      <c r="BA47" s="551"/>
      <c r="BB47" s="60"/>
      <c r="BC47" s="60"/>
      <c r="BD47" s="60"/>
      <c r="BE47" s="277"/>
      <c r="BF47" s="277"/>
      <c r="BG47" s="67"/>
      <c r="BH47" s="588"/>
      <c r="BI47" s="60"/>
      <c r="BJ47" s="60"/>
      <c r="BK47" s="60"/>
      <c r="BL47" s="60"/>
      <c r="BM47" s="277"/>
      <c r="BN47" s="589"/>
      <c r="BO47" s="589"/>
      <c r="BP47" s="589"/>
      <c r="BQ47" s="589"/>
      <c r="BR47" s="146"/>
      <c r="BS47" s="44"/>
      <c r="BT47" s="89"/>
      <c r="BU47" s="26"/>
      <c r="BV47" s="67"/>
    </row>
    <row r="48" spans="1:75" x14ac:dyDescent="0.25">
      <c r="A48" s="321" t="s">
        <v>96</v>
      </c>
      <c r="B48" s="45"/>
      <c r="C48" s="722"/>
      <c r="D48" s="45"/>
      <c r="E48" s="53"/>
      <c r="F48" s="45"/>
      <c r="G48" s="57"/>
      <c r="H48" s="68"/>
      <c r="I48" s="61"/>
      <c r="J48" s="61"/>
      <c r="K48" s="61"/>
      <c r="L48" s="61"/>
      <c r="M48" s="262"/>
      <c r="N48" s="72">
        <v>139.828</v>
      </c>
      <c r="O48" s="61">
        <v>66.536000000000001</v>
      </c>
      <c r="P48" s="61">
        <v>42.833300000000001</v>
      </c>
      <c r="Q48" s="61">
        <v>41.7834</v>
      </c>
      <c r="R48" s="61">
        <v>28.3781</v>
      </c>
      <c r="S48" s="61">
        <v>3.9659</v>
      </c>
      <c r="T48" s="61">
        <v>3.0230000000000001</v>
      </c>
      <c r="U48" s="90">
        <v>2.9855499999999999</v>
      </c>
      <c r="V48" s="61">
        <v>2.0240499999999999</v>
      </c>
      <c r="W48" s="61" t="s">
        <v>430</v>
      </c>
      <c r="X48" s="61" t="s">
        <v>430</v>
      </c>
      <c r="Y48" s="279" t="s">
        <v>430</v>
      </c>
      <c r="Z48" s="61" t="s">
        <v>430</v>
      </c>
      <c r="AA48" s="61">
        <v>14.680400000000001</v>
      </c>
      <c r="AB48" s="61">
        <v>2.3748999999999998</v>
      </c>
      <c r="AC48" s="61">
        <v>2.9426999999999999</v>
      </c>
      <c r="AD48" s="61">
        <v>2.0969000000000002</v>
      </c>
      <c r="AE48" s="61">
        <v>27.898900000000001</v>
      </c>
      <c r="AF48" s="61">
        <v>3.49505</v>
      </c>
      <c r="AG48" s="556"/>
      <c r="AH48" s="53"/>
      <c r="AI48" s="53"/>
      <c r="AJ48" s="53"/>
      <c r="AK48" s="53"/>
      <c r="AL48" s="53"/>
      <c r="AM48" s="53"/>
      <c r="AN48" s="53"/>
      <c r="AO48" s="322"/>
      <c r="AP48" s="53"/>
      <c r="AQ48" s="53"/>
      <c r="AR48" s="53"/>
      <c r="AS48" s="53"/>
      <c r="AT48" s="53"/>
      <c r="AU48" s="53"/>
      <c r="AV48" s="53"/>
      <c r="AW48" s="53"/>
      <c r="AX48" s="53"/>
      <c r="AY48" s="53"/>
      <c r="AZ48" s="581"/>
      <c r="BA48" s="578"/>
      <c r="BB48" s="61"/>
      <c r="BC48" s="61"/>
      <c r="BD48" s="61"/>
      <c r="BE48" s="279"/>
      <c r="BF48" s="279"/>
      <c r="BG48" s="68"/>
      <c r="BH48" s="590"/>
      <c r="BI48" s="61"/>
      <c r="BJ48" s="61"/>
      <c r="BK48" s="61"/>
      <c r="BL48" s="61"/>
      <c r="BM48" s="279"/>
      <c r="BN48" s="591"/>
      <c r="BO48" s="591"/>
      <c r="BP48" s="591"/>
      <c r="BQ48" s="591"/>
      <c r="BR48" s="149"/>
      <c r="BS48" s="45"/>
      <c r="BT48" s="90"/>
      <c r="BU48" s="272"/>
      <c r="BV48" s="68"/>
    </row>
    <row r="49" spans="1:74" ht="14.5" x14ac:dyDescent="0.25">
      <c r="A49" s="323" t="s">
        <v>91</v>
      </c>
      <c r="B49" s="69"/>
      <c r="C49" s="726"/>
      <c r="D49" s="69"/>
      <c r="E49" s="40"/>
      <c r="F49" s="69"/>
      <c r="G49" s="40"/>
      <c r="H49" s="69"/>
      <c r="I49" s="62"/>
      <c r="J49" s="62"/>
      <c r="K49" s="62"/>
      <c r="L49" s="62"/>
      <c r="M49" s="263"/>
      <c r="N49" s="73"/>
      <c r="O49" s="62"/>
      <c r="P49" s="62"/>
      <c r="Q49" s="62"/>
      <c r="R49" s="62"/>
      <c r="S49" s="62"/>
      <c r="T49" s="62"/>
      <c r="U49" s="91"/>
      <c r="V49" s="62"/>
      <c r="W49" s="62"/>
      <c r="X49" s="62"/>
      <c r="Y49" s="245"/>
      <c r="Z49" s="62"/>
      <c r="AA49" s="62"/>
      <c r="AB49" s="62"/>
      <c r="AC49" s="62"/>
      <c r="AD49" s="62"/>
      <c r="AE49" s="62"/>
      <c r="AF49" s="62"/>
      <c r="AG49" s="557"/>
      <c r="AH49" s="54"/>
      <c r="AI49" s="54"/>
      <c r="AJ49" s="54"/>
      <c r="AK49" s="54"/>
      <c r="AL49" s="54"/>
      <c r="AM49" s="54"/>
      <c r="AN49" s="54"/>
      <c r="AO49" s="247"/>
      <c r="AP49" s="247"/>
      <c r="AQ49" s="247"/>
      <c r="AR49" s="247"/>
      <c r="AS49" s="247"/>
      <c r="AT49" s="247"/>
      <c r="AU49" s="247"/>
      <c r="AV49" s="247"/>
      <c r="AW49" s="247"/>
      <c r="AX49" s="247"/>
      <c r="AY49" s="247"/>
      <c r="AZ49" s="69"/>
      <c r="BA49" s="245"/>
      <c r="BB49" s="245"/>
      <c r="BC49" s="245"/>
      <c r="BD49" s="245"/>
      <c r="BE49" s="245"/>
      <c r="BF49" s="245"/>
      <c r="BG49" s="69"/>
      <c r="BH49" s="245"/>
      <c r="BI49" s="245"/>
      <c r="BJ49" s="245"/>
      <c r="BK49" s="245"/>
      <c r="BL49" s="245"/>
      <c r="BM49" s="245"/>
      <c r="BN49" s="245"/>
      <c r="BO49" s="245"/>
      <c r="BP49" s="245"/>
      <c r="BQ49" s="245"/>
      <c r="BR49" s="255"/>
      <c r="BS49" s="40"/>
      <c r="BT49" s="40"/>
      <c r="BU49" s="41"/>
      <c r="BV49" s="69"/>
    </row>
    <row r="50" spans="1:74" s="355" customFormat="1" x14ac:dyDescent="0.25">
      <c r="A50" s="685" t="s">
        <v>7725</v>
      </c>
      <c r="B50" s="406"/>
      <c r="C50" s="730"/>
      <c r="D50" s="406"/>
      <c r="E50" s="401"/>
      <c r="F50" s="406"/>
      <c r="G50" s="401"/>
      <c r="H50" s="406"/>
      <c r="I50" s="405"/>
      <c r="J50" s="405"/>
      <c r="K50" s="405"/>
      <c r="L50" s="405"/>
      <c r="M50" s="409"/>
      <c r="N50" s="407" t="s">
        <v>430</v>
      </c>
      <c r="O50" s="405" t="s">
        <v>430</v>
      </c>
      <c r="P50" s="405" t="s">
        <v>430</v>
      </c>
      <c r="Q50" s="405" t="s">
        <v>430</v>
      </c>
      <c r="R50" s="405" t="s">
        <v>430</v>
      </c>
      <c r="S50" s="405" t="s">
        <v>430</v>
      </c>
      <c r="T50" s="405" t="s">
        <v>430</v>
      </c>
      <c r="U50" s="411" t="s">
        <v>430</v>
      </c>
      <c r="V50" s="405" t="s">
        <v>430</v>
      </c>
      <c r="W50" s="405" t="s">
        <v>430</v>
      </c>
      <c r="X50" s="405" t="s">
        <v>430</v>
      </c>
      <c r="Y50" s="410" t="s">
        <v>430</v>
      </c>
      <c r="Z50" s="405" t="s">
        <v>430</v>
      </c>
      <c r="AA50" s="405" t="s">
        <v>430</v>
      </c>
      <c r="AB50" s="405" t="s">
        <v>430</v>
      </c>
      <c r="AC50" s="405" t="s">
        <v>430</v>
      </c>
      <c r="AD50" s="405" t="s">
        <v>430</v>
      </c>
      <c r="AE50" s="405" t="s">
        <v>430</v>
      </c>
      <c r="AF50" s="405" t="s">
        <v>430</v>
      </c>
      <c r="AG50" s="629"/>
      <c r="AH50" s="403"/>
      <c r="AI50" s="403"/>
      <c r="AJ50" s="403"/>
      <c r="AK50" s="403"/>
      <c r="AL50" s="403"/>
      <c r="AM50" s="403"/>
      <c r="AN50" s="403"/>
      <c r="AO50" s="426"/>
      <c r="AP50" s="403"/>
      <c r="AQ50" s="403"/>
      <c r="AR50" s="403"/>
      <c r="AS50" s="403"/>
      <c r="AT50" s="403"/>
      <c r="AU50" s="426"/>
      <c r="AV50" s="426"/>
      <c r="AW50" s="426"/>
      <c r="AX50" s="426"/>
      <c r="AY50" s="426"/>
      <c r="AZ50" s="406"/>
      <c r="BA50" s="410"/>
      <c r="BB50" s="410"/>
      <c r="BC50" s="410"/>
      <c r="BD50" s="410"/>
      <c r="BE50" s="410"/>
      <c r="BF50" s="410"/>
      <c r="BG50" s="406"/>
      <c r="BH50" s="410"/>
      <c r="BI50" s="410"/>
      <c r="BJ50" s="410"/>
      <c r="BK50" s="410"/>
      <c r="BL50" s="410"/>
      <c r="BM50" s="410"/>
      <c r="BN50" s="410"/>
      <c r="BO50" s="410"/>
      <c r="BP50" s="410"/>
      <c r="BQ50" s="410"/>
      <c r="BR50" s="401"/>
      <c r="BS50" s="401"/>
      <c r="BT50" s="401"/>
      <c r="BU50" s="401"/>
      <c r="BV50" s="427"/>
    </row>
    <row r="51" spans="1:74" s="355" customFormat="1" x14ac:dyDescent="0.25">
      <c r="A51" s="687" t="s">
        <v>7726</v>
      </c>
      <c r="B51" s="417"/>
      <c r="C51" s="744"/>
      <c r="D51" s="417"/>
      <c r="E51" s="412"/>
      <c r="F51" s="417"/>
      <c r="G51" s="412"/>
      <c r="H51" s="417"/>
      <c r="I51" s="416"/>
      <c r="J51" s="416"/>
      <c r="K51" s="416"/>
      <c r="L51" s="416"/>
      <c r="M51" s="420"/>
      <c r="N51" s="418" t="s">
        <v>430</v>
      </c>
      <c r="O51" s="416" t="s">
        <v>430</v>
      </c>
      <c r="P51" s="416" t="s">
        <v>430</v>
      </c>
      <c r="Q51" s="416" t="s">
        <v>430</v>
      </c>
      <c r="R51" s="416" t="s">
        <v>430</v>
      </c>
      <c r="S51" s="416" t="s">
        <v>430</v>
      </c>
      <c r="T51" s="416" t="s">
        <v>430</v>
      </c>
      <c r="U51" s="422" t="s">
        <v>430</v>
      </c>
      <c r="V51" s="416" t="s">
        <v>430</v>
      </c>
      <c r="W51" s="416" t="s">
        <v>430</v>
      </c>
      <c r="X51" s="416" t="s">
        <v>430</v>
      </c>
      <c r="Y51" s="421" t="s">
        <v>430</v>
      </c>
      <c r="Z51" s="416" t="s">
        <v>430</v>
      </c>
      <c r="AA51" s="416" t="s">
        <v>430</v>
      </c>
      <c r="AB51" s="416" t="s">
        <v>430</v>
      </c>
      <c r="AC51" s="416" t="s">
        <v>430</v>
      </c>
      <c r="AD51" s="416" t="s">
        <v>430</v>
      </c>
      <c r="AE51" s="416" t="s">
        <v>430</v>
      </c>
      <c r="AF51" s="416" t="s">
        <v>430</v>
      </c>
      <c r="AG51" s="575"/>
      <c r="AH51" s="414"/>
      <c r="AI51" s="414"/>
      <c r="AJ51" s="414"/>
      <c r="AK51" s="414"/>
      <c r="AL51" s="414"/>
      <c r="AM51" s="414"/>
      <c r="AN51" s="414"/>
      <c r="AO51" s="633"/>
      <c r="AP51" s="414"/>
      <c r="AQ51" s="414"/>
      <c r="AR51" s="414"/>
      <c r="AS51" s="414"/>
      <c r="AT51" s="414"/>
      <c r="AU51" s="633"/>
      <c r="AV51" s="633"/>
      <c r="AW51" s="633"/>
      <c r="AX51" s="633"/>
      <c r="AY51" s="633"/>
      <c r="AZ51" s="417"/>
      <c r="BA51" s="421"/>
      <c r="BB51" s="421"/>
      <c r="BC51" s="421"/>
      <c r="BD51" s="421"/>
      <c r="BE51" s="421"/>
      <c r="BF51" s="421"/>
      <c r="BG51" s="417"/>
      <c r="BH51" s="421"/>
      <c r="BI51" s="421"/>
      <c r="BJ51" s="421"/>
      <c r="BK51" s="421"/>
      <c r="BL51" s="421"/>
      <c r="BM51" s="421"/>
      <c r="BN51" s="421"/>
      <c r="BO51" s="421"/>
      <c r="BP51" s="421"/>
      <c r="BQ51" s="421"/>
      <c r="BR51" s="412"/>
      <c r="BS51" s="412"/>
      <c r="BT51" s="412"/>
      <c r="BU51" s="412"/>
      <c r="BV51" s="546"/>
    </row>
    <row r="52" spans="1:74" x14ac:dyDescent="0.25">
      <c r="BM52" s="277"/>
    </row>
    <row r="53" spans="1:74" x14ac:dyDescent="0.25">
      <c r="BM53" s="277"/>
    </row>
    <row r="54" spans="1:74" x14ac:dyDescent="0.25">
      <c r="BM54" s="277"/>
    </row>
    <row r="55" spans="1:74" hidden="1" x14ac:dyDescent="0.25">
      <c r="A55" s="488" t="s">
        <v>179</v>
      </c>
      <c r="BM55" s="277"/>
    </row>
    <row r="56" spans="1:74" x14ac:dyDescent="0.25">
      <c r="A56" s="488" t="s">
        <v>10258</v>
      </c>
      <c r="BM56" s="277"/>
    </row>
    <row r="57" spans="1:74" x14ac:dyDescent="0.25">
      <c r="A57" s="488" t="s">
        <v>350</v>
      </c>
      <c r="BM57"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BB0A7-84AC-4FB2-9168-B52E3F7E04EB}">
  <sheetPr codeName="Sheet33"/>
  <dimension ref="A1:BV7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6.81640625" style="21" bestFit="1" customWidth="1"/>
    <col min="75" max="16384" width="8.90625" style="21"/>
  </cols>
  <sheetData>
    <row r="1" spans="1:74" ht="33" customHeight="1" x14ac:dyDescent="0.25">
      <c r="A1" s="488" t="s">
        <v>43</v>
      </c>
    </row>
    <row r="3" spans="1:74" ht="20.5" x14ac:dyDescent="0.45">
      <c r="A3" s="23" t="s">
        <v>265</v>
      </c>
    </row>
    <row r="4" spans="1:74" x14ac:dyDescent="0.25">
      <c r="A4" s="488" t="s">
        <v>425</v>
      </c>
    </row>
    <row r="5" spans="1:74" ht="33" x14ac:dyDescent="0.25">
      <c r="A5" s="1076" t="s">
        <v>266</v>
      </c>
      <c r="B5" s="1077"/>
      <c r="C5" s="1083" t="s">
        <v>44</v>
      </c>
      <c r="D5" s="1077"/>
      <c r="E5" s="1083" t="s">
        <v>45</v>
      </c>
      <c r="F5" s="1077"/>
      <c r="G5" s="1083" t="s">
        <v>46</v>
      </c>
      <c r="H5" s="1077"/>
      <c r="I5" s="1107" t="s">
        <v>184</v>
      </c>
      <c r="J5" s="1102"/>
      <c r="K5" s="1102"/>
      <c r="L5" s="1102"/>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101"/>
      <c r="BS5" s="1107" t="s">
        <v>212</v>
      </c>
      <c r="BT5" s="1103"/>
      <c r="BU5" s="1101"/>
      <c r="BV5" s="1107" t="s">
        <v>88</v>
      </c>
    </row>
    <row r="6" spans="1:74" ht="33" x14ac:dyDescent="0.25">
      <c r="A6" s="1076"/>
      <c r="B6" s="1078"/>
      <c r="C6" s="1114"/>
      <c r="D6" s="1078"/>
      <c r="E6" s="1114"/>
      <c r="F6" s="1078"/>
      <c r="G6" s="1114"/>
      <c r="H6" s="1078"/>
      <c r="I6" s="83" t="s">
        <v>180</v>
      </c>
      <c r="J6" s="28" t="s">
        <v>181</v>
      </c>
      <c r="K6" s="28" t="s">
        <v>182</v>
      </c>
      <c r="L6" s="28" t="s">
        <v>183</v>
      </c>
      <c r="M6" s="1104"/>
      <c r="N6" s="1105" t="s">
        <v>185</v>
      </c>
      <c r="O6" s="1106"/>
      <c r="P6" s="1106"/>
      <c r="Q6" s="1106"/>
      <c r="R6" s="1106"/>
      <c r="S6" s="1106"/>
      <c r="T6" s="1106"/>
      <c r="U6" s="1106"/>
      <c r="V6" s="1105" t="s">
        <v>57</v>
      </c>
      <c r="W6" s="1106"/>
      <c r="X6" s="1106"/>
      <c r="Y6" s="1106"/>
      <c r="Z6" s="1106"/>
      <c r="AA6" s="1106"/>
      <c r="AB6" s="1106"/>
      <c r="AC6" s="1106"/>
      <c r="AD6" s="1106"/>
      <c r="AE6" s="1106"/>
      <c r="AF6" s="1109"/>
      <c r="AG6" s="232"/>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104"/>
      <c r="BS6" s="83" t="s">
        <v>210</v>
      </c>
      <c r="BT6" s="82" t="s">
        <v>211</v>
      </c>
      <c r="BU6" s="1104"/>
      <c r="BV6" s="1108"/>
    </row>
    <row r="7" spans="1:74" ht="14.5" x14ac:dyDescent="0.25">
      <c r="A7" s="323" t="s">
        <v>267</v>
      </c>
      <c r="B7" s="46"/>
      <c r="C7" s="726"/>
      <c r="D7" s="46"/>
      <c r="E7" s="40"/>
      <c r="F7" s="46"/>
      <c r="G7" s="40"/>
      <c r="H7" s="69"/>
      <c r="I7" s="40"/>
      <c r="J7" s="40"/>
      <c r="K7" s="40"/>
      <c r="L7" s="40"/>
      <c r="M7" s="40"/>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312"/>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7751</v>
      </c>
      <c r="B8" s="369"/>
      <c r="C8" s="718">
        <v>41276</v>
      </c>
      <c r="D8" s="369"/>
      <c r="E8" s="338">
        <v>13438.9</v>
      </c>
      <c r="F8" s="369"/>
      <c r="G8" s="339">
        <v>42.058500000000002</v>
      </c>
      <c r="H8" s="370"/>
      <c r="I8" s="340">
        <v>13.66</v>
      </c>
      <c r="J8" s="340">
        <v>8.2200000000000006</v>
      </c>
      <c r="K8" s="340">
        <v>5.96</v>
      </c>
      <c r="L8" s="340">
        <v>6.21</v>
      </c>
      <c r="M8" s="340"/>
      <c r="N8" s="342">
        <v>57.889699999999998</v>
      </c>
      <c r="O8" s="340">
        <v>34.783799999999999</v>
      </c>
      <c r="P8" s="340">
        <v>30.3642</v>
      </c>
      <c r="Q8" s="340">
        <v>33.463900000000002</v>
      </c>
      <c r="R8" s="340">
        <v>22.960999999999999</v>
      </c>
      <c r="S8" s="340">
        <v>6.9130000000000003</v>
      </c>
      <c r="T8" s="340">
        <v>5.4649999999999999</v>
      </c>
      <c r="U8" s="344">
        <v>5.7135999999999996</v>
      </c>
      <c r="V8" s="340">
        <v>5.2389000000000001</v>
      </c>
      <c r="W8" s="340">
        <v>7.6768999999999998</v>
      </c>
      <c r="X8" s="340">
        <v>7.8160999999999996</v>
      </c>
      <c r="Y8" s="371">
        <v>7.1412000000000004</v>
      </c>
      <c r="Z8" s="340">
        <v>8.5486000000000004</v>
      </c>
      <c r="AA8" s="340">
        <v>12.1074</v>
      </c>
      <c r="AB8" s="340">
        <v>5.3259999999999996</v>
      </c>
      <c r="AC8" s="340">
        <v>5.5876000000000001</v>
      </c>
      <c r="AD8" s="340">
        <v>5.2739000000000003</v>
      </c>
      <c r="AE8" s="340">
        <v>23.171099999999999</v>
      </c>
      <c r="AF8" s="340">
        <v>9.4111999999999991</v>
      </c>
      <c r="AG8" s="568"/>
      <c r="AH8" s="338">
        <v>5</v>
      </c>
      <c r="AI8" s="338">
        <v>6</v>
      </c>
      <c r="AJ8" s="338">
        <v>6</v>
      </c>
      <c r="AK8" s="338">
        <v>8</v>
      </c>
      <c r="AL8" s="338">
        <v>9</v>
      </c>
      <c r="AM8" s="338">
        <v>6</v>
      </c>
      <c r="AN8" s="338">
        <v>7</v>
      </c>
      <c r="AO8" s="631">
        <v>6</v>
      </c>
      <c r="AP8" s="338">
        <v>3</v>
      </c>
      <c r="AQ8" s="338">
        <v>3</v>
      </c>
      <c r="AR8" s="338">
        <v>2</v>
      </c>
      <c r="AS8" s="338">
        <v>3</v>
      </c>
      <c r="AT8" s="338">
        <v>1</v>
      </c>
      <c r="AU8" s="338">
        <v>7</v>
      </c>
      <c r="AV8" s="338">
        <v>9</v>
      </c>
      <c r="AW8" s="338">
        <v>8</v>
      </c>
      <c r="AX8" s="338">
        <v>4</v>
      </c>
      <c r="AY8" s="338">
        <v>10</v>
      </c>
      <c r="AZ8" s="583"/>
      <c r="BA8" s="464">
        <v>53.59</v>
      </c>
      <c r="BB8" s="340">
        <v>8.3800000000000008</v>
      </c>
      <c r="BC8" s="340">
        <v>14.82</v>
      </c>
      <c r="BD8" s="340">
        <v>19.579999999999998</v>
      </c>
      <c r="BE8" s="371">
        <v>3.09</v>
      </c>
      <c r="BF8" s="371">
        <v>3.63</v>
      </c>
      <c r="BG8" s="370"/>
      <c r="BH8" s="593">
        <v>3.63</v>
      </c>
      <c r="BI8" s="340" t="s">
        <v>430</v>
      </c>
      <c r="BJ8" s="340" t="s">
        <v>430</v>
      </c>
      <c r="BK8" s="340">
        <v>42.78</v>
      </c>
      <c r="BL8" s="340" t="s">
        <v>430</v>
      </c>
      <c r="BM8" s="371">
        <v>53.59</v>
      </c>
      <c r="BN8" s="371" t="s">
        <v>430</v>
      </c>
      <c r="BO8" s="371" t="s">
        <v>430</v>
      </c>
      <c r="BP8" s="371" t="s">
        <v>430</v>
      </c>
      <c r="BQ8" s="371">
        <v>3.09</v>
      </c>
      <c r="BR8" s="370"/>
      <c r="BS8" s="465">
        <v>7.7031756961073103</v>
      </c>
      <c r="BT8" s="340">
        <v>11.7810209441346</v>
      </c>
      <c r="BU8" s="370"/>
      <c r="BV8" s="571" t="s">
        <v>3328</v>
      </c>
    </row>
    <row r="9" spans="1:74" s="425" customFormat="1" x14ac:dyDescent="0.25">
      <c r="A9" s="337" t="s">
        <v>7752</v>
      </c>
      <c r="B9" s="369"/>
      <c r="C9" s="718">
        <v>41275</v>
      </c>
      <c r="D9" s="369"/>
      <c r="E9" s="338">
        <v>3921.36</v>
      </c>
      <c r="F9" s="369"/>
      <c r="G9" s="339">
        <v>42.101599999999998</v>
      </c>
      <c r="H9" s="370"/>
      <c r="I9" s="340">
        <v>4.0999999999999996</v>
      </c>
      <c r="J9" s="340">
        <v>7.49</v>
      </c>
      <c r="K9" s="340">
        <v>3.43</v>
      </c>
      <c r="L9" s="340">
        <v>3.56</v>
      </c>
      <c r="M9" s="340"/>
      <c r="N9" s="342">
        <v>28.718599999999999</v>
      </c>
      <c r="O9" s="340">
        <v>26.180299999999999</v>
      </c>
      <c r="P9" s="340">
        <v>24.6007</v>
      </c>
      <c r="Q9" s="340">
        <v>42.135100000000001</v>
      </c>
      <c r="R9" s="340">
        <v>21.998899999999999</v>
      </c>
      <c r="S9" s="340">
        <v>4.8445999999999998</v>
      </c>
      <c r="T9" s="340">
        <v>5.2157999999999998</v>
      </c>
      <c r="U9" s="344">
        <v>6.2378</v>
      </c>
      <c r="V9" s="340">
        <v>4.47</v>
      </c>
      <c r="W9" s="340">
        <v>7.7096999999999998</v>
      </c>
      <c r="X9" s="340">
        <v>7.4459</v>
      </c>
      <c r="Y9" s="371">
        <v>6.3421000000000003</v>
      </c>
      <c r="Z9" s="340">
        <v>7.2374999999999998</v>
      </c>
      <c r="AA9" s="340">
        <v>10.6348</v>
      </c>
      <c r="AB9" s="340">
        <v>6.0846</v>
      </c>
      <c r="AC9" s="340">
        <v>5.9172000000000002</v>
      </c>
      <c r="AD9" s="340">
        <v>4.6085000000000003</v>
      </c>
      <c r="AE9" s="340">
        <v>33.459800000000001</v>
      </c>
      <c r="AF9" s="340">
        <v>7.7957000000000001</v>
      </c>
      <c r="AG9" s="568"/>
      <c r="AH9" s="338">
        <v>10</v>
      </c>
      <c r="AI9" s="338">
        <v>8</v>
      </c>
      <c r="AJ9" s="338">
        <v>10</v>
      </c>
      <c r="AK9" s="338">
        <v>3</v>
      </c>
      <c r="AL9" s="338">
        <v>10</v>
      </c>
      <c r="AM9" s="338">
        <v>12</v>
      </c>
      <c r="AN9" s="338">
        <v>9</v>
      </c>
      <c r="AO9" s="631">
        <v>3</v>
      </c>
      <c r="AP9" s="338">
        <v>8</v>
      </c>
      <c r="AQ9" s="338">
        <v>2</v>
      </c>
      <c r="AR9" s="338">
        <v>5</v>
      </c>
      <c r="AS9" s="338">
        <v>8</v>
      </c>
      <c r="AT9" s="338">
        <v>8</v>
      </c>
      <c r="AU9" s="338">
        <v>9</v>
      </c>
      <c r="AV9" s="338">
        <v>4</v>
      </c>
      <c r="AW9" s="338">
        <v>3</v>
      </c>
      <c r="AX9" s="338">
        <v>9</v>
      </c>
      <c r="AY9" s="338">
        <v>2</v>
      </c>
      <c r="AZ9" s="583"/>
      <c r="BA9" s="464">
        <v>97.58</v>
      </c>
      <c r="BB9" s="340" t="s">
        <v>430</v>
      </c>
      <c r="BC9" s="340" t="s">
        <v>430</v>
      </c>
      <c r="BD9" s="340" t="s">
        <v>430</v>
      </c>
      <c r="BE9" s="371" t="s">
        <v>430</v>
      </c>
      <c r="BF9" s="371">
        <v>2.42</v>
      </c>
      <c r="BG9" s="370"/>
      <c r="BH9" s="593">
        <v>2.42</v>
      </c>
      <c r="BI9" s="340" t="s">
        <v>430</v>
      </c>
      <c r="BJ9" s="340" t="s">
        <v>430</v>
      </c>
      <c r="BK9" s="340" t="s">
        <v>430</v>
      </c>
      <c r="BL9" s="340" t="s">
        <v>430</v>
      </c>
      <c r="BM9" s="371">
        <v>97.58</v>
      </c>
      <c r="BN9" s="371" t="s">
        <v>430</v>
      </c>
      <c r="BO9" s="371" t="s">
        <v>430</v>
      </c>
      <c r="BP9" s="371" t="s">
        <v>430</v>
      </c>
      <c r="BQ9" s="371" t="s">
        <v>430</v>
      </c>
      <c r="BR9" s="370"/>
      <c r="BS9" s="465" t="s">
        <v>430</v>
      </c>
      <c r="BT9" s="340" t="s">
        <v>430</v>
      </c>
      <c r="BU9" s="370"/>
      <c r="BV9" s="571" t="s">
        <v>554</v>
      </c>
    </row>
    <row r="10" spans="1:74" s="428" customFormat="1" x14ac:dyDescent="0.25">
      <c r="A10" s="345" t="s">
        <v>7753</v>
      </c>
      <c r="B10" s="373"/>
      <c r="C10" s="719">
        <v>41275</v>
      </c>
      <c r="D10" s="373"/>
      <c r="E10" s="346">
        <v>3759.55</v>
      </c>
      <c r="F10" s="373"/>
      <c r="G10" s="347">
        <v>40.930700000000002</v>
      </c>
      <c r="H10" s="374"/>
      <c r="I10" s="348">
        <v>5.4</v>
      </c>
      <c r="J10" s="348">
        <v>7.82</v>
      </c>
      <c r="K10" s="348">
        <v>3.62</v>
      </c>
      <c r="L10" s="348">
        <v>3.78</v>
      </c>
      <c r="M10" s="348"/>
      <c r="N10" s="350">
        <v>20.7896</v>
      </c>
      <c r="O10" s="348">
        <v>16.102499999999999</v>
      </c>
      <c r="P10" s="348">
        <v>15.626899999999999</v>
      </c>
      <c r="Q10" s="348">
        <v>24.1265</v>
      </c>
      <c r="R10" s="348">
        <v>15.021100000000001</v>
      </c>
      <c r="S10" s="348">
        <v>6.2519999999999998</v>
      </c>
      <c r="T10" s="348">
        <v>6.4641999999999999</v>
      </c>
      <c r="U10" s="354">
        <v>5.5686</v>
      </c>
      <c r="V10" s="348">
        <v>4.7019000000000002</v>
      </c>
      <c r="W10" s="348">
        <v>6.9859</v>
      </c>
      <c r="X10" s="348">
        <v>7.3372999999999999</v>
      </c>
      <c r="Y10" s="375">
        <v>6.7679999999999998</v>
      </c>
      <c r="Z10" s="348">
        <v>7.9356999999999998</v>
      </c>
      <c r="AA10" s="348">
        <v>9.1845999999999997</v>
      </c>
      <c r="AB10" s="348">
        <v>6.5343999999999998</v>
      </c>
      <c r="AC10" s="348">
        <v>5.6706000000000003</v>
      </c>
      <c r="AD10" s="348">
        <v>4.9161000000000001</v>
      </c>
      <c r="AE10" s="348">
        <v>18.870899999999999</v>
      </c>
      <c r="AF10" s="348">
        <v>8.0841999999999992</v>
      </c>
      <c r="AG10" s="569"/>
      <c r="AH10" s="346">
        <v>11</v>
      </c>
      <c r="AI10" s="346">
        <v>11</v>
      </c>
      <c r="AJ10" s="346">
        <v>11</v>
      </c>
      <c r="AK10" s="346">
        <v>11</v>
      </c>
      <c r="AL10" s="346">
        <v>11</v>
      </c>
      <c r="AM10" s="346">
        <v>8</v>
      </c>
      <c r="AN10" s="346">
        <v>3</v>
      </c>
      <c r="AO10" s="573">
        <v>9</v>
      </c>
      <c r="AP10" s="346">
        <v>7</v>
      </c>
      <c r="AQ10" s="346">
        <v>8</v>
      </c>
      <c r="AR10" s="346">
        <v>8</v>
      </c>
      <c r="AS10" s="346">
        <v>6</v>
      </c>
      <c r="AT10" s="346">
        <v>3</v>
      </c>
      <c r="AU10" s="346">
        <v>12</v>
      </c>
      <c r="AV10" s="346">
        <v>2</v>
      </c>
      <c r="AW10" s="346">
        <v>7</v>
      </c>
      <c r="AX10" s="346">
        <v>6</v>
      </c>
      <c r="AY10" s="346">
        <v>11</v>
      </c>
      <c r="AZ10" s="584"/>
      <c r="BA10" s="467">
        <v>31.24</v>
      </c>
      <c r="BB10" s="348">
        <v>66.45</v>
      </c>
      <c r="BC10" s="348" t="s">
        <v>430</v>
      </c>
      <c r="BD10" s="348" t="s">
        <v>430</v>
      </c>
      <c r="BE10" s="375" t="s">
        <v>430</v>
      </c>
      <c r="BF10" s="375">
        <v>2.31</v>
      </c>
      <c r="BG10" s="374"/>
      <c r="BH10" s="594">
        <v>2.31</v>
      </c>
      <c r="BI10" s="348">
        <v>35.85</v>
      </c>
      <c r="BJ10" s="348" t="s">
        <v>430</v>
      </c>
      <c r="BK10" s="348">
        <v>30.6</v>
      </c>
      <c r="BL10" s="348" t="s">
        <v>430</v>
      </c>
      <c r="BM10" s="375">
        <v>31.24</v>
      </c>
      <c r="BN10" s="375" t="s">
        <v>430</v>
      </c>
      <c r="BO10" s="375" t="s">
        <v>430</v>
      </c>
      <c r="BP10" s="375" t="s">
        <v>430</v>
      </c>
      <c r="BQ10" s="375" t="s">
        <v>430</v>
      </c>
      <c r="BR10" s="374"/>
      <c r="BS10" s="468">
        <v>5.2527894405252802</v>
      </c>
      <c r="BT10" s="348" t="s">
        <v>430</v>
      </c>
      <c r="BU10" s="374"/>
      <c r="BV10" s="430" t="s">
        <v>3328</v>
      </c>
    </row>
    <row r="11" spans="1:74" s="428" customFormat="1" ht="11" x14ac:dyDescent="0.3">
      <c r="A11" s="841" t="s">
        <v>7754</v>
      </c>
      <c r="B11" s="842"/>
      <c r="C11" s="843">
        <v>41275</v>
      </c>
      <c r="D11" s="842"/>
      <c r="E11" s="844">
        <v>2382.14</v>
      </c>
      <c r="F11" s="842"/>
      <c r="G11" s="845">
        <v>42.784500000000001</v>
      </c>
      <c r="H11" s="847"/>
      <c r="I11" s="846">
        <v>12.45</v>
      </c>
      <c r="J11" s="846">
        <v>7.82</v>
      </c>
      <c r="K11" s="846">
        <v>5.17</v>
      </c>
      <c r="L11" s="846">
        <v>5.41</v>
      </c>
      <c r="M11" s="846"/>
      <c r="N11" s="848">
        <v>53.311999999999998</v>
      </c>
      <c r="O11" s="846">
        <v>42.318899999999999</v>
      </c>
      <c r="P11" s="846">
        <v>33.4604</v>
      </c>
      <c r="Q11" s="846">
        <v>32.6828</v>
      </c>
      <c r="R11" s="846">
        <v>24.4678</v>
      </c>
      <c r="S11" s="846">
        <v>8.0881000000000007</v>
      </c>
      <c r="T11" s="846">
        <v>6.0525000000000002</v>
      </c>
      <c r="U11" s="856">
        <v>5.6085000000000003</v>
      </c>
      <c r="V11" s="846">
        <v>4.8906999999999998</v>
      </c>
      <c r="W11" s="846">
        <v>7.0343</v>
      </c>
      <c r="X11" s="846">
        <v>7.6940999999999997</v>
      </c>
      <c r="Y11" s="852">
        <v>6.6280000000000001</v>
      </c>
      <c r="Z11" s="846">
        <v>8.0909999999999993</v>
      </c>
      <c r="AA11" s="846">
        <v>13.0162</v>
      </c>
      <c r="AB11" s="846">
        <v>5.4927000000000001</v>
      </c>
      <c r="AC11" s="846">
        <v>5.4333</v>
      </c>
      <c r="AD11" s="846">
        <v>4.8936999999999999</v>
      </c>
      <c r="AE11" s="846">
        <v>26.936399999999999</v>
      </c>
      <c r="AF11" s="846">
        <v>8.5367999999999995</v>
      </c>
      <c r="AG11" s="937"/>
      <c r="AH11" s="844">
        <v>6</v>
      </c>
      <c r="AI11" s="844">
        <v>4</v>
      </c>
      <c r="AJ11" s="844">
        <v>4</v>
      </c>
      <c r="AK11" s="844">
        <v>10</v>
      </c>
      <c r="AL11" s="844">
        <v>5</v>
      </c>
      <c r="AM11" s="844">
        <v>3</v>
      </c>
      <c r="AN11" s="844">
        <v>5</v>
      </c>
      <c r="AO11" s="947">
        <v>8</v>
      </c>
      <c r="AP11" s="844">
        <v>6</v>
      </c>
      <c r="AQ11" s="844">
        <v>7</v>
      </c>
      <c r="AR11" s="844">
        <v>4</v>
      </c>
      <c r="AS11" s="844">
        <v>7</v>
      </c>
      <c r="AT11" s="844">
        <v>2</v>
      </c>
      <c r="AU11" s="844">
        <v>5</v>
      </c>
      <c r="AV11" s="844">
        <v>7</v>
      </c>
      <c r="AW11" s="844">
        <v>9</v>
      </c>
      <c r="AX11" s="844">
        <v>7</v>
      </c>
      <c r="AY11" s="844">
        <v>7</v>
      </c>
      <c r="AZ11" s="939"/>
      <c r="BA11" s="853">
        <v>43.49</v>
      </c>
      <c r="BB11" s="846">
        <v>15.56</v>
      </c>
      <c r="BC11" s="846">
        <v>11.07</v>
      </c>
      <c r="BD11" s="846">
        <v>10.199999999999999</v>
      </c>
      <c r="BE11" s="852" t="s">
        <v>430</v>
      </c>
      <c r="BF11" s="852">
        <v>19.670000000000002</v>
      </c>
      <c r="BG11" s="847"/>
      <c r="BH11" s="940">
        <v>9.6300000000000008</v>
      </c>
      <c r="BI11" s="846">
        <v>6</v>
      </c>
      <c r="BJ11" s="846" t="s">
        <v>430</v>
      </c>
      <c r="BK11" s="846">
        <v>30.84</v>
      </c>
      <c r="BL11" s="846" t="s">
        <v>430</v>
      </c>
      <c r="BM11" s="852">
        <v>43.49</v>
      </c>
      <c r="BN11" s="852" t="s">
        <v>430</v>
      </c>
      <c r="BO11" s="852" t="s">
        <v>430</v>
      </c>
      <c r="BP11" s="852" t="s">
        <v>430</v>
      </c>
      <c r="BQ11" s="852">
        <v>10.039999999999999</v>
      </c>
      <c r="BR11" s="847"/>
      <c r="BS11" s="854" t="s">
        <v>430</v>
      </c>
      <c r="BT11" s="846">
        <v>8.4923087416984604</v>
      </c>
      <c r="BU11" s="847"/>
      <c r="BV11" s="907" t="s">
        <v>554</v>
      </c>
    </row>
    <row r="12" spans="1:74" s="428" customFormat="1" x14ac:dyDescent="0.25">
      <c r="A12" s="345" t="s">
        <v>7755</v>
      </c>
      <c r="B12" s="373"/>
      <c r="C12" s="719">
        <v>41275</v>
      </c>
      <c r="D12" s="373"/>
      <c r="E12" s="346">
        <v>1987.2</v>
      </c>
      <c r="F12" s="373"/>
      <c r="G12" s="347">
        <v>39.697800000000001</v>
      </c>
      <c r="H12" s="374"/>
      <c r="I12" s="348">
        <v>21.29</v>
      </c>
      <c r="J12" s="348">
        <v>7.71</v>
      </c>
      <c r="K12" s="348">
        <v>7.98</v>
      </c>
      <c r="L12" s="348">
        <v>8.33</v>
      </c>
      <c r="M12" s="348"/>
      <c r="N12" s="350">
        <v>157.72</v>
      </c>
      <c r="O12" s="348">
        <v>67.987799999999993</v>
      </c>
      <c r="P12" s="348">
        <v>52.4983</v>
      </c>
      <c r="Q12" s="348">
        <v>48.670299999999997</v>
      </c>
      <c r="R12" s="348">
        <v>28.1829</v>
      </c>
      <c r="S12" s="348">
        <v>13.726000000000001</v>
      </c>
      <c r="T12" s="348">
        <v>9.2982999999999993</v>
      </c>
      <c r="U12" s="354">
        <v>7.82</v>
      </c>
      <c r="V12" s="348">
        <v>6.1416000000000004</v>
      </c>
      <c r="W12" s="348">
        <v>6.5077999999999996</v>
      </c>
      <c r="X12" s="348">
        <v>7.4393000000000002</v>
      </c>
      <c r="Y12" s="375">
        <v>6.2194000000000003</v>
      </c>
      <c r="Z12" s="348">
        <v>7.8144</v>
      </c>
      <c r="AA12" s="348">
        <v>18.037800000000001</v>
      </c>
      <c r="AB12" s="348">
        <v>9.6151999999999997</v>
      </c>
      <c r="AC12" s="348">
        <v>8.1981000000000002</v>
      </c>
      <c r="AD12" s="348">
        <v>6.1765999999999996</v>
      </c>
      <c r="AE12" s="348">
        <v>37.472000000000001</v>
      </c>
      <c r="AF12" s="348">
        <v>8.2462999999999997</v>
      </c>
      <c r="AG12" s="569"/>
      <c r="AH12" s="346">
        <v>1</v>
      </c>
      <c r="AI12" s="346">
        <v>1</v>
      </c>
      <c r="AJ12" s="346">
        <v>1</v>
      </c>
      <c r="AK12" s="346">
        <v>1</v>
      </c>
      <c r="AL12" s="346">
        <v>2</v>
      </c>
      <c r="AM12" s="346">
        <v>1</v>
      </c>
      <c r="AN12" s="346">
        <v>1</v>
      </c>
      <c r="AO12" s="573">
        <v>1</v>
      </c>
      <c r="AP12" s="346">
        <v>1</v>
      </c>
      <c r="AQ12" s="346">
        <v>9</v>
      </c>
      <c r="AR12" s="346">
        <v>6</v>
      </c>
      <c r="AS12" s="346">
        <v>10</v>
      </c>
      <c r="AT12" s="346">
        <v>4</v>
      </c>
      <c r="AU12" s="346">
        <v>1</v>
      </c>
      <c r="AV12" s="346">
        <v>1</v>
      </c>
      <c r="AW12" s="346">
        <v>1</v>
      </c>
      <c r="AX12" s="346">
        <v>1</v>
      </c>
      <c r="AY12" s="346">
        <v>1</v>
      </c>
      <c r="AZ12" s="584"/>
      <c r="BA12" s="467">
        <v>59.55</v>
      </c>
      <c r="BB12" s="348">
        <v>37.909999999999997</v>
      </c>
      <c r="BC12" s="348" t="s">
        <v>430</v>
      </c>
      <c r="BD12" s="348" t="s">
        <v>430</v>
      </c>
      <c r="BE12" s="375" t="s">
        <v>430</v>
      </c>
      <c r="BF12" s="375">
        <v>2.5299999999999998</v>
      </c>
      <c r="BG12" s="374"/>
      <c r="BH12" s="594">
        <v>2.5</v>
      </c>
      <c r="BI12" s="348">
        <v>0.23</v>
      </c>
      <c r="BJ12" s="348" t="s">
        <v>430</v>
      </c>
      <c r="BK12" s="348">
        <v>37.68</v>
      </c>
      <c r="BL12" s="348" t="s">
        <v>430</v>
      </c>
      <c r="BM12" s="375">
        <v>59.55</v>
      </c>
      <c r="BN12" s="375" t="s">
        <v>430</v>
      </c>
      <c r="BO12" s="375" t="s">
        <v>430</v>
      </c>
      <c r="BP12" s="375" t="s">
        <v>430</v>
      </c>
      <c r="BQ12" s="375" t="s">
        <v>430</v>
      </c>
      <c r="BR12" s="374"/>
      <c r="BS12" s="468">
        <v>2.94249566029425</v>
      </c>
      <c r="BT12" s="348" t="s">
        <v>430</v>
      </c>
      <c r="BU12" s="374"/>
      <c r="BV12" s="430" t="s">
        <v>554</v>
      </c>
    </row>
    <row r="13" spans="1:74" s="428" customFormat="1" x14ac:dyDescent="0.25">
      <c r="A13" s="345" t="s">
        <v>7756</v>
      </c>
      <c r="B13" s="373"/>
      <c r="C13" s="719">
        <v>41275</v>
      </c>
      <c r="D13" s="373"/>
      <c r="E13" s="346">
        <v>1456.54</v>
      </c>
      <c r="F13" s="373"/>
      <c r="G13" s="347">
        <v>52.314599999999999</v>
      </c>
      <c r="H13" s="374"/>
      <c r="I13" s="348">
        <v>8.2200000000000006</v>
      </c>
      <c r="J13" s="348">
        <v>8.58</v>
      </c>
      <c r="K13" s="348">
        <v>4.57</v>
      </c>
      <c r="L13" s="348">
        <v>4.8</v>
      </c>
      <c r="M13" s="348"/>
      <c r="N13" s="350">
        <v>29.047499999999999</v>
      </c>
      <c r="O13" s="348">
        <v>21.107199999999999</v>
      </c>
      <c r="P13" s="348">
        <v>25.248899999999999</v>
      </c>
      <c r="Q13" s="348">
        <v>32.862200000000001</v>
      </c>
      <c r="R13" s="348">
        <v>23.841699999999999</v>
      </c>
      <c r="S13" s="348">
        <v>7.4817999999999998</v>
      </c>
      <c r="T13" s="348">
        <v>6.1596000000000002</v>
      </c>
      <c r="U13" s="354">
        <v>5.9459999999999997</v>
      </c>
      <c r="V13" s="348">
        <v>4.9208999999999996</v>
      </c>
      <c r="W13" s="348">
        <v>7.6444999999999999</v>
      </c>
      <c r="X13" s="348">
        <v>7.6997</v>
      </c>
      <c r="Y13" s="375">
        <v>7.3254000000000001</v>
      </c>
      <c r="Z13" s="348">
        <v>6.7008000000000001</v>
      </c>
      <c r="AA13" s="348">
        <v>11.3154</v>
      </c>
      <c r="AB13" s="348">
        <v>5.7401</v>
      </c>
      <c r="AC13" s="348">
        <v>5.8548</v>
      </c>
      <c r="AD13" s="348">
        <v>5.1326000000000001</v>
      </c>
      <c r="AE13" s="348">
        <v>24.711300000000001</v>
      </c>
      <c r="AF13" s="348">
        <v>7.6300999999999997</v>
      </c>
      <c r="AG13" s="569"/>
      <c r="AH13" s="346">
        <v>9</v>
      </c>
      <c r="AI13" s="346">
        <v>10</v>
      </c>
      <c r="AJ13" s="346">
        <v>8</v>
      </c>
      <c r="AK13" s="346">
        <v>9</v>
      </c>
      <c r="AL13" s="346">
        <v>7</v>
      </c>
      <c r="AM13" s="346">
        <v>4</v>
      </c>
      <c r="AN13" s="346">
        <v>4</v>
      </c>
      <c r="AO13" s="573">
        <v>4</v>
      </c>
      <c r="AP13" s="346">
        <v>5</v>
      </c>
      <c r="AQ13" s="346">
        <v>4</v>
      </c>
      <c r="AR13" s="346">
        <v>3</v>
      </c>
      <c r="AS13" s="346">
        <v>2</v>
      </c>
      <c r="AT13" s="346">
        <v>11</v>
      </c>
      <c r="AU13" s="346">
        <v>8</v>
      </c>
      <c r="AV13" s="346">
        <v>5</v>
      </c>
      <c r="AW13" s="346">
        <v>4</v>
      </c>
      <c r="AX13" s="346">
        <v>5</v>
      </c>
      <c r="AY13" s="346">
        <v>9</v>
      </c>
      <c r="AZ13" s="584"/>
      <c r="BA13" s="467">
        <v>38.22</v>
      </c>
      <c r="BB13" s="348">
        <v>18.16</v>
      </c>
      <c r="BC13" s="348">
        <v>13.29</v>
      </c>
      <c r="BD13" s="348">
        <v>14.34</v>
      </c>
      <c r="BE13" s="375">
        <v>12.81</v>
      </c>
      <c r="BF13" s="375">
        <v>3.17</v>
      </c>
      <c r="BG13" s="374"/>
      <c r="BH13" s="594">
        <v>3.17</v>
      </c>
      <c r="BI13" s="348" t="s">
        <v>430</v>
      </c>
      <c r="BJ13" s="348" t="s">
        <v>430</v>
      </c>
      <c r="BK13" s="348">
        <v>58.61</v>
      </c>
      <c r="BL13" s="348" t="s">
        <v>430</v>
      </c>
      <c r="BM13" s="375">
        <v>38.22</v>
      </c>
      <c r="BN13" s="375" t="s">
        <v>430</v>
      </c>
      <c r="BO13" s="375" t="s">
        <v>430</v>
      </c>
      <c r="BP13" s="375" t="s">
        <v>430</v>
      </c>
      <c r="BQ13" s="375" t="s">
        <v>430</v>
      </c>
      <c r="BR13" s="374"/>
      <c r="BS13" s="468" t="s">
        <v>430</v>
      </c>
      <c r="BT13" s="348">
        <v>10.8971348921794</v>
      </c>
      <c r="BU13" s="374"/>
      <c r="BV13" s="430" t="s">
        <v>7757</v>
      </c>
    </row>
    <row r="14" spans="1:74" s="428" customFormat="1" x14ac:dyDescent="0.25">
      <c r="A14" s="345" t="s">
        <v>7758</v>
      </c>
      <c r="B14" s="373"/>
      <c r="C14" s="719">
        <v>41276</v>
      </c>
      <c r="D14" s="373"/>
      <c r="E14" s="346">
        <v>1009.35</v>
      </c>
      <c r="F14" s="373"/>
      <c r="G14" s="347">
        <v>34.315100000000001</v>
      </c>
      <c r="H14" s="374"/>
      <c r="I14" s="348">
        <v>10.79</v>
      </c>
      <c r="J14" s="348">
        <v>7.26</v>
      </c>
      <c r="K14" s="348">
        <v>5</v>
      </c>
      <c r="L14" s="348">
        <v>5.22</v>
      </c>
      <c r="M14" s="348"/>
      <c r="N14" s="350">
        <v>68.949600000000004</v>
      </c>
      <c r="O14" s="348">
        <v>40.875500000000002</v>
      </c>
      <c r="P14" s="348">
        <v>31.983599999999999</v>
      </c>
      <c r="Q14" s="348">
        <v>36.040900000000001</v>
      </c>
      <c r="R14" s="348">
        <v>23.993200000000002</v>
      </c>
      <c r="S14" s="348">
        <v>8.1905999999999999</v>
      </c>
      <c r="T14" s="348">
        <v>6.7695999999999996</v>
      </c>
      <c r="U14" s="354">
        <v>6.6349</v>
      </c>
      <c r="V14" s="348">
        <v>5.1688000000000001</v>
      </c>
      <c r="W14" s="348">
        <v>7.5681000000000003</v>
      </c>
      <c r="X14" s="348">
        <v>7.3367000000000004</v>
      </c>
      <c r="Y14" s="375">
        <v>6.2465000000000002</v>
      </c>
      <c r="Z14" s="348">
        <v>7.7980999999999998</v>
      </c>
      <c r="AA14" s="348">
        <v>13.091100000000001</v>
      </c>
      <c r="AB14" s="348">
        <v>6.4842000000000004</v>
      </c>
      <c r="AC14" s="348">
        <v>6.7310999999999996</v>
      </c>
      <c r="AD14" s="348">
        <v>5.4128999999999996</v>
      </c>
      <c r="AE14" s="348">
        <v>27.302700000000002</v>
      </c>
      <c r="AF14" s="348">
        <v>8.3451000000000004</v>
      </c>
      <c r="AG14" s="569"/>
      <c r="AH14" s="346">
        <v>4</v>
      </c>
      <c r="AI14" s="346">
        <v>5</v>
      </c>
      <c r="AJ14" s="346">
        <v>5</v>
      </c>
      <c r="AK14" s="346">
        <v>5</v>
      </c>
      <c r="AL14" s="346">
        <v>6</v>
      </c>
      <c r="AM14" s="346">
        <v>2</v>
      </c>
      <c r="AN14" s="346">
        <v>2</v>
      </c>
      <c r="AO14" s="573">
        <v>2</v>
      </c>
      <c r="AP14" s="346">
        <v>4</v>
      </c>
      <c r="AQ14" s="346">
        <v>5</v>
      </c>
      <c r="AR14" s="346">
        <v>9</v>
      </c>
      <c r="AS14" s="346">
        <v>9</v>
      </c>
      <c r="AT14" s="346">
        <v>5</v>
      </c>
      <c r="AU14" s="346">
        <v>3</v>
      </c>
      <c r="AV14" s="346">
        <v>3</v>
      </c>
      <c r="AW14" s="346">
        <v>2</v>
      </c>
      <c r="AX14" s="346">
        <v>3</v>
      </c>
      <c r="AY14" s="346">
        <v>4</v>
      </c>
      <c r="AZ14" s="584"/>
      <c r="BA14" s="467">
        <v>38.619999999999997</v>
      </c>
      <c r="BB14" s="348">
        <v>38.57</v>
      </c>
      <c r="BC14" s="348" t="s">
        <v>430</v>
      </c>
      <c r="BD14" s="348" t="s">
        <v>430</v>
      </c>
      <c r="BE14" s="375">
        <v>0.03</v>
      </c>
      <c r="BF14" s="375">
        <v>22.77</v>
      </c>
      <c r="BG14" s="374"/>
      <c r="BH14" s="594">
        <v>20.65</v>
      </c>
      <c r="BI14" s="348">
        <v>11.58</v>
      </c>
      <c r="BJ14" s="348" t="s">
        <v>430</v>
      </c>
      <c r="BK14" s="348">
        <v>27</v>
      </c>
      <c r="BL14" s="348" t="s">
        <v>430</v>
      </c>
      <c r="BM14" s="375">
        <v>38.619999999999997</v>
      </c>
      <c r="BN14" s="375" t="s">
        <v>430</v>
      </c>
      <c r="BO14" s="375" t="s">
        <v>430</v>
      </c>
      <c r="BP14" s="375" t="s">
        <v>430</v>
      </c>
      <c r="BQ14" s="375">
        <v>2.15</v>
      </c>
      <c r="BR14" s="374"/>
      <c r="BS14" s="468" t="s">
        <v>430</v>
      </c>
      <c r="BT14" s="348">
        <v>0.26871281970441602</v>
      </c>
      <c r="BU14" s="374"/>
      <c r="BV14" s="430" t="s">
        <v>554</v>
      </c>
    </row>
    <row r="15" spans="1:74" s="428" customFormat="1" x14ac:dyDescent="0.25">
      <c r="A15" s="345" t="s">
        <v>7759</v>
      </c>
      <c r="B15" s="373"/>
      <c r="C15" s="719">
        <v>41275</v>
      </c>
      <c r="D15" s="373"/>
      <c r="E15" s="346">
        <v>667.97</v>
      </c>
      <c r="F15" s="373"/>
      <c r="G15" s="347">
        <v>3665.3816000000002</v>
      </c>
      <c r="H15" s="374"/>
      <c r="I15" s="348">
        <v>18.050830000000001</v>
      </c>
      <c r="J15" s="348">
        <v>7.6430499999999997</v>
      </c>
      <c r="K15" s="348">
        <v>7.6282399999999999</v>
      </c>
      <c r="L15" s="348">
        <v>7.9746800000000002</v>
      </c>
      <c r="M15" s="348"/>
      <c r="N15" s="350">
        <v>103.32</v>
      </c>
      <c r="O15" s="348">
        <v>44.983499999999999</v>
      </c>
      <c r="P15" s="348">
        <v>38.800400000000003</v>
      </c>
      <c r="Q15" s="348">
        <v>42.318399999999997</v>
      </c>
      <c r="R15" s="348">
        <v>29.268699999999999</v>
      </c>
      <c r="S15" s="348">
        <v>5.1783000000000001</v>
      </c>
      <c r="T15" s="348">
        <v>3.3321000000000001</v>
      </c>
      <c r="U15" s="354">
        <v>3.1574</v>
      </c>
      <c r="V15" s="348">
        <v>2.2721</v>
      </c>
      <c r="W15" s="348">
        <v>5.4226999999999999</v>
      </c>
      <c r="X15" s="348">
        <v>6.5606999999999998</v>
      </c>
      <c r="Y15" s="375">
        <v>6.0114999999999998</v>
      </c>
      <c r="Z15" s="348">
        <v>7.2096</v>
      </c>
      <c r="AA15" s="348">
        <v>14.629</v>
      </c>
      <c r="AB15" s="348">
        <v>2.6882999999999999</v>
      </c>
      <c r="AC15" s="348">
        <v>3.0045999999999999</v>
      </c>
      <c r="AD15" s="348">
        <v>2.407</v>
      </c>
      <c r="AE15" s="348">
        <v>32.294800000000002</v>
      </c>
      <c r="AF15" s="348">
        <v>7.7675999999999998</v>
      </c>
      <c r="AG15" s="569"/>
      <c r="AH15" s="346">
        <v>2</v>
      </c>
      <c r="AI15" s="346">
        <v>3</v>
      </c>
      <c r="AJ15" s="346">
        <v>2</v>
      </c>
      <c r="AK15" s="346">
        <v>2</v>
      </c>
      <c r="AL15" s="346">
        <v>1</v>
      </c>
      <c r="AM15" s="346">
        <v>11</v>
      </c>
      <c r="AN15" s="346">
        <v>12</v>
      </c>
      <c r="AO15" s="573">
        <v>12</v>
      </c>
      <c r="AP15" s="346">
        <v>12</v>
      </c>
      <c r="AQ15" s="346">
        <v>12</v>
      </c>
      <c r="AR15" s="346">
        <v>12</v>
      </c>
      <c r="AS15" s="346">
        <v>11</v>
      </c>
      <c r="AT15" s="346">
        <v>10</v>
      </c>
      <c r="AU15" s="346">
        <v>2</v>
      </c>
      <c r="AV15" s="346">
        <v>12</v>
      </c>
      <c r="AW15" s="346">
        <v>12</v>
      </c>
      <c r="AX15" s="346">
        <v>12</v>
      </c>
      <c r="AY15" s="346">
        <v>3</v>
      </c>
      <c r="AZ15" s="584"/>
      <c r="BA15" s="467">
        <v>63.89</v>
      </c>
      <c r="BB15" s="348">
        <v>27.44</v>
      </c>
      <c r="BC15" s="348">
        <v>7.36</v>
      </c>
      <c r="BD15" s="348" t="s">
        <v>430</v>
      </c>
      <c r="BE15" s="375" t="s">
        <v>430</v>
      </c>
      <c r="BF15" s="375">
        <v>1.32</v>
      </c>
      <c r="BG15" s="374"/>
      <c r="BH15" s="594">
        <v>1.32</v>
      </c>
      <c r="BI15" s="348">
        <v>5.52</v>
      </c>
      <c r="BJ15" s="348">
        <v>7.08</v>
      </c>
      <c r="BK15" s="348">
        <v>22.2</v>
      </c>
      <c r="BL15" s="348" t="s">
        <v>430</v>
      </c>
      <c r="BM15" s="375">
        <v>63.89</v>
      </c>
      <c r="BN15" s="375" t="s">
        <v>430</v>
      </c>
      <c r="BO15" s="375" t="s">
        <v>430</v>
      </c>
      <c r="BP15" s="375" t="s">
        <v>430</v>
      </c>
      <c r="BQ15" s="375" t="s">
        <v>430</v>
      </c>
      <c r="BR15" s="374"/>
      <c r="BS15" s="468" t="s">
        <v>430</v>
      </c>
      <c r="BT15" s="348">
        <v>3.68400244</v>
      </c>
      <c r="BU15" s="374"/>
      <c r="BV15" s="430" t="s">
        <v>554</v>
      </c>
    </row>
    <row r="16" spans="1:74" s="428" customFormat="1" x14ac:dyDescent="0.25">
      <c r="A16" s="345" t="s">
        <v>7760</v>
      </c>
      <c r="B16" s="373"/>
      <c r="C16" s="719">
        <v>41449</v>
      </c>
      <c r="D16" s="373"/>
      <c r="E16" s="346">
        <v>579.73</v>
      </c>
      <c r="F16" s="373"/>
      <c r="G16" s="347">
        <v>25.239699999999999</v>
      </c>
      <c r="H16" s="374"/>
      <c r="I16" s="348">
        <v>6.01</v>
      </c>
      <c r="J16" s="348">
        <v>7.81</v>
      </c>
      <c r="K16" s="348" t="s">
        <v>430</v>
      </c>
      <c r="L16" s="348">
        <v>4.5199999999999996</v>
      </c>
      <c r="M16" s="348"/>
      <c r="N16" s="350">
        <v>32.567100000000003</v>
      </c>
      <c r="O16" s="348">
        <v>25.747399999999999</v>
      </c>
      <c r="P16" s="348">
        <v>24.867599999999999</v>
      </c>
      <c r="Q16" s="348">
        <v>35.027000000000001</v>
      </c>
      <c r="R16" s="348">
        <v>25.108499999999999</v>
      </c>
      <c r="S16" s="348">
        <v>7.3811999999999998</v>
      </c>
      <c r="T16" s="348">
        <v>5.4881000000000002</v>
      </c>
      <c r="U16" s="354">
        <v>5.8733000000000004</v>
      </c>
      <c r="V16" s="348">
        <v>5.3467000000000002</v>
      </c>
      <c r="W16" s="348">
        <v>8.1602999999999994</v>
      </c>
      <c r="X16" s="348">
        <v>8.0299999999999994</v>
      </c>
      <c r="Y16" s="375">
        <v>7.0182000000000002</v>
      </c>
      <c r="Z16" s="348">
        <v>7.2636000000000003</v>
      </c>
      <c r="AA16" s="348">
        <v>12.6745</v>
      </c>
      <c r="AB16" s="348">
        <v>5.3678999999999997</v>
      </c>
      <c r="AC16" s="348">
        <v>5.7488999999999999</v>
      </c>
      <c r="AD16" s="348">
        <v>5.6262999999999996</v>
      </c>
      <c r="AE16" s="348">
        <v>27.121700000000001</v>
      </c>
      <c r="AF16" s="348">
        <v>7.3864000000000001</v>
      </c>
      <c r="AG16" s="569"/>
      <c r="AH16" s="346">
        <v>8</v>
      </c>
      <c r="AI16" s="346">
        <v>9</v>
      </c>
      <c r="AJ16" s="346">
        <v>9</v>
      </c>
      <c r="AK16" s="346">
        <v>7</v>
      </c>
      <c r="AL16" s="346">
        <v>4</v>
      </c>
      <c r="AM16" s="346">
        <v>5</v>
      </c>
      <c r="AN16" s="346">
        <v>6</v>
      </c>
      <c r="AO16" s="573">
        <v>5</v>
      </c>
      <c r="AP16" s="346">
        <v>2</v>
      </c>
      <c r="AQ16" s="346">
        <v>1</v>
      </c>
      <c r="AR16" s="346">
        <v>1</v>
      </c>
      <c r="AS16" s="346">
        <v>4</v>
      </c>
      <c r="AT16" s="346">
        <v>7</v>
      </c>
      <c r="AU16" s="346">
        <v>6</v>
      </c>
      <c r="AV16" s="346">
        <v>8</v>
      </c>
      <c r="AW16" s="346">
        <v>5</v>
      </c>
      <c r="AX16" s="346">
        <v>2</v>
      </c>
      <c r="AY16" s="346">
        <v>6</v>
      </c>
      <c r="AZ16" s="584"/>
      <c r="BA16" s="467">
        <v>47.14</v>
      </c>
      <c r="BB16" s="348">
        <v>27.8</v>
      </c>
      <c r="BC16" s="348">
        <v>8.76</v>
      </c>
      <c r="BD16" s="348">
        <v>4.32</v>
      </c>
      <c r="BE16" s="375" t="s">
        <v>430</v>
      </c>
      <c r="BF16" s="375">
        <v>11.98</v>
      </c>
      <c r="BG16" s="374"/>
      <c r="BH16" s="594">
        <v>3.36</v>
      </c>
      <c r="BI16" s="348" t="s">
        <v>430</v>
      </c>
      <c r="BJ16" s="348" t="s">
        <v>430</v>
      </c>
      <c r="BK16" s="348">
        <v>40.880000000000003</v>
      </c>
      <c r="BL16" s="348" t="s">
        <v>430</v>
      </c>
      <c r="BM16" s="375">
        <v>47.14</v>
      </c>
      <c r="BN16" s="375" t="s">
        <v>430</v>
      </c>
      <c r="BO16" s="375" t="s">
        <v>430</v>
      </c>
      <c r="BP16" s="375" t="s">
        <v>430</v>
      </c>
      <c r="BQ16" s="375">
        <v>8.6199999999999992</v>
      </c>
      <c r="BR16" s="374"/>
      <c r="BS16" s="468">
        <v>11.200827342240199</v>
      </c>
      <c r="BT16" s="348">
        <v>8.7601256517520198</v>
      </c>
      <c r="BU16" s="374"/>
      <c r="BV16" s="430" t="s">
        <v>554</v>
      </c>
    </row>
    <row r="17" spans="1:74" s="428" customFormat="1" x14ac:dyDescent="0.25">
      <c r="A17" s="345" t="s">
        <v>7761</v>
      </c>
      <c r="B17" s="373"/>
      <c r="C17" s="719">
        <v>41275</v>
      </c>
      <c r="D17" s="373"/>
      <c r="E17" s="346">
        <v>526.88800000000003</v>
      </c>
      <c r="F17" s="373"/>
      <c r="G17" s="347">
        <v>102.1296</v>
      </c>
      <c r="H17" s="374"/>
      <c r="I17" s="348">
        <v>19.739999999999998</v>
      </c>
      <c r="J17" s="348">
        <v>7.53</v>
      </c>
      <c r="K17" s="348">
        <v>7.4</v>
      </c>
      <c r="L17" s="348">
        <v>7.69</v>
      </c>
      <c r="M17" s="348"/>
      <c r="N17" s="350">
        <v>75.457499999999996</v>
      </c>
      <c r="O17" s="348">
        <v>56.406100000000002</v>
      </c>
      <c r="P17" s="348">
        <v>36.368600000000001</v>
      </c>
      <c r="Q17" s="348">
        <v>36.274999999999999</v>
      </c>
      <c r="R17" s="348">
        <v>25.1814</v>
      </c>
      <c r="S17" s="348">
        <v>5.9687000000000001</v>
      </c>
      <c r="T17" s="348">
        <v>4.9184999999999999</v>
      </c>
      <c r="U17" s="354">
        <v>4.5082000000000004</v>
      </c>
      <c r="V17" s="348">
        <v>3.3849</v>
      </c>
      <c r="W17" s="348">
        <v>6.1186999999999996</v>
      </c>
      <c r="X17" s="348">
        <v>6.7971000000000004</v>
      </c>
      <c r="Y17" s="375">
        <v>7.0092999999999996</v>
      </c>
      <c r="Z17" s="348">
        <v>6.6898</v>
      </c>
      <c r="AA17" s="348">
        <v>13.0365</v>
      </c>
      <c r="AB17" s="348">
        <v>4.6352000000000002</v>
      </c>
      <c r="AC17" s="348">
        <v>4.5564</v>
      </c>
      <c r="AD17" s="348">
        <v>3.5457000000000001</v>
      </c>
      <c r="AE17" s="348">
        <v>25.783899999999999</v>
      </c>
      <c r="AF17" s="348">
        <v>7.5182000000000002</v>
      </c>
      <c r="AG17" s="569"/>
      <c r="AH17" s="346">
        <v>3</v>
      </c>
      <c r="AI17" s="346">
        <v>2</v>
      </c>
      <c r="AJ17" s="346">
        <v>3</v>
      </c>
      <c r="AK17" s="346">
        <v>4</v>
      </c>
      <c r="AL17" s="346">
        <v>3</v>
      </c>
      <c r="AM17" s="346">
        <v>9</v>
      </c>
      <c r="AN17" s="346">
        <v>10</v>
      </c>
      <c r="AO17" s="573">
        <v>10</v>
      </c>
      <c r="AP17" s="346">
        <v>10</v>
      </c>
      <c r="AQ17" s="346">
        <v>11</v>
      </c>
      <c r="AR17" s="346">
        <v>11</v>
      </c>
      <c r="AS17" s="346">
        <v>5</v>
      </c>
      <c r="AT17" s="346">
        <v>12</v>
      </c>
      <c r="AU17" s="346">
        <v>4</v>
      </c>
      <c r="AV17" s="346">
        <v>10</v>
      </c>
      <c r="AW17" s="346">
        <v>10</v>
      </c>
      <c r="AX17" s="346">
        <v>10</v>
      </c>
      <c r="AY17" s="346">
        <v>8</v>
      </c>
      <c r="AZ17" s="584"/>
      <c r="BA17" s="467">
        <v>70.36</v>
      </c>
      <c r="BB17" s="348">
        <v>17.29</v>
      </c>
      <c r="BC17" s="348" t="s">
        <v>430</v>
      </c>
      <c r="BD17" s="348" t="s">
        <v>430</v>
      </c>
      <c r="BE17" s="375" t="s">
        <v>430</v>
      </c>
      <c r="BF17" s="375">
        <v>12.36</v>
      </c>
      <c r="BG17" s="374"/>
      <c r="BH17" s="594">
        <v>7.28</v>
      </c>
      <c r="BI17" s="348" t="s">
        <v>430</v>
      </c>
      <c r="BJ17" s="348" t="s">
        <v>430</v>
      </c>
      <c r="BK17" s="348">
        <v>17.29</v>
      </c>
      <c r="BL17" s="348" t="s">
        <v>430</v>
      </c>
      <c r="BM17" s="375">
        <v>70.36</v>
      </c>
      <c r="BN17" s="375" t="s">
        <v>430</v>
      </c>
      <c r="BO17" s="375" t="s">
        <v>430</v>
      </c>
      <c r="BP17" s="375" t="s">
        <v>430</v>
      </c>
      <c r="BQ17" s="375">
        <v>5.07</v>
      </c>
      <c r="BR17" s="374"/>
      <c r="BS17" s="468">
        <v>0.113264000011326</v>
      </c>
      <c r="BT17" s="348" t="s">
        <v>430</v>
      </c>
      <c r="BU17" s="374"/>
      <c r="BV17" s="430" t="s">
        <v>554</v>
      </c>
    </row>
    <row r="18" spans="1:74" s="428" customFormat="1" x14ac:dyDescent="0.25">
      <c r="A18" s="345" t="s">
        <v>7762</v>
      </c>
      <c r="B18" s="373"/>
      <c r="C18" s="719">
        <v>41275</v>
      </c>
      <c r="D18" s="373"/>
      <c r="E18" s="346">
        <v>410.35</v>
      </c>
      <c r="F18" s="373"/>
      <c r="G18" s="347">
        <v>35.2502</v>
      </c>
      <c r="H18" s="374"/>
      <c r="I18" s="348">
        <v>4.29</v>
      </c>
      <c r="J18" s="348">
        <v>7.46</v>
      </c>
      <c r="K18" s="348">
        <v>2.23</v>
      </c>
      <c r="L18" s="348">
        <v>2.34</v>
      </c>
      <c r="M18" s="348"/>
      <c r="N18" s="350">
        <v>15.331200000000001</v>
      </c>
      <c r="O18" s="348">
        <v>10.882</v>
      </c>
      <c r="P18" s="348">
        <v>14.834300000000001</v>
      </c>
      <c r="Q18" s="348">
        <v>20.702100000000002</v>
      </c>
      <c r="R18" s="348">
        <v>14.351900000000001</v>
      </c>
      <c r="S18" s="348">
        <v>6.4057000000000004</v>
      </c>
      <c r="T18" s="348">
        <v>5.4512</v>
      </c>
      <c r="U18" s="354">
        <v>5.6906999999999996</v>
      </c>
      <c r="V18" s="348">
        <v>4.3548</v>
      </c>
      <c r="W18" s="348">
        <v>7.1901000000000002</v>
      </c>
      <c r="X18" s="348">
        <v>7.4192</v>
      </c>
      <c r="Y18" s="375">
        <v>9.5312000000000001</v>
      </c>
      <c r="Z18" s="348">
        <v>7.3144</v>
      </c>
      <c r="AA18" s="348">
        <v>9.5287000000000006</v>
      </c>
      <c r="AB18" s="348">
        <v>5.5575000000000001</v>
      </c>
      <c r="AC18" s="348">
        <v>5.7408999999999999</v>
      </c>
      <c r="AD18" s="348">
        <v>4.6589</v>
      </c>
      <c r="AE18" s="348">
        <v>17.119900000000001</v>
      </c>
      <c r="AF18" s="348">
        <v>7.9832999999999998</v>
      </c>
      <c r="AG18" s="569"/>
      <c r="AH18" s="346">
        <v>12</v>
      </c>
      <c r="AI18" s="346">
        <v>12</v>
      </c>
      <c r="AJ18" s="346">
        <v>12</v>
      </c>
      <c r="AK18" s="346">
        <v>12</v>
      </c>
      <c r="AL18" s="346">
        <v>12</v>
      </c>
      <c r="AM18" s="346">
        <v>7</v>
      </c>
      <c r="AN18" s="346">
        <v>8</v>
      </c>
      <c r="AO18" s="573">
        <v>7</v>
      </c>
      <c r="AP18" s="346">
        <v>9</v>
      </c>
      <c r="AQ18" s="346">
        <v>6</v>
      </c>
      <c r="AR18" s="346">
        <v>7</v>
      </c>
      <c r="AS18" s="346">
        <v>1</v>
      </c>
      <c r="AT18" s="346">
        <v>6</v>
      </c>
      <c r="AU18" s="346">
        <v>11</v>
      </c>
      <c r="AV18" s="346">
        <v>6</v>
      </c>
      <c r="AW18" s="346">
        <v>6</v>
      </c>
      <c r="AX18" s="346">
        <v>8</v>
      </c>
      <c r="AY18" s="346">
        <v>12</v>
      </c>
      <c r="AZ18" s="584"/>
      <c r="BA18" s="467">
        <v>14.57</v>
      </c>
      <c r="BB18" s="348">
        <v>46.86</v>
      </c>
      <c r="BC18" s="348">
        <v>15.68</v>
      </c>
      <c r="BD18" s="348" t="s">
        <v>430</v>
      </c>
      <c r="BE18" s="375" t="s">
        <v>430</v>
      </c>
      <c r="BF18" s="375">
        <v>22.89</v>
      </c>
      <c r="BG18" s="374"/>
      <c r="BH18" s="594">
        <v>22.89</v>
      </c>
      <c r="BI18" s="348">
        <v>11.64</v>
      </c>
      <c r="BJ18" s="348" t="s">
        <v>430</v>
      </c>
      <c r="BK18" s="348">
        <v>50.9</v>
      </c>
      <c r="BL18" s="348" t="s">
        <v>430</v>
      </c>
      <c r="BM18" s="375">
        <v>14.57</v>
      </c>
      <c r="BN18" s="375" t="s">
        <v>430</v>
      </c>
      <c r="BO18" s="375" t="s">
        <v>430</v>
      </c>
      <c r="BP18" s="375" t="s">
        <v>430</v>
      </c>
      <c r="BQ18" s="375" t="s">
        <v>430</v>
      </c>
      <c r="BR18" s="374"/>
      <c r="BS18" s="468">
        <v>10.949505038905</v>
      </c>
      <c r="BT18" s="348">
        <v>7.2355336692764496</v>
      </c>
      <c r="BU18" s="374"/>
      <c r="BV18" s="430" t="s">
        <v>554</v>
      </c>
    </row>
    <row r="19" spans="1:74" s="428" customFormat="1" x14ac:dyDescent="0.25">
      <c r="A19" s="345" t="s">
        <v>7763</v>
      </c>
      <c r="B19" s="373"/>
      <c r="C19" s="719">
        <v>41275</v>
      </c>
      <c r="D19" s="373"/>
      <c r="E19" s="346">
        <v>122.73099999999999</v>
      </c>
      <c r="F19" s="373"/>
      <c r="G19" s="347">
        <v>33.174399999999999</v>
      </c>
      <c r="H19" s="374"/>
      <c r="I19" s="348">
        <v>7.15</v>
      </c>
      <c r="J19" s="348">
        <v>7.4</v>
      </c>
      <c r="K19" s="348">
        <v>3.8</v>
      </c>
      <c r="L19" s="348">
        <v>3.98</v>
      </c>
      <c r="M19" s="348"/>
      <c r="N19" s="350">
        <v>52.226300000000002</v>
      </c>
      <c r="O19" s="348">
        <v>28.2685</v>
      </c>
      <c r="P19" s="348">
        <v>29.241</v>
      </c>
      <c r="Q19" s="348">
        <v>35.156999999999996</v>
      </c>
      <c r="R19" s="348">
        <v>23.124700000000001</v>
      </c>
      <c r="S19" s="348">
        <v>5.5749000000000004</v>
      </c>
      <c r="T19" s="348">
        <v>4.3147000000000002</v>
      </c>
      <c r="U19" s="354">
        <v>4.1292999999999997</v>
      </c>
      <c r="V19" s="348">
        <v>3.2713999999999999</v>
      </c>
      <c r="W19" s="348">
        <v>6.4105999999999996</v>
      </c>
      <c r="X19" s="348">
        <v>6.8611000000000004</v>
      </c>
      <c r="Y19" s="375">
        <v>5.9284999999999997</v>
      </c>
      <c r="Z19" s="348">
        <v>7.2157999999999998</v>
      </c>
      <c r="AA19" s="348">
        <v>10.501899999999999</v>
      </c>
      <c r="AB19" s="348">
        <v>4.1220999999999997</v>
      </c>
      <c r="AC19" s="348">
        <v>4.1388999999999996</v>
      </c>
      <c r="AD19" s="348">
        <v>3.4668000000000001</v>
      </c>
      <c r="AE19" s="348">
        <v>27.2468</v>
      </c>
      <c r="AF19" s="348">
        <v>7.7975000000000003</v>
      </c>
      <c r="AG19" s="569"/>
      <c r="AH19" s="346">
        <v>7</v>
      </c>
      <c r="AI19" s="346">
        <v>7</v>
      </c>
      <c r="AJ19" s="346">
        <v>7</v>
      </c>
      <c r="AK19" s="346">
        <v>6</v>
      </c>
      <c r="AL19" s="346">
        <v>8</v>
      </c>
      <c r="AM19" s="346">
        <v>10</v>
      </c>
      <c r="AN19" s="346">
        <v>11</v>
      </c>
      <c r="AO19" s="573">
        <v>11</v>
      </c>
      <c r="AP19" s="346">
        <v>11</v>
      </c>
      <c r="AQ19" s="346">
        <v>10</v>
      </c>
      <c r="AR19" s="346">
        <v>10</v>
      </c>
      <c r="AS19" s="346">
        <v>12</v>
      </c>
      <c r="AT19" s="346">
        <v>9</v>
      </c>
      <c r="AU19" s="346">
        <v>10</v>
      </c>
      <c r="AV19" s="346">
        <v>11</v>
      </c>
      <c r="AW19" s="346">
        <v>11</v>
      </c>
      <c r="AX19" s="346">
        <v>11</v>
      </c>
      <c r="AY19" s="346">
        <v>5</v>
      </c>
      <c r="AZ19" s="584"/>
      <c r="BA19" s="467">
        <v>35.090000000000003</v>
      </c>
      <c r="BB19" s="348">
        <v>53.58</v>
      </c>
      <c r="BC19" s="348" t="s">
        <v>430</v>
      </c>
      <c r="BD19" s="348" t="s">
        <v>430</v>
      </c>
      <c r="BE19" s="375" t="s">
        <v>430</v>
      </c>
      <c r="BF19" s="375">
        <v>11.33</v>
      </c>
      <c r="BG19" s="374"/>
      <c r="BH19" s="594">
        <v>11.33</v>
      </c>
      <c r="BI19" s="348">
        <v>10.6</v>
      </c>
      <c r="BJ19" s="348" t="s">
        <v>430</v>
      </c>
      <c r="BK19" s="348">
        <v>42.98</v>
      </c>
      <c r="BL19" s="348" t="s">
        <v>430</v>
      </c>
      <c r="BM19" s="375">
        <v>35.090000000000003</v>
      </c>
      <c r="BN19" s="375" t="s">
        <v>430</v>
      </c>
      <c r="BO19" s="375" t="s">
        <v>430</v>
      </c>
      <c r="BP19" s="375" t="s">
        <v>430</v>
      </c>
      <c r="BQ19" s="375" t="s">
        <v>430</v>
      </c>
      <c r="BR19" s="374"/>
      <c r="BS19" s="468" t="s">
        <v>430</v>
      </c>
      <c r="BT19" s="348" t="s">
        <v>430</v>
      </c>
      <c r="BU19" s="374"/>
      <c r="BV19" s="430" t="s">
        <v>554</v>
      </c>
    </row>
    <row r="20" spans="1:74" x14ac:dyDescent="0.25">
      <c r="A20" s="318" t="s">
        <v>93</v>
      </c>
      <c r="B20" s="43"/>
      <c r="C20" s="720"/>
      <c r="D20" s="43"/>
      <c r="E20" s="51"/>
      <c r="F20" s="43"/>
      <c r="G20" s="55"/>
      <c r="H20" s="66"/>
      <c r="I20" s="59"/>
      <c r="J20" s="59"/>
      <c r="K20" s="59"/>
      <c r="L20" s="59"/>
      <c r="M20" s="59"/>
      <c r="N20" s="70">
        <v>57.944099999999999</v>
      </c>
      <c r="O20" s="59">
        <v>34.637</v>
      </c>
      <c r="P20" s="59">
        <v>29.8246</v>
      </c>
      <c r="Q20" s="59">
        <v>34.955100000000002</v>
      </c>
      <c r="R20" s="59">
        <v>23.1252</v>
      </c>
      <c r="S20" s="59">
        <v>7.1670999999999996</v>
      </c>
      <c r="T20" s="59">
        <v>5.7441000000000004</v>
      </c>
      <c r="U20" s="88">
        <v>5.5739999999999998</v>
      </c>
      <c r="V20" s="59">
        <v>4.5136000000000003</v>
      </c>
      <c r="W20" s="59">
        <v>7.0358000000000001</v>
      </c>
      <c r="X20" s="59">
        <v>7.3697999999999997</v>
      </c>
      <c r="Y20" s="276">
        <v>6.8474000000000004</v>
      </c>
      <c r="Z20" s="59">
        <v>7.4848999999999997</v>
      </c>
      <c r="AA20" s="59">
        <v>12.3131</v>
      </c>
      <c r="AB20" s="59">
        <v>5.6372999999999998</v>
      </c>
      <c r="AC20" s="59">
        <v>5.5484999999999998</v>
      </c>
      <c r="AD20" s="59">
        <v>4.6765999999999996</v>
      </c>
      <c r="AE20" s="59">
        <v>26.790900000000001</v>
      </c>
      <c r="AF20" s="59">
        <v>8.0419</v>
      </c>
      <c r="AG20" s="553"/>
      <c r="AH20" s="51">
        <v>12</v>
      </c>
      <c r="AI20" s="51">
        <v>12</v>
      </c>
      <c r="AJ20" s="51">
        <v>12</v>
      </c>
      <c r="AK20" s="51">
        <v>12</v>
      </c>
      <c r="AL20" s="51">
        <v>12</v>
      </c>
      <c r="AM20" s="51">
        <v>12</v>
      </c>
      <c r="AN20" s="51">
        <v>12</v>
      </c>
      <c r="AO20" s="630">
        <v>12</v>
      </c>
      <c r="AP20" s="51">
        <v>12</v>
      </c>
      <c r="AQ20" s="51">
        <v>12</v>
      </c>
      <c r="AR20" s="51">
        <v>12</v>
      </c>
      <c r="AS20" s="51">
        <v>12</v>
      </c>
      <c r="AT20" s="51">
        <v>12</v>
      </c>
      <c r="AU20" s="51">
        <v>12</v>
      </c>
      <c r="AV20" s="51">
        <v>12</v>
      </c>
      <c r="AW20" s="51">
        <v>12</v>
      </c>
      <c r="AX20" s="51">
        <v>12</v>
      </c>
      <c r="AY20" s="51">
        <v>12</v>
      </c>
      <c r="AZ20" s="579"/>
      <c r="BA20" s="577"/>
      <c r="BB20" s="59"/>
      <c r="BC20" s="59"/>
      <c r="BD20" s="59"/>
      <c r="BE20" s="276"/>
      <c r="BF20" s="276"/>
      <c r="BG20" s="66"/>
      <c r="BH20" s="586"/>
      <c r="BI20" s="59"/>
      <c r="BJ20" s="59"/>
      <c r="BK20" s="59"/>
      <c r="BL20" s="59"/>
      <c r="BM20" s="276"/>
      <c r="BN20" s="587"/>
      <c r="BO20" s="587"/>
      <c r="BP20" s="587"/>
      <c r="BQ20" s="587"/>
      <c r="BR20" s="602"/>
      <c r="BS20" s="267"/>
      <c r="BT20" s="59"/>
      <c r="BU20" s="66"/>
      <c r="BV20" s="34"/>
    </row>
    <row r="21" spans="1:74" x14ac:dyDescent="0.25">
      <c r="A21" s="320" t="s">
        <v>94</v>
      </c>
      <c r="B21" s="44"/>
      <c r="C21" s="721"/>
      <c r="D21" s="44"/>
      <c r="E21" s="52"/>
      <c r="F21" s="44"/>
      <c r="G21" s="56"/>
      <c r="H21" s="67"/>
      <c r="I21" s="60"/>
      <c r="J21" s="60"/>
      <c r="K21" s="60"/>
      <c r="L21" s="60"/>
      <c r="M21" s="60"/>
      <c r="N21" s="71">
        <v>157.72</v>
      </c>
      <c r="O21" s="60">
        <v>67.987799999999993</v>
      </c>
      <c r="P21" s="60">
        <v>52.4983</v>
      </c>
      <c r="Q21" s="60">
        <v>48.670299999999997</v>
      </c>
      <c r="R21" s="60">
        <v>29.268699999999999</v>
      </c>
      <c r="S21" s="60">
        <v>13.726000000000001</v>
      </c>
      <c r="T21" s="60">
        <v>9.2982999999999993</v>
      </c>
      <c r="U21" s="89">
        <v>7.82</v>
      </c>
      <c r="V21" s="60">
        <v>6.1416000000000004</v>
      </c>
      <c r="W21" s="60">
        <v>8.1602999999999994</v>
      </c>
      <c r="X21" s="60">
        <v>8.0299999999999994</v>
      </c>
      <c r="Y21" s="277">
        <v>9.5312000000000001</v>
      </c>
      <c r="Z21" s="60">
        <v>8.5486000000000004</v>
      </c>
      <c r="AA21" s="60">
        <v>18.037800000000001</v>
      </c>
      <c r="AB21" s="60">
        <v>9.6151999999999997</v>
      </c>
      <c r="AC21" s="60">
        <v>8.1981000000000002</v>
      </c>
      <c r="AD21" s="60">
        <v>6.1765999999999996</v>
      </c>
      <c r="AE21" s="60">
        <v>37.472000000000001</v>
      </c>
      <c r="AF21" s="60">
        <v>9.4111999999999991</v>
      </c>
      <c r="AG21" s="554"/>
      <c r="AH21" s="52"/>
      <c r="AI21" s="52"/>
      <c r="AJ21" s="52"/>
      <c r="AK21" s="52"/>
      <c r="AL21" s="52"/>
      <c r="AM21" s="52"/>
      <c r="AN21" s="52"/>
      <c r="AO21" s="314"/>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0" t="s">
        <v>95</v>
      </c>
      <c r="B22" s="44"/>
      <c r="C22" s="721"/>
      <c r="D22" s="44"/>
      <c r="E22" s="52"/>
      <c r="F22" s="44"/>
      <c r="G22" s="56"/>
      <c r="H22" s="67"/>
      <c r="I22" s="60"/>
      <c r="J22" s="60"/>
      <c r="K22" s="60"/>
      <c r="L22" s="60"/>
      <c r="M22" s="60"/>
      <c r="N22" s="71">
        <v>15.331200000000001</v>
      </c>
      <c r="O22" s="60">
        <v>10.882</v>
      </c>
      <c r="P22" s="60">
        <v>14.834300000000001</v>
      </c>
      <c r="Q22" s="60">
        <v>20.702100000000002</v>
      </c>
      <c r="R22" s="60">
        <v>14.351900000000001</v>
      </c>
      <c r="S22" s="60">
        <v>4.8445999999999998</v>
      </c>
      <c r="T22" s="60">
        <v>3.3321000000000001</v>
      </c>
      <c r="U22" s="89">
        <v>3.1574</v>
      </c>
      <c r="V22" s="60">
        <v>2.2721</v>
      </c>
      <c r="W22" s="60">
        <v>5.4226999999999999</v>
      </c>
      <c r="X22" s="60">
        <v>6.5606999999999998</v>
      </c>
      <c r="Y22" s="277">
        <v>5.9284999999999997</v>
      </c>
      <c r="Z22" s="60">
        <v>6.6898</v>
      </c>
      <c r="AA22" s="60">
        <v>9.1845999999999997</v>
      </c>
      <c r="AB22" s="60">
        <v>2.6882999999999999</v>
      </c>
      <c r="AC22" s="60">
        <v>3.0045999999999999</v>
      </c>
      <c r="AD22" s="60">
        <v>2.407</v>
      </c>
      <c r="AE22" s="60">
        <v>17.119900000000001</v>
      </c>
      <c r="AF22" s="60">
        <v>7.3864000000000001</v>
      </c>
      <c r="AG22" s="554"/>
      <c r="AH22" s="52"/>
      <c r="AI22" s="52"/>
      <c r="AJ22" s="52"/>
      <c r="AK22" s="52"/>
      <c r="AL22" s="52"/>
      <c r="AM22" s="52"/>
      <c r="AN22" s="52"/>
      <c r="AO22" s="314"/>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596"/>
      <c r="BS22" s="268"/>
      <c r="BT22" s="60"/>
      <c r="BU22" s="67"/>
      <c r="BV22" s="26"/>
    </row>
    <row r="23" spans="1:74" x14ac:dyDescent="0.25">
      <c r="A23" s="321" t="s">
        <v>96</v>
      </c>
      <c r="B23" s="45"/>
      <c r="C23" s="722"/>
      <c r="D23" s="45"/>
      <c r="E23" s="53"/>
      <c r="F23" s="45"/>
      <c r="G23" s="57"/>
      <c r="H23" s="68"/>
      <c r="I23" s="61"/>
      <c r="J23" s="61"/>
      <c r="K23" s="61"/>
      <c r="L23" s="61"/>
      <c r="M23" s="61"/>
      <c r="N23" s="72">
        <v>52.769100000000002</v>
      </c>
      <c r="O23" s="61">
        <v>31.526199999999999</v>
      </c>
      <c r="P23" s="61">
        <v>29.802600000000002</v>
      </c>
      <c r="Q23" s="61">
        <v>35.091999999999999</v>
      </c>
      <c r="R23" s="61">
        <v>23.9175</v>
      </c>
      <c r="S23" s="61">
        <v>6.6593499999999999</v>
      </c>
      <c r="T23" s="61">
        <v>5.4765499999999996</v>
      </c>
      <c r="U23" s="90">
        <v>5.7021499999999996</v>
      </c>
      <c r="V23" s="61">
        <v>4.7962999999999996</v>
      </c>
      <c r="W23" s="61">
        <v>7.1121999999999996</v>
      </c>
      <c r="X23" s="61">
        <v>7.4292499999999997</v>
      </c>
      <c r="Y23" s="279">
        <v>6.6980000000000004</v>
      </c>
      <c r="Z23" s="61">
        <v>7.2889999999999997</v>
      </c>
      <c r="AA23" s="61">
        <v>12.3909</v>
      </c>
      <c r="AB23" s="61">
        <v>5.5251000000000001</v>
      </c>
      <c r="AC23" s="61">
        <v>5.7057000000000002</v>
      </c>
      <c r="AD23" s="61">
        <v>4.9048999999999996</v>
      </c>
      <c r="AE23" s="61">
        <v>27.0291</v>
      </c>
      <c r="AF23" s="61">
        <v>7.8903999999999996</v>
      </c>
      <c r="AG23" s="556"/>
      <c r="AH23" s="53"/>
      <c r="AI23" s="53"/>
      <c r="AJ23" s="53"/>
      <c r="AK23" s="53"/>
      <c r="AL23" s="53"/>
      <c r="AM23" s="53"/>
      <c r="AN23" s="53"/>
      <c r="AO23" s="567"/>
      <c r="AP23" s="53"/>
      <c r="AQ23" s="53"/>
      <c r="AR23" s="53"/>
      <c r="AS23" s="53"/>
      <c r="AT23" s="53"/>
      <c r="AU23" s="53"/>
      <c r="AV23" s="53"/>
      <c r="AW23" s="53"/>
      <c r="AX23" s="53"/>
      <c r="AY23" s="53"/>
      <c r="AZ23" s="581"/>
      <c r="BA23" s="578"/>
      <c r="BB23" s="61"/>
      <c r="BC23" s="61"/>
      <c r="BD23" s="61"/>
      <c r="BE23" s="279"/>
      <c r="BF23" s="279"/>
      <c r="BG23" s="68"/>
      <c r="BH23" s="590"/>
      <c r="BI23" s="61"/>
      <c r="BJ23" s="61"/>
      <c r="BK23" s="61"/>
      <c r="BL23" s="61"/>
      <c r="BM23" s="279"/>
      <c r="BN23" s="591"/>
      <c r="BO23" s="591"/>
      <c r="BP23" s="591"/>
      <c r="BQ23" s="591"/>
      <c r="BR23" s="603"/>
      <c r="BS23" s="270"/>
      <c r="BT23" s="61"/>
      <c r="BU23" s="68"/>
      <c r="BV23" s="272"/>
    </row>
    <row r="24" spans="1:74" ht="14.5" x14ac:dyDescent="0.25">
      <c r="A24" s="323" t="s">
        <v>268</v>
      </c>
      <c r="B24" s="46"/>
      <c r="C24" s="723"/>
      <c r="D24" s="46"/>
      <c r="E24" s="54"/>
      <c r="F24" s="46"/>
      <c r="G24" s="58"/>
      <c r="H24" s="69"/>
      <c r="I24" s="62"/>
      <c r="J24" s="62"/>
      <c r="K24" s="62"/>
      <c r="L24" s="62"/>
      <c r="M24" s="62"/>
      <c r="N24" s="73"/>
      <c r="O24" s="62"/>
      <c r="P24" s="62"/>
      <c r="Q24" s="62"/>
      <c r="R24" s="62"/>
      <c r="S24" s="62"/>
      <c r="T24" s="62"/>
      <c r="U24" s="91"/>
      <c r="V24" s="62"/>
      <c r="W24" s="62"/>
      <c r="X24" s="62"/>
      <c r="Y24" s="245"/>
      <c r="Z24" s="62"/>
      <c r="AA24" s="62"/>
      <c r="AB24" s="62"/>
      <c r="AC24" s="62"/>
      <c r="AD24" s="62"/>
      <c r="AE24" s="62"/>
      <c r="AF24" s="62"/>
      <c r="AG24" s="557"/>
      <c r="AH24" s="54"/>
      <c r="AI24" s="54"/>
      <c r="AJ24" s="54"/>
      <c r="AK24" s="54"/>
      <c r="AL24" s="54"/>
      <c r="AM24" s="54"/>
      <c r="AN24" s="54"/>
      <c r="AO24" s="312"/>
      <c r="AP24" s="54"/>
      <c r="AQ24" s="54"/>
      <c r="AR24" s="54"/>
      <c r="AS24" s="54"/>
      <c r="AT24" s="54"/>
      <c r="AU24" s="54"/>
      <c r="AV24" s="54"/>
      <c r="AW24" s="54"/>
      <c r="AX24" s="54"/>
      <c r="AY24" s="54"/>
      <c r="AZ24" s="582"/>
      <c r="BA24" s="280"/>
      <c r="BB24" s="62"/>
      <c r="BC24" s="62"/>
      <c r="BD24" s="62"/>
      <c r="BE24" s="245"/>
      <c r="BF24" s="245"/>
      <c r="BG24" s="69"/>
      <c r="BH24" s="585"/>
      <c r="BI24" s="62"/>
      <c r="BJ24" s="62"/>
      <c r="BK24" s="62"/>
      <c r="BL24" s="62"/>
      <c r="BM24" s="245"/>
      <c r="BN24" s="592"/>
      <c r="BO24" s="592"/>
      <c r="BP24" s="592"/>
      <c r="BQ24" s="592"/>
      <c r="BR24" s="545"/>
      <c r="BS24" s="271"/>
      <c r="BT24" s="62"/>
      <c r="BU24" s="69"/>
      <c r="BV24" s="41"/>
    </row>
    <row r="25" spans="1:74" s="425" customFormat="1" x14ac:dyDescent="0.25">
      <c r="A25" s="337" t="s">
        <v>7764</v>
      </c>
      <c r="B25" s="369"/>
      <c r="C25" s="718">
        <v>40198</v>
      </c>
      <c r="D25" s="369"/>
      <c r="E25" s="338">
        <v>13438.9</v>
      </c>
      <c r="F25" s="369"/>
      <c r="G25" s="339">
        <v>38.683100000000003</v>
      </c>
      <c r="H25" s="370"/>
      <c r="I25" s="340">
        <v>13.66</v>
      </c>
      <c r="J25" s="340">
        <v>8.2200000000000006</v>
      </c>
      <c r="K25" s="340">
        <v>5.96</v>
      </c>
      <c r="L25" s="340">
        <v>6.21</v>
      </c>
      <c r="M25" s="340"/>
      <c r="N25" s="342">
        <v>57.1751</v>
      </c>
      <c r="O25" s="340">
        <v>34.095100000000002</v>
      </c>
      <c r="P25" s="340">
        <v>29.674499999999998</v>
      </c>
      <c r="Q25" s="340">
        <v>32.757300000000001</v>
      </c>
      <c r="R25" s="340">
        <v>22.280100000000001</v>
      </c>
      <c r="S25" s="340">
        <v>6.2516999999999996</v>
      </c>
      <c r="T25" s="340">
        <v>4.7885</v>
      </c>
      <c r="U25" s="344">
        <v>5.0194000000000001</v>
      </c>
      <c r="V25" s="340">
        <v>4.5316999999999998</v>
      </c>
      <c r="W25" s="340">
        <v>6.9413</v>
      </c>
      <c r="X25" s="340">
        <v>7.0616000000000003</v>
      </c>
      <c r="Y25" s="371">
        <v>6.3715000000000002</v>
      </c>
      <c r="Z25" s="340">
        <v>7.7779999999999996</v>
      </c>
      <c r="AA25" s="340">
        <v>11.4404</v>
      </c>
      <c r="AB25" s="340">
        <v>4.6528999999999998</v>
      </c>
      <c r="AC25" s="340">
        <v>4.8964999999999996</v>
      </c>
      <c r="AD25" s="340">
        <v>4.5685000000000002</v>
      </c>
      <c r="AE25" s="340">
        <v>22.4803</v>
      </c>
      <c r="AF25" s="340">
        <v>8.5882000000000005</v>
      </c>
      <c r="AG25" s="568"/>
      <c r="AH25" s="338">
        <v>5</v>
      </c>
      <c r="AI25" s="338">
        <v>6</v>
      </c>
      <c r="AJ25" s="338">
        <v>6</v>
      </c>
      <c r="AK25" s="338">
        <v>8</v>
      </c>
      <c r="AL25" s="338">
        <v>9</v>
      </c>
      <c r="AM25" s="338">
        <v>6</v>
      </c>
      <c r="AN25" s="338">
        <v>8</v>
      </c>
      <c r="AO25" s="631">
        <v>6</v>
      </c>
      <c r="AP25" s="338">
        <v>4</v>
      </c>
      <c r="AQ25" s="338">
        <v>5</v>
      </c>
      <c r="AR25" s="338">
        <v>3</v>
      </c>
      <c r="AS25" s="338">
        <v>4</v>
      </c>
      <c r="AT25" s="338">
        <v>1</v>
      </c>
      <c r="AU25" s="338">
        <v>7</v>
      </c>
      <c r="AV25" s="338">
        <v>9</v>
      </c>
      <c r="AW25" s="338">
        <v>8</v>
      </c>
      <c r="AX25" s="338">
        <v>4</v>
      </c>
      <c r="AY25" s="338">
        <v>10</v>
      </c>
      <c r="AZ25" s="583"/>
      <c r="BA25" s="464">
        <v>53.59</v>
      </c>
      <c r="BB25" s="340">
        <v>8.3800000000000008</v>
      </c>
      <c r="BC25" s="340">
        <v>14.82</v>
      </c>
      <c r="BD25" s="340">
        <v>19.579999999999998</v>
      </c>
      <c r="BE25" s="371">
        <v>3.09</v>
      </c>
      <c r="BF25" s="371">
        <v>3.63</v>
      </c>
      <c r="BG25" s="370"/>
      <c r="BH25" s="593">
        <v>3.63</v>
      </c>
      <c r="BI25" s="340" t="s">
        <v>430</v>
      </c>
      <c r="BJ25" s="340" t="s">
        <v>430</v>
      </c>
      <c r="BK25" s="340">
        <v>42.78</v>
      </c>
      <c r="BL25" s="340" t="s">
        <v>430</v>
      </c>
      <c r="BM25" s="371">
        <v>53.59</v>
      </c>
      <c r="BN25" s="371" t="s">
        <v>430</v>
      </c>
      <c r="BO25" s="371" t="s">
        <v>430</v>
      </c>
      <c r="BP25" s="371" t="s">
        <v>430</v>
      </c>
      <c r="BQ25" s="371">
        <v>3.09</v>
      </c>
      <c r="BR25" s="370"/>
      <c r="BS25" s="465">
        <v>7.7031756961073103</v>
      </c>
      <c r="BT25" s="340">
        <v>11.7810209441346</v>
      </c>
      <c r="BU25" s="370"/>
      <c r="BV25" s="571" t="s">
        <v>3328</v>
      </c>
    </row>
    <row r="26" spans="1:74" s="428" customFormat="1" x14ac:dyDescent="0.25">
      <c r="A26" s="345" t="s">
        <v>7765</v>
      </c>
      <c r="B26" s="373"/>
      <c r="C26" s="719">
        <v>38306</v>
      </c>
      <c r="D26" s="373"/>
      <c r="E26" s="346">
        <v>3921.36</v>
      </c>
      <c r="F26" s="373"/>
      <c r="G26" s="347">
        <v>39.094200000000001</v>
      </c>
      <c r="H26" s="374"/>
      <c r="I26" s="348">
        <v>4.0999999999999996</v>
      </c>
      <c r="J26" s="348">
        <v>7.49</v>
      </c>
      <c r="K26" s="348">
        <v>3.43</v>
      </c>
      <c r="L26" s="348">
        <v>3.56</v>
      </c>
      <c r="M26" s="348"/>
      <c r="N26" s="350">
        <v>28.311299999999999</v>
      </c>
      <c r="O26" s="348">
        <v>25.792000000000002</v>
      </c>
      <c r="P26" s="348">
        <v>24.213200000000001</v>
      </c>
      <c r="Q26" s="348">
        <v>41.737900000000003</v>
      </c>
      <c r="R26" s="348">
        <v>21.597799999999999</v>
      </c>
      <c r="S26" s="348">
        <v>4.4433999999999996</v>
      </c>
      <c r="T26" s="348">
        <v>4.8064</v>
      </c>
      <c r="U26" s="354">
        <v>5.8221999999999996</v>
      </c>
      <c r="V26" s="348">
        <v>4.0575000000000001</v>
      </c>
      <c r="W26" s="348">
        <v>7.2881999999999998</v>
      </c>
      <c r="X26" s="348">
        <v>7.0256999999999996</v>
      </c>
      <c r="Y26" s="375">
        <v>5.9173</v>
      </c>
      <c r="Z26" s="348">
        <v>6.6916000000000002</v>
      </c>
      <c r="AA26" s="348">
        <v>10.2331</v>
      </c>
      <c r="AB26" s="348">
        <v>5.6741999999999999</v>
      </c>
      <c r="AC26" s="348">
        <v>5.5029000000000003</v>
      </c>
      <c r="AD26" s="348">
        <v>4.1957000000000004</v>
      </c>
      <c r="AE26" s="348">
        <v>33.055500000000002</v>
      </c>
      <c r="AF26" s="348">
        <v>6.5145999999999997</v>
      </c>
      <c r="AG26" s="569"/>
      <c r="AH26" s="346">
        <v>10</v>
      </c>
      <c r="AI26" s="346">
        <v>8</v>
      </c>
      <c r="AJ26" s="346">
        <v>10</v>
      </c>
      <c r="AK26" s="346">
        <v>2</v>
      </c>
      <c r="AL26" s="346">
        <v>10</v>
      </c>
      <c r="AM26" s="346">
        <v>12</v>
      </c>
      <c r="AN26" s="346">
        <v>7</v>
      </c>
      <c r="AO26" s="573">
        <v>3</v>
      </c>
      <c r="AP26" s="346">
        <v>7</v>
      </c>
      <c r="AQ26" s="346">
        <v>2</v>
      </c>
      <c r="AR26" s="346">
        <v>4</v>
      </c>
      <c r="AS26" s="346">
        <v>7</v>
      </c>
      <c r="AT26" s="346">
        <v>7</v>
      </c>
      <c r="AU26" s="346">
        <v>9</v>
      </c>
      <c r="AV26" s="346">
        <v>4</v>
      </c>
      <c r="AW26" s="346">
        <v>3</v>
      </c>
      <c r="AX26" s="346">
        <v>6</v>
      </c>
      <c r="AY26" s="346">
        <v>2</v>
      </c>
      <c r="AZ26" s="584"/>
      <c r="BA26" s="467">
        <v>97.58</v>
      </c>
      <c r="BB26" s="348" t="s">
        <v>430</v>
      </c>
      <c r="BC26" s="348" t="s">
        <v>430</v>
      </c>
      <c r="BD26" s="348" t="s">
        <v>430</v>
      </c>
      <c r="BE26" s="375" t="s">
        <v>430</v>
      </c>
      <c r="BF26" s="375">
        <v>2.42</v>
      </c>
      <c r="BG26" s="374"/>
      <c r="BH26" s="594">
        <v>2.42</v>
      </c>
      <c r="BI26" s="348" t="s">
        <v>430</v>
      </c>
      <c r="BJ26" s="348" t="s">
        <v>430</v>
      </c>
      <c r="BK26" s="348" t="s">
        <v>430</v>
      </c>
      <c r="BL26" s="348" t="s">
        <v>430</v>
      </c>
      <c r="BM26" s="375">
        <v>97.58</v>
      </c>
      <c r="BN26" s="375" t="s">
        <v>430</v>
      </c>
      <c r="BO26" s="375" t="s">
        <v>430</v>
      </c>
      <c r="BP26" s="375" t="s">
        <v>430</v>
      </c>
      <c r="BQ26" s="375" t="s">
        <v>430</v>
      </c>
      <c r="BR26" s="374"/>
      <c r="BS26" s="468" t="s">
        <v>430</v>
      </c>
      <c r="BT26" s="348" t="s">
        <v>430</v>
      </c>
      <c r="BU26" s="374"/>
      <c r="BV26" s="430" t="s">
        <v>554</v>
      </c>
    </row>
    <row r="27" spans="1:74" s="428" customFormat="1" x14ac:dyDescent="0.25">
      <c r="A27" s="345" t="s">
        <v>7766</v>
      </c>
      <c r="B27" s="373"/>
      <c r="C27" s="719">
        <v>38026</v>
      </c>
      <c r="D27" s="373"/>
      <c r="E27" s="346">
        <v>3759.55</v>
      </c>
      <c r="F27" s="373"/>
      <c r="G27" s="347">
        <v>37.141399999999997</v>
      </c>
      <c r="H27" s="374"/>
      <c r="I27" s="348">
        <v>5.4</v>
      </c>
      <c r="J27" s="348">
        <v>7.82</v>
      </c>
      <c r="K27" s="348">
        <v>3.62</v>
      </c>
      <c r="L27" s="348">
        <v>3.78</v>
      </c>
      <c r="M27" s="348"/>
      <c r="N27" s="350">
        <v>19.9603</v>
      </c>
      <c r="O27" s="348">
        <v>15.3499</v>
      </c>
      <c r="P27" s="348">
        <v>14.881600000000001</v>
      </c>
      <c r="Q27" s="348">
        <v>23.379200000000001</v>
      </c>
      <c r="R27" s="348">
        <v>14.2683</v>
      </c>
      <c r="S27" s="348">
        <v>5.5092999999999996</v>
      </c>
      <c r="T27" s="348">
        <v>5.7117000000000004</v>
      </c>
      <c r="U27" s="354">
        <v>4.7949000000000002</v>
      </c>
      <c r="V27" s="348">
        <v>3.9131999999999998</v>
      </c>
      <c r="W27" s="348">
        <v>6.1521999999999997</v>
      </c>
      <c r="X27" s="348">
        <v>6.4885999999999999</v>
      </c>
      <c r="Y27" s="375">
        <v>5.9341999999999997</v>
      </c>
      <c r="Z27" s="348">
        <v>7.1245000000000003</v>
      </c>
      <c r="AA27" s="348">
        <v>8.4335000000000004</v>
      </c>
      <c r="AB27" s="348">
        <v>5.7838000000000003</v>
      </c>
      <c r="AC27" s="348">
        <v>4.8994999999999997</v>
      </c>
      <c r="AD27" s="348">
        <v>4.1277999999999997</v>
      </c>
      <c r="AE27" s="348">
        <v>18.122900000000001</v>
      </c>
      <c r="AF27" s="348">
        <v>6.0416999999999996</v>
      </c>
      <c r="AG27" s="569"/>
      <c r="AH27" s="346">
        <v>11</v>
      </c>
      <c r="AI27" s="346">
        <v>11</v>
      </c>
      <c r="AJ27" s="346">
        <v>11</v>
      </c>
      <c r="AK27" s="346">
        <v>11</v>
      </c>
      <c r="AL27" s="346">
        <v>11</v>
      </c>
      <c r="AM27" s="346">
        <v>8</v>
      </c>
      <c r="AN27" s="346">
        <v>3</v>
      </c>
      <c r="AO27" s="573">
        <v>9</v>
      </c>
      <c r="AP27" s="346">
        <v>8</v>
      </c>
      <c r="AQ27" s="346">
        <v>8</v>
      </c>
      <c r="AR27" s="346">
        <v>9</v>
      </c>
      <c r="AS27" s="346">
        <v>6</v>
      </c>
      <c r="AT27" s="346">
        <v>4</v>
      </c>
      <c r="AU27" s="346">
        <v>12</v>
      </c>
      <c r="AV27" s="346">
        <v>3</v>
      </c>
      <c r="AW27" s="346">
        <v>6</v>
      </c>
      <c r="AX27" s="346">
        <v>7</v>
      </c>
      <c r="AY27" s="346">
        <v>11</v>
      </c>
      <c r="AZ27" s="584"/>
      <c r="BA27" s="467">
        <v>31.24</v>
      </c>
      <c r="BB27" s="348">
        <v>66.45</v>
      </c>
      <c r="BC27" s="348" t="s">
        <v>430</v>
      </c>
      <c r="BD27" s="348" t="s">
        <v>430</v>
      </c>
      <c r="BE27" s="375" t="s">
        <v>430</v>
      </c>
      <c r="BF27" s="375">
        <v>2.31</v>
      </c>
      <c r="BG27" s="374"/>
      <c r="BH27" s="594">
        <v>2.31</v>
      </c>
      <c r="BI27" s="348">
        <v>35.85</v>
      </c>
      <c r="BJ27" s="348" t="s">
        <v>430</v>
      </c>
      <c r="BK27" s="348">
        <v>30.6</v>
      </c>
      <c r="BL27" s="348" t="s">
        <v>430</v>
      </c>
      <c r="BM27" s="375">
        <v>31.24</v>
      </c>
      <c r="BN27" s="375" t="s">
        <v>430</v>
      </c>
      <c r="BO27" s="375" t="s">
        <v>430</v>
      </c>
      <c r="BP27" s="375" t="s">
        <v>430</v>
      </c>
      <c r="BQ27" s="375" t="s">
        <v>430</v>
      </c>
      <c r="BR27" s="374"/>
      <c r="BS27" s="468">
        <v>5.2527894405252802</v>
      </c>
      <c r="BT27" s="348" t="s">
        <v>430</v>
      </c>
      <c r="BU27" s="374"/>
      <c r="BV27" s="430" t="s">
        <v>3328</v>
      </c>
    </row>
    <row r="28" spans="1:74" s="428" customFormat="1" ht="11" x14ac:dyDescent="0.3">
      <c r="A28" s="841" t="s">
        <v>7767</v>
      </c>
      <c r="B28" s="842"/>
      <c r="C28" s="843">
        <v>39594</v>
      </c>
      <c r="D28" s="842"/>
      <c r="E28" s="844">
        <v>2382.14</v>
      </c>
      <c r="F28" s="842"/>
      <c r="G28" s="845">
        <v>38.940600000000003</v>
      </c>
      <c r="H28" s="847"/>
      <c r="I28" s="846">
        <v>12.45</v>
      </c>
      <c r="J28" s="846">
        <v>7.82</v>
      </c>
      <c r="K28" s="846">
        <v>5.17</v>
      </c>
      <c r="L28" s="846">
        <v>5.41</v>
      </c>
      <c r="M28" s="846"/>
      <c r="N28" s="848">
        <v>52.565800000000003</v>
      </c>
      <c r="O28" s="846">
        <v>41.571300000000001</v>
      </c>
      <c r="P28" s="846">
        <v>32.715800000000002</v>
      </c>
      <c r="Q28" s="846">
        <v>31.934100000000001</v>
      </c>
      <c r="R28" s="846">
        <v>23.713799999999999</v>
      </c>
      <c r="S28" s="846">
        <v>7.3289</v>
      </c>
      <c r="T28" s="846">
        <v>5.2864000000000004</v>
      </c>
      <c r="U28" s="856">
        <v>4.8358999999999996</v>
      </c>
      <c r="V28" s="846">
        <v>4.1144999999999996</v>
      </c>
      <c r="W28" s="846">
        <v>6.2310999999999996</v>
      </c>
      <c r="X28" s="846">
        <v>6.8513000000000002</v>
      </c>
      <c r="Y28" s="852">
        <v>5.7530999999999999</v>
      </c>
      <c r="Z28" s="846">
        <v>7.3151000000000002</v>
      </c>
      <c r="AA28" s="846">
        <v>12.255100000000001</v>
      </c>
      <c r="AB28" s="846">
        <v>4.7291999999999996</v>
      </c>
      <c r="AC28" s="846">
        <v>4.6628999999999996</v>
      </c>
      <c r="AD28" s="846">
        <v>4.1184000000000003</v>
      </c>
      <c r="AE28" s="846">
        <v>26.1843</v>
      </c>
      <c r="AF28" s="846">
        <v>7.8117000000000001</v>
      </c>
      <c r="AG28" s="937"/>
      <c r="AH28" s="844">
        <v>6</v>
      </c>
      <c r="AI28" s="844">
        <v>4</v>
      </c>
      <c r="AJ28" s="844">
        <v>4</v>
      </c>
      <c r="AK28" s="844">
        <v>10</v>
      </c>
      <c r="AL28" s="844">
        <v>5</v>
      </c>
      <c r="AM28" s="844">
        <v>3</v>
      </c>
      <c r="AN28" s="844">
        <v>5</v>
      </c>
      <c r="AO28" s="947">
        <v>8</v>
      </c>
      <c r="AP28" s="844">
        <v>6</v>
      </c>
      <c r="AQ28" s="844">
        <v>7</v>
      </c>
      <c r="AR28" s="844">
        <v>6</v>
      </c>
      <c r="AS28" s="844">
        <v>9</v>
      </c>
      <c r="AT28" s="844">
        <v>2</v>
      </c>
      <c r="AU28" s="844">
        <v>6</v>
      </c>
      <c r="AV28" s="844">
        <v>7</v>
      </c>
      <c r="AW28" s="844">
        <v>9</v>
      </c>
      <c r="AX28" s="844">
        <v>8</v>
      </c>
      <c r="AY28" s="844">
        <v>7</v>
      </c>
      <c r="AZ28" s="939"/>
      <c r="BA28" s="853">
        <v>43.49</v>
      </c>
      <c r="BB28" s="846">
        <v>15.56</v>
      </c>
      <c r="BC28" s="846">
        <v>11.07</v>
      </c>
      <c r="BD28" s="846">
        <v>10.199999999999999</v>
      </c>
      <c r="BE28" s="852" t="s">
        <v>430</v>
      </c>
      <c r="BF28" s="852">
        <v>19.670000000000002</v>
      </c>
      <c r="BG28" s="847"/>
      <c r="BH28" s="940">
        <v>9.6300000000000008</v>
      </c>
      <c r="BI28" s="846">
        <v>6</v>
      </c>
      <c r="BJ28" s="846" t="s">
        <v>430</v>
      </c>
      <c r="BK28" s="846">
        <v>30.84</v>
      </c>
      <c r="BL28" s="846" t="s">
        <v>430</v>
      </c>
      <c r="BM28" s="852">
        <v>43.49</v>
      </c>
      <c r="BN28" s="852" t="s">
        <v>430</v>
      </c>
      <c r="BO28" s="852" t="s">
        <v>430</v>
      </c>
      <c r="BP28" s="852" t="s">
        <v>430</v>
      </c>
      <c r="BQ28" s="852">
        <v>10.039999999999999</v>
      </c>
      <c r="BR28" s="847"/>
      <c r="BS28" s="854" t="s">
        <v>430</v>
      </c>
      <c r="BT28" s="846">
        <v>8.4923087416984604</v>
      </c>
      <c r="BU28" s="847"/>
      <c r="BV28" s="907" t="s">
        <v>554</v>
      </c>
    </row>
    <row r="29" spans="1:74" s="428" customFormat="1" x14ac:dyDescent="0.25">
      <c r="A29" s="345" t="s">
        <v>7768</v>
      </c>
      <c r="B29" s="373"/>
      <c r="C29" s="719">
        <v>39785</v>
      </c>
      <c r="D29" s="373"/>
      <c r="E29" s="346">
        <v>1987.2</v>
      </c>
      <c r="F29" s="373"/>
      <c r="G29" s="347">
        <v>35.421700000000001</v>
      </c>
      <c r="H29" s="374"/>
      <c r="I29" s="348">
        <v>21.29</v>
      </c>
      <c r="J29" s="348">
        <v>7.71</v>
      </c>
      <c r="K29" s="348">
        <v>7.98</v>
      </c>
      <c r="L29" s="348">
        <v>8.33</v>
      </c>
      <c r="M29" s="348"/>
      <c r="N29" s="350">
        <v>156.886</v>
      </c>
      <c r="O29" s="348">
        <v>67.106399999999994</v>
      </c>
      <c r="P29" s="348">
        <v>51.630899999999997</v>
      </c>
      <c r="Q29" s="348">
        <v>47.7971</v>
      </c>
      <c r="R29" s="348">
        <v>27.3005</v>
      </c>
      <c r="S29" s="348">
        <v>12.835900000000001</v>
      </c>
      <c r="T29" s="348">
        <v>8.3994</v>
      </c>
      <c r="U29" s="354">
        <v>6.9111000000000002</v>
      </c>
      <c r="V29" s="348">
        <v>5.2313000000000001</v>
      </c>
      <c r="W29" s="348">
        <v>5.5918000000000001</v>
      </c>
      <c r="X29" s="348">
        <v>6.5170000000000003</v>
      </c>
      <c r="Y29" s="375">
        <v>5.3070000000000004</v>
      </c>
      <c r="Z29" s="348">
        <v>6.9280999999999997</v>
      </c>
      <c r="AA29" s="348">
        <v>17.142099999999999</v>
      </c>
      <c r="AB29" s="348">
        <v>8.7171000000000003</v>
      </c>
      <c r="AC29" s="348">
        <v>7.2891000000000004</v>
      </c>
      <c r="AD29" s="348">
        <v>5.2674000000000003</v>
      </c>
      <c r="AE29" s="348">
        <v>36.594200000000001</v>
      </c>
      <c r="AF29" s="348">
        <v>7.4722</v>
      </c>
      <c r="AG29" s="569"/>
      <c r="AH29" s="346">
        <v>1</v>
      </c>
      <c r="AI29" s="346">
        <v>1</v>
      </c>
      <c r="AJ29" s="346">
        <v>1</v>
      </c>
      <c r="AK29" s="346">
        <v>1</v>
      </c>
      <c r="AL29" s="346">
        <v>2</v>
      </c>
      <c r="AM29" s="346">
        <v>1</v>
      </c>
      <c r="AN29" s="346">
        <v>1</v>
      </c>
      <c r="AO29" s="573">
        <v>1</v>
      </c>
      <c r="AP29" s="346">
        <v>1</v>
      </c>
      <c r="AQ29" s="346">
        <v>10</v>
      </c>
      <c r="AR29" s="346">
        <v>7</v>
      </c>
      <c r="AS29" s="346">
        <v>12</v>
      </c>
      <c r="AT29" s="346">
        <v>5</v>
      </c>
      <c r="AU29" s="346">
        <v>1</v>
      </c>
      <c r="AV29" s="346">
        <v>1</v>
      </c>
      <c r="AW29" s="346">
        <v>1</v>
      </c>
      <c r="AX29" s="346">
        <v>2</v>
      </c>
      <c r="AY29" s="346">
        <v>1</v>
      </c>
      <c r="AZ29" s="584"/>
      <c r="BA29" s="467">
        <v>59.55</v>
      </c>
      <c r="BB29" s="348">
        <v>37.909999999999997</v>
      </c>
      <c r="BC29" s="348" t="s">
        <v>430</v>
      </c>
      <c r="BD29" s="348" t="s">
        <v>430</v>
      </c>
      <c r="BE29" s="375" t="s">
        <v>430</v>
      </c>
      <c r="BF29" s="375">
        <v>2.5299999999999998</v>
      </c>
      <c r="BG29" s="374"/>
      <c r="BH29" s="594">
        <v>2.5</v>
      </c>
      <c r="BI29" s="348">
        <v>0.23</v>
      </c>
      <c r="BJ29" s="348" t="s">
        <v>430</v>
      </c>
      <c r="BK29" s="348">
        <v>37.68</v>
      </c>
      <c r="BL29" s="348" t="s">
        <v>430</v>
      </c>
      <c r="BM29" s="375">
        <v>59.55</v>
      </c>
      <c r="BN29" s="375" t="s">
        <v>430</v>
      </c>
      <c r="BO29" s="375" t="s">
        <v>430</v>
      </c>
      <c r="BP29" s="375" t="s">
        <v>430</v>
      </c>
      <c r="BQ29" s="375" t="s">
        <v>430</v>
      </c>
      <c r="BR29" s="374"/>
      <c r="BS29" s="468">
        <v>2.94249566029425</v>
      </c>
      <c r="BT29" s="348" t="s">
        <v>430</v>
      </c>
      <c r="BU29" s="374"/>
      <c r="BV29" s="430" t="s">
        <v>554</v>
      </c>
    </row>
    <row r="30" spans="1:74" s="428" customFormat="1" x14ac:dyDescent="0.25">
      <c r="A30" s="345" t="s">
        <v>7769</v>
      </c>
      <c r="B30" s="373"/>
      <c r="C30" s="719">
        <v>38257</v>
      </c>
      <c r="D30" s="373"/>
      <c r="E30" s="346">
        <v>1456.54</v>
      </c>
      <c r="F30" s="373"/>
      <c r="G30" s="347">
        <v>48.493600000000001</v>
      </c>
      <c r="H30" s="374"/>
      <c r="I30" s="348">
        <v>8.2200000000000006</v>
      </c>
      <c r="J30" s="348">
        <v>8.58</v>
      </c>
      <c r="K30" s="348">
        <v>4.57</v>
      </c>
      <c r="L30" s="348">
        <v>4.8</v>
      </c>
      <c r="M30" s="348"/>
      <c r="N30" s="350">
        <v>28.398</v>
      </c>
      <c r="O30" s="348">
        <v>20.507300000000001</v>
      </c>
      <c r="P30" s="348">
        <v>24.664100000000001</v>
      </c>
      <c r="Q30" s="348">
        <v>32.270400000000002</v>
      </c>
      <c r="R30" s="348">
        <v>23.246500000000001</v>
      </c>
      <c r="S30" s="348">
        <v>6.8985000000000003</v>
      </c>
      <c r="T30" s="348">
        <v>5.5614999999999997</v>
      </c>
      <c r="U30" s="354">
        <v>5.3371000000000004</v>
      </c>
      <c r="V30" s="348">
        <v>4.3127000000000004</v>
      </c>
      <c r="W30" s="348">
        <v>7.0157999999999996</v>
      </c>
      <c r="X30" s="348">
        <v>7.0720000000000001</v>
      </c>
      <c r="Y30" s="375">
        <v>6.6948999999999996</v>
      </c>
      <c r="Z30" s="348">
        <v>6.0879000000000003</v>
      </c>
      <c r="AA30" s="348">
        <v>10.7315</v>
      </c>
      <c r="AB30" s="348">
        <v>5.1448</v>
      </c>
      <c r="AC30" s="348">
        <v>5.2477</v>
      </c>
      <c r="AD30" s="348">
        <v>4.5194000000000001</v>
      </c>
      <c r="AE30" s="348">
        <v>24.1218</v>
      </c>
      <c r="AF30" s="348">
        <v>7.5336999999999996</v>
      </c>
      <c r="AG30" s="569"/>
      <c r="AH30" s="346">
        <v>9</v>
      </c>
      <c r="AI30" s="346">
        <v>10</v>
      </c>
      <c r="AJ30" s="346">
        <v>8</v>
      </c>
      <c r="AK30" s="346">
        <v>9</v>
      </c>
      <c r="AL30" s="346">
        <v>7</v>
      </c>
      <c r="AM30" s="346">
        <v>5</v>
      </c>
      <c r="AN30" s="346">
        <v>4</v>
      </c>
      <c r="AO30" s="573">
        <v>5</v>
      </c>
      <c r="AP30" s="346">
        <v>5</v>
      </c>
      <c r="AQ30" s="346">
        <v>4</v>
      </c>
      <c r="AR30" s="346">
        <v>2</v>
      </c>
      <c r="AS30" s="346">
        <v>3</v>
      </c>
      <c r="AT30" s="346">
        <v>11</v>
      </c>
      <c r="AU30" s="346">
        <v>8</v>
      </c>
      <c r="AV30" s="346">
        <v>5</v>
      </c>
      <c r="AW30" s="346">
        <v>5</v>
      </c>
      <c r="AX30" s="346">
        <v>5</v>
      </c>
      <c r="AY30" s="346">
        <v>9</v>
      </c>
      <c r="AZ30" s="584"/>
      <c r="BA30" s="467">
        <v>38.22</v>
      </c>
      <c r="BB30" s="348">
        <v>18.16</v>
      </c>
      <c r="BC30" s="348">
        <v>13.29</v>
      </c>
      <c r="BD30" s="348">
        <v>14.34</v>
      </c>
      <c r="BE30" s="375">
        <v>12.81</v>
      </c>
      <c r="BF30" s="375">
        <v>3.17</v>
      </c>
      <c r="BG30" s="374"/>
      <c r="BH30" s="594">
        <v>3.17</v>
      </c>
      <c r="BI30" s="348" t="s">
        <v>430</v>
      </c>
      <c r="BJ30" s="348" t="s">
        <v>430</v>
      </c>
      <c r="BK30" s="348">
        <v>58.61</v>
      </c>
      <c r="BL30" s="348" t="s">
        <v>430</v>
      </c>
      <c r="BM30" s="375">
        <v>38.22</v>
      </c>
      <c r="BN30" s="375" t="s">
        <v>430</v>
      </c>
      <c r="BO30" s="375" t="s">
        <v>430</v>
      </c>
      <c r="BP30" s="375" t="s">
        <v>430</v>
      </c>
      <c r="BQ30" s="375" t="s">
        <v>430</v>
      </c>
      <c r="BR30" s="374"/>
      <c r="BS30" s="468" t="s">
        <v>430</v>
      </c>
      <c r="BT30" s="348">
        <v>10.8971348921794</v>
      </c>
      <c r="BU30" s="374"/>
      <c r="BV30" s="430" t="s">
        <v>7757</v>
      </c>
    </row>
    <row r="31" spans="1:74" s="428" customFormat="1" x14ac:dyDescent="0.25">
      <c r="A31" s="345" t="s">
        <v>7770</v>
      </c>
      <c r="B31" s="373"/>
      <c r="C31" s="719">
        <v>40660</v>
      </c>
      <c r="D31" s="373"/>
      <c r="E31" s="346">
        <v>1009.35</v>
      </c>
      <c r="F31" s="373"/>
      <c r="G31" s="347">
        <v>31.155200000000001</v>
      </c>
      <c r="H31" s="374"/>
      <c r="I31" s="348">
        <v>10.79</v>
      </c>
      <c r="J31" s="348">
        <v>7.26</v>
      </c>
      <c r="K31" s="348">
        <v>5</v>
      </c>
      <c r="L31" s="348">
        <v>5.22</v>
      </c>
      <c r="M31" s="348"/>
      <c r="N31" s="350">
        <v>68.547200000000004</v>
      </c>
      <c r="O31" s="348">
        <v>40.5533</v>
      </c>
      <c r="P31" s="348">
        <v>31.672599999999999</v>
      </c>
      <c r="Q31" s="348">
        <v>35.7301</v>
      </c>
      <c r="R31" s="348">
        <v>23.678699999999999</v>
      </c>
      <c r="S31" s="348">
        <v>7.8912000000000004</v>
      </c>
      <c r="T31" s="348">
        <v>6.4584000000000001</v>
      </c>
      <c r="U31" s="354">
        <v>6.3155999999999999</v>
      </c>
      <c r="V31" s="348">
        <v>4.8478000000000003</v>
      </c>
      <c r="W31" s="348">
        <v>7.2378</v>
      </c>
      <c r="X31" s="348">
        <v>7.0122999999999998</v>
      </c>
      <c r="Y31" s="375">
        <v>5.8845000000000001</v>
      </c>
      <c r="Z31" s="348">
        <v>7.2294999999999998</v>
      </c>
      <c r="AA31" s="348">
        <v>12.7912</v>
      </c>
      <c r="AB31" s="348">
        <v>6.1742999999999997</v>
      </c>
      <c r="AC31" s="348">
        <v>6.4123000000000001</v>
      </c>
      <c r="AD31" s="348">
        <v>5.0914000000000001</v>
      </c>
      <c r="AE31" s="348">
        <v>26.993600000000001</v>
      </c>
      <c r="AF31" s="348">
        <v>7.7876000000000003</v>
      </c>
      <c r="AG31" s="569"/>
      <c r="AH31" s="346">
        <v>4</v>
      </c>
      <c r="AI31" s="346">
        <v>5</v>
      </c>
      <c r="AJ31" s="346">
        <v>5</v>
      </c>
      <c r="AK31" s="346">
        <v>4</v>
      </c>
      <c r="AL31" s="346">
        <v>6</v>
      </c>
      <c r="AM31" s="346">
        <v>2</v>
      </c>
      <c r="AN31" s="346">
        <v>2</v>
      </c>
      <c r="AO31" s="573">
        <v>2</v>
      </c>
      <c r="AP31" s="346">
        <v>3</v>
      </c>
      <c r="AQ31" s="346">
        <v>3</v>
      </c>
      <c r="AR31" s="346">
        <v>5</v>
      </c>
      <c r="AS31" s="346">
        <v>8</v>
      </c>
      <c r="AT31" s="346">
        <v>3</v>
      </c>
      <c r="AU31" s="346">
        <v>3</v>
      </c>
      <c r="AV31" s="346">
        <v>2</v>
      </c>
      <c r="AW31" s="346">
        <v>2</v>
      </c>
      <c r="AX31" s="346">
        <v>3</v>
      </c>
      <c r="AY31" s="346">
        <v>4</v>
      </c>
      <c r="AZ31" s="584"/>
      <c r="BA31" s="467">
        <v>38.619999999999997</v>
      </c>
      <c r="BB31" s="348">
        <v>38.57</v>
      </c>
      <c r="BC31" s="348" t="s">
        <v>430</v>
      </c>
      <c r="BD31" s="348" t="s">
        <v>430</v>
      </c>
      <c r="BE31" s="375">
        <v>0.03</v>
      </c>
      <c r="BF31" s="375">
        <v>22.77</v>
      </c>
      <c r="BG31" s="374"/>
      <c r="BH31" s="594">
        <v>20.65</v>
      </c>
      <c r="BI31" s="348">
        <v>11.58</v>
      </c>
      <c r="BJ31" s="348" t="s">
        <v>430</v>
      </c>
      <c r="BK31" s="348">
        <v>27</v>
      </c>
      <c r="BL31" s="348" t="s">
        <v>430</v>
      </c>
      <c r="BM31" s="375">
        <v>38.619999999999997</v>
      </c>
      <c r="BN31" s="375" t="s">
        <v>430</v>
      </c>
      <c r="BO31" s="375" t="s">
        <v>430</v>
      </c>
      <c r="BP31" s="375" t="s">
        <v>430</v>
      </c>
      <c r="BQ31" s="375">
        <v>2.15</v>
      </c>
      <c r="BR31" s="374"/>
      <c r="BS31" s="468" t="s">
        <v>430</v>
      </c>
      <c r="BT31" s="348">
        <v>0.26871281970441602</v>
      </c>
      <c r="BU31" s="374"/>
      <c r="BV31" s="430" t="s">
        <v>554</v>
      </c>
    </row>
    <row r="32" spans="1:74" s="428" customFormat="1" x14ac:dyDescent="0.25">
      <c r="A32" s="345" t="s">
        <v>7771</v>
      </c>
      <c r="B32" s="373"/>
      <c r="C32" s="719">
        <v>39764</v>
      </c>
      <c r="D32" s="373"/>
      <c r="E32" s="346">
        <v>667.97</v>
      </c>
      <c r="F32" s="373"/>
      <c r="G32" s="347">
        <v>3417.3229000000001</v>
      </c>
      <c r="H32" s="374"/>
      <c r="I32" s="348">
        <v>18.050830000000001</v>
      </c>
      <c r="J32" s="348">
        <v>7.6430499999999997</v>
      </c>
      <c r="K32" s="348">
        <v>7.6282399999999999</v>
      </c>
      <c r="L32" s="348">
        <v>7.9746800000000002</v>
      </c>
      <c r="M32" s="348"/>
      <c r="N32" s="350">
        <v>102.673</v>
      </c>
      <c r="O32" s="348">
        <v>44.3371</v>
      </c>
      <c r="P32" s="348">
        <v>38.151800000000001</v>
      </c>
      <c r="Q32" s="348">
        <v>41.664200000000001</v>
      </c>
      <c r="R32" s="348">
        <v>28.595300000000002</v>
      </c>
      <c r="S32" s="348">
        <v>4.5057</v>
      </c>
      <c r="T32" s="348">
        <v>2.6518000000000002</v>
      </c>
      <c r="U32" s="354">
        <v>2.4697</v>
      </c>
      <c r="V32" s="348">
        <v>1.5843</v>
      </c>
      <c r="W32" s="348">
        <v>4.7191999999999998</v>
      </c>
      <c r="X32" s="348">
        <v>5.8552999999999997</v>
      </c>
      <c r="Y32" s="375">
        <v>5.3221999999999996</v>
      </c>
      <c r="Z32" s="348">
        <v>6.5941000000000001</v>
      </c>
      <c r="AA32" s="348">
        <v>13.9427</v>
      </c>
      <c r="AB32" s="348">
        <v>2.0114999999999998</v>
      </c>
      <c r="AC32" s="348">
        <v>2.3186</v>
      </c>
      <c r="AD32" s="348">
        <v>1.7185999999999999</v>
      </c>
      <c r="AE32" s="348">
        <v>31.633099999999999</v>
      </c>
      <c r="AF32" s="348">
        <v>7.2282000000000002</v>
      </c>
      <c r="AG32" s="569"/>
      <c r="AH32" s="346">
        <v>2</v>
      </c>
      <c r="AI32" s="346">
        <v>3</v>
      </c>
      <c r="AJ32" s="346">
        <v>2</v>
      </c>
      <c r="AK32" s="346">
        <v>3</v>
      </c>
      <c r="AL32" s="346">
        <v>1</v>
      </c>
      <c r="AM32" s="346">
        <v>11</v>
      </c>
      <c r="AN32" s="346">
        <v>12</v>
      </c>
      <c r="AO32" s="573">
        <v>12</v>
      </c>
      <c r="AP32" s="346">
        <v>12</v>
      </c>
      <c r="AQ32" s="346">
        <v>12</v>
      </c>
      <c r="AR32" s="346">
        <v>12</v>
      </c>
      <c r="AS32" s="346">
        <v>11</v>
      </c>
      <c r="AT32" s="346">
        <v>8</v>
      </c>
      <c r="AU32" s="346">
        <v>2</v>
      </c>
      <c r="AV32" s="346">
        <v>12</v>
      </c>
      <c r="AW32" s="346">
        <v>12</v>
      </c>
      <c r="AX32" s="346">
        <v>12</v>
      </c>
      <c r="AY32" s="346">
        <v>3</v>
      </c>
      <c r="AZ32" s="584"/>
      <c r="BA32" s="467">
        <v>63.89</v>
      </c>
      <c r="BB32" s="348">
        <v>27.44</v>
      </c>
      <c r="BC32" s="348">
        <v>7.36</v>
      </c>
      <c r="BD32" s="348" t="s">
        <v>430</v>
      </c>
      <c r="BE32" s="375" t="s">
        <v>430</v>
      </c>
      <c r="BF32" s="375">
        <v>1.32</v>
      </c>
      <c r="BG32" s="374"/>
      <c r="BH32" s="594">
        <v>1.32</v>
      </c>
      <c r="BI32" s="348">
        <v>5.52</v>
      </c>
      <c r="BJ32" s="348">
        <v>7.08</v>
      </c>
      <c r="BK32" s="348">
        <v>22.2</v>
      </c>
      <c r="BL32" s="348" t="s">
        <v>430</v>
      </c>
      <c r="BM32" s="375">
        <v>63.89</v>
      </c>
      <c r="BN32" s="375" t="s">
        <v>430</v>
      </c>
      <c r="BO32" s="375" t="s">
        <v>430</v>
      </c>
      <c r="BP32" s="375" t="s">
        <v>430</v>
      </c>
      <c r="BQ32" s="375" t="s">
        <v>430</v>
      </c>
      <c r="BR32" s="374"/>
      <c r="BS32" s="468" t="s">
        <v>430</v>
      </c>
      <c r="BT32" s="348">
        <v>3.68400244</v>
      </c>
      <c r="BU32" s="374"/>
      <c r="BV32" s="430" t="s">
        <v>554</v>
      </c>
    </row>
    <row r="33" spans="1:74" s="428" customFormat="1" x14ac:dyDescent="0.25">
      <c r="A33" s="345" t="s">
        <v>7772</v>
      </c>
      <c r="B33" s="373"/>
      <c r="C33" s="719">
        <v>41449</v>
      </c>
      <c r="D33" s="373"/>
      <c r="E33" s="346">
        <v>579.73</v>
      </c>
      <c r="F33" s="373"/>
      <c r="G33" s="347">
        <v>23.866099999999999</v>
      </c>
      <c r="H33" s="374"/>
      <c r="I33" s="348">
        <v>6.01</v>
      </c>
      <c r="J33" s="348">
        <v>7.81</v>
      </c>
      <c r="K33" s="348" t="s">
        <v>430</v>
      </c>
      <c r="L33" s="348">
        <v>4.5199999999999996</v>
      </c>
      <c r="M33" s="348"/>
      <c r="N33" s="350">
        <v>32.298200000000001</v>
      </c>
      <c r="O33" s="348">
        <v>25.491800000000001</v>
      </c>
      <c r="P33" s="348">
        <v>24.629300000000001</v>
      </c>
      <c r="Q33" s="348">
        <v>34.770000000000003</v>
      </c>
      <c r="R33" s="348">
        <v>24.855399999999999</v>
      </c>
      <c r="S33" s="348">
        <v>7.1276000000000002</v>
      </c>
      <c r="T33" s="348">
        <v>5.2310999999999996</v>
      </c>
      <c r="U33" s="354">
        <v>5.6119000000000003</v>
      </c>
      <c r="V33" s="348">
        <v>5.0833000000000004</v>
      </c>
      <c r="W33" s="348">
        <v>7.8898999999999999</v>
      </c>
      <c r="X33" s="348">
        <v>7.7599</v>
      </c>
      <c r="Y33" s="375">
        <v>6.7508999999999997</v>
      </c>
      <c r="Z33" s="348">
        <v>6.8251999999999997</v>
      </c>
      <c r="AA33" s="348">
        <v>12.416600000000001</v>
      </c>
      <c r="AB33" s="348">
        <v>5.1108000000000002</v>
      </c>
      <c r="AC33" s="348">
        <v>5.4885999999999999</v>
      </c>
      <c r="AD33" s="348">
        <v>5.3628999999999998</v>
      </c>
      <c r="AE33" s="348">
        <v>26.870899999999999</v>
      </c>
      <c r="AF33" s="348">
        <v>6.9248000000000003</v>
      </c>
      <c r="AG33" s="569"/>
      <c r="AH33" s="346">
        <v>8</v>
      </c>
      <c r="AI33" s="346">
        <v>9</v>
      </c>
      <c r="AJ33" s="346">
        <v>9</v>
      </c>
      <c r="AK33" s="346">
        <v>7</v>
      </c>
      <c r="AL33" s="346">
        <v>3</v>
      </c>
      <c r="AM33" s="346">
        <v>4</v>
      </c>
      <c r="AN33" s="346">
        <v>6</v>
      </c>
      <c r="AO33" s="573">
        <v>4</v>
      </c>
      <c r="AP33" s="346">
        <v>2</v>
      </c>
      <c r="AQ33" s="346">
        <v>1</v>
      </c>
      <c r="AR33" s="346">
        <v>1</v>
      </c>
      <c r="AS33" s="346">
        <v>2</v>
      </c>
      <c r="AT33" s="346">
        <v>6</v>
      </c>
      <c r="AU33" s="346">
        <v>4</v>
      </c>
      <c r="AV33" s="346">
        <v>6</v>
      </c>
      <c r="AW33" s="346">
        <v>4</v>
      </c>
      <c r="AX33" s="346">
        <v>1</v>
      </c>
      <c r="AY33" s="346">
        <v>6</v>
      </c>
      <c r="AZ33" s="584"/>
      <c r="BA33" s="467">
        <v>47.14</v>
      </c>
      <c r="BB33" s="348">
        <v>27.8</v>
      </c>
      <c r="BC33" s="348">
        <v>8.76</v>
      </c>
      <c r="BD33" s="348">
        <v>4.32</v>
      </c>
      <c r="BE33" s="375" t="s">
        <v>430</v>
      </c>
      <c r="BF33" s="375">
        <v>11.98</v>
      </c>
      <c r="BG33" s="374"/>
      <c r="BH33" s="594">
        <v>3.36</v>
      </c>
      <c r="BI33" s="348" t="s">
        <v>430</v>
      </c>
      <c r="BJ33" s="348" t="s">
        <v>430</v>
      </c>
      <c r="BK33" s="348">
        <v>40.880000000000003</v>
      </c>
      <c r="BL33" s="348" t="s">
        <v>430</v>
      </c>
      <c r="BM33" s="375">
        <v>47.14</v>
      </c>
      <c r="BN33" s="375" t="s">
        <v>430</v>
      </c>
      <c r="BO33" s="375" t="s">
        <v>430</v>
      </c>
      <c r="BP33" s="375" t="s">
        <v>430</v>
      </c>
      <c r="BQ33" s="375">
        <v>8.6199999999999992</v>
      </c>
      <c r="BR33" s="374"/>
      <c r="BS33" s="468">
        <v>11.200827342240199</v>
      </c>
      <c r="BT33" s="348">
        <v>8.7601256517520198</v>
      </c>
      <c r="BU33" s="374"/>
      <c r="BV33" s="430" t="s">
        <v>554</v>
      </c>
    </row>
    <row r="34" spans="1:74" s="428" customFormat="1" x14ac:dyDescent="0.25">
      <c r="A34" s="345" t="s">
        <v>7773</v>
      </c>
      <c r="B34" s="373"/>
      <c r="C34" s="719">
        <v>35548</v>
      </c>
      <c r="D34" s="373"/>
      <c r="E34" s="346">
        <v>526.88800000000003</v>
      </c>
      <c r="F34" s="373"/>
      <c r="G34" s="347">
        <v>91.920500000000004</v>
      </c>
      <c r="H34" s="374"/>
      <c r="I34" s="348">
        <v>19.739999999999998</v>
      </c>
      <c r="J34" s="348">
        <v>7.53</v>
      </c>
      <c r="K34" s="348">
        <v>7.4</v>
      </c>
      <c r="L34" s="348">
        <v>7.69</v>
      </c>
      <c r="M34" s="348"/>
      <c r="N34" s="350">
        <v>74.764600000000002</v>
      </c>
      <c r="O34" s="348">
        <v>55.726500000000001</v>
      </c>
      <c r="P34" s="348">
        <v>35.685000000000002</v>
      </c>
      <c r="Q34" s="348">
        <v>35.587000000000003</v>
      </c>
      <c r="R34" s="348">
        <v>24.483799999999999</v>
      </c>
      <c r="S34" s="348">
        <v>5.3000999999999996</v>
      </c>
      <c r="T34" s="348">
        <v>4.2538</v>
      </c>
      <c r="U34" s="354">
        <v>3.8292000000000002</v>
      </c>
      <c r="V34" s="348">
        <v>2.6777000000000002</v>
      </c>
      <c r="W34" s="348">
        <v>5.343</v>
      </c>
      <c r="X34" s="348">
        <v>6.0228000000000002</v>
      </c>
      <c r="Y34" s="375">
        <v>6.0614999999999997</v>
      </c>
      <c r="Z34" s="348">
        <v>5.8794000000000004</v>
      </c>
      <c r="AA34" s="348">
        <v>12.337899999999999</v>
      </c>
      <c r="AB34" s="348">
        <v>3.9733000000000001</v>
      </c>
      <c r="AC34" s="348">
        <v>3.8809</v>
      </c>
      <c r="AD34" s="348">
        <v>2.8412000000000002</v>
      </c>
      <c r="AE34" s="348">
        <v>25.0945</v>
      </c>
      <c r="AF34" s="348">
        <v>7.9046000000000003</v>
      </c>
      <c r="AG34" s="569"/>
      <c r="AH34" s="346">
        <v>3</v>
      </c>
      <c r="AI34" s="346">
        <v>2</v>
      </c>
      <c r="AJ34" s="346">
        <v>3</v>
      </c>
      <c r="AK34" s="346">
        <v>5</v>
      </c>
      <c r="AL34" s="346">
        <v>4</v>
      </c>
      <c r="AM34" s="346">
        <v>9</v>
      </c>
      <c r="AN34" s="346">
        <v>10</v>
      </c>
      <c r="AO34" s="573">
        <v>10</v>
      </c>
      <c r="AP34" s="346">
        <v>11</v>
      </c>
      <c r="AQ34" s="346">
        <v>11</v>
      </c>
      <c r="AR34" s="346">
        <v>11</v>
      </c>
      <c r="AS34" s="346">
        <v>5</v>
      </c>
      <c r="AT34" s="346">
        <v>12</v>
      </c>
      <c r="AU34" s="346">
        <v>5</v>
      </c>
      <c r="AV34" s="346">
        <v>10</v>
      </c>
      <c r="AW34" s="346">
        <v>10</v>
      </c>
      <c r="AX34" s="346">
        <v>11</v>
      </c>
      <c r="AY34" s="346">
        <v>8</v>
      </c>
      <c r="AZ34" s="584"/>
      <c r="BA34" s="467">
        <v>70.36</v>
      </c>
      <c r="BB34" s="348">
        <v>17.29</v>
      </c>
      <c r="BC34" s="348" t="s">
        <v>430</v>
      </c>
      <c r="BD34" s="348" t="s">
        <v>430</v>
      </c>
      <c r="BE34" s="375" t="s">
        <v>430</v>
      </c>
      <c r="BF34" s="375">
        <v>12.36</v>
      </c>
      <c r="BG34" s="374"/>
      <c r="BH34" s="594">
        <v>7.28</v>
      </c>
      <c r="BI34" s="348" t="s">
        <v>430</v>
      </c>
      <c r="BJ34" s="348" t="s">
        <v>430</v>
      </c>
      <c r="BK34" s="348">
        <v>17.29</v>
      </c>
      <c r="BL34" s="348" t="s">
        <v>430</v>
      </c>
      <c r="BM34" s="375">
        <v>70.36</v>
      </c>
      <c r="BN34" s="375" t="s">
        <v>430</v>
      </c>
      <c r="BO34" s="375" t="s">
        <v>430</v>
      </c>
      <c r="BP34" s="375" t="s">
        <v>430</v>
      </c>
      <c r="BQ34" s="375">
        <v>5.07</v>
      </c>
      <c r="BR34" s="374"/>
      <c r="BS34" s="468">
        <v>0.113264000011326</v>
      </c>
      <c r="BT34" s="348" t="s">
        <v>430</v>
      </c>
      <c r="BU34" s="374"/>
      <c r="BV34" s="430" t="s">
        <v>554</v>
      </c>
    </row>
    <row r="35" spans="1:74" s="428" customFormat="1" x14ac:dyDescent="0.25">
      <c r="A35" s="345" t="s">
        <v>7774</v>
      </c>
      <c r="B35" s="373"/>
      <c r="C35" s="719">
        <v>40352</v>
      </c>
      <c r="D35" s="373"/>
      <c r="E35" s="346">
        <v>410.35</v>
      </c>
      <c r="F35" s="373"/>
      <c r="G35" s="347">
        <v>32.174900000000001</v>
      </c>
      <c r="H35" s="374"/>
      <c r="I35" s="348">
        <v>4.29</v>
      </c>
      <c r="J35" s="348">
        <v>7.46</v>
      </c>
      <c r="K35" s="348">
        <v>2.23</v>
      </c>
      <c r="L35" s="348">
        <v>2.34</v>
      </c>
      <c r="M35" s="348"/>
      <c r="N35" s="350">
        <v>14.526400000000001</v>
      </c>
      <c r="O35" s="348">
        <v>10.104799999999999</v>
      </c>
      <c r="P35" s="348">
        <v>14.023400000000001</v>
      </c>
      <c r="Q35" s="348">
        <v>19.889600000000002</v>
      </c>
      <c r="R35" s="348">
        <v>13.5364</v>
      </c>
      <c r="S35" s="348">
        <v>5.5869</v>
      </c>
      <c r="T35" s="348">
        <v>4.6205999999999996</v>
      </c>
      <c r="U35" s="354">
        <v>4.8451000000000004</v>
      </c>
      <c r="V35" s="348">
        <v>3.5034999999999998</v>
      </c>
      <c r="W35" s="348">
        <v>6.3007999999999997</v>
      </c>
      <c r="X35" s="348">
        <v>6.5148000000000001</v>
      </c>
      <c r="Y35" s="375">
        <v>8.7004000000000001</v>
      </c>
      <c r="Z35" s="348">
        <v>6.5411000000000001</v>
      </c>
      <c r="AA35" s="348">
        <v>8.7065999999999999</v>
      </c>
      <c r="AB35" s="348">
        <v>4.7290000000000001</v>
      </c>
      <c r="AC35" s="348">
        <v>4.8967999999999998</v>
      </c>
      <c r="AD35" s="348">
        <v>3.8075000000000001</v>
      </c>
      <c r="AE35" s="348">
        <v>16.304200000000002</v>
      </c>
      <c r="AF35" s="348">
        <v>7.5784000000000002</v>
      </c>
      <c r="AG35" s="569"/>
      <c r="AH35" s="346">
        <v>12</v>
      </c>
      <c r="AI35" s="346">
        <v>12</v>
      </c>
      <c r="AJ35" s="346">
        <v>12</v>
      </c>
      <c r="AK35" s="346">
        <v>12</v>
      </c>
      <c r="AL35" s="346">
        <v>12</v>
      </c>
      <c r="AM35" s="346">
        <v>7</v>
      </c>
      <c r="AN35" s="346">
        <v>9</v>
      </c>
      <c r="AO35" s="573">
        <v>7</v>
      </c>
      <c r="AP35" s="346">
        <v>9</v>
      </c>
      <c r="AQ35" s="346">
        <v>6</v>
      </c>
      <c r="AR35" s="346">
        <v>8</v>
      </c>
      <c r="AS35" s="346">
        <v>1</v>
      </c>
      <c r="AT35" s="346">
        <v>9</v>
      </c>
      <c r="AU35" s="346">
        <v>11</v>
      </c>
      <c r="AV35" s="346">
        <v>8</v>
      </c>
      <c r="AW35" s="346">
        <v>7</v>
      </c>
      <c r="AX35" s="346">
        <v>9</v>
      </c>
      <c r="AY35" s="346">
        <v>12</v>
      </c>
      <c r="AZ35" s="584"/>
      <c r="BA35" s="467">
        <v>14.57</v>
      </c>
      <c r="BB35" s="348">
        <v>46.86</v>
      </c>
      <c r="BC35" s="348">
        <v>15.68</v>
      </c>
      <c r="BD35" s="348" t="s">
        <v>430</v>
      </c>
      <c r="BE35" s="375" t="s">
        <v>430</v>
      </c>
      <c r="BF35" s="375">
        <v>22.89</v>
      </c>
      <c r="BG35" s="374"/>
      <c r="BH35" s="594">
        <v>22.89</v>
      </c>
      <c r="BI35" s="348">
        <v>11.64</v>
      </c>
      <c r="BJ35" s="348" t="s">
        <v>430</v>
      </c>
      <c r="BK35" s="348">
        <v>50.9</v>
      </c>
      <c r="BL35" s="348" t="s">
        <v>430</v>
      </c>
      <c r="BM35" s="375">
        <v>14.57</v>
      </c>
      <c r="BN35" s="375" t="s">
        <v>430</v>
      </c>
      <c r="BO35" s="375" t="s">
        <v>430</v>
      </c>
      <c r="BP35" s="375" t="s">
        <v>430</v>
      </c>
      <c r="BQ35" s="375" t="s">
        <v>430</v>
      </c>
      <c r="BR35" s="374"/>
      <c r="BS35" s="468">
        <v>10.949505038905</v>
      </c>
      <c r="BT35" s="348">
        <v>7.2355336692764496</v>
      </c>
      <c r="BU35" s="374"/>
      <c r="BV35" s="430" t="s">
        <v>554</v>
      </c>
    </row>
    <row r="36" spans="1:74" s="428" customFormat="1" x14ac:dyDescent="0.25">
      <c r="A36" s="345" t="s">
        <v>7775</v>
      </c>
      <c r="B36" s="373"/>
      <c r="C36" s="719">
        <v>40448</v>
      </c>
      <c r="D36" s="373"/>
      <c r="E36" s="346">
        <v>122.73099999999999</v>
      </c>
      <c r="F36" s="373"/>
      <c r="G36" s="347">
        <v>30.494</v>
      </c>
      <c r="H36" s="374"/>
      <c r="I36" s="348">
        <v>7.15</v>
      </c>
      <c r="J36" s="348">
        <v>7.4</v>
      </c>
      <c r="K36" s="348">
        <v>3.8</v>
      </c>
      <c r="L36" s="348">
        <v>3.98</v>
      </c>
      <c r="M36" s="348"/>
      <c r="N36" s="350">
        <v>51.7819</v>
      </c>
      <c r="O36" s="348">
        <v>27.873000000000001</v>
      </c>
      <c r="P36" s="348">
        <v>28.886099999999999</v>
      </c>
      <c r="Q36" s="348">
        <v>34.802599999999998</v>
      </c>
      <c r="R36" s="348">
        <v>22.7727</v>
      </c>
      <c r="S36" s="348">
        <v>5.2266000000000004</v>
      </c>
      <c r="T36" s="348">
        <v>3.9546999999999999</v>
      </c>
      <c r="U36" s="354">
        <v>3.702</v>
      </c>
      <c r="V36" s="348">
        <v>2.8098000000000001</v>
      </c>
      <c r="W36" s="348">
        <v>5.8662000000000001</v>
      </c>
      <c r="X36" s="348">
        <v>6.3131000000000004</v>
      </c>
      <c r="Y36" s="375">
        <v>5.3226000000000004</v>
      </c>
      <c r="Z36" s="348">
        <v>6.4923999999999999</v>
      </c>
      <c r="AA36" s="348">
        <v>10.1515</v>
      </c>
      <c r="AB36" s="348">
        <v>3.774</v>
      </c>
      <c r="AC36" s="348">
        <v>3.7183999999999999</v>
      </c>
      <c r="AD36" s="348">
        <v>3.0085999999999999</v>
      </c>
      <c r="AE36" s="348">
        <v>26.897300000000001</v>
      </c>
      <c r="AF36" s="348">
        <v>7.3432000000000004</v>
      </c>
      <c r="AG36" s="569"/>
      <c r="AH36" s="346">
        <v>7</v>
      </c>
      <c r="AI36" s="346">
        <v>7</v>
      </c>
      <c r="AJ36" s="346">
        <v>7</v>
      </c>
      <c r="AK36" s="346">
        <v>6</v>
      </c>
      <c r="AL36" s="346">
        <v>8</v>
      </c>
      <c r="AM36" s="346">
        <v>10</v>
      </c>
      <c r="AN36" s="346">
        <v>11</v>
      </c>
      <c r="AO36" s="573">
        <v>11</v>
      </c>
      <c r="AP36" s="346">
        <v>10</v>
      </c>
      <c r="AQ36" s="346">
        <v>9</v>
      </c>
      <c r="AR36" s="346">
        <v>10</v>
      </c>
      <c r="AS36" s="346">
        <v>10</v>
      </c>
      <c r="AT36" s="346">
        <v>10</v>
      </c>
      <c r="AU36" s="346">
        <v>10</v>
      </c>
      <c r="AV36" s="346">
        <v>11</v>
      </c>
      <c r="AW36" s="346">
        <v>11</v>
      </c>
      <c r="AX36" s="346">
        <v>10</v>
      </c>
      <c r="AY36" s="346">
        <v>5</v>
      </c>
      <c r="AZ36" s="584"/>
      <c r="BA36" s="467">
        <v>35.090000000000003</v>
      </c>
      <c r="BB36" s="348">
        <v>53.58</v>
      </c>
      <c r="BC36" s="348" t="s">
        <v>430</v>
      </c>
      <c r="BD36" s="348" t="s">
        <v>430</v>
      </c>
      <c r="BE36" s="375" t="s">
        <v>430</v>
      </c>
      <c r="BF36" s="375">
        <v>11.33</v>
      </c>
      <c r="BG36" s="374"/>
      <c r="BH36" s="594">
        <v>11.33</v>
      </c>
      <c r="BI36" s="348">
        <v>10.6</v>
      </c>
      <c r="BJ36" s="348" t="s">
        <v>430</v>
      </c>
      <c r="BK36" s="348">
        <v>42.98</v>
      </c>
      <c r="BL36" s="348" t="s">
        <v>430</v>
      </c>
      <c r="BM36" s="375">
        <v>35.090000000000003</v>
      </c>
      <c r="BN36" s="375" t="s">
        <v>430</v>
      </c>
      <c r="BO36" s="375" t="s">
        <v>430</v>
      </c>
      <c r="BP36" s="375" t="s">
        <v>430</v>
      </c>
      <c r="BQ36" s="375" t="s">
        <v>430</v>
      </c>
      <c r="BR36" s="374"/>
      <c r="BS36" s="468" t="s">
        <v>430</v>
      </c>
      <c r="BT36" s="348" t="s">
        <v>430</v>
      </c>
      <c r="BU36" s="374"/>
      <c r="BV36" s="430" t="s">
        <v>554</v>
      </c>
    </row>
    <row r="37" spans="1:74" x14ac:dyDescent="0.25">
      <c r="A37" s="318" t="s">
        <v>93</v>
      </c>
      <c r="B37" s="43"/>
      <c r="C37" s="720"/>
      <c r="D37" s="43"/>
      <c r="E37" s="51"/>
      <c r="F37" s="43"/>
      <c r="G37" s="55"/>
      <c r="H37" s="66"/>
      <c r="I37" s="59"/>
      <c r="J37" s="59"/>
      <c r="K37" s="59"/>
      <c r="L37" s="59"/>
      <c r="M37" s="59"/>
      <c r="N37" s="70">
        <v>57.323999999999998</v>
      </c>
      <c r="O37" s="59">
        <v>34.042400000000001</v>
      </c>
      <c r="P37" s="59">
        <v>29.235700000000001</v>
      </c>
      <c r="Q37" s="59">
        <v>34.36</v>
      </c>
      <c r="R37" s="59">
        <v>22.5274</v>
      </c>
      <c r="S37" s="59">
        <v>6.5754999999999999</v>
      </c>
      <c r="T37" s="59">
        <v>5.1436999999999999</v>
      </c>
      <c r="U37" s="88">
        <v>4.9577999999999998</v>
      </c>
      <c r="V37" s="59">
        <v>3.8889</v>
      </c>
      <c r="W37" s="59">
        <v>6.3814000000000002</v>
      </c>
      <c r="X37" s="59">
        <v>6.7079000000000004</v>
      </c>
      <c r="Y37" s="276">
        <v>6.1683000000000003</v>
      </c>
      <c r="Z37" s="59">
        <v>6.7906000000000004</v>
      </c>
      <c r="AA37" s="59">
        <v>11.715199999999999</v>
      </c>
      <c r="AB37" s="59">
        <v>5.0396000000000001</v>
      </c>
      <c r="AC37" s="59">
        <v>4.9344999999999999</v>
      </c>
      <c r="AD37" s="59">
        <v>4.0522999999999998</v>
      </c>
      <c r="AE37" s="59">
        <v>26.196000000000002</v>
      </c>
      <c r="AF37" s="59">
        <v>7.3940999999999999</v>
      </c>
      <c r="AG37" s="553"/>
      <c r="AH37" s="51">
        <v>12</v>
      </c>
      <c r="AI37" s="51">
        <v>12</v>
      </c>
      <c r="AJ37" s="51">
        <v>12</v>
      </c>
      <c r="AK37" s="51">
        <v>12</v>
      </c>
      <c r="AL37" s="51">
        <v>12</v>
      </c>
      <c r="AM37" s="51">
        <v>12</v>
      </c>
      <c r="AN37" s="51">
        <v>12</v>
      </c>
      <c r="AO37" s="630">
        <v>12</v>
      </c>
      <c r="AP37" s="51">
        <v>12</v>
      </c>
      <c r="AQ37" s="51">
        <v>12</v>
      </c>
      <c r="AR37" s="51">
        <v>12</v>
      </c>
      <c r="AS37" s="51">
        <v>12</v>
      </c>
      <c r="AT37" s="51">
        <v>12</v>
      </c>
      <c r="AU37" s="51">
        <v>12</v>
      </c>
      <c r="AV37" s="51">
        <v>12</v>
      </c>
      <c r="AW37" s="51">
        <v>12</v>
      </c>
      <c r="AX37" s="51">
        <v>12</v>
      </c>
      <c r="AY37" s="51">
        <v>12</v>
      </c>
      <c r="AZ37" s="579"/>
      <c r="BA37" s="577"/>
      <c r="BB37" s="59"/>
      <c r="BC37" s="59"/>
      <c r="BD37" s="59"/>
      <c r="BE37" s="276"/>
      <c r="BF37" s="276"/>
      <c r="BG37" s="66"/>
      <c r="BH37" s="586"/>
      <c r="BI37" s="59"/>
      <c r="BJ37" s="59"/>
      <c r="BK37" s="59"/>
      <c r="BL37" s="59"/>
      <c r="BM37" s="276"/>
      <c r="BN37" s="587"/>
      <c r="BO37" s="587"/>
      <c r="BP37" s="587"/>
      <c r="BQ37" s="587"/>
      <c r="BR37" s="602"/>
      <c r="BS37" s="267"/>
      <c r="BT37" s="59"/>
      <c r="BU37" s="66"/>
      <c r="BV37" s="34"/>
    </row>
    <row r="38" spans="1:74" x14ac:dyDescent="0.25">
      <c r="A38" s="320" t="s">
        <v>94</v>
      </c>
      <c r="B38" s="44"/>
      <c r="C38" s="721"/>
      <c r="D38" s="44"/>
      <c r="E38" s="52"/>
      <c r="F38" s="44"/>
      <c r="G38" s="56"/>
      <c r="H38" s="67"/>
      <c r="I38" s="60"/>
      <c r="J38" s="60"/>
      <c r="K38" s="60"/>
      <c r="L38" s="60"/>
      <c r="M38" s="60"/>
      <c r="N38" s="71">
        <v>156.886</v>
      </c>
      <c r="O38" s="60">
        <v>67.106399999999994</v>
      </c>
      <c r="P38" s="60">
        <v>51.630899999999997</v>
      </c>
      <c r="Q38" s="60">
        <v>47.7971</v>
      </c>
      <c r="R38" s="60">
        <v>28.595300000000002</v>
      </c>
      <c r="S38" s="60">
        <v>12.835900000000001</v>
      </c>
      <c r="T38" s="60">
        <v>8.3994</v>
      </c>
      <c r="U38" s="89">
        <v>6.9111000000000002</v>
      </c>
      <c r="V38" s="60">
        <v>5.2313000000000001</v>
      </c>
      <c r="W38" s="60">
        <v>7.8898999999999999</v>
      </c>
      <c r="X38" s="60">
        <v>7.7599</v>
      </c>
      <c r="Y38" s="277">
        <v>8.7004000000000001</v>
      </c>
      <c r="Z38" s="60">
        <v>7.7779999999999996</v>
      </c>
      <c r="AA38" s="60">
        <v>17.142099999999999</v>
      </c>
      <c r="AB38" s="60">
        <v>8.7171000000000003</v>
      </c>
      <c r="AC38" s="60">
        <v>7.2891000000000004</v>
      </c>
      <c r="AD38" s="60">
        <v>5.3628999999999998</v>
      </c>
      <c r="AE38" s="60">
        <v>36.594200000000001</v>
      </c>
      <c r="AF38" s="60">
        <v>8.5882000000000005</v>
      </c>
      <c r="AG38" s="554"/>
      <c r="AH38" s="52"/>
      <c r="AI38" s="52"/>
      <c r="AJ38" s="52"/>
      <c r="AK38" s="52"/>
      <c r="AL38" s="52"/>
      <c r="AM38" s="52"/>
      <c r="AN38" s="52"/>
      <c r="AO38" s="314"/>
      <c r="AP38" s="52"/>
      <c r="AQ38" s="52"/>
      <c r="AR38" s="52"/>
      <c r="AS38" s="52"/>
      <c r="AT38" s="52"/>
      <c r="AU38" s="52"/>
      <c r="AV38" s="52"/>
      <c r="AW38" s="52"/>
      <c r="AX38" s="52"/>
      <c r="AY38" s="52"/>
      <c r="AZ38" s="580"/>
      <c r="BA38" s="551"/>
      <c r="BB38" s="60"/>
      <c r="BC38" s="60"/>
      <c r="BD38" s="60"/>
      <c r="BE38" s="277"/>
      <c r="BF38" s="277"/>
      <c r="BG38" s="67"/>
      <c r="BH38" s="588"/>
      <c r="BI38" s="60"/>
      <c r="BJ38" s="60"/>
      <c r="BK38" s="60"/>
      <c r="BL38" s="60"/>
      <c r="BM38" s="277"/>
      <c r="BN38" s="589"/>
      <c r="BO38" s="589"/>
      <c r="BP38" s="589"/>
      <c r="BQ38" s="589"/>
      <c r="BR38" s="596"/>
      <c r="BS38" s="268"/>
      <c r="BT38" s="60"/>
      <c r="BU38" s="67"/>
      <c r="BV38" s="26"/>
    </row>
    <row r="39" spans="1:74" x14ac:dyDescent="0.25">
      <c r="A39" s="320" t="s">
        <v>95</v>
      </c>
      <c r="B39" s="44"/>
      <c r="C39" s="721"/>
      <c r="D39" s="44"/>
      <c r="E39" s="52"/>
      <c r="F39" s="44"/>
      <c r="G39" s="56"/>
      <c r="H39" s="67"/>
      <c r="I39" s="60"/>
      <c r="J39" s="60"/>
      <c r="K39" s="60"/>
      <c r="L39" s="60"/>
      <c r="M39" s="60"/>
      <c r="N39" s="71">
        <v>14.526400000000001</v>
      </c>
      <c r="O39" s="60">
        <v>10.104799999999999</v>
      </c>
      <c r="P39" s="60">
        <v>14.023400000000001</v>
      </c>
      <c r="Q39" s="60">
        <v>19.889600000000002</v>
      </c>
      <c r="R39" s="60">
        <v>13.5364</v>
      </c>
      <c r="S39" s="60">
        <v>4.4433999999999996</v>
      </c>
      <c r="T39" s="60">
        <v>2.6518000000000002</v>
      </c>
      <c r="U39" s="89">
        <v>2.4697</v>
      </c>
      <c r="V39" s="60">
        <v>1.5843</v>
      </c>
      <c r="W39" s="60">
        <v>4.7191999999999998</v>
      </c>
      <c r="X39" s="60">
        <v>5.8552999999999997</v>
      </c>
      <c r="Y39" s="277">
        <v>5.3070000000000004</v>
      </c>
      <c r="Z39" s="60">
        <v>5.8794000000000004</v>
      </c>
      <c r="AA39" s="60">
        <v>8.4335000000000004</v>
      </c>
      <c r="AB39" s="60">
        <v>2.0114999999999998</v>
      </c>
      <c r="AC39" s="60">
        <v>2.3186</v>
      </c>
      <c r="AD39" s="60">
        <v>1.7185999999999999</v>
      </c>
      <c r="AE39" s="60">
        <v>16.304200000000002</v>
      </c>
      <c r="AF39" s="60">
        <v>6.0416999999999996</v>
      </c>
      <c r="AG39" s="554"/>
      <c r="AH39" s="52"/>
      <c r="AI39" s="52"/>
      <c r="AJ39" s="52"/>
      <c r="AK39" s="52"/>
      <c r="AL39" s="52"/>
      <c r="AM39" s="52"/>
      <c r="AN39" s="52"/>
      <c r="AO39" s="314"/>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596"/>
      <c r="BS39" s="268"/>
      <c r="BT39" s="60"/>
      <c r="BU39" s="67"/>
      <c r="BV39" s="26"/>
    </row>
    <row r="40" spans="1:74" x14ac:dyDescent="0.25">
      <c r="A40" s="321" t="s">
        <v>96</v>
      </c>
      <c r="B40" s="45"/>
      <c r="C40" s="722"/>
      <c r="D40" s="45"/>
      <c r="E40" s="53"/>
      <c r="F40" s="45"/>
      <c r="G40" s="57"/>
      <c r="H40" s="68"/>
      <c r="I40" s="61"/>
      <c r="J40" s="61"/>
      <c r="K40" s="61"/>
      <c r="L40" s="61"/>
      <c r="M40" s="61"/>
      <c r="N40" s="72">
        <v>52.173900000000003</v>
      </c>
      <c r="O40" s="61">
        <v>30.984100000000002</v>
      </c>
      <c r="P40" s="61">
        <v>29.2803</v>
      </c>
      <c r="Q40" s="61">
        <v>34.786299999999997</v>
      </c>
      <c r="R40" s="61">
        <v>23.462599999999998</v>
      </c>
      <c r="S40" s="61">
        <v>5.9192999999999998</v>
      </c>
      <c r="T40" s="61">
        <v>5.0187499999999998</v>
      </c>
      <c r="U40" s="90">
        <v>4.9322499999999998</v>
      </c>
      <c r="V40" s="61">
        <v>4.0860000000000003</v>
      </c>
      <c r="W40" s="61">
        <v>6.2659500000000001</v>
      </c>
      <c r="X40" s="61">
        <v>6.6841499999999998</v>
      </c>
      <c r="Y40" s="279">
        <v>5.9257499999999999</v>
      </c>
      <c r="Z40" s="61">
        <v>6.7584</v>
      </c>
      <c r="AA40" s="61">
        <v>11.8477</v>
      </c>
      <c r="AB40" s="61">
        <v>4.92</v>
      </c>
      <c r="AC40" s="61">
        <v>4.8981000000000003</v>
      </c>
      <c r="AD40" s="61">
        <v>4.1618000000000004</v>
      </c>
      <c r="AE40" s="61">
        <v>26.5276</v>
      </c>
      <c r="AF40" s="61">
        <v>7.5029500000000002</v>
      </c>
      <c r="AG40" s="556"/>
      <c r="AH40" s="53"/>
      <c r="AI40" s="53"/>
      <c r="AJ40" s="53"/>
      <c r="AK40" s="53"/>
      <c r="AL40" s="53"/>
      <c r="AM40" s="53"/>
      <c r="AN40" s="53"/>
      <c r="AO40" s="567"/>
      <c r="AP40" s="53"/>
      <c r="AQ40" s="53"/>
      <c r="AR40" s="53"/>
      <c r="AS40" s="53"/>
      <c r="AT40" s="53"/>
      <c r="AU40" s="53"/>
      <c r="AV40" s="53"/>
      <c r="AW40" s="53"/>
      <c r="AX40" s="53"/>
      <c r="AY40" s="53"/>
      <c r="AZ40" s="581"/>
      <c r="BA40" s="578"/>
      <c r="BB40" s="61"/>
      <c r="BC40" s="61"/>
      <c r="BD40" s="61"/>
      <c r="BE40" s="279"/>
      <c r="BF40" s="279"/>
      <c r="BG40" s="68"/>
      <c r="BH40" s="590"/>
      <c r="BI40" s="61"/>
      <c r="BJ40" s="61"/>
      <c r="BK40" s="61"/>
      <c r="BL40" s="61"/>
      <c r="BM40" s="279"/>
      <c r="BN40" s="591"/>
      <c r="BO40" s="591"/>
      <c r="BP40" s="591"/>
      <c r="BQ40" s="591"/>
      <c r="BR40" s="603"/>
      <c r="BS40" s="270"/>
      <c r="BT40" s="61"/>
      <c r="BU40" s="68"/>
      <c r="BV40" s="272"/>
    </row>
    <row r="41" spans="1:74" ht="14.5" x14ac:dyDescent="0.25">
      <c r="A41" s="323" t="s">
        <v>269</v>
      </c>
      <c r="B41" s="46"/>
      <c r="C41" s="723"/>
      <c r="D41" s="46"/>
      <c r="E41" s="54"/>
      <c r="F41" s="46"/>
      <c r="G41" s="58"/>
      <c r="H41" s="69"/>
      <c r="I41" s="62"/>
      <c r="J41" s="62"/>
      <c r="K41" s="62"/>
      <c r="L41" s="62"/>
      <c r="M41" s="62"/>
      <c r="N41" s="73"/>
      <c r="O41" s="62"/>
      <c r="P41" s="62"/>
      <c r="Q41" s="62"/>
      <c r="R41" s="62"/>
      <c r="S41" s="62"/>
      <c r="T41" s="62"/>
      <c r="U41" s="91"/>
      <c r="V41" s="62"/>
      <c r="W41" s="62"/>
      <c r="X41" s="62"/>
      <c r="Y41" s="245"/>
      <c r="Z41" s="62"/>
      <c r="AA41" s="62"/>
      <c r="AB41" s="62"/>
      <c r="AC41" s="62"/>
      <c r="AD41" s="62"/>
      <c r="AE41" s="62"/>
      <c r="AF41" s="62"/>
      <c r="AG41" s="557"/>
      <c r="AH41" s="54"/>
      <c r="AI41" s="54"/>
      <c r="AJ41" s="54"/>
      <c r="AK41" s="54"/>
      <c r="AL41" s="54"/>
      <c r="AM41" s="54"/>
      <c r="AN41" s="54"/>
      <c r="AO41" s="312"/>
      <c r="AP41" s="54"/>
      <c r="AQ41" s="54"/>
      <c r="AR41" s="54"/>
      <c r="AS41" s="54"/>
      <c r="AT41" s="54"/>
      <c r="AU41" s="54"/>
      <c r="AV41" s="54"/>
      <c r="AW41" s="54"/>
      <c r="AX41" s="54"/>
      <c r="AY41" s="54"/>
      <c r="AZ41" s="582"/>
      <c r="BA41" s="280"/>
      <c r="BB41" s="62"/>
      <c r="BC41" s="62"/>
      <c r="BD41" s="62"/>
      <c r="BE41" s="245"/>
      <c r="BF41" s="245"/>
      <c r="BG41" s="69"/>
      <c r="BH41" s="585"/>
      <c r="BI41" s="62"/>
      <c r="BJ41" s="62"/>
      <c r="BK41" s="62"/>
      <c r="BL41" s="62"/>
      <c r="BM41" s="245"/>
      <c r="BN41" s="592"/>
      <c r="BO41" s="592"/>
      <c r="BP41" s="592"/>
      <c r="BQ41" s="592"/>
      <c r="BR41" s="545"/>
      <c r="BS41" s="271"/>
      <c r="BT41" s="62"/>
      <c r="BU41" s="69"/>
      <c r="BV41" s="41"/>
    </row>
    <row r="42" spans="1:74" s="428" customFormat="1" x14ac:dyDescent="0.25">
      <c r="A42" s="345" t="s">
        <v>7776</v>
      </c>
      <c r="B42" s="373"/>
      <c r="C42" s="719">
        <v>41276</v>
      </c>
      <c r="D42" s="373"/>
      <c r="E42" s="346">
        <v>118.99</v>
      </c>
      <c r="F42" s="373"/>
      <c r="G42" s="347">
        <v>52.022300000000001</v>
      </c>
      <c r="H42" s="374"/>
      <c r="I42" s="348">
        <v>5.62</v>
      </c>
      <c r="J42" s="348">
        <v>7.47</v>
      </c>
      <c r="K42" s="348">
        <v>3.59</v>
      </c>
      <c r="L42" s="348">
        <v>3.75</v>
      </c>
      <c r="M42" s="348"/>
      <c r="N42" s="350">
        <v>49.601799999999997</v>
      </c>
      <c r="O42" s="348">
        <v>20.686199999999999</v>
      </c>
      <c r="P42" s="348">
        <v>22.7209</v>
      </c>
      <c r="Q42" s="348">
        <v>29.881900000000002</v>
      </c>
      <c r="R42" s="348">
        <v>20.576000000000001</v>
      </c>
      <c r="S42" s="348">
        <v>5.4316000000000004</v>
      </c>
      <c r="T42" s="348">
        <v>3.2158000000000002</v>
      </c>
      <c r="U42" s="354">
        <v>2.9253999999999998</v>
      </c>
      <c r="V42" s="348">
        <v>2.0032999999999999</v>
      </c>
      <c r="W42" s="348">
        <v>5.6448999999999998</v>
      </c>
      <c r="X42" s="348">
        <v>6.3133999999999997</v>
      </c>
      <c r="Y42" s="375">
        <v>6.0613000000000001</v>
      </c>
      <c r="Z42" s="348">
        <v>7.0000999999999998</v>
      </c>
      <c r="AA42" s="348">
        <v>10.8924</v>
      </c>
      <c r="AB42" s="348">
        <v>2.5165999999999999</v>
      </c>
      <c r="AC42" s="348">
        <v>2.9020000000000001</v>
      </c>
      <c r="AD42" s="348">
        <v>2.2805</v>
      </c>
      <c r="AE42" s="348">
        <v>23.742599999999999</v>
      </c>
      <c r="AF42" s="348">
        <v>7.6863999999999999</v>
      </c>
      <c r="AG42" s="569"/>
      <c r="AH42" s="346">
        <v>5</v>
      </c>
      <c r="AI42" s="346">
        <v>5</v>
      </c>
      <c r="AJ42" s="346">
        <v>4</v>
      </c>
      <c r="AK42" s="346">
        <v>5</v>
      </c>
      <c r="AL42" s="346">
        <v>5</v>
      </c>
      <c r="AM42" s="346">
        <v>5</v>
      </c>
      <c r="AN42" s="346">
        <v>9</v>
      </c>
      <c r="AO42" s="573">
        <v>8</v>
      </c>
      <c r="AP42" s="346">
        <v>9</v>
      </c>
      <c r="AQ42" s="346">
        <v>7</v>
      </c>
      <c r="AR42" s="346">
        <v>7</v>
      </c>
      <c r="AS42" s="346">
        <v>4</v>
      </c>
      <c r="AT42" s="346">
        <v>3</v>
      </c>
      <c r="AU42" s="346">
        <v>4</v>
      </c>
      <c r="AV42" s="346">
        <v>9</v>
      </c>
      <c r="AW42" s="346">
        <v>8</v>
      </c>
      <c r="AX42" s="346">
        <v>9</v>
      </c>
      <c r="AY42" s="346">
        <v>5</v>
      </c>
      <c r="AZ42" s="584"/>
      <c r="BA42" s="467">
        <v>32.75</v>
      </c>
      <c r="BB42" s="348">
        <v>62.04</v>
      </c>
      <c r="BC42" s="348" t="s">
        <v>430</v>
      </c>
      <c r="BD42" s="348" t="s">
        <v>430</v>
      </c>
      <c r="BE42" s="375" t="s">
        <v>430</v>
      </c>
      <c r="BF42" s="375">
        <v>5.2</v>
      </c>
      <c r="BG42" s="374"/>
      <c r="BH42" s="594">
        <v>5.0599999999999996</v>
      </c>
      <c r="BI42" s="348">
        <v>16.02</v>
      </c>
      <c r="BJ42" s="348" t="s">
        <v>430</v>
      </c>
      <c r="BK42" s="348">
        <v>46.03</v>
      </c>
      <c r="BL42" s="348" t="s">
        <v>430</v>
      </c>
      <c r="BM42" s="375">
        <v>32.75</v>
      </c>
      <c r="BN42" s="375" t="s">
        <v>430</v>
      </c>
      <c r="BO42" s="375" t="s">
        <v>430</v>
      </c>
      <c r="BP42" s="375" t="s">
        <v>430</v>
      </c>
      <c r="BQ42" s="375">
        <v>0.14000000000000001</v>
      </c>
      <c r="BR42" s="374"/>
      <c r="BS42" s="468">
        <v>8.2385908008238609</v>
      </c>
      <c r="BT42" s="348" t="s">
        <v>430</v>
      </c>
      <c r="BU42" s="374"/>
      <c r="BV42" s="430" t="s">
        <v>554</v>
      </c>
    </row>
    <row r="43" spans="1:74" s="428" customFormat="1" x14ac:dyDescent="0.25">
      <c r="A43" s="345" t="s">
        <v>7777</v>
      </c>
      <c r="B43" s="373"/>
      <c r="C43" s="719">
        <v>42818</v>
      </c>
      <c r="D43" s="373"/>
      <c r="E43" s="346">
        <v>116.67</v>
      </c>
      <c r="F43" s="373"/>
      <c r="G43" s="347">
        <v>18.7118</v>
      </c>
      <c r="H43" s="374"/>
      <c r="I43" s="348">
        <v>0.72</v>
      </c>
      <c r="J43" s="348">
        <v>7</v>
      </c>
      <c r="K43" s="348">
        <v>0.66</v>
      </c>
      <c r="L43" s="348">
        <v>0.7</v>
      </c>
      <c r="M43" s="348"/>
      <c r="N43" s="350">
        <v>10.3413</v>
      </c>
      <c r="O43" s="348">
        <v>10.738</v>
      </c>
      <c r="P43" s="348">
        <v>10.107200000000001</v>
      </c>
      <c r="Q43" s="348">
        <v>12.923999999999999</v>
      </c>
      <c r="R43" s="348">
        <v>8.3969000000000005</v>
      </c>
      <c r="S43" s="348">
        <v>6.0312999999999999</v>
      </c>
      <c r="T43" s="348">
        <v>5.7076000000000002</v>
      </c>
      <c r="U43" s="354">
        <v>5.9138000000000002</v>
      </c>
      <c r="V43" s="348">
        <v>5.6966999999999999</v>
      </c>
      <c r="W43" s="348">
        <v>7.4745999999999997</v>
      </c>
      <c r="X43" s="348">
        <v>7.2633999999999999</v>
      </c>
      <c r="Y43" s="375">
        <v>5.9404000000000003</v>
      </c>
      <c r="Z43" s="348" t="s">
        <v>430</v>
      </c>
      <c r="AA43" s="348">
        <v>6.6651999999999996</v>
      </c>
      <c r="AB43" s="348">
        <v>5.7117000000000004</v>
      </c>
      <c r="AC43" s="348">
        <v>5.8960999999999997</v>
      </c>
      <c r="AD43" s="348">
        <v>5.8582000000000001</v>
      </c>
      <c r="AE43" s="348">
        <v>11.0387</v>
      </c>
      <c r="AF43" s="348">
        <v>7.0153999999999996</v>
      </c>
      <c r="AG43" s="569"/>
      <c r="AH43" s="346">
        <v>10</v>
      </c>
      <c r="AI43" s="346">
        <v>9</v>
      </c>
      <c r="AJ43" s="346">
        <v>10</v>
      </c>
      <c r="AK43" s="346">
        <v>10</v>
      </c>
      <c r="AL43" s="346">
        <v>10</v>
      </c>
      <c r="AM43" s="346">
        <v>4</v>
      </c>
      <c r="AN43" s="346">
        <v>2</v>
      </c>
      <c r="AO43" s="573">
        <v>1</v>
      </c>
      <c r="AP43" s="346">
        <v>1</v>
      </c>
      <c r="AQ43" s="346">
        <v>1</v>
      </c>
      <c r="AR43" s="346">
        <v>3</v>
      </c>
      <c r="AS43" s="346">
        <v>6</v>
      </c>
      <c r="AT43" s="346" t="s">
        <v>430</v>
      </c>
      <c r="AU43" s="346">
        <v>8</v>
      </c>
      <c r="AV43" s="346">
        <v>2</v>
      </c>
      <c r="AW43" s="346">
        <v>1</v>
      </c>
      <c r="AX43" s="346">
        <v>1</v>
      </c>
      <c r="AY43" s="346">
        <v>10</v>
      </c>
      <c r="AZ43" s="584"/>
      <c r="BA43" s="467">
        <v>39.07</v>
      </c>
      <c r="BB43" s="348">
        <v>51.42</v>
      </c>
      <c r="BC43" s="348" t="s">
        <v>430</v>
      </c>
      <c r="BD43" s="348" t="s">
        <v>430</v>
      </c>
      <c r="BE43" s="375" t="s">
        <v>430</v>
      </c>
      <c r="BF43" s="375">
        <v>9.51</v>
      </c>
      <c r="BG43" s="374"/>
      <c r="BH43" s="594">
        <v>9.51</v>
      </c>
      <c r="BI43" s="348" t="s">
        <v>430</v>
      </c>
      <c r="BJ43" s="348" t="s">
        <v>430</v>
      </c>
      <c r="BK43" s="348">
        <v>51.42</v>
      </c>
      <c r="BL43" s="348" t="s">
        <v>430</v>
      </c>
      <c r="BM43" s="375">
        <v>39.07</v>
      </c>
      <c r="BN43" s="375" t="s">
        <v>430</v>
      </c>
      <c r="BO43" s="375" t="s">
        <v>430</v>
      </c>
      <c r="BP43" s="375" t="s">
        <v>430</v>
      </c>
      <c r="BQ43" s="375" t="s">
        <v>430</v>
      </c>
      <c r="BR43" s="374"/>
      <c r="BS43" s="468" t="s">
        <v>430</v>
      </c>
      <c r="BT43" s="348" t="s">
        <v>430</v>
      </c>
      <c r="BU43" s="374"/>
      <c r="BV43" s="430" t="s">
        <v>554</v>
      </c>
    </row>
    <row r="44" spans="1:74" s="428" customFormat="1" x14ac:dyDescent="0.25">
      <c r="A44" s="345" t="s">
        <v>7778</v>
      </c>
      <c r="B44" s="373"/>
      <c r="C44" s="719">
        <v>41275</v>
      </c>
      <c r="D44" s="373"/>
      <c r="E44" s="346">
        <v>68.398099999999999</v>
      </c>
      <c r="F44" s="373"/>
      <c r="G44" s="347">
        <v>24.786300000000001</v>
      </c>
      <c r="H44" s="374"/>
      <c r="I44" s="348">
        <v>26.26</v>
      </c>
      <c r="J44" s="348">
        <v>7.62</v>
      </c>
      <c r="K44" s="348">
        <v>9.15</v>
      </c>
      <c r="L44" s="348">
        <v>9.52</v>
      </c>
      <c r="M44" s="348"/>
      <c r="N44" s="350">
        <v>133.31299999999999</v>
      </c>
      <c r="O44" s="348">
        <v>47.355499999999999</v>
      </c>
      <c r="P44" s="348">
        <v>42.672800000000002</v>
      </c>
      <c r="Q44" s="348">
        <v>41.764699999999998</v>
      </c>
      <c r="R44" s="348">
        <v>29.8826</v>
      </c>
      <c r="S44" s="348">
        <v>5.1117999999999997</v>
      </c>
      <c r="T44" s="348">
        <v>1.9641999999999999</v>
      </c>
      <c r="U44" s="354">
        <v>1.679</v>
      </c>
      <c r="V44" s="348">
        <v>0.56930000000000003</v>
      </c>
      <c r="W44" s="348">
        <v>4.5016999999999996</v>
      </c>
      <c r="X44" s="348">
        <v>5.2967000000000004</v>
      </c>
      <c r="Y44" s="375">
        <v>4.5183999999999997</v>
      </c>
      <c r="Z44" s="348">
        <v>5.8589000000000002</v>
      </c>
      <c r="AA44" s="348">
        <v>16.370999999999999</v>
      </c>
      <c r="AB44" s="348">
        <v>0.98909999999999998</v>
      </c>
      <c r="AC44" s="348">
        <v>1.5712999999999999</v>
      </c>
      <c r="AD44" s="348">
        <v>0.79320000000000002</v>
      </c>
      <c r="AE44" s="348">
        <v>31.8232</v>
      </c>
      <c r="AF44" s="348">
        <v>6.3411999999999997</v>
      </c>
      <c r="AG44" s="569"/>
      <c r="AH44" s="346">
        <v>1</v>
      </c>
      <c r="AI44" s="346">
        <v>1</v>
      </c>
      <c r="AJ44" s="346">
        <v>1</v>
      </c>
      <c r="AK44" s="346">
        <v>1</v>
      </c>
      <c r="AL44" s="346">
        <v>1</v>
      </c>
      <c r="AM44" s="346">
        <v>6</v>
      </c>
      <c r="AN44" s="346">
        <v>10</v>
      </c>
      <c r="AO44" s="573">
        <v>10</v>
      </c>
      <c r="AP44" s="346">
        <v>10</v>
      </c>
      <c r="AQ44" s="346">
        <v>10</v>
      </c>
      <c r="AR44" s="346">
        <v>10</v>
      </c>
      <c r="AS44" s="346">
        <v>9</v>
      </c>
      <c r="AT44" s="346">
        <v>6</v>
      </c>
      <c r="AU44" s="346">
        <v>1</v>
      </c>
      <c r="AV44" s="346">
        <v>10</v>
      </c>
      <c r="AW44" s="346">
        <v>10</v>
      </c>
      <c r="AX44" s="346">
        <v>10</v>
      </c>
      <c r="AY44" s="346">
        <v>1</v>
      </c>
      <c r="AZ44" s="584"/>
      <c r="BA44" s="467">
        <v>69.64</v>
      </c>
      <c r="BB44" s="348">
        <v>20.56</v>
      </c>
      <c r="BC44" s="348" t="s">
        <v>430</v>
      </c>
      <c r="BD44" s="348" t="s">
        <v>430</v>
      </c>
      <c r="BE44" s="375" t="s">
        <v>430</v>
      </c>
      <c r="BF44" s="375">
        <v>9.8000000000000007</v>
      </c>
      <c r="BG44" s="374"/>
      <c r="BH44" s="594">
        <v>9.8000000000000007</v>
      </c>
      <c r="BI44" s="348">
        <v>2.12</v>
      </c>
      <c r="BJ44" s="348" t="s">
        <v>430</v>
      </c>
      <c r="BK44" s="348">
        <v>18.440000000000001</v>
      </c>
      <c r="BL44" s="348" t="s">
        <v>430</v>
      </c>
      <c r="BM44" s="375">
        <v>69.59</v>
      </c>
      <c r="BN44" s="375" t="s">
        <v>430</v>
      </c>
      <c r="BO44" s="375">
        <v>0.05</v>
      </c>
      <c r="BP44" s="375" t="s">
        <v>430</v>
      </c>
      <c r="BQ44" s="375" t="s">
        <v>430</v>
      </c>
      <c r="BR44" s="374"/>
      <c r="BS44" s="468" t="s">
        <v>430</v>
      </c>
      <c r="BT44" s="348" t="s">
        <v>430</v>
      </c>
      <c r="BU44" s="374"/>
      <c r="BV44" s="430" t="s">
        <v>554</v>
      </c>
    </row>
    <row r="45" spans="1:74" s="428" customFormat="1" x14ac:dyDescent="0.25">
      <c r="A45" s="345" t="s">
        <v>7779</v>
      </c>
      <c r="B45" s="373"/>
      <c r="C45" s="719">
        <v>41276</v>
      </c>
      <c r="D45" s="373"/>
      <c r="E45" s="346">
        <v>85.467299999999994</v>
      </c>
      <c r="F45" s="373"/>
      <c r="G45" s="347">
        <v>33.030999999999999</v>
      </c>
      <c r="H45" s="374"/>
      <c r="I45" s="348">
        <v>4.54</v>
      </c>
      <c r="J45" s="348">
        <v>6.97</v>
      </c>
      <c r="K45" s="348">
        <v>2.66</v>
      </c>
      <c r="L45" s="348">
        <v>2.76</v>
      </c>
      <c r="M45" s="348"/>
      <c r="N45" s="350">
        <v>18.463200000000001</v>
      </c>
      <c r="O45" s="348">
        <v>14.308400000000001</v>
      </c>
      <c r="P45" s="348">
        <v>15.119400000000001</v>
      </c>
      <c r="Q45" s="348">
        <v>26.438700000000001</v>
      </c>
      <c r="R45" s="348">
        <v>17.153199999999998</v>
      </c>
      <c r="S45" s="348">
        <v>3.1806000000000001</v>
      </c>
      <c r="T45" s="348">
        <v>3.2804000000000002</v>
      </c>
      <c r="U45" s="354">
        <v>3.6295999999999999</v>
      </c>
      <c r="V45" s="348">
        <v>2.1095000000000002</v>
      </c>
      <c r="W45" s="348">
        <v>5.0410000000000004</v>
      </c>
      <c r="X45" s="348">
        <v>5.8743999999999996</v>
      </c>
      <c r="Y45" s="375">
        <v>5.4298999999999999</v>
      </c>
      <c r="Z45" s="348">
        <v>6.7319000000000004</v>
      </c>
      <c r="AA45" s="348">
        <v>10.124499999999999</v>
      </c>
      <c r="AB45" s="348">
        <v>3.3666999999999998</v>
      </c>
      <c r="AC45" s="348">
        <v>3.4942000000000002</v>
      </c>
      <c r="AD45" s="348">
        <v>2.2955999999999999</v>
      </c>
      <c r="AE45" s="348">
        <v>21.471599999999999</v>
      </c>
      <c r="AF45" s="348">
        <v>7.4377000000000004</v>
      </c>
      <c r="AG45" s="569"/>
      <c r="AH45" s="346">
        <v>8</v>
      </c>
      <c r="AI45" s="346">
        <v>7</v>
      </c>
      <c r="AJ45" s="346">
        <v>9</v>
      </c>
      <c r="AK45" s="346">
        <v>6</v>
      </c>
      <c r="AL45" s="346">
        <v>6</v>
      </c>
      <c r="AM45" s="346">
        <v>9</v>
      </c>
      <c r="AN45" s="346">
        <v>8</v>
      </c>
      <c r="AO45" s="573">
        <v>7</v>
      </c>
      <c r="AP45" s="346">
        <v>8</v>
      </c>
      <c r="AQ45" s="346">
        <v>9</v>
      </c>
      <c r="AR45" s="346">
        <v>8</v>
      </c>
      <c r="AS45" s="346">
        <v>7</v>
      </c>
      <c r="AT45" s="346">
        <v>5</v>
      </c>
      <c r="AU45" s="346">
        <v>6</v>
      </c>
      <c r="AV45" s="346">
        <v>6</v>
      </c>
      <c r="AW45" s="346">
        <v>7</v>
      </c>
      <c r="AX45" s="346">
        <v>8</v>
      </c>
      <c r="AY45" s="346">
        <v>6</v>
      </c>
      <c r="AZ45" s="584"/>
      <c r="BA45" s="467">
        <v>92.02</v>
      </c>
      <c r="BB45" s="348" t="s">
        <v>430</v>
      </c>
      <c r="BC45" s="348" t="s">
        <v>430</v>
      </c>
      <c r="BD45" s="348" t="s">
        <v>430</v>
      </c>
      <c r="BE45" s="375" t="s">
        <v>430</v>
      </c>
      <c r="BF45" s="375">
        <v>7.98</v>
      </c>
      <c r="BG45" s="374"/>
      <c r="BH45" s="594">
        <v>7.98</v>
      </c>
      <c r="BI45" s="348" t="s">
        <v>430</v>
      </c>
      <c r="BJ45" s="348" t="s">
        <v>430</v>
      </c>
      <c r="BK45" s="348" t="s">
        <v>430</v>
      </c>
      <c r="BL45" s="348" t="s">
        <v>430</v>
      </c>
      <c r="BM45" s="375">
        <v>92.02</v>
      </c>
      <c r="BN45" s="375" t="s">
        <v>430</v>
      </c>
      <c r="BO45" s="375" t="s">
        <v>430</v>
      </c>
      <c r="BP45" s="375" t="s">
        <v>430</v>
      </c>
      <c r="BQ45" s="375" t="s">
        <v>430</v>
      </c>
      <c r="BR45" s="374"/>
      <c r="BS45" s="468" t="s">
        <v>430</v>
      </c>
      <c r="BT45" s="348" t="s">
        <v>430</v>
      </c>
      <c r="BU45" s="374"/>
      <c r="BV45" s="430" t="s">
        <v>554</v>
      </c>
    </row>
    <row r="46" spans="1:74" s="428" customFormat="1" x14ac:dyDescent="0.25">
      <c r="A46" s="345" t="s">
        <v>7780</v>
      </c>
      <c r="B46" s="373"/>
      <c r="C46" s="719">
        <v>42143</v>
      </c>
      <c r="D46" s="373"/>
      <c r="E46" s="346">
        <v>86.15</v>
      </c>
      <c r="F46" s="373"/>
      <c r="G46" s="347">
        <v>22.611000000000001</v>
      </c>
      <c r="H46" s="374"/>
      <c r="I46" s="348">
        <v>5.75</v>
      </c>
      <c r="J46" s="348">
        <v>7.1414999999999997</v>
      </c>
      <c r="K46" s="905">
        <v>3.71</v>
      </c>
      <c r="L46" s="348">
        <v>4.53</v>
      </c>
      <c r="M46" s="348"/>
      <c r="N46" s="350">
        <v>76.514499999999998</v>
      </c>
      <c r="O46" s="348">
        <v>34.048299999999998</v>
      </c>
      <c r="P46" s="348">
        <v>30.572399999999998</v>
      </c>
      <c r="Q46" s="348">
        <v>37.664299999999997</v>
      </c>
      <c r="R46" s="348">
        <v>23.989899999999999</v>
      </c>
      <c r="S46" s="348">
        <v>6.7016999999999998</v>
      </c>
      <c r="T46" s="348">
        <v>4.5609999999999999</v>
      </c>
      <c r="U46" s="354">
        <v>4.3879000000000001</v>
      </c>
      <c r="V46" s="348">
        <v>3.4601000000000002</v>
      </c>
      <c r="W46" s="348">
        <v>6.4896000000000003</v>
      </c>
      <c r="X46" s="348">
        <v>7.2172000000000001</v>
      </c>
      <c r="Y46" s="375">
        <v>6.4646999999999997</v>
      </c>
      <c r="Z46" s="348">
        <v>7.4435000000000002</v>
      </c>
      <c r="AA46" s="348">
        <v>12.215199999999999</v>
      </c>
      <c r="AB46" s="348">
        <v>4.4702000000000002</v>
      </c>
      <c r="AC46" s="348">
        <v>4.2454999999999998</v>
      </c>
      <c r="AD46" s="348">
        <v>3.6772</v>
      </c>
      <c r="AE46" s="348">
        <v>28.202500000000001</v>
      </c>
      <c r="AF46" s="348">
        <v>7.6337000000000002</v>
      </c>
      <c r="AG46" s="569"/>
      <c r="AH46" s="346">
        <v>2</v>
      </c>
      <c r="AI46" s="346">
        <v>3</v>
      </c>
      <c r="AJ46" s="346">
        <v>3</v>
      </c>
      <c r="AK46" s="346">
        <v>2</v>
      </c>
      <c r="AL46" s="346">
        <v>2</v>
      </c>
      <c r="AM46" s="346">
        <v>2</v>
      </c>
      <c r="AN46" s="346">
        <v>3</v>
      </c>
      <c r="AO46" s="573">
        <v>3</v>
      </c>
      <c r="AP46" s="346">
        <v>3</v>
      </c>
      <c r="AQ46" s="346">
        <v>5</v>
      </c>
      <c r="AR46" s="346">
        <v>4</v>
      </c>
      <c r="AS46" s="346">
        <v>1</v>
      </c>
      <c r="AT46" s="346">
        <v>2</v>
      </c>
      <c r="AU46" s="346">
        <v>2</v>
      </c>
      <c r="AV46" s="346">
        <v>3</v>
      </c>
      <c r="AW46" s="346">
        <v>4</v>
      </c>
      <c r="AX46" s="346">
        <v>3</v>
      </c>
      <c r="AY46" s="346">
        <v>2</v>
      </c>
      <c r="AZ46" s="584"/>
      <c r="BA46" s="467">
        <v>59.61</v>
      </c>
      <c r="BB46" s="348">
        <v>28.92</v>
      </c>
      <c r="BC46" s="348" t="s">
        <v>430</v>
      </c>
      <c r="BD46" s="348" t="s">
        <v>430</v>
      </c>
      <c r="BE46" s="375" t="s">
        <v>430</v>
      </c>
      <c r="BF46" s="375">
        <v>11.47</v>
      </c>
      <c r="BG46" s="374"/>
      <c r="BH46" s="594">
        <v>11.47</v>
      </c>
      <c r="BI46" s="348" t="s">
        <v>430</v>
      </c>
      <c r="BJ46" s="348" t="s">
        <v>430</v>
      </c>
      <c r="BK46" s="348">
        <v>28.92</v>
      </c>
      <c r="BL46" s="348" t="s">
        <v>430</v>
      </c>
      <c r="BM46" s="375">
        <v>59.61</v>
      </c>
      <c r="BN46" s="375" t="s">
        <v>430</v>
      </c>
      <c r="BO46" s="375" t="s">
        <v>430</v>
      </c>
      <c r="BP46" s="375" t="s">
        <v>430</v>
      </c>
      <c r="BQ46" s="375" t="s">
        <v>430</v>
      </c>
      <c r="BR46" s="374"/>
      <c r="BS46" s="468" t="s">
        <v>430</v>
      </c>
      <c r="BT46" s="348" t="s">
        <v>430</v>
      </c>
      <c r="BU46" s="374"/>
      <c r="BV46" s="430" t="s">
        <v>554</v>
      </c>
    </row>
    <row r="47" spans="1:74" s="428" customFormat="1" x14ac:dyDescent="0.25">
      <c r="A47" s="345" t="s">
        <v>7781</v>
      </c>
      <c r="B47" s="373"/>
      <c r="C47" s="719">
        <v>41275</v>
      </c>
      <c r="D47" s="373"/>
      <c r="E47" s="346">
        <v>82.870099999999994</v>
      </c>
      <c r="F47" s="373"/>
      <c r="G47" s="347">
        <v>3096.0041999999999</v>
      </c>
      <c r="H47" s="374"/>
      <c r="I47" s="348">
        <v>5.48</v>
      </c>
      <c r="J47" s="348">
        <v>6.92</v>
      </c>
      <c r="K47" s="348">
        <v>3.85</v>
      </c>
      <c r="L47" s="348">
        <v>4.0199999999999996</v>
      </c>
      <c r="M47" s="348"/>
      <c r="N47" s="350">
        <v>32.85</v>
      </c>
      <c r="O47" s="348">
        <v>14.542299999999999</v>
      </c>
      <c r="P47" s="348">
        <v>21.689499999999999</v>
      </c>
      <c r="Q47" s="348">
        <v>32.419899999999998</v>
      </c>
      <c r="R47" s="348">
        <v>23.1113</v>
      </c>
      <c r="S47" s="348">
        <v>6.1284999999999998</v>
      </c>
      <c r="T47" s="348">
        <v>4.3029999999999999</v>
      </c>
      <c r="U47" s="354">
        <v>4.2008999999999999</v>
      </c>
      <c r="V47" s="348">
        <v>3.3826000000000001</v>
      </c>
      <c r="W47" s="348">
        <v>6.6014999999999997</v>
      </c>
      <c r="X47" s="348">
        <v>7.2701000000000002</v>
      </c>
      <c r="Y47" s="375">
        <v>6.3495999999999997</v>
      </c>
      <c r="Z47" s="348">
        <v>7.8155999999999999</v>
      </c>
      <c r="AA47" s="348">
        <v>10.661199999999999</v>
      </c>
      <c r="AB47" s="348">
        <v>3.7713999999999999</v>
      </c>
      <c r="AC47" s="348">
        <v>4.1737000000000002</v>
      </c>
      <c r="AD47" s="348">
        <v>3.6095000000000002</v>
      </c>
      <c r="AE47" s="348">
        <v>25.332100000000001</v>
      </c>
      <c r="AF47" s="348">
        <v>8.0269999999999992</v>
      </c>
      <c r="AG47" s="569"/>
      <c r="AH47" s="346">
        <v>6</v>
      </c>
      <c r="AI47" s="346">
        <v>6</v>
      </c>
      <c r="AJ47" s="346">
        <v>5</v>
      </c>
      <c r="AK47" s="346">
        <v>4</v>
      </c>
      <c r="AL47" s="346">
        <v>3</v>
      </c>
      <c r="AM47" s="346">
        <v>3</v>
      </c>
      <c r="AN47" s="346">
        <v>4</v>
      </c>
      <c r="AO47" s="573">
        <v>4</v>
      </c>
      <c r="AP47" s="346">
        <v>4</v>
      </c>
      <c r="AQ47" s="346">
        <v>4</v>
      </c>
      <c r="AR47" s="346">
        <v>2</v>
      </c>
      <c r="AS47" s="346">
        <v>2</v>
      </c>
      <c r="AT47" s="346">
        <v>1</v>
      </c>
      <c r="AU47" s="346">
        <v>5</v>
      </c>
      <c r="AV47" s="346">
        <v>5</v>
      </c>
      <c r="AW47" s="346">
        <v>5</v>
      </c>
      <c r="AX47" s="346">
        <v>4</v>
      </c>
      <c r="AY47" s="346">
        <v>4</v>
      </c>
      <c r="AZ47" s="584"/>
      <c r="BA47" s="467">
        <v>45.78</v>
      </c>
      <c r="BB47" s="348">
        <v>30.97</v>
      </c>
      <c r="BC47" s="348" t="s">
        <v>430</v>
      </c>
      <c r="BD47" s="348" t="s">
        <v>430</v>
      </c>
      <c r="BE47" s="375" t="s">
        <v>430</v>
      </c>
      <c r="BF47" s="375">
        <v>23.26</v>
      </c>
      <c r="BG47" s="374"/>
      <c r="BH47" s="594">
        <v>23.26</v>
      </c>
      <c r="BI47" s="348">
        <v>6.97</v>
      </c>
      <c r="BJ47" s="348" t="s">
        <v>430</v>
      </c>
      <c r="BK47" s="348">
        <v>24</v>
      </c>
      <c r="BL47" s="348" t="s">
        <v>430</v>
      </c>
      <c r="BM47" s="375">
        <v>45.78</v>
      </c>
      <c r="BN47" s="375" t="s">
        <v>430</v>
      </c>
      <c r="BO47" s="375" t="s">
        <v>430</v>
      </c>
      <c r="BP47" s="375" t="s">
        <v>430</v>
      </c>
      <c r="BQ47" s="375" t="s">
        <v>430</v>
      </c>
      <c r="BR47" s="374"/>
      <c r="BS47" s="468" t="s">
        <v>430</v>
      </c>
      <c r="BT47" s="348" t="s">
        <v>430</v>
      </c>
      <c r="BU47" s="374"/>
      <c r="BV47" s="430" t="s">
        <v>554</v>
      </c>
    </row>
    <row r="48" spans="1:74" s="428" customFormat="1" x14ac:dyDescent="0.25">
      <c r="A48" s="345" t="s">
        <v>7782</v>
      </c>
      <c r="B48" s="373"/>
      <c r="C48" s="719">
        <v>43332</v>
      </c>
      <c r="D48" s="373"/>
      <c r="E48" s="346">
        <v>57.45</v>
      </c>
      <c r="F48" s="373"/>
      <c r="G48" s="347">
        <v>16.202500000000001</v>
      </c>
      <c r="H48" s="374"/>
      <c r="I48" s="348">
        <v>13.5</v>
      </c>
      <c r="J48" s="348">
        <v>7.67</v>
      </c>
      <c r="K48" s="348">
        <v>5.57</v>
      </c>
      <c r="L48" s="348">
        <v>5.83</v>
      </c>
      <c r="M48" s="348"/>
      <c r="N48" s="350">
        <v>64.316199999999995</v>
      </c>
      <c r="O48" s="348">
        <v>41.970100000000002</v>
      </c>
      <c r="P48" s="348">
        <v>31.339400000000001</v>
      </c>
      <c r="Q48" s="348">
        <v>34.218299999999999</v>
      </c>
      <c r="R48" s="348">
        <v>20.682600000000001</v>
      </c>
      <c r="S48" s="348">
        <v>8.6059999999999999</v>
      </c>
      <c r="T48" s="348">
        <v>5.7591999999999999</v>
      </c>
      <c r="U48" s="354">
        <v>5.3856999999999999</v>
      </c>
      <c r="V48" s="348">
        <v>4.8014000000000001</v>
      </c>
      <c r="W48" s="348">
        <v>7.1818999999999997</v>
      </c>
      <c r="X48" s="348">
        <v>7.4644000000000004</v>
      </c>
      <c r="Y48" s="375">
        <v>6.016</v>
      </c>
      <c r="Z48" s="348" t="s">
        <v>430</v>
      </c>
      <c r="AA48" s="348">
        <v>11.7849</v>
      </c>
      <c r="AB48" s="348">
        <v>5.77</v>
      </c>
      <c r="AC48" s="348">
        <v>5.1250999999999998</v>
      </c>
      <c r="AD48" s="348">
        <v>5.0326000000000004</v>
      </c>
      <c r="AE48" s="348">
        <v>26.1173</v>
      </c>
      <c r="AF48" s="348">
        <v>6.3547000000000002</v>
      </c>
      <c r="AG48" s="569"/>
      <c r="AH48" s="346">
        <v>3</v>
      </c>
      <c r="AI48" s="346">
        <v>2</v>
      </c>
      <c r="AJ48" s="346">
        <v>2</v>
      </c>
      <c r="AK48" s="346">
        <v>3</v>
      </c>
      <c r="AL48" s="346">
        <v>4</v>
      </c>
      <c r="AM48" s="346">
        <v>1</v>
      </c>
      <c r="AN48" s="346">
        <v>1</v>
      </c>
      <c r="AO48" s="573">
        <v>2</v>
      </c>
      <c r="AP48" s="346">
        <v>2</v>
      </c>
      <c r="AQ48" s="346">
        <v>2</v>
      </c>
      <c r="AR48" s="346">
        <v>1</v>
      </c>
      <c r="AS48" s="346">
        <v>5</v>
      </c>
      <c r="AT48" s="346" t="s">
        <v>430</v>
      </c>
      <c r="AU48" s="346">
        <v>3</v>
      </c>
      <c r="AV48" s="346">
        <v>1</v>
      </c>
      <c r="AW48" s="346">
        <v>2</v>
      </c>
      <c r="AX48" s="346">
        <v>2</v>
      </c>
      <c r="AY48" s="346">
        <v>3</v>
      </c>
      <c r="AZ48" s="584"/>
      <c r="BA48" s="467">
        <v>34.590000000000003</v>
      </c>
      <c r="BB48" s="348">
        <v>40.68</v>
      </c>
      <c r="BC48" s="348">
        <v>6.58</v>
      </c>
      <c r="BD48" s="348">
        <v>4.6500000000000004</v>
      </c>
      <c r="BE48" s="375" t="s">
        <v>430</v>
      </c>
      <c r="BF48" s="375">
        <v>13.5</v>
      </c>
      <c r="BG48" s="374"/>
      <c r="BH48" s="594">
        <v>10.43</v>
      </c>
      <c r="BI48" s="348" t="s">
        <v>430</v>
      </c>
      <c r="BJ48" s="348" t="s">
        <v>430</v>
      </c>
      <c r="BK48" s="348">
        <v>38.880000000000003</v>
      </c>
      <c r="BL48" s="348" t="s">
        <v>430</v>
      </c>
      <c r="BM48" s="375">
        <v>34.590000000000003</v>
      </c>
      <c r="BN48" s="375" t="s">
        <v>430</v>
      </c>
      <c r="BO48" s="375" t="s">
        <v>430</v>
      </c>
      <c r="BP48" s="375">
        <v>13.03</v>
      </c>
      <c r="BQ48" s="375">
        <v>2.84</v>
      </c>
      <c r="BR48" s="374"/>
      <c r="BS48" s="468" t="s">
        <v>430</v>
      </c>
      <c r="BT48" s="348">
        <v>6.5785679393502896</v>
      </c>
      <c r="BU48" s="374"/>
      <c r="BV48" s="430" t="s">
        <v>554</v>
      </c>
    </row>
    <row r="49" spans="1:74" s="428" customFormat="1" x14ac:dyDescent="0.25">
      <c r="A49" s="345" t="s">
        <v>7783</v>
      </c>
      <c r="B49" s="373"/>
      <c r="C49" s="719">
        <v>41275</v>
      </c>
      <c r="D49" s="373"/>
      <c r="E49" s="346">
        <v>53.274500000000003</v>
      </c>
      <c r="F49" s="373"/>
      <c r="G49" s="347">
        <v>46.073</v>
      </c>
      <c r="H49" s="374"/>
      <c r="I49" s="348">
        <v>2.63</v>
      </c>
      <c r="J49" s="348">
        <v>7.17</v>
      </c>
      <c r="K49" s="348">
        <v>2.12</v>
      </c>
      <c r="L49" s="348">
        <v>2.23</v>
      </c>
      <c r="M49" s="348"/>
      <c r="N49" s="350">
        <v>19.657699999999998</v>
      </c>
      <c r="O49" s="348">
        <v>10.942500000000001</v>
      </c>
      <c r="P49" s="348">
        <v>15.7219</v>
      </c>
      <c r="Q49" s="348">
        <v>24.014099999999999</v>
      </c>
      <c r="R49" s="348">
        <v>15.8636</v>
      </c>
      <c r="S49" s="348">
        <v>4.5483000000000002</v>
      </c>
      <c r="T49" s="348">
        <v>3.4771000000000001</v>
      </c>
      <c r="U49" s="354">
        <v>4.0842000000000001</v>
      </c>
      <c r="V49" s="348">
        <v>3.2410999999999999</v>
      </c>
      <c r="W49" s="348">
        <v>6.7671999999999999</v>
      </c>
      <c r="X49" s="348">
        <v>6.7310999999999996</v>
      </c>
      <c r="Y49" s="375">
        <v>6.1056999999999997</v>
      </c>
      <c r="Z49" s="348">
        <v>6.7714999999999996</v>
      </c>
      <c r="AA49" s="348">
        <v>8.3284000000000002</v>
      </c>
      <c r="AB49" s="348">
        <v>3.3277000000000001</v>
      </c>
      <c r="AC49" s="348">
        <v>4.0152000000000001</v>
      </c>
      <c r="AD49" s="348">
        <v>3.5324</v>
      </c>
      <c r="AE49" s="348">
        <v>18.849499999999999</v>
      </c>
      <c r="AF49" s="348">
        <v>7.3887</v>
      </c>
      <c r="AG49" s="569"/>
      <c r="AH49" s="346">
        <v>7</v>
      </c>
      <c r="AI49" s="346">
        <v>8</v>
      </c>
      <c r="AJ49" s="346">
        <v>8</v>
      </c>
      <c r="AK49" s="346">
        <v>7</v>
      </c>
      <c r="AL49" s="346">
        <v>7</v>
      </c>
      <c r="AM49" s="346">
        <v>7</v>
      </c>
      <c r="AN49" s="346">
        <v>6</v>
      </c>
      <c r="AO49" s="573">
        <v>6</v>
      </c>
      <c r="AP49" s="346">
        <v>5</v>
      </c>
      <c r="AQ49" s="346">
        <v>3</v>
      </c>
      <c r="AR49" s="346">
        <v>5</v>
      </c>
      <c r="AS49" s="346">
        <v>3</v>
      </c>
      <c r="AT49" s="346">
        <v>4</v>
      </c>
      <c r="AU49" s="346">
        <v>7</v>
      </c>
      <c r="AV49" s="346">
        <v>7</v>
      </c>
      <c r="AW49" s="346">
        <v>6</v>
      </c>
      <c r="AX49" s="346">
        <v>5</v>
      </c>
      <c r="AY49" s="346">
        <v>7</v>
      </c>
      <c r="AZ49" s="584"/>
      <c r="BA49" s="467">
        <v>23.26</v>
      </c>
      <c r="BB49" s="348">
        <v>54.48</v>
      </c>
      <c r="BC49" s="348">
        <v>8.49</v>
      </c>
      <c r="BD49" s="348" t="s">
        <v>430</v>
      </c>
      <c r="BE49" s="375" t="s">
        <v>430</v>
      </c>
      <c r="BF49" s="375">
        <v>13.76</v>
      </c>
      <c r="BG49" s="374"/>
      <c r="BH49" s="594">
        <v>13.76</v>
      </c>
      <c r="BI49" s="348">
        <v>14.25</v>
      </c>
      <c r="BJ49" s="348">
        <v>7.55</v>
      </c>
      <c r="BK49" s="348">
        <v>41.17</v>
      </c>
      <c r="BL49" s="348" t="s">
        <v>430</v>
      </c>
      <c r="BM49" s="375">
        <v>23.26</v>
      </c>
      <c r="BN49" s="375" t="s">
        <v>430</v>
      </c>
      <c r="BO49" s="375" t="s">
        <v>430</v>
      </c>
      <c r="BP49" s="375" t="s">
        <v>430</v>
      </c>
      <c r="BQ49" s="375" t="s">
        <v>430</v>
      </c>
      <c r="BR49" s="374"/>
      <c r="BS49" s="468">
        <v>3.7775026496222499</v>
      </c>
      <c r="BT49" s="348">
        <v>15.998034528400201</v>
      </c>
      <c r="BU49" s="374"/>
      <c r="BV49" s="430" t="s">
        <v>554</v>
      </c>
    </row>
    <row r="50" spans="1:74" s="428" customFormat="1" x14ac:dyDescent="0.25">
      <c r="A50" s="345" t="s">
        <v>7784</v>
      </c>
      <c r="B50" s="373"/>
      <c r="C50" s="719">
        <v>43438</v>
      </c>
      <c r="D50" s="373"/>
      <c r="E50" s="346">
        <v>37.6554</v>
      </c>
      <c r="F50" s="373"/>
      <c r="G50" s="347">
        <v>1561.8945000000001</v>
      </c>
      <c r="H50" s="374"/>
      <c r="I50" s="348">
        <v>8.42</v>
      </c>
      <c r="J50" s="348">
        <v>7.24</v>
      </c>
      <c r="K50" s="348">
        <v>4.21</v>
      </c>
      <c r="L50" s="348">
        <v>4.3499999999999996</v>
      </c>
      <c r="M50" s="348"/>
      <c r="N50" s="350">
        <v>17.2545</v>
      </c>
      <c r="O50" s="348">
        <v>10.7195</v>
      </c>
      <c r="P50" s="348">
        <v>16.7727</v>
      </c>
      <c r="Q50" s="348">
        <v>20.193000000000001</v>
      </c>
      <c r="R50" s="348">
        <v>13.7553</v>
      </c>
      <c r="S50" s="348">
        <v>4.4790999999999999</v>
      </c>
      <c r="T50" s="348">
        <v>3.3363999999999998</v>
      </c>
      <c r="U50" s="354">
        <v>2.9043999999999999</v>
      </c>
      <c r="V50" s="348">
        <v>2.4609000000000001</v>
      </c>
      <c r="W50" s="348">
        <v>5.2373000000000003</v>
      </c>
      <c r="X50" s="348">
        <v>5.6596000000000002</v>
      </c>
      <c r="Y50" s="375">
        <v>5.1833</v>
      </c>
      <c r="Z50" s="348" t="s">
        <v>430</v>
      </c>
      <c r="AA50" s="348">
        <v>6.6501999999999999</v>
      </c>
      <c r="AB50" s="348">
        <v>2.7029999999999998</v>
      </c>
      <c r="AC50" s="348">
        <v>2.7299000000000002</v>
      </c>
      <c r="AD50" s="348">
        <v>2.5091999999999999</v>
      </c>
      <c r="AE50" s="348">
        <v>14.7621</v>
      </c>
      <c r="AF50" s="348">
        <v>6.0900999999999996</v>
      </c>
      <c r="AG50" s="569"/>
      <c r="AH50" s="346">
        <v>9</v>
      </c>
      <c r="AI50" s="346">
        <v>10</v>
      </c>
      <c r="AJ50" s="346">
        <v>7</v>
      </c>
      <c r="AK50" s="346">
        <v>8</v>
      </c>
      <c r="AL50" s="346">
        <v>8</v>
      </c>
      <c r="AM50" s="346">
        <v>8</v>
      </c>
      <c r="AN50" s="346">
        <v>7</v>
      </c>
      <c r="AO50" s="573">
        <v>9</v>
      </c>
      <c r="AP50" s="346">
        <v>6</v>
      </c>
      <c r="AQ50" s="346">
        <v>8</v>
      </c>
      <c r="AR50" s="346">
        <v>9</v>
      </c>
      <c r="AS50" s="346">
        <v>8</v>
      </c>
      <c r="AT50" s="346" t="s">
        <v>430</v>
      </c>
      <c r="AU50" s="346">
        <v>9</v>
      </c>
      <c r="AV50" s="346">
        <v>8</v>
      </c>
      <c r="AW50" s="346">
        <v>9</v>
      </c>
      <c r="AX50" s="346">
        <v>6</v>
      </c>
      <c r="AY50" s="346">
        <v>8</v>
      </c>
      <c r="AZ50" s="584"/>
      <c r="BA50" s="467">
        <v>46.75</v>
      </c>
      <c r="BB50" s="348">
        <v>39.659999999999997</v>
      </c>
      <c r="BC50" s="348" t="s">
        <v>430</v>
      </c>
      <c r="BD50" s="348" t="s">
        <v>430</v>
      </c>
      <c r="BE50" s="375" t="s">
        <v>430</v>
      </c>
      <c r="BF50" s="375">
        <v>13.59</v>
      </c>
      <c r="BG50" s="374"/>
      <c r="BH50" s="594">
        <v>13.59</v>
      </c>
      <c r="BI50" s="348">
        <v>36.22</v>
      </c>
      <c r="BJ50" s="348" t="s">
        <v>430</v>
      </c>
      <c r="BK50" s="348">
        <v>3.44</v>
      </c>
      <c r="BL50" s="348" t="s">
        <v>430</v>
      </c>
      <c r="BM50" s="375">
        <v>46.75</v>
      </c>
      <c r="BN50" s="375" t="s">
        <v>430</v>
      </c>
      <c r="BO50" s="375" t="s">
        <v>430</v>
      </c>
      <c r="BP50" s="375" t="s">
        <v>430</v>
      </c>
      <c r="BQ50" s="375" t="s">
        <v>430</v>
      </c>
      <c r="BR50" s="374"/>
      <c r="BS50" s="468" t="s">
        <v>430</v>
      </c>
      <c r="BT50" s="348" t="s">
        <v>430</v>
      </c>
      <c r="BU50" s="374"/>
      <c r="BV50" s="430" t="s">
        <v>554</v>
      </c>
    </row>
    <row r="51" spans="1:74" s="428" customFormat="1" x14ac:dyDescent="0.25">
      <c r="A51" s="345" t="s">
        <v>7785</v>
      </c>
      <c r="B51" s="373"/>
      <c r="C51" s="719">
        <v>44392</v>
      </c>
      <c r="D51" s="373"/>
      <c r="E51" s="346">
        <v>29.59</v>
      </c>
      <c r="F51" s="373"/>
      <c r="G51" s="347">
        <v>13.451000000000001</v>
      </c>
      <c r="H51" s="374"/>
      <c r="I51" s="348">
        <v>0.04</v>
      </c>
      <c r="J51" s="348">
        <v>5.45</v>
      </c>
      <c r="K51" s="348">
        <v>0.04</v>
      </c>
      <c r="L51" s="348">
        <v>0.04</v>
      </c>
      <c r="M51" s="348"/>
      <c r="N51" s="350">
        <v>49.725700000000003</v>
      </c>
      <c r="O51" s="348">
        <v>23.381399999999999</v>
      </c>
      <c r="P51" s="348">
        <v>20.157900000000001</v>
      </c>
      <c r="Q51" s="348">
        <v>13.932600000000001</v>
      </c>
      <c r="R51" s="348">
        <v>9.5836000000000006</v>
      </c>
      <c r="S51" s="348">
        <v>2.6993999999999998</v>
      </c>
      <c r="T51" s="348">
        <v>3.9173</v>
      </c>
      <c r="U51" s="354">
        <v>4.0987999999999998</v>
      </c>
      <c r="V51" s="348">
        <v>2.2159</v>
      </c>
      <c r="W51" s="348">
        <v>5.88</v>
      </c>
      <c r="X51" s="348">
        <v>6.6631999999999998</v>
      </c>
      <c r="Y51" s="375" t="s">
        <v>430</v>
      </c>
      <c r="Z51" s="348" t="s">
        <v>430</v>
      </c>
      <c r="AA51" s="348">
        <v>3.3839000000000001</v>
      </c>
      <c r="AB51" s="348">
        <v>4.0068000000000001</v>
      </c>
      <c r="AC51" s="348">
        <v>4.3525</v>
      </c>
      <c r="AD51" s="348">
        <v>2.4352</v>
      </c>
      <c r="AE51" s="348">
        <v>11.5785</v>
      </c>
      <c r="AF51" s="348">
        <v>6.1996000000000002</v>
      </c>
      <c r="AG51" s="569"/>
      <c r="AH51" s="346">
        <v>4</v>
      </c>
      <c r="AI51" s="346">
        <v>4</v>
      </c>
      <c r="AJ51" s="346">
        <v>6</v>
      </c>
      <c r="AK51" s="346">
        <v>9</v>
      </c>
      <c r="AL51" s="346">
        <v>9</v>
      </c>
      <c r="AM51" s="346">
        <v>10</v>
      </c>
      <c r="AN51" s="346">
        <v>5</v>
      </c>
      <c r="AO51" s="573">
        <v>5</v>
      </c>
      <c r="AP51" s="346">
        <v>7</v>
      </c>
      <c r="AQ51" s="346">
        <v>6</v>
      </c>
      <c r="AR51" s="346">
        <v>6</v>
      </c>
      <c r="AS51" s="346" t="s">
        <v>430</v>
      </c>
      <c r="AT51" s="346" t="s">
        <v>430</v>
      </c>
      <c r="AU51" s="346">
        <v>10</v>
      </c>
      <c r="AV51" s="346">
        <v>4</v>
      </c>
      <c r="AW51" s="346">
        <v>3</v>
      </c>
      <c r="AX51" s="346">
        <v>7</v>
      </c>
      <c r="AY51" s="346">
        <v>9</v>
      </c>
      <c r="AZ51" s="584"/>
      <c r="BA51" s="467">
        <v>13.55</v>
      </c>
      <c r="BB51" s="348">
        <v>5.66</v>
      </c>
      <c r="BC51" s="348" t="s">
        <v>430</v>
      </c>
      <c r="BD51" s="348" t="s">
        <v>430</v>
      </c>
      <c r="BE51" s="375" t="s">
        <v>430</v>
      </c>
      <c r="BF51" s="375">
        <v>80.790000000000006</v>
      </c>
      <c r="BG51" s="374"/>
      <c r="BH51" s="594">
        <v>80.790000000000006</v>
      </c>
      <c r="BI51" s="348">
        <v>5.66</v>
      </c>
      <c r="BJ51" s="348" t="s">
        <v>430</v>
      </c>
      <c r="BK51" s="348" t="s">
        <v>430</v>
      </c>
      <c r="BL51" s="348" t="s">
        <v>430</v>
      </c>
      <c r="BM51" s="375" t="s">
        <v>430</v>
      </c>
      <c r="BN51" s="375" t="s">
        <v>430</v>
      </c>
      <c r="BO51" s="375">
        <v>13.55</v>
      </c>
      <c r="BP51" s="375" t="s">
        <v>430</v>
      </c>
      <c r="BQ51" s="375" t="s">
        <v>430</v>
      </c>
      <c r="BR51" s="374"/>
      <c r="BS51" s="468" t="s">
        <v>430</v>
      </c>
      <c r="BT51" s="348" t="s">
        <v>430</v>
      </c>
      <c r="BU51" s="374"/>
      <c r="BV51" s="430" t="s">
        <v>554</v>
      </c>
    </row>
    <row r="52" spans="1:74" x14ac:dyDescent="0.25">
      <c r="A52" s="318" t="s">
        <v>93</v>
      </c>
      <c r="B52" s="43"/>
      <c r="C52" s="720"/>
      <c r="D52" s="43"/>
      <c r="E52" s="51"/>
      <c r="F52" s="43"/>
      <c r="G52" s="55"/>
      <c r="H52" s="66"/>
      <c r="I52" s="59"/>
      <c r="J52" s="59"/>
      <c r="K52" s="59"/>
      <c r="L52" s="59"/>
      <c r="M52" s="59"/>
      <c r="N52" s="70">
        <v>47.203800000000001</v>
      </c>
      <c r="O52" s="59">
        <v>22.869199999999999</v>
      </c>
      <c r="P52" s="59">
        <v>22.6874</v>
      </c>
      <c r="Q52" s="59">
        <v>27.345199999999998</v>
      </c>
      <c r="R52" s="59">
        <v>18.299499999999998</v>
      </c>
      <c r="S52" s="59">
        <v>5.2918000000000003</v>
      </c>
      <c r="T52" s="59">
        <v>3.9521999999999999</v>
      </c>
      <c r="U52" s="88">
        <v>3.9209999999999998</v>
      </c>
      <c r="V52" s="59">
        <v>2.9941</v>
      </c>
      <c r="W52" s="59">
        <v>6.0819999999999999</v>
      </c>
      <c r="X52" s="59">
        <v>6.5754000000000001</v>
      </c>
      <c r="Y52" s="276">
        <v>5.7854999999999999</v>
      </c>
      <c r="Z52" s="59">
        <v>6.9368999999999996</v>
      </c>
      <c r="AA52" s="59">
        <v>9.7077000000000009</v>
      </c>
      <c r="AB52" s="59">
        <v>3.6633</v>
      </c>
      <c r="AC52" s="59">
        <v>3.8506</v>
      </c>
      <c r="AD52" s="59">
        <v>3.2023999999999999</v>
      </c>
      <c r="AE52" s="59">
        <v>21.291799999999999</v>
      </c>
      <c r="AF52" s="59">
        <v>7.0175000000000001</v>
      </c>
      <c r="AG52" s="553"/>
      <c r="AH52" s="51">
        <v>10</v>
      </c>
      <c r="AI52" s="51">
        <v>10</v>
      </c>
      <c r="AJ52" s="51">
        <v>10</v>
      </c>
      <c r="AK52" s="51">
        <v>10</v>
      </c>
      <c r="AL52" s="51">
        <v>10</v>
      </c>
      <c r="AM52" s="51">
        <v>10</v>
      </c>
      <c r="AN52" s="51">
        <v>10</v>
      </c>
      <c r="AO52" s="630">
        <v>10</v>
      </c>
      <c r="AP52" s="51">
        <v>10</v>
      </c>
      <c r="AQ52" s="51">
        <v>10</v>
      </c>
      <c r="AR52" s="51">
        <v>10</v>
      </c>
      <c r="AS52" s="51">
        <v>9</v>
      </c>
      <c r="AT52" s="51">
        <v>6</v>
      </c>
      <c r="AU52" s="51">
        <v>10</v>
      </c>
      <c r="AV52" s="51">
        <v>10</v>
      </c>
      <c r="AW52" s="51">
        <v>10</v>
      </c>
      <c r="AX52" s="51">
        <v>10</v>
      </c>
      <c r="AY52" s="51">
        <v>10</v>
      </c>
      <c r="AZ52" s="579"/>
      <c r="BA52" s="577"/>
      <c r="BB52" s="59"/>
      <c r="BC52" s="59"/>
      <c r="BD52" s="59"/>
      <c r="BE52" s="276"/>
      <c r="BF52" s="276"/>
      <c r="BG52" s="66"/>
      <c r="BH52" s="586"/>
      <c r="BI52" s="59"/>
      <c r="BJ52" s="59"/>
      <c r="BK52" s="59"/>
      <c r="BL52" s="59"/>
      <c r="BM52" s="276"/>
      <c r="BN52" s="587"/>
      <c r="BO52" s="587"/>
      <c r="BP52" s="587"/>
      <c r="BQ52" s="587"/>
      <c r="BR52" s="602"/>
      <c r="BS52" s="267"/>
      <c r="BT52" s="59"/>
      <c r="BU52" s="66"/>
      <c r="BV52" s="34"/>
    </row>
    <row r="53" spans="1:74" x14ac:dyDescent="0.25">
      <c r="A53" s="320" t="s">
        <v>94</v>
      </c>
      <c r="B53" s="44"/>
      <c r="C53" s="721"/>
      <c r="D53" s="44"/>
      <c r="E53" s="52"/>
      <c r="F53" s="44"/>
      <c r="G53" s="56"/>
      <c r="H53" s="67"/>
      <c r="I53" s="60"/>
      <c r="J53" s="60"/>
      <c r="K53" s="60"/>
      <c r="L53" s="60"/>
      <c r="M53" s="60"/>
      <c r="N53" s="71">
        <v>133.31299999999999</v>
      </c>
      <c r="O53" s="60">
        <v>47.355499999999999</v>
      </c>
      <c r="P53" s="60">
        <v>42.672800000000002</v>
      </c>
      <c r="Q53" s="60">
        <v>41.764699999999998</v>
      </c>
      <c r="R53" s="60">
        <v>29.8826</v>
      </c>
      <c r="S53" s="60">
        <v>8.6059999999999999</v>
      </c>
      <c r="T53" s="60">
        <v>5.7591999999999999</v>
      </c>
      <c r="U53" s="89">
        <v>5.9138000000000002</v>
      </c>
      <c r="V53" s="60">
        <v>5.6966999999999999</v>
      </c>
      <c r="W53" s="60">
        <v>7.4745999999999997</v>
      </c>
      <c r="X53" s="60">
        <v>7.4644000000000004</v>
      </c>
      <c r="Y53" s="277">
        <v>6.4646999999999997</v>
      </c>
      <c r="Z53" s="60">
        <v>7.8155999999999999</v>
      </c>
      <c r="AA53" s="60">
        <v>16.370999999999999</v>
      </c>
      <c r="AB53" s="60">
        <v>5.77</v>
      </c>
      <c r="AC53" s="60">
        <v>5.8960999999999997</v>
      </c>
      <c r="AD53" s="60">
        <v>5.8582000000000001</v>
      </c>
      <c r="AE53" s="60">
        <v>31.8232</v>
      </c>
      <c r="AF53" s="60">
        <v>8.0269999999999992</v>
      </c>
      <c r="AG53" s="554"/>
      <c r="AH53" s="52"/>
      <c r="AI53" s="52"/>
      <c r="AJ53" s="52"/>
      <c r="AK53" s="52"/>
      <c r="AL53" s="52"/>
      <c r="AM53" s="52"/>
      <c r="AN53" s="52"/>
      <c r="AO53" s="314"/>
      <c r="AP53" s="52"/>
      <c r="AQ53" s="52"/>
      <c r="AR53" s="52"/>
      <c r="AS53" s="52"/>
      <c r="AT53" s="52"/>
      <c r="AU53" s="52"/>
      <c r="AV53" s="52"/>
      <c r="AW53" s="52"/>
      <c r="AX53" s="52"/>
      <c r="AY53" s="52"/>
      <c r="AZ53" s="580"/>
      <c r="BA53" s="551"/>
      <c r="BB53" s="60"/>
      <c r="BC53" s="60"/>
      <c r="BD53" s="60"/>
      <c r="BE53" s="277"/>
      <c r="BF53" s="277"/>
      <c r="BG53" s="67"/>
      <c r="BH53" s="588"/>
      <c r="BI53" s="60"/>
      <c r="BJ53" s="60"/>
      <c r="BK53" s="60"/>
      <c r="BL53" s="60"/>
      <c r="BM53" s="277"/>
      <c r="BN53" s="589"/>
      <c r="BO53" s="589"/>
      <c r="BP53" s="589"/>
      <c r="BQ53" s="589"/>
      <c r="BR53" s="596"/>
      <c r="BS53" s="268"/>
      <c r="BT53" s="60"/>
      <c r="BU53" s="67"/>
      <c r="BV53" s="26"/>
    </row>
    <row r="54" spans="1:74" x14ac:dyDescent="0.25">
      <c r="A54" s="320" t="s">
        <v>95</v>
      </c>
      <c r="B54" s="44"/>
      <c r="C54" s="721"/>
      <c r="D54" s="44"/>
      <c r="E54" s="52"/>
      <c r="F54" s="44"/>
      <c r="G54" s="56"/>
      <c r="H54" s="67"/>
      <c r="I54" s="60"/>
      <c r="J54" s="60"/>
      <c r="K54" s="60"/>
      <c r="L54" s="60"/>
      <c r="M54" s="60"/>
      <c r="N54" s="71">
        <v>10.3413</v>
      </c>
      <c r="O54" s="60">
        <v>10.7195</v>
      </c>
      <c r="P54" s="60">
        <v>10.107200000000001</v>
      </c>
      <c r="Q54" s="60">
        <v>12.923999999999999</v>
      </c>
      <c r="R54" s="60">
        <v>8.3969000000000005</v>
      </c>
      <c r="S54" s="60">
        <v>2.6993999999999998</v>
      </c>
      <c r="T54" s="60">
        <v>1.9641999999999999</v>
      </c>
      <c r="U54" s="89">
        <v>1.679</v>
      </c>
      <c r="V54" s="60">
        <v>0.56930000000000003</v>
      </c>
      <c r="W54" s="60">
        <v>4.5016999999999996</v>
      </c>
      <c r="X54" s="60">
        <v>5.2967000000000004</v>
      </c>
      <c r="Y54" s="277">
        <v>4.5183999999999997</v>
      </c>
      <c r="Z54" s="60">
        <v>5.8589000000000002</v>
      </c>
      <c r="AA54" s="60">
        <v>3.3839000000000001</v>
      </c>
      <c r="AB54" s="60">
        <v>0.98909999999999998</v>
      </c>
      <c r="AC54" s="60">
        <v>1.5712999999999999</v>
      </c>
      <c r="AD54" s="60">
        <v>0.79320000000000002</v>
      </c>
      <c r="AE54" s="60">
        <v>11.0387</v>
      </c>
      <c r="AF54" s="60">
        <v>6.0900999999999996</v>
      </c>
      <c r="AG54" s="554"/>
      <c r="AH54" s="52"/>
      <c r="AI54" s="52"/>
      <c r="AJ54" s="52"/>
      <c r="AK54" s="52"/>
      <c r="AL54" s="52"/>
      <c r="AM54" s="52"/>
      <c r="AN54" s="52"/>
      <c r="AO54" s="314"/>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596"/>
      <c r="BS54" s="268"/>
      <c r="BT54" s="60"/>
      <c r="BU54" s="67"/>
      <c r="BV54" s="26"/>
    </row>
    <row r="55" spans="1:74" x14ac:dyDescent="0.25">
      <c r="A55" s="321" t="s">
        <v>96</v>
      </c>
      <c r="B55" s="45"/>
      <c r="C55" s="722"/>
      <c r="D55" s="45"/>
      <c r="E55" s="53"/>
      <c r="F55" s="45"/>
      <c r="G55" s="57"/>
      <c r="H55" s="68"/>
      <c r="I55" s="61"/>
      <c r="J55" s="61"/>
      <c r="K55" s="61"/>
      <c r="L55" s="61"/>
      <c r="M55" s="61"/>
      <c r="N55" s="72">
        <v>41.225900000000003</v>
      </c>
      <c r="O55" s="61">
        <v>17.6142</v>
      </c>
      <c r="P55" s="61">
        <v>20.9237</v>
      </c>
      <c r="Q55" s="61">
        <v>28.160299999999999</v>
      </c>
      <c r="R55" s="61">
        <v>18.864599999999999</v>
      </c>
      <c r="S55" s="61">
        <v>5.2717000000000001</v>
      </c>
      <c r="T55" s="61">
        <v>3.6972</v>
      </c>
      <c r="U55" s="90">
        <v>4.0914999999999999</v>
      </c>
      <c r="V55" s="61">
        <v>2.851</v>
      </c>
      <c r="W55" s="61">
        <v>6.1848000000000001</v>
      </c>
      <c r="X55" s="61">
        <v>6.6971499999999997</v>
      </c>
      <c r="Y55" s="279">
        <v>6.016</v>
      </c>
      <c r="Z55" s="61">
        <v>6.8857999999999997</v>
      </c>
      <c r="AA55" s="61">
        <v>10.392899999999999</v>
      </c>
      <c r="AB55" s="61">
        <v>3.5691000000000002</v>
      </c>
      <c r="AC55" s="61">
        <v>4.0945</v>
      </c>
      <c r="AD55" s="61">
        <v>3.0207999999999999</v>
      </c>
      <c r="AE55" s="61">
        <v>22.607099999999999</v>
      </c>
      <c r="AF55" s="61">
        <v>7.2020499999999998</v>
      </c>
      <c r="AG55" s="556"/>
      <c r="AH55" s="53"/>
      <c r="AI55" s="53"/>
      <c r="AJ55" s="53"/>
      <c r="AK55" s="53"/>
      <c r="AL55" s="53"/>
      <c r="AM55" s="53"/>
      <c r="AN55" s="53"/>
      <c r="AO55" s="567"/>
      <c r="AP55" s="53"/>
      <c r="AQ55" s="53"/>
      <c r="AR55" s="53"/>
      <c r="AS55" s="53"/>
      <c r="AT55" s="53"/>
      <c r="AU55" s="53"/>
      <c r="AV55" s="53"/>
      <c r="AW55" s="53"/>
      <c r="AX55" s="53"/>
      <c r="AY55" s="53"/>
      <c r="AZ55" s="581"/>
      <c r="BA55" s="578"/>
      <c r="BB55" s="61"/>
      <c r="BC55" s="61"/>
      <c r="BD55" s="61"/>
      <c r="BE55" s="279"/>
      <c r="BF55" s="279"/>
      <c r="BG55" s="68"/>
      <c r="BH55" s="590"/>
      <c r="BI55" s="61"/>
      <c r="BJ55" s="61"/>
      <c r="BK55" s="61"/>
      <c r="BL55" s="61"/>
      <c r="BM55" s="279"/>
      <c r="BN55" s="591"/>
      <c r="BO55" s="591"/>
      <c r="BP55" s="591"/>
      <c r="BQ55" s="591"/>
      <c r="BR55" s="603"/>
      <c r="BS55" s="270"/>
      <c r="BT55" s="61"/>
      <c r="BU55" s="68"/>
      <c r="BV55" s="272"/>
    </row>
    <row r="56" spans="1:74" ht="14.5" x14ac:dyDescent="0.25">
      <c r="A56" s="323" t="s">
        <v>270</v>
      </c>
      <c r="B56" s="46"/>
      <c r="C56" s="723"/>
      <c r="D56" s="46"/>
      <c r="E56" s="54"/>
      <c r="F56" s="46"/>
      <c r="G56" s="58"/>
      <c r="H56" s="69"/>
      <c r="I56" s="62"/>
      <c r="J56" s="62"/>
      <c r="K56" s="62"/>
      <c r="L56" s="62"/>
      <c r="M56" s="62"/>
      <c r="N56" s="73"/>
      <c r="O56" s="62"/>
      <c r="P56" s="62"/>
      <c r="Q56" s="62"/>
      <c r="R56" s="62"/>
      <c r="S56" s="62"/>
      <c r="T56" s="62"/>
      <c r="U56" s="91"/>
      <c r="V56" s="62"/>
      <c r="W56" s="62"/>
      <c r="X56" s="62"/>
      <c r="Y56" s="245"/>
      <c r="Z56" s="62"/>
      <c r="AA56" s="62"/>
      <c r="AB56" s="62"/>
      <c r="AC56" s="62"/>
      <c r="AD56" s="62"/>
      <c r="AE56" s="62"/>
      <c r="AF56" s="62"/>
      <c r="AG56" s="557"/>
      <c r="AH56" s="54"/>
      <c r="AI56" s="54"/>
      <c r="AJ56" s="54"/>
      <c r="AK56" s="54"/>
      <c r="AL56" s="54"/>
      <c r="AM56" s="54"/>
      <c r="AN56" s="54"/>
      <c r="AO56" s="312"/>
      <c r="AP56" s="54"/>
      <c r="AQ56" s="54"/>
      <c r="AR56" s="54"/>
      <c r="AS56" s="54"/>
      <c r="AT56" s="54"/>
      <c r="AU56" s="54"/>
      <c r="AV56" s="54"/>
      <c r="AW56" s="54"/>
      <c r="AX56" s="54"/>
      <c r="AY56" s="54"/>
      <c r="AZ56" s="582"/>
      <c r="BA56" s="280"/>
      <c r="BB56" s="62"/>
      <c r="BC56" s="62"/>
      <c r="BD56" s="62"/>
      <c r="BE56" s="245"/>
      <c r="BF56" s="245"/>
      <c r="BG56" s="69"/>
      <c r="BH56" s="585"/>
      <c r="BI56" s="62"/>
      <c r="BJ56" s="62"/>
      <c r="BK56" s="62"/>
      <c r="BL56" s="62"/>
      <c r="BM56" s="245"/>
      <c r="BN56" s="592"/>
      <c r="BO56" s="592"/>
      <c r="BP56" s="592"/>
      <c r="BQ56" s="592"/>
      <c r="BR56" s="545"/>
      <c r="BS56" s="271"/>
      <c r="BT56" s="62"/>
      <c r="BU56" s="69"/>
      <c r="BV56" s="41"/>
    </row>
    <row r="57" spans="1:74" s="428" customFormat="1" x14ac:dyDescent="0.25">
      <c r="A57" s="345" t="s">
        <v>7786</v>
      </c>
      <c r="B57" s="373"/>
      <c r="C57" s="719">
        <v>38253</v>
      </c>
      <c r="D57" s="373"/>
      <c r="E57" s="346">
        <v>118.99</v>
      </c>
      <c r="F57" s="373"/>
      <c r="G57" s="347">
        <v>46.280999999999999</v>
      </c>
      <c r="H57" s="374"/>
      <c r="I57" s="348">
        <v>5.62</v>
      </c>
      <c r="J57" s="348">
        <v>7.47</v>
      </c>
      <c r="K57" s="348">
        <v>3.59</v>
      </c>
      <c r="L57" s="348">
        <v>3.75</v>
      </c>
      <c r="M57" s="348"/>
      <c r="N57" s="350">
        <v>48.5672</v>
      </c>
      <c r="O57" s="348">
        <v>19.695799999999998</v>
      </c>
      <c r="P57" s="348">
        <v>21.744700000000002</v>
      </c>
      <c r="Q57" s="348">
        <v>28.894400000000001</v>
      </c>
      <c r="R57" s="348">
        <v>19.581499999999998</v>
      </c>
      <c r="S57" s="348">
        <v>4.4390000000000001</v>
      </c>
      <c r="T57" s="348">
        <v>2.2115999999999998</v>
      </c>
      <c r="U57" s="354">
        <v>1.9128000000000001</v>
      </c>
      <c r="V57" s="348">
        <v>0.99219999999999997</v>
      </c>
      <c r="W57" s="348">
        <v>4.6379000000000001</v>
      </c>
      <c r="X57" s="348">
        <v>5.2972000000000001</v>
      </c>
      <c r="Y57" s="375">
        <v>4.9901999999999997</v>
      </c>
      <c r="Z57" s="348">
        <v>5.9526000000000003</v>
      </c>
      <c r="AA57" s="348">
        <v>9.8940000000000001</v>
      </c>
      <c r="AB57" s="348">
        <v>1.5174000000000001</v>
      </c>
      <c r="AC57" s="348">
        <v>1.8911</v>
      </c>
      <c r="AD57" s="348">
        <v>1.2674000000000001</v>
      </c>
      <c r="AE57" s="348">
        <v>22.7531</v>
      </c>
      <c r="AF57" s="348">
        <v>7.2991000000000001</v>
      </c>
      <c r="AG57" s="569"/>
      <c r="AH57" s="346">
        <v>5</v>
      </c>
      <c r="AI57" s="346">
        <v>5</v>
      </c>
      <c r="AJ57" s="346">
        <v>4</v>
      </c>
      <c r="AK57" s="346">
        <v>5</v>
      </c>
      <c r="AL57" s="346">
        <v>4</v>
      </c>
      <c r="AM57" s="346">
        <v>6</v>
      </c>
      <c r="AN57" s="346">
        <v>9</v>
      </c>
      <c r="AO57" s="573">
        <v>9</v>
      </c>
      <c r="AP57" s="346">
        <v>9</v>
      </c>
      <c r="AQ57" s="346">
        <v>7</v>
      </c>
      <c r="AR57" s="346">
        <v>7</v>
      </c>
      <c r="AS57" s="346">
        <v>4</v>
      </c>
      <c r="AT57" s="346">
        <v>3</v>
      </c>
      <c r="AU57" s="346">
        <v>4</v>
      </c>
      <c r="AV57" s="346">
        <v>9</v>
      </c>
      <c r="AW57" s="346">
        <v>8</v>
      </c>
      <c r="AX57" s="346">
        <v>8</v>
      </c>
      <c r="AY57" s="346">
        <v>5</v>
      </c>
      <c r="AZ57" s="584"/>
      <c r="BA57" s="467">
        <v>32.75</v>
      </c>
      <c r="BB57" s="348">
        <v>62.04</v>
      </c>
      <c r="BC57" s="348" t="s">
        <v>430</v>
      </c>
      <c r="BD57" s="348" t="s">
        <v>430</v>
      </c>
      <c r="BE57" s="375" t="s">
        <v>430</v>
      </c>
      <c r="BF57" s="375">
        <v>5.2</v>
      </c>
      <c r="BG57" s="374"/>
      <c r="BH57" s="594">
        <v>5.0599999999999996</v>
      </c>
      <c r="BI57" s="348">
        <v>16.02</v>
      </c>
      <c r="BJ57" s="348" t="s">
        <v>430</v>
      </c>
      <c r="BK57" s="348">
        <v>46.03</v>
      </c>
      <c r="BL57" s="348" t="s">
        <v>430</v>
      </c>
      <c r="BM57" s="375">
        <v>32.75</v>
      </c>
      <c r="BN57" s="375" t="s">
        <v>430</v>
      </c>
      <c r="BO57" s="375" t="s">
        <v>430</v>
      </c>
      <c r="BP57" s="375" t="s">
        <v>430</v>
      </c>
      <c r="BQ57" s="375">
        <v>0.14000000000000001</v>
      </c>
      <c r="BR57" s="374"/>
      <c r="BS57" s="468">
        <v>8.2385908008238609</v>
      </c>
      <c r="BT57" s="348" t="s">
        <v>430</v>
      </c>
      <c r="BU57" s="374"/>
      <c r="BV57" s="430" t="s">
        <v>554</v>
      </c>
    </row>
    <row r="58" spans="1:74" s="428" customFormat="1" x14ac:dyDescent="0.25">
      <c r="A58" s="345" t="s">
        <v>7787</v>
      </c>
      <c r="B58" s="373"/>
      <c r="C58" s="719">
        <v>42818</v>
      </c>
      <c r="D58" s="373"/>
      <c r="E58" s="346">
        <v>116.67</v>
      </c>
      <c r="F58" s="373"/>
      <c r="G58" s="347">
        <v>16.9755</v>
      </c>
      <c r="H58" s="374"/>
      <c r="I58" s="348">
        <v>0.72</v>
      </c>
      <c r="J58" s="348">
        <v>7</v>
      </c>
      <c r="K58" s="348">
        <v>0.66</v>
      </c>
      <c r="L58" s="348">
        <v>0.7</v>
      </c>
      <c r="M58" s="348"/>
      <c r="N58" s="350">
        <v>9.4631000000000007</v>
      </c>
      <c r="O58" s="348">
        <v>9.827</v>
      </c>
      <c r="P58" s="348">
        <v>9.2312999999999992</v>
      </c>
      <c r="Q58" s="348">
        <v>12.0502</v>
      </c>
      <c r="R58" s="348">
        <v>7.5247999999999999</v>
      </c>
      <c r="S58" s="348">
        <v>5.1539999999999999</v>
      </c>
      <c r="T58" s="348">
        <v>4.8136000000000001</v>
      </c>
      <c r="U58" s="354">
        <v>5.0122999999999998</v>
      </c>
      <c r="V58" s="348">
        <v>4.8006000000000002</v>
      </c>
      <c r="W58" s="348">
        <v>6.5460000000000003</v>
      </c>
      <c r="X58" s="348">
        <v>6.3242000000000003</v>
      </c>
      <c r="Y58" s="375">
        <v>4.9828999999999999</v>
      </c>
      <c r="Z58" s="348" t="s">
        <v>430</v>
      </c>
      <c r="AA58" s="348">
        <v>5.7872000000000003</v>
      </c>
      <c r="AB58" s="348">
        <v>4.8202999999999996</v>
      </c>
      <c r="AC58" s="348">
        <v>4.9949000000000003</v>
      </c>
      <c r="AD58" s="348">
        <v>4.9625000000000004</v>
      </c>
      <c r="AE58" s="348">
        <v>10.162000000000001</v>
      </c>
      <c r="AF58" s="348">
        <v>5.8936000000000002</v>
      </c>
      <c r="AG58" s="569"/>
      <c r="AH58" s="346">
        <v>10</v>
      </c>
      <c r="AI58" s="346">
        <v>9</v>
      </c>
      <c r="AJ58" s="346">
        <v>10</v>
      </c>
      <c r="AK58" s="346">
        <v>10</v>
      </c>
      <c r="AL58" s="346">
        <v>10</v>
      </c>
      <c r="AM58" s="346">
        <v>3</v>
      </c>
      <c r="AN58" s="346">
        <v>1</v>
      </c>
      <c r="AO58" s="573">
        <v>1</v>
      </c>
      <c r="AP58" s="346">
        <v>1</v>
      </c>
      <c r="AQ58" s="346">
        <v>1</v>
      </c>
      <c r="AR58" s="346">
        <v>2</v>
      </c>
      <c r="AS58" s="346">
        <v>5</v>
      </c>
      <c r="AT58" s="346" t="s">
        <v>430</v>
      </c>
      <c r="AU58" s="346">
        <v>8</v>
      </c>
      <c r="AV58" s="346">
        <v>1</v>
      </c>
      <c r="AW58" s="346">
        <v>1</v>
      </c>
      <c r="AX58" s="346">
        <v>1</v>
      </c>
      <c r="AY58" s="346">
        <v>10</v>
      </c>
      <c r="AZ58" s="584"/>
      <c r="BA58" s="467">
        <v>39.07</v>
      </c>
      <c r="BB58" s="348">
        <v>51.42</v>
      </c>
      <c r="BC58" s="348" t="s">
        <v>430</v>
      </c>
      <c r="BD58" s="348" t="s">
        <v>430</v>
      </c>
      <c r="BE58" s="375" t="s">
        <v>430</v>
      </c>
      <c r="BF58" s="375">
        <v>9.51</v>
      </c>
      <c r="BG58" s="374"/>
      <c r="BH58" s="594">
        <v>9.51</v>
      </c>
      <c r="BI58" s="348" t="s">
        <v>430</v>
      </c>
      <c r="BJ58" s="348" t="s">
        <v>430</v>
      </c>
      <c r="BK58" s="348">
        <v>51.42</v>
      </c>
      <c r="BL58" s="348" t="s">
        <v>430</v>
      </c>
      <c r="BM58" s="375">
        <v>39.07</v>
      </c>
      <c r="BN58" s="375" t="s">
        <v>430</v>
      </c>
      <c r="BO58" s="375" t="s">
        <v>430</v>
      </c>
      <c r="BP58" s="375" t="s">
        <v>430</v>
      </c>
      <c r="BQ58" s="375" t="s">
        <v>430</v>
      </c>
      <c r="BR58" s="374"/>
      <c r="BS58" s="468" t="s">
        <v>430</v>
      </c>
      <c r="BT58" s="348" t="s">
        <v>430</v>
      </c>
      <c r="BU58" s="374"/>
      <c r="BV58" s="430" t="s">
        <v>554</v>
      </c>
    </row>
    <row r="59" spans="1:74" s="428" customFormat="1" x14ac:dyDescent="0.25">
      <c r="A59" s="345" t="s">
        <v>7788</v>
      </c>
      <c r="B59" s="373"/>
      <c r="C59" s="719">
        <v>40952</v>
      </c>
      <c r="D59" s="373"/>
      <c r="E59" s="346">
        <v>68.398099999999999</v>
      </c>
      <c r="F59" s="373"/>
      <c r="G59" s="347">
        <v>23.4011</v>
      </c>
      <c r="H59" s="374"/>
      <c r="I59" s="348">
        <v>26.26</v>
      </c>
      <c r="J59" s="348">
        <v>7.62</v>
      </c>
      <c r="K59" s="348">
        <v>9.15</v>
      </c>
      <c r="L59" s="348">
        <v>9.52</v>
      </c>
      <c r="M59" s="348"/>
      <c r="N59" s="350">
        <v>133.06299999999999</v>
      </c>
      <c r="O59" s="348">
        <v>47.078099999999999</v>
      </c>
      <c r="P59" s="348">
        <v>42.388399999999997</v>
      </c>
      <c r="Q59" s="348">
        <v>41.470399999999998</v>
      </c>
      <c r="R59" s="348">
        <v>29.591000000000001</v>
      </c>
      <c r="S59" s="348">
        <v>4.8185000000000002</v>
      </c>
      <c r="T59" s="348">
        <v>1.6617</v>
      </c>
      <c r="U59" s="354">
        <v>1.3767</v>
      </c>
      <c r="V59" s="348">
        <v>0.27210000000000001</v>
      </c>
      <c r="W59" s="348">
        <v>4.2073999999999998</v>
      </c>
      <c r="X59" s="348">
        <v>5.0110000000000001</v>
      </c>
      <c r="Y59" s="375">
        <v>4.2491000000000003</v>
      </c>
      <c r="Z59" s="348">
        <v>5.5057</v>
      </c>
      <c r="AA59" s="348">
        <v>16.072700000000001</v>
      </c>
      <c r="AB59" s="348">
        <v>0.68889999999999996</v>
      </c>
      <c r="AC59" s="348">
        <v>1.2687999999999999</v>
      </c>
      <c r="AD59" s="348">
        <v>0.4955</v>
      </c>
      <c r="AE59" s="348">
        <v>31.527799999999999</v>
      </c>
      <c r="AF59" s="348">
        <v>6.1022999999999996</v>
      </c>
      <c r="AG59" s="569"/>
      <c r="AH59" s="346">
        <v>1</v>
      </c>
      <c r="AI59" s="346">
        <v>1</v>
      </c>
      <c r="AJ59" s="346">
        <v>1</v>
      </c>
      <c r="AK59" s="346">
        <v>1</v>
      </c>
      <c r="AL59" s="346">
        <v>1</v>
      </c>
      <c r="AM59" s="346">
        <v>5</v>
      </c>
      <c r="AN59" s="346">
        <v>10</v>
      </c>
      <c r="AO59" s="573">
        <v>10</v>
      </c>
      <c r="AP59" s="346">
        <v>10</v>
      </c>
      <c r="AQ59" s="346">
        <v>9</v>
      </c>
      <c r="AR59" s="346">
        <v>8</v>
      </c>
      <c r="AS59" s="346">
        <v>9</v>
      </c>
      <c r="AT59" s="346">
        <v>5</v>
      </c>
      <c r="AU59" s="346">
        <v>1</v>
      </c>
      <c r="AV59" s="346">
        <v>10</v>
      </c>
      <c r="AW59" s="346">
        <v>10</v>
      </c>
      <c r="AX59" s="346">
        <v>10</v>
      </c>
      <c r="AY59" s="346">
        <v>1</v>
      </c>
      <c r="AZ59" s="584"/>
      <c r="BA59" s="467">
        <v>69.64</v>
      </c>
      <c r="BB59" s="348">
        <v>20.56</v>
      </c>
      <c r="BC59" s="348" t="s">
        <v>430</v>
      </c>
      <c r="BD59" s="348" t="s">
        <v>430</v>
      </c>
      <c r="BE59" s="375" t="s">
        <v>430</v>
      </c>
      <c r="BF59" s="375">
        <v>9.8000000000000007</v>
      </c>
      <c r="BG59" s="374"/>
      <c r="BH59" s="594">
        <v>9.8000000000000007</v>
      </c>
      <c r="BI59" s="348">
        <v>2.12</v>
      </c>
      <c r="BJ59" s="348" t="s">
        <v>430</v>
      </c>
      <c r="BK59" s="348">
        <v>18.440000000000001</v>
      </c>
      <c r="BL59" s="348" t="s">
        <v>430</v>
      </c>
      <c r="BM59" s="375">
        <v>69.59</v>
      </c>
      <c r="BN59" s="375" t="s">
        <v>430</v>
      </c>
      <c r="BO59" s="375">
        <v>0.05</v>
      </c>
      <c r="BP59" s="375" t="s">
        <v>430</v>
      </c>
      <c r="BQ59" s="375" t="s">
        <v>430</v>
      </c>
      <c r="BR59" s="374"/>
      <c r="BS59" s="468" t="s">
        <v>430</v>
      </c>
      <c r="BT59" s="348" t="s">
        <v>430</v>
      </c>
      <c r="BU59" s="374"/>
      <c r="BV59" s="430" t="s">
        <v>554</v>
      </c>
    </row>
    <row r="60" spans="1:74" s="428" customFormat="1" x14ac:dyDescent="0.25">
      <c r="A60" s="345" t="s">
        <v>7789</v>
      </c>
      <c r="B60" s="373"/>
      <c r="C60" s="719">
        <v>39962</v>
      </c>
      <c r="D60" s="373"/>
      <c r="E60" s="346">
        <v>85.467299999999994</v>
      </c>
      <c r="F60" s="373"/>
      <c r="G60" s="347">
        <v>29.640999999999998</v>
      </c>
      <c r="H60" s="374"/>
      <c r="I60" s="348">
        <v>4.54</v>
      </c>
      <c r="J60" s="348">
        <v>6.97</v>
      </c>
      <c r="K60" s="348">
        <v>2.66</v>
      </c>
      <c r="L60" s="348">
        <v>2.76</v>
      </c>
      <c r="M60" s="348"/>
      <c r="N60" s="350">
        <v>17.494299999999999</v>
      </c>
      <c r="O60" s="348">
        <v>13.313700000000001</v>
      </c>
      <c r="P60" s="348">
        <v>14.1113</v>
      </c>
      <c r="Q60" s="348">
        <v>25.418800000000001</v>
      </c>
      <c r="R60" s="348">
        <v>16.126799999999999</v>
      </c>
      <c r="S60" s="348">
        <v>2.1573000000000002</v>
      </c>
      <c r="T60" s="348">
        <v>2.2343999999999999</v>
      </c>
      <c r="U60" s="354">
        <v>2.5548999999999999</v>
      </c>
      <c r="V60" s="348">
        <v>1.0306999999999999</v>
      </c>
      <c r="W60" s="348">
        <v>3.9119999999999999</v>
      </c>
      <c r="X60" s="348">
        <v>4.7343000000000002</v>
      </c>
      <c r="Y60" s="375">
        <v>4.2938000000000001</v>
      </c>
      <c r="Z60" s="348">
        <v>5.7493999999999996</v>
      </c>
      <c r="AA60" s="348">
        <v>9.0848999999999993</v>
      </c>
      <c r="AB60" s="348">
        <v>2.3250999999999999</v>
      </c>
      <c r="AC60" s="348">
        <v>2.4228999999999998</v>
      </c>
      <c r="AD60" s="348">
        <v>1.2173</v>
      </c>
      <c r="AE60" s="348">
        <v>20.446200000000001</v>
      </c>
      <c r="AF60" s="348">
        <v>6.5739999999999998</v>
      </c>
      <c r="AG60" s="569"/>
      <c r="AH60" s="346">
        <v>8</v>
      </c>
      <c r="AI60" s="346">
        <v>7</v>
      </c>
      <c r="AJ60" s="346">
        <v>9</v>
      </c>
      <c r="AK60" s="346">
        <v>6</v>
      </c>
      <c r="AL60" s="346">
        <v>6</v>
      </c>
      <c r="AM60" s="346">
        <v>9</v>
      </c>
      <c r="AN60" s="346">
        <v>8</v>
      </c>
      <c r="AO60" s="573">
        <v>7</v>
      </c>
      <c r="AP60" s="346">
        <v>8</v>
      </c>
      <c r="AQ60" s="346">
        <v>10</v>
      </c>
      <c r="AR60" s="346">
        <v>9</v>
      </c>
      <c r="AS60" s="346">
        <v>8</v>
      </c>
      <c r="AT60" s="346">
        <v>4</v>
      </c>
      <c r="AU60" s="346">
        <v>6</v>
      </c>
      <c r="AV60" s="346">
        <v>7</v>
      </c>
      <c r="AW60" s="346">
        <v>7</v>
      </c>
      <c r="AX60" s="346">
        <v>9</v>
      </c>
      <c r="AY60" s="346">
        <v>6</v>
      </c>
      <c r="AZ60" s="584"/>
      <c r="BA60" s="467">
        <v>92.02</v>
      </c>
      <c r="BB60" s="348" t="s">
        <v>430</v>
      </c>
      <c r="BC60" s="348" t="s">
        <v>430</v>
      </c>
      <c r="BD60" s="348" t="s">
        <v>430</v>
      </c>
      <c r="BE60" s="375" t="s">
        <v>430</v>
      </c>
      <c r="BF60" s="375">
        <v>7.98</v>
      </c>
      <c r="BG60" s="374"/>
      <c r="BH60" s="594">
        <v>7.98</v>
      </c>
      <c r="BI60" s="348" t="s">
        <v>430</v>
      </c>
      <c r="BJ60" s="348" t="s">
        <v>430</v>
      </c>
      <c r="BK60" s="348" t="s">
        <v>430</v>
      </c>
      <c r="BL60" s="348" t="s">
        <v>430</v>
      </c>
      <c r="BM60" s="375">
        <v>92.02</v>
      </c>
      <c r="BN60" s="375" t="s">
        <v>430</v>
      </c>
      <c r="BO60" s="375" t="s">
        <v>430</v>
      </c>
      <c r="BP60" s="375" t="s">
        <v>430</v>
      </c>
      <c r="BQ60" s="375" t="s">
        <v>430</v>
      </c>
      <c r="BR60" s="374"/>
      <c r="BS60" s="468" t="s">
        <v>430</v>
      </c>
      <c r="BT60" s="348" t="s">
        <v>430</v>
      </c>
      <c r="BU60" s="374"/>
      <c r="BV60" s="430" t="s">
        <v>554</v>
      </c>
    </row>
    <row r="61" spans="1:74" s="428" customFormat="1" x14ac:dyDescent="0.25">
      <c r="A61" s="345" t="s">
        <v>7790</v>
      </c>
      <c r="B61" s="373"/>
      <c r="C61" s="719">
        <v>42826</v>
      </c>
      <c r="D61" s="373"/>
      <c r="E61" s="346">
        <v>86.15</v>
      </c>
      <c r="F61" s="373"/>
      <c r="G61" s="347">
        <v>22.145499999999998</v>
      </c>
      <c r="H61" s="374"/>
      <c r="I61" s="348">
        <v>5.75</v>
      </c>
      <c r="J61" s="348">
        <v>7.1414999999999997</v>
      </c>
      <c r="K61" s="905">
        <v>3.71</v>
      </c>
      <c r="L61" s="348">
        <v>4.53</v>
      </c>
      <c r="M61" s="348"/>
      <c r="N61" s="350">
        <v>75.974599999999995</v>
      </c>
      <c r="O61" s="348">
        <v>33.5505</v>
      </c>
      <c r="P61" s="348">
        <v>30.075399999999998</v>
      </c>
      <c r="Q61" s="348">
        <v>37.146999999999998</v>
      </c>
      <c r="R61" s="348">
        <v>23.4695</v>
      </c>
      <c r="S61" s="348">
        <v>6.1824000000000003</v>
      </c>
      <c r="T61" s="348">
        <v>4.04</v>
      </c>
      <c r="U61" s="354">
        <v>3.8624999999999998</v>
      </c>
      <c r="V61" s="348">
        <v>2.9358</v>
      </c>
      <c r="W61" s="348">
        <v>5.9806999999999997</v>
      </c>
      <c r="X61" s="348">
        <v>6.73</v>
      </c>
      <c r="Y61" s="375">
        <v>6.1227999999999998</v>
      </c>
      <c r="Z61" s="348" t="s">
        <v>430</v>
      </c>
      <c r="AA61" s="348">
        <v>11.692399999999999</v>
      </c>
      <c r="AB61" s="348">
        <v>3.9506000000000001</v>
      </c>
      <c r="AC61" s="348">
        <v>3.7212000000000001</v>
      </c>
      <c r="AD61" s="348">
        <v>3.1505000000000001</v>
      </c>
      <c r="AE61" s="348">
        <v>27.691400000000002</v>
      </c>
      <c r="AF61" s="348">
        <v>6.6208</v>
      </c>
      <c r="AG61" s="569"/>
      <c r="AH61" s="346">
        <v>2</v>
      </c>
      <c r="AI61" s="346">
        <v>3</v>
      </c>
      <c r="AJ61" s="346">
        <v>3</v>
      </c>
      <c r="AK61" s="346">
        <v>2</v>
      </c>
      <c r="AL61" s="346">
        <v>2</v>
      </c>
      <c r="AM61" s="346">
        <v>2</v>
      </c>
      <c r="AN61" s="346">
        <v>3</v>
      </c>
      <c r="AO61" s="573">
        <v>3</v>
      </c>
      <c r="AP61" s="346">
        <v>3</v>
      </c>
      <c r="AQ61" s="346">
        <v>3</v>
      </c>
      <c r="AR61" s="346">
        <v>1</v>
      </c>
      <c r="AS61" s="346">
        <v>1</v>
      </c>
      <c r="AT61" s="346" t="s">
        <v>430</v>
      </c>
      <c r="AU61" s="346">
        <v>2</v>
      </c>
      <c r="AV61" s="346">
        <v>3</v>
      </c>
      <c r="AW61" s="346">
        <v>3</v>
      </c>
      <c r="AX61" s="346">
        <v>3</v>
      </c>
      <c r="AY61" s="346">
        <v>2</v>
      </c>
      <c r="AZ61" s="584"/>
      <c r="BA61" s="467">
        <v>59.61</v>
      </c>
      <c r="BB61" s="348">
        <v>28.92</v>
      </c>
      <c r="BC61" s="348" t="s">
        <v>430</v>
      </c>
      <c r="BD61" s="348" t="s">
        <v>430</v>
      </c>
      <c r="BE61" s="375" t="s">
        <v>430</v>
      </c>
      <c r="BF61" s="375">
        <v>11.47</v>
      </c>
      <c r="BG61" s="374"/>
      <c r="BH61" s="594">
        <v>11.47</v>
      </c>
      <c r="BI61" s="348" t="s">
        <v>430</v>
      </c>
      <c r="BJ61" s="348" t="s">
        <v>430</v>
      </c>
      <c r="BK61" s="348">
        <v>28.92</v>
      </c>
      <c r="BL61" s="348" t="s">
        <v>430</v>
      </c>
      <c r="BM61" s="375">
        <v>59.61</v>
      </c>
      <c r="BN61" s="375" t="s">
        <v>430</v>
      </c>
      <c r="BO61" s="375" t="s">
        <v>430</v>
      </c>
      <c r="BP61" s="375" t="s">
        <v>430</v>
      </c>
      <c r="BQ61" s="375" t="s">
        <v>430</v>
      </c>
      <c r="BR61" s="374"/>
      <c r="BS61" s="468" t="s">
        <v>430</v>
      </c>
      <c r="BT61" s="348" t="s">
        <v>430</v>
      </c>
      <c r="BU61" s="374"/>
      <c r="BV61" s="430" t="s">
        <v>554</v>
      </c>
    </row>
    <row r="62" spans="1:74" s="428" customFormat="1" x14ac:dyDescent="0.25">
      <c r="A62" s="345" t="s">
        <v>7791</v>
      </c>
      <c r="B62" s="373"/>
      <c r="C62" s="719">
        <v>40920</v>
      </c>
      <c r="D62" s="373"/>
      <c r="E62" s="346">
        <v>82.870099999999994</v>
      </c>
      <c r="F62" s="373"/>
      <c r="G62" s="347">
        <v>2694.0839000000001</v>
      </c>
      <c r="H62" s="374"/>
      <c r="I62" s="348">
        <v>5.48</v>
      </c>
      <c r="J62" s="348">
        <v>6.92</v>
      </c>
      <c r="K62" s="348">
        <v>3.85</v>
      </c>
      <c r="L62" s="348">
        <v>4.0199999999999996</v>
      </c>
      <c r="M62" s="348"/>
      <c r="N62" s="350">
        <v>31.634</v>
      </c>
      <c r="O62" s="348">
        <v>13.3261</v>
      </c>
      <c r="P62" s="348">
        <v>20.477499999999999</v>
      </c>
      <c r="Q62" s="348">
        <v>31.2224</v>
      </c>
      <c r="R62" s="348">
        <v>21.9193</v>
      </c>
      <c r="S62" s="348">
        <v>4.9513999999999996</v>
      </c>
      <c r="T62" s="348">
        <v>3.1080999999999999</v>
      </c>
      <c r="U62" s="354">
        <v>2.9799000000000002</v>
      </c>
      <c r="V62" s="348">
        <v>2.1518999999999999</v>
      </c>
      <c r="W62" s="348">
        <v>5.2895000000000003</v>
      </c>
      <c r="X62" s="348">
        <v>5.9355000000000002</v>
      </c>
      <c r="Y62" s="375">
        <v>5.0396000000000001</v>
      </c>
      <c r="Z62" s="348">
        <v>6.6097000000000001</v>
      </c>
      <c r="AA62" s="348">
        <v>9.4728999999999992</v>
      </c>
      <c r="AB62" s="348">
        <v>2.5836999999999999</v>
      </c>
      <c r="AC62" s="348">
        <v>2.9561000000000002</v>
      </c>
      <c r="AD62" s="348">
        <v>2.3782000000000001</v>
      </c>
      <c r="AE62" s="348">
        <v>24.1403</v>
      </c>
      <c r="AF62" s="348">
        <v>7.1036999999999999</v>
      </c>
      <c r="AG62" s="569"/>
      <c r="AH62" s="346">
        <v>6</v>
      </c>
      <c r="AI62" s="346">
        <v>6</v>
      </c>
      <c r="AJ62" s="346">
        <v>5</v>
      </c>
      <c r="AK62" s="346">
        <v>4</v>
      </c>
      <c r="AL62" s="346">
        <v>3</v>
      </c>
      <c r="AM62" s="346">
        <v>4</v>
      </c>
      <c r="AN62" s="346">
        <v>4</v>
      </c>
      <c r="AO62" s="573">
        <v>6</v>
      </c>
      <c r="AP62" s="346">
        <v>5</v>
      </c>
      <c r="AQ62" s="346">
        <v>5</v>
      </c>
      <c r="AR62" s="346">
        <v>5</v>
      </c>
      <c r="AS62" s="346">
        <v>3</v>
      </c>
      <c r="AT62" s="346">
        <v>1</v>
      </c>
      <c r="AU62" s="346">
        <v>5</v>
      </c>
      <c r="AV62" s="346">
        <v>6</v>
      </c>
      <c r="AW62" s="346">
        <v>6</v>
      </c>
      <c r="AX62" s="346">
        <v>5</v>
      </c>
      <c r="AY62" s="346">
        <v>4</v>
      </c>
      <c r="AZ62" s="584"/>
      <c r="BA62" s="467">
        <v>45.78</v>
      </c>
      <c r="BB62" s="348">
        <v>30.97</v>
      </c>
      <c r="BC62" s="348" t="s">
        <v>430</v>
      </c>
      <c r="BD62" s="348" t="s">
        <v>430</v>
      </c>
      <c r="BE62" s="375" t="s">
        <v>430</v>
      </c>
      <c r="BF62" s="375">
        <v>23.26</v>
      </c>
      <c r="BG62" s="374"/>
      <c r="BH62" s="594">
        <v>23.26</v>
      </c>
      <c r="BI62" s="348">
        <v>6.97</v>
      </c>
      <c r="BJ62" s="348" t="s">
        <v>430</v>
      </c>
      <c r="BK62" s="348">
        <v>24</v>
      </c>
      <c r="BL62" s="348" t="s">
        <v>430</v>
      </c>
      <c r="BM62" s="375">
        <v>45.78</v>
      </c>
      <c r="BN62" s="375" t="s">
        <v>430</v>
      </c>
      <c r="BO62" s="375" t="s">
        <v>430</v>
      </c>
      <c r="BP62" s="375" t="s">
        <v>430</v>
      </c>
      <c r="BQ62" s="375" t="s">
        <v>430</v>
      </c>
      <c r="BR62" s="374"/>
      <c r="BS62" s="468" t="s">
        <v>430</v>
      </c>
      <c r="BT62" s="348" t="s">
        <v>430</v>
      </c>
      <c r="BU62" s="374"/>
      <c r="BV62" s="430" t="s">
        <v>554</v>
      </c>
    </row>
    <row r="63" spans="1:74" s="428" customFormat="1" x14ac:dyDescent="0.25">
      <c r="A63" s="345" t="s">
        <v>7792</v>
      </c>
      <c r="B63" s="373"/>
      <c r="C63" s="719">
        <v>43332</v>
      </c>
      <c r="D63" s="373"/>
      <c r="E63" s="346">
        <v>57.45</v>
      </c>
      <c r="F63" s="373"/>
      <c r="G63" s="347">
        <v>14.835699999999999</v>
      </c>
      <c r="H63" s="374"/>
      <c r="I63" s="348">
        <v>13.5</v>
      </c>
      <c r="J63" s="348">
        <v>7.67</v>
      </c>
      <c r="K63" s="348">
        <v>5.57</v>
      </c>
      <c r="L63" s="348">
        <v>5.83</v>
      </c>
      <c r="M63" s="348"/>
      <c r="N63" s="350">
        <v>63.092100000000002</v>
      </c>
      <c r="O63" s="348">
        <v>40.813099999999999</v>
      </c>
      <c r="P63" s="348">
        <v>30.1892</v>
      </c>
      <c r="Q63" s="348">
        <v>33.065600000000003</v>
      </c>
      <c r="R63" s="348">
        <v>19.508199999999999</v>
      </c>
      <c r="S63" s="348">
        <v>7.4291999999999998</v>
      </c>
      <c r="T63" s="348">
        <v>4.5736999999999997</v>
      </c>
      <c r="U63" s="354">
        <v>4.1822999999999997</v>
      </c>
      <c r="V63" s="348">
        <v>3.5853000000000002</v>
      </c>
      <c r="W63" s="348">
        <v>5.9322999999999997</v>
      </c>
      <c r="X63" s="348">
        <v>6.2157</v>
      </c>
      <c r="Y63" s="375">
        <v>4.8177000000000003</v>
      </c>
      <c r="Z63" s="348" t="s">
        <v>430</v>
      </c>
      <c r="AA63" s="348">
        <v>10.605399999999999</v>
      </c>
      <c r="AB63" s="348">
        <v>4.5880000000000001</v>
      </c>
      <c r="AC63" s="348">
        <v>3.9258000000000002</v>
      </c>
      <c r="AD63" s="348">
        <v>3.8165</v>
      </c>
      <c r="AE63" s="348">
        <v>24.951699999999999</v>
      </c>
      <c r="AF63" s="348">
        <v>5.1647999999999996</v>
      </c>
      <c r="AG63" s="569"/>
      <c r="AH63" s="346">
        <v>3</v>
      </c>
      <c r="AI63" s="346">
        <v>2</v>
      </c>
      <c r="AJ63" s="346">
        <v>2</v>
      </c>
      <c r="AK63" s="346">
        <v>3</v>
      </c>
      <c r="AL63" s="346">
        <v>5</v>
      </c>
      <c r="AM63" s="346">
        <v>1</v>
      </c>
      <c r="AN63" s="346">
        <v>2</v>
      </c>
      <c r="AO63" s="573">
        <v>2</v>
      </c>
      <c r="AP63" s="346">
        <v>2</v>
      </c>
      <c r="AQ63" s="346">
        <v>4</v>
      </c>
      <c r="AR63" s="346">
        <v>4</v>
      </c>
      <c r="AS63" s="346">
        <v>6</v>
      </c>
      <c r="AT63" s="346" t="s">
        <v>430</v>
      </c>
      <c r="AU63" s="346">
        <v>3</v>
      </c>
      <c r="AV63" s="346">
        <v>2</v>
      </c>
      <c r="AW63" s="346">
        <v>2</v>
      </c>
      <c r="AX63" s="346">
        <v>2</v>
      </c>
      <c r="AY63" s="346">
        <v>3</v>
      </c>
      <c r="AZ63" s="584"/>
      <c r="BA63" s="467">
        <v>34.590000000000003</v>
      </c>
      <c r="BB63" s="348">
        <v>40.68</v>
      </c>
      <c r="BC63" s="348">
        <v>6.58</v>
      </c>
      <c r="BD63" s="348">
        <v>4.6500000000000004</v>
      </c>
      <c r="BE63" s="375" t="s">
        <v>430</v>
      </c>
      <c r="BF63" s="375">
        <v>13.5</v>
      </c>
      <c r="BG63" s="374"/>
      <c r="BH63" s="594">
        <v>10.43</v>
      </c>
      <c r="BI63" s="348" t="s">
        <v>430</v>
      </c>
      <c r="BJ63" s="348" t="s">
        <v>430</v>
      </c>
      <c r="BK63" s="348">
        <v>38.880000000000003</v>
      </c>
      <c r="BL63" s="348" t="s">
        <v>430</v>
      </c>
      <c r="BM63" s="375">
        <v>34.590000000000003</v>
      </c>
      <c r="BN63" s="375" t="s">
        <v>430</v>
      </c>
      <c r="BO63" s="375" t="s">
        <v>430</v>
      </c>
      <c r="BP63" s="375">
        <v>13.03</v>
      </c>
      <c r="BQ63" s="375">
        <v>2.84</v>
      </c>
      <c r="BR63" s="374"/>
      <c r="BS63" s="468" t="s">
        <v>430</v>
      </c>
      <c r="BT63" s="348">
        <v>6.5785679393502896</v>
      </c>
      <c r="BU63" s="374"/>
      <c r="BV63" s="430" t="s">
        <v>554</v>
      </c>
    </row>
    <row r="64" spans="1:74" s="428" customFormat="1" x14ac:dyDescent="0.25">
      <c r="A64" s="345" t="s">
        <v>7793</v>
      </c>
      <c r="B64" s="373"/>
      <c r="C64" s="719">
        <v>37797</v>
      </c>
      <c r="D64" s="373"/>
      <c r="E64" s="346">
        <v>53.274500000000003</v>
      </c>
      <c r="F64" s="373"/>
      <c r="G64" s="347">
        <v>42.967300000000002</v>
      </c>
      <c r="H64" s="374"/>
      <c r="I64" s="348">
        <v>2.63</v>
      </c>
      <c r="J64" s="348">
        <v>7.17</v>
      </c>
      <c r="K64" s="348">
        <v>2.12</v>
      </c>
      <c r="L64" s="348">
        <v>2.23</v>
      </c>
      <c r="M64" s="348"/>
      <c r="N64" s="350">
        <v>19.1234</v>
      </c>
      <c r="O64" s="348">
        <v>10.4293</v>
      </c>
      <c r="P64" s="348">
        <v>15.1892</v>
      </c>
      <c r="Q64" s="348">
        <v>23.479299999999999</v>
      </c>
      <c r="R64" s="348">
        <v>15.3203</v>
      </c>
      <c r="S64" s="348">
        <v>4.0049000000000001</v>
      </c>
      <c r="T64" s="348">
        <v>2.9247000000000001</v>
      </c>
      <c r="U64" s="354">
        <v>3.5228999999999999</v>
      </c>
      <c r="V64" s="348">
        <v>2.6941000000000002</v>
      </c>
      <c r="W64" s="348">
        <v>6.2446999999999999</v>
      </c>
      <c r="X64" s="348">
        <v>6.2527999999999997</v>
      </c>
      <c r="Y64" s="375">
        <v>5.6246999999999998</v>
      </c>
      <c r="Z64" s="348">
        <v>6.2156000000000002</v>
      </c>
      <c r="AA64" s="348">
        <v>7.7828999999999997</v>
      </c>
      <c r="AB64" s="348">
        <v>2.7766999999999999</v>
      </c>
      <c r="AC64" s="348">
        <v>3.4548999999999999</v>
      </c>
      <c r="AD64" s="348">
        <v>2.9813999999999998</v>
      </c>
      <c r="AE64" s="348">
        <v>18.309799999999999</v>
      </c>
      <c r="AF64" s="348">
        <v>6.5445000000000002</v>
      </c>
      <c r="AG64" s="569"/>
      <c r="AH64" s="346">
        <v>7</v>
      </c>
      <c r="AI64" s="346">
        <v>8</v>
      </c>
      <c r="AJ64" s="346">
        <v>8</v>
      </c>
      <c r="AK64" s="346">
        <v>7</v>
      </c>
      <c r="AL64" s="346">
        <v>7</v>
      </c>
      <c r="AM64" s="346">
        <v>7</v>
      </c>
      <c r="AN64" s="346">
        <v>5</v>
      </c>
      <c r="AO64" s="573">
        <v>4</v>
      </c>
      <c r="AP64" s="346">
        <v>4</v>
      </c>
      <c r="AQ64" s="346">
        <v>2</v>
      </c>
      <c r="AR64" s="346">
        <v>3</v>
      </c>
      <c r="AS64" s="346">
        <v>2</v>
      </c>
      <c r="AT64" s="346">
        <v>2</v>
      </c>
      <c r="AU64" s="346">
        <v>7</v>
      </c>
      <c r="AV64" s="346">
        <v>5</v>
      </c>
      <c r="AW64" s="346">
        <v>4</v>
      </c>
      <c r="AX64" s="346">
        <v>4</v>
      </c>
      <c r="AY64" s="346">
        <v>7</v>
      </c>
      <c r="AZ64" s="584"/>
      <c r="BA64" s="467">
        <v>23.26</v>
      </c>
      <c r="BB64" s="348">
        <v>54.48</v>
      </c>
      <c r="BC64" s="348">
        <v>8.49</v>
      </c>
      <c r="BD64" s="348" t="s">
        <v>430</v>
      </c>
      <c r="BE64" s="375" t="s">
        <v>430</v>
      </c>
      <c r="BF64" s="375">
        <v>13.76</v>
      </c>
      <c r="BG64" s="374"/>
      <c r="BH64" s="594">
        <v>13.76</v>
      </c>
      <c r="BI64" s="348">
        <v>14.25</v>
      </c>
      <c r="BJ64" s="348">
        <v>7.55</v>
      </c>
      <c r="BK64" s="348">
        <v>41.17</v>
      </c>
      <c r="BL64" s="348" t="s">
        <v>430</v>
      </c>
      <c r="BM64" s="375">
        <v>23.26</v>
      </c>
      <c r="BN64" s="375" t="s">
        <v>430</v>
      </c>
      <c r="BO64" s="375" t="s">
        <v>430</v>
      </c>
      <c r="BP64" s="375" t="s">
        <v>430</v>
      </c>
      <c r="BQ64" s="375" t="s">
        <v>430</v>
      </c>
      <c r="BR64" s="374"/>
      <c r="BS64" s="468">
        <v>3.7775026496222499</v>
      </c>
      <c r="BT64" s="348">
        <v>15.998034528400201</v>
      </c>
      <c r="BU64" s="374"/>
      <c r="BV64" s="430" t="s">
        <v>554</v>
      </c>
    </row>
    <row r="65" spans="1:74" s="428" customFormat="1" x14ac:dyDescent="0.25">
      <c r="A65" s="345" t="s">
        <v>7794</v>
      </c>
      <c r="B65" s="373"/>
      <c r="C65" s="719">
        <v>43438</v>
      </c>
      <c r="D65" s="373"/>
      <c r="E65" s="346">
        <v>37.6554</v>
      </c>
      <c r="F65" s="373"/>
      <c r="G65" s="347">
        <v>1484.2915</v>
      </c>
      <c r="H65" s="374"/>
      <c r="I65" s="348">
        <v>8.42</v>
      </c>
      <c r="J65" s="348">
        <v>7.24</v>
      </c>
      <c r="K65" s="348">
        <v>4.21</v>
      </c>
      <c r="L65" s="348">
        <v>4.3499999999999996</v>
      </c>
      <c r="M65" s="348"/>
      <c r="N65" s="350">
        <v>16.256900000000002</v>
      </c>
      <c r="O65" s="348">
        <v>9.7227999999999994</v>
      </c>
      <c r="P65" s="348">
        <v>15.773099999999999</v>
      </c>
      <c r="Q65" s="348">
        <v>19.188600000000001</v>
      </c>
      <c r="R65" s="348">
        <v>12.747400000000001</v>
      </c>
      <c r="S65" s="348">
        <v>3.4870000000000001</v>
      </c>
      <c r="T65" s="348">
        <v>2.4115000000000002</v>
      </c>
      <c r="U65" s="354">
        <v>2.0133000000000001</v>
      </c>
      <c r="V65" s="348">
        <v>1.5871</v>
      </c>
      <c r="W65" s="348">
        <v>4.2952000000000004</v>
      </c>
      <c r="X65" s="348">
        <v>4.6787000000000001</v>
      </c>
      <c r="Y65" s="375">
        <v>4.3907999999999996</v>
      </c>
      <c r="Z65" s="348" t="s">
        <v>430</v>
      </c>
      <c r="AA65" s="348">
        <v>5.6405000000000003</v>
      </c>
      <c r="AB65" s="348">
        <v>1.7732000000000001</v>
      </c>
      <c r="AC65" s="348">
        <v>1.8371999999999999</v>
      </c>
      <c r="AD65" s="348">
        <v>1.6336999999999999</v>
      </c>
      <c r="AE65" s="348">
        <v>13.7575</v>
      </c>
      <c r="AF65" s="348">
        <v>5.3757000000000001</v>
      </c>
      <c r="AG65" s="569"/>
      <c r="AH65" s="346">
        <v>9</v>
      </c>
      <c r="AI65" s="346">
        <v>10</v>
      </c>
      <c r="AJ65" s="346">
        <v>7</v>
      </c>
      <c r="AK65" s="346">
        <v>8</v>
      </c>
      <c r="AL65" s="346">
        <v>8</v>
      </c>
      <c r="AM65" s="346">
        <v>8</v>
      </c>
      <c r="AN65" s="346">
        <v>7</v>
      </c>
      <c r="AO65" s="573">
        <v>8</v>
      </c>
      <c r="AP65" s="346">
        <v>6</v>
      </c>
      <c r="AQ65" s="346">
        <v>8</v>
      </c>
      <c r="AR65" s="346">
        <v>10</v>
      </c>
      <c r="AS65" s="346">
        <v>7</v>
      </c>
      <c r="AT65" s="346" t="s">
        <v>430</v>
      </c>
      <c r="AU65" s="346">
        <v>9</v>
      </c>
      <c r="AV65" s="346">
        <v>8</v>
      </c>
      <c r="AW65" s="346">
        <v>9</v>
      </c>
      <c r="AX65" s="346">
        <v>6</v>
      </c>
      <c r="AY65" s="346">
        <v>8</v>
      </c>
      <c r="AZ65" s="584"/>
      <c r="BA65" s="467">
        <v>46.75</v>
      </c>
      <c r="BB65" s="348">
        <v>39.659999999999997</v>
      </c>
      <c r="BC65" s="348" t="s">
        <v>430</v>
      </c>
      <c r="BD65" s="348" t="s">
        <v>430</v>
      </c>
      <c r="BE65" s="375" t="s">
        <v>430</v>
      </c>
      <c r="BF65" s="375">
        <v>13.59</v>
      </c>
      <c r="BG65" s="374"/>
      <c r="BH65" s="594">
        <v>13.59</v>
      </c>
      <c r="BI65" s="348">
        <v>36.22</v>
      </c>
      <c r="BJ65" s="348" t="s">
        <v>430</v>
      </c>
      <c r="BK65" s="348">
        <v>3.44</v>
      </c>
      <c r="BL65" s="348" t="s">
        <v>430</v>
      </c>
      <c r="BM65" s="375">
        <v>46.75</v>
      </c>
      <c r="BN65" s="375" t="s">
        <v>430</v>
      </c>
      <c r="BO65" s="375" t="s">
        <v>430</v>
      </c>
      <c r="BP65" s="375" t="s">
        <v>430</v>
      </c>
      <c r="BQ65" s="375" t="s">
        <v>430</v>
      </c>
      <c r="BR65" s="374"/>
      <c r="BS65" s="468" t="s">
        <v>430</v>
      </c>
      <c r="BT65" s="348" t="s">
        <v>430</v>
      </c>
      <c r="BU65" s="374"/>
      <c r="BV65" s="430" t="s">
        <v>554</v>
      </c>
    </row>
    <row r="66" spans="1:74" s="428" customFormat="1" x14ac:dyDescent="0.25">
      <c r="A66" s="345" t="s">
        <v>7795</v>
      </c>
      <c r="B66" s="373"/>
      <c r="C66" s="719">
        <v>44392</v>
      </c>
      <c r="D66" s="373"/>
      <c r="E66" s="346">
        <v>29.59</v>
      </c>
      <c r="F66" s="373"/>
      <c r="G66" s="347">
        <v>12.769500000000001</v>
      </c>
      <c r="H66" s="374"/>
      <c r="I66" s="348">
        <v>0.04</v>
      </c>
      <c r="J66" s="348">
        <v>5.45</v>
      </c>
      <c r="K66" s="348">
        <v>0.04</v>
      </c>
      <c r="L66" s="348">
        <v>0.04</v>
      </c>
      <c r="M66" s="348"/>
      <c r="N66" s="350">
        <v>48.9437</v>
      </c>
      <c r="O66" s="348">
        <v>22.431899999999999</v>
      </c>
      <c r="P66" s="348">
        <v>19.221699999999998</v>
      </c>
      <c r="Q66" s="348">
        <v>12.988300000000001</v>
      </c>
      <c r="R66" s="348">
        <v>8.6473999999999993</v>
      </c>
      <c r="S66" s="348">
        <v>1.7381</v>
      </c>
      <c r="T66" s="348">
        <v>2.8965000000000001</v>
      </c>
      <c r="U66" s="354">
        <v>3.0531999999999999</v>
      </c>
      <c r="V66" s="348">
        <v>1.1686000000000001</v>
      </c>
      <c r="W66" s="348">
        <v>4.7868000000000004</v>
      </c>
      <c r="X66" s="348">
        <v>5.5580999999999996</v>
      </c>
      <c r="Y66" s="375" t="s">
        <v>430</v>
      </c>
      <c r="Z66" s="348" t="s">
        <v>430</v>
      </c>
      <c r="AA66" s="348">
        <v>2.4369999999999998</v>
      </c>
      <c r="AB66" s="348">
        <v>2.9904999999999999</v>
      </c>
      <c r="AC66" s="348">
        <v>3.3083</v>
      </c>
      <c r="AD66" s="348">
        <v>1.3859999999999999</v>
      </c>
      <c r="AE66" s="348">
        <v>10.637600000000001</v>
      </c>
      <c r="AF66" s="348">
        <v>5.0852000000000004</v>
      </c>
      <c r="AG66" s="569"/>
      <c r="AH66" s="346">
        <v>4</v>
      </c>
      <c r="AI66" s="346">
        <v>4</v>
      </c>
      <c r="AJ66" s="346">
        <v>6</v>
      </c>
      <c r="AK66" s="346">
        <v>9</v>
      </c>
      <c r="AL66" s="346">
        <v>9</v>
      </c>
      <c r="AM66" s="346">
        <v>10</v>
      </c>
      <c r="AN66" s="346">
        <v>6</v>
      </c>
      <c r="AO66" s="573">
        <v>5</v>
      </c>
      <c r="AP66" s="346">
        <v>7</v>
      </c>
      <c r="AQ66" s="346">
        <v>6</v>
      </c>
      <c r="AR66" s="346">
        <v>6</v>
      </c>
      <c r="AS66" s="346" t="s">
        <v>430</v>
      </c>
      <c r="AT66" s="346" t="s">
        <v>430</v>
      </c>
      <c r="AU66" s="346">
        <v>10</v>
      </c>
      <c r="AV66" s="346">
        <v>4</v>
      </c>
      <c r="AW66" s="346">
        <v>5</v>
      </c>
      <c r="AX66" s="346">
        <v>7</v>
      </c>
      <c r="AY66" s="346">
        <v>9</v>
      </c>
      <c r="AZ66" s="584"/>
      <c r="BA66" s="467">
        <v>13.55</v>
      </c>
      <c r="BB66" s="348">
        <v>5.66</v>
      </c>
      <c r="BC66" s="348" t="s">
        <v>430</v>
      </c>
      <c r="BD66" s="348" t="s">
        <v>430</v>
      </c>
      <c r="BE66" s="375" t="s">
        <v>430</v>
      </c>
      <c r="BF66" s="375">
        <v>80.790000000000006</v>
      </c>
      <c r="BG66" s="374"/>
      <c r="BH66" s="594">
        <v>80.790000000000006</v>
      </c>
      <c r="BI66" s="348">
        <v>5.66</v>
      </c>
      <c r="BJ66" s="348" t="s">
        <v>430</v>
      </c>
      <c r="BK66" s="348" t="s">
        <v>430</v>
      </c>
      <c r="BL66" s="348" t="s">
        <v>430</v>
      </c>
      <c r="BM66" s="375" t="s">
        <v>430</v>
      </c>
      <c r="BN66" s="375" t="s">
        <v>430</v>
      </c>
      <c r="BO66" s="375">
        <v>13.55</v>
      </c>
      <c r="BP66" s="375" t="s">
        <v>430</v>
      </c>
      <c r="BQ66" s="375" t="s">
        <v>430</v>
      </c>
      <c r="BR66" s="374"/>
      <c r="BS66" s="468" t="s">
        <v>430</v>
      </c>
      <c r="BT66" s="348" t="s">
        <v>430</v>
      </c>
      <c r="BU66" s="374"/>
      <c r="BV66" s="430" t="s">
        <v>554</v>
      </c>
    </row>
    <row r="67" spans="1:74" x14ac:dyDescent="0.25">
      <c r="A67" s="318" t="s">
        <v>93</v>
      </c>
      <c r="B67" s="43"/>
      <c r="C67" s="720"/>
      <c r="D67" s="43"/>
      <c r="E67" s="51"/>
      <c r="F67" s="43"/>
      <c r="G67" s="55"/>
      <c r="H67" s="66"/>
      <c r="I67" s="59"/>
      <c r="J67" s="59"/>
      <c r="K67" s="59"/>
      <c r="L67" s="59"/>
      <c r="M67" s="59"/>
      <c r="N67" s="70">
        <v>46.361199999999997</v>
      </c>
      <c r="O67" s="59">
        <v>22.018799999999999</v>
      </c>
      <c r="P67" s="59">
        <v>21.840199999999999</v>
      </c>
      <c r="Q67" s="59">
        <v>26.4925</v>
      </c>
      <c r="R67" s="59">
        <v>17.4436</v>
      </c>
      <c r="S67" s="59">
        <v>4.4362000000000004</v>
      </c>
      <c r="T67" s="59">
        <v>3.0876000000000001</v>
      </c>
      <c r="U67" s="88">
        <v>3.0470999999999999</v>
      </c>
      <c r="V67" s="59">
        <v>2.1217999999999999</v>
      </c>
      <c r="W67" s="59">
        <v>5.1833</v>
      </c>
      <c r="X67" s="59">
        <v>5.6738</v>
      </c>
      <c r="Y67" s="276">
        <v>4.9457000000000004</v>
      </c>
      <c r="Z67" s="59">
        <v>6.0065999999999997</v>
      </c>
      <c r="AA67" s="59">
        <v>8.8469999999999995</v>
      </c>
      <c r="AB67" s="59">
        <v>2.8014000000000001</v>
      </c>
      <c r="AC67" s="59">
        <v>2.9781</v>
      </c>
      <c r="AD67" s="59">
        <v>2.3289</v>
      </c>
      <c r="AE67" s="59">
        <v>20.4377</v>
      </c>
      <c r="AF67" s="59">
        <v>6.1764000000000001</v>
      </c>
      <c r="AG67" s="553"/>
      <c r="AH67" s="51">
        <v>10</v>
      </c>
      <c r="AI67" s="51">
        <v>10</v>
      </c>
      <c r="AJ67" s="51">
        <v>10</v>
      </c>
      <c r="AK67" s="51">
        <v>10</v>
      </c>
      <c r="AL67" s="51">
        <v>10</v>
      </c>
      <c r="AM67" s="51">
        <v>10</v>
      </c>
      <c r="AN67" s="51">
        <v>10</v>
      </c>
      <c r="AO67" s="630">
        <v>10</v>
      </c>
      <c r="AP67" s="51">
        <v>10</v>
      </c>
      <c r="AQ67" s="51">
        <v>10</v>
      </c>
      <c r="AR67" s="51">
        <v>10</v>
      </c>
      <c r="AS67" s="51">
        <v>9</v>
      </c>
      <c r="AT67" s="51">
        <v>5</v>
      </c>
      <c r="AU67" s="51">
        <v>10</v>
      </c>
      <c r="AV67" s="51">
        <v>10</v>
      </c>
      <c r="AW67" s="51">
        <v>10</v>
      </c>
      <c r="AX67" s="51">
        <v>10</v>
      </c>
      <c r="AY67" s="51">
        <v>10</v>
      </c>
      <c r="AZ67" s="579"/>
      <c r="BA67" s="577"/>
      <c r="BB67" s="59"/>
      <c r="BC67" s="59"/>
      <c r="BD67" s="59"/>
      <c r="BE67" s="276"/>
      <c r="BF67" s="276"/>
      <c r="BG67" s="66"/>
      <c r="BH67" s="586"/>
      <c r="BI67" s="59"/>
      <c r="BJ67" s="59"/>
      <c r="BK67" s="59"/>
      <c r="BL67" s="59"/>
      <c r="BM67" s="276"/>
      <c r="BN67" s="587"/>
      <c r="BO67" s="587"/>
      <c r="BP67" s="587"/>
      <c r="BQ67" s="587"/>
      <c r="BR67" s="602"/>
      <c r="BS67" s="267"/>
      <c r="BT67" s="59"/>
      <c r="BU67" s="66"/>
      <c r="BV67" s="34"/>
    </row>
    <row r="68" spans="1:74" x14ac:dyDescent="0.25">
      <c r="A68" s="320" t="s">
        <v>94</v>
      </c>
      <c r="B68" s="44"/>
      <c r="C68" s="721"/>
      <c r="D68" s="44"/>
      <c r="E68" s="52"/>
      <c r="F68" s="44"/>
      <c r="G68" s="56"/>
      <c r="H68" s="67"/>
      <c r="I68" s="60"/>
      <c r="J68" s="60"/>
      <c r="K68" s="60"/>
      <c r="L68" s="60"/>
      <c r="M68" s="60"/>
      <c r="N68" s="71">
        <v>133.06299999999999</v>
      </c>
      <c r="O68" s="60">
        <v>47.078099999999999</v>
      </c>
      <c r="P68" s="60">
        <v>42.388399999999997</v>
      </c>
      <c r="Q68" s="60">
        <v>41.470399999999998</v>
      </c>
      <c r="R68" s="60">
        <v>29.591000000000001</v>
      </c>
      <c r="S68" s="60">
        <v>7.4291999999999998</v>
      </c>
      <c r="T68" s="60">
        <v>4.8136000000000001</v>
      </c>
      <c r="U68" s="89">
        <v>5.0122999999999998</v>
      </c>
      <c r="V68" s="60">
        <v>4.8006000000000002</v>
      </c>
      <c r="W68" s="60">
        <v>6.5460000000000003</v>
      </c>
      <c r="X68" s="60">
        <v>6.73</v>
      </c>
      <c r="Y68" s="277">
        <v>6.1227999999999998</v>
      </c>
      <c r="Z68" s="60">
        <v>6.6097000000000001</v>
      </c>
      <c r="AA68" s="60">
        <v>16.072700000000001</v>
      </c>
      <c r="AB68" s="60">
        <v>4.8202999999999996</v>
      </c>
      <c r="AC68" s="60">
        <v>4.9949000000000003</v>
      </c>
      <c r="AD68" s="60">
        <v>4.9625000000000004</v>
      </c>
      <c r="AE68" s="60">
        <v>31.527799999999999</v>
      </c>
      <c r="AF68" s="60">
        <v>7.2991000000000001</v>
      </c>
      <c r="AG68" s="554"/>
      <c r="AH68" s="52"/>
      <c r="AI68" s="52"/>
      <c r="AJ68" s="52"/>
      <c r="AK68" s="52"/>
      <c r="AL68" s="52"/>
      <c r="AM68" s="52"/>
      <c r="AN68" s="52"/>
      <c r="AO68" s="314"/>
      <c r="AP68" s="52"/>
      <c r="AQ68" s="52"/>
      <c r="AR68" s="52"/>
      <c r="AS68" s="52"/>
      <c r="AT68" s="52"/>
      <c r="AU68" s="52"/>
      <c r="AV68" s="52"/>
      <c r="AW68" s="52"/>
      <c r="AX68" s="52"/>
      <c r="AY68" s="52"/>
      <c r="AZ68" s="580"/>
      <c r="BA68" s="551"/>
      <c r="BB68" s="60"/>
      <c r="BC68" s="60"/>
      <c r="BD68" s="60"/>
      <c r="BE68" s="277"/>
      <c r="BF68" s="277"/>
      <c r="BG68" s="67"/>
      <c r="BH68" s="588"/>
      <c r="BI68" s="60"/>
      <c r="BJ68" s="60"/>
      <c r="BK68" s="60"/>
      <c r="BL68" s="60"/>
      <c r="BM68" s="277"/>
      <c r="BN68" s="589"/>
      <c r="BO68" s="589"/>
      <c r="BP68" s="589"/>
      <c r="BQ68" s="589"/>
      <c r="BR68" s="596"/>
      <c r="BS68" s="268"/>
      <c r="BT68" s="60"/>
      <c r="BU68" s="67"/>
      <c r="BV68" s="26"/>
    </row>
    <row r="69" spans="1:74" x14ac:dyDescent="0.25">
      <c r="A69" s="320" t="s">
        <v>95</v>
      </c>
      <c r="B69" s="44"/>
      <c r="C69" s="721"/>
      <c r="D69" s="44"/>
      <c r="E69" s="52"/>
      <c r="F69" s="44"/>
      <c r="G69" s="56"/>
      <c r="H69" s="67"/>
      <c r="I69" s="60"/>
      <c r="J69" s="60"/>
      <c r="K69" s="60"/>
      <c r="L69" s="60"/>
      <c r="M69" s="60"/>
      <c r="N69" s="71">
        <v>9.4631000000000007</v>
      </c>
      <c r="O69" s="60">
        <v>9.7227999999999994</v>
      </c>
      <c r="P69" s="60">
        <v>9.2312999999999992</v>
      </c>
      <c r="Q69" s="60">
        <v>12.0502</v>
      </c>
      <c r="R69" s="60">
        <v>7.5247999999999999</v>
      </c>
      <c r="S69" s="60">
        <v>1.7381</v>
      </c>
      <c r="T69" s="60">
        <v>1.6617</v>
      </c>
      <c r="U69" s="89">
        <v>1.3767</v>
      </c>
      <c r="V69" s="60">
        <v>0.27210000000000001</v>
      </c>
      <c r="W69" s="60">
        <v>3.9119999999999999</v>
      </c>
      <c r="X69" s="60">
        <v>4.6787000000000001</v>
      </c>
      <c r="Y69" s="277">
        <v>4.2491000000000003</v>
      </c>
      <c r="Z69" s="60">
        <v>5.5057</v>
      </c>
      <c r="AA69" s="60">
        <v>2.4369999999999998</v>
      </c>
      <c r="AB69" s="60">
        <v>0.68889999999999996</v>
      </c>
      <c r="AC69" s="60">
        <v>1.2687999999999999</v>
      </c>
      <c r="AD69" s="60">
        <v>0.4955</v>
      </c>
      <c r="AE69" s="60">
        <v>10.162000000000001</v>
      </c>
      <c r="AF69" s="60">
        <v>5.0852000000000004</v>
      </c>
      <c r="AG69" s="554"/>
      <c r="AH69" s="52"/>
      <c r="AI69" s="52"/>
      <c r="AJ69" s="52"/>
      <c r="AK69" s="52"/>
      <c r="AL69" s="52"/>
      <c r="AM69" s="52"/>
      <c r="AN69" s="52"/>
      <c r="AO69" s="314"/>
      <c r="AP69" s="52"/>
      <c r="AQ69" s="52"/>
      <c r="AR69" s="52"/>
      <c r="AS69" s="52"/>
      <c r="AT69" s="52"/>
      <c r="AU69" s="52"/>
      <c r="AV69" s="52"/>
      <c r="AW69" s="52"/>
      <c r="AX69" s="52"/>
      <c r="AY69" s="52"/>
      <c r="AZ69" s="580"/>
      <c r="BA69" s="551"/>
      <c r="BB69" s="60"/>
      <c r="BC69" s="60"/>
      <c r="BD69" s="60"/>
      <c r="BE69" s="277"/>
      <c r="BF69" s="277"/>
      <c r="BG69" s="67"/>
      <c r="BH69" s="588"/>
      <c r="BI69" s="60"/>
      <c r="BJ69" s="60"/>
      <c r="BK69" s="60"/>
      <c r="BL69" s="60"/>
      <c r="BM69" s="277"/>
      <c r="BN69" s="589"/>
      <c r="BO69" s="589"/>
      <c r="BP69" s="589"/>
      <c r="BQ69" s="589"/>
      <c r="BR69" s="596"/>
      <c r="BS69" s="268"/>
      <c r="BT69" s="60"/>
      <c r="BU69" s="67"/>
      <c r="BV69" s="26"/>
    </row>
    <row r="70" spans="1:74" x14ac:dyDescent="0.25">
      <c r="A70" s="321" t="s">
        <v>96</v>
      </c>
      <c r="B70" s="45"/>
      <c r="C70" s="722"/>
      <c r="D70" s="45"/>
      <c r="E70" s="53"/>
      <c r="F70" s="45"/>
      <c r="G70" s="57"/>
      <c r="H70" s="68"/>
      <c r="I70" s="61"/>
      <c r="J70" s="61"/>
      <c r="K70" s="61"/>
      <c r="L70" s="61"/>
      <c r="M70" s="61"/>
      <c r="N70" s="72">
        <v>40.1006</v>
      </c>
      <c r="O70" s="61">
        <v>16.510999999999999</v>
      </c>
      <c r="P70" s="61">
        <v>19.849599999999999</v>
      </c>
      <c r="Q70" s="61">
        <v>27.156600000000001</v>
      </c>
      <c r="R70" s="61">
        <v>17.817499999999999</v>
      </c>
      <c r="S70" s="61">
        <v>4.6287500000000001</v>
      </c>
      <c r="T70" s="61">
        <v>2.9106000000000001</v>
      </c>
      <c r="U70" s="90">
        <v>3.0165500000000001</v>
      </c>
      <c r="V70" s="61">
        <v>1.8694999999999999</v>
      </c>
      <c r="W70" s="61">
        <v>5.0381499999999999</v>
      </c>
      <c r="X70" s="61">
        <v>5.7468000000000004</v>
      </c>
      <c r="Y70" s="279">
        <v>4.9828999999999999</v>
      </c>
      <c r="Z70" s="61">
        <v>5.9526000000000003</v>
      </c>
      <c r="AA70" s="61">
        <v>9.2789000000000001</v>
      </c>
      <c r="AB70" s="61">
        <v>2.6802000000000001</v>
      </c>
      <c r="AC70" s="61">
        <v>3.1322000000000001</v>
      </c>
      <c r="AD70" s="61">
        <v>2.0059999999999998</v>
      </c>
      <c r="AE70" s="61">
        <v>21.599599999999999</v>
      </c>
      <c r="AF70" s="61">
        <v>6.3234000000000004</v>
      </c>
      <c r="AG70" s="556"/>
      <c r="AH70" s="53"/>
      <c r="AI70" s="53"/>
      <c r="AJ70" s="53"/>
      <c r="AK70" s="53"/>
      <c r="AL70" s="53"/>
      <c r="AM70" s="53"/>
      <c r="AN70" s="53"/>
      <c r="AO70" s="567"/>
      <c r="AP70" s="53"/>
      <c r="AQ70" s="53"/>
      <c r="AR70" s="53"/>
      <c r="AS70" s="53"/>
      <c r="AT70" s="53"/>
      <c r="AU70" s="53"/>
      <c r="AV70" s="53"/>
      <c r="AW70" s="53"/>
      <c r="AX70" s="53"/>
      <c r="AY70" s="53"/>
      <c r="AZ70" s="581"/>
      <c r="BA70" s="578"/>
      <c r="BB70" s="61"/>
      <c r="BC70" s="61"/>
      <c r="BD70" s="61"/>
      <c r="BE70" s="279"/>
      <c r="BF70" s="279"/>
      <c r="BG70" s="68"/>
      <c r="BH70" s="590"/>
      <c r="BI70" s="61"/>
      <c r="BJ70" s="61"/>
      <c r="BK70" s="61"/>
      <c r="BL70" s="61"/>
      <c r="BM70" s="279"/>
      <c r="BN70" s="591"/>
      <c r="BO70" s="591"/>
      <c r="BP70" s="591"/>
      <c r="BQ70" s="591"/>
      <c r="BR70" s="603"/>
      <c r="BS70" s="270"/>
      <c r="BT70" s="61"/>
      <c r="BU70" s="68"/>
      <c r="BV70" s="272"/>
    </row>
    <row r="71" spans="1:74" ht="14.5" x14ac:dyDescent="0.25">
      <c r="A71" s="323" t="s">
        <v>91</v>
      </c>
      <c r="B71" s="69"/>
      <c r="C71" s="726"/>
      <c r="D71" s="69"/>
      <c r="E71" s="40"/>
      <c r="F71" s="69"/>
      <c r="G71" s="40"/>
      <c r="H71" s="69"/>
      <c r="I71" s="62"/>
      <c r="J71" s="62"/>
      <c r="K71" s="62"/>
      <c r="L71" s="62"/>
      <c r="M71" s="62"/>
      <c r="N71" s="73"/>
      <c r="O71" s="62"/>
      <c r="P71" s="62"/>
      <c r="Q71" s="62"/>
      <c r="R71" s="62"/>
      <c r="S71" s="62"/>
      <c r="T71" s="62"/>
      <c r="U71" s="91"/>
      <c r="V71" s="62"/>
      <c r="W71" s="62"/>
      <c r="X71" s="62"/>
      <c r="Y71" s="245"/>
      <c r="Z71" s="62"/>
      <c r="AA71" s="62"/>
      <c r="AB71" s="62"/>
      <c r="AC71" s="62"/>
      <c r="AD71" s="62"/>
      <c r="AE71" s="62"/>
      <c r="AF71" s="62"/>
      <c r="AG71" s="557"/>
      <c r="AH71" s="54"/>
      <c r="AI71" s="54"/>
      <c r="AJ71" s="54"/>
      <c r="AK71" s="54"/>
      <c r="AL71" s="54"/>
      <c r="AM71" s="54"/>
      <c r="AN71" s="54"/>
      <c r="AO71" s="312"/>
      <c r="AP71" s="247"/>
      <c r="AQ71" s="247"/>
      <c r="AR71" s="247"/>
      <c r="AS71" s="247"/>
      <c r="AT71" s="247"/>
      <c r="AU71" s="247"/>
      <c r="AV71" s="247"/>
      <c r="AW71" s="247"/>
      <c r="AX71" s="247"/>
      <c r="AY71" s="247"/>
      <c r="AZ71" s="69"/>
      <c r="BA71" s="245"/>
      <c r="BB71" s="245"/>
      <c r="BC71" s="245"/>
      <c r="BD71" s="245"/>
      <c r="BE71" s="245"/>
      <c r="BF71" s="245"/>
      <c r="BG71" s="69"/>
      <c r="BH71" s="245"/>
      <c r="BI71" s="245"/>
      <c r="BJ71" s="245"/>
      <c r="BK71" s="245"/>
      <c r="BL71" s="245"/>
      <c r="BM71" s="245"/>
      <c r="BN71" s="245"/>
      <c r="BO71" s="245"/>
      <c r="BP71" s="245"/>
      <c r="BQ71" s="245"/>
      <c r="BR71" s="69"/>
      <c r="BS71" s="40"/>
      <c r="BT71" s="40"/>
      <c r="BU71" s="69"/>
      <c r="BV71" s="41"/>
    </row>
    <row r="72" spans="1:74" s="428" customFormat="1" x14ac:dyDescent="0.25">
      <c r="A72" s="345" t="s">
        <v>7749</v>
      </c>
      <c r="B72" s="374"/>
      <c r="C72" s="731"/>
      <c r="D72" s="374"/>
      <c r="E72" s="372"/>
      <c r="F72" s="374"/>
      <c r="G72" s="372"/>
      <c r="H72" s="374"/>
      <c r="I72" s="348"/>
      <c r="J72" s="348"/>
      <c r="K72" s="348"/>
      <c r="L72" s="348"/>
      <c r="M72" s="348"/>
      <c r="N72" s="350" t="s">
        <v>430</v>
      </c>
      <c r="O72" s="348" t="s">
        <v>430</v>
      </c>
      <c r="P72" s="348" t="s">
        <v>430</v>
      </c>
      <c r="Q72" s="348" t="s">
        <v>430</v>
      </c>
      <c r="R72" s="348" t="s">
        <v>430</v>
      </c>
      <c r="S72" s="348" t="s">
        <v>430</v>
      </c>
      <c r="T72" s="348" t="s">
        <v>430</v>
      </c>
      <c r="U72" s="354" t="s">
        <v>430</v>
      </c>
      <c r="V72" s="348" t="s">
        <v>430</v>
      </c>
      <c r="W72" s="348" t="s">
        <v>430</v>
      </c>
      <c r="X72" s="348" t="s">
        <v>430</v>
      </c>
      <c r="Y72" s="375" t="s">
        <v>430</v>
      </c>
      <c r="Z72" s="348" t="s">
        <v>430</v>
      </c>
      <c r="AA72" s="348" t="s">
        <v>430</v>
      </c>
      <c r="AB72" s="348" t="s">
        <v>430</v>
      </c>
      <c r="AC72" s="348" t="s">
        <v>430</v>
      </c>
      <c r="AD72" s="348" t="s">
        <v>430</v>
      </c>
      <c r="AE72" s="348" t="s">
        <v>430</v>
      </c>
      <c r="AF72" s="348" t="s">
        <v>430</v>
      </c>
      <c r="AG72" s="569"/>
      <c r="AH72" s="346"/>
      <c r="AI72" s="346"/>
      <c r="AJ72" s="346"/>
      <c r="AK72" s="346"/>
      <c r="AL72" s="346"/>
      <c r="AM72" s="346"/>
      <c r="AN72" s="346"/>
      <c r="AO72" s="573"/>
      <c r="AP72" s="346"/>
      <c r="AQ72" s="346"/>
      <c r="AR72" s="346"/>
      <c r="AS72" s="346"/>
      <c r="AT72" s="346"/>
      <c r="AU72" s="429"/>
      <c r="AV72" s="429"/>
      <c r="AW72" s="429"/>
      <c r="AX72" s="429"/>
      <c r="AY72" s="429"/>
      <c r="AZ72" s="374"/>
      <c r="BA72" s="375"/>
      <c r="BB72" s="375"/>
      <c r="BC72" s="375"/>
      <c r="BD72" s="375"/>
      <c r="BE72" s="375"/>
      <c r="BF72" s="375"/>
      <c r="BG72" s="374"/>
      <c r="BH72" s="375"/>
      <c r="BI72" s="375"/>
      <c r="BJ72" s="375"/>
      <c r="BK72" s="375"/>
      <c r="BL72" s="375"/>
      <c r="BM72" s="375"/>
      <c r="BN72" s="375"/>
      <c r="BO72" s="632"/>
      <c r="BP72" s="632"/>
      <c r="BQ72" s="632"/>
      <c r="BR72" s="374"/>
      <c r="BS72" s="372"/>
      <c r="BT72" s="372"/>
      <c r="BU72" s="374"/>
      <c r="BV72" s="430"/>
    </row>
    <row r="73" spans="1:74" s="428" customFormat="1" x14ac:dyDescent="0.25">
      <c r="A73" s="495" t="s">
        <v>7750</v>
      </c>
      <c r="B73" s="417"/>
      <c r="C73" s="732"/>
      <c r="D73" s="417"/>
      <c r="E73" s="431"/>
      <c r="F73" s="417"/>
      <c r="G73" s="431"/>
      <c r="H73" s="432"/>
      <c r="I73" s="433"/>
      <c r="J73" s="433"/>
      <c r="K73" s="433"/>
      <c r="L73" s="433"/>
      <c r="M73" s="433"/>
      <c r="N73" s="434" t="s">
        <v>430</v>
      </c>
      <c r="O73" s="433" t="s">
        <v>430</v>
      </c>
      <c r="P73" s="433" t="s">
        <v>430</v>
      </c>
      <c r="Q73" s="433" t="s">
        <v>430</v>
      </c>
      <c r="R73" s="433" t="s">
        <v>430</v>
      </c>
      <c r="S73" s="433" t="s">
        <v>430</v>
      </c>
      <c r="T73" s="433" t="s">
        <v>430</v>
      </c>
      <c r="U73" s="574" t="s">
        <v>430</v>
      </c>
      <c r="V73" s="433" t="s">
        <v>430</v>
      </c>
      <c r="W73" s="433" t="s">
        <v>430</v>
      </c>
      <c r="X73" s="433" t="s">
        <v>430</v>
      </c>
      <c r="Y73" s="375" t="s">
        <v>430</v>
      </c>
      <c r="Z73" s="433" t="s">
        <v>430</v>
      </c>
      <c r="AA73" s="433" t="s">
        <v>430</v>
      </c>
      <c r="AB73" s="433" t="s">
        <v>430</v>
      </c>
      <c r="AC73" s="433" t="s">
        <v>430</v>
      </c>
      <c r="AD73" s="433" t="s">
        <v>430</v>
      </c>
      <c r="AE73" s="433" t="s">
        <v>430</v>
      </c>
      <c r="AF73" s="433" t="s">
        <v>430</v>
      </c>
      <c r="AG73" s="575"/>
      <c r="AH73" s="435"/>
      <c r="AI73" s="435"/>
      <c r="AJ73" s="435"/>
      <c r="AK73" s="435"/>
      <c r="AL73" s="435"/>
      <c r="AM73" s="435"/>
      <c r="AN73" s="435"/>
      <c r="AO73" s="573"/>
      <c r="AP73" s="435"/>
      <c r="AQ73" s="435"/>
      <c r="AR73" s="435"/>
      <c r="AS73" s="435"/>
      <c r="AT73" s="435"/>
      <c r="AU73" s="429"/>
      <c r="AV73" s="436"/>
      <c r="AW73" s="436"/>
      <c r="AX73" s="436"/>
      <c r="AY73" s="436"/>
      <c r="AZ73" s="417"/>
      <c r="BA73" s="437"/>
      <c r="BB73" s="437"/>
      <c r="BC73" s="437"/>
      <c r="BD73" s="437"/>
      <c r="BE73" s="437"/>
      <c r="BF73" s="437"/>
      <c r="BG73" s="417"/>
      <c r="BH73" s="437"/>
      <c r="BI73" s="437"/>
      <c r="BJ73" s="437"/>
      <c r="BK73" s="437"/>
      <c r="BL73" s="437"/>
      <c r="BM73" s="421"/>
      <c r="BN73" s="437"/>
      <c r="BO73" s="421"/>
      <c r="BP73" s="421"/>
      <c r="BQ73" s="421"/>
      <c r="BR73" s="417"/>
      <c r="BS73" s="412"/>
      <c r="BT73" s="412"/>
      <c r="BU73" s="417"/>
      <c r="BV73" s="438"/>
    </row>
    <row r="74" spans="1:74" x14ac:dyDescent="0.25">
      <c r="BM74" s="277"/>
    </row>
    <row r="75" spans="1:74" x14ac:dyDescent="0.25">
      <c r="BM75" s="277"/>
    </row>
    <row r="76" spans="1:74" x14ac:dyDescent="0.25">
      <c r="BM76" s="277"/>
    </row>
    <row r="77" spans="1:74" hidden="1" x14ac:dyDescent="0.25">
      <c r="A77" s="488" t="s">
        <v>179</v>
      </c>
      <c r="BM77" s="277"/>
    </row>
    <row r="78" spans="1:74" x14ac:dyDescent="0.25">
      <c r="A78" s="488" t="s">
        <v>10258</v>
      </c>
      <c r="BM78" s="277"/>
    </row>
    <row r="79" spans="1:74" x14ac:dyDescent="0.25">
      <c r="A79" s="488" t="s">
        <v>350</v>
      </c>
      <c r="BM79"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3C1F3-EBB7-4584-A8C0-0CC08C68C4CE}">
  <sheetPr codeName="Sheet34"/>
  <dimension ref="A1:BV7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60.8164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90625" style="21" bestFit="1" customWidth="1"/>
    <col min="75" max="16384" width="8.90625" style="21"/>
  </cols>
  <sheetData>
    <row r="1" spans="1:74" ht="33" customHeight="1" x14ac:dyDescent="0.25">
      <c r="A1" s="488" t="s">
        <v>43</v>
      </c>
    </row>
    <row r="3" spans="1:74" ht="20.5" x14ac:dyDescent="0.45">
      <c r="A3" s="23" t="s">
        <v>271</v>
      </c>
    </row>
    <row r="4" spans="1:74" x14ac:dyDescent="0.25">
      <c r="A4" s="488" t="s">
        <v>425</v>
      </c>
    </row>
    <row r="5" spans="1:74" ht="33" x14ac:dyDescent="0.25">
      <c r="A5" s="1076" t="s">
        <v>272</v>
      </c>
      <c r="B5" s="1077"/>
      <c r="C5" s="1083" t="s">
        <v>44</v>
      </c>
      <c r="D5" s="1077"/>
      <c r="E5" s="1083" t="s">
        <v>45</v>
      </c>
      <c r="F5" s="1077"/>
      <c r="G5" s="1083" t="s">
        <v>46</v>
      </c>
      <c r="H5" s="1077"/>
      <c r="I5" s="1107" t="s">
        <v>184</v>
      </c>
      <c r="J5" s="1102"/>
      <c r="K5" s="1102"/>
      <c r="L5" s="1103"/>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101"/>
      <c r="BS5" s="1107" t="s">
        <v>212</v>
      </c>
      <c r="BT5" s="1103"/>
      <c r="BU5" s="1101"/>
      <c r="BV5" s="1107" t="s">
        <v>88</v>
      </c>
    </row>
    <row r="6" spans="1:74" ht="33" x14ac:dyDescent="0.25">
      <c r="A6" s="1076"/>
      <c r="B6" s="1078"/>
      <c r="C6" s="1114"/>
      <c r="D6" s="1078"/>
      <c r="E6" s="1114"/>
      <c r="F6" s="1078"/>
      <c r="G6" s="1114"/>
      <c r="H6" s="1078"/>
      <c r="I6" s="83" t="s">
        <v>180</v>
      </c>
      <c r="J6" s="28" t="s">
        <v>181</v>
      </c>
      <c r="K6" s="28" t="s">
        <v>182</v>
      </c>
      <c r="L6" s="251" t="s">
        <v>183</v>
      </c>
      <c r="M6" s="1104"/>
      <c r="N6" s="1105" t="s">
        <v>185</v>
      </c>
      <c r="O6" s="1106"/>
      <c r="P6" s="1106"/>
      <c r="Q6" s="1106"/>
      <c r="R6" s="1106"/>
      <c r="S6" s="1106"/>
      <c r="T6" s="1106"/>
      <c r="U6" s="1106"/>
      <c r="V6" s="1105" t="s">
        <v>57</v>
      </c>
      <c r="W6" s="1106"/>
      <c r="X6" s="1106"/>
      <c r="Y6" s="1106"/>
      <c r="Z6" s="1106"/>
      <c r="AA6" s="1106"/>
      <c r="AB6" s="1106"/>
      <c r="AC6" s="1106"/>
      <c r="AD6" s="1106"/>
      <c r="AE6" s="1106"/>
      <c r="AF6" s="1109"/>
      <c r="AG6" s="232"/>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104"/>
      <c r="BS6" s="83" t="s">
        <v>210</v>
      </c>
      <c r="BT6" s="82" t="s">
        <v>211</v>
      </c>
      <c r="BU6" s="1104"/>
      <c r="BV6" s="1108"/>
    </row>
    <row r="7" spans="1:74" ht="14.5" x14ac:dyDescent="0.25">
      <c r="A7" s="323" t="s">
        <v>273</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247"/>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7799</v>
      </c>
      <c r="B8" s="369"/>
      <c r="C8" s="718">
        <v>41276</v>
      </c>
      <c r="D8" s="369"/>
      <c r="E8" s="338">
        <v>30441.3</v>
      </c>
      <c r="F8" s="369"/>
      <c r="G8" s="339">
        <v>33.136499999999998</v>
      </c>
      <c r="H8" s="370"/>
      <c r="I8" s="340">
        <v>5.73</v>
      </c>
      <c r="J8" s="340">
        <v>7.91</v>
      </c>
      <c r="K8" s="340">
        <v>3.36</v>
      </c>
      <c r="L8" s="340">
        <v>3.53</v>
      </c>
      <c r="M8" s="361"/>
      <c r="N8" s="342">
        <v>23.918299999999999</v>
      </c>
      <c r="O8" s="340">
        <v>15.2934</v>
      </c>
      <c r="P8" s="340">
        <v>19.078399999999998</v>
      </c>
      <c r="Q8" s="340">
        <v>28.571200000000001</v>
      </c>
      <c r="R8" s="340">
        <v>19.52</v>
      </c>
      <c r="S8" s="340">
        <v>6.9874000000000001</v>
      </c>
      <c r="T8" s="340">
        <v>5.6681999999999997</v>
      </c>
      <c r="U8" s="344">
        <v>6.1275000000000004</v>
      </c>
      <c r="V8" s="340">
        <v>5.8272000000000004</v>
      </c>
      <c r="W8" s="340">
        <v>7.6223999999999998</v>
      </c>
      <c r="X8" s="340">
        <v>7.673</v>
      </c>
      <c r="Y8" s="371">
        <v>6.8236999999999997</v>
      </c>
      <c r="Z8" s="340">
        <v>7.6017999999999999</v>
      </c>
      <c r="AA8" s="340">
        <v>9.6435999999999993</v>
      </c>
      <c r="AB8" s="340">
        <v>5.5865</v>
      </c>
      <c r="AC8" s="340">
        <v>6.0509000000000004</v>
      </c>
      <c r="AD8" s="340">
        <v>5.9009999999999998</v>
      </c>
      <c r="AE8" s="340">
        <v>21.707000000000001</v>
      </c>
      <c r="AF8" s="340">
        <v>8.1034000000000006</v>
      </c>
      <c r="AG8" s="568"/>
      <c r="AH8" s="338">
        <v>8</v>
      </c>
      <c r="AI8" s="338">
        <v>2</v>
      </c>
      <c r="AJ8" s="338">
        <v>6</v>
      </c>
      <c r="AK8" s="338">
        <v>10</v>
      </c>
      <c r="AL8" s="338">
        <v>6</v>
      </c>
      <c r="AM8" s="338">
        <v>3</v>
      </c>
      <c r="AN8" s="338">
        <v>4</v>
      </c>
      <c r="AO8" s="604">
        <v>1</v>
      </c>
      <c r="AP8" s="338">
        <v>2</v>
      </c>
      <c r="AQ8" s="338">
        <v>6</v>
      </c>
      <c r="AR8" s="338">
        <v>3</v>
      </c>
      <c r="AS8" s="338">
        <v>2</v>
      </c>
      <c r="AT8" s="338">
        <v>2</v>
      </c>
      <c r="AU8" s="338">
        <v>6</v>
      </c>
      <c r="AV8" s="338">
        <v>3</v>
      </c>
      <c r="AW8" s="338">
        <v>2</v>
      </c>
      <c r="AX8" s="338">
        <v>2</v>
      </c>
      <c r="AY8" s="338">
        <v>12</v>
      </c>
      <c r="AZ8" s="583"/>
      <c r="BA8" s="464">
        <v>21.43</v>
      </c>
      <c r="BB8" s="340">
        <v>74.97</v>
      </c>
      <c r="BC8" s="340">
        <v>0.5</v>
      </c>
      <c r="BD8" s="340" t="s">
        <v>430</v>
      </c>
      <c r="BE8" s="371">
        <v>3.7</v>
      </c>
      <c r="BF8" s="371">
        <v>3.1</v>
      </c>
      <c r="BG8" s="370"/>
      <c r="BH8" s="593">
        <v>3.1</v>
      </c>
      <c r="BI8" s="340">
        <v>4.46</v>
      </c>
      <c r="BJ8" s="340" t="s">
        <v>430</v>
      </c>
      <c r="BK8" s="340">
        <v>71.02</v>
      </c>
      <c r="BL8" s="340" t="s">
        <v>430</v>
      </c>
      <c r="BM8" s="371">
        <v>21.42</v>
      </c>
      <c r="BN8" s="371" t="s">
        <v>430</v>
      </c>
      <c r="BO8" s="371">
        <v>0.01</v>
      </c>
      <c r="BP8" s="371" t="s">
        <v>430</v>
      </c>
      <c r="BQ8" s="371">
        <v>3.7</v>
      </c>
      <c r="BR8" s="370"/>
      <c r="BS8" s="465">
        <v>13.8520670493082</v>
      </c>
      <c r="BT8" s="340">
        <v>7.9096998145651201</v>
      </c>
      <c r="BU8" s="370"/>
      <c r="BV8" s="571" t="s">
        <v>554</v>
      </c>
    </row>
    <row r="9" spans="1:74" s="425" customFormat="1" x14ac:dyDescent="0.25">
      <c r="A9" s="337" t="s">
        <v>7800</v>
      </c>
      <c r="B9" s="369"/>
      <c r="C9" s="718">
        <v>41275</v>
      </c>
      <c r="D9" s="369"/>
      <c r="E9" s="338">
        <v>30613.200000000001</v>
      </c>
      <c r="F9" s="369"/>
      <c r="G9" s="339">
        <v>34.888100000000001</v>
      </c>
      <c r="H9" s="370"/>
      <c r="I9" s="340">
        <v>6.95</v>
      </c>
      <c r="J9" s="340">
        <v>7.79</v>
      </c>
      <c r="K9" s="340">
        <v>4.05</v>
      </c>
      <c r="L9" s="340">
        <v>4.29</v>
      </c>
      <c r="M9" s="361"/>
      <c r="N9" s="342">
        <v>21.040800000000001</v>
      </c>
      <c r="O9" s="340">
        <v>15.258800000000001</v>
      </c>
      <c r="P9" s="340">
        <v>20.917899999999999</v>
      </c>
      <c r="Q9" s="340">
        <v>34.0443</v>
      </c>
      <c r="R9" s="340">
        <v>22.584299999999999</v>
      </c>
      <c r="S9" s="340">
        <v>6.0837000000000003</v>
      </c>
      <c r="T9" s="340">
        <v>4.6529999999999996</v>
      </c>
      <c r="U9" s="344">
        <v>5.0034000000000001</v>
      </c>
      <c r="V9" s="340">
        <v>4.5324</v>
      </c>
      <c r="W9" s="340">
        <v>7.1702000000000004</v>
      </c>
      <c r="X9" s="340">
        <v>7.3506</v>
      </c>
      <c r="Y9" s="371">
        <v>6.3974000000000002</v>
      </c>
      <c r="Z9" s="340">
        <v>7.5384000000000002</v>
      </c>
      <c r="AA9" s="340">
        <v>10.211399999999999</v>
      </c>
      <c r="AB9" s="340">
        <v>4.3498999999999999</v>
      </c>
      <c r="AC9" s="340">
        <v>4.8749000000000002</v>
      </c>
      <c r="AD9" s="340">
        <v>4.7195</v>
      </c>
      <c r="AE9" s="340">
        <v>26.955400000000001</v>
      </c>
      <c r="AF9" s="340">
        <v>7.9505999999999997</v>
      </c>
      <c r="AG9" s="568"/>
      <c r="AH9" s="338">
        <v>10</v>
      </c>
      <c r="AI9" s="338">
        <v>4</v>
      </c>
      <c r="AJ9" s="338">
        <v>1</v>
      </c>
      <c r="AK9" s="338">
        <v>1</v>
      </c>
      <c r="AL9" s="338">
        <v>1</v>
      </c>
      <c r="AM9" s="338">
        <v>11</v>
      </c>
      <c r="AN9" s="338">
        <v>13</v>
      </c>
      <c r="AO9" s="604">
        <v>14</v>
      </c>
      <c r="AP9" s="338">
        <v>14</v>
      </c>
      <c r="AQ9" s="338">
        <v>13</v>
      </c>
      <c r="AR9" s="338">
        <v>10</v>
      </c>
      <c r="AS9" s="338">
        <v>7</v>
      </c>
      <c r="AT9" s="338">
        <v>4</v>
      </c>
      <c r="AU9" s="338">
        <v>1</v>
      </c>
      <c r="AV9" s="338">
        <v>14</v>
      </c>
      <c r="AW9" s="338">
        <v>14</v>
      </c>
      <c r="AX9" s="338">
        <v>14</v>
      </c>
      <c r="AY9" s="338">
        <v>1</v>
      </c>
      <c r="AZ9" s="583"/>
      <c r="BA9" s="464">
        <v>19.98</v>
      </c>
      <c r="BB9" s="340">
        <v>76.72</v>
      </c>
      <c r="BC9" s="340" t="s">
        <v>430</v>
      </c>
      <c r="BD9" s="340" t="s">
        <v>430</v>
      </c>
      <c r="BE9" s="371" t="s">
        <v>430</v>
      </c>
      <c r="BF9" s="371">
        <v>3.31</v>
      </c>
      <c r="BG9" s="370"/>
      <c r="BH9" s="593">
        <v>3.31</v>
      </c>
      <c r="BI9" s="340">
        <v>0.23</v>
      </c>
      <c r="BJ9" s="340" t="s">
        <v>430</v>
      </c>
      <c r="BK9" s="340">
        <v>76.489999999999995</v>
      </c>
      <c r="BL9" s="340" t="s">
        <v>430</v>
      </c>
      <c r="BM9" s="371">
        <v>19.98</v>
      </c>
      <c r="BN9" s="371" t="s">
        <v>430</v>
      </c>
      <c r="BO9" s="371" t="s">
        <v>430</v>
      </c>
      <c r="BP9" s="371" t="s">
        <v>430</v>
      </c>
      <c r="BQ9" s="371" t="s">
        <v>430</v>
      </c>
      <c r="BR9" s="370"/>
      <c r="BS9" s="465">
        <v>6.3217013981034897</v>
      </c>
      <c r="BT9" s="340">
        <v>11.999970336400001</v>
      </c>
      <c r="BU9" s="370"/>
      <c r="BV9" s="571" t="s">
        <v>554</v>
      </c>
    </row>
    <row r="10" spans="1:74" s="428" customFormat="1" x14ac:dyDescent="0.25">
      <c r="A10" s="345" t="s">
        <v>7801</v>
      </c>
      <c r="B10" s="373"/>
      <c r="C10" s="719">
        <v>41275</v>
      </c>
      <c r="D10" s="373"/>
      <c r="E10" s="346">
        <v>23834.1</v>
      </c>
      <c r="F10" s="373"/>
      <c r="G10" s="347">
        <v>120.4637</v>
      </c>
      <c r="H10" s="374"/>
      <c r="I10" s="348">
        <v>6.58</v>
      </c>
      <c r="J10" s="348">
        <v>7.72</v>
      </c>
      <c r="K10" s="348">
        <v>3.94</v>
      </c>
      <c r="L10" s="348">
        <v>4.16</v>
      </c>
      <c r="M10" s="362"/>
      <c r="N10" s="350">
        <v>40.343000000000004</v>
      </c>
      <c r="O10" s="348">
        <v>16.312899999999999</v>
      </c>
      <c r="P10" s="348">
        <v>20.5502</v>
      </c>
      <c r="Q10" s="348">
        <v>30.919499999999999</v>
      </c>
      <c r="R10" s="348">
        <v>22.157499999999999</v>
      </c>
      <c r="S10" s="348">
        <v>5.8423999999999996</v>
      </c>
      <c r="T10" s="348">
        <v>4.7148000000000003</v>
      </c>
      <c r="U10" s="354">
        <v>5.1287000000000003</v>
      </c>
      <c r="V10" s="348">
        <v>4.5880999999999998</v>
      </c>
      <c r="W10" s="348">
        <v>7.1509999999999998</v>
      </c>
      <c r="X10" s="348">
        <v>7.3311999999999999</v>
      </c>
      <c r="Y10" s="375">
        <v>6.4516</v>
      </c>
      <c r="Z10" s="348">
        <v>7.5464000000000002</v>
      </c>
      <c r="AA10" s="348">
        <v>9.9465000000000003</v>
      </c>
      <c r="AB10" s="348">
        <v>4.3574999999999999</v>
      </c>
      <c r="AC10" s="348">
        <v>5.0537000000000001</v>
      </c>
      <c r="AD10" s="348">
        <v>4.7572000000000001</v>
      </c>
      <c r="AE10" s="348">
        <v>23.999700000000001</v>
      </c>
      <c r="AF10" s="348">
        <v>8.0388000000000002</v>
      </c>
      <c r="AG10" s="569"/>
      <c r="AH10" s="346">
        <v>1</v>
      </c>
      <c r="AI10" s="346">
        <v>1</v>
      </c>
      <c r="AJ10" s="346">
        <v>2</v>
      </c>
      <c r="AK10" s="346">
        <v>4</v>
      </c>
      <c r="AL10" s="346">
        <v>2</v>
      </c>
      <c r="AM10" s="346">
        <v>12</v>
      </c>
      <c r="AN10" s="346">
        <v>12</v>
      </c>
      <c r="AO10" s="429">
        <v>13</v>
      </c>
      <c r="AP10" s="346">
        <v>13</v>
      </c>
      <c r="AQ10" s="346">
        <v>14</v>
      </c>
      <c r="AR10" s="346">
        <v>12</v>
      </c>
      <c r="AS10" s="346">
        <v>6</v>
      </c>
      <c r="AT10" s="346">
        <v>3</v>
      </c>
      <c r="AU10" s="346">
        <v>3</v>
      </c>
      <c r="AV10" s="346">
        <v>13</v>
      </c>
      <c r="AW10" s="346">
        <v>13</v>
      </c>
      <c r="AX10" s="346">
        <v>13</v>
      </c>
      <c r="AY10" s="346">
        <v>4</v>
      </c>
      <c r="AZ10" s="584"/>
      <c r="BA10" s="467">
        <v>22.97</v>
      </c>
      <c r="BB10" s="348">
        <v>70.91</v>
      </c>
      <c r="BC10" s="348" t="s">
        <v>430</v>
      </c>
      <c r="BD10" s="348" t="s">
        <v>430</v>
      </c>
      <c r="BE10" s="375" t="s">
        <v>430</v>
      </c>
      <c r="BF10" s="375">
        <v>6.12</v>
      </c>
      <c r="BG10" s="374"/>
      <c r="BH10" s="594">
        <v>6.12</v>
      </c>
      <c r="BI10" s="348">
        <v>2.3199999999999998</v>
      </c>
      <c r="BJ10" s="348" t="s">
        <v>430</v>
      </c>
      <c r="BK10" s="348">
        <v>68.59</v>
      </c>
      <c r="BL10" s="348" t="s">
        <v>430</v>
      </c>
      <c r="BM10" s="375">
        <v>22.97</v>
      </c>
      <c r="BN10" s="375" t="s">
        <v>430</v>
      </c>
      <c r="BO10" s="375" t="s">
        <v>430</v>
      </c>
      <c r="BP10" s="375" t="s">
        <v>430</v>
      </c>
      <c r="BQ10" s="375" t="s">
        <v>430</v>
      </c>
      <c r="BR10" s="374"/>
      <c r="BS10" s="468">
        <v>7.3819696488583597</v>
      </c>
      <c r="BT10" s="348">
        <v>9.9933462319920103</v>
      </c>
      <c r="BU10" s="374"/>
      <c r="BV10" s="430" t="s">
        <v>554</v>
      </c>
    </row>
    <row r="11" spans="1:74" s="428" customFormat="1" x14ac:dyDescent="0.25">
      <c r="A11" s="345" t="s">
        <v>7802</v>
      </c>
      <c r="B11" s="373"/>
      <c r="C11" s="719">
        <v>43497</v>
      </c>
      <c r="D11" s="373"/>
      <c r="E11" s="346">
        <v>21799.4</v>
      </c>
      <c r="F11" s="373"/>
      <c r="G11" s="347">
        <v>16.816700000000001</v>
      </c>
      <c r="H11" s="374"/>
      <c r="I11" s="348">
        <v>4.09</v>
      </c>
      <c r="J11" s="348">
        <v>7.98</v>
      </c>
      <c r="K11" s="348">
        <v>2.29</v>
      </c>
      <c r="L11" s="348">
        <v>2.39</v>
      </c>
      <c r="M11" s="362"/>
      <c r="N11" s="350">
        <v>18.023700000000002</v>
      </c>
      <c r="O11" s="348">
        <v>11.369400000000001</v>
      </c>
      <c r="P11" s="348">
        <v>17.359300000000001</v>
      </c>
      <c r="Q11" s="348">
        <v>27.321100000000001</v>
      </c>
      <c r="R11" s="348">
        <v>17.003599999999999</v>
      </c>
      <c r="S11" s="348">
        <v>5.7561999999999998</v>
      </c>
      <c r="T11" s="348">
        <v>4.649</v>
      </c>
      <c r="U11" s="354">
        <v>5.1677</v>
      </c>
      <c r="V11" s="348">
        <v>4.8475000000000001</v>
      </c>
      <c r="W11" s="348">
        <v>7.4496000000000002</v>
      </c>
      <c r="X11" s="348">
        <v>7.3369999999999997</v>
      </c>
      <c r="Y11" s="375">
        <v>6.3139000000000003</v>
      </c>
      <c r="Z11" s="348" t="s">
        <v>430</v>
      </c>
      <c r="AA11" s="348">
        <v>8.7196999999999996</v>
      </c>
      <c r="AB11" s="348">
        <v>4.4969000000000001</v>
      </c>
      <c r="AC11" s="348">
        <v>5.1079999999999997</v>
      </c>
      <c r="AD11" s="348">
        <v>4.9791999999999996</v>
      </c>
      <c r="AE11" s="348">
        <v>21.776900000000001</v>
      </c>
      <c r="AF11" s="348">
        <v>7.2962999999999996</v>
      </c>
      <c r="AG11" s="569"/>
      <c r="AH11" s="346">
        <v>11</v>
      </c>
      <c r="AI11" s="346">
        <v>10</v>
      </c>
      <c r="AJ11" s="346">
        <v>8</v>
      </c>
      <c r="AK11" s="346">
        <v>12</v>
      </c>
      <c r="AL11" s="346">
        <v>12</v>
      </c>
      <c r="AM11" s="346">
        <v>13</v>
      </c>
      <c r="AN11" s="346">
        <v>14</v>
      </c>
      <c r="AO11" s="429">
        <v>12</v>
      </c>
      <c r="AP11" s="346">
        <v>12</v>
      </c>
      <c r="AQ11" s="346">
        <v>9</v>
      </c>
      <c r="AR11" s="346">
        <v>11</v>
      </c>
      <c r="AS11" s="346">
        <v>9</v>
      </c>
      <c r="AT11" s="346" t="s">
        <v>430</v>
      </c>
      <c r="AU11" s="346">
        <v>11</v>
      </c>
      <c r="AV11" s="346">
        <v>12</v>
      </c>
      <c r="AW11" s="346">
        <v>12</v>
      </c>
      <c r="AX11" s="346">
        <v>12</v>
      </c>
      <c r="AY11" s="346">
        <v>10</v>
      </c>
      <c r="AZ11" s="584"/>
      <c r="BA11" s="467">
        <v>7.62</v>
      </c>
      <c r="BB11" s="348">
        <v>87.94</v>
      </c>
      <c r="BC11" s="348" t="s">
        <v>430</v>
      </c>
      <c r="BD11" s="348" t="s">
        <v>430</v>
      </c>
      <c r="BE11" s="375">
        <v>-6.93</v>
      </c>
      <c r="BF11" s="375">
        <v>4.4400000000000004</v>
      </c>
      <c r="BG11" s="374"/>
      <c r="BH11" s="594">
        <v>4.4400000000000004</v>
      </c>
      <c r="BI11" s="348">
        <v>9.51</v>
      </c>
      <c r="BJ11" s="348" t="s">
        <v>430</v>
      </c>
      <c r="BK11" s="348">
        <v>78.430000000000007</v>
      </c>
      <c r="BL11" s="348" t="s">
        <v>430</v>
      </c>
      <c r="BM11" s="375">
        <v>6.23</v>
      </c>
      <c r="BN11" s="375" t="s">
        <v>430</v>
      </c>
      <c r="BO11" s="375">
        <v>1.38</v>
      </c>
      <c r="BP11" s="375" t="s">
        <v>430</v>
      </c>
      <c r="BQ11" s="375">
        <v>-6.93</v>
      </c>
      <c r="BR11" s="374"/>
      <c r="BS11" s="468">
        <v>9.4168177276690006</v>
      </c>
      <c r="BT11" s="348">
        <v>10.1648695841688</v>
      </c>
      <c r="BU11" s="374"/>
      <c r="BV11" s="430" t="s">
        <v>554</v>
      </c>
    </row>
    <row r="12" spans="1:74" s="428" customFormat="1" ht="11" x14ac:dyDescent="0.3">
      <c r="A12" s="841" t="s">
        <v>7803</v>
      </c>
      <c r="B12" s="842"/>
      <c r="C12" s="843">
        <v>41285</v>
      </c>
      <c r="D12" s="842"/>
      <c r="E12" s="844">
        <v>15035.8</v>
      </c>
      <c r="F12" s="842"/>
      <c r="G12" s="845">
        <v>4156.6021000000001</v>
      </c>
      <c r="H12" s="847"/>
      <c r="I12" s="846">
        <v>4</v>
      </c>
      <c r="J12" s="846">
        <v>7.99</v>
      </c>
      <c r="K12" s="846">
        <v>2.58</v>
      </c>
      <c r="L12" s="846">
        <v>2.73</v>
      </c>
      <c r="M12" s="851"/>
      <c r="N12" s="848">
        <v>24.268999999999998</v>
      </c>
      <c r="O12" s="846">
        <v>13.3504</v>
      </c>
      <c r="P12" s="846">
        <v>17.351400000000002</v>
      </c>
      <c r="Q12" s="846">
        <v>29.6556</v>
      </c>
      <c r="R12" s="846">
        <v>18.8644</v>
      </c>
      <c r="S12" s="846">
        <v>6.1364000000000001</v>
      </c>
      <c r="T12" s="846">
        <v>5.0103999999999997</v>
      </c>
      <c r="U12" s="856">
        <v>5.4142999999999999</v>
      </c>
      <c r="V12" s="846">
        <v>5.0975999999999999</v>
      </c>
      <c r="W12" s="846">
        <v>7.5728</v>
      </c>
      <c r="X12" s="846">
        <v>7.5315000000000003</v>
      </c>
      <c r="Y12" s="852">
        <v>6.5476000000000001</v>
      </c>
      <c r="Z12" s="846">
        <v>7.4676</v>
      </c>
      <c r="AA12" s="846">
        <v>8.5630000000000006</v>
      </c>
      <c r="AB12" s="846">
        <v>4.8651</v>
      </c>
      <c r="AC12" s="846">
        <v>5.3258999999999999</v>
      </c>
      <c r="AD12" s="846">
        <v>5.2438000000000002</v>
      </c>
      <c r="AE12" s="846">
        <v>23.5456</v>
      </c>
      <c r="AF12" s="846">
        <v>7.9111000000000002</v>
      </c>
      <c r="AG12" s="937"/>
      <c r="AH12" s="844">
        <v>7</v>
      </c>
      <c r="AI12" s="844">
        <v>8</v>
      </c>
      <c r="AJ12" s="844">
        <v>9</v>
      </c>
      <c r="AK12" s="844">
        <v>8</v>
      </c>
      <c r="AL12" s="844">
        <v>9</v>
      </c>
      <c r="AM12" s="844">
        <v>10</v>
      </c>
      <c r="AN12" s="844">
        <v>10</v>
      </c>
      <c r="AO12" s="943">
        <v>9</v>
      </c>
      <c r="AP12" s="844">
        <v>9</v>
      </c>
      <c r="AQ12" s="844">
        <v>7</v>
      </c>
      <c r="AR12" s="844">
        <v>5</v>
      </c>
      <c r="AS12" s="844">
        <v>5</v>
      </c>
      <c r="AT12" s="844">
        <v>6</v>
      </c>
      <c r="AU12" s="844">
        <v>12</v>
      </c>
      <c r="AV12" s="844">
        <v>10</v>
      </c>
      <c r="AW12" s="844">
        <v>8</v>
      </c>
      <c r="AX12" s="844">
        <v>9</v>
      </c>
      <c r="AY12" s="844">
        <v>8</v>
      </c>
      <c r="AZ12" s="939"/>
      <c r="BA12" s="853">
        <v>13.41</v>
      </c>
      <c r="BB12" s="846">
        <v>84.7</v>
      </c>
      <c r="BC12" s="846" t="s">
        <v>430</v>
      </c>
      <c r="BD12" s="846" t="s">
        <v>430</v>
      </c>
      <c r="BE12" s="852" t="s">
        <v>430</v>
      </c>
      <c r="BF12" s="852">
        <v>1.9</v>
      </c>
      <c r="BG12" s="847"/>
      <c r="BH12" s="940">
        <v>1.9</v>
      </c>
      <c r="BI12" s="846">
        <v>8.39</v>
      </c>
      <c r="BJ12" s="846" t="s">
        <v>430</v>
      </c>
      <c r="BK12" s="846">
        <v>76.31</v>
      </c>
      <c r="BL12" s="846" t="s">
        <v>430</v>
      </c>
      <c r="BM12" s="852">
        <v>13.41</v>
      </c>
      <c r="BN12" s="852" t="s">
        <v>430</v>
      </c>
      <c r="BO12" s="852" t="s">
        <v>430</v>
      </c>
      <c r="BP12" s="852" t="s">
        <v>430</v>
      </c>
      <c r="BQ12" s="852" t="s">
        <v>430</v>
      </c>
      <c r="BR12" s="847"/>
      <c r="BS12" s="854">
        <v>6.04162594939584</v>
      </c>
      <c r="BT12" s="846">
        <v>12.558204038744201</v>
      </c>
      <c r="BU12" s="847"/>
      <c r="BV12" s="907" t="s">
        <v>554</v>
      </c>
    </row>
    <row r="13" spans="1:74" s="428" customFormat="1" x14ac:dyDescent="0.25">
      <c r="A13" s="345" t="s">
        <v>7804</v>
      </c>
      <c r="B13" s="373"/>
      <c r="C13" s="719">
        <v>42381</v>
      </c>
      <c r="D13" s="373"/>
      <c r="E13" s="346">
        <v>13589.7</v>
      </c>
      <c r="F13" s="373"/>
      <c r="G13" s="347">
        <v>20.958600000000001</v>
      </c>
      <c r="H13" s="374"/>
      <c r="I13" s="348">
        <v>2.8</v>
      </c>
      <c r="J13" s="348">
        <v>7.58</v>
      </c>
      <c r="K13" s="348">
        <v>2.33</v>
      </c>
      <c r="L13" s="348">
        <v>2.4700000000000002</v>
      </c>
      <c r="M13" s="362"/>
      <c r="N13" s="350">
        <v>38.877499999999998</v>
      </c>
      <c r="O13" s="348">
        <v>15.2866</v>
      </c>
      <c r="P13" s="348">
        <v>19.753799999999998</v>
      </c>
      <c r="Q13" s="348">
        <v>31.142900000000001</v>
      </c>
      <c r="R13" s="348">
        <v>19.973099999999999</v>
      </c>
      <c r="S13" s="348">
        <v>8.2904999999999998</v>
      </c>
      <c r="T13" s="348">
        <v>6.3628</v>
      </c>
      <c r="U13" s="354">
        <v>6.0232999999999999</v>
      </c>
      <c r="V13" s="348">
        <v>5.5312000000000001</v>
      </c>
      <c r="W13" s="348">
        <v>7.6287000000000003</v>
      </c>
      <c r="X13" s="348">
        <v>7.4462999999999999</v>
      </c>
      <c r="Y13" s="375">
        <v>6.1852</v>
      </c>
      <c r="Z13" s="348">
        <v>7.2732000000000001</v>
      </c>
      <c r="AA13" s="348">
        <v>9.6524999999999999</v>
      </c>
      <c r="AB13" s="348">
        <v>6.2953000000000001</v>
      </c>
      <c r="AC13" s="348">
        <v>6.0891999999999999</v>
      </c>
      <c r="AD13" s="348">
        <v>5.6391</v>
      </c>
      <c r="AE13" s="348">
        <v>25.069400000000002</v>
      </c>
      <c r="AF13" s="348">
        <v>7.3461999999999996</v>
      </c>
      <c r="AG13" s="569"/>
      <c r="AH13" s="346">
        <v>2</v>
      </c>
      <c r="AI13" s="346">
        <v>3</v>
      </c>
      <c r="AJ13" s="346">
        <v>4</v>
      </c>
      <c r="AK13" s="346">
        <v>3</v>
      </c>
      <c r="AL13" s="346">
        <v>4</v>
      </c>
      <c r="AM13" s="346">
        <v>1</v>
      </c>
      <c r="AN13" s="346">
        <v>1</v>
      </c>
      <c r="AO13" s="429">
        <v>3</v>
      </c>
      <c r="AP13" s="346">
        <v>4</v>
      </c>
      <c r="AQ13" s="346">
        <v>5</v>
      </c>
      <c r="AR13" s="346">
        <v>6</v>
      </c>
      <c r="AS13" s="346">
        <v>12</v>
      </c>
      <c r="AT13" s="346">
        <v>8</v>
      </c>
      <c r="AU13" s="346">
        <v>5</v>
      </c>
      <c r="AV13" s="346">
        <v>1</v>
      </c>
      <c r="AW13" s="346">
        <v>1</v>
      </c>
      <c r="AX13" s="346">
        <v>5</v>
      </c>
      <c r="AY13" s="346">
        <v>2</v>
      </c>
      <c r="AZ13" s="584"/>
      <c r="BA13" s="467">
        <v>7.28</v>
      </c>
      <c r="BB13" s="348">
        <v>83.48</v>
      </c>
      <c r="BC13" s="348" t="s">
        <v>430</v>
      </c>
      <c r="BD13" s="348" t="s">
        <v>430</v>
      </c>
      <c r="BE13" s="375">
        <v>0.03</v>
      </c>
      <c r="BF13" s="375">
        <v>9.1999999999999993</v>
      </c>
      <c r="BG13" s="374"/>
      <c r="BH13" s="594">
        <v>9.1999999999999993</v>
      </c>
      <c r="BI13" s="348">
        <v>11.76</v>
      </c>
      <c r="BJ13" s="348" t="s">
        <v>430</v>
      </c>
      <c r="BK13" s="348">
        <v>71.72</v>
      </c>
      <c r="BL13" s="348" t="s">
        <v>430</v>
      </c>
      <c r="BM13" s="375">
        <v>7.26</v>
      </c>
      <c r="BN13" s="375" t="s">
        <v>430</v>
      </c>
      <c r="BO13" s="375">
        <v>0.01</v>
      </c>
      <c r="BP13" s="375" t="s">
        <v>430</v>
      </c>
      <c r="BQ13" s="375">
        <v>0.03</v>
      </c>
      <c r="BR13" s="374"/>
      <c r="BS13" s="468">
        <v>5.5319434316595801</v>
      </c>
      <c r="BT13" s="348">
        <v>3.6460650610938199</v>
      </c>
      <c r="BU13" s="374"/>
      <c r="BV13" s="430" t="s">
        <v>554</v>
      </c>
    </row>
    <row r="14" spans="1:74" s="428" customFormat="1" x14ac:dyDescent="0.25">
      <c r="A14" s="345" t="s">
        <v>7805</v>
      </c>
      <c r="B14" s="373"/>
      <c r="C14" s="719">
        <v>41275</v>
      </c>
      <c r="D14" s="373"/>
      <c r="E14" s="346">
        <v>9480.2800000000007</v>
      </c>
      <c r="F14" s="373"/>
      <c r="G14" s="347">
        <v>66.453000000000003</v>
      </c>
      <c r="H14" s="374"/>
      <c r="I14" s="348">
        <v>2.87</v>
      </c>
      <c r="J14" s="348">
        <v>7.9</v>
      </c>
      <c r="K14" s="348">
        <v>2.35</v>
      </c>
      <c r="L14" s="348">
        <v>2.4700000000000002</v>
      </c>
      <c r="M14" s="362"/>
      <c r="N14" s="350">
        <v>24.953499999999998</v>
      </c>
      <c r="O14" s="348">
        <v>14.0039</v>
      </c>
      <c r="P14" s="348">
        <v>19.975100000000001</v>
      </c>
      <c r="Q14" s="348">
        <v>30.643799999999999</v>
      </c>
      <c r="R14" s="348">
        <v>19.178899999999999</v>
      </c>
      <c r="S14" s="348">
        <v>6.8209999999999997</v>
      </c>
      <c r="T14" s="348">
        <v>5.2625999999999999</v>
      </c>
      <c r="U14" s="354">
        <v>5.4957000000000003</v>
      </c>
      <c r="V14" s="348">
        <v>5.1159999999999997</v>
      </c>
      <c r="W14" s="348">
        <v>7.7411000000000003</v>
      </c>
      <c r="X14" s="348">
        <v>7.6342999999999996</v>
      </c>
      <c r="Y14" s="375">
        <v>6.8798000000000004</v>
      </c>
      <c r="Z14" s="348">
        <v>7.4589999999999996</v>
      </c>
      <c r="AA14" s="348">
        <v>9.3300999999999998</v>
      </c>
      <c r="AB14" s="348">
        <v>5.2587999999999999</v>
      </c>
      <c r="AC14" s="348">
        <v>5.4524999999999997</v>
      </c>
      <c r="AD14" s="348">
        <v>5.2569999999999997</v>
      </c>
      <c r="AE14" s="348">
        <v>23.9053</v>
      </c>
      <c r="AF14" s="348">
        <v>7.9019000000000004</v>
      </c>
      <c r="AG14" s="569"/>
      <c r="AH14" s="346">
        <v>5</v>
      </c>
      <c r="AI14" s="346">
        <v>7</v>
      </c>
      <c r="AJ14" s="346">
        <v>3</v>
      </c>
      <c r="AK14" s="346">
        <v>5</v>
      </c>
      <c r="AL14" s="346">
        <v>7</v>
      </c>
      <c r="AM14" s="346">
        <v>5</v>
      </c>
      <c r="AN14" s="346">
        <v>7</v>
      </c>
      <c r="AO14" s="429">
        <v>6</v>
      </c>
      <c r="AP14" s="346">
        <v>7</v>
      </c>
      <c r="AQ14" s="346">
        <v>3</v>
      </c>
      <c r="AR14" s="346">
        <v>4</v>
      </c>
      <c r="AS14" s="346">
        <v>1</v>
      </c>
      <c r="AT14" s="346">
        <v>7</v>
      </c>
      <c r="AU14" s="346">
        <v>8</v>
      </c>
      <c r="AV14" s="346">
        <v>6</v>
      </c>
      <c r="AW14" s="346">
        <v>6</v>
      </c>
      <c r="AX14" s="346">
        <v>8</v>
      </c>
      <c r="AY14" s="346">
        <v>5</v>
      </c>
      <c r="AZ14" s="584"/>
      <c r="BA14" s="467">
        <v>12.16</v>
      </c>
      <c r="BB14" s="348">
        <v>82.03</v>
      </c>
      <c r="BC14" s="348" t="s">
        <v>430</v>
      </c>
      <c r="BD14" s="348" t="s">
        <v>430</v>
      </c>
      <c r="BE14" s="375">
        <v>0.01</v>
      </c>
      <c r="BF14" s="375">
        <v>5.8</v>
      </c>
      <c r="BG14" s="374"/>
      <c r="BH14" s="594">
        <v>5.79</v>
      </c>
      <c r="BI14" s="348">
        <v>7.08</v>
      </c>
      <c r="BJ14" s="348" t="s">
        <v>430</v>
      </c>
      <c r="BK14" s="348">
        <v>74.95</v>
      </c>
      <c r="BL14" s="348" t="s">
        <v>430</v>
      </c>
      <c r="BM14" s="375">
        <v>12.16</v>
      </c>
      <c r="BN14" s="375" t="s">
        <v>430</v>
      </c>
      <c r="BO14" s="375" t="s">
        <v>430</v>
      </c>
      <c r="BP14" s="375" t="s">
        <v>430</v>
      </c>
      <c r="BQ14" s="375">
        <v>0.01</v>
      </c>
      <c r="BR14" s="374"/>
      <c r="BS14" s="468">
        <v>6.7587731627035099</v>
      </c>
      <c r="BT14" s="348">
        <v>8.5475413934190207</v>
      </c>
      <c r="BU14" s="374"/>
      <c r="BV14" s="430" t="s">
        <v>554</v>
      </c>
    </row>
    <row r="15" spans="1:74" s="428" customFormat="1" x14ac:dyDescent="0.25">
      <c r="A15" s="345" t="s">
        <v>7806</v>
      </c>
      <c r="B15" s="373"/>
      <c r="C15" s="719">
        <v>42929</v>
      </c>
      <c r="D15" s="373"/>
      <c r="E15" s="346">
        <v>8036.97</v>
      </c>
      <c r="F15" s="373"/>
      <c r="G15" s="347">
        <v>19.149899999999999</v>
      </c>
      <c r="H15" s="374"/>
      <c r="I15" s="348">
        <v>3.35</v>
      </c>
      <c r="J15" s="348">
        <v>7.79</v>
      </c>
      <c r="K15" s="348">
        <v>2.5</v>
      </c>
      <c r="L15" s="348">
        <v>2.65</v>
      </c>
      <c r="M15" s="362"/>
      <c r="N15" s="350">
        <v>23.840800000000002</v>
      </c>
      <c r="O15" s="348">
        <v>10.3012</v>
      </c>
      <c r="P15" s="348">
        <v>17.128499999999999</v>
      </c>
      <c r="Q15" s="348">
        <v>29.4223</v>
      </c>
      <c r="R15" s="348">
        <v>19.119700000000002</v>
      </c>
      <c r="S15" s="348">
        <v>7.2636000000000003</v>
      </c>
      <c r="T15" s="348">
        <v>5.6852</v>
      </c>
      <c r="U15" s="354">
        <v>5.8715000000000002</v>
      </c>
      <c r="V15" s="348">
        <v>5.5072999999999999</v>
      </c>
      <c r="W15" s="348">
        <v>7.9775</v>
      </c>
      <c r="X15" s="348">
        <v>7.8117000000000001</v>
      </c>
      <c r="Y15" s="375">
        <v>6.8159999999999998</v>
      </c>
      <c r="Z15" s="348" t="s">
        <v>430</v>
      </c>
      <c r="AA15" s="348">
        <v>9.6780000000000008</v>
      </c>
      <c r="AB15" s="348">
        <v>5.6204000000000001</v>
      </c>
      <c r="AC15" s="348">
        <v>5.8127000000000004</v>
      </c>
      <c r="AD15" s="348">
        <v>5.6862000000000004</v>
      </c>
      <c r="AE15" s="348">
        <v>23.3873</v>
      </c>
      <c r="AF15" s="348">
        <v>7.5407000000000002</v>
      </c>
      <c r="AG15" s="569"/>
      <c r="AH15" s="346">
        <v>9</v>
      </c>
      <c r="AI15" s="346">
        <v>13</v>
      </c>
      <c r="AJ15" s="346">
        <v>10</v>
      </c>
      <c r="AK15" s="346">
        <v>9</v>
      </c>
      <c r="AL15" s="346">
        <v>8</v>
      </c>
      <c r="AM15" s="346">
        <v>2</v>
      </c>
      <c r="AN15" s="346">
        <v>3</v>
      </c>
      <c r="AO15" s="429">
        <v>4</v>
      </c>
      <c r="AP15" s="346">
        <v>5</v>
      </c>
      <c r="AQ15" s="346">
        <v>2</v>
      </c>
      <c r="AR15" s="346">
        <v>2</v>
      </c>
      <c r="AS15" s="346">
        <v>3</v>
      </c>
      <c r="AT15" s="346" t="s">
        <v>430</v>
      </c>
      <c r="AU15" s="346">
        <v>4</v>
      </c>
      <c r="AV15" s="346">
        <v>2</v>
      </c>
      <c r="AW15" s="346">
        <v>4</v>
      </c>
      <c r="AX15" s="346">
        <v>4</v>
      </c>
      <c r="AY15" s="346">
        <v>9</v>
      </c>
      <c r="AZ15" s="584"/>
      <c r="BA15" s="467">
        <v>8.7799999999999994</v>
      </c>
      <c r="BB15" s="348">
        <v>85.09</v>
      </c>
      <c r="BC15" s="348" t="s">
        <v>430</v>
      </c>
      <c r="BD15" s="348" t="s">
        <v>430</v>
      </c>
      <c r="BE15" s="375">
        <v>0.02</v>
      </c>
      <c r="BF15" s="375">
        <v>6.11</v>
      </c>
      <c r="BG15" s="374"/>
      <c r="BH15" s="594">
        <v>6.11</v>
      </c>
      <c r="BI15" s="348">
        <v>4.51</v>
      </c>
      <c r="BJ15" s="348" t="s">
        <v>430</v>
      </c>
      <c r="BK15" s="348">
        <v>80.59</v>
      </c>
      <c r="BL15" s="348" t="s">
        <v>430</v>
      </c>
      <c r="BM15" s="375">
        <v>8.7799999999999994</v>
      </c>
      <c r="BN15" s="375" t="s">
        <v>430</v>
      </c>
      <c r="BO15" s="375" t="s">
        <v>430</v>
      </c>
      <c r="BP15" s="375" t="s">
        <v>430</v>
      </c>
      <c r="BQ15" s="375">
        <v>0.02</v>
      </c>
      <c r="BR15" s="374"/>
      <c r="BS15" s="468">
        <v>4.4550905675736603</v>
      </c>
      <c r="BT15" s="348">
        <v>10.9759989786592</v>
      </c>
      <c r="BU15" s="374"/>
      <c r="BV15" s="430" t="s">
        <v>554</v>
      </c>
    </row>
    <row r="16" spans="1:74" s="428" customFormat="1" x14ac:dyDescent="0.25">
      <c r="A16" s="345" t="s">
        <v>7807</v>
      </c>
      <c r="B16" s="373"/>
      <c r="C16" s="719">
        <v>41275</v>
      </c>
      <c r="D16" s="373"/>
      <c r="E16" s="346">
        <v>5832.46</v>
      </c>
      <c r="F16" s="373"/>
      <c r="G16" s="347">
        <v>82.270399999999995</v>
      </c>
      <c r="H16" s="374"/>
      <c r="I16" s="348">
        <v>2.36</v>
      </c>
      <c r="J16" s="348">
        <v>7.71</v>
      </c>
      <c r="K16" s="348">
        <v>2.0499999999999998</v>
      </c>
      <c r="L16" s="348">
        <v>2.17</v>
      </c>
      <c r="M16" s="362"/>
      <c r="N16" s="350">
        <v>15.135</v>
      </c>
      <c r="O16" s="348">
        <v>4.6454000000000004</v>
      </c>
      <c r="P16" s="348">
        <v>16.0335</v>
      </c>
      <c r="Q16" s="348">
        <v>29.7438</v>
      </c>
      <c r="R16" s="348">
        <v>18.358799999999999</v>
      </c>
      <c r="S16" s="348">
        <v>6.6456999999999997</v>
      </c>
      <c r="T16" s="348">
        <v>5.1001000000000003</v>
      </c>
      <c r="U16" s="354">
        <v>5.4428999999999998</v>
      </c>
      <c r="V16" s="348">
        <v>5.3018000000000001</v>
      </c>
      <c r="W16" s="348">
        <v>7.6304999999999996</v>
      </c>
      <c r="X16" s="348">
        <v>7.3</v>
      </c>
      <c r="Y16" s="375">
        <v>6.2647000000000004</v>
      </c>
      <c r="Z16" s="348">
        <v>7.4793000000000003</v>
      </c>
      <c r="AA16" s="348">
        <v>8.9337</v>
      </c>
      <c r="AB16" s="348">
        <v>4.9946999999999999</v>
      </c>
      <c r="AC16" s="348">
        <v>5.2887000000000004</v>
      </c>
      <c r="AD16" s="348">
        <v>5.4928999999999997</v>
      </c>
      <c r="AE16" s="348">
        <v>23.877800000000001</v>
      </c>
      <c r="AF16" s="348">
        <v>7.6003999999999996</v>
      </c>
      <c r="AG16" s="569"/>
      <c r="AH16" s="346">
        <v>12</v>
      </c>
      <c r="AI16" s="346">
        <v>14</v>
      </c>
      <c r="AJ16" s="346">
        <v>12</v>
      </c>
      <c r="AK16" s="346">
        <v>6</v>
      </c>
      <c r="AL16" s="346">
        <v>10</v>
      </c>
      <c r="AM16" s="346">
        <v>6</v>
      </c>
      <c r="AN16" s="346">
        <v>9</v>
      </c>
      <c r="AO16" s="429">
        <v>8</v>
      </c>
      <c r="AP16" s="346">
        <v>6</v>
      </c>
      <c r="AQ16" s="346">
        <v>4</v>
      </c>
      <c r="AR16" s="346">
        <v>13</v>
      </c>
      <c r="AS16" s="346">
        <v>10</v>
      </c>
      <c r="AT16" s="346">
        <v>5</v>
      </c>
      <c r="AU16" s="346">
        <v>10</v>
      </c>
      <c r="AV16" s="346">
        <v>8</v>
      </c>
      <c r="AW16" s="346">
        <v>10</v>
      </c>
      <c r="AX16" s="346">
        <v>6</v>
      </c>
      <c r="AY16" s="346">
        <v>6</v>
      </c>
      <c r="AZ16" s="584"/>
      <c r="BA16" s="467">
        <v>14.74</v>
      </c>
      <c r="BB16" s="348">
        <v>84.35</v>
      </c>
      <c r="BC16" s="348" t="s">
        <v>430</v>
      </c>
      <c r="BD16" s="348" t="s">
        <v>430</v>
      </c>
      <c r="BE16" s="375">
        <v>0.01</v>
      </c>
      <c r="BF16" s="375">
        <v>0.91</v>
      </c>
      <c r="BG16" s="374"/>
      <c r="BH16" s="594">
        <v>0.91</v>
      </c>
      <c r="BI16" s="348" t="s">
        <v>430</v>
      </c>
      <c r="BJ16" s="348" t="s">
        <v>430</v>
      </c>
      <c r="BK16" s="348">
        <v>84.35</v>
      </c>
      <c r="BL16" s="348" t="s">
        <v>430</v>
      </c>
      <c r="BM16" s="375">
        <v>14.74</v>
      </c>
      <c r="BN16" s="375" t="s">
        <v>430</v>
      </c>
      <c r="BO16" s="375" t="s">
        <v>430</v>
      </c>
      <c r="BP16" s="375" t="s">
        <v>430</v>
      </c>
      <c r="BQ16" s="375">
        <v>0.01</v>
      </c>
      <c r="BR16" s="374"/>
      <c r="BS16" s="468">
        <v>1.8619466003723899</v>
      </c>
      <c r="BT16" s="348">
        <v>8.1819749216363906</v>
      </c>
      <c r="BU16" s="374"/>
      <c r="BV16" s="430" t="s">
        <v>554</v>
      </c>
    </row>
    <row r="17" spans="1:74" s="428" customFormat="1" x14ac:dyDescent="0.25">
      <c r="A17" s="345" t="s">
        <v>7808</v>
      </c>
      <c r="B17" s="373"/>
      <c r="C17" s="719">
        <v>43320</v>
      </c>
      <c r="D17" s="373"/>
      <c r="E17" s="346">
        <v>4847.13</v>
      </c>
      <c r="F17" s="373"/>
      <c r="G17" s="347">
        <v>17.680299999999999</v>
      </c>
      <c r="H17" s="374"/>
      <c r="I17" s="348">
        <v>3.53</v>
      </c>
      <c r="J17" s="348">
        <v>7.76</v>
      </c>
      <c r="K17" s="348">
        <v>2.38</v>
      </c>
      <c r="L17" s="348">
        <v>2.5099999999999998</v>
      </c>
      <c r="M17" s="362"/>
      <c r="N17" s="350">
        <v>29.131900000000002</v>
      </c>
      <c r="O17" s="348">
        <v>14.468299999999999</v>
      </c>
      <c r="P17" s="348">
        <v>18.171199999999999</v>
      </c>
      <c r="Q17" s="348">
        <v>27.508400000000002</v>
      </c>
      <c r="R17" s="348">
        <v>17.9162</v>
      </c>
      <c r="S17" s="348">
        <v>6.8574000000000002</v>
      </c>
      <c r="T17" s="348">
        <v>5.2819000000000003</v>
      </c>
      <c r="U17" s="354">
        <v>5.4641000000000002</v>
      </c>
      <c r="V17" s="348">
        <v>5.1035000000000004</v>
      </c>
      <c r="W17" s="348">
        <v>7.4867999999999997</v>
      </c>
      <c r="X17" s="348">
        <v>7.3930999999999996</v>
      </c>
      <c r="Y17" s="375">
        <v>6.3743999999999996</v>
      </c>
      <c r="Z17" s="348" t="s">
        <v>430</v>
      </c>
      <c r="AA17" s="348">
        <v>9.3989999999999991</v>
      </c>
      <c r="AB17" s="348">
        <v>5.0888999999999998</v>
      </c>
      <c r="AC17" s="348">
        <v>5.3913000000000002</v>
      </c>
      <c r="AD17" s="348">
        <v>5.2944000000000004</v>
      </c>
      <c r="AE17" s="348">
        <v>21.7364</v>
      </c>
      <c r="AF17" s="348">
        <v>7.5137999999999998</v>
      </c>
      <c r="AG17" s="569"/>
      <c r="AH17" s="346">
        <v>3</v>
      </c>
      <c r="AI17" s="346">
        <v>5</v>
      </c>
      <c r="AJ17" s="346">
        <v>7</v>
      </c>
      <c r="AK17" s="346">
        <v>11</v>
      </c>
      <c r="AL17" s="346">
        <v>11</v>
      </c>
      <c r="AM17" s="346">
        <v>4</v>
      </c>
      <c r="AN17" s="346">
        <v>6</v>
      </c>
      <c r="AO17" s="429">
        <v>7</v>
      </c>
      <c r="AP17" s="346">
        <v>8</v>
      </c>
      <c r="AQ17" s="346">
        <v>8</v>
      </c>
      <c r="AR17" s="346">
        <v>8</v>
      </c>
      <c r="AS17" s="346">
        <v>8</v>
      </c>
      <c r="AT17" s="346" t="s">
        <v>430</v>
      </c>
      <c r="AU17" s="346">
        <v>7</v>
      </c>
      <c r="AV17" s="346">
        <v>7</v>
      </c>
      <c r="AW17" s="346">
        <v>7</v>
      </c>
      <c r="AX17" s="346">
        <v>7</v>
      </c>
      <c r="AY17" s="346">
        <v>11</v>
      </c>
      <c r="AZ17" s="584"/>
      <c r="BA17" s="467">
        <v>8.2799999999999994</v>
      </c>
      <c r="BB17" s="348">
        <v>83.96</v>
      </c>
      <c r="BC17" s="348" t="s">
        <v>430</v>
      </c>
      <c r="BD17" s="348" t="s">
        <v>430</v>
      </c>
      <c r="BE17" s="375" t="s">
        <v>430</v>
      </c>
      <c r="BF17" s="375">
        <v>7.76</v>
      </c>
      <c r="BG17" s="374"/>
      <c r="BH17" s="594">
        <v>7.76</v>
      </c>
      <c r="BI17" s="348">
        <v>12.22</v>
      </c>
      <c r="BJ17" s="348" t="s">
        <v>430</v>
      </c>
      <c r="BK17" s="348">
        <v>71.739999999999995</v>
      </c>
      <c r="BL17" s="348" t="s">
        <v>430</v>
      </c>
      <c r="BM17" s="375">
        <v>8.2799999999999994</v>
      </c>
      <c r="BN17" s="375" t="s">
        <v>430</v>
      </c>
      <c r="BO17" s="375" t="s">
        <v>430</v>
      </c>
      <c r="BP17" s="375" t="s">
        <v>430</v>
      </c>
      <c r="BQ17" s="375" t="s">
        <v>430</v>
      </c>
      <c r="BR17" s="374"/>
      <c r="BS17" s="468">
        <v>8.5657384682868596</v>
      </c>
      <c r="BT17" s="348">
        <v>14.0208989071958</v>
      </c>
      <c r="BU17" s="374"/>
      <c r="BV17" s="430" t="s">
        <v>554</v>
      </c>
    </row>
    <row r="18" spans="1:74" s="428" customFormat="1" x14ac:dyDescent="0.25">
      <c r="A18" s="345" t="s">
        <v>7809</v>
      </c>
      <c r="B18" s="373"/>
      <c r="C18" s="719">
        <v>41275</v>
      </c>
      <c r="D18" s="373"/>
      <c r="E18" s="346">
        <v>4543.24</v>
      </c>
      <c r="F18" s="373"/>
      <c r="G18" s="347">
        <v>3586.1768000000002</v>
      </c>
      <c r="H18" s="374"/>
      <c r="I18" s="348">
        <v>4.3899999999999997</v>
      </c>
      <c r="J18" s="348">
        <v>7.75</v>
      </c>
      <c r="K18" s="348">
        <v>3.31</v>
      </c>
      <c r="L18" s="348">
        <v>3.49</v>
      </c>
      <c r="M18" s="362"/>
      <c r="N18" s="350">
        <v>27.655100000000001</v>
      </c>
      <c r="O18" s="348">
        <v>14.2376</v>
      </c>
      <c r="P18" s="348">
        <v>19.572399999999998</v>
      </c>
      <c r="Q18" s="348">
        <v>31.789300000000001</v>
      </c>
      <c r="R18" s="348">
        <v>21.3903</v>
      </c>
      <c r="S18" s="348">
        <v>6.5648999999999997</v>
      </c>
      <c r="T18" s="348">
        <v>4.8917999999999999</v>
      </c>
      <c r="U18" s="354">
        <v>5.2295999999999996</v>
      </c>
      <c r="V18" s="348">
        <v>4.8537999999999997</v>
      </c>
      <c r="W18" s="348">
        <v>7.4436999999999998</v>
      </c>
      <c r="X18" s="348">
        <v>7.3773</v>
      </c>
      <c r="Y18" s="375">
        <v>6.2276999999999996</v>
      </c>
      <c r="Z18" s="348">
        <v>7.2401</v>
      </c>
      <c r="AA18" s="348">
        <v>9.9578000000000007</v>
      </c>
      <c r="AB18" s="348">
        <v>4.7911000000000001</v>
      </c>
      <c r="AC18" s="348">
        <v>5.2251000000000003</v>
      </c>
      <c r="AD18" s="348">
        <v>5.0566000000000004</v>
      </c>
      <c r="AE18" s="348">
        <v>25.05</v>
      </c>
      <c r="AF18" s="348">
        <v>7.3623000000000003</v>
      </c>
      <c r="AG18" s="569"/>
      <c r="AH18" s="346">
        <v>4</v>
      </c>
      <c r="AI18" s="346">
        <v>6</v>
      </c>
      <c r="AJ18" s="346">
        <v>5</v>
      </c>
      <c r="AK18" s="346">
        <v>2</v>
      </c>
      <c r="AL18" s="346">
        <v>3</v>
      </c>
      <c r="AM18" s="346">
        <v>7</v>
      </c>
      <c r="AN18" s="346">
        <v>11</v>
      </c>
      <c r="AO18" s="429">
        <v>11</v>
      </c>
      <c r="AP18" s="346">
        <v>11</v>
      </c>
      <c r="AQ18" s="346">
        <v>10</v>
      </c>
      <c r="AR18" s="346">
        <v>9</v>
      </c>
      <c r="AS18" s="346">
        <v>11</v>
      </c>
      <c r="AT18" s="346">
        <v>9</v>
      </c>
      <c r="AU18" s="346">
        <v>2</v>
      </c>
      <c r="AV18" s="346">
        <v>11</v>
      </c>
      <c r="AW18" s="346">
        <v>11</v>
      </c>
      <c r="AX18" s="346">
        <v>11</v>
      </c>
      <c r="AY18" s="346">
        <v>3</v>
      </c>
      <c r="AZ18" s="584"/>
      <c r="BA18" s="467">
        <v>24.1</v>
      </c>
      <c r="BB18" s="348">
        <v>71.849999999999994</v>
      </c>
      <c r="BC18" s="348" t="s">
        <v>430</v>
      </c>
      <c r="BD18" s="348" t="s">
        <v>430</v>
      </c>
      <c r="BE18" s="375" t="s">
        <v>430</v>
      </c>
      <c r="BF18" s="375">
        <v>4.05</v>
      </c>
      <c r="BG18" s="374"/>
      <c r="BH18" s="594">
        <v>4.05</v>
      </c>
      <c r="BI18" s="348" t="s">
        <v>430</v>
      </c>
      <c r="BJ18" s="348" t="s">
        <v>430</v>
      </c>
      <c r="BK18" s="348">
        <v>71.849999999999994</v>
      </c>
      <c r="BL18" s="348" t="s">
        <v>430</v>
      </c>
      <c r="BM18" s="375">
        <v>24.1</v>
      </c>
      <c r="BN18" s="375" t="s">
        <v>430</v>
      </c>
      <c r="BO18" s="375" t="s">
        <v>430</v>
      </c>
      <c r="BP18" s="375" t="s">
        <v>430</v>
      </c>
      <c r="BQ18" s="375" t="s">
        <v>430</v>
      </c>
      <c r="BR18" s="374"/>
      <c r="BS18" s="468">
        <v>10.137020083041101</v>
      </c>
      <c r="BT18" s="348">
        <v>7.8818711223645597</v>
      </c>
      <c r="BU18" s="374"/>
      <c r="BV18" s="430" t="s">
        <v>554</v>
      </c>
    </row>
    <row r="19" spans="1:74" s="428" customFormat="1" x14ac:dyDescent="0.25">
      <c r="A19" s="345" t="s">
        <v>7810</v>
      </c>
      <c r="B19" s="373"/>
      <c r="C19" s="719">
        <v>44531</v>
      </c>
      <c r="D19" s="373"/>
      <c r="E19" s="346">
        <v>3047.13</v>
      </c>
      <c r="F19" s="373"/>
      <c r="G19" s="347">
        <v>13.2896</v>
      </c>
      <c r="H19" s="374"/>
      <c r="I19" s="348">
        <v>4.5</v>
      </c>
      <c r="J19" s="348">
        <v>7.7</v>
      </c>
      <c r="K19" s="348">
        <v>3</v>
      </c>
      <c r="L19" s="348">
        <v>3.17</v>
      </c>
      <c r="M19" s="362"/>
      <c r="N19" s="350">
        <v>14.837199999999999</v>
      </c>
      <c r="O19" s="348">
        <v>11.0877</v>
      </c>
      <c r="P19" s="348">
        <v>16.215399999999999</v>
      </c>
      <c r="Q19" s="348">
        <v>29.682500000000001</v>
      </c>
      <c r="R19" s="348">
        <v>19.691199999999998</v>
      </c>
      <c r="S19" s="348">
        <v>6.2927999999999997</v>
      </c>
      <c r="T19" s="348">
        <v>5.1623000000000001</v>
      </c>
      <c r="U19" s="354">
        <v>5.3910999999999998</v>
      </c>
      <c r="V19" s="348">
        <v>4.9516</v>
      </c>
      <c r="W19" s="348">
        <v>7.3438999999999997</v>
      </c>
      <c r="X19" s="348">
        <v>7.4039000000000001</v>
      </c>
      <c r="Y19" s="375" t="s">
        <v>430</v>
      </c>
      <c r="Z19" s="348" t="s">
        <v>430</v>
      </c>
      <c r="AA19" s="348">
        <v>9.2123000000000008</v>
      </c>
      <c r="AB19" s="348">
        <v>4.9318999999999997</v>
      </c>
      <c r="AC19" s="348">
        <v>5.3151000000000002</v>
      </c>
      <c r="AD19" s="348">
        <v>5.1361999999999997</v>
      </c>
      <c r="AE19" s="348">
        <v>23.718299999999999</v>
      </c>
      <c r="AF19" s="348">
        <v>6.4530000000000003</v>
      </c>
      <c r="AG19" s="569"/>
      <c r="AH19" s="346">
        <v>13</v>
      </c>
      <c r="AI19" s="346">
        <v>12</v>
      </c>
      <c r="AJ19" s="346">
        <v>11</v>
      </c>
      <c r="AK19" s="346">
        <v>7</v>
      </c>
      <c r="AL19" s="346">
        <v>5</v>
      </c>
      <c r="AM19" s="346">
        <v>8</v>
      </c>
      <c r="AN19" s="346">
        <v>8</v>
      </c>
      <c r="AO19" s="429">
        <v>10</v>
      </c>
      <c r="AP19" s="346">
        <v>10</v>
      </c>
      <c r="AQ19" s="346">
        <v>12</v>
      </c>
      <c r="AR19" s="346">
        <v>7</v>
      </c>
      <c r="AS19" s="346" t="s">
        <v>430</v>
      </c>
      <c r="AT19" s="346" t="s">
        <v>430</v>
      </c>
      <c r="AU19" s="346">
        <v>9</v>
      </c>
      <c r="AV19" s="346">
        <v>9</v>
      </c>
      <c r="AW19" s="346">
        <v>9</v>
      </c>
      <c r="AX19" s="346">
        <v>10</v>
      </c>
      <c r="AY19" s="346">
        <v>7</v>
      </c>
      <c r="AZ19" s="584"/>
      <c r="BA19" s="467">
        <v>13.8</v>
      </c>
      <c r="BB19" s="348">
        <v>72.010000000000005</v>
      </c>
      <c r="BC19" s="348">
        <v>9.41</v>
      </c>
      <c r="BD19" s="348" t="s">
        <v>430</v>
      </c>
      <c r="BE19" s="375" t="s">
        <v>430</v>
      </c>
      <c r="BF19" s="375">
        <v>4.78</v>
      </c>
      <c r="BG19" s="374"/>
      <c r="BH19" s="594">
        <v>4.78</v>
      </c>
      <c r="BI19" s="348" t="s">
        <v>430</v>
      </c>
      <c r="BJ19" s="348" t="s">
        <v>430</v>
      </c>
      <c r="BK19" s="348">
        <v>81.42</v>
      </c>
      <c r="BL19" s="348" t="s">
        <v>430</v>
      </c>
      <c r="BM19" s="375">
        <v>13.8</v>
      </c>
      <c r="BN19" s="375" t="s">
        <v>430</v>
      </c>
      <c r="BO19" s="375" t="s">
        <v>430</v>
      </c>
      <c r="BP19" s="375" t="s">
        <v>430</v>
      </c>
      <c r="BQ19" s="375" t="s">
        <v>430</v>
      </c>
      <c r="BR19" s="374"/>
      <c r="BS19" s="468">
        <v>7.6314527969474204</v>
      </c>
      <c r="BT19" s="348">
        <v>10.515584495793799</v>
      </c>
      <c r="BU19" s="374"/>
      <c r="BV19" s="430" t="s">
        <v>554</v>
      </c>
    </row>
    <row r="20" spans="1:74" s="428" customFormat="1" x14ac:dyDescent="0.25">
      <c r="A20" s="345" t="s">
        <v>7811</v>
      </c>
      <c r="B20" s="373"/>
      <c r="C20" s="719">
        <v>43353</v>
      </c>
      <c r="D20" s="373"/>
      <c r="E20" s="346">
        <v>2882.29</v>
      </c>
      <c r="F20" s="373"/>
      <c r="G20" s="347">
        <v>17.192900000000002</v>
      </c>
      <c r="H20" s="374"/>
      <c r="I20" s="348">
        <v>0.77715000000000001</v>
      </c>
      <c r="J20" s="348">
        <v>7.65</v>
      </c>
      <c r="K20" s="348">
        <v>0.70881000000000005</v>
      </c>
      <c r="L20" s="348">
        <v>0.75800000000000001</v>
      </c>
      <c r="M20" s="362"/>
      <c r="N20" s="350">
        <v>13.3796</v>
      </c>
      <c r="O20" s="348">
        <v>11.1913</v>
      </c>
      <c r="P20" s="348">
        <v>11.4284</v>
      </c>
      <c r="Q20" s="348">
        <v>14.623900000000001</v>
      </c>
      <c r="R20" s="348">
        <v>9.2904999999999998</v>
      </c>
      <c r="S20" s="348">
        <v>6.2560000000000002</v>
      </c>
      <c r="T20" s="348">
        <v>5.5674999999999999</v>
      </c>
      <c r="U20" s="354">
        <v>5.6923000000000004</v>
      </c>
      <c r="V20" s="348">
        <v>5.6782000000000004</v>
      </c>
      <c r="W20" s="348">
        <v>7.4436</v>
      </c>
      <c r="X20" s="348">
        <v>7.1859999999999999</v>
      </c>
      <c r="Y20" s="375">
        <v>5.8929</v>
      </c>
      <c r="Z20" s="348" t="s">
        <v>430</v>
      </c>
      <c r="AA20" s="348">
        <v>6.8643999999999998</v>
      </c>
      <c r="AB20" s="348">
        <v>5.4714999999999998</v>
      </c>
      <c r="AC20" s="348">
        <v>5.5976999999999997</v>
      </c>
      <c r="AD20" s="348">
        <v>5.7417999999999996</v>
      </c>
      <c r="AE20" s="348">
        <v>12.7843</v>
      </c>
      <c r="AF20" s="348">
        <v>7.2182000000000004</v>
      </c>
      <c r="AG20" s="569"/>
      <c r="AH20" s="346">
        <v>14</v>
      </c>
      <c r="AI20" s="346">
        <v>11</v>
      </c>
      <c r="AJ20" s="346">
        <v>13</v>
      </c>
      <c r="AK20" s="346">
        <v>14</v>
      </c>
      <c r="AL20" s="346">
        <v>14</v>
      </c>
      <c r="AM20" s="346">
        <v>9</v>
      </c>
      <c r="AN20" s="346">
        <v>5</v>
      </c>
      <c r="AO20" s="429">
        <v>5</v>
      </c>
      <c r="AP20" s="346">
        <v>3</v>
      </c>
      <c r="AQ20" s="346">
        <v>11</v>
      </c>
      <c r="AR20" s="346">
        <v>14</v>
      </c>
      <c r="AS20" s="346">
        <v>13</v>
      </c>
      <c r="AT20" s="346" t="s">
        <v>430</v>
      </c>
      <c r="AU20" s="346">
        <v>14</v>
      </c>
      <c r="AV20" s="346">
        <v>4</v>
      </c>
      <c r="AW20" s="346">
        <v>5</v>
      </c>
      <c r="AX20" s="346">
        <v>3</v>
      </c>
      <c r="AY20" s="346">
        <v>14</v>
      </c>
      <c r="AZ20" s="584"/>
      <c r="BA20" s="467">
        <v>13.67</v>
      </c>
      <c r="BB20" s="348">
        <v>85.23</v>
      </c>
      <c r="BC20" s="348" t="s">
        <v>430</v>
      </c>
      <c r="BD20" s="348" t="s">
        <v>430</v>
      </c>
      <c r="BE20" s="375" t="s">
        <v>430</v>
      </c>
      <c r="BF20" s="375">
        <v>1.1000000000000001</v>
      </c>
      <c r="BG20" s="374"/>
      <c r="BH20" s="594">
        <v>1.1000000000000001</v>
      </c>
      <c r="BI20" s="348">
        <v>7.47</v>
      </c>
      <c r="BJ20" s="348" t="s">
        <v>430</v>
      </c>
      <c r="BK20" s="348">
        <v>77.760000000000005</v>
      </c>
      <c r="BL20" s="348" t="s">
        <v>430</v>
      </c>
      <c r="BM20" s="375">
        <v>13.67</v>
      </c>
      <c r="BN20" s="375" t="s">
        <v>430</v>
      </c>
      <c r="BO20" s="375" t="s">
        <v>430</v>
      </c>
      <c r="BP20" s="375" t="s">
        <v>430</v>
      </c>
      <c r="BQ20" s="375" t="s">
        <v>430</v>
      </c>
      <c r="BR20" s="374"/>
      <c r="BS20" s="468">
        <v>10.2860305210286</v>
      </c>
      <c r="BT20" s="348">
        <v>12.646421581264599</v>
      </c>
      <c r="BU20" s="374"/>
      <c r="BV20" s="430" t="s">
        <v>554</v>
      </c>
    </row>
    <row r="21" spans="1:74" s="428" customFormat="1" x14ac:dyDescent="0.25">
      <c r="A21" s="345" t="s">
        <v>7812</v>
      </c>
      <c r="B21" s="373"/>
      <c r="C21" s="719">
        <v>41275</v>
      </c>
      <c r="D21" s="373"/>
      <c r="E21" s="346">
        <v>1357.42</v>
      </c>
      <c r="F21" s="373"/>
      <c r="G21" s="347">
        <v>114.49420000000001</v>
      </c>
      <c r="H21" s="374"/>
      <c r="I21" s="348">
        <v>2.77</v>
      </c>
      <c r="J21" s="348">
        <v>7.91</v>
      </c>
      <c r="K21" s="348">
        <v>1.39</v>
      </c>
      <c r="L21" s="348">
        <v>1.49</v>
      </c>
      <c r="M21" s="362"/>
      <c r="N21" s="350">
        <v>24.818999999999999</v>
      </c>
      <c r="O21" s="348">
        <v>12.616</v>
      </c>
      <c r="P21" s="348">
        <v>9.3254000000000001</v>
      </c>
      <c r="Q21" s="348">
        <v>15.6182</v>
      </c>
      <c r="R21" s="348">
        <v>10.7532</v>
      </c>
      <c r="S21" s="348">
        <v>5.6666999999999996</v>
      </c>
      <c r="T21" s="348">
        <v>5.7584</v>
      </c>
      <c r="U21" s="354">
        <v>6.0354999999999999</v>
      </c>
      <c r="V21" s="348">
        <v>6.0373999999999999</v>
      </c>
      <c r="W21" s="348">
        <v>8.4405000000000001</v>
      </c>
      <c r="X21" s="348">
        <v>7.9599000000000002</v>
      </c>
      <c r="Y21" s="375">
        <v>6.7074999999999996</v>
      </c>
      <c r="Z21" s="348">
        <v>7.8188000000000004</v>
      </c>
      <c r="AA21" s="348">
        <v>8.1350999999999996</v>
      </c>
      <c r="AB21" s="348">
        <v>5.4622000000000002</v>
      </c>
      <c r="AC21" s="348">
        <v>5.9546999999999999</v>
      </c>
      <c r="AD21" s="348">
        <v>5.9390999999999998</v>
      </c>
      <c r="AE21" s="348">
        <v>14.4156</v>
      </c>
      <c r="AF21" s="348">
        <v>8.3420000000000005</v>
      </c>
      <c r="AG21" s="569"/>
      <c r="AH21" s="346">
        <v>6</v>
      </c>
      <c r="AI21" s="346">
        <v>9</v>
      </c>
      <c r="AJ21" s="346">
        <v>14</v>
      </c>
      <c r="AK21" s="346">
        <v>13</v>
      </c>
      <c r="AL21" s="346">
        <v>13</v>
      </c>
      <c r="AM21" s="346">
        <v>14</v>
      </c>
      <c r="AN21" s="346">
        <v>2</v>
      </c>
      <c r="AO21" s="429">
        <v>2</v>
      </c>
      <c r="AP21" s="346">
        <v>1</v>
      </c>
      <c r="AQ21" s="346">
        <v>1</v>
      </c>
      <c r="AR21" s="346">
        <v>1</v>
      </c>
      <c r="AS21" s="346">
        <v>4</v>
      </c>
      <c r="AT21" s="346">
        <v>1</v>
      </c>
      <c r="AU21" s="346">
        <v>13</v>
      </c>
      <c r="AV21" s="346">
        <v>5</v>
      </c>
      <c r="AW21" s="346">
        <v>3</v>
      </c>
      <c r="AX21" s="346">
        <v>1</v>
      </c>
      <c r="AY21" s="346">
        <v>13</v>
      </c>
      <c r="AZ21" s="584"/>
      <c r="BA21" s="467">
        <v>9.4600000000000009</v>
      </c>
      <c r="BB21" s="348">
        <v>80.75</v>
      </c>
      <c r="BC21" s="348" t="s">
        <v>430</v>
      </c>
      <c r="BD21" s="348">
        <v>6.74</v>
      </c>
      <c r="BE21" s="375">
        <v>17.829999999999998</v>
      </c>
      <c r="BF21" s="375">
        <v>3.05</v>
      </c>
      <c r="BG21" s="374"/>
      <c r="BH21" s="594">
        <v>3.05</v>
      </c>
      <c r="BI21" s="348">
        <v>5.45</v>
      </c>
      <c r="BJ21" s="348" t="s">
        <v>430</v>
      </c>
      <c r="BK21" s="348">
        <v>82.04</v>
      </c>
      <c r="BL21" s="348" t="s">
        <v>430</v>
      </c>
      <c r="BM21" s="375">
        <v>9.4600000000000009</v>
      </c>
      <c r="BN21" s="375" t="s">
        <v>430</v>
      </c>
      <c r="BO21" s="375" t="s">
        <v>430</v>
      </c>
      <c r="BP21" s="375" t="s">
        <v>430</v>
      </c>
      <c r="BQ21" s="375">
        <v>17.829999999999998</v>
      </c>
      <c r="BR21" s="374"/>
      <c r="BS21" s="468">
        <v>6.6455984396830603</v>
      </c>
      <c r="BT21" s="348">
        <v>17.1909429746303</v>
      </c>
      <c r="BU21" s="374"/>
      <c r="BV21" s="430" t="s">
        <v>554</v>
      </c>
    </row>
    <row r="22" spans="1:74" x14ac:dyDescent="0.25">
      <c r="A22" s="318" t="s">
        <v>93</v>
      </c>
      <c r="B22" s="43"/>
      <c r="C22" s="720"/>
      <c r="D22" s="43"/>
      <c r="E22" s="51"/>
      <c r="F22" s="43"/>
      <c r="G22" s="55"/>
      <c r="H22" s="66"/>
      <c r="I22" s="59"/>
      <c r="J22" s="59"/>
      <c r="K22" s="59"/>
      <c r="L22" s="59"/>
      <c r="M22" s="258"/>
      <c r="N22" s="70">
        <v>24.3017</v>
      </c>
      <c r="O22" s="59">
        <v>12.815899999999999</v>
      </c>
      <c r="P22" s="59">
        <v>17.347200000000001</v>
      </c>
      <c r="Q22" s="59">
        <v>27.906199999999998</v>
      </c>
      <c r="R22" s="59">
        <v>18.271599999999999</v>
      </c>
      <c r="S22" s="59">
        <v>6.5331999999999999</v>
      </c>
      <c r="T22" s="59">
        <v>5.2690999999999999</v>
      </c>
      <c r="U22" s="88">
        <v>5.5347999999999997</v>
      </c>
      <c r="V22" s="59">
        <v>5.2123999999999997</v>
      </c>
      <c r="W22" s="59">
        <v>7.5787000000000004</v>
      </c>
      <c r="X22" s="59">
        <v>7.4810999999999996</v>
      </c>
      <c r="Y22" s="276">
        <v>6.4524999999999997</v>
      </c>
      <c r="Z22" s="59">
        <v>7.4916</v>
      </c>
      <c r="AA22" s="59">
        <v>9.1605000000000008</v>
      </c>
      <c r="AB22" s="59">
        <v>5.1121999999999996</v>
      </c>
      <c r="AC22" s="59">
        <v>5.4672000000000001</v>
      </c>
      <c r="AD22" s="59">
        <v>5.3460000000000001</v>
      </c>
      <c r="AE22" s="59">
        <v>22.2806</v>
      </c>
      <c r="AF22" s="59">
        <v>7.6128</v>
      </c>
      <c r="AG22" s="553"/>
      <c r="AH22" s="51">
        <v>14</v>
      </c>
      <c r="AI22" s="51">
        <v>14</v>
      </c>
      <c r="AJ22" s="51">
        <v>14</v>
      </c>
      <c r="AK22" s="51">
        <v>14</v>
      </c>
      <c r="AL22" s="51">
        <v>14</v>
      </c>
      <c r="AM22" s="51">
        <v>14</v>
      </c>
      <c r="AN22" s="51">
        <v>14</v>
      </c>
      <c r="AO22" s="319">
        <v>14</v>
      </c>
      <c r="AP22" s="51">
        <v>14</v>
      </c>
      <c r="AQ22" s="51">
        <v>14</v>
      </c>
      <c r="AR22" s="51">
        <v>14</v>
      </c>
      <c r="AS22" s="51">
        <v>13</v>
      </c>
      <c r="AT22" s="51">
        <v>9</v>
      </c>
      <c r="AU22" s="51">
        <v>14</v>
      </c>
      <c r="AV22" s="51">
        <v>14</v>
      </c>
      <c r="AW22" s="51">
        <v>14</v>
      </c>
      <c r="AX22" s="51">
        <v>14</v>
      </c>
      <c r="AY22" s="51">
        <v>14</v>
      </c>
      <c r="AZ22" s="579"/>
      <c r="BA22" s="577"/>
      <c r="BB22" s="59"/>
      <c r="BC22" s="59"/>
      <c r="BD22" s="59"/>
      <c r="BE22" s="276"/>
      <c r="BF22" s="276"/>
      <c r="BG22" s="66"/>
      <c r="BH22" s="586"/>
      <c r="BI22" s="59"/>
      <c r="BJ22" s="59"/>
      <c r="BK22" s="59"/>
      <c r="BL22" s="59"/>
      <c r="BM22" s="276"/>
      <c r="BN22" s="587"/>
      <c r="BO22" s="587"/>
      <c r="BP22" s="587"/>
      <c r="BQ22" s="587"/>
      <c r="BR22" s="602"/>
      <c r="BS22" s="267"/>
      <c r="BT22" s="59"/>
      <c r="BU22" s="66"/>
      <c r="BV22" s="34"/>
    </row>
    <row r="23" spans="1:74" x14ac:dyDescent="0.25">
      <c r="A23" s="320" t="s">
        <v>94</v>
      </c>
      <c r="B23" s="44"/>
      <c r="C23" s="721"/>
      <c r="D23" s="44"/>
      <c r="E23" s="52"/>
      <c r="F23" s="44"/>
      <c r="G23" s="56"/>
      <c r="H23" s="67"/>
      <c r="I23" s="60"/>
      <c r="J23" s="60"/>
      <c r="K23" s="60"/>
      <c r="L23" s="60"/>
      <c r="M23" s="259"/>
      <c r="N23" s="71">
        <v>40.343000000000004</v>
      </c>
      <c r="O23" s="60">
        <v>16.312899999999999</v>
      </c>
      <c r="P23" s="60">
        <v>20.917899999999999</v>
      </c>
      <c r="Q23" s="60">
        <v>34.0443</v>
      </c>
      <c r="R23" s="60">
        <v>22.584299999999999</v>
      </c>
      <c r="S23" s="60">
        <v>8.2904999999999998</v>
      </c>
      <c r="T23" s="60">
        <v>6.3628</v>
      </c>
      <c r="U23" s="89">
        <v>6.1275000000000004</v>
      </c>
      <c r="V23" s="60">
        <v>6.0373999999999999</v>
      </c>
      <c r="W23" s="60">
        <v>8.4405000000000001</v>
      </c>
      <c r="X23" s="60">
        <v>7.9599000000000002</v>
      </c>
      <c r="Y23" s="277">
        <v>6.8798000000000004</v>
      </c>
      <c r="Z23" s="60">
        <v>7.8188000000000004</v>
      </c>
      <c r="AA23" s="60">
        <v>10.211399999999999</v>
      </c>
      <c r="AB23" s="60">
        <v>6.2953000000000001</v>
      </c>
      <c r="AC23" s="60">
        <v>6.0891999999999999</v>
      </c>
      <c r="AD23" s="60">
        <v>5.9390999999999998</v>
      </c>
      <c r="AE23" s="60">
        <v>26.955400000000001</v>
      </c>
      <c r="AF23" s="60">
        <v>8.3420000000000005</v>
      </c>
      <c r="AG23" s="554"/>
      <c r="AH23" s="52"/>
      <c r="AI23" s="52"/>
      <c r="AJ23" s="52"/>
      <c r="AK23" s="52"/>
      <c r="AL23" s="52"/>
      <c r="AM23" s="52"/>
      <c r="AN23" s="52"/>
      <c r="AO23" s="313"/>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596"/>
      <c r="BS23" s="268"/>
      <c r="BT23" s="60"/>
      <c r="BU23" s="67"/>
      <c r="BV23" s="26"/>
    </row>
    <row r="24" spans="1:74" x14ac:dyDescent="0.25">
      <c r="A24" s="320" t="s">
        <v>95</v>
      </c>
      <c r="B24" s="44"/>
      <c r="C24" s="721"/>
      <c r="D24" s="44"/>
      <c r="E24" s="52"/>
      <c r="F24" s="44"/>
      <c r="G24" s="56"/>
      <c r="H24" s="67"/>
      <c r="I24" s="60"/>
      <c r="J24" s="60"/>
      <c r="K24" s="60"/>
      <c r="L24" s="60"/>
      <c r="M24" s="259"/>
      <c r="N24" s="71">
        <v>13.3796</v>
      </c>
      <c r="O24" s="60">
        <v>4.6454000000000004</v>
      </c>
      <c r="P24" s="60">
        <v>9.3254000000000001</v>
      </c>
      <c r="Q24" s="60">
        <v>14.623900000000001</v>
      </c>
      <c r="R24" s="60">
        <v>9.2904999999999998</v>
      </c>
      <c r="S24" s="60">
        <v>5.6666999999999996</v>
      </c>
      <c r="T24" s="60">
        <v>4.649</v>
      </c>
      <c r="U24" s="89">
        <v>5.0034000000000001</v>
      </c>
      <c r="V24" s="60">
        <v>4.5324</v>
      </c>
      <c r="W24" s="60">
        <v>7.1509999999999998</v>
      </c>
      <c r="X24" s="60">
        <v>7.1859999999999999</v>
      </c>
      <c r="Y24" s="277">
        <v>5.8929</v>
      </c>
      <c r="Z24" s="60">
        <v>7.2401</v>
      </c>
      <c r="AA24" s="60">
        <v>6.8643999999999998</v>
      </c>
      <c r="AB24" s="60">
        <v>4.3498999999999999</v>
      </c>
      <c r="AC24" s="60">
        <v>4.8749000000000002</v>
      </c>
      <c r="AD24" s="60">
        <v>4.7195</v>
      </c>
      <c r="AE24" s="60">
        <v>12.7843</v>
      </c>
      <c r="AF24" s="60">
        <v>6.4530000000000003</v>
      </c>
      <c r="AG24" s="554"/>
      <c r="AH24" s="52"/>
      <c r="AI24" s="52"/>
      <c r="AJ24" s="52"/>
      <c r="AK24" s="52"/>
      <c r="AL24" s="52"/>
      <c r="AM24" s="52"/>
      <c r="AN24" s="52"/>
      <c r="AO24" s="313"/>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596"/>
      <c r="BS24" s="268"/>
      <c r="BT24" s="60"/>
      <c r="BU24" s="67"/>
      <c r="BV24" s="26"/>
    </row>
    <row r="25" spans="1:74" x14ac:dyDescent="0.25">
      <c r="A25" s="321" t="s">
        <v>96</v>
      </c>
      <c r="B25" s="45"/>
      <c r="C25" s="722"/>
      <c r="D25" s="45"/>
      <c r="E25" s="53"/>
      <c r="F25" s="45"/>
      <c r="G25" s="57"/>
      <c r="H25" s="68"/>
      <c r="I25" s="61"/>
      <c r="J25" s="61"/>
      <c r="K25" s="61"/>
      <c r="L25" s="61"/>
      <c r="M25" s="262"/>
      <c r="N25" s="72">
        <v>24.093599999999999</v>
      </c>
      <c r="O25" s="61">
        <v>13.677199999999999</v>
      </c>
      <c r="P25" s="61">
        <v>17.7653</v>
      </c>
      <c r="Q25" s="61">
        <v>29.669</v>
      </c>
      <c r="R25" s="61">
        <v>19.1493</v>
      </c>
      <c r="S25" s="61">
        <v>6.4288499999999997</v>
      </c>
      <c r="T25" s="61">
        <v>5.2124499999999996</v>
      </c>
      <c r="U25" s="90">
        <v>5.4535</v>
      </c>
      <c r="V25" s="61">
        <v>5.10975</v>
      </c>
      <c r="W25" s="61">
        <v>7.5297999999999998</v>
      </c>
      <c r="X25" s="61">
        <v>7.3985000000000003</v>
      </c>
      <c r="Y25" s="279">
        <v>6.3974000000000002</v>
      </c>
      <c r="Z25" s="61">
        <v>7.4793000000000003</v>
      </c>
      <c r="AA25" s="61">
        <v>9.3644999999999996</v>
      </c>
      <c r="AB25" s="61">
        <v>5.0418000000000003</v>
      </c>
      <c r="AC25" s="61">
        <v>5.3586</v>
      </c>
      <c r="AD25" s="61">
        <v>5.2756999999999996</v>
      </c>
      <c r="AE25" s="61">
        <v>23.631900000000002</v>
      </c>
      <c r="AF25" s="61">
        <v>7.5705499999999999</v>
      </c>
      <c r="AG25" s="556"/>
      <c r="AH25" s="53"/>
      <c r="AI25" s="53"/>
      <c r="AJ25" s="53"/>
      <c r="AK25" s="53"/>
      <c r="AL25" s="53"/>
      <c r="AM25" s="53"/>
      <c r="AN25" s="53"/>
      <c r="AO25" s="322"/>
      <c r="AP25" s="53"/>
      <c r="AQ25" s="53"/>
      <c r="AR25" s="53"/>
      <c r="AS25" s="53"/>
      <c r="AT25" s="53"/>
      <c r="AU25" s="53"/>
      <c r="AV25" s="53"/>
      <c r="AW25" s="53"/>
      <c r="AX25" s="53"/>
      <c r="AY25" s="53"/>
      <c r="AZ25" s="581"/>
      <c r="BA25" s="578"/>
      <c r="BB25" s="61"/>
      <c r="BC25" s="61"/>
      <c r="BD25" s="61"/>
      <c r="BE25" s="279"/>
      <c r="BF25" s="279"/>
      <c r="BG25" s="68"/>
      <c r="BH25" s="590"/>
      <c r="BI25" s="61"/>
      <c r="BJ25" s="61"/>
      <c r="BK25" s="61"/>
      <c r="BL25" s="61"/>
      <c r="BM25" s="279"/>
      <c r="BN25" s="591"/>
      <c r="BO25" s="591"/>
      <c r="BP25" s="591"/>
      <c r="BQ25" s="591"/>
      <c r="BR25" s="603"/>
      <c r="BS25" s="270"/>
      <c r="BT25" s="61"/>
      <c r="BU25" s="68"/>
      <c r="BV25" s="272"/>
    </row>
    <row r="26" spans="1:74" ht="14.5" x14ac:dyDescent="0.25">
      <c r="A26" s="323" t="s">
        <v>274</v>
      </c>
      <c r="B26" s="46"/>
      <c r="C26" s="723"/>
      <c r="D26" s="46"/>
      <c r="E26" s="54"/>
      <c r="F26" s="46"/>
      <c r="G26" s="58"/>
      <c r="H26" s="69"/>
      <c r="I26" s="62"/>
      <c r="J26" s="62"/>
      <c r="K26" s="62"/>
      <c r="L26" s="62"/>
      <c r="M26" s="263"/>
      <c r="N26" s="73"/>
      <c r="O26" s="62"/>
      <c r="P26" s="62"/>
      <c r="Q26" s="62"/>
      <c r="R26" s="62"/>
      <c r="S26" s="62"/>
      <c r="T26" s="62"/>
      <c r="U26" s="91"/>
      <c r="V26" s="62"/>
      <c r="W26" s="62"/>
      <c r="X26" s="62"/>
      <c r="Y26" s="245"/>
      <c r="Z26" s="62"/>
      <c r="AA26" s="62"/>
      <c r="AB26" s="62"/>
      <c r="AC26" s="62"/>
      <c r="AD26" s="62"/>
      <c r="AE26" s="62"/>
      <c r="AF26" s="62"/>
      <c r="AG26" s="557"/>
      <c r="AH26" s="54"/>
      <c r="AI26" s="54"/>
      <c r="AJ26" s="54"/>
      <c r="AK26" s="54"/>
      <c r="AL26" s="54"/>
      <c r="AM26" s="54"/>
      <c r="AN26" s="54"/>
      <c r="AO26" s="247"/>
      <c r="AP26" s="54"/>
      <c r="AQ26" s="54"/>
      <c r="AR26" s="54"/>
      <c r="AS26" s="54"/>
      <c r="AT26" s="54"/>
      <c r="AU26" s="54"/>
      <c r="AV26" s="54"/>
      <c r="AW26" s="54"/>
      <c r="AX26" s="54"/>
      <c r="AY26" s="54"/>
      <c r="AZ26" s="582"/>
      <c r="BA26" s="280"/>
      <c r="BB26" s="62"/>
      <c r="BC26" s="62"/>
      <c r="BD26" s="62"/>
      <c r="BE26" s="245"/>
      <c r="BF26" s="245"/>
      <c r="BG26" s="69"/>
      <c r="BH26" s="585"/>
      <c r="BI26" s="62"/>
      <c r="BJ26" s="62"/>
      <c r="BK26" s="62"/>
      <c r="BL26" s="62"/>
      <c r="BM26" s="245"/>
      <c r="BN26" s="592"/>
      <c r="BO26" s="592"/>
      <c r="BP26" s="592"/>
      <c r="BQ26" s="592"/>
      <c r="BR26" s="545"/>
      <c r="BS26" s="271"/>
      <c r="BT26" s="62"/>
      <c r="BU26" s="69"/>
      <c r="BV26" s="41"/>
    </row>
    <row r="27" spans="1:74" s="425" customFormat="1" x14ac:dyDescent="0.25">
      <c r="A27" s="337" t="s">
        <v>7813</v>
      </c>
      <c r="B27" s="369"/>
      <c r="C27" s="718">
        <v>40036</v>
      </c>
      <c r="D27" s="369"/>
      <c r="E27" s="338">
        <v>30441.3</v>
      </c>
      <c r="F27" s="369"/>
      <c r="G27" s="339">
        <v>31.569099999999999</v>
      </c>
      <c r="H27" s="370"/>
      <c r="I27" s="340">
        <v>5.73</v>
      </c>
      <c r="J27" s="340">
        <v>7.91</v>
      </c>
      <c r="K27" s="340">
        <v>3.36</v>
      </c>
      <c r="L27" s="340">
        <v>3.53</v>
      </c>
      <c r="M27" s="361"/>
      <c r="N27" s="342">
        <v>23.601600000000001</v>
      </c>
      <c r="O27" s="340">
        <v>15.0877</v>
      </c>
      <c r="P27" s="340">
        <v>18.8644</v>
      </c>
      <c r="Q27" s="340">
        <v>28.350899999999999</v>
      </c>
      <c r="R27" s="340">
        <v>19.295100000000001</v>
      </c>
      <c r="S27" s="340">
        <v>6.7756999999999996</v>
      </c>
      <c r="T27" s="340">
        <v>5.452</v>
      </c>
      <c r="U27" s="344">
        <v>5.9039999999999999</v>
      </c>
      <c r="V27" s="340">
        <v>5.5995999999999997</v>
      </c>
      <c r="W27" s="340">
        <v>7.3848000000000003</v>
      </c>
      <c r="X27" s="340">
        <v>7.4364999999999997</v>
      </c>
      <c r="Y27" s="371">
        <v>6.5606999999999998</v>
      </c>
      <c r="Z27" s="340">
        <v>7.2990000000000004</v>
      </c>
      <c r="AA27" s="340">
        <v>9.4308999999999994</v>
      </c>
      <c r="AB27" s="340">
        <v>5.3715000000000002</v>
      </c>
      <c r="AC27" s="340">
        <v>5.8289999999999997</v>
      </c>
      <c r="AD27" s="340">
        <v>5.6738999999999997</v>
      </c>
      <c r="AE27" s="340">
        <v>21.483499999999999</v>
      </c>
      <c r="AF27" s="340">
        <v>7.0549999999999997</v>
      </c>
      <c r="AG27" s="568"/>
      <c r="AH27" s="338">
        <v>8</v>
      </c>
      <c r="AI27" s="338">
        <v>2</v>
      </c>
      <c r="AJ27" s="338">
        <v>6</v>
      </c>
      <c r="AK27" s="338">
        <v>10</v>
      </c>
      <c r="AL27" s="338">
        <v>5</v>
      </c>
      <c r="AM27" s="338">
        <v>2</v>
      </c>
      <c r="AN27" s="338">
        <v>2</v>
      </c>
      <c r="AO27" s="604">
        <v>1</v>
      </c>
      <c r="AP27" s="338">
        <v>1</v>
      </c>
      <c r="AQ27" s="338">
        <v>2</v>
      </c>
      <c r="AR27" s="338">
        <v>1</v>
      </c>
      <c r="AS27" s="338">
        <v>1</v>
      </c>
      <c r="AT27" s="338">
        <v>3</v>
      </c>
      <c r="AU27" s="338">
        <v>4</v>
      </c>
      <c r="AV27" s="338">
        <v>2</v>
      </c>
      <c r="AW27" s="338">
        <v>1</v>
      </c>
      <c r="AX27" s="338">
        <v>1</v>
      </c>
      <c r="AY27" s="338">
        <v>10</v>
      </c>
      <c r="AZ27" s="583"/>
      <c r="BA27" s="464">
        <v>21.43</v>
      </c>
      <c r="BB27" s="340">
        <v>74.97</v>
      </c>
      <c r="BC27" s="340">
        <v>0.5</v>
      </c>
      <c r="BD27" s="340" t="s">
        <v>430</v>
      </c>
      <c r="BE27" s="371">
        <v>3.7</v>
      </c>
      <c r="BF27" s="371">
        <v>3.1</v>
      </c>
      <c r="BG27" s="370"/>
      <c r="BH27" s="593">
        <v>3.1</v>
      </c>
      <c r="BI27" s="340">
        <v>4.46</v>
      </c>
      <c r="BJ27" s="340" t="s">
        <v>430</v>
      </c>
      <c r="BK27" s="340">
        <v>71.02</v>
      </c>
      <c r="BL27" s="340" t="s">
        <v>430</v>
      </c>
      <c r="BM27" s="371">
        <v>21.42</v>
      </c>
      <c r="BN27" s="371" t="s">
        <v>430</v>
      </c>
      <c r="BO27" s="371">
        <v>0.01</v>
      </c>
      <c r="BP27" s="371" t="s">
        <v>430</v>
      </c>
      <c r="BQ27" s="371">
        <v>3.7</v>
      </c>
      <c r="BR27" s="370"/>
      <c r="BS27" s="465">
        <v>13.8520670493082</v>
      </c>
      <c r="BT27" s="340">
        <v>7.9096998145651201</v>
      </c>
      <c r="BU27" s="370"/>
      <c r="BV27" s="571" t="s">
        <v>554</v>
      </c>
    </row>
    <row r="28" spans="1:74" s="428" customFormat="1" x14ac:dyDescent="0.25">
      <c r="A28" s="345" t="s">
        <v>7814</v>
      </c>
      <c r="B28" s="373"/>
      <c r="C28" s="719">
        <v>40358</v>
      </c>
      <c r="D28" s="373"/>
      <c r="E28" s="346">
        <v>30613.200000000001</v>
      </c>
      <c r="F28" s="373"/>
      <c r="G28" s="347">
        <v>34.059399999999997</v>
      </c>
      <c r="H28" s="374"/>
      <c r="I28" s="348">
        <v>6.95</v>
      </c>
      <c r="J28" s="348">
        <v>7.79</v>
      </c>
      <c r="K28" s="348">
        <v>4.05</v>
      </c>
      <c r="L28" s="348">
        <v>4.29</v>
      </c>
      <c r="M28" s="362"/>
      <c r="N28" s="350">
        <v>20.802</v>
      </c>
      <c r="O28" s="348">
        <v>15.021699999999999</v>
      </c>
      <c r="P28" s="348">
        <v>20.672799999999999</v>
      </c>
      <c r="Q28" s="348">
        <v>33.791499999999999</v>
      </c>
      <c r="R28" s="348">
        <v>22.332799999999999</v>
      </c>
      <c r="S28" s="348">
        <v>5.8353999999999999</v>
      </c>
      <c r="T28" s="348">
        <v>4.3949999999999996</v>
      </c>
      <c r="U28" s="354">
        <v>4.7393999999999998</v>
      </c>
      <c r="V28" s="348">
        <v>4.2678000000000003</v>
      </c>
      <c r="W28" s="348">
        <v>6.9046000000000003</v>
      </c>
      <c r="X28" s="348">
        <v>7.0853999999999999</v>
      </c>
      <c r="Y28" s="375">
        <v>6.1174999999999997</v>
      </c>
      <c r="Z28" s="348">
        <v>7.3150000000000004</v>
      </c>
      <c r="AA28" s="348">
        <v>9.9566999999999997</v>
      </c>
      <c r="AB28" s="348">
        <v>4.0938999999999997</v>
      </c>
      <c r="AC28" s="348">
        <v>4.6120999999999999</v>
      </c>
      <c r="AD28" s="348">
        <v>4.4547999999999996</v>
      </c>
      <c r="AE28" s="348">
        <v>26.6995</v>
      </c>
      <c r="AF28" s="348">
        <v>7.9703999999999997</v>
      </c>
      <c r="AG28" s="569"/>
      <c r="AH28" s="346">
        <v>10</v>
      </c>
      <c r="AI28" s="346">
        <v>3</v>
      </c>
      <c r="AJ28" s="346">
        <v>1</v>
      </c>
      <c r="AK28" s="346">
        <v>1</v>
      </c>
      <c r="AL28" s="346">
        <v>1</v>
      </c>
      <c r="AM28" s="346">
        <v>9</v>
      </c>
      <c r="AN28" s="346">
        <v>13</v>
      </c>
      <c r="AO28" s="429">
        <v>14</v>
      </c>
      <c r="AP28" s="346">
        <v>14</v>
      </c>
      <c r="AQ28" s="346">
        <v>13</v>
      </c>
      <c r="AR28" s="346">
        <v>8</v>
      </c>
      <c r="AS28" s="346">
        <v>7</v>
      </c>
      <c r="AT28" s="346">
        <v>2</v>
      </c>
      <c r="AU28" s="346">
        <v>1</v>
      </c>
      <c r="AV28" s="346">
        <v>13</v>
      </c>
      <c r="AW28" s="346">
        <v>14</v>
      </c>
      <c r="AX28" s="346">
        <v>14</v>
      </c>
      <c r="AY28" s="346">
        <v>1</v>
      </c>
      <c r="AZ28" s="584"/>
      <c r="BA28" s="467">
        <v>19.98</v>
      </c>
      <c r="BB28" s="348">
        <v>76.72</v>
      </c>
      <c r="BC28" s="348" t="s">
        <v>430</v>
      </c>
      <c r="BD28" s="348" t="s">
        <v>430</v>
      </c>
      <c r="BE28" s="375" t="s">
        <v>430</v>
      </c>
      <c r="BF28" s="375">
        <v>3.31</v>
      </c>
      <c r="BG28" s="374"/>
      <c r="BH28" s="594">
        <v>3.31</v>
      </c>
      <c r="BI28" s="348">
        <v>0.23</v>
      </c>
      <c r="BJ28" s="348" t="s">
        <v>430</v>
      </c>
      <c r="BK28" s="348">
        <v>76.489999999999995</v>
      </c>
      <c r="BL28" s="348" t="s">
        <v>430</v>
      </c>
      <c r="BM28" s="375">
        <v>19.98</v>
      </c>
      <c r="BN28" s="375" t="s">
        <v>430</v>
      </c>
      <c r="BO28" s="375" t="s">
        <v>430</v>
      </c>
      <c r="BP28" s="375" t="s">
        <v>430</v>
      </c>
      <c r="BQ28" s="375" t="s">
        <v>430</v>
      </c>
      <c r="BR28" s="374"/>
      <c r="BS28" s="468">
        <v>6.3217013981034897</v>
      </c>
      <c r="BT28" s="348">
        <v>11.999970336400001</v>
      </c>
      <c r="BU28" s="374"/>
      <c r="BV28" s="430" t="s">
        <v>554</v>
      </c>
    </row>
    <row r="29" spans="1:74" s="428" customFormat="1" x14ac:dyDescent="0.25">
      <c r="A29" s="345" t="s">
        <v>7815</v>
      </c>
      <c r="B29" s="373"/>
      <c r="C29" s="719">
        <v>35492</v>
      </c>
      <c r="D29" s="373"/>
      <c r="E29" s="346">
        <v>23834.1</v>
      </c>
      <c r="F29" s="373"/>
      <c r="G29" s="347">
        <v>118.2405</v>
      </c>
      <c r="H29" s="374"/>
      <c r="I29" s="348">
        <v>6.58</v>
      </c>
      <c r="J29" s="348">
        <v>7.72</v>
      </c>
      <c r="K29" s="348">
        <v>3.94</v>
      </c>
      <c r="L29" s="348">
        <v>4.16</v>
      </c>
      <c r="M29" s="362"/>
      <c r="N29" s="350">
        <v>40.143300000000004</v>
      </c>
      <c r="O29" s="348">
        <v>16.1248</v>
      </c>
      <c r="P29" s="348">
        <v>20.369199999999999</v>
      </c>
      <c r="Q29" s="348">
        <v>30.731200000000001</v>
      </c>
      <c r="R29" s="348">
        <v>21.9681</v>
      </c>
      <c r="S29" s="348">
        <v>5.6547000000000001</v>
      </c>
      <c r="T29" s="348">
        <v>4.5240999999999998</v>
      </c>
      <c r="U29" s="354">
        <v>4.9349999999999996</v>
      </c>
      <c r="V29" s="348">
        <v>4.3940999999999999</v>
      </c>
      <c r="W29" s="348">
        <v>6.9551999999999996</v>
      </c>
      <c r="X29" s="348">
        <v>7.1356000000000002</v>
      </c>
      <c r="Y29" s="375">
        <v>6.2670000000000003</v>
      </c>
      <c r="Z29" s="348">
        <v>7.3845999999999998</v>
      </c>
      <c r="AA29" s="348">
        <v>9.7576000000000001</v>
      </c>
      <c r="AB29" s="348">
        <v>4.1677</v>
      </c>
      <c r="AC29" s="348">
        <v>4.8605</v>
      </c>
      <c r="AD29" s="348">
        <v>4.5627000000000004</v>
      </c>
      <c r="AE29" s="348">
        <v>23.812100000000001</v>
      </c>
      <c r="AF29" s="348">
        <v>8.7921999999999993</v>
      </c>
      <c r="AG29" s="569"/>
      <c r="AH29" s="346">
        <v>1</v>
      </c>
      <c r="AI29" s="346">
        <v>1</v>
      </c>
      <c r="AJ29" s="346">
        <v>2</v>
      </c>
      <c r="AK29" s="346">
        <v>4</v>
      </c>
      <c r="AL29" s="346">
        <v>2</v>
      </c>
      <c r="AM29" s="346">
        <v>12</v>
      </c>
      <c r="AN29" s="346">
        <v>11</v>
      </c>
      <c r="AO29" s="429">
        <v>10</v>
      </c>
      <c r="AP29" s="346">
        <v>12</v>
      </c>
      <c r="AQ29" s="346">
        <v>12</v>
      </c>
      <c r="AR29" s="346">
        <v>6</v>
      </c>
      <c r="AS29" s="346">
        <v>3</v>
      </c>
      <c r="AT29" s="346">
        <v>1</v>
      </c>
      <c r="AU29" s="346">
        <v>2</v>
      </c>
      <c r="AV29" s="346">
        <v>12</v>
      </c>
      <c r="AW29" s="346">
        <v>10</v>
      </c>
      <c r="AX29" s="346">
        <v>12</v>
      </c>
      <c r="AY29" s="346">
        <v>4</v>
      </c>
      <c r="AZ29" s="584"/>
      <c r="BA29" s="467">
        <v>22.97</v>
      </c>
      <c r="BB29" s="348">
        <v>70.91</v>
      </c>
      <c r="BC29" s="348" t="s">
        <v>430</v>
      </c>
      <c r="BD29" s="348" t="s">
        <v>430</v>
      </c>
      <c r="BE29" s="375" t="s">
        <v>430</v>
      </c>
      <c r="BF29" s="375">
        <v>6.12</v>
      </c>
      <c r="BG29" s="374"/>
      <c r="BH29" s="594">
        <v>6.12</v>
      </c>
      <c r="BI29" s="348">
        <v>2.3199999999999998</v>
      </c>
      <c r="BJ29" s="348" t="s">
        <v>430</v>
      </c>
      <c r="BK29" s="348">
        <v>68.59</v>
      </c>
      <c r="BL29" s="348" t="s">
        <v>430</v>
      </c>
      <c r="BM29" s="375">
        <v>22.97</v>
      </c>
      <c r="BN29" s="375" t="s">
        <v>430</v>
      </c>
      <c r="BO29" s="375" t="s">
        <v>430</v>
      </c>
      <c r="BP29" s="375" t="s">
        <v>430</v>
      </c>
      <c r="BQ29" s="375" t="s">
        <v>430</v>
      </c>
      <c r="BR29" s="374"/>
      <c r="BS29" s="468">
        <v>7.3819696488583597</v>
      </c>
      <c r="BT29" s="348">
        <v>9.9933462319920103</v>
      </c>
      <c r="BU29" s="374"/>
      <c r="BV29" s="430" t="s">
        <v>554</v>
      </c>
    </row>
    <row r="30" spans="1:74" s="428" customFormat="1" x14ac:dyDescent="0.25">
      <c r="A30" s="345" t="s">
        <v>7816</v>
      </c>
      <c r="B30" s="373"/>
      <c r="C30" s="719">
        <v>43497</v>
      </c>
      <c r="D30" s="373"/>
      <c r="E30" s="346">
        <v>21799.4</v>
      </c>
      <c r="F30" s="373"/>
      <c r="G30" s="347">
        <v>16.2591</v>
      </c>
      <c r="H30" s="374"/>
      <c r="I30" s="348">
        <v>4.09</v>
      </c>
      <c r="J30" s="348">
        <v>7.98</v>
      </c>
      <c r="K30" s="348">
        <v>2.29</v>
      </c>
      <c r="L30" s="348">
        <v>2.39</v>
      </c>
      <c r="M30" s="362"/>
      <c r="N30" s="350">
        <v>17.743300000000001</v>
      </c>
      <c r="O30" s="348">
        <v>11.0099</v>
      </c>
      <c r="P30" s="348">
        <v>16.9558</v>
      </c>
      <c r="Q30" s="348">
        <v>26.9254</v>
      </c>
      <c r="R30" s="348">
        <v>16.589300000000001</v>
      </c>
      <c r="S30" s="348">
        <v>5.3465999999999996</v>
      </c>
      <c r="T30" s="348">
        <v>4.2319000000000004</v>
      </c>
      <c r="U30" s="354">
        <v>4.7435999999999998</v>
      </c>
      <c r="V30" s="348">
        <v>4.4204999999999997</v>
      </c>
      <c r="W30" s="348">
        <v>6.9996999999999998</v>
      </c>
      <c r="X30" s="348">
        <v>6.8776000000000002</v>
      </c>
      <c r="Y30" s="375">
        <v>5.851</v>
      </c>
      <c r="Z30" s="348" t="s">
        <v>430</v>
      </c>
      <c r="AA30" s="348">
        <v>8.3049999999999997</v>
      </c>
      <c r="AB30" s="348">
        <v>4.0805999999999996</v>
      </c>
      <c r="AC30" s="348">
        <v>4.6845999999999997</v>
      </c>
      <c r="AD30" s="348">
        <v>4.5519999999999996</v>
      </c>
      <c r="AE30" s="348">
        <v>21.3719</v>
      </c>
      <c r="AF30" s="348">
        <v>6.8071999999999999</v>
      </c>
      <c r="AG30" s="569"/>
      <c r="AH30" s="346">
        <v>11</v>
      </c>
      <c r="AI30" s="346">
        <v>10</v>
      </c>
      <c r="AJ30" s="346">
        <v>9</v>
      </c>
      <c r="AK30" s="346">
        <v>12</v>
      </c>
      <c r="AL30" s="346">
        <v>12</v>
      </c>
      <c r="AM30" s="346">
        <v>13</v>
      </c>
      <c r="AN30" s="346">
        <v>14</v>
      </c>
      <c r="AO30" s="429">
        <v>13</v>
      </c>
      <c r="AP30" s="346">
        <v>11</v>
      </c>
      <c r="AQ30" s="346">
        <v>11</v>
      </c>
      <c r="AR30" s="346">
        <v>13</v>
      </c>
      <c r="AS30" s="346">
        <v>11</v>
      </c>
      <c r="AT30" s="346" t="s">
        <v>430</v>
      </c>
      <c r="AU30" s="346">
        <v>11</v>
      </c>
      <c r="AV30" s="346">
        <v>14</v>
      </c>
      <c r="AW30" s="346">
        <v>13</v>
      </c>
      <c r="AX30" s="346">
        <v>13</v>
      </c>
      <c r="AY30" s="346">
        <v>12</v>
      </c>
      <c r="AZ30" s="584"/>
      <c r="BA30" s="467">
        <v>7.62</v>
      </c>
      <c r="BB30" s="348">
        <v>87.94</v>
      </c>
      <c r="BC30" s="348" t="s">
        <v>430</v>
      </c>
      <c r="BD30" s="348" t="s">
        <v>430</v>
      </c>
      <c r="BE30" s="375">
        <v>-6.93</v>
      </c>
      <c r="BF30" s="375">
        <v>4.4400000000000004</v>
      </c>
      <c r="BG30" s="374"/>
      <c r="BH30" s="594">
        <v>4.4400000000000004</v>
      </c>
      <c r="BI30" s="348">
        <v>9.51</v>
      </c>
      <c r="BJ30" s="348" t="s">
        <v>430</v>
      </c>
      <c r="BK30" s="348">
        <v>78.430000000000007</v>
      </c>
      <c r="BL30" s="348" t="s">
        <v>430</v>
      </c>
      <c r="BM30" s="375">
        <v>6.23</v>
      </c>
      <c r="BN30" s="375" t="s">
        <v>430</v>
      </c>
      <c r="BO30" s="375">
        <v>1.38</v>
      </c>
      <c r="BP30" s="375" t="s">
        <v>430</v>
      </c>
      <c r="BQ30" s="375">
        <v>-6.93</v>
      </c>
      <c r="BR30" s="374"/>
      <c r="BS30" s="468">
        <v>9.4168177276690006</v>
      </c>
      <c r="BT30" s="348">
        <v>10.1648695841688</v>
      </c>
      <c r="BU30" s="374"/>
      <c r="BV30" s="430" t="s">
        <v>554</v>
      </c>
    </row>
    <row r="31" spans="1:74" s="428" customFormat="1" ht="11" x14ac:dyDescent="0.3">
      <c r="A31" s="841" t="s">
        <v>7817</v>
      </c>
      <c r="B31" s="842"/>
      <c r="C31" s="843">
        <v>39346</v>
      </c>
      <c r="D31" s="842"/>
      <c r="E31" s="844">
        <v>15035.8</v>
      </c>
      <c r="F31" s="842"/>
      <c r="G31" s="845">
        <v>3968.1705999999999</v>
      </c>
      <c r="H31" s="847"/>
      <c r="I31" s="846">
        <v>4</v>
      </c>
      <c r="J31" s="846">
        <v>7.99</v>
      </c>
      <c r="K31" s="846">
        <v>2.58</v>
      </c>
      <c r="L31" s="846">
        <v>2.73</v>
      </c>
      <c r="M31" s="851"/>
      <c r="N31" s="848">
        <v>23.938400000000001</v>
      </c>
      <c r="O31" s="846">
        <v>13.0199</v>
      </c>
      <c r="P31" s="846">
        <v>17.02</v>
      </c>
      <c r="Q31" s="846">
        <v>29.3216</v>
      </c>
      <c r="R31" s="846">
        <v>18.5289</v>
      </c>
      <c r="S31" s="846">
        <v>5.8003999999999998</v>
      </c>
      <c r="T31" s="846">
        <v>4.6717000000000004</v>
      </c>
      <c r="U31" s="856">
        <v>5.0707000000000004</v>
      </c>
      <c r="V31" s="846">
        <v>4.7485999999999997</v>
      </c>
      <c r="W31" s="846">
        <v>7.2159000000000004</v>
      </c>
      <c r="X31" s="846">
        <v>7.1745999999999999</v>
      </c>
      <c r="Y31" s="852">
        <v>6.1852</v>
      </c>
      <c r="Z31" s="846">
        <v>7.1356999999999999</v>
      </c>
      <c r="AA31" s="846">
        <v>8.2268000000000008</v>
      </c>
      <c r="AB31" s="846">
        <v>4.5271999999999997</v>
      </c>
      <c r="AC31" s="846">
        <v>4.9831000000000003</v>
      </c>
      <c r="AD31" s="846">
        <v>4.8951000000000002</v>
      </c>
      <c r="AE31" s="846">
        <v>23.211099999999998</v>
      </c>
      <c r="AF31" s="846">
        <v>7.6264000000000003</v>
      </c>
      <c r="AG31" s="937"/>
      <c r="AH31" s="844">
        <v>7</v>
      </c>
      <c r="AI31" s="844">
        <v>8</v>
      </c>
      <c r="AJ31" s="844">
        <v>8</v>
      </c>
      <c r="AK31" s="844">
        <v>7</v>
      </c>
      <c r="AL31" s="844">
        <v>8</v>
      </c>
      <c r="AM31" s="844">
        <v>10</v>
      </c>
      <c r="AN31" s="844">
        <v>9</v>
      </c>
      <c r="AO31" s="943">
        <v>9</v>
      </c>
      <c r="AP31" s="844">
        <v>8</v>
      </c>
      <c r="AQ31" s="844">
        <v>7</v>
      </c>
      <c r="AR31" s="844">
        <v>4</v>
      </c>
      <c r="AS31" s="844">
        <v>4</v>
      </c>
      <c r="AT31" s="844">
        <v>5</v>
      </c>
      <c r="AU31" s="844">
        <v>12</v>
      </c>
      <c r="AV31" s="844">
        <v>9</v>
      </c>
      <c r="AW31" s="844">
        <v>8</v>
      </c>
      <c r="AX31" s="844">
        <v>8</v>
      </c>
      <c r="AY31" s="844">
        <v>7</v>
      </c>
      <c r="AZ31" s="939"/>
      <c r="BA31" s="853">
        <v>13.41</v>
      </c>
      <c r="BB31" s="846">
        <v>84.7</v>
      </c>
      <c r="BC31" s="846" t="s">
        <v>430</v>
      </c>
      <c r="BD31" s="846" t="s">
        <v>430</v>
      </c>
      <c r="BE31" s="852" t="s">
        <v>430</v>
      </c>
      <c r="BF31" s="852">
        <v>1.9</v>
      </c>
      <c r="BG31" s="847"/>
      <c r="BH31" s="940">
        <v>1.9</v>
      </c>
      <c r="BI31" s="846">
        <v>8.39</v>
      </c>
      <c r="BJ31" s="846" t="s">
        <v>430</v>
      </c>
      <c r="BK31" s="846">
        <v>76.31</v>
      </c>
      <c r="BL31" s="846" t="s">
        <v>430</v>
      </c>
      <c r="BM31" s="852">
        <v>13.41</v>
      </c>
      <c r="BN31" s="852" t="s">
        <v>430</v>
      </c>
      <c r="BO31" s="852" t="s">
        <v>430</v>
      </c>
      <c r="BP31" s="852" t="s">
        <v>430</v>
      </c>
      <c r="BQ31" s="852" t="s">
        <v>430</v>
      </c>
      <c r="BR31" s="847"/>
      <c r="BS31" s="854">
        <v>6.04162594939584</v>
      </c>
      <c r="BT31" s="846">
        <v>12.558204038744201</v>
      </c>
      <c r="BU31" s="847"/>
      <c r="BV31" s="907" t="s">
        <v>554</v>
      </c>
    </row>
    <row r="32" spans="1:74" s="428" customFormat="1" x14ac:dyDescent="0.25">
      <c r="A32" s="345" t="s">
        <v>7818</v>
      </c>
      <c r="B32" s="373"/>
      <c r="C32" s="719">
        <v>42381</v>
      </c>
      <c r="D32" s="373"/>
      <c r="E32" s="346">
        <v>13589.7</v>
      </c>
      <c r="F32" s="373"/>
      <c r="G32" s="347">
        <v>20.290700000000001</v>
      </c>
      <c r="H32" s="374"/>
      <c r="I32" s="348">
        <v>2.8</v>
      </c>
      <c r="J32" s="348">
        <v>7.58</v>
      </c>
      <c r="K32" s="348">
        <v>2.33</v>
      </c>
      <c r="L32" s="348">
        <v>2.4700000000000002</v>
      </c>
      <c r="M32" s="362"/>
      <c r="N32" s="350">
        <v>38.536099999999998</v>
      </c>
      <c r="O32" s="348">
        <v>15.008900000000001</v>
      </c>
      <c r="P32" s="348">
        <v>19.448499999999999</v>
      </c>
      <c r="Q32" s="348">
        <v>30.825099999999999</v>
      </c>
      <c r="R32" s="348">
        <v>19.645600000000002</v>
      </c>
      <c r="S32" s="348">
        <v>7.9641000000000002</v>
      </c>
      <c r="T32" s="348">
        <v>6.0334000000000003</v>
      </c>
      <c r="U32" s="354">
        <v>5.6886999999999999</v>
      </c>
      <c r="V32" s="348">
        <v>5.1931000000000003</v>
      </c>
      <c r="W32" s="348">
        <v>7.2839</v>
      </c>
      <c r="X32" s="348">
        <v>7.1071</v>
      </c>
      <c r="Y32" s="375">
        <v>5.8551000000000002</v>
      </c>
      <c r="Z32" s="348">
        <v>6.9409000000000001</v>
      </c>
      <c r="AA32" s="348">
        <v>9.3268000000000004</v>
      </c>
      <c r="AB32" s="348">
        <v>5.9656000000000002</v>
      </c>
      <c r="AC32" s="348">
        <v>5.7549999999999999</v>
      </c>
      <c r="AD32" s="348">
        <v>5.3014999999999999</v>
      </c>
      <c r="AE32" s="348">
        <v>24.750599999999999</v>
      </c>
      <c r="AF32" s="348">
        <v>7.0137</v>
      </c>
      <c r="AG32" s="569"/>
      <c r="AH32" s="346">
        <v>2</v>
      </c>
      <c r="AI32" s="346">
        <v>4</v>
      </c>
      <c r="AJ32" s="346">
        <v>4</v>
      </c>
      <c r="AK32" s="346">
        <v>3</v>
      </c>
      <c r="AL32" s="346">
        <v>4</v>
      </c>
      <c r="AM32" s="346">
        <v>1</v>
      </c>
      <c r="AN32" s="346">
        <v>1</v>
      </c>
      <c r="AO32" s="429">
        <v>2</v>
      </c>
      <c r="AP32" s="346">
        <v>4</v>
      </c>
      <c r="AQ32" s="346">
        <v>6</v>
      </c>
      <c r="AR32" s="346">
        <v>7</v>
      </c>
      <c r="AS32" s="346">
        <v>10</v>
      </c>
      <c r="AT32" s="346">
        <v>8</v>
      </c>
      <c r="AU32" s="346">
        <v>5</v>
      </c>
      <c r="AV32" s="346">
        <v>1</v>
      </c>
      <c r="AW32" s="346">
        <v>2</v>
      </c>
      <c r="AX32" s="346">
        <v>4</v>
      </c>
      <c r="AY32" s="346">
        <v>2</v>
      </c>
      <c r="AZ32" s="584"/>
      <c r="BA32" s="467">
        <v>7.28</v>
      </c>
      <c r="BB32" s="348">
        <v>83.48</v>
      </c>
      <c r="BC32" s="348" t="s">
        <v>430</v>
      </c>
      <c r="BD32" s="348" t="s">
        <v>430</v>
      </c>
      <c r="BE32" s="375">
        <v>0.03</v>
      </c>
      <c r="BF32" s="375">
        <v>9.1999999999999993</v>
      </c>
      <c r="BG32" s="374"/>
      <c r="BH32" s="594">
        <v>9.1999999999999993</v>
      </c>
      <c r="BI32" s="348">
        <v>11.76</v>
      </c>
      <c r="BJ32" s="348" t="s">
        <v>430</v>
      </c>
      <c r="BK32" s="348">
        <v>71.72</v>
      </c>
      <c r="BL32" s="348" t="s">
        <v>430</v>
      </c>
      <c r="BM32" s="375">
        <v>7.26</v>
      </c>
      <c r="BN32" s="375" t="s">
        <v>430</v>
      </c>
      <c r="BO32" s="375">
        <v>0.01</v>
      </c>
      <c r="BP32" s="375" t="s">
        <v>430</v>
      </c>
      <c r="BQ32" s="375">
        <v>0.03</v>
      </c>
      <c r="BR32" s="374"/>
      <c r="BS32" s="468">
        <v>5.5319434316595801</v>
      </c>
      <c r="BT32" s="348">
        <v>3.6460650610938199</v>
      </c>
      <c r="BU32" s="374"/>
      <c r="BV32" s="430" t="s">
        <v>554</v>
      </c>
    </row>
    <row r="33" spans="1:74" s="428" customFormat="1" x14ac:dyDescent="0.25">
      <c r="A33" s="345" t="s">
        <v>7819</v>
      </c>
      <c r="B33" s="373"/>
      <c r="C33" s="719">
        <v>36783</v>
      </c>
      <c r="D33" s="373"/>
      <c r="E33" s="346">
        <v>9480.2800000000007</v>
      </c>
      <c r="F33" s="373"/>
      <c r="G33" s="347">
        <v>63.0822</v>
      </c>
      <c r="H33" s="374"/>
      <c r="I33" s="348">
        <v>2.87</v>
      </c>
      <c r="J33" s="348">
        <v>7.9</v>
      </c>
      <c r="K33" s="348">
        <v>2.35</v>
      </c>
      <c r="L33" s="348">
        <v>2.4700000000000002</v>
      </c>
      <c r="M33" s="362"/>
      <c r="N33" s="350">
        <v>24.549600000000002</v>
      </c>
      <c r="O33" s="348">
        <v>13.5932</v>
      </c>
      <c r="P33" s="348">
        <v>19.572399999999998</v>
      </c>
      <c r="Q33" s="348">
        <v>30.236000000000001</v>
      </c>
      <c r="R33" s="348">
        <v>18.768999999999998</v>
      </c>
      <c r="S33" s="348">
        <v>6.4061000000000003</v>
      </c>
      <c r="T33" s="348">
        <v>4.8399000000000001</v>
      </c>
      <c r="U33" s="354">
        <v>5.0738000000000003</v>
      </c>
      <c r="V33" s="348">
        <v>4.6957000000000004</v>
      </c>
      <c r="W33" s="348">
        <v>7.3303000000000003</v>
      </c>
      <c r="X33" s="348">
        <v>7.2355</v>
      </c>
      <c r="Y33" s="375">
        <v>6.4852999999999996</v>
      </c>
      <c r="Z33" s="348">
        <v>7.0297999999999998</v>
      </c>
      <c r="AA33" s="348">
        <v>8.9159000000000006</v>
      </c>
      <c r="AB33" s="348">
        <v>4.8357999999999999</v>
      </c>
      <c r="AC33" s="348">
        <v>5.0305999999999997</v>
      </c>
      <c r="AD33" s="348">
        <v>4.8358999999999996</v>
      </c>
      <c r="AE33" s="348">
        <v>23.495100000000001</v>
      </c>
      <c r="AF33" s="348">
        <v>7.4073000000000002</v>
      </c>
      <c r="AG33" s="569"/>
      <c r="AH33" s="346">
        <v>5</v>
      </c>
      <c r="AI33" s="346">
        <v>7</v>
      </c>
      <c r="AJ33" s="346">
        <v>3</v>
      </c>
      <c r="AK33" s="346">
        <v>5</v>
      </c>
      <c r="AL33" s="346">
        <v>7</v>
      </c>
      <c r="AM33" s="346">
        <v>5</v>
      </c>
      <c r="AN33" s="346">
        <v>7</v>
      </c>
      <c r="AO33" s="429">
        <v>8</v>
      </c>
      <c r="AP33" s="346">
        <v>9</v>
      </c>
      <c r="AQ33" s="346">
        <v>4</v>
      </c>
      <c r="AR33" s="346">
        <v>3</v>
      </c>
      <c r="AS33" s="346">
        <v>2</v>
      </c>
      <c r="AT33" s="346">
        <v>7</v>
      </c>
      <c r="AU33" s="346">
        <v>8</v>
      </c>
      <c r="AV33" s="346">
        <v>6</v>
      </c>
      <c r="AW33" s="346">
        <v>7</v>
      </c>
      <c r="AX33" s="346">
        <v>9</v>
      </c>
      <c r="AY33" s="346">
        <v>6</v>
      </c>
      <c r="AZ33" s="584"/>
      <c r="BA33" s="467">
        <v>12.16</v>
      </c>
      <c r="BB33" s="348">
        <v>82.03</v>
      </c>
      <c r="BC33" s="348" t="s">
        <v>430</v>
      </c>
      <c r="BD33" s="348" t="s">
        <v>430</v>
      </c>
      <c r="BE33" s="375">
        <v>0.01</v>
      </c>
      <c r="BF33" s="375">
        <v>5.8</v>
      </c>
      <c r="BG33" s="374"/>
      <c r="BH33" s="594">
        <v>5.79</v>
      </c>
      <c r="BI33" s="348">
        <v>7.08</v>
      </c>
      <c r="BJ33" s="348" t="s">
        <v>430</v>
      </c>
      <c r="BK33" s="348">
        <v>74.95</v>
      </c>
      <c r="BL33" s="348" t="s">
        <v>430</v>
      </c>
      <c r="BM33" s="375">
        <v>12.16</v>
      </c>
      <c r="BN33" s="375" t="s">
        <v>430</v>
      </c>
      <c r="BO33" s="375" t="s">
        <v>430</v>
      </c>
      <c r="BP33" s="375" t="s">
        <v>430</v>
      </c>
      <c r="BQ33" s="375">
        <v>0.01</v>
      </c>
      <c r="BR33" s="374"/>
      <c r="BS33" s="468">
        <v>6.7587731627035099</v>
      </c>
      <c r="BT33" s="348">
        <v>8.5475413934190207</v>
      </c>
      <c r="BU33" s="374"/>
      <c r="BV33" s="430" t="s">
        <v>554</v>
      </c>
    </row>
    <row r="34" spans="1:74" s="428" customFormat="1" x14ac:dyDescent="0.25">
      <c r="A34" s="345" t="s">
        <v>7820</v>
      </c>
      <c r="B34" s="373"/>
      <c r="C34" s="719">
        <v>42929</v>
      </c>
      <c r="D34" s="373"/>
      <c r="E34" s="346">
        <v>8036.97</v>
      </c>
      <c r="F34" s="373"/>
      <c r="G34" s="347">
        <v>17.992000000000001</v>
      </c>
      <c r="H34" s="374"/>
      <c r="I34" s="348">
        <v>3.35</v>
      </c>
      <c r="J34" s="348">
        <v>7.79</v>
      </c>
      <c r="K34" s="348">
        <v>2.5</v>
      </c>
      <c r="L34" s="348">
        <v>2.65</v>
      </c>
      <c r="M34" s="362"/>
      <c r="N34" s="350">
        <v>23.1416</v>
      </c>
      <c r="O34" s="348">
        <v>9.6776999999999997</v>
      </c>
      <c r="P34" s="348">
        <v>16.513400000000001</v>
      </c>
      <c r="Q34" s="348">
        <v>28.818000000000001</v>
      </c>
      <c r="R34" s="348">
        <v>18.505199999999999</v>
      </c>
      <c r="S34" s="348">
        <v>6.6749999999999998</v>
      </c>
      <c r="T34" s="348">
        <v>5.0860000000000003</v>
      </c>
      <c r="U34" s="354">
        <v>5.2611999999999997</v>
      </c>
      <c r="V34" s="348">
        <v>4.8899999999999997</v>
      </c>
      <c r="W34" s="348">
        <v>7.3418000000000001</v>
      </c>
      <c r="X34" s="348">
        <v>7.1688000000000001</v>
      </c>
      <c r="Y34" s="375">
        <v>6.1425000000000001</v>
      </c>
      <c r="Z34" s="348" t="s">
        <v>430</v>
      </c>
      <c r="AA34" s="348">
        <v>9.0886999999999993</v>
      </c>
      <c r="AB34" s="348">
        <v>5.0225999999999997</v>
      </c>
      <c r="AC34" s="348">
        <v>5.2039999999999997</v>
      </c>
      <c r="AD34" s="348">
        <v>5.0682999999999998</v>
      </c>
      <c r="AE34" s="348">
        <v>22.7789</v>
      </c>
      <c r="AF34" s="348">
        <v>6.7927999999999997</v>
      </c>
      <c r="AG34" s="569"/>
      <c r="AH34" s="346">
        <v>9</v>
      </c>
      <c r="AI34" s="346">
        <v>13</v>
      </c>
      <c r="AJ34" s="346">
        <v>10</v>
      </c>
      <c r="AK34" s="346">
        <v>9</v>
      </c>
      <c r="AL34" s="346">
        <v>9</v>
      </c>
      <c r="AM34" s="346">
        <v>3</v>
      </c>
      <c r="AN34" s="346">
        <v>5</v>
      </c>
      <c r="AO34" s="429">
        <v>5</v>
      </c>
      <c r="AP34" s="346">
        <v>6</v>
      </c>
      <c r="AQ34" s="346">
        <v>3</v>
      </c>
      <c r="AR34" s="346">
        <v>5</v>
      </c>
      <c r="AS34" s="346">
        <v>5</v>
      </c>
      <c r="AT34" s="346" t="s">
        <v>430</v>
      </c>
      <c r="AU34" s="346">
        <v>7</v>
      </c>
      <c r="AV34" s="346">
        <v>4</v>
      </c>
      <c r="AW34" s="346">
        <v>5</v>
      </c>
      <c r="AX34" s="346">
        <v>6</v>
      </c>
      <c r="AY34" s="346">
        <v>9</v>
      </c>
      <c r="AZ34" s="584"/>
      <c r="BA34" s="467">
        <v>8.7799999999999994</v>
      </c>
      <c r="BB34" s="348">
        <v>85.09</v>
      </c>
      <c r="BC34" s="348" t="s">
        <v>430</v>
      </c>
      <c r="BD34" s="348" t="s">
        <v>430</v>
      </c>
      <c r="BE34" s="375">
        <v>0.02</v>
      </c>
      <c r="BF34" s="375">
        <v>6.11</v>
      </c>
      <c r="BG34" s="374"/>
      <c r="BH34" s="594">
        <v>6.11</v>
      </c>
      <c r="BI34" s="348">
        <v>4.51</v>
      </c>
      <c r="BJ34" s="348" t="s">
        <v>430</v>
      </c>
      <c r="BK34" s="348">
        <v>80.59</v>
      </c>
      <c r="BL34" s="348" t="s">
        <v>430</v>
      </c>
      <c r="BM34" s="375">
        <v>8.7799999999999994</v>
      </c>
      <c r="BN34" s="375" t="s">
        <v>430</v>
      </c>
      <c r="BO34" s="375" t="s">
        <v>430</v>
      </c>
      <c r="BP34" s="375" t="s">
        <v>430</v>
      </c>
      <c r="BQ34" s="375">
        <v>0.02</v>
      </c>
      <c r="BR34" s="374"/>
      <c r="BS34" s="468">
        <v>4.4550905675736603</v>
      </c>
      <c r="BT34" s="348">
        <v>10.9759989786592</v>
      </c>
      <c r="BU34" s="374"/>
      <c r="BV34" s="430" t="s">
        <v>554</v>
      </c>
    </row>
    <row r="35" spans="1:74" s="428" customFormat="1" x14ac:dyDescent="0.25">
      <c r="A35" s="345" t="s">
        <v>7821</v>
      </c>
      <c r="B35" s="373"/>
      <c r="C35" s="719">
        <v>35520</v>
      </c>
      <c r="D35" s="373"/>
      <c r="E35" s="346">
        <v>5832.46</v>
      </c>
      <c r="F35" s="373"/>
      <c r="G35" s="347">
        <v>77.029799999999994</v>
      </c>
      <c r="H35" s="374"/>
      <c r="I35" s="348">
        <v>2.36</v>
      </c>
      <c r="J35" s="348">
        <v>7.71</v>
      </c>
      <c r="K35" s="348">
        <v>2.0499999999999998</v>
      </c>
      <c r="L35" s="348">
        <v>2.17</v>
      </c>
      <c r="M35" s="362"/>
      <c r="N35" s="350">
        <v>14.837300000000001</v>
      </c>
      <c r="O35" s="348">
        <v>4.3609</v>
      </c>
      <c r="P35" s="348">
        <v>15.738300000000001</v>
      </c>
      <c r="Q35" s="348">
        <v>29.4465</v>
      </c>
      <c r="R35" s="348">
        <v>18.058700000000002</v>
      </c>
      <c r="S35" s="348">
        <v>6.3464</v>
      </c>
      <c r="T35" s="348">
        <v>4.8000999999999996</v>
      </c>
      <c r="U35" s="354">
        <v>5.1360000000000001</v>
      </c>
      <c r="V35" s="348">
        <v>5.0129999999999999</v>
      </c>
      <c r="W35" s="348">
        <v>7.3003</v>
      </c>
      <c r="X35" s="348">
        <v>6.9593999999999996</v>
      </c>
      <c r="Y35" s="375">
        <v>5.9180999999999999</v>
      </c>
      <c r="Z35" s="348">
        <v>7.0593000000000004</v>
      </c>
      <c r="AA35" s="348">
        <v>8.6335999999999995</v>
      </c>
      <c r="AB35" s="348">
        <v>4.6959</v>
      </c>
      <c r="AC35" s="348">
        <v>4.9829999999999997</v>
      </c>
      <c r="AD35" s="348">
        <v>5.2064000000000004</v>
      </c>
      <c r="AE35" s="348">
        <v>23.5807</v>
      </c>
      <c r="AF35" s="348">
        <v>7.2328999999999999</v>
      </c>
      <c r="AG35" s="569"/>
      <c r="AH35" s="346">
        <v>12</v>
      </c>
      <c r="AI35" s="346">
        <v>14</v>
      </c>
      <c r="AJ35" s="346">
        <v>11</v>
      </c>
      <c r="AK35" s="346">
        <v>6</v>
      </c>
      <c r="AL35" s="346">
        <v>10</v>
      </c>
      <c r="AM35" s="346">
        <v>6</v>
      </c>
      <c r="AN35" s="346">
        <v>8</v>
      </c>
      <c r="AO35" s="429">
        <v>7</v>
      </c>
      <c r="AP35" s="346">
        <v>5</v>
      </c>
      <c r="AQ35" s="346">
        <v>5</v>
      </c>
      <c r="AR35" s="346">
        <v>11</v>
      </c>
      <c r="AS35" s="346">
        <v>9</v>
      </c>
      <c r="AT35" s="346">
        <v>6</v>
      </c>
      <c r="AU35" s="346">
        <v>10</v>
      </c>
      <c r="AV35" s="346">
        <v>8</v>
      </c>
      <c r="AW35" s="346">
        <v>9</v>
      </c>
      <c r="AX35" s="346">
        <v>5</v>
      </c>
      <c r="AY35" s="346">
        <v>5</v>
      </c>
      <c r="AZ35" s="584"/>
      <c r="BA35" s="467">
        <v>14.74</v>
      </c>
      <c r="BB35" s="348">
        <v>84.35</v>
      </c>
      <c r="BC35" s="348" t="s">
        <v>430</v>
      </c>
      <c r="BD35" s="348" t="s">
        <v>430</v>
      </c>
      <c r="BE35" s="375">
        <v>0.01</v>
      </c>
      <c r="BF35" s="375">
        <v>0.91</v>
      </c>
      <c r="BG35" s="374"/>
      <c r="BH35" s="594">
        <v>0.91</v>
      </c>
      <c r="BI35" s="348" t="s">
        <v>430</v>
      </c>
      <c r="BJ35" s="348" t="s">
        <v>430</v>
      </c>
      <c r="BK35" s="348">
        <v>84.35</v>
      </c>
      <c r="BL35" s="348" t="s">
        <v>430</v>
      </c>
      <c r="BM35" s="375">
        <v>14.74</v>
      </c>
      <c r="BN35" s="375" t="s">
        <v>430</v>
      </c>
      <c r="BO35" s="375" t="s">
        <v>430</v>
      </c>
      <c r="BP35" s="375" t="s">
        <v>430</v>
      </c>
      <c r="BQ35" s="375">
        <v>0.01</v>
      </c>
      <c r="BR35" s="374"/>
      <c r="BS35" s="468">
        <v>1.8619466003723899</v>
      </c>
      <c r="BT35" s="348">
        <v>8.1819749216363906</v>
      </c>
      <c r="BU35" s="374"/>
      <c r="BV35" s="430" t="s">
        <v>554</v>
      </c>
    </row>
    <row r="36" spans="1:74" s="428" customFormat="1" x14ac:dyDescent="0.25">
      <c r="A36" s="345" t="s">
        <v>7822</v>
      </c>
      <c r="B36" s="373"/>
      <c r="C36" s="719">
        <v>43320</v>
      </c>
      <c r="D36" s="373"/>
      <c r="E36" s="346">
        <v>4847.13</v>
      </c>
      <c r="F36" s="373"/>
      <c r="G36" s="347">
        <v>17.251999999999999</v>
      </c>
      <c r="H36" s="374"/>
      <c r="I36" s="348">
        <v>3.53</v>
      </c>
      <c r="J36" s="348">
        <v>7.76</v>
      </c>
      <c r="K36" s="348">
        <v>2.38</v>
      </c>
      <c r="L36" s="348">
        <v>2.5099999999999998</v>
      </c>
      <c r="M36" s="362"/>
      <c r="N36" s="350">
        <v>29.008099999999999</v>
      </c>
      <c r="O36" s="348">
        <v>14.191700000000001</v>
      </c>
      <c r="P36" s="348">
        <v>17.8935</v>
      </c>
      <c r="Q36" s="348">
        <v>27.210899999999999</v>
      </c>
      <c r="R36" s="348">
        <v>17.6082</v>
      </c>
      <c r="S36" s="348">
        <v>6.5476999999999999</v>
      </c>
      <c r="T36" s="348">
        <v>4.9615</v>
      </c>
      <c r="U36" s="354">
        <v>5.1375999999999999</v>
      </c>
      <c r="V36" s="348">
        <v>4.7778999999999998</v>
      </c>
      <c r="W36" s="348">
        <v>7.1631999999999998</v>
      </c>
      <c r="X36" s="348">
        <v>7.0704000000000002</v>
      </c>
      <c r="Y36" s="375">
        <v>6.0401999999999996</v>
      </c>
      <c r="Z36" s="348" t="s">
        <v>430</v>
      </c>
      <c r="AA36" s="348">
        <v>9.0907999999999998</v>
      </c>
      <c r="AB36" s="348">
        <v>4.7701000000000002</v>
      </c>
      <c r="AC36" s="348">
        <v>5.0650000000000004</v>
      </c>
      <c r="AD36" s="348">
        <v>4.968</v>
      </c>
      <c r="AE36" s="348">
        <v>21.4268</v>
      </c>
      <c r="AF36" s="348">
        <v>7.1791</v>
      </c>
      <c r="AG36" s="569"/>
      <c r="AH36" s="346">
        <v>3</v>
      </c>
      <c r="AI36" s="346">
        <v>5</v>
      </c>
      <c r="AJ36" s="346">
        <v>7</v>
      </c>
      <c r="AK36" s="346">
        <v>11</v>
      </c>
      <c r="AL36" s="346">
        <v>11</v>
      </c>
      <c r="AM36" s="346">
        <v>4</v>
      </c>
      <c r="AN36" s="346">
        <v>6</v>
      </c>
      <c r="AO36" s="429">
        <v>6</v>
      </c>
      <c r="AP36" s="346">
        <v>7</v>
      </c>
      <c r="AQ36" s="346">
        <v>9</v>
      </c>
      <c r="AR36" s="346">
        <v>9</v>
      </c>
      <c r="AS36" s="346">
        <v>8</v>
      </c>
      <c r="AT36" s="346" t="s">
        <v>430</v>
      </c>
      <c r="AU36" s="346">
        <v>6</v>
      </c>
      <c r="AV36" s="346">
        <v>7</v>
      </c>
      <c r="AW36" s="346">
        <v>6</v>
      </c>
      <c r="AX36" s="346">
        <v>7</v>
      </c>
      <c r="AY36" s="346">
        <v>11</v>
      </c>
      <c r="AZ36" s="584"/>
      <c r="BA36" s="467">
        <v>8.2799999999999994</v>
      </c>
      <c r="BB36" s="348">
        <v>83.96</v>
      </c>
      <c r="BC36" s="348" t="s">
        <v>430</v>
      </c>
      <c r="BD36" s="348" t="s">
        <v>430</v>
      </c>
      <c r="BE36" s="375" t="s">
        <v>430</v>
      </c>
      <c r="BF36" s="375">
        <v>7.76</v>
      </c>
      <c r="BG36" s="374"/>
      <c r="BH36" s="594">
        <v>7.76</v>
      </c>
      <c r="BI36" s="348">
        <v>12.22</v>
      </c>
      <c r="BJ36" s="348" t="s">
        <v>430</v>
      </c>
      <c r="BK36" s="348">
        <v>71.739999999999995</v>
      </c>
      <c r="BL36" s="348" t="s">
        <v>430</v>
      </c>
      <c r="BM36" s="375">
        <v>8.2799999999999994</v>
      </c>
      <c r="BN36" s="375" t="s">
        <v>430</v>
      </c>
      <c r="BO36" s="375" t="s">
        <v>430</v>
      </c>
      <c r="BP36" s="375" t="s">
        <v>430</v>
      </c>
      <c r="BQ36" s="375" t="s">
        <v>430</v>
      </c>
      <c r="BR36" s="374"/>
      <c r="BS36" s="468">
        <v>8.5657384682868596</v>
      </c>
      <c r="BT36" s="348">
        <v>14.0208989071958</v>
      </c>
      <c r="BU36" s="374"/>
      <c r="BV36" s="430" t="s">
        <v>554</v>
      </c>
    </row>
    <row r="37" spans="1:74" s="428" customFormat="1" x14ac:dyDescent="0.25">
      <c r="A37" s="345" t="s">
        <v>7823</v>
      </c>
      <c r="B37" s="373"/>
      <c r="C37" s="719">
        <v>39296</v>
      </c>
      <c r="D37" s="373"/>
      <c r="E37" s="346">
        <v>4543.24</v>
      </c>
      <c r="F37" s="373"/>
      <c r="G37" s="347">
        <v>3333.625</v>
      </c>
      <c r="H37" s="374"/>
      <c r="I37" s="348">
        <v>4.3899999999999997</v>
      </c>
      <c r="J37" s="348">
        <v>7.75</v>
      </c>
      <c r="K37" s="348">
        <v>3.31</v>
      </c>
      <c r="L37" s="348">
        <v>3.49</v>
      </c>
      <c r="M37" s="362"/>
      <c r="N37" s="350">
        <v>27.253900000000002</v>
      </c>
      <c r="O37" s="348">
        <v>13.8363</v>
      </c>
      <c r="P37" s="348">
        <v>19.170200000000001</v>
      </c>
      <c r="Q37" s="348">
        <v>31.383600000000001</v>
      </c>
      <c r="R37" s="348">
        <v>20.982399999999998</v>
      </c>
      <c r="S37" s="348">
        <v>6.1577999999999999</v>
      </c>
      <c r="T37" s="348">
        <v>4.4821</v>
      </c>
      <c r="U37" s="354">
        <v>4.8144</v>
      </c>
      <c r="V37" s="348">
        <v>4.4370000000000003</v>
      </c>
      <c r="W37" s="348">
        <v>7.0174000000000003</v>
      </c>
      <c r="X37" s="348">
        <v>6.9648000000000003</v>
      </c>
      <c r="Y37" s="375">
        <v>5.819</v>
      </c>
      <c r="Z37" s="348">
        <v>6.7382</v>
      </c>
      <c r="AA37" s="348">
        <v>9.5486000000000004</v>
      </c>
      <c r="AB37" s="348">
        <v>4.3822000000000001</v>
      </c>
      <c r="AC37" s="348">
        <v>4.8105000000000002</v>
      </c>
      <c r="AD37" s="348">
        <v>4.6395999999999997</v>
      </c>
      <c r="AE37" s="348">
        <v>24.643799999999999</v>
      </c>
      <c r="AF37" s="348">
        <v>6.5814000000000004</v>
      </c>
      <c r="AG37" s="569"/>
      <c r="AH37" s="346">
        <v>4</v>
      </c>
      <c r="AI37" s="346">
        <v>6</v>
      </c>
      <c r="AJ37" s="346">
        <v>5</v>
      </c>
      <c r="AK37" s="346">
        <v>2</v>
      </c>
      <c r="AL37" s="346">
        <v>3</v>
      </c>
      <c r="AM37" s="346">
        <v>7</v>
      </c>
      <c r="AN37" s="346">
        <v>12</v>
      </c>
      <c r="AO37" s="429">
        <v>12</v>
      </c>
      <c r="AP37" s="346">
        <v>10</v>
      </c>
      <c r="AQ37" s="346">
        <v>10</v>
      </c>
      <c r="AR37" s="346">
        <v>10</v>
      </c>
      <c r="AS37" s="346">
        <v>12</v>
      </c>
      <c r="AT37" s="346">
        <v>9</v>
      </c>
      <c r="AU37" s="346">
        <v>3</v>
      </c>
      <c r="AV37" s="346">
        <v>10</v>
      </c>
      <c r="AW37" s="346">
        <v>11</v>
      </c>
      <c r="AX37" s="346">
        <v>10</v>
      </c>
      <c r="AY37" s="346">
        <v>3</v>
      </c>
      <c r="AZ37" s="584"/>
      <c r="BA37" s="467">
        <v>24.1</v>
      </c>
      <c r="BB37" s="348">
        <v>71.849999999999994</v>
      </c>
      <c r="BC37" s="348" t="s">
        <v>430</v>
      </c>
      <c r="BD37" s="348" t="s">
        <v>430</v>
      </c>
      <c r="BE37" s="375" t="s">
        <v>430</v>
      </c>
      <c r="BF37" s="375">
        <v>4.05</v>
      </c>
      <c r="BG37" s="374"/>
      <c r="BH37" s="594">
        <v>4.05</v>
      </c>
      <c r="BI37" s="348" t="s">
        <v>430</v>
      </c>
      <c r="BJ37" s="348" t="s">
        <v>430</v>
      </c>
      <c r="BK37" s="348">
        <v>71.849999999999994</v>
      </c>
      <c r="BL37" s="348" t="s">
        <v>430</v>
      </c>
      <c r="BM37" s="375">
        <v>24.1</v>
      </c>
      <c r="BN37" s="375" t="s">
        <v>430</v>
      </c>
      <c r="BO37" s="375" t="s">
        <v>430</v>
      </c>
      <c r="BP37" s="375" t="s">
        <v>430</v>
      </c>
      <c r="BQ37" s="375" t="s">
        <v>430</v>
      </c>
      <c r="BR37" s="374"/>
      <c r="BS37" s="468">
        <v>10.137020083041101</v>
      </c>
      <c r="BT37" s="348">
        <v>7.8818711223645597</v>
      </c>
      <c r="BU37" s="374"/>
      <c r="BV37" s="430" t="s">
        <v>554</v>
      </c>
    </row>
    <row r="38" spans="1:74" s="428" customFormat="1" x14ac:dyDescent="0.25">
      <c r="A38" s="345" t="s">
        <v>7824</v>
      </c>
      <c r="B38" s="373"/>
      <c r="C38" s="719">
        <v>44531</v>
      </c>
      <c r="D38" s="373"/>
      <c r="E38" s="346">
        <v>3047.13</v>
      </c>
      <c r="F38" s="373"/>
      <c r="G38" s="347">
        <v>12.953200000000001</v>
      </c>
      <c r="H38" s="374"/>
      <c r="I38" s="348">
        <v>4.5</v>
      </c>
      <c r="J38" s="348">
        <v>7.7</v>
      </c>
      <c r="K38" s="348">
        <v>3</v>
      </c>
      <c r="L38" s="348">
        <v>3.17</v>
      </c>
      <c r="M38" s="362"/>
      <c r="N38" s="350">
        <v>14.0946</v>
      </c>
      <c r="O38" s="348">
        <v>10.529</v>
      </c>
      <c r="P38" s="348">
        <v>15.625299999999999</v>
      </c>
      <c r="Q38" s="348">
        <v>29.1035</v>
      </c>
      <c r="R38" s="348">
        <v>19.112100000000002</v>
      </c>
      <c r="S38" s="348">
        <v>5.7358000000000002</v>
      </c>
      <c r="T38" s="348">
        <v>4.6009000000000002</v>
      </c>
      <c r="U38" s="354">
        <v>4.8251999999999997</v>
      </c>
      <c r="V38" s="348">
        <v>4.3813000000000004</v>
      </c>
      <c r="W38" s="348">
        <v>6.7747999999999999</v>
      </c>
      <c r="X38" s="348">
        <v>6.8372999999999999</v>
      </c>
      <c r="Y38" s="375" t="s">
        <v>430</v>
      </c>
      <c r="Z38" s="348" t="s">
        <v>430</v>
      </c>
      <c r="AA38" s="348">
        <v>8.6517999999999997</v>
      </c>
      <c r="AB38" s="348">
        <v>4.3735999999999997</v>
      </c>
      <c r="AC38" s="348">
        <v>4.7510000000000003</v>
      </c>
      <c r="AD38" s="348">
        <v>4.5659000000000001</v>
      </c>
      <c r="AE38" s="348">
        <v>23.142399999999999</v>
      </c>
      <c r="AF38" s="348">
        <v>5.8544999999999998</v>
      </c>
      <c r="AG38" s="569"/>
      <c r="AH38" s="346">
        <v>13</v>
      </c>
      <c r="AI38" s="346">
        <v>12</v>
      </c>
      <c r="AJ38" s="346">
        <v>12</v>
      </c>
      <c r="AK38" s="346">
        <v>8</v>
      </c>
      <c r="AL38" s="346">
        <v>6</v>
      </c>
      <c r="AM38" s="346">
        <v>11</v>
      </c>
      <c r="AN38" s="346">
        <v>10</v>
      </c>
      <c r="AO38" s="429">
        <v>11</v>
      </c>
      <c r="AP38" s="346">
        <v>13</v>
      </c>
      <c r="AQ38" s="346">
        <v>14</v>
      </c>
      <c r="AR38" s="346">
        <v>14</v>
      </c>
      <c r="AS38" s="346" t="s">
        <v>430</v>
      </c>
      <c r="AT38" s="346" t="s">
        <v>430</v>
      </c>
      <c r="AU38" s="346">
        <v>9</v>
      </c>
      <c r="AV38" s="346">
        <v>11</v>
      </c>
      <c r="AW38" s="346">
        <v>12</v>
      </c>
      <c r="AX38" s="346">
        <v>11</v>
      </c>
      <c r="AY38" s="346">
        <v>8</v>
      </c>
      <c r="AZ38" s="584"/>
      <c r="BA38" s="467">
        <v>13.8</v>
      </c>
      <c r="BB38" s="348">
        <v>72.010000000000005</v>
      </c>
      <c r="BC38" s="348">
        <v>9.41</v>
      </c>
      <c r="BD38" s="348" t="s">
        <v>430</v>
      </c>
      <c r="BE38" s="375" t="s">
        <v>430</v>
      </c>
      <c r="BF38" s="375">
        <v>4.78</v>
      </c>
      <c r="BG38" s="374"/>
      <c r="BH38" s="594">
        <v>4.78</v>
      </c>
      <c r="BI38" s="348" t="s">
        <v>430</v>
      </c>
      <c r="BJ38" s="348" t="s">
        <v>430</v>
      </c>
      <c r="BK38" s="348">
        <v>81.42</v>
      </c>
      <c r="BL38" s="348" t="s">
        <v>430</v>
      </c>
      <c r="BM38" s="375">
        <v>13.8</v>
      </c>
      <c r="BN38" s="375" t="s">
        <v>430</v>
      </c>
      <c r="BO38" s="375" t="s">
        <v>430</v>
      </c>
      <c r="BP38" s="375" t="s">
        <v>430</v>
      </c>
      <c r="BQ38" s="375" t="s">
        <v>430</v>
      </c>
      <c r="BR38" s="374"/>
      <c r="BS38" s="468">
        <v>7.6314527969474204</v>
      </c>
      <c r="BT38" s="348">
        <v>10.515584495793799</v>
      </c>
      <c r="BU38" s="374"/>
      <c r="BV38" s="430" t="s">
        <v>554</v>
      </c>
    </row>
    <row r="39" spans="1:74" s="428" customFormat="1" x14ac:dyDescent="0.25">
      <c r="A39" s="345" t="s">
        <v>7825</v>
      </c>
      <c r="B39" s="373"/>
      <c r="C39" s="719">
        <v>43353</v>
      </c>
      <c r="D39" s="373"/>
      <c r="E39" s="346">
        <v>2882.29</v>
      </c>
      <c r="F39" s="373"/>
      <c r="G39" s="347">
        <v>16.857600000000001</v>
      </c>
      <c r="H39" s="374"/>
      <c r="I39" s="348">
        <v>0.77715000000000001</v>
      </c>
      <c r="J39" s="348">
        <v>7.65</v>
      </c>
      <c r="K39" s="348">
        <v>0.70881000000000005</v>
      </c>
      <c r="L39" s="348">
        <v>0.75800000000000001</v>
      </c>
      <c r="M39" s="362"/>
      <c r="N39" s="350">
        <v>12.995799999999999</v>
      </c>
      <c r="O39" s="348">
        <v>10.9079</v>
      </c>
      <c r="P39" s="348">
        <v>11.190200000000001</v>
      </c>
      <c r="Q39" s="348">
        <v>14.3691</v>
      </c>
      <c r="R39" s="348">
        <v>9.0368999999999993</v>
      </c>
      <c r="S39" s="348">
        <v>6.0061999999999998</v>
      </c>
      <c r="T39" s="348">
        <v>5.3170999999999999</v>
      </c>
      <c r="U39" s="354">
        <v>5.4332000000000003</v>
      </c>
      <c r="V39" s="348">
        <v>5.4134000000000002</v>
      </c>
      <c r="W39" s="348">
        <v>7.1715</v>
      </c>
      <c r="X39" s="348">
        <v>6.9131</v>
      </c>
      <c r="Y39" s="375">
        <v>5.6250999999999998</v>
      </c>
      <c r="Z39" s="348" t="s">
        <v>430</v>
      </c>
      <c r="AA39" s="348">
        <v>6.6078999999999999</v>
      </c>
      <c r="AB39" s="348">
        <v>5.2224000000000004</v>
      </c>
      <c r="AC39" s="348">
        <v>5.3398000000000003</v>
      </c>
      <c r="AD39" s="348">
        <v>5.4775999999999998</v>
      </c>
      <c r="AE39" s="348">
        <v>12.535399999999999</v>
      </c>
      <c r="AF39" s="348">
        <v>6.9470000000000001</v>
      </c>
      <c r="AG39" s="569"/>
      <c r="AH39" s="346">
        <v>14</v>
      </c>
      <c r="AI39" s="346">
        <v>11</v>
      </c>
      <c r="AJ39" s="346">
        <v>13</v>
      </c>
      <c r="AK39" s="346">
        <v>14</v>
      </c>
      <c r="AL39" s="346">
        <v>14</v>
      </c>
      <c r="AM39" s="346">
        <v>8</v>
      </c>
      <c r="AN39" s="346">
        <v>3</v>
      </c>
      <c r="AO39" s="429">
        <v>4</v>
      </c>
      <c r="AP39" s="346">
        <v>3</v>
      </c>
      <c r="AQ39" s="346">
        <v>8</v>
      </c>
      <c r="AR39" s="346">
        <v>12</v>
      </c>
      <c r="AS39" s="346">
        <v>13</v>
      </c>
      <c r="AT39" s="346" t="s">
        <v>430</v>
      </c>
      <c r="AU39" s="346">
        <v>14</v>
      </c>
      <c r="AV39" s="346">
        <v>3</v>
      </c>
      <c r="AW39" s="346">
        <v>4</v>
      </c>
      <c r="AX39" s="346">
        <v>2</v>
      </c>
      <c r="AY39" s="346">
        <v>14</v>
      </c>
      <c r="AZ39" s="584"/>
      <c r="BA39" s="467">
        <v>13.67</v>
      </c>
      <c r="BB39" s="348">
        <v>85.23</v>
      </c>
      <c r="BC39" s="348" t="s">
        <v>430</v>
      </c>
      <c r="BD39" s="348" t="s">
        <v>430</v>
      </c>
      <c r="BE39" s="375" t="s">
        <v>430</v>
      </c>
      <c r="BF39" s="375">
        <v>1.1000000000000001</v>
      </c>
      <c r="BG39" s="374"/>
      <c r="BH39" s="594">
        <v>1.1000000000000001</v>
      </c>
      <c r="BI39" s="348">
        <v>7.47</v>
      </c>
      <c r="BJ39" s="348" t="s">
        <v>430</v>
      </c>
      <c r="BK39" s="348">
        <v>77.760000000000005</v>
      </c>
      <c r="BL39" s="348" t="s">
        <v>430</v>
      </c>
      <c r="BM39" s="375">
        <v>13.67</v>
      </c>
      <c r="BN39" s="375" t="s">
        <v>430</v>
      </c>
      <c r="BO39" s="375" t="s">
        <v>430</v>
      </c>
      <c r="BP39" s="375" t="s">
        <v>430</v>
      </c>
      <c r="BQ39" s="375" t="s">
        <v>430</v>
      </c>
      <c r="BR39" s="374"/>
      <c r="BS39" s="468">
        <v>10.2860305210286</v>
      </c>
      <c r="BT39" s="348">
        <v>12.646421581264599</v>
      </c>
      <c r="BU39" s="374"/>
      <c r="BV39" s="430" t="s">
        <v>554</v>
      </c>
    </row>
    <row r="40" spans="1:74" s="428" customFormat="1" x14ac:dyDescent="0.25">
      <c r="A40" s="345" t="s">
        <v>7826</v>
      </c>
      <c r="B40" s="373"/>
      <c r="C40" s="719">
        <v>35604</v>
      </c>
      <c r="D40" s="373"/>
      <c r="E40" s="346">
        <v>1357.42</v>
      </c>
      <c r="F40" s="373"/>
      <c r="G40" s="347">
        <v>105.1938</v>
      </c>
      <c r="H40" s="374"/>
      <c r="I40" s="348">
        <v>2.77</v>
      </c>
      <c r="J40" s="348">
        <v>7.91</v>
      </c>
      <c r="K40" s="348">
        <v>1.39</v>
      </c>
      <c r="L40" s="348">
        <v>1.49</v>
      </c>
      <c r="M40" s="362"/>
      <c r="N40" s="350">
        <v>24.339400000000001</v>
      </c>
      <c r="O40" s="348">
        <v>12.11</v>
      </c>
      <c r="P40" s="348">
        <v>8.8132999999999999</v>
      </c>
      <c r="Q40" s="348">
        <v>15.106199999999999</v>
      </c>
      <c r="R40" s="348">
        <v>10.2402</v>
      </c>
      <c r="S40" s="348">
        <v>5.1642999999999999</v>
      </c>
      <c r="T40" s="348">
        <v>5.2526000000000002</v>
      </c>
      <c r="U40" s="354">
        <v>5.5023999999999997</v>
      </c>
      <c r="V40" s="348">
        <v>5.4802</v>
      </c>
      <c r="W40" s="348">
        <v>7.8489000000000004</v>
      </c>
      <c r="X40" s="348">
        <v>7.3780999999999999</v>
      </c>
      <c r="Y40" s="375">
        <v>6.1332000000000004</v>
      </c>
      <c r="Z40" s="348">
        <v>7.2150999999999996</v>
      </c>
      <c r="AA40" s="348">
        <v>7.6275000000000004</v>
      </c>
      <c r="AB40" s="348">
        <v>4.9602000000000004</v>
      </c>
      <c r="AC40" s="348">
        <v>5.4253999999999998</v>
      </c>
      <c r="AD40" s="348">
        <v>5.3849999999999998</v>
      </c>
      <c r="AE40" s="348">
        <v>13.901</v>
      </c>
      <c r="AF40" s="348">
        <v>8.4512</v>
      </c>
      <c r="AG40" s="569"/>
      <c r="AH40" s="346">
        <v>6</v>
      </c>
      <c r="AI40" s="346">
        <v>9</v>
      </c>
      <c r="AJ40" s="346">
        <v>14</v>
      </c>
      <c r="AK40" s="346">
        <v>13</v>
      </c>
      <c r="AL40" s="346">
        <v>13</v>
      </c>
      <c r="AM40" s="346">
        <v>14</v>
      </c>
      <c r="AN40" s="346">
        <v>4</v>
      </c>
      <c r="AO40" s="429">
        <v>3</v>
      </c>
      <c r="AP40" s="346">
        <v>2</v>
      </c>
      <c r="AQ40" s="346">
        <v>1</v>
      </c>
      <c r="AR40" s="346">
        <v>2</v>
      </c>
      <c r="AS40" s="346">
        <v>6</v>
      </c>
      <c r="AT40" s="346">
        <v>4</v>
      </c>
      <c r="AU40" s="346">
        <v>13</v>
      </c>
      <c r="AV40" s="346">
        <v>5</v>
      </c>
      <c r="AW40" s="346">
        <v>3</v>
      </c>
      <c r="AX40" s="346">
        <v>3</v>
      </c>
      <c r="AY40" s="346">
        <v>13</v>
      </c>
      <c r="AZ40" s="584"/>
      <c r="BA40" s="467">
        <v>9.4600000000000009</v>
      </c>
      <c r="BB40" s="348">
        <v>80.75</v>
      </c>
      <c r="BC40" s="348" t="s">
        <v>430</v>
      </c>
      <c r="BD40" s="348">
        <v>6.74</v>
      </c>
      <c r="BE40" s="375">
        <v>17.829999999999998</v>
      </c>
      <c r="BF40" s="375">
        <v>3.05</v>
      </c>
      <c r="BG40" s="374"/>
      <c r="BH40" s="594">
        <v>3.05</v>
      </c>
      <c r="BI40" s="348">
        <v>5.45</v>
      </c>
      <c r="BJ40" s="348" t="s">
        <v>430</v>
      </c>
      <c r="BK40" s="348">
        <v>82.04</v>
      </c>
      <c r="BL40" s="348" t="s">
        <v>430</v>
      </c>
      <c r="BM40" s="375">
        <v>9.4600000000000009</v>
      </c>
      <c r="BN40" s="375" t="s">
        <v>430</v>
      </c>
      <c r="BO40" s="375" t="s">
        <v>430</v>
      </c>
      <c r="BP40" s="375" t="s">
        <v>430</v>
      </c>
      <c r="BQ40" s="375">
        <v>17.829999999999998</v>
      </c>
      <c r="BR40" s="374"/>
      <c r="BS40" s="468">
        <v>6.6455984396830603</v>
      </c>
      <c r="BT40" s="348">
        <v>17.1909429746303</v>
      </c>
      <c r="BU40" s="374"/>
      <c r="BV40" s="430" t="s">
        <v>554</v>
      </c>
    </row>
    <row r="41" spans="1:74" x14ac:dyDescent="0.25">
      <c r="A41" s="318" t="s">
        <v>93</v>
      </c>
      <c r="B41" s="43"/>
      <c r="C41" s="720"/>
      <c r="D41" s="43"/>
      <c r="E41" s="51"/>
      <c r="F41" s="43"/>
      <c r="G41" s="55"/>
      <c r="H41" s="66"/>
      <c r="I41" s="59"/>
      <c r="J41" s="59"/>
      <c r="K41" s="59"/>
      <c r="L41" s="59"/>
      <c r="M41" s="258"/>
      <c r="N41" s="70">
        <v>23.927499999999998</v>
      </c>
      <c r="O41" s="59">
        <v>12.4628</v>
      </c>
      <c r="P41" s="59">
        <v>16.989100000000001</v>
      </c>
      <c r="Q41" s="59">
        <v>27.5443</v>
      </c>
      <c r="R41" s="59">
        <v>17.905200000000001</v>
      </c>
      <c r="S41" s="59">
        <v>6.1726000000000001</v>
      </c>
      <c r="T41" s="59">
        <v>4.9035000000000002</v>
      </c>
      <c r="U41" s="88">
        <v>5.1618000000000004</v>
      </c>
      <c r="V41" s="59">
        <v>4.8365999999999998</v>
      </c>
      <c r="W41" s="59">
        <v>7.1923000000000004</v>
      </c>
      <c r="X41" s="59">
        <v>7.0960000000000001</v>
      </c>
      <c r="Y41" s="276">
        <v>6.0769000000000002</v>
      </c>
      <c r="Z41" s="59">
        <v>7.1242000000000001</v>
      </c>
      <c r="AA41" s="59">
        <v>8.7978000000000005</v>
      </c>
      <c r="AB41" s="59">
        <v>4.7477999999999998</v>
      </c>
      <c r="AC41" s="59">
        <v>5.0952999999999999</v>
      </c>
      <c r="AD41" s="59">
        <v>4.9705000000000004</v>
      </c>
      <c r="AE41" s="59">
        <v>21.916599999999999</v>
      </c>
      <c r="AF41" s="59">
        <v>7.2651000000000003</v>
      </c>
      <c r="AG41" s="553"/>
      <c r="AH41" s="51">
        <v>14</v>
      </c>
      <c r="AI41" s="51">
        <v>14</v>
      </c>
      <c r="AJ41" s="51">
        <v>14</v>
      </c>
      <c r="AK41" s="51">
        <v>14</v>
      </c>
      <c r="AL41" s="51">
        <v>14</v>
      </c>
      <c r="AM41" s="51">
        <v>14</v>
      </c>
      <c r="AN41" s="51">
        <v>14</v>
      </c>
      <c r="AO41" s="319">
        <v>14</v>
      </c>
      <c r="AP41" s="51">
        <v>14</v>
      </c>
      <c r="AQ41" s="51">
        <v>14</v>
      </c>
      <c r="AR41" s="51">
        <v>14</v>
      </c>
      <c r="AS41" s="51">
        <v>13</v>
      </c>
      <c r="AT41" s="51">
        <v>9</v>
      </c>
      <c r="AU41" s="51">
        <v>14</v>
      </c>
      <c r="AV41" s="51">
        <v>14</v>
      </c>
      <c r="AW41" s="51">
        <v>14</v>
      </c>
      <c r="AX41" s="51">
        <v>14</v>
      </c>
      <c r="AY41" s="51">
        <v>14</v>
      </c>
      <c r="AZ41" s="579"/>
      <c r="BA41" s="577"/>
      <c r="BB41" s="59"/>
      <c r="BC41" s="59"/>
      <c r="BD41" s="59"/>
      <c r="BE41" s="276"/>
      <c r="BF41" s="276"/>
      <c r="BG41" s="66"/>
      <c r="BH41" s="586"/>
      <c r="BI41" s="59"/>
      <c r="BJ41" s="59"/>
      <c r="BK41" s="59"/>
      <c r="BL41" s="59"/>
      <c r="BM41" s="276"/>
      <c r="BN41" s="587"/>
      <c r="BO41" s="587"/>
      <c r="BP41" s="587"/>
      <c r="BQ41" s="587"/>
      <c r="BR41" s="602"/>
      <c r="BS41" s="267"/>
      <c r="BT41" s="59"/>
      <c r="BU41" s="66"/>
      <c r="BV41" s="34"/>
    </row>
    <row r="42" spans="1:74" x14ac:dyDescent="0.25">
      <c r="A42" s="320" t="s">
        <v>94</v>
      </c>
      <c r="B42" s="44"/>
      <c r="C42" s="721"/>
      <c r="D42" s="44"/>
      <c r="E42" s="52"/>
      <c r="F42" s="44"/>
      <c r="G42" s="56"/>
      <c r="H42" s="67"/>
      <c r="I42" s="60"/>
      <c r="J42" s="60"/>
      <c r="K42" s="60"/>
      <c r="L42" s="60"/>
      <c r="M42" s="259"/>
      <c r="N42" s="71">
        <v>40.143300000000004</v>
      </c>
      <c r="O42" s="60">
        <v>16.1248</v>
      </c>
      <c r="P42" s="60">
        <v>20.672799999999999</v>
      </c>
      <c r="Q42" s="60">
        <v>33.791499999999999</v>
      </c>
      <c r="R42" s="60">
        <v>22.332799999999999</v>
      </c>
      <c r="S42" s="60">
        <v>7.9641000000000002</v>
      </c>
      <c r="T42" s="60">
        <v>6.0334000000000003</v>
      </c>
      <c r="U42" s="89">
        <v>5.9039999999999999</v>
      </c>
      <c r="V42" s="60">
        <v>5.5995999999999997</v>
      </c>
      <c r="W42" s="60">
        <v>7.8489000000000004</v>
      </c>
      <c r="X42" s="60">
        <v>7.4364999999999997</v>
      </c>
      <c r="Y42" s="277">
        <v>6.5606999999999998</v>
      </c>
      <c r="Z42" s="60">
        <v>7.3845999999999998</v>
      </c>
      <c r="AA42" s="60">
        <v>9.9566999999999997</v>
      </c>
      <c r="AB42" s="60">
        <v>5.9656000000000002</v>
      </c>
      <c r="AC42" s="60">
        <v>5.8289999999999997</v>
      </c>
      <c r="AD42" s="60">
        <v>5.6738999999999997</v>
      </c>
      <c r="AE42" s="60">
        <v>26.6995</v>
      </c>
      <c r="AF42" s="60">
        <v>8.7921999999999993</v>
      </c>
      <c r="AG42" s="554"/>
      <c r="AH42" s="52"/>
      <c r="AI42" s="52"/>
      <c r="AJ42" s="52"/>
      <c r="AK42" s="52"/>
      <c r="AL42" s="52"/>
      <c r="AM42" s="52"/>
      <c r="AN42" s="52"/>
      <c r="AO42" s="313"/>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596"/>
      <c r="BS42" s="268"/>
      <c r="BT42" s="60"/>
      <c r="BU42" s="67"/>
      <c r="BV42" s="26"/>
    </row>
    <row r="43" spans="1:74" x14ac:dyDescent="0.25">
      <c r="A43" s="320" t="s">
        <v>95</v>
      </c>
      <c r="B43" s="44"/>
      <c r="C43" s="721"/>
      <c r="D43" s="44"/>
      <c r="E43" s="52"/>
      <c r="F43" s="44"/>
      <c r="G43" s="56"/>
      <c r="H43" s="67"/>
      <c r="I43" s="60"/>
      <c r="J43" s="60"/>
      <c r="K43" s="60"/>
      <c r="L43" s="60"/>
      <c r="M43" s="259"/>
      <c r="N43" s="71">
        <v>12.995799999999999</v>
      </c>
      <c r="O43" s="60">
        <v>4.3609</v>
      </c>
      <c r="P43" s="60">
        <v>8.8132999999999999</v>
      </c>
      <c r="Q43" s="60">
        <v>14.3691</v>
      </c>
      <c r="R43" s="60">
        <v>9.0368999999999993</v>
      </c>
      <c r="S43" s="60">
        <v>5.1642999999999999</v>
      </c>
      <c r="T43" s="60">
        <v>4.2319000000000004</v>
      </c>
      <c r="U43" s="89">
        <v>4.7393999999999998</v>
      </c>
      <c r="V43" s="60">
        <v>4.2678000000000003</v>
      </c>
      <c r="W43" s="60">
        <v>6.7747999999999999</v>
      </c>
      <c r="X43" s="60">
        <v>6.8372999999999999</v>
      </c>
      <c r="Y43" s="277">
        <v>5.6250999999999998</v>
      </c>
      <c r="Z43" s="60">
        <v>6.7382</v>
      </c>
      <c r="AA43" s="60">
        <v>6.6078999999999999</v>
      </c>
      <c r="AB43" s="60">
        <v>4.0805999999999996</v>
      </c>
      <c r="AC43" s="60">
        <v>4.6120999999999999</v>
      </c>
      <c r="AD43" s="60">
        <v>4.4547999999999996</v>
      </c>
      <c r="AE43" s="60">
        <v>12.535399999999999</v>
      </c>
      <c r="AF43" s="60">
        <v>5.8544999999999998</v>
      </c>
      <c r="AG43" s="554"/>
      <c r="AH43" s="52"/>
      <c r="AI43" s="52"/>
      <c r="AJ43" s="52"/>
      <c r="AK43" s="52"/>
      <c r="AL43" s="52"/>
      <c r="AM43" s="52"/>
      <c r="AN43" s="52"/>
      <c r="AO43" s="313"/>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596"/>
      <c r="BS43" s="268"/>
      <c r="BT43" s="60"/>
      <c r="BU43" s="67"/>
      <c r="BV43" s="26"/>
    </row>
    <row r="44" spans="1:74" x14ac:dyDescent="0.25">
      <c r="A44" s="321" t="s">
        <v>96</v>
      </c>
      <c r="B44" s="45"/>
      <c r="C44" s="722"/>
      <c r="D44" s="45"/>
      <c r="E44" s="53"/>
      <c r="F44" s="45"/>
      <c r="G44" s="57"/>
      <c r="H44" s="68"/>
      <c r="I44" s="61"/>
      <c r="J44" s="61"/>
      <c r="K44" s="61"/>
      <c r="L44" s="61"/>
      <c r="M44" s="262"/>
      <c r="N44" s="72">
        <v>23.77</v>
      </c>
      <c r="O44" s="61">
        <v>13.3066</v>
      </c>
      <c r="P44" s="61">
        <v>17.456800000000001</v>
      </c>
      <c r="Q44" s="61">
        <v>29.212599999999998</v>
      </c>
      <c r="R44" s="61">
        <v>18.648900000000001</v>
      </c>
      <c r="S44" s="61">
        <v>6.0819999999999999</v>
      </c>
      <c r="T44" s="61">
        <v>4.82</v>
      </c>
      <c r="U44" s="90">
        <v>5.1048999999999998</v>
      </c>
      <c r="V44" s="61">
        <v>4.7632500000000002</v>
      </c>
      <c r="W44" s="61">
        <v>7.1936999999999998</v>
      </c>
      <c r="X44" s="61">
        <v>7.0962500000000004</v>
      </c>
      <c r="Y44" s="279">
        <v>6.1174999999999997</v>
      </c>
      <c r="Z44" s="61">
        <v>7.1356999999999999</v>
      </c>
      <c r="AA44" s="61">
        <v>9.0023</v>
      </c>
      <c r="AB44" s="61">
        <v>4.7329999999999997</v>
      </c>
      <c r="AC44" s="61">
        <v>5.0068000000000001</v>
      </c>
      <c r="AD44" s="61">
        <v>4.9316000000000004</v>
      </c>
      <c r="AE44" s="61">
        <v>23.1768</v>
      </c>
      <c r="AF44" s="61">
        <v>7.1170499999999999</v>
      </c>
      <c r="AG44" s="556"/>
      <c r="AH44" s="53"/>
      <c r="AI44" s="53"/>
      <c r="AJ44" s="53"/>
      <c r="AK44" s="53"/>
      <c r="AL44" s="53"/>
      <c r="AM44" s="53"/>
      <c r="AN44" s="53"/>
      <c r="AO44" s="322"/>
      <c r="AP44" s="53"/>
      <c r="AQ44" s="53"/>
      <c r="AR44" s="53"/>
      <c r="AS44" s="53"/>
      <c r="AT44" s="53"/>
      <c r="AU44" s="53"/>
      <c r="AV44" s="53"/>
      <c r="AW44" s="53"/>
      <c r="AX44" s="53"/>
      <c r="AY44" s="53"/>
      <c r="AZ44" s="581"/>
      <c r="BA44" s="578"/>
      <c r="BB44" s="61"/>
      <c r="BC44" s="61"/>
      <c r="BD44" s="61"/>
      <c r="BE44" s="279"/>
      <c r="BF44" s="279"/>
      <c r="BG44" s="68"/>
      <c r="BH44" s="590"/>
      <c r="BI44" s="61"/>
      <c r="BJ44" s="61"/>
      <c r="BK44" s="61"/>
      <c r="BL44" s="61"/>
      <c r="BM44" s="279"/>
      <c r="BN44" s="591"/>
      <c r="BO44" s="591"/>
      <c r="BP44" s="591"/>
      <c r="BQ44" s="591"/>
      <c r="BR44" s="603"/>
      <c r="BS44" s="270"/>
      <c r="BT44" s="61"/>
      <c r="BU44" s="68"/>
      <c r="BV44" s="272"/>
    </row>
    <row r="45" spans="1:74" ht="14.5" x14ac:dyDescent="0.25">
      <c r="A45" s="323" t="s">
        <v>275</v>
      </c>
      <c r="B45" s="46"/>
      <c r="C45" s="723"/>
      <c r="D45" s="46"/>
      <c r="E45" s="54"/>
      <c r="F45" s="46"/>
      <c r="G45" s="58"/>
      <c r="H45" s="69"/>
      <c r="I45" s="62"/>
      <c r="J45" s="62"/>
      <c r="K45" s="62"/>
      <c r="L45" s="62"/>
      <c r="M45" s="263"/>
      <c r="N45" s="73"/>
      <c r="O45" s="62"/>
      <c r="P45" s="62"/>
      <c r="Q45" s="62"/>
      <c r="R45" s="62"/>
      <c r="S45" s="62"/>
      <c r="T45" s="62"/>
      <c r="U45" s="91"/>
      <c r="V45" s="62"/>
      <c r="W45" s="62"/>
      <c r="X45" s="62"/>
      <c r="Y45" s="245"/>
      <c r="Z45" s="62"/>
      <c r="AA45" s="62"/>
      <c r="AB45" s="62"/>
      <c r="AC45" s="62"/>
      <c r="AD45" s="62"/>
      <c r="AE45" s="62"/>
      <c r="AF45" s="62"/>
      <c r="AG45" s="557"/>
      <c r="AH45" s="54"/>
      <c r="AI45" s="54"/>
      <c r="AJ45" s="54"/>
      <c r="AK45" s="54"/>
      <c r="AL45" s="54"/>
      <c r="AM45" s="54"/>
      <c r="AN45" s="54"/>
      <c r="AO45" s="247"/>
      <c r="AP45" s="54"/>
      <c r="AQ45" s="54"/>
      <c r="AR45" s="54"/>
      <c r="AS45" s="54"/>
      <c r="AT45" s="54"/>
      <c r="AU45" s="54"/>
      <c r="AV45" s="54"/>
      <c r="AW45" s="54"/>
      <c r="AX45" s="54"/>
      <c r="AY45" s="54"/>
      <c r="AZ45" s="582"/>
      <c r="BA45" s="280"/>
      <c r="BB45" s="62"/>
      <c r="BC45" s="62"/>
      <c r="BD45" s="62"/>
      <c r="BE45" s="245"/>
      <c r="BF45" s="245"/>
      <c r="BG45" s="69"/>
      <c r="BH45" s="585"/>
      <c r="BI45" s="62"/>
      <c r="BJ45" s="62"/>
      <c r="BK45" s="62"/>
      <c r="BL45" s="62"/>
      <c r="BM45" s="245"/>
      <c r="BN45" s="592"/>
      <c r="BO45" s="592"/>
      <c r="BP45" s="592"/>
      <c r="BQ45" s="592"/>
      <c r="BR45" s="545"/>
      <c r="BS45" s="271"/>
      <c r="BT45" s="62"/>
      <c r="BU45" s="69"/>
      <c r="BV45" s="41"/>
    </row>
    <row r="46" spans="1:74" s="508" customFormat="1" x14ac:dyDescent="0.25">
      <c r="A46" s="345" t="s">
        <v>7827</v>
      </c>
      <c r="B46" s="509"/>
      <c r="C46" s="719">
        <v>41407</v>
      </c>
      <c r="D46" s="509"/>
      <c r="E46" s="510">
        <v>627.52</v>
      </c>
      <c r="F46" s="509"/>
      <c r="G46" s="511">
        <v>43.642699999999998</v>
      </c>
      <c r="H46" s="513"/>
      <c r="I46" s="512">
        <v>2.82</v>
      </c>
      <c r="J46" s="512">
        <v>7.56</v>
      </c>
      <c r="K46" s="512">
        <v>2.08</v>
      </c>
      <c r="L46" s="512">
        <v>2.21</v>
      </c>
      <c r="M46" s="515"/>
      <c r="N46" s="514">
        <v>20.250599999999999</v>
      </c>
      <c r="O46" s="512">
        <v>9.1508000000000003</v>
      </c>
      <c r="P46" s="512">
        <v>15.326000000000001</v>
      </c>
      <c r="Q46" s="512">
        <v>25.589700000000001</v>
      </c>
      <c r="R46" s="512">
        <v>17.101099999999999</v>
      </c>
      <c r="S46" s="512">
        <v>6.2981999999999996</v>
      </c>
      <c r="T46" s="512">
        <v>4.6197999999999997</v>
      </c>
      <c r="U46" s="517">
        <v>4.9245999999999999</v>
      </c>
      <c r="V46" s="512">
        <v>4.7519</v>
      </c>
      <c r="W46" s="512">
        <v>7.2401</v>
      </c>
      <c r="X46" s="512">
        <v>7.12</v>
      </c>
      <c r="Y46" s="516">
        <v>6.0960000000000001</v>
      </c>
      <c r="Z46" s="512">
        <v>7.399</v>
      </c>
      <c r="AA46" s="512">
        <v>8.2476000000000003</v>
      </c>
      <c r="AB46" s="512">
        <v>4.4945000000000004</v>
      </c>
      <c r="AC46" s="512">
        <v>4.8581000000000003</v>
      </c>
      <c r="AD46" s="512">
        <v>4.88</v>
      </c>
      <c r="AE46" s="512">
        <v>20.6203</v>
      </c>
      <c r="AF46" s="512">
        <v>7.4539</v>
      </c>
      <c r="AG46" s="635"/>
      <c r="AH46" s="510">
        <v>6</v>
      </c>
      <c r="AI46" s="510">
        <v>5</v>
      </c>
      <c r="AJ46" s="510">
        <v>4</v>
      </c>
      <c r="AK46" s="510">
        <v>5</v>
      </c>
      <c r="AL46" s="510">
        <v>5</v>
      </c>
      <c r="AM46" s="510">
        <v>3</v>
      </c>
      <c r="AN46" s="510">
        <v>6</v>
      </c>
      <c r="AO46" s="518">
        <v>5</v>
      </c>
      <c r="AP46" s="510">
        <v>3</v>
      </c>
      <c r="AQ46" s="510">
        <v>4</v>
      </c>
      <c r="AR46" s="510">
        <v>4</v>
      </c>
      <c r="AS46" s="510">
        <v>3</v>
      </c>
      <c r="AT46" s="510">
        <v>1</v>
      </c>
      <c r="AU46" s="510">
        <v>6</v>
      </c>
      <c r="AV46" s="510">
        <v>6</v>
      </c>
      <c r="AW46" s="510">
        <v>5</v>
      </c>
      <c r="AX46" s="510">
        <v>4</v>
      </c>
      <c r="AY46" s="510">
        <v>6</v>
      </c>
      <c r="AZ46" s="636"/>
      <c r="BA46" s="637">
        <v>7.5</v>
      </c>
      <c r="BB46" s="512">
        <v>79.72</v>
      </c>
      <c r="BC46" s="512" t="s">
        <v>430</v>
      </c>
      <c r="BD46" s="512" t="s">
        <v>430</v>
      </c>
      <c r="BE46" s="516" t="s">
        <v>430</v>
      </c>
      <c r="BF46" s="516">
        <v>12.78</v>
      </c>
      <c r="BG46" s="513"/>
      <c r="BH46" s="638">
        <v>12.78</v>
      </c>
      <c r="BI46" s="512">
        <v>7.04</v>
      </c>
      <c r="BJ46" s="512" t="s">
        <v>430</v>
      </c>
      <c r="BK46" s="512">
        <v>72.67</v>
      </c>
      <c r="BL46" s="512" t="s">
        <v>430</v>
      </c>
      <c r="BM46" s="516">
        <v>7.5</v>
      </c>
      <c r="BN46" s="516" t="s">
        <v>430</v>
      </c>
      <c r="BO46" s="516" t="s">
        <v>430</v>
      </c>
      <c r="BP46" s="516" t="s">
        <v>430</v>
      </c>
      <c r="BQ46" s="516" t="s">
        <v>430</v>
      </c>
      <c r="BR46" s="513"/>
      <c r="BS46" s="639">
        <v>8.7559031817511794</v>
      </c>
      <c r="BT46" s="512">
        <v>15.7241477131448</v>
      </c>
      <c r="BU46" s="513"/>
      <c r="BV46" s="519" t="s">
        <v>554</v>
      </c>
    </row>
    <row r="47" spans="1:74" s="508" customFormat="1" x14ac:dyDescent="0.25">
      <c r="A47" s="345" t="s">
        <v>7828</v>
      </c>
      <c r="B47" s="509"/>
      <c r="C47" s="719">
        <v>43245</v>
      </c>
      <c r="D47" s="509"/>
      <c r="E47" s="510">
        <v>337.66500000000002</v>
      </c>
      <c r="F47" s="509"/>
      <c r="G47" s="511">
        <v>16.386900000000001</v>
      </c>
      <c r="H47" s="513"/>
      <c r="I47" s="512">
        <v>4.47</v>
      </c>
      <c r="J47" s="512">
        <v>7.86</v>
      </c>
      <c r="K47" s="512">
        <v>2.88</v>
      </c>
      <c r="L47" s="512">
        <v>3.06</v>
      </c>
      <c r="M47" s="515"/>
      <c r="N47" s="514">
        <v>36.342599999999997</v>
      </c>
      <c r="O47" s="512">
        <v>10.7752</v>
      </c>
      <c r="P47" s="512">
        <v>17.784099999999999</v>
      </c>
      <c r="Q47" s="512">
        <v>30.550899999999999</v>
      </c>
      <c r="R47" s="512">
        <v>19.903099999999998</v>
      </c>
      <c r="S47" s="512">
        <v>5.8521000000000001</v>
      </c>
      <c r="T47" s="512">
        <v>4.3769</v>
      </c>
      <c r="U47" s="517">
        <v>4.6703000000000001</v>
      </c>
      <c r="V47" s="512">
        <v>4.4057000000000004</v>
      </c>
      <c r="W47" s="512">
        <v>7.2375999999999996</v>
      </c>
      <c r="X47" s="512">
        <v>7.1249000000000002</v>
      </c>
      <c r="Y47" s="516">
        <v>5.9112999999999998</v>
      </c>
      <c r="Z47" s="512" t="s">
        <v>430</v>
      </c>
      <c r="AA47" s="512">
        <v>8.9909999999999997</v>
      </c>
      <c r="AB47" s="512">
        <v>4.1467000000000001</v>
      </c>
      <c r="AC47" s="512">
        <v>4.6094999999999997</v>
      </c>
      <c r="AD47" s="512">
        <v>4.5541</v>
      </c>
      <c r="AE47" s="512">
        <v>24.5258</v>
      </c>
      <c r="AF47" s="512">
        <v>6.3102999999999998</v>
      </c>
      <c r="AG47" s="635"/>
      <c r="AH47" s="510">
        <v>1</v>
      </c>
      <c r="AI47" s="510">
        <v>2</v>
      </c>
      <c r="AJ47" s="510">
        <v>1</v>
      </c>
      <c r="AK47" s="510">
        <v>1</v>
      </c>
      <c r="AL47" s="510">
        <v>2</v>
      </c>
      <c r="AM47" s="510">
        <v>5</v>
      </c>
      <c r="AN47" s="510">
        <v>7</v>
      </c>
      <c r="AO47" s="518">
        <v>7</v>
      </c>
      <c r="AP47" s="510">
        <v>7</v>
      </c>
      <c r="AQ47" s="510">
        <v>5</v>
      </c>
      <c r="AR47" s="510">
        <v>3</v>
      </c>
      <c r="AS47" s="510">
        <v>5</v>
      </c>
      <c r="AT47" s="510" t="s">
        <v>430</v>
      </c>
      <c r="AU47" s="510">
        <v>3</v>
      </c>
      <c r="AV47" s="510">
        <v>7</v>
      </c>
      <c r="AW47" s="510">
        <v>7</v>
      </c>
      <c r="AX47" s="510">
        <v>7</v>
      </c>
      <c r="AY47" s="510">
        <v>1</v>
      </c>
      <c r="AZ47" s="636"/>
      <c r="BA47" s="637">
        <v>9.74</v>
      </c>
      <c r="BB47" s="512">
        <v>79.45</v>
      </c>
      <c r="BC47" s="512">
        <v>6.9</v>
      </c>
      <c r="BD47" s="512" t="s">
        <v>430</v>
      </c>
      <c r="BE47" s="516" t="s">
        <v>430</v>
      </c>
      <c r="BF47" s="516">
        <v>3.9</v>
      </c>
      <c r="BG47" s="513"/>
      <c r="BH47" s="638">
        <v>3.9</v>
      </c>
      <c r="BI47" s="512">
        <v>5.43</v>
      </c>
      <c r="BJ47" s="512" t="s">
        <v>430</v>
      </c>
      <c r="BK47" s="512">
        <v>80.92</v>
      </c>
      <c r="BL47" s="512" t="s">
        <v>430</v>
      </c>
      <c r="BM47" s="516">
        <v>9.68</v>
      </c>
      <c r="BN47" s="516" t="s">
        <v>430</v>
      </c>
      <c r="BO47" s="516">
        <v>7.0000000000000007E-2</v>
      </c>
      <c r="BP47" s="516" t="s">
        <v>430</v>
      </c>
      <c r="BQ47" s="516" t="s">
        <v>430</v>
      </c>
      <c r="BR47" s="513"/>
      <c r="BS47" s="639">
        <v>4.5680039399999997</v>
      </c>
      <c r="BT47" s="512">
        <v>10.310728259999999</v>
      </c>
      <c r="BU47" s="513"/>
      <c r="BV47" s="519" t="s">
        <v>554</v>
      </c>
    </row>
    <row r="48" spans="1:74" s="508" customFormat="1" x14ac:dyDescent="0.25">
      <c r="A48" s="345" t="s">
        <v>7829</v>
      </c>
      <c r="B48" s="509"/>
      <c r="C48" s="719">
        <v>41276</v>
      </c>
      <c r="D48" s="509"/>
      <c r="E48" s="510">
        <v>255.08</v>
      </c>
      <c r="F48" s="509"/>
      <c r="G48" s="511">
        <v>30.9514</v>
      </c>
      <c r="H48" s="513"/>
      <c r="I48" s="512">
        <v>3.21</v>
      </c>
      <c r="J48" s="512">
        <v>7.73</v>
      </c>
      <c r="K48" s="512">
        <v>2.37</v>
      </c>
      <c r="L48" s="512">
        <v>2.5099999999999998</v>
      </c>
      <c r="M48" s="515"/>
      <c r="N48" s="514">
        <v>34.821599999999997</v>
      </c>
      <c r="O48" s="512">
        <v>12.237399999999999</v>
      </c>
      <c r="P48" s="512">
        <v>17.104800000000001</v>
      </c>
      <c r="Q48" s="512">
        <v>29.370899999999999</v>
      </c>
      <c r="R48" s="512">
        <v>20.4499</v>
      </c>
      <c r="S48" s="512">
        <v>8.0416000000000007</v>
      </c>
      <c r="T48" s="512">
        <v>5.9085999999999999</v>
      </c>
      <c r="U48" s="517">
        <v>5.9885000000000002</v>
      </c>
      <c r="V48" s="512">
        <v>5.6676000000000002</v>
      </c>
      <c r="W48" s="512">
        <v>8.0196000000000005</v>
      </c>
      <c r="X48" s="512">
        <v>7.6725000000000003</v>
      </c>
      <c r="Y48" s="516">
        <v>6.2068000000000003</v>
      </c>
      <c r="Z48" s="512">
        <v>6.3779000000000003</v>
      </c>
      <c r="AA48" s="512">
        <v>9.9390000000000001</v>
      </c>
      <c r="AB48" s="512">
        <v>5.8673000000000002</v>
      </c>
      <c r="AC48" s="512">
        <v>5.8918999999999997</v>
      </c>
      <c r="AD48" s="512">
        <v>5.7842000000000002</v>
      </c>
      <c r="AE48" s="512">
        <v>22.8599</v>
      </c>
      <c r="AF48" s="512">
        <v>7.0145</v>
      </c>
      <c r="AG48" s="635"/>
      <c r="AH48" s="510">
        <v>2</v>
      </c>
      <c r="AI48" s="510">
        <v>1</v>
      </c>
      <c r="AJ48" s="510">
        <v>2</v>
      </c>
      <c r="AK48" s="510">
        <v>2</v>
      </c>
      <c r="AL48" s="510">
        <v>1</v>
      </c>
      <c r="AM48" s="510">
        <v>1</v>
      </c>
      <c r="AN48" s="510">
        <v>1</v>
      </c>
      <c r="AO48" s="518">
        <v>1</v>
      </c>
      <c r="AP48" s="510">
        <v>1</v>
      </c>
      <c r="AQ48" s="510">
        <v>1</v>
      </c>
      <c r="AR48" s="510">
        <v>1</v>
      </c>
      <c r="AS48" s="510">
        <v>2</v>
      </c>
      <c r="AT48" s="510">
        <v>4</v>
      </c>
      <c r="AU48" s="510">
        <v>1</v>
      </c>
      <c r="AV48" s="510">
        <v>1</v>
      </c>
      <c r="AW48" s="510">
        <v>1</v>
      </c>
      <c r="AX48" s="510">
        <v>1</v>
      </c>
      <c r="AY48" s="510">
        <v>3</v>
      </c>
      <c r="AZ48" s="636"/>
      <c r="BA48" s="637">
        <v>9.48</v>
      </c>
      <c r="BB48" s="512">
        <v>79.989999999999995</v>
      </c>
      <c r="BC48" s="512" t="s">
        <v>430</v>
      </c>
      <c r="BD48" s="512" t="s">
        <v>430</v>
      </c>
      <c r="BE48" s="516" t="s">
        <v>430</v>
      </c>
      <c r="BF48" s="516">
        <v>10.54</v>
      </c>
      <c r="BG48" s="513"/>
      <c r="BH48" s="638">
        <v>5.97</v>
      </c>
      <c r="BI48" s="512" t="s">
        <v>430</v>
      </c>
      <c r="BJ48" s="512" t="s">
        <v>430</v>
      </c>
      <c r="BK48" s="512">
        <v>79.989999999999995</v>
      </c>
      <c r="BL48" s="512" t="s">
        <v>430</v>
      </c>
      <c r="BM48" s="516">
        <v>9.48</v>
      </c>
      <c r="BN48" s="516" t="s">
        <v>430</v>
      </c>
      <c r="BO48" s="516" t="s">
        <v>430</v>
      </c>
      <c r="BP48" s="516" t="s">
        <v>430</v>
      </c>
      <c r="BQ48" s="516">
        <v>4.57</v>
      </c>
      <c r="BR48" s="513"/>
      <c r="BS48" s="639">
        <v>8.1463063591853704</v>
      </c>
      <c r="BT48" s="512">
        <v>8.0717178691928293</v>
      </c>
      <c r="BU48" s="513"/>
      <c r="BV48" s="519" t="s">
        <v>554</v>
      </c>
    </row>
    <row r="49" spans="1:74" s="508" customFormat="1" x14ac:dyDescent="0.25">
      <c r="A49" s="345" t="s">
        <v>7830</v>
      </c>
      <c r="B49" s="509"/>
      <c r="C49" s="719">
        <v>44946</v>
      </c>
      <c r="D49" s="509"/>
      <c r="E49" s="510">
        <v>114.34</v>
      </c>
      <c r="F49" s="509"/>
      <c r="G49" s="511">
        <v>1262.8433</v>
      </c>
      <c r="H49" s="513"/>
      <c r="I49" s="512">
        <v>1.92</v>
      </c>
      <c r="J49" s="512">
        <v>7.48</v>
      </c>
      <c r="K49" s="512">
        <v>1.66</v>
      </c>
      <c r="L49" s="512">
        <v>1.78</v>
      </c>
      <c r="M49" s="515"/>
      <c r="N49" s="514">
        <v>24.6449</v>
      </c>
      <c r="O49" s="512">
        <v>1.9108000000000001</v>
      </c>
      <c r="P49" s="512">
        <v>12.280900000000001</v>
      </c>
      <c r="Q49" s="512">
        <v>25.580200000000001</v>
      </c>
      <c r="R49" s="512">
        <v>16.5273</v>
      </c>
      <c r="S49" s="512">
        <v>6.6944999999999997</v>
      </c>
      <c r="T49" s="512">
        <v>4.8968999999999996</v>
      </c>
      <c r="U49" s="517">
        <v>4.8513999999999999</v>
      </c>
      <c r="V49" s="512">
        <v>4.7191000000000001</v>
      </c>
      <c r="W49" s="512">
        <v>6.9604999999999997</v>
      </c>
      <c r="X49" s="512">
        <v>6.9260000000000002</v>
      </c>
      <c r="Y49" s="516" t="s">
        <v>430</v>
      </c>
      <c r="Z49" s="512" t="s">
        <v>430</v>
      </c>
      <c r="AA49" s="512">
        <v>8.8199000000000005</v>
      </c>
      <c r="AB49" s="512">
        <v>5.0114000000000001</v>
      </c>
      <c r="AC49" s="512">
        <v>4.7885</v>
      </c>
      <c r="AD49" s="512">
        <v>4.7614000000000001</v>
      </c>
      <c r="AE49" s="512">
        <v>20.8979</v>
      </c>
      <c r="AF49" s="512">
        <v>7.0811000000000002</v>
      </c>
      <c r="AG49" s="635"/>
      <c r="AH49" s="510">
        <v>4</v>
      </c>
      <c r="AI49" s="510">
        <v>7</v>
      </c>
      <c r="AJ49" s="510">
        <v>7</v>
      </c>
      <c r="AK49" s="510">
        <v>6</v>
      </c>
      <c r="AL49" s="510">
        <v>6</v>
      </c>
      <c r="AM49" s="510">
        <v>2</v>
      </c>
      <c r="AN49" s="510">
        <v>2</v>
      </c>
      <c r="AO49" s="518">
        <v>6</v>
      </c>
      <c r="AP49" s="510">
        <v>5</v>
      </c>
      <c r="AQ49" s="510">
        <v>6</v>
      </c>
      <c r="AR49" s="510">
        <v>6</v>
      </c>
      <c r="AS49" s="510" t="s">
        <v>430</v>
      </c>
      <c r="AT49" s="510" t="s">
        <v>430</v>
      </c>
      <c r="AU49" s="510">
        <v>4</v>
      </c>
      <c r="AV49" s="510">
        <v>2</v>
      </c>
      <c r="AW49" s="510">
        <v>6</v>
      </c>
      <c r="AX49" s="510">
        <v>6</v>
      </c>
      <c r="AY49" s="510">
        <v>5</v>
      </c>
      <c r="AZ49" s="636"/>
      <c r="BA49" s="637">
        <v>10.039999999999999</v>
      </c>
      <c r="BB49" s="512">
        <v>78.31</v>
      </c>
      <c r="BC49" s="512" t="s">
        <v>430</v>
      </c>
      <c r="BD49" s="512" t="s">
        <v>430</v>
      </c>
      <c r="BE49" s="516" t="s">
        <v>430</v>
      </c>
      <c r="BF49" s="516">
        <v>11.66</v>
      </c>
      <c r="BG49" s="513"/>
      <c r="BH49" s="638">
        <v>11.66</v>
      </c>
      <c r="BI49" s="512" t="s">
        <v>430</v>
      </c>
      <c r="BJ49" s="512" t="s">
        <v>430</v>
      </c>
      <c r="BK49" s="512">
        <v>78.31</v>
      </c>
      <c r="BL49" s="512" t="s">
        <v>430</v>
      </c>
      <c r="BM49" s="516">
        <v>8.32</v>
      </c>
      <c r="BN49" s="516" t="s">
        <v>430</v>
      </c>
      <c r="BO49" s="516">
        <v>1.72</v>
      </c>
      <c r="BP49" s="516" t="s">
        <v>430</v>
      </c>
      <c r="BQ49" s="516" t="s">
        <v>430</v>
      </c>
      <c r="BR49" s="513"/>
      <c r="BS49" s="639">
        <v>4.1367125500000004</v>
      </c>
      <c r="BT49" s="512">
        <v>8.1607735800000007</v>
      </c>
      <c r="BU49" s="513"/>
      <c r="BV49" s="519" t="s">
        <v>554</v>
      </c>
    </row>
    <row r="50" spans="1:74" s="508" customFormat="1" x14ac:dyDescent="0.25">
      <c r="A50" s="345" t="s">
        <v>7831</v>
      </c>
      <c r="B50" s="509"/>
      <c r="C50" s="719">
        <v>41677</v>
      </c>
      <c r="D50" s="509"/>
      <c r="E50" s="510">
        <v>107.875</v>
      </c>
      <c r="F50" s="509"/>
      <c r="G50" s="511">
        <v>24.398399999999999</v>
      </c>
      <c r="H50" s="513"/>
      <c r="I50" s="512">
        <v>2.2200000000000002</v>
      </c>
      <c r="J50" s="512">
        <v>7.59</v>
      </c>
      <c r="K50" s="512">
        <v>1.8</v>
      </c>
      <c r="L50" s="512">
        <v>1.91</v>
      </c>
      <c r="M50" s="515"/>
      <c r="N50" s="514">
        <v>21.555099999999999</v>
      </c>
      <c r="O50" s="512">
        <v>9.7317999999999998</v>
      </c>
      <c r="P50" s="512">
        <v>15.089</v>
      </c>
      <c r="Q50" s="512">
        <v>22.0044</v>
      </c>
      <c r="R50" s="512">
        <v>14.628</v>
      </c>
      <c r="S50" s="512">
        <v>5.6001000000000003</v>
      </c>
      <c r="T50" s="512">
        <v>4.8887</v>
      </c>
      <c r="U50" s="517">
        <v>5.0835999999999997</v>
      </c>
      <c r="V50" s="512">
        <v>4.68</v>
      </c>
      <c r="W50" s="512">
        <v>6.7282000000000002</v>
      </c>
      <c r="X50" s="512">
        <v>6.8056000000000001</v>
      </c>
      <c r="Y50" s="516">
        <v>5.8935000000000004</v>
      </c>
      <c r="Z50" s="512">
        <v>6.9532999999999996</v>
      </c>
      <c r="AA50" s="512">
        <v>7.7342000000000004</v>
      </c>
      <c r="AB50" s="512">
        <v>4.8254000000000001</v>
      </c>
      <c r="AC50" s="512">
        <v>4.9919000000000002</v>
      </c>
      <c r="AD50" s="512">
        <v>4.7857000000000003</v>
      </c>
      <c r="AE50" s="512">
        <v>18.435600000000001</v>
      </c>
      <c r="AF50" s="512">
        <v>7.4786000000000001</v>
      </c>
      <c r="AG50" s="635"/>
      <c r="AH50" s="510">
        <v>5</v>
      </c>
      <c r="AI50" s="510">
        <v>4</v>
      </c>
      <c r="AJ50" s="510">
        <v>6</v>
      </c>
      <c r="AK50" s="510">
        <v>7</v>
      </c>
      <c r="AL50" s="510">
        <v>7</v>
      </c>
      <c r="AM50" s="510">
        <v>6</v>
      </c>
      <c r="AN50" s="510">
        <v>3</v>
      </c>
      <c r="AO50" s="518">
        <v>4</v>
      </c>
      <c r="AP50" s="510">
        <v>6</v>
      </c>
      <c r="AQ50" s="510">
        <v>7</v>
      </c>
      <c r="AR50" s="510">
        <v>7</v>
      </c>
      <c r="AS50" s="510">
        <v>6</v>
      </c>
      <c r="AT50" s="510">
        <v>3</v>
      </c>
      <c r="AU50" s="510">
        <v>7</v>
      </c>
      <c r="AV50" s="510">
        <v>3</v>
      </c>
      <c r="AW50" s="510">
        <v>4</v>
      </c>
      <c r="AX50" s="510">
        <v>5</v>
      </c>
      <c r="AY50" s="510">
        <v>7</v>
      </c>
      <c r="AZ50" s="636"/>
      <c r="BA50" s="637">
        <v>14.89</v>
      </c>
      <c r="BB50" s="512">
        <v>78.69</v>
      </c>
      <c r="BC50" s="512" t="s">
        <v>430</v>
      </c>
      <c r="BD50" s="512" t="s">
        <v>430</v>
      </c>
      <c r="BE50" s="516" t="s">
        <v>430</v>
      </c>
      <c r="BF50" s="516">
        <v>6.43</v>
      </c>
      <c r="BG50" s="513"/>
      <c r="BH50" s="638">
        <v>6.43</v>
      </c>
      <c r="BI50" s="512" t="s">
        <v>430</v>
      </c>
      <c r="BJ50" s="512" t="s">
        <v>430</v>
      </c>
      <c r="BK50" s="512">
        <v>78.69</v>
      </c>
      <c r="BL50" s="512" t="s">
        <v>430</v>
      </c>
      <c r="BM50" s="516">
        <v>13.98</v>
      </c>
      <c r="BN50" s="516" t="s">
        <v>430</v>
      </c>
      <c r="BO50" s="516">
        <v>0.91</v>
      </c>
      <c r="BP50" s="516" t="s">
        <v>430</v>
      </c>
      <c r="BQ50" s="516" t="s">
        <v>430</v>
      </c>
      <c r="BR50" s="513"/>
      <c r="BS50" s="639">
        <v>4.57088333</v>
      </c>
      <c r="BT50" s="512">
        <v>13.83672118</v>
      </c>
      <c r="BU50" s="513"/>
      <c r="BV50" s="519" t="s">
        <v>554</v>
      </c>
    </row>
    <row r="51" spans="1:74" s="508" customFormat="1" x14ac:dyDescent="0.25">
      <c r="A51" s="345" t="s">
        <v>7832</v>
      </c>
      <c r="B51" s="509"/>
      <c r="C51" s="719">
        <v>41275</v>
      </c>
      <c r="D51" s="509"/>
      <c r="E51" s="510">
        <v>86.105199999999996</v>
      </c>
      <c r="F51" s="509"/>
      <c r="G51" s="511">
        <v>50.625399999999999</v>
      </c>
      <c r="H51" s="513"/>
      <c r="I51" s="512">
        <v>2.72</v>
      </c>
      <c r="J51" s="512">
        <v>7.36</v>
      </c>
      <c r="K51" s="512">
        <v>2.23</v>
      </c>
      <c r="L51" s="512">
        <v>2.38</v>
      </c>
      <c r="M51" s="515"/>
      <c r="N51" s="514">
        <v>17.744800000000001</v>
      </c>
      <c r="O51" s="512">
        <v>10.078099999999999</v>
      </c>
      <c r="P51" s="512">
        <v>15.619899999999999</v>
      </c>
      <c r="Q51" s="512">
        <v>28.4617</v>
      </c>
      <c r="R51" s="512">
        <v>18.503900000000002</v>
      </c>
      <c r="S51" s="512">
        <v>6.2276999999999996</v>
      </c>
      <c r="T51" s="512">
        <v>4.8720999999999997</v>
      </c>
      <c r="U51" s="517">
        <v>5.1917999999999997</v>
      </c>
      <c r="V51" s="512">
        <v>4.9131</v>
      </c>
      <c r="W51" s="512">
        <v>7.4635999999999996</v>
      </c>
      <c r="X51" s="512">
        <v>7.3033999999999999</v>
      </c>
      <c r="Y51" s="516">
        <v>6.4143999999999997</v>
      </c>
      <c r="Z51" s="512">
        <v>7.2064000000000004</v>
      </c>
      <c r="AA51" s="512">
        <v>9.0967000000000002</v>
      </c>
      <c r="AB51" s="512">
        <v>4.6014999999999997</v>
      </c>
      <c r="AC51" s="512">
        <v>5.1891999999999996</v>
      </c>
      <c r="AD51" s="512">
        <v>5.1112000000000002</v>
      </c>
      <c r="AE51" s="512">
        <v>23.078399999999998</v>
      </c>
      <c r="AF51" s="512">
        <v>7.4968000000000004</v>
      </c>
      <c r="AG51" s="635"/>
      <c r="AH51" s="510">
        <v>7</v>
      </c>
      <c r="AI51" s="510">
        <v>3</v>
      </c>
      <c r="AJ51" s="510">
        <v>3</v>
      </c>
      <c r="AK51" s="510">
        <v>3</v>
      </c>
      <c r="AL51" s="510">
        <v>4</v>
      </c>
      <c r="AM51" s="510">
        <v>4</v>
      </c>
      <c r="AN51" s="510">
        <v>4</v>
      </c>
      <c r="AO51" s="518">
        <v>2</v>
      </c>
      <c r="AP51" s="510">
        <v>2</v>
      </c>
      <c r="AQ51" s="510">
        <v>2</v>
      </c>
      <c r="AR51" s="510">
        <v>2</v>
      </c>
      <c r="AS51" s="510">
        <v>1</v>
      </c>
      <c r="AT51" s="510">
        <v>2</v>
      </c>
      <c r="AU51" s="510">
        <v>2</v>
      </c>
      <c r="AV51" s="510">
        <v>4</v>
      </c>
      <c r="AW51" s="510">
        <v>2</v>
      </c>
      <c r="AX51" s="510">
        <v>2</v>
      </c>
      <c r="AY51" s="510">
        <v>2</v>
      </c>
      <c r="AZ51" s="636"/>
      <c r="BA51" s="637">
        <v>8.14</v>
      </c>
      <c r="BB51" s="512">
        <v>66.67</v>
      </c>
      <c r="BC51" s="512">
        <v>5.84</v>
      </c>
      <c r="BD51" s="512" t="s">
        <v>430</v>
      </c>
      <c r="BE51" s="516" t="s">
        <v>430</v>
      </c>
      <c r="BF51" s="516">
        <v>19.350000000000001</v>
      </c>
      <c r="BG51" s="513"/>
      <c r="BH51" s="638">
        <v>19.350000000000001</v>
      </c>
      <c r="BI51" s="512" t="s">
        <v>430</v>
      </c>
      <c r="BJ51" s="512" t="s">
        <v>430</v>
      </c>
      <c r="BK51" s="512">
        <v>72.510000000000005</v>
      </c>
      <c r="BL51" s="512" t="s">
        <v>430</v>
      </c>
      <c r="BM51" s="516">
        <v>8.14</v>
      </c>
      <c r="BN51" s="516" t="s">
        <v>430</v>
      </c>
      <c r="BO51" s="516" t="s">
        <v>430</v>
      </c>
      <c r="BP51" s="516" t="s">
        <v>430</v>
      </c>
      <c r="BQ51" s="516" t="s">
        <v>430</v>
      </c>
      <c r="BR51" s="513"/>
      <c r="BS51" s="639">
        <v>5.8464937111693001</v>
      </c>
      <c r="BT51" s="512">
        <v>10.5536892921107</v>
      </c>
      <c r="BU51" s="513"/>
      <c r="BV51" s="519" t="s">
        <v>554</v>
      </c>
    </row>
    <row r="52" spans="1:74" s="508" customFormat="1" x14ac:dyDescent="0.25">
      <c r="A52" s="345" t="s">
        <v>7833</v>
      </c>
      <c r="B52" s="509"/>
      <c r="C52" s="719">
        <v>44272</v>
      </c>
      <c r="D52" s="509"/>
      <c r="E52" s="510">
        <v>44.599899999999998</v>
      </c>
      <c r="F52" s="509"/>
      <c r="G52" s="511">
        <v>13.670299999999999</v>
      </c>
      <c r="H52" s="513"/>
      <c r="I52" s="512">
        <v>4.25</v>
      </c>
      <c r="J52" s="512">
        <v>7.71</v>
      </c>
      <c r="K52" s="512">
        <v>2.82</v>
      </c>
      <c r="L52" s="512">
        <v>2.97</v>
      </c>
      <c r="M52" s="515"/>
      <c r="N52" s="514">
        <v>26.184999999999999</v>
      </c>
      <c r="O52" s="512">
        <v>7.4806999999999997</v>
      </c>
      <c r="P52" s="512">
        <v>15.1869</v>
      </c>
      <c r="Q52" s="512">
        <v>26.723400000000002</v>
      </c>
      <c r="R52" s="512">
        <v>19.0806</v>
      </c>
      <c r="S52" s="512">
        <v>5.4755000000000003</v>
      </c>
      <c r="T52" s="512">
        <v>4.7808999999999999</v>
      </c>
      <c r="U52" s="517">
        <v>5.1021000000000001</v>
      </c>
      <c r="V52" s="512">
        <v>4.7484000000000002</v>
      </c>
      <c r="W52" s="512">
        <v>7.2453000000000003</v>
      </c>
      <c r="X52" s="512">
        <v>7.0945</v>
      </c>
      <c r="Y52" s="516">
        <v>6.0819999999999999</v>
      </c>
      <c r="Z52" s="512" t="s">
        <v>430</v>
      </c>
      <c r="AA52" s="512">
        <v>8.3544999999999998</v>
      </c>
      <c r="AB52" s="512">
        <v>4.5408999999999997</v>
      </c>
      <c r="AC52" s="512">
        <v>5.0571999999999999</v>
      </c>
      <c r="AD52" s="512">
        <v>4.9455999999999998</v>
      </c>
      <c r="AE52" s="512">
        <v>21.216799999999999</v>
      </c>
      <c r="AF52" s="512">
        <v>6.1269</v>
      </c>
      <c r="AG52" s="635"/>
      <c r="AH52" s="510">
        <v>3</v>
      </c>
      <c r="AI52" s="510">
        <v>6</v>
      </c>
      <c r="AJ52" s="510">
        <v>5</v>
      </c>
      <c r="AK52" s="510">
        <v>4</v>
      </c>
      <c r="AL52" s="510">
        <v>3</v>
      </c>
      <c r="AM52" s="510">
        <v>7</v>
      </c>
      <c r="AN52" s="510">
        <v>5</v>
      </c>
      <c r="AO52" s="518">
        <v>3</v>
      </c>
      <c r="AP52" s="510">
        <v>4</v>
      </c>
      <c r="AQ52" s="510">
        <v>3</v>
      </c>
      <c r="AR52" s="510">
        <v>5</v>
      </c>
      <c r="AS52" s="510">
        <v>4</v>
      </c>
      <c r="AT52" s="510" t="s">
        <v>430</v>
      </c>
      <c r="AU52" s="510">
        <v>5</v>
      </c>
      <c r="AV52" s="510">
        <v>5</v>
      </c>
      <c r="AW52" s="510">
        <v>3</v>
      </c>
      <c r="AX52" s="510">
        <v>3</v>
      </c>
      <c r="AY52" s="510">
        <v>4</v>
      </c>
      <c r="AZ52" s="636"/>
      <c r="BA52" s="637">
        <v>17.239999999999998</v>
      </c>
      <c r="BB52" s="512">
        <v>67.95</v>
      </c>
      <c r="BC52" s="512">
        <v>8.86</v>
      </c>
      <c r="BD52" s="512" t="s">
        <v>430</v>
      </c>
      <c r="BE52" s="516" t="s">
        <v>430</v>
      </c>
      <c r="BF52" s="516">
        <v>5.95</v>
      </c>
      <c r="BG52" s="513"/>
      <c r="BH52" s="638">
        <v>5.95</v>
      </c>
      <c r="BI52" s="512" t="s">
        <v>430</v>
      </c>
      <c r="BJ52" s="512" t="s">
        <v>430</v>
      </c>
      <c r="BK52" s="512">
        <v>76.81</v>
      </c>
      <c r="BL52" s="512" t="s">
        <v>430</v>
      </c>
      <c r="BM52" s="516">
        <v>17.239999999999998</v>
      </c>
      <c r="BN52" s="516" t="s">
        <v>430</v>
      </c>
      <c r="BO52" s="516" t="s">
        <v>430</v>
      </c>
      <c r="BP52" s="516" t="s">
        <v>430</v>
      </c>
      <c r="BQ52" s="516" t="s">
        <v>430</v>
      </c>
      <c r="BR52" s="513"/>
      <c r="BS52" s="639">
        <v>4.4347777491130502</v>
      </c>
      <c r="BT52" s="512">
        <v>13.265865247346801</v>
      </c>
      <c r="BU52" s="513"/>
      <c r="BV52" s="519" t="s">
        <v>554</v>
      </c>
    </row>
    <row r="53" spans="1:74" x14ac:dyDescent="0.25">
      <c r="A53" s="318" t="s">
        <v>93</v>
      </c>
      <c r="B53" s="43"/>
      <c r="C53" s="720"/>
      <c r="D53" s="43"/>
      <c r="E53" s="51"/>
      <c r="F53" s="43"/>
      <c r="G53" s="55"/>
      <c r="H53" s="66"/>
      <c r="I53" s="59"/>
      <c r="J53" s="59"/>
      <c r="K53" s="59"/>
      <c r="L53" s="59"/>
      <c r="M53" s="258"/>
      <c r="N53" s="70">
        <v>25.934899999999999</v>
      </c>
      <c r="O53" s="59">
        <v>8.7664000000000009</v>
      </c>
      <c r="P53" s="59">
        <v>15.484500000000001</v>
      </c>
      <c r="Q53" s="59">
        <v>26.897300000000001</v>
      </c>
      <c r="R53" s="59">
        <v>18.027699999999999</v>
      </c>
      <c r="S53" s="59">
        <v>6.3128000000000002</v>
      </c>
      <c r="T53" s="59">
        <v>4.9062999999999999</v>
      </c>
      <c r="U53" s="88">
        <v>5.1159999999999997</v>
      </c>
      <c r="V53" s="59">
        <v>4.8407999999999998</v>
      </c>
      <c r="W53" s="59">
        <v>7.2706999999999997</v>
      </c>
      <c r="X53" s="59">
        <v>7.1496000000000004</v>
      </c>
      <c r="Y53" s="276">
        <v>6.1006999999999998</v>
      </c>
      <c r="Z53" s="59">
        <v>6.9842000000000004</v>
      </c>
      <c r="AA53" s="59">
        <v>8.7403999999999993</v>
      </c>
      <c r="AB53" s="59">
        <v>4.7839999999999998</v>
      </c>
      <c r="AC53" s="59">
        <v>5.0552000000000001</v>
      </c>
      <c r="AD53" s="59">
        <v>4.9745999999999997</v>
      </c>
      <c r="AE53" s="59">
        <v>21.662099999999999</v>
      </c>
      <c r="AF53" s="59">
        <v>6.9946000000000002</v>
      </c>
      <c r="AG53" s="553"/>
      <c r="AH53" s="51">
        <v>7</v>
      </c>
      <c r="AI53" s="51">
        <v>7</v>
      </c>
      <c r="AJ53" s="51">
        <v>7</v>
      </c>
      <c r="AK53" s="51">
        <v>7</v>
      </c>
      <c r="AL53" s="51">
        <v>7</v>
      </c>
      <c r="AM53" s="51">
        <v>7</v>
      </c>
      <c r="AN53" s="51">
        <v>7</v>
      </c>
      <c r="AO53" s="319">
        <v>7</v>
      </c>
      <c r="AP53" s="51">
        <v>7</v>
      </c>
      <c r="AQ53" s="51">
        <v>7</v>
      </c>
      <c r="AR53" s="51">
        <v>7</v>
      </c>
      <c r="AS53" s="51">
        <v>6</v>
      </c>
      <c r="AT53" s="51">
        <v>4</v>
      </c>
      <c r="AU53" s="51">
        <v>7</v>
      </c>
      <c r="AV53" s="51">
        <v>7</v>
      </c>
      <c r="AW53" s="51">
        <v>7</v>
      </c>
      <c r="AX53" s="51">
        <v>7</v>
      </c>
      <c r="AY53" s="51">
        <v>7</v>
      </c>
      <c r="AZ53" s="579"/>
      <c r="BA53" s="577"/>
      <c r="BB53" s="59"/>
      <c r="BC53" s="59"/>
      <c r="BD53" s="59"/>
      <c r="BE53" s="276"/>
      <c r="BF53" s="276"/>
      <c r="BG53" s="66"/>
      <c r="BH53" s="586"/>
      <c r="BI53" s="59"/>
      <c r="BJ53" s="59"/>
      <c r="BK53" s="59"/>
      <c r="BL53" s="59"/>
      <c r="BM53" s="276"/>
      <c r="BN53" s="587"/>
      <c r="BO53" s="587"/>
      <c r="BP53" s="587"/>
      <c r="BQ53" s="587"/>
      <c r="BR53" s="602"/>
      <c r="BS53" s="267"/>
      <c r="BT53" s="59"/>
      <c r="BU53" s="66"/>
      <c r="BV53" s="34"/>
    </row>
    <row r="54" spans="1:74" x14ac:dyDescent="0.25">
      <c r="A54" s="320" t="s">
        <v>94</v>
      </c>
      <c r="B54" s="44"/>
      <c r="C54" s="721"/>
      <c r="D54" s="44"/>
      <c r="E54" s="52"/>
      <c r="F54" s="44"/>
      <c r="G54" s="56"/>
      <c r="H54" s="67"/>
      <c r="I54" s="60"/>
      <c r="J54" s="60"/>
      <c r="K54" s="60"/>
      <c r="L54" s="60"/>
      <c r="M54" s="259"/>
      <c r="N54" s="71">
        <v>36.342599999999997</v>
      </c>
      <c r="O54" s="60">
        <v>12.237399999999999</v>
      </c>
      <c r="P54" s="60">
        <v>17.784099999999999</v>
      </c>
      <c r="Q54" s="60">
        <v>30.550899999999999</v>
      </c>
      <c r="R54" s="60">
        <v>20.4499</v>
      </c>
      <c r="S54" s="60">
        <v>8.0416000000000007</v>
      </c>
      <c r="T54" s="60">
        <v>5.9085999999999999</v>
      </c>
      <c r="U54" s="89">
        <v>5.9885000000000002</v>
      </c>
      <c r="V54" s="60">
        <v>5.6676000000000002</v>
      </c>
      <c r="W54" s="60">
        <v>8.0196000000000005</v>
      </c>
      <c r="X54" s="60">
        <v>7.6725000000000003</v>
      </c>
      <c r="Y54" s="277">
        <v>6.4143999999999997</v>
      </c>
      <c r="Z54" s="60">
        <v>7.399</v>
      </c>
      <c r="AA54" s="60">
        <v>9.9390000000000001</v>
      </c>
      <c r="AB54" s="60">
        <v>5.8673000000000002</v>
      </c>
      <c r="AC54" s="60">
        <v>5.8918999999999997</v>
      </c>
      <c r="AD54" s="60">
        <v>5.7842000000000002</v>
      </c>
      <c r="AE54" s="60">
        <v>24.5258</v>
      </c>
      <c r="AF54" s="60">
        <v>7.4968000000000004</v>
      </c>
      <c r="AG54" s="554"/>
      <c r="AH54" s="52"/>
      <c r="AI54" s="52"/>
      <c r="AJ54" s="52"/>
      <c r="AK54" s="52"/>
      <c r="AL54" s="52"/>
      <c r="AM54" s="52"/>
      <c r="AN54" s="52"/>
      <c r="AO54" s="313"/>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596"/>
      <c r="BS54" s="268"/>
      <c r="BT54" s="60"/>
      <c r="BU54" s="67"/>
      <c r="BV54" s="26"/>
    </row>
    <row r="55" spans="1:74" x14ac:dyDescent="0.25">
      <c r="A55" s="320" t="s">
        <v>95</v>
      </c>
      <c r="B55" s="44"/>
      <c r="C55" s="721"/>
      <c r="D55" s="44"/>
      <c r="E55" s="52"/>
      <c r="F55" s="44"/>
      <c r="G55" s="56"/>
      <c r="H55" s="67"/>
      <c r="I55" s="60"/>
      <c r="J55" s="60"/>
      <c r="K55" s="60"/>
      <c r="L55" s="60"/>
      <c r="M55" s="259"/>
      <c r="N55" s="71">
        <v>17.744800000000001</v>
      </c>
      <c r="O55" s="60">
        <v>1.9108000000000001</v>
      </c>
      <c r="P55" s="60">
        <v>12.280900000000001</v>
      </c>
      <c r="Q55" s="60">
        <v>22.0044</v>
      </c>
      <c r="R55" s="60">
        <v>14.628</v>
      </c>
      <c r="S55" s="60">
        <v>5.4755000000000003</v>
      </c>
      <c r="T55" s="60">
        <v>4.3769</v>
      </c>
      <c r="U55" s="89">
        <v>4.6703000000000001</v>
      </c>
      <c r="V55" s="60">
        <v>4.4057000000000004</v>
      </c>
      <c r="W55" s="60">
        <v>6.7282000000000002</v>
      </c>
      <c r="X55" s="60">
        <v>6.8056000000000001</v>
      </c>
      <c r="Y55" s="277">
        <v>5.8935000000000004</v>
      </c>
      <c r="Z55" s="60">
        <v>6.3779000000000003</v>
      </c>
      <c r="AA55" s="60">
        <v>7.7342000000000004</v>
      </c>
      <c r="AB55" s="60">
        <v>4.1467000000000001</v>
      </c>
      <c r="AC55" s="60">
        <v>4.6094999999999997</v>
      </c>
      <c r="AD55" s="60">
        <v>4.5541</v>
      </c>
      <c r="AE55" s="60">
        <v>18.435600000000001</v>
      </c>
      <c r="AF55" s="60">
        <v>6.1269</v>
      </c>
      <c r="AG55" s="554"/>
      <c r="AH55" s="52"/>
      <c r="AI55" s="52"/>
      <c r="AJ55" s="52"/>
      <c r="AK55" s="52"/>
      <c r="AL55" s="52"/>
      <c r="AM55" s="52"/>
      <c r="AN55" s="52"/>
      <c r="AO55" s="313"/>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596"/>
      <c r="BS55" s="268"/>
      <c r="BT55" s="60"/>
      <c r="BU55" s="67"/>
      <c r="BV55" s="26"/>
    </row>
    <row r="56" spans="1:74" x14ac:dyDescent="0.25">
      <c r="A56" s="321" t="s">
        <v>96</v>
      </c>
      <c r="B56" s="45"/>
      <c r="C56" s="722"/>
      <c r="D56" s="45"/>
      <c r="E56" s="53"/>
      <c r="F56" s="45"/>
      <c r="G56" s="57"/>
      <c r="H56" s="68"/>
      <c r="I56" s="61"/>
      <c r="J56" s="61"/>
      <c r="K56" s="61"/>
      <c r="L56" s="61"/>
      <c r="M56" s="262"/>
      <c r="N56" s="72">
        <v>24.6449</v>
      </c>
      <c r="O56" s="61">
        <v>9.7317999999999998</v>
      </c>
      <c r="P56" s="61">
        <v>15.326000000000001</v>
      </c>
      <c r="Q56" s="61">
        <v>26.723400000000002</v>
      </c>
      <c r="R56" s="61">
        <v>18.503900000000002</v>
      </c>
      <c r="S56" s="61">
        <v>6.2276999999999996</v>
      </c>
      <c r="T56" s="61">
        <v>4.8720999999999997</v>
      </c>
      <c r="U56" s="90">
        <v>5.0835999999999997</v>
      </c>
      <c r="V56" s="61">
        <v>4.7484000000000002</v>
      </c>
      <c r="W56" s="61">
        <v>7.2401</v>
      </c>
      <c r="X56" s="61">
        <v>7.12</v>
      </c>
      <c r="Y56" s="279">
        <v>6.0890000000000004</v>
      </c>
      <c r="Z56" s="61">
        <v>7.0798500000000004</v>
      </c>
      <c r="AA56" s="61">
        <v>8.8199000000000005</v>
      </c>
      <c r="AB56" s="61">
        <v>4.6014999999999997</v>
      </c>
      <c r="AC56" s="61">
        <v>4.9919000000000002</v>
      </c>
      <c r="AD56" s="61">
        <v>4.88</v>
      </c>
      <c r="AE56" s="61">
        <v>21.216799999999999</v>
      </c>
      <c r="AF56" s="61">
        <v>7.0811000000000002</v>
      </c>
      <c r="AG56" s="556"/>
      <c r="AH56" s="53"/>
      <c r="AI56" s="53"/>
      <c r="AJ56" s="53"/>
      <c r="AK56" s="53"/>
      <c r="AL56" s="53"/>
      <c r="AM56" s="53"/>
      <c r="AN56" s="53"/>
      <c r="AO56" s="322"/>
      <c r="AP56" s="53"/>
      <c r="AQ56" s="53"/>
      <c r="AR56" s="53"/>
      <c r="AS56" s="53"/>
      <c r="AT56" s="53"/>
      <c r="AU56" s="53"/>
      <c r="AV56" s="53"/>
      <c r="AW56" s="53"/>
      <c r="AX56" s="53"/>
      <c r="AY56" s="53"/>
      <c r="AZ56" s="581"/>
      <c r="BA56" s="578"/>
      <c r="BB56" s="61"/>
      <c r="BC56" s="61"/>
      <c r="BD56" s="61"/>
      <c r="BE56" s="279"/>
      <c r="BF56" s="279"/>
      <c r="BG56" s="68"/>
      <c r="BH56" s="590"/>
      <c r="BI56" s="61"/>
      <c r="BJ56" s="61"/>
      <c r="BK56" s="61"/>
      <c r="BL56" s="61"/>
      <c r="BM56" s="279"/>
      <c r="BN56" s="591"/>
      <c r="BO56" s="591"/>
      <c r="BP56" s="591"/>
      <c r="BQ56" s="591"/>
      <c r="BR56" s="603"/>
      <c r="BS56" s="270"/>
      <c r="BT56" s="61"/>
      <c r="BU56" s="68"/>
      <c r="BV56" s="272"/>
    </row>
    <row r="57" spans="1:74" ht="14.5" x14ac:dyDescent="0.25">
      <c r="A57" s="323" t="s">
        <v>276</v>
      </c>
      <c r="B57" s="46"/>
      <c r="C57" s="723"/>
      <c r="D57" s="46"/>
      <c r="E57" s="54"/>
      <c r="F57" s="46"/>
      <c r="G57" s="58"/>
      <c r="H57" s="69"/>
      <c r="I57" s="62"/>
      <c r="J57" s="62"/>
      <c r="K57" s="62"/>
      <c r="L57" s="62"/>
      <c r="M57" s="263"/>
      <c r="N57" s="73"/>
      <c r="O57" s="62"/>
      <c r="P57" s="62"/>
      <c r="Q57" s="62"/>
      <c r="R57" s="62"/>
      <c r="S57" s="62"/>
      <c r="T57" s="62"/>
      <c r="U57" s="91"/>
      <c r="V57" s="62"/>
      <c r="W57" s="62"/>
      <c r="X57" s="62"/>
      <c r="Y57" s="245"/>
      <c r="Z57" s="62"/>
      <c r="AA57" s="62"/>
      <c r="AB57" s="62"/>
      <c r="AC57" s="62"/>
      <c r="AD57" s="62"/>
      <c r="AE57" s="62"/>
      <c r="AF57" s="62"/>
      <c r="AG57" s="557"/>
      <c r="AH57" s="54"/>
      <c r="AI57" s="54"/>
      <c r="AJ57" s="54"/>
      <c r="AK57" s="54"/>
      <c r="AL57" s="54"/>
      <c r="AM57" s="54"/>
      <c r="AN57" s="54"/>
      <c r="AO57" s="247"/>
      <c r="AP57" s="54"/>
      <c r="AQ57" s="54"/>
      <c r="AR57" s="54"/>
      <c r="AS57" s="54"/>
      <c r="AT57" s="54"/>
      <c r="AU57" s="54"/>
      <c r="AV57" s="54"/>
      <c r="AW57" s="54"/>
      <c r="AX57" s="54"/>
      <c r="AY57" s="54"/>
      <c r="AZ57" s="582"/>
      <c r="BA57" s="280"/>
      <c r="BB57" s="62"/>
      <c r="BC57" s="62"/>
      <c r="BD57" s="62"/>
      <c r="BE57" s="245"/>
      <c r="BF57" s="245"/>
      <c r="BG57" s="69"/>
      <c r="BH57" s="585"/>
      <c r="BI57" s="62"/>
      <c r="BJ57" s="62"/>
      <c r="BK57" s="62"/>
      <c r="BL57" s="62"/>
      <c r="BM57" s="245"/>
      <c r="BN57" s="592"/>
      <c r="BO57" s="592"/>
      <c r="BP57" s="592"/>
      <c r="BQ57" s="592"/>
      <c r="BR57" s="545"/>
      <c r="BS57" s="271"/>
      <c r="BT57" s="62"/>
      <c r="BU57" s="69"/>
      <c r="BV57" s="41"/>
    </row>
    <row r="58" spans="1:74" s="428" customFormat="1" x14ac:dyDescent="0.25">
      <c r="A58" s="345" t="s">
        <v>7834</v>
      </c>
      <c r="B58" s="373"/>
      <c r="C58" s="719">
        <v>38351</v>
      </c>
      <c r="D58" s="373"/>
      <c r="E58" s="346">
        <v>627.52</v>
      </c>
      <c r="F58" s="373"/>
      <c r="G58" s="347">
        <v>42.1021</v>
      </c>
      <c r="H58" s="374"/>
      <c r="I58" s="348">
        <v>2.82</v>
      </c>
      <c r="J58" s="348">
        <v>7.56</v>
      </c>
      <c r="K58" s="348">
        <v>2.08</v>
      </c>
      <c r="L58" s="348">
        <v>2.21</v>
      </c>
      <c r="M58" s="362"/>
      <c r="N58" s="350">
        <v>20.124099999999999</v>
      </c>
      <c r="O58" s="348">
        <v>8.9359999999999999</v>
      </c>
      <c r="P58" s="348">
        <v>15.091200000000001</v>
      </c>
      <c r="Q58" s="348">
        <v>25.354500000000002</v>
      </c>
      <c r="R58" s="348">
        <v>16.863800000000001</v>
      </c>
      <c r="S58" s="348">
        <v>6.0549999999999997</v>
      </c>
      <c r="T58" s="348">
        <v>4.3414000000000001</v>
      </c>
      <c r="U58" s="354">
        <v>4.6605999999999996</v>
      </c>
      <c r="V58" s="348">
        <v>4.4945000000000004</v>
      </c>
      <c r="W58" s="348">
        <v>6.9828000000000001</v>
      </c>
      <c r="X58" s="348">
        <v>6.8682999999999996</v>
      </c>
      <c r="Y58" s="375">
        <v>5.8456000000000001</v>
      </c>
      <c r="Z58" s="348">
        <v>7.0641999999999996</v>
      </c>
      <c r="AA58" s="348">
        <v>8.016</v>
      </c>
      <c r="AB58" s="348">
        <v>4.2175000000000002</v>
      </c>
      <c r="AC58" s="348">
        <v>4.593</v>
      </c>
      <c r="AD58" s="348">
        <v>4.6215999999999999</v>
      </c>
      <c r="AE58" s="348">
        <v>20.385899999999999</v>
      </c>
      <c r="AF58" s="348">
        <v>6.9192</v>
      </c>
      <c r="AG58" s="569"/>
      <c r="AH58" s="346">
        <v>6</v>
      </c>
      <c r="AI58" s="346">
        <v>5</v>
      </c>
      <c r="AJ58" s="346">
        <v>3</v>
      </c>
      <c r="AK58" s="346">
        <v>5</v>
      </c>
      <c r="AL58" s="346">
        <v>5</v>
      </c>
      <c r="AM58" s="346">
        <v>3</v>
      </c>
      <c r="AN58" s="346">
        <v>3</v>
      </c>
      <c r="AO58" s="429">
        <v>2</v>
      </c>
      <c r="AP58" s="346">
        <v>2</v>
      </c>
      <c r="AQ58" s="346">
        <v>2</v>
      </c>
      <c r="AR58" s="346">
        <v>2</v>
      </c>
      <c r="AS58" s="346">
        <v>1</v>
      </c>
      <c r="AT58" s="346">
        <v>1</v>
      </c>
      <c r="AU58" s="346">
        <v>5</v>
      </c>
      <c r="AV58" s="346">
        <v>3</v>
      </c>
      <c r="AW58" s="346">
        <v>3</v>
      </c>
      <c r="AX58" s="346">
        <v>2</v>
      </c>
      <c r="AY58" s="346">
        <v>6</v>
      </c>
      <c r="AZ58" s="584"/>
      <c r="BA58" s="467">
        <v>7.5</v>
      </c>
      <c r="BB58" s="348">
        <v>79.72</v>
      </c>
      <c r="BC58" s="348" t="s">
        <v>430</v>
      </c>
      <c r="BD58" s="348" t="s">
        <v>430</v>
      </c>
      <c r="BE58" s="375" t="s">
        <v>430</v>
      </c>
      <c r="BF58" s="375">
        <v>12.78</v>
      </c>
      <c r="BG58" s="374"/>
      <c r="BH58" s="594">
        <v>12.78</v>
      </c>
      <c r="BI58" s="348">
        <v>7.04</v>
      </c>
      <c r="BJ58" s="348" t="s">
        <v>430</v>
      </c>
      <c r="BK58" s="348">
        <v>72.67</v>
      </c>
      <c r="BL58" s="348" t="s">
        <v>430</v>
      </c>
      <c r="BM58" s="375">
        <v>7.5</v>
      </c>
      <c r="BN58" s="375" t="s">
        <v>430</v>
      </c>
      <c r="BO58" s="375" t="s">
        <v>430</v>
      </c>
      <c r="BP58" s="375" t="s">
        <v>430</v>
      </c>
      <c r="BQ58" s="375" t="s">
        <v>430</v>
      </c>
      <c r="BR58" s="374"/>
      <c r="BS58" s="468">
        <v>8.7559031817511794</v>
      </c>
      <c r="BT58" s="348">
        <v>15.7241477131448</v>
      </c>
      <c r="BU58" s="374"/>
      <c r="BV58" s="430" t="s">
        <v>554</v>
      </c>
    </row>
    <row r="59" spans="1:74" s="428" customFormat="1" x14ac:dyDescent="0.25">
      <c r="A59" s="345" t="s">
        <v>7835</v>
      </c>
      <c r="B59" s="373"/>
      <c r="C59" s="719">
        <v>43245</v>
      </c>
      <c r="D59" s="373"/>
      <c r="E59" s="346">
        <v>337.66500000000002</v>
      </c>
      <c r="F59" s="373"/>
      <c r="G59" s="347">
        <v>15.9773</v>
      </c>
      <c r="H59" s="374"/>
      <c r="I59" s="348">
        <v>4.47</v>
      </c>
      <c r="J59" s="348">
        <v>7.86</v>
      </c>
      <c r="K59" s="348">
        <v>2.88</v>
      </c>
      <c r="L59" s="348">
        <v>3.06</v>
      </c>
      <c r="M59" s="362"/>
      <c r="N59" s="350">
        <v>36.130699999999997</v>
      </c>
      <c r="O59" s="348">
        <v>10.4415</v>
      </c>
      <c r="P59" s="348">
        <v>17.485800000000001</v>
      </c>
      <c r="Q59" s="348">
        <v>30.2409</v>
      </c>
      <c r="R59" s="348">
        <v>19.5914</v>
      </c>
      <c r="S59" s="348">
        <v>5.5366</v>
      </c>
      <c r="T59" s="348">
        <v>4.0712999999999999</v>
      </c>
      <c r="U59" s="354">
        <v>4.3710000000000004</v>
      </c>
      <c r="V59" s="348">
        <v>4.1070000000000002</v>
      </c>
      <c r="W59" s="348">
        <v>6.9226000000000001</v>
      </c>
      <c r="X59" s="348">
        <v>6.8037999999999998</v>
      </c>
      <c r="Y59" s="375">
        <v>5.5831999999999997</v>
      </c>
      <c r="Z59" s="348" t="s">
        <v>430</v>
      </c>
      <c r="AA59" s="348">
        <v>8.6761999999999997</v>
      </c>
      <c r="AB59" s="348">
        <v>3.8399000000000001</v>
      </c>
      <c r="AC59" s="348">
        <v>4.3101000000000003</v>
      </c>
      <c r="AD59" s="348">
        <v>4.2557</v>
      </c>
      <c r="AE59" s="348">
        <v>24.212800000000001</v>
      </c>
      <c r="AF59" s="348">
        <v>5.9774000000000003</v>
      </c>
      <c r="AG59" s="569"/>
      <c r="AH59" s="346">
        <v>1</v>
      </c>
      <c r="AI59" s="346">
        <v>2</v>
      </c>
      <c r="AJ59" s="346">
        <v>1</v>
      </c>
      <c r="AK59" s="346">
        <v>1</v>
      </c>
      <c r="AL59" s="346">
        <v>2</v>
      </c>
      <c r="AM59" s="346">
        <v>4</v>
      </c>
      <c r="AN59" s="346">
        <v>7</v>
      </c>
      <c r="AO59" s="429">
        <v>7</v>
      </c>
      <c r="AP59" s="346">
        <v>6</v>
      </c>
      <c r="AQ59" s="346">
        <v>3</v>
      </c>
      <c r="AR59" s="346">
        <v>3</v>
      </c>
      <c r="AS59" s="346">
        <v>5</v>
      </c>
      <c r="AT59" s="346" t="s">
        <v>430</v>
      </c>
      <c r="AU59" s="346">
        <v>2</v>
      </c>
      <c r="AV59" s="346">
        <v>6</v>
      </c>
      <c r="AW59" s="346">
        <v>7</v>
      </c>
      <c r="AX59" s="346">
        <v>6</v>
      </c>
      <c r="AY59" s="346">
        <v>1</v>
      </c>
      <c r="AZ59" s="584"/>
      <c r="BA59" s="467">
        <v>9.74</v>
      </c>
      <c r="BB59" s="348">
        <v>79.45</v>
      </c>
      <c r="BC59" s="348">
        <v>6.9</v>
      </c>
      <c r="BD59" s="348" t="s">
        <v>430</v>
      </c>
      <c r="BE59" s="375" t="s">
        <v>430</v>
      </c>
      <c r="BF59" s="375">
        <v>3.9</v>
      </c>
      <c r="BG59" s="374"/>
      <c r="BH59" s="594">
        <v>3.9</v>
      </c>
      <c r="BI59" s="348">
        <v>5.43</v>
      </c>
      <c r="BJ59" s="348" t="s">
        <v>430</v>
      </c>
      <c r="BK59" s="348">
        <v>80.92</v>
      </c>
      <c r="BL59" s="348" t="s">
        <v>430</v>
      </c>
      <c r="BM59" s="375">
        <v>9.68</v>
      </c>
      <c r="BN59" s="375" t="s">
        <v>430</v>
      </c>
      <c r="BO59" s="375">
        <v>7.0000000000000007E-2</v>
      </c>
      <c r="BP59" s="375" t="s">
        <v>430</v>
      </c>
      <c r="BQ59" s="375" t="s">
        <v>430</v>
      </c>
      <c r="BR59" s="374"/>
      <c r="BS59" s="468">
        <v>4.5680039399999997</v>
      </c>
      <c r="BT59" s="348">
        <v>10.310728259999999</v>
      </c>
      <c r="BU59" s="374"/>
      <c r="BV59" s="430" t="s">
        <v>554</v>
      </c>
    </row>
    <row r="60" spans="1:74" s="428" customFormat="1" x14ac:dyDescent="0.25">
      <c r="A60" s="345" t="s">
        <v>7836</v>
      </c>
      <c r="B60" s="373"/>
      <c r="C60" s="719">
        <v>39760</v>
      </c>
      <c r="D60" s="373"/>
      <c r="E60" s="346">
        <v>255.08</v>
      </c>
      <c r="F60" s="373"/>
      <c r="G60" s="347">
        <v>29.065999999999999</v>
      </c>
      <c r="H60" s="374"/>
      <c r="I60" s="348">
        <v>3.21</v>
      </c>
      <c r="J60" s="348">
        <v>7.73</v>
      </c>
      <c r="K60" s="348">
        <v>2.37</v>
      </c>
      <c r="L60" s="348">
        <v>2.5099999999999998</v>
      </c>
      <c r="M60" s="362"/>
      <c r="N60" s="350">
        <v>34.440399999999997</v>
      </c>
      <c r="O60" s="348">
        <v>11.8995</v>
      </c>
      <c r="P60" s="348">
        <v>16.8095</v>
      </c>
      <c r="Q60" s="348">
        <v>29.0777</v>
      </c>
      <c r="R60" s="348">
        <v>20.155999999999999</v>
      </c>
      <c r="S60" s="348">
        <v>7.7343000000000002</v>
      </c>
      <c r="T60" s="348">
        <v>5.5594000000000001</v>
      </c>
      <c r="U60" s="354">
        <v>5.6215000000000002</v>
      </c>
      <c r="V60" s="348">
        <v>5.2897999999999996</v>
      </c>
      <c r="W60" s="348">
        <v>7.742</v>
      </c>
      <c r="X60" s="348">
        <v>7.3516000000000004</v>
      </c>
      <c r="Y60" s="375">
        <v>5.8327</v>
      </c>
      <c r="Z60" s="348">
        <v>5.9276999999999997</v>
      </c>
      <c r="AA60" s="348">
        <v>9.6440000000000001</v>
      </c>
      <c r="AB60" s="348">
        <v>5.5217999999999998</v>
      </c>
      <c r="AC60" s="348">
        <v>5.5271999999999997</v>
      </c>
      <c r="AD60" s="348">
        <v>5.4074</v>
      </c>
      <c r="AE60" s="348">
        <v>22.5654</v>
      </c>
      <c r="AF60" s="348">
        <v>6.2428999999999997</v>
      </c>
      <c r="AG60" s="569"/>
      <c r="AH60" s="346">
        <v>2</v>
      </c>
      <c r="AI60" s="346">
        <v>1</v>
      </c>
      <c r="AJ60" s="346">
        <v>2</v>
      </c>
      <c r="AK60" s="346">
        <v>2</v>
      </c>
      <c r="AL60" s="346">
        <v>1</v>
      </c>
      <c r="AM60" s="346">
        <v>1</v>
      </c>
      <c r="AN60" s="346">
        <v>1</v>
      </c>
      <c r="AO60" s="429">
        <v>1</v>
      </c>
      <c r="AP60" s="346">
        <v>1</v>
      </c>
      <c r="AQ60" s="346">
        <v>1</v>
      </c>
      <c r="AR60" s="346">
        <v>1</v>
      </c>
      <c r="AS60" s="346">
        <v>2</v>
      </c>
      <c r="AT60" s="346">
        <v>4</v>
      </c>
      <c r="AU60" s="346">
        <v>1</v>
      </c>
      <c r="AV60" s="346">
        <v>1</v>
      </c>
      <c r="AW60" s="346">
        <v>1</v>
      </c>
      <c r="AX60" s="346">
        <v>1</v>
      </c>
      <c r="AY60" s="346">
        <v>2</v>
      </c>
      <c r="AZ60" s="584"/>
      <c r="BA60" s="467">
        <v>9.48</v>
      </c>
      <c r="BB60" s="348">
        <v>79.989999999999995</v>
      </c>
      <c r="BC60" s="348" t="s">
        <v>430</v>
      </c>
      <c r="BD60" s="348" t="s">
        <v>430</v>
      </c>
      <c r="BE60" s="375" t="s">
        <v>430</v>
      </c>
      <c r="BF60" s="375">
        <v>10.54</v>
      </c>
      <c r="BG60" s="374"/>
      <c r="BH60" s="594">
        <v>5.97</v>
      </c>
      <c r="BI60" s="348" t="s">
        <v>430</v>
      </c>
      <c r="BJ60" s="348" t="s">
        <v>430</v>
      </c>
      <c r="BK60" s="348">
        <v>79.989999999999995</v>
      </c>
      <c r="BL60" s="348" t="s">
        <v>430</v>
      </c>
      <c r="BM60" s="375">
        <v>9.48</v>
      </c>
      <c r="BN60" s="375" t="s">
        <v>430</v>
      </c>
      <c r="BO60" s="375" t="s">
        <v>430</v>
      </c>
      <c r="BP60" s="375" t="s">
        <v>430</v>
      </c>
      <c r="BQ60" s="375">
        <v>4.57</v>
      </c>
      <c r="BR60" s="374"/>
      <c r="BS60" s="468">
        <v>8.1463063591853704</v>
      </c>
      <c r="BT60" s="348">
        <v>8.0717178691928293</v>
      </c>
      <c r="BU60" s="374"/>
      <c r="BV60" s="430" t="s">
        <v>554</v>
      </c>
    </row>
    <row r="61" spans="1:74" s="428" customFormat="1" x14ac:dyDescent="0.25">
      <c r="A61" s="345" t="s">
        <v>7837</v>
      </c>
      <c r="B61" s="373"/>
      <c r="C61" s="719">
        <v>44946</v>
      </c>
      <c r="D61" s="373"/>
      <c r="E61" s="346">
        <v>114.34</v>
      </c>
      <c r="F61" s="373"/>
      <c r="G61" s="347">
        <v>1245.6663000000001</v>
      </c>
      <c r="H61" s="374"/>
      <c r="I61" s="348">
        <v>1.92</v>
      </c>
      <c r="J61" s="348">
        <v>7.48</v>
      </c>
      <c r="K61" s="348">
        <v>1.66</v>
      </c>
      <c r="L61" s="348">
        <v>1.78</v>
      </c>
      <c r="M61" s="362"/>
      <c r="N61" s="350">
        <v>24.2544</v>
      </c>
      <c r="O61" s="348">
        <v>1.5189999999999999</v>
      </c>
      <c r="P61" s="348">
        <v>11.8879</v>
      </c>
      <c r="Q61" s="348">
        <v>25.183700000000002</v>
      </c>
      <c r="R61" s="348">
        <v>16.128399999999999</v>
      </c>
      <c r="S61" s="348">
        <v>6.2941000000000003</v>
      </c>
      <c r="T61" s="348">
        <v>4.4790000000000001</v>
      </c>
      <c r="U61" s="354">
        <v>4.4306999999999999</v>
      </c>
      <c r="V61" s="348">
        <v>4.2957000000000001</v>
      </c>
      <c r="W61" s="348">
        <v>6.5301</v>
      </c>
      <c r="X61" s="348">
        <v>6.4976000000000003</v>
      </c>
      <c r="Y61" s="375" t="s">
        <v>430</v>
      </c>
      <c r="Z61" s="348" t="s">
        <v>430</v>
      </c>
      <c r="AA61" s="348">
        <v>8.4198000000000004</v>
      </c>
      <c r="AB61" s="348">
        <v>4.5934999999999997</v>
      </c>
      <c r="AC61" s="348">
        <v>4.3684000000000003</v>
      </c>
      <c r="AD61" s="348">
        <v>4.3383000000000003</v>
      </c>
      <c r="AE61" s="348">
        <v>20.500900000000001</v>
      </c>
      <c r="AF61" s="348">
        <v>6.6520000000000001</v>
      </c>
      <c r="AG61" s="569"/>
      <c r="AH61" s="346">
        <v>4</v>
      </c>
      <c r="AI61" s="346">
        <v>7</v>
      </c>
      <c r="AJ61" s="346">
        <v>7</v>
      </c>
      <c r="AK61" s="346">
        <v>6</v>
      </c>
      <c r="AL61" s="346">
        <v>6</v>
      </c>
      <c r="AM61" s="346">
        <v>2</v>
      </c>
      <c r="AN61" s="346">
        <v>2</v>
      </c>
      <c r="AO61" s="429">
        <v>4</v>
      </c>
      <c r="AP61" s="346">
        <v>4</v>
      </c>
      <c r="AQ61" s="346">
        <v>6</v>
      </c>
      <c r="AR61" s="346">
        <v>6</v>
      </c>
      <c r="AS61" s="346" t="s">
        <v>430</v>
      </c>
      <c r="AT61" s="346" t="s">
        <v>430</v>
      </c>
      <c r="AU61" s="346">
        <v>3</v>
      </c>
      <c r="AV61" s="346">
        <v>2</v>
      </c>
      <c r="AW61" s="346">
        <v>5</v>
      </c>
      <c r="AX61" s="346">
        <v>4</v>
      </c>
      <c r="AY61" s="346">
        <v>5</v>
      </c>
      <c r="AZ61" s="584"/>
      <c r="BA61" s="467">
        <v>10.039999999999999</v>
      </c>
      <c r="BB61" s="348">
        <v>78.31</v>
      </c>
      <c r="BC61" s="348" t="s">
        <v>430</v>
      </c>
      <c r="BD61" s="348" t="s">
        <v>430</v>
      </c>
      <c r="BE61" s="375" t="s">
        <v>430</v>
      </c>
      <c r="BF61" s="375">
        <v>11.66</v>
      </c>
      <c r="BG61" s="374"/>
      <c r="BH61" s="594">
        <v>11.66</v>
      </c>
      <c r="BI61" s="348" t="s">
        <v>430</v>
      </c>
      <c r="BJ61" s="348" t="s">
        <v>430</v>
      </c>
      <c r="BK61" s="348">
        <v>78.31</v>
      </c>
      <c r="BL61" s="348" t="s">
        <v>430</v>
      </c>
      <c r="BM61" s="375">
        <v>8.32</v>
      </c>
      <c r="BN61" s="375" t="s">
        <v>430</v>
      </c>
      <c r="BO61" s="375">
        <v>1.72</v>
      </c>
      <c r="BP61" s="375" t="s">
        <v>430</v>
      </c>
      <c r="BQ61" s="375" t="s">
        <v>430</v>
      </c>
      <c r="BR61" s="374"/>
      <c r="BS61" s="468">
        <v>4.1367125500000004</v>
      </c>
      <c r="BT61" s="348">
        <v>8.1607735800000007</v>
      </c>
      <c r="BU61" s="374"/>
      <c r="BV61" s="430" t="s">
        <v>554</v>
      </c>
    </row>
    <row r="62" spans="1:74" s="428" customFormat="1" x14ac:dyDescent="0.25">
      <c r="A62" s="345" t="s">
        <v>7838</v>
      </c>
      <c r="B62" s="373"/>
      <c r="C62" s="719">
        <v>41677</v>
      </c>
      <c r="D62" s="373"/>
      <c r="E62" s="346">
        <v>107.875</v>
      </c>
      <c r="F62" s="373"/>
      <c r="G62" s="347">
        <v>22.63</v>
      </c>
      <c r="H62" s="374"/>
      <c r="I62" s="348">
        <v>2.2200000000000002</v>
      </c>
      <c r="J62" s="348">
        <v>7.59</v>
      </c>
      <c r="K62" s="348">
        <v>1.8</v>
      </c>
      <c r="L62" s="348">
        <v>1.91</v>
      </c>
      <c r="M62" s="362"/>
      <c r="N62" s="350">
        <v>20.979800000000001</v>
      </c>
      <c r="O62" s="348">
        <v>9.0928000000000004</v>
      </c>
      <c r="P62" s="348">
        <v>14.440799999999999</v>
      </c>
      <c r="Q62" s="348">
        <v>21.3719</v>
      </c>
      <c r="R62" s="348">
        <v>13.9884</v>
      </c>
      <c r="S62" s="348">
        <v>4.9523999999999999</v>
      </c>
      <c r="T62" s="348">
        <v>4.2340999999999998</v>
      </c>
      <c r="U62" s="354">
        <v>4.4138000000000002</v>
      </c>
      <c r="V62" s="348">
        <v>4.0019999999999998</v>
      </c>
      <c r="W62" s="348">
        <v>6.0438000000000001</v>
      </c>
      <c r="X62" s="348">
        <v>6.1189999999999998</v>
      </c>
      <c r="Y62" s="375">
        <v>5.2164000000000001</v>
      </c>
      <c r="Z62" s="348">
        <v>6.2481999999999998</v>
      </c>
      <c r="AA62" s="348">
        <v>7.0791000000000004</v>
      </c>
      <c r="AB62" s="348">
        <v>4.1744000000000003</v>
      </c>
      <c r="AC62" s="348">
        <v>4.3238000000000003</v>
      </c>
      <c r="AD62" s="348">
        <v>4.1083999999999996</v>
      </c>
      <c r="AE62" s="348">
        <v>17.7928</v>
      </c>
      <c r="AF62" s="348">
        <v>6.8266999999999998</v>
      </c>
      <c r="AG62" s="569"/>
      <c r="AH62" s="346">
        <v>5</v>
      </c>
      <c r="AI62" s="346">
        <v>4</v>
      </c>
      <c r="AJ62" s="346">
        <v>6</v>
      </c>
      <c r="AK62" s="346">
        <v>7</v>
      </c>
      <c r="AL62" s="346">
        <v>7</v>
      </c>
      <c r="AM62" s="346">
        <v>7</v>
      </c>
      <c r="AN62" s="346">
        <v>5</v>
      </c>
      <c r="AO62" s="429">
        <v>5</v>
      </c>
      <c r="AP62" s="346">
        <v>7</v>
      </c>
      <c r="AQ62" s="346">
        <v>7</v>
      </c>
      <c r="AR62" s="346">
        <v>7</v>
      </c>
      <c r="AS62" s="346">
        <v>6</v>
      </c>
      <c r="AT62" s="346">
        <v>3</v>
      </c>
      <c r="AU62" s="346">
        <v>7</v>
      </c>
      <c r="AV62" s="346">
        <v>4</v>
      </c>
      <c r="AW62" s="346">
        <v>6</v>
      </c>
      <c r="AX62" s="346">
        <v>7</v>
      </c>
      <c r="AY62" s="346">
        <v>7</v>
      </c>
      <c r="AZ62" s="584"/>
      <c r="BA62" s="467">
        <v>14.89</v>
      </c>
      <c r="BB62" s="348">
        <v>78.69</v>
      </c>
      <c r="BC62" s="348" t="s">
        <v>430</v>
      </c>
      <c r="BD62" s="348" t="s">
        <v>430</v>
      </c>
      <c r="BE62" s="375" t="s">
        <v>430</v>
      </c>
      <c r="BF62" s="375">
        <v>6.43</v>
      </c>
      <c r="BG62" s="374"/>
      <c r="BH62" s="594">
        <v>6.43</v>
      </c>
      <c r="BI62" s="348" t="s">
        <v>430</v>
      </c>
      <c r="BJ62" s="348" t="s">
        <v>430</v>
      </c>
      <c r="BK62" s="348">
        <v>78.69</v>
      </c>
      <c r="BL62" s="348" t="s">
        <v>430</v>
      </c>
      <c r="BM62" s="375">
        <v>13.98</v>
      </c>
      <c r="BN62" s="375" t="s">
        <v>430</v>
      </c>
      <c r="BO62" s="375">
        <v>0.91</v>
      </c>
      <c r="BP62" s="375" t="s">
        <v>430</v>
      </c>
      <c r="BQ62" s="375" t="s">
        <v>430</v>
      </c>
      <c r="BR62" s="374"/>
      <c r="BS62" s="468">
        <v>4.57088333</v>
      </c>
      <c r="BT62" s="348">
        <v>13.83672118</v>
      </c>
      <c r="BU62" s="374"/>
      <c r="BV62" s="430" t="s">
        <v>554</v>
      </c>
    </row>
    <row r="63" spans="1:74" s="428" customFormat="1" x14ac:dyDescent="0.25">
      <c r="A63" s="345" t="s">
        <v>7839</v>
      </c>
      <c r="B63" s="373"/>
      <c r="C63" s="719">
        <v>37642</v>
      </c>
      <c r="D63" s="373"/>
      <c r="E63" s="346">
        <v>86.105199999999996</v>
      </c>
      <c r="F63" s="373"/>
      <c r="G63" s="347">
        <v>45.119</v>
      </c>
      <c r="H63" s="374"/>
      <c r="I63" s="348">
        <v>2.72</v>
      </c>
      <c r="J63" s="348">
        <v>7.36</v>
      </c>
      <c r="K63" s="348">
        <v>2.23</v>
      </c>
      <c r="L63" s="348">
        <v>2.38</v>
      </c>
      <c r="M63" s="362"/>
      <c r="N63" s="350">
        <v>16.996300000000002</v>
      </c>
      <c r="O63" s="348">
        <v>9.3643000000000001</v>
      </c>
      <c r="P63" s="348">
        <v>14.892799999999999</v>
      </c>
      <c r="Q63" s="348">
        <v>27.721599999999999</v>
      </c>
      <c r="R63" s="348">
        <v>17.7532</v>
      </c>
      <c r="S63" s="348">
        <v>5.4635999999999996</v>
      </c>
      <c r="T63" s="348">
        <v>4.0971000000000002</v>
      </c>
      <c r="U63" s="354">
        <v>4.4089999999999998</v>
      </c>
      <c r="V63" s="348">
        <v>4.1237000000000004</v>
      </c>
      <c r="W63" s="348">
        <v>6.6661999999999999</v>
      </c>
      <c r="X63" s="348">
        <v>6.5239000000000003</v>
      </c>
      <c r="Y63" s="375">
        <v>5.6508000000000003</v>
      </c>
      <c r="Z63" s="348">
        <v>6.3178999999999998</v>
      </c>
      <c r="AA63" s="348">
        <v>8.3315000000000001</v>
      </c>
      <c r="AB63" s="348">
        <v>3.8285999999999998</v>
      </c>
      <c r="AC63" s="348">
        <v>4.4077000000000002</v>
      </c>
      <c r="AD63" s="348">
        <v>4.3212999999999999</v>
      </c>
      <c r="AE63" s="348">
        <v>22.334700000000002</v>
      </c>
      <c r="AF63" s="348">
        <v>6.6444000000000001</v>
      </c>
      <c r="AG63" s="569"/>
      <c r="AH63" s="346">
        <v>7</v>
      </c>
      <c r="AI63" s="346">
        <v>3</v>
      </c>
      <c r="AJ63" s="346">
        <v>4</v>
      </c>
      <c r="AK63" s="346">
        <v>3</v>
      </c>
      <c r="AL63" s="346">
        <v>4</v>
      </c>
      <c r="AM63" s="346">
        <v>5</v>
      </c>
      <c r="AN63" s="346">
        <v>6</v>
      </c>
      <c r="AO63" s="429">
        <v>6</v>
      </c>
      <c r="AP63" s="346">
        <v>5</v>
      </c>
      <c r="AQ63" s="346">
        <v>5</v>
      </c>
      <c r="AR63" s="346">
        <v>5</v>
      </c>
      <c r="AS63" s="346">
        <v>3</v>
      </c>
      <c r="AT63" s="346">
        <v>2</v>
      </c>
      <c r="AU63" s="346">
        <v>4</v>
      </c>
      <c r="AV63" s="346">
        <v>7</v>
      </c>
      <c r="AW63" s="346">
        <v>4</v>
      </c>
      <c r="AX63" s="346">
        <v>5</v>
      </c>
      <c r="AY63" s="346">
        <v>3</v>
      </c>
      <c r="AZ63" s="584"/>
      <c r="BA63" s="467">
        <v>8.14</v>
      </c>
      <c r="BB63" s="348">
        <v>66.67</v>
      </c>
      <c r="BC63" s="348">
        <v>5.84</v>
      </c>
      <c r="BD63" s="348" t="s">
        <v>430</v>
      </c>
      <c r="BE63" s="375" t="s">
        <v>430</v>
      </c>
      <c r="BF63" s="375">
        <v>19.350000000000001</v>
      </c>
      <c r="BG63" s="374"/>
      <c r="BH63" s="594">
        <v>19.350000000000001</v>
      </c>
      <c r="BI63" s="348" t="s">
        <v>430</v>
      </c>
      <c r="BJ63" s="348" t="s">
        <v>430</v>
      </c>
      <c r="BK63" s="348">
        <v>72.510000000000005</v>
      </c>
      <c r="BL63" s="348" t="s">
        <v>430</v>
      </c>
      <c r="BM63" s="375">
        <v>8.14</v>
      </c>
      <c r="BN63" s="375" t="s">
        <v>430</v>
      </c>
      <c r="BO63" s="375" t="s">
        <v>430</v>
      </c>
      <c r="BP63" s="375" t="s">
        <v>430</v>
      </c>
      <c r="BQ63" s="375" t="s">
        <v>430</v>
      </c>
      <c r="BR63" s="374"/>
      <c r="BS63" s="468">
        <v>5.8464937111693001</v>
      </c>
      <c r="BT63" s="348">
        <v>10.5536892921107</v>
      </c>
      <c r="BU63" s="374"/>
      <c r="BV63" s="430" t="s">
        <v>554</v>
      </c>
    </row>
    <row r="64" spans="1:74" s="428" customFormat="1" x14ac:dyDescent="0.25">
      <c r="A64" s="345" t="s">
        <v>7840</v>
      </c>
      <c r="B64" s="373"/>
      <c r="C64" s="719">
        <v>44272</v>
      </c>
      <c r="D64" s="373"/>
      <c r="E64" s="346">
        <v>44.599899999999998</v>
      </c>
      <c r="F64" s="373"/>
      <c r="G64" s="347">
        <v>13.3588</v>
      </c>
      <c r="H64" s="374"/>
      <c r="I64" s="348">
        <v>4.25</v>
      </c>
      <c r="J64" s="348">
        <v>7.71</v>
      </c>
      <c r="K64" s="348">
        <v>2.82</v>
      </c>
      <c r="L64" s="348">
        <v>2.97</v>
      </c>
      <c r="M64" s="362"/>
      <c r="N64" s="350">
        <v>25.975100000000001</v>
      </c>
      <c r="O64" s="348">
        <v>7.1081000000000003</v>
      </c>
      <c r="P64" s="348">
        <v>14.796200000000001</v>
      </c>
      <c r="Q64" s="348">
        <v>26.2973</v>
      </c>
      <c r="R64" s="348">
        <v>18.649999999999999</v>
      </c>
      <c r="S64" s="348">
        <v>5.0316000000000001</v>
      </c>
      <c r="T64" s="348">
        <v>4.3373999999999997</v>
      </c>
      <c r="U64" s="354">
        <v>4.6554000000000002</v>
      </c>
      <c r="V64" s="348">
        <v>4.3070000000000004</v>
      </c>
      <c r="W64" s="348">
        <v>6.7882999999999996</v>
      </c>
      <c r="X64" s="348">
        <v>6.6306000000000003</v>
      </c>
      <c r="Y64" s="375">
        <v>5.6197999999999997</v>
      </c>
      <c r="Z64" s="348" t="s">
        <v>430</v>
      </c>
      <c r="AA64" s="348">
        <v>7.9222999999999999</v>
      </c>
      <c r="AB64" s="348">
        <v>4.1005000000000003</v>
      </c>
      <c r="AC64" s="348">
        <v>4.6109999999999998</v>
      </c>
      <c r="AD64" s="348">
        <v>4.5048000000000004</v>
      </c>
      <c r="AE64" s="348">
        <v>20.794699999999999</v>
      </c>
      <c r="AF64" s="348">
        <v>5.6626000000000003</v>
      </c>
      <c r="AG64" s="569"/>
      <c r="AH64" s="346">
        <v>3</v>
      </c>
      <c r="AI64" s="346">
        <v>6</v>
      </c>
      <c r="AJ64" s="346">
        <v>5</v>
      </c>
      <c r="AK64" s="346">
        <v>4</v>
      </c>
      <c r="AL64" s="346">
        <v>3</v>
      </c>
      <c r="AM64" s="346">
        <v>6</v>
      </c>
      <c r="AN64" s="346">
        <v>4</v>
      </c>
      <c r="AO64" s="429">
        <v>3</v>
      </c>
      <c r="AP64" s="346">
        <v>3</v>
      </c>
      <c r="AQ64" s="346">
        <v>4</v>
      </c>
      <c r="AR64" s="346">
        <v>4</v>
      </c>
      <c r="AS64" s="346">
        <v>4</v>
      </c>
      <c r="AT64" s="346" t="s">
        <v>430</v>
      </c>
      <c r="AU64" s="346">
        <v>6</v>
      </c>
      <c r="AV64" s="346">
        <v>5</v>
      </c>
      <c r="AW64" s="346">
        <v>2</v>
      </c>
      <c r="AX64" s="346">
        <v>3</v>
      </c>
      <c r="AY64" s="346">
        <v>4</v>
      </c>
      <c r="AZ64" s="584"/>
      <c r="BA64" s="467">
        <v>17.239999999999998</v>
      </c>
      <c r="BB64" s="348">
        <v>67.95</v>
      </c>
      <c r="BC64" s="348">
        <v>8.86</v>
      </c>
      <c r="BD64" s="348" t="s">
        <v>430</v>
      </c>
      <c r="BE64" s="375" t="s">
        <v>430</v>
      </c>
      <c r="BF64" s="375">
        <v>5.95</v>
      </c>
      <c r="BG64" s="374"/>
      <c r="BH64" s="594">
        <v>5.95</v>
      </c>
      <c r="BI64" s="348" t="s">
        <v>430</v>
      </c>
      <c r="BJ64" s="348" t="s">
        <v>430</v>
      </c>
      <c r="BK64" s="348">
        <v>76.81</v>
      </c>
      <c r="BL64" s="348" t="s">
        <v>430</v>
      </c>
      <c r="BM64" s="375">
        <v>17.239999999999998</v>
      </c>
      <c r="BN64" s="375" t="s">
        <v>430</v>
      </c>
      <c r="BO64" s="375" t="s">
        <v>430</v>
      </c>
      <c r="BP64" s="375" t="s">
        <v>430</v>
      </c>
      <c r="BQ64" s="375" t="s">
        <v>430</v>
      </c>
      <c r="BR64" s="374"/>
      <c r="BS64" s="468">
        <v>4.4347777491130502</v>
      </c>
      <c r="BT64" s="348">
        <v>13.265865247346801</v>
      </c>
      <c r="BU64" s="374"/>
      <c r="BV64" s="430" t="s">
        <v>554</v>
      </c>
    </row>
    <row r="65" spans="1:74" x14ac:dyDescent="0.25">
      <c r="A65" s="318" t="s">
        <v>93</v>
      </c>
      <c r="B65" s="43"/>
      <c r="C65" s="720"/>
      <c r="D65" s="43"/>
      <c r="E65" s="51"/>
      <c r="F65" s="43"/>
      <c r="G65" s="55"/>
      <c r="H65" s="66"/>
      <c r="I65" s="59"/>
      <c r="J65" s="59"/>
      <c r="K65" s="59"/>
      <c r="L65" s="59"/>
      <c r="M65" s="258"/>
      <c r="N65" s="70">
        <v>25.557300000000001</v>
      </c>
      <c r="O65" s="59">
        <v>8.3373000000000008</v>
      </c>
      <c r="P65" s="59">
        <v>15.057700000000001</v>
      </c>
      <c r="Q65" s="59">
        <v>26.463899999999999</v>
      </c>
      <c r="R65" s="59">
        <v>17.590199999999999</v>
      </c>
      <c r="S65" s="59">
        <v>5.8667999999999996</v>
      </c>
      <c r="T65" s="59">
        <v>4.4457000000000004</v>
      </c>
      <c r="U65" s="88">
        <v>4.6516999999999999</v>
      </c>
      <c r="V65" s="59">
        <v>4.3742000000000001</v>
      </c>
      <c r="W65" s="59">
        <v>6.8108000000000004</v>
      </c>
      <c r="X65" s="59">
        <v>6.6849999999999996</v>
      </c>
      <c r="Y65" s="276">
        <v>5.6247999999999996</v>
      </c>
      <c r="Z65" s="59">
        <v>6.3895</v>
      </c>
      <c r="AA65" s="59">
        <v>8.2984000000000009</v>
      </c>
      <c r="AB65" s="59">
        <v>4.3251999999999997</v>
      </c>
      <c r="AC65" s="59">
        <v>4.5915999999999997</v>
      </c>
      <c r="AD65" s="59">
        <v>4.5082000000000004</v>
      </c>
      <c r="AE65" s="59">
        <v>21.226700000000001</v>
      </c>
      <c r="AF65" s="59">
        <v>6.4179000000000004</v>
      </c>
      <c r="AG65" s="553"/>
      <c r="AH65" s="51">
        <v>7</v>
      </c>
      <c r="AI65" s="51">
        <v>7</v>
      </c>
      <c r="AJ65" s="51">
        <v>7</v>
      </c>
      <c r="AK65" s="51">
        <v>7</v>
      </c>
      <c r="AL65" s="51">
        <v>7</v>
      </c>
      <c r="AM65" s="51">
        <v>7</v>
      </c>
      <c r="AN65" s="51">
        <v>7</v>
      </c>
      <c r="AO65" s="319">
        <v>7</v>
      </c>
      <c r="AP65" s="51">
        <v>7</v>
      </c>
      <c r="AQ65" s="51">
        <v>7</v>
      </c>
      <c r="AR65" s="51">
        <v>7</v>
      </c>
      <c r="AS65" s="51">
        <v>6</v>
      </c>
      <c r="AT65" s="51">
        <v>4</v>
      </c>
      <c r="AU65" s="51">
        <v>7</v>
      </c>
      <c r="AV65" s="51">
        <v>7</v>
      </c>
      <c r="AW65" s="51">
        <v>7</v>
      </c>
      <c r="AX65" s="51">
        <v>7</v>
      </c>
      <c r="AY65" s="51">
        <v>7</v>
      </c>
      <c r="AZ65" s="579"/>
      <c r="BA65" s="577"/>
      <c r="BB65" s="59"/>
      <c r="BC65" s="59"/>
      <c r="BD65" s="59"/>
      <c r="BE65" s="276"/>
      <c r="BF65" s="276"/>
      <c r="BG65" s="66"/>
      <c r="BH65" s="586"/>
      <c r="BI65" s="59"/>
      <c r="BJ65" s="59"/>
      <c r="BK65" s="59"/>
      <c r="BL65" s="59"/>
      <c r="BM65" s="276"/>
      <c r="BN65" s="587"/>
      <c r="BO65" s="587"/>
      <c r="BP65" s="587"/>
      <c r="BQ65" s="587"/>
      <c r="BR65" s="602"/>
      <c r="BS65" s="267"/>
      <c r="BT65" s="59"/>
      <c r="BU65" s="66"/>
      <c r="BV65" s="34"/>
    </row>
    <row r="66" spans="1:74" x14ac:dyDescent="0.25">
      <c r="A66" s="320" t="s">
        <v>94</v>
      </c>
      <c r="B66" s="44"/>
      <c r="C66" s="721"/>
      <c r="D66" s="44"/>
      <c r="E66" s="52"/>
      <c r="F66" s="44"/>
      <c r="G66" s="56"/>
      <c r="H66" s="67"/>
      <c r="I66" s="60"/>
      <c r="J66" s="60"/>
      <c r="K66" s="60"/>
      <c r="L66" s="60"/>
      <c r="M66" s="259"/>
      <c r="N66" s="71">
        <v>36.130699999999997</v>
      </c>
      <c r="O66" s="60">
        <v>11.8995</v>
      </c>
      <c r="P66" s="60">
        <v>17.485800000000001</v>
      </c>
      <c r="Q66" s="60">
        <v>30.2409</v>
      </c>
      <c r="R66" s="60">
        <v>20.155999999999999</v>
      </c>
      <c r="S66" s="60">
        <v>7.7343000000000002</v>
      </c>
      <c r="T66" s="60">
        <v>5.5594000000000001</v>
      </c>
      <c r="U66" s="89">
        <v>5.6215000000000002</v>
      </c>
      <c r="V66" s="60">
        <v>5.2897999999999996</v>
      </c>
      <c r="W66" s="60">
        <v>7.742</v>
      </c>
      <c r="X66" s="60">
        <v>7.3516000000000004</v>
      </c>
      <c r="Y66" s="277">
        <v>5.8456000000000001</v>
      </c>
      <c r="Z66" s="60">
        <v>7.0641999999999996</v>
      </c>
      <c r="AA66" s="60">
        <v>9.6440000000000001</v>
      </c>
      <c r="AB66" s="60">
        <v>5.5217999999999998</v>
      </c>
      <c r="AC66" s="60">
        <v>5.5271999999999997</v>
      </c>
      <c r="AD66" s="60">
        <v>5.4074</v>
      </c>
      <c r="AE66" s="60">
        <v>24.212800000000001</v>
      </c>
      <c r="AF66" s="60">
        <v>6.9192</v>
      </c>
      <c r="AG66" s="554"/>
      <c r="AH66" s="52"/>
      <c r="AI66" s="52"/>
      <c r="AJ66" s="52"/>
      <c r="AK66" s="52"/>
      <c r="AL66" s="52"/>
      <c r="AM66" s="52"/>
      <c r="AN66" s="52"/>
      <c r="AO66" s="313"/>
      <c r="AP66" s="52"/>
      <c r="AQ66" s="52"/>
      <c r="AR66" s="52"/>
      <c r="AS66" s="52"/>
      <c r="AT66" s="52"/>
      <c r="AU66" s="52"/>
      <c r="AV66" s="52"/>
      <c r="AW66" s="52"/>
      <c r="AX66" s="52"/>
      <c r="AY66" s="52"/>
      <c r="AZ66" s="580"/>
      <c r="BA66" s="551"/>
      <c r="BB66" s="60"/>
      <c r="BC66" s="60"/>
      <c r="BD66" s="60"/>
      <c r="BE66" s="277"/>
      <c r="BF66" s="277"/>
      <c r="BG66" s="67"/>
      <c r="BH66" s="588"/>
      <c r="BI66" s="60"/>
      <c r="BJ66" s="60"/>
      <c r="BK66" s="60"/>
      <c r="BL66" s="60"/>
      <c r="BM66" s="277"/>
      <c r="BN66" s="589"/>
      <c r="BO66" s="589"/>
      <c r="BP66" s="589"/>
      <c r="BQ66" s="589"/>
      <c r="BR66" s="596"/>
      <c r="BS66" s="268"/>
      <c r="BT66" s="60"/>
      <c r="BU66" s="67"/>
      <c r="BV66" s="26"/>
    </row>
    <row r="67" spans="1:74" x14ac:dyDescent="0.25">
      <c r="A67" s="320" t="s">
        <v>95</v>
      </c>
      <c r="B67" s="44"/>
      <c r="C67" s="721"/>
      <c r="D67" s="44"/>
      <c r="E67" s="52"/>
      <c r="F67" s="44"/>
      <c r="G67" s="56"/>
      <c r="H67" s="67"/>
      <c r="I67" s="60"/>
      <c r="J67" s="60"/>
      <c r="K67" s="60"/>
      <c r="L67" s="60"/>
      <c r="M67" s="259"/>
      <c r="N67" s="71">
        <v>16.996300000000002</v>
      </c>
      <c r="O67" s="60">
        <v>1.5189999999999999</v>
      </c>
      <c r="P67" s="60">
        <v>11.8879</v>
      </c>
      <c r="Q67" s="60">
        <v>21.3719</v>
      </c>
      <c r="R67" s="60">
        <v>13.9884</v>
      </c>
      <c r="S67" s="60">
        <v>4.9523999999999999</v>
      </c>
      <c r="T67" s="60">
        <v>4.0712999999999999</v>
      </c>
      <c r="U67" s="89">
        <v>4.3710000000000004</v>
      </c>
      <c r="V67" s="60">
        <v>4.0019999999999998</v>
      </c>
      <c r="W67" s="60">
        <v>6.0438000000000001</v>
      </c>
      <c r="X67" s="60">
        <v>6.1189999999999998</v>
      </c>
      <c r="Y67" s="277">
        <v>5.2164000000000001</v>
      </c>
      <c r="Z67" s="60">
        <v>5.9276999999999997</v>
      </c>
      <c r="AA67" s="60">
        <v>7.0791000000000004</v>
      </c>
      <c r="AB67" s="60">
        <v>3.8285999999999998</v>
      </c>
      <c r="AC67" s="60">
        <v>4.3101000000000003</v>
      </c>
      <c r="AD67" s="60">
        <v>4.1083999999999996</v>
      </c>
      <c r="AE67" s="60">
        <v>17.7928</v>
      </c>
      <c r="AF67" s="60">
        <v>5.6626000000000003</v>
      </c>
      <c r="AG67" s="554"/>
      <c r="AH67" s="52"/>
      <c r="AI67" s="52"/>
      <c r="AJ67" s="52"/>
      <c r="AK67" s="52"/>
      <c r="AL67" s="52"/>
      <c r="AM67" s="52"/>
      <c r="AN67" s="52"/>
      <c r="AO67" s="313"/>
      <c r="AP67" s="52"/>
      <c r="AQ67" s="52"/>
      <c r="AR67" s="52"/>
      <c r="AS67" s="52"/>
      <c r="AT67" s="52"/>
      <c r="AU67" s="52"/>
      <c r="AV67" s="52"/>
      <c r="AW67" s="52"/>
      <c r="AX67" s="52"/>
      <c r="AY67" s="52"/>
      <c r="AZ67" s="580"/>
      <c r="BA67" s="551"/>
      <c r="BB67" s="60"/>
      <c r="BC67" s="60"/>
      <c r="BD67" s="60"/>
      <c r="BE67" s="277"/>
      <c r="BF67" s="277"/>
      <c r="BG67" s="67"/>
      <c r="BH67" s="588"/>
      <c r="BI67" s="60"/>
      <c r="BJ67" s="60"/>
      <c r="BK67" s="60"/>
      <c r="BL67" s="60"/>
      <c r="BM67" s="277"/>
      <c r="BN67" s="589"/>
      <c r="BO67" s="589"/>
      <c r="BP67" s="589"/>
      <c r="BQ67" s="589"/>
      <c r="BR67" s="596"/>
      <c r="BS67" s="268"/>
      <c r="BT67" s="60"/>
      <c r="BU67" s="67"/>
      <c r="BV67" s="26"/>
    </row>
    <row r="68" spans="1:74" x14ac:dyDescent="0.25">
      <c r="A68" s="321" t="s">
        <v>96</v>
      </c>
      <c r="B68" s="45"/>
      <c r="C68" s="722"/>
      <c r="D68" s="45"/>
      <c r="E68" s="53"/>
      <c r="F68" s="45"/>
      <c r="G68" s="57"/>
      <c r="H68" s="68"/>
      <c r="I68" s="61"/>
      <c r="J68" s="61"/>
      <c r="K68" s="61"/>
      <c r="L68" s="61"/>
      <c r="M68" s="262"/>
      <c r="N68" s="72">
        <v>24.2544</v>
      </c>
      <c r="O68" s="61">
        <v>9.0928000000000004</v>
      </c>
      <c r="P68" s="61">
        <v>14.892799999999999</v>
      </c>
      <c r="Q68" s="61">
        <v>26.2973</v>
      </c>
      <c r="R68" s="61">
        <v>17.7532</v>
      </c>
      <c r="S68" s="61">
        <v>5.5366</v>
      </c>
      <c r="T68" s="61">
        <v>4.3373999999999997</v>
      </c>
      <c r="U68" s="90">
        <v>4.4306999999999999</v>
      </c>
      <c r="V68" s="61">
        <v>4.2957000000000001</v>
      </c>
      <c r="W68" s="61">
        <v>6.7882999999999996</v>
      </c>
      <c r="X68" s="61">
        <v>6.6306000000000003</v>
      </c>
      <c r="Y68" s="279">
        <v>5.6353</v>
      </c>
      <c r="Z68" s="61">
        <v>6.2830500000000002</v>
      </c>
      <c r="AA68" s="61">
        <v>8.3315000000000001</v>
      </c>
      <c r="AB68" s="61">
        <v>4.1744000000000003</v>
      </c>
      <c r="AC68" s="61">
        <v>4.4077000000000002</v>
      </c>
      <c r="AD68" s="61">
        <v>4.3383000000000003</v>
      </c>
      <c r="AE68" s="61">
        <v>20.794699999999999</v>
      </c>
      <c r="AF68" s="61">
        <v>6.6444000000000001</v>
      </c>
      <c r="AG68" s="556"/>
      <c r="AH68" s="53"/>
      <c r="AI68" s="53"/>
      <c r="AJ68" s="53"/>
      <c r="AK68" s="53"/>
      <c r="AL68" s="53"/>
      <c r="AM68" s="53"/>
      <c r="AN68" s="53"/>
      <c r="AO68" s="322"/>
      <c r="AP68" s="53"/>
      <c r="AQ68" s="53"/>
      <c r="AR68" s="53"/>
      <c r="AS68" s="53"/>
      <c r="AT68" s="53"/>
      <c r="AU68" s="53"/>
      <c r="AV68" s="53"/>
      <c r="AW68" s="53"/>
      <c r="AX68" s="53"/>
      <c r="AY68" s="53"/>
      <c r="AZ68" s="581"/>
      <c r="BA68" s="578"/>
      <c r="BB68" s="61"/>
      <c r="BC68" s="61"/>
      <c r="BD68" s="61"/>
      <c r="BE68" s="279"/>
      <c r="BF68" s="279"/>
      <c r="BG68" s="68"/>
      <c r="BH68" s="590"/>
      <c r="BI68" s="61"/>
      <c r="BJ68" s="61"/>
      <c r="BK68" s="61"/>
      <c r="BL68" s="61"/>
      <c r="BM68" s="279"/>
      <c r="BN68" s="591"/>
      <c r="BO68" s="591"/>
      <c r="BP68" s="591"/>
      <c r="BQ68" s="591"/>
      <c r="BR68" s="603"/>
      <c r="BS68" s="270"/>
      <c r="BT68" s="61"/>
      <c r="BU68" s="68"/>
      <c r="BV68" s="272"/>
    </row>
    <row r="69" spans="1:74" ht="14.5" x14ac:dyDescent="0.25">
      <c r="A69" s="640" t="s">
        <v>91</v>
      </c>
      <c r="B69" s="66"/>
      <c r="C69" s="792"/>
      <c r="D69" s="66"/>
      <c r="E69" s="25"/>
      <c r="F69" s="66"/>
      <c r="G69" s="25"/>
      <c r="H69" s="67"/>
      <c r="I69" s="60"/>
      <c r="J69" s="60"/>
      <c r="K69" s="60"/>
      <c r="L69" s="60"/>
      <c r="M69" s="259"/>
      <c r="N69" s="71"/>
      <c r="O69" s="60"/>
      <c r="P69" s="60"/>
      <c r="Q69" s="60"/>
      <c r="R69" s="60"/>
      <c r="S69" s="60"/>
      <c r="T69" s="60"/>
      <c r="U69" s="89"/>
      <c r="V69" s="60"/>
      <c r="W69" s="60"/>
      <c r="X69" s="60"/>
      <c r="Y69" s="277"/>
      <c r="Z69" s="60"/>
      <c r="AA69" s="60"/>
      <c r="AB69" s="60"/>
      <c r="AC69" s="60"/>
      <c r="AD69" s="60"/>
      <c r="AE69" s="60"/>
      <c r="AF69" s="60"/>
      <c r="AG69" s="554"/>
      <c r="AH69" s="52"/>
      <c r="AI69" s="52"/>
      <c r="AJ69" s="52"/>
      <c r="AK69" s="52"/>
      <c r="AL69" s="52"/>
      <c r="AM69" s="52"/>
      <c r="AN69" s="52"/>
      <c r="AO69" s="313"/>
      <c r="AP69" s="313"/>
      <c r="AQ69" s="313"/>
      <c r="AR69" s="313"/>
      <c r="AS69" s="313"/>
      <c r="AT69" s="313"/>
      <c r="AU69" s="313"/>
      <c r="AV69" s="313"/>
      <c r="AW69" s="313"/>
      <c r="AX69" s="313"/>
      <c r="AY69" s="313"/>
      <c r="AZ69" s="67"/>
      <c r="BA69" s="277"/>
      <c r="BB69" s="277"/>
      <c r="BC69" s="277"/>
      <c r="BD69" s="277"/>
      <c r="BE69" s="277"/>
      <c r="BF69" s="277"/>
      <c r="BG69" s="67"/>
      <c r="BH69" s="277"/>
      <c r="BI69" s="277"/>
      <c r="BJ69" s="277"/>
      <c r="BK69" s="277"/>
      <c r="BL69" s="277"/>
      <c r="BM69" s="277"/>
      <c r="BN69" s="277"/>
      <c r="BO69" s="277"/>
      <c r="BP69" s="277"/>
      <c r="BQ69" s="277"/>
      <c r="BR69" s="67"/>
      <c r="BS69" s="25"/>
      <c r="BT69" s="25"/>
      <c r="BU69" s="67"/>
      <c r="BV69" s="26"/>
    </row>
    <row r="70" spans="1:74" s="401" customFormat="1" x14ac:dyDescent="0.25">
      <c r="A70" s="685" t="s">
        <v>7796</v>
      </c>
      <c r="B70" s="406"/>
      <c r="C70" s="730"/>
      <c r="D70" s="406"/>
      <c r="F70" s="406"/>
      <c r="H70" s="406"/>
      <c r="I70" s="405"/>
      <c r="J70" s="405"/>
      <c r="K70" s="405"/>
      <c r="L70" s="405"/>
      <c r="M70" s="409"/>
      <c r="N70" s="407" t="s">
        <v>430</v>
      </c>
      <c r="O70" s="405" t="s">
        <v>430</v>
      </c>
      <c r="P70" s="405" t="s">
        <v>430</v>
      </c>
      <c r="Q70" s="405" t="s">
        <v>430</v>
      </c>
      <c r="R70" s="405" t="s">
        <v>430</v>
      </c>
      <c r="S70" s="405" t="s">
        <v>430</v>
      </c>
      <c r="T70" s="405" t="s">
        <v>430</v>
      </c>
      <c r="U70" s="411" t="s">
        <v>430</v>
      </c>
      <c r="V70" s="405" t="s">
        <v>430</v>
      </c>
      <c r="W70" s="405" t="s">
        <v>430</v>
      </c>
      <c r="X70" s="405" t="s">
        <v>430</v>
      </c>
      <c r="Y70" s="410" t="s">
        <v>430</v>
      </c>
      <c r="Z70" s="405" t="s">
        <v>430</v>
      </c>
      <c r="AA70" s="405" t="s">
        <v>430</v>
      </c>
      <c r="AB70" s="405" t="s">
        <v>430</v>
      </c>
      <c r="AC70" s="405" t="s">
        <v>430</v>
      </c>
      <c r="AD70" s="405" t="s">
        <v>430</v>
      </c>
      <c r="AE70" s="405" t="s">
        <v>430</v>
      </c>
      <c r="AF70" s="405" t="s">
        <v>430</v>
      </c>
      <c r="AG70" s="629"/>
      <c r="AH70" s="403"/>
      <c r="AI70" s="403"/>
      <c r="AJ70" s="403"/>
      <c r="AK70" s="403"/>
      <c r="AL70" s="403"/>
      <c r="AM70" s="403"/>
      <c r="AN70" s="403"/>
      <c r="AO70" s="426"/>
      <c r="AP70" s="403"/>
      <c r="AQ70" s="403"/>
      <c r="AR70" s="403"/>
      <c r="AS70" s="403"/>
      <c r="AT70" s="403"/>
      <c r="AU70" s="426"/>
      <c r="AV70" s="426"/>
      <c r="AW70" s="426"/>
      <c r="AX70" s="426"/>
      <c r="AY70" s="426"/>
      <c r="AZ70" s="406"/>
      <c r="BA70" s="410"/>
      <c r="BB70" s="410"/>
      <c r="BC70" s="410"/>
      <c r="BD70" s="410"/>
      <c r="BE70" s="410"/>
      <c r="BF70" s="410"/>
      <c r="BG70" s="406"/>
      <c r="BH70" s="410"/>
      <c r="BI70" s="410"/>
      <c r="BJ70" s="410"/>
      <c r="BK70" s="410"/>
      <c r="BL70" s="410"/>
      <c r="BM70" s="410"/>
      <c r="BN70" s="410"/>
      <c r="BO70" s="410"/>
      <c r="BP70" s="410"/>
      <c r="BQ70" s="410"/>
      <c r="BR70" s="406"/>
      <c r="BU70" s="406"/>
      <c r="BV70" s="427"/>
    </row>
    <row r="71" spans="1:74" s="372" customFormat="1" x14ac:dyDescent="0.25">
      <c r="A71" s="686" t="s">
        <v>7797</v>
      </c>
      <c r="B71" s="374"/>
      <c r="C71" s="731"/>
      <c r="D71" s="374"/>
      <c r="F71" s="374"/>
      <c r="H71" s="374"/>
      <c r="I71" s="348"/>
      <c r="J71" s="348"/>
      <c r="K71" s="348"/>
      <c r="L71" s="348"/>
      <c r="M71" s="362"/>
      <c r="N71" s="350" t="s">
        <v>430</v>
      </c>
      <c r="O71" s="348" t="s">
        <v>430</v>
      </c>
      <c r="P71" s="348" t="s">
        <v>430</v>
      </c>
      <c r="Q71" s="348" t="s">
        <v>430</v>
      </c>
      <c r="R71" s="348" t="s">
        <v>430</v>
      </c>
      <c r="S71" s="348" t="s">
        <v>430</v>
      </c>
      <c r="T71" s="348" t="s">
        <v>430</v>
      </c>
      <c r="U71" s="354" t="s">
        <v>430</v>
      </c>
      <c r="V71" s="348" t="s">
        <v>430</v>
      </c>
      <c r="W71" s="348" t="s">
        <v>430</v>
      </c>
      <c r="X71" s="348" t="s">
        <v>430</v>
      </c>
      <c r="Y71" s="375" t="s">
        <v>430</v>
      </c>
      <c r="Z71" s="348" t="s">
        <v>430</v>
      </c>
      <c r="AA71" s="348" t="s">
        <v>430</v>
      </c>
      <c r="AB71" s="348" t="s">
        <v>430</v>
      </c>
      <c r="AC71" s="348" t="s">
        <v>430</v>
      </c>
      <c r="AD71" s="348" t="s">
        <v>430</v>
      </c>
      <c r="AE71" s="348" t="s">
        <v>430</v>
      </c>
      <c r="AF71" s="348" t="s">
        <v>430</v>
      </c>
      <c r="AG71" s="569"/>
      <c r="AH71" s="346"/>
      <c r="AI71" s="346"/>
      <c r="AJ71" s="346"/>
      <c r="AK71" s="346"/>
      <c r="AL71" s="346"/>
      <c r="AM71" s="346"/>
      <c r="AN71" s="346"/>
      <c r="AO71" s="429"/>
      <c r="AP71" s="346"/>
      <c r="AQ71" s="346"/>
      <c r="AR71" s="346"/>
      <c r="AS71" s="346"/>
      <c r="AT71" s="346"/>
      <c r="AU71" s="429"/>
      <c r="AV71" s="429"/>
      <c r="AW71" s="429"/>
      <c r="AX71" s="429"/>
      <c r="AY71" s="429"/>
      <c r="AZ71" s="374"/>
      <c r="BA71" s="375"/>
      <c r="BB71" s="375"/>
      <c r="BC71" s="375"/>
      <c r="BD71" s="375"/>
      <c r="BE71" s="375"/>
      <c r="BF71" s="375"/>
      <c r="BG71" s="374"/>
      <c r="BH71" s="375"/>
      <c r="BI71" s="375"/>
      <c r="BJ71" s="375"/>
      <c r="BK71" s="375"/>
      <c r="BL71" s="375"/>
      <c r="BM71" s="375"/>
      <c r="BN71" s="375"/>
      <c r="BO71" s="375"/>
      <c r="BP71" s="375"/>
      <c r="BQ71" s="375"/>
      <c r="BR71" s="374"/>
      <c r="BU71" s="374"/>
      <c r="BV71" s="430"/>
    </row>
    <row r="72" spans="1:74" s="412" customFormat="1" x14ac:dyDescent="0.25">
      <c r="A72" s="687" t="s">
        <v>7798</v>
      </c>
      <c r="B72" s="417"/>
      <c r="C72" s="744"/>
      <c r="D72" s="417"/>
      <c r="F72" s="417"/>
      <c r="H72" s="417"/>
      <c r="I72" s="416"/>
      <c r="J72" s="416"/>
      <c r="K72" s="416"/>
      <c r="L72" s="416"/>
      <c r="M72" s="420"/>
      <c r="N72" s="418" t="s">
        <v>430</v>
      </c>
      <c r="O72" s="416" t="s">
        <v>430</v>
      </c>
      <c r="P72" s="416" t="s">
        <v>430</v>
      </c>
      <c r="Q72" s="416" t="s">
        <v>430</v>
      </c>
      <c r="R72" s="416" t="s">
        <v>430</v>
      </c>
      <c r="S72" s="416" t="s">
        <v>430</v>
      </c>
      <c r="T72" s="416" t="s">
        <v>430</v>
      </c>
      <c r="U72" s="422" t="s">
        <v>430</v>
      </c>
      <c r="V72" s="416" t="s">
        <v>430</v>
      </c>
      <c r="W72" s="416" t="s">
        <v>430</v>
      </c>
      <c r="X72" s="416" t="s">
        <v>430</v>
      </c>
      <c r="Y72" s="421" t="s">
        <v>430</v>
      </c>
      <c r="Z72" s="416" t="s">
        <v>430</v>
      </c>
      <c r="AA72" s="416" t="s">
        <v>430</v>
      </c>
      <c r="AB72" s="416" t="s">
        <v>430</v>
      </c>
      <c r="AC72" s="416" t="s">
        <v>430</v>
      </c>
      <c r="AD72" s="416" t="s">
        <v>430</v>
      </c>
      <c r="AE72" s="416" t="s">
        <v>430</v>
      </c>
      <c r="AF72" s="416" t="s">
        <v>430</v>
      </c>
      <c r="AG72" s="575"/>
      <c r="AH72" s="414"/>
      <c r="AI72" s="414"/>
      <c r="AJ72" s="414"/>
      <c r="AK72" s="414"/>
      <c r="AL72" s="414"/>
      <c r="AM72" s="414"/>
      <c r="AN72" s="414"/>
      <c r="AO72" s="633"/>
      <c r="AP72" s="414"/>
      <c r="AQ72" s="414"/>
      <c r="AR72" s="414"/>
      <c r="AS72" s="414"/>
      <c r="AT72" s="414"/>
      <c r="AU72" s="633"/>
      <c r="AV72" s="633"/>
      <c r="AW72" s="633"/>
      <c r="AX72" s="633"/>
      <c r="AY72" s="633"/>
      <c r="AZ72" s="417"/>
      <c r="BA72" s="421"/>
      <c r="BB72" s="421"/>
      <c r="BC72" s="421"/>
      <c r="BD72" s="421"/>
      <c r="BE72" s="421"/>
      <c r="BF72" s="421"/>
      <c r="BG72" s="417"/>
      <c r="BH72" s="421"/>
      <c r="BI72" s="421"/>
      <c r="BJ72" s="421"/>
      <c r="BK72" s="421"/>
      <c r="BL72" s="421"/>
      <c r="BM72" s="421"/>
      <c r="BN72" s="421"/>
      <c r="BO72" s="421"/>
      <c r="BP72" s="421"/>
      <c r="BQ72" s="421"/>
      <c r="BR72" s="417"/>
      <c r="BU72" s="417"/>
      <c r="BV72" s="546"/>
    </row>
    <row r="73" spans="1:74" x14ac:dyDescent="0.25">
      <c r="BM73" s="277"/>
    </row>
    <row r="74" spans="1:74" x14ac:dyDescent="0.25">
      <c r="BM74" s="277"/>
    </row>
    <row r="75" spans="1:74" x14ac:dyDescent="0.25">
      <c r="BM75" s="277"/>
    </row>
    <row r="76" spans="1:74" hidden="1" x14ac:dyDescent="0.25">
      <c r="A76" s="488" t="s">
        <v>179</v>
      </c>
      <c r="BM76" s="277"/>
    </row>
    <row r="77" spans="1:74" x14ac:dyDescent="0.25">
      <c r="A77" s="488" t="s">
        <v>10258</v>
      </c>
      <c r="BM77" s="277"/>
    </row>
    <row r="78" spans="1:74" x14ac:dyDescent="0.25">
      <c r="A78" s="488" t="s">
        <v>350</v>
      </c>
      <c r="BM78"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86AD5-DF5A-42BE-AFF5-E4A5FBBD173A}">
  <sheetPr codeName="Sheet35"/>
  <dimension ref="A1:BV63"/>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C5" sqref="C5:C6"/>
    </sheetView>
  </sheetViews>
  <sheetFormatPr defaultColWidth="8.90625" defaultRowHeight="10.5" x14ac:dyDescent="0.25"/>
  <cols>
    <col min="1" max="1" width="52.542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112.08984375" style="21" bestFit="1" customWidth="1"/>
    <col min="75" max="16384" width="8.90625" style="21"/>
  </cols>
  <sheetData>
    <row r="1" spans="1:74" ht="33" customHeight="1" x14ac:dyDescent="0.25">
      <c r="A1" s="488" t="s">
        <v>43</v>
      </c>
    </row>
    <row r="3" spans="1:74" ht="20.5" x14ac:dyDescent="0.45">
      <c r="A3" s="23" t="s">
        <v>277</v>
      </c>
    </row>
    <row r="4" spans="1:74" x14ac:dyDescent="0.25">
      <c r="A4" s="488" t="s">
        <v>425</v>
      </c>
    </row>
    <row r="5" spans="1:74" ht="33" x14ac:dyDescent="0.25">
      <c r="A5" s="1076" t="s">
        <v>278</v>
      </c>
      <c r="B5" s="1077"/>
      <c r="C5" s="1083" t="s">
        <v>44</v>
      </c>
      <c r="D5" s="1077"/>
      <c r="E5" s="1083" t="s">
        <v>45</v>
      </c>
      <c r="F5" s="1077"/>
      <c r="G5" s="1083" t="s">
        <v>46</v>
      </c>
      <c r="H5" s="1077"/>
      <c r="I5" s="1107" t="s">
        <v>184</v>
      </c>
      <c r="J5" s="1102"/>
      <c r="K5" s="1102"/>
      <c r="L5" s="1102"/>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101"/>
      <c r="BS5" s="1107" t="s">
        <v>212</v>
      </c>
      <c r="BT5" s="1103"/>
      <c r="BU5" s="1101"/>
      <c r="BV5" s="1107" t="s">
        <v>88</v>
      </c>
    </row>
    <row r="6" spans="1:74" ht="33" x14ac:dyDescent="0.25">
      <c r="A6" s="1076"/>
      <c r="B6" s="1078"/>
      <c r="C6" s="1114"/>
      <c r="D6" s="1078"/>
      <c r="E6" s="1114"/>
      <c r="F6" s="1078"/>
      <c r="G6" s="1114"/>
      <c r="H6" s="1078"/>
      <c r="I6" s="83" t="s">
        <v>180</v>
      </c>
      <c r="J6" s="28" t="s">
        <v>181</v>
      </c>
      <c r="K6" s="28" t="s">
        <v>182</v>
      </c>
      <c r="L6" s="28" t="s">
        <v>183</v>
      </c>
      <c r="M6" s="1104"/>
      <c r="N6" s="1105" t="s">
        <v>185</v>
      </c>
      <c r="O6" s="1106"/>
      <c r="P6" s="1106"/>
      <c r="Q6" s="1106"/>
      <c r="R6" s="1106"/>
      <c r="S6" s="1106"/>
      <c r="T6" s="1106"/>
      <c r="U6" s="1106"/>
      <c r="V6" s="1105" t="s">
        <v>57</v>
      </c>
      <c r="W6" s="1106"/>
      <c r="X6" s="1106"/>
      <c r="Y6" s="1106"/>
      <c r="Z6" s="1106"/>
      <c r="AA6" s="1106"/>
      <c r="AB6" s="1106"/>
      <c r="AC6" s="1106"/>
      <c r="AD6" s="1106"/>
      <c r="AE6" s="1106"/>
      <c r="AF6" s="1109"/>
      <c r="AG6" s="232"/>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104"/>
      <c r="BS6" s="83" t="s">
        <v>210</v>
      </c>
      <c r="BT6" s="82" t="s">
        <v>211</v>
      </c>
      <c r="BU6" s="1104"/>
      <c r="BV6" s="1108"/>
    </row>
    <row r="7" spans="1:74" ht="14.5" x14ac:dyDescent="0.25">
      <c r="A7" s="323" t="s">
        <v>279</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7843</v>
      </c>
      <c r="B8" s="369"/>
      <c r="C8" s="718">
        <v>41723</v>
      </c>
      <c r="D8" s="369"/>
      <c r="E8" s="338">
        <v>7667.77</v>
      </c>
      <c r="F8" s="369"/>
      <c r="G8" s="339">
        <v>27.8169</v>
      </c>
      <c r="H8" s="370"/>
      <c r="I8" s="340">
        <v>3.48</v>
      </c>
      <c r="J8" s="340">
        <v>8.8000000000000007</v>
      </c>
      <c r="K8" s="340">
        <v>2.23</v>
      </c>
      <c r="L8" s="340">
        <v>2.35</v>
      </c>
      <c r="M8" s="361"/>
      <c r="N8" s="342">
        <v>23.239899999999999</v>
      </c>
      <c r="O8" s="340">
        <v>19.143799999999999</v>
      </c>
      <c r="P8" s="340">
        <v>19.851299999999998</v>
      </c>
      <c r="Q8" s="340">
        <v>24.6462</v>
      </c>
      <c r="R8" s="340">
        <v>17.317499999999999</v>
      </c>
      <c r="S8" s="340">
        <v>7.9135999999999997</v>
      </c>
      <c r="T8" s="340">
        <v>7.1021000000000001</v>
      </c>
      <c r="U8" s="344">
        <v>7.0594999999999999</v>
      </c>
      <c r="V8" s="340">
        <v>7.0835999999999997</v>
      </c>
      <c r="W8" s="340">
        <v>8.2817000000000007</v>
      </c>
      <c r="X8" s="340">
        <v>8.0951000000000004</v>
      </c>
      <c r="Y8" s="371">
        <v>7.1757</v>
      </c>
      <c r="Z8" s="340">
        <v>8.1114999999999995</v>
      </c>
      <c r="AA8" s="340">
        <v>10.0588</v>
      </c>
      <c r="AB8" s="340">
        <v>6.9737999999999998</v>
      </c>
      <c r="AC8" s="340">
        <v>7.0914999999999999</v>
      </c>
      <c r="AD8" s="340">
        <v>7.1380999999999997</v>
      </c>
      <c r="AE8" s="340">
        <v>20.145</v>
      </c>
      <c r="AF8" s="340">
        <v>8.7167999999999992</v>
      </c>
      <c r="AG8" s="568"/>
      <c r="AH8" s="338">
        <v>4</v>
      </c>
      <c r="AI8" s="338">
        <v>3</v>
      </c>
      <c r="AJ8" s="338">
        <v>3</v>
      </c>
      <c r="AK8" s="338">
        <v>5</v>
      </c>
      <c r="AL8" s="338">
        <v>5</v>
      </c>
      <c r="AM8" s="338">
        <v>7</v>
      </c>
      <c r="AN8" s="338">
        <v>7</v>
      </c>
      <c r="AO8" s="570">
        <v>7</v>
      </c>
      <c r="AP8" s="338">
        <v>8</v>
      </c>
      <c r="AQ8" s="338">
        <v>8</v>
      </c>
      <c r="AR8" s="338">
        <v>9</v>
      </c>
      <c r="AS8" s="338">
        <v>9</v>
      </c>
      <c r="AT8" s="338">
        <v>4</v>
      </c>
      <c r="AU8" s="338">
        <v>7</v>
      </c>
      <c r="AV8" s="338">
        <v>7</v>
      </c>
      <c r="AW8" s="338">
        <v>7</v>
      </c>
      <c r="AX8" s="338">
        <v>8</v>
      </c>
      <c r="AY8" s="338">
        <v>6</v>
      </c>
      <c r="AZ8" s="583"/>
      <c r="BA8" s="464">
        <v>9.8699999999999992</v>
      </c>
      <c r="BB8" s="340">
        <v>18.760000000000002</v>
      </c>
      <c r="BC8" s="340">
        <v>7.49</v>
      </c>
      <c r="BD8" s="340">
        <v>42.08</v>
      </c>
      <c r="BE8" s="371">
        <v>12.88</v>
      </c>
      <c r="BF8" s="371">
        <v>8.92</v>
      </c>
      <c r="BG8" s="370"/>
      <c r="BH8" s="593">
        <v>4.1900000000000004</v>
      </c>
      <c r="BI8" s="340">
        <v>3.56</v>
      </c>
      <c r="BJ8" s="340" t="s">
        <v>430</v>
      </c>
      <c r="BK8" s="340">
        <v>77.650000000000006</v>
      </c>
      <c r="BL8" s="340" t="s">
        <v>430</v>
      </c>
      <c r="BM8" s="371">
        <v>9.5399999999999991</v>
      </c>
      <c r="BN8" s="371" t="s">
        <v>430</v>
      </c>
      <c r="BO8" s="371">
        <v>0.33</v>
      </c>
      <c r="BP8" s="371" t="s">
        <v>430</v>
      </c>
      <c r="BQ8" s="371">
        <v>4.74</v>
      </c>
      <c r="BR8" s="370"/>
      <c r="BS8" s="465">
        <v>5.01320915899736</v>
      </c>
      <c r="BT8" s="340">
        <v>6.2134795887573002</v>
      </c>
      <c r="BU8" s="370"/>
      <c r="BV8" s="571" t="s">
        <v>7844</v>
      </c>
    </row>
    <row r="9" spans="1:74" s="425" customFormat="1" x14ac:dyDescent="0.25">
      <c r="A9" s="337" t="s">
        <v>7845</v>
      </c>
      <c r="B9" s="369"/>
      <c r="C9" s="718">
        <v>41276</v>
      </c>
      <c r="D9" s="369"/>
      <c r="E9" s="338">
        <v>6189.81</v>
      </c>
      <c r="F9" s="369"/>
      <c r="G9" s="339">
        <v>37.904200000000003</v>
      </c>
      <c r="H9" s="370"/>
      <c r="I9" s="340">
        <v>3.11</v>
      </c>
      <c r="J9" s="340">
        <v>8.93</v>
      </c>
      <c r="K9" s="340">
        <v>2.04</v>
      </c>
      <c r="L9" s="340">
        <v>2.15</v>
      </c>
      <c r="M9" s="361"/>
      <c r="N9" s="342">
        <v>11.077299999999999</v>
      </c>
      <c r="O9" s="340">
        <v>16.714099999999998</v>
      </c>
      <c r="P9" s="340">
        <v>17.8203</v>
      </c>
      <c r="Q9" s="340">
        <v>23.1706</v>
      </c>
      <c r="R9" s="340">
        <v>16.9909</v>
      </c>
      <c r="S9" s="340">
        <v>8.8841999999999999</v>
      </c>
      <c r="T9" s="340">
        <v>7.2797999999999998</v>
      </c>
      <c r="U9" s="344">
        <v>7.9485999999999999</v>
      </c>
      <c r="V9" s="340">
        <v>8.1548999999999996</v>
      </c>
      <c r="W9" s="340">
        <v>9.1948000000000008</v>
      </c>
      <c r="X9" s="340">
        <v>8.9725999999999999</v>
      </c>
      <c r="Y9" s="371">
        <v>7.9427000000000003</v>
      </c>
      <c r="Z9" s="340">
        <v>8.6043000000000003</v>
      </c>
      <c r="AA9" s="340">
        <v>10.7593</v>
      </c>
      <c r="AB9" s="340">
        <v>7.0683999999999996</v>
      </c>
      <c r="AC9" s="340">
        <v>7.7611999999999997</v>
      </c>
      <c r="AD9" s="340">
        <v>8.3180999999999994</v>
      </c>
      <c r="AE9" s="340">
        <v>19.253</v>
      </c>
      <c r="AF9" s="340">
        <v>8.9207999999999998</v>
      </c>
      <c r="AG9" s="568"/>
      <c r="AH9" s="338">
        <v>10</v>
      </c>
      <c r="AI9" s="338">
        <v>6</v>
      </c>
      <c r="AJ9" s="338">
        <v>5</v>
      </c>
      <c r="AK9" s="338">
        <v>7</v>
      </c>
      <c r="AL9" s="338">
        <v>7</v>
      </c>
      <c r="AM9" s="338">
        <v>5</v>
      </c>
      <c r="AN9" s="338">
        <v>6</v>
      </c>
      <c r="AO9" s="570">
        <v>5</v>
      </c>
      <c r="AP9" s="338">
        <v>5</v>
      </c>
      <c r="AQ9" s="338">
        <v>5</v>
      </c>
      <c r="AR9" s="338">
        <v>5</v>
      </c>
      <c r="AS9" s="338">
        <v>6</v>
      </c>
      <c r="AT9" s="338">
        <v>3</v>
      </c>
      <c r="AU9" s="338">
        <v>4</v>
      </c>
      <c r="AV9" s="338">
        <v>6</v>
      </c>
      <c r="AW9" s="338">
        <v>5</v>
      </c>
      <c r="AX9" s="338">
        <v>3</v>
      </c>
      <c r="AY9" s="338">
        <v>7</v>
      </c>
      <c r="AZ9" s="583"/>
      <c r="BA9" s="464">
        <v>12.5</v>
      </c>
      <c r="BB9" s="340">
        <v>12.56</v>
      </c>
      <c r="BC9" s="340">
        <v>10.54</v>
      </c>
      <c r="BD9" s="340">
        <v>36.25</v>
      </c>
      <c r="BE9" s="371">
        <v>16.34</v>
      </c>
      <c r="BF9" s="371">
        <v>12.22</v>
      </c>
      <c r="BG9" s="370"/>
      <c r="BH9" s="593">
        <v>3.36</v>
      </c>
      <c r="BI9" s="340">
        <v>5.12</v>
      </c>
      <c r="BJ9" s="340" t="s">
        <v>430</v>
      </c>
      <c r="BK9" s="340">
        <v>70.16</v>
      </c>
      <c r="BL9" s="340" t="s">
        <v>430</v>
      </c>
      <c r="BM9" s="371">
        <v>12.5</v>
      </c>
      <c r="BN9" s="371" t="s">
        <v>430</v>
      </c>
      <c r="BO9" s="371" t="s">
        <v>430</v>
      </c>
      <c r="BP9" s="371" t="s">
        <v>430</v>
      </c>
      <c r="BQ9" s="371">
        <v>9.26</v>
      </c>
      <c r="BR9" s="370"/>
      <c r="BS9" s="465">
        <v>0.24995501964106701</v>
      </c>
      <c r="BT9" s="340">
        <v>7.7476662586865199</v>
      </c>
      <c r="BU9" s="370"/>
      <c r="BV9" s="571" t="s">
        <v>518</v>
      </c>
    </row>
    <row r="10" spans="1:74" s="428" customFormat="1" x14ac:dyDescent="0.25">
      <c r="A10" s="345" t="s">
        <v>7846</v>
      </c>
      <c r="B10" s="373"/>
      <c r="C10" s="719">
        <v>41276</v>
      </c>
      <c r="D10" s="373"/>
      <c r="E10" s="346">
        <v>2161.3200000000002</v>
      </c>
      <c r="F10" s="373"/>
      <c r="G10" s="347">
        <v>52.9664</v>
      </c>
      <c r="H10" s="374"/>
      <c r="I10" s="348">
        <v>2.73</v>
      </c>
      <c r="J10" s="348">
        <v>8.6999999999999993</v>
      </c>
      <c r="K10" s="348">
        <v>2.06</v>
      </c>
      <c r="L10" s="348">
        <v>2.1800000000000002</v>
      </c>
      <c r="M10" s="362"/>
      <c r="N10" s="350">
        <v>19.9953</v>
      </c>
      <c r="O10" s="348">
        <v>24.512899999999998</v>
      </c>
      <c r="P10" s="348">
        <v>22.363800000000001</v>
      </c>
      <c r="Q10" s="348">
        <v>27.5777</v>
      </c>
      <c r="R10" s="348">
        <v>20.271899999999999</v>
      </c>
      <c r="S10" s="348">
        <v>10.0573</v>
      </c>
      <c r="T10" s="348">
        <v>8.1249000000000002</v>
      </c>
      <c r="U10" s="354">
        <v>7.6977000000000002</v>
      </c>
      <c r="V10" s="348">
        <v>7.5006000000000004</v>
      </c>
      <c r="W10" s="348">
        <v>8.5239999999999991</v>
      </c>
      <c r="X10" s="348">
        <v>8.3416999999999994</v>
      </c>
      <c r="Y10" s="375">
        <v>7.6303000000000001</v>
      </c>
      <c r="Z10" s="348">
        <v>7.93</v>
      </c>
      <c r="AA10" s="348">
        <v>10.702</v>
      </c>
      <c r="AB10" s="348">
        <v>8.1677999999999997</v>
      </c>
      <c r="AC10" s="348">
        <v>7.7477999999999998</v>
      </c>
      <c r="AD10" s="348">
        <v>7.5837000000000003</v>
      </c>
      <c r="AE10" s="348">
        <v>22.158999999999999</v>
      </c>
      <c r="AF10" s="348">
        <v>8.6135999999999999</v>
      </c>
      <c r="AG10" s="569"/>
      <c r="AH10" s="346">
        <v>7</v>
      </c>
      <c r="AI10" s="346">
        <v>1</v>
      </c>
      <c r="AJ10" s="346">
        <v>2</v>
      </c>
      <c r="AK10" s="346">
        <v>1</v>
      </c>
      <c r="AL10" s="346">
        <v>1</v>
      </c>
      <c r="AM10" s="346">
        <v>3</v>
      </c>
      <c r="AN10" s="346">
        <v>4</v>
      </c>
      <c r="AO10" s="572">
        <v>6</v>
      </c>
      <c r="AP10" s="346">
        <v>7</v>
      </c>
      <c r="AQ10" s="346">
        <v>7</v>
      </c>
      <c r="AR10" s="346">
        <v>8</v>
      </c>
      <c r="AS10" s="346">
        <v>8</v>
      </c>
      <c r="AT10" s="346">
        <v>5</v>
      </c>
      <c r="AU10" s="346">
        <v>6</v>
      </c>
      <c r="AV10" s="346">
        <v>3</v>
      </c>
      <c r="AW10" s="346">
        <v>6</v>
      </c>
      <c r="AX10" s="346">
        <v>6</v>
      </c>
      <c r="AY10" s="346">
        <v>2</v>
      </c>
      <c r="AZ10" s="584"/>
      <c r="BA10" s="467">
        <v>12.56</v>
      </c>
      <c r="BB10" s="348">
        <v>11.21</v>
      </c>
      <c r="BC10" s="348">
        <v>3.48</v>
      </c>
      <c r="BD10" s="348">
        <v>44.08</v>
      </c>
      <c r="BE10" s="375">
        <v>12.43</v>
      </c>
      <c r="BF10" s="375">
        <v>16.23</v>
      </c>
      <c r="BG10" s="374"/>
      <c r="BH10" s="594">
        <v>8.26</v>
      </c>
      <c r="BI10" s="348" t="s">
        <v>430</v>
      </c>
      <c r="BJ10" s="348" t="s">
        <v>430</v>
      </c>
      <c r="BK10" s="348">
        <v>71.2</v>
      </c>
      <c r="BL10" s="348" t="s">
        <v>430</v>
      </c>
      <c r="BM10" s="375">
        <v>10.32</v>
      </c>
      <c r="BN10" s="375" t="s">
        <v>430</v>
      </c>
      <c r="BO10" s="375">
        <v>2.25</v>
      </c>
      <c r="BP10" s="375" t="s">
        <v>430</v>
      </c>
      <c r="BQ10" s="375">
        <v>7.98</v>
      </c>
      <c r="BR10" s="374"/>
      <c r="BS10" s="468">
        <v>3.4822620093035499</v>
      </c>
      <c r="BT10" s="348">
        <v>1.1644862897671</v>
      </c>
      <c r="BU10" s="374"/>
      <c r="BV10" s="430" t="s">
        <v>7847</v>
      </c>
    </row>
    <row r="11" spans="1:74" s="428" customFormat="1" x14ac:dyDescent="0.25">
      <c r="A11" s="345" t="s">
        <v>7848</v>
      </c>
      <c r="B11" s="373"/>
      <c r="C11" s="719">
        <v>41275</v>
      </c>
      <c r="D11" s="373"/>
      <c r="E11" s="346">
        <v>1450.31</v>
      </c>
      <c r="F11" s="373"/>
      <c r="G11" s="347">
        <v>41.619500000000002</v>
      </c>
      <c r="H11" s="374"/>
      <c r="I11" s="348">
        <v>2.4300000000000002</v>
      </c>
      <c r="J11" s="348">
        <v>9.1199999999999992</v>
      </c>
      <c r="K11" s="348">
        <v>2.0299999999999998</v>
      </c>
      <c r="L11" s="348">
        <v>2.11</v>
      </c>
      <c r="M11" s="362"/>
      <c r="N11" s="350">
        <v>21.7624</v>
      </c>
      <c r="O11" s="348">
        <v>11.4702</v>
      </c>
      <c r="P11" s="348">
        <v>16.501899999999999</v>
      </c>
      <c r="Q11" s="348">
        <v>24.821200000000001</v>
      </c>
      <c r="R11" s="348">
        <v>18.373799999999999</v>
      </c>
      <c r="S11" s="348">
        <v>8.5251000000000001</v>
      </c>
      <c r="T11" s="348">
        <v>8.1704000000000008</v>
      </c>
      <c r="U11" s="354">
        <v>8.0122</v>
      </c>
      <c r="V11" s="348">
        <v>8.1921999999999997</v>
      </c>
      <c r="W11" s="348">
        <v>9.2888000000000002</v>
      </c>
      <c r="X11" s="348">
        <v>8.9736999999999991</v>
      </c>
      <c r="Y11" s="375">
        <v>9.2025000000000006</v>
      </c>
      <c r="Z11" s="348">
        <v>6.7427999999999999</v>
      </c>
      <c r="AA11" s="348">
        <v>10.734500000000001</v>
      </c>
      <c r="AB11" s="348">
        <v>8.0777999999999999</v>
      </c>
      <c r="AC11" s="348">
        <v>7.9439000000000002</v>
      </c>
      <c r="AD11" s="348">
        <v>8.2052999999999994</v>
      </c>
      <c r="AE11" s="348">
        <v>20.669799999999999</v>
      </c>
      <c r="AF11" s="348">
        <v>7.6124999999999998</v>
      </c>
      <c r="AG11" s="569"/>
      <c r="AH11" s="346">
        <v>5</v>
      </c>
      <c r="AI11" s="346">
        <v>8</v>
      </c>
      <c r="AJ11" s="346">
        <v>7</v>
      </c>
      <c r="AK11" s="346">
        <v>4</v>
      </c>
      <c r="AL11" s="346">
        <v>3</v>
      </c>
      <c r="AM11" s="346">
        <v>6</v>
      </c>
      <c r="AN11" s="346">
        <v>3</v>
      </c>
      <c r="AO11" s="572">
        <v>4</v>
      </c>
      <c r="AP11" s="346">
        <v>4</v>
      </c>
      <c r="AQ11" s="346">
        <v>4</v>
      </c>
      <c r="AR11" s="346">
        <v>4</v>
      </c>
      <c r="AS11" s="346">
        <v>5</v>
      </c>
      <c r="AT11" s="346">
        <v>9</v>
      </c>
      <c r="AU11" s="346">
        <v>5</v>
      </c>
      <c r="AV11" s="346">
        <v>4</v>
      </c>
      <c r="AW11" s="346">
        <v>4</v>
      </c>
      <c r="AX11" s="346">
        <v>5</v>
      </c>
      <c r="AY11" s="346">
        <v>5</v>
      </c>
      <c r="AZ11" s="584"/>
      <c r="BA11" s="467">
        <v>14.21</v>
      </c>
      <c r="BB11" s="348">
        <v>21.79</v>
      </c>
      <c r="BC11" s="348">
        <v>3.19</v>
      </c>
      <c r="BD11" s="348">
        <v>35.46</v>
      </c>
      <c r="BE11" s="375">
        <v>20.39</v>
      </c>
      <c r="BF11" s="375">
        <v>4.96</v>
      </c>
      <c r="BG11" s="374"/>
      <c r="BH11" s="594">
        <v>4.95</v>
      </c>
      <c r="BI11" s="348">
        <v>6.7</v>
      </c>
      <c r="BJ11" s="348">
        <v>0.7</v>
      </c>
      <c r="BK11" s="348">
        <v>73.430000000000007</v>
      </c>
      <c r="BL11" s="348" t="s">
        <v>430</v>
      </c>
      <c r="BM11" s="375">
        <v>14.21</v>
      </c>
      <c r="BN11" s="375" t="s">
        <v>430</v>
      </c>
      <c r="BO11" s="375" t="s">
        <v>430</v>
      </c>
      <c r="BP11" s="375" t="s">
        <v>430</v>
      </c>
      <c r="BQ11" s="375" t="s">
        <v>430</v>
      </c>
      <c r="BR11" s="374"/>
      <c r="BS11" s="468">
        <v>2.8547380211419</v>
      </c>
      <c r="BT11" s="348">
        <v>7.1227045328490801</v>
      </c>
      <c r="BU11" s="374"/>
      <c r="BV11" s="430" t="s">
        <v>1015</v>
      </c>
    </row>
    <row r="12" spans="1:74" s="428" customFormat="1" x14ac:dyDescent="0.25">
      <c r="A12" s="345" t="s">
        <v>7849</v>
      </c>
      <c r="B12" s="373"/>
      <c r="C12" s="719">
        <v>42111</v>
      </c>
      <c r="D12" s="373"/>
      <c r="E12" s="346">
        <v>1426.8</v>
      </c>
      <c r="F12" s="373"/>
      <c r="G12" s="347">
        <v>27.552600000000002</v>
      </c>
      <c r="H12" s="374"/>
      <c r="I12" s="348">
        <v>2.5</v>
      </c>
      <c r="J12" s="348">
        <v>8.4</v>
      </c>
      <c r="K12" s="348">
        <v>1.87</v>
      </c>
      <c r="L12" s="348">
        <v>1.99</v>
      </c>
      <c r="M12" s="362"/>
      <c r="N12" s="350">
        <v>27.177399999999999</v>
      </c>
      <c r="O12" s="348">
        <v>17.866</v>
      </c>
      <c r="P12" s="348">
        <v>19.2988</v>
      </c>
      <c r="Q12" s="348">
        <v>24.354600000000001</v>
      </c>
      <c r="R12" s="348">
        <v>18.2788</v>
      </c>
      <c r="S12" s="348">
        <v>10.263500000000001</v>
      </c>
      <c r="T12" s="348">
        <v>15.5693</v>
      </c>
      <c r="U12" s="354">
        <v>13.5871</v>
      </c>
      <c r="V12" s="348">
        <v>12.792</v>
      </c>
      <c r="W12" s="348">
        <v>15.1447</v>
      </c>
      <c r="X12" s="348">
        <v>12.902699999999999</v>
      </c>
      <c r="Y12" s="375">
        <v>10.7803</v>
      </c>
      <c r="Z12" s="348">
        <v>9.4641999999999999</v>
      </c>
      <c r="AA12" s="348">
        <v>10.975</v>
      </c>
      <c r="AB12" s="348">
        <v>16.160399999999999</v>
      </c>
      <c r="AC12" s="348">
        <v>13.547499999999999</v>
      </c>
      <c r="AD12" s="348">
        <v>12.8931</v>
      </c>
      <c r="AE12" s="348">
        <v>20.8078</v>
      </c>
      <c r="AF12" s="348">
        <v>9.4907000000000004</v>
      </c>
      <c r="AG12" s="569"/>
      <c r="AH12" s="346">
        <v>2</v>
      </c>
      <c r="AI12" s="346">
        <v>5</v>
      </c>
      <c r="AJ12" s="346">
        <v>4</v>
      </c>
      <c r="AK12" s="346">
        <v>6</v>
      </c>
      <c r="AL12" s="346">
        <v>4</v>
      </c>
      <c r="AM12" s="346">
        <v>2</v>
      </c>
      <c r="AN12" s="346">
        <v>1</v>
      </c>
      <c r="AO12" s="572">
        <v>1</v>
      </c>
      <c r="AP12" s="346">
        <v>1</v>
      </c>
      <c r="AQ12" s="346">
        <v>2</v>
      </c>
      <c r="AR12" s="346">
        <v>2</v>
      </c>
      <c r="AS12" s="346">
        <v>2</v>
      </c>
      <c r="AT12" s="346">
        <v>1</v>
      </c>
      <c r="AU12" s="346">
        <v>3</v>
      </c>
      <c r="AV12" s="346">
        <v>1</v>
      </c>
      <c r="AW12" s="346">
        <v>1</v>
      </c>
      <c r="AX12" s="346">
        <v>1</v>
      </c>
      <c r="AY12" s="346">
        <v>4</v>
      </c>
      <c r="AZ12" s="584"/>
      <c r="BA12" s="467">
        <v>9.85</v>
      </c>
      <c r="BB12" s="348">
        <v>16.55</v>
      </c>
      <c r="BC12" s="348">
        <v>9.91</v>
      </c>
      <c r="BD12" s="348">
        <v>29.17</v>
      </c>
      <c r="BE12" s="375">
        <v>15.19</v>
      </c>
      <c r="BF12" s="375">
        <v>19.329999999999998</v>
      </c>
      <c r="BG12" s="374"/>
      <c r="BH12" s="594">
        <v>12.25</v>
      </c>
      <c r="BI12" s="348" t="s">
        <v>430</v>
      </c>
      <c r="BJ12" s="348" t="s">
        <v>430</v>
      </c>
      <c r="BK12" s="348">
        <v>70.81</v>
      </c>
      <c r="BL12" s="348" t="s">
        <v>430</v>
      </c>
      <c r="BM12" s="375">
        <v>9.85</v>
      </c>
      <c r="BN12" s="375" t="s">
        <v>430</v>
      </c>
      <c r="BO12" s="375" t="s">
        <v>430</v>
      </c>
      <c r="BP12" s="375" t="s">
        <v>430</v>
      </c>
      <c r="BQ12" s="375">
        <v>7.08</v>
      </c>
      <c r="BR12" s="374"/>
      <c r="BS12" s="468" t="s">
        <v>430</v>
      </c>
      <c r="BT12" s="348">
        <v>11.262570527747499</v>
      </c>
      <c r="BU12" s="374"/>
      <c r="BV12" s="430" t="s">
        <v>5596</v>
      </c>
    </row>
    <row r="13" spans="1:74" s="428" customFormat="1" ht="11" x14ac:dyDescent="0.3">
      <c r="A13" s="841" t="s">
        <v>7850</v>
      </c>
      <c r="B13" s="842"/>
      <c r="C13" s="843">
        <v>41275</v>
      </c>
      <c r="D13" s="842"/>
      <c r="E13" s="844">
        <v>765.51800000000003</v>
      </c>
      <c r="F13" s="842"/>
      <c r="G13" s="845">
        <v>35.582599999999999</v>
      </c>
      <c r="H13" s="847"/>
      <c r="I13" s="846">
        <v>2.93</v>
      </c>
      <c r="J13" s="846">
        <v>8.9499999999999993</v>
      </c>
      <c r="K13" s="846">
        <v>1.93</v>
      </c>
      <c r="L13" s="846">
        <v>2.0499999999999998</v>
      </c>
      <c r="M13" s="851"/>
      <c r="N13" s="848">
        <v>15.3932</v>
      </c>
      <c r="O13" s="846">
        <v>18.4236</v>
      </c>
      <c r="P13" s="846">
        <v>17.187000000000001</v>
      </c>
      <c r="Q13" s="846">
        <v>22.145600000000002</v>
      </c>
      <c r="R13" s="846">
        <v>15.689</v>
      </c>
      <c r="S13" s="846">
        <v>6.7215999999999996</v>
      </c>
      <c r="T13" s="846">
        <v>6.3802000000000003</v>
      </c>
      <c r="U13" s="856">
        <v>6.8330000000000002</v>
      </c>
      <c r="V13" s="846">
        <v>7.5305</v>
      </c>
      <c r="W13" s="846">
        <v>8.1684999999999999</v>
      </c>
      <c r="X13" s="846">
        <v>8.4511000000000003</v>
      </c>
      <c r="Y13" s="852">
        <v>6.6958000000000002</v>
      </c>
      <c r="Z13" s="846">
        <v>7.5856000000000003</v>
      </c>
      <c r="AA13" s="846">
        <v>9.2175999999999991</v>
      </c>
      <c r="AB13" s="846">
        <v>6.2606999999999999</v>
      </c>
      <c r="AC13" s="846">
        <v>6.6741000000000001</v>
      </c>
      <c r="AD13" s="846">
        <v>7.5247000000000002</v>
      </c>
      <c r="AE13" s="846">
        <v>18.977399999999999</v>
      </c>
      <c r="AF13" s="846">
        <v>8.2269000000000005</v>
      </c>
      <c r="AG13" s="937"/>
      <c r="AH13" s="844">
        <v>9</v>
      </c>
      <c r="AI13" s="844">
        <v>4</v>
      </c>
      <c r="AJ13" s="844">
        <v>6</v>
      </c>
      <c r="AK13" s="844">
        <v>8</v>
      </c>
      <c r="AL13" s="844">
        <v>9</v>
      </c>
      <c r="AM13" s="844">
        <v>10</v>
      </c>
      <c r="AN13" s="844">
        <v>8</v>
      </c>
      <c r="AO13" s="938">
        <v>8</v>
      </c>
      <c r="AP13" s="844">
        <v>6</v>
      </c>
      <c r="AQ13" s="844">
        <v>9</v>
      </c>
      <c r="AR13" s="844">
        <v>7</v>
      </c>
      <c r="AS13" s="844">
        <v>10</v>
      </c>
      <c r="AT13" s="844">
        <v>8</v>
      </c>
      <c r="AU13" s="844">
        <v>8</v>
      </c>
      <c r="AV13" s="844">
        <v>9</v>
      </c>
      <c r="AW13" s="844">
        <v>8</v>
      </c>
      <c r="AX13" s="844">
        <v>7</v>
      </c>
      <c r="AY13" s="844">
        <v>8</v>
      </c>
      <c r="AZ13" s="939"/>
      <c r="BA13" s="853">
        <v>12.21</v>
      </c>
      <c r="BB13" s="846">
        <v>7.97</v>
      </c>
      <c r="BC13" s="846">
        <v>14.61</v>
      </c>
      <c r="BD13" s="846">
        <v>43.14</v>
      </c>
      <c r="BE13" s="852">
        <v>9.01</v>
      </c>
      <c r="BF13" s="852">
        <v>13.06</v>
      </c>
      <c r="BG13" s="847"/>
      <c r="BH13" s="940">
        <v>4.3600000000000003</v>
      </c>
      <c r="BI13" s="846" t="s">
        <v>430</v>
      </c>
      <c r="BJ13" s="846" t="s">
        <v>430</v>
      </c>
      <c r="BK13" s="846">
        <v>74.73</v>
      </c>
      <c r="BL13" s="846" t="s">
        <v>430</v>
      </c>
      <c r="BM13" s="852">
        <v>12.21</v>
      </c>
      <c r="BN13" s="852" t="s">
        <v>430</v>
      </c>
      <c r="BO13" s="852" t="s">
        <v>430</v>
      </c>
      <c r="BP13" s="852" t="s">
        <v>430</v>
      </c>
      <c r="BQ13" s="852">
        <v>8.6999999999999993</v>
      </c>
      <c r="BR13" s="847"/>
      <c r="BS13" s="854">
        <v>5.2462830294753697</v>
      </c>
      <c r="BT13" s="846">
        <v>10.4987417389501</v>
      </c>
      <c r="BU13" s="847"/>
      <c r="BV13" s="907" t="s">
        <v>443</v>
      </c>
    </row>
    <row r="14" spans="1:74" s="428" customFormat="1" x14ac:dyDescent="0.25">
      <c r="A14" s="345" t="s">
        <v>7851</v>
      </c>
      <c r="B14" s="373"/>
      <c r="C14" s="719">
        <v>41275</v>
      </c>
      <c r="D14" s="373"/>
      <c r="E14" s="346">
        <v>471.988</v>
      </c>
      <c r="F14" s="373"/>
      <c r="G14" s="347">
        <v>37.172699999999999</v>
      </c>
      <c r="H14" s="374"/>
      <c r="I14" s="348">
        <v>2.0699999999999998</v>
      </c>
      <c r="J14" s="348">
        <v>8.31</v>
      </c>
      <c r="K14" s="348">
        <v>1.58</v>
      </c>
      <c r="L14" s="348">
        <v>1.68</v>
      </c>
      <c r="M14" s="362"/>
      <c r="N14" s="350">
        <v>17.191400000000002</v>
      </c>
      <c r="O14" s="348">
        <v>3.0447000000000002</v>
      </c>
      <c r="P14" s="348">
        <v>10.9079</v>
      </c>
      <c r="Q14" s="348">
        <v>20.6418</v>
      </c>
      <c r="R14" s="348">
        <v>15.246499999999999</v>
      </c>
      <c r="S14" s="348">
        <v>7.0873999999999997</v>
      </c>
      <c r="T14" s="348">
        <v>6.3644999999999996</v>
      </c>
      <c r="U14" s="354">
        <v>6.3944000000000001</v>
      </c>
      <c r="V14" s="348">
        <v>6.1509999999999998</v>
      </c>
      <c r="W14" s="348">
        <v>14.0688</v>
      </c>
      <c r="X14" s="348">
        <v>11.770799999999999</v>
      </c>
      <c r="Y14" s="375">
        <v>9.4202999999999992</v>
      </c>
      <c r="Z14" s="348">
        <v>7.8324999999999996</v>
      </c>
      <c r="AA14" s="348">
        <v>8.5358000000000001</v>
      </c>
      <c r="AB14" s="348">
        <v>6.2847</v>
      </c>
      <c r="AC14" s="348">
        <v>6.3924000000000003</v>
      </c>
      <c r="AD14" s="348">
        <v>6.2398999999999996</v>
      </c>
      <c r="AE14" s="348">
        <v>17.701899999999998</v>
      </c>
      <c r="AF14" s="348">
        <v>8.1965000000000003</v>
      </c>
      <c r="AG14" s="569"/>
      <c r="AH14" s="346">
        <v>8</v>
      </c>
      <c r="AI14" s="346">
        <v>10</v>
      </c>
      <c r="AJ14" s="346">
        <v>11</v>
      </c>
      <c r="AK14" s="346">
        <v>9</v>
      </c>
      <c r="AL14" s="346">
        <v>10</v>
      </c>
      <c r="AM14" s="346">
        <v>9</v>
      </c>
      <c r="AN14" s="346">
        <v>9</v>
      </c>
      <c r="AO14" s="572">
        <v>10</v>
      </c>
      <c r="AP14" s="346">
        <v>10</v>
      </c>
      <c r="AQ14" s="346">
        <v>3</v>
      </c>
      <c r="AR14" s="346">
        <v>3</v>
      </c>
      <c r="AS14" s="346">
        <v>4</v>
      </c>
      <c r="AT14" s="346">
        <v>6</v>
      </c>
      <c r="AU14" s="346">
        <v>10</v>
      </c>
      <c r="AV14" s="346">
        <v>8</v>
      </c>
      <c r="AW14" s="346">
        <v>10</v>
      </c>
      <c r="AX14" s="346">
        <v>10</v>
      </c>
      <c r="AY14" s="346">
        <v>9</v>
      </c>
      <c r="AZ14" s="584"/>
      <c r="BA14" s="467">
        <v>10.66</v>
      </c>
      <c r="BB14" s="348">
        <v>25.44</v>
      </c>
      <c r="BC14" s="348">
        <v>3.28</v>
      </c>
      <c r="BD14" s="348">
        <v>55.63</v>
      </c>
      <c r="BE14" s="375" t="s">
        <v>430</v>
      </c>
      <c r="BF14" s="375">
        <v>5</v>
      </c>
      <c r="BG14" s="374"/>
      <c r="BH14" s="594">
        <v>5</v>
      </c>
      <c r="BI14" s="348" t="s">
        <v>430</v>
      </c>
      <c r="BJ14" s="348" t="s">
        <v>430</v>
      </c>
      <c r="BK14" s="348">
        <v>84.34</v>
      </c>
      <c r="BL14" s="348" t="s">
        <v>430</v>
      </c>
      <c r="BM14" s="375">
        <v>10.66</v>
      </c>
      <c r="BN14" s="375" t="s">
        <v>430</v>
      </c>
      <c r="BO14" s="375" t="s">
        <v>430</v>
      </c>
      <c r="BP14" s="375" t="s">
        <v>430</v>
      </c>
      <c r="BQ14" s="375" t="s">
        <v>430</v>
      </c>
      <c r="BR14" s="374"/>
      <c r="BS14" s="468">
        <v>3.3954212889813702</v>
      </c>
      <c r="BT14" s="348">
        <v>7.9056996876282897</v>
      </c>
      <c r="BU14" s="374"/>
      <c r="BV14" s="430" t="s">
        <v>443</v>
      </c>
    </row>
    <row r="15" spans="1:74" s="428" customFormat="1" x14ac:dyDescent="0.25">
      <c r="A15" s="345" t="s">
        <v>7852</v>
      </c>
      <c r="B15" s="373"/>
      <c r="C15" s="719">
        <v>41835</v>
      </c>
      <c r="D15" s="373"/>
      <c r="E15" s="346">
        <v>352.32100000000003</v>
      </c>
      <c r="F15" s="373"/>
      <c r="G15" s="347">
        <v>25.917400000000001</v>
      </c>
      <c r="H15" s="374"/>
      <c r="I15" s="348">
        <v>2.6</v>
      </c>
      <c r="J15" s="348">
        <v>8.91</v>
      </c>
      <c r="K15" s="348">
        <v>2.19</v>
      </c>
      <c r="L15" s="348">
        <v>2.29</v>
      </c>
      <c r="M15" s="362"/>
      <c r="N15" s="350">
        <v>25.790500000000002</v>
      </c>
      <c r="O15" s="348">
        <v>24.412800000000001</v>
      </c>
      <c r="P15" s="348">
        <v>23.321000000000002</v>
      </c>
      <c r="Q15" s="348">
        <v>27.487500000000001</v>
      </c>
      <c r="R15" s="348">
        <v>19.930099999999999</v>
      </c>
      <c r="S15" s="348">
        <v>9.5693000000000001</v>
      </c>
      <c r="T15" s="348">
        <v>8.0602999999999998</v>
      </c>
      <c r="U15" s="354">
        <v>8.3518000000000008</v>
      </c>
      <c r="V15" s="348">
        <v>8.2422000000000004</v>
      </c>
      <c r="W15" s="348">
        <v>9.0965000000000007</v>
      </c>
      <c r="X15" s="348">
        <v>8.6758000000000006</v>
      </c>
      <c r="Y15" s="375">
        <v>7.6448999999999998</v>
      </c>
      <c r="Z15" s="348">
        <v>7.8272000000000004</v>
      </c>
      <c r="AA15" s="348">
        <v>11.3703</v>
      </c>
      <c r="AB15" s="348">
        <v>8.0114999999999998</v>
      </c>
      <c r="AC15" s="348">
        <v>8.2204999999999995</v>
      </c>
      <c r="AD15" s="348">
        <v>8.2974999999999994</v>
      </c>
      <c r="AE15" s="348">
        <v>23.038599999999999</v>
      </c>
      <c r="AF15" s="348">
        <v>8.3068000000000008</v>
      </c>
      <c r="AG15" s="569"/>
      <c r="AH15" s="346">
        <v>3</v>
      </c>
      <c r="AI15" s="346">
        <v>2</v>
      </c>
      <c r="AJ15" s="346">
        <v>1</v>
      </c>
      <c r="AK15" s="346">
        <v>2</v>
      </c>
      <c r="AL15" s="346">
        <v>2</v>
      </c>
      <c r="AM15" s="346">
        <v>4</v>
      </c>
      <c r="AN15" s="346">
        <v>5</v>
      </c>
      <c r="AO15" s="572">
        <v>3</v>
      </c>
      <c r="AP15" s="346">
        <v>3</v>
      </c>
      <c r="AQ15" s="346">
        <v>6</v>
      </c>
      <c r="AR15" s="346">
        <v>6</v>
      </c>
      <c r="AS15" s="346">
        <v>7</v>
      </c>
      <c r="AT15" s="346">
        <v>7</v>
      </c>
      <c r="AU15" s="346">
        <v>2</v>
      </c>
      <c r="AV15" s="346">
        <v>5</v>
      </c>
      <c r="AW15" s="346">
        <v>3</v>
      </c>
      <c r="AX15" s="346">
        <v>4</v>
      </c>
      <c r="AY15" s="346">
        <v>1</v>
      </c>
      <c r="AZ15" s="584"/>
      <c r="BA15" s="467">
        <v>7.99</v>
      </c>
      <c r="BB15" s="348">
        <v>6.89</v>
      </c>
      <c r="BC15" s="348">
        <v>6.25</v>
      </c>
      <c r="BD15" s="348">
        <v>48.09</v>
      </c>
      <c r="BE15" s="375">
        <v>16.21</v>
      </c>
      <c r="BF15" s="375">
        <v>14.57</v>
      </c>
      <c r="BG15" s="374"/>
      <c r="BH15" s="594">
        <v>6.62</v>
      </c>
      <c r="BI15" s="348" t="s">
        <v>430</v>
      </c>
      <c r="BJ15" s="348" t="s">
        <v>430</v>
      </c>
      <c r="BK15" s="348">
        <v>77.44</v>
      </c>
      <c r="BL15" s="348" t="s">
        <v>430</v>
      </c>
      <c r="BM15" s="375">
        <v>7.99</v>
      </c>
      <c r="BN15" s="375" t="s">
        <v>430</v>
      </c>
      <c r="BO15" s="375" t="s">
        <v>430</v>
      </c>
      <c r="BP15" s="375" t="s">
        <v>430</v>
      </c>
      <c r="BQ15" s="375">
        <v>7.94</v>
      </c>
      <c r="BR15" s="374"/>
      <c r="BS15" s="468" t="s">
        <v>430</v>
      </c>
      <c r="BT15" s="348">
        <v>2.9039727218688798</v>
      </c>
      <c r="BU15" s="374"/>
      <c r="BV15" s="430" t="s">
        <v>463</v>
      </c>
    </row>
    <row r="16" spans="1:74" s="428" customFormat="1" x14ac:dyDescent="0.25">
      <c r="A16" s="345" t="s">
        <v>7853</v>
      </c>
      <c r="B16" s="373"/>
      <c r="C16" s="719">
        <v>41275</v>
      </c>
      <c r="D16" s="373"/>
      <c r="E16" s="346">
        <v>267.084</v>
      </c>
      <c r="F16" s="373"/>
      <c r="G16" s="347">
        <v>59.590200000000003</v>
      </c>
      <c r="H16" s="374"/>
      <c r="I16" s="348">
        <v>3.0760999999999998</v>
      </c>
      <c r="J16" s="348">
        <v>8.2878900000000009</v>
      </c>
      <c r="K16" s="348">
        <v>2.3258299999999998</v>
      </c>
      <c r="L16" s="348">
        <v>2.45038</v>
      </c>
      <c r="M16" s="362"/>
      <c r="N16" s="350">
        <v>21.757300000000001</v>
      </c>
      <c r="O16" s="348">
        <v>8.3972999999999995</v>
      </c>
      <c r="P16" s="348">
        <v>14.654</v>
      </c>
      <c r="Q16" s="348">
        <v>6.6715999999999998</v>
      </c>
      <c r="R16" s="348">
        <v>17.084599999999998</v>
      </c>
      <c r="S16" s="348">
        <v>27.579599999999999</v>
      </c>
      <c r="T16" s="348">
        <v>14.600899999999999</v>
      </c>
      <c r="U16" s="354">
        <v>11.7828</v>
      </c>
      <c r="V16" s="348">
        <v>10.004899999999999</v>
      </c>
      <c r="W16" s="348">
        <v>16.832000000000001</v>
      </c>
      <c r="X16" s="348">
        <v>16.581499999999998</v>
      </c>
      <c r="Y16" s="375">
        <v>13.030900000000001</v>
      </c>
      <c r="Z16" s="348">
        <v>8.8805999999999994</v>
      </c>
      <c r="AA16" s="348">
        <v>34.665700000000001</v>
      </c>
      <c r="AB16" s="348">
        <v>15.149800000000001</v>
      </c>
      <c r="AC16" s="348">
        <v>12.05</v>
      </c>
      <c r="AD16" s="348">
        <v>10.2173</v>
      </c>
      <c r="AE16" s="348">
        <v>7.5404999999999998</v>
      </c>
      <c r="AF16" s="348">
        <v>9.2005999999999997</v>
      </c>
      <c r="AG16" s="569"/>
      <c r="AH16" s="346">
        <v>6</v>
      </c>
      <c r="AI16" s="346">
        <v>9</v>
      </c>
      <c r="AJ16" s="346">
        <v>9</v>
      </c>
      <c r="AK16" s="346">
        <v>11</v>
      </c>
      <c r="AL16" s="346">
        <v>6</v>
      </c>
      <c r="AM16" s="346">
        <v>1</v>
      </c>
      <c r="AN16" s="346">
        <v>2</v>
      </c>
      <c r="AO16" s="572">
        <v>2</v>
      </c>
      <c r="AP16" s="346">
        <v>2</v>
      </c>
      <c r="AQ16" s="346">
        <v>1</v>
      </c>
      <c r="AR16" s="346">
        <v>1</v>
      </c>
      <c r="AS16" s="346">
        <v>1</v>
      </c>
      <c r="AT16" s="346">
        <v>2</v>
      </c>
      <c r="AU16" s="346">
        <v>1</v>
      </c>
      <c r="AV16" s="346">
        <v>2</v>
      </c>
      <c r="AW16" s="346">
        <v>2</v>
      </c>
      <c r="AX16" s="346">
        <v>2</v>
      </c>
      <c r="AY16" s="346">
        <v>11</v>
      </c>
      <c r="AZ16" s="584"/>
      <c r="BA16" s="467">
        <v>15.22</v>
      </c>
      <c r="BB16" s="348">
        <v>10.130000000000001</v>
      </c>
      <c r="BC16" s="348">
        <v>4.07</v>
      </c>
      <c r="BD16" s="348">
        <v>50.48</v>
      </c>
      <c r="BE16" s="375">
        <v>7.93</v>
      </c>
      <c r="BF16" s="375">
        <v>12.16</v>
      </c>
      <c r="BG16" s="374"/>
      <c r="BH16" s="594">
        <v>5.94</v>
      </c>
      <c r="BI16" s="348" t="s">
        <v>430</v>
      </c>
      <c r="BJ16" s="348" t="s">
        <v>430</v>
      </c>
      <c r="BK16" s="348">
        <v>72.62</v>
      </c>
      <c r="BL16" s="348" t="s">
        <v>430</v>
      </c>
      <c r="BM16" s="375">
        <v>15.22</v>
      </c>
      <c r="BN16" s="375" t="s">
        <v>430</v>
      </c>
      <c r="BO16" s="375" t="s">
        <v>430</v>
      </c>
      <c r="BP16" s="375" t="s">
        <v>430</v>
      </c>
      <c r="BQ16" s="375">
        <v>6.22</v>
      </c>
      <c r="BR16" s="374"/>
      <c r="BS16" s="468">
        <v>3.9717973807943601</v>
      </c>
      <c r="BT16" s="348">
        <v>6.2420110312484001</v>
      </c>
      <c r="BU16" s="374"/>
      <c r="BV16" s="430" t="s">
        <v>7854</v>
      </c>
    </row>
    <row r="17" spans="1:74" s="428" customFormat="1" x14ac:dyDescent="0.25">
      <c r="A17" s="345" t="s">
        <v>7855</v>
      </c>
      <c r="B17" s="373"/>
      <c r="C17" s="719">
        <v>41275</v>
      </c>
      <c r="D17" s="373"/>
      <c r="E17" s="346">
        <v>252.702</v>
      </c>
      <c r="F17" s="373"/>
      <c r="G17" s="347">
        <v>20.536799999999999</v>
      </c>
      <c r="H17" s="374"/>
      <c r="I17" s="348">
        <v>2.69</v>
      </c>
      <c r="J17" s="348">
        <v>8.32</v>
      </c>
      <c r="K17" s="348">
        <v>2.04</v>
      </c>
      <c r="L17" s="348">
        <v>2.14</v>
      </c>
      <c r="M17" s="362"/>
      <c r="N17" s="350">
        <v>-1.4218</v>
      </c>
      <c r="O17" s="348">
        <v>1.0072000000000001</v>
      </c>
      <c r="P17" s="348">
        <v>12.8535</v>
      </c>
      <c r="Q17" s="348">
        <v>20.626200000000001</v>
      </c>
      <c r="R17" s="348">
        <v>13.7346</v>
      </c>
      <c r="S17" s="348">
        <v>6.6368999999999998</v>
      </c>
      <c r="T17" s="348">
        <v>6.3064</v>
      </c>
      <c r="U17" s="354">
        <v>6.5233999999999996</v>
      </c>
      <c r="V17" s="348">
        <v>6.4485999999999999</v>
      </c>
      <c r="W17" s="348">
        <v>7.9585999999999997</v>
      </c>
      <c r="X17" s="348">
        <v>7.7480000000000002</v>
      </c>
      <c r="Y17" s="375">
        <v>10.164999999999999</v>
      </c>
      <c r="Z17" s="348">
        <v>3.6423000000000001</v>
      </c>
      <c r="AA17" s="348">
        <v>8.3811</v>
      </c>
      <c r="AB17" s="348">
        <v>6.1722000000000001</v>
      </c>
      <c r="AC17" s="348">
        <v>6.6071</v>
      </c>
      <c r="AD17" s="348">
        <v>6.4747000000000003</v>
      </c>
      <c r="AE17" s="348">
        <v>16.580400000000001</v>
      </c>
      <c r="AF17" s="348">
        <v>5.3929</v>
      </c>
      <c r="AG17" s="569"/>
      <c r="AH17" s="346">
        <v>11</v>
      </c>
      <c r="AI17" s="346">
        <v>11</v>
      </c>
      <c r="AJ17" s="346">
        <v>10</v>
      </c>
      <c r="AK17" s="346">
        <v>10</v>
      </c>
      <c r="AL17" s="346">
        <v>11</v>
      </c>
      <c r="AM17" s="346">
        <v>11</v>
      </c>
      <c r="AN17" s="346">
        <v>10</v>
      </c>
      <c r="AO17" s="572">
        <v>9</v>
      </c>
      <c r="AP17" s="346">
        <v>9</v>
      </c>
      <c r="AQ17" s="346">
        <v>10</v>
      </c>
      <c r="AR17" s="346">
        <v>10</v>
      </c>
      <c r="AS17" s="346">
        <v>3</v>
      </c>
      <c r="AT17" s="346">
        <v>10</v>
      </c>
      <c r="AU17" s="346">
        <v>11</v>
      </c>
      <c r="AV17" s="346">
        <v>10</v>
      </c>
      <c r="AW17" s="346">
        <v>9</v>
      </c>
      <c r="AX17" s="346">
        <v>9</v>
      </c>
      <c r="AY17" s="346">
        <v>10</v>
      </c>
      <c r="AZ17" s="584"/>
      <c r="BA17" s="467">
        <v>15.1</v>
      </c>
      <c r="BB17" s="348">
        <v>5.82</v>
      </c>
      <c r="BC17" s="348">
        <v>7.86</v>
      </c>
      <c r="BD17" s="348">
        <v>58.5</v>
      </c>
      <c r="BE17" s="375" t="s">
        <v>430</v>
      </c>
      <c r="BF17" s="375">
        <v>12.73</v>
      </c>
      <c r="BG17" s="374"/>
      <c r="BH17" s="594">
        <v>10.69</v>
      </c>
      <c r="BI17" s="348" t="s">
        <v>430</v>
      </c>
      <c r="BJ17" s="348" t="s">
        <v>430</v>
      </c>
      <c r="BK17" s="348">
        <v>72.180000000000007</v>
      </c>
      <c r="BL17" s="348" t="s">
        <v>430</v>
      </c>
      <c r="BM17" s="375">
        <v>15.1</v>
      </c>
      <c r="BN17" s="375" t="s">
        <v>430</v>
      </c>
      <c r="BO17" s="375" t="s">
        <v>430</v>
      </c>
      <c r="BP17" s="375" t="s">
        <v>430</v>
      </c>
      <c r="BQ17" s="375">
        <v>2.04</v>
      </c>
      <c r="BR17" s="374"/>
      <c r="BS17" s="468">
        <v>5.9809683994018998</v>
      </c>
      <c r="BT17" s="348">
        <v>5.77172435942283</v>
      </c>
      <c r="BU17" s="374"/>
      <c r="BV17" s="430" t="s">
        <v>436</v>
      </c>
    </row>
    <row r="18" spans="1:74" s="428" customFormat="1" x14ac:dyDescent="0.25">
      <c r="A18" s="345" t="s">
        <v>7856</v>
      </c>
      <c r="B18" s="373"/>
      <c r="C18" s="719">
        <v>42797</v>
      </c>
      <c r="D18" s="373"/>
      <c r="E18" s="346">
        <v>229.989</v>
      </c>
      <c r="F18" s="373"/>
      <c r="G18" s="347">
        <v>18.802</v>
      </c>
      <c r="H18" s="374"/>
      <c r="I18" s="348">
        <v>2.5</v>
      </c>
      <c r="J18" s="348">
        <v>7.96</v>
      </c>
      <c r="K18" s="348">
        <v>1.87</v>
      </c>
      <c r="L18" s="348">
        <v>1.99</v>
      </c>
      <c r="M18" s="362"/>
      <c r="N18" s="350">
        <v>31.864799999999999</v>
      </c>
      <c r="O18" s="348">
        <v>12.696300000000001</v>
      </c>
      <c r="P18" s="348">
        <v>15.855700000000001</v>
      </c>
      <c r="Q18" s="348">
        <v>25.850999999999999</v>
      </c>
      <c r="R18" s="348">
        <v>16.735399999999998</v>
      </c>
      <c r="S18" s="348">
        <v>7.7774999999999999</v>
      </c>
      <c r="T18" s="348">
        <v>5.9188999999999998</v>
      </c>
      <c r="U18" s="354">
        <v>5.8028000000000004</v>
      </c>
      <c r="V18" s="348">
        <v>5.4904999999999999</v>
      </c>
      <c r="W18" s="348">
        <v>7.2583000000000002</v>
      </c>
      <c r="X18" s="348">
        <v>7.2422000000000004</v>
      </c>
      <c r="Y18" s="375">
        <v>6.4013999999999998</v>
      </c>
      <c r="Z18" s="348" t="s">
        <v>430</v>
      </c>
      <c r="AA18" s="348">
        <v>8.9423999999999992</v>
      </c>
      <c r="AB18" s="348">
        <v>5.7925000000000004</v>
      </c>
      <c r="AC18" s="348">
        <v>5.8513000000000002</v>
      </c>
      <c r="AD18" s="348">
        <v>5.5609999999999999</v>
      </c>
      <c r="AE18" s="348">
        <v>20.822199999999999</v>
      </c>
      <c r="AF18" s="348">
        <v>7.0258000000000003</v>
      </c>
      <c r="AG18" s="569"/>
      <c r="AH18" s="346">
        <v>1</v>
      </c>
      <c r="AI18" s="346">
        <v>7</v>
      </c>
      <c r="AJ18" s="346">
        <v>8</v>
      </c>
      <c r="AK18" s="346">
        <v>3</v>
      </c>
      <c r="AL18" s="346">
        <v>8</v>
      </c>
      <c r="AM18" s="346">
        <v>8</v>
      </c>
      <c r="AN18" s="346">
        <v>11</v>
      </c>
      <c r="AO18" s="572">
        <v>11</v>
      </c>
      <c r="AP18" s="346">
        <v>11</v>
      </c>
      <c r="AQ18" s="346">
        <v>11</v>
      </c>
      <c r="AR18" s="346">
        <v>11</v>
      </c>
      <c r="AS18" s="346">
        <v>11</v>
      </c>
      <c r="AT18" s="346" t="s">
        <v>430</v>
      </c>
      <c r="AU18" s="346">
        <v>9</v>
      </c>
      <c r="AV18" s="346">
        <v>11</v>
      </c>
      <c r="AW18" s="346">
        <v>11</v>
      </c>
      <c r="AX18" s="346">
        <v>11</v>
      </c>
      <c r="AY18" s="346">
        <v>3</v>
      </c>
      <c r="AZ18" s="584"/>
      <c r="BA18" s="467">
        <v>9.4700000000000006</v>
      </c>
      <c r="BB18" s="348">
        <v>12.87</v>
      </c>
      <c r="BC18" s="348" t="s">
        <v>430</v>
      </c>
      <c r="BD18" s="348">
        <v>65.260000000000005</v>
      </c>
      <c r="BE18" s="375" t="s">
        <v>430</v>
      </c>
      <c r="BF18" s="375">
        <v>12.39</v>
      </c>
      <c r="BG18" s="374"/>
      <c r="BH18" s="594">
        <v>12.39</v>
      </c>
      <c r="BI18" s="348">
        <v>4.13</v>
      </c>
      <c r="BJ18" s="348" t="s">
        <v>430</v>
      </c>
      <c r="BK18" s="348">
        <v>74.010000000000005</v>
      </c>
      <c r="BL18" s="348" t="s">
        <v>430</v>
      </c>
      <c r="BM18" s="375">
        <v>9.4700000000000006</v>
      </c>
      <c r="BN18" s="375" t="s">
        <v>430</v>
      </c>
      <c r="BO18" s="375" t="s">
        <v>430</v>
      </c>
      <c r="BP18" s="375" t="s">
        <v>430</v>
      </c>
      <c r="BQ18" s="375" t="s">
        <v>430</v>
      </c>
      <c r="BR18" s="374"/>
      <c r="BS18" s="468">
        <v>17.333424938266699</v>
      </c>
      <c r="BT18" s="348">
        <v>4.5518470795448103</v>
      </c>
      <c r="BU18" s="374"/>
      <c r="BV18" s="430" t="s">
        <v>904</v>
      </c>
    </row>
    <row r="19" spans="1:74" x14ac:dyDescent="0.25">
      <c r="A19" s="318" t="s">
        <v>93</v>
      </c>
      <c r="B19" s="43"/>
      <c r="C19" s="720"/>
      <c r="D19" s="43"/>
      <c r="E19" s="51"/>
      <c r="F19" s="43"/>
      <c r="G19" s="55"/>
      <c r="H19" s="66"/>
      <c r="I19" s="59"/>
      <c r="J19" s="59"/>
      <c r="K19" s="59"/>
      <c r="L19" s="59"/>
      <c r="M19" s="258"/>
      <c r="N19" s="70">
        <v>19.4389</v>
      </c>
      <c r="O19" s="59">
        <v>14.3354</v>
      </c>
      <c r="P19" s="59">
        <v>17.328700000000001</v>
      </c>
      <c r="Q19" s="59">
        <v>22.544899999999998</v>
      </c>
      <c r="R19" s="59">
        <v>17.241199999999999</v>
      </c>
      <c r="S19" s="59">
        <v>10.0924</v>
      </c>
      <c r="T19" s="59">
        <v>8.5343</v>
      </c>
      <c r="U19" s="88">
        <v>8.1812000000000005</v>
      </c>
      <c r="V19" s="59">
        <v>7.9627999999999997</v>
      </c>
      <c r="W19" s="59">
        <v>10.347</v>
      </c>
      <c r="X19" s="59">
        <v>9.7958999999999996</v>
      </c>
      <c r="Y19" s="276">
        <v>8.7354000000000003</v>
      </c>
      <c r="Z19" s="59">
        <v>7.6620999999999997</v>
      </c>
      <c r="AA19" s="59">
        <v>12.212999999999999</v>
      </c>
      <c r="AB19" s="59">
        <v>8.5563000000000002</v>
      </c>
      <c r="AC19" s="59">
        <v>8.1715999999999998</v>
      </c>
      <c r="AD19" s="59">
        <v>8.0411999999999999</v>
      </c>
      <c r="AE19" s="59">
        <v>18.881399999999999</v>
      </c>
      <c r="AF19" s="59">
        <v>8.1548999999999996</v>
      </c>
      <c r="AG19" s="553"/>
      <c r="AH19" s="51">
        <v>11</v>
      </c>
      <c r="AI19" s="51">
        <v>11</v>
      </c>
      <c r="AJ19" s="51">
        <v>11</v>
      </c>
      <c r="AK19" s="51">
        <v>11</v>
      </c>
      <c r="AL19" s="51">
        <v>11</v>
      </c>
      <c r="AM19" s="51">
        <v>11</v>
      </c>
      <c r="AN19" s="51">
        <v>11</v>
      </c>
      <c r="AO19" s="560">
        <v>11</v>
      </c>
      <c r="AP19" s="51">
        <v>11</v>
      </c>
      <c r="AQ19" s="51">
        <v>11</v>
      </c>
      <c r="AR19" s="51">
        <v>11</v>
      </c>
      <c r="AS19" s="51">
        <v>11</v>
      </c>
      <c r="AT19" s="51">
        <v>10</v>
      </c>
      <c r="AU19" s="51">
        <v>11</v>
      </c>
      <c r="AV19" s="51">
        <v>11</v>
      </c>
      <c r="AW19" s="51">
        <v>11</v>
      </c>
      <c r="AX19" s="51">
        <v>11</v>
      </c>
      <c r="AY19" s="51">
        <v>11</v>
      </c>
      <c r="AZ19" s="579"/>
      <c r="BA19" s="577"/>
      <c r="BB19" s="59"/>
      <c r="BC19" s="59"/>
      <c r="BD19" s="59"/>
      <c r="BE19" s="276"/>
      <c r="BF19" s="276"/>
      <c r="BG19" s="66"/>
      <c r="BH19" s="586"/>
      <c r="BI19" s="59"/>
      <c r="BJ19" s="59"/>
      <c r="BK19" s="59"/>
      <c r="BL19" s="59"/>
      <c r="BM19" s="276"/>
      <c r="BN19" s="587"/>
      <c r="BO19" s="587"/>
      <c r="BP19" s="587"/>
      <c r="BQ19" s="587"/>
      <c r="BR19" s="602"/>
      <c r="BS19" s="267"/>
      <c r="BT19" s="59"/>
      <c r="BU19" s="66"/>
      <c r="BV19" s="34"/>
    </row>
    <row r="20" spans="1:74" x14ac:dyDescent="0.25">
      <c r="A20" s="320" t="s">
        <v>94</v>
      </c>
      <c r="B20" s="44"/>
      <c r="C20" s="721"/>
      <c r="D20" s="44"/>
      <c r="E20" s="52"/>
      <c r="F20" s="44"/>
      <c r="G20" s="56"/>
      <c r="H20" s="67"/>
      <c r="I20" s="60"/>
      <c r="J20" s="60"/>
      <c r="K20" s="60"/>
      <c r="L20" s="60"/>
      <c r="M20" s="259"/>
      <c r="N20" s="71">
        <v>31.864799999999999</v>
      </c>
      <c r="O20" s="60">
        <v>24.512899999999998</v>
      </c>
      <c r="P20" s="60">
        <v>23.321000000000002</v>
      </c>
      <c r="Q20" s="60">
        <v>27.5777</v>
      </c>
      <c r="R20" s="60">
        <v>20.271899999999999</v>
      </c>
      <c r="S20" s="60">
        <v>27.579599999999999</v>
      </c>
      <c r="T20" s="60">
        <v>15.5693</v>
      </c>
      <c r="U20" s="89">
        <v>13.5871</v>
      </c>
      <c r="V20" s="60">
        <v>12.792</v>
      </c>
      <c r="W20" s="60">
        <v>16.832000000000001</v>
      </c>
      <c r="X20" s="60">
        <v>16.581499999999998</v>
      </c>
      <c r="Y20" s="277">
        <v>13.030900000000001</v>
      </c>
      <c r="Z20" s="60">
        <v>9.4641999999999999</v>
      </c>
      <c r="AA20" s="60">
        <v>34.665700000000001</v>
      </c>
      <c r="AB20" s="60">
        <v>16.160399999999999</v>
      </c>
      <c r="AC20" s="60">
        <v>13.547499999999999</v>
      </c>
      <c r="AD20" s="60">
        <v>12.8931</v>
      </c>
      <c r="AE20" s="60">
        <v>23.038599999999999</v>
      </c>
      <c r="AF20" s="60">
        <v>9.4907000000000004</v>
      </c>
      <c r="AG20" s="554"/>
      <c r="AH20" s="52"/>
      <c r="AI20" s="52"/>
      <c r="AJ20" s="52"/>
      <c r="AK20" s="52"/>
      <c r="AL20" s="52"/>
      <c r="AM20" s="52"/>
      <c r="AN20" s="52"/>
      <c r="AO20" s="561"/>
      <c r="AP20" s="52"/>
      <c r="AQ20" s="52"/>
      <c r="AR20" s="52"/>
      <c r="AS20" s="52"/>
      <c r="AT20" s="52"/>
      <c r="AU20" s="52"/>
      <c r="AV20" s="52"/>
      <c r="AW20" s="52"/>
      <c r="AX20" s="52"/>
      <c r="AY20" s="52"/>
      <c r="AZ20" s="580"/>
      <c r="BA20" s="551"/>
      <c r="BB20" s="60"/>
      <c r="BC20" s="60"/>
      <c r="BD20" s="60"/>
      <c r="BE20" s="277"/>
      <c r="BF20" s="277"/>
      <c r="BG20" s="67"/>
      <c r="BH20" s="588"/>
      <c r="BI20" s="60"/>
      <c r="BJ20" s="60"/>
      <c r="BK20" s="60"/>
      <c r="BL20" s="60"/>
      <c r="BM20" s="277"/>
      <c r="BN20" s="589"/>
      <c r="BO20" s="589"/>
      <c r="BP20" s="589"/>
      <c r="BQ20" s="589"/>
      <c r="BR20" s="596"/>
      <c r="BS20" s="268"/>
      <c r="BT20" s="60"/>
      <c r="BU20" s="67"/>
      <c r="BV20" s="26"/>
    </row>
    <row r="21" spans="1:74" x14ac:dyDescent="0.25">
      <c r="A21" s="320" t="s">
        <v>95</v>
      </c>
      <c r="B21" s="44"/>
      <c r="C21" s="721"/>
      <c r="D21" s="44"/>
      <c r="E21" s="52"/>
      <c r="F21" s="44"/>
      <c r="G21" s="56"/>
      <c r="H21" s="67"/>
      <c r="I21" s="60"/>
      <c r="J21" s="60"/>
      <c r="K21" s="60"/>
      <c r="L21" s="60"/>
      <c r="M21" s="259"/>
      <c r="N21" s="71">
        <v>-1.4218</v>
      </c>
      <c r="O21" s="60">
        <v>1.0072000000000001</v>
      </c>
      <c r="P21" s="60">
        <v>10.9079</v>
      </c>
      <c r="Q21" s="60">
        <v>6.6715999999999998</v>
      </c>
      <c r="R21" s="60">
        <v>13.7346</v>
      </c>
      <c r="S21" s="60">
        <v>6.6368999999999998</v>
      </c>
      <c r="T21" s="60">
        <v>5.9188999999999998</v>
      </c>
      <c r="U21" s="89">
        <v>5.8028000000000004</v>
      </c>
      <c r="V21" s="60">
        <v>5.4904999999999999</v>
      </c>
      <c r="W21" s="60">
        <v>7.2583000000000002</v>
      </c>
      <c r="X21" s="60">
        <v>7.2422000000000004</v>
      </c>
      <c r="Y21" s="277">
        <v>6.4013999999999998</v>
      </c>
      <c r="Z21" s="60">
        <v>3.6423000000000001</v>
      </c>
      <c r="AA21" s="60">
        <v>8.3811</v>
      </c>
      <c r="AB21" s="60">
        <v>5.7925000000000004</v>
      </c>
      <c r="AC21" s="60">
        <v>5.8513000000000002</v>
      </c>
      <c r="AD21" s="60">
        <v>5.5609999999999999</v>
      </c>
      <c r="AE21" s="60">
        <v>7.5404999999999998</v>
      </c>
      <c r="AF21" s="60">
        <v>5.3929</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1" t="s">
        <v>96</v>
      </c>
      <c r="B22" s="45"/>
      <c r="C22" s="722"/>
      <c r="D22" s="45"/>
      <c r="E22" s="53"/>
      <c r="F22" s="45"/>
      <c r="G22" s="57"/>
      <c r="H22" s="68"/>
      <c r="I22" s="61"/>
      <c r="J22" s="61"/>
      <c r="K22" s="61"/>
      <c r="L22" s="61"/>
      <c r="M22" s="262"/>
      <c r="N22" s="72">
        <v>21.757300000000001</v>
      </c>
      <c r="O22" s="61">
        <v>16.714099999999998</v>
      </c>
      <c r="P22" s="61">
        <v>17.187000000000001</v>
      </c>
      <c r="Q22" s="61">
        <v>24.354600000000001</v>
      </c>
      <c r="R22" s="61">
        <v>17.084599999999998</v>
      </c>
      <c r="S22" s="61">
        <v>8.5251000000000001</v>
      </c>
      <c r="T22" s="61">
        <v>7.2797999999999998</v>
      </c>
      <c r="U22" s="90">
        <v>7.6977000000000002</v>
      </c>
      <c r="V22" s="61">
        <v>7.5305</v>
      </c>
      <c r="W22" s="61">
        <v>9.0965000000000007</v>
      </c>
      <c r="X22" s="61">
        <v>8.6758000000000006</v>
      </c>
      <c r="Y22" s="279">
        <v>7.9427000000000003</v>
      </c>
      <c r="Z22" s="61">
        <v>7.8812499999999996</v>
      </c>
      <c r="AA22" s="61">
        <v>10.702</v>
      </c>
      <c r="AB22" s="61">
        <v>7.0683999999999996</v>
      </c>
      <c r="AC22" s="61">
        <v>7.7477999999999998</v>
      </c>
      <c r="AD22" s="61">
        <v>7.5837000000000003</v>
      </c>
      <c r="AE22" s="61">
        <v>20.145</v>
      </c>
      <c r="AF22" s="61">
        <v>8.3068000000000008</v>
      </c>
      <c r="AG22" s="556"/>
      <c r="AH22" s="53"/>
      <c r="AI22" s="53"/>
      <c r="AJ22" s="53"/>
      <c r="AK22" s="53"/>
      <c r="AL22" s="53"/>
      <c r="AM22" s="53"/>
      <c r="AN22" s="53"/>
      <c r="AO22" s="563"/>
      <c r="AP22" s="53"/>
      <c r="AQ22" s="53"/>
      <c r="AR22" s="53"/>
      <c r="AS22" s="53"/>
      <c r="AT22" s="53"/>
      <c r="AU22" s="53"/>
      <c r="AV22" s="53"/>
      <c r="AW22" s="53"/>
      <c r="AX22" s="53"/>
      <c r="AY22" s="53"/>
      <c r="AZ22" s="581"/>
      <c r="BA22" s="578"/>
      <c r="BB22" s="61"/>
      <c r="BC22" s="61"/>
      <c r="BD22" s="61"/>
      <c r="BE22" s="279"/>
      <c r="BF22" s="279"/>
      <c r="BG22" s="68"/>
      <c r="BH22" s="590"/>
      <c r="BI22" s="61"/>
      <c r="BJ22" s="61"/>
      <c r="BK22" s="61"/>
      <c r="BL22" s="61"/>
      <c r="BM22" s="279"/>
      <c r="BN22" s="591"/>
      <c r="BO22" s="591"/>
      <c r="BP22" s="591"/>
      <c r="BQ22" s="591"/>
      <c r="BR22" s="603"/>
      <c r="BS22" s="270"/>
      <c r="BT22" s="61"/>
      <c r="BU22" s="68"/>
      <c r="BV22" s="272"/>
    </row>
    <row r="23" spans="1:74" ht="14.5" x14ac:dyDescent="0.25">
      <c r="A23" s="323" t="s">
        <v>280</v>
      </c>
      <c r="B23" s="46"/>
      <c r="C23" s="723"/>
      <c r="D23" s="46"/>
      <c r="E23" s="54"/>
      <c r="F23" s="46"/>
      <c r="G23" s="58"/>
      <c r="H23" s="69"/>
      <c r="I23" s="62"/>
      <c r="J23" s="62"/>
      <c r="K23" s="62"/>
      <c r="L23" s="62"/>
      <c r="M23" s="263"/>
      <c r="N23" s="73"/>
      <c r="O23" s="62"/>
      <c r="P23" s="62"/>
      <c r="Q23" s="62"/>
      <c r="R23" s="62"/>
      <c r="S23" s="62"/>
      <c r="T23" s="62"/>
      <c r="U23" s="91"/>
      <c r="V23" s="62"/>
      <c r="W23" s="62"/>
      <c r="X23" s="62"/>
      <c r="Y23" s="245"/>
      <c r="Z23" s="62"/>
      <c r="AA23" s="62"/>
      <c r="AB23" s="62"/>
      <c r="AC23" s="62"/>
      <c r="AD23" s="62"/>
      <c r="AE23" s="62"/>
      <c r="AF23" s="62"/>
      <c r="AG23" s="557"/>
      <c r="AH23" s="54"/>
      <c r="AI23" s="54"/>
      <c r="AJ23" s="54"/>
      <c r="AK23" s="54"/>
      <c r="AL23" s="54"/>
      <c r="AM23" s="54"/>
      <c r="AN23" s="54"/>
      <c r="AO23" s="564"/>
      <c r="AP23" s="54"/>
      <c r="AQ23" s="54"/>
      <c r="AR23" s="54"/>
      <c r="AS23" s="54"/>
      <c r="AT23" s="54"/>
      <c r="AU23" s="54"/>
      <c r="AV23" s="54"/>
      <c r="AW23" s="54"/>
      <c r="AX23" s="54"/>
      <c r="AY23" s="54"/>
      <c r="AZ23" s="582"/>
      <c r="BA23" s="280"/>
      <c r="BB23" s="62"/>
      <c r="BC23" s="62"/>
      <c r="BD23" s="62"/>
      <c r="BE23" s="245"/>
      <c r="BF23" s="245"/>
      <c r="BG23" s="69"/>
      <c r="BH23" s="585"/>
      <c r="BI23" s="62"/>
      <c r="BJ23" s="62"/>
      <c r="BK23" s="62"/>
      <c r="BL23" s="62"/>
      <c r="BM23" s="245"/>
      <c r="BN23" s="592"/>
      <c r="BO23" s="592"/>
      <c r="BP23" s="592"/>
      <c r="BQ23" s="592"/>
      <c r="BR23" s="545"/>
      <c r="BS23" s="271"/>
      <c r="BT23" s="62"/>
      <c r="BU23" s="69"/>
      <c r="BV23" s="41"/>
    </row>
    <row r="24" spans="1:74" s="425" customFormat="1" x14ac:dyDescent="0.25">
      <c r="A24" s="337" t="s">
        <v>7857</v>
      </c>
      <c r="B24" s="369"/>
      <c r="C24" s="718">
        <v>41723</v>
      </c>
      <c r="D24" s="369"/>
      <c r="E24" s="338">
        <v>7667.77</v>
      </c>
      <c r="F24" s="369"/>
      <c r="G24" s="339">
        <v>25.6067</v>
      </c>
      <c r="H24" s="370"/>
      <c r="I24" s="340">
        <v>3.48</v>
      </c>
      <c r="J24" s="340">
        <v>8.8000000000000007</v>
      </c>
      <c r="K24" s="340">
        <v>2.23</v>
      </c>
      <c r="L24" s="340">
        <v>2.35</v>
      </c>
      <c r="M24" s="361"/>
      <c r="N24" s="342">
        <v>22.820799999999998</v>
      </c>
      <c r="O24" s="340">
        <v>18.6539</v>
      </c>
      <c r="P24" s="340">
        <v>19.3553</v>
      </c>
      <c r="Q24" s="340">
        <v>24.137699999999999</v>
      </c>
      <c r="R24" s="340">
        <v>16.812799999999999</v>
      </c>
      <c r="S24" s="340">
        <v>7.3924000000000003</v>
      </c>
      <c r="T24" s="340">
        <v>6.5468999999999999</v>
      </c>
      <c r="U24" s="344">
        <v>6.4771000000000001</v>
      </c>
      <c r="V24" s="340">
        <v>6.4821</v>
      </c>
      <c r="W24" s="340">
        <v>7.6597999999999997</v>
      </c>
      <c r="X24" s="340">
        <v>7.4604999999999997</v>
      </c>
      <c r="Y24" s="371">
        <v>6.5346000000000002</v>
      </c>
      <c r="Z24" s="340">
        <v>7.4297000000000004</v>
      </c>
      <c r="AA24" s="340">
        <v>9.5449999999999999</v>
      </c>
      <c r="AB24" s="340">
        <v>6.4245000000000001</v>
      </c>
      <c r="AC24" s="340">
        <v>6.5124000000000004</v>
      </c>
      <c r="AD24" s="340">
        <v>6.5382999999999996</v>
      </c>
      <c r="AE24" s="340">
        <v>19.6374</v>
      </c>
      <c r="AF24" s="340">
        <v>7.984</v>
      </c>
      <c r="AG24" s="568"/>
      <c r="AH24" s="338">
        <v>4</v>
      </c>
      <c r="AI24" s="338">
        <v>3</v>
      </c>
      <c r="AJ24" s="338">
        <v>3</v>
      </c>
      <c r="AK24" s="338">
        <v>4</v>
      </c>
      <c r="AL24" s="338">
        <v>5</v>
      </c>
      <c r="AM24" s="338">
        <v>7</v>
      </c>
      <c r="AN24" s="338">
        <v>7</v>
      </c>
      <c r="AO24" s="570">
        <v>7</v>
      </c>
      <c r="AP24" s="338">
        <v>8</v>
      </c>
      <c r="AQ24" s="338">
        <v>8</v>
      </c>
      <c r="AR24" s="338">
        <v>8</v>
      </c>
      <c r="AS24" s="338">
        <v>9</v>
      </c>
      <c r="AT24" s="338">
        <v>4</v>
      </c>
      <c r="AU24" s="338">
        <v>7</v>
      </c>
      <c r="AV24" s="338">
        <v>6</v>
      </c>
      <c r="AW24" s="338">
        <v>7</v>
      </c>
      <c r="AX24" s="338">
        <v>8</v>
      </c>
      <c r="AY24" s="338">
        <v>6</v>
      </c>
      <c r="AZ24" s="583"/>
      <c r="BA24" s="464">
        <v>9.8699999999999992</v>
      </c>
      <c r="BB24" s="340">
        <v>18.760000000000002</v>
      </c>
      <c r="BC24" s="340">
        <v>7.49</v>
      </c>
      <c r="BD24" s="340">
        <v>42.08</v>
      </c>
      <c r="BE24" s="371">
        <v>12.88</v>
      </c>
      <c r="BF24" s="371">
        <v>8.92</v>
      </c>
      <c r="BG24" s="370"/>
      <c r="BH24" s="593">
        <v>4.1900000000000004</v>
      </c>
      <c r="BI24" s="340">
        <v>3.56</v>
      </c>
      <c r="BJ24" s="340" t="s">
        <v>430</v>
      </c>
      <c r="BK24" s="340">
        <v>77.650000000000006</v>
      </c>
      <c r="BL24" s="340" t="s">
        <v>430</v>
      </c>
      <c r="BM24" s="371">
        <v>9.5399999999999991</v>
      </c>
      <c r="BN24" s="371" t="s">
        <v>430</v>
      </c>
      <c r="BO24" s="371">
        <v>0.33</v>
      </c>
      <c r="BP24" s="371" t="s">
        <v>430</v>
      </c>
      <c r="BQ24" s="371">
        <v>4.74</v>
      </c>
      <c r="BR24" s="370"/>
      <c r="BS24" s="465">
        <v>5.01320915899736</v>
      </c>
      <c r="BT24" s="340">
        <v>6.2134795887573002</v>
      </c>
      <c r="BU24" s="370"/>
      <c r="BV24" s="571" t="s">
        <v>7844</v>
      </c>
    </row>
    <row r="25" spans="1:74" s="428" customFormat="1" x14ac:dyDescent="0.25">
      <c r="A25" s="345" t="s">
        <v>7858</v>
      </c>
      <c r="B25" s="373"/>
      <c r="C25" s="719">
        <v>40515</v>
      </c>
      <c r="D25" s="373"/>
      <c r="E25" s="346">
        <v>6189.81</v>
      </c>
      <c r="F25" s="373"/>
      <c r="G25" s="347">
        <v>34.185099999999998</v>
      </c>
      <c r="H25" s="374"/>
      <c r="I25" s="348">
        <v>3.11</v>
      </c>
      <c r="J25" s="348">
        <v>8.93</v>
      </c>
      <c r="K25" s="348">
        <v>2.04</v>
      </c>
      <c r="L25" s="348">
        <v>2.15</v>
      </c>
      <c r="M25" s="362"/>
      <c r="N25" s="350">
        <v>10.4666</v>
      </c>
      <c r="O25" s="348">
        <v>16.072500000000002</v>
      </c>
      <c r="P25" s="348">
        <v>17.185700000000001</v>
      </c>
      <c r="Q25" s="348">
        <v>22.523399999999999</v>
      </c>
      <c r="R25" s="348">
        <v>16.3428</v>
      </c>
      <c r="S25" s="348">
        <v>8.2260000000000009</v>
      </c>
      <c r="T25" s="348">
        <v>6.6208</v>
      </c>
      <c r="U25" s="354">
        <v>7.2744999999999997</v>
      </c>
      <c r="V25" s="348">
        <v>7.4652000000000003</v>
      </c>
      <c r="W25" s="348">
        <v>8.5009999999999994</v>
      </c>
      <c r="X25" s="348">
        <v>8.2645</v>
      </c>
      <c r="Y25" s="375">
        <v>7.2374999999999998</v>
      </c>
      <c r="Z25" s="348">
        <v>7.8216000000000001</v>
      </c>
      <c r="AA25" s="348">
        <v>10.095599999999999</v>
      </c>
      <c r="AB25" s="348">
        <v>6.4116999999999997</v>
      </c>
      <c r="AC25" s="348">
        <v>7.0891000000000002</v>
      </c>
      <c r="AD25" s="348">
        <v>7.6292</v>
      </c>
      <c r="AE25" s="348">
        <v>18.605899999999998</v>
      </c>
      <c r="AF25" s="348">
        <v>8.2253000000000007</v>
      </c>
      <c r="AG25" s="569"/>
      <c r="AH25" s="346">
        <v>10</v>
      </c>
      <c r="AI25" s="346">
        <v>6</v>
      </c>
      <c r="AJ25" s="346">
        <v>5</v>
      </c>
      <c r="AK25" s="346">
        <v>7</v>
      </c>
      <c r="AL25" s="346">
        <v>6</v>
      </c>
      <c r="AM25" s="346">
        <v>5</v>
      </c>
      <c r="AN25" s="346">
        <v>6</v>
      </c>
      <c r="AO25" s="572">
        <v>4</v>
      </c>
      <c r="AP25" s="346">
        <v>3</v>
      </c>
      <c r="AQ25" s="346">
        <v>4</v>
      </c>
      <c r="AR25" s="346">
        <v>4</v>
      </c>
      <c r="AS25" s="346">
        <v>6</v>
      </c>
      <c r="AT25" s="346">
        <v>3</v>
      </c>
      <c r="AU25" s="346">
        <v>4</v>
      </c>
      <c r="AV25" s="346">
        <v>7</v>
      </c>
      <c r="AW25" s="346">
        <v>5</v>
      </c>
      <c r="AX25" s="346">
        <v>3</v>
      </c>
      <c r="AY25" s="346">
        <v>7</v>
      </c>
      <c r="AZ25" s="584"/>
      <c r="BA25" s="467">
        <v>12.5</v>
      </c>
      <c r="BB25" s="348">
        <v>12.56</v>
      </c>
      <c r="BC25" s="348">
        <v>10.54</v>
      </c>
      <c r="BD25" s="348">
        <v>36.25</v>
      </c>
      <c r="BE25" s="375">
        <v>16.34</v>
      </c>
      <c r="BF25" s="375">
        <v>12.22</v>
      </c>
      <c r="BG25" s="374"/>
      <c r="BH25" s="594">
        <v>3.36</v>
      </c>
      <c r="BI25" s="348">
        <v>5.12</v>
      </c>
      <c r="BJ25" s="348" t="s">
        <v>430</v>
      </c>
      <c r="BK25" s="348">
        <v>70.16</v>
      </c>
      <c r="BL25" s="348" t="s">
        <v>430</v>
      </c>
      <c r="BM25" s="375">
        <v>12.5</v>
      </c>
      <c r="BN25" s="375" t="s">
        <v>430</v>
      </c>
      <c r="BO25" s="375" t="s">
        <v>430</v>
      </c>
      <c r="BP25" s="375" t="s">
        <v>430</v>
      </c>
      <c r="BQ25" s="375">
        <v>9.26</v>
      </c>
      <c r="BR25" s="374"/>
      <c r="BS25" s="468">
        <v>0.24995501964106701</v>
      </c>
      <c r="BT25" s="348">
        <v>7.7476662586865199</v>
      </c>
      <c r="BU25" s="374"/>
      <c r="BV25" s="430" t="s">
        <v>518</v>
      </c>
    </row>
    <row r="26" spans="1:74" s="428" customFormat="1" x14ac:dyDescent="0.25">
      <c r="A26" s="345" t="s">
        <v>7859</v>
      </c>
      <c r="B26" s="373"/>
      <c r="C26" s="719">
        <v>38187</v>
      </c>
      <c r="D26" s="373"/>
      <c r="E26" s="346">
        <v>2161.3200000000002</v>
      </c>
      <c r="F26" s="373"/>
      <c r="G26" s="347">
        <v>48.743200000000002</v>
      </c>
      <c r="H26" s="374"/>
      <c r="I26" s="348">
        <v>2.73</v>
      </c>
      <c r="J26" s="348">
        <v>8.6999999999999993</v>
      </c>
      <c r="K26" s="348">
        <v>2.06</v>
      </c>
      <c r="L26" s="348">
        <v>2.1800000000000002</v>
      </c>
      <c r="M26" s="362"/>
      <c r="N26" s="350">
        <v>19.254899999999999</v>
      </c>
      <c r="O26" s="348">
        <v>23.859200000000001</v>
      </c>
      <c r="P26" s="348">
        <v>21.709599999999998</v>
      </c>
      <c r="Q26" s="348">
        <v>26.928000000000001</v>
      </c>
      <c r="R26" s="348">
        <v>19.6144</v>
      </c>
      <c r="S26" s="348">
        <v>9.3902000000000001</v>
      </c>
      <c r="T26" s="348">
        <v>7.4448999999999996</v>
      </c>
      <c r="U26" s="354">
        <v>7.0183999999999997</v>
      </c>
      <c r="V26" s="348">
        <v>6.8063000000000002</v>
      </c>
      <c r="W26" s="348">
        <v>7.8171999999999997</v>
      </c>
      <c r="X26" s="348">
        <v>7.6398000000000001</v>
      </c>
      <c r="Y26" s="375">
        <v>6.9432999999999998</v>
      </c>
      <c r="Z26" s="348">
        <v>7.2018000000000004</v>
      </c>
      <c r="AA26" s="348">
        <v>10.036199999999999</v>
      </c>
      <c r="AB26" s="348">
        <v>7.4893000000000001</v>
      </c>
      <c r="AC26" s="348">
        <v>7.0689000000000002</v>
      </c>
      <c r="AD26" s="348">
        <v>6.8907999999999996</v>
      </c>
      <c r="AE26" s="348">
        <v>21.505800000000001</v>
      </c>
      <c r="AF26" s="348">
        <v>7.4882999999999997</v>
      </c>
      <c r="AG26" s="569"/>
      <c r="AH26" s="346">
        <v>7</v>
      </c>
      <c r="AI26" s="346">
        <v>1</v>
      </c>
      <c r="AJ26" s="346">
        <v>2</v>
      </c>
      <c r="AK26" s="346">
        <v>1</v>
      </c>
      <c r="AL26" s="346">
        <v>1</v>
      </c>
      <c r="AM26" s="346">
        <v>3</v>
      </c>
      <c r="AN26" s="346">
        <v>3</v>
      </c>
      <c r="AO26" s="572">
        <v>6</v>
      </c>
      <c r="AP26" s="346">
        <v>6</v>
      </c>
      <c r="AQ26" s="346">
        <v>7</v>
      </c>
      <c r="AR26" s="346">
        <v>7</v>
      </c>
      <c r="AS26" s="346">
        <v>7</v>
      </c>
      <c r="AT26" s="346">
        <v>5</v>
      </c>
      <c r="AU26" s="346">
        <v>5</v>
      </c>
      <c r="AV26" s="346">
        <v>3</v>
      </c>
      <c r="AW26" s="346">
        <v>6</v>
      </c>
      <c r="AX26" s="346">
        <v>6</v>
      </c>
      <c r="AY26" s="346">
        <v>2</v>
      </c>
      <c r="AZ26" s="584"/>
      <c r="BA26" s="467">
        <v>12.56</v>
      </c>
      <c r="BB26" s="348">
        <v>11.21</v>
      </c>
      <c r="BC26" s="348">
        <v>3.48</v>
      </c>
      <c r="BD26" s="348">
        <v>44.08</v>
      </c>
      <c r="BE26" s="375">
        <v>12.43</v>
      </c>
      <c r="BF26" s="375">
        <v>16.23</v>
      </c>
      <c r="BG26" s="374"/>
      <c r="BH26" s="594">
        <v>8.26</v>
      </c>
      <c r="BI26" s="348" t="s">
        <v>430</v>
      </c>
      <c r="BJ26" s="348" t="s">
        <v>430</v>
      </c>
      <c r="BK26" s="348">
        <v>71.2</v>
      </c>
      <c r="BL26" s="348" t="s">
        <v>430</v>
      </c>
      <c r="BM26" s="375">
        <v>10.32</v>
      </c>
      <c r="BN26" s="375" t="s">
        <v>430</v>
      </c>
      <c r="BO26" s="375">
        <v>2.25</v>
      </c>
      <c r="BP26" s="375" t="s">
        <v>430</v>
      </c>
      <c r="BQ26" s="375">
        <v>7.98</v>
      </c>
      <c r="BR26" s="374"/>
      <c r="BS26" s="468">
        <v>3.4822620093035499</v>
      </c>
      <c r="BT26" s="348">
        <v>1.1644862897671</v>
      </c>
      <c r="BU26" s="374"/>
      <c r="BV26" s="430" t="s">
        <v>7847</v>
      </c>
    </row>
    <row r="27" spans="1:74" s="428" customFormat="1" x14ac:dyDescent="0.25">
      <c r="A27" s="345" t="s">
        <v>7860</v>
      </c>
      <c r="B27" s="373"/>
      <c r="C27" s="719">
        <v>38511</v>
      </c>
      <c r="D27" s="373"/>
      <c r="E27" s="346">
        <v>1450.31</v>
      </c>
      <c r="F27" s="373"/>
      <c r="G27" s="347">
        <v>37.543100000000003</v>
      </c>
      <c r="H27" s="374"/>
      <c r="I27" s="348">
        <v>2.4300000000000002</v>
      </c>
      <c r="J27" s="348">
        <v>9.1199999999999992</v>
      </c>
      <c r="K27" s="348">
        <v>2.0299999999999998</v>
      </c>
      <c r="L27" s="348">
        <v>2.11</v>
      </c>
      <c r="M27" s="362"/>
      <c r="N27" s="350">
        <v>21.012</v>
      </c>
      <c r="O27" s="348">
        <v>10.6713</v>
      </c>
      <c r="P27" s="348">
        <v>15.713800000000001</v>
      </c>
      <c r="Q27" s="348">
        <v>24.0318</v>
      </c>
      <c r="R27" s="348">
        <v>17.579699999999999</v>
      </c>
      <c r="S27" s="348">
        <v>7.7134999999999998</v>
      </c>
      <c r="T27" s="348">
        <v>7.3547000000000002</v>
      </c>
      <c r="U27" s="354">
        <v>7.1958000000000002</v>
      </c>
      <c r="V27" s="348">
        <v>7.3659999999999997</v>
      </c>
      <c r="W27" s="348">
        <v>8.4587000000000003</v>
      </c>
      <c r="X27" s="348">
        <v>8.1538000000000004</v>
      </c>
      <c r="Y27" s="375">
        <v>8.4223999999999997</v>
      </c>
      <c r="Z27" s="348">
        <v>5.9580000000000002</v>
      </c>
      <c r="AA27" s="348">
        <v>9.9185999999999996</v>
      </c>
      <c r="AB27" s="348">
        <v>7.2621000000000002</v>
      </c>
      <c r="AC27" s="348">
        <v>7.1280999999999999</v>
      </c>
      <c r="AD27" s="348">
        <v>7.3807</v>
      </c>
      <c r="AE27" s="348">
        <v>19.882200000000001</v>
      </c>
      <c r="AF27" s="348">
        <v>6.4890999999999996</v>
      </c>
      <c r="AG27" s="569"/>
      <c r="AH27" s="346">
        <v>5</v>
      </c>
      <c r="AI27" s="346">
        <v>8</v>
      </c>
      <c r="AJ27" s="346">
        <v>7</v>
      </c>
      <c r="AK27" s="346">
        <v>5</v>
      </c>
      <c r="AL27" s="346">
        <v>3</v>
      </c>
      <c r="AM27" s="346">
        <v>6</v>
      </c>
      <c r="AN27" s="346">
        <v>4</v>
      </c>
      <c r="AO27" s="572">
        <v>5</v>
      </c>
      <c r="AP27" s="346">
        <v>5</v>
      </c>
      <c r="AQ27" s="346">
        <v>5</v>
      </c>
      <c r="AR27" s="346">
        <v>5</v>
      </c>
      <c r="AS27" s="346">
        <v>5</v>
      </c>
      <c r="AT27" s="346">
        <v>9</v>
      </c>
      <c r="AU27" s="346">
        <v>6</v>
      </c>
      <c r="AV27" s="346">
        <v>4</v>
      </c>
      <c r="AW27" s="346">
        <v>4</v>
      </c>
      <c r="AX27" s="346">
        <v>5</v>
      </c>
      <c r="AY27" s="346">
        <v>4</v>
      </c>
      <c r="AZ27" s="584"/>
      <c r="BA27" s="467">
        <v>14.21</v>
      </c>
      <c r="BB27" s="348">
        <v>21.79</v>
      </c>
      <c r="BC27" s="348">
        <v>3.19</v>
      </c>
      <c r="BD27" s="348">
        <v>35.46</v>
      </c>
      <c r="BE27" s="375">
        <v>20.39</v>
      </c>
      <c r="BF27" s="375">
        <v>4.96</v>
      </c>
      <c r="BG27" s="374"/>
      <c r="BH27" s="594">
        <v>4.95</v>
      </c>
      <c r="BI27" s="348">
        <v>6.7</v>
      </c>
      <c r="BJ27" s="348">
        <v>0.7</v>
      </c>
      <c r="BK27" s="348">
        <v>73.430000000000007</v>
      </c>
      <c r="BL27" s="348" t="s">
        <v>430</v>
      </c>
      <c r="BM27" s="375">
        <v>14.21</v>
      </c>
      <c r="BN27" s="375" t="s">
        <v>430</v>
      </c>
      <c r="BO27" s="375" t="s">
        <v>430</v>
      </c>
      <c r="BP27" s="375" t="s">
        <v>430</v>
      </c>
      <c r="BQ27" s="375" t="s">
        <v>430</v>
      </c>
      <c r="BR27" s="374"/>
      <c r="BS27" s="468">
        <v>2.8547380211419</v>
      </c>
      <c r="BT27" s="348">
        <v>7.1227045328490801</v>
      </c>
      <c r="BU27" s="374"/>
      <c r="BV27" s="430" t="s">
        <v>1015</v>
      </c>
    </row>
    <row r="28" spans="1:74" s="428" customFormat="1" x14ac:dyDescent="0.25">
      <c r="A28" s="345" t="s">
        <v>7861</v>
      </c>
      <c r="B28" s="373"/>
      <c r="C28" s="719">
        <v>42111</v>
      </c>
      <c r="D28" s="373"/>
      <c r="E28" s="346">
        <v>1426.8</v>
      </c>
      <c r="F28" s="373"/>
      <c r="G28" s="347">
        <v>24.9375</v>
      </c>
      <c r="H28" s="374"/>
      <c r="I28" s="348">
        <v>2.5</v>
      </c>
      <c r="J28" s="348">
        <v>8.4</v>
      </c>
      <c r="K28" s="348">
        <v>1.87</v>
      </c>
      <c r="L28" s="348">
        <v>1.99</v>
      </c>
      <c r="M28" s="362"/>
      <c r="N28" s="350">
        <v>26.511500000000002</v>
      </c>
      <c r="O28" s="348">
        <v>17.051100000000002</v>
      </c>
      <c r="P28" s="348">
        <v>18.5076</v>
      </c>
      <c r="Q28" s="348">
        <v>23.5457</v>
      </c>
      <c r="R28" s="348">
        <v>17.4651</v>
      </c>
      <c r="S28" s="348">
        <v>9.4270999999999994</v>
      </c>
      <c r="T28" s="348">
        <v>14.663399999999999</v>
      </c>
      <c r="U28" s="354">
        <v>12.6518</v>
      </c>
      <c r="V28" s="348">
        <v>11.836399999999999</v>
      </c>
      <c r="W28" s="348">
        <v>14.157500000000001</v>
      </c>
      <c r="X28" s="348">
        <v>11.924899999999999</v>
      </c>
      <c r="Y28" s="375">
        <v>9.8268000000000004</v>
      </c>
      <c r="Z28" s="348">
        <v>8.4765999999999995</v>
      </c>
      <c r="AA28" s="348">
        <v>10.1488</v>
      </c>
      <c r="AB28" s="348">
        <v>15.259</v>
      </c>
      <c r="AC28" s="348">
        <v>12.6165</v>
      </c>
      <c r="AD28" s="348">
        <v>11.9346</v>
      </c>
      <c r="AE28" s="348">
        <v>19.998100000000001</v>
      </c>
      <c r="AF28" s="348">
        <v>8.5182000000000002</v>
      </c>
      <c r="AG28" s="569"/>
      <c r="AH28" s="346">
        <v>2</v>
      </c>
      <c r="AI28" s="346">
        <v>5</v>
      </c>
      <c r="AJ28" s="346">
        <v>4</v>
      </c>
      <c r="AK28" s="346">
        <v>6</v>
      </c>
      <c r="AL28" s="346">
        <v>4</v>
      </c>
      <c r="AM28" s="346">
        <v>2</v>
      </c>
      <c r="AN28" s="346">
        <v>1</v>
      </c>
      <c r="AO28" s="572">
        <v>1</v>
      </c>
      <c r="AP28" s="346">
        <v>1</v>
      </c>
      <c r="AQ28" s="346">
        <v>2</v>
      </c>
      <c r="AR28" s="346">
        <v>2</v>
      </c>
      <c r="AS28" s="346">
        <v>2</v>
      </c>
      <c r="AT28" s="346">
        <v>1</v>
      </c>
      <c r="AU28" s="346">
        <v>3</v>
      </c>
      <c r="AV28" s="346">
        <v>1</v>
      </c>
      <c r="AW28" s="346">
        <v>1</v>
      </c>
      <c r="AX28" s="346">
        <v>1</v>
      </c>
      <c r="AY28" s="346">
        <v>3</v>
      </c>
      <c r="AZ28" s="584"/>
      <c r="BA28" s="467">
        <v>9.85</v>
      </c>
      <c r="BB28" s="348">
        <v>16.55</v>
      </c>
      <c r="BC28" s="348">
        <v>9.91</v>
      </c>
      <c r="BD28" s="348">
        <v>29.17</v>
      </c>
      <c r="BE28" s="375">
        <v>15.19</v>
      </c>
      <c r="BF28" s="375">
        <v>19.329999999999998</v>
      </c>
      <c r="BG28" s="374"/>
      <c r="BH28" s="594">
        <v>12.25</v>
      </c>
      <c r="BI28" s="348" t="s">
        <v>430</v>
      </c>
      <c r="BJ28" s="348" t="s">
        <v>430</v>
      </c>
      <c r="BK28" s="348">
        <v>70.81</v>
      </c>
      <c r="BL28" s="348" t="s">
        <v>430</v>
      </c>
      <c r="BM28" s="375">
        <v>9.85</v>
      </c>
      <c r="BN28" s="375" t="s">
        <v>430</v>
      </c>
      <c r="BO28" s="375" t="s">
        <v>430</v>
      </c>
      <c r="BP28" s="375" t="s">
        <v>430</v>
      </c>
      <c r="BQ28" s="375">
        <v>7.08</v>
      </c>
      <c r="BR28" s="374"/>
      <c r="BS28" s="468" t="s">
        <v>430</v>
      </c>
      <c r="BT28" s="348">
        <v>11.262570527747499</v>
      </c>
      <c r="BU28" s="374"/>
      <c r="BV28" s="430" t="s">
        <v>5596</v>
      </c>
    </row>
    <row r="29" spans="1:74" s="428" customFormat="1" ht="11" x14ac:dyDescent="0.3">
      <c r="A29" s="841" t="s">
        <v>7862</v>
      </c>
      <c r="B29" s="842"/>
      <c r="C29" s="843">
        <v>40309</v>
      </c>
      <c r="D29" s="842"/>
      <c r="E29" s="844">
        <v>765.51800000000003</v>
      </c>
      <c r="F29" s="842"/>
      <c r="G29" s="845">
        <v>31.3538</v>
      </c>
      <c r="H29" s="847"/>
      <c r="I29" s="846">
        <v>2.93</v>
      </c>
      <c r="J29" s="846">
        <v>8.9499999999999993</v>
      </c>
      <c r="K29" s="846">
        <v>1.93</v>
      </c>
      <c r="L29" s="846">
        <v>2.0499999999999998</v>
      </c>
      <c r="M29" s="851"/>
      <c r="N29" s="848">
        <v>14.441000000000001</v>
      </c>
      <c r="O29" s="846">
        <v>17.487100000000002</v>
      </c>
      <c r="P29" s="846">
        <v>16.2653</v>
      </c>
      <c r="Q29" s="846">
        <v>21.217099999999999</v>
      </c>
      <c r="R29" s="846">
        <v>14.753</v>
      </c>
      <c r="S29" s="846">
        <v>5.7888000000000002</v>
      </c>
      <c r="T29" s="846">
        <v>5.4337</v>
      </c>
      <c r="U29" s="856">
        <v>5.8711000000000002</v>
      </c>
      <c r="V29" s="846">
        <v>6.5480999999999998</v>
      </c>
      <c r="W29" s="846">
        <v>7.1731999999999996</v>
      </c>
      <c r="X29" s="846">
        <v>7.4477000000000002</v>
      </c>
      <c r="Y29" s="852">
        <v>5.6879</v>
      </c>
      <c r="Z29" s="846">
        <v>6.5659999999999998</v>
      </c>
      <c r="AA29" s="846">
        <v>8.2829999999999995</v>
      </c>
      <c r="AB29" s="846">
        <v>5.3167</v>
      </c>
      <c r="AC29" s="846">
        <v>5.7149999999999999</v>
      </c>
      <c r="AD29" s="846">
        <v>6.5442999999999998</v>
      </c>
      <c r="AE29" s="846">
        <v>18.046099999999999</v>
      </c>
      <c r="AF29" s="846">
        <v>7.3487</v>
      </c>
      <c r="AG29" s="937"/>
      <c r="AH29" s="844">
        <v>9</v>
      </c>
      <c r="AI29" s="844">
        <v>4</v>
      </c>
      <c r="AJ29" s="844">
        <v>6</v>
      </c>
      <c r="AK29" s="844">
        <v>8</v>
      </c>
      <c r="AL29" s="844">
        <v>9</v>
      </c>
      <c r="AM29" s="844">
        <v>11</v>
      </c>
      <c r="AN29" s="844">
        <v>10</v>
      </c>
      <c r="AO29" s="938">
        <v>8</v>
      </c>
      <c r="AP29" s="844">
        <v>7</v>
      </c>
      <c r="AQ29" s="844">
        <v>10</v>
      </c>
      <c r="AR29" s="844">
        <v>9</v>
      </c>
      <c r="AS29" s="844">
        <v>10</v>
      </c>
      <c r="AT29" s="844">
        <v>8</v>
      </c>
      <c r="AU29" s="844">
        <v>8</v>
      </c>
      <c r="AV29" s="844">
        <v>10</v>
      </c>
      <c r="AW29" s="844">
        <v>9</v>
      </c>
      <c r="AX29" s="844">
        <v>7</v>
      </c>
      <c r="AY29" s="844">
        <v>8</v>
      </c>
      <c r="AZ29" s="939"/>
      <c r="BA29" s="853">
        <v>12.21</v>
      </c>
      <c r="BB29" s="846">
        <v>7.97</v>
      </c>
      <c r="BC29" s="846">
        <v>14.61</v>
      </c>
      <c r="BD29" s="846">
        <v>43.14</v>
      </c>
      <c r="BE29" s="852">
        <v>9.01</v>
      </c>
      <c r="BF29" s="852">
        <v>13.06</v>
      </c>
      <c r="BG29" s="847"/>
      <c r="BH29" s="940">
        <v>4.3600000000000003</v>
      </c>
      <c r="BI29" s="846" t="s">
        <v>430</v>
      </c>
      <c r="BJ29" s="846" t="s">
        <v>430</v>
      </c>
      <c r="BK29" s="846">
        <v>74.73</v>
      </c>
      <c r="BL29" s="846" t="s">
        <v>430</v>
      </c>
      <c r="BM29" s="852">
        <v>12.21</v>
      </c>
      <c r="BN29" s="852" t="s">
        <v>430</v>
      </c>
      <c r="BO29" s="852" t="s">
        <v>430</v>
      </c>
      <c r="BP29" s="852" t="s">
        <v>430</v>
      </c>
      <c r="BQ29" s="852">
        <v>8.6999999999999993</v>
      </c>
      <c r="BR29" s="847"/>
      <c r="BS29" s="854">
        <v>5.2462830294753697</v>
      </c>
      <c r="BT29" s="846">
        <v>10.4987417389501</v>
      </c>
      <c r="BU29" s="847"/>
      <c r="BV29" s="907" t="s">
        <v>443</v>
      </c>
    </row>
    <row r="30" spans="1:74" s="428" customFormat="1" x14ac:dyDescent="0.25">
      <c r="A30" s="345" t="s">
        <v>7863</v>
      </c>
      <c r="B30" s="373"/>
      <c r="C30" s="719">
        <v>40094</v>
      </c>
      <c r="D30" s="373"/>
      <c r="E30" s="346">
        <v>471.988</v>
      </c>
      <c r="F30" s="373"/>
      <c r="G30" s="347">
        <v>34.061500000000002</v>
      </c>
      <c r="H30" s="374"/>
      <c r="I30" s="348">
        <v>2.0699999999999998</v>
      </c>
      <c r="J30" s="348">
        <v>8.31</v>
      </c>
      <c r="K30" s="348">
        <v>1.58</v>
      </c>
      <c r="L30" s="348">
        <v>1.68</v>
      </c>
      <c r="M30" s="362"/>
      <c r="N30" s="350">
        <v>16.510000000000002</v>
      </c>
      <c r="O30" s="348">
        <v>2.3580000000000001</v>
      </c>
      <c r="P30" s="348">
        <v>10.215400000000001</v>
      </c>
      <c r="Q30" s="348">
        <v>19.952999999999999</v>
      </c>
      <c r="R30" s="348">
        <v>14.550800000000001</v>
      </c>
      <c r="S30" s="348">
        <v>6.3922999999999996</v>
      </c>
      <c r="T30" s="348">
        <v>5.6623999999999999</v>
      </c>
      <c r="U30" s="354">
        <v>5.6826999999999996</v>
      </c>
      <c r="V30" s="348">
        <v>5.4268000000000001</v>
      </c>
      <c r="W30" s="348">
        <v>13.2195</v>
      </c>
      <c r="X30" s="348">
        <v>10.918799999999999</v>
      </c>
      <c r="Y30" s="375">
        <v>8.5693999999999999</v>
      </c>
      <c r="Z30" s="348">
        <v>7.0335000000000001</v>
      </c>
      <c r="AA30" s="348">
        <v>7.8395000000000001</v>
      </c>
      <c r="AB30" s="348">
        <v>5.5842999999999998</v>
      </c>
      <c r="AC30" s="348">
        <v>5.6816000000000004</v>
      </c>
      <c r="AD30" s="348">
        <v>5.5179</v>
      </c>
      <c r="AE30" s="348">
        <v>17.013300000000001</v>
      </c>
      <c r="AF30" s="348">
        <v>7.6128999999999998</v>
      </c>
      <c r="AG30" s="569"/>
      <c r="AH30" s="346">
        <v>8</v>
      </c>
      <c r="AI30" s="346">
        <v>10</v>
      </c>
      <c r="AJ30" s="346">
        <v>11</v>
      </c>
      <c r="AK30" s="346">
        <v>9</v>
      </c>
      <c r="AL30" s="346">
        <v>10</v>
      </c>
      <c r="AM30" s="346">
        <v>9</v>
      </c>
      <c r="AN30" s="346">
        <v>8</v>
      </c>
      <c r="AO30" s="572">
        <v>10</v>
      </c>
      <c r="AP30" s="346">
        <v>10</v>
      </c>
      <c r="AQ30" s="346">
        <v>3</v>
      </c>
      <c r="AR30" s="346">
        <v>3</v>
      </c>
      <c r="AS30" s="346">
        <v>4</v>
      </c>
      <c r="AT30" s="346">
        <v>6</v>
      </c>
      <c r="AU30" s="346">
        <v>10</v>
      </c>
      <c r="AV30" s="346">
        <v>8</v>
      </c>
      <c r="AW30" s="346">
        <v>10</v>
      </c>
      <c r="AX30" s="346">
        <v>10</v>
      </c>
      <c r="AY30" s="346">
        <v>9</v>
      </c>
      <c r="AZ30" s="584"/>
      <c r="BA30" s="467">
        <v>10.66</v>
      </c>
      <c r="BB30" s="348">
        <v>25.44</v>
      </c>
      <c r="BC30" s="348">
        <v>3.28</v>
      </c>
      <c r="BD30" s="348">
        <v>55.63</v>
      </c>
      <c r="BE30" s="375" t="s">
        <v>430</v>
      </c>
      <c r="BF30" s="375">
        <v>5</v>
      </c>
      <c r="BG30" s="374"/>
      <c r="BH30" s="594">
        <v>5</v>
      </c>
      <c r="BI30" s="348" t="s">
        <v>430</v>
      </c>
      <c r="BJ30" s="348" t="s">
        <v>430</v>
      </c>
      <c r="BK30" s="348">
        <v>84.34</v>
      </c>
      <c r="BL30" s="348" t="s">
        <v>430</v>
      </c>
      <c r="BM30" s="375">
        <v>10.66</v>
      </c>
      <c r="BN30" s="375" t="s">
        <v>430</v>
      </c>
      <c r="BO30" s="375" t="s">
        <v>430</v>
      </c>
      <c r="BP30" s="375" t="s">
        <v>430</v>
      </c>
      <c r="BQ30" s="375" t="s">
        <v>430</v>
      </c>
      <c r="BR30" s="374"/>
      <c r="BS30" s="468">
        <v>3.3954212889813702</v>
      </c>
      <c r="BT30" s="348">
        <v>7.9056996876282897</v>
      </c>
      <c r="BU30" s="374"/>
      <c r="BV30" s="430" t="s">
        <v>443</v>
      </c>
    </row>
    <row r="31" spans="1:74" s="428" customFormat="1" x14ac:dyDescent="0.25">
      <c r="A31" s="345" t="s">
        <v>7864</v>
      </c>
      <c r="B31" s="373"/>
      <c r="C31" s="719">
        <v>41835</v>
      </c>
      <c r="D31" s="373"/>
      <c r="E31" s="346">
        <v>352.32100000000003</v>
      </c>
      <c r="F31" s="373"/>
      <c r="G31" s="347">
        <v>23.004899999999999</v>
      </c>
      <c r="H31" s="374"/>
      <c r="I31" s="348">
        <v>2.6</v>
      </c>
      <c r="J31" s="348">
        <v>8.91</v>
      </c>
      <c r="K31" s="348">
        <v>2.19</v>
      </c>
      <c r="L31" s="348">
        <v>2.29</v>
      </c>
      <c r="M31" s="362"/>
      <c r="N31" s="350">
        <v>25.085799999999999</v>
      </c>
      <c r="O31" s="348">
        <v>23.633500000000002</v>
      </c>
      <c r="P31" s="348">
        <v>22.559200000000001</v>
      </c>
      <c r="Q31" s="348">
        <v>26.710699999999999</v>
      </c>
      <c r="R31" s="348">
        <v>19.1462</v>
      </c>
      <c r="S31" s="348">
        <v>8.8018999999999998</v>
      </c>
      <c r="T31" s="348">
        <v>7.2713000000000001</v>
      </c>
      <c r="U31" s="354">
        <v>7.5426000000000002</v>
      </c>
      <c r="V31" s="348">
        <v>7.4166999999999996</v>
      </c>
      <c r="W31" s="348">
        <v>8.2652000000000001</v>
      </c>
      <c r="X31" s="348">
        <v>7.8544</v>
      </c>
      <c r="Y31" s="375">
        <v>6.7862999999999998</v>
      </c>
      <c r="Z31" s="348">
        <v>6.7408000000000001</v>
      </c>
      <c r="AA31" s="348">
        <v>10.6073</v>
      </c>
      <c r="AB31" s="348">
        <v>7.2252999999999998</v>
      </c>
      <c r="AC31" s="348">
        <v>7.4139999999999997</v>
      </c>
      <c r="AD31" s="348">
        <v>7.4730999999999996</v>
      </c>
      <c r="AE31" s="348">
        <v>22.258700000000001</v>
      </c>
      <c r="AF31" s="348">
        <v>7.2304000000000004</v>
      </c>
      <c r="AG31" s="569"/>
      <c r="AH31" s="346">
        <v>3</v>
      </c>
      <c r="AI31" s="346">
        <v>2</v>
      </c>
      <c r="AJ31" s="346">
        <v>1</v>
      </c>
      <c r="AK31" s="346">
        <v>2</v>
      </c>
      <c r="AL31" s="346">
        <v>2</v>
      </c>
      <c r="AM31" s="346">
        <v>4</v>
      </c>
      <c r="AN31" s="346">
        <v>5</v>
      </c>
      <c r="AO31" s="572">
        <v>3</v>
      </c>
      <c r="AP31" s="346">
        <v>4</v>
      </c>
      <c r="AQ31" s="346">
        <v>6</v>
      </c>
      <c r="AR31" s="346">
        <v>6</v>
      </c>
      <c r="AS31" s="346">
        <v>8</v>
      </c>
      <c r="AT31" s="346">
        <v>7</v>
      </c>
      <c r="AU31" s="346">
        <v>2</v>
      </c>
      <c r="AV31" s="346">
        <v>5</v>
      </c>
      <c r="AW31" s="346">
        <v>3</v>
      </c>
      <c r="AX31" s="346">
        <v>4</v>
      </c>
      <c r="AY31" s="346">
        <v>1</v>
      </c>
      <c r="AZ31" s="584"/>
      <c r="BA31" s="467">
        <v>7.99</v>
      </c>
      <c r="BB31" s="348">
        <v>6.89</v>
      </c>
      <c r="BC31" s="348">
        <v>6.25</v>
      </c>
      <c r="BD31" s="348">
        <v>48.09</v>
      </c>
      <c r="BE31" s="375">
        <v>16.21</v>
      </c>
      <c r="BF31" s="375">
        <v>14.57</v>
      </c>
      <c r="BG31" s="374"/>
      <c r="BH31" s="594">
        <v>6.62</v>
      </c>
      <c r="BI31" s="348" t="s">
        <v>430</v>
      </c>
      <c r="BJ31" s="348" t="s">
        <v>430</v>
      </c>
      <c r="BK31" s="348">
        <v>77.44</v>
      </c>
      <c r="BL31" s="348" t="s">
        <v>430</v>
      </c>
      <c r="BM31" s="375">
        <v>7.99</v>
      </c>
      <c r="BN31" s="375" t="s">
        <v>430</v>
      </c>
      <c r="BO31" s="375" t="s">
        <v>430</v>
      </c>
      <c r="BP31" s="375" t="s">
        <v>430</v>
      </c>
      <c r="BQ31" s="375">
        <v>7.94</v>
      </c>
      <c r="BR31" s="374"/>
      <c r="BS31" s="468" t="s">
        <v>430</v>
      </c>
      <c r="BT31" s="348">
        <v>2.9039727218688798</v>
      </c>
      <c r="BU31" s="374"/>
      <c r="BV31" s="430" t="s">
        <v>463</v>
      </c>
    </row>
    <row r="32" spans="1:74" s="428" customFormat="1" x14ac:dyDescent="0.25">
      <c r="A32" s="345" t="s">
        <v>7865</v>
      </c>
      <c r="B32" s="373"/>
      <c r="C32" s="719">
        <v>37754</v>
      </c>
      <c r="D32" s="373"/>
      <c r="E32" s="346">
        <v>267.084</v>
      </c>
      <c r="F32" s="373"/>
      <c r="G32" s="347">
        <v>54.174799999999998</v>
      </c>
      <c r="H32" s="374"/>
      <c r="I32" s="348">
        <v>3.0760999999999998</v>
      </c>
      <c r="J32" s="348">
        <v>8.2878900000000009</v>
      </c>
      <c r="K32" s="348">
        <v>2.3258299999999998</v>
      </c>
      <c r="L32" s="348">
        <v>2.45038</v>
      </c>
      <c r="M32" s="362"/>
      <c r="N32" s="350">
        <v>20.965499999999999</v>
      </c>
      <c r="O32" s="348">
        <v>7.5956000000000001</v>
      </c>
      <c r="P32" s="348">
        <v>13.8775</v>
      </c>
      <c r="Q32" s="348">
        <v>5.8940999999999999</v>
      </c>
      <c r="R32" s="348">
        <v>16.301200000000001</v>
      </c>
      <c r="S32" s="348">
        <v>26.7501</v>
      </c>
      <c r="T32" s="348">
        <v>13.7454</v>
      </c>
      <c r="U32" s="354">
        <v>10.902200000000001</v>
      </c>
      <c r="V32" s="348">
        <v>9.1243999999999996</v>
      </c>
      <c r="W32" s="348">
        <v>15.921900000000001</v>
      </c>
      <c r="X32" s="348">
        <v>15.691000000000001</v>
      </c>
      <c r="Y32" s="375">
        <v>12.126300000000001</v>
      </c>
      <c r="Z32" s="348">
        <v>8.0526999999999997</v>
      </c>
      <c r="AA32" s="348">
        <v>33.841700000000003</v>
      </c>
      <c r="AB32" s="348">
        <v>14.2981</v>
      </c>
      <c r="AC32" s="348">
        <v>11.170400000000001</v>
      </c>
      <c r="AD32" s="348">
        <v>9.3346</v>
      </c>
      <c r="AE32" s="348">
        <v>6.7624000000000004</v>
      </c>
      <c r="AF32" s="348">
        <v>7.5834000000000001</v>
      </c>
      <c r="AG32" s="569"/>
      <c r="AH32" s="346">
        <v>6</v>
      </c>
      <c r="AI32" s="346">
        <v>9</v>
      </c>
      <c r="AJ32" s="346">
        <v>9</v>
      </c>
      <c r="AK32" s="346">
        <v>11</v>
      </c>
      <c r="AL32" s="346">
        <v>7</v>
      </c>
      <c r="AM32" s="346">
        <v>1</v>
      </c>
      <c r="AN32" s="346">
        <v>2</v>
      </c>
      <c r="AO32" s="572">
        <v>2</v>
      </c>
      <c r="AP32" s="346">
        <v>2</v>
      </c>
      <c r="AQ32" s="346">
        <v>1</v>
      </c>
      <c r="AR32" s="346">
        <v>1</v>
      </c>
      <c r="AS32" s="346">
        <v>1</v>
      </c>
      <c r="AT32" s="346">
        <v>2</v>
      </c>
      <c r="AU32" s="346">
        <v>1</v>
      </c>
      <c r="AV32" s="346">
        <v>2</v>
      </c>
      <c r="AW32" s="346">
        <v>2</v>
      </c>
      <c r="AX32" s="346">
        <v>2</v>
      </c>
      <c r="AY32" s="346">
        <v>11</v>
      </c>
      <c r="AZ32" s="584"/>
      <c r="BA32" s="467">
        <v>15.22</v>
      </c>
      <c r="BB32" s="348">
        <v>10.130000000000001</v>
      </c>
      <c r="BC32" s="348">
        <v>4.07</v>
      </c>
      <c r="BD32" s="348">
        <v>50.48</v>
      </c>
      <c r="BE32" s="375">
        <v>7.93</v>
      </c>
      <c r="BF32" s="375">
        <v>12.16</v>
      </c>
      <c r="BG32" s="374"/>
      <c r="BH32" s="594">
        <v>5.94</v>
      </c>
      <c r="BI32" s="348" t="s">
        <v>430</v>
      </c>
      <c r="BJ32" s="348" t="s">
        <v>430</v>
      </c>
      <c r="BK32" s="348">
        <v>72.62</v>
      </c>
      <c r="BL32" s="348" t="s">
        <v>430</v>
      </c>
      <c r="BM32" s="375">
        <v>15.22</v>
      </c>
      <c r="BN32" s="375" t="s">
        <v>430</v>
      </c>
      <c r="BO32" s="375" t="s">
        <v>430</v>
      </c>
      <c r="BP32" s="375" t="s">
        <v>430</v>
      </c>
      <c r="BQ32" s="375">
        <v>6.22</v>
      </c>
      <c r="BR32" s="374"/>
      <c r="BS32" s="468">
        <v>3.9717973807943601</v>
      </c>
      <c r="BT32" s="348">
        <v>6.2420110312484001</v>
      </c>
      <c r="BU32" s="374"/>
      <c r="BV32" s="430" t="s">
        <v>7854</v>
      </c>
    </row>
    <row r="33" spans="1:74" s="428" customFormat="1" x14ac:dyDescent="0.25">
      <c r="A33" s="345" t="s">
        <v>7866</v>
      </c>
      <c r="B33" s="373"/>
      <c r="C33" s="719">
        <v>41232</v>
      </c>
      <c r="D33" s="373"/>
      <c r="E33" s="346">
        <v>252.702</v>
      </c>
      <c r="F33" s="373"/>
      <c r="G33" s="347">
        <v>18.0548</v>
      </c>
      <c r="H33" s="374"/>
      <c r="I33" s="348">
        <v>2.69</v>
      </c>
      <c r="J33" s="348">
        <v>8.32</v>
      </c>
      <c r="K33" s="348">
        <v>2.04</v>
      </c>
      <c r="L33" s="348">
        <v>2.14</v>
      </c>
      <c r="M33" s="362"/>
      <c r="N33" s="350">
        <v>-2.2235999999999998</v>
      </c>
      <c r="O33" s="348">
        <v>0.33689999999999998</v>
      </c>
      <c r="P33" s="348">
        <v>12.186999999999999</v>
      </c>
      <c r="Q33" s="348">
        <v>19.948899999999998</v>
      </c>
      <c r="R33" s="348">
        <v>13.062099999999999</v>
      </c>
      <c r="S33" s="348">
        <v>5.9551999999999996</v>
      </c>
      <c r="T33" s="348">
        <v>5.5805999999999996</v>
      </c>
      <c r="U33" s="354">
        <v>5.7640000000000002</v>
      </c>
      <c r="V33" s="348">
        <v>5.6856</v>
      </c>
      <c r="W33" s="348">
        <v>7.2416</v>
      </c>
      <c r="X33" s="348">
        <v>7.0023999999999997</v>
      </c>
      <c r="Y33" s="375">
        <v>9.3818999999999999</v>
      </c>
      <c r="Z33" s="348">
        <v>2.7584</v>
      </c>
      <c r="AA33" s="348">
        <v>7.7061999999999999</v>
      </c>
      <c r="AB33" s="348">
        <v>5.4527000000000001</v>
      </c>
      <c r="AC33" s="348">
        <v>5.8497000000000003</v>
      </c>
      <c r="AD33" s="348">
        <v>5.7103000000000002</v>
      </c>
      <c r="AE33" s="348">
        <v>15.9061</v>
      </c>
      <c r="AF33" s="348">
        <v>4.4446000000000003</v>
      </c>
      <c r="AG33" s="569"/>
      <c r="AH33" s="346">
        <v>11</v>
      </c>
      <c r="AI33" s="346">
        <v>11</v>
      </c>
      <c r="AJ33" s="346">
        <v>10</v>
      </c>
      <c r="AK33" s="346">
        <v>10</v>
      </c>
      <c r="AL33" s="346">
        <v>11</v>
      </c>
      <c r="AM33" s="346">
        <v>10</v>
      </c>
      <c r="AN33" s="346">
        <v>9</v>
      </c>
      <c r="AO33" s="572">
        <v>9</v>
      </c>
      <c r="AP33" s="346">
        <v>9</v>
      </c>
      <c r="AQ33" s="346">
        <v>9</v>
      </c>
      <c r="AR33" s="346">
        <v>10</v>
      </c>
      <c r="AS33" s="346">
        <v>3</v>
      </c>
      <c r="AT33" s="346">
        <v>10</v>
      </c>
      <c r="AU33" s="346">
        <v>11</v>
      </c>
      <c r="AV33" s="346">
        <v>9</v>
      </c>
      <c r="AW33" s="346">
        <v>8</v>
      </c>
      <c r="AX33" s="346">
        <v>9</v>
      </c>
      <c r="AY33" s="346">
        <v>10</v>
      </c>
      <c r="AZ33" s="584"/>
      <c r="BA33" s="467">
        <v>15.1</v>
      </c>
      <c r="BB33" s="348">
        <v>5.82</v>
      </c>
      <c r="BC33" s="348">
        <v>7.86</v>
      </c>
      <c r="BD33" s="348">
        <v>58.5</v>
      </c>
      <c r="BE33" s="375" t="s">
        <v>430</v>
      </c>
      <c r="BF33" s="375">
        <v>12.73</v>
      </c>
      <c r="BG33" s="374"/>
      <c r="BH33" s="594">
        <v>10.69</v>
      </c>
      <c r="BI33" s="348" t="s">
        <v>430</v>
      </c>
      <c r="BJ33" s="348" t="s">
        <v>430</v>
      </c>
      <c r="BK33" s="348">
        <v>72.180000000000007</v>
      </c>
      <c r="BL33" s="348" t="s">
        <v>430</v>
      </c>
      <c r="BM33" s="375">
        <v>15.1</v>
      </c>
      <c r="BN33" s="375" t="s">
        <v>430</v>
      </c>
      <c r="BO33" s="375" t="s">
        <v>430</v>
      </c>
      <c r="BP33" s="375" t="s">
        <v>430</v>
      </c>
      <c r="BQ33" s="375">
        <v>2.04</v>
      </c>
      <c r="BR33" s="374"/>
      <c r="BS33" s="468">
        <v>5.9809683994018998</v>
      </c>
      <c r="BT33" s="348">
        <v>5.77172435942283</v>
      </c>
      <c r="BU33" s="374"/>
      <c r="BV33" s="430" t="s">
        <v>436</v>
      </c>
    </row>
    <row r="34" spans="1:74" s="428" customFormat="1" x14ac:dyDescent="0.25">
      <c r="A34" s="345" t="s">
        <v>7867</v>
      </c>
      <c r="B34" s="373"/>
      <c r="C34" s="719">
        <v>42797</v>
      </c>
      <c r="D34" s="373"/>
      <c r="E34" s="346">
        <v>229.989</v>
      </c>
      <c r="F34" s="373"/>
      <c r="G34" s="347">
        <v>17.154900000000001</v>
      </c>
      <c r="H34" s="374"/>
      <c r="I34" s="348">
        <v>2.5</v>
      </c>
      <c r="J34" s="348">
        <v>7.96</v>
      </c>
      <c r="K34" s="348">
        <v>1.87</v>
      </c>
      <c r="L34" s="348">
        <v>1.99</v>
      </c>
      <c r="M34" s="362"/>
      <c r="N34" s="350">
        <v>30.877300000000002</v>
      </c>
      <c r="O34" s="348">
        <v>11.7135</v>
      </c>
      <c r="P34" s="348">
        <v>14.8447</v>
      </c>
      <c r="Q34" s="348">
        <v>24.839400000000001</v>
      </c>
      <c r="R34" s="348">
        <v>15.711399999999999</v>
      </c>
      <c r="S34" s="348">
        <v>6.7503000000000002</v>
      </c>
      <c r="T34" s="348">
        <v>4.8810000000000002</v>
      </c>
      <c r="U34" s="354">
        <v>4.7537000000000003</v>
      </c>
      <c r="V34" s="348">
        <v>4.4324000000000003</v>
      </c>
      <c r="W34" s="348">
        <v>6.1859000000000002</v>
      </c>
      <c r="X34" s="348">
        <v>6.1818</v>
      </c>
      <c r="Y34" s="375">
        <v>5.37</v>
      </c>
      <c r="Z34" s="348" t="s">
        <v>430</v>
      </c>
      <c r="AA34" s="348">
        <v>7.9141000000000004</v>
      </c>
      <c r="AB34" s="348">
        <v>4.7583000000000002</v>
      </c>
      <c r="AC34" s="348">
        <v>4.8037000000000001</v>
      </c>
      <c r="AD34" s="348">
        <v>4.5035999999999996</v>
      </c>
      <c r="AE34" s="348">
        <v>19.808599999999998</v>
      </c>
      <c r="AF34" s="348">
        <v>5.9757999999999996</v>
      </c>
      <c r="AG34" s="569"/>
      <c r="AH34" s="346">
        <v>1</v>
      </c>
      <c r="AI34" s="346">
        <v>7</v>
      </c>
      <c r="AJ34" s="346">
        <v>8</v>
      </c>
      <c r="AK34" s="346">
        <v>3</v>
      </c>
      <c r="AL34" s="346">
        <v>8</v>
      </c>
      <c r="AM34" s="346">
        <v>8</v>
      </c>
      <c r="AN34" s="346">
        <v>11</v>
      </c>
      <c r="AO34" s="572">
        <v>11</v>
      </c>
      <c r="AP34" s="346">
        <v>11</v>
      </c>
      <c r="AQ34" s="346">
        <v>11</v>
      </c>
      <c r="AR34" s="346">
        <v>11</v>
      </c>
      <c r="AS34" s="346">
        <v>11</v>
      </c>
      <c r="AT34" s="346" t="s">
        <v>430</v>
      </c>
      <c r="AU34" s="346">
        <v>9</v>
      </c>
      <c r="AV34" s="346">
        <v>11</v>
      </c>
      <c r="AW34" s="346">
        <v>11</v>
      </c>
      <c r="AX34" s="346">
        <v>11</v>
      </c>
      <c r="AY34" s="346">
        <v>5</v>
      </c>
      <c r="AZ34" s="584"/>
      <c r="BA34" s="467">
        <v>9.4700000000000006</v>
      </c>
      <c r="BB34" s="348">
        <v>12.87</v>
      </c>
      <c r="BC34" s="348" t="s">
        <v>430</v>
      </c>
      <c r="BD34" s="348">
        <v>65.260000000000005</v>
      </c>
      <c r="BE34" s="375" t="s">
        <v>430</v>
      </c>
      <c r="BF34" s="375">
        <v>12.39</v>
      </c>
      <c r="BG34" s="374"/>
      <c r="BH34" s="594">
        <v>12.39</v>
      </c>
      <c r="BI34" s="348">
        <v>4.13</v>
      </c>
      <c r="BJ34" s="348" t="s">
        <v>430</v>
      </c>
      <c r="BK34" s="348">
        <v>74.010000000000005</v>
      </c>
      <c r="BL34" s="348" t="s">
        <v>430</v>
      </c>
      <c r="BM34" s="375">
        <v>9.4700000000000006</v>
      </c>
      <c r="BN34" s="375" t="s">
        <v>430</v>
      </c>
      <c r="BO34" s="375" t="s">
        <v>430</v>
      </c>
      <c r="BP34" s="375" t="s">
        <v>430</v>
      </c>
      <c r="BQ34" s="375" t="s">
        <v>430</v>
      </c>
      <c r="BR34" s="374"/>
      <c r="BS34" s="468">
        <v>17.333424938266699</v>
      </c>
      <c r="BT34" s="348">
        <v>4.5518470795448103</v>
      </c>
      <c r="BU34" s="374"/>
      <c r="BV34" s="430" t="s">
        <v>904</v>
      </c>
    </row>
    <row r="35" spans="1:74" x14ac:dyDescent="0.25">
      <c r="A35" s="318" t="s">
        <v>93</v>
      </c>
      <c r="B35" s="43"/>
      <c r="C35" s="720"/>
      <c r="D35" s="43"/>
      <c r="E35" s="51"/>
      <c r="F35" s="43"/>
      <c r="G35" s="55"/>
      <c r="H35" s="66"/>
      <c r="I35" s="59"/>
      <c r="J35" s="59"/>
      <c r="K35" s="59"/>
      <c r="L35" s="59"/>
      <c r="M35" s="258"/>
      <c r="N35" s="70">
        <v>18.702000000000002</v>
      </c>
      <c r="O35" s="59">
        <v>13.5848</v>
      </c>
      <c r="P35" s="59">
        <v>16.5837</v>
      </c>
      <c r="Q35" s="59">
        <v>21.793600000000001</v>
      </c>
      <c r="R35" s="59">
        <v>16.485399999999998</v>
      </c>
      <c r="S35" s="59">
        <v>9.3262</v>
      </c>
      <c r="T35" s="59">
        <v>7.7458999999999998</v>
      </c>
      <c r="U35" s="88">
        <v>7.3757999999999999</v>
      </c>
      <c r="V35" s="59">
        <v>7.1444999999999999</v>
      </c>
      <c r="W35" s="59">
        <v>9.5091999999999999</v>
      </c>
      <c r="X35" s="59">
        <v>8.9581</v>
      </c>
      <c r="Y35" s="276">
        <v>7.8987999999999996</v>
      </c>
      <c r="Z35" s="59">
        <v>6.8038999999999996</v>
      </c>
      <c r="AA35" s="59">
        <v>11.448700000000001</v>
      </c>
      <c r="AB35" s="59">
        <v>7.7710999999999997</v>
      </c>
      <c r="AC35" s="59">
        <v>7.3681000000000001</v>
      </c>
      <c r="AD35" s="59">
        <v>7.2233999999999998</v>
      </c>
      <c r="AE35" s="59">
        <v>18.1295</v>
      </c>
      <c r="AF35" s="59">
        <v>7.1727999999999996</v>
      </c>
      <c r="AG35" s="553"/>
      <c r="AH35" s="51">
        <v>11</v>
      </c>
      <c r="AI35" s="51">
        <v>11</v>
      </c>
      <c r="AJ35" s="51">
        <v>11</v>
      </c>
      <c r="AK35" s="51">
        <v>11</v>
      </c>
      <c r="AL35" s="51">
        <v>11</v>
      </c>
      <c r="AM35" s="51">
        <v>11</v>
      </c>
      <c r="AN35" s="51">
        <v>11</v>
      </c>
      <c r="AO35" s="560">
        <v>11</v>
      </c>
      <c r="AP35" s="51">
        <v>11</v>
      </c>
      <c r="AQ35" s="51">
        <v>11</v>
      </c>
      <c r="AR35" s="51">
        <v>11</v>
      </c>
      <c r="AS35" s="51">
        <v>11</v>
      </c>
      <c r="AT35" s="51">
        <v>10</v>
      </c>
      <c r="AU35" s="51">
        <v>11</v>
      </c>
      <c r="AV35" s="51">
        <v>11</v>
      </c>
      <c r="AW35" s="51">
        <v>11</v>
      </c>
      <c r="AX35" s="51">
        <v>11</v>
      </c>
      <c r="AY35" s="51">
        <v>11</v>
      </c>
      <c r="AZ35" s="579"/>
      <c r="BA35" s="577"/>
      <c r="BB35" s="59"/>
      <c r="BC35" s="59"/>
      <c r="BD35" s="59"/>
      <c r="BE35" s="276"/>
      <c r="BF35" s="276"/>
      <c r="BG35" s="66"/>
      <c r="BH35" s="586"/>
      <c r="BI35" s="59"/>
      <c r="BJ35" s="59"/>
      <c r="BK35" s="59"/>
      <c r="BL35" s="59"/>
      <c r="BM35" s="276"/>
      <c r="BN35" s="587"/>
      <c r="BO35" s="587"/>
      <c r="BP35" s="587"/>
      <c r="BQ35" s="587"/>
      <c r="BR35" s="602"/>
      <c r="BS35" s="267"/>
      <c r="BT35" s="59"/>
      <c r="BU35" s="66"/>
      <c r="BV35" s="34"/>
    </row>
    <row r="36" spans="1:74" x14ac:dyDescent="0.25">
      <c r="A36" s="320" t="s">
        <v>94</v>
      </c>
      <c r="B36" s="44"/>
      <c r="C36" s="721"/>
      <c r="D36" s="44"/>
      <c r="E36" s="52"/>
      <c r="F36" s="44"/>
      <c r="G36" s="56"/>
      <c r="H36" s="67"/>
      <c r="I36" s="60"/>
      <c r="J36" s="60"/>
      <c r="K36" s="60"/>
      <c r="L36" s="60"/>
      <c r="M36" s="259"/>
      <c r="N36" s="71">
        <v>30.877300000000002</v>
      </c>
      <c r="O36" s="60">
        <v>23.859200000000001</v>
      </c>
      <c r="P36" s="60">
        <v>22.559200000000001</v>
      </c>
      <c r="Q36" s="60">
        <v>26.928000000000001</v>
      </c>
      <c r="R36" s="60">
        <v>19.6144</v>
      </c>
      <c r="S36" s="60">
        <v>26.7501</v>
      </c>
      <c r="T36" s="60">
        <v>14.663399999999999</v>
      </c>
      <c r="U36" s="89">
        <v>12.6518</v>
      </c>
      <c r="V36" s="60">
        <v>11.836399999999999</v>
      </c>
      <c r="W36" s="60">
        <v>15.921900000000001</v>
      </c>
      <c r="X36" s="60">
        <v>15.691000000000001</v>
      </c>
      <c r="Y36" s="277">
        <v>12.126300000000001</v>
      </c>
      <c r="Z36" s="60">
        <v>8.4765999999999995</v>
      </c>
      <c r="AA36" s="60">
        <v>33.841700000000003</v>
      </c>
      <c r="AB36" s="60">
        <v>15.259</v>
      </c>
      <c r="AC36" s="60">
        <v>12.6165</v>
      </c>
      <c r="AD36" s="60">
        <v>11.9346</v>
      </c>
      <c r="AE36" s="60">
        <v>22.258700000000001</v>
      </c>
      <c r="AF36" s="60">
        <v>8.5182000000000002</v>
      </c>
      <c r="AG36" s="554"/>
      <c r="AH36" s="52"/>
      <c r="AI36" s="52"/>
      <c r="AJ36" s="52"/>
      <c r="AK36" s="52"/>
      <c r="AL36" s="52"/>
      <c r="AM36" s="52"/>
      <c r="AN36" s="52"/>
      <c r="AO36" s="561"/>
      <c r="AP36" s="52"/>
      <c r="AQ36" s="52"/>
      <c r="AR36" s="52"/>
      <c r="AS36" s="52"/>
      <c r="AT36" s="52"/>
      <c r="AU36" s="52"/>
      <c r="AV36" s="52"/>
      <c r="AW36" s="52"/>
      <c r="AX36" s="52"/>
      <c r="AY36" s="52"/>
      <c r="AZ36" s="580"/>
      <c r="BA36" s="551"/>
      <c r="BB36" s="60"/>
      <c r="BC36" s="60"/>
      <c r="BD36" s="60"/>
      <c r="BE36" s="277"/>
      <c r="BF36" s="277"/>
      <c r="BG36" s="67"/>
      <c r="BH36" s="588"/>
      <c r="BI36" s="60"/>
      <c r="BJ36" s="60"/>
      <c r="BK36" s="60"/>
      <c r="BL36" s="60"/>
      <c r="BM36" s="277"/>
      <c r="BN36" s="589"/>
      <c r="BO36" s="589"/>
      <c r="BP36" s="589"/>
      <c r="BQ36" s="589"/>
      <c r="BR36" s="596"/>
      <c r="BS36" s="268"/>
      <c r="BT36" s="60"/>
      <c r="BU36" s="67"/>
      <c r="BV36" s="26"/>
    </row>
    <row r="37" spans="1:74" x14ac:dyDescent="0.25">
      <c r="A37" s="320" t="s">
        <v>95</v>
      </c>
      <c r="B37" s="44"/>
      <c r="C37" s="721"/>
      <c r="D37" s="44"/>
      <c r="E37" s="52"/>
      <c r="F37" s="44"/>
      <c r="G37" s="56"/>
      <c r="H37" s="67"/>
      <c r="I37" s="60"/>
      <c r="J37" s="60"/>
      <c r="K37" s="60"/>
      <c r="L37" s="60"/>
      <c r="M37" s="259"/>
      <c r="N37" s="71">
        <v>-2.2235999999999998</v>
      </c>
      <c r="O37" s="60">
        <v>0.33689999999999998</v>
      </c>
      <c r="P37" s="60">
        <v>10.215400000000001</v>
      </c>
      <c r="Q37" s="60">
        <v>5.8940999999999999</v>
      </c>
      <c r="R37" s="60">
        <v>13.062099999999999</v>
      </c>
      <c r="S37" s="60">
        <v>5.7888000000000002</v>
      </c>
      <c r="T37" s="60">
        <v>4.8810000000000002</v>
      </c>
      <c r="U37" s="89">
        <v>4.7537000000000003</v>
      </c>
      <c r="V37" s="60">
        <v>4.4324000000000003</v>
      </c>
      <c r="W37" s="60">
        <v>6.1859000000000002</v>
      </c>
      <c r="X37" s="60">
        <v>6.1818</v>
      </c>
      <c r="Y37" s="277">
        <v>5.37</v>
      </c>
      <c r="Z37" s="60">
        <v>2.7584</v>
      </c>
      <c r="AA37" s="60">
        <v>7.7061999999999999</v>
      </c>
      <c r="AB37" s="60">
        <v>4.7583000000000002</v>
      </c>
      <c r="AC37" s="60">
        <v>4.8037000000000001</v>
      </c>
      <c r="AD37" s="60">
        <v>4.5035999999999996</v>
      </c>
      <c r="AE37" s="60">
        <v>6.7624000000000004</v>
      </c>
      <c r="AF37" s="60">
        <v>4.4446000000000003</v>
      </c>
      <c r="AG37" s="554"/>
      <c r="AH37" s="52"/>
      <c r="AI37" s="52"/>
      <c r="AJ37" s="52"/>
      <c r="AK37" s="52"/>
      <c r="AL37" s="52"/>
      <c r="AM37" s="52"/>
      <c r="AN37" s="52"/>
      <c r="AO37" s="561"/>
      <c r="AP37" s="52"/>
      <c r="AQ37" s="52"/>
      <c r="AR37" s="52"/>
      <c r="AS37" s="52"/>
      <c r="AT37" s="52"/>
      <c r="AU37" s="52"/>
      <c r="AV37" s="52"/>
      <c r="AW37" s="52"/>
      <c r="AX37" s="52"/>
      <c r="AY37" s="52"/>
      <c r="AZ37" s="580"/>
      <c r="BA37" s="551"/>
      <c r="BB37" s="60"/>
      <c r="BC37" s="60"/>
      <c r="BD37" s="60"/>
      <c r="BE37" s="277"/>
      <c r="BF37" s="277"/>
      <c r="BG37" s="67"/>
      <c r="BH37" s="588"/>
      <c r="BI37" s="60"/>
      <c r="BJ37" s="60"/>
      <c r="BK37" s="60"/>
      <c r="BL37" s="60"/>
      <c r="BM37" s="277"/>
      <c r="BN37" s="589"/>
      <c r="BO37" s="589"/>
      <c r="BP37" s="589"/>
      <c r="BQ37" s="589"/>
      <c r="BR37" s="596"/>
      <c r="BS37" s="268"/>
      <c r="BT37" s="60"/>
      <c r="BU37" s="67"/>
      <c r="BV37" s="26"/>
    </row>
    <row r="38" spans="1:74" x14ac:dyDescent="0.25">
      <c r="A38" s="321" t="s">
        <v>96</v>
      </c>
      <c r="B38" s="45"/>
      <c r="C38" s="722"/>
      <c r="D38" s="45"/>
      <c r="E38" s="53"/>
      <c r="F38" s="45"/>
      <c r="G38" s="57"/>
      <c r="H38" s="68"/>
      <c r="I38" s="61"/>
      <c r="J38" s="61"/>
      <c r="K38" s="61"/>
      <c r="L38" s="61"/>
      <c r="M38" s="262"/>
      <c r="N38" s="72">
        <v>20.965499999999999</v>
      </c>
      <c r="O38" s="61">
        <v>16.072500000000002</v>
      </c>
      <c r="P38" s="61">
        <v>16.2653</v>
      </c>
      <c r="Q38" s="61">
        <v>23.5457</v>
      </c>
      <c r="R38" s="61">
        <v>16.3428</v>
      </c>
      <c r="S38" s="61">
        <v>7.7134999999999998</v>
      </c>
      <c r="T38" s="61">
        <v>6.6208</v>
      </c>
      <c r="U38" s="90">
        <v>7.0183999999999997</v>
      </c>
      <c r="V38" s="61">
        <v>6.8063000000000002</v>
      </c>
      <c r="W38" s="61">
        <v>8.2652000000000001</v>
      </c>
      <c r="X38" s="61">
        <v>7.8544</v>
      </c>
      <c r="Y38" s="279">
        <v>7.2374999999999998</v>
      </c>
      <c r="Z38" s="61">
        <v>7.1176500000000003</v>
      </c>
      <c r="AA38" s="61">
        <v>9.9185999999999996</v>
      </c>
      <c r="AB38" s="61">
        <v>6.4245000000000001</v>
      </c>
      <c r="AC38" s="61">
        <v>7.0689000000000002</v>
      </c>
      <c r="AD38" s="61">
        <v>6.8907999999999996</v>
      </c>
      <c r="AE38" s="61">
        <v>19.6374</v>
      </c>
      <c r="AF38" s="61">
        <v>7.4882999999999997</v>
      </c>
      <c r="AG38" s="556"/>
      <c r="AH38" s="53"/>
      <c r="AI38" s="53"/>
      <c r="AJ38" s="53"/>
      <c r="AK38" s="53"/>
      <c r="AL38" s="53"/>
      <c r="AM38" s="53"/>
      <c r="AN38" s="53"/>
      <c r="AO38" s="563"/>
      <c r="AP38" s="53"/>
      <c r="AQ38" s="53"/>
      <c r="AR38" s="53"/>
      <c r="AS38" s="53"/>
      <c r="AT38" s="53"/>
      <c r="AU38" s="53"/>
      <c r="AV38" s="53"/>
      <c r="AW38" s="53"/>
      <c r="AX38" s="53"/>
      <c r="AY38" s="53"/>
      <c r="AZ38" s="581"/>
      <c r="BA38" s="578"/>
      <c r="BB38" s="61"/>
      <c r="BC38" s="61"/>
      <c r="BD38" s="61"/>
      <c r="BE38" s="279"/>
      <c r="BF38" s="279"/>
      <c r="BG38" s="68"/>
      <c r="BH38" s="590"/>
      <c r="BI38" s="61"/>
      <c r="BJ38" s="61"/>
      <c r="BK38" s="61"/>
      <c r="BL38" s="61"/>
      <c r="BM38" s="279"/>
      <c r="BN38" s="591"/>
      <c r="BO38" s="591"/>
      <c r="BP38" s="591"/>
      <c r="BQ38" s="591"/>
      <c r="BR38" s="603"/>
      <c r="BS38" s="270"/>
      <c r="BT38" s="61"/>
      <c r="BU38" s="68"/>
      <c r="BV38" s="272"/>
    </row>
    <row r="39" spans="1:74" ht="14.5" x14ac:dyDescent="0.25">
      <c r="A39" s="323" t="s">
        <v>281</v>
      </c>
      <c r="B39" s="46"/>
      <c r="C39" s="723"/>
      <c r="D39" s="46"/>
      <c r="E39" s="54"/>
      <c r="F39" s="46"/>
      <c r="G39" s="58"/>
      <c r="H39" s="69"/>
      <c r="I39" s="62"/>
      <c r="J39" s="62"/>
      <c r="K39" s="62"/>
      <c r="L39" s="62"/>
      <c r="M39" s="263"/>
      <c r="N39" s="73"/>
      <c r="O39" s="62"/>
      <c r="P39" s="62"/>
      <c r="Q39" s="62"/>
      <c r="R39" s="62"/>
      <c r="S39" s="62"/>
      <c r="T39" s="62"/>
      <c r="U39" s="91"/>
      <c r="V39" s="62"/>
      <c r="W39" s="62"/>
      <c r="X39" s="62"/>
      <c r="Y39" s="245"/>
      <c r="Z39" s="62"/>
      <c r="AA39" s="62"/>
      <c r="AB39" s="62"/>
      <c r="AC39" s="62"/>
      <c r="AD39" s="62"/>
      <c r="AE39" s="62"/>
      <c r="AF39" s="62"/>
      <c r="AG39" s="557"/>
      <c r="AH39" s="54"/>
      <c r="AI39" s="54"/>
      <c r="AJ39" s="54"/>
      <c r="AK39" s="54"/>
      <c r="AL39" s="54"/>
      <c r="AM39" s="54"/>
      <c r="AN39" s="54"/>
      <c r="AO39" s="564"/>
      <c r="AP39" s="54"/>
      <c r="AQ39" s="54"/>
      <c r="AR39" s="54"/>
      <c r="AS39" s="54"/>
      <c r="AT39" s="54"/>
      <c r="AU39" s="54"/>
      <c r="AV39" s="54"/>
      <c r="AW39" s="54"/>
      <c r="AX39" s="54"/>
      <c r="AY39" s="54"/>
      <c r="AZ39" s="582"/>
      <c r="BA39" s="280"/>
      <c r="BB39" s="62"/>
      <c r="BC39" s="62"/>
      <c r="BD39" s="62"/>
      <c r="BE39" s="245"/>
      <c r="BF39" s="245"/>
      <c r="BG39" s="69"/>
      <c r="BH39" s="585"/>
      <c r="BI39" s="62"/>
      <c r="BJ39" s="62"/>
      <c r="BK39" s="62"/>
      <c r="BL39" s="62"/>
      <c r="BM39" s="245"/>
      <c r="BN39" s="592"/>
      <c r="BO39" s="592"/>
      <c r="BP39" s="592"/>
      <c r="BQ39" s="592"/>
      <c r="BR39" s="545"/>
      <c r="BS39" s="271"/>
      <c r="BT39" s="62"/>
      <c r="BU39" s="69"/>
      <c r="BV39" s="41"/>
    </row>
    <row r="40" spans="1:74" s="428" customFormat="1" x14ac:dyDescent="0.25">
      <c r="A40" s="345" t="s">
        <v>7868</v>
      </c>
      <c r="B40" s="373"/>
      <c r="C40" s="719">
        <v>42027</v>
      </c>
      <c r="D40" s="373"/>
      <c r="E40" s="346">
        <v>177.03</v>
      </c>
      <c r="F40" s="373"/>
      <c r="G40" s="347">
        <v>26.127300000000002</v>
      </c>
      <c r="H40" s="374"/>
      <c r="I40" s="348">
        <v>1.93</v>
      </c>
      <c r="J40" s="348">
        <v>8.1999999999999993</v>
      </c>
      <c r="K40" s="348">
        <v>1.5</v>
      </c>
      <c r="L40" s="348">
        <v>1.58</v>
      </c>
      <c r="M40" s="362"/>
      <c r="N40" s="350">
        <v>-6.2854000000000001</v>
      </c>
      <c r="O40" s="348">
        <v>2.8877999999999999</v>
      </c>
      <c r="P40" s="348">
        <v>9.4168000000000003</v>
      </c>
      <c r="Q40" s="348">
        <v>16.437999999999999</v>
      </c>
      <c r="R40" s="348">
        <v>12.7134</v>
      </c>
      <c r="S40" s="348">
        <v>7.3163999999999998</v>
      </c>
      <c r="T40" s="348">
        <v>6.6767000000000003</v>
      </c>
      <c r="U40" s="354">
        <v>6.8602999999999996</v>
      </c>
      <c r="V40" s="348">
        <v>6.9672999999999998</v>
      </c>
      <c r="W40" s="348">
        <v>8.4748000000000001</v>
      </c>
      <c r="X40" s="348">
        <v>8.3658999999999999</v>
      </c>
      <c r="Y40" s="375">
        <v>9.2735000000000003</v>
      </c>
      <c r="Z40" s="348">
        <v>8.4007000000000005</v>
      </c>
      <c r="AA40" s="348">
        <v>8.1007999999999996</v>
      </c>
      <c r="AB40" s="348">
        <v>6.4696999999999996</v>
      </c>
      <c r="AC40" s="348">
        <v>6.734</v>
      </c>
      <c r="AD40" s="348">
        <v>6.9547999999999996</v>
      </c>
      <c r="AE40" s="348">
        <v>13.7658</v>
      </c>
      <c r="AF40" s="348">
        <v>8.7829999999999995</v>
      </c>
      <c r="AG40" s="569"/>
      <c r="AH40" s="346">
        <v>3</v>
      </c>
      <c r="AI40" s="346">
        <v>3</v>
      </c>
      <c r="AJ40" s="346">
        <v>3</v>
      </c>
      <c r="AK40" s="346">
        <v>2</v>
      </c>
      <c r="AL40" s="346">
        <v>2</v>
      </c>
      <c r="AM40" s="346">
        <v>3</v>
      </c>
      <c r="AN40" s="346">
        <v>3</v>
      </c>
      <c r="AO40" s="572">
        <v>3</v>
      </c>
      <c r="AP40" s="346">
        <v>3</v>
      </c>
      <c r="AQ40" s="346">
        <v>3</v>
      </c>
      <c r="AR40" s="346">
        <v>3</v>
      </c>
      <c r="AS40" s="346">
        <v>2</v>
      </c>
      <c r="AT40" s="346">
        <v>1</v>
      </c>
      <c r="AU40" s="346">
        <v>3</v>
      </c>
      <c r="AV40" s="346">
        <v>3</v>
      </c>
      <c r="AW40" s="346">
        <v>3</v>
      </c>
      <c r="AX40" s="346">
        <v>3</v>
      </c>
      <c r="AY40" s="346">
        <v>2</v>
      </c>
      <c r="AZ40" s="584"/>
      <c r="BA40" s="467">
        <v>12.45</v>
      </c>
      <c r="BB40" s="348">
        <v>9.8800000000000008</v>
      </c>
      <c r="BC40" s="348">
        <v>12.78</v>
      </c>
      <c r="BD40" s="348">
        <v>55.7</v>
      </c>
      <c r="BE40" s="375" t="s">
        <v>430</v>
      </c>
      <c r="BF40" s="375">
        <v>9.18</v>
      </c>
      <c r="BG40" s="374"/>
      <c r="BH40" s="594">
        <v>6.2</v>
      </c>
      <c r="BI40" s="348" t="s">
        <v>430</v>
      </c>
      <c r="BJ40" s="348" t="s">
        <v>430</v>
      </c>
      <c r="BK40" s="348">
        <v>78.36</v>
      </c>
      <c r="BL40" s="348" t="s">
        <v>430</v>
      </c>
      <c r="BM40" s="375">
        <v>12.45</v>
      </c>
      <c r="BN40" s="375" t="s">
        <v>430</v>
      </c>
      <c r="BO40" s="375" t="s">
        <v>430</v>
      </c>
      <c r="BP40" s="375" t="s">
        <v>430</v>
      </c>
      <c r="BQ40" s="375">
        <v>2.99</v>
      </c>
      <c r="BR40" s="374"/>
      <c r="BS40" s="468">
        <v>9.7200248609719999</v>
      </c>
      <c r="BT40" s="348">
        <v>10.014638881001501</v>
      </c>
      <c r="BU40" s="374"/>
      <c r="BV40" s="430" t="s">
        <v>443</v>
      </c>
    </row>
    <row r="41" spans="1:74" s="428" customFormat="1" x14ac:dyDescent="0.25">
      <c r="A41" s="345" t="s">
        <v>7869</v>
      </c>
      <c r="B41" s="373"/>
      <c r="C41" s="719">
        <v>41886</v>
      </c>
      <c r="D41" s="373"/>
      <c r="E41" s="346">
        <v>162.12</v>
      </c>
      <c r="F41" s="373"/>
      <c r="G41" s="347">
        <v>2316.7601</v>
      </c>
      <c r="H41" s="374"/>
      <c r="I41" s="348">
        <v>3.61</v>
      </c>
      <c r="J41" s="348">
        <v>7.96</v>
      </c>
      <c r="K41" s="348">
        <v>2.64</v>
      </c>
      <c r="L41" s="348">
        <v>2.75</v>
      </c>
      <c r="M41" s="362"/>
      <c r="N41" s="350">
        <v>31.014399999999998</v>
      </c>
      <c r="O41" s="348">
        <v>14.5975</v>
      </c>
      <c r="P41" s="348">
        <v>18.151700000000002</v>
      </c>
      <c r="Q41" s="348">
        <v>24.853899999999999</v>
      </c>
      <c r="R41" s="348">
        <v>18.452200000000001</v>
      </c>
      <c r="S41" s="348">
        <v>12.5557</v>
      </c>
      <c r="T41" s="348">
        <v>9.0446000000000009</v>
      </c>
      <c r="U41" s="354">
        <v>8.4018999999999995</v>
      </c>
      <c r="V41" s="348">
        <v>7.665</v>
      </c>
      <c r="W41" s="348">
        <v>9.7344000000000008</v>
      </c>
      <c r="X41" s="348">
        <v>9.5835000000000008</v>
      </c>
      <c r="Y41" s="375">
        <v>8.3785000000000007</v>
      </c>
      <c r="Z41" s="348">
        <v>6.8030999999999997</v>
      </c>
      <c r="AA41" s="348">
        <v>15.9786</v>
      </c>
      <c r="AB41" s="348">
        <v>9.4392999999999994</v>
      </c>
      <c r="AC41" s="348">
        <v>8.7657000000000007</v>
      </c>
      <c r="AD41" s="348">
        <v>7.8495999999999997</v>
      </c>
      <c r="AE41" s="348">
        <v>19.941800000000001</v>
      </c>
      <c r="AF41" s="348">
        <v>7.3832000000000004</v>
      </c>
      <c r="AG41" s="569"/>
      <c r="AH41" s="346">
        <v>1</v>
      </c>
      <c r="AI41" s="346">
        <v>1</v>
      </c>
      <c r="AJ41" s="346">
        <v>1</v>
      </c>
      <c r="AK41" s="346">
        <v>1</v>
      </c>
      <c r="AL41" s="346">
        <v>1</v>
      </c>
      <c r="AM41" s="346">
        <v>2</v>
      </c>
      <c r="AN41" s="346">
        <v>2</v>
      </c>
      <c r="AO41" s="572">
        <v>2</v>
      </c>
      <c r="AP41" s="346">
        <v>2</v>
      </c>
      <c r="AQ41" s="346">
        <v>2</v>
      </c>
      <c r="AR41" s="346">
        <v>2</v>
      </c>
      <c r="AS41" s="346">
        <v>3</v>
      </c>
      <c r="AT41" s="346">
        <v>2</v>
      </c>
      <c r="AU41" s="346">
        <v>2</v>
      </c>
      <c r="AV41" s="346">
        <v>2</v>
      </c>
      <c r="AW41" s="346">
        <v>2</v>
      </c>
      <c r="AX41" s="346">
        <v>2</v>
      </c>
      <c r="AY41" s="346">
        <v>1</v>
      </c>
      <c r="AZ41" s="584"/>
      <c r="BA41" s="467">
        <v>30.72</v>
      </c>
      <c r="BB41" s="348" t="s">
        <v>430</v>
      </c>
      <c r="BC41" s="348">
        <v>7.47</v>
      </c>
      <c r="BD41" s="348">
        <v>52.48</v>
      </c>
      <c r="BE41" s="375" t="s">
        <v>430</v>
      </c>
      <c r="BF41" s="375">
        <v>9.2799999999999994</v>
      </c>
      <c r="BG41" s="374"/>
      <c r="BH41" s="594">
        <v>8.7899999999999991</v>
      </c>
      <c r="BI41" s="348" t="s">
        <v>430</v>
      </c>
      <c r="BJ41" s="348" t="s">
        <v>430</v>
      </c>
      <c r="BK41" s="348">
        <v>59.94</v>
      </c>
      <c r="BL41" s="348" t="s">
        <v>430</v>
      </c>
      <c r="BM41" s="375">
        <v>30.72</v>
      </c>
      <c r="BN41" s="375" t="s">
        <v>430</v>
      </c>
      <c r="BO41" s="375" t="s">
        <v>430</v>
      </c>
      <c r="BP41" s="375" t="s">
        <v>430</v>
      </c>
      <c r="BQ41" s="375">
        <v>0.54</v>
      </c>
      <c r="BR41" s="374"/>
      <c r="BS41" s="468">
        <v>8.1064676099999993</v>
      </c>
      <c r="BT41" s="348">
        <v>10.60270201</v>
      </c>
      <c r="BU41" s="374"/>
      <c r="BV41" s="430" t="s">
        <v>443</v>
      </c>
    </row>
    <row r="42" spans="1:74" s="428" customFormat="1" x14ac:dyDescent="0.25">
      <c r="A42" s="345" t="s">
        <v>7870</v>
      </c>
      <c r="B42" s="373"/>
      <c r="C42" s="719">
        <v>42062</v>
      </c>
      <c r="D42" s="373"/>
      <c r="E42" s="346">
        <v>85.51</v>
      </c>
      <c r="F42" s="373"/>
      <c r="G42" s="347">
        <v>14.646599999999999</v>
      </c>
      <c r="H42" s="374"/>
      <c r="I42" s="348">
        <v>0.7</v>
      </c>
      <c r="J42" s="348">
        <v>7.31</v>
      </c>
      <c r="K42" s="348">
        <v>0.59</v>
      </c>
      <c r="L42" s="348">
        <v>0.64</v>
      </c>
      <c r="M42" s="362"/>
      <c r="N42" s="350">
        <v>8.4748999999999999</v>
      </c>
      <c r="O42" s="348">
        <v>6.8986000000000001</v>
      </c>
      <c r="P42" s="348">
        <v>9.5942000000000007</v>
      </c>
      <c r="Q42" s="348">
        <v>11.137</v>
      </c>
      <c r="R42" s="348">
        <v>8.6974999999999998</v>
      </c>
      <c r="S42" s="348">
        <v>28.3155</v>
      </c>
      <c r="T42" s="348">
        <v>27.726800000000001</v>
      </c>
      <c r="U42" s="354">
        <v>21.2959</v>
      </c>
      <c r="V42" s="348">
        <v>17.380299999999998</v>
      </c>
      <c r="W42" s="348">
        <v>11.669</v>
      </c>
      <c r="X42" s="348">
        <v>9.9776000000000007</v>
      </c>
      <c r="Y42" s="375">
        <v>27.7774</v>
      </c>
      <c r="Z42" s="348">
        <v>2.6187</v>
      </c>
      <c r="AA42" s="348">
        <v>31.3186</v>
      </c>
      <c r="AB42" s="348">
        <v>29.245999999999999</v>
      </c>
      <c r="AC42" s="348">
        <v>21.076499999999999</v>
      </c>
      <c r="AD42" s="348">
        <v>17.773099999999999</v>
      </c>
      <c r="AE42" s="348">
        <v>10.3757</v>
      </c>
      <c r="AF42" s="348">
        <v>3.4310999999999998</v>
      </c>
      <c r="AG42" s="569"/>
      <c r="AH42" s="346">
        <v>2</v>
      </c>
      <c r="AI42" s="346">
        <v>2</v>
      </c>
      <c r="AJ42" s="346">
        <v>2</v>
      </c>
      <c r="AK42" s="346">
        <v>3</v>
      </c>
      <c r="AL42" s="346">
        <v>3</v>
      </c>
      <c r="AM42" s="346">
        <v>1</v>
      </c>
      <c r="AN42" s="346">
        <v>1</v>
      </c>
      <c r="AO42" s="572">
        <v>1</v>
      </c>
      <c r="AP42" s="346">
        <v>1</v>
      </c>
      <c r="AQ42" s="346">
        <v>1</v>
      </c>
      <c r="AR42" s="346">
        <v>1</v>
      </c>
      <c r="AS42" s="346">
        <v>1</v>
      </c>
      <c r="AT42" s="346">
        <v>3</v>
      </c>
      <c r="AU42" s="346">
        <v>1</v>
      </c>
      <c r="AV42" s="346">
        <v>1</v>
      </c>
      <c r="AW42" s="346">
        <v>1</v>
      </c>
      <c r="AX42" s="346">
        <v>1</v>
      </c>
      <c r="AY42" s="346">
        <v>3</v>
      </c>
      <c r="AZ42" s="584"/>
      <c r="BA42" s="467" t="s">
        <v>430</v>
      </c>
      <c r="BB42" s="348">
        <v>9.3000000000000007</v>
      </c>
      <c r="BC42" s="348" t="s">
        <v>430</v>
      </c>
      <c r="BD42" s="348">
        <v>61.94</v>
      </c>
      <c r="BE42" s="375" t="s">
        <v>430</v>
      </c>
      <c r="BF42" s="375">
        <v>28.76</v>
      </c>
      <c r="BG42" s="374"/>
      <c r="BH42" s="594">
        <v>28.76</v>
      </c>
      <c r="BI42" s="348">
        <v>9.3000000000000007</v>
      </c>
      <c r="BJ42" s="348" t="s">
        <v>430</v>
      </c>
      <c r="BK42" s="348">
        <v>61.94</v>
      </c>
      <c r="BL42" s="348" t="s">
        <v>430</v>
      </c>
      <c r="BM42" s="375" t="s">
        <v>430</v>
      </c>
      <c r="BN42" s="375" t="s">
        <v>430</v>
      </c>
      <c r="BO42" s="375" t="s">
        <v>430</v>
      </c>
      <c r="BP42" s="375" t="s">
        <v>430</v>
      </c>
      <c r="BQ42" s="375" t="s">
        <v>430</v>
      </c>
      <c r="BR42" s="374"/>
      <c r="BS42" s="468" t="s">
        <v>430</v>
      </c>
      <c r="BT42" s="348">
        <v>5.6855666300000003</v>
      </c>
      <c r="BU42" s="374"/>
      <c r="BV42" s="430" t="s">
        <v>7871</v>
      </c>
    </row>
    <row r="43" spans="1:74" x14ac:dyDescent="0.25">
      <c r="A43" s="318" t="s">
        <v>93</v>
      </c>
      <c r="B43" s="43"/>
      <c r="C43" s="720"/>
      <c r="D43" s="43"/>
      <c r="E43" s="51"/>
      <c r="F43" s="43"/>
      <c r="G43" s="55"/>
      <c r="H43" s="66"/>
      <c r="I43" s="59"/>
      <c r="J43" s="59"/>
      <c r="K43" s="59"/>
      <c r="L43" s="59"/>
      <c r="M43" s="258"/>
      <c r="N43" s="70">
        <v>11.068</v>
      </c>
      <c r="O43" s="59">
        <v>8.1280000000000001</v>
      </c>
      <c r="P43" s="59">
        <v>12.387600000000001</v>
      </c>
      <c r="Q43" s="59">
        <v>17.476299999999998</v>
      </c>
      <c r="R43" s="59">
        <v>13.287699999999999</v>
      </c>
      <c r="S43" s="59">
        <v>16.0625</v>
      </c>
      <c r="T43" s="59">
        <v>14.482699999999999</v>
      </c>
      <c r="U43" s="88">
        <v>12.186</v>
      </c>
      <c r="V43" s="59">
        <v>10.6709</v>
      </c>
      <c r="W43" s="59">
        <v>9.9594000000000005</v>
      </c>
      <c r="X43" s="59">
        <v>9.3089999999999993</v>
      </c>
      <c r="Y43" s="276">
        <v>15.1431</v>
      </c>
      <c r="Z43" s="59">
        <v>5.9408000000000003</v>
      </c>
      <c r="AA43" s="59">
        <v>18.466000000000001</v>
      </c>
      <c r="AB43" s="59">
        <v>15.0517</v>
      </c>
      <c r="AC43" s="59">
        <v>12.1921</v>
      </c>
      <c r="AD43" s="59">
        <v>10.8591</v>
      </c>
      <c r="AE43" s="59">
        <v>14.6944</v>
      </c>
      <c r="AF43" s="59">
        <v>6.5324</v>
      </c>
      <c r="AG43" s="553"/>
      <c r="AH43" s="51">
        <v>3</v>
      </c>
      <c r="AI43" s="51">
        <v>3</v>
      </c>
      <c r="AJ43" s="51">
        <v>3</v>
      </c>
      <c r="AK43" s="51">
        <v>3</v>
      </c>
      <c r="AL43" s="51">
        <v>3</v>
      </c>
      <c r="AM43" s="51">
        <v>3</v>
      </c>
      <c r="AN43" s="51">
        <v>3</v>
      </c>
      <c r="AO43" s="560">
        <v>3</v>
      </c>
      <c r="AP43" s="51">
        <v>3</v>
      </c>
      <c r="AQ43" s="51">
        <v>3</v>
      </c>
      <c r="AR43" s="51">
        <v>3</v>
      </c>
      <c r="AS43" s="51">
        <v>3</v>
      </c>
      <c r="AT43" s="51">
        <v>3</v>
      </c>
      <c r="AU43" s="51">
        <v>3</v>
      </c>
      <c r="AV43" s="51">
        <v>3</v>
      </c>
      <c r="AW43" s="51">
        <v>3</v>
      </c>
      <c r="AX43" s="51">
        <v>3</v>
      </c>
      <c r="AY43" s="51">
        <v>3</v>
      </c>
      <c r="AZ43" s="579"/>
      <c r="BA43" s="577"/>
      <c r="BB43" s="59"/>
      <c r="BC43" s="59"/>
      <c r="BD43" s="59"/>
      <c r="BE43" s="276"/>
      <c r="BF43" s="276"/>
      <c r="BG43" s="66"/>
      <c r="BH43" s="586"/>
      <c r="BI43" s="59"/>
      <c r="BJ43" s="59"/>
      <c r="BK43" s="59"/>
      <c r="BL43" s="59"/>
      <c r="BM43" s="276"/>
      <c r="BN43" s="587"/>
      <c r="BO43" s="587"/>
      <c r="BP43" s="587"/>
      <c r="BQ43" s="587"/>
      <c r="BR43" s="602"/>
      <c r="BS43" s="267"/>
      <c r="BT43" s="59"/>
      <c r="BU43" s="66"/>
      <c r="BV43" s="34"/>
    </row>
    <row r="44" spans="1:74" x14ac:dyDescent="0.25">
      <c r="A44" s="320" t="s">
        <v>94</v>
      </c>
      <c r="B44" s="44"/>
      <c r="C44" s="721"/>
      <c r="D44" s="44"/>
      <c r="E44" s="52"/>
      <c r="F44" s="44"/>
      <c r="G44" s="56"/>
      <c r="H44" s="67"/>
      <c r="I44" s="60"/>
      <c r="J44" s="60"/>
      <c r="K44" s="60"/>
      <c r="L44" s="60"/>
      <c r="M44" s="259"/>
      <c r="N44" s="71">
        <v>31.014399999999998</v>
      </c>
      <c r="O44" s="60">
        <v>14.5975</v>
      </c>
      <c r="P44" s="60">
        <v>18.151700000000002</v>
      </c>
      <c r="Q44" s="60">
        <v>24.853899999999999</v>
      </c>
      <c r="R44" s="60">
        <v>18.452200000000001</v>
      </c>
      <c r="S44" s="60">
        <v>28.3155</v>
      </c>
      <c r="T44" s="60">
        <v>27.726800000000001</v>
      </c>
      <c r="U44" s="89">
        <v>21.2959</v>
      </c>
      <c r="V44" s="60">
        <v>17.380299999999998</v>
      </c>
      <c r="W44" s="60">
        <v>11.669</v>
      </c>
      <c r="X44" s="60">
        <v>9.9776000000000007</v>
      </c>
      <c r="Y44" s="277">
        <v>27.7774</v>
      </c>
      <c r="Z44" s="60">
        <v>8.4007000000000005</v>
      </c>
      <c r="AA44" s="60">
        <v>31.3186</v>
      </c>
      <c r="AB44" s="60">
        <v>29.245999999999999</v>
      </c>
      <c r="AC44" s="60">
        <v>21.076499999999999</v>
      </c>
      <c r="AD44" s="60">
        <v>17.773099999999999</v>
      </c>
      <c r="AE44" s="60">
        <v>19.941800000000001</v>
      </c>
      <c r="AF44" s="60">
        <v>8.7829999999999995</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596"/>
      <c r="BS44" s="268"/>
      <c r="BT44" s="60"/>
      <c r="BU44" s="67"/>
      <c r="BV44" s="26"/>
    </row>
    <row r="45" spans="1:74" x14ac:dyDescent="0.25">
      <c r="A45" s="320" t="s">
        <v>95</v>
      </c>
      <c r="B45" s="44"/>
      <c r="C45" s="721"/>
      <c r="D45" s="44"/>
      <c r="E45" s="52"/>
      <c r="F45" s="44"/>
      <c r="G45" s="56"/>
      <c r="H45" s="67"/>
      <c r="I45" s="60"/>
      <c r="J45" s="60"/>
      <c r="K45" s="60"/>
      <c r="L45" s="60"/>
      <c r="M45" s="259"/>
      <c r="N45" s="71">
        <v>-6.2854000000000001</v>
      </c>
      <c r="O45" s="60">
        <v>2.8877999999999999</v>
      </c>
      <c r="P45" s="60">
        <v>9.4168000000000003</v>
      </c>
      <c r="Q45" s="60">
        <v>11.137</v>
      </c>
      <c r="R45" s="60">
        <v>8.6974999999999998</v>
      </c>
      <c r="S45" s="60">
        <v>7.3163999999999998</v>
      </c>
      <c r="T45" s="60">
        <v>6.6767000000000003</v>
      </c>
      <c r="U45" s="89">
        <v>6.8602999999999996</v>
      </c>
      <c r="V45" s="60">
        <v>6.9672999999999998</v>
      </c>
      <c r="W45" s="60">
        <v>8.4748000000000001</v>
      </c>
      <c r="X45" s="60">
        <v>8.3658999999999999</v>
      </c>
      <c r="Y45" s="277">
        <v>8.3785000000000007</v>
      </c>
      <c r="Z45" s="60">
        <v>2.6187</v>
      </c>
      <c r="AA45" s="60">
        <v>8.1007999999999996</v>
      </c>
      <c r="AB45" s="60">
        <v>6.4696999999999996</v>
      </c>
      <c r="AC45" s="60">
        <v>6.734</v>
      </c>
      <c r="AD45" s="60">
        <v>6.9547999999999996</v>
      </c>
      <c r="AE45" s="60">
        <v>10.3757</v>
      </c>
      <c r="AF45" s="60">
        <v>3.4310999999999998</v>
      </c>
      <c r="AG45" s="554"/>
      <c r="AH45" s="52"/>
      <c r="AI45" s="52"/>
      <c r="AJ45" s="52"/>
      <c r="AK45" s="52"/>
      <c r="AL45" s="52"/>
      <c r="AM45" s="52"/>
      <c r="AN45" s="52"/>
      <c r="AO45" s="561"/>
      <c r="AP45" s="52"/>
      <c r="AQ45" s="52"/>
      <c r="AR45" s="52"/>
      <c r="AS45" s="52"/>
      <c r="AT45" s="52"/>
      <c r="AU45" s="52"/>
      <c r="AV45" s="52"/>
      <c r="AW45" s="52"/>
      <c r="AX45" s="52"/>
      <c r="AY45" s="52"/>
      <c r="AZ45" s="580"/>
      <c r="BA45" s="551"/>
      <c r="BB45" s="60"/>
      <c r="BC45" s="60"/>
      <c r="BD45" s="60"/>
      <c r="BE45" s="277"/>
      <c r="BF45" s="277"/>
      <c r="BG45" s="67"/>
      <c r="BH45" s="588"/>
      <c r="BI45" s="60"/>
      <c r="BJ45" s="60"/>
      <c r="BK45" s="60"/>
      <c r="BL45" s="60"/>
      <c r="BM45" s="277"/>
      <c r="BN45" s="589"/>
      <c r="BO45" s="589"/>
      <c r="BP45" s="589"/>
      <c r="BQ45" s="589"/>
      <c r="BR45" s="596"/>
      <c r="BS45" s="268"/>
      <c r="BT45" s="60"/>
      <c r="BU45" s="67"/>
      <c r="BV45" s="26"/>
    </row>
    <row r="46" spans="1:74" x14ac:dyDescent="0.25">
      <c r="A46" s="321" t="s">
        <v>96</v>
      </c>
      <c r="B46" s="45"/>
      <c r="C46" s="722"/>
      <c r="D46" s="45"/>
      <c r="E46" s="53"/>
      <c r="F46" s="45"/>
      <c r="G46" s="57"/>
      <c r="H46" s="68"/>
      <c r="I46" s="61"/>
      <c r="J46" s="61"/>
      <c r="K46" s="61"/>
      <c r="L46" s="61"/>
      <c r="M46" s="262"/>
      <c r="N46" s="72">
        <v>8.4748999999999999</v>
      </c>
      <c r="O46" s="61">
        <v>6.8986000000000001</v>
      </c>
      <c r="P46" s="61">
        <v>9.5942000000000007</v>
      </c>
      <c r="Q46" s="61">
        <v>16.437999999999999</v>
      </c>
      <c r="R46" s="61">
        <v>12.7134</v>
      </c>
      <c r="S46" s="61">
        <v>12.5557</v>
      </c>
      <c r="T46" s="61">
        <v>9.0446000000000009</v>
      </c>
      <c r="U46" s="90">
        <v>8.4018999999999995</v>
      </c>
      <c r="V46" s="61">
        <v>7.665</v>
      </c>
      <c r="W46" s="61">
        <v>9.7344000000000008</v>
      </c>
      <c r="X46" s="61">
        <v>9.5835000000000008</v>
      </c>
      <c r="Y46" s="279">
        <v>9.2735000000000003</v>
      </c>
      <c r="Z46" s="61">
        <v>6.8030999999999997</v>
      </c>
      <c r="AA46" s="61">
        <v>15.9786</v>
      </c>
      <c r="AB46" s="61">
        <v>9.4392999999999994</v>
      </c>
      <c r="AC46" s="61">
        <v>8.7657000000000007</v>
      </c>
      <c r="AD46" s="61">
        <v>7.8495999999999997</v>
      </c>
      <c r="AE46" s="61">
        <v>13.7658</v>
      </c>
      <c r="AF46" s="61">
        <v>7.3832000000000004</v>
      </c>
      <c r="AG46" s="556"/>
      <c r="AH46" s="53"/>
      <c r="AI46" s="53"/>
      <c r="AJ46" s="53"/>
      <c r="AK46" s="53"/>
      <c r="AL46" s="53"/>
      <c r="AM46" s="53"/>
      <c r="AN46" s="53"/>
      <c r="AO46" s="563"/>
      <c r="AP46" s="53"/>
      <c r="AQ46" s="53"/>
      <c r="AR46" s="53"/>
      <c r="AS46" s="53"/>
      <c r="AT46" s="53"/>
      <c r="AU46" s="53"/>
      <c r="AV46" s="53"/>
      <c r="AW46" s="53"/>
      <c r="AX46" s="53"/>
      <c r="AY46" s="53"/>
      <c r="AZ46" s="581"/>
      <c r="BA46" s="578"/>
      <c r="BB46" s="61"/>
      <c r="BC46" s="61"/>
      <c r="BD46" s="61"/>
      <c r="BE46" s="279"/>
      <c r="BF46" s="279"/>
      <c r="BG46" s="68"/>
      <c r="BH46" s="590"/>
      <c r="BI46" s="61"/>
      <c r="BJ46" s="61"/>
      <c r="BK46" s="61"/>
      <c r="BL46" s="61"/>
      <c r="BM46" s="279"/>
      <c r="BN46" s="591"/>
      <c r="BO46" s="591"/>
      <c r="BP46" s="591"/>
      <c r="BQ46" s="591"/>
      <c r="BR46" s="603"/>
      <c r="BS46" s="270"/>
      <c r="BT46" s="61"/>
      <c r="BU46" s="68"/>
      <c r="BV46" s="272"/>
    </row>
    <row r="47" spans="1:74" ht="14.5" x14ac:dyDescent="0.25">
      <c r="A47" s="323" t="s">
        <v>282</v>
      </c>
      <c r="B47" s="46"/>
      <c r="C47" s="723"/>
      <c r="D47" s="46"/>
      <c r="E47" s="54"/>
      <c r="F47" s="46"/>
      <c r="G47" s="58"/>
      <c r="H47" s="69"/>
      <c r="I47" s="62"/>
      <c r="J47" s="62"/>
      <c r="K47" s="62"/>
      <c r="L47" s="62"/>
      <c r="M47" s="263"/>
      <c r="N47" s="73"/>
      <c r="O47" s="62"/>
      <c r="P47" s="62"/>
      <c r="Q47" s="62"/>
      <c r="R47" s="62"/>
      <c r="S47" s="62"/>
      <c r="T47" s="62"/>
      <c r="U47" s="91"/>
      <c r="V47" s="62"/>
      <c r="W47" s="62"/>
      <c r="X47" s="62"/>
      <c r="Y47" s="245"/>
      <c r="Z47" s="62"/>
      <c r="AA47" s="62"/>
      <c r="AB47" s="62"/>
      <c r="AC47" s="62"/>
      <c r="AD47" s="62"/>
      <c r="AE47" s="62"/>
      <c r="AF47" s="62"/>
      <c r="AG47" s="557"/>
      <c r="AH47" s="54"/>
      <c r="AI47" s="54"/>
      <c r="AJ47" s="54"/>
      <c r="AK47" s="54"/>
      <c r="AL47" s="54"/>
      <c r="AM47" s="54"/>
      <c r="AN47" s="54"/>
      <c r="AO47" s="564"/>
      <c r="AP47" s="54"/>
      <c r="AQ47" s="54"/>
      <c r="AR47" s="54"/>
      <c r="AS47" s="54"/>
      <c r="AT47" s="54"/>
      <c r="AU47" s="54"/>
      <c r="AV47" s="54"/>
      <c r="AW47" s="54"/>
      <c r="AX47" s="54"/>
      <c r="AY47" s="54"/>
      <c r="AZ47" s="582"/>
      <c r="BA47" s="280"/>
      <c r="BB47" s="62"/>
      <c r="BC47" s="62"/>
      <c r="BD47" s="62"/>
      <c r="BE47" s="245"/>
      <c r="BF47" s="245"/>
      <c r="BG47" s="69"/>
      <c r="BH47" s="585"/>
      <c r="BI47" s="62"/>
      <c r="BJ47" s="62"/>
      <c r="BK47" s="62"/>
      <c r="BL47" s="62"/>
      <c r="BM47" s="245"/>
      <c r="BN47" s="592"/>
      <c r="BO47" s="592"/>
      <c r="BP47" s="592"/>
      <c r="BQ47" s="592"/>
      <c r="BR47" s="545"/>
      <c r="BS47" s="271"/>
      <c r="BT47" s="62"/>
      <c r="BU47" s="69"/>
      <c r="BV47" s="41"/>
    </row>
    <row r="48" spans="1:74" s="428" customFormat="1" x14ac:dyDescent="0.25">
      <c r="A48" s="345" t="s">
        <v>7872</v>
      </c>
      <c r="B48" s="373"/>
      <c r="C48" s="719">
        <v>42027</v>
      </c>
      <c r="D48" s="373"/>
      <c r="E48" s="346">
        <v>177.03</v>
      </c>
      <c r="F48" s="373"/>
      <c r="G48" s="347">
        <v>23.562200000000001</v>
      </c>
      <c r="H48" s="374"/>
      <c r="I48" s="348">
        <v>1.93</v>
      </c>
      <c r="J48" s="348">
        <v>8.1999999999999993</v>
      </c>
      <c r="K48" s="348">
        <v>1.5</v>
      </c>
      <c r="L48" s="348">
        <v>1.58</v>
      </c>
      <c r="M48" s="362"/>
      <c r="N48" s="350">
        <v>-7.1243999999999996</v>
      </c>
      <c r="O48" s="348">
        <v>2.1175000000000002</v>
      </c>
      <c r="P48" s="348">
        <v>8.6227999999999998</v>
      </c>
      <c r="Q48" s="348">
        <v>15.628299999999999</v>
      </c>
      <c r="R48" s="348">
        <v>11.902200000000001</v>
      </c>
      <c r="S48" s="348">
        <v>6.5049999999999999</v>
      </c>
      <c r="T48" s="348">
        <v>5.8741000000000003</v>
      </c>
      <c r="U48" s="354">
        <v>6.0515999999999996</v>
      </c>
      <c r="V48" s="348">
        <v>6.1489000000000003</v>
      </c>
      <c r="W48" s="348">
        <v>7.6368999999999998</v>
      </c>
      <c r="X48" s="348">
        <v>7.5286</v>
      </c>
      <c r="Y48" s="375">
        <v>8.4245000000000001</v>
      </c>
      <c r="Z48" s="348">
        <v>7.4551999999999996</v>
      </c>
      <c r="AA48" s="348">
        <v>7.2839999999999998</v>
      </c>
      <c r="AB48" s="348">
        <v>5.6676000000000002</v>
      </c>
      <c r="AC48" s="348">
        <v>5.9268999999999998</v>
      </c>
      <c r="AD48" s="348">
        <v>6.1379000000000001</v>
      </c>
      <c r="AE48" s="348">
        <v>12.9565</v>
      </c>
      <c r="AF48" s="348">
        <v>7.8019999999999996</v>
      </c>
      <c r="AG48" s="569"/>
      <c r="AH48" s="346">
        <v>3</v>
      </c>
      <c r="AI48" s="346">
        <v>3</v>
      </c>
      <c r="AJ48" s="346">
        <v>3</v>
      </c>
      <c r="AK48" s="346">
        <v>2</v>
      </c>
      <c r="AL48" s="346">
        <v>2</v>
      </c>
      <c r="AM48" s="346">
        <v>3</v>
      </c>
      <c r="AN48" s="346">
        <v>3</v>
      </c>
      <c r="AO48" s="572">
        <v>3</v>
      </c>
      <c r="AP48" s="346">
        <v>3</v>
      </c>
      <c r="AQ48" s="346">
        <v>3</v>
      </c>
      <c r="AR48" s="346">
        <v>3</v>
      </c>
      <c r="AS48" s="346">
        <v>2</v>
      </c>
      <c r="AT48" s="346">
        <v>1</v>
      </c>
      <c r="AU48" s="346">
        <v>3</v>
      </c>
      <c r="AV48" s="346">
        <v>3</v>
      </c>
      <c r="AW48" s="346">
        <v>3</v>
      </c>
      <c r="AX48" s="346">
        <v>3</v>
      </c>
      <c r="AY48" s="346">
        <v>2</v>
      </c>
      <c r="AZ48" s="584"/>
      <c r="BA48" s="467">
        <v>12.45</v>
      </c>
      <c r="BB48" s="348">
        <v>9.8800000000000008</v>
      </c>
      <c r="BC48" s="348">
        <v>12.78</v>
      </c>
      <c r="BD48" s="348">
        <v>55.7</v>
      </c>
      <c r="BE48" s="375" t="s">
        <v>430</v>
      </c>
      <c r="BF48" s="375">
        <v>9.18</v>
      </c>
      <c r="BG48" s="374"/>
      <c r="BH48" s="594">
        <v>6.2</v>
      </c>
      <c r="BI48" s="348" t="s">
        <v>430</v>
      </c>
      <c r="BJ48" s="348" t="s">
        <v>430</v>
      </c>
      <c r="BK48" s="348">
        <v>78.36</v>
      </c>
      <c r="BL48" s="348" t="s">
        <v>430</v>
      </c>
      <c r="BM48" s="375">
        <v>12.45</v>
      </c>
      <c r="BN48" s="375" t="s">
        <v>430</v>
      </c>
      <c r="BO48" s="375" t="s">
        <v>430</v>
      </c>
      <c r="BP48" s="375" t="s">
        <v>430</v>
      </c>
      <c r="BQ48" s="375">
        <v>2.99</v>
      </c>
      <c r="BR48" s="374"/>
      <c r="BS48" s="468">
        <v>9.7200248609719999</v>
      </c>
      <c r="BT48" s="348">
        <v>10.014638881001501</v>
      </c>
      <c r="BU48" s="374"/>
      <c r="BV48" s="430" t="s">
        <v>443</v>
      </c>
    </row>
    <row r="49" spans="1:74" s="428" customFormat="1" x14ac:dyDescent="0.25">
      <c r="A49" s="345" t="s">
        <v>7873</v>
      </c>
      <c r="B49" s="373"/>
      <c r="C49" s="719">
        <v>41886</v>
      </c>
      <c r="D49" s="373"/>
      <c r="E49" s="346">
        <v>162.12</v>
      </c>
      <c r="F49" s="373"/>
      <c r="G49" s="347">
        <v>2058.3420999999998</v>
      </c>
      <c r="H49" s="374"/>
      <c r="I49" s="348">
        <v>3.61</v>
      </c>
      <c r="J49" s="348">
        <v>7.96</v>
      </c>
      <c r="K49" s="348">
        <v>2.64</v>
      </c>
      <c r="L49" s="348">
        <v>2.75</v>
      </c>
      <c r="M49" s="362"/>
      <c r="N49" s="350">
        <v>29.834800000000001</v>
      </c>
      <c r="O49" s="348">
        <v>13.4178</v>
      </c>
      <c r="P49" s="348">
        <v>16.969799999999999</v>
      </c>
      <c r="Q49" s="348">
        <v>23.664999999999999</v>
      </c>
      <c r="R49" s="348">
        <v>17.256499999999999</v>
      </c>
      <c r="S49" s="348">
        <v>11.388999999999999</v>
      </c>
      <c r="T49" s="348">
        <v>7.8449999999999998</v>
      </c>
      <c r="U49" s="354">
        <v>7.1772</v>
      </c>
      <c r="V49" s="348">
        <v>6.4246999999999996</v>
      </c>
      <c r="W49" s="348">
        <v>8.4641000000000002</v>
      </c>
      <c r="X49" s="348">
        <v>8.3369</v>
      </c>
      <c r="Y49" s="375">
        <v>7.1177000000000001</v>
      </c>
      <c r="Z49" s="348">
        <v>5.6898</v>
      </c>
      <c r="AA49" s="348">
        <v>14.761699999999999</v>
      </c>
      <c r="AB49" s="348">
        <v>8.2425999999999995</v>
      </c>
      <c r="AC49" s="348">
        <v>7.5415999999999999</v>
      </c>
      <c r="AD49" s="348">
        <v>6.6102999999999996</v>
      </c>
      <c r="AE49" s="348">
        <v>18.7515</v>
      </c>
      <c r="AF49" s="348">
        <v>6.3117999999999999</v>
      </c>
      <c r="AG49" s="569"/>
      <c r="AH49" s="346">
        <v>1</v>
      </c>
      <c r="AI49" s="346">
        <v>1</v>
      </c>
      <c r="AJ49" s="346">
        <v>1</v>
      </c>
      <c r="AK49" s="346">
        <v>1</v>
      </c>
      <c r="AL49" s="346">
        <v>1</v>
      </c>
      <c r="AM49" s="346">
        <v>2</v>
      </c>
      <c r="AN49" s="346">
        <v>2</v>
      </c>
      <c r="AO49" s="572">
        <v>2</v>
      </c>
      <c r="AP49" s="346">
        <v>2</v>
      </c>
      <c r="AQ49" s="346">
        <v>2</v>
      </c>
      <c r="AR49" s="346">
        <v>2</v>
      </c>
      <c r="AS49" s="346">
        <v>3</v>
      </c>
      <c r="AT49" s="346">
        <v>2</v>
      </c>
      <c r="AU49" s="346">
        <v>2</v>
      </c>
      <c r="AV49" s="346">
        <v>2</v>
      </c>
      <c r="AW49" s="346">
        <v>2</v>
      </c>
      <c r="AX49" s="346">
        <v>2</v>
      </c>
      <c r="AY49" s="346">
        <v>1</v>
      </c>
      <c r="AZ49" s="584"/>
      <c r="BA49" s="467">
        <v>30.72</v>
      </c>
      <c r="BB49" s="348" t="s">
        <v>430</v>
      </c>
      <c r="BC49" s="348">
        <v>7.47</v>
      </c>
      <c r="BD49" s="348">
        <v>52.48</v>
      </c>
      <c r="BE49" s="375" t="s">
        <v>430</v>
      </c>
      <c r="BF49" s="375">
        <v>9.2799999999999994</v>
      </c>
      <c r="BG49" s="374"/>
      <c r="BH49" s="594">
        <v>8.7899999999999991</v>
      </c>
      <c r="BI49" s="348" t="s">
        <v>430</v>
      </c>
      <c r="BJ49" s="348" t="s">
        <v>430</v>
      </c>
      <c r="BK49" s="348">
        <v>59.94</v>
      </c>
      <c r="BL49" s="348" t="s">
        <v>430</v>
      </c>
      <c r="BM49" s="375">
        <v>30.72</v>
      </c>
      <c r="BN49" s="375" t="s">
        <v>430</v>
      </c>
      <c r="BO49" s="375" t="s">
        <v>430</v>
      </c>
      <c r="BP49" s="375" t="s">
        <v>430</v>
      </c>
      <c r="BQ49" s="375">
        <v>0.54</v>
      </c>
      <c r="BR49" s="374"/>
      <c r="BS49" s="468">
        <v>8.1064676099999993</v>
      </c>
      <c r="BT49" s="348">
        <v>10.60270201</v>
      </c>
      <c r="BU49" s="374"/>
      <c r="BV49" s="430" t="s">
        <v>443</v>
      </c>
    </row>
    <row r="50" spans="1:74" s="428" customFormat="1" x14ac:dyDescent="0.25">
      <c r="A50" s="345" t="s">
        <v>7874</v>
      </c>
      <c r="B50" s="373"/>
      <c r="C50" s="719">
        <v>42062</v>
      </c>
      <c r="D50" s="373"/>
      <c r="E50" s="346">
        <v>85.51</v>
      </c>
      <c r="F50" s="373"/>
      <c r="G50" s="347">
        <v>14.239100000000001</v>
      </c>
      <c r="H50" s="374"/>
      <c r="I50" s="348">
        <v>0.7</v>
      </c>
      <c r="J50" s="348">
        <v>7.31</v>
      </c>
      <c r="K50" s="348">
        <v>0.59</v>
      </c>
      <c r="L50" s="348">
        <v>0.64</v>
      </c>
      <c r="M50" s="362"/>
      <c r="N50" s="350">
        <v>8.2045999999999992</v>
      </c>
      <c r="O50" s="348">
        <v>6.4118000000000004</v>
      </c>
      <c r="P50" s="348">
        <v>9.1341999999999999</v>
      </c>
      <c r="Q50" s="348">
        <v>10.644600000000001</v>
      </c>
      <c r="R50" s="348">
        <v>8.2184000000000008</v>
      </c>
      <c r="S50" s="348">
        <v>27.8218</v>
      </c>
      <c r="T50" s="348">
        <v>27.235099999999999</v>
      </c>
      <c r="U50" s="354">
        <v>20.807700000000001</v>
      </c>
      <c r="V50" s="348">
        <v>16.8931</v>
      </c>
      <c r="W50" s="348">
        <v>11.2311</v>
      </c>
      <c r="X50" s="348">
        <v>9.5780999999999992</v>
      </c>
      <c r="Y50" s="375">
        <v>27.362300000000001</v>
      </c>
      <c r="Z50" s="348">
        <v>2.3458000000000001</v>
      </c>
      <c r="AA50" s="348">
        <v>30.814800000000002</v>
      </c>
      <c r="AB50" s="348">
        <v>28.754200000000001</v>
      </c>
      <c r="AC50" s="348">
        <v>20.591200000000001</v>
      </c>
      <c r="AD50" s="348">
        <v>17.286100000000001</v>
      </c>
      <c r="AE50" s="348">
        <v>9.8966999999999992</v>
      </c>
      <c r="AF50" s="348">
        <v>3.1734</v>
      </c>
      <c r="AG50" s="569"/>
      <c r="AH50" s="346">
        <v>2</v>
      </c>
      <c r="AI50" s="346">
        <v>2</v>
      </c>
      <c r="AJ50" s="346">
        <v>2</v>
      </c>
      <c r="AK50" s="346">
        <v>3</v>
      </c>
      <c r="AL50" s="346">
        <v>3</v>
      </c>
      <c r="AM50" s="346">
        <v>1</v>
      </c>
      <c r="AN50" s="346">
        <v>1</v>
      </c>
      <c r="AO50" s="572">
        <v>1</v>
      </c>
      <c r="AP50" s="346">
        <v>1</v>
      </c>
      <c r="AQ50" s="346">
        <v>1</v>
      </c>
      <c r="AR50" s="346">
        <v>1</v>
      </c>
      <c r="AS50" s="346">
        <v>1</v>
      </c>
      <c r="AT50" s="346">
        <v>3</v>
      </c>
      <c r="AU50" s="346">
        <v>1</v>
      </c>
      <c r="AV50" s="346">
        <v>1</v>
      </c>
      <c r="AW50" s="346">
        <v>1</v>
      </c>
      <c r="AX50" s="346">
        <v>1</v>
      </c>
      <c r="AY50" s="346">
        <v>3</v>
      </c>
      <c r="AZ50" s="584"/>
      <c r="BA50" s="467" t="s">
        <v>430</v>
      </c>
      <c r="BB50" s="348">
        <v>9.3000000000000007</v>
      </c>
      <c r="BC50" s="348" t="s">
        <v>430</v>
      </c>
      <c r="BD50" s="348">
        <v>61.94</v>
      </c>
      <c r="BE50" s="375" t="s">
        <v>430</v>
      </c>
      <c r="BF50" s="375">
        <v>28.76</v>
      </c>
      <c r="BG50" s="374"/>
      <c r="BH50" s="594">
        <v>28.76</v>
      </c>
      <c r="BI50" s="348">
        <v>9.3000000000000007</v>
      </c>
      <c r="BJ50" s="348" t="s">
        <v>430</v>
      </c>
      <c r="BK50" s="348">
        <v>61.94</v>
      </c>
      <c r="BL50" s="348" t="s">
        <v>430</v>
      </c>
      <c r="BM50" s="375" t="s">
        <v>430</v>
      </c>
      <c r="BN50" s="375" t="s">
        <v>430</v>
      </c>
      <c r="BO50" s="375" t="s">
        <v>430</v>
      </c>
      <c r="BP50" s="375" t="s">
        <v>430</v>
      </c>
      <c r="BQ50" s="375" t="s">
        <v>430</v>
      </c>
      <c r="BR50" s="374"/>
      <c r="BS50" s="468" t="s">
        <v>430</v>
      </c>
      <c r="BT50" s="348">
        <v>5.6855666300000003</v>
      </c>
      <c r="BU50" s="374"/>
      <c r="BV50" s="430" t="s">
        <v>7871</v>
      </c>
    </row>
    <row r="51" spans="1:74" x14ac:dyDescent="0.25">
      <c r="A51" s="318" t="s">
        <v>93</v>
      </c>
      <c r="B51" s="43"/>
      <c r="C51" s="720"/>
      <c r="D51" s="43"/>
      <c r="E51" s="51"/>
      <c r="F51" s="43"/>
      <c r="G51" s="55"/>
      <c r="H51" s="66"/>
      <c r="I51" s="59"/>
      <c r="J51" s="59"/>
      <c r="K51" s="59"/>
      <c r="L51" s="59"/>
      <c r="M51" s="258"/>
      <c r="N51" s="70">
        <v>10.305</v>
      </c>
      <c r="O51" s="59">
        <v>7.3156999999999996</v>
      </c>
      <c r="P51" s="59">
        <v>11.5756</v>
      </c>
      <c r="Q51" s="59">
        <v>16.646000000000001</v>
      </c>
      <c r="R51" s="59">
        <v>12.459</v>
      </c>
      <c r="S51" s="59">
        <v>15.2386</v>
      </c>
      <c r="T51" s="59">
        <v>13.651400000000001</v>
      </c>
      <c r="U51" s="88">
        <v>11.345499999999999</v>
      </c>
      <c r="V51" s="59">
        <v>9.8222000000000005</v>
      </c>
      <c r="W51" s="59">
        <v>9.1106999999999996</v>
      </c>
      <c r="X51" s="59">
        <v>8.4811999999999994</v>
      </c>
      <c r="Y51" s="276">
        <v>14.301500000000001</v>
      </c>
      <c r="Z51" s="59">
        <v>5.1635999999999997</v>
      </c>
      <c r="AA51" s="59">
        <v>17.620200000000001</v>
      </c>
      <c r="AB51" s="59">
        <v>14.221500000000001</v>
      </c>
      <c r="AC51" s="59">
        <v>11.353199999999999</v>
      </c>
      <c r="AD51" s="59">
        <v>10.0114</v>
      </c>
      <c r="AE51" s="59">
        <v>13.8683</v>
      </c>
      <c r="AF51" s="59">
        <v>5.7624000000000004</v>
      </c>
      <c r="AG51" s="553"/>
      <c r="AH51" s="51">
        <v>3</v>
      </c>
      <c r="AI51" s="51">
        <v>3</v>
      </c>
      <c r="AJ51" s="51">
        <v>3</v>
      </c>
      <c r="AK51" s="51">
        <v>3</v>
      </c>
      <c r="AL51" s="51">
        <v>3</v>
      </c>
      <c r="AM51" s="51">
        <v>3</v>
      </c>
      <c r="AN51" s="51">
        <v>3</v>
      </c>
      <c r="AO51" s="560">
        <v>3</v>
      </c>
      <c r="AP51" s="51">
        <v>3</v>
      </c>
      <c r="AQ51" s="51">
        <v>3</v>
      </c>
      <c r="AR51" s="51">
        <v>3</v>
      </c>
      <c r="AS51" s="51">
        <v>3</v>
      </c>
      <c r="AT51" s="51">
        <v>3</v>
      </c>
      <c r="AU51" s="51">
        <v>3</v>
      </c>
      <c r="AV51" s="51">
        <v>3</v>
      </c>
      <c r="AW51" s="51">
        <v>3</v>
      </c>
      <c r="AX51" s="51">
        <v>3</v>
      </c>
      <c r="AY51" s="51">
        <v>3</v>
      </c>
      <c r="AZ51" s="579"/>
      <c r="BA51" s="577"/>
      <c r="BB51" s="59"/>
      <c r="BC51" s="59"/>
      <c r="BD51" s="59"/>
      <c r="BE51" s="276"/>
      <c r="BF51" s="276"/>
      <c r="BG51" s="66"/>
      <c r="BH51" s="586"/>
      <c r="BI51" s="59"/>
      <c r="BJ51" s="59"/>
      <c r="BK51" s="59"/>
      <c r="BL51" s="59"/>
      <c r="BM51" s="276"/>
      <c r="BN51" s="587"/>
      <c r="BO51" s="587"/>
      <c r="BP51" s="587"/>
      <c r="BQ51" s="587"/>
      <c r="BR51" s="602"/>
      <c r="BS51" s="267"/>
      <c r="BT51" s="59"/>
      <c r="BU51" s="66"/>
      <c r="BV51" s="34"/>
    </row>
    <row r="52" spans="1:74" x14ac:dyDescent="0.25">
      <c r="A52" s="320" t="s">
        <v>94</v>
      </c>
      <c r="B52" s="44"/>
      <c r="C52" s="721"/>
      <c r="D52" s="44"/>
      <c r="E52" s="52"/>
      <c r="F52" s="44"/>
      <c r="G52" s="56"/>
      <c r="H52" s="67"/>
      <c r="I52" s="60"/>
      <c r="J52" s="60"/>
      <c r="K52" s="60"/>
      <c r="L52" s="60"/>
      <c r="M52" s="259"/>
      <c r="N52" s="71">
        <v>29.834800000000001</v>
      </c>
      <c r="O52" s="60">
        <v>13.4178</v>
      </c>
      <c r="P52" s="60">
        <v>16.969799999999999</v>
      </c>
      <c r="Q52" s="60">
        <v>23.664999999999999</v>
      </c>
      <c r="R52" s="60">
        <v>17.256499999999999</v>
      </c>
      <c r="S52" s="60">
        <v>27.8218</v>
      </c>
      <c r="T52" s="60">
        <v>27.235099999999999</v>
      </c>
      <c r="U52" s="89">
        <v>20.807700000000001</v>
      </c>
      <c r="V52" s="60">
        <v>16.8931</v>
      </c>
      <c r="W52" s="60">
        <v>11.2311</v>
      </c>
      <c r="X52" s="60">
        <v>9.5780999999999992</v>
      </c>
      <c r="Y52" s="277">
        <v>27.362300000000001</v>
      </c>
      <c r="Z52" s="60">
        <v>7.4551999999999996</v>
      </c>
      <c r="AA52" s="60">
        <v>30.814800000000002</v>
      </c>
      <c r="AB52" s="60">
        <v>28.754200000000001</v>
      </c>
      <c r="AC52" s="60">
        <v>20.591200000000001</v>
      </c>
      <c r="AD52" s="60">
        <v>17.286100000000001</v>
      </c>
      <c r="AE52" s="60">
        <v>18.7515</v>
      </c>
      <c r="AF52" s="60">
        <v>7.8019999999999996</v>
      </c>
      <c r="AG52" s="554"/>
      <c r="AH52" s="52"/>
      <c r="AI52" s="52"/>
      <c r="AJ52" s="52"/>
      <c r="AK52" s="52"/>
      <c r="AL52" s="52"/>
      <c r="AM52" s="52"/>
      <c r="AN52" s="52"/>
      <c r="AO52" s="561"/>
      <c r="AP52" s="52"/>
      <c r="AQ52" s="52"/>
      <c r="AR52" s="52"/>
      <c r="AS52" s="52"/>
      <c r="AT52" s="52"/>
      <c r="AU52" s="52"/>
      <c r="AV52" s="52"/>
      <c r="AW52" s="52"/>
      <c r="AX52" s="52"/>
      <c r="AY52" s="52"/>
      <c r="AZ52" s="580"/>
      <c r="BA52" s="551"/>
      <c r="BB52" s="60"/>
      <c r="BC52" s="60"/>
      <c r="BD52" s="60"/>
      <c r="BE52" s="277"/>
      <c r="BF52" s="277"/>
      <c r="BG52" s="67"/>
      <c r="BH52" s="588"/>
      <c r="BI52" s="60"/>
      <c r="BJ52" s="60"/>
      <c r="BK52" s="60"/>
      <c r="BL52" s="60"/>
      <c r="BM52" s="277"/>
      <c r="BN52" s="589"/>
      <c r="BO52" s="589"/>
      <c r="BP52" s="589"/>
      <c r="BQ52" s="589"/>
      <c r="BR52" s="596"/>
      <c r="BS52" s="268"/>
      <c r="BT52" s="60"/>
      <c r="BU52" s="67"/>
      <c r="BV52" s="26"/>
    </row>
    <row r="53" spans="1:74" x14ac:dyDescent="0.25">
      <c r="A53" s="320" t="s">
        <v>95</v>
      </c>
      <c r="B53" s="44"/>
      <c r="C53" s="721"/>
      <c r="D53" s="44"/>
      <c r="E53" s="52"/>
      <c r="F53" s="44"/>
      <c r="G53" s="56"/>
      <c r="H53" s="67"/>
      <c r="I53" s="60"/>
      <c r="J53" s="60"/>
      <c r="K53" s="60"/>
      <c r="L53" s="60"/>
      <c r="M53" s="259"/>
      <c r="N53" s="71">
        <v>-7.1243999999999996</v>
      </c>
      <c r="O53" s="60">
        <v>2.1175000000000002</v>
      </c>
      <c r="P53" s="60">
        <v>8.6227999999999998</v>
      </c>
      <c r="Q53" s="60">
        <v>10.644600000000001</v>
      </c>
      <c r="R53" s="60">
        <v>8.2184000000000008</v>
      </c>
      <c r="S53" s="60">
        <v>6.5049999999999999</v>
      </c>
      <c r="T53" s="60">
        <v>5.8741000000000003</v>
      </c>
      <c r="U53" s="89">
        <v>6.0515999999999996</v>
      </c>
      <c r="V53" s="60">
        <v>6.1489000000000003</v>
      </c>
      <c r="W53" s="60">
        <v>7.6368999999999998</v>
      </c>
      <c r="X53" s="60">
        <v>7.5286</v>
      </c>
      <c r="Y53" s="277">
        <v>7.1177000000000001</v>
      </c>
      <c r="Z53" s="60">
        <v>2.3458000000000001</v>
      </c>
      <c r="AA53" s="60">
        <v>7.2839999999999998</v>
      </c>
      <c r="AB53" s="60">
        <v>5.6676000000000002</v>
      </c>
      <c r="AC53" s="60">
        <v>5.9268999999999998</v>
      </c>
      <c r="AD53" s="60">
        <v>6.1379000000000001</v>
      </c>
      <c r="AE53" s="60">
        <v>9.8966999999999992</v>
      </c>
      <c r="AF53" s="60">
        <v>3.1734</v>
      </c>
      <c r="AG53" s="554"/>
      <c r="AH53" s="52"/>
      <c r="AI53" s="52"/>
      <c r="AJ53" s="52"/>
      <c r="AK53" s="52"/>
      <c r="AL53" s="52"/>
      <c r="AM53" s="52"/>
      <c r="AN53" s="52"/>
      <c r="AO53" s="561"/>
      <c r="AP53" s="52"/>
      <c r="AQ53" s="52"/>
      <c r="AR53" s="52"/>
      <c r="AS53" s="52"/>
      <c r="AT53" s="52"/>
      <c r="AU53" s="52"/>
      <c r="AV53" s="52"/>
      <c r="AW53" s="52"/>
      <c r="AX53" s="52"/>
      <c r="AY53" s="52"/>
      <c r="AZ53" s="580"/>
      <c r="BA53" s="551"/>
      <c r="BB53" s="60"/>
      <c r="BC53" s="60"/>
      <c r="BD53" s="60"/>
      <c r="BE53" s="277"/>
      <c r="BF53" s="277"/>
      <c r="BG53" s="67"/>
      <c r="BH53" s="588"/>
      <c r="BI53" s="60"/>
      <c r="BJ53" s="60"/>
      <c r="BK53" s="60"/>
      <c r="BL53" s="60"/>
      <c r="BM53" s="277"/>
      <c r="BN53" s="589"/>
      <c r="BO53" s="589"/>
      <c r="BP53" s="589"/>
      <c r="BQ53" s="589"/>
      <c r="BR53" s="596"/>
      <c r="BS53" s="268"/>
      <c r="BT53" s="60"/>
      <c r="BU53" s="67"/>
      <c r="BV53" s="26"/>
    </row>
    <row r="54" spans="1:74" x14ac:dyDescent="0.25">
      <c r="A54" s="321" t="s">
        <v>96</v>
      </c>
      <c r="B54" s="45"/>
      <c r="C54" s="722"/>
      <c r="D54" s="45"/>
      <c r="E54" s="53"/>
      <c r="F54" s="45"/>
      <c r="G54" s="57"/>
      <c r="H54" s="68"/>
      <c r="I54" s="61"/>
      <c r="J54" s="61"/>
      <c r="K54" s="61"/>
      <c r="L54" s="61"/>
      <c r="M54" s="262"/>
      <c r="N54" s="72">
        <v>8.2045999999999992</v>
      </c>
      <c r="O54" s="61">
        <v>6.4118000000000004</v>
      </c>
      <c r="P54" s="61">
        <v>9.1341999999999999</v>
      </c>
      <c r="Q54" s="61">
        <v>15.628299999999999</v>
      </c>
      <c r="R54" s="61">
        <v>11.902200000000001</v>
      </c>
      <c r="S54" s="61">
        <v>11.388999999999999</v>
      </c>
      <c r="T54" s="61">
        <v>7.8449999999999998</v>
      </c>
      <c r="U54" s="90">
        <v>7.1772</v>
      </c>
      <c r="V54" s="61">
        <v>6.4246999999999996</v>
      </c>
      <c r="W54" s="61">
        <v>8.4641000000000002</v>
      </c>
      <c r="X54" s="61">
        <v>8.3369</v>
      </c>
      <c r="Y54" s="279">
        <v>8.4245000000000001</v>
      </c>
      <c r="Z54" s="61">
        <v>5.6898</v>
      </c>
      <c r="AA54" s="61">
        <v>14.761699999999999</v>
      </c>
      <c r="AB54" s="61">
        <v>8.2425999999999995</v>
      </c>
      <c r="AC54" s="61">
        <v>7.5415999999999999</v>
      </c>
      <c r="AD54" s="61">
        <v>6.6102999999999996</v>
      </c>
      <c r="AE54" s="61">
        <v>12.9565</v>
      </c>
      <c r="AF54" s="61">
        <v>6.3117999999999999</v>
      </c>
      <c r="AG54" s="556"/>
      <c r="AH54" s="53"/>
      <c r="AI54" s="53"/>
      <c r="AJ54" s="53"/>
      <c r="AK54" s="53"/>
      <c r="AL54" s="53"/>
      <c r="AM54" s="53"/>
      <c r="AN54" s="53"/>
      <c r="AO54" s="563"/>
      <c r="AP54" s="53"/>
      <c r="AQ54" s="53"/>
      <c r="AR54" s="53"/>
      <c r="AS54" s="53"/>
      <c r="AT54" s="53"/>
      <c r="AU54" s="53"/>
      <c r="AV54" s="53"/>
      <c r="AW54" s="53"/>
      <c r="AX54" s="53"/>
      <c r="AY54" s="53"/>
      <c r="AZ54" s="581"/>
      <c r="BA54" s="578"/>
      <c r="BB54" s="61"/>
      <c r="BC54" s="61"/>
      <c r="BD54" s="61"/>
      <c r="BE54" s="279"/>
      <c r="BF54" s="279"/>
      <c r="BG54" s="68"/>
      <c r="BH54" s="590"/>
      <c r="BI54" s="61"/>
      <c r="BJ54" s="61"/>
      <c r="BK54" s="61"/>
      <c r="BL54" s="61"/>
      <c r="BM54" s="279"/>
      <c r="BN54" s="591"/>
      <c r="BO54" s="591"/>
      <c r="BP54" s="591"/>
      <c r="BQ54" s="591"/>
      <c r="BR54" s="603"/>
      <c r="BS54" s="270"/>
      <c r="BT54" s="61"/>
      <c r="BU54" s="68"/>
      <c r="BV54" s="272"/>
    </row>
    <row r="55" spans="1:74" ht="14.5" x14ac:dyDescent="0.25">
      <c r="A55" s="323" t="s">
        <v>91</v>
      </c>
      <c r="B55" s="69"/>
      <c r="C55" s="726"/>
      <c r="D55" s="69"/>
      <c r="E55" s="40"/>
      <c r="F55" s="69"/>
      <c r="G55" s="40"/>
      <c r="H55" s="69"/>
      <c r="I55" s="62"/>
      <c r="J55" s="62"/>
      <c r="K55" s="62"/>
      <c r="L55" s="62"/>
      <c r="M55" s="263"/>
      <c r="N55" s="73"/>
      <c r="O55" s="62"/>
      <c r="P55" s="62"/>
      <c r="Q55" s="62"/>
      <c r="R55" s="62"/>
      <c r="S55" s="62"/>
      <c r="T55" s="62"/>
      <c r="U55" s="91"/>
      <c r="V55" s="62"/>
      <c r="W55" s="62"/>
      <c r="X55" s="62"/>
      <c r="Y55" s="245"/>
      <c r="Z55" s="62"/>
      <c r="AA55" s="62"/>
      <c r="AB55" s="62"/>
      <c r="AC55" s="62"/>
      <c r="AD55" s="62"/>
      <c r="AE55" s="62"/>
      <c r="AF55" s="62"/>
      <c r="AG55" s="557"/>
      <c r="AH55" s="54"/>
      <c r="AI55" s="54"/>
      <c r="AJ55" s="54"/>
      <c r="AK55" s="54"/>
      <c r="AL55" s="54"/>
      <c r="AM55" s="54"/>
      <c r="AN55" s="54"/>
      <c r="AO55" s="312"/>
      <c r="AP55" s="247"/>
      <c r="AQ55" s="247"/>
      <c r="AR55" s="247"/>
      <c r="AS55" s="247"/>
      <c r="AT55" s="247"/>
      <c r="AU55" s="247"/>
      <c r="AV55" s="247"/>
      <c r="AW55" s="247"/>
      <c r="AX55" s="247"/>
      <c r="AY55" s="247"/>
      <c r="AZ55" s="69"/>
      <c r="BA55" s="245"/>
      <c r="BB55" s="245"/>
      <c r="BC55" s="245"/>
      <c r="BD55" s="245"/>
      <c r="BE55" s="245"/>
      <c r="BF55" s="245"/>
      <c r="BG55" s="69"/>
      <c r="BH55" s="245"/>
      <c r="BI55" s="245"/>
      <c r="BJ55" s="245"/>
      <c r="BK55" s="245"/>
      <c r="BL55" s="245"/>
      <c r="BM55" s="245"/>
      <c r="BN55" s="245"/>
      <c r="BO55" s="245"/>
      <c r="BP55" s="245"/>
      <c r="BQ55" s="245"/>
      <c r="BR55" s="69"/>
      <c r="BS55" s="40"/>
      <c r="BT55" s="40"/>
      <c r="BU55" s="69"/>
      <c r="BV55" s="41"/>
    </row>
    <row r="56" spans="1:74" s="428" customFormat="1" x14ac:dyDescent="0.25">
      <c r="A56" s="345" t="s">
        <v>7841</v>
      </c>
      <c r="B56" s="374"/>
      <c r="C56" s="731"/>
      <c r="D56" s="374"/>
      <c r="E56" s="372"/>
      <c r="F56" s="374"/>
      <c r="G56" s="372"/>
      <c r="H56" s="374"/>
      <c r="I56" s="348"/>
      <c r="J56" s="348"/>
      <c r="K56" s="348"/>
      <c r="L56" s="348"/>
      <c r="M56" s="362"/>
      <c r="N56" s="350" t="s">
        <v>430</v>
      </c>
      <c r="O56" s="348" t="s">
        <v>430</v>
      </c>
      <c r="P56" s="348" t="s">
        <v>430</v>
      </c>
      <c r="Q56" s="348" t="s">
        <v>430</v>
      </c>
      <c r="R56" s="348" t="s">
        <v>430</v>
      </c>
      <c r="S56" s="348" t="s">
        <v>430</v>
      </c>
      <c r="T56" s="348" t="s">
        <v>430</v>
      </c>
      <c r="U56" s="354" t="s">
        <v>430</v>
      </c>
      <c r="V56" s="348" t="s">
        <v>430</v>
      </c>
      <c r="W56" s="348" t="s">
        <v>430</v>
      </c>
      <c r="X56" s="348" t="s">
        <v>430</v>
      </c>
      <c r="Y56" s="375" t="s">
        <v>430</v>
      </c>
      <c r="Z56" s="348" t="s">
        <v>430</v>
      </c>
      <c r="AA56" s="348" t="s">
        <v>430</v>
      </c>
      <c r="AB56" s="348" t="s">
        <v>430</v>
      </c>
      <c r="AC56" s="348" t="s">
        <v>430</v>
      </c>
      <c r="AD56" s="348" t="s">
        <v>430</v>
      </c>
      <c r="AE56" s="348" t="s">
        <v>430</v>
      </c>
      <c r="AF56" s="348" t="s">
        <v>430</v>
      </c>
      <c r="AG56" s="569"/>
      <c r="AH56" s="346"/>
      <c r="AI56" s="346"/>
      <c r="AJ56" s="346"/>
      <c r="AK56" s="346"/>
      <c r="AL56" s="346"/>
      <c r="AM56" s="346"/>
      <c r="AN56" s="346"/>
      <c r="AO56" s="573"/>
      <c r="AP56" s="346"/>
      <c r="AQ56" s="346"/>
      <c r="AR56" s="346"/>
      <c r="AS56" s="346"/>
      <c r="AT56" s="346"/>
      <c r="AU56" s="429"/>
      <c r="AV56" s="429"/>
      <c r="AW56" s="429"/>
      <c r="AX56" s="429"/>
      <c r="AY56" s="429"/>
      <c r="AZ56" s="374"/>
      <c r="BA56" s="375"/>
      <c r="BB56" s="375"/>
      <c r="BC56" s="375"/>
      <c r="BD56" s="375"/>
      <c r="BE56" s="375"/>
      <c r="BF56" s="375"/>
      <c r="BG56" s="374"/>
      <c r="BH56" s="375"/>
      <c r="BI56" s="375"/>
      <c r="BJ56" s="375"/>
      <c r="BK56" s="375"/>
      <c r="BL56" s="375"/>
      <c r="BM56" s="375"/>
      <c r="BN56" s="375"/>
      <c r="BO56" s="632"/>
      <c r="BP56" s="632"/>
      <c r="BQ56" s="632"/>
      <c r="BR56" s="374"/>
      <c r="BS56" s="372"/>
      <c r="BT56" s="372"/>
      <c r="BU56" s="374"/>
      <c r="BV56" s="430"/>
    </row>
    <row r="57" spans="1:74" s="428" customFormat="1" x14ac:dyDescent="0.25">
      <c r="A57" s="495" t="s">
        <v>7842</v>
      </c>
      <c r="B57" s="417"/>
      <c r="C57" s="732"/>
      <c r="D57" s="417"/>
      <c r="E57" s="431"/>
      <c r="F57" s="417"/>
      <c r="G57" s="431"/>
      <c r="H57" s="432"/>
      <c r="I57" s="433"/>
      <c r="J57" s="433"/>
      <c r="K57" s="433"/>
      <c r="L57" s="433"/>
      <c r="M57" s="420"/>
      <c r="N57" s="434" t="s">
        <v>430</v>
      </c>
      <c r="O57" s="433" t="s">
        <v>430</v>
      </c>
      <c r="P57" s="433" t="s">
        <v>430</v>
      </c>
      <c r="Q57" s="433" t="s">
        <v>430</v>
      </c>
      <c r="R57" s="433" t="s">
        <v>430</v>
      </c>
      <c r="S57" s="433" t="s">
        <v>430</v>
      </c>
      <c r="T57" s="433" t="s">
        <v>430</v>
      </c>
      <c r="U57" s="574" t="s">
        <v>430</v>
      </c>
      <c r="V57" s="433" t="s">
        <v>430</v>
      </c>
      <c r="W57" s="433" t="s">
        <v>430</v>
      </c>
      <c r="X57" s="433" t="s">
        <v>430</v>
      </c>
      <c r="Y57" s="375" t="s">
        <v>430</v>
      </c>
      <c r="Z57" s="433" t="s">
        <v>430</v>
      </c>
      <c r="AA57" s="433" t="s">
        <v>430</v>
      </c>
      <c r="AB57" s="433" t="s">
        <v>430</v>
      </c>
      <c r="AC57" s="433" t="s">
        <v>430</v>
      </c>
      <c r="AD57" s="433" t="s">
        <v>430</v>
      </c>
      <c r="AE57" s="433" t="s">
        <v>430</v>
      </c>
      <c r="AF57" s="433" t="s">
        <v>430</v>
      </c>
      <c r="AG57" s="575"/>
      <c r="AH57" s="435"/>
      <c r="AI57" s="435"/>
      <c r="AJ57" s="435"/>
      <c r="AK57" s="435"/>
      <c r="AL57" s="435"/>
      <c r="AM57" s="435"/>
      <c r="AN57" s="346"/>
      <c r="AO57" s="576"/>
      <c r="AP57" s="435"/>
      <c r="AQ57" s="435"/>
      <c r="AR57" s="435"/>
      <c r="AS57" s="435"/>
      <c r="AT57" s="435"/>
      <c r="AU57" s="429"/>
      <c r="AV57" s="436"/>
      <c r="AW57" s="436"/>
      <c r="AX57" s="436"/>
      <c r="AY57" s="436"/>
      <c r="AZ57" s="417"/>
      <c r="BA57" s="437"/>
      <c r="BB57" s="437"/>
      <c r="BC57" s="437"/>
      <c r="BD57" s="437"/>
      <c r="BE57" s="437"/>
      <c r="BF57" s="437"/>
      <c r="BG57" s="417"/>
      <c r="BH57" s="437"/>
      <c r="BI57" s="437"/>
      <c r="BJ57" s="437"/>
      <c r="BK57" s="437"/>
      <c r="BL57" s="437"/>
      <c r="BM57" s="421"/>
      <c r="BN57" s="437"/>
      <c r="BO57" s="421"/>
      <c r="BP57" s="421"/>
      <c r="BQ57" s="421"/>
      <c r="BR57" s="417"/>
      <c r="BS57" s="412"/>
      <c r="BT57" s="412"/>
      <c r="BU57" s="417"/>
      <c r="BV57" s="438"/>
    </row>
    <row r="58" spans="1:74" x14ac:dyDescent="0.25">
      <c r="BM58" s="277"/>
    </row>
    <row r="59" spans="1:74" x14ac:dyDescent="0.25">
      <c r="BM59" s="277"/>
    </row>
    <row r="60" spans="1:74" x14ac:dyDescent="0.25">
      <c r="BM60" s="277"/>
    </row>
    <row r="61" spans="1:74" hidden="1" x14ac:dyDescent="0.25">
      <c r="A61" s="488" t="s">
        <v>179</v>
      </c>
      <c r="BM61" s="277"/>
    </row>
    <row r="62" spans="1:74" x14ac:dyDescent="0.25">
      <c r="A62" s="488" t="s">
        <v>10258</v>
      </c>
      <c r="BM62" s="277"/>
    </row>
    <row r="63" spans="1:74" x14ac:dyDescent="0.25">
      <c r="A63" s="488" t="s">
        <v>350</v>
      </c>
      <c r="BM63"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2D405-5CE1-44DB-8717-313561D6DACD}">
  <sheetPr codeName="Sheet36"/>
  <dimension ref="A1:BV7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10" sqref="A10"/>
    </sheetView>
  </sheetViews>
  <sheetFormatPr defaultColWidth="8.90625" defaultRowHeight="10.5" x14ac:dyDescent="0.25"/>
  <cols>
    <col min="1" max="1" width="43.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4.1796875" style="235" bestFit="1" customWidth="1"/>
    <col min="62"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283</v>
      </c>
    </row>
    <row r="4" spans="1:74" x14ac:dyDescent="0.25">
      <c r="A4" s="488" t="s">
        <v>425</v>
      </c>
    </row>
    <row r="5" spans="1:74" ht="33" x14ac:dyDescent="0.25">
      <c r="A5" s="1076" t="s">
        <v>284</v>
      </c>
      <c r="B5" s="1077"/>
      <c r="C5" s="1083" t="s">
        <v>44</v>
      </c>
      <c r="D5" s="1077"/>
      <c r="E5" s="1083" t="s">
        <v>45</v>
      </c>
      <c r="F5" s="1077"/>
      <c r="G5" s="1083" t="s">
        <v>46</v>
      </c>
      <c r="H5" s="1077"/>
      <c r="I5" s="1107" t="s">
        <v>184</v>
      </c>
      <c r="J5" s="1102"/>
      <c r="K5" s="1102"/>
      <c r="L5" s="1103"/>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077"/>
      <c r="BS5" s="1107" t="s">
        <v>212</v>
      </c>
      <c r="BT5" s="1103"/>
      <c r="BU5" s="1077"/>
      <c r="BV5" s="1107" t="s">
        <v>88</v>
      </c>
    </row>
    <row r="6" spans="1:74" ht="33" x14ac:dyDescent="0.25">
      <c r="A6" s="1076"/>
      <c r="B6" s="1078"/>
      <c r="C6" s="1114"/>
      <c r="D6" s="1078"/>
      <c r="E6" s="1114"/>
      <c r="F6" s="1078"/>
      <c r="G6" s="1114"/>
      <c r="H6" s="1078"/>
      <c r="I6" s="83" t="s">
        <v>180</v>
      </c>
      <c r="J6" s="28" t="s">
        <v>181</v>
      </c>
      <c r="K6" s="28" t="s">
        <v>182</v>
      </c>
      <c r="L6" s="251" t="s">
        <v>183</v>
      </c>
      <c r="M6" s="1104"/>
      <c r="N6" s="1105" t="s">
        <v>185</v>
      </c>
      <c r="O6" s="1106"/>
      <c r="P6" s="1106"/>
      <c r="Q6" s="1106"/>
      <c r="R6" s="1106"/>
      <c r="S6" s="1106"/>
      <c r="T6" s="1106"/>
      <c r="U6" s="1106"/>
      <c r="V6" s="1064" t="s">
        <v>57</v>
      </c>
      <c r="W6" s="1106"/>
      <c r="X6" s="1106"/>
      <c r="Y6" s="1106"/>
      <c r="Z6" s="1106"/>
      <c r="AA6" s="1106"/>
      <c r="AB6" s="1106"/>
      <c r="AC6" s="1106"/>
      <c r="AD6" s="1106"/>
      <c r="AE6" s="1106"/>
      <c r="AF6" s="1109"/>
      <c r="AG6" s="232"/>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078"/>
      <c r="BS6" s="83" t="s">
        <v>210</v>
      </c>
      <c r="BT6" s="82" t="s">
        <v>211</v>
      </c>
      <c r="BU6" s="1078"/>
      <c r="BV6" s="1108"/>
    </row>
    <row r="7" spans="1:74" ht="14.5" x14ac:dyDescent="0.25">
      <c r="A7" s="323" t="s">
        <v>285</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7877</v>
      </c>
      <c r="B8" s="369"/>
      <c r="C8" s="718">
        <v>41275</v>
      </c>
      <c r="D8" s="369"/>
      <c r="E8" s="338">
        <v>12249</v>
      </c>
      <c r="F8" s="369"/>
      <c r="G8" s="339">
        <v>2865.6347000000001</v>
      </c>
      <c r="H8" s="370"/>
      <c r="I8" s="340">
        <v>2.73</v>
      </c>
      <c r="J8" s="340">
        <v>7.68</v>
      </c>
      <c r="K8" s="340">
        <v>2.0499999999999998</v>
      </c>
      <c r="L8" s="340">
        <v>2.19</v>
      </c>
      <c r="M8" s="361"/>
      <c r="N8" s="342">
        <v>19.2165</v>
      </c>
      <c r="O8" s="340">
        <v>11.7746</v>
      </c>
      <c r="P8" s="340">
        <v>16.408100000000001</v>
      </c>
      <c r="Q8" s="340">
        <v>28.028099999999998</v>
      </c>
      <c r="R8" s="340">
        <v>17.261900000000001</v>
      </c>
      <c r="S8" s="340">
        <v>6.5647000000000002</v>
      </c>
      <c r="T8" s="340">
        <v>5.2275999999999998</v>
      </c>
      <c r="U8" s="344">
        <v>5.4836</v>
      </c>
      <c r="V8" s="340">
        <v>5.1483999999999996</v>
      </c>
      <c r="W8" s="340">
        <v>7.2903000000000002</v>
      </c>
      <c r="X8" s="340">
        <v>7.1196000000000002</v>
      </c>
      <c r="Y8" s="371">
        <v>6.1978999999999997</v>
      </c>
      <c r="Z8" s="340">
        <v>7.2835000000000001</v>
      </c>
      <c r="AA8" s="340">
        <v>8.6496999999999993</v>
      </c>
      <c r="AB8" s="340">
        <v>5.1093999999999999</v>
      </c>
      <c r="AC8" s="340">
        <v>5.3990999999999998</v>
      </c>
      <c r="AD8" s="340">
        <v>5.3164999999999996</v>
      </c>
      <c r="AE8" s="340">
        <v>22.243099999999998</v>
      </c>
      <c r="AF8" s="340">
        <v>7.7179000000000002</v>
      </c>
      <c r="AG8" s="568"/>
      <c r="AH8" s="338">
        <v>10</v>
      </c>
      <c r="AI8" s="338">
        <v>9</v>
      </c>
      <c r="AJ8" s="338">
        <v>7</v>
      </c>
      <c r="AK8" s="338">
        <v>8</v>
      </c>
      <c r="AL8" s="338">
        <v>9</v>
      </c>
      <c r="AM8" s="338">
        <v>7</v>
      </c>
      <c r="AN8" s="338">
        <v>8</v>
      </c>
      <c r="AO8" s="570">
        <v>7</v>
      </c>
      <c r="AP8" s="338">
        <v>6</v>
      </c>
      <c r="AQ8" s="338">
        <v>9</v>
      </c>
      <c r="AR8" s="338">
        <v>10</v>
      </c>
      <c r="AS8" s="338">
        <v>10</v>
      </c>
      <c r="AT8" s="338">
        <v>7</v>
      </c>
      <c r="AU8" s="338">
        <v>10</v>
      </c>
      <c r="AV8" s="338">
        <v>8</v>
      </c>
      <c r="AW8" s="338">
        <v>7</v>
      </c>
      <c r="AX8" s="338">
        <v>6</v>
      </c>
      <c r="AY8" s="338">
        <v>9</v>
      </c>
      <c r="AZ8" s="583"/>
      <c r="BA8" s="464">
        <v>7.54</v>
      </c>
      <c r="BB8" s="340">
        <v>86.88</v>
      </c>
      <c r="BC8" s="340" t="s">
        <v>430</v>
      </c>
      <c r="BD8" s="340" t="s">
        <v>430</v>
      </c>
      <c r="BE8" s="371">
        <v>0.01</v>
      </c>
      <c r="BF8" s="371">
        <v>5.58</v>
      </c>
      <c r="BG8" s="370"/>
      <c r="BH8" s="593">
        <v>5.58</v>
      </c>
      <c r="BI8" s="340">
        <v>23.7</v>
      </c>
      <c r="BJ8" s="340">
        <v>0.2</v>
      </c>
      <c r="BK8" s="340">
        <v>62.97</v>
      </c>
      <c r="BL8" s="340" t="s">
        <v>430</v>
      </c>
      <c r="BM8" s="371">
        <v>7.54</v>
      </c>
      <c r="BN8" s="371" t="s">
        <v>430</v>
      </c>
      <c r="BO8" s="371" t="s">
        <v>430</v>
      </c>
      <c r="BP8" s="371" t="s">
        <v>430</v>
      </c>
      <c r="BQ8" s="371">
        <v>0.01</v>
      </c>
      <c r="BR8" s="609"/>
      <c r="BS8" s="369">
        <v>2.0824611202082499</v>
      </c>
      <c r="BT8" s="344">
        <v>7.0824509807082503</v>
      </c>
      <c r="BU8" s="571"/>
      <c r="BV8" s="370" t="s">
        <v>554</v>
      </c>
    </row>
    <row r="9" spans="1:74" s="425" customFormat="1" x14ac:dyDescent="0.25">
      <c r="A9" s="337" t="s">
        <v>7878</v>
      </c>
      <c r="B9" s="369"/>
      <c r="C9" s="718">
        <v>41340</v>
      </c>
      <c r="D9" s="369"/>
      <c r="E9" s="338">
        <v>12140.3</v>
      </c>
      <c r="F9" s="369"/>
      <c r="G9" s="339">
        <v>26.7912</v>
      </c>
      <c r="H9" s="370"/>
      <c r="I9" s="340">
        <v>2.5299999999999998</v>
      </c>
      <c r="J9" s="340">
        <v>7.57</v>
      </c>
      <c r="K9" s="340">
        <v>2.1800000000000002</v>
      </c>
      <c r="L9" s="340">
        <v>2.3199999999999998</v>
      </c>
      <c r="M9" s="361"/>
      <c r="N9" s="342">
        <v>39.688600000000001</v>
      </c>
      <c r="O9" s="340">
        <v>16.962599999999998</v>
      </c>
      <c r="P9" s="340">
        <v>20.0259</v>
      </c>
      <c r="Q9" s="340">
        <v>31.616399999999999</v>
      </c>
      <c r="R9" s="340">
        <v>19.6373</v>
      </c>
      <c r="S9" s="340">
        <v>8.0978999999999992</v>
      </c>
      <c r="T9" s="340">
        <v>6.2046999999999999</v>
      </c>
      <c r="U9" s="344">
        <v>5.9114000000000004</v>
      </c>
      <c r="V9" s="340">
        <v>5.5179</v>
      </c>
      <c r="W9" s="340">
        <v>7.3419999999999996</v>
      </c>
      <c r="X9" s="340">
        <v>7.1615000000000002</v>
      </c>
      <c r="Y9" s="371">
        <v>6.2541000000000002</v>
      </c>
      <c r="Z9" s="340">
        <v>7.2770999999999999</v>
      </c>
      <c r="AA9" s="340">
        <v>9.6639999999999997</v>
      </c>
      <c r="AB9" s="340">
        <v>6.1904000000000003</v>
      </c>
      <c r="AC9" s="340">
        <v>5.9809000000000001</v>
      </c>
      <c r="AD9" s="340">
        <v>5.6101000000000001</v>
      </c>
      <c r="AE9" s="340">
        <v>25.039000000000001</v>
      </c>
      <c r="AF9" s="340">
        <v>7.6969000000000003</v>
      </c>
      <c r="AG9" s="568"/>
      <c r="AH9" s="338">
        <v>1</v>
      </c>
      <c r="AI9" s="338">
        <v>2</v>
      </c>
      <c r="AJ9" s="338">
        <v>2</v>
      </c>
      <c r="AK9" s="338">
        <v>4</v>
      </c>
      <c r="AL9" s="338">
        <v>5</v>
      </c>
      <c r="AM9" s="338">
        <v>1</v>
      </c>
      <c r="AN9" s="338">
        <v>1</v>
      </c>
      <c r="AO9" s="570">
        <v>4</v>
      </c>
      <c r="AP9" s="338">
        <v>4</v>
      </c>
      <c r="AQ9" s="338">
        <v>6</v>
      </c>
      <c r="AR9" s="338">
        <v>9</v>
      </c>
      <c r="AS9" s="338">
        <v>8</v>
      </c>
      <c r="AT9" s="338">
        <v>8</v>
      </c>
      <c r="AU9" s="338">
        <v>3</v>
      </c>
      <c r="AV9" s="338">
        <v>1</v>
      </c>
      <c r="AW9" s="338">
        <v>3</v>
      </c>
      <c r="AX9" s="338">
        <v>4</v>
      </c>
      <c r="AY9" s="338">
        <v>5</v>
      </c>
      <c r="AZ9" s="583"/>
      <c r="BA9" s="464">
        <v>6.06</v>
      </c>
      <c r="BB9" s="340">
        <v>85.43</v>
      </c>
      <c r="BC9" s="340" t="s">
        <v>430</v>
      </c>
      <c r="BD9" s="340" t="s">
        <v>430</v>
      </c>
      <c r="BE9" s="371" t="s">
        <v>430</v>
      </c>
      <c r="BF9" s="371">
        <v>8.51</v>
      </c>
      <c r="BG9" s="370"/>
      <c r="BH9" s="593">
        <v>8.51</v>
      </c>
      <c r="BI9" s="340">
        <v>19.36</v>
      </c>
      <c r="BJ9" s="340">
        <v>1.97</v>
      </c>
      <c r="BK9" s="340">
        <v>64.09</v>
      </c>
      <c r="BL9" s="340" t="s">
        <v>430</v>
      </c>
      <c r="BM9" s="371">
        <v>6.06</v>
      </c>
      <c r="BN9" s="371" t="s">
        <v>430</v>
      </c>
      <c r="BO9" s="371" t="s">
        <v>430</v>
      </c>
      <c r="BP9" s="371" t="s">
        <v>430</v>
      </c>
      <c r="BQ9" s="371" t="s">
        <v>430</v>
      </c>
      <c r="BR9" s="463"/>
      <c r="BS9" s="369" t="s">
        <v>430</v>
      </c>
      <c r="BT9" s="344" t="s">
        <v>430</v>
      </c>
      <c r="BU9" s="571"/>
      <c r="BV9" s="370" t="s">
        <v>554</v>
      </c>
    </row>
    <row r="10" spans="1:74" s="428" customFormat="1" x14ac:dyDescent="0.25">
      <c r="A10" s="345" t="s">
        <v>7879</v>
      </c>
      <c r="B10" s="373"/>
      <c r="C10" s="719">
        <v>41346</v>
      </c>
      <c r="D10" s="373"/>
      <c r="E10" s="346">
        <v>8684.52</v>
      </c>
      <c r="F10" s="373"/>
      <c r="G10" s="347">
        <v>36.0749</v>
      </c>
      <c r="H10" s="374"/>
      <c r="I10" s="348">
        <v>5.83</v>
      </c>
      <c r="J10" s="348">
        <v>7.9</v>
      </c>
      <c r="K10" s="348">
        <v>3.21</v>
      </c>
      <c r="L10" s="348">
        <v>3.38</v>
      </c>
      <c r="M10" s="362"/>
      <c r="N10" s="350">
        <v>30.2774</v>
      </c>
      <c r="O10" s="348">
        <v>12.897</v>
      </c>
      <c r="P10" s="348">
        <v>17.751999999999999</v>
      </c>
      <c r="Q10" s="348">
        <v>29.210100000000001</v>
      </c>
      <c r="R10" s="348">
        <v>19.455300000000001</v>
      </c>
      <c r="S10" s="348">
        <v>6.8239999999999998</v>
      </c>
      <c r="T10" s="348">
        <v>5.3216000000000001</v>
      </c>
      <c r="U10" s="354">
        <v>5.9619999999999997</v>
      </c>
      <c r="V10" s="348">
        <v>5.5530999999999997</v>
      </c>
      <c r="W10" s="348">
        <v>7.3986999999999998</v>
      </c>
      <c r="X10" s="348">
        <v>7.5049999999999999</v>
      </c>
      <c r="Y10" s="375">
        <v>6.7664</v>
      </c>
      <c r="Z10" s="348">
        <v>7.5796000000000001</v>
      </c>
      <c r="AA10" s="348">
        <v>9.4144000000000005</v>
      </c>
      <c r="AB10" s="348">
        <v>5.1275000000000004</v>
      </c>
      <c r="AC10" s="348">
        <v>5.8197999999999999</v>
      </c>
      <c r="AD10" s="348">
        <v>5.6363000000000003</v>
      </c>
      <c r="AE10" s="348">
        <v>22.617000000000001</v>
      </c>
      <c r="AF10" s="348">
        <v>8.0695999999999994</v>
      </c>
      <c r="AG10" s="569"/>
      <c r="AH10" s="346">
        <v>4</v>
      </c>
      <c r="AI10" s="346">
        <v>5</v>
      </c>
      <c r="AJ10" s="346">
        <v>6</v>
      </c>
      <c r="AK10" s="346">
        <v>7</v>
      </c>
      <c r="AL10" s="346">
        <v>6</v>
      </c>
      <c r="AM10" s="346">
        <v>4</v>
      </c>
      <c r="AN10" s="346">
        <v>5</v>
      </c>
      <c r="AO10" s="572">
        <v>3</v>
      </c>
      <c r="AP10" s="346">
        <v>3</v>
      </c>
      <c r="AQ10" s="346">
        <v>5</v>
      </c>
      <c r="AR10" s="346">
        <v>2</v>
      </c>
      <c r="AS10" s="346">
        <v>2</v>
      </c>
      <c r="AT10" s="346">
        <v>2</v>
      </c>
      <c r="AU10" s="346">
        <v>5</v>
      </c>
      <c r="AV10" s="346">
        <v>7</v>
      </c>
      <c r="AW10" s="346">
        <v>4</v>
      </c>
      <c r="AX10" s="346">
        <v>3</v>
      </c>
      <c r="AY10" s="346">
        <v>7</v>
      </c>
      <c r="AZ10" s="584"/>
      <c r="BA10" s="467">
        <v>14.51</v>
      </c>
      <c r="BB10" s="348">
        <v>81.599999999999994</v>
      </c>
      <c r="BC10" s="348">
        <v>0.89</v>
      </c>
      <c r="BD10" s="348" t="s">
        <v>430</v>
      </c>
      <c r="BE10" s="375">
        <v>2.2400000000000002</v>
      </c>
      <c r="BF10" s="375">
        <v>3</v>
      </c>
      <c r="BG10" s="374"/>
      <c r="BH10" s="594">
        <v>3</v>
      </c>
      <c r="BI10" s="348">
        <v>6.64</v>
      </c>
      <c r="BJ10" s="348" t="s">
        <v>430</v>
      </c>
      <c r="BK10" s="348">
        <v>75.849999999999994</v>
      </c>
      <c r="BL10" s="348" t="s">
        <v>430</v>
      </c>
      <c r="BM10" s="375">
        <v>14.51</v>
      </c>
      <c r="BN10" s="375" t="s">
        <v>430</v>
      </c>
      <c r="BO10" s="375" t="s">
        <v>430</v>
      </c>
      <c r="BP10" s="375" t="s">
        <v>430</v>
      </c>
      <c r="BQ10" s="375">
        <v>2.2400000000000002</v>
      </c>
      <c r="BR10" s="466"/>
      <c r="BS10" s="373">
        <v>3.8921809950400199</v>
      </c>
      <c r="BT10" s="354">
        <v>3.4324589590949701</v>
      </c>
      <c r="BU10" s="430"/>
      <c r="BV10" s="374" t="s">
        <v>554</v>
      </c>
    </row>
    <row r="11" spans="1:74" s="428" customFormat="1" x14ac:dyDescent="0.25">
      <c r="A11" s="345" t="s">
        <v>7880</v>
      </c>
      <c r="B11" s="373"/>
      <c r="C11" s="719">
        <v>41275</v>
      </c>
      <c r="D11" s="373"/>
      <c r="E11" s="346">
        <v>8917.19</v>
      </c>
      <c r="F11" s="373"/>
      <c r="G11" s="347">
        <v>399.94130000000001</v>
      </c>
      <c r="H11" s="374"/>
      <c r="I11" s="348">
        <v>3.8</v>
      </c>
      <c r="J11" s="348">
        <v>7.73</v>
      </c>
      <c r="K11" s="348">
        <v>2.58</v>
      </c>
      <c r="L11" s="348">
        <v>2.73</v>
      </c>
      <c r="M11" s="362"/>
      <c r="N11" s="350">
        <v>17.9695</v>
      </c>
      <c r="O11" s="348">
        <v>10.093</v>
      </c>
      <c r="P11" s="348">
        <v>16.129000000000001</v>
      </c>
      <c r="Q11" s="348">
        <v>27.131699999999999</v>
      </c>
      <c r="R11" s="348">
        <v>17.158799999999999</v>
      </c>
      <c r="S11" s="348">
        <v>6.0029000000000003</v>
      </c>
      <c r="T11" s="348">
        <v>4.8460999999999999</v>
      </c>
      <c r="U11" s="354">
        <v>5.2057000000000002</v>
      </c>
      <c r="V11" s="348">
        <v>4.7469999999999999</v>
      </c>
      <c r="W11" s="348">
        <v>7.1745999999999999</v>
      </c>
      <c r="X11" s="348">
        <v>7.1859999999999999</v>
      </c>
      <c r="Y11" s="375">
        <v>6.3281000000000001</v>
      </c>
      <c r="Z11" s="348">
        <v>7.5029000000000003</v>
      </c>
      <c r="AA11" s="348">
        <v>8.3894000000000002</v>
      </c>
      <c r="AB11" s="348">
        <v>4.6138000000000003</v>
      </c>
      <c r="AC11" s="348">
        <v>5.0648999999999997</v>
      </c>
      <c r="AD11" s="348">
        <v>4.9032999999999998</v>
      </c>
      <c r="AE11" s="348">
        <v>21.679500000000001</v>
      </c>
      <c r="AF11" s="348">
        <v>8.2523999999999997</v>
      </c>
      <c r="AG11" s="569"/>
      <c r="AH11" s="346">
        <v>11</v>
      </c>
      <c r="AI11" s="346">
        <v>12</v>
      </c>
      <c r="AJ11" s="346">
        <v>9</v>
      </c>
      <c r="AK11" s="346">
        <v>10</v>
      </c>
      <c r="AL11" s="346">
        <v>10</v>
      </c>
      <c r="AM11" s="346">
        <v>11</v>
      </c>
      <c r="AN11" s="346">
        <v>12</v>
      </c>
      <c r="AO11" s="572">
        <v>10</v>
      </c>
      <c r="AP11" s="346">
        <v>12</v>
      </c>
      <c r="AQ11" s="346">
        <v>12</v>
      </c>
      <c r="AR11" s="346">
        <v>7</v>
      </c>
      <c r="AS11" s="346">
        <v>7</v>
      </c>
      <c r="AT11" s="346">
        <v>3</v>
      </c>
      <c r="AU11" s="346">
        <v>11</v>
      </c>
      <c r="AV11" s="346">
        <v>12</v>
      </c>
      <c r="AW11" s="346">
        <v>11</v>
      </c>
      <c r="AX11" s="346">
        <v>12</v>
      </c>
      <c r="AY11" s="346">
        <v>10</v>
      </c>
      <c r="AZ11" s="584"/>
      <c r="BA11" s="467">
        <v>12.38</v>
      </c>
      <c r="BB11" s="348">
        <v>82.6</v>
      </c>
      <c r="BC11" s="348" t="s">
        <v>430</v>
      </c>
      <c r="BD11" s="348" t="s">
        <v>430</v>
      </c>
      <c r="BE11" s="375" t="s">
        <v>430</v>
      </c>
      <c r="BF11" s="375">
        <v>5.01</v>
      </c>
      <c r="BG11" s="374"/>
      <c r="BH11" s="594">
        <v>5.01</v>
      </c>
      <c r="BI11" s="348">
        <v>29.79</v>
      </c>
      <c r="BJ11" s="348" t="s">
        <v>430</v>
      </c>
      <c r="BK11" s="348">
        <v>52.82</v>
      </c>
      <c r="BL11" s="348" t="s">
        <v>430</v>
      </c>
      <c r="BM11" s="375">
        <v>12.38</v>
      </c>
      <c r="BN11" s="375" t="s">
        <v>430</v>
      </c>
      <c r="BO11" s="375" t="s">
        <v>430</v>
      </c>
      <c r="BP11" s="375" t="s">
        <v>430</v>
      </c>
      <c r="BQ11" s="375" t="s">
        <v>430</v>
      </c>
      <c r="BR11" s="466"/>
      <c r="BS11" s="373">
        <v>1.6858135606743301</v>
      </c>
      <c r="BT11" s="354">
        <v>7.7433714430973497</v>
      </c>
      <c r="BU11" s="430"/>
      <c r="BV11" s="374" t="s">
        <v>554</v>
      </c>
    </row>
    <row r="12" spans="1:74" s="428" customFormat="1" x14ac:dyDescent="0.25">
      <c r="A12" s="345" t="s">
        <v>7881</v>
      </c>
      <c r="B12" s="373"/>
      <c r="C12" s="719">
        <v>41724</v>
      </c>
      <c r="D12" s="373"/>
      <c r="E12" s="346">
        <v>5125.17</v>
      </c>
      <c r="F12" s="373"/>
      <c r="G12" s="347">
        <v>25.241599999999998</v>
      </c>
      <c r="H12" s="374"/>
      <c r="I12" s="348">
        <v>4.09</v>
      </c>
      <c r="J12" s="348">
        <v>7.78</v>
      </c>
      <c r="K12" s="348">
        <v>3.02</v>
      </c>
      <c r="L12" s="348">
        <v>3.21</v>
      </c>
      <c r="M12" s="362"/>
      <c r="N12" s="350">
        <v>15.1896</v>
      </c>
      <c r="O12" s="348">
        <v>10.130599999999999</v>
      </c>
      <c r="P12" s="348">
        <v>16.141999999999999</v>
      </c>
      <c r="Q12" s="348">
        <v>32.311399999999999</v>
      </c>
      <c r="R12" s="348">
        <v>21.415199999999999</v>
      </c>
      <c r="S12" s="348">
        <v>6.6676000000000002</v>
      </c>
      <c r="T12" s="348">
        <v>5.1520000000000001</v>
      </c>
      <c r="U12" s="354">
        <v>5.5205000000000002</v>
      </c>
      <c r="V12" s="348">
        <v>5.0285000000000002</v>
      </c>
      <c r="W12" s="348">
        <v>7.3364000000000003</v>
      </c>
      <c r="X12" s="348">
        <v>7.3181000000000003</v>
      </c>
      <c r="Y12" s="375">
        <v>6.3575999999999997</v>
      </c>
      <c r="Z12" s="348">
        <v>7.4827000000000004</v>
      </c>
      <c r="AA12" s="348">
        <v>9.6287000000000003</v>
      </c>
      <c r="AB12" s="348">
        <v>4.9387999999999996</v>
      </c>
      <c r="AC12" s="348">
        <v>5.4123000000000001</v>
      </c>
      <c r="AD12" s="348">
        <v>5.1863000000000001</v>
      </c>
      <c r="AE12" s="348">
        <v>26.122299999999999</v>
      </c>
      <c r="AF12" s="348">
        <v>7.8592000000000004</v>
      </c>
      <c r="AG12" s="569"/>
      <c r="AH12" s="346">
        <v>12</v>
      </c>
      <c r="AI12" s="346">
        <v>11</v>
      </c>
      <c r="AJ12" s="346">
        <v>8</v>
      </c>
      <c r="AK12" s="346">
        <v>3</v>
      </c>
      <c r="AL12" s="346">
        <v>3</v>
      </c>
      <c r="AM12" s="346">
        <v>6</v>
      </c>
      <c r="AN12" s="346">
        <v>10</v>
      </c>
      <c r="AO12" s="572">
        <v>6</v>
      </c>
      <c r="AP12" s="346">
        <v>8</v>
      </c>
      <c r="AQ12" s="346">
        <v>7</v>
      </c>
      <c r="AR12" s="346">
        <v>4</v>
      </c>
      <c r="AS12" s="346">
        <v>5</v>
      </c>
      <c r="AT12" s="346">
        <v>5</v>
      </c>
      <c r="AU12" s="346">
        <v>4</v>
      </c>
      <c r="AV12" s="346">
        <v>10</v>
      </c>
      <c r="AW12" s="346">
        <v>6</v>
      </c>
      <c r="AX12" s="346">
        <v>8</v>
      </c>
      <c r="AY12" s="346">
        <v>2</v>
      </c>
      <c r="AZ12" s="584"/>
      <c r="BA12" s="467">
        <v>8.84</v>
      </c>
      <c r="BB12" s="348">
        <v>84.88</v>
      </c>
      <c r="BC12" s="348">
        <v>1.65</v>
      </c>
      <c r="BD12" s="348" t="s">
        <v>430</v>
      </c>
      <c r="BE12" s="375" t="s">
        <v>430</v>
      </c>
      <c r="BF12" s="375">
        <v>4.63</v>
      </c>
      <c r="BG12" s="374"/>
      <c r="BH12" s="594">
        <v>4.63</v>
      </c>
      <c r="BI12" s="348">
        <v>2.2799999999999998</v>
      </c>
      <c r="BJ12" s="348" t="s">
        <v>430</v>
      </c>
      <c r="BK12" s="348">
        <v>84.24</v>
      </c>
      <c r="BL12" s="348" t="s">
        <v>430</v>
      </c>
      <c r="BM12" s="375">
        <v>8.84</v>
      </c>
      <c r="BN12" s="375" t="s">
        <v>430</v>
      </c>
      <c r="BO12" s="375" t="s">
        <v>430</v>
      </c>
      <c r="BP12" s="375" t="s">
        <v>430</v>
      </c>
      <c r="BQ12" s="375" t="s">
        <v>430</v>
      </c>
      <c r="BR12" s="466"/>
      <c r="BS12" s="373">
        <v>3.35405297932919</v>
      </c>
      <c r="BT12" s="354">
        <v>2.8053677894389302</v>
      </c>
      <c r="BU12" s="430"/>
      <c r="BV12" s="374" t="s">
        <v>554</v>
      </c>
    </row>
    <row r="13" spans="1:74" s="428" customFormat="1" x14ac:dyDescent="0.25">
      <c r="A13" s="345" t="s">
        <v>7882</v>
      </c>
      <c r="B13" s="373"/>
      <c r="C13" s="719">
        <v>42139</v>
      </c>
      <c r="D13" s="373"/>
      <c r="E13" s="346">
        <v>5205.6499999999996</v>
      </c>
      <c r="F13" s="373"/>
      <c r="G13" s="347">
        <v>22.677</v>
      </c>
      <c r="H13" s="374"/>
      <c r="I13" s="348">
        <v>3.47</v>
      </c>
      <c r="J13" s="348">
        <v>7.76</v>
      </c>
      <c r="K13" s="348">
        <v>2.79</v>
      </c>
      <c r="L13" s="348">
        <v>2.96</v>
      </c>
      <c r="M13" s="362"/>
      <c r="N13" s="350">
        <v>23.998200000000001</v>
      </c>
      <c r="O13" s="348">
        <v>11.3849</v>
      </c>
      <c r="P13" s="348">
        <v>19.293900000000001</v>
      </c>
      <c r="Q13" s="348">
        <v>33.749200000000002</v>
      </c>
      <c r="R13" s="348">
        <v>21.534300000000002</v>
      </c>
      <c r="S13" s="348">
        <v>7.3449999999999998</v>
      </c>
      <c r="T13" s="348">
        <v>5.2965999999999998</v>
      </c>
      <c r="U13" s="354">
        <v>5.4348000000000001</v>
      </c>
      <c r="V13" s="348">
        <v>4.8419999999999996</v>
      </c>
      <c r="W13" s="348">
        <v>7.3269000000000002</v>
      </c>
      <c r="X13" s="348">
        <v>7.2466999999999997</v>
      </c>
      <c r="Y13" s="375">
        <v>6.3556999999999997</v>
      </c>
      <c r="Z13" s="348">
        <v>7.4828999999999999</v>
      </c>
      <c r="AA13" s="348">
        <v>10.021599999999999</v>
      </c>
      <c r="AB13" s="348">
        <v>5.2335000000000003</v>
      </c>
      <c r="AC13" s="348">
        <v>5.3449</v>
      </c>
      <c r="AD13" s="348">
        <v>5.0311000000000003</v>
      </c>
      <c r="AE13" s="348">
        <v>26.486000000000001</v>
      </c>
      <c r="AF13" s="348">
        <v>7.6542000000000003</v>
      </c>
      <c r="AG13" s="569"/>
      <c r="AH13" s="346">
        <v>7</v>
      </c>
      <c r="AI13" s="346">
        <v>10</v>
      </c>
      <c r="AJ13" s="346">
        <v>3</v>
      </c>
      <c r="AK13" s="346">
        <v>1</v>
      </c>
      <c r="AL13" s="346">
        <v>2</v>
      </c>
      <c r="AM13" s="346">
        <v>2</v>
      </c>
      <c r="AN13" s="346">
        <v>6</v>
      </c>
      <c r="AO13" s="572">
        <v>8</v>
      </c>
      <c r="AP13" s="346">
        <v>11</v>
      </c>
      <c r="AQ13" s="346">
        <v>8</v>
      </c>
      <c r="AR13" s="346">
        <v>5</v>
      </c>
      <c r="AS13" s="346">
        <v>6</v>
      </c>
      <c r="AT13" s="346">
        <v>4</v>
      </c>
      <c r="AU13" s="346">
        <v>1</v>
      </c>
      <c r="AV13" s="346">
        <v>5</v>
      </c>
      <c r="AW13" s="346">
        <v>8</v>
      </c>
      <c r="AX13" s="346">
        <v>10</v>
      </c>
      <c r="AY13" s="346">
        <v>1</v>
      </c>
      <c r="AZ13" s="584"/>
      <c r="BA13" s="467">
        <v>13.96</v>
      </c>
      <c r="BB13" s="348">
        <v>80.02</v>
      </c>
      <c r="BC13" s="348" t="s">
        <v>430</v>
      </c>
      <c r="BD13" s="348" t="s">
        <v>430</v>
      </c>
      <c r="BE13" s="375">
        <v>0.01</v>
      </c>
      <c r="BF13" s="375">
        <v>6</v>
      </c>
      <c r="BG13" s="374"/>
      <c r="BH13" s="594">
        <v>5.97</v>
      </c>
      <c r="BI13" s="348">
        <v>3.67</v>
      </c>
      <c r="BJ13" s="348">
        <v>0.92</v>
      </c>
      <c r="BK13" s="348">
        <v>75.430000000000007</v>
      </c>
      <c r="BL13" s="348" t="s">
        <v>430</v>
      </c>
      <c r="BM13" s="375">
        <v>13.96</v>
      </c>
      <c r="BN13" s="375" t="s">
        <v>430</v>
      </c>
      <c r="BO13" s="375" t="s">
        <v>430</v>
      </c>
      <c r="BP13" s="375" t="s">
        <v>430</v>
      </c>
      <c r="BQ13" s="375">
        <v>0.01</v>
      </c>
      <c r="BR13" s="466"/>
      <c r="BS13" s="373">
        <v>0.193506940058052</v>
      </c>
      <c r="BT13" s="354">
        <v>4.9428175514828503</v>
      </c>
      <c r="BU13" s="430"/>
      <c r="BV13" s="374" t="s">
        <v>554</v>
      </c>
    </row>
    <row r="14" spans="1:74" s="428" customFormat="1" ht="11" x14ac:dyDescent="0.3">
      <c r="A14" s="841" t="s">
        <v>7883</v>
      </c>
      <c r="B14" s="842"/>
      <c r="C14" s="843">
        <v>41275</v>
      </c>
      <c r="D14" s="842"/>
      <c r="E14" s="844">
        <v>5018.34</v>
      </c>
      <c r="F14" s="842"/>
      <c r="G14" s="845">
        <v>72.054100000000005</v>
      </c>
      <c r="H14" s="847"/>
      <c r="I14" s="846">
        <v>3.55</v>
      </c>
      <c r="J14" s="846">
        <v>7.77</v>
      </c>
      <c r="K14" s="846">
        <v>2.81</v>
      </c>
      <c r="L14" s="846">
        <v>3.01</v>
      </c>
      <c r="M14" s="851"/>
      <c r="N14" s="848">
        <v>24.94</v>
      </c>
      <c r="O14" s="846">
        <v>7.6539000000000001</v>
      </c>
      <c r="P14" s="846">
        <v>14.7974</v>
      </c>
      <c r="Q14" s="846">
        <v>31.1191</v>
      </c>
      <c r="R14" s="846">
        <v>19.881900000000002</v>
      </c>
      <c r="S14" s="846">
        <v>6.4307999999999996</v>
      </c>
      <c r="T14" s="846">
        <v>5.3940000000000001</v>
      </c>
      <c r="U14" s="856">
        <v>6.1086999999999998</v>
      </c>
      <c r="V14" s="846">
        <v>5.3284000000000002</v>
      </c>
      <c r="W14" s="846">
        <v>7.5740999999999996</v>
      </c>
      <c r="X14" s="846">
        <v>7.5109000000000004</v>
      </c>
      <c r="Y14" s="852">
        <v>6.5796999999999999</v>
      </c>
      <c r="Z14" s="846">
        <v>7.6337999999999999</v>
      </c>
      <c r="AA14" s="846">
        <v>8.7751000000000001</v>
      </c>
      <c r="AB14" s="846">
        <v>5.2812999999999999</v>
      </c>
      <c r="AC14" s="846">
        <v>6.0260999999999996</v>
      </c>
      <c r="AD14" s="846">
        <v>5.56</v>
      </c>
      <c r="AE14" s="846">
        <v>25.786200000000001</v>
      </c>
      <c r="AF14" s="846">
        <v>8.0713000000000008</v>
      </c>
      <c r="AG14" s="937"/>
      <c r="AH14" s="844">
        <v>6</v>
      </c>
      <c r="AI14" s="844">
        <v>13</v>
      </c>
      <c r="AJ14" s="844">
        <v>11</v>
      </c>
      <c r="AK14" s="844">
        <v>5</v>
      </c>
      <c r="AL14" s="844">
        <v>4</v>
      </c>
      <c r="AM14" s="844">
        <v>8</v>
      </c>
      <c r="AN14" s="844">
        <v>4</v>
      </c>
      <c r="AO14" s="938">
        <v>2</v>
      </c>
      <c r="AP14" s="844">
        <v>5</v>
      </c>
      <c r="AQ14" s="844">
        <v>2</v>
      </c>
      <c r="AR14" s="844">
        <v>1</v>
      </c>
      <c r="AS14" s="844">
        <v>3</v>
      </c>
      <c r="AT14" s="844">
        <v>1</v>
      </c>
      <c r="AU14" s="844">
        <v>9</v>
      </c>
      <c r="AV14" s="844">
        <v>4</v>
      </c>
      <c r="AW14" s="844">
        <v>1</v>
      </c>
      <c r="AX14" s="844">
        <v>5</v>
      </c>
      <c r="AY14" s="844">
        <v>3</v>
      </c>
      <c r="AZ14" s="939"/>
      <c r="BA14" s="853">
        <v>11.73</v>
      </c>
      <c r="BB14" s="846">
        <v>81.72</v>
      </c>
      <c r="BC14" s="846">
        <v>2.88</v>
      </c>
      <c r="BD14" s="846" t="s">
        <v>430</v>
      </c>
      <c r="BE14" s="852" t="s">
        <v>430</v>
      </c>
      <c r="BF14" s="852">
        <v>3.67</v>
      </c>
      <c r="BG14" s="847"/>
      <c r="BH14" s="940">
        <v>3.67</v>
      </c>
      <c r="BI14" s="846">
        <v>9.0500000000000007</v>
      </c>
      <c r="BJ14" s="846" t="s">
        <v>430</v>
      </c>
      <c r="BK14" s="846">
        <v>75.55</v>
      </c>
      <c r="BL14" s="846" t="s">
        <v>430</v>
      </c>
      <c r="BM14" s="852">
        <v>11.73</v>
      </c>
      <c r="BN14" s="852" t="s">
        <v>430</v>
      </c>
      <c r="BO14" s="852" t="s">
        <v>430</v>
      </c>
      <c r="BP14" s="852" t="s">
        <v>430</v>
      </c>
      <c r="BQ14" s="852" t="s">
        <v>430</v>
      </c>
      <c r="BR14" s="850"/>
      <c r="BS14" s="842" t="s">
        <v>430</v>
      </c>
      <c r="BT14" s="856" t="s">
        <v>430</v>
      </c>
      <c r="BU14" s="907"/>
      <c r="BV14" s="847" t="s">
        <v>554</v>
      </c>
    </row>
    <row r="15" spans="1:74" s="428" customFormat="1" x14ac:dyDescent="0.25">
      <c r="A15" s="345" t="s">
        <v>7884</v>
      </c>
      <c r="B15" s="373"/>
      <c r="C15" s="719">
        <v>41275</v>
      </c>
      <c r="D15" s="373"/>
      <c r="E15" s="346">
        <v>4011.28</v>
      </c>
      <c r="F15" s="373"/>
      <c r="G15" s="347">
        <v>26.939599999999999</v>
      </c>
      <c r="H15" s="374"/>
      <c r="I15" s="348">
        <v>2.86</v>
      </c>
      <c r="J15" s="348">
        <v>7.69</v>
      </c>
      <c r="K15" s="348">
        <v>2.34</v>
      </c>
      <c r="L15" s="348">
        <v>2.4900000000000002</v>
      </c>
      <c r="M15" s="362"/>
      <c r="N15" s="350">
        <v>22.911899999999999</v>
      </c>
      <c r="O15" s="348">
        <v>11.844200000000001</v>
      </c>
      <c r="P15" s="348">
        <v>18.199400000000001</v>
      </c>
      <c r="Q15" s="348">
        <v>30.102599999999999</v>
      </c>
      <c r="R15" s="348">
        <v>19.0532</v>
      </c>
      <c r="S15" s="348">
        <v>6.6741999999999999</v>
      </c>
      <c r="T15" s="348">
        <v>5.1932999999999998</v>
      </c>
      <c r="U15" s="354">
        <v>5.4089999999999998</v>
      </c>
      <c r="V15" s="348">
        <v>5.1243999999999996</v>
      </c>
      <c r="W15" s="348">
        <v>7.194</v>
      </c>
      <c r="X15" s="348">
        <v>7.0461</v>
      </c>
      <c r="Y15" s="375">
        <v>5.7259000000000002</v>
      </c>
      <c r="Z15" s="348">
        <v>7.0323000000000002</v>
      </c>
      <c r="AA15" s="348">
        <v>9.1829000000000001</v>
      </c>
      <c r="AB15" s="348">
        <v>5.0490000000000004</v>
      </c>
      <c r="AC15" s="348">
        <v>5.2956000000000003</v>
      </c>
      <c r="AD15" s="348">
        <v>5.3113000000000001</v>
      </c>
      <c r="AE15" s="348">
        <v>24.377300000000002</v>
      </c>
      <c r="AF15" s="348">
        <v>7.4366000000000003</v>
      </c>
      <c r="AG15" s="569"/>
      <c r="AH15" s="346">
        <v>8</v>
      </c>
      <c r="AI15" s="346">
        <v>8</v>
      </c>
      <c r="AJ15" s="346">
        <v>5</v>
      </c>
      <c r="AK15" s="346">
        <v>6</v>
      </c>
      <c r="AL15" s="346">
        <v>7</v>
      </c>
      <c r="AM15" s="346">
        <v>5</v>
      </c>
      <c r="AN15" s="346">
        <v>9</v>
      </c>
      <c r="AO15" s="572">
        <v>9</v>
      </c>
      <c r="AP15" s="346">
        <v>7</v>
      </c>
      <c r="AQ15" s="346">
        <v>11</v>
      </c>
      <c r="AR15" s="346">
        <v>11</v>
      </c>
      <c r="AS15" s="346">
        <v>13</v>
      </c>
      <c r="AT15" s="346">
        <v>12</v>
      </c>
      <c r="AU15" s="346">
        <v>7</v>
      </c>
      <c r="AV15" s="346">
        <v>9</v>
      </c>
      <c r="AW15" s="346">
        <v>10</v>
      </c>
      <c r="AX15" s="346">
        <v>7</v>
      </c>
      <c r="AY15" s="346">
        <v>6</v>
      </c>
      <c r="AZ15" s="584"/>
      <c r="BA15" s="467">
        <v>13.71</v>
      </c>
      <c r="BB15" s="348">
        <v>83.9</v>
      </c>
      <c r="BC15" s="348" t="s">
        <v>430</v>
      </c>
      <c r="BD15" s="348" t="s">
        <v>430</v>
      </c>
      <c r="BE15" s="375">
        <v>0.01</v>
      </c>
      <c r="BF15" s="375">
        <v>2.38</v>
      </c>
      <c r="BG15" s="374"/>
      <c r="BH15" s="594">
        <v>2.38</v>
      </c>
      <c r="BI15" s="348">
        <v>14.55</v>
      </c>
      <c r="BJ15" s="348" t="s">
        <v>430</v>
      </c>
      <c r="BK15" s="348">
        <v>69.349999999999994</v>
      </c>
      <c r="BL15" s="348" t="s">
        <v>430</v>
      </c>
      <c r="BM15" s="375">
        <v>13.71</v>
      </c>
      <c r="BN15" s="375" t="s">
        <v>430</v>
      </c>
      <c r="BO15" s="375" t="s">
        <v>430</v>
      </c>
      <c r="BP15" s="375" t="s">
        <v>430</v>
      </c>
      <c r="BQ15" s="375">
        <v>0.01</v>
      </c>
      <c r="BR15" s="466"/>
      <c r="BS15" s="373" t="s">
        <v>430</v>
      </c>
      <c r="BT15" s="354">
        <v>4.3365546608673098</v>
      </c>
      <c r="BU15" s="430"/>
      <c r="BV15" s="374" t="s">
        <v>554</v>
      </c>
    </row>
    <row r="16" spans="1:74" s="428" customFormat="1" x14ac:dyDescent="0.25">
      <c r="A16" s="345" t="s">
        <v>7885</v>
      </c>
      <c r="B16" s="373"/>
      <c r="C16" s="719">
        <v>41281</v>
      </c>
      <c r="D16" s="373"/>
      <c r="E16" s="346">
        <v>3979.6</v>
      </c>
      <c r="F16" s="373"/>
      <c r="G16" s="347">
        <v>3484.8415</v>
      </c>
      <c r="H16" s="374"/>
      <c r="I16" s="348">
        <v>3.86</v>
      </c>
      <c r="J16" s="348">
        <v>7.73</v>
      </c>
      <c r="K16" s="348">
        <v>2.04</v>
      </c>
      <c r="L16" s="348">
        <v>2.17</v>
      </c>
      <c r="M16" s="362"/>
      <c r="N16" s="350">
        <v>21.722200000000001</v>
      </c>
      <c r="O16" s="348">
        <v>12.0594</v>
      </c>
      <c r="P16" s="348">
        <v>15.914</v>
      </c>
      <c r="Q16" s="348">
        <v>23.945599999999999</v>
      </c>
      <c r="R16" s="348">
        <v>15.326599999999999</v>
      </c>
      <c r="S16" s="348">
        <v>6.0563000000000002</v>
      </c>
      <c r="T16" s="348">
        <v>4.8811999999999998</v>
      </c>
      <c r="U16" s="354">
        <v>5.1923000000000004</v>
      </c>
      <c r="V16" s="348">
        <v>4.8685</v>
      </c>
      <c r="W16" s="348">
        <v>7.2682000000000002</v>
      </c>
      <c r="X16" s="348">
        <v>7.1795999999999998</v>
      </c>
      <c r="Y16" s="375">
        <v>6.1154000000000002</v>
      </c>
      <c r="Z16" s="348">
        <v>7.2291999999999996</v>
      </c>
      <c r="AA16" s="348">
        <v>8.9674999999999994</v>
      </c>
      <c r="AB16" s="348">
        <v>4.7854000000000001</v>
      </c>
      <c r="AC16" s="348">
        <v>5.0549999999999997</v>
      </c>
      <c r="AD16" s="348">
        <v>4.9893999999999998</v>
      </c>
      <c r="AE16" s="348">
        <v>19.9253</v>
      </c>
      <c r="AF16" s="348">
        <v>7.8000999999999996</v>
      </c>
      <c r="AG16" s="569"/>
      <c r="AH16" s="346">
        <v>9</v>
      </c>
      <c r="AI16" s="346">
        <v>7</v>
      </c>
      <c r="AJ16" s="346">
        <v>10</v>
      </c>
      <c r="AK16" s="346">
        <v>11</v>
      </c>
      <c r="AL16" s="346">
        <v>11</v>
      </c>
      <c r="AM16" s="346">
        <v>10</v>
      </c>
      <c r="AN16" s="346">
        <v>11</v>
      </c>
      <c r="AO16" s="572">
        <v>11</v>
      </c>
      <c r="AP16" s="346">
        <v>10</v>
      </c>
      <c r="AQ16" s="346">
        <v>10</v>
      </c>
      <c r="AR16" s="346">
        <v>8</v>
      </c>
      <c r="AS16" s="346">
        <v>11</v>
      </c>
      <c r="AT16" s="346">
        <v>9</v>
      </c>
      <c r="AU16" s="346">
        <v>8</v>
      </c>
      <c r="AV16" s="346">
        <v>11</v>
      </c>
      <c r="AW16" s="346">
        <v>12</v>
      </c>
      <c r="AX16" s="346">
        <v>11</v>
      </c>
      <c r="AY16" s="346">
        <v>11</v>
      </c>
      <c r="AZ16" s="584"/>
      <c r="BA16" s="467">
        <v>7.12</v>
      </c>
      <c r="BB16" s="348">
        <v>80.55</v>
      </c>
      <c r="BC16" s="348">
        <v>4.68</v>
      </c>
      <c r="BD16" s="348">
        <v>1.1299999999999999</v>
      </c>
      <c r="BE16" s="375">
        <v>-12.65</v>
      </c>
      <c r="BF16" s="375">
        <v>6.52</v>
      </c>
      <c r="BG16" s="374"/>
      <c r="BH16" s="594">
        <v>6.52</v>
      </c>
      <c r="BI16" s="348">
        <v>40.79</v>
      </c>
      <c r="BJ16" s="348" t="s">
        <v>430</v>
      </c>
      <c r="BK16" s="348">
        <v>45.56</v>
      </c>
      <c r="BL16" s="348" t="s">
        <v>430</v>
      </c>
      <c r="BM16" s="375">
        <v>7.12</v>
      </c>
      <c r="BN16" s="375" t="s">
        <v>430</v>
      </c>
      <c r="BO16" s="375" t="s">
        <v>430</v>
      </c>
      <c r="BP16" s="375" t="s">
        <v>430</v>
      </c>
      <c r="BQ16" s="375">
        <v>-12.65</v>
      </c>
      <c r="BR16" s="466"/>
      <c r="BS16" s="373" t="s">
        <v>430</v>
      </c>
      <c r="BT16" s="354">
        <v>5.5213060476512004</v>
      </c>
      <c r="BU16" s="430"/>
      <c r="BV16" s="374" t="s">
        <v>554</v>
      </c>
    </row>
    <row r="17" spans="1:74" s="428" customFormat="1" x14ac:dyDescent="0.25">
      <c r="A17" s="345" t="s">
        <v>7886</v>
      </c>
      <c r="B17" s="373"/>
      <c r="C17" s="719">
        <v>41531</v>
      </c>
      <c r="D17" s="373"/>
      <c r="E17" s="346">
        <v>3262.92</v>
      </c>
      <c r="F17" s="373"/>
      <c r="G17" s="347">
        <v>26.063099999999999</v>
      </c>
      <c r="H17" s="374"/>
      <c r="I17" s="348">
        <v>7.0418399999999997</v>
      </c>
      <c r="J17" s="348">
        <v>7.7514399999999997</v>
      </c>
      <c r="K17" s="348">
        <v>3.9338600000000001</v>
      </c>
      <c r="L17" s="348">
        <v>4.1773699999999998</v>
      </c>
      <c r="M17" s="362"/>
      <c r="N17" s="350">
        <v>30.835899999999999</v>
      </c>
      <c r="O17" s="348">
        <v>16.734999999999999</v>
      </c>
      <c r="P17" s="348">
        <v>20.506900000000002</v>
      </c>
      <c r="Q17" s="348">
        <v>32.777299999999997</v>
      </c>
      <c r="R17" s="348">
        <v>21.955200000000001</v>
      </c>
      <c r="S17" s="348">
        <v>5.8089000000000004</v>
      </c>
      <c r="T17" s="348">
        <v>4.5042</v>
      </c>
      <c r="U17" s="354">
        <v>4.7313999999999998</v>
      </c>
      <c r="V17" s="348">
        <v>4.3011999999999997</v>
      </c>
      <c r="W17" s="348">
        <v>6.8960999999999997</v>
      </c>
      <c r="X17" s="348">
        <v>7.0395000000000003</v>
      </c>
      <c r="Y17" s="375">
        <v>6.0750000000000002</v>
      </c>
      <c r="Z17" s="348">
        <v>7.2035999999999998</v>
      </c>
      <c r="AA17" s="348">
        <v>9.9379000000000008</v>
      </c>
      <c r="AB17" s="348">
        <v>4.1330999999999998</v>
      </c>
      <c r="AC17" s="348">
        <v>4.5743</v>
      </c>
      <c r="AD17" s="348">
        <v>4.4863</v>
      </c>
      <c r="AE17" s="348">
        <v>25.582699999999999</v>
      </c>
      <c r="AF17" s="348">
        <v>7.7918000000000003</v>
      </c>
      <c r="AG17" s="569"/>
      <c r="AH17" s="346">
        <v>3</v>
      </c>
      <c r="AI17" s="346">
        <v>3</v>
      </c>
      <c r="AJ17" s="346">
        <v>1</v>
      </c>
      <c r="AK17" s="346">
        <v>2</v>
      </c>
      <c r="AL17" s="346">
        <v>1</v>
      </c>
      <c r="AM17" s="346">
        <v>12</v>
      </c>
      <c r="AN17" s="346">
        <v>13</v>
      </c>
      <c r="AO17" s="572">
        <v>12</v>
      </c>
      <c r="AP17" s="346">
        <v>13</v>
      </c>
      <c r="AQ17" s="346">
        <v>13</v>
      </c>
      <c r="AR17" s="346">
        <v>12</v>
      </c>
      <c r="AS17" s="346">
        <v>12</v>
      </c>
      <c r="AT17" s="346">
        <v>10</v>
      </c>
      <c r="AU17" s="346">
        <v>2</v>
      </c>
      <c r="AV17" s="346">
        <v>13</v>
      </c>
      <c r="AW17" s="346">
        <v>13</v>
      </c>
      <c r="AX17" s="346">
        <v>13</v>
      </c>
      <c r="AY17" s="346">
        <v>4</v>
      </c>
      <c r="AZ17" s="584"/>
      <c r="BA17" s="467">
        <v>16.29</v>
      </c>
      <c r="BB17" s="348">
        <v>81.7</v>
      </c>
      <c r="BC17" s="348" t="s">
        <v>430</v>
      </c>
      <c r="BD17" s="348" t="s">
        <v>430</v>
      </c>
      <c r="BE17" s="375" t="s">
        <v>430</v>
      </c>
      <c r="BF17" s="375">
        <v>2.0099999999999998</v>
      </c>
      <c r="BG17" s="374"/>
      <c r="BH17" s="594">
        <v>2.0099999999999998</v>
      </c>
      <c r="BI17" s="348">
        <v>15.15</v>
      </c>
      <c r="BJ17" s="348">
        <v>2.9</v>
      </c>
      <c r="BK17" s="348">
        <v>63.65</v>
      </c>
      <c r="BL17" s="348" t="s">
        <v>430</v>
      </c>
      <c r="BM17" s="375">
        <v>16.29</v>
      </c>
      <c r="BN17" s="375" t="s">
        <v>430</v>
      </c>
      <c r="BO17" s="375" t="s">
        <v>430</v>
      </c>
      <c r="BP17" s="375" t="s">
        <v>430</v>
      </c>
      <c r="BQ17" s="375" t="s">
        <v>430</v>
      </c>
      <c r="BR17" s="466"/>
      <c r="BS17" s="373">
        <v>0.784672410078467</v>
      </c>
      <c r="BT17" s="354">
        <v>2.22488669022249</v>
      </c>
      <c r="BU17" s="430"/>
      <c r="BV17" s="374" t="s">
        <v>554</v>
      </c>
    </row>
    <row r="18" spans="1:74" s="428" customFormat="1" x14ac:dyDescent="0.25">
      <c r="A18" s="345" t="s">
        <v>7887</v>
      </c>
      <c r="B18" s="373"/>
      <c r="C18" s="719">
        <v>41276</v>
      </c>
      <c r="D18" s="373"/>
      <c r="E18" s="346">
        <v>1852.33</v>
      </c>
      <c r="F18" s="373"/>
      <c r="G18" s="347">
        <v>39.57</v>
      </c>
      <c r="H18" s="374"/>
      <c r="I18" s="348">
        <v>3.26</v>
      </c>
      <c r="J18" s="348">
        <v>7.58</v>
      </c>
      <c r="K18" s="348">
        <v>2.15</v>
      </c>
      <c r="L18" s="348">
        <v>2.2799999999999998</v>
      </c>
      <c r="M18" s="362"/>
      <c r="N18" s="350">
        <v>34.346200000000003</v>
      </c>
      <c r="O18" s="348">
        <v>13.543799999999999</v>
      </c>
      <c r="P18" s="348">
        <v>18.235099999999999</v>
      </c>
      <c r="Q18" s="348">
        <v>27.902000000000001</v>
      </c>
      <c r="R18" s="348">
        <v>17.922599999999999</v>
      </c>
      <c r="S18" s="348">
        <v>6.9122000000000003</v>
      </c>
      <c r="T18" s="348">
        <v>5.2774999999999999</v>
      </c>
      <c r="U18" s="354">
        <v>5.4089999999999998</v>
      </c>
      <c r="V18" s="348">
        <v>4.9438000000000004</v>
      </c>
      <c r="W18" s="348">
        <v>7.4707999999999997</v>
      </c>
      <c r="X18" s="348">
        <v>7.3181000000000003</v>
      </c>
      <c r="Y18" s="375">
        <v>6.2481999999999998</v>
      </c>
      <c r="Z18" s="348">
        <v>7.1520000000000001</v>
      </c>
      <c r="AA18" s="348">
        <v>9.2431999999999999</v>
      </c>
      <c r="AB18" s="348">
        <v>5.1433</v>
      </c>
      <c r="AC18" s="348">
        <v>5.3331999999999997</v>
      </c>
      <c r="AD18" s="348">
        <v>5.1772</v>
      </c>
      <c r="AE18" s="348">
        <v>22.504300000000001</v>
      </c>
      <c r="AF18" s="348">
        <v>7.3800999999999997</v>
      </c>
      <c r="AG18" s="569"/>
      <c r="AH18" s="346">
        <v>2</v>
      </c>
      <c r="AI18" s="346">
        <v>4</v>
      </c>
      <c r="AJ18" s="346">
        <v>4</v>
      </c>
      <c r="AK18" s="346">
        <v>9</v>
      </c>
      <c r="AL18" s="346">
        <v>8</v>
      </c>
      <c r="AM18" s="346">
        <v>3</v>
      </c>
      <c r="AN18" s="346">
        <v>7</v>
      </c>
      <c r="AO18" s="572">
        <v>9</v>
      </c>
      <c r="AP18" s="346">
        <v>9</v>
      </c>
      <c r="AQ18" s="346">
        <v>3</v>
      </c>
      <c r="AR18" s="346">
        <v>4</v>
      </c>
      <c r="AS18" s="346">
        <v>9</v>
      </c>
      <c r="AT18" s="346">
        <v>11</v>
      </c>
      <c r="AU18" s="346">
        <v>6</v>
      </c>
      <c r="AV18" s="346">
        <v>6</v>
      </c>
      <c r="AW18" s="346">
        <v>9</v>
      </c>
      <c r="AX18" s="346">
        <v>9</v>
      </c>
      <c r="AY18" s="346">
        <v>8</v>
      </c>
      <c r="AZ18" s="584"/>
      <c r="BA18" s="467">
        <v>9.3800000000000008</v>
      </c>
      <c r="BB18" s="348">
        <v>87.92</v>
      </c>
      <c r="BC18" s="348" t="s">
        <v>430</v>
      </c>
      <c r="BD18" s="348" t="s">
        <v>430</v>
      </c>
      <c r="BE18" s="375" t="s">
        <v>430</v>
      </c>
      <c r="BF18" s="375">
        <v>2.7</v>
      </c>
      <c r="BG18" s="374"/>
      <c r="BH18" s="594">
        <v>2.7</v>
      </c>
      <c r="BI18" s="348">
        <v>28.77</v>
      </c>
      <c r="BJ18" s="348" t="s">
        <v>430</v>
      </c>
      <c r="BK18" s="348">
        <v>59.15</v>
      </c>
      <c r="BL18" s="348" t="s">
        <v>430</v>
      </c>
      <c r="BM18" s="375">
        <v>6.68</v>
      </c>
      <c r="BN18" s="375" t="s">
        <v>430</v>
      </c>
      <c r="BO18" s="375">
        <v>2.7</v>
      </c>
      <c r="BP18" s="375" t="s">
        <v>430</v>
      </c>
      <c r="BQ18" s="375" t="s">
        <v>430</v>
      </c>
      <c r="BR18" s="466"/>
      <c r="BS18" s="373">
        <v>1.43595569043079</v>
      </c>
      <c r="BT18" s="354" t="s">
        <v>430</v>
      </c>
      <c r="BU18" s="430"/>
      <c r="BV18" s="374" t="s">
        <v>554</v>
      </c>
    </row>
    <row r="19" spans="1:74" s="428" customFormat="1" x14ac:dyDescent="0.25">
      <c r="A19" s="345" t="s">
        <v>7888</v>
      </c>
      <c r="B19" s="373"/>
      <c r="C19" s="719">
        <v>41673</v>
      </c>
      <c r="D19" s="373"/>
      <c r="E19" s="346">
        <v>1233.3599999999999</v>
      </c>
      <c r="F19" s="373"/>
      <c r="G19" s="347">
        <v>23.609500000000001</v>
      </c>
      <c r="H19" s="374"/>
      <c r="I19" s="348">
        <v>0.84</v>
      </c>
      <c r="J19" s="348">
        <v>7.69</v>
      </c>
      <c r="K19" s="348">
        <v>0.79</v>
      </c>
      <c r="L19" s="348">
        <v>0.82</v>
      </c>
      <c r="M19" s="362"/>
      <c r="N19" s="350">
        <v>14.2286</v>
      </c>
      <c r="O19" s="348">
        <v>12.277200000000001</v>
      </c>
      <c r="P19" s="348">
        <v>12.3085</v>
      </c>
      <c r="Q19" s="348">
        <v>15.708600000000001</v>
      </c>
      <c r="R19" s="348">
        <v>9.9476999999999993</v>
      </c>
      <c r="S19" s="348">
        <v>6.3460000000000001</v>
      </c>
      <c r="T19" s="348">
        <v>5.5682</v>
      </c>
      <c r="U19" s="354">
        <v>5.7055999999999996</v>
      </c>
      <c r="V19" s="348">
        <v>5.5636000000000001</v>
      </c>
      <c r="W19" s="348">
        <v>7.4573</v>
      </c>
      <c r="X19" s="348">
        <v>7.1993</v>
      </c>
      <c r="Y19" s="375">
        <v>7.5594000000000001</v>
      </c>
      <c r="Z19" s="348">
        <v>6.6971999999999996</v>
      </c>
      <c r="AA19" s="348">
        <v>7.1642000000000001</v>
      </c>
      <c r="AB19" s="348">
        <v>5.4508999999999999</v>
      </c>
      <c r="AC19" s="348">
        <v>5.5972999999999997</v>
      </c>
      <c r="AD19" s="348">
        <v>5.7165999999999997</v>
      </c>
      <c r="AE19" s="348">
        <v>13.8324</v>
      </c>
      <c r="AF19" s="348">
        <v>7.1867000000000001</v>
      </c>
      <c r="AG19" s="569"/>
      <c r="AH19" s="346">
        <v>13</v>
      </c>
      <c r="AI19" s="346">
        <v>6</v>
      </c>
      <c r="AJ19" s="346">
        <v>13</v>
      </c>
      <c r="AK19" s="346">
        <v>12</v>
      </c>
      <c r="AL19" s="346">
        <v>12</v>
      </c>
      <c r="AM19" s="346">
        <v>9</v>
      </c>
      <c r="AN19" s="346">
        <v>3</v>
      </c>
      <c r="AO19" s="572">
        <v>5</v>
      </c>
      <c r="AP19" s="346">
        <v>2</v>
      </c>
      <c r="AQ19" s="346">
        <v>4</v>
      </c>
      <c r="AR19" s="346">
        <v>6</v>
      </c>
      <c r="AS19" s="346">
        <v>1</v>
      </c>
      <c r="AT19" s="346">
        <v>13</v>
      </c>
      <c r="AU19" s="346">
        <v>13</v>
      </c>
      <c r="AV19" s="346">
        <v>2</v>
      </c>
      <c r="AW19" s="346">
        <v>5</v>
      </c>
      <c r="AX19" s="346">
        <v>2</v>
      </c>
      <c r="AY19" s="346">
        <v>12</v>
      </c>
      <c r="AZ19" s="584"/>
      <c r="BA19" s="467">
        <v>9.17</v>
      </c>
      <c r="BB19" s="348">
        <v>87.85</v>
      </c>
      <c r="BC19" s="348" t="s">
        <v>430</v>
      </c>
      <c r="BD19" s="348" t="s">
        <v>430</v>
      </c>
      <c r="BE19" s="375" t="s">
        <v>430</v>
      </c>
      <c r="BF19" s="375">
        <v>2.98</v>
      </c>
      <c r="BG19" s="374"/>
      <c r="BH19" s="594">
        <v>2.98</v>
      </c>
      <c r="BI19" s="348">
        <v>35.69</v>
      </c>
      <c r="BJ19" s="348">
        <v>5.0199999999999996</v>
      </c>
      <c r="BK19" s="348">
        <v>47.15</v>
      </c>
      <c r="BL19" s="348" t="s">
        <v>430</v>
      </c>
      <c r="BM19" s="375">
        <v>9.17</v>
      </c>
      <c r="BN19" s="375" t="s">
        <v>430</v>
      </c>
      <c r="BO19" s="375" t="s">
        <v>430</v>
      </c>
      <c r="BP19" s="375" t="s">
        <v>430</v>
      </c>
      <c r="BQ19" s="375" t="s">
        <v>430</v>
      </c>
      <c r="BR19" s="466"/>
      <c r="BS19" s="373">
        <v>4.0563938216225601</v>
      </c>
      <c r="BT19" s="354">
        <v>8.6822519334728998</v>
      </c>
      <c r="BU19" s="430"/>
      <c r="BV19" s="374" t="s">
        <v>554</v>
      </c>
    </row>
    <row r="20" spans="1:74" s="428" customFormat="1" x14ac:dyDescent="0.25">
      <c r="A20" s="345" t="s">
        <v>7889</v>
      </c>
      <c r="B20" s="373"/>
      <c r="C20" s="719">
        <v>41754</v>
      </c>
      <c r="D20" s="373"/>
      <c r="E20" s="346">
        <v>582.09</v>
      </c>
      <c r="F20" s="373"/>
      <c r="G20" s="347">
        <v>24.8779</v>
      </c>
      <c r="H20" s="374"/>
      <c r="I20" s="348">
        <v>2.62</v>
      </c>
      <c r="J20" s="348">
        <v>7.5</v>
      </c>
      <c r="K20" s="348">
        <v>1.19</v>
      </c>
      <c r="L20" s="348">
        <v>1.28</v>
      </c>
      <c r="M20" s="362"/>
      <c r="N20" s="350">
        <v>26.428100000000001</v>
      </c>
      <c r="O20" s="348">
        <v>19.004999999999999</v>
      </c>
      <c r="P20" s="348">
        <v>12.4587</v>
      </c>
      <c r="Q20" s="348">
        <v>13.081200000000001</v>
      </c>
      <c r="R20" s="348">
        <v>9.0374999999999996</v>
      </c>
      <c r="S20" s="348">
        <v>5.4824999999999999</v>
      </c>
      <c r="T20" s="348">
        <v>5.6656000000000004</v>
      </c>
      <c r="U20" s="354">
        <v>6.1315999999999997</v>
      </c>
      <c r="V20" s="348">
        <v>6.01</v>
      </c>
      <c r="W20" s="348">
        <v>7.6132</v>
      </c>
      <c r="X20" s="348">
        <v>7.4264999999999999</v>
      </c>
      <c r="Y20" s="375">
        <v>6.3650000000000002</v>
      </c>
      <c r="Z20" s="348">
        <v>7.4062999999999999</v>
      </c>
      <c r="AA20" s="348">
        <v>8.0246999999999993</v>
      </c>
      <c r="AB20" s="348">
        <v>5.3878000000000004</v>
      </c>
      <c r="AC20" s="348">
        <v>5.9898999999999996</v>
      </c>
      <c r="AD20" s="348">
        <v>5.9706000000000001</v>
      </c>
      <c r="AE20" s="348">
        <v>12.3857</v>
      </c>
      <c r="AF20" s="348">
        <v>7.7855999999999996</v>
      </c>
      <c r="AG20" s="569"/>
      <c r="AH20" s="346">
        <v>5</v>
      </c>
      <c r="AI20" s="346">
        <v>1</v>
      </c>
      <c r="AJ20" s="346">
        <v>12</v>
      </c>
      <c r="AK20" s="346">
        <v>13</v>
      </c>
      <c r="AL20" s="346">
        <v>13</v>
      </c>
      <c r="AM20" s="346">
        <v>13</v>
      </c>
      <c r="AN20" s="346">
        <v>2</v>
      </c>
      <c r="AO20" s="572">
        <v>1</v>
      </c>
      <c r="AP20" s="346">
        <v>1</v>
      </c>
      <c r="AQ20" s="346">
        <v>1</v>
      </c>
      <c r="AR20" s="346">
        <v>3</v>
      </c>
      <c r="AS20" s="346">
        <v>4</v>
      </c>
      <c r="AT20" s="346">
        <v>6</v>
      </c>
      <c r="AU20" s="346">
        <v>12</v>
      </c>
      <c r="AV20" s="346">
        <v>3</v>
      </c>
      <c r="AW20" s="346">
        <v>2</v>
      </c>
      <c r="AX20" s="346">
        <v>1</v>
      </c>
      <c r="AY20" s="346">
        <v>13</v>
      </c>
      <c r="AZ20" s="584"/>
      <c r="BA20" s="467">
        <v>11.23</v>
      </c>
      <c r="BB20" s="348">
        <v>80.7</v>
      </c>
      <c r="BC20" s="348" t="s">
        <v>430</v>
      </c>
      <c r="BD20" s="348">
        <v>3.17</v>
      </c>
      <c r="BE20" s="375">
        <v>15.43</v>
      </c>
      <c r="BF20" s="375">
        <v>4.9000000000000004</v>
      </c>
      <c r="BG20" s="374"/>
      <c r="BH20" s="594">
        <v>4.9000000000000004</v>
      </c>
      <c r="BI20" s="348">
        <v>42</v>
      </c>
      <c r="BJ20" s="348">
        <v>4.28</v>
      </c>
      <c r="BK20" s="348">
        <v>37.590000000000003</v>
      </c>
      <c r="BL20" s="348" t="s">
        <v>430</v>
      </c>
      <c r="BM20" s="375">
        <v>11.23</v>
      </c>
      <c r="BN20" s="375" t="s">
        <v>430</v>
      </c>
      <c r="BO20" s="375" t="s">
        <v>430</v>
      </c>
      <c r="BP20" s="375" t="s">
        <v>430</v>
      </c>
      <c r="BQ20" s="375">
        <v>15.43</v>
      </c>
      <c r="BR20" s="466"/>
      <c r="BS20" s="373" t="s">
        <v>430</v>
      </c>
      <c r="BT20" s="354">
        <v>14.681034578344899</v>
      </c>
      <c r="BU20" s="430"/>
      <c r="BV20" s="374" t="s">
        <v>554</v>
      </c>
    </row>
    <row r="21" spans="1:74" x14ac:dyDescent="0.25">
      <c r="A21" s="318" t="s">
        <v>93</v>
      </c>
      <c r="B21" s="43"/>
      <c r="C21" s="720"/>
      <c r="D21" s="43"/>
      <c r="E21" s="51"/>
      <c r="F21" s="43"/>
      <c r="G21" s="55"/>
      <c r="H21" s="66"/>
      <c r="I21" s="59"/>
      <c r="J21" s="59"/>
      <c r="K21" s="59"/>
      <c r="L21" s="59"/>
      <c r="M21" s="258"/>
      <c r="N21" s="70">
        <v>24.7502</v>
      </c>
      <c r="O21" s="59">
        <v>12.797000000000001</v>
      </c>
      <c r="P21" s="59">
        <v>16.782399999999999</v>
      </c>
      <c r="Q21" s="59">
        <v>27.437200000000001</v>
      </c>
      <c r="R21" s="59">
        <v>17.660599999999999</v>
      </c>
      <c r="S21" s="59">
        <v>6.5548000000000002</v>
      </c>
      <c r="T21" s="59">
        <v>5.2717000000000001</v>
      </c>
      <c r="U21" s="88">
        <v>5.5542999999999996</v>
      </c>
      <c r="V21" s="59">
        <v>5.1520999999999999</v>
      </c>
      <c r="W21" s="59">
        <v>7.3339999999999996</v>
      </c>
      <c r="X21" s="59">
        <v>7.2504999999999997</v>
      </c>
      <c r="Y21" s="276">
        <v>6.3791000000000002</v>
      </c>
      <c r="Z21" s="59">
        <v>7.3048999999999999</v>
      </c>
      <c r="AA21" s="59">
        <v>9.0048999999999992</v>
      </c>
      <c r="AB21" s="59">
        <v>5.1111000000000004</v>
      </c>
      <c r="AC21" s="59">
        <v>5.4532999999999996</v>
      </c>
      <c r="AD21" s="59">
        <v>5.2995999999999999</v>
      </c>
      <c r="AE21" s="59">
        <v>22.198499999999999</v>
      </c>
      <c r="AF21" s="59">
        <v>7.7462999999999997</v>
      </c>
      <c r="AG21" s="553"/>
      <c r="AH21" s="51">
        <v>13</v>
      </c>
      <c r="AI21" s="51">
        <v>13</v>
      </c>
      <c r="AJ21" s="51">
        <v>13</v>
      </c>
      <c r="AK21" s="51">
        <v>13</v>
      </c>
      <c r="AL21" s="51">
        <v>13</v>
      </c>
      <c r="AM21" s="51">
        <v>13</v>
      </c>
      <c r="AN21" s="51">
        <v>13</v>
      </c>
      <c r="AO21" s="560">
        <v>12</v>
      </c>
      <c r="AP21" s="51">
        <v>13</v>
      </c>
      <c r="AQ21" s="51">
        <v>13</v>
      </c>
      <c r="AR21" s="51">
        <v>12</v>
      </c>
      <c r="AS21" s="51">
        <v>13</v>
      </c>
      <c r="AT21" s="51">
        <v>13</v>
      </c>
      <c r="AU21" s="51">
        <v>13</v>
      </c>
      <c r="AV21" s="51">
        <v>13</v>
      </c>
      <c r="AW21" s="51">
        <v>13</v>
      </c>
      <c r="AX21" s="51">
        <v>13</v>
      </c>
      <c r="AY21" s="51">
        <v>13</v>
      </c>
      <c r="AZ21" s="579"/>
      <c r="BA21" s="577"/>
      <c r="BB21" s="59"/>
      <c r="BC21" s="59"/>
      <c r="BD21" s="59"/>
      <c r="BE21" s="276"/>
      <c r="BF21" s="276"/>
      <c r="BG21" s="66"/>
      <c r="BH21" s="586"/>
      <c r="BI21" s="59"/>
      <c r="BJ21" s="59"/>
      <c r="BK21" s="59"/>
      <c r="BL21" s="59"/>
      <c r="BM21" s="276"/>
      <c r="BN21" s="587"/>
      <c r="BO21" s="587"/>
      <c r="BP21" s="587"/>
      <c r="BQ21" s="587"/>
      <c r="BR21" s="148"/>
      <c r="BS21" s="43"/>
      <c r="BT21" s="88"/>
      <c r="BU21" s="34"/>
      <c r="BV21" s="66"/>
    </row>
    <row r="22" spans="1:74" x14ac:dyDescent="0.25">
      <c r="A22" s="320" t="s">
        <v>94</v>
      </c>
      <c r="B22" s="44"/>
      <c r="C22" s="721"/>
      <c r="D22" s="44"/>
      <c r="E22" s="52"/>
      <c r="F22" s="44"/>
      <c r="G22" s="56"/>
      <c r="H22" s="67"/>
      <c r="I22" s="60"/>
      <c r="J22" s="60"/>
      <c r="K22" s="60"/>
      <c r="L22" s="60"/>
      <c r="M22" s="259"/>
      <c r="N22" s="71">
        <v>39.688600000000001</v>
      </c>
      <c r="O22" s="60">
        <v>19.004999999999999</v>
      </c>
      <c r="P22" s="60">
        <v>20.506900000000002</v>
      </c>
      <c r="Q22" s="60">
        <v>33.749200000000002</v>
      </c>
      <c r="R22" s="60">
        <v>21.955200000000001</v>
      </c>
      <c r="S22" s="60">
        <v>8.0978999999999992</v>
      </c>
      <c r="T22" s="60">
        <v>6.2046999999999999</v>
      </c>
      <c r="U22" s="89">
        <v>6.1315999999999997</v>
      </c>
      <c r="V22" s="60">
        <v>6.01</v>
      </c>
      <c r="W22" s="60">
        <v>7.6132</v>
      </c>
      <c r="X22" s="60">
        <v>7.5109000000000004</v>
      </c>
      <c r="Y22" s="277">
        <v>7.5594000000000001</v>
      </c>
      <c r="Z22" s="60">
        <v>7.6337999999999999</v>
      </c>
      <c r="AA22" s="60">
        <v>10.021599999999999</v>
      </c>
      <c r="AB22" s="60">
        <v>6.1904000000000003</v>
      </c>
      <c r="AC22" s="60">
        <v>6.0260999999999996</v>
      </c>
      <c r="AD22" s="60">
        <v>5.9706000000000001</v>
      </c>
      <c r="AE22" s="60">
        <v>26.486000000000001</v>
      </c>
      <c r="AF22" s="60">
        <v>8.2523999999999997</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0" t="s">
        <v>95</v>
      </c>
      <c r="B23" s="44"/>
      <c r="C23" s="721"/>
      <c r="D23" s="44"/>
      <c r="E23" s="52"/>
      <c r="F23" s="44"/>
      <c r="G23" s="56"/>
      <c r="H23" s="67"/>
      <c r="I23" s="60"/>
      <c r="J23" s="60"/>
      <c r="K23" s="60"/>
      <c r="L23" s="60"/>
      <c r="M23" s="259"/>
      <c r="N23" s="71">
        <v>14.2286</v>
      </c>
      <c r="O23" s="60">
        <v>7.6539000000000001</v>
      </c>
      <c r="P23" s="60">
        <v>12.3085</v>
      </c>
      <c r="Q23" s="60">
        <v>13.081200000000001</v>
      </c>
      <c r="R23" s="60">
        <v>9.0374999999999996</v>
      </c>
      <c r="S23" s="60">
        <v>5.4824999999999999</v>
      </c>
      <c r="T23" s="60">
        <v>4.5042</v>
      </c>
      <c r="U23" s="89">
        <v>4.7313999999999998</v>
      </c>
      <c r="V23" s="60">
        <v>4.3011999999999997</v>
      </c>
      <c r="W23" s="60">
        <v>6.8960999999999997</v>
      </c>
      <c r="X23" s="60">
        <v>7.0395000000000003</v>
      </c>
      <c r="Y23" s="277">
        <v>5.7259000000000002</v>
      </c>
      <c r="Z23" s="60">
        <v>6.6971999999999996</v>
      </c>
      <c r="AA23" s="60">
        <v>7.1642000000000001</v>
      </c>
      <c r="AB23" s="60">
        <v>4.1330999999999998</v>
      </c>
      <c r="AC23" s="60">
        <v>4.5743</v>
      </c>
      <c r="AD23" s="60">
        <v>4.4863</v>
      </c>
      <c r="AE23" s="60">
        <v>12.3857</v>
      </c>
      <c r="AF23" s="60">
        <v>7.1867000000000001</v>
      </c>
      <c r="AG23" s="554"/>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321" t="s">
        <v>96</v>
      </c>
      <c r="B24" s="45"/>
      <c r="C24" s="722"/>
      <c r="D24" s="45"/>
      <c r="E24" s="53"/>
      <c r="F24" s="45"/>
      <c r="G24" s="57"/>
      <c r="H24" s="68"/>
      <c r="I24" s="61"/>
      <c r="J24" s="61"/>
      <c r="K24" s="61"/>
      <c r="L24" s="61"/>
      <c r="M24" s="262"/>
      <c r="N24" s="72">
        <v>23.998200000000001</v>
      </c>
      <c r="O24" s="61">
        <v>12.0594</v>
      </c>
      <c r="P24" s="61">
        <v>16.408100000000001</v>
      </c>
      <c r="Q24" s="61">
        <v>29.210100000000001</v>
      </c>
      <c r="R24" s="61">
        <v>19.0532</v>
      </c>
      <c r="S24" s="61">
        <v>6.5647000000000002</v>
      </c>
      <c r="T24" s="61">
        <v>5.2774999999999999</v>
      </c>
      <c r="U24" s="90">
        <v>5.4836</v>
      </c>
      <c r="V24" s="61">
        <v>5.1243999999999996</v>
      </c>
      <c r="W24" s="61">
        <v>7.3364000000000003</v>
      </c>
      <c r="X24" s="61">
        <v>7.1993</v>
      </c>
      <c r="Y24" s="279">
        <v>6.3281000000000001</v>
      </c>
      <c r="Z24" s="61">
        <v>7.2835000000000001</v>
      </c>
      <c r="AA24" s="61">
        <v>9.1829000000000001</v>
      </c>
      <c r="AB24" s="61">
        <v>5.1275000000000004</v>
      </c>
      <c r="AC24" s="61">
        <v>5.3990999999999998</v>
      </c>
      <c r="AD24" s="61">
        <v>5.3113000000000001</v>
      </c>
      <c r="AE24" s="61">
        <v>22.617000000000001</v>
      </c>
      <c r="AF24" s="61">
        <v>7.7855999999999996</v>
      </c>
      <c r="AG24" s="556"/>
      <c r="AH24" s="53"/>
      <c r="AI24" s="53"/>
      <c r="AJ24" s="53"/>
      <c r="AK24" s="53"/>
      <c r="AL24" s="53"/>
      <c r="AM24" s="53"/>
      <c r="AN24" s="53"/>
      <c r="AO24" s="563"/>
      <c r="AP24" s="53"/>
      <c r="AQ24" s="53"/>
      <c r="AR24" s="53"/>
      <c r="AS24" s="53"/>
      <c r="AT24" s="53"/>
      <c r="AU24" s="53"/>
      <c r="AV24" s="53"/>
      <c r="AW24" s="53"/>
      <c r="AX24" s="53"/>
      <c r="AY24" s="53"/>
      <c r="AZ24" s="581"/>
      <c r="BA24" s="578"/>
      <c r="BB24" s="61"/>
      <c r="BC24" s="61"/>
      <c r="BD24" s="61"/>
      <c r="BE24" s="279"/>
      <c r="BF24" s="279"/>
      <c r="BG24" s="68"/>
      <c r="BH24" s="590"/>
      <c r="BI24" s="61"/>
      <c r="BJ24" s="61"/>
      <c r="BK24" s="61"/>
      <c r="BL24" s="61"/>
      <c r="BM24" s="279"/>
      <c r="BN24" s="591"/>
      <c r="BO24" s="591"/>
      <c r="BP24" s="591"/>
      <c r="BQ24" s="591"/>
      <c r="BR24" s="149"/>
      <c r="BS24" s="45"/>
      <c r="BT24" s="90"/>
      <c r="BU24" s="272"/>
      <c r="BV24" s="68"/>
    </row>
    <row r="25" spans="1:74" ht="14.5" x14ac:dyDescent="0.25">
      <c r="A25" s="323" t="s">
        <v>286</v>
      </c>
      <c r="B25" s="46"/>
      <c r="C25" s="723"/>
      <c r="D25" s="46"/>
      <c r="E25" s="54"/>
      <c r="F25" s="46"/>
      <c r="G25" s="58"/>
      <c r="H25" s="69"/>
      <c r="I25" s="62"/>
      <c r="J25" s="62"/>
      <c r="K25" s="62"/>
      <c r="L25" s="62"/>
      <c r="M25" s="263"/>
      <c r="N25" s="73"/>
      <c r="O25" s="62"/>
      <c r="P25" s="62"/>
      <c r="Q25" s="62"/>
      <c r="R25" s="62"/>
      <c r="S25" s="62"/>
      <c r="T25" s="62"/>
      <c r="U25" s="91"/>
      <c r="V25" s="62"/>
      <c r="W25" s="62"/>
      <c r="X25" s="62"/>
      <c r="Y25" s="245"/>
      <c r="Z25" s="62"/>
      <c r="AA25" s="62"/>
      <c r="AB25" s="62"/>
      <c r="AC25" s="62"/>
      <c r="AD25" s="62"/>
      <c r="AE25" s="62"/>
      <c r="AF25" s="62"/>
      <c r="AG25" s="557"/>
      <c r="AH25" s="54"/>
      <c r="AI25" s="54"/>
      <c r="AJ25" s="54"/>
      <c r="AK25" s="54"/>
      <c r="AL25" s="54"/>
      <c r="AM25" s="54"/>
      <c r="AN25" s="54"/>
      <c r="AO25" s="564"/>
      <c r="AP25" s="54"/>
      <c r="AQ25" s="54"/>
      <c r="AR25" s="54"/>
      <c r="AS25" s="54"/>
      <c r="AT25" s="54"/>
      <c r="AU25" s="54"/>
      <c r="AV25" s="54"/>
      <c r="AW25" s="54"/>
      <c r="AX25" s="54"/>
      <c r="AY25" s="54"/>
      <c r="AZ25" s="582"/>
      <c r="BA25" s="280"/>
      <c r="BB25" s="62"/>
      <c r="BC25" s="62"/>
      <c r="BD25" s="62"/>
      <c r="BE25" s="245"/>
      <c r="BF25" s="245"/>
      <c r="BG25" s="69"/>
      <c r="BH25" s="585"/>
      <c r="BI25" s="62"/>
      <c r="BJ25" s="62"/>
      <c r="BK25" s="62"/>
      <c r="BL25" s="62"/>
      <c r="BM25" s="245"/>
      <c r="BN25" s="592"/>
      <c r="BO25" s="592"/>
      <c r="BP25" s="592"/>
      <c r="BQ25" s="592"/>
      <c r="BR25" s="150"/>
      <c r="BS25" s="46"/>
      <c r="BT25" s="91"/>
      <c r="BU25" s="41"/>
      <c r="BV25" s="69"/>
    </row>
    <row r="26" spans="1:74" s="425" customFormat="1" x14ac:dyDescent="0.25">
      <c r="A26" s="337" t="s">
        <v>7890</v>
      </c>
      <c r="B26" s="369"/>
      <c r="C26" s="718">
        <v>41068</v>
      </c>
      <c r="D26" s="369"/>
      <c r="E26" s="338">
        <v>12249</v>
      </c>
      <c r="F26" s="369"/>
      <c r="G26" s="339">
        <v>2771.4476</v>
      </c>
      <c r="H26" s="370"/>
      <c r="I26" s="340">
        <v>2.73</v>
      </c>
      <c r="J26" s="340">
        <v>7.68</v>
      </c>
      <c r="K26" s="340">
        <v>2.0499999999999998</v>
      </c>
      <c r="L26" s="340">
        <v>2.19</v>
      </c>
      <c r="M26" s="361"/>
      <c r="N26" s="342">
        <v>18.932500000000001</v>
      </c>
      <c r="O26" s="340">
        <v>11.491099999999999</v>
      </c>
      <c r="P26" s="340">
        <v>16.124500000000001</v>
      </c>
      <c r="Q26" s="340">
        <v>27.7424</v>
      </c>
      <c r="R26" s="340">
        <v>16.975200000000001</v>
      </c>
      <c r="S26" s="340">
        <v>6.2778999999999998</v>
      </c>
      <c r="T26" s="340">
        <v>4.9394</v>
      </c>
      <c r="U26" s="344">
        <v>5.1917</v>
      </c>
      <c r="V26" s="340">
        <v>4.8537999999999997</v>
      </c>
      <c r="W26" s="340">
        <v>6.99</v>
      </c>
      <c r="X26" s="340">
        <v>6.8175999999999997</v>
      </c>
      <c r="Y26" s="371">
        <v>5.8951000000000002</v>
      </c>
      <c r="Z26" s="340">
        <v>6.9926000000000004</v>
      </c>
      <c r="AA26" s="340">
        <v>8.3620000000000001</v>
      </c>
      <c r="AB26" s="340">
        <v>4.8217999999999996</v>
      </c>
      <c r="AC26" s="340">
        <v>5.1077000000000004</v>
      </c>
      <c r="AD26" s="340">
        <v>5.0218999999999996</v>
      </c>
      <c r="AE26" s="340">
        <v>21.957000000000001</v>
      </c>
      <c r="AF26" s="340">
        <v>7.5330000000000004</v>
      </c>
      <c r="AG26" s="568"/>
      <c r="AH26" s="338">
        <v>10</v>
      </c>
      <c r="AI26" s="338">
        <v>8</v>
      </c>
      <c r="AJ26" s="338">
        <v>7</v>
      </c>
      <c r="AK26" s="338">
        <v>8</v>
      </c>
      <c r="AL26" s="338">
        <v>9</v>
      </c>
      <c r="AM26" s="338">
        <v>7</v>
      </c>
      <c r="AN26" s="338">
        <v>6</v>
      </c>
      <c r="AO26" s="570">
        <v>6</v>
      </c>
      <c r="AP26" s="338">
        <v>6</v>
      </c>
      <c r="AQ26" s="338">
        <v>6</v>
      </c>
      <c r="AR26" s="338">
        <v>9</v>
      </c>
      <c r="AS26" s="338">
        <v>9</v>
      </c>
      <c r="AT26" s="338">
        <v>7</v>
      </c>
      <c r="AU26" s="338">
        <v>10</v>
      </c>
      <c r="AV26" s="338">
        <v>6</v>
      </c>
      <c r="AW26" s="338">
        <v>6</v>
      </c>
      <c r="AX26" s="338">
        <v>6</v>
      </c>
      <c r="AY26" s="338">
        <v>9</v>
      </c>
      <c r="AZ26" s="583"/>
      <c r="BA26" s="464">
        <v>7.54</v>
      </c>
      <c r="BB26" s="340">
        <v>86.88</v>
      </c>
      <c r="BC26" s="340" t="s">
        <v>430</v>
      </c>
      <c r="BD26" s="340" t="s">
        <v>430</v>
      </c>
      <c r="BE26" s="371">
        <v>0.01</v>
      </c>
      <c r="BF26" s="371">
        <v>5.58</v>
      </c>
      <c r="BG26" s="370"/>
      <c r="BH26" s="593">
        <v>5.58</v>
      </c>
      <c r="BI26" s="340">
        <v>23.7</v>
      </c>
      <c r="BJ26" s="340">
        <v>0.2</v>
      </c>
      <c r="BK26" s="340">
        <v>62.97</v>
      </c>
      <c r="BL26" s="340" t="s">
        <v>430</v>
      </c>
      <c r="BM26" s="371">
        <v>7.54</v>
      </c>
      <c r="BN26" s="371" t="s">
        <v>430</v>
      </c>
      <c r="BO26" s="371" t="s">
        <v>430</v>
      </c>
      <c r="BP26" s="371" t="s">
        <v>430</v>
      </c>
      <c r="BQ26" s="371">
        <v>0.01</v>
      </c>
      <c r="BR26" s="463"/>
      <c r="BS26" s="369">
        <v>2.0824611202082499</v>
      </c>
      <c r="BT26" s="344">
        <v>7.0824509807082503</v>
      </c>
      <c r="BU26" s="571"/>
      <c r="BV26" s="370" t="s">
        <v>554</v>
      </c>
    </row>
    <row r="27" spans="1:74" s="428" customFormat="1" x14ac:dyDescent="0.25">
      <c r="A27" s="345" t="s">
        <v>7891</v>
      </c>
      <c r="B27" s="373"/>
      <c r="C27" s="719">
        <v>41340</v>
      </c>
      <c r="D27" s="373"/>
      <c r="E27" s="346">
        <v>12140.3</v>
      </c>
      <c r="F27" s="373"/>
      <c r="G27" s="347">
        <v>25.956600000000002</v>
      </c>
      <c r="H27" s="374"/>
      <c r="I27" s="348">
        <v>2.5299999999999998</v>
      </c>
      <c r="J27" s="348">
        <v>7.57</v>
      </c>
      <c r="K27" s="348">
        <v>2.1800000000000002</v>
      </c>
      <c r="L27" s="348">
        <v>2.3199999999999998</v>
      </c>
      <c r="M27" s="362"/>
      <c r="N27" s="350">
        <v>39.274999999999999</v>
      </c>
      <c r="O27" s="348">
        <v>16.662700000000001</v>
      </c>
      <c r="P27" s="348">
        <v>19.720800000000001</v>
      </c>
      <c r="Q27" s="348">
        <v>31.3078</v>
      </c>
      <c r="R27" s="348">
        <v>19.327500000000001</v>
      </c>
      <c r="S27" s="348">
        <v>7.7908999999999997</v>
      </c>
      <c r="T27" s="348">
        <v>5.8943000000000003</v>
      </c>
      <c r="U27" s="354">
        <v>5.5972999999999997</v>
      </c>
      <c r="V27" s="348">
        <v>5.2003000000000004</v>
      </c>
      <c r="W27" s="348">
        <v>7.0189000000000004</v>
      </c>
      <c r="X27" s="348">
        <v>6.8391999999999999</v>
      </c>
      <c r="Y27" s="375">
        <v>5.9321999999999999</v>
      </c>
      <c r="Z27" s="348">
        <v>6.9771999999999998</v>
      </c>
      <c r="AA27" s="348">
        <v>9.3561999999999994</v>
      </c>
      <c r="AB27" s="348">
        <v>5.8804999999999996</v>
      </c>
      <c r="AC27" s="348">
        <v>5.6672000000000002</v>
      </c>
      <c r="AD27" s="348">
        <v>5.2930000000000001</v>
      </c>
      <c r="AE27" s="348">
        <v>24.728000000000002</v>
      </c>
      <c r="AF27" s="348">
        <v>7.4406999999999996</v>
      </c>
      <c r="AG27" s="569"/>
      <c r="AH27" s="346">
        <v>1</v>
      </c>
      <c r="AI27" s="346">
        <v>2</v>
      </c>
      <c r="AJ27" s="346">
        <v>2</v>
      </c>
      <c r="AK27" s="346">
        <v>4</v>
      </c>
      <c r="AL27" s="346">
        <v>5</v>
      </c>
      <c r="AM27" s="346">
        <v>1</v>
      </c>
      <c r="AN27" s="346">
        <v>1</v>
      </c>
      <c r="AO27" s="572">
        <v>4</v>
      </c>
      <c r="AP27" s="346">
        <v>3</v>
      </c>
      <c r="AQ27" s="346">
        <v>5</v>
      </c>
      <c r="AR27" s="346">
        <v>6</v>
      </c>
      <c r="AS27" s="346">
        <v>6</v>
      </c>
      <c r="AT27" s="346">
        <v>8</v>
      </c>
      <c r="AU27" s="346">
        <v>3</v>
      </c>
      <c r="AV27" s="346">
        <v>1</v>
      </c>
      <c r="AW27" s="346">
        <v>2</v>
      </c>
      <c r="AX27" s="346">
        <v>3</v>
      </c>
      <c r="AY27" s="346">
        <v>5</v>
      </c>
      <c r="AZ27" s="584"/>
      <c r="BA27" s="467">
        <v>6.06</v>
      </c>
      <c r="BB27" s="348">
        <v>85.43</v>
      </c>
      <c r="BC27" s="348" t="s">
        <v>430</v>
      </c>
      <c r="BD27" s="348" t="s">
        <v>430</v>
      </c>
      <c r="BE27" s="375" t="s">
        <v>430</v>
      </c>
      <c r="BF27" s="375">
        <v>8.51</v>
      </c>
      <c r="BG27" s="374"/>
      <c r="BH27" s="594">
        <v>8.51</v>
      </c>
      <c r="BI27" s="348">
        <v>19.36</v>
      </c>
      <c r="BJ27" s="348">
        <v>1.97</v>
      </c>
      <c r="BK27" s="348">
        <v>64.09</v>
      </c>
      <c r="BL27" s="348" t="s">
        <v>430</v>
      </c>
      <c r="BM27" s="375">
        <v>6.06</v>
      </c>
      <c r="BN27" s="375" t="s">
        <v>430</v>
      </c>
      <c r="BO27" s="375" t="s">
        <v>430</v>
      </c>
      <c r="BP27" s="375" t="s">
        <v>430</v>
      </c>
      <c r="BQ27" s="375" t="s">
        <v>430</v>
      </c>
      <c r="BR27" s="466"/>
      <c r="BS27" s="373" t="s">
        <v>430</v>
      </c>
      <c r="BT27" s="354" t="s">
        <v>430</v>
      </c>
      <c r="BU27" s="430"/>
      <c r="BV27" s="374" t="s">
        <v>554</v>
      </c>
    </row>
    <row r="28" spans="1:74" s="428" customFormat="1" x14ac:dyDescent="0.25">
      <c r="A28" s="345" t="s">
        <v>7892</v>
      </c>
      <c r="B28" s="373"/>
      <c r="C28" s="719">
        <v>40179</v>
      </c>
      <c r="D28" s="373"/>
      <c r="E28" s="346">
        <v>8684.52</v>
      </c>
      <c r="F28" s="373"/>
      <c r="G28" s="347">
        <v>34.494399999999999</v>
      </c>
      <c r="H28" s="374"/>
      <c r="I28" s="348">
        <v>5.83</v>
      </c>
      <c r="J28" s="348">
        <v>7.9</v>
      </c>
      <c r="K28" s="348">
        <v>3.21</v>
      </c>
      <c r="L28" s="348">
        <v>3.38</v>
      </c>
      <c r="M28" s="362"/>
      <c r="N28" s="350">
        <v>29.97</v>
      </c>
      <c r="O28" s="348">
        <v>12.569599999999999</v>
      </c>
      <c r="P28" s="348">
        <v>17.4267</v>
      </c>
      <c r="Q28" s="348">
        <v>28.863199999999999</v>
      </c>
      <c r="R28" s="348">
        <v>19.1129</v>
      </c>
      <c r="S28" s="348">
        <v>6.4794</v>
      </c>
      <c r="T28" s="348">
        <v>4.9733000000000001</v>
      </c>
      <c r="U28" s="354">
        <v>5.6074999999999999</v>
      </c>
      <c r="V28" s="348">
        <v>5.1947000000000001</v>
      </c>
      <c r="W28" s="348">
        <v>7.0296000000000003</v>
      </c>
      <c r="X28" s="348">
        <v>7.1425000000000001</v>
      </c>
      <c r="Y28" s="375">
        <v>6.3673999999999999</v>
      </c>
      <c r="Z28" s="348">
        <v>7.1749000000000001</v>
      </c>
      <c r="AA28" s="348">
        <v>9.0683000000000007</v>
      </c>
      <c r="AB28" s="348">
        <v>4.78</v>
      </c>
      <c r="AC28" s="348">
        <v>5.4659000000000004</v>
      </c>
      <c r="AD28" s="348">
        <v>5.2785000000000002</v>
      </c>
      <c r="AE28" s="348">
        <v>22.277999999999999</v>
      </c>
      <c r="AF28" s="348">
        <v>7.8071999999999999</v>
      </c>
      <c r="AG28" s="569"/>
      <c r="AH28" s="346">
        <v>4</v>
      </c>
      <c r="AI28" s="346">
        <v>5</v>
      </c>
      <c r="AJ28" s="346">
        <v>6</v>
      </c>
      <c r="AK28" s="346">
        <v>7</v>
      </c>
      <c r="AL28" s="346">
        <v>6</v>
      </c>
      <c r="AM28" s="346">
        <v>4</v>
      </c>
      <c r="AN28" s="346">
        <v>5</v>
      </c>
      <c r="AO28" s="572">
        <v>3</v>
      </c>
      <c r="AP28" s="346">
        <v>4</v>
      </c>
      <c r="AQ28" s="346">
        <v>4</v>
      </c>
      <c r="AR28" s="346">
        <v>1</v>
      </c>
      <c r="AS28" s="346">
        <v>2</v>
      </c>
      <c r="AT28" s="346">
        <v>2</v>
      </c>
      <c r="AU28" s="346">
        <v>5</v>
      </c>
      <c r="AV28" s="346">
        <v>7</v>
      </c>
      <c r="AW28" s="346">
        <v>4</v>
      </c>
      <c r="AX28" s="346">
        <v>4</v>
      </c>
      <c r="AY28" s="346">
        <v>7</v>
      </c>
      <c r="AZ28" s="584"/>
      <c r="BA28" s="467">
        <v>14.51</v>
      </c>
      <c r="BB28" s="348">
        <v>81.599999999999994</v>
      </c>
      <c r="BC28" s="348">
        <v>0.89</v>
      </c>
      <c r="BD28" s="348" t="s">
        <v>430</v>
      </c>
      <c r="BE28" s="375">
        <v>2.2400000000000002</v>
      </c>
      <c r="BF28" s="375">
        <v>3</v>
      </c>
      <c r="BG28" s="374"/>
      <c r="BH28" s="594">
        <v>3</v>
      </c>
      <c r="BI28" s="348">
        <v>6.64</v>
      </c>
      <c r="BJ28" s="348" t="s">
        <v>430</v>
      </c>
      <c r="BK28" s="348">
        <v>75.849999999999994</v>
      </c>
      <c r="BL28" s="348" t="s">
        <v>430</v>
      </c>
      <c r="BM28" s="375">
        <v>14.51</v>
      </c>
      <c r="BN28" s="375" t="s">
        <v>430</v>
      </c>
      <c r="BO28" s="375" t="s">
        <v>430</v>
      </c>
      <c r="BP28" s="375" t="s">
        <v>430</v>
      </c>
      <c r="BQ28" s="375">
        <v>2.2400000000000002</v>
      </c>
      <c r="BR28" s="466"/>
      <c r="BS28" s="373">
        <v>3.8921809950400199</v>
      </c>
      <c r="BT28" s="354">
        <v>3.4324589590949701</v>
      </c>
      <c r="BU28" s="430"/>
      <c r="BV28" s="374" t="s">
        <v>554</v>
      </c>
    </row>
    <row r="29" spans="1:74" s="428" customFormat="1" x14ac:dyDescent="0.25">
      <c r="A29" s="345" t="s">
        <v>7893</v>
      </c>
      <c r="B29" s="373"/>
      <c r="C29" s="719">
        <v>39570</v>
      </c>
      <c r="D29" s="373"/>
      <c r="E29" s="346">
        <v>8917.19</v>
      </c>
      <c r="F29" s="373"/>
      <c r="G29" s="347">
        <v>384.09370000000001</v>
      </c>
      <c r="H29" s="374"/>
      <c r="I29" s="348">
        <v>3.8</v>
      </c>
      <c r="J29" s="348">
        <v>7.73</v>
      </c>
      <c r="K29" s="348">
        <v>2.58</v>
      </c>
      <c r="L29" s="348">
        <v>2.73</v>
      </c>
      <c r="M29" s="362"/>
      <c r="N29" s="350">
        <v>17.636399999999998</v>
      </c>
      <c r="O29" s="348">
        <v>9.7577999999999996</v>
      </c>
      <c r="P29" s="348">
        <v>15.7913</v>
      </c>
      <c r="Q29" s="348">
        <v>26.791699999999999</v>
      </c>
      <c r="R29" s="348">
        <v>16.8172</v>
      </c>
      <c r="S29" s="348">
        <v>5.6673</v>
      </c>
      <c r="T29" s="348">
        <v>4.5030000000000001</v>
      </c>
      <c r="U29" s="354">
        <v>4.8560999999999996</v>
      </c>
      <c r="V29" s="348">
        <v>4.3952</v>
      </c>
      <c r="W29" s="348">
        <v>6.8127000000000004</v>
      </c>
      <c r="X29" s="348">
        <v>6.8230000000000004</v>
      </c>
      <c r="Y29" s="375">
        <v>5.9667000000000003</v>
      </c>
      <c r="Z29" s="348">
        <v>7.1517999999999997</v>
      </c>
      <c r="AA29" s="348">
        <v>8.0542999999999996</v>
      </c>
      <c r="AB29" s="348">
        <v>4.2718999999999996</v>
      </c>
      <c r="AC29" s="348">
        <v>4.7164000000000001</v>
      </c>
      <c r="AD29" s="348">
        <v>4.5500999999999996</v>
      </c>
      <c r="AE29" s="348">
        <v>21.338799999999999</v>
      </c>
      <c r="AF29" s="348">
        <v>7.7007000000000003</v>
      </c>
      <c r="AG29" s="569"/>
      <c r="AH29" s="346">
        <v>11</v>
      </c>
      <c r="AI29" s="346">
        <v>12</v>
      </c>
      <c r="AJ29" s="346">
        <v>8</v>
      </c>
      <c r="AK29" s="346">
        <v>10</v>
      </c>
      <c r="AL29" s="346">
        <v>10</v>
      </c>
      <c r="AM29" s="346">
        <v>11</v>
      </c>
      <c r="AN29" s="346">
        <v>11</v>
      </c>
      <c r="AO29" s="572">
        <v>11</v>
      </c>
      <c r="AP29" s="346">
        <v>12</v>
      </c>
      <c r="AQ29" s="346">
        <v>12</v>
      </c>
      <c r="AR29" s="346">
        <v>8</v>
      </c>
      <c r="AS29" s="346">
        <v>5</v>
      </c>
      <c r="AT29" s="346">
        <v>3</v>
      </c>
      <c r="AU29" s="346">
        <v>11</v>
      </c>
      <c r="AV29" s="346">
        <v>12</v>
      </c>
      <c r="AW29" s="346">
        <v>11</v>
      </c>
      <c r="AX29" s="346">
        <v>12</v>
      </c>
      <c r="AY29" s="346">
        <v>10</v>
      </c>
      <c r="AZ29" s="584"/>
      <c r="BA29" s="467">
        <v>12.38</v>
      </c>
      <c r="BB29" s="348">
        <v>82.6</v>
      </c>
      <c r="BC29" s="348" t="s">
        <v>430</v>
      </c>
      <c r="BD29" s="348" t="s">
        <v>430</v>
      </c>
      <c r="BE29" s="375" t="s">
        <v>430</v>
      </c>
      <c r="BF29" s="375">
        <v>5.01</v>
      </c>
      <c r="BG29" s="374"/>
      <c r="BH29" s="594">
        <v>5.01</v>
      </c>
      <c r="BI29" s="348">
        <v>29.79</v>
      </c>
      <c r="BJ29" s="348" t="s">
        <v>430</v>
      </c>
      <c r="BK29" s="348">
        <v>52.82</v>
      </c>
      <c r="BL29" s="348" t="s">
        <v>430</v>
      </c>
      <c r="BM29" s="375">
        <v>12.38</v>
      </c>
      <c r="BN29" s="375" t="s">
        <v>430</v>
      </c>
      <c r="BO29" s="375" t="s">
        <v>430</v>
      </c>
      <c r="BP29" s="375" t="s">
        <v>430</v>
      </c>
      <c r="BQ29" s="375" t="s">
        <v>430</v>
      </c>
      <c r="BR29" s="466"/>
      <c r="BS29" s="373">
        <v>1.6858135606743301</v>
      </c>
      <c r="BT29" s="354">
        <v>7.7433714430973497</v>
      </c>
      <c r="BU29" s="430"/>
      <c r="BV29" s="374" t="s">
        <v>554</v>
      </c>
    </row>
    <row r="30" spans="1:74" s="428" customFormat="1" x14ac:dyDescent="0.25">
      <c r="A30" s="345" t="s">
        <v>7894</v>
      </c>
      <c r="B30" s="373"/>
      <c r="C30" s="719">
        <v>41724</v>
      </c>
      <c r="D30" s="373"/>
      <c r="E30" s="346">
        <v>5125.17</v>
      </c>
      <c r="F30" s="373"/>
      <c r="G30" s="347">
        <v>24.154800000000002</v>
      </c>
      <c r="H30" s="374"/>
      <c r="I30" s="348">
        <v>4.09</v>
      </c>
      <c r="J30" s="348">
        <v>7.78</v>
      </c>
      <c r="K30" s="348">
        <v>3.02</v>
      </c>
      <c r="L30" s="348">
        <v>3.21</v>
      </c>
      <c r="M30" s="362"/>
      <c r="N30" s="350">
        <v>14.9659</v>
      </c>
      <c r="O30" s="348">
        <v>9.7795000000000005</v>
      </c>
      <c r="P30" s="348">
        <v>15.7845</v>
      </c>
      <c r="Q30" s="348">
        <v>31.946899999999999</v>
      </c>
      <c r="R30" s="348">
        <v>21.0471</v>
      </c>
      <c r="S30" s="348">
        <v>6.3038999999999996</v>
      </c>
      <c r="T30" s="348">
        <v>4.7824999999999998</v>
      </c>
      <c r="U30" s="354">
        <v>5.1361999999999997</v>
      </c>
      <c r="V30" s="348">
        <v>4.6355000000000004</v>
      </c>
      <c r="W30" s="348">
        <v>6.9283999999999999</v>
      </c>
      <c r="X30" s="348">
        <v>6.9040999999999997</v>
      </c>
      <c r="Y30" s="375">
        <v>5.9291</v>
      </c>
      <c r="Z30" s="348">
        <v>7.0270000000000001</v>
      </c>
      <c r="AA30" s="348">
        <v>9.2599</v>
      </c>
      <c r="AB30" s="348">
        <v>4.5726000000000004</v>
      </c>
      <c r="AC30" s="348">
        <v>5.0292000000000003</v>
      </c>
      <c r="AD30" s="348">
        <v>4.7935999999999996</v>
      </c>
      <c r="AE30" s="348">
        <v>25.752099999999999</v>
      </c>
      <c r="AF30" s="348">
        <v>7.4720000000000004</v>
      </c>
      <c r="AG30" s="569"/>
      <c r="AH30" s="346">
        <v>12</v>
      </c>
      <c r="AI30" s="346">
        <v>11</v>
      </c>
      <c r="AJ30" s="346">
        <v>9</v>
      </c>
      <c r="AK30" s="346">
        <v>3</v>
      </c>
      <c r="AL30" s="346">
        <v>3</v>
      </c>
      <c r="AM30" s="346">
        <v>6</v>
      </c>
      <c r="AN30" s="346">
        <v>10</v>
      </c>
      <c r="AO30" s="572">
        <v>7</v>
      </c>
      <c r="AP30" s="346">
        <v>8</v>
      </c>
      <c r="AQ30" s="346">
        <v>8</v>
      </c>
      <c r="AR30" s="346">
        <v>5</v>
      </c>
      <c r="AS30" s="346">
        <v>7</v>
      </c>
      <c r="AT30" s="346">
        <v>6</v>
      </c>
      <c r="AU30" s="346">
        <v>4</v>
      </c>
      <c r="AV30" s="346">
        <v>10</v>
      </c>
      <c r="AW30" s="346">
        <v>7</v>
      </c>
      <c r="AX30" s="346">
        <v>8</v>
      </c>
      <c r="AY30" s="346">
        <v>2</v>
      </c>
      <c r="AZ30" s="584"/>
      <c r="BA30" s="467">
        <v>8.84</v>
      </c>
      <c r="BB30" s="348">
        <v>84.88</v>
      </c>
      <c r="BC30" s="348">
        <v>1.65</v>
      </c>
      <c r="BD30" s="348" t="s">
        <v>430</v>
      </c>
      <c r="BE30" s="375" t="s">
        <v>430</v>
      </c>
      <c r="BF30" s="375">
        <v>4.63</v>
      </c>
      <c r="BG30" s="374"/>
      <c r="BH30" s="594">
        <v>4.63</v>
      </c>
      <c r="BI30" s="348">
        <v>2.2799999999999998</v>
      </c>
      <c r="BJ30" s="348" t="s">
        <v>430</v>
      </c>
      <c r="BK30" s="348">
        <v>84.24</v>
      </c>
      <c r="BL30" s="348" t="s">
        <v>430</v>
      </c>
      <c r="BM30" s="375">
        <v>8.84</v>
      </c>
      <c r="BN30" s="375" t="s">
        <v>430</v>
      </c>
      <c r="BO30" s="375" t="s">
        <v>430</v>
      </c>
      <c r="BP30" s="375" t="s">
        <v>430</v>
      </c>
      <c r="BQ30" s="375" t="s">
        <v>430</v>
      </c>
      <c r="BR30" s="466"/>
      <c r="BS30" s="373">
        <v>3.35405297932919</v>
      </c>
      <c r="BT30" s="354">
        <v>2.8053677894389302</v>
      </c>
      <c r="BU30" s="430"/>
      <c r="BV30" s="374" t="s">
        <v>554</v>
      </c>
    </row>
    <row r="31" spans="1:74" s="428" customFormat="1" x14ac:dyDescent="0.25">
      <c r="A31" s="345" t="s">
        <v>7895</v>
      </c>
      <c r="B31" s="373"/>
      <c r="C31" s="719">
        <v>42139</v>
      </c>
      <c r="D31" s="373"/>
      <c r="E31" s="346">
        <v>5205.6499999999996</v>
      </c>
      <c r="F31" s="373"/>
      <c r="G31" s="347">
        <v>21.768899999999999</v>
      </c>
      <c r="H31" s="374"/>
      <c r="I31" s="348">
        <v>3.47</v>
      </c>
      <c r="J31" s="348">
        <v>7.76</v>
      </c>
      <c r="K31" s="348">
        <v>2.79</v>
      </c>
      <c r="L31" s="348">
        <v>2.96</v>
      </c>
      <c r="M31" s="362"/>
      <c r="N31" s="350">
        <v>23.489000000000001</v>
      </c>
      <c r="O31" s="348">
        <v>10.9643</v>
      </c>
      <c r="P31" s="348">
        <v>18.871099999999998</v>
      </c>
      <c r="Q31" s="348">
        <v>33.3444</v>
      </c>
      <c r="R31" s="348">
        <v>21.1312</v>
      </c>
      <c r="S31" s="348">
        <v>6.9504000000000001</v>
      </c>
      <c r="T31" s="348">
        <v>4.8903999999999996</v>
      </c>
      <c r="U31" s="354">
        <v>5.0235000000000003</v>
      </c>
      <c r="V31" s="348">
        <v>4.4291999999999998</v>
      </c>
      <c r="W31" s="348">
        <v>6.9084000000000003</v>
      </c>
      <c r="X31" s="348">
        <v>6.8276000000000003</v>
      </c>
      <c r="Y31" s="375">
        <v>5.9096000000000002</v>
      </c>
      <c r="Z31" s="348">
        <v>7.0682999999999998</v>
      </c>
      <c r="AA31" s="348">
        <v>9.6262000000000008</v>
      </c>
      <c r="AB31" s="348">
        <v>4.8301999999999996</v>
      </c>
      <c r="AC31" s="348">
        <v>4.9341999999999997</v>
      </c>
      <c r="AD31" s="348">
        <v>4.6181000000000001</v>
      </c>
      <c r="AE31" s="348">
        <v>26.079699999999999</v>
      </c>
      <c r="AF31" s="348">
        <v>7.2586000000000004</v>
      </c>
      <c r="AG31" s="569"/>
      <c r="AH31" s="346">
        <v>7</v>
      </c>
      <c r="AI31" s="346">
        <v>10</v>
      </c>
      <c r="AJ31" s="346">
        <v>3</v>
      </c>
      <c r="AK31" s="346">
        <v>1</v>
      </c>
      <c r="AL31" s="346">
        <v>2</v>
      </c>
      <c r="AM31" s="346">
        <v>2</v>
      </c>
      <c r="AN31" s="346">
        <v>7</v>
      </c>
      <c r="AO31" s="572">
        <v>9</v>
      </c>
      <c r="AP31" s="346">
        <v>11</v>
      </c>
      <c r="AQ31" s="346">
        <v>9</v>
      </c>
      <c r="AR31" s="346">
        <v>7</v>
      </c>
      <c r="AS31" s="346">
        <v>8</v>
      </c>
      <c r="AT31" s="346">
        <v>4</v>
      </c>
      <c r="AU31" s="346">
        <v>2</v>
      </c>
      <c r="AV31" s="346">
        <v>5</v>
      </c>
      <c r="AW31" s="346">
        <v>9</v>
      </c>
      <c r="AX31" s="346">
        <v>10</v>
      </c>
      <c r="AY31" s="346">
        <v>1</v>
      </c>
      <c r="AZ31" s="584"/>
      <c r="BA31" s="467">
        <v>13.96</v>
      </c>
      <c r="BB31" s="348">
        <v>80.02</v>
      </c>
      <c r="BC31" s="348" t="s">
        <v>430</v>
      </c>
      <c r="BD31" s="348" t="s">
        <v>430</v>
      </c>
      <c r="BE31" s="375">
        <v>0.01</v>
      </c>
      <c r="BF31" s="375">
        <v>6</v>
      </c>
      <c r="BG31" s="374"/>
      <c r="BH31" s="594">
        <v>5.97</v>
      </c>
      <c r="BI31" s="348">
        <v>3.67</v>
      </c>
      <c r="BJ31" s="348">
        <v>0.92</v>
      </c>
      <c r="BK31" s="348">
        <v>75.430000000000007</v>
      </c>
      <c r="BL31" s="348" t="s">
        <v>430</v>
      </c>
      <c r="BM31" s="375">
        <v>13.96</v>
      </c>
      <c r="BN31" s="375" t="s">
        <v>430</v>
      </c>
      <c r="BO31" s="375" t="s">
        <v>430</v>
      </c>
      <c r="BP31" s="375" t="s">
        <v>430</v>
      </c>
      <c r="BQ31" s="375">
        <v>0.01</v>
      </c>
      <c r="BR31" s="466"/>
      <c r="BS31" s="373">
        <v>0.193506940058052</v>
      </c>
      <c r="BT31" s="354">
        <v>4.9428175514828503</v>
      </c>
      <c r="BU31" s="430"/>
      <c r="BV31" s="374" t="s">
        <v>554</v>
      </c>
    </row>
    <row r="32" spans="1:74" s="428" customFormat="1" ht="11" x14ac:dyDescent="0.3">
      <c r="A32" s="841" t="s">
        <v>7896</v>
      </c>
      <c r="B32" s="842"/>
      <c r="C32" s="843">
        <v>36158</v>
      </c>
      <c r="D32" s="842"/>
      <c r="E32" s="844">
        <v>5018.34</v>
      </c>
      <c r="F32" s="842"/>
      <c r="G32" s="845">
        <v>68.921300000000002</v>
      </c>
      <c r="H32" s="847"/>
      <c r="I32" s="846">
        <v>3.55</v>
      </c>
      <c r="J32" s="846">
        <v>7.77</v>
      </c>
      <c r="K32" s="846">
        <v>2.81</v>
      </c>
      <c r="L32" s="846">
        <v>3.01</v>
      </c>
      <c r="M32" s="851"/>
      <c r="N32" s="848">
        <v>24.589500000000001</v>
      </c>
      <c r="O32" s="846">
        <v>7.3127000000000004</v>
      </c>
      <c r="P32" s="846">
        <v>14.444699999999999</v>
      </c>
      <c r="Q32" s="846">
        <v>30.764800000000001</v>
      </c>
      <c r="R32" s="846">
        <v>19.525500000000001</v>
      </c>
      <c r="S32" s="846">
        <v>6.0730000000000004</v>
      </c>
      <c r="T32" s="846">
        <v>5.0324</v>
      </c>
      <c r="U32" s="856">
        <v>5.7413999999999996</v>
      </c>
      <c r="V32" s="846">
        <v>4.9588000000000001</v>
      </c>
      <c r="W32" s="846">
        <v>7.1910999999999996</v>
      </c>
      <c r="X32" s="846">
        <v>7.1013999999999999</v>
      </c>
      <c r="Y32" s="852">
        <v>6.1577999999999999</v>
      </c>
      <c r="Z32" s="846">
        <v>7.2298999999999998</v>
      </c>
      <c r="AA32" s="846">
        <v>8.4183000000000003</v>
      </c>
      <c r="AB32" s="846">
        <v>4.9207000000000001</v>
      </c>
      <c r="AC32" s="846">
        <v>5.6597</v>
      </c>
      <c r="AD32" s="846">
        <v>5.1901999999999999</v>
      </c>
      <c r="AE32" s="846">
        <v>25.430900000000001</v>
      </c>
      <c r="AF32" s="846">
        <v>7.2751999999999999</v>
      </c>
      <c r="AG32" s="937"/>
      <c r="AH32" s="844">
        <v>6</v>
      </c>
      <c r="AI32" s="844">
        <v>13</v>
      </c>
      <c r="AJ32" s="844">
        <v>11</v>
      </c>
      <c r="AK32" s="844">
        <v>5</v>
      </c>
      <c r="AL32" s="844">
        <v>4</v>
      </c>
      <c r="AM32" s="844">
        <v>9</v>
      </c>
      <c r="AN32" s="844">
        <v>4</v>
      </c>
      <c r="AO32" s="938">
        <v>2</v>
      </c>
      <c r="AP32" s="844">
        <v>5</v>
      </c>
      <c r="AQ32" s="844">
        <v>3</v>
      </c>
      <c r="AR32" s="844">
        <v>2</v>
      </c>
      <c r="AS32" s="844">
        <v>3</v>
      </c>
      <c r="AT32" s="844">
        <v>1</v>
      </c>
      <c r="AU32" s="844">
        <v>9</v>
      </c>
      <c r="AV32" s="844">
        <v>4</v>
      </c>
      <c r="AW32" s="844">
        <v>3</v>
      </c>
      <c r="AX32" s="844">
        <v>5</v>
      </c>
      <c r="AY32" s="844">
        <v>3</v>
      </c>
      <c r="AZ32" s="939"/>
      <c r="BA32" s="853">
        <v>11.73</v>
      </c>
      <c r="BB32" s="846">
        <v>81.72</v>
      </c>
      <c r="BC32" s="846">
        <v>2.88</v>
      </c>
      <c r="BD32" s="846" t="s">
        <v>430</v>
      </c>
      <c r="BE32" s="852" t="s">
        <v>430</v>
      </c>
      <c r="BF32" s="852">
        <v>3.67</v>
      </c>
      <c r="BG32" s="847"/>
      <c r="BH32" s="940">
        <v>3.67</v>
      </c>
      <c r="BI32" s="846">
        <v>9.0500000000000007</v>
      </c>
      <c r="BJ32" s="846" t="s">
        <v>430</v>
      </c>
      <c r="BK32" s="846">
        <v>75.55</v>
      </c>
      <c r="BL32" s="846" t="s">
        <v>430</v>
      </c>
      <c r="BM32" s="852">
        <v>11.73</v>
      </c>
      <c r="BN32" s="852" t="s">
        <v>430</v>
      </c>
      <c r="BO32" s="852" t="s">
        <v>430</v>
      </c>
      <c r="BP32" s="852" t="s">
        <v>430</v>
      </c>
      <c r="BQ32" s="852" t="s">
        <v>430</v>
      </c>
      <c r="BR32" s="850"/>
      <c r="BS32" s="842" t="s">
        <v>430</v>
      </c>
      <c r="BT32" s="856" t="s">
        <v>430</v>
      </c>
      <c r="BU32" s="907"/>
      <c r="BV32" s="847" t="s">
        <v>554</v>
      </c>
    </row>
    <row r="33" spans="1:74" s="428" customFormat="1" x14ac:dyDescent="0.25">
      <c r="A33" s="345" t="s">
        <v>7897</v>
      </c>
      <c r="B33" s="373"/>
      <c r="C33" s="719">
        <v>41164</v>
      </c>
      <c r="D33" s="373"/>
      <c r="E33" s="346">
        <v>4011.28</v>
      </c>
      <c r="F33" s="373"/>
      <c r="G33" s="347">
        <v>25.494599999999998</v>
      </c>
      <c r="H33" s="374"/>
      <c r="I33" s="348">
        <v>2.86</v>
      </c>
      <c r="J33" s="348">
        <v>7.69</v>
      </c>
      <c r="K33" s="348">
        <v>2.34</v>
      </c>
      <c r="L33" s="348">
        <v>2.4900000000000002</v>
      </c>
      <c r="M33" s="362"/>
      <c r="N33" s="350">
        <v>22.491199999999999</v>
      </c>
      <c r="O33" s="348">
        <v>11.4642</v>
      </c>
      <c r="P33" s="348">
        <v>17.854600000000001</v>
      </c>
      <c r="Q33" s="348">
        <v>29.756699999999999</v>
      </c>
      <c r="R33" s="348">
        <v>18.7057</v>
      </c>
      <c r="S33" s="348">
        <v>6.3254999999999999</v>
      </c>
      <c r="T33" s="348">
        <v>4.8434999999999997</v>
      </c>
      <c r="U33" s="354">
        <v>5.0544000000000002</v>
      </c>
      <c r="V33" s="348">
        <v>4.7785000000000002</v>
      </c>
      <c r="W33" s="348">
        <v>6.8144999999999998</v>
      </c>
      <c r="X33" s="348">
        <v>6.6584000000000003</v>
      </c>
      <c r="Y33" s="375">
        <v>5.3357999999999999</v>
      </c>
      <c r="Z33" s="348">
        <v>6.6050000000000004</v>
      </c>
      <c r="AA33" s="348">
        <v>8.8337000000000003</v>
      </c>
      <c r="AB33" s="348">
        <v>4.7000999999999999</v>
      </c>
      <c r="AC33" s="348">
        <v>4.9420000000000002</v>
      </c>
      <c r="AD33" s="348">
        <v>4.9672000000000001</v>
      </c>
      <c r="AE33" s="348">
        <v>24.027899999999999</v>
      </c>
      <c r="AF33" s="348">
        <v>7.0313999999999997</v>
      </c>
      <c r="AG33" s="569"/>
      <c r="AH33" s="346">
        <v>8</v>
      </c>
      <c r="AI33" s="346">
        <v>9</v>
      </c>
      <c r="AJ33" s="346">
        <v>5</v>
      </c>
      <c r="AK33" s="346">
        <v>6</v>
      </c>
      <c r="AL33" s="346">
        <v>7</v>
      </c>
      <c r="AM33" s="346">
        <v>5</v>
      </c>
      <c r="AN33" s="346">
        <v>9</v>
      </c>
      <c r="AO33" s="572">
        <v>8</v>
      </c>
      <c r="AP33" s="346">
        <v>7</v>
      </c>
      <c r="AQ33" s="346">
        <v>11</v>
      </c>
      <c r="AR33" s="346">
        <v>13</v>
      </c>
      <c r="AS33" s="346">
        <v>13</v>
      </c>
      <c r="AT33" s="346">
        <v>11</v>
      </c>
      <c r="AU33" s="346">
        <v>7</v>
      </c>
      <c r="AV33" s="346">
        <v>9</v>
      </c>
      <c r="AW33" s="346">
        <v>8</v>
      </c>
      <c r="AX33" s="346">
        <v>7</v>
      </c>
      <c r="AY33" s="346">
        <v>6</v>
      </c>
      <c r="AZ33" s="584"/>
      <c r="BA33" s="467">
        <v>13.71</v>
      </c>
      <c r="BB33" s="348">
        <v>83.9</v>
      </c>
      <c r="BC33" s="348" t="s">
        <v>430</v>
      </c>
      <c r="BD33" s="348" t="s">
        <v>430</v>
      </c>
      <c r="BE33" s="375">
        <v>0.01</v>
      </c>
      <c r="BF33" s="375">
        <v>2.38</v>
      </c>
      <c r="BG33" s="374"/>
      <c r="BH33" s="594">
        <v>2.38</v>
      </c>
      <c r="BI33" s="348">
        <v>14.55</v>
      </c>
      <c r="BJ33" s="348" t="s">
        <v>430</v>
      </c>
      <c r="BK33" s="348">
        <v>69.349999999999994</v>
      </c>
      <c r="BL33" s="348" t="s">
        <v>430</v>
      </c>
      <c r="BM33" s="375">
        <v>13.71</v>
      </c>
      <c r="BN33" s="375" t="s">
        <v>430</v>
      </c>
      <c r="BO33" s="375" t="s">
        <v>430</v>
      </c>
      <c r="BP33" s="375" t="s">
        <v>430</v>
      </c>
      <c r="BQ33" s="375">
        <v>0.01</v>
      </c>
      <c r="BR33" s="466"/>
      <c r="BS33" s="373" t="s">
        <v>430</v>
      </c>
      <c r="BT33" s="354">
        <v>4.3365546608673098</v>
      </c>
      <c r="BU33" s="430"/>
      <c r="BV33" s="374" t="s">
        <v>554</v>
      </c>
    </row>
    <row r="34" spans="1:74" s="428" customFormat="1" x14ac:dyDescent="0.25">
      <c r="A34" s="345" t="s">
        <v>7898</v>
      </c>
      <c r="B34" s="373"/>
      <c r="C34" s="719">
        <v>40095</v>
      </c>
      <c r="D34" s="373"/>
      <c r="E34" s="346">
        <v>3979.6</v>
      </c>
      <c r="F34" s="373"/>
      <c r="G34" s="347">
        <v>3267.0039999999999</v>
      </c>
      <c r="H34" s="374"/>
      <c r="I34" s="348">
        <v>3.86</v>
      </c>
      <c r="J34" s="348">
        <v>7.73</v>
      </c>
      <c r="K34" s="348">
        <v>2.04</v>
      </c>
      <c r="L34" s="348">
        <v>2.17</v>
      </c>
      <c r="M34" s="362"/>
      <c r="N34" s="350">
        <v>21.346</v>
      </c>
      <c r="O34" s="348">
        <v>11.6837</v>
      </c>
      <c r="P34" s="348">
        <v>15.5372</v>
      </c>
      <c r="Q34" s="348">
        <v>23.592400000000001</v>
      </c>
      <c r="R34" s="348">
        <v>14.9582</v>
      </c>
      <c r="S34" s="348">
        <v>5.6853999999999996</v>
      </c>
      <c r="T34" s="348">
        <v>4.4912999999999998</v>
      </c>
      <c r="U34" s="354">
        <v>4.7920999999999996</v>
      </c>
      <c r="V34" s="348">
        <v>4.4610000000000003</v>
      </c>
      <c r="W34" s="348">
        <v>6.8266999999999998</v>
      </c>
      <c r="X34" s="348">
        <v>6.7183000000000002</v>
      </c>
      <c r="Y34" s="375">
        <v>5.6425999999999998</v>
      </c>
      <c r="Z34" s="348">
        <v>6.7110000000000003</v>
      </c>
      <c r="AA34" s="348">
        <v>8.5892999999999997</v>
      </c>
      <c r="AB34" s="348">
        <v>4.399</v>
      </c>
      <c r="AC34" s="348">
        <v>4.6562000000000001</v>
      </c>
      <c r="AD34" s="348">
        <v>4.5823999999999998</v>
      </c>
      <c r="AE34" s="348">
        <v>19.563600000000001</v>
      </c>
      <c r="AF34" s="348">
        <v>7.3457999999999997</v>
      </c>
      <c r="AG34" s="569"/>
      <c r="AH34" s="346">
        <v>9</v>
      </c>
      <c r="AI34" s="346">
        <v>7</v>
      </c>
      <c r="AJ34" s="346">
        <v>10</v>
      </c>
      <c r="AK34" s="346">
        <v>11</v>
      </c>
      <c r="AL34" s="346">
        <v>11</v>
      </c>
      <c r="AM34" s="346">
        <v>10</v>
      </c>
      <c r="AN34" s="346">
        <v>12</v>
      </c>
      <c r="AO34" s="572">
        <v>12</v>
      </c>
      <c r="AP34" s="346">
        <v>10</v>
      </c>
      <c r="AQ34" s="346">
        <v>10</v>
      </c>
      <c r="AR34" s="346">
        <v>12</v>
      </c>
      <c r="AS34" s="346">
        <v>12</v>
      </c>
      <c r="AT34" s="346">
        <v>10</v>
      </c>
      <c r="AU34" s="346">
        <v>8</v>
      </c>
      <c r="AV34" s="346">
        <v>11</v>
      </c>
      <c r="AW34" s="346">
        <v>12</v>
      </c>
      <c r="AX34" s="346">
        <v>11</v>
      </c>
      <c r="AY34" s="346">
        <v>11</v>
      </c>
      <c r="AZ34" s="584"/>
      <c r="BA34" s="467">
        <v>7.12</v>
      </c>
      <c r="BB34" s="348">
        <v>80.55</v>
      </c>
      <c r="BC34" s="348">
        <v>4.68</v>
      </c>
      <c r="BD34" s="348">
        <v>1.1299999999999999</v>
      </c>
      <c r="BE34" s="375">
        <v>-12.65</v>
      </c>
      <c r="BF34" s="375">
        <v>6.52</v>
      </c>
      <c r="BG34" s="374"/>
      <c r="BH34" s="594">
        <v>6.52</v>
      </c>
      <c r="BI34" s="348">
        <v>40.79</v>
      </c>
      <c r="BJ34" s="348" t="s">
        <v>430</v>
      </c>
      <c r="BK34" s="348">
        <v>45.56</v>
      </c>
      <c r="BL34" s="348" t="s">
        <v>430</v>
      </c>
      <c r="BM34" s="375">
        <v>7.12</v>
      </c>
      <c r="BN34" s="375" t="s">
        <v>430</v>
      </c>
      <c r="BO34" s="375" t="s">
        <v>430</v>
      </c>
      <c r="BP34" s="375" t="s">
        <v>430</v>
      </c>
      <c r="BQ34" s="375">
        <v>-12.65</v>
      </c>
      <c r="BR34" s="466"/>
      <c r="BS34" s="373" t="s">
        <v>430</v>
      </c>
      <c r="BT34" s="354">
        <v>5.5213060476512004</v>
      </c>
      <c r="BU34" s="430"/>
      <c r="BV34" s="374" t="s">
        <v>554</v>
      </c>
    </row>
    <row r="35" spans="1:74" s="428" customFormat="1" x14ac:dyDescent="0.25">
      <c r="A35" s="345" t="s">
        <v>7899</v>
      </c>
      <c r="B35" s="373"/>
      <c r="C35" s="719">
        <v>41531</v>
      </c>
      <c r="D35" s="373"/>
      <c r="E35" s="346">
        <v>3262.92</v>
      </c>
      <c r="F35" s="373"/>
      <c r="G35" s="347">
        <v>25.105799999999999</v>
      </c>
      <c r="H35" s="374"/>
      <c r="I35" s="348">
        <v>7.0418399999999997</v>
      </c>
      <c r="J35" s="348">
        <v>7.7514399999999997</v>
      </c>
      <c r="K35" s="348">
        <v>3.9338600000000001</v>
      </c>
      <c r="L35" s="348">
        <v>4.1773699999999998</v>
      </c>
      <c r="M35" s="362"/>
      <c r="N35" s="350">
        <v>30.702000000000002</v>
      </c>
      <c r="O35" s="348">
        <v>16.450700000000001</v>
      </c>
      <c r="P35" s="348">
        <v>20.245200000000001</v>
      </c>
      <c r="Q35" s="348">
        <v>32.499000000000002</v>
      </c>
      <c r="R35" s="348">
        <v>21.683900000000001</v>
      </c>
      <c r="S35" s="348">
        <v>5.5343999999999998</v>
      </c>
      <c r="T35" s="348">
        <v>4.2283999999999997</v>
      </c>
      <c r="U35" s="354">
        <v>4.4534000000000002</v>
      </c>
      <c r="V35" s="348">
        <v>4.0263</v>
      </c>
      <c r="W35" s="348">
        <v>6.5982000000000003</v>
      </c>
      <c r="X35" s="348">
        <v>6.7534000000000001</v>
      </c>
      <c r="Y35" s="375">
        <v>5.7983000000000002</v>
      </c>
      <c r="Z35" s="348">
        <v>6.9062999999999999</v>
      </c>
      <c r="AA35" s="348">
        <v>9.6626999999999992</v>
      </c>
      <c r="AB35" s="348">
        <v>3.8580000000000001</v>
      </c>
      <c r="AC35" s="348">
        <v>4.2962999999999996</v>
      </c>
      <c r="AD35" s="348">
        <v>4.2107999999999999</v>
      </c>
      <c r="AE35" s="348">
        <v>25.316199999999998</v>
      </c>
      <c r="AF35" s="348">
        <v>7.4763000000000002</v>
      </c>
      <c r="AG35" s="569"/>
      <c r="AH35" s="346">
        <v>3</v>
      </c>
      <c r="AI35" s="346">
        <v>3</v>
      </c>
      <c r="AJ35" s="346">
        <v>1</v>
      </c>
      <c r="AK35" s="346">
        <v>2</v>
      </c>
      <c r="AL35" s="346">
        <v>1</v>
      </c>
      <c r="AM35" s="346">
        <v>12</v>
      </c>
      <c r="AN35" s="346">
        <v>13</v>
      </c>
      <c r="AO35" s="572">
        <v>13</v>
      </c>
      <c r="AP35" s="346">
        <v>13</v>
      </c>
      <c r="AQ35" s="346">
        <v>13</v>
      </c>
      <c r="AR35" s="346">
        <v>11</v>
      </c>
      <c r="AS35" s="346">
        <v>10</v>
      </c>
      <c r="AT35" s="346">
        <v>9</v>
      </c>
      <c r="AU35" s="346">
        <v>1</v>
      </c>
      <c r="AV35" s="346">
        <v>13</v>
      </c>
      <c r="AW35" s="346">
        <v>13</v>
      </c>
      <c r="AX35" s="346">
        <v>13</v>
      </c>
      <c r="AY35" s="346">
        <v>4</v>
      </c>
      <c r="AZ35" s="584"/>
      <c r="BA35" s="467">
        <v>16.29</v>
      </c>
      <c r="BB35" s="348">
        <v>81.7</v>
      </c>
      <c r="BC35" s="348" t="s">
        <v>430</v>
      </c>
      <c r="BD35" s="348" t="s">
        <v>430</v>
      </c>
      <c r="BE35" s="375" t="s">
        <v>430</v>
      </c>
      <c r="BF35" s="375">
        <v>2.0099999999999998</v>
      </c>
      <c r="BG35" s="374"/>
      <c r="BH35" s="594">
        <v>2.0099999999999998</v>
      </c>
      <c r="BI35" s="348">
        <v>15.15</v>
      </c>
      <c r="BJ35" s="348">
        <v>2.9</v>
      </c>
      <c r="BK35" s="348">
        <v>63.65</v>
      </c>
      <c r="BL35" s="348" t="s">
        <v>430</v>
      </c>
      <c r="BM35" s="375">
        <v>16.29</v>
      </c>
      <c r="BN35" s="375" t="s">
        <v>430</v>
      </c>
      <c r="BO35" s="375" t="s">
        <v>430</v>
      </c>
      <c r="BP35" s="375" t="s">
        <v>430</v>
      </c>
      <c r="BQ35" s="375" t="s">
        <v>430</v>
      </c>
      <c r="BR35" s="466"/>
      <c r="BS35" s="373">
        <v>0.784672410078467</v>
      </c>
      <c r="BT35" s="354">
        <v>2.22488669022249</v>
      </c>
      <c r="BU35" s="430"/>
      <c r="BV35" s="374" t="s">
        <v>554</v>
      </c>
    </row>
    <row r="36" spans="1:74" s="428" customFormat="1" x14ac:dyDescent="0.25">
      <c r="A36" s="345" t="s">
        <v>7900</v>
      </c>
      <c r="B36" s="373"/>
      <c r="C36" s="719">
        <v>39233</v>
      </c>
      <c r="D36" s="373"/>
      <c r="E36" s="346">
        <v>1852.33</v>
      </c>
      <c r="F36" s="373"/>
      <c r="G36" s="347">
        <v>36.5304</v>
      </c>
      <c r="H36" s="374"/>
      <c r="I36" s="348">
        <v>3.26</v>
      </c>
      <c r="J36" s="348">
        <v>7.58</v>
      </c>
      <c r="K36" s="348">
        <v>2.15</v>
      </c>
      <c r="L36" s="348">
        <v>2.2799999999999998</v>
      </c>
      <c r="M36" s="362"/>
      <c r="N36" s="350">
        <v>33.903300000000002</v>
      </c>
      <c r="O36" s="348">
        <v>13.17</v>
      </c>
      <c r="P36" s="348">
        <v>17.860399999999998</v>
      </c>
      <c r="Q36" s="348">
        <v>27.521999999999998</v>
      </c>
      <c r="R36" s="348">
        <v>17.543199999999999</v>
      </c>
      <c r="S36" s="348">
        <v>6.5274999999999999</v>
      </c>
      <c r="T36" s="348">
        <v>4.8587999999999996</v>
      </c>
      <c r="U36" s="354">
        <v>4.9527999999999999</v>
      </c>
      <c r="V36" s="348">
        <v>4.4678000000000004</v>
      </c>
      <c r="W36" s="348">
        <v>6.9591000000000003</v>
      </c>
      <c r="X36" s="348">
        <v>6.7946999999999997</v>
      </c>
      <c r="Y36" s="375">
        <v>5.7064000000000004</v>
      </c>
      <c r="Z36" s="348">
        <v>6.5602</v>
      </c>
      <c r="AA36" s="348">
        <v>8.8607999999999993</v>
      </c>
      <c r="AB36" s="348">
        <v>4.7324999999999999</v>
      </c>
      <c r="AC36" s="348">
        <v>4.8810000000000002</v>
      </c>
      <c r="AD36" s="348">
        <v>4.7024999999999997</v>
      </c>
      <c r="AE36" s="348">
        <v>22.126899999999999</v>
      </c>
      <c r="AF36" s="348">
        <v>7.0324999999999998</v>
      </c>
      <c r="AG36" s="569"/>
      <c r="AH36" s="346">
        <v>2</v>
      </c>
      <c r="AI36" s="346">
        <v>4</v>
      </c>
      <c r="AJ36" s="346">
        <v>4</v>
      </c>
      <c r="AK36" s="346">
        <v>9</v>
      </c>
      <c r="AL36" s="346">
        <v>8</v>
      </c>
      <c r="AM36" s="346">
        <v>3</v>
      </c>
      <c r="AN36" s="346">
        <v>8</v>
      </c>
      <c r="AO36" s="572">
        <v>10</v>
      </c>
      <c r="AP36" s="346">
        <v>9</v>
      </c>
      <c r="AQ36" s="346">
        <v>7</v>
      </c>
      <c r="AR36" s="346">
        <v>10</v>
      </c>
      <c r="AS36" s="346">
        <v>11</v>
      </c>
      <c r="AT36" s="346">
        <v>12</v>
      </c>
      <c r="AU36" s="346">
        <v>6</v>
      </c>
      <c r="AV36" s="346">
        <v>8</v>
      </c>
      <c r="AW36" s="346">
        <v>10</v>
      </c>
      <c r="AX36" s="346">
        <v>9</v>
      </c>
      <c r="AY36" s="346">
        <v>8</v>
      </c>
      <c r="AZ36" s="584"/>
      <c r="BA36" s="467">
        <v>9.3800000000000008</v>
      </c>
      <c r="BB36" s="348">
        <v>87.92</v>
      </c>
      <c r="BC36" s="348" t="s">
        <v>430</v>
      </c>
      <c r="BD36" s="348" t="s">
        <v>430</v>
      </c>
      <c r="BE36" s="375" t="s">
        <v>430</v>
      </c>
      <c r="BF36" s="375">
        <v>2.7</v>
      </c>
      <c r="BG36" s="374"/>
      <c r="BH36" s="594">
        <v>2.7</v>
      </c>
      <c r="BI36" s="348">
        <v>28.77</v>
      </c>
      <c r="BJ36" s="348" t="s">
        <v>430</v>
      </c>
      <c r="BK36" s="348">
        <v>59.15</v>
      </c>
      <c r="BL36" s="348" t="s">
        <v>430</v>
      </c>
      <c r="BM36" s="375">
        <v>6.68</v>
      </c>
      <c r="BN36" s="375" t="s">
        <v>430</v>
      </c>
      <c r="BO36" s="375">
        <v>2.7</v>
      </c>
      <c r="BP36" s="375" t="s">
        <v>430</v>
      </c>
      <c r="BQ36" s="375" t="s">
        <v>430</v>
      </c>
      <c r="BR36" s="466"/>
      <c r="BS36" s="373">
        <v>1.43595569043079</v>
      </c>
      <c r="BT36" s="354" t="s">
        <v>430</v>
      </c>
      <c r="BU36" s="430"/>
      <c r="BV36" s="374" t="s">
        <v>554</v>
      </c>
    </row>
    <row r="37" spans="1:74" s="428" customFormat="1" x14ac:dyDescent="0.25">
      <c r="A37" s="345" t="s">
        <v>7901</v>
      </c>
      <c r="B37" s="373"/>
      <c r="C37" s="719">
        <v>41673</v>
      </c>
      <c r="D37" s="373"/>
      <c r="E37" s="346">
        <v>1233.3599999999999</v>
      </c>
      <c r="F37" s="373"/>
      <c r="G37" s="347">
        <v>23.1571</v>
      </c>
      <c r="H37" s="374"/>
      <c r="I37" s="348">
        <v>0.84</v>
      </c>
      <c r="J37" s="348">
        <v>7.69</v>
      </c>
      <c r="K37" s="348">
        <v>0.79</v>
      </c>
      <c r="L37" s="348">
        <v>0.82</v>
      </c>
      <c r="M37" s="362"/>
      <c r="N37" s="350">
        <v>14.0335</v>
      </c>
      <c r="O37" s="348">
        <v>11.9909</v>
      </c>
      <c r="P37" s="348">
        <v>12.0519</v>
      </c>
      <c r="Q37" s="348">
        <v>15.4704</v>
      </c>
      <c r="R37" s="348">
        <v>9.6990999999999996</v>
      </c>
      <c r="S37" s="348">
        <v>6.0955000000000004</v>
      </c>
      <c r="T37" s="348">
        <v>5.3089000000000004</v>
      </c>
      <c r="U37" s="354">
        <v>5.4401000000000002</v>
      </c>
      <c r="V37" s="348">
        <v>5.3002000000000002</v>
      </c>
      <c r="W37" s="348">
        <v>7.2178000000000004</v>
      </c>
      <c r="X37" s="348">
        <v>6.9223999999999997</v>
      </c>
      <c r="Y37" s="375">
        <v>7.2882999999999996</v>
      </c>
      <c r="Z37" s="348">
        <v>6.5232000000000001</v>
      </c>
      <c r="AA37" s="348">
        <v>6.9176000000000002</v>
      </c>
      <c r="AB37" s="348">
        <v>5.1928000000000001</v>
      </c>
      <c r="AC37" s="348">
        <v>5.3327</v>
      </c>
      <c r="AD37" s="348">
        <v>5.4516999999999998</v>
      </c>
      <c r="AE37" s="348">
        <v>13.5847</v>
      </c>
      <c r="AF37" s="348">
        <v>7.0193000000000003</v>
      </c>
      <c r="AG37" s="569"/>
      <c r="AH37" s="346">
        <v>13</v>
      </c>
      <c r="AI37" s="346">
        <v>6</v>
      </c>
      <c r="AJ37" s="346">
        <v>13</v>
      </c>
      <c r="AK37" s="346">
        <v>12</v>
      </c>
      <c r="AL37" s="346">
        <v>12</v>
      </c>
      <c r="AM37" s="346">
        <v>8</v>
      </c>
      <c r="AN37" s="346">
        <v>3</v>
      </c>
      <c r="AO37" s="572">
        <v>5</v>
      </c>
      <c r="AP37" s="346">
        <v>2</v>
      </c>
      <c r="AQ37" s="346">
        <v>2</v>
      </c>
      <c r="AR37" s="346">
        <v>4</v>
      </c>
      <c r="AS37" s="346">
        <v>1</v>
      </c>
      <c r="AT37" s="346">
        <v>13</v>
      </c>
      <c r="AU37" s="346">
        <v>13</v>
      </c>
      <c r="AV37" s="346">
        <v>2</v>
      </c>
      <c r="AW37" s="346">
        <v>5</v>
      </c>
      <c r="AX37" s="346">
        <v>2</v>
      </c>
      <c r="AY37" s="346">
        <v>12</v>
      </c>
      <c r="AZ37" s="584"/>
      <c r="BA37" s="467">
        <v>9.17</v>
      </c>
      <c r="BB37" s="348">
        <v>87.85</v>
      </c>
      <c r="BC37" s="348" t="s">
        <v>430</v>
      </c>
      <c r="BD37" s="348" t="s">
        <v>430</v>
      </c>
      <c r="BE37" s="375" t="s">
        <v>430</v>
      </c>
      <c r="BF37" s="375">
        <v>2.98</v>
      </c>
      <c r="BG37" s="374"/>
      <c r="BH37" s="594">
        <v>2.98</v>
      </c>
      <c r="BI37" s="348">
        <v>35.69</v>
      </c>
      <c r="BJ37" s="348">
        <v>5.0199999999999996</v>
      </c>
      <c r="BK37" s="348">
        <v>47.15</v>
      </c>
      <c r="BL37" s="348" t="s">
        <v>430</v>
      </c>
      <c r="BM37" s="375">
        <v>9.17</v>
      </c>
      <c r="BN37" s="375" t="s">
        <v>430</v>
      </c>
      <c r="BO37" s="375" t="s">
        <v>430</v>
      </c>
      <c r="BP37" s="375" t="s">
        <v>430</v>
      </c>
      <c r="BQ37" s="375" t="s">
        <v>430</v>
      </c>
      <c r="BR37" s="466"/>
      <c r="BS37" s="373">
        <v>4.0563938216225601</v>
      </c>
      <c r="BT37" s="354">
        <v>8.6822519334728998</v>
      </c>
      <c r="BU37" s="430"/>
      <c r="BV37" s="374" t="s">
        <v>554</v>
      </c>
    </row>
    <row r="38" spans="1:74" s="428" customFormat="1" x14ac:dyDescent="0.25">
      <c r="A38" s="345" t="s">
        <v>7902</v>
      </c>
      <c r="B38" s="373"/>
      <c r="C38" s="719">
        <v>41754</v>
      </c>
      <c r="D38" s="373"/>
      <c r="E38" s="346">
        <v>582.09</v>
      </c>
      <c r="F38" s="373"/>
      <c r="G38" s="347">
        <v>23.743500000000001</v>
      </c>
      <c r="H38" s="374"/>
      <c r="I38" s="348">
        <v>2.62</v>
      </c>
      <c r="J38" s="348">
        <v>7.5</v>
      </c>
      <c r="K38" s="348">
        <v>1.19</v>
      </c>
      <c r="L38" s="348">
        <v>1.28</v>
      </c>
      <c r="M38" s="362"/>
      <c r="N38" s="350">
        <v>26.152200000000001</v>
      </c>
      <c r="O38" s="348">
        <v>18.732199999999999</v>
      </c>
      <c r="P38" s="348">
        <v>12.172700000000001</v>
      </c>
      <c r="Q38" s="348">
        <v>12.799899999999999</v>
      </c>
      <c r="R38" s="348">
        <v>8.7525999999999993</v>
      </c>
      <c r="S38" s="348">
        <v>5.1901000000000002</v>
      </c>
      <c r="T38" s="348">
        <v>5.3692000000000002</v>
      </c>
      <c r="U38" s="354">
        <v>5.8215000000000003</v>
      </c>
      <c r="V38" s="348">
        <v>5.6853999999999996</v>
      </c>
      <c r="W38" s="348">
        <v>7.2668999999999997</v>
      </c>
      <c r="X38" s="348">
        <v>7.0810000000000004</v>
      </c>
      <c r="Y38" s="375">
        <v>6.0148000000000001</v>
      </c>
      <c r="Z38" s="348">
        <v>7.0387000000000004</v>
      </c>
      <c r="AA38" s="348">
        <v>7.7266000000000004</v>
      </c>
      <c r="AB38" s="348">
        <v>5.093</v>
      </c>
      <c r="AC38" s="348">
        <v>5.6824000000000003</v>
      </c>
      <c r="AD38" s="348">
        <v>5.6477000000000004</v>
      </c>
      <c r="AE38" s="348">
        <v>12.1089</v>
      </c>
      <c r="AF38" s="348">
        <v>7.3726000000000003</v>
      </c>
      <c r="AG38" s="569"/>
      <c r="AH38" s="346">
        <v>5</v>
      </c>
      <c r="AI38" s="346">
        <v>1</v>
      </c>
      <c r="AJ38" s="346">
        <v>12</v>
      </c>
      <c r="AK38" s="346">
        <v>13</v>
      </c>
      <c r="AL38" s="346">
        <v>13</v>
      </c>
      <c r="AM38" s="346">
        <v>13</v>
      </c>
      <c r="AN38" s="346">
        <v>2</v>
      </c>
      <c r="AO38" s="572">
        <v>1</v>
      </c>
      <c r="AP38" s="346">
        <v>1</v>
      </c>
      <c r="AQ38" s="346">
        <v>1</v>
      </c>
      <c r="AR38" s="346">
        <v>3</v>
      </c>
      <c r="AS38" s="346">
        <v>4</v>
      </c>
      <c r="AT38" s="346">
        <v>5</v>
      </c>
      <c r="AU38" s="346">
        <v>12</v>
      </c>
      <c r="AV38" s="346">
        <v>3</v>
      </c>
      <c r="AW38" s="346">
        <v>1</v>
      </c>
      <c r="AX38" s="346">
        <v>1</v>
      </c>
      <c r="AY38" s="346">
        <v>13</v>
      </c>
      <c r="AZ38" s="584"/>
      <c r="BA38" s="467">
        <v>11.23</v>
      </c>
      <c r="BB38" s="348">
        <v>80.7</v>
      </c>
      <c r="BC38" s="348" t="s">
        <v>430</v>
      </c>
      <c r="BD38" s="348">
        <v>3.17</v>
      </c>
      <c r="BE38" s="375">
        <v>15.43</v>
      </c>
      <c r="BF38" s="375">
        <v>4.9000000000000004</v>
      </c>
      <c r="BG38" s="374"/>
      <c r="BH38" s="594">
        <v>4.9000000000000004</v>
      </c>
      <c r="BI38" s="348">
        <v>42</v>
      </c>
      <c r="BJ38" s="348">
        <v>4.28</v>
      </c>
      <c r="BK38" s="348">
        <v>37.590000000000003</v>
      </c>
      <c r="BL38" s="348" t="s">
        <v>430</v>
      </c>
      <c r="BM38" s="375">
        <v>11.23</v>
      </c>
      <c r="BN38" s="375" t="s">
        <v>430</v>
      </c>
      <c r="BO38" s="375" t="s">
        <v>430</v>
      </c>
      <c r="BP38" s="375" t="s">
        <v>430</v>
      </c>
      <c r="BQ38" s="375">
        <v>15.43</v>
      </c>
      <c r="BR38" s="466"/>
      <c r="BS38" s="373" t="s">
        <v>430</v>
      </c>
      <c r="BT38" s="354">
        <v>14.681034578344899</v>
      </c>
      <c r="BU38" s="430"/>
      <c r="BV38" s="374" t="s">
        <v>554</v>
      </c>
    </row>
    <row r="39" spans="1:74" x14ac:dyDescent="0.25">
      <c r="A39" s="318" t="s">
        <v>93</v>
      </c>
      <c r="B39" s="43"/>
      <c r="C39" s="720"/>
      <c r="D39" s="43"/>
      <c r="E39" s="51"/>
      <c r="F39" s="43"/>
      <c r="G39" s="55"/>
      <c r="H39" s="66"/>
      <c r="I39" s="59"/>
      <c r="J39" s="59"/>
      <c r="K39" s="59"/>
      <c r="L39" s="59"/>
      <c r="M39" s="258"/>
      <c r="N39" s="70">
        <v>24.422000000000001</v>
      </c>
      <c r="O39" s="59">
        <v>12.463800000000001</v>
      </c>
      <c r="P39" s="59">
        <v>16.4527</v>
      </c>
      <c r="Q39" s="59">
        <v>27.107800000000001</v>
      </c>
      <c r="R39" s="59">
        <v>17.3292</v>
      </c>
      <c r="S39" s="59">
        <v>6.2232000000000003</v>
      </c>
      <c r="T39" s="59">
        <v>4.9320000000000004</v>
      </c>
      <c r="U39" s="88">
        <v>5.2051999999999996</v>
      </c>
      <c r="V39" s="59">
        <v>4.7990000000000004</v>
      </c>
      <c r="W39" s="59">
        <v>6.9663000000000004</v>
      </c>
      <c r="X39" s="59">
        <v>6.8757000000000001</v>
      </c>
      <c r="Y39" s="276">
        <v>5.9957000000000003</v>
      </c>
      <c r="Z39" s="59">
        <v>6.9204999999999997</v>
      </c>
      <c r="AA39" s="59">
        <v>8.6720000000000006</v>
      </c>
      <c r="AB39" s="59">
        <v>4.7732999999999999</v>
      </c>
      <c r="AC39" s="59">
        <v>5.1055000000000001</v>
      </c>
      <c r="AD39" s="59">
        <v>4.9466999999999999</v>
      </c>
      <c r="AE39" s="59">
        <v>21.8687</v>
      </c>
      <c r="AF39" s="59">
        <v>7.3666</v>
      </c>
      <c r="AG39" s="553"/>
      <c r="AH39" s="51">
        <v>13</v>
      </c>
      <c r="AI39" s="51">
        <v>13</v>
      </c>
      <c r="AJ39" s="51">
        <v>13</v>
      </c>
      <c r="AK39" s="51">
        <v>13</v>
      </c>
      <c r="AL39" s="51">
        <v>13</v>
      </c>
      <c r="AM39" s="51">
        <v>13</v>
      </c>
      <c r="AN39" s="51">
        <v>13</v>
      </c>
      <c r="AO39" s="560">
        <v>13</v>
      </c>
      <c r="AP39" s="51">
        <v>13</v>
      </c>
      <c r="AQ39" s="51">
        <v>13</v>
      </c>
      <c r="AR39" s="51">
        <v>13</v>
      </c>
      <c r="AS39" s="51">
        <v>13</v>
      </c>
      <c r="AT39" s="51">
        <v>13</v>
      </c>
      <c r="AU39" s="51">
        <v>13</v>
      </c>
      <c r="AV39" s="51">
        <v>13</v>
      </c>
      <c r="AW39" s="51">
        <v>13</v>
      </c>
      <c r="AX39" s="51">
        <v>13</v>
      </c>
      <c r="AY39" s="51">
        <v>13</v>
      </c>
      <c r="AZ39" s="579"/>
      <c r="BA39" s="577"/>
      <c r="BB39" s="59"/>
      <c r="BC39" s="59"/>
      <c r="BD39" s="59"/>
      <c r="BE39" s="276"/>
      <c r="BF39" s="276"/>
      <c r="BG39" s="66"/>
      <c r="BH39" s="586"/>
      <c r="BI39" s="59"/>
      <c r="BJ39" s="59"/>
      <c r="BK39" s="59"/>
      <c r="BL39" s="59"/>
      <c r="BM39" s="276"/>
      <c r="BN39" s="587"/>
      <c r="BO39" s="587"/>
      <c r="BP39" s="587"/>
      <c r="BQ39" s="587"/>
      <c r="BR39" s="148"/>
      <c r="BS39" s="43"/>
      <c r="BT39" s="88"/>
      <c r="BU39" s="34"/>
      <c r="BV39" s="66"/>
    </row>
    <row r="40" spans="1:74" x14ac:dyDescent="0.25">
      <c r="A40" s="320" t="s">
        <v>94</v>
      </c>
      <c r="B40" s="44"/>
      <c r="C40" s="721"/>
      <c r="D40" s="44"/>
      <c r="E40" s="52"/>
      <c r="F40" s="44"/>
      <c r="G40" s="56"/>
      <c r="H40" s="67"/>
      <c r="I40" s="60"/>
      <c r="J40" s="60"/>
      <c r="K40" s="60"/>
      <c r="L40" s="60"/>
      <c r="M40" s="259"/>
      <c r="N40" s="71">
        <v>39.274999999999999</v>
      </c>
      <c r="O40" s="60">
        <v>18.732199999999999</v>
      </c>
      <c r="P40" s="60">
        <v>20.245200000000001</v>
      </c>
      <c r="Q40" s="60">
        <v>33.3444</v>
      </c>
      <c r="R40" s="60">
        <v>21.683900000000001</v>
      </c>
      <c r="S40" s="60">
        <v>7.7908999999999997</v>
      </c>
      <c r="T40" s="60">
        <v>5.8943000000000003</v>
      </c>
      <c r="U40" s="89">
        <v>5.8215000000000003</v>
      </c>
      <c r="V40" s="60">
        <v>5.6853999999999996</v>
      </c>
      <c r="W40" s="60">
        <v>7.2668999999999997</v>
      </c>
      <c r="X40" s="60">
        <v>7.1425000000000001</v>
      </c>
      <c r="Y40" s="277">
        <v>7.2882999999999996</v>
      </c>
      <c r="Z40" s="60">
        <v>7.2298999999999998</v>
      </c>
      <c r="AA40" s="60">
        <v>9.6626999999999992</v>
      </c>
      <c r="AB40" s="60">
        <v>5.8804999999999996</v>
      </c>
      <c r="AC40" s="60">
        <v>5.6824000000000003</v>
      </c>
      <c r="AD40" s="60">
        <v>5.6477000000000004</v>
      </c>
      <c r="AE40" s="60">
        <v>26.079699999999999</v>
      </c>
      <c r="AF40" s="60">
        <v>7.8071999999999999</v>
      </c>
      <c r="AG40" s="554"/>
      <c r="AH40" s="52"/>
      <c r="AI40" s="52"/>
      <c r="AJ40" s="52"/>
      <c r="AK40" s="52"/>
      <c r="AL40" s="52"/>
      <c r="AM40" s="52"/>
      <c r="AN40" s="52"/>
      <c r="AO40" s="561"/>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4" x14ac:dyDescent="0.25">
      <c r="A41" s="320" t="s">
        <v>95</v>
      </c>
      <c r="B41" s="44"/>
      <c r="C41" s="721"/>
      <c r="D41" s="44"/>
      <c r="E41" s="52"/>
      <c r="F41" s="44"/>
      <c r="G41" s="56"/>
      <c r="H41" s="67"/>
      <c r="I41" s="60"/>
      <c r="J41" s="60"/>
      <c r="K41" s="60"/>
      <c r="L41" s="60"/>
      <c r="M41" s="259"/>
      <c r="N41" s="71">
        <v>14.0335</v>
      </c>
      <c r="O41" s="60">
        <v>7.3127000000000004</v>
      </c>
      <c r="P41" s="60">
        <v>12.0519</v>
      </c>
      <c r="Q41" s="60">
        <v>12.799899999999999</v>
      </c>
      <c r="R41" s="60">
        <v>8.7525999999999993</v>
      </c>
      <c r="S41" s="60">
        <v>5.1901000000000002</v>
      </c>
      <c r="T41" s="60">
        <v>4.2283999999999997</v>
      </c>
      <c r="U41" s="89">
        <v>4.4534000000000002</v>
      </c>
      <c r="V41" s="60">
        <v>4.0263</v>
      </c>
      <c r="W41" s="60">
        <v>6.5982000000000003</v>
      </c>
      <c r="X41" s="60">
        <v>6.6584000000000003</v>
      </c>
      <c r="Y41" s="277">
        <v>5.3357999999999999</v>
      </c>
      <c r="Z41" s="60">
        <v>6.5232000000000001</v>
      </c>
      <c r="AA41" s="60">
        <v>6.9176000000000002</v>
      </c>
      <c r="AB41" s="60">
        <v>3.8580000000000001</v>
      </c>
      <c r="AC41" s="60">
        <v>4.2962999999999996</v>
      </c>
      <c r="AD41" s="60">
        <v>4.2107999999999999</v>
      </c>
      <c r="AE41" s="60">
        <v>12.1089</v>
      </c>
      <c r="AF41" s="60">
        <v>7.0193000000000003</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1" t="s">
        <v>96</v>
      </c>
      <c r="B42" s="45"/>
      <c r="C42" s="722"/>
      <c r="D42" s="45"/>
      <c r="E42" s="53"/>
      <c r="F42" s="45"/>
      <c r="G42" s="57"/>
      <c r="H42" s="68"/>
      <c r="I42" s="61"/>
      <c r="J42" s="61"/>
      <c r="K42" s="61"/>
      <c r="L42" s="61"/>
      <c r="M42" s="262"/>
      <c r="N42" s="72">
        <v>23.489000000000001</v>
      </c>
      <c r="O42" s="61">
        <v>11.6837</v>
      </c>
      <c r="P42" s="61">
        <v>16.124500000000001</v>
      </c>
      <c r="Q42" s="61">
        <v>28.863199999999999</v>
      </c>
      <c r="R42" s="61">
        <v>18.7057</v>
      </c>
      <c r="S42" s="61">
        <v>6.2778999999999998</v>
      </c>
      <c r="T42" s="61">
        <v>4.8903999999999996</v>
      </c>
      <c r="U42" s="90">
        <v>5.1361999999999997</v>
      </c>
      <c r="V42" s="61">
        <v>4.7785000000000002</v>
      </c>
      <c r="W42" s="61">
        <v>6.9591000000000003</v>
      </c>
      <c r="X42" s="61">
        <v>6.8276000000000003</v>
      </c>
      <c r="Y42" s="279">
        <v>5.9291</v>
      </c>
      <c r="Z42" s="61">
        <v>6.9926000000000004</v>
      </c>
      <c r="AA42" s="61">
        <v>8.8337000000000003</v>
      </c>
      <c r="AB42" s="61">
        <v>4.78</v>
      </c>
      <c r="AC42" s="61">
        <v>5.0292000000000003</v>
      </c>
      <c r="AD42" s="61">
        <v>4.9672000000000001</v>
      </c>
      <c r="AE42" s="61">
        <v>22.277999999999999</v>
      </c>
      <c r="AF42" s="61">
        <v>7.3726000000000003</v>
      </c>
      <c r="AG42" s="556"/>
      <c r="AH42" s="53"/>
      <c r="AI42" s="53"/>
      <c r="AJ42" s="53"/>
      <c r="AK42" s="53"/>
      <c r="AL42" s="53"/>
      <c r="AM42" s="53"/>
      <c r="AN42" s="53"/>
      <c r="AO42" s="563"/>
      <c r="AP42" s="53"/>
      <c r="AQ42" s="53"/>
      <c r="AR42" s="53"/>
      <c r="AS42" s="53"/>
      <c r="AT42" s="53"/>
      <c r="AU42" s="53"/>
      <c r="AV42" s="53"/>
      <c r="AW42" s="53"/>
      <c r="AX42" s="53"/>
      <c r="AY42" s="53"/>
      <c r="AZ42" s="581"/>
      <c r="BA42" s="578"/>
      <c r="BB42" s="61"/>
      <c r="BC42" s="61"/>
      <c r="BD42" s="61"/>
      <c r="BE42" s="279"/>
      <c r="BF42" s="279"/>
      <c r="BG42" s="68"/>
      <c r="BH42" s="590"/>
      <c r="BI42" s="61"/>
      <c r="BJ42" s="61"/>
      <c r="BK42" s="61"/>
      <c r="BL42" s="61"/>
      <c r="BM42" s="279"/>
      <c r="BN42" s="591"/>
      <c r="BO42" s="591"/>
      <c r="BP42" s="591"/>
      <c r="BQ42" s="591"/>
      <c r="BR42" s="149"/>
      <c r="BS42" s="45"/>
      <c r="BT42" s="90"/>
      <c r="BU42" s="272"/>
      <c r="BV42" s="68"/>
    </row>
    <row r="43" spans="1:74" ht="14.5" x14ac:dyDescent="0.25">
      <c r="A43" s="323" t="s">
        <v>287</v>
      </c>
      <c r="B43" s="46"/>
      <c r="C43" s="723"/>
      <c r="D43" s="46"/>
      <c r="E43" s="54"/>
      <c r="F43" s="46"/>
      <c r="G43" s="58"/>
      <c r="H43" s="69"/>
      <c r="I43" s="62"/>
      <c r="J43" s="62"/>
      <c r="K43" s="62"/>
      <c r="L43" s="62"/>
      <c r="M43" s="263"/>
      <c r="N43" s="73"/>
      <c r="O43" s="62"/>
      <c r="P43" s="62"/>
      <c r="Q43" s="62"/>
      <c r="R43" s="62"/>
      <c r="S43" s="62"/>
      <c r="T43" s="62"/>
      <c r="U43" s="91"/>
      <c r="V43" s="62"/>
      <c r="W43" s="62"/>
      <c r="X43" s="62"/>
      <c r="Y43" s="245"/>
      <c r="Z43" s="62"/>
      <c r="AA43" s="62"/>
      <c r="AB43" s="62"/>
      <c r="AC43" s="62"/>
      <c r="AD43" s="62"/>
      <c r="AE43" s="62"/>
      <c r="AF43" s="62"/>
      <c r="AG43" s="557"/>
      <c r="AH43" s="54"/>
      <c r="AI43" s="54"/>
      <c r="AJ43" s="54"/>
      <c r="AK43" s="54"/>
      <c r="AL43" s="54"/>
      <c r="AM43" s="54"/>
      <c r="AN43" s="54"/>
      <c r="AO43" s="564"/>
      <c r="AP43" s="54"/>
      <c r="AQ43" s="54"/>
      <c r="AR43" s="54"/>
      <c r="AS43" s="54"/>
      <c r="AT43" s="54"/>
      <c r="AU43" s="54"/>
      <c r="AV43" s="54"/>
      <c r="AW43" s="54"/>
      <c r="AX43" s="54"/>
      <c r="AY43" s="54"/>
      <c r="AZ43" s="582"/>
      <c r="BA43" s="280"/>
      <c r="BB43" s="62"/>
      <c r="BC43" s="62"/>
      <c r="BD43" s="62"/>
      <c r="BE43" s="245"/>
      <c r="BF43" s="245"/>
      <c r="BG43" s="69"/>
      <c r="BH43" s="585"/>
      <c r="BI43" s="62"/>
      <c r="BJ43" s="62"/>
      <c r="BK43" s="62"/>
      <c r="BL43" s="62"/>
      <c r="BM43" s="245"/>
      <c r="BN43" s="592"/>
      <c r="BO43" s="592"/>
      <c r="BP43" s="592"/>
      <c r="BQ43" s="592"/>
      <c r="BR43" s="150"/>
      <c r="BS43" s="46"/>
      <c r="BT43" s="91"/>
      <c r="BU43" s="41"/>
      <c r="BV43" s="69"/>
    </row>
    <row r="44" spans="1:74" s="428" customFormat="1" x14ac:dyDescent="0.25">
      <c r="A44" s="345" t="s">
        <v>7903</v>
      </c>
      <c r="B44" s="373"/>
      <c r="C44" s="719">
        <v>41530</v>
      </c>
      <c r="D44" s="373"/>
      <c r="E44" s="346">
        <v>3081.02</v>
      </c>
      <c r="F44" s="373"/>
      <c r="G44" s="347">
        <v>26.724299999999999</v>
      </c>
      <c r="H44" s="374"/>
      <c r="I44" s="348">
        <v>1.46</v>
      </c>
      <c r="J44" s="348">
        <v>7.57</v>
      </c>
      <c r="K44" s="348">
        <v>1.28</v>
      </c>
      <c r="L44" s="348">
        <v>1.38</v>
      </c>
      <c r="M44" s="362"/>
      <c r="N44" s="350">
        <v>23.506900000000002</v>
      </c>
      <c r="O44" s="348">
        <v>7.6989000000000001</v>
      </c>
      <c r="P44" s="348">
        <v>12.7918</v>
      </c>
      <c r="Q44" s="348">
        <v>20.1538</v>
      </c>
      <c r="R44" s="348">
        <v>13.340400000000001</v>
      </c>
      <c r="S44" s="348">
        <v>4.9847000000000001</v>
      </c>
      <c r="T44" s="348">
        <v>4.1531000000000002</v>
      </c>
      <c r="U44" s="354">
        <v>4.5766</v>
      </c>
      <c r="V44" s="348">
        <v>4.1582999999999997</v>
      </c>
      <c r="W44" s="348">
        <v>7.0864000000000003</v>
      </c>
      <c r="X44" s="348">
        <v>6.8978999999999999</v>
      </c>
      <c r="Y44" s="375">
        <v>6.1601999999999997</v>
      </c>
      <c r="Z44" s="348">
        <v>7.5556999999999999</v>
      </c>
      <c r="AA44" s="348">
        <v>7.2557999999999998</v>
      </c>
      <c r="AB44" s="348">
        <v>4.0457000000000001</v>
      </c>
      <c r="AC44" s="348">
        <v>4.5606</v>
      </c>
      <c r="AD44" s="348">
        <v>4.4379</v>
      </c>
      <c r="AE44" s="348">
        <v>16.9206</v>
      </c>
      <c r="AF44" s="348">
        <v>8.0016999999999996</v>
      </c>
      <c r="AG44" s="569"/>
      <c r="AH44" s="346">
        <v>4</v>
      </c>
      <c r="AI44" s="346">
        <v>5</v>
      </c>
      <c r="AJ44" s="346">
        <v>6</v>
      </c>
      <c r="AK44" s="346">
        <v>6</v>
      </c>
      <c r="AL44" s="346">
        <v>6</v>
      </c>
      <c r="AM44" s="346">
        <v>7</v>
      </c>
      <c r="AN44" s="346">
        <v>7</v>
      </c>
      <c r="AO44" s="572">
        <v>7</v>
      </c>
      <c r="AP44" s="346">
        <v>7</v>
      </c>
      <c r="AQ44" s="346">
        <v>4</v>
      </c>
      <c r="AR44" s="346">
        <v>5</v>
      </c>
      <c r="AS44" s="346">
        <v>2</v>
      </c>
      <c r="AT44" s="346">
        <v>1</v>
      </c>
      <c r="AU44" s="346">
        <v>6</v>
      </c>
      <c r="AV44" s="346">
        <v>7</v>
      </c>
      <c r="AW44" s="346">
        <v>7</v>
      </c>
      <c r="AX44" s="346">
        <v>7</v>
      </c>
      <c r="AY44" s="346">
        <v>6</v>
      </c>
      <c r="AZ44" s="584"/>
      <c r="BA44" s="467">
        <v>11</v>
      </c>
      <c r="BB44" s="348">
        <v>84.22</v>
      </c>
      <c r="BC44" s="348" t="s">
        <v>430</v>
      </c>
      <c r="BD44" s="348" t="s">
        <v>430</v>
      </c>
      <c r="BE44" s="375" t="s">
        <v>430</v>
      </c>
      <c r="BF44" s="375">
        <v>4.79</v>
      </c>
      <c r="BG44" s="374"/>
      <c r="BH44" s="594">
        <v>4.79</v>
      </c>
      <c r="BI44" s="348">
        <v>15.79</v>
      </c>
      <c r="BJ44" s="348">
        <v>1.57</v>
      </c>
      <c r="BK44" s="348">
        <v>66.849999999999994</v>
      </c>
      <c r="BL44" s="348" t="s">
        <v>430</v>
      </c>
      <c r="BM44" s="375">
        <v>1.89</v>
      </c>
      <c r="BN44" s="375" t="s">
        <v>430</v>
      </c>
      <c r="BO44" s="375">
        <v>9.11</v>
      </c>
      <c r="BP44" s="375" t="s">
        <v>430</v>
      </c>
      <c r="BQ44" s="375" t="s">
        <v>430</v>
      </c>
      <c r="BR44" s="466"/>
      <c r="BS44" s="373">
        <v>3.2691900009807601E-3</v>
      </c>
      <c r="BT44" s="354">
        <v>3.9961773911988501</v>
      </c>
      <c r="BU44" s="430"/>
      <c r="BV44" s="374" t="s">
        <v>554</v>
      </c>
    </row>
    <row r="45" spans="1:74" s="428" customFormat="1" x14ac:dyDescent="0.25">
      <c r="A45" s="345" t="s">
        <v>7904</v>
      </c>
      <c r="B45" s="373"/>
      <c r="C45" s="719">
        <v>45243</v>
      </c>
      <c r="D45" s="373"/>
      <c r="E45" s="346">
        <v>366.47</v>
      </c>
      <c r="F45" s="373"/>
      <c r="G45" s="347">
        <v>12.0985</v>
      </c>
      <c r="H45" s="374"/>
      <c r="I45" s="348">
        <v>2.93</v>
      </c>
      <c r="J45" s="348">
        <v>7.76</v>
      </c>
      <c r="K45" s="348">
        <v>2.39</v>
      </c>
      <c r="L45" s="348">
        <v>2.5499999999999998</v>
      </c>
      <c r="M45" s="362"/>
      <c r="N45" s="350">
        <v>16.2986</v>
      </c>
      <c r="O45" s="348">
        <v>9.8632000000000009</v>
      </c>
      <c r="P45" s="348">
        <v>17.773900000000001</v>
      </c>
      <c r="Q45" s="348">
        <v>32.133400000000002</v>
      </c>
      <c r="R45" s="348">
        <v>19.207799999999999</v>
      </c>
      <c r="S45" s="348">
        <v>6.0660999999999996</v>
      </c>
      <c r="T45" s="348">
        <v>4.8661000000000003</v>
      </c>
      <c r="U45" s="354">
        <v>5.0971000000000002</v>
      </c>
      <c r="V45" s="348">
        <v>4.6510999999999996</v>
      </c>
      <c r="W45" s="348">
        <v>7.3925000000000001</v>
      </c>
      <c r="X45" s="348" t="s">
        <v>430</v>
      </c>
      <c r="Y45" s="375" t="s">
        <v>430</v>
      </c>
      <c r="Z45" s="348" t="s">
        <v>430</v>
      </c>
      <c r="AA45" s="348">
        <v>8.8742000000000001</v>
      </c>
      <c r="AB45" s="348">
        <v>4.6371000000000002</v>
      </c>
      <c r="AC45" s="348">
        <v>5.0418000000000003</v>
      </c>
      <c r="AD45" s="348">
        <v>4.9104000000000001</v>
      </c>
      <c r="AE45" s="348">
        <v>25.326599999999999</v>
      </c>
      <c r="AF45" s="348">
        <v>7.6101999999999999</v>
      </c>
      <c r="AG45" s="569"/>
      <c r="AH45" s="346">
        <v>7</v>
      </c>
      <c r="AI45" s="346">
        <v>2</v>
      </c>
      <c r="AJ45" s="346">
        <v>3</v>
      </c>
      <c r="AK45" s="346">
        <v>1</v>
      </c>
      <c r="AL45" s="346">
        <v>2</v>
      </c>
      <c r="AM45" s="346">
        <v>4</v>
      </c>
      <c r="AN45" s="346">
        <v>3</v>
      </c>
      <c r="AO45" s="572">
        <v>4</v>
      </c>
      <c r="AP45" s="346">
        <v>5</v>
      </c>
      <c r="AQ45" s="346">
        <v>1</v>
      </c>
      <c r="AR45" s="346" t="s">
        <v>430</v>
      </c>
      <c r="AS45" s="346" t="s">
        <v>430</v>
      </c>
      <c r="AT45" s="346" t="s">
        <v>430</v>
      </c>
      <c r="AU45" s="346">
        <v>3</v>
      </c>
      <c r="AV45" s="346">
        <v>4</v>
      </c>
      <c r="AW45" s="346">
        <v>3</v>
      </c>
      <c r="AX45" s="346">
        <v>5</v>
      </c>
      <c r="AY45" s="346">
        <v>1</v>
      </c>
      <c r="AZ45" s="584"/>
      <c r="BA45" s="467">
        <v>9.16</v>
      </c>
      <c r="BB45" s="348">
        <v>85.33</v>
      </c>
      <c r="BC45" s="348" t="s">
        <v>430</v>
      </c>
      <c r="BD45" s="348" t="s">
        <v>430</v>
      </c>
      <c r="BE45" s="375" t="s">
        <v>430</v>
      </c>
      <c r="BF45" s="375">
        <v>5.51</v>
      </c>
      <c r="BG45" s="374"/>
      <c r="BH45" s="594">
        <v>5.51</v>
      </c>
      <c r="BI45" s="348">
        <v>15.48</v>
      </c>
      <c r="BJ45" s="348" t="s">
        <v>430</v>
      </c>
      <c r="BK45" s="348">
        <v>69.849999999999994</v>
      </c>
      <c r="BL45" s="348" t="s">
        <v>430</v>
      </c>
      <c r="BM45" s="375">
        <v>9.16</v>
      </c>
      <c r="BN45" s="375" t="s">
        <v>430</v>
      </c>
      <c r="BO45" s="375" t="s">
        <v>430</v>
      </c>
      <c r="BP45" s="375" t="s">
        <v>430</v>
      </c>
      <c r="BQ45" s="375" t="s">
        <v>430</v>
      </c>
      <c r="BR45" s="466"/>
      <c r="BS45" s="373">
        <v>3.2586706703258699</v>
      </c>
      <c r="BT45" s="354">
        <v>9.6340034009633992</v>
      </c>
      <c r="BU45" s="430"/>
      <c r="BV45" s="374" t="s">
        <v>554</v>
      </c>
    </row>
    <row r="46" spans="1:74" s="428" customFormat="1" x14ac:dyDescent="0.25">
      <c r="A46" s="345" t="s">
        <v>7905</v>
      </c>
      <c r="B46" s="373"/>
      <c r="C46" s="719">
        <v>41283</v>
      </c>
      <c r="D46" s="373"/>
      <c r="E46" s="346">
        <v>281.88</v>
      </c>
      <c r="F46" s="373"/>
      <c r="G46" s="347">
        <v>45.941800000000001</v>
      </c>
      <c r="H46" s="374"/>
      <c r="I46" s="348">
        <v>2.46</v>
      </c>
      <c r="J46" s="348">
        <v>7.47</v>
      </c>
      <c r="K46" s="348">
        <v>1.98</v>
      </c>
      <c r="L46" s="348">
        <v>2.11</v>
      </c>
      <c r="M46" s="362"/>
      <c r="N46" s="350">
        <v>16.453199999999999</v>
      </c>
      <c r="O46" s="348">
        <v>4.9278000000000004</v>
      </c>
      <c r="P46" s="348">
        <v>13.2105</v>
      </c>
      <c r="Q46" s="348">
        <v>23.817399999999999</v>
      </c>
      <c r="R46" s="348">
        <v>16.367799999999999</v>
      </c>
      <c r="S46" s="348">
        <v>6.3826999999999998</v>
      </c>
      <c r="T46" s="348">
        <v>4.8619000000000003</v>
      </c>
      <c r="U46" s="354">
        <v>5.1414999999999997</v>
      </c>
      <c r="V46" s="348">
        <v>4.8993000000000002</v>
      </c>
      <c r="W46" s="348">
        <v>7.2178000000000004</v>
      </c>
      <c r="X46" s="348">
        <v>7.1177999999999999</v>
      </c>
      <c r="Y46" s="375">
        <v>5.9356999999999998</v>
      </c>
      <c r="Z46" s="348">
        <v>6.5483000000000002</v>
      </c>
      <c r="AA46" s="348">
        <v>8.0192999999999994</v>
      </c>
      <c r="AB46" s="348">
        <v>4.7198000000000002</v>
      </c>
      <c r="AC46" s="348">
        <v>5.0702999999999996</v>
      </c>
      <c r="AD46" s="348">
        <v>5.0378999999999996</v>
      </c>
      <c r="AE46" s="348">
        <v>19.427199999999999</v>
      </c>
      <c r="AF46" s="348">
        <v>7.1269999999999998</v>
      </c>
      <c r="AG46" s="569"/>
      <c r="AH46" s="346">
        <v>6</v>
      </c>
      <c r="AI46" s="346">
        <v>7</v>
      </c>
      <c r="AJ46" s="346">
        <v>5</v>
      </c>
      <c r="AK46" s="346">
        <v>5</v>
      </c>
      <c r="AL46" s="346">
        <v>5</v>
      </c>
      <c r="AM46" s="346">
        <v>2</v>
      </c>
      <c r="AN46" s="346">
        <v>4</v>
      </c>
      <c r="AO46" s="572">
        <v>2</v>
      </c>
      <c r="AP46" s="346">
        <v>2</v>
      </c>
      <c r="AQ46" s="346">
        <v>3</v>
      </c>
      <c r="AR46" s="346">
        <v>3</v>
      </c>
      <c r="AS46" s="346">
        <v>4</v>
      </c>
      <c r="AT46" s="346">
        <v>3</v>
      </c>
      <c r="AU46" s="346">
        <v>5</v>
      </c>
      <c r="AV46" s="346">
        <v>3</v>
      </c>
      <c r="AW46" s="346">
        <v>2</v>
      </c>
      <c r="AX46" s="346">
        <v>1</v>
      </c>
      <c r="AY46" s="346">
        <v>5</v>
      </c>
      <c r="AZ46" s="584"/>
      <c r="BA46" s="467">
        <v>6.75</v>
      </c>
      <c r="BB46" s="348">
        <v>82.75</v>
      </c>
      <c r="BC46" s="348" t="s">
        <v>430</v>
      </c>
      <c r="BD46" s="348" t="s">
        <v>430</v>
      </c>
      <c r="BE46" s="375" t="s">
        <v>430</v>
      </c>
      <c r="BF46" s="375">
        <v>10.5</v>
      </c>
      <c r="BG46" s="374"/>
      <c r="BH46" s="594">
        <v>10.5</v>
      </c>
      <c r="BI46" s="348">
        <v>8.73</v>
      </c>
      <c r="BJ46" s="348" t="s">
        <v>430</v>
      </c>
      <c r="BK46" s="348">
        <v>74.010000000000005</v>
      </c>
      <c r="BL46" s="348" t="s">
        <v>430</v>
      </c>
      <c r="BM46" s="375">
        <v>6.75</v>
      </c>
      <c r="BN46" s="375" t="s">
        <v>430</v>
      </c>
      <c r="BO46" s="375" t="s">
        <v>430</v>
      </c>
      <c r="BP46" s="375" t="s">
        <v>430</v>
      </c>
      <c r="BQ46" s="375" t="s">
        <v>430</v>
      </c>
      <c r="BR46" s="466"/>
      <c r="BS46" s="373" t="s">
        <v>430</v>
      </c>
      <c r="BT46" s="354">
        <v>7.0565641085886899</v>
      </c>
      <c r="BU46" s="430"/>
      <c r="BV46" s="374" t="s">
        <v>554</v>
      </c>
    </row>
    <row r="47" spans="1:74" s="428" customFormat="1" x14ac:dyDescent="0.25">
      <c r="A47" s="345" t="s">
        <v>7906</v>
      </c>
      <c r="B47" s="373"/>
      <c r="C47" s="719">
        <v>44795</v>
      </c>
      <c r="D47" s="373"/>
      <c r="E47" s="346">
        <v>186.46199999999999</v>
      </c>
      <c r="F47" s="373"/>
      <c r="G47" s="347">
        <v>12.776999999999999</v>
      </c>
      <c r="H47" s="374"/>
      <c r="I47" s="348">
        <v>3.18</v>
      </c>
      <c r="J47" s="348">
        <v>7.48</v>
      </c>
      <c r="K47" s="348">
        <v>2.52</v>
      </c>
      <c r="L47" s="348">
        <v>2.7</v>
      </c>
      <c r="M47" s="362"/>
      <c r="N47" s="350">
        <v>26.586600000000001</v>
      </c>
      <c r="O47" s="348">
        <v>14.968400000000001</v>
      </c>
      <c r="P47" s="348">
        <v>19.662600000000001</v>
      </c>
      <c r="Q47" s="348">
        <v>28.507999999999999</v>
      </c>
      <c r="R47" s="348">
        <v>18.495200000000001</v>
      </c>
      <c r="S47" s="348">
        <v>6.4146999999999998</v>
      </c>
      <c r="T47" s="348">
        <v>4.8796999999999997</v>
      </c>
      <c r="U47" s="354">
        <v>5.1261999999999999</v>
      </c>
      <c r="V47" s="348">
        <v>4.8791000000000002</v>
      </c>
      <c r="W47" s="348">
        <v>6.7351000000000001</v>
      </c>
      <c r="X47" s="348">
        <v>6.7481999999999998</v>
      </c>
      <c r="Y47" s="375" t="s">
        <v>430</v>
      </c>
      <c r="Z47" s="348" t="s">
        <v>430</v>
      </c>
      <c r="AA47" s="348">
        <v>9.1454000000000004</v>
      </c>
      <c r="AB47" s="348">
        <v>4.6237000000000004</v>
      </c>
      <c r="AC47" s="348">
        <v>5.0298999999999996</v>
      </c>
      <c r="AD47" s="348">
        <v>4.9667000000000003</v>
      </c>
      <c r="AE47" s="348">
        <v>23.040800000000001</v>
      </c>
      <c r="AF47" s="348">
        <v>6.6170999999999998</v>
      </c>
      <c r="AG47" s="569"/>
      <c r="AH47" s="346">
        <v>2</v>
      </c>
      <c r="AI47" s="346">
        <v>1</v>
      </c>
      <c r="AJ47" s="346">
        <v>1</v>
      </c>
      <c r="AK47" s="346">
        <v>3</v>
      </c>
      <c r="AL47" s="346">
        <v>3</v>
      </c>
      <c r="AM47" s="346">
        <v>1</v>
      </c>
      <c r="AN47" s="346">
        <v>2</v>
      </c>
      <c r="AO47" s="572">
        <v>3</v>
      </c>
      <c r="AP47" s="346">
        <v>3</v>
      </c>
      <c r="AQ47" s="346">
        <v>7</v>
      </c>
      <c r="AR47" s="346">
        <v>6</v>
      </c>
      <c r="AS47" s="346" t="s">
        <v>430</v>
      </c>
      <c r="AT47" s="346" t="s">
        <v>430</v>
      </c>
      <c r="AU47" s="346">
        <v>2</v>
      </c>
      <c r="AV47" s="346">
        <v>5</v>
      </c>
      <c r="AW47" s="346">
        <v>4</v>
      </c>
      <c r="AX47" s="346">
        <v>4</v>
      </c>
      <c r="AY47" s="346">
        <v>3</v>
      </c>
      <c r="AZ47" s="584"/>
      <c r="BA47" s="467">
        <v>5.75</v>
      </c>
      <c r="BB47" s="348">
        <v>85.79</v>
      </c>
      <c r="BC47" s="348" t="s">
        <v>430</v>
      </c>
      <c r="BD47" s="348" t="s">
        <v>430</v>
      </c>
      <c r="BE47" s="375" t="s">
        <v>430</v>
      </c>
      <c r="BF47" s="375">
        <v>8.4499999999999993</v>
      </c>
      <c r="BG47" s="374"/>
      <c r="BH47" s="594">
        <v>8.4499999999999993</v>
      </c>
      <c r="BI47" s="348">
        <v>2.66</v>
      </c>
      <c r="BJ47" s="348" t="s">
        <v>430</v>
      </c>
      <c r="BK47" s="348">
        <v>83.13</v>
      </c>
      <c r="BL47" s="348" t="s">
        <v>430</v>
      </c>
      <c r="BM47" s="375">
        <v>5.22</v>
      </c>
      <c r="BN47" s="375" t="s">
        <v>430</v>
      </c>
      <c r="BO47" s="375">
        <v>0.53</v>
      </c>
      <c r="BP47" s="375" t="s">
        <v>430</v>
      </c>
      <c r="BQ47" s="375" t="s">
        <v>430</v>
      </c>
      <c r="BR47" s="466"/>
      <c r="BS47" s="373">
        <v>8.0063799800000002</v>
      </c>
      <c r="BT47" s="354">
        <v>5.4086377700000003</v>
      </c>
      <c r="BU47" s="430"/>
      <c r="BV47" s="374" t="s">
        <v>554</v>
      </c>
    </row>
    <row r="48" spans="1:74" s="428" customFormat="1" x14ac:dyDescent="0.25">
      <c r="A48" s="345" t="s">
        <v>7907</v>
      </c>
      <c r="B48" s="373"/>
      <c r="C48" s="719">
        <v>44228</v>
      </c>
      <c r="D48" s="373"/>
      <c r="E48" s="889">
        <v>130.72</v>
      </c>
      <c r="F48" s="373"/>
      <c r="G48" s="347" t="s">
        <v>430</v>
      </c>
      <c r="H48" s="374"/>
      <c r="I48" s="348" t="s">
        <v>430</v>
      </c>
      <c r="J48" s="348" t="s">
        <v>430</v>
      </c>
      <c r="K48" s="348" t="s">
        <v>430</v>
      </c>
      <c r="L48" s="348" t="s">
        <v>430</v>
      </c>
      <c r="M48" s="362"/>
      <c r="N48" s="350" t="s">
        <v>430</v>
      </c>
      <c r="O48" s="348" t="s">
        <v>430</v>
      </c>
      <c r="P48" s="348" t="s">
        <v>430</v>
      </c>
      <c r="Q48" s="348" t="s">
        <v>430</v>
      </c>
      <c r="R48" s="348" t="s">
        <v>430</v>
      </c>
      <c r="S48" s="348" t="s">
        <v>430</v>
      </c>
      <c r="T48" s="348" t="s">
        <v>430</v>
      </c>
      <c r="U48" s="354" t="s">
        <v>430</v>
      </c>
      <c r="V48" s="348" t="s">
        <v>430</v>
      </c>
      <c r="W48" s="348" t="s">
        <v>430</v>
      </c>
      <c r="X48" s="348" t="s">
        <v>430</v>
      </c>
      <c r="Y48" s="375" t="s">
        <v>430</v>
      </c>
      <c r="Z48" s="348" t="s">
        <v>430</v>
      </c>
      <c r="AA48" s="348" t="s">
        <v>430</v>
      </c>
      <c r="AB48" s="348" t="s">
        <v>430</v>
      </c>
      <c r="AC48" s="348" t="s">
        <v>430</v>
      </c>
      <c r="AD48" s="348" t="s">
        <v>430</v>
      </c>
      <c r="AE48" s="348" t="s">
        <v>430</v>
      </c>
      <c r="AF48" s="348" t="s">
        <v>430</v>
      </c>
      <c r="AG48" s="569"/>
      <c r="AH48" s="346" t="s">
        <v>430</v>
      </c>
      <c r="AI48" s="346" t="s">
        <v>430</v>
      </c>
      <c r="AJ48" s="346" t="s">
        <v>430</v>
      </c>
      <c r="AK48" s="346" t="s">
        <v>430</v>
      </c>
      <c r="AL48" s="346" t="s">
        <v>430</v>
      </c>
      <c r="AM48" s="346" t="s">
        <v>430</v>
      </c>
      <c r="AN48" s="346" t="s">
        <v>430</v>
      </c>
      <c r="AO48" s="572" t="s">
        <v>430</v>
      </c>
      <c r="AP48" s="346" t="s">
        <v>430</v>
      </c>
      <c r="AQ48" s="346" t="s">
        <v>430</v>
      </c>
      <c r="AR48" s="346" t="s">
        <v>430</v>
      </c>
      <c r="AS48" s="346" t="s">
        <v>430</v>
      </c>
      <c r="AT48" s="346" t="s">
        <v>430</v>
      </c>
      <c r="AU48" s="346" t="s">
        <v>430</v>
      </c>
      <c r="AV48" s="346" t="s">
        <v>430</v>
      </c>
      <c r="AW48" s="346" t="s">
        <v>430</v>
      </c>
      <c r="AX48" s="346" t="s">
        <v>430</v>
      </c>
      <c r="AY48" s="346" t="s">
        <v>430</v>
      </c>
      <c r="AZ48" s="584"/>
      <c r="BA48" s="467" t="s">
        <v>430</v>
      </c>
      <c r="BB48" s="348" t="s">
        <v>430</v>
      </c>
      <c r="BC48" s="348" t="s">
        <v>430</v>
      </c>
      <c r="BD48" s="348" t="s">
        <v>430</v>
      </c>
      <c r="BE48" s="375" t="s">
        <v>430</v>
      </c>
      <c r="BF48" s="375" t="s">
        <v>430</v>
      </c>
      <c r="BG48" s="374"/>
      <c r="BH48" s="594" t="s">
        <v>430</v>
      </c>
      <c r="BI48" s="348" t="s">
        <v>430</v>
      </c>
      <c r="BJ48" s="348" t="s">
        <v>430</v>
      </c>
      <c r="BK48" s="348" t="s">
        <v>430</v>
      </c>
      <c r="BL48" s="348" t="s">
        <v>430</v>
      </c>
      <c r="BM48" s="375" t="s">
        <v>430</v>
      </c>
      <c r="BN48" s="375" t="s">
        <v>430</v>
      </c>
      <c r="BO48" s="375" t="s">
        <v>430</v>
      </c>
      <c r="BP48" s="375" t="s">
        <v>430</v>
      </c>
      <c r="BQ48" s="375" t="s">
        <v>430</v>
      </c>
      <c r="BR48" s="466"/>
      <c r="BS48" s="373" t="s">
        <v>430</v>
      </c>
      <c r="BT48" s="354" t="s">
        <v>430</v>
      </c>
      <c r="BU48" s="430"/>
      <c r="BV48" s="374" t="s">
        <v>554</v>
      </c>
    </row>
    <row r="49" spans="1:74" s="428" customFormat="1" x14ac:dyDescent="0.25">
      <c r="A49" s="345" t="s">
        <v>7908</v>
      </c>
      <c r="B49" s="373"/>
      <c r="C49" s="719">
        <v>41275</v>
      </c>
      <c r="D49" s="373"/>
      <c r="E49" s="346">
        <v>96.14</v>
      </c>
      <c r="F49" s="373"/>
      <c r="G49" s="347">
        <v>2551.6324</v>
      </c>
      <c r="H49" s="374"/>
      <c r="I49" s="348">
        <v>3.98</v>
      </c>
      <c r="J49" s="348">
        <v>7.46</v>
      </c>
      <c r="K49" s="348">
        <v>2.9</v>
      </c>
      <c r="L49" s="348">
        <v>3.08</v>
      </c>
      <c r="M49" s="362"/>
      <c r="N49" s="350">
        <v>35.104199999999999</v>
      </c>
      <c r="O49" s="348">
        <v>9.7195999999999998</v>
      </c>
      <c r="P49" s="348">
        <v>19.015499999999999</v>
      </c>
      <c r="Q49" s="348">
        <v>30.870200000000001</v>
      </c>
      <c r="R49" s="348">
        <v>20.5763</v>
      </c>
      <c r="S49" s="348">
        <v>6.1702000000000004</v>
      </c>
      <c r="T49" s="348">
        <v>5.0331000000000001</v>
      </c>
      <c r="U49" s="354">
        <v>5.2592999999999996</v>
      </c>
      <c r="V49" s="348">
        <v>4.7407000000000004</v>
      </c>
      <c r="W49" s="348">
        <v>7.2439999999999998</v>
      </c>
      <c r="X49" s="348">
        <v>7.2119999999999997</v>
      </c>
      <c r="Y49" s="375">
        <v>5.7149000000000001</v>
      </c>
      <c r="Z49" s="348">
        <v>6.7709000000000001</v>
      </c>
      <c r="AA49" s="348">
        <v>9.7529000000000003</v>
      </c>
      <c r="AB49" s="348">
        <v>4.9222999999999999</v>
      </c>
      <c r="AC49" s="348">
        <v>5.2590000000000003</v>
      </c>
      <c r="AD49" s="348">
        <v>5.0171999999999999</v>
      </c>
      <c r="AE49" s="348">
        <v>25.135200000000001</v>
      </c>
      <c r="AF49" s="348">
        <v>7.173</v>
      </c>
      <c r="AG49" s="569"/>
      <c r="AH49" s="346">
        <v>1</v>
      </c>
      <c r="AI49" s="346">
        <v>3</v>
      </c>
      <c r="AJ49" s="346">
        <v>2</v>
      </c>
      <c r="AK49" s="346">
        <v>2</v>
      </c>
      <c r="AL49" s="346">
        <v>1</v>
      </c>
      <c r="AM49" s="346">
        <v>3</v>
      </c>
      <c r="AN49" s="346">
        <v>1</v>
      </c>
      <c r="AO49" s="572">
        <v>1</v>
      </c>
      <c r="AP49" s="346">
        <v>4</v>
      </c>
      <c r="AQ49" s="346">
        <v>2</v>
      </c>
      <c r="AR49" s="346">
        <v>1</v>
      </c>
      <c r="AS49" s="346">
        <v>5</v>
      </c>
      <c r="AT49" s="346">
        <v>2</v>
      </c>
      <c r="AU49" s="346">
        <v>1</v>
      </c>
      <c r="AV49" s="346">
        <v>1</v>
      </c>
      <c r="AW49" s="346">
        <v>1</v>
      </c>
      <c r="AX49" s="346">
        <v>3</v>
      </c>
      <c r="AY49" s="346">
        <v>2</v>
      </c>
      <c r="AZ49" s="584"/>
      <c r="BA49" s="467">
        <v>15.66</v>
      </c>
      <c r="BB49" s="348">
        <v>75.23</v>
      </c>
      <c r="BC49" s="348" t="s">
        <v>430</v>
      </c>
      <c r="BD49" s="348" t="s">
        <v>430</v>
      </c>
      <c r="BE49" s="375" t="s">
        <v>430</v>
      </c>
      <c r="BF49" s="375">
        <v>9.11</v>
      </c>
      <c r="BG49" s="374"/>
      <c r="BH49" s="594">
        <v>9.11</v>
      </c>
      <c r="BI49" s="348" t="s">
        <v>430</v>
      </c>
      <c r="BJ49" s="348" t="s">
        <v>430</v>
      </c>
      <c r="BK49" s="348">
        <v>75.23</v>
      </c>
      <c r="BL49" s="348" t="s">
        <v>430</v>
      </c>
      <c r="BM49" s="375">
        <v>15.66</v>
      </c>
      <c r="BN49" s="375" t="s">
        <v>430</v>
      </c>
      <c r="BO49" s="375" t="s">
        <v>430</v>
      </c>
      <c r="BP49" s="375" t="s">
        <v>430</v>
      </c>
      <c r="BQ49" s="375" t="s">
        <v>430</v>
      </c>
      <c r="BR49" s="466"/>
      <c r="BS49" s="373" t="s">
        <v>430</v>
      </c>
      <c r="BT49" s="354" t="s">
        <v>430</v>
      </c>
      <c r="BU49" s="430"/>
      <c r="BV49" s="374" t="s">
        <v>554</v>
      </c>
    </row>
    <row r="50" spans="1:74" s="428" customFormat="1" x14ac:dyDescent="0.25">
      <c r="A50" s="345" t="s">
        <v>7909</v>
      </c>
      <c r="B50" s="373"/>
      <c r="C50" s="719">
        <v>44036</v>
      </c>
      <c r="D50" s="373"/>
      <c r="E50" s="346">
        <v>40.753799999999998</v>
      </c>
      <c r="F50" s="373"/>
      <c r="G50" s="347">
        <v>13.8817</v>
      </c>
      <c r="H50" s="374"/>
      <c r="I50" s="348">
        <v>3.73</v>
      </c>
      <c r="J50" s="348">
        <v>7.41</v>
      </c>
      <c r="K50" s="348">
        <v>2.5299999999999998</v>
      </c>
      <c r="L50" s="348">
        <v>2.68</v>
      </c>
      <c r="M50" s="362"/>
      <c r="N50" s="350">
        <v>26.049299999999999</v>
      </c>
      <c r="O50" s="348">
        <v>7.4543999999999997</v>
      </c>
      <c r="P50" s="348">
        <v>14.577199999999999</v>
      </c>
      <c r="Q50" s="348">
        <v>25.718499999999999</v>
      </c>
      <c r="R50" s="348">
        <v>17.805599999999998</v>
      </c>
      <c r="S50" s="348">
        <v>5.5349000000000004</v>
      </c>
      <c r="T50" s="348">
        <v>4.5823999999999998</v>
      </c>
      <c r="U50" s="354">
        <v>4.8331</v>
      </c>
      <c r="V50" s="348">
        <v>4.4505999999999997</v>
      </c>
      <c r="W50" s="348">
        <v>7.0008999999999997</v>
      </c>
      <c r="X50" s="348">
        <v>6.9474</v>
      </c>
      <c r="Y50" s="375">
        <v>5.9718999999999998</v>
      </c>
      <c r="Z50" s="348" t="s">
        <v>430</v>
      </c>
      <c r="AA50" s="348">
        <v>8.2733000000000008</v>
      </c>
      <c r="AB50" s="348">
        <v>4.3876999999999997</v>
      </c>
      <c r="AC50" s="348">
        <v>4.78</v>
      </c>
      <c r="AD50" s="348">
        <v>4.6166</v>
      </c>
      <c r="AE50" s="348">
        <v>21.0245</v>
      </c>
      <c r="AF50" s="348">
        <v>5.7123999999999997</v>
      </c>
      <c r="AG50" s="569"/>
      <c r="AH50" s="346">
        <v>3</v>
      </c>
      <c r="AI50" s="346">
        <v>6</v>
      </c>
      <c r="AJ50" s="346">
        <v>4</v>
      </c>
      <c r="AK50" s="346">
        <v>4</v>
      </c>
      <c r="AL50" s="346">
        <v>4</v>
      </c>
      <c r="AM50" s="346">
        <v>5</v>
      </c>
      <c r="AN50" s="346">
        <v>6</v>
      </c>
      <c r="AO50" s="572">
        <v>6</v>
      </c>
      <c r="AP50" s="346">
        <v>6</v>
      </c>
      <c r="AQ50" s="346">
        <v>5</v>
      </c>
      <c r="AR50" s="346">
        <v>4</v>
      </c>
      <c r="AS50" s="346">
        <v>3</v>
      </c>
      <c r="AT50" s="346" t="s">
        <v>430</v>
      </c>
      <c r="AU50" s="346">
        <v>4</v>
      </c>
      <c r="AV50" s="346">
        <v>6</v>
      </c>
      <c r="AW50" s="346">
        <v>6</v>
      </c>
      <c r="AX50" s="346">
        <v>6</v>
      </c>
      <c r="AY50" s="346">
        <v>4</v>
      </c>
      <c r="AZ50" s="584"/>
      <c r="BA50" s="467">
        <v>11.64</v>
      </c>
      <c r="BB50" s="348">
        <v>74.39</v>
      </c>
      <c r="BC50" s="348" t="s">
        <v>430</v>
      </c>
      <c r="BD50" s="348" t="s">
        <v>430</v>
      </c>
      <c r="BE50" s="375" t="s">
        <v>430</v>
      </c>
      <c r="BF50" s="375">
        <v>13.97</v>
      </c>
      <c r="BG50" s="374"/>
      <c r="BH50" s="594">
        <v>13.97</v>
      </c>
      <c r="BI50" s="348">
        <v>11.46</v>
      </c>
      <c r="BJ50" s="348" t="s">
        <v>430</v>
      </c>
      <c r="BK50" s="348">
        <v>62.93</v>
      </c>
      <c r="BL50" s="348" t="s">
        <v>430</v>
      </c>
      <c r="BM50" s="375">
        <v>11.64</v>
      </c>
      <c r="BN50" s="375" t="s">
        <v>430</v>
      </c>
      <c r="BO50" s="375" t="s">
        <v>430</v>
      </c>
      <c r="BP50" s="375" t="s">
        <v>430</v>
      </c>
      <c r="BQ50" s="375" t="s">
        <v>430</v>
      </c>
      <c r="BR50" s="466"/>
      <c r="BS50" s="373" t="s">
        <v>430</v>
      </c>
      <c r="BT50" s="354">
        <v>2.4019093402401901</v>
      </c>
      <c r="BU50" s="430"/>
      <c r="BV50" s="374" t="s">
        <v>554</v>
      </c>
    </row>
    <row r="51" spans="1:74" s="428" customFormat="1" x14ac:dyDescent="0.25">
      <c r="A51" s="345" t="s">
        <v>7910</v>
      </c>
      <c r="B51" s="373"/>
      <c r="C51" s="719">
        <v>44126</v>
      </c>
      <c r="D51" s="373"/>
      <c r="E51" s="346">
        <v>32.92</v>
      </c>
      <c r="F51" s="373"/>
      <c r="G51" s="347">
        <v>14.049799999999999</v>
      </c>
      <c r="H51" s="374"/>
      <c r="I51" s="348">
        <v>0.78</v>
      </c>
      <c r="J51" s="348">
        <v>7.11</v>
      </c>
      <c r="K51" s="348">
        <v>0.71</v>
      </c>
      <c r="L51" s="348">
        <v>0.75</v>
      </c>
      <c r="M51" s="362"/>
      <c r="N51" s="350">
        <v>23.396100000000001</v>
      </c>
      <c r="O51" s="348">
        <v>8.4056999999999995</v>
      </c>
      <c r="P51" s="348">
        <v>11.4559</v>
      </c>
      <c r="Q51" s="348">
        <v>15.436999999999999</v>
      </c>
      <c r="R51" s="348">
        <v>10.407400000000001</v>
      </c>
      <c r="S51" s="348">
        <v>5.1749000000000001</v>
      </c>
      <c r="T51" s="348">
        <v>4.8013000000000003</v>
      </c>
      <c r="U51" s="354">
        <v>4.9561999999999999</v>
      </c>
      <c r="V51" s="348">
        <v>4.9478999999999997</v>
      </c>
      <c r="W51" s="348">
        <v>6.9318</v>
      </c>
      <c r="X51" s="348">
        <v>7.1241000000000003</v>
      </c>
      <c r="Y51" s="375">
        <v>6.3948999999999998</v>
      </c>
      <c r="Z51" s="348" t="s">
        <v>430</v>
      </c>
      <c r="AA51" s="348">
        <v>6.2154999999999996</v>
      </c>
      <c r="AB51" s="348">
        <v>4.7797000000000001</v>
      </c>
      <c r="AC51" s="348">
        <v>4.9242999999999997</v>
      </c>
      <c r="AD51" s="348">
        <v>5.0254000000000003</v>
      </c>
      <c r="AE51" s="348">
        <v>13.412100000000001</v>
      </c>
      <c r="AF51" s="348">
        <v>6.1943999999999999</v>
      </c>
      <c r="AG51" s="569"/>
      <c r="AH51" s="346">
        <v>5</v>
      </c>
      <c r="AI51" s="346">
        <v>4</v>
      </c>
      <c r="AJ51" s="346">
        <v>7</v>
      </c>
      <c r="AK51" s="346">
        <v>7</v>
      </c>
      <c r="AL51" s="346">
        <v>7</v>
      </c>
      <c r="AM51" s="346">
        <v>6</v>
      </c>
      <c r="AN51" s="346">
        <v>5</v>
      </c>
      <c r="AO51" s="572">
        <v>5</v>
      </c>
      <c r="AP51" s="346">
        <v>1</v>
      </c>
      <c r="AQ51" s="346">
        <v>6</v>
      </c>
      <c r="AR51" s="346">
        <v>2</v>
      </c>
      <c r="AS51" s="346">
        <v>1</v>
      </c>
      <c r="AT51" s="346" t="s">
        <v>430</v>
      </c>
      <c r="AU51" s="346">
        <v>7</v>
      </c>
      <c r="AV51" s="346">
        <v>2</v>
      </c>
      <c r="AW51" s="346">
        <v>5</v>
      </c>
      <c r="AX51" s="346">
        <v>2</v>
      </c>
      <c r="AY51" s="346">
        <v>7</v>
      </c>
      <c r="AZ51" s="584"/>
      <c r="BA51" s="467">
        <v>2.64</v>
      </c>
      <c r="BB51" s="348">
        <v>69.959999999999994</v>
      </c>
      <c r="BC51" s="348" t="s">
        <v>430</v>
      </c>
      <c r="BD51" s="348" t="s">
        <v>430</v>
      </c>
      <c r="BE51" s="375" t="s">
        <v>430</v>
      </c>
      <c r="BF51" s="375">
        <v>27.4</v>
      </c>
      <c r="BG51" s="374"/>
      <c r="BH51" s="594">
        <v>27.4</v>
      </c>
      <c r="BI51" s="348">
        <v>15.76</v>
      </c>
      <c r="BJ51" s="348" t="s">
        <v>430</v>
      </c>
      <c r="BK51" s="348">
        <v>54.2</v>
      </c>
      <c r="BL51" s="348" t="s">
        <v>430</v>
      </c>
      <c r="BM51" s="375" t="s">
        <v>430</v>
      </c>
      <c r="BN51" s="375" t="s">
        <v>430</v>
      </c>
      <c r="BO51" s="375">
        <v>2.64</v>
      </c>
      <c r="BP51" s="375" t="s">
        <v>430</v>
      </c>
      <c r="BQ51" s="375" t="s">
        <v>430</v>
      </c>
      <c r="BR51" s="466"/>
      <c r="BS51" s="373" t="s">
        <v>430</v>
      </c>
      <c r="BT51" s="354" t="s">
        <v>430</v>
      </c>
      <c r="BU51" s="430"/>
      <c r="BV51" s="374" t="s">
        <v>554</v>
      </c>
    </row>
    <row r="52" spans="1:74" s="428" customFormat="1" x14ac:dyDescent="0.25">
      <c r="A52" s="345" t="s">
        <v>7911</v>
      </c>
      <c r="B52" s="373"/>
      <c r="C52" s="719">
        <v>44182</v>
      </c>
      <c r="D52" s="373"/>
      <c r="E52" s="889">
        <v>26.92</v>
      </c>
      <c r="F52" s="373"/>
      <c r="G52" s="347" t="s">
        <v>430</v>
      </c>
      <c r="H52" s="374"/>
      <c r="I52" s="348" t="s">
        <v>430</v>
      </c>
      <c r="J52" s="348" t="s">
        <v>430</v>
      </c>
      <c r="K52" s="348" t="s">
        <v>430</v>
      </c>
      <c r="L52" s="348" t="s">
        <v>430</v>
      </c>
      <c r="M52" s="362"/>
      <c r="N52" s="350" t="s">
        <v>430</v>
      </c>
      <c r="O52" s="348" t="s">
        <v>430</v>
      </c>
      <c r="P52" s="348" t="s">
        <v>430</v>
      </c>
      <c r="Q52" s="348" t="s">
        <v>430</v>
      </c>
      <c r="R52" s="348" t="s">
        <v>430</v>
      </c>
      <c r="S52" s="348" t="s">
        <v>430</v>
      </c>
      <c r="T52" s="348" t="s">
        <v>430</v>
      </c>
      <c r="U52" s="354" t="s">
        <v>430</v>
      </c>
      <c r="V52" s="348" t="s">
        <v>430</v>
      </c>
      <c r="W52" s="348" t="s">
        <v>430</v>
      </c>
      <c r="X52" s="348" t="s">
        <v>430</v>
      </c>
      <c r="Y52" s="375" t="s">
        <v>430</v>
      </c>
      <c r="Z52" s="348" t="s">
        <v>430</v>
      </c>
      <c r="AA52" s="348" t="s">
        <v>430</v>
      </c>
      <c r="AB52" s="348" t="s">
        <v>430</v>
      </c>
      <c r="AC52" s="348" t="s">
        <v>430</v>
      </c>
      <c r="AD52" s="348" t="s">
        <v>430</v>
      </c>
      <c r="AE52" s="348" t="s">
        <v>430</v>
      </c>
      <c r="AF52" s="348" t="s">
        <v>430</v>
      </c>
      <c r="AG52" s="569"/>
      <c r="AH52" s="346" t="s">
        <v>430</v>
      </c>
      <c r="AI52" s="346" t="s">
        <v>430</v>
      </c>
      <c r="AJ52" s="346" t="s">
        <v>430</v>
      </c>
      <c r="AK52" s="346" t="s">
        <v>430</v>
      </c>
      <c r="AL52" s="346" t="s">
        <v>430</v>
      </c>
      <c r="AM52" s="346" t="s">
        <v>430</v>
      </c>
      <c r="AN52" s="346" t="s">
        <v>430</v>
      </c>
      <c r="AO52" s="572" t="s">
        <v>430</v>
      </c>
      <c r="AP52" s="346" t="s">
        <v>430</v>
      </c>
      <c r="AQ52" s="346" t="s">
        <v>430</v>
      </c>
      <c r="AR52" s="346" t="s">
        <v>430</v>
      </c>
      <c r="AS52" s="346" t="s">
        <v>430</v>
      </c>
      <c r="AT52" s="346" t="s">
        <v>430</v>
      </c>
      <c r="AU52" s="346" t="s">
        <v>430</v>
      </c>
      <c r="AV52" s="346" t="s">
        <v>430</v>
      </c>
      <c r="AW52" s="346" t="s">
        <v>430</v>
      </c>
      <c r="AX52" s="346" t="s">
        <v>430</v>
      </c>
      <c r="AY52" s="346" t="s">
        <v>430</v>
      </c>
      <c r="AZ52" s="584"/>
      <c r="BA52" s="467" t="s">
        <v>430</v>
      </c>
      <c r="BB52" s="348" t="s">
        <v>430</v>
      </c>
      <c r="BC52" s="348" t="s">
        <v>430</v>
      </c>
      <c r="BD52" s="348" t="s">
        <v>430</v>
      </c>
      <c r="BE52" s="375" t="s">
        <v>430</v>
      </c>
      <c r="BF52" s="375" t="s">
        <v>430</v>
      </c>
      <c r="BG52" s="374"/>
      <c r="BH52" s="594" t="s">
        <v>430</v>
      </c>
      <c r="BI52" s="348" t="s">
        <v>430</v>
      </c>
      <c r="BJ52" s="348" t="s">
        <v>430</v>
      </c>
      <c r="BK52" s="348" t="s">
        <v>430</v>
      </c>
      <c r="BL52" s="348" t="s">
        <v>430</v>
      </c>
      <c r="BM52" s="375" t="s">
        <v>430</v>
      </c>
      <c r="BN52" s="375" t="s">
        <v>430</v>
      </c>
      <c r="BO52" s="375" t="s">
        <v>430</v>
      </c>
      <c r="BP52" s="375" t="s">
        <v>430</v>
      </c>
      <c r="BQ52" s="375" t="s">
        <v>430</v>
      </c>
      <c r="BR52" s="466"/>
      <c r="BS52" s="373" t="s">
        <v>430</v>
      </c>
      <c r="BT52" s="354" t="s">
        <v>430</v>
      </c>
      <c r="BU52" s="430"/>
      <c r="BV52" s="374" t="s">
        <v>554</v>
      </c>
    </row>
    <row r="53" spans="1:74" x14ac:dyDescent="0.25">
      <c r="A53" s="318" t="s">
        <v>93</v>
      </c>
      <c r="B53" s="43"/>
      <c r="C53" s="720"/>
      <c r="D53" s="43"/>
      <c r="E53" s="51"/>
      <c r="F53" s="43"/>
      <c r="G53" s="55"/>
      <c r="H53" s="66"/>
      <c r="I53" s="59"/>
      <c r="J53" s="59"/>
      <c r="K53" s="59"/>
      <c r="L53" s="59"/>
      <c r="M53" s="258"/>
      <c r="N53" s="70">
        <v>23.913599999999999</v>
      </c>
      <c r="O53" s="59">
        <v>9.0053999999999998</v>
      </c>
      <c r="P53" s="59">
        <v>15.498200000000001</v>
      </c>
      <c r="Q53" s="59">
        <v>25.234000000000002</v>
      </c>
      <c r="R53" s="59">
        <v>16.600100000000001</v>
      </c>
      <c r="S53" s="59">
        <v>5.8182999999999998</v>
      </c>
      <c r="T53" s="59">
        <v>4.7397</v>
      </c>
      <c r="U53" s="88">
        <v>4.9985999999999997</v>
      </c>
      <c r="V53" s="59">
        <v>4.6753</v>
      </c>
      <c r="W53" s="59">
        <v>7.0869</v>
      </c>
      <c r="X53" s="59">
        <v>7.0079000000000002</v>
      </c>
      <c r="Y53" s="276">
        <v>6.0354999999999999</v>
      </c>
      <c r="Z53" s="59">
        <v>6.9583000000000004</v>
      </c>
      <c r="AA53" s="59">
        <v>8.2195</v>
      </c>
      <c r="AB53" s="59">
        <v>4.5880000000000001</v>
      </c>
      <c r="AC53" s="59">
        <v>4.9523000000000001</v>
      </c>
      <c r="AD53" s="59">
        <v>4.8589000000000002</v>
      </c>
      <c r="AE53" s="59">
        <v>20.612400000000001</v>
      </c>
      <c r="AF53" s="59">
        <v>6.9194000000000004</v>
      </c>
      <c r="AG53" s="553"/>
      <c r="AH53" s="51">
        <v>7</v>
      </c>
      <c r="AI53" s="51">
        <v>7</v>
      </c>
      <c r="AJ53" s="51">
        <v>7</v>
      </c>
      <c r="AK53" s="51">
        <v>7</v>
      </c>
      <c r="AL53" s="51">
        <v>7</v>
      </c>
      <c r="AM53" s="51">
        <v>7</v>
      </c>
      <c r="AN53" s="51">
        <v>7</v>
      </c>
      <c r="AO53" s="560">
        <v>7</v>
      </c>
      <c r="AP53" s="51">
        <v>7</v>
      </c>
      <c r="AQ53" s="51">
        <v>7</v>
      </c>
      <c r="AR53" s="51">
        <v>6</v>
      </c>
      <c r="AS53" s="51">
        <v>5</v>
      </c>
      <c r="AT53" s="51">
        <v>3</v>
      </c>
      <c r="AU53" s="51">
        <v>7</v>
      </c>
      <c r="AV53" s="51">
        <v>7</v>
      </c>
      <c r="AW53" s="51">
        <v>7</v>
      </c>
      <c r="AX53" s="51">
        <v>7</v>
      </c>
      <c r="AY53" s="51">
        <v>7</v>
      </c>
      <c r="AZ53" s="579"/>
      <c r="BA53" s="577"/>
      <c r="BB53" s="59"/>
      <c r="BC53" s="59"/>
      <c r="BD53" s="59"/>
      <c r="BE53" s="276"/>
      <c r="BF53" s="276"/>
      <c r="BG53" s="66"/>
      <c r="BH53" s="586"/>
      <c r="BI53" s="59"/>
      <c r="BJ53" s="59"/>
      <c r="BK53" s="59"/>
      <c r="BL53" s="59"/>
      <c r="BM53" s="276"/>
      <c r="BN53" s="587"/>
      <c r="BO53" s="587"/>
      <c r="BP53" s="587"/>
      <c r="BQ53" s="587"/>
      <c r="BR53" s="148"/>
      <c r="BS53" s="43"/>
      <c r="BT53" s="88"/>
      <c r="BU53" s="34"/>
      <c r="BV53" s="66"/>
    </row>
    <row r="54" spans="1:74" x14ac:dyDescent="0.25">
      <c r="A54" s="320" t="s">
        <v>94</v>
      </c>
      <c r="B54" s="44"/>
      <c r="C54" s="721"/>
      <c r="D54" s="44"/>
      <c r="E54" s="52"/>
      <c r="F54" s="44"/>
      <c r="G54" s="56"/>
      <c r="H54" s="67"/>
      <c r="I54" s="60"/>
      <c r="J54" s="60"/>
      <c r="K54" s="60"/>
      <c r="L54" s="60"/>
      <c r="M54" s="259"/>
      <c r="N54" s="71">
        <v>35.104199999999999</v>
      </c>
      <c r="O54" s="60">
        <v>14.968400000000001</v>
      </c>
      <c r="P54" s="60">
        <v>19.662600000000001</v>
      </c>
      <c r="Q54" s="60">
        <v>32.133400000000002</v>
      </c>
      <c r="R54" s="60">
        <v>20.5763</v>
      </c>
      <c r="S54" s="60">
        <v>6.4146999999999998</v>
      </c>
      <c r="T54" s="60">
        <v>5.0331000000000001</v>
      </c>
      <c r="U54" s="89">
        <v>5.2592999999999996</v>
      </c>
      <c r="V54" s="60">
        <v>4.9478999999999997</v>
      </c>
      <c r="W54" s="60">
        <v>7.3925000000000001</v>
      </c>
      <c r="X54" s="60">
        <v>7.2119999999999997</v>
      </c>
      <c r="Y54" s="277">
        <v>6.3948999999999998</v>
      </c>
      <c r="Z54" s="60">
        <v>7.5556999999999999</v>
      </c>
      <c r="AA54" s="60">
        <v>9.7529000000000003</v>
      </c>
      <c r="AB54" s="60">
        <v>4.9222999999999999</v>
      </c>
      <c r="AC54" s="60">
        <v>5.2590000000000003</v>
      </c>
      <c r="AD54" s="60">
        <v>5.0378999999999996</v>
      </c>
      <c r="AE54" s="60">
        <v>25.326599999999999</v>
      </c>
      <c r="AF54" s="60">
        <v>8.0016999999999996</v>
      </c>
      <c r="AG54" s="554"/>
      <c r="AH54" s="52"/>
      <c r="AI54" s="52"/>
      <c r="AJ54" s="52"/>
      <c r="AK54" s="52"/>
      <c r="AL54" s="52"/>
      <c r="AM54" s="52"/>
      <c r="AN54" s="52"/>
      <c r="AO54" s="561"/>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146"/>
      <c r="BS54" s="44"/>
      <c r="BT54" s="89"/>
      <c r="BU54" s="26"/>
      <c r="BV54" s="67"/>
    </row>
    <row r="55" spans="1:74" x14ac:dyDescent="0.25">
      <c r="A55" s="320" t="s">
        <v>95</v>
      </c>
      <c r="B55" s="44"/>
      <c r="C55" s="721"/>
      <c r="D55" s="44"/>
      <c r="E55" s="52"/>
      <c r="F55" s="44"/>
      <c r="G55" s="56"/>
      <c r="H55" s="67"/>
      <c r="I55" s="60"/>
      <c r="J55" s="60"/>
      <c r="K55" s="60"/>
      <c r="L55" s="60"/>
      <c r="M55" s="259"/>
      <c r="N55" s="71">
        <v>16.2986</v>
      </c>
      <c r="O55" s="60">
        <v>4.9278000000000004</v>
      </c>
      <c r="P55" s="60">
        <v>11.4559</v>
      </c>
      <c r="Q55" s="60">
        <v>15.436999999999999</v>
      </c>
      <c r="R55" s="60">
        <v>10.407400000000001</v>
      </c>
      <c r="S55" s="60">
        <v>4.9847000000000001</v>
      </c>
      <c r="T55" s="60">
        <v>4.1531000000000002</v>
      </c>
      <c r="U55" s="89">
        <v>4.5766</v>
      </c>
      <c r="V55" s="60">
        <v>4.1582999999999997</v>
      </c>
      <c r="W55" s="60">
        <v>6.7351000000000001</v>
      </c>
      <c r="X55" s="60">
        <v>6.7481999999999998</v>
      </c>
      <c r="Y55" s="277">
        <v>5.7149000000000001</v>
      </c>
      <c r="Z55" s="60">
        <v>6.5483000000000002</v>
      </c>
      <c r="AA55" s="60">
        <v>6.2154999999999996</v>
      </c>
      <c r="AB55" s="60">
        <v>4.0457000000000001</v>
      </c>
      <c r="AC55" s="60">
        <v>4.5606</v>
      </c>
      <c r="AD55" s="60">
        <v>4.4379</v>
      </c>
      <c r="AE55" s="60">
        <v>13.412100000000001</v>
      </c>
      <c r="AF55" s="60">
        <v>5.7123999999999997</v>
      </c>
      <c r="AG55" s="554"/>
      <c r="AH55" s="52"/>
      <c r="AI55" s="52"/>
      <c r="AJ55" s="52"/>
      <c r="AK55" s="52"/>
      <c r="AL55" s="52"/>
      <c r="AM55" s="52"/>
      <c r="AN55" s="52"/>
      <c r="AO55" s="561"/>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146"/>
      <c r="BS55" s="44"/>
      <c r="BT55" s="89"/>
      <c r="BU55" s="26"/>
      <c r="BV55" s="67"/>
    </row>
    <row r="56" spans="1:74" x14ac:dyDescent="0.25">
      <c r="A56" s="321" t="s">
        <v>96</v>
      </c>
      <c r="B56" s="45"/>
      <c r="C56" s="722"/>
      <c r="D56" s="45"/>
      <c r="E56" s="53"/>
      <c r="F56" s="45"/>
      <c r="G56" s="57"/>
      <c r="H56" s="68"/>
      <c r="I56" s="61"/>
      <c r="J56" s="61"/>
      <c r="K56" s="61"/>
      <c r="L56" s="61"/>
      <c r="M56" s="262"/>
      <c r="N56" s="72">
        <v>23.506900000000002</v>
      </c>
      <c r="O56" s="61">
        <v>8.4056999999999995</v>
      </c>
      <c r="P56" s="61">
        <v>14.577199999999999</v>
      </c>
      <c r="Q56" s="61">
        <v>25.718499999999999</v>
      </c>
      <c r="R56" s="61">
        <v>17.805599999999998</v>
      </c>
      <c r="S56" s="61">
        <v>6.0660999999999996</v>
      </c>
      <c r="T56" s="61">
        <v>4.8619000000000003</v>
      </c>
      <c r="U56" s="90">
        <v>5.0971000000000002</v>
      </c>
      <c r="V56" s="61">
        <v>4.7407000000000004</v>
      </c>
      <c r="W56" s="61">
        <v>7.0864000000000003</v>
      </c>
      <c r="X56" s="61">
        <v>7.0326000000000004</v>
      </c>
      <c r="Y56" s="279">
        <v>5.9718999999999998</v>
      </c>
      <c r="Z56" s="61">
        <v>6.7709000000000001</v>
      </c>
      <c r="AA56" s="61">
        <v>8.2733000000000008</v>
      </c>
      <c r="AB56" s="61">
        <v>4.6371000000000002</v>
      </c>
      <c r="AC56" s="61">
        <v>5.0298999999999996</v>
      </c>
      <c r="AD56" s="61">
        <v>4.9667000000000003</v>
      </c>
      <c r="AE56" s="61">
        <v>21.0245</v>
      </c>
      <c r="AF56" s="61">
        <v>7.1269999999999998</v>
      </c>
      <c r="AG56" s="556"/>
      <c r="AH56" s="53"/>
      <c r="AI56" s="53"/>
      <c r="AJ56" s="53"/>
      <c r="AK56" s="53"/>
      <c r="AL56" s="53"/>
      <c r="AM56" s="53"/>
      <c r="AN56" s="53"/>
      <c r="AO56" s="563"/>
      <c r="AP56" s="53"/>
      <c r="AQ56" s="53"/>
      <c r="AR56" s="53"/>
      <c r="AS56" s="53"/>
      <c r="AT56" s="53"/>
      <c r="AU56" s="53"/>
      <c r="AV56" s="53"/>
      <c r="AW56" s="53"/>
      <c r="AX56" s="53"/>
      <c r="AY56" s="53"/>
      <c r="AZ56" s="581"/>
      <c r="BA56" s="578"/>
      <c r="BB56" s="61"/>
      <c r="BC56" s="61"/>
      <c r="BD56" s="61"/>
      <c r="BE56" s="279"/>
      <c r="BF56" s="279"/>
      <c r="BG56" s="68"/>
      <c r="BH56" s="590"/>
      <c r="BI56" s="61"/>
      <c r="BJ56" s="61"/>
      <c r="BK56" s="61"/>
      <c r="BL56" s="61"/>
      <c r="BM56" s="279"/>
      <c r="BN56" s="591"/>
      <c r="BO56" s="591"/>
      <c r="BP56" s="591"/>
      <c r="BQ56" s="591"/>
      <c r="BR56" s="149"/>
      <c r="BS56" s="45"/>
      <c r="BT56" s="90"/>
      <c r="BU56" s="272"/>
      <c r="BV56" s="68"/>
    </row>
    <row r="57" spans="1:74" ht="14.5" x14ac:dyDescent="0.25">
      <c r="A57" s="323" t="s">
        <v>288</v>
      </c>
      <c r="B57" s="46"/>
      <c r="C57" s="723"/>
      <c r="D57" s="46"/>
      <c r="E57" s="54"/>
      <c r="F57" s="46"/>
      <c r="G57" s="58"/>
      <c r="H57" s="69"/>
      <c r="I57" s="62"/>
      <c r="J57" s="62"/>
      <c r="K57" s="62"/>
      <c r="L57" s="62"/>
      <c r="M57" s="263"/>
      <c r="N57" s="73"/>
      <c r="O57" s="62"/>
      <c r="P57" s="62"/>
      <c r="Q57" s="62"/>
      <c r="R57" s="62"/>
      <c r="S57" s="62"/>
      <c r="T57" s="62"/>
      <c r="U57" s="91"/>
      <c r="V57" s="62"/>
      <c r="W57" s="62"/>
      <c r="X57" s="62"/>
      <c r="Y57" s="245"/>
      <c r="Z57" s="62"/>
      <c r="AA57" s="62"/>
      <c r="AB57" s="62"/>
      <c r="AC57" s="62"/>
      <c r="AD57" s="62"/>
      <c r="AE57" s="62"/>
      <c r="AF57" s="62"/>
      <c r="AG57" s="557"/>
      <c r="AH57" s="54"/>
      <c r="AI57" s="54"/>
      <c r="AJ57" s="54"/>
      <c r="AK57" s="54"/>
      <c r="AL57" s="54"/>
      <c r="AM57" s="54"/>
      <c r="AN57" s="54"/>
      <c r="AO57" s="564"/>
      <c r="AP57" s="54"/>
      <c r="AQ57" s="54"/>
      <c r="AR57" s="54"/>
      <c r="AS57" s="54"/>
      <c r="AT57" s="54"/>
      <c r="AU57" s="54"/>
      <c r="AV57" s="54"/>
      <c r="AW57" s="54"/>
      <c r="AX57" s="54"/>
      <c r="AY57" s="54"/>
      <c r="AZ57" s="582"/>
      <c r="BA57" s="280"/>
      <c r="BB57" s="62"/>
      <c r="BC57" s="62"/>
      <c r="BD57" s="62"/>
      <c r="BE57" s="245"/>
      <c r="BF57" s="245"/>
      <c r="BG57" s="69"/>
      <c r="BH57" s="585"/>
      <c r="BI57" s="62"/>
      <c r="BJ57" s="62"/>
      <c r="BK57" s="62"/>
      <c r="BL57" s="62"/>
      <c r="BM57" s="245"/>
      <c r="BN57" s="592"/>
      <c r="BO57" s="592"/>
      <c r="BP57" s="592"/>
      <c r="BQ57" s="592"/>
      <c r="BR57" s="150"/>
      <c r="BS57" s="46"/>
      <c r="BT57" s="91"/>
      <c r="BU57" s="41"/>
      <c r="BV57" s="69"/>
    </row>
    <row r="58" spans="1:74" s="428" customFormat="1" x14ac:dyDescent="0.25">
      <c r="A58" s="345" t="s">
        <v>7912</v>
      </c>
      <c r="B58" s="373"/>
      <c r="C58" s="719">
        <v>41530</v>
      </c>
      <c r="D58" s="373"/>
      <c r="E58" s="346">
        <v>3081.02</v>
      </c>
      <c r="F58" s="373"/>
      <c r="G58" s="347">
        <v>25.716699999999999</v>
      </c>
      <c r="H58" s="374"/>
      <c r="I58" s="348">
        <v>1.46</v>
      </c>
      <c r="J58" s="348">
        <v>7.57</v>
      </c>
      <c r="K58" s="348">
        <v>1.28</v>
      </c>
      <c r="L58" s="348">
        <v>1.38</v>
      </c>
      <c r="M58" s="362"/>
      <c r="N58" s="350">
        <v>23.291599999999999</v>
      </c>
      <c r="O58" s="348">
        <v>7.4322999999999997</v>
      </c>
      <c r="P58" s="348">
        <v>12.5199</v>
      </c>
      <c r="Q58" s="348">
        <v>19.8583</v>
      </c>
      <c r="R58" s="348">
        <v>13.0496</v>
      </c>
      <c r="S58" s="348">
        <v>4.6890999999999998</v>
      </c>
      <c r="T58" s="348">
        <v>3.8517000000000001</v>
      </c>
      <c r="U58" s="354">
        <v>4.2705000000000002</v>
      </c>
      <c r="V58" s="348">
        <v>3.8492000000000002</v>
      </c>
      <c r="W58" s="348">
        <v>6.7625000000000002</v>
      </c>
      <c r="X58" s="348">
        <v>6.5720999999999998</v>
      </c>
      <c r="Y58" s="375">
        <v>5.8289</v>
      </c>
      <c r="Z58" s="348">
        <v>7.2308000000000003</v>
      </c>
      <c r="AA58" s="348">
        <v>6.9608999999999996</v>
      </c>
      <c r="AB58" s="348">
        <v>3.7456999999999998</v>
      </c>
      <c r="AC58" s="348">
        <v>4.2553000000000001</v>
      </c>
      <c r="AD58" s="348">
        <v>4.1285999999999996</v>
      </c>
      <c r="AE58" s="348">
        <v>16.6356</v>
      </c>
      <c r="AF58" s="348">
        <v>7.6772</v>
      </c>
      <c r="AG58" s="569"/>
      <c r="AH58" s="346">
        <v>4</v>
      </c>
      <c r="AI58" s="346">
        <v>5</v>
      </c>
      <c r="AJ58" s="346">
        <v>6</v>
      </c>
      <c r="AK58" s="346">
        <v>6</v>
      </c>
      <c r="AL58" s="346">
        <v>6</v>
      </c>
      <c r="AM58" s="346">
        <v>6</v>
      </c>
      <c r="AN58" s="346">
        <v>7</v>
      </c>
      <c r="AO58" s="572">
        <v>7</v>
      </c>
      <c r="AP58" s="346">
        <v>7</v>
      </c>
      <c r="AQ58" s="346">
        <v>4</v>
      </c>
      <c r="AR58" s="346">
        <v>3</v>
      </c>
      <c r="AS58" s="346">
        <v>1</v>
      </c>
      <c r="AT58" s="346">
        <v>1</v>
      </c>
      <c r="AU58" s="346">
        <v>6</v>
      </c>
      <c r="AV58" s="346">
        <v>7</v>
      </c>
      <c r="AW58" s="346">
        <v>7</v>
      </c>
      <c r="AX58" s="346">
        <v>7</v>
      </c>
      <c r="AY58" s="346">
        <v>6</v>
      </c>
      <c r="AZ58" s="584"/>
      <c r="BA58" s="467">
        <v>11</v>
      </c>
      <c r="BB58" s="348">
        <v>84.22</v>
      </c>
      <c r="BC58" s="348" t="s">
        <v>430</v>
      </c>
      <c r="BD58" s="348" t="s">
        <v>430</v>
      </c>
      <c r="BE58" s="375" t="s">
        <v>430</v>
      </c>
      <c r="BF58" s="375">
        <v>4.79</v>
      </c>
      <c r="BG58" s="374"/>
      <c r="BH58" s="594">
        <v>4.79</v>
      </c>
      <c r="BI58" s="348">
        <v>15.79</v>
      </c>
      <c r="BJ58" s="348">
        <v>1.57</v>
      </c>
      <c r="BK58" s="348">
        <v>66.849999999999994</v>
      </c>
      <c r="BL58" s="348" t="s">
        <v>430</v>
      </c>
      <c r="BM58" s="375">
        <v>1.89</v>
      </c>
      <c r="BN58" s="375" t="s">
        <v>430</v>
      </c>
      <c r="BO58" s="375">
        <v>9.11</v>
      </c>
      <c r="BP58" s="375" t="s">
        <v>430</v>
      </c>
      <c r="BQ58" s="375" t="s">
        <v>430</v>
      </c>
      <c r="BR58" s="466"/>
      <c r="BS58" s="373">
        <v>3.2691900009807601E-3</v>
      </c>
      <c r="BT58" s="354">
        <v>3.9961773911988501</v>
      </c>
      <c r="BU58" s="430"/>
      <c r="BV58" s="374" t="s">
        <v>554</v>
      </c>
    </row>
    <row r="59" spans="1:74" s="428" customFormat="1" x14ac:dyDescent="0.25">
      <c r="A59" s="345" t="s">
        <v>7913</v>
      </c>
      <c r="B59" s="373"/>
      <c r="C59" s="719">
        <v>45243</v>
      </c>
      <c r="D59" s="373"/>
      <c r="E59" s="346">
        <v>366.47</v>
      </c>
      <c r="F59" s="373"/>
      <c r="G59" s="347">
        <v>11.927</v>
      </c>
      <c r="H59" s="374"/>
      <c r="I59" s="348">
        <v>2.93</v>
      </c>
      <c r="J59" s="348">
        <v>7.76</v>
      </c>
      <c r="K59" s="348">
        <v>2.39</v>
      </c>
      <c r="L59" s="348">
        <v>2.5499999999999998</v>
      </c>
      <c r="M59" s="362"/>
      <c r="N59" s="350">
        <v>15.920400000000001</v>
      </c>
      <c r="O59" s="348">
        <v>9.3920999999999992</v>
      </c>
      <c r="P59" s="348">
        <v>17.238099999999999</v>
      </c>
      <c r="Q59" s="348">
        <v>31.5932</v>
      </c>
      <c r="R59" s="348">
        <v>18.6526</v>
      </c>
      <c r="S59" s="348">
        <v>5.5141999999999998</v>
      </c>
      <c r="T59" s="348">
        <v>4.3076999999999996</v>
      </c>
      <c r="U59" s="354">
        <v>4.5292000000000003</v>
      </c>
      <c r="V59" s="348">
        <v>4.0787000000000004</v>
      </c>
      <c r="W59" s="348">
        <v>6.8038999999999996</v>
      </c>
      <c r="X59" s="348" t="s">
        <v>430</v>
      </c>
      <c r="Y59" s="375" t="s">
        <v>430</v>
      </c>
      <c r="Z59" s="348" t="s">
        <v>430</v>
      </c>
      <c r="AA59" s="348">
        <v>8.3209</v>
      </c>
      <c r="AB59" s="348">
        <v>4.0811999999999999</v>
      </c>
      <c r="AC59" s="348">
        <v>4.476</v>
      </c>
      <c r="AD59" s="348">
        <v>4.3367000000000004</v>
      </c>
      <c r="AE59" s="348">
        <v>24.768000000000001</v>
      </c>
      <c r="AF59" s="348">
        <v>7.0202999999999998</v>
      </c>
      <c r="AG59" s="569"/>
      <c r="AH59" s="346">
        <v>7</v>
      </c>
      <c r="AI59" s="346">
        <v>2</v>
      </c>
      <c r="AJ59" s="346">
        <v>3</v>
      </c>
      <c r="AK59" s="346">
        <v>1</v>
      </c>
      <c r="AL59" s="346">
        <v>2</v>
      </c>
      <c r="AM59" s="346">
        <v>4</v>
      </c>
      <c r="AN59" s="346">
        <v>4</v>
      </c>
      <c r="AO59" s="572">
        <v>4</v>
      </c>
      <c r="AP59" s="346">
        <v>5</v>
      </c>
      <c r="AQ59" s="346">
        <v>3</v>
      </c>
      <c r="AR59" s="346" t="s">
        <v>430</v>
      </c>
      <c r="AS59" s="346" t="s">
        <v>430</v>
      </c>
      <c r="AT59" s="346" t="s">
        <v>430</v>
      </c>
      <c r="AU59" s="346">
        <v>3</v>
      </c>
      <c r="AV59" s="346">
        <v>5</v>
      </c>
      <c r="AW59" s="346">
        <v>4</v>
      </c>
      <c r="AX59" s="346">
        <v>5</v>
      </c>
      <c r="AY59" s="346">
        <v>1</v>
      </c>
      <c r="AZ59" s="584"/>
      <c r="BA59" s="467">
        <v>9.16</v>
      </c>
      <c r="BB59" s="348">
        <v>85.33</v>
      </c>
      <c r="BC59" s="348" t="s">
        <v>430</v>
      </c>
      <c r="BD59" s="348" t="s">
        <v>430</v>
      </c>
      <c r="BE59" s="375" t="s">
        <v>430</v>
      </c>
      <c r="BF59" s="375">
        <v>5.51</v>
      </c>
      <c r="BG59" s="374"/>
      <c r="BH59" s="594">
        <v>5.51</v>
      </c>
      <c r="BI59" s="348">
        <v>15.48</v>
      </c>
      <c r="BJ59" s="348" t="s">
        <v>430</v>
      </c>
      <c r="BK59" s="348">
        <v>69.849999999999994</v>
      </c>
      <c r="BL59" s="348" t="s">
        <v>430</v>
      </c>
      <c r="BM59" s="375">
        <v>9.16</v>
      </c>
      <c r="BN59" s="375" t="s">
        <v>430</v>
      </c>
      <c r="BO59" s="375" t="s">
        <v>430</v>
      </c>
      <c r="BP59" s="375" t="s">
        <v>430</v>
      </c>
      <c r="BQ59" s="375" t="s">
        <v>430</v>
      </c>
      <c r="BR59" s="466"/>
      <c r="BS59" s="373">
        <v>3.2586706703258699</v>
      </c>
      <c r="BT59" s="354">
        <v>9.6340034009633992</v>
      </c>
      <c r="BU59" s="430"/>
      <c r="BV59" s="374" t="s">
        <v>554</v>
      </c>
    </row>
    <row r="60" spans="1:74" s="428" customFormat="1" x14ac:dyDescent="0.25">
      <c r="A60" s="345" t="s">
        <v>7914</v>
      </c>
      <c r="B60" s="373"/>
      <c r="C60" s="719">
        <v>38351</v>
      </c>
      <c r="D60" s="373"/>
      <c r="E60" s="346">
        <v>281.88</v>
      </c>
      <c r="F60" s="373"/>
      <c r="G60" s="347">
        <v>45.231900000000003</v>
      </c>
      <c r="H60" s="374"/>
      <c r="I60" s="348">
        <v>2.46</v>
      </c>
      <c r="J60" s="348">
        <v>7.47</v>
      </c>
      <c r="K60" s="348">
        <v>1.98</v>
      </c>
      <c r="L60" s="348">
        <v>2.11</v>
      </c>
      <c r="M60" s="362"/>
      <c r="N60" s="350">
        <v>16.388500000000001</v>
      </c>
      <c r="O60" s="348">
        <v>4.7629000000000001</v>
      </c>
      <c r="P60" s="348">
        <v>13.059100000000001</v>
      </c>
      <c r="Q60" s="348">
        <v>23.666399999999999</v>
      </c>
      <c r="R60" s="348">
        <v>16.2135</v>
      </c>
      <c r="S60" s="348">
        <v>6.2218999999999998</v>
      </c>
      <c r="T60" s="348">
        <v>4.6940999999999997</v>
      </c>
      <c r="U60" s="354">
        <v>4.9801000000000002</v>
      </c>
      <c r="V60" s="348">
        <v>4.7401</v>
      </c>
      <c r="W60" s="348">
        <v>7.0617000000000001</v>
      </c>
      <c r="X60" s="348">
        <v>6.9638</v>
      </c>
      <c r="Y60" s="375">
        <v>5.7812000000000001</v>
      </c>
      <c r="Z60" s="348">
        <v>6.4142000000000001</v>
      </c>
      <c r="AA60" s="348">
        <v>7.8597999999999999</v>
      </c>
      <c r="AB60" s="348">
        <v>4.5528000000000004</v>
      </c>
      <c r="AC60" s="348">
        <v>4.9082999999999997</v>
      </c>
      <c r="AD60" s="348">
        <v>4.8784000000000001</v>
      </c>
      <c r="AE60" s="348">
        <v>19.277899999999999</v>
      </c>
      <c r="AF60" s="348">
        <v>7.2765000000000004</v>
      </c>
      <c r="AG60" s="569"/>
      <c r="AH60" s="346">
        <v>6</v>
      </c>
      <c r="AI60" s="346">
        <v>7</v>
      </c>
      <c r="AJ60" s="346">
        <v>5</v>
      </c>
      <c r="AK60" s="346">
        <v>5</v>
      </c>
      <c r="AL60" s="346">
        <v>5</v>
      </c>
      <c r="AM60" s="346">
        <v>1</v>
      </c>
      <c r="AN60" s="346">
        <v>1</v>
      </c>
      <c r="AO60" s="572">
        <v>1</v>
      </c>
      <c r="AP60" s="346">
        <v>1</v>
      </c>
      <c r="AQ60" s="346">
        <v>1</v>
      </c>
      <c r="AR60" s="346">
        <v>1</v>
      </c>
      <c r="AS60" s="346">
        <v>3</v>
      </c>
      <c r="AT60" s="346">
        <v>2</v>
      </c>
      <c r="AU60" s="346">
        <v>4</v>
      </c>
      <c r="AV60" s="346">
        <v>2</v>
      </c>
      <c r="AW60" s="346">
        <v>1</v>
      </c>
      <c r="AX60" s="346">
        <v>1</v>
      </c>
      <c r="AY60" s="346">
        <v>5</v>
      </c>
      <c r="AZ60" s="584"/>
      <c r="BA60" s="467">
        <v>6.75</v>
      </c>
      <c r="BB60" s="348">
        <v>82.75</v>
      </c>
      <c r="BC60" s="348" t="s">
        <v>430</v>
      </c>
      <c r="BD60" s="348" t="s">
        <v>430</v>
      </c>
      <c r="BE60" s="375" t="s">
        <v>430</v>
      </c>
      <c r="BF60" s="375">
        <v>10.5</v>
      </c>
      <c r="BG60" s="374"/>
      <c r="BH60" s="594">
        <v>10.5</v>
      </c>
      <c r="BI60" s="348">
        <v>8.73</v>
      </c>
      <c r="BJ60" s="348" t="s">
        <v>430</v>
      </c>
      <c r="BK60" s="348">
        <v>74.010000000000005</v>
      </c>
      <c r="BL60" s="348" t="s">
        <v>430</v>
      </c>
      <c r="BM60" s="375">
        <v>6.75</v>
      </c>
      <c r="BN60" s="375" t="s">
        <v>430</v>
      </c>
      <c r="BO60" s="375" t="s">
        <v>430</v>
      </c>
      <c r="BP60" s="375" t="s">
        <v>430</v>
      </c>
      <c r="BQ60" s="375" t="s">
        <v>430</v>
      </c>
      <c r="BR60" s="466"/>
      <c r="BS60" s="373" t="s">
        <v>430</v>
      </c>
      <c r="BT60" s="354">
        <v>7.0565641085886899</v>
      </c>
      <c r="BU60" s="430"/>
      <c r="BV60" s="374" t="s">
        <v>554</v>
      </c>
    </row>
    <row r="61" spans="1:74" s="428" customFormat="1" x14ac:dyDescent="0.25">
      <c r="A61" s="345" t="s">
        <v>7915</v>
      </c>
      <c r="B61" s="373"/>
      <c r="C61" s="719">
        <v>44795</v>
      </c>
      <c r="D61" s="373"/>
      <c r="E61" s="346">
        <v>186.46199999999999</v>
      </c>
      <c r="F61" s="373"/>
      <c r="G61" s="347">
        <v>12.629799999999999</v>
      </c>
      <c r="H61" s="374"/>
      <c r="I61" s="348">
        <v>3.18</v>
      </c>
      <c r="J61" s="348">
        <v>7.48</v>
      </c>
      <c r="K61" s="348">
        <v>2.52</v>
      </c>
      <c r="L61" s="348">
        <v>2.7</v>
      </c>
      <c r="M61" s="362"/>
      <c r="N61" s="350">
        <v>26.317900000000002</v>
      </c>
      <c r="O61" s="348">
        <v>14.660299999999999</v>
      </c>
      <c r="P61" s="348">
        <v>19.351900000000001</v>
      </c>
      <c r="Q61" s="348">
        <v>28.210999999999999</v>
      </c>
      <c r="R61" s="348">
        <v>18.175599999999999</v>
      </c>
      <c r="S61" s="348">
        <v>6.0984999999999996</v>
      </c>
      <c r="T61" s="348">
        <v>4.5685000000000002</v>
      </c>
      <c r="U61" s="354">
        <v>4.8033000000000001</v>
      </c>
      <c r="V61" s="348">
        <v>4.5479000000000003</v>
      </c>
      <c r="W61" s="348">
        <v>6.4053000000000004</v>
      </c>
      <c r="X61" s="348">
        <v>6.4189999999999996</v>
      </c>
      <c r="Y61" s="375" t="s">
        <v>430</v>
      </c>
      <c r="Z61" s="348" t="s">
        <v>430</v>
      </c>
      <c r="AA61" s="348">
        <v>8.8206000000000007</v>
      </c>
      <c r="AB61" s="348">
        <v>4.3133999999999997</v>
      </c>
      <c r="AC61" s="348">
        <v>4.7087000000000003</v>
      </c>
      <c r="AD61" s="348">
        <v>4.6353999999999997</v>
      </c>
      <c r="AE61" s="348">
        <v>22.720099999999999</v>
      </c>
      <c r="AF61" s="348">
        <v>6.2946</v>
      </c>
      <c r="AG61" s="569"/>
      <c r="AH61" s="346">
        <v>2</v>
      </c>
      <c r="AI61" s="346">
        <v>1</v>
      </c>
      <c r="AJ61" s="346">
        <v>1</v>
      </c>
      <c r="AK61" s="346">
        <v>3</v>
      </c>
      <c r="AL61" s="346">
        <v>3</v>
      </c>
      <c r="AM61" s="346">
        <v>2</v>
      </c>
      <c r="AN61" s="346">
        <v>3</v>
      </c>
      <c r="AO61" s="572">
        <v>3</v>
      </c>
      <c r="AP61" s="346">
        <v>2</v>
      </c>
      <c r="AQ61" s="346">
        <v>6</v>
      </c>
      <c r="AR61" s="346">
        <v>6</v>
      </c>
      <c r="AS61" s="346" t="s">
        <v>430</v>
      </c>
      <c r="AT61" s="346" t="s">
        <v>430</v>
      </c>
      <c r="AU61" s="346">
        <v>2</v>
      </c>
      <c r="AV61" s="346">
        <v>3</v>
      </c>
      <c r="AW61" s="346">
        <v>3</v>
      </c>
      <c r="AX61" s="346">
        <v>2</v>
      </c>
      <c r="AY61" s="346">
        <v>3</v>
      </c>
      <c r="AZ61" s="584"/>
      <c r="BA61" s="467">
        <v>5.75</v>
      </c>
      <c r="BB61" s="348">
        <v>85.79</v>
      </c>
      <c r="BC61" s="348" t="s">
        <v>430</v>
      </c>
      <c r="BD61" s="348" t="s">
        <v>430</v>
      </c>
      <c r="BE61" s="375" t="s">
        <v>430</v>
      </c>
      <c r="BF61" s="375">
        <v>8.4499999999999993</v>
      </c>
      <c r="BG61" s="374"/>
      <c r="BH61" s="594">
        <v>8.4499999999999993</v>
      </c>
      <c r="BI61" s="348">
        <v>2.66</v>
      </c>
      <c r="BJ61" s="348" t="s">
        <v>430</v>
      </c>
      <c r="BK61" s="348">
        <v>83.13</v>
      </c>
      <c r="BL61" s="348" t="s">
        <v>430</v>
      </c>
      <c r="BM61" s="375">
        <v>5.22</v>
      </c>
      <c r="BN61" s="375" t="s">
        <v>430</v>
      </c>
      <c r="BO61" s="375">
        <v>0.53</v>
      </c>
      <c r="BP61" s="375" t="s">
        <v>430</v>
      </c>
      <c r="BQ61" s="375" t="s">
        <v>430</v>
      </c>
      <c r="BR61" s="466"/>
      <c r="BS61" s="373">
        <v>8.0063799800000002</v>
      </c>
      <c r="BT61" s="354">
        <v>5.4086377700000003</v>
      </c>
      <c r="BU61" s="430"/>
      <c r="BV61" s="374" t="s">
        <v>554</v>
      </c>
    </row>
    <row r="62" spans="1:74" s="428" customFormat="1" x14ac:dyDescent="0.25">
      <c r="A62" s="345" t="s">
        <v>7916</v>
      </c>
      <c r="B62" s="373"/>
      <c r="C62" s="719">
        <v>44228</v>
      </c>
      <c r="D62" s="373"/>
      <c r="E62" s="889">
        <v>130.72</v>
      </c>
      <c r="F62" s="373"/>
      <c r="G62" s="347" t="s">
        <v>430</v>
      </c>
      <c r="H62" s="374"/>
      <c r="I62" s="348" t="s">
        <v>430</v>
      </c>
      <c r="J62" s="348" t="s">
        <v>430</v>
      </c>
      <c r="K62" s="348" t="s">
        <v>430</v>
      </c>
      <c r="L62" s="348" t="s">
        <v>430</v>
      </c>
      <c r="M62" s="362"/>
      <c r="N62" s="350" t="s">
        <v>430</v>
      </c>
      <c r="O62" s="348" t="s">
        <v>430</v>
      </c>
      <c r="P62" s="348" t="s">
        <v>430</v>
      </c>
      <c r="Q62" s="348" t="s">
        <v>430</v>
      </c>
      <c r="R62" s="348" t="s">
        <v>430</v>
      </c>
      <c r="S62" s="348" t="s">
        <v>430</v>
      </c>
      <c r="T62" s="348" t="s">
        <v>430</v>
      </c>
      <c r="U62" s="354" t="s">
        <v>430</v>
      </c>
      <c r="V62" s="348" t="s">
        <v>430</v>
      </c>
      <c r="W62" s="348" t="s">
        <v>430</v>
      </c>
      <c r="X62" s="348" t="s">
        <v>430</v>
      </c>
      <c r="Y62" s="375" t="s">
        <v>430</v>
      </c>
      <c r="Z62" s="348" t="s">
        <v>430</v>
      </c>
      <c r="AA62" s="348" t="s">
        <v>430</v>
      </c>
      <c r="AB62" s="348" t="s">
        <v>430</v>
      </c>
      <c r="AC62" s="348" t="s">
        <v>430</v>
      </c>
      <c r="AD62" s="348" t="s">
        <v>430</v>
      </c>
      <c r="AE62" s="348" t="s">
        <v>430</v>
      </c>
      <c r="AF62" s="348" t="s">
        <v>430</v>
      </c>
      <c r="AG62" s="569"/>
      <c r="AH62" s="346" t="s">
        <v>430</v>
      </c>
      <c r="AI62" s="346" t="s">
        <v>430</v>
      </c>
      <c r="AJ62" s="346" t="s">
        <v>430</v>
      </c>
      <c r="AK62" s="346" t="s">
        <v>430</v>
      </c>
      <c r="AL62" s="346" t="s">
        <v>430</v>
      </c>
      <c r="AM62" s="346" t="s">
        <v>430</v>
      </c>
      <c r="AN62" s="346" t="s">
        <v>430</v>
      </c>
      <c r="AO62" s="572" t="s">
        <v>430</v>
      </c>
      <c r="AP62" s="346" t="s">
        <v>430</v>
      </c>
      <c r="AQ62" s="346" t="s">
        <v>430</v>
      </c>
      <c r="AR62" s="346" t="s">
        <v>430</v>
      </c>
      <c r="AS62" s="346" t="s">
        <v>430</v>
      </c>
      <c r="AT62" s="346" t="s">
        <v>430</v>
      </c>
      <c r="AU62" s="346" t="s">
        <v>430</v>
      </c>
      <c r="AV62" s="346" t="s">
        <v>430</v>
      </c>
      <c r="AW62" s="346" t="s">
        <v>430</v>
      </c>
      <c r="AX62" s="346" t="s">
        <v>430</v>
      </c>
      <c r="AY62" s="346" t="s">
        <v>430</v>
      </c>
      <c r="AZ62" s="584"/>
      <c r="BA62" s="467" t="s">
        <v>430</v>
      </c>
      <c r="BB62" s="348" t="s">
        <v>430</v>
      </c>
      <c r="BC62" s="348" t="s">
        <v>430</v>
      </c>
      <c r="BD62" s="348" t="s">
        <v>430</v>
      </c>
      <c r="BE62" s="375" t="s">
        <v>430</v>
      </c>
      <c r="BF62" s="375" t="s">
        <v>430</v>
      </c>
      <c r="BG62" s="374"/>
      <c r="BH62" s="594" t="s">
        <v>430</v>
      </c>
      <c r="BI62" s="348" t="s">
        <v>430</v>
      </c>
      <c r="BJ62" s="348" t="s">
        <v>430</v>
      </c>
      <c r="BK62" s="348" t="s">
        <v>430</v>
      </c>
      <c r="BL62" s="348" t="s">
        <v>430</v>
      </c>
      <c r="BM62" s="375" t="s">
        <v>430</v>
      </c>
      <c r="BN62" s="375" t="s">
        <v>430</v>
      </c>
      <c r="BO62" s="375" t="s">
        <v>430</v>
      </c>
      <c r="BP62" s="375" t="s">
        <v>430</v>
      </c>
      <c r="BQ62" s="375" t="s">
        <v>430</v>
      </c>
      <c r="BR62" s="466"/>
      <c r="BS62" s="373" t="s">
        <v>430</v>
      </c>
      <c r="BT62" s="354" t="s">
        <v>430</v>
      </c>
      <c r="BU62" s="430"/>
      <c r="BV62" s="374" t="s">
        <v>554</v>
      </c>
    </row>
    <row r="63" spans="1:74" s="428" customFormat="1" x14ac:dyDescent="0.25">
      <c r="A63" s="345" t="s">
        <v>7917</v>
      </c>
      <c r="B63" s="373"/>
      <c r="C63" s="719">
        <v>41272</v>
      </c>
      <c r="D63" s="373"/>
      <c r="E63" s="346">
        <v>96.14</v>
      </c>
      <c r="F63" s="373"/>
      <c r="G63" s="347">
        <v>2374.8240999999998</v>
      </c>
      <c r="H63" s="374"/>
      <c r="I63" s="348">
        <v>3.98</v>
      </c>
      <c r="J63" s="348">
        <v>7.46</v>
      </c>
      <c r="K63" s="348">
        <v>2.9</v>
      </c>
      <c r="L63" s="348">
        <v>3.08</v>
      </c>
      <c r="M63" s="362"/>
      <c r="N63" s="350">
        <v>34.728299999999997</v>
      </c>
      <c r="O63" s="348">
        <v>9.3437000000000001</v>
      </c>
      <c r="P63" s="348">
        <v>18.6387</v>
      </c>
      <c r="Q63" s="348">
        <v>30.490400000000001</v>
      </c>
      <c r="R63" s="348">
        <v>20.194500000000001</v>
      </c>
      <c r="S63" s="348">
        <v>5.8231999999999999</v>
      </c>
      <c r="T63" s="348">
        <v>4.6632999999999996</v>
      </c>
      <c r="U63" s="354">
        <v>4.8779000000000003</v>
      </c>
      <c r="V63" s="348">
        <v>4.3526999999999996</v>
      </c>
      <c r="W63" s="348">
        <v>6.8448000000000002</v>
      </c>
      <c r="X63" s="348">
        <v>6.8495999999999997</v>
      </c>
      <c r="Y63" s="375">
        <v>5.3228999999999997</v>
      </c>
      <c r="Z63" s="348">
        <v>6.3510999999999997</v>
      </c>
      <c r="AA63" s="348">
        <v>9.3698999999999995</v>
      </c>
      <c r="AB63" s="348">
        <v>4.5547000000000004</v>
      </c>
      <c r="AC63" s="348">
        <v>4.8788999999999998</v>
      </c>
      <c r="AD63" s="348">
        <v>4.6289999999999996</v>
      </c>
      <c r="AE63" s="348">
        <v>24.7547</v>
      </c>
      <c r="AF63" s="348">
        <v>6.6283000000000003</v>
      </c>
      <c r="AG63" s="569"/>
      <c r="AH63" s="346">
        <v>1</v>
      </c>
      <c r="AI63" s="346">
        <v>3</v>
      </c>
      <c r="AJ63" s="346">
        <v>2</v>
      </c>
      <c r="AK63" s="346">
        <v>2</v>
      </c>
      <c r="AL63" s="346">
        <v>1</v>
      </c>
      <c r="AM63" s="346">
        <v>3</v>
      </c>
      <c r="AN63" s="346">
        <v>2</v>
      </c>
      <c r="AO63" s="572">
        <v>2</v>
      </c>
      <c r="AP63" s="346">
        <v>4</v>
      </c>
      <c r="AQ63" s="346">
        <v>2</v>
      </c>
      <c r="AR63" s="346">
        <v>2</v>
      </c>
      <c r="AS63" s="346">
        <v>5</v>
      </c>
      <c r="AT63" s="346">
        <v>3</v>
      </c>
      <c r="AU63" s="346">
        <v>1</v>
      </c>
      <c r="AV63" s="346">
        <v>1</v>
      </c>
      <c r="AW63" s="346">
        <v>2</v>
      </c>
      <c r="AX63" s="346">
        <v>3</v>
      </c>
      <c r="AY63" s="346">
        <v>2</v>
      </c>
      <c r="AZ63" s="584"/>
      <c r="BA63" s="467">
        <v>15.66</v>
      </c>
      <c r="BB63" s="348">
        <v>75.23</v>
      </c>
      <c r="BC63" s="348" t="s">
        <v>430</v>
      </c>
      <c r="BD63" s="348" t="s">
        <v>430</v>
      </c>
      <c r="BE63" s="375" t="s">
        <v>430</v>
      </c>
      <c r="BF63" s="375">
        <v>9.11</v>
      </c>
      <c r="BG63" s="374"/>
      <c r="BH63" s="594">
        <v>9.11</v>
      </c>
      <c r="BI63" s="348" t="s">
        <v>430</v>
      </c>
      <c r="BJ63" s="348" t="s">
        <v>430</v>
      </c>
      <c r="BK63" s="348">
        <v>75.23</v>
      </c>
      <c r="BL63" s="348" t="s">
        <v>430</v>
      </c>
      <c r="BM63" s="375">
        <v>15.66</v>
      </c>
      <c r="BN63" s="375" t="s">
        <v>430</v>
      </c>
      <c r="BO63" s="375" t="s">
        <v>430</v>
      </c>
      <c r="BP63" s="375" t="s">
        <v>430</v>
      </c>
      <c r="BQ63" s="375" t="s">
        <v>430</v>
      </c>
      <c r="BR63" s="466"/>
      <c r="BS63" s="373" t="s">
        <v>430</v>
      </c>
      <c r="BT63" s="354" t="s">
        <v>430</v>
      </c>
      <c r="BU63" s="430"/>
      <c r="BV63" s="374" t="s">
        <v>554</v>
      </c>
    </row>
    <row r="64" spans="1:74" s="428" customFormat="1" x14ac:dyDescent="0.25">
      <c r="A64" s="345" t="s">
        <v>7918</v>
      </c>
      <c r="B64" s="373"/>
      <c r="C64" s="719">
        <v>44036</v>
      </c>
      <c r="D64" s="373"/>
      <c r="E64" s="346">
        <v>40.753799999999998</v>
      </c>
      <c r="F64" s="373"/>
      <c r="G64" s="347">
        <v>13.5185</v>
      </c>
      <c r="H64" s="374"/>
      <c r="I64" s="348">
        <v>3.73</v>
      </c>
      <c r="J64" s="348">
        <v>7.41</v>
      </c>
      <c r="K64" s="348">
        <v>2.5299999999999998</v>
      </c>
      <c r="L64" s="348">
        <v>2.68</v>
      </c>
      <c r="M64" s="362"/>
      <c r="N64" s="350">
        <v>25.668099999999999</v>
      </c>
      <c r="O64" s="348">
        <v>7.0240999999999998</v>
      </c>
      <c r="P64" s="348">
        <v>14.1555</v>
      </c>
      <c r="Q64" s="348">
        <v>25.2559</v>
      </c>
      <c r="R64" s="348">
        <v>17.3401</v>
      </c>
      <c r="S64" s="348">
        <v>5.0647000000000002</v>
      </c>
      <c r="T64" s="348">
        <v>4.1102999999999996</v>
      </c>
      <c r="U64" s="354">
        <v>4.3577000000000004</v>
      </c>
      <c r="V64" s="348">
        <v>3.9781</v>
      </c>
      <c r="W64" s="348">
        <v>6.5099</v>
      </c>
      <c r="X64" s="348">
        <v>6.4630000000000001</v>
      </c>
      <c r="Y64" s="375">
        <v>5.4984999999999999</v>
      </c>
      <c r="Z64" s="348" t="s">
        <v>430</v>
      </c>
      <c r="AA64" s="348">
        <v>7.7988</v>
      </c>
      <c r="AB64" s="348">
        <v>3.9152</v>
      </c>
      <c r="AC64" s="348">
        <v>4.3048000000000002</v>
      </c>
      <c r="AD64" s="348">
        <v>4.1439000000000004</v>
      </c>
      <c r="AE64" s="348">
        <v>20.573899999999998</v>
      </c>
      <c r="AF64" s="348">
        <v>5.2388000000000003</v>
      </c>
      <c r="AG64" s="569"/>
      <c r="AH64" s="346">
        <v>3</v>
      </c>
      <c r="AI64" s="346">
        <v>6</v>
      </c>
      <c r="AJ64" s="346">
        <v>4</v>
      </c>
      <c r="AK64" s="346">
        <v>4</v>
      </c>
      <c r="AL64" s="346">
        <v>4</v>
      </c>
      <c r="AM64" s="346">
        <v>5</v>
      </c>
      <c r="AN64" s="346">
        <v>6</v>
      </c>
      <c r="AO64" s="572">
        <v>6</v>
      </c>
      <c r="AP64" s="346">
        <v>6</v>
      </c>
      <c r="AQ64" s="346">
        <v>5</v>
      </c>
      <c r="AR64" s="346">
        <v>5</v>
      </c>
      <c r="AS64" s="346">
        <v>4</v>
      </c>
      <c r="AT64" s="346" t="s">
        <v>430</v>
      </c>
      <c r="AU64" s="346">
        <v>5</v>
      </c>
      <c r="AV64" s="346">
        <v>6</v>
      </c>
      <c r="AW64" s="346">
        <v>6</v>
      </c>
      <c r="AX64" s="346">
        <v>6</v>
      </c>
      <c r="AY64" s="346">
        <v>4</v>
      </c>
      <c r="AZ64" s="584"/>
      <c r="BA64" s="467">
        <v>11.64</v>
      </c>
      <c r="BB64" s="348">
        <v>74.39</v>
      </c>
      <c r="BC64" s="348" t="s">
        <v>430</v>
      </c>
      <c r="BD64" s="348" t="s">
        <v>430</v>
      </c>
      <c r="BE64" s="375" t="s">
        <v>430</v>
      </c>
      <c r="BF64" s="375">
        <v>13.97</v>
      </c>
      <c r="BG64" s="374"/>
      <c r="BH64" s="594">
        <v>13.97</v>
      </c>
      <c r="BI64" s="348">
        <v>11.46</v>
      </c>
      <c r="BJ64" s="348" t="s">
        <v>430</v>
      </c>
      <c r="BK64" s="348">
        <v>62.93</v>
      </c>
      <c r="BL64" s="348" t="s">
        <v>430</v>
      </c>
      <c r="BM64" s="375">
        <v>11.64</v>
      </c>
      <c r="BN64" s="375" t="s">
        <v>430</v>
      </c>
      <c r="BO64" s="375" t="s">
        <v>430</v>
      </c>
      <c r="BP64" s="375" t="s">
        <v>430</v>
      </c>
      <c r="BQ64" s="375" t="s">
        <v>430</v>
      </c>
      <c r="BR64" s="466"/>
      <c r="BS64" s="373" t="s">
        <v>430</v>
      </c>
      <c r="BT64" s="354">
        <v>2.4019093402401901</v>
      </c>
      <c r="BU64" s="430"/>
      <c r="BV64" s="374" t="s">
        <v>554</v>
      </c>
    </row>
    <row r="65" spans="1:74" s="428" customFormat="1" x14ac:dyDescent="0.25">
      <c r="A65" s="345" t="s">
        <v>7919</v>
      </c>
      <c r="B65" s="373"/>
      <c r="C65" s="719">
        <v>44126</v>
      </c>
      <c r="D65" s="373"/>
      <c r="E65" s="346">
        <v>32.92</v>
      </c>
      <c r="F65" s="373"/>
      <c r="G65" s="347">
        <v>13.62</v>
      </c>
      <c r="H65" s="374"/>
      <c r="I65" s="348">
        <v>0.78</v>
      </c>
      <c r="J65" s="348">
        <v>7.11</v>
      </c>
      <c r="K65" s="348">
        <v>0.71</v>
      </c>
      <c r="L65" s="348">
        <v>0.75</v>
      </c>
      <c r="M65" s="362"/>
      <c r="N65" s="350">
        <v>23.061599999999999</v>
      </c>
      <c r="O65" s="348">
        <v>7.9554999999999998</v>
      </c>
      <c r="P65" s="348">
        <v>10.9338</v>
      </c>
      <c r="Q65" s="348">
        <v>14.92</v>
      </c>
      <c r="R65" s="348">
        <v>9.8855000000000004</v>
      </c>
      <c r="S65" s="348">
        <v>4.6444999999999999</v>
      </c>
      <c r="T65" s="348">
        <v>4.2523999999999997</v>
      </c>
      <c r="U65" s="354">
        <v>4.3974000000000002</v>
      </c>
      <c r="V65" s="348">
        <v>4.3806000000000003</v>
      </c>
      <c r="W65" s="348">
        <v>6.3460000000000001</v>
      </c>
      <c r="X65" s="348">
        <v>6.5373999999999999</v>
      </c>
      <c r="Y65" s="375">
        <v>5.8128000000000002</v>
      </c>
      <c r="Z65" s="348" t="s">
        <v>430</v>
      </c>
      <c r="AA65" s="348">
        <v>5.6867000000000001</v>
      </c>
      <c r="AB65" s="348">
        <v>4.2343999999999999</v>
      </c>
      <c r="AC65" s="348">
        <v>4.3677000000000001</v>
      </c>
      <c r="AD65" s="348">
        <v>4.4584000000000001</v>
      </c>
      <c r="AE65" s="348">
        <v>12.886799999999999</v>
      </c>
      <c r="AF65" s="348">
        <v>5.6128</v>
      </c>
      <c r="AG65" s="569"/>
      <c r="AH65" s="346">
        <v>5</v>
      </c>
      <c r="AI65" s="346">
        <v>4</v>
      </c>
      <c r="AJ65" s="346">
        <v>7</v>
      </c>
      <c r="AK65" s="346">
        <v>7</v>
      </c>
      <c r="AL65" s="346">
        <v>7</v>
      </c>
      <c r="AM65" s="346">
        <v>7</v>
      </c>
      <c r="AN65" s="346">
        <v>5</v>
      </c>
      <c r="AO65" s="572">
        <v>5</v>
      </c>
      <c r="AP65" s="346">
        <v>3</v>
      </c>
      <c r="AQ65" s="346">
        <v>7</v>
      </c>
      <c r="AR65" s="346">
        <v>4</v>
      </c>
      <c r="AS65" s="346">
        <v>2</v>
      </c>
      <c r="AT65" s="346" t="s">
        <v>430</v>
      </c>
      <c r="AU65" s="346">
        <v>7</v>
      </c>
      <c r="AV65" s="346">
        <v>4</v>
      </c>
      <c r="AW65" s="346">
        <v>5</v>
      </c>
      <c r="AX65" s="346">
        <v>4</v>
      </c>
      <c r="AY65" s="346">
        <v>7</v>
      </c>
      <c r="AZ65" s="584"/>
      <c r="BA65" s="467">
        <v>2.64</v>
      </c>
      <c r="BB65" s="348">
        <v>69.959999999999994</v>
      </c>
      <c r="BC65" s="348" t="s">
        <v>430</v>
      </c>
      <c r="BD65" s="348" t="s">
        <v>430</v>
      </c>
      <c r="BE65" s="375" t="s">
        <v>430</v>
      </c>
      <c r="BF65" s="375">
        <v>27.4</v>
      </c>
      <c r="BG65" s="374"/>
      <c r="BH65" s="594">
        <v>27.4</v>
      </c>
      <c r="BI65" s="348">
        <v>15.76</v>
      </c>
      <c r="BJ65" s="348" t="s">
        <v>430</v>
      </c>
      <c r="BK65" s="348">
        <v>54.2</v>
      </c>
      <c r="BL65" s="348" t="s">
        <v>430</v>
      </c>
      <c r="BM65" s="375" t="s">
        <v>430</v>
      </c>
      <c r="BN65" s="375" t="s">
        <v>430</v>
      </c>
      <c r="BO65" s="375">
        <v>2.64</v>
      </c>
      <c r="BP65" s="375" t="s">
        <v>430</v>
      </c>
      <c r="BQ65" s="375" t="s">
        <v>430</v>
      </c>
      <c r="BR65" s="466"/>
      <c r="BS65" s="373" t="s">
        <v>430</v>
      </c>
      <c r="BT65" s="354" t="s">
        <v>430</v>
      </c>
      <c r="BU65" s="430"/>
      <c r="BV65" s="374" t="s">
        <v>554</v>
      </c>
    </row>
    <row r="66" spans="1:74" s="428" customFormat="1" x14ac:dyDescent="0.25">
      <c r="A66" s="345" t="s">
        <v>7920</v>
      </c>
      <c r="B66" s="373"/>
      <c r="C66" s="719">
        <v>44182</v>
      </c>
      <c r="D66" s="373"/>
      <c r="E66" s="889">
        <v>26.92</v>
      </c>
      <c r="F66" s="373"/>
      <c r="G66" s="347" t="s">
        <v>430</v>
      </c>
      <c r="H66" s="374"/>
      <c r="I66" s="348" t="s">
        <v>430</v>
      </c>
      <c r="J66" s="348" t="s">
        <v>430</v>
      </c>
      <c r="K66" s="348" t="s">
        <v>430</v>
      </c>
      <c r="L66" s="348" t="s">
        <v>430</v>
      </c>
      <c r="M66" s="362"/>
      <c r="N66" s="350" t="s">
        <v>430</v>
      </c>
      <c r="O66" s="348" t="s">
        <v>430</v>
      </c>
      <c r="P66" s="348" t="s">
        <v>430</v>
      </c>
      <c r="Q66" s="348" t="s">
        <v>430</v>
      </c>
      <c r="R66" s="348" t="s">
        <v>430</v>
      </c>
      <c r="S66" s="348" t="s">
        <v>430</v>
      </c>
      <c r="T66" s="348" t="s">
        <v>430</v>
      </c>
      <c r="U66" s="354" t="s">
        <v>430</v>
      </c>
      <c r="V66" s="348" t="s">
        <v>430</v>
      </c>
      <c r="W66" s="348" t="s">
        <v>430</v>
      </c>
      <c r="X66" s="348" t="s">
        <v>430</v>
      </c>
      <c r="Y66" s="375" t="s">
        <v>430</v>
      </c>
      <c r="Z66" s="348" t="s">
        <v>430</v>
      </c>
      <c r="AA66" s="348" t="s">
        <v>430</v>
      </c>
      <c r="AB66" s="348" t="s">
        <v>430</v>
      </c>
      <c r="AC66" s="348" t="s">
        <v>430</v>
      </c>
      <c r="AD66" s="348" t="s">
        <v>430</v>
      </c>
      <c r="AE66" s="348" t="s">
        <v>430</v>
      </c>
      <c r="AF66" s="348" t="s">
        <v>430</v>
      </c>
      <c r="AG66" s="569"/>
      <c r="AH66" s="346" t="s">
        <v>430</v>
      </c>
      <c r="AI66" s="346" t="s">
        <v>430</v>
      </c>
      <c r="AJ66" s="346" t="s">
        <v>430</v>
      </c>
      <c r="AK66" s="346" t="s">
        <v>430</v>
      </c>
      <c r="AL66" s="346" t="s">
        <v>430</v>
      </c>
      <c r="AM66" s="346" t="s">
        <v>430</v>
      </c>
      <c r="AN66" s="346" t="s">
        <v>430</v>
      </c>
      <c r="AO66" s="572" t="s">
        <v>430</v>
      </c>
      <c r="AP66" s="346" t="s">
        <v>430</v>
      </c>
      <c r="AQ66" s="346" t="s">
        <v>430</v>
      </c>
      <c r="AR66" s="346" t="s">
        <v>430</v>
      </c>
      <c r="AS66" s="346" t="s">
        <v>430</v>
      </c>
      <c r="AT66" s="346" t="s">
        <v>430</v>
      </c>
      <c r="AU66" s="346" t="s">
        <v>430</v>
      </c>
      <c r="AV66" s="346" t="s">
        <v>430</v>
      </c>
      <c r="AW66" s="346" t="s">
        <v>430</v>
      </c>
      <c r="AX66" s="346" t="s">
        <v>430</v>
      </c>
      <c r="AY66" s="346" t="s">
        <v>430</v>
      </c>
      <c r="AZ66" s="584"/>
      <c r="BA66" s="467" t="s">
        <v>430</v>
      </c>
      <c r="BB66" s="348" t="s">
        <v>430</v>
      </c>
      <c r="BC66" s="348" t="s">
        <v>430</v>
      </c>
      <c r="BD66" s="348" t="s">
        <v>430</v>
      </c>
      <c r="BE66" s="375" t="s">
        <v>430</v>
      </c>
      <c r="BF66" s="375" t="s">
        <v>430</v>
      </c>
      <c r="BG66" s="374"/>
      <c r="BH66" s="594" t="s">
        <v>430</v>
      </c>
      <c r="BI66" s="348" t="s">
        <v>430</v>
      </c>
      <c r="BJ66" s="348" t="s">
        <v>430</v>
      </c>
      <c r="BK66" s="348" t="s">
        <v>430</v>
      </c>
      <c r="BL66" s="348" t="s">
        <v>430</v>
      </c>
      <c r="BM66" s="375" t="s">
        <v>430</v>
      </c>
      <c r="BN66" s="375" t="s">
        <v>430</v>
      </c>
      <c r="BO66" s="375" t="s">
        <v>430</v>
      </c>
      <c r="BP66" s="375" t="s">
        <v>430</v>
      </c>
      <c r="BQ66" s="375" t="s">
        <v>430</v>
      </c>
      <c r="BR66" s="466"/>
      <c r="BS66" s="373" t="s">
        <v>430</v>
      </c>
      <c r="BT66" s="354" t="s">
        <v>430</v>
      </c>
      <c r="BU66" s="430"/>
      <c r="BV66" s="374" t="s">
        <v>554</v>
      </c>
    </row>
    <row r="67" spans="1:74" x14ac:dyDescent="0.25">
      <c r="A67" s="318" t="s">
        <v>93</v>
      </c>
      <c r="B67" s="43"/>
      <c r="C67" s="720"/>
      <c r="D67" s="43"/>
      <c r="E67" s="51"/>
      <c r="F67" s="43"/>
      <c r="G67" s="55"/>
      <c r="H67" s="66"/>
      <c r="I67" s="59"/>
      <c r="J67" s="59"/>
      <c r="K67" s="59"/>
      <c r="L67" s="59"/>
      <c r="M67" s="258"/>
      <c r="N67" s="70">
        <v>23.6252</v>
      </c>
      <c r="O67" s="59">
        <v>8.6530000000000005</v>
      </c>
      <c r="P67" s="59">
        <v>15.1281</v>
      </c>
      <c r="Q67" s="59">
        <v>24.8565</v>
      </c>
      <c r="R67" s="59">
        <v>16.215900000000001</v>
      </c>
      <c r="S67" s="59">
        <v>5.4366000000000003</v>
      </c>
      <c r="T67" s="59">
        <v>4.3497000000000003</v>
      </c>
      <c r="U67" s="88">
        <v>4.6022999999999996</v>
      </c>
      <c r="V67" s="59">
        <v>4.2752999999999997</v>
      </c>
      <c r="W67" s="59">
        <v>6.6763000000000003</v>
      </c>
      <c r="X67" s="59">
        <v>6.6341999999999999</v>
      </c>
      <c r="Y67" s="276">
        <v>5.6489000000000003</v>
      </c>
      <c r="Z67" s="59">
        <v>6.6654</v>
      </c>
      <c r="AA67" s="59">
        <v>7.8311000000000002</v>
      </c>
      <c r="AB67" s="59">
        <v>4.1996000000000002</v>
      </c>
      <c r="AC67" s="59">
        <v>4.5571000000000002</v>
      </c>
      <c r="AD67" s="59">
        <v>4.4585999999999997</v>
      </c>
      <c r="AE67" s="59">
        <v>20.231000000000002</v>
      </c>
      <c r="AF67" s="59">
        <v>6.5354999999999999</v>
      </c>
      <c r="AG67" s="553"/>
      <c r="AH67" s="51">
        <v>7</v>
      </c>
      <c r="AI67" s="51">
        <v>7</v>
      </c>
      <c r="AJ67" s="51">
        <v>7</v>
      </c>
      <c r="AK67" s="51">
        <v>7</v>
      </c>
      <c r="AL67" s="51">
        <v>7</v>
      </c>
      <c r="AM67" s="51">
        <v>7</v>
      </c>
      <c r="AN67" s="51">
        <v>7</v>
      </c>
      <c r="AO67" s="560">
        <v>7</v>
      </c>
      <c r="AP67" s="51">
        <v>7</v>
      </c>
      <c r="AQ67" s="51">
        <v>7</v>
      </c>
      <c r="AR67" s="51">
        <v>6</v>
      </c>
      <c r="AS67" s="51">
        <v>5</v>
      </c>
      <c r="AT67" s="51">
        <v>3</v>
      </c>
      <c r="AU67" s="51">
        <v>7</v>
      </c>
      <c r="AV67" s="51">
        <v>7</v>
      </c>
      <c r="AW67" s="51">
        <v>7</v>
      </c>
      <c r="AX67" s="51">
        <v>7</v>
      </c>
      <c r="AY67" s="51">
        <v>7</v>
      </c>
      <c r="AZ67" s="579"/>
      <c r="BA67" s="577"/>
      <c r="BB67" s="59"/>
      <c r="BC67" s="59"/>
      <c r="BD67" s="59"/>
      <c r="BE67" s="276"/>
      <c r="BF67" s="276"/>
      <c r="BG67" s="66"/>
      <c r="BH67" s="586"/>
      <c r="BI67" s="59"/>
      <c r="BJ67" s="59"/>
      <c r="BK67" s="59"/>
      <c r="BL67" s="59"/>
      <c r="BM67" s="276"/>
      <c r="BN67" s="587"/>
      <c r="BO67" s="587"/>
      <c r="BP67" s="587"/>
      <c r="BQ67" s="587"/>
      <c r="BR67" s="148"/>
      <c r="BS67" s="43"/>
      <c r="BT67" s="88"/>
      <c r="BU67" s="34"/>
      <c r="BV67" s="66"/>
    </row>
    <row r="68" spans="1:74" x14ac:dyDescent="0.25">
      <c r="A68" s="320" t="s">
        <v>94</v>
      </c>
      <c r="B68" s="44"/>
      <c r="C68" s="721"/>
      <c r="D68" s="44"/>
      <c r="E68" s="52"/>
      <c r="F68" s="44"/>
      <c r="G68" s="56"/>
      <c r="H68" s="67"/>
      <c r="I68" s="60"/>
      <c r="J68" s="60"/>
      <c r="K68" s="60"/>
      <c r="L68" s="60"/>
      <c r="M68" s="259"/>
      <c r="N68" s="71">
        <v>34.728299999999997</v>
      </c>
      <c r="O68" s="60">
        <v>14.660299999999999</v>
      </c>
      <c r="P68" s="60">
        <v>19.351900000000001</v>
      </c>
      <c r="Q68" s="60">
        <v>31.5932</v>
      </c>
      <c r="R68" s="60">
        <v>20.194500000000001</v>
      </c>
      <c r="S68" s="60">
        <v>6.2218999999999998</v>
      </c>
      <c r="T68" s="60">
        <v>4.6940999999999997</v>
      </c>
      <c r="U68" s="89">
        <v>4.9801000000000002</v>
      </c>
      <c r="V68" s="60">
        <v>4.7401</v>
      </c>
      <c r="W68" s="60">
        <v>7.0617000000000001</v>
      </c>
      <c r="X68" s="60">
        <v>6.9638</v>
      </c>
      <c r="Y68" s="277">
        <v>5.8289</v>
      </c>
      <c r="Z68" s="60">
        <v>7.2308000000000003</v>
      </c>
      <c r="AA68" s="60">
        <v>9.3698999999999995</v>
      </c>
      <c r="AB68" s="60">
        <v>4.5547000000000004</v>
      </c>
      <c r="AC68" s="60">
        <v>4.9082999999999997</v>
      </c>
      <c r="AD68" s="60">
        <v>4.8784000000000001</v>
      </c>
      <c r="AE68" s="60">
        <v>24.768000000000001</v>
      </c>
      <c r="AF68" s="60">
        <v>7.6772</v>
      </c>
      <c r="AG68" s="554"/>
      <c r="AH68" s="52"/>
      <c r="AI68" s="52"/>
      <c r="AJ68" s="52"/>
      <c r="AK68" s="52"/>
      <c r="AL68" s="52"/>
      <c r="AM68" s="52"/>
      <c r="AN68" s="52"/>
      <c r="AO68" s="561"/>
      <c r="AP68" s="52"/>
      <c r="AQ68" s="52"/>
      <c r="AR68" s="52"/>
      <c r="AS68" s="52"/>
      <c r="AT68" s="52"/>
      <c r="AU68" s="52"/>
      <c r="AV68" s="52"/>
      <c r="AW68" s="52"/>
      <c r="AX68" s="52"/>
      <c r="AY68" s="52"/>
      <c r="AZ68" s="580"/>
      <c r="BA68" s="551"/>
      <c r="BB68" s="60"/>
      <c r="BC68" s="60"/>
      <c r="BD68" s="60"/>
      <c r="BE68" s="277"/>
      <c r="BF68" s="277"/>
      <c r="BG68" s="67"/>
      <c r="BH68" s="588"/>
      <c r="BI68" s="60"/>
      <c r="BJ68" s="60"/>
      <c r="BK68" s="60"/>
      <c r="BL68" s="60"/>
      <c r="BM68" s="277"/>
      <c r="BN68" s="589"/>
      <c r="BO68" s="589"/>
      <c r="BP68" s="589"/>
      <c r="BQ68" s="589"/>
      <c r="BR68" s="146"/>
      <c r="BS68" s="44"/>
      <c r="BT68" s="89"/>
      <c r="BU68" s="26"/>
      <c r="BV68" s="67"/>
    </row>
    <row r="69" spans="1:74" x14ac:dyDescent="0.25">
      <c r="A69" s="320" t="s">
        <v>95</v>
      </c>
      <c r="B69" s="44"/>
      <c r="C69" s="721"/>
      <c r="D69" s="44"/>
      <c r="E69" s="52"/>
      <c r="F69" s="44"/>
      <c r="G69" s="56"/>
      <c r="H69" s="67"/>
      <c r="I69" s="60"/>
      <c r="J69" s="60"/>
      <c r="K69" s="60"/>
      <c r="L69" s="60"/>
      <c r="M69" s="259"/>
      <c r="N69" s="71">
        <v>15.920400000000001</v>
      </c>
      <c r="O69" s="60">
        <v>4.7629000000000001</v>
      </c>
      <c r="P69" s="60">
        <v>10.9338</v>
      </c>
      <c r="Q69" s="60">
        <v>14.92</v>
      </c>
      <c r="R69" s="60">
        <v>9.8855000000000004</v>
      </c>
      <c r="S69" s="60">
        <v>4.6444999999999999</v>
      </c>
      <c r="T69" s="60">
        <v>3.8517000000000001</v>
      </c>
      <c r="U69" s="89">
        <v>4.2705000000000002</v>
      </c>
      <c r="V69" s="60">
        <v>3.8492000000000002</v>
      </c>
      <c r="W69" s="60">
        <v>6.3460000000000001</v>
      </c>
      <c r="X69" s="60">
        <v>6.4189999999999996</v>
      </c>
      <c r="Y69" s="277">
        <v>5.3228999999999997</v>
      </c>
      <c r="Z69" s="60">
        <v>6.3510999999999997</v>
      </c>
      <c r="AA69" s="60">
        <v>5.6867000000000001</v>
      </c>
      <c r="AB69" s="60">
        <v>3.7456999999999998</v>
      </c>
      <c r="AC69" s="60">
        <v>4.2553000000000001</v>
      </c>
      <c r="AD69" s="60">
        <v>4.1285999999999996</v>
      </c>
      <c r="AE69" s="60">
        <v>12.886799999999999</v>
      </c>
      <c r="AF69" s="60">
        <v>5.2388000000000003</v>
      </c>
      <c r="AG69" s="554"/>
      <c r="AH69" s="52"/>
      <c r="AI69" s="52"/>
      <c r="AJ69" s="52"/>
      <c r="AK69" s="52"/>
      <c r="AL69" s="52"/>
      <c r="AM69" s="52"/>
      <c r="AN69" s="52"/>
      <c r="AO69" s="561"/>
      <c r="AP69" s="52"/>
      <c r="AQ69" s="52"/>
      <c r="AR69" s="52"/>
      <c r="AS69" s="52"/>
      <c r="AT69" s="52"/>
      <c r="AU69" s="52"/>
      <c r="AV69" s="52"/>
      <c r="AW69" s="52"/>
      <c r="AX69" s="52"/>
      <c r="AY69" s="52"/>
      <c r="AZ69" s="580"/>
      <c r="BA69" s="551"/>
      <c r="BB69" s="60"/>
      <c r="BC69" s="60"/>
      <c r="BD69" s="60"/>
      <c r="BE69" s="277"/>
      <c r="BF69" s="277"/>
      <c r="BG69" s="67"/>
      <c r="BH69" s="588"/>
      <c r="BI69" s="60"/>
      <c r="BJ69" s="60"/>
      <c r="BK69" s="60"/>
      <c r="BL69" s="60"/>
      <c r="BM69" s="277"/>
      <c r="BN69" s="589"/>
      <c r="BO69" s="589"/>
      <c r="BP69" s="589"/>
      <c r="BQ69" s="589"/>
      <c r="BR69" s="146"/>
      <c r="BS69" s="44"/>
      <c r="BT69" s="89"/>
      <c r="BU69" s="26"/>
      <c r="BV69" s="67"/>
    </row>
    <row r="70" spans="1:74" x14ac:dyDescent="0.25">
      <c r="A70" s="321" t="s">
        <v>96</v>
      </c>
      <c r="B70" s="45"/>
      <c r="C70" s="722"/>
      <c r="D70" s="45"/>
      <c r="E70" s="53"/>
      <c r="F70" s="45"/>
      <c r="G70" s="57"/>
      <c r="H70" s="68"/>
      <c r="I70" s="61"/>
      <c r="J70" s="61"/>
      <c r="K70" s="61"/>
      <c r="L70" s="61"/>
      <c r="M70" s="262"/>
      <c r="N70" s="72">
        <v>23.291599999999999</v>
      </c>
      <c r="O70" s="61">
        <v>7.9554999999999998</v>
      </c>
      <c r="P70" s="61">
        <v>14.1555</v>
      </c>
      <c r="Q70" s="61">
        <v>25.2559</v>
      </c>
      <c r="R70" s="61">
        <v>17.3401</v>
      </c>
      <c r="S70" s="61">
        <v>5.5141999999999998</v>
      </c>
      <c r="T70" s="61">
        <v>4.3076999999999996</v>
      </c>
      <c r="U70" s="90">
        <v>4.5292000000000003</v>
      </c>
      <c r="V70" s="61">
        <v>4.3526999999999996</v>
      </c>
      <c r="W70" s="61">
        <v>6.7625000000000002</v>
      </c>
      <c r="X70" s="61">
        <v>6.5547500000000003</v>
      </c>
      <c r="Y70" s="279">
        <v>5.7812000000000001</v>
      </c>
      <c r="Z70" s="61">
        <v>6.4142000000000001</v>
      </c>
      <c r="AA70" s="61">
        <v>7.8597999999999999</v>
      </c>
      <c r="AB70" s="61">
        <v>4.2343999999999999</v>
      </c>
      <c r="AC70" s="61">
        <v>4.476</v>
      </c>
      <c r="AD70" s="61">
        <v>4.4584000000000001</v>
      </c>
      <c r="AE70" s="61">
        <v>20.573899999999998</v>
      </c>
      <c r="AF70" s="61">
        <v>6.6283000000000003</v>
      </c>
      <c r="AG70" s="556"/>
      <c r="AH70" s="53"/>
      <c r="AI70" s="53"/>
      <c r="AJ70" s="53"/>
      <c r="AK70" s="53"/>
      <c r="AL70" s="53"/>
      <c r="AM70" s="53"/>
      <c r="AN70" s="53"/>
      <c r="AO70" s="563"/>
      <c r="AP70" s="53"/>
      <c r="AQ70" s="53"/>
      <c r="AR70" s="53"/>
      <c r="AS70" s="53"/>
      <c r="AT70" s="53"/>
      <c r="AU70" s="53"/>
      <c r="AV70" s="53"/>
      <c r="AW70" s="53"/>
      <c r="AX70" s="53"/>
      <c r="AY70" s="53"/>
      <c r="AZ70" s="581"/>
      <c r="BA70" s="578"/>
      <c r="BB70" s="61"/>
      <c r="BC70" s="61"/>
      <c r="BD70" s="61"/>
      <c r="BE70" s="279"/>
      <c r="BF70" s="279"/>
      <c r="BG70" s="68"/>
      <c r="BH70" s="590"/>
      <c r="BI70" s="61"/>
      <c r="BJ70" s="61"/>
      <c r="BK70" s="61"/>
      <c r="BL70" s="61"/>
      <c r="BM70" s="279"/>
      <c r="BN70" s="591"/>
      <c r="BO70" s="591"/>
      <c r="BP70" s="591"/>
      <c r="BQ70" s="591"/>
      <c r="BR70" s="149"/>
      <c r="BS70" s="45"/>
      <c r="BT70" s="90"/>
      <c r="BU70" s="272"/>
      <c r="BV70" s="68"/>
    </row>
    <row r="71" spans="1:74" ht="14.5" x14ac:dyDescent="0.25">
      <c r="A71" s="323" t="s">
        <v>91</v>
      </c>
      <c r="B71" s="69"/>
      <c r="C71" s="726"/>
      <c r="D71" s="69"/>
      <c r="E71" s="40"/>
      <c r="F71" s="69"/>
      <c r="G71" s="40"/>
      <c r="H71" s="69"/>
      <c r="I71" s="62"/>
      <c r="J71" s="62"/>
      <c r="K71" s="62"/>
      <c r="L71" s="62"/>
      <c r="M71" s="263"/>
      <c r="N71" s="73"/>
      <c r="O71" s="62"/>
      <c r="P71" s="62"/>
      <c r="Q71" s="62"/>
      <c r="R71" s="62"/>
      <c r="S71" s="62"/>
      <c r="T71" s="62"/>
      <c r="U71" s="91"/>
      <c r="V71" s="62"/>
      <c r="W71" s="62"/>
      <c r="X71" s="62"/>
      <c r="Y71" s="245"/>
      <c r="Z71" s="62"/>
      <c r="AA71" s="62"/>
      <c r="AB71" s="62"/>
      <c r="AC71" s="62"/>
      <c r="AD71" s="62"/>
      <c r="AE71" s="62"/>
      <c r="AF71" s="62"/>
      <c r="AG71" s="557"/>
      <c r="AH71" s="54"/>
      <c r="AI71" s="54"/>
      <c r="AJ71" s="54"/>
      <c r="AK71" s="54"/>
      <c r="AL71" s="54"/>
      <c r="AM71" s="54"/>
      <c r="AN71" s="54"/>
      <c r="AO71" s="312"/>
      <c r="AP71" s="247"/>
      <c r="AQ71" s="247"/>
      <c r="AR71" s="247"/>
      <c r="AS71" s="247"/>
      <c r="AT71" s="247"/>
      <c r="AU71" s="247"/>
      <c r="AV71" s="247"/>
      <c r="AW71" s="247"/>
      <c r="AX71" s="247"/>
      <c r="AY71" s="247"/>
      <c r="AZ71" s="69"/>
      <c r="BA71" s="245"/>
      <c r="BB71" s="245"/>
      <c r="BC71" s="245"/>
      <c r="BD71" s="245"/>
      <c r="BE71" s="245"/>
      <c r="BF71" s="245"/>
      <c r="BG71" s="69"/>
      <c r="BH71" s="245"/>
      <c r="BI71" s="245"/>
      <c r="BJ71" s="245"/>
      <c r="BK71" s="245"/>
      <c r="BL71" s="245"/>
      <c r="BM71" s="245"/>
      <c r="BN71" s="245"/>
      <c r="BO71" s="245"/>
      <c r="BP71" s="245"/>
      <c r="BQ71" s="245"/>
      <c r="BR71" s="69"/>
      <c r="BS71" s="40"/>
      <c r="BT71" s="40"/>
      <c r="BU71" s="69"/>
      <c r="BV71" s="41"/>
    </row>
    <row r="72" spans="1:74" s="428" customFormat="1" x14ac:dyDescent="0.25">
      <c r="A72" s="345" t="s">
        <v>7875</v>
      </c>
      <c r="B72" s="374"/>
      <c r="C72" s="731"/>
      <c r="D72" s="374"/>
      <c r="E72" s="372"/>
      <c r="F72" s="374"/>
      <c r="G72" s="372"/>
      <c r="H72" s="374"/>
      <c r="I72" s="348"/>
      <c r="J72" s="348"/>
      <c r="K72" s="348"/>
      <c r="L72" s="348"/>
      <c r="M72" s="362"/>
      <c r="N72" s="350" t="s">
        <v>430</v>
      </c>
      <c r="O72" s="348" t="s">
        <v>430</v>
      </c>
      <c r="P72" s="348" t="s">
        <v>430</v>
      </c>
      <c r="Q72" s="348" t="s">
        <v>430</v>
      </c>
      <c r="R72" s="348" t="s">
        <v>430</v>
      </c>
      <c r="S72" s="348" t="s">
        <v>430</v>
      </c>
      <c r="T72" s="348" t="s">
        <v>430</v>
      </c>
      <c r="U72" s="354" t="s">
        <v>430</v>
      </c>
      <c r="V72" s="348" t="s">
        <v>430</v>
      </c>
      <c r="W72" s="348" t="s">
        <v>430</v>
      </c>
      <c r="X72" s="348" t="s">
        <v>430</v>
      </c>
      <c r="Y72" s="375" t="s">
        <v>430</v>
      </c>
      <c r="Z72" s="348" t="s">
        <v>430</v>
      </c>
      <c r="AA72" s="348" t="s">
        <v>430</v>
      </c>
      <c r="AB72" s="348" t="s">
        <v>430</v>
      </c>
      <c r="AC72" s="348" t="s">
        <v>430</v>
      </c>
      <c r="AD72" s="348" t="s">
        <v>430</v>
      </c>
      <c r="AE72" s="348" t="s">
        <v>430</v>
      </c>
      <c r="AF72" s="348" t="s">
        <v>430</v>
      </c>
      <c r="AG72" s="569"/>
      <c r="AH72" s="346"/>
      <c r="AI72" s="346"/>
      <c r="AJ72" s="346"/>
      <c r="AK72" s="346"/>
      <c r="AL72" s="346"/>
      <c r="AM72" s="346"/>
      <c r="AN72" s="346"/>
      <c r="AO72" s="573"/>
      <c r="AP72" s="346"/>
      <c r="AQ72" s="346"/>
      <c r="AR72" s="346"/>
      <c r="AS72" s="346"/>
      <c r="AT72" s="346"/>
      <c r="AU72" s="429"/>
      <c r="AV72" s="429"/>
      <c r="AW72" s="429"/>
      <c r="AX72" s="429"/>
      <c r="AY72" s="429"/>
      <c r="AZ72" s="374"/>
      <c r="BA72" s="375"/>
      <c r="BB72" s="375"/>
      <c r="BC72" s="375"/>
      <c r="BD72" s="375"/>
      <c r="BE72" s="375"/>
      <c r="BF72" s="375"/>
      <c r="BG72" s="374"/>
      <c r="BH72" s="375"/>
      <c r="BI72" s="375"/>
      <c r="BJ72" s="375"/>
      <c r="BK72" s="375"/>
      <c r="BL72" s="375"/>
      <c r="BM72" s="375"/>
      <c r="BN72" s="375"/>
      <c r="BO72" s="632"/>
      <c r="BP72" s="632"/>
      <c r="BQ72" s="632"/>
      <c r="BR72" s="374"/>
      <c r="BS72" s="372"/>
      <c r="BT72" s="372"/>
      <c r="BU72" s="374"/>
      <c r="BV72" s="430"/>
    </row>
    <row r="73" spans="1:74" s="428" customFormat="1" x14ac:dyDescent="0.25">
      <c r="A73" s="495" t="s">
        <v>7876</v>
      </c>
      <c r="B73" s="417"/>
      <c r="C73" s="732"/>
      <c r="D73" s="417"/>
      <c r="E73" s="431"/>
      <c r="F73" s="417"/>
      <c r="G73" s="431"/>
      <c r="H73" s="432"/>
      <c r="I73" s="433"/>
      <c r="J73" s="433"/>
      <c r="K73" s="433"/>
      <c r="L73" s="433"/>
      <c r="M73" s="420"/>
      <c r="N73" s="434" t="s">
        <v>430</v>
      </c>
      <c r="O73" s="433" t="s">
        <v>430</v>
      </c>
      <c r="P73" s="433" t="s">
        <v>430</v>
      </c>
      <c r="Q73" s="433" t="s">
        <v>430</v>
      </c>
      <c r="R73" s="433" t="s">
        <v>430</v>
      </c>
      <c r="S73" s="433" t="s">
        <v>430</v>
      </c>
      <c r="T73" s="433" t="s">
        <v>430</v>
      </c>
      <c r="U73" s="574" t="s">
        <v>430</v>
      </c>
      <c r="V73" s="433" t="s">
        <v>430</v>
      </c>
      <c r="W73" s="433" t="s">
        <v>430</v>
      </c>
      <c r="X73" s="433" t="s">
        <v>430</v>
      </c>
      <c r="Y73" s="375" t="s">
        <v>430</v>
      </c>
      <c r="Z73" s="433" t="s">
        <v>430</v>
      </c>
      <c r="AA73" s="433" t="s">
        <v>430</v>
      </c>
      <c r="AB73" s="433" t="s">
        <v>430</v>
      </c>
      <c r="AC73" s="433" t="s">
        <v>430</v>
      </c>
      <c r="AD73" s="433" t="s">
        <v>430</v>
      </c>
      <c r="AE73" s="433" t="s">
        <v>430</v>
      </c>
      <c r="AF73" s="433" t="s">
        <v>430</v>
      </c>
      <c r="AG73" s="575"/>
      <c r="AH73" s="435"/>
      <c r="AI73" s="435"/>
      <c r="AJ73" s="435"/>
      <c r="AK73" s="435"/>
      <c r="AL73" s="435"/>
      <c r="AM73" s="346"/>
      <c r="AN73" s="346"/>
      <c r="AO73" s="576"/>
      <c r="AP73" s="435"/>
      <c r="AQ73" s="435"/>
      <c r="AR73" s="435"/>
      <c r="AS73" s="435"/>
      <c r="AT73" s="435"/>
      <c r="AU73" s="429"/>
      <c r="AV73" s="436"/>
      <c r="AW73" s="436"/>
      <c r="AX73" s="436"/>
      <c r="AY73" s="436"/>
      <c r="AZ73" s="417"/>
      <c r="BA73" s="437"/>
      <c r="BB73" s="437"/>
      <c r="BC73" s="437"/>
      <c r="BD73" s="437"/>
      <c r="BE73" s="437"/>
      <c r="BF73" s="437"/>
      <c r="BG73" s="417"/>
      <c r="BH73" s="437"/>
      <c r="BI73" s="437"/>
      <c r="BJ73" s="437"/>
      <c r="BK73" s="437"/>
      <c r="BL73" s="437"/>
      <c r="BM73" s="421"/>
      <c r="BN73" s="437"/>
      <c r="BO73" s="421"/>
      <c r="BP73" s="421"/>
      <c r="BQ73" s="421"/>
      <c r="BR73" s="417"/>
      <c r="BS73" s="412"/>
      <c r="BT73" s="412"/>
      <c r="BU73" s="417"/>
      <c r="BV73" s="438"/>
    </row>
    <row r="74" spans="1:74" x14ac:dyDescent="0.25">
      <c r="BM74" s="277"/>
    </row>
    <row r="75" spans="1:74" x14ac:dyDescent="0.25">
      <c r="BM75" s="277"/>
    </row>
    <row r="76" spans="1:74" x14ac:dyDescent="0.25">
      <c r="BM76" s="277"/>
    </row>
    <row r="77" spans="1:74" hidden="1" x14ac:dyDescent="0.25">
      <c r="A77" s="488" t="s">
        <v>179</v>
      </c>
      <c r="BM77" s="277"/>
    </row>
    <row r="78" spans="1:74" x14ac:dyDescent="0.25">
      <c r="A78" s="488" t="s">
        <v>10258</v>
      </c>
      <c r="BM78" s="277"/>
    </row>
    <row r="79" spans="1:74" x14ac:dyDescent="0.25">
      <c r="A79" s="488" t="s">
        <v>350</v>
      </c>
      <c r="BM79"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DADB9-EFE6-432B-B2AB-AB54D79F3CEC}">
  <sheetPr codeName="Sheet37"/>
  <dimension ref="A1:BV82"/>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6.54296875" style="22"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1796875" style="21" bestFit="1" customWidth="1"/>
    <col min="75" max="16384" width="8.90625" style="21"/>
  </cols>
  <sheetData>
    <row r="1" spans="1:74" ht="33" customHeight="1" x14ac:dyDescent="0.25">
      <c r="A1" s="22" t="s">
        <v>43</v>
      </c>
    </row>
    <row r="3" spans="1:74" ht="20.5" x14ac:dyDescent="0.45">
      <c r="A3" s="693" t="s">
        <v>289</v>
      </c>
    </row>
    <row r="4" spans="1:74" x14ac:dyDescent="0.25">
      <c r="A4" s="22" t="s">
        <v>425</v>
      </c>
    </row>
    <row r="5" spans="1:74" ht="33" x14ac:dyDescent="0.25">
      <c r="A5" s="1126" t="s">
        <v>290</v>
      </c>
      <c r="B5" s="1077"/>
      <c r="C5" s="1083" t="s">
        <v>44</v>
      </c>
      <c r="D5" s="1077"/>
      <c r="E5" s="1083" t="s">
        <v>45</v>
      </c>
      <c r="F5" s="1077"/>
      <c r="G5" s="1083" t="s">
        <v>46</v>
      </c>
      <c r="H5" s="1077"/>
      <c r="I5" s="1107" t="s">
        <v>184</v>
      </c>
      <c r="J5" s="1102"/>
      <c r="K5" s="1102"/>
      <c r="L5" s="1103"/>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643"/>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077"/>
      <c r="BS5" s="1107" t="s">
        <v>212</v>
      </c>
      <c r="BT5" s="1103"/>
      <c r="BU5" s="1077"/>
      <c r="BV5" s="1107" t="s">
        <v>88</v>
      </c>
    </row>
    <row r="6" spans="1:74" ht="33" x14ac:dyDescent="0.25">
      <c r="A6" s="1126"/>
      <c r="B6" s="1078"/>
      <c r="C6" s="1114"/>
      <c r="D6" s="1078"/>
      <c r="E6" s="1114"/>
      <c r="F6" s="1078"/>
      <c r="G6" s="1114"/>
      <c r="H6" s="1078"/>
      <c r="I6" s="83" t="s">
        <v>180</v>
      </c>
      <c r="J6" s="28" t="s">
        <v>181</v>
      </c>
      <c r="K6" s="28" t="s">
        <v>182</v>
      </c>
      <c r="L6" s="251" t="s">
        <v>183</v>
      </c>
      <c r="M6" s="1104"/>
      <c r="N6" s="1105" t="s">
        <v>185</v>
      </c>
      <c r="O6" s="1106"/>
      <c r="P6" s="1106"/>
      <c r="Q6" s="1106"/>
      <c r="R6" s="1106"/>
      <c r="S6" s="1106"/>
      <c r="T6" s="1106"/>
      <c r="U6" s="1106"/>
      <c r="V6" s="1105" t="s">
        <v>57</v>
      </c>
      <c r="W6" s="1106"/>
      <c r="X6" s="1106"/>
      <c r="Y6" s="1106"/>
      <c r="Z6" s="1106"/>
      <c r="AA6" s="1106"/>
      <c r="AB6" s="1106"/>
      <c r="AC6" s="1106"/>
      <c r="AD6" s="1106"/>
      <c r="AE6" s="1106"/>
      <c r="AF6" s="1109"/>
      <c r="AG6" s="644"/>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078"/>
      <c r="BS6" s="83" t="s">
        <v>210</v>
      </c>
      <c r="BT6" s="82" t="s">
        <v>211</v>
      </c>
      <c r="BU6" s="1078"/>
      <c r="BV6" s="1108"/>
    </row>
    <row r="7" spans="1:74" ht="14.5" x14ac:dyDescent="0.25">
      <c r="A7" s="694" t="s">
        <v>291</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18"/>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667" t="s">
        <v>7924</v>
      </c>
      <c r="B8" s="369"/>
      <c r="C8" s="718">
        <v>41276</v>
      </c>
      <c r="D8" s="369"/>
      <c r="E8" s="338">
        <v>8472.91</v>
      </c>
      <c r="F8" s="369"/>
      <c r="G8" s="339">
        <v>72.058199999999999</v>
      </c>
      <c r="H8" s="370"/>
      <c r="I8" s="340">
        <v>10.14</v>
      </c>
      <c r="J8" s="340">
        <v>6.89</v>
      </c>
      <c r="K8" s="340">
        <v>5.91</v>
      </c>
      <c r="L8" s="340">
        <v>6.13</v>
      </c>
      <c r="M8" s="361"/>
      <c r="N8" s="342">
        <v>13.5802</v>
      </c>
      <c r="O8" s="340">
        <v>10.325200000000001</v>
      </c>
      <c r="P8" s="340">
        <v>15.4224</v>
      </c>
      <c r="Q8" s="340">
        <v>24.62</v>
      </c>
      <c r="R8" s="340">
        <v>16.779900000000001</v>
      </c>
      <c r="S8" s="340">
        <v>4.8220999999999998</v>
      </c>
      <c r="T8" s="340">
        <v>4.8068999999999997</v>
      </c>
      <c r="U8" s="344">
        <v>4.1543000000000001</v>
      </c>
      <c r="V8" s="340">
        <v>2.9855</v>
      </c>
      <c r="W8" s="340">
        <v>5.8853</v>
      </c>
      <c r="X8" s="340">
        <v>6.6241000000000003</v>
      </c>
      <c r="Y8" s="371">
        <v>6.3673999999999999</v>
      </c>
      <c r="Z8" s="340">
        <v>8.0841999999999992</v>
      </c>
      <c r="AA8" s="340">
        <v>11.363300000000001</v>
      </c>
      <c r="AB8" s="340">
        <v>4.8010999999999999</v>
      </c>
      <c r="AC8" s="340">
        <v>4.1871999999999998</v>
      </c>
      <c r="AD8" s="340">
        <v>3.2101000000000002</v>
      </c>
      <c r="AE8" s="340">
        <v>18.305599999999998</v>
      </c>
      <c r="AF8" s="340">
        <v>8.8076000000000008</v>
      </c>
      <c r="AG8" s="568"/>
      <c r="AH8" s="338">
        <v>14</v>
      </c>
      <c r="AI8" s="338">
        <v>14</v>
      </c>
      <c r="AJ8" s="338">
        <v>14</v>
      </c>
      <c r="AK8" s="338">
        <v>13</v>
      </c>
      <c r="AL8" s="338">
        <v>13</v>
      </c>
      <c r="AM8" s="338">
        <v>13</v>
      </c>
      <c r="AN8" s="338">
        <v>4</v>
      </c>
      <c r="AO8" s="570">
        <v>5</v>
      </c>
      <c r="AP8" s="338">
        <v>5</v>
      </c>
      <c r="AQ8" s="338">
        <v>8</v>
      </c>
      <c r="AR8" s="338">
        <v>7</v>
      </c>
      <c r="AS8" s="338">
        <v>3</v>
      </c>
      <c r="AT8" s="338">
        <v>3</v>
      </c>
      <c r="AU8" s="338">
        <v>14</v>
      </c>
      <c r="AV8" s="338">
        <v>4</v>
      </c>
      <c r="AW8" s="338">
        <v>5</v>
      </c>
      <c r="AX8" s="338">
        <v>5</v>
      </c>
      <c r="AY8" s="338">
        <v>13</v>
      </c>
      <c r="AZ8" s="583"/>
      <c r="BA8" s="464">
        <v>95.57</v>
      </c>
      <c r="BB8" s="340" t="s">
        <v>430</v>
      </c>
      <c r="BC8" s="340" t="s">
        <v>430</v>
      </c>
      <c r="BD8" s="340" t="s">
        <v>430</v>
      </c>
      <c r="BE8" s="371" t="s">
        <v>430</v>
      </c>
      <c r="BF8" s="371">
        <v>4.43</v>
      </c>
      <c r="BG8" s="370"/>
      <c r="BH8" s="593">
        <v>4.43</v>
      </c>
      <c r="BI8" s="340" t="s">
        <v>430</v>
      </c>
      <c r="BJ8" s="340" t="s">
        <v>430</v>
      </c>
      <c r="BK8" s="340" t="s">
        <v>430</v>
      </c>
      <c r="BL8" s="340" t="s">
        <v>430</v>
      </c>
      <c r="BM8" s="371">
        <v>69.77</v>
      </c>
      <c r="BN8" s="371" t="s">
        <v>430</v>
      </c>
      <c r="BO8" s="371">
        <v>25.81</v>
      </c>
      <c r="BP8" s="371" t="s">
        <v>430</v>
      </c>
      <c r="BQ8" s="371" t="s">
        <v>430</v>
      </c>
      <c r="BR8" s="609"/>
      <c r="BS8" s="369" t="s">
        <v>430</v>
      </c>
      <c r="BT8" s="344" t="s">
        <v>430</v>
      </c>
      <c r="BU8" s="571"/>
      <c r="BV8" s="370" t="s">
        <v>554</v>
      </c>
    </row>
    <row r="9" spans="1:74" s="425" customFormat="1" x14ac:dyDescent="0.25">
      <c r="A9" s="667" t="s">
        <v>7925</v>
      </c>
      <c r="B9" s="369"/>
      <c r="C9" s="718">
        <v>41275</v>
      </c>
      <c r="D9" s="369"/>
      <c r="E9" s="338">
        <v>8670.52</v>
      </c>
      <c r="F9" s="369"/>
      <c r="G9" s="339">
        <v>115.6245</v>
      </c>
      <c r="H9" s="370"/>
      <c r="I9" s="340">
        <v>21.6</v>
      </c>
      <c r="J9" s="340">
        <v>7.71</v>
      </c>
      <c r="K9" s="340">
        <v>9.36</v>
      </c>
      <c r="L9" s="340">
        <v>9.7200000000000006</v>
      </c>
      <c r="M9" s="361"/>
      <c r="N9" s="342">
        <v>100.154</v>
      </c>
      <c r="O9" s="340">
        <v>54.178899999999999</v>
      </c>
      <c r="P9" s="340">
        <v>44.522100000000002</v>
      </c>
      <c r="Q9" s="340">
        <v>43.098599999999998</v>
      </c>
      <c r="R9" s="340">
        <v>30.8353</v>
      </c>
      <c r="S9" s="340">
        <v>6.7751999999999999</v>
      </c>
      <c r="T9" s="340">
        <v>4.7138</v>
      </c>
      <c r="U9" s="344">
        <v>4.9602000000000004</v>
      </c>
      <c r="V9" s="340">
        <v>3.9992000000000001</v>
      </c>
      <c r="W9" s="340">
        <v>7.0810000000000004</v>
      </c>
      <c r="X9" s="340">
        <v>7.492</v>
      </c>
      <c r="Y9" s="371">
        <v>6.8495999999999997</v>
      </c>
      <c r="Z9" s="340">
        <v>8.2156000000000002</v>
      </c>
      <c r="AA9" s="340">
        <v>15.318</v>
      </c>
      <c r="AB9" s="340">
        <v>4.6929999999999996</v>
      </c>
      <c r="AC9" s="340">
        <v>4.9047000000000001</v>
      </c>
      <c r="AD9" s="340">
        <v>4.0510000000000002</v>
      </c>
      <c r="AE9" s="340">
        <v>28.479199999999999</v>
      </c>
      <c r="AF9" s="340">
        <v>8.4078999999999997</v>
      </c>
      <c r="AG9" s="568"/>
      <c r="AH9" s="338">
        <v>9</v>
      </c>
      <c r="AI9" s="338">
        <v>10</v>
      </c>
      <c r="AJ9" s="338">
        <v>8</v>
      </c>
      <c r="AK9" s="338">
        <v>9</v>
      </c>
      <c r="AL9" s="338">
        <v>7</v>
      </c>
      <c r="AM9" s="338">
        <v>6</v>
      </c>
      <c r="AN9" s="338">
        <v>5</v>
      </c>
      <c r="AO9" s="570">
        <v>4</v>
      </c>
      <c r="AP9" s="338">
        <v>3</v>
      </c>
      <c r="AQ9" s="338">
        <v>1</v>
      </c>
      <c r="AR9" s="338">
        <v>2</v>
      </c>
      <c r="AS9" s="338">
        <v>1</v>
      </c>
      <c r="AT9" s="338">
        <v>2</v>
      </c>
      <c r="AU9" s="338">
        <v>8</v>
      </c>
      <c r="AV9" s="338">
        <v>5</v>
      </c>
      <c r="AW9" s="338">
        <v>4</v>
      </c>
      <c r="AX9" s="338">
        <v>3</v>
      </c>
      <c r="AY9" s="338">
        <v>12</v>
      </c>
      <c r="AZ9" s="583"/>
      <c r="BA9" s="464">
        <v>97.28</v>
      </c>
      <c r="BB9" s="340" t="s">
        <v>430</v>
      </c>
      <c r="BC9" s="340" t="s">
        <v>430</v>
      </c>
      <c r="BD9" s="340" t="s">
        <v>430</v>
      </c>
      <c r="BE9" s="371">
        <v>1.74</v>
      </c>
      <c r="BF9" s="371">
        <v>2.72</v>
      </c>
      <c r="BG9" s="370"/>
      <c r="BH9" s="593">
        <v>2.72</v>
      </c>
      <c r="BI9" s="340" t="s">
        <v>430</v>
      </c>
      <c r="BJ9" s="340" t="s">
        <v>430</v>
      </c>
      <c r="BK9" s="340" t="s">
        <v>430</v>
      </c>
      <c r="BL9" s="340" t="s">
        <v>430</v>
      </c>
      <c r="BM9" s="371">
        <v>97.28</v>
      </c>
      <c r="BN9" s="371" t="s">
        <v>430</v>
      </c>
      <c r="BO9" s="371" t="s">
        <v>430</v>
      </c>
      <c r="BP9" s="371" t="s">
        <v>430</v>
      </c>
      <c r="BQ9" s="371">
        <v>1.74</v>
      </c>
      <c r="BR9" s="463"/>
      <c r="BS9" s="369" t="s">
        <v>430</v>
      </c>
      <c r="BT9" s="344" t="s">
        <v>430</v>
      </c>
      <c r="BU9" s="571"/>
      <c r="BV9" s="370" t="s">
        <v>554</v>
      </c>
    </row>
    <row r="10" spans="1:74" s="428" customFormat="1" ht="11" x14ac:dyDescent="0.3">
      <c r="A10" s="860" t="s">
        <v>7926</v>
      </c>
      <c r="B10" s="842"/>
      <c r="C10" s="843">
        <v>41275</v>
      </c>
      <c r="D10" s="842"/>
      <c r="E10" s="844">
        <v>2234.5300000000002</v>
      </c>
      <c r="F10" s="842"/>
      <c r="G10" s="845">
        <v>110.26649999999999</v>
      </c>
      <c r="H10" s="847"/>
      <c r="I10" s="846">
        <v>13.11</v>
      </c>
      <c r="J10" s="846">
        <v>7.37</v>
      </c>
      <c r="K10" s="846">
        <v>6.71</v>
      </c>
      <c r="L10" s="846">
        <v>6.97</v>
      </c>
      <c r="M10" s="851"/>
      <c r="N10" s="848">
        <v>93.519400000000005</v>
      </c>
      <c r="O10" s="846">
        <v>56.033099999999997</v>
      </c>
      <c r="P10" s="846">
        <v>41.712800000000001</v>
      </c>
      <c r="Q10" s="846">
        <v>42.5717</v>
      </c>
      <c r="R10" s="846">
        <v>27.032499999999999</v>
      </c>
      <c r="S10" s="846">
        <v>6.1875</v>
      </c>
      <c r="T10" s="846">
        <v>3.8761999999999999</v>
      </c>
      <c r="U10" s="856">
        <v>2.8976999999999999</v>
      </c>
      <c r="V10" s="846">
        <v>1.5456000000000001</v>
      </c>
      <c r="W10" s="846">
        <v>4.6508000000000003</v>
      </c>
      <c r="X10" s="846">
        <v>5.9362000000000004</v>
      </c>
      <c r="Y10" s="852">
        <v>5.7535999999999996</v>
      </c>
      <c r="Z10" s="846">
        <v>7.5392000000000001</v>
      </c>
      <c r="AA10" s="846">
        <v>15.2484</v>
      </c>
      <c r="AB10" s="846">
        <v>2.8994</v>
      </c>
      <c r="AC10" s="846">
        <v>2.7978999999999998</v>
      </c>
      <c r="AD10" s="846">
        <v>1.6257999999999999</v>
      </c>
      <c r="AE10" s="846">
        <v>30.511700000000001</v>
      </c>
      <c r="AF10" s="846">
        <v>7.8369999999999997</v>
      </c>
      <c r="AG10" s="937"/>
      <c r="AH10" s="844">
        <v>11</v>
      </c>
      <c r="AI10" s="844">
        <v>6</v>
      </c>
      <c r="AJ10" s="844">
        <v>10</v>
      </c>
      <c r="AK10" s="844">
        <v>11</v>
      </c>
      <c r="AL10" s="844">
        <v>12</v>
      </c>
      <c r="AM10" s="844">
        <v>8</v>
      </c>
      <c r="AN10" s="844">
        <v>9</v>
      </c>
      <c r="AO10" s="938">
        <v>12</v>
      </c>
      <c r="AP10" s="844">
        <v>12</v>
      </c>
      <c r="AQ10" s="844">
        <v>13</v>
      </c>
      <c r="AR10" s="844">
        <v>13</v>
      </c>
      <c r="AS10" s="844">
        <v>11</v>
      </c>
      <c r="AT10" s="844">
        <v>8</v>
      </c>
      <c r="AU10" s="844">
        <v>9</v>
      </c>
      <c r="AV10" s="844">
        <v>10</v>
      </c>
      <c r="AW10" s="844">
        <v>12</v>
      </c>
      <c r="AX10" s="844">
        <v>13</v>
      </c>
      <c r="AY10" s="844">
        <v>9</v>
      </c>
      <c r="AZ10" s="939"/>
      <c r="BA10" s="853">
        <v>82.04</v>
      </c>
      <c r="BB10" s="846" t="s">
        <v>430</v>
      </c>
      <c r="BC10" s="846" t="s">
        <v>430</v>
      </c>
      <c r="BD10" s="846" t="s">
        <v>430</v>
      </c>
      <c r="BE10" s="852" t="s">
        <v>430</v>
      </c>
      <c r="BF10" s="852">
        <v>17.96</v>
      </c>
      <c r="BG10" s="847"/>
      <c r="BH10" s="940">
        <v>17.96</v>
      </c>
      <c r="BI10" s="846" t="s">
        <v>430</v>
      </c>
      <c r="BJ10" s="846" t="s">
        <v>430</v>
      </c>
      <c r="BK10" s="846" t="s">
        <v>430</v>
      </c>
      <c r="BL10" s="846" t="s">
        <v>430</v>
      </c>
      <c r="BM10" s="852">
        <v>80.73</v>
      </c>
      <c r="BN10" s="852" t="s">
        <v>430</v>
      </c>
      <c r="BO10" s="852">
        <v>1.31</v>
      </c>
      <c r="BP10" s="852" t="s">
        <v>430</v>
      </c>
      <c r="BQ10" s="852" t="s">
        <v>430</v>
      </c>
      <c r="BR10" s="850"/>
      <c r="BS10" s="842" t="s">
        <v>430</v>
      </c>
      <c r="BT10" s="856" t="s">
        <v>430</v>
      </c>
      <c r="BU10" s="907"/>
      <c r="BV10" s="847" t="s">
        <v>554</v>
      </c>
    </row>
    <row r="11" spans="1:74" s="428" customFormat="1" x14ac:dyDescent="0.25">
      <c r="A11" s="353" t="s">
        <v>7927</v>
      </c>
      <c r="B11" s="373"/>
      <c r="C11" s="719">
        <v>41275</v>
      </c>
      <c r="D11" s="373"/>
      <c r="E11" s="346">
        <v>2038.29</v>
      </c>
      <c r="F11" s="373"/>
      <c r="G11" s="347">
        <v>59.9343</v>
      </c>
      <c r="H11" s="374"/>
      <c r="I11" s="348">
        <v>21.22</v>
      </c>
      <c r="J11" s="348">
        <v>7.52</v>
      </c>
      <c r="K11" s="348">
        <v>8.61</v>
      </c>
      <c r="L11" s="348">
        <v>8.93</v>
      </c>
      <c r="M11" s="362"/>
      <c r="N11" s="350">
        <v>95.986599999999996</v>
      </c>
      <c r="O11" s="348">
        <v>55.877499999999998</v>
      </c>
      <c r="P11" s="348">
        <v>40.073300000000003</v>
      </c>
      <c r="Q11" s="348">
        <v>41.3934</v>
      </c>
      <c r="R11" s="348">
        <v>28.4041</v>
      </c>
      <c r="S11" s="348">
        <v>5.3026999999999997</v>
      </c>
      <c r="T11" s="348">
        <v>3.9775999999999998</v>
      </c>
      <c r="U11" s="354">
        <v>3.7570999999999999</v>
      </c>
      <c r="V11" s="348">
        <v>2.6728999999999998</v>
      </c>
      <c r="W11" s="348">
        <v>6.0125000000000002</v>
      </c>
      <c r="X11" s="348">
        <v>6.5681000000000003</v>
      </c>
      <c r="Y11" s="375">
        <v>5.7164000000000001</v>
      </c>
      <c r="Z11" s="348">
        <v>6.7160000000000002</v>
      </c>
      <c r="AA11" s="348">
        <v>14.4138</v>
      </c>
      <c r="AB11" s="348">
        <v>3.617</v>
      </c>
      <c r="AC11" s="348">
        <v>3.7610999999999999</v>
      </c>
      <c r="AD11" s="348">
        <v>2.8372999999999999</v>
      </c>
      <c r="AE11" s="348">
        <v>29.000499999999999</v>
      </c>
      <c r="AF11" s="348">
        <v>7.3773</v>
      </c>
      <c r="AG11" s="569"/>
      <c r="AH11" s="346">
        <v>10</v>
      </c>
      <c r="AI11" s="346">
        <v>7</v>
      </c>
      <c r="AJ11" s="346">
        <v>11</v>
      </c>
      <c r="AK11" s="346">
        <v>12</v>
      </c>
      <c r="AL11" s="346">
        <v>11</v>
      </c>
      <c r="AM11" s="346">
        <v>12</v>
      </c>
      <c r="AN11" s="346">
        <v>8</v>
      </c>
      <c r="AO11" s="572">
        <v>7</v>
      </c>
      <c r="AP11" s="346">
        <v>6</v>
      </c>
      <c r="AQ11" s="346">
        <v>6</v>
      </c>
      <c r="AR11" s="346">
        <v>8</v>
      </c>
      <c r="AS11" s="346">
        <v>12</v>
      </c>
      <c r="AT11" s="346">
        <v>14</v>
      </c>
      <c r="AU11" s="346">
        <v>10</v>
      </c>
      <c r="AV11" s="346">
        <v>7</v>
      </c>
      <c r="AW11" s="346">
        <v>7</v>
      </c>
      <c r="AX11" s="346">
        <v>7</v>
      </c>
      <c r="AY11" s="346">
        <v>11</v>
      </c>
      <c r="AZ11" s="584"/>
      <c r="BA11" s="467">
        <v>97.02</v>
      </c>
      <c r="BB11" s="348" t="s">
        <v>430</v>
      </c>
      <c r="BC11" s="348" t="s">
        <v>430</v>
      </c>
      <c r="BD11" s="348" t="s">
        <v>430</v>
      </c>
      <c r="BE11" s="375" t="s">
        <v>430</v>
      </c>
      <c r="BF11" s="375">
        <v>2.98</v>
      </c>
      <c r="BG11" s="374"/>
      <c r="BH11" s="594">
        <v>2.98</v>
      </c>
      <c r="BI11" s="348" t="s">
        <v>430</v>
      </c>
      <c r="BJ11" s="348" t="s">
        <v>430</v>
      </c>
      <c r="BK11" s="348" t="s">
        <v>430</v>
      </c>
      <c r="BL11" s="348" t="s">
        <v>430</v>
      </c>
      <c r="BM11" s="375">
        <v>97.02</v>
      </c>
      <c r="BN11" s="375" t="s">
        <v>430</v>
      </c>
      <c r="BO11" s="375" t="s">
        <v>430</v>
      </c>
      <c r="BP11" s="375" t="s">
        <v>430</v>
      </c>
      <c r="BQ11" s="375" t="s">
        <v>430</v>
      </c>
      <c r="BR11" s="466"/>
      <c r="BS11" s="373" t="s">
        <v>430</v>
      </c>
      <c r="BT11" s="354" t="s">
        <v>430</v>
      </c>
      <c r="BU11" s="430"/>
      <c r="BV11" s="374" t="s">
        <v>554</v>
      </c>
    </row>
    <row r="12" spans="1:74" s="428" customFormat="1" x14ac:dyDescent="0.25">
      <c r="A12" s="353" t="s">
        <v>7928</v>
      </c>
      <c r="B12" s="373"/>
      <c r="C12" s="719">
        <v>41275</v>
      </c>
      <c r="D12" s="373"/>
      <c r="E12" s="346">
        <v>1852.76</v>
      </c>
      <c r="F12" s="373"/>
      <c r="G12" s="347">
        <v>40.327500000000001</v>
      </c>
      <c r="H12" s="374"/>
      <c r="I12" s="348">
        <v>32.159999999999997</v>
      </c>
      <c r="J12" s="348">
        <v>7.6</v>
      </c>
      <c r="K12" s="348">
        <v>10.96</v>
      </c>
      <c r="L12" s="348">
        <v>11.38</v>
      </c>
      <c r="M12" s="362"/>
      <c r="N12" s="350">
        <v>193.167</v>
      </c>
      <c r="O12" s="348">
        <v>83.169200000000004</v>
      </c>
      <c r="P12" s="348">
        <v>61.036900000000003</v>
      </c>
      <c r="Q12" s="348">
        <v>51.0379</v>
      </c>
      <c r="R12" s="348">
        <v>31.432700000000001</v>
      </c>
      <c r="S12" s="348">
        <v>14.655200000000001</v>
      </c>
      <c r="T12" s="348">
        <v>10.450200000000001</v>
      </c>
      <c r="U12" s="354">
        <v>8.5998999999999999</v>
      </c>
      <c r="V12" s="348">
        <v>6.6806000000000001</v>
      </c>
      <c r="W12" s="348">
        <v>6.9028999999999998</v>
      </c>
      <c r="X12" s="348">
        <v>7.8025000000000002</v>
      </c>
      <c r="Y12" s="375">
        <v>6.4786999999999999</v>
      </c>
      <c r="Z12" s="348">
        <v>8.2573000000000008</v>
      </c>
      <c r="AA12" s="348">
        <v>20.6099</v>
      </c>
      <c r="AB12" s="348">
        <v>10.9101</v>
      </c>
      <c r="AC12" s="348">
        <v>9.0086999999999993</v>
      </c>
      <c r="AD12" s="348">
        <v>6.7252999999999998</v>
      </c>
      <c r="AE12" s="348">
        <v>38.317500000000003</v>
      </c>
      <c r="AF12" s="348">
        <v>8.6816999999999993</v>
      </c>
      <c r="AG12" s="569"/>
      <c r="AH12" s="346">
        <v>1</v>
      </c>
      <c r="AI12" s="346">
        <v>1</v>
      </c>
      <c r="AJ12" s="346">
        <v>1</v>
      </c>
      <c r="AK12" s="346">
        <v>3</v>
      </c>
      <c r="AL12" s="346">
        <v>5</v>
      </c>
      <c r="AM12" s="346">
        <v>1</v>
      </c>
      <c r="AN12" s="346">
        <v>1</v>
      </c>
      <c r="AO12" s="572">
        <v>1</v>
      </c>
      <c r="AP12" s="346">
        <v>1</v>
      </c>
      <c r="AQ12" s="346">
        <v>2</v>
      </c>
      <c r="AR12" s="346">
        <v>1</v>
      </c>
      <c r="AS12" s="346">
        <v>2</v>
      </c>
      <c r="AT12" s="346">
        <v>1</v>
      </c>
      <c r="AU12" s="346">
        <v>1</v>
      </c>
      <c r="AV12" s="346">
        <v>1</v>
      </c>
      <c r="AW12" s="346">
        <v>1</v>
      </c>
      <c r="AX12" s="346">
        <v>1</v>
      </c>
      <c r="AY12" s="346">
        <v>1</v>
      </c>
      <c r="AZ12" s="584"/>
      <c r="BA12" s="467">
        <v>93.31</v>
      </c>
      <c r="BB12" s="348" t="s">
        <v>430</v>
      </c>
      <c r="BC12" s="348" t="s">
        <v>430</v>
      </c>
      <c r="BD12" s="348" t="s">
        <v>430</v>
      </c>
      <c r="BE12" s="375" t="s">
        <v>430</v>
      </c>
      <c r="BF12" s="375">
        <v>6.69</v>
      </c>
      <c r="BG12" s="374"/>
      <c r="BH12" s="594">
        <v>6.63</v>
      </c>
      <c r="BI12" s="348" t="s">
        <v>430</v>
      </c>
      <c r="BJ12" s="348" t="s">
        <v>430</v>
      </c>
      <c r="BK12" s="348" t="s">
        <v>430</v>
      </c>
      <c r="BL12" s="348" t="s">
        <v>430</v>
      </c>
      <c r="BM12" s="375">
        <v>93.31</v>
      </c>
      <c r="BN12" s="375" t="s">
        <v>430</v>
      </c>
      <c r="BO12" s="375" t="s">
        <v>430</v>
      </c>
      <c r="BP12" s="375" t="s">
        <v>430</v>
      </c>
      <c r="BQ12" s="375" t="s">
        <v>430</v>
      </c>
      <c r="BR12" s="466"/>
      <c r="BS12" s="373" t="s">
        <v>430</v>
      </c>
      <c r="BT12" s="354" t="s">
        <v>430</v>
      </c>
      <c r="BU12" s="430"/>
      <c r="BV12" s="374" t="s">
        <v>554</v>
      </c>
    </row>
    <row r="13" spans="1:74" s="428" customFormat="1" x14ac:dyDescent="0.25">
      <c r="A13" s="353" t="s">
        <v>7929</v>
      </c>
      <c r="B13" s="373"/>
      <c r="C13" s="719">
        <v>41275</v>
      </c>
      <c r="D13" s="373"/>
      <c r="E13" s="346">
        <v>1569.48</v>
      </c>
      <c r="F13" s="373"/>
      <c r="G13" s="347">
        <v>43.916600000000003</v>
      </c>
      <c r="H13" s="374"/>
      <c r="I13" s="348">
        <v>21.29</v>
      </c>
      <c r="J13" s="348">
        <v>7.45</v>
      </c>
      <c r="K13" s="348">
        <v>8.66</v>
      </c>
      <c r="L13" s="348">
        <v>8.99</v>
      </c>
      <c r="M13" s="362"/>
      <c r="N13" s="350">
        <v>115.056</v>
      </c>
      <c r="O13" s="348">
        <v>55.605600000000003</v>
      </c>
      <c r="P13" s="348">
        <v>44.968200000000003</v>
      </c>
      <c r="Q13" s="348">
        <v>44.3643</v>
      </c>
      <c r="R13" s="348">
        <v>30.737200000000001</v>
      </c>
      <c r="S13" s="348">
        <v>7.5197000000000003</v>
      </c>
      <c r="T13" s="348">
        <v>4.4781000000000004</v>
      </c>
      <c r="U13" s="354">
        <v>3.9672999999999998</v>
      </c>
      <c r="V13" s="348">
        <v>2.4857999999999998</v>
      </c>
      <c r="W13" s="348">
        <v>5.5499000000000001</v>
      </c>
      <c r="X13" s="348">
        <v>6.3451000000000004</v>
      </c>
      <c r="Y13" s="375">
        <v>5.8075999999999999</v>
      </c>
      <c r="Z13" s="348">
        <v>8.0576000000000008</v>
      </c>
      <c r="AA13" s="348">
        <v>15.6395</v>
      </c>
      <c r="AB13" s="348">
        <v>4.1558999999999999</v>
      </c>
      <c r="AC13" s="348">
        <v>3.9838</v>
      </c>
      <c r="AD13" s="348">
        <v>2.6657999999999999</v>
      </c>
      <c r="AE13" s="348">
        <v>31.411799999999999</v>
      </c>
      <c r="AF13" s="348">
        <v>8.6875999999999998</v>
      </c>
      <c r="AG13" s="569"/>
      <c r="AH13" s="346">
        <v>7</v>
      </c>
      <c r="AI13" s="346">
        <v>9</v>
      </c>
      <c r="AJ13" s="346">
        <v>7</v>
      </c>
      <c r="AK13" s="346">
        <v>7</v>
      </c>
      <c r="AL13" s="346">
        <v>8</v>
      </c>
      <c r="AM13" s="346">
        <v>2</v>
      </c>
      <c r="AN13" s="346">
        <v>6</v>
      </c>
      <c r="AO13" s="572">
        <v>6</v>
      </c>
      <c r="AP13" s="346">
        <v>8</v>
      </c>
      <c r="AQ13" s="346">
        <v>10</v>
      </c>
      <c r="AR13" s="346">
        <v>11</v>
      </c>
      <c r="AS13" s="346">
        <v>9</v>
      </c>
      <c r="AT13" s="346">
        <v>4</v>
      </c>
      <c r="AU13" s="346">
        <v>7</v>
      </c>
      <c r="AV13" s="346">
        <v>6</v>
      </c>
      <c r="AW13" s="346">
        <v>6</v>
      </c>
      <c r="AX13" s="346">
        <v>8</v>
      </c>
      <c r="AY13" s="346">
        <v>7</v>
      </c>
      <c r="AZ13" s="584"/>
      <c r="BA13" s="467">
        <v>95.49</v>
      </c>
      <c r="BB13" s="348" t="s">
        <v>430</v>
      </c>
      <c r="BC13" s="348" t="s">
        <v>430</v>
      </c>
      <c r="BD13" s="348" t="s">
        <v>430</v>
      </c>
      <c r="BE13" s="375" t="s">
        <v>430</v>
      </c>
      <c r="BF13" s="375">
        <v>4.51</v>
      </c>
      <c r="BG13" s="374"/>
      <c r="BH13" s="594">
        <v>4.41</v>
      </c>
      <c r="BI13" s="348" t="s">
        <v>430</v>
      </c>
      <c r="BJ13" s="348" t="s">
        <v>430</v>
      </c>
      <c r="BK13" s="348" t="s">
        <v>430</v>
      </c>
      <c r="BL13" s="348" t="s">
        <v>430</v>
      </c>
      <c r="BM13" s="375">
        <v>89.43</v>
      </c>
      <c r="BN13" s="375" t="s">
        <v>430</v>
      </c>
      <c r="BO13" s="375">
        <v>6.05</v>
      </c>
      <c r="BP13" s="375" t="s">
        <v>430</v>
      </c>
      <c r="BQ13" s="375" t="s">
        <v>430</v>
      </c>
      <c r="BR13" s="466"/>
      <c r="BS13" s="373" t="s">
        <v>430</v>
      </c>
      <c r="BT13" s="354" t="s">
        <v>430</v>
      </c>
      <c r="BU13" s="430"/>
      <c r="BV13" s="374" t="s">
        <v>554</v>
      </c>
    </row>
    <row r="14" spans="1:74" s="428" customFormat="1" x14ac:dyDescent="0.25">
      <c r="A14" s="353" t="s">
        <v>7930</v>
      </c>
      <c r="B14" s="373"/>
      <c r="C14" s="719">
        <v>41275</v>
      </c>
      <c r="D14" s="373"/>
      <c r="E14" s="346">
        <v>1354.67</v>
      </c>
      <c r="F14" s="373"/>
      <c r="G14" s="347">
        <v>87.761600000000001</v>
      </c>
      <c r="H14" s="374"/>
      <c r="I14" s="348">
        <v>31.42</v>
      </c>
      <c r="J14" s="348">
        <v>7.73</v>
      </c>
      <c r="K14" s="348">
        <v>10.83</v>
      </c>
      <c r="L14" s="348">
        <v>11.25</v>
      </c>
      <c r="M14" s="362"/>
      <c r="N14" s="350">
        <v>163.21899999999999</v>
      </c>
      <c r="O14" s="348">
        <v>80.267899999999997</v>
      </c>
      <c r="P14" s="348">
        <v>53.856999999999999</v>
      </c>
      <c r="Q14" s="348">
        <v>47.249499999999998</v>
      </c>
      <c r="R14" s="348">
        <v>33.817700000000002</v>
      </c>
      <c r="S14" s="348">
        <v>5.7990000000000004</v>
      </c>
      <c r="T14" s="348">
        <v>2.9474</v>
      </c>
      <c r="U14" s="354">
        <v>2.3650000000000002</v>
      </c>
      <c r="V14" s="348">
        <v>1.2646999999999999</v>
      </c>
      <c r="W14" s="348">
        <v>4.4698000000000002</v>
      </c>
      <c r="X14" s="348">
        <v>5.8426999999999998</v>
      </c>
      <c r="Y14" s="375">
        <v>5.4343000000000004</v>
      </c>
      <c r="Z14" s="348">
        <v>7.6143999999999998</v>
      </c>
      <c r="AA14" s="348">
        <v>17.434200000000001</v>
      </c>
      <c r="AB14" s="348">
        <v>1.8821000000000001</v>
      </c>
      <c r="AC14" s="348">
        <v>2.2233000000000001</v>
      </c>
      <c r="AD14" s="348">
        <v>1.2835000000000001</v>
      </c>
      <c r="AE14" s="348">
        <v>30.715199999999999</v>
      </c>
      <c r="AF14" s="348">
        <v>8.2512000000000008</v>
      </c>
      <c r="AG14" s="569"/>
      <c r="AH14" s="346">
        <v>5</v>
      </c>
      <c r="AI14" s="346">
        <v>2</v>
      </c>
      <c r="AJ14" s="346">
        <v>4</v>
      </c>
      <c r="AK14" s="346">
        <v>5</v>
      </c>
      <c r="AL14" s="346">
        <v>4</v>
      </c>
      <c r="AM14" s="346">
        <v>10</v>
      </c>
      <c r="AN14" s="346">
        <v>13</v>
      </c>
      <c r="AO14" s="572">
        <v>14</v>
      </c>
      <c r="AP14" s="346">
        <v>14</v>
      </c>
      <c r="AQ14" s="346">
        <v>14</v>
      </c>
      <c r="AR14" s="346">
        <v>14</v>
      </c>
      <c r="AS14" s="346">
        <v>13</v>
      </c>
      <c r="AT14" s="346">
        <v>7</v>
      </c>
      <c r="AU14" s="346">
        <v>5</v>
      </c>
      <c r="AV14" s="346">
        <v>14</v>
      </c>
      <c r="AW14" s="346">
        <v>14</v>
      </c>
      <c r="AX14" s="346">
        <v>14</v>
      </c>
      <c r="AY14" s="346">
        <v>8</v>
      </c>
      <c r="AZ14" s="584"/>
      <c r="BA14" s="467">
        <v>95.93</v>
      </c>
      <c r="BB14" s="348" t="s">
        <v>430</v>
      </c>
      <c r="BC14" s="348" t="s">
        <v>430</v>
      </c>
      <c r="BD14" s="348" t="s">
        <v>430</v>
      </c>
      <c r="BE14" s="375" t="s">
        <v>430</v>
      </c>
      <c r="BF14" s="375">
        <v>4.07</v>
      </c>
      <c r="BG14" s="374"/>
      <c r="BH14" s="594">
        <v>4.07</v>
      </c>
      <c r="BI14" s="348" t="s">
        <v>430</v>
      </c>
      <c r="BJ14" s="348" t="s">
        <v>430</v>
      </c>
      <c r="BK14" s="348" t="s">
        <v>430</v>
      </c>
      <c r="BL14" s="348" t="s">
        <v>430</v>
      </c>
      <c r="BM14" s="375">
        <v>95.93</v>
      </c>
      <c r="BN14" s="375" t="s">
        <v>430</v>
      </c>
      <c r="BO14" s="375" t="s">
        <v>430</v>
      </c>
      <c r="BP14" s="375" t="s">
        <v>430</v>
      </c>
      <c r="BQ14" s="375" t="s">
        <v>430</v>
      </c>
      <c r="BR14" s="466"/>
      <c r="BS14" s="373" t="s">
        <v>430</v>
      </c>
      <c r="BT14" s="354" t="s">
        <v>430</v>
      </c>
      <c r="BU14" s="430"/>
      <c r="BV14" s="374" t="s">
        <v>554</v>
      </c>
    </row>
    <row r="15" spans="1:74" s="428" customFormat="1" x14ac:dyDescent="0.25">
      <c r="A15" s="353" t="s">
        <v>7931</v>
      </c>
      <c r="B15" s="373"/>
      <c r="C15" s="719">
        <v>41275</v>
      </c>
      <c r="D15" s="373"/>
      <c r="E15" s="346">
        <v>1252.1400000000001</v>
      </c>
      <c r="F15" s="373"/>
      <c r="G15" s="347">
        <v>104.5697</v>
      </c>
      <c r="H15" s="374"/>
      <c r="I15" s="348">
        <v>25.03866</v>
      </c>
      <c r="J15" s="348">
        <v>7.58249</v>
      </c>
      <c r="K15" s="348">
        <v>10.442460000000001</v>
      </c>
      <c r="L15" s="348">
        <v>10.84301</v>
      </c>
      <c r="M15" s="362"/>
      <c r="N15" s="350">
        <v>176.315</v>
      </c>
      <c r="O15" s="348">
        <v>76.713099999999997</v>
      </c>
      <c r="P15" s="348">
        <v>56.707299999999996</v>
      </c>
      <c r="Q15" s="348">
        <v>52.314399999999999</v>
      </c>
      <c r="R15" s="348">
        <v>35.764499999999998</v>
      </c>
      <c r="S15" s="348">
        <v>5.9371999999999998</v>
      </c>
      <c r="T15" s="348">
        <v>4.3453999999999997</v>
      </c>
      <c r="U15" s="354">
        <v>3.2282999999999999</v>
      </c>
      <c r="V15" s="348">
        <v>2.6646000000000001</v>
      </c>
      <c r="W15" s="348">
        <v>5.6185999999999998</v>
      </c>
      <c r="X15" s="348">
        <v>6.7460000000000004</v>
      </c>
      <c r="Y15" s="375">
        <v>6.1307</v>
      </c>
      <c r="Z15" s="348">
        <v>7.9859</v>
      </c>
      <c r="AA15" s="348">
        <v>19.540900000000001</v>
      </c>
      <c r="AB15" s="348">
        <v>3.1116999999999999</v>
      </c>
      <c r="AC15" s="348">
        <v>3.1798999999999999</v>
      </c>
      <c r="AD15" s="348">
        <v>2.8571</v>
      </c>
      <c r="AE15" s="348">
        <v>36.591000000000001</v>
      </c>
      <c r="AF15" s="348">
        <v>7.8871000000000002</v>
      </c>
      <c r="AG15" s="569"/>
      <c r="AH15" s="346">
        <v>3</v>
      </c>
      <c r="AI15" s="346">
        <v>4</v>
      </c>
      <c r="AJ15" s="346">
        <v>2</v>
      </c>
      <c r="AK15" s="346">
        <v>2</v>
      </c>
      <c r="AL15" s="346">
        <v>2</v>
      </c>
      <c r="AM15" s="346">
        <v>9</v>
      </c>
      <c r="AN15" s="346">
        <v>7</v>
      </c>
      <c r="AO15" s="572">
        <v>11</v>
      </c>
      <c r="AP15" s="346">
        <v>7</v>
      </c>
      <c r="AQ15" s="346">
        <v>9</v>
      </c>
      <c r="AR15" s="346">
        <v>5</v>
      </c>
      <c r="AS15" s="346">
        <v>5</v>
      </c>
      <c r="AT15" s="346">
        <v>5</v>
      </c>
      <c r="AU15" s="346">
        <v>3</v>
      </c>
      <c r="AV15" s="346">
        <v>9</v>
      </c>
      <c r="AW15" s="346">
        <v>10</v>
      </c>
      <c r="AX15" s="346">
        <v>6</v>
      </c>
      <c r="AY15" s="346">
        <v>3</v>
      </c>
      <c r="AZ15" s="584"/>
      <c r="BA15" s="467">
        <v>95.73</v>
      </c>
      <c r="BB15" s="348" t="s">
        <v>430</v>
      </c>
      <c r="BC15" s="348" t="s">
        <v>430</v>
      </c>
      <c r="BD15" s="348" t="s">
        <v>430</v>
      </c>
      <c r="BE15" s="375" t="s">
        <v>430</v>
      </c>
      <c r="BF15" s="375">
        <v>4.2699999999999996</v>
      </c>
      <c r="BG15" s="374"/>
      <c r="BH15" s="594">
        <v>4.2699999999999996</v>
      </c>
      <c r="BI15" s="348" t="s">
        <v>430</v>
      </c>
      <c r="BJ15" s="348" t="s">
        <v>430</v>
      </c>
      <c r="BK15" s="348" t="s">
        <v>430</v>
      </c>
      <c r="BL15" s="348" t="s">
        <v>430</v>
      </c>
      <c r="BM15" s="375">
        <v>95.73</v>
      </c>
      <c r="BN15" s="375" t="s">
        <v>430</v>
      </c>
      <c r="BO15" s="375" t="s">
        <v>430</v>
      </c>
      <c r="BP15" s="375" t="s">
        <v>430</v>
      </c>
      <c r="BQ15" s="375" t="s">
        <v>430</v>
      </c>
      <c r="BR15" s="466"/>
      <c r="BS15" s="373" t="s">
        <v>430</v>
      </c>
      <c r="BT15" s="354" t="s">
        <v>430</v>
      </c>
      <c r="BU15" s="430"/>
      <c r="BV15" s="374" t="s">
        <v>554</v>
      </c>
    </row>
    <row r="16" spans="1:74" s="428" customFormat="1" x14ac:dyDescent="0.25">
      <c r="A16" s="353" t="s">
        <v>7932</v>
      </c>
      <c r="B16" s="373"/>
      <c r="C16" s="719">
        <v>41275</v>
      </c>
      <c r="D16" s="373"/>
      <c r="E16" s="346">
        <v>903.25</v>
      </c>
      <c r="F16" s="373"/>
      <c r="G16" s="347">
        <v>89.497100000000003</v>
      </c>
      <c r="H16" s="374"/>
      <c r="I16" s="348">
        <v>26.8</v>
      </c>
      <c r="J16" s="348">
        <v>7.35</v>
      </c>
      <c r="K16" s="348">
        <v>10.56</v>
      </c>
      <c r="L16" s="348">
        <v>10.96</v>
      </c>
      <c r="M16" s="362"/>
      <c r="N16" s="350">
        <v>188.285</v>
      </c>
      <c r="O16" s="348">
        <v>79.830600000000004</v>
      </c>
      <c r="P16" s="348">
        <v>56.603499999999997</v>
      </c>
      <c r="Q16" s="348">
        <v>52.6265</v>
      </c>
      <c r="R16" s="348">
        <v>36.224699999999999</v>
      </c>
      <c r="S16" s="348">
        <v>6.5781000000000001</v>
      </c>
      <c r="T16" s="348">
        <v>3.7677999999999998</v>
      </c>
      <c r="U16" s="354">
        <v>3.2734000000000001</v>
      </c>
      <c r="V16" s="348">
        <v>1.8427</v>
      </c>
      <c r="W16" s="348">
        <v>5.9512999999999998</v>
      </c>
      <c r="X16" s="348">
        <v>6.4687999999999999</v>
      </c>
      <c r="Y16" s="375">
        <v>6.0317999999999996</v>
      </c>
      <c r="Z16" s="348">
        <v>7.0420999999999996</v>
      </c>
      <c r="AA16" s="348">
        <v>19.849</v>
      </c>
      <c r="AB16" s="348">
        <v>2.8245</v>
      </c>
      <c r="AC16" s="348">
        <v>3.1288</v>
      </c>
      <c r="AD16" s="348">
        <v>2.0360999999999998</v>
      </c>
      <c r="AE16" s="348">
        <v>36.987099999999998</v>
      </c>
      <c r="AF16" s="348">
        <v>7.8059000000000003</v>
      </c>
      <c r="AG16" s="569"/>
      <c r="AH16" s="346">
        <v>2</v>
      </c>
      <c r="AI16" s="346">
        <v>3</v>
      </c>
      <c r="AJ16" s="346">
        <v>3</v>
      </c>
      <c r="AK16" s="346">
        <v>1</v>
      </c>
      <c r="AL16" s="346">
        <v>1</v>
      </c>
      <c r="AM16" s="346">
        <v>7</v>
      </c>
      <c r="AN16" s="346">
        <v>11</v>
      </c>
      <c r="AO16" s="572">
        <v>10</v>
      </c>
      <c r="AP16" s="346">
        <v>11</v>
      </c>
      <c r="AQ16" s="346">
        <v>7</v>
      </c>
      <c r="AR16" s="346">
        <v>10</v>
      </c>
      <c r="AS16" s="346">
        <v>6</v>
      </c>
      <c r="AT16" s="346">
        <v>11</v>
      </c>
      <c r="AU16" s="346">
        <v>2</v>
      </c>
      <c r="AV16" s="346">
        <v>11</v>
      </c>
      <c r="AW16" s="346">
        <v>11</v>
      </c>
      <c r="AX16" s="346">
        <v>11</v>
      </c>
      <c r="AY16" s="346">
        <v>2</v>
      </c>
      <c r="AZ16" s="584"/>
      <c r="BA16" s="467">
        <v>97.83</v>
      </c>
      <c r="BB16" s="348" t="s">
        <v>430</v>
      </c>
      <c r="BC16" s="348" t="s">
        <v>430</v>
      </c>
      <c r="BD16" s="348" t="s">
        <v>430</v>
      </c>
      <c r="BE16" s="375" t="s">
        <v>430</v>
      </c>
      <c r="BF16" s="375">
        <v>2.17</v>
      </c>
      <c r="BG16" s="374"/>
      <c r="BH16" s="594">
        <v>2.17</v>
      </c>
      <c r="BI16" s="348" t="s">
        <v>430</v>
      </c>
      <c r="BJ16" s="348" t="s">
        <v>430</v>
      </c>
      <c r="BK16" s="348" t="s">
        <v>430</v>
      </c>
      <c r="BL16" s="348" t="s">
        <v>430</v>
      </c>
      <c r="BM16" s="375">
        <v>97.83</v>
      </c>
      <c r="BN16" s="375" t="s">
        <v>430</v>
      </c>
      <c r="BO16" s="375" t="s">
        <v>430</v>
      </c>
      <c r="BP16" s="375" t="s">
        <v>430</v>
      </c>
      <c r="BQ16" s="375" t="s">
        <v>430</v>
      </c>
      <c r="BR16" s="466"/>
      <c r="BS16" s="373" t="s">
        <v>430</v>
      </c>
      <c r="BT16" s="354" t="s">
        <v>430</v>
      </c>
      <c r="BU16" s="430"/>
      <c r="BV16" s="374" t="s">
        <v>554</v>
      </c>
    </row>
    <row r="17" spans="1:74" s="428" customFormat="1" x14ac:dyDescent="0.25">
      <c r="A17" s="353" t="s">
        <v>7933</v>
      </c>
      <c r="B17" s="373"/>
      <c r="C17" s="719">
        <v>41276</v>
      </c>
      <c r="D17" s="373"/>
      <c r="E17" s="346">
        <v>660.52</v>
      </c>
      <c r="F17" s="373"/>
      <c r="G17" s="347">
        <v>48.0017</v>
      </c>
      <c r="H17" s="374"/>
      <c r="I17" s="348">
        <v>15.62</v>
      </c>
      <c r="J17" s="348">
        <v>7.23</v>
      </c>
      <c r="K17" s="348">
        <v>7.26</v>
      </c>
      <c r="L17" s="348">
        <v>7.53</v>
      </c>
      <c r="M17" s="362"/>
      <c r="N17" s="350">
        <v>89.947100000000006</v>
      </c>
      <c r="O17" s="348">
        <v>45.565300000000001</v>
      </c>
      <c r="P17" s="348">
        <v>40.040900000000001</v>
      </c>
      <c r="Q17" s="348">
        <v>46.458500000000001</v>
      </c>
      <c r="R17" s="348">
        <v>30.9146</v>
      </c>
      <c r="S17" s="348">
        <v>5.52</v>
      </c>
      <c r="T17" s="348">
        <v>3.7804000000000002</v>
      </c>
      <c r="U17" s="354">
        <v>3.4820000000000002</v>
      </c>
      <c r="V17" s="348">
        <v>1.8502000000000001</v>
      </c>
      <c r="W17" s="348">
        <v>6.3036000000000003</v>
      </c>
      <c r="X17" s="348">
        <v>6.5651999999999999</v>
      </c>
      <c r="Y17" s="375">
        <v>5.8811</v>
      </c>
      <c r="Z17" s="348">
        <v>6.8975</v>
      </c>
      <c r="AA17" s="348">
        <v>14.2746</v>
      </c>
      <c r="AB17" s="348">
        <v>3.5066000000000002</v>
      </c>
      <c r="AC17" s="348">
        <v>3.6061999999999999</v>
      </c>
      <c r="AD17" s="348">
        <v>2.1141999999999999</v>
      </c>
      <c r="AE17" s="348">
        <v>33.959699999999998</v>
      </c>
      <c r="AF17" s="348">
        <v>7.5484999999999998</v>
      </c>
      <c r="AG17" s="569"/>
      <c r="AH17" s="346">
        <v>12</v>
      </c>
      <c r="AI17" s="346">
        <v>12</v>
      </c>
      <c r="AJ17" s="346">
        <v>12</v>
      </c>
      <c r="AK17" s="346">
        <v>6</v>
      </c>
      <c r="AL17" s="346">
        <v>6</v>
      </c>
      <c r="AM17" s="346">
        <v>11</v>
      </c>
      <c r="AN17" s="346">
        <v>10</v>
      </c>
      <c r="AO17" s="572">
        <v>8</v>
      </c>
      <c r="AP17" s="346">
        <v>10</v>
      </c>
      <c r="AQ17" s="346">
        <v>5</v>
      </c>
      <c r="AR17" s="346">
        <v>9</v>
      </c>
      <c r="AS17" s="346">
        <v>8</v>
      </c>
      <c r="AT17" s="346">
        <v>13</v>
      </c>
      <c r="AU17" s="346">
        <v>11</v>
      </c>
      <c r="AV17" s="346">
        <v>8</v>
      </c>
      <c r="AW17" s="346">
        <v>8</v>
      </c>
      <c r="AX17" s="346">
        <v>10</v>
      </c>
      <c r="AY17" s="346">
        <v>5</v>
      </c>
      <c r="AZ17" s="584"/>
      <c r="BA17" s="467">
        <v>96.95</v>
      </c>
      <c r="BB17" s="348" t="s">
        <v>430</v>
      </c>
      <c r="BC17" s="348" t="s">
        <v>430</v>
      </c>
      <c r="BD17" s="348" t="s">
        <v>430</v>
      </c>
      <c r="BE17" s="375" t="s">
        <v>430</v>
      </c>
      <c r="BF17" s="375">
        <v>3.05</v>
      </c>
      <c r="BG17" s="374"/>
      <c r="BH17" s="594">
        <v>3.05</v>
      </c>
      <c r="BI17" s="348" t="s">
        <v>430</v>
      </c>
      <c r="BJ17" s="348" t="s">
        <v>430</v>
      </c>
      <c r="BK17" s="348" t="s">
        <v>430</v>
      </c>
      <c r="BL17" s="348" t="s">
        <v>430</v>
      </c>
      <c r="BM17" s="375">
        <v>93.19</v>
      </c>
      <c r="BN17" s="375" t="s">
        <v>430</v>
      </c>
      <c r="BO17" s="375">
        <v>3.76</v>
      </c>
      <c r="BP17" s="375" t="s">
        <v>430</v>
      </c>
      <c r="BQ17" s="375" t="s">
        <v>430</v>
      </c>
      <c r="BR17" s="466"/>
      <c r="BS17" s="373" t="s">
        <v>430</v>
      </c>
      <c r="BT17" s="354" t="s">
        <v>430</v>
      </c>
      <c r="BU17" s="430"/>
      <c r="BV17" s="374" t="s">
        <v>554</v>
      </c>
    </row>
    <row r="18" spans="1:74" s="428" customFormat="1" x14ac:dyDescent="0.25">
      <c r="A18" s="353" t="s">
        <v>7934</v>
      </c>
      <c r="B18" s="373"/>
      <c r="C18" s="719">
        <v>41275</v>
      </c>
      <c r="D18" s="373"/>
      <c r="E18" s="346">
        <v>423.459</v>
      </c>
      <c r="F18" s="373"/>
      <c r="G18" s="347">
        <v>67.886600000000001</v>
      </c>
      <c r="H18" s="374"/>
      <c r="I18" s="348">
        <v>7.97</v>
      </c>
      <c r="J18" s="348">
        <v>6.4</v>
      </c>
      <c r="K18" s="348">
        <v>3.21</v>
      </c>
      <c r="L18" s="348">
        <v>3.32</v>
      </c>
      <c r="M18" s="362"/>
      <c r="N18" s="350">
        <v>31.4803</v>
      </c>
      <c r="O18" s="348">
        <v>21.688400000000001</v>
      </c>
      <c r="P18" s="348">
        <v>19.25</v>
      </c>
      <c r="Q18" s="348">
        <v>19.835899999999999</v>
      </c>
      <c r="R18" s="348">
        <v>13.2597</v>
      </c>
      <c r="S18" s="348">
        <v>7.0326000000000004</v>
      </c>
      <c r="T18" s="348">
        <v>6.5617000000000001</v>
      </c>
      <c r="U18" s="354">
        <v>6.2784000000000004</v>
      </c>
      <c r="V18" s="348">
        <v>4.2935999999999996</v>
      </c>
      <c r="W18" s="348">
        <v>6.5061999999999998</v>
      </c>
      <c r="X18" s="348">
        <v>6.8846999999999996</v>
      </c>
      <c r="Y18" s="375">
        <v>5.9543999999999997</v>
      </c>
      <c r="Z18" s="348">
        <v>7.6749999999999998</v>
      </c>
      <c r="AA18" s="348">
        <v>12.130699999999999</v>
      </c>
      <c r="AB18" s="348">
        <v>6.88</v>
      </c>
      <c r="AC18" s="348">
        <v>6.4240000000000004</v>
      </c>
      <c r="AD18" s="348">
        <v>4.5758000000000001</v>
      </c>
      <c r="AE18" s="348">
        <v>15.2317</v>
      </c>
      <c r="AF18" s="348">
        <v>8.0812000000000008</v>
      </c>
      <c r="AG18" s="569"/>
      <c r="AH18" s="346">
        <v>13</v>
      </c>
      <c r="AI18" s="346">
        <v>13</v>
      </c>
      <c r="AJ18" s="346">
        <v>13</v>
      </c>
      <c r="AK18" s="346">
        <v>14</v>
      </c>
      <c r="AL18" s="346">
        <v>14</v>
      </c>
      <c r="AM18" s="346">
        <v>3</v>
      </c>
      <c r="AN18" s="346">
        <v>2</v>
      </c>
      <c r="AO18" s="572">
        <v>2</v>
      </c>
      <c r="AP18" s="346">
        <v>2</v>
      </c>
      <c r="AQ18" s="346">
        <v>4</v>
      </c>
      <c r="AR18" s="346">
        <v>4</v>
      </c>
      <c r="AS18" s="346">
        <v>7</v>
      </c>
      <c r="AT18" s="346">
        <v>6</v>
      </c>
      <c r="AU18" s="346">
        <v>13</v>
      </c>
      <c r="AV18" s="346">
        <v>2</v>
      </c>
      <c r="AW18" s="346">
        <v>2</v>
      </c>
      <c r="AX18" s="346">
        <v>2</v>
      </c>
      <c r="AY18" s="346">
        <v>14</v>
      </c>
      <c r="AZ18" s="584"/>
      <c r="BA18" s="467">
        <v>86.89</v>
      </c>
      <c r="BB18" s="348" t="s">
        <v>430</v>
      </c>
      <c r="BC18" s="348" t="s">
        <v>430</v>
      </c>
      <c r="BD18" s="348" t="s">
        <v>430</v>
      </c>
      <c r="BE18" s="375" t="s">
        <v>430</v>
      </c>
      <c r="BF18" s="375">
        <v>13.11</v>
      </c>
      <c r="BG18" s="374"/>
      <c r="BH18" s="594">
        <v>13.11</v>
      </c>
      <c r="BI18" s="348" t="s">
        <v>430</v>
      </c>
      <c r="BJ18" s="348" t="s">
        <v>430</v>
      </c>
      <c r="BK18" s="348" t="s">
        <v>430</v>
      </c>
      <c r="BL18" s="348" t="s">
        <v>430</v>
      </c>
      <c r="BM18" s="375">
        <v>39.840000000000003</v>
      </c>
      <c r="BN18" s="375" t="s">
        <v>430</v>
      </c>
      <c r="BO18" s="375">
        <v>47.05</v>
      </c>
      <c r="BP18" s="375" t="s">
        <v>430</v>
      </c>
      <c r="BQ18" s="375" t="s">
        <v>430</v>
      </c>
      <c r="BR18" s="466"/>
      <c r="BS18" s="373" t="s">
        <v>430</v>
      </c>
      <c r="BT18" s="354" t="s">
        <v>430</v>
      </c>
      <c r="BU18" s="430"/>
      <c r="BV18" s="374" t="s">
        <v>554</v>
      </c>
    </row>
    <row r="19" spans="1:74" s="428" customFormat="1" x14ac:dyDescent="0.25">
      <c r="A19" s="353" t="s">
        <v>7935</v>
      </c>
      <c r="B19" s="373"/>
      <c r="C19" s="719">
        <v>41275</v>
      </c>
      <c r="D19" s="373"/>
      <c r="E19" s="346">
        <v>444.66500000000002</v>
      </c>
      <c r="F19" s="373"/>
      <c r="G19" s="347">
        <v>28.257899999999999</v>
      </c>
      <c r="H19" s="374"/>
      <c r="I19" s="348">
        <v>19.2</v>
      </c>
      <c r="J19" s="348">
        <v>7.35</v>
      </c>
      <c r="K19" s="348">
        <v>8.4</v>
      </c>
      <c r="L19" s="348">
        <v>8.7200000000000006</v>
      </c>
      <c r="M19" s="362"/>
      <c r="N19" s="350">
        <v>117.922</v>
      </c>
      <c r="O19" s="348">
        <v>55.753300000000003</v>
      </c>
      <c r="P19" s="348">
        <v>45.8857</v>
      </c>
      <c r="Q19" s="348">
        <v>42.761699999999998</v>
      </c>
      <c r="R19" s="348">
        <v>29.207100000000001</v>
      </c>
      <c r="S19" s="348">
        <v>6.7756999999999996</v>
      </c>
      <c r="T19" s="348">
        <v>5.7717000000000001</v>
      </c>
      <c r="U19" s="354">
        <v>5.0292000000000003</v>
      </c>
      <c r="V19" s="348">
        <v>3.5497999999999998</v>
      </c>
      <c r="W19" s="348">
        <v>6.5697999999999999</v>
      </c>
      <c r="X19" s="348">
        <v>7.2526000000000002</v>
      </c>
      <c r="Y19" s="375">
        <v>6.2367999999999997</v>
      </c>
      <c r="Z19" s="348">
        <v>7.4732000000000003</v>
      </c>
      <c r="AA19" s="348">
        <v>15.761699999999999</v>
      </c>
      <c r="AB19" s="348">
        <v>5.3735999999999997</v>
      </c>
      <c r="AC19" s="348">
        <v>5.0576999999999996</v>
      </c>
      <c r="AD19" s="348">
        <v>3.7980999999999998</v>
      </c>
      <c r="AE19" s="348">
        <v>30.2669</v>
      </c>
      <c r="AF19" s="348">
        <v>7.4871999999999996</v>
      </c>
      <c r="AG19" s="569"/>
      <c r="AH19" s="346">
        <v>6</v>
      </c>
      <c r="AI19" s="346">
        <v>8</v>
      </c>
      <c r="AJ19" s="346">
        <v>6</v>
      </c>
      <c r="AK19" s="346">
        <v>10</v>
      </c>
      <c r="AL19" s="346">
        <v>9</v>
      </c>
      <c r="AM19" s="346">
        <v>5</v>
      </c>
      <c r="AN19" s="346">
        <v>3</v>
      </c>
      <c r="AO19" s="572">
        <v>3</v>
      </c>
      <c r="AP19" s="346">
        <v>4</v>
      </c>
      <c r="AQ19" s="346">
        <v>3</v>
      </c>
      <c r="AR19" s="346">
        <v>3</v>
      </c>
      <c r="AS19" s="346">
        <v>4</v>
      </c>
      <c r="AT19" s="346">
        <v>9</v>
      </c>
      <c r="AU19" s="346">
        <v>6</v>
      </c>
      <c r="AV19" s="346">
        <v>3</v>
      </c>
      <c r="AW19" s="346">
        <v>3</v>
      </c>
      <c r="AX19" s="346">
        <v>4</v>
      </c>
      <c r="AY19" s="346">
        <v>10</v>
      </c>
      <c r="AZ19" s="584"/>
      <c r="BA19" s="467">
        <v>90.55</v>
      </c>
      <c r="BB19" s="348" t="s">
        <v>430</v>
      </c>
      <c r="BC19" s="348" t="s">
        <v>430</v>
      </c>
      <c r="BD19" s="348" t="s">
        <v>430</v>
      </c>
      <c r="BE19" s="375">
        <v>7.0000000000000007E-2</v>
      </c>
      <c r="BF19" s="375">
        <v>9.39</v>
      </c>
      <c r="BG19" s="374"/>
      <c r="BH19" s="594">
        <v>9.39</v>
      </c>
      <c r="BI19" s="348" t="s">
        <v>430</v>
      </c>
      <c r="BJ19" s="348" t="s">
        <v>430</v>
      </c>
      <c r="BK19" s="348" t="s">
        <v>430</v>
      </c>
      <c r="BL19" s="348" t="s">
        <v>430</v>
      </c>
      <c r="BM19" s="375">
        <v>84.69</v>
      </c>
      <c r="BN19" s="375" t="s">
        <v>430</v>
      </c>
      <c r="BO19" s="375">
        <v>5.86</v>
      </c>
      <c r="BP19" s="375" t="s">
        <v>430</v>
      </c>
      <c r="BQ19" s="375">
        <v>7.0000000000000007E-2</v>
      </c>
      <c r="BR19" s="466"/>
      <c r="BS19" s="373" t="s">
        <v>430</v>
      </c>
      <c r="BT19" s="354" t="s">
        <v>430</v>
      </c>
      <c r="BU19" s="430"/>
      <c r="BV19" s="374" t="s">
        <v>554</v>
      </c>
    </row>
    <row r="20" spans="1:74" s="428" customFormat="1" x14ac:dyDescent="0.25">
      <c r="A20" s="353" t="s">
        <v>7936</v>
      </c>
      <c r="B20" s="373"/>
      <c r="C20" s="719">
        <v>41275</v>
      </c>
      <c r="D20" s="373"/>
      <c r="E20" s="346">
        <v>166.654</v>
      </c>
      <c r="F20" s="373"/>
      <c r="G20" s="347">
        <v>76.828100000000006</v>
      </c>
      <c r="H20" s="374"/>
      <c r="I20" s="348">
        <v>15.55</v>
      </c>
      <c r="J20" s="348">
        <v>7.11</v>
      </c>
      <c r="K20" s="348">
        <v>6.5</v>
      </c>
      <c r="L20" s="348">
        <v>6.74</v>
      </c>
      <c r="M20" s="362"/>
      <c r="N20" s="350">
        <v>109.455</v>
      </c>
      <c r="O20" s="348">
        <v>50.424799999999998</v>
      </c>
      <c r="P20" s="348">
        <v>43.318300000000001</v>
      </c>
      <c r="Q20" s="348">
        <v>43.758400000000002</v>
      </c>
      <c r="R20" s="348">
        <v>28.406600000000001</v>
      </c>
      <c r="S20" s="348">
        <v>4.2838000000000003</v>
      </c>
      <c r="T20" s="348">
        <v>2.8205</v>
      </c>
      <c r="U20" s="354">
        <v>2.6322999999999999</v>
      </c>
      <c r="V20" s="348">
        <v>1.498</v>
      </c>
      <c r="W20" s="348">
        <v>4.9737999999999998</v>
      </c>
      <c r="X20" s="348">
        <v>5.9676</v>
      </c>
      <c r="Y20" s="375">
        <v>5.4269999999999996</v>
      </c>
      <c r="Z20" s="348">
        <v>7.0446</v>
      </c>
      <c r="AA20" s="348">
        <v>13.6305</v>
      </c>
      <c r="AB20" s="348">
        <v>2.2999000000000001</v>
      </c>
      <c r="AC20" s="348">
        <v>2.6543999999999999</v>
      </c>
      <c r="AD20" s="348">
        <v>1.7043999999999999</v>
      </c>
      <c r="AE20" s="348">
        <v>32.543500000000002</v>
      </c>
      <c r="AF20" s="348">
        <v>8.1891999999999996</v>
      </c>
      <c r="AG20" s="569"/>
      <c r="AH20" s="346">
        <v>8</v>
      </c>
      <c r="AI20" s="346">
        <v>11</v>
      </c>
      <c r="AJ20" s="346">
        <v>9</v>
      </c>
      <c r="AK20" s="346">
        <v>8</v>
      </c>
      <c r="AL20" s="346">
        <v>10</v>
      </c>
      <c r="AM20" s="346">
        <v>14</v>
      </c>
      <c r="AN20" s="346">
        <v>14</v>
      </c>
      <c r="AO20" s="572">
        <v>13</v>
      </c>
      <c r="AP20" s="346">
        <v>13</v>
      </c>
      <c r="AQ20" s="346">
        <v>12</v>
      </c>
      <c r="AR20" s="346">
        <v>12</v>
      </c>
      <c r="AS20" s="346">
        <v>14</v>
      </c>
      <c r="AT20" s="346">
        <v>10</v>
      </c>
      <c r="AU20" s="346">
        <v>12</v>
      </c>
      <c r="AV20" s="346">
        <v>13</v>
      </c>
      <c r="AW20" s="346">
        <v>13</v>
      </c>
      <c r="AX20" s="346">
        <v>12</v>
      </c>
      <c r="AY20" s="346">
        <v>6</v>
      </c>
      <c r="AZ20" s="584"/>
      <c r="BA20" s="467">
        <v>92.65</v>
      </c>
      <c r="BB20" s="348" t="s">
        <v>430</v>
      </c>
      <c r="BC20" s="348" t="s">
        <v>430</v>
      </c>
      <c r="BD20" s="348" t="s">
        <v>430</v>
      </c>
      <c r="BE20" s="375" t="s">
        <v>430</v>
      </c>
      <c r="BF20" s="375">
        <v>7.35</v>
      </c>
      <c r="BG20" s="374"/>
      <c r="BH20" s="594">
        <v>7.35</v>
      </c>
      <c r="BI20" s="348" t="s">
        <v>430</v>
      </c>
      <c r="BJ20" s="348" t="s">
        <v>430</v>
      </c>
      <c r="BK20" s="348" t="s">
        <v>430</v>
      </c>
      <c r="BL20" s="348" t="s">
        <v>430</v>
      </c>
      <c r="BM20" s="375">
        <v>77.77</v>
      </c>
      <c r="BN20" s="375" t="s">
        <v>430</v>
      </c>
      <c r="BO20" s="375">
        <v>14.88</v>
      </c>
      <c r="BP20" s="375" t="s">
        <v>430</v>
      </c>
      <c r="BQ20" s="375" t="s">
        <v>430</v>
      </c>
      <c r="BR20" s="466"/>
      <c r="BS20" s="373" t="s">
        <v>430</v>
      </c>
      <c r="BT20" s="354" t="s">
        <v>430</v>
      </c>
      <c r="BU20" s="430"/>
      <c r="BV20" s="374" t="s">
        <v>554</v>
      </c>
    </row>
    <row r="21" spans="1:74" s="428" customFormat="1" x14ac:dyDescent="0.25">
      <c r="A21" s="353" t="s">
        <v>7937</v>
      </c>
      <c r="B21" s="373"/>
      <c r="C21" s="719">
        <v>41275</v>
      </c>
      <c r="D21" s="373"/>
      <c r="E21" s="346">
        <v>136.13</v>
      </c>
      <c r="F21" s="373"/>
      <c r="G21" s="347">
        <v>3201.9409000000001</v>
      </c>
      <c r="H21" s="374"/>
      <c r="I21" s="348">
        <v>27.46</v>
      </c>
      <c r="J21" s="348">
        <v>7.58</v>
      </c>
      <c r="K21" s="348">
        <v>10.44</v>
      </c>
      <c r="L21" s="348">
        <v>10.84</v>
      </c>
      <c r="M21" s="362"/>
      <c r="N21" s="350">
        <v>164.499</v>
      </c>
      <c r="O21" s="348">
        <v>68.608999999999995</v>
      </c>
      <c r="P21" s="348">
        <v>53.806399999999996</v>
      </c>
      <c r="Q21" s="348">
        <v>48.330800000000004</v>
      </c>
      <c r="R21" s="348">
        <v>34.540700000000001</v>
      </c>
      <c r="S21" s="348">
        <v>6.8494999999999999</v>
      </c>
      <c r="T21" s="348">
        <v>3.4990000000000001</v>
      </c>
      <c r="U21" s="354">
        <v>3.3553000000000002</v>
      </c>
      <c r="V21" s="348">
        <v>2.2153</v>
      </c>
      <c r="W21" s="348">
        <v>5.3033999999999999</v>
      </c>
      <c r="X21" s="348">
        <v>6.6382000000000003</v>
      </c>
      <c r="Y21" s="375">
        <v>5.7835999999999999</v>
      </c>
      <c r="Z21" s="348">
        <v>6.9970999999999997</v>
      </c>
      <c r="AA21" s="348">
        <v>18.4375</v>
      </c>
      <c r="AB21" s="348">
        <v>2.5206</v>
      </c>
      <c r="AC21" s="348">
        <v>3.5592999999999999</v>
      </c>
      <c r="AD21" s="348">
        <v>2.4125000000000001</v>
      </c>
      <c r="AE21" s="348">
        <v>35.810600000000001</v>
      </c>
      <c r="AF21" s="348">
        <v>7.2647000000000004</v>
      </c>
      <c r="AG21" s="569"/>
      <c r="AH21" s="346">
        <v>4</v>
      </c>
      <c r="AI21" s="346">
        <v>5</v>
      </c>
      <c r="AJ21" s="346">
        <v>5</v>
      </c>
      <c r="AK21" s="346">
        <v>4</v>
      </c>
      <c r="AL21" s="346">
        <v>3</v>
      </c>
      <c r="AM21" s="346">
        <v>4</v>
      </c>
      <c r="AN21" s="346">
        <v>12</v>
      </c>
      <c r="AO21" s="572">
        <v>9</v>
      </c>
      <c r="AP21" s="346">
        <v>9</v>
      </c>
      <c r="AQ21" s="346">
        <v>11</v>
      </c>
      <c r="AR21" s="346">
        <v>6</v>
      </c>
      <c r="AS21" s="346">
        <v>10</v>
      </c>
      <c r="AT21" s="346">
        <v>12</v>
      </c>
      <c r="AU21" s="346">
        <v>4</v>
      </c>
      <c r="AV21" s="346">
        <v>12</v>
      </c>
      <c r="AW21" s="346">
        <v>9</v>
      </c>
      <c r="AX21" s="346">
        <v>9</v>
      </c>
      <c r="AY21" s="346">
        <v>4</v>
      </c>
      <c r="AZ21" s="584"/>
      <c r="BA21" s="467">
        <v>91.45</v>
      </c>
      <c r="BB21" s="348" t="s">
        <v>430</v>
      </c>
      <c r="BC21" s="348" t="s">
        <v>430</v>
      </c>
      <c r="BD21" s="348" t="s">
        <v>430</v>
      </c>
      <c r="BE21" s="375" t="s">
        <v>430</v>
      </c>
      <c r="BF21" s="375">
        <v>8.5500000000000007</v>
      </c>
      <c r="BG21" s="374"/>
      <c r="BH21" s="594">
        <v>8.5500000000000007</v>
      </c>
      <c r="BI21" s="348" t="s">
        <v>430</v>
      </c>
      <c r="BJ21" s="348" t="s">
        <v>430</v>
      </c>
      <c r="BK21" s="348" t="s">
        <v>430</v>
      </c>
      <c r="BL21" s="348" t="s">
        <v>430</v>
      </c>
      <c r="BM21" s="375">
        <v>91.45</v>
      </c>
      <c r="BN21" s="375" t="s">
        <v>430</v>
      </c>
      <c r="BO21" s="375" t="s">
        <v>430</v>
      </c>
      <c r="BP21" s="375" t="s">
        <v>430</v>
      </c>
      <c r="BQ21" s="375" t="s">
        <v>430</v>
      </c>
      <c r="BR21" s="466"/>
      <c r="BS21" s="373" t="s">
        <v>430</v>
      </c>
      <c r="BT21" s="354" t="s">
        <v>430</v>
      </c>
      <c r="BU21" s="430"/>
      <c r="BV21" s="374" t="s">
        <v>554</v>
      </c>
    </row>
    <row r="22" spans="1:74" x14ac:dyDescent="0.25">
      <c r="A22" s="695" t="s">
        <v>93</v>
      </c>
      <c r="B22" s="43"/>
      <c r="C22" s="720"/>
      <c r="D22" s="43"/>
      <c r="E22" s="51"/>
      <c r="F22" s="43"/>
      <c r="G22" s="55"/>
      <c r="H22" s="66"/>
      <c r="I22" s="59"/>
      <c r="J22" s="59"/>
      <c r="K22" s="59"/>
      <c r="L22" s="59"/>
      <c r="M22" s="258"/>
      <c r="N22" s="70">
        <v>118.04179999999999</v>
      </c>
      <c r="O22" s="59">
        <v>56.717300000000002</v>
      </c>
      <c r="P22" s="59">
        <v>44.086100000000002</v>
      </c>
      <c r="Q22" s="59">
        <v>42.887300000000003</v>
      </c>
      <c r="R22" s="59">
        <v>29.097000000000001</v>
      </c>
      <c r="S22" s="59">
        <v>6.7169999999999996</v>
      </c>
      <c r="T22" s="59">
        <v>4.6997999999999998</v>
      </c>
      <c r="U22" s="88">
        <v>4.1414999999999997</v>
      </c>
      <c r="V22" s="59">
        <v>2.8249</v>
      </c>
      <c r="W22" s="59">
        <v>5.8414000000000001</v>
      </c>
      <c r="X22" s="59">
        <v>6.6524000000000001</v>
      </c>
      <c r="Y22" s="276">
        <v>5.9894999999999996</v>
      </c>
      <c r="Z22" s="59">
        <v>7.5427999999999997</v>
      </c>
      <c r="AA22" s="59">
        <v>15.975099999999999</v>
      </c>
      <c r="AB22" s="59">
        <v>4.2483000000000004</v>
      </c>
      <c r="AC22" s="59">
        <v>4.1768999999999998</v>
      </c>
      <c r="AD22" s="59">
        <v>2.9925999999999999</v>
      </c>
      <c r="AE22" s="59">
        <v>30.5808</v>
      </c>
      <c r="AF22" s="59">
        <v>8.0223999999999993</v>
      </c>
      <c r="AG22" s="611"/>
      <c r="AH22" s="51">
        <v>14</v>
      </c>
      <c r="AI22" s="51">
        <v>14</v>
      </c>
      <c r="AJ22" s="51">
        <v>14</v>
      </c>
      <c r="AK22" s="51">
        <v>14</v>
      </c>
      <c r="AL22" s="51">
        <v>14</v>
      </c>
      <c r="AM22" s="51">
        <v>14</v>
      </c>
      <c r="AN22" s="51">
        <v>14</v>
      </c>
      <c r="AO22" s="560">
        <v>14</v>
      </c>
      <c r="AP22" s="51">
        <v>14</v>
      </c>
      <c r="AQ22" s="51">
        <v>14</v>
      </c>
      <c r="AR22" s="51">
        <v>14</v>
      </c>
      <c r="AS22" s="51">
        <v>14</v>
      </c>
      <c r="AT22" s="51">
        <v>14</v>
      </c>
      <c r="AU22" s="51">
        <v>14</v>
      </c>
      <c r="AV22" s="51">
        <v>14</v>
      </c>
      <c r="AW22" s="51">
        <v>14</v>
      </c>
      <c r="AX22" s="51">
        <v>14</v>
      </c>
      <c r="AY22" s="51">
        <v>14</v>
      </c>
      <c r="AZ22" s="579"/>
      <c r="BA22" s="577"/>
      <c r="BB22" s="59"/>
      <c r="BC22" s="59"/>
      <c r="BD22" s="59"/>
      <c r="BE22" s="276"/>
      <c r="BF22" s="276"/>
      <c r="BG22" s="66"/>
      <c r="BH22" s="586"/>
      <c r="BI22" s="59"/>
      <c r="BJ22" s="59"/>
      <c r="BK22" s="59"/>
      <c r="BL22" s="59"/>
      <c r="BM22" s="276"/>
      <c r="BN22" s="587"/>
      <c r="BO22" s="587"/>
      <c r="BP22" s="587"/>
      <c r="BQ22" s="587"/>
      <c r="BR22" s="148"/>
      <c r="BS22" s="43"/>
      <c r="BT22" s="88"/>
      <c r="BU22" s="34"/>
      <c r="BV22" s="66"/>
    </row>
    <row r="23" spans="1:74" x14ac:dyDescent="0.25">
      <c r="A23" s="696" t="s">
        <v>94</v>
      </c>
      <c r="B23" s="44"/>
      <c r="C23" s="721"/>
      <c r="D23" s="44"/>
      <c r="E23" s="52"/>
      <c r="F23" s="44"/>
      <c r="G23" s="56"/>
      <c r="H23" s="67"/>
      <c r="I23" s="60"/>
      <c r="J23" s="60"/>
      <c r="K23" s="60"/>
      <c r="L23" s="60"/>
      <c r="M23" s="259"/>
      <c r="N23" s="71">
        <v>193.167</v>
      </c>
      <c r="O23" s="60">
        <v>83.169200000000004</v>
      </c>
      <c r="P23" s="60">
        <v>61.036900000000003</v>
      </c>
      <c r="Q23" s="60">
        <v>52.6265</v>
      </c>
      <c r="R23" s="60">
        <v>36.224699999999999</v>
      </c>
      <c r="S23" s="60">
        <v>14.655200000000001</v>
      </c>
      <c r="T23" s="60">
        <v>10.450200000000001</v>
      </c>
      <c r="U23" s="89">
        <v>8.5998999999999999</v>
      </c>
      <c r="V23" s="60">
        <v>6.6806000000000001</v>
      </c>
      <c r="W23" s="60">
        <v>7.0810000000000004</v>
      </c>
      <c r="X23" s="60">
        <v>7.8025000000000002</v>
      </c>
      <c r="Y23" s="277">
        <v>6.8495999999999997</v>
      </c>
      <c r="Z23" s="60">
        <v>8.2573000000000008</v>
      </c>
      <c r="AA23" s="60">
        <v>20.6099</v>
      </c>
      <c r="AB23" s="60">
        <v>10.9101</v>
      </c>
      <c r="AC23" s="60">
        <v>9.0086999999999993</v>
      </c>
      <c r="AD23" s="60">
        <v>6.7252999999999998</v>
      </c>
      <c r="AE23" s="60">
        <v>38.317500000000003</v>
      </c>
      <c r="AF23" s="60">
        <v>8.8076000000000008</v>
      </c>
      <c r="AG23" s="568"/>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696" t="s">
        <v>95</v>
      </c>
      <c r="B24" s="44"/>
      <c r="C24" s="721"/>
      <c r="D24" s="44"/>
      <c r="E24" s="52"/>
      <c r="F24" s="44"/>
      <c r="G24" s="56"/>
      <c r="H24" s="67"/>
      <c r="I24" s="60"/>
      <c r="J24" s="60"/>
      <c r="K24" s="60"/>
      <c r="L24" s="60"/>
      <c r="M24" s="259"/>
      <c r="N24" s="71">
        <v>13.5802</v>
      </c>
      <c r="O24" s="60">
        <v>10.325200000000001</v>
      </c>
      <c r="P24" s="60">
        <v>15.4224</v>
      </c>
      <c r="Q24" s="60">
        <v>19.835899999999999</v>
      </c>
      <c r="R24" s="60">
        <v>13.2597</v>
      </c>
      <c r="S24" s="60">
        <v>4.2838000000000003</v>
      </c>
      <c r="T24" s="60">
        <v>2.8205</v>
      </c>
      <c r="U24" s="89">
        <v>2.3650000000000002</v>
      </c>
      <c r="V24" s="60">
        <v>1.2646999999999999</v>
      </c>
      <c r="W24" s="60">
        <v>4.4698000000000002</v>
      </c>
      <c r="X24" s="60">
        <v>5.8426999999999998</v>
      </c>
      <c r="Y24" s="277">
        <v>5.4269999999999996</v>
      </c>
      <c r="Z24" s="60">
        <v>6.7160000000000002</v>
      </c>
      <c r="AA24" s="60">
        <v>11.363300000000001</v>
      </c>
      <c r="AB24" s="60">
        <v>1.8821000000000001</v>
      </c>
      <c r="AC24" s="60">
        <v>2.2233000000000001</v>
      </c>
      <c r="AD24" s="60">
        <v>1.2835000000000001</v>
      </c>
      <c r="AE24" s="60">
        <v>15.2317</v>
      </c>
      <c r="AF24" s="60">
        <v>7.2647000000000004</v>
      </c>
      <c r="AG24" s="568"/>
      <c r="AH24" s="52"/>
      <c r="AI24" s="52"/>
      <c r="AJ24" s="52"/>
      <c r="AK24" s="52"/>
      <c r="AL24" s="52"/>
      <c r="AM24" s="52"/>
      <c r="AN24" s="52"/>
      <c r="AO24" s="561"/>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146"/>
      <c r="BS24" s="44"/>
      <c r="BT24" s="89"/>
      <c r="BU24" s="26"/>
      <c r="BV24" s="67"/>
    </row>
    <row r="25" spans="1:74" x14ac:dyDescent="0.25">
      <c r="A25" s="697" t="s">
        <v>96</v>
      </c>
      <c r="B25" s="45"/>
      <c r="C25" s="722"/>
      <c r="D25" s="45"/>
      <c r="E25" s="53"/>
      <c r="F25" s="45"/>
      <c r="G25" s="57"/>
      <c r="H25" s="68"/>
      <c r="I25" s="61"/>
      <c r="J25" s="61"/>
      <c r="K25" s="61"/>
      <c r="L25" s="61"/>
      <c r="M25" s="262"/>
      <c r="N25" s="72">
        <v>112.256</v>
      </c>
      <c r="O25" s="61">
        <v>55.815399999999997</v>
      </c>
      <c r="P25" s="61">
        <v>44.745199999999997</v>
      </c>
      <c r="Q25" s="61">
        <v>44.061399999999999</v>
      </c>
      <c r="R25" s="61">
        <v>30.786300000000001</v>
      </c>
      <c r="S25" s="61">
        <v>6.3827999999999996</v>
      </c>
      <c r="T25" s="61">
        <v>4.1615000000000002</v>
      </c>
      <c r="U25" s="90">
        <v>3.6195499999999998</v>
      </c>
      <c r="V25" s="61">
        <v>2.5752000000000002</v>
      </c>
      <c r="W25" s="61">
        <v>5.9183000000000003</v>
      </c>
      <c r="X25" s="61">
        <v>6.5960999999999999</v>
      </c>
      <c r="Y25" s="279">
        <v>5.9177499999999998</v>
      </c>
      <c r="Z25" s="61">
        <v>7.5768000000000004</v>
      </c>
      <c r="AA25" s="61">
        <v>15.4788</v>
      </c>
      <c r="AB25" s="61">
        <v>3.5617999999999999</v>
      </c>
      <c r="AC25" s="61">
        <v>3.6837</v>
      </c>
      <c r="AD25" s="61">
        <v>2.7515999999999998</v>
      </c>
      <c r="AE25" s="61">
        <v>31.063500000000001</v>
      </c>
      <c r="AF25" s="61">
        <v>7.9841499999999996</v>
      </c>
      <c r="AG25" s="616"/>
      <c r="AH25" s="53"/>
      <c r="AI25" s="53"/>
      <c r="AJ25" s="53"/>
      <c r="AK25" s="53"/>
      <c r="AL25" s="53"/>
      <c r="AM25" s="53"/>
      <c r="AN25" s="53"/>
      <c r="AO25" s="563"/>
      <c r="AP25" s="53"/>
      <c r="AQ25" s="53"/>
      <c r="AR25" s="53"/>
      <c r="AS25" s="53"/>
      <c r="AT25" s="53"/>
      <c r="AU25" s="53"/>
      <c r="AV25" s="53"/>
      <c r="AW25" s="53"/>
      <c r="AX25" s="53"/>
      <c r="AY25" s="53"/>
      <c r="AZ25" s="581"/>
      <c r="BA25" s="578"/>
      <c r="BB25" s="61"/>
      <c r="BC25" s="61"/>
      <c r="BD25" s="61"/>
      <c r="BE25" s="279"/>
      <c r="BF25" s="279"/>
      <c r="BG25" s="68"/>
      <c r="BH25" s="590"/>
      <c r="BI25" s="61"/>
      <c r="BJ25" s="61"/>
      <c r="BK25" s="61"/>
      <c r="BL25" s="61"/>
      <c r="BM25" s="279"/>
      <c r="BN25" s="591"/>
      <c r="BO25" s="591"/>
      <c r="BP25" s="591"/>
      <c r="BQ25" s="591"/>
      <c r="BR25" s="149"/>
      <c r="BS25" s="45"/>
      <c r="BT25" s="90"/>
      <c r="BU25" s="272"/>
      <c r="BV25" s="68"/>
    </row>
    <row r="26" spans="1:74" ht="14.5" x14ac:dyDescent="0.25">
      <c r="A26" s="694" t="s">
        <v>292</v>
      </c>
      <c r="B26" s="46"/>
      <c r="C26" s="723"/>
      <c r="D26" s="46"/>
      <c r="E26" s="54"/>
      <c r="F26" s="46"/>
      <c r="G26" s="58"/>
      <c r="H26" s="69"/>
      <c r="I26" s="62"/>
      <c r="J26" s="62"/>
      <c r="K26" s="62"/>
      <c r="L26" s="62"/>
      <c r="M26" s="263"/>
      <c r="N26" s="73"/>
      <c r="O26" s="62"/>
      <c r="P26" s="62"/>
      <c r="Q26" s="62"/>
      <c r="R26" s="62"/>
      <c r="S26" s="62"/>
      <c r="T26" s="62"/>
      <c r="U26" s="91"/>
      <c r="V26" s="62"/>
      <c r="W26" s="62"/>
      <c r="X26" s="62"/>
      <c r="Y26" s="245"/>
      <c r="Z26" s="62"/>
      <c r="AA26" s="62"/>
      <c r="AB26" s="62"/>
      <c r="AC26" s="62"/>
      <c r="AD26" s="62"/>
      <c r="AE26" s="62"/>
      <c r="AF26" s="62"/>
      <c r="AG26" s="619"/>
      <c r="AH26" s="54"/>
      <c r="AI26" s="54"/>
      <c r="AJ26" s="54"/>
      <c r="AK26" s="54"/>
      <c r="AL26" s="54"/>
      <c r="AM26" s="54"/>
      <c r="AN26" s="54"/>
      <c r="AO26" s="564"/>
      <c r="AP26" s="54"/>
      <c r="AQ26" s="54"/>
      <c r="AR26" s="54"/>
      <c r="AS26" s="54"/>
      <c r="AT26" s="54"/>
      <c r="AU26" s="54"/>
      <c r="AV26" s="54"/>
      <c r="AW26" s="54"/>
      <c r="AX26" s="54"/>
      <c r="AY26" s="54"/>
      <c r="AZ26" s="582"/>
      <c r="BA26" s="280"/>
      <c r="BB26" s="62"/>
      <c r="BC26" s="62"/>
      <c r="BD26" s="62"/>
      <c r="BE26" s="245"/>
      <c r="BF26" s="245"/>
      <c r="BG26" s="69"/>
      <c r="BH26" s="585"/>
      <c r="BI26" s="62"/>
      <c r="BJ26" s="62"/>
      <c r="BK26" s="62"/>
      <c r="BL26" s="62"/>
      <c r="BM26" s="245"/>
      <c r="BN26" s="592"/>
      <c r="BO26" s="592"/>
      <c r="BP26" s="592"/>
      <c r="BQ26" s="592"/>
      <c r="BR26" s="150"/>
      <c r="BS26" s="46"/>
      <c r="BT26" s="91"/>
      <c r="BU26" s="41"/>
      <c r="BV26" s="69"/>
    </row>
    <row r="27" spans="1:74" s="425" customFormat="1" x14ac:dyDescent="0.25">
      <c r="A27" s="667" t="s">
        <v>7938</v>
      </c>
      <c r="B27" s="369"/>
      <c r="C27" s="718">
        <v>36890</v>
      </c>
      <c r="D27" s="369"/>
      <c r="E27" s="338">
        <v>8472.91</v>
      </c>
      <c r="F27" s="369"/>
      <c r="G27" s="339">
        <v>67.720600000000005</v>
      </c>
      <c r="H27" s="370"/>
      <c r="I27" s="340">
        <v>10.14</v>
      </c>
      <c r="J27" s="340">
        <v>6.89</v>
      </c>
      <c r="K27" s="340">
        <v>5.91</v>
      </c>
      <c r="L27" s="340">
        <v>6.13</v>
      </c>
      <c r="M27" s="361"/>
      <c r="N27" s="342">
        <v>13.101900000000001</v>
      </c>
      <c r="O27" s="340">
        <v>9.8172999999999995</v>
      </c>
      <c r="P27" s="340">
        <v>14.9261</v>
      </c>
      <c r="Q27" s="340">
        <v>24.128799999999998</v>
      </c>
      <c r="R27" s="340">
        <v>16.2819</v>
      </c>
      <c r="S27" s="340">
        <v>4.3250999999999999</v>
      </c>
      <c r="T27" s="340">
        <v>4.3023999999999996</v>
      </c>
      <c r="U27" s="344">
        <v>3.6503000000000001</v>
      </c>
      <c r="V27" s="340">
        <v>2.4845999999999999</v>
      </c>
      <c r="W27" s="340">
        <v>5.3761999999999999</v>
      </c>
      <c r="X27" s="340">
        <v>6.1127000000000002</v>
      </c>
      <c r="Y27" s="371">
        <v>5.8578000000000001</v>
      </c>
      <c r="Z27" s="340">
        <v>7.5452000000000004</v>
      </c>
      <c r="AA27" s="340">
        <v>10.8598</v>
      </c>
      <c r="AB27" s="340">
        <v>4.2971000000000004</v>
      </c>
      <c r="AC27" s="340">
        <v>3.6831999999999998</v>
      </c>
      <c r="AD27" s="340">
        <v>2.7082999999999999</v>
      </c>
      <c r="AE27" s="340">
        <v>17.812999999999999</v>
      </c>
      <c r="AF27" s="340">
        <v>7.7949999999999999</v>
      </c>
      <c r="AG27" s="568"/>
      <c r="AH27" s="338">
        <v>14</v>
      </c>
      <c r="AI27" s="338">
        <v>14</v>
      </c>
      <c r="AJ27" s="338">
        <v>14</v>
      </c>
      <c r="AK27" s="338">
        <v>13</v>
      </c>
      <c r="AL27" s="338">
        <v>13</v>
      </c>
      <c r="AM27" s="338">
        <v>13</v>
      </c>
      <c r="AN27" s="338">
        <v>4</v>
      </c>
      <c r="AO27" s="570">
        <v>5</v>
      </c>
      <c r="AP27" s="338">
        <v>5</v>
      </c>
      <c r="AQ27" s="338">
        <v>7</v>
      </c>
      <c r="AR27" s="338">
        <v>7</v>
      </c>
      <c r="AS27" s="338">
        <v>2</v>
      </c>
      <c r="AT27" s="338">
        <v>3</v>
      </c>
      <c r="AU27" s="338">
        <v>14</v>
      </c>
      <c r="AV27" s="338">
        <v>4</v>
      </c>
      <c r="AW27" s="338">
        <v>5</v>
      </c>
      <c r="AX27" s="338">
        <v>5</v>
      </c>
      <c r="AY27" s="338">
        <v>13</v>
      </c>
      <c r="AZ27" s="583"/>
      <c r="BA27" s="464">
        <v>95.57</v>
      </c>
      <c r="BB27" s="340" t="s">
        <v>430</v>
      </c>
      <c r="BC27" s="340" t="s">
        <v>430</v>
      </c>
      <c r="BD27" s="340" t="s">
        <v>430</v>
      </c>
      <c r="BE27" s="371" t="s">
        <v>430</v>
      </c>
      <c r="BF27" s="371">
        <v>4.43</v>
      </c>
      <c r="BG27" s="370"/>
      <c r="BH27" s="593">
        <v>4.43</v>
      </c>
      <c r="BI27" s="340" t="s">
        <v>430</v>
      </c>
      <c r="BJ27" s="340" t="s">
        <v>430</v>
      </c>
      <c r="BK27" s="340" t="s">
        <v>430</v>
      </c>
      <c r="BL27" s="340" t="s">
        <v>430</v>
      </c>
      <c r="BM27" s="371">
        <v>69.77</v>
      </c>
      <c r="BN27" s="371" t="s">
        <v>430</v>
      </c>
      <c r="BO27" s="371">
        <v>25.81</v>
      </c>
      <c r="BP27" s="371" t="s">
        <v>430</v>
      </c>
      <c r="BQ27" s="371" t="s">
        <v>430</v>
      </c>
      <c r="BR27" s="463"/>
      <c r="BS27" s="369" t="s">
        <v>430</v>
      </c>
      <c r="BT27" s="344" t="s">
        <v>430</v>
      </c>
      <c r="BU27" s="571"/>
      <c r="BV27" s="370" t="s">
        <v>554</v>
      </c>
    </row>
    <row r="28" spans="1:74" s="428" customFormat="1" x14ac:dyDescent="0.25">
      <c r="A28" s="353" t="s">
        <v>7939</v>
      </c>
      <c r="B28" s="373"/>
      <c r="C28" s="719">
        <v>36391</v>
      </c>
      <c r="D28" s="373"/>
      <c r="E28" s="346">
        <v>8670.52</v>
      </c>
      <c r="F28" s="373"/>
      <c r="G28" s="347">
        <v>106.77849999999999</v>
      </c>
      <c r="H28" s="374"/>
      <c r="I28" s="348">
        <v>21.6</v>
      </c>
      <c r="J28" s="348">
        <v>7.71</v>
      </c>
      <c r="K28" s="348">
        <v>9.36</v>
      </c>
      <c r="L28" s="348">
        <v>9.7200000000000006</v>
      </c>
      <c r="M28" s="362"/>
      <c r="N28" s="350">
        <v>99.6066</v>
      </c>
      <c r="O28" s="348">
        <v>53.640599999999999</v>
      </c>
      <c r="P28" s="348">
        <v>43.990299999999998</v>
      </c>
      <c r="Q28" s="348">
        <v>42.560099999999998</v>
      </c>
      <c r="R28" s="348">
        <v>30.291599999999999</v>
      </c>
      <c r="S28" s="348">
        <v>6.2367999999999997</v>
      </c>
      <c r="T28" s="348">
        <v>4.1721000000000004</v>
      </c>
      <c r="U28" s="354">
        <v>4.4116999999999997</v>
      </c>
      <c r="V28" s="348">
        <v>3.4495</v>
      </c>
      <c r="W28" s="348">
        <v>6.5149999999999997</v>
      </c>
      <c r="X28" s="348">
        <v>6.9341999999999997</v>
      </c>
      <c r="Y28" s="375">
        <v>6.2713999999999999</v>
      </c>
      <c r="Z28" s="348">
        <v>7.6302000000000003</v>
      </c>
      <c r="AA28" s="348">
        <v>14.7707</v>
      </c>
      <c r="AB28" s="348">
        <v>4.1521999999999997</v>
      </c>
      <c r="AC28" s="348">
        <v>4.3571</v>
      </c>
      <c r="AD28" s="348">
        <v>3.5017</v>
      </c>
      <c r="AE28" s="348">
        <v>27.940300000000001</v>
      </c>
      <c r="AF28" s="348">
        <v>9.2209000000000003</v>
      </c>
      <c r="AG28" s="569"/>
      <c r="AH28" s="346">
        <v>9</v>
      </c>
      <c r="AI28" s="346">
        <v>10</v>
      </c>
      <c r="AJ28" s="346">
        <v>8</v>
      </c>
      <c r="AK28" s="346">
        <v>9</v>
      </c>
      <c r="AL28" s="346">
        <v>7</v>
      </c>
      <c r="AM28" s="346">
        <v>6</v>
      </c>
      <c r="AN28" s="346">
        <v>5</v>
      </c>
      <c r="AO28" s="572">
        <v>4</v>
      </c>
      <c r="AP28" s="346">
        <v>3</v>
      </c>
      <c r="AQ28" s="346">
        <v>1</v>
      </c>
      <c r="AR28" s="346">
        <v>2</v>
      </c>
      <c r="AS28" s="346">
        <v>1</v>
      </c>
      <c r="AT28" s="346">
        <v>1</v>
      </c>
      <c r="AU28" s="346">
        <v>8</v>
      </c>
      <c r="AV28" s="346">
        <v>5</v>
      </c>
      <c r="AW28" s="346">
        <v>4</v>
      </c>
      <c r="AX28" s="346">
        <v>3</v>
      </c>
      <c r="AY28" s="346">
        <v>12</v>
      </c>
      <c r="AZ28" s="584"/>
      <c r="BA28" s="467">
        <v>97.28</v>
      </c>
      <c r="BB28" s="348" t="s">
        <v>430</v>
      </c>
      <c r="BC28" s="348" t="s">
        <v>430</v>
      </c>
      <c r="BD28" s="348" t="s">
        <v>430</v>
      </c>
      <c r="BE28" s="375">
        <v>1.74</v>
      </c>
      <c r="BF28" s="375">
        <v>2.72</v>
      </c>
      <c r="BG28" s="374"/>
      <c r="BH28" s="594">
        <v>2.72</v>
      </c>
      <c r="BI28" s="348" t="s">
        <v>430</v>
      </c>
      <c r="BJ28" s="348" t="s">
        <v>430</v>
      </c>
      <c r="BK28" s="348" t="s">
        <v>430</v>
      </c>
      <c r="BL28" s="348" t="s">
        <v>430</v>
      </c>
      <c r="BM28" s="375">
        <v>97.28</v>
      </c>
      <c r="BN28" s="375" t="s">
        <v>430</v>
      </c>
      <c r="BO28" s="375" t="s">
        <v>430</v>
      </c>
      <c r="BP28" s="375" t="s">
        <v>430</v>
      </c>
      <c r="BQ28" s="375">
        <v>1.74</v>
      </c>
      <c r="BR28" s="466"/>
      <c r="BS28" s="373" t="s">
        <v>430</v>
      </c>
      <c r="BT28" s="354" t="s">
        <v>430</v>
      </c>
      <c r="BU28" s="430"/>
      <c r="BV28" s="374" t="s">
        <v>554</v>
      </c>
    </row>
    <row r="29" spans="1:74" s="428" customFormat="1" ht="11" x14ac:dyDescent="0.3">
      <c r="A29" s="860" t="s">
        <v>7940</v>
      </c>
      <c r="B29" s="842"/>
      <c r="C29" s="843">
        <v>36158</v>
      </c>
      <c r="D29" s="842"/>
      <c r="E29" s="844">
        <v>2234.5300000000002</v>
      </c>
      <c r="F29" s="842"/>
      <c r="G29" s="845">
        <v>96.218000000000004</v>
      </c>
      <c r="H29" s="847"/>
      <c r="I29" s="846">
        <v>13.11</v>
      </c>
      <c r="J29" s="846">
        <v>7.37</v>
      </c>
      <c r="K29" s="846">
        <v>6.71</v>
      </c>
      <c r="L29" s="846">
        <v>6.97</v>
      </c>
      <c r="M29" s="851"/>
      <c r="N29" s="848">
        <v>92.5291</v>
      </c>
      <c r="O29" s="846">
        <v>55.025399999999998</v>
      </c>
      <c r="P29" s="846">
        <v>40.699399999999997</v>
      </c>
      <c r="Q29" s="846">
        <v>41.548000000000002</v>
      </c>
      <c r="R29" s="846">
        <v>26.001300000000001</v>
      </c>
      <c r="S29" s="846">
        <v>5.1627999999999998</v>
      </c>
      <c r="T29" s="846">
        <v>2.8489</v>
      </c>
      <c r="U29" s="856">
        <v>1.8693</v>
      </c>
      <c r="V29" s="846">
        <v>0.52480000000000004</v>
      </c>
      <c r="W29" s="846">
        <v>3.5975999999999999</v>
      </c>
      <c r="X29" s="846">
        <v>4.8632</v>
      </c>
      <c r="Y29" s="852">
        <v>4.665</v>
      </c>
      <c r="Z29" s="846">
        <v>6.4447000000000001</v>
      </c>
      <c r="AA29" s="846">
        <v>14.206099999999999</v>
      </c>
      <c r="AB29" s="846">
        <v>1.8778999999999999</v>
      </c>
      <c r="AC29" s="846">
        <v>1.7710999999999999</v>
      </c>
      <c r="AD29" s="846">
        <v>0.60460000000000003</v>
      </c>
      <c r="AE29" s="846">
        <v>29.486999999999998</v>
      </c>
      <c r="AF29" s="846">
        <v>8.5852000000000004</v>
      </c>
      <c r="AG29" s="937"/>
      <c r="AH29" s="844">
        <v>11</v>
      </c>
      <c r="AI29" s="844">
        <v>8</v>
      </c>
      <c r="AJ29" s="844">
        <v>10</v>
      </c>
      <c r="AK29" s="844">
        <v>11</v>
      </c>
      <c r="AL29" s="844">
        <v>12</v>
      </c>
      <c r="AM29" s="844">
        <v>11</v>
      </c>
      <c r="AN29" s="844">
        <v>11</v>
      </c>
      <c r="AO29" s="938">
        <v>12</v>
      </c>
      <c r="AP29" s="844">
        <v>13</v>
      </c>
      <c r="AQ29" s="844">
        <v>14</v>
      </c>
      <c r="AR29" s="844">
        <v>13</v>
      </c>
      <c r="AS29" s="844">
        <v>13</v>
      </c>
      <c r="AT29" s="844">
        <v>9</v>
      </c>
      <c r="AU29" s="844">
        <v>9</v>
      </c>
      <c r="AV29" s="844">
        <v>11</v>
      </c>
      <c r="AW29" s="844">
        <v>12</v>
      </c>
      <c r="AX29" s="844">
        <v>13</v>
      </c>
      <c r="AY29" s="844">
        <v>10</v>
      </c>
      <c r="AZ29" s="939"/>
      <c r="BA29" s="853">
        <v>82.04</v>
      </c>
      <c r="BB29" s="846" t="s">
        <v>430</v>
      </c>
      <c r="BC29" s="846" t="s">
        <v>430</v>
      </c>
      <c r="BD29" s="846" t="s">
        <v>430</v>
      </c>
      <c r="BE29" s="852" t="s">
        <v>430</v>
      </c>
      <c r="BF29" s="852">
        <v>17.96</v>
      </c>
      <c r="BG29" s="847"/>
      <c r="BH29" s="940">
        <v>17.96</v>
      </c>
      <c r="BI29" s="846" t="s">
        <v>430</v>
      </c>
      <c r="BJ29" s="846" t="s">
        <v>430</v>
      </c>
      <c r="BK29" s="846" t="s">
        <v>430</v>
      </c>
      <c r="BL29" s="846" t="s">
        <v>430</v>
      </c>
      <c r="BM29" s="852">
        <v>80.73</v>
      </c>
      <c r="BN29" s="852" t="s">
        <v>430</v>
      </c>
      <c r="BO29" s="852">
        <v>1.31</v>
      </c>
      <c r="BP29" s="852" t="s">
        <v>430</v>
      </c>
      <c r="BQ29" s="852" t="s">
        <v>430</v>
      </c>
      <c r="BR29" s="850"/>
      <c r="BS29" s="842" t="s">
        <v>430</v>
      </c>
      <c r="BT29" s="856" t="s">
        <v>430</v>
      </c>
      <c r="BU29" s="907"/>
      <c r="BV29" s="847" t="s">
        <v>554</v>
      </c>
    </row>
    <row r="30" spans="1:74" s="428" customFormat="1" x14ac:dyDescent="0.25">
      <c r="A30" s="353" t="s">
        <v>7941</v>
      </c>
      <c r="B30" s="373"/>
      <c r="C30" s="719">
        <v>37097</v>
      </c>
      <c r="D30" s="373"/>
      <c r="E30" s="346">
        <v>2038.29</v>
      </c>
      <c r="F30" s="373"/>
      <c r="G30" s="347">
        <v>56.697000000000003</v>
      </c>
      <c r="H30" s="374"/>
      <c r="I30" s="348">
        <v>21.22</v>
      </c>
      <c r="J30" s="348">
        <v>7.52</v>
      </c>
      <c r="K30" s="348">
        <v>8.61</v>
      </c>
      <c r="L30" s="348">
        <v>8.93</v>
      </c>
      <c r="M30" s="362"/>
      <c r="N30" s="350">
        <v>95.527799999999999</v>
      </c>
      <c r="O30" s="348">
        <v>55.422699999999999</v>
      </c>
      <c r="P30" s="348">
        <v>39.633499999999998</v>
      </c>
      <c r="Q30" s="348">
        <v>40.951900000000002</v>
      </c>
      <c r="R30" s="348">
        <v>27.959</v>
      </c>
      <c r="S30" s="348">
        <v>4.8684000000000003</v>
      </c>
      <c r="T30" s="348">
        <v>3.5259999999999998</v>
      </c>
      <c r="U30" s="354">
        <v>3.3067000000000002</v>
      </c>
      <c r="V30" s="348">
        <v>2.2256</v>
      </c>
      <c r="W30" s="348">
        <v>5.5506000000000002</v>
      </c>
      <c r="X30" s="348">
        <v>6.1067</v>
      </c>
      <c r="Y30" s="375">
        <v>5.2586000000000004</v>
      </c>
      <c r="Z30" s="348">
        <v>6.2690000000000001</v>
      </c>
      <c r="AA30" s="348">
        <v>13.9648</v>
      </c>
      <c r="AB30" s="348">
        <v>3.1656</v>
      </c>
      <c r="AC30" s="348">
        <v>3.3107000000000002</v>
      </c>
      <c r="AD30" s="348">
        <v>2.3894000000000002</v>
      </c>
      <c r="AE30" s="348">
        <v>28.560099999999998</v>
      </c>
      <c r="AF30" s="348">
        <v>7.2123999999999997</v>
      </c>
      <c r="AG30" s="569"/>
      <c r="AH30" s="346">
        <v>10</v>
      </c>
      <c r="AI30" s="346">
        <v>6</v>
      </c>
      <c r="AJ30" s="346">
        <v>12</v>
      </c>
      <c r="AK30" s="346">
        <v>12</v>
      </c>
      <c r="AL30" s="346">
        <v>10</v>
      </c>
      <c r="AM30" s="346">
        <v>12</v>
      </c>
      <c r="AN30" s="346">
        <v>8</v>
      </c>
      <c r="AO30" s="572">
        <v>6</v>
      </c>
      <c r="AP30" s="346">
        <v>6</v>
      </c>
      <c r="AQ30" s="346">
        <v>6</v>
      </c>
      <c r="AR30" s="346">
        <v>8</v>
      </c>
      <c r="AS30" s="346">
        <v>8</v>
      </c>
      <c r="AT30" s="346">
        <v>10</v>
      </c>
      <c r="AU30" s="346">
        <v>11</v>
      </c>
      <c r="AV30" s="346">
        <v>8</v>
      </c>
      <c r="AW30" s="346">
        <v>6</v>
      </c>
      <c r="AX30" s="346">
        <v>6</v>
      </c>
      <c r="AY30" s="346">
        <v>11</v>
      </c>
      <c r="AZ30" s="584"/>
      <c r="BA30" s="467">
        <v>97.02</v>
      </c>
      <c r="BB30" s="348" t="s">
        <v>430</v>
      </c>
      <c r="BC30" s="348" t="s">
        <v>430</v>
      </c>
      <c r="BD30" s="348" t="s">
        <v>430</v>
      </c>
      <c r="BE30" s="375" t="s">
        <v>430</v>
      </c>
      <c r="BF30" s="375">
        <v>2.98</v>
      </c>
      <c r="BG30" s="374"/>
      <c r="BH30" s="594">
        <v>2.98</v>
      </c>
      <c r="BI30" s="348" t="s">
        <v>430</v>
      </c>
      <c r="BJ30" s="348" t="s">
        <v>430</v>
      </c>
      <c r="BK30" s="348" t="s">
        <v>430</v>
      </c>
      <c r="BL30" s="348" t="s">
        <v>430</v>
      </c>
      <c r="BM30" s="375">
        <v>97.02</v>
      </c>
      <c r="BN30" s="375" t="s">
        <v>430</v>
      </c>
      <c r="BO30" s="375" t="s">
        <v>430</v>
      </c>
      <c r="BP30" s="375" t="s">
        <v>430</v>
      </c>
      <c r="BQ30" s="375" t="s">
        <v>430</v>
      </c>
      <c r="BR30" s="466"/>
      <c r="BS30" s="373" t="s">
        <v>430</v>
      </c>
      <c r="BT30" s="354" t="s">
        <v>430</v>
      </c>
      <c r="BU30" s="430"/>
      <c r="BV30" s="374" t="s">
        <v>554</v>
      </c>
    </row>
    <row r="31" spans="1:74" s="428" customFormat="1" x14ac:dyDescent="0.25">
      <c r="A31" s="353" t="s">
        <v>7942</v>
      </c>
      <c r="B31" s="373"/>
      <c r="C31" s="719">
        <v>39785</v>
      </c>
      <c r="D31" s="373"/>
      <c r="E31" s="346">
        <v>1852.76</v>
      </c>
      <c r="F31" s="373"/>
      <c r="G31" s="347">
        <v>37.081499999999998</v>
      </c>
      <c r="H31" s="374"/>
      <c r="I31" s="348">
        <v>32.159999999999997</v>
      </c>
      <c r="J31" s="348">
        <v>7.6</v>
      </c>
      <c r="K31" s="348">
        <v>10.96</v>
      </c>
      <c r="L31" s="348">
        <v>11.38</v>
      </c>
      <c r="M31" s="362"/>
      <c r="N31" s="350">
        <v>192.559</v>
      </c>
      <c r="O31" s="348">
        <v>82.583299999999994</v>
      </c>
      <c r="P31" s="348">
        <v>60.411900000000003</v>
      </c>
      <c r="Q31" s="348">
        <v>50.4039</v>
      </c>
      <c r="R31" s="348">
        <v>30.793900000000001</v>
      </c>
      <c r="S31" s="348">
        <v>14.0124</v>
      </c>
      <c r="T31" s="348">
        <v>9.7981999999999996</v>
      </c>
      <c r="U31" s="354">
        <v>7.9391999999999996</v>
      </c>
      <c r="V31" s="348">
        <v>6.0152999999999999</v>
      </c>
      <c r="W31" s="348">
        <v>6.2388000000000003</v>
      </c>
      <c r="X31" s="348">
        <v>7.1334</v>
      </c>
      <c r="Y31" s="375">
        <v>5.8174999999999999</v>
      </c>
      <c r="Z31" s="348">
        <v>7.6062000000000003</v>
      </c>
      <c r="AA31" s="348">
        <v>19.963799999999999</v>
      </c>
      <c r="AB31" s="348">
        <v>10.258900000000001</v>
      </c>
      <c r="AC31" s="348">
        <v>8.3477999999999994</v>
      </c>
      <c r="AD31" s="348">
        <v>6.0608000000000004</v>
      </c>
      <c r="AE31" s="348">
        <v>37.684199999999997</v>
      </c>
      <c r="AF31" s="348">
        <v>7.7530000000000001</v>
      </c>
      <c r="AG31" s="569"/>
      <c r="AH31" s="346">
        <v>1</v>
      </c>
      <c r="AI31" s="346">
        <v>1</v>
      </c>
      <c r="AJ31" s="346">
        <v>1</v>
      </c>
      <c r="AK31" s="346">
        <v>3</v>
      </c>
      <c r="AL31" s="346">
        <v>5</v>
      </c>
      <c r="AM31" s="346">
        <v>1</v>
      </c>
      <c r="AN31" s="346">
        <v>1</v>
      </c>
      <c r="AO31" s="572">
        <v>1</v>
      </c>
      <c r="AP31" s="346">
        <v>1</v>
      </c>
      <c r="AQ31" s="346">
        <v>2</v>
      </c>
      <c r="AR31" s="346">
        <v>1</v>
      </c>
      <c r="AS31" s="346">
        <v>3</v>
      </c>
      <c r="AT31" s="346">
        <v>2</v>
      </c>
      <c r="AU31" s="346">
        <v>1</v>
      </c>
      <c r="AV31" s="346">
        <v>1</v>
      </c>
      <c r="AW31" s="346">
        <v>1</v>
      </c>
      <c r="AX31" s="346">
        <v>1</v>
      </c>
      <c r="AY31" s="346">
        <v>1</v>
      </c>
      <c r="AZ31" s="584"/>
      <c r="BA31" s="467">
        <v>93.31</v>
      </c>
      <c r="BB31" s="348" t="s">
        <v>430</v>
      </c>
      <c r="BC31" s="348" t="s">
        <v>430</v>
      </c>
      <c r="BD31" s="348" t="s">
        <v>430</v>
      </c>
      <c r="BE31" s="375" t="s">
        <v>430</v>
      </c>
      <c r="BF31" s="375">
        <v>6.69</v>
      </c>
      <c r="BG31" s="374"/>
      <c r="BH31" s="594">
        <v>6.63</v>
      </c>
      <c r="BI31" s="348" t="s">
        <v>430</v>
      </c>
      <c r="BJ31" s="348" t="s">
        <v>430</v>
      </c>
      <c r="BK31" s="348" t="s">
        <v>430</v>
      </c>
      <c r="BL31" s="348" t="s">
        <v>430</v>
      </c>
      <c r="BM31" s="375">
        <v>93.31</v>
      </c>
      <c r="BN31" s="375" t="s">
        <v>430</v>
      </c>
      <c r="BO31" s="375" t="s">
        <v>430</v>
      </c>
      <c r="BP31" s="375" t="s">
        <v>430</v>
      </c>
      <c r="BQ31" s="375" t="s">
        <v>430</v>
      </c>
      <c r="BR31" s="466"/>
      <c r="BS31" s="373" t="s">
        <v>430</v>
      </c>
      <c r="BT31" s="354" t="s">
        <v>430</v>
      </c>
      <c r="BU31" s="430"/>
      <c r="BV31" s="374" t="s">
        <v>554</v>
      </c>
    </row>
    <row r="32" spans="1:74" s="428" customFormat="1" x14ac:dyDescent="0.25">
      <c r="A32" s="353" t="s">
        <v>7943</v>
      </c>
      <c r="B32" s="373"/>
      <c r="C32" s="719">
        <v>39682</v>
      </c>
      <c r="D32" s="373"/>
      <c r="E32" s="346">
        <v>1569.48</v>
      </c>
      <c r="F32" s="373"/>
      <c r="G32" s="347">
        <v>38.664299999999997</v>
      </c>
      <c r="H32" s="374"/>
      <c r="I32" s="348">
        <v>21.29</v>
      </c>
      <c r="J32" s="348">
        <v>7.45</v>
      </c>
      <c r="K32" s="348">
        <v>8.66</v>
      </c>
      <c r="L32" s="348">
        <v>8.99</v>
      </c>
      <c r="M32" s="362"/>
      <c r="N32" s="350">
        <v>114.3</v>
      </c>
      <c r="O32" s="348">
        <v>54.842100000000002</v>
      </c>
      <c r="P32" s="348">
        <v>44.2149</v>
      </c>
      <c r="Q32" s="348">
        <v>43.602899999999998</v>
      </c>
      <c r="R32" s="348">
        <v>29.965800000000002</v>
      </c>
      <c r="S32" s="348">
        <v>6.7594000000000003</v>
      </c>
      <c r="T32" s="348">
        <v>3.7037</v>
      </c>
      <c r="U32" s="354">
        <v>3.1812999999999998</v>
      </c>
      <c r="V32" s="348">
        <v>1.7004999999999999</v>
      </c>
      <c r="W32" s="348">
        <v>4.7354000000000003</v>
      </c>
      <c r="X32" s="348">
        <v>5.5254000000000003</v>
      </c>
      <c r="Y32" s="375">
        <v>4.9226999999999999</v>
      </c>
      <c r="Z32" s="348">
        <v>7.0660999999999996</v>
      </c>
      <c r="AA32" s="348">
        <v>14.869199999999999</v>
      </c>
      <c r="AB32" s="348">
        <v>3.3854000000000002</v>
      </c>
      <c r="AC32" s="348">
        <v>3.1991000000000001</v>
      </c>
      <c r="AD32" s="348">
        <v>1.8805000000000001</v>
      </c>
      <c r="AE32" s="348">
        <v>30.648900000000001</v>
      </c>
      <c r="AF32" s="348">
        <v>7.8783000000000003</v>
      </c>
      <c r="AG32" s="569"/>
      <c r="AH32" s="346">
        <v>7</v>
      </c>
      <c r="AI32" s="346">
        <v>9</v>
      </c>
      <c r="AJ32" s="346">
        <v>7</v>
      </c>
      <c r="AK32" s="346">
        <v>7</v>
      </c>
      <c r="AL32" s="346">
        <v>8</v>
      </c>
      <c r="AM32" s="346">
        <v>2</v>
      </c>
      <c r="AN32" s="346">
        <v>7</v>
      </c>
      <c r="AO32" s="572">
        <v>7</v>
      </c>
      <c r="AP32" s="346">
        <v>8</v>
      </c>
      <c r="AQ32" s="346">
        <v>10</v>
      </c>
      <c r="AR32" s="346">
        <v>10</v>
      </c>
      <c r="AS32" s="346">
        <v>11</v>
      </c>
      <c r="AT32" s="346">
        <v>6</v>
      </c>
      <c r="AU32" s="346">
        <v>7</v>
      </c>
      <c r="AV32" s="346">
        <v>6</v>
      </c>
      <c r="AW32" s="346">
        <v>8</v>
      </c>
      <c r="AX32" s="346">
        <v>8</v>
      </c>
      <c r="AY32" s="346">
        <v>7</v>
      </c>
      <c r="AZ32" s="584"/>
      <c r="BA32" s="467">
        <v>95.49</v>
      </c>
      <c r="BB32" s="348" t="s">
        <v>430</v>
      </c>
      <c r="BC32" s="348" t="s">
        <v>430</v>
      </c>
      <c r="BD32" s="348" t="s">
        <v>430</v>
      </c>
      <c r="BE32" s="375" t="s">
        <v>430</v>
      </c>
      <c r="BF32" s="375">
        <v>4.51</v>
      </c>
      <c r="BG32" s="374"/>
      <c r="BH32" s="594">
        <v>4.41</v>
      </c>
      <c r="BI32" s="348" t="s">
        <v>430</v>
      </c>
      <c r="BJ32" s="348" t="s">
        <v>430</v>
      </c>
      <c r="BK32" s="348" t="s">
        <v>430</v>
      </c>
      <c r="BL32" s="348" t="s">
        <v>430</v>
      </c>
      <c r="BM32" s="375">
        <v>89.43</v>
      </c>
      <c r="BN32" s="375" t="s">
        <v>430</v>
      </c>
      <c r="BO32" s="375">
        <v>6.05</v>
      </c>
      <c r="BP32" s="375" t="s">
        <v>430</v>
      </c>
      <c r="BQ32" s="375" t="s">
        <v>430</v>
      </c>
      <c r="BR32" s="466"/>
      <c r="BS32" s="373" t="s">
        <v>430</v>
      </c>
      <c r="BT32" s="354" t="s">
        <v>430</v>
      </c>
      <c r="BU32" s="430"/>
      <c r="BV32" s="374" t="s">
        <v>554</v>
      </c>
    </row>
    <row r="33" spans="1:74" s="428" customFormat="1" x14ac:dyDescent="0.25">
      <c r="A33" s="353" t="s">
        <v>7944</v>
      </c>
      <c r="B33" s="373"/>
      <c r="C33" s="719">
        <v>36444</v>
      </c>
      <c r="D33" s="373"/>
      <c r="E33" s="346">
        <v>1354.67</v>
      </c>
      <c r="F33" s="373"/>
      <c r="G33" s="347">
        <v>81.183300000000003</v>
      </c>
      <c r="H33" s="374"/>
      <c r="I33" s="348">
        <v>31.42</v>
      </c>
      <c r="J33" s="348">
        <v>7.73</v>
      </c>
      <c r="K33" s="348">
        <v>10.83</v>
      </c>
      <c r="L33" s="348">
        <v>11.25</v>
      </c>
      <c r="M33" s="362"/>
      <c r="N33" s="350">
        <v>162.577</v>
      </c>
      <c r="O33" s="348">
        <v>79.617199999999997</v>
      </c>
      <c r="P33" s="348">
        <v>53.204799999999999</v>
      </c>
      <c r="Q33" s="348">
        <v>46.5871</v>
      </c>
      <c r="R33" s="348">
        <v>33.151400000000002</v>
      </c>
      <c r="S33" s="348">
        <v>5.1755000000000004</v>
      </c>
      <c r="T33" s="348">
        <v>2.3066</v>
      </c>
      <c r="U33" s="354">
        <v>1.7169000000000001</v>
      </c>
      <c r="V33" s="348">
        <v>0.62409999999999999</v>
      </c>
      <c r="W33" s="348">
        <v>3.8010999999999999</v>
      </c>
      <c r="X33" s="348">
        <v>5.1653000000000002</v>
      </c>
      <c r="Y33" s="375">
        <v>4.7563000000000004</v>
      </c>
      <c r="Z33" s="348">
        <v>6.9683000000000002</v>
      </c>
      <c r="AA33" s="348">
        <v>16.8019</v>
      </c>
      <c r="AB33" s="348">
        <v>1.2463</v>
      </c>
      <c r="AC33" s="348">
        <v>1.5769</v>
      </c>
      <c r="AD33" s="348">
        <v>0.63649999999999995</v>
      </c>
      <c r="AE33" s="348">
        <v>30.057200000000002</v>
      </c>
      <c r="AF33" s="348">
        <v>8.1576000000000004</v>
      </c>
      <c r="AG33" s="569"/>
      <c r="AH33" s="346">
        <v>5</v>
      </c>
      <c r="AI33" s="346">
        <v>2</v>
      </c>
      <c r="AJ33" s="346">
        <v>4</v>
      </c>
      <c r="AK33" s="346">
        <v>5</v>
      </c>
      <c r="AL33" s="346">
        <v>4</v>
      </c>
      <c r="AM33" s="346">
        <v>10</v>
      </c>
      <c r="AN33" s="346">
        <v>13</v>
      </c>
      <c r="AO33" s="572">
        <v>13</v>
      </c>
      <c r="AP33" s="346">
        <v>12</v>
      </c>
      <c r="AQ33" s="346">
        <v>12</v>
      </c>
      <c r="AR33" s="346">
        <v>12</v>
      </c>
      <c r="AS33" s="346">
        <v>12</v>
      </c>
      <c r="AT33" s="346">
        <v>7</v>
      </c>
      <c r="AU33" s="346">
        <v>5</v>
      </c>
      <c r="AV33" s="346">
        <v>13</v>
      </c>
      <c r="AW33" s="346">
        <v>13</v>
      </c>
      <c r="AX33" s="346">
        <v>12</v>
      </c>
      <c r="AY33" s="346">
        <v>8</v>
      </c>
      <c r="AZ33" s="584"/>
      <c r="BA33" s="467">
        <v>95.93</v>
      </c>
      <c r="BB33" s="348" t="s">
        <v>430</v>
      </c>
      <c r="BC33" s="348" t="s">
        <v>430</v>
      </c>
      <c r="BD33" s="348" t="s">
        <v>430</v>
      </c>
      <c r="BE33" s="375" t="s">
        <v>430</v>
      </c>
      <c r="BF33" s="375">
        <v>4.07</v>
      </c>
      <c r="BG33" s="374"/>
      <c r="BH33" s="594">
        <v>4.07</v>
      </c>
      <c r="BI33" s="348" t="s">
        <v>430</v>
      </c>
      <c r="BJ33" s="348" t="s">
        <v>430</v>
      </c>
      <c r="BK33" s="348" t="s">
        <v>430</v>
      </c>
      <c r="BL33" s="348" t="s">
        <v>430</v>
      </c>
      <c r="BM33" s="375">
        <v>95.93</v>
      </c>
      <c r="BN33" s="375" t="s">
        <v>430</v>
      </c>
      <c r="BO33" s="375" t="s">
        <v>430</v>
      </c>
      <c r="BP33" s="375" t="s">
        <v>430</v>
      </c>
      <c r="BQ33" s="375" t="s">
        <v>430</v>
      </c>
      <c r="BR33" s="466"/>
      <c r="BS33" s="373" t="s">
        <v>430</v>
      </c>
      <c r="BT33" s="354" t="s">
        <v>430</v>
      </c>
      <c r="BU33" s="430"/>
      <c r="BV33" s="374" t="s">
        <v>554</v>
      </c>
    </row>
    <row r="34" spans="1:74" s="428" customFormat="1" x14ac:dyDescent="0.25">
      <c r="A34" s="353" t="s">
        <v>7945</v>
      </c>
      <c r="B34" s="373"/>
      <c r="C34" s="719">
        <v>36433</v>
      </c>
      <c r="D34" s="373"/>
      <c r="E34" s="346">
        <v>1252.1400000000001</v>
      </c>
      <c r="F34" s="373"/>
      <c r="G34" s="347">
        <v>97.583600000000004</v>
      </c>
      <c r="H34" s="374"/>
      <c r="I34" s="348">
        <v>25.03866</v>
      </c>
      <c r="J34" s="348">
        <v>7.58249</v>
      </c>
      <c r="K34" s="348">
        <v>10.442460000000001</v>
      </c>
      <c r="L34" s="348">
        <v>10.84301</v>
      </c>
      <c r="M34" s="362"/>
      <c r="N34" s="350">
        <v>175.70500000000001</v>
      </c>
      <c r="O34" s="348">
        <v>76.116200000000006</v>
      </c>
      <c r="P34" s="348">
        <v>56.0991</v>
      </c>
      <c r="Q34" s="348">
        <v>51.709200000000003</v>
      </c>
      <c r="R34" s="348">
        <v>35.154400000000003</v>
      </c>
      <c r="S34" s="348">
        <v>5.3411999999999997</v>
      </c>
      <c r="T34" s="348">
        <v>3.7465999999999999</v>
      </c>
      <c r="U34" s="354">
        <v>2.6230000000000002</v>
      </c>
      <c r="V34" s="348">
        <v>2.0608</v>
      </c>
      <c r="W34" s="348">
        <v>4.984</v>
      </c>
      <c r="X34" s="348">
        <v>6.1215000000000002</v>
      </c>
      <c r="Y34" s="375">
        <v>5.5294999999999996</v>
      </c>
      <c r="Z34" s="348">
        <v>7.3365</v>
      </c>
      <c r="AA34" s="348">
        <v>18.925799999999999</v>
      </c>
      <c r="AB34" s="348">
        <v>2.5173999999999999</v>
      </c>
      <c r="AC34" s="348">
        <v>2.5758999999999999</v>
      </c>
      <c r="AD34" s="348">
        <v>2.2519999999999998</v>
      </c>
      <c r="AE34" s="348">
        <v>35.986400000000003</v>
      </c>
      <c r="AF34" s="348">
        <v>8.8949999999999996</v>
      </c>
      <c r="AG34" s="569"/>
      <c r="AH34" s="346">
        <v>3</v>
      </c>
      <c r="AI34" s="346">
        <v>4</v>
      </c>
      <c r="AJ34" s="346">
        <v>2</v>
      </c>
      <c r="AK34" s="346">
        <v>1</v>
      </c>
      <c r="AL34" s="346">
        <v>1</v>
      </c>
      <c r="AM34" s="346">
        <v>8</v>
      </c>
      <c r="AN34" s="346">
        <v>6</v>
      </c>
      <c r="AO34" s="572">
        <v>10</v>
      </c>
      <c r="AP34" s="346">
        <v>7</v>
      </c>
      <c r="AQ34" s="346">
        <v>8</v>
      </c>
      <c r="AR34" s="346">
        <v>6</v>
      </c>
      <c r="AS34" s="346">
        <v>6</v>
      </c>
      <c r="AT34" s="346">
        <v>5</v>
      </c>
      <c r="AU34" s="346">
        <v>2</v>
      </c>
      <c r="AV34" s="346">
        <v>9</v>
      </c>
      <c r="AW34" s="346">
        <v>10</v>
      </c>
      <c r="AX34" s="346">
        <v>7</v>
      </c>
      <c r="AY34" s="346">
        <v>2</v>
      </c>
      <c r="AZ34" s="584"/>
      <c r="BA34" s="467">
        <v>95.73</v>
      </c>
      <c r="BB34" s="348" t="s">
        <v>430</v>
      </c>
      <c r="BC34" s="348" t="s">
        <v>430</v>
      </c>
      <c r="BD34" s="348" t="s">
        <v>430</v>
      </c>
      <c r="BE34" s="375" t="s">
        <v>430</v>
      </c>
      <c r="BF34" s="375">
        <v>4.2699999999999996</v>
      </c>
      <c r="BG34" s="374"/>
      <c r="BH34" s="594">
        <v>4.2699999999999996</v>
      </c>
      <c r="BI34" s="348" t="s">
        <v>430</v>
      </c>
      <c r="BJ34" s="348" t="s">
        <v>430</v>
      </c>
      <c r="BK34" s="348" t="s">
        <v>430</v>
      </c>
      <c r="BL34" s="348" t="s">
        <v>430</v>
      </c>
      <c r="BM34" s="375">
        <v>95.73</v>
      </c>
      <c r="BN34" s="375" t="s">
        <v>430</v>
      </c>
      <c r="BO34" s="375" t="s">
        <v>430</v>
      </c>
      <c r="BP34" s="375" t="s">
        <v>430</v>
      </c>
      <c r="BQ34" s="375" t="s">
        <v>430</v>
      </c>
      <c r="BR34" s="466"/>
      <c r="BS34" s="373" t="s">
        <v>430</v>
      </c>
      <c r="BT34" s="354" t="s">
        <v>430</v>
      </c>
      <c r="BU34" s="430"/>
      <c r="BV34" s="374" t="s">
        <v>554</v>
      </c>
    </row>
    <row r="35" spans="1:74" s="428" customFormat="1" x14ac:dyDescent="0.25">
      <c r="A35" s="353" t="s">
        <v>7946</v>
      </c>
      <c r="B35" s="373"/>
      <c r="C35" s="719">
        <v>36409</v>
      </c>
      <c r="D35" s="373"/>
      <c r="E35" s="346">
        <v>903.25</v>
      </c>
      <c r="F35" s="373"/>
      <c r="G35" s="347">
        <v>79.104299999999995</v>
      </c>
      <c r="H35" s="374"/>
      <c r="I35" s="348">
        <v>26.8</v>
      </c>
      <c r="J35" s="348">
        <v>7.35</v>
      </c>
      <c r="K35" s="348">
        <v>10.56</v>
      </c>
      <c r="L35" s="348">
        <v>10.96</v>
      </c>
      <c r="M35" s="362"/>
      <c r="N35" s="350">
        <v>187.136</v>
      </c>
      <c r="O35" s="348">
        <v>78.700500000000005</v>
      </c>
      <c r="P35" s="348">
        <v>55.338000000000001</v>
      </c>
      <c r="Q35" s="348">
        <v>51.430999999999997</v>
      </c>
      <c r="R35" s="348">
        <v>35.054099999999998</v>
      </c>
      <c r="S35" s="348">
        <v>5.4467999999999996</v>
      </c>
      <c r="T35" s="348">
        <v>2.6434000000000002</v>
      </c>
      <c r="U35" s="354">
        <v>2.1492</v>
      </c>
      <c r="V35" s="348">
        <v>0.73229999999999995</v>
      </c>
      <c r="W35" s="348">
        <v>4.7854000000000001</v>
      </c>
      <c r="X35" s="348">
        <v>5.3312999999999997</v>
      </c>
      <c r="Y35" s="375">
        <v>4.9970999999999997</v>
      </c>
      <c r="Z35" s="348">
        <v>6.0339</v>
      </c>
      <c r="AA35" s="348">
        <v>18.685300000000002</v>
      </c>
      <c r="AB35" s="348">
        <v>1.7056</v>
      </c>
      <c r="AC35" s="348">
        <v>2.0065</v>
      </c>
      <c r="AD35" s="348">
        <v>0.92220000000000002</v>
      </c>
      <c r="AE35" s="348">
        <v>35.814599999999999</v>
      </c>
      <c r="AF35" s="348">
        <v>8.0227000000000004</v>
      </c>
      <c r="AG35" s="569"/>
      <c r="AH35" s="346">
        <v>2</v>
      </c>
      <c r="AI35" s="346">
        <v>3</v>
      </c>
      <c r="AJ35" s="346">
        <v>3</v>
      </c>
      <c r="AK35" s="346">
        <v>2</v>
      </c>
      <c r="AL35" s="346">
        <v>2</v>
      </c>
      <c r="AM35" s="346">
        <v>7</v>
      </c>
      <c r="AN35" s="346">
        <v>12</v>
      </c>
      <c r="AO35" s="572">
        <v>11</v>
      </c>
      <c r="AP35" s="346">
        <v>11</v>
      </c>
      <c r="AQ35" s="346">
        <v>9</v>
      </c>
      <c r="AR35" s="346">
        <v>11</v>
      </c>
      <c r="AS35" s="346">
        <v>9</v>
      </c>
      <c r="AT35" s="346">
        <v>13</v>
      </c>
      <c r="AU35" s="346">
        <v>3</v>
      </c>
      <c r="AV35" s="346">
        <v>12</v>
      </c>
      <c r="AW35" s="346">
        <v>11</v>
      </c>
      <c r="AX35" s="346">
        <v>11</v>
      </c>
      <c r="AY35" s="346">
        <v>3</v>
      </c>
      <c r="AZ35" s="584"/>
      <c r="BA35" s="467">
        <v>97.83</v>
      </c>
      <c r="BB35" s="348" t="s">
        <v>430</v>
      </c>
      <c r="BC35" s="348" t="s">
        <v>430</v>
      </c>
      <c r="BD35" s="348" t="s">
        <v>430</v>
      </c>
      <c r="BE35" s="375" t="s">
        <v>430</v>
      </c>
      <c r="BF35" s="375">
        <v>2.17</v>
      </c>
      <c r="BG35" s="374"/>
      <c r="BH35" s="594">
        <v>2.17</v>
      </c>
      <c r="BI35" s="348" t="s">
        <v>430</v>
      </c>
      <c r="BJ35" s="348" t="s">
        <v>430</v>
      </c>
      <c r="BK35" s="348" t="s">
        <v>430</v>
      </c>
      <c r="BL35" s="348" t="s">
        <v>430</v>
      </c>
      <c r="BM35" s="375">
        <v>97.83</v>
      </c>
      <c r="BN35" s="375" t="s">
        <v>430</v>
      </c>
      <c r="BO35" s="375" t="s">
        <v>430</v>
      </c>
      <c r="BP35" s="375" t="s">
        <v>430</v>
      </c>
      <c r="BQ35" s="375" t="s">
        <v>430</v>
      </c>
      <c r="BR35" s="466"/>
      <c r="BS35" s="373" t="s">
        <v>430</v>
      </c>
      <c r="BT35" s="354" t="s">
        <v>430</v>
      </c>
      <c r="BU35" s="430"/>
      <c r="BV35" s="374" t="s">
        <v>554</v>
      </c>
    </row>
    <row r="36" spans="1:74" s="428" customFormat="1" x14ac:dyDescent="0.25">
      <c r="A36" s="353" t="s">
        <v>7947</v>
      </c>
      <c r="B36" s="373"/>
      <c r="C36" s="719">
        <v>37336</v>
      </c>
      <c r="D36" s="373"/>
      <c r="E36" s="346">
        <v>660.52</v>
      </c>
      <c r="F36" s="373"/>
      <c r="G36" s="347">
        <v>43.620199999999997</v>
      </c>
      <c r="H36" s="374"/>
      <c r="I36" s="348">
        <v>15.62</v>
      </c>
      <c r="J36" s="348">
        <v>7.23</v>
      </c>
      <c r="K36" s="348">
        <v>7.26</v>
      </c>
      <c r="L36" s="348">
        <v>7.53</v>
      </c>
      <c r="M36" s="362"/>
      <c r="N36" s="350">
        <v>89.670299999999997</v>
      </c>
      <c r="O36" s="348">
        <v>45.297699999999999</v>
      </c>
      <c r="P36" s="348">
        <v>39.7605</v>
      </c>
      <c r="Q36" s="348">
        <v>46.174300000000002</v>
      </c>
      <c r="R36" s="348">
        <v>30.630400000000002</v>
      </c>
      <c r="S36" s="348">
        <v>5.2333999999999996</v>
      </c>
      <c r="T36" s="348">
        <v>3.4790000000000001</v>
      </c>
      <c r="U36" s="354">
        <v>3.1739000000000002</v>
      </c>
      <c r="V36" s="348">
        <v>1.5417000000000001</v>
      </c>
      <c r="W36" s="348">
        <v>5.9782000000000002</v>
      </c>
      <c r="X36" s="348">
        <v>6.2370999999999999</v>
      </c>
      <c r="Y36" s="375">
        <v>5.3967999999999998</v>
      </c>
      <c r="Z36" s="348">
        <v>6.2286000000000001</v>
      </c>
      <c r="AA36" s="348">
        <v>13.989000000000001</v>
      </c>
      <c r="AB36" s="348">
        <v>3.2073</v>
      </c>
      <c r="AC36" s="348">
        <v>3.2984</v>
      </c>
      <c r="AD36" s="348">
        <v>1.8055000000000001</v>
      </c>
      <c r="AE36" s="348">
        <v>33.674999999999997</v>
      </c>
      <c r="AF36" s="348">
        <v>6.2595000000000001</v>
      </c>
      <c r="AG36" s="569"/>
      <c r="AH36" s="346">
        <v>12</v>
      </c>
      <c r="AI36" s="346">
        <v>12</v>
      </c>
      <c r="AJ36" s="346">
        <v>11</v>
      </c>
      <c r="AK36" s="346">
        <v>6</v>
      </c>
      <c r="AL36" s="346">
        <v>6</v>
      </c>
      <c r="AM36" s="346">
        <v>9</v>
      </c>
      <c r="AN36" s="346">
        <v>9</v>
      </c>
      <c r="AO36" s="572">
        <v>8</v>
      </c>
      <c r="AP36" s="346">
        <v>9</v>
      </c>
      <c r="AQ36" s="346">
        <v>5</v>
      </c>
      <c r="AR36" s="346">
        <v>5</v>
      </c>
      <c r="AS36" s="346">
        <v>7</v>
      </c>
      <c r="AT36" s="346">
        <v>11</v>
      </c>
      <c r="AU36" s="346">
        <v>10</v>
      </c>
      <c r="AV36" s="346">
        <v>7</v>
      </c>
      <c r="AW36" s="346">
        <v>7</v>
      </c>
      <c r="AX36" s="346">
        <v>9</v>
      </c>
      <c r="AY36" s="346">
        <v>5</v>
      </c>
      <c r="AZ36" s="584"/>
      <c r="BA36" s="467">
        <v>96.95</v>
      </c>
      <c r="BB36" s="348" t="s">
        <v>430</v>
      </c>
      <c r="BC36" s="348" t="s">
        <v>430</v>
      </c>
      <c r="BD36" s="348" t="s">
        <v>430</v>
      </c>
      <c r="BE36" s="375" t="s">
        <v>430</v>
      </c>
      <c r="BF36" s="375">
        <v>3.05</v>
      </c>
      <c r="BG36" s="374"/>
      <c r="BH36" s="594">
        <v>3.05</v>
      </c>
      <c r="BI36" s="348" t="s">
        <v>430</v>
      </c>
      <c r="BJ36" s="348" t="s">
        <v>430</v>
      </c>
      <c r="BK36" s="348" t="s">
        <v>430</v>
      </c>
      <c r="BL36" s="348" t="s">
        <v>430</v>
      </c>
      <c r="BM36" s="375">
        <v>93.19</v>
      </c>
      <c r="BN36" s="375" t="s">
        <v>430</v>
      </c>
      <c r="BO36" s="375">
        <v>3.76</v>
      </c>
      <c r="BP36" s="375" t="s">
        <v>430</v>
      </c>
      <c r="BQ36" s="375" t="s">
        <v>430</v>
      </c>
      <c r="BR36" s="466"/>
      <c r="BS36" s="373" t="s">
        <v>430</v>
      </c>
      <c r="BT36" s="354" t="s">
        <v>430</v>
      </c>
      <c r="BU36" s="430"/>
      <c r="BV36" s="374" t="s">
        <v>554</v>
      </c>
    </row>
    <row r="37" spans="1:74" s="428" customFormat="1" x14ac:dyDescent="0.25">
      <c r="A37" s="353" t="s">
        <v>7948</v>
      </c>
      <c r="B37" s="373"/>
      <c r="C37" s="719">
        <v>37277</v>
      </c>
      <c r="D37" s="373"/>
      <c r="E37" s="346">
        <v>423.459</v>
      </c>
      <c r="F37" s="373"/>
      <c r="G37" s="347">
        <v>65.355199999999996</v>
      </c>
      <c r="H37" s="374"/>
      <c r="I37" s="348">
        <v>7.97</v>
      </c>
      <c r="J37" s="348">
        <v>6.4</v>
      </c>
      <c r="K37" s="348">
        <v>3.21</v>
      </c>
      <c r="L37" s="348">
        <v>3.32</v>
      </c>
      <c r="M37" s="362"/>
      <c r="N37" s="350">
        <v>31.190200000000001</v>
      </c>
      <c r="O37" s="348">
        <v>21.371700000000001</v>
      </c>
      <c r="P37" s="348">
        <v>18.929400000000001</v>
      </c>
      <c r="Q37" s="348">
        <v>19.512499999999999</v>
      </c>
      <c r="R37" s="348">
        <v>12.9353</v>
      </c>
      <c r="S37" s="348">
        <v>6.6825999999999999</v>
      </c>
      <c r="T37" s="348">
        <v>6.1521999999999997</v>
      </c>
      <c r="U37" s="354">
        <v>5.8963000000000001</v>
      </c>
      <c r="V37" s="348">
        <v>3.9407000000000001</v>
      </c>
      <c r="W37" s="348">
        <v>6.1858000000000004</v>
      </c>
      <c r="X37" s="348">
        <v>6.5781999999999998</v>
      </c>
      <c r="Y37" s="375">
        <v>5.6558000000000002</v>
      </c>
      <c r="Z37" s="348">
        <v>7.3746</v>
      </c>
      <c r="AA37" s="348">
        <v>11.800800000000001</v>
      </c>
      <c r="AB37" s="348">
        <v>6.4696999999999996</v>
      </c>
      <c r="AC37" s="348">
        <v>6.0369000000000002</v>
      </c>
      <c r="AD37" s="348">
        <v>4.2194000000000003</v>
      </c>
      <c r="AE37" s="348">
        <v>14.9095</v>
      </c>
      <c r="AF37" s="348">
        <v>7.9898999999999996</v>
      </c>
      <c r="AG37" s="569"/>
      <c r="AH37" s="346">
        <v>13</v>
      </c>
      <c r="AI37" s="346">
        <v>13</v>
      </c>
      <c r="AJ37" s="346">
        <v>13</v>
      </c>
      <c r="AK37" s="346">
        <v>14</v>
      </c>
      <c r="AL37" s="346">
        <v>14</v>
      </c>
      <c r="AM37" s="346">
        <v>3</v>
      </c>
      <c r="AN37" s="346">
        <v>2</v>
      </c>
      <c r="AO37" s="572">
        <v>2</v>
      </c>
      <c r="AP37" s="346">
        <v>2</v>
      </c>
      <c r="AQ37" s="346">
        <v>3</v>
      </c>
      <c r="AR37" s="346">
        <v>4</v>
      </c>
      <c r="AS37" s="346">
        <v>5</v>
      </c>
      <c r="AT37" s="346">
        <v>4</v>
      </c>
      <c r="AU37" s="346">
        <v>13</v>
      </c>
      <c r="AV37" s="346">
        <v>2</v>
      </c>
      <c r="AW37" s="346">
        <v>2</v>
      </c>
      <c r="AX37" s="346">
        <v>2</v>
      </c>
      <c r="AY37" s="346">
        <v>14</v>
      </c>
      <c r="AZ37" s="584"/>
      <c r="BA37" s="467">
        <v>86.89</v>
      </c>
      <c r="BB37" s="348" t="s">
        <v>430</v>
      </c>
      <c r="BC37" s="348" t="s">
        <v>430</v>
      </c>
      <c r="BD37" s="348" t="s">
        <v>430</v>
      </c>
      <c r="BE37" s="375" t="s">
        <v>430</v>
      </c>
      <c r="BF37" s="375">
        <v>13.11</v>
      </c>
      <c r="BG37" s="374"/>
      <c r="BH37" s="594">
        <v>13.11</v>
      </c>
      <c r="BI37" s="348" t="s">
        <v>430</v>
      </c>
      <c r="BJ37" s="348" t="s">
        <v>430</v>
      </c>
      <c r="BK37" s="348" t="s">
        <v>430</v>
      </c>
      <c r="BL37" s="348" t="s">
        <v>430</v>
      </c>
      <c r="BM37" s="375">
        <v>39.840000000000003</v>
      </c>
      <c r="BN37" s="375" t="s">
        <v>430</v>
      </c>
      <c r="BO37" s="375">
        <v>47.05</v>
      </c>
      <c r="BP37" s="375" t="s">
        <v>430</v>
      </c>
      <c r="BQ37" s="375" t="s">
        <v>430</v>
      </c>
      <c r="BR37" s="466"/>
      <c r="BS37" s="373" t="s">
        <v>430</v>
      </c>
      <c r="BT37" s="354" t="s">
        <v>430</v>
      </c>
      <c r="BU37" s="430"/>
      <c r="BV37" s="374" t="s">
        <v>554</v>
      </c>
    </row>
    <row r="38" spans="1:74" s="428" customFormat="1" x14ac:dyDescent="0.25">
      <c r="A38" s="353" t="s">
        <v>7949</v>
      </c>
      <c r="B38" s="373"/>
      <c r="C38" s="719">
        <v>40931</v>
      </c>
      <c r="D38" s="373"/>
      <c r="E38" s="346">
        <v>444.66500000000002</v>
      </c>
      <c r="F38" s="373"/>
      <c r="G38" s="347">
        <v>26.421700000000001</v>
      </c>
      <c r="H38" s="374"/>
      <c r="I38" s="348">
        <v>19.2</v>
      </c>
      <c r="J38" s="348">
        <v>7.35</v>
      </c>
      <c r="K38" s="348">
        <v>8.4</v>
      </c>
      <c r="L38" s="348">
        <v>8.7200000000000006</v>
      </c>
      <c r="M38" s="362"/>
      <c r="N38" s="350">
        <v>117.523</v>
      </c>
      <c r="O38" s="348">
        <v>55.3703</v>
      </c>
      <c r="P38" s="348">
        <v>45.487499999999997</v>
      </c>
      <c r="Q38" s="348">
        <v>42.357199999999999</v>
      </c>
      <c r="R38" s="348">
        <v>28.802299999999999</v>
      </c>
      <c r="S38" s="348">
        <v>6.3525999999999998</v>
      </c>
      <c r="T38" s="348">
        <v>5.3521999999999998</v>
      </c>
      <c r="U38" s="354">
        <v>4.6090999999999998</v>
      </c>
      <c r="V38" s="348">
        <v>3.1320000000000001</v>
      </c>
      <c r="W38" s="348">
        <v>6.1425000000000001</v>
      </c>
      <c r="X38" s="348">
        <v>6.8338000000000001</v>
      </c>
      <c r="Y38" s="375">
        <v>5.7328000000000001</v>
      </c>
      <c r="Z38" s="348">
        <v>6.9444999999999997</v>
      </c>
      <c r="AA38" s="348">
        <v>15.329700000000001</v>
      </c>
      <c r="AB38" s="348">
        <v>4.9542999999999999</v>
      </c>
      <c r="AC38" s="348">
        <v>4.6378000000000004</v>
      </c>
      <c r="AD38" s="348">
        <v>3.3797999999999999</v>
      </c>
      <c r="AE38" s="348">
        <v>29.864100000000001</v>
      </c>
      <c r="AF38" s="348">
        <v>6.9745999999999997</v>
      </c>
      <c r="AG38" s="569"/>
      <c r="AH38" s="346">
        <v>6</v>
      </c>
      <c r="AI38" s="346">
        <v>7</v>
      </c>
      <c r="AJ38" s="346">
        <v>6</v>
      </c>
      <c r="AK38" s="346">
        <v>10</v>
      </c>
      <c r="AL38" s="346">
        <v>9</v>
      </c>
      <c r="AM38" s="346">
        <v>5</v>
      </c>
      <c r="AN38" s="346">
        <v>3</v>
      </c>
      <c r="AO38" s="572">
        <v>3</v>
      </c>
      <c r="AP38" s="346">
        <v>4</v>
      </c>
      <c r="AQ38" s="346">
        <v>4</v>
      </c>
      <c r="AR38" s="346">
        <v>3</v>
      </c>
      <c r="AS38" s="346">
        <v>4</v>
      </c>
      <c r="AT38" s="346">
        <v>8</v>
      </c>
      <c r="AU38" s="346">
        <v>6</v>
      </c>
      <c r="AV38" s="346">
        <v>3</v>
      </c>
      <c r="AW38" s="346">
        <v>3</v>
      </c>
      <c r="AX38" s="346">
        <v>4</v>
      </c>
      <c r="AY38" s="346">
        <v>9</v>
      </c>
      <c r="AZ38" s="584"/>
      <c r="BA38" s="467">
        <v>90.55</v>
      </c>
      <c r="BB38" s="348" t="s">
        <v>430</v>
      </c>
      <c r="BC38" s="348" t="s">
        <v>430</v>
      </c>
      <c r="BD38" s="348" t="s">
        <v>430</v>
      </c>
      <c r="BE38" s="375">
        <v>7.0000000000000007E-2</v>
      </c>
      <c r="BF38" s="375">
        <v>9.39</v>
      </c>
      <c r="BG38" s="374"/>
      <c r="BH38" s="594">
        <v>9.39</v>
      </c>
      <c r="BI38" s="348" t="s">
        <v>430</v>
      </c>
      <c r="BJ38" s="348" t="s">
        <v>430</v>
      </c>
      <c r="BK38" s="348" t="s">
        <v>430</v>
      </c>
      <c r="BL38" s="348" t="s">
        <v>430</v>
      </c>
      <c r="BM38" s="375">
        <v>84.69</v>
      </c>
      <c r="BN38" s="375" t="s">
        <v>430</v>
      </c>
      <c r="BO38" s="375">
        <v>5.86</v>
      </c>
      <c r="BP38" s="375" t="s">
        <v>430</v>
      </c>
      <c r="BQ38" s="375">
        <v>7.0000000000000007E-2</v>
      </c>
      <c r="BR38" s="466"/>
      <c r="BS38" s="373" t="s">
        <v>430</v>
      </c>
      <c r="BT38" s="354" t="s">
        <v>430</v>
      </c>
      <c r="BU38" s="430"/>
      <c r="BV38" s="374" t="s">
        <v>554</v>
      </c>
    </row>
    <row r="39" spans="1:74" s="428" customFormat="1" x14ac:dyDescent="0.25">
      <c r="A39" s="353" t="s">
        <v>7950</v>
      </c>
      <c r="B39" s="373"/>
      <c r="C39" s="719">
        <v>36614</v>
      </c>
      <c r="D39" s="373"/>
      <c r="E39" s="346">
        <v>166.654</v>
      </c>
      <c r="F39" s="373"/>
      <c r="G39" s="347">
        <v>66.291799999999995</v>
      </c>
      <c r="H39" s="374"/>
      <c r="I39" s="348">
        <v>15.55</v>
      </c>
      <c r="J39" s="348">
        <v>7.11</v>
      </c>
      <c r="K39" s="348">
        <v>6.5</v>
      </c>
      <c r="L39" s="348">
        <v>6.74</v>
      </c>
      <c r="M39" s="362"/>
      <c r="N39" s="350">
        <v>108.348</v>
      </c>
      <c r="O39" s="348">
        <v>49.3307</v>
      </c>
      <c r="P39" s="348">
        <v>42.215800000000002</v>
      </c>
      <c r="Q39" s="348">
        <v>42.641599999999997</v>
      </c>
      <c r="R39" s="348">
        <v>27.282699999999998</v>
      </c>
      <c r="S39" s="348">
        <v>3.1756000000000002</v>
      </c>
      <c r="T39" s="348">
        <v>1.7092000000000001</v>
      </c>
      <c r="U39" s="354">
        <v>1.5161</v>
      </c>
      <c r="V39" s="348">
        <v>0.3836</v>
      </c>
      <c r="W39" s="348">
        <v>3.7671000000000001</v>
      </c>
      <c r="X39" s="348">
        <v>4.7279999999999998</v>
      </c>
      <c r="Y39" s="375">
        <v>4.1822999999999997</v>
      </c>
      <c r="Z39" s="348">
        <v>5.7131999999999996</v>
      </c>
      <c r="AA39" s="348">
        <v>12.5017</v>
      </c>
      <c r="AB39" s="348">
        <v>1.1920999999999999</v>
      </c>
      <c r="AC39" s="348">
        <v>1.5387999999999999</v>
      </c>
      <c r="AD39" s="348">
        <v>0.59</v>
      </c>
      <c r="AE39" s="348">
        <v>31.428799999999999</v>
      </c>
      <c r="AF39" s="348">
        <v>7.4749999999999996</v>
      </c>
      <c r="AG39" s="569"/>
      <c r="AH39" s="346">
        <v>8</v>
      </c>
      <c r="AI39" s="346">
        <v>11</v>
      </c>
      <c r="AJ39" s="346">
        <v>9</v>
      </c>
      <c r="AK39" s="346">
        <v>8</v>
      </c>
      <c r="AL39" s="346">
        <v>11</v>
      </c>
      <c r="AM39" s="346">
        <v>14</v>
      </c>
      <c r="AN39" s="346">
        <v>14</v>
      </c>
      <c r="AO39" s="572">
        <v>14</v>
      </c>
      <c r="AP39" s="346">
        <v>14</v>
      </c>
      <c r="AQ39" s="346">
        <v>13</v>
      </c>
      <c r="AR39" s="346">
        <v>14</v>
      </c>
      <c r="AS39" s="346">
        <v>14</v>
      </c>
      <c r="AT39" s="346">
        <v>14</v>
      </c>
      <c r="AU39" s="346">
        <v>12</v>
      </c>
      <c r="AV39" s="346">
        <v>14</v>
      </c>
      <c r="AW39" s="346">
        <v>14</v>
      </c>
      <c r="AX39" s="346">
        <v>14</v>
      </c>
      <c r="AY39" s="346">
        <v>6</v>
      </c>
      <c r="AZ39" s="584"/>
      <c r="BA39" s="467">
        <v>92.65</v>
      </c>
      <c r="BB39" s="348" t="s">
        <v>430</v>
      </c>
      <c r="BC39" s="348" t="s">
        <v>430</v>
      </c>
      <c r="BD39" s="348" t="s">
        <v>430</v>
      </c>
      <c r="BE39" s="375" t="s">
        <v>430</v>
      </c>
      <c r="BF39" s="375">
        <v>7.35</v>
      </c>
      <c r="BG39" s="374"/>
      <c r="BH39" s="594">
        <v>7.35</v>
      </c>
      <c r="BI39" s="348" t="s">
        <v>430</v>
      </c>
      <c r="BJ39" s="348" t="s">
        <v>430</v>
      </c>
      <c r="BK39" s="348" t="s">
        <v>430</v>
      </c>
      <c r="BL39" s="348" t="s">
        <v>430</v>
      </c>
      <c r="BM39" s="375">
        <v>77.77</v>
      </c>
      <c r="BN39" s="375" t="s">
        <v>430</v>
      </c>
      <c r="BO39" s="375">
        <v>14.88</v>
      </c>
      <c r="BP39" s="375" t="s">
        <v>430</v>
      </c>
      <c r="BQ39" s="375" t="s">
        <v>430</v>
      </c>
      <c r="BR39" s="466"/>
      <c r="BS39" s="373" t="s">
        <v>430</v>
      </c>
      <c r="BT39" s="354" t="s">
        <v>430</v>
      </c>
      <c r="BU39" s="430"/>
      <c r="BV39" s="374" t="s">
        <v>554</v>
      </c>
    </row>
    <row r="40" spans="1:74" s="428" customFormat="1" x14ac:dyDescent="0.25">
      <c r="A40" s="353" t="s">
        <v>7951</v>
      </c>
      <c r="B40" s="373"/>
      <c r="C40" s="719">
        <v>39487</v>
      </c>
      <c r="D40" s="373"/>
      <c r="E40" s="346">
        <v>136.13</v>
      </c>
      <c r="F40" s="373"/>
      <c r="G40" s="347">
        <v>2875.6179999999999</v>
      </c>
      <c r="H40" s="374"/>
      <c r="I40" s="348">
        <v>27.46</v>
      </c>
      <c r="J40" s="348">
        <v>7.58</v>
      </c>
      <c r="K40" s="348">
        <v>10.44</v>
      </c>
      <c r="L40" s="348">
        <v>10.84</v>
      </c>
      <c r="M40" s="362"/>
      <c r="N40" s="350">
        <v>163.721</v>
      </c>
      <c r="O40" s="348">
        <v>67.830100000000002</v>
      </c>
      <c r="P40" s="348">
        <v>53.023699999999998</v>
      </c>
      <c r="Q40" s="348">
        <v>47.541899999999998</v>
      </c>
      <c r="R40" s="348">
        <v>33.743499999999997</v>
      </c>
      <c r="S40" s="348">
        <v>6.3556999999999997</v>
      </c>
      <c r="T40" s="348">
        <v>2.8527999999999998</v>
      </c>
      <c r="U40" s="354">
        <v>2.6524000000000001</v>
      </c>
      <c r="V40" s="348">
        <v>1.4945999999999999</v>
      </c>
      <c r="W40" s="348">
        <v>4.5228000000000002</v>
      </c>
      <c r="X40" s="348">
        <v>5.8550000000000004</v>
      </c>
      <c r="Y40" s="375">
        <v>4.9930000000000003</v>
      </c>
      <c r="Z40" s="348">
        <v>6.1871999999999998</v>
      </c>
      <c r="AA40" s="348">
        <v>17.6325</v>
      </c>
      <c r="AB40" s="348">
        <v>1.8898999999999999</v>
      </c>
      <c r="AC40" s="348">
        <v>2.8609</v>
      </c>
      <c r="AD40" s="348">
        <v>1.6937</v>
      </c>
      <c r="AE40" s="348">
        <v>35.020800000000001</v>
      </c>
      <c r="AF40" s="348">
        <v>5.9194000000000004</v>
      </c>
      <c r="AG40" s="569"/>
      <c r="AH40" s="346">
        <v>4</v>
      </c>
      <c r="AI40" s="346">
        <v>5</v>
      </c>
      <c r="AJ40" s="346">
        <v>5</v>
      </c>
      <c r="AK40" s="346">
        <v>4</v>
      </c>
      <c r="AL40" s="346">
        <v>3</v>
      </c>
      <c r="AM40" s="346">
        <v>4</v>
      </c>
      <c r="AN40" s="346">
        <v>10</v>
      </c>
      <c r="AO40" s="572">
        <v>9</v>
      </c>
      <c r="AP40" s="346">
        <v>10</v>
      </c>
      <c r="AQ40" s="346">
        <v>11</v>
      </c>
      <c r="AR40" s="346">
        <v>9</v>
      </c>
      <c r="AS40" s="346">
        <v>10</v>
      </c>
      <c r="AT40" s="346">
        <v>12</v>
      </c>
      <c r="AU40" s="346">
        <v>4</v>
      </c>
      <c r="AV40" s="346">
        <v>10</v>
      </c>
      <c r="AW40" s="346">
        <v>9</v>
      </c>
      <c r="AX40" s="346">
        <v>10</v>
      </c>
      <c r="AY40" s="346">
        <v>4</v>
      </c>
      <c r="AZ40" s="584"/>
      <c r="BA40" s="467">
        <v>91.45</v>
      </c>
      <c r="BB40" s="348" t="s">
        <v>430</v>
      </c>
      <c r="BC40" s="348" t="s">
        <v>430</v>
      </c>
      <c r="BD40" s="348" t="s">
        <v>430</v>
      </c>
      <c r="BE40" s="375" t="s">
        <v>430</v>
      </c>
      <c r="BF40" s="375">
        <v>8.5500000000000007</v>
      </c>
      <c r="BG40" s="374"/>
      <c r="BH40" s="594">
        <v>8.5500000000000007</v>
      </c>
      <c r="BI40" s="348" t="s">
        <v>430</v>
      </c>
      <c r="BJ40" s="348" t="s">
        <v>430</v>
      </c>
      <c r="BK40" s="348" t="s">
        <v>430</v>
      </c>
      <c r="BL40" s="348" t="s">
        <v>430</v>
      </c>
      <c r="BM40" s="375">
        <v>91.45</v>
      </c>
      <c r="BN40" s="375" t="s">
        <v>430</v>
      </c>
      <c r="BO40" s="375" t="s">
        <v>430</v>
      </c>
      <c r="BP40" s="375" t="s">
        <v>430</v>
      </c>
      <c r="BQ40" s="375" t="s">
        <v>430</v>
      </c>
      <c r="BR40" s="466"/>
      <c r="BS40" s="373" t="s">
        <v>430</v>
      </c>
      <c r="BT40" s="354" t="s">
        <v>430</v>
      </c>
      <c r="BU40" s="430"/>
      <c r="BV40" s="374" t="s">
        <v>554</v>
      </c>
    </row>
    <row r="41" spans="1:74" x14ac:dyDescent="0.25">
      <c r="A41" s="695" t="s">
        <v>93</v>
      </c>
      <c r="B41" s="43"/>
      <c r="C41" s="720"/>
      <c r="D41" s="43"/>
      <c r="E41" s="51"/>
      <c r="F41" s="43"/>
      <c r="G41" s="55"/>
      <c r="H41" s="66"/>
      <c r="I41" s="59"/>
      <c r="J41" s="59"/>
      <c r="K41" s="59"/>
      <c r="L41" s="59"/>
      <c r="M41" s="258"/>
      <c r="N41" s="70">
        <v>117.3925</v>
      </c>
      <c r="O41" s="59">
        <v>56.069000000000003</v>
      </c>
      <c r="P41" s="59">
        <v>43.423900000000003</v>
      </c>
      <c r="Q41" s="59">
        <v>42.225000000000001</v>
      </c>
      <c r="R41" s="59">
        <v>28.431999999999999</v>
      </c>
      <c r="S41" s="59">
        <v>6.0805999999999996</v>
      </c>
      <c r="T41" s="59">
        <v>4.0423999999999998</v>
      </c>
      <c r="U41" s="88">
        <v>3.4782000000000002</v>
      </c>
      <c r="V41" s="59">
        <v>2.165</v>
      </c>
      <c r="W41" s="59">
        <v>5.1558000000000002</v>
      </c>
      <c r="X41" s="59">
        <v>5.9661</v>
      </c>
      <c r="Y41" s="276">
        <v>5.2882999999999996</v>
      </c>
      <c r="Z41" s="59">
        <v>6.8106</v>
      </c>
      <c r="AA41" s="59">
        <v>15.3072</v>
      </c>
      <c r="AB41" s="59">
        <v>3.5943000000000001</v>
      </c>
      <c r="AC41" s="59">
        <v>3.5144000000000002</v>
      </c>
      <c r="AD41" s="59">
        <v>2.3317000000000001</v>
      </c>
      <c r="AE41" s="59">
        <v>29.9207</v>
      </c>
      <c r="AF41" s="59">
        <v>7.7241999999999997</v>
      </c>
      <c r="AG41" s="611"/>
      <c r="AH41" s="51">
        <v>14</v>
      </c>
      <c r="AI41" s="51">
        <v>14</v>
      </c>
      <c r="AJ41" s="51">
        <v>14</v>
      </c>
      <c r="AK41" s="51">
        <v>14</v>
      </c>
      <c r="AL41" s="51">
        <v>14</v>
      </c>
      <c r="AM41" s="51">
        <v>14</v>
      </c>
      <c r="AN41" s="51">
        <v>14</v>
      </c>
      <c r="AO41" s="560">
        <v>14</v>
      </c>
      <c r="AP41" s="51">
        <v>14</v>
      </c>
      <c r="AQ41" s="51">
        <v>14</v>
      </c>
      <c r="AR41" s="51">
        <v>14</v>
      </c>
      <c r="AS41" s="51">
        <v>14</v>
      </c>
      <c r="AT41" s="51">
        <v>14</v>
      </c>
      <c r="AU41" s="51">
        <v>14</v>
      </c>
      <c r="AV41" s="51">
        <v>14</v>
      </c>
      <c r="AW41" s="51">
        <v>14</v>
      </c>
      <c r="AX41" s="51">
        <v>14</v>
      </c>
      <c r="AY41" s="51">
        <v>14</v>
      </c>
      <c r="AZ41" s="579"/>
      <c r="BA41" s="577"/>
      <c r="BB41" s="59"/>
      <c r="BC41" s="59"/>
      <c r="BD41" s="59"/>
      <c r="BE41" s="276"/>
      <c r="BF41" s="276"/>
      <c r="BG41" s="66"/>
      <c r="BH41" s="586"/>
      <c r="BI41" s="59"/>
      <c r="BJ41" s="59"/>
      <c r="BK41" s="59"/>
      <c r="BL41" s="59"/>
      <c r="BM41" s="276"/>
      <c r="BN41" s="587"/>
      <c r="BO41" s="587"/>
      <c r="BP41" s="587"/>
      <c r="BQ41" s="587"/>
      <c r="BR41" s="148"/>
      <c r="BS41" s="43"/>
      <c r="BT41" s="88"/>
      <c r="BU41" s="34"/>
      <c r="BV41" s="66"/>
    </row>
    <row r="42" spans="1:74" x14ac:dyDescent="0.25">
      <c r="A42" s="696" t="s">
        <v>94</v>
      </c>
      <c r="B42" s="44"/>
      <c r="C42" s="721"/>
      <c r="D42" s="44"/>
      <c r="E42" s="52"/>
      <c r="F42" s="44"/>
      <c r="G42" s="56"/>
      <c r="H42" s="67"/>
      <c r="I42" s="60"/>
      <c r="J42" s="60"/>
      <c r="K42" s="60"/>
      <c r="L42" s="60"/>
      <c r="M42" s="259"/>
      <c r="N42" s="71">
        <v>192.559</v>
      </c>
      <c r="O42" s="60">
        <v>82.583299999999994</v>
      </c>
      <c r="P42" s="60">
        <v>60.411900000000003</v>
      </c>
      <c r="Q42" s="60">
        <v>51.709200000000003</v>
      </c>
      <c r="R42" s="60">
        <v>35.154400000000003</v>
      </c>
      <c r="S42" s="60">
        <v>14.0124</v>
      </c>
      <c r="T42" s="60">
        <v>9.7981999999999996</v>
      </c>
      <c r="U42" s="89">
        <v>7.9391999999999996</v>
      </c>
      <c r="V42" s="60">
        <v>6.0152999999999999</v>
      </c>
      <c r="W42" s="60">
        <v>6.5149999999999997</v>
      </c>
      <c r="X42" s="60">
        <v>7.1334</v>
      </c>
      <c r="Y42" s="277">
        <v>6.2713999999999999</v>
      </c>
      <c r="Z42" s="60">
        <v>7.6302000000000003</v>
      </c>
      <c r="AA42" s="60">
        <v>19.963799999999999</v>
      </c>
      <c r="AB42" s="60">
        <v>10.258900000000001</v>
      </c>
      <c r="AC42" s="60">
        <v>8.3477999999999994</v>
      </c>
      <c r="AD42" s="60">
        <v>6.0608000000000004</v>
      </c>
      <c r="AE42" s="60">
        <v>37.684199999999997</v>
      </c>
      <c r="AF42" s="60">
        <v>9.2209000000000003</v>
      </c>
      <c r="AG42" s="568"/>
      <c r="AH42" s="52"/>
      <c r="AI42" s="52"/>
      <c r="AJ42" s="52"/>
      <c r="AK42" s="52"/>
      <c r="AL42" s="52"/>
      <c r="AM42" s="52"/>
      <c r="AN42" s="52"/>
      <c r="AO42" s="561"/>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146"/>
      <c r="BS42" s="44"/>
      <c r="BT42" s="89"/>
      <c r="BU42" s="26"/>
      <c r="BV42" s="67"/>
    </row>
    <row r="43" spans="1:74" x14ac:dyDescent="0.25">
      <c r="A43" s="696" t="s">
        <v>95</v>
      </c>
      <c r="B43" s="44"/>
      <c r="C43" s="721"/>
      <c r="D43" s="44"/>
      <c r="E43" s="52"/>
      <c r="F43" s="44"/>
      <c r="G43" s="56"/>
      <c r="H43" s="67"/>
      <c r="I43" s="60"/>
      <c r="J43" s="60"/>
      <c r="K43" s="60"/>
      <c r="L43" s="60"/>
      <c r="M43" s="259"/>
      <c r="N43" s="71">
        <v>13.101900000000001</v>
      </c>
      <c r="O43" s="60">
        <v>9.8172999999999995</v>
      </c>
      <c r="P43" s="60">
        <v>14.9261</v>
      </c>
      <c r="Q43" s="60">
        <v>19.512499999999999</v>
      </c>
      <c r="R43" s="60">
        <v>12.9353</v>
      </c>
      <c r="S43" s="60">
        <v>3.1756000000000002</v>
      </c>
      <c r="T43" s="60">
        <v>1.7092000000000001</v>
      </c>
      <c r="U43" s="89">
        <v>1.5161</v>
      </c>
      <c r="V43" s="60">
        <v>0.3836</v>
      </c>
      <c r="W43" s="60">
        <v>3.5975999999999999</v>
      </c>
      <c r="X43" s="60">
        <v>4.7279999999999998</v>
      </c>
      <c r="Y43" s="277">
        <v>4.1822999999999997</v>
      </c>
      <c r="Z43" s="60">
        <v>5.7131999999999996</v>
      </c>
      <c r="AA43" s="60">
        <v>10.8598</v>
      </c>
      <c r="AB43" s="60">
        <v>1.1920999999999999</v>
      </c>
      <c r="AC43" s="60">
        <v>1.5387999999999999</v>
      </c>
      <c r="AD43" s="60">
        <v>0.59</v>
      </c>
      <c r="AE43" s="60">
        <v>14.9095</v>
      </c>
      <c r="AF43" s="60">
        <v>5.9194000000000004</v>
      </c>
      <c r="AG43" s="568"/>
      <c r="AH43" s="52"/>
      <c r="AI43" s="52"/>
      <c r="AJ43" s="52"/>
      <c r="AK43" s="52"/>
      <c r="AL43" s="52"/>
      <c r="AM43" s="52"/>
      <c r="AN43" s="52"/>
      <c r="AO43" s="561"/>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146"/>
      <c r="BS43" s="44"/>
      <c r="BT43" s="89"/>
      <c r="BU43" s="26"/>
      <c r="BV43" s="67"/>
    </row>
    <row r="44" spans="1:74" x14ac:dyDescent="0.25">
      <c r="A44" s="697" t="s">
        <v>96</v>
      </c>
      <c r="B44" s="45"/>
      <c r="C44" s="722"/>
      <c r="D44" s="45"/>
      <c r="E44" s="53"/>
      <c r="F44" s="45"/>
      <c r="G44" s="57"/>
      <c r="H44" s="68"/>
      <c r="I44" s="61"/>
      <c r="J44" s="61"/>
      <c r="K44" s="61"/>
      <c r="L44" s="61"/>
      <c r="M44" s="262"/>
      <c r="N44" s="72">
        <v>111.324</v>
      </c>
      <c r="O44" s="61">
        <v>55.197899999999997</v>
      </c>
      <c r="P44" s="61">
        <v>44.102600000000002</v>
      </c>
      <c r="Q44" s="61">
        <v>43.122199999999999</v>
      </c>
      <c r="R44" s="61">
        <v>30.128699999999998</v>
      </c>
      <c r="S44" s="61">
        <v>5.3940000000000001</v>
      </c>
      <c r="T44" s="61">
        <v>3.6148500000000001</v>
      </c>
      <c r="U44" s="90">
        <v>3.1776</v>
      </c>
      <c r="V44" s="61">
        <v>1.8806499999999999</v>
      </c>
      <c r="W44" s="61">
        <v>5.1801000000000004</v>
      </c>
      <c r="X44" s="61">
        <v>6.1097000000000001</v>
      </c>
      <c r="Y44" s="279">
        <v>5.3277000000000001</v>
      </c>
      <c r="Z44" s="61">
        <v>6.9564000000000004</v>
      </c>
      <c r="AA44" s="61">
        <v>14.819900000000001</v>
      </c>
      <c r="AB44" s="61">
        <v>3.1863999999999999</v>
      </c>
      <c r="AC44" s="61">
        <v>3.2486999999999999</v>
      </c>
      <c r="AD44" s="61">
        <v>2.0661999999999998</v>
      </c>
      <c r="AE44" s="61">
        <v>30.353000000000002</v>
      </c>
      <c r="AF44" s="61">
        <v>7.8366499999999997</v>
      </c>
      <c r="AG44" s="616"/>
      <c r="AH44" s="53"/>
      <c r="AI44" s="53"/>
      <c r="AJ44" s="53"/>
      <c r="AK44" s="53"/>
      <c r="AL44" s="53"/>
      <c r="AM44" s="53"/>
      <c r="AN44" s="53"/>
      <c r="AO44" s="563"/>
      <c r="AP44" s="53"/>
      <c r="AQ44" s="53"/>
      <c r="AR44" s="53"/>
      <c r="AS44" s="53"/>
      <c r="AT44" s="53"/>
      <c r="AU44" s="53"/>
      <c r="AV44" s="53"/>
      <c r="AW44" s="53"/>
      <c r="AX44" s="53"/>
      <c r="AY44" s="53"/>
      <c r="AZ44" s="581"/>
      <c r="BA44" s="578"/>
      <c r="BB44" s="61"/>
      <c r="BC44" s="61"/>
      <c r="BD44" s="61"/>
      <c r="BE44" s="279"/>
      <c r="BF44" s="279"/>
      <c r="BG44" s="68"/>
      <c r="BH44" s="590"/>
      <c r="BI44" s="61"/>
      <c r="BJ44" s="61"/>
      <c r="BK44" s="61"/>
      <c r="BL44" s="61"/>
      <c r="BM44" s="279"/>
      <c r="BN44" s="591"/>
      <c r="BO44" s="591"/>
      <c r="BP44" s="591"/>
      <c r="BQ44" s="591"/>
      <c r="BR44" s="149"/>
      <c r="BS44" s="45"/>
      <c r="BT44" s="90"/>
      <c r="BU44" s="272"/>
      <c r="BV44" s="68"/>
    </row>
    <row r="45" spans="1:74" ht="14.5" x14ac:dyDescent="0.25">
      <c r="A45" s="694" t="s">
        <v>293</v>
      </c>
      <c r="B45" s="46"/>
      <c r="C45" s="723"/>
      <c r="D45" s="46"/>
      <c r="E45" s="54"/>
      <c r="F45" s="46"/>
      <c r="G45" s="58"/>
      <c r="H45" s="69"/>
      <c r="I45" s="62"/>
      <c r="J45" s="62"/>
      <c r="K45" s="62"/>
      <c r="L45" s="62"/>
      <c r="M45" s="263"/>
      <c r="N45" s="73"/>
      <c r="O45" s="62"/>
      <c r="P45" s="62"/>
      <c r="Q45" s="62"/>
      <c r="R45" s="62"/>
      <c r="S45" s="62"/>
      <c r="T45" s="62"/>
      <c r="U45" s="91"/>
      <c r="V45" s="62"/>
      <c r="W45" s="62"/>
      <c r="X45" s="62"/>
      <c r="Y45" s="245"/>
      <c r="Z45" s="62"/>
      <c r="AA45" s="62"/>
      <c r="AB45" s="62"/>
      <c r="AC45" s="62"/>
      <c r="AD45" s="62"/>
      <c r="AE45" s="62"/>
      <c r="AF45" s="62"/>
      <c r="AG45" s="619"/>
      <c r="AH45" s="54"/>
      <c r="AI45" s="54"/>
      <c r="AJ45" s="54"/>
      <c r="AK45" s="54"/>
      <c r="AL45" s="54"/>
      <c r="AM45" s="54"/>
      <c r="AN45" s="54"/>
      <c r="AO45" s="564"/>
      <c r="AP45" s="54"/>
      <c r="AQ45" s="54"/>
      <c r="AR45" s="54"/>
      <c r="AS45" s="54"/>
      <c r="AT45" s="54"/>
      <c r="AU45" s="54"/>
      <c r="AV45" s="54"/>
      <c r="AW45" s="54"/>
      <c r="AX45" s="54"/>
      <c r="AY45" s="54"/>
      <c r="AZ45" s="582"/>
      <c r="BA45" s="280"/>
      <c r="BB45" s="62"/>
      <c r="BC45" s="62"/>
      <c r="BD45" s="62"/>
      <c r="BE45" s="245"/>
      <c r="BF45" s="245"/>
      <c r="BG45" s="69"/>
      <c r="BH45" s="585"/>
      <c r="BI45" s="62"/>
      <c r="BJ45" s="62"/>
      <c r="BK45" s="62"/>
      <c r="BL45" s="62"/>
      <c r="BM45" s="245"/>
      <c r="BN45" s="592"/>
      <c r="BO45" s="592"/>
      <c r="BP45" s="592"/>
      <c r="BQ45" s="592"/>
      <c r="BR45" s="150"/>
      <c r="BS45" s="46"/>
      <c r="BT45" s="91"/>
      <c r="BU45" s="41"/>
      <c r="BV45" s="69"/>
    </row>
    <row r="46" spans="1:74" s="428" customFormat="1" x14ac:dyDescent="0.25">
      <c r="A46" s="353" t="s">
        <v>7952</v>
      </c>
      <c r="B46" s="373"/>
      <c r="C46" s="719">
        <v>41275</v>
      </c>
      <c r="D46" s="373"/>
      <c r="E46" s="346">
        <v>148.24</v>
      </c>
      <c r="F46" s="373"/>
      <c r="G46" s="347">
        <v>66.703400000000002</v>
      </c>
      <c r="H46" s="374"/>
      <c r="I46" s="348">
        <v>8.59</v>
      </c>
      <c r="J46" s="348">
        <v>6.78</v>
      </c>
      <c r="K46" s="348">
        <v>2.48</v>
      </c>
      <c r="L46" s="348">
        <v>2.59</v>
      </c>
      <c r="M46" s="362"/>
      <c r="N46" s="350">
        <v>86.497699999999995</v>
      </c>
      <c r="O46" s="348">
        <v>46.433</v>
      </c>
      <c r="P46" s="348">
        <v>18.309200000000001</v>
      </c>
      <c r="Q46" s="348">
        <v>17.2287</v>
      </c>
      <c r="R46" s="348">
        <v>8.5807000000000002</v>
      </c>
      <c r="S46" s="348">
        <v>3.8555999999999999</v>
      </c>
      <c r="T46" s="348">
        <v>4.7763999999999998</v>
      </c>
      <c r="U46" s="354">
        <v>5.0872000000000002</v>
      </c>
      <c r="V46" s="348">
        <v>4.093</v>
      </c>
      <c r="W46" s="348">
        <v>6.3631000000000002</v>
      </c>
      <c r="X46" s="348">
        <v>6.2187999999999999</v>
      </c>
      <c r="Y46" s="375">
        <v>5.4279000000000002</v>
      </c>
      <c r="Z46" s="348">
        <v>6.1734999999999998</v>
      </c>
      <c r="AA46" s="348">
        <v>12.7409</v>
      </c>
      <c r="AB46" s="348">
        <v>4.3390000000000004</v>
      </c>
      <c r="AC46" s="348">
        <v>5.1584000000000003</v>
      </c>
      <c r="AD46" s="348">
        <v>4.1731999999999996</v>
      </c>
      <c r="AE46" s="348">
        <v>13.3445</v>
      </c>
      <c r="AF46" s="348">
        <v>6.9973000000000001</v>
      </c>
      <c r="AG46" s="569"/>
      <c r="AH46" s="346">
        <v>5</v>
      </c>
      <c r="AI46" s="346">
        <v>5</v>
      </c>
      <c r="AJ46" s="346">
        <v>9</v>
      </c>
      <c r="AK46" s="346">
        <v>9</v>
      </c>
      <c r="AL46" s="346">
        <v>9</v>
      </c>
      <c r="AM46" s="346">
        <v>8</v>
      </c>
      <c r="AN46" s="346">
        <v>1</v>
      </c>
      <c r="AO46" s="572">
        <v>1</v>
      </c>
      <c r="AP46" s="346">
        <v>1</v>
      </c>
      <c r="AQ46" s="346">
        <v>1</v>
      </c>
      <c r="AR46" s="346">
        <v>2</v>
      </c>
      <c r="AS46" s="346">
        <v>4</v>
      </c>
      <c r="AT46" s="346">
        <v>5</v>
      </c>
      <c r="AU46" s="346">
        <v>5</v>
      </c>
      <c r="AV46" s="346">
        <v>2</v>
      </c>
      <c r="AW46" s="346">
        <v>1</v>
      </c>
      <c r="AX46" s="346">
        <v>1</v>
      </c>
      <c r="AY46" s="346">
        <v>9</v>
      </c>
      <c r="AZ46" s="584"/>
      <c r="BA46" s="467">
        <v>91.69</v>
      </c>
      <c r="BB46" s="348" t="s">
        <v>430</v>
      </c>
      <c r="BC46" s="348" t="s">
        <v>430</v>
      </c>
      <c r="BD46" s="348" t="s">
        <v>430</v>
      </c>
      <c r="BE46" s="375">
        <v>45.75</v>
      </c>
      <c r="BF46" s="375">
        <v>8.31</v>
      </c>
      <c r="BG46" s="374"/>
      <c r="BH46" s="594">
        <v>8.31</v>
      </c>
      <c r="BI46" s="348" t="s">
        <v>430</v>
      </c>
      <c r="BJ46" s="348" t="s">
        <v>430</v>
      </c>
      <c r="BK46" s="348" t="s">
        <v>430</v>
      </c>
      <c r="BL46" s="348" t="s">
        <v>430</v>
      </c>
      <c r="BM46" s="375">
        <v>59.03</v>
      </c>
      <c r="BN46" s="375" t="s">
        <v>430</v>
      </c>
      <c r="BO46" s="375">
        <v>32.659999999999997</v>
      </c>
      <c r="BP46" s="375" t="s">
        <v>430</v>
      </c>
      <c r="BQ46" s="375">
        <v>45.75</v>
      </c>
      <c r="BR46" s="466"/>
      <c r="BS46" s="373" t="s">
        <v>430</v>
      </c>
      <c r="BT46" s="354">
        <v>13.0721928041902</v>
      </c>
      <c r="BU46" s="430"/>
      <c r="BV46" s="374" t="s">
        <v>554</v>
      </c>
    </row>
    <row r="47" spans="1:74" s="428" customFormat="1" x14ac:dyDescent="0.25">
      <c r="A47" s="353" t="s">
        <v>7953</v>
      </c>
      <c r="B47" s="373"/>
      <c r="C47" s="719">
        <v>41683</v>
      </c>
      <c r="D47" s="373"/>
      <c r="E47" s="346">
        <v>127.251</v>
      </c>
      <c r="F47" s="373"/>
      <c r="G47" s="347">
        <v>26.520199999999999</v>
      </c>
      <c r="H47" s="374"/>
      <c r="I47" s="348">
        <v>23.21</v>
      </c>
      <c r="J47" s="348">
        <v>7.61</v>
      </c>
      <c r="K47" s="348">
        <v>9.51</v>
      </c>
      <c r="L47" s="348">
        <v>10.23</v>
      </c>
      <c r="M47" s="362"/>
      <c r="N47" s="350">
        <v>112.376</v>
      </c>
      <c r="O47" s="348">
        <v>54.006500000000003</v>
      </c>
      <c r="P47" s="348">
        <v>46.497700000000002</v>
      </c>
      <c r="Q47" s="348">
        <v>43.131599999999999</v>
      </c>
      <c r="R47" s="348">
        <v>31.096699999999998</v>
      </c>
      <c r="S47" s="348">
        <v>4.4459999999999997</v>
      </c>
      <c r="T47" s="348">
        <v>2.8780000000000001</v>
      </c>
      <c r="U47" s="354">
        <v>2.3031000000000001</v>
      </c>
      <c r="V47" s="348">
        <v>1.4910000000000001</v>
      </c>
      <c r="W47" s="348">
        <v>4.9821</v>
      </c>
      <c r="X47" s="348">
        <v>6.2076000000000002</v>
      </c>
      <c r="Y47" s="375">
        <v>5.7742000000000004</v>
      </c>
      <c r="Z47" s="348">
        <v>7.5315000000000003</v>
      </c>
      <c r="AA47" s="348">
        <v>10.851800000000001</v>
      </c>
      <c r="AB47" s="348">
        <v>2.3544999999999998</v>
      </c>
      <c r="AC47" s="348">
        <v>2.3632</v>
      </c>
      <c r="AD47" s="348">
        <v>1.6909000000000001</v>
      </c>
      <c r="AE47" s="348">
        <v>31.266500000000001</v>
      </c>
      <c r="AF47" s="348">
        <v>8.2171000000000003</v>
      </c>
      <c r="AG47" s="569"/>
      <c r="AH47" s="346">
        <v>4</v>
      </c>
      <c r="AI47" s="346">
        <v>4</v>
      </c>
      <c r="AJ47" s="346">
        <v>4</v>
      </c>
      <c r="AK47" s="346">
        <v>3</v>
      </c>
      <c r="AL47" s="346">
        <v>3</v>
      </c>
      <c r="AM47" s="346">
        <v>6</v>
      </c>
      <c r="AN47" s="346">
        <v>7</v>
      </c>
      <c r="AO47" s="572">
        <v>6</v>
      </c>
      <c r="AP47" s="346">
        <v>6</v>
      </c>
      <c r="AQ47" s="346">
        <v>5</v>
      </c>
      <c r="AR47" s="346">
        <v>3</v>
      </c>
      <c r="AS47" s="346">
        <v>2</v>
      </c>
      <c r="AT47" s="346">
        <v>1</v>
      </c>
      <c r="AU47" s="346">
        <v>7</v>
      </c>
      <c r="AV47" s="346">
        <v>5</v>
      </c>
      <c r="AW47" s="346">
        <v>6</v>
      </c>
      <c r="AX47" s="346">
        <v>6</v>
      </c>
      <c r="AY47" s="346">
        <v>3</v>
      </c>
      <c r="AZ47" s="584"/>
      <c r="BA47" s="467">
        <v>95.71</v>
      </c>
      <c r="BB47" s="348" t="s">
        <v>430</v>
      </c>
      <c r="BC47" s="348" t="s">
        <v>430</v>
      </c>
      <c r="BD47" s="348" t="s">
        <v>430</v>
      </c>
      <c r="BE47" s="375" t="s">
        <v>430</v>
      </c>
      <c r="BF47" s="375">
        <v>4.29</v>
      </c>
      <c r="BG47" s="374"/>
      <c r="BH47" s="594">
        <v>4.29</v>
      </c>
      <c r="BI47" s="348" t="s">
        <v>430</v>
      </c>
      <c r="BJ47" s="348" t="s">
        <v>430</v>
      </c>
      <c r="BK47" s="348" t="s">
        <v>430</v>
      </c>
      <c r="BL47" s="348" t="s">
        <v>430</v>
      </c>
      <c r="BM47" s="375">
        <v>95.71</v>
      </c>
      <c r="BN47" s="375" t="s">
        <v>430</v>
      </c>
      <c r="BO47" s="375" t="s">
        <v>430</v>
      </c>
      <c r="BP47" s="375" t="s">
        <v>430</v>
      </c>
      <c r="BQ47" s="375" t="s">
        <v>430</v>
      </c>
      <c r="BR47" s="466"/>
      <c r="BS47" s="373" t="s">
        <v>430</v>
      </c>
      <c r="BT47" s="354" t="s">
        <v>430</v>
      </c>
      <c r="BU47" s="430"/>
      <c r="BV47" s="374" t="s">
        <v>554</v>
      </c>
    </row>
    <row r="48" spans="1:74" s="428" customFormat="1" x14ac:dyDescent="0.25">
      <c r="A48" s="353" t="s">
        <v>7954</v>
      </c>
      <c r="B48" s="373"/>
      <c r="C48" s="719">
        <v>41276</v>
      </c>
      <c r="D48" s="373"/>
      <c r="E48" s="346">
        <v>123.53400000000001</v>
      </c>
      <c r="F48" s="373"/>
      <c r="G48" s="347">
        <v>82.77</v>
      </c>
      <c r="H48" s="374"/>
      <c r="I48" s="348">
        <v>6.32</v>
      </c>
      <c r="J48" s="348">
        <v>6.76</v>
      </c>
      <c r="K48" s="348">
        <v>3.68</v>
      </c>
      <c r="L48" s="348">
        <v>3.82</v>
      </c>
      <c r="M48" s="362"/>
      <c r="N48" s="350">
        <v>27.538</v>
      </c>
      <c r="O48" s="348">
        <v>13.4206</v>
      </c>
      <c r="P48" s="348">
        <v>20.891400000000001</v>
      </c>
      <c r="Q48" s="348">
        <v>24.7898</v>
      </c>
      <c r="R48" s="348">
        <v>19.446000000000002</v>
      </c>
      <c r="S48" s="348">
        <v>4.03</v>
      </c>
      <c r="T48" s="348">
        <v>3.5356000000000001</v>
      </c>
      <c r="U48" s="354">
        <v>2.9638</v>
      </c>
      <c r="V48" s="348">
        <v>1.9456</v>
      </c>
      <c r="W48" s="348">
        <v>5.1067999999999998</v>
      </c>
      <c r="X48" s="348">
        <v>6.0789999999999997</v>
      </c>
      <c r="Y48" s="375">
        <v>5.5102000000000002</v>
      </c>
      <c r="Z48" s="348">
        <v>7.1554000000000002</v>
      </c>
      <c r="AA48" s="348">
        <v>10.737500000000001</v>
      </c>
      <c r="AB48" s="348">
        <v>3.1461000000000001</v>
      </c>
      <c r="AC48" s="348">
        <v>3.0476000000000001</v>
      </c>
      <c r="AD48" s="348">
        <v>2.1415000000000002</v>
      </c>
      <c r="AE48" s="348">
        <v>20.093800000000002</v>
      </c>
      <c r="AF48" s="348">
        <v>7.7004999999999999</v>
      </c>
      <c r="AG48" s="569"/>
      <c r="AH48" s="346">
        <v>7</v>
      </c>
      <c r="AI48" s="346">
        <v>8</v>
      </c>
      <c r="AJ48" s="346">
        <v>7</v>
      </c>
      <c r="AK48" s="346">
        <v>8</v>
      </c>
      <c r="AL48" s="346">
        <v>8</v>
      </c>
      <c r="AM48" s="346">
        <v>7</v>
      </c>
      <c r="AN48" s="346">
        <v>4</v>
      </c>
      <c r="AO48" s="572">
        <v>4</v>
      </c>
      <c r="AP48" s="346">
        <v>4</v>
      </c>
      <c r="AQ48" s="346">
        <v>4</v>
      </c>
      <c r="AR48" s="346">
        <v>5</v>
      </c>
      <c r="AS48" s="346">
        <v>3</v>
      </c>
      <c r="AT48" s="346">
        <v>2</v>
      </c>
      <c r="AU48" s="346">
        <v>8</v>
      </c>
      <c r="AV48" s="346">
        <v>4</v>
      </c>
      <c r="AW48" s="346">
        <v>4</v>
      </c>
      <c r="AX48" s="346">
        <v>4</v>
      </c>
      <c r="AY48" s="346">
        <v>8</v>
      </c>
      <c r="AZ48" s="584"/>
      <c r="BA48" s="467">
        <v>89.41</v>
      </c>
      <c r="BB48" s="348" t="s">
        <v>430</v>
      </c>
      <c r="BC48" s="348" t="s">
        <v>430</v>
      </c>
      <c r="BD48" s="348" t="s">
        <v>430</v>
      </c>
      <c r="BE48" s="375" t="s">
        <v>430</v>
      </c>
      <c r="BF48" s="375">
        <v>10.59</v>
      </c>
      <c r="BG48" s="374"/>
      <c r="BH48" s="594">
        <v>10.59</v>
      </c>
      <c r="BI48" s="348" t="s">
        <v>430</v>
      </c>
      <c r="BJ48" s="348" t="s">
        <v>430</v>
      </c>
      <c r="BK48" s="348" t="s">
        <v>430</v>
      </c>
      <c r="BL48" s="348" t="s">
        <v>430</v>
      </c>
      <c r="BM48" s="375">
        <v>89.41</v>
      </c>
      <c r="BN48" s="375" t="s">
        <v>430</v>
      </c>
      <c r="BO48" s="375" t="s">
        <v>430</v>
      </c>
      <c r="BP48" s="375" t="s">
        <v>430</v>
      </c>
      <c r="BQ48" s="375" t="s">
        <v>430</v>
      </c>
      <c r="BR48" s="466"/>
      <c r="BS48" s="373" t="s">
        <v>430</v>
      </c>
      <c r="BT48" s="354" t="s">
        <v>430</v>
      </c>
      <c r="BU48" s="430"/>
      <c r="BV48" s="374" t="s">
        <v>554</v>
      </c>
    </row>
    <row r="49" spans="1:74" s="428" customFormat="1" x14ac:dyDescent="0.25">
      <c r="A49" s="353" t="s">
        <v>7955</v>
      </c>
      <c r="B49" s="373"/>
      <c r="C49" s="719">
        <v>41275</v>
      </c>
      <c r="D49" s="373"/>
      <c r="E49" s="346">
        <v>93.213200000000001</v>
      </c>
      <c r="F49" s="373"/>
      <c r="G49" s="347">
        <v>33.267400000000002</v>
      </c>
      <c r="H49" s="374"/>
      <c r="I49" s="348">
        <v>15.42</v>
      </c>
      <c r="J49" s="348">
        <v>7</v>
      </c>
      <c r="K49" s="348">
        <v>7.15</v>
      </c>
      <c r="L49" s="348">
        <v>7.42</v>
      </c>
      <c r="M49" s="362"/>
      <c r="N49" s="350">
        <v>85.890600000000006</v>
      </c>
      <c r="O49" s="348">
        <v>37.676099999999998</v>
      </c>
      <c r="P49" s="348">
        <v>34.473799999999997</v>
      </c>
      <c r="Q49" s="348">
        <v>35.548400000000001</v>
      </c>
      <c r="R49" s="348">
        <v>27.0381</v>
      </c>
      <c r="S49" s="348">
        <v>5.0336999999999996</v>
      </c>
      <c r="T49" s="348">
        <v>2.9428000000000001</v>
      </c>
      <c r="U49" s="354">
        <v>2.7488999999999999</v>
      </c>
      <c r="V49" s="348">
        <v>1.5472999999999999</v>
      </c>
      <c r="W49" s="348">
        <v>5.3540999999999999</v>
      </c>
      <c r="X49" s="348">
        <v>6.4268999999999998</v>
      </c>
      <c r="Y49" s="375">
        <v>5.7766999999999999</v>
      </c>
      <c r="Z49" s="348">
        <v>7.0309999999999997</v>
      </c>
      <c r="AA49" s="348">
        <v>13.5684</v>
      </c>
      <c r="AB49" s="348">
        <v>2.1871</v>
      </c>
      <c r="AC49" s="348">
        <v>2.5829</v>
      </c>
      <c r="AD49" s="348">
        <v>1.7585</v>
      </c>
      <c r="AE49" s="348">
        <v>26.260200000000001</v>
      </c>
      <c r="AF49" s="348">
        <v>7.4234999999999998</v>
      </c>
      <c r="AG49" s="569"/>
      <c r="AH49" s="346">
        <v>6</v>
      </c>
      <c r="AI49" s="346">
        <v>7</v>
      </c>
      <c r="AJ49" s="346">
        <v>5</v>
      </c>
      <c r="AK49" s="346">
        <v>6</v>
      </c>
      <c r="AL49" s="346">
        <v>4</v>
      </c>
      <c r="AM49" s="346">
        <v>5</v>
      </c>
      <c r="AN49" s="346">
        <v>6</v>
      </c>
      <c r="AO49" s="572">
        <v>5</v>
      </c>
      <c r="AP49" s="346">
        <v>5</v>
      </c>
      <c r="AQ49" s="346">
        <v>3</v>
      </c>
      <c r="AR49" s="346">
        <v>1</v>
      </c>
      <c r="AS49" s="346">
        <v>1</v>
      </c>
      <c r="AT49" s="346">
        <v>3</v>
      </c>
      <c r="AU49" s="346">
        <v>3</v>
      </c>
      <c r="AV49" s="346">
        <v>6</v>
      </c>
      <c r="AW49" s="346">
        <v>5</v>
      </c>
      <c r="AX49" s="346">
        <v>5</v>
      </c>
      <c r="AY49" s="346">
        <v>5</v>
      </c>
      <c r="AZ49" s="584"/>
      <c r="BA49" s="467">
        <v>87.69</v>
      </c>
      <c r="BB49" s="348" t="s">
        <v>430</v>
      </c>
      <c r="BC49" s="348" t="s">
        <v>430</v>
      </c>
      <c r="BD49" s="348" t="s">
        <v>430</v>
      </c>
      <c r="BE49" s="375" t="s">
        <v>430</v>
      </c>
      <c r="BF49" s="375">
        <v>12.31</v>
      </c>
      <c r="BG49" s="374"/>
      <c r="BH49" s="594">
        <v>12.31</v>
      </c>
      <c r="BI49" s="348" t="s">
        <v>430</v>
      </c>
      <c r="BJ49" s="348" t="s">
        <v>430</v>
      </c>
      <c r="BK49" s="348" t="s">
        <v>430</v>
      </c>
      <c r="BL49" s="348" t="s">
        <v>430</v>
      </c>
      <c r="BM49" s="375">
        <v>78.52</v>
      </c>
      <c r="BN49" s="375" t="s">
        <v>430</v>
      </c>
      <c r="BO49" s="375">
        <v>9.17</v>
      </c>
      <c r="BP49" s="375" t="s">
        <v>430</v>
      </c>
      <c r="BQ49" s="375" t="s">
        <v>430</v>
      </c>
      <c r="BR49" s="466"/>
      <c r="BS49" s="373" t="s">
        <v>430</v>
      </c>
      <c r="BT49" s="354" t="s">
        <v>430</v>
      </c>
      <c r="BU49" s="430"/>
      <c r="BV49" s="374" t="s">
        <v>554</v>
      </c>
    </row>
    <row r="50" spans="1:74" s="428" customFormat="1" x14ac:dyDescent="0.25">
      <c r="A50" s="353" t="s">
        <v>7956</v>
      </c>
      <c r="B50" s="373"/>
      <c r="C50" s="719">
        <v>44781</v>
      </c>
      <c r="D50" s="373"/>
      <c r="E50" s="346">
        <v>87.102599999999995</v>
      </c>
      <c r="F50" s="373"/>
      <c r="G50" s="347">
        <v>12.3865</v>
      </c>
      <c r="H50" s="374"/>
      <c r="I50" s="348">
        <v>32.090000000000003</v>
      </c>
      <c r="J50" s="348">
        <v>7.6</v>
      </c>
      <c r="K50" s="348">
        <v>10.92</v>
      </c>
      <c r="L50" s="348">
        <v>11.34</v>
      </c>
      <c r="M50" s="362"/>
      <c r="N50" s="350">
        <v>174.988</v>
      </c>
      <c r="O50" s="348">
        <v>68.552400000000006</v>
      </c>
      <c r="P50" s="348">
        <v>55.219900000000003</v>
      </c>
      <c r="Q50" s="348">
        <v>45.639000000000003</v>
      </c>
      <c r="R50" s="348">
        <v>33.533000000000001</v>
      </c>
      <c r="S50" s="348">
        <v>5.2445000000000004</v>
      </c>
      <c r="T50" s="348">
        <v>2.1204999999999998</v>
      </c>
      <c r="U50" s="354">
        <v>1.3915999999999999</v>
      </c>
      <c r="V50" s="348">
        <v>0.23469999999999999</v>
      </c>
      <c r="W50" s="348">
        <v>4.0186999999999999</v>
      </c>
      <c r="X50" s="348">
        <v>5.2594000000000003</v>
      </c>
      <c r="Y50" s="375" t="s">
        <v>430</v>
      </c>
      <c r="Z50" s="348" t="s">
        <v>430</v>
      </c>
      <c r="AA50" s="348">
        <v>19.625299999999999</v>
      </c>
      <c r="AB50" s="348">
        <v>0.5927</v>
      </c>
      <c r="AC50" s="348">
        <v>1.1405000000000001</v>
      </c>
      <c r="AD50" s="348">
        <v>0.41489999999999999</v>
      </c>
      <c r="AE50" s="348">
        <v>34.161799999999999</v>
      </c>
      <c r="AF50" s="348">
        <v>5.6966000000000001</v>
      </c>
      <c r="AG50" s="569"/>
      <c r="AH50" s="346">
        <v>1</v>
      </c>
      <c r="AI50" s="346">
        <v>3</v>
      </c>
      <c r="AJ50" s="346">
        <v>1</v>
      </c>
      <c r="AK50" s="346">
        <v>2</v>
      </c>
      <c r="AL50" s="346">
        <v>1</v>
      </c>
      <c r="AM50" s="346">
        <v>4</v>
      </c>
      <c r="AN50" s="346">
        <v>8</v>
      </c>
      <c r="AO50" s="572">
        <v>9</v>
      </c>
      <c r="AP50" s="346">
        <v>9</v>
      </c>
      <c r="AQ50" s="346">
        <v>7</v>
      </c>
      <c r="AR50" s="346">
        <v>7</v>
      </c>
      <c r="AS50" s="346" t="s">
        <v>430</v>
      </c>
      <c r="AT50" s="346" t="s">
        <v>430</v>
      </c>
      <c r="AU50" s="346">
        <v>1</v>
      </c>
      <c r="AV50" s="346">
        <v>9</v>
      </c>
      <c r="AW50" s="346">
        <v>9</v>
      </c>
      <c r="AX50" s="346">
        <v>9</v>
      </c>
      <c r="AY50" s="346">
        <v>1</v>
      </c>
      <c r="AZ50" s="584"/>
      <c r="BA50" s="467">
        <v>89.53</v>
      </c>
      <c r="BB50" s="348" t="s">
        <v>430</v>
      </c>
      <c r="BC50" s="348" t="s">
        <v>430</v>
      </c>
      <c r="BD50" s="348" t="s">
        <v>430</v>
      </c>
      <c r="BE50" s="375" t="s">
        <v>430</v>
      </c>
      <c r="BF50" s="375">
        <v>10.47</v>
      </c>
      <c r="BG50" s="374"/>
      <c r="BH50" s="594">
        <v>10.47</v>
      </c>
      <c r="BI50" s="348" t="s">
        <v>430</v>
      </c>
      <c r="BJ50" s="348" t="s">
        <v>430</v>
      </c>
      <c r="BK50" s="348" t="s">
        <v>430</v>
      </c>
      <c r="BL50" s="348" t="s">
        <v>430</v>
      </c>
      <c r="BM50" s="375">
        <v>89.53</v>
      </c>
      <c r="BN50" s="375" t="s">
        <v>430</v>
      </c>
      <c r="BO50" s="375" t="s">
        <v>430</v>
      </c>
      <c r="BP50" s="375" t="s">
        <v>430</v>
      </c>
      <c r="BQ50" s="375" t="s">
        <v>430</v>
      </c>
      <c r="BR50" s="466"/>
      <c r="BS50" s="373" t="s">
        <v>430</v>
      </c>
      <c r="BT50" s="354" t="s">
        <v>430</v>
      </c>
      <c r="BU50" s="430"/>
      <c r="BV50" s="374" t="s">
        <v>554</v>
      </c>
    </row>
    <row r="51" spans="1:74" s="428" customFormat="1" x14ac:dyDescent="0.25">
      <c r="A51" s="353" t="s">
        <v>7957</v>
      </c>
      <c r="B51" s="373"/>
      <c r="C51" s="719">
        <v>44916</v>
      </c>
      <c r="D51" s="373"/>
      <c r="E51" s="346">
        <v>79.560100000000006</v>
      </c>
      <c r="F51" s="373"/>
      <c r="G51" s="347">
        <v>12.4534</v>
      </c>
      <c r="H51" s="374"/>
      <c r="I51" s="348">
        <v>10.813700000000001</v>
      </c>
      <c r="J51" s="348">
        <v>7.13</v>
      </c>
      <c r="K51" s="348">
        <v>5.8712299999999997</v>
      </c>
      <c r="L51" s="348">
        <v>6.09863</v>
      </c>
      <c r="M51" s="362"/>
      <c r="N51" s="350">
        <v>19.354399999999998</v>
      </c>
      <c r="O51" s="348">
        <v>41.762</v>
      </c>
      <c r="P51" s="348">
        <v>32.737499999999997</v>
      </c>
      <c r="Q51" s="348">
        <v>35.845700000000001</v>
      </c>
      <c r="R51" s="348">
        <v>23.0976</v>
      </c>
      <c r="S51" s="348">
        <v>5.4057000000000004</v>
      </c>
      <c r="T51" s="348">
        <v>4.3754999999999997</v>
      </c>
      <c r="U51" s="354">
        <v>4.1429999999999998</v>
      </c>
      <c r="V51" s="348">
        <v>2.6644000000000001</v>
      </c>
      <c r="W51" s="348">
        <v>5.6643999999999997</v>
      </c>
      <c r="X51" s="348">
        <v>6.0834000000000001</v>
      </c>
      <c r="Y51" s="375" t="s">
        <v>430</v>
      </c>
      <c r="Z51" s="348" t="s">
        <v>430</v>
      </c>
      <c r="AA51" s="348">
        <v>11.818099999999999</v>
      </c>
      <c r="AB51" s="348">
        <v>4.0297000000000001</v>
      </c>
      <c r="AC51" s="348">
        <v>4.1082000000000001</v>
      </c>
      <c r="AD51" s="348">
        <v>2.8338000000000001</v>
      </c>
      <c r="AE51" s="348">
        <v>25.061900000000001</v>
      </c>
      <c r="AF51" s="348">
        <v>6.4825999999999997</v>
      </c>
      <c r="AG51" s="569"/>
      <c r="AH51" s="346">
        <v>9</v>
      </c>
      <c r="AI51" s="346">
        <v>6</v>
      </c>
      <c r="AJ51" s="346">
        <v>6</v>
      </c>
      <c r="AK51" s="346">
        <v>5</v>
      </c>
      <c r="AL51" s="346">
        <v>5</v>
      </c>
      <c r="AM51" s="346">
        <v>3</v>
      </c>
      <c r="AN51" s="346">
        <v>3</v>
      </c>
      <c r="AO51" s="572">
        <v>2</v>
      </c>
      <c r="AP51" s="346">
        <v>2</v>
      </c>
      <c r="AQ51" s="346">
        <v>2</v>
      </c>
      <c r="AR51" s="346">
        <v>4</v>
      </c>
      <c r="AS51" s="346" t="s">
        <v>430</v>
      </c>
      <c r="AT51" s="346" t="s">
        <v>430</v>
      </c>
      <c r="AU51" s="346">
        <v>6</v>
      </c>
      <c r="AV51" s="346">
        <v>3</v>
      </c>
      <c r="AW51" s="346">
        <v>2</v>
      </c>
      <c r="AX51" s="346">
        <v>2</v>
      </c>
      <c r="AY51" s="346">
        <v>6</v>
      </c>
      <c r="AZ51" s="584"/>
      <c r="BA51" s="467">
        <v>93.07</v>
      </c>
      <c r="BB51" s="348" t="s">
        <v>430</v>
      </c>
      <c r="BC51" s="348" t="s">
        <v>430</v>
      </c>
      <c r="BD51" s="348" t="s">
        <v>430</v>
      </c>
      <c r="BE51" s="375" t="s">
        <v>430</v>
      </c>
      <c r="BF51" s="375">
        <v>6.93</v>
      </c>
      <c r="BG51" s="374"/>
      <c r="BH51" s="594">
        <v>6.93</v>
      </c>
      <c r="BI51" s="348" t="s">
        <v>430</v>
      </c>
      <c r="BJ51" s="348" t="s">
        <v>430</v>
      </c>
      <c r="BK51" s="348" t="s">
        <v>430</v>
      </c>
      <c r="BL51" s="348" t="s">
        <v>430</v>
      </c>
      <c r="BM51" s="375">
        <v>93.07</v>
      </c>
      <c r="BN51" s="375" t="s">
        <v>430</v>
      </c>
      <c r="BO51" s="375" t="s">
        <v>430</v>
      </c>
      <c r="BP51" s="375" t="s">
        <v>430</v>
      </c>
      <c r="BQ51" s="375" t="s">
        <v>430</v>
      </c>
      <c r="BR51" s="466"/>
      <c r="BS51" s="373" t="s">
        <v>430</v>
      </c>
      <c r="BT51" s="354" t="s">
        <v>430</v>
      </c>
      <c r="BU51" s="430"/>
      <c r="BV51" s="374" t="s">
        <v>554</v>
      </c>
    </row>
    <row r="52" spans="1:74" s="428" customFormat="1" x14ac:dyDescent="0.25">
      <c r="A52" s="353" t="s">
        <v>7958</v>
      </c>
      <c r="B52" s="373"/>
      <c r="C52" s="719">
        <v>41275</v>
      </c>
      <c r="D52" s="373"/>
      <c r="E52" s="346">
        <v>45.064799999999998</v>
      </c>
      <c r="F52" s="373"/>
      <c r="G52" s="347">
        <v>66.134200000000007</v>
      </c>
      <c r="H52" s="374"/>
      <c r="I52" s="348">
        <v>25.16</v>
      </c>
      <c r="J52" s="348">
        <v>7.42</v>
      </c>
      <c r="K52" s="348">
        <v>9.86</v>
      </c>
      <c r="L52" s="348">
        <v>10.23</v>
      </c>
      <c r="M52" s="362"/>
      <c r="N52" s="350">
        <v>159.08799999999999</v>
      </c>
      <c r="O52" s="348">
        <v>78.413200000000003</v>
      </c>
      <c r="P52" s="348">
        <v>47.795699999999997</v>
      </c>
      <c r="Q52" s="348">
        <v>47.4938</v>
      </c>
      <c r="R52" s="348">
        <v>33.129199999999997</v>
      </c>
      <c r="S52" s="348">
        <v>5.6821000000000002</v>
      </c>
      <c r="T52" s="348">
        <v>3.1202999999999999</v>
      </c>
      <c r="U52" s="354">
        <v>2.298</v>
      </c>
      <c r="V52" s="348">
        <v>1.0787</v>
      </c>
      <c r="W52" s="348">
        <v>4.4444999999999997</v>
      </c>
      <c r="X52" s="348">
        <v>5.4455999999999998</v>
      </c>
      <c r="Y52" s="375">
        <v>4.9160000000000004</v>
      </c>
      <c r="Z52" s="348">
        <v>6.9667000000000003</v>
      </c>
      <c r="AA52" s="348">
        <v>17.991700000000002</v>
      </c>
      <c r="AB52" s="348">
        <v>2.1661000000000001</v>
      </c>
      <c r="AC52" s="348">
        <v>2.2370999999999999</v>
      </c>
      <c r="AD52" s="348">
        <v>1.1526000000000001</v>
      </c>
      <c r="AE52" s="348">
        <v>31.4621</v>
      </c>
      <c r="AF52" s="348">
        <v>7.1321000000000003</v>
      </c>
      <c r="AG52" s="569"/>
      <c r="AH52" s="346">
        <v>3</v>
      </c>
      <c r="AI52" s="346">
        <v>1</v>
      </c>
      <c r="AJ52" s="346">
        <v>3</v>
      </c>
      <c r="AK52" s="346">
        <v>1</v>
      </c>
      <c r="AL52" s="346">
        <v>2</v>
      </c>
      <c r="AM52" s="346">
        <v>2</v>
      </c>
      <c r="AN52" s="346">
        <v>5</v>
      </c>
      <c r="AO52" s="572">
        <v>7</v>
      </c>
      <c r="AP52" s="346">
        <v>7</v>
      </c>
      <c r="AQ52" s="346">
        <v>6</v>
      </c>
      <c r="AR52" s="346">
        <v>6</v>
      </c>
      <c r="AS52" s="346">
        <v>5</v>
      </c>
      <c r="AT52" s="346">
        <v>4</v>
      </c>
      <c r="AU52" s="346">
        <v>2</v>
      </c>
      <c r="AV52" s="346">
        <v>7</v>
      </c>
      <c r="AW52" s="346">
        <v>7</v>
      </c>
      <c r="AX52" s="346">
        <v>7</v>
      </c>
      <c r="AY52" s="346">
        <v>2</v>
      </c>
      <c r="AZ52" s="584"/>
      <c r="BA52" s="467">
        <v>98.44</v>
      </c>
      <c r="BB52" s="348" t="s">
        <v>430</v>
      </c>
      <c r="BC52" s="348" t="s">
        <v>430</v>
      </c>
      <c r="BD52" s="348" t="s">
        <v>430</v>
      </c>
      <c r="BE52" s="375" t="s">
        <v>430</v>
      </c>
      <c r="BF52" s="375">
        <v>1.56</v>
      </c>
      <c r="BG52" s="374"/>
      <c r="BH52" s="594">
        <v>1.56</v>
      </c>
      <c r="BI52" s="348" t="s">
        <v>430</v>
      </c>
      <c r="BJ52" s="348" t="s">
        <v>430</v>
      </c>
      <c r="BK52" s="348" t="s">
        <v>430</v>
      </c>
      <c r="BL52" s="348" t="s">
        <v>430</v>
      </c>
      <c r="BM52" s="375">
        <v>87.32</v>
      </c>
      <c r="BN52" s="375" t="s">
        <v>430</v>
      </c>
      <c r="BO52" s="375">
        <v>11.12</v>
      </c>
      <c r="BP52" s="375" t="s">
        <v>430</v>
      </c>
      <c r="BQ52" s="375" t="s">
        <v>430</v>
      </c>
      <c r="BR52" s="466"/>
      <c r="BS52" s="373" t="s">
        <v>430</v>
      </c>
      <c r="BT52" s="354" t="s">
        <v>430</v>
      </c>
      <c r="BU52" s="430"/>
      <c r="BV52" s="374" t="s">
        <v>7959</v>
      </c>
    </row>
    <row r="53" spans="1:74" s="428" customFormat="1" x14ac:dyDescent="0.25">
      <c r="A53" s="353" t="s">
        <v>7960</v>
      </c>
      <c r="B53" s="373"/>
      <c r="C53" s="719">
        <v>45786</v>
      </c>
      <c r="D53" s="373"/>
      <c r="E53" s="346">
        <v>35.206200000000003</v>
      </c>
      <c r="F53" s="373"/>
      <c r="G53" s="347">
        <v>9.9688999999999997</v>
      </c>
      <c r="H53" s="374"/>
      <c r="I53" s="348">
        <v>20.76</v>
      </c>
      <c r="J53" s="348">
        <v>6.78</v>
      </c>
      <c r="K53" s="348">
        <v>7.13</v>
      </c>
      <c r="L53" s="348">
        <v>7.4</v>
      </c>
      <c r="M53" s="362"/>
      <c r="N53" s="350">
        <v>21.9816</v>
      </c>
      <c r="O53" s="348">
        <v>9.2826000000000004</v>
      </c>
      <c r="P53" s="348">
        <v>19.003599999999999</v>
      </c>
      <c r="Q53" s="348">
        <v>28.1</v>
      </c>
      <c r="R53" s="348">
        <v>20.732600000000001</v>
      </c>
      <c r="S53" s="348">
        <v>2.5998000000000001</v>
      </c>
      <c r="T53" s="348">
        <v>2.0156999999999998</v>
      </c>
      <c r="U53" s="354">
        <v>1.4341999999999999</v>
      </c>
      <c r="V53" s="348">
        <v>1.0481</v>
      </c>
      <c r="W53" s="348" t="s">
        <v>430</v>
      </c>
      <c r="X53" s="348" t="s">
        <v>430</v>
      </c>
      <c r="Y53" s="375" t="s">
        <v>430</v>
      </c>
      <c r="Z53" s="348" t="s">
        <v>430</v>
      </c>
      <c r="AA53" s="348">
        <v>7.4310999999999998</v>
      </c>
      <c r="AB53" s="348">
        <v>0.90069999999999995</v>
      </c>
      <c r="AC53" s="348">
        <v>1.3198000000000001</v>
      </c>
      <c r="AD53" s="348">
        <v>1.125</v>
      </c>
      <c r="AE53" s="348">
        <v>20.680599999999998</v>
      </c>
      <c r="AF53" s="348">
        <v>-0.28029999999999999</v>
      </c>
      <c r="AG53" s="569"/>
      <c r="AH53" s="346">
        <v>8</v>
      </c>
      <c r="AI53" s="346">
        <v>9</v>
      </c>
      <c r="AJ53" s="346">
        <v>8</v>
      </c>
      <c r="AK53" s="346">
        <v>7</v>
      </c>
      <c r="AL53" s="346">
        <v>7</v>
      </c>
      <c r="AM53" s="346">
        <v>9</v>
      </c>
      <c r="AN53" s="346">
        <v>9</v>
      </c>
      <c r="AO53" s="572">
        <v>8</v>
      </c>
      <c r="AP53" s="346">
        <v>8</v>
      </c>
      <c r="AQ53" s="346" t="s">
        <v>430</v>
      </c>
      <c r="AR53" s="346" t="s">
        <v>430</v>
      </c>
      <c r="AS53" s="346" t="s">
        <v>430</v>
      </c>
      <c r="AT53" s="346" t="s">
        <v>430</v>
      </c>
      <c r="AU53" s="346">
        <v>9</v>
      </c>
      <c r="AV53" s="346">
        <v>8</v>
      </c>
      <c r="AW53" s="346">
        <v>8</v>
      </c>
      <c r="AX53" s="346">
        <v>8</v>
      </c>
      <c r="AY53" s="346">
        <v>7</v>
      </c>
      <c r="AZ53" s="584"/>
      <c r="BA53" s="467">
        <v>89.81</v>
      </c>
      <c r="BB53" s="348" t="s">
        <v>430</v>
      </c>
      <c r="BC53" s="348" t="s">
        <v>430</v>
      </c>
      <c r="BD53" s="348" t="s">
        <v>430</v>
      </c>
      <c r="BE53" s="375" t="s">
        <v>430</v>
      </c>
      <c r="BF53" s="375">
        <v>10.19</v>
      </c>
      <c r="BG53" s="374"/>
      <c r="BH53" s="594">
        <v>10.19</v>
      </c>
      <c r="BI53" s="348" t="s">
        <v>430</v>
      </c>
      <c r="BJ53" s="348" t="s">
        <v>430</v>
      </c>
      <c r="BK53" s="348" t="s">
        <v>430</v>
      </c>
      <c r="BL53" s="348" t="s">
        <v>430</v>
      </c>
      <c r="BM53" s="375">
        <v>61.14</v>
      </c>
      <c r="BN53" s="375" t="s">
        <v>430</v>
      </c>
      <c r="BO53" s="375">
        <v>28.67</v>
      </c>
      <c r="BP53" s="375" t="s">
        <v>430</v>
      </c>
      <c r="BQ53" s="375" t="s">
        <v>430</v>
      </c>
      <c r="BR53" s="466"/>
      <c r="BS53" s="373" t="s">
        <v>430</v>
      </c>
      <c r="BT53" s="354" t="s">
        <v>430</v>
      </c>
      <c r="BU53" s="430"/>
      <c r="BV53" s="374" t="s">
        <v>554</v>
      </c>
    </row>
    <row r="54" spans="1:74" s="428" customFormat="1" x14ac:dyDescent="0.25">
      <c r="A54" s="353" t="s">
        <v>7961</v>
      </c>
      <c r="B54" s="373"/>
      <c r="C54" s="719">
        <v>45672</v>
      </c>
      <c r="D54" s="373"/>
      <c r="E54" s="346">
        <v>25.02</v>
      </c>
      <c r="F54" s="373"/>
      <c r="G54" s="347">
        <v>1060.8784000000001</v>
      </c>
      <c r="H54" s="374"/>
      <c r="I54" s="348">
        <v>23.78</v>
      </c>
      <c r="J54" s="348">
        <v>7.15</v>
      </c>
      <c r="K54" s="348">
        <v>8.35</v>
      </c>
      <c r="L54" s="348">
        <v>8.67</v>
      </c>
      <c r="M54" s="362"/>
      <c r="N54" s="350">
        <v>166.32</v>
      </c>
      <c r="O54" s="348">
        <v>71.202299999999994</v>
      </c>
      <c r="P54" s="348">
        <v>50.888500000000001</v>
      </c>
      <c r="Q54" s="348">
        <v>39.295999999999999</v>
      </c>
      <c r="R54" s="348">
        <v>21.7959</v>
      </c>
      <c r="S54" s="348">
        <v>8.4717000000000002</v>
      </c>
      <c r="T54" s="348">
        <v>4.7462999999999997</v>
      </c>
      <c r="U54" s="354">
        <v>3.7351000000000001</v>
      </c>
      <c r="V54" s="348">
        <v>2.1292</v>
      </c>
      <c r="W54" s="348" t="s">
        <v>430</v>
      </c>
      <c r="X54" s="348" t="s">
        <v>430</v>
      </c>
      <c r="Y54" s="375" t="s">
        <v>430</v>
      </c>
      <c r="Z54" s="348" t="s">
        <v>430</v>
      </c>
      <c r="AA54" s="348">
        <v>13.486700000000001</v>
      </c>
      <c r="AB54" s="348">
        <v>4.9462000000000002</v>
      </c>
      <c r="AC54" s="348">
        <v>3.6928000000000001</v>
      </c>
      <c r="AD54" s="348">
        <v>2.2231000000000001</v>
      </c>
      <c r="AE54" s="348">
        <v>29.578399999999998</v>
      </c>
      <c r="AF54" s="348">
        <v>4.2436999999999996</v>
      </c>
      <c r="AG54" s="569"/>
      <c r="AH54" s="346">
        <v>2</v>
      </c>
      <c r="AI54" s="346">
        <v>2</v>
      </c>
      <c r="AJ54" s="346">
        <v>2</v>
      </c>
      <c r="AK54" s="346">
        <v>4</v>
      </c>
      <c r="AL54" s="346">
        <v>6</v>
      </c>
      <c r="AM54" s="346">
        <v>1</v>
      </c>
      <c r="AN54" s="346">
        <v>2</v>
      </c>
      <c r="AO54" s="572">
        <v>3</v>
      </c>
      <c r="AP54" s="346">
        <v>3</v>
      </c>
      <c r="AQ54" s="346" t="s">
        <v>430</v>
      </c>
      <c r="AR54" s="346" t="s">
        <v>430</v>
      </c>
      <c r="AS54" s="346" t="s">
        <v>430</v>
      </c>
      <c r="AT54" s="346" t="s">
        <v>430</v>
      </c>
      <c r="AU54" s="346">
        <v>4</v>
      </c>
      <c r="AV54" s="346">
        <v>1</v>
      </c>
      <c r="AW54" s="346">
        <v>3</v>
      </c>
      <c r="AX54" s="346">
        <v>3</v>
      </c>
      <c r="AY54" s="346">
        <v>4</v>
      </c>
      <c r="AZ54" s="584"/>
      <c r="BA54" s="467">
        <v>93.89</v>
      </c>
      <c r="BB54" s="348" t="s">
        <v>430</v>
      </c>
      <c r="BC54" s="348" t="s">
        <v>430</v>
      </c>
      <c r="BD54" s="348" t="s">
        <v>430</v>
      </c>
      <c r="BE54" s="375" t="s">
        <v>430</v>
      </c>
      <c r="BF54" s="375">
        <v>6.11</v>
      </c>
      <c r="BG54" s="374"/>
      <c r="BH54" s="594">
        <v>6.11</v>
      </c>
      <c r="BI54" s="348" t="s">
        <v>430</v>
      </c>
      <c r="BJ54" s="348" t="s">
        <v>430</v>
      </c>
      <c r="BK54" s="348" t="s">
        <v>430</v>
      </c>
      <c r="BL54" s="348" t="s">
        <v>430</v>
      </c>
      <c r="BM54" s="375">
        <v>74.05</v>
      </c>
      <c r="BN54" s="375" t="s">
        <v>430</v>
      </c>
      <c r="BO54" s="375">
        <v>19.84</v>
      </c>
      <c r="BP54" s="375" t="s">
        <v>430</v>
      </c>
      <c r="BQ54" s="375" t="s">
        <v>430</v>
      </c>
      <c r="BR54" s="466"/>
      <c r="BS54" s="373" t="s">
        <v>430</v>
      </c>
      <c r="BT54" s="354" t="s">
        <v>430</v>
      </c>
      <c r="BU54" s="430"/>
      <c r="BV54" s="374" t="s">
        <v>554</v>
      </c>
    </row>
    <row r="55" spans="1:74" x14ac:dyDescent="0.25">
      <c r="A55" s="695" t="s">
        <v>93</v>
      </c>
      <c r="B55" s="43"/>
      <c r="C55" s="720"/>
      <c r="D55" s="43"/>
      <c r="E55" s="51"/>
      <c r="F55" s="43"/>
      <c r="G55" s="55"/>
      <c r="H55" s="66"/>
      <c r="I55" s="59"/>
      <c r="J55" s="59"/>
      <c r="K55" s="59"/>
      <c r="L55" s="59"/>
      <c r="M55" s="258"/>
      <c r="N55" s="70">
        <v>94.892700000000005</v>
      </c>
      <c r="O55" s="59">
        <v>46.749899999999997</v>
      </c>
      <c r="P55" s="59">
        <v>36.201900000000002</v>
      </c>
      <c r="Q55" s="59">
        <v>35.2303</v>
      </c>
      <c r="R55" s="59">
        <v>24.272200000000002</v>
      </c>
      <c r="S55" s="59">
        <v>4.9743000000000004</v>
      </c>
      <c r="T55" s="59">
        <v>3.3900999999999999</v>
      </c>
      <c r="U55" s="88">
        <v>2.9005000000000001</v>
      </c>
      <c r="V55" s="59">
        <v>1.8036000000000001</v>
      </c>
      <c r="W55" s="59">
        <v>5.1334</v>
      </c>
      <c r="X55" s="59">
        <v>5.9600999999999997</v>
      </c>
      <c r="Y55" s="276">
        <v>5.4809999999999999</v>
      </c>
      <c r="Z55" s="59">
        <v>6.9715999999999996</v>
      </c>
      <c r="AA55" s="59">
        <v>13.139099999999999</v>
      </c>
      <c r="AB55" s="59">
        <v>2.7402000000000002</v>
      </c>
      <c r="AC55" s="59">
        <v>2.8500999999999999</v>
      </c>
      <c r="AD55" s="59">
        <v>1.946</v>
      </c>
      <c r="AE55" s="59">
        <v>25.767800000000001</v>
      </c>
      <c r="AF55" s="59">
        <v>5.9569999999999999</v>
      </c>
      <c r="AG55" s="611"/>
      <c r="AH55" s="51">
        <v>9</v>
      </c>
      <c r="AI55" s="51">
        <v>9</v>
      </c>
      <c r="AJ55" s="51">
        <v>9</v>
      </c>
      <c r="AK55" s="51">
        <v>9</v>
      </c>
      <c r="AL55" s="51">
        <v>9</v>
      </c>
      <c r="AM55" s="51">
        <v>9</v>
      </c>
      <c r="AN55" s="51">
        <v>9</v>
      </c>
      <c r="AO55" s="560">
        <v>9</v>
      </c>
      <c r="AP55" s="51">
        <v>9</v>
      </c>
      <c r="AQ55" s="51">
        <v>7</v>
      </c>
      <c r="AR55" s="51">
        <v>7</v>
      </c>
      <c r="AS55" s="51">
        <v>5</v>
      </c>
      <c r="AT55" s="51">
        <v>5</v>
      </c>
      <c r="AU55" s="51">
        <v>9</v>
      </c>
      <c r="AV55" s="51">
        <v>9</v>
      </c>
      <c r="AW55" s="51">
        <v>9</v>
      </c>
      <c r="AX55" s="51">
        <v>9</v>
      </c>
      <c r="AY55" s="51">
        <v>9</v>
      </c>
      <c r="AZ55" s="579"/>
      <c r="BA55" s="577"/>
      <c r="BB55" s="59"/>
      <c r="BC55" s="59"/>
      <c r="BD55" s="59"/>
      <c r="BE55" s="276"/>
      <c r="BF55" s="276"/>
      <c r="BG55" s="66"/>
      <c r="BH55" s="586"/>
      <c r="BI55" s="59"/>
      <c r="BJ55" s="59"/>
      <c r="BK55" s="59"/>
      <c r="BL55" s="59"/>
      <c r="BM55" s="276"/>
      <c r="BN55" s="587"/>
      <c r="BO55" s="587"/>
      <c r="BP55" s="587"/>
      <c r="BQ55" s="587"/>
      <c r="BR55" s="148"/>
      <c r="BS55" s="43"/>
      <c r="BT55" s="88"/>
      <c r="BU55" s="34"/>
      <c r="BV55" s="66"/>
    </row>
    <row r="56" spans="1:74" x14ac:dyDescent="0.25">
      <c r="A56" s="696" t="s">
        <v>94</v>
      </c>
      <c r="B56" s="44"/>
      <c r="C56" s="721"/>
      <c r="D56" s="44"/>
      <c r="E56" s="52"/>
      <c r="F56" s="44"/>
      <c r="G56" s="56"/>
      <c r="H56" s="67"/>
      <c r="I56" s="60"/>
      <c r="J56" s="60"/>
      <c r="K56" s="60"/>
      <c r="L56" s="60"/>
      <c r="M56" s="259"/>
      <c r="N56" s="71">
        <v>174.988</v>
      </c>
      <c r="O56" s="60">
        <v>78.413200000000003</v>
      </c>
      <c r="P56" s="60">
        <v>55.219900000000003</v>
      </c>
      <c r="Q56" s="60">
        <v>47.4938</v>
      </c>
      <c r="R56" s="60">
        <v>33.533000000000001</v>
      </c>
      <c r="S56" s="60">
        <v>8.4717000000000002</v>
      </c>
      <c r="T56" s="60">
        <v>4.7763999999999998</v>
      </c>
      <c r="U56" s="89">
        <v>5.0872000000000002</v>
      </c>
      <c r="V56" s="60">
        <v>4.093</v>
      </c>
      <c r="W56" s="60">
        <v>6.3631000000000002</v>
      </c>
      <c r="X56" s="60">
        <v>6.4268999999999998</v>
      </c>
      <c r="Y56" s="277">
        <v>5.7766999999999999</v>
      </c>
      <c r="Z56" s="60">
        <v>7.5315000000000003</v>
      </c>
      <c r="AA56" s="60">
        <v>19.625299999999999</v>
      </c>
      <c r="AB56" s="60">
        <v>4.9462000000000002</v>
      </c>
      <c r="AC56" s="60">
        <v>5.1584000000000003</v>
      </c>
      <c r="AD56" s="60">
        <v>4.1731999999999996</v>
      </c>
      <c r="AE56" s="60">
        <v>34.161799999999999</v>
      </c>
      <c r="AF56" s="60">
        <v>8.2171000000000003</v>
      </c>
      <c r="AG56" s="568"/>
      <c r="AH56" s="52"/>
      <c r="AI56" s="52"/>
      <c r="AJ56" s="52"/>
      <c r="AK56" s="52"/>
      <c r="AL56" s="52"/>
      <c r="AM56" s="52"/>
      <c r="AN56" s="52"/>
      <c r="AO56" s="561"/>
      <c r="AP56" s="52"/>
      <c r="AQ56" s="52"/>
      <c r="AR56" s="52"/>
      <c r="AS56" s="52"/>
      <c r="AT56" s="52"/>
      <c r="AU56" s="52"/>
      <c r="AV56" s="52"/>
      <c r="AW56" s="52"/>
      <c r="AX56" s="52"/>
      <c r="AY56" s="52"/>
      <c r="AZ56" s="580"/>
      <c r="BA56" s="551"/>
      <c r="BB56" s="60"/>
      <c r="BC56" s="60"/>
      <c r="BD56" s="60"/>
      <c r="BE56" s="277"/>
      <c r="BF56" s="277"/>
      <c r="BG56" s="67"/>
      <c r="BH56" s="588"/>
      <c r="BI56" s="60"/>
      <c r="BJ56" s="60"/>
      <c r="BK56" s="60"/>
      <c r="BL56" s="60"/>
      <c r="BM56" s="277"/>
      <c r="BN56" s="589"/>
      <c r="BO56" s="589"/>
      <c r="BP56" s="589"/>
      <c r="BQ56" s="589"/>
      <c r="BR56" s="146"/>
      <c r="BS56" s="44"/>
      <c r="BT56" s="89"/>
      <c r="BU56" s="26"/>
      <c r="BV56" s="67"/>
    </row>
    <row r="57" spans="1:74" x14ac:dyDescent="0.25">
      <c r="A57" s="696" t="s">
        <v>95</v>
      </c>
      <c r="B57" s="44"/>
      <c r="C57" s="721"/>
      <c r="D57" s="44"/>
      <c r="E57" s="52"/>
      <c r="F57" s="44"/>
      <c r="G57" s="56"/>
      <c r="H57" s="67"/>
      <c r="I57" s="60"/>
      <c r="J57" s="60"/>
      <c r="K57" s="60"/>
      <c r="L57" s="60"/>
      <c r="M57" s="259"/>
      <c r="N57" s="71">
        <v>19.354399999999998</v>
      </c>
      <c r="O57" s="60">
        <v>9.2826000000000004</v>
      </c>
      <c r="P57" s="60">
        <v>18.309200000000001</v>
      </c>
      <c r="Q57" s="60">
        <v>17.2287</v>
      </c>
      <c r="R57" s="60">
        <v>8.5807000000000002</v>
      </c>
      <c r="S57" s="60">
        <v>2.5998000000000001</v>
      </c>
      <c r="T57" s="60">
        <v>2.0156999999999998</v>
      </c>
      <c r="U57" s="89">
        <v>1.3915999999999999</v>
      </c>
      <c r="V57" s="60">
        <v>0.23469999999999999</v>
      </c>
      <c r="W57" s="60">
        <v>4.0186999999999999</v>
      </c>
      <c r="X57" s="60">
        <v>5.2594000000000003</v>
      </c>
      <c r="Y57" s="277">
        <v>4.9160000000000004</v>
      </c>
      <c r="Z57" s="60">
        <v>6.1734999999999998</v>
      </c>
      <c r="AA57" s="60">
        <v>7.4310999999999998</v>
      </c>
      <c r="AB57" s="60">
        <v>0.5927</v>
      </c>
      <c r="AC57" s="60">
        <v>1.1405000000000001</v>
      </c>
      <c r="AD57" s="60">
        <v>0.41489999999999999</v>
      </c>
      <c r="AE57" s="60">
        <v>13.3445</v>
      </c>
      <c r="AF57" s="60">
        <v>-0.28029999999999999</v>
      </c>
      <c r="AG57" s="568"/>
      <c r="AH57" s="52"/>
      <c r="AI57" s="52"/>
      <c r="AJ57" s="52"/>
      <c r="AK57" s="52"/>
      <c r="AL57" s="52"/>
      <c r="AM57" s="52"/>
      <c r="AN57" s="52"/>
      <c r="AO57" s="561"/>
      <c r="AP57" s="52"/>
      <c r="AQ57" s="52"/>
      <c r="AR57" s="52"/>
      <c r="AS57" s="52"/>
      <c r="AT57" s="52"/>
      <c r="AU57" s="52"/>
      <c r="AV57" s="52"/>
      <c r="AW57" s="52"/>
      <c r="AX57" s="52"/>
      <c r="AY57" s="52"/>
      <c r="AZ57" s="580"/>
      <c r="BA57" s="551"/>
      <c r="BB57" s="60"/>
      <c r="BC57" s="60"/>
      <c r="BD57" s="60"/>
      <c r="BE57" s="277"/>
      <c r="BF57" s="277"/>
      <c r="BG57" s="67"/>
      <c r="BH57" s="588"/>
      <c r="BI57" s="60"/>
      <c r="BJ57" s="60"/>
      <c r="BK57" s="60"/>
      <c r="BL57" s="60"/>
      <c r="BM57" s="277"/>
      <c r="BN57" s="589"/>
      <c r="BO57" s="589"/>
      <c r="BP57" s="589"/>
      <c r="BQ57" s="589"/>
      <c r="BR57" s="146"/>
      <c r="BS57" s="44"/>
      <c r="BT57" s="89"/>
      <c r="BU57" s="26"/>
      <c r="BV57" s="67"/>
    </row>
    <row r="58" spans="1:74" x14ac:dyDescent="0.25">
      <c r="A58" s="697" t="s">
        <v>96</v>
      </c>
      <c r="B58" s="45"/>
      <c r="C58" s="722"/>
      <c r="D58" s="45"/>
      <c r="E58" s="53"/>
      <c r="F58" s="45"/>
      <c r="G58" s="57"/>
      <c r="H58" s="68"/>
      <c r="I58" s="61"/>
      <c r="J58" s="61"/>
      <c r="K58" s="61"/>
      <c r="L58" s="61"/>
      <c r="M58" s="262"/>
      <c r="N58" s="72">
        <v>86.497699999999995</v>
      </c>
      <c r="O58" s="61">
        <v>46.433</v>
      </c>
      <c r="P58" s="61">
        <v>34.473799999999997</v>
      </c>
      <c r="Q58" s="61">
        <v>35.845700000000001</v>
      </c>
      <c r="R58" s="61">
        <v>23.0976</v>
      </c>
      <c r="S58" s="61">
        <v>5.0336999999999996</v>
      </c>
      <c r="T58" s="61">
        <v>3.1202999999999999</v>
      </c>
      <c r="U58" s="90">
        <v>2.7488999999999999</v>
      </c>
      <c r="V58" s="61">
        <v>1.5472999999999999</v>
      </c>
      <c r="W58" s="61">
        <v>5.1067999999999998</v>
      </c>
      <c r="X58" s="61">
        <v>6.0834000000000001</v>
      </c>
      <c r="Y58" s="279">
        <v>5.5102000000000002</v>
      </c>
      <c r="Z58" s="61">
        <v>7.0309999999999997</v>
      </c>
      <c r="AA58" s="61">
        <v>12.7409</v>
      </c>
      <c r="AB58" s="61">
        <v>2.3544999999999998</v>
      </c>
      <c r="AC58" s="61">
        <v>2.5829</v>
      </c>
      <c r="AD58" s="61">
        <v>1.7585</v>
      </c>
      <c r="AE58" s="61">
        <v>26.260200000000001</v>
      </c>
      <c r="AF58" s="61">
        <v>6.9973000000000001</v>
      </c>
      <c r="AG58" s="616"/>
      <c r="AH58" s="53"/>
      <c r="AI58" s="53"/>
      <c r="AJ58" s="53"/>
      <c r="AK58" s="53"/>
      <c r="AL58" s="53"/>
      <c r="AM58" s="53"/>
      <c r="AN58" s="53"/>
      <c r="AO58" s="563"/>
      <c r="AP58" s="53"/>
      <c r="AQ58" s="53"/>
      <c r="AR58" s="53"/>
      <c r="AS58" s="53"/>
      <c r="AT58" s="53"/>
      <c r="AU58" s="53"/>
      <c r="AV58" s="53"/>
      <c r="AW58" s="53"/>
      <c r="AX58" s="53"/>
      <c r="AY58" s="53"/>
      <c r="AZ58" s="581"/>
      <c r="BA58" s="578"/>
      <c r="BB58" s="61"/>
      <c r="BC58" s="61"/>
      <c r="BD58" s="61"/>
      <c r="BE58" s="279"/>
      <c r="BF58" s="279"/>
      <c r="BG58" s="68"/>
      <c r="BH58" s="590"/>
      <c r="BI58" s="61"/>
      <c r="BJ58" s="61"/>
      <c r="BK58" s="61"/>
      <c r="BL58" s="61"/>
      <c r="BM58" s="279"/>
      <c r="BN58" s="591"/>
      <c r="BO58" s="591"/>
      <c r="BP58" s="591"/>
      <c r="BQ58" s="591"/>
      <c r="BR58" s="149"/>
      <c r="BS58" s="45"/>
      <c r="BT58" s="90"/>
      <c r="BU58" s="272"/>
      <c r="BV58" s="68"/>
    </row>
    <row r="59" spans="1:74" ht="14.5" x14ac:dyDescent="0.25">
      <c r="A59" s="694" t="s">
        <v>294</v>
      </c>
      <c r="B59" s="46"/>
      <c r="C59" s="723"/>
      <c r="D59" s="46"/>
      <c r="E59" s="54"/>
      <c r="F59" s="46"/>
      <c r="G59" s="58"/>
      <c r="H59" s="69"/>
      <c r="I59" s="62"/>
      <c r="J59" s="62"/>
      <c r="K59" s="62"/>
      <c r="L59" s="62"/>
      <c r="M59" s="263"/>
      <c r="N59" s="73"/>
      <c r="O59" s="62"/>
      <c r="P59" s="62"/>
      <c r="Q59" s="62"/>
      <c r="R59" s="62"/>
      <c r="S59" s="62"/>
      <c r="T59" s="62"/>
      <c r="U59" s="91"/>
      <c r="V59" s="62"/>
      <c r="W59" s="62"/>
      <c r="X59" s="62"/>
      <c r="Y59" s="245"/>
      <c r="Z59" s="62"/>
      <c r="AA59" s="62"/>
      <c r="AB59" s="62"/>
      <c r="AC59" s="62"/>
      <c r="AD59" s="62"/>
      <c r="AE59" s="62"/>
      <c r="AF59" s="62"/>
      <c r="AG59" s="619"/>
      <c r="AH59" s="54"/>
      <c r="AI59" s="54"/>
      <c r="AJ59" s="54"/>
      <c r="AK59" s="54"/>
      <c r="AL59" s="54"/>
      <c r="AM59" s="54"/>
      <c r="AN59" s="54"/>
      <c r="AO59" s="564"/>
      <c r="AP59" s="54"/>
      <c r="AQ59" s="54"/>
      <c r="AR59" s="54"/>
      <c r="AS59" s="54"/>
      <c r="AT59" s="54"/>
      <c r="AU59" s="54"/>
      <c r="AV59" s="54"/>
      <c r="AW59" s="54"/>
      <c r="AX59" s="54"/>
      <c r="AY59" s="54"/>
      <c r="AZ59" s="582"/>
      <c r="BA59" s="280"/>
      <c r="BB59" s="62"/>
      <c r="BC59" s="62"/>
      <c r="BD59" s="62"/>
      <c r="BE59" s="245"/>
      <c r="BF59" s="245"/>
      <c r="BG59" s="69"/>
      <c r="BH59" s="585"/>
      <c r="BI59" s="62"/>
      <c r="BJ59" s="62"/>
      <c r="BK59" s="62"/>
      <c r="BL59" s="62"/>
      <c r="BM59" s="245"/>
      <c r="BN59" s="592"/>
      <c r="BO59" s="592"/>
      <c r="BP59" s="592"/>
      <c r="BQ59" s="592"/>
      <c r="BR59" s="150"/>
      <c r="BS59" s="46"/>
      <c r="BT59" s="91"/>
      <c r="BU59" s="41"/>
      <c r="BV59" s="69"/>
    </row>
    <row r="60" spans="1:74" s="428" customFormat="1" x14ac:dyDescent="0.25">
      <c r="A60" s="353" t="s">
        <v>7962</v>
      </c>
      <c r="B60" s="373"/>
      <c r="C60" s="719">
        <v>37232</v>
      </c>
      <c r="D60" s="373"/>
      <c r="E60" s="346">
        <v>148.24</v>
      </c>
      <c r="F60" s="373"/>
      <c r="G60" s="347">
        <v>60.552999999999997</v>
      </c>
      <c r="H60" s="374"/>
      <c r="I60" s="348">
        <v>8.59</v>
      </c>
      <c r="J60" s="348">
        <v>6.78</v>
      </c>
      <c r="K60" s="348">
        <v>2.48</v>
      </c>
      <c r="L60" s="348">
        <v>2.59</v>
      </c>
      <c r="M60" s="362"/>
      <c r="N60" s="350">
        <v>85.916799999999995</v>
      </c>
      <c r="O60" s="348">
        <v>45.842500000000001</v>
      </c>
      <c r="P60" s="348">
        <v>17.7301</v>
      </c>
      <c r="Q60" s="348">
        <v>16.6432</v>
      </c>
      <c r="R60" s="348">
        <v>8.0029000000000003</v>
      </c>
      <c r="S60" s="348">
        <v>3.3132000000000001</v>
      </c>
      <c r="T60" s="348">
        <v>4.1974999999999998</v>
      </c>
      <c r="U60" s="354">
        <v>4.5049000000000001</v>
      </c>
      <c r="V60" s="348">
        <v>3.5186000000000002</v>
      </c>
      <c r="W60" s="348">
        <v>5.7900999999999998</v>
      </c>
      <c r="X60" s="348">
        <v>5.6616</v>
      </c>
      <c r="Y60" s="375">
        <v>4.9038000000000004</v>
      </c>
      <c r="Z60" s="348">
        <v>5.5132000000000003</v>
      </c>
      <c r="AA60" s="348">
        <v>12.2</v>
      </c>
      <c r="AB60" s="348">
        <v>3.7631000000000001</v>
      </c>
      <c r="AC60" s="348">
        <v>4.5751999999999997</v>
      </c>
      <c r="AD60" s="348">
        <v>3.5981999999999998</v>
      </c>
      <c r="AE60" s="348">
        <v>12.7559</v>
      </c>
      <c r="AF60" s="348">
        <v>7.6131000000000002</v>
      </c>
      <c r="AG60" s="569"/>
      <c r="AH60" s="346">
        <v>5</v>
      </c>
      <c r="AI60" s="346">
        <v>5</v>
      </c>
      <c r="AJ60" s="346">
        <v>9</v>
      </c>
      <c r="AK60" s="346">
        <v>9</v>
      </c>
      <c r="AL60" s="346">
        <v>9</v>
      </c>
      <c r="AM60" s="346">
        <v>7</v>
      </c>
      <c r="AN60" s="346">
        <v>1</v>
      </c>
      <c r="AO60" s="572">
        <v>1</v>
      </c>
      <c r="AP60" s="346">
        <v>1</v>
      </c>
      <c r="AQ60" s="346">
        <v>1</v>
      </c>
      <c r="AR60" s="346">
        <v>1</v>
      </c>
      <c r="AS60" s="346">
        <v>2</v>
      </c>
      <c r="AT60" s="346">
        <v>5</v>
      </c>
      <c r="AU60" s="346">
        <v>5</v>
      </c>
      <c r="AV60" s="346">
        <v>2</v>
      </c>
      <c r="AW60" s="346">
        <v>1</v>
      </c>
      <c r="AX60" s="346">
        <v>1</v>
      </c>
      <c r="AY60" s="346">
        <v>9</v>
      </c>
      <c r="AZ60" s="584"/>
      <c r="BA60" s="467">
        <v>91.69</v>
      </c>
      <c r="BB60" s="348" t="s">
        <v>430</v>
      </c>
      <c r="BC60" s="348" t="s">
        <v>430</v>
      </c>
      <c r="BD60" s="348" t="s">
        <v>430</v>
      </c>
      <c r="BE60" s="375">
        <v>45.75</v>
      </c>
      <c r="BF60" s="375">
        <v>8.31</v>
      </c>
      <c r="BG60" s="374"/>
      <c r="BH60" s="594">
        <v>8.31</v>
      </c>
      <c r="BI60" s="348" t="s">
        <v>430</v>
      </c>
      <c r="BJ60" s="348" t="s">
        <v>430</v>
      </c>
      <c r="BK60" s="348" t="s">
        <v>430</v>
      </c>
      <c r="BL60" s="348" t="s">
        <v>430</v>
      </c>
      <c r="BM60" s="375">
        <v>59.03</v>
      </c>
      <c r="BN60" s="375" t="s">
        <v>430</v>
      </c>
      <c r="BO60" s="375">
        <v>32.659999999999997</v>
      </c>
      <c r="BP60" s="375" t="s">
        <v>430</v>
      </c>
      <c r="BQ60" s="375">
        <v>45.75</v>
      </c>
      <c r="BR60" s="466"/>
      <c r="BS60" s="373" t="s">
        <v>430</v>
      </c>
      <c r="BT60" s="354">
        <v>13.0721928041902</v>
      </c>
      <c r="BU60" s="430"/>
      <c r="BV60" s="374" t="s">
        <v>554</v>
      </c>
    </row>
    <row r="61" spans="1:74" s="428" customFormat="1" x14ac:dyDescent="0.25">
      <c r="A61" s="353" t="s">
        <v>7963</v>
      </c>
      <c r="B61" s="373"/>
      <c r="C61" s="719">
        <v>41683</v>
      </c>
      <c r="D61" s="373"/>
      <c r="E61" s="346">
        <v>127.251</v>
      </c>
      <c r="F61" s="373"/>
      <c r="G61" s="347">
        <v>24.771100000000001</v>
      </c>
      <c r="H61" s="374"/>
      <c r="I61" s="348">
        <v>23.21</v>
      </c>
      <c r="J61" s="348">
        <v>7.61</v>
      </c>
      <c r="K61" s="348">
        <v>9.51</v>
      </c>
      <c r="L61" s="348">
        <v>10.23</v>
      </c>
      <c r="M61" s="362"/>
      <c r="N61" s="350">
        <v>111.589</v>
      </c>
      <c r="O61" s="348">
        <v>53.377099999999999</v>
      </c>
      <c r="P61" s="348">
        <v>45.846299999999999</v>
      </c>
      <c r="Q61" s="348">
        <v>42.4754</v>
      </c>
      <c r="R61" s="348">
        <v>30.441400000000002</v>
      </c>
      <c r="S61" s="348">
        <v>3.7949999999999999</v>
      </c>
      <c r="T61" s="348">
        <v>2.2200000000000002</v>
      </c>
      <c r="U61" s="354">
        <v>1.6435</v>
      </c>
      <c r="V61" s="348">
        <v>0.83409999999999995</v>
      </c>
      <c r="W61" s="348">
        <v>4.3003</v>
      </c>
      <c r="X61" s="348">
        <v>5.5133000000000001</v>
      </c>
      <c r="Y61" s="375">
        <v>5.0766</v>
      </c>
      <c r="Z61" s="348">
        <v>6.9108999999999998</v>
      </c>
      <c r="AA61" s="348">
        <v>10.1951</v>
      </c>
      <c r="AB61" s="348">
        <v>1.6977</v>
      </c>
      <c r="AC61" s="348">
        <v>1.7034</v>
      </c>
      <c r="AD61" s="348">
        <v>1.0328999999999999</v>
      </c>
      <c r="AE61" s="348">
        <v>30.6159</v>
      </c>
      <c r="AF61" s="348">
        <v>7.6208999999999998</v>
      </c>
      <c r="AG61" s="569"/>
      <c r="AH61" s="346">
        <v>4</v>
      </c>
      <c r="AI61" s="346">
        <v>4</v>
      </c>
      <c r="AJ61" s="346">
        <v>4</v>
      </c>
      <c r="AK61" s="346">
        <v>3</v>
      </c>
      <c r="AL61" s="346">
        <v>3</v>
      </c>
      <c r="AM61" s="346">
        <v>6</v>
      </c>
      <c r="AN61" s="346">
        <v>6</v>
      </c>
      <c r="AO61" s="572">
        <v>7</v>
      </c>
      <c r="AP61" s="346">
        <v>5</v>
      </c>
      <c r="AQ61" s="346">
        <v>5</v>
      </c>
      <c r="AR61" s="346">
        <v>2</v>
      </c>
      <c r="AS61" s="346">
        <v>1</v>
      </c>
      <c r="AT61" s="346">
        <v>1</v>
      </c>
      <c r="AU61" s="346">
        <v>7</v>
      </c>
      <c r="AV61" s="346">
        <v>5</v>
      </c>
      <c r="AW61" s="346">
        <v>6</v>
      </c>
      <c r="AX61" s="346">
        <v>5</v>
      </c>
      <c r="AY61" s="346">
        <v>3</v>
      </c>
      <c r="AZ61" s="584"/>
      <c r="BA61" s="467">
        <v>95.71</v>
      </c>
      <c r="BB61" s="348" t="s">
        <v>430</v>
      </c>
      <c r="BC61" s="348" t="s">
        <v>430</v>
      </c>
      <c r="BD61" s="348" t="s">
        <v>430</v>
      </c>
      <c r="BE61" s="375" t="s">
        <v>430</v>
      </c>
      <c r="BF61" s="375">
        <v>4.29</v>
      </c>
      <c r="BG61" s="374"/>
      <c r="BH61" s="594">
        <v>4.29</v>
      </c>
      <c r="BI61" s="348" t="s">
        <v>430</v>
      </c>
      <c r="BJ61" s="348" t="s">
        <v>430</v>
      </c>
      <c r="BK61" s="348" t="s">
        <v>430</v>
      </c>
      <c r="BL61" s="348" t="s">
        <v>430</v>
      </c>
      <c r="BM61" s="375">
        <v>95.71</v>
      </c>
      <c r="BN61" s="375" t="s">
        <v>430</v>
      </c>
      <c r="BO61" s="375" t="s">
        <v>430</v>
      </c>
      <c r="BP61" s="375" t="s">
        <v>430</v>
      </c>
      <c r="BQ61" s="375" t="s">
        <v>430</v>
      </c>
      <c r="BR61" s="466"/>
      <c r="BS61" s="373" t="s">
        <v>430</v>
      </c>
      <c r="BT61" s="354" t="s">
        <v>430</v>
      </c>
      <c r="BU61" s="430"/>
      <c r="BV61" s="374" t="s">
        <v>554</v>
      </c>
    </row>
    <row r="62" spans="1:74" s="428" customFormat="1" x14ac:dyDescent="0.25">
      <c r="A62" s="353" t="s">
        <v>7964</v>
      </c>
      <c r="B62" s="373"/>
      <c r="C62" s="719">
        <v>36523</v>
      </c>
      <c r="D62" s="373"/>
      <c r="E62" s="346">
        <v>123.53400000000001</v>
      </c>
      <c r="F62" s="373"/>
      <c r="G62" s="347">
        <v>76.310900000000004</v>
      </c>
      <c r="H62" s="374"/>
      <c r="I62" s="348">
        <v>6.32</v>
      </c>
      <c r="J62" s="348">
        <v>6.76</v>
      </c>
      <c r="K62" s="348">
        <v>3.68</v>
      </c>
      <c r="L62" s="348">
        <v>3.82</v>
      </c>
      <c r="M62" s="362"/>
      <c r="N62" s="350">
        <v>26.852699999999999</v>
      </c>
      <c r="O62" s="348">
        <v>12.6883</v>
      </c>
      <c r="P62" s="348">
        <v>20.152799999999999</v>
      </c>
      <c r="Q62" s="348">
        <v>24.046299999999999</v>
      </c>
      <c r="R62" s="348">
        <v>18.694600000000001</v>
      </c>
      <c r="S62" s="348">
        <v>3.2951999999999999</v>
      </c>
      <c r="T62" s="348">
        <v>2.7776999999999998</v>
      </c>
      <c r="U62" s="354">
        <v>2.2029999999999998</v>
      </c>
      <c r="V62" s="348">
        <v>1.1883999999999999</v>
      </c>
      <c r="W62" s="348">
        <v>4.3457999999999997</v>
      </c>
      <c r="X62" s="348">
        <v>5.3117999999999999</v>
      </c>
      <c r="Y62" s="375">
        <v>4.7652000000000001</v>
      </c>
      <c r="Z62" s="348">
        <v>6.4313000000000002</v>
      </c>
      <c r="AA62" s="348">
        <v>10.0046</v>
      </c>
      <c r="AB62" s="348">
        <v>2.3917000000000002</v>
      </c>
      <c r="AC62" s="348">
        <v>2.2867000000000002</v>
      </c>
      <c r="AD62" s="348">
        <v>1.3833</v>
      </c>
      <c r="AE62" s="348">
        <v>19.347200000000001</v>
      </c>
      <c r="AF62" s="348">
        <v>7.9744000000000002</v>
      </c>
      <c r="AG62" s="569"/>
      <c r="AH62" s="346">
        <v>7</v>
      </c>
      <c r="AI62" s="346">
        <v>8</v>
      </c>
      <c r="AJ62" s="346">
        <v>7</v>
      </c>
      <c r="AK62" s="346">
        <v>8</v>
      </c>
      <c r="AL62" s="346">
        <v>8</v>
      </c>
      <c r="AM62" s="346">
        <v>8</v>
      </c>
      <c r="AN62" s="346">
        <v>4</v>
      </c>
      <c r="AO62" s="572">
        <v>4</v>
      </c>
      <c r="AP62" s="346">
        <v>4</v>
      </c>
      <c r="AQ62" s="346">
        <v>4</v>
      </c>
      <c r="AR62" s="346">
        <v>4</v>
      </c>
      <c r="AS62" s="346">
        <v>3</v>
      </c>
      <c r="AT62" s="346">
        <v>2</v>
      </c>
      <c r="AU62" s="346">
        <v>8</v>
      </c>
      <c r="AV62" s="346">
        <v>4</v>
      </c>
      <c r="AW62" s="346">
        <v>4</v>
      </c>
      <c r="AX62" s="346">
        <v>3</v>
      </c>
      <c r="AY62" s="346">
        <v>8</v>
      </c>
      <c r="AZ62" s="584"/>
      <c r="BA62" s="467">
        <v>89.41</v>
      </c>
      <c r="BB62" s="348" t="s">
        <v>430</v>
      </c>
      <c r="BC62" s="348" t="s">
        <v>430</v>
      </c>
      <c r="BD62" s="348" t="s">
        <v>430</v>
      </c>
      <c r="BE62" s="375" t="s">
        <v>430</v>
      </c>
      <c r="BF62" s="375">
        <v>10.59</v>
      </c>
      <c r="BG62" s="374"/>
      <c r="BH62" s="594">
        <v>10.59</v>
      </c>
      <c r="BI62" s="348" t="s">
        <v>430</v>
      </c>
      <c r="BJ62" s="348" t="s">
        <v>430</v>
      </c>
      <c r="BK62" s="348" t="s">
        <v>430</v>
      </c>
      <c r="BL62" s="348" t="s">
        <v>430</v>
      </c>
      <c r="BM62" s="375">
        <v>89.41</v>
      </c>
      <c r="BN62" s="375" t="s">
        <v>430</v>
      </c>
      <c r="BO62" s="375" t="s">
        <v>430</v>
      </c>
      <c r="BP62" s="375" t="s">
        <v>430</v>
      </c>
      <c r="BQ62" s="375" t="s">
        <v>430</v>
      </c>
      <c r="BR62" s="466"/>
      <c r="BS62" s="373" t="s">
        <v>430</v>
      </c>
      <c r="BT62" s="354" t="s">
        <v>430</v>
      </c>
      <c r="BU62" s="430"/>
      <c r="BV62" s="374" t="s">
        <v>554</v>
      </c>
    </row>
    <row r="63" spans="1:74" s="428" customFormat="1" x14ac:dyDescent="0.25">
      <c r="A63" s="353" t="s">
        <v>7965</v>
      </c>
      <c r="B63" s="373"/>
      <c r="C63" s="719">
        <v>39748</v>
      </c>
      <c r="D63" s="373"/>
      <c r="E63" s="346">
        <v>93.213200000000001</v>
      </c>
      <c r="F63" s="373"/>
      <c r="G63" s="347">
        <v>30.5002</v>
      </c>
      <c r="H63" s="374"/>
      <c r="I63" s="348">
        <v>15.42</v>
      </c>
      <c r="J63" s="348">
        <v>7</v>
      </c>
      <c r="K63" s="348">
        <v>7.15</v>
      </c>
      <c r="L63" s="348">
        <v>7.42</v>
      </c>
      <c r="M63" s="362"/>
      <c r="N63" s="350">
        <v>85.044700000000006</v>
      </c>
      <c r="O63" s="348">
        <v>36.770099999999999</v>
      </c>
      <c r="P63" s="348">
        <v>33.603499999999997</v>
      </c>
      <c r="Q63" s="348">
        <v>34.698799999999999</v>
      </c>
      <c r="R63" s="348">
        <v>26.1952</v>
      </c>
      <c r="S63" s="348">
        <v>4.2186000000000003</v>
      </c>
      <c r="T63" s="348">
        <v>2.1217000000000001</v>
      </c>
      <c r="U63" s="354">
        <v>1.9158999999999999</v>
      </c>
      <c r="V63" s="348">
        <v>0.71519999999999995</v>
      </c>
      <c r="W63" s="348">
        <v>4.4047999999999998</v>
      </c>
      <c r="X63" s="348">
        <v>5.4269999999999996</v>
      </c>
      <c r="Y63" s="375">
        <v>4.7337999999999996</v>
      </c>
      <c r="Z63" s="348">
        <v>6.1928000000000001</v>
      </c>
      <c r="AA63" s="348">
        <v>12.731199999999999</v>
      </c>
      <c r="AB63" s="348">
        <v>1.3717999999999999</v>
      </c>
      <c r="AC63" s="348">
        <v>1.7521</v>
      </c>
      <c r="AD63" s="348">
        <v>0.92589999999999995</v>
      </c>
      <c r="AE63" s="348">
        <v>25.420400000000001</v>
      </c>
      <c r="AF63" s="348">
        <v>6.5212000000000003</v>
      </c>
      <c r="AG63" s="569"/>
      <c r="AH63" s="346">
        <v>6</v>
      </c>
      <c r="AI63" s="346">
        <v>7</v>
      </c>
      <c r="AJ63" s="346">
        <v>5</v>
      </c>
      <c r="AK63" s="346">
        <v>5</v>
      </c>
      <c r="AL63" s="346">
        <v>4</v>
      </c>
      <c r="AM63" s="346">
        <v>5</v>
      </c>
      <c r="AN63" s="346">
        <v>7</v>
      </c>
      <c r="AO63" s="572">
        <v>5</v>
      </c>
      <c r="AP63" s="346">
        <v>6</v>
      </c>
      <c r="AQ63" s="346">
        <v>3</v>
      </c>
      <c r="AR63" s="346">
        <v>3</v>
      </c>
      <c r="AS63" s="346">
        <v>4</v>
      </c>
      <c r="AT63" s="346">
        <v>3</v>
      </c>
      <c r="AU63" s="346">
        <v>3</v>
      </c>
      <c r="AV63" s="346">
        <v>7</v>
      </c>
      <c r="AW63" s="346">
        <v>5</v>
      </c>
      <c r="AX63" s="346">
        <v>6</v>
      </c>
      <c r="AY63" s="346">
        <v>5</v>
      </c>
      <c r="AZ63" s="584"/>
      <c r="BA63" s="467">
        <v>87.69</v>
      </c>
      <c r="BB63" s="348" t="s">
        <v>430</v>
      </c>
      <c r="BC63" s="348" t="s">
        <v>430</v>
      </c>
      <c r="BD63" s="348" t="s">
        <v>430</v>
      </c>
      <c r="BE63" s="375" t="s">
        <v>430</v>
      </c>
      <c r="BF63" s="375">
        <v>12.31</v>
      </c>
      <c r="BG63" s="374"/>
      <c r="BH63" s="594">
        <v>12.31</v>
      </c>
      <c r="BI63" s="348" t="s">
        <v>430</v>
      </c>
      <c r="BJ63" s="348" t="s">
        <v>430</v>
      </c>
      <c r="BK63" s="348" t="s">
        <v>430</v>
      </c>
      <c r="BL63" s="348" t="s">
        <v>430</v>
      </c>
      <c r="BM63" s="375">
        <v>78.52</v>
      </c>
      <c r="BN63" s="375" t="s">
        <v>430</v>
      </c>
      <c r="BO63" s="375">
        <v>9.17</v>
      </c>
      <c r="BP63" s="375" t="s">
        <v>430</v>
      </c>
      <c r="BQ63" s="375" t="s">
        <v>430</v>
      </c>
      <c r="BR63" s="466"/>
      <c r="BS63" s="373" t="s">
        <v>430</v>
      </c>
      <c r="BT63" s="354" t="s">
        <v>430</v>
      </c>
      <c r="BU63" s="430"/>
      <c r="BV63" s="374" t="s">
        <v>554</v>
      </c>
    </row>
    <row r="64" spans="1:74" s="428" customFormat="1" x14ac:dyDescent="0.25">
      <c r="A64" s="353" t="s">
        <v>7966</v>
      </c>
      <c r="B64" s="373"/>
      <c r="C64" s="719">
        <v>44781</v>
      </c>
      <c r="D64" s="373"/>
      <c r="E64" s="346">
        <v>87.102599999999995</v>
      </c>
      <c r="F64" s="373"/>
      <c r="G64" s="347">
        <v>12.1549</v>
      </c>
      <c r="H64" s="374"/>
      <c r="I64" s="348">
        <v>32.090000000000003</v>
      </c>
      <c r="J64" s="348">
        <v>7.6</v>
      </c>
      <c r="K64" s="348">
        <v>10.92</v>
      </c>
      <c r="L64" s="348">
        <v>11.34</v>
      </c>
      <c r="M64" s="362"/>
      <c r="N64" s="350">
        <v>174.39699999999999</v>
      </c>
      <c r="O64" s="348">
        <v>68.043899999999994</v>
      </c>
      <c r="P64" s="348">
        <v>54.749899999999997</v>
      </c>
      <c r="Q64" s="348">
        <v>45.1693</v>
      </c>
      <c r="R64" s="348">
        <v>33.073500000000003</v>
      </c>
      <c r="S64" s="348">
        <v>4.8033999999999999</v>
      </c>
      <c r="T64" s="348">
        <v>1.6687000000000001</v>
      </c>
      <c r="U64" s="354">
        <v>0.93489999999999995</v>
      </c>
      <c r="V64" s="348">
        <v>-0.22159999999999999</v>
      </c>
      <c r="W64" s="348">
        <v>3.5489999999999999</v>
      </c>
      <c r="X64" s="348">
        <v>4.7689000000000004</v>
      </c>
      <c r="Y64" s="375" t="s">
        <v>430</v>
      </c>
      <c r="Z64" s="348" t="s">
        <v>430</v>
      </c>
      <c r="AA64" s="348">
        <v>19.168700000000001</v>
      </c>
      <c r="AB64" s="348">
        <v>0.14760000000000001</v>
      </c>
      <c r="AC64" s="348">
        <v>0.6845</v>
      </c>
      <c r="AD64" s="348">
        <v>-4.2500000000000003E-2</v>
      </c>
      <c r="AE64" s="348">
        <v>33.703099999999999</v>
      </c>
      <c r="AF64" s="348">
        <v>5.1814999999999998</v>
      </c>
      <c r="AG64" s="569"/>
      <c r="AH64" s="346">
        <v>1</v>
      </c>
      <c r="AI64" s="346">
        <v>3</v>
      </c>
      <c r="AJ64" s="346">
        <v>1</v>
      </c>
      <c r="AK64" s="346">
        <v>2</v>
      </c>
      <c r="AL64" s="346">
        <v>1</v>
      </c>
      <c r="AM64" s="346">
        <v>3</v>
      </c>
      <c r="AN64" s="346">
        <v>8</v>
      </c>
      <c r="AO64" s="572">
        <v>8</v>
      </c>
      <c r="AP64" s="346">
        <v>9</v>
      </c>
      <c r="AQ64" s="346">
        <v>7</v>
      </c>
      <c r="AR64" s="346">
        <v>6</v>
      </c>
      <c r="AS64" s="346" t="s">
        <v>430</v>
      </c>
      <c r="AT64" s="346" t="s">
        <v>430</v>
      </c>
      <c r="AU64" s="346">
        <v>1</v>
      </c>
      <c r="AV64" s="346">
        <v>8</v>
      </c>
      <c r="AW64" s="346">
        <v>8</v>
      </c>
      <c r="AX64" s="346">
        <v>9</v>
      </c>
      <c r="AY64" s="346">
        <v>1</v>
      </c>
      <c r="AZ64" s="584"/>
      <c r="BA64" s="467">
        <v>89.53</v>
      </c>
      <c r="BB64" s="348" t="s">
        <v>430</v>
      </c>
      <c r="BC64" s="348" t="s">
        <v>430</v>
      </c>
      <c r="BD64" s="348" t="s">
        <v>430</v>
      </c>
      <c r="BE64" s="375" t="s">
        <v>430</v>
      </c>
      <c r="BF64" s="375">
        <v>10.47</v>
      </c>
      <c r="BG64" s="374"/>
      <c r="BH64" s="594">
        <v>10.47</v>
      </c>
      <c r="BI64" s="348" t="s">
        <v>430</v>
      </c>
      <c r="BJ64" s="348" t="s">
        <v>430</v>
      </c>
      <c r="BK64" s="348" t="s">
        <v>430</v>
      </c>
      <c r="BL64" s="348" t="s">
        <v>430</v>
      </c>
      <c r="BM64" s="375">
        <v>89.53</v>
      </c>
      <c r="BN64" s="375" t="s">
        <v>430</v>
      </c>
      <c r="BO64" s="375" t="s">
        <v>430</v>
      </c>
      <c r="BP64" s="375" t="s">
        <v>430</v>
      </c>
      <c r="BQ64" s="375" t="s">
        <v>430</v>
      </c>
      <c r="BR64" s="466"/>
      <c r="BS64" s="373" t="s">
        <v>430</v>
      </c>
      <c r="BT64" s="354" t="s">
        <v>430</v>
      </c>
      <c r="BU64" s="430"/>
      <c r="BV64" s="374" t="s">
        <v>554</v>
      </c>
    </row>
    <row r="65" spans="1:74" s="428" customFormat="1" x14ac:dyDescent="0.25">
      <c r="A65" s="353" t="s">
        <v>7967</v>
      </c>
      <c r="B65" s="373"/>
      <c r="C65" s="719">
        <v>44916</v>
      </c>
      <c r="D65" s="373"/>
      <c r="E65" s="346">
        <v>79.560100000000006</v>
      </c>
      <c r="F65" s="373"/>
      <c r="G65" s="347">
        <v>12.0473</v>
      </c>
      <c r="H65" s="374"/>
      <c r="I65" s="348">
        <v>10.813700000000001</v>
      </c>
      <c r="J65" s="348">
        <v>7.13</v>
      </c>
      <c r="K65" s="348">
        <v>5.8712299999999997</v>
      </c>
      <c r="L65" s="348">
        <v>6.09863</v>
      </c>
      <c r="M65" s="362"/>
      <c r="N65" s="350">
        <v>18.1874</v>
      </c>
      <c r="O65" s="348">
        <v>40.632599999999996</v>
      </c>
      <c r="P65" s="348">
        <v>31.569299999999998</v>
      </c>
      <c r="Q65" s="348">
        <v>34.669199999999996</v>
      </c>
      <c r="R65" s="348">
        <v>21.921500000000002</v>
      </c>
      <c r="S65" s="348">
        <v>4.2538</v>
      </c>
      <c r="T65" s="348">
        <v>3.2393999999999998</v>
      </c>
      <c r="U65" s="354">
        <v>3.0186999999999999</v>
      </c>
      <c r="V65" s="348">
        <v>1.581</v>
      </c>
      <c r="W65" s="348">
        <v>4.6332000000000004</v>
      </c>
      <c r="X65" s="348">
        <v>5.0719000000000003</v>
      </c>
      <c r="Y65" s="375" t="s">
        <v>430</v>
      </c>
      <c r="Z65" s="348" t="s">
        <v>430</v>
      </c>
      <c r="AA65" s="348">
        <v>10.648300000000001</v>
      </c>
      <c r="AB65" s="348">
        <v>2.8940999999999999</v>
      </c>
      <c r="AC65" s="348">
        <v>2.9841000000000002</v>
      </c>
      <c r="AD65" s="348">
        <v>1.7438</v>
      </c>
      <c r="AE65" s="348">
        <v>23.8797</v>
      </c>
      <c r="AF65" s="348">
        <v>5.4767000000000001</v>
      </c>
      <c r="AG65" s="569"/>
      <c r="AH65" s="346">
        <v>9</v>
      </c>
      <c r="AI65" s="346">
        <v>6</v>
      </c>
      <c r="AJ65" s="346">
        <v>6</v>
      </c>
      <c r="AK65" s="346">
        <v>6</v>
      </c>
      <c r="AL65" s="346">
        <v>5</v>
      </c>
      <c r="AM65" s="346">
        <v>4</v>
      </c>
      <c r="AN65" s="346">
        <v>3</v>
      </c>
      <c r="AO65" s="572">
        <v>2</v>
      </c>
      <c r="AP65" s="346">
        <v>2</v>
      </c>
      <c r="AQ65" s="346">
        <v>2</v>
      </c>
      <c r="AR65" s="346">
        <v>5</v>
      </c>
      <c r="AS65" s="346" t="s">
        <v>430</v>
      </c>
      <c r="AT65" s="346" t="s">
        <v>430</v>
      </c>
      <c r="AU65" s="346">
        <v>6</v>
      </c>
      <c r="AV65" s="346">
        <v>3</v>
      </c>
      <c r="AW65" s="346">
        <v>2</v>
      </c>
      <c r="AX65" s="346">
        <v>2</v>
      </c>
      <c r="AY65" s="346">
        <v>6</v>
      </c>
      <c r="AZ65" s="584"/>
      <c r="BA65" s="467">
        <v>93.07</v>
      </c>
      <c r="BB65" s="348" t="s">
        <v>430</v>
      </c>
      <c r="BC65" s="348" t="s">
        <v>430</v>
      </c>
      <c r="BD65" s="348" t="s">
        <v>430</v>
      </c>
      <c r="BE65" s="375" t="s">
        <v>430</v>
      </c>
      <c r="BF65" s="375">
        <v>6.93</v>
      </c>
      <c r="BG65" s="374"/>
      <c r="BH65" s="594">
        <v>6.93</v>
      </c>
      <c r="BI65" s="348" t="s">
        <v>430</v>
      </c>
      <c r="BJ65" s="348" t="s">
        <v>430</v>
      </c>
      <c r="BK65" s="348" t="s">
        <v>430</v>
      </c>
      <c r="BL65" s="348" t="s">
        <v>430</v>
      </c>
      <c r="BM65" s="375">
        <v>93.07</v>
      </c>
      <c r="BN65" s="375" t="s">
        <v>430</v>
      </c>
      <c r="BO65" s="375" t="s">
        <v>430</v>
      </c>
      <c r="BP65" s="375" t="s">
        <v>430</v>
      </c>
      <c r="BQ65" s="375" t="s">
        <v>430</v>
      </c>
      <c r="BR65" s="466"/>
      <c r="BS65" s="373" t="s">
        <v>430</v>
      </c>
      <c r="BT65" s="354" t="s">
        <v>430</v>
      </c>
      <c r="BU65" s="430"/>
      <c r="BV65" s="374" t="s">
        <v>554</v>
      </c>
    </row>
    <row r="66" spans="1:74" s="428" customFormat="1" x14ac:dyDescent="0.25">
      <c r="A66" s="353" t="s">
        <v>7968</v>
      </c>
      <c r="B66" s="373"/>
      <c r="C66" s="719">
        <v>36504</v>
      </c>
      <c r="D66" s="373"/>
      <c r="E66" s="346">
        <v>45.064799999999998</v>
      </c>
      <c r="F66" s="373"/>
      <c r="G66" s="347">
        <v>59.671199999999999</v>
      </c>
      <c r="H66" s="374"/>
      <c r="I66" s="348">
        <v>25.16</v>
      </c>
      <c r="J66" s="348">
        <v>7.42</v>
      </c>
      <c r="K66" s="348">
        <v>9.86</v>
      </c>
      <c r="L66" s="348">
        <v>10.23</v>
      </c>
      <c r="M66" s="362"/>
      <c r="N66" s="350">
        <v>158.685</v>
      </c>
      <c r="O66" s="348">
        <v>77.997399999999999</v>
      </c>
      <c r="P66" s="348">
        <v>47.368899999999996</v>
      </c>
      <c r="Q66" s="348">
        <v>47.060299999999998</v>
      </c>
      <c r="R66" s="348">
        <v>32.692900000000002</v>
      </c>
      <c r="S66" s="348">
        <v>5.2512999999999996</v>
      </c>
      <c r="T66" s="348">
        <v>2.6272000000000002</v>
      </c>
      <c r="U66" s="354">
        <v>1.7177</v>
      </c>
      <c r="V66" s="348">
        <v>0.46079999999999999</v>
      </c>
      <c r="W66" s="348">
        <v>3.7456999999999998</v>
      </c>
      <c r="X66" s="348">
        <v>4.7203999999999997</v>
      </c>
      <c r="Y66" s="375">
        <v>4.1832000000000003</v>
      </c>
      <c r="Z66" s="348">
        <v>6.1433</v>
      </c>
      <c r="AA66" s="348">
        <v>17.5503</v>
      </c>
      <c r="AB66" s="348">
        <v>1.6955</v>
      </c>
      <c r="AC66" s="348">
        <v>1.6655</v>
      </c>
      <c r="AD66" s="348">
        <v>0.53859999999999997</v>
      </c>
      <c r="AE66" s="348">
        <v>31.029599999999999</v>
      </c>
      <c r="AF66" s="348">
        <v>6.9622000000000002</v>
      </c>
      <c r="AG66" s="569"/>
      <c r="AH66" s="346">
        <v>3</v>
      </c>
      <c r="AI66" s="346">
        <v>1</v>
      </c>
      <c r="AJ66" s="346">
        <v>3</v>
      </c>
      <c r="AK66" s="346">
        <v>1</v>
      </c>
      <c r="AL66" s="346">
        <v>2</v>
      </c>
      <c r="AM66" s="346">
        <v>2</v>
      </c>
      <c r="AN66" s="346">
        <v>5</v>
      </c>
      <c r="AO66" s="572">
        <v>6</v>
      </c>
      <c r="AP66" s="346">
        <v>7</v>
      </c>
      <c r="AQ66" s="346">
        <v>6</v>
      </c>
      <c r="AR66" s="346">
        <v>7</v>
      </c>
      <c r="AS66" s="346">
        <v>5</v>
      </c>
      <c r="AT66" s="346">
        <v>4</v>
      </c>
      <c r="AU66" s="346">
        <v>2</v>
      </c>
      <c r="AV66" s="346">
        <v>6</v>
      </c>
      <c r="AW66" s="346">
        <v>7</v>
      </c>
      <c r="AX66" s="346">
        <v>7</v>
      </c>
      <c r="AY66" s="346">
        <v>2</v>
      </c>
      <c r="AZ66" s="584"/>
      <c r="BA66" s="467">
        <v>98.44</v>
      </c>
      <c r="BB66" s="348" t="s">
        <v>430</v>
      </c>
      <c r="BC66" s="348" t="s">
        <v>430</v>
      </c>
      <c r="BD66" s="348" t="s">
        <v>430</v>
      </c>
      <c r="BE66" s="375" t="s">
        <v>430</v>
      </c>
      <c r="BF66" s="375">
        <v>1.56</v>
      </c>
      <c r="BG66" s="374"/>
      <c r="BH66" s="594">
        <v>1.56</v>
      </c>
      <c r="BI66" s="348" t="s">
        <v>430</v>
      </c>
      <c r="BJ66" s="348" t="s">
        <v>430</v>
      </c>
      <c r="BK66" s="348" t="s">
        <v>430</v>
      </c>
      <c r="BL66" s="348" t="s">
        <v>430</v>
      </c>
      <c r="BM66" s="375">
        <v>87.32</v>
      </c>
      <c r="BN66" s="375" t="s">
        <v>430</v>
      </c>
      <c r="BO66" s="375">
        <v>11.12</v>
      </c>
      <c r="BP66" s="375" t="s">
        <v>430</v>
      </c>
      <c r="BQ66" s="375" t="s">
        <v>430</v>
      </c>
      <c r="BR66" s="466"/>
      <c r="BS66" s="373" t="s">
        <v>430</v>
      </c>
      <c r="BT66" s="354" t="s">
        <v>430</v>
      </c>
      <c r="BU66" s="430"/>
      <c r="BV66" s="374" t="s">
        <v>7959</v>
      </c>
    </row>
    <row r="67" spans="1:74" s="428" customFormat="1" x14ac:dyDescent="0.25">
      <c r="A67" s="353" t="s">
        <v>7969</v>
      </c>
      <c r="B67" s="373"/>
      <c r="C67" s="719">
        <v>45786</v>
      </c>
      <c r="D67" s="373"/>
      <c r="E67" s="346">
        <v>35.206200000000003</v>
      </c>
      <c r="F67" s="373"/>
      <c r="G67" s="347">
        <v>9.8557000000000006</v>
      </c>
      <c r="H67" s="374"/>
      <c r="I67" s="348">
        <v>20.76</v>
      </c>
      <c r="J67" s="348">
        <v>6.78</v>
      </c>
      <c r="K67" s="348">
        <v>7.13</v>
      </c>
      <c r="L67" s="348">
        <v>7.4</v>
      </c>
      <c r="M67" s="362"/>
      <c r="N67" s="350">
        <v>20.751100000000001</v>
      </c>
      <c r="O67" s="348">
        <v>8.1530000000000005</v>
      </c>
      <c r="P67" s="348">
        <v>17.837299999999999</v>
      </c>
      <c r="Q67" s="348">
        <v>26.940300000000001</v>
      </c>
      <c r="R67" s="348">
        <v>19.578099999999999</v>
      </c>
      <c r="S67" s="348">
        <v>1.4706999999999999</v>
      </c>
      <c r="T67" s="348">
        <v>0.9425</v>
      </c>
      <c r="U67" s="354">
        <v>0.38640000000000002</v>
      </c>
      <c r="V67" s="348">
        <v>1.32E-2</v>
      </c>
      <c r="W67" s="348" t="s">
        <v>430</v>
      </c>
      <c r="X67" s="348" t="s">
        <v>430</v>
      </c>
      <c r="Y67" s="375" t="s">
        <v>430</v>
      </c>
      <c r="Z67" s="348" t="s">
        <v>430</v>
      </c>
      <c r="AA67" s="348">
        <v>6.2720000000000002</v>
      </c>
      <c r="AB67" s="348">
        <v>-0.17080000000000001</v>
      </c>
      <c r="AC67" s="348">
        <v>0.27150000000000002</v>
      </c>
      <c r="AD67" s="348">
        <v>8.9300000000000004E-2</v>
      </c>
      <c r="AE67" s="348">
        <v>19.52</v>
      </c>
      <c r="AF67" s="348">
        <v>-1.3013999999999999</v>
      </c>
      <c r="AG67" s="569"/>
      <c r="AH67" s="346">
        <v>8</v>
      </c>
      <c r="AI67" s="346">
        <v>9</v>
      </c>
      <c r="AJ67" s="346">
        <v>8</v>
      </c>
      <c r="AK67" s="346">
        <v>7</v>
      </c>
      <c r="AL67" s="346">
        <v>7</v>
      </c>
      <c r="AM67" s="346">
        <v>9</v>
      </c>
      <c r="AN67" s="346">
        <v>9</v>
      </c>
      <c r="AO67" s="572">
        <v>9</v>
      </c>
      <c r="AP67" s="346">
        <v>8</v>
      </c>
      <c r="AQ67" s="346" t="s">
        <v>430</v>
      </c>
      <c r="AR67" s="346" t="s">
        <v>430</v>
      </c>
      <c r="AS67" s="346" t="s">
        <v>430</v>
      </c>
      <c r="AT67" s="346" t="s">
        <v>430</v>
      </c>
      <c r="AU67" s="346">
        <v>9</v>
      </c>
      <c r="AV67" s="346">
        <v>9</v>
      </c>
      <c r="AW67" s="346">
        <v>9</v>
      </c>
      <c r="AX67" s="346">
        <v>8</v>
      </c>
      <c r="AY67" s="346">
        <v>7</v>
      </c>
      <c r="AZ67" s="584"/>
      <c r="BA67" s="467">
        <v>89.81</v>
      </c>
      <c r="BB67" s="348" t="s">
        <v>430</v>
      </c>
      <c r="BC67" s="348" t="s">
        <v>430</v>
      </c>
      <c r="BD67" s="348" t="s">
        <v>430</v>
      </c>
      <c r="BE67" s="375" t="s">
        <v>430</v>
      </c>
      <c r="BF67" s="375">
        <v>10.19</v>
      </c>
      <c r="BG67" s="374"/>
      <c r="BH67" s="594">
        <v>10.19</v>
      </c>
      <c r="BI67" s="348" t="s">
        <v>430</v>
      </c>
      <c r="BJ67" s="348" t="s">
        <v>430</v>
      </c>
      <c r="BK67" s="348" t="s">
        <v>430</v>
      </c>
      <c r="BL67" s="348" t="s">
        <v>430</v>
      </c>
      <c r="BM67" s="375">
        <v>61.14</v>
      </c>
      <c r="BN67" s="375" t="s">
        <v>430</v>
      </c>
      <c r="BO67" s="375">
        <v>28.67</v>
      </c>
      <c r="BP67" s="375" t="s">
        <v>430</v>
      </c>
      <c r="BQ67" s="375" t="s">
        <v>430</v>
      </c>
      <c r="BR67" s="466"/>
      <c r="BS67" s="373" t="s">
        <v>430</v>
      </c>
      <c r="BT67" s="354" t="s">
        <v>430</v>
      </c>
      <c r="BU67" s="430"/>
      <c r="BV67" s="374" t="s">
        <v>554</v>
      </c>
    </row>
    <row r="68" spans="1:74" s="428" customFormat="1" x14ac:dyDescent="0.25">
      <c r="A68" s="353" t="s">
        <v>7970</v>
      </c>
      <c r="B68" s="373"/>
      <c r="C68" s="719">
        <v>45672</v>
      </c>
      <c r="D68" s="373"/>
      <c r="E68" s="346">
        <v>25.02</v>
      </c>
      <c r="F68" s="373"/>
      <c r="G68" s="347">
        <v>1048.7123999999999</v>
      </c>
      <c r="H68" s="374"/>
      <c r="I68" s="348">
        <v>23.78</v>
      </c>
      <c r="J68" s="348">
        <v>7.15</v>
      </c>
      <c r="K68" s="348">
        <v>8.35</v>
      </c>
      <c r="L68" s="348">
        <v>8.67</v>
      </c>
      <c r="M68" s="362"/>
      <c r="N68" s="350">
        <v>165.417</v>
      </c>
      <c r="O68" s="348">
        <v>70.299599999999998</v>
      </c>
      <c r="P68" s="348">
        <v>49.9831</v>
      </c>
      <c r="Q68" s="348">
        <v>38.386099999999999</v>
      </c>
      <c r="R68" s="348">
        <v>20.8827</v>
      </c>
      <c r="S68" s="348">
        <v>7.6121999999999996</v>
      </c>
      <c r="T68" s="348">
        <v>3.8565999999999998</v>
      </c>
      <c r="U68" s="354">
        <v>2.8327</v>
      </c>
      <c r="V68" s="348">
        <v>1.2371000000000001</v>
      </c>
      <c r="W68" s="348" t="s">
        <v>430</v>
      </c>
      <c r="X68" s="348" t="s">
        <v>430</v>
      </c>
      <c r="Y68" s="375" t="s">
        <v>430</v>
      </c>
      <c r="Z68" s="348" t="s">
        <v>430</v>
      </c>
      <c r="AA68" s="348">
        <v>12.5647</v>
      </c>
      <c r="AB68" s="348">
        <v>4.0593000000000004</v>
      </c>
      <c r="AC68" s="348">
        <v>2.7925</v>
      </c>
      <c r="AD68" s="348">
        <v>1.3229</v>
      </c>
      <c r="AE68" s="348">
        <v>28.667300000000001</v>
      </c>
      <c r="AF68" s="348">
        <v>3.4016000000000002</v>
      </c>
      <c r="AG68" s="569"/>
      <c r="AH68" s="346">
        <v>2</v>
      </c>
      <c r="AI68" s="346">
        <v>2</v>
      </c>
      <c r="AJ68" s="346">
        <v>2</v>
      </c>
      <c r="AK68" s="346">
        <v>4</v>
      </c>
      <c r="AL68" s="346">
        <v>6</v>
      </c>
      <c r="AM68" s="346">
        <v>1</v>
      </c>
      <c r="AN68" s="346">
        <v>2</v>
      </c>
      <c r="AO68" s="572">
        <v>3</v>
      </c>
      <c r="AP68" s="346">
        <v>3</v>
      </c>
      <c r="AQ68" s="346" t="s">
        <v>430</v>
      </c>
      <c r="AR68" s="346" t="s">
        <v>430</v>
      </c>
      <c r="AS68" s="346" t="s">
        <v>430</v>
      </c>
      <c r="AT68" s="346" t="s">
        <v>430</v>
      </c>
      <c r="AU68" s="346">
        <v>4</v>
      </c>
      <c r="AV68" s="346">
        <v>1</v>
      </c>
      <c r="AW68" s="346">
        <v>3</v>
      </c>
      <c r="AX68" s="346">
        <v>4</v>
      </c>
      <c r="AY68" s="346">
        <v>4</v>
      </c>
      <c r="AZ68" s="584"/>
      <c r="BA68" s="467">
        <v>93.89</v>
      </c>
      <c r="BB68" s="348" t="s">
        <v>430</v>
      </c>
      <c r="BC68" s="348" t="s">
        <v>430</v>
      </c>
      <c r="BD68" s="348" t="s">
        <v>430</v>
      </c>
      <c r="BE68" s="375" t="s">
        <v>430</v>
      </c>
      <c r="BF68" s="375">
        <v>6.11</v>
      </c>
      <c r="BG68" s="374"/>
      <c r="BH68" s="594">
        <v>6.11</v>
      </c>
      <c r="BI68" s="348" t="s">
        <v>430</v>
      </c>
      <c r="BJ68" s="348" t="s">
        <v>430</v>
      </c>
      <c r="BK68" s="348" t="s">
        <v>430</v>
      </c>
      <c r="BL68" s="348" t="s">
        <v>430</v>
      </c>
      <c r="BM68" s="375">
        <v>74.05</v>
      </c>
      <c r="BN68" s="375" t="s">
        <v>430</v>
      </c>
      <c r="BO68" s="375">
        <v>19.84</v>
      </c>
      <c r="BP68" s="375" t="s">
        <v>430</v>
      </c>
      <c r="BQ68" s="375" t="s">
        <v>430</v>
      </c>
      <c r="BR68" s="466"/>
      <c r="BS68" s="373" t="s">
        <v>430</v>
      </c>
      <c r="BT68" s="354" t="s">
        <v>430</v>
      </c>
      <c r="BU68" s="430"/>
      <c r="BV68" s="374" t="s">
        <v>554</v>
      </c>
    </row>
    <row r="69" spans="1:74" x14ac:dyDescent="0.25">
      <c r="A69" s="695" t="s">
        <v>93</v>
      </c>
      <c r="B69" s="43"/>
      <c r="C69" s="720"/>
      <c r="D69" s="43"/>
      <c r="E69" s="51"/>
      <c r="F69" s="43"/>
      <c r="G69" s="55"/>
      <c r="H69" s="66"/>
      <c r="I69" s="59"/>
      <c r="J69" s="59"/>
      <c r="K69" s="59"/>
      <c r="L69" s="59"/>
      <c r="M69" s="258"/>
      <c r="N69" s="70">
        <v>94.093400000000003</v>
      </c>
      <c r="O69" s="59">
        <v>45.978299999999997</v>
      </c>
      <c r="P69" s="59">
        <v>35.4268</v>
      </c>
      <c r="Q69" s="59">
        <v>34.454300000000003</v>
      </c>
      <c r="R69" s="59">
        <v>23.498100000000001</v>
      </c>
      <c r="S69" s="59">
        <v>4.2237</v>
      </c>
      <c r="T69" s="59">
        <v>2.6278999999999999</v>
      </c>
      <c r="U69" s="88">
        <v>2.1286</v>
      </c>
      <c r="V69" s="59">
        <v>1.0363</v>
      </c>
      <c r="W69" s="59">
        <v>4.3956</v>
      </c>
      <c r="X69" s="59">
        <v>5.2107000000000001</v>
      </c>
      <c r="Y69" s="276">
        <v>4.7324999999999999</v>
      </c>
      <c r="Z69" s="59">
        <v>6.2382999999999997</v>
      </c>
      <c r="AA69" s="59">
        <v>12.3705</v>
      </c>
      <c r="AB69" s="59">
        <v>1.9833000000000001</v>
      </c>
      <c r="AC69" s="59">
        <v>2.0794999999999999</v>
      </c>
      <c r="AD69" s="59">
        <v>1.1769000000000001</v>
      </c>
      <c r="AE69" s="59">
        <v>24.993200000000002</v>
      </c>
      <c r="AF69" s="59">
        <v>5.4945000000000004</v>
      </c>
      <c r="AG69" s="611"/>
      <c r="AH69" s="51">
        <v>9</v>
      </c>
      <c r="AI69" s="51">
        <v>9</v>
      </c>
      <c r="AJ69" s="51">
        <v>9</v>
      </c>
      <c r="AK69" s="51">
        <v>9</v>
      </c>
      <c r="AL69" s="51">
        <v>9</v>
      </c>
      <c r="AM69" s="51">
        <v>9</v>
      </c>
      <c r="AN69" s="51">
        <v>9</v>
      </c>
      <c r="AO69" s="560">
        <v>9</v>
      </c>
      <c r="AP69" s="51">
        <v>9</v>
      </c>
      <c r="AQ69" s="51">
        <v>7</v>
      </c>
      <c r="AR69" s="51">
        <v>7</v>
      </c>
      <c r="AS69" s="51">
        <v>5</v>
      </c>
      <c r="AT69" s="51">
        <v>5</v>
      </c>
      <c r="AU69" s="51">
        <v>9</v>
      </c>
      <c r="AV69" s="51">
        <v>9</v>
      </c>
      <c r="AW69" s="51">
        <v>9</v>
      </c>
      <c r="AX69" s="51">
        <v>9</v>
      </c>
      <c r="AY69" s="51">
        <v>9</v>
      </c>
      <c r="AZ69" s="579"/>
      <c r="BA69" s="577"/>
      <c r="BB69" s="59"/>
      <c r="BC69" s="59"/>
      <c r="BD69" s="59"/>
      <c r="BE69" s="276"/>
      <c r="BF69" s="276"/>
      <c r="BG69" s="66"/>
      <c r="BH69" s="586"/>
      <c r="BI69" s="59"/>
      <c r="BJ69" s="59"/>
      <c r="BK69" s="59"/>
      <c r="BL69" s="59"/>
      <c r="BM69" s="276"/>
      <c r="BN69" s="587"/>
      <c r="BO69" s="587"/>
      <c r="BP69" s="587"/>
      <c r="BQ69" s="587"/>
      <c r="BR69" s="148"/>
      <c r="BS69" s="43"/>
      <c r="BT69" s="88"/>
      <c r="BU69" s="34"/>
      <c r="BV69" s="66"/>
    </row>
    <row r="70" spans="1:74" x14ac:dyDescent="0.25">
      <c r="A70" s="696" t="s">
        <v>94</v>
      </c>
      <c r="B70" s="44"/>
      <c r="C70" s="721"/>
      <c r="D70" s="44"/>
      <c r="E70" s="52"/>
      <c r="F70" s="44"/>
      <c r="G70" s="56"/>
      <c r="H70" s="67"/>
      <c r="I70" s="60"/>
      <c r="J70" s="60"/>
      <c r="K70" s="60"/>
      <c r="L70" s="60"/>
      <c r="M70" s="259"/>
      <c r="N70" s="71">
        <v>174.39699999999999</v>
      </c>
      <c r="O70" s="60">
        <v>77.997399999999999</v>
      </c>
      <c r="P70" s="60">
        <v>54.749899999999997</v>
      </c>
      <c r="Q70" s="60">
        <v>47.060299999999998</v>
      </c>
      <c r="R70" s="60">
        <v>33.073500000000003</v>
      </c>
      <c r="S70" s="60">
        <v>7.6121999999999996</v>
      </c>
      <c r="T70" s="60">
        <v>4.1974999999999998</v>
      </c>
      <c r="U70" s="89">
        <v>4.5049000000000001</v>
      </c>
      <c r="V70" s="60">
        <v>3.5186000000000002</v>
      </c>
      <c r="W70" s="60">
        <v>5.7900999999999998</v>
      </c>
      <c r="X70" s="60">
        <v>5.6616</v>
      </c>
      <c r="Y70" s="277">
        <v>5.0766</v>
      </c>
      <c r="Z70" s="60">
        <v>6.9108999999999998</v>
      </c>
      <c r="AA70" s="60">
        <v>19.168700000000001</v>
      </c>
      <c r="AB70" s="60">
        <v>4.0593000000000004</v>
      </c>
      <c r="AC70" s="60">
        <v>4.5751999999999997</v>
      </c>
      <c r="AD70" s="60">
        <v>3.5981999999999998</v>
      </c>
      <c r="AE70" s="60">
        <v>33.703099999999999</v>
      </c>
      <c r="AF70" s="60">
        <v>7.9744000000000002</v>
      </c>
      <c r="AG70" s="568"/>
      <c r="AH70" s="52"/>
      <c r="AI70" s="52"/>
      <c r="AJ70" s="52"/>
      <c r="AK70" s="52"/>
      <c r="AL70" s="52"/>
      <c r="AM70" s="52"/>
      <c r="AN70" s="52"/>
      <c r="AO70" s="561"/>
      <c r="AP70" s="52"/>
      <c r="AQ70" s="52"/>
      <c r="AR70" s="52"/>
      <c r="AS70" s="52"/>
      <c r="AT70" s="52"/>
      <c r="AU70" s="52"/>
      <c r="AV70" s="52"/>
      <c r="AW70" s="52"/>
      <c r="AX70" s="52"/>
      <c r="AY70" s="52"/>
      <c r="AZ70" s="580"/>
      <c r="BA70" s="551"/>
      <c r="BB70" s="60"/>
      <c r="BC70" s="60"/>
      <c r="BD70" s="60"/>
      <c r="BE70" s="277"/>
      <c r="BF70" s="277"/>
      <c r="BG70" s="67"/>
      <c r="BH70" s="588"/>
      <c r="BI70" s="60"/>
      <c r="BJ70" s="60"/>
      <c r="BK70" s="60"/>
      <c r="BL70" s="60"/>
      <c r="BM70" s="277"/>
      <c r="BN70" s="589"/>
      <c r="BO70" s="589"/>
      <c r="BP70" s="589"/>
      <c r="BQ70" s="589"/>
      <c r="BR70" s="146"/>
      <c r="BS70" s="44"/>
      <c r="BT70" s="89"/>
      <c r="BU70" s="26"/>
      <c r="BV70" s="67"/>
    </row>
    <row r="71" spans="1:74" x14ac:dyDescent="0.25">
      <c r="A71" s="696" t="s">
        <v>95</v>
      </c>
      <c r="B71" s="44"/>
      <c r="C71" s="721"/>
      <c r="D71" s="44"/>
      <c r="E71" s="52"/>
      <c r="F71" s="44"/>
      <c r="G71" s="56"/>
      <c r="H71" s="67"/>
      <c r="I71" s="60"/>
      <c r="J71" s="60"/>
      <c r="K71" s="60"/>
      <c r="L71" s="60"/>
      <c r="M71" s="259"/>
      <c r="N71" s="71">
        <v>18.1874</v>
      </c>
      <c r="O71" s="60">
        <v>8.1530000000000005</v>
      </c>
      <c r="P71" s="60">
        <v>17.7301</v>
      </c>
      <c r="Q71" s="60">
        <v>16.6432</v>
      </c>
      <c r="R71" s="60">
        <v>8.0029000000000003</v>
      </c>
      <c r="S71" s="60">
        <v>1.4706999999999999</v>
      </c>
      <c r="T71" s="60">
        <v>0.9425</v>
      </c>
      <c r="U71" s="89">
        <v>0.38640000000000002</v>
      </c>
      <c r="V71" s="60">
        <v>-0.22159999999999999</v>
      </c>
      <c r="W71" s="60">
        <v>3.5489999999999999</v>
      </c>
      <c r="X71" s="60">
        <v>4.7203999999999997</v>
      </c>
      <c r="Y71" s="277">
        <v>4.1832000000000003</v>
      </c>
      <c r="Z71" s="60">
        <v>5.5132000000000003</v>
      </c>
      <c r="AA71" s="60">
        <v>6.2720000000000002</v>
      </c>
      <c r="AB71" s="60">
        <v>-0.17080000000000001</v>
      </c>
      <c r="AC71" s="60">
        <v>0.27150000000000002</v>
      </c>
      <c r="AD71" s="60">
        <v>-4.2500000000000003E-2</v>
      </c>
      <c r="AE71" s="60">
        <v>12.7559</v>
      </c>
      <c r="AF71" s="60">
        <v>-1.3013999999999999</v>
      </c>
      <c r="AG71" s="568"/>
      <c r="AH71" s="52"/>
      <c r="AI71" s="52"/>
      <c r="AJ71" s="52"/>
      <c r="AK71" s="52"/>
      <c r="AL71" s="52"/>
      <c r="AM71" s="52"/>
      <c r="AN71" s="52"/>
      <c r="AO71" s="561"/>
      <c r="AP71" s="52"/>
      <c r="AQ71" s="52"/>
      <c r="AR71" s="52"/>
      <c r="AS71" s="52"/>
      <c r="AT71" s="52"/>
      <c r="AU71" s="52"/>
      <c r="AV71" s="52"/>
      <c r="AW71" s="52"/>
      <c r="AX71" s="52"/>
      <c r="AY71" s="52"/>
      <c r="AZ71" s="580"/>
      <c r="BA71" s="551"/>
      <c r="BB71" s="60"/>
      <c r="BC71" s="60"/>
      <c r="BD71" s="60"/>
      <c r="BE71" s="277"/>
      <c r="BF71" s="277"/>
      <c r="BG71" s="67"/>
      <c r="BH71" s="588"/>
      <c r="BI71" s="60"/>
      <c r="BJ71" s="60"/>
      <c r="BK71" s="60"/>
      <c r="BL71" s="60"/>
      <c r="BM71" s="277"/>
      <c r="BN71" s="589"/>
      <c r="BO71" s="589"/>
      <c r="BP71" s="589"/>
      <c r="BQ71" s="589"/>
      <c r="BR71" s="146"/>
      <c r="BS71" s="44"/>
      <c r="BT71" s="89"/>
      <c r="BU71" s="26"/>
      <c r="BV71" s="67"/>
    </row>
    <row r="72" spans="1:74" x14ac:dyDescent="0.25">
      <c r="A72" s="697" t="s">
        <v>96</v>
      </c>
      <c r="B72" s="45"/>
      <c r="C72" s="722"/>
      <c r="D72" s="45"/>
      <c r="E72" s="53"/>
      <c r="F72" s="45"/>
      <c r="G72" s="57"/>
      <c r="H72" s="68"/>
      <c r="I72" s="61"/>
      <c r="J72" s="61"/>
      <c r="K72" s="61"/>
      <c r="L72" s="61"/>
      <c r="M72" s="262"/>
      <c r="N72" s="72">
        <v>85.916799999999995</v>
      </c>
      <c r="O72" s="61">
        <v>45.842500000000001</v>
      </c>
      <c r="P72" s="61">
        <v>33.603499999999997</v>
      </c>
      <c r="Q72" s="61">
        <v>34.698799999999999</v>
      </c>
      <c r="R72" s="61">
        <v>21.921500000000002</v>
      </c>
      <c r="S72" s="61">
        <v>4.2186000000000003</v>
      </c>
      <c r="T72" s="61">
        <v>2.6272000000000002</v>
      </c>
      <c r="U72" s="90">
        <v>1.9158999999999999</v>
      </c>
      <c r="V72" s="61">
        <v>0.83409999999999995</v>
      </c>
      <c r="W72" s="61">
        <v>4.3457999999999997</v>
      </c>
      <c r="X72" s="61">
        <v>5.3117999999999999</v>
      </c>
      <c r="Y72" s="279">
        <v>4.7652000000000001</v>
      </c>
      <c r="Z72" s="61">
        <v>6.1928000000000001</v>
      </c>
      <c r="AA72" s="61">
        <v>12.2</v>
      </c>
      <c r="AB72" s="61">
        <v>1.6977</v>
      </c>
      <c r="AC72" s="61">
        <v>1.7521</v>
      </c>
      <c r="AD72" s="61">
        <v>1.0328999999999999</v>
      </c>
      <c r="AE72" s="61">
        <v>25.420400000000001</v>
      </c>
      <c r="AF72" s="61">
        <v>6.5212000000000003</v>
      </c>
      <c r="AG72" s="616"/>
      <c r="AH72" s="53"/>
      <c r="AI72" s="53"/>
      <c r="AJ72" s="53"/>
      <c r="AK72" s="53"/>
      <c r="AL72" s="53"/>
      <c r="AM72" s="53"/>
      <c r="AN72" s="53"/>
      <c r="AO72" s="563"/>
      <c r="AP72" s="53"/>
      <c r="AQ72" s="53"/>
      <c r="AR72" s="53"/>
      <c r="AS72" s="53"/>
      <c r="AT72" s="53"/>
      <c r="AU72" s="53"/>
      <c r="AV72" s="53"/>
      <c r="AW72" s="53"/>
      <c r="AX72" s="53"/>
      <c r="AY72" s="53"/>
      <c r="AZ72" s="581"/>
      <c r="BA72" s="578"/>
      <c r="BB72" s="61"/>
      <c r="BC72" s="61"/>
      <c r="BD72" s="61"/>
      <c r="BE72" s="279"/>
      <c r="BF72" s="279"/>
      <c r="BG72" s="68"/>
      <c r="BH72" s="590"/>
      <c r="BI72" s="61"/>
      <c r="BJ72" s="61"/>
      <c r="BK72" s="61"/>
      <c r="BL72" s="61"/>
      <c r="BM72" s="279"/>
      <c r="BN72" s="591"/>
      <c r="BO72" s="591"/>
      <c r="BP72" s="591"/>
      <c r="BQ72" s="591"/>
      <c r="BR72" s="149"/>
      <c r="BS72" s="45"/>
      <c r="BT72" s="90"/>
      <c r="BU72" s="272"/>
      <c r="BV72" s="68"/>
    </row>
    <row r="73" spans="1:74" ht="14.5" x14ac:dyDescent="0.25">
      <c r="A73" s="694" t="s">
        <v>91</v>
      </c>
      <c r="B73" s="69"/>
      <c r="C73" s="726"/>
      <c r="D73" s="69"/>
      <c r="E73" s="40"/>
      <c r="F73" s="69"/>
      <c r="G73" s="40"/>
      <c r="H73" s="69"/>
      <c r="I73" s="62"/>
      <c r="J73" s="62"/>
      <c r="K73" s="62"/>
      <c r="L73" s="62"/>
      <c r="M73" s="263"/>
      <c r="N73" s="73"/>
      <c r="O73" s="62"/>
      <c r="P73" s="62"/>
      <c r="Q73" s="62"/>
      <c r="R73" s="62"/>
      <c r="S73" s="62"/>
      <c r="T73" s="62"/>
      <c r="U73" s="91"/>
      <c r="V73" s="62"/>
      <c r="W73" s="62"/>
      <c r="X73" s="62"/>
      <c r="Y73" s="245"/>
      <c r="Z73" s="62"/>
      <c r="AA73" s="62"/>
      <c r="AB73" s="62"/>
      <c r="AC73" s="62"/>
      <c r="AD73" s="62"/>
      <c r="AE73" s="62"/>
      <c r="AF73" s="62"/>
      <c r="AG73" s="619"/>
      <c r="AH73" s="54"/>
      <c r="AI73" s="54"/>
      <c r="AJ73" s="54"/>
      <c r="AK73" s="54"/>
      <c r="AL73" s="54"/>
      <c r="AM73" s="54"/>
      <c r="AN73" s="54"/>
      <c r="AO73" s="312"/>
      <c r="AP73" s="247"/>
      <c r="AQ73" s="247"/>
      <c r="AR73" s="247"/>
      <c r="AS73" s="247"/>
      <c r="AT73" s="247"/>
      <c r="AU73" s="247"/>
      <c r="AV73" s="247"/>
      <c r="AW73" s="247"/>
      <c r="AX73" s="247"/>
      <c r="AY73" s="247"/>
      <c r="AZ73" s="69"/>
      <c r="BA73" s="245"/>
      <c r="BB73" s="245"/>
      <c r="BC73" s="245"/>
      <c r="BD73" s="245"/>
      <c r="BE73" s="245"/>
      <c r="BF73" s="245"/>
      <c r="BG73" s="69"/>
      <c r="BH73" s="245"/>
      <c r="BI73" s="245"/>
      <c r="BJ73" s="245"/>
      <c r="BK73" s="245"/>
      <c r="BL73" s="245"/>
      <c r="BM73" s="245"/>
      <c r="BN73" s="245"/>
      <c r="BO73" s="245"/>
      <c r="BP73" s="245"/>
      <c r="BQ73" s="245"/>
      <c r="BR73" s="255"/>
      <c r="BS73" s="40"/>
      <c r="BT73" s="40"/>
      <c r="BU73" s="41"/>
      <c r="BV73" s="69"/>
    </row>
    <row r="74" spans="1:74" s="428" customFormat="1" x14ac:dyDescent="0.25">
      <c r="A74" s="353" t="s">
        <v>7921</v>
      </c>
      <c r="B74" s="374"/>
      <c r="C74" s="731"/>
      <c r="D74" s="374"/>
      <c r="E74" s="372"/>
      <c r="F74" s="374"/>
      <c r="G74" s="372"/>
      <c r="H74" s="374"/>
      <c r="I74" s="348"/>
      <c r="J74" s="348"/>
      <c r="K74" s="348"/>
      <c r="L74" s="348"/>
      <c r="M74" s="362"/>
      <c r="N74" s="350" t="s">
        <v>430</v>
      </c>
      <c r="O74" s="348" t="s">
        <v>430</v>
      </c>
      <c r="P74" s="348" t="s">
        <v>430</v>
      </c>
      <c r="Q74" s="348" t="s">
        <v>430</v>
      </c>
      <c r="R74" s="348" t="s">
        <v>430</v>
      </c>
      <c r="S74" s="348" t="s">
        <v>430</v>
      </c>
      <c r="T74" s="348" t="s">
        <v>430</v>
      </c>
      <c r="U74" s="354" t="s">
        <v>430</v>
      </c>
      <c r="V74" s="348" t="s">
        <v>430</v>
      </c>
      <c r="W74" s="348" t="s">
        <v>430</v>
      </c>
      <c r="X74" s="348" t="s">
        <v>430</v>
      </c>
      <c r="Y74" s="375" t="s">
        <v>430</v>
      </c>
      <c r="Z74" s="348" t="s">
        <v>430</v>
      </c>
      <c r="AA74" s="348" t="s">
        <v>430</v>
      </c>
      <c r="AB74" s="348" t="s">
        <v>430</v>
      </c>
      <c r="AC74" s="348" t="s">
        <v>430</v>
      </c>
      <c r="AD74" s="348" t="s">
        <v>430</v>
      </c>
      <c r="AE74" s="348" t="s">
        <v>430</v>
      </c>
      <c r="AF74" s="348" t="s">
        <v>430</v>
      </c>
      <c r="AG74" s="569"/>
      <c r="AH74" s="346"/>
      <c r="AI74" s="346"/>
      <c r="AJ74" s="346"/>
      <c r="AK74" s="346"/>
      <c r="AL74" s="346"/>
      <c r="AM74" s="346"/>
      <c r="AN74" s="346"/>
      <c r="AO74" s="573"/>
      <c r="AP74" s="346"/>
      <c r="AQ74" s="346"/>
      <c r="AR74" s="346"/>
      <c r="AS74" s="346"/>
      <c r="AT74" s="346"/>
      <c r="AU74" s="429"/>
      <c r="AV74" s="429"/>
      <c r="AW74" s="429"/>
      <c r="AX74" s="429"/>
      <c r="AY74" s="429"/>
      <c r="AZ74" s="374"/>
      <c r="BA74" s="375"/>
      <c r="BB74" s="375"/>
      <c r="BC74" s="375"/>
      <c r="BD74" s="375"/>
      <c r="BE74" s="375"/>
      <c r="BF74" s="375"/>
      <c r="BG74" s="372"/>
      <c r="BH74" s="375"/>
      <c r="BI74" s="375"/>
      <c r="BJ74" s="375"/>
      <c r="BK74" s="375"/>
      <c r="BL74" s="375"/>
      <c r="BM74" s="375"/>
      <c r="BN74" s="375"/>
      <c r="BO74" s="632"/>
      <c r="BP74" s="632"/>
      <c r="BQ74" s="632"/>
      <c r="BR74" s="372"/>
      <c r="BS74" s="372"/>
      <c r="BT74" s="372"/>
      <c r="BU74" s="372"/>
      <c r="BV74" s="430"/>
    </row>
    <row r="75" spans="1:74" s="428" customFormat="1" x14ac:dyDescent="0.25">
      <c r="A75" s="353" t="s">
        <v>7922</v>
      </c>
      <c r="B75" s="374"/>
      <c r="C75" s="731"/>
      <c r="D75" s="374"/>
      <c r="E75" s="372"/>
      <c r="F75" s="374"/>
      <c r="G75" s="372"/>
      <c r="H75" s="374"/>
      <c r="I75" s="348"/>
      <c r="J75" s="348"/>
      <c r="K75" s="348"/>
      <c r="L75" s="348"/>
      <c r="M75" s="362"/>
      <c r="N75" s="350" t="s">
        <v>430</v>
      </c>
      <c r="O75" s="348" t="s">
        <v>430</v>
      </c>
      <c r="P75" s="348" t="s">
        <v>430</v>
      </c>
      <c r="Q75" s="348" t="s">
        <v>430</v>
      </c>
      <c r="R75" s="348" t="s">
        <v>430</v>
      </c>
      <c r="S75" s="348" t="s">
        <v>430</v>
      </c>
      <c r="T75" s="348" t="s">
        <v>430</v>
      </c>
      <c r="U75" s="354" t="s">
        <v>430</v>
      </c>
      <c r="V75" s="348" t="s">
        <v>430</v>
      </c>
      <c r="W75" s="348" t="s">
        <v>430</v>
      </c>
      <c r="X75" s="348" t="s">
        <v>430</v>
      </c>
      <c r="Y75" s="375" t="s">
        <v>430</v>
      </c>
      <c r="Z75" s="348" t="s">
        <v>430</v>
      </c>
      <c r="AA75" s="348" t="s">
        <v>430</v>
      </c>
      <c r="AB75" s="348" t="s">
        <v>430</v>
      </c>
      <c r="AC75" s="348" t="s">
        <v>430</v>
      </c>
      <c r="AD75" s="348" t="s">
        <v>430</v>
      </c>
      <c r="AE75" s="348" t="s">
        <v>430</v>
      </c>
      <c r="AF75" s="348" t="s">
        <v>430</v>
      </c>
      <c r="AG75" s="569"/>
      <c r="AH75" s="346"/>
      <c r="AI75" s="346"/>
      <c r="AJ75" s="346"/>
      <c r="AK75" s="346"/>
      <c r="AL75" s="346"/>
      <c r="AM75" s="346"/>
      <c r="AN75" s="346"/>
      <c r="AO75" s="573"/>
      <c r="AP75" s="346"/>
      <c r="AQ75" s="346"/>
      <c r="AR75" s="346"/>
      <c r="AS75" s="346"/>
      <c r="AT75" s="346"/>
      <c r="AU75" s="429"/>
      <c r="AV75" s="429"/>
      <c r="AW75" s="429"/>
      <c r="AX75" s="429"/>
      <c r="AY75" s="429"/>
      <c r="AZ75" s="374"/>
      <c r="BA75" s="375"/>
      <c r="BB75" s="375"/>
      <c r="BC75" s="375"/>
      <c r="BD75" s="375"/>
      <c r="BE75" s="375"/>
      <c r="BF75" s="375"/>
      <c r="BG75" s="372"/>
      <c r="BH75" s="375"/>
      <c r="BI75" s="375"/>
      <c r="BJ75" s="375"/>
      <c r="BK75" s="375"/>
      <c r="BL75" s="375"/>
      <c r="BM75" s="375"/>
      <c r="BN75" s="375"/>
      <c r="BO75" s="632"/>
      <c r="BP75" s="632"/>
      <c r="BQ75" s="375"/>
      <c r="BR75" s="372"/>
      <c r="BS75" s="372"/>
      <c r="BT75" s="372"/>
      <c r="BU75" s="372"/>
      <c r="BV75" s="430"/>
    </row>
    <row r="76" spans="1:74" s="428" customFormat="1" x14ac:dyDescent="0.25">
      <c r="A76" s="698" t="s">
        <v>7923</v>
      </c>
      <c r="B76" s="417"/>
      <c r="C76" s="732"/>
      <c r="D76" s="417"/>
      <c r="E76" s="431"/>
      <c r="F76" s="417"/>
      <c r="G76" s="431"/>
      <c r="H76" s="432"/>
      <c r="I76" s="433"/>
      <c r="J76" s="433"/>
      <c r="K76" s="433"/>
      <c r="L76" s="433"/>
      <c r="M76" s="420"/>
      <c r="N76" s="434" t="s">
        <v>430</v>
      </c>
      <c r="O76" s="433" t="s">
        <v>430</v>
      </c>
      <c r="P76" s="433" t="s">
        <v>430</v>
      </c>
      <c r="Q76" s="433" t="s">
        <v>430</v>
      </c>
      <c r="R76" s="433" t="s">
        <v>430</v>
      </c>
      <c r="S76" s="433" t="s">
        <v>430</v>
      </c>
      <c r="T76" s="433" t="s">
        <v>430</v>
      </c>
      <c r="U76" s="574" t="s">
        <v>430</v>
      </c>
      <c r="V76" s="433" t="s">
        <v>430</v>
      </c>
      <c r="W76" s="433" t="s">
        <v>430</v>
      </c>
      <c r="X76" s="433" t="s">
        <v>430</v>
      </c>
      <c r="Y76" s="375" t="s">
        <v>430</v>
      </c>
      <c r="Z76" s="433" t="s">
        <v>430</v>
      </c>
      <c r="AA76" s="433" t="s">
        <v>430</v>
      </c>
      <c r="AB76" s="433" t="s">
        <v>430</v>
      </c>
      <c r="AC76" s="433" t="s">
        <v>430</v>
      </c>
      <c r="AD76" s="433" t="s">
        <v>430</v>
      </c>
      <c r="AE76" s="433" t="s">
        <v>430</v>
      </c>
      <c r="AF76" s="433" t="s">
        <v>430</v>
      </c>
      <c r="AG76" s="575"/>
      <c r="AH76" s="435"/>
      <c r="AI76" s="435"/>
      <c r="AJ76" s="435"/>
      <c r="AK76" s="435"/>
      <c r="AL76" s="435"/>
      <c r="AM76" s="346"/>
      <c r="AN76" s="346"/>
      <c r="AO76" s="576"/>
      <c r="AP76" s="435"/>
      <c r="AQ76" s="435"/>
      <c r="AR76" s="435"/>
      <c r="AS76" s="435"/>
      <c r="AT76" s="435"/>
      <c r="AU76" s="429"/>
      <c r="AV76" s="436"/>
      <c r="AW76" s="436"/>
      <c r="AX76" s="436"/>
      <c r="AY76" s="436"/>
      <c r="AZ76" s="417"/>
      <c r="BA76" s="437"/>
      <c r="BB76" s="437"/>
      <c r="BC76" s="437"/>
      <c r="BD76" s="437"/>
      <c r="BE76" s="437"/>
      <c r="BF76" s="437"/>
      <c r="BG76" s="431"/>
      <c r="BH76" s="437"/>
      <c r="BI76" s="437"/>
      <c r="BJ76" s="437"/>
      <c r="BK76" s="437"/>
      <c r="BL76" s="437"/>
      <c r="BM76" s="421"/>
      <c r="BN76" s="437"/>
      <c r="BO76" s="421"/>
      <c r="BP76" s="421"/>
      <c r="BQ76" s="421"/>
      <c r="BR76" s="412"/>
      <c r="BS76" s="412"/>
      <c r="BT76" s="412"/>
      <c r="BU76" s="412"/>
      <c r="BV76" s="438"/>
    </row>
    <row r="77" spans="1:74" x14ac:dyDescent="0.25">
      <c r="BM77" s="277"/>
    </row>
    <row r="78" spans="1:74" x14ac:dyDescent="0.25">
      <c r="BM78" s="277"/>
    </row>
    <row r="79" spans="1:74" x14ac:dyDescent="0.25">
      <c r="BM79" s="277"/>
    </row>
    <row r="80" spans="1:74" hidden="1" x14ac:dyDescent="0.25">
      <c r="A80" s="22" t="s">
        <v>179</v>
      </c>
      <c r="BM80" s="277"/>
    </row>
    <row r="81" spans="1:65" x14ac:dyDescent="0.25">
      <c r="A81" s="22" t="s">
        <v>10258</v>
      </c>
      <c r="BM81" s="277"/>
    </row>
    <row r="82" spans="1:65" x14ac:dyDescent="0.25">
      <c r="A82" s="22" t="s">
        <v>350</v>
      </c>
      <c r="BM82"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49D63-A79D-472C-A8D8-3F20B6949084}">
  <sheetPr codeName="Sheet38"/>
  <dimension ref="A1:BV35"/>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4.542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295</v>
      </c>
    </row>
    <row r="4" spans="1:74" x14ac:dyDescent="0.25">
      <c r="A4" s="488" t="s">
        <v>425</v>
      </c>
    </row>
    <row r="5" spans="1:74" ht="33" x14ac:dyDescent="0.25">
      <c r="A5" s="1076" t="s">
        <v>296</v>
      </c>
      <c r="B5" s="1077"/>
      <c r="C5" s="1083" t="s">
        <v>44</v>
      </c>
      <c r="D5" s="1077"/>
      <c r="E5" s="1083" t="s">
        <v>45</v>
      </c>
      <c r="F5" s="1077"/>
      <c r="G5" s="1083" t="s">
        <v>46</v>
      </c>
      <c r="H5" s="1077"/>
      <c r="I5" s="1107" t="s">
        <v>184</v>
      </c>
      <c r="J5" s="1102"/>
      <c r="K5" s="1102"/>
      <c r="L5" s="1103"/>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101"/>
      <c r="BS5" s="1101" t="s">
        <v>212</v>
      </c>
      <c r="BT5" s="1103"/>
      <c r="BU5" s="1101"/>
      <c r="BV5" s="1107" t="s">
        <v>88</v>
      </c>
    </row>
    <row r="6" spans="1:74" ht="33" x14ac:dyDescent="0.25">
      <c r="A6" s="1076"/>
      <c r="B6" s="1078"/>
      <c r="C6" s="1114"/>
      <c r="D6" s="1078"/>
      <c r="E6" s="1114"/>
      <c r="F6" s="1078"/>
      <c r="G6" s="1114"/>
      <c r="H6" s="1078"/>
      <c r="I6" s="83" t="s">
        <v>180</v>
      </c>
      <c r="J6" s="28" t="s">
        <v>181</v>
      </c>
      <c r="K6" s="28" t="s">
        <v>182</v>
      </c>
      <c r="L6" s="251" t="s">
        <v>183</v>
      </c>
      <c r="M6" s="1104"/>
      <c r="N6" s="1105" t="s">
        <v>185</v>
      </c>
      <c r="O6" s="1106"/>
      <c r="P6" s="1106"/>
      <c r="Q6" s="1106"/>
      <c r="R6" s="1106"/>
      <c r="S6" s="1106"/>
      <c r="T6" s="1106"/>
      <c r="U6" s="1106"/>
      <c r="V6" s="1064" t="s">
        <v>57</v>
      </c>
      <c r="W6" s="1106"/>
      <c r="X6" s="1106"/>
      <c r="Y6" s="1106"/>
      <c r="Z6" s="1106"/>
      <c r="AA6" s="1106"/>
      <c r="AB6" s="1106"/>
      <c r="AC6" s="1106"/>
      <c r="AD6" s="1106"/>
      <c r="AE6" s="1106"/>
      <c r="AF6" s="1109"/>
      <c r="AG6" s="232"/>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104"/>
      <c r="BS6" s="232" t="s">
        <v>210</v>
      </c>
      <c r="BT6" s="251" t="s">
        <v>211</v>
      </c>
      <c r="BU6" s="1104"/>
      <c r="BV6" s="1108"/>
    </row>
    <row r="7" spans="1:74" ht="14.5" x14ac:dyDescent="0.25">
      <c r="A7" s="323" t="s">
        <v>297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648"/>
      <c r="BT7" s="40"/>
      <c r="BU7" s="69"/>
      <c r="BV7" s="41"/>
    </row>
    <row r="8" spans="1:74" s="425" customFormat="1" x14ac:dyDescent="0.25">
      <c r="A8" s="699" t="s">
        <v>7973</v>
      </c>
      <c r="B8" s="369"/>
      <c r="C8" s="718">
        <v>41894</v>
      </c>
      <c r="D8" s="369"/>
      <c r="E8" s="338">
        <v>2010.67</v>
      </c>
      <c r="F8" s="369"/>
      <c r="G8" s="339">
        <v>26.371400000000001</v>
      </c>
      <c r="H8" s="370"/>
      <c r="I8" s="340">
        <v>10.1</v>
      </c>
      <c r="J8" s="340">
        <v>7.18</v>
      </c>
      <c r="K8" s="340">
        <v>6.9</v>
      </c>
      <c r="L8" s="340">
        <v>7.14</v>
      </c>
      <c r="M8" s="361"/>
      <c r="N8" s="342">
        <v>64.334299999999999</v>
      </c>
      <c r="O8" s="340">
        <v>39.620899999999999</v>
      </c>
      <c r="P8" s="340">
        <v>36.737299999999998</v>
      </c>
      <c r="Q8" s="340">
        <v>38.249299999999998</v>
      </c>
      <c r="R8" s="340">
        <v>30.651399999999999</v>
      </c>
      <c r="S8" s="340">
        <v>5.0414000000000003</v>
      </c>
      <c r="T8" s="340">
        <v>4.9698000000000002</v>
      </c>
      <c r="U8" s="344">
        <v>4.9375</v>
      </c>
      <c r="V8" s="340">
        <v>3.5537000000000001</v>
      </c>
      <c r="W8" s="340">
        <v>7.5163000000000002</v>
      </c>
      <c r="X8" s="340">
        <v>7.2915000000000001</v>
      </c>
      <c r="Y8" s="371">
        <v>6.1318000000000001</v>
      </c>
      <c r="Z8" s="340">
        <v>8.0711999999999993</v>
      </c>
      <c r="AA8" s="340">
        <v>14.1844</v>
      </c>
      <c r="AB8" s="340">
        <v>4.8243999999999998</v>
      </c>
      <c r="AC8" s="340">
        <v>5.2381000000000002</v>
      </c>
      <c r="AD8" s="340">
        <v>3.8873000000000002</v>
      </c>
      <c r="AE8" s="340">
        <v>28.407599999999999</v>
      </c>
      <c r="AF8" s="340">
        <v>8.5855999999999995</v>
      </c>
      <c r="AG8" s="568"/>
      <c r="AH8" s="338">
        <v>3</v>
      </c>
      <c r="AI8" s="338">
        <v>2</v>
      </c>
      <c r="AJ8" s="338">
        <v>2</v>
      </c>
      <c r="AK8" s="338">
        <v>1</v>
      </c>
      <c r="AL8" s="338">
        <v>1</v>
      </c>
      <c r="AM8" s="338">
        <v>2</v>
      </c>
      <c r="AN8" s="338">
        <v>2</v>
      </c>
      <c r="AO8" s="570">
        <v>2</v>
      </c>
      <c r="AP8" s="338">
        <v>2</v>
      </c>
      <c r="AQ8" s="338">
        <v>2</v>
      </c>
      <c r="AR8" s="338">
        <v>2</v>
      </c>
      <c r="AS8" s="338">
        <v>1</v>
      </c>
      <c r="AT8" s="338">
        <v>2</v>
      </c>
      <c r="AU8" s="338">
        <v>2</v>
      </c>
      <c r="AV8" s="338">
        <v>2</v>
      </c>
      <c r="AW8" s="338">
        <v>2</v>
      </c>
      <c r="AX8" s="338">
        <v>2</v>
      </c>
      <c r="AY8" s="338">
        <v>1</v>
      </c>
      <c r="AZ8" s="583"/>
      <c r="BA8" s="464">
        <v>96.28</v>
      </c>
      <c r="BB8" s="340" t="s">
        <v>430</v>
      </c>
      <c r="BC8" s="340" t="s">
        <v>430</v>
      </c>
      <c r="BD8" s="340" t="s">
        <v>430</v>
      </c>
      <c r="BE8" s="371" t="s">
        <v>430</v>
      </c>
      <c r="BF8" s="371">
        <v>3.72</v>
      </c>
      <c r="BG8" s="370"/>
      <c r="BH8" s="593">
        <v>3.72</v>
      </c>
      <c r="BI8" s="340" t="s">
        <v>430</v>
      </c>
      <c r="BJ8" s="340" t="s">
        <v>430</v>
      </c>
      <c r="BK8" s="340" t="s">
        <v>430</v>
      </c>
      <c r="BL8" s="340" t="s">
        <v>430</v>
      </c>
      <c r="BM8" s="371">
        <v>96.28</v>
      </c>
      <c r="BN8" s="371" t="s">
        <v>430</v>
      </c>
      <c r="BO8" s="371" t="s">
        <v>430</v>
      </c>
      <c r="BP8" s="371" t="s">
        <v>430</v>
      </c>
      <c r="BQ8" s="371" t="s">
        <v>430</v>
      </c>
      <c r="BR8" s="370"/>
      <c r="BS8" s="609" t="s">
        <v>430</v>
      </c>
      <c r="BT8" s="340" t="s">
        <v>430</v>
      </c>
      <c r="BU8" s="370"/>
      <c r="BV8" s="571" t="s">
        <v>554</v>
      </c>
    </row>
    <row r="9" spans="1:74" s="425" customFormat="1" x14ac:dyDescent="0.25">
      <c r="A9" s="699" t="s">
        <v>7974</v>
      </c>
      <c r="B9" s="369"/>
      <c r="C9" s="718">
        <v>41276</v>
      </c>
      <c r="D9" s="369"/>
      <c r="E9" s="338">
        <v>1668.67</v>
      </c>
      <c r="F9" s="369"/>
      <c r="G9" s="339">
        <v>68.752399999999994</v>
      </c>
      <c r="H9" s="370"/>
      <c r="I9" s="340">
        <v>9.5299999999999994</v>
      </c>
      <c r="J9" s="340">
        <v>7.23</v>
      </c>
      <c r="K9" s="340">
        <v>6.79</v>
      </c>
      <c r="L9" s="340">
        <v>7.03</v>
      </c>
      <c r="M9" s="361"/>
      <c r="N9" s="342">
        <v>49.599400000000003</v>
      </c>
      <c r="O9" s="340">
        <v>25.1097</v>
      </c>
      <c r="P9" s="340">
        <v>34.783900000000003</v>
      </c>
      <c r="Q9" s="340">
        <v>35.266800000000003</v>
      </c>
      <c r="R9" s="340">
        <v>29.570699999999999</v>
      </c>
      <c r="S9" s="340">
        <v>4.1651999999999996</v>
      </c>
      <c r="T9" s="340">
        <v>4.0434999999999999</v>
      </c>
      <c r="U9" s="344">
        <v>4.1653000000000002</v>
      </c>
      <c r="V9" s="340">
        <v>3.0771000000000002</v>
      </c>
      <c r="W9" s="340">
        <v>6.9663000000000004</v>
      </c>
      <c r="X9" s="340">
        <v>6.9882999999999997</v>
      </c>
      <c r="Y9" s="371">
        <v>6.0479000000000003</v>
      </c>
      <c r="Z9" s="340">
        <v>7.944</v>
      </c>
      <c r="AA9" s="340">
        <v>12.8889</v>
      </c>
      <c r="AB9" s="340">
        <v>3.9632999999999998</v>
      </c>
      <c r="AC9" s="340">
        <v>4.5914000000000001</v>
      </c>
      <c r="AD9" s="340">
        <v>3.3624999999999998</v>
      </c>
      <c r="AE9" s="340">
        <v>26.704000000000001</v>
      </c>
      <c r="AF9" s="340">
        <v>8.5625999999999998</v>
      </c>
      <c r="AG9" s="568"/>
      <c r="AH9" s="338">
        <v>4</v>
      </c>
      <c r="AI9" s="338">
        <v>4</v>
      </c>
      <c r="AJ9" s="338">
        <v>4</v>
      </c>
      <c r="AK9" s="338">
        <v>3</v>
      </c>
      <c r="AL9" s="338">
        <v>3</v>
      </c>
      <c r="AM9" s="338">
        <v>4</v>
      </c>
      <c r="AN9" s="338">
        <v>3</v>
      </c>
      <c r="AO9" s="570">
        <v>3</v>
      </c>
      <c r="AP9" s="338">
        <v>3</v>
      </c>
      <c r="AQ9" s="338">
        <v>3</v>
      </c>
      <c r="AR9" s="338">
        <v>4</v>
      </c>
      <c r="AS9" s="338">
        <v>3</v>
      </c>
      <c r="AT9" s="338">
        <v>3</v>
      </c>
      <c r="AU9" s="338">
        <v>4</v>
      </c>
      <c r="AV9" s="338">
        <v>3</v>
      </c>
      <c r="AW9" s="338">
        <v>3</v>
      </c>
      <c r="AX9" s="338">
        <v>3</v>
      </c>
      <c r="AY9" s="338">
        <v>4</v>
      </c>
      <c r="AZ9" s="583"/>
      <c r="BA9" s="464">
        <v>98.5</v>
      </c>
      <c r="BB9" s="340" t="s">
        <v>430</v>
      </c>
      <c r="BC9" s="340" t="s">
        <v>430</v>
      </c>
      <c r="BD9" s="340" t="s">
        <v>430</v>
      </c>
      <c r="BE9" s="371" t="s">
        <v>430</v>
      </c>
      <c r="BF9" s="371">
        <v>1.5</v>
      </c>
      <c r="BG9" s="370"/>
      <c r="BH9" s="593">
        <v>1.5</v>
      </c>
      <c r="BI9" s="340" t="s">
        <v>430</v>
      </c>
      <c r="BJ9" s="340" t="s">
        <v>430</v>
      </c>
      <c r="BK9" s="340" t="s">
        <v>430</v>
      </c>
      <c r="BL9" s="340" t="s">
        <v>430</v>
      </c>
      <c r="BM9" s="371">
        <v>98.5</v>
      </c>
      <c r="BN9" s="371" t="s">
        <v>430</v>
      </c>
      <c r="BO9" s="371" t="s">
        <v>430</v>
      </c>
      <c r="BP9" s="371" t="s">
        <v>430</v>
      </c>
      <c r="BQ9" s="371" t="s">
        <v>430</v>
      </c>
      <c r="BR9" s="370"/>
      <c r="BS9" s="609" t="s">
        <v>430</v>
      </c>
      <c r="BT9" s="340" t="s">
        <v>430</v>
      </c>
      <c r="BU9" s="370"/>
      <c r="BV9" s="571" t="s">
        <v>554</v>
      </c>
    </row>
    <row r="10" spans="1:74" s="428" customFormat="1" x14ac:dyDescent="0.25">
      <c r="A10" s="686" t="s">
        <v>7975</v>
      </c>
      <c r="B10" s="373"/>
      <c r="C10" s="719">
        <v>41275</v>
      </c>
      <c r="D10" s="373"/>
      <c r="E10" s="346">
        <v>294.90199999999999</v>
      </c>
      <c r="F10" s="373"/>
      <c r="G10" s="347">
        <v>48.802100000000003</v>
      </c>
      <c r="H10" s="374"/>
      <c r="I10" s="348">
        <v>10.48</v>
      </c>
      <c r="J10" s="348">
        <v>7.14</v>
      </c>
      <c r="K10" s="348">
        <v>7.07</v>
      </c>
      <c r="L10" s="348">
        <v>7.32</v>
      </c>
      <c r="M10" s="362"/>
      <c r="N10" s="350">
        <v>68.337900000000005</v>
      </c>
      <c r="O10" s="348">
        <v>44.940800000000003</v>
      </c>
      <c r="P10" s="348">
        <v>38.1539</v>
      </c>
      <c r="Q10" s="348">
        <v>32.020099999999999</v>
      </c>
      <c r="R10" s="348">
        <v>30.315799999999999</v>
      </c>
      <c r="S10" s="348">
        <v>6.5171000000000001</v>
      </c>
      <c r="T10" s="348">
        <v>5.8743999999999996</v>
      </c>
      <c r="U10" s="354">
        <v>5.4184999999999999</v>
      </c>
      <c r="V10" s="348">
        <v>4.2732999999999999</v>
      </c>
      <c r="W10" s="348">
        <v>7.7222</v>
      </c>
      <c r="X10" s="348">
        <v>7.6092000000000004</v>
      </c>
      <c r="Y10" s="375">
        <v>6.0683999999999996</v>
      </c>
      <c r="Z10" s="348">
        <v>8.1480999999999995</v>
      </c>
      <c r="AA10" s="348">
        <v>16.029800000000002</v>
      </c>
      <c r="AB10" s="348">
        <v>5.6135000000000002</v>
      </c>
      <c r="AC10" s="348">
        <v>5.8646000000000003</v>
      </c>
      <c r="AD10" s="348">
        <v>4.5410000000000004</v>
      </c>
      <c r="AE10" s="348">
        <v>28.095199999999998</v>
      </c>
      <c r="AF10" s="348">
        <v>8.7720000000000002</v>
      </c>
      <c r="AG10" s="569"/>
      <c r="AH10" s="346">
        <v>1</v>
      </c>
      <c r="AI10" s="346">
        <v>1</v>
      </c>
      <c r="AJ10" s="346">
        <v>1</v>
      </c>
      <c r="AK10" s="346">
        <v>4</v>
      </c>
      <c r="AL10" s="346">
        <v>2</v>
      </c>
      <c r="AM10" s="346">
        <v>1</v>
      </c>
      <c r="AN10" s="346">
        <v>1</v>
      </c>
      <c r="AO10" s="572">
        <v>1</v>
      </c>
      <c r="AP10" s="346">
        <v>1</v>
      </c>
      <c r="AQ10" s="346">
        <v>1</v>
      </c>
      <c r="AR10" s="346">
        <v>1</v>
      </c>
      <c r="AS10" s="346">
        <v>2</v>
      </c>
      <c r="AT10" s="346">
        <v>1</v>
      </c>
      <c r="AU10" s="346">
        <v>1</v>
      </c>
      <c r="AV10" s="346">
        <v>1</v>
      </c>
      <c r="AW10" s="346">
        <v>1</v>
      </c>
      <c r="AX10" s="346">
        <v>1</v>
      </c>
      <c r="AY10" s="346">
        <v>2</v>
      </c>
      <c r="AZ10" s="584"/>
      <c r="BA10" s="467">
        <v>95.89</v>
      </c>
      <c r="BB10" s="348" t="s">
        <v>430</v>
      </c>
      <c r="BC10" s="348" t="s">
        <v>430</v>
      </c>
      <c r="BD10" s="348" t="s">
        <v>430</v>
      </c>
      <c r="BE10" s="375" t="s">
        <v>430</v>
      </c>
      <c r="BF10" s="375">
        <v>4.1100000000000003</v>
      </c>
      <c r="BG10" s="374"/>
      <c r="BH10" s="594">
        <v>4.09</v>
      </c>
      <c r="BI10" s="348" t="s">
        <v>430</v>
      </c>
      <c r="BJ10" s="348" t="s">
        <v>430</v>
      </c>
      <c r="BK10" s="348" t="s">
        <v>430</v>
      </c>
      <c r="BL10" s="348" t="s">
        <v>430</v>
      </c>
      <c r="BM10" s="375">
        <v>95.89</v>
      </c>
      <c r="BN10" s="375" t="s">
        <v>430</v>
      </c>
      <c r="BO10" s="375" t="s">
        <v>430</v>
      </c>
      <c r="BP10" s="375" t="s">
        <v>430</v>
      </c>
      <c r="BQ10" s="375" t="s">
        <v>430</v>
      </c>
      <c r="BR10" s="374"/>
      <c r="BS10" s="649" t="s">
        <v>430</v>
      </c>
      <c r="BT10" s="348" t="s">
        <v>430</v>
      </c>
      <c r="BU10" s="374"/>
      <c r="BV10" s="430" t="s">
        <v>554</v>
      </c>
    </row>
    <row r="11" spans="1:74" s="428" customFormat="1" x14ac:dyDescent="0.25">
      <c r="A11" s="686" t="s">
        <v>7976</v>
      </c>
      <c r="B11" s="373"/>
      <c r="C11" s="719">
        <v>44774</v>
      </c>
      <c r="D11" s="373"/>
      <c r="E11" s="346">
        <v>113.33199999999999</v>
      </c>
      <c r="F11" s="373"/>
      <c r="G11" s="347">
        <v>13.254200000000001</v>
      </c>
      <c r="H11" s="374"/>
      <c r="I11" s="348">
        <v>9.4499999999999993</v>
      </c>
      <c r="J11" s="348">
        <v>7.1</v>
      </c>
      <c r="K11" s="348">
        <v>6.65</v>
      </c>
      <c r="L11" s="348">
        <v>6.88</v>
      </c>
      <c r="M11" s="362"/>
      <c r="N11" s="350">
        <v>65.382999999999996</v>
      </c>
      <c r="O11" s="348">
        <v>28.707599999999999</v>
      </c>
      <c r="P11" s="348">
        <v>36.406500000000001</v>
      </c>
      <c r="Q11" s="348">
        <v>35.651499999999999</v>
      </c>
      <c r="R11" s="348">
        <v>27.658000000000001</v>
      </c>
      <c r="S11" s="348">
        <v>4.1864999999999997</v>
      </c>
      <c r="T11" s="348">
        <v>3.9719000000000002</v>
      </c>
      <c r="U11" s="354">
        <v>4.1239999999999997</v>
      </c>
      <c r="V11" s="348">
        <v>2.9851999999999999</v>
      </c>
      <c r="W11" s="348">
        <v>6.9562999999999997</v>
      </c>
      <c r="X11" s="348">
        <v>6.9946999999999999</v>
      </c>
      <c r="Y11" s="375" t="s">
        <v>430</v>
      </c>
      <c r="Z11" s="348" t="s">
        <v>430</v>
      </c>
      <c r="AA11" s="348">
        <v>13.094799999999999</v>
      </c>
      <c r="AB11" s="348">
        <v>3.8443999999999998</v>
      </c>
      <c r="AC11" s="348">
        <v>4.4854000000000003</v>
      </c>
      <c r="AD11" s="348">
        <v>3.2789999999999999</v>
      </c>
      <c r="AE11" s="348">
        <v>26.7971</v>
      </c>
      <c r="AF11" s="348">
        <v>7.5267999999999997</v>
      </c>
      <c r="AG11" s="569"/>
      <c r="AH11" s="346">
        <v>2</v>
      </c>
      <c r="AI11" s="346">
        <v>3</v>
      </c>
      <c r="AJ11" s="346">
        <v>3</v>
      </c>
      <c r="AK11" s="346">
        <v>2</v>
      </c>
      <c r="AL11" s="346">
        <v>4</v>
      </c>
      <c r="AM11" s="346">
        <v>3</v>
      </c>
      <c r="AN11" s="346">
        <v>4</v>
      </c>
      <c r="AO11" s="572">
        <v>4</v>
      </c>
      <c r="AP11" s="346">
        <v>4</v>
      </c>
      <c r="AQ11" s="346">
        <v>4</v>
      </c>
      <c r="AR11" s="346">
        <v>3</v>
      </c>
      <c r="AS11" s="346" t="s">
        <v>430</v>
      </c>
      <c r="AT11" s="346" t="s">
        <v>430</v>
      </c>
      <c r="AU11" s="346">
        <v>3</v>
      </c>
      <c r="AV11" s="346">
        <v>4</v>
      </c>
      <c r="AW11" s="346">
        <v>4</v>
      </c>
      <c r="AX11" s="346">
        <v>4</v>
      </c>
      <c r="AY11" s="346">
        <v>3</v>
      </c>
      <c r="AZ11" s="584"/>
      <c r="BA11" s="467">
        <v>95.51</v>
      </c>
      <c r="BB11" s="348" t="s">
        <v>430</v>
      </c>
      <c r="BC11" s="348" t="s">
        <v>430</v>
      </c>
      <c r="BD11" s="348" t="s">
        <v>430</v>
      </c>
      <c r="BE11" s="375" t="s">
        <v>430</v>
      </c>
      <c r="BF11" s="375">
        <v>4.49</v>
      </c>
      <c r="BG11" s="374"/>
      <c r="BH11" s="594">
        <v>4.49</v>
      </c>
      <c r="BI11" s="348" t="s">
        <v>430</v>
      </c>
      <c r="BJ11" s="348" t="s">
        <v>430</v>
      </c>
      <c r="BK11" s="348" t="s">
        <v>430</v>
      </c>
      <c r="BL11" s="348" t="s">
        <v>430</v>
      </c>
      <c r="BM11" s="375">
        <v>95.51</v>
      </c>
      <c r="BN11" s="375" t="s">
        <v>430</v>
      </c>
      <c r="BO11" s="375" t="s">
        <v>430</v>
      </c>
      <c r="BP11" s="375" t="s">
        <v>430</v>
      </c>
      <c r="BQ11" s="375" t="s">
        <v>430</v>
      </c>
      <c r="BR11" s="374"/>
      <c r="BS11" s="649" t="s">
        <v>430</v>
      </c>
      <c r="BT11" s="348" t="s">
        <v>430</v>
      </c>
      <c r="BU11" s="374"/>
      <c r="BV11" s="430" t="s">
        <v>554</v>
      </c>
    </row>
    <row r="12" spans="1:74" s="428" customFormat="1" x14ac:dyDescent="0.25">
      <c r="A12" s="686" t="s">
        <v>7977</v>
      </c>
      <c r="B12" s="373"/>
      <c r="C12" s="719">
        <v>41908</v>
      </c>
      <c r="D12" s="373"/>
      <c r="E12" s="346">
        <v>46.767299999999999</v>
      </c>
      <c r="F12" s="373"/>
      <c r="G12" s="347">
        <v>22.898900000000001</v>
      </c>
      <c r="H12" s="374"/>
      <c r="I12" s="348">
        <v>9.2709799999999998</v>
      </c>
      <c r="J12" s="348">
        <v>6.9899100000000001</v>
      </c>
      <c r="K12" s="348">
        <v>6.7421600000000002</v>
      </c>
      <c r="L12" s="348">
        <v>6.9782700000000002</v>
      </c>
      <c r="M12" s="362"/>
      <c r="N12" s="350">
        <v>32.066800000000001</v>
      </c>
      <c r="O12" s="348">
        <v>10.6357</v>
      </c>
      <c r="P12" s="348">
        <v>23.513999999999999</v>
      </c>
      <c r="Q12" s="348">
        <v>29.057200000000002</v>
      </c>
      <c r="R12" s="348">
        <v>27.493300000000001</v>
      </c>
      <c r="S12" s="348">
        <v>2.6844999999999999</v>
      </c>
      <c r="T12" s="348">
        <v>2.4054000000000002</v>
      </c>
      <c r="U12" s="354">
        <v>2.6078000000000001</v>
      </c>
      <c r="V12" s="348">
        <v>1.6067</v>
      </c>
      <c r="W12" s="348">
        <v>6.1342999999999996</v>
      </c>
      <c r="X12" s="348">
        <v>6.4043999999999999</v>
      </c>
      <c r="Y12" s="375">
        <v>4.7896999999999998</v>
      </c>
      <c r="Z12" s="348">
        <v>6.7332000000000001</v>
      </c>
      <c r="AA12" s="348">
        <v>11.124700000000001</v>
      </c>
      <c r="AB12" s="348">
        <v>2.4274</v>
      </c>
      <c r="AC12" s="348">
        <v>3.0139</v>
      </c>
      <c r="AD12" s="348">
        <v>1.9642999999999999</v>
      </c>
      <c r="AE12" s="348">
        <v>22.689800000000002</v>
      </c>
      <c r="AF12" s="348">
        <v>7.3158000000000003</v>
      </c>
      <c r="AG12" s="569"/>
      <c r="AH12" s="346">
        <v>5</v>
      </c>
      <c r="AI12" s="346">
        <v>5</v>
      </c>
      <c r="AJ12" s="346">
        <v>5</v>
      </c>
      <c r="AK12" s="346">
        <v>5</v>
      </c>
      <c r="AL12" s="346">
        <v>5</v>
      </c>
      <c r="AM12" s="346">
        <v>5</v>
      </c>
      <c r="AN12" s="346">
        <v>5</v>
      </c>
      <c r="AO12" s="572">
        <v>5</v>
      </c>
      <c r="AP12" s="346">
        <v>5</v>
      </c>
      <c r="AQ12" s="346">
        <v>5</v>
      </c>
      <c r="AR12" s="346">
        <v>5</v>
      </c>
      <c r="AS12" s="346">
        <v>4</v>
      </c>
      <c r="AT12" s="346">
        <v>4</v>
      </c>
      <c r="AU12" s="346">
        <v>5</v>
      </c>
      <c r="AV12" s="346">
        <v>5</v>
      </c>
      <c r="AW12" s="346">
        <v>5</v>
      </c>
      <c r="AX12" s="346">
        <v>5</v>
      </c>
      <c r="AY12" s="346">
        <v>5</v>
      </c>
      <c r="AZ12" s="584"/>
      <c r="BA12" s="467">
        <v>99.09</v>
      </c>
      <c r="BB12" s="348" t="s">
        <v>430</v>
      </c>
      <c r="BC12" s="348" t="s">
        <v>430</v>
      </c>
      <c r="BD12" s="348" t="s">
        <v>430</v>
      </c>
      <c r="BE12" s="375" t="s">
        <v>430</v>
      </c>
      <c r="BF12" s="375">
        <v>0.91</v>
      </c>
      <c r="BG12" s="374"/>
      <c r="BH12" s="594">
        <v>0.91</v>
      </c>
      <c r="BI12" s="348" t="s">
        <v>430</v>
      </c>
      <c r="BJ12" s="348" t="s">
        <v>430</v>
      </c>
      <c r="BK12" s="348" t="s">
        <v>430</v>
      </c>
      <c r="BL12" s="348" t="s">
        <v>430</v>
      </c>
      <c r="BM12" s="375">
        <v>99.09</v>
      </c>
      <c r="BN12" s="375" t="s">
        <v>430</v>
      </c>
      <c r="BO12" s="375" t="s">
        <v>430</v>
      </c>
      <c r="BP12" s="375" t="s">
        <v>430</v>
      </c>
      <c r="BQ12" s="375" t="s">
        <v>430</v>
      </c>
      <c r="BR12" s="374"/>
      <c r="BS12" s="649" t="s">
        <v>430</v>
      </c>
      <c r="BT12" s="348" t="s">
        <v>430</v>
      </c>
      <c r="BU12" s="374"/>
      <c r="BV12" s="430" t="s">
        <v>554</v>
      </c>
    </row>
    <row r="13" spans="1:74" x14ac:dyDescent="0.25">
      <c r="A13" s="318" t="s">
        <v>93</v>
      </c>
      <c r="B13" s="43"/>
      <c r="C13" s="720"/>
      <c r="D13" s="43"/>
      <c r="E13" s="51"/>
      <c r="F13" s="43"/>
      <c r="G13" s="55"/>
      <c r="H13" s="66"/>
      <c r="I13" s="59"/>
      <c r="J13" s="59"/>
      <c r="K13" s="59"/>
      <c r="L13" s="59"/>
      <c r="M13" s="258"/>
      <c r="N13" s="70">
        <v>55.944299999999998</v>
      </c>
      <c r="O13" s="59">
        <v>29.802900000000001</v>
      </c>
      <c r="P13" s="59">
        <v>33.9191</v>
      </c>
      <c r="Q13" s="59">
        <v>34.048999999999999</v>
      </c>
      <c r="R13" s="59">
        <v>29.137799999999999</v>
      </c>
      <c r="S13" s="59">
        <v>4.5189000000000004</v>
      </c>
      <c r="T13" s="59">
        <v>4.2530000000000001</v>
      </c>
      <c r="U13" s="88">
        <v>4.2506000000000004</v>
      </c>
      <c r="V13" s="59">
        <v>3.0992000000000002</v>
      </c>
      <c r="W13" s="59">
        <v>7.0590999999999999</v>
      </c>
      <c r="X13" s="59">
        <v>7.0575999999999999</v>
      </c>
      <c r="Y13" s="276">
        <v>5.7595000000000001</v>
      </c>
      <c r="Z13" s="59">
        <v>7.7241</v>
      </c>
      <c r="AA13" s="59">
        <v>13.464499999999999</v>
      </c>
      <c r="AB13" s="59">
        <v>4.1345999999999998</v>
      </c>
      <c r="AC13" s="59">
        <v>4.6387</v>
      </c>
      <c r="AD13" s="59">
        <v>3.4068000000000001</v>
      </c>
      <c r="AE13" s="59">
        <v>26.538699999999999</v>
      </c>
      <c r="AF13" s="59">
        <v>8.1525999999999996</v>
      </c>
      <c r="AG13" s="553"/>
      <c r="AH13" s="51">
        <v>5</v>
      </c>
      <c r="AI13" s="51">
        <v>5</v>
      </c>
      <c r="AJ13" s="51">
        <v>5</v>
      </c>
      <c r="AK13" s="51">
        <v>5</v>
      </c>
      <c r="AL13" s="51">
        <v>5</v>
      </c>
      <c r="AM13" s="51">
        <v>5</v>
      </c>
      <c r="AN13" s="51">
        <v>5</v>
      </c>
      <c r="AO13" s="560">
        <v>5</v>
      </c>
      <c r="AP13" s="51">
        <v>5</v>
      </c>
      <c r="AQ13" s="51">
        <v>5</v>
      </c>
      <c r="AR13" s="51">
        <v>5</v>
      </c>
      <c r="AS13" s="51">
        <v>4</v>
      </c>
      <c r="AT13" s="51">
        <v>4</v>
      </c>
      <c r="AU13" s="51">
        <v>5</v>
      </c>
      <c r="AV13" s="51">
        <v>5</v>
      </c>
      <c r="AW13" s="51">
        <v>5</v>
      </c>
      <c r="AX13" s="51">
        <v>5</v>
      </c>
      <c r="AY13" s="51">
        <v>5</v>
      </c>
      <c r="AZ13" s="579"/>
      <c r="BA13" s="577"/>
      <c r="BB13" s="59"/>
      <c r="BC13" s="59"/>
      <c r="BD13" s="59"/>
      <c r="BE13" s="276"/>
      <c r="BF13" s="276"/>
      <c r="BG13" s="66"/>
      <c r="BH13" s="586"/>
      <c r="BI13" s="59"/>
      <c r="BJ13" s="59"/>
      <c r="BK13" s="59"/>
      <c r="BL13" s="59"/>
      <c r="BM13" s="276"/>
      <c r="BN13" s="587"/>
      <c r="BO13" s="587"/>
      <c r="BP13" s="587"/>
      <c r="BQ13" s="587"/>
      <c r="BR13" s="602"/>
      <c r="BS13" s="645"/>
      <c r="BT13" s="59"/>
      <c r="BU13" s="66"/>
      <c r="BV13" s="34"/>
    </row>
    <row r="14" spans="1:74" x14ac:dyDescent="0.25">
      <c r="A14" s="320" t="s">
        <v>94</v>
      </c>
      <c r="B14" s="44"/>
      <c r="C14" s="721"/>
      <c r="D14" s="44"/>
      <c r="E14" s="52"/>
      <c r="F14" s="44"/>
      <c r="G14" s="56"/>
      <c r="H14" s="67"/>
      <c r="I14" s="60"/>
      <c r="J14" s="60"/>
      <c r="K14" s="60"/>
      <c r="L14" s="60"/>
      <c r="M14" s="259"/>
      <c r="N14" s="71">
        <v>68.337900000000005</v>
      </c>
      <c r="O14" s="60">
        <v>44.940800000000003</v>
      </c>
      <c r="P14" s="60">
        <v>38.1539</v>
      </c>
      <c r="Q14" s="60">
        <v>38.249299999999998</v>
      </c>
      <c r="R14" s="60">
        <v>30.651399999999999</v>
      </c>
      <c r="S14" s="60">
        <v>6.5171000000000001</v>
      </c>
      <c r="T14" s="60">
        <v>5.8743999999999996</v>
      </c>
      <c r="U14" s="89">
        <v>5.4184999999999999</v>
      </c>
      <c r="V14" s="60">
        <v>4.2732999999999999</v>
      </c>
      <c r="W14" s="60">
        <v>7.7222</v>
      </c>
      <c r="X14" s="60">
        <v>7.6092000000000004</v>
      </c>
      <c r="Y14" s="277">
        <v>6.1318000000000001</v>
      </c>
      <c r="Z14" s="60">
        <v>8.1480999999999995</v>
      </c>
      <c r="AA14" s="60">
        <v>16.029800000000002</v>
      </c>
      <c r="AB14" s="60">
        <v>5.6135000000000002</v>
      </c>
      <c r="AC14" s="60">
        <v>5.8646000000000003</v>
      </c>
      <c r="AD14" s="60">
        <v>4.5410000000000004</v>
      </c>
      <c r="AE14" s="60">
        <v>28.407599999999999</v>
      </c>
      <c r="AF14" s="60">
        <v>8.7720000000000002</v>
      </c>
      <c r="AG14" s="554"/>
      <c r="AH14" s="52"/>
      <c r="AI14" s="52"/>
      <c r="AJ14" s="52"/>
      <c r="AK14" s="52"/>
      <c r="AL14" s="52"/>
      <c r="AM14" s="52"/>
      <c r="AN14" s="52"/>
      <c r="AO14" s="561"/>
      <c r="AP14" s="52"/>
      <c r="AQ14" s="52"/>
      <c r="AR14" s="52"/>
      <c r="AS14" s="52"/>
      <c r="AT14" s="52"/>
      <c r="AU14" s="52"/>
      <c r="AV14" s="52"/>
      <c r="AW14" s="52"/>
      <c r="AX14" s="52"/>
      <c r="AY14" s="52"/>
      <c r="AZ14" s="580"/>
      <c r="BA14" s="551"/>
      <c r="BB14" s="60"/>
      <c r="BC14" s="60"/>
      <c r="BD14" s="60"/>
      <c r="BE14" s="277"/>
      <c r="BF14" s="277"/>
      <c r="BG14" s="67"/>
      <c r="BH14" s="588"/>
      <c r="BI14" s="60"/>
      <c r="BJ14" s="60"/>
      <c r="BK14" s="60"/>
      <c r="BL14" s="60"/>
      <c r="BM14" s="277"/>
      <c r="BN14" s="589"/>
      <c r="BO14" s="589"/>
      <c r="BP14" s="589"/>
      <c r="BQ14" s="589"/>
      <c r="BR14" s="596"/>
      <c r="BS14" s="646"/>
      <c r="BT14" s="60"/>
      <c r="BU14" s="67"/>
      <c r="BV14" s="26"/>
    </row>
    <row r="15" spans="1:74" x14ac:dyDescent="0.25">
      <c r="A15" s="320" t="s">
        <v>95</v>
      </c>
      <c r="B15" s="44"/>
      <c r="C15" s="721"/>
      <c r="D15" s="44"/>
      <c r="E15" s="52"/>
      <c r="F15" s="44"/>
      <c r="G15" s="56"/>
      <c r="H15" s="67"/>
      <c r="I15" s="60"/>
      <c r="J15" s="60"/>
      <c r="K15" s="60"/>
      <c r="L15" s="60"/>
      <c r="M15" s="259"/>
      <c r="N15" s="71">
        <v>32.066800000000001</v>
      </c>
      <c r="O15" s="60">
        <v>10.6357</v>
      </c>
      <c r="P15" s="60">
        <v>23.513999999999999</v>
      </c>
      <c r="Q15" s="60">
        <v>29.057200000000002</v>
      </c>
      <c r="R15" s="60">
        <v>27.493300000000001</v>
      </c>
      <c r="S15" s="60">
        <v>2.6844999999999999</v>
      </c>
      <c r="T15" s="60">
        <v>2.4054000000000002</v>
      </c>
      <c r="U15" s="89">
        <v>2.6078000000000001</v>
      </c>
      <c r="V15" s="60">
        <v>1.6067</v>
      </c>
      <c r="W15" s="60">
        <v>6.1342999999999996</v>
      </c>
      <c r="X15" s="60">
        <v>6.4043999999999999</v>
      </c>
      <c r="Y15" s="277">
        <v>4.7896999999999998</v>
      </c>
      <c r="Z15" s="60">
        <v>6.7332000000000001</v>
      </c>
      <c r="AA15" s="60">
        <v>11.124700000000001</v>
      </c>
      <c r="AB15" s="60">
        <v>2.4274</v>
      </c>
      <c r="AC15" s="60">
        <v>3.0139</v>
      </c>
      <c r="AD15" s="60">
        <v>1.9642999999999999</v>
      </c>
      <c r="AE15" s="60">
        <v>22.689800000000002</v>
      </c>
      <c r="AF15" s="60">
        <v>7.3158000000000003</v>
      </c>
      <c r="AG15" s="554"/>
      <c r="AH15" s="52"/>
      <c r="AI15" s="52"/>
      <c r="AJ15" s="52"/>
      <c r="AK15" s="52"/>
      <c r="AL15" s="52"/>
      <c r="AM15" s="52"/>
      <c r="AN15" s="52"/>
      <c r="AO15" s="561"/>
      <c r="AP15" s="52"/>
      <c r="AQ15" s="52"/>
      <c r="AR15" s="52"/>
      <c r="AS15" s="52"/>
      <c r="AT15" s="52"/>
      <c r="AU15" s="52"/>
      <c r="AV15" s="52"/>
      <c r="AW15" s="52"/>
      <c r="AX15" s="52"/>
      <c r="AY15" s="52"/>
      <c r="AZ15" s="580"/>
      <c r="BA15" s="551"/>
      <c r="BB15" s="60"/>
      <c r="BC15" s="60"/>
      <c r="BD15" s="60"/>
      <c r="BE15" s="277"/>
      <c r="BF15" s="277"/>
      <c r="BG15" s="67"/>
      <c r="BH15" s="588"/>
      <c r="BI15" s="60"/>
      <c r="BJ15" s="60"/>
      <c r="BK15" s="60"/>
      <c r="BL15" s="60"/>
      <c r="BM15" s="277"/>
      <c r="BN15" s="589"/>
      <c r="BO15" s="589"/>
      <c r="BP15" s="589"/>
      <c r="BQ15" s="589"/>
      <c r="BR15" s="596"/>
      <c r="BS15" s="646"/>
      <c r="BT15" s="60"/>
      <c r="BU15" s="67"/>
      <c r="BV15" s="26"/>
    </row>
    <row r="16" spans="1:74" x14ac:dyDescent="0.25">
      <c r="A16" s="321" t="s">
        <v>96</v>
      </c>
      <c r="B16" s="45"/>
      <c r="C16" s="722"/>
      <c r="D16" s="45"/>
      <c r="E16" s="53"/>
      <c r="F16" s="45"/>
      <c r="G16" s="57"/>
      <c r="H16" s="68"/>
      <c r="I16" s="61"/>
      <c r="J16" s="61"/>
      <c r="K16" s="61"/>
      <c r="L16" s="61"/>
      <c r="M16" s="262"/>
      <c r="N16" s="72">
        <v>64.334299999999999</v>
      </c>
      <c r="O16" s="61">
        <v>28.707599999999999</v>
      </c>
      <c r="P16" s="61">
        <v>36.406500000000001</v>
      </c>
      <c r="Q16" s="61">
        <v>35.266800000000003</v>
      </c>
      <c r="R16" s="61">
        <v>29.570699999999999</v>
      </c>
      <c r="S16" s="61">
        <v>4.1864999999999997</v>
      </c>
      <c r="T16" s="61">
        <v>4.0434999999999999</v>
      </c>
      <c r="U16" s="90">
        <v>4.1653000000000002</v>
      </c>
      <c r="V16" s="61">
        <v>3.0771000000000002</v>
      </c>
      <c r="W16" s="61">
        <v>6.9663000000000004</v>
      </c>
      <c r="X16" s="61">
        <v>6.9946999999999999</v>
      </c>
      <c r="Y16" s="279">
        <v>6.0581500000000004</v>
      </c>
      <c r="Z16" s="61">
        <v>8.0076000000000001</v>
      </c>
      <c r="AA16" s="61">
        <v>13.094799999999999</v>
      </c>
      <c r="AB16" s="61">
        <v>3.9632999999999998</v>
      </c>
      <c r="AC16" s="61">
        <v>4.5914000000000001</v>
      </c>
      <c r="AD16" s="61">
        <v>3.3624999999999998</v>
      </c>
      <c r="AE16" s="61">
        <v>26.7971</v>
      </c>
      <c r="AF16" s="61">
        <v>8.5625999999999998</v>
      </c>
      <c r="AG16" s="556"/>
      <c r="AH16" s="53"/>
      <c r="AI16" s="53"/>
      <c r="AJ16" s="53"/>
      <c r="AK16" s="53"/>
      <c r="AL16" s="53"/>
      <c r="AM16" s="53"/>
      <c r="AN16" s="53"/>
      <c r="AO16" s="563"/>
      <c r="AP16" s="53"/>
      <c r="AQ16" s="53"/>
      <c r="AR16" s="53"/>
      <c r="AS16" s="53"/>
      <c r="AT16" s="53"/>
      <c r="AU16" s="53"/>
      <c r="AV16" s="53"/>
      <c r="AW16" s="53"/>
      <c r="AX16" s="53"/>
      <c r="AY16" s="53"/>
      <c r="AZ16" s="581"/>
      <c r="BA16" s="578"/>
      <c r="BB16" s="61"/>
      <c r="BC16" s="61"/>
      <c r="BD16" s="61"/>
      <c r="BE16" s="279"/>
      <c r="BF16" s="279"/>
      <c r="BG16" s="68"/>
      <c r="BH16" s="590"/>
      <c r="BI16" s="61"/>
      <c r="BJ16" s="61"/>
      <c r="BK16" s="61"/>
      <c r="BL16" s="61"/>
      <c r="BM16" s="279"/>
      <c r="BN16" s="591"/>
      <c r="BO16" s="591"/>
      <c r="BP16" s="591"/>
      <c r="BQ16" s="591"/>
      <c r="BR16" s="603"/>
      <c r="BS16" s="647"/>
      <c r="BT16" s="61"/>
      <c r="BU16" s="68"/>
      <c r="BV16" s="272"/>
    </row>
    <row r="17" spans="1:74" ht="14.5" x14ac:dyDescent="0.25">
      <c r="A17" s="323" t="s">
        <v>298</v>
      </c>
      <c r="B17" s="46"/>
      <c r="C17" s="723"/>
      <c r="D17" s="46"/>
      <c r="E17" s="54"/>
      <c r="F17" s="46"/>
      <c r="G17" s="58"/>
      <c r="H17" s="69"/>
      <c r="I17" s="62"/>
      <c r="J17" s="62"/>
      <c r="K17" s="62"/>
      <c r="L17" s="62"/>
      <c r="M17" s="263"/>
      <c r="N17" s="73"/>
      <c r="O17" s="62"/>
      <c r="P17" s="62"/>
      <c r="Q17" s="62"/>
      <c r="R17" s="62"/>
      <c r="S17" s="62"/>
      <c r="T17" s="62"/>
      <c r="U17" s="91"/>
      <c r="V17" s="62"/>
      <c r="W17" s="62"/>
      <c r="X17" s="62"/>
      <c r="Y17" s="245"/>
      <c r="Z17" s="62"/>
      <c r="AA17" s="62"/>
      <c r="AB17" s="62"/>
      <c r="AC17" s="62"/>
      <c r="AD17" s="62"/>
      <c r="AE17" s="62"/>
      <c r="AF17" s="62"/>
      <c r="AG17" s="557"/>
      <c r="AH17" s="54"/>
      <c r="AI17" s="54"/>
      <c r="AJ17" s="54"/>
      <c r="AK17" s="54"/>
      <c r="AL17" s="54"/>
      <c r="AM17" s="54"/>
      <c r="AN17" s="54"/>
      <c r="AO17" s="564"/>
      <c r="AP17" s="54"/>
      <c r="AQ17" s="54"/>
      <c r="AR17" s="54"/>
      <c r="AS17" s="54"/>
      <c r="AT17" s="54"/>
      <c r="AU17" s="54"/>
      <c r="AV17" s="54"/>
      <c r="AW17" s="54"/>
      <c r="AX17" s="54"/>
      <c r="AY17" s="54"/>
      <c r="AZ17" s="582"/>
      <c r="BA17" s="280"/>
      <c r="BB17" s="62"/>
      <c r="BC17" s="62"/>
      <c r="BD17" s="62"/>
      <c r="BE17" s="245"/>
      <c r="BF17" s="245"/>
      <c r="BG17" s="69"/>
      <c r="BH17" s="585"/>
      <c r="BI17" s="62"/>
      <c r="BJ17" s="62"/>
      <c r="BK17" s="62"/>
      <c r="BL17" s="62"/>
      <c r="BM17" s="245"/>
      <c r="BN17" s="592"/>
      <c r="BO17" s="592"/>
      <c r="BP17" s="592"/>
      <c r="BQ17" s="592"/>
      <c r="BR17" s="545"/>
      <c r="BS17" s="648"/>
      <c r="BT17" s="62"/>
      <c r="BU17" s="69"/>
      <c r="BV17" s="41"/>
    </row>
    <row r="18" spans="1:74" s="425" customFormat="1" x14ac:dyDescent="0.25">
      <c r="A18" s="337" t="s">
        <v>7978</v>
      </c>
      <c r="B18" s="369"/>
      <c r="C18" s="718">
        <v>41894</v>
      </c>
      <c r="D18" s="369"/>
      <c r="E18" s="338">
        <v>2010.67</v>
      </c>
      <c r="F18" s="369"/>
      <c r="G18" s="339">
        <v>25.760899999999999</v>
      </c>
      <c r="H18" s="370"/>
      <c r="I18" s="340">
        <v>10.1</v>
      </c>
      <c r="J18" s="340">
        <v>7.18</v>
      </c>
      <c r="K18" s="340">
        <v>6.9</v>
      </c>
      <c r="L18" s="340">
        <v>7.14</v>
      </c>
      <c r="M18" s="361"/>
      <c r="N18" s="342">
        <v>64.1554</v>
      </c>
      <c r="O18" s="340">
        <v>39.517099999999999</v>
      </c>
      <c r="P18" s="340">
        <v>36.628700000000002</v>
      </c>
      <c r="Q18" s="340">
        <v>38.127099999999999</v>
      </c>
      <c r="R18" s="340">
        <v>30.5306</v>
      </c>
      <c r="S18" s="340">
        <v>4.9176000000000002</v>
      </c>
      <c r="T18" s="340">
        <v>4.8322000000000003</v>
      </c>
      <c r="U18" s="344">
        <v>4.7927999999999997</v>
      </c>
      <c r="V18" s="340">
        <v>3.4068000000000001</v>
      </c>
      <c r="W18" s="340">
        <v>7.3556999999999997</v>
      </c>
      <c r="X18" s="340">
        <v>7.1292999999999997</v>
      </c>
      <c r="Y18" s="371">
        <v>5.968</v>
      </c>
      <c r="Z18" s="340">
        <v>7.8825000000000003</v>
      </c>
      <c r="AA18" s="340">
        <v>14.062200000000001</v>
      </c>
      <c r="AB18" s="340">
        <v>4.6881000000000004</v>
      </c>
      <c r="AC18" s="340">
        <v>5.0936000000000003</v>
      </c>
      <c r="AD18" s="340">
        <v>3.7402000000000002</v>
      </c>
      <c r="AE18" s="340">
        <v>28.280200000000001</v>
      </c>
      <c r="AF18" s="340">
        <v>8.3697999999999997</v>
      </c>
      <c r="AG18" s="568"/>
      <c r="AH18" s="338">
        <v>3</v>
      </c>
      <c r="AI18" s="338">
        <v>2</v>
      </c>
      <c r="AJ18" s="338">
        <v>2</v>
      </c>
      <c r="AK18" s="338">
        <v>1</v>
      </c>
      <c r="AL18" s="338">
        <v>1</v>
      </c>
      <c r="AM18" s="338">
        <v>2</v>
      </c>
      <c r="AN18" s="338">
        <v>2</v>
      </c>
      <c r="AO18" s="570">
        <v>2</v>
      </c>
      <c r="AP18" s="338">
        <v>2</v>
      </c>
      <c r="AQ18" s="338">
        <v>2</v>
      </c>
      <c r="AR18" s="338">
        <v>2</v>
      </c>
      <c r="AS18" s="338">
        <v>1</v>
      </c>
      <c r="AT18" s="338">
        <v>2</v>
      </c>
      <c r="AU18" s="338">
        <v>2</v>
      </c>
      <c r="AV18" s="338">
        <v>2</v>
      </c>
      <c r="AW18" s="338">
        <v>2</v>
      </c>
      <c r="AX18" s="338">
        <v>2</v>
      </c>
      <c r="AY18" s="338">
        <v>1</v>
      </c>
      <c r="AZ18" s="583"/>
      <c r="BA18" s="464">
        <v>96.28</v>
      </c>
      <c r="BB18" s="340" t="s">
        <v>430</v>
      </c>
      <c r="BC18" s="340" t="s">
        <v>430</v>
      </c>
      <c r="BD18" s="340" t="s">
        <v>430</v>
      </c>
      <c r="BE18" s="371" t="s">
        <v>430</v>
      </c>
      <c r="BF18" s="371">
        <v>3.72</v>
      </c>
      <c r="BG18" s="370"/>
      <c r="BH18" s="593">
        <v>3.72</v>
      </c>
      <c r="BI18" s="340" t="s">
        <v>430</v>
      </c>
      <c r="BJ18" s="340" t="s">
        <v>430</v>
      </c>
      <c r="BK18" s="340" t="s">
        <v>430</v>
      </c>
      <c r="BL18" s="340" t="s">
        <v>430</v>
      </c>
      <c r="BM18" s="371">
        <v>96.28</v>
      </c>
      <c r="BN18" s="371" t="s">
        <v>430</v>
      </c>
      <c r="BO18" s="371" t="s">
        <v>430</v>
      </c>
      <c r="BP18" s="371" t="s">
        <v>430</v>
      </c>
      <c r="BQ18" s="371" t="s">
        <v>430</v>
      </c>
      <c r="BR18" s="370"/>
      <c r="BS18" s="609" t="s">
        <v>430</v>
      </c>
      <c r="BT18" s="340" t="s">
        <v>430</v>
      </c>
      <c r="BU18" s="370"/>
      <c r="BV18" s="571" t="s">
        <v>554</v>
      </c>
    </row>
    <row r="19" spans="1:74" s="428" customFormat="1" x14ac:dyDescent="0.25">
      <c r="A19" s="345" t="s">
        <v>7979</v>
      </c>
      <c r="B19" s="373"/>
      <c r="C19" s="719">
        <v>36901</v>
      </c>
      <c r="D19" s="373"/>
      <c r="E19" s="346">
        <v>1668.67</v>
      </c>
      <c r="F19" s="373"/>
      <c r="G19" s="347">
        <v>65.922499999999999</v>
      </c>
      <c r="H19" s="374"/>
      <c r="I19" s="348">
        <v>9.5299999999999994</v>
      </c>
      <c r="J19" s="348">
        <v>7.23</v>
      </c>
      <c r="K19" s="348">
        <v>6.79</v>
      </c>
      <c r="L19" s="348">
        <v>7.03</v>
      </c>
      <c r="M19" s="362"/>
      <c r="N19" s="350">
        <v>49.2331</v>
      </c>
      <c r="O19" s="348">
        <v>24.781400000000001</v>
      </c>
      <c r="P19" s="348">
        <v>34.459499999999998</v>
      </c>
      <c r="Q19" s="348">
        <v>34.960900000000002</v>
      </c>
      <c r="R19" s="348">
        <v>29.254100000000001</v>
      </c>
      <c r="S19" s="348">
        <v>3.8464999999999998</v>
      </c>
      <c r="T19" s="348">
        <v>3.7202000000000002</v>
      </c>
      <c r="U19" s="354">
        <v>3.8408000000000002</v>
      </c>
      <c r="V19" s="348">
        <v>2.7517</v>
      </c>
      <c r="W19" s="348">
        <v>6.6252000000000004</v>
      </c>
      <c r="X19" s="348">
        <v>6.6435000000000004</v>
      </c>
      <c r="Y19" s="375">
        <v>5.7119</v>
      </c>
      <c r="Z19" s="348">
        <v>7.5952999999999999</v>
      </c>
      <c r="AA19" s="348">
        <v>12.5663</v>
      </c>
      <c r="AB19" s="348">
        <v>3.6402999999999999</v>
      </c>
      <c r="AC19" s="348">
        <v>4.2664</v>
      </c>
      <c r="AD19" s="348">
        <v>3.0367000000000002</v>
      </c>
      <c r="AE19" s="348">
        <v>26.390899999999998</v>
      </c>
      <c r="AF19" s="348">
        <v>7.6741000000000001</v>
      </c>
      <c r="AG19" s="569"/>
      <c r="AH19" s="346">
        <v>4</v>
      </c>
      <c r="AI19" s="346">
        <v>4</v>
      </c>
      <c r="AJ19" s="346">
        <v>4</v>
      </c>
      <c r="AK19" s="346">
        <v>3</v>
      </c>
      <c r="AL19" s="346">
        <v>3</v>
      </c>
      <c r="AM19" s="346">
        <v>3</v>
      </c>
      <c r="AN19" s="346">
        <v>3</v>
      </c>
      <c r="AO19" s="572">
        <v>3</v>
      </c>
      <c r="AP19" s="346">
        <v>3</v>
      </c>
      <c r="AQ19" s="346">
        <v>3</v>
      </c>
      <c r="AR19" s="346">
        <v>3</v>
      </c>
      <c r="AS19" s="346">
        <v>3</v>
      </c>
      <c r="AT19" s="346">
        <v>3</v>
      </c>
      <c r="AU19" s="346">
        <v>4</v>
      </c>
      <c r="AV19" s="346">
        <v>3</v>
      </c>
      <c r="AW19" s="346">
        <v>3</v>
      </c>
      <c r="AX19" s="346">
        <v>3</v>
      </c>
      <c r="AY19" s="346">
        <v>3</v>
      </c>
      <c r="AZ19" s="584"/>
      <c r="BA19" s="467">
        <v>98.5</v>
      </c>
      <c r="BB19" s="348" t="s">
        <v>430</v>
      </c>
      <c r="BC19" s="348" t="s">
        <v>430</v>
      </c>
      <c r="BD19" s="348" t="s">
        <v>430</v>
      </c>
      <c r="BE19" s="375" t="s">
        <v>430</v>
      </c>
      <c r="BF19" s="375">
        <v>1.5</v>
      </c>
      <c r="BG19" s="374"/>
      <c r="BH19" s="594">
        <v>1.5</v>
      </c>
      <c r="BI19" s="348" t="s">
        <v>430</v>
      </c>
      <c r="BJ19" s="348" t="s">
        <v>430</v>
      </c>
      <c r="BK19" s="348" t="s">
        <v>430</v>
      </c>
      <c r="BL19" s="348" t="s">
        <v>430</v>
      </c>
      <c r="BM19" s="375">
        <v>98.5</v>
      </c>
      <c r="BN19" s="375" t="s">
        <v>430</v>
      </c>
      <c r="BO19" s="375" t="s">
        <v>430</v>
      </c>
      <c r="BP19" s="375" t="s">
        <v>430</v>
      </c>
      <c r="BQ19" s="375" t="s">
        <v>430</v>
      </c>
      <c r="BR19" s="374"/>
      <c r="BS19" s="649" t="s">
        <v>430</v>
      </c>
      <c r="BT19" s="348" t="s">
        <v>430</v>
      </c>
      <c r="BU19" s="374"/>
      <c r="BV19" s="430" t="s">
        <v>554</v>
      </c>
    </row>
    <row r="20" spans="1:74" s="428" customFormat="1" x14ac:dyDescent="0.25">
      <c r="A20" s="345" t="s">
        <v>7980</v>
      </c>
      <c r="B20" s="373"/>
      <c r="C20" s="719">
        <v>37324</v>
      </c>
      <c r="D20" s="373"/>
      <c r="E20" s="346">
        <v>294.90199999999999</v>
      </c>
      <c r="F20" s="373"/>
      <c r="G20" s="347">
        <v>47.898400000000002</v>
      </c>
      <c r="H20" s="374"/>
      <c r="I20" s="348">
        <v>10.48</v>
      </c>
      <c r="J20" s="348">
        <v>7.14</v>
      </c>
      <c r="K20" s="348">
        <v>7.07</v>
      </c>
      <c r="L20" s="348">
        <v>7.32</v>
      </c>
      <c r="M20" s="362"/>
      <c r="N20" s="350">
        <v>68.176400000000001</v>
      </c>
      <c r="O20" s="348">
        <v>44.742699999999999</v>
      </c>
      <c r="P20" s="348">
        <v>37.940100000000001</v>
      </c>
      <c r="Q20" s="348">
        <v>31.800599999999999</v>
      </c>
      <c r="R20" s="348">
        <v>30.090399999999999</v>
      </c>
      <c r="S20" s="348">
        <v>6.2965</v>
      </c>
      <c r="T20" s="348">
        <v>5.6489000000000003</v>
      </c>
      <c r="U20" s="354">
        <v>5.1901000000000002</v>
      </c>
      <c r="V20" s="348">
        <v>4.0442</v>
      </c>
      <c r="W20" s="348">
        <v>7.484</v>
      </c>
      <c r="X20" s="348">
        <v>7.375</v>
      </c>
      <c r="Y20" s="375">
        <v>5.8692000000000002</v>
      </c>
      <c r="Z20" s="348">
        <v>7.9843999999999999</v>
      </c>
      <c r="AA20" s="348">
        <v>15.803800000000001</v>
      </c>
      <c r="AB20" s="348">
        <v>5.3891999999999998</v>
      </c>
      <c r="AC20" s="348">
        <v>5.6356999999999999</v>
      </c>
      <c r="AD20" s="348">
        <v>4.3114999999999997</v>
      </c>
      <c r="AE20" s="348">
        <v>27.875299999999999</v>
      </c>
      <c r="AF20" s="348">
        <v>6.6608000000000001</v>
      </c>
      <c r="AG20" s="569"/>
      <c r="AH20" s="346">
        <v>1</v>
      </c>
      <c r="AI20" s="346">
        <v>1</v>
      </c>
      <c r="AJ20" s="346">
        <v>1</v>
      </c>
      <c r="AK20" s="346">
        <v>4</v>
      </c>
      <c r="AL20" s="346">
        <v>2</v>
      </c>
      <c r="AM20" s="346">
        <v>1</v>
      </c>
      <c r="AN20" s="346">
        <v>1</v>
      </c>
      <c r="AO20" s="572">
        <v>1</v>
      </c>
      <c r="AP20" s="346">
        <v>1</v>
      </c>
      <c r="AQ20" s="346">
        <v>1</v>
      </c>
      <c r="AR20" s="346">
        <v>1</v>
      </c>
      <c r="AS20" s="346">
        <v>2</v>
      </c>
      <c r="AT20" s="346">
        <v>1</v>
      </c>
      <c r="AU20" s="346">
        <v>1</v>
      </c>
      <c r="AV20" s="346">
        <v>1</v>
      </c>
      <c r="AW20" s="346">
        <v>1</v>
      </c>
      <c r="AX20" s="346">
        <v>1</v>
      </c>
      <c r="AY20" s="346">
        <v>2</v>
      </c>
      <c r="AZ20" s="584"/>
      <c r="BA20" s="467">
        <v>95.89</v>
      </c>
      <c r="BB20" s="348" t="s">
        <v>430</v>
      </c>
      <c r="BC20" s="348" t="s">
        <v>430</v>
      </c>
      <c r="BD20" s="348" t="s">
        <v>430</v>
      </c>
      <c r="BE20" s="375" t="s">
        <v>430</v>
      </c>
      <c r="BF20" s="375">
        <v>4.1100000000000003</v>
      </c>
      <c r="BG20" s="374"/>
      <c r="BH20" s="594">
        <v>4.09</v>
      </c>
      <c r="BI20" s="348" t="s">
        <v>430</v>
      </c>
      <c r="BJ20" s="348" t="s">
        <v>430</v>
      </c>
      <c r="BK20" s="348" t="s">
        <v>430</v>
      </c>
      <c r="BL20" s="348" t="s">
        <v>430</v>
      </c>
      <c r="BM20" s="375">
        <v>95.89</v>
      </c>
      <c r="BN20" s="375" t="s">
        <v>430</v>
      </c>
      <c r="BO20" s="375" t="s">
        <v>430</v>
      </c>
      <c r="BP20" s="375" t="s">
        <v>430</v>
      </c>
      <c r="BQ20" s="375" t="s">
        <v>430</v>
      </c>
      <c r="BR20" s="374"/>
      <c r="BS20" s="649" t="s">
        <v>430</v>
      </c>
      <c r="BT20" s="348" t="s">
        <v>430</v>
      </c>
      <c r="BU20" s="374"/>
      <c r="BV20" s="430" t="s">
        <v>554</v>
      </c>
    </row>
    <row r="21" spans="1:74" s="428" customFormat="1" x14ac:dyDescent="0.25">
      <c r="A21" s="345" t="s">
        <v>7981</v>
      </c>
      <c r="B21" s="373"/>
      <c r="C21" s="719">
        <v>44774</v>
      </c>
      <c r="D21" s="373"/>
      <c r="E21" s="346">
        <v>113.33199999999999</v>
      </c>
      <c r="F21" s="373"/>
      <c r="G21" s="347">
        <v>13.0092</v>
      </c>
      <c r="H21" s="374"/>
      <c r="I21" s="348">
        <v>9.4499999999999993</v>
      </c>
      <c r="J21" s="348">
        <v>7.1</v>
      </c>
      <c r="K21" s="348">
        <v>6.65</v>
      </c>
      <c r="L21" s="348">
        <v>6.88</v>
      </c>
      <c r="M21" s="362"/>
      <c r="N21" s="350">
        <v>64.927099999999996</v>
      </c>
      <c r="O21" s="348">
        <v>28.309799999999999</v>
      </c>
      <c r="P21" s="348">
        <v>35.9589</v>
      </c>
      <c r="Q21" s="348">
        <v>35.1995</v>
      </c>
      <c r="R21" s="348">
        <v>27.195799999999998</v>
      </c>
      <c r="S21" s="348">
        <v>3.7248000000000001</v>
      </c>
      <c r="T21" s="348">
        <v>3.5009000000000001</v>
      </c>
      <c r="U21" s="354">
        <v>3.6433</v>
      </c>
      <c r="V21" s="348">
        <v>2.5032999999999999</v>
      </c>
      <c r="W21" s="348">
        <v>6.4531000000000001</v>
      </c>
      <c r="X21" s="348">
        <v>6.4862000000000002</v>
      </c>
      <c r="Y21" s="375" t="s">
        <v>430</v>
      </c>
      <c r="Z21" s="348" t="s">
        <v>430</v>
      </c>
      <c r="AA21" s="348">
        <v>12.627800000000001</v>
      </c>
      <c r="AB21" s="348">
        <v>3.3738999999999999</v>
      </c>
      <c r="AC21" s="348">
        <v>4.0039999999999996</v>
      </c>
      <c r="AD21" s="348">
        <v>2.7959000000000001</v>
      </c>
      <c r="AE21" s="348">
        <v>26.3416</v>
      </c>
      <c r="AF21" s="348">
        <v>7.0111999999999997</v>
      </c>
      <c r="AG21" s="569"/>
      <c r="AH21" s="346">
        <v>2</v>
      </c>
      <c r="AI21" s="346">
        <v>3</v>
      </c>
      <c r="AJ21" s="346">
        <v>3</v>
      </c>
      <c r="AK21" s="346">
        <v>2</v>
      </c>
      <c r="AL21" s="346">
        <v>5</v>
      </c>
      <c r="AM21" s="346">
        <v>4</v>
      </c>
      <c r="AN21" s="346">
        <v>4</v>
      </c>
      <c r="AO21" s="572">
        <v>4</v>
      </c>
      <c r="AP21" s="346">
        <v>4</v>
      </c>
      <c r="AQ21" s="346">
        <v>4</v>
      </c>
      <c r="AR21" s="346">
        <v>4</v>
      </c>
      <c r="AS21" s="346" t="s">
        <v>430</v>
      </c>
      <c r="AT21" s="346" t="s">
        <v>430</v>
      </c>
      <c r="AU21" s="346">
        <v>3</v>
      </c>
      <c r="AV21" s="346">
        <v>4</v>
      </c>
      <c r="AW21" s="346">
        <v>4</v>
      </c>
      <c r="AX21" s="346">
        <v>4</v>
      </c>
      <c r="AY21" s="346">
        <v>4</v>
      </c>
      <c r="AZ21" s="584"/>
      <c r="BA21" s="467">
        <v>95.51</v>
      </c>
      <c r="BB21" s="348" t="s">
        <v>430</v>
      </c>
      <c r="BC21" s="348" t="s">
        <v>430</v>
      </c>
      <c r="BD21" s="348" t="s">
        <v>430</v>
      </c>
      <c r="BE21" s="375" t="s">
        <v>430</v>
      </c>
      <c r="BF21" s="375">
        <v>4.49</v>
      </c>
      <c r="BG21" s="374"/>
      <c r="BH21" s="594">
        <v>4.49</v>
      </c>
      <c r="BI21" s="348" t="s">
        <v>430</v>
      </c>
      <c r="BJ21" s="348" t="s">
        <v>430</v>
      </c>
      <c r="BK21" s="348" t="s">
        <v>430</v>
      </c>
      <c r="BL21" s="348" t="s">
        <v>430</v>
      </c>
      <c r="BM21" s="375">
        <v>95.51</v>
      </c>
      <c r="BN21" s="375" t="s">
        <v>430</v>
      </c>
      <c r="BO21" s="375" t="s">
        <v>430</v>
      </c>
      <c r="BP21" s="375" t="s">
        <v>430</v>
      </c>
      <c r="BQ21" s="375" t="s">
        <v>430</v>
      </c>
      <c r="BR21" s="374"/>
      <c r="BS21" s="649" t="s">
        <v>430</v>
      </c>
      <c r="BT21" s="348" t="s">
        <v>430</v>
      </c>
      <c r="BU21" s="374"/>
      <c r="BV21" s="430" t="s">
        <v>554</v>
      </c>
    </row>
    <row r="22" spans="1:74" s="428" customFormat="1" x14ac:dyDescent="0.25">
      <c r="A22" s="345" t="s">
        <v>7982</v>
      </c>
      <c r="B22" s="373"/>
      <c r="C22" s="719">
        <v>41908</v>
      </c>
      <c r="D22" s="373"/>
      <c r="E22" s="346">
        <v>46.767299999999999</v>
      </c>
      <c r="F22" s="373"/>
      <c r="G22" s="347">
        <v>22.3064</v>
      </c>
      <c r="H22" s="374"/>
      <c r="I22" s="348">
        <v>9.2709799999999998</v>
      </c>
      <c r="J22" s="348">
        <v>6.9899100000000001</v>
      </c>
      <c r="K22" s="348">
        <v>6.7421600000000002</v>
      </c>
      <c r="L22" s="348">
        <v>6.9782700000000002</v>
      </c>
      <c r="M22" s="362"/>
      <c r="N22" s="350">
        <v>31.771899999999999</v>
      </c>
      <c r="O22" s="348">
        <v>10.4267</v>
      </c>
      <c r="P22" s="348">
        <v>23.315899999999999</v>
      </c>
      <c r="Q22" s="348">
        <v>28.845700000000001</v>
      </c>
      <c r="R22" s="348">
        <v>27.2789</v>
      </c>
      <c r="S22" s="348">
        <v>2.4661</v>
      </c>
      <c r="T22" s="348">
        <v>2.1886000000000001</v>
      </c>
      <c r="U22" s="354">
        <v>2.3915999999999999</v>
      </c>
      <c r="V22" s="348">
        <v>1.3946000000000001</v>
      </c>
      <c r="W22" s="348">
        <v>5.9157999999999999</v>
      </c>
      <c r="X22" s="348">
        <v>6.1866000000000003</v>
      </c>
      <c r="Y22" s="375">
        <v>4.5728</v>
      </c>
      <c r="Z22" s="348">
        <v>6.4997999999999996</v>
      </c>
      <c r="AA22" s="348">
        <v>10.9018</v>
      </c>
      <c r="AB22" s="348">
        <v>2.2105999999999999</v>
      </c>
      <c r="AC22" s="348">
        <v>2.7970999999999999</v>
      </c>
      <c r="AD22" s="348">
        <v>1.7512000000000001</v>
      </c>
      <c r="AE22" s="348">
        <v>22.478100000000001</v>
      </c>
      <c r="AF22" s="348">
        <v>7.0762999999999998</v>
      </c>
      <c r="AG22" s="569"/>
      <c r="AH22" s="346">
        <v>5</v>
      </c>
      <c r="AI22" s="346">
        <v>5</v>
      </c>
      <c r="AJ22" s="346">
        <v>5</v>
      </c>
      <c r="AK22" s="346">
        <v>5</v>
      </c>
      <c r="AL22" s="346">
        <v>4</v>
      </c>
      <c r="AM22" s="346">
        <v>5</v>
      </c>
      <c r="AN22" s="346">
        <v>5</v>
      </c>
      <c r="AO22" s="572">
        <v>5</v>
      </c>
      <c r="AP22" s="346">
        <v>5</v>
      </c>
      <c r="AQ22" s="346">
        <v>5</v>
      </c>
      <c r="AR22" s="346">
        <v>5</v>
      </c>
      <c r="AS22" s="346">
        <v>4</v>
      </c>
      <c r="AT22" s="346">
        <v>4</v>
      </c>
      <c r="AU22" s="346">
        <v>5</v>
      </c>
      <c r="AV22" s="346">
        <v>5</v>
      </c>
      <c r="AW22" s="346">
        <v>5</v>
      </c>
      <c r="AX22" s="346">
        <v>5</v>
      </c>
      <c r="AY22" s="346">
        <v>5</v>
      </c>
      <c r="AZ22" s="584"/>
      <c r="BA22" s="467">
        <v>99.09</v>
      </c>
      <c r="BB22" s="348" t="s">
        <v>430</v>
      </c>
      <c r="BC22" s="348" t="s">
        <v>430</v>
      </c>
      <c r="BD22" s="348" t="s">
        <v>430</v>
      </c>
      <c r="BE22" s="375" t="s">
        <v>430</v>
      </c>
      <c r="BF22" s="375">
        <v>0.91</v>
      </c>
      <c r="BG22" s="374"/>
      <c r="BH22" s="594">
        <v>0.91</v>
      </c>
      <c r="BI22" s="348" t="s">
        <v>430</v>
      </c>
      <c r="BJ22" s="348" t="s">
        <v>430</v>
      </c>
      <c r="BK22" s="348" t="s">
        <v>430</v>
      </c>
      <c r="BL22" s="348" t="s">
        <v>430</v>
      </c>
      <c r="BM22" s="375">
        <v>99.09</v>
      </c>
      <c r="BN22" s="375" t="s">
        <v>430</v>
      </c>
      <c r="BO22" s="375" t="s">
        <v>430</v>
      </c>
      <c r="BP22" s="375" t="s">
        <v>430</v>
      </c>
      <c r="BQ22" s="375" t="s">
        <v>430</v>
      </c>
      <c r="BR22" s="374"/>
      <c r="BS22" s="649" t="s">
        <v>430</v>
      </c>
      <c r="BT22" s="348" t="s">
        <v>430</v>
      </c>
      <c r="BU22" s="374"/>
      <c r="BV22" s="430" t="s">
        <v>554</v>
      </c>
    </row>
    <row r="23" spans="1:74" x14ac:dyDescent="0.25">
      <c r="A23" s="318" t="s">
        <v>93</v>
      </c>
      <c r="B23" s="43"/>
      <c r="C23" s="720"/>
      <c r="D23" s="43"/>
      <c r="E23" s="51"/>
      <c r="F23" s="43"/>
      <c r="G23" s="55"/>
      <c r="H23" s="66"/>
      <c r="I23" s="59"/>
      <c r="J23" s="59"/>
      <c r="K23" s="59"/>
      <c r="L23" s="59"/>
      <c r="M23" s="258"/>
      <c r="N23" s="70">
        <v>55.652799999999999</v>
      </c>
      <c r="O23" s="59">
        <v>29.555499999999999</v>
      </c>
      <c r="P23" s="59">
        <v>33.660600000000002</v>
      </c>
      <c r="Q23" s="59">
        <v>33.786799999999999</v>
      </c>
      <c r="R23" s="59">
        <v>28.87</v>
      </c>
      <c r="S23" s="59">
        <v>4.2503000000000002</v>
      </c>
      <c r="T23" s="59">
        <v>3.9782000000000002</v>
      </c>
      <c r="U23" s="88">
        <v>3.9716999999999998</v>
      </c>
      <c r="V23" s="59">
        <v>2.8201000000000001</v>
      </c>
      <c r="W23" s="59">
        <v>6.7667999999999999</v>
      </c>
      <c r="X23" s="59">
        <v>6.7641</v>
      </c>
      <c r="Y23" s="276">
        <v>5.5305</v>
      </c>
      <c r="Z23" s="59">
        <v>7.4904999999999999</v>
      </c>
      <c r="AA23" s="59">
        <v>13.192399999999999</v>
      </c>
      <c r="AB23" s="59">
        <v>3.8603999999999998</v>
      </c>
      <c r="AC23" s="59">
        <v>4.3593000000000002</v>
      </c>
      <c r="AD23" s="59">
        <v>3.1271</v>
      </c>
      <c r="AE23" s="59">
        <v>26.273199999999999</v>
      </c>
      <c r="AF23" s="59">
        <v>7.3583999999999996</v>
      </c>
      <c r="AG23" s="553"/>
      <c r="AH23" s="51">
        <v>5</v>
      </c>
      <c r="AI23" s="51">
        <v>5</v>
      </c>
      <c r="AJ23" s="51">
        <v>5</v>
      </c>
      <c r="AK23" s="51">
        <v>5</v>
      </c>
      <c r="AL23" s="51">
        <v>5</v>
      </c>
      <c r="AM23" s="51">
        <v>5</v>
      </c>
      <c r="AN23" s="51">
        <v>5</v>
      </c>
      <c r="AO23" s="560">
        <v>5</v>
      </c>
      <c r="AP23" s="51">
        <v>5</v>
      </c>
      <c r="AQ23" s="51">
        <v>5</v>
      </c>
      <c r="AR23" s="51">
        <v>5</v>
      </c>
      <c r="AS23" s="51">
        <v>4</v>
      </c>
      <c r="AT23" s="51">
        <v>4</v>
      </c>
      <c r="AU23" s="51">
        <v>5</v>
      </c>
      <c r="AV23" s="51">
        <v>5</v>
      </c>
      <c r="AW23" s="51">
        <v>5</v>
      </c>
      <c r="AX23" s="51">
        <v>5</v>
      </c>
      <c r="AY23" s="51">
        <v>5</v>
      </c>
      <c r="AZ23" s="579"/>
      <c r="BA23" s="577"/>
      <c r="BB23" s="59"/>
      <c r="BC23" s="59"/>
      <c r="BD23" s="59"/>
      <c r="BE23" s="276"/>
      <c r="BF23" s="276"/>
      <c r="BG23" s="66"/>
      <c r="BH23" s="586"/>
      <c r="BI23" s="59"/>
      <c r="BJ23" s="59"/>
      <c r="BK23" s="59"/>
      <c r="BL23" s="59"/>
      <c r="BM23" s="276"/>
      <c r="BN23" s="587"/>
      <c r="BO23" s="587"/>
      <c r="BP23" s="587"/>
      <c r="BQ23" s="587"/>
      <c r="BR23" s="602"/>
      <c r="BS23" s="645"/>
      <c r="BT23" s="59"/>
      <c r="BU23" s="66"/>
      <c r="BV23" s="34"/>
    </row>
    <row r="24" spans="1:74" x14ac:dyDescent="0.25">
      <c r="A24" s="320" t="s">
        <v>94</v>
      </c>
      <c r="B24" s="44"/>
      <c r="C24" s="721"/>
      <c r="D24" s="44"/>
      <c r="E24" s="52"/>
      <c r="F24" s="44"/>
      <c r="G24" s="56"/>
      <c r="H24" s="67"/>
      <c r="I24" s="60"/>
      <c r="J24" s="60"/>
      <c r="K24" s="60"/>
      <c r="L24" s="60"/>
      <c r="M24" s="259"/>
      <c r="N24" s="71">
        <v>68.176400000000001</v>
      </c>
      <c r="O24" s="60">
        <v>44.742699999999999</v>
      </c>
      <c r="P24" s="60">
        <v>37.940100000000001</v>
      </c>
      <c r="Q24" s="60">
        <v>38.127099999999999</v>
      </c>
      <c r="R24" s="60">
        <v>30.5306</v>
      </c>
      <c r="S24" s="60">
        <v>6.2965</v>
      </c>
      <c r="T24" s="60">
        <v>5.6489000000000003</v>
      </c>
      <c r="U24" s="89">
        <v>5.1901000000000002</v>
      </c>
      <c r="V24" s="60">
        <v>4.0442</v>
      </c>
      <c r="W24" s="60">
        <v>7.484</v>
      </c>
      <c r="X24" s="60">
        <v>7.375</v>
      </c>
      <c r="Y24" s="277">
        <v>5.968</v>
      </c>
      <c r="Z24" s="60">
        <v>7.9843999999999999</v>
      </c>
      <c r="AA24" s="60">
        <v>15.803800000000001</v>
      </c>
      <c r="AB24" s="60">
        <v>5.3891999999999998</v>
      </c>
      <c r="AC24" s="60">
        <v>5.6356999999999999</v>
      </c>
      <c r="AD24" s="60">
        <v>4.3114999999999997</v>
      </c>
      <c r="AE24" s="60">
        <v>28.280200000000001</v>
      </c>
      <c r="AF24" s="60">
        <v>8.3697999999999997</v>
      </c>
      <c r="AG24" s="554"/>
      <c r="AH24" s="52"/>
      <c r="AI24" s="52"/>
      <c r="AJ24" s="52"/>
      <c r="AK24" s="52"/>
      <c r="AL24" s="52"/>
      <c r="AM24" s="52"/>
      <c r="AN24" s="52"/>
      <c r="AO24" s="561"/>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596"/>
      <c r="BS24" s="646"/>
      <c r="BT24" s="60"/>
      <c r="BU24" s="67"/>
      <c r="BV24" s="26"/>
    </row>
    <row r="25" spans="1:74" x14ac:dyDescent="0.25">
      <c r="A25" s="320" t="s">
        <v>95</v>
      </c>
      <c r="B25" s="44"/>
      <c r="C25" s="721"/>
      <c r="D25" s="44"/>
      <c r="E25" s="52"/>
      <c r="F25" s="44"/>
      <c r="G25" s="56"/>
      <c r="H25" s="67"/>
      <c r="I25" s="60"/>
      <c r="J25" s="60"/>
      <c r="K25" s="60"/>
      <c r="L25" s="60"/>
      <c r="M25" s="259"/>
      <c r="N25" s="71">
        <v>31.771899999999999</v>
      </c>
      <c r="O25" s="60">
        <v>10.4267</v>
      </c>
      <c r="P25" s="60">
        <v>23.315899999999999</v>
      </c>
      <c r="Q25" s="60">
        <v>28.845700000000001</v>
      </c>
      <c r="R25" s="60">
        <v>27.195799999999998</v>
      </c>
      <c r="S25" s="60">
        <v>2.4661</v>
      </c>
      <c r="T25" s="60">
        <v>2.1886000000000001</v>
      </c>
      <c r="U25" s="89">
        <v>2.3915999999999999</v>
      </c>
      <c r="V25" s="60">
        <v>1.3946000000000001</v>
      </c>
      <c r="W25" s="60">
        <v>5.9157999999999999</v>
      </c>
      <c r="X25" s="60">
        <v>6.1866000000000003</v>
      </c>
      <c r="Y25" s="277">
        <v>4.5728</v>
      </c>
      <c r="Z25" s="60">
        <v>6.4997999999999996</v>
      </c>
      <c r="AA25" s="60">
        <v>10.9018</v>
      </c>
      <c r="AB25" s="60">
        <v>2.2105999999999999</v>
      </c>
      <c r="AC25" s="60">
        <v>2.7970999999999999</v>
      </c>
      <c r="AD25" s="60">
        <v>1.7512000000000001</v>
      </c>
      <c r="AE25" s="60">
        <v>22.478100000000001</v>
      </c>
      <c r="AF25" s="60">
        <v>6.6608000000000001</v>
      </c>
      <c r="AG25" s="554"/>
      <c r="AH25" s="52"/>
      <c r="AI25" s="52"/>
      <c r="AJ25" s="52"/>
      <c r="AK25" s="52"/>
      <c r="AL25" s="52"/>
      <c r="AM25" s="52"/>
      <c r="AN25" s="52"/>
      <c r="AO25" s="561"/>
      <c r="AP25" s="52"/>
      <c r="AQ25" s="52"/>
      <c r="AR25" s="52"/>
      <c r="AS25" s="52"/>
      <c r="AT25" s="52"/>
      <c r="AU25" s="52"/>
      <c r="AV25" s="52"/>
      <c r="AW25" s="52"/>
      <c r="AX25" s="52"/>
      <c r="AY25" s="52"/>
      <c r="AZ25" s="580"/>
      <c r="BA25" s="551"/>
      <c r="BB25" s="60"/>
      <c r="BC25" s="60"/>
      <c r="BD25" s="60"/>
      <c r="BE25" s="277"/>
      <c r="BF25" s="277"/>
      <c r="BG25" s="67"/>
      <c r="BH25" s="588"/>
      <c r="BI25" s="60"/>
      <c r="BJ25" s="60"/>
      <c r="BK25" s="60"/>
      <c r="BL25" s="60"/>
      <c r="BM25" s="277"/>
      <c r="BN25" s="589"/>
      <c r="BO25" s="589"/>
      <c r="BP25" s="589"/>
      <c r="BQ25" s="589"/>
      <c r="BR25" s="596"/>
      <c r="BS25" s="646"/>
      <c r="BT25" s="60"/>
      <c r="BU25" s="67"/>
      <c r="BV25" s="26"/>
    </row>
    <row r="26" spans="1:74" x14ac:dyDescent="0.25">
      <c r="A26" s="321" t="s">
        <v>96</v>
      </c>
      <c r="B26" s="45"/>
      <c r="C26" s="722"/>
      <c r="D26" s="45"/>
      <c r="E26" s="53"/>
      <c r="F26" s="45"/>
      <c r="G26" s="57"/>
      <c r="H26" s="68"/>
      <c r="I26" s="61"/>
      <c r="J26" s="61"/>
      <c r="K26" s="61"/>
      <c r="L26" s="61"/>
      <c r="M26" s="262"/>
      <c r="N26" s="72">
        <v>64.1554</v>
      </c>
      <c r="O26" s="61">
        <v>28.309799999999999</v>
      </c>
      <c r="P26" s="61">
        <v>35.9589</v>
      </c>
      <c r="Q26" s="61">
        <v>34.960900000000002</v>
      </c>
      <c r="R26" s="61">
        <v>29.254100000000001</v>
      </c>
      <c r="S26" s="61">
        <v>3.8464999999999998</v>
      </c>
      <c r="T26" s="61">
        <v>3.7202000000000002</v>
      </c>
      <c r="U26" s="90">
        <v>3.8408000000000002</v>
      </c>
      <c r="V26" s="61">
        <v>2.7517</v>
      </c>
      <c r="W26" s="61">
        <v>6.6252000000000004</v>
      </c>
      <c r="X26" s="61">
        <v>6.6435000000000004</v>
      </c>
      <c r="Y26" s="279">
        <v>5.7905499999999996</v>
      </c>
      <c r="Z26" s="61">
        <v>7.7389000000000001</v>
      </c>
      <c r="AA26" s="61">
        <v>12.627800000000001</v>
      </c>
      <c r="AB26" s="61">
        <v>3.6402999999999999</v>
      </c>
      <c r="AC26" s="61">
        <v>4.2664</v>
      </c>
      <c r="AD26" s="61">
        <v>3.0367000000000002</v>
      </c>
      <c r="AE26" s="61">
        <v>26.390899999999998</v>
      </c>
      <c r="AF26" s="61">
        <v>7.0762999999999998</v>
      </c>
      <c r="AG26" s="556"/>
      <c r="AH26" s="53"/>
      <c r="AI26" s="53"/>
      <c r="AJ26" s="53"/>
      <c r="AK26" s="53"/>
      <c r="AL26" s="53"/>
      <c r="AM26" s="53"/>
      <c r="AN26" s="53"/>
      <c r="AO26" s="563"/>
      <c r="AP26" s="53"/>
      <c r="AQ26" s="53"/>
      <c r="AR26" s="53"/>
      <c r="AS26" s="53"/>
      <c r="AT26" s="53"/>
      <c r="AU26" s="53"/>
      <c r="AV26" s="53"/>
      <c r="AW26" s="53"/>
      <c r="AX26" s="53"/>
      <c r="AY26" s="53"/>
      <c r="AZ26" s="581"/>
      <c r="BA26" s="578"/>
      <c r="BB26" s="61"/>
      <c r="BC26" s="61"/>
      <c r="BD26" s="61"/>
      <c r="BE26" s="279"/>
      <c r="BF26" s="279"/>
      <c r="BG26" s="68"/>
      <c r="BH26" s="590"/>
      <c r="BI26" s="61"/>
      <c r="BJ26" s="61"/>
      <c r="BK26" s="61"/>
      <c r="BL26" s="61"/>
      <c r="BM26" s="279"/>
      <c r="BN26" s="591"/>
      <c r="BO26" s="591"/>
      <c r="BP26" s="591"/>
      <c r="BQ26" s="591"/>
      <c r="BR26" s="603"/>
      <c r="BS26" s="647"/>
      <c r="BT26" s="61"/>
      <c r="BU26" s="68"/>
      <c r="BV26" s="272"/>
    </row>
    <row r="27" spans="1:74" ht="14.5" x14ac:dyDescent="0.25">
      <c r="A27" s="323" t="s">
        <v>91</v>
      </c>
      <c r="B27" s="69"/>
      <c r="C27" s="726"/>
      <c r="D27" s="69"/>
      <c r="E27" s="40"/>
      <c r="F27" s="69"/>
      <c r="G27" s="40"/>
      <c r="H27" s="69"/>
      <c r="I27" s="62"/>
      <c r="J27" s="62"/>
      <c r="K27" s="62"/>
      <c r="L27" s="62"/>
      <c r="M27" s="263"/>
      <c r="N27" s="73"/>
      <c r="O27" s="62"/>
      <c r="P27" s="62"/>
      <c r="Q27" s="62"/>
      <c r="R27" s="62"/>
      <c r="S27" s="62"/>
      <c r="T27" s="62"/>
      <c r="U27" s="91"/>
      <c r="V27" s="62"/>
      <c r="W27" s="62"/>
      <c r="X27" s="62"/>
      <c r="Y27" s="245"/>
      <c r="Z27" s="62"/>
      <c r="AA27" s="62"/>
      <c r="AB27" s="62"/>
      <c r="AC27" s="62"/>
      <c r="AD27" s="62"/>
      <c r="AE27" s="62"/>
      <c r="AF27" s="62"/>
      <c r="AG27" s="557"/>
      <c r="AH27" s="54"/>
      <c r="AI27" s="54"/>
      <c r="AJ27" s="54"/>
      <c r="AK27" s="54"/>
      <c r="AL27" s="54"/>
      <c r="AM27" s="54"/>
      <c r="AN27" s="54"/>
      <c r="AO27" s="312"/>
      <c r="AP27" s="247"/>
      <c r="AQ27" s="247"/>
      <c r="AR27" s="247"/>
      <c r="AS27" s="247"/>
      <c r="AT27" s="247"/>
      <c r="AU27" s="247"/>
      <c r="AV27" s="247"/>
      <c r="AW27" s="247"/>
      <c r="AX27" s="247"/>
      <c r="AY27" s="247"/>
      <c r="AZ27" s="69"/>
      <c r="BA27" s="245"/>
      <c r="BB27" s="245"/>
      <c r="BC27" s="245"/>
      <c r="BD27" s="245"/>
      <c r="BE27" s="245"/>
      <c r="BF27" s="245"/>
      <c r="BG27" s="69"/>
      <c r="BH27" s="245"/>
      <c r="BI27" s="245"/>
      <c r="BJ27" s="245"/>
      <c r="BK27" s="245"/>
      <c r="BL27" s="245"/>
      <c r="BM27" s="245"/>
      <c r="BN27" s="245"/>
      <c r="BO27" s="245"/>
      <c r="BP27" s="245"/>
      <c r="BQ27" s="245"/>
      <c r="BR27" s="69"/>
      <c r="BS27" s="255"/>
      <c r="BT27" s="40"/>
      <c r="BU27" s="69"/>
      <c r="BV27" s="41"/>
    </row>
    <row r="28" spans="1:74" s="428" customFormat="1" x14ac:dyDescent="0.25">
      <c r="A28" s="345" t="s">
        <v>7971</v>
      </c>
      <c r="B28" s="374"/>
      <c r="C28" s="731"/>
      <c r="D28" s="374"/>
      <c r="E28" s="372"/>
      <c r="F28" s="374"/>
      <c r="G28" s="372"/>
      <c r="H28" s="374"/>
      <c r="I28" s="348"/>
      <c r="J28" s="348"/>
      <c r="K28" s="348"/>
      <c r="L28" s="348"/>
      <c r="M28" s="362"/>
      <c r="N28" s="350" t="s">
        <v>430</v>
      </c>
      <c r="O28" s="348" t="s">
        <v>430</v>
      </c>
      <c r="P28" s="348" t="s">
        <v>430</v>
      </c>
      <c r="Q28" s="348" t="s">
        <v>430</v>
      </c>
      <c r="R28" s="348" t="s">
        <v>430</v>
      </c>
      <c r="S28" s="348" t="s">
        <v>430</v>
      </c>
      <c r="T28" s="348" t="s">
        <v>430</v>
      </c>
      <c r="U28" s="354" t="s">
        <v>430</v>
      </c>
      <c r="V28" s="348" t="s">
        <v>430</v>
      </c>
      <c r="W28" s="348" t="s">
        <v>430</v>
      </c>
      <c r="X28" s="348" t="s">
        <v>430</v>
      </c>
      <c r="Y28" s="375" t="s">
        <v>430</v>
      </c>
      <c r="Z28" s="348" t="s">
        <v>430</v>
      </c>
      <c r="AA28" s="348" t="s">
        <v>430</v>
      </c>
      <c r="AB28" s="348" t="s">
        <v>430</v>
      </c>
      <c r="AC28" s="348" t="s">
        <v>430</v>
      </c>
      <c r="AD28" s="348" t="s">
        <v>430</v>
      </c>
      <c r="AE28" s="348" t="s">
        <v>430</v>
      </c>
      <c r="AF28" s="348" t="s">
        <v>430</v>
      </c>
      <c r="AG28" s="569"/>
      <c r="AH28" s="346"/>
      <c r="AI28" s="346"/>
      <c r="AJ28" s="346"/>
      <c r="AK28" s="346"/>
      <c r="AL28" s="346"/>
      <c r="AM28" s="346"/>
      <c r="AN28" s="346"/>
      <c r="AO28" s="573"/>
      <c r="AP28" s="346"/>
      <c r="AQ28" s="346"/>
      <c r="AR28" s="346"/>
      <c r="AS28" s="346"/>
      <c r="AT28" s="346"/>
      <c r="AU28" s="429"/>
      <c r="AV28" s="429"/>
      <c r="AW28" s="429"/>
      <c r="AX28" s="429"/>
      <c r="AY28" s="429"/>
      <c r="AZ28" s="374"/>
      <c r="BA28" s="375"/>
      <c r="BB28" s="375"/>
      <c r="BC28" s="375"/>
      <c r="BD28" s="375"/>
      <c r="BE28" s="375"/>
      <c r="BF28" s="375"/>
      <c r="BG28" s="374"/>
      <c r="BH28" s="375"/>
      <c r="BI28" s="375"/>
      <c r="BJ28" s="375"/>
      <c r="BK28" s="375"/>
      <c r="BL28" s="375"/>
      <c r="BM28" s="375"/>
      <c r="BN28" s="375"/>
      <c r="BO28" s="632"/>
      <c r="BP28" s="632"/>
      <c r="BQ28" s="632"/>
      <c r="BR28" s="374"/>
      <c r="BS28" s="466"/>
      <c r="BT28" s="372"/>
      <c r="BU28" s="374"/>
      <c r="BV28" s="430"/>
    </row>
    <row r="29" spans="1:74" s="428" customFormat="1" x14ac:dyDescent="0.25">
      <c r="A29" s="495" t="s">
        <v>7972</v>
      </c>
      <c r="B29" s="417"/>
      <c r="C29" s="732"/>
      <c r="D29" s="417"/>
      <c r="E29" s="431"/>
      <c r="F29" s="417"/>
      <c r="G29" s="431"/>
      <c r="H29" s="432"/>
      <c r="I29" s="433"/>
      <c r="J29" s="433"/>
      <c r="K29" s="433"/>
      <c r="L29" s="433"/>
      <c r="M29" s="420"/>
      <c r="N29" s="434" t="s">
        <v>430</v>
      </c>
      <c r="O29" s="433" t="s">
        <v>430</v>
      </c>
      <c r="P29" s="433" t="s">
        <v>430</v>
      </c>
      <c r="Q29" s="433" t="s">
        <v>430</v>
      </c>
      <c r="R29" s="433" t="s">
        <v>430</v>
      </c>
      <c r="S29" s="433" t="s">
        <v>430</v>
      </c>
      <c r="T29" s="433" t="s">
        <v>430</v>
      </c>
      <c r="U29" s="574" t="s">
        <v>430</v>
      </c>
      <c r="V29" s="433" t="s">
        <v>430</v>
      </c>
      <c r="W29" s="433" t="s">
        <v>430</v>
      </c>
      <c r="X29" s="433" t="s">
        <v>430</v>
      </c>
      <c r="Y29" s="375" t="s">
        <v>430</v>
      </c>
      <c r="Z29" s="433" t="s">
        <v>430</v>
      </c>
      <c r="AA29" s="433" t="s">
        <v>430</v>
      </c>
      <c r="AB29" s="433" t="s">
        <v>430</v>
      </c>
      <c r="AC29" s="433" t="s">
        <v>430</v>
      </c>
      <c r="AD29" s="433" t="s">
        <v>430</v>
      </c>
      <c r="AE29" s="433" t="s">
        <v>430</v>
      </c>
      <c r="AF29" s="433" t="s">
        <v>430</v>
      </c>
      <c r="AG29" s="575"/>
      <c r="AH29" s="435"/>
      <c r="AI29" s="435"/>
      <c r="AJ29" s="435"/>
      <c r="AK29" s="435"/>
      <c r="AL29" s="435"/>
      <c r="AM29" s="435"/>
      <c r="AN29" s="346"/>
      <c r="AO29" s="576"/>
      <c r="AP29" s="435"/>
      <c r="AQ29" s="435"/>
      <c r="AR29" s="435"/>
      <c r="AS29" s="435"/>
      <c r="AT29" s="435"/>
      <c r="AU29" s="429"/>
      <c r="AV29" s="436"/>
      <c r="AW29" s="436"/>
      <c r="AX29" s="436"/>
      <c r="AY29" s="436"/>
      <c r="AZ29" s="417"/>
      <c r="BA29" s="437"/>
      <c r="BB29" s="437"/>
      <c r="BC29" s="437"/>
      <c r="BD29" s="437"/>
      <c r="BE29" s="437"/>
      <c r="BF29" s="437"/>
      <c r="BG29" s="417"/>
      <c r="BH29" s="437"/>
      <c r="BI29" s="437"/>
      <c r="BJ29" s="437"/>
      <c r="BK29" s="437"/>
      <c r="BL29" s="437"/>
      <c r="BM29" s="421"/>
      <c r="BN29" s="437"/>
      <c r="BO29" s="421"/>
      <c r="BP29" s="421"/>
      <c r="BQ29" s="421"/>
      <c r="BR29" s="417"/>
      <c r="BS29" s="476"/>
      <c r="BT29" s="412"/>
      <c r="BU29" s="417"/>
      <c r="BV29" s="438"/>
    </row>
    <row r="30" spans="1:74" x14ac:dyDescent="0.25">
      <c r="BM30" s="277"/>
    </row>
    <row r="31" spans="1:74" x14ac:dyDescent="0.25">
      <c r="BM31" s="277"/>
    </row>
    <row r="32" spans="1:74" x14ac:dyDescent="0.25">
      <c r="BM32" s="277"/>
    </row>
    <row r="33" spans="1:65" hidden="1" x14ac:dyDescent="0.25">
      <c r="A33" s="488" t="s">
        <v>179</v>
      </c>
      <c r="BM33" s="277"/>
    </row>
    <row r="34" spans="1:65" x14ac:dyDescent="0.25">
      <c r="A34" s="488" t="s">
        <v>10258</v>
      </c>
      <c r="BM34" s="277"/>
    </row>
    <row r="35" spans="1:65" x14ac:dyDescent="0.25">
      <c r="A35" s="488" t="s">
        <v>350</v>
      </c>
      <c r="BM35"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DE018-60BB-4AE2-9018-7931B3976160}">
  <sheetPr codeName="Sheet39"/>
  <dimension ref="A1:BV6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43.0898437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33.1796875" style="21" bestFit="1" customWidth="1"/>
    <col min="75" max="16384" width="8.90625" style="21"/>
  </cols>
  <sheetData>
    <row r="1" spans="1:74" ht="33" customHeight="1" x14ac:dyDescent="0.25">
      <c r="A1" s="22" t="s">
        <v>43</v>
      </c>
    </row>
    <row r="3" spans="1:74" ht="20.5" x14ac:dyDescent="0.45">
      <c r="A3" s="23" t="s">
        <v>299</v>
      </c>
    </row>
    <row r="4" spans="1:74" x14ac:dyDescent="0.25">
      <c r="A4" s="21" t="s">
        <v>425</v>
      </c>
    </row>
    <row r="5" spans="1:74" ht="33" x14ac:dyDescent="0.25">
      <c r="A5" s="1076" t="s">
        <v>300</v>
      </c>
      <c r="B5" s="1101"/>
      <c r="C5" s="1083" t="s">
        <v>44</v>
      </c>
      <c r="D5" s="1077"/>
      <c r="E5" s="1083" t="s">
        <v>45</v>
      </c>
      <c r="F5" s="1077"/>
      <c r="G5" s="1083" t="s">
        <v>46</v>
      </c>
      <c r="H5" s="1077"/>
      <c r="I5" s="1107" t="s">
        <v>184</v>
      </c>
      <c r="J5" s="1102"/>
      <c r="K5" s="1102"/>
      <c r="L5" s="1103"/>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077"/>
      <c r="BS5" s="1107" t="s">
        <v>212</v>
      </c>
      <c r="BT5" s="1103"/>
      <c r="BU5" s="1077"/>
      <c r="BV5" s="1107" t="s">
        <v>88</v>
      </c>
    </row>
    <row r="6" spans="1:74" ht="33" x14ac:dyDescent="0.25">
      <c r="A6" s="1076"/>
      <c r="B6" s="1104"/>
      <c r="C6" s="1114"/>
      <c r="D6" s="1078"/>
      <c r="E6" s="1114"/>
      <c r="F6" s="1078"/>
      <c r="G6" s="1114"/>
      <c r="H6" s="1078"/>
      <c r="I6" s="83" t="s">
        <v>180</v>
      </c>
      <c r="J6" s="28" t="s">
        <v>181</v>
      </c>
      <c r="K6" s="28" t="s">
        <v>182</v>
      </c>
      <c r="L6" s="251" t="s">
        <v>183</v>
      </c>
      <c r="M6" s="1104"/>
      <c r="N6" s="1105" t="s">
        <v>185</v>
      </c>
      <c r="O6" s="1106"/>
      <c r="P6" s="1106"/>
      <c r="Q6" s="1106"/>
      <c r="R6" s="1106"/>
      <c r="S6" s="1106"/>
      <c r="T6" s="1106"/>
      <c r="U6" s="1106"/>
      <c r="V6" s="1105" t="s">
        <v>57</v>
      </c>
      <c r="W6" s="1106"/>
      <c r="X6" s="1106"/>
      <c r="Y6" s="1106"/>
      <c r="Z6" s="1106"/>
      <c r="AA6" s="1106"/>
      <c r="AB6" s="1106"/>
      <c r="AC6" s="1106"/>
      <c r="AD6" s="1106"/>
      <c r="AE6" s="1106"/>
      <c r="AF6" s="1109"/>
      <c r="AG6" s="232"/>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078"/>
      <c r="BS6" s="83" t="s">
        <v>210</v>
      </c>
      <c r="BT6" s="82" t="s">
        <v>211</v>
      </c>
      <c r="BU6" s="1078"/>
      <c r="BV6" s="1108"/>
    </row>
    <row r="7" spans="1:74" ht="14.5" x14ac:dyDescent="0.25">
      <c r="A7" s="323" t="s">
        <v>301</v>
      </c>
      <c r="B7" s="6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5" t="s">
        <v>7983</v>
      </c>
      <c r="B8" s="67"/>
      <c r="C8" s="721">
        <v>41275</v>
      </c>
      <c r="D8" s="44"/>
      <c r="E8" s="52">
        <v>16414.599999999999</v>
      </c>
      <c r="F8" s="44"/>
      <c r="G8" s="56">
        <v>54.173499999999997</v>
      </c>
      <c r="H8" s="67"/>
      <c r="I8" s="60">
        <v>3.7</v>
      </c>
      <c r="J8" s="60">
        <v>7.64</v>
      </c>
      <c r="K8" s="60">
        <v>1.74</v>
      </c>
      <c r="L8" s="60">
        <v>1.85</v>
      </c>
      <c r="M8" s="259"/>
      <c r="N8" s="71">
        <v>12.6037</v>
      </c>
      <c r="O8" s="60">
        <v>9.8899000000000008</v>
      </c>
      <c r="P8" s="60">
        <v>13.6843</v>
      </c>
      <c r="Q8" s="60">
        <v>22.6996</v>
      </c>
      <c r="R8" s="60">
        <v>15.2904</v>
      </c>
      <c r="S8" s="60">
        <v>6.7366000000000001</v>
      </c>
      <c r="T8" s="60">
        <v>6.1314000000000002</v>
      </c>
      <c r="U8" s="89">
        <v>6.3178000000000001</v>
      </c>
      <c r="V8" s="60">
        <v>6.1641000000000004</v>
      </c>
      <c r="W8" s="60">
        <v>7.7393999999999998</v>
      </c>
      <c r="X8" s="60">
        <v>7.8867000000000003</v>
      </c>
      <c r="Y8" s="277">
        <v>6.8879999999999999</v>
      </c>
      <c r="Z8" s="60">
        <v>7.3792</v>
      </c>
      <c r="AA8" s="60">
        <v>8.0595999999999997</v>
      </c>
      <c r="AB8" s="60">
        <v>6.0332999999999997</v>
      </c>
      <c r="AC8" s="60">
        <v>6.2110000000000003</v>
      </c>
      <c r="AD8" s="60">
        <v>6.1962000000000002</v>
      </c>
      <c r="AE8" s="60">
        <v>18.505299999999998</v>
      </c>
      <c r="AF8" s="60">
        <v>7.8284000000000002</v>
      </c>
      <c r="AG8" s="554"/>
      <c r="AH8" s="52">
        <v>7</v>
      </c>
      <c r="AI8" s="52">
        <v>8</v>
      </c>
      <c r="AJ8" s="52">
        <v>5</v>
      </c>
      <c r="AK8" s="52">
        <v>9</v>
      </c>
      <c r="AL8" s="52">
        <v>6</v>
      </c>
      <c r="AM8" s="52">
        <v>5</v>
      </c>
      <c r="AN8" s="52">
        <v>5</v>
      </c>
      <c r="AO8" s="561">
        <v>7</v>
      </c>
      <c r="AP8" s="52">
        <v>3</v>
      </c>
      <c r="AQ8" s="52">
        <v>7</v>
      </c>
      <c r="AR8" s="52">
        <v>6</v>
      </c>
      <c r="AS8" s="52">
        <v>3</v>
      </c>
      <c r="AT8" s="52">
        <v>3</v>
      </c>
      <c r="AU8" s="52">
        <v>6</v>
      </c>
      <c r="AV8" s="52">
        <v>6</v>
      </c>
      <c r="AW8" s="52">
        <v>7</v>
      </c>
      <c r="AX8" s="52">
        <v>3</v>
      </c>
      <c r="AY8" s="52">
        <v>9</v>
      </c>
      <c r="AZ8" s="580"/>
      <c r="BA8" s="551">
        <v>24.67</v>
      </c>
      <c r="BB8" s="60">
        <v>58.54</v>
      </c>
      <c r="BC8" s="60">
        <v>3.91</v>
      </c>
      <c r="BD8" s="60">
        <v>8.5</v>
      </c>
      <c r="BE8" s="277" t="s">
        <v>430</v>
      </c>
      <c r="BF8" s="277">
        <v>4.37</v>
      </c>
      <c r="BG8" s="67"/>
      <c r="BH8" s="588">
        <v>4.37</v>
      </c>
      <c r="BI8" s="60">
        <v>2.16</v>
      </c>
      <c r="BJ8" s="60" t="s">
        <v>430</v>
      </c>
      <c r="BK8" s="60">
        <v>68.790000000000006</v>
      </c>
      <c r="BL8" s="60" t="s">
        <v>430</v>
      </c>
      <c r="BM8" s="277">
        <v>24.67</v>
      </c>
      <c r="BN8" s="589" t="s">
        <v>430</v>
      </c>
      <c r="BO8" s="589" t="s">
        <v>430</v>
      </c>
      <c r="BP8" s="589" t="s">
        <v>430</v>
      </c>
      <c r="BQ8" s="589" t="s">
        <v>430</v>
      </c>
      <c r="BR8" s="566"/>
      <c r="BS8" s="44">
        <v>6.4134209725653699</v>
      </c>
      <c r="BT8" s="89">
        <v>12.040977964816401</v>
      </c>
      <c r="BU8" s="26"/>
      <c r="BV8" s="67" t="s">
        <v>554</v>
      </c>
    </row>
    <row r="9" spans="1:74" x14ac:dyDescent="0.25">
      <c r="A9" s="35" t="s">
        <v>7984</v>
      </c>
      <c r="B9" s="67"/>
      <c r="C9" s="721">
        <v>41275</v>
      </c>
      <c r="D9" s="44"/>
      <c r="E9" s="52">
        <v>13488.2</v>
      </c>
      <c r="F9" s="44"/>
      <c r="G9" s="56">
        <v>379.50200000000001</v>
      </c>
      <c r="H9" s="67"/>
      <c r="I9" s="60">
        <v>1.6</v>
      </c>
      <c r="J9" s="60">
        <v>7.66</v>
      </c>
      <c r="K9" s="60">
        <v>0.89</v>
      </c>
      <c r="L9" s="60">
        <v>0.94</v>
      </c>
      <c r="M9" s="259"/>
      <c r="N9" s="71">
        <v>16.7043</v>
      </c>
      <c r="O9" s="60">
        <v>8.5563000000000002</v>
      </c>
      <c r="P9" s="60">
        <v>11.673299999999999</v>
      </c>
      <c r="Q9" s="60">
        <v>17.0868</v>
      </c>
      <c r="R9" s="60">
        <v>10.496499999999999</v>
      </c>
      <c r="S9" s="60">
        <v>6.3185000000000002</v>
      </c>
      <c r="T9" s="60">
        <v>5.7855999999999996</v>
      </c>
      <c r="U9" s="89">
        <v>6.0921000000000003</v>
      </c>
      <c r="V9" s="60">
        <v>6.1039000000000003</v>
      </c>
      <c r="W9" s="60">
        <v>7.4372999999999996</v>
      </c>
      <c r="X9" s="60">
        <v>7.5609000000000002</v>
      </c>
      <c r="Y9" s="277">
        <v>6.7042999999999999</v>
      </c>
      <c r="Z9" s="60">
        <v>7.3154000000000003</v>
      </c>
      <c r="AA9" s="60">
        <v>7.0054999999999996</v>
      </c>
      <c r="AB9" s="60">
        <v>5.7335000000000003</v>
      </c>
      <c r="AC9" s="60">
        <v>6.0362999999999998</v>
      </c>
      <c r="AD9" s="60">
        <v>6.1062000000000003</v>
      </c>
      <c r="AE9" s="60">
        <v>14.5457</v>
      </c>
      <c r="AF9" s="60">
        <v>7.8860000000000001</v>
      </c>
      <c r="AG9" s="554"/>
      <c r="AH9" s="52">
        <v>5</v>
      </c>
      <c r="AI9" s="52">
        <v>9</v>
      </c>
      <c r="AJ9" s="52">
        <v>7</v>
      </c>
      <c r="AK9" s="52">
        <v>10</v>
      </c>
      <c r="AL9" s="52">
        <v>10</v>
      </c>
      <c r="AM9" s="52">
        <v>9</v>
      </c>
      <c r="AN9" s="52">
        <v>10</v>
      </c>
      <c r="AO9" s="561">
        <v>10</v>
      </c>
      <c r="AP9" s="52">
        <v>5</v>
      </c>
      <c r="AQ9" s="52">
        <v>10</v>
      </c>
      <c r="AR9" s="52">
        <v>11</v>
      </c>
      <c r="AS9" s="52">
        <v>6</v>
      </c>
      <c r="AT9" s="52">
        <v>4</v>
      </c>
      <c r="AU9" s="52">
        <v>11</v>
      </c>
      <c r="AV9" s="52">
        <v>10</v>
      </c>
      <c r="AW9" s="52">
        <v>9</v>
      </c>
      <c r="AX9" s="52">
        <v>5</v>
      </c>
      <c r="AY9" s="52">
        <v>10</v>
      </c>
      <c r="AZ9" s="580"/>
      <c r="BA9" s="551">
        <v>12.48</v>
      </c>
      <c r="BB9" s="60">
        <v>82.62</v>
      </c>
      <c r="BC9" s="60" t="s">
        <v>430</v>
      </c>
      <c r="BD9" s="60" t="s">
        <v>430</v>
      </c>
      <c r="BE9" s="277" t="s">
        <v>430</v>
      </c>
      <c r="BF9" s="277">
        <v>4.91</v>
      </c>
      <c r="BG9" s="67"/>
      <c r="BH9" s="588">
        <v>4.91</v>
      </c>
      <c r="BI9" s="60">
        <v>30.45</v>
      </c>
      <c r="BJ9" s="60">
        <v>0.35</v>
      </c>
      <c r="BK9" s="60">
        <v>51.81</v>
      </c>
      <c r="BL9" s="60" t="s">
        <v>430</v>
      </c>
      <c r="BM9" s="277">
        <v>12.48</v>
      </c>
      <c r="BN9" s="589" t="s">
        <v>430</v>
      </c>
      <c r="BO9" s="589" t="s">
        <v>430</v>
      </c>
      <c r="BP9" s="589" t="s">
        <v>430</v>
      </c>
      <c r="BQ9" s="589" t="s">
        <v>430</v>
      </c>
      <c r="BR9" s="146"/>
      <c r="BS9" s="44">
        <v>6.6017850086796397</v>
      </c>
      <c r="BT9" s="89">
        <v>10.092420637981499</v>
      </c>
      <c r="BU9" s="26"/>
      <c r="BV9" s="67" t="s">
        <v>554</v>
      </c>
    </row>
    <row r="10" spans="1:74" s="107" customFormat="1" x14ac:dyDescent="0.25">
      <c r="A10" s="108" t="s">
        <v>7985</v>
      </c>
      <c r="B10" s="113"/>
      <c r="C10" s="734">
        <v>41275</v>
      </c>
      <c r="D10" s="109"/>
      <c r="E10" s="110">
        <v>7872.63</v>
      </c>
      <c r="F10" s="109"/>
      <c r="G10" s="111">
        <v>495.18009999999998</v>
      </c>
      <c r="H10" s="113"/>
      <c r="I10" s="112">
        <v>2.9</v>
      </c>
      <c r="J10" s="112">
        <v>7.87</v>
      </c>
      <c r="K10" s="112">
        <v>1.87</v>
      </c>
      <c r="L10" s="112">
        <v>1.98</v>
      </c>
      <c r="M10" s="260"/>
      <c r="N10" s="114">
        <v>7.0407000000000002</v>
      </c>
      <c r="O10" s="112">
        <v>10.7417</v>
      </c>
      <c r="P10" s="112">
        <v>13.4796</v>
      </c>
      <c r="Q10" s="112">
        <v>24.107800000000001</v>
      </c>
      <c r="R10" s="112">
        <v>15.9406</v>
      </c>
      <c r="S10" s="112">
        <v>6.9659000000000004</v>
      </c>
      <c r="T10" s="112">
        <v>6.3808999999999996</v>
      </c>
      <c r="U10" s="119">
        <v>6.9854000000000003</v>
      </c>
      <c r="V10" s="112">
        <v>6.7935999999999996</v>
      </c>
      <c r="W10" s="112">
        <v>8.0225000000000009</v>
      </c>
      <c r="X10" s="112">
        <v>8.2576000000000001</v>
      </c>
      <c r="Y10" s="278">
        <v>7.2106000000000003</v>
      </c>
      <c r="Z10" s="112">
        <v>7.7888000000000002</v>
      </c>
      <c r="AA10" s="112">
        <v>8.1349999999999998</v>
      </c>
      <c r="AB10" s="112">
        <v>6.4554</v>
      </c>
      <c r="AC10" s="112">
        <v>7.01</v>
      </c>
      <c r="AD10" s="112">
        <v>6.8269000000000002</v>
      </c>
      <c r="AE10" s="112">
        <v>19.064800000000002</v>
      </c>
      <c r="AF10" s="112">
        <v>8.2335999999999991</v>
      </c>
      <c r="AG10" s="555"/>
      <c r="AH10" s="110">
        <v>11</v>
      </c>
      <c r="AI10" s="110">
        <v>7</v>
      </c>
      <c r="AJ10" s="110">
        <v>6</v>
      </c>
      <c r="AK10" s="110">
        <v>6</v>
      </c>
      <c r="AL10" s="110">
        <v>5</v>
      </c>
      <c r="AM10" s="110">
        <v>4</v>
      </c>
      <c r="AN10" s="110">
        <v>4</v>
      </c>
      <c r="AO10" s="562">
        <v>1</v>
      </c>
      <c r="AP10" s="110">
        <v>1</v>
      </c>
      <c r="AQ10" s="110">
        <v>4</v>
      </c>
      <c r="AR10" s="110">
        <v>2</v>
      </c>
      <c r="AS10" s="110">
        <v>1</v>
      </c>
      <c r="AT10" s="110">
        <v>1</v>
      </c>
      <c r="AU10" s="110">
        <v>5</v>
      </c>
      <c r="AV10" s="110">
        <v>4</v>
      </c>
      <c r="AW10" s="110">
        <v>2</v>
      </c>
      <c r="AX10" s="110">
        <v>1</v>
      </c>
      <c r="AY10" s="110">
        <v>7</v>
      </c>
      <c r="AZ10" s="595"/>
      <c r="BA10" s="605">
        <v>15.65</v>
      </c>
      <c r="BB10" s="112">
        <v>81</v>
      </c>
      <c r="BC10" s="112" t="s">
        <v>430</v>
      </c>
      <c r="BD10" s="112" t="s">
        <v>430</v>
      </c>
      <c r="BE10" s="278">
        <v>-39.64</v>
      </c>
      <c r="BF10" s="278">
        <v>3.34</v>
      </c>
      <c r="BG10" s="113"/>
      <c r="BH10" s="606">
        <v>3.34</v>
      </c>
      <c r="BI10" s="112">
        <v>6.9</v>
      </c>
      <c r="BJ10" s="112" t="s">
        <v>430</v>
      </c>
      <c r="BK10" s="112">
        <v>74.099999999999994</v>
      </c>
      <c r="BL10" s="112" t="s">
        <v>430</v>
      </c>
      <c r="BM10" s="278">
        <v>15.65</v>
      </c>
      <c r="BN10" s="607" t="s">
        <v>430</v>
      </c>
      <c r="BO10" s="607" t="s">
        <v>430</v>
      </c>
      <c r="BP10" s="607" t="s">
        <v>430</v>
      </c>
      <c r="BQ10" s="607">
        <v>-39.64</v>
      </c>
      <c r="BR10" s="147"/>
      <c r="BS10" s="109">
        <v>10.199511296150201</v>
      </c>
      <c r="BT10" s="119">
        <v>12.3634838994078</v>
      </c>
      <c r="BU10" s="139"/>
      <c r="BV10" s="113" t="s">
        <v>554</v>
      </c>
    </row>
    <row r="11" spans="1:74" s="107" customFormat="1" x14ac:dyDescent="0.25">
      <c r="A11" s="108" t="s">
        <v>7986</v>
      </c>
      <c r="B11" s="113"/>
      <c r="C11" s="734">
        <v>41275</v>
      </c>
      <c r="D11" s="109"/>
      <c r="E11" s="110">
        <v>7585.26</v>
      </c>
      <c r="F11" s="109"/>
      <c r="G11" s="111">
        <v>50.371699999999997</v>
      </c>
      <c r="H11" s="113"/>
      <c r="I11" s="112">
        <v>2.67</v>
      </c>
      <c r="J11" s="112">
        <v>7.9</v>
      </c>
      <c r="K11" s="112">
        <v>2.17</v>
      </c>
      <c r="L11" s="112">
        <v>2.29</v>
      </c>
      <c r="M11" s="260"/>
      <c r="N11" s="114">
        <v>17.326499999999999</v>
      </c>
      <c r="O11" s="112">
        <v>11.3629</v>
      </c>
      <c r="P11" s="112">
        <v>16.177900000000001</v>
      </c>
      <c r="Q11" s="112">
        <v>27.644200000000001</v>
      </c>
      <c r="R11" s="112">
        <v>17.131499999999999</v>
      </c>
      <c r="S11" s="112">
        <v>6.4645000000000001</v>
      </c>
      <c r="T11" s="112">
        <v>5.4459999999999997</v>
      </c>
      <c r="U11" s="119">
        <v>5.8234000000000004</v>
      </c>
      <c r="V11" s="112">
        <v>5.6458000000000004</v>
      </c>
      <c r="W11" s="112">
        <v>7.7255000000000003</v>
      </c>
      <c r="X11" s="112">
        <v>7.6826999999999996</v>
      </c>
      <c r="Y11" s="278">
        <v>6.6166</v>
      </c>
      <c r="Z11" s="112">
        <v>7.4067999999999996</v>
      </c>
      <c r="AA11" s="112">
        <v>8.4598999999999993</v>
      </c>
      <c r="AB11" s="112">
        <v>5.5167000000000002</v>
      </c>
      <c r="AC11" s="112">
        <v>5.7118000000000002</v>
      </c>
      <c r="AD11" s="112">
        <v>5.7507000000000001</v>
      </c>
      <c r="AE11" s="112">
        <v>22.096900000000002</v>
      </c>
      <c r="AF11" s="112">
        <v>7.8882000000000003</v>
      </c>
      <c r="AG11" s="555"/>
      <c r="AH11" s="110">
        <v>4</v>
      </c>
      <c r="AI11" s="110">
        <v>6</v>
      </c>
      <c r="AJ11" s="110">
        <v>4</v>
      </c>
      <c r="AK11" s="110">
        <v>4</v>
      </c>
      <c r="AL11" s="110">
        <v>4</v>
      </c>
      <c r="AM11" s="110">
        <v>7</v>
      </c>
      <c r="AN11" s="110">
        <v>12</v>
      </c>
      <c r="AO11" s="562">
        <v>11</v>
      </c>
      <c r="AP11" s="110">
        <v>11</v>
      </c>
      <c r="AQ11" s="110">
        <v>8</v>
      </c>
      <c r="AR11" s="110">
        <v>9</v>
      </c>
      <c r="AS11" s="110">
        <v>9</v>
      </c>
      <c r="AT11" s="110">
        <v>2</v>
      </c>
      <c r="AU11" s="110">
        <v>4</v>
      </c>
      <c r="AV11" s="110">
        <v>11</v>
      </c>
      <c r="AW11" s="110">
        <v>12</v>
      </c>
      <c r="AX11" s="110">
        <v>11</v>
      </c>
      <c r="AY11" s="110">
        <v>4</v>
      </c>
      <c r="AZ11" s="595"/>
      <c r="BA11" s="605">
        <v>21.67</v>
      </c>
      <c r="BB11" s="112">
        <v>74.86</v>
      </c>
      <c r="BC11" s="112" t="s">
        <v>430</v>
      </c>
      <c r="BD11" s="112" t="s">
        <v>430</v>
      </c>
      <c r="BE11" s="278">
        <v>0.01</v>
      </c>
      <c r="BF11" s="278">
        <v>3.46</v>
      </c>
      <c r="BG11" s="113"/>
      <c r="BH11" s="606">
        <v>3.45</v>
      </c>
      <c r="BI11" s="112">
        <v>5.29</v>
      </c>
      <c r="BJ11" s="112" t="s">
        <v>430</v>
      </c>
      <c r="BK11" s="112">
        <v>69.569999999999993</v>
      </c>
      <c r="BL11" s="112" t="s">
        <v>430</v>
      </c>
      <c r="BM11" s="278">
        <v>21.67</v>
      </c>
      <c r="BN11" s="607" t="s">
        <v>430</v>
      </c>
      <c r="BO11" s="607" t="s">
        <v>430</v>
      </c>
      <c r="BP11" s="607" t="s">
        <v>430</v>
      </c>
      <c r="BQ11" s="607">
        <v>0.01</v>
      </c>
      <c r="BR11" s="147"/>
      <c r="BS11" s="109">
        <v>9.1592566545796306</v>
      </c>
      <c r="BT11" s="119">
        <v>12.6347321863174</v>
      </c>
      <c r="BU11" s="139"/>
      <c r="BV11" s="113" t="s">
        <v>554</v>
      </c>
    </row>
    <row r="12" spans="1:74" s="107" customFormat="1" ht="11" x14ac:dyDescent="0.3">
      <c r="A12" s="841" t="s">
        <v>7987</v>
      </c>
      <c r="B12" s="859"/>
      <c r="C12" s="843">
        <v>43599</v>
      </c>
      <c r="D12" s="858"/>
      <c r="E12" s="844">
        <v>3110.52</v>
      </c>
      <c r="F12" s="858"/>
      <c r="G12" s="845">
        <v>1644.8046999999999</v>
      </c>
      <c r="H12" s="859"/>
      <c r="I12" s="846">
        <v>2.27</v>
      </c>
      <c r="J12" s="846">
        <v>8.09</v>
      </c>
      <c r="K12" s="846">
        <v>1.82</v>
      </c>
      <c r="L12" s="846">
        <v>1.93</v>
      </c>
      <c r="M12" s="851"/>
      <c r="N12" s="848">
        <v>8.3590999999999998</v>
      </c>
      <c r="O12" s="846">
        <v>6.7557999999999998</v>
      </c>
      <c r="P12" s="846">
        <v>9.4603999999999999</v>
      </c>
      <c r="Q12" s="846">
        <v>25.122599999999998</v>
      </c>
      <c r="R12" s="846">
        <v>14.688700000000001</v>
      </c>
      <c r="S12" s="846">
        <v>5.9960000000000004</v>
      </c>
      <c r="T12" s="846">
        <v>5.5204000000000004</v>
      </c>
      <c r="U12" s="856">
        <v>6.1109999999999998</v>
      </c>
      <c r="V12" s="846">
        <v>6.1482000000000001</v>
      </c>
      <c r="W12" s="846">
        <v>8.0008999999999997</v>
      </c>
      <c r="X12" s="846">
        <v>7.9748999999999999</v>
      </c>
      <c r="Y12" s="861">
        <v>6.8042999999999996</v>
      </c>
      <c r="Z12" s="846" t="s">
        <v>430</v>
      </c>
      <c r="AA12" s="846">
        <v>7.2462</v>
      </c>
      <c r="AB12" s="846">
        <v>5.5058999999999996</v>
      </c>
      <c r="AC12" s="846">
        <v>5.9999000000000002</v>
      </c>
      <c r="AD12" s="846">
        <v>6.1498999999999997</v>
      </c>
      <c r="AE12" s="846">
        <v>20.658200000000001</v>
      </c>
      <c r="AF12" s="846">
        <v>7.2587999999999999</v>
      </c>
      <c r="AG12" s="937"/>
      <c r="AH12" s="844">
        <v>10</v>
      </c>
      <c r="AI12" s="844">
        <v>11</v>
      </c>
      <c r="AJ12" s="844">
        <v>10</v>
      </c>
      <c r="AK12" s="844">
        <v>5</v>
      </c>
      <c r="AL12" s="844">
        <v>7</v>
      </c>
      <c r="AM12" s="844">
        <v>11</v>
      </c>
      <c r="AN12" s="844">
        <v>11</v>
      </c>
      <c r="AO12" s="948">
        <v>9</v>
      </c>
      <c r="AP12" s="844">
        <v>4</v>
      </c>
      <c r="AQ12" s="844">
        <v>5</v>
      </c>
      <c r="AR12" s="844">
        <v>5</v>
      </c>
      <c r="AS12" s="844">
        <v>4</v>
      </c>
      <c r="AT12" s="844" t="s">
        <v>430</v>
      </c>
      <c r="AU12" s="844">
        <v>8</v>
      </c>
      <c r="AV12" s="844">
        <v>12</v>
      </c>
      <c r="AW12" s="844">
        <v>10</v>
      </c>
      <c r="AX12" s="844">
        <v>4</v>
      </c>
      <c r="AY12" s="844">
        <v>5</v>
      </c>
      <c r="AZ12" s="939"/>
      <c r="BA12" s="919">
        <v>14.29</v>
      </c>
      <c r="BB12" s="846">
        <v>67.25</v>
      </c>
      <c r="BC12" s="846">
        <v>6.4</v>
      </c>
      <c r="BD12" s="846">
        <v>8.44</v>
      </c>
      <c r="BE12" s="861" t="s">
        <v>430</v>
      </c>
      <c r="BF12" s="861">
        <v>3.61</v>
      </c>
      <c r="BG12" s="859"/>
      <c r="BH12" s="949">
        <v>3.61</v>
      </c>
      <c r="BI12" s="846">
        <v>0.75</v>
      </c>
      <c r="BJ12" s="846" t="s">
        <v>430</v>
      </c>
      <c r="BK12" s="846">
        <v>81.34</v>
      </c>
      <c r="BL12" s="846" t="s">
        <v>430</v>
      </c>
      <c r="BM12" s="861">
        <v>14.29</v>
      </c>
      <c r="BN12" s="950" t="s">
        <v>430</v>
      </c>
      <c r="BO12" s="950" t="s">
        <v>430</v>
      </c>
      <c r="BP12" s="950" t="s">
        <v>430</v>
      </c>
      <c r="BQ12" s="950" t="s">
        <v>430</v>
      </c>
      <c r="BR12" s="951"/>
      <c r="BS12" s="858">
        <v>9.5429990571371004</v>
      </c>
      <c r="BT12" s="856">
        <v>9.5952855571214108</v>
      </c>
      <c r="BU12" s="952"/>
      <c r="BV12" s="859" t="s">
        <v>554</v>
      </c>
    </row>
    <row r="13" spans="1:74" s="107" customFormat="1" x14ac:dyDescent="0.25">
      <c r="A13" s="108" t="s">
        <v>7988</v>
      </c>
      <c r="B13" s="113"/>
      <c r="C13" s="734">
        <v>43403</v>
      </c>
      <c r="D13" s="109"/>
      <c r="E13" s="110">
        <v>1567.21</v>
      </c>
      <c r="F13" s="109"/>
      <c r="G13" s="111">
        <v>1659.8413</v>
      </c>
      <c r="H13" s="113"/>
      <c r="I13" s="112">
        <v>1.17</v>
      </c>
      <c r="J13" s="112">
        <v>7.77</v>
      </c>
      <c r="K13" s="112">
        <v>0.85</v>
      </c>
      <c r="L13" s="112">
        <v>0.93</v>
      </c>
      <c r="M13" s="260"/>
      <c r="N13" s="114">
        <v>8.7716999999999992</v>
      </c>
      <c r="O13" s="112">
        <v>7.3975999999999997</v>
      </c>
      <c r="P13" s="112">
        <v>10.3811</v>
      </c>
      <c r="Q13" s="112">
        <v>16.334299999999999</v>
      </c>
      <c r="R13" s="112">
        <v>10.458399999999999</v>
      </c>
      <c r="S13" s="112">
        <v>6.6685999999999996</v>
      </c>
      <c r="T13" s="112">
        <v>6.1227</v>
      </c>
      <c r="U13" s="119">
        <v>6.2521000000000004</v>
      </c>
      <c r="V13" s="112">
        <v>5.9063999999999997</v>
      </c>
      <c r="W13" s="112">
        <v>7.1257000000000001</v>
      </c>
      <c r="X13" s="112">
        <v>7.1703000000000001</v>
      </c>
      <c r="Y13" s="278">
        <v>6.3029000000000002</v>
      </c>
      <c r="Z13" s="112" t="s">
        <v>430</v>
      </c>
      <c r="AA13" s="112">
        <v>7.2381000000000002</v>
      </c>
      <c r="AB13" s="112">
        <v>6.0263</v>
      </c>
      <c r="AC13" s="112">
        <v>6.1828000000000003</v>
      </c>
      <c r="AD13" s="112">
        <v>6.0422000000000002</v>
      </c>
      <c r="AE13" s="112">
        <v>13.9711</v>
      </c>
      <c r="AF13" s="112">
        <v>6.8589000000000002</v>
      </c>
      <c r="AG13" s="555"/>
      <c r="AH13" s="110">
        <v>9</v>
      </c>
      <c r="AI13" s="110">
        <v>10</v>
      </c>
      <c r="AJ13" s="110">
        <v>9</v>
      </c>
      <c r="AK13" s="110">
        <v>11</v>
      </c>
      <c r="AL13" s="110">
        <v>11</v>
      </c>
      <c r="AM13" s="110">
        <v>6</v>
      </c>
      <c r="AN13" s="110">
        <v>6</v>
      </c>
      <c r="AO13" s="562">
        <v>8</v>
      </c>
      <c r="AP13" s="110">
        <v>9</v>
      </c>
      <c r="AQ13" s="110">
        <v>12</v>
      </c>
      <c r="AR13" s="110">
        <v>12</v>
      </c>
      <c r="AS13" s="110">
        <v>10</v>
      </c>
      <c r="AT13" s="110" t="s">
        <v>430</v>
      </c>
      <c r="AU13" s="110">
        <v>9</v>
      </c>
      <c r="AV13" s="110">
        <v>7</v>
      </c>
      <c r="AW13" s="110">
        <v>8</v>
      </c>
      <c r="AX13" s="110">
        <v>7</v>
      </c>
      <c r="AY13" s="110">
        <v>11</v>
      </c>
      <c r="AZ13" s="595"/>
      <c r="BA13" s="605">
        <v>10.64</v>
      </c>
      <c r="BB13" s="112">
        <v>84.1</v>
      </c>
      <c r="BC13" s="112" t="s">
        <v>430</v>
      </c>
      <c r="BD13" s="112" t="s">
        <v>430</v>
      </c>
      <c r="BE13" s="278" t="s">
        <v>430</v>
      </c>
      <c r="BF13" s="278">
        <v>5.26</v>
      </c>
      <c r="BG13" s="113"/>
      <c r="BH13" s="606">
        <v>5.26</v>
      </c>
      <c r="BI13" s="112">
        <v>12.25</v>
      </c>
      <c r="BJ13" s="112">
        <v>9.1</v>
      </c>
      <c r="BK13" s="112">
        <v>62.75</v>
      </c>
      <c r="BL13" s="112" t="s">
        <v>430</v>
      </c>
      <c r="BM13" s="278">
        <v>10.64</v>
      </c>
      <c r="BN13" s="607" t="s">
        <v>430</v>
      </c>
      <c r="BO13" s="607" t="s">
        <v>430</v>
      </c>
      <c r="BP13" s="607" t="s">
        <v>430</v>
      </c>
      <c r="BQ13" s="607" t="s">
        <v>430</v>
      </c>
      <c r="BR13" s="147"/>
      <c r="BS13" s="109">
        <v>9.8884547699999992</v>
      </c>
      <c r="BT13" s="119">
        <v>15.1934279</v>
      </c>
      <c r="BU13" s="139"/>
      <c r="BV13" s="113" t="s">
        <v>554</v>
      </c>
    </row>
    <row r="14" spans="1:74" s="107" customFormat="1" x14ac:dyDescent="0.25">
      <c r="A14" s="108" t="s">
        <v>7989</v>
      </c>
      <c r="B14" s="113"/>
      <c r="C14" s="734">
        <v>44131</v>
      </c>
      <c r="D14" s="109"/>
      <c r="E14" s="110">
        <v>676.06700000000001</v>
      </c>
      <c r="F14" s="109"/>
      <c r="G14" s="111">
        <v>14.2525</v>
      </c>
      <c r="H14" s="113"/>
      <c r="I14" s="112">
        <v>6.8</v>
      </c>
      <c r="J14" s="112">
        <v>7.35</v>
      </c>
      <c r="K14" s="112">
        <v>2.39</v>
      </c>
      <c r="L14" s="112">
        <v>2.48</v>
      </c>
      <c r="M14" s="260"/>
      <c r="N14" s="114">
        <v>8.9655000000000005</v>
      </c>
      <c r="O14" s="112">
        <v>23.006599999999999</v>
      </c>
      <c r="P14" s="112">
        <v>1.7201</v>
      </c>
      <c r="Q14" s="112">
        <v>23.1797</v>
      </c>
      <c r="R14" s="112">
        <v>11.486599999999999</v>
      </c>
      <c r="S14" s="112">
        <v>6.2515999999999998</v>
      </c>
      <c r="T14" s="112">
        <v>7.2294</v>
      </c>
      <c r="U14" s="119">
        <v>6.4569000000000001</v>
      </c>
      <c r="V14" s="112">
        <v>6.0201000000000002</v>
      </c>
      <c r="W14" s="112">
        <v>7.4318999999999997</v>
      </c>
      <c r="X14" s="112">
        <v>7.7526000000000002</v>
      </c>
      <c r="Y14" s="278">
        <v>6.6943000000000001</v>
      </c>
      <c r="Z14" s="112" t="s">
        <v>430</v>
      </c>
      <c r="AA14" s="112">
        <v>7.17</v>
      </c>
      <c r="AB14" s="112">
        <v>7.3813000000000004</v>
      </c>
      <c r="AC14" s="112">
        <v>6.3933999999999997</v>
      </c>
      <c r="AD14" s="112">
        <v>6.0366999999999997</v>
      </c>
      <c r="AE14" s="112">
        <v>19.163</v>
      </c>
      <c r="AF14" s="112">
        <v>6.4798</v>
      </c>
      <c r="AG14" s="555"/>
      <c r="AH14" s="110">
        <v>8</v>
      </c>
      <c r="AI14" s="110">
        <v>3</v>
      </c>
      <c r="AJ14" s="110">
        <v>12</v>
      </c>
      <c r="AK14" s="110">
        <v>7</v>
      </c>
      <c r="AL14" s="110">
        <v>9</v>
      </c>
      <c r="AM14" s="110">
        <v>10</v>
      </c>
      <c r="AN14" s="110">
        <v>1</v>
      </c>
      <c r="AO14" s="562">
        <v>6</v>
      </c>
      <c r="AP14" s="110">
        <v>7</v>
      </c>
      <c r="AQ14" s="110">
        <v>11</v>
      </c>
      <c r="AR14" s="110">
        <v>8</v>
      </c>
      <c r="AS14" s="110">
        <v>7</v>
      </c>
      <c r="AT14" s="110" t="s">
        <v>430</v>
      </c>
      <c r="AU14" s="110">
        <v>10</v>
      </c>
      <c r="AV14" s="110">
        <v>1</v>
      </c>
      <c r="AW14" s="110">
        <v>5</v>
      </c>
      <c r="AX14" s="110">
        <v>8</v>
      </c>
      <c r="AY14" s="110">
        <v>6</v>
      </c>
      <c r="AZ14" s="595"/>
      <c r="BA14" s="605">
        <v>88.43</v>
      </c>
      <c r="BB14" s="112">
        <v>4.4000000000000004</v>
      </c>
      <c r="BC14" s="112" t="s">
        <v>430</v>
      </c>
      <c r="BD14" s="112" t="s">
        <v>430</v>
      </c>
      <c r="BE14" s="278">
        <v>-66.67</v>
      </c>
      <c r="BF14" s="278">
        <v>7.17</v>
      </c>
      <c r="BG14" s="113"/>
      <c r="BH14" s="606">
        <v>7.17</v>
      </c>
      <c r="BI14" s="112" t="s">
        <v>430</v>
      </c>
      <c r="BJ14" s="112" t="s">
        <v>430</v>
      </c>
      <c r="BK14" s="112">
        <v>4.4000000000000004</v>
      </c>
      <c r="BL14" s="112" t="s">
        <v>430</v>
      </c>
      <c r="BM14" s="278">
        <v>88.43</v>
      </c>
      <c r="BN14" s="607" t="s">
        <v>430</v>
      </c>
      <c r="BO14" s="607" t="s">
        <v>430</v>
      </c>
      <c r="BP14" s="607" t="s">
        <v>430</v>
      </c>
      <c r="BQ14" s="607">
        <v>-66.67</v>
      </c>
      <c r="BR14" s="147"/>
      <c r="BS14" s="109">
        <v>4.4005265856625702</v>
      </c>
      <c r="BT14" s="119" t="s">
        <v>430</v>
      </c>
      <c r="BU14" s="139"/>
      <c r="BV14" s="113" t="s">
        <v>7990</v>
      </c>
    </row>
    <row r="15" spans="1:74" s="107" customFormat="1" x14ac:dyDescent="0.25">
      <c r="A15" s="108" t="s">
        <v>7991</v>
      </c>
      <c r="B15" s="113"/>
      <c r="C15" s="734">
        <v>44274</v>
      </c>
      <c r="D15" s="109"/>
      <c r="E15" s="110">
        <v>326.76</v>
      </c>
      <c r="F15" s="109"/>
      <c r="G15" s="111">
        <v>14.141</v>
      </c>
      <c r="H15" s="113"/>
      <c r="I15" s="112">
        <v>4.4266199999999998</v>
      </c>
      <c r="J15" s="112">
        <v>7.4113899999999999</v>
      </c>
      <c r="K15" s="112">
        <v>2.3584700000000001</v>
      </c>
      <c r="L15" s="112">
        <v>2.4877699999999998</v>
      </c>
      <c r="M15" s="260"/>
      <c r="N15" s="114">
        <v>57.650500000000001</v>
      </c>
      <c r="O15" s="112">
        <v>30.101600000000001</v>
      </c>
      <c r="P15" s="112">
        <v>29.666699999999999</v>
      </c>
      <c r="Q15" s="112">
        <v>31.799399999999999</v>
      </c>
      <c r="R15" s="112">
        <v>20.552099999999999</v>
      </c>
      <c r="S15" s="112">
        <v>7.0937000000000001</v>
      </c>
      <c r="T15" s="112">
        <v>5.8936000000000002</v>
      </c>
      <c r="U15" s="119">
        <v>5.7759</v>
      </c>
      <c r="V15" s="112">
        <v>5.6117999999999997</v>
      </c>
      <c r="W15" s="112">
        <v>7.7697000000000003</v>
      </c>
      <c r="X15" s="112">
        <v>8.0518000000000001</v>
      </c>
      <c r="Y15" s="278">
        <v>6.7091000000000003</v>
      </c>
      <c r="Z15" s="112" t="s">
        <v>430</v>
      </c>
      <c r="AA15" s="112">
        <v>10.0006</v>
      </c>
      <c r="AB15" s="112">
        <v>5.8559999999999999</v>
      </c>
      <c r="AC15" s="112">
        <v>5.8555000000000001</v>
      </c>
      <c r="AD15" s="112">
        <v>5.6616999999999997</v>
      </c>
      <c r="AE15" s="112">
        <v>24.748799999999999</v>
      </c>
      <c r="AF15" s="112">
        <v>6.8197999999999999</v>
      </c>
      <c r="AG15" s="555"/>
      <c r="AH15" s="110">
        <v>2</v>
      </c>
      <c r="AI15" s="110">
        <v>2</v>
      </c>
      <c r="AJ15" s="110">
        <v>2</v>
      </c>
      <c r="AK15" s="110">
        <v>2</v>
      </c>
      <c r="AL15" s="110">
        <v>2</v>
      </c>
      <c r="AM15" s="110">
        <v>3</v>
      </c>
      <c r="AN15" s="110">
        <v>9</v>
      </c>
      <c r="AO15" s="562">
        <v>12</v>
      </c>
      <c r="AP15" s="110">
        <v>12</v>
      </c>
      <c r="AQ15" s="110">
        <v>6</v>
      </c>
      <c r="AR15" s="110">
        <v>4</v>
      </c>
      <c r="AS15" s="110">
        <v>5</v>
      </c>
      <c r="AT15" s="110" t="s">
        <v>430</v>
      </c>
      <c r="AU15" s="110">
        <v>2</v>
      </c>
      <c r="AV15" s="110">
        <v>9</v>
      </c>
      <c r="AW15" s="110">
        <v>11</v>
      </c>
      <c r="AX15" s="110">
        <v>12</v>
      </c>
      <c r="AY15" s="110">
        <v>1</v>
      </c>
      <c r="AZ15" s="595"/>
      <c r="BA15" s="605">
        <v>33.479999999999997</v>
      </c>
      <c r="BB15" s="112">
        <v>59.51</v>
      </c>
      <c r="BC15" s="112" t="s">
        <v>430</v>
      </c>
      <c r="BD15" s="112" t="s">
        <v>430</v>
      </c>
      <c r="BE15" s="278" t="s">
        <v>430</v>
      </c>
      <c r="BF15" s="278">
        <v>7.01</v>
      </c>
      <c r="BG15" s="113"/>
      <c r="BH15" s="606">
        <v>7.01</v>
      </c>
      <c r="BI15" s="112">
        <v>29.57</v>
      </c>
      <c r="BJ15" s="112" t="s">
        <v>430</v>
      </c>
      <c r="BK15" s="112">
        <v>29.94</v>
      </c>
      <c r="BL15" s="112" t="s">
        <v>430</v>
      </c>
      <c r="BM15" s="278">
        <v>33.479999999999997</v>
      </c>
      <c r="BN15" s="607" t="s">
        <v>430</v>
      </c>
      <c r="BO15" s="607" t="s">
        <v>430</v>
      </c>
      <c r="BP15" s="607" t="s">
        <v>430</v>
      </c>
      <c r="BQ15" s="607" t="s">
        <v>430</v>
      </c>
      <c r="BR15" s="147"/>
      <c r="BS15" s="109" t="s">
        <v>430</v>
      </c>
      <c r="BT15" s="119">
        <v>8.0918275508091799</v>
      </c>
      <c r="BU15" s="139"/>
      <c r="BV15" s="113" t="s">
        <v>554</v>
      </c>
    </row>
    <row r="16" spans="1:74" s="107" customFormat="1" x14ac:dyDescent="0.25">
      <c r="A16" s="108" t="s">
        <v>7992</v>
      </c>
      <c r="B16" s="113"/>
      <c r="C16" s="734">
        <v>41274</v>
      </c>
      <c r="D16" s="109"/>
      <c r="E16" s="110">
        <v>295.47000000000003</v>
      </c>
      <c r="F16" s="109"/>
      <c r="G16" s="111">
        <v>47.348100000000002</v>
      </c>
      <c r="H16" s="113"/>
      <c r="I16" s="112">
        <v>2.98</v>
      </c>
      <c r="J16" s="112">
        <v>7.9</v>
      </c>
      <c r="K16" s="112">
        <v>1.05</v>
      </c>
      <c r="L16" s="112">
        <v>1.1299999999999999</v>
      </c>
      <c r="M16" s="260"/>
      <c r="N16" s="114">
        <v>-10.943300000000001</v>
      </c>
      <c r="O16" s="112">
        <v>11.3941</v>
      </c>
      <c r="P16" s="112">
        <v>7.3448000000000002</v>
      </c>
      <c r="Q16" s="112">
        <v>12.715299999999999</v>
      </c>
      <c r="R16" s="112">
        <v>6.9615</v>
      </c>
      <c r="S16" s="112">
        <v>4.867</v>
      </c>
      <c r="T16" s="112">
        <v>5.9550999999999998</v>
      </c>
      <c r="U16" s="119">
        <v>6.5317999999999996</v>
      </c>
      <c r="V16" s="112">
        <v>6.0570000000000004</v>
      </c>
      <c r="W16" s="112">
        <v>8.1141000000000005</v>
      </c>
      <c r="X16" s="112">
        <v>8.2669999999999995</v>
      </c>
      <c r="Y16" s="278">
        <v>7.1128999999999998</v>
      </c>
      <c r="Z16" s="112">
        <v>6.944</v>
      </c>
      <c r="AA16" s="112">
        <v>5.9863999999999997</v>
      </c>
      <c r="AB16" s="112">
        <v>6.0819000000000001</v>
      </c>
      <c r="AC16" s="112">
        <v>6.3917999999999999</v>
      </c>
      <c r="AD16" s="112">
        <v>6.0494000000000003</v>
      </c>
      <c r="AE16" s="112">
        <v>11.9533</v>
      </c>
      <c r="AF16" s="112">
        <v>7.1062000000000003</v>
      </c>
      <c r="AG16" s="555"/>
      <c r="AH16" s="110">
        <v>12</v>
      </c>
      <c r="AI16" s="110">
        <v>5</v>
      </c>
      <c r="AJ16" s="110">
        <v>11</v>
      </c>
      <c r="AK16" s="110">
        <v>12</v>
      </c>
      <c r="AL16" s="110">
        <v>12</v>
      </c>
      <c r="AM16" s="110">
        <v>12</v>
      </c>
      <c r="AN16" s="110">
        <v>7</v>
      </c>
      <c r="AO16" s="562">
        <v>5</v>
      </c>
      <c r="AP16" s="110">
        <v>6</v>
      </c>
      <c r="AQ16" s="110">
        <v>1</v>
      </c>
      <c r="AR16" s="110">
        <v>1</v>
      </c>
      <c r="AS16" s="110">
        <v>2</v>
      </c>
      <c r="AT16" s="110">
        <v>5</v>
      </c>
      <c r="AU16" s="110">
        <v>12</v>
      </c>
      <c r="AV16" s="110">
        <v>5</v>
      </c>
      <c r="AW16" s="110">
        <v>6</v>
      </c>
      <c r="AX16" s="110">
        <v>6</v>
      </c>
      <c r="AY16" s="110">
        <v>12</v>
      </c>
      <c r="AZ16" s="595"/>
      <c r="BA16" s="605">
        <v>27.43</v>
      </c>
      <c r="BB16" s="112">
        <v>49.76</v>
      </c>
      <c r="BC16" s="112" t="s">
        <v>430</v>
      </c>
      <c r="BD16" s="112">
        <v>15.38</v>
      </c>
      <c r="BE16" s="278">
        <v>68.19</v>
      </c>
      <c r="BF16" s="278">
        <v>7.43</v>
      </c>
      <c r="BG16" s="113"/>
      <c r="BH16" s="606">
        <v>7.42</v>
      </c>
      <c r="BI16" s="112">
        <v>27.36</v>
      </c>
      <c r="BJ16" s="112" t="s">
        <v>430</v>
      </c>
      <c r="BK16" s="112">
        <v>37.770000000000003</v>
      </c>
      <c r="BL16" s="112" t="s">
        <v>430</v>
      </c>
      <c r="BM16" s="278">
        <v>27.43</v>
      </c>
      <c r="BN16" s="607" t="s">
        <v>430</v>
      </c>
      <c r="BO16" s="607" t="s">
        <v>430</v>
      </c>
      <c r="BP16" s="607" t="s">
        <v>430</v>
      </c>
      <c r="BQ16" s="607">
        <v>68.19</v>
      </c>
      <c r="BR16" s="147"/>
      <c r="BS16" s="109">
        <v>3.4879036918062698</v>
      </c>
      <c r="BT16" s="119">
        <v>10.3506587784691</v>
      </c>
      <c r="BU16" s="139"/>
      <c r="BV16" s="113" t="s">
        <v>554</v>
      </c>
    </row>
    <row r="17" spans="1:74" s="107" customFormat="1" x14ac:dyDescent="0.25">
      <c r="A17" s="108" t="s">
        <v>7993</v>
      </c>
      <c r="B17" s="113"/>
      <c r="C17" s="734">
        <v>44245</v>
      </c>
      <c r="D17" s="109"/>
      <c r="E17" s="110">
        <v>215.61799999999999</v>
      </c>
      <c r="F17" s="109"/>
      <c r="G17" s="111">
        <v>14.018599999999999</v>
      </c>
      <c r="H17" s="113"/>
      <c r="I17" s="112">
        <v>3.19</v>
      </c>
      <c r="J17" s="112">
        <v>7.96</v>
      </c>
      <c r="K17" s="112">
        <v>2.2599999999999998</v>
      </c>
      <c r="L17" s="112">
        <v>2.38</v>
      </c>
      <c r="M17" s="260"/>
      <c r="N17" s="114">
        <v>43.011400000000002</v>
      </c>
      <c r="O17" s="112">
        <v>17.208600000000001</v>
      </c>
      <c r="P17" s="112">
        <v>19.9009</v>
      </c>
      <c r="Q17" s="112">
        <v>27.894300000000001</v>
      </c>
      <c r="R17" s="112">
        <v>17.8888</v>
      </c>
      <c r="S17" s="112">
        <v>8.3747000000000007</v>
      </c>
      <c r="T17" s="112">
        <v>6.8636999999999997</v>
      </c>
      <c r="U17" s="119">
        <v>6.6676000000000002</v>
      </c>
      <c r="V17" s="112">
        <v>6.2328999999999999</v>
      </c>
      <c r="W17" s="112">
        <v>8.0967000000000002</v>
      </c>
      <c r="X17" s="112">
        <v>7.8327999999999998</v>
      </c>
      <c r="Y17" s="278">
        <v>6.6737000000000002</v>
      </c>
      <c r="Z17" s="112" t="s">
        <v>430</v>
      </c>
      <c r="AA17" s="112">
        <v>9.8353000000000002</v>
      </c>
      <c r="AB17" s="112">
        <v>6.8015999999999996</v>
      </c>
      <c r="AC17" s="112">
        <v>6.7129000000000003</v>
      </c>
      <c r="AD17" s="112">
        <v>6.3507999999999996</v>
      </c>
      <c r="AE17" s="112">
        <v>22.282900000000001</v>
      </c>
      <c r="AF17" s="112">
        <v>6.5408999999999997</v>
      </c>
      <c r="AG17" s="555"/>
      <c r="AH17" s="110">
        <v>3</v>
      </c>
      <c r="AI17" s="110">
        <v>4</v>
      </c>
      <c r="AJ17" s="110">
        <v>3</v>
      </c>
      <c r="AK17" s="110">
        <v>3</v>
      </c>
      <c r="AL17" s="110">
        <v>3</v>
      </c>
      <c r="AM17" s="110">
        <v>2</v>
      </c>
      <c r="AN17" s="110">
        <v>3</v>
      </c>
      <c r="AO17" s="562">
        <v>3</v>
      </c>
      <c r="AP17" s="110">
        <v>2</v>
      </c>
      <c r="AQ17" s="110">
        <v>2</v>
      </c>
      <c r="AR17" s="110">
        <v>7</v>
      </c>
      <c r="AS17" s="110">
        <v>8</v>
      </c>
      <c r="AT17" s="110" t="s">
        <v>430</v>
      </c>
      <c r="AU17" s="110">
        <v>3</v>
      </c>
      <c r="AV17" s="110">
        <v>3</v>
      </c>
      <c r="AW17" s="110">
        <v>3</v>
      </c>
      <c r="AX17" s="110">
        <v>2</v>
      </c>
      <c r="AY17" s="110">
        <v>3</v>
      </c>
      <c r="AZ17" s="595"/>
      <c r="BA17" s="605">
        <v>15.69</v>
      </c>
      <c r="BB17" s="112">
        <v>44.89</v>
      </c>
      <c r="BC17" s="112">
        <v>13.74</v>
      </c>
      <c r="BD17" s="112">
        <v>20.56</v>
      </c>
      <c r="BE17" s="278">
        <v>0.01</v>
      </c>
      <c r="BF17" s="278">
        <v>5.1100000000000003</v>
      </c>
      <c r="BG17" s="113"/>
      <c r="BH17" s="606">
        <v>5.07</v>
      </c>
      <c r="BI17" s="112">
        <v>6.78</v>
      </c>
      <c r="BJ17" s="112" t="s">
        <v>430</v>
      </c>
      <c r="BK17" s="112">
        <v>72.41</v>
      </c>
      <c r="BL17" s="112" t="s">
        <v>430</v>
      </c>
      <c r="BM17" s="278">
        <v>15.69</v>
      </c>
      <c r="BN17" s="607" t="s">
        <v>430</v>
      </c>
      <c r="BO17" s="607" t="s">
        <v>430</v>
      </c>
      <c r="BP17" s="607" t="s">
        <v>430</v>
      </c>
      <c r="BQ17" s="607">
        <v>0.01</v>
      </c>
      <c r="BR17" s="147"/>
      <c r="BS17" s="109">
        <v>6.8332000300000004</v>
      </c>
      <c r="BT17" s="119">
        <v>9.1108873799999994</v>
      </c>
      <c r="BU17" s="139"/>
      <c r="BV17" s="113" t="s">
        <v>554</v>
      </c>
    </row>
    <row r="18" spans="1:74" s="107" customFormat="1" x14ac:dyDescent="0.25">
      <c r="A18" s="108" t="s">
        <v>7994</v>
      </c>
      <c r="B18" s="113"/>
      <c r="C18" s="734">
        <v>44406</v>
      </c>
      <c r="D18" s="109"/>
      <c r="E18" s="110">
        <v>144.732</v>
      </c>
      <c r="F18" s="109"/>
      <c r="G18" s="111">
        <v>1400.1515999999999</v>
      </c>
      <c r="H18" s="113"/>
      <c r="I18" s="112">
        <v>12.69</v>
      </c>
      <c r="J18" s="112">
        <v>7.96</v>
      </c>
      <c r="K18" s="112">
        <v>5.03</v>
      </c>
      <c r="L18" s="112">
        <v>5.26</v>
      </c>
      <c r="M18" s="260"/>
      <c r="N18" s="114">
        <v>66.475899999999996</v>
      </c>
      <c r="O18" s="112">
        <v>53.0242</v>
      </c>
      <c r="P18" s="112">
        <v>37.251100000000001</v>
      </c>
      <c r="Q18" s="112">
        <v>32.131</v>
      </c>
      <c r="R18" s="112">
        <v>21.432200000000002</v>
      </c>
      <c r="S18" s="112">
        <v>8.4722000000000008</v>
      </c>
      <c r="T18" s="112">
        <v>7.1254999999999997</v>
      </c>
      <c r="U18" s="119">
        <v>6.9622000000000002</v>
      </c>
      <c r="V18" s="112">
        <v>5.8243999999999998</v>
      </c>
      <c r="W18" s="112">
        <v>8.0693999999999999</v>
      </c>
      <c r="X18" s="112">
        <v>8.1709999999999994</v>
      </c>
      <c r="Y18" s="278" t="s">
        <v>430</v>
      </c>
      <c r="Z18" s="112" t="s">
        <v>430</v>
      </c>
      <c r="AA18" s="112">
        <v>13.5977</v>
      </c>
      <c r="AB18" s="112">
        <v>6.9625000000000004</v>
      </c>
      <c r="AC18" s="112">
        <v>7.0271999999999997</v>
      </c>
      <c r="AD18" s="112">
        <v>5.9878</v>
      </c>
      <c r="AE18" s="112">
        <v>24.501100000000001</v>
      </c>
      <c r="AF18" s="112">
        <v>7.1247999999999996</v>
      </c>
      <c r="AG18" s="555"/>
      <c r="AH18" s="110">
        <v>1</v>
      </c>
      <c r="AI18" s="110">
        <v>1</v>
      </c>
      <c r="AJ18" s="110">
        <v>1</v>
      </c>
      <c r="AK18" s="110">
        <v>1</v>
      </c>
      <c r="AL18" s="110">
        <v>1</v>
      </c>
      <c r="AM18" s="110">
        <v>1</v>
      </c>
      <c r="AN18" s="110">
        <v>2</v>
      </c>
      <c r="AO18" s="562">
        <v>2</v>
      </c>
      <c r="AP18" s="110">
        <v>10</v>
      </c>
      <c r="AQ18" s="110">
        <v>3</v>
      </c>
      <c r="AR18" s="110">
        <v>3</v>
      </c>
      <c r="AS18" s="110" t="s">
        <v>430</v>
      </c>
      <c r="AT18" s="110" t="s">
        <v>430</v>
      </c>
      <c r="AU18" s="110">
        <v>1</v>
      </c>
      <c r="AV18" s="110">
        <v>2</v>
      </c>
      <c r="AW18" s="110">
        <v>1</v>
      </c>
      <c r="AX18" s="110">
        <v>9</v>
      </c>
      <c r="AY18" s="110">
        <v>2</v>
      </c>
      <c r="AZ18" s="595"/>
      <c r="BA18" s="605">
        <v>37.71</v>
      </c>
      <c r="BB18" s="112">
        <v>33.82</v>
      </c>
      <c r="BC18" s="112">
        <v>6.95</v>
      </c>
      <c r="BD18" s="112">
        <v>11.07</v>
      </c>
      <c r="BE18" s="278">
        <v>0.03</v>
      </c>
      <c r="BF18" s="278">
        <v>10.43</v>
      </c>
      <c r="BG18" s="113"/>
      <c r="BH18" s="606">
        <v>8.75</v>
      </c>
      <c r="BI18" s="112">
        <v>23.2</v>
      </c>
      <c r="BJ18" s="112" t="s">
        <v>430</v>
      </c>
      <c r="BK18" s="112">
        <v>28.64</v>
      </c>
      <c r="BL18" s="112" t="s">
        <v>430</v>
      </c>
      <c r="BM18" s="278">
        <v>37.71</v>
      </c>
      <c r="BN18" s="607" t="s">
        <v>430</v>
      </c>
      <c r="BO18" s="607" t="s">
        <v>430</v>
      </c>
      <c r="BP18" s="607" t="s">
        <v>430</v>
      </c>
      <c r="BQ18" s="607">
        <v>1.7</v>
      </c>
      <c r="BR18" s="147"/>
      <c r="BS18" s="109" t="s">
        <v>430</v>
      </c>
      <c r="BT18" s="119">
        <v>3.4847184403484701</v>
      </c>
      <c r="BU18" s="139"/>
      <c r="BV18" s="113" t="s">
        <v>554</v>
      </c>
    </row>
    <row r="19" spans="1:74" s="107" customFormat="1" x14ac:dyDescent="0.25">
      <c r="A19" s="108" t="s">
        <v>7995</v>
      </c>
      <c r="B19" s="113"/>
      <c r="C19" s="734">
        <v>44384</v>
      </c>
      <c r="D19" s="109"/>
      <c r="E19" s="110">
        <v>110.52</v>
      </c>
      <c r="F19" s="109"/>
      <c r="G19" s="111">
        <v>13.7851</v>
      </c>
      <c r="H19" s="113"/>
      <c r="I19" s="112">
        <v>1.74</v>
      </c>
      <c r="J19" s="112">
        <v>7.25</v>
      </c>
      <c r="K19" s="112">
        <v>1.07</v>
      </c>
      <c r="L19" s="112">
        <v>1.1399999999999999</v>
      </c>
      <c r="M19" s="260"/>
      <c r="N19" s="114">
        <v>14.833600000000001</v>
      </c>
      <c r="O19" s="112">
        <v>4.2378999999999998</v>
      </c>
      <c r="P19" s="112">
        <v>10.9925</v>
      </c>
      <c r="Q19" s="112">
        <v>22.740600000000001</v>
      </c>
      <c r="R19" s="112">
        <v>13.249700000000001</v>
      </c>
      <c r="S19" s="112">
        <v>6.4522000000000004</v>
      </c>
      <c r="T19" s="112">
        <v>5.9377000000000004</v>
      </c>
      <c r="U19" s="119">
        <v>6.5735000000000001</v>
      </c>
      <c r="V19" s="112">
        <v>5.9154</v>
      </c>
      <c r="W19" s="112">
        <v>7.6775000000000002</v>
      </c>
      <c r="X19" s="112">
        <v>7.5972999999999997</v>
      </c>
      <c r="Y19" s="278" t="s">
        <v>430</v>
      </c>
      <c r="Z19" s="112" t="s">
        <v>430</v>
      </c>
      <c r="AA19" s="112">
        <v>7.4309000000000003</v>
      </c>
      <c r="AB19" s="112">
        <v>5.9337</v>
      </c>
      <c r="AC19" s="112">
        <v>6.5326000000000004</v>
      </c>
      <c r="AD19" s="112">
        <v>5.9770000000000003</v>
      </c>
      <c r="AE19" s="112">
        <v>18.981400000000001</v>
      </c>
      <c r="AF19" s="112">
        <v>6.6988000000000003</v>
      </c>
      <c r="AG19" s="555"/>
      <c r="AH19" s="110">
        <v>6</v>
      </c>
      <c r="AI19" s="110">
        <v>12</v>
      </c>
      <c r="AJ19" s="110">
        <v>8</v>
      </c>
      <c r="AK19" s="110">
        <v>8</v>
      </c>
      <c r="AL19" s="110">
        <v>8</v>
      </c>
      <c r="AM19" s="110">
        <v>8</v>
      </c>
      <c r="AN19" s="110">
        <v>8</v>
      </c>
      <c r="AO19" s="562">
        <v>4</v>
      </c>
      <c r="AP19" s="110">
        <v>8</v>
      </c>
      <c r="AQ19" s="110">
        <v>9</v>
      </c>
      <c r="AR19" s="110">
        <v>10</v>
      </c>
      <c r="AS19" s="110" t="s">
        <v>430</v>
      </c>
      <c r="AT19" s="110" t="s">
        <v>430</v>
      </c>
      <c r="AU19" s="110">
        <v>7</v>
      </c>
      <c r="AV19" s="110">
        <v>8</v>
      </c>
      <c r="AW19" s="110">
        <v>4</v>
      </c>
      <c r="AX19" s="110">
        <v>10</v>
      </c>
      <c r="AY19" s="110">
        <v>8</v>
      </c>
      <c r="AZ19" s="595"/>
      <c r="BA19" s="605">
        <v>14.17</v>
      </c>
      <c r="BB19" s="112">
        <v>71.88</v>
      </c>
      <c r="BC19" s="112">
        <v>4.7</v>
      </c>
      <c r="BD19" s="112">
        <v>4.6900000000000004</v>
      </c>
      <c r="BE19" s="278">
        <v>70.7</v>
      </c>
      <c r="BF19" s="278">
        <v>-66.14</v>
      </c>
      <c r="BG19" s="113"/>
      <c r="BH19" s="606">
        <v>-66.14</v>
      </c>
      <c r="BI19" s="112" t="s">
        <v>430</v>
      </c>
      <c r="BJ19" s="112" t="s">
        <v>430</v>
      </c>
      <c r="BK19" s="112">
        <v>81.27</v>
      </c>
      <c r="BL19" s="112" t="s">
        <v>430</v>
      </c>
      <c r="BM19" s="278">
        <v>14.17</v>
      </c>
      <c r="BN19" s="607" t="s">
        <v>430</v>
      </c>
      <c r="BO19" s="607" t="s">
        <v>430</v>
      </c>
      <c r="BP19" s="607" t="s">
        <v>430</v>
      </c>
      <c r="BQ19" s="607">
        <v>70.7</v>
      </c>
      <c r="BR19" s="147"/>
      <c r="BS19" s="109">
        <v>8.4699054399999998</v>
      </c>
      <c r="BT19" s="119">
        <v>9.3178751000000002</v>
      </c>
      <c r="BU19" s="139"/>
      <c r="BV19" s="113" t="s">
        <v>554</v>
      </c>
    </row>
    <row r="20" spans="1:74" x14ac:dyDescent="0.25">
      <c r="A20" s="318" t="s">
        <v>93</v>
      </c>
      <c r="B20" s="66"/>
      <c r="C20" s="720"/>
      <c r="D20" s="43"/>
      <c r="E20" s="51"/>
      <c r="F20" s="43"/>
      <c r="G20" s="55"/>
      <c r="H20" s="66"/>
      <c r="I20" s="59"/>
      <c r="J20" s="59"/>
      <c r="K20" s="59"/>
      <c r="L20" s="59"/>
      <c r="M20" s="258"/>
      <c r="N20" s="70">
        <v>20.9</v>
      </c>
      <c r="O20" s="59">
        <v>16.139800000000001</v>
      </c>
      <c r="P20" s="59">
        <v>15.144399999999999</v>
      </c>
      <c r="Q20" s="59">
        <v>23.621300000000002</v>
      </c>
      <c r="R20" s="59">
        <v>14.631399999999999</v>
      </c>
      <c r="S20" s="59">
        <v>6.7218</v>
      </c>
      <c r="T20" s="59">
        <v>6.1993</v>
      </c>
      <c r="U20" s="88">
        <v>6.3791000000000002</v>
      </c>
      <c r="V20" s="59">
        <v>6.0353000000000003</v>
      </c>
      <c r="W20" s="59">
        <v>7.7675999999999998</v>
      </c>
      <c r="X20" s="59">
        <v>7.8505000000000003</v>
      </c>
      <c r="Y20" s="276">
        <v>6.7717000000000001</v>
      </c>
      <c r="Z20" s="59">
        <v>7.3667999999999996</v>
      </c>
      <c r="AA20" s="59">
        <v>8.3470999999999993</v>
      </c>
      <c r="AB20" s="59">
        <v>6.1906999999999996</v>
      </c>
      <c r="AC20" s="59">
        <v>6.3388</v>
      </c>
      <c r="AD20" s="59">
        <v>6.0945999999999998</v>
      </c>
      <c r="AE20" s="59">
        <v>19.206</v>
      </c>
      <c r="AF20" s="59">
        <v>7.2270000000000003</v>
      </c>
      <c r="AG20" s="553"/>
      <c r="AH20" s="51">
        <v>12</v>
      </c>
      <c r="AI20" s="51">
        <v>12</v>
      </c>
      <c r="AJ20" s="51">
        <v>12</v>
      </c>
      <c r="AK20" s="51">
        <v>12</v>
      </c>
      <c r="AL20" s="51">
        <v>12</v>
      </c>
      <c r="AM20" s="51">
        <v>12</v>
      </c>
      <c r="AN20" s="51">
        <v>12</v>
      </c>
      <c r="AO20" s="560">
        <v>12</v>
      </c>
      <c r="AP20" s="51">
        <v>12</v>
      </c>
      <c r="AQ20" s="51">
        <v>12</v>
      </c>
      <c r="AR20" s="51">
        <v>12</v>
      </c>
      <c r="AS20" s="51">
        <v>10</v>
      </c>
      <c r="AT20" s="51">
        <v>5</v>
      </c>
      <c r="AU20" s="51">
        <v>12</v>
      </c>
      <c r="AV20" s="51">
        <v>12</v>
      </c>
      <c r="AW20" s="51">
        <v>12</v>
      </c>
      <c r="AX20" s="51">
        <v>12</v>
      </c>
      <c r="AY20" s="51">
        <v>12</v>
      </c>
      <c r="AZ20" s="579"/>
      <c r="BA20" s="577"/>
      <c r="BB20" s="59"/>
      <c r="BC20" s="59"/>
      <c r="BD20" s="59"/>
      <c r="BE20" s="276"/>
      <c r="BF20" s="276"/>
      <c r="BG20" s="66"/>
      <c r="BH20" s="586"/>
      <c r="BI20" s="59"/>
      <c r="BJ20" s="59"/>
      <c r="BK20" s="59"/>
      <c r="BL20" s="59"/>
      <c r="BM20" s="276"/>
      <c r="BN20" s="587"/>
      <c r="BO20" s="587"/>
      <c r="BP20" s="587"/>
      <c r="BQ20" s="587"/>
      <c r="BR20" s="148"/>
      <c r="BS20" s="43"/>
      <c r="BT20" s="88"/>
      <c r="BU20" s="34"/>
      <c r="BV20" s="66"/>
    </row>
    <row r="21" spans="1:74" x14ac:dyDescent="0.25">
      <c r="A21" s="320" t="s">
        <v>94</v>
      </c>
      <c r="B21" s="67"/>
      <c r="C21" s="721"/>
      <c r="D21" s="44"/>
      <c r="E21" s="52"/>
      <c r="F21" s="44"/>
      <c r="G21" s="56"/>
      <c r="H21" s="67"/>
      <c r="I21" s="60"/>
      <c r="J21" s="60"/>
      <c r="K21" s="60"/>
      <c r="L21" s="60"/>
      <c r="M21" s="259"/>
      <c r="N21" s="71">
        <v>66.475899999999996</v>
      </c>
      <c r="O21" s="60">
        <v>53.0242</v>
      </c>
      <c r="P21" s="60">
        <v>37.251100000000001</v>
      </c>
      <c r="Q21" s="60">
        <v>32.131</v>
      </c>
      <c r="R21" s="60">
        <v>21.432200000000002</v>
      </c>
      <c r="S21" s="60">
        <v>8.4722000000000008</v>
      </c>
      <c r="T21" s="60">
        <v>7.2294</v>
      </c>
      <c r="U21" s="89">
        <v>6.9854000000000003</v>
      </c>
      <c r="V21" s="60">
        <v>6.7935999999999996</v>
      </c>
      <c r="W21" s="60">
        <v>8.1141000000000005</v>
      </c>
      <c r="X21" s="60">
        <v>8.2669999999999995</v>
      </c>
      <c r="Y21" s="277">
        <v>7.2106000000000003</v>
      </c>
      <c r="Z21" s="60">
        <v>7.7888000000000002</v>
      </c>
      <c r="AA21" s="60">
        <v>13.5977</v>
      </c>
      <c r="AB21" s="60">
        <v>7.3813000000000004</v>
      </c>
      <c r="AC21" s="60">
        <v>7.0271999999999997</v>
      </c>
      <c r="AD21" s="60">
        <v>6.8269000000000002</v>
      </c>
      <c r="AE21" s="60">
        <v>24.748799999999999</v>
      </c>
      <c r="AF21" s="60">
        <v>8.2335999999999991</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146"/>
      <c r="BS21" s="44"/>
      <c r="BT21" s="89"/>
      <c r="BU21" s="26"/>
      <c r="BV21" s="67"/>
    </row>
    <row r="22" spans="1:74" x14ac:dyDescent="0.25">
      <c r="A22" s="320" t="s">
        <v>95</v>
      </c>
      <c r="B22" s="67"/>
      <c r="C22" s="721"/>
      <c r="D22" s="44"/>
      <c r="E22" s="52"/>
      <c r="F22" s="44"/>
      <c r="G22" s="56"/>
      <c r="H22" s="67"/>
      <c r="I22" s="60"/>
      <c r="J22" s="60"/>
      <c r="K22" s="60"/>
      <c r="L22" s="60"/>
      <c r="M22" s="259"/>
      <c r="N22" s="71">
        <v>-10.943300000000001</v>
      </c>
      <c r="O22" s="60">
        <v>4.2378999999999998</v>
      </c>
      <c r="P22" s="60">
        <v>1.7201</v>
      </c>
      <c r="Q22" s="60">
        <v>12.715299999999999</v>
      </c>
      <c r="R22" s="60">
        <v>6.9615</v>
      </c>
      <c r="S22" s="60">
        <v>4.867</v>
      </c>
      <c r="T22" s="60">
        <v>5.4459999999999997</v>
      </c>
      <c r="U22" s="89">
        <v>5.7759</v>
      </c>
      <c r="V22" s="60">
        <v>5.6117999999999997</v>
      </c>
      <c r="W22" s="60">
        <v>7.1257000000000001</v>
      </c>
      <c r="X22" s="60">
        <v>7.1703000000000001</v>
      </c>
      <c r="Y22" s="277">
        <v>6.3029000000000002</v>
      </c>
      <c r="Z22" s="60">
        <v>6.944</v>
      </c>
      <c r="AA22" s="60">
        <v>5.9863999999999997</v>
      </c>
      <c r="AB22" s="60">
        <v>5.5058999999999996</v>
      </c>
      <c r="AC22" s="60">
        <v>5.7118000000000002</v>
      </c>
      <c r="AD22" s="60">
        <v>5.6616999999999997</v>
      </c>
      <c r="AE22" s="60">
        <v>11.9533</v>
      </c>
      <c r="AF22" s="60">
        <v>6.4798</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1" t="s">
        <v>96</v>
      </c>
      <c r="B23" s="68"/>
      <c r="C23" s="722"/>
      <c r="D23" s="45"/>
      <c r="E23" s="53"/>
      <c r="F23" s="45"/>
      <c r="G23" s="57"/>
      <c r="H23" s="68"/>
      <c r="I23" s="61"/>
      <c r="J23" s="61"/>
      <c r="K23" s="61"/>
      <c r="L23" s="61"/>
      <c r="M23" s="262"/>
      <c r="N23" s="72">
        <v>13.7187</v>
      </c>
      <c r="O23" s="61">
        <v>11.052300000000001</v>
      </c>
      <c r="P23" s="61">
        <v>12.5764</v>
      </c>
      <c r="Q23" s="61">
        <v>23.643799999999999</v>
      </c>
      <c r="R23" s="61">
        <v>14.989599999999999</v>
      </c>
      <c r="S23" s="61">
        <v>6.5665500000000003</v>
      </c>
      <c r="T23" s="61">
        <v>6.0388999999999999</v>
      </c>
      <c r="U23" s="90">
        <v>6.3873499999999996</v>
      </c>
      <c r="V23" s="61">
        <v>6.0385499999999999</v>
      </c>
      <c r="W23" s="61">
        <v>7.7545500000000001</v>
      </c>
      <c r="X23" s="61">
        <v>7.85975</v>
      </c>
      <c r="Y23" s="279">
        <v>6.7066999999999997</v>
      </c>
      <c r="Z23" s="61">
        <v>7.3792</v>
      </c>
      <c r="AA23" s="61">
        <v>7.7451999999999996</v>
      </c>
      <c r="AB23" s="61">
        <v>6.0297999999999998</v>
      </c>
      <c r="AC23" s="61">
        <v>6.3014000000000001</v>
      </c>
      <c r="AD23" s="61">
        <v>6.0457999999999998</v>
      </c>
      <c r="AE23" s="61">
        <v>19.113900000000001</v>
      </c>
      <c r="AF23" s="61">
        <v>7.1154999999999999</v>
      </c>
      <c r="AG23" s="556"/>
      <c r="AH23" s="53"/>
      <c r="AI23" s="53"/>
      <c r="AJ23" s="53"/>
      <c r="AK23" s="53"/>
      <c r="AL23" s="53"/>
      <c r="AM23" s="53"/>
      <c r="AN23" s="53"/>
      <c r="AO23" s="563"/>
      <c r="AP23" s="53"/>
      <c r="AQ23" s="53"/>
      <c r="AR23" s="53"/>
      <c r="AS23" s="53"/>
      <c r="AT23" s="53"/>
      <c r="AU23" s="53"/>
      <c r="AV23" s="53"/>
      <c r="AW23" s="53"/>
      <c r="AX23" s="53"/>
      <c r="AY23" s="53"/>
      <c r="AZ23" s="581"/>
      <c r="BA23" s="578"/>
      <c r="BB23" s="61"/>
      <c r="BC23" s="61"/>
      <c r="BD23" s="61"/>
      <c r="BE23" s="279"/>
      <c r="BF23" s="279"/>
      <c r="BG23" s="68"/>
      <c r="BH23" s="590"/>
      <c r="BI23" s="61"/>
      <c r="BJ23" s="61"/>
      <c r="BK23" s="61"/>
      <c r="BL23" s="61"/>
      <c r="BM23" s="279"/>
      <c r="BN23" s="591"/>
      <c r="BO23" s="591"/>
      <c r="BP23" s="591"/>
      <c r="BQ23" s="591"/>
      <c r="BR23" s="149"/>
      <c r="BS23" s="45"/>
      <c r="BT23" s="90"/>
      <c r="BU23" s="272"/>
      <c r="BV23" s="68"/>
    </row>
    <row r="24" spans="1:74" ht="14.5" x14ac:dyDescent="0.25">
      <c r="A24" s="323" t="s">
        <v>302</v>
      </c>
      <c r="B24" s="69"/>
      <c r="C24" s="723"/>
      <c r="D24" s="46"/>
      <c r="E24" s="54"/>
      <c r="F24" s="46"/>
      <c r="G24" s="58"/>
      <c r="H24" s="69"/>
      <c r="I24" s="62"/>
      <c r="J24" s="62"/>
      <c r="K24" s="62"/>
      <c r="L24" s="62"/>
      <c r="M24" s="263"/>
      <c r="N24" s="73"/>
      <c r="O24" s="62"/>
      <c r="P24" s="62"/>
      <c r="Q24" s="62"/>
      <c r="R24" s="62"/>
      <c r="S24" s="62"/>
      <c r="T24" s="62"/>
      <c r="U24" s="91"/>
      <c r="V24" s="62"/>
      <c r="W24" s="62"/>
      <c r="X24" s="62"/>
      <c r="Y24" s="245"/>
      <c r="Z24" s="62"/>
      <c r="AA24" s="62"/>
      <c r="AB24" s="62"/>
      <c r="AC24" s="62"/>
      <c r="AD24" s="62"/>
      <c r="AE24" s="62"/>
      <c r="AF24" s="62"/>
      <c r="AG24" s="557"/>
      <c r="AH24" s="54"/>
      <c r="AI24" s="54"/>
      <c r="AJ24" s="54"/>
      <c r="AK24" s="54"/>
      <c r="AL24" s="54"/>
      <c r="AM24" s="54"/>
      <c r="AN24" s="54"/>
      <c r="AO24" s="564"/>
      <c r="AP24" s="54"/>
      <c r="AQ24" s="54"/>
      <c r="AR24" s="54"/>
      <c r="AS24" s="54"/>
      <c r="AT24" s="54"/>
      <c r="AU24" s="54"/>
      <c r="AV24" s="54"/>
      <c r="AW24" s="54"/>
      <c r="AX24" s="54"/>
      <c r="AY24" s="54"/>
      <c r="AZ24" s="582"/>
      <c r="BA24" s="280"/>
      <c r="BB24" s="62"/>
      <c r="BC24" s="62"/>
      <c r="BD24" s="62"/>
      <c r="BE24" s="245"/>
      <c r="BF24" s="245"/>
      <c r="BG24" s="69"/>
      <c r="BH24" s="585"/>
      <c r="BI24" s="62"/>
      <c r="BJ24" s="62"/>
      <c r="BK24" s="62"/>
      <c r="BL24" s="62"/>
      <c r="BM24" s="245"/>
      <c r="BN24" s="592"/>
      <c r="BO24" s="592"/>
      <c r="BP24" s="592"/>
      <c r="BQ24" s="592"/>
      <c r="BR24" s="150"/>
      <c r="BS24" s="46"/>
      <c r="BT24" s="91"/>
      <c r="BU24" s="41"/>
      <c r="BV24" s="69"/>
    </row>
    <row r="25" spans="1:74" x14ac:dyDescent="0.25">
      <c r="A25" s="35" t="s">
        <v>7996</v>
      </c>
      <c r="B25" s="67"/>
      <c r="C25" s="721">
        <v>39378</v>
      </c>
      <c r="D25" s="44"/>
      <c r="E25" s="52">
        <v>16414.599999999999</v>
      </c>
      <c r="F25" s="44"/>
      <c r="G25" s="56">
        <v>52.987900000000003</v>
      </c>
      <c r="H25" s="67"/>
      <c r="I25" s="60">
        <v>3.7</v>
      </c>
      <c r="J25" s="60">
        <v>7.64</v>
      </c>
      <c r="K25" s="60">
        <v>1.74</v>
      </c>
      <c r="L25" s="60">
        <v>1.85</v>
      </c>
      <c r="M25" s="259"/>
      <c r="N25" s="71">
        <v>12.334300000000001</v>
      </c>
      <c r="O25" s="60">
        <v>9.6744000000000003</v>
      </c>
      <c r="P25" s="60">
        <v>13.4472</v>
      </c>
      <c r="Q25" s="60">
        <v>22.466000000000001</v>
      </c>
      <c r="R25" s="60">
        <v>15.0579</v>
      </c>
      <c r="S25" s="60">
        <v>6.4996999999999998</v>
      </c>
      <c r="T25" s="60">
        <v>5.8875000000000002</v>
      </c>
      <c r="U25" s="89">
        <v>6.0721999999999996</v>
      </c>
      <c r="V25" s="60">
        <v>5.9170999999999996</v>
      </c>
      <c r="W25" s="60">
        <v>7.4892000000000003</v>
      </c>
      <c r="X25" s="60">
        <v>7.6368999999999998</v>
      </c>
      <c r="Y25" s="277">
        <v>6.6395</v>
      </c>
      <c r="Z25" s="60">
        <v>7.1675000000000004</v>
      </c>
      <c r="AA25" s="60">
        <v>7.8179999999999996</v>
      </c>
      <c r="AB25" s="60">
        <v>5.7893999999999997</v>
      </c>
      <c r="AC25" s="60">
        <v>5.9659000000000004</v>
      </c>
      <c r="AD25" s="60">
        <v>5.9493</v>
      </c>
      <c r="AE25" s="60">
        <v>18.2699</v>
      </c>
      <c r="AF25" s="60">
        <v>7.7380000000000004</v>
      </c>
      <c r="AG25" s="554"/>
      <c r="AH25" s="52">
        <v>7</v>
      </c>
      <c r="AI25" s="52">
        <v>8</v>
      </c>
      <c r="AJ25" s="52">
        <v>5</v>
      </c>
      <c r="AK25" s="52">
        <v>8</v>
      </c>
      <c r="AL25" s="52">
        <v>6</v>
      </c>
      <c r="AM25" s="52">
        <v>4</v>
      </c>
      <c r="AN25" s="52">
        <v>4</v>
      </c>
      <c r="AO25" s="561">
        <v>5</v>
      </c>
      <c r="AP25" s="52">
        <v>2</v>
      </c>
      <c r="AQ25" s="52">
        <v>4</v>
      </c>
      <c r="AR25" s="52">
        <v>3</v>
      </c>
      <c r="AS25" s="52">
        <v>1</v>
      </c>
      <c r="AT25" s="52">
        <v>1</v>
      </c>
      <c r="AU25" s="52">
        <v>5</v>
      </c>
      <c r="AV25" s="52">
        <v>5</v>
      </c>
      <c r="AW25" s="52">
        <v>6</v>
      </c>
      <c r="AX25" s="52">
        <v>2</v>
      </c>
      <c r="AY25" s="52">
        <v>9</v>
      </c>
      <c r="AZ25" s="580"/>
      <c r="BA25" s="551">
        <v>24.67</v>
      </c>
      <c r="BB25" s="60">
        <v>58.54</v>
      </c>
      <c r="BC25" s="60">
        <v>3.91</v>
      </c>
      <c r="BD25" s="60">
        <v>8.5</v>
      </c>
      <c r="BE25" s="277" t="s">
        <v>430</v>
      </c>
      <c r="BF25" s="277">
        <v>4.37</v>
      </c>
      <c r="BG25" s="67"/>
      <c r="BH25" s="588">
        <v>4.37</v>
      </c>
      <c r="BI25" s="60">
        <v>2.16</v>
      </c>
      <c r="BJ25" s="60" t="s">
        <v>430</v>
      </c>
      <c r="BK25" s="60">
        <v>68.790000000000006</v>
      </c>
      <c r="BL25" s="60" t="s">
        <v>430</v>
      </c>
      <c r="BM25" s="277">
        <v>24.67</v>
      </c>
      <c r="BN25" s="589" t="s">
        <v>430</v>
      </c>
      <c r="BO25" s="589" t="s">
        <v>430</v>
      </c>
      <c r="BP25" s="589" t="s">
        <v>430</v>
      </c>
      <c r="BQ25" s="589" t="s">
        <v>430</v>
      </c>
      <c r="BR25" s="146"/>
      <c r="BS25" s="44">
        <v>6.4134209725653699</v>
      </c>
      <c r="BT25" s="89">
        <v>12.040977964816401</v>
      </c>
      <c r="BU25" s="26"/>
      <c r="BV25" s="67" t="s">
        <v>554</v>
      </c>
    </row>
    <row r="26" spans="1:74" s="107" customFormat="1" x14ac:dyDescent="0.25">
      <c r="A26" s="108" t="s">
        <v>7997</v>
      </c>
      <c r="B26" s="113"/>
      <c r="C26" s="734">
        <v>39896</v>
      </c>
      <c r="D26" s="109"/>
      <c r="E26" s="110">
        <v>13488.2</v>
      </c>
      <c r="F26" s="109"/>
      <c r="G26" s="111">
        <v>368.54790000000003</v>
      </c>
      <c r="H26" s="113"/>
      <c r="I26" s="112">
        <v>1.6</v>
      </c>
      <c r="J26" s="112">
        <v>7.66</v>
      </c>
      <c r="K26" s="112">
        <v>0.89</v>
      </c>
      <c r="L26" s="112">
        <v>0.94</v>
      </c>
      <c r="M26" s="260"/>
      <c r="N26" s="114">
        <v>16.516999999999999</v>
      </c>
      <c r="O26" s="112">
        <v>8.3777000000000008</v>
      </c>
      <c r="P26" s="112">
        <v>11.4938</v>
      </c>
      <c r="Q26" s="112">
        <v>16.906400000000001</v>
      </c>
      <c r="R26" s="112">
        <v>10.316000000000001</v>
      </c>
      <c r="S26" s="112">
        <v>6.1391999999999998</v>
      </c>
      <c r="T26" s="112">
        <v>5.5860000000000003</v>
      </c>
      <c r="U26" s="119">
        <v>5.8837000000000002</v>
      </c>
      <c r="V26" s="112">
        <v>5.8906999999999998</v>
      </c>
      <c r="W26" s="112">
        <v>7.2161999999999997</v>
      </c>
      <c r="X26" s="112">
        <v>7.3324999999999996</v>
      </c>
      <c r="Y26" s="278">
        <v>6.4739000000000004</v>
      </c>
      <c r="Z26" s="112">
        <v>7.0824999999999996</v>
      </c>
      <c r="AA26" s="112">
        <v>6.8319999999999999</v>
      </c>
      <c r="AB26" s="112">
        <v>5.5366999999999997</v>
      </c>
      <c r="AC26" s="112">
        <v>5.8289</v>
      </c>
      <c r="AD26" s="112">
        <v>5.8928000000000003</v>
      </c>
      <c r="AE26" s="112">
        <v>14.365600000000001</v>
      </c>
      <c r="AF26" s="112">
        <v>7.8566000000000003</v>
      </c>
      <c r="AG26" s="555"/>
      <c r="AH26" s="110">
        <v>5</v>
      </c>
      <c r="AI26" s="110">
        <v>9</v>
      </c>
      <c r="AJ26" s="110">
        <v>7</v>
      </c>
      <c r="AK26" s="110">
        <v>10</v>
      </c>
      <c r="AL26" s="110">
        <v>10</v>
      </c>
      <c r="AM26" s="110">
        <v>8</v>
      </c>
      <c r="AN26" s="110">
        <v>8</v>
      </c>
      <c r="AO26" s="562">
        <v>7</v>
      </c>
      <c r="AP26" s="110">
        <v>3</v>
      </c>
      <c r="AQ26" s="110">
        <v>10</v>
      </c>
      <c r="AR26" s="110">
        <v>9</v>
      </c>
      <c r="AS26" s="110">
        <v>4</v>
      </c>
      <c r="AT26" s="110">
        <v>2</v>
      </c>
      <c r="AU26" s="110">
        <v>10</v>
      </c>
      <c r="AV26" s="110">
        <v>8</v>
      </c>
      <c r="AW26" s="110">
        <v>7</v>
      </c>
      <c r="AX26" s="110">
        <v>3</v>
      </c>
      <c r="AY26" s="110">
        <v>10</v>
      </c>
      <c r="AZ26" s="595"/>
      <c r="BA26" s="605">
        <v>12.48</v>
      </c>
      <c r="BB26" s="112">
        <v>82.62</v>
      </c>
      <c r="BC26" s="112" t="s">
        <v>430</v>
      </c>
      <c r="BD26" s="112" t="s">
        <v>430</v>
      </c>
      <c r="BE26" s="278" t="s">
        <v>430</v>
      </c>
      <c r="BF26" s="278">
        <v>4.91</v>
      </c>
      <c r="BG26" s="113"/>
      <c r="BH26" s="606">
        <v>4.91</v>
      </c>
      <c r="BI26" s="112">
        <v>30.45</v>
      </c>
      <c r="BJ26" s="112">
        <v>0.35</v>
      </c>
      <c r="BK26" s="112">
        <v>51.81</v>
      </c>
      <c r="BL26" s="112" t="s">
        <v>430</v>
      </c>
      <c r="BM26" s="278">
        <v>12.48</v>
      </c>
      <c r="BN26" s="607" t="s">
        <v>430</v>
      </c>
      <c r="BO26" s="607" t="s">
        <v>430</v>
      </c>
      <c r="BP26" s="607" t="s">
        <v>430</v>
      </c>
      <c r="BQ26" s="607" t="s">
        <v>430</v>
      </c>
      <c r="BR26" s="147"/>
      <c r="BS26" s="109">
        <v>6.6017850086796397</v>
      </c>
      <c r="BT26" s="119">
        <v>10.092420637981499</v>
      </c>
      <c r="BU26" s="139"/>
      <c r="BV26" s="113" t="s">
        <v>554</v>
      </c>
    </row>
    <row r="27" spans="1:74" s="107" customFormat="1" x14ac:dyDescent="0.25">
      <c r="A27" s="108" t="s">
        <v>7998</v>
      </c>
      <c r="B27" s="113"/>
      <c r="C27" s="734">
        <v>38674</v>
      </c>
      <c r="D27" s="109"/>
      <c r="E27" s="110">
        <v>7872.63</v>
      </c>
      <c r="F27" s="109"/>
      <c r="G27" s="111">
        <v>450.78059999999999</v>
      </c>
      <c r="H27" s="113"/>
      <c r="I27" s="112">
        <v>2.9</v>
      </c>
      <c r="J27" s="112">
        <v>7.87</v>
      </c>
      <c r="K27" s="112">
        <v>1.87</v>
      </c>
      <c r="L27" s="112">
        <v>1.98</v>
      </c>
      <c r="M27" s="260"/>
      <c r="N27" s="114">
        <v>6.4950000000000001</v>
      </c>
      <c r="O27" s="112">
        <v>10.1919</v>
      </c>
      <c r="P27" s="112">
        <v>12.9283</v>
      </c>
      <c r="Q27" s="112">
        <v>23.5441</v>
      </c>
      <c r="R27" s="112">
        <v>15.3683</v>
      </c>
      <c r="S27" s="112">
        <v>6.3987999999999996</v>
      </c>
      <c r="T27" s="112">
        <v>5.7919999999999998</v>
      </c>
      <c r="U27" s="119">
        <v>6.3613</v>
      </c>
      <c r="V27" s="112">
        <v>6.1485000000000003</v>
      </c>
      <c r="W27" s="112">
        <v>7.3586999999999998</v>
      </c>
      <c r="X27" s="112">
        <v>7.5839999999999996</v>
      </c>
      <c r="Y27" s="278">
        <v>6.5117000000000003</v>
      </c>
      <c r="Z27" s="112">
        <v>7.0190000000000001</v>
      </c>
      <c r="AA27" s="112">
        <v>7.5682</v>
      </c>
      <c r="AB27" s="112">
        <v>5.8728999999999996</v>
      </c>
      <c r="AC27" s="112">
        <v>6.3893000000000004</v>
      </c>
      <c r="AD27" s="112">
        <v>6.1840999999999999</v>
      </c>
      <c r="AE27" s="112">
        <v>18.496700000000001</v>
      </c>
      <c r="AF27" s="112">
        <v>7.5856000000000003</v>
      </c>
      <c r="AG27" s="555"/>
      <c r="AH27" s="110">
        <v>11</v>
      </c>
      <c r="AI27" s="110">
        <v>7</v>
      </c>
      <c r="AJ27" s="110">
        <v>6</v>
      </c>
      <c r="AK27" s="110">
        <v>6</v>
      </c>
      <c r="AL27" s="110">
        <v>5</v>
      </c>
      <c r="AM27" s="110">
        <v>5</v>
      </c>
      <c r="AN27" s="110">
        <v>5</v>
      </c>
      <c r="AO27" s="562">
        <v>2</v>
      </c>
      <c r="AP27" s="110">
        <v>1</v>
      </c>
      <c r="AQ27" s="110">
        <v>7</v>
      </c>
      <c r="AR27" s="110">
        <v>4</v>
      </c>
      <c r="AS27" s="110">
        <v>2</v>
      </c>
      <c r="AT27" s="110">
        <v>3</v>
      </c>
      <c r="AU27" s="110">
        <v>6</v>
      </c>
      <c r="AV27" s="110">
        <v>4</v>
      </c>
      <c r="AW27" s="110">
        <v>2</v>
      </c>
      <c r="AX27" s="110">
        <v>1</v>
      </c>
      <c r="AY27" s="110">
        <v>8</v>
      </c>
      <c r="AZ27" s="595"/>
      <c r="BA27" s="605">
        <v>15.65</v>
      </c>
      <c r="BB27" s="112">
        <v>81</v>
      </c>
      <c r="BC27" s="112" t="s">
        <v>430</v>
      </c>
      <c r="BD27" s="112" t="s">
        <v>430</v>
      </c>
      <c r="BE27" s="278">
        <v>-39.64</v>
      </c>
      <c r="BF27" s="278">
        <v>3.34</v>
      </c>
      <c r="BG27" s="113"/>
      <c r="BH27" s="606">
        <v>3.34</v>
      </c>
      <c r="BI27" s="112">
        <v>6.9</v>
      </c>
      <c r="BJ27" s="112" t="s">
        <v>430</v>
      </c>
      <c r="BK27" s="112">
        <v>74.099999999999994</v>
      </c>
      <c r="BL27" s="112" t="s">
        <v>430</v>
      </c>
      <c r="BM27" s="278">
        <v>15.65</v>
      </c>
      <c r="BN27" s="607" t="s">
        <v>430</v>
      </c>
      <c r="BO27" s="607" t="s">
        <v>430</v>
      </c>
      <c r="BP27" s="607" t="s">
        <v>430</v>
      </c>
      <c r="BQ27" s="607">
        <v>-39.64</v>
      </c>
      <c r="BR27" s="147"/>
      <c r="BS27" s="109">
        <v>10.199511296150201</v>
      </c>
      <c r="BT27" s="119">
        <v>12.3634838994078</v>
      </c>
      <c r="BU27" s="139"/>
      <c r="BV27" s="113" t="s">
        <v>554</v>
      </c>
    </row>
    <row r="28" spans="1:74" s="107" customFormat="1" x14ac:dyDescent="0.25">
      <c r="A28" s="108" t="s">
        <v>7999</v>
      </c>
      <c r="B28" s="113"/>
      <c r="C28" s="734">
        <v>38226</v>
      </c>
      <c r="D28" s="109"/>
      <c r="E28" s="110">
        <v>7585.26</v>
      </c>
      <c r="F28" s="109"/>
      <c r="G28" s="111">
        <v>47.737499999999997</v>
      </c>
      <c r="H28" s="113"/>
      <c r="I28" s="112">
        <v>2.67</v>
      </c>
      <c r="J28" s="112">
        <v>7.9</v>
      </c>
      <c r="K28" s="112">
        <v>2.17</v>
      </c>
      <c r="L28" s="112">
        <v>2.29</v>
      </c>
      <c r="M28" s="260"/>
      <c r="N28" s="114">
        <v>16.981999999999999</v>
      </c>
      <c r="O28" s="112">
        <v>11.071300000000001</v>
      </c>
      <c r="P28" s="112">
        <v>15.875400000000001</v>
      </c>
      <c r="Q28" s="112">
        <v>27.339600000000001</v>
      </c>
      <c r="R28" s="112">
        <v>16.828900000000001</v>
      </c>
      <c r="S28" s="112">
        <v>6.1662999999999997</v>
      </c>
      <c r="T28" s="112">
        <v>5.1443000000000003</v>
      </c>
      <c r="U28" s="119">
        <v>5.5148999999999999</v>
      </c>
      <c r="V28" s="112">
        <v>5.3323999999999998</v>
      </c>
      <c r="W28" s="112">
        <v>7.4096000000000002</v>
      </c>
      <c r="X28" s="112">
        <v>7.3685</v>
      </c>
      <c r="Y28" s="278">
        <v>6.2900999999999998</v>
      </c>
      <c r="Z28" s="112">
        <v>7.0162000000000004</v>
      </c>
      <c r="AA28" s="112">
        <v>8.1601999999999997</v>
      </c>
      <c r="AB28" s="112">
        <v>5.2159000000000004</v>
      </c>
      <c r="AC28" s="112">
        <v>5.4040999999999997</v>
      </c>
      <c r="AD28" s="112">
        <v>5.4375999999999998</v>
      </c>
      <c r="AE28" s="112">
        <v>21.792000000000002</v>
      </c>
      <c r="AF28" s="112">
        <v>7.4259000000000004</v>
      </c>
      <c r="AG28" s="555"/>
      <c r="AH28" s="110">
        <v>4</v>
      </c>
      <c r="AI28" s="110">
        <v>5</v>
      </c>
      <c r="AJ28" s="110">
        <v>4</v>
      </c>
      <c r="AK28" s="110">
        <v>3</v>
      </c>
      <c r="AL28" s="110">
        <v>4</v>
      </c>
      <c r="AM28" s="110">
        <v>7</v>
      </c>
      <c r="AN28" s="110">
        <v>11</v>
      </c>
      <c r="AO28" s="562">
        <v>11</v>
      </c>
      <c r="AP28" s="110">
        <v>10</v>
      </c>
      <c r="AQ28" s="110">
        <v>6</v>
      </c>
      <c r="AR28" s="110">
        <v>8</v>
      </c>
      <c r="AS28" s="110">
        <v>8</v>
      </c>
      <c r="AT28" s="110">
        <v>4</v>
      </c>
      <c r="AU28" s="110">
        <v>4</v>
      </c>
      <c r="AV28" s="110">
        <v>11</v>
      </c>
      <c r="AW28" s="110">
        <v>12</v>
      </c>
      <c r="AX28" s="110">
        <v>10</v>
      </c>
      <c r="AY28" s="110">
        <v>3</v>
      </c>
      <c r="AZ28" s="595"/>
      <c r="BA28" s="605">
        <v>21.67</v>
      </c>
      <c r="BB28" s="112">
        <v>74.86</v>
      </c>
      <c r="BC28" s="112" t="s">
        <v>430</v>
      </c>
      <c r="BD28" s="112" t="s">
        <v>430</v>
      </c>
      <c r="BE28" s="278">
        <v>0.01</v>
      </c>
      <c r="BF28" s="278">
        <v>3.46</v>
      </c>
      <c r="BG28" s="113"/>
      <c r="BH28" s="606">
        <v>3.45</v>
      </c>
      <c r="BI28" s="112">
        <v>5.29</v>
      </c>
      <c r="BJ28" s="112" t="s">
        <v>430</v>
      </c>
      <c r="BK28" s="112">
        <v>69.569999999999993</v>
      </c>
      <c r="BL28" s="112" t="s">
        <v>430</v>
      </c>
      <c r="BM28" s="278">
        <v>21.67</v>
      </c>
      <c r="BN28" s="607" t="s">
        <v>430</v>
      </c>
      <c r="BO28" s="607" t="s">
        <v>430</v>
      </c>
      <c r="BP28" s="607" t="s">
        <v>430</v>
      </c>
      <c r="BQ28" s="607">
        <v>0.01</v>
      </c>
      <c r="BR28" s="147"/>
      <c r="BS28" s="109">
        <v>9.1592566545796306</v>
      </c>
      <c r="BT28" s="119">
        <v>12.6347321863174</v>
      </c>
      <c r="BU28" s="139"/>
      <c r="BV28" s="113" t="s">
        <v>554</v>
      </c>
    </row>
    <row r="29" spans="1:74" s="107" customFormat="1" ht="11" x14ac:dyDescent="0.3">
      <c r="A29" s="841" t="s">
        <v>8000</v>
      </c>
      <c r="B29" s="859"/>
      <c r="C29" s="843">
        <v>43599</v>
      </c>
      <c r="D29" s="858"/>
      <c r="E29" s="844">
        <v>3110.52</v>
      </c>
      <c r="F29" s="858"/>
      <c r="G29" s="845">
        <v>1600.7324000000001</v>
      </c>
      <c r="H29" s="859"/>
      <c r="I29" s="846">
        <v>2.27</v>
      </c>
      <c r="J29" s="846">
        <v>8.09</v>
      </c>
      <c r="K29" s="846">
        <v>1.82</v>
      </c>
      <c r="L29" s="846">
        <v>1.93</v>
      </c>
      <c r="M29" s="851"/>
      <c r="N29" s="848">
        <v>7.9619</v>
      </c>
      <c r="O29" s="846">
        <v>6.359</v>
      </c>
      <c r="P29" s="846">
        <v>9.0619999999999994</v>
      </c>
      <c r="Q29" s="846">
        <v>24.720099999999999</v>
      </c>
      <c r="R29" s="846">
        <v>14.2921</v>
      </c>
      <c r="S29" s="846">
        <v>5.5919999999999996</v>
      </c>
      <c r="T29" s="846">
        <v>5.1136999999999997</v>
      </c>
      <c r="U29" s="856">
        <v>5.6994999999999996</v>
      </c>
      <c r="V29" s="846">
        <v>5.7290000000000001</v>
      </c>
      <c r="W29" s="846">
        <v>7.5732999999999997</v>
      </c>
      <c r="X29" s="846">
        <v>7.5442</v>
      </c>
      <c r="Y29" s="861">
        <v>6.3772000000000002</v>
      </c>
      <c r="Z29" s="846" t="s">
        <v>430</v>
      </c>
      <c r="AA29" s="846">
        <v>6.8484999999999996</v>
      </c>
      <c r="AB29" s="846">
        <v>5.0997000000000003</v>
      </c>
      <c r="AC29" s="846">
        <v>5.5892999999999997</v>
      </c>
      <c r="AD29" s="846">
        <v>5.7320000000000002</v>
      </c>
      <c r="AE29" s="846">
        <v>20.257100000000001</v>
      </c>
      <c r="AF29" s="846">
        <v>6.8493000000000004</v>
      </c>
      <c r="AG29" s="937"/>
      <c r="AH29" s="844">
        <v>10</v>
      </c>
      <c r="AI29" s="844">
        <v>11</v>
      </c>
      <c r="AJ29" s="844">
        <v>10</v>
      </c>
      <c r="AK29" s="844">
        <v>5</v>
      </c>
      <c r="AL29" s="844">
        <v>7</v>
      </c>
      <c r="AM29" s="844">
        <v>11</v>
      </c>
      <c r="AN29" s="844">
        <v>12</v>
      </c>
      <c r="AO29" s="948">
        <v>10</v>
      </c>
      <c r="AP29" s="844">
        <v>5</v>
      </c>
      <c r="AQ29" s="844">
        <v>2</v>
      </c>
      <c r="AR29" s="844">
        <v>6</v>
      </c>
      <c r="AS29" s="844">
        <v>6</v>
      </c>
      <c r="AT29" s="844" t="s">
        <v>430</v>
      </c>
      <c r="AU29" s="844">
        <v>9</v>
      </c>
      <c r="AV29" s="844">
        <v>12</v>
      </c>
      <c r="AW29" s="844">
        <v>10</v>
      </c>
      <c r="AX29" s="844">
        <v>5</v>
      </c>
      <c r="AY29" s="844">
        <v>5</v>
      </c>
      <c r="AZ29" s="939"/>
      <c r="BA29" s="919">
        <v>14.29</v>
      </c>
      <c r="BB29" s="846">
        <v>67.25</v>
      </c>
      <c r="BC29" s="846">
        <v>6.4</v>
      </c>
      <c r="BD29" s="846">
        <v>8.44</v>
      </c>
      <c r="BE29" s="861" t="s">
        <v>430</v>
      </c>
      <c r="BF29" s="861">
        <v>3.61</v>
      </c>
      <c r="BG29" s="859"/>
      <c r="BH29" s="949">
        <v>3.61</v>
      </c>
      <c r="BI29" s="846">
        <v>0.75</v>
      </c>
      <c r="BJ29" s="846" t="s">
        <v>430</v>
      </c>
      <c r="BK29" s="846">
        <v>81.34</v>
      </c>
      <c r="BL29" s="846" t="s">
        <v>430</v>
      </c>
      <c r="BM29" s="861">
        <v>14.29</v>
      </c>
      <c r="BN29" s="950" t="s">
        <v>430</v>
      </c>
      <c r="BO29" s="950" t="s">
        <v>430</v>
      </c>
      <c r="BP29" s="950" t="s">
        <v>430</v>
      </c>
      <c r="BQ29" s="950" t="s">
        <v>430</v>
      </c>
      <c r="BR29" s="951"/>
      <c r="BS29" s="858">
        <v>9.5429990571371004</v>
      </c>
      <c r="BT29" s="856">
        <v>9.5952855571214108</v>
      </c>
      <c r="BU29" s="952"/>
      <c r="BV29" s="859" t="s">
        <v>554</v>
      </c>
    </row>
    <row r="30" spans="1:74" s="107" customFormat="1" x14ac:dyDescent="0.25">
      <c r="A30" s="108" t="s">
        <v>8001</v>
      </c>
      <c r="B30" s="113"/>
      <c r="C30" s="734">
        <v>43403</v>
      </c>
      <c r="D30" s="109"/>
      <c r="E30" s="110">
        <v>1567.21</v>
      </c>
      <c r="F30" s="109"/>
      <c r="G30" s="111">
        <v>1579.6864</v>
      </c>
      <c r="H30" s="113"/>
      <c r="I30" s="112">
        <v>1.17</v>
      </c>
      <c r="J30" s="112">
        <v>7.77</v>
      </c>
      <c r="K30" s="112">
        <v>0.85</v>
      </c>
      <c r="L30" s="112">
        <v>0.93</v>
      </c>
      <c r="M30" s="260"/>
      <c r="N30" s="114">
        <v>8.3569999999999993</v>
      </c>
      <c r="O30" s="112">
        <v>6.9827000000000004</v>
      </c>
      <c r="P30" s="112">
        <v>9.9654000000000007</v>
      </c>
      <c r="Q30" s="112">
        <v>15.9168</v>
      </c>
      <c r="R30" s="112">
        <v>10.039899999999999</v>
      </c>
      <c r="S30" s="112">
        <v>6.2419000000000002</v>
      </c>
      <c r="T30" s="112">
        <v>5.6711999999999998</v>
      </c>
      <c r="U30" s="119">
        <v>5.7801</v>
      </c>
      <c r="V30" s="112">
        <v>5.4314999999999998</v>
      </c>
      <c r="W30" s="112">
        <v>6.6730999999999998</v>
      </c>
      <c r="X30" s="112">
        <v>6.6905000000000001</v>
      </c>
      <c r="Y30" s="278">
        <v>5.7904</v>
      </c>
      <c r="Z30" s="112" t="s">
        <v>430</v>
      </c>
      <c r="AA30" s="112">
        <v>6.8167999999999997</v>
      </c>
      <c r="AB30" s="112">
        <v>5.5784000000000002</v>
      </c>
      <c r="AC30" s="112">
        <v>5.7133000000000003</v>
      </c>
      <c r="AD30" s="112">
        <v>5.5660999999999996</v>
      </c>
      <c r="AE30" s="112">
        <v>13.553100000000001</v>
      </c>
      <c r="AF30" s="112">
        <v>6.1687000000000003</v>
      </c>
      <c r="AG30" s="555"/>
      <c r="AH30" s="110">
        <v>9</v>
      </c>
      <c r="AI30" s="110">
        <v>10</v>
      </c>
      <c r="AJ30" s="110">
        <v>9</v>
      </c>
      <c r="AK30" s="110">
        <v>11</v>
      </c>
      <c r="AL30" s="110">
        <v>11</v>
      </c>
      <c r="AM30" s="110">
        <v>6</v>
      </c>
      <c r="AN30" s="110">
        <v>6</v>
      </c>
      <c r="AO30" s="562">
        <v>9</v>
      </c>
      <c r="AP30" s="110">
        <v>9</v>
      </c>
      <c r="AQ30" s="110">
        <v>11</v>
      </c>
      <c r="AR30" s="110">
        <v>12</v>
      </c>
      <c r="AS30" s="110">
        <v>10</v>
      </c>
      <c r="AT30" s="110" t="s">
        <v>430</v>
      </c>
      <c r="AU30" s="110">
        <v>11</v>
      </c>
      <c r="AV30" s="110">
        <v>6</v>
      </c>
      <c r="AW30" s="110">
        <v>8</v>
      </c>
      <c r="AX30" s="110">
        <v>8</v>
      </c>
      <c r="AY30" s="110">
        <v>11</v>
      </c>
      <c r="AZ30" s="595"/>
      <c r="BA30" s="605">
        <v>10.64</v>
      </c>
      <c r="BB30" s="112">
        <v>84.1</v>
      </c>
      <c r="BC30" s="112" t="s">
        <v>430</v>
      </c>
      <c r="BD30" s="112" t="s">
        <v>430</v>
      </c>
      <c r="BE30" s="278" t="s">
        <v>430</v>
      </c>
      <c r="BF30" s="278">
        <v>5.26</v>
      </c>
      <c r="BG30" s="113"/>
      <c r="BH30" s="606">
        <v>5.26</v>
      </c>
      <c r="BI30" s="112">
        <v>12.25</v>
      </c>
      <c r="BJ30" s="112">
        <v>9.1</v>
      </c>
      <c r="BK30" s="112">
        <v>62.75</v>
      </c>
      <c r="BL30" s="112" t="s">
        <v>430</v>
      </c>
      <c r="BM30" s="278">
        <v>10.64</v>
      </c>
      <c r="BN30" s="607" t="s">
        <v>430</v>
      </c>
      <c r="BO30" s="607" t="s">
        <v>430</v>
      </c>
      <c r="BP30" s="607" t="s">
        <v>430</v>
      </c>
      <c r="BQ30" s="607" t="s">
        <v>430</v>
      </c>
      <c r="BR30" s="147"/>
      <c r="BS30" s="109">
        <v>9.8884547699999992</v>
      </c>
      <c r="BT30" s="119">
        <v>15.1934279</v>
      </c>
      <c r="BU30" s="139"/>
      <c r="BV30" s="113" t="s">
        <v>554</v>
      </c>
    </row>
    <row r="31" spans="1:74" s="107" customFormat="1" x14ac:dyDescent="0.25">
      <c r="A31" s="108" t="s">
        <v>8002</v>
      </c>
      <c r="B31" s="113"/>
      <c r="C31" s="734">
        <v>44131</v>
      </c>
      <c r="D31" s="109"/>
      <c r="E31" s="110">
        <v>676.06700000000001</v>
      </c>
      <c r="F31" s="109"/>
      <c r="G31" s="111">
        <v>14.1022</v>
      </c>
      <c r="H31" s="113"/>
      <c r="I31" s="112">
        <v>6.8</v>
      </c>
      <c r="J31" s="112">
        <v>7.35</v>
      </c>
      <c r="K31" s="112">
        <v>2.39</v>
      </c>
      <c r="L31" s="112">
        <v>2.48</v>
      </c>
      <c r="M31" s="260"/>
      <c r="N31" s="114">
        <v>8.8021999999999991</v>
      </c>
      <c r="O31" s="112">
        <v>22.732700000000001</v>
      </c>
      <c r="P31" s="112">
        <v>1.5533999999999999</v>
      </c>
      <c r="Q31" s="112">
        <v>23.033799999999999</v>
      </c>
      <c r="R31" s="112">
        <v>11.346299999999999</v>
      </c>
      <c r="S31" s="112">
        <v>6.0987999999999998</v>
      </c>
      <c r="T31" s="112">
        <v>7.0728</v>
      </c>
      <c r="U31" s="119">
        <v>6.2979000000000003</v>
      </c>
      <c r="V31" s="112">
        <v>5.8589000000000002</v>
      </c>
      <c r="W31" s="112">
        <v>7.2572000000000001</v>
      </c>
      <c r="X31" s="112">
        <v>7.5640999999999998</v>
      </c>
      <c r="Y31" s="278">
        <v>6.4964000000000004</v>
      </c>
      <c r="Z31" s="112" t="s">
        <v>430</v>
      </c>
      <c r="AA31" s="112">
        <v>7.0179</v>
      </c>
      <c r="AB31" s="112">
        <v>7.2252000000000001</v>
      </c>
      <c r="AC31" s="112">
        <v>6.2359999999999998</v>
      </c>
      <c r="AD31" s="112">
        <v>5.8758999999999997</v>
      </c>
      <c r="AE31" s="112">
        <v>19.012599999999999</v>
      </c>
      <c r="AF31" s="112">
        <v>6.2798999999999996</v>
      </c>
      <c r="AG31" s="555"/>
      <c r="AH31" s="110">
        <v>8</v>
      </c>
      <c r="AI31" s="110">
        <v>3</v>
      </c>
      <c r="AJ31" s="110">
        <v>12</v>
      </c>
      <c r="AK31" s="110">
        <v>7</v>
      </c>
      <c r="AL31" s="110">
        <v>9</v>
      </c>
      <c r="AM31" s="110">
        <v>9</v>
      </c>
      <c r="AN31" s="110">
        <v>1</v>
      </c>
      <c r="AO31" s="562">
        <v>3</v>
      </c>
      <c r="AP31" s="110">
        <v>4</v>
      </c>
      <c r="AQ31" s="110">
        <v>9</v>
      </c>
      <c r="AR31" s="110">
        <v>5</v>
      </c>
      <c r="AS31" s="110">
        <v>3</v>
      </c>
      <c r="AT31" s="110" t="s">
        <v>430</v>
      </c>
      <c r="AU31" s="110">
        <v>7</v>
      </c>
      <c r="AV31" s="110">
        <v>1</v>
      </c>
      <c r="AW31" s="110">
        <v>3</v>
      </c>
      <c r="AX31" s="110">
        <v>4</v>
      </c>
      <c r="AY31" s="110">
        <v>6</v>
      </c>
      <c r="AZ31" s="595"/>
      <c r="BA31" s="605">
        <v>88.43</v>
      </c>
      <c r="BB31" s="112">
        <v>4.4000000000000004</v>
      </c>
      <c r="BC31" s="112" t="s">
        <v>430</v>
      </c>
      <c r="BD31" s="112" t="s">
        <v>430</v>
      </c>
      <c r="BE31" s="278">
        <v>-66.67</v>
      </c>
      <c r="BF31" s="278">
        <v>7.17</v>
      </c>
      <c r="BG31" s="113"/>
      <c r="BH31" s="606">
        <v>7.17</v>
      </c>
      <c r="BI31" s="112" t="s">
        <v>430</v>
      </c>
      <c r="BJ31" s="112" t="s">
        <v>430</v>
      </c>
      <c r="BK31" s="112">
        <v>4.4000000000000004</v>
      </c>
      <c r="BL31" s="112" t="s">
        <v>430</v>
      </c>
      <c r="BM31" s="278">
        <v>88.43</v>
      </c>
      <c r="BN31" s="607" t="s">
        <v>430</v>
      </c>
      <c r="BO31" s="607" t="s">
        <v>430</v>
      </c>
      <c r="BP31" s="607" t="s">
        <v>430</v>
      </c>
      <c r="BQ31" s="607">
        <v>-66.67</v>
      </c>
      <c r="BR31" s="147"/>
      <c r="BS31" s="109">
        <v>4.4005265856625702</v>
      </c>
      <c r="BT31" s="119" t="s">
        <v>430</v>
      </c>
      <c r="BU31" s="139"/>
      <c r="BV31" s="113" t="s">
        <v>7990</v>
      </c>
    </row>
    <row r="32" spans="1:74" s="107" customFormat="1" x14ac:dyDescent="0.25">
      <c r="A32" s="108" t="s">
        <v>8003</v>
      </c>
      <c r="B32" s="113"/>
      <c r="C32" s="734">
        <v>44274</v>
      </c>
      <c r="D32" s="109"/>
      <c r="E32" s="110">
        <v>326.76</v>
      </c>
      <c r="F32" s="109"/>
      <c r="G32" s="111">
        <v>13.937200000000001</v>
      </c>
      <c r="H32" s="113"/>
      <c r="I32" s="112">
        <v>4.4266199999999998</v>
      </c>
      <c r="J32" s="112">
        <v>7.4113899999999999</v>
      </c>
      <c r="K32" s="112">
        <v>2.3584700000000001</v>
      </c>
      <c r="L32" s="112">
        <v>2.4877699999999998</v>
      </c>
      <c r="M32" s="260"/>
      <c r="N32" s="114">
        <v>57.444000000000003</v>
      </c>
      <c r="O32" s="112">
        <v>29.841100000000001</v>
      </c>
      <c r="P32" s="112">
        <v>29.384</v>
      </c>
      <c r="Q32" s="112">
        <v>31.503499999999999</v>
      </c>
      <c r="R32" s="112">
        <v>20.271999999999998</v>
      </c>
      <c r="S32" s="112">
        <v>6.8160999999999996</v>
      </c>
      <c r="T32" s="112">
        <v>5.6075999999999997</v>
      </c>
      <c r="U32" s="119">
        <v>5.4824999999999999</v>
      </c>
      <c r="V32" s="112">
        <v>5.3136000000000001</v>
      </c>
      <c r="W32" s="112">
        <v>7.4733000000000001</v>
      </c>
      <c r="X32" s="112">
        <v>7.7481</v>
      </c>
      <c r="Y32" s="278">
        <v>6.4157000000000002</v>
      </c>
      <c r="Z32" s="112" t="s">
        <v>430</v>
      </c>
      <c r="AA32" s="112">
        <v>9.7246000000000006</v>
      </c>
      <c r="AB32" s="112">
        <v>5.5731999999999999</v>
      </c>
      <c r="AC32" s="112">
        <v>5.5629999999999997</v>
      </c>
      <c r="AD32" s="112">
        <v>5.3635000000000002</v>
      </c>
      <c r="AE32" s="112">
        <v>24.469899999999999</v>
      </c>
      <c r="AF32" s="112">
        <v>6.5248999999999997</v>
      </c>
      <c r="AG32" s="555"/>
      <c r="AH32" s="110">
        <v>2</v>
      </c>
      <c r="AI32" s="110">
        <v>2</v>
      </c>
      <c r="AJ32" s="110">
        <v>2</v>
      </c>
      <c r="AK32" s="110">
        <v>2</v>
      </c>
      <c r="AL32" s="110">
        <v>2</v>
      </c>
      <c r="AM32" s="110">
        <v>3</v>
      </c>
      <c r="AN32" s="110">
        <v>7</v>
      </c>
      <c r="AO32" s="562">
        <v>12</v>
      </c>
      <c r="AP32" s="110">
        <v>11</v>
      </c>
      <c r="AQ32" s="110">
        <v>5</v>
      </c>
      <c r="AR32" s="110">
        <v>2</v>
      </c>
      <c r="AS32" s="110">
        <v>5</v>
      </c>
      <c r="AT32" s="110" t="s">
        <v>430</v>
      </c>
      <c r="AU32" s="110">
        <v>2</v>
      </c>
      <c r="AV32" s="110">
        <v>7</v>
      </c>
      <c r="AW32" s="110">
        <v>11</v>
      </c>
      <c r="AX32" s="110">
        <v>11</v>
      </c>
      <c r="AY32" s="110">
        <v>1</v>
      </c>
      <c r="AZ32" s="595"/>
      <c r="BA32" s="605">
        <v>33.479999999999997</v>
      </c>
      <c r="BB32" s="112">
        <v>59.51</v>
      </c>
      <c r="BC32" s="112" t="s">
        <v>430</v>
      </c>
      <c r="BD32" s="112" t="s">
        <v>430</v>
      </c>
      <c r="BE32" s="278" t="s">
        <v>430</v>
      </c>
      <c r="BF32" s="278">
        <v>7.01</v>
      </c>
      <c r="BG32" s="113"/>
      <c r="BH32" s="606">
        <v>7.01</v>
      </c>
      <c r="BI32" s="112">
        <v>29.57</v>
      </c>
      <c r="BJ32" s="112" t="s">
        <v>430</v>
      </c>
      <c r="BK32" s="112">
        <v>29.94</v>
      </c>
      <c r="BL32" s="112" t="s">
        <v>430</v>
      </c>
      <c r="BM32" s="278">
        <v>33.479999999999997</v>
      </c>
      <c r="BN32" s="607" t="s">
        <v>430</v>
      </c>
      <c r="BO32" s="607" t="s">
        <v>430</v>
      </c>
      <c r="BP32" s="607" t="s">
        <v>430</v>
      </c>
      <c r="BQ32" s="607" t="s">
        <v>430</v>
      </c>
      <c r="BR32" s="147"/>
      <c r="BS32" s="109" t="s">
        <v>430</v>
      </c>
      <c r="BT32" s="119">
        <v>8.0918275508091799</v>
      </c>
      <c r="BU32" s="139"/>
      <c r="BV32" s="113" t="s">
        <v>554</v>
      </c>
    </row>
    <row r="33" spans="1:74" s="107" customFormat="1" x14ac:dyDescent="0.25">
      <c r="A33" s="108" t="s">
        <v>8004</v>
      </c>
      <c r="B33" s="113"/>
      <c r="C33" s="734">
        <v>37004</v>
      </c>
      <c r="D33" s="109"/>
      <c r="E33" s="110">
        <v>295.47000000000003</v>
      </c>
      <c r="F33" s="109"/>
      <c r="G33" s="111">
        <v>43.0777</v>
      </c>
      <c r="H33" s="113"/>
      <c r="I33" s="112">
        <v>2.98</v>
      </c>
      <c r="J33" s="112">
        <v>7.9</v>
      </c>
      <c r="K33" s="112">
        <v>1.05</v>
      </c>
      <c r="L33" s="112">
        <v>1.1299999999999999</v>
      </c>
      <c r="M33" s="260"/>
      <c r="N33" s="114">
        <v>-11.6044</v>
      </c>
      <c r="O33" s="112">
        <v>10.6854</v>
      </c>
      <c r="P33" s="112">
        <v>6.6295000000000002</v>
      </c>
      <c r="Q33" s="112">
        <v>12.002000000000001</v>
      </c>
      <c r="R33" s="112">
        <v>6.2567000000000004</v>
      </c>
      <c r="S33" s="112">
        <v>4.1637000000000004</v>
      </c>
      <c r="T33" s="112">
        <v>5.2366000000000001</v>
      </c>
      <c r="U33" s="119">
        <v>5.7923999999999998</v>
      </c>
      <c r="V33" s="112">
        <v>5.3048999999999999</v>
      </c>
      <c r="W33" s="112">
        <v>7.3429000000000002</v>
      </c>
      <c r="X33" s="112">
        <v>7.4968000000000004</v>
      </c>
      <c r="Y33" s="278">
        <v>6.3555000000000001</v>
      </c>
      <c r="Z33" s="112">
        <v>6.2465000000000002</v>
      </c>
      <c r="AA33" s="112">
        <v>5.282</v>
      </c>
      <c r="AB33" s="112">
        <v>5.3658000000000001</v>
      </c>
      <c r="AC33" s="112">
        <v>5.6551999999999998</v>
      </c>
      <c r="AD33" s="112">
        <v>5.2991999999999999</v>
      </c>
      <c r="AE33" s="112">
        <v>11.2448</v>
      </c>
      <c r="AF33" s="112">
        <v>5.9739000000000004</v>
      </c>
      <c r="AG33" s="555"/>
      <c r="AH33" s="110">
        <v>12</v>
      </c>
      <c r="AI33" s="110">
        <v>6</v>
      </c>
      <c r="AJ33" s="110">
        <v>11</v>
      </c>
      <c r="AK33" s="110">
        <v>12</v>
      </c>
      <c r="AL33" s="110">
        <v>12</v>
      </c>
      <c r="AM33" s="110">
        <v>12</v>
      </c>
      <c r="AN33" s="110">
        <v>10</v>
      </c>
      <c r="AO33" s="562">
        <v>8</v>
      </c>
      <c r="AP33" s="110">
        <v>12</v>
      </c>
      <c r="AQ33" s="110">
        <v>8</v>
      </c>
      <c r="AR33" s="110">
        <v>7</v>
      </c>
      <c r="AS33" s="110">
        <v>7</v>
      </c>
      <c r="AT33" s="110">
        <v>5</v>
      </c>
      <c r="AU33" s="110">
        <v>12</v>
      </c>
      <c r="AV33" s="110">
        <v>10</v>
      </c>
      <c r="AW33" s="110">
        <v>9</v>
      </c>
      <c r="AX33" s="110">
        <v>12</v>
      </c>
      <c r="AY33" s="110">
        <v>12</v>
      </c>
      <c r="AZ33" s="595"/>
      <c r="BA33" s="605">
        <v>27.43</v>
      </c>
      <c r="BB33" s="112">
        <v>49.76</v>
      </c>
      <c r="BC33" s="112" t="s">
        <v>430</v>
      </c>
      <c r="BD33" s="112">
        <v>15.38</v>
      </c>
      <c r="BE33" s="278">
        <v>68.19</v>
      </c>
      <c r="BF33" s="278">
        <v>7.43</v>
      </c>
      <c r="BG33" s="113"/>
      <c r="BH33" s="606">
        <v>7.42</v>
      </c>
      <c r="BI33" s="112">
        <v>27.36</v>
      </c>
      <c r="BJ33" s="112" t="s">
        <v>430</v>
      </c>
      <c r="BK33" s="112">
        <v>37.770000000000003</v>
      </c>
      <c r="BL33" s="112" t="s">
        <v>430</v>
      </c>
      <c r="BM33" s="278">
        <v>27.43</v>
      </c>
      <c r="BN33" s="607" t="s">
        <v>430</v>
      </c>
      <c r="BO33" s="607" t="s">
        <v>430</v>
      </c>
      <c r="BP33" s="607" t="s">
        <v>430</v>
      </c>
      <c r="BQ33" s="607">
        <v>68.19</v>
      </c>
      <c r="BR33" s="147"/>
      <c r="BS33" s="109">
        <v>3.4879036918062698</v>
      </c>
      <c r="BT33" s="119">
        <v>10.3506587784691</v>
      </c>
      <c r="BU33" s="139"/>
      <c r="BV33" s="113" t="s">
        <v>554</v>
      </c>
    </row>
    <row r="34" spans="1:74" s="107" customFormat="1" x14ac:dyDescent="0.25">
      <c r="A34" s="108" t="s">
        <v>8005</v>
      </c>
      <c r="B34" s="113"/>
      <c r="C34" s="734">
        <v>44245</v>
      </c>
      <c r="D34" s="109"/>
      <c r="E34" s="110">
        <v>215.61799999999999</v>
      </c>
      <c r="F34" s="109"/>
      <c r="G34" s="111">
        <v>13.6401</v>
      </c>
      <c r="H34" s="113"/>
      <c r="I34" s="112">
        <v>3.19</v>
      </c>
      <c r="J34" s="112">
        <v>7.96</v>
      </c>
      <c r="K34" s="112">
        <v>2.2599999999999998</v>
      </c>
      <c r="L34" s="112">
        <v>2.38</v>
      </c>
      <c r="M34" s="260"/>
      <c r="N34" s="114">
        <v>42.328800000000001</v>
      </c>
      <c r="O34" s="112">
        <v>16.524000000000001</v>
      </c>
      <c r="P34" s="112">
        <v>19.261199999999999</v>
      </c>
      <c r="Q34" s="112">
        <v>27.2515</v>
      </c>
      <c r="R34" s="112">
        <v>17.2454</v>
      </c>
      <c r="S34" s="112">
        <v>7.7336</v>
      </c>
      <c r="T34" s="112">
        <v>6.2055999999999996</v>
      </c>
      <c r="U34" s="119">
        <v>5.9985999999999997</v>
      </c>
      <c r="V34" s="112">
        <v>5.5595999999999997</v>
      </c>
      <c r="W34" s="112">
        <v>7.4901</v>
      </c>
      <c r="X34" s="112">
        <v>7.2561</v>
      </c>
      <c r="Y34" s="278">
        <v>6.1253000000000002</v>
      </c>
      <c r="Z34" s="112" t="s">
        <v>430</v>
      </c>
      <c r="AA34" s="112">
        <v>9.1998999999999995</v>
      </c>
      <c r="AB34" s="112">
        <v>6.1458000000000004</v>
      </c>
      <c r="AC34" s="112">
        <v>6.0442</v>
      </c>
      <c r="AD34" s="112">
        <v>5.6776999999999997</v>
      </c>
      <c r="AE34" s="112">
        <v>21.6342</v>
      </c>
      <c r="AF34" s="112">
        <v>5.9954000000000001</v>
      </c>
      <c r="AG34" s="555"/>
      <c r="AH34" s="110">
        <v>3</v>
      </c>
      <c r="AI34" s="110">
        <v>4</v>
      </c>
      <c r="AJ34" s="110">
        <v>3</v>
      </c>
      <c r="AK34" s="110">
        <v>4</v>
      </c>
      <c r="AL34" s="110">
        <v>3</v>
      </c>
      <c r="AM34" s="110">
        <v>2</v>
      </c>
      <c r="AN34" s="110">
        <v>3</v>
      </c>
      <c r="AO34" s="562">
        <v>6</v>
      </c>
      <c r="AP34" s="110">
        <v>6</v>
      </c>
      <c r="AQ34" s="110">
        <v>3</v>
      </c>
      <c r="AR34" s="110">
        <v>10</v>
      </c>
      <c r="AS34" s="110">
        <v>9</v>
      </c>
      <c r="AT34" s="110" t="s">
        <v>430</v>
      </c>
      <c r="AU34" s="110">
        <v>3</v>
      </c>
      <c r="AV34" s="110">
        <v>3</v>
      </c>
      <c r="AW34" s="110">
        <v>5</v>
      </c>
      <c r="AX34" s="110">
        <v>7</v>
      </c>
      <c r="AY34" s="110">
        <v>4</v>
      </c>
      <c r="AZ34" s="595"/>
      <c r="BA34" s="605">
        <v>15.69</v>
      </c>
      <c r="BB34" s="112">
        <v>44.89</v>
      </c>
      <c r="BC34" s="112">
        <v>13.74</v>
      </c>
      <c r="BD34" s="112">
        <v>20.56</v>
      </c>
      <c r="BE34" s="278">
        <v>0.01</v>
      </c>
      <c r="BF34" s="278">
        <v>5.1100000000000003</v>
      </c>
      <c r="BG34" s="113"/>
      <c r="BH34" s="606">
        <v>5.07</v>
      </c>
      <c r="BI34" s="112">
        <v>6.78</v>
      </c>
      <c r="BJ34" s="112" t="s">
        <v>430</v>
      </c>
      <c r="BK34" s="112">
        <v>72.41</v>
      </c>
      <c r="BL34" s="112" t="s">
        <v>430</v>
      </c>
      <c r="BM34" s="278">
        <v>15.69</v>
      </c>
      <c r="BN34" s="607" t="s">
        <v>430</v>
      </c>
      <c r="BO34" s="607" t="s">
        <v>430</v>
      </c>
      <c r="BP34" s="607" t="s">
        <v>430</v>
      </c>
      <c r="BQ34" s="607">
        <v>0.01</v>
      </c>
      <c r="BR34" s="147"/>
      <c r="BS34" s="109">
        <v>6.8332000300000004</v>
      </c>
      <c r="BT34" s="119">
        <v>9.1108873799999994</v>
      </c>
      <c r="BU34" s="139"/>
      <c r="BV34" s="113" t="s">
        <v>554</v>
      </c>
    </row>
    <row r="35" spans="1:74" s="107" customFormat="1" x14ac:dyDescent="0.25">
      <c r="A35" s="108" t="s">
        <v>8006</v>
      </c>
      <c r="B35" s="113"/>
      <c r="C35" s="734">
        <v>44406</v>
      </c>
      <c r="D35" s="109"/>
      <c r="E35" s="110">
        <v>144.732</v>
      </c>
      <c r="F35" s="109"/>
      <c r="G35" s="111">
        <v>1376.1514</v>
      </c>
      <c r="H35" s="113"/>
      <c r="I35" s="112">
        <v>12.69</v>
      </c>
      <c r="J35" s="112">
        <v>7.96</v>
      </c>
      <c r="K35" s="112">
        <v>5.03</v>
      </c>
      <c r="L35" s="112">
        <v>5.26</v>
      </c>
      <c r="M35" s="260"/>
      <c r="N35" s="114">
        <v>66.173199999999994</v>
      </c>
      <c r="O35" s="112">
        <v>52.722299999999997</v>
      </c>
      <c r="P35" s="112">
        <v>36.948399999999999</v>
      </c>
      <c r="Q35" s="112">
        <v>31.826599999999999</v>
      </c>
      <c r="R35" s="112">
        <v>21.126100000000001</v>
      </c>
      <c r="S35" s="112">
        <v>8.2727000000000004</v>
      </c>
      <c r="T35" s="112">
        <v>6.8697999999999997</v>
      </c>
      <c r="U35" s="119">
        <v>6.6839000000000004</v>
      </c>
      <c r="V35" s="112">
        <v>5.5270999999999999</v>
      </c>
      <c r="W35" s="112">
        <v>7.7436999999999996</v>
      </c>
      <c r="X35" s="112">
        <v>7.8263999999999996</v>
      </c>
      <c r="Y35" s="278" t="s">
        <v>430</v>
      </c>
      <c r="Z35" s="112" t="s">
        <v>430</v>
      </c>
      <c r="AA35" s="112">
        <v>13.414199999999999</v>
      </c>
      <c r="AB35" s="112">
        <v>6.7117000000000004</v>
      </c>
      <c r="AC35" s="112">
        <v>6.7511999999999999</v>
      </c>
      <c r="AD35" s="112">
        <v>5.6927000000000003</v>
      </c>
      <c r="AE35" s="112">
        <v>24.196400000000001</v>
      </c>
      <c r="AF35" s="112">
        <v>6.7468000000000004</v>
      </c>
      <c r="AG35" s="555"/>
      <c r="AH35" s="110">
        <v>1</v>
      </c>
      <c r="AI35" s="110">
        <v>1</v>
      </c>
      <c r="AJ35" s="110">
        <v>1</v>
      </c>
      <c r="AK35" s="110">
        <v>1</v>
      </c>
      <c r="AL35" s="110">
        <v>1</v>
      </c>
      <c r="AM35" s="110">
        <v>1</v>
      </c>
      <c r="AN35" s="110">
        <v>2</v>
      </c>
      <c r="AO35" s="562">
        <v>1</v>
      </c>
      <c r="AP35" s="110">
        <v>7</v>
      </c>
      <c r="AQ35" s="110">
        <v>1</v>
      </c>
      <c r="AR35" s="110">
        <v>1</v>
      </c>
      <c r="AS35" s="110" t="s">
        <v>430</v>
      </c>
      <c r="AT35" s="110" t="s">
        <v>430</v>
      </c>
      <c r="AU35" s="110">
        <v>1</v>
      </c>
      <c r="AV35" s="110">
        <v>2</v>
      </c>
      <c r="AW35" s="110">
        <v>1</v>
      </c>
      <c r="AX35" s="110">
        <v>6</v>
      </c>
      <c r="AY35" s="110">
        <v>2</v>
      </c>
      <c r="AZ35" s="595"/>
      <c r="BA35" s="605">
        <v>37.71</v>
      </c>
      <c r="BB35" s="112">
        <v>33.82</v>
      </c>
      <c r="BC35" s="112">
        <v>6.95</v>
      </c>
      <c r="BD35" s="112">
        <v>11.07</v>
      </c>
      <c r="BE35" s="278">
        <v>0.03</v>
      </c>
      <c r="BF35" s="278">
        <v>10.43</v>
      </c>
      <c r="BG35" s="113"/>
      <c r="BH35" s="606">
        <v>8.75</v>
      </c>
      <c r="BI35" s="112">
        <v>23.2</v>
      </c>
      <c r="BJ35" s="112" t="s">
        <v>430</v>
      </c>
      <c r="BK35" s="112">
        <v>28.64</v>
      </c>
      <c r="BL35" s="112" t="s">
        <v>430</v>
      </c>
      <c r="BM35" s="278">
        <v>37.71</v>
      </c>
      <c r="BN35" s="607" t="s">
        <v>430</v>
      </c>
      <c r="BO35" s="607" t="s">
        <v>430</v>
      </c>
      <c r="BP35" s="607" t="s">
        <v>430</v>
      </c>
      <c r="BQ35" s="607">
        <v>1.7</v>
      </c>
      <c r="BR35" s="147"/>
      <c r="BS35" s="109" t="s">
        <v>430</v>
      </c>
      <c r="BT35" s="119">
        <v>3.4847184403484701</v>
      </c>
      <c r="BU35" s="139"/>
      <c r="BV35" s="113" t="s">
        <v>554</v>
      </c>
    </row>
    <row r="36" spans="1:74" s="107" customFormat="1" x14ac:dyDescent="0.25">
      <c r="A36" s="108" t="s">
        <v>8007</v>
      </c>
      <c r="B36" s="113"/>
      <c r="C36" s="734">
        <v>44384</v>
      </c>
      <c r="D36" s="109"/>
      <c r="E36" s="110">
        <v>110.52</v>
      </c>
      <c r="F36" s="109"/>
      <c r="G36" s="111">
        <v>13.4932</v>
      </c>
      <c r="H36" s="113"/>
      <c r="I36" s="112">
        <v>1.74</v>
      </c>
      <c r="J36" s="112">
        <v>7.25</v>
      </c>
      <c r="K36" s="112">
        <v>1.07</v>
      </c>
      <c r="L36" s="112">
        <v>1.1399999999999999</v>
      </c>
      <c r="M36" s="260"/>
      <c r="N36" s="114">
        <v>14.342499999999999</v>
      </c>
      <c r="O36" s="112">
        <v>3.7883</v>
      </c>
      <c r="P36" s="112">
        <v>10.571099999999999</v>
      </c>
      <c r="Q36" s="112">
        <v>22.293299999999999</v>
      </c>
      <c r="R36" s="112">
        <v>12.808</v>
      </c>
      <c r="S36" s="112">
        <v>6.0206</v>
      </c>
      <c r="T36" s="112">
        <v>5.5209000000000001</v>
      </c>
      <c r="U36" s="119">
        <v>6.1372999999999998</v>
      </c>
      <c r="V36" s="112">
        <v>5.4725000000000001</v>
      </c>
      <c r="W36" s="112">
        <v>7.2161999999999997</v>
      </c>
      <c r="X36" s="112">
        <v>7.1428000000000003</v>
      </c>
      <c r="Y36" s="278" t="s">
        <v>430</v>
      </c>
      <c r="Z36" s="112" t="s">
        <v>430</v>
      </c>
      <c r="AA36" s="112">
        <v>6.9972000000000003</v>
      </c>
      <c r="AB36" s="112">
        <v>5.5205000000000002</v>
      </c>
      <c r="AC36" s="112">
        <v>6.0959000000000003</v>
      </c>
      <c r="AD36" s="112">
        <v>5.5342000000000002</v>
      </c>
      <c r="AE36" s="112">
        <v>18.540299999999998</v>
      </c>
      <c r="AF36" s="112">
        <v>6.2385999999999999</v>
      </c>
      <c r="AG36" s="555"/>
      <c r="AH36" s="110">
        <v>6</v>
      </c>
      <c r="AI36" s="110">
        <v>12</v>
      </c>
      <c r="AJ36" s="110">
        <v>8</v>
      </c>
      <c r="AK36" s="110">
        <v>9</v>
      </c>
      <c r="AL36" s="110">
        <v>8</v>
      </c>
      <c r="AM36" s="110">
        <v>10</v>
      </c>
      <c r="AN36" s="110">
        <v>9</v>
      </c>
      <c r="AO36" s="562">
        <v>4</v>
      </c>
      <c r="AP36" s="110">
        <v>8</v>
      </c>
      <c r="AQ36" s="110">
        <v>10</v>
      </c>
      <c r="AR36" s="110">
        <v>11</v>
      </c>
      <c r="AS36" s="110" t="s">
        <v>430</v>
      </c>
      <c r="AT36" s="110" t="s">
        <v>430</v>
      </c>
      <c r="AU36" s="110">
        <v>8</v>
      </c>
      <c r="AV36" s="110">
        <v>9</v>
      </c>
      <c r="AW36" s="110">
        <v>4</v>
      </c>
      <c r="AX36" s="110">
        <v>9</v>
      </c>
      <c r="AY36" s="110">
        <v>7</v>
      </c>
      <c r="AZ36" s="595"/>
      <c r="BA36" s="605">
        <v>14.17</v>
      </c>
      <c r="BB36" s="112">
        <v>71.88</v>
      </c>
      <c r="BC36" s="112">
        <v>4.7</v>
      </c>
      <c r="BD36" s="112">
        <v>4.6900000000000004</v>
      </c>
      <c r="BE36" s="278">
        <v>70.7</v>
      </c>
      <c r="BF36" s="278">
        <v>-66.14</v>
      </c>
      <c r="BG36" s="113"/>
      <c r="BH36" s="606">
        <v>-66.14</v>
      </c>
      <c r="BI36" s="112" t="s">
        <v>430</v>
      </c>
      <c r="BJ36" s="112" t="s">
        <v>430</v>
      </c>
      <c r="BK36" s="112">
        <v>81.27</v>
      </c>
      <c r="BL36" s="112" t="s">
        <v>430</v>
      </c>
      <c r="BM36" s="278">
        <v>14.17</v>
      </c>
      <c r="BN36" s="607" t="s">
        <v>430</v>
      </c>
      <c r="BO36" s="607" t="s">
        <v>430</v>
      </c>
      <c r="BP36" s="607" t="s">
        <v>430</v>
      </c>
      <c r="BQ36" s="607">
        <v>70.7</v>
      </c>
      <c r="BR36" s="147"/>
      <c r="BS36" s="109">
        <v>8.4699054399999998</v>
      </c>
      <c r="BT36" s="119">
        <v>9.3178751000000002</v>
      </c>
      <c r="BU36" s="139"/>
      <c r="BV36" s="113" t="s">
        <v>554</v>
      </c>
    </row>
    <row r="37" spans="1:74" x14ac:dyDescent="0.25">
      <c r="A37" s="318" t="s">
        <v>93</v>
      </c>
      <c r="B37" s="66"/>
      <c r="C37" s="720"/>
      <c r="D37" s="43"/>
      <c r="E37" s="51"/>
      <c r="F37" s="43"/>
      <c r="G37" s="55"/>
      <c r="H37" s="66"/>
      <c r="I37" s="59"/>
      <c r="J37" s="59"/>
      <c r="K37" s="59"/>
      <c r="L37" s="59"/>
      <c r="M37" s="258"/>
      <c r="N37" s="70">
        <v>20.511099999999999</v>
      </c>
      <c r="O37" s="59">
        <v>15.745900000000001</v>
      </c>
      <c r="P37" s="59">
        <v>14.76</v>
      </c>
      <c r="Q37" s="59">
        <v>23.233599999999999</v>
      </c>
      <c r="R37" s="59">
        <v>14.246499999999999</v>
      </c>
      <c r="S37" s="59">
        <v>6.3452999999999999</v>
      </c>
      <c r="T37" s="59">
        <v>5.8090000000000002</v>
      </c>
      <c r="U37" s="88">
        <v>5.9753999999999996</v>
      </c>
      <c r="V37" s="59">
        <v>5.6238000000000001</v>
      </c>
      <c r="W37" s="59">
        <v>7.3536000000000001</v>
      </c>
      <c r="X37" s="59">
        <v>7.4325999999999999</v>
      </c>
      <c r="Y37" s="276">
        <v>6.3475999999999999</v>
      </c>
      <c r="Z37" s="59">
        <v>6.9062999999999999</v>
      </c>
      <c r="AA37" s="59">
        <v>7.9733000000000001</v>
      </c>
      <c r="AB37" s="59">
        <v>5.8029000000000002</v>
      </c>
      <c r="AC37" s="59">
        <v>5.9363999999999999</v>
      </c>
      <c r="AD37" s="59">
        <v>5.6837999999999997</v>
      </c>
      <c r="AE37" s="59">
        <v>18.819400000000002</v>
      </c>
      <c r="AF37" s="59">
        <v>6.782</v>
      </c>
      <c r="AG37" s="553"/>
      <c r="AH37" s="51">
        <v>12</v>
      </c>
      <c r="AI37" s="51">
        <v>12</v>
      </c>
      <c r="AJ37" s="51">
        <v>12</v>
      </c>
      <c r="AK37" s="51">
        <v>12</v>
      </c>
      <c r="AL37" s="51">
        <v>12</v>
      </c>
      <c r="AM37" s="51">
        <v>12</v>
      </c>
      <c r="AN37" s="51">
        <v>12</v>
      </c>
      <c r="AO37" s="560">
        <v>12</v>
      </c>
      <c r="AP37" s="51">
        <v>12</v>
      </c>
      <c r="AQ37" s="51">
        <v>11</v>
      </c>
      <c r="AR37" s="51">
        <v>12</v>
      </c>
      <c r="AS37" s="51">
        <v>10</v>
      </c>
      <c r="AT37" s="51">
        <v>5</v>
      </c>
      <c r="AU37" s="51">
        <v>12</v>
      </c>
      <c r="AV37" s="51">
        <v>12</v>
      </c>
      <c r="AW37" s="51">
        <v>12</v>
      </c>
      <c r="AX37" s="51">
        <v>12</v>
      </c>
      <c r="AY37" s="51">
        <v>12</v>
      </c>
      <c r="AZ37" s="579"/>
      <c r="BA37" s="577"/>
      <c r="BB37" s="59"/>
      <c r="BC37" s="59"/>
      <c r="BD37" s="59"/>
      <c r="BE37" s="276"/>
      <c r="BF37" s="276"/>
      <c r="BG37" s="66"/>
      <c r="BH37" s="586"/>
      <c r="BI37" s="59"/>
      <c r="BJ37" s="59"/>
      <c r="BK37" s="59"/>
      <c r="BL37" s="59"/>
      <c r="BM37" s="276"/>
      <c r="BN37" s="587"/>
      <c r="BO37" s="587"/>
      <c r="BP37" s="587"/>
      <c r="BQ37" s="587"/>
      <c r="BR37" s="148"/>
      <c r="BS37" s="43"/>
      <c r="BT37" s="88"/>
      <c r="BU37" s="34"/>
      <c r="BV37" s="66"/>
    </row>
    <row r="38" spans="1:74" x14ac:dyDescent="0.25">
      <c r="A38" s="320" t="s">
        <v>94</v>
      </c>
      <c r="B38" s="67"/>
      <c r="C38" s="721"/>
      <c r="D38" s="44"/>
      <c r="E38" s="52"/>
      <c r="F38" s="44"/>
      <c r="G38" s="56"/>
      <c r="H38" s="67"/>
      <c r="I38" s="60"/>
      <c r="J38" s="60"/>
      <c r="K38" s="60"/>
      <c r="L38" s="60"/>
      <c r="M38" s="259"/>
      <c r="N38" s="71">
        <v>66.173199999999994</v>
      </c>
      <c r="O38" s="60">
        <v>52.722299999999997</v>
      </c>
      <c r="P38" s="60">
        <v>36.948399999999999</v>
      </c>
      <c r="Q38" s="60">
        <v>31.826599999999999</v>
      </c>
      <c r="R38" s="60">
        <v>21.126100000000001</v>
      </c>
      <c r="S38" s="60">
        <v>8.2727000000000004</v>
      </c>
      <c r="T38" s="60">
        <v>7.0728</v>
      </c>
      <c r="U38" s="89">
        <v>6.6839000000000004</v>
      </c>
      <c r="V38" s="60">
        <v>6.1485000000000003</v>
      </c>
      <c r="W38" s="60">
        <v>7.7436999999999996</v>
      </c>
      <c r="X38" s="60">
        <v>7.8263999999999996</v>
      </c>
      <c r="Y38" s="277">
        <v>6.6395</v>
      </c>
      <c r="Z38" s="60">
        <v>7.1675000000000004</v>
      </c>
      <c r="AA38" s="60">
        <v>13.414199999999999</v>
      </c>
      <c r="AB38" s="60">
        <v>7.2252000000000001</v>
      </c>
      <c r="AC38" s="60">
        <v>6.7511999999999999</v>
      </c>
      <c r="AD38" s="60">
        <v>6.1840999999999999</v>
      </c>
      <c r="AE38" s="60">
        <v>24.469899999999999</v>
      </c>
      <c r="AF38" s="60">
        <v>7.8566000000000003</v>
      </c>
      <c r="AG38" s="554"/>
      <c r="AH38" s="52"/>
      <c r="AI38" s="52"/>
      <c r="AJ38" s="52"/>
      <c r="AK38" s="52"/>
      <c r="AL38" s="52"/>
      <c r="AM38" s="52"/>
      <c r="AN38" s="52"/>
      <c r="AO38" s="561"/>
      <c r="AP38" s="52"/>
      <c r="AQ38" s="52"/>
      <c r="AR38" s="52"/>
      <c r="AS38" s="52"/>
      <c r="AT38" s="52"/>
      <c r="AU38" s="52"/>
      <c r="AV38" s="52"/>
      <c r="AW38" s="52"/>
      <c r="AX38" s="52"/>
      <c r="AY38" s="52"/>
      <c r="AZ38" s="580"/>
      <c r="BA38" s="551"/>
      <c r="BB38" s="60"/>
      <c r="BC38" s="60"/>
      <c r="BD38" s="60"/>
      <c r="BE38" s="277"/>
      <c r="BF38" s="277"/>
      <c r="BG38" s="67"/>
      <c r="BH38" s="588"/>
      <c r="BI38" s="60"/>
      <c r="BJ38" s="60"/>
      <c r="BK38" s="60"/>
      <c r="BL38" s="60"/>
      <c r="BM38" s="277"/>
      <c r="BN38" s="589"/>
      <c r="BO38" s="589"/>
      <c r="BP38" s="589"/>
      <c r="BQ38" s="589"/>
      <c r="BR38" s="146"/>
      <c r="BS38" s="44"/>
      <c r="BT38" s="89"/>
      <c r="BU38" s="26"/>
      <c r="BV38" s="67"/>
    </row>
    <row r="39" spans="1:74" x14ac:dyDescent="0.25">
      <c r="A39" s="320" t="s">
        <v>95</v>
      </c>
      <c r="B39" s="67"/>
      <c r="C39" s="721"/>
      <c r="D39" s="44"/>
      <c r="E39" s="52"/>
      <c r="F39" s="44"/>
      <c r="G39" s="56"/>
      <c r="H39" s="67"/>
      <c r="I39" s="60"/>
      <c r="J39" s="60"/>
      <c r="K39" s="60"/>
      <c r="L39" s="60"/>
      <c r="M39" s="259"/>
      <c r="N39" s="71">
        <v>-11.6044</v>
      </c>
      <c r="O39" s="60">
        <v>3.7883</v>
      </c>
      <c r="P39" s="60">
        <v>1.5533999999999999</v>
      </c>
      <c r="Q39" s="60">
        <v>12.002000000000001</v>
      </c>
      <c r="R39" s="60">
        <v>6.2567000000000004</v>
      </c>
      <c r="S39" s="60">
        <v>4.1637000000000004</v>
      </c>
      <c r="T39" s="60">
        <v>5.1136999999999997</v>
      </c>
      <c r="U39" s="89">
        <v>5.4824999999999999</v>
      </c>
      <c r="V39" s="60">
        <v>5.3048999999999999</v>
      </c>
      <c r="W39" s="60">
        <v>6.6730999999999998</v>
      </c>
      <c r="X39" s="60">
        <v>6.6905000000000001</v>
      </c>
      <c r="Y39" s="277">
        <v>5.7904</v>
      </c>
      <c r="Z39" s="60">
        <v>6.2465000000000002</v>
      </c>
      <c r="AA39" s="60">
        <v>5.282</v>
      </c>
      <c r="AB39" s="60">
        <v>5.0997000000000003</v>
      </c>
      <c r="AC39" s="60">
        <v>5.4040999999999997</v>
      </c>
      <c r="AD39" s="60">
        <v>5.2991999999999999</v>
      </c>
      <c r="AE39" s="60">
        <v>11.2448</v>
      </c>
      <c r="AF39" s="60">
        <v>5.9739000000000004</v>
      </c>
      <c r="AG39" s="554"/>
      <c r="AH39" s="52"/>
      <c r="AI39" s="52"/>
      <c r="AJ39" s="52"/>
      <c r="AK39" s="52"/>
      <c r="AL39" s="52"/>
      <c r="AM39" s="52"/>
      <c r="AN39" s="52"/>
      <c r="AO39" s="561"/>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146"/>
      <c r="BS39" s="44"/>
      <c r="BT39" s="89"/>
      <c r="BU39" s="26"/>
      <c r="BV39" s="67"/>
    </row>
    <row r="40" spans="1:74" x14ac:dyDescent="0.25">
      <c r="A40" s="321" t="s">
        <v>96</v>
      </c>
      <c r="B40" s="68"/>
      <c r="C40" s="722"/>
      <c r="D40" s="45"/>
      <c r="E40" s="53"/>
      <c r="F40" s="45"/>
      <c r="G40" s="57"/>
      <c r="H40" s="68"/>
      <c r="I40" s="61"/>
      <c r="J40" s="61"/>
      <c r="K40" s="61"/>
      <c r="L40" s="61"/>
      <c r="M40" s="262"/>
      <c r="N40" s="72">
        <v>13.3384</v>
      </c>
      <c r="O40" s="61">
        <v>10.438599999999999</v>
      </c>
      <c r="P40" s="61">
        <v>12.2111</v>
      </c>
      <c r="Q40" s="61">
        <v>23.289000000000001</v>
      </c>
      <c r="R40" s="61">
        <v>14.675000000000001</v>
      </c>
      <c r="S40" s="61">
        <v>6.2041000000000004</v>
      </c>
      <c r="T40" s="61">
        <v>5.6394000000000002</v>
      </c>
      <c r="U40" s="90">
        <v>5.9411500000000004</v>
      </c>
      <c r="V40" s="61">
        <v>5.5433500000000002</v>
      </c>
      <c r="W40" s="61">
        <v>7.38415</v>
      </c>
      <c r="X40" s="61">
        <v>7.5205000000000002</v>
      </c>
      <c r="Y40" s="279">
        <v>6.3964499999999997</v>
      </c>
      <c r="Z40" s="61">
        <v>7.0190000000000001</v>
      </c>
      <c r="AA40" s="61">
        <v>7.2930999999999999</v>
      </c>
      <c r="AB40" s="61">
        <v>5.5758000000000001</v>
      </c>
      <c r="AC40" s="61">
        <v>5.8974000000000002</v>
      </c>
      <c r="AD40" s="61">
        <v>5.6852</v>
      </c>
      <c r="AE40" s="61">
        <v>18.776499999999999</v>
      </c>
      <c r="AF40" s="61">
        <v>6.6358499999999996</v>
      </c>
      <c r="AG40" s="556"/>
      <c r="AH40" s="53"/>
      <c r="AI40" s="53"/>
      <c r="AJ40" s="53"/>
      <c r="AK40" s="53"/>
      <c r="AL40" s="53"/>
      <c r="AM40" s="53"/>
      <c r="AN40" s="53"/>
      <c r="AO40" s="563"/>
      <c r="AP40" s="53"/>
      <c r="AQ40" s="53"/>
      <c r="AR40" s="53"/>
      <c r="AS40" s="53"/>
      <c r="AT40" s="53"/>
      <c r="AU40" s="53"/>
      <c r="AV40" s="53"/>
      <c r="AW40" s="53"/>
      <c r="AX40" s="53"/>
      <c r="AY40" s="53"/>
      <c r="AZ40" s="581"/>
      <c r="BA40" s="578"/>
      <c r="BB40" s="61"/>
      <c r="BC40" s="61"/>
      <c r="BD40" s="61"/>
      <c r="BE40" s="279"/>
      <c r="BF40" s="279"/>
      <c r="BG40" s="68"/>
      <c r="BH40" s="590"/>
      <c r="BI40" s="61"/>
      <c r="BJ40" s="61"/>
      <c r="BK40" s="61"/>
      <c r="BL40" s="61"/>
      <c r="BM40" s="279"/>
      <c r="BN40" s="591"/>
      <c r="BO40" s="591"/>
      <c r="BP40" s="591"/>
      <c r="BQ40" s="591"/>
      <c r="BR40" s="149"/>
      <c r="BS40" s="45"/>
      <c r="BT40" s="90"/>
      <c r="BU40" s="272"/>
      <c r="BV40" s="68"/>
    </row>
    <row r="41" spans="1:74" ht="14.5" x14ac:dyDescent="0.25">
      <c r="A41" s="323" t="s">
        <v>303</v>
      </c>
      <c r="B41" s="69"/>
      <c r="C41" s="723"/>
      <c r="D41" s="46"/>
      <c r="E41" s="54"/>
      <c r="F41" s="46"/>
      <c r="G41" s="58"/>
      <c r="H41" s="69"/>
      <c r="I41" s="62"/>
      <c r="J41" s="62"/>
      <c r="K41" s="62"/>
      <c r="L41" s="62"/>
      <c r="M41" s="263"/>
      <c r="N41" s="73"/>
      <c r="O41" s="62"/>
      <c r="P41" s="62"/>
      <c r="Q41" s="62"/>
      <c r="R41" s="62"/>
      <c r="S41" s="62"/>
      <c r="T41" s="62"/>
      <c r="U41" s="91"/>
      <c r="V41" s="62"/>
      <c r="W41" s="62"/>
      <c r="X41" s="62"/>
      <c r="Y41" s="245"/>
      <c r="Z41" s="62"/>
      <c r="AA41" s="62"/>
      <c r="AB41" s="62"/>
      <c r="AC41" s="62"/>
      <c r="AD41" s="62"/>
      <c r="AE41" s="62"/>
      <c r="AF41" s="62"/>
      <c r="AG41" s="557"/>
      <c r="AH41" s="54"/>
      <c r="AI41" s="54"/>
      <c r="AJ41" s="54"/>
      <c r="AK41" s="54"/>
      <c r="AL41" s="54"/>
      <c r="AM41" s="54"/>
      <c r="AN41" s="54"/>
      <c r="AO41" s="564"/>
      <c r="AP41" s="54"/>
      <c r="AQ41" s="54"/>
      <c r="AR41" s="54"/>
      <c r="AS41" s="54"/>
      <c r="AT41" s="54"/>
      <c r="AU41" s="54"/>
      <c r="AV41" s="54"/>
      <c r="AW41" s="54"/>
      <c r="AX41" s="54"/>
      <c r="AY41" s="54"/>
      <c r="AZ41" s="582"/>
      <c r="BA41" s="280"/>
      <c r="BB41" s="62"/>
      <c r="BC41" s="62"/>
      <c r="BD41" s="62"/>
      <c r="BE41" s="245"/>
      <c r="BF41" s="245"/>
      <c r="BG41" s="69"/>
      <c r="BH41" s="585"/>
      <c r="BI41" s="62"/>
      <c r="BJ41" s="62"/>
      <c r="BK41" s="62"/>
      <c r="BL41" s="62"/>
      <c r="BM41" s="245"/>
      <c r="BN41" s="592"/>
      <c r="BO41" s="592"/>
      <c r="BP41" s="592"/>
      <c r="BQ41" s="592"/>
      <c r="BR41" s="150"/>
      <c r="BS41" s="46"/>
      <c r="BT41" s="91"/>
      <c r="BU41" s="41"/>
      <c r="BV41" s="69"/>
    </row>
    <row r="42" spans="1:74" s="107" customFormat="1" x14ac:dyDescent="0.25">
      <c r="A42" s="108" t="s">
        <v>7994</v>
      </c>
      <c r="B42" s="113"/>
      <c r="C42" s="734">
        <v>44406</v>
      </c>
      <c r="D42" s="109"/>
      <c r="E42" s="110">
        <v>144.732</v>
      </c>
      <c r="F42" s="109"/>
      <c r="G42" s="111">
        <v>1400.1515999999999</v>
      </c>
      <c r="H42" s="113"/>
      <c r="I42" s="112">
        <v>12.69</v>
      </c>
      <c r="J42" s="112">
        <v>7.96</v>
      </c>
      <c r="K42" s="112">
        <v>5.03</v>
      </c>
      <c r="L42" s="112">
        <v>5.26</v>
      </c>
      <c r="M42" s="260"/>
      <c r="N42" s="114">
        <v>66.475899999999996</v>
      </c>
      <c r="O42" s="112">
        <v>53.0242</v>
      </c>
      <c r="P42" s="112">
        <v>37.251100000000001</v>
      </c>
      <c r="Q42" s="112">
        <v>32.131</v>
      </c>
      <c r="R42" s="112">
        <v>21.432200000000002</v>
      </c>
      <c r="S42" s="112">
        <v>8.4722000000000008</v>
      </c>
      <c r="T42" s="112">
        <v>7.1254999999999997</v>
      </c>
      <c r="U42" s="119">
        <v>6.9622000000000002</v>
      </c>
      <c r="V42" s="112">
        <v>5.8243999999999998</v>
      </c>
      <c r="W42" s="112">
        <v>8.0693999999999999</v>
      </c>
      <c r="X42" s="112">
        <v>8.1709999999999994</v>
      </c>
      <c r="Y42" s="278" t="s">
        <v>430</v>
      </c>
      <c r="Z42" s="112" t="s">
        <v>430</v>
      </c>
      <c r="AA42" s="112">
        <v>13.5977</v>
      </c>
      <c r="AB42" s="112">
        <v>6.9625000000000004</v>
      </c>
      <c r="AC42" s="112">
        <v>7.0271999999999997</v>
      </c>
      <c r="AD42" s="112">
        <v>5.9878</v>
      </c>
      <c r="AE42" s="112">
        <v>24.501100000000001</v>
      </c>
      <c r="AF42" s="112">
        <v>7.1247999999999996</v>
      </c>
      <c r="AG42" s="555"/>
      <c r="AH42" s="110">
        <v>1</v>
      </c>
      <c r="AI42" s="110">
        <v>1</v>
      </c>
      <c r="AJ42" s="110">
        <v>1</v>
      </c>
      <c r="AK42" s="110">
        <v>1</v>
      </c>
      <c r="AL42" s="110">
        <v>1</v>
      </c>
      <c r="AM42" s="110">
        <v>1</v>
      </c>
      <c r="AN42" s="110">
        <v>1</v>
      </c>
      <c r="AO42" s="562">
        <v>1</v>
      </c>
      <c r="AP42" s="110">
        <v>1</v>
      </c>
      <c r="AQ42" s="110">
        <v>1</v>
      </c>
      <c r="AR42" s="110">
        <v>1</v>
      </c>
      <c r="AS42" s="110" t="s">
        <v>430</v>
      </c>
      <c r="AT42" s="110" t="s">
        <v>430</v>
      </c>
      <c r="AU42" s="110">
        <v>1</v>
      </c>
      <c r="AV42" s="110">
        <v>1</v>
      </c>
      <c r="AW42" s="110">
        <v>1</v>
      </c>
      <c r="AX42" s="110">
        <v>1</v>
      </c>
      <c r="AY42" s="110">
        <v>1</v>
      </c>
      <c r="AZ42" s="595"/>
      <c r="BA42" s="605">
        <v>37.71</v>
      </c>
      <c r="BB42" s="112">
        <v>33.82</v>
      </c>
      <c r="BC42" s="112">
        <v>6.95</v>
      </c>
      <c r="BD42" s="112">
        <v>11.07</v>
      </c>
      <c r="BE42" s="278">
        <v>0.03</v>
      </c>
      <c r="BF42" s="278">
        <v>10.43</v>
      </c>
      <c r="BG42" s="113"/>
      <c r="BH42" s="606">
        <v>8.75</v>
      </c>
      <c r="BI42" s="112">
        <v>23.2</v>
      </c>
      <c r="BJ42" s="112" t="s">
        <v>430</v>
      </c>
      <c r="BK42" s="112">
        <v>28.64</v>
      </c>
      <c r="BL42" s="112" t="s">
        <v>430</v>
      </c>
      <c r="BM42" s="278">
        <v>37.71</v>
      </c>
      <c r="BN42" s="607" t="s">
        <v>430</v>
      </c>
      <c r="BO42" s="607" t="s">
        <v>430</v>
      </c>
      <c r="BP42" s="607" t="s">
        <v>430</v>
      </c>
      <c r="BQ42" s="607">
        <v>1.7</v>
      </c>
      <c r="BR42" s="147"/>
      <c r="BS42" s="109" t="s">
        <v>430</v>
      </c>
      <c r="BT42" s="119">
        <v>3.4847184403484701</v>
      </c>
      <c r="BU42" s="139"/>
      <c r="BV42" s="113" t="s">
        <v>554</v>
      </c>
    </row>
    <row r="43" spans="1:74" x14ac:dyDescent="0.25">
      <c r="A43" s="318" t="s">
        <v>93</v>
      </c>
      <c r="B43" s="66"/>
      <c r="C43" s="720"/>
      <c r="D43" s="43"/>
      <c r="E43" s="51"/>
      <c r="F43" s="43"/>
      <c r="G43" s="55"/>
      <c r="H43" s="66"/>
      <c r="I43" s="59"/>
      <c r="J43" s="59"/>
      <c r="K43" s="59"/>
      <c r="L43" s="59"/>
      <c r="M43" s="258"/>
      <c r="N43" s="70">
        <v>66.475899999999996</v>
      </c>
      <c r="O43" s="59">
        <v>53.0242</v>
      </c>
      <c r="P43" s="59">
        <v>37.251100000000001</v>
      </c>
      <c r="Q43" s="59">
        <v>32.131</v>
      </c>
      <c r="R43" s="59">
        <v>21.432200000000002</v>
      </c>
      <c r="S43" s="59">
        <v>8.4722000000000008</v>
      </c>
      <c r="T43" s="59">
        <v>7.1254999999999997</v>
      </c>
      <c r="U43" s="88">
        <v>6.9622000000000002</v>
      </c>
      <c r="V43" s="59">
        <v>5.8243999999999998</v>
      </c>
      <c r="W43" s="59">
        <v>8.0693999999999999</v>
      </c>
      <c r="X43" s="59">
        <v>8.1709999999999994</v>
      </c>
      <c r="Y43" s="276" t="s">
        <v>430</v>
      </c>
      <c r="Z43" s="59" t="s">
        <v>430</v>
      </c>
      <c r="AA43" s="59">
        <v>13.5977</v>
      </c>
      <c r="AB43" s="59">
        <v>6.9625000000000004</v>
      </c>
      <c r="AC43" s="59">
        <v>7.0271999999999997</v>
      </c>
      <c r="AD43" s="59">
        <v>5.9878</v>
      </c>
      <c r="AE43" s="59">
        <v>24.501100000000001</v>
      </c>
      <c r="AF43" s="59">
        <v>7.1247999999999996</v>
      </c>
      <c r="AG43" s="553"/>
      <c r="AH43" s="51">
        <v>1</v>
      </c>
      <c r="AI43" s="51">
        <v>1</v>
      </c>
      <c r="AJ43" s="51">
        <v>1</v>
      </c>
      <c r="AK43" s="51">
        <v>1</v>
      </c>
      <c r="AL43" s="51">
        <v>1</v>
      </c>
      <c r="AM43" s="51">
        <v>1</v>
      </c>
      <c r="AN43" s="51">
        <v>1</v>
      </c>
      <c r="AO43" s="560">
        <v>1</v>
      </c>
      <c r="AP43" s="51">
        <v>1</v>
      </c>
      <c r="AQ43" s="51">
        <v>1</v>
      </c>
      <c r="AR43" s="51">
        <v>1</v>
      </c>
      <c r="AS43" s="51">
        <v>0</v>
      </c>
      <c r="AT43" s="51">
        <v>0</v>
      </c>
      <c r="AU43" s="51">
        <v>1</v>
      </c>
      <c r="AV43" s="51">
        <v>1</v>
      </c>
      <c r="AW43" s="51">
        <v>1</v>
      </c>
      <c r="AX43" s="51">
        <v>1</v>
      </c>
      <c r="AY43" s="51">
        <v>1</v>
      </c>
      <c r="AZ43" s="579"/>
      <c r="BA43" s="577"/>
      <c r="BB43" s="59"/>
      <c r="BC43" s="59"/>
      <c r="BD43" s="59"/>
      <c r="BE43" s="276"/>
      <c r="BF43" s="276"/>
      <c r="BG43" s="66"/>
      <c r="BH43" s="586"/>
      <c r="BI43" s="59"/>
      <c r="BJ43" s="59"/>
      <c r="BK43" s="59"/>
      <c r="BL43" s="59"/>
      <c r="BM43" s="276"/>
      <c r="BN43" s="587"/>
      <c r="BO43" s="587"/>
      <c r="BP43" s="587"/>
      <c r="BQ43" s="587"/>
      <c r="BR43" s="148"/>
      <c r="BS43" s="43"/>
      <c r="BT43" s="88"/>
      <c r="BU43" s="34"/>
      <c r="BV43" s="66"/>
    </row>
    <row r="44" spans="1:74" x14ac:dyDescent="0.25">
      <c r="A44" s="320" t="s">
        <v>94</v>
      </c>
      <c r="B44" s="67"/>
      <c r="C44" s="721"/>
      <c r="D44" s="44"/>
      <c r="E44" s="52"/>
      <c r="F44" s="44"/>
      <c r="G44" s="56"/>
      <c r="H44" s="67"/>
      <c r="I44" s="60"/>
      <c r="J44" s="60"/>
      <c r="K44" s="60"/>
      <c r="L44" s="60"/>
      <c r="M44" s="259"/>
      <c r="N44" s="71">
        <v>66.475899999999996</v>
      </c>
      <c r="O44" s="60">
        <v>53.0242</v>
      </c>
      <c r="P44" s="60">
        <v>37.251100000000001</v>
      </c>
      <c r="Q44" s="60">
        <v>32.131</v>
      </c>
      <c r="R44" s="60">
        <v>21.432200000000002</v>
      </c>
      <c r="S44" s="60">
        <v>8.4722000000000008</v>
      </c>
      <c r="T44" s="60">
        <v>7.1254999999999997</v>
      </c>
      <c r="U44" s="89">
        <v>6.9622000000000002</v>
      </c>
      <c r="V44" s="60">
        <v>5.8243999999999998</v>
      </c>
      <c r="W44" s="60">
        <v>8.0693999999999999</v>
      </c>
      <c r="X44" s="60">
        <v>8.1709999999999994</v>
      </c>
      <c r="Y44" s="277" t="s">
        <v>430</v>
      </c>
      <c r="Z44" s="60" t="s">
        <v>430</v>
      </c>
      <c r="AA44" s="60">
        <v>13.5977</v>
      </c>
      <c r="AB44" s="60">
        <v>6.9625000000000004</v>
      </c>
      <c r="AC44" s="60">
        <v>7.0271999999999997</v>
      </c>
      <c r="AD44" s="60">
        <v>5.9878</v>
      </c>
      <c r="AE44" s="60">
        <v>24.501100000000001</v>
      </c>
      <c r="AF44" s="60">
        <v>7.1247999999999996</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146"/>
      <c r="BS44" s="44"/>
      <c r="BT44" s="89"/>
      <c r="BU44" s="26"/>
      <c r="BV44" s="67"/>
    </row>
    <row r="45" spans="1:74" x14ac:dyDescent="0.25">
      <c r="A45" s="320" t="s">
        <v>95</v>
      </c>
      <c r="B45" s="67"/>
      <c r="C45" s="721"/>
      <c r="D45" s="44"/>
      <c r="E45" s="52"/>
      <c r="F45" s="44"/>
      <c r="G45" s="56"/>
      <c r="H45" s="67"/>
      <c r="I45" s="60"/>
      <c r="J45" s="60"/>
      <c r="K45" s="60"/>
      <c r="L45" s="60"/>
      <c r="M45" s="259"/>
      <c r="N45" s="71">
        <v>66.475899999999996</v>
      </c>
      <c r="O45" s="60">
        <v>53.0242</v>
      </c>
      <c r="P45" s="60">
        <v>37.251100000000001</v>
      </c>
      <c r="Q45" s="60">
        <v>32.131</v>
      </c>
      <c r="R45" s="60">
        <v>21.432200000000002</v>
      </c>
      <c r="S45" s="60">
        <v>8.4722000000000008</v>
      </c>
      <c r="T45" s="60">
        <v>7.1254999999999997</v>
      </c>
      <c r="U45" s="89">
        <v>6.9622000000000002</v>
      </c>
      <c r="V45" s="60">
        <v>5.8243999999999998</v>
      </c>
      <c r="W45" s="60">
        <v>8.0693999999999999</v>
      </c>
      <c r="X45" s="60">
        <v>8.1709999999999994</v>
      </c>
      <c r="Y45" s="277" t="s">
        <v>430</v>
      </c>
      <c r="Z45" s="60" t="s">
        <v>430</v>
      </c>
      <c r="AA45" s="60">
        <v>13.5977</v>
      </c>
      <c r="AB45" s="60">
        <v>6.9625000000000004</v>
      </c>
      <c r="AC45" s="60">
        <v>7.0271999999999997</v>
      </c>
      <c r="AD45" s="60">
        <v>5.9878</v>
      </c>
      <c r="AE45" s="60">
        <v>24.501100000000001</v>
      </c>
      <c r="AF45" s="60">
        <v>7.1247999999999996</v>
      </c>
      <c r="AG45" s="554"/>
      <c r="AH45" s="52"/>
      <c r="AI45" s="52"/>
      <c r="AJ45" s="52"/>
      <c r="AK45" s="52"/>
      <c r="AL45" s="52"/>
      <c r="AM45" s="52"/>
      <c r="AN45" s="52"/>
      <c r="AO45" s="561"/>
      <c r="AP45" s="52"/>
      <c r="AQ45" s="52"/>
      <c r="AR45" s="52"/>
      <c r="AS45" s="52"/>
      <c r="AT45" s="52"/>
      <c r="AU45" s="52"/>
      <c r="AV45" s="52"/>
      <c r="AW45" s="52"/>
      <c r="AX45" s="52"/>
      <c r="AY45" s="52"/>
      <c r="AZ45" s="580"/>
      <c r="BA45" s="551"/>
      <c r="BB45" s="60"/>
      <c r="BC45" s="60"/>
      <c r="BD45" s="60"/>
      <c r="BE45" s="277"/>
      <c r="BF45" s="277"/>
      <c r="BG45" s="67"/>
      <c r="BH45" s="588"/>
      <c r="BI45" s="60"/>
      <c r="BJ45" s="60"/>
      <c r="BK45" s="60"/>
      <c r="BL45" s="60"/>
      <c r="BM45" s="277"/>
      <c r="BN45" s="589"/>
      <c r="BO45" s="589"/>
      <c r="BP45" s="589"/>
      <c r="BQ45" s="589"/>
      <c r="BR45" s="146"/>
      <c r="BS45" s="44"/>
      <c r="BT45" s="89"/>
      <c r="BU45" s="26"/>
      <c r="BV45" s="67"/>
    </row>
    <row r="46" spans="1:74" x14ac:dyDescent="0.25">
      <c r="A46" s="321" t="s">
        <v>96</v>
      </c>
      <c r="B46" s="68"/>
      <c r="C46" s="722"/>
      <c r="D46" s="45"/>
      <c r="E46" s="53"/>
      <c r="F46" s="45"/>
      <c r="G46" s="57"/>
      <c r="H46" s="68"/>
      <c r="I46" s="61"/>
      <c r="J46" s="61"/>
      <c r="K46" s="61"/>
      <c r="L46" s="61"/>
      <c r="M46" s="262"/>
      <c r="N46" s="72">
        <v>66.475899999999996</v>
      </c>
      <c r="O46" s="61">
        <v>53.0242</v>
      </c>
      <c r="P46" s="61">
        <v>37.251100000000001</v>
      </c>
      <c r="Q46" s="61">
        <v>32.131</v>
      </c>
      <c r="R46" s="61">
        <v>21.432200000000002</v>
      </c>
      <c r="S46" s="61">
        <v>8.4722000000000008</v>
      </c>
      <c r="T46" s="61">
        <v>7.1254999999999997</v>
      </c>
      <c r="U46" s="90">
        <v>6.9622000000000002</v>
      </c>
      <c r="V46" s="61">
        <v>5.8243999999999998</v>
      </c>
      <c r="W46" s="61">
        <v>8.0693999999999999</v>
      </c>
      <c r="X46" s="61">
        <v>8.1709999999999994</v>
      </c>
      <c r="Y46" s="279" t="s">
        <v>430</v>
      </c>
      <c r="Z46" s="61" t="s">
        <v>430</v>
      </c>
      <c r="AA46" s="61">
        <v>13.5977</v>
      </c>
      <c r="AB46" s="61">
        <v>6.9625000000000004</v>
      </c>
      <c r="AC46" s="61">
        <v>7.0271999999999997</v>
      </c>
      <c r="AD46" s="61">
        <v>5.9878</v>
      </c>
      <c r="AE46" s="61">
        <v>24.501100000000001</v>
      </c>
      <c r="AF46" s="61">
        <v>7.1247999999999996</v>
      </c>
      <c r="AG46" s="556"/>
      <c r="AH46" s="53"/>
      <c r="AI46" s="53"/>
      <c r="AJ46" s="53"/>
      <c r="AK46" s="53"/>
      <c r="AL46" s="53"/>
      <c r="AM46" s="53"/>
      <c r="AN46" s="53"/>
      <c r="AO46" s="563"/>
      <c r="AP46" s="53"/>
      <c r="AQ46" s="53"/>
      <c r="AR46" s="53"/>
      <c r="AS46" s="53"/>
      <c r="AT46" s="53"/>
      <c r="AU46" s="53"/>
      <c r="AV46" s="53"/>
      <c r="AW46" s="53"/>
      <c r="AX46" s="53"/>
      <c r="AY46" s="53"/>
      <c r="AZ46" s="581"/>
      <c r="BA46" s="578"/>
      <c r="BB46" s="61"/>
      <c r="BC46" s="61"/>
      <c r="BD46" s="61"/>
      <c r="BE46" s="279"/>
      <c r="BF46" s="279"/>
      <c r="BG46" s="68"/>
      <c r="BH46" s="590"/>
      <c r="BI46" s="61"/>
      <c r="BJ46" s="61"/>
      <c r="BK46" s="61"/>
      <c r="BL46" s="61"/>
      <c r="BM46" s="279"/>
      <c r="BN46" s="591"/>
      <c r="BO46" s="591"/>
      <c r="BP46" s="591"/>
      <c r="BQ46" s="591"/>
      <c r="BR46" s="149"/>
      <c r="BS46" s="45"/>
      <c r="BT46" s="90"/>
      <c r="BU46" s="272"/>
      <c r="BV46" s="68"/>
    </row>
    <row r="47" spans="1:74" ht="14.5" x14ac:dyDescent="0.25">
      <c r="A47" s="323" t="s">
        <v>304</v>
      </c>
      <c r="B47" s="69"/>
      <c r="C47" s="723"/>
      <c r="D47" s="46"/>
      <c r="E47" s="54"/>
      <c r="F47" s="46"/>
      <c r="G47" s="58"/>
      <c r="H47" s="69"/>
      <c r="I47" s="62"/>
      <c r="J47" s="62"/>
      <c r="K47" s="62"/>
      <c r="L47" s="62"/>
      <c r="M47" s="263"/>
      <c r="N47" s="73"/>
      <c r="O47" s="62"/>
      <c r="P47" s="62"/>
      <c r="Q47" s="62"/>
      <c r="R47" s="62"/>
      <c r="S47" s="62"/>
      <c r="T47" s="62"/>
      <c r="U47" s="91"/>
      <c r="V47" s="62"/>
      <c r="W47" s="62"/>
      <c r="X47" s="62"/>
      <c r="Y47" s="245"/>
      <c r="Z47" s="62"/>
      <c r="AA47" s="62"/>
      <c r="AB47" s="62"/>
      <c r="AC47" s="62"/>
      <c r="AD47" s="62"/>
      <c r="AE47" s="62"/>
      <c r="AF47" s="62"/>
      <c r="AG47" s="557"/>
      <c r="AH47" s="54"/>
      <c r="AI47" s="54"/>
      <c r="AJ47" s="54"/>
      <c r="AK47" s="54"/>
      <c r="AL47" s="54"/>
      <c r="AM47" s="54"/>
      <c r="AN47" s="54"/>
      <c r="AO47" s="564"/>
      <c r="AP47" s="54"/>
      <c r="AQ47" s="54"/>
      <c r="AR47" s="54"/>
      <c r="AS47" s="54"/>
      <c r="AT47" s="54"/>
      <c r="AU47" s="54"/>
      <c r="AV47" s="54"/>
      <c r="AW47" s="54"/>
      <c r="AX47" s="54"/>
      <c r="AY47" s="54"/>
      <c r="AZ47" s="582"/>
      <c r="BA47" s="280"/>
      <c r="BB47" s="62"/>
      <c r="BC47" s="62"/>
      <c r="BD47" s="62"/>
      <c r="BE47" s="245"/>
      <c r="BF47" s="245"/>
      <c r="BG47" s="69"/>
      <c r="BH47" s="585"/>
      <c r="BI47" s="62"/>
      <c r="BJ47" s="62"/>
      <c r="BK47" s="62"/>
      <c r="BL47" s="62"/>
      <c r="BM47" s="245"/>
      <c r="BN47" s="592"/>
      <c r="BO47" s="592"/>
      <c r="BP47" s="592"/>
      <c r="BQ47" s="592"/>
      <c r="BR47" s="150"/>
      <c r="BS47" s="46"/>
      <c r="BT47" s="91"/>
      <c r="BU47" s="41"/>
      <c r="BV47" s="69"/>
    </row>
    <row r="48" spans="1:74" s="107" customFormat="1" x14ac:dyDescent="0.25">
      <c r="A48" s="108" t="s">
        <v>8006</v>
      </c>
      <c r="B48" s="113"/>
      <c r="C48" s="734">
        <v>44406</v>
      </c>
      <c r="D48" s="109"/>
      <c r="E48" s="110">
        <v>144.732</v>
      </c>
      <c r="F48" s="109"/>
      <c r="G48" s="111">
        <v>1376.1514</v>
      </c>
      <c r="H48" s="113"/>
      <c r="I48" s="112">
        <v>12.69</v>
      </c>
      <c r="J48" s="112">
        <v>7.96</v>
      </c>
      <c r="K48" s="112">
        <v>5.03</v>
      </c>
      <c r="L48" s="112">
        <v>5.26</v>
      </c>
      <c r="M48" s="260"/>
      <c r="N48" s="114">
        <v>66.173199999999994</v>
      </c>
      <c r="O48" s="112">
        <v>52.722299999999997</v>
      </c>
      <c r="P48" s="112">
        <v>36.948399999999999</v>
      </c>
      <c r="Q48" s="112">
        <v>31.826599999999999</v>
      </c>
      <c r="R48" s="112">
        <v>21.126100000000001</v>
      </c>
      <c r="S48" s="112">
        <v>8.2727000000000004</v>
      </c>
      <c r="T48" s="112">
        <v>6.8697999999999997</v>
      </c>
      <c r="U48" s="119">
        <v>6.6839000000000004</v>
      </c>
      <c r="V48" s="112">
        <v>5.5270999999999999</v>
      </c>
      <c r="W48" s="112">
        <v>7.7436999999999996</v>
      </c>
      <c r="X48" s="112">
        <v>7.8263999999999996</v>
      </c>
      <c r="Y48" s="278" t="s">
        <v>430</v>
      </c>
      <c r="Z48" s="112" t="s">
        <v>430</v>
      </c>
      <c r="AA48" s="112">
        <v>13.414199999999999</v>
      </c>
      <c r="AB48" s="112">
        <v>6.7117000000000004</v>
      </c>
      <c r="AC48" s="112">
        <v>6.7511999999999999</v>
      </c>
      <c r="AD48" s="112">
        <v>5.6927000000000003</v>
      </c>
      <c r="AE48" s="112">
        <v>24.196400000000001</v>
      </c>
      <c r="AF48" s="112">
        <v>6.7468000000000004</v>
      </c>
      <c r="AG48" s="555"/>
      <c r="AH48" s="110">
        <v>1</v>
      </c>
      <c r="AI48" s="110">
        <v>1</v>
      </c>
      <c r="AJ48" s="110">
        <v>1</v>
      </c>
      <c r="AK48" s="110">
        <v>1</v>
      </c>
      <c r="AL48" s="110">
        <v>1</v>
      </c>
      <c r="AM48" s="110">
        <v>1</v>
      </c>
      <c r="AN48" s="110">
        <v>1</v>
      </c>
      <c r="AO48" s="562">
        <v>1</v>
      </c>
      <c r="AP48" s="110">
        <v>1</v>
      </c>
      <c r="AQ48" s="110">
        <v>1</v>
      </c>
      <c r="AR48" s="110">
        <v>1</v>
      </c>
      <c r="AS48" s="110" t="s">
        <v>430</v>
      </c>
      <c r="AT48" s="110" t="s">
        <v>430</v>
      </c>
      <c r="AU48" s="110">
        <v>1</v>
      </c>
      <c r="AV48" s="110">
        <v>1</v>
      </c>
      <c r="AW48" s="110">
        <v>1</v>
      </c>
      <c r="AX48" s="110">
        <v>1</v>
      </c>
      <c r="AY48" s="110">
        <v>1</v>
      </c>
      <c r="AZ48" s="595"/>
      <c r="BA48" s="605">
        <v>37.71</v>
      </c>
      <c r="BB48" s="112">
        <v>33.82</v>
      </c>
      <c r="BC48" s="112">
        <v>6.95</v>
      </c>
      <c r="BD48" s="112">
        <v>11.07</v>
      </c>
      <c r="BE48" s="278">
        <v>0.03</v>
      </c>
      <c r="BF48" s="278">
        <v>10.43</v>
      </c>
      <c r="BG48" s="113"/>
      <c r="BH48" s="606">
        <v>8.75</v>
      </c>
      <c r="BI48" s="112">
        <v>23.2</v>
      </c>
      <c r="BJ48" s="112" t="s">
        <v>430</v>
      </c>
      <c r="BK48" s="112">
        <v>28.64</v>
      </c>
      <c r="BL48" s="112" t="s">
        <v>430</v>
      </c>
      <c r="BM48" s="278">
        <v>37.71</v>
      </c>
      <c r="BN48" s="607" t="s">
        <v>430</v>
      </c>
      <c r="BO48" s="607" t="s">
        <v>430</v>
      </c>
      <c r="BP48" s="607" t="s">
        <v>430</v>
      </c>
      <c r="BQ48" s="607">
        <v>1.7</v>
      </c>
      <c r="BR48" s="147"/>
      <c r="BS48" s="109" t="s">
        <v>430</v>
      </c>
      <c r="BT48" s="119">
        <v>3.4847184403484701</v>
      </c>
      <c r="BU48" s="139"/>
      <c r="BV48" s="113" t="s">
        <v>554</v>
      </c>
    </row>
    <row r="49" spans="1:74" x14ac:dyDescent="0.25">
      <c r="A49" s="318" t="s">
        <v>93</v>
      </c>
      <c r="B49" s="66"/>
      <c r="C49" s="720"/>
      <c r="D49" s="43"/>
      <c r="E49" s="51"/>
      <c r="F49" s="43"/>
      <c r="G49" s="55"/>
      <c r="H49" s="66"/>
      <c r="I49" s="59"/>
      <c r="J49" s="59"/>
      <c r="K49" s="59"/>
      <c r="L49" s="59"/>
      <c r="M49" s="258"/>
      <c r="N49" s="70">
        <v>66.173199999999994</v>
      </c>
      <c r="O49" s="59">
        <v>52.722299999999997</v>
      </c>
      <c r="P49" s="59">
        <v>36.948399999999999</v>
      </c>
      <c r="Q49" s="59">
        <v>31.826599999999999</v>
      </c>
      <c r="R49" s="59">
        <v>21.126100000000001</v>
      </c>
      <c r="S49" s="59">
        <v>8.2727000000000004</v>
      </c>
      <c r="T49" s="59">
        <v>6.8697999999999997</v>
      </c>
      <c r="U49" s="88">
        <v>6.6839000000000004</v>
      </c>
      <c r="V49" s="59">
        <v>5.5270999999999999</v>
      </c>
      <c r="W49" s="59">
        <v>7.7436999999999996</v>
      </c>
      <c r="X49" s="59">
        <v>7.8263999999999996</v>
      </c>
      <c r="Y49" s="276" t="s">
        <v>430</v>
      </c>
      <c r="Z49" s="59" t="s">
        <v>430</v>
      </c>
      <c r="AA49" s="59">
        <v>13.414199999999999</v>
      </c>
      <c r="AB49" s="59">
        <v>6.7117000000000004</v>
      </c>
      <c r="AC49" s="59">
        <v>6.7511999999999999</v>
      </c>
      <c r="AD49" s="59">
        <v>5.6927000000000003</v>
      </c>
      <c r="AE49" s="59">
        <v>24.196400000000001</v>
      </c>
      <c r="AF49" s="59">
        <v>6.7468000000000004</v>
      </c>
      <c r="AG49" s="553"/>
      <c r="AH49" s="51">
        <v>1</v>
      </c>
      <c r="AI49" s="51">
        <v>1</v>
      </c>
      <c r="AJ49" s="51">
        <v>1</v>
      </c>
      <c r="AK49" s="51">
        <v>1</v>
      </c>
      <c r="AL49" s="51">
        <v>1</v>
      </c>
      <c r="AM49" s="51">
        <v>1</v>
      </c>
      <c r="AN49" s="51">
        <v>1</v>
      </c>
      <c r="AO49" s="560">
        <v>1</v>
      </c>
      <c r="AP49" s="51">
        <v>1</v>
      </c>
      <c r="AQ49" s="51">
        <v>1</v>
      </c>
      <c r="AR49" s="51">
        <v>1</v>
      </c>
      <c r="AS49" s="51">
        <v>0</v>
      </c>
      <c r="AT49" s="51">
        <v>0</v>
      </c>
      <c r="AU49" s="51">
        <v>1</v>
      </c>
      <c r="AV49" s="51">
        <v>1</v>
      </c>
      <c r="AW49" s="51">
        <v>1</v>
      </c>
      <c r="AX49" s="51">
        <v>1</v>
      </c>
      <c r="AY49" s="51">
        <v>1</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67"/>
      <c r="C50" s="721"/>
      <c r="D50" s="44"/>
      <c r="E50" s="52"/>
      <c r="F50" s="44"/>
      <c r="G50" s="56"/>
      <c r="H50" s="67"/>
      <c r="I50" s="60"/>
      <c r="J50" s="60"/>
      <c r="K50" s="60"/>
      <c r="L50" s="60"/>
      <c r="M50" s="259"/>
      <c r="N50" s="71">
        <v>66.173199999999994</v>
      </c>
      <c r="O50" s="60">
        <v>52.722299999999997</v>
      </c>
      <c r="P50" s="60">
        <v>36.948399999999999</v>
      </c>
      <c r="Q50" s="60">
        <v>31.826599999999999</v>
      </c>
      <c r="R50" s="60">
        <v>21.126100000000001</v>
      </c>
      <c r="S50" s="60">
        <v>8.2727000000000004</v>
      </c>
      <c r="T50" s="60">
        <v>6.8697999999999997</v>
      </c>
      <c r="U50" s="89">
        <v>6.6839000000000004</v>
      </c>
      <c r="V50" s="60">
        <v>5.5270999999999999</v>
      </c>
      <c r="W50" s="60">
        <v>7.7436999999999996</v>
      </c>
      <c r="X50" s="60">
        <v>7.8263999999999996</v>
      </c>
      <c r="Y50" s="277" t="s">
        <v>430</v>
      </c>
      <c r="Z50" s="60" t="s">
        <v>430</v>
      </c>
      <c r="AA50" s="60">
        <v>13.414199999999999</v>
      </c>
      <c r="AB50" s="60">
        <v>6.7117000000000004</v>
      </c>
      <c r="AC50" s="60">
        <v>6.7511999999999999</v>
      </c>
      <c r="AD50" s="60">
        <v>5.6927000000000003</v>
      </c>
      <c r="AE50" s="60">
        <v>24.196400000000001</v>
      </c>
      <c r="AF50" s="60">
        <v>6.7468000000000004</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67"/>
      <c r="C51" s="721"/>
      <c r="D51" s="44"/>
      <c r="E51" s="52"/>
      <c r="F51" s="44"/>
      <c r="G51" s="56"/>
      <c r="H51" s="67"/>
      <c r="I51" s="60"/>
      <c r="J51" s="60"/>
      <c r="K51" s="60"/>
      <c r="L51" s="60"/>
      <c r="M51" s="259"/>
      <c r="N51" s="71">
        <v>66.173199999999994</v>
      </c>
      <c r="O51" s="60">
        <v>52.722299999999997</v>
      </c>
      <c r="P51" s="60">
        <v>36.948399999999999</v>
      </c>
      <c r="Q51" s="60">
        <v>31.826599999999999</v>
      </c>
      <c r="R51" s="60">
        <v>21.126100000000001</v>
      </c>
      <c r="S51" s="60">
        <v>8.2727000000000004</v>
      </c>
      <c r="T51" s="60">
        <v>6.8697999999999997</v>
      </c>
      <c r="U51" s="89">
        <v>6.6839000000000004</v>
      </c>
      <c r="V51" s="60">
        <v>5.5270999999999999</v>
      </c>
      <c r="W51" s="60">
        <v>7.7436999999999996</v>
      </c>
      <c r="X51" s="60">
        <v>7.8263999999999996</v>
      </c>
      <c r="Y51" s="277" t="s">
        <v>430</v>
      </c>
      <c r="Z51" s="60" t="s">
        <v>430</v>
      </c>
      <c r="AA51" s="60">
        <v>13.414199999999999</v>
      </c>
      <c r="AB51" s="60">
        <v>6.7117000000000004</v>
      </c>
      <c r="AC51" s="60">
        <v>6.7511999999999999</v>
      </c>
      <c r="AD51" s="60">
        <v>5.6927000000000003</v>
      </c>
      <c r="AE51" s="60">
        <v>24.196400000000001</v>
      </c>
      <c r="AF51" s="60">
        <v>6.7468000000000004</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68"/>
      <c r="C52" s="722"/>
      <c r="D52" s="45"/>
      <c r="E52" s="53"/>
      <c r="F52" s="45"/>
      <c r="G52" s="57"/>
      <c r="H52" s="68"/>
      <c r="I52" s="61"/>
      <c r="J52" s="61"/>
      <c r="K52" s="61"/>
      <c r="L52" s="61"/>
      <c r="M52" s="262"/>
      <c r="N52" s="72">
        <v>66.173199999999994</v>
      </c>
      <c r="O52" s="61">
        <v>52.722299999999997</v>
      </c>
      <c r="P52" s="61">
        <v>36.948399999999999</v>
      </c>
      <c r="Q52" s="61">
        <v>31.826599999999999</v>
      </c>
      <c r="R52" s="61">
        <v>21.126100000000001</v>
      </c>
      <c r="S52" s="61">
        <v>8.2727000000000004</v>
      </c>
      <c r="T52" s="61">
        <v>6.8697999999999997</v>
      </c>
      <c r="U52" s="90">
        <v>6.6839000000000004</v>
      </c>
      <c r="V52" s="61">
        <v>5.5270999999999999</v>
      </c>
      <c r="W52" s="61">
        <v>7.7436999999999996</v>
      </c>
      <c r="X52" s="61">
        <v>7.8263999999999996</v>
      </c>
      <c r="Y52" s="279" t="s">
        <v>430</v>
      </c>
      <c r="Z52" s="61" t="s">
        <v>430</v>
      </c>
      <c r="AA52" s="61">
        <v>13.414199999999999</v>
      </c>
      <c r="AB52" s="61">
        <v>6.7117000000000004</v>
      </c>
      <c r="AC52" s="61">
        <v>6.7511999999999999</v>
      </c>
      <c r="AD52" s="61">
        <v>5.6927000000000003</v>
      </c>
      <c r="AE52" s="61">
        <v>24.196400000000001</v>
      </c>
      <c r="AF52" s="61">
        <v>6.7468000000000004</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91</v>
      </c>
      <c r="B53" s="69"/>
      <c r="C53" s="726"/>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255"/>
      <c r="BS53" s="40"/>
      <c r="BT53" s="40"/>
      <c r="BU53" s="41"/>
      <c r="BV53" s="69"/>
    </row>
    <row r="54" spans="1:74" s="107" customFormat="1" x14ac:dyDescent="0.25">
      <c r="A54" s="117" t="s">
        <v>7613</v>
      </c>
      <c r="B54" s="113"/>
      <c r="C54" s="728"/>
      <c r="D54" s="113"/>
      <c r="E54" s="117"/>
      <c r="F54" s="113"/>
      <c r="G54" s="117"/>
      <c r="H54" s="113"/>
      <c r="I54" s="112"/>
      <c r="J54" s="112"/>
      <c r="K54" s="112"/>
      <c r="L54" s="112"/>
      <c r="M54" s="260"/>
      <c r="N54" s="114" t="s">
        <v>430</v>
      </c>
      <c r="O54" s="112" t="s">
        <v>430</v>
      </c>
      <c r="P54" s="112" t="s">
        <v>430</v>
      </c>
      <c r="Q54" s="112" t="s">
        <v>430</v>
      </c>
      <c r="R54" s="112" t="s">
        <v>430</v>
      </c>
      <c r="S54" s="112" t="s">
        <v>430</v>
      </c>
      <c r="T54" s="112" t="s">
        <v>430</v>
      </c>
      <c r="U54" s="119" t="s">
        <v>430</v>
      </c>
      <c r="V54" s="112" t="s">
        <v>430</v>
      </c>
      <c r="W54" s="112" t="s">
        <v>430</v>
      </c>
      <c r="X54" s="112" t="s">
        <v>430</v>
      </c>
      <c r="Y54" s="278" t="s">
        <v>430</v>
      </c>
      <c r="Z54" s="112" t="s">
        <v>430</v>
      </c>
      <c r="AA54" s="112" t="s">
        <v>430</v>
      </c>
      <c r="AB54" s="112" t="s">
        <v>430</v>
      </c>
      <c r="AC54" s="112" t="s">
        <v>430</v>
      </c>
      <c r="AD54" s="112" t="s">
        <v>430</v>
      </c>
      <c r="AE54" s="112" t="s">
        <v>430</v>
      </c>
      <c r="AF54" s="112" t="s">
        <v>430</v>
      </c>
      <c r="AG54" s="555"/>
      <c r="AH54" s="110"/>
      <c r="AI54" s="110"/>
      <c r="AJ54" s="110"/>
      <c r="AK54" s="110"/>
      <c r="AL54" s="110"/>
      <c r="AM54" s="110"/>
      <c r="AN54" s="110"/>
      <c r="AO54" s="315"/>
      <c r="AP54" s="110"/>
      <c r="AQ54" s="110"/>
      <c r="AR54" s="110"/>
      <c r="AS54" s="110"/>
      <c r="AT54" s="110"/>
      <c r="AU54" s="249"/>
      <c r="AV54" s="249"/>
      <c r="AW54" s="249"/>
      <c r="AX54" s="249"/>
      <c r="AY54" s="249"/>
      <c r="AZ54" s="113"/>
      <c r="BA54" s="278"/>
      <c r="BB54" s="278"/>
      <c r="BC54" s="278"/>
      <c r="BD54" s="278"/>
      <c r="BE54" s="278"/>
      <c r="BF54" s="278"/>
      <c r="BG54" s="113"/>
      <c r="BH54" s="278"/>
      <c r="BI54" s="278"/>
      <c r="BJ54" s="278"/>
      <c r="BK54" s="278"/>
      <c r="BL54" s="278"/>
      <c r="BM54" s="278"/>
      <c r="BN54" s="278"/>
      <c r="BO54" s="608"/>
      <c r="BP54" s="608"/>
      <c r="BQ54" s="608"/>
      <c r="BR54" s="117"/>
      <c r="BS54" s="117"/>
      <c r="BT54" s="117"/>
      <c r="BU54" s="117"/>
      <c r="BV54" s="139"/>
    </row>
    <row r="55" spans="1:74" s="107" customFormat="1" x14ac:dyDescent="0.25">
      <c r="A55" s="117" t="s">
        <v>7508</v>
      </c>
      <c r="B55" s="113"/>
      <c r="C55" s="728"/>
      <c r="D55" s="113"/>
      <c r="E55" s="117"/>
      <c r="F55" s="113"/>
      <c r="G55" s="117"/>
      <c r="H55" s="113"/>
      <c r="I55" s="112"/>
      <c r="J55" s="112"/>
      <c r="K55" s="112"/>
      <c r="L55" s="112"/>
      <c r="M55" s="260"/>
      <c r="N55" s="114" t="s">
        <v>430</v>
      </c>
      <c r="O55" s="112" t="s">
        <v>430</v>
      </c>
      <c r="P55" s="112" t="s">
        <v>430</v>
      </c>
      <c r="Q55" s="112" t="s">
        <v>430</v>
      </c>
      <c r="R55" s="112" t="s">
        <v>430</v>
      </c>
      <c r="S55" s="112" t="s">
        <v>430</v>
      </c>
      <c r="T55" s="112" t="s">
        <v>430</v>
      </c>
      <c r="U55" s="119" t="s">
        <v>430</v>
      </c>
      <c r="V55" s="112" t="s">
        <v>430</v>
      </c>
      <c r="W55" s="112" t="s">
        <v>430</v>
      </c>
      <c r="X55" s="112" t="s">
        <v>430</v>
      </c>
      <c r="Y55" s="278" t="s">
        <v>430</v>
      </c>
      <c r="Z55" s="112" t="s">
        <v>430</v>
      </c>
      <c r="AA55" s="112" t="s">
        <v>430</v>
      </c>
      <c r="AB55" s="112" t="s">
        <v>430</v>
      </c>
      <c r="AC55" s="112" t="s">
        <v>430</v>
      </c>
      <c r="AD55" s="112" t="s">
        <v>430</v>
      </c>
      <c r="AE55" s="112" t="s">
        <v>430</v>
      </c>
      <c r="AF55" s="112" t="s">
        <v>430</v>
      </c>
      <c r="AG55" s="555"/>
      <c r="AH55" s="110"/>
      <c r="AI55" s="110"/>
      <c r="AJ55" s="110"/>
      <c r="AK55" s="110"/>
      <c r="AL55" s="110"/>
      <c r="AM55" s="110"/>
      <c r="AN55" s="110"/>
      <c r="AO55" s="315"/>
      <c r="AP55" s="110"/>
      <c r="AQ55" s="110"/>
      <c r="AR55" s="110"/>
      <c r="AS55" s="110"/>
      <c r="AT55" s="110"/>
      <c r="AU55" s="249"/>
      <c r="AV55" s="249"/>
      <c r="AW55" s="249"/>
      <c r="AX55" s="249"/>
      <c r="AY55" s="249"/>
      <c r="AZ55" s="113"/>
      <c r="BA55" s="278"/>
      <c r="BB55" s="278"/>
      <c r="BC55" s="278"/>
      <c r="BD55" s="278"/>
      <c r="BE55" s="278"/>
      <c r="BF55" s="278"/>
      <c r="BG55" s="113"/>
      <c r="BH55" s="278"/>
      <c r="BI55" s="278"/>
      <c r="BJ55" s="278"/>
      <c r="BK55" s="278"/>
      <c r="BL55" s="278"/>
      <c r="BM55" s="278"/>
      <c r="BN55" s="278"/>
      <c r="BO55" s="608"/>
      <c r="BP55" s="608"/>
      <c r="BQ55" s="278"/>
      <c r="BR55" s="117"/>
      <c r="BS55" s="117"/>
      <c r="BT55" s="117"/>
      <c r="BU55" s="117"/>
      <c r="BV55" s="139"/>
    </row>
    <row r="56" spans="1:74" s="107" customFormat="1" x14ac:dyDescent="0.25">
      <c r="A56" s="117" t="s">
        <v>7668</v>
      </c>
      <c r="B56" s="113"/>
      <c r="C56" s="728"/>
      <c r="D56" s="113"/>
      <c r="E56" s="117"/>
      <c r="F56" s="113"/>
      <c r="G56" s="117"/>
      <c r="H56" s="113"/>
      <c r="I56" s="112"/>
      <c r="J56" s="112"/>
      <c r="K56" s="112"/>
      <c r="L56" s="112"/>
      <c r="M56" s="260"/>
      <c r="N56" s="114" t="s">
        <v>430</v>
      </c>
      <c r="O56" s="112" t="s">
        <v>430</v>
      </c>
      <c r="P56" s="112" t="s">
        <v>430</v>
      </c>
      <c r="Q56" s="112" t="s">
        <v>430</v>
      </c>
      <c r="R56" s="112" t="s">
        <v>430</v>
      </c>
      <c r="S56" s="112" t="s">
        <v>430</v>
      </c>
      <c r="T56" s="112" t="s">
        <v>430</v>
      </c>
      <c r="U56" s="119" t="s">
        <v>430</v>
      </c>
      <c r="V56" s="112" t="s">
        <v>430</v>
      </c>
      <c r="W56" s="112" t="s">
        <v>430</v>
      </c>
      <c r="X56" s="112" t="s">
        <v>430</v>
      </c>
      <c r="Y56" s="278" t="s">
        <v>430</v>
      </c>
      <c r="Z56" s="112" t="s">
        <v>430</v>
      </c>
      <c r="AA56" s="112" t="s">
        <v>430</v>
      </c>
      <c r="AB56" s="112" t="s">
        <v>430</v>
      </c>
      <c r="AC56" s="112" t="s">
        <v>430</v>
      </c>
      <c r="AD56" s="112" t="s">
        <v>430</v>
      </c>
      <c r="AE56" s="112" t="s">
        <v>430</v>
      </c>
      <c r="AF56" s="112" t="s">
        <v>430</v>
      </c>
      <c r="AG56" s="555"/>
      <c r="AH56" s="110"/>
      <c r="AI56" s="110"/>
      <c r="AJ56" s="110"/>
      <c r="AK56" s="110"/>
      <c r="AL56" s="110"/>
      <c r="AM56" s="110"/>
      <c r="AN56" s="110"/>
      <c r="AO56" s="315"/>
      <c r="AP56" s="110"/>
      <c r="AQ56" s="110"/>
      <c r="AR56" s="110"/>
      <c r="AS56" s="110"/>
      <c r="AT56" s="110"/>
      <c r="AU56" s="249"/>
      <c r="AV56" s="249"/>
      <c r="AW56" s="249"/>
      <c r="AX56" s="249"/>
      <c r="AY56" s="249"/>
      <c r="AZ56" s="113"/>
      <c r="BA56" s="278"/>
      <c r="BB56" s="278"/>
      <c r="BC56" s="278"/>
      <c r="BD56" s="278"/>
      <c r="BE56" s="278"/>
      <c r="BF56" s="278"/>
      <c r="BG56" s="113"/>
      <c r="BH56" s="278"/>
      <c r="BI56" s="278"/>
      <c r="BJ56" s="278"/>
      <c r="BK56" s="278"/>
      <c r="BL56" s="278"/>
      <c r="BM56" s="278"/>
      <c r="BN56" s="278"/>
      <c r="BO56" s="608"/>
      <c r="BP56" s="608"/>
      <c r="BQ56" s="278"/>
      <c r="BR56" s="117"/>
      <c r="BS56" s="117"/>
      <c r="BT56" s="117"/>
      <c r="BU56" s="117"/>
      <c r="BV56" s="139"/>
    </row>
    <row r="57" spans="1:74" s="107" customFormat="1" x14ac:dyDescent="0.25">
      <c r="A57" s="117" t="s">
        <v>7696</v>
      </c>
      <c r="B57" s="113"/>
      <c r="C57" s="728"/>
      <c r="D57" s="113"/>
      <c r="E57" s="117"/>
      <c r="F57" s="113"/>
      <c r="G57" s="117"/>
      <c r="H57" s="113"/>
      <c r="I57" s="112"/>
      <c r="J57" s="112"/>
      <c r="K57" s="112"/>
      <c r="L57" s="112"/>
      <c r="M57" s="260"/>
      <c r="N57" s="114" t="s">
        <v>430</v>
      </c>
      <c r="O57" s="112" t="s">
        <v>430</v>
      </c>
      <c r="P57" s="112" t="s">
        <v>430</v>
      </c>
      <c r="Q57" s="112" t="s">
        <v>430</v>
      </c>
      <c r="R57" s="112" t="s">
        <v>430</v>
      </c>
      <c r="S57" s="112" t="s">
        <v>430</v>
      </c>
      <c r="T57" s="112" t="s">
        <v>430</v>
      </c>
      <c r="U57" s="119" t="s">
        <v>430</v>
      </c>
      <c r="V57" s="112" t="s">
        <v>430</v>
      </c>
      <c r="W57" s="112" t="s">
        <v>430</v>
      </c>
      <c r="X57" s="112" t="s">
        <v>430</v>
      </c>
      <c r="Y57" s="278" t="s">
        <v>430</v>
      </c>
      <c r="Z57" s="112" t="s">
        <v>430</v>
      </c>
      <c r="AA57" s="112" t="s">
        <v>430</v>
      </c>
      <c r="AB57" s="112" t="s">
        <v>430</v>
      </c>
      <c r="AC57" s="112" t="s">
        <v>430</v>
      </c>
      <c r="AD57" s="112" t="s">
        <v>430</v>
      </c>
      <c r="AE57" s="112" t="s">
        <v>430</v>
      </c>
      <c r="AF57" s="112" t="s">
        <v>430</v>
      </c>
      <c r="AG57" s="555"/>
      <c r="AH57" s="110"/>
      <c r="AI57" s="110"/>
      <c r="AJ57" s="110"/>
      <c r="AK57" s="110"/>
      <c r="AL57" s="110"/>
      <c r="AM57" s="110"/>
      <c r="AN57" s="110"/>
      <c r="AO57" s="315"/>
      <c r="AP57" s="110"/>
      <c r="AQ57" s="110"/>
      <c r="AR57" s="110"/>
      <c r="AS57" s="110"/>
      <c r="AT57" s="110"/>
      <c r="AU57" s="249"/>
      <c r="AV57" s="249"/>
      <c r="AW57" s="249"/>
      <c r="AX57" s="249"/>
      <c r="AY57" s="249"/>
      <c r="AZ57" s="113"/>
      <c r="BA57" s="278"/>
      <c r="BB57" s="278"/>
      <c r="BC57" s="278"/>
      <c r="BD57" s="278"/>
      <c r="BE57" s="278"/>
      <c r="BF57" s="278"/>
      <c r="BG57" s="113"/>
      <c r="BH57" s="278"/>
      <c r="BI57" s="278"/>
      <c r="BJ57" s="278"/>
      <c r="BK57" s="278"/>
      <c r="BL57" s="278"/>
      <c r="BM57" s="278"/>
      <c r="BN57" s="278"/>
      <c r="BO57" s="608"/>
      <c r="BP57" s="608"/>
      <c r="BQ57" s="278"/>
      <c r="BR57" s="117"/>
      <c r="BS57" s="117"/>
      <c r="BT57" s="117"/>
      <c r="BU57" s="117"/>
      <c r="BV57" s="139"/>
    </row>
    <row r="58" spans="1:74" s="107" customFormat="1" x14ac:dyDescent="0.25">
      <c r="A58" s="140" t="s">
        <v>7615</v>
      </c>
      <c r="B58" s="122"/>
      <c r="C58" s="729"/>
      <c r="D58" s="122"/>
      <c r="E58" s="140"/>
      <c r="F58" s="122"/>
      <c r="G58" s="140"/>
      <c r="H58" s="141"/>
      <c r="I58" s="142"/>
      <c r="J58" s="142"/>
      <c r="K58" s="142"/>
      <c r="L58" s="142"/>
      <c r="M58" s="265"/>
      <c r="N58" s="143" t="s">
        <v>430</v>
      </c>
      <c r="O58" s="142" t="s">
        <v>430</v>
      </c>
      <c r="P58" s="142" t="s">
        <v>430</v>
      </c>
      <c r="Q58" s="142" t="s">
        <v>430</v>
      </c>
      <c r="R58" s="142" t="s">
        <v>430</v>
      </c>
      <c r="S58" s="142" t="s">
        <v>430</v>
      </c>
      <c r="T58" s="142" t="s">
        <v>430</v>
      </c>
      <c r="U58" s="552" t="s">
        <v>430</v>
      </c>
      <c r="V58" s="142" t="s">
        <v>430</v>
      </c>
      <c r="W58" s="142" t="s">
        <v>430</v>
      </c>
      <c r="X58" s="142" t="s">
        <v>430</v>
      </c>
      <c r="Y58" s="278" t="s">
        <v>430</v>
      </c>
      <c r="Z58" s="142" t="s">
        <v>430</v>
      </c>
      <c r="AA58" s="142" t="s">
        <v>430</v>
      </c>
      <c r="AB58" s="142" t="s">
        <v>430</v>
      </c>
      <c r="AC58" s="142" t="s">
        <v>430</v>
      </c>
      <c r="AD58" s="142" t="s">
        <v>430</v>
      </c>
      <c r="AE58" s="142" t="s">
        <v>430</v>
      </c>
      <c r="AF58" s="142" t="s">
        <v>430</v>
      </c>
      <c r="AG58" s="558"/>
      <c r="AH58" s="144"/>
      <c r="AI58" s="144"/>
      <c r="AJ58" s="144"/>
      <c r="AK58" s="144"/>
      <c r="AL58" s="144"/>
      <c r="AM58" s="144"/>
      <c r="AN58" s="110"/>
      <c r="AO58" s="565"/>
      <c r="AP58" s="144"/>
      <c r="AQ58" s="144"/>
      <c r="AR58" s="144"/>
      <c r="AS58" s="144"/>
      <c r="AT58" s="144"/>
      <c r="AU58" s="249"/>
      <c r="AV58" s="250"/>
      <c r="AW58" s="250"/>
      <c r="AX58" s="250"/>
      <c r="AY58" s="250"/>
      <c r="AZ58" s="122"/>
      <c r="BA58" s="325"/>
      <c r="BB58" s="325"/>
      <c r="BC58" s="325"/>
      <c r="BD58" s="325"/>
      <c r="BE58" s="325"/>
      <c r="BF58" s="325"/>
      <c r="BG58" s="122"/>
      <c r="BH58" s="325"/>
      <c r="BI58" s="325"/>
      <c r="BJ58" s="325"/>
      <c r="BK58" s="325"/>
      <c r="BL58" s="325"/>
      <c r="BM58" s="281"/>
      <c r="BN58" s="325"/>
      <c r="BO58" s="281"/>
      <c r="BP58" s="281"/>
      <c r="BQ58" s="281"/>
      <c r="BR58" s="124"/>
      <c r="BS58" s="124"/>
      <c r="BT58" s="124"/>
      <c r="BU58" s="124"/>
      <c r="BV58" s="145"/>
    </row>
    <row r="59" spans="1:74" x14ac:dyDescent="0.25">
      <c r="BM59" s="277"/>
    </row>
    <row r="60" spans="1:74" x14ac:dyDescent="0.25">
      <c r="BM60" s="277"/>
    </row>
    <row r="61" spans="1:74" x14ac:dyDescent="0.25">
      <c r="BM61" s="277"/>
    </row>
    <row r="62" spans="1:74" hidden="1" x14ac:dyDescent="0.25">
      <c r="A62" s="22" t="s">
        <v>179</v>
      </c>
      <c r="BM62" s="277"/>
    </row>
    <row r="63" spans="1:74" x14ac:dyDescent="0.25">
      <c r="A63" s="22" t="s">
        <v>10258</v>
      </c>
      <c r="BM63" s="277"/>
    </row>
    <row r="64" spans="1:74" x14ac:dyDescent="0.25">
      <c r="A64" s="21" t="s">
        <v>350</v>
      </c>
      <c r="BM64"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FE29C-1973-4A2C-87F8-1087C32B63C7}">
  <sheetPr codeName="Sheet40"/>
  <dimension ref="A1:BV48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10" sqref="A10"/>
    </sheetView>
  </sheetViews>
  <sheetFormatPr defaultColWidth="8.90625" defaultRowHeight="10.5" x14ac:dyDescent="0.25"/>
  <cols>
    <col min="1" max="1" width="66.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90625" style="21" bestFit="1" customWidth="1"/>
    <col min="75" max="16384" width="8.90625" style="21"/>
  </cols>
  <sheetData>
    <row r="1" spans="1:74" ht="33" customHeight="1" x14ac:dyDescent="0.25">
      <c r="A1" s="488" t="s">
        <v>43</v>
      </c>
    </row>
    <row r="3" spans="1:74" ht="20.5" x14ac:dyDescent="0.45">
      <c r="A3" s="23" t="s">
        <v>305</v>
      </c>
    </row>
    <row r="4" spans="1:74" x14ac:dyDescent="0.25">
      <c r="A4" s="488" t="s">
        <v>425</v>
      </c>
    </row>
    <row r="5" spans="1:74" ht="33" x14ac:dyDescent="0.25">
      <c r="A5" s="1076" t="s">
        <v>306</v>
      </c>
      <c r="B5" s="1077"/>
      <c r="C5" s="1083" t="s">
        <v>44</v>
      </c>
      <c r="D5" s="1077"/>
      <c r="E5" s="1083" t="s">
        <v>45</v>
      </c>
      <c r="F5" s="1077"/>
      <c r="G5" s="1083" t="s">
        <v>46</v>
      </c>
      <c r="H5" s="1077"/>
      <c r="I5" s="1107" t="s">
        <v>184</v>
      </c>
      <c r="J5" s="1102"/>
      <c r="K5" s="1102"/>
      <c r="L5" s="1103"/>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101"/>
      <c r="BS5" s="1107" t="s">
        <v>212</v>
      </c>
      <c r="BT5" s="1103"/>
      <c r="BU5" s="1101"/>
      <c r="BV5" s="1107" t="s">
        <v>88</v>
      </c>
    </row>
    <row r="6" spans="1:74" ht="33" x14ac:dyDescent="0.25">
      <c r="A6" s="1076"/>
      <c r="B6" s="1078"/>
      <c r="C6" s="1114"/>
      <c r="D6" s="1078"/>
      <c r="E6" s="1114"/>
      <c r="F6" s="1078"/>
      <c r="G6" s="1114"/>
      <c r="H6" s="1078"/>
      <c r="I6" s="83" t="s">
        <v>180</v>
      </c>
      <c r="J6" s="28" t="s">
        <v>181</v>
      </c>
      <c r="K6" s="28" t="s">
        <v>182</v>
      </c>
      <c r="L6" s="251" t="s">
        <v>183</v>
      </c>
      <c r="M6" s="1104"/>
      <c r="N6" s="1105" t="s">
        <v>185</v>
      </c>
      <c r="O6" s="1106"/>
      <c r="P6" s="1106"/>
      <c r="Q6" s="1106"/>
      <c r="R6" s="1106"/>
      <c r="S6" s="1106"/>
      <c r="T6" s="1106"/>
      <c r="U6" s="1106"/>
      <c r="V6" s="1064" t="s">
        <v>57</v>
      </c>
      <c r="W6" s="1106"/>
      <c r="X6" s="1106"/>
      <c r="Y6" s="1106"/>
      <c r="Z6" s="1106"/>
      <c r="AA6" s="1106"/>
      <c r="AB6" s="1106"/>
      <c r="AC6" s="1106"/>
      <c r="AD6" s="1106"/>
      <c r="AE6" s="1106"/>
      <c r="AF6" s="1109"/>
      <c r="AG6" s="232"/>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104"/>
      <c r="BS6" s="83" t="s">
        <v>210</v>
      </c>
      <c r="BT6" s="82" t="s">
        <v>211</v>
      </c>
      <c r="BU6" s="1104"/>
      <c r="BV6" s="1108"/>
    </row>
    <row r="7" spans="1:74" ht="14.5" x14ac:dyDescent="0.25">
      <c r="A7" s="323" t="s">
        <v>307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8106</v>
      </c>
      <c r="B8" s="369"/>
      <c r="C8" s="718">
        <v>43826</v>
      </c>
      <c r="D8" s="369"/>
      <c r="E8" s="338">
        <v>9333.61</v>
      </c>
      <c r="F8" s="369"/>
      <c r="G8" s="339">
        <v>15.886100000000001</v>
      </c>
      <c r="H8" s="370"/>
      <c r="I8" s="340">
        <v>3.51</v>
      </c>
      <c r="J8" s="340">
        <v>7.64</v>
      </c>
      <c r="K8" s="340">
        <v>2.9</v>
      </c>
      <c r="L8" s="340">
        <v>3.12</v>
      </c>
      <c r="M8" s="361"/>
      <c r="N8" s="342" t="s">
        <v>430</v>
      </c>
      <c r="O8" s="340">
        <v>32.684399999999997</v>
      </c>
      <c r="P8" s="340">
        <v>22.8703</v>
      </c>
      <c r="Q8" s="340">
        <v>48.782400000000003</v>
      </c>
      <c r="R8" s="340">
        <v>26.4651</v>
      </c>
      <c r="S8" s="340">
        <v>7.7569999999999997</v>
      </c>
      <c r="T8" s="340">
        <v>4.8966000000000003</v>
      </c>
      <c r="U8" s="344">
        <v>5.4298000000000002</v>
      </c>
      <c r="V8" s="340">
        <v>4.9457000000000004</v>
      </c>
      <c r="W8" s="340">
        <v>7.6544999999999996</v>
      </c>
      <c r="X8" s="340">
        <v>7.3513000000000002</v>
      </c>
      <c r="Y8" s="371">
        <v>6.5853000000000002</v>
      </c>
      <c r="Z8" s="340" t="s">
        <v>430</v>
      </c>
      <c r="AA8" s="340">
        <v>14.3104</v>
      </c>
      <c r="AB8" s="340">
        <v>4.6616999999999997</v>
      </c>
      <c r="AC8" s="340">
        <v>5.1864999999999997</v>
      </c>
      <c r="AD8" s="340">
        <v>5.2423999999999999</v>
      </c>
      <c r="AE8" s="340">
        <v>37.453800000000001</v>
      </c>
      <c r="AF8" s="340">
        <v>7.4080000000000004</v>
      </c>
      <c r="AG8" s="568"/>
      <c r="AH8" s="338" t="s">
        <v>430</v>
      </c>
      <c r="AI8" s="338">
        <v>15</v>
      </c>
      <c r="AJ8" s="338">
        <v>24</v>
      </c>
      <c r="AK8" s="338">
        <v>10</v>
      </c>
      <c r="AL8" s="338">
        <v>19</v>
      </c>
      <c r="AM8" s="338">
        <v>9</v>
      </c>
      <c r="AN8" s="338">
        <v>110</v>
      </c>
      <c r="AO8" s="570">
        <v>101</v>
      </c>
      <c r="AP8" s="338">
        <v>90</v>
      </c>
      <c r="AQ8" s="338">
        <v>26</v>
      </c>
      <c r="AR8" s="338">
        <v>48</v>
      </c>
      <c r="AS8" s="338">
        <v>5</v>
      </c>
      <c r="AT8" s="338" t="s">
        <v>430</v>
      </c>
      <c r="AU8" s="338">
        <v>9</v>
      </c>
      <c r="AV8" s="338">
        <v>116</v>
      </c>
      <c r="AW8" s="338">
        <v>115</v>
      </c>
      <c r="AX8" s="338">
        <v>84</v>
      </c>
      <c r="AY8" s="338">
        <v>6</v>
      </c>
      <c r="AZ8" s="583"/>
      <c r="BA8" s="464" t="s">
        <v>430</v>
      </c>
      <c r="BB8" s="340">
        <v>99.94</v>
      </c>
      <c r="BC8" s="340" t="s">
        <v>430</v>
      </c>
      <c r="BD8" s="340" t="s">
        <v>430</v>
      </c>
      <c r="BE8" s="371" t="s">
        <v>430</v>
      </c>
      <c r="BF8" s="371">
        <v>0.06</v>
      </c>
      <c r="BG8" s="370"/>
      <c r="BH8" s="593">
        <v>0.06</v>
      </c>
      <c r="BI8" s="340" t="s">
        <v>430</v>
      </c>
      <c r="BJ8" s="340" t="s">
        <v>430</v>
      </c>
      <c r="BK8" s="340" t="s">
        <v>430</v>
      </c>
      <c r="BL8" s="340" t="s">
        <v>430</v>
      </c>
      <c r="BM8" s="371" t="s">
        <v>430</v>
      </c>
      <c r="BN8" s="371" t="s">
        <v>430</v>
      </c>
      <c r="BO8" s="371" t="s">
        <v>430</v>
      </c>
      <c r="BP8" s="371">
        <v>99.94</v>
      </c>
      <c r="BQ8" s="371" t="s">
        <v>430</v>
      </c>
      <c r="BR8" s="370"/>
      <c r="BS8" s="465" t="s">
        <v>430</v>
      </c>
      <c r="BT8" s="340" t="s">
        <v>430</v>
      </c>
      <c r="BU8" s="370"/>
      <c r="BV8" s="571" t="s">
        <v>4694</v>
      </c>
    </row>
    <row r="9" spans="1:74" s="425" customFormat="1" x14ac:dyDescent="0.25">
      <c r="A9" s="337" t="s">
        <v>8107</v>
      </c>
      <c r="B9" s="369"/>
      <c r="C9" s="718">
        <v>44467</v>
      </c>
      <c r="D9" s="369"/>
      <c r="E9" s="338">
        <v>8377.57</v>
      </c>
      <c r="F9" s="369"/>
      <c r="G9" s="339">
        <v>13.1974</v>
      </c>
      <c r="H9" s="370"/>
      <c r="I9" s="340">
        <v>1.18</v>
      </c>
      <c r="J9" s="340">
        <v>7.24</v>
      </c>
      <c r="K9" s="340">
        <v>1.07</v>
      </c>
      <c r="L9" s="340">
        <v>1.1200000000000001</v>
      </c>
      <c r="M9" s="361"/>
      <c r="N9" s="342">
        <v>35.158200000000001</v>
      </c>
      <c r="O9" s="340">
        <v>13.474600000000001</v>
      </c>
      <c r="P9" s="340">
        <v>14.937900000000001</v>
      </c>
      <c r="Q9" s="340">
        <v>17.401</v>
      </c>
      <c r="R9" s="340">
        <v>10.631500000000001</v>
      </c>
      <c r="S9" s="340">
        <v>5.6993</v>
      </c>
      <c r="T9" s="340">
        <v>5.4875999999999996</v>
      </c>
      <c r="U9" s="344">
        <v>5.6809000000000003</v>
      </c>
      <c r="V9" s="340">
        <v>5.4291</v>
      </c>
      <c r="W9" s="340">
        <v>7.5354999999999999</v>
      </c>
      <c r="X9" s="340">
        <v>7.3463000000000003</v>
      </c>
      <c r="Y9" s="371" t="s">
        <v>430</v>
      </c>
      <c r="Z9" s="340" t="s">
        <v>430</v>
      </c>
      <c r="AA9" s="340">
        <v>6.4607000000000001</v>
      </c>
      <c r="AB9" s="340">
        <v>5.3893000000000004</v>
      </c>
      <c r="AC9" s="340">
        <v>5.6902999999999997</v>
      </c>
      <c r="AD9" s="340">
        <v>5.6189</v>
      </c>
      <c r="AE9" s="340">
        <v>14.692600000000001</v>
      </c>
      <c r="AF9" s="340">
        <v>6.0496999999999996</v>
      </c>
      <c r="AG9" s="568"/>
      <c r="AH9" s="338">
        <v>25</v>
      </c>
      <c r="AI9" s="338">
        <v>76</v>
      </c>
      <c r="AJ9" s="338">
        <v>53</v>
      </c>
      <c r="AK9" s="338">
        <v>74</v>
      </c>
      <c r="AL9" s="338">
        <v>74</v>
      </c>
      <c r="AM9" s="338">
        <v>74</v>
      </c>
      <c r="AN9" s="338">
        <v>74</v>
      </c>
      <c r="AO9" s="570">
        <v>77</v>
      </c>
      <c r="AP9" s="338">
        <v>65</v>
      </c>
      <c r="AQ9" s="338">
        <v>45</v>
      </c>
      <c r="AR9" s="338">
        <v>50</v>
      </c>
      <c r="AS9" s="338" t="s">
        <v>430</v>
      </c>
      <c r="AT9" s="338" t="s">
        <v>430</v>
      </c>
      <c r="AU9" s="338">
        <v>99</v>
      </c>
      <c r="AV9" s="338">
        <v>75</v>
      </c>
      <c r="AW9" s="338">
        <v>68</v>
      </c>
      <c r="AX9" s="338">
        <v>62</v>
      </c>
      <c r="AY9" s="338">
        <v>72</v>
      </c>
      <c r="AZ9" s="583"/>
      <c r="BA9" s="464">
        <v>58.47</v>
      </c>
      <c r="BB9" s="340">
        <v>38.1</v>
      </c>
      <c r="BC9" s="340" t="s">
        <v>430</v>
      </c>
      <c r="BD9" s="340" t="s">
        <v>430</v>
      </c>
      <c r="BE9" s="371" t="s">
        <v>430</v>
      </c>
      <c r="BF9" s="371">
        <v>3.43</v>
      </c>
      <c r="BG9" s="370"/>
      <c r="BH9" s="593">
        <v>3.43</v>
      </c>
      <c r="BI9" s="340" t="s">
        <v>430</v>
      </c>
      <c r="BJ9" s="340" t="s">
        <v>430</v>
      </c>
      <c r="BK9" s="340">
        <v>38.1</v>
      </c>
      <c r="BL9" s="340" t="s">
        <v>430</v>
      </c>
      <c r="BM9" s="371">
        <v>58.47</v>
      </c>
      <c r="BN9" s="371" t="s">
        <v>430</v>
      </c>
      <c r="BO9" s="371" t="s">
        <v>430</v>
      </c>
      <c r="BP9" s="371" t="s">
        <v>430</v>
      </c>
      <c r="BQ9" s="371" t="s">
        <v>430</v>
      </c>
      <c r="BR9" s="370"/>
      <c r="BS9" s="465" t="s">
        <v>430</v>
      </c>
      <c r="BT9" s="340" t="s">
        <v>430</v>
      </c>
      <c r="BU9" s="370"/>
      <c r="BV9" s="571" t="s">
        <v>554</v>
      </c>
    </row>
    <row r="10" spans="1:74" s="428" customFormat="1" x14ac:dyDescent="0.25">
      <c r="A10" s="345" t="s">
        <v>8108</v>
      </c>
      <c r="B10" s="373"/>
      <c r="C10" s="719">
        <v>44580</v>
      </c>
      <c r="D10" s="373"/>
      <c r="E10" s="346">
        <v>8078.1</v>
      </c>
      <c r="F10" s="373"/>
      <c r="G10" s="347">
        <v>13.0527</v>
      </c>
      <c r="H10" s="374"/>
      <c r="I10" s="348">
        <v>0.19</v>
      </c>
      <c r="J10" s="348">
        <v>6.6</v>
      </c>
      <c r="K10" s="348">
        <v>0.17</v>
      </c>
      <c r="L10" s="348">
        <v>0.18</v>
      </c>
      <c r="M10" s="362"/>
      <c r="N10" s="350">
        <v>5.8733000000000004</v>
      </c>
      <c r="O10" s="348">
        <v>7.6482000000000001</v>
      </c>
      <c r="P10" s="348">
        <v>7.4809999999999999</v>
      </c>
      <c r="Q10" s="348">
        <v>7.7729999999999997</v>
      </c>
      <c r="R10" s="348">
        <v>6.7862</v>
      </c>
      <c r="S10" s="348">
        <v>6.4119999999999999</v>
      </c>
      <c r="T10" s="348">
        <v>5.9908000000000001</v>
      </c>
      <c r="U10" s="354">
        <v>5.9564000000000004</v>
      </c>
      <c r="V10" s="348">
        <v>5.9172000000000002</v>
      </c>
      <c r="W10" s="348">
        <v>7.2701000000000002</v>
      </c>
      <c r="X10" s="348">
        <v>7.1715999999999998</v>
      </c>
      <c r="Y10" s="375" t="s">
        <v>430</v>
      </c>
      <c r="Z10" s="348" t="s">
        <v>430</v>
      </c>
      <c r="AA10" s="348">
        <v>6.4824000000000002</v>
      </c>
      <c r="AB10" s="348">
        <v>5.9648000000000003</v>
      </c>
      <c r="AC10" s="348">
        <v>5.9745999999999997</v>
      </c>
      <c r="AD10" s="348">
        <v>5.9859999999999998</v>
      </c>
      <c r="AE10" s="348">
        <v>7.7507000000000001</v>
      </c>
      <c r="AF10" s="348">
        <v>6.2218999999999998</v>
      </c>
      <c r="AG10" s="569"/>
      <c r="AH10" s="346">
        <v>108</v>
      </c>
      <c r="AI10" s="346">
        <v>112</v>
      </c>
      <c r="AJ10" s="346">
        <v>125</v>
      </c>
      <c r="AK10" s="346">
        <v>127</v>
      </c>
      <c r="AL10" s="346">
        <v>125</v>
      </c>
      <c r="AM10" s="346">
        <v>35</v>
      </c>
      <c r="AN10" s="346">
        <v>23</v>
      </c>
      <c r="AO10" s="572">
        <v>31</v>
      </c>
      <c r="AP10" s="346">
        <v>23</v>
      </c>
      <c r="AQ10" s="346">
        <v>78</v>
      </c>
      <c r="AR10" s="346">
        <v>78</v>
      </c>
      <c r="AS10" s="346" t="s">
        <v>430</v>
      </c>
      <c r="AT10" s="346" t="s">
        <v>430</v>
      </c>
      <c r="AU10" s="346">
        <v>96</v>
      </c>
      <c r="AV10" s="346">
        <v>29</v>
      </c>
      <c r="AW10" s="346">
        <v>30</v>
      </c>
      <c r="AX10" s="346">
        <v>26</v>
      </c>
      <c r="AY10" s="346">
        <v>126</v>
      </c>
      <c r="AZ10" s="584"/>
      <c r="BA10" s="467">
        <v>42.4</v>
      </c>
      <c r="BB10" s="348">
        <v>53.69</v>
      </c>
      <c r="BC10" s="348" t="s">
        <v>430</v>
      </c>
      <c r="BD10" s="348" t="s">
        <v>430</v>
      </c>
      <c r="BE10" s="375" t="s">
        <v>430</v>
      </c>
      <c r="BF10" s="375">
        <v>3.91</v>
      </c>
      <c r="BG10" s="374"/>
      <c r="BH10" s="594">
        <v>3.91</v>
      </c>
      <c r="BI10" s="348">
        <v>1.84</v>
      </c>
      <c r="BJ10" s="348" t="s">
        <v>430</v>
      </c>
      <c r="BK10" s="348">
        <v>51.85</v>
      </c>
      <c r="BL10" s="348" t="s">
        <v>430</v>
      </c>
      <c r="BM10" s="375">
        <v>42.4</v>
      </c>
      <c r="BN10" s="375" t="s">
        <v>430</v>
      </c>
      <c r="BO10" s="375" t="s">
        <v>430</v>
      </c>
      <c r="BP10" s="375" t="s">
        <v>430</v>
      </c>
      <c r="BQ10" s="375" t="s">
        <v>430</v>
      </c>
      <c r="BR10" s="374"/>
      <c r="BS10" s="468" t="s">
        <v>430</v>
      </c>
      <c r="BT10" s="348" t="s">
        <v>430</v>
      </c>
      <c r="BU10" s="374"/>
      <c r="BV10" s="430" t="s">
        <v>8109</v>
      </c>
    </row>
    <row r="11" spans="1:74" s="428" customFormat="1" x14ac:dyDescent="0.25">
      <c r="A11" s="345" t="s">
        <v>8110</v>
      </c>
      <c r="B11" s="373"/>
      <c r="C11" s="719">
        <v>44463</v>
      </c>
      <c r="D11" s="373"/>
      <c r="E11" s="346">
        <v>7327.42</v>
      </c>
      <c r="F11" s="373"/>
      <c r="G11" s="347">
        <v>13.154199999999999</v>
      </c>
      <c r="H11" s="374"/>
      <c r="I11" s="348">
        <v>0.19</v>
      </c>
      <c r="J11" s="348">
        <v>6.44</v>
      </c>
      <c r="K11" s="348">
        <v>0.18</v>
      </c>
      <c r="L11" s="348">
        <v>0.19</v>
      </c>
      <c r="M11" s="362"/>
      <c r="N11" s="350">
        <v>6.1055000000000001</v>
      </c>
      <c r="O11" s="348">
        <v>7.1261000000000001</v>
      </c>
      <c r="P11" s="348">
        <v>7.2641999999999998</v>
      </c>
      <c r="Q11" s="348">
        <v>7.5134999999999996</v>
      </c>
      <c r="R11" s="348">
        <v>6.5796999999999999</v>
      </c>
      <c r="S11" s="348">
        <v>6.4240000000000004</v>
      </c>
      <c r="T11" s="348">
        <v>5.9416000000000002</v>
      </c>
      <c r="U11" s="354">
        <v>5.9238999999999997</v>
      </c>
      <c r="V11" s="348">
        <v>5.8994999999999997</v>
      </c>
      <c r="W11" s="348">
        <v>7.2770999999999999</v>
      </c>
      <c r="X11" s="348">
        <v>7.1902999999999997</v>
      </c>
      <c r="Y11" s="375" t="s">
        <v>430</v>
      </c>
      <c r="Z11" s="348" t="s">
        <v>430</v>
      </c>
      <c r="AA11" s="348">
        <v>6.5724999999999998</v>
      </c>
      <c r="AB11" s="348">
        <v>5.9192999999999998</v>
      </c>
      <c r="AC11" s="348">
        <v>5.9612999999999996</v>
      </c>
      <c r="AD11" s="348">
        <v>5.9802999999999997</v>
      </c>
      <c r="AE11" s="348">
        <v>7.4108999999999998</v>
      </c>
      <c r="AF11" s="348">
        <v>5.9619</v>
      </c>
      <c r="AG11" s="569"/>
      <c r="AH11" s="346">
        <v>107</v>
      </c>
      <c r="AI11" s="346">
        <v>116</v>
      </c>
      <c r="AJ11" s="346">
        <v>128</v>
      </c>
      <c r="AK11" s="346">
        <v>129</v>
      </c>
      <c r="AL11" s="346">
        <v>128</v>
      </c>
      <c r="AM11" s="346">
        <v>32</v>
      </c>
      <c r="AN11" s="346">
        <v>26</v>
      </c>
      <c r="AO11" s="572">
        <v>34</v>
      </c>
      <c r="AP11" s="346">
        <v>24</v>
      </c>
      <c r="AQ11" s="346">
        <v>75</v>
      </c>
      <c r="AR11" s="346">
        <v>74</v>
      </c>
      <c r="AS11" s="346" t="s">
        <v>430</v>
      </c>
      <c r="AT11" s="346" t="s">
        <v>430</v>
      </c>
      <c r="AU11" s="346">
        <v>94</v>
      </c>
      <c r="AV11" s="346">
        <v>32</v>
      </c>
      <c r="AW11" s="346">
        <v>32</v>
      </c>
      <c r="AX11" s="346">
        <v>28</v>
      </c>
      <c r="AY11" s="346">
        <v>128</v>
      </c>
      <c r="AZ11" s="584"/>
      <c r="BA11" s="467">
        <v>56.96</v>
      </c>
      <c r="BB11" s="348">
        <v>37.24</v>
      </c>
      <c r="BC11" s="348" t="s">
        <v>430</v>
      </c>
      <c r="BD11" s="348" t="s">
        <v>430</v>
      </c>
      <c r="BE11" s="375" t="s">
        <v>430</v>
      </c>
      <c r="BF11" s="375">
        <v>5.8</v>
      </c>
      <c r="BG11" s="374"/>
      <c r="BH11" s="594">
        <v>5.8</v>
      </c>
      <c r="BI11" s="348" t="s">
        <v>430</v>
      </c>
      <c r="BJ11" s="348" t="s">
        <v>430</v>
      </c>
      <c r="BK11" s="348">
        <v>37.24</v>
      </c>
      <c r="BL11" s="348" t="s">
        <v>430</v>
      </c>
      <c r="BM11" s="375">
        <v>56.96</v>
      </c>
      <c r="BN11" s="375" t="s">
        <v>430</v>
      </c>
      <c r="BO11" s="375" t="s">
        <v>430</v>
      </c>
      <c r="BP11" s="375" t="s">
        <v>430</v>
      </c>
      <c r="BQ11" s="375" t="s">
        <v>430</v>
      </c>
      <c r="BR11" s="374"/>
      <c r="BS11" s="468" t="s">
        <v>430</v>
      </c>
      <c r="BT11" s="348" t="s">
        <v>430</v>
      </c>
      <c r="BU11" s="374"/>
      <c r="BV11" s="430" t="s">
        <v>554</v>
      </c>
    </row>
    <row r="12" spans="1:74" s="428" customFormat="1" ht="11" x14ac:dyDescent="0.3">
      <c r="A12" s="841" t="s">
        <v>8111</v>
      </c>
      <c r="B12" s="842"/>
      <c r="C12" s="843">
        <v>44882</v>
      </c>
      <c r="D12" s="842"/>
      <c r="E12" s="844">
        <v>7688.38</v>
      </c>
      <c r="F12" s="842"/>
      <c r="G12" s="845">
        <v>13.066700000000001</v>
      </c>
      <c r="H12" s="847"/>
      <c r="I12" s="846">
        <v>2.62</v>
      </c>
      <c r="J12" s="846">
        <v>7.85</v>
      </c>
      <c r="K12" s="846">
        <v>1.85</v>
      </c>
      <c r="L12" s="846">
        <v>1.94</v>
      </c>
      <c r="M12" s="851"/>
      <c r="N12" s="848">
        <v>20.402899999999999</v>
      </c>
      <c r="O12" s="846">
        <v>14.7295</v>
      </c>
      <c r="P12" s="846">
        <v>14.0444</v>
      </c>
      <c r="Q12" s="846">
        <v>24.043099999999999</v>
      </c>
      <c r="R12" s="846">
        <v>14.1806</v>
      </c>
      <c r="S12" s="846">
        <v>5.8727999999999998</v>
      </c>
      <c r="T12" s="846">
        <v>5.7111000000000001</v>
      </c>
      <c r="U12" s="856">
        <v>5.9530000000000003</v>
      </c>
      <c r="V12" s="846">
        <v>5.6561000000000003</v>
      </c>
      <c r="W12" s="846">
        <v>7.4744999999999999</v>
      </c>
      <c r="X12" s="846">
        <v>7.8197000000000001</v>
      </c>
      <c r="Y12" s="852" t="s">
        <v>430</v>
      </c>
      <c r="Z12" s="846" t="s">
        <v>430</v>
      </c>
      <c r="AA12" s="846">
        <v>7.6672000000000002</v>
      </c>
      <c r="AB12" s="846">
        <v>5.6341000000000001</v>
      </c>
      <c r="AC12" s="846">
        <v>5.8912000000000004</v>
      </c>
      <c r="AD12" s="846">
        <v>5.7397999999999998</v>
      </c>
      <c r="AE12" s="846">
        <v>20.379100000000001</v>
      </c>
      <c r="AF12" s="846">
        <v>7.7435999999999998</v>
      </c>
      <c r="AG12" s="937"/>
      <c r="AH12" s="844">
        <v>42</v>
      </c>
      <c r="AI12" s="844">
        <v>64</v>
      </c>
      <c r="AJ12" s="844">
        <v>61</v>
      </c>
      <c r="AK12" s="844">
        <v>44</v>
      </c>
      <c r="AL12" s="844">
        <v>46</v>
      </c>
      <c r="AM12" s="844">
        <v>63</v>
      </c>
      <c r="AN12" s="844">
        <v>47</v>
      </c>
      <c r="AO12" s="938">
        <v>32</v>
      </c>
      <c r="AP12" s="844">
        <v>42</v>
      </c>
      <c r="AQ12" s="844">
        <v>53</v>
      </c>
      <c r="AR12" s="844">
        <v>5</v>
      </c>
      <c r="AS12" s="844" t="s">
        <v>430</v>
      </c>
      <c r="AT12" s="844" t="s">
        <v>430</v>
      </c>
      <c r="AU12" s="844">
        <v>58</v>
      </c>
      <c r="AV12" s="844">
        <v>52</v>
      </c>
      <c r="AW12" s="844">
        <v>36</v>
      </c>
      <c r="AX12" s="844">
        <v>46</v>
      </c>
      <c r="AY12" s="844">
        <v>41</v>
      </c>
      <c r="AZ12" s="939"/>
      <c r="BA12" s="853" t="s">
        <v>430</v>
      </c>
      <c r="BB12" s="846">
        <v>99.41</v>
      </c>
      <c r="BC12" s="846" t="s">
        <v>430</v>
      </c>
      <c r="BD12" s="846" t="s">
        <v>430</v>
      </c>
      <c r="BE12" s="852" t="s">
        <v>430</v>
      </c>
      <c r="BF12" s="852">
        <v>0.59</v>
      </c>
      <c r="BG12" s="847"/>
      <c r="BH12" s="940">
        <v>0.59</v>
      </c>
      <c r="BI12" s="846" t="s">
        <v>430</v>
      </c>
      <c r="BJ12" s="846" t="s">
        <v>430</v>
      </c>
      <c r="BK12" s="846" t="s">
        <v>430</v>
      </c>
      <c r="BL12" s="846" t="s">
        <v>430</v>
      </c>
      <c r="BM12" s="852" t="s">
        <v>430</v>
      </c>
      <c r="BN12" s="852" t="s">
        <v>430</v>
      </c>
      <c r="BO12" s="852" t="s">
        <v>430</v>
      </c>
      <c r="BP12" s="852">
        <v>99.41</v>
      </c>
      <c r="BQ12" s="852" t="s">
        <v>430</v>
      </c>
      <c r="BR12" s="847"/>
      <c r="BS12" s="854" t="s">
        <v>430</v>
      </c>
      <c r="BT12" s="846" t="s">
        <v>430</v>
      </c>
      <c r="BU12" s="847"/>
      <c r="BV12" s="907" t="s">
        <v>554</v>
      </c>
    </row>
    <row r="13" spans="1:74" s="428" customFormat="1" ht="11" x14ac:dyDescent="0.3">
      <c r="A13" s="841" t="s">
        <v>8112</v>
      </c>
      <c r="B13" s="842"/>
      <c r="C13" s="843">
        <v>44603</v>
      </c>
      <c r="D13" s="842"/>
      <c r="E13" s="844">
        <v>6674.16</v>
      </c>
      <c r="F13" s="842"/>
      <c r="G13" s="845">
        <v>13.086600000000001</v>
      </c>
      <c r="H13" s="847"/>
      <c r="I13" s="846">
        <v>0.76</v>
      </c>
      <c r="J13" s="846">
        <v>6.35</v>
      </c>
      <c r="K13" s="846">
        <v>0.72</v>
      </c>
      <c r="L13" s="846">
        <v>0.74</v>
      </c>
      <c r="M13" s="851"/>
      <c r="N13" s="848">
        <v>10.601699999999999</v>
      </c>
      <c r="O13" s="846">
        <v>16.7577</v>
      </c>
      <c r="P13" s="846">
        <v>12.221</v>
      </c>
      <c r="Q13" s="846">
        <v>13.1549</v>
      </c>
      <c r="R13" s="846">
        <v>7.1144999999999996</v>
      </c>
      <c r="S13" s="846">
        <v>5.5797999999999996</v>
      </c>
      <c r="T13" s="846">
        <v>5.8529999999999998</v>
      </c>
      <c r="U13" s="856">
        <v>6.2384000000000004</v>
      </c>
      <c r="V13" s="846">
        <v>5.8075999999999999</v>
      </c>
      <c r="W13" s="846">
        <v>7.5673000000000004</v>
      </c>
      <c r="X13" s="846">
        <v>7.4443000000000001</v>
      </c>
      <c r="Y13" s="852" t="s">
        <v>430</v>
      </c>
      <c r="Z13" s="846" t="s">
        <v>430</v>
      </c>
      <c r="AA13" s="846">
        <v>6.0735999999999999</v>
      </c>
      <c r="AB13" s="846">
        <v>6.0221</v>
      </c>
      <c r="AC13" s="846">
        <v>6.2507000000000001</v>
      </c>
      <c r="AD13" s="846">
        <v>6.0412999999999997</v>
      </c>
      <c r="AE13" s="846">
        <v>10.0823</v>
      </c>
      <c r="AF13" s="846">
        <v>6.3781999999999996</v>
      </c>
      <c r="AG13" s="937"/>
      <c r="AH13" s="844">
        <v>81</v>
      </c>
      <c r="AI13" s="844">
        <v>52</v>
      </c>
      <c r="AJ13" s="844">
        <v>90</v>
      </c>
      <c r="AK13" s="844">
        <v>108</v>
      </c>
      <c r="AL13" s="844">
        <v>122</v>
      </c>
      <c r="AM13" s="844">
        <v>86</v>
      </c>
      <c r="AN13" s="844">
        <v>31</v>
      </c>
      <c r="AO13" s="938">
        <v>15</v>
      </c>
      <c r="AP13" s="844">
        <v>29</v>
      </c>
      <c r="AQ13" s="844">
        <v>42</v>
      </c>
      <c r="AR13" s="844">
        <v>29</v>
      </c>
      <c r="AS13" s="844" t="s">
        <v>430</v>
      </c>
      <c r="AT13" s="844" t="s">
        <v>430</v>
      </c>
      <c r="AU13" s="844">
        <v>110</v>
      </c>
      <c r="AV13" s="844">
        <v>24</v>
      </c>
      <c r="AW13" s="844">
        <v>14</v>
      </c>
      <c r="AX13" s="844">
        <v>20</v>
      </c>
      <c r="AY13" s="844">
        <v>117</v>
      </c>
      <c r="AZ13" s="939"/>
      <c r="BA13" s="853">
        <v>97.6</v>
      </c>
      <c r="BB13" s="846" t="s">
        <v>430</v>
      </c>
      <c r="BC13" s="846" t="s">
        <v>430</v>
      </c>
      <c r="BD13" s="846" t="s">
        <v>430</v>
      </c>
      <c r="BE13" s="852" t="s">
        <v>430</v>
      </c>
      <c r="BF13" s="852">
        <v>2.4</v>
      </c>
      <c r="BG13" s="847"/>
      <c r="BH13" s="940">
        <v>2.4</v>
      </c>
      <c r="BI13" s="846" t="s">
        <v>430</v>
      </c>
      <c r="BJ13" s="846" t="s">
        <v>430</v>
      </c>
      <c r="BK13" s="846" t="s">
        <v>430</v>
      </c>
      <c r="BL13" s="846" t="s">
        <v>430</v>
      </c>
      <c r="BM13" s="852">
        <v>97.6</v>
      </c>
      <c r="BN13" s="852" t="s">
        <v>430</v>
      </c>
      <c r="BO13" s="852" t="s">
        <v>430</v>
      </c>
      <c r="BP13" s="852" t="s">
        <v>430</v>
      </c>
      <c r="BQ13" s="852" t="s">
        <v>430</v>
      </c>
      <c r="BR13" s="847"/>
      <c r="BS13" s="854" t="s">
        <v>430</v>
      </c>
      <c r="BT13" s="846" t="s">
        <v>430</v>
      </c>
      <c r="BU13" s="847"/>
      <c r="BV13" s="907" t="s">
        <v>8109</v>
      </c>
    </row>
    <row r="14" spans="1:74" s="428" customFormat="1" x14ac:dyDescent="0.25">
      <c r="A14" s="345" t="s">
        <v>8113</v>
      </c>
      <c r="B14" s="373"/>
      <c r="C14" s="719">
        <v>44278</v>
      </c>
      <c r="D14" s="373"/>
      <c r="E14" s="346">
        <v>5423.1</v>
      </c>
      <c r="F14" s="373"/>
      <c r="G14" s="347">
        <v>13.757899999999999</v>
      </c>
      <c r="H14" s="374"/>
      <c r="I14" s="348">
        <v>353</v>
      </c>
      <c r="J14" s="348">
        <v>6.12</v>
      </c>
      <c r="K14" s="348">
        <v>328</v>
      </c>
      <c r="L14" s="348">
        <v>338</v>
      </c>
      <c r="M14" s="362"/>
      <c r="N14" s="350">
        <v>29.738</v>
      </c>
      <c r="O14" s="348">
        <v>22.947600000000001</v>
      </c>
      <c r="P14" s="348">
        <v>13.7942</v>
      </c>
      <c r="Q14" s="348">
        <v>14.2905</v>
      </c>
      <c r="R14" s="348">
        <v>9.2551000000000005</v>
      </c>
      <c r="S14" s="348">
        <v>5.5410000000000004</v>
      </c>
      <c r="T14" s="348">
        <v>5.4210000000000003</v>
      </c>
      <c r="U14" s="354">
        <v>5.7257999999999996</v>
      </c>
      <c r="V14" s="348">
        <v>5.6123000000000003</v>
      </c>
      <c r="W14" s="348">
        <v>7.3933999999999997</v>
      </c>
      <c r="X14" s="348">
        <v>7.2232000000000003</v>
      </c>
      <c r="Y14" s="375">
        <v>6.1623000000000001</v>
      </c>
      <c r="Z14" s="348" t="s">
        <v>430</v>
      </c>
      <c r="AA14" s="348">
        <v>6.0663999999999998</v>
      </c>
      <c r="AB14" s="348">
        <v>5.3967999999999998</v>
      </c>
      <c r="AC14" s="348">
        <v>5.5987999999999998</v>
      </c>
      <c r="AD14" s="348">
        <v>5.6917</v>
      </c>
      <c r="AE14" s="348">
        <v>10.6607</v>
      </c>
      <c r="AF14" s="348">
        <v>6.2760999999999996</v>
      </c>
      <c r="AG14" s="569"/>
      <c r="AH14" s="346">
        <v>33</v>
      </c>
      <c r="AI14" s="346">
        <v>36</v>
      </c>
      <c r="AJ14" s="346">
        <v>64</v>
      </c>
      <c r="AK14" s="346">
        <v>99</v>
      </c>
      <c r="AL14" s="346">
        <v>99</v>
      </c>
      <c r="AM14" s="346">
        <v>98</v>
      </c>
      <c r="AN14" s="346">
        <v>80</v>
      </c>
      <c r="AO14" s="572">
        <v>67</v>
      </c>
      <c r="AP14" s="346">
        <v>49</v>
      </c>
      <c r="AQ14" s="346">
        <v>66</v>
      </c>
      <c r="AR14" s="346">
        <v>72</v>
      </c>
      <c r="AS14" s="346">
        <v>11</v>
      </c>
      <c r="AT14" s="346" t="s">
        <v>430</v>
      </c>
      <c r="AU14" s="346">
        <v>112</v>
      </c>
      <c r="AV14" s="346">
        <v>74</v>
      </c>
      <c r="AW14" s="346">
        <v>83</v>
      </c>
      <c r="AX14" s="346">
        <v>53</v>
      </c>
      <c r="AY14" s="346">
        <v>109</v>
      </c>
      <c r="AZ14" s="584"/>
      <c r="BA14" s="467">
        <v>97.34</v>
      </c>
      <c r="BB14" s="348" t="s">
        <v>430</v>
      </c>
      <c r="BC14" s="348" t="s">
        <v>430</v>
      </c>
      <c r="BD14" s="348" t="s">
        <v>430</v>
      </c>
      <c r="BE14" s="375" t="s">
        <v>430</v>
      </c>
      <c r="BF14" s="375">
        <v>2.66</v>
      </c>
      <c r="BG14" s="374"/>
      <c r="BH14" s="594">
        <v>2.66</v>
      </c>
      <c r="BI14" s="348" t="s">
        <v>430</v>
      </c>
      <c r="BJ14" s="348" t="s">
        <v>430</v>
      </c>
      <c r="BK14" s="348" t="s">
        <v>430</v>
      </c>
      <c r="BL14" s="348" t="s">
        <v>430</v>
      </c>
      <c r="BM14" s="375">
        <v>97.34</v>
      </c>
      <c r="BN14" s="375" t="s">
        <v>430</v>
      </c>
      <c r="BO14" s="375" t="s">
        <v>430</v>
      </c>
      <c r="BP14" s="375" t="s">
        <v>430</v>
      </c>
      <c r="BQ14" s="375" t="s">
        <v>430</v>
      </c>
      <c r="BR14" s="374"/>
      <c r="BS14" s="468" t="s">
        <v>430</v>
      </c>
      <c r="BT14" s="348" t="s">
        <v>430</v>
      </c>
      <c r="BU14" s="374"/>
      <c r="BV14" s="430" t="s">
        <v>554</v>
      </c>
    </row>
    <row r="15" spans="1:74" s="428" customFormat="1" x14ac:dyDescent="0.25">
      <c r="A15" s="345" t="s">
        <v>8114</v>
      </c>
      <c r="B15" s="373"/>
      <c r="C15" s="719">
        <v>44273</v>
      </c>
      <c r="D15" s="373"/>
      <c r="E15" s="889">
        <v>4820.6099999999997</v>
      </c>
      <c r="F15" s="373"/>
      <c r="G15" s="347" t="s">
        <v>430</v>
      </c>
      <c r="H15" s="374"/>
      <c r="I15" s="905">
        <v>0</v>
      </c>
      <c r="J15" s="905">
        <v>5.2304000000000004</v>
      </c>
      <c r="K15" s="905">
        <v>0.05</v>
      </c>
      <c r="L15" s="905">
        <v>2.7000000000000001E-3</v>
      </c>
      <c r="M15" s="362"/>
      <c r="N15" s="350" t="s">
        <v>430</v>
      </c>
      <c r="O15" s="348" t="s">
        <v>430</v>
      </c>
      <c r="P15" s="348" t="s">
        <v>430</v>
      </c>
      <c r="Q15" s="348" t="s">
        <v>430</v>
      </c>
      <c r="R15" s="348" t="s">
        <v>430</v>
      </c>
      <c r="S15" s="348" t="s">
        <v>430</v>
      </c>
      <c r="T15" s="348" t="s">
        <v>430</v>
      </c>
      <c r="U15" s="354" t="s">
        <v>430</v>
      </c>
      <c r="V15" s="348" t="s">
        <v>430</v>
      </c>
      <c r="W15" s="348" t="s">
        <v>430</v>
      </c>
      <c r="X15" s="348" t="s">
        <v>430</v>
      </c>
      <c r="Y15" s="375" t="s">
        <v>430</v>
      </c>
      <c r="Z15" s="348" t="s">
        <v>430</v>
      </c>
      <c r="AA15" s="348" t="s">
        <v>430</v>
      </c>
      <c r="AB15" s="348" t="s">
        <v>430</v>
      </c>
      <c r="AC15" s="348" t="s">
        <v>430</v>
      </c>
      <c r="AD15" s="348" t="s">
        <v>430</v>
      </c>
      <c r="AE15" s="348" t="s">
        <v>430</v>
      </c>
      <c r="AF15" s="348" t="s">
        <v>430</v>
      </c>
      <c r="AG15" s="569"/>
      <c r="AH15" s="346" t="s">
        <v>430</v>
      </c>
      <c r="AI15" s="346" t="s">
        <v>430</v>
      </c>
      <c r="AJ15" s="346" t="s">
        <v>430</v>
      </c>
      <c r="AK15" s="346" t="s">
        <v>430</v>
      </c>
      <c r="AL15" s="346" t="s">
        <v>430</v>
      </c>
      <c r="AM15" s="346" t="s">
        <v>430</v>
      </c>
      <c r="AN15" s="346" t="s">
        <v>430</v>
      </c>
      <c r="AO15" s="572" t="s">
        <v>430</v>
      </c>
      <c r="AP15" s="346" t="s">
        <v>430</v>
      </c>
      <c r="AQ15" s="346" t="s">
        <v>430</v>
      </c>
      <c r="AR15" s="346" t="s">
        <v>430</v>
      </c>
      <c r="AS15" s="346" t="s">
        <v>430</v>
      </c>
      <c r="AT15" s="346" t="s">
        <v>430</v>
      </c>
      <c r="AU15" s="346" t="s">
        <v>430</v>
      </c>
      <c r="AV15" s="346" t="s">
        <v>430</v>
      </c>
      <c r="AW15" s="346" t="s">
        <v>430</v>
      </c>
      <c r="AX15" s="346" t="s">
        <v>430</v>
      </c>
      <c r="AY15" s="346" t="s">
        <v>430</v>
      </c>
      <c r="AZ15" s="584"/>
      <c r="BA15" s="467" t="s">
        <v>430</v>
      </c>
      <c r="BB15" s="348" t="s">
        <v>430</v>
      </c>
      <c r="BC15" s="348" t="s">
        <v>430</v>
      </c>
      <c r="BD15" s="348" t="s">
        <v>430</v>
      </c>
      <c r="BE15" s="375" t="s">
        <v>430</v>
      </c>
      <c r="BF15" s="953">
        <v>100</v>
      </c>
      <c r="BG15" s="374"/>
      <c r="BH15" s="954">
        <v>100</v>
      </c>
      <c r="BI15" s="348" t="s">
        <v>430</v>
      </c>
      <c r="BJ15" s="348" t="s">
        <v>430</v>
      </c>
      <c r="BK15" s="348" t="s">
        <v>430</v>
      </c>
      <c r="BL15" s="348" t="s">
        <v>430</v>
      </c>
      <c r="BM15" s="375" t="s">
        <v>430</v>
      </c>
      <c r="BN15" s="375" t="s">
        <v>430</v>
      </c>
      <c r="BO15" s="375" t="s">
        <v>430</v>
      </c>
      <c r="BP15" s="375" t="s">
        <v>430</v>
      </c>
      <c r="BQ15" s="375" t="s">
        <v>430</v>
      </c>
      <c r="BR15" s="374"/>
      <c r="BS15" s="468" t="s">
        <v>430</v>
      </c>
      <c r="BT15" s="348" t="s">
        <v>430</v>
      </c>
      <c r="BU15" s="374"/>
      <c r="BV15" s="430" t="s">
        <v>4694</v>
      </c>
    </row>
    <row r="16" spans="1:74" s="428" customFormat="1" x14ac:dyDescent="0.25">
      <c r="A16" s="345" t="s">
        <v>8115</v>
      </c>
      <c r="B16" s="373"/>
      <c r="C16" s="719">
        <v>44035</v>
      </c>
      <c r="D16" s="373"/>
      <c r="E16" s="346">
        <v>4625.2700000000004</v>
      </c>
      <c r="F16" s="373"/>
      <c r="G16" s="347">
        <v>14.1732</v>
      </c>
      <c r="H16" s="374"/>
      <c r="I16" s="348">
        <v>4.6399999999999997</v>
      </c>
      <c r="J16" s="348">
        <v>7.65</v>
      </c>
      <c r="K16" s="348">
        <v>3.71</v>
      </c>
      <c r="L16" s="348">
        <v>3.99</v>
      </c>
      <c r="M16" s="362"/>
      <c r="N16" s="350" t="s">
        <v>430</v>
      </c>
      <c r="O16" s="348">
        <v>-7.3365999999999998</v>
      </c>
      <c r="P16" s="348">
        <v>15.361599999999999</v>
      </c>
      <c r="Q16" s="348">
        <v>51.296900000000001</v>
      </c>
      <c r="R16" s="348">
        <v>25.647099999999998</v>
      </c>
      <c r="S16" s="348">
        <v>5.9682000000000004</v>
      </c>
      <c r="T16" s="348">
        <v>4.3711000000000002</v>
      </c>
      <c r="U16" s="354">
        <v>4.5701999999999998</v>
      </c>
      <c r="V16" s="348">
        <v>4.3802000000000003</v>
      </c>
      <c r="W16" s="348">
        <v>7.7084999999999999</v>
      </c>
      <c r="X16" s="348">
        <v>7.3101000000000003</v>
      </c>
      <c r="Y16" s="375">
        <v>6.3951000000000002</v>
      </c>
      <c r="Z16" s="348" t="s">
        <v>430</v>
      </c>
      <c r="AA16" s="348">
        <v>13.817500000000001</v>
      </c>
      <c r="AB16" s="348">
        <v>4.0027999999999997</v>
      </c>
      <c r="AC16" s="348">
        <v>4.7333999999999996</v>
      </c>
      <c r="AD16" s="348">
        <v>4.6970999999999998</v>
      </c>
      <c r="AE16" s="348">
        <v>35.9133</v>
      </c>
      <c r="AF16" s="348">
        <v>6.0850999999999997</v>
      </c>
      <c r="AG16" s="569"/>
      <c r="AH16" s="346" t="s">
        <v>430</v>
      </c>
      <c r="AI16" s="346">
        <v>132</v>
      </c>
      <c r="AJ16" s="346">
        <v>48</v>
      </c>
      <c r="AK16" s="346">
        <v>9</v>
      </c>
      <c r="AL16" s="346">
        <v>21</v>
      </c>
      <c r="AM16" s="346">
        <v>58</v>
      </c>
      <c r="AN16" s="346">
        <v>122</v>
      </c>
      <c r="AO16" s="572">
        <v>121</v>
      </c>
      <c r="AP16" s="346">
        <v>98</v>
      </c>
      <c r="AQ16" s="346">
        <v>20</v>
      </c>
      <c r="AR16" s="346">
        <v>56</v>
      </c>
      <c r="AS16" s="346">
        <v>8</v>
      </c>
      <c r="AT16" s="346" t="s">
        <v>430</v>
      </c>
      <c r="AU16" s="346">
        <v>11</v>
      </c>
      <c r="AV16" s="346">
        <v>124</v>
      </c>
      <c r="AW16" s="346">
        <v>120</v>
      </c>
      <c r="AX16" s="346">
        <v>97</v>
      </c>
      <c r="AY16" s="346">
        <v>8</v>
      </c>
      <c r="AZ16" s="584"/>
      <c r="BA16" s="467" t="s">
        <v>430</v>
      </c>
      <c r="BB16" s="348">
        <v>99.78</v>
      </c>
      <c r="BC16" s="348" t="s">
        <v>430</v>
      </c>
      <c r="BD16" s="348" t="s">
        <v>430</v>
      </c>
      <c r="BE16" s="375" t="s">
        <v>430</v>
      </c>
      <c r="BF16" s="375">
        <v>0.22</v>
      </c>
      <c r="BG16" s="374"/>
      <c r="BH16" s="594">
        <v>0.22</v>
      </c>
      <c r="BI16" s="348" t="s">
        <v>430</v>
      </c>
      <c r="BJ16" s="348" t="s">
        <v>430</v>
      </c>
      <c r="BK16" s="348" t="s">
        <v>430</v>
      </c>
      <c r="BL16" s="348" t="s">
        <v>430</v>
      </c>
      <c r="BM16" s="375" t="s">
        <v>430</v>
      </c>
      <c r="BN16" s="375" t="s">
        <v>430</v>
      </c>
      <c r="BO16" s="375" t="s">
        <v>430</v>
      </c>
      <c r="BP16" s="375">
        <v>99.78</v>
      </c>
      <c r="BQ16" s="375" t="s">
        <v>430</v>
      </c>
      <c r="BR16" s="374"/>
      <c r="BS16" s="468" t="s">
        <v>430</v>
      </c>
      <c r="BT16" s="348" t="s">
        <v>430</v>
      </c>
      <c r="BU16" s="374"/>
      <c r="BV16" s="430" t="s">
        <v>4694</v>
      </c>
    </row>
    <row r="17" spans="1:74" s="428" customFormat="1" x14ac:dyDescent="0.25">
      <c r="A17" s="345" t="s">
        <v>8116</v>
      </c>
      <c r="B17" s="373"/>
      <c r="C17" s="719">
        <v>44545</v>
      </c>
      <c r="D17" s="373"/>
      <c r="E17" s="346">
        <v>4304.75</v>
      </c>
      <c r="F17" s="373"/>
      <c r="G17" s="347">
        <v>13.292400000000001</v>
      </c>
      <c r="H17" s="374"/>
      <c r="I17" s="348">
        <v>5.71</v>
      </c>
      <c r="J17" s="348">
        <v>7.68</v>
      </c>
      <c r="K17" s="348">
        <v>4.3899999999999997</v>
      </c>
      <c r="L17" s="348">
        <v>4.7300000000000004</v>
      </c>
      <c r="M17" s="362"/>
      <c r="N17" s="350" t="s">
        <v>430</v>
      </c>
      <c r="O17" s="348">
        <v>35.629199999999997</v>
      </c>
      <c r="P17" s="348">
        <v>5.3593000000000002</v>
      </c>
      <c r="Q17" s="348">
        <v>53.335999999999999</v>
      </c>
      <c r="R17" s="348">
        <v>26.648299999999999</v>
      </c>
      <c r="S17" s="348">
        <v>5.2828999999999997</v>
      </c>
      <c r="T17" s="348">
        <v>3.9504999999999999</v>
      </c>
      <c r="U17" s="354">
        <v>4.9067999999999996</v>
      </c>
      <c r="V17" s="348">
        <v>3.9363999999999999</v>
      </c>
      <c r="W17" s="348">
        <v>7.5316000000000001</v>
      </c>
      <c r="X17" s="348">
        <v>7.2347000000000001</v>
      </c>
      <c r="Y17" s="375" t="s">
        <v>430</v>
      </c>
      <c r="Z17" s="348" t="s">
        <v>430</v>
      </c>
      <c r="AA17" s="348">
        <v>13.748900000000001</v>
      </c>
      <c r="AB17" s="348">
        <v>3.3138000000000001</v>
      </c>
      <c r="AC17" s="348">
        <v>4.3623000000000003</v>
      </c>
      <c r="AD17" s="348">
        <v>4.5003000000000002</v>
      </c>
      <c r="AE17" s="348">
        <v>38.942100000000003</v>
      </c>
      <c r="AF17" s="348">
        <v>6.5185000000000004</v>
      </c>
      <c r="AG17" s="569"/>
      <c r="AH17" s="346" t="s">
        <v>430</v>
      </c>
      <c r="AI17" s="346">
        <v>12</v>
      </c>
      <c r="AJ17" s="346">
        <v>132</v>
      </c>
      <c r="AK17" s="346">
        <v>8</v>
      </c>
      <c r="AL17" s="346">
        <v>17</v>
      </c>
      <c r="AM17" s="346">
        <v>109</v>
      </c>
      <c r="AN17" s="346">
        <v>125</v>
      </c>
      <c r="AO17" s="572">
        <v>117</v>
      </c>
      <c r="AP17" s="346">
        <v>108</v>
      </c>
      <c r="AQ17" s="346">
        <v>46</v>
      </c>
      <c r="AR17" s="346">
        <v>68</v>
      </c>
      <c r="AS17" s="346" t="s">
        <v>430</v>
      </c>
      <c r="AT17" s="346" t="s">
        <v>430</v>
      </c>
      <c r="AU17" s="346">
        <v>12</v>
      </c>
      <c r="AV17" s="346">
        <v>125</v>
      </c>
      <c r="AW17" s="346">
        <v>123</v>
      </c>
      <c r="AX17" s="346">
        <v>103</v>
      </c>
      <c r="AY17" s="346">
        <v>3</v>
      </c>
      <c r="AZ17" s="584"/>
      <c r="BA17" s="467" t="s">
        <v>430</v>
      </c>
      <c r="BB17" s="348">
        <v>99.81</v>
      </c>
      <c r="BC17" s="348" t="s">
        <v>430</v>
      </c>
      <c r="BD17" s="348" t="s">
        <v>430</v>
      </c>
      <c r="BE17" s="375" t="s">
        <v>430</v>
      </c>
      <c r="BF17" s="375">
        <v>0.19</v>
      </c>
      <c r="BG17" s="374"/>
      <c r="BH17" s="594">
        <v>0.19</v>
      </c>
      <c r="BI17" s="348" t="s">
        <v>430</v>
      </c>
      <c r="BJ17" s="348" t="s">
        <v>430</v>
      </c>
      <c r="BK17" s="348" t="s">
        <v>430</v>
      </c>
      <c r="BL17" s="348" t="s">
        <v>430</v>
      </c>
      <c r="BM17" s="375" t="s">
        <v>430</v>
      </c>
      <c r="BN17" s="375" t="s">
        <v>430</v>
      </c>
      <c r="BO17" s="375" t="s">
        <v>430</v>
      </c>
      <c r="BP17" s="375">
        <v>99.81</v>
      </c>
      <c r="BQ17" s="375" t="s">
        <v>430</v>
      </c>
      <c r="BR17" s="374"/>
      <c r="BS17" s="468" t="s">
        <v>430</v>
      </c>
      <c r="BT17" s="348" t="s">
        <v>430</v>
      </c>
      <c r="BU17" s="374"/>
      <c r="BV17" s="430" t="s">
        <v>4694</v>
      </c>
    </row>
    <row r="18" spans="1:74" s="428" customFormat="1" x14ac:dyDescent="0.25">
      <c r="A18" s="345" t="s">
        <v>8117</v>
      </c>
      <c r="B18" s="373"/>
      <c r="C18" s="719">
        <v>44035</v>
      </c>
      <c r="D18" s="373"/>
      <c r="E18" s="889">
        <v>4072.13</v>
      </c>
      <c r="F18" s="373"/>
      <c r="G18" s="347" t="s">
        <v>430</v>
      </c>
      <c r="H18" s="374"/>
      <c r="I18" s="348" t="s">
        <v>430</v>
      </c>
      <c r="J18" s="348" t="s">
        <v>430</v>
      </c>
      <c r="K18" s="348" t="s">
        <v>430</v>
      </c>
      <c r="L18" s="348" t="s">
        <v>430</v>
      </c>
      <c r="M18" s="362"/>
      <c r="N18" s="350" t="s">
        <v>430</v>
      </c>
      <c r="O18" s="348" t="s">
        <v>430</v>
      </c>
      <c r="P18" s="348" t="s">
        <v>430</v>
      </c>
      <c r="Q18" s="348" t="s">
        <v>430</v>
      </c>
      <c r="R18" s="348" t="s">
        <v>430</v>
      </c>
      <c r="S18" s="348" t="s">
        <v>430</v>
      </c>
      <c r="T18" s="348" t="s">
        <v>430</v>
      </c>
      <c r="U18" s="354" t="s">
        <v>430</v>
      </c>
      <c r="V18" s="348" t="s">
        <v>430</v>
      </c>
      <c r="W18" s="348" t="s">
        <v>430</v>
      </c>
      <c r="X18" s="348" t="s">
        <v>430</v>
      </c>
      <c r="Y18" s="375" t="s">
        <v>430</v>
      </c>
      <c r="Z18" s="348" t="s">
        <v>430</v>
      </c>
      <c r="AA18" s="348" t="s">
        <v>430</v>
      </c>
      <c r="AB18" s="348" t="s">
        <v>430</v>
      </c>
      <c r="AC18" s="348" t="s">
        <v>430</v>
      </c>
      <c r="AD18" s="348" t="s">
        <v>430</v>
      </c>
      <c r="AE18" s="348" t="s">
        <v>430</v>
      </c>
      <c r="AF18" s="348" t="s">
        <v>430</v>
      </c>
      <c r="AG18" s="569"/>
      <c r="AH18" s="346" t="s">
        <v>430</v>
      </c>
      <c r="AI18" s="346" t="s">
        <v>430</v>
      </c>
      <c r="AJ18" s="346" t="s">
        <v>430</v>
      </c>
      <c r="AK18" s="346" t="s">
        <v>430</v>
      </c>
      <c r="AL18" s="346" t="s">
        <v>430</v>
      </c>
      <c r="AM18" s="346" t="s">
        <v>430</v>
      </c>
      <c r="AN18" s="346" t="s">
        <v>430</v>
      </c>
      <c r="AO18" s="572" t="s">
        <v>430</v>
      </c>
      <c r="AP18" s="346" t="s">
        <v>430</v>
      </c>
      <c r="AQ18" s="346" t="s">
        <v>430</v>
      </c>
      <c r="AR18" s="346" t="s">
        <v>430</v>
      </c>
      <c r="AS18" s="346" t="s">
        <v>430</v>
      </c>
      <c r="AT18" s="346" t="s">
        <v>430</v>
      </c>
      <c r="AU18" s="346" t="s">
        <v>430</v>
      </c>
      <c r="AV18" s="346" t="s">
        <v>430</v>
      </c>
      <c r="AW18" s="346" t="s">
        <v>430</v>
      </c>
      <c r="AX18" s="346" t="s">
        <v>430</v>
      </c>
      <c r="AY18" s="346" t="s">
        <v>430</v>
      </c>
      <c r="AZ18" s="584"/>
      <c r="BA18" s="467" t="s">
        <v>430</v>
      </c>
      <c r="BB18" s="348" t="s">
        <v>430</v>
      </c>
      <c r="BC18" s="348" t="s">
        <v>430</v>
      </c>
      <c r="BD18" s="348" t="s">
        <v>430</v>
      </c>
      <c r="BE18" s="375" t="s">
        <v>430</v>
      </c>
      <c r="BF18" s="375" t="s">
        <v>430</v>
      </c>
      <c r="BG18" s="374"/>
      <c r="BH18" s="594" t="s">
        <v>430</v>
      </c>
      <c r="BI18" s="348" t="s">
        <v>430</v>
      </c>
      <c r="BJ18" s="348" t="s">
        <v>430</v>
      </c>
      <c r="BK18" s="348" t="s">
        <v>430</v>
      </c>
      <c r="BL18" s="348" t="s">
        <v>430</v>
      </c>
      <c r="BM18" s="375" t="s">
        <v>430</v>
      </c>
      <c r="BN18" s="375" t="s">
        <v>430</v>
      </c>
      <c r="BO18" s="375" t="s">
        <v>430</v>
      </c>
      <c r="BP18" s="375" t="s">
        <v>430</v>
      </c>
      <c r="BQ18" s="375" t="s">
        <v>430</v>
      </c>
      <c r="BR18" s="374"/>
      <c r="BS18" s="468" t="s">
        <v>430</v>
      </c>
      <c r="BT18" s="348" t="s">
        <v>430</v>
      </c>
      <c r="BU18" s="374"/>
      <c r="BV18" s="430" t="s">
        <v>4694</v>
      </c>
    </row>
    <row r="19" spans="1:74" s="428" customFormat="1" x14ac:dyDescent="0.25">
      <c r="A19" s="345" t="s">
        <v>8118</v>
      </c>
      <c r="B19" s="373"/>
      <c r="C19" s="719">
        <v>44278</v>
      </c>
      <c r="D19" s="373"/>
      <c r="E19" s="346">
        <v>3459.24</v>
      </c>
      <c r="F19" s="373"/>
      <c r="G19" s="347">
        <v>13.8436</v>
      </c>
      <c r="H19" s="374"/>
      <c r="I19" s="348">
        <v>4.0499999999999998E-3</v>
      </c>
      <c r="J19" s="348">
        <v>6.21</v>
      </c>
      <c r="K19" s="348">
        <v>3.7000000000000002E-3</v>
      </c>
      <c r="L19" s="348">
        <v>3.81E-3</v>
      </c>
      <c r="M19" s="362"/>
      <c r="N19" s="350">
        <v>22.424800000000001</v>
      </c>
      <c r="O19" s="348">
        <v>24.305199999999999</v>
      </c>
      <c r="P19" s="348">
        <v>15.1099</v>
      </c>
      <c r="Q19" s="348">
        <v>17.632999999999999</v>
      </c>
      <c r="R19" s="348">
        <v>10.200200000000001</v>
      </c>
      <c r="S19" s="348">
        <v>5.5739999999999998</v>
      </c>
      <c r="T19" s="348">
        <v>5.0708000000000002</v>
      </c>
      <c r="U19" s="354">
        <v>5.6752000000000002</v>
      </c>
      <c r="V19" s="348">
        <v>5.5048000000000004</v>
      </c>
      <c r="W19" s="348">
        <v>7.5396000000000001</v>
      </c>
      <c r="X19" s="348">
        <v>7.3470000000000004</v>
      </c>
      <c r="Y19" s="375">
        <v>6.3015999999999996</v>
      </c>
      <c r="Z19" s="348" t="s">
        <v>430</v>
      </c>
      <c r="AA19" s="348">
        <v>6.9996999999999998</v>
      </c>
      <c r="AB19" s="348">
        <v>5.2987000000000002</v>
      </c>
      <c r="AC19" s="348">
        <v>5.6524000000000001</v>
      </c>
      <c r="AD19" s="348">
        <v>5.6321000000000003</v>
      </c>
      <c r="AE19" s="348">
        <v>11.6752</v>
      </c>
      <c r="AF19" s="348">
        <v>6.4020999999999999</v>
      </c>
      <c r="AG19" s="569"/>
      <c r="AH19" s="346">
        <v>39</v>
      </c>
      <c r="AI19" s="346">
        <v>27</v>
      </c>
      <c r="AJ19" s="346">
        <v>50</v>
      </c>
      <c r="AK19" s="346">
        <v>71</v>
      </c>
      <c r="AL19" s="346">
        <v>79</v>
      </c>
      <c r="AM19" s="346">
        <v>89</v>
      </c>
      <c r="AN19" s="346">
        <v>99</v>
      </c>
      <c r="AO19" s="572">
        <v>79</v>
      </c>
      <c r="AP19" s="346">
        <v>60</v>
      </c>
      <c r="AQ19" s="346">
        <v>44</v>
      </c>
      <c r="AR19" s="346">
        <v>49</v>
      </c>
      <c r="AS19" s="346">
        <v>9</v>
      </c>
      <c r="AT19" s="346" t="s">
        <v>430</v>
      </c>
      <c r="AU19" s="346">
        <v>80</v>
      </c>
      <c r="AV19" s="346">
        <v>84</v>
      </c>
      <c r="AW19" s="346">
        <v>74</v>
      </c>
      <c r="AX19" s="346">
        <v>61</v>
      </c>
      <c r="AY19" s="346">
        <v>96</v>
      </c>
      <c r="AZ19" s="584"/>
      <c r="BA19" s="467">
        <v>94.97</v>
      </c>
      <c r="BB19" s="348" t="s">
        <v>430</v>
      </c>
      <c r="BC19" s="348" t="s">
        <v>430</v>
      </c>
      <c r="BD19" s="348" t="s">
        <v>430</v>
      </c>
      <c r="BE19" s="375" t="s">
        <v>430</v>
      </c>
      <c r="BF19" s="375">
        <v>5.03</v>
      </c>
      <c r="BG19" s="374"/>
      <c r="BH19" s="594">
        <v>5.03</v>
      </c>
      <c r="BI19" s="348" t="s">
        <v>430</v>
      </c>
      <c r="BJ19" s="348" t="s">
        <v>430</v>
      </c>
      <c r="BK19" s="348" t="s">
        <v>430</v>
      </c>
      <c r="BL19" s="348" t="s">
        <v>430</v>
      </c>
      <c r="BM19" s="375">
        <v>94.97</v>
      </c>
      <c r="BN19" s="375" t="s">
        <v>430</v>
      </c>
      <c r="BO19" s="375" t="s">
        <v>430</v>
      </c>
      <c r="BP19" s="375" t="s">
        <v>430</v>
      </c>
      <c r="BQ19" s="375" t="s">
        <v>430</v>
      </c>
      <c r="BR19" s="374"/>
      <c r="BS19" s="468" t="s">
        <v>430</v>
      </c>
      <c r="BT19" s="348" t="s">
        <v>430</v>
      </c>
      <c r="BU19" s="374"/>
      <c r="BV19" s="430" t="s">
        <v>554</v>
      </c>
    </row>
    <row r="20" spans="1:74" s="428" customFormat="1" x14ac:dyDescent="0.25">
      <c r="A20" s="345" t="s">
        <v>8119</v>
      </c>
      <c r="B20" s="373"/>
      <c r="C20" s="719">
        <v>44589</v>
      </c>
      <c r="D20" s="373"/>
      <c r="E20" s="346">
        <v>3286.34</v>
      </c>
      <c r="F20" s="373"/>
      <c r="G20" s="347">
        <v>13.172000000000001</v>
      </c>
      <c r="H20" s="374"/>
      <c r="I20" s="348">
        <v>0.55000000000000004</v>
      </c>
      <c r="J20" s="348">
        <v>6.1</v>
      </c>
      <c r="K20" s="348">
        <v>0.53</v>
      </c>
      <c r="L20" s="348">
        <v>0.54</v>
      </c>
      <c r="M20" s="362"/>
      <c r="N20" s="350">
        <v>8.5922000000000001</v>
      </c>
      <c r="O20" s="348">
        <v>11.094200000000001</v>
      </c>
      <c r="P20" s="348">
        <v>9.5180000000000007</v>
      </c>
      <c r="Q20" s="348">
        <v>10.0938</v>
      </c>
      <c r="R20" s="348">
        <v>6.7695999999999996</v>
      </c>
      <c r="S20" s="348">
        <v>5.6638999999999999</v>
      </c>
      <c r="T20" s="348">
        <v>5.7076000000000002</v>
      </c>
      <c r="U20" s="354">
        <v>5.9741999999999997</v>
      </c>
      <c r="V20" s="348">
        <v>5.7074999999999996</v>
      </c>
      <c r="W20" s="348">
        <v>7.399</v>
      </c>
      <c r="X20" s="348">
        <v>7.3201000000000001</v>
      </c>
      <c r="Y20" s="375" t="s">
        <v>430</v>
      </c>
      <c r="Z20" s="348" t="s">
        <v>430</v>
      </c>
      <c r="AA20" s="348">
        <v>6.0049000000000001</v>
      </c>
      <c r="AB20" s="348">
        <v>5.7432999999999996</v>
      </c>
      <c r="AC20" s="348">
        <v>6.0740999999999996</v>
      </c>
      <c r="AD20" s="348">
        <v>5.8865999999999996</v>
      </c>
      <c r="AE20" s="348">
        <v>8.4909999999999997</v>
      </c>
      <c r="AF20" s="348">
        <v>6.4783999999999997</v>
      </c>
      <c r="AG20" s="569"/>
      <c r="AH20" s="346">
        <v>99</v>
      </c>
      <c r="AI20" s="346">
        <v>93</v>
      </c>
      <c r="AJ20" s="346">
        <v>118</v>
      </c>
      <c r="AK20" s="346">
        <v>120</v>
      </c>
      <c r="AL20" s="346">
        <v>126</v>
      </c>
      <c r="AM20" s="346">
        <v>75</v>
      </c>
      <c r="AN20" s="346">
        <v>48</v>
      </c>
      <c r="AO20" s="572">
        <v>30</v>
      </c>
      <c r="AP20" s="346">
        <v>36</v>
      </c>
      <c r="AQ20" s="346">
        <v>65</v>
      </c>
      <c r="AR20" s="346">
        <v>54</v>
      </c>
      <c r="AS20" s="346" t="s">
        <v>430</v>
      </c>
      <c r="AT20" s="346" t="s">
        <v>430</v>
      </c>
      <c r="AU20" s="346">
        <v>119</v>
      </c>
      <c r="AV20" s="346">
        <v>42</v>
      </c>
      <c r="AW20" s="346">
        <v>21</v>
      </c>
      <c r="AX20" s="346">
        <v>34</v>
      </c>
      <c r="AY20" s="346">
        <v>122</v>
      </c>
      <c r="AZ20" s="584"/>
      <c r="BA20" s="467">
        <v>97</v>
      </c>
      <c r="BB20" s="348" t="s">
        <v>430</v>
      </c>
      <c r="BC20" s="348" t="s">
        <v>430</v>
      </c>
      <c r="BD20" s="348" t="s">
        <v>430</v>
      </c>
      <c r="BE20" s="375" t="s">
        <v>430</v>
      </c>
      <c r="BF20" s="375">
        <v>3</v>
      </c>
      <c r="BG20" s="374"/>
      <c r="BH20" s="594">
        <v>3</v>
      </c>
      <c r="BI20" s="348" t="s">
        <v>430</v>
      </c>
      <c r="BJ20" s="348" t="s">
        <v>430</v>
      </c>
      <c r="BK20" s="348" t="s">
        <v>430</v>
      </c>
      <c r="BL20" s="348" t="s">
        <v>430</v>
      </c>
      <c r="BM20" s="375">
        <v>97</v>
      </c>
      <c r="BN20" s="375" t="s">
        <v>430</v>
      </c>
      <c r="BO20" s="375" t="s">
        <v>430</v>
      </c>
      <c r="BP20" s="375" t="s">
        <v>430</v>
      </c>
      <c r="BQ20" s="375" t="s">
        <v>430</v>
      </c>
      <c r="BR20" s="374"/>
      <c r="BS20" s="468" t="s">
        <v>430</v>
      </c>
      <c r="BT20" s="348" t="s">
        <v>430</v>
      </c>
      <c r="BU20" s="374"/>
      <c r="BV20" s="430" t="s">
        <v>554</v>
      </c>
    </row>
    <row r="21" spans="1:74" s="428" customFormat="1" ht="11" x14ac:dyDescent="0.3">
      <c r="A21" s="841" t="s">
        <v>8120</v>
      </c>
      <c r="B21" s="842"/>
      <c r="C21" s="843">
        <v>44603</v>
      </c>
      <c r="D21" s="842"/>
      <c r="E21" s="844">
        <v>3233.29</v>
      </c>
      <c r="F21" s="842"/>
      <c r="G21" s="845">
        <v>13.3901</v>
      </c>
      <c r="H21" s="847"/>
      <c r="I21" s="846">
        <v>5.61</v>
      </c>
      <c r="J21" s="846">
        <v>7.7</v>
      </c>
      <c r="K21" s="846">
        <v>4.3899999999999997</v>
      </c>
      <c r="L21" s="846">
        <v>4.5599999999999996</v>
      </c>
      <c r="M21" s="851"/>
      <c r="N21" s="848">
        <v>93.190299999999993</v>
      </c>
      <c r="O21" s="846">
        <v>72.024000000000001</v>
      </c>
      <c r="P21" s="846">
        <v>46.359299999999998</v>
      </c>
      <c r="Q21" s="846">
        <v>56.962499999999999</v>
      </c>
      <c r="R21" s="846">
        <v>30.139099999999999</v>
      </c>
      <c r="S21" s="846">
        <v>5.2172999999999998</v>
      </c>
      <c r="T21" s="846">
        <v>6.1055000000000001</v>
      </c>
      <c r="U21" s="856">
        <v>6.4714999999999998</v>
      </c>
      <c r="V21" s="846">
        <v>4.008</v>
      </c>
      <c r="W21" s="846">
        <v>7.5041000000000002</v>
      </c>
      <c r="X21" s="846">
        <v>7.3265000000000002</v>
      </c>
      <c r="Y21" s="852" t="s">
        <v>430</v>
      </c>
      <c r="Z21" s="846" t="s">
        <v>430</v>
      </c>
      <c r="AA21" s="846">
        <v>12.375400000000001</v>
      </c>
      <c r="AB21" s="846">
        <v>6.6555999999999997</v>
      </c>
      <c r="AC21" s="846">
        <v>5.8087999999999997</v>
      </c>
      <c r="AD21" s="846">
        <v>4.3007</v>
      </c>
      <c r="AE21" s="846">
        <v>39.731400000000001</v>
      </c>
      <c r="AF21" s="846">
        <v>6.9401999999999999</v>
      </c>
      <c r="AG21" s="937"/>
      <c r="AH21" s="844">
        <v>5</v>
      </c>
      <c r="AI21" s="844">
        <v>3</v>
      </c>
      <c r="AJ21" s="844">
        <v>4</v>
      </c>
      <c r="AK21" s="844">
        <v>4</v>
      </c>
      <c r="AL21" s="844">
        <v>6</v>
      </c>
      <c r="AM21" s="844">
        <v>112</v>
      </c>
      <c r="AN21" s="844">
        <v>19</v>
      </c>
      <c r="AO21" s="938">
        <v>11</v>
      </c>
      <c r="AP21" s="844">
        <v>106</v>
      </c>
      <c r="AQ21" s="844">
        <v>48</v>
      </c>
      <c r="AR21" s="844">
        <v>52</v>
      </c>
      <c r="AS21" s="844" t="s">
        <v>430</v>
      </c>
      <c r="AT21" s="844" t="s">
        <v>430</v>
      </c>
      <c r="AU21" s="844">
        <v>18</v>
      </c>
      <c r="AV21" s="844">
        <v>11</v>
      </c>
      <c r="AW21" s="844">
        <v>53</v>
      </c>
      <c r="AX21" s="844">
        <v>108</v>
      </c>
      <c r="AY21" s="844">
        <v>2</v>
      </c>
      <c r="AZ21" s="939"/>
      <c r="BA21" s="853">
        <v>95.76</v>
      </c>
      <c r="BB21" s="846" t="s">
        <v>430</v>
      </c>
      <c r="BC21" s="846" t="s">
        <v>430</v>
      </c>
      <c r="BD21" s="846" t="s">
        <v>430</v>
      </c>
      <c r="BE21" s="852" t="s">
        <v>430</v>
      </c>
      <c r="BF21" s="852">
        <v>4.24</v>
      </c>
      <c r="BG21" s="847"/>
      <c r="BH21" s="940">
        <v>4.24</v>
      </c>
      <c r="BI21" s="846" t="s">
        <v>430</v>
      </c>
      <c r="BJ21" s="846" t="s">
        <v>430</v>
      </c>
      <c r="BK21" s="846" t="s">
        <v>430</v>
      </c>
      <c r="BL21" s="846" t="s">
        <v>430</v>
      </c>
      <c r="BM21" s="852">
        <v>95.76</v>
      </c>
      <c r="BN21" s="852" t="s">
        <v>430</v>
      </c>
      <c r="BO21" s="852" t="s">
        <v>430</v>
      </c>
      <c r="BP21" s="852" t="s">
        <v>430</v>
      </c>
      <c r="BQ21" s="852" t="s">
        <v>430</v>
      </c>
      <c r="BR21" s="847"/>
      <c r="BS21" s="854" t="s">
        <v>430</v>
      </c>
      <c r="BT21" s="846" t="s">
        <v>430</v>
      </c>
      <c r="BU21" s="847"/>
      <c r="BV21" s="907" t="s">
        <v>8109</v>
      </c>
    </row>
    <row r="22" spans="1:74" s="428" customFormat="1" x14ac:dyDescent="0.25">
      <c r="A22" s="345" t="s">
        <v>8121</v>
      </c>
      <c r="B22" s="373"/>
      <c r="C22" s="719">
        <v>41369</v>
      </c>
      <c r="D22" s="373"/>
      <c r="E22" s="346">
        <v>2998.81</v>
      </c>
      <c r="F22" s="373"/>
      <c r="G22" s="347">
        <v>71.0672</v>
      </c>
      <c r="H22" s="374"/>
      <c r="I22" s="348" t="s">
        <v>430</v>
      </c>
      <c r="J22" s="348" t="s">
        <v>430</v>
      </c>
      <c r="K22" s="348" t="s">
        <v>430</v>
      </c>
      <c r="L22" s="348" t="s">
        <v>430</v>
      </c>
      <c r="M22" s="362"/>
      <c r="N22" s="350">
        <v>24.1037</v>
      </c>
      <c r="O22" s="348">
        <v>16.629000000000001</v>
      </c>
      <c r="P22" s="348">
        <v>16.428000000000001</v>
      </c>
      <c r="Q22" s="348">
        <v>22.333100000000002</v>
      </c>
      <c r="R22" s="348">
        <v>14.460100000000001</v>
      </c>
      <c r="S22" s="348">
        <v>6.9401000000000002</v>
      </c>
      <c r="T22" s="348">
        <v>6.2496</v>
      </c>
      <c r="U22" s="354">
        <v>6.4165999999999999</v>
      </c>
      <c r="V22" s="348">
        <v>6.1780999999999997</v>
      </c>
      <c r="W22" s="348">
        <v>7.9852999999999996</v>
      </c>
      <c r="X22" s="348">
        <v>10.632300000000001</v>
      </c>
      <c r="Y22" s="375">
        <v>9.9951000000000008</v>
      </c>
      <c r="Z22" s="348">
        <v>9.6069999999999993</v>
      </c>
      <c r="AA22" s="348">
        <v>7.9516</v>
      </c>
      <c r="AB22" s="348">
        <v>6.2077999999999998</v>
      </c>
      <c r="AC22" s="348">
        <v>6.3952</v>
      </c>
      <c r="AD22" s="348">
        <v>6.2008999999999999</v>
      </c>
      <c r="AE22" s="348">
        <v>18.380099999999999</v>
      </c>
      <c r="AF22" s="348">
        <v>9.5831</v>
      </c>
      <c r="AG22" s="569"/>
      <c r="AH22" s="346">
        <v>37</v>
      </c>
      <c r="AI22" s="346">
        <v>54</v>
      </c>
      <c r="AJ22" s="346">
        <v>42</v>
      </c>
      <c r="AK22" s="346">
        <v>51</v>
      </c>
      <c r="AL22" s="346">
        <v>44</v>
      </c>
      <c r="AM22" s="346">
        <v>17</v>
      </c>
      <c r="AN22" s="346">
        <v>16</v>
      </c>
      <c r="AO22" s="572">
        <v>13</v>
      </c>
      <c r="AP22" s="346">
        <v>16</v>
      </c>
      <c r="AQ22" s="346">
        <v>5</v>
      </c>
      <c r="AR22" s="346">
        <v>2</v>
      </c>
      <c r="AS22" s="346">
        <v>3</v>
      </c>
      <c r="AT22" s="346">
        <v>2</v>
      </c>
      <c r="AU22" s="346">
        <v>49</v>
      </c>
      <c r="AV22" s="346">
        <v>17</v>
      </c>
      <c r="AW22" s="346">
        <v>12</v>
      </c>
      <c r="AX22" s="346">
        <v>15</v>
      </c>
      <c r="AY22" s="346">
        <v>55</v>
      </c>
      <c r="AZ22" s="584"/>
      <c r="BA22" s="467" t="s">
        <v>430</v>
      </c>
      <c r="BB22" s="348">
        <v>99.47</v>
      </c>
      <c r="BC22" s="348" t="s">
        <v>430</v>
      </c>
      <c r="BD22" s="348" t="s">
        <v>430</v>
      </c>
      <c r="BE22" s="375" t="s">
        <v>430</v>
      </c>
      <c r="BF22" s="375">
        <v>0.53</v>
      </c>
      <c r="BG22" s="374"/>
      <c r="BH22" s="594">
        <v>0.53</v>
      </c>
      <c r="BI22" s="348" t="s">
        <v>430</v>
      </c>
      <c r="BJ22" s="348" t="s">
        <v>430</v>
      </c>
      <c r="BK22" s="348" t="s">
        <v>430</v>
      </c>
      <c r="BL22" s="348" t="s">
        <v>430</v>
      </c>
      <c r="BM22" s="375" t="s">
        <v>430</v>
      </c>
      <c r="BN22" s="375" t="s">
        <v>430</v>
      </c>
      <c r="BO22" s="375" t="s">
        <v>430</v>
      </c>
      <c r="BP22" s="375">
        <v>99.47</v>
      </c>
      <c r="BQ22" s="375" t="s">
        <v>430</v>
      </c>
      <c r="BR22" s="374"/>
      <c r="BS22" s="468" t="s">
        <v>430</v>
      </c>
      <c r="BT22" s="348" t="s">
        <v>430</v>
      </c>
      <c r="BU22" s="374"/>
      <c r="BV22" s="430" t="s">
        <v>554</v>
      </c>
    </row>
    <row r="23" spans="1:74" s="428" customFormat="1" x14ac:dyDescent="0.25">
      <c r="A23" s="345" t="s">
        <v>8122</v>
      </c>
      <c r="B23" s="373"/>
      <c r="C23" s="719">
        <v>44649</v>
      </c>
      <c r="D23" s="373"/>
      <c r="E23" s="346">
        <v>2930.43</v>
      </c>
      <c r="F23" s="373"/>
      <c r="G23" s="347">
        <v>12.973599999999999</v>
      </c>
      <c r="H23" s="374"/>
      <c r="I23" s="348">
        <v>0.62</v>
      </c>
      <c r="J23" s="348">
        <v>7.16</v>
      </c>
      <c r="K23" s="348">
        <v>0.57999999999999996</v>
      </c>
      <c r="L23" s="348">
        <v>0.61</v>
      </c>
      <c r="M23" s="362"/>
      <c r="N23" s="350">
        <v>11.257099999999999</v>
      </c>
      <c r="O23" s="348">
        <v>12.3916</v>
      </c>
      <c r="P23" s="348">
        <v>10.712899999999999</v>
      </c>
      <c r="Q23" s="348">
        <v>13.0062</v>
      </c>
      <c r="R23" s="348">
        <v>8.0226000000000006</v>
      </c>
      <c r="S23" s="348">
        <v>6.4644000000000004</v>
      </c>
      <c r="T23" s="348">
        <v>5.9596</v>
      </c>
      <c r="U23" s="354">
        <v>6.0765000000000002</v>
      </c>
      <c r="V23" s="348">
        <v>5.8921999999999999</v>
      </c>
      <c r="W23" s="348">
        <v>7.4783999999999997</v>
      </c>
      <c r="X23" s="348">
        <v>7.3037000000000001</v>
      </c>
      <c r="Y23" s="375" t="s">
        <v>430</v>
      </c>
      <c r="Z23" s="348" t="s">
        <v>430</v>
      </c>
      <c r="AA23" s="348">
        <v>6.9587000000000003</v>
      </c>
      <c r="AB23" s="348">
        <v>5.9793000000000003</v>
      </c>
      <c r="AC23" s="348">
        <v>6.0747999999999998</v>
      </c>
      <c r="AD23" s="348">
        <v>6.0210999999999997</v>
      </c>
      <c r="AE23" s="348">
        <v>11.0671</v>
      </c>
      <c r="AF23" s="348">
        <v>6.3559999999999999</v>
      </c>
      <c r="AG23" s="569"/>
      <c r="AH23" s="346">
        <v>72</v>
      </c>
      <c r="AI23" s="346">
        <v>80</v>
      </c>
      <c r="AJ23" s="346">
        <v>106</v>
      </c>
      <c r="AK23" s="346">
        <v>109</v>
      </c>
      <c r="AL23" s="346">
        <v>116</v>
      </c>
      <c r="AM23" s="346">
        <v>29</v>
      </c>
      <c r="AN23" s="346">
        <v>24</v>
      </c>
      <c r="AO23" s="572">
        <v>25</v>
      </c>
      <c r="AP23" s="346">
        <v>25</v>
      </c>
      <c r="AQ23" s="346">
        <v>51</v>
      </c>
      <c r="AR23" s="346">
        <v>58</v>
      </c>
      <c r="AS23" s="346" t="s">
        <v>430</v>
      </c>
      <c r="AT23" s="346" t="s">
        <v>430</v>
      </c>
      <c r="AU23" s="346">
        <v>84</v>
      </c>
      <c r="AV23" s="346">
        <v>26</v>
      </c>
      <c r="AW23" s="346">
        <v>20</v>
      </c>
      <c r="AX23" s="346">
        <v>22</v>
      </c>
      <c r="AY23" s="346">
        <v>103</v>
      </c>
      <c r="AZ23" s="584"/>
      <c r="BA23" s="467">
        <v>38.700000000000003</v>
      </c>
      <c r="BB23" s="348">
        <v>57.75</v>
      </c>
      <c r="BC23" s="348" t="s">
        <v>430</v>
      </c>
      <c r="BD23" s="348" t="s">
        <v>430</v>
      </c>
      <c r="BE23" s="375" t="s">
        <v>430</v>
      </c>
      <c r="BF23" s="375">
        <v>3.55</v>
      </c>
      <c r="BG23" s="374"/>
      <c r="BH23" s="594">
        <v>3.54</v>
      </c>
      <c r="BI23" s="348" t="s">
        <v>430</v>
      </c>
      <c r="BJ23" s="348" t="s">
        <v>430</v>
      </c>
      <c r="BK23" s="348">
        <v>57.75</v>
      </c>
      <c r="BL23" s="348" t="s">
        <v>430</v>
      </c>
      <c r="BM23" s="375">
        <v>38.700000000000003</v>
      </c>
      <c r="BN23" s="375" t="s">
        <v>430</v>
      </c>
      <c r="BO23" s="375" t="s">
        <v>430</v>
      </c>
      <c r="BP23" s="375" t="s">
        <v>430</v>
      </c>
      <c r="BQ23" s="375" t="s">
        <v>430</v>
      </c>
      <c r="BR23" s="374"/>
      <c r="BS23" s="468" t="s">
        <v>430</v>
      </c>
      <c r="BT23" s="348" t="s">
        <v>430</v>
      </c>
      <c r="BU23" s="374"/>
      <c r="BV23" s="430" t="s">
        <v>554</v>
      </c>
    </row>
    <row r="24" spans="1:74" s="428" customFormat="1" x14ac:dyDescent="0.25">
      <c r="A24" s="345" t="s">
        <v>8123</v>
      </c>
      <c r="B24" s="373"/>
      <c r="C24" s="719">
        <v>45783</v>
      </c>
      <c r="D24" s="373"/>
      <c r="E24" s="346">
        <v>2653.29</v>
      </c>
      <c r="F24" s="373"/>
      <c r="G24" s="347">
        <v>10.7921</v>
      </c>
      <c r="H24" s="374"/>
      <c r="I24" s="348">
        <v>0.21643999999999999</v>
      </c>
      <c r="J24" s="348">
        <v>7.63</v>
      </c>
      <c r="K24" s="348">
        <v>0.19725999999999999</v>
      </c>
      <c r="L24" s="348">
        <v>0.2137</v>
      </c>
      <c r="M24" s="362"/>
      <c r="N24" s="350">
        <v>13.195</v>
      </c>
      <c r="O24" s="348">
        <v>14.221399999999999</v>
      </c>
      <c r="P24" s="348">
        <v>13.6122</v>
      </c>
      <c r="Q24" s="348">
        <v>12.257099999999999</v>
      </c>
      <c r="R24" s="348">
        <v>9.2584999999999997</v>
      </c>
      <c r="S24" s="348">
        <v>8.1869999999999994</v>
      </c>
      <c r="T24" s="348">
        <v>7.1257999999999999</v>
      </c>
      <c r="U24" s="354">
        <v>6.9543999999999997</v>
      </c>
      <c r="V24" s="348">
        <v>6.9775</v>
      </c>
      <c r="W24" s="348" t="s">
        <v>430</v>
      </c>
      <c r="X24" s="348" t="s">
        <v>430</v>
      </c>
      <c r="Y24" s="375" t="s">
        <v>430</v>
      </c>
      <c r="Z24" s="348" t="s">
        <v>430</v>
      </c>
      <c r="AA24" s="348">
        <v>8.3553999999999995</v>
      </c>
      <c r="AB24" s="348">
        <v>7.0768000000000004</v>
      </c>
      <c r="AC24" s="348">
        <v>6.9264999999999999</v>
      </c>
      <c r="AD24" s="348">
        <v>6.9684999999999997</v>
      </c>
      <c r="AE24" s="348">
        <v>11.5892</v>
      </c>
      <c r="AF24" s="348">
        <v>7.0574000000000003</v>
      </c>
      <c r="AG24" s="569"/>
      <c r="AH24" s="346">
        <v>61</v>
      </c>
      <c r="AI24" s="346">
        <v>71</v>
      </c>
      <c r="AJ24" s="346">
        <v>70</v>
      </c>
      <c r="AK24" s="346">
        <v>113</v>
      </c>
      <c r="AL24" s="346">
        <v>98</v>
      </c>
      <c r="AM24" s="346">
        <v>2</v>
      </c>
      <c r="AN24" s="346">
        <v>4</v>
      </c>
      <c r="AO24" s="572">
        <v>4</v>
      </c>
      <c r="AP24" s="346">
        <v>4</v>
      </c>
      <c r="AQ24" s="346" t="s">
        <v>430</v>
      </c>
      <c r="AR24" s="346" t="s">
        <v>430</v>
      </c>
      <c r="AS24" s="346" t="s">
        <v>430</v>
      </c>
      <c r="AT24" s="346" t="s">
        <v>430</v>
      </c>
      <c r="AU24" s="346">
        <v>36</v>
      </c>
      <c r="AV24" s="346">
        <v>4</v>
      </c>
      <c r="AW24" s="346">
        <v>4</v>
      </c>
      <c r="AX24" s="346">
        <v>4</v>
      </c>
      <c r="AY24" s="346">
        <v>97</v>
      </c>
      <c r="AZ24" s="584"/>
      <c r="BA24" s="467" t="s">
        <v>430</v>
      </c>
      <c r="BB24" s="348">
        <v>92.97</v>
      </c>
      <c r="BC24" s="348" t="s">
        <v>430</v>
      </c>
      <c r="BD24" s="348" t="s">
        <v>430</v>
      </c>
      <c r="BE24" s="375" t="s">
        <v>430</v>
      </c>
      <c r="BF24" s="375">
        <v>7.03</v>
      </c>
      <c r="BG24" s="374"/>
      <c r="BH24" s="594">
        <v>7.03</v>
      </c>
      <c r="BI24" s="348">
        <v>11.89</v>
      </c>
      <c r="BJ24" s="348">
        <v>16.079999999999998</v>
      </c>
      <c r="BK24" s="348">
        <v>65</v>
      </c>
      <c r="BL24" s="348" t="s">
        <v>430</v>
      </c>
      <c r="BM24" s="375" t="s">
        <v>430</v>
      </c>
      <c r="BN24" s="375" t="s">
        <v>430</v>
      </c>
      <c r="BO24" s="375" t="s">
        <v>430</v>
      </c>
      <c r="BP24" s="375" t="s">
        <v>430</v>
      </c>
      <c r="BQ24" s="375" t="s">
        <v>430</v>
      </c>
      <c r="BR24" s="374"/>
      <c r="BS24" s="468">
        <v>2.7387586900000001</v>
      </c>
      <c r="BT24" s="348">
        <v>17.376364939999998</v>
      </c>
      <c r="BU24" s="374"/>
      <c r="BV24" s="430" t="s">
        <v>554</v>
      </c>
    </row>
    <row r="25" spans="1:74" s="428" customFormat="1" x14ac:dyDescent="0.25">
      <c r="A25" s="345" t="s">
        <v>8124</v>
      </c>
      <c r="B25" s="373"/>
      <c r="C25" s="719">
        <v>45643</v>
      </c>
      <c r="D25" s="373"/>
      <c r="E25" s="346">
        <v>2809</v>
      </c>
      <c r="F25" s="373"/>
      <c r="G25" s="347">
        <v>11.1065</v>
      </c>
      <c r="H25" s="374"/>
      <c r="I25" s="348">
        <v>0.21</v>
      </c>
      <c r="J25" s="348">
        <v>7.61</v>
      </c>
      <c r="K25" s="348">
        <v>0.2</v>
      </c>
      <c r="L25" s="348">
        <v>0.21</v>
      </c>
      <c r="M25" s="362"/>
      <c r="N25" s="350">
        <v>11.177099999999999</v>
      </c>
      <c r="O25" s="348">
        <v>13.489000000000001</v>
      </c>
      <c r="P25" s="348">
        <v>12.754</v>
      </c>
      <c r="Q25" s="348">
        <v>11.3401</v>
      </c>
      <c r="R25" s="348">
        <v>8.8437000000000001</v>
      </c>
      <c r="S25" s="348">
        <v>7.8874000000000004</v>
      </c>
      <c r="T25" s="348">
        <v>6.8475999999999999</v>
      </c>
      <c r="U25" s="354">
        <v>6.6852</v>
      </c>
      <c r="V25" s="348">
        <v>6.7111999999999998</v>
      </c>
      <c r="W25" s="348" t="s">
        <v>430</v>
      </c>
      <c r="X25" s="348" t="s">
        <v>430</v>
      </c>
      <c r="Y25" s="375" t="s">
        <v>430</v>
      </c>
      <c r="Z25" s="348" t="s">
        <v>430</v>
      </c>
      <c r="AA25" s="348">
        <v>8.0672999999999995</v>
      </c>
      <c r="AB25" s="348">
        <v>6.8018000000000001</v>
      </c>
      <c r="AC25" s="348">
        <v>6.6684999999999999</v>
      </c>
      <c r="AD25" s="348">
        <v>6.6950000000000003</v>
      </c>
      <c r="AE25" s="348">
        <v>10.760199999999999</v>
      </c>
      <c r="AF25" s="348">
        <v>7.2401</v>
      </c>
      <c r="AG25" s="569"/>
      <c r="AH25" s="346">
        <v>73</v>
      </c>
      <c r="AI25" s="346">
        <v>75</v>
      </c>
      <c r="AJ25" s="346">
        <v>81</v>
      </c>
      <c r="AK25" s="346">
        <v>114</v>
      </c>
      <c r="AL25" s="346">
        <v>101</v>
      </c>
      <c r="AM25" s="346">
        <v>5</v>
      </c>
      <c r="AN25" s="346">
        <v>7</v>
      </c>
      <c r="AO25" s="572">
        <v>7</v>
      </c>
      <c r="AP25" s="346">
        <v>7</v>
      </c>
      <c r="AQ25" s="346" t="s">
        <v>430</v>
      </c>
      <c r="AR25" s="346" t="s">
        <v>430</v>
      </c>
      <c r="AS25" s="346" t="s">
        <v>430</v>
      </c>
      <c r="AT25" s="346" t="s">
        <v>430</v>
      </c>
      <c r="AU25" s="346">
        <v>43</v>
      </c>
      <c r="AV25" s="346">
        <v>8</v>
      </c>
      <c r="AW25" s="346">
        <v>7</v>
      </c>
      <c r="AX25" s="346">
        <v>7</v>
      </c>
      <c r="AY25" s="346">
        <v>107</v>
      </c>
      <c r="AZ25" s="584"/>
      <c r="BA25" s="467" t="s">
        <v>430</v>
      </c>
      <c r="BB25" s="348">
        <v>94.51</v>
      </c>
      <c r="BC25" s="348" t="s">
        <v>430</v>
      </c>
      <c r="BD25" s="348" t="s">
        <v>430</v>
      </c>
      <c r="BE25" s="375" t="s">
        <v>430</v>
      </c>
      <c r="BF25" s="375">
        <v>5.49</v>
      </c>
      <c r="BG25" s="374"/>
      <c r="BH25" s="594">
        <v>5.49</v>
      </c>
      <c r="BI25" s="348">
        <v>16.36</v>
      </c>
      <c r="BJ25" s="348">
        <v>15.43</v>
      </c>
      <c r="BK25" s="348">
        <v>62.71</v>
      </c>
      <c r="BL25" s="348" t="s">
        <v>430</v>
      </c>
      <c r="BM25" s="375" t="s">
        <v>430</v>
      </c>
      <c r="BN25" s="375" t="s">
        <v>430</v>
      </c>
      <c r="BO25" s="375" t="s">
        <v>430</v>
      </c>
      <c r="BP25" s="375" t="s">
        <v>430</v>
      </c>
      <c r="BQ25" s="375" t="s">
        <v>430</v>
      </c>
      <c r="BR25" s="374"/>
      <c r="BS25" s="468">
        <v>8.2459488491754005</v>
      </c>
      <c r="BT25" s="348">
        <v>16.475711818352401</v>
      </c>
      <c r="BU25" s="374"/>
      <c r="BV25" s="430" t="s">
        <v>554</v>
      </c>
    </row>
    <row r="26" spans="1:74" s="428" customFormat="1" x14ac:dyDescent="0.25">
      <c r="A26" s="345" t="s">
        <v>8125</v>
      </c>
      <c r="B26" s="373"/>
      <c r="C26" s="719">
        <v>44838</v>
      </c>
      <c r="D26" s="373"/>
      <c r="E26" s="346">
        <v>2642.15</v>
      </c>
      <c r="F26" s="373"/>
      <c r="G26" s="347">
        <v>13.441599999999999</v>
      </c>
      <c r="H26" s="374"/>
      <c r="I26" s="348">
        <v>9.93</v>
      </c>
      <c r="J26" s="348">
        <v>7.15</v>
      </c>
      <c r="K26" s="348">
        <v>6.94</v>
      </c>
      <c r="L26" s="348">
        <v>7.19</v>
      </c>
      <c r="M26" s="362"/>
      <c r="N26" s="350">
        <v>47.854599999999998</v>
      </c>
      <c r="O26" s="348">
        <v>39.775199999999998</v>
      </c>
      <c r="P26" s="348">
        <v>37.429600000000001</v>
      </c>
      <c r="Q26" s="348">
        <v>27.796900000000001</v>
      </c>
      <c r="R26" s="348">
        <v>29.109400000000001</v>
      </c>
      <c r="S26" s="348">
        <v>5.6550000000000002</v>
      </c>
      <c r="T26" s="348">
        <v>5.7523999999999997</v>
      </c>
      <c r="U26" s="354">
        <v>5.1687000000000003</v>
      </c>
      <c r="V26" s="348">
        <v>3.6065</v>
      </c>
      <c r="W26" s="348">
        <v>7.3121999999999998</v>
      </c>
      <c r="X26" s="348">
        <v>7.53</v>
      </c>
      <c r="Y26" s="375" t="s">
        <v>430</v>
      </c>
      <c r="Z26" s="348" t="s">
        <v>430</v>
      </c>
      <c r="AA26" s="348">
        <v>15.1257</v>
      </c>
      <c r="AB26" s="348">
        <v>5.2737999999999996</v>
      </c>
      <c r="AC26" s="348">
        <v>5.6143000000000001</v>
      </c>
      <c r="AD26" s="348">
        <v>3.9666000000000001</v>
      </c>
      <c r="AE26" s="348">
        <v>26.627800000000001</v>
      </c>
      <c r="AF26" s="348">
        <v>8.3059999999999992</v>
      </c>
      <c r="AG26" s="569"/>
      <c r="AH26" s="346">
        <v>13</v>
      </c>
      <c r="AI26" s="346">
        <v>8</v>
      </c>
      <c r="AJ26" s="346">
        <v>9</v>
      </c>
      <c r="AK26" s="346">
        <v>29</v>
      </c>
      <c r="AL26" s="346">
        <v>10</v>
      </c>
      <c r="AM26" s="346">
        <v>76</v>
      </c>
      <c r="AN26" s="346">
        <v>42</v>
      </c>
      <c r="AO26" s="572">
        <v>114</v>
      </c>
      <c r="AP26" s="346">
        <v>112</v>
      </c>
      <c r="AQ26" s="346">
        <v>73</v>
      </c>
      <c r="AR26" s="346">
        <v>19</v>
      </c>
      <c r="AS26" s="346" t="s">
        <v>430</v>
      </c>
      <c r="AT26" s="346" t="s">
        <v>430</v>
      </c>
      <c r="AU26" s="346">
        <v>3</v>
      </c>
      <c r="AV26" s="346">
        <v>85</v>
      </c>
      <c r="AW26" s="346">
        <v>81</v>
      </c>
      <c r="AX26" s="346">
        <v>112</v>
      </c>
      <c r="AY26" s="346">
        <v>22</v>
      </c>
      <c r="AZ26" s="584"/>
      <c r="BA26" s="467">
        <v>99.26</v>
      </c>
      <c r="BB26" s="348" t="s">
        <v>430</v>
      </c>
      <c r="BC26" s="348" t="s">
        <v>430</v>
      </c>
      <c r="BD26" s="348" t="s">
        <v>430</v>
      </c>
      <c r="BE26" s="375" t="s">
        <v>430</v>
      </c>
      <c r="BF26" s="375">
        <v>0.74</v>
      </c>
      <c r="BG26" s="374"/>
      <c r="BH26" s="594">
        <v>0.74</v>
      </c>
      <c r="BI26" s="348" t="s">
        <v>430</v>
      </c>
      <c r="BJ26" s="348" t="s">
        <v>430</v>
      </c>
      <c r="BK26" s="348" t="s">
        <v>430</v>
      </c>
      <c r="BL26" s="348" t="s">
        <v>430</v>
      </c>
      <c r="BM26" s="375">
        <v>99.26</v>
      </c>
      <c r="BN26" s="375" t="s">
        <v>430</v>
      </c>
      <c r="BO26" s="375" t="s">
        <v>430</v>
      </c>
      <c r="BP26" s="375" t="s">
        <v>430</v>
      </c>
      <c r="BQ26" s="375" t="s">
        <v>430</v>
      </c>
      <c r="BR26" s="374"/>
      <c r="BS26" s="468" t="s">
        <v>430</v>
      </c>
      <c r="BT26" s="348" t="s">
        <v>430</v>
      </c>
      <c r="BU26" s="374"/>
      <c r="BV26" s="430" t="s">
        <v>8109</v>
      </c>
    </row>
    <row r="27" spans="1:74" s="428" customFormat="1" x14ac:dyDescent="0.25">
      <c r="A27" s="345" t="s">
        <v>8126</v>
      </c>
      <c r="B27" s="373"/>
      <c r="C27" s="719">
        <v>41275</v>
      </c>
      <c r="D27" s="373"/>
      <c r="E27" s="346">
        <v>2402.13</v>
      </c>
      <c r="F27" s="373"/>
      <c r="G27" s="347">
        <v>45.174399999999999</v>
      </c>
      <c r="H27" s="374"/>
      <c r="I27" s="348" t="s">
        <v>430</v>
      </c>
      <c r="J27" s="348" t="s">
        <v>430</v>
      </c>
      <c r="K27" s="348" t="s">
        <v>430</v>
      </c>
      <c r="L27" s="348" t="s">
        <v>430</v>
      </c>
      <c r="M27" s="362"/>
      <c r="N27" s="350">
        <v>10.102499999999999</v>
      </c>
      <c r="O27" s="348">
        <v>12.104799999999999</v>
      </c>
      <c r="P27" s="348">
        <v>13.713900000000001</v>
      </c>
      <c r="Q27" s="348">
        <v>21.876300000000001</v>
      </c>
      <c r="R27" s="348">
        <v>13.857799999999999</v>
      </c>
      <c r="S27" s="348">
        <v>6.0796000000000001</v>
      </c>
      <c r="T27" s="348">
        <v>5.5106999999999999</v>
      </c>
      <c r="U27" s="354">
        <v>5.7510000000000003</v>
      </c>
      <c r="V27" s="348">
        <v>5.3417000000000003</v>
      </c>
      <c r="W27" s="348">
        <v>4.2070999999999996</v>
      </c>
      <c r="X27" s="348">
        <v>10.548400000000001</v>
      </c>
      <c r="Y27" s="375">
        <v>11.4575</v>
      </c>
      <c r="Z27" s="348">
        <v>12.168799999999999</v>
      </c>
      <c r="AA27" s="348">
        <v>8.0150000000000006</v>
      </c>
      <c r="AB27" s="348">
        <v>5.3230000000000004</v>
      </c>
      <c r="AC27" s="348">
        <v>5.6871</v>
      </c>
      <c r="AD27" s="348">
        <v>5.4595000000000002</v>
      </c>
      <c r="AE27" s="348">
        <v>19.4223</v>
      </c>
      <c r="AF27" s="348">
        <v>11.148199999999999</v>
      </c>
      <c r="AG27" s="569"/>
      <c r="AH27" s="346">
        <v>88</v>
      </c>
      <c r="AI27" s="346">
        <v>83</v>
      </c>
      <c r="AJ27" s="346">
        <v>67</v>
      </c>
      <c r="AK27" s="346">
        <v>55</v>
      </c>
      <c r="AL27" s="346">
        <v>52</v>
      </c>
      <c r="AM27" s="346">
        <v>53</v>
      </c>
      <c r="AN27" s="346">
        <v>72</v>
      </c>
      <c r="AO27" s="572">
        <v>61</v>
      </c>
      <c r="AP27" s="346">
        <v>67</v>
      </c>
      <c r="AQ27" s="346">
        <v>91</v>
      </c>
      <c r="AR27" s="346">
        <v>3</v>
      </c>
      <c r="AS27" s="346">
        <v>2</v>
      </c>
      <c r="AT27" s="346">
        <v>1</v>
      </c>
      <c r="AU27" s="346">
        <v>44</v>
      </c>
      <c r="AV27" s="346">
        <v>83</v>
      </c>
      <c r="AW27" s="346">
        <v>69</v>
      </c>
      <c r="AX27" s="346">
        <v>67</v>
      </c>
      <c r="AY27" s="346">
        <v>47</v>
      </c>
      <c r="AZ27" s="584"/>
      <c r="BA27" s="467" t="s">
        <v>430</v>
      </c>
      <c r="BB27" s="348">
        <v>99.2</v>
      </c>
      <c r="BC27" s="348" t="s">
        <v>430</v>
      </c>
      <c r="BD27" s="348" t="s">
        <v>430</v>
      </c>
      <c r="BE27" s="375" t="s">
        <v>430</v>
      </c>
      <c r="BF27" s="375">
        <v>0.8</v>
      </c>
      <c r="BG27" s="374"/>
      <c r="BH27" s="594">
        <v>0.8</v>
      </c>
      <c r="BI27" s="348" t="s">
        <v>430</v>
      </c>
      <c r="BJ27" s="348" t="s">
        <v>430</v>
      </c>
      <c r="BK27" s="348" t="s">
        <v>430</v>
      </c>
      <c r="BL27" s="348" t="s">
        <v>430</v>
      </c>
      <c r="BM27" s="375" t="s">
        <v>430</v>
      </c>
      <c r="BN27" s="375" t="s">
        <v>430</v>
      </c>
      <c r="BO27" s="375" t="s">
        <v>430</v>
      </c>
      <c r="BP27" s="375">
        <v>99.2</v>
      </c>
      <c r="BQ27" s="375" t="s">
        <v>430</v>
      </c>
      <c r="BR27" s="374"/>
      <c r="BS27" s="468" t="s">
        <v>430</v>
      </c>
      <c r="BT27" s="348" t="s">
        <v>430</v>
      </c>
      <c r="BU27" s="374"/>
      <c r="BV27" s="430" t="s">
        <v>554</v>
      </c>
    </row>
    <row r="28" spans="1:74" s="428" customFormat="1" x14ac:dyDescent="0.25">
      <c r="A28" s="345" t="s">
        <v>8127</v>
      </c>
      <c r="B28" s="373"/>
      <c r="C28" s="719">
        <v>44483</v>
      </c>
      <c r="D28" s="373"/>
      <c r="E28" s="346">
        <v>2171.4499999999998</v>
      </c>
      <c r="F28" s="373"/>
      <c r="G28" s="347">
        <v>13.218299999999999</v>
      </c>
      <c r="H28" s="374"/>
      <c r="I28" s="348">
        <v>0.77</v>
      </c>
      <c r="J28" s="348">
        <v>7.12</v>
      </c>
      <c r="K28" s="348">
        <v>0.72</v>
      </c>
      <c r="L28" s="348">
        <v>0.77</v>
      </c>
      <c r="M28" s="362"/>
      <c r="N28" s="350">
        <v>11.0486</v>
      </c>
      <c r="O28" s="348">
        <v>13.8223</v>
      </c>
      <c r="P28" s="348">
        <v>11.7027</v>
      </c>
      <c r="Q28" s="348">
        <v>14.0396</v>
      </c>
      <c r="R28" s="348">
        <v>8.3336000000000006</v>
      </c>
      <c r="S28" s="348">
        <v>5.9343000000000004</v>
      </c>
      <c r="T28" s="348">
        <v>5.6501999999999999</v>
      </c>
      <c r="U28" s="354">
        <v>5.8840000000000003</v>
      </c>
      <c r="V28" s="348">
        <v>5.6543000000000001</v>
      </c>
      <c r="W28" s="348">
        <v>7.4602000000000004</v>
      </c>
      <c r="X28" s="348">
        <v>7.2899000000000003</v>
      </c>
      <c r="Y28" s="375" t="s">
        <v>430</v>
      </c>
      <c r="Z28" s="348" t="s">
        <v>430</v>
      </c>
      <c r="AA28" s="348">
        <v>6.6120999999999999</v>
      </c>
      <c r="AB28" s="348">
        <v>5.6795999999999998</v>
      </c>
      <c r="AC28" s="348">
        <v>5.8724999999999996</v>
      </c>
      <c r="AD28" s="348">
        <v>5.8238000000000003</v>
      </c>
      <c r="AE28" s="348">
        <v>11.8116</v>
      </c>
      <c r="AF28" s="348">
        <v>6.1440000000000001</v>
      </c>
      <c r="AG28" s="569"/>
      <c r="AH28" s="346">
        <v>74</v>
      </c>
      <c r="AI28" s="346">
        <v>73</v>
      </c>
      <c r="AJ28" s="346">
        <v>102</v>
      </c>
      <c r="AK28" s="346">
        <v>103</v>
      </c>
      <c r="AL28" s="346">
        <v>110</v>
      </c>
      <c r="AM28" s="346">
        <v>59</v>
      </c>
      <c r="AN28" s="346">
        <v>56</v>
      </c>
      <c r="AO28" s="572">
        <v>42</v>
      </c>
      <c r="AP28" s="346">
        <v>43</v>
      </c>
      <c r="AQ28" s="346">
        <v>57</v>
      </c>
      <c r="AR28" s="346">
        <v>63</v>
      </c>
      <c r="AS28" s="346" t="s">
        <v>430</v>
      </c>
      <c r="AT28" s="346" t="s">
        <v>430</v>
      </c>
      <c r="AU28" s="346">
        <v>92</v>
      </c>
      <c r="AV28" s="346">
        <v>47</v>
      </c>
      <c r="AW28" s="346">
        <v>38</v>
      </c>
      <c r="AX28" s="346">
        <v>38</v>
      </c>
      <c r="AY28" s="346">
        <v>94</v>
      </c>
      <c r="AZ28" s="584"/>
      <c r="BA28" s="467">
        <v>46.56</v>
      </c>
      <c r="BB28" s="348">
        <v>50.58</v>
      </c>
      <c r="BC28" s="348" t="s">
        <v>430</v>
      </c>
      <c r="BD28" s="348" t="s">
        <v>430</v>
      </c>
      <c r="BE28" s="375" t="s">
        <v>430</v>
      </c>
      <c r="BF28" s="375">
        <v>2.86</v>
      </c>
      <c r="BG28" s="374"/>
      <c r="BH28" s="594">
        <v>2.86</v>
      </c>
      <c r="BI28" s="348" t="s">
        <v>430</v>
      </c>
      <c r="BJ28" s="348" t="s">
        <v>430</v>
      </c>
      <c r="BK28" s="348">
        <v>50.58</v>
      </c>
      <c r="BL28" s="348" t="s">
        <v>430</v>
      </c>
      <c r="BM28" s="375">
        <v>46.56</v>
      </c>
      <c r="BN28" s="375" t="s">
        <v>430</v>
      </c>
      <c r="BO28" s="375" t="s">
        <v>430</v>
      </c>
      <c r="BP28" s="375" t="s">
        <v>430</v>
      </c>
      <c r="BQ28" s="375" t="s">
        <v>430</v>
      </c>
      <c r="BR28" s="374"/>
      <c r="BS28" s="468" t="s">
        <v>430</v>
      </c>
      <c r="BT28" s="348" t="s">
        <v>430</v>
      </c>
      <c r="BU28" s="374"/>
      <c r="BV28" s="430" t="s">
        <v>8109</v>
      </c>
    </row>
    <row r="29" spans="1:74" s="428" customFormat="1" x14ac:dyDescent="0.25">
      <c r="A29" s="345" t="s">
        <v>8128</v>
      </c>
      <c r="B29" s="373"/>
      <c r="C29" s="719">
        <v>43858</v>
      </c>
      <c r="D29" s="373"/>
      <c r="E29" s="346">
        <v>2123.1999999999998</v>
      </c>
      <c r="F29" s="373"/>
      <c r="G29" s="347">
        <v>15.518599999999999</v>
      </c>
      <c r="H29" s="374"/>
      <c r="I29" s="348" t="s">
        <v>430</v>
      </c>
      <c r="J29" s="348" t="s">
        <v>430</v>
      </c>
      <c r="K29" s="348" t="s">
        <v>430</v>
      </c>
      <c r="L29" s="348" t="s">
        <v>430</v>
      </c>
      <c r="M29" s="362"/>
      <c r="N29" s="350" t="s">
        <v>430</v>
      </c>
      <c r="O29" s="348">
        <v>7.1764999999999999</v>
      </c>
      <c r="P29" s="348">
        <v>12.727499999999999</v>
      </c>
      <c r="Q29" s="348">
        <v>22.909500000000001</v>
      </c>
      <c r="R29" s="348">
        <v>13.483700000000001</v>
      </c>
      <c r="S29" s="348">
        <v>6.5033000000000003</v>
      </c>
      <c r="T29" s="348">
        <v>5.8459000000000003</v>
      </c>
      <c r="U29" s="354">
        <v>6.0644</v>
      </c>
      <c r="V29" s="348">
        <v>5.69</v>
      </c>
      <c r="W29" s="348">
        <v>7.7191000000000001</v>
      </c>
      <c r="X29" s="348">
        <v>7.7157</v>
      </c>
      <c r="Y29" s="375">
        <v>6.7035999999999998</v>
      </c>
      <c r="Z29" s="348" t="s">
        <v>430</v>
      </c>
      <c r="AA29" s="348">
        <v>8.1140000000000008</v>
      </c>
      <c r="AB29" s="348">
        <v>5.7453000000000003</v>
      </c>
      <c r="AC29" s="348">
        <v>6.0475000000000003</v>
      </c>
      <c r="AD29" s="348">
        <v>5.8041999999999998</v>
      </c>
      <c r="AE29" s="348">
        <v>19.583200000000001</v>
      </c>
      <c r="AF29" s="348">
        <v>7.1201999999999996</v>
      </c>
      <c r="AG29" s="569"/>
      <c r="AH29" s="346" t="s">
        <v>430</v>
      </c>
      <c r="AI29" s="346">
        <v>114</v>
      </c>
      <c r="AJ29" s="346">
        <v>82</v>
      </c>
      <c r="AK29" s="346">
        <v>47</v>
      </c>
      <c r="AL29" s="346">
        <v>54</v>
      </c>
      <c r="AM29" s="346">
        <v>27</v>
      </c>
      <c r="AN29" s="346">
        <v>33</v>
      </c>
      <c r="AO29" s="572">
        <v>26</v>
      </c>
      <c r="AP29" s="346">
        <v>37</v>
      </c>
      <c r="AQ29" s="346">
        <v>18</v>
      </c>
      <c r="AR29" s="346">
        <v>6</v>
      </c>
      <c r="AS29" s="346">
        <v>4</v>
      </c>
      <c r="AT29" s="346" t="s">
        <v>430</v>
      </c>
      <c r="AU29" s="346">
        <v>41</v>
      </c>
      <c r="AV29" s="346">
        <v>41</v>
      </c>
      <c r="AW29" s="346">
        <v>24</v>
      </c>
      <c r="AX29" s="346">
        <v>40</v>
      </c>
      <c r="AY29" s="346">
        <v>45</v>
      </c>
      <c r="AZ29" s="584"/>
      <c r="BA29" s="467" t="s">
        <v>430</v>
      </c>
      <c r="BB29" s="348">
        <v>97.74</v>
      </c>
      <c r="BC29" s="348" t="s">
        <v>430</v>
      </c>
      <c r="BD29" s="348" t="s">
        <v>430</v>
      </c>
      <c r="BE29" s="375" t="s">
        <v>430</v>
      </c>
      <c r="BF29" s="375">
        <v>2.2599999999999998</v>
      </c>
      <c r="BG29" s="374"/>
      <c r="BH29" s="594">
        <v>2.2599999999999998</v>
      </c>
      <c r="BI29" s="348" t="s">
        <v>430</v>
      </c>
      <c r="BJ29" s="348" t="s">
        <v>430</v>
      </c>
      <c r="BK29" s="348" t="s">
        <v>430</v>
      </c>
      <c r="BL29" s="348" t="s">
        <v>430</v>
      </c>
      <c r="BM29" s="375" t="s">
        <v>430</v>
      </c>
      <c r="BN29" s="375" t="s">
        <v>430</v>
      </c>
      <c r="BO29" s="375" t="s">
        <v>430</v>
      </c>
      <c r="BP29" s="375">
        <v>97.74</v>
      </c>
      <c r="BQ29" s="375" t="s">
        <v>430</v>
      </c>
      <c r="BR29" s="374"/>
      <c r="BS29" s="468" t="s">
        <v>430</v>
      </c>
      <c r="BT29" s="348" t="s">
        <v>430</v>
      </c>
      <c r="BU29" s="374"/>
      <c r="BV29" s="430" t="s">
        <v>554</v>
      </c>
    </row>
    <row r="30" spans="1:74" s="428" customFormat="1" x14ac:dyDescent="0.25">
      <c r="A30" s="345" t="s">
        <v>8129</v>
      </c>
      <c r="B30" s="373"/>
      <c r="C30" s="719">
        <v>44909</v>
      </c>
      <c r="D30" s="373"/>
      <c r="E30" s="346">
        <v>2137.64</v>
      </c>
      <c r="F30" s="373"/>
      <c r="G30" s="347">
        <v>12.9945</v>
      </c>
      <c r="H30" s="374"/>
      <c r="I30" s="348">
        <v>6.57</v>
      </c>
      <c r="J30" s="348">
        <v>7.63</v>
      </c>
      <c r="K30" s="348">
        <v>4.8899999999999997</v>
      </c>
      <c r="L30" s="348">
        <v>5.26</v>
      </c>
      <c r="M30" s="362"/>
      <c r="N30" s="350" t="s">
        <v>430</v>
      </c>
      <c r="O30" s="348">
        <v>60.167299999999997</v>
      </c>
      <c r="P30" s="348">
        <v>37.636299999999999</v>
      </c>
      <c r="Q30" s="348">
        <v>58.4499</v>
      </c>
      <c r="R30" s="348">
        <v>22.9133</v>
      </c>
      <c r="S30" s="348">
        <v>6.5980999999999996</v>
      </c>
      <c r="T30" s="348">
        <v>4.4896000000000003</v>
      </c>
      <c r="U30" s="354">
        <v>4.7073999999999998</v>
      </c>
      <c r="V30" s="348">
        <v>3.8443999999999998</v>
      </c>
      <c r="W30" s="348">
        <v>7.3925999999999998</v>
      </c>
      <c r="X30" s="348">
        <v>7.2938000000000001</v>
      </c>
      <c r="Y30" s="375" t="s">
        <v>430</v>
      </c>
      <c r="Z30" s="348" t="s">
        <v>430</v>
      </c>
      <c r="AA30" s="348">
        <v>16.188199999999998</v>
      </c>
      <c r="AB30" s="348">
        <v>4.0846999999999998</v>
      </c>
      <c r="AC30" s="348">
        <v>4.7050999999999998</v>
      </c>
      <c r="AD30" s="348">
        <v>4.3276000000000003</v>
      </c>
      <c r="AE30" s="348">
        <v>43.897399999999998</v>
      </c>
      <c r="AF30" s="348">
        <v>7.7488999999999999</v>
      </c>
      <c r="AG30" s="569"/>
      <c r="AH30" s="346" t="s">
        <v>430</v>
      </c>
      <c r="AI30" s="346">
        <v>5</v>
      </c>
      <c r="AJ30" s="346">
        <v>8</v>
      </c>
      <c r="AK30" s="346">
        <v>3</v>
      </c>
      <c r="AL30" s="346">
        <v>25</v>
      </c>
      <c r="AM30" s="346">
        <v>24</v>
      </c>
      <c r="AN30" s="346">
        <v>120</v>
      </c>
      <c r="AO30" s="572">
        <v>119</v>
      </c>
      <c r="AP30" s="346">
        <v>109</v>
      </c>
      <c r="AQ30" s="346">
        <v>67</v>
      </c>
      <c r="AR30" s="346">
        <v>62</v>
      </c>
      <c r="AS30" s="346" t="s">
        <v>430</v>
      </c>
      <c r="AT30" s="346" t="s">
        <v>430</v>
      </c>
      <c r="AU30" s="346">
        <v>1</v>
      </c>
      <c r="AV30" s="346">
        <v>123</v>
      </c>
      <c r="AW30" s="346">
        <v>121</v>
      </c>
      <c r="AX30" s="346">
        <v>107</v>
      </c>
      <c r="AY30" s="346">
        <v>1</v>
      </c>
      <c r="AZ30" s="584"/>
      <c r="BA30" s="467" t="s">
        <v>430</v>
      </c>
      <c r="BB30" s="348">
        <v>99.18</v>
      </c>
      <c r="BC30" s="348" t="s">
        <v>430</v>
      </c>
      <c r="BD30" s="348" t="s">
        <v>430</v>
      </c>
      <c r="BE30" s="375" t="s">
        <v>430</v>
      </c>
      <c r="BF30" s="375">
        <v>0.82</v>
      </c>
      <c r="BG30" s="374"/>
      <c r="BH30" s="594">
        <v>0.82</v>
      </c>
      <c r="BI30" s="348" t="s">
        <v>430</v>
      </c>
      <c r="BJ30" s="348" t="s">
        <v>430</v>
      </c>
      <c r="BK30" s="348" t="s">
        <v>430</v>
      </c>
      <c r="BL30" s="348" t="s">
        <v>430</v>
      </c>
      <c r="BM30" s="375" t="s">
        <v>430</v>
      </c>
      <c r="BN30" s="375" t="s">
        <v>430</v>
      </c>
      <c r="BO30" s="375" t="s">
        <v>430</v>
      </c>
      <c r="BP30" s="375">
        <v>99.18</v>
      </c>
      <c r="BQ30" s="375" t="s">
        <v>430</v>
      </c>
      <c r="BR30" s="374"/>
      <c r="BS30" s="468" t="s">
        <v>430</v>
      </c>
      <c r="BT30" s="348" t="s">
        <v>430</v>
      </c>
      <c r="BU30" s="374"/>
      <c r="BV30" s="430" t="s">
        <v>4694</v>
      </c>
    </row>
    <row r="31" spans="1:74" s="428" customFormat="1" x14ac:dyDescent="0.25">
      <c r="A31" s="345" t="s">
        <v>8130</v>
      </c>
      <c r="B31" s="373"/>
      <c r="C31" s="719">
        <v>44615</v>
      </c>
      <c r="D31" s="373"/>
      <c r="E31" s="346">
        <v>2010.49</v>
      </c>
      <c r="F31" s="373"/>
      <c r="G31" s="347">
        <v>13.071899999999999</v>
      </c>
      <c r="H31" s="374"/>
      <c r="I31" s="348">
        <v>0.9</v>
      </c>
      <c r="J31" s="348">
        <v>6.48</v>
      </c>
      <c r="K31" s="348">
        <v>0.85</v>
      </c>
      <c r="L31" s="348">
        <v>0.88</v>
      </c>
      <c r="M31" s="362"/>
      <c r="N31" s="350">
        <v>8.3787000000000003</v>
      </c>
      <c r="O31" s="348">
        <v>15.2835</v>
      </c>
      <c r="P31" s="348">
        <v>12.0344</v>
      </c>
      <c r="Q31" s="348">
        <v>13.8751</v>
      </c>
      <c r="R31" s="348">
        <v>7.4691000000000001</v>
      </c>
      <c r="S31" s="348">
        <v>5.9142000000000001</v>
      </c>
      <c r="T31" s="348">
        <v>5.8403</v>
      </c>
      <c r="U31" s="354">
        <v>6.1986999999999997</v>
      </c>
      <c r="V31" s="348">
        <v>5.7281000000000004</v>
      </c>
      <c r="W31" s="348">
        <v>7.5982000000000003</v>
      </c>
      <c r="X31" s="348">
        <v>7.4907000000000004</v>
      </c>
      <c r="Y31" s="375" t="s">
        <v>430</v>
      </c>
      <c r="Z31" s="348" t="s">
        <v>430</v>
      </c>
      <c r="AA31" s="348">
        <v>6.48</v>
      </c>
      <c r="AB31" s="348">
        <v>5.9733000000000001</v>
      </c>
      <c r="AC31" s="348">
        <v>6.2031000000000001</v>
      </c>
      <c r="AD31" s="348">
        <v>6.0068000000000001</v>
      </c>
      <c r="AE31" s="348">
        <v>11.3508</v>
      </c>
      <c r="AF31" s="348">
        <v>6.4005999999999998</v>
      </c>
      <c r="AG31" s="569"/>
      <c r="AH31" s="346">
        <v>100</v>
      </c>
      <c r="AI31" s="346">
        <v>60</v>
      </c>
      <c r="AJ31" s="346">
        <v>95</v>
      </c>
      <c r="AK31" s="346">
        <v>105</v>
      </c>
      <c r="AL31" s="346">
        <v>119</v>
      </c>
      <c r="AM31" s="346">
        <v>61</v>
      </c>
      <c r="AN31" s="346">
        <v>34</v>
      </c>
      <c r="AO31" s="572">
        <v>18</v>
      </c>
      <c r="AP31" s="346">
        <v>33</v>
      </c>
      <c r="AQ31" s="346">
        <v>33</v>
      </c>
      <c r="AR31" s="346">
        <v>22</v>
      </c>
      <c r="AS31" s="346" t="s">
        <v>430</v>
      </c>
      <c r="AT31" s="346" t="s">
        <v>430</v>
      </c>
      <c r="AU31" s="346">
        <v>97</v>
      </c>
      <c r="AV31" s="346">
        <v>28</v>
      </c>
      <c r="AW31" s="346">
        <v>15</v>
      </c>
      <c r="AX31" s="346">
        <v>23</v>
      </c>
      <c r="AY31" s="346">
        <v>100</v>
      </c>
      <c r="AZ31" s="584"/>
      <c r="BA31" s="467">
        <v>96.57</v>
      </c>
      <c r="BB31" s="348" t="s">
        <v>430</v>
      </c>
      <c r="BC31" s="348" t="s">
        <v>430</v>
      </c>
      <c r="BD31" s="348" t="s">
        <v>430</v>
      </c>
      <c r="BE31" s="375" t="s">
        <v>430</v>
      </c>
      <c r="BF31" s="375">
        <v>3.43</v>
      </c>
      <c r="BG31" s="374"/>
      <c r="BH31" s="594">
        <v>3.43</v>
      </c>
      <c r="BI31" s="348" t="s">
        <v>430</v>
      </c>
      <c r="BJ31" s="348" t="s">
        <v>430</v>
      </c>
      <c r="BK31" s="348" t="s">
        <v>430</v>
      </c>
      <c r="BL31" s="348" t="s">
        <v>430</v>
      </c>
      <c r="BM31" s="375">
        <v>96.57</v>
      </c>
      <c r="BN31" s="375" t="s">
        <v>430</v>
      </c>
      <c r="BO31" s="375" t="s">
        <v>430</v>
      </c>
      <c r="BP31" s="375" t="s">
        <v>430</v>
      </c>
      <c r="BQ31" s="375" t="s">
        <v>430</v>
      </c>
      <c r="BR31" s="374"/>
      <c r="BS31" s="468" t="s">
        <v>430</v>
      </c>
      <c r="BT31" s="348" t="s">
        <v>430</v>
      </c>
      <c r="BU31" s="374"/>
      <c r="BV31" s="430" t="s">
        <v>554</v>
      </c>
    </row>
    <row r="32" spans="1:74" s="428" customFormat="1" x14ac:dyDescent="0.25">
      <c r="A32" s="345" t="s">
        <v>8131</v>
      </c>
      <c r="B32" s="373"/>
      <c r="C32" s="719">
        <v>44651</v>
      </c>
      <c r="D32" s="373"/>
      <c r="E32" s="346">
        <v>1909.78</v>
      </c>
      <c r="F32" s="373"/>
      <c r="G32" s="347">
        <v>13.2081</v>
      </c>
      <c r="H32" s="374"/>
      <c r="I32" s="348">
        <v>1.71</v>
      </c>
      <c r="J32" s="348">
        <v>6.79</v>
      </c>
      <c r="K32" s="348">
        <v>1.56</v>
      </c>
      <c r="L32" s="348">
        <v>1.61</v>
      </c>
      <c r="M32" s="362"/>
      <c r="N32" s="350">
        <v>15.7585</v>
      </c>
      <c r="O32" s="348">
        <v>29.363299999999999</v>
      </c>
      <c r="P32" s="348">
        <v>18.660699999999999</v>
      </c>
      <c r="Q32" s="348">
        <v>22.296700000000001</v>
      </c>
      <c r="R32" s="348">
        <v>12.8233</v>
      </c>
      <c r="S32" s="348">
        <v>5.0620000000000003</v>
      </c>
      <c r="T32" s="348">
        <v>5.0193000000000003</v>
      </c>
      <c r="U32" s="354">
        <v>5.73</v>
      </c>
      <c r="V32" s="348">
        <v>5.2438000000000002</v>
      </c>
      <c r="W32" s="348">
        <v>7.5716000000000001</v>
      </c>
      <c r="X32" s="348">
        <v>7.3662000000000001</v>
      </c>
      <c r="Y32" s="375" t="s">
        <v>430</v>
      </c>
      <c r="Z32" s="348" t="s">
        <v>430</v>
      </c>
      <c r="AA32" s="348">
        <v>7.3851000000000004</v>
      </c>
      <c r="AB32" s="348">
        <v>4.8826999999999998</v>
      </c>
      <c r="AC32" s="348">
        <v>5.6235999999999997</v>
      </c>
      <c r="AD32" s="348">
        <v>5.3232999999999997</v>
      </c>
      <c r="AE32" s="348">
        <v>16.5076</v>
      </c>
      <c r="AF32" s="348">
        <v>6.8170999999999999</v>
      </c>
      <c r="AG32" s="569"/>
      <c r="AH32" s="346">
        <v>52</v>
      </c>
      <c r="AI32" s="346">
        <v>20</v>
      </c>
      <c r="AJ32" s="346">
        <v>34</v>
      </c>
      <c r="AK32" s="346">
        <v>52</v>
      </c>
      <c r="AL32" s="346">
        <v>61</v>
      </c>
      <c r="AM32" s="346">
        <v>117</v>
      </c>
      <c r="AN32" s="346">
        <v>102</v>
      </c>
      <c r="AO32" s="572">
        <v>65</v>
      </c>
      <c r="AP32" s="346">
        <v>69</v>
      </c>
      <c r="AQ32" s="346">
        <v>40</v>
      </c>
      <c r="AR32" s="346">
        <v>45</v>
      </c>
      <c r="AS32" s="346" t="s">
        <v>430</v>
      </c>
      <c r="AT32" s="346" t="s">
        <v>430</v>
      </c>
      <c r="AU32" s="346">
        <v>64</v>
      </c>
      <c r="AV32" s="346">
        <v>108</v>
      </c>
      <c r="AW32" s="346">
        <v>78</v>
      </c>
      <c r="AX32" s="346">
        <v>75</v>
      </c>
      <c r="AY32" s="346">
        <v>62</v>
      </c>
      <c r="AZ32" s="584"/>
      <c r="BA32" s="467">
        <v>99.61</v>
      </c>
      <c r="BB32" s="348" t="s">
        <v>430</v>
      </c>
      <c r="BC32" s="348" t="s">
        <v>430</v>
      </c>
      <c r="BD32" s="348" t="s">
        <v>430</v>
      </c>
      <c r="BE32" s="375" t="s">
        <v>430</v>
      </c>
      <c r="BF32" s="375">
        <v>0.39</v>
      </c>
      <c r="BG32" s="374"/>
      <c r="BH32" s="594">
        <v>0.39</v>
      </c>
      <c r="BI32" s="348" t="s">
        <v>430</v>
      </c>
      <c r="BJ32" s="348" t="s">
        <v>430</v>
      </c>
      <c r="BK32" s="348" t="s">
        <v>430</v>
      </c>
      <c r="BL32" s="348" t="s">
        <v>430</v>
      </c>
      <c r="BM32" s="375">
        <v>99.61</v>
      </c>
      <c r="BN32" s="375" t="s">
        <v>430</v>
      </c>
      <c r="BO32" s="375" t="s">
        <v>430</v>
      </c>
      <c r="BP32" s="375" t="s">
        <v>430</v>
      </c>
      <c r="BQ32" s="375" t="s">
        <v>430</v>
      </c>
      <c r="BR32" s="374"/>
      <c r="BS32" s="468" t="s">
        <v>430</v>
      </c>
      <c r="BT32" s="348" t="s">
        <v>430</v>
      </c>
      <c r="BU32" s="374"/>
      <c r="BV32" s="430" t="s">
        <v>554</v>
      </c>
    </row>
    <row r="33" spans="1:74" s="428" customFormat="1" x14ac:dyDescent="0.25">
      <c r="A33" s="345" t="s">
        <v>8132</v>
      </c>
      <c r="B33" s="373"/>
      <c r="C33" s="719">
        <v>44838</v>
      </c>
      <c r="D33" s="373"/>
      <c r="E33" s="346">
        <v>1920.01</v>
      </c>
      <c r="F33" s="373"/>
      <c r="G33" s="347">
        <v>13.290900000000001</v>
      </c>
      <c r="H33" s="374"/>
      <c r="I33" s="348">
        <v>2.82</v>
      </c>
      <c r="J33" s="348">
        <v>6.6</v>
      </c>
      <c r="K33" s="348">
        <v>2.4900000000000002</v>
      </c>
      <c r="L33" s="348">
        <v>2.58</v>
      </c>
      <c r="M33" s="362"/>
      <c r="N33" s="350">
        <v>15.1106</v>
      </c>
      <c r="O33" s="348">
        <v>14.847799999999999</v>
      </c>
      <c r="P33" s="348">
        <v>15.819100000000001</v>
      </c>
      <c r="Q33" s="348">
        <v>26.353000000000002</v>
      </c>
      <c r="R33" s="348">
        <v>17.687100000000001</v>
      </c>
      <c r="S33" s="348">
        <v>6.0427999999999997</v>
      </c>
      <c r="T33" s="348">
        <v>4.8415999999999997</v>
      </c>
      <c r="U33" s="354">
        <v>5.5103999999999997</v>
      </c>
      <c r="V33" s="348">
        <v>5.1637000000000004</v>
      </c>
      <c r="W33" s="348">
        <v>7.835</v>
      </c>
      <c r="X33" s="348">
        <v>7.5720999999999998</v>
      </c>
      <c r="Y33" s="375" t="s">
        <v>430</v>
      </c>
      <c r="Z33" s="348" t="s">
        <v>430</v>
      </c>
      <c r="AA33" s="348">
        <v>9.7942999999999998</v>
      </c>
      <c r="AB33" s="348">
        <v>5.0488</v>
      </c>
      <c r="AC33" s="348">
        <v>5.3689999999999998</v>
      </c>
      <c r="AD33" s="348">
        <v>5.3606999999999996</v>
      </c>
      <c r="AE33" s="348">
        <v>21.5486</v>
      </c>
      <c r="AF33" s="348">
        <v>7.9770000000000003</v>
      </c>
      <c r="AG33" s="569"/>
      <c r="AH33" s="346">
        <v>54</v>
      </c>
      <c r="AI33" s="346">
        <v>63</v>
      </c>
      <c r="AJ33" s="346">
        <v>44</v>
      </c>
      <c r="AK33" s="346">
        <v>33</v>
      </c>
      <c r="AL33" s="346">
        <v>31</v>
      </c>
      <c r="AM33" s="346">
        <v>55</v>
      </c>
      <c r="AN33" s="346">
        <v>113</v>
      </c>
      <c r="AO33" s="572">
        <v>95</v>
      </c>
      <c r="AP33" s="346">
        <v>79</v>
      </c>
      <c r="AQ33" s="346">
        <v>14</v>
      </c>
      <c r="AR33" s="346">
        <v>18</v>
      </c>
      <c r="AS33" s="346" t="s">
        <v>430</v>
      </c>
      <c r="AT33" s="346" t="s">
        <v>430</v>
      </c>
      <c r="AU33" s="346">
        <v>26</v>
      </c>
      <c r="AV33" s="346">
        <v>97</v>
      </c>
      <c r="AW33" s="346">
        <v>106</v>
      </c>
      <c r="AX33" s="346">
        <v>73</v>
      </c>
      <c r="AY33" s="346">
        <v>31</v>
      </c>
      <c r="AZ33" s="584"/>
      <c r="BA33" s="467">
        <v>96.85</v>
      </c>
      <c r="BB33" s="348" t="s">
        <v>430</v>
      </c>
      <c r="BC33" s="348" t="s">
        <v>430</v>
      </c>
      <c r="BD33" s="348" t="s">
        <v>430</v>
      </c>
      <c r="BE33" s="375" t="s">
        <v>430</v>
      </c>
      <c r="BF33" s="375">
        <v>3.15</v>
      </c>
      <c r="BG33" s="374"/>
      <c r="BH33" s="594">
        <v>3.15</v>
      </c>
      <c r="BI33" s="348" t="s">
        <v>430</v>
      </c>
      <c r="BJ33" s="348" t="s">
        <v>430</v>
      </c>
      <c r="BK33" s="348" t="s">
        <v>430</v>
      </c>
      <c r="BL33" s="348" t="s">
        <v>430</v>
      </c>
      <c r="BM33" s="375">
        <v>96.85</v>
      </c>
      <c r="BN33" s="375" t="s">
        <v>430</v>
      </c>
      <c r="BO33" s="375" t="s">
        <v>430</v>
      </c>
      <c r="BP33" s="375" t="s">
        <v>430</v>
      </c>
      <c r="BQ33" s="375" t="s">
        <v>430</v>
      </c>
      <c r="BR33" s="374"/>
      <c r="BS33" s="468" t="s">
        <v>430</v>
      </c>
      <c r="BT33" s="348" t="s">
        <v>430</v>
      </c>
      <c r="BU33" s="374"/>
      <c r="BV33" s="430" t="s">
        <v>8109</v>
      </c>
    </row>
    <row r="34" spans="1:74" s="428" customFormat="1" x14ac:dyDescent="0.25">
      <c r="A34" s="345" t="s">
        <v>8133</v>
      </c>
      <c r="B34" s="373"/>
      <c r="C34" s="719">
        <v>45779</v>
      </c>
      <c r="D34" s="373"/>
      <c r="E34" s="346">
        <v>1813.69</v>
      </c>
      <c r="F34" s="373"/>
      <c r="G34" s="347">
        <v>10.622400000000001</v>
      </c>
      <c r="H34" s="374"/>
      <c r="I34" s="348" t="s">
        <v>430</v>
      </c>
      <c r="J34" s="348" t="s">
        <v>430</v>
      </c>
      <c r="K34" s="348" t="s">
        <v>430</v>
      </c>
      <c r="L34" s="348" t="s">
        <v>430</v>
      </c>
      <c r="M34" s="362"/>
      <c r="N34" s="350">
        <v>9.6236999999999995</v>
      </c>
      <c r="O34" s="348">
        <v>10.202400000000001</v>
      </c>
      <c r="P34" s="348">
        <v>10.575200000000001</v>
      </c>
      <c r="Q34" s="348">
        <v>17.5931</v>
      </c>
      <c r="R34" s="348">
        <v>10.500999999999999</v>
      </c>
      <c r="S34" s="348">
        <v>5.8441000000000001</v>
      </c>
      <c r="T34" s="348">
        <v>5.4593999999999996</v>
      </c>
      <c r="U34" s="354">
        <v>5.7281000000000004</v>
      </c>
      <c r="V34" s="348">
        <v>5.4385000000000003</v>
      </c>
      <c r="W34" s="348" t="s">
        <v>430</v>
      </c>
      <c r="X34" s="348" t="s">
        <v>430</v>
      </c>
      <c r="Y34" s="375" t="s">
        <v>430</v>
      </c>
      <c r="Z34" s="348" t="s">
        <v>430</v>
      </c>
      <c r="AA34" s="348">
        <v>6.9088000000000003</v>
      </c>
      <c r="AB34" s="348">
        <v>5.3655999999999997</v>
      </c>
      <c r="AC34" s="348">
        <v>5.7042999999999999</v>
      </c>
      <c r="AD34" s="348">
        <v>5.5099</v>
      </c>
      <c r="AE34" s="348">
        <v>16.1891</v>
      </c>
      <c r="AF34" s="348">
        <v>5.4947999999999997</v>
      </c>
      <c r="AG34" s="569"/>
      <c r="AH34" s="346">
        <v>90</v>
      </c>
      <c r="AI34" s="346">
        <v>99</v>
      </c>
      <c r="AJ34" s="346">
        <v>108</v>
      </c>
      <c r="AK34" s="346">
        <v>72</v>
      </c>
      <c r="AL34" s="346">
        <v>76</v>
      </c>
      <c r="AM34" s="346">
        <v>66</v>
      </c>
      <c r="AN34" s="346">
        <v>76</v>
      </c>
      <c r="AO34" s="572">
        <v>66</v>
      </c>
      <c r="AP34" s="346">
        <v>64</v>
      </c>
      <c r="AQ34" s="346" t="s">
        <v>430</v>
      </c>
      <c r="AR34" s="346" t="s">
        <v>430</v>
      </c>
      <c r="AS34" s="346" t="s">
        <v>430</v>
      </c>
      <c r="AT34" s="346" t="s">
        <v>430</v>
      </c>
      <c r="AU34" s="346">
        <v>86</v>
      </c>
      <c r="AV34" s="346">
        <v>80</v>
      </c>
      <c r="AW34" s="346">
        <v>65</v>
      </c>
      <c r="AX34" s="346">
        <v>65</v>
      </c>
      <c r="AY34" s="346">
        <v>64</v>
      </c>
      <c r="AZ34" s="584"/>
      <c r="BA34" s="467" t="s">
        <v>430</v>
      </c>
      <c r="BB34" s="348">
        <v>98.91</v>
      </c>
      <c r="BC34" s="348" t="s">
        <v>430</v>
      </c>
      <c r="BD34" s="348" t="s">
        <v>430</v>
      </c>
      <c r="BE34" s="375" t="s">
        <v>430</v>
      </c>
      <c r="BF34" s="375">
        <v>1.0900000000000001</v>
      </c>
      <c r="BG34" s="374"/>
      <c r="BH34" s="594">
        <v>1.0900000000000001</v>
      </c>
      <c r="BI34" s="348" t="s">
        <v>430</v>
      </c>
      <c r="BJ34" s="348" t="s">
        <v>430</v>
      </c>
      <c r="BK34" s="348" t="s">
        <v>430</v>
      </c>
      <c r="BL34" s="348" t="s">
        <v>430</v>
      </c>
      <c r="BM34" s="375" t="s">
        <v>430</v>
      </c>
      <c r="BN34" s="375" t="s">
        <v>430</v>
      </c>
      <c r="BO34" s="375" t="s">
        <v>430</v>
      </c>
      <c r="BP34" s="375">
        <v>98.91</v>
      </c>
      <c r="BQ34" s="375" t="s">
        <v>430</v>
      </c>
      <c r="BR34" s="374"/>
      <c r="BS34" s="468" t="s">
        <v>430</v>
      </c>
      <c r="BT34" s="348" t="s">
        <v>430</v>
      </c>
      <c r="BU34" s="374"/>
      <c r="BV34" s="430" t="s">
        <v>554</v>
      </c>
    </row>
    <row r="35" spans="1:74" s="428" customFormat="1" x14ac:dyDescent="0.25">
      <c r="A35" s="345" t="s">
        <v>8134</v>
      </c>
      <c r="B35" s="373"/>
      <c r="C35" s="719">
        <v>45559</v>
      </c>
      <c r="D35" s="373"/>
      <c r="E35" s="346">
        <v>2055.0500000000002</v>
      </c>
      <c r="F35" s="373"/>
      <c r="G35" s="347">
        <v>11.374700000000001</v>
      </c>
      <c r="H35" s="374"/>
      <c r="I35" s="348">
        <v>0.93</v>
      </c>
      <c r="J35" s="348">
        <v>7.97</v>
      </c>
      <c r="K35" s="348">
        <v>0.83</v>
      </c>
      <c r="L35" s="348">
        <v>0.9</v>
      </c>
      <c r="M35" s="362"/>
      <c r="N35" s="350">
        <v>10.5924</v>
      </c>
      <c r="O35" s="348">
        <v>11.027100000000001</v>
      </c>
      <c r="P35" s="348">
        <v>11.439500000000001</v>
      </c>
      <c r="Q35" s="348">
        <v>15.4709</v>
      </c>
      <c r="R35" s="348">
        <v>11.054399999999999</v>
      </c>
      <c r="S35" s="348">
        <v>6.444</v>
      </c>
      <c r="T35" s="348">
        <v>6.0145999999999997</v>
      </c>
      <c r="U35" s="354">
        <v>6.1717000000000004</v>
      </c>
      <c r="V35" s="348">
        <v>6.3304999999999998</v>
      </c>
      <c r="W35" s="348" t="s">
        <v>430</v>
      </c>
      <c r="X35" s="348" t="s">
        <v>430</v>
      </c>
      <c r="Y35" s="375" t="s">
        <v>430</v>
      </c>
      <c r="Z35" s="348" t="s">
        <v>430</v>
      </c>
      <c r="AA35" s="348">
        <v>7.2276999999999996</v>
      </c>
      <c r="AB35" s="348">
        <v>5.7885</v>
      </c>
      <c r="AC35" s="348">
        <v>5.9993999999999996</v>
      </c>
      <c r="AD35" s="348">
        <v>6.3886000000000003</v>
      </c>
      <c r="AE35" s="348">
        <v>13.382199999999999</v>
      </c>
      <c r="AF35" s="348">
        <v>7.7226999999999997</v>
      </c>
      <c r="AG35" s="569"/>
      <c r="AH35" s="346">
        <v>82</v>
      </c>
      <c r="AI35" s="346">
        <v>94</v>
      </c>
      <c r="AJ35" s="346">
        <v>104</v>
      </c>
      <c r="AK35" s="346">
        <v>93</v>
      </c>
      <c r="AL35" s="346">
        <v>71</v>
      </c>
      <c r="AM35" s="346">
        <v>31</v>
      </c>
      <c r="AN35" s="346">
        <v>22</v>
      </c>
      <c r="AO35" s="572">
        <v>19</v>
      </c>
      <c r="AP35" s="346">
        <v>13</v>
      </c>
      <c r="AQ35" s="346" t="s">
        <v>430</v>
      </c>
      <c r="AR35" s="346" t="s">
        <v>430</v>
      </c>
      <c r="AS35" s="346" t="s">
        <v>430</v>
      </c>
      <c r="AT35" s="346" t="s">
        <v>430</v>
      </c>
      <c r="AU35" s="346">
        <v>73</v>
      </c>
      <c r="AV35" s="346">
        <v>38</v>
      </c>
      <c r="AW35" s="346">
        <v>28</v>
      </c>
      <c r="AX35" s="346">
        <v>12</v>
      </c>
      <c r="AY35" s="346">
        <v>88</v>
      </c>
      <c r="AZ35" s="584"/>
      <c r="BA35" s="467" t="s">
        <v>430</v>
      </c>
      <c r="BB35" s="348">
        <v>94.4</v>
      </c>
      <c r="BC35" s="348" t="s">
        <v>430</v>
      </c>
      <c r="BD35" s="348" t="s">
        <v>430</v>
      </c>
      <c r="BE35" s="375" t="s">
        <v>430</v>
      </c>
      <c r="BF35" s="375">
        <v>5.6</v>
      </c>
      <c r="BG35" s="374"/>
      <c r="BH35" s="594">
        <v>5.6</v>
      </c>
      <c r="BI35" s="348" t="s">
        <v>430</v>
      </c>
      <c r="BJ35" s="348">
        <v>3.92</v>
      </c>
      <c r="BK35" s="348">
        <v>90.48</v>
      </c>
      <c r="BL35" s="348" t="s">
        <v>430</v>
      </c>
      <c r="BM35" s="375" t="s">
        <v>430</v>
      </c>
      <c r="BN35" s="375" t="s">
        <v>430</v>
      </c>
      <c r="BO35" s="375" t="s">
        <v>430</v>
      </c>
      <c r="BP35" s="375" t="s">
        <v>430</v>
      </c>
      <c r="BQ35" s="375" t="s">
        <v>430</v>
      </c>
      <c r="BR35" s="374"/>
      <c r="BS35" s="468" t="s">
        <v>430</v>
      </c>
      <c r="BT35" s="348">
        <v>85.353747252929296</v>
      </c>
      <c r="BU35" s="374"/>
      <c r="BV35" s="430" t="s">
        <v>554</v>
      </c>
    </row>
    <row r="36" spans="1:74" s="428" customFormat="1" x14ac:dyDescent="0.25">
      <c r="A36" s="345" t="s">
        <v>8135</v>
      </c>
      <c r="B36" s="373"/>
      <c r="C36" s="719">
        <v>44641</v>
      </c>
      <c r="D36" s="373"/>
      <c r="E36" s="346">
        <v>1656.22</v>
      </c>
      <c r="F36" s="373"/>
      <c r="G36" s="347">
        <v>13.217499999999999</v>
      </c>
      <c r="H36" s="374"/>
      <c r="I36" s="348">
        <v>1.6680299999999999</v>
      </c>
      <c r="J36" s="348">
        <v>6.4876500000000004</v>
      </c>
      <c r="K36" s="348">
        <v>1.50847</v>
      </c>
      <c r="L36" s="348">
        <v>1.55782</v>
      </c>
      <c r="M36" s="362"/>
      <c r="N36" s="350">
        <v>16.852900000000002</v>
      </c>
      <c r="O36" s="348">
        <v>27.3079</v>
      </c>
      <c r="P36" s="348">
        <v>17.177600000000002</v>
      </c>
      <c r="Q36" s="348">
        <v>20.9572</v>
      </c>
      <c r="R36" s="348">
        <v>12.3773</v>
      </c>
      <c r="S36" s="348">
        <v>5.16</v>
      </c>
      <c r="T36" s="348">
        <v>5.0380000000000003</v>
      </c>
      <c r="U36" s="354">
        <v>5.6862000000000004</v>
      </c>
      <c r="V36" s="348">
        <v>5.3573000000000004</v>
      </c>
      <c r="W36" s="348">
        <v>7.5848000000000004</v>
      </c>
      <c r="X36" s="348">
        <v>7.3902999999999999</v>
      </c>
      <c r="Y36" s="375" t="s">
        <v>430</v>
      </c>
      <c r="Z36" s="348" t="s">
        <v>430</v>
      </c>
      <c r="AA36" s="348">
        <v>7.2716000000000003</v>
      </c>
      <c r="AB36" s="348">
        <v>5.0004999999999997</v>
      </c>
      <c r="AC36" s="348">
        <v>5.6527000000000003</v>
      </c>
      <c r="AD36" s="348">
        <v>5.4622000000000002</v>
      </c>
      <c r="AE36" s="348">
        <v>15.161199999999999</v>
      </c>
      <c r="AF36" s="348">
        <v>6.7895000000000003</v>
      </c>
      <c r="AG36" s="569"/>
      <c r="AH36" s="346">
        <v>51</v>
      </c>
      <c r="AI36" s="346">
        <v>22</v>
      </c>
      <c r="AJ36" s="346">
        <v>39</v>
      </c>
      <c r="AK36" s="346">
        <v>60</v>
      </c>
      <c r="AL36" s="346">
        <v>63</v>
      </c>
      <c r="AM36" s="346">
        <v>113</v>
      </c>
      <c r="AN36" s="346">
        <v>101</v>
      </c>
      <c r="AO36" s="572">
        <v>76</v>
      </c>
      <c r="AP36" s="346">
        <v>66</v>
      </c>
      <c r="AQ36" s="346">
        <v>36</v>
      </c>
      <c r="AR36" s="346">
        <v>39</v>
      </c>
      <c r="AS36" s="346" t="s">
        <v>430</v>
      </c>
      <c r="AT36" s="346" t="s">
        <v>430</v>
      </c>
      <c r="AU36" s="346">
        <v>71</v>
      </c>
      <c r="AV36" s="346">
        <v>101</v>
      </c>
      <c r="AW36" s="346">
        <v>73</v>
      </c>
      <c r="AX36" s="346">
        <v>66</v>
      </c>
      <c r="AY36" s="346">
        <v>68</v>
      </c>
      <c r="AZ36" s="584"/>
      <c r="BA36" s="467">
        <v>98.31</v>
      </c>
      <c r="BB36" s="348" t="s">
        <v>430</v>
      </c>
      <c r="BC36" s="348" t="s">
        <v>430</v>
      </c>
      <c r="BD36" s="348" t="s">
        <v>430</v>
      </c>
      <c r="BE36" s="375" t="s">
        <v>430</v>
      </c>
      <c r="BF36" s="375">
        <v>1.69</v>
      </c>
      <c r="BG36" s="374"/>
      <c r="BH36" s="594">
        <v>1.69</v>
      </c>
      <c r="BI36" s="348" t="s">
        <v>430</v>
      </c>
      <c r="BJ36" s="348" t="s">
        <v>430</v>
      </c>
      <c r="BK36" s="348" t="s">
        <v>430</v>
      </c>
      <c r="BL36" s="348" t="s">
        <v>430</v>
      </c>
      <c r="BM36" s="375">
        <v>98.31</v>
      </c>
      <c r="BN36" s="375" t="s">
        <v>430</v>
      </c>
      <c r="BO36" s="375" t="s">
        <v>430</v>
      </c>
      <c r="BP36" s="375" t="s">
        <v>430</v>
      </c>
      <c r="BQ36" s="375" t="s">
        <v>430</v>
      </c>
      <c r="BR36" s="374"/>
      <c r="BS36" s="468" t="s">
        <v>430</v>
      </c>
      <c r="BT36" s="348" t="s">
        <v>430</v>
      </c>
      <c r="BU36" s="374"/>
      <c r="BV36" s="430" t="s">
        <v>554</v>
      </c>
    </row>
    <row r="37" spans="1:74" s="428" customFormat="1" x14ac:dyDescent="0.25">
      <c r="A37" s="345" t="s">
        <v>8136</v>
      </c>
      <c r="B37" s="373"/>
      <c r="C37" s="719">
        <v>41275</v>
      </c>
      <c r="D37" s="373"/>
      <c r="E37" s="346">
        <v>1626.38</v>
      </c>
      <c r="F37" s="373"/>
      <c r="G37" s="347">
        <v>48.658700000000003</v>
      </c>
      <c r="H37" s="374"/>
      <c r="I37" s="348">
        <v>2.4300000000000002</v>
      </c>
      <c r="J37" s="348">
        <v>7.59</v>
      </c>
      <c r="K37" s="348">
        <v>2.04</v>
      </c>
      <c r="L37" s="348">
        <v>2.16</v>
      </c>
      <c r="M37" s="362"/>
      <c r="N37" s="350">
        <v>22.517600000000002</v>
      </c>
      <c r="O37" s="348">
        <v>10.8865</v>
      </c>
      <c r="P37" s="348">
        <v>13.407999999999999</v>
      </c>
      <c r="Q37" s="348">
        <v>22.754100000000001</v>
      </c>
      <c r="R37" s="348">
        <v>13.9932</v>
      </c>
      <c r="S37" s="348">
        <v>7.1162000000000001</v>
      </c>
      <c r="T37" s="348">
        <v>6.2641</v>
      </c>
      <c r="U37" s="354">
        <v>6.1318999999999999</v>
      </c>
      <c r="V37" s="348">
        <v>5.7686999999999999</v>
      </c>
      <c r="W37" s="348">
        <v>7.4465000000000003</v>
      </c>
      <c r="X37" s="348">
        <v>7.3163999999999998</v>
      </c>
      <c r="Y37" s="375">
        <v>6.2497999999999996</v>
      </c>
      <c r="Z37" s="348">
        <v>7.2686999999999999</v>
      </c>
      <c r="AA37" s="348">
        <v>7.9127000000000001</v>
      </c>
      <c r="AB37" s="348">
        <v>6.173</v>
      </c>
      <c r="AC37" s="348">
        <v>6.1784999999999997</v>
      </c>
      <c r="AD37" s="348">
        <v>5.8421000000000003</v>
      </c>
      <c r="AE37" s="348">
        <v>20.100999999999999</v>
      </c>
      <c r="AF37" s="348">
        <v>7.7948000000000004</v>
      </c>
      <c r="AG37" s="569"/>
      <c r="AH37" s="346">
        <v>38</v>
      </c>
      <c r="AI37" s="346">
        <v>95</v>
      </c>
      <c r="AJ37" s="346">
        <v>74</v>
      </c>
      <c r="AK37" s="346">
        <v>48</v>
      </c>
      <c r="AL37" s="346">
        <v>48</v>
      </c>
      <c r="AM37" s="346">
        <v>15</v>
      </c>
      <c r="AN37" s="346">
        <v>15</v>
      </c>
      <c r="AO37" s="572">
        <v>22</v>
      </c>
      <c r="AP37" s="346">
        <v>31</v>
      </c>
      <c r="AQ37" s="346">
        <v>58</v>
      </c>
      <c r="AR37" s="346">
        <v>55</v>
      </c>
      <c r="AS37" s="346">
        <v>10</v>
      </c>
      <c r="AT37" s="346">
        <v>6</v>
      </c>
      <c r="AU37" s="346">
        <v>51</v>
      </c>
      <c r="AV37" s="346">
        <v>18</v>
      </c>
      <c r="AW37" s="346">
        <v>16</v>
      </c>
      <c r="AX37" s="346">
        <v>36</v>
      </c>
      <c r="AY37" s="346">
        <v>42</v>
      </c>
      <c r="AZ37" s="584"/>
      <c r="BA37" s="467" t="s">
        <v>430</v>
      </c>
      <c r="BB37" s="348">
        <v>99.51</v>
      </c>
      <c r="BC37" s="348" t="s">
        <v>430</v>
      </c>
      <c r="BD37" s="348" t="s">
        <v>430</v>
      </c>
      <c r="BE37" s="375" t="s">
        <v>430</v>
      </c>
      <c r="BF37" s="375">
        <v>0.49</v>
      </c>
      <c r="BG37" s="374"/>
      <c r="BH37" s="594">
        <v>0.49</v>
      </c>
      <c r="BI37" s="348" t="s">
        <v>430</v>
      </c>
      <c r="BJ37" s="348" t="s">
        <v>430</v>
      </c>
      <c r="BK37" s="348" t="s">
        <v>430</v>
      </c>
      <c r="BL37" s="348" t="s">
        <v>430</v>
      </c>
      <c r="BM37" s="375" t="s">
        <v>430</v>
      </c>
      <c r="BN37" s="375" t="s">
        <v>430</v>
      </c>
      <c r="BO37" s="375" t="s">
        <v>430</v>
      </c>
      <c r="BP37" s="375">
        <v>99.51</v>
      </c>
      <c r="BQ37" s="375" t="s">
        <v>430</v>
      </c>
      <c r="BR37" s="374"/>
      <c r="BS37" s="468" t="s">
        <v>430</v>
      </c>
      <c r="BT37" s="348" t="s">
        <v>430</v>
      </c>
      <c r="BU37" s="374"/>
      <c r="BV37" s="430" t="s">
        <v>554</v>
      </c>
    </row>
    <row r="38" spans="1:74" s="428" customFormat="1" x14ac:dyDescent="0.25">
      <c r="A38" s="345" t="s">
        <v>8137</v>
      </c>
      <c r="B38" s="373"/>
      <c r="C38" s="719">
        <v>44644</v>
      </c>
      <c r="D38" s="373"/>
      <c r="E38" s="346">
        <v>1465.17</v>
      </c>
      <c r="F38" s="373"/>
      <c r="G38" s="347">
        <v>13.1014</v>
      </c>
      <c r="H38" s="374"/>
      <c r="I38" s="348">
        <v>1.18</v>
      </c>
      <c r="J38" s="348">
        <v>6.86</v>
      </c>
      <c r="K38" s="348">
        <v>1.0900000000000001</v>
      </c>
      <c r="L38" s="348">
        <v>1.1299999999999999</v>
      </c>
      <c r="M38" s="362"/>
      <c r="N38" s="350">
        <v>47.702199999999998</v>
      </c>
      <c r="O38" s="348">
        <v>23.726900000000001</v>
      </c>
      <c r="P38" s="348">
        <v>20.376999999999999</v>
      </c>
      <c r="Q38" s="348">
        <v>18.134499999999999</v>
      </c>
      <c r="R38" s="348">
        <v>10.609500000000001</v>
      </c>
      <c r="S38" s="348">
        <v>5.5579000000000001</v>
      </c>
      <c r="T38" s="348">
        <v>5.702</v>
      </c>
      <c r="U38" s="354">
        <v>5.8819999999999997</v>
      </c>
      <c r="V38" s="348">
        <v>5.4897</v>
      </c>
      <c r="W38" s="348">
        <v>7.5910000000000002</v>
      </c>
      <c r="X38" s="348">
        <v>7.4671000000000003</v>
      </c>
      <c r="Y38" s="375" t="s">
        <v>430</v>
      </c>
      <c r="Z38" s="348" t="s">
        <v>430</v>
      </c>
      <c r="AA38" s="348">
        <v>6.0811999999999999</v>
      </c>
      <c r="AB38" s="348">
        <v>5.6344000000000003</v>
      </c>
      <c r="AC38" s="348">
        <v>5.9492000000000003</v>
      </c>
      <c r="AD38" s="348">
        <v>5.7184999999999997</v>
      </c>
      <c r="AE38" s="348">
        <v>14.914400000000001</v>
      </c>
      <c r="AF38" s="348">
        <v>6.5811000000000002</v>
      </c>
      <c r="AG38" s="569"/>
      <c r="AH38" s="346">
        <v>15</v>
      </c>
      <c r="AI38" s="346">
        <v>31</v>
      </c>
      <c r="AJ38" s="346">
        <v>26</v>
      </c>
      <c r="AK38" s="346">
        <v>68</v>
      </c>
      <c r="AL38" s="346">
        <v>75</v>
      </c>
      <c r="AM38" s="346">
        <v>92</v>
      </c>
      <c r="AN38" s="346">
        <v>50</v>
      </c>
      <c r="AO38" s="572">
        <v>43</v>
      </c>
      <c r="AP38" s="346">
        <v>61</v>
      </c>
      <c r="AQ38" s="346">
        <v>35</v>
      </c>
      <c r="AR38" s="346">
        <v>27</v>
      </c>
      <c r="AS38" s="346" t="s">
        <v>430</v>
      </c>
      <c r="AT38" s="346" t="s">
        <v>430</v>
      </c>
      <c r="AU38" s="346">
        <v>109</v>
      </c>
      <c r="AV38" s="346">
        <v>51</v>
      </c>
      <c r="AW38" s="346">
        <v>34</v>
      </c>
      <c r="AX38" s="346">
        <v>49</v>
      </c>
      <c r="AY38" s="346">
        <v>70</v>
      </c>
      <c r="AZ38" s="584"/>
      <c r="BA38" s="467">
        <v>97.13</v>
      </c>
      <c r="BB38" s="348" t="s">
        <v>430</v>
      </c>
      <c r="BC38" s="348" t="s">
        <v>430</v>
      </c>
      <c r="BD38" s="348" t="s">
        <v>430</v>
      </c>
      <c r="BE38" s="375" t="s">
        <v>430</v>
      </c>
      <c r="BF38" s="375">
        <v>2.87</v>
      </c>
      <c r="BG38" s="374"/>
      <c r="BH38" s="594">
        <v>2.87</v>
      </c>
      <c r="BI38" s="348" t="s">
        <v>430</v>
      </c>
      <c r="BJ38" s="348" t="s">
        <v>430</v>
      </c>
      <c r="BK38" s="348" t="s">
        <v>430</v>
      </c>
      <c r="BL38" s="348" t="s">
        <v>430</v>
      </c>
      <c r="BM38" s="375">
        <v>97.13</v>
      </c>
      <c r="BN38" s="375" t="s">
        <v>430</v>
      </c>
      <c r="BO38" s="375" t="s">
        <v>430</v>
      </c>
      <c r="BP38" s="375" t="s">
        <v>430</v>
      </c>
      <c r="BQ38" s="375" t="s">
        <v>430</v>
      </c>
      <c r="BR38" s="374"/>
      <c r="BS38" s="468" t="s">
        <v>430</v>
      </c>
      <c r="BT38" s="348" t="s">
        <v>430</v>
      </c>
      <c r="BU38" s="374"/>
      <c r="BV38" s="430" t="s">
        <v>554</v>
      </c>
    </row>
    <row r="39" spans="1:74" s="428" customFormat="1" x14ac:dyDescent="0.25">
      <c r="A39" s="345" t="s">
        <v>8138</v>
      </c>
      <c r="B39" s="373"/>
      <c r="C39" s="719">
        <v>45737</v>
      </c>
      <c r="D39" s="373"/>
      <c r="E39" s="346">
        <v>1513.69</v>
      </c>
      <c r="F39" s="373"/>
      <c r="G39" s="347">
        <v>10.8712</v>
      </c>
      <c r="H39" s="374"/>
      <c r="I39" s="348">
        <v>0.75</v>
      </c>
      <c r="J39" s="348">
        <v>7.93</v>
      </c>
      <c r="K39" s="348">
        <v>0.73</v>
      </c>
      <c r="L39" s="348">
        <v>0.74</v>
      </c>
      <c r="M39" s="362"/>
      <c r="N39" s="350">
        <v>10.411199999999999</v>
      </c>
      <c r="O39" s="348">
        <v>14.566599999999999</v>
      </c>
      <c r="P39" s="348">
        <v>13.8504</v>
      </c>
      <c r="Q39" s="348">
        <v>16.264800000000001</v>
      </c>
      <c r="R39" s="348">
        <v>9.5867000000000004</v>
      </c>
      <c r="S39" s="348">
        <v>6.2988999999999997</v>
      </c>
      <c r="T39" s="348">
        <v>5.7889999999999997</v>
      </c>
      <c r="U39" s="354">
        <v>5.8791000000000002</v>
      </c>
      <c r="V39" s="348">
        <v>6.0759999999999996</v>
      </c>
      <c r="W39" s="348" t="s">
        <v>430</v>
      </c>
      <c r="X39" s="348" t="s">
        <v>430</v>
      </c>
      <c r="Y39" s="375" t="s">
        <v>430</v>
      </c>
      <c r="Z39" s="348" t="s">
        <v>430</v>
      </c>
      <c r="AA39" s="348">
        <v>7.0461</v>
      </c>
      <c r="AB39" s="348">
        <v>5.6554000000000002</v>
      </c>
      <c r="AC39" s="348">
        <v>5.8262999999999998</v>
      </c>
      <c r="AD39" s="348">
        <v>6.0529000000000002</v>
      </c>
      <c r="AE39" s="348">
        <v>14.433</v>
      </c>
      <c r="AF39" s="348">
        <v>6.9462999999999999</v>
      </c>
      <c r="AG39" s="569"/>
      <c r="AH39" s="346">
        <v>85</v>
      </c>
      <c r="AI39" s="346">
        <v>67</v>
      </c>
      <c r="AJ39" s="346">
        <v>63</v>
      </c>
      <c r="AK39" s="346">
        <v>84</v>
      </c>
      <c r="AL39" s="346">
        <v>93</v>
      </c>
      <c r="AM39" s="346">
        <v>42</v>
      </c>
      <c r="AN39" s="346">
        <v>40</v>
      </c>
      <c r="AO39" s="572">
        <v>44</v>
      </c>
      <c r="AP39" s="346">
        <v>19</v>
      </c>
      <c r="AQ39" s="346" t="s">
        <v>430</v>
      </c>
      <c r="AR39" s="346" t="s">
        <v>430</v>
      </c>
      <c r="AS39" s="346" t="s">
        <v>430</v>
      </c>
      <c r="AT39" s="346" t="s">
        <v>430</v>
      </c>
      <c r="AU39" s="346">
        <v>79</v>
      </c>
      <c r="AV39" s="346">
        <v>49</v>
      </c>
      <c r="AW39" s="346">
        <v>46</v>
      </c>
      <c r="AX39" s="346">
        <v>19</v>
      </c>
      <c r="AY39" s="346">
        <v>76</v>
      </c>
      <c r="AZ39" s="584"/>
      <c r="BA39" s="467" t="s">
        <v>430</v>
      </c>
      <c r="BB39" s="348">
        <v>98.62</v>
      </c>
      <c r="BC39" s="348" t="s">
        <v>430</v>
      </c>
      <c r="BD39" s="348" t="s">
        <v>430</v>
      </c>
      <c r="BE39" s="375" t="s">
        <v>430</v>
      </c>
      <c r="BF39" s="375">
        <v>1.38</v>
      </c>
      <c r="BG39" s="374"/>
      <c r="BH39" s="594">
        <v>1.38</v>
      </c>
      <c r="BI39" s="348">
        <v>52.04</v>
      </c>
      <c r="BJ39" s="348">
        <v>31.42</v>
      </c>
      <c r="BK39" s="348">
        <v>15.15</v>
      </c>
      <c r="BL39" s="348" t="s">
        <v>430</v>
      </c>
      <c r="BM39" s="375" t="s">
        <v>430</v>
      </c>
      <c r="BN39" s="375" t="s">
        <v>430</v>
      </c>
      <c r="BO39" s="375" t="s">
        <v>430</v>
      </c>
      <c r="BP39" s="375" t="s">
        <v>430</v>
      </c>
      <c r="BQ39" s="375" t="s">
        <v>430</v>
      </c>
      <c r="BR39" s="374"/>
      <c r="BS39" s="468">
        <v>11.704013137659199</v>
      </c>
      <c r="BT39" s="348">
        <v>22.879943025424001</v>
      </c>
      <c r="BU39" s="374"/>
      <c r="BV39" s="430" t="s">
        <v>554</v>
      </c>
    </row>
    <row r="40" spans="1:74" s="428" customFormat="1" x14ac:dyDescent="0.25">
      <c r="A40" s="345" t="s">
        <v>8139</v>
      </c>
      <c r="B40" s="373"/>
      <c r="C40" s="719">
        <v>41872</v>
      </c>
      <c r="D40" s="373"/>
      <c r="E40" s="346">
        <v>1477.98</v>
      </c>
      <c r="F40" s="373"/>
      <c r="G40" s="347">
        <v>23.61</v>
      </c>
      <c r="H40" s="374"/>
      <c r="I40" s="348">
        <v>4.08399</v>
      </c>
      <c r="J40" s="348">
        <v>7.6459799999999998</v>
      </c>
      <c r="K40" s="348">
        <v>2.4435099999999998</v>
      </c>
      <c r="L40" s="348">
        <v>2.5958000000000001</v>
      </c>
      <c r="M40" s="362"/>
      <c r="N40" s="350" t="s">
        <v>430</v>
      </c>
      <c r="O40" s="348">
        <v>9.9769000000000005</v>
      </c>
      <c r="P40" s="348">
        <v>13.7902</v>
      </c>
      <c r="Q40" s="348">
        <v>24.35</v>
      </c>
      <c r="R40" s="348">
        <v>15.241</v>
      </c>
      <c r="S40" s="348">
        <v>5.5476999999999999</v>
      </c>
      <c r="T40" s="348">
        <v>5.0812999999999997</v>
      </c>
      <c r="U40" s="354">
        <v>5.3223000000000003</v>
      </c>
      <c r="V40" s="348">
        <v>4.9706999999999999</v>
      </c>
      <c r="W40" s="348">
        <v>7.0907</v>
      </c>
      <c r="X40" s="348">
        <v>9.1304999999999996</v>
      </c>
      <c r="Y40" s="375">
        <v>5.7980999999999998</v>
      </c>
      <c r="Z40" s="348">
        <v>8.4072999999999993</v>
      </c>
      <c r="AA40" s="348">
        <v>7.9744000000000002</v>
      </c>
      <c r="AB40" s="348">
        <v>4.8418999999999999</v>
      </c>
      <c r="AC40" s="348">
        <v>5.2217000000000002</v>
      </c>
      <c r="AD40" s="348">
        <v>5.0860000000000003</v>
      </c>
      <c r="AE40" s="348">
        <v>20.476099999999999</v>
      </c>
      <c r="AF40" s="348">
        <v>7.5319000000000003</v>
      </c>
      <c r="AG40" s="569"/>
      <c r="AH40" s="346" t="s">
        <v>430</v>
      </c>
      <c r="AI40" s="346">
        <v>103</v>
      </c>
      <c r="AJ40" s="346">
        <v>65</v>
      </c>
      <c r="AK40" s="346">
        <v>42</v>
      </c>
      <c r="AL40" s="346">
        <v>37</v>
      </c>
      <c r="AM40" s="346">
        <v>94</v>
      </c>
      <c r="AN40" s="346">
        <v>97</v>
      </c>
      <c r="AO40" s="572">
        <v>110</v>
      </c>
      <c r="AP40" s="346">
        <v>89</v>
      </c>
      <c r="AQ40" s="346">
        <v>87</v>
      </c>
      <c r="AR40" s="346">
        <v>4</v>
      </c>
      <c r="AS40" s="346">
        <v>12</v>
      </c>
      <c r="AT40" s="346">
        <v>4</v>
      </c>
      <c r="AU40" s="346">
        <v>46</v>
      </c>
      <c r="AV40" s="346">
        <v>110</v>
      </c>
      <c r="AW40" s="346">
        <v>114</v>
      </c>
      <c r="AX40" s="346">
        <v>91</v>
      </c>
      <c r="AY40" s="346">
        <v>39</v>
      </c>
      <c r="AZ40" s="584"/>
      <c r="BA40" s="467" t="s">
        <v>430</v>
      </c>
      <c r="BB40" s="348">
        <v>99.01</v>
      </c>
      <c r="BC40" s="348" t="s">
        <v>430</v>
      </c>
      <c r="BD40" s="348" t="s">
        <v>430</v>
      </c>
      <c r="BE40" s="375" t="s">
        <v>430</v>
      </c>
      <c r="BF40" s="375">
        <v>0.99</v>
      </c>
      <c r="BG40" s="374"/>
      <c r="BH40" s="594">
        <v>0.99</v>
      </c>
      <c r="BI40" s="348" t="s">
        <v>430</v>
      </c>
      <c r="BJ40" s="348" t="s">
        <v>430</v>
      </c>
      <c r="BK40" s="348" t="s">
        <v>430</v>
      </c>
      <c r="BL40" s="348" t="s">
        <v>430</v>
      </c>
      <c r="BM40" s="375" t="s">
        <v>430</v>
      </c>
      <c r="BN40" s="375" t="s">
        <v>430</v>
      </c>
      <c r="BO40" s="375" t="s">
        <v>430</v>
      </c>
      <c r="BP40" s="375">
        <v>99.01</v>
      </c>
      <c r="BQ40" s="375" t="s">
        <v>430</v>
      </c>
      <c r="BR40" s="374"/>
      <c r="BS40" s="468" t="s">
        <v>430</v>
      </c>
      <c r="BT40" s="348" t="s">
        <v>430</v>
      </c>
      <c r="BU40" s="374"/>
      <c r="BV40" s="430" t="s">
        <v>554</v>
      </c>
    </row>
    <row r="41" spans="1:74" s="428" customFormat="1" x14ac:dyDescent="0.25">
      <c r="A41" s="345" t="s">
        <v>8140</v>
      </c>
      <c r="B41" s="373"/>
      <c r="C41" s="719">
        <v>44649</v>
      </c>
      <c r="D41" s="373"/>
      <c r="E41" s="346">
        <v>1358.6</v>
      </c>
      <c r="F41" s="373"/>
      <c r="G41" s="347">
        <v>12.9924</v>
      </c>
      <c r="H41" s="374"/>
      <c r="I41" s="348">
        <v>0.63</v>
      </c>
      <c r="J41" s="348">
        <v>6.88</v>
      </c>
      <c r="K41" s="348">
        <v>0.59</v>
      </c>
      <c r="L41" s="348">
        <v>0.62</v>
      </c>
      <c r="M41" s="362"/>
      <c r="N41" s="350">
        <v>12.9275</v>
      </c>
      <c r="O41" s="348">
        <v>14.72</v>
      </c>
      <c r="P41" s="348">
        <v>11.180999999999999</v>
      </c>
      <c r="Q41" s="348">
        <v>12.500999999999999</v>
      </c>
      <c r="R41" s="348">
        <v>7.7629000000000001</v>
      </c>
      <c r="S41" s="348">
        <v>6.1585999999999999</v>
      </c>
      <c r="T41" s="348">
        <v>5.8655999999999997</v>
      </c>
      <c r="U41" s="354">
        <v>6.0773999999999999</v>
      </c>
      <c r="V41" s="348">
        <v>5.8357999999999999</v>
      </c>
      <c r="W41" s="348">
        <v>7.4386000000000001</v>
      </c>
      <c r="X41" s="348">
        <v>7.2831000000000001</v>
      </c>
      <c r="Y41" s="375" t="s">
        <v>430</v>
      </c>
      <c r="Z41" s="348" t="s">
        <v>430</v>
      </c>
      <c r="AA41" s="348">
        <v>6.6555999999999997</v>
      </c>
      <c r="AB41" s="348">
        <v>5.9476000000000004</v>
      </c>
      <c r="AC41" s="348">
        <v>6.0551000000000004</v>
      </c>
      <c r="AD41" s="348">
        <v>5.9913999999999996</v>
      </c>
      <c r="AE41" s="348">
        <v>10.4541</v>
      </c>
      <c r="AF41" s="348">
        <v>6.3925000000000001</v>
      </c>
      <c r="AG41" s="569"/>
      <c r="AH41" s="346">
        <v>62</v>
      </c>
      <c r="AI41" s="346">
        <v>65</v>
      </c>
      <c r="AJ41" s="346">
        <v>105</v>
      </c>
      <c r="AK41" s="346">
        <v>112</v>
      </c>
      <c r="AL41" s="346">
        <v>118</v>
      </c>
      <c r="AM41" s="346">
        <v>48</v>
      </c>
      <c r="AN41" s="346">
        <v>28</v>
      </c>
      <c r="AO41" s="572">
        <v>24</v>
      </c>
      <c r="AP41" s="346">
        <v>28</v>
      </c>
      <c r="AQ41" s="346">
        <v>60</v>
      </c>
      <c r="AR41" s="346">
        <v>64</v>
      </c>
      <c r="AS41" s="346" t="s">
        <v>430</v>
      </c>
      <c r="AT41" s="346" t="s">
        <v>430</v>
      </c>
      <c r="AU41" s="346">
        <v>91</v>
      </c>
      <c r="AV41" s="346">
        <v>31</v>
      </c>
      <c r="AW41" s="346">
        <v>23</v>
      </c>
      <c r="AX41" s="346">
        <v>25</v>
      </c>
      <c r="AY41" s="346">
        <v>114</v>
      </c>
      <c r="AZ41" s="584"/>
      <c r="BA41" s="467">
        <v>59.01</v>
      </c>
      <c r="BB41" s="348">
        <v>38.29</v>
      </c>
      <c r="BC41" s="348" t="s">
        <v>430</v>
      </c>
      <c r="BD41" s="348" t="s">
        <v>430</v>
      </c>
      <c r="BE41" s="375" t="s">
        <v>430</v>
      </c>
      <c r="BF41" s="375">
        <v>2.7</v>
      </c>
      <c r="BG41" s="374"/>
      <c r="BH41" s="594">
        <v>2.7</v>
      </c>
      <c r="BI41" s="348" t="s">
        <v>430</v>
      </c>
      <c r="BJ41" s="348" t="s">
        <v>430</v>
      </c>
      <c r="BK41" s="348">
        <v>38.29</v>
      </c>
      <c r="BL41" s="348" t="s">
        <v>430</v>
      </c>
      <c r="BM41" s="375">
        <v>59.01</v>
      </c>
      <c r="BN41" s="375" t="s">
        <v>430</v>
      </c>
      <c r="BO41" s="375" t="s">
        <v>430</v>
      </c>
      <c r="BP41" s="375" t="s">
        <v>430</v>
      </c>
      <c r="BQ41" s="375" t="s">
        <v>430</v>
      </c>
      <c r="BR41" s="374"/>
      <c r="BS41" s="468" t="s">
        <v>430</v>
      </c>
      <c r="BT41" s="348" t="s">
        <v>430</v>
      </c>
      <c r="BU41" s="374"/>
      <c r="BV41" s="430" t="s">
        <v>554</v>
      </c>
    </row>
    <row r="42" spans="1:74" s="428" customFormat="1" x14ac:dyDescent="0.25">
      <c r="A42" s="345" t="s">
        <v>8141</v>
      </c>
      <c r="B42" s="373"/>
      <c r="C42" s="719">
        <v>44838</v>
      </c>
      <c r="D42" s="373"/>
      <c r="E42" s="346">
        <v>1494.08</v>
      </c>
      <c r="F42" s="373"/>
      <c r="G42" s="347">
        <v>13.1007</v>
      </c>
      <c r="H42" s="374"/>
      <c r="I42" s="348">
        <v>1.19</v>
      </c>
      <c r="J42" s="348">
        <v>6.85</v>
      </c>
      <c r="K42" s="348">
        <v>1.1000000000000001</v>
      </c>
      <c r="L42" s="348">
        <v>1.1399999999999999</v>
      </c>
      <c r="M42" s="362"/>
      <c r="N42" s="350">
        <v>47.704799999999999</v>
      </c>
      <c r="O42" s="348">
        <v>22.982299999999999</v>
      </c>
      <c r="P42" s="348">
        <v>19.576000000000001</v>
      </c>
      <c r="Q42" s="348">
        <v>17.7118</v>
      </c>
      <c r="R42" s="348">
        <v>10.152699999999999</v>
      </c>
      <c r="S42" s="348">
        <v>5.4897</v>
      </c>
      <c r="T42" s="348">
        <v>5.6925999999999997</v>
      </c>
      <c r="U42" s="354">
        <v>5.859</v>
      </c>
      <c r="V42" s="348">
        <v>5.4806999999999997</v>
      </c>
      <c r="W42" s="348">
        <v>7.5677000000000003</v>
      </c>
      <c r="X42" s="348">
        <v>7.4297000000000004</v>
      </c>
      <c r="Y42" s="375" t="s">
        <v>430</v>
      </c>
      <c r="Z42" s="348" t="s">
        <v>430</v>
      </c>
      <c r="AA42" s="348">
        <v>5.9981999999999998</v>
      </c>
      <c r="AB42" s="348">
        <v>5.5930999999999997</v>
      </c>
      <c r="AC42" s="348">
        <v>5.9123999999999999</v>
      </c>
      <c r="AD42" s="348">
        <v>5.7012</v>
      </c>
      <c r="AE42" s="348">
        <v>14.561199999999999</v>
      </c>
      <c r="AF42" s="348">
        <v>7.5579999999999998</v>
      </c>
      <c r="AG42" s="569"/>
      <c r="AH42" s="346">
        <v>14</v>
      </c>
      <c r="AI42" s="346">
        <v>35</v>
      </c>
      <c r="AJ42" s="346">
        <v>29</v>
      </c>
      <c r="AK42" s="346">
        <v>70</v>
      </c>
      <c r="AL42" s="346">
        <v>80</v>
      </c>
      <c r="AM42" s="346">
        <v>104</v>
      </c>
      <c r="AN42" s="346">
        <v>52</v>
      </c>
      <c r="AO42" s="572">
        <v>47</v>
      </c>
      <c r="AP42" s="346">
        <v>63</v>
      </c>
      <c r="AQ42" s="346">
        <v>41</v>
      </c>
      <c r="AR42" s="346">
        <v>34</v>
      </c>
      <c r="AS42" s="346" t="s">
        <v>430</v>
      </c>
      <c r="AT42" s="346" t="s">
        <v>430</v>
      </c>
      <c r="AU42" s="346">
        <v>120</v>
      </c>
      <c r="AV42" s="346">
        <v>58</v>
      </c>
      <c r="AW42" s="346">
        <v>35</v>
      </c>
      <c r="AX42" s="346">
        <v>51</v>
      </c>
      <c r="AY42" s="346">
        <v>74</v>
      </c>
      <c r="AZ42" s="584"/>
      <c r="BA42" s="467">
        <v>96.64</v>
      </c>
      <c r="BB42" s="348" t="s">
        <v>430</v>
      </c>
      <c r="BC42" s="348" t="s">
        <v>430</v>
      </c>
      <c r="BD42" s="348" t="s">
        <v>430</v>
      </c>
      <c r="BE42" s="375" t="s">
        <v>430</v>
      </c>
      <c r="BF42" s="375">
        <v>3.36</v>
      </c>
      <c r="BG42" s="374"/>
      <c r="BH42" s="594">
        <v>3.36</v>
      </c>
      <c r="BI42" s="348" t="s">
        <v>430</v>
      </c>
      <c r="BJ42" s="348" t="s">
        <v>430</v>
      </c>
      <c r="BK42" s="348" t="s">
        <v>430</v>
      </c>
      <c r="BL42" s="348" t="s">
        <v>430</v>
      </c>
      <c r="BM42" s="375">
        <v>96.64</v>
      </c>
      <c r="BN42" s="375" t="s">
        <v>430</v>
      </c>
      <c r="BO42" s="375" t="s">
        <v>430</v>
      </c>
      <c r="BP42" s="375" t="s">
        <v>430</v>
      </c>
      <c r="BQ42" s="375" t="s">
        <v>430</v>
      </c>
      <c r="BR42" s="374"/>
      <c r="BS42" s="468" t="s">
        <v>430</v>
      </c>
      <c r="BT42" s="348" t="s">
        <v>430</v>
      </c>
      <c r="BU42" s="374"/>
      <c r="BV42" s="430" t="s">
        <v>8109</v>
      </c>
    </row>
    <row r="43" spans="1:74" s="428" customFormat="1" x14ac:dyDescent="0.25">
      <c r="A43" s="345" t="s">
        <v>8142</v>
      </c>
      <c r="B43" s="373"/>
      <c r="C43" s="719">
        <v>44875</v>
      </c>
      <c r="D43" s="373"/>
      <c r="E43" s="346">
        <v>1103.3699999999999</v>
      </c>
      <c r="F43" s="373"/>
      <c r="G43" s="347">
        <v>12.8932</v>
      </c>
      <c r="H43" s="374"/>
      <c r="I43" s="348">
        <v>0.42192000000000002</v>
      </c>
      <c r="J43" s="348">
        <v>5.77</v>
      </c>
      <c r="K43" s="348">
        <v>0.40548000000000001</v>
      </c>
      <c r="L43" s="348">
        <v>0.41918</v>
      </c>
      <c r="M43" s="362"/>
      <c r="N43" s="350">
        <v>12.177099999999999</v>
      </c>
      <c r="O43" s="348">
        <v>8.4042999999999992</v>
      </c>
      <c r="P43" s="348">
        <v>7.5736999999999997</v>
      </c>
      <c r="Q43" s="348">
        <v>9.1313999999999993</v>
      </c>
      <c r="R43" s="348">
        <v>7.1756000000000002</v>
      </c>
      <c r="S43" s="348">
        <v>5.5633999999999997</v>
      </c>
      <c r="T43" s="348">
        <v>5.2710999999999997</v>
      </c>
      <c r="U43" s="354">
        <v>5.6864999999999997</v>
      </c>
      <c r="V43" s="348">
        <v>5.5651999999999999</v>
      </c>
      <c r="W43" s="348">
        <v>7.1005000000000003</v>
      </c>
      <c r="X43" s="348">
        <v>7.0282999999999998</v>
      </c>
      <c r="Y43" s="375" t="s">
        <v>430</v>
      </c>
      <c r="Z43" s="348" t="s">
        <v>430</v>
      </c>
      <c r="AA43" s="348">
        <v>6.1218000000000004</v>
      </c>
      <c r="AB43" s="348">
        <v>5.5232000000000001</v>
      </c>
      <c r="AC43" s="348">
        <v>5.6104000000000003</v>
      </c>
      <c r="AD43" s="348">
        <v>5.6115000000000004</v>
      </c>
      <c r="AE43" s="348">
        <v>7.8327</v>
      </c>
      <c r="AF43" s="348">
        <v>7.3022999999999998</v>
      </c>
      <c r="AG43" s="569"/>
      <c r="AH43" s="346">
        <v>67</v>
      </c>
      <c r="AI43" s="346">
        <v>111</v>
      </c>
      <c r="AJ43" s="346">
        <v>123</v>
      </c>
      <c r="AK43" s="346">
        <v>124</v>
      </c>
      <c r="AL43" s="346">
        <v>121</v>
      </c>
      <c r="AM43" s="346">
        <v>91</v>
      </c>
      <c r="AN43" s="346">
        <v>89</v>
      </c>
      <c r="AO43" s="572">
        <v>75</v>
      </c>
      <c r="AP43" s="346">
        <v>53</v>
      </c>
      <c r="AQ43" s="346">
        <v>85</v>
      </c>
      <c r="AR43" s="346">
        <v>85</v>
      </c>
      <c r="AS43" s="346" t="s">
        <v>430</v>
      </c>
      <c r="AT43" s="346" t="s">
        <v>430</v>
      </c>
      <c r="AU43" s="346">
        <v>104</v>
      </c>
      <c r="AV43" s="346">
        <v>64</v>
      </c>
      <c r="AW43" s="346">
        <v>82</v>
      </c>
      <c r="AX43" s="346">
        <v>63</v>
      </c>
      <c r="AY43" s="346">
        <v>125</v>
      </c>
      <c r="AZ43" s="584"/>
      <c r="BA43" s="467">
        <v>98.68</v>
      </c>
      <c r="BB43" s="348" t="s">
        <v>430</v>
      </c>
      <c r="BC43" s="348" t="s">
        <v>430</v>
      </c>
      <c r="BD43" s="348" t="s">
        <v>430</v>
      </c>
      <c r="BE43" s="375" t="s">
        <v>430</v>
      </c>
      <c r="BF43" s="375">
        <v>1.32</v>
      </c>
      <c r="BG43" s="374"/>
      <c r="BH43" s="594">
        <v>1.32</v>
      </c>
      <c r="BI43" s="348" t="s">
        <v>430</v>
      </c>
      <c r="BJ43" s="348" t="s">
        <v>430</v>
      </c>
      <c r="BK43" s="348" t="s">
        <v>430</v>
      </c>
      <c r="BL43" s="348" t="s">
        <v>430</v>
      </c>
      <c r="BM43" s="375">
        <v>98.68</v>
      </c>
      <c r="BN43" s="375" t="s">
        <v>430</v>
      </c>
      <c r="BO43" s="375" t="s">
        <v>430</v>
      </c>
      <c r="BP43" s="375" t="s">
        <v>430</v>
      </c>
      <c r="BQ43" s="375" t="s">
        <v>430</v>
      </c>
      <c r="BR43" s="374"/>
      <c r="BS43" s="468" t="s">
        <v>430</v>
      </c>
      <c r="BT43" s="348" t="s">
        <v>430</v>
      </c>
      <c r="BU43" s="374"/>
      <c r="BV43" s="430" t="s">
        <v>554</v>
      </c>
    </row>
    <row r="44" spans="1:74" s="428" customFormat="1" x14ac:dyDescent="0.25">
      <c r="A44" s="345" t="s">
        <v>8143</v>
      </c>
      <c r="B44" s="373"/>
      <c r="C44" s="719">
        <v>41275</v>
      </c>
      <c r="D44" s="373"/>
      <c r="E44" s="346">
        <v>1056.1300000000001</v>
      </c>
      <c r="F44" s="373"/>
      <c r="G44" s="347">
        <v>41.652000000000001</v>
      </c>
      <c r="H44" s="374"/>
      <c r="I44" s="348">
        <v>3.78</v>
      </c>
      <c r="J44" s="348">
        <v>7.7</v>
      </c>
      <c r="K44" s="348">
        <v>2.35</v>
      </c>
      <c r="L44" s="348">
        <v>2.48</v>
      </c>
      <c r="M44" s="362"/>
      <c r="N44" s="350" t="s">
        <v>430</v>
      </c>
      <c r="O44" s="348">
        <v>7.3639999999999999</v>
      </c>
      <c r="P44" s="348">
        <v>11.7066</v>
      </c>
      <c r="Q44" s="348">
        <v>20.082000000000001</v>
      </c>
      <c r="R44" s="348">
        <v>12.172700000000001</v>
      </c>
      <c r="S44" s="348">
        <v>5.5472999999999999</v>
      </c>
      <c r="T44" s="348">
        <v>5.1692</v>
      </c>
      <c r="U44" s="354">
        <v>5.4955999999999996</v>
      </c>
      <c r="V44" s="348">
        <v>5.1635999999999997</v>
      </c>
      <c r="W44" s="348">
        <v>7.1946000000000003</v>
      </c>
      <c r="X44" s="348">
        <v>7.2234999999999996</v>
      </c>
      <c r="Y44" s="375">
        <v>5.2412000000000001</v>
      </c>
      <c r="Z44" s="348">
        <v>7.2176</v>
      </c>
      <c r="AA44" s="348">
        <v>7.2781000000000002</v>
      </c>
      <c r="AB44" s="348">
        <v>4.9034000000000004</v>
      </c>
      <c r="AC44" s="348">
        <v>5.4442000000000004</v>
      </c>
      <c r="AD44" s="348">
        <v>5.2549000000000001</v>
      </c>
      <c r="AE44" s="348">
        <v>17.556000000000001</v>
      </c>
      <c r="AF44" s="348">
        <v>7.4587000000000003</v>
      </c>
      <c r="AG44" s="569"/>
      <c r="AH44" s="346" t="s">
        <v>430</v>
      </c>
      <c r="AI44" s="346">
        <v>113</v>
      </c>
      <c r="AJ44" s="346">
        <v>101</v>
      </c>
      <c r="AK44" s="346">
        <v>63</v>
      </c>
      <c r="AL44" s="346">
        <v>66</v>
      </c>
      <c r="AM44" s="346">
        <v>95</v>
      </c>
      <c r="AN44" s="346">
        <v>94</v>
      </c>
      <c r="AO44" s="572">
        <v>96</v>
      </c>
      <c r="AP44" s="346">
        <v>80</v>
      </c>
      <c r="AQ44" s="346">
        <v>80</v>
      </c>
      <c r="AR44" s="346">
        <v>71</v>
      </c>
      <c r="AS44" s="346">
        <v>13</v>
      </c>
      <c r="AT44" s="346">
        <v>7</v>
      </c>
      <c r="AU44" s="346">
        <v>70</v>
      </c>
      <c r="AV44" s="346">
        <v>106</v>
      </c>
      <c r="AW44" s="346">
        <v>99</v>
      </c>
      <c r="AX44" s="346">
        <v>82</v>
      </c>
      <c r="AY44" s="346">
        <v>58</v>
      </c>
      <c r="AZ44" s="584"/>
      <c r="BA44" s="467" t="s">
        <v>430</v>
      </c>
      <c r="BB44" s="348">
        <v>99.85</v>
      </c>
      <c r="BC44" s="348" t="s">
        <v>430</v>
      </c>
      <c r="BD44" s="348" t="s">
        <v>430</v>
      </c>
      <c r="BE44" s="375" t="s">
        <v>430</v>
      </c>
      <c r="BF44" s="375">
        <v>0.15</v>
      </c>
      <c r="BG44" s="374"/>
      <c r="BH44" s="594">
        <v>0.15</v>
      </c>
      <c r="BI44" s="348" t="s">
        <v>430</v>
      </c>
      <c r="BJ44" s="348" t="s">
        <v>430</v>
      </c>
      <c r="BK44" s="348" t="s">
        <v>430</v>
      </c>
      <c r="BL44" s="348" t="s">
        <v>430</v>
      </c>
      <c r="BM44" s="375" t="s">
        <v>430</v>
      </c>
      <c r="BN44" s="375" t="s">
        <v>430</v>
      </c>
      <c r="BO44" s="375" t="s">
        <v>430</v>
      </c>
      <c r="BP44" s="375">
        <v>99.85</v>
      </c>
      <c r="BQ44" s="375" t="s">
        <v>430</v>
      </c>
      <c r="BR44" s="374"/>
      <c r="BS44" s="468" t="s">
        <v>430</v>
      </c>
      <c r="BT44" s="348" t="s">
        <v>430</v>
      </c>
      <c r="BU44" s="374"/>
      <c r="BV44" s="430" t="s">
        <v>554</v>
      </c>
    </row>
    <row r="45" spans="1:74" s="428" customFormat="1" ht="11" x14ac:dyDescent="0.3">
      <c r="A45" s="841" t="s">
        <v>8144</v>
      </c>
      <c r="B45" s="842"/>
      <c r="C45" s="843">
        <v>45924</v>
      </c>
      <c r="D45" s="842"/>
      <c r="E45" s="844">
        <v>1010.55</v>
      </c>
      <c r="F45" s="842"/>
      <c r="G45" s="845">
        <v>10.4336</v>
      </c>
      <c r="H45" s="847"/>
      <c r="I45" s="846">
        <v>0.72</v>
      </c>
      <c r="J45" s="846">
        <v>7.9</v>
      </c>
      <c r="K45" s="846">
        <v>0.7</v>
      </c>
      <c r="L45" s="846">
        <v>0.72</v>
      </c>
      <c r="M45" s="851"/>
      <c r="N45" s="848">
        <v>12.5983</v>
      </c>
      <c r="O45" s="846">
        <v>14.2431</v>
      </c>
      <c r="P45" s="846">
        <v>12.8253</v>
      </c>
      <c r="Q45" s="846">
        <v>15.585100000000001</v>
      </c>
      <c r="R45" s="846">
        <v>9.5562000000000005</v>
      </c>
      <c r="S45" s="846">
        <v>6.5517000000000003</v>
      </c>
      <c r="T45" s="846">
        <v>5.8353000000000002</v>
      </c>
      <c r="U45" s="856" t="s">
        <v>430</v>
      </c>
      <c r="V45" s="846" t="s">
        <v>430</v>
      </c>
      <c r="W45" s="846" t="s">
        <v>430</v>
      </c>
      <c r="X45" s="846" t="s">
        <v>430</v>
      </c>
      <c r="Y45" s="852" t="s">
        <v>430</v>
      </c>
      <c r="Z45" s="846" t="s">
        <v>430</v>
      </c>
      <c r="AA45" s="846">
        <v>7.2915000000000001</v>
      </c>
      <c r="AB45" s="846">
        <v>5.7222</v>
      </c>
      <c r="AC45" s="846">
        <v>5.8467000000000002</v>
      </c>
      <c r="AD45" s="846" t="s">
        <v>430</v>
      </c>
      <c r="AE45" s="846">
        <v>14.190200000000001</v>
      </c>
      <c r="AF45" s="846">
        <v>5.9275000000000002</v>
      </c>
      <c r="AG45" s="937"/>
      <c r="AH45" s="844">
        <v>64</v>
      </c>
      <c r="AI45" s="844">
        <v>70</v>
      </c>
      <c r="AJ45" s="844">
        <v>79</v>
      </c>
      <c r="AK45" s="844">
        <v>92</v>
      </c>
      <c r="AL45" s="844">
        <v>94</v>
      </c>
      <c r="AM45" s="844">
        <v>26</v>
      </c>
      <c r="AN45" s="844">
        <v>35</v>
      </c>
      <c r="AO45" s="938" t="s">
        <v>430</v>
      </c>
      <c r="AP45" s="844" t="s">
        <v>430</v>
      </c>
      <c r="AQ45" s="844" t="s">
        <v>430</v>
      </c>
      <c r="AR45" s="844" t="s">
        <v>430</v>
      </c>
      <c r="AS45" s="844" t="s">
        <v>430</v>
      </c>
      <c r="AT45" s="844" t="s">
        <v>430</v>
      </c>
      <c r="AU45" s="844">
        <v>69</v>
      </c>
      <c r="AV45" s="844">
        <v>43</v>
      </c>
      <c r="AW45" s="844">
        <v>41</v>
      </c>
      <c r="AX45" s="844" t="s">
        <v>430</v>
      </c>
      <c r="AY45" s="844">
        <v>79</v>
      </c>
      <c r="AZ45" s="939"/>
      <c r="BA45" s="853" t="s">
        <v>430</v>
      </c>
      <c r="BB45" s="846">
        <v>98.71</v>
      </c>
      <c r="BC45" s="846" t="s">
        <v>430</v>
      </c>
      <c r="BD45" s="846" t="s">
        <v>430</v>
      </c>
      <c r="BE45" s="852" t="s">
        <v>430</v>
      </c>
      <c r="BF45" s="852">
        <v>1.29</v>
      </c>
      <c r="BG45" s="847"/>
      <c r="BH45" s="940">
        <v>1.29</v>
      </c>
      <c r="BI45" s="846">
        <v>34.83</v>
      </c>
      <c r="BJ45" s="846">
        <v>18.72</v>
      </c>
      <c r="BK45" s="846">
        <v>45.16</v>
      </c>
      <c r="BL45" s="846" t="s">
        <v>430</v>
      </c>
      <c r="BM45" s="852" t="s">
        <v>430</v>
      </c>
      <c r="BN45" s="852" t="s">
        <v>430</v>
      </c>
      <c r="BO45" s="852" t="s">
        <v>430</v>
      </c>
      <c r="BP45" s="852" t="s">
        <v>430</v>
      </c>
      <c r="BQ45" s="852" t="s">
        <v>430</v>
      </c>
      <c r="BR45" s="847"/>
      <c r="BS45" s="854">
        <v>11.3894856822779</v>
      </c>
      <c r="BT45" s="846">
        <v>17.314506903462899</v>
      </c>
      <c r="BU45" s="847"/>
      <c r="BV45" s="907" t="s">
        <v>554</v>
      </c>
    </row>
    <row r="46" spans="1:74" s="428" customFormat="1" x14ac:dyDescent="0.25">
      <c r="A46" s="345" t="s">
        <v>8145</v>
      </c>
      <c r="B46" s="373"/>
      <c r="C46" s="719">
        <v>44845</v>
      </c>
      <c r="D46" s="373"/>
      <c r="E46" s="346">
        <v>897.26700000000005</v>
      </c>
      <c r="F46" s="373"/>
      <c r="G46" s="347">
        <v>13.351800000000001</v>
      </c>
      <c r="H46" s="374"/>
      <c r="I46" s="348">
        <v>10.38</v>
      </c>
      <c r="J46" s="348">
        <v>7.55</v>
      </c>
      <c r="K46" s="348">
        <v>6.94</v>
      </c>
      <c r="L46" s="348">
        <v>7.46</v>
      </c>
      <c r="M46" s="362"/>
      <c r="N46" s="350">
        <v>13.4001</v>
      </c>
      <c r="O46" s="348">
        <v>39.126399999999997</v>
      </c>
      <c r="P46" s="348">
        <v>39.2288</v>
      </c>
      <c r="Q46" s="348">
        <v>40.351500000000001</v>
      </c>
      <c r="R46" s="348">
        <v>30.961099999999998</v>
      </c>
      <c r="S46" s="348">
        <v>4.952</v>
      </c>
      <c r="T46" s="348">
        <v>4.9040999999999997</v>
      </c>
      <c r="U46" s="354">
        <v>4.8414999999999999</v>
      </c>
      <c r="V46" s="348">
        <v>2.5577999999999999</v>
      </c>
      <c r="W46" s="348">
        <v>6.9019000000000004</v>
      </c>
      <c r="X46" s="348">
        <v>7.1783000000000001</v>
      </c>
      <c r="Y46" s="375" t="s">
        <v>430</v>
      </c>
      <c r="Z46" s="348" t="s">
        <v>430</v>
      </c>
      <c r="AA46" s="348">
        <v>13.853899999999999</v>
      </c>
      <c r="AB46" s="348">
        <v>5.3457999999999997</v>
      </c>
      <c r="AC46" s="348">
        <v>5.0945</v>
      </c>
      <c r="AD46" s="348">
        <v>2.9331</v>
      </c>
      <c r="AE46" s="348">
        <v>28.2883</v>
      </c>
      <c r="AF46" s="348">
        <v>8.1540999999999997</v>
      </c>
      <c r="AG46" s="569"/>
      <c r="AH46" s="346">
        <v>60</v>
      </c>
      <c r="AI46" s="346">
        <v>9</v>
      </c>
      <c r="AJ46" s="346">
        <v>7</v>
      </c>
      <c r="AK46" s="346">
        <v>21</v>
      </c>
      <c r="AL46" s="346">
        <v>3</v>
      </c>
      <c r="AM46" s="346">
        <v>120</v>
      </c>
      <c r="AN46" s="346">
        <v>109</v>
      </c>
      <c r="AO46" s="572">
        <v>118</v>
      </c>
      <c r="AP46" s="346">
        <v>116</v>
      </c>
      <c r="AQ46" s="346">
        <v>89</v>
      </c>
      <c r="AR46" s="346">
        <v>76</v>
      </c>
      <c r="AS46" s="346" t="s">
        <v>430</v>
      </c>
      <c r="AT46" s="346" t="s">
        <v>430</v>
      </c>
      <c r="AU46" s="346">
        <v>10</v>
      </c>
      <c r="AV46" s="346">
        <v>81</v>
      </c>
      <c r="AW46" s="346">
        <v>116</v>
      </c>
      <c r="AX46" s="346">
        <v>117</v>
      </c>
      <c r="AY46" s="346">
        <v>21</v>
      </c>
      <c r="AZ46" s="584"/>
      <c r="BA46" s="467">
        <v>97.08</v>
      </c>
      <c r="BB46" s="348" t="s">
        <v>430</v>
      </c>
      <c r="BC46" s="348" t="s">
        <v>430</v>
      </c>
      <c r="BD46" s="348" t="s">
        <v>430</v>
      </c>
      <c r="BE46" s="375" t="s">
        <v>430</v>
      </c>
      <c r="BF46" s="375">
        <v>2.92</v>
      </c>
      <c r="BG46" s="374"/>
      <c r="BH46" s="594">
        <v>2.92</v>
      </c>
      <c r="BI46" s="348" t="s">
        <v>430</v>
      </c>
      <c r="BJ46" s="348" t="s">
        <v>430</v>
      </c>
      <c r="BK46" s="348" t="s">
        <v>430</v>
      </c>
      <c r="BL46" s="348" t="s">
        <v>430</v>
      </c>
      <c r="BM46" s="375">
        <v>97.08</v>
      </c>
      <c r="BN46" s="375" t="s">
        <v>430</v>
      </c>
      <c r="BO46" s="375" t="s">
        <v>430</v>
      </c>
      <c r="BP46" s="375" t="s">
        <v>430</v>
      </c>
      <c r="BQ46" s="375" t="s">
        <v>430</v>
      </c>
      <c r="BR46" s="374"/>
      <c r="BS46" s="468" t="s">
        <v>430</v>
      </c>
      <c r="BT46" s="348" t="s">
        <v>430</v>
      </c>
      <c r="BU46" s="374"/>
      <c r="BV46" s="430" t="s">
        <v>4694</v>
      </c>
    </row>
    <row r="47" spans="1:74" s="428" customFormat="1" x14ac:dyDescent="0.25">
      <c r="A47" s="345" t="s">
        <v>8146</v>
      </c>
      <c r="B47" s="373"/>
      <c r="C47" s="719">
        <v>45000</v>
      </c>
      <c r="D47" s="373"/>
      <c r="E47" s="346">
        <v>841.02599999999995</v>
      </c>
      <c r="F47" s="373"/>
      <c r="G47" s="347">
        <v>13.0463</v>
      </c>
      <c r="H47" s="374"/>
      <c r="I47" s="348">
        <v>9.86</v>
      </c>
      <c r="J47" s="348">
        <v>7.14</v>
      </c>
      <c r="K47" s="348">
        <v>6.9</v>
      </c>
      <c r="L47" s="348">
        <v>7.14</v>
      </c>
      <c r="M47" s="362"/>
      <c r="N47" s="350">
        <v>47.3429</v>
      </c>
      <c r="O47" s="348">
        <v>38.168500000000002</v>
      </c>
      <c r="P47" s="348">
        <v>36.7881</v>
      </c>
      <c r="Q47" s="348">
        <v>27.3826</v>
      </c>
      <c r="R47" s="348">
        <v>28.961300000000001</v>
      </c>
      <c r="S47" s="348">
        <v>5.4972000000000003</v>
      </c>
      <c r="T47" s="348">
        <v>5.6974999999999998</v>
      </c>
      <c r="U47" s="354">
        <v>5.1843000000000004</v>
      </c>
      <c r="V47" s="348">
        <v>3.6334</v>
      </c>
      <c r="W47" s="348">
        <v>7.3731</v>
      </c>
      <c r="X47" s="348">
        <v>7.6101000000000001</v>
      </c>
      <c r="Y47" s="375" t="s">
        <v>430</v>
      </c>
      <c r="Z47" s="348" t="s">
        <v>430</v>
      </c>
      <c r="AA47" s="348">
        <v>15.0891</v>
      </c>
      <c r="AB47" s="348">
        <v>5.2308000000000003</v>
      </c>
      <c r="AC47" s="348">
        <v>5.6184000000000003</v>
      </c>
      <c r="AD47" s="348">
        <v>3.9923000000000002</v>
      </c>
      <c r="AE47" s="348">
        <v>26.150500000000001</v>
      </c>
      <c r="AF47" s="348">
        <v>8.4908000000000001</v>
      </c>
      <c r="AG47" s="569"/>
      <c r="AH47" s="346">
        <v>16</v>
      </c>
      <c r="AI47" s="346">
        <v>10</v>
      </c>
      <c r="AJ47" s="346">
        <v>10</v>
      </c>
      <c r="AK47" s="346">
        <v>31</v>
      </c>
      <c r="AL47" s="346">
        <v>12</v>
      </c>
      <c r="AM47" s="346">
        <v>103</v>
      </c>
      <c r="AN47" s="346">
        <v>51</v>
      </c>
      <c r="AO47" s="572">
        <v>113</v>
      </c>
      <c r="AP47" s="346">
        <v>111</v>
      </c>
      <c r="AQ47" s="346">
        <v>68</v>
      </c>
      <c r="AR47" s="346">
        <v>12</v>
      </c>
      <c r="AS47" s="346" t="s">
        <v>430</v>
      </c>
      <c r="AT47" s="346" t="s">
        <v>430</v>
      </c>
      <c r="AU47" s="346">
        <v>4</v>
      </c>
      <c r="AV47" s="346">
        <v>90</v>
      </c>
      <c r="AW47" s="346">
        <v>80</v>
      </c>
      <c r="AX47" s="346">
        <v>111</v>
      </c>
      <c r="AY47" s="346">
        <v>24</v>
      </c>
      <c r="AZ47" s="584"/>
      <c r="BA47" s="467">
        <v>98.67</v>
      </c>
      <c r="BB47" s="348" t="s">
        <v>430</v>
      </c>
      <c r="BC47" s="348" t="s">
        <v>430</v>
      </c>
      <c r="BD47" s="348" t="s">
        <v>430</v>
      </c>
      <c r="BE47" s="375" t="s">
        <v>430</v>
      </c>
      <c r="BF47" s="375">
        <v>1.33</v>
      </c>
      <c r="BG47" s="374"/>
      <c r="BH47" s="594">
        <v>1.33</v>
      </c>
      <c r="BI47" s="348" t="s">
        <v>430</v>
      </c>
      <c r="BJ47" s="348" t="s">
        <v>430</v>
      </c>
      <c r="BK47" s="348" t="s">
        <v>430</v>
      </c>
      <c r="BL47" s="348" t="s">
        <v>430</v>
      </c>
      <c r="BM47" s="375">
        <v>98.67</v>
      </c>
      <c r="BN47" s="375" t="s">
        <v>430</v>
      </c>
      <c r="BO47" s="375" t="s">
        <v>430</v>
      </c>
      <c r="BP47" s="375" t="s">
        <v>430</v>
      </c>
      <c r="BQ47" s="375" t="s">
        <v>430</v>
      </c>
      <c r="BR47" s="374"/>
      <c r="BS47" s="468" t="s">
        <v>430</v>
      </c>
      <c r="BT47" s="348" t="s">
        <v>430</v>
      </c>
      <c r="BU47" s="374"/>
      <c r="BV47" s="430" t="s">
        <v>554</v>
      </c>
    </row>
    <row r="48" spans="1:74" s="428" customFormat="1" x14ac:dyDescent="0.25">
      <c r="A48" s="345" t="s">
        <v>8147</v>
      </c>
      <c r="B48" s="373"/>
      <c r="C48" s="719">
        <v>44846</v>
      </c>
      <c r="D48" s="373"/>
      <c r="E48" s="346">
        <v>826.31500000000005</v>
      </c>
      <c r="F48" s="373"/>
      <c r="G48" s="347">
        <v>13.266400000000001</v>
      </c>
      <c r="H48" s="374"/>
      <c r="I48" s="348">
        <v>2.46</v>
      </c>
      <c r="J48" s="348">
        <v>7.38</v>
      </c>
      <c r="K48" s="348">
        <v>2.13</v>
      </c>
      <c r="L48" s="348">
        <v>2.21</v>
      </c>
      <c r="M48" s="362"/>
      <c r="N48" s="350">
        <v>9.3568999999999996</v>
      </c>
      <c r="O48" s="348">
        <v>17.725899999999999</v>
      </c>
      <c r="P48" s="348">
        <v>14.543799999999999</v>
      </c>
      <c r="Q48" s="348">
        <v>31.908000000000001</v>
      </c>
      <c r="R48" s="348">
        <v>15.620699999999999</v>
      </c>
      <c r="S48" s="348">
        <v>3.8224999999999998</v>
      </c>
      <c r="T48" s="348">
        <v>4.2972000000000001</v>
      </c>
      <c r="U48" s="354">
        <v>5.6523000000000003</v>
      </c>
      <c r="V48" s="348">
        <v>4.6345000000000001</v>
      </c>
      <c r="W48" s="348">
        <v>7.7007000000000003</v>
      </c>
      <c r="X48" s="348">
        <v>7.484</v>
      </c>
      <c r="Y48" s="375" t="s">
        <v>430</v>
      </c>
      <c r="Z48" s="348" t="s">
        <v>430</v>
      </c>
      <c r="AA48" s="348">
        <v>6.1760999999999999</v>
      </c>
      <c r="AB48" s="348">
        <v>4.3224999999999998</v>
      </c>
      <c r="AC48" s="348">
        <v>5.8697999999999997</v>
      </c>
      <c r="AD48" s="348">
        <v>4.4450000000000003</v>
      </c>
      <c r="AE48" s="348">
        <v>25.3003</v>
      </c>
      <c r="AF48" s="348">
        <v>7.9722999999999997</v>
      </c>
      <c r="AG48" s="569"/>
      <c r="AH48" s="346">
        <v>94</v>
      </c>
      <c r="AI48" s="346">
        <v>51</v>
      </c>
      <c r="AJ48" s="346">
        <v>57</v>
      </c>
      <c r="AK48" s="346">
        <v>24</v>
      </c>
      <c r="AL48" s="346">
        <v>36</v>
      </c>
      <c r="AM48" s="346">
        <v>129</v>
      </c>
      <c r="AN48" s="346">
        <v>123</v>
      </c>
      <c r="AO48" s="572">
        <v>82</v>
      </c>
      <c r="AP48" s="346">
        <v>94</v>
      </c>
      <c r="AQ48" s="346">
        <v>21</v>
      </c>
      <c r="AR48" s="346">
        <v>23</v>
      </c>
      <c r="AS48" s="346" t="s">
        <v>430</v>
      </c>
      <c r="AT48" s="346" t="s">
        <v>430</v>
      </c>
      <c r="AU48" s="346">
        <v>103</v>
      </c>
      <c r="AV48" s="346">
        <v>120</v>
      </c>
      <c r="AW48" s="346">
        <v>39</v>
      </c>
      <c r="AX48" s="346">
        <v>104</v>
      </c>
      <c r="AY48" s="346">
        <v>25</v>
      </c>
      <c r="AZ48" s="584"/>
      <c r="BA48" s="467">
        <v>96.54</v>
      </c>
      <c r="BB48" s="348" t="s">
        <v>430</v>
      </c>
      <c r="BC48" s="348" t="s">
        <v>430</v>
      </c>
      <c r="BD48" s="348" t="s">
        <v>430</v>
      </c>
      <c r="BE48" s="375" t="s">
        <v>430</v>
      </c>
      <c r="BF48" s="375">
        <v>3.46</v>
      </c>
      <c r="BG48" s="374"/>
      <c r="BH48" s="594">
        <v>3.46</v>
      </c>
      <c r="BI48" s="348" t="s">
        <v>430</v>
      </c>
      <c r="BJ48" s="348" t="s">
        <v>430</v>
      </c>
      <c r="BK48" s="348" t="s">
        <v>430</v>
      </c>
      <c r="BL48" s="348" t="s">
        <v>430</v>
      </c>
      <c r="BM48" s="375">
        <v>96.54</v>
      </c>
      <c r="BN48" s="375" t="s">
        <v>430</v>
      </c>
      <c r="BO48" s="375" t="s">
        <v>430</v>
      </c>
      <c r="BP48" s="375" t="s">
        <v>430</v>
      </c>
      <c r="BQ48" s="375" t="s">
        <v>430</v>
      </c>
      <c r="BR48" s="374"/>
      <c r="BS48" s="468" t="s">
        <v>430</v>
      </c>
      <c r="BT48" s="348" t="s">
        <v>430</v>
      </c>
      <c r="BU48" s="374"/>
      <c r="BV48" s="430" t="s">
        <v>554</v>
      </c>
    </row>
    <row r="49" spans="1:74" s="428" customFormat="1" x14ac:dyDescent="0.25">
      <c r="A49" s="345" t="s">
        <v>8148</v>
      </c>
      <c r="B49" s="373"/>
      <c r="C49" s="719">
        <v>44845</v>
      </c>
      <c r="D49" s="373"/>
      <c r="E49" s="346">
        <v>817.37300000000005</v>
      </c>
      <c r="F49" s="373"/>
      <c r="G49" s="347">
        <v>13.3194</v>
      </c>
      <c r="H49" s="374"/>
      <c r="I49" s="348">
        <v>4.43</v>
      </c>
      <c r="J49" s="348">
        <v>6.84</v>
      </c>
      <c r="K49" s="348">
        <v>3.54</v>
      </c>
      <c r="L49" s="348">
        <v>3.66</v>
      </c>
      <c r="M49" s="362"/>
      <c r="N49" s="350">
        <v>-17.803699999999999</v>
      </c>
      <c r="O49" s="348">
        <v>-3.5613999999999999</v>
      </c>
      <c r="P49" s="348">
        <v>14.800700000000001</v>
      </c>
      <c r="Q49" s="348">
        <v>26.2361</v>
      </c>
      <c r="R49" s="348">
        <v>19.399799999999999</v>
      </c>
      <c r="S49" s="348">
        <v>5.5422000000000002</v>
      </c>
      <c r="T49" s="348">
        <v>5.0064000000000002</v>
      </c>
      <c r="U49" s="354">
        <v>5.3437999999999999</v>
      </c>
      <c r="V49" s="348">
        <v>4.7427000000000001</v>
      </c>
      <c r="W49" s="348">
        <v>7.7805</v>
      </c>
      <c r="X49" s="348">
        <v>7.5921000000000003</v>
      </c>
      <c r="Y49" s="375" t="s">
        <v>430</v>
      </c>
      <c r="Z49" s="348" t="s">
        <v>430</v>
      </c>
      <c r="AA49" s="348">
        <v>13.1793</v>
      </c>
      <c r="AB49" s="348">
        <v>5.0038</v>
      </c>
      <c r="AC49" s="348">
        <v>5.0137999999999998</v>
      </c>
      <c r="AD49" s="348">
        <v>4.9210000000000003</v>
      </c>
      <c r="AE49" s="348">
        <v>20.534600000000001</v>
      </c>
      <c r="AF49" s="348">
        <v>8.0829000000000004</v>
      </c>
      <c r="AG49" s="569"/>
      <c r="AH49" s="346">
        <v>121</v>
      </c>
      <c r="AI49" s="346">
        <v>131</v>
      </c>
      <c r="AJ49" s="346">
        <v>55</v>
      </c>
      <c r="AK49" s="346">
        <v>34</v>
      </c>
      <c r="AL49" s="346">
        <v>27</v>
      </c>
      <c r="AM49" s="346">
        <v>96</v>
      </c>
      <c r="AN49" s="346">
        <v>104</v>
      </c>
      <c r="AO49" s="572">
        <v>108</v>
      </c>
      <c r="AP49" s="346">
        <v>91</v>
      </c>
      <c r="AQ49" s="346">
        <v>15</v>
      </c>
      <c r="AR49" s="346">
        <v>15</v>
      </c>
      <c r="AS49" s="346" t="s">
        <v>430</v>
      </c>
      <c r="AT49" s="346" t="s">
        <v>430</v>
      </c>
      <c r="AU49" s="346">
        <v>13</v>
      </c>
      <c r="AV49" s="346">
        <v>100</v>
      </c>
      <c r="AW49" s="346">
        <v>119</v>
      </c>
      <c r="AX49" s="346">
        <v>94</v>
      </c>
      <c r="AY49" s="346">
        <v>38</v>
      </c>
      <c r="AZ49" s="584"/>
      <c r="BA49" s="467">
        <v>96.66</v>
      </c>
      <c r="BB49" s="348" t="s">
        <v>430</v>
      </c>
      <c r="BC49" s="348" t="s">
        <v>430</v>
      </c>
      <c r="BD49" s="348" t="s">
        <v>430</v>
      </c>
      <c r="BE49" s="375" t="s">
        <v>430</v>
      </c>
      <c r="BF49" s="375">
        <v>3.34</v>
      </c>
      <c r="BG49" s="374"/>
      <c r="BH49" s="594">
        <v>3.34</v>
      </c>
      <c r="BI49" s="348" t="s">
        <v>430</v>
      </c>
      <c r="BJ49" s="348" t="s">
        <v>430</v>
      </c>
      <c r="BK49" s="348" t="s">
        <v>430</v>
      </c>
      <c r="BL49" s="348" t="s">
        <v>430</v>
      </c>
      <c r="BM49" s="375">
        <v>96.66</v>
      </c>
      <c r="BN49" s="375" t="s">
        <v>430</v>
      </c>
      <c r="BO49" s="375" t="s">
        <v>430</v>
      </c>
      <c r="BP49" s="375" t="s">
        <v>430</v>
      </c>
      <c r="BQ49" s="375" t="s">
        <v>430</v>
      </c>
      <c r="BR49" s="374"/>
      <c r="BS49" s="468" t="s">
        <v>430</v>
      </c>
      <c r="BT49" s="348" t="s">
        <v>430</v>
      </c>
      <c r="BU49" s="374"/>
      <c r="BV49" s="430" t="s">
        <v>554</v>
      </c>
    </row>
    <row r="50" spans="1:74" s="428" customFormat="1" x14ac:dyDescent="0.25">
      <c r="A50" s="345" t="s">
        <v>8149</v>
      </c>
      <c r="B50" s="373"/>
      <c r="C50" s="719">
        <v>46105</v>
      </c>
      <c r="D50" s="373"/>
      <c r="E50" s="346">
        <v>863.42200000000003</v>
      </c>
      <c r="F50" s="373"/>
      <c r="G50" s="347">
        <v>10.181699999999999</v>
      </c>
      <c r="H50" s="374"/>
      <c r="I50" s="348">
        <v>0.78356000000000003</v>
      </c>
      <c r="J50" s="348">
        <v>7.91</v>
      </c>
      <c r="K50" s="348">
        <v>0.71780999999999995</v>
      </c>
      <c r="L50" s="348">
        <v>0.77259999999999995</v>
      </c>
      <c r="M50" s="362"/>
      <c r="N50" s="350">
        <v>10.399100000000001</v>
      </c>
      <c r="O50" s="348">
        <v>13.1587</v>
      </c>
      <c r="P50" s="348">
        <v>12.6287</v>
      </c>
      <c r="Q50" s="348">
        <v>15.9472</v>
      </c>
      <c r="R50" s="348">
        <v>9.7241</v>
      </c>
      <c r="S50" s="348" t="s">
        <v>430</v>
      </c>
      <c r="T50" s="348" t="s">
        <v>430</v>
      </c>
      <c r="U50" s="354" t="s">
        <v>430</v>
      </c>
      <c r="V50" s="348" t="s">
        <v>430</v>
      </c>
      <c r="W50" s="348" t="s">
        <v>430</v>
      </c>
      <c r="X50" s="348" t="s">
        <v>430</v>
      </c>
      <c r="Y50" s="375" t="s">
        <v>430</v>
      </c>
      <c r="Z50" s="348" t="s">
        <v>430</v>
      </c>
      <c r="AA50" s="348">
        <v>7.1750999999999996</v>
      </c>
      <c r="AB50" s="348" t="s">
        <v>430</v>
      </c>
      <c r="AC50" s="348" t="s">
        <v>430</v>
      </c>
      <c r="AD50" s="348" t="s">
        <v>430</v>
      </c>
      <c r="AE50" s="348">
        <v>14.0343</v>
      </c>
      <c r="AF50" s="348">
        <v>7.7117000000000004</v>
      </c>
      <c r="AG50" s="569"/>
      <c r="AH50" s="346">
        <v>86</v>
      </c>
      <c r="AI50" s="346">
        <v>78</v>
      </c>
      <c r="AJ50" s="346">
        <v>83</v>
      </c>
      <c r="AK50" s="346">
        <v>87</v>
      </c>
      <c r="AL50" s="346">
        <v>89</v>
      </c>
      <c r="AM50" s="346" t="s">
        <v>430</v>
      </c>
      <c r="AN50" s="346" t="s">
        <v>430</v>
      </c>
      <c r="AO50" s="572" t="s">
        <v>430</v>
      </c>
      <c r="AP50" s="346" t="s">
        <v>430</v>
      </c>
      <c r="AQ50" s="346" t="s">
        <v>430</v>
      </c>
      <c r="AR50" s="346" t="s">
        <v>430</v>
      </c>
      <c r="AS50" s="346" t="s">
        <v>430</v>
      </c>
      <c r="AT50" s="346" t="s">
        <v>430</v>
      </c>
      <c r="AU50" s="346">
        <v>76</v>
      </c>
      <c r="AV50" s="346" t="s">
        <v>430</v>
      </c>
      <c r="AW50" s="346" t="s">
        <v>430</v>
      </c>
      <c r="AX50" s="346" t="s">
        <v>430</v>
      </c>
      <c r="AY50" s="346">
        <v>81</v>
      </c>
      <c r="AZ50" s="584"/>
      <c r="BA50" s="467" t="s">
        <v>430</v>
      </c>
      <c r="BB50" s="348">
        <v>97.64</v>
      </c>
      <c r="BC50" s="348" t="s">
        <v>430</v>
      </c>
      <c r="BD50" s="348" t="s">
        <v>430</v>
      </c>
      <c r="BE50" s="375" t="s">
        <v>430</v>
      </c>
      <c r="BF50" s="375">
        <v>2.36</v>
      </c>
      <c r="BG50" s="374"/>
      <c r="BH50" s="594">
        <v>2.36</v>
      </c>
      <c r="BI50" s="348">
        <v>50.66</v>
      </c>
      <c r="BJ50" s="348" t="s">
        <v>430</v>
      </c>
      <c r="BK50" s="348">
        <v>46.98</v>
      </c>
      <c r="BL50" s="348" t="s">
        <v>430</v>
      </c>
      <c r="BM50" s="375" t="s">
        <v>430</v>
      </c>
      <c r="BN50" s="375" t="s">
        <v>430</v>
      </c>
      <c r="BO50" s="375" t="s">
        <v>430</v>
      </c>
      <c r="BP50" s="375" t="s">
        <v>430</v>
      </c>
      <c r="BQ50" s="375" t="s">
        <v>430</v>
      </c>
      <c r="BR50" s="374"/>
      <c r="BS50" s="468">
        <v>6.1778647606177897</v>
      </c>
      <c r="BT50" s="348">
        <v>23.413219242341299</v>
      </c>
      <c r="BU50" s="374"/>
      <c r="BV50" s="430" t="s">
        <v>554</v>
      </c>
    </row>
    <row r="51" spans="1:74" s="428" customFormat="1" x14ac:dyDescent="0.25">
      <c r="A51" s="345" t="s">
        <v>8150</v>
      </c>
      <c r="B51" s="373"/>
      <c r="C51" s="719">
        <v>44834</v>
      </c>
      <c r="D51" s="373"/>
      <c r="E51" s="889">
        <v>793.34</v>
      </c>
      <c r="F51" s="373"/>
      <c r="G51" s="347" t="s">
        <v>430</v>
      </c>
      <c r="H51" s="374"/>
      <c r="I51" s="348" t="s">
        <v>430</v>
      </c>
      <c r="J51" s="348" t="s">
        <v>430</v>
      </c>
      <c r="K51" s="348" t="s">
        <v>430</v>
      </c>
      <c r="L51" s="348" t="s">
        <v>430</v>
      </c>
      <c r="M51" s="362"/>
      <c r="N51" s="350" t="s">
        <v>430</v>
      </c>
      <c r="O51" s="348" t="s">
        <v>430</v>
      </c>
      <c r="P51" s="348" t="s">
        <v>430</v>
      </c>
      <c r="Q51" s="348" t="s">
        <v>430</v>
      </c>
      <c r="R51" s="348" t="s">
        <v>430</v>
      </c>
      <c r="S51" s="348" t="s">
        <v>430</v>
      </c>
      <c r="T51" s="348" t="s">
        <v>430</v>
      </c>
      <c r="U51" s="354" t="s">
        <v>430</v>
      </c>
      <c r="V51" s="348" t="s">
        <v>430</v>
      </c>
      <c r="W51" s="348" t="s">
        <v>430</v>
      </c>
      <c r="X51" s="348" t="s">
        <v>430</v>
      </c>
      <c r="Y51" s="375" t="s">
        <v>430</v>
      </c>
      <c r="Z51" s="348" t="s">
        <v>430</v>
      </c>
      <c r="AA51" s="348" t="s">
        <v>430</v>
      </c>
      <c r="AB51" s="348" t="s">
        <v>430</v>
      </c>
      <c r="AC51" s="348" t="s">
        <v>430</v>
      </c>
      <c r="AD51" s="348" t="s">
        <v>430</v>
      </c>
      <c r="AE51" s="348" t="s">
        <v>430</v>
      </c>
      <c r="AF51" s="348" t="s">
        <v>430</v>
      </c>
      <c r="AG51" s="569"/>
      <c r="AH51" s="346" t="s">
        <v>430</v>
      </c>
      <c r="AI51" s="346" t="s">
        <v>430</v>
      </c>
      <c r="AJ51" s="346" t="s">
        <v>430</v>
      </c>
      <c r="AK51" s="346" t="s">
        <v>430</v>
      </c>
      <c r="AL51" s="346" t="s">
        <v>430</v>
      </c>
      <c r="AM51" s="346" t="s">
        <v>430</v>
      </c>
      <c r="AN51" s="346" t="s">
        <v>430</v>
      </c>
      <c r="AO51" s="572" t="s">
        <v>430</v>
      </c>
      <c r="AP51" s="346" t="s">
        <v>430</v>
      </c>
      <c r="AQ51" s="346" t="s">
        <v>430</v>
      </c>
      <c r="AR51" s="346" t="s">
        <v>430</v>
      </c>
      <c r="AS51" s="346" t="s">
        <v>430</v>
      </c>
      <c r="AT51" s="346" t="s">
        <v>430</v>
      </c>
      <c r="AU51" s="346" t="s">
        <v>430</v>
      </c>
      <c r="AV51" s="346" t="s">
        <v>430</v>
      </c>
      <c r="AW51" s="346" t="s">
        <v>430</v>
      </c>
      <c r="AX51" s="346" t="s">
        <v>430</v>
      </c>
      <c r="AY51" s="346" t="s">
        <v>430</v>
      </c>
      <c r="AZ51" s="584"/>
      <c r="BA51" s="467" t="s">
        <v>430</v>
      </c>
      <c r="BB51" s="348" t="s">
        <v>430</v>
      </c>
      <c r="BC51" s="348" t="s">
        <v>430</v>
      </c>
      <c r="BD51" s="348" t="s">
        <v>430</v>
      </c>
      <c r="BE51" s="375" t="s">
        <v>430</v>
      </c>
      <c r="BF51" s="375" t="s">
        <v>430</v>
      </c>
      <c r="BG51" s="374"/>
      <c r="BH51" s="594" t="s">
        <v>430</v>
      </c>
      <c r="BI51" s="348" t="s">
        <v>430</v>
      </c>
      <c r="BJ51" s="348" t="s">
        <v>430</v>
      </c>
      <c r="BK51" s="348" t="s">
        <v>430</v>
      </c>
      <c r="BL51" s="348" t="s">
        <v>430</v>
      </c>
      <c r="BM51" s="375" t="s">
        <v>430</v>
      </c>
      <c r="BN51" s="375" t="s">
        <v>430</v>
      </c>
      <c r="BO51" s="375" t="s">
        <v>430</v>
      </c>
      <c r="BP51" s="375" t="s">
        <v>430</v>
      </c>
      <c r="BQ51" s="375" t="s">
        <v>430</v>
      </c>
      <c r="BR51" s="374"/>
      <c r="BS51" s="468" t="s">
        <v>430</v>
      </c>
      <c r="BT51" s="348" t="s">
        <v>430</v>
      </c>
      <c r="BU51" s="374"/>
      <c r="BV51" s="430" t="s">
        <v>554</v>
      </c>
    </row>
    <row r="52" spans="1:74" s="428" customFormat="1" x14ac:dyDescent="0.25">
      <c r="A52" s="345" t="s">
        <v>8151</v>
      </c>
      <c r="B52" s="373"/>
      <c r="C52" s="719">
        <v>44914</v>
      </c>
      <c r="D52" s="373"/>
      <c r="E52" s="346">
        <v>748.99300000000005</v>
      </c>
      <c r="F52" s="373"/>
      <c r="G52" s="347">
        <v>13.144399999999999</v>
      </c>
      <c r="H52" s="374"/>
      <c r="I52" s="348">
        <v>9.74</v>
      </c>
      <c r="J52" s="348">
        <v>7.13</v>
      </c>
      <c r="K52" s="348">
        <v>6.84</v>
      </c>
      <c r="L52" s="348">
        <v>7.09</v>
      </c>
      <c r="M52" s="362"/>
      <c r="N52" s="350">
        <v>44.762099999999997</v>
      </c>
      <c r="O52" s="348">
        <v>32.669199999999996</v>
      </c>
      <c r="P52" s="348">
        <v>34.259900000000002</v>
      </c>
      <c r="Q52" s="348">
        <v>26.831900000000001</v>
      </c>
      <c r="R52" s="348">
        <v>28.7117</v>
      </c>
      <c r="S52" s="348">
        <v>5.0434999999999999</v>
      </c>
      <c r="T52" s="348">
        <v>5.3703000000000003</v>
      </c>
      <c r="U52" s="354">
        <v>5.0159000000000002</v>
      </c>
      <c r="V52" s="348">
        <v>3.5032999999999999</v>
      </c>
      <c r="W52" s="348">
        <v>7.3465999999999996</v>
      </c>
      <c r="X52" s="348">
        <v>7.5831999999999997</v>
      </c>
      <c r="Y52" s="375" t="s">
        <v>430</v>
      </c>
      <c r="Z52" s="348" t="s">
        <v>430</v>
      </c>
      <c r="AA52" s="348">
        <v>14.5749</v>
      </c>
      <c r="AB52" s="348">
        <v>4.9360999999999997</v>
      </c>
      <c r="AC52" s="348">
        <v>5.3967000000000001</v>
      </c>
      <c r="AD52" s="348">
        <v>3.8639000000000001</v>
      </c>
      <c r="AE52" s="348">
        <v>25.010400000000001</v>
      </c>
      <c r="AF52" s="348">
        <v>8.1282999999999994</v>
      </c>
      <c r="AG52" s="569"/>
      <c r="AH52" s="346">
        <v>18</v>
      </c>
      <c r="AI52" s="346">
        <v>16</v>
      </c>
      <c r="AJ52" s="346">
        <v>11</v>
      </c>
      <c r="AK52" s="346">
        <v>32</v>
      </c>
      <c r="AL52" s="346">
        <v>13</v>
      </c>
      <c r="AM52" s="346">
        <v>118</v>
      </c>
      <c r="AN52" s="346">
        <v>87</v>
      </c>
      <c r="AO52" s="572">
        <v>115</v>
      </c>
      <c r="AP52" s="346">
        <v>113</v>
      </c>
      <c r="AQ52" s="346">
        <v>70</v>
      </c>
      <c r="AR52" s="346">
        <v>16</v>
      </c>
      <c r="AS52" s="346" t="s">
        <v>430</v>
      </c>
      <c r="AT52" s="346" t="s">
        <v>430</v>
      </c>
      <c r="AU52" s="346">
        <v>8</v>
      </c>
      <c r="AV52" s="346">
        <v>104</v>
      </c>
      <c r="AW52" s="346">
        <v>105</v>
      </c>
      <c r="AX52" s="346">
        <v>114</v>
      </c>
      <c r="AY52" s="346">
        <v>26</v>
      </c>
      <c r="AZ52" s="584"/>
      <c r="BA52" s="467">
        <v>98.16</v>
      </c>
      <c r="BB52" s="348" t="s">
        <v>430</v>
      </c>
      <c r="BC52" s="348" t="s">
        <v>430</v>
      </c>
      <c r="BD52" s="348" t="s">
        <v>430</v>
      </c>
      <c r="BE52" s="375" t="s">
        <v>430</v>
      </c>
      <c r="BF52" s="375">
        <v>1.84</v>
      </c>
      <c r="BG52" s="374"/>
      <c r="BH52" s="594">
        <v>1.84</v>
      </c>
      <c r="BI52" s="348" t="s">
        <v>430</v>
      </c>
      <c r="BJ52" s="348" t="s">
        <v>430</v>
      </c>
      <c r="BK52" s="348" t="s">
        <v>430</v>
      </c>
      <c r="BL52" s="348" t="s">
        <v>430</v>
      </c>
      <c r="BM52" s="375">
        <v>98.16</v>
      </c>
      <c r="BN52" s="375" t="s">
        <v>430</v>
      </c>
      <c r="BO52" s="375" t="s">
        <v>430</v>
      </c>
      <c r="BP52" s="375" t="s">
        <v>430</v>
      </c>
      <c r="BQ52" s="375" t="s">
        <v>430</v>
      </c>
      <c r="BR52" s="374"/>
      <c r="BS52" s="468" t="s">
        <v>430</v>
      </c>
      <c r="BT52" s="348" t="s">
        <v>430</v>
      </c>
      <c r="BU52" s="374"/>
      <c r="BV52" s="430" t="s">
        <v>554</v>
      </c>
    </row>
    <row r="53" spans="1:74" s="428" customFormat="1" x14ac:dyDescent="0.25">
      <c r="A53" s="345" t="s">
        <v>8152</v>
      </c>
      <c r="B53" s="373"/>
      <c r="C53" s="719">
        <v>44650</v>
      </c>
      <c r="D53" s="373"/>
      <c r="E53" s="346">
        <v>642.73</v>
      </c>
      <c r="F53" s="373"/>
      <c r="G53" s="347">
        <v>13.1899</v>
      </c>
      <c r="H53" s="374"/>
      <c r="I53" s="348">
        <v>1.53</v>
      </c>
      <c r="J53" s="348">
        <v>6.94</v>
      </c>
      <c r="K53" s="348">
        <v>1.37</v>
      </c>
      <c r="L53" s="348">
        <v>1.44</v>
      </c>
      <c r="M53" s="362"/>
      <c r="N53" s="350">
        <v>27.970800000000001</v>
      </c>
      <c r="O53" s="348">
        <v>4.8907999999999996</v>
      </c>
      <c r="P53" s="348">
        <v>12.0456</v>
      </c>
      <c r="Q53" s="348">
        <v>17.270700000000001</v>
      </c>
      <c r="R53" s="348">
        <v>10.9649</v>
      </c>
      <c r="S53" s="348">
        <v>5.0937999999999999</v>
      </c>
      <c r="T53" s="348">
        <v>5.0808</v>
      </c>
      <c r="U53" s="354">
        <v>5.3688000000000002</v>
      </c>
      <c r="V53" s="348">
        <v>5.1792999999999996</v>
      </c>
      <c r="W53" s="348">
        <v>7.4781000000000004</v>
      </c>
      <c r="X53" s="348">
        <v>7.3013000000000003</v>
      </c>
      <c r="Y53" s="375" t="s">
        <v>430</v>
      </c>
      <c r="Z53" s="348" t="s">
        <v>430</v>
      </c>
      <c r="AA53" s="348">
        <v>5.9067999999999996</v>
      </c>
      <c r="AB53" s="348">
        <v>4.9427000000000003</v>
      </c>
      <c r="AC53" s="348">
        <v>5.4036999999999997</v>
      </c>
      <c r="AD53" s="348">
        <v>5.3406000000000002</v>
      </c>
      <c r="AE53" s="348">
        <v>15.362</v>
      </c>
      <c r="AF53" s="348">
        <v>6.7775999999999996</v>
      </c>
      <c r="AG53" s="569"/>
      <c r="AH53" s="346">
        <v>34</v>
      </c>
      <c r="AI53" s="346">
        <v>126</v>
      </c>
      <c r="AJ53" s="346">
        <v>94</v>
      </c>
      <c r="AK53" s="346">
        <v>76</v>
      </c>
      <c r="AL53" s="346">
        <v>72</v>
      </c>
      <c r="AM53" s="346">
        <v>115</v>
      </c>
      <c r="AN53" s="346">
        <v>98</v>
      </c>
      <c r="AO53" s="572">
        <v>105</v>
      </c>
      <c r="AP53" s="346">
        <v>76</v>
      </c>
      <c r="AQ53" s="346">
        <v>52</v>
      </c>
      <c r="AR53" s="346">
        <v>61</v>
      </c>
      <c r="AS53" s="346" t="s">
        <v>430</v>
      </c>
      <c r="AT53" s="346" t="s">
        <v>430</v>
      </c>
      <c r="AU53" s="346">
        <v>126</v>
      </c>
      <c r="AV53" s="346">
        <v>103</v>
      </c>
      <c r="AW53" s="346">
        <v>104</v>
      </c>
      <c r="AX53" s="346">
        <v>74</v>
      </c>
      <c r="AY53" s="346">
        <v>66</v>
      </c>
      <c r="AZ53" s="584"/>
      <c r="BA53" s="467">
        <v>58.53</v>
      </c>
      <c r="BB53" s="348">
        <v>37.200000000000003</v>
      </c>
      <c r="BC53" s="348" t="s">
        <v>430</v>
      </c>
      <c r="BD53" s="348" t="s">
        <v>430</v>
      </c>
      <c r="BE53" s="375" t="s">
        <v>430</v>
      </c>
      <c r="BF53" s="375">
        <v>4.2699999999999996</v>
      </c>
      <c r="BG53" s="374"/>
      <c r="BH53" s="594">
        <v>4.2699999999999996</v>
      </c>
      <c r="BI53" s="348" t="s">
        <v>430</v>
      </c>
      <c r="BJ53" s="348" t="s">
        <v>430</v>
      </c>
      <c r="BK53" s="348">
        <v>37.200000000000003</v>
      </c>
      <c r="BL53" s="348" t="s">
        <v>430</v>
      </c>
      <c r="BM53" s="375">
        <v>58.53</v>
      </c>
      <c r="BN53" s="375" t="s">
        <v>430</v>
      </c>
      <c r="BO53" s="375" t="s">
        <v>430</v>
      </c>
      <c r="BP53" s="375" t="s">
        <v>430</v>
      </c>
      <c r="BQ53" s="375" t="s">
        <v>430</v>
      </c>
      <c r="BR53" s="374"/>
      <c r="BS53" s="468" t="s">
        <v>430</v>
      </c>
      <c r="BT53" s="348" t="s">
        <v>430</v>
      </c>
      <c r="BU53" s="374"/>
      <c r="BV53" s="430" t="s">
        <v>554</v>
      </c>
    </row>
    <row r="54" spans="1:74" s="428" customFormat="1" x14ac:dyDescent="0.25">
      <c r="A54" s="345" t="s">
        <v>8153</v>
      </c>
      <c r="B54" s="373"/>
      <c r="C54" s="719">
        <v>44904</v>
      </c>
      <c r="D54" s="373"/>
      <c r="E54" s="346">
        <v>634.22400000000005</v>
      </c>
      <c r="F54" s="373"/>
      <c r="G54" s="347">
        <v>12.875400000000001</v>
      </c>
      <c r="H54" s="374"/>
      <c r="I54" s="348">
        <v>1.03</v>
      </c>
      <c r="J54" s="348">
        <v>6.16</v>
      </c>
      <c r="K54" s="348">
        <v>0.95342000000000005</v>
      </c>
      <c r="L54" s="348">
        <v>0.98355999999999999</v>
      </c>
      <c r="M54" s="362"/>
      <c r="N54" s="350">
        <v>31.2102</v>
      </c>
      <c r="O54" s="348">
        <v>23.669799999999999</v>
      </c>
      <c r="P54" s="348">
        <v>14.212999999999999</v>
      </c>
      <c r="Q54" s="348">
        <v>15.0709</v>
      </c>
      <c r="R54" s="348">
        <v>9.6343999999999994</v>
      </c>
      <c r="S54" s="348">
        <v>5.6093000000000002</v>
      </c>
      <c r="T54" s="348">
        <v>5.4313000000000002</v>
      </c>
      <c r="U54" s="354">
        <v>5.7093999999999996</v>
      </c>
      <c r="V54" s="348">
        <v>5.6087999999999996</v>
      </c>
      <c r="W54" s="348">
        <v>7.42</v>
      </c>
      <c r="X54" s="348">
        <v>7.2236000000000002</v>
      </c>
      <c r="Y54" s="375" t="s">
        <v>430</v>
      </c>
      <c r="Z54" s="348" t="s">
        <v>430</v>
      </c>
      <c r="AA54" s="348">
        <v>5.9756999999999998</v>
      </c>
      <c r="AB54" s="348">
        <v>5.3829000000000002</v>
      </c>
      <c r="AC54" s="348">
        <v>5.5738000000000003</v>
      </c>
      <c r="AD54" s="348">
        <v>5.6778000000000004</v>
      </c>
      <c r="AE54" s="348">
        <v>11.0229</v>
      </c>
      <c r="AF54" s="348">
        <v>7.4307999999999996</v>
      </c>
      <c r="AG54" s="569"/>
      <c r="AH54" s="346">
        <v>28</v>
      </c>
      <c r="AI54" s="346">
        <v>32</v>
      </c>
      <c r="AJ54" s="346">
        <v>59</v>
      </c>
      <c r="AK54" s="346">
        <v>94</v>
      </c>
      <c r="AL54" s="346">
        <v>91</v>
      </c>
      <c r="AM54" s="346">
        <v>85</v>
      </c>
      <c r="AN54" s="346">
        <v>79</v>
      </c>
      <c r="AO54" s="572">
        <v>69</v>
      </c>
      <c r="AP54" s="346">
        <v>50</v>
      </c>
      <c r="AQ54" s="346">
        <v>62</v>
      </c>
      <c r="AR54" s="346">
        <v>70</v>
      </c>
      <c r="AS54" s="346" t="s">
        <v>430</v>
      </c>
      <c r="AT54" s="346" t="s">
        <v>430</v>
      </c>
      <c r="AU54" s="346">
        <v>122</v>
      </c>
      <c r="AV54" s="346">
        <v>78</v>
      </c>
      <c r="AW54" s="346">
        <v>89</v>
      </c>
      <c r="AX54" s="346">
        <v>55</v>
      </c>
      <c r="AY54" s="346">
        <v>104</v>
      </c>
      <c r="AZ54" s="584"/>
      <c r="BA54" s="467">
        <v>96.73</v>
      </c>
      <c r="BB54" s="348" t="s">
        <v>430</v>
      </c>
      <c r="BC54" s="348" t="s">
        <v>430</v>
      </c>
      <c r="BD54" s="348" t="s">
        <v>430</v>
      </c>
      <c r="BE54" s="375" t="s">
        <v>430</v>
      </c>
      <c r="BF54" s="375">
        <v>3.27</v>
      </c>
      <c r="BG54" s="374"/>
      <c r="BH54" s="594">
        <v>3.27</v>
      </c>
      <c r="BI54" s="348" t="s">
        <v>430</v>
      </c>
      <c r="BJ54" s="348" t="s">
        <v>430</v>
      </c>
      <c r="BK54" s="348" t="s">
        <v>430</v>
      </c>
      <c r="BL54" s="348" t="s">
        <v>430</v>
      </c>
      <c r="BM54" s="375">
        <v>96.73</v>
      </c>
      <c r="BN54" s="375" t="s">
        <v>430</v>
      </c>
      <c r="BO54" s="375" t="s">
        <v>430</v>
      </c>
      <c r="BP54" s="375" t="s">
        <v>430</v>
      </c>
      <c r="BQ54" s="375" t="s">
        <v>430</v>
      </c>
      <c r="BR54" s="374"/>
      <c r="BS54" s="468" t="s">
        <v>430</v>
      </c>
      <c r="BT54" s="348" t="s">
        <v>430</v>
      </c>
      <c r="BU54" s="374"/>
      <c r="BV54" s="430" t="s">
        <v>554</v>
      </c>
    </row>
    <row r="55" spans="1:74" s="428" customFormat="1" x14ac:dyDescent="0.25">
      <c r="A55" s="345" t="s">
        <v>8154</v>
      </c>
      <c r="B55" s="373"/>
      <c r="C55" s="719">
        <v>44875</v>
      </c>
      <c r="D55" s="373"/>
      <c r="E55" s="346">
        <v>643.08399999999995</v>
      </c>
      <c r="F55" s="373"/>
      <c r="G55" s="347">
        <v>13.2537</v>
      </c>
      <c r="H55" s="374"/>
      <c r="I55" s="348">
        <v>5.01</v>
      </c>
      <c r="J55" s="348">
        <v>6.97</v>
      </c>
      <c r="K55" s="348">
        <v>4.12</v>
      </c>
      <c r="L55" s="348">
        <v>4.26</v>
      </c>
      <c r="M55" s="362"/>
      <c r="N55" s="350">
        <v>6.8861999999999997</v>
      </c>
      <c r="O55" s="348">
        <v>6.1536</v>
      </c>
      <c r="P55" s="348">
        <v>25.102499999999999</v>
      </c>
      <c r="Q55" s="348">
        <v>46.083199999999998</v>
      </c>
      <c r="R55" s="348">
        <v>29.0472</v>
      </c>
      <c r="S55" s="348">
        <v>6.7369000000000003</v>
      </c>
      <c r="T55" s="348">
        <v>5.5004</v>
      </c>
      <c r="U55" s="354">
        <v>5.6403999999999996</v>
      </c>
      <c r="V55" s="348">
        <v>4.7003000000000004</v>
      </c>
      <c r="W55" s="348">
        <v>7.9469000000000003</v>
      </c>
      <c r="X55" s="348">
        <v>7.6661999999999999</v>
      </c>
      <c r="Y55" s="375" t="s">
        <v>430</v>
      </c>
      <c r="Z55" s="348" t="s">
        <v>430</v>
      </c>
      <c r="AA55" s="348">
        <v>15.0275</v>
      </c>
      <c r="AB55" s="348">
        <v>5.5663</v>
      </c>
      <c r="AC55" s="348">
        <v>5.5396000000000001</v>
      </c>
      <c r="AD55" s="348">
        <v>4.9242999999999997</v>
      </c>
      <c r="AE55" s="348">
        <v>32.229700000000001</v>
      </c>
      <c r="AF55" s="348">
        <v>8.1262000000000008</v>
      </c>
      <c r="AG55" s="569"/>
      <c r="AH55" s="346">
        <v>102</v>
      </c>
      <c r="AI55" s="346">
        <v>119</v>
      </c>
      <c r="AJ55" s="346">
        <v>20</v>
      </c>
      <c r="AK55" s="346">
        <v>15</v>
      </c>
      <c r="AL55" s="346">
        <v>11</v>
      </c>
      <c r="AM55" s="346">
        <v>20</v>
      </c>
      <c r="AN55" s="346">
        <v>73</v>
      </c>
      <c r="AO55" s="572">
        <v>83</v>
      </c>
      <c r="AP55" s="346">
        <v>93</v>
      </c>
      <c r="AQ55" s="346">
        <v>6</v>
      </c>
      <c r="AR55" s="346">
        <v>9</v>
      </c>
      <c r="AS55" s="346" t="s">
        <v>430</v>
      </c>
      <c r="AT55" s="346" t="s">
        <v>430</v>
      </c>
      <c r="AU55" s="346">
        <v>5</v>
      </c>
      <c r="AV55" s="346">
        <v>61</v>
      </c>
      <c r="AW55" s="346">
        <v>93</v>
      </c>
      <c r="AX55" s="346">
        <v>93</v>
      </c>
      <c r="AY55" s="346">
        <v>18</v>
      </c>
      <c r="AZ55" s="584"/>
      <c r="BA55" s="467">
        <v>97.05</v>
      </c>
      <c r="BB55" s="348" t="s">
        <v>430</v>
      </c>
      <c r="BC55" s="348" t="s">
        <v>430</v>
      </c>
      <c r="BD55" s="348" t="s">
        <v>430</v>
      </c>
      <c r="BE55" s="375" t="s">
        <v>430</v>
      </c>
      <c r="BF55" s="375">
        <v>2.95</v>
      </c>
      <c r="BG55" s="374"/>
      <c r="BH55" s="594">
        <v>2.95</v>
      </c>
      <c r="BI55" s="348" t="s">
        <v>430</v>
      </c>
      <c r="BJ55" s="348" t="s">
        <v>430</v>
      </c>
      <c r="BK55" s="348" t="s">
        <v>430</v>
      </c>
      <c r="BL55" s="348" t="s">
        <v>430</v>
      </c>
      <c r="BM55" s="375">
        <v>97.05</v>
      </c>
      <c r="BN55" s="375" t="s">
        <v>430</v>
      </c>
      <c r="BO55" s="375" t="s">
        <v>430</v>
      </c>
      <c r="BP55" s="375" t="s">
        <v>430</v>
      </c>
      <c r="BQ55" s="375" t="s">
        <v>430</v>
      </c>
      <c r="BR55" s="374"/>
      <c r="BS55" s="468" t="s">
        <v>430</v>
      </c>
      <c r="BT55" s="348" t="s">
        <v>430</v>
      </c>
      <c r="BU55" s="374"/>
      <c r="BV55" s="430" t="s">
        <v>554</v>
      </c>
    </row>
    <row r="56" spans="1:74" s="428" customFormat="1" x14ac:dyDescent="0.25">
      <c r="A56" s="345" t="s">
        <v>8155</v>
      </c>
      <c r="B56" s="373"/>
      <c r="C56" s="719">
        <v>45825</v>
      </c>
      <c r="D56" s="373"/>
      <c r="E56" s="346">
        <v>630.17700000000002</v>
      </c>
      <c r="F56" s="373"/>
      <c r="G56" s="347">
        <v>10.5748</v>
      </c>
      <c r="H56" s="374"/>
      <c r="I56" s="348">
        <v>1.8783399999999999</v>
      </c>
      <c r="J56" s="348">
        <v>7.7562100000000003</v>
      </c>
      <c r="K56" s="348">
        <v>1.54077</v>
      </c>
      <c r="L56" s="348">
        <v>1.66181</v>
      </c>
      <c r="M56" s="362"/>
      <c r="N56" s="350">
        <v>12.43</v>
      </c>
      <c r="O56" s="348">
        <v>10.594099999999999</v>
      </c>
      <c r="P56" s="348">
        <v>13.2483</v>
      </c>
      <c r="Q56" s="348">
        <v>21.953099999999999</v>
      </c>
      <c r="R56" s="348">
        <v>13.218299999999999</v>
      </c>
      <c r="S56" s="348">
        <v>6.3155999999999999</v>
      </c>
      <c r="T56" s="348">
        <v>5.7030000000000003</v>
      </c>
      <c r="U56" s="354">
        <v>5.9051</v>
      </c>
      <c r="V56" s="348">
        <v>5.7323000000000004</v>
      </c>
      <c r="W56" s="348" t="s">
        <v>430</v>
      </c>
      <c r="X56" s="348" t="s">
        <v>430</v>
      </c>
      <c r="Y56" s="375" t="s">
        <v>430</v>
      </c>
      <c r="Z56" s="348" t="s">
        <v>430</v>
      </c>
      <c r="AA56" s="348">
        <v>7.7309999999999999</v>
      </c>
      <c r="AB56" s="348">
        <v>5.6738999999999997</v>
      </c>
      <c r="AC56" s="348">
        <v>5.8802000000000003</v>
      </c>
      <c r="AD56" s="348">
        <v>5.6664000000000003</v>
      </c>
      <c r="AE56" s="348">
        <v>19.095199999999998</v>
      </c>
      <c r="AF56" s="348">
        <v>5.7319000000000004</v>
      </c>
      <c r="AG56" s="569"/>
      <c r="AH56" s="346">
        <v>66</v>
      </c>
      <c r="AI56" s="346">
        <v>97</v>
      </c>
      <c r="AJ56" s="346">
        <v>75</v>
      </c>
      <c r="AK56" s="346">
        <v>54</v>
      </c>
      <c r="AL56" s="346">
        <v>55</v>
      </c>
      <c r="AM56" s="346">
        <v>41</v>
      </c>
      <c r="AN56" s="346">
        <v>49</v>
      </c>
      <c r="AO56" s="572">
        <v>38</v>
      </c>
      <c r="AP56" s="346">
        <v>32</v>
      </c>
      <c r="AQ56" s="346" t="s">
        <v>430</v>
      </c>
      <c r="AR56" s="346" t="s">
        <v>430</v>
      </c>
      <c r="AS56" s="346" t="s">
        <v>430</v>
      </c>
      <c r="AT56" s="346" t="s">
        <v>430</v>
      </c>
      <c r="AU56" s="346">
        <v>57</v>
      </c>
      <c r="AV56" s="346">
        <v>48</v>
      </c>
      <c r="AW56" s="346">
        <v>37</v>
      </c>
      <c r="AX56" s="346">
        <v>57</v>
      </c>
      <c r="AY56" s="346">
        <v>49</v>
      </c>
      <c r="AZ56" s="584"/>
      <c r="BA56" s="467" t="s">
        <v>430</v>
      </c>
      <c r="BB56" s="348">
        <v>98.01</v>
      </c>
      <c r="BC56" s="348" t="s">
        <v>430</v>
      </c>
      <c r="BD56" s="348" t="s">
        <v>430</v>
      </c>
      <c r="BE56" s="375" t="s">
        <v>430</v>
      </c>
      <c r="BF56" s="375">
        <v>1.99</v>
      </c>
      <c r="BG56" s="374"/>
      <c r="BH56" s="594">
        <v>1.99</v>
      </c>
      <c r="BI56" s="348" t="s">
        <v>430</v>
      </c>
      <c r="BJ56" s="348" t="s">
        <v>430</v>
      </c>
      <c r="BK56" s="348" t="s">
        <v>430</v>
      </c>
      <c r="BL56" s="348" t="s">
        <v>430</v>
      </c>
      <c r="BM56" s="375" t="s">
        <v>430</v>
      </c>
      <c r="BN56" s="375" t="s">
        <v>430</v>
      </c>
      <c r="BO56" s="375" t="s">
        <v>430</v>
      </c>
      <c r="BP56" s="375">
        <v>98.01</v>
      </c>
      <c r="BQ56" s="375" t="s">
        <v>430</v>
      </c>
      <c r="BR56" s="374"/>
      <c r="BS56" s="468" t="s">
        <v>430</v>
      </c>
      <c r="BT56" s="348" t="s">
        <v>430</v>
      </c>
      <c r="BU56" s="374"/>
      <c r="BV56" s="430" t="s">
        <v>554</v>
      </c>
    </row>
    <row r="57" spans="1:74" s="428" customFormat="1" x14ac:dyDescent="0.25">
      <c r="A57" s="345" t="s">
        <v>8156</v>
      </c>
      <c r="B57" s="373"/>
      <c r="C57" s="719">
        <v>44853</v>
      </c>
      <c r="D57" s="373"/>
      <c r="E57" s="346">
        <v>622.15499999999997</v>
      </c>
      <c r="F57" s="373"/>
      <c r="G57" s="347">
        <v>13.339600000000001</v>
      </c>
      <c r="H57" s="374"/>
      <c r="I57" s="348">
        <v>2.8</v>
      </c>
      <c r="J57" s="348">
        <v>6.61</v>
      </c>
      <c r="K57" s="348">
        <v>2.4900000000000002</v>
      </c>
      <c r="L57" s="348">
        <v>2.58</v>
      </c>
      <c r="M57" s="362"/>
      <c r="N57" s="350">
        <v>14.781499999999999</v>
      </c>
      <c r="O57" s="348">
        <v>14.062099999999999</v>
      </c>
      <c r="P57" s="348">
        <v>15.5252</v>
      </c>
      <c r="Q57" s="348">
        <v>25.916899999999998</v>
      </c>
      <c r="R57" s="348">
        <v>17.476099999999999</v>
      </c>
      <c r="S57" s="348">
        <v>6.0602999999999998</v>
      </c>
      <c r="T57" s="348">
        <v>4.8502999999999998</v>
      </c>
      <c r="U57" s="354">
        <v>5.5612000000000004</v>
      </c>
      <c r="V57" s="348">
        <v>5.1802999999999999</v>
      </c>
      <c r="W57" s="348">
        <v>7.8612000000000002</v>
      </c>
      <c r="X57" s="348">
        <v>7.5984999999999996</v>
      </c>
      <c r="Y57" s="375" t="s">
        <v>430</v>
      </c>
      <c r="Z57" s="348" t="s">
        <v>430</v>
      </c>
      <c r="AA57" s="348">
        <v>9.6964000000000006</v>
      </c>
      <c r="AB57" s="348">
        <v>5.0892999999999997</v>
      </c>
      <c r="AC57" s="348">
        <v>5.4199000000000002</v>
      </c>
      <c r="AD57" s="348">
        <v>5.3700999999999999</v>
      </c>
      <c r="AE57" s="348">
        <v>21.384899999999998</v>
      </c>
      <c r="AF57" s="348">
        <v>8.1778999999999993</v>
      </c>
      <c r="AG57" s="569"/>
      <c r="AH57" s="346">
        <v>55</v>
      </c>
      <c r="AI57" s="346">
        <v>72</v>
      </c>
      <c r="AJ57" s="346">
        <v>46</v>
      </c>
      <c r="AK57" s="346">
        <v>36</v>
      </c>
      <c r="AL57" s="346">
        <v>32</v>
      </c>
      <c r="AM57" s="346">
        <v>54</v>
      </c>
      <c r="AN57" s="346">
        <v>112</v>
      </c>
      <c r="AO57" s="572">
        <v>90</v>
      </c>
      <c r="AP57" s="346">
        <v>75</v>
      </c>
      <c r="AQ57" s="346">
        <v>11</v>
      </c>
      <c r="AR57" s="346">
        <v>13</v>
      </c>
      <c r="AS57" s="346" t="s">
        <v>430</v>
      </c>
      <c r="AT57" s="346" t="s">
        <v>430</v>
      </c>
      <c r="AU57" s="346">
        <v>27</v>
      </c>
      <c r="AV57" s="346">
        <v>94</v>
      </c>
      <c r="AW57" s="346">
        <v>103</v>
      </c>
      <c r="AX57" s="346">
        <v>72</v>
      </c>
      <c r="AY57" s="346">
        <v>32</v>
      </c>
      <c r="AZ57" s="584"/>
      <c r="BA57" s="467">
        <v>97.07</v>
      </c>
      <c r="BB57" s="348" t="s">
        <v>430</v>
      </c>
      <c r="BC57" s="348" t="s">
        <v>430</v>
      </c>
      <c r="BD57" s="348" t="s">
        <v>430</v>
      </c>
      <c r="BE57" s="375" t="s">
        <v>430</v>
      </c>
      <c r="BF57" s="375">
        <v>2.93</v>
      </c>
      <c r="BG57" s="374"/>
      <c r="BH57" s="594">
        <v>2.93</v>
      </c>
      <c r="BI57" s="348" t="s">
        <v>430</v>
      </c>
      <c r="BJ57" s="348" t="s">
        <v>430</v>
      </c>
      <c r="BK57" s="348" t="s">
        <v>430</v>
      </c>
      <c r="BL57" s="348" t="s">
        <v>430</v>
      </c>
      <c r="BM57" s="375">
        <v>97.07</v>
      </c>
      <c r="BN57" s="375" t="s">
        <v>430</v>
      </c>
      <c r="BO57" s="375" t="s">
        <v>430</v>
      </c>
      <c r="BP57" s="375" t="s">
        <v>430</v>
      </c>
      <c r="BQ57" s="375" t="s">
        <v>430</v>
      </c>
      <c r="BR57" s="374"/>
      <c r="BS57" s="468" t="s">
        <v>430</v>
      </c>
      <c r="BT57" s="348" t="s">
        <v>430</v>
      </c>
      <c r="BU57" s="374"/>
      <c r="BV57" s="430" t="s">
        <v>554</v>
      </c>
    </row>
    <row r="58" spans="1:74" s="428" customFormat="1" x14ac:dyDescent="0.25">
      <c r="A58" s="345" t="s">
        <v>8157</v>
      </c>
      <c r="B58" s="373"/>
      <c r="C58" s="719">
        <v>44904</v>
      </c>
      <c r="D58" s="373"/>
      <c r="E58" s="346">
        <v>621.06500000000005</v>
      </c>
      <c r="F58" s="373"/>
      <c r="G58" s="347">
        <v>13.1455</v>
      </c>
      <c r="H58" s="374"/>
      <c r="I58" s="348">
        <v>6.19</v>
      </c>
      <c r="J58" s="348">
        <v>7.1</v>
      </c>
      <c r="K58" s="348">
        <v>4.83</v>
      </c>
      <c r="L58" s="348">
        <v>5</v>
      </c>
      <c r="M58" s="362"/>
      <c r="N58" s="350">
        <v>147.196</v>
      </c>
      <c r="O58" s="348">
        <v>24.111699999999999</v>
      </c>
      <c r="P58" s="348">
        <v>31.284700000000001</v>
      </c>
      <c r="Q58" s="348">
        <v>48.258000000000003</v>
      </c>
      <c r="R58" s="348">
        <v>30.092500000000001</v>
      </c>
      <c r="S58" s="348">
        <v>6.4002999999999997</v>
      </c>
      <c r="T58" s="348">
        <v>5.8033999999999999</v>
      </c>
      <c r="U58" s="354">
        <v>5.4856999999999996</v>
      </c>
      <c r="V58" s="348">
        <v>4.2920999999999996</v>
      </c>
      <c r="W58" s="348">
        <v>7.8821000000000003</v>
      </c>
      <c r="X58" s="348">
        <v>7.6289999999999996</v>
      </c>
      <c r="Y58" s="375" t="s">
        <v>430</v>
      </c>
      <c r="Z58" s="348" t="s">
        <v>430</v>
      </c>
      <c r="AA58" s="348">
        <v>16.165800000000001</v>
      </c>
      <c r="AB58" s="348">
        <v>6.0586000000000002</v>
      </c>
      <c r="AC58" s="348">
        <v>5.5214999999999996</v>
      </c>
      <c r="AD58" s="348">
        <v>4.6883999999999997</v>
      </c>
      <c r="AE58" s="348">
        <v>36.795400000000001</v>
      </c>
      <c r="AF58" s="348">
        <v>8.0652000000000008</v>
      </c>
      <c r="AG58" s="569"/>
      <c r="AH58" s="346">
        <v>1</v>
      </c>
      <c r="AI58" s="346">
        <v>28</v>
      </c>
      <c r="AJ58" s="346">
        <v>12</v>
      </c>
      <c r="AK58" s="346">
        <v>11</v>
      </c>
      <c r="AL58" s="346">
        <v>7</v>
      </c>
      <c r="AM58" s="346">
        <v>36</v>
      </c>
      <c r="AN58" s="346">
        <v>38</v>
      </c>
      <c r="AO58" s="572">
        <v>97</v>
      </c>
      <c r="AP58" s="346">
        <v>100</v>
      </c>
      <c r="AQ58" s="346">
        <v>10</v>
      </c>
      <c r="AR58" s="346">
        <v>10</v>
      </c>
      <c r="AS58" s="346" t="s">
        <v>430</v>
      </c>
      <c r="AT58" s="346" t="s">
        <v>430</v>
      </c>
      <c r="AU58" s="346">
        <v>2</v>
      </c>
      <c r="AV58" s="346">
        <v>22</v>
      </c>
      <c r="AW58" s="346">
        <v>96</v>
      </c>
      <c r="AX58" s="346">
        <v>98</v>
      </c>
      <c r="AY58" s="346">
        <v>7</v>
      </c>
      <c r="AZ58" s="584"/>
      <c r="BA58" s="467">
        <v>97.75</v>
      </c>
      <c r="BB58" s="348" t="s">
        <v>430</v>
      </c>
      <c r="BC58" s="348" t="s">
        <v>430</v>
      </c>
      <c r="BD58" s="348" t="s">
        <v>430</v>
      </c>
      <c r="BE58" s="375" t="s">
        <v>430</v>
      </c>
      <c r="BF58" s="375">
        <v>2.25</v>
      </c>
      <c r="BG58" s="374"/>
      <c r="BH58" s="594">
        <v>2.25</v>
      </c>
      <c r="BI58" s="348" t="s">
        <v>430</v>
      </c>
      <c r="BJ58" s="348" t="s">
        <v>430</v>
      </c>
      <c r="BK58" s="348" t="s">
        <v>430</v>
      </c>
      <c r="BL58" s="348" t="s">
        <v>430</v>
      </c>
      <c r="BM58" s="375">
        <v>97.75</v>
      </c>
      <c r="BN58" s="375" t="s">
        <v>430</v>
      </c>
      <c r="BO58" s="375" t="s">
        <v>430</v>
      </c>
      <c r="BP58" s="375" t="s">
        <v>430</v>
      </c>
      <c r="BQ58" s="375" t="s">
        <v>430</v>
      </c>
      <c r="BR58" s="374"/>
      <c r="BS58" s="468" t="s">
        <v>430</v>
      </c>
      <c r="BT58" s="348" t="s">
        <v>430</v>
      </c>
      <c r="BU58" s="374"/>
      <c r="BV58" s="430" t="s">
        <v>554</v>
      </c>
    </row>
    <row r="59" spans="1:74" s="428" customFormat="1" x14ac:dyDescent="0.25">
      <c r="A59" s="345" t="s">
        <v>8158</v>
      </c>
      <c r="B59" s="373"/>
      <c r="C59" s="719">
        <v>41759</v>
      </c>
      <c r="D59" s="373"/>
      <c r="E59" s="346">
        <v>536.09</v>
      </c>
      <c r="F59" s="373"/>
      <c r="G59" s="347">
        <v>23.879300000000001</v>
      </c>
      <c r="H59" s="374"/>
      <c r="I59" s="348">
        <v>2.2200000000000002</v>
      </c>
      <c r="J59" s="348">
        <v>7.66</v>
      </c>
      <c r="K59" s="348">
        <v>1.87</v>
      </c>
      <c r="L59" s="348">
        <v>1.98</v>
      </c>
      <c r="M59" s="362"/>
      <c r="N59" s="350" t="s">
        <v>430</v>
      </c>
      <c r="O59" s="348">
        <v>7.0339</v>
      </c>
      <c r="P59" s="348">
        <v>12.022600000000001</v>
      </c>
      <c r="Q59" s="348">
        <v>21.348700000000001</v>
      </c>
      <c r="R59" s="348">
        <v>12.367900000000001</v>
      </c>
      <c r="S59" s="348">
        <v>5.6414</v>
      </c>
      <c r="T59" s="348">
        <v>5.1761999999999997</v>
      </c>
      <c r="U59" s="354">
        <v>5.3638000000000003</v>
      </c>
      <c r="V59" s="348">
        <v>5.1726999999999999</v>
      </c>
      <c r="W59" s="348">
        <v>6.4006999999999996</v>
      </c>
      <c r="X59" s="348">
        <v>7.5023</v>
      </c>
      <c r="Y59" s="375">
        <v>6.4084000000000003</v>
      </c>
      <c r="Z59" s="348">
        <v>6.8178000000000001</v>
      </c>
      <c r="AA59" s="348">
        <v>6.9424000000000001</v>
      </c>
      <c r="AB59" s="348">
        <v>5.0906000000000002</v>
      </c>
      <c r="AC59" s="348">
        <v>5.2953999999999999</v>
      </c>
      <c r="AD59" s="348">
        <v>5.2847999999999997</v>
      </c>
      <c r="AE59" s="348">
        <v>18.904599999999999</v>
      </c>
      <c r="AF59" s="348">
        <v>7.4333</v>
      </c>
      <c r="AG59" s="569"/>
      <c r="AH59" s="346" t="s">
        <v>430</v>
      </c>
      <c r="AI59" s="346">
        <v>117</v>
      </c>
      <c r="AJ59" s="346">
        <v>96</v>
      </c>
      <c r="AK59" s="346">
        <v>58</v>
      </c>
      <c r="AL59" s="346">
        <v>64</v>
      </c>
      <c r="AM59" s="346">
        <v>80</v>
      </c>
      <c r="AN59" s="346">
        <v>92</v>
      </c>
      <c r="AO59" s="572">
        <v>106</v>
      </c>
      <c r="AP59" s="346">
        <v>77</v>
      </c>
      <c r="AQ59" s="346">
        <v>90</v>
      </c>
      <c r="AR59" s="346">
        <v>21</v>
      </c>
      <c r="AS59" s="346">
        <v>7</v>
      </c>
      <c r="AT59" s="346">
        <v>8</v>
      </c>
      <c r="AU59" s="346">
        <v>85</v>
      </c>
      <c r="AV59" s="346">
        <v>93</v>
      </c>
      <c r="AW59" s="346">
        <v>109</v>
      </c>
      <c r="AX59" s="346">
        <v>79</v>
      </c>
      <c r="AY59" s="346">
        <v>50</v>
      </c>
      <c r="AZ59" s="584"/>
      <c r="BA59" s="467" t="s">
        <v>430</v>
      </c>
      <c r="BB59" s="348">
        <v>98.86</v>
      </c>
      <c r="BC59" s="348" t="s">
        <v>430</v>
      </c>
      <c r="BD59" s="348" t="s">
        <v>430</v>
      </c>
      <c r="BE59" s="375" t="s">
        <v>430</v>
      </c>
      <c r="BF59" s="375">
        <v>1.1399999999999999</v>
      </c>
      <c r="BG59" s="374"/>
      <c r="BH59" s="594">
        <v>1.1399999999999999</v>
      </c>
      <c r="BI59" s="348" t="s">
        <v>430</v>
      </c>
      <c r="BJ59" s="348" t="s">
        <v>430</v>
      </c>
      <c r="BK59" s="348" t="s">
        <v>430</v>
      </c>
      <c r="BL59" s="348" t="s">
        <v>430</v>
      </c>
      <c r="BM59" s="375" t="s">
        <v>430</v>
      </c>
      <c r="BN59" s="375" t="s">
        <v>430</v>
      </c>
      <c r="BO59" s="375" t="s">
        <v>430</v>
      </c>
      <c r="BP59" s="375">
        <v>98.86</v>
      </c>
      <c r="BQ59" s="375" t="s">
        <v>430</v>
      </c>
      <c r="BR59" s="374"/>
      <c r="BS59" s="468" t="s">
        <v>430</v>
      </c>
      <c r="BT59" s="348" t="s">
        <v>430</v>
      </c>
      <c r="BU59" s="374"/>
      <c r="BV59" s="430" t="s">
        <v>554</v>
      </c>
    </row>
    <row r="60" spans="1:74" s="428" customFormat="1" x14ac:dyDescent="0.25">
      <c r="A60" s="345" t="s">
        <v>8159</v>
      </c>
      <c r="B60" s="373"/>
      <c r="C60" s="719">
        <v>45735</v>
      </c>
      <c r="D60" s="373"/>
      <c r="E60" s="346">
        <v>505.40899999999999</v>
      </c>
      <c r="F60" s="373"/>
      <c r="G60" s="347">
        <v>10.8992</v>
      </c>
      <c r="H60" s="374"/>
      <c r="I60" s="348">
        <v>0.2</v>
      </c>
      <c r="J60" s="348">
        <v>7.6</v>
      </c>
      <c r="K60" s="348">
        <v>0.19</v>
      </c>
      <c r="L60" s="348">
        <v>0.2</v>
      </c>
      <c r="M60" s="362"/>
      <c r="N60" s="350">
        <v>12.7301</v>
      </c>
      <c r="O60" s="348">
        <v>11.396800000000001</v>
      </c>
      <c r="P60" s="348">
        <v>12.0839</v>
      </c>
      <c r="Q60" s="348">
        <v>10.6883</v>
      </c>
      <c r="R60" s="348">
        <v>8.4869000000000003</v>
      </c>
      <c r="S60" s="348">
        <v>7.8132999999999999</v>
      </c>
      <c r="T60" s="348">
        <v>6.8936999999999999</v>
      </c>
      <c r="U60" s="354">
        <v>6.7321999999999997</v>
      </c>
      <c r="V60" s="348">
        <v>6.7397999999999998</v>
      </c>
      <c r="W60" s="348" t="s">
        <v>430</v>
      </c>
      <c r="X60" s="348" t="s">
        <v>430</v>
      </c>
      <c r="Y60" s="375" t="s">
        <v>430</v>
      </c>
      <c r="Z60" s="348" t="s">
        <v>430</v>
      </c>
      <c r="AA60" s="348">
        <v>7.9645000000000001</v>
      </c>
      <c r="AB60" s="348">
        <v>6.8741000000000003</v>
      </c>
      <c r="AC60" s="348">
        <v>6.6901000000000002</v>
      </c>
      <c r="AD60" s="348">
        <v>6.7359</v>
      </c>
      <c r="AE60" s="348">
        <v>10.1699</v>
      </c>
      <c r="AF60" s="348">
        <v>7.1352000000000002</v>
      </c>
      <c r="AG60" s="569"/>
      <c r="AH60" s="346">
        <v>63</v>
      </c>
      <c r="AI60" s="346">
        <v>90</v>
      </c>
      <c r="AJ60" s="346">
        <v>93</v>
      </c>
      <c r="AK60" s="346">
        <v>117</v>
      </c>
      <c r="AL60" s="346">
        <v>107</v>
      </c>
      <c r="AM60" s="346">
        <v>7</v>
      </c>
      <c r="AN60" s="346">
        <v>5</v>
      </c>
      <c r="AO60" s="572">
        <v>6</v>
      </c>
      <c r="AP60" s="346">
        <v>6</v>
      </c>
      <c r="AQ60" s="346" t="s">
        <v>430</v>
      </c>
      <c r="AR60" s="346" t="s">
        <v>430</v>
      </c>
      <c r="AS60" s="346" t="s">
        <v>430</v>
      </c>
      <c r="AT60" s="346" t="s">
        <v>430</v>
      </c>
      <c r="AU60" s="346">
        <v>47</v>
      </c>
      <c r="AV60" s="346">
        <v>6</v>
      </c>
      <c r="AW60" s="346">
        <v>6</v>
      </c>
      <c r="AX60" s="346">
        <v>6</v>
      </c>
      <c r="AY60" s="346">
        <v>116</v>
      </c>
      <c r="AZ60" s="584"/>
      <c r="BA60" s="467" t="s">
        <v>430</v>
      </c>
      <c r="BB60" s="348">
        <v>97.38</v>
      </c>
      <c r="BC60" s="348" t="s">
        <v>430</v>
      </c>
      <c r="BD60" s="348" t="s">
        <v>430</v>
      </c>
      <c r="BE60" s="375" t="s">
        <v>430</v>
      </c>
      <c r="BF60" s="375">
        <v>2.62</v>
      </c>
      <c r="BG60" s="374"/>
      <c r="BH60" s="594">
        <v>2.62</v>
      </c>
      <c r="BI60" s="348">
        <v>25.11</v>
      </c>
      <c r="BJ60" s="348">
        <v>31.81</v>
      </c>
      <c r="BK60" s="348">
        <v>40.47</v>
      </c>
      <c r="BL60" s="348" t="s">
        <v>430</v>
      </c>
      <c r="BM60" s="375" t="s">
        <v>430</v>
      </c>
      <c r="BN60" s="375" t="s">
        <v>430</v>
      </c>
      <c r="BO60" s="375" t="s">
        <v>430</v>
      </c>
      <c r="BP60" s="375" t="s">
        <v>430</v>
      </c>
      <c r="BQ60" s="375" t="s">
        <v>430</v>
      </c>
      <c r="BR60" s="374"/>
      <c r="BS60" s="468">
        <v>9.2163086890783692</v>
      </c>
      <c r="BT60" s="348">
        <v>31.213682966878601</v>
      </c>
      <c r="BU60" s="374"/>
      <c r="BV60" s="430" t="s">
        <v>554</v>
      </c>
    </row>
    <row r="61" spans="1:74" s="428" customFormat="1" x14ac:dyDescent="0.25">
      <c r="A61" s="345" t="s">
        <v>8160</v>
      </c>
      <c r="B61" s="373"/>
      <c r="C61" s="719">
        <v>46083</v>
      </c>
      <c r="D61" s="373"/>
      <c r="E61" s="346">
        <v>529.928</v>
      </c>
      <c r="F61" s="373"/>
      <c r="G61" s="347">
        <v>10.188800000000001</v>
      </c>
      <c r="H61" s="374"/>
      <c r="I61" s="348">
        <v>0.72</v>
      </c>
      <c r="J61" s="348">
        <v>7.97</v>
      </c>
      <c r="K61" s="348">
        <v>0.67</v>
      </c>
      <c r="L61" s="348">
        <v>0.72</v>
      </c>
      <c r="M61" s="362"/>
      <c r="N61" s="350">
        <v>10.750299999999999</v>
      </c>
      <c r="O61" s="348">
        <v>14.346399999999999</v>
      </c>
      <c r="P61" s="348">
        <v>13.597200000000001</v>
      </c>
      <c r="Q61" s="348">
        <v>15.9101</v>
      </c>
      <c r="R61" s="348">
        <v>9.5879999999999992</v>
      </c>
      <c r="S61" s="348">
        <v>6.3335999999999997</v>
      </c>
      <c r="T61" s="348" t="s">
        <v>430</v>
      </c>
      <c r="U61" s="354" t="s">
        <v>430</v>
      </c>
      <c r="V61" s="348" t="s">
        <v>430</v>
      </c>
      <c r="W61" s="348" t="s">
        <v>430</v>
      </c>
      <c r="X61" s="348" t="s">
        <v>430</v>
      </c>
      <c r="Y61" s="375" t="s">
        <v>430</v>
      </c>
      <c r="Z61" s="348" t="s">
        <v>430</v>
      </c>
      <c r="AA61" s="348">
        <v>7.0711000000000004</v>
      </c>
      <c r="AB61" s="348" t="s">
        <v>430</v>
      </c>
      <c r="AC61" s="348" t="s">
        <v>430</v>
      </c>
      <c r="AD61" s="348" t="s">
        <v>430</v>
      </c>
      <c r="AE61" s="348">
        <v>14.4793</v>
      </c>
      <c r="AF61" s="348">
        <v>6.3807</v>
      </c>
      <c r="AG61" s="569"/>
      <c r="AH61" s="346">
        <v>78</v>
      </c>
      <c r="AI61" s="346">
        <v>68</v>
      </c>
      <c r="AJ61" s="346">
        <v>71</v>
      </c>
      <c r="AK61" s="346">
        <v>90</v>
      </c>
      <c r="AL61" s="346">
        <v>92</v>
      </c>
      <c r="AM61" s="346">
        <v>39</v>
      </c>
      <c r="AN61" s="346" t="s">
        <v>430</v>
      </c>
      <c r="AO61" s="572" t="s">
        <v>430</v>
      </c>
      <c r="AP61" s="346" t="s">
        <v>430</v>
      </c>
      <c r="AQ61" s="346" t="s">
        <v>430</v>
      </c>
      <c r="AR61" s="346" t="s">
        <v>430</v>
      </c>
      <c r="AS61" s="346" t="s">
        <v>430</v>
      </c>
      <c r="AT61" s="346" t="s">
        <v>430</v>
      </c>
      <c r="AU61" s="346">
        <v>78</v>
      </c>
      <c r="AV61" s="346" t="s">
        <v>430</v>
      </c>
      <c r="AW61" s="346" t="s">
        <v>430</v>
      </c>
      <c r="AX61" s="346" t="s">
        <v>430</v>
      </c>
      <c r="AY61" s="346">
        <v>75</v>
      </c>
      <c r="AZ61" s="584"/>
      <c r="BA61" s="467" t="s">
        <v>430</v>
      </c>
      <c r="BB61" s="348">
        <v>97.61</v>
      </c>
      <c r="BC61" s="348" t="s">
        <v>430</v>
      </c>
      <c r="BD61" s="348" t="s">
        <v>430</v>
      </c>
      <c r="BE61" s="375" t="s">
        <v>430</v>
      </c>
      <c r="BF61" s="375">
        <v>2.39</v>
      </c>
      <c r="BG61" s="374"/>
      <c r="BH61" s="594">
        <v>2.39</v>
      </c>
      <c r="BI61" s="348">
        <v>32.57</v>
      </c>
      <c r="BJ61" s="348">
        <v>30.74</v>
      </c>
      <c r="BK61" s="348">
        <v>34.29</v>
      </c>
      <c r="BL61" s="348" t="s">
        <v>430</v>
      </c>
      <c r="BM61" s="375" t="s">
        <v>430</v>
      </c>
      <c r="BN61" s="375" t="s">
        <v>430</v>
      </c>
      <c r="BO61" s="375" t="s">
        <v>430</v>
      </c>
      <c r="BP61" s="375" t="s">
        <v>430</v>
      </c>
      <c r="BQ61" s="375" t="s">
        <v>430</v>
      </c>
      <c r="BR61" s="374"/>
      <c r="BS61" s="468">
        <v>13.68226666</v>
      </c>
      <c r="BT61" s="348">
        <v>21.234577269999999</v>
      </c>
      <c r="BU61" s="374"/>
      <c r="BV61" s="430" t="s">
        <v>554</v>
      </c>
    </row>
    <row r="62" spans="1:74" s="428" customFormat="1" x14ac:dyDescent="0.25">
      <c r="A62" s="345" t="s">
        <v>8161</v>
      </c>
      <c r="B62" s="373"/>
      <c r="C62" s="719">
        <v>44630</v>
      </c>
      <c r="D62" s="373"/>
      <c r="E62" s="889">
        <v>532.1</v>
      </c>
      <c r="F62" s="373"/>
      <c r="G62" s="347" t="s">
        <v>430</v>
      </c>
      <c r="H62" s="374"/>
      <c r="I62" s="348" t="s">
        <v>430</v>
      </c>
      <c r="J62" s="348" t="s">
        <v>430</v>
      </c>
      <c r="K62" s="348" t="s">
        <v>430</v>
      </c>
      <c r="L62" s="348" t="s">
        <v>430</v>
      </c>
      <c r="M62" s="362"/>
      <c r="N62" s="350" t="s">
        <v>430</v>
      </c>
      <c r="O62" s="348" t="s">
        <v>430</v>
      </c>
      <c r="P62" s="348" t="s">
        <v>430</v>
      </c>
      <c r="Q62" s="348" t="s">
        <v>430</v>
      </c>
      <c r="R62" s="348" t="s">
        <v>430</v>
      </c>
      <c r="S62" s="348" t="s">
        <v>430</v>
      </c>
      <c r="T62" s="348" t="s">
        <v>430</v>
      </c>
      <c r="U62" s="354" t="s">
        <v>430</v>
      </c>
      <c r="V62" s="348" t="s">
        <v>430</v>
      </c>
      <c r="W62" s="348" t="s">
        <v>430</v>
      </c>
      <c r="X62" s="348" t="s">
        <v>430</v>
      </c>
      <c r="Y62" s="375" t="s">
        <v>430</v>
      </c>
      <c r="Z62" s="348" t="s">
        <v>430</v>
      </c>
      <c r="AA62" s="348" t="s">
        <v>430</v>
      </c>
      <c r="AB62" s="348" t="s">
        <v>430</v>
      </c>
      <c r="AC62" s="348" t="s">
        <v>430</v>
      </c>
      <c r="AD62" s="348" t="s">
        <v>430</v>
      </c>
      <c r="AE62" s="348" t="s">
        <v>430</v>
      </c>
      <c r="AF62" s="348" t="s">
        <v>430</v>
      </c>
      <c r="AG62" s="569"/>
      <c r="AH62" s="346" t="s">
        <v>430</v>
      </c>
      <c r="AI62" s="346" t="s">
        <v>430</v>
      </c>
      <c r="AJ62" s="346" t="s">
        <v>430</v>
      </c>
      <c r="AK62" s="346" t="s">
        <v>430</v>
      </c>
      <c r="AL62" s="346" t="s">
        <v>430</v>
      </c>
      <c r="AM62" s="346" t="s">
        <v>430</v>
      </c>
      <c r="AN62" s="346" t="s">
        <v>430</v>
      </c>
      <c r="AO62" s="572" t="s">
        <v>430</v>
      </c>
      <c r="AP62" s="346" t="s">
        <v>430</v>
      </c>
      <c r="AQ62" s="346" t="s">
        <v>430</v>
      </c>
      <c r="AR62" s="346" t="s">
        <v>430</v>
      </c>
      <c r="AS62" s="346" t="s">
        <v>430</v>
      </c>
      <c r="AT62" s="346" t="s">
        <v>430</v>
      </c>
      <c r="AU62" s="346" t="s">
        <v>430</v>
      </c>
      <c r="AV62" s="346" t="s">
        <v>430</v>
      </c>
      <c r="AW62" s="346" t="s">
        <v>430</v>
      </c>
      <c r="AX62" s="346" t="s">
        <v>430</v>
      </c>
      <c r="AY62" s="346" t="s">
        <v>430</v>
      </c>
      <c r="AZ62" s="584"/>
      <c r="BA62" s="467" t="s">
        <v>430</v>
      </c>
      <c r="BB62" s="348" t="s">
        <v>430</v>
      </c>
      <c r="BC62" s="348" t="s">
        <v>430</v>
      </c>
      <c r="BD62" s="348" t="s">
        <v>430</v>
      </c>
      <c r="BE62" s="375" t="s">
        <v>430</v>
      </c>
      <c r="BF62" s="375" t="s">
        <v>430</v>
      </c>
      <c r="BG62" s="374"/>
      <c r="BH62" s="594" t="s">
        <v>430</v>
      </c>
      <c r="BI62" s="348" t="s">
        <v>430</v>
      </c>
      <c r="BJ62" s="348" t="s">
        <v>430</v>
      </c>
      <c r="BK62" s="348" t="s">
        <v>430</v>
      </c>
      <c r="BL62" s="348" t="s">
        <v>430</v>
      </c>
      <c r="BM62" s="375" t="s">
        <v>430</v>
      </c>
      <c r="BN62" s="375" t="s">
        <v>430</v>
      </c>
      <c r="BO62" s="375" t="s">
        <v>430</v>
      </c>
      <c r="BP62" s="375" t="s">
        <v>430</v>
      </c>
      <c r="BQ62" s="375" t="s">
        <v>430</v>
      </c>
      <c r="BR62" s="374"/>
      <c r="BS62" s="468" t="s">
        <v>430</v>
      </c>
      <c r="BT62" s="348" t="s">
        <v>430</v>
      </c>
      <c r="BU62" s="374"/>
      <c r="BV62" s="430" t="s">
        <v>4694</v>
      </c>
    </row>
    <row r="63" spans="1:74" s="428" customFormat="1" ht="11" x14ac:dyDescent="0.3">
      <c r="A63" s="841" t="s">
        <v>8162</v>
      </c>
      <c r="B63" s="842"/>
      <c r="C63" s="843">
        <v>44846</v>
      </c>
      <c r="D63" s="842"/>
      <c r="E63" s="844">
        <v>521.34400000000005</v>
      </c>
      <c r="F63" s="842"/>
      <c r="G63" s="845">
        <v>13.121</v>
      </c>
      <c r="H63" s="847"/>
      <c r="I63" s="846">
        <v>1.83</v>
      </c>
      <c r="J63" s="846">
        <v>7.45</v>
      </c>
      <c r="K63" s="846">
        <v>1.64</v>
      </c>
      <c r="L63" s="846">
        <v>1.72</v>
      </c>
      <c r="M63" s="851"/>
      <c r="N63" s="848">
        <v>9.1821999999999999</v>
      </c>
      <c r="O63" s="846">
        <v>15.412100000000001</v>
      </c>
      <c r="P63" s="846">
        <v>14.905200000000001</v>
      </c>
      <c r="Q63" s="846">
        <v>25.542300000000001</v>
      </c>
      <c r="R63" s="846">
        <v>14.755699999999999</v>
      </c>
      <c r="S63" s="846">
        <v>5.2823000000000002</v>
      </c>
      <c r="T63" s="846">
        <v>4.9410999999999996</v>
      </c>
      <c r="U63" s="856">
        <v>5.6932</v>
      </c>
      <c r="V63" s="846">
        <v>5.1135000000000002</v>
      </c>
      <c r="W63" s="846">
        <v>7.6268000000000002</v>
      </c>
      <c r="X63" s="846">
        <v>7.3658000000000001</v>
      </c>
      <c r="Y63" s="852" t="s">
        <v>430</v>
      </c>
      <c r="Z63" s="846" t="s">
        <v>430</v>
      </c>
      <c r="AA63" s="846">
        <v>7.1696999999999997</v>
      </c>
      <c r="AB63" s="846">
        <v>4.7420999999999998</v>
      </c>
      <c r="AC63" s="846">
        <v>5.5829000000000004</v>
      </c>
      <c r="AD63" s="846">
        <v>5.1942000000000004</v>
      </c>
      <c r="AE63" s="846">
        <v>20.578299999999999</v>
      </c>
      <c r="AF63" s="846">
        <v>7.6497999999999999</v>
      </c>
      <c r="AG63" s="937"/>
      <c r="AH63" s="844">
        <v>95</v>
      </c>
      <c r="AI63" s="844">
        <v>59</v>
      </c>
      <c r="AJ63" s="844">
        <v>54</v>
      </c>
      <c r="AK63" s="844">
        <v>38</v>
      </c>
      <c r="AL63" s="844">
        <v>39</v>
      </c>
      <c r="AM63" s="844">
        <v>110</v>
      </c>
      <c r="AN63" s="844">
        <v>106</v>
      </c>
      <c r="AO63" s="938">
        <v>74</v>
      </c>
      <c r="AP63" s="844">
        <v>84</v>
      </c>
      <c r="AQ63" s="844">
        <v>29</v>
      </c>
      <c r="AR63" s="844">
        <v>46</v>
      </c>
      <c r="AS63" s="844" t="s">
        <v>430</v>
      </c>
      <c r="AT63" s="844" t="s">
        <v>430</v>
      </c>
      <c r="AU63" s="844">
        <v>77</v>
      </c>
      <c r="AV63" s="844">
        <v>114</v>
      </c>
      <c r="AW63" s="844">
        <v>88</v>
      </c>
      <c r="AX63" s="844">
        <v>88</v>
      </c>
      <c r="AY63" s="844">
        <v>37</v>
      </c>
      <c r="AZ63" s="939"/>
      <c r="BA63" s="853">
        <v>57.97</v>
      </c>
      <c r="BB63" s="846">
        <v>38.92</v>
      </c>
      <c r="BC63" s="846" t="s">
        <v>430</v>
      </c>
      <c r="BD63" s="846" t="s">
        <v>430</v>
      </c>
      <c r="BE63" s="852" t="s">
        <v>430</v>
      </c>
      <c r="BF63" s="852">
        <v>3.11</v>
      </c>
      <c r="BG63" s="847"/>
      <c r="BH63" s="940">
        <v>3.11</v>
      </c>
      <c r="BI63" s="846" t="s">
        <v>430</v>
      </c>
      <c r="BJ63" s="846" t="s">
        <v>430</v>
      </c>
      <c r="BK63" s="846">
        <v>38.92</v>
      </c>
      <c r="BL63" s="846" t="s">
        <v>430</v>
      </c>
      <c r="BM63" s="852">
        <v>57.97</v>
      </c>
      <c r="BN63" s="852" t="s">
        <v>430</v>
      </c>
      <c r="BO63" s="852" t="s">
        <v>430</v>
      </c>
      <c r="BP63" s="852" t="s">
        <v>430</v>
      </c>
      <c r="BQ63" s="852" t="s">
        <v>430</v>
      </c>
      <c r="BR63" s="847"/>
      <c r="BS63" s="854" t="s">
        <v>430</v>
      </c>
      <c r="BT63" s="846" t="s">
        <v>430</v>
      </c>
      <c r="BU63" s="847"/>
      <c r="BV63" s="907" t="s">
        <v>8109</v>
      </c>
    </row>
    <row r="64" spans="1:74" s="428" customFormat="1" ht="11" x14ac:dyDescent="0.3">
      <c r="A64" s="841" t="s">
        <v>8163</v>
      </c>
      <c r="B64" s="842"/>
      <c r="C64" s="843">
        <v>45548</v>
      </c>
      <c r="D64" s="842"/>
      <c r="E64" s="844">
        <v>487.005</v>
      </c>
      <c r="F64" s="842"/>
      <c r="G64" s="845">
        <v>11.405099999999999</v>
      </c>
      <c r="H64" s="847"/>
      <c r="I64" s="846">
        <v>1.22</v>
      </c>
      <c r="J64" s="846">
        <v>8.02</v>
      </c>
      <c r="K64" s="846">
        <v>1.06</v>
      </c>
      <c r="L64" s="846">
        <v>1.1399999999999999</v>
      </c>
      <c r="M64" s="851"/>
      <c r="N64" s="848">
        <v>4.1608999999999998</v>
      </c>
      <c r="O64" s="846">
        <v>4.4821</v>
      </c>
      <c r="P64" s="846">
        <v>9.5728000000000009</v>
      </c>
      <c r="Q64" s="846">
        <v>16.702300000000001</v>
      </c>
      <c r="R64" s="846">
        <v>11.193</v>
      </c>
      <c r="S64" s="846">
        <v>6.2972999999999999</v>
      </c>
      <c r="T64" s="846">
        <v>5.6276000000000002</v>
      </c>
      <c r="U64" s="856">
        <v>5.7949999999999999</v>
      </c>
      <c r="V64" s="846">
        <v>6.0772000000000004</v>
      </c>
      <c r="W64" s="846" t="s">
        <v>430</v>
      </c>
      <c r="X64" s="846" t="s">
        <v>430</v>
      </c>
      <c r="Y64" s="852" t="s">
        <v>430</v>
      </c>
      <c r="Z64" s="846" t="s">
        <v>430</v>
      </c>
      <c r="AA64" s="846">
        <v>7.3502999999999998</v>
      </c>
      <c r="AB64" s="846">
        <v>5.3263999999999996</v>
      </c>
      <c r="AC64" s="846">
        <v>5.6833</v>
      </c>
      <c r="AD64" s="846">
        <v>6.0578000000000003</v>
      </c>
      <c r="AE64" s="846">
        <v>13.297499999999999</v>
      </c>
      <c r="AF64" s="846">
        <v>7.7488000000000001</v>
      </c>
      <c r="AG64" s="937"/>
      <c r="AH64" s="844">
        <v>114</v>
      </c>
      <c r="AI64" s="844">
        <v>127</v>
      </c>
      <c r="AJ64" s="844">
        <v>117</v>
      </c>
      <c r="AK64" s="844">
        <v>80</v>
      </c>
      <c r="AL64" s="844">
        <v>68</v>
      </c>
      <c r="AM64" s="844">
        <v>43</v>
      </c>
      <c r="AN64" s="844">
        <v>59</v>
      </c>
      <c r="AO64" s="938">
        <v>54</v>
      </c>
      <c r="AP64" s="844">
        <v>18</v>
      </c>
      <c r="AQ64" s="844" t="s">
        <v>430</v>
      </c>
      <c r="AR64" s="844" t="s">
        <v>430</v>
      </c>
      <c r="AS64" s="844" t="s">
        <v>430</v>
      </c>
      <c r="AT64" s="844" t="s">
        <v>430</v>
      </c>
      <c r="AU64" s="844">
        <v>68</v>
      </c>
      <c r="AV64" s="844">
        <v>82</v>
      </c>
      <c r="AW64" s="844">
        <v>70</v>
      </c>
      <c r="AX64" s="844">
        <v>18</v>
      </c>
      <c r="AY64" s="844">
        <v>91</v>
      </c>
      <c r="AZ64" s="939"/>
      <c r="BA64" s="853" t="s">
        <v>430</v>
      </c>
      <c r="BB64" s="846">
        <v>94.64</v>
      </c>
      <c r="BC64" s="846" t="s">
        <v>430</v>
      </c>
      <c r="BD64" s="846" t="s">
        <v>430</v>
      </c>
      <c r="BE64" s="852" t="s">
        <v>430</v>
      </c>
      <c r="BF64" s="852">
        <v>5.36</v>
      </c>
      <c r="BG64" s="847"/>
      <c r="BH64" s="940">
        <v>5.36</v>
      </c>
      <c r="BI64" s="846" t="s">
        <v>430</v>
      </c>
      <c r="BJ64" s="846" t="s">
        <v>430</v>
      </c>
      <c r="BK64" s="846">
        <v>94.64</v>
      </c>
      <c r="BL64" s="846" t="s">
        <v>430</v>
      </c>
      <c r="BM64" s="852" t="s">
        <v>430</v>
      </c>
      <c r="BN64" s="852" t="s">
        <v>430</v>
      </c>
      <c r="BO64" s="852" t="s">
        <v>430</v>
      </c>
      <c r="BP64" s="852" t="s">
        <v>430</v>
      </c>
      <c r="BQ64" s="852" t="s">
        <v>430</v>
      </c>
      <c r="BR64" s="847"/>
      <c r="BS64" s="854">
        <v>17.527431790000001</v>
      </c>
      <c r="BT64" s="846">
        <v>45.12149273</v>
      </c>
      <c r="BU64" s="847"/>
      <c r="BV64" s="907" t="s">
        <v>2409</v>
      </c>
    </row>
    <row r="65" spans="1:74" s="428" customFormat="1" x14ac:dyDescent="0.25">
      <c r="A65" s="345" t="s">
        <v>8164</v>
      </c>
      <c r="B65" s="373"/>
      <c r="C65" s="719">
        <v>44650</v>
      </c>
      <c r="D65" s="373"/>
      <c r="E65" s="346">
        <v>473.49099999999999</v>
      </c>
      <c r="F65" s="373"/>
      <c r="G65" s="347">
        <v>13.09</v>
      </c>
      <c r="H65" s="374"/>
      <c r="I65" s="348">
        <v>0.94</v>
      </c>
      <c r="J65" s="348">
        <v>6.56</v>
      </c>
      <c r="K65" s="348">
        <v>0.88</v>
      </c>
      <c r="L65" s="348">
        <v>0.91</v>
      </c>
      <c r="M65" s="362"/>
      <c r="N65" s="350">
        <v>9.4830000000000005</v>
      </c>
      <c r="O65" s="348">
        <v>15.5419</v>
      </c>
      <c r="P65" s="348">
        <v>12.538</v>
      </c>
      <c r="Q65" s="348">
        <v>14.117599999999999</v>
      </c>
      <c r="R65" s="348">
        <v>8.3703000000000003</v>
      </c>
      <c r="S65" s="348">
        <v>5.9184000000000001</v>
      </c>
      <c r="T65" s="348">
        <v>5.8093000000000004</v>
      </c>
      <c r="U65" s="354">
        <v>6.1539999999999999</v>
      </c>
      <c r="V65" s="348">
        <v>5.6702000000000004</v>
      </c>
      <c r="W65" s="348">
        <v>7.5773999999999999</v>
      </c>
      <c r="X65" s="348">
        <v>7.4770000000000003</v>
      </c>
      <c r="Y65" s="375" t="s">
        <v>430</v>
      </c>
      <c r="Z65" s="348" t="s">
        <v>430</v>
      </c>
      <c r="AA65" s="348">
        <v>6.4744999999999999</v>
      </c>
      <c r="AB65" s="348">
        <v>5.9734999999999996</v>
      </c>
      <c r="AC65" s="348">
        <v>6.1498999999999997</v>
      </c>
      <c r="AD65" s="348">
        <v>5.9467999999999996</v>
      </c>
      <c r="AE65" s="348">
        <v>11.815099999999999</v>
      </c>
      <c r="AF65" s="348">
        <v>6.5854999999999997</v>
      </c>
      <c r="AG65" s="569"/>
      <c r="AH65" s="346">
        <v>91</v>
      </c>
      <c r="AI65" s="346">
        <v>58</v>
      </c>
      <c r="AJ65" s="346">
        <v>84</v>
      </c>
      <c r="AK65" s="346">
        <v>101</v>
      </c>
      <c r="AL65" s="346">
        <v>109</v>
      </c>
      <c r="AM65" s="346">
        <v>60</v>
      </c>
      <c r="AN65" s="346">
        <v>36</v>
      </c>
      <c r="AO65" s="572">
        <v>21</v>
      </c>
      <c r="AP65" s="346">
        <v>39</v>
      </c>
      <c r="AQ65" s="346">
        <v>38</v>
      </c>
      <c r="AR65" s="346">
        <v>26</v>
      </c>
      <c r="AS65" s="346" t="s">
        <v>430</v>
      </c>
      <c r="AT65" s="346" t="s">
        <v>430</v>
      </c>
      <c r="AU65" s="346">
        <v>98</v>
      </c>
      <c r="AV65" s="346">
        <v>27</v>
      </c>
      <c r="AW65" s="346">
        <v>18</v>
      </c>
      <c r="AX65" s="346">
        <v>29</v>
      </c>
      <c r="AY65" s="346">
        <v>93</v>
      </c>
      <c r="AZ65" s="584"/>
      <c r="BA65" s="467">
        <v>97.03</v>
      </c>
      <c r="BB65" s="348" t="s">
        <v>430</v>
      </c>
      <c r="BC65" s="348" t="s">
        <v>430</v>
      </c>
      <c r="BD65" s="348" t="s">
        <v>430</v>
      </c>
      <c r="BE65" s="375" t="s">
        <v>430</v>
      </c>
      <c r="BF65" s="375">
        <v>2.97</v>
      </c>
      <c r="BG65" s="374"/>
      <c r="BH65" s="594">
        <v>2.97</v>
      </c>
      <c r="BI65" s="348" t="s">
        <v>430</v>
      </c>
      <c r="BJ65" s="348" t="s">
        <v>430</v>
      </c>
      <c r="BK65" s="348" t="s">
        <v>430</v>
      </c>
      <c r="BL65" s="348" t="s">
        <v>430</v>
      </c>
      <c r="BM65" s="375">
        <v>97.03</v>
      </c>
      <c r="BN65" s="375" t="s">
        <v>430</v>
      </c>
      <c r="BO65" s="375" t="s">
        <v>430</v>
      </c>
      <c r="BP65" s="375" t="s">
        <v>430</v>
      </c>
      <c r="BQ65" s="375" t="s">
        <v>430</v>
      </c>
      <c r="BR65" s="374"/>
      <c r="BS65" s="468" t="s">
        <v>430</v>
      </c>
      <c r="BT65" s="348" t="s">
        <v>430</v>
      </c>
      <c r="BU65" s="374"/>
      <c r="BV65" s="430" t="s">
        <v>554</v>
      </c>
    </row>
    <row r="66" spans="1:74" s="428" customFormat="1" x14ac:dyDescent="0.25">
      <c r="A66" s="345" t="s">
        <v>8165</v>
      </c>
      <c r="B66" s="373"/>
      <c r="C66" s="719">
        <v>44589</v>
      </c>
      <c r="D66" s="373"/>
      <c r="E66" s="889">
        <v>452.2</v>
      </c>
      <c r="F66" s="373"/>
      <c r="G66" s="347" t="s">
        <v>430</v>
      </c>
      <c r="H66" s="374"/>
      <c r="I66" s="348" t="s">
        <v>430</v>
      </c>
      <c r="J66" s="348" t="s">
        <v>430</v>
      </c>
      <c r="K66" s="348" t="s">
        <v>430</v>
      </c>
      <c r="L66" s="348" t="s">
        <v>430</v>
      </c>
      <c r="M66" s="362"/>
      <c r="N66" s="350" t="s">
        <v>430</v>
      </c>
      <c r="O66" s="348" t="s">
        <v>430</v>
      </c>
      <c r="P66" s="348" t="s">
        <v>430</v>
      </c>
      <c r="Q66" s="348" t="s">
        <v>430</v>
      </c>
      <c r="R66" s="348" t="s">
        <v>430</v>
      </c>
      <c r="S66" s="348" t="s">
        <v>430</v>
      </c>
      <c r="T66" s="348" t="s">
        <v>430</v>
      </c>
      <c r="U66" s="354" t="s">
        <v>430</v>
      </c>
      <c r="V66" s="348" t="s">
        <v>430</v>
      </c>
      <c r="W66" s="348" t="s">
        <v>430</v>
      </c>
      <c r="X66" s="348" t="s">
        <v>430</v>
      </c>
      <c r="Y66" s="375" t="s">
        <v>430</v>
      </c>
      <c r="Z66" s="348" t="s">
        <v>430</v>
      </c>
      <c r="AA66" s="348" t="s">
        <v>430</v>
      </c>
      <c r="AB66" s="348" t="s">
        <v>430</v>
      </c>
      <c r="AC66" s="348" t="s">
        <v>430</v>
      </c>
      <c r="AD66" s="348" t="s">
        <v>430</v>
      </c>
      <c r="AE66" s="348" t="s">
        <v>430</v>
      </c>
      <c r="AF66" s="348" t="s">
        <v>430</v>
      </c>
      <c r="AG66" s="569"/>
      <c r="AH66" s="346" t="s">
        <v>430</v>
      </c>
      <c r="AI66" s="346" t="s">
        <v>430</v>
      </c>
      <c r="AJ66" s="346" t="s">
        <v>430</v>
      </c>
      <c r="AK66" s="346" t="s">
        <v>430</v>
      </c>
      <c r="AL66" s="346" t="s">
        <v>430</v>
      </c>
      <c r="AM66" s="346" t="s">
        <v>430</v>
      </c>
      <c r="AN66" s="346" t="s">
        <v>430</v>
      </c>
      <c r="AO66" s="572" t="s">
        <v>430</v>
      </c>
      <c r="AP66" s="346" t="s">
        <v>430</v>
      </c>
      <c r="AQ66" s="346" t="s">
        <v>430</v>
      </c>
      <c r="AR66" s="346" t="s">
        <v>430</v>
      </c>
      <c r="AS66" s="346" t="s">
        <v>430</v>
      </c>
      <c r="AT66" s="346" t="s">
        <v>430</v>
      </c>
      <c r="AU66" s="346" t="s">
        <v>430</v>
      </c>
      <c r="AV66" s="346" t="s">
        <v>430</v>
      </c>
      <c r="AW66" s="346" t="s">
        <v>430</v>
      </c>
      <c r="AX66" s="346" t="s">
        <v>430</v>
      </c>
      <c r="AY66" s="346" t="s">
        <v>430</v>
      </c>
      <c r="AZ66" s="584"/>
      <c r="BA66" s="467" t="s">
        <v>430</v>
      </c>
      <c r="BB66" s="348" t="s">
        <v>430</v>
      </c>
      <c r="BC66" s="348" t="s">
        <v>430</v>
      </c>
      <c r="BD66" s="348" t="s">
        <v>430</v>
      </c>
      <c r="BE66" s="375" t="s">
        <v>430</v>
      </c>
      <c r="BF66" s="375" t="s">
        <v>430</v>
      </c>
      <c r="BG66" s="374"/>
      <c r="BH66" s="594" t="s">
        <v>430</v>
      </c>
      <c r="BI66" s="348" t="s">
        <v>430</v>
      </c>
      <c r="BJ66" s="348" t="s">
        <v>430</v>
      </c>
      <c r="BK66" s="348" t="s">
        <v>430</v>
      </c>
      <c r="BL66" s="348" t="s">
        <v>430</v>
      </c>
      <c r="BM66" s="375" t="s">
        <v>430</v>
      </c>
      <c r="BN66" s="375" t="s">
        <v>430</v>
      </c>
      <c r="BO66" s="375" t="s">
        <v>430</v>
      </c>
      <c r="BP66" s="375" t="s">
        <v>430</v>
      </c>
      <c r="BQ66" s="375" t="s">
        <v>430</v>
      </c>
      <c r="BR66" s="374"/>
      <c r="BS66" s="468" t="s">
        <v>430</v>
      </c>
      <c r="BT66" s="348" t="s">
        <v>430</v>
      </c>
      <c r="BU66" s="374"/>
      <c r="BV66" s="430" t="s">
        <v>554</v>
      </c>
    </row>
    <row r="67" spans="1:74" s="428" customFormat="1" x14ac:dyDescent="0.25">
      <c r="A67" s="345" t="s">
        <v>8166</v>
      </c>
      <c r="B67" s="373"/>
      <c r="C67" s="719">
        <v>44972</v>
      </c>
      <c r="D67" s="373"/>
      <c r="E67" s="346">
        <v>431.125</v>
      </c>
      <c r="F67" s="373"/>
      <c r="G67" s="347">
        <v>13.025</v>
      </c>
      <c r="H67" s="374"/>
      <c r="I67" s="348">
        <v>5.51</v>
      </c>
      <c r="J67" s="348">
        <v>6.96</v>
      </c>
      <c r="K67" s="348">
        <v>4.4400000000000004</v>
      </c>
      <c r="L67" s="348">
        <v>4.59</v>
      </c>
      <c r="M67" s="362"/>
      <c r="N67" s="350">
        <v>35.343200000000003</v>
      </c>
      <c r="O67" s="348">
        <v>16.743400000000001</v>
      </c>
      <c r="P67" s="348">
        <v>27.729399999999998</v>
      </c>
      <c r="Q67" s="348">
        <v>46.305500000000002</v>
      </c>
      <c r="R67" s="348">
        <v>30.197399999999998</v>
      </c>
      <c r="S67" s="348">
        <v>6.9046000000000003</v>
      </c>
      <c r="T67" s="348">
        <v>5.8586999999999998</v>
      </c>
      <c r="U67" s="354">
        <v>5.6589</v>
      </c>
      <c r="V67" s="348">
        <v>4.5731000000000002</v>
      </c>
      <c r="W67" s="348">
        <v>7.9393000000000002</v>
      </c>
      <c r="X67" s="348">
        <v>7.7013999999999996</v>
      </c>
      <c r="Y67" s="375" t="s">
        <v>430</v>
      </c>
      <c r="Z67" s="348" t="s">
        <v>430</v>
      </c>
      <c r="AA67" s="348">
        <v>14.653499999999999</v>
      </c>
      <c r="AB67" s="348">
        <v>6.0759999999999996</v>
      </c>
      <c r="AC67" s="348">
        <v>5.7023999999999999</v>
      </c>
      <c r="AD67" s="348">
        <v>4.7954999999999997</v>
      </c>
      <c r="AE67" s="348">
        <v>31.920500000000001</v>
      </c>
      <c r="AF67" s="348">
        <v>8.2348999999999997</v>
      </c>
      <c r="AG67" s="569"/>
      <c r="AH67" s="346">
        <v>24</v>
      </c>
      <c r="AI67" s="346">
        <v>53</v>
      </c>
      <c r="AJ67" s="346">
        <v>15</v>
      </c>
      <c r="AK67" s="346">
        <v>14</v>
      </c>
      <c r="AL67" s="346">
        <v>5</v>
      </c>
      <c r="AM67" s="346">
        <v>18</v>
      </c>
      <c r="AN67" s="346">
        <v>29</v>
      </c>
      <c r="AO67" s="572">
        <v>81</v>
      </c>
      <c r="AP67" s="346">
        <v>95</v>
      </c>
      <c r="AQ67" s="346">
        <v>7</v>
      </c>
      <c r="AR67" s="346">
        <v>7</v>
      </c>
      <c r="AS67" s="346" t="s">
        <v>430</v>
      </c>
      <c r="AT67" s="346" t="s">
        <v>430</v>
      </c>
      <c r="AU67" s="346">
        <v>7</v>
      </c>
      <c r="AV67" s="346">
        <v>20</v>
      </c>
      <c r="AW67" s="346">
        <v>66</v>
      </c>
      <c r="AX67" s="346">
        <v>95</v>
      </c>
      <c r="AY67" s="346">
        <v>19</v>
      </c>
      <c r="AZ67" s="584"/>
      <c r="BA67" s="467">
        <v>97.17</v>
      </c>
      <c r="BB67" s="348" t="s">
        <v>430</v>
      </c>
      <c r="BC67" s="348" t="s">
        <v>430</v>
      </c>
      <c r="BD67" s="348" t="s">
        <v>430</v>
      </c>
      <c r="BE67" s="375" t="s">
        <v>430</v>
      </c>
      <c r="BF67" s="375">
        <v>2.83</v>
      </c>
      <c r="BG67" s="374"/>
      <c r="BH67" s="594">
        <v>2.83</v>
      </c>
      <c r="BI67" s="348" t="s">
        <v>430</v>
      </c>
      <c r="BJ67" s="348" t="s">
        <v>430</v>
      </c>
      <c r="BK67" s="348" t="s">
        <v>430</v>
      </c>
      <c r="BL67" s="348" t="s">
        <v>430</v>
      </c>
      <c r="BM67" s="375">
        <v>97.17</v>
      </c>
      <c r="BN67" s="375" t="s">
        <v>430</v>
      </c>
      <c r="BO67" s="375" t="s">
        <v>430</v>
      </c>
      <c r="BP67" s="375" t="s">
        <v>430</v>
      </c>
      <c r="BQ67" s="375" t="s">
        <v>430</v>
      </c>
      <c r="BR67" s="374"/>
      <c r="BS67" s="468" t="s">
        <v>430</v>
      </c>
      <c r="BT67" s="348" t="s">
        <v>430</v>
      </c>
      <c r="BU67" s="374"/>
      <c r="BV67" s="430" t="s">
        <v>554</v>
      </c>
    </row>
    <row r="68" spans="1:74" s="428" customFormat="1" x14ac:dyDescent="0.25">
      <c r="A68" s="345" t="s">
        <v>8167</v>
      </c>
      <c r="B68" s="373"/>
      <c r="C68" s="719">
        <v>44894</v>
      </c>
      <c r="D68" s="373"/>
      <c r="E68" s="346">
        <v>399.92899999999997</v>
      </c>
      <c r="F68" s="373"/>
      <c r="G68" s="347">
        <v>13.120900000000001</v>
      </c>
      <c r="H68" s="374"/>
      <c r="I68" s="348">
        <v>5.63</v>
      </c>
      <c r="J68" s="348">
        <v>7.58</v>
      </c>
      <c r="K68" s="348">
        <v>4.4400000000000004</v>
      </c>
      <c r="L68" s="348">
        <v>4.6100000000000003</v>
      </c>
      <c r="M68" s="362"/>
      <c r="N68" s="350">
        <v>86.999700000000004</v>
      </c>
      <c r="O68" s="348">
        <v>57.670299999999997</v>
      </c>
      <c r="P68" s="348">
        <v>40.973799999999997</v>
      </c>
      <c r="Q68" s="348">
        <v>56.185899999999997</v>
      </c>
      <c r="R68" s="348">
        <v>30.2164</v>
      </c>
      <c r="S68" s="348">
        <v>5.8482000000000003</v>
      </c>
      <c r="T68" s="348">
        <v>6.3745000000000003</v>
      </c>
      <c r="U68" s="354">
        <v>6.4718</v>
      </c>
      <c r="V68" s="348">
        <v>4.1952999999999996</v>
      </c>
      <c r="W68" s="348">
        <v>7.6653000000000002</v>
      </c>
      <c r="X68" s="348">
        <v>7.4836999999999998</v>
      </c>
      <c r="Y68" s="375" t="s">
        <v>430</v>
      </c>
      <c r="Z68" s="348" t="s">
        <v>430</v>
      </c>
      <c r="AA68" s="348">
        <v>12.6846</v>
      </c>
      <c r="AB68" s="348">
        <v>6.8631000000000002</v>
      </c>
      <c r="AC68" s="348">
        <v>5.9630999999999998</v>
      </c>
      <c r="AD68" s="348">
        <v>4.5102000000000002</v>
      </c>
      <c r="AE68" s="348">
        <v>38.938299999999998</v>
      </c>
      <c r="AF68" s="348">
        <v>7.9436999999999998</v>
      </c>
      <c r="AG68" s="569"/>
      <c r="AH68" s="346">
        <v>6</v>
      </c>
      <c r="AI68" s="346">
        <v>6</v>
      </c>
      <c r="AJ68" s="346">
        <v>6</v>
      </c>
      <c r="AK68" s="346">
        <v>5</v>
      </c>
      <c r="AL68" s="346">
        <v>4</v>
      </c>
      <c r="AM68" s="346">
        <v>65</v>
      </c>
      <c r="AN68" s="346">
        <v>13</v>
      </c>
      <c r="AO68" s="572">
        <v>10</v>
      </c>
      <c r="AP68" s="346">
        <v>103</v>
      </c>
      <c r="AQ68" s="346">
        <v>23</v>
      </c>
      <c r="AR68" s="346">
        <v>24</v>
      </c>
      <c r="AS68" s="346" t="s">
        <v>430</v>
      </c>
      <c r="AT68" s="346" t="s">
        <v>430</v>
      </c>
      <c r="AU68" s="346">
        <v>16</v>
      </c>
      <c r="AV68" s="346">
        <v>7</v>
      </c>
      <c r="AW68" s="346">
        <v>31</v>
      </c>
      <c r="AX68" s="346">
        <v>101</v>
      </c>
      <c r="AY68" s="346">
        <v>4</v>
      </c>
      <c r="AZ68" s="584"/>
      <c r="BA68" s="467">
        <v>97.03</v>
      </c>
      <c r="BB68" s="348" t="s">
        <v>430</v>
      </c>
      <c r="BC68" s="348" t="s">
        <v>430</v>
      </c>
      <c r="BD68" s="348" t="s">
        <v>430</v>
      </c>
      <c r="BE68" s="375" t="s">
        <v>430</v>
      </c>
      <c r="BF68" s="375">
        <v>2.97</v>
      </c>
      <c r="BG68" s="374"/>
      <c r="BH68" s="594">
        <v>2.97</v>
      </c>
      <c r="BI68" s="348" t="s">
        <v>430</v>
      </c>
      <c r="BJ68" s="348" t="s">
        <v>430</v>
      </c>
      <c r="BK68" s="348" t="s">
        <v>430</v>
      </c>
      <c r="BL68" s="348" t="s">
        <v>430</v>
      </c>
      <c r="BM68" s="375">
        <v>97.03</v>
      </c>
      <c r="BN68" s="375" t="s">
        <v>430</v>
      </c>
      <c r="BO68" s="375" t="s">
        <v>430</v>
      </c>
      <c r="BP68" s="375" t="s">
        <v>430</v>
      </c>
      <c r="BQ68" s="375" t="s">
        <v>430</v>
      </c>
      <c r="BR68" s="374"/>
      <c r="BS68" s="468" t="s">
        <v>430</v>
      </c>
      <c r="BT68" s="348" t="s">
        <v>430</v>
      </c>
      <c r="BU68" s="374"/>
      <c r="BV68" s="430" t="s">
        <v>554</v>
      </c>
    </row>
    <row r="69" spans="1:74" s="428" customFormat="1" x14ac:dyDescent="0.25">
      <c r="A69" s="345" t="s">
        <v>8168</v>
      </c>
      <c r="B69" s="373"/>
      <c r="C69" s="719">
        <v>44847</v>
      </c>
      <c r="D69" s="373"/>
      <c r="E69" s="346">
        <v>405.11099999999999</v>
      </c>
      <c r="F69" s="373"/>
      <c r="G69" s="347">
        <v>13.213699999999999</v>
      </c>
      <c r="H69" s="374"/>
      <c r="I69" s="348">
        <v>1.68</v>
      </c>
      <c r="J69" s="348">
        <v>6.78</v>
      </c>
      <c r="K69" s="348">
        <v>1.54</v>
      </c>
      <c r="L69" s="348">
        <v>1.59</v>
      </c>
      <c r="M69" s="362"/>
      <c r="N69" s="350">
        <v>17.687200000000001</v>
      </c>
      <c r="O69" s="348">
        <v>30.091100000000001</v>
      </c>
      <c r="P69" s="348">
        <v>18.891200000000001</v>
      </c>
      <c r="Q69" s="348">
        <v>22.3474</v>
      </c>
      <c r="R69" s="348">
        <v>12.9453</v>
      </c>
      <c r="S69" s="348">
        <v>4.7460000000000004</v>
      </c>
      <c r="T69" s="348">
        <v>4.8259999999999996</v>
      </c>
      <c r="U69" s="354">
        <v>5.6131000000000002</v>
      </c>
      <c r="V69" s="348">
        <v>5.1509999999999998</v>
      </c>
      <c r="W69" s="348">
        <v>7.5759999999999996</v>
      </c>
      <c r="X69" s="348">
        <v>7.3784000000000001</v>
      </c>
      <c r="Y69" s="375" t="s">
        <v>430</v>
      </c>
      <c r="Z69" s="348" t="s">
        <v>430</v>
      </c>
      <c r="AA69" s="348">
        <v>7.3928000000000003</v>
      </c>
      <c r="AB69" s="348">
        <v>4.5989000000000004</v>
      </c>
      <c r="AC69" s="348">
        <v>5.4930000000000003</v>
      </c>
      <c r="AD69" s="348">
        <v>5.2457000000000003</v>
      </c>
      <c r="AE69" s="348">
        <v>16.880299999999998</v>
      </c>
      <c r="AF69" s="348">
        <v>7.8617999999999997</v>
      </c>
      <c r="AG69" s="569"/>
      <c r="AH69" s="346">
        <v>48</v>
      </c>
      <c r="AI69" s="346">
        <v>19</v>
      </c>
      <c r="AJ69" s="346">
        <v>31</v>
      </c>
      <c r="AK69" s="346">
        <v>50</v>
      </c>
      <c r="AL69" s="346">
        <v>60</v>
      </c>
      <c r="AM69" s="346">
        <v>127</v>
      </c>
      <c r="AN69" s="346">
        <v>114</v>
      </c>
      <c r="AO69" s="572">
        <v>86</v>
      </c>
      <c r="AP69" s="346">
        <v>82</v>
      </c>
      <c r="AQ69" s="346">
        <v>39</v>
      </c>
      <c r="AR69" s="346">
        <v>43</v>
      </c>
      <c r="AS69" s="346" t="s">
        <v>430</v>
      </c>
      <c r="AT69" s="346" t="s">
        <v>430</v>
      </c>
      <c r="AU69" s="346">
        <v>63</v>
      </c>
      <c r="AV69" s="346">
        <v>117</v>
      </c>
      <c r="AW69" s="346">
        <v>98</v>
      </c>
      <c r="AX69" s="346">
        <v>83</v>
      </c>
      <c r="AY69" s="346">
        <v>60</v>
      </c>
      <c r="AZ69" s="584"/>
      <c r="BA69" s="467">
        <v>96.54</v>
      </c>
      <c r="BB69" s="348" t="s">
        <v>430</v>
      </c>
      <c r="BC69" s="348" t="s">
        <v>430</v>
      </c>
      <c r="BD69" s="348" t="s">
        <v>430</v>
      </c>
      <c r="BE69" s="375" t="s">
        <v>430</v>
      </c>
      <c r="BF69" s="375">
        <v>3.46</v>
      </c>
      <c r="BG69" s="374"/>
      <c r="BH69" s="594">
        <v>3.46</v>
      </c>
      <c r="BI69" s="348" t="s">
        <v>430</v>
      </c>
      <c r="BJ69" s="348" t="s">
        <v>430</v>
      </c>
      <c r="BK69" s="348" t="s">
        <v>430</v>
      </c>
      <c r="BL69" s="348" t="s">
        <v>430</v>
      </c>
      <c r="BM69" s="375">
        <v>96.54</v>
      </c>
      <c r="BN69" s="375" t="s">
        <v>430</v>
      </c>
      <c r="BO69" s="375" t="s">
        <v>430</v>
      </c>
      <c r="BP69" s="375" t="s">
        <v>430</v>
      </c>
      <c r="BQ69" s="375" t="s">
        <v>430</v>
      </c>
      <c r="BR69" s="374"/>
      <c r="BS69" s="468" t="s">
        <v>430</v>
      </c>
      <c r="BT69" s="348" t="s">
        <v>430</v>
      </c>
      <c r="BU69" s="374"/>
      <c r="BV69" s="430" t="s">
        <v>554</v>
      </c>
    </row>
    <row r="70" spans="1:74" s="428" customFormat="1" x14ac:dyDescent="0.25">
      <c r="A70" s="345" t="s">
        <v>8169</v>
      </c>
      <c r="B70" s="373"/>
      <c r="C70" s="719">
        <v>45729</v>
      </c>
      <c r="D70" s="373"/>
      <c r="E70" s="346">
        <v>374.83499999999998</v>
      </c>
      <c r="F70" s="373"/>
      <c r="G70" s="347">
        <v>10.91</v>
      </c>
      <c r="H70" s="374"/>
      <c r="I70" s="348">
        <v>0.23014000000000001</v>
      </c>
      <c r="J70" s="348">
        <v>7.46</v>
      </c>
      <c r="K70" s="348">
        <v>0.21918000000000001</v>
      </c>
      <c r="L70" s="348">
        <v>0.22739999999999999</v>
      </c>
      <c r="M70" s="362"/>
      <c r="N70" s="350">
        <v>11.713200000000001</v>
      </c>
      <c r="O70" s="348">
        <v>12.1677</v>
      </c>
      <c r="P70" s="348">
        <v>12.36</v>
      </c>
      <c r="Q70" s="348">
        <v>11.2319</v>
      </c>
      <c r="R70" s="348">
        <v>8.7083999999999993</v>
      </c>
      <c r="S70" s="348">
        <v>7.9340000000000002</v>
      </c>
      <c r="T70" s="348">
        <v>6.8315999999999999</v>
      </c>
      <c r="U70" s="354">
        <v>6.6333000000000002</v>
      </c>
      <c r="V70" s="348">
        <v>6.6658999999999997</v>
      </c>
      <c r="W70" s="348" t="s">
        <v>430</v>
      </c>
      <c r="X70" s="348" t="s">
        <v>430</v>
      </c>
      <c r="Y70" s="375" t="s">
        <v>430</v>
      </c>
      <c r="Z70" s="348" t="s">
        <v>430</v>
      </c>
      <c r="AA70" s="348">
        <v>8.0836000000000006</v>
      </c>
      <c r="AB70" s="348">
        <v>6.7891000000000004</v>
      </c>
      <c r="AC70" s="348">
        <v>6.6128</v>
      </c>
      <c r="AD70" s="348">
        <v>6.6547000000000001</v>
      </c>
      <c r="AE70" s="348">
        <v>10.650499999999999</v>
      </c>
      <c r="AF70" s="348">
        <v>7.1231</v>
      </c>
      <c r="AG70" s="569"/>
      <c r="AH70" s="346">
        <v>69</v>
      </c>
      <c r="AI70" s="346">
        <v>82</v>
      </c>
      <c r="AJ70" s="346">
        <v>88</v>
      </c>
      <c r="AK70" s="346">
        <v>115</v>
      </c>
      <c r="AL70" s="346">
        <v>103</v>
      </c>
      <c r="AM70" s="346">
        <v>3</v>
      </c>
      <c r="AN70" s="346">
        <v>8</v>
      </c>
      <c r="AO70" s="572">
        <v>8</v>
      </c>
      <c r="AP70" s="346">
        <v>8</v>
      </c>
      <c r="AQ70" s="346" t="s">
        <v>430</v>
      </c>
      <c r="AR70" s="346" t="s">
        <v>430</v>
      </c>
      <c r="AS70" s="346" t="s">
        <v>430</v>
      </c>
      <c r="AT70" s="346" t="s">
        <v>430</v>
      </c>
      <c r="AU70" s="346">
        <v>42</v>
      </c>
      <c r="AV70" s="346">
        <v>9</v>
      </c>
      <c r="AW70" s="346">
        <v>8</v>
      </c>
      <c r="AX70" s="346">
        <v>8</v>
      </c>
      <c r="AY70" s="346">
        <v>110</v>
      </c>
      <c r="AZ70" s="584"/>
      <c r="BA70" s="467" t="s">
        <v>430</v>
      </c>
      <c r="BB70" s="348">
        <v>98.9</v>
      </c>
      <c r="BC70" s="348" t="s">
        <v>430</v>
      </c>
      <c r="BD70" s="348" t="s">
        <v>430</v>
      </c>
      <c r="BE70" s="375" t="s">
        <v>430</v>
      </c>
      <c r="BF70" s="375">
        <v>1.1000000000000001</v>
      </c>
      <c r="BG70" s="374"/>
      <c r="BH70" s="594">
        <v>1.0900000000000001</v>
      </c>
      <c r="BI70" s="348">
        <v>44.12</v>
      </c>
      <c r="BJ70" s="348" t="s">
        <v>430</v>
      </c>
      <c r="BK70" s="348">
        <v>54.78</v>
      </c>
      <c r="BL70" s="348" t="s">
        <v>430</v>
      </c>
      <c r="BM70" s="375" t="s">
        <v>430</v>
      </c>
      <c r="BN70" s="375" t="s">
        <v>430</v>
      </c>
      <c r="BO70" s="375" t="s">
        <v>430</v>
      </c>
      <c r="BP70" s="375" t="s">
        <v>430</v>
      </c>
      <c r="BQ70" s="375" t="s">
        <v>430</v>
      </c>
      <c r="BR70" s="374"/>
      <c r="BS70" s="468">
        <v>6.4068600093593098</v>
      </c>
      <c r="BT70" s="348">
        <v>15.0756374184924</v>
      </c>
      <c r="BU70" s="374"/>
      <c r="BV70" s="430" t="s">
        <v>554</v>
      </c>
    </row>
    <row r="71" spans="1:74" s="428" customFormat="1" x14ac:dyDescent="0.25">
      <c r="A71" s="345" t="s">
        <v>8170</v>
      </c>
      <c r="B71" s="373"/>
      <c r="C71" s="719">
        <v>44861</v>
      </c>
      <c r="D71" s="373"/>
      <c r="E71" s="346">
        <v>372.774</v>
      </c>
      <c r="F71" s="373"/>
      <c r="G71" s="347">
        <v>12.9399</v>
      </c>
      <c r="H71" s="374"/>
      <c r="I71" s="348">
        <v>0.18</v>
      </c>
      <c r="J71" s="348">
        <v>6.53</v>
      </c>
      <c r="K71" s="348">
        <v>0.17</v>
      </c>
      <c r="L71" s="348">
        <v>0.18</v>
      </c>
      <c r="M71" s="362"/>
      <c r="N71" s="350">
        <v>5.0780000000000003</v>
      </c>
      <c r="O71" s="348">
        <v>7.1501000000000001</v>
      </c>
      <c r="P71" s="348">
        <v>7.3441999999999998</v>
      </c>
      <c r="Q71" s="348">
        <v>7.6990999999999996</v>
      </c>
      <c r="R71" s="348">
        <v>6.7445000000000004</v>
      </c>
      <c r="S71" s="348">
        <v>6.4530000000000003</v>
      </c>
      <c r="T71" s="348">
        <v>6.0396999999999998</v>
      </c>
      <c r="U71" s="354">
        <v>5.9802</v>
      </c>
      <c r="V71" s="348">
        <v>5.9657</v>
      </c>
      <c r="W71" s="348">
        <v>7.2713999999999999</v>
      </c>
      <c r="X71" s="348">
        <v>7.1651999999999996</v>
      </c>
      <c r="Y71" s="375" t="s">
        <v>430</v>
      </c>
      <c r="Z71" s="348" t="s">
        <v>430</v>
      </c>
      <c r="AA71" s="348">
        <v>6.5522</v>
      </c>
      <c r="AB71" s="348">
        <v>6.0058999999999996</v>
      </c>
      <c r="AC71" s="348">
        <v>6.0218999999999996</v>
      </c>
      <c r="AD71" s="348">
        <v>6.0251999999999999</v>
      </c>
      <c r="AE71" s="348">
        <v>7.6195000000000004</v>
      </c>
      <c r="AF71" s="348">
        <v>7.3292000000000002</v>
      </c>
      <c r="AG71" s="569"/>
      <c r="AH71" s="346">
        <v>113</v>
      </c>
      <c r="AI71" s="346">
        <v>115</v>
      </c>
      <c r="AJ71" s="346">
        <v>127</v>
      </c>
      <c r="AK71" s="346">
        <v>128</v>
      </c>
      <c r="AL71" s="346">
        <v>127</v>
      </c>
      <c r="AM71" s="346">
        <v>30</v>
      </c>
      <c r="AN71" s="346">
        <v>20</v>
      </c>
      <c r="AO71" s="572">
        <v>29</v>
      </c>
      <c r="AP71" s="346">
        <v>21</v>
      </c>
      <c r="AQ71" s="346">
        <v>77</v>
      </c>
      <c r="AR71" s="346">
        <v>79</v>
      </c>
      <c r="AS71" s="346" t="s">
        <v>430</v>
      </c>
      <c r="AT71" s="346" t="s">
        <v>430</v>
      </c>
      <c r="AU71" s="346">
        <v>95</v>
      </c>
      <c r="AV71" s="346">
        <v>25</v>
      </c>
      <c r="AW71" s="346">
        <v>25</v>
      </c>
      <c r="AX71" s="346">
        <v>21</v>
      </c>
      <c r="AY71" s="346">
        <v>127</v>
      </c>
      <c r="AZ71" s="584"/>
      <c r="BA71" s="467">
        <v>48.33</v>
      </c>
      <c r="BB71" s="348">
        <v>46.36</v>
      </c>
      <c r="BC71" s="348" t="s">
        <v>430</v>
      </c>
      <c r="BD71" s="348" t="s">
        <v>430</v>
      </c>
      <c r="BE71" s="375" t="s">
        <v>430</v>
      </c>
      <c r="BF71" s="375">
        <v>5.3</v>
      </c>
      <c r="BG71" s="374"/>
      <c r="BH71" s="594">
        <v>5.3</v>
      </c>
      <c r="BI71" s="348" t="s">
        <v>430</v>
      </c>
      <c r="BJ71" s="348" t="s">
        <v>430</v>
      </c>
      <c r="BK71" s="348">
        <v>46.36</v>
      </c>
      <c r="BL71" s="348" t="s">
        <v>430</v>
      </c>
      <c r="BM71" s="375">
        <v>48.33</v>
      </c>
      <c r="BN71" s="375" t="s">
        <v>430</v>
      </c>
      <c r="BO71" s="375" t="s">
        <v>430</v>
      </c>
      <c r="BP71" s="375" t="s">
        <v>430</v>
      </c>
      <c r="BQ71" s="375" t="s">
        <v>430</v>
      </c>
      <c r="BR71" s="374"/>
      <c r="BS71" s="468" t="s">
        <v>430</v>
      </c>
      <c r="BT71" s="348" t="s">
        <v>430</v>
      </c>
      <c r="BU71" s="374"/>
      <c r="BV71" s="430" t="s">
        <v>554</v>
      </c>
    </row>
    <row r="72" spans="1:74" s="428" customFormat="1" x14ac:dyDescent="0.25">
      <c r="A72" s="345" t="s">
        <v>8171</v>
      </c>
      <c r="B72" s="373"/>
      <c r="C72" s="719">
        <v>44901</v>
      </c>
      <c r="D72" s="373"/>
      <c r="E72" s="346">
        <v>356.59399999999999</v>
      </c>
      <c r="F72" s="373"/>
      <c r="G72" s="347">
        <v>12.8437</v>
      </c>
      <c r="H72" s="374"/>
      <c r="I72" s="348">
        <v>1.0900000000000001</v>
      </c>
      <c r="J72" s="348">
        <v>6.17</v>
      </c>
      <c r="K72" s="348">
        <v>1</v>
      </c>
      <c r="L72" s="348">
        <v>1.03</v>
      </c>
      <c r="M72" s="362"/>
      <c r="N72" s="350">
        <v>32.141300000000001</v>
      </c>
      <c r="O72" s="348">
        <v>23.728400000000001</v>
      </c>
      <c r="P72" s="348">
        <v>14.329800000000001</v>
      </c>
      <c r="Q72" s="348">
        <v>15.642300000000001</v>
      </c>
      <c r="R72" s="348">
        <v>9.8634000000000004</v>
      </c>
      <c r="S72" s="348">
        <v>5.6200999999999999</v>
      </c>
      <c r="T72" s="348">
        <v>5.4187000000000003</v>
      </c>
      <c r="U72" s="354">
        <v>5.7037000000000004</v>
      </c>
      <c r="V72" s="348">
        <v>5.5816999999999997</v>
      </c>
      <c r="W72" s="348">
        <v>7.4196999999999997</v>
      </c>
      <c r="X72" s="348">
        <v>7.2304000000000004</v>
      </c>
      <c r="Y72" s="375" t="s">
        <v>430</v>
      </c>
      <c r="Z72" s="348" t="s">
        <v>430</v>
      </c>
      <c r="AA72" s="348">
        <v>6.0068999999999999</v>
      </c>
      <c r="AB72" s="348">
        <v>5.3665000000000003</v>
      </c>
      <c r="AC72" s="348">
        <v>5.5716000000000001</v>
      </c>
      <c r="AD72" s="348">
        <v>5.6647999999999996</v>
      </c>
      <c r="AE72" s="348">
        <v>11.151</v>
      </c>
      <c r="AF72" s="348">
        <v>7.3380000000000001</v>
      </c>
      <c r="AG72" s="569"/>
      <c r="AH72" s="346">
        <v>27</v>
      </c>
      <c r="AI72" s="346">
        <v>30</v>
      </c>
      <c r="AJ72" s="346">
        <v>58</v>
      </c>
      <c r="AK72" s="346">
        <v>91</v>
      </c>
      <c r="AL72" s="346">
        <v>86</v>
      </c>
      <c r="AM72" s="346">
        <v>82</v>
      </c>
      <c r="AN72" s="346">
        <v>81</v>
      </c>
      <c r="AO72" s="572">
        <v>72</v>
      </c>
      <c r="AP72" s="346">
        <v>52</v>
      </c>
      <c r="AQ72" s="346">
        <v>63</v>
      </c>
      <c r="AR72" s="346">
        <v>69</v>
      </c>
      <c r="AS72" s="346" t="s">
        <v>430</v>
      </c>
      <c r="AT72" s="346" t="s">
        <v>430</v>
      </c>
      <c r="AU72" s="346">
        <v>117</v>
      </c>
      <c r="AV72" s="346">
        <v>79</v>
      </c>
      <c r="AW72" s="346">
        <v>90</v>
      </c>
      <c r="AX72" s="346">
        <v>58</v>
      </c>
      <c r="AY72" s="346">
        <v>102</v>
      </c>
      <c r="AZ72" s="584"/>
      <c r="BA72" s="467">
        <v>97.07</v>
      </c>
      <c r="BB72" s="348" t="s">
        <v>430</v>
      </c>
      <c r="BC72" s="348" t="s">
        <v>430</v>
      </c>
      <c r="BD72" s="348" t="s">
        <v>430</v>
      </c>
      <c r="BE72" s="375" t="s">
        <v>430</v>
      </c>
      <c r="BF72" s="375">
        <v>2.93</v>
      </c>
      <c r="BG72" s="374"/>
      <c r="BH72" s="594">
        <v>2.93</v>
      </c>
      <c r="BI72" s="348" t="s">
        <v>430</v>
      </c>
      <c r="BJ72" s="348" t="s">
        <v>430</v>
      </c>
      <c r="BK72" s="348" t="s">
        <v>430</v>
      </c>
      <c r="BL72" s="348" t="s">
        <v>430</v>
      </c>
      <c r="BM72" s="375">
        <v>97.07</v>
      </c>
      <c r="BN72" s="375" t="s">
        <v>430</v>
      </c>
      <c r="BO72" s="375" t="s">
        <v>430</v>
      </c>
      <c r="BP72" s="375" t="s">
        <v>430</v>
      </c>
      <c r="BQ72" s="375" t="s">
        <v>430</v>
      </c>
      <c r="BR72" s="374"/>
      <c r="BS72" s="468" t="s">
        <v>430</v>
      </c>
      <c r="BT72" s="348" t="s">
        <v>430</v>
      </c>
      <c r="BU72" s="374"/>
      <c r="BV72" s="430" t="s">
        <v>554</v>
      </c>
    </row>
    <row r="73" spans="1:74" s="428" customFormat="1" x14ac:dyDescent="0.25">
      <c r="A73" s="345" t="s">
        <v>8172</v>
      </c>
      <c r="B73" s="373"/>
      <c r="C73" s="719">
        <v>46093</v>
      </c>
      <c r="D73" s="373"/>
      <c r="E73" s="346">
        <v>390.75200000000001</v>
      </c>
      <c r="F73" s="373"/>
      <c r="G73" s="347">
        <v>10.2112</v>
      </c>
      <c r="H73" s="374"/>
      <c r="I73" s="348">
        <v>0.2</v>
      </c>
      <c r="J73" s="348">
        <v>7.28</v>
      </c>
      <c r="K73" s="348">
        <v>0.18</v>
      </c>
      <c r="L73" s="348">
        <v>0.2</v>
      </c>
      <c r="M73" s="362"/>
      <c r="N73" s="350">
        <v>13.588200000000001</v>
      </c>
      <c r="O73" s="348">
        <v>11.9267</v>
      </c>
      <c r="P73" s="348">
        <v>12.4382</v>
      </c>
      <c r="Q73" s="348">
        <v>11.128299999999999</v>
      </c>
      <c r="R73" s="348">
        <v>8.5716000000000001</v>
      </c>
      <c r="S73" s="348">
        <v>7.8773999999999997</v>
      </c>
      <c r="T73" s="348" t="s">
        <v>430</v>
      </c>
      <c r="U73" s="354" t="s">
        <v>430</v>
      </c>
      <c r="V73" s="348" t="s">
        <v>430</v>
      </c>
      <c r="W73" s="348" t="s">
        <v>430</v>
      </c>
      <c r="X73" s="348" t="s">
        <v>430</v>
      </c>
      <c r="Y73" s="375" t="s">
        <v>430</v>
      </c>
      <c r="Z73" s="348" t="s">
        <v>430</v>
      </c>
      <c r="AA73" s="348">
        <v>8.0065000000000008</v>
      </c>
      <c r="AB73" s="348" t="s">
        <v>430</v>
      </c>
      <c r="AC73" s="348" t="s">
        <v>430</v>
      </c>
      <c r="AD73" s="348" t="s">
        <v>430</v>
      </c>
      <c r="AE73" s="348">
        <v>10.6242</v>
      </c>
      <c r="AF73" s="348">
        <v>7.8661000000000003</v>
      </c>
      <c r="AG73" s="569"/>
      <c r="AH73" s="346">
        <v>59</v>
      </c>
      <c r="AI73" s="346">
        <v>86</v>
      </c>
      <c r="AJ73" s="346">
        <v>86</v>
      </c>
      <c r="AK73" s="346">
        <v>116</v>
      </c>
      <c r="AL73" s="346">
        <v>105</v>
      </c>
      <c r="AM73" s="346">
        <v>6</v>
      </c>
      <c r="AN73" s="346" t="s">
        <v>430</v>
      </c>
      <c r="AO73" s="572" t="s">
        <v>430</v>
      </c>
      <c r="AP73" s="346" t="s">
        <v>430</v>
      </c>
      <c r="AQ73" s="346" t="s">
        <v>430</v>
      </c>
      <c r="AR73" s="346" t="s">
        <v>430</v>
      </c>
      <c r="AS73" s="346" t="s">
        <v>430</v>
      </c>
      <c r="AT73" s="346" t="s">
        <v>430</v>
      </c>
      <c r="AU73" s="346">
        <v>45</v>
      </c>
      <c r="AV73" s="346" t="s">
        <v>430</v>
      </c>
      <c r="AW73" s="346" t="s">
        <v>430</v>
      </c>
      <c r="AX73" s="346" t="s">
        <v>430</v>
      </c>
      <c r="AY73" s="346">
        <v>111</v>
      </c>
      <c r="AZ73" s="584"/>
      <c r="BA73" s="467" t="s">
        <v>430</v>
      </c>
      <c r="BB73" s="348">
        <v>94.75</v>
      </c>
      <c r="BC73" s="348" t="s">
        <v>430</v>
      </c>
      <c r="BD73" s="348" t="s">
        <v>430</v>
      </c>
      <c r="BE73" s="375" t="s">
        <v>430</v>
      </c>
      <c r="BF73" s="375">
        <v>5.25</v>
      </c>
      <c r="BG73" s="374"/>
      <c r="BH73" s="594">
        <v>5.24</v>
      </c>
      <c r="BI73" s="348">
        <v>43.52</v>
      </c>
      <c r="BJ73" s="348">
        <v>7.19</v>
      </c>
      <c r="BK73" s="348">
        <v>44.04</v>
      </c>
      <c r="BL73" s="348" t="s">
        <v>430</v>
      </c>
      <c r="BM73" s="375" t="s">
        <v>430</v>
      </c>
      <c r="BN73" s="375" t="s">
        <v>430</v>
      </c>
      <c r="BO73" s="375" t="s">
        <v>430</v>
      </c>
      <c r="BP73" s="375" t="s">
        <v>430</v>
      </c>
      <c r="BQ73" s="375" t="s">
        <v>430</v>
      </c>
      <c r="BR73" s="374"/>
      <c r="BS73" s="468">
        <v>10.056350330000001</v>
      </c>
      <c r="BT73" s="348">
        <v>8.6349910699999999</v>
      </c>
      <c r="BU73" s="374"/>
      <c r="BV73" s="430" t="s">
        <v>554</v>
      </c>
    </row>
    <row r="74" spans="1:74" s="428" customFormat="1" ht="11" x14ac:dyDescent="0.3">
      <c r="A74" s="841" t="s">
        <v>8173</v>
      </c>
      <c r="B74" s="842"/>
      <c r="C74" s="843">
        <v>45723</v>
      </c>
      <c r="D74" s="842"/>
      <c r="E74" s="844">
        <v>370.94299999999998</v>
      </c>
      <c r="F74" s="842"/>
      <c r="G74" s="845">
        <v>10.9107</v>
      </c>
      <c r="H74" s="847"/>
      <c r="I74" s="846">
        <v>0.21</v>
      </c>
      <c r="J74" s="846">
        <v>7.36</v>
      </c>
      <c r="K74" s="846">
        <v>0.2</v>
      </c>
      <c r="L74" s="846">
        <v>0.21</v>
      </c>
      <c r="M74" s="851"/>
      <c r="N74" s="848">
        <v>11.377700000000001</v>
      </c>
      <c r="O74" s="846">
        <v>10.714499999999999</v>
      </c>
      <c r="P74" s="846">
        <v>11.638999999999999</v>
      </c>
      <c r="Q74" s="846">
        <v>10.339700000000001</v>
      </c>
      <c r="R74" s="846">
        <v>8.2151999999999994</v>
      </c>
      <c r="S74" s="846">
        <v>7.8048999999999999</v>
      </c>
      <c r="T74" s="846">
        <v>6.6955999999999998</v>
      </c>
      <c r="U74" s="856">
        <v>6.5654000000000003</v>
      </c>
      <c r="V74" s="846">
        <v>6.5956000000000001</v>
      </c>
      <c r="W74" s="846" t="s">
        <v>430</v>
      </c>
      <c r="X74" s="846" t="s">
        <v>430</v>
      </c>
      <c r="Y74" s="852" t="s">
        <v>430</v>
      </c>
      <c r="Z74" s="846" t="s">
        <v>430</v>
      </c>
      <c r="AA74" s="846">
        <v>7.9603999999999999</v>
      </c>
      <c r="AB74" s="846">
        <v>6.6603000000000003</v>
      </c>
      <c r="AC74" s="846">
        <v>6.5350999999999999</v>
      </c>
      <c r="AD74" s="846">
        <v>6.5888</v>
      </c>
      <c r="AE74" s="846">
        <v>9.9562000000000008</v>
      </c>
      <c r="AF74" s="846">
        <v>7.0339999999999998</v>
      </c>
      <c r="AG74" s="937"/>
      <c r="AH74" s="844">
        <v>71</v>
      </c>
      <c r="AI74" s="844">
        <v>96</v>
      </c>
      <c r="AJ74" s="844">
        <v>103</v>
      </c>
      <c r="AK74" s="844">
        <v>119</v>
      </c>
      <c r="AL74" s="844">
        <v>114</v>
      </c>
      <c r="AM74" s="844">
        <v>8</v>
      </c>
      <c r="AN74" s="844">
        <v>9</v>
      </c>
      <c r="AO74" s="938">
        <v>9</v>
      </c>
      <c r="AP74" s="844">
        <v>9</v>
      </c>
      <c r="AQ74" s="844" t="s">
        <v>430</v>
      </c>
      <c r="AR74" s="844" t="s">
        <v>430</v>
      </c>
      <c r="AS74" s="844" t="s">
        <v>430</v>
      </c>
      <c r="AT74" s="844" t="s">
        <v>430</v>
      </c>
      <c r="AU74" s="844">
        <v>48</v>
      </c>
      <c r="AV74" s="844">
        <v>10</v>
      </c>
      <c r="AW74" s="844">
        <v>10</v>
      </c>
      <c r="AX74" s="844">
        <v>9</v>
      </c>
      <c r="AY74" s="844">
        <v>118</v>
      </c>
      <c r="AZ74" s="939"/>
      <c r="BA74" s="853" t="s">
        <v>430</v>
      </c>
      <c r="BB74" s="846">
        <v>95.41</v>
      </c>
      <c r="BC74" s="846" t="s">
        <v>430</v>
      </c>
      <c r="BD74" s="846" t="s">
        <v>430</v>
      </c>
      <c r="BE74" s="852" t="s">
        <v>430</v>
      </c>
      <c r="BF74" s="852">
        <v>4.59</v>
      </c>
      <c r="BG74" s="847"/>
      <c r="BH74" s="940">
        <v>4.59</v>
      </c>
      <c r="BI74" s="846">
        <v>44.85</v>
      </c>
      <c r="BJ74" s="846">
        <v>7.22</v>
      </c>
      <c r="BK74" s="846">
        <v>43.34</v>
      </c>
      <c r="BL74" s="846" t="s">
        <v>430</v>
      </c>
      <c r="BM74" s="852" t="s">
        <v>430</v>
      </c>
      <c r="BN74" s="852" t="s">
        <v>430</v>
      </c>
      <c r="BO74" s="852" t="s">
        <v>430</v>
      </c>
      <c r="BP74" s="852" t="s">
        <v>430</v>
      </c>
      <c r="BQ74" s="852" t="s">
        <v>430</v>
      </c>
      <c r="BR74" s="847"/>
      <c r="BS74" s="854">
        <v>4.3962698099999997</v>
      </c>
      <c r="BT74" s="846">
        <v>16.625613739999999</v>
      </c>
      <c r="BU74" s="847"/>
      <c r="BV74" s="907" t="s">
        <v>554</v>
      </c>
    </row>
    <row r="75" spans="1:74" s="428" customFormat="1" x14ac:dyDescent="0.25">
      <c r="A75" s="345" t="s">
        <v>8174</v>
      </c>
      <c r="B75" s="373"/>
      <c r="C75" s="719">
        <v>44950</v>
      </c>
      <c r="D75" s="373"/>
      <c r="E75" s="346">
        <v>333.35399999999998</v>
      </c>
      <c r="F75" s="373"/>
      <c r="G75" s="347">
        <v>12.810700000000001</v>
      </c>
      <c r="H75" s="374"/>
      <c r="I75" s="348">
        <v>1.85</v>
      </c>
      <c r="J75" s="348">
        <v>6.93</v>
      </c>
      <c r="K75" s="348">
        <v>1.68</v>
      </c>
      <c r="L75" s="348">
        <v>1.73</v>
      </c>
      <c r="M75" s="362"/>
      <c r="N75" s="350">
        <v>14.2515</v>
      </c>
      <c r="O75" s="348">
        <v>31.517399999999999</v>
      </c>
      <c r="P75" s="348">
        <v>19.938800000000001</v>
      </c>
      <c r="Q75" s="348">
        <v>24.362200000000001</v>
      </c>
      <c r="R75" s="348">
        <v>13.9215</v>
      </c>
      <c r="S75" s="348">
        <v>4.859</v>
      </c>
      <c r="T75" s="348">
        <v>4.9175000000000004</v>
      </c>
      <c r="U75" s="354">
        <v>5.7304000000000004</v>
      </c>
      <c r="V75" s="348">
        <v>5.1566000000000001</v>
      </c>
      <c r="W75" s="348">
        <v>7.5942999999999996</v>
      </c>
      <c r="X75" s="348">
        <v>7.3986999999999998</v>
      </c>
      <c r="Y75" s="375" t="s">
        <v>430</v>
      </c>
      <c r="Z75" s="348" t="s">
        <v>430</v>
      </c>
      <c r="AA75" s="348">
        <v>7.4504000000000001</v>
      </c>
      <c r="AB75" s="348">
        <v>4.6992000000000003</v>
      </c>
      <c r="AC75" s="348">
        <v>5.6219999999999999</v>
      </c>
      <c r="AD75" s="348">
        <v>5.2337999999999996</v>
      </c>
      <c r="AE75" s="348">
        <v>18.476900000000001</v>
      </c>
      <c r="AF75" s="348">
        <v>7.5571000000000002</v>
      </c>
      <c r="AG75" s="569"/>
      <c r="AH75" s="346">
        <v>56</v>
      </c>
      <c r="AI75" s="346">
        <v>17</v>
      </c>
      <c r="AJ75" s="346">
        <v>28</v>
      </c>
      <c r="AK75" s="346">
        <v>41</v>
      </c>
      <c r="AL75" s="346">
        <v>50</v>
      </c>
      <c r="AM75" s="346">
        <v>124</v>
      </c>
      <c r="AN75" s="346">
        <v>108</v>
      </c>
      <c r="AO75" s="572">
        <v>64</v>
      </c>
      <c r="AP75" s="346">
        <v>81</v>
      </c>
      <c r="AQ75" s="346">
        <v>34</v>
      </c>
      <c r="AR75" s="346">
        <v>37</v>
      </c>
      <c r="AS75" s="346" t="s">
        <v>430</v>
      </c>
      <c r="AT75" s="346" t="s">
        <v>430</v>
      </c>
      <c r="AU75" s="346">
        <v>60</v>
      </c>
      <c r="AV75" s="346">
        <v>115</v>
      </c>
      <c r="AW75" s="346">
        <v>79</v>
      </c>
      <c r="AX75" s="346">
        <v>86</v>
      </c>
      <c r="AY75" s="346">
        <v>53</v>
      </c>
      <c r="AZ75" s="584"/>
      <c r="BA75" s="467">
        <v>98.33</v>
      </c>
      <c r="BB75" s="348" t="s">
        <v>430</v>
      </c>
      <c r="BC75" s="348" t="s">
        <v>430</v>
      </c>
      <c r="BD75" s="348" t="s">
        <v>430</v>
      </c>
      <c r="BE75" s="375" t="s">
        <v>430</v>
      </c>
      <c r="BF75" s="375">
        <v>1.67</v>
      </c>
      <c r="BG75" s="374"/>
      <c r="BH75" s="594">
        <v>1.67</v>
      </c>
      <c r="BI75" s="348" t="s">
        <v>430</v>
      </c>
      <c r="BJ75" s="348" t="s">
        <v>430</v>
      </c>
      <c r="BK75" s="348" t="s">
        <v>430</v>
      </c>
      <c r="BL75" s="348" t="s">
        <v>430</v>
      </c>
      <c r="BM75" s="375">
        <v>98.33</v>
      </c>
      <c r="BN75" s="375" t="s">
        <v>430</v>
      </c>
      <c r="BO75" s="375" t="s">
        <v>430</v>
      </c>
      <c r="BP75" s="375" t="s">
        <v>430</v>
      </c>
      <c r="BQ75" s="375" t="s">
        <v>430</v>
      </c>
      <c r="BR75" s="374"/>
      <c r="BS75" s="468" t="s">
        <v>430</v>
      </c>
      <c r="BT75" s="348" t="s">
        <v>430</v>
      </c>
      <c r="BU75" s="374"/>
      <c r="BV75" s="430" t="s">
        <v>554</v>
      </c>
    </row>
    <row r="76" spans="1:74" s="428" customFormat="1" x14ac:dyDescent="0.25">
      <c r="A76" s="345" t="s">
        <v>8175</v>
      </c>
      <c r="B76" s="373"/>
      <c r="C76" s="719">
        <v>44889</v>
      </c>
      <c r="D76" s="373"/>
      <c r="E76" s="346">
        <v>330.911</v>
      </c>
      <c r="F76" s="373"/>
      <c r="G76" s="347">
        <v>12.9991</v>
      </c>
      <c r="H76" s="374"/>
      <c r="I76" s="348">
        <v>1.73</v>
      </c>
      <c r="J76" s="348">
        <v>6.98</v>
      </c>
      <c r="K76" s="348">
        <v>1.56</v>
      </c>
      <c r="L76" s="348">
        <v>1.61</v>
      </c>
      <c r="M76" s="362"/>
      <c r="N76" s="350">
        <v>11.796900000000001</v>
      </c>
      <c r="O76" s="348">
        <v>30.1188</v>
      </c>
      <c r="P76" s="348">
        <v>19.567900000000002</v>
      </c>
      <c r="Q76" s="348">
        <v>24.087499999999999</v>
      </c>
      <c r="R76" s="348">
        <v>13.1892</v>
      </c>
      <c r="S76" s="348">
        <v>4.8784000000000001</v>
      </c>
      <c r="T76" s="348">
        <v>4.9950999999999999</v>
      </c>
      <c r="U76" s="354">
        <v>5.7914000000000003</v>
      </c>
      <c r="V76" s="348">
        <v>5.2175000000000002</v>
      </c>
      <c r="W76" s="348">
        <v>7.6116999999999999</v>
      </c>
      <c r="X76" s="348">
        <v>7.4375</v>
      </c>
      <c r="Y76" s="375" t="s">
        <v>430</v>
      </c>
      <c r="Z76" s="348" t="s">
        <v>430</v>
      </c>
      <c r="AA76" s="348">
        <v>6.9919000000000002</v>
      </c>
      <c r="AB76" s="348">
        <v>4.9212999999999996</v>
      </c>
      <c r="AC76" s="348">
        <v>5.7119</v>
      </c>
      <c r="AD76" s="348">
        <v>5.2823000000000002</v>
      </c>
      <c r="AE76" s="348">
        <v>17.905799999999999</v>
      </c>
      <c r="AF76" s="348">
        <v>7.6302000000000003</v>
      </c>
      <c r="AG76" s="569"/>
      <c r="AH76" s="346">
        <v>68</v>
      </c>
      <c r="AI76" s="346">
        <v>18</v>
      </c>
      <c r="AJ76" s="346">
        <v>30</v>
      </c>
      <c r="AK76" s="346">
        <v>43</v>
      </c>
      <c r="AL76" s="346">
        <v>56</v>
      </c>
      <c r="AM76" s="346">
        <v>122</v>
      </c>
      <c r="AN76" s="346">
        <v>105</v>
      </c>
      <c r="AO76" s="572">
        <v>57</v>
      </c>
      <c r="AP76" s="346">
        <v>72</v>
      </c>
      <c r="AQ76" s="346">
        <v>32</v>
      </c>
      <c r="AR76" s="346">
        <v>32</v>
      </c>
      <c r="AS76" s="346" t="s">
        <v>430</v>
      </c>
      <c r="AT76" s="346" t="s">
        <v>430</v>
      </c>
      <c r="AU76" s="346">
        <v>81</v>
      </c>
      <c r="AV76" s="346">
        <v>105</v>
      </c>
      <c r="AW76" s="346">
        <v>61</v>
      </c>
      <c r="AX76" s="346">
        <v>80</v>
      </c>
      <c r="AY76" s="346">
        <v>57</v>
      </c>
      <c r="AZ76" s="584"/>
      <c r="BA76" s="467">
        <v>96.29</v>
      </c>
      <c r="BB76" s="348" t="s">
        <v>430</v>
      </c>
      <c r="BC76" s="348" t="s">
        <v>430</v>
      </c>
      <c r="BD76" s="348" t="s">
        <v>430</v>
      </c>
      <c r="BE76" s="375" t="s">
        <v>430</v>
      </c>
      <c r="BF76" s="375">
        <v>3.71</v>
      </c>
      <c r="BG76" s="374"/>
      <c r="BH76" s="594">
        <v>3.71</v>
      </c>
      <c r="BI76" s="348" t="s">
        <v>430</v>
      </c>
      <c r="BJ76" s="348" t="s">
        <v>430</v>
      </c>
      <c r="BK76" s="348" t="s">
        <v>430</v>
      </c>
      <c r="BL76" s="348" t="s">
        <v>430</v>
      </c>
      <c r="BM76" s="375">
        <v>96.29</v>
      </c>
      <c r="BN76" s="375" t="s">
        <v>430</v>
      </c>
      <c r="BO76" s="375" t="s">
        <v>430</v>
      </c>
      <c r="BP76" s="375" t="s">
        <v>430</v>
      </c>
      <c r="BQ76" s="375" t="s">
        <v>430</v>
      </c>
      <c r="BR76" s="374"/>
      <c r="BS76" s="468" t="s">
        <v>430</v>
      </c>
      <c r="BT76" s="348" t="s">
        <v>430</v>
      </c>
      <c r="BU76" s="374"/>
      <c r="BV76" s="430" t="s">
        <v>554</v>
      </c>
    </row>
    <row r="77" spans="1:74" s="428" customFormat="1" x14ac:dyDescent="0.25">
      <c r="A77" s="345" t="s">
        <v>8176</v>
      </c>
      <c r="B77" s="373"/>
      <c r="C77" s="719">
        <v>44854</v>
      </c>
      <c r="D77" s="373"/>
      <c r="E77" s="889">
        <v>315.58</v>
      </c>
      <c r="F77" s="373"/>
      <c r="G77" s="347" t="s">
        <v>430</v>
      </c>
      <c r="H77" s="374"/>
      <c r="I77" s="905">
        <v>1.0959999999999999E-2</v>
      </c>
      <c r="J77" s="905">
        <v>5.15</v>
      </c>
      <c r="K77" s="905">
        <v>1.0959999999999999E-2</v>
      </c>
      <c r="L77" s="905">
        <v>1.0959999999999999E-2</v>
      </c>
      <c r="M77" s="362"/>
      <c r="N77" s="350" t="s">
        <v>430</v>
      </c>
      <c r="O77" s="348" t="s">
        <v>430</v>
      </c>
      <c r="P77" s="348" t="s">
        <v>430</v>
      </c>
      <c r="Q77" s="348" t="s">
        <v>430</v>
      </c>
      <c r="R77" s="348" t="s">
        <v>430</v>
      </c>
      <c r="S77" s="348" t="s">
        <v>430</v>
      </c>
      <c r="T77" s="348" t="s">
        <v>430</v>
      </c>
      <c r="U77" s="354" t="s">
        <v>430</v>
      </c>
      <c r="V77" s="348" t="s">
        <v>430</v>
      </c>
      <c r="W77" s="348" t="s">
        <v>430</v>
      </c>
      <c r="X77" s="348" t="s">
        <v>430</v>
      </c>
      <c r="Y77" s="375" t="s">
        <v>430</v>
      </c>
      <c r="Z77" s="348" t="s">
        <v>430</v>
      </c>
      <c r="AA77" s="348" t="s">
        <v>430</v>
      </c>
      <c r="AB77" s="348" t="s">
        <v>430</v>
      </c>
      <c r="AC77" s="348" t="s">
        <v>430</v>
      </c>
      <c r="AD77" s="348" t="s">
        <v>430</v>
      </c>
      <c r="AE77" s="348" t="s">
        <v>430</v>
      </c>
      <c r="AF77" s="348" t="s">
        <v>430</v>
      </c>
      <c r="AG77" s="569"/>
      <c r="AH77" s="346" t="s">
        <v>430</v>
      </c>
      <c r="AI77" s="346" t="s">
        <v>430</v>
      </c>
      <c r="AJ77" s="346" t="s">
        <v>430</v>
      </c>
      <c r="AK77" s="346" t="s">
        <v>430</v>
      </c>
      <c r="AL77" s="346" t="s">
        <v>430</v>
      </c>
      <c r="AM77" s="346" t="s">
        <v>430</v>
      </c>
      <c r="AN77" s="346" t="s">
        <v>430</v>
      </c>
      <c r="AO77" s="572" t="s">
        <v>430</v>
      </c>
      <c r="AP77" s="346" t="s">
        <v>430</v>
      </c>
      <c r="AQ77" s="346" t="s">
        <v>430</v>
      </c>
      <c r="AR77" s="346" t="s">
        <v>430</v>
      </c>
      <c r="AS77" s="346" t="s">
        <v>430</v>
      </c>
      <c r="AT77" s="346" t="s">
        <v>430</v>
      </c>
      <c r="AU77" s="346" t="s">
        <v>430</v>
      </c>
      <c r="AV77" s="346" t="s">
        <v>430</v>
      </c>
      <c r="AW77" s="346" t="s">
        <v>430</v>
      </c>
      <c r="AX77" s="346" t="s">
        <v>430</v>
      </c>
      <c r="AY77" s="346" t="s">
        <v>430</v>
      </c>
      <c r="AZ77" s="584"/>
      <c r="BA77" s="467" t="s">
        <v>430</v>
      </c>
      <c r="BB77" s="348" t="s">
        <v>430</v>
      </c>
      <c r="BC77" s="348" t="s">
        <v>430</v>
      </c>
      <c r="BD77" s="348" t="s">
        <v>430</v>
      </c>
      <c r="BE77" s="375" t="s">
        <v>430</v>
      </c>
      <c r="BF77" s="953">
        <v>100</v>
      </c>
      <c r="BG77" s="374"/>
      <c r="BH77" s="954">
        <v>99.4</v>
      </c>
      <c r="BI77" s="348" t="s">
        <v>430</v>
      </c>
      <c r="BJ77" s="348" t="s">
        <v>430</v>
      </c>
      <c r="BK77" s="348" t="s">
        <v>430</v>
      </c>
      <c r="BL77" s="348" t="s">
        <v>430</v>
      </c>
      <c r="BM77" s="375" t="s">
        <v>430</v>
      </c>
      <c r="BN77" s="375" t="s">
        <v>430</v>
      </c>
      <c r="BO77" s="375" t="s">
        <v>430</v>
      </c>
      <c r="BP77" s="375" t="s">
        <v>430</v>
      </c>
      <c r="BQ77" s="375" t="s">
        <v>430</v>
      </c>
      <c r="BR77" s="374"/>
      <c r="BS77" s="468" t="s">
        <v>430</v>
      </c>
      <c r="BT77" s="348" t="s">
        <v>430</v>
      </c>
      <c r="BU77" s="374"/>
      <c r="BV77" s="430" t="s">
        <v>554</v>
      </c>
    </row>
    <row r="78" spans="1:74" s="428" customFormat="1" x14ac:dyDescent="0.25">
      <c r="A78" s="345" t="s">
        <v>8177</v>
      </c>
      <c r="B78" s="373"/>
      <c r="C78" s="719">
        <v>44977</v>
      </c>
      <c r="D78" s="373"/>
      <c r="E78" s="346">
        <v>310.971</v>
      </c>
      <c r="F78" s="373"/>
      <c r="G78" s="347">
        <v>12.8802</v>
      </c>
      <c r="H78" s="374"/>
      <c r="I78" s="348">
        <v>2.79</v>
      </c>
      <c r="J78" s="348">
        <v>7.19</v>
      </c>
      <c r="K78" s="348">
        <v>2.4300000000000002</v>
      </c>
      <c r="L78" s="348">
        <v>2.5099999999999998</v>
      </c>
      <c r="M78" s="362"/>
      <c r="N78" s="350">
        <v>34.605200000000004</v>
      </c>
      <c r="O78" s="348">
        <v>18.6372</v>
      </c>
      <c r="P78" s="348">
        <v>18.281199999999998</v>
      </c>
      <c r="Q78" s="348">
        <v>32.814500000000002</v>
      </c>
      <c r="R78" s="348">
        <v>18.457799999999999</v>
      </c>
      <c r="S78" s="348">
        <v>5.2843</v>
      </c>
      <c r="T78" s="348">
        <v>5.2061000000000002</v>
      </c>
      <c r="U78" s="354">
        <v>5.9253</v>
      </c>
      <c r="V78" s="348">
        <v>4.9911000000000003</v>
      </c>
      <c r="W78" s="348">
        <v>7.8525999999999998</v>
      </c>
      <c r="X78" s="348">
        <v>7.5957999999999997</v>
      </c>
      <c r="Y78" s="375" t="s">
        <v>430</v>
      </c>
      <c r="Z78" s="348" t="s">
        <v>430</v>
      </c>
      <c r="AA78" s="348">
        <v>8.4605999999999995</v>
      </c>
      <c r="AB78" s="348">
        <v>5.3879000000000001</v>
      </c>
      <c r="AC78" s="348">
        <v>5.8091999999999997</v>
      </c>
      <c r="AD78" s="348">
        <v>5.2351000000000001</v>
      </c>
      <c r="AE78" s="348">
        <v>26.5655</v>
      </c>
      <c r="AF78" s="348">
        <v>7.9069000000000003</v>
      </c>
      <c r="AG78" s="569"/>
      <c r="AH78" s="346">
        <v>26</v>
      </c>
      <c r="AI78" s="346">
        <v>48</v>
      </c>
      <c r="AJ78" s="346">
        <v>35</v>
      </c>
      <c r="AK78" s="346">
        <v>22</v>
      </c>
      <c r="AL78" s="346">
        <v>28</v>
      </c>
      <c r="AM78" s="346">
        <v>108</v>
      </c>
      <c r="AN78" s="346">
        <v>91</v>
      </c>
      <c r="AO78" s="572">
        <v>33</v>
      </c>
      <c r="AP78" s="346">
        <v>88</v>
      </c>
      <c r="AQ78" s="346">
        <v>13</v>
      </c>
      <c r="AR78" s="346">
        <v>14</v>
      </c>
      <c r="AS78" s="346" t="s">
        <v>430</v>
      </c>
      <c r="AT78" s="346" t="s">
        <v>430</v>
      </c>
      <c r="AU78" s="346">
        <v>34</v>
      </c>
      <c r="AV78" s="346">
        <v>76</v>
      </c>
      <c r="AW78" s="346">
        <v>52</v>
      </c>
      <c r="AX78" s="346">
        <v>85</v>
      </c>
      <c r="AY78" s="346">
        <v>23</v>
      </c>
      <c r="AZ78" s="584"/>
      <c r="BA78" s="467">
        <v>97.13</v>
      </c>
      <c r="BB78" s="348" t="s">
        <v>430</v>
      </c>
      <c r="BC78" s="348" t="s">
        <v>430</v>
      </c>
      <c r="BD78" s="348" t="s">
        <v>430</v>
      </c>
      <c r="BE78" s="375" t="s">
        <v>430</v>
      </c>
      <c r="BF78" s="375">
        <v>2.87</v>
      </c>
      <c r="BG78" s="374"/>
      <c r="BH78" s="594">
        <v>2.87</v>
      </c>
      <c r="BI78" s="348" t="s">
        <v>430</v>
      </c>
      <c r="BJ78" s="348" t="s">
        <v>430</v>
      </c>
      <c r="BK78" s="348" t="s">
        <v>430</v>
      </c>
      <c r="BL78" s="348" t="s">
        <v>430</v>
      </c>
      <c r="BM78" s="375">
        <v>97.13</v>
      </c>
      <c r="BN78" s="375" t="s">
        <v>430</v>
      </c>
      <c r="BO78" s="375" t="s">
        <v>430</v>
      </c>
      <c r="BP78" s="375" t="s">
        <v>430</v>
      </c>
      <c r="BQ78" s="375" t="s">
        <v>430</v>
      </c>
      <c r="BR78" s="374"/>
      <c r="BS78" s="468" t="s">
        <v>430</v>
      </c>
      <c r="BT78" s="348" t="s">
        <v>430</v>
      </c>
      <c r="BU78" s="374"/>
      <c r="BV78" s="430" t="s">
        <v>554</v>
      </c>
    </row>
    <row r="79" spans="1:74" s="428" customFormat="1" x14ac:dyDescent="0.25">
      <c r="A79" s="345" t="s">
        <v>8178</v>
      </c>
      <c r="B79" s="373"/>
      <c r="C79" s="719">
        <v>44951</v>
      </c>
      <c r="D79" s="373"/>
      <c r="E79" s="346">
        <v>283.78199999999998</v>
      </c>
      <c r="F79" s="373"/>
      <c r="G79" s="347">
        <v>12.9831</v>
      </c>
      <c r="H79" s="374"/>
      <c r="I79" s="348">
        <v>6.29115</v>
      </c>
      <c r="J79" s="348">
        <v>7.2507400000000004</v>
      </c>
      <c r="K79" s="348">
        <v>4.8133999999999997</v>
      </c>
      <c r="L79" s="348">
        <v>4.9897299999999998</v>
      </c>
      <c r="M79" s="362"/>
      <c r="N79" s="350">
        <v>48.4193</v>
      </c>
      <c r="O79" s="348">
        <v>26.7666</v>
      </c>
      <c r="P79" s="348">
        <v>25.790500000000002</v>
      </c>
      <c r="Q79" s="348">
        <v>44.918999999999997</v>
      </c>
      <c r="R79" s="348">
        <v>26.710799999999999</v>
      </c>
      <c r="S79" s="348">
        <v>6.1788999999999996</v>
      </c>
      <c r="T79" s="348">
        <v>5.5137999999999998</v>
      </c>
      <c r="U79" s="354">
        <v>5.4165000000000001</v>
      </c>
      <c r="V79" s="348">
        <v>3.7328999999999999</v>
      </c>
      <c r="W79" s="348">
        <v>7.5010000000000003</v>
      </c>
      <c r="X79" s="348">
        <v>7.3849999999999998</v>
      </c>
      <c r="Y79" s="375" t="s">
        <v>430</v>
      </c>
      <c r="Z79" s="348" t="s">
        <v>430</v>
      </c>
      <c r="AA79" s="348">
        <v>12.6464</v>
      </c>
      <c r="AB79" s="348">
        <v>5.8765000000000001</v>
      </c>
      <c r="AC79" s="348">
        <v>5.5373999999999999</v>
      </c>
      <c r="AD79" s="348">
        <v>3.9531999999999998</v>
      </c>
      <c r="AE79" s="348">
        <v>33.277799999999999</v>
      </c>
      <c r="AF79" s="348">
        <v>7.9874999999999998</v>
      </c>
      <c r="AG79" s="569"/>
      <c r="AH79" s="346">
        <v>12</v>
      </c>
      <c r="AI79" s="346">
        <v>23</v>
      </c>
      <c r="AJ79" s="346">
        <v>18</v>
      </c>
      <c r="AK79" s="346">
        <v>17</v>
      </c>
      <c r="AL79" s="346">
        <v>16</v>
      </c>
      <c r="AM79" s="346">
        <v>47</v>
      </c>
      <c r="AN79" s="346">
        <v>71</v>
      </c>
      <c r="AO79" s="572">
        <v>102</v>
      </c>
      <c r="AP79" s="346">
        <v>110</v>
      </c>
      <c r="AQ79" s="346">
        <v>49</v>
      </c>
      <c r="AR79" s="346">
        <v>42</v>
      </c>
      <c r="AS79" s="346" t="s">
        <v>430</v>
      </c>
      <c r="AT79" s="346" t="s">
        <v>430</v>
      </c>
      <c r="AU79" s="346">
        <v>17</v>
      </c>
      <c r="AV79" s="346">
        <v>34</v>
      </c>
      <c r="AW79" s="346">
        <v>95</v>
      </c>
      <c r="AX79" s="346">
        <v>113</v>
      </c>
      <c r="AY79" s="346">
        <v>10</v>
      </c>
      <c r="AZ79" s="584"/>
      <c r="BA79" s="467">
        <v>96.26</v>
      </c>
      <c r="BB79" s="348" t="s">
        <v>430</v>
      </c>
      <c r="BC79" s="348" t="s">
        <v>430</v>
      </c>
      <c r="BD79" s="348" t="s">
        <v>430</v>
      </c>
      <c r="BE79" s="375" t="s">
        <v>430</v>
      </c>
      <c r="BF79" s="375">
        <v>3.74</v>
      </c>
      <c r="BG79" s="374"/>
      <c r="BH79" s="594">
        <v>3.74</v>
      </c>
      <c r="BI79" s="348" t="s">
        <v>430</v>
      </c>
      <c r="BJ79" s="348" t="s">
        <v>430</v>
      </c>
      <c r="BK79" s="348" t="s">
        <v>430</v>
      </c>
      <c r="BL79" s="348" t="s">
        <v>430</v>
      </c>
      <c r="BM79" s="375">
        <v>96.26</v>
      </c>
      <c r="BN79" s="375" t="s">
        <v>430</v>
      </c>
      <c r="BO79" s="375" t="s">
        <v>430</v>
      </c>
      <c r="BP79" s="375" t="s">
        <v>430</v>
      </c>
      <c r="BQ79" s="375" t="s">
        <v>430</v>
      </c>
      <c r="BR79" s="374"/>
      <c r="BS79" s="468" t="s">
        <v>430</v>
      </c>
      <c r="BT79" s="348" t="s">
        <v>430</v>
      </c>
      <c r="BU79" s="374"/>
      <c r="BV79" s="430" t="s">
        <v>554</v>
      </c>
    </row>
    <row r="80" spans="1:74" s="428" customFormat="1" x14ac:dyDescent="0.25">
      <c r="A80" s="345" t="s">
        <v>8179</v>
      </c>
      <c r="B80" s="373"/>
      <c r="C80" s="719">
        <v>45924</v>
      </c>
      <c r="D80" s="373"/>
      <c r="E80" s="346">
        <v>286.93799999999999</v>
      </c>
      <c r="F80" s="373"/>
      <c r="G80" s="347">
        <v>10.4832</v>
      </c>
      <c r="H80" s="374"/>
      <c r="I80" s="348">
        <v>0.21</v>
      </c>
      <c r="J80" s="348">
        <v>7.26</v>
      </c>
      <c r="K80" s="348">
        <v>0.19</v>
      </c>
      <c r="L80" s="348">
        <v>0.2</v>
      </c>
      <c r="M80" s="362"/>
      <c r="N80" s="350">
        <v>10.0999</v>
      </c>
      <c r="O80" s="348">
        <v>11.9658</v>
      </c>
      <c r="P80" s="348">
        <v>12.014799999999999</v>
      </c>
      <c r="Q80" s="348">
        <v>9.9108000000000001</v>
      </c>
      <c r="R80" s="348">
        <v>8.0173000000000005</v>
      </c>
      <c r="S80" s="348">
        <v>7.673</v>
      </c>
      <c r="T80" s="348">
        <v>6.6631999999999998</v>
      </c>
      <c r="U80" s="354" t="s">
        <v>430</v>
      </c>
      <c r="V80" s="348" t="s">
        <v>430</v>
      </c>
      <c r="W80" s="348" t="s">
        <v>430</v>
      </c>
      <c r="X80" s="348" t="s">
        <v>430</v>
      </c>
      <c r="Y80" s="375" t="s">
        <v>430</v>
      </c>
      <c r="Z80" s="348" t="s">
        <v>430</v>
      </c>
      <c r="AA80" s="348">
        <v>7.7798999999999996</v>
      </c>
      <c r="AB80" s="348">
        <v>6.6294000000000004</v>
      </c>
      <c r="AC80" s="348">
        <v>6.5685000000000002</v>
      </c>
      <c r="AD80" s="348" t="s">
        <v>430</v>
      </c>
      <c r="AE80" s="348">
        <v>9.6781000000000006</v>
      </c>
      <c r="AF80" s="348">
        <v>6.6055000000000001</v>
      </c>
      <c r="AG80" s="569"/>
      <c r="AH80" s="346">
        <v>89</v>
      </c>
      <c r="AI80" s="346">
        <v>85</v>
      </c>
      <c r="AJ80" s="346">
        <v>97</v>
      </c>
      <c r="AK80" s="346">
        <v>122</v>
      </c>
      <c r="AL80" s="346">
        <v>117</v>
      </c>
      <c r="AM80" s="346">
        <v>11</v>
      </c>
      <c r="AN80" s="346">
        <v>10</v>
      </c>
      <c r="AO80" s="572" t="s">
        <v>430</v>
      </c>
      <c r="AP80" s="346" t="s">
        <v>430</v>
      </c>
      <c r="AQ80" s="346" t="s">
        <v>430</v>
      </c>
      <c r="AR80" s="346" t="s">
        <v>430</v>
      </c>
      <c r="AS80" s="346" t="s">
        <v>430</v>
      </c>
      <c r="AT80" s="346" t="s">
        <v>430</v>
      </c>
      <c r="AU80" s="346">
        <v>56</v>
      </c>
      <c r="AV80" s="346">
        <v>12</v>
      </c>
      <c r="AW80" s="346">
        <v>9</v>
      </c>
      <c r="AX80" s="346" t="s">
        <v>430</v>
      </c>
      <c r="AY80" s="346">
        <v>121</v>
      </c>
      <c r="AZ80" s="584"/>
      <c r="BA80" s="467" t="s">
        <v>430</v>
      </c>
      <c r="BB80" s="348">
        <v>94.79</v>
      </c>
      <c r="BC80" s="348" t="s">
        <v>430</v>
      </c>
      <c r="BD80" s="348" t="s">
        <v>430</v>
      </c>
      <c r="BE80" s="375" t="s">
        <v>430</v>
      </c>
      <c r="BF80" s="375">
        <v>5.21</v>
      </c>
      <c r="BG80" s="374"/>
      <c r="BH80" s="594">
        <v>5.21</v>
      </c>
      <c r="BI80" s="348">
        <v>47.12</v>
      </c>
      <c r="BJ80" s="348">
        <v>11.03</v>
      </c>
      <c r="BK80" s="348">
        <v>36.65</v>
      </c>
      <c r="BL80" s="348" t="s">
        <v>430</v>
      </c>
      <c r="BM80" s="375" t="s">
        <v>430</v>
      </c>
      <c r="BN80" s="375" t="s">
        <v>430</v>
      </c>
      <c r="BO80" s="375" t="s">
        <v>430</v>
      </c>
      <c r="BP80" s="375" t="s">
        <v>430</v>
      </c>
      <c r="BQ80" s="375" t="s">
        <v>430</v>
      </c>
      <c r="BR80" s="374"/>
      <c r="BS80" s="468">
        <v>9.2131378518426299</v>
      </c>
      <c r="BT80" s="348">
        <v>10.480428412096099</v>
      </c>
      <c r="BU80" s="374"/>
      <c r="BV80" s="430" t="s">
        <v>554</v>
      </c>
    </row>
    <row r="81" spans="1:74" s="428" customFormat="1" x14ac:dyDescent="0.25">
      <c r="A81" s="345" t="s">
        <v>8180</v>
      </c>
      <c r="B81" s="373"/>
      <c r="C81" s="719">
        <v>44916</v>
      </c>
      <c r="D81" s="373"/>
      <c r="E81" s="346">
        <v>268.47399999999999</v>
      </c>
      <c r="F81" s="373"/>
      <c r="G81" s="347">
        <v>12.9175</v>
      </c>
      <c r="H81" s="374"/>
      <c r="I81" s="348">
        <v>6.67</v>
      </c>
      <c r="J81" s="348">
        <v>7.82</v>
      </c>
      <c r="K81" s="348">
        <v>5.04</v>
      </c>
      <c r="L81" s="348">
        <v>5.23</v>
      </c>
      <c r="M81" s="362"/>
      <c r="N81" s="350">
        <v>-17.7928</v>
      </c>
      <c r="O81" s="348">
        <v>35.802100000000003</v>
      </c>
      <c r="P81" s="348">
        <v>25.473700000000001</v>
      </c>
      <c r="Q81" s="348">
        <v>46.488599999999998</v>
      </c>
      <c r="R81" s="348">
        <v>26.096800000000002</v>
      </c>
      <c r="S81" s="348">
        <v>6.2550999999999997</v>
      </c>
      <c r="T81" s="348">
        <v>5.4164000000000003</v>
      </c>
      <c r="U81" s="354">
        <v>5.4664999999999999</v>
      </c>
      <c r="V81" s="348">
        <v>3.0918000000000001</v>
      </c>
      <c r="W81" s="348">
        <v>7.1109</v>
      </c>
      <c r="X81" s="348">
        <v>7.1153000000000004</v>
      </c>
      <c r="Y81" s="375" t="s">
        <v>430</v>
      </c>
      <c r="Z81" s="348" t="s">
        <v>430</v>
      </c>
      <c r="AA81" s="348">
        <v>11.2066</v>
      </c>
      <c r="AB81" s="348">
        <v>6.1669</v>
      </c>
      <c r="AC81" s="348">
        <v>5.5408999999999997</v>
      </c>
      <c r="AD81" s="348">
        <v>3.1722000000000001</v>
      </c>
      <c r="AE81" s="348">
        <v>33.259500000000003</v>
      </c>
      <c r="AF81" s="348">
        <v>7.6037999999999997</v>
      </c>
      <c r="AG81" s="569"/>
      <c r="AH81" s="346">
        <v>120</v>
      </c>
      <c r="AI81" s="346">
        <v>11</v>
      </c>
      <c r="AJ81" s="346">
        <v>19</v>
      </c>
      <c r="AK81" s="346">
        <v>12</v>
      </c>
      <c r="AL81" s="346">
        <v>20</v>
      </c>
      <c r="AM81" s="346">
        <v>44</v>
      </c>
      <c r="AN81" s="346">
        <v>82</v>
      </c>
      <c r="AO81" s="572">
        <v>98</v>
      </c>
      <c r="AP81" s="346">
        <v>114</v>
      </c>
      <c r="AQ81" s="346">
        <v>84</v>
      </c>
      <c r="AR81" s="346">
        <v>81</v>
      </c>
      <c r="AS81" s="346" t="s">
        <v>430</v>
      </c>
      <c r="AT81" s="346" t="s">
        <v>430</v>
      </c>
      <c r="AU81" s="346">
        <v>23</v>
      </c>
      <c r="AV81" s="346">
        <v>19</v>
      </c>
      <c r="AW81" s="346">
        <v>92</v>
      </c>
      <c r="AX81" s="346">
        <v>115</v>
      </c>
      <c r="AY81" s="346">
        <v>11</v>
      </c>
      <c r="AZ81" s="584"/>
      <c r="BA81" s="467">
        <v>97.14</v>
      </c>
      <c r="BB81" s="348" t="s">
        <v>430</v>
      </c>
      <c r="BC81" s="348" t="s">
        <v>430</v>
      </c>
      <c r="BD81" s="348" t="s">
        <v>430</v>
      </c>
      <c r="BE81" s="375" t="s">
        <v>430</v>
      </c>
      <c r="BF81" s="375">
        <v>2.86</v>
      </c>
      <c r="BG81" s="374"/>
      <c r="BH81" s="594">
        <v>2.86</v>
      </c>
      <c r="BI81" s="348" t="s">
        <v>430</v>
      </c>
      <c r="BJ81" s="348" t="s">
        <v>430</v>
      </c>
      <c r="BK81" s="348" t="s">
        <v>430</v>
      </c>
      <c r="BL81" s="348" t="s">
        <v>430</v>
      </c>
      <c r="BM81" s="375">
        <v>97.14</v>
      </c>
      <c r="BN81" s="375" t="s">
        <v>430</v>
      </c>
      <c r="BO81" s="375" t="s">
        <v>430</v>
      </c>
      <c r="BP81" s="375" t="s">
        <v>430</v>
      </c>
      <c r="BQ81" s="375" t="s">
        <v>430</v>
      </c>
      <c r="BR81" s="374"/>
      <c r="BS81" s="468" t="s">
        <v>430</v>
      </c>
      <c r="BT81" s="348" t="s">
        <v>430</v>
      </c>
      <c r="BU81" s="374"/>
      <c r="BV81" s="430" t="s">
        <v>554</v>
      </c>
    </row>
    <row r="82" spans="1:74" s="428" customFormat="1" x14ac:dyDescent="0.25">
      <c r="A82" s="345" t="s">
        <v>8181</v>
      </c>
      <c r="B82" s="373"/>
      <c r="C82" s="719">
        <v>45797</v>
      </c>
      <c r="D82" s="373"/>
      <c r="E82" s="346">
        <v>241.7</v>
      </c>
      <c r="F82" s="373"/>
      <c r="G82" s="347">
        <v>10.5806</v>
      </c>
      <c r="H82" s="374"/>
      <c r="I82" s="348">
        <v>4.5</v>
      </c>
      <c r="J82" s="348">
        <v>7.64</v>
      </c>
      <c r="K82" s="348">
        <v>3</v>
      </c>
      <c r="L82" s="348">
        <v>3.17</v>
      </c>
      <c r="M82" s="362"/>
      <c r="N82" s="350">
        <v>8.6263000000000005</v>
      </c>
      <c r="O82" s="348">
        <v>9.2062000000000008</v>
      </c>
      <c r="P82" s="348">
        <v>12.1515</v>
      </c>
      <c r="Q82" s="348">
        <v>22.141400000000001</v>
      </c>
      <c r="R82" s="348">
        <v>14.1448</v>
      </c>
      <c r="S82" s="348">
        <v>6.1186999999999996</v>
      </c>
      <c r="T82" s="348">
        <v>5.7398999999999996</v>
      </c>
      <c r="U82" s="354">
        <v>5.8742000000000001</v>
      </c>
      <c r="V82" s="348">
        <v>5.5358000000000001</v>
      </c>
      <c r="W82" s="348" t="s">
        <v>430</v>
      </c>
      <c r="X82" s="348" t="s">
        <v>430</v>
      </c>
      <c r="Y82" s="375" t="s">
        <v>430</v>
      </c>
      <c r="Z82" s="348" t="s">
        <v>430</v>
      </c>
      <c r="AA82" s="348">
        <v>7.8832000000000004</v>
      </c>
      <c r="AB82" s="348">
        <v>5.4946000000000002</v>
      </c>
      <c r="AC82" s="348">
        <v>5.8365999999999998</v>
      </c>
      <c r="AD82" s="348">
        <v>5.6619999999999999</v>
      </c>
      <c r="AE82" s="348">
        <v>19.507400000000001</v>
      </c>
      <c r="AF82" s="348">
        <v>5.3673999999999999</v>
      </c>
      <c r="AG82" s="569"/>
      <c r="AH82" s="346">
        <v>98</v>
      </c>
      <c r="AI82" s="346">
        <v>108</v>
      </c>
      <c r="AJ82" s="346">
        <v>91</v>
      </c>
      <c r="AK82" s="346">
        <v>53</v>
      </c>
      <c r="AL82" s="346">
        <v>47</v>
      </c>
      <c r="AM82" s="346">
        <v>51</v>
      </c>
      <c r="AN82" s="346">
        <v>44</v>
      </c>
      <c r="AO82" s="572">
        <v>45</v>
      </c>
      <c r="AP82" s="346">
        <v>57</v>
      </c>
      <c r="AQ82" s="346" t="s">
        <v>430</v>
      </c>
      <c r="AR82" s="346" t="s">
        <v>430</v>
      </c>
      <c r="AS82" s="346" t="s">
        <v>430</v>
      </c>
      <c r="AT82" s="346" t="s">
        <v>430</v>
      </c>
      <c r="AU82" s="346">
        <v>53</v>
      </c>
      <c r="AV82" s="346">
        <v>68</v>
      </c>
      <c r="AW82" s="346">
        <v>44</v>
      </c>
      <c r="AX82" s="346">
        <v>59</v>
      </c>
      <c r="AY82" s="346">
        <v>46</v>
      </c>
      <c r="AZ82" s="584"/>
      <c r="BA82" s="467" t="s">
        <v>430</v>
      </c>
      <c r="BB82" s="348">
        <v>100.06</v>
      </c>
      <c r="BC82" s="348" t="s">
        <v>430</v>
      </c>
      <c r="BD82" s="348" t="s">
        <v>430</v>
      </c>
      <c r="BE82" s="375" t="s">
        <v>430</v>
      </c>
      <c r="BF82" s="375">
        <v>-0.06</v>
      </c>
      <c r="BG82" s="374"/>
      <c r="BH82" s="594">
        <v>-0.06</v>
      </c>
      <c r="BI82" s="348" t="s">
        <v>430</v>
      </c>
      <c r="BJ82" s="348" t="s">
        <v>430</v>
      </c>
      <c r="BK82" s="348" t="s">
        <v>430</v>
      </c>
      <c r="BL82" s="348" t="s">
        <v>430</v>
      </c>
      <c r="BM82" s="375" t="s">
        <v>430</v>
      </c>
      <c r="BN82" s="375" t="s">
        <v>430</v>
      </c>
      <c r="BO82" s="375" t="s">
        <v>430</v>
      </c>
      <c r="BP82" s="375">
        <v>100.06</v>
      </c>
      <c r="BQ82" s="375" t="s">
        <v>430</v>
      </c>
      <c r="BR82" s="374"/>
      <c r="BS82" s="468" t="s">
        <v>430</v>
      </c>
      <c r="BT82" s="348" t="s">
        <v>430</v>
      </c>
      <c r="BU82" s="374"/>
      <c r="BV82" s="430" t="s">
        <v>2409</v>
      </c>
    </row>
    <row r="83" spans="1:74" s="428" customFormat="1" x14ac:dyDescent="0.25">
      <c r="A83" s="345" t="s">
        <v>8182</v>
      </c>
      <c r="B83" s="373"/>
      <c r="C83" s="719">
        <v>46133</v>
      </c>
      <c r="D83" s="373"/>
      <c r="E83" s="346">
        <v>277.863</v>
      </c>
      <c r="F83" s="373"/>
      <c r="G83" s="347">
        <v>10.0848</v>
      </c>
      <c r="H83" s="374"/>
      <c r="I83" s="348" t="s">
        <v>430</v>
      </c>
      <c r="J83" s="348" t="s">
        <v>430</v>
      </c>
      <c r="K83" s="348" t="s">
        <v>430</v>
      </c>
      <c r="L83" s="348" t="s">
        <v>430</v>
      </c>
      <c r="M83" s="362"/>
      <c r="N83" s="350">
        <v>11.5855</v>
      </c>
      <c r="O83" s="348">
        <v>14.252599999999999</v>
      </c>
      <c r="P83" s="348">
        <v>13.114100000000001</v>
      </c>
      <c r="Q83" s="348">
        <v>15.918100000000001</v>
      </c>
      <c r="R83" s="348">
        <v>9.6759000000000004</v>
      </c>
      <c r="S83" s="348" t="s">
        <v>430</v>
      </c>
      <c r="T83" s="348" t="s">
        <v>430</v>
      </c>
      <c r="U83" s="354" t="s">
        <v>430</v>
      </c>
      <c r="V83" s="348" t="s">
        <v>430</v>
      </c>
      <c r="W83" s="348" t="s">
        <v>430</v>
      </c>
      <c r="X83" s="348" t="s">
        <v>430</v>
      </c>
      <c r="Y83" s="375" t="s">
        <v>430</v>
      </c>
      <c r="Z83" s="348" t="s">
        <v>430</v>
      </c>
      <c r="AA83" s="348" t="s">
        <v>430</v>
      </c>
      <c r="AB83" s="348" t="s">
        <v>430</v>
      </c>
      <c r="AC83" s="348" t="s">
        <v>430</v>
      </c>
      <c r="AD83" s="348" t="s">
        <v>430</v>
      </c>
      <c r="AE83" s="348">
        <v>14.4275</v>
      </c>
      <c r="AF83" s="348">
        <v>5.3365999999999998</v>
      </c>
      <c r="AG83" s="569"/>
      <c r="AH83" s="346">
        <v>70</v>
      </c>
      <c r="AI83" s="346">
        <v>69</v>
      </c>
      <c r="AJ83" s="346">
        <v>78</v>
      </c>
      <c r="AK83" s="346">
        <v>89</v>
      </c>
      <c r="AL83" s="346">
        <v>90</v>
      </c>
      <c r="AM83" s="346" t="s">
        <v>430</v>
      </c>
      <c r="AN83" s="346" t="s">
        <v>430</v>
      </c>
      <c r="AO83" s="572" t="s">
        <v>430</v>
      </c>
      <c r="AP83" s="346" t="s">
        <v>430</v>
      </c>
      <c r="AQ83" s="346" t="s">
        <v>430</v>
      </c>
      <c r="AR83" s="346" t="s">
        <v>430</v>
      </c>
      <c r="AS83" s="346" t="s">
        <v>430</v>
      </c>
      <c r="AT83" s="346" t="s">
        <v>430</v>
      </c>
      <c r="AU83" s="346" t="s">
        <v>430</v>
      </c>
      <c r="AV83" s="346" t="s">
        <v>430</v>
      </c>
      <c r="AW83" s="346" t="s">
        <v>430</v>
      </c>
      <c r="AX83" s="346" t="s">
        <v>430</v>
      </c>
      <c r="AY83" s="346">
        <v>77</v>
      </c>
      <c r="AZ83" s="584"/>
      <c r="BA83" s="467" t="s">
        <v>430</v>
      </c>
      <c r="BB83" s="348">
        <v>97.75</v>
      </c>
      <c r="BC83" s="348" t="s">
        <v>430</v>
      </c>
      <c r="BD83" s="348" t="s">
        <v>430</v>
      </c>
      <c r="BE83" s="375" t="s">
        <v>430</v>
      </c>
      <c r="BF83" s="375">
        <v>2.25</v>
      </c>
      <c r="BG83" s="374"/>
      <c r="BH83" s="594">
        <v>2.25</v>
      </c>
      <c r="BI83" s="348">
        <v>36.89</v>
      </c>
      <c r="BJ83" s="348">
        <v>30.68</v>
      </c>
      <c r="BK83" s="348">
        <v>30.18</v>
      </c>
      <c r="BL83" s="348" t="s">
        <v>430</v>
      </c>
      <c r="BM83" s="375" t="s">
        <v>430</v>
      </c>
      <c r="BN83" s="375" t="s">
        <v>430</v>
      </c>
      <c r="BO83" s="375" t="s">
        <v>430</v>
      </c>
      <c r="BP83" s="375" t="s">
        <v>430</v>
      </c>
      <c r="BQ83" s="375" t="s">
        <v>430</v>
      </c>
      <c r="BR83" s="374"/>
      <c r="BS83" s="468">
        <v>8.5847529091415193</v>
      </c>
      <c r="BT83" s="348">
        <v>20.449674437955</v>
      </c>
      <c r="BU83" s="374"/>
      <c r="BV83" s="430" t="s">
        <v>554</v>
      </c>
    </row>
    <row r="84" spans="1:74" s="428" customFormat="1" ht="11" x14ac:dyDescent="0.3">
      <c r="A84" s="841" t="s">
        <v>8183</v>
      </c>
      <c r="B84" s="842"/>
      <c r="C84" s="843">
        <v>45847</v>
      </c>
      <c r="D84" s="842"/>
      <c r="E84" s="844">
        <v>222.11199999999999</v>
      </c>
      <c r="F84" s="842"/>
      <c r="G84" s="845">
        <v>10.5242</v>
      </c>
      <c r="H84" s="847"/>
      <c r="I84" s="846">
        <v>1.55</v>
      </c>
      <c r="J84" s="846">
        <v>7.97</v>
      </c>
      <c r="K84" s="846">
        <v>1.37</v>
      </c>
      <c r="L84" s="846">
        <v>1.47</v>
      </c>
      <c r="M84" s="851"/>
      <c r="N84" s="848">
        <v>17.002099999999999</v>
      </c>
      <c r="O84" s="846">
        <v>13.1934</v>
      </c>
      <c r="P84" s="846">
        <v>12.4657</v>
      </c>
      <c r="Q84" s="846">
        <v>20.9514</v>
      </c>
      <c r="R84" s="846">
        <v>13.133800000000001</v>
      </c>
      <c r="S84" s="846">
        <v>5.8178999999999998</v>
      </c>
      <c r="T84" s="846">
        <v>5.1703000000000001</v>
      </c>
      <c r="U84" s="856">
        <v>5.5408999999999997</v>
      </c>
      <c r="V84" s="846" t="s">
        <v>430</v>
      </c>
      <c r="W84" s="846" t="s">
        <v>430</v>
      </c>
      <c r="X84" s="846" t="s">
        <v>430</v>
      </c>
      <c r="Y84" s="852" t="s">
        <v>430</v>
      </c>
      <c r="Z84" s="846" t="s">
        <v>430</v>
      </c>
      <c r="AA84" s="846">
        <v>7.3635999999999999</v>
      </c>
      <c r="AB84" s="846">
        <v>4.8491</v>
      </c>
      <c r="AC84" s="846">
        <v>5.4377000000000004</v>
      </c>
      <c r="AD84" s="846" t="s">
        <v>430</v>
      </c>
      <c r="AE84" s="846">
        <v>16.270900000000001</v>
      </c>
      <c r="AF84" s="846">
        <v>5.5620000000000003</v>
      </c>
      <c r="AG84" s="937"/>
      <c r="AH84" s="844">
        <v>50</v>
      </c>
      <c r="AI84" s="844">
        <v>77</v>
      </c>
      <c r="AJ84" s="844">
        <v>85</v>
      </c>
      <c r="AK84" s="844">
        <v>61</v>
      </c>
      <c r="AL84" s="844">
        <v>57</v>
      </c>
      <c r="AM84" s="844">
        <v>67</v>
      </c>
      <c r="AN84" s="844">
        <v>93</v>
      </c>
      <c r="AO84" s="938">
        <v>92</v>
      </c>
      <c r="AP84" s="844" t="s">
        <v>430</v>
      </c>
      <c r="AQ84" s="844" t="s">
        <v>430</v>
      </c>
      <c r="AR84" s="844" t="s">
        <v>430</v>
      </c>
      <c r="AS84" s="844" t="s">
        <v>430</v>
      </c>
      <c r="AT84" s="844" t="s">
        <v>430</v>
      </c>
      <c r="AU84" s="844">
        <v>65</v>
      </c>
      <c r="AV84" s="844">
        <v>109</v>
      </c>
      <c r="AW84" s="844">
        <v>101</v>
      </c>
      <c r="AX84" s="844" t="s">
        <v>430</v>
      </c>
      <c r="AY84" s="844">
        <v>63</v>
      </c>
      <c r="AZ84" s="939"/>
      <c r="BA84" s="853" t="s">
        <v>430</v>
      </c>
      <c r="BB84" s="846">
        <v>95.46</v>
      </c>
      <c r="BC84" s="846" t="s">
        <v>430</v>
      </c>
      <c r="BD84" s="846" t="s">
        <v>430</v>
      </c>
      <c r="BE84" s="852" t="s">
        <v>430</v>
      </c>
      <c r="BF84" s="852">
        <v>4.54</v>
      </c>
      <c r="BG84" s="847"/>
      <c r="BH84" s="940">
        <v>4.54</v>
      </c>
      <c r="BI84" s="846" t="s">
        <v>430</v>
      </c>
      <c r="BJ84" s="846" t="s">
        <v>430</v>
      </c>
      <c r="BK84" s="846">
        <v>95.46</v>
      </c>
      <c r="BL84" s="846" t="s">
        <v>430</v>
      </c>
      <c r="BM84" s="852" t="s">
        <v>430</v>
      </c>
      <c r="BN84" s="852" t="s">
        <v>430</v>
      </c>
      <c r="BO84" s="852" t="s">
        <v>430</v>
      </c>
      <c r="BP84" s="852" t="s">
        <v>430</v>
      </c>
      <c r="BQ84" s="852" t="s">
        <v>430</v>
      </c>
      <c r="BR84" s="847"/>
      <c r="BS84" s="854">
        <v>28.717979877128201</v>
      </c>
      <c r="BT84" s="846">
        <v>40.659113975934098</v>
      </c>
      <c r="BU84" s="847"/>
      <c r="BV84" s="907" t="s">
        <v>554</v>
      </c>
    </row>
    <row r="85" spans="1:74" s="428" customFormat="1" x14ac:dyDescent="0.25">
      <c r="A85" s="345" t="s">
        <v>8184</v>
      </c>
      <c r="B85" s="373"/>
      <c r="C85" s="719">
        <v>44916</v>
      </c>
      <c r="D85" s="373"/>
      <c r="E85" s="346">
        <v>224.05500000000001</v>
      </c>
      <c r="F85" s="373"/>
      <c r="G85" s="347">
        <v>12.764200000000001</v>
      </c>
      <c r="H85" s="374"/>
      <c r="I85" s="348">
        <v>0.24</v>
      </c>
      <c r="J85" s="348">
        <v>5.76</v>
      </c>
      <c r="K85" s="348">
        <v>0.23</v>
      </c>
      <c r="L85" s="348">
        <v>0.23</v>
      </c>
      <c r="M85" s="362"/>
      <c r="N85" s="350">
        <v>5.1478999999999999</v>
      </c>
      <c r="O85" s="348">
        <v>5.3402000000000003</v>
      </c>
      <c r="P85" s="348">
        <v>6.5034000000000001</v>
      </c>
      <c r="Q85" s="348">
        <v>6.7988999999999997</v>
      </c>
      <c r="R85" s="348">
        <v>6.0171999999999999</v>
      </c>
      <c r="S85" s="348">
        <v>5.7035999999999998</v>
      </c>
      <c r="T85" s="348">
        <v>5.6010999999999997</v>
      </c>
      <c r="U85" s="354">
        <v>5.6622000000000003</v>
      </c>
      <c r="V85" s="348">
        <v>5.6508000000000003</v>
      </c>
      <c r="W85" s="348">
        <v>7.17</v>
      </c>
      <c r="X85" s="348">
        <v>7.18</v>
      </c>
      <c r="Y85" s="375" t="s">
        <v>430</v>
      </c>
      <c r="Z85" s="348" t="s">
        <v>430</v>
      </c>
      <c r="AA85" s="348">
        <v>5.8650000000000002</v>
      </c>
      <c r="AB85" s="348">
        <v>5.5841000000000003</v>
      </c>
      <c r="AC85" s="348">
        <v>5.7442000000000002</v>
      </c>
      <c r="AD85" s="348">
        <v>5.758</v>
      </c>
      <c r="AE85" s="348">
        <v>6.5144000000000002</v>
      </c>
      <c r="AF85" s="348">
        <v>7.2366999999999999</v>
      </c>
      <c r="AG85" s="569"/>
      <c r="AH85" s="346">
        <v>112</v>
      </c>
      <c r="AI85" s="346">
        <v>124</v>
      </c>
      <c r="AJ85" s="346">
        <v>130</v>
      </c>
      <c r="AK85" s="346">
        <v>131</v>
      </c>
      <c r="AL85" s="346">
        <v>131</v>
      </c>
      <c r="AM85" s="346">
        <v>73</v>
      </c>
      <c r="AN85" s="346">
        <v>61</v>
      </c>
      <c r="AO85" s="572">
        <v>80</v>
      </c>
      <c r="AP85" s="346">
        <v>44</v>
      </c>
      <c r="AQ85" s="346">
        <v>82</v>
      </c>
      <c r="AR85" s="346">
        <v>75</v>
      </c>
      <c r="AS85" s="346" t="s">
        <v>430</v>
      </c>
      <c r="AT85" s="346" t="s">
        <v>430</v>
      </c>
      <c r="AU85" s="346">
        <v>127</v>
      </c>
      <c r="AV85" s="346">
        <v>60</v>
      </c>
      <c r="AW85" s="346">
        <v>59</v>
      </c>
      <c r="AX85" s="346">
        <v>44</v>
      </c>
      <c r="AY85" s="346">
        <v>131</v>
      </c>
      <c r="AZ85" s="584"/>
      <c r="BA85" s="467">
        <v>97.28</v>
      </c>
      <c r="BB85" s="348" t="s">
        <v>430</v>
      </c>
      <c r="BC85" s="348" t="s">
        <v>430</v>
      </c>
      <c r="BD85" s="348" t="s">
        <v>430</v>
      </c>
      <c r="BE85" s="375" t="s">
        <v>430</v>
      </c>
      <c r="BF85" s="375">
        <v>2.72</v>
      </c>
      <c r="BG85" s="374"/>
      <c r="BH85" s="594">
        <v>2.72</v>
      </c>
      <c r="BI85" s="348" t="s">
        <v>430</v>
      </c>
      <c r="BJ85" s="348" t="s">
        <v>430</v>
      </c>
      <c r="BK85" s="348" t="s">
        <v>430</v>
      </c>
      <c r="BL85" s="348" t="s">
        <v>430</v>
      </c>
      <c r="BM85" s="375">
        <v>97.28</v>
      </c>
      <c r="BN85" s="375" t="s">
        <v>430</v>
      </c>
      <c r="BO85" s="375" t="s">
        <v>430</v>
      </c>
      <c r="BP85" s="375" t="s">
        <v>430</v>
      </c>
      <c r="BQ85" s="375" t="s">
        <v>430</v>
      </c>
      <c r="BR85" s="374"/>
      <c r="BS85" s="468" t="s">
        <v>430</v>
      </c>
      <c r="BT85" s="348" t="s">
        <v>430</v>
      </c>
      <c r="BU85" s="374"/>
      <c r="BV85" s="430" t="s">
        <v>554</v>
      </c>
    </row>
    <row r="86" spans="1:74" s="428" customFormat="1" x14ac:dyDescent="0.25">
      <c r="A86" s="345" t="s">
        <v>8185</v>
      </c>
      <c r="B86" s="373"/>
      <c r="C86" s="719">
        <v>45859</v>
      </c>
      <c r="D86" s="373"/>
      <c r="E86" s="346">
        <v>219.98</v>
      </c>
      <c r="F86" s="373"/>
      <c r="G86" s="347">
        <v>1050.0377000000001</v>
      </c>
      <c r="H86" s="374"/>
      <c r="I86" s="348" t="s">
        <v>430</v>
      </c>
      <c r="J86" s="348" t="s">
        <v>430</v>
      </c>
      <c r="K86" s="348" t="s">
        <v>430</v>
      </c>
      <c r="L86" s="348" t="s">
        <v>430</v>
      </c>
      <c r="M86" s="362"/>
      <c r="N86" s="350">
        <v>24.2895</v>
      </c>
      <c r="O86" s="348">
        <v>15.8634</v>
      </c>
      <c r="P86" s="348">
        <v>15.3781</v>
      </c>
      <c r="Q86" s="348">
        <v>22.665099999999999</v>
      </c>
      <c r="R86" s="348">
        <v>14.6831</v>
      </c>
      <c r="S86" s="348">
        <v>6.4897</v>
      </c>
      <c r="T86" s="348">
        <v>5.6024000000000003</v>
      </c>
      <c r="U86" s="354">
        <v>5.8281000000000001</v>
      </c>
      <c r="V86" s="348" t="s">
        <v>430</v>
      </c>
      <c r="W86" s="348" t="s">
        <v>430</v>
      </c>
      <c r="X86" s="348" t="s">
        <v>430</v>
      </c>
      <c r="Y86" s="375" t="s">
        <v>430</v>
      </c>
      <c r="Z86" s="348" t="s">
        <v>430</v>
      </c>
      <c r="AA86" s="348">
        <v>8.3443000000000005</v>
      </c>
      <c r="AB86" s="348">
        <v>5.4717000000000002</v>
      </c>
      <c r="AC86" s="348">
        <v>5.8404999999999996</v>
      </c>
      <c r="AD86" s="348" t="s">
        <v>430</v>
      </c>
      <c r="AE86" s="348">
        <v>19.724299999999999</v>
      </c>
      <c r="AF86" s="348">
        <v>5.5011000000000001</v>
      </c>
      <c r="AG86" s="569"/>
      <c r="AH86" s="346">
        <v>36</v>
      </c>
      <c r="AI86" s="346">
        <v>57</v>
      </c>
      <c r="AJ86" s="346">
        <v>47</v>
      </c>
      <c r="AK86" s="346">
        <v>49</v>
      </c>
      <c r="AL86" s="346">
        <v>40</v>
      </c>
      <c r="AM86" s="346">
        <v>28</v>
      </c>
      <c r="AN86" s="346">
        <v>60</v>
      </c>
      <c r="AO86" s="572">
        <v>49</v>
      </c>
      <c r="AP86" s="346" t="s">
        <v>430</v>
      </c>
      <c r="AQ86" s="346" t="s">
        <v>430</v>
      </c>
      <c r="AR86" s="346" t="s">
        <v>430</v>
      </c>
      <c r="AS86" s="346" t="s">
        <v>430</v>
      </c>
      <c r="AT86" s="346" t="s">
        <v>430</v>
      </c>
      <c r="AU86" s="346">
        <v>37</v>
      </c>
      <c r="AV86" s="346">
        <v>70</v>
      </c>
      <c r="AW86" s="346">
        <v>42</v>
      </c>
      <c r="AX86" s="346" t="s">
        <v>430</v>
      </c>
      <c r="AY86" s="346">
        <v>44</v>
      </c>
      <c r="AZ86" s="584"/>
      <c r="BA86" s="467" t="s">
        <v>430</v>
      </c>
      <c r="BB86" s="348">
        <v>102.09</v>
      </c>
      <c r="BC86" s="348" t="s">
        <v>430</v>
      </c>
      <c r="BD86" s="348" t="s">
        <v>430</v>
      </c>
      <c r="BE86" s="375" t="s">
        <v>430</v>
      </c>
      <c r="BF86" s="375">
        <v>-2.09</v>
      </c>
      <c r="BG86" s="374"/>
      <c r="BH86" s="594">
        <v>-2.09</v>
      </c>
      <c r="BI86" s="348" t="s">
        <v>430</v>
      </c>
      <c r="BJ86" s="348" t="s">
        <v>430</v>
      </c>
      <c r="BK86" s="348" t="s">
        <v>430</v>
      </c>
      <c r="BL86" s="348" t="s">
        <v>430</v>
      </c>
      <c r="BM86" s="375" t="s">
        <v>430</v>
      </c>
      <c r="BN86" s="375" t="s">
        <v>430</v>
      </c>
      <c r="BO86" s="375" t="s">
        <v>430</v>
      </c>
      <c r="BP86" s="375">
        <v>102.09</v>
      </c>
      <c r="BQ86" s="375" t="s">
        <v>430</v>
      </c>
      <c r="BR86" s="374"/>
      <c r="BS86" s="468" t="s">
        <v>430</v>
      </c>
      <c r="BT86" s="348" t="s">
        <v>430</v>
      </c>
      <c r="BU86" s="374"/>
      <c r="BV86" s="430" t="s">
        <v>554</v>
      </c>
    </row>
    <row r="87" spans="1:74" s="428" customFormat="1" x14ac:dyDescent="0.25">
      <c r="A87" s="345" t="s">
        <v>8186</v>
      </c>
      <c r="B87" s="373"/>
      <c r="C87" s="719">
        <v>45856</v>
      </c>
      <c r="D87" s="373"/>
      <c r="E87" s="889">
        <v>215.44</v>
      </c>
      <c r="F87" s="373"/>
      <c r="G87" s="347">
        <v>10.4839</v>
      </c>
      <c r="H87" s="374"/>
      <c r="I87" s="348">
        <v>0.76</v>
      </c>
      <c r="J87" s="348">
        <v>7.53</v>
      </c>
      <c r="K87" s="348">
        <v>0.71</v>
      </c>
      <c r="L87" s="348">
        <v>0.76</v>
      </c>
      <c r="M87" s="362"/>
      <c r="N87" s="350" t="s">
        <v>430</v>
      </c>
      <c r="O87" s="348">
        <v>9.9277999999999995</v>
      </c>
      <c r="P87" s="348">
        <v>9.9968000000000004</v>
      </c>
      <c r="Q87" s="348">
        <v>13.8062</v>
      </c>
      <c r="R87" s="348">
        <v>8.2957999999999998</v>
      </c>
      <c r="S87" s="348">
        <v>5.5152000000000001</v>
      </c>
      <c r="T87" s="348">
        <v>5.2153</v>
      </c>
      <c r="U87" s="354">
        <v>5.5392000000000001</v>
      </c>
      <c r="V87" s="348" t="s">
        <v>430</v>
      </c>
      <c r="W87" s="348" t="s">
        <v>430</v>
      </c>
      <c r="X87" s="348" t="s">
        <v>430</v>
      </c>
      <c r="Y87" s="375" t="s">
        <v>430</v>
      </c>
      <c r="Z87" s="348" t="s">
        <v>430</v>
      </c>
      <c r="AA87" s="348">
        <v>6.2968000000000002</v>
      </c>
      <c r="AB87" s="348">
        <v>5.0683999999999996</v>
      </c>
      <c r="AC87" s="348">
        <v>5.5122</v>
      </c>
      <c r="AD87" s="348" t="s">
        <v>430</v>
      </c>
      <c r="AE87" s="348">
        <v>13.433</v>
      </c>
      <c r="AF87" s="348">
        <v>5.2881</v>
      </c>
      <c r="AG87" s="569"/>
      <c r="AH87" s="346" t="s">
        <v>430</v>
      </c>
      <c r="AI87" s="346">
        <v>104</v>
      </c>
      <c r="AJ87" s="346">
        <v>111</v>
      </c>
      <c r="AK87" s="346">
        <v>106</v>
      </c>
      <c r="AL87" s="346">
        <v>111</v>
      </c>
      <c r="AM87" s="346">
        <v>102</v>
      </c>
      <c r="AN87" s="346">
        <v>90</v>
      </c>
      <c r="AO87" s="572">
        <v>93</v>
      </c>
      <c r="AP87" s="346" t="s">
        <v>430</v>
      </c>
      <c r="AQ87" s="346" t="s">
        <v>430</v>
      </c>
      <c r="AR87" s="346" t="s">
        <v>430</v>
      </c>
      <c r="AS87" s="346" t="s">
        <v>430</v>
      </c>
      <c r="AT87" s="346" t="s">
        <v>430</v>
      </c>
      <c r="AU87" s="346">
        <v>102</v>
      </c>
      <c r="AV87" s="346">
        <v>96</v>
      </c>
      <c r="AW87" s="346">
        <v>97</v>
      </c>
      <c r="AX87" s="346" t="s">
        <v>430</v>
      </c>
      <c r="AY87" s="346">
        <v>86</v>
      </c>
      <c r="AZ87" s="584"/>
      <c r="BA87" s="467" t="s">
        <v>430</v>
      </c>
      <c r="BB87" s="348">
        <v>99.77</v>
      </c>
      <c r="BC87" s="348" t="s">
        <v>430</v>
      </c>
      <c r="BD87" s="348" t="s">
        <v>430</v>
      </c>
      <c r="BE87" s="375" t="s">
        <v>430</v>
      </c>
      <c r="BF87" s="375">
        <v>0.23</v>
      </c>
      <c r="BG87" s="374"/>
      <c r="BH87" s="594">
        <v>0.23</v>
      </c>
      <c r="BI87" s="348" t="s">
        <v>430</v>
      </c>
      <c r="BJ87" s="348" t="s">
        <v>430</v>
      </c>
      <c r="BK87" s="348" t="s">
        <v>430</v>
      </c>
      <c r="BL87" s="348" t="s">
        <v>430</v>
      </c>
      <c r="BM87" s="375" t="s">
        <v>430</v>
      </c>
      <c r="BN87" s="375" t="s">
        <v>430</v>
      </c>
      <c r="BO87" s="375" t="s">
        <v>430</v>
      </c>
      <c r="BP87" s="375">
        <v>99.77</v>
      </c>
      <c r="BQ87" s="375" t="s">
        <v>430</v>
      </c>
      <c r="BR87" s="374"/>
      <c r="BS87" s="468" t="s">
        <v>430</v>
      </c>
      <c r="BT87" s="348" t="s">
        <v>430</v>
      </c>
      <c r="BU87" s="374"/>
      <c r="BV87" s="430" t="s">
        <v>554</v>
      </c>
    </row>
    <row r="88" spans="1:74" s="428" customFormat="1" x14ac:dyDescent="0.25">
      <c r="A88" s="345" t="s">
        <v>8187</v>
      </c>
      <c r="B88" s="373"/>
      <c r="C88" s="719">
        <v>46133</v>
      </c>
      <c r="D88" s="373"/>
      <c r="E88" s="346">
        <v>484.971</v>
      </c>
      <c r="F88" s="373"/>
      <c r="G88" s="347">
        <v>10.100300000000001</v>
      </c>
      <c r="H88" s="374"/>
      <c r="I88" s="348" t="s">
        <v>430</v>
      </c>
      <c r="J88" s="348" t="s">
        <v>430</v>
      </c>
      <c r="K88" s="348" t="s">
        <v>430</v>
      </c>
      <c r="L88" s="348" t="s">
        <v>430</v>
      </c>
      <c r="M88" s="362"/>
      <c r="N88" s="350">
        <v>10.482900000000001</v>
      </c>
      <c r="O88" s="348">
        <v>10.0063</v>
      </c>
      <c r="P88" s="348">
        <v>9.9308999999999994</v>
      </c>
      <c r="Q88" s="348">
        <v>10.0799</v>
      </c>
      <c r="R88" s="348">
        <v>8.0869999999999997</v>
      </c>
      <c r="S88" s="348" t="s">
        <v>430</v>
      </c>
      <c r="T88" s="348" t="s">
        <v>430</v>
      </c>
      <c r="U88" s="354" t="s">
        <v>430</v>
      </c>
      <c r="V88" s="348" t="s">
        <v>430</v>
      </c>
      <c r="W88" s="348" t="s">
        <v>430</v>
      </c>
      <c r="X88" s="348" t="s">
        <v>430</v>
      </c>
      <c r="Y88" s="375" t="s">
        <v>430</v>
      </c>
      <c r="Z88" s="348" t="s">
        <v>430</v>
      </c>
      <c r="AA88" s="348" t="s">
        <v>430</v>
      </c>
      <c r="AB88" s="348" t="s">
        <v>430</v>
      </c>
      <c r="AC88" s="348" t="s">
        <v>430</v>
      </c>
      <c r="AD88" s="348" t="s">
        <v>430</v>
      </c>
      <c r="AE88" s="348">
        <v>9.7730999999999995</v>
      </c>
      <c r="AF88" s="348">
        <v>6.3120000000000003</v>
      </c>
      <c r="AG88" s="569"/>
      <c r="AH88" s="346">
        <v>84</v>
      </c>
      <c r="AI88" s="346">
        <v>102</v>
      </c>
      <c r="AJ88" s="346">
        <v>114</v>
      </c>
      <c r="AK88" s="346">
        <v>121</v>
      </c>
      <c r="AL88" s="346">
        <v>115</v>
      </c>
      <c r="AM88" s="346" t="s">
        <v>430</v>
      </c>
      <c r="AN88" s="346" t="s">
        <v>430</v>
      </c>
      <c r="AO88" s="572" t="s">
        <v>430</v>
      </c>
      <c r="AP88" s="346" t="s">
        <v>430</v>
      </c>
      <c r="AQ88" s="346" t="s">
        <v>430</v>
      </c>
      <c r="AR88" s="346" t="s">
        <v>430</v>
      </c>
      <c r="AS88" s="346" t="s">
        <v>430</v>
      </c>
      <c r="AT88" s="346" t="s">
        <v>430</v>
      </c>
      <c r="AU88" s="346" t="s">
        <v>430</v>
      </c>
      <c r="AV88" s="346" t="s">
        <v>430</v>
      </c>
      <c r="AW88" s="346" t="s">
        <v>430</v>
      </c>
      <c r="AX88" s="346" t="s">
        <v>430</v>
      </c>
      <c r="AY88" s="346">
        <v>119</v>
      </c>
      <c r="AZ88" s="584"/>
      <c r="BA88" s="467" t="s">
        <v>430</v>
      </c>
      <c r="BB88" s="348">
        <v>95.3</v>
      </c>
      <c r="BC88" s="348" t="s">
        <v>430</v>
      </c>
      <c r="BD88" s="348" t="s">
        <v>430</v>
      </c>
      <c r="BE88" s="375" t="s">
        <v>430</v>
      </c>
      <c r="BF88" s="375">
        <v>4.7</v>
      </c>
      <c r="BG88" s="374"/>
      <c r="BH88" s="594">
        <v>4.7</v>
      </c>
      <c r="BI88" s="348">
        <v>32.86</v>
      </c>
      <c r="BJ88" s="348">
        <v>2.35</v>
      </c>
      <c r="BK88" s="348">
        <v>60.09</v>
      </c>
      <c r="BL88" s="348" t="s">
        <v>430</v>
      </c>
      <c r="BM88" s="375" t="s">
        <v>430</v>
      </c>
      <c r="BN88" s="375" t="s">
        <v>430</v>
      </c>
      <c r="BO88" s="375" t="s">
        <v>430</v>
      </c>
      <c r="BP88" s="375" t="s">
        <v>430</v>
      </c>
      <c r="BQ88" s="375" t="s">
        <v>430</v>
      </c>
      <c r="BR88" s="374"/>
      <c r="BS88" s="468" t="s">
        <v>430</v>
      </c>
      <c r="BT88" s="348">
        <v>29.356009605871201</v>
      </c>
      <c r="BU88" s="374"/>
      <c r="BV88" s="430" t="s">
        <v>554</v>
      </c>
    </row>
    <row r="89" spans="1:74" s="428" customFormat="1" x14ac:dyDescent="0.25">
      <c r="A89" s="345" t="s">
        <v>8188</v>
      </c>
      <c r="B89" s="373"/>
      <c r="C89" s="719">
        <v>44854</v>
      </c>
      <c r="D89" s="373"/>
      <c r="E89" s="346">
        <v>207.52500000000001</v>
      </c>
      <c r="F89" s="373"/>
      <c r="G89" s="347">
        <v>13.3658</v>
      </c>
      <c r="H89" s="374"/>
      <c r="I89" s="348">
        <v>6.25</v>
      </c>
      <c r="J89" s="348">
        <v>7.06</v>
      </c>
      <c r="K89" s="348">
        <v>4.8600000000000003</v>
      </c>
      <c r="L89" s="348">
        <v>5.03</v>
      </c>
      <c r="M89" s="362"/>
      <c r="N89" s="350">
        <v>71.962999999999994</v>
      </c>
      <c r="O89" s="348">
        <v>10.0214</v>
      </c>
      <c r="P89" s="348">
        <v>28.161999999999999</v>
      </c>
      <c r="Q89" s="348">
        <v>44.014699999999998</v>
      </c>
      <c r="R89" s="348">
        <v>27.8277</v>
      </c>
      <c r="S89" s="348">
        <v>4.8707000000000003</v>
      </c>
      <c r="T89" s="348">
        <v>4.8735999999999997</v>
      </c>
      <c r="U89" s="354">
        <v>4.9093999999999998</v>
      </c>
      <c r="V89" s="348">
        <v>3.9889000000000001</v>
      </c>
      <c r="W89" s="348">
        <v>7.6367000000000003</v>
      </c>
      <c r="X89" s="348">
        <v>7.4412000000000003</v>
      </c>
      <c r="Y89" s="375" t="s">
        <v>430</v>
      </c>
      <c r="Z89" s="348" t="s">
        <v>430</v>
      </c>
      <c r="AA89" s="348">
        <v>12.110799999999999</v>
      </c>
      <c r="AB89" s="348">
        <v>4.8863000000000003</v>
      </c>
      <c r="AC89" s="348">
        <v>5.0439999999999996</v>
      </c>
      <c r="AD89" s="348">
        <v>4.2912999999999997</v>
      </c>
      <c r="AE89" s="348">
        <v>32.449599999999997</v>
      </c>
      <c r="AF89" s="348">
        <v>8.2422000000000004</v>
      </c>
      <c r="AG89" s="569"/>
      <c r="AH89" s="346">
        <v>10</v>
      </c>
      <c r="AI89" s="346">
        <v>101</v>
      </c>
      <c r="AJ89" s="346">
        <v>14</v>
      </c>
      <c r="AK89" s="346">
        <v>18</v>
      </c>
      <c r="AL89" s="346">
        <v>14</v>
      </c>
      <c r="AM89" s="346">
        <v>123</v>
      </c>
      <c r="AN89" s="346">
        <v>111</v>
      </c>
      <c r="AO89" s="572">
        <v>116</v>
      </c>
      <c r="AP89" s="346">
        <v>107</v>
      </c>
      <c r="AQ89" s="346">
        <v>27</v>
      </c>
      <c r="AR89" s="346">
        <v>31</v>
      </c>
      <c r="AS89" s="346" t="s">
        <v>430</v>
      </c>
      <c r="AT89" s="346" t="s">
        <v>430</v>
      </c>
      <c r="AU89" s="346">
        <v>19</v>
      </c>
      <c r="AV89" s="346">
        <v>107</v>
      </c>
      <c r="AW89" s="346">
        <v>118</v>
      </c>
      <c r="AX89" s="346">
        <v>109</v>
      </c>
      <c r="AY89" s="346">
        <v>15</v>
      </c>
      <c r="AZ89" s="584"/>
      <c r="BA89" s="467">
        <v>96.1</v>
      </c>
      <c r="BB89" s="348" t="s">
        <v>430</v>
      </c>
      <c r="BC89" s="348" t="s">
        <v>430</v>
      </c>
      <c r="BD89" s="348" t="s">
        <v>430</v>
      </c>
      <c r="BE89" s="375" t="s">
        <v>430</v>
      </c>
      <c r="BF89" s="375">
        <v>3.9</v>
      </c>
      <c r="BG89" s="374"/>
      <c r="BH89" s="594">
        <v>3.9</v>
      </c>
      <c r="BI89" s="348" t="s">
        <v>430</v>
      </c>
      <c r="BJ89" s="348" t="s">
        <v>430</v>
      </c>
      <c r="BK89" s="348" t="s">
        <v>430</v>
      </c>
      <c r="BL89" s="348" t="s">
        <v>430</v>
      </c>
      <c r="BM89" s="375">
        <v>96.1</v>
      </c>
      <c r="BN89" s="375" t="s">
        <v>430</v>
      </c>
      <c r="BO89" s="375" t="s">
        <v>430</v>
      </c>
      <c r="BP89" s="375" t="s">
        <v>430</v>
      </c>
      <c r="BQ89" s="375" t="s">
        <v>430</v>
      </c>
      <c r="BR89" s="374"/>
      <c r="BS89" s="468" t="s">
        <v>430</v>
      </c>
      <c r="BT89" s="348" t="s">
        <v>430</v>
      </c>
      <c r="BU89" s="374"/>
      <c r="BV89" s="430" t="s">
        <v>554</v>
      </c>
    </row>
    <row r="90" spans="1:74" s="428" customFormat="1" ht="11" x14ac:dyDescent="0.3">
      <c r="A90" s="841" t="s">
        <v>8189</v>
      </c>
      <c r="B90" s="842"/>
      <c r="C90" s="843">
        <v>44972</v>
      </c>
      <c r="D90" s="842"/>
      <c r="E90" s="844">
        <v>194.084</v>
      </c>
      <c r="F90" s="842"/>
      <c r="G90" s="845">
        <v>12.8415</v>
      </c>
      <c r="H90" s="847"/>
      <c r="I90" s="846">
        <v>6.53</v>
      </c>
      <c r="J90" s="846">
        <v>7.73</v>
      </c>
      <c r="K90" s="846">
        <v>4.93</v>
      </c>
      <c r="L90" s="846">
        <v>5.12</v>
      </c>
      <c r="M90" s="851"/>
      <c r="N90" s="848">
        <v>-23.860099999999999</v>
      </c>
      <c r="O90" s="846">
        <v>34.013500000000001</v>
      </c>
      <c r="P90" s="846">
        <v>23.8216</v>
      </c>
      <c r="Q90" s="846">
        <v>45.107799999999997</v>
      </c>
      <c r="R90" s="846">
        <v>25.488600000000002</v>
      </c>
      <c r="S90" s="846">
        <v>6.7012</v>
      </c>
      <c r="T90" s="846">
        <v>5.4081999999999999</v>
      </c>
      <c r="U90" s="856">
        <v>5.4504999999999999</v>
      </c>
      <c r="V90" s="846">
        <v>3.0402999999999998</v>
      </c>
      <c r="W90" s="846">
        <v>7.0713999999999997</v>
      </c>
      <c r="X90" s="846">
        <v>7.0941999999999998</v>
      </c>
      <c r="Y90" s="852" t="s">
        <v>430</v>
      </c>
      <c r="Z90" s="846" t="s">
        <v>430</v>
      </c>
      <c r="AA90" s="846">
        <v>11.6713</v>
      </c>
      <c r="AB90" s="846">
        <v>6.0532000000000004</v>
      </c>
      <c r="AC90" s="846">
        <v>5.5609000000000002</v>
      </c>
      <c r="AD90" s="846">
        <v>3.1231</v>
      </c>
      <c r="AE90" s="846">
        <v>32.605600000000003</v>
      </c>
      <c r="AF90" s="846">
        <v>7.7760999999999996</v>
      </c>
      <c r="AG90" s="937"/>
      <c r="AH90" s="844">
        <v>122</v>
      </c>
      <c r="AI90" s="844">
        <v>14</v>
      </c>
      <c r="AJ90" s="844">
        <v>22</v>
      </c>
      <c r="AK90" s="844">
        <v>16</v>
      </c>
      <c r="AL90" s="844">
        <v>23</v>
      </c>
      <c r="AM90" s="844">
        <v>21</v>
      </c>
      <c r="AN90" s="844">
        <v>83</v>
      </c>
      <c r="AO90" s="938">
        <v>99</v>
      </c>
      <c r="AP90" s="844">
        <v>115</v>
      </c>
      <c r="AQ90" s="844">
        <v>88</v>
      </c>
      <c r="AR90" s="844">
        <v>83</v>
      </c>
      <c r="AS90" s="844" t="s">
        <v>430</v>
      </c>
      <c r="AT90" s="844" t="s">
        <v>430</v>
      </c>
      <c r="AU90" s="844">
        <v>20</v>
      </c>
      <c r="AV90" s="844">
        <v>23</v>
      </c>
      <c r="AW90" s="844">
        <v>91</v>
      </c>
      <c r="AX90" s="844">
        <v>116</v>
      </c>
      <c r="AY90" s="844">
        <v>13</v>
      </c>
      <c r="AZ90" s="939"/>
      <c r="BA90" s="853">
        <v>94.06</v>
      </c>
      <c r="BB90" s="846" t="s">
        <v>430</v>
      </c>
      <c r="BC90" s="846" t="s">
        <v>430</v>
      </c>
      <c r="BD90" s="846" t="s">
        <v>430</v>
      </c>
      <c r="BE90" s="852" t="s">
        <v>430</v>
      </c>
      <c r="BF90" s="852">
        <v>5.94</v>
      </c>
      <c r="BG90" s="847"/>
      <c r="BH90" s="940">
        <v>5.94</v>
      </c>
      <c r="BI90" s="846" t="s">
        <v>430</v>
      </c>
      <c r="BJ90" s="846" t="s">
        <v>430</v>
      </c>
      <c r="BK90" s="846" t="s">
        <v>430</v>
      </c>
      <c r="BL90" s="846" t="s">
        <v>430</v>
      </c>
      <c r="BM90" s="852">
        <v>94.06</v>
      </c>
      <c r="BN90" s="852" t="s">
        <v>430</v>
      </c>
      <c r="BO90" s="852" t="s">
        <v>430</v>
      </c>
      <c r="BP90" s="852" t="s">
        <v>430</v>
      </c>
      <c r="BQ90" s="852" t="s">
        <v>430</v>
      </c>
      <c r="BR90" s="847"/>
      <c r="BS90" s="854" t="s">
        <v>430</v>
      </c>
      <c r="BT90" s="846" t="s">
        <v>430</v>
      </c>
      <c r="BU90" s="847"/>
      <c r="BV90" s="907" t="s">
        <v>554</v>
      </c>
    </row>
    <row r="91" spans="1:74" s="428" customFormat="1" x14ac:dyDescent="0.25">
      <c r="A91" s="345" t="s">
        <v>8190</v>
      </c>
      <c r="B91" s="373"/>
      <c r="C91" s="719">
        <v>44981</v>
      </c>
      <c r="D91" s="373"/>
      <c r="E91" s="346">
        <v>182.78700000000001</v>
      </c>
      <c r="F91" s="373"/>
      <c r="G91" s="347">
        <v>12.7134</v>
      </c>
      <c r="H91" s="374"/>
      <c r="I91" s="348">
        <v>0.22466</v>
      </c>
      <c r="J91" s="348">
        <v>5.71</v>
      </c>
      <c r="K91" s="348">
        <v>0.21643999999999999</v>
      </c>
      <c r="L91" s="348">
        <v>0.22192000000000001</v>
      </c>
      <c r="M91" s="362"/>
      <c r="N91" s="350">
        <v>5.4557000000000002</v>
      </c>
      <c r="O91" s="348">
        <v>5.5530999999999997</v>
      </c>
      <c r="P91" s="348">
        <v>6.4061000000000003</v>
      </c>
      <c r="Q91" s="348">
        <v>6.6818999999999997</v>
      </c>
      <c r="R91" s="348">
        <v>5.9759000000000002</v>
      </c>
      <c r="S91" s="348">
        <v>5.7298999999999998</v>
      </c>
      <c r="T91" s="348">
        <v>5.6006999999999998</v>
      </c>
      <c r="U91" s="354">
        <v>5.6765999999999996</v>
      </c>
      <c r="V91" s="348">
        <v>5.6798999999999999</v>
      </c>
      <c r="W91" s="348">
        <v>7.2153999999999998</v>
      </c>
      <c r="X91" s="348">
        <v>7.1940999999999997</v>
      </c>
      <c r="Y91" s="375" t="s">
        <v>430</v>
      </c>
      <c r="Z91" s="348" t="s">
        <v>430</v>
      </c>
      <c r="AA91" s="348">
        <v>5.9074</v>
      </c>
      <c r="AB91" s="348">
        <v>5.5926</v>
      </c>
      <c r="AC91" s="348">
        <v>5.7680999999999996</v>
      </c>
      <c r="AD91" s="348">
        <v>5.8013000000000003</v>
      </c>
      <c r="AE91" s="348">
        <v>6.4827000000000004</v>
      </c>
      <c r="AF91" s="348">
        <v>7.5007999999999999</v>
      </c>
      <c r="AG91" s="569"/>
      <c r="AH91" s="346">
        <v>110</v>
      </c>
      <c r="AI91" s="346">
        <v>122</v>
      </c>
      <c r="AJ91" s="346">
        <v>131</v>
      </c>
      <c r="AK91" s="346">
        <v>132</v>
      </c>
      <c r="AL91" s="346">
        <v>132</v>
      </c>
      <c r="AM91" s="346">
        <v>72</v>
      </c>
      <c r="AN91" s="346">
        <v>62</v>
      </c>
      <c r="AO91" s="572">
        <v>78</v>
      </c>
      <c r="AP91" s="346">
        <v>38</v>
      </c>
      <c r="AQ91" s="346">
        <v>79</v>
      </c>
      <c r="AR91" s="346">
        <v>73</v>
      </c>
      <c r="AS91" s="346" t="s">
        <v>430</v>
      </c>
      <c r="AT91" s="346" t="s">
        <v>430</v>
      </c>
      <c r="AU91" s="346">
        <v>125</v>
      </c>
      <c r="AV91" s="346">
        <v>59</v>
      </c>
      <c r="AW91" s="346">
        <v>57</v>
      </c>
      <c r="AX91" s="346">
        <v>41</v>
      </c>
      <c r="AY91" s="346">
        <v>132</v>
      </c>
      <c r="AZ91" s="584"/>
      <c r="BA91" s="467">
        <v>95.96</v>
      </c>
      <c r="BB91" s="348" t="s">
        <v>430</v>
      </c>
      <c r="BC91" s="348" t="s">
        <v>430</v>
      </c>
      <c r="BD91" s="348" t="s">
        <v>430</v>
      </c>
      <c r="BE91" s="375" t="s">
        <v>430</v>
      </c>
      <c r="BF91" s="375">
        <v>4.04</v>
      </c>
      <c r="BG91" s="374"/>
      <c r="BH91" s="594">
        <v>4.04</v>
      </c>
      <c r="BI91" s="348" t="s">
        <v>430</v>
      </c>
      <c r="BJ91" s="348" t="s">
        <v>430</v>
      </c>
      <c r="BK91" s="348" t="s">
        <v>430</v>
      </c>
      <c r="BL91" s="348" t="s">
        <v>430</v>
      </c>
      <c r="BM91" s="375">
        <v>95.96</v>
      </c>
      <c r="BN91" s="375" t="s">
        <v>430</v>
      </c>
      <c r="BO91" s="375" t="s">
        <v>430</v>
      </c>
      <c r="BP91" s="375" t="s">
        <v>430</v>
      </c>
      <c r="BQ91" s="375" t="s">
        <v>430</v>
      </c>
      <c r="BR91" s="374"/>
      <c r="BS91" s="468" t="s">
        <v>430</v>
      </c>
      <c r="BT91" s="348" t="s">
        <v>430</v>
      </c>
      <c r="BU91" s="374"/>
      <c r="BV91" s="430" t="s">
        <v>554</v>
      </c>
    </row>
    <row r="92" spans="1:74" s="428" customFormat="1" x14ac:dyDescent="0.25">
      <c r="A92" s="345" t="s">
        <v>8191</v>
      </c>
      <c r="B92" s="373"/>
      <c r="C92" s="719">
        <v>45008</v>
      </c>
      <c r="D92" s="373"/>
      <c r="E92" s="346">
        <v>181.32400000000001</v>
      </c>
      <c r="F92" s="373"/>
      <c r="G92" s="347">
        <v>12.646599999999999</v>
      </c>
      <c r="H92" s="374"/>
      <c r="I92" s="348">
        <v>0.99</v>
      </c>
      <c r="J92" s="348">
        <v>6.12</v>
      </c>
      <c r="K92" s="348">
        <v>0.92</v>
      </c>
      <c r="L92" s="348">
        <v>0.94</v>
      </c>
      <c r="M92" s="362"/>
      <c r="N92" s="350">
        <v>30.329799999999999</v>
      </c>
      <c r="O92" s="348">
        <v>22.360600000000002</v>
      </c>
      <c r="P92" s="348">
        <v>13.7661</v>
      </c>
      <c r="Q92" s="348">
        <v>14.865500000000001</v>
      </c>
      <c r="R92" s="348">
        <v>9.3749000000000002</v>
      </c>
      <c r="S92" s="348">
        <v>5.5766999999999998</v>
      </c>
      <c r="T92" s="348">
        <v>5.4419000000000004</v>
      </c>
      <c r="U92" s="354">
        <v>5.7366000000000001</v>
      </c>
      <c r="V92" s="348">
        <v>5.6233000000000004</v>
      </c>
      <c r="W92" s="348">
        <v>7.4177</v>
      </c>
      <c r="X92" s="348">
        <v>7.2382</v>
      </c>
      <c r="Y92" s="375" t="s">
        <v>430</v>
      </c>
      <c r="Z92" s="348" t="s">
        <v>430</v>
      </c>
      <c r="AA92" s="348">
        <v>5.9428000000000001</v>
      </c>
      <c r="AB92" s="348">
        <v>5.3859000000000004</v>
      </c>
      <c r="AC92" s="348">
        <v>5.5961999999999996</v>
      </c>
      <c r="AD92" s="348">
        <v>5.6978999999999997</v>
      </c>
      <c r="AE92" s="348">
        <v>10.507999999999999</v>
      </c>
      <c r="AF92" s="348">
        <v>7.5133999999999999</v>
      </c>
      <c r="AG92" s="569"/>
      <c r="AH92" s="346">
        <v>31</v>
      </c>
      <c r="AI92" s="346">
        <v>40</v>
      </c>
      <c r="AJ92" s="346">
        <v>66</v>
      </c>
      <c r="AK92" s="346">
        <v>95</v>
      </c>
      <c r="AL92" s="346">
        <v>96</v>
      </c>
      <c r="AM92" s="346">
        <v>87</v>
      </c>
      <c r="AN92" s="346">
        <v>78</v>
      </c>
      <c r="AO92" s="572">
        <v>63</v>
      </c>
      <c r="AP92" s="346">
        <v>48</v>
      </c>
      <c r="AQ92" s="346">
        <v>64</v>
      </c>
      <c r="AR92" s="346">
        <v>67</v>
      </c>
      <c r="AS92" s="346" t="s">
        <v>430</v>
      </c>
      <c r="AT92" s="346" t="s">
        <v>430</v>
      </c>
      <c r="AU92" s="346">
        <v>124</v>
      </c>
      <c r="AV92" s="346">
        <v>77</v>
      </c>
      <c r="AW92" s="346">
        <v>84</v>
      </c>
      <c r="AX92" s="346">
        <v>52</v>
      </c>
      <c r="AY92" s="346">
        <v>112</v>
      </c>
      <c r="AZ92" s="584"/>
      <c r="BA92" s="467">
        <v>98.23</v>
      </c>
      <c r="BB92" s="348" t="s">
        <v>430</v>
      </c>
      <c r="BC92" s="348" t="s">
        <v>430</v>
      </c>
      <c r="BD92" s="348" t="s">
        <v>430</v>
      </c>
      <c r="BE92" s="375" t="s">
        <v>430</v>
      </c>
      <c r="BF92" s="375">
        <v>1.77</v>
      </c>
      <c r="BG92" s="374"/>
      <c r="BH92" s="594">
        <v>1.77</v>
      </c>
      <c r="BI92" s="348" t="s">
        <v>430</v>
      </c>
      <c r="BJ92" s="348" t="s">
        <v>430</v>
      </c>
      <c r="BK92" s="348" t="s">
        <v>430</v>
      </c>
      <c r="BL92" s="348" t="s">
        <v>430</v>
      </c>
      <c r="BM92" s="375">
        <v>98.23</v>
      </c>
      <c r="BN92" s="375" t="s">
        <v>430</v>
      </c>
      <c r="BO92" s="375" t="s">
        <v>430</v>
      </c>
      <c r="BP92" s="375" t="s">
        <v>430</v>
      </c>
      <c r="BQ92" s="375" t="s">
        <v>430</v>
      </c>
      <c r="BR92" s="374"/>
      <c r="BS92" s="468" t="s">
        <v>430</v>
      </c>
      <c r="BT92" s="348" t="s">
        <v>430</v>
      </c>
      <c r="BU92" s="374"/>
      <c r="BV92" s="430" t="s">
        <v>554</v>
      </c>
    </row>
    <row r="93" spans="1:74" s="428" customFormat="1" x14ac:dyDescent="0.25">
      <c r="A93" s="345" t="s">
        <v>8192</v>
      </c>
      <c r="B93" s="373"/>
      <c r="C93" s="719">
        <v>45751</v>
      </c>
      <c r="D93" s="373"/>
      <c r="E93" s="346">
        <v>182.73599999999999</v>
      </c>
      <c r="F93" s="373"/>
      <c r="G93" s="347">
        <v>10.761200000000001</v>
      </c>
      <c r="H93" s="374"/>
      <c r="I93" s="348">
        <v>2.48</v>
      </c>
      <c r="J93" s="348">
        <v>8.31</v>
      </c>
      <c r="K93" s="348">
        <v>1.7</v>
      </c>
      <c r="L93" s="348" t="s">
        <v>430</v>
      </c>
      <c r="M93" s="362"/>
      <c r="N93" s="350">
        <v>18.324999999999999</v>
      </c>
      <c r="O93" s="348">
        <v>11.9962</v>
      </c>
      <c r="P93" s="348">
        <v>13.5052</v>
      </c>
      <c r="Q93" s="348">
        <v>21.200299999999999</v>
      </c>
      <c r="R93" s="348">
        <v>13.098699999999999</v>
      </c>
      <c r="S93" s="348">
        <v>6.3529</v>
      </c>
      <c r="T93" s="348">
        <v>5.6585999999999999</v>
      </c>
      <c r="U93" s="354">
        <v>5.8268000000000004</v>
      </c>
      <c r="V93" s="348">
        <v>5.5484999999999998</v>
      </c>
      <c r="W93" s="348" t="s">
        <v>430</v>
      </c>
      <c r="X93" s="348" t="s">
        <v>430</v>
      </c>
      <c r="Y93" s="375" t="s">
        <v>430</v>
      </c>
      <c r="Z93" s="348" t="s">
        <v>430</v>
      </c>
      <c r="AA93" s="348">
        <v>7.9396000000000004</v>
      </c>
      <c r="AB93" s="348">
        <v>5.5056000000000003</v>
      </c>
      <c r="AC93" s="348">
        <v>5.7910000000000004</v>
      </c>
      <c r="AD93" s="348">
        <v>5.6707999999999998</v>
      </c>
      <c r="AE93" s="348">
        <v>18.466899999999999</v>
      </c>
      <c r="AF93" s="348">
        <v>6.2747000000000002</v>
      </c>
      <c r="AG93" s="569"/>
      <c r="AH93" s="346">
        <v>47</v>
      </c>
      <c r="AI93" s="346">
        <v>84</v>
      </c>
      <c r="AJ93" s="346">
        <v>73</v>
      </c>
      <c r="AK93" s="346">
        <v>59</v>
      </c>
      <c r="AL93" s="346">
        <v>58</v>
      </c>
      <c r="AM93" s="346">
        <v>38</v>
      </c>
      <c r="AN93" s="346">
        <v>54</v>
      </c>
      <c r="AO93" s="572">
        <v>50</v>
      </c>
      <c r="AP93" s="346">
        <v>55</v>
      </c>
      <c r="AQ93" s="346" t="s">
        <v>430</v>
      </c>
      <c r="AR93" s="346" t="s">
        <v>430</v>
      </c>
      <c r="AS93" s="346" t="s">
        <v>430</v>
      </c>
      <c r="AT93" s="346" t="s">
        <v>430</v>
      </c>
      <c r="AU93" s="346">
        <v>50</v>
      </c>
      <c r="AV93" s="346">
        <v>66</v>
      </c>
      <c r="AW93" s="346">
        <v>56</v>
      </c>
      <c r="AX93" s="346">
        <v>56</v>
      </c>
      <c r="AY93" s="346">
        <v>54</v>
      </c>
      <c r="AZ93" s="584"/>
      <c r="BA93" s="467" t="s">
        <v>430</v>
      </c>
      <c r="BB93" s="348">
        <v>98.93</v>
      </c>
      <c r="BC93" s="348" t="s">
        <v>430</v>
      </c>
      <c r="BD93" s="348" t="s">
        <v>430</v>
      </c>
      <c r="BE93" s="375" t="s">
        <v>430</v>
      </c>
      <c r="BF93" s="375">
        <v>1.07</v>
      </c>
      <c r="BG93" s="374"/>
      <c r="BH93" s="594">
        <v>1.07</v>
      </c>
      <c r="BI93" s="348" t="s">
        <v>430</v>
      </c>
      <c r="BJ93" s="348" t="s">
        <v>430</v>
      </c>
      <c r="BK93" s="348" t="s">
        <v>430</v>
      </c>
      <c r="BL93" s="348" t="s">
        <v>430</v>
      </c>
      <c r="BM93" s="375" t="s">
        <v>430</v>
      </c>
      <c r="BN93" s="375" t="s">
        <v>430</v>
      </c>
      <c r="BO93" s="375" t="s">
        <v>430</v>
      </c>
      <c r="BP93" s="375">
        <v>98.93</v>
      </c>
      <c r="BQ93" s="375" t="s">
        <v>430</v>
      </c>
      <c r="BR93" s="374"/>
      <c r="BS93" s="468" t="s">
        <v>430</v>
      </c>
      <c r="BT93" s="348" t="s">
        <v>430</v>
      </c>
      <c r="BU93" s="374"/>
      <c r="BV93" s="430" t="s">
        <v>554</v>
      </c>
    </row>
    <row r="94" spans="1:74" s="428" customFormat="1" x14ac:dyDescent="0.25">
      <c r="A94" s="345" t="s">
        <v>8193</v>
      </c>
      <c r="B94" s="373"/>
      <c r="C94" s="719">
        <v>44841</v>
      </c>
      <c r="D94" s="373"/>
      <c r="E94" s="889">
        <v>164.77</v>
      </c>
      <c r="F94" s="373"/>
      <c r="G94" s="347" t="s">
        <v>430</v>
      </c>
      <c r="H94" s="374"/>
      <c r="I94" s="905">
        <v>0.03</v>
      </c>
      <c r="J94" s="905">
        <v>5.36</v>
      </c>
      <c r="K94" s="905">
        <v>0.03</v>
      </c>
      <c r="L94" s="905">
        <v>0.03</v>
      </c>
      <c r="M94" s="362"/>
      <c r="N94" s="350" t="s">
        <v>430</v>
      </c>
      <c r="O94" s="348" t="s">
        <v>430</v>
      </c>
      <c r="P94" s="348" t="s">
        <v>430</v>
      </c>
      <c r="Q94" s="348" t="s">
        <v>430</v>
      </c>
      <c r="R94" s="348" t="s">
        <v>430</v>
      </c>
      <c r="S94" s="348" t="s">
        <v>430</v>
      </c>
      <c r="T94" s="348" t="s">
        <v>430</v>
      </c>
      <c r="U94" s="354" t="s">
        <v>430</v>
      </c>
      <c r="V94" s="348" t="s">
        <v>430</v>
      </c>
      <c r="W94" s="348" t="s">
        <v>430</v>
      </c>
      <c r="X94" s="348" t="s">
        <v>430</v>
      </c>
      <c r="Y94" s="375" t="s">
        <v>430</v>
      </c>
      <c r="Z94" s="348" t="s">
        <v>430</v>
      </c>
      <c r="AA94" s="348" t="s">
        <v>430</v>
      </c>
      <c r="AB94" s="348" t="s">
        <v>430</v>
      </c>
      <c r="AC94" s="348" t="s">
        <v>430</v>
      </c>
      <c r="AD94" s="348" t="s">
        <v>430</v>
      </c>
      <c r="AE94" s="348" t="s">
        <v>430</v>
      </c>
      <c r="AF94" s="348" t="s">
        <v>430</v>
      </c>
      <c r="AG94" s="569"/>
      <c r="AH94" s="346" t="s">
        <v>430</v>
      </c>
      <c r="AI94" s="346" t="s">
        <v>430</v>
      </c>
      <c r="AJ94" s="346" t="s">
        <v>430</v>
      </c>
      <c r="AK94" s="346" t="s">
        <v>430</v>
      </c>
      <c r="AL94" s="346" t="s">
        <v>430</v>
      </c>
      <c r="AM94" s="346" t="s">
        <v>430</v>
      </c>
      <c r="AN94" s="346" t="s">
        <v>430</v>
      </c>
      <c r="AO94" s="572" t="s">
        <v>430</v>
      </c>
      <c r="AP94" s="346" t="s">
        <v>430</v>
      </c>
      <c r="AQ94" s="346" t="s">
        <v>430</v>
      </c>
      <c r="AR94" s="346" t="s">
        <v>430</v>
      </c>
      <c r="AS94" s="346" t="s">
        <v>430</v>
      </c>
      <c r="AT94" s="346" t="s">
        <v>430</v>
      </c>
      <c r="AU94" s="346" t="s">
        <v>430</v>
      </c>
      <c r="AV94" s="346" t="s">
        <v>430</v>
      </c>
      <c r="AW94" s="346" t="s">
        <v>430</v>
      </c>
      <c r="AX94" s="346" t="s">
        <v>430</v>
      </c>
      <c r="AY94" s="346" t="s">
        <v>430</v>
      </c>
      <c r="AZ94" s="584"/>
      <c r="BA94" s="467" t="s">
        <v>430</v>
      </c>
      <c r="BB94" s="348" t="s">
        <v>430</v>
      </c>
      <c r="BC94" s="348" t="s">
        <v>430</v>
      </c>
      <c r="BD94" s="348" t="s">
        <v>430</v>
      </c>
      <c r="BE94" s="375" t="s">
        <v>430</v>
      </c>
      <c r="BF94" s="953">
        <v>100</v>
      </c>
      <c r="BG94" s="374"/>
      <c r="BH94" s="954">
        <v>100</v>
      </c>
      <c r="BI94" s="348" t="s">
        <v>430</v>
      </c>
      <c r="BJ94" s="348" t="s">
        <v>430</v>
      </c>
      <c r="BK94" s="348" t="s">
        <v>430</v>
      </c>
      <c r="BL94" s="348" t="s">
        <v>430</v>
      </c>
      <c r="BM94" s="375" t="s">
        <v>430</v>
      </c>
      <c r="BN94" s="375" t="s">
        <v>430</v>
      </c>
      <c r="BO94" s="375" t="s">
        <v>430</v>
      </c>
      <c r="BP94" s="375" t="s">
        <v>430</v>
      </c>
      <c r="BQ94" s="375" t="s">
        <v>430</v>
      </c>
      <c r="BR94" s="374"/>
      <c r="BS94" s="468" t="s">
        <v>430</v>
      </c>
      <c r="BT94" s="348" t="s">
        <v>430</v>
      </c>
      <c r="BU94" s="374"/>
      <c r="BV94" s="430" t="s">
        <v>554</v>
      </c>
    </row>
    <row r="95" spans="1:74" s="428" customFormat="1" x14ac:dyDescent="0.25">
      <c r="A95" s="345" t="s">
        <v>8194</v>
      </c>
      <c r="B95" s="373"/>
      <c r="C95" s="719">
        <v>44995</v>
      </c>
      <c r="D95" s="373"/>
      <c r="E95" s="346">
        <v>157.958</v>
      </c>
      <c r="F95" s="373"/>
      <c r="G95" s="347">
        <v>12.928900000000001</v>
      </c>
      <c r="H95" s="374"/>
      <c r="I95" s="348">
        <v>2.86</v>
      </c>
      <c r="J95" s="348">
        <v>6.63</v>
      </c>
      <c r="K95" s="348">
        <v>2.5299999999999998</v>
      </c>
      <c r="L95" s="348">
        <v>2.61</v>
      </c>
      <c r="M95" s="362"/>
      <c r="N95" s="350">
        <v>13.8386</v>
      </c>
      <c r="O95" s="348">
        <v>12.5288</v>
      </c>
      <c r="P95" s="348">
        <v>14.7623</v>
      </c>
      <c r="Q95" s="348">
        <v>25.514299999999999</v>
      </c>
      <c r="R95" s="348">
        <v>17.186</v>
      </c>
      <c r="S95" s="348">
        <v>5.9931999999999999</v>
      </c>
      <c r="T95" s="348">
        <v>4.7721999999999998</v>
      </c>
      <c r="U95" s="354">
        <v>5.5263999999999998</v>
      </c>
      <c r="V95" s="348">
        <v>5.1642999999999999</v>
      </c>
      <c r="W95" s="348">
        <v>7.8533999999999997</v>
      </c>
      <c r="X95" s="348">
        <v>7.5763999999999996</v>
      </c>
      <c r="Y95" s="375" t="s">
        <v>430</v>
      </c>
      <c r="Z95" s="348" t="s">
        <v>430</v>
      </c>
      <c r="AA95" s="348">
        <v>9.5006000000000004</v>
      </c>
      <c r="AB95" s="348">
        <v>5.0045000000000002</v>
      </c>
      <c r="AC95" s="348">
        <v>5.3688000000000002</v>
      </c>
      <c r="AD95" s="348">
        <v>5.3726000000000003</v>
      </c>
      <c r="AE95" s="348">
        <v>21.219799999999999</v>
      </c>
      <c r="AF95" s="348">
        <v>8.1549999999999994</v>
      </c>
      <c r="AG95" s="569"/>
      <c r="AH95" s="346">
        <v>57</v>
      </c>
      <c r="AI95" s="346">
        <v>79</v>
      </c>
      <c r="AJ95" s="346">
        <v>56</v>
      </c>
      <c r="AK95" s="346">
        <v>39</v>
      </c>
      <c r="AL95" s="346">
        <v>33</v>
      </c>
      <c r="AM95" s="346">
        <v>57</v>
      </c>
      <c r="AN95" s="346">
        <v>115</v>
      </c>
      <c r="AO95" s="572">
        <v>94</v>
      </c>
      <c r="AP95" s="346">
        <v>78</v>
      </c>
      <c r="AQ95" s="346">
        <v>12</v>
      </c>
      <c r="AR95" s="346">
        <v>17</v>
      </c>
      <c r="AS95" s="346" t="s">
        <v>430</v>
      </c>
      <c r="AT95" s="346" t="s">
        <v>430</v>
      </c>
      <c r="AU95" s="346">
        <v>31</v>
      </c>
      <c r="AV95" s="346">
        <v>99</v>
      </c>
      <c r="AW95" s="346">
        <v>107</v>
      </c>
      <c r="AX95" s="346">
        <v>71</v>
      </c>
      <c r="AY95" s="346">
        <v>34</v>
      </c>
      <c r="AZ95" s="584"/>
      <c r="BA95" s="467">
        <v>98.69</v>
      </c>
      <c r="BB95" s="348" t="s">
        <v>430</v>
      </c>
      <c r="BC95" s="348" t="s">
        <v>430</v>
      </c>
      <c r="BD95" s="348" t="s">
        <v>430</v>
      </c>
      <c r="BE95" s="375" t="s">
        <v>430</v>
      </c>
      <c r="BF95" s="375">
        <v>1.31</v>
      </c>
      <c r="BG95" s="374"/>
      <c r="BH95" s="594">
        <v>1.31</v>
      </c>
      <c r="BI95" s="348" t="s">
        <v>430</v>
      </c>
      <c r="BJ95" s="348" t="s">
        <v>430</v>
      </c>
      <c r="BK95" s="348" t="s">
        <v>430</v>
      </c>
      <c r="BL95" s="348" t="s">
        <v>430</v>
      </c>
      <c r="BM95" s="375">
        <v>98.69</v>
      </c>
      <c r="BN95" s="375" t="s">
        <v>430</v>
      </c>
      <c r="BO95" s="375" t="s">
        <v>430</v>
      </c>
      <c r="BP95" s="375" t="s">
        <v>430</v>
      </c>
      <c r="BQ95" s="375" t="s">
        <v>430</v>
      </c>
      <c r="BR95" s="374"/>
      <c r="BS95" s="468" t="s">
        <v>430</v>
      </c>
      <c r="BT95" s="348" t="s">
        <v>430</v>
      </c>
      <c r="BU95" s="374"/>
      <c r="BV95" s="430" t="s">
        <v>554</v>
      </c>
    </row>
    <row r="96" spans="1:74" s="428" customFormat="1" x14ac:dyDescent="0.25">
      <c r="A96" s="345" t="s">
        <v>8195</v>
      </c>
      <c r="B96" s="373"/>
      <c r="C96" s="719">
        <v>44971</v>
      </c>
      <c r="D96" s="373"/>
      <c r="E96" s="346">
        <v>144.53800000000001</v>
      </c>
      <c r="F96" s="373"/>
      <c r="G96" s="347">
        <v>12.956200000000001</v>
      </c>
      <c r="H96" s="374"/>
      <c r="I96" s="348">
        <v>5.59</v>
      </c>
      <c r="J96" s="348">
        <v>7.57</v>
      </c>
      <c r="K96" s="348">
        <v>4.38</v>
      </c>
      <c r="L96" s="348">
        <v>4.55</v>
      </c>
      <c r="M96" s="362"/>
      <c r="N96" s="350">
        <v>80.183800000000005</v>
      </c>
      <c r="O96" s="348">
        <v>63.9084</v>
      </c>
      <c r="P96" s="348">
        <v>43.543999999999997</v>
      </c>
      <c r="Q96" s="348">
        <v>55.781599999999997</v>
      </c>
      <c r="R96" s="348">
        <v>29.979500000000002</v>
      </c>
      <c r="S96" s="348">
        <v>5.4604999999999997</v>
      </c>
      <c r="T96" s="348">
        <v>6.0350999999999999</v>
      </c>
      <c r="U96" s="354">
        <v>6.2137000000000002</v>
      </c>
      <c r="V96" s="348">
        <v>4.1452999999999998</v>
      </c>
      <c r="W96" s="348">
        <v>7.5773999999999999</v>
      </c>
      <c r="X96" s="348">
        <v>7.3869999999999996</v>
      </c>
      <c r="Y96" s="375" t="s">
        <v>430</v>
      </c>
      <c r="Z96" s="348" t="s">
        <v>430</v>
      </c>
      <c r="AA96" s="348">
        <v>12.850300000000001</v>
      </c>
      <c r="AB96" s="348">
        <v>6.5895999999999999</v>
      </c>
      <c r="AC96" s="348">
        <v>5.7081999999999997</v>
      </c>
      <c r="AD96" s="348">
        <v>4.3537999999999997</v>
      </c>
      <c r="AE96" s="348">
        <v>38.532899999999998</v>
      </c>
      <c r="AF96" s="348">
        <v>8.0565999999999995</v>
      </c>
      <c r="AG96" s="569"/>
      <c r="AH96" s="346">
        <v>7</v>
      </c>
      <c r="AI96" s="346">
        <v>4</v>
      </c>
      <c r="AJ96" s="346">
        <v>5</v>
      </c>
      <c r="AK96" s="346">
        <v>6</v>
      </c>
      <c r="AL96" s="346">
        <v>8</v>
      </c>
      <c r="AM96" s="346">
        <v>106</v>
      </c>
      <c r="AN96" s="346">
        <v>21</v>
      </c>
      <c r="AO96" s="572">
        <v>17</v>
      </c>
      <c r="AP96" s="346">
        <v>104</v>
      </c>
      <c r="AQ96" s="346">
        <v>38</v>
      </c>
      <c r="AR96" s="346">
        <v>40</v>
      </c>
      <c r="AS96" s="346" t="s">
        <v>430</v>
      </c>
      <c r="AT96" s="346" t="s">
        <v>430</v>
      </c>
      <c r="AU96" s="346">
        <v>14</v>
      </c>
      <c r="AV96" s="346">
        <v>13</v>
      </c>
      <c r="AW96" s="346">
        <v>64</v>
      </c>
      <c r="AX96" s="346">
        <v>105</v>
      </c>
      <c r="AY96" s="346">
        <v>5</v>
      </c>
      <c r="AZ96" s="584"/>
      <c r="BA96" s="467">
        <v>94.32</v>
      </c>
      <c r="BB96" s="348" t="s">
        <v>430</v>
      </c>
      <c r="BC96" s="348" t="s">
        <v>430</v>
      </c>
      <c r="BD96" s="348" t="s">
        <v>430</v>
      </c>
      <c r="BE96" s="375" t="s">
        <v>430</v>
      </c>
      <c r="BF96" s="375">
        <v>5.68</v>
      </c>
      <c r="BG96" s="374"/>
      <c r="BH96" s="594">
        <v>5.68</v>
      </c>
      <c r="BI96" s="348" t="s">
        <v>430</v>
      </c>
      <c r="BJ96" s="348" t="s">
        <v>430</v>
      </c>
      <c r="BK96" s="348" t="s">
        <v>430</v>
      </c>
      <c r="BL96" s="348" t="s">
        <v>430</v>
      </c>
      <c r="BM96" s="375">
        <v>94.32</v>
      </c>
      <c r="BN96" s="375" t="s">
        <v>430</v>
      </c>
      <c r="BO96" s="375" t="s">
        <v>430</v>
      </c>
      <c r="BP96" s="375" t="s">
        <v>430</v>
      </c>
      <c r="BQ96" s="375" t="s">
        <v>430</v>
      </c>
      <c r="BR96" s="374"/>
      <c r="BS96" s="468" t="s">
        <v>430</v>
      </c>
      <c r="BT96" s="348" t="s">
        <v>430</v>
      </c>
      <c r="BU96" s="374"/>
      <c r="BV96" s="430" t="s">
        <v>554</v>
      </c>
    </row>
    <row r="97" spans="1:74" s="428" customFormat="1" x14ac:dyDescent="0.25">
      <c r="A97" s="345" t="s">
        <v>8196</v>
      </c>
      <c r="B97" s="373"/>
      <c r="C97" s="719">
        <v>45580</v>
      </c>
      <c r="D97" s="373"/>
      <c r="E97" s="889">
        <v>146.03</v>
      </c>
      <c r="F97" s="373"/>
      <c r="G97" s="347" t="s">
        <v>430</v>
      </c>
      <c r="H97" s="374"/>
      <c r="I97" s="348" t="s">
        <v>430</v>
      </c>
      <c r="J97" s="348" t="s">
        <v>430</v>
      </c>
      <c r="K97" s="348" t="s">
        <v>430</v>
      </c>
      <c r="L97" s="348" t="s">
        <v>430</v>
      </c>
      <c r="M97" s="362"/>
      <c r="N97" s="350" t="s">
        <v>430</v>
      </c>
      <c r="O97" s="348" t="s">
        <v>430</v>
      </c>
      <c r="P97" s="348" t="s">
        <v>430</v>
      </c>
      <c r="Q97" s="348" t="s">
        <v>430</v>
      </c>
      <c r="R97" s="348" t="s">
        <v>430</v>
      </c>
      <c r="S97" s="348" t="s">
        <v>430</v>
      </c>
      <c r="T97" s="348" t="s">
        <v>430</v>
      </c>
      <c r="U97" s="354" t="s">
        <v>430</v>
      </c>
      <c r="V97" s="348" t="s">
        <v>430</v>
      </c>
      <c r="W97" s="348" t="s">
        <v>430</v>
      </c>
      <c r="X97" s="348" t="s">
        <v>430</v>
      </c>
      <c r="Y97" s="375" t="s">
        <v>430</v>
      </c>
      <c r="Z97" s="348" t="s">
        <v>430</v>
      </c>
      <c r="AA97" s="348" t="s">
        <v>430</v>
      </c>
      <c r="AB97" s="348" t="s">
        <v>430</v>
      </c>
      <c r="AC97" s="348" t="s">
        <v>430</v>
      </c>
      <c r="AD97" s="348" t="s">
        <v>430</v>
      </c>
      <c r="AE97" s="348" t="s">
        <v>430</v>
      </c>
      <c r="AF97" s="348" t="s">
        <v>430</v>
      </c>
      <c r="AG97" s="569"/>
      <c r="AH97" s="346" t="s">
        <v>430</v>
      </c>
      <c r="AI97" s="346" t="s">
        <v>430</v>
      </c>
      <c r="AJ97" s="346" t="s">
        <v>430</v>
      </c>
      <c r="AK97" s="346" t="s">
        <v>430</v>
      </c>
      <c r="AL97" s="346" t="s">
        <v>430</v>
      </c>
      <c r="AM97" s="346" t="s">
        <v>430</v>
      </c>
      <c r="AN97" s="346" t="s">
        <v>430</v>
      </c>
      <c r="AO97" s="572" t="s">
        <v>430</v>
      </c>
      <c r="AP97" s="346" t="s">
        <v>430</v>
      </c>
      <c r="AQ97" s="346" t="s">
        <v>430</v>
      </c>
      <c r="AR97" s="346" t="s">
        <v>430</v>
      </c>
      <c r="AS97" s="346" t="s">
        <v>430</v>
      </c>
      <c r="AT97" s="346" t="s">
        <v>430</v>
      </c>
      <c r="AU97" s="346" t="s">
        <v>430</v>
      </c>
      <c r="AV97" s="346" t="s">
        <v>430</v>
      </c>
      <c r="AW97" s="346" t="s">
        <v>430</v>
      </c>
      <c r="AX97" s="346" t="s">
        <v>430</v>
      </c>
      <c r="AY97" s="346" t="s">
        <v>430</v>
      </c>
      <c r="AZ97" s="584"/>
      <c r="BA97" s="467" t="s">
        <v>430</v>
      </c>
      <c r="BB97" s="348" t="s">
        <v>430</v>
      </c>
      <c r="BC97" s="348" t="s">
        <v>430</v>
      </c>
      <c r="BD97" s="348" t="s">
        <v>430</v>
      </c>
      <c r="BE97" s="375" t="s">
        <v>430</v>
      </c>
      <c r="BF97" s="375" t="s">
        <v>430</v>
      </c>
      <c r="BG97" s="374"/>
      <c r="BH97" s="594" t="s">
        <v>430</v>
      </c>
      <c r="BI97" s="348" t="s">
        <v>430</v>
      </c>
      <c r="BJ97" s="348" t="s">
        <v>430</v>
      </c>
      <c r="BK97" s="348" t="s">
        <v>430</v>
      </c>
      <c r="BL97" s="348" t="s">
        <v>430</v>
      </c>
      <c r="BM97" s="375" t="s">
        <v>430</v>
      </c>
      <c r="BN97" s="375" t="s">
        <v>430</v>
      </c>
      <c r="BO97" s="375" t="s">
        <v>430</v>
      </c>
      <c r="BP97" s="375" t="s">
        <v>430</v>
      </c>
      <c r="BQ97" s="375" t="s">
        <v>430</v>
      </c>
      <c r="BR97" s="374"/>
      <c r="BS97" s="468" t="s">
        <v>430</v>
      </c>
      <c r="BT97" s="348" t="s">
        <v>430</v>
      </c>
      <c r="BU97" s="374"/>
      <c r="BV97" s="430" t="s">
        <v>554</v>
      </c>
    </row>
    <row r="98" spans="1:74" s="428" customFormat="1" x14ac:dyDescent="0.25">
      <c r="A98" s="345" t="s">
        <v>8197</v>
      </c>
      <c r="B98" s="373"/>
      <c r="C98" s="719">
        <v>44889</v>
      </c>
      <c r="D98" s="373"/>
      <c r="E98" s="346">
        <v>144.387</v>
      </c>
      <c r="F98" s="373"/>
      <c r="G98" s="347">
        <v>12.986000000000001</v>
      </c>
      <c r="H98" s="374"/>
      <c r="I98" s="348">
        <v>1.18</v>
      </c>
      <c r="J98" s="348">
        <v>6.79</v>
      </c>
      <c r="K98" s="348">
        <v>1.0900000000000001</v>
      </c>
      <c r="L98" s="348">
        <v>1.1200000000000001</v>
      </c>
      <c r="M98" s="362"/>
      <c r="N98" s="350">
        <v>50.099499999999999</v>
      </c>
      <c r="O98" s="348">
        <v>23.844100000000001</v>
      </c>
      <c r="P98" s="348">
        <v>20.113700000000001</v>
      </c>
      <c r="Q98" s="348">
        <v>18.072900000000001</v>
      </c>
      <c r="R98" s="348">
        <v>10.4185</v>
      </c>
      <c r="S98" s="348">
        <v>5.4634999999999998</v>
      </c>
      <c r="T98" s="348">
        <v>5.7182000000000004</v>
      </c>
      <c r="U98" s="354">
        <v>5.9017999999999997</v>
      </c>
      <c r="V98" s="348">
        <v>5.5644</v>
      </c>
      <c r="W98" s="348">
        <v>7.6269999999999998</v>
      </c>
      <c r="X98" s="348">
        <v>7.4821</v>
      </c>
      <c r="Y98" s="375" t="s">
        <v>430</v>
      </c>
      <c r="Z98" s="348" t="s">
        <v>430</v>
      </c>
      <c r="AA98" s="348">
        <v>5.9789000000000003</v>
      </c>
      <c r="AB98" s="348">
        <v>5.6139999999999999</v>
      </c>
      <c r="AC98" s="348">
        <v>5.9527999999999999</v>
      </c>
      <c r="AD98" s="348">
        <v>5.7766000000000002</v>
      </c>
      <c r="AE98" s="348">
        <v>14.7195</v>
      </c>
      <c r="AF98" s="348">
        <v>7.5998000000000001</v>
      </c>
      <c r="AG98" s="569"/>
      <c r="AH98" s="346">
        <v>11</v>
      </c>
      <c r="AI98" s="346">
        <v>29</v>
      </c>
      <c r="AJ98" s="346">
        <v>27</v>
      </c>
      <c r="AK98" s="346">
        <v>69</v>
      </c>
      <c r="AL98" s="346">
        <v>77</v>
      </c>
      <c r="AM98" s="346">
        <v>105</v>
      </c>
      <c r="AN98" s="346">
        <v>46</v>
      </c>
      <c r="AO98" s="572">
        <v>39</v>
      </c>
      <c r="AP98" s="346">
        <v>54</v>
      </c>
      <c r="AQ98" s="346">
        <v>28</v>
      </c>
      <c r="AR98" s="346">
        <v>25</v>
      </c>
      <c r="AS98" s="346" t="s">
        <v>430</v>
      </c>
      <c r="AT98" s="346" t="s">
        <v>430</v>
      </c>
      <c r="AU98" s="346">
        <v>121</v>
      </c>
      <c r="AV98" s="346">
        <v>54</v>
      </c>
      <c r="AW98" s="346">
        <v>33</v>
      </c>
      <c r="AX98" s="346">
        <v>43</v>
      </c>
      <c r="AY98" s="346">
        <v>71</v>
      </c>
      <c r="AZ98" s="584"/>
      <c r="BA98" s="467">
        <v>96.5</v>
      </c>
      <c r="BB98" s="348" t="s">
        <v>430</v>
      </c>
      <c r="BC98" s="348" t="s">
        <v>430</v>
      </c>
      <c r="BD98" s="348" t="s">
        <v>430</v>
      </c>
      <c r="BE98" s="375" t="s">
        <v>430</v>
      </c>
      <c r="BF98" s="375">
        <v>3.5</v>
      </c>
      <c r="BG98" s="374"/>
      <c r="BH98" s="594">
        <v>3.48</v>
      </c>
      <c r="BI98" s="348" t="s">
        <v>430</v>
      </c>
      <c r="BJ98" s="348" t="s">
        <v>430</v>
      </c>
      <c r="BK98" s="348" t="s">
        <v>430</v>
      </c>
      <c r="BL98" s="348" t="s">
        <v>430</v>
      </c>
      <c r="BM98" s="375">
        <v>96.5</v>
      </c>
      <c r="BN98" s="375" t="s">
        <v>430</v>
      </c>
      <c r="BO98" s="375" t="s">
        <v>430</v>
      </c>
      <c r="BP98" s="375" t="s">
        <v>430</v>
      </c>
      <c r="BQ98" s="375" t="s">
        <v>430</v>
      </c>
      <c r="BR98" s="374"/>
      <c r="BS98" s="468" t="s">
        <v>430</v>
      </c>
      <c r="BT98" s="348" t="s">
        <v>430</v>
      </c>
      <c r="BU98" s="374"/>
      <c r="BV98" s="430" t="s">
        <v>554</v>
      </c>
    </row>
    <row r="99" spans="1:74" s="428" customFormat="1" x14ac:dyDescent="0.25">
      <c r="A99" s="345" t="s">
        <v>8198</v>
      </c>
      <c r="B99" s="373"/>
      <c r="C99" s="719">
        <v>44972</v>
      </c>
      <c r="D99" s="373"/>
      <c r="E99" s="346">
        <v>142.84800000000001</v>
      </c>
      <c r="F99" s="373"/>
      <c r="G99" s="347">
        <v>12.786300000000001</v>
      </c>
      <c r="H99" s="374"/>
      <c r="I99" s="348">
        <v>2.61</v>
      </c>
      <c r="J99" s="348">
        <v>6.69</v>
      </c>
      <c r="K99" s="348">
        <v>2.25</v>
      </c>
      <c r="L99" s="348">
        <v>2.4</v>
      </c>
      <c r="M99" s="362"/>
      <c r="N99" s="350">
        <v>1.9983</v>
      </c>
      <c r="O99" s="348">
        <v>13.813000000000001</v>
      </c>
      <c r="P99" s="348">
        <v>13.6973</v>
      </c>
      <c r="Q99" s="348">
        <v>26.113600000000002</v>
      </c>
      <c r="R99" s="348">
        <v>15.8369</v>
      </c>
      <c r="S99" s="348">
        <v>5.8628999999999998</v>
      </c>
      <c r="T99" s="348">
        <v>5.6540999999999997</v>
      </c>
      <c r="U99" s="354">
        <v>5.8066000000000004</v>
      </c>
      <c r="V99" s="348">
        <v>5.2317999999999998</v>
      </c>
      <c r="W99" s="348">
        <v>7.4675000000000002</v>
      </c>
      <c r="X99" s="348">
        <v>7.3707000000000003</v>
      </c>
      <c r="Y99" s="375" t="s">
        <v>430</v>
      </c>
      <c r="Z99" s="348" t="s">
        <v>430</v>
      </c>
      <c r="AA99" s="348">
        <v>9.5823999999999998</v>
      </c>
      <c r="AB99" s="348">
        <v>5.7591999999999999</v>
      </c>
      <c r="AC99" s="348">
        <v>5.7504</v>
      </c>
      <c r="AD99" s="348">
        <v>5.4356999999999998</v>
      </c>
      <c r="AE99" s="348">
        <v>19.124400000000001</v>
      </c>
      <c r="AF99" s="348">
        <v>7.6371000000000002</v>
      </c>
      <c r="AG99" s="569"/>
      <c r="AH99" s="346">
        <v>116</v>
      </c>
      <c r="AI99" s="346">
        <v>74</v>
      </c>
      <c r="AJ99" s="346">
        <v>69</v>
      </c>
      <c r="AK99" s="346">
        <v>35</v>
      </c>
      <c r="AL99" s="346">
        <v>35</v>
      </c>
      <c r="AM99" s="346">
        <v>64</v>
      </c>
      <c r="AN99" s="346">
        <v>55</v>
      </c>
      <c r="AO99" s="572">
        <v>51</v>
      </c>
      <c r="AP99" s="346">
        <v>70</v>
      </c>
      <c r="AQ99" s="346">
        <v>55</v>
      </c>
      <c r="AR99" s="346">
        <v>44</v>
      </c>
      <c r="AS99" s="346" t="s">
        <v>430</v>
      </c>
      <c r="AT99" s="346" t="s">
        <v>430</v>
      </c>
      <c r="AU99" s="346">
        <v>29</v>
      </c>
      <c r="AV99" s="346">
        <v>40</v>
      </c>
      <c r="AW99" s="346">
        <v>58</v>
      </c>
      <c r="AX99" s="346">
        <v>68</v>
      </c>
      <c r="AY99" s="346">
        <v>48</v>
      </c>
      <c r="AZ99" s="584"/>
      <c r="BA99" s="467">
        <v>97.19</v>
      </c>
      <c r="BB99" s="348" t="s">
        <v>430</v>
      </c>
      <c r="BC99" s="348" t="s">
        <v>430</v>
      </c>
      <c r="BD99" s="348" t="s">
        <v>430</v>
      </c>
      <c r="BE99" s="375" t="s">
        <v>430</v>
      </c>
      <c r="BF99" s="375">
        <v>2.81</v>
      </c>
      <c r="BG99" s="374"/>
      <c r="BH99" s="594">
        <v>2.81</v>
      </c>
      <c r="BI99" s="348" t="s">
        <v>430</v>
      </c>
      <c r="BJ99" s="348" t="s">
        <v>430</v>
      </c>
      <c r="BK99" s="348" t="s">
        <v>430</v>
      </c>
      <c r="BL99" s="348" t="s">
        <v>430</v>
      </c>
      <c r="BM99" s="375">
        <v>97.19</v>
      </c>
      <c r="BN99" s="375" t="s">
        <v>430</v>
      </c>
      <c r="BO99" s="375" t="s">
        <v>430</v>
      </c>
      <c r="BP99" s="375" t="s">
        <v>430</v>
      </c>
      <c r="BQ99" s="375" t="s">
        <v>430</v>
      </c>
      <c r="BR99" s="374"/>
      <c r="BS99" s="468" t="s">
        <v>430</v>
      </c>
      <c r="BT99" s="348" t="s">
        <v>430</v>
      </c>
      <c r="BU99" s="374"/>
      <c r="BV99" s="430" t="s">
        <v>554</v>
      </c>
    </row>
    <row r="100" spans="1:74" s="428" customFormat="1" x14ac:dyDescent="0.25">
      <c r="A100" s="345" t="s">
        <v>8199</v>
      </c>
      <c r="B100" s="373"/>
      <c r="C100" s="719">
        <v>45230</v>
      </c>
      <c r="D100" s="373"/>
      <c r="E100" s="346">
        <v>138.48599999999999</v>
      </c>
      <c r="F100" s="373"/>
      <c r="G100" s="347">
        <v>12.9655</v>
      </c>
      <c r="H100" s="374"/>
      <c r="I100" s="348">
        <v>5.61</v>
      </c>
      <c r="J100" s="348">
        <v>4.22</v>
      </c>
      <c r="K100" s="348">
        <v>4.8899999999999997</v>
      </c>
      <c r="L100" s="348" t="s">
        <v>430</v>
      </c>
      <c r="M100" s="362"/>
      <c r="N100" s="350">
        <v>2.8153999999999999</v>
      </c>
      <c r="O100" s="348">
        <v>-26.6464</v>
      </c>
      <c r="P100" s="348">
        <v>-14.4779</v>
      </c>
      <c r="Q100" s="348">
        <v>-20.291</v>
      </c>
      <c r="R100" s="348">
        <v>-6.8838999999999997</v>
      </c>
      <c r="S100" s="348">
        <v>6.5664999999999996</v>
      </c>
      <c r="T100" s="348">
        <v>9.1679999999999993</v>
      </c>
      <c r="U100" s="354">
        <v>10.744</v>
      </c>
      <c r="V100" s="348">
        <v>13.4846</v>
      </c>
      <c r="W100" s="348">
        <v>10.6541</v>
      </c>
      <c r="X100" s="348" t="s">
        <v>430</v>
      </c>
      <c r="Y100" s="375" t="s">
        <v>430</v>
      </c>
      <c r="Z100" s="348" t="s">
        <v>430</v>
      </c>
      <c r="AA100" s="348">
        <v>3.3075999999999999</v>
      </c>
      <c r="AB100" s="348">
        <v>10.1411</v>
      </c>
      <c r="AC100" s="348">
        <v>10.293100000000001</v>
      </c>
      <c r="AD100" s="348">
        <v>13.418799999999999</v>
      </c>
      <c r="AE100" s="348">
        <v>-8.2910000000000004</v>
      </c>
      <c r="AF100" s="348">
        <v>10.3782</v>
      </c>
      <c r="AG100" s="569"/>
      <c r="AH100" s="346">
        <v>115</v>
      </c>
      <c r="AI100" s="346">
        <v>134</v>
      </c>
      <c r="AJ100" s="346">
        <v>135</v>
      </c>
      <c r="AK100" s="346">
        <v>134</v>
      </c>
      <c r="AL100" s="346">
        <v>135</v>
      </c>
      <c r="AM100" s="346">
        <v>25</v>
      </c>
      <c r="AN100" s="346">
        <v>2</v>
      </c>
      <c r="AO100" s="572">
        <v>2</v>
      </c>
      <c r="AP100" s="346">
        <v>2</v>
      </c>
      <c r="AQ100" s="346">
        <v>2</v>
      </c>
      <c r="AR100" s="346" t="s">
        <v>430</v>
      </c>
      <c r="AS100" s="346" t="s">
        <v>430</v>
      </c>
      <c r="AT100" s="346" t="s">
        <v>430</v>
      </c>
      <c r="AU100" s="346">
        <v>131</v>
      </c>
      <c r="AV100" s="346">
        <v>2</v>
      </c>
      <c r="AW100" s="346">
        <v>2</v>
      </c>
      <c r="AX100" s="346">
        <v>3</v>
      </c>
      <c r="AY100" s="346">
        <v>134</v>
      </c>
      <c r="AZ100" s="584"/>
      <c r="BA100" s="467" t="s">
        <v>430</v>
      </c>
      <c r="BB100" s="348">
        <v>99.15</v>
      </c>
      <c r="BC100" s="348" t="s">
        <v>430</v>
      </c>
      <c r="BD100" s="348" t="s">
        <v>430</v>
      </c>
      <c r="BE100" s="375" t="s">
        <v>430</v>
      </c>
      <c r="BF100" s="375">
        <v>0.85</v>
      </c>
      <c r="BG100" s="374"/>
      <c r="BH100" s="594">
        <v>0.85</v>
      </c>
      <c r="BI100" s="348" t="s">
        <v>430</v>
      </c>
      <c r="BJ100" s="348" t="s">
        <v>430</v>
      </c>
      <c r="BK100" s="348" t="s">
        <v>430</v>
      </c>
      <c r="BL100" s="348" t="s">
        <v>430</v>
      </c>
      <c r="BM100" s="375" t="s">
        <v>430</v>
      </c>
      <c r="BN100" s="375" t="s">
        <v>430</v>
      </c>
      <c r="BO100" s="375" t="s">
        <v>430</v>
      </c>
      <c r="BP100" s="375">
        <v>99.15</v>
      </c>
      <c r="BQ100" s="375" t="s">
        <v>430</v>
      </c>
      <c r="BR100" s="374"/>
      <c r="BS100" s="468" t="s">
        <v>430</v>
      </c>
      <c r="BT100" s="348" t="s">
        <v>430</v>
      </c>
      <c r="BU100" s="374"/>
      <c r="BV100" s="430" t="s">
        <v>525</v>
      </c>
    </row>
    <row r="101" spans="1:74" s="428" customFormat="1" x14ac:dyDescent="0.25">
      <c r="A101" s="345" t="s">
        <v>8200</v>
      </c>
      <c r="B101" s="373"/>
      <c r="C101" s="719">
        <v>44650</v>
      </c>
      <c r="D101" s="373"/>
      <c r="E101" s="889">
        <v>136.15</v>
      </c>
      <c r="F101" s="373"/>
      <c r="G101" s="347" t="s">
        <v>430</v>
      </c>
      <c r="H101" s="374"/>
      <c r="I101" s="348" t="s">
        <v>430</v>
      </c>
      <c r="J101" s="348" t="s">
        <v>430</v>
      </c>
      <c r="K101" s="348" t="s">
        <v>430</v>
      </c>
      <c r="L101" s="348" t="s">
        <v>430</v>
      </c>
      <c r="M101" s="362"/>
      <c r="N101" s="350" t="s">
        <v>430</v>
      </c>
      <c r="O101" s="348" t="s">
        <v>430</v>
      </c>
      <c r="P101" s="348" t="s">
        <v>430</v>
      </c>
      <c r="Q101" s="348" t="s">
        <v>430</v>
      </c>
      <c r="R101" s="348" t="s">
        <v>430</v>
      </c>
      <c r="S101" s="348" t="s">
        <v>430</v>
      </c>
      <c r="T101" s="348" t="s">
        <v>430</v>
      </c>
      <c r="U101" s="354" t="s">
        <v>430</v>
      </c>
      <c r="V101" s="348" t="s">
        <v>430</v>
      </c>
      <c r="W101" s="348" t="s">
        <v>430</v>
      </c>
      <c r="X101" s="348" t="s">
        <v>430</v>
      </c>
      <c r="Y101" s="375" t="s">
        <v>430</v>
      </c>
      <c r="Z101" s="348" t="s">
        <v>430</v>
      </c>
      <c r="AA101" s="348" t="s">
        <v>430</v>
      </c>
      <c r="AB101" s="348" t="s">
        <v>430</v>
      </c>
      <c r="AC101" s="348" t="s">
        <v>430</v>
      </c>
      <c r="AD101" s="348" t="s">
        <v>430</v>
      </c>
      <c r="AE101" s="348" t="s">
        <v>430</v>
      </c>
      <c r="AF101" s="348" t="s">
        <v>430</v>
      </c>
      <c r="AG101" s="569"/>
      <c r="AH101" s="346" t="s">
        <v>430</v>
      </c>
      <c r="AI101" s="346" t="s">
        <v>430</v>
      </c>
      <c r="AJ101" s="346" t="s">
        <v>430</v>
      </c>
      <c r="AK101" s="346" t="s">
        <v>430</v>
      </c>
      <c r="AL101" s="346" t="s">
        <v>430</v>
      </c>
      <c r="AM101" s="346" t="s">
        <v>430</v>
      </c>
      <c r="AN101" s="346" t="s">
        <v>430</v>
      </c>
      <c r="AO101" s="572" t="s">
        <v>430</v>
      </c>
      <c r="AP101" s="346" t="s">
        <v>430</v>
      </c>
      <c r="AQ101" s="346" t="s">
        <v>430</v>
      </c>
      <c r="AR101" s="346" t="s">
        <v>430</v>
      </c>
      <c r="AS101" s="346" t="s">
        <v>430</v>
      </c>
      <c r="AT101" s="346" t="s">
        <v>430</v>
      </c>
      <c r="AU101" s="346" t="s">
        <v>430</v>
      </c>
      <c r="AV101" s="346" t="s">
        <v>430</v>
      </c>
      <c r="AW101" s="346" t="s">
        <v>430</v>
      </c>
      <c r="AX101" s="346" t="s">
        <v>430</v>
      </c>
      <c r="AY101" s="346" t="s">
        <v>430</v>
      </c>
      <c r="AZ101" s="584"/>
      <c r="BA101" s="467" t="s">
        <v>430</v>
      </c>
      <c r="BB101" s="348" t="s">
        <v>430</v>
      </c>
      <c r="BC101" s="348" t="s">
        <v>430</v>
      </c>
      <c r="BD101" s="348" t="s">
        <v>430</v>
      </c>
      <c r="BE101" s="375" t="s">
        <v>430</v>
      </c>
      <c r="BF101" s="375" t="s">
        <v>430</v>
      </c>
      <c r="BG101" s="374"/>
      <c r="BH101" s="594" t="s">
        <v>430</v>
      </c>
      <c r="BI101" s="348" t="s">
        <v>430</v>
      </c>
      <c r="BJ101" s="348" t="s">
        <v>430</v>
      </c>
      <c r="BK101" s="348" t="s">
        <v>430</v>
      </c>
      <c r="BL101" s="348" t="s">
        <v>430</v>
      </c>
      <c r="BM101" s="375" t="s">
        <v>430</v>
      </c>
      <c r="BN101" s="375" t="s">
        <v>430</v>
      </c>
      <c r="BO101" s="375" t="s">
        <v>430</v>
      </c>
      <c r="BP101" s="375" t="s">
        <v>430</v>
      </c>
      <c r="BQ101" s="375" t="s">
        <v>430</v>
      </c>
      <c r="BR101" s="374"/>
      <c r="BS101" s="468" t="s">
        <v>430</v>
      </c>
      <c r="BT101" s="348" t="s">
        <v>430</v>
      </c>
      <c r="BU101" s="374"/>
      <c r="BV101" s="430" t="s">
        <v>554</v>
      </c>
    </row>
    <row r="102" spans="1:74" s="428" customFormat="1" x14ac:dyDescent="0.25">
      <c r="A102" s="345" t="s">
        <v>8201</v>
      </c>
      <c r="B102" s="373"/>
      <c r="C102" s="719">
        <v>41971</v>
      </c>
      <c r="D102" s="373"/>
      <c r="E102" s="346">
        <v>135.5</v>
      </c>
      <c r="F102" s="373"/>
      <c r="G102" s="347">
        <v>24.998899999999999</v>
      </c>
      <c r="H102" s="374"/>
      <c r="I102" s="348" t="s">
        <v>430</v>
      </c>
      <c r="J102" s="348" t="s">
        <v>430</v>
      </c>
      <c r="K102" s="348" t="s">
        <v>430</v>
      </c>
      <c r="L102" s="348" t="s">
        <v>430</v>
      </c>
      <c r="M102" s="362"/>
      <c r="N102" s="350" t="s">
        <v>430</v>
      </c>
      <c r="O102" s="348">
        <v>11.5418</v>
      </c>
      <c r="P102" s="348">
        <v>8.1874000000000002</v>
      </c>
      <c r="Q102" s="348">
        <v>14.347899999999999</v>
      </c>
      <c r="R102" s="348">
        <v>8.2613000000000003</v>
      </c>
      <c r="S102" s="348">
        <v>5.5336999999999996</v>
      </c>
      <c r="T102" s="348">
        <v>5.8041999999999998</v>
      </c>
      <c r="U102" s="354">
        <v>6.0216000000000003</v>
      </c>
      <c r="V102" s="348">
        <v>6.0087000000000002</v>
      </c>
      <c r="W102" s="348">
        <v>10.6313</v>
      </c>
      <c r="X102" s="348">
        <v>13.667400000000001</v>
      </c>
      <c r="Y102" s="375">
        <v>12.1114</v>
      </c>
      <c r="Z102" s="348">
        <v>8.5071999999999992</v>
      </c>
      <c r="AA102" s="348">
        <v>7.2382</v>
      </c>
      <c r="AB102" s="348">
        <v>5.6086</v>
      </c>
      <c r="AC102" s="348">
        <v>6.0106999999999999</v>
      </c>
      <c r="AD102" s="348">
        <v>5.4016999999999999</v>
      </c>
      <c r="AE102" s="348">
        <v>13.7376</v>
      </c>
      <c r="AF102" s="348">
        <v>8.2492999999999999</v>
      </c>
      <c r="AG102" s="569"/>
      <c r="AH102" s="346" t="s">
        <v>430</v>
      </c>
      <c r="AI102" s="346">
        <v>89</v>
      </c>
      <c r="AJ102" s="346">
        <v>122</v>
      </c>
      <c r="AK102" s="346">
        <v>98</v>
      </c>
      <c r="AL102" s="346">
        <v>113</v>
      </c>
      <c r="AM102" s="346">
        <v>99</v>
      </c>
      <c r="AN102" s="346">
        <v>37</v>
      </c>
      <c r="AO102" s="572">
        <v>28</v>
      </c>
      <c r="AP102" s="346">
        <v>20</v>
      </c>
      <c r="AQ102" s="346">
        <v>3</v>
      </c>
      <c r="AR102" s="346">
        <v>1</v>
      </c>
      <c r="AS102" s="346">
        <v>1</v>
      </c>
      <c r="AT102" s="346">
        <v>3</v>
      </c>
      <c r="AU102" s="346">
        <v>72</v>
      </c>
      <c r="AV102" s="346">
        <v>55</v>
      </c>
      <c r="AW102" s="346">
        <v>27</v>
      </c>
      <c r="AX102" s="346">
        <v>69</v>
      </c>
      <c r="AY102" s="346">
        <v>83</v>
      </c>
      <c r="AZ102" s="584"/>
      <c r="BA102" s="467" t="s">
        <v>430</v>
      </c>
      <c r="BB102" s="348">
        <v>98.09</v>
      </c>
      <c r="BC102" s="348" t="s">
        <v>430</v>
      </c>
      <c r="BD102" s="348" t="s">
        <v>430</v>
      </c>
      <c r="BE102" s="375" t="s">
        <v>430</v>
      </c>
      <c r="BF102" s="375">
        <v>1.91</v>
      </c>
      <c r="BG102" s="374"/>
      <c r="BH102" s="594">
        <v>1.91</v>
      </c>
      <c r="BI102" s="348" t="s">
        <v>430</v>
      </c>
      <c r="BJ102" s="348" t="s">
        <v>430</v>
      </c>
      <c r="BK102" s="348" t="s">
        <v>430</v>
      </c>
      <c r="BL102" s="348" t="s">
        <v>430</v>
      </c>
      <c r="BM102" s="375" t="s">
        <v>430</v>
      </c>
      <c r="BN102" s="375" t="s">
        <v>430</v>
      </c>
      <c r="BO102" s="375" t="s">
        <v>430</v>
      </c>
      <c r="BP102" s="375">
        <v>98.09</v>
      </c>
      <c r="BQ102" s="375" t="s">
        <v>430</v>
      </c>
      <c r="BR102" s="374"/>
      <c r="BS102" s="468" t="s">
        <v>430</v>
      </c>
      <c r="BT102" s="348" t="s">
        <v>430</v>
      </c>
      <c r="BU102" s="374"/>
      <c r="BV102" s="430" t="s">
        <v>554</v>
      </c>
    </row>
    <row r="103" spans="1:74" s="428" customFormat="1" x14ac:dyDescent="0.25">
      <c r="A103" s="345" t="s">
        <v>8202</v>
      </c>
      <c r="B103" s="373"/>
      <c r="C103" s="719">
        <v>44875</v>
      </c>
      <c r="D103" s="373"/>
      <c r="E103" s="346">
        <v>131.887</v>
      </c>
      <c r="F103" s="373"/>
      <c r="G103" s="347">
        <v>13.144299999999999</v>
      </c>
      <c r="H103" s="374"/>
      <c r="I103" s="348">
        <v>1.84</v>
      </c>
      <c r="J103" s="348">
        <v>6.84</v>
      </c>
      <c r="K103" s="348">
        <v>1.65</v>
      </c>
      <c r="L103" s="348">
        <v>1.76</v>
      </c>
      <c r="M103" s="362"/>
      <c r="N103" s="350">
        <v>19.170500000000001</v>
      </c>
      <c r="O103" s="348">
        <v>24.485600000000002</v>
      </c>
      <c r="P103" s="348">
        <v>16.036000000000001</v>
      </c>
      <c r="Q103" s="348">
        <v>23.980599999999999</v>
      </c>
      <c r="R103" s="348">
        <v>13.0144</v>
      </c>
      <c r="S103" s="348">
        <v>4.7805999999999997</v>
      </c>
      <c r="T103" s="348">
        <v>4.6634000000000002</v>
      </c>
      <c r="U103" s="354">
        <v>5.6295999999999999</v>
      </c>
      <c r="V103" s="348">
        <v>5.0854999999999997</v>
      </c>
      <c r="W103" s="348">
        <v>7.6604999999999999</v>
      </c>
      <c r="X103" s="348">
        <v>7.4423000000000004</v>
      </c>
      <c r="Y103" s="375" t="s">
        <v>430</v>
      </c>
      <c r="Z103" s="348" t="s">
        <v>430</v>
      </c>
      <c r="AA103" s="348">
        <v>7.3635000000000002</v>
      </c>
      <c r="AB103" s="348">
        <v>4.5209000000000001</v>
      </c>
      <c r="AC103" s="348">
        <v>5.6243999999999996</v>
      </c>
      <c r="AD103" s="348">
        <v>5.0918000000000001</v>
      </c>
      <c r="AE103" s="348">
        <v>18.215800000000002</v>
      </c>
      <c r="AF103" s="348">
        <v>7.8779000000000003</v>
      </c>
      <c r="AG103" s="569"/>
      <c r="AH103" s="346">
        <v>45</v>
      </c>
      <c r="AI103" s="346">
        <v>26</v>
      </c>
      <c r="AJ103" s="346">
        <v>43</v>
      </c>
      <c r="AK103" s="346">
        <v>45</v>
      </c>
      <c r="AL103" s="346">
        <v>59</v>
      </c>
      <c r="AM103" s="346">
        <v>126</v>
      </c>
      <c r="AN103" s="346">
        <v>117</v>
      </c>
      <c r="AO103" s="572">
        <v>85</v>
      </c>
      <c r="AP103" s="346">
        <v>86</v>
      </c>
      <c r="AQ103" s="346">
        <v>25</v>
      </c>
      <c r="AR103" s="346">
        <v>30</v>
      </c>
      <c r="AS103" s="346" t="s">
        <v>430</v>
      </c>
      <c r="AT103" s="346" t="s">
        <v>430</v>
      </c>
      <c r="AU103" s="346">
        <v>66</v>
      </c>
      <c r="AV103" s="346">
        <v>118</v>
      </c>
      <c r="AW103" s="346">
        <v>77</v>
      </c>
      <c r="AX103" s="346">
        <v>90</v>
      </c>
      <c r="AY103" s="346">
        <v>56</v>
      </c>
      <c r="AZ103" s="584"/>
      <c r="BA103" s="467">
        <v>97.15</v>
      </c>
      <c r="BB103" s="348" t="s">
        <v>430</v>
      </c>
      <c r="BC103" s="348" t="s">
        <v>430</v>
      </c>
      <c r="BD103" s="348" t="s">
        <v>430</v>
      </c>
      <c r="BE103" s="375" t="s">
        <v>430</v>
      </c>
      <c r="BF103" s="375">
        <v>2.85</v>
      </c>
      <c r="BG103" s="374"/>
      <c r="BH103" s="594">
        <v>2.85</v>
      </c>
      <c r="BI103" s="348" t="s">
        <v>430</v>
      </c>
      <c r="BJ103" s="348" t="s">
        <v>430</v>
      </c>
      <c r="BK103" s="348" t="s">
        <v>430</v>
      </c>
      <c r="BL103" s="348" t="s">
        <v>430</v>
      </c>
      <c r="BM103" s="375">
        <v>97.15</v>
      </c>
      <c r="BN103" s="375" t="s">
        <v>430</v>
      </c>
      <c r="BO103" s="375" t="s">
        <v>430</v>
      </c>
      <c r="BP103" s="375" t="s">
        <v>430</v>
      </c>
      <c r="BQ103" s="375" t="s">
        <v>430</v>
      </c>
      <c r="BR103" s="374"/>
      <c r="BS103" s="468" t="s">
        <v>430</v>
      </c>
      <c r="BT103" s="348" t="s">
        <v>430</v>
      </c>
      <c r="BU103" s="374"/>
      <c r="BV103" s="430" t="s">
        <v>4694</v>
      </c>
    </row>
    <row r="104" spans="1:74" s="428" customFormat="1" x14ac:dyDescent="0.25">
      <c r="A104" s="345" t="s">
        <v>8203</v>
      </c>
      <c r="B104" s="373"/>
      <c r="C104" s="719">
        <v>44939</v>
      </c>
      <c r="D104" s="373"/>
      <c r="E104" s="346">
        <v>134.9</v>
      </c>
      <c r="F104" s="373"/>
      <c r="G104" s="347">
        <v>12.987500000000001</v>
      </c>
      <c r="H104" s="374"/>
      <c r="I104" s="348">
        <v>3.21</v>
      </c>
      <c r="J104" s="348">
        <v>6.56</v>
      </c>
      <c r="K104" s="348">
        <v>2.8</v>
      </c>
      <c r="L104" s="348">
        <v>2.89</v>
      </c>
      <c r="M104" s="362"/>
      <c r="N104" s="350">
        <v>-5.0579999999999998</v>
      </c>
      <c r="O104" s="348">
        <v>0.65580000000000005</v>
      </c>
      <c r="P104" s="348">
        <v>13.1617</v>
      </c>
      <c r="Q104" s="348">
        <v>29.3337</v>
      </c>
      <c r="R104" s="348">
        <v>17.760899999999999</v>
      </c>
      <c r="S104" s="348">
        <v>5.5412999999999997</v>
      </c>
      <c r="T104" s="348">
        <v>4.9363999999999999</v>
      </c>
      <c r="U104" s="354">
        <v>5.4413999999999998</v>
      </c>
      <c r="V104" s="348">
        <v>5.0590000000000002</v>
      </c>
      <c r="W104" s="348">
        <v>7.8958000000000004</v>
      </c>
      <c r="X104" s="348">
        <v>7.6161000000000003</v>
      </c>
      <c r="Y104" s="375" t="s">
        <v>430</v>
      </c>
      <c r="Z104" s="348" t="s">
        <v>430</v>
      </c>
      <c r="AA104" s="348">
        <v>9.5086999999999993</v>
      </c>
      <c r="AB104" s="348">
        <v>5.0876999999999999</v>
      </c>
      <c r="AC104" s="348">
        <v>5.2508999999999997</v>
      </c>
      <c r="AD104" s="348">
        <v>5.2785000000000002</v>
      </c>
      <c r="AE104" s="348">
        <v>22.4467</v>
      </c>
      <c r="AF104" s="348">
        <v>7.9187000000000003</v>
      </c>
      <c r="AG104" s="569"/>
      <c r="AH104" s="346">
        <v>118</v>
      </c>
      <c r="AI104" s="346">
        <v>130</v>
      </c>
      <c r="AJ104" s="346">
        <v>77</v>
      </c>
      <c r="AK104" s="346">
        <v>27</v>
      </c>
      <c r="AL104" s="346">
        <v>29</v>
      </c>
      <c r="AM104" s="346">
        <v>97</v>
      </c>
      <c r="AN104" s="346">
        <v>107</v>
      </c>
      <c r="AO104" s="572">
        <v>100</v>
      </c>
      <c r="AP104" s="346">
        <v>87</v>
      </c>
      <c r="AQ104" s="346">
        <v>9</v>
      </c>
      <c r="AR104" s="346">
        <v>11</v>
      </c>
      <c r="AS104" s="346" t="s">
        <v>430</v>
      </c>
      <c r="AT104" s="346" t="s">
        <v>430</v>
      </c>
      <c r="AU104" s="346">
        <v>30</v>
      </c>
      <c r="AV104" s="346">
        <v>95</v>
      </c>
      <c r="AW104" s="346">
        <v>112</v>
      </c>
      <c r="AX104" s="346">
        <v>81</v>
      </c>
      <c r="AY104" s="346">
        <v>29</v>
      </c>
      <c r="AZ104" s="584"/>
      <c r="BA104" s="467">
        <v>96.56</v>
      </c>
      <c r="BB104" s="348" t="s">
        <v>430</v>
      </c>
      <c r="BC104" s="348" t="s">
        <v>430</v>
      </c>
      <c r="BD104" s="348" t="s">
        <v>430</v>
      </c>
      <c r="BE104" s="375" t="s">
        <v>430</v>
      </c>
      <c r="BF104" s="375">
        <v>3.44</v>
      </c>
      <c r="BG104" s="374"/>
      <c r="BH104" s="594">
        <v>3.44</v>
      </c>
      <c r="BI104" s="348" t="s">
        <v>430</v>
      </c>
      <c r="BJ104" s="348" t="s">
        <v>430</v>
      </c>
      <c r="BK104" s="348" t="s">
        <v>430</v>
      </c>
      <c r="BL104" s="348" t="s">
        <v>430</v>
      </c>
      <c r="BM104" s="375">
        <v>96.56</v>
      </c>
      <c r="BN104" s="375" t="s">
        <v>430</v>
      </c>
      <c r="BO104" s="375" t="s">
        <v>430</v>
      </c>
      <c r="BP104" s="375" t="s">
        <v>430</v>
      </c>
      <c r="BQ104" s="375" t="s">
        <v>430</v>
      </c>
      <c r="BR104" s="374"/>
      <c r="BS104" s="468" t="s">
        <v>430</v>
      </c>
      <c r="BT104" s="348" t="s">
        <v>430</v>
      </c>
      <c r="BU104" s="374"/>
      <c r="BV104" s="430" t="s">
        <v>554</v>
      </c>
    </row>
    <row r="105" spans="1:74" s="428" customFormat="1" x14ac:dyDescent="0.25">
      <c r="A105" s="345" t="s">
        <v>8204</v>
      </c>
      <c r="B105" s="373"/>
      <c r="C105" s="719">
        <v>44489</v>
      </c>
      <c r="D105" s="373"/>
      <c r="E105" s="889">
        <v>128.69</v>
      </c>
      <c r="F105" s="373"/>
      <c r="G105" s="347" t="s">
        <v>430</v>
      </c>
      <c r="H105" s="374"/>
      <c r="I105" s="348" t="s">
        <v>430</v>
      </c>
      <c r="J105" s="348" t="s">
        <v>430</v>
      </c>
      <c r="K105" s="348" t="s">
        <v>430</v>
      </c>
      <c r="L105" s="348" t="s">
        <v>430</v>
      </c>
      <c r="M105" s="362"/>
      <c r="N105" s="350" t="s">
        <v>430</v>
      </c>
      <c r="O105" s="348" t="s">
        <v>430</v>
      </c>
      <c r="P105" s="348" t="s">
        <v>430</v>
      </c>
      <c r="Q105" s="348" t="s">
        <v>430</v>
      </c>
      <c r="R105" s="348" t="s">
        <v>430</v>
      </c>
      <c r="S105" s="348" t="s">
        <v>430</v>
      </c>
      <c r="T105" s="348" t="s">
        <v>430</v>
      </c>
      <c r="U105" s="354" t="s">
        <v>430</v>
      </c>
      <c r="V105" s="348" t="s">
        <v>430</v>
      </c>
      <c r="W105" s="348" t="s">
        <v>430</v>
      </c>
      <c r="X105" s="348" t="s">
        <v>430</v>
      </c>
      <c r="Y105" s="375" t="s">
        <v>430</v>
      </c>
      <c r="Z105" s="348" t="s">
        <v>430</v>
      </c>
      <c r="AA105" s="348" t="s">
        <v>430</v>
      </c>
      <c r="AB105" s="348" t="s">
        <v>430</v>
      </c>
      <c r="AC105" s="348" t="s">
        <v>430</v>
      </c>
      <c r="AD105" s="348" t="s">
        <v>430</v>
      </c>
      <c r="AE105" s="348" t="s">
        <v>430</v>
      </c>
      <c r="AF105" s="348" t="s">
        <v>430</v>
      </c>
      <c r="AG105" s="569"/>
      <c r="AH105" s="346" t="s">
        <v>430</v>
      </c>
      <c r="AI105" s="346" t="s">
        <v>430</v>
      </c>
      <c r="AJ105" s="346" t="s">
        <v>430</v>
      </c>
      <c r="AK105" s="346" t="s">
        <v>430</v>
      </c>
      <c r="AL105" s="346" t="s">
        <v>430</v>
      </c>
      <c r="AM105" s="346" t="s">
        <v>430</v>
      </c>
      <c r="AN105" s="346" t="s">
        <v>430</v>
      </c>
      <c r="AO105" s="572" t="s">
        <v>430</v>
      </c>
      <c r="AP105" s="346" t="s">
        <v>430</v>
      </c>
      <c r="AQ105" s="346" t="s">
        <v>430</v>
      </c>
      <c r="AR105" s="346" t="s">
        <v>430</v>
      </c>
      <c r="AS105" s="346" t="s">
        <v>430</v>
      </c>
      <c r="AT105" s="346" t="s">
        <v>430</v>
      </c>
      <c r="AU105" s="346" t="s">
        <v>430</v>
      </c>
      <c r="AV105" s="346" t="s">
        <v>430</v>
      </c>
      <c r="AW105" s="346" t="s">
        <v>430</v>
      </c>
      <c r="AX105" s="346" t="s">
        <v>430</v>
      </c>
      <c r="AY105" s="346" t="s">
        <v>430</v>
      </c>
      <c r="AZ105" s="584"/>
      <c r="BA105" s="467" t="s">
        <v>430</v>
      </c>
      <c r="BB105" s="905">
        <v>124.56</v>
      </c>
      <c r="BC105" s="348" t="s">
        <v>430</v>
      </c>
      <c r="BD105" s="348" t="s">
        <v>430</v>
      </c>
      <c r="BE105" s="375" t="s">
        <v>430</v>
      </c>
      <c r="BF105" s="953">
        <v>-24.56</v>
      </c>
      <c r="BG105" s="374"/>
      <c r="BH105" s="954">
        <v>-24.56</v>
      </c>
      <c r="BI105" s="348" t="s">
        <v>430</v>
      </c>
      <c r="BJ105" s="348" t="s">
        <v>430</v>
      </c>
      <c r="BK105" s="348" t="s">
        <v>430</v>
      </c>
      <c r="BL105" s="348" t="s">
        <v>430</v>
      </c>
      <c r="BM105" s="375" t="s">
        <v>430</v>
      </c>
      <c r="BN105" s="375" t="s">
        <v>430</v>
      </c>
      <c r="BO105" s="375" t="s">
        <v>430</v>
      </c>
      <c r="BP105" s="953">
        <v>124.56</v>
      </c>
      <c r="BQ105" s="375" t="s">
        <v>430</v>
      </c>
      <c r="BR105" s="374"/>
      <c r="BS105" s="468" t="s">
        <v>430</v>
      </c>
      <c r="BT105" s="348" t="s">
        <v>430</v>
      </c>
      <c r="BU105" s="374"/>
      <c r="BV105" s="430" t="s">
        <v>554</v>
      </c>
    </row>
    <row r="106" spans="1:74" s="428" customFormat="1" x14ac:dyDescent="0.25">
      <c r="A106" s="345" t="s">
        <v>8205</v>
      </c>
      <c r="B106" s="373"/>
      <c r="C106" s="719">
        <v>44991</v>
      </c>
      <c r="D106" s="373"/>
      <c r="E106" s="346">
        <v>126.369</v>
      </c>
      <c r="F106" s="373"/>
      <c r="G106" s="347">
        <v>12.8491</v>
      </c>
      <c r="H106" s="374"/>
      <c r="I106" s="348">
        <v>2.17</v>
      </c>
      <c r="J106" s="348">
        <v>6.44</v>
      </c>
      <c r="K106" s="348">
        <v>1.96</v>
      </c>
      <c r="L106" s="348">
        <v>2.02</v>
      </c>
      <c r="M106" s="362"/>
      <c r="N106" s="350">
        <v>12.5032</v>
      </c>
      <c r="O106" s="348">
        <v>21.532399999999999</v>
      </c>
      <c r="P106" s="348">
        <v>17.753499999999999</v>
      </c>
      <c r="Q106" s="348">
        <v>21.418700000000001</v>
      </c>
      <c r="R106" s="348">
        <v>13.9544</v>
      </c>
      <c r="S106" s="348">
        <v>5.0121000000000002</v>
      </c>
      <c r="T106" s="348">
        <v>4.4741</v>
      </c>
      <c r="U106" s="354">
        <v>5.3582000000000001</v>
      </c>
      <c r="V106" s="348">
        <v>5.1902999999999997</v>
      </c>
      <c r="W106" s="348">
        <v>7.6139999999999999</v>
      </c>
      <c r="X106" s="348">
        <v>7.3864999999999998</v>
      </c>
      <c r="Y106" s="375" t="s">
        <v>430</v>
      </c>
      <c r="Z106" s="348" t="s">
        <v>430</v>
      </c>
      <c r="AA106" s="348">
        <v>8.1575000000000006</v>
      </c>
      <c r="AB106" s="348">
        <v>4.4202000000000004</v>
      </c>
      <c r="AC106" s="348">
        <v>5.2497999999999996</v>
      </c>
      <c r="AD106" s="348">
        <v>5.3837000000000002</v>
      </c>
      <c r="AE106" s="348">
        <v>15.671900000000001</v>
      </c>
      <c r="AF106" s="348">
        <v>7.9234</v>
      </c>
      <c r="AG106" s="569"/>
      <c r="AH106" s="346">
        <v>65</v>
      </c>
      <c r="AI106" s="346">
        <v>42</v>
      </c>
      <c r="AJ106" s="346">
        <v>37</v>
      </c>
      <c r="AK106" s="346">
        <v>56</v>
      </c>
      <c r="AL106" s="346">
        <v>49</v>
      </c>
      <c r="AM106" s="346">
        <v>119</v>
      </c>
      <c r="AN106" s="346">
        <v>121</v>
      </c>
      <c r="AO106" s="572">
        <v>107</v>
      </c>
      <c r="AP106" s="346">
        <v>74</v>
      </c>
      <c r="AQ106" s="346">
        <v>31</v>
      </c>
      <c r="AR106" s="346">
        <v>41</v>
      </c>
      <c r="AS106" s="346" t="s">
        <v>430</v>
      </c>
      <c r="AT106" s="346" t="s">
        <v>430</v>
      </c>
      <c r="AU106" s="346">
        <v>40</v>
      </c>
      <c r="AV106" s="346">
        <v>119</v>
      </c>
      <c r="AW106" s="346">
        <v>113</v>
      </c>
      <c r="AX106" s="346">
        <v>70</v>
      </c>
      <c r="AY106" s="346">
        <v>65</v>
      </c>
      <c r="AZ106" s="584"/>
      <c r="BA106" s="467">
        <v>96.79</v>
      </c>
      <c r="BB106" s="348" t="s">
        <v>430</v>
      </c>
      <c r="BC106" s="348" t="s">
        <v>430</v>
      </c>
      <c r="BD106" s="348" t="s">
        <v>430</v>
      </c>
      <c r="BE106" s="375" t="s">
        <v>430</v>
      </c>
      <c r="BF106" s="375">
        <v>3.21</v>
      </c>
      <c r="BG106" s="374"/>
      <c r="BH106" s="594">
        <v>3.21</v>
      </c>
      <c r="BI106" s="348" t="s">
        <v>430</v>
      </c>
      <c r="BJ106" s="348" t="s">
        <v>430</v>
      </c>
      <c r="BK106" s="348" t="s">
        <v>430</v>
      </c>
      <c r="BL106" s="348" t="s">
        <v>430</v>
      </c>
      <c r="BM106" s="375">
        <v>96.79</v>
      </c>
      <c r="BN106" s="375" t="s">
        <v>430</v>
      </c>
      <c r="BO106" s="375" t="s">
        <v>430</v>
      </c>
      <c r="BP106" s="375" t="s">
        <v>430</v>
      </c>
      <c r="BQ106" s="375" t="s">
        <v>430</v>
      </c>
      <c r="BR106" s="374"/>
      <c r="BS106" s="468" t="s">
        <v>430</v>
      </c>
      <c r="BT106" s="348" t="s">
        <v>430</v>
      </c>
      <c r="BU106" s="374"/>
      <c r="BV106" s="430" t="s">
        <v>554</v>
      </c>
    </row>
    <row r="107" spans="1:74" s="428" customFormat="1" x14ac:dyDescent="0.25">
      <c r="A107" s="345" t="s">
        <v>8206</v>
      </c>
      <c r="B107" s="373"/>
      <c r="C107" s="719">
        <v>45833</v>
      </c>
      <c r="D107" s="373"/>
      <c r="E107" s="346">
        <v>107.747</v>
      </c>
      <c r="F107" s="373"/>
      <c r="G107" s="347">
        <v>10.5929</v>
      </c>
      <c r="H107" s="374"/>
      <c r="I107" s="348">
        <v>0.7</v>
      </c>
      <c r="J107" s="348">
        <v>7.88</v>
      </c>
      <c r="K107" s="348">
        <v>0.65</v>
      </c>
      <c r="L107" s="348">
        <v>0.7</v>
      </c>
      <c r="M107" s="362"/>
      <c r="N107" s="350">
        <v>11.0296</v>
      </c>
      <c r="O107" s="348">
        <v>15.870900000000001</v>
      </c>
      <c r="P107" s="348">
        <v>15.106299999999999</v>
      </c>
      <c r="Q107" s="348">
        <v>16.0718</v>
      </c>
      <c r="R107" s="348">
        <v>9.7502999999999993</v>
      </c>
      <c r="S107" s="348">
        <v>6.3201000000000001</v>
      </c>
      <c r="T107" s="348">
        <v>5.8513000000000002</v>
      </c>
      <c r="U107" s="354">
        <v>5.867</v>
      </c>
      <c r="V107" s="348" t="s">
        <v>430</v>
      </c>
      <c r="W107" s="348" t="s">
        <v>430</v>
      </c>
      <c r="X107" s="348" t="s">
        <v>430</v>
      </c>
      <c r="Y107" s="375" t="s">
        <v>430</v>
      </c>
      <c r="Z107" s="348" t="s">
        <v>430</v>
      </c>
      <c r="AA107" s="348">
        <v>6.9912999999999998</v>
      </c>
      <c r="AB107" s="348">
        <v>5.7671000000000001</v>
      </c>
      <c r="AC107" s="348">
        <v>5.8367000000000004</v>
      </c>
      <c r="AD107" s="348">
        <v>6.0057999999999998</v>
      </c>
      <c r="AE107" s="348">
        <v>14.325100000000001</v>
      </c>
      <c r="AF107" s="348">
        <v>6.0449000000000002</v>
      </c>
      <c r="AG107" s="569"/>
      <c r="AH107" s="346">
        <v>75</v>
      </c>
      <c r="AI107" s="346">
        <v>56</v>
      </c>
      <c r="AJ107" s="346">
        <v>51</v>
      </c>
      <c r="AK107" s="346">
        <v>86</v>
      </c>
      <c r="AL107" s="346">
        <v>88</v>
      </c>
      <c r="AM107" s="346">
        <v>40</v>
      </c>
      <c r="AN107" s="346">
        <v>32</v>
      </c>
      <c r="AO107" s="572">
        <v>46</v>
      </c>
      <c r="AP107" s="346" t="s">
        <v>430</v>
      </c>
      <c r="AQ107" s="346" t="s">
        <v>430</v>
      </c>
      <c r="AR107" s="346" t="s">
        <v>430</v>
      </c>
      <c r="AS107" s="346" t="s">
        <v>430</v>
      </c>
      <c r="AT107" s="346" t="s">
        <v>430</v>
      </c>
      <c r="AU107" s="346">
        <v>82</v>
      </c>
      <c r="AV107" s="346">
        <v>39</v>
      </c>
      <c r="AW107" s="346">
        <v>43</v>
      </c>
      <c r="AX107" s="346">
        <v>24</v>
      </c>
      <c r="AY107" s="346">
        <v>78</v>
      </c>
      <c r="AZ107" s="584"/>
      <c r="BA107" s="467" t="s">
        <v>430</v>
      </c>
      <c r="BB107" s="348">
        <v>97.97</v>
      </c>
      <c r="BC107" s="348" t="s">
        <v>430</v>
      </c>
      <c r="BD107" s="348" t="s">
        <v>430</v>
      </c>
      <c r="BE107" s="375" t="s">
        <v>430</v>
      </c>
      <c r="BF107" s="375">
        <v>2.0299999999999998</v>
      </c>
      <c r="BG107" s="374"/>
      <c r="BH107" s="594">
        <v>2.0299999999999998</v>
      </c>
      <c r="BI107" s="348">
        <v>59.02</v>
      </c>
      <c r="BJ107" s="348">
        <v>19.32</v>
      </c>
      <c r="BK107" s="348">
        <v>19.64</v>
      </c>
      <c r="BL107" s="348" t="s">
        <v>430</v>
      </c>
      <c r="BM107" s="375" t="s">
        <v>430</v>
      </c>
      <c r="BN107" s="375" t="s">
        <v>430</v>
      </c>
      <c r="BO107" s="375" t="s">
        <v>430</v>
      </c>
      <c r="BP107" s="375" t="s">
        <v>430</v>
      </c>
      <c r="BQ107" s="375" t="s">
        <v>430</v>
      </c>
      <c r="BR107" s="374"/>
      <c r="BS107" s="468" t="s">
        <v>430</v>
      </c>
      <c r="BT107" s="348">
        <v>17.466727474759999</v>
      </c>
      <c r="BU107" s="374"/>
      <c r="BV107" s="430" t="s">
        <v>554</v>
      </c>
    </row>
    <row r="108" spans="1:74" s="428" customFormat="1" x14ac:dyDescent="0.25">
      <c r="A108" s="345" t="s">
        <v>8207</v>
      </c>
      <c r="B108" s="373"/>
      <c r="C108" s="719">
        <v>44967</v>
      </c>
      <c r="D108" s="373"/>
      <c r="E108" s="889">
        <v>118.4</v>
      </c>
      <c r="F108" s="373"/>
      <c r="G108" s="347" t="s">
        <v>430</v>
      </c>
      <c r="H108" s="374"/>
      <c r="I108" s="905">
        <v>3.0000000000000001E-3</v>
      </c>
      <c r="J108" s="905">
        <v>5.27</v>
      </c>
      <c r="K108" s="905">
        <v>3.0000000000000001E-3</v>
      </c>
      <c r="L108" s="905">
        <v>3.0000000000000001E-3</v>
      </c>
      <c r="M108" s="362"/>
      <c r="N108" s="350" t="s">
        <v>430</v>
      </c>
      <c r="O108" s="348" t="s">
        <v>430</v>
      </c>
      <c r="P108" s="348" t="s">
        <v>430</v>
      </c>
      <c r="Q108" s="348" t="s">
        <v>430</v>
      </c>
      <c r="R108" s="348" t="s">
        <v>430</v>
      </c>
      <c r="S108" s="348" t="s">
        <v>430</v>
      </c>
      <c r="T108" s="348" t="s">
        <v>430</v>
      </c>
      <c r="U108" s="354" t="s">
        <v>430</v>
      </c>
      <c r="V108" s="348" t="s">
        <v>430</v>
      </c>
      <c r="W108" s="348" t="s">
        <v>430</v>
      </c>
      <c r="X108" s="348" t="s">
        <v>430</v>
      </c>
      <c r="Y108" s="375" t="s">
        <v>430</v>
      </c>
      <c r="Z108" s="348" t="s">
        <v>430</v>
      </c>
      <c r="AA108" s="348" t="s">
        <v>430</v>
      </c>
      <c r="AB108" s="348" t="s">
        <v>430</v>
      </c>
      <c r="AC108" s="348" t="s">
        <v>430</v>
      </c>
      <c r="AD108" s="348" t="s">
        <v>430</v>
      </c>
      <c r="AE108" s="348" t="s">
        <v>430</v>
      </c>
      <c r="AF108" s="348" t="s">
        <v>430</v>
      </c>
      <c r="AG108" s="569"/>
      <c r="AH108" s="346" t="s">
        <v>430</v>
      </c>
      <c r="AI108" s="346" t="s">
        <v>430</v>
      </c>
      <c r="AJ108" s="346" t="s">
        <v>430</v>
      </c>
      <c r="AK108" s="346" t="s">
        <v>430</v>
      </c>
      <c r="AL108" s="346" t="s">
        <v>430</v>
      </c>
      <c r="AM108" s="346" t="s">
        <v>430</v>
      </c>
      <c r="AN108" s="346" t="s">
        <v>430</v>
      </c>
      <c r="AO108" s="572" t="s">
        <v>430</v>
      </c>
      <c r="AP108" s="346" t="s">
        <v>430</v>
      </c>
      <c r="AQ108" s="346" t="s">
        <v>430</v>
      </c>
      <c r="AR108" s="346" t="s">
        <v>430</v>
      </c>
      <c r="AS108" s="346" t="s">
        <v>430</v>
      </c>
      <c r="AT108" s="346" t="s">
        <v>430</v>
      </c>
      <c r="AU108" s="346" t="s">
        <v>430</v>
      </c>
      <c r="AV108" s="346" t="s">
        <v>430</v>
      </c>
      <c r="AW108" s="346" t="s">
        <v>430</v>
      </c>
      <c r="AX108" s="346" t="s">
        <v>430</v>
      </c>
      <c r="AY108" s="346" t="s">
        <v>430</v>
      </c>
      <c r="AZ108" s="584"/>
      <c r="BA108" s="467" t="s">
        <v>430</v>
      </c>
      <c r="BB108" s="348" t="s">
        <v>430</v>
      </c>
      <c r="BC108" s="348" t="s">
        <v>430</v>
      </c>
      <c r="BD108" s="348" t="s">
        <v>430</v>
      </c>
      <c r="BE108" s="375" t="s">
        <v>430</v>
      </c>
      <c r="BF108" s="953">
        <v>100</v>
      </c>
      <c r="BG108" s="374"/>
      <c r="BH108" s="954">
        <v>100</v>
      </c>
      <c r="BI108" s="348" t="s">
        <v>430</v>
      </c>
      <c r="BJ108" s="348" t="s">
        <v>430</v>
      </c>
      <c r="BK108" s="348" t="s">
        <v>430</v>
      </c>
      <c r="BL108" s="348" t="s">
        <v>430</v>
      </c>
      <c r="BM108" s="375" t="s">
        <v>430</v>
      </c>
      <c r="BN108" s="375" t="s">
        <v>430</v>
      </c>
      <c r="BO108" s="375" t="s">
        <v>430</v>
      </c>
      <c r="BP108" s="375" t="s">
        <v>430</v>
      </c>
      <c r="BQ108" s="375" t="s">
        <v>430</v>
      </c>
      <c r="BR108" s="374"/>
      <c r="BS108" s="468" t="s">
        <v>430</v>
      </c>
      <c r="BT108" s="348" t="s">
        <v>430</v>
      </c>
      <c r="BU108" s="374"/>
      <c r="BV108" s="430" t="s">
        <v>554</v>
      </c>
    </row>
    <row r="109" spans="1:74" s="428" customFormat="1" x14ac:dyDescent="0.25">
      <c r="A109" s="345" t="s">
        <v>8208</v>
      </c>
      <c r="B109" s="373"/>
      <c r="C109" s="719">
        <v>45573</v>
      </c>
      <c r="D109" s="373"/>
      <c r="E109" s="346">
        <v>114.986</v>
      </c>
      <c r="F109" s="373"/>
      <c r="G109" s="347">
        <v>11.349600000000001</v>
      </c>
      <c r="H109" s="374"/>
      <c r="I109" s="348">
        <v>0.13</v>
      </c>
      <c r="J109" s="348">
        <v>7.31</v>
      </c>
      <c r="K109" s="348">
        <v>0.11</v>
      </c>
      <c r="L109" s="348">
        <v>0.12</v>
      </c>
      <c r="M109" s="362"/>
      <c r="N109" s="350">
        <v>7.3982000000000001</v>
      </c>
      <c r="O109" s="348">
        <v>9.3335000000000008</v>
      </c>
      <c r="P109" s="348">
        <v>9.9425000000000008</v>
      </c>
      <c r="Q109" s="348">
        <v>10.563499999999999</v>
      </c>
      <c r="R109" s="348">
        <v>8.2635000000000005</v>
      </c>
      <c r="S109" s="348">
        <v>7.7297000000000002</v>
      </c>
      <c r="T109" s="348">
        <v>6.8696999999999999</v>
      </c>
      <c r="U109" s="354">
        <v>6.8141999999999996</v>
      </c>
      <c r="V109" s="348">
        <v>6.8700999999999999</v>
      </c>
      <c r="W109" s="348" t="s">
        <v>430</v>
      </c>
      <c r="X109" s="348" t="s">
        <v>430</v>
      </c>
      <c r="Y109" s="375" t="s">
        <v>430</v>
      </c>
      <c r="Z109" s="348" t="s">
        <v>430</v>
      </c>
      <c r="AA109" s="348">
        <v>7.8284000000000002</v>
      </c>
      <c r="AB109" s="348">
        <v>6.8905000000000003</v>
      </c>
      <c r="AC109" s="348">
        <v>6.7352999999999996</v>
      </c>
      <c r="AD109" s="348">
        <v>6.7984999999999998</v>
      </c>
      <c r="AE109" s="348">
        <v>9.7478999999999996</v>
      </c>
      <c r="AF109" s="348">
        <v>7.7637</v>
      </c>
      <c r="AG109" s="569"/>
      <c r="AH109" s="346">
        <v>101</v>
      </c>
      <c r="AI109" s="346">
        <v>106</v>
      </c>
      <c r="AJ109" s="346">
        <v>113</v>
      </c>
      <c r="AK109" s="346">
        <v>118</v>
      </c>
      <c r="AL109" s="346">
        <v>112</v>
      </c>
      <c r="AM109" s="346">
        <v>10</v>
      </c>
      <c r="AN109" s="346">
        <v>6</v>
      </c>
      <c r="AO109" s="572">
        <v>5</v>
      </c>
      <c r="AP109" s="346">
        <v>5</v>
      </c>
      <c r="AQ109" s="346" t="s">
        <v>430</v>
      </c>
      <c r="AR109" s="346" t="s">
        <v>430</v>
      </c>
      <c r="AS109" s="346" t="s">
        <v>430</v>
      </c>
      <c r="AT109" s="346" t="s">
        <v>430</v>
      </c>
      <c r="AU109" s="346">
        <v>55</v>
      </c>
      <c r="AV109" s="346">
        <v>5</v>
      </c>
      <c r="AW109" s="346">
        <v>5</v>
      </c>
      <c r="AX109" s="346">
        <v>5</v>
      </c>
      <c r="AY109" s="346">
        <v>120</v>
      </c>
      <c r="AZ109" s="584"/>
      <c r="BA109" s="467" t="s">
        <v>430</v>
      </c>
      <c r="BB109" s="348">
        <v>67.02</v>
      </c>
      <c r="BC109" s="348" t="s">
        <v>430</v>
      </c>
      <c r="BD109" s="348" t="s">
        <v>430</v>
      </c>
      <c r="BE109" s="375" t="s">
        <v>430</v>
      </c>
      <c r="BF109" s="375">
        <v>32.979999999999997</v>
      </c>
      <c r="BG109" s="374"/>
      <c r="BH109" s="594">
        <v>32.979999999999997</v>
      </c>
      <c r="BI109" s="348" t="s">
        <v>430</v>
      </c>
      <c r="BJ109" s="348">
        <v>4.42</v>
      </c>
      <c r="BK109" s="348">
        <v>62.6</v>
      </c>
      <c r="BL109" s="348" t="s">
        <v>430</v>
      </c>
      <c r="BM109" s="375" t="s">
        <v>430</v>
      </c>
      <c r="BN109" s="375" t="s">
        <v>430</v>
      </c>
      <c r="BO109" s="375" t="s">
        <v>430</v>
      </c>
      <c r="BP109" s="375" t="s">
        <v>430</v>
      </c>
      <c r="BQ109" s="375" t="s">
        <v>430</v>
      </c>
      <c r="BR109" s="374"/>
      <c r="BS109" s="468">
        <v>11.13207362</v>
      </c>
      <c r="BT109" s="348">
        <v>27.884189500000002</v>
      </c>
      <c r="BU109" s="374"/>
      <c r="BV109" s="430" t="s">
        <v>554</v>
      </c>
    </row>
    <row r="110" spans="1:74" s="428" customFormat="1" x14ac:dyDescent="0.25">
      <c r="A110" s="345" t="s">
        <v>8209</v>
      </c>
      <c r="B110" s="373"/>
      <c r="C110" s="719">
        <v>45623</v>
      </c>
      <c r="D110" s="373"/>
      <c r="E110" s="346">
        <v>106.85</v>
      </c>
      <c r="F110" s="373"/>
      <c r="G110" s="347">
        <v>11.207000000000001</v>
      </c>
      <c r="H110" s="374"/>
      <c r="I110" s="348">
        <v>1.39</v>
      </c>
      <c r="J110" s="348">
        <v>7.93</v>
      </c>
      <c r="K110" s="348">
        <v>1.22</v>
      </c>
      <c r="L110" s="348">
        <v>1.32</v>
      </c>
      <c r="M110" s="362"/>
      <c r="N110" s="350">
        <v>6.5148999999999999</v>
      </c>
      <c r="O110" s="348">
        <v>5.4306000000000001</v>
      </c>
      <c r="P110" s="348">
        <v>9.7889999999999997</v>
      </c>
      <c r="Q110" s="348">
        <v>18.508700000000001</v>
      </c>
      <c r="R110" s="348">
        <v>12.314500000000001</v>
      </c>
      <c r="S110" s="348">
        <v>6.0378999999999996</v>
      </c>
      <c r="T110" s="348">
        <v>5.5162000000000004</v>
      </c>
      <c r="U110" s="354">
        <v>5.7746000000000004</v>
      </c>
      <c r="V110" s="348">
        <v>6.0867000000000004</v>
      </c>
      <c r="W110" s="348" t="s">
        <v>430</v>
      </c>
      <c r="X110" s="348" t="s">
        <v>430</v>
      </c>
      <c r="Y110" s="375" t="s">
        <v>430</v>
      </c>
      <c r="Z110" s="348" t="s">
        <v>430</v>
      </c>
      <c r="AA110" s="348">
        <v>7.4142000000000001</v>
      </c>
      <c r="AB110" s="348">
        <v>5.2508999999999997</v>
      </c>
      <c r="AC110" s="348">
        <v>5.6474000000000002</v>
      </c>
      <c r="AD110" s="348">
        <v>6.0759999999999996</v>
      </c>
      <c r="AE110" s="348">
        <v>14.6092</v>
      </c>
      <c r="AF110" s="348">
        <v>7.5975000000000001</v>
      </c>
      <c r="AG110" s="569"/>
      <c r="AH110" s="346">
        <v>105</v>
      </c>
      <c r="AI110" s="346">
        <v>123</v>
      </c>
      <c r="AJ110" s="346">
        <v>115</v>
      </c>
      <c r="AK110" s="346">
        <v>66</v>
      </c>
      <c r="AL110" s="346">
        <v>65</v>
      </c>
      <c r="AM110" s="346">
        <v>56</v>
      </c>
      <c r="AN110" s="346">
        <v>70</v>
      </c>
      <c r="AO110" s="572">
        <v>59</v>
      </c>
      <c r="AP110" s="346">
        <v>17</v>
      </c>
      <c r="AQ110" s="346" t="s">
        <v>430</v>
      </c>
      <c r="AR110" s="346" t="s">
        <v>430</v>
      </c>
      <c r="AS110" s="346" t="s">
        <v>430</v>
      </c>
      <c r="AT110" s="346" t="s">
        <v>430</v>
      </c>
      <c r="AU110" s="346">
        <v>62</v>
      </c>
      <c r="AV110" s="346">
        <v>87</v>
      </c>
      <c r="AW110" s="346">
        <v>75</v>
      </c>
      <c r="AX110" s="346">
        <v>17</v>
      </c>
      <c r="AY110" s="346">
        <v>73</v>
      </c>
      <c r="AZ110" s="584"/>
      <c r="BA110" s="467" t="s">
        <v>430</v>
      </c>
      <c r="BB110" s="348">
        <v>92.15</v>
      </c>
      <c r="BC110" s="348" t="s">
        <v>430</v>
      </c>
      <c r="BD110" s="348" t="s">
        <v>430</v>
      </c>
      <c r="BE110" s="375" t="s">
        <v>430</v>
      </c>
      <c r="BF110" s="375">
        <v>7.85</v>
      </c>
      <c r="BG110" s="374"/>
      <c r="BH110" s="594">
        <v>7.85</v>
      </c>
      <c r="BI110" s="348" t="s">
        <v>430</v>
      </c>
      <c r="BJ110" s="348" t="s">
        <v>430</v>
      </c>
      <c r="BK110" s="348">
        <v>92.15</v>
      </c>
      <c r="BL110" s="348" t="s">
        <v>430</v>
      </c>
      <c r="BM110" s="375" t="s">
        <v>430</v>
      </c>
      <c r="BN110" s="375" t="s">
        <v>430</v>
      </c>
      <c r="BO110" s="375" t="s">
        <v>430</v>
      </c>
      <c r="BP110" s="375" t="s">
        <v>430</v>
      </c>
      <c r="BQ110" s="375" t="s">
        <v>430</v>
      </c>
      <c r="BR110" s="374"/>
      <c r="BS110" s="468">
        <v>12.1958462</v>
      </c>
      <c r="BT110" s="348">
        <v>47.046696300000001</v>
      </c>
      <c r="BU110" s="374"/>
      <c r="BV110" s="430" t="s">
        <v>4694</v>
      </c>
    </row>
    <row r="111" spans="1:74" s="428" customFormat="1" ht="11" x14ac:dyDescent="0.3">
      <c r="A111" s="841" t="s">
        <v>8210</v>
      </c>
      <c r="B111" s="842"/>
      <c r="C111" s="843">
        <v>45705</v>
      </c>
      <c r="D111" s="842"/>
      <c r="E111" s="844">
        <v>105.581</v>
      </c>
      <c r="F111" s="842"/>
      <c r="G111" s="845">
        <v>11.0124</v>
      </c>
      <c r="H111" s="847"/>
      <c r="I111" s="846">
        <v>0.4</v>
      </c>
      <c r="J111" s="846">
        <v>7.87</v>
      </c>
      <c r="K111" s="846">
        <v>0.37</v>
      </c>
      <c r="L111" s="846">
        <v>0.4</v>
      </c>
      <c r="M111" s="851"/>
      <c r="N111" s="848">
        <v>10.940899999999999</v>
      </c>
      <c r="O111" s="846">
        <v>8.9556000000000004</v>
      </c>
      <c r="P111" s="846">
        <v>9.9623000000000008</v>
      </c>
      <c r="Q111" s="846">
        <v>12.512600000000001</v>
      </c>
      <c r="R111" s="846">
        <v>8.5291999999999994</v>
      </c>
      <c r="S111" s="846">
        <v>7.5217999999999998</v>
      </c>
      <c r="T111" s="846">
        <v>6.4298000000000002</v>
      </c>
      <c r="U111" s="856">
        <v>6.3272000000000004</v>
      </c>
      <c r="V111" s="846">
        <v>6.3578999999999999</v>
      </c>
      <c r="W111" s="846" t="s">
        <v>430</v>
      </c>
      <c r="X111" s="846" t="s">
        <v>430</v>
      </c>
      <c r="Y111" s="852" t="s">
        <v>430</v>
      </c>
      <c r="Z111" s="846" t="s">
        <v>430</v>
      </c>
      <c r="AA111" s="846">
        <v>7.8292000000000002</v>
      </c>
      <c r="AB111" s="846">
        <v>6.3430999999999997</v>
      </c>
      <c r="AC111" s="846">
        <v>6.2942</v>
      </c>
      <c r="AD111" s="846">
        <v>6.3059000000000003</v>
      </c>
      <c r="AE111" s="846">
        <v>11.3895</v>
      </c>
      <c r="AF111" s="846">
        <v>7.5114000000000001</v>
      </c>
      <c r="AG111" s="937"/>
      <c r="AH111" s="844">
        <v>76</v>
      </c>
      <c r="AI111" s="844">
        <v>109</v>
      </c>
      <c r="AJ111" s="844">
        <v>112</v>
      </c>
      <c r="AK111" s="844">
        <v>111</v>
      </c>
      <c r="AL111" s="844">
        <v>106</v>
      </c>
      <c r="AM111" s="844">
        <v>13</v>
      </c>
      <c r="AN111" s="844">
        <v>12</v>
      </c>
      <c r="AO111" s="938">
        <v>14</v>
      </c>
      <c r="AP111" s="844">
        <v>12</v>
      </c>
      <c r="AQ111" s="844" t="s">
        <v>430</v>
      </c>
      <c r="AR111" s="844" t="s">
        <v>430</v>
      </c>
      <c r="AS111" s="844" t="s">
        <v>430</v>
      </c>
      <c r="AT111" s="844" t="s">
        <v>430</v>
      </c>
      <c r="AU111" s="844">
        <v>54</v>
      </c>
      <c r="AV111" s="844">
        <v>15</v>
      </c>
      <c r="AW111" s="844">
        <v>13</v>
      </c>
      <c r="AX111" s="844">
        <v>13</v>
      </c>
      <c r="AY111" s="844">
        <v>99</v>
      </c>
      <c r="AZ111" s="939"/>
      <c r="BA111" s="853" t="s">
        <v>430</v>
      </c>
      <c r="BB111" s="846">
        <v>94.69</v>
      </c>
      <c r="BC111" s="846" t="s">
        <v>430</v>
      </c>
      <c r="BD111" s="846" t="s">
        <v>430</v>
      </c>
      <c r="BE111" s="852" t="s">
        <v>430</v>
      </c>
      <c r="BF111" s="852">
        <v>5.31</v>
      </c>
      <c r="BG111" s="847"/>
      <c r="BH111" s="940">
        <v>5.31</v>
      </c>
      <c r="BI111" s="846" t="s">
        <v>430</v>
      </c>
      <c r="BJ111" s="846" t="s">
        <v>430</v>
      </c>
      <c r="BK111" s="846">
        <v>94.69</v>
      </c>
      <c r="BL111" s="846" t="s">
        <v>430</v>
      </c>
      <c r="BM111" s="852" t="s">
        <v>430</v>
      </c>
      <c r="BN111" s="852" t="s">
        <v>430</v>
      </c>
      <c r="BO111" s="852" t="s">
        <v>430</v>
      </c>
      <c r="BP111" s="852" t="s">
        <v>430</v>
      </c>
      <c r="BQ111" s="852" t="s">
        <v>430</v>
      </c>
      <c r="BR111" s="847"/>
      <c r="BS111" s="854">
        <v>12.241715660000001</v>
      </c>
      <c r="BT111" s="846">
        <v>40.518002549999999</v>
      </c>
      <c r="BU111" s="847"/>
      <c r="BV111" s="907" t="s">
        <v>554</v>
      </c>
    </row>
    <row r="112" spans="1:74" s="428" customFormat="1" x14ac:dyDescent="0.25">
      <c r="A112" s="345" t="s">
        <v>8211</v>
      </c>
      <c r="B112" s="373"/>
      <c r="C112" s="719">
        <v>41277</v>
      </c>
      <c r="D112" s="373"/>
      <c r="E112" s="346">
        <v>103.995</v>
      </c>
      <c r="F112" s="373"/>
      <c r="G112" s="347">
        <v>49.268599999999999</v>
      </c>
      <c r="H112" s="374"/>
      <c r="I112" s="348" t="s">
        <v>430</v>
      </c>
      <c r="J112" s="348" t="s">
        <v>430</v>
      </c>
      <c r="K112" s="348" t="s">
        <v>430</v>
      </c>
      <c r="L112" s="348" t="s">
        <v>430</v>
      </c>
      <c r="M112" s="362"/>
      <c r="N112" s="350">
        <v>45.172800000000002</v>
      </c>
      <c r="O112" s="348">
        <v>27.671299999999999</v>
      </c>
      <c r="P112" s="348">
        <v>26.4651</v>
      </c>
      <c r="Q112" s="348">
        <v>31.073699999999999</v>
      </c>
      <c r="R112" s="348">
        <v>21.212</v>
      </c>
      <c r="S112" s="348">
        <v>6.6657000000000002</v>
      </c>
      <c r="T112" s="348">
        <v>5.1641000000000004</v>
      </c>
      <c r="U112" s="354">
        <v>5.5457000000000001</v>
      </c>
      <c r="V112" s="348">
        <v>5.2487000000000004</v>
      </c>
      <c r="W112" s="348">
        <v>7.2935999999999996</v>
      </c>
      <c r="X112" s="348">
        <v>7.4088000000000003</v>
      </c>
      <c r="Y112" s="375">
        <v>6.5335999999999999</v>
      </c>
      <c r="Z112" s="348">
        <v>7.4870999999999999</v>
      </c>
      <c r="AA112" s="348">
        <v>10.8642</v>
      </c>
      <c r="AB112" s="348">
        <v>5.0468000000000002</v>
      </c>
      <c r="AC112" s="348">
        <v>5.4394999999999998</v>
      </c>
      <c r="AD112" s="348">
        <v>5.2929000000000004</v>
      </c>
      <c r="AE112" s="348">
        <v>22.199300000000001</v>
      </c>
      <c r="AF112" s="348">
        <v>8.0512999999999995</v>
      </c>
      <c r="AG112" s="569"/>
      <c r="AH112" s="346">
        <v>17</v>
      </c>
      <c r="AI112" s="346">
        <v>21</v>
      </c>
      <c r="AJ112" s="346">
        <v>17</v>
      </c>
      <c r="AK112" s="346">
        <v>26</v>
      </c>
      <c r="AL112" s="346">
        <v>26</v>
      </c>
      <c r="AM112" s="346">
        <v>22</v>
      </c>
      <c r="AN112" s="346">
        <v>95</v>
      </c>
      <c r="AO112" s="572">
        <v>91</v>
      </c>
      <c r="AP112" s="346">
        <v>68</v>
      </c>
      <c r="AQ112" s="346">
        <v>74</v>
      </c>
      <c r="AR112" s="346">
        <v>35</v>
      </c>
      <c r="AS112" s="346">
        <v>6</v>
      </c>
      <c r="AT112" s="346">
        <v>5</v>
      </c>
      <c r="AU112" s="346">
        <v>24</v>
      </c>
      <c r="AV112" s="346">
        <v>98</v>
      </c>
      <c r="AW112" s="346">
        <v>100</v>
      </c>
      <c r="AX112" s="346">
        <v>78</v>
      </c>
      <c r="AY112" s="346">
        <v>30</v>
      </c>
      <c r="AZ112" s="584"/>
      <c r="BA112" s="467" t="s">
        <v>430</v>
      </c>
      <c r="BB112" s="348">
        <v>97.88</v>
      </c>
      <c r="BC112" s="348" t="s">
        <v>430</v>
      </c>
      <c r="BD112" s="348" t="s">
        <v>430</v>
      </c>
      <c r="BE112" s="375" t="s">
        <v>430</v>
      </c>
      <c r="BF112" s="375">
        <v>2.12</v>
      </c>
      <c r="BG112" s="374"/>
      <c r="BH112" s="594">
        <v>2.12</v>
      </c>
      <c r="BI112" s="348" t="s">
        <v>430</v>
      </c>
      <c r="BJ112" s="348" t="s">
        <v>430</v>
      </c>
      <c r="BK112" s="348" t="s">
        <v>430</v>
      </c>
      <c r="BL112" s="348" t="s">
        <v>430</v>
      </c>
      <c r="BM112" s="375" t="s">
        <v>430</v>
      </c>
      <c r="BN112" s="375" t="s">
        <v>430</v>
      </c>
      <c r="BO112" s="375" t="s">
        <v>430</v>
      </c>
      <c r="BP112" s="375">
        <v>97.88</v>
      </c>
      <c r="BQ112" s="375" t="s">
        <v>430</v>
      </c>
      <c r="BR112" s="374"/>
      <c r="BS112" s="468" t="s">
        <v>430</v>
      </c>
      <c r="BT112" s="348" t="s">
        <v>430</v>
      </c>
      <c r="BU112" s="374"/>
      <c r="BV112" s="430" t="s">
        <v>4626</v>
      </c>
    </row>
    <row r="113" spans="1:74" s="428" customFormat="1" x14ac:dyDescent="0.25">
      <c r="A113" s="345" t="s">
        <v>8212</v>
      </c>
      <c r="B113" s="373"/>
      <c r="C113" s="719">
        <v>45590</v>
      </c>
      <c r="D113" s="373"/>
      <c r="E113" s="346">
        <v>100.58</v>
      </c>
      <c r="F113" s="373"/>
      <c r="G113" s="347">
        <v>11.283300000000001</v>
      </c>
      <c r="H113" s="374"/>
      <c r="I113" s="348">
        <v>0.38</v>
      </c>
      <c r="J113" s="348">
        <v>7.92</v>
      </c>
      <c r="K113" s="348">
        <v>0.34</v>
      </c>
      <c r="L113" s="348">
        <v>0.37</v>
      </c>
      <c r="M113" s="362"/>
      <c r="N113" s="350">
        <v>10.6782</v>
      </c>
      <c r="O113" s="348">
        <v>10.144399999999999</v>
      </c>
      <c r="P113" s="348">
        <v>10.696999999999999</v>
      </c>
      <c r="Q113" s="348">
        <v>12.584</v>
      </c>
      <c r="R113" s="348">
        <v>8.6088000000000005</v>
      </c>
      <c r="S113" s="348">
        <v>7.6481000000000003</v>
      </c>
      <c r="T113" s="348">
        <v>6.5185000000000004</v>
      </c>
      <c r="U113" s="354">
        <v>6.4645000000000001</v>
      </c>
      <c r="V113" s="348">
        <v>6.5637999999999996</v>
      </c>
      <c r="W113" s="348" t="s">
        <v>430</v>
      </c>
      <c r="X113" s="348" t="s">
        <v>430</v>
      </c>
      <c r="Y113" s="375" t="s">
        <v>430</v>
      </c>
      <c r="Z113" s="348" t="s">
        <v>430</v>
      </c>
      <c r="AA113" s="348">
        <v>7.8897000000000004</v>
      </c>
      <c r="AB113" s="348">
        <v>6.4459999999999997</v>
      </c>
      <c r="AC113" s="348">
        <v>6.4029999999999996</v>
      </c>
      <c r="AD113" s="348">
        <v>6.5202</v>
      </c>
      <c r="AE113" s="348">
        <v>11.572900000000001</v>
      </c>
      <c r="AF113" s="348">
        <v>7.6082999999999998</v>
      </c>
      <c r="AG113" s="569"/>
      <c r="AH113" s="346">
        <v>80</v>
      </c>
      <c r="AI113" s="346">
        <v>100</v>
      </c>
      <c r="AJ113" s="346">
        <v>107</v>
      </c>
      <c r="AK113" s="346">
        <v>110</v>
      </c>
      <c r="AL113" s="346">
        <v>104</v>
      </c>
      <c r="AM113" s="346">
        <v>12</v>
      </c>
      <c r="AN113" s="346">
        <v>11</v>
      </c>
      <c r="AO113" s="572">
        <v>12</v>
      </c>
      <c r="AP113" s="346">
        <v>10</v>
      </c>
      <c r="AQ113" s="346" t="s">
        <v>430</v>
      </c>
      <c r="AR113" s="346" t="s">
        <v>430</v>
      </c>
      <c r="AS113" s="346" t="s">
        <v>430</v>
      </c>
      <c r="AT113" s="346" t="s">
        <v>430</v>
      </c>
      <c r="AU113" s="346">
        <v>52</v>
      </c>
      <c r="AV113" s="346">
        <v>14</v>
      </c>
      <c r="AW113" s="346">
        <v>11</v>
      </c>
      <c r="AX113" s="346">
        <v>10</v>
      </c>
      <c r="AY113" s="346">
        <v>98</v>
      </c>
      <c r="AZ113" s="584"/>
      <c r="BA113" s="467" t="s">
        <v>430</v>
      </c>
      <c r="BB113" s="348">
        <v>92.64</v>
      </c>
      <c r="BC113" s="348" t="s">
        <v>430</v>
      </c>
      <c r="BD113" s="348" t="s">
        <v>430</v>
      </c>
      <c r="BE113" s="375" t="s">
        <v>430</v>
      </c>
      <c r="BF113" s="375">
        <v>7.36</v>
      </c>
      <c r="BG113" s="374"/>
      <c r="BH113" s="594">
        <v>7.36</v>
      </c>
      <c r="BI113" s="348" t="s">
        <v>430</v>
      </c>
      <c r="BJ113" s="348" t="s">
        <v>430</v>
      </c>
      <c r="BK113" s="348">
        <v>92.64</v>
      </c>
      <c r="BL113" s="348" t="s">
        <v>430</v>
      </c>
      <c r="BM113" s="375" t="s">
        <v>430</v>
      </c>
      <c r="BN113" s="375" t="s">
        <v>430</v>
      </c>
      <c r="BO113" s="375" t="s">
        <v>430</v>
      </c>
      <c r="BP113" s="375" t="s">
        <v>430</v>
      </c>
      <c r="BQ113" s="375" t="s">
        <v>430</v>
      </c>
      <c r="BR113" s="374"/>
      <c r="BS113" s="468">
        <v>14.188021871418799</v>
      </c>
      <c r="BT113" s="348">
        <v>40.452534704045298</v>
      </c>
      <c r="BU113" s="374"/>
      <c r="BV113" s="430" t="s">
        <v>554</v>
      </c>
    </row>
    <row r="114" spans="1:74" s="428" customFormat="1" x14ac:dyDescent="0.25">
      <c r="A114" s="345" t="s">
        <v>8213</v>
      </c>
      <c r="B114" s="373"/>
      <c r="C114" s="719">
        <v>45973</v>
      </c>
      <c r="D114" s="373"/>
      <c r="E114" s="346">
        <v>102.196</v>
      </c>
      <c r="F114" s="373"/>
      <c r="G114" s="347">
        <v>10.356299999999999</v>
      </c>
      <c r="H114" s="374"/>
      <c r="I114" s="348" t="s">
        <v>430</v>
      </c>
      <c r="J114" s="348" t="s">
        <v>430</v>
      </c>
      <c r="K114" s="348" t="s">
        <v>430</v>
      </c>
      <c r="L114" s="348" t="s">
        <v>430</v>
      </c>
      <c r="M114" s="362"/>
      <c r="N114" s="350" t="s">
        <v>430</v>
      </c>
      <c r="O114" s="348">
        <v>11.108700000000001</v>
      </c>
      <c r="P114" s="348">
        <v>9.6486999999999998</v>
      </c>
      <c r="Q114" s="348">
        <v>13.895</v>
      </c>
      <c r="R114" s="348">
        <v>8.8752999999999993</v>
      </c>
      <c r="S114" s="348">
        <v>6.1501999999999999</v>
      </c>
      <c r="T114" s="348">
        <v>6.1356999999999999</v>
      </c>
      <c r="U114" s="354" t="s">
        <v>430</v>
      </c>
      <c r="V114" s="348" t="s">
        <v>430</v>
      </c>
      <c r="W114" s="348" t="s">
        <v>430</v>
      </c>
      <c r="X114" s="348" t="s">
        <v>430</v>
      </c>
      <c r="Y114" s="375" t="s">
        <v>430</v>
      </c>
      <c r="Z114" s="348" t="s">
        <v>430</v>
      </c>
      <c r="AA114" s="348">
        <v>6.5937000000000001</v>
      </c>
      <c r="AB114" s="348">
        <v>5.9641999999999999</v>
      </c>
      <c r="AC114" s="348" t="s">
        <v>430</v>
      </c>
      <c r="AD114" s="348" t="s">
        <v>430</v>
      </c>
      <c r="AE114" s="348">
        <v>13.3552</v>
      </c>
      <c r="AF114" s="348">
        <v>5.9931000000000001</v>
      </c>
      <c r="AG114" s="569"/>
      <c r="AH114" s="346" t="s">
        <v>430</v>
      </c>
      <c r="AI114" s="346">
        <v>92</v>
      </c>
      <c r="AJ114" s="346">
        <v>116</v>
      </c>
      <c r="AK114" s="346">
        <v>104</v>
      </c>
      <c r="AL114" s="346">
        <v>100</v>
      </c>
      <c r="AM114" s="346">
        <v>49</v>
      </c>
      <c r="AN114" s="346">
        <v>18</v>
      </c>
      <c r="AO114" s="572" t="s">
        <v>430</v>
      </c>
      <c r="AP114" s="346" t="s">
        <v>430</v>
      </c>
      <c r="AQ114" s="346" t="s">
        <v>430</v>
      </c>
      <c r="AR114" s="346" t="s">
        <v>430</v>
      </c>
      <c r="AS114" s="346" t="s">
        <v>430</v>
      </c>
      <c r="AT114" s="346" t="s">
        <v>430</v>
      </c>
      <c r="AU114" s="346">
        <v>93</v>
      </c>
      <c r="AV114" s="346">
        <v>30</v>
      </c>
      <c r="AW114" s="346" t="s">
        <v>430</v>
      </c>
      <c r="AX114" s="346" t="s">
        <v>430</v>
      </c>
      <c r="AY114" s="346">
        <v>90</v>
      </c>
      <c r="AZ114" s="584"/>
      <c r="BA114" s="467" t="s">
        <v>430</v>
      </c>
      <c r="BB114" s="348">
        <v>97.18</v>
      </c>
      <c r="BC114" s="348" t="s">
        <v>430</v>
      </c>
      <c r="BD114" s="348" t="s">
        <v>430</v>
      </c>
      <c r="BE114" s="375" t="s">
        <v>430</v>
      </c>
      <c r="BF114" s="375">
        <v>2.82</v>
      </c>
      <c r="BG114" s="374"/>
      <c r="BH114" s="594">
        <v>2.82</v>
      </c>
      <c r="BI114" s="348" t="s">
        <v>430</v>
      </c>
      <c r="BJ114" s="348" t="s">
        <v>430</v>
      </c>
      <c r="BK114" s="348" t="s">
        <v>430</v>
      </c>
      <c r="BL114" s="348" t="s">
        <v>430</v>
      </c>
      <c r="BM114" s="375" t="s">
        <v>430</v>
      </c>
      <c r="BN114" s="375" t="s">
        <v>430</v>
      </c>
      <c r="BO114" s="375" t="s">
        <v>430</v>
      </c>
      <c r="BP114" s="375">
        <v>97.18</v>
      </c>
      <c r="BQ114" s="375" t="s">
        <v>430</v>
      </c>
      <c r="BR114" s="374"/>
      <c r="BS114" s="468" t="s">
        <v>430</v>
      </c>
      <c r="BT114" s="348" t="s">
        <v>430</v>
      </c>
      <c r="BU114" s="374"/>
      <c r="BV114" s="430" t="s">
        <v>554</v>
      </c>
    </row>
    <row r="115" spans="1:74" s="428" customFormat="1" ht="11" x14ac:dyDescent="0.3">
      <c r="A115" s="841" t="s">
        <v>8214</v>
      </c>
      <c r="B115" s="842"/>
      <c r="C115" s="843">
        <v>44917</v>
      </c>
      <c r="D115" s="842"/>
      <c r="E115" s="844">
        <v>95.703299999999999</v>
      </c>
      <c r="F115" s="842"/>
      <c r="G115" s="845">
        <v>12.736499999999999</v>
      </c>
      <c r="H115" s="847"/>
      <c r="I115" s="846">
        <v>0.11</v>
      </c>
      <c r="J115" s="846">
        <v>5.61</v>
      </c>
      <c r="K115" s="846">
        <v>0.1</v>
      </c>
      <c r="L115" s="846">
        <v>0.11</v>
      </c>
      <c r="M115" s="851"/>
      <c r="N115" s="848">
        <v>5.1590999999999996</v>
      </c>
      <c r="O115" s="846">
        <v>5.0650000000000004</v>
      </c>
      <c r="P115" s="846">
        <v>5.3276000000000003</v>
      </c>
      <c r="Q115" s="846">
        <v>5.5591999999999997</v>
      </c>
      <c r="R115" s="846">
        <v>5.5355999999999996</v>
      </c>
      <c r="S115" s="846">
        <v>5.6167999999999996</v>
      </c>
      <c r="T115" s="846">
        <v>5.5853000000000002</v>
      </c>
      <c r="U115" s="856">
        <v>5.6374000000000004</v>
      </c>
      <c r="V115" s="846">
        <v>5.6349</v>
      </c>
      <c r="W115" s="846">
        <v>7.0951000000000004</v>
      </c>
      <c r="X115" s="846">
        <v>7.1074999999999999</v>
      </c>
      <c r="Y115" s="852" t="s">
        <v>430</v>
      </c>
      <c r="Z115" s="846" t="s">
        <v>430</v>
      </c>
      <c r="AA115" s="846">
        <v>5.7106000000000003</v>
      </c>
      <c r="AB115" s="846">
        <v>5.5518999999999998</v>
      </c>
      <c r="AC115" s="846">
        <v>5.6977000000000002</v>
      </c>
      <c r="AD115" s="846">
        <v>5.7286999999999999</v>
      </c>
      <c r="AE115" s="846">
        <v>5.6919000000000004</v>
      </c>
      <c r="AF115" s="846">
        <v>7.1757999999999997</v>
      </c>
      <c r="AG115" s="937"/>
      <c r="AH115" s="844">
        <v>111</v>
      </c>
      <c r="AI115" s="844">
        <v>125</v>
      </c>
      <c r="AJ115" s="844">
        <v>133</v>
      </c>
      <c r="AK115" s="844">
        <v>133</v>
      </c>
      <c r="AL115" s="844">
        <v>133</v>
      </c>
      <c r="AM115" s="844">
        <v>84</v>
      </c>
      <c r="AN115" s="844">
        <v>64</v>
      </c>
      <c r="AO115" s="938">
        <v>84</v>
      </c>
      <c r="AP115" s="844">
        <v>47</v>
      </c>
      <c r="AQ115" s="844">
        <v>86</v>
      </c>
      <c r="AR115" s="844">
        <v>82</v>
      </c>
      <c r="AS115" s="844" t="s">
        <v>430</v>
      </c>
      <c r="AT115" s="844" t="s">
        <v>430</v>
      </c>
      <c r="AU115" s="844">
        <v>128</v>
      </c>
      <c r="AV115" s="844">
        <v>62</v>
      </c>
      <c r="AW115" s="844">
        <v>67</v>
      </c>
      <c r="AX115" s="844">
        <v>47</v>
      </c>
      <c r="AY115" s="844">
        <v>133</v>
      </c>
      <c r="AZ115" s="939"/>
      <c r="BA115" s="853">
        <v>97.01</v>
      </c>
      <c r="BB115" s="846" t="s">
        <v>430</v>
      </c>
      <c r="BC115" s="846" t="s">
        <v>430</v>
      </c>
      <c r="BD115" s="846" t="s">
        <v>430</v>
      </c>
      <c r="BE115" s="852" t="s">
        <v>430</v>
      </c>
      <c r="BF115" s="852">
        <v>2.99</v>
      </c>
      <c r="BG115" s="847"/>
      <c r="BH115" s="940">
        <v>2.99</v>
      </c>
      <c r="BI115" s="846" t="s">
        <v>430</v>
      </c>
      <c r="BJ115" s="846" t="s">
        <v>430</v>
      </c>
      <c r="BK115" s="846" t="s">
        <v>430</v>
      </c>
      <c r="BL115" s="846" t="s">
        <v>430</v>
      </c>
      <c r="BM115" s="852">
        <v>96.7</v>
      </c>
      <c r="BN115" s="852" t="s">
        <v>430</v>
      </c>
      <c r="BO115" s="852">
        <v>0.31</v>
      </c>
      <c r="BP115" s="852" t="s">
        <v>430</v>
      </c>
      <c r="BQ115" s="852" t="s">
        <v>430</v>
      </c>
      <c r="BR115" s="847"/>
      <c r="BS115" s="854" t="s">
        <v>430</v>
      </c>
      <c r="BT115" s="846" t="s">
        <v>430</v>
      </c>
      <c r="BU115" s="847"/>
      <c r="BV115" s="907" t="s">
        <v>554</v>
      </c>
    </row>
    <row r="116" spans="1:74" s="428" customFormat="1" x14ac:dyDescent="0.25">
      <c r="A116" s="345" t="s">
        <v>8215</v>
      </c>
      <c r="B116" s="373"/>
      <c r="C116" s="719">
        <v>44852</v>
      </c>
      <c r="D116" s="373"/>
      <c r="E116" s="346">
        <v>92.804100000000005</v>
      </c>
      <c r="F116" s="373"/>
      <c r="G116" s="347">
        <v>13.0928</v>
      </c>
      <c r="H116" s="374"/>
      <c r="I116" s="348">
        <v>0.91</v>
      </c>
      <c r="J116" s="348">
        <v>6.25</v>
      </c>
      <c r="K116" s="348">
        <v>0.85</v>
      </c>
      <c r="L116" s="348">
        <v>0.9</v>
      </c>
      <c r="M116" s="362"/>
      <c r="N116" s="350">
        <v>20.920400000000001</v>
      </c>
      <c r="O116" s="348">
        <v>19.359400000000001</v>
      </c>
      <c r="P116" s="348">
        <v>12.775399999999999</v>
      </c>
      <c r="Q116" s="348">
        <v>14.1145</v>
      </c>
      <c r="R116" s="348">
        <v>8.4140999999999995</v>
      </c>
      <c r="S116" s="348">
        <v>5.6456999999999997</v>
      </c>
      <c r="T116" s="348">
        <v>5.5843999999999996</v>
      </c>
      <c r="U116" s="354">
        <v>5.9095000000000004</v>
      </c>
      <c r="V116" s="348">
        <v>5.6374000000000004</v>
      </c>
      <c r="W116" s="348">
        <v>7.4626999999999999</v>
      </c>
      <c r="X116" s="348">
        <v>7.3089000000000004</v>
      </c>
      <c r="Y116" s="375" t="s">
        <v>430</v>
      </c>
      <c r="Z116" s="348" t="s">
        <v>430</v>
      </c>
      <c r="AA116" s="348">
        <v>6.0054999999999996</v>
      </c>
      <c r="AB116" s="348">
        <v>5.6017000000000001</v>
      </c>
      <c r="AC116" s="348">
        <v>5.8198999999999996</v>
      </c>
      <c r="AD116" s="348">
        <v>5.7893999999999997</v>
      </c>
      <c r="AE116" s="348">
        <v>10.4862</v>
      </c>
      <c r="AF116" s="348">
        <v>7.6223000000000001</v>
      </c>
      <c r="AG116" s="569"/>
      <c r="AH116" s="346">
        <v>41</v>
      </c>
      <c r="AI116" s="346">
        <v>46</v>
      </c>
      <c r="AJ116" s="346">
        <v>80</v>
      </c>
      <c r="AK116" s="346">
        <v>102</v>
      </c>
      <c r="AL116" s="346">
        <v>108</v>
      </c>
      <c r="AM116" s="346">
        <v>79</v>
      </c>
      <c r="AN116" s="346">
        <v>66</v>
      </c>
      <c r="AO116" s="572">
        <v>37</v>
      </c>
      <c r="AP116" s="346">
        <v>46</v>
      </c>
      <c r="AQ116" s="346">
        <v>56</v>
      </c>
      <c r="AR116" s="346">
        <v>57</v>
      </c>
      <c r="AS116" s="346" t="s">
        <v>430</v>
      </c>
      <c r="AT116" s="346" t="s">
        <v>430</v>
      </c>
      <c r="AU116" s="346">
        <v>118</v>
      </c>
      <c r="AV116" s="346">
        <v>56</v>
      </c>
      <c r="AW116" s="346">
        <v>48</v>
      </c>
      <c r="AX116" s="346">
        <v>42</v>
      </c>
      <c r="AY116" s="346">
        <v>113</v>
      </c>
      <c r="AZ116" s="584"/>
      <c r="BA116" s="467">
        <v>96.05</v>
      </c>
      <c r="BB116" s="348" t="s">
        <v>430</v>
      </c>
      <c r="BC116" s="348" t="s">
        <v>430</v>
      </c>
      <c r="BD116" s="348" t="s">
        <v>430</v>
      </c>
      <c r="BE116" s="375" t="s">
        <v>430</v>
      </c>
      <c r="BF116" s="375">
        <v>3.95</v>
      </c>
      <c r="BG116" s="374"/>
      <c r="BH116" s="594">
        <v>3.95</v>
      </c>
      <c r="BI116" s="348" t="s">
        <v>430</v>
      </c>
      <c r="BJ116" s="348" t="s">
        <v>430</v>
      </c>
      <c r="BK116" s="348" t="s">
        <v>430</v>
      </c>
      <c r="BL116" s="348" t="s">
        <v>430</v>
      </c>
      <c r="BM116" s="375">
        <v>96.05</v>
      </c>
      <c r="BN116" s="375" t="s">
        <v>430</v>
      </c>
      <c r="BO116" s="375" t="s">
        <v>430</v>
      </c>
      <c r="BP116" s="375" t="s">
        <v>430</v>
      </c>
      <c r="BQ116" s="375" t="s">
        <v>430</v>
      </c>
      <c r="BR116" s="374"/>
      <c r="BS116" s="468" t="s">
        <v>430</v>
      </c>
      <c r="BT116" s="348" t="s">
        <v>430</v>
      </c>
      <c r="BU116" s="374"/>
      <c r="BV116" s="430" t="s">
        <v>4694</v>
      </c>
    </row>
    <row r="117" spans="1:74" s="428" customFormat="1" x14ac:dyDescent="0.25">
      <c r="A117" s="345" t="s">
        <v>8216</v>
      </c>
      <c r="B117" s="373"/>
      <c r="C117" s="719">
        <v>44882</v>
      </c>
      <c r="D117" s="373"/>
      <c r="E117" s="346">
        <v>91.491100000000003</v>
      </c>
      <c r="F117" s="373"/>
      <c r="G117" s="347">
        <v>12.914899999999999</v>
      </c>
      <c r="H117" s="374"/>
      <c r="I117" s="348">
        <v>0.34247</v>
      </c>
      <c r="J117" s="348">
        <v>5.91</v>
      </c>
      <c r="K117" s="348">
        <v>0.32877000000000001</v>
      </c>
      <c r="L117" s="348">
        <v>0.33972999999999998</v>
      </c>
      <c r="M117" s="362"/>
      <c r="N117" s="350">
        <v>6.7840999999999996</v>
      </c>
      <c r="O117" s="348">
        <v>6.4093999999999998</v>
      </c>
      <c r="P117" s="348">
        <v>7.3585000000000003</v>
      </c>
      <c r="Q117" s="348">
        <v>7.7953000000000001</v>
      </c>
      <c r="R117" s="348">
        <v>6.5454999999999997</v>
      </c>
      <c r="S117" s="348">
        <v>5.7847</v>
      </c>
      <c r="T117" s="348">
        <v>5.6864999999999997</v>
      </c>
      <c r="U117" s="354">
        <v>5.8533999999999997</v>
      </c>
      <c r="V117" s="348">
        <v>5.7748999999999997</v>
      </c>
      <c r="W117" s="348">
        <v>7.3684000000000003</v>
      </c>
      <c r="X117" s="348">
        <v>7.3028000000000004</v>
      </c>
      <c r="Y117" s="375" t="s">
        <v>430</v>
      </c>
      <c r="Z117" s="348" t="s">
        <v>430</v>
      </c>
      <c r="AA117" s="348">
        <v>6.0453000000000001</v>
      </c>
      <c r="AB117" s="348">
        <v>5.6826999999999996</v>
      </c>
      <c r="AC117" s="348">
        <v>5.9823000000000004</v>
      </c>
      <c r="AD117" s="348">
        <v>5.9237000000000002</v>
      </c>
      <c r="AE117" s="348">
        <v>7.2923</v>
      </c>
      <c r="AF117" s="348">
        <v>7.3930999999999996</v>
      </c>
      <c r="AG117" s="569"/>
      <c r="AH117" s="346">
        <v>104</v>
      </c>
      <c r="AI117" s="346">
        <v>118</v>
      </c>
      <c r="AJ117" s="346">
        <v>126</v>
      </c>
      <c r="AK117" s="346">
        <v>126</v>
      </c>
      <c r="AL117" s="346">
        <v>129</v>
      </c>
      <c r="AM117" s="346">
        <v>69</v>
      </c>
      <c r="AN117" s="346">
        <v>53</v>
      </c>
      <c r="AO117" s="572">
        <v>48</v>
      </c>
      <c r="AP117" s="346">
        <v>30</v>
      </c>
      <c r="AQ117" s="346">
        <v>69</v>
      </c>
      <c r="AR117" s="346">
        <v>59</v>
      </c>
      <c r="AS117" s="346" t="s">
        <v>430</v>
      </c>
      <c r="AT117" s="346" t="s">
        <v>430</v>
      </c>
      <c r="AU117" s="346">
        <v>113</v>
      </c>
      <c r="AV117" s="346">
        <v>45</v>
      </c>
      <c r="AW117" s="346">
        <v>29</v>
      </c>
      <c r="AX117" s="346">
        <v>32</v>
      </c>
      <c r="AY117" s="346">
        <v>129</v>
      </c>
      <c r="AZ117" s="584"/>
      <c r="BA117" s="467">
        <v>97.24</v>
      </c>
      <c r="BB117" s="348" t="s">
        <v>430</v>
      </c>
      <c r="BC117" s="348" t="s">
        <v>430</v>
      </c>
      <c r="BD117" s="348" t="s">
        <v>430</v>
      </c>
      <c r="BE117" s="375" t="s">
        <v>430</v>
      </c>
      <c r="BF117" s="375">
        <v>2.76</v>
      </c>
      <c r="BG117" s="374"/>
      <c r="BH117" s="594">
        <v>2.75</v>
      </c>
      <c r="BI117" s="348" t="s">
        <v>430</v>
      </c>
      <c r="BJ117" s="348" t="s">
        <v>430</v>
      </c>
      <c r="BK117" s="348" t="s">
        <v>430</v>
      </c>
      <c r="BL117" s="348" t="s">
        <v>430</v>
      </c>
      <c r="BM117" s="375">
        <v>94</v>
      </c>
      <c r="BN117" s="375" t="s">
        <v>430</v>
      </c>
      <c r="BO117" s="375">
        <v>3.24</v>
      </c>
      <c r="BP117" s="375" t="s">
        <v>430</v>
      </c>
      <c r="BQ117" s="375" t="s">
        <v>430</v>
      </c>
      <c r="BR117" s="374"/>
      <c r="BS117" s="468" t="s">
        <v>430</v>
      </c>
      <c r="BT117" s="348" t="s">
        <v>430</v>
      </c>
      <c r="BU117" s="374"/>
      <c r="BV117" s="430" t="s">
        <v>554</v>
      </c>
    </row>
    <row r="118" spans="1:74" s="428" customFormat="1" x14ac:dyDescent="0.25">
      <c r="A118" s="345" t="s">
        <v>8217</v>
      </c>
      <c r="B118" s="373"/>
      <c r="C118" s="719">
        <v>44951</v>
      </c>
      <c r="D118" s="373"/>
      <c r="E118" s="346">
        <v>89.78</v>
      </c>
      <c r="F118" s="373"/>
      <c r="G118" s="347">
        <v>12.7552</v>
      </c>
      <c r="H118" s="374"/>
      <c r="I118" s="348">
        <v>0.53</v>
      </c>
      <c r="J118" s="348">
        <v>5.93</v>
      </c>
      <c r="K118" s="348">
        <v>0.5</v>
      </c>
      <c r="L118" s="348">
        <v>0.51</v>
      </c>
      <c r="M118" s="362"/>
      <c r="N118" s="350">
        <v>8.8729999999999993</v>
      </c>
      <c r="O118" s="348">
        <v>9.2594999999999992</v>
      </c>
      <c r="P118" s="348">
        <v>9.1320999999999994</v>
      </c>
      <c r="Q118" s="348">
        <v>8.9834999999999994</v>
      </c>
      <c r="R118" s="348">
        <v>6.9734999999999996</v>
      </c>
      <c r="S118" s="348">
        <v>5.7748999999999997</v>
      </c>
      <c r="T118" s="348">
        <v>5.7514000000000003</v>
      </c>
      <c r="U118" s="354">
        <v>5.8921999999999999</v>
      </c>
      <c r="V118" s="348">
        <v>5.6567999999999996</v>
      </c>
      <c r="W118" s="348">
        <v>7.4333</v>
      </c>
      <c r="X118" s="348">
        <v>7.3338999999999999</v>
      </c>
      <c r="Y118" s="375" t="s">
        <v>430</v>
      </c>
      <c r="Z118" s="348" t="s">
        <v>430</v>
      </c>
      <c r="AA118" s="348">
        <v>6.0735999999999999</v>
      </c>
      <c r="AB118" s="348">
        <v>5.6825999999999999</v>
      </c>
      <c r="AC118" s="348">
        <v>6.1440000000000001</v>
      </c>
      <c r="AD118" s="348">
        <v>5.8310000000000004</v>
      </c>
      <c r="AE118" s="348">
        <v>8.1631999999999998</v>
      </c>
      <c r="AF118" s="348">
        <v>7.4260000000000002</v>
      </c>
      <c r="AG118" s="569"/>
      <c r="AH118" s="346">
        <v>96</v>
      </c>
      <c r="AI118" s="346">
        <v>107</v>
      </c>
      <c r="AJ118" s="346">
        <v>119</v>
      </c>
      <c r="AK118" s="346">
        <v>125</v>
      </c>
      <c r="AL118" s="346">
        <v>123</v>
      </c>
      <c r="AM118" s="346">
        <v>70</v>
      </c>
      <c r="AN118" s="346">
        <v>43</v>
      </c>
      <c r="AO118" s="572">
        <v>41</v>
      </c>
      <c r="AP118" s="346">
        <v>41</v>
      </c>
      <c r="AQ118" s="346">
        <v>61</v>
      </c>
      <c r="AR118" s="346">
        <v>51</v>
      </c>
      <c r="AS118" s="346" t="s">
        <v>430</v>
      </c>
      <c r="AT118" s="346" t="s">
        <v>430</v>
      </c>
      <c r="AU118" s="346">
        <v>110</v>
      </c>
      <c r="AV118" s="346">
        <v>46</v>
      </c>
      <c r="AW118" s="346">
        <v>19</v>
      </c>
      <c r="AX118" s="346">
        <v>37</v>
      </c>
      <c r="AY118" s="346">
        <v>123</v>
      </c>
      <c r="AZ118" s="584"/>
      <c r="BA118" s="467">
        <v>92.06</v>
      </c>
      <c r="BB118" s="348" t="s">
        <v>430</v>
      </c>
      <c r="BC118" s="348" t="s">
        <v>430</v>
      </c>
      <c r="BD118" s="348" t="s">
        <v>430</v>
      </c>
      <c r="BE118" s="375" t="s">
        <v>430</v>
      </c>
      <c r="BF118" s="375">
        <v>7.94</v>
      </c>
      <c r="BG118" s="374"/>
      <c r="BH118" s="594">
        <v>7.94</v>
      </c>
      <c r="BI118" s="348" t="s">
        <v>430</v>
      </c>
      <c r="BJ118" s="348" t="s">
        <v>430</v>
      </c>
      <c r="BK118" s="348" t="s">
        <v>430</v>
      </c>
      <c r="BL118" s="348" t="s">
        <v>430</v>
      </c>
      <c r="BM118" s="375">
        <v>92.06</v>
      </c>
      <c r="BN118" s="375" t="s">
        <v>430</v>
      </c>
      <c r="BO118" s="375" t="s">
        <v>430</v>
      </c>
      <c r="BP118" s="375" t="s">
        <v>430</v>
      </c>
      <c r="BQ118" s="375" t="s">
        <v>430</v>
      </c>
      <c r="BR118" s="374"/>
      <c r="BS118" s="468" t="s">
        <v>430</v>
      </c>
      <c r="BT118" s="348" t="s">
        <v>430</v>
      </c>
      <c r="BU118" s="374"/>
      <c r="BV118" s="430" t="s">
        <v>554</v>
      </c>
    </row>
    <row r="119" spans="1:74" s="428" customFormat="1" x14ac:dyDescent="0.25">
      <c r="A119" s="345" t="s">
        <v>8218</v>
      </c>
      <c r="B119" s="373"/>
      <c r="C119" s="719">
        <v>44971</v>
      </c>
      <c r="D119" s="373"/>
      <c r="E119" s="346">
        <v>89.679100000000005</v>
      </c>
      <c r="F119" s="373"/>
      <c r="G119" s="347">
        <v>12.823499999999999</v>
      </c>
      <c r="H119" s="374"/>
      <c r="I119" s="348">
        <v>1.15194</v>
      </c>
      <c r="J119" s="348">
        <v>6.4271900000000004</v>
      </c>
      <c r="K119" s="348">
        <v>1.0627500000000001</v>
      </c>
      <c r="L119" s="348">
        <v>1.0970599999999999</v>
      </c>
      <c r="M119" s="362"/>
      <c r="N119" s="350">
        <v>43.886299999999999</v>
      </c>
      <c r="O119" s="348">
        <v>24.527799999999999</v>
      </c>
      <c r="P119" s="348">
        <v>17.9529</v>
      </c>
      <c r="Q119" s="348">
        <v>17.211200000000002</v>
      </c>
      <c r="R119" s="348">
        <v>10.364800000000001</v>
      </c>
      <c r="S119" s="348">
        <v>5.5178000000000003</v>
      </c>
      <c r="T119" s="348">
        <v>5.5563000000000002</v>
      </c>
      <c r="U119" s="354">
        <v>5.7925000000000004</v>
      </c>
      <c r="V119" s="348">
        <v>5.5380000000000003</v>
      </c>
      <c r="W119" s="348">
        <v>7.5309999999999997</v>
      </c>
      <c r="X119" s="348">
        <v>7.3643000000000001</v>
      </c>
      <c r="Y119" s="375" t="s">
        <v>430</v>
      </c>
      <c r="Z119" s="348" t="s">
        <v>430</v>
      </c>
      <c r="AA119" s="348">
        <v>6.0963000000000003</v>
      </c>
      <c r="AB119" s="348">
        <v>5.4743000000000004</v>
      </c>
      <c r="AC119" s="348">
        <v>5.8015999999999996</v>
      </c>
      <c r="AD119" s="348">
        <v>5.7127999999999997</v>
      </c>
      <c r="AE119" s="348">
        <v>13.361000000000001</v>
      </c>
      <c r="AF119" s="348">
        <v>7.7241999999999997</v>
      </c>
      <c r="AG119" s="569"/>
      <c r="AH119" s="346">
        <v>20</v>
      </c>
      <c r="AI119" s="346">
        <v>25</v>
      </c>
      <c r="AJ119" s="346">
        <v>36</v>
      </c>
      <c r="AK119" s="346">
        <v>78</v>
      </c>
      <c r="AL119" s="346">
        <v>78</v>
      </c>
      <c r="AM119" s="346">
        <v>101</v>
      </c>
      <c r="AN119" s="346">
        <v>67</v>
      </c>
      <c r="AO119" s="572">
        <v>56</v>
      </c>
      <c r="AP119" s="346">
        <v>56</v>
      </c>
      <c r="AQ119" s="346">
        <v>47</v>
      </c>
      <c r="AR119" s="346">
        <v>47</v>
      </c>
      <c r="AS119" s="346" t="s">
        <v>430</v>
      </c>
      <c r="AT119" s="346" t="s">
        <v>430</v>
      </c>
      <c r="AU119" s="346">
        <v>106</v>
      </c>
      <c r="AV119" s="346">
        <v>69</v>
      </c>
      <c r="AW119" s="346">
        <v>54</v>
      </c>
      <c r="AX119" s="346">
        <v>50</v>
      </c>
      <c r="AY119" s="346">
        <v>89</v>
      </c>
      <c r="AZ119" s="584"/>
      <c r="BA119" s="467">
        <v>97.43</v>
      </c>
      <c r="BB119" s="348" t="s">
        <v>430</v>
      </c>
      <c r="BC119" s="348" t="s">
        <v>430</v>
      </c>
      <c r="BD119" s="348" t="s">
        <v>430</v>
      </c>
      <c r="BE119" s="375" t="s">
        <v>430</v>
      </c>
      <c r="BF119" s="375">
        <v>2.57</v>
      </c>
      <c r="BG119" s="374"/>
      <c r="BH119" s="594">
        <v>2.57</v>
      </c>
      <c r="BI119" s="348" t="s">
        <v>430</v>
      </c>
      <c r="BJ119" s="348" t="s">
        <v>430</v>
      </c>
      <c r="BK119" s="348" t="s">
        <v>430</v>
      </c>
      <c r="BL119" s="348" t="s">
        <v>430</v>
      </c>
      <c r="BM119" s="375">
        <v>97.43</v>
      </c>
      <c r="BN119" s="375" t="s">
        <v>430</v>
      </c>
      <c r="BO119" s="375" t="s">
        <v>430</v>
      </c>
      <c r="BP119" s="375" t="s">
        <v>430</v>
      </c>
      <c r="BQ119" s="375" t="s">
        <v>430</v>
      </c>
      <c r="BR119" s="374"/>
      <c r="BS119" s="468" t="s">
        <v>430</v>
      </c>
      <c r="BT119" s="348" t="s">
        <v>430</v>
      </c>
      <c r="BU119" s="374"/>
      <c r="BV119" s="430" t="s">
        <v>554</v>
      </c>
    </row>
    <row r="120" spans="1:74" s="428" customFormat="1" x14ac:dyDescent="0.25">
      <c r="A120" s="345" t="s">
        <v>8219</v>
      </c>
      <c r="B120" s="373"/>
      <c r="C120" s="719">
        <v>45590</v>
      </c>
      <c r="D120" s="373"/>
      <c r="E120" s="346">
        <v>80.491299999999995</v>
      </c>
      <c r="F120" s="373"/>
      <c r="G120" s="347">
        <v>11.2753</v>
      </c>
      <c r="H120" s="374"/>
      <c r="I120" s="348">
        <v>1.46</v>
      </c>
      <c r="J120" s="348">
        <v>7.98</v>
      </c>
      <c r="K120" s="348">
        <v>1.28</v>
      </c>
      <c r="L120" s="348">
        <v>1.39</v>
      </c>
      <c r="M120" s="362"/>
      <c r="N120" s="350">
        <v>6.7992999999999997</v>
      </c>
      <c r="O120" s="348">
        <v>5.8296999999999999</v>
      </c>
      <c r="P120" s="348">
        <v>10.1938</v>
      </c>
      <c r="Q120" s="348">
        <v>19.639199999999999</v>
      </c>
      <c r="R120" s="348">
        <v>12.697800000000001</v>
      </c>
      <c r="S120" s="348">
        <v>6.0877999999999997</v>
      </c>
      <c r="T120" s="348">
        <v>5.4443000000000001</v>
      </c>
      <c r="U120" s="354">
        <v>5.7214</v>
      </c>
      <c r="V120" s="348">
        <v>5.9370000000000003</v>
      </c>
      <c r="W120" s="348" t="s">
        <v>430</v>
      </c>
      <c r="X120" s="348" t="s">
        <v>430</v>
      </c>
      <c r="Y120" s="375" t="s">
        <v>430</v>
      </c>
      <c r="Z120" s="348" t="s">
        <v>430</v>
      </c>
      <c r="AA120" s="348">
        <v>7.4812000000000003</v>
      </c>
      <c r="AB120" s="348">
        <v>5.2001999999999997</v>
      </c>
      <c r="AC120" s="348">
        <v>5.5835999999999997</v>
      </c>
      <c r="AD120" s="348">
        <v>5.9447000000000001</v>
      </c>
      <c r="AE120" s="348">
        <v>15.0299</v>
      </c>
      <c r="AF120" s="348">
        <v>7.5618999999999996</v>
      </c>
      <c r="AG120" s="569"/>
      <c r="AH120" s="346">
        <v>103</v>
      </c>
      <c r="AI120" s="346">
        <v>120</v>
      </c>
      <c r="AJ120" s="346">
        <v>110</v>
      </c>
      <c r="AK120" s="346">
        <v>65</v>
      </c>
      <c r="AL120" s="346">
        <v>62</v>
      </c>
      <c r="AM120" s="346">
        <v>52</v>
      </c>
      <c r="AN120" s="346">
        <v>77</v>
      </c>
      <c r="AO120" s="572">
        <v>68</v>
      </c>
      <c r="AP120" s="346">
        <v>22</v>
      </c>
      <c r="AQ120" s="346" t="s">
        <v>430</v>
      </c>
      <c r="AR120" s="346" t="s">
        <v>430</v>
      </c>
      <c r="AS120" s="346" t="s">
        <v>430</v>
      </c>
      <c r="AT120" s="346" t="s">
        <v>430</v>
      </c>
      <c r="AU120" s="346">
        <v>59</v>
      </c>
      <c r="AV120" s="346">
        <v>91</v>
      </c>
      <c r="AW120" s="346">
        <v>87</v>
      </c>
      <c r="AX120" s="346">
        <v>30</v>
      </c>
      <c r="AY120" s="346">
        <v>69</v>
      </c>
      <c r="AZ120" s="584"/>
      <c r="BA120" s="467" t="s">
        <v>430</v>
      </c>
      <c r="BB120" s="348">
        <v>95.01</v>
      </c>
      <c r="BC120" s="348" t="s">
        <v>430</v>
      </c>
      <c r="BD120" s="348" t="s">
        <v>430</v>
      </c>
      <c r="BE120" s="375" t="s">
        <v>430</v>
      </c>
      <c r="BF120" s="375">
        <v>4.99</v>
      </c>
      <c r="BG120" s="374"/>
      <c r="BH120" s="594">
        <v>4.99</v>
      </c>
      <c r="BI120" s="348" t="s">
        <v>430</v>
      </c>
      <c r="BJ120" s="348" t="s">
        <v>430</v>
      </c>
      <c r="BK120" s="348">
        <v>95.01</v>
      </c>
      <c r="BL120" s="348" t="s">
        <v>430</v>
      </c>
      <c r="BM120" s="375" t="s">
        <v>430</v>
      </c>
      <c r="BN120" s="375" t="s">
        <v>430</v>
      </c>
      <c r="BO120" s="375" t="s">
        <v>430</v>
      </c>
      <c r="BP120" s="375" t="s">
        <v>430</v>
      </c>
      <c r="BQ120" s="375" t="s">
        <v>430</v>
      </c>
      <c r="BR120" s="374"/>
      <c r="BS120" s="468">
        <v>12.00176701</v>
      </c>
      <c r="BT120" s="348">
        <v>49.861456500000003</v>
      </c>
      <c r="BU120" s="374"/>
      <c r="BV120" s="430" t="s">
        <v>554</v>
      </c>
    </row>
    <row r="121" spans="1:74" s="428" customFormat="1" x14ac:dyDescent="0.25">
      <c r="A121" s="345" t="s">
        <v>8220</v>
      </c>
      <c r="B121" s="373"/>
      <c r="C121" s="719">
        <v>45706</v>
      </c>
      <c r="D121" s="373"/>
      <c r="E121" s="346">
        <v>81.307699999999997</v>
      </c>
      <c r="F121" s="373"/>
      <c r="G121" s="347">
        <v>11.040900000000001</v>
      </c>
      <c r="H121" s="374"/>
      <c r="I121" s="348">
        <v>0.96</v>
      </c>
      <c r="J121" s="348">
        <v>8.08</v>
      </c>
      <c r="K121" s="348">
        <v>0.86</v>
      </c>
      <c r="L121" s="348">
        <v>0.93</v>
      </c>
      <c r="M121" s="362"/>
      <c r="N121" s="350">
        <v>10.581899999999999</v>
      </c>
      <c r="O121" s="348">
        <v>8.8221000000000007</v>
      </c>
      <c r="P121" s="348">
        <v>11.786099999999999</v>
      </c>
      <c r="Q121" s="348">
        <v>15.9415</v>
      </c>
      <c r="R121" s="348">
        <v>10.946300000000001</v>
      </c>
      <c r="S121" s="348">
        <v>6.6050000000000004</v>
      </c>
      <c r="T121" s="348">
        <v>6.1576000000000004</v>
      </c>
      <c r="U121" s="354">
        <v>6.2225000000000001</v>
      </c>
      <c r="V121" s="348">
        <v>6.4409000000000001</v>
      </c>
      <c r="W121" s="348" t="s">
        <v>430</v>
      </c>
      <c r="X121" s="348" t="s">
        <v>430</v>
      </c>
      <c r="Y121" s="375" t="s">
        <v>430</v>
      </c>
      <c r="Z121" s="348" t="s">
        <v>430</v>
      </c>
      <c r="AA121" s="348">
        <v>7.4195000000000002</v>
      </c>
      <c r="AB121" s="348">
        <v>5.8630000000000004</v>
      </c>
      <c r="AC121" s="348">
        <v>6.0686999999999998</v>
      </c>
      <c r="AD121" s="348">
        <v>6.5114999999999998</v>
      </c>
      <c r="AE121" s="348">
        <v>13.7059</v>
      </c>
      <c r="AF121" s="348">
        <v>7.7367999999999997</v>
      </c>
      <c r="AG121" s="569"/>
      <c r="AH121" s="346">
        <v>83</v>
      </c>
      <c r="AI121" s="346">
        <v>110</v>
      </c>
      <c r="AJ121" s="346">
        <v>100</v>
      </c>
      <c r="AK121" s="346">
        <v>88</v>
      </c>
      <c r="AL121" s="346">
        <v>73</v>
      </c>
      <c r="AM121" s="346">
        <v>23</v>
      </c>
      <c r="AN121" s="346">
        <v>17</v>
      </c>
      <c r="AO121" s="572">
        <v>16</v>
      </c>
      <c r="AP121" s="346">
        <v>11</v>
      </c>
      <c r="AQ121" s="346" t="s">
        <v>430</v>
      </c>
      <c r="AR121" s="346" t="s">
        <v>430</v>
      </c>
      <c r="AS121" s="346" t="s">
        <v>430</v>
      </c>
      <c r="AT121" s="346" t="s">
        <v>430</v>
      </c>
      <c r="AU121" s="346">
        <v>61</v>
      </c>
      <c r="AV121" s="346">
        <v>35</v>
      </c>
      <c r="AW121" s="346">
        <v>22</v>
      </c>
      <c r="AX121" s="346">
        <v>11</v>
      </c>
      <c r="AY121" s="346">
        <v>84</v>
      </c>
      <c r="AZ121" s="584"/>
      <c r="BA121" s="467" t="s">
        <v>430</v>
      </c>
      <c r="BB121" s="348">
        <v>94.1</v>
      </c>
      <c r="BC121" s="348" t="s">
        <v>430</v>
      </c>
      <c r="BD121" s="348" t="s">
        <v>430</v>
      </c>
      <c r="BE121" s="375" t="s">
        <v>430</v>
      </c>
      <c r="BF121" s="375">
        <v>5.9</v>
      </c>
      <c r="BG121" s="374"/>
      <c r="BH121" s="594">
        <v>5.9</v>
      </c>
      <c r="BI121" s="348" t="s">
        <v>430</v>
      </c>
      <c r="BJ121" s="348" t="s">
        <v>430</v>
      </c>
      <c r="BK121" s="348">
        <v>94.1</v>
      </c>
      <c r="BL121" s="348" t="s">
        <v>430</v>
      </c>
      <c r="BM121" s="375" t="s">
        <v>430</v>
      </c>
      <c r="BN121" s="375" t="s">
        <v>430</v>
      </c>
      <c r="BO121" s="375" t="s">
        <v>430</v>
      </c>
      <c r="BP121" s="375" t="s">
        <v>430</v>
      </c>
      <c r="BQ121" s="375" t="s">
        <v>430</v>
      </c>
      <c r="BR121" s="374"/>
      <c r="BS121" s="468">
        <v>21.6894503278311</v>
      </c>
      <c r="BT121" s="348">
        <v>54.317709444568202</v>
      </c>
      <c r="BU121" s="374"/>
      <c r="BV121" s="430" t="s">
        <v>4694</v>
      </c>
    </row>
    <row r="122" spans="1:74" s="428" customFormat="1" x14ac:dyDescent="0.25">
      <c r="A122" s="345" t="s">
        <v>8221</v>
      </c>
      <c r="B122" s="373"/>
      <c r="C122" s="719">
        <v>45005</v>
      </c>
      <c r="D122" s="373"/>
      <c r="E122" s="346">
        <v>82.14</v>
      </c>
      <c r="F122" s="373"/>
      <c r="G122" s="347">
        <v>1264.3494000000001</v>
      </c>
      <c r="H122" s="374"/>
      <c r="I122" s="348">
        <v>1</v>
      </c>
      <c r="J122" s="348">
        <v>6.14</v>
      </c>
      <c r="K122" s="348">
        <v>0.93</v>
      </c>
      <c r="L122" s="348">
        <v>0.95</v>
      </c>
      <c r="M122" s="362"/>
      <c r="N122" s="350">
        <v>30.383500000000002</v>
      </c>
      <c r="O122" s="348">
        <v>22.828700000000001</v>
      </c>
      <c r="P122" s="348">
        <v>13.874000000000001</v>
      </c>
      <c r="Q122" s="348">
        <v>14.821400000000001</v>
      </c>
      <c r="R122" s="348">
        <v>9.4397000000000002</v>
      </c>
      <c r="S122" s="348">
        <v>5.6178999999999997</v>
      </c>
      <c r="T122" s="348">
        <v>5.4659000000000004</v>
      </c>
      <c r="U122" s="354">
        <v>5.7629999999999999</v>
      </c>
      <c r="V122" s="348">
        <v>5.6493000000000002</v>
      </c>
      <c r="W122" s="348">
        <v>7.4386999999999999</v>
      </c>
      <c r="X122" s="348">
        <v>7.2557</v>
      </c>
      <c r="Y122" s="375" t="s">
        <v>430</v>
      </c>
      <c r="Z122" s="348" t="s">
        <v>430</v>
      </c>
      <c r="AA122" s="348">
        <v>6.0114999999999998</v>
      </c>
      <c r="AB122" s="348">
        <v>5.4223999999999997</v>
      </c>
      <c r="AC122" s="348">
        <v>5.6250999999999998</v>
      </c>
      <c r="AD122" s="348">
        <v>5.7255000000000003</v>
      </c>
      <c r="AE122" s="348">
        <v>10.680999999999999</v>
      </c>
      <c r="AF122" s="348">
        <v>7.4855999999999998</v>
      </c>
      <c r="AG122" s="569"/>
      <c r="AH122" s="346">
        <v>30</v>
      </c>
      <c r="AI122" s="346">
        <v>38</v>
      </c>
      <c r="AJ122" s="346">
        <v>62</v>
      </c>
      <c r="AK122" s="346">
        <v>96</v>
      </c>
      <c r="AL122" s="346">
        <v>95</v>
      </c>
      <c r="AM122" s="346">
        <v>83</v>
      </c>
      <c r="AN122" s="346">
        <v>75</v>
      </c>
      <c r="AO122" s="572">
        <v>60</v>
      </c>
      <c r="AP122" s="346">
        <v>45</v>
      </c>
      <c r="AQ122" s="346">
        <v>59</v>
      </c>
      <c r="AR122" s="346">
        <v>65</v>
      </c>
      <c r="AS122" s="346" t="s">
        <v>430</v>
      </c>
      <c r="AT122" s="346" t="s">
        <v>430</v>
      </c>
      <c r="AU122" s="346">
        <v>116</v>
      </c>
      <c r="AV122" s="346">
        <v>72</v>
      </c>
      <c r="AW122" s="346">
        <v>76</v>
      </c>
      <c r="AX122" s="346">
        <v>48</v>
      </c>
      <c r="AY122" s="346">
        <v>108</v>
      </c>
      <c r="AZ122" s="584"/>
      <c r="BA122" s="467">
        <v>96.36</v>
      </c>
      <c r="BB122" s="348" t="s">
        <v>430</v>
      </c>
      <c r="BC122" s="348" t="s">
        <v>430</v>
      </c>
      <c r="BD122" s="348" t="s">
        <v>430</v>
      </c>
      <c r="BE122" s="375" t="s">
        <v>430</v>
      </c>
      <c r="BF122" s="375">
        <v>3.64</v>
      </c>
      <c r="BG122" s="374"/>
      <c r="BH122" s="594">
        <v>3.64</v>
      </c>
      <c r="BI122" s="348" t="s">
        <v>430</v>
      </c>
      <c r="BJ122" s="348" t="s">
        <v>430</v>
      </c>
      <c r="BK122" s="348" t="s">
        <v>430</v>
      </c>
      <c r="BL122" s="348" t="s">
        <v>430</v>
      </c>
      <c r="BM122" s="375">
        <v>96.36</v>
      </c>
      <c r="BN122" s="375" t="s">
        <v>430</v>
      </c>
      <c r="BO122" s="375" t="s">
        <v>430</v>
      </c>
      <c r="BP122" s="375" t="s">
        <v>430</v>
      </c>
      <c r="BQ122" s="375" t="s">
        <v>430</v>
      </c>
      <c r="BR122" s="374"/>
      <c r="BS122" s="468" t="s">
        <v>430</v>
      </c>
      <c r="BT122" s="348" t="s">
        <v>430</v>
      </c>
      <c r="BU122" s="374"/>
      <c r="BV122" s="430" t="s">
        <v>2409</v>
      </c>
    </row>
    <row r="123" spans="1:74" s="428" customFormat="1" x14ac:dyDescent="0.25">
      <c r="A123" s="345" t="s">
        <v>8222</v>
      </c>
      <c r="B123" s="373"/>
      <c r="C123" s="719">
        <v>45016</v>
      </c>
      <c r="D123" s="373"/>
      <c r="E123" s="346">
        <v>79.777799999999999</v>
      </c>
      <c r="F123" s="373"/>
      <c r="G123" s="347">
        <v>12.709300000000001</v>
      </c>
      <c r="H123" s="374"/>
      <c r="I123" s="348">
        <v>1.9</v>
      </c>
      <c r="J123" s="348">
        <v>7.26</v>
      </c>
      <c r="K123" s="348">
        <v>1.7</v>
      </c>
      <c r="L123" s="348">
        <v>1.76</v>
      </c>
      <c r="M123" s="362"/>
      <c r="N123" s="350">
        <v>9.4797999999999991</v>
      </c>
      <c r="O123" s="348">
        <v>34.079500000000003</v>
      </c>
      <c r="P123" s="348">
        <v>21.587299999999999</v>
      </c>
      <c r="Q123" s="348">
        <v>27.5717</v>
      </c>
      <c r="R123" s="348">
        <v>14.5748</v>
      </c>
      <c r="S123" s="348">
        <v>4.6296999999999997</v>
      </c>
      <c r="T123" s="348">
        <v>5.0472000000000001</v>
      </c>
      <c r="U123" s="354">
        <v>5.9225000000000003</v>
      </c>
      <c r="V123" s="348">
        <v>5.1016000000000004</v>
      </c>
      <c r="W123" s="348">
        <v>7.7328000000000001</v>
      </c>
      <c r="X123" s="348">
        <v>7.5267999999999997</v>
      </c>
      <c r="Y123" s="375" t="s">
        <v>430</v>
      </c>
      <c r="Z123" s="348" t="s">
        <v>430</v>
      </c>
      <c r="AA123" s="348">
        <v>6.8396999999999997</v>
      </c>
      <c r="AB123" s="348">
        <v>4.8228</v>
      </c>
      <c r="AC123" s="348">
        <v>5.8189000000000002</v>
      </c>
      <c r="AD123" s="348">
        <v>5.1314000000000002</v>
      </c>
      <c r="AE123" s="348">
        <v>20.944099999999999</v>
      </c>
      <c r="AF123" s="348">
        <v>7.7319000000000004</v>
      </c>
      <c r="AG123" s="569"/>
      <c r="AH123" s="346">
        <v>92</v>
      </c>
      <c r="AI123" s="346">
        <v>13</v>
      </c>
      <c r="AJ123" s="346">
        <v>25</v>
      </c>
      <c r="AK123" s="346">
        <v>30</v>
      </c>
      <c r="AL123" s="346">
        <v>43</v>
      </c>
      <c r="AM123" s="346">
        <v>128</v>
      </c>
      <c r="AN123" s="346">
        <v>100</v>
      </c>
      <c r="AO123" s="572">
        <v>35</v>
      </c>
      <c r="AP123" s="346">
        <v>85</v>
      </c>
      <c r="AQ123" s="346">
        <v>16</v>
      </c>
      <c r="AR123" s="346">
        <v>20</v>
      </c>
      <c r="AS123" s="346" t="s">
        <v>430</v>
      </c>
      <c r="AT123" s="346" t="s">
        <v>430</v>
      </c>
      <c r="AU123" s="346">
        <v>89</v>
      </c>
      <c r="AV123" s="346">
        <v>111</v>
      </c>
      <c r="AW123" s="346">
        <v>49</v>
      </c>
      <c r="AX123" s="346">
        <v>89</v>
      </c>
      <c r="AY123" s="346">
        <v>36</v>
      </c>
      <c r="AZ123" s="584"/>
      <c r="BA123" s="467">
        <v>96.86</v>
      </c>
      <c r="BB123" s="348" t="s">
        <v>430</v>
      </c>
      <c r="BC123" s="348" t="s">
        <v>430</v>
      </c>
      <c r="BD123" s="348" t="s">
        <v>430</v>
      </c>
      <c r="BE123" s="375" t="s">
        <v>430</v>
      </c>
      <c r="BF123" s="375">
        <v>3.14</v>
      </c>
      <c r="BG123" s="374"/>
      <c r="BH123" s="594">
        <v>3.14</v>
      </c>
      <c r="BI123" s="348" t="s">
        <v>430</v>
      </c>
      <c r="BJ123" s="348" t="s">
        <v>430</v>
      </c>
      <c r="BK123" s="348" t="s">
        <v>430</v>
      </c>
      <c r="BL123" s="348" t="s">
        <v>430</v>
      </c>
      <c r="BM123" s="375">
        <v>96.86</v>
      </c>
      <c r="BN123" s="375" t="s">
        <v>430</v>
      </c>
      <c r="BO123" s="375" t="s">
        <v>430</v>
      </c>
      <c r="BP123" s="375" t="s">
        <v>430</v>
      </c>
      <c r="BQ123" s="375" t="s">
        <v>430</v>
      </c>
      <c r="BR123" s="374"/>
      <c r="BS123" s="468" t="s">
        <v>430</v>
      </c>
      <c r="BT123" s="348" t="s">
        <v>430</v>
      </c>
      <c r="BU123" s="374"/>
      <c r="BV123" s="430" t="s">
        <v>554</v>
      </c>
    </row>
    <row r="124" spans="1:74" s="428" customFormat="1" x14ac:dyDescent="0.25">
      <c r="A124" s="345" t="s">
        <v>8223</v>
      </c>
      <c r="B124" s="373"/>
      <c r="C124" s="719">
        <v>45800</v>
      </c>
      <c r="D124" s="373"/>
      <c r="E124" s="346">
        <v>77.88</v>
      </c>
      <c r="F124" s="373"/>
      <c r="G124" s="347">
        <v>10.618600000000001</v>
      </c>
      <c r="H124" s="374"/>
      <c r="I124" s="348" t="s">
        <v>430</v>
      </c>
      <c r="J124" s="348" t="s">
        <v>430</v>
      </c>
      <c r="K124" s="348" t="s">
        <v>430</v>
      </c>
      <c r="L124" s="348" t="s">
        <v>430</v>
      </c>
      <c r="M124" s="362"/>
      <c r="N124" s="350">
        <v>19.947600000000001</v>
      </c>
      <c r="O124" s="348">
        <v>9.4026999999999994</v>
      </c>
      <c r="P124" s="348">
        <v>12.107900000000001</v>
      </c>
      <c r="Q124" s="348">
        <v>21.412400000000002</v>
      </c>
      <c r="R124" s="348">
        <v>14.3207</v>
      </c>
      <c r="S124" s="348">
        <v>7.0229999999999997</v>
      </c>
      <c r="T124" s="348">
        <v>5.9348000000000001</v>
      </c>
      <c r="U124" s="354">
        <v>6.0941000000000001</v>
      </c>
      <c r="V124" s="348">
        <v>5.8525999999999998</v>
      </c>
      <c r="W124" s="348" t="s">
        <v>430</v>
      </c>
      <c r="X124" s="348" t="s">
        <v>430</v>
      </c>
      <c r="Y124" s="375" t="s">
        <v>430</v>
      </c>
      <c r="Z124" s="348" t="s">
        <v>430</v>
      </c>
      <c r="AA124" s="348">
        <v>8.2012999999999998</v>
      </c>
      <c r="AB124" s="348">
        <v>5.8621999999999996</v>
      </c>
      <c r="AC124" s="348">
        <v>6.0180999999999996</v>
      </c>
      <c r="AD124" s="348">
        <v>5.9164000000000003</v>
      </c>
      <c r="AE124" s="348">
        <v>18.506900000000002</v>
      </c>
      <c r="AF124" s="348">
        <v>5.7629999999999999</v>
      </c>
      <c r="AG124" s="569"/>
      <c r="AH124" s="346">
        <v>43</v>
      </c>
      <c r="AI124" s="346">
        <v>105</v>
      </c>
      <c r="AJ124" s="346">
        <v>92</v>
      </c>
      <c r="AK124" s="346">
        <v>57</v>
      </c>
      <c r="AL124" s="346">
        <v>45</v>
      </c>
      <c r="AM124" s="346">
        <v>16</v>
      </c>
      <c r="AN124" s="346">
        <v>27</v>
      </c>
      <c r="AO124" s="572">
        <v>23</v>
      </c>
      <c r="AP124" s="346">
        <v>26</v>
      </c>
      <c r="AQ124" s="346" t="s">
        <v>430</v>
      </c>
      <c r="AR124" s="346" t="s">
        <v>430</v>
      </c>
      <c r="AS124" s="346" t="s">
        <v>430</v>
      </c>
      <c r="AT124" s="346" t="s">
        <v>430</v>
      </c>
      <c r="AU124" s="346">
        <v>39</v>
      </c>
      <c r="AV124" s="346">
        <v>36</v>
      </c>
      <c r="AW124" s="346">
        <v>26</v>
      </c>
      <c r="AX124" s="346">
        <v>33</v>
      </c>
      <c r="AY124" s="346">
        <v>52</v>
      </c>
      <c r="AZ124" s="584"/>
      <c r="BA124" s="467" t="s">
        <v>430</v>
      </c>
      <c r="BB124" s="348">
        <v>97.47</v>
      </c>
      <c r="BC124" s="348" t="s">
        <v>430</v>
      </c>
      <c r="BD124" s="348" t="s">
        <v>430</v>
      </c>
      <c r="BE124" s="375" t="s">
        <v>430</v>
      </c>
      <c r="BF124" s="375">
        <v>2.5299999999999998</v>
      </c>
      <c r="BG124" s="374"/>
      <c r="BH124" s="594">
        <v>2.5299999999999998</v>
      </c>
      <c r="BI124" s="348" t="s">
        <v>430</v>
      </c>
      <c r="BJ124" s="348" t="s">
        <v>430</v>
      </c>
      <c r="BK124" s="348" t="s">
        <v>430</v>
      </c>
      <c r="BL124" s="348" t="s">
        <v>430</v>
      </c>
      <c r="BM124" s="375" t="s">
        <v>430</v>
      </c>
      <c r="BN124" s="375" t="s">
        <v>430</v>
      </c>
      <c r="BO124" s="375" t="s">
        <v>430</v>
      </c>
      <c r="BP124" s="375">
        <v>97.47</v>
      </c>
      <c r="BQ124" s="375" t="s">
        <v>430</v>
      </c>
      <c r="BR124" s="374"/>
      <c r="BS124" s="468" t="s">
        <v>430</v>
      </c>
      <c r="BT124" s="348" t="s">
        <v>430</v>
      </c>
      <c r="BU124" s="374"/>
      <c r="BV124" s="430" t="s">
        <v>554</v>
      </c>
    </row>
    <row r="125" spans="1:74" s="428" customFormat="1" x14ac:dyDescent="0.25">
      <c r="A125" s="345" t="s">
        <v>8224</v>
      </c>
      <c r="B125" s="373"/>
      <c r="C125" s="719">
        <v>44942</v>
      </c>
      <c r="D125" s="373"/>
      <c r="E125" s="346">
        <v>73.989999999999995</v>
      </c>
      <c r="F125" s="373"/>
      <c r="G125" s="347">
        <v>12.706099999999999</v>
      </c>
      <c r="H125" s="374"/>
      <c r="I125" s="348">
        <v>0.55000000000000004</v>
      </c>
      <c r="J125" s="348">
        <v>5.78</v>
      </c>
      <c r="K125" s="348">
        <v>0.52</v>
      </c>
      <c r="L125" s="348">
        <v>0.53</v>
      </c>
      <c r="M125" s="362"/>
      <c r="N125" s="350">
        <v>13.793900000000001</v>
      </c>
      <c r="O125" s="348">
        <v>10.446199999999999</v>
      </c>
      <c r="P125" s="348">
        <v>8.4674999999999994</v>
      </c>
      <c r="Q125" s="348">
        <v>9.5143000000000004</v>
      </c>
      <c r="R125" s="348">
        <v>6.9630999999999998</v>
      </c>
      <c r="S125" s="348">
        <v>5.7557999999999998</v>
      </c>
      <c r="T125" s="348">
        <v>5.3791000000000002</v>
      </c>
      <c r="U125" s="354">
        <v>5.8048000000000002</v>
      </c>
      <c r="V125" s="348">
        <v>5.6052</v>
      </c>
      <c r="W125" s="348">
        <v>7.1623000000000001</v>
      </c>
      <c r="X125" s="348">
        <v>7.0811999999999999</v>
      </c>
      <c r="Y125" s="375" t="s">
        <v>430</v>
      </c>
      <c r="Z125" s="348" t="s">
        <v>430</v>
      </c>
      <c r="AA125" s="348">
        <v>6.0414000000000003</v>
      </c>
      <c r="AB125" s="348">
        <v>5.5297999999999998</v>
      </c>
      <c r="AC125" s="348">
        <v>5.7083000000000004</v>
      </c>
      <c r="AD125" s="348">
        <v>5.6444000000000001</v>
      </c>
      <c r="AE125" s="348">
        <v>7.9340999999999999</v>
      </c>
      <c r="AF125" s="348">
        <v>7.2496999999999998</v>
      </c>
      <c r="AG125" s="569"/>
      <c r="AH125" s="346">
        <v>58</v>
      </c>
      <c r="AI125" s="346">
        <v>98</v>
      </c>
      <c r="AJ125" s="346">
        <v>121</v>
      </c>
      <c r="AK125" s="346">
        <v>123</v>
      </c>
      <c r="AL125" s="346">
        <v>124</v>
      </c>
      <c r="AM125" s="346">
        <v>71</v>
      </c>
      <c r="AN125" s="346">
        <v>86</v>
      </c>
      <c r="AO125" s="572">
        <v>52</v>
      </c>
      <c r="AP125" s="346">
        <v>51</v>
      </c>
      <c r="AQ125" s="346">
        <v>83</v>
      </c>
      <c r="AR125" s="346">
        <v>84</v>
      </c>
      <c r="AS125" s="346" t="s">
        <v>430</v>
      </c>
      <c r="AT125" s="346" t="s">
        <v>430</v>
      </c>
      <c r="AU125" s="346">
        <v>114</v>
      </c>
      <c r="AV125" s="346">
        <v>63</v>
      </c>
      <c r="AW125" s="346">
        <v>63</v>
      </c>
      <c r="AX125" s="346">
        <v>60</v>
      </c>
      <c r="AY125" s="346">
        <v>124</v>
      </c>
      <c r="AZ125" s="584"/>
      <c r="BA125" s="467">
        <v>92.55</v>
      </c>
      <c r="BB125" s="348" t="s">
        <v>430</v>
      </c>
      <c r="BC125" s="348" t="s">
        <v>430</v>
      </c>
      <c r="BD125" s="348" t="s">
        <v>430</v>
      </c>
      <c r="BE125" s="375" t="s">
        <v>430</v>
      </c>
      <c r="BF125" s="375">
        <v>7.45</v>
      </c>
      <c r="BG125" s="374"/>
      <c r="BH125" s="594">
        <v>7.45</v>
      </c>
      <c r="BI125" s="348" t="s">
        <v>430</v>
      </c>
      <c r="BJ125" s="348" t="s">
        <v>430</v>
      </c>
      <c r="BK125" s="348" t="s">
        <v>430</v>
      </c>
      <c r="BL125" s="348" t="s">
        <v>430</v>
      </c>
      <c r="BM125" s="375">
        <v>92.55</v>
      </c>
      <c r="BN125" s="375" t="s">
        <v>430</v>
      </c>
      <c r="BO125" s="375" t="s">
        <v>430</v>
      </c>
      <c r="BP125" s="375" t="s">
        <v>430</v>
      </c>
      <c r="BQ125" s="375" t="s">
        <v>430</v>
      </c>
      <c r="BR125" s="374"/>
      <c r="BS125" s="468" t="s">
        <v>430</v>
      </c>
      <c r="BT125" s="348" t="s">
        <v>430</v>
      </c>
      <c r="BU125" s="374"/>
      <c r="BV125" s="430" t="s">
        <v>554</v>
      </c>
    </row>
    <row r="126" spans="1:74" s="428" customFormat="1" x14ac:dyDescent="0.25">
      <c r="A126" s="345" t="s">
        <v>8225</v>
      </c>
      <c r="B126" s="373"/>
      <c r="C126" s="719">
        <v>45230</v>
      </c>
      <c r="D126" s="373"/>
      <c r="E126" s="346">
        <v>71.847999999999999</v>
      </c>
      <c r="F126" s="373"/>
      <c r="G126" s="347">
        <v>12.7156</v>
      </c>
      <c r="H126" s="374"/>
      <c r="I126" s="348">
        <v>1.92</v>
      </c>
      <c r="J126" s="348">
        <v>4.04</v>
      </c>
      <c r="K126" s="348">
        <v>1.83</v>
      </c>
      <c r="L126" s="348" t="s">
        <v>430</v>
      </c>
      <c r="M126" s="362"/>
      <c r="N126" s="350">
        <v>-12.912599999999999</v>
      </c>
      <c r="O126" s="348">
        <v>-39.796500000000002</v>
      </c>
      <c r="P126" s="348">
        <v>-29.845300000000002</v>
      </c>
      <c r="Q126" s="348">
        <v>-26.023099999999999</v>
      </c>
      <c r="R126" s="348">
        <v>-12.266400000000001</v>
      </c>
      <c r="S126" s="348">
        <v>10.3012</v>
      </c>
      <c r="T126" s="348">
        <v>11.0267</v>
      </c>
      <c r="U126" s="354">
        <v>12.6601</v>
      </c>
      <c r="V126" s="348">
        <v>13.273199999999999</v>
      </c>
      <c r="W126" s="348">
        <v>10.838800000000001</v>
      </c>
      <c r="X126" s="348" t="s">
        <v>430</v>
      </c>
      <c r="Y126" s="375" t="s">
        <v>430</v>
      </c>
      <c r="Z126" s="348" t="s">
        <v>430</v>
      </c>
      <c r="AA126" s="348">
        <v>5.2470999999999997</v>
      </c>
      <c r="AB126" s="348">
        <v>12.6744</v>
      </c>
      <c r="AC126" s="348">
        <v>11.7217</v>
      </c>
      <c r="AD126" s="348">
        <v>13.911199999999999</v>
      </c>
      <c r="AE126" s="348">
        <v>-8.6180000000000003</v>
      </c>
      <c r="AF126" s="348">
        <v>9.5645000000000007</v>
      </c>
      <c r="AG126" s="569"/>
      <c r="AH126" s="346">
        <v>119</v>
      </c>
      <c r="AI126" s="346">
        <v>135</v>
      </c>
      <c r="AJ126" s="346">
        <v>136</v>
      </c>
      <c r="AK126" s="346">
        <v>136</v>
      </c>
      <c r="AL126" s="346">
        <v>136</v>
      </c>
      <c r="AM126" s="346">
        <v>1</v>
      </c>
      <c r="AN126" s="346">
        <v>1</v>
      </c>
      <c r="AO126" s="572">
        <v>1</v>
      </c>
      <c r="AP126" s="346">
        <v>3</v>
      </c>
      <c r="AQ126" s="346">
        <v>1</v>
      </c>
      <c r="AR126" s="346" t="s">
        <v>430</v>
      </c>
      <c r="AS126" s="346" t="s">
        <v>430</v>
      </c>
      <c r="AT126" s="346" t="s">
        <v>430</v>
      </c>
      <c r="AU126" s="346">
        <v>130</v>
      </c>
      <c r="AV126" s="346">
        <v>1</v>
      </c>
      <c r="AW126" s="346">
        <v>1</v>
      </c>
      <c r="AX126" s="346">
        <v>1</v>
      </c>
      <c r="AY126" s="346">
        <v>135</v>
      </c>
      <c r="AZ126" s="584"/>
      <c r="BA126" s="467" t="s">
        <v>430</v>
      </c>
      <c r="BB126" s="348">
        <v>96.75</v>
      </c>
      <c r="BC126" s="348" t="s">
        <v>430</v>
      </c>
      <c r="BD126" s="348" t="s">
        <v>430</v>
      </c>
      <c r="BE126" s="375" t="s">
        <v>430</v>
      </c>
      <c r="BF126" s="375">
        <v>3.25</v>
      </c>
      <c r="BG126" s="374"/>
      <c r="BH126" s="594">
        <v>3.25</v>
      </c>
      <c r="BI126" s="348" t="s">
        <v>430</v>
      </c>
      <c r="BJ126" s="348" t="s">
        <v>430</v>
      </c>
      <c r="BK126" s="348" t="s">
        <v>430</v>
      </c>
      <c r="BL126" s="348" t="s">
        <v>430</v>
      </c>
      <c r="BM126" s="375" t="s">
        <v>430</v>
      </c>
      <c r="BN126" s="375" t="s">
        <v>430</v>
      </c>
      <c r="BO126" s="375" t="s">
        <v>430</v>
      </c>
      <c r="BP126" s="375">
        <v>96.75</v>
      </c>
      <c r="BQ126" s="375" t="s">
        <v>430</v>
      </c>
      <c r="BR126" s="374"/>
      <c r="BS126" s="468" t="s">
        <v>430</v>
      </c>
      <c r="BT126" s="348" t="s">
        <v>430</v>
      </c>
      <c r="BU126" s="374"/>
      <c r="BV126" s="430" t="s">
        <v>525</v>
      </c>
    </row>
    <row r="127" spans="1:74" s="428" customFormat="1" x14ac:dyDescent="0.25">
      <c r="A127" s="345" t="s">
        <v>8226</v>
      </c>
      <c r="B127" s="373"/>
      <c r="C127" s="719">
        <v>44854</v>
      </c>
      <c r="D127" s="373"/>
      <c r="E127" s="889">
        <v>70.53</v>
      </c>
      <c r="F127" s="373"/>
      <c r="G127" s="347" t="s">
        <v>430</v>
      </c>
      <c r="H127" s="374"/>
      <c r="I127" s="905">
        <v>0.01</v>
      </c>
      <c r="J127" s="905">
        <v>5.14</v>
      </c>
      <c r="K127" s="905">
        <v>0.01</v>
      </c>
      <c r="L127" s="905">
        <v>0.01</v>
      </c>
      <c r="M127" s="362"/>
      <c r="N127" s="350" t="s">
        <v>430</v>
      </c>
      <c r="O127" s="348" t="s">
        <v>430</v>
      </c>
      <c r="P127" s="348" t="s">
        <v>430</v>
      </c>
      <c r="Q127" s="348" t="s">
        <v>430</v>
      </c>
      <c r="R127" s="348" t="s">
        <v>430</v>
      </c>
      <c r="S127" s="348" t="s">
        <v>430</v>
      </c>
      <c r="T127" s="348" t="s">
        <v>430</v>
      </c>
      <c r="U127" s="354" t="s">
        <v>430</v>
      </c>
      <c r="V127" s="348" t="s">
        <v>430</v>
      </c>
      <c r="W127" s="348" t="s">
        <v>430</v>
      </c>
      <c r="X127" s="348" t="s">
        <v>430</v>
      </c>
      <c r="Y127" s="375" t="s">
        <v>430</v>
      </c>
      <c r="Z127" s="348" t="s">
        <v>430</v>
      </c>
      <c r="AA127" s="348" t="s">
        <v>430</v>
      </c>
      <c r="AB127" s="348" t="s">
        <v>430</v>
      </c>
      <c r="AC127" s="348" t="s">
        <v>430</v>
      </c>
      <c r="AD127" s="348" t="s">
        <v>430</v>
      </c>
      <c r="AE127" s="348" t="s">
        <v>430</v>
      </c>
      <c r="AF127" s="348" t="s">
        <v>430</v>
      </c>
      <c r="AG127" s="569"/>
      <c r="AH127" s="346" t="s">
        <v>430</v>
      </c>
      <c r="AI127" s="346" t="s">
        <v>430</v>
      </c>
      <c r="AJ127" s="346" t="s">
        <v>430</v>
      </c>
      <c r="AK127" s="346" t="s">
        <v>430</v>
      </c>
      <c r="AL127" s="346" t="s">
        <v>430</v>
      </c>
      <c r="AM127" s="346" t="s">
        <v>430</v>
      </c>
      <c r="AN127" s="346" t="s">
        <v>430</v>
      </c>
      <c r="AO127" s="572" t="s">
        <v>430</v>
      </c>
      <c r="AP127" s="346" t="s">
        <v>430</v>
      </c>
      <c r="AQ127" s="346" t="s">
        <v>430</v>
      </c>
      <c r="AR127" s="346" t="s">
        <v>430</v>
      </c>
      <c r="AS127" s="346" t="s">
        <v>430</v>
      </c>
      <c r="AT127" s="346" t="s">
        <v>430</v>
      </c>
      <c r="AU127" s="346" t="s">
        <v>430</v>
      </c>
      <c r="AV127" s="346" t="s">
        <v>430</v>
      </c>
      <c r="AW127" s="346" t="s">
        <v>430</v>
      </c>
      <c r="AX127" s="346" t="s">
        <v>430</v>
      </c>
      <c r="AY127" s="346" t="s">
        <v>430</v>
      </c>
      <c r="AZ127" s="584"/>
      <c r="BA127" s="467" t="s">
        <v>430</v>
      </c>
      <c r="BB127" s="348" t="s">
        <v>430</v>
      </c>
      <c r="BC127" s="348" t="s">
        <v>430</v>
      </c>
      <c r="BD127" s="348" t="s">
        <v>430</v>
      </c>
      <c r="BE127" s="375" t="s">
        <v>430</v>
      </c>
      <c r="BF127" s="953">
        <v>100</v>
      </c>
      <c r="BG127" s="374"/>
      <c r="BH127" s="954">
        <v>100</v>
      </c>
      <c r="BI127" s="348" t="s">
        <v>430</v>
      </c>
      <c r="BJ127" s="348" t="s">
        <v>430</v>
      </c>
      <c r="BK127" s="348" t="s">
        <v>430</v>
      </c>
      <c r="BL127" s="348" t="s">
        <v>430</v>
      </c>
      <c r="BM127" s="375" t="s">
        <v>430</v>
      </c>
      <c r="BN127" s="375" t="s">
        <v>430</v>
      </c>
      <c r="BO127" s="375" t="s">
        <v>430</v>
      </c>
      <c r="BP127" s="375" t="s">
        <v>430</v>
      </c>
      <c r="BQ127" s="375" t="s">
        <v>430</v>
      </c>
      <c r="BR127" s="374"/>
      <c r="BS127" s="468" t="s">
        <v>430</v>
      </c>
      <c r="BT127" s="348" t="s">
        <v>430</v>
      </c>
      <c r="BU127" s="374"/>
      <c r="BV127" s="430" t="s">
        <v>554</v>
      </c>
    </row>
    <row r="128" spans="1:74" s="428" customFormat="1" x14ac:dyDescent="0.25">
      <c r="A128" s="345" t="s">
        <v>8227</v>
      </c>
      <c r="B128" s="373"/>
      <c r="C128" s="719">
        <v>45369</v>
      </c>
      <c r="D128" s="373"/>
      <c r="E128" s="346">
        <v>68.404499999999999</v>
      </c>
      <c r="F128" s="373"/>
      <c r="G128" s="347">
        <v>12.484</v>
      </c>
      <c r="H128" s="374"/>
      <c r="I128" s="348">
        <v>0</v>
      </c>
      <c r="J128" s="348">
        <v>4.3404600000000002</v>
      </c>
      <c r="K128" s="348">
        <v>6.0361000000000002</v>
      </c>
      <c r="L128" s="348">
        <v>6.0361099999999999</v>
      </c>
      <c r="M128" s="362"/>
      <c r="N128" s="350">
        <v>-95.3566</v>
      </c>
      <c r="O128" s="348">
        <v>-56.168100000000003</v>
      </c>
      <c r="P128" s="348">
        <v>-13.622400000000001</v>
      </c>
      <c r="Q128" s="348">
        <v>-24.863</v>
      </c>
      <c r="R128" s="348">
        <v>-5.3255999999999997</v>
      </c>
      <c r="S128" s="348">
        <v>5.6471</v>
      </c>
      <c r="T128" s="348">
        <v>9.1654</v>
      </c>
      <c r="U128" s="354">
        <v>10.5457</v>
      </c>
      <c r="V128" s="348">
        <v>14.0237</v>
      </c>
      <c r="W128" s="348">
        <v>10.4032</v>
      </c>
      <c r="X128" s="348" t="s">
        <v>430</v>
      </c>
      <c r="Y128" s="375" t="s">
        <v>430</v>
      </c>
      <c r="Z128" s="348" t="s">
        <v>430</v>
      </c>
      <c r="AA128" s="348">
        <v>-0.54659999999999997</v>
      </c>
      <c r="AB128" s="348">
        <v>9.3766999999999996</v>
      </c>
      <c r="AC128" s="348">
        <v>10.0938</v>
      </c>
      <c r="AD128" s="348">
        <v>13.850199999999999</v>
      </c>
      <c r="AE128" s="348">
        <v>-18.350300000000001</v>
      </c>
      <c r="AF128" s="348">
        <v>10.366400000000001</v>
      </c>
      <c r="AG128" s="569"/>
      <c r="AH128" s="346">
        <v>124</v>
      </c>
      <c r="AI128" s="346">
        <v>136</v>
      </c>
      <c r="AJ128" s="346">
        <v>134</v>
      </c>
      <c r="AK128" s="346">
        <v>135</v>
      </c>
      <c r="AL128" s="346">
        <v>134</v>
      </c>
      <c r="AM128" s="346">
        <v>77</v>
      </c>
      <c r="AN128" s="346">
        <v>3</v>
      </c>
      <c r="AO128" s="572">
        <v>3</v>
      </c>
      <c r="AP128" s="346">
        <v>1</v>
      </c>
      <c r="AQ128" s="346">
        <v>4</v>
      </c>
      <c r="AR128" s="346" t="s">
        <v>430</v>
      </c>
      <c r="AS128" s="346" t="s">
        <v>430</v>
      </c>
      <c r="AT128" s="346" t="s">
        <v>430</v>
      </c>
      <c r="AU128" s="346">
        <v>132</v>
      </c>
      <c r="AV128" s="346">
        <v>3</v>
      </c>
      <c r="AW128" s="346">
        <v>3</v>
      </c>
      <c r="AX128" s="346">
        <v>2</v>
      </c>
      <c r="AY128" s="346">
        <v>136</v>
      </c>
      <c r="AZ128" s="584"/>
      <c r="BA128" s="467" t="s">
        <v>430</v>
      </c>
      <c r="BB128" s="348">
        <v>99.91</v>
      </c>
      <c r="BC128" s="348" t="s">
        <v>430</v>
      </c>
      <c r="BD128" s="348" t="s">
        <v>430</v>
      </c>
      <c r="BE128" s="375" t="s">
        <v>430</v>
      </c>
      <c r="BF128" s="375">
        <v>0.09</v>
      </c>
      <c r="BG128" s="374"/>
      <c r="BH128" s="594">
        <v>0.09</v>
      </c>
      <c r="BI128" s="348" t="s">
        <v>430</v>
      </c>
      <c r="BJ128" s="348" t="s">
        <v>430</v>
      </c>
      <c r="BK128" s="348" t="s">
        <v>430</v>
      </c>
      <c r="BL128" s="348" t="s">
        <v>430</v>
      </c>
      <c r="BM128" s="375" t="s">
        <v>430</v>
      </c>
      <c r="BN128" s="375" t="s">
        <v>430</v>
      </c>
      <c r="BO128" s="375" t="s">
        <v>430</v>
      </c>
      <c r="BP128" s="375">
        <v>99.91</v>
      </c>
      <c r="BQ128" s="375" t="s">
        <v>430</v>
      </c>
      <c r="BR128" s="374"/>
      <c r="BS128" s="468" t="s">
        <v>430</v>
      </c>
      <c r="BT128" s="348" t="s">
        <v>430</v>
      </c>
      <c r="BU128" s="374"/>
      <c r="BV128" s="430" t="s">
        <v>6674</v>
      </c>
    </row>
    <row r="129" spans="1:74" s="428" customFormat="1" x14ac:dyDescent="0.25">
      <c r="A129" s="345" t="s">
        <v>8228</v>
      </c>
      <c r="B129" s="373"/>
      <c r="C129" s="719">
        <v>46034</v>
      </c>
      <c r="D129" s="373"/>
      <c r="E129" s="346">
        <v>67.92</v>
      </c>
      <c r="F129" s="373"/>
      <c r="G129" s="347">
        <v>10.26</v>
      </c>
      <c r="H129" s="374"/>
      <c r="I129" s="348" t="s">
        <v>430</v>
      </c>
      <c r="J129" s="348" t="s">
        <v>430</v>
      </c>
      <c r="K129" s="348" t="s">
        <v>430</v>
      </c>
      <c r="L129" s="348" t="s">
        <v>430</v>
      </c>
      <c r="M129" s="362"/>
      <c r="N129" s="350" t="s">
        <v>430</v>
      </c>
      <c r="O129" s="348">
        <v>11.212999999999999</v>
      </c>
      <c r="P129" s="348">
        <v>12.2982</v>
      </c>
      <c r="Q129" s="348">
        <v>16.488099999999999</v>
      </c>
      <c r="R129" s="348">
        <v>9.7901000000000007</v>
      </c>
      <c r="S129" s="348">
        <v>6.1201999999999996</v>
      </c>
      <c r="T129" s="348" t="s">
        <v>430</v>
      </c>
      <c r="U129" s="354" t="s">
        <v>430</v>
      </c>
      <c r="V129" s="348" t="s">
        <v>430</v>
      </c>
      <c r="W129" s="348" t="s">
        <v>430</v>
      </c>
      <c r="X129" s="348" t="s">
        <v>430</v>
      </c>
      <c r="Y129" s="375" t="s">
        <v>430</v>
      </c>
      <c r="Z129" s="348" t="s">
        <v>430</v>
      </c>
      <c r="AA129" s="348">
        <v>7.1825000000000001</v>
      </c>
      <c r="AB129" s="348" t="s">
        <v>430</v>
      </c>
      <c r="AC129" s="348" t="s">
        <v>430</v>
      </c>
      <c r="AD129" s="348" t="s">
        <v>430</v>
      </c>
      <c r="AE129" s="348">
        <v>15.248799999999999</v>
      </c>
      <c r="AF129" s="348">
        <v>6.0833000000000004</v>
      </c>
      <c r="AG129" s="569"/>
      <c r="AH129" s="346" t="s">
        <v>430</v>
      </c>
      <c r="AI129" s="346">
        <v>91</v>
      </c>
      <c r="AJ129" s="346">
        <v>89</v>
      </c>
      <c r="AK129" s="346">
        <v>82</v>
      </c>
      <c r="AL129" s="346">
        <v>87</v>
      </c>
      <c r="AM129" s="346">
        <v>50</v>
      </c>
      <c r="AN129" s="346" t="s">
        <v>430</v>
      </c>
      <c r="AO129" s="572" t="s">
        <v>430</v>
      </c>
      <c r="AP129" s="346" t="s">
        <v>430</v>
      </c>
      <c r="AQ129" s="346" t="s">
        <v>430</v>
      </c>
      <c r="AR129" s="346" t="s">
        <v>430</v>
      </c>
      <c r="AS129" s="346" t="s">
        <v>430</v>
      </c>
      <c r="AT129" s="346" t="s">
        <v>430</v>
      </c>
      <c r="AU129" s="346">
        <v>75</v>
      </c>
      <c r="AV129" s="346" t="s">
        <v>430</v>
      </c>
      <c r="AW129" s="346" t="s">
        <v>430</v>
      </c>
      <c r="AX129" s="346" t="s">
        <v>430</v>
      </c>
      <c r="AY129" s="346">
        <v>67</v>
      </c>
      <c r="AZ129" s="584"/>
      <c r="BA129" s="467" t="s">
        <v>430</v>
      </c>
      <c r="BB129" s="348">
        <v>99.8</v>
      </c>
      <c r="BC129" s="348" t="s">
        <v>430</v>
      </c>
      <c r="BD129" s="348" t="s">
        <v>430</v>
      </c>
      <c r="BE129" s="375" t="s">
        <v>430</v>
      </c>
      <c r="BF129" s="375">
        <v>0.2</v>
      </c>
      <c r="BG129" s="374"/>
      <c r="BH129" s="594">
        <v>0.2</v>
      </c>
      <c r="BI129" s="348" t="s">
        <v>430</v>
      </c>
      <c r="BJ129" s="348" t="s">
        <v>430</v>
      </c>
      <c r="BK129" s="348" t="s">
        <v>430</v>
      </c>
      <c r="BL129" s="348" t="s">
        <v>430</v>
      </c>
      <c r="BM129" s="375" t="s">
        <v>430</v>
      </c>
      <c r="BN129" s="375" t="s">
        <v>430</v>
      </c>
      <c r="BO129" s="375" t="s">
        <v>430</v>
      </c>
      <c r="BP129" s="375">
        <v>99.8</v>
      </c>
      <c r="BQ129" s="375" t="s">
        <v>430</v>
      </c>
      <c r="BR129" s="374"/>
      <c r="BS129" s="468" t="s">
        <v>430</v>
      </c>
      <c r="BT129" s="348" t="s">
        <v>430</v>
      </c>
      <c r="BU129" s="374"/>
      <c r="BV129" s="430" t="s">
        <v>554</v>
      </c>
    </row>
    <row r="130" spans="1:74" s="428" customFormat="1" x14ac:dyDescent="0.25">
      <c r="A130" s="345" t="s">
        <v>8229</v>
      </c>
      <c r="B130" s="373"/>
      <c r="C130" s="719">
        <v>44887</v>
      </c>
      <c r="D130" s="373"/>
      <c r="E130" s="346">
        <v>65.645899999999997</v>
      </c>
      <c r="F130" s="373"/>
      <c r="G130" s="347">
        <v>12.8748</v>
      </c>
      <c r="H130" s="374"/>
      <c r="I130" s="348">
        <v>0.25</v>
      </c>
      <c r="J130" s="348">
        <v>5.86</v>
      </c>
      <c r="K130" s="348">
        <v>0.24</v>
      </c>
      <c r="L130" s="348">
        <v>0.25</v>
      </c>
      <c r="M130" s="362"/>
      <c r="N130" s="350">
        <v>6.2381000000000002</v>
      </c>
      <c r="O130" s="348">
        <v>5.7671999999999999</v>
      </c>
      <c r="P130" s="348">
        <v>6.7723000000000004</v>
      </c>
      <c r="Q130" s="348">
        <v>7.0660999999999996</v>
      </c>
      <c r="R130" s="348">
        <v>6.1407999999999996</v>
      </c>
      <c r="S130" s="348">
        <v>5.8822999999999999</v>
      </c>
      <c r="T130" s="348">
        <v>5.6289999999999996</v>
      </c>
      <c r="U130" s="354">
        <v>5.7084999999999999</v>
      </c>
      <c r="V130" s="348">
        <v>5.7226999999999997</v>
      </c>
      <c r="W130" s="348">
        <v>7.2752999999999997</v>
      </c>
      <c r="X130" s="348">
        <v>7.2397</v>
      </c>
      <c r="Y130" s="375" t="s">
        <v>430</v>
      </c>
      <c r="Z130" s="348" t="s">
        <v>430</v>
      </c>
      <c r="AA130" s="348">
        <v>6.0827999999999998</v>
      </c>
      <c r="AB130" s="348">
        <v>5.6372</v>
      </c>
      <c r="AC130" s="348">
        <v>5.8365</v>
      </c>
      <c r="AD130" s="348">
        <v>5.8849</v>
      </c>
      <c r="AE130" s="348">
        <v>6.7152000000000003</v>
      </c>
      <c r="AF130" s="348">
        <v>7.3289999999999997</v>
      </c>
      <c r="AG130" s="569"/>
      <c r="AH130" s="346">
        <v>106</v>
      </c>
      <c r="AI130" s="346">
        <v>121</v>
      </c>
      <c r="AJ130" s="346">
        <v>129</v>
      </c>
      <c r="AK130" s="346">
        <v>130</v>
      </c>
      <c r="AL130" s="346">
        <v>130</v>
      </c>
      <c r="AM130" s="346">
        <v>62</v>
      </c>
      <c r="AN130" s="346">
        <v>58</v>
      </c>
      <c r="AO130" s="572">
        <v>70</v>
      </c>
      <c r="AP130" s="346">
        <v>35</v>
      </c>
      <c r="AQ130" s="346">
        <v>76</v>
      </c>
      <c r="AR130" s="346">
        <v>66</v>
      </c>
      <c r="AS130" s="346" t="s">
        <v>430</v>
      </c>
      <c r="AT130" s="346" t="s">
        <v>430</v>
      </c>
      <c r="AU130" s="346">
        <v>108</v>
      </c>
      <c r="AV130" s="346">
        <v>50</v>
      </c>
      <c r="AW130" s="346">
        <v>45</v>
      </c>
      <c r="AX130" s="346">
        <v>35</v>
      </c>
      <c r="AY130" s="346">
        <v>130</v>
      </c>
      <c r="AZ130" s="584"/>
      <c r="BA130" s="467">
        <v>97.58</v>
      </c>
      <c r="BB130" s="348" t="s">
        <v>430</v>
      </c>
      <c r="BC130" s="348" t="s">
        <v>430</v>
      </c>
      <c r="BD130" s="348" t="s">
        <v>430</v>
      </c>
      <c r="BE130" s="375" t="s">
        <v>430</v>
      </c>
      <c r="BF130" s="375">
        <v>2.42</v>
      </c>
      <c r="BG130" s="374"/>
      <c r="BH130" s="594">
        <v>2.42</v>
      </c>
      <c r="BI130" s="348" t="s">
        <v>430</v>
      </c>
      <c r="BJ130" s="348" t="s">
        <v>430</v>
      </c>
      <c r="BK130" s="348" t="s">
        <v>430</v>
      </c>
      <c r="BL130" s="348" t="s">
        <v>430</v>
      </c>
      <c r="BM130" s="375">
        <v>97.58</v>
      </c>
      <c r="BN130" s="375" t="s">
        <v>430</v>
      </c>
      <c r="BO130" s="375" t="s">
        <v>430</v>
      </c>
      <c r="BP130" s="375" t="s">
        <v>430</v>
      </c>
      <c r="BQ130" s="375" t="s">
        <v>430</v>
      </c>
      <c r="BR130" s="374"/>
      <c r="BS130" s="468" t="s">
        <v>430</v>
      </c>
      <c r="BT130" s="348" t="s">
        <v>430</v>
      </c>
      <c r="BU130" s="374"/>
      <c r="BV130" s="430" t="s">
        <v>554</v>
      </c>
    </row>
    <row r="131" spans="1:74" s="428" customFormat="1" x14ac:dyDescent="0.25">
      <c r="A131" s="345" t="s">
        <v>8230</v>
      </c>
      <c r="B131" s="373"/>
      <c r="C131" s="719">
        <v>44936</v>
      </c>
      <c r="D131" s="373"/>
      <c r="E131" s="346">
        <v>65.005700000000004</v>
      </c>
      <c r="F131" s="373"/>
      <c r="G131" s="347">
        <v>12.8308</v>
      </c>
      <c r="H131" s="374"/>
      <c r="I131" s="348">
        <v>0.87</v>
      </c>
      <c r="J131" s="348">
        <v>6.46</v>
      </c>
      <c r="K131" s="348">
        <v>0.83</v>
      </c>
      <c r="L131" s="348">
        <v>0.85</v>
      </c>
      <c r="M131" s="362"/>
      <c r="N131" s="350">
        <v>8.8208000000000002</v>
      </c>
      <c r="O131" s="348">
        <v>15.190799999999999</v>
      </c>
      <c r="P131" s="348">
        <v>11.893599999999999</v>
      </c>
      <c r="Q131" s="348">
        <v>13.5007</v>
      </c>
      <c r="R131" s="348">
        <v>7.3966000000000003</v>
      </c>
      <c r="S131" s="348">
        <v>5.7945000000000002</v>
      </c>
      <c r="T131" s="348">
        <v>5.7827000000000002</v>
      </c>
      <c r="U131" s="354">
        <v>6.1619999999999999</v>
      </c>
      <c r="V131" s="348">
        <v>5.7268999999999997</v>
      </c>
      <c r="W131" s="348">
        <v>7.5571999999999999</v>
      </c>
      <c r="X131" s="348">
        <v>7.4633000000000003</v>
      </c>
      <c r="Y131" s="375" t="s">
        <v>430</v>
      </c>
      <c r="Z131" s="348" t="s">
        <v>430</v>
      </c>
      <c r="AA131" s="348">
        <v>6.3701999999999996</v>
      </c>
      <c r="AB131" s="348">
        <v>5.9161999999999999</v>
      </c>
      <c r="AC131" s="348">
        <v>6.1619999999999999</v>
      </c>
      <c r="AD131" s="348">
        <v>5.9828000000000001</v>
      </c>
      <c r="AE131" s="348">
        <v>10.831200000000001</v>
      </c>
      <c r="AF131" s="348">
        <v>7.5186999999999999</v>
      </c>
      <c r="AG131" s="569"/>
      <c r="AH131" s="346">
        <v>97</v>
      </c>
      <c r="AI131" s="346">
        <v>61</v>
      </c>
      <c r="AJ131" s="346">
        <v>99</v>
      </c>
      <c r="AK131" s="346">
        <v>107</v>
      </c>
      <c r="AL131" s="346">
        <v>120</v>
      </c>
      <c r="AM131" s="346">
        <v>68</v>
      </c>
      <c r="AN131" s="346">
        <v>41</v>
      </c>
      <c r="AO131" s="572">
        <v>20</v>
      </c>
      <c r="AP131" s="346">
        <v>34</v>
      </c>
      <c r="AQ131" s="346">
        <v>43</v>
      </c>
      <c r="AR131" s="346">
        <v>28</v>
      </c>
      <c r="AS131" s="346" t="s">
        <v>430</v>
      </c>
      <c r="AT131" s="346" t="s">
        <v>430</v>
      </c>
      <c r="AU131" s="346">
        <v>100</v>
      </c>
      <c r="AV131" s="346">
        <v>33</v>
      </c>
      <c r="AW131" s="346">
        <v>17</v>
      </c>
      <c r="AX131" s="346">
        <v>27</v>
      </c>
      <c r="AY131" s="346">
        <v>105</v>
      </c>
      <c r="AZ131" s="584"/>
      <c r="BA131" s="467">
        <v>96.46</v>
      </c>
      <c r="BB131" s="348" t="s">
        <v>430</v>
      </c>
      <c r="BC131" s="348" t="s">
        <v>430</v>
      </c>
      <c r="BD131" s="348" t="s">
        <v>430</v>
      </c>
      <c r="BE131" s="375" t="s">
        <v>430</v>
      </c>
      <c r="BF131" s="375">
        <v>3.54</v>
      </c>
      <c r="BG131" s="374"/>
      <c r="BH131" s="594">
        <v>3.54</v>
      </c>
      <c r="BI131" s="348" t="s">
        <v>430</v>
      </c>
      <c r="BJ131" s="348" t="s">
        <v>430</v>
      </c>
      <c r="BK131" s="348" t="s">
        <v>430</v>
      </c>
      <c r="BL131" s="348" t="s">
        <v>430</v>
      </c>
      <c r="BM131" s="375">
        <v>96.46</v>
      </c>
      <c r="BN131" s="375" t="s">
        <v>430</v>
      </c>
      <c r="BO131" s="375" t="s">
        <v>430</v>
      </c>
      <c r="BP131" s="375" t="s">
        <v>430</v>
      </c>
      <c r="BQ131" s="375" t="s">
        <v>430</v>
      </c>
      <c r="BR131" s="374"/>
      <c r="BS131" s="468" t="s">
        <v>430</v>
      </c>
      <c r="BT131" s="348" t="s">
        <v>430</v>
      </c>
      <c r="BU131" s="374"/>
      <c r="BV131" s="430" t="s">
        <v>554</v>
      </c>
    </row>
    <row r="132" spans="1:74" s="428" customFormat="1" x14ac:dyDescent="0.25">
      <c r="A132" s="345" t="s">
        <v>8231</v>
      </c>
      <c r="B132" s="373"/>
      <c r="C132" s="719">
        <v>45820</v>
      </c>
      <c r="D132" s="373"/>
      <c r="E132" s="346">
        <v>63.772799999999997</v>
      </c>
      <c r="F132" s="373"/>
      <c r="G132" s="347">
        <v>10.3927</v>
      </c>
      <c r="H132" s="374"/>
      <c r="I132" s="348">
        <v>8.0500000000000007</v>
      </c>
      <c r="J132" s="348">
        <v>7.38</v>
      </c>
      <c r="K132" s="348">
        <v>3.35</v>
      </c>
      <c r="L132" s="348">
        <v>3.52</v>
      </c>
      <c r="M132" s="362"/>
      <c r="N132" s="350">
        <v>44.658000000000001</v>
      </c>
      <c r="O132" s="348">
        <v>19.229700000000001</v>
      </c>
      <c r="P132" s="348">
        <v>18.7818</v>
      </c>
      <c r="Q132" s="348">
        <v>24.869700000000002</v>
      </c>
      <c r="R132" s="348">
        <v>16.2988</v>
      </c>
      <c r="S132" s="348">
        <v>5.5666000000000002</v>
      </c>
      <c r="T132" s="348">
        <v>4.5913000000000004</v>
      </c>
      <c r="U132" s="354">
        <v>4.6196000000000002</v>
      </c>
      <c r="V132" s="348">
        <v>4.1405000000000003</v>
      </c>
      <c r="W132" s="348" t="s">
        <v>430</v>
      </c>
      <c r="X132" s="348" t="s">
        <v>430</v>
      </c>
      <c r="Y132" s="375" t="s">
        <v>430</v>
      </c>
      <c r="Z132" s="348" t="s">
        <v>430</v>
      </c>
      <c r="AA132" s="348">
        <v>9.6072000000000006</v>
      </c>
      <c r="AB132" s="348">
        <v>4.1299000000000001</v>
      </c>
      <c r="AC132" s="348">
        <v>4.5446</v>
      </c>
      <c r="AD132" s="348">
        <v>4.2423999999999999</v>
      </c>
      <c r="AE132" s="348">
        <v>20.959199999999999</v>
      </c>
      <c r="AF132" s="348">
        <v>3.8622999999999998</v>
      </c>
      <c r="AG132" s="569"/>
      <c r="AH132" s="346">
        <v>19</v>
      </c>
      <c r="AI132" s="346">
        <v>47</v>
      </c>
      <c r="AJ132" s="346">
        <v>33</v>
      </c>
      <c r="AK132" s="346">
        <v>40</v>
      </c>
      <c r="AL132" s="346">
        <v>34</v>
      </c>
      <c r="AM132" s="346">
        <v>90</v>
      </c>
      <c r="AN132" s="346">
        <v>119</v>
      </c>
      <c r="AO132" s="572">
        <v>120</v>
      </c>
      <c r="AP132" s="346">
        <v>105</v>
      </c>
      <c r="AQ132" s="346" t="s">
        <v>430</v>
      </c>
      <c r="AR132" s="346" t="s">
        <v>430</v>
      </c>
      <c r="AS132" s="346" t="s">
        <v>430</v>
      </c>
      <c r="AT132" s="346" t="s">
        <v>430</v>
      </c>
      <c r="AU132" s="346">
        <v>28</v>
      </c>
      <c r="AV132" s="346">
        <v>122</v>
      </c>
      <c r="AW132" s="346">
        <v>122</v>
      </c>
      <c r="AX132" s="346">
        <v>110</v>
      </c>
      <c r="AY132" s="346">
        <v>35</v>
      </c>
      <c r="AZ132" s="584"/>
      <c r="BA132" s="467" t="s">
        <v>430</v>
      </c>
      <c r="BB132" s="348">
        <v>96.18</v>
      </c>
      <c r="BC132" s="348" t="s">
        <v>430</v>
      </c>
      <c r="BD132" s="348" t="s">
        <v>430</v>
      </c>
      <c r="BE132" s="375" t="s">
        <v>430</v>
      </c>
      <c r="BF132" s="375">
        <v>3.82</v>
      </c>
      <c r="BG132" s="374"/>
      <c r="BH132" s="594">
        <v>3.82</v>
      </c>
      <c r="BI132" s="348" t="s">
        <v>430</v>
      </c>
      <c r="BJ132" s="348" t="s">
        <v>430</v>
      </c>
      <c r="BK132" s="348" t="s">
        <v>430</v>
      </c>
      <c r="BL132" s="348" t="s">
        <v>430</v>
      </c>
      <c r="BM132" s="375" t="s">
        <v>430</v>
      </c>
      <c r="BN132" s="375" t="s">
        <v>430</v>
      </c>
      <c r="BO132" s="375" t="s">
        <v>430</v>
      </c>
      <c r="BP132" s="375">
        <v>96.18</v>
      </c>
      <c r="BQ132" s="375" t="s">
        <v>430</v>
      </c>
      <c r="BR132" s="374"/>
      <c r="BS132" s="468" t="s">
        <v>430</v>
      </c>
      <c r="BT132" s="348" t="s">
        <v>430</v>
      </c>
      <c r="BU132" s="374"/>
      <c r="BV132" s="430" t="s">
        <v>554</v>
      </c>
    </row>
    <row r="133" spans="1:74" s="428" customFormat="1" x14ac:dyDescent="0.25">
      <c r="A133" s="345" t="s">
        <v>8232</v>
      </c>
      <c r="B133" s="373"/>
      <c r="C133" s="719">
        <v>44475</v>
      </c>
      <c r="D133" s="373"/>
      <c r="E133" s="346">
        <v>58.94</v>
      </c>
      <c r="F133" s="373"/>
      <c r="G133" s="347">
        <v>13.1724</v>
      </c>
      <c r="H133" s="374"/>
      <c r="I133" s="348" t="s">
        <v>430</v>
      </c>
      <c r="J133" s="348" t="s">
        <v>430</v>
      </c>
      <c r="K133" s="348" t="s">
        <v>430</v>
      </c>
      <c r="L133" s="348" t="s">
        <v>430</v>
      </c>
      <c r="M133" s="362"/>
      <c r="N133" s="350">
        <v>146.61500000000001</v>
      </c>
      <c r="O133" s="348">
        <v>48.313200000000002</v>
      </c>
      <c r="P133" s="348">
        <v>51.61</v>
      </c>
      <c r="Q133" s="348">
        <v>53.980499999999999</v>
      </c>
      <c r="R133" s="348">
        <v>27.5154</v>
      </c>
      <c r="S133" s="348">
        <v>6.415</v>
      </c>
      <c r="T133" s="348">
        <v>5.7896000000000001</v>
      </c>
      <c r="U133" s="354">
        <v>5.6997999999999998</v>
      </c>
      <c r="V133" s="348">
        <v>4.7007000000000003</v>
      </c>
      <c r="W133" s="348">
        <v>7.7091000000000003</v>
      </c>
      <c r="X133" s="348">
        <v>7.1775000000000002</v>
      </c>
      <c r="Y133" s="375" t="s">
        <v>430</v>
      </c>
      <c r="Z133" s="348" t="s">
        <v>430</v>
      </c>
      <c r="AA133" s="348">
        <v>10.8009</v>
      </c>
      <c r="AB133" s="348">
        <v>5.8192000000000004</v>
      </c>
      <c r="AC133" s="348">
        <v>5.2899000000000003</v>
      </c>
      <c r="AD133" s="348">
        <v>4.9931999999999999</v>
      </c>
      <c r="AE133" s="348">
        <v>35.1342</v>
      </c>
      <c r="AF133" s="348">
        <v>6.0359999999999996</v>
      </c>
      <c r="AG133" s="569"/>
      <c r="AH133" s="346">
        <v>2</v>
      </c>
      <c r="AI133" s="346">
        <v>7</v>
      </c>
      <c r="AJ133" s="346">
        <v>3</v>
      </c>
      <c r="AK133" s="346">
        <v>7</v>
      </c>
      <c r="AL133" s="346">
        <v>15</v>
      </c>
      <c r="AM133" s="346">
        <v>34</v>
      </c>
      <c r="AN133" s="346">
        <v>39</v>
      </c>
      <c r="AO133" s="572">
        <v>73</v>
      </c>
      <c r="AP133" s="346">
        <v>92</v>
      </c>
      <c r="AQ133" s="346">
        <v>19</v>
      </c>
      <c r="AR133" s="346">
        <v>77</v>
      </c>
      <c r="AS133" s="346" t="s">
        <v>430</v>
      </c>
      <c r="AT133" s="346" t="s">
        <v>430</v>
      </c>
      <c r="AU133" s="346">
        <v>25</v>
      </c>
      <c r="AV133" s="346">
        <v>37</v>
      </c>
      <c r="AW133" s="346">
        <v>111</v>
      </c>
      <c r="AX133" s="346">
        <v>92</v>
      </c>
      <c r="AY133" s="346">
        <v>9</v>
      </c>
      <c r="AZ133" s="584"/>
      <c r="BA133" s="467" t="s">
        <v>430</v>
      </c>
      <c r="BB133" s="348">
        <v>99.73</v>
      </c>
      <c r="BC133" s="348" t="s">
        <v>430</v>
      </c>
      <c r="BD133" s="348" t="s">
        <v>430</v>
      </c>
      <c r="BE133" s="375" t="s">
        <v>430</v>
      </c>
      <c r="BF133" s="375">
        <v>0.27</v>
      </c>
      <c r="BG133" s="374"/>
      <c r="BH133" s="594">
        <v>0.27</v>
      </c>
      <c r="BI133" s="348" t="s">
        <v>430</v>
      </c>
      <c r="BJ133" s="348" t="s">
        <v>430</v>
      </c>
      <c r="BK133" s="348" t="s">
        <v>430</v>
      </c>
      <c r="BL133" s="348" t="s">
        <v>430</v>
      </c>
      <c r="BM133" s="375" t="s">
        <v>430</v>
      </c>
      <c r="BN133" s="375" t="s">
        <v>430</v>
      </c>
      <c r="BO133" s="375" t="s">
        <v>430</v>
      </c>
      <c r="BP133" s="375">
        <v>99.73</v>
      </c>
      <c r="BQ133" s="375" t="s">
        <v>430</v>
      </c>
      <c r="BR133" s="374"/>
      <c r="BS133" s="468" t="s">
        <v>430</v>
      </c>
      <c r="BT133" s="348" t="s">
        <v>430</v>
      </c>
      <c r="BU133" s="374"/>
      <c r="BV133" s="430" t="s">
        <v>554</v>
      </c>
    </row>
    <row r="134" spans="1:74" s="428" customFormat="1" x14ac:dyDescent="0.25">
      <c r="A134" s="345" t="s">
        <v>8233</v>
      </c>
      <c r="B134" s="373"/>
      <c r="C134" s="719">
        <v>45008</v>
      </c>
      <c r="D134" s="373"/>
      <c r="E134" s="346">
        <v>48.230699999999999</v>
      </c>
      <c r="F134" s="373"/>
      <c r="G134" s="347">
        <v>12.6496</v>
      </c>
      <c r="H134" s="374"/>
      <c r="I134" s="348">
        <v>0.93150999999999995</v>
      </c>
      <c r="J134" s="348">
        <v>6.25</v>
      </c>
      <c r="K134" s="348">
        <v>0.86575000000000002</v>
      </c>
      <c r="L134" s="348">
        <v>0.89315</v>
      </c>
      <c r="M134" s="362"/>
      <c r="N134" s="350">
        <v>22.2316</v>
      </c>
      <c r="O134" s="348">
        <v>20.5214</v>
      </c>
      <c r="P134" s="348">
        <v>13.182700000000001</v>
      </c>
      <c r="Q134" s="348">
        <v>14.2159</v>
      </c>
      <c r="R134" s="348">
        <v>8.7960999999999991</v>
      </c>
      <c r="S134" s="348">
        <v>5.5753000000000004</v>
      </c>
      <c r="T134" s="348">
        <v>5.5845000000000002</v>
      </c>
      <c r="U134" s="354">
        <v>5.8997999999999999</v>
      </c>
      <c r="V134" s="348">
        <v>5.6669</v>
      </c>
      <c r="W134" s="348">
        <v>7.4706000000000001</v>
      </c>
      <c r="X134" s="348">
        <v>7.3026999999999997</v>
      </c>
      <c r="Y134" s="375" t="s">
        <v>430</v>
      </c>
      <c r="Z134" s="348" t="s">
        <v>430</v>
      </c>
      <c r="AA134" s="348">
        <v>6.0388000000000002</v>
      </c>
      <c r="AB134" s="348">
        <v>5.6143999999999998</v>
      </c>
      <c r="AC134" s="348">
        <v>5.8235000000000001</v>
      </c>
      <c r="AD134" s="348">
        <v>5.8121</v>
      </c>
      <c r="AE134" s="348">
        <v>10.7682</v>
      </c>
      <c r="AF134" s="348">
        <v>7.5213000000000001</v>
      </c>
      <c r="AG134" s="569"/>
      <c r="AH134" s="346">
        <v>40</v>
      </c>
      <c r="AI134" s="346">
        <v>43</v>
      </c>
      <c r="AJ134" s="346">
        <v>76</v>
      </c>
      <c r="AK134" s="346">
        <v>100</v>
      </c>
      <c r="AL134" s="346">
        <v>102</v>
      </c>
      <c r="AM134" s="346">
        <v>88</v>
      </c>
      <c r="AN134" s="346">
        <v>65</v>
      </c>
      <c r="AO134" s="572">
        <v>40</v>
      </c>
      <c r="AP134" s="346">
        <v>40</v>
      </c>
      <c r="AQ134" s="346">
        <v>54</v>
      </c>
      <c r="AR134" s="346">
        <v>60</v>
      </c>
      <c r="AS134" s="346" t="s">
        <v>430</v>
      </c>
      <c r="AT134" s="346" t="s">
        <v>430</v>
      </c>
      <c r="AU134" s="346">
        <v>115</v>
      </c>
      <c r="AV134" s="346">
        <v>53</v>
      </c>
      <c r="AW134" s="346">
        <v>47</v>
      </c>
      <c r="AX134" s="346">
        <v>39</v>
      </c>
      <c r="AY134" s="346">
        <v>106</v>
      </c>
      <c r="AZ134" s="584"/>
      <c r="BA134" s="467">
        <v>96.34</v>
      </c>
      <c r="BB134" s="348" t="s">
        <v>430</v>
      </c>
      <c r="BC134" s="348" t="s">
        <v>430</v>
      </c>
      <c r="BD134" s="348" t="s">
        <v>430</v>
      </c>
      <c r="BE134" s="375" t="s">
        <v>430</v>
      </c>
      <c r="BF134" s="375">
        <v>3.66</v>
      </c>
      <c r="BG134" s="374"/>
      <c r="BH134" s="594">
        <v>3.66</v>
      </c>
      <c r="BI134" s="348" t="s">
        <v>430</v>
      </c>
      <c r="BJ134" s="348" t="s">
        <v>430</v>
      </c>
      <c r="BK134" s="348" t="s">
        <v>430</v>
      </c>
      <c r="BL134" s="348" t="s">
        <v>430</v>
      </c>
      <c r="BM134" s="375">
        <v>96.34</v>
      </c>
      <c r="BN134" s="375" t="s">
        <v>430</v>
      </c>
      <c r="BO134" s="375" t="s">
        <v>430</v>
      </c>
      <c r="BP134" s="375" t="s">
        <v>430</v>
      </c>
      <c r="BQ134" s="375" t="s">
        <v>430</v>
      </c>
      <c r="BR134" s="374"/>
      <c r="BS134" s="468" t="s">
        <v>430</v>
      </c>
      <c r="BT134" s="348" t="s">
        <v>430</v>
      </c>
      <c r="BU134" s="374"/>
      <c r="BV134" s="430" t="s">
        <v>554</v>
      </c>
    </row>
    <row r="135" spans="1:74" s="428" customFormat="1" x14ac:dyDescent="0.25">
      <c r="A135" s="345" t="s">
        <v>8234</v>
      </c>
      <c r="B135" s="373"/>
      <c r="C135" s="719">
        <v>45014</v>
      </c>
      <c r="D135" s="373"/>
      <c r="E135" s="346">
        <v>48.62</v>
      </c>
      <c r="F135" s="373"/>
      <c r="G135" s="347">
        <v>1286.771</v>
      </c>
      <c r="H135" s="374"/>
      <c r="I135" s="348">
        <v>5.74</v>
      </c>
      <c r="J135" s="348">
        <v>7.01</v>
      </c>
      <c r="K135" s="348">
        <v>4.55</v>
      </c>
      <c r="L135" s="348">
        <v>4.7</v>
      </c>
      <c r="M135" s="362"/>
      <c r="N135" s="350">
        <v>76.8279</v>
      </c>
      <c r="O135" s="348">
        <v>20.2469</v>
      </c>
      <c r="P135" s="348">
        <v>30.838799999999999</v>
      </c>
      <c r="Q135" s="348">
        <v>46.472099999999998</v>
      </c>
      <c r="R135" s="348">
        <v>29.603200000000001</v>
      </c>
      <c r="S135" s="348">
        <v>6.7417999999999996</v>
      </c>
      <c r="T135" s="348">
        <v>5.8560999999999996</v>
      </c>
      <c r="U135" s="354">
        <v>5.5631000000000004</v>
      </c>
      <c r="V135" s="348">
        <v>4.4619999999999997</v>
      </c>
      <c r="W135" s="348">
        <v>7.9161000000000001</v>
      </c>
      <c r="X135" s="348">
        <v>7.6902999999999997</v>
      </c>
      <c r="Y135" s="375" t="s">
        <v>430</v>
      </c>
      <c r="Z135" s="348" t="s">
        <v>430</v>
      </c>
      <c r="AA135" s="348">
        <v>14.8614</v>
      </c>
      <c r="AB135" s="348">
        <v>6.0723000000000003</v>
      </c>
      <c r="AC135" s="348">
        <v>5.5865999999999998</v>
      </c>
      <c r="AD135" s="348">
        <v>4.7443</v>
      </c>
      <c r="AE135" s="348">
        <v>32.465400000000002</v>
      </c>
      <c r="AF135" s="348">
        <v>8.1327999999999996</v>
      </c>
      <c r="AG135" s="569"/>
      <c r="AH135" s="346">
        <v>8</v>
      </c>
      <c r="AI135" s="346">
        <v>44</v>
      </c>
      <c r="AJ135" s="346">
        <v>13</v>
      </c>
      <c r="AK135" s="346">
        <v>13</v>
      </c>
      <c r="AL135" s="346">
        <v>9</v>
      </c>
      <c r="AM135" s="346">
        <v>19</v>
      </c>
      <c r="AN135" s="346">
        <v>30</v>
      </c>
      <c r="AO135" s="572">
        <v>89</v>
      </c>
      <c r="AP135" s="346">
        <v>97</v>
      </c>
      <c r="AQ135" s="346">
        <v>8</v>
      </c>
      <c r="AR135" s="346">
        <v>8</v>
      </c>
      <c r="AS135" s="346" t="s">
        <v>430</v>
      </c>
      <c r="AT135" s="346" t="s">
        <v>430</v>
      </c>
      <c r="AU135" s="346">
        <v>6</v>
      </c>
      <c r="AV135" s="346">
        <v>21</v>
      </c>
      <c r="AW135" s="346">
        <v>86</v>
      </c>
      <c r="AX135" s="346">
        <v>96</v>
      </c>
      <c r="AY135" s="346">
        <v>14</v>
      </c>
      <c r="AZ135" s="584"/>
      <c r="BA135" s="467">
        <v>96.09</v>
      </c>
      <c r="BB135" s="348" t="s">
        <v>430</v>
      </c>
      <c r="BC135" s="348" t="s">
        <v>430</v>
      </c>
      <c r="BD135" s="348" t="s">
        <v>430</v>
      </c>
      <c r="BE135" s="375" t="s">
        <v>430</v>
      </c>
      <c r="BF135" s="375">
        <v>3.91</v>
      </c>
      <c r="BG135" s="374"/>
      <c r="BH135" s="594">
        <v>3.91</v>
      </c>
      <c r="BI135" s="348" t="s">
        <v>430</v>
      </c>
      <c r="BJ135" s="348" t="s">
        <v>430</v>
      </c>
      <c r="BK135" s="348" t="s">
        <v>430</v>
      </c>
      <c r="BL135" s="348" t="s">
        <v>430</v>
      </c>
      <c r="BM135" s="375">
        <v>96.09</v>
      </c>
      <c r="BN135" s="375" t="s">
        <v>430</v>
      </c>
      <c r="BO135" s="375" t="s">
        <v>430</v>
      </c>
      <c r="BP135" s="375" t="s">
        <v>430</v>
      </c>
      <c r="BQ135" s="375" t="s">
        <v>430</v>
      </c>
      <c r="BR135" s="374"/>
      <c r="BS135" s="468" t="s">
        <v>430</v>
      </c>
      <c r="BT135" s="348" t="s">
        <v>430</v>
      </c>
      <c r="BU135" s="374"/>
      <c r="BV135" s="430" t="s">
        <v>2409</v>
      </c>
    </row>
    <row r="136" spans="1:74" s="428" customFormat="1" x14ac:dyDescent="0.25">
      <c r="A136" s="345" t="s">
        <v>8235</v>
      </c>
      <c r="B136" s="373"/>
      <c r="C136" s="719">
        <v>46119</v>
      </c>
      <c r="D136" s="373"/>
      <c r="E136" s="889">
        <v>44.1</v>
      </c>
      <c r="F136" s="373"/>
      <c r="G136" s="347">
        <v>10.7752</v>
      </c>
      <c r="H136" s="374"/>
      <c r="I136" s="348">
        <v>8.83</v>
      </c>
      <c r="J136" s="348">
        <v>7.03</v>
      </c>
      <c r="K136" s="348">
        <v>6.44</v>
      </c>
      <c r="L136" s="348">
        <v>6.89</v>
      </c>
      <c r="M136" s="362"/>
      <c r="N136" s="350">
        <v>120.992</v>
      </c>
      <c r="O136" s="348">
        <v>119.611</v>
      </c>
      <c r="P136" s="348">
        <v>189.726</v>
      </c>
      <c r="Q136" s="348">
        <v>63.270899999999997</v>
      </c>
      <c r="R136" s="348">
        <v>33.7896</v>
      </c>
      <c r="S136" s="348" t="s">
        <v>430</v>
      </c>
      <c r="T136" s="348" t="s">
        <v>430</v>
      </c>
      <c r="U136" s="354" t="s">
        <v>430</v>
      </c>
      <c r="V136" s="348" t="s">
        <v>430</v>
      </c>
      <c r="W136" s="348" t="s">
        <v>430</v>
      </c>
      <c r="X136" s="348" t="s">
        <v>430</v>
      </c>
      <c r="Y136" s="375" t="s">
        <v>430</v>
      </c>
      <c r="Z136" s="348" t="s">
        <v>430</v>
      </c>
      <c r="AA136" s="348" t="s">
        <v>430</v>
      </c>
      <c r="AB136" s="348" t="s">
        <v>430</v>
      </c>
      <c r="AC136" s="348" t="s">
        <v>430</v>
      </c>
      <c r="AD136" s="348" t="s">
        <v>430</v>
      </c>
      <c r="AE136" s="348">
        <v>32.915999999999997</v>
      </c>
      <c r="AF136" s="348">
        <v>39.298299999999998</v>
      </c>
      <c r="AG136" s="569"/>
      <c r="AH136" s="346">
        <v>3</v>
      </c>
      <c r="AI136" s="346">
        <v>1</v>
      </c>
      <c r="AJ136" s="346">
        <v>1</v>
      </c>
      <c r="AK136" s="346">
        <v>1</v>
      </c>
      <c r="AL136" s="346">
        <v>1</v>
      </c>
      <c r="AM136" s="346" t="s">
        <v>430</v>
      </c>
      <c r="AN136" s="346" t="s">
        <v>430</v>
      </c>
      <c r="AO136" s="572" t="s">
        <v>430</v>
      </c>
      <c r="AP136" s="346" t="s">
        <v>430</v>
      </c>
      <c r="AQ136" s="346" t="s">
        <v>430</v>
      </c>
      <c r="AR136" s="346" t="s">
        <v>430</v>
      </c>
      <c r="AS136" s="346" t="s">
        <v>430</v>
      </c>
      <c r="AT136" s="346" t="s">
        <v>430</v>
      </c>
      <c r="AU136" s="346" t="s">
        <v>430</v>
      </c>
      <c r="AV136" s="346" t="s">
        <v>430</v>
      </c>
      <c r="AW136" s="346" t="s">
        <v>430</v>
      </c>
      <c r="AX136" s="346" t="s">
        <v>430</v>
      </c>
      <c r="AY136" s="346">
        <v>12</v>
      </c>
      <c r="AZ136" s="584"/>
      <c r="BA136" s="467">
        <v>29.52</v>
      </c>
      <c r="BB136" s="348" t="s">
        <v>430</v>
      </c>
      <c r="BC136" s="348" t="s">
        <v>430</v>
      </c>
      <c r="BD136" s="348" t="s">
        <v>430</v>
      </c>
      <c r="BE136" s="375" t="s">
        <v>430</v>
      </c>
      <c r="BF136" s="375">
        <v>1.02</v>
      </c>
      <c r="BG136" s="374"/>
      <c r="BH136" s="594">
        <v>1.02</v>
      </c>
      <c r="BI136" s="348" t="s">
        <v>430</v>
      </c>
      <c r="BJ136" s="348" t="s">
        <v>430</v>
      </c>
      <c r="BK136" s="348" t="s">
        <v>430</v>
      </c>
      <c r="BL136" s="348" t="s">
        <v>430</v>
      </c>
      <c r="BM136" s="375">
        <v>29.52</v>
      </c>
      <c r="BN136" s="375" t="s">
        <v>430</v>
      </c>
      <c r="BO136" s="375" t="s">
        <v>430</v>
      </c>
      <c r="BP136" s="375" t="s">
        <v>430</v>
      </c>
      <c r="BQ136" s="375">
        <v>69.459999999999994</v>
      </c>
      <c r="BR136" s="374"/>
      <c r="BS136" s="468" t="s">
        <v>430</v>
      </c>
      <c r="BT136" s="348" t="s">
        <v>430</v>
      </c>
      <c r="BU136" s="374"/>
      <c r="BV136" s="430" t="s">
        <v>554</v>
      </c>
    </row>
    <row r="137" spans="1:74" s="428" customFormat="1" x14ac:dyDescent="0.25">
      <c r="A137" s="345" t="s">
        <v>8236</v>
      </c>
      <c r="B137" s="373"/>
      <c r="C137" s="719">
        <v>44995</v>
      </c>
      <c r="D137" s="373"/>
      <c r="E137" s="346">
        <v>40.124699999999997</v>
      </c>
      <c r="F137" s="373"/>
      <c r="G137" s="347">
        <v>12.806100000000001</v>
      </c>
      <c r="H137" s="374"/>
      <c r="I137" s="348">
        <v>1.19</v>
      </c>
      <c r="J137" s="348">
        <v>6.69</v>
      </c>
      <c r="K137" s="348">
        <v>1.1100000000000001</v>
      </c>
      <c r="L137" s="348">
        <v>1.1499999999999999</v>
      </c>
      <c r="M137" s="362"/>
      <c r="N137" s="350">
        <v>41.3748</v>
      </c>
      <c r="O137" s="348">
        <v>22.8444</v>
      </c>
      <c r="P137" s="348">
        <v>18.8795</v>
      </c>
      <c r="Q137" s="348">
        <v>17.2348</v>
      </c>
      <c r="R137" s="348">
        <v>10.0329</v>
      </c>
      <c r="S137" s="348">
        <v>5.5285000000000002</v>
      </c>
      <c r="T137" s="348">
        <v>5.5937999999999999</v>
      </c>
      <c r="U137" s="354">
        <v>5.7927</v>
      </c>
      <c r="V137" s="348">
        <v>5.5232999999999999</v>
      </c>
      <c r="W137" s="348">
        <v>7.5778999999999996</v>
      </c>
      <c r="X137" s="348">
        <v>7.4359999999999999</v>
      </c>
      <c r="Y137" s="375" t="s">
        <v>430</v>
      </c>
      <c r="Z137" s="348" t="s">
        <v>430</v>
      </c>
      <c r="AA137" s="348">
        <v>6.1083999999999996</v>
      </c>
      <c r="AB137" s="348">
        <v>5.4961000000000002</v>
      </c>
      <c r="AC137" s="348">
        <v>5.8121999999999998</v>
      </c>
      <c r="AD137" s="348">
        <v>5.7488999999999999</v>
      </c>
      <c r="AE137" s="348">
        <v>13.9724</v>
      </c>
      <c r="AF137" s="348">
        <v>7.8404999999999996</v>
      </c>
      <c r="AG137" s="569"/>
      <c r="AH137" s="346">
        <v>22</v>
      </c>
      <c r="AI137" s="346">
        <v>37</v>
      </c>
      <c r="AJ137" s="346">
        <v>32</v>
      </c>
      <c r="AK137" s="346">
        <v>77</v>
      </c>
      <c r="AL137" s="346">
        <v>82</v>
      </c>
      <c r="AM137" s="346">
        <v>100</v>
      </c>
      <c r="AN137" s="346">
        <v>63</v>
      </c>
      <c r="AO137" s="572">
        <v>55</v>
      </c>
      <c r="AP137" s="346">
        <v>59</v>
      </c>
      <c r="AQ137" s="346">
        <v>37</v>
      </c>
      <c r="AR137" s="346">
        <v>33</v>
      </c>
      <c r="AS137" s="346" t="s">
        <v>430</v>
      </c>
      <c r="AT137" s="346" t="s">
        <v>430</v>
      </c>
      <c r="AU137" s="346">
        <v>105</v>
      </c>
      <c r="AV137" s="346">
        <v>67</v>
      </c>
      <c r="AW137" s="346">
        <v>50</v>
      </c>
      <c r="AX137" s="346">
        <v>45</v>
      </c>
      <c r="AY137" s="346">
        <v>82</v>
      </c>
      <c r="AZ137" s="584"/>
      <c r="BA137" s="467">
        <v>96.3</v>
      </c>
      <c r="BB137" s="348" t="s">
        <v>430</v>
      </c>
      <c r="BC137" s="348" t="s">
        <v>430</v>
      </c>
      <c r="BD137" s="348" t="s">
        <v>430</v>
      </c>
      <c r="BE137" s="375" t="s">
        <v>430</v>
      </c>
      <c r="BF137" s="375">
        <v>3.7</v>
      </c>
      <c r="BG137" s="374"/>
      <c r="BH137" s="594">
        <v>3.7</v>
      </c>
      <c r="BI137" s="348" t="s">
        <v>430</v>
      </c>
      <c r="BJ137" s="348" t="s">
        <v>430</v>
      </c>
      <c r="BK137" s="348" t="s">
        <v>430</v>
      </c>
      <c r="BL137" s="348" t="s">
        <v>430</v>
      </c>
      <c r="BM137" s="375">
        <v>96.3</v>
      </c>
      <c r="BN137" s="375" t="s">
        <v>430</v>
      </c>
      <c r="BO137" s="375" t="s">
        <v>430</v>
      </c>
      <c r="BP137" s="375" t="s">
        <v>430</v>
      </c>
      <c r="BQ137" s="375" t="s">
        <v>430</v>
      </c>
      <c r="BR137" s="374"/>
      <c r="BS137" s="468" t="s">
        <v>430</v>
      </c>
      <c r="BT137" s="348" t="s">
        <v>430</v>
      </c>
      <c r="BU137" s="374"/>
      <c r="BV137" s="430" t="s">
        <v>554</v>
      </c>
    </row>
    <row r="138" spans="1:74" s="428" customFormat="1" ht="11" x14ac:dyDescent="0.3">
      <c r="A138" s="841" t="s">
        <v>8237</v>
      </c>
      <c r="B138" s="842"/>
      <c r="C138" s="843">
        <v>45379</v>
      </c>
      <c r="D138" s="842"/>
      <c r="E138" s="844">
        <v>37.68</v>
      </c>
      <c r="F138" s="842"/>
      <c r="G138" s="845" t="s">
        <v>430</v>
      </c>
      <c r="H138" s="847"/>
      <c r="I138" s="846" t="s">
        <v>430</v>
      </c>
      <c r="J138" s="846" t="s">
        <v>430</v>
      </c>
      <c r="K138" s="846" t="s">
        <v>430</v>
      </c>
      <c r="L138" s="846" t="s">
        <v>430</v>
      </c>
      <c r="M138" s="851"/>
      <c r="N138" s="848" t="s">
        <v>430</v>
      </c>
      <c r="O138" s="846" t="s">
        <v>430</v>
      </c>
      <c r="P138" s="846" t="s">
        <v>430</v>
      </c>
      <c r="Q138" s="846" t="s">
        <v>430</v>
      </c>
      <c r="R138" s="846" t="s">
        <v>430</v>
      </c>
      <c r="S138" s="846" t="s">
        <v>430</v>
      </c>
      <c r="T138" s="846" t="s">
        <v>430</v>
      </c>
      <c r="U138" s="856" t="s">
        <v>430</v>
      </c>
      <c r="V138" s="846" t="s">
        <v>430</v>
      </c>
      <c r="W138" s="846" t="s">
        <v>430</v>
      </c>
      <c r="X138" s="846" t="s">
        <v>430</v>
      </c>
      <c r="Y138" s="852" t="s">
        <v>430</v>
      </c>
      <c r="Z138" s="846" t="s">
        <v>430</v>
      </c>
      <c r="AA138" s="846" t="s">
        <v>430</v>
      </c>
      <c r="AB138" s="846" t="s">
        <v>430</v>
      </c>
      <c r="AC138" s="846" t="s">
        <v>430</v>
      </c>
      <c r="AD138" s="846" t="s">
        <v>430</v>
      </c>
      <c r="AE138" s="846" t="s">
        <v>430</v>
      </c>
      <c r="AF138" s="846" t="s">
        <v>430</v>
      </c>
      <c r="AG138" s="937"/>
      <c r="AH138" s="844" t="s">
        <v>430</v>
      </c>
      <c r="AI138" s="844" t="s">
        <v>430</v>
      </c>
      <c r="AJ138" s="844" t="s">
        <v>430</v>
      </c>
      <c r="AK138" s="844" t="s">
        <v>430</v>
      </c>
      <c r="AL138" s="844" t="s">
        <v>430</v>
      </c>
      <c r="AM138" s="844" t="s">
        <v>430</v>
      </c>
      <c r="AN138" s="844" t="s">
        <v>430</v>
      </c>
      <c r="AO138" s="938" t="s">
        <v>430</v>
      </c>
      <c r="AP138" s="844" t="s">
        <v>430</v>
      </c>
      <c r="AQ138" s="844" t="s">
        <v>430</v>
      </c>
      <c r="AR138" s="844" t="s">
        <v>430</v>
      </c>
      <c r="AS138" s="844" t="s">
        <v>430</v>
      </c>
      <c r="AT138" s="844" t="s">
        <v>430</v>
      </c>
      <c r="AU138" s="844" t="s">
        <v>430</v>
      </c>
      <c r="AV138" s="844" t="s">
        <v>430</v>
      </c>
      <c r="AW138" s="844" t="s">
        <v>430</v>
      </c>
      <c r="AX138" s="844" t="s">
        <v>430</v>
      </c>
      <c r="AY138" s="844" t="s">
        <v>430</v>
      </c>
      <c r="AZ138" s="939"/>
      <c r="BA138" s="853" t="s">
        <v>430</v>
      </c>
      <c r="BB138" s="846" t="s">
        <v>430</v>
      </c>
      <c r="BC138" s="846" t="s">
        <v>430</v>
      </c>
      <c r="BD138" s="846" t="s">
        <v>430</v>
      </c>
      <c r="BE138" s="852" t="s">
        <v>430</v>
      </c>
      <c r="BF138" s="852" t="s">
        <v>430</v>
      </c>
      <c r="BG138" s="847"/>
      <c r="BH138" s="940" t="s">
        <v>430</v>
      </c>
      <c r="BI138" s="846" t="s">
        <v>430</v>
      </c>
      <c r="BJ138" s="846" t="s">
        <v>430</v>
      </c>
      <c r="BK138" s="846" t="s">
        <v>430</v>
      </c>
      <c r="BL138" s="846" t="s">
        <v>430</v>
      </c>
      <c r="BM138" s="852" t="s">
        <v>430</v>
      </c>
      <c r="BN138" s="852" t="s">
        <v>430</v>
      </c>
      <c r="BO138" s="852" t="s">
        <v>430</v>
      </c>
      <c r="BP138" s="852" t="s">
        <v>430</v>
      </c>
      <c r="BQ138" s="852" t="s">
        <v>430</v>
      </c>
      <c r="BR138" s="847"/>
      <c r="BS138" s="854" t="s">
        <v>430</v>
      </c>
      <c r="BT138" s="846" t="s">
        <v>430</v>
      </c>
      <c r="BU138" s="847"/>
      <c r="BV138" s="907" t="s">
        <v>554</v>
      </c>
    </row>
    <row r="139" spans="1:74" s="428" customFormat="1" x14ac:dyDescent="0.25">
      <c r="A139" s="345" t="s">
        <v>8238</v>
      </c>
      <c r="B139" s="373"/>
      <c r="C139" s="719">
        <v>44984</v>
      </c>
      <c r="D139" s="373"/>
      <c r="E139" s="346">
        <v>35.820300000000003</v>
      </c>
      <c r="F139" s="373"/>
      <c r="G139" s="347">
        <v>12.792899999999999</v>
      </c>
      <c r="H139" s="374"/>
      <c r="I139" s="348">
        <v>1.07</v>
      </c>
      <c r="J139" s="348">
        <v>6.42</v>
      </c>
      <c r="K139" s="348">
        <v>0.99</v>
      </c>
      <c r="L139" s="348">
        <v>1.02</v>
      </c>
      <c r="M139" s="362"/>
      <c r="N139" s="350">
        <v>39.415900000000001</v>
      </c>
      <c r="O139" s="348">
        <v>23.154499999999999</v>
      </c>
      <c r="P139" s="348">
        <v>16.683</v>
      </c>
      <c r="Q139" s="348">
        <v>16.550699999999999</v>
      </c>
      <c r="R139" s="348">
        <v>10.0059</v>
      </c>
      <c r="S139" s="348">
        <v>5.5534999999999997</v>
      </c>
      <c r="T139" s="348">
        <v>5.5500999999999996</v>
      </c>
      <c r="U139" s="354">
        <v>5.7988999999999997</v>
      </c>
      <c r="V139" s="348">
        <v>5.5240999999999998</v>
      </c>
      <c r="W139" s="348">
        <v>7.4893999999999998</v>
      </c>
      <c r="X139" s="348">
        <v>7.3258999999999999</v>
      </c>
      <c r="Y139" s="375" t="s">
        <v>430</v>
      </c>
      <c r="Z139" s="348" t="s">
        <v>430</v>
      </c>
      <c r="AA139" s="348">
        <v>5.9480000000000004</v>
      </c>
      <c r="AB139" s="348">
        <v>5.47</v>
      </c>
      <c r="AC139" s="348">
        <v>5.7413999999999996</v>
      </c>
      <c r="AD139" s="348">
        <v>5.6885000000000003</v>
      </c>
      <c r="AE139" s="348">
        <v>12.713100000000001</v>
      </c>
      <c r="AF139" s="348">
        <v>7.7327000000000004</v>
      </c>
      <c r="AG139" s="569"/>
      <c r="AH139" s="346">
        <v>23</v>
      </c>
      <c r="AI139" s="346">
        <v>34</v>
      </c>
      <c r="AJ139" s="346">
        <v>40</v>
      </c>
      <c r="AK139" s="346">
        <v>81</v>
      </c>
      <c r="AL139" s="346">
        <v>83</v>
      </c>
      <c r="AM139" s="346">
        <v>93</v>
      </c>
      <c r="AN139" s="346">
        <v>69</v>
      </c>
      <c r="AO139" s="572">
        <v>53</v>
      </c>
      <c r="AP139" s="346">
        <v>58</v>
      </c>
      <c r="AQ139" s="346">
        <v>50</v>
      </c>
      <c r="AR139" s="346">
        <v>53</v>
      </c>
      <c r="AS139" s="346" t="s">
        <v>430</v>
      </c>
      <c r="AT139" s="346" t="s">
        <v>430</v>
      </c>
      <c r="AU139" s="346">
        <v>123</v>
      </c>
      <c r="AV139" s="346">
        <v>71</v>
      </c>
      <c r="AW139" s="346">
        <v>60</v>
      </c>
      <c r="AX139" s="346">
        <v>54</v>
      </c>
      <c r="AY139" s="346">
        <v>92</v>
      </c>
      <c r="AZ139" s="584"/>
      <c r="BA139" s="467">
        <v>94.55</v>
      </c>
      <c r="BB139" s="348" t="s">
        <v>430</v>
      </c>
      <c r="BC139" s="348" t="s">
        <v>430</v>
      </c>
      <c r="BD139" s="348" t="s">
        <v>430</v>
      </c>
      <c r="BE139" s="375" t="s">
        <v>430</v>
      </c>
      <c r="BF139" s="375">
        <v>5.45</v>
      </c>
      <c r="BG139" s="374"/>
      <c r="BH139" s="594">
        <v>5.45</v>
      </c>
      <c r="BI139" s="348" t="s">
        <v>430</v>
      </c>
      <c r="BJ139" s="348" t="s">
        <v>430</v>
      </c>
      <c r="BK139" s="348" t="s">
        <v>430</v>
      </c>
      <c r="BL139" s="348" t="s">
        <v>430</v>
      </c>
      <c r="BM139" s="375">
        <v>94.55</v>
      </c>
      <c r="BN139" s="375" t="s">
        <v>430</v>
      </c>
      <c r="BO139" s="375" t="s">
        <v>430</v>
      </c>
      <c r="BP139" s="375" t="s">
        <v>430</v>
      </c>
      <c r="BQ139" s="375" t="s">
        <v>430</v>
      </c>
      <c r="BR139" s="374"/>
      <c r="BS139" s="468" t="s">
        <v>430</v>
      </c>
      <c r="BT139" s="348" t="s">
        <v>430</v>
      </c>
      <c r="BU139" s="374"/>
      <c r="BV139" s="430" t="s">
        <v>554</v>
      </c>
    </row>
    <row r="140" spans="1:74" s="428" customFormat="1" x14ac:dyDescent="0.25">
      <c r="A140" s="345" t="s">
        <v>8239</v>
      </c>
      <c r="B140" s="373"/>
      <c r="C140" s="719">
        <v>44897</v>
      </c>
      <c r="D140" s="373"/>
      <c r="E140" s="889">
        <v>33.68</v>
      </c>
      <c r="F140" s="373"/>
      <c r="G140" s="347" t="s">
        <v>430</v>
      </c>
      <c r="H140" s="374"/>
      <c r="I140" s="905">
        <v>0.02</v>
      </c>
      <c r="J140" s="905">
        <v>5.7</v>
      </c>
      <c r="K140" s="905">
        <v>0.02</v>
      </c>
      <c r="L140" s="905">
        <v>0.02</v>
      </c>
      <c r="M140" s="362"/>
      <c r="N140" s="350" t="s">
        <v>430</v>
      </c>
      <c r="O140" s="348" t="s">
        <v>430</v>
      </c>
      <c r="P140" s="348" t="s">
        <v>430</v>
      </c>
      <c r="Q140" s="348" t="s">
        <v>430</v>
      </c>
      <c r="R140" s="348" t="s">
        <v>430</v>
      </c>
      <c r="S140" s="348" t="s">
        <v>430</v>
      </c>
      <c r="T140" s="348" t="s">
        <v>430</v>
      </c>
      <c r="U140" s="354" t="s">
        <v>430</v>
      </c>
      <c r="V140" s="348" t="s">
        <v>430</v>
      </c>
      <c r="W140" s="348" t="s">
        <v>430</v>
      </c>
      <c r="X140" s="348" t="s">
        <v>430</v>
      </c>
      <c r="Y140" s="375" t="s">
        <v>430</v>
      </c>
      <c r="Z140" s="348" t="s">
        <v>430</v>
      </c>
      <c r="AA140" s="348" t="s">
        <v>430</v>
      </c>
      <c r="AB140" s="348" t="s">
        <v>430</v>
      </c>
      <c r="AC140" s="348" t="s">
        <v>430</v>
      </c>
      <c r="AD140" s="348" t="s">
        <v>430</v>
      </c>
      <c r="AE140" s="348" t="s">
        <v>430</v>
      </c>
      <c r="AF140" s="348" t="s">
        <v>430</v>
      </c>
      <c r="AG140" s="569"/>
      <c r="AH140" s="346" t="s">
        <v>430</v>
      </c>
      <c r="AI140" s="346" t="s">
        <v>430</v>
      </c>
      <c r="AJ140" s="346" t="s">
        <v>430</v>
      </c>
      <c r="AK140" s="346" t="s">
        <v>430</v>
      </c>
      <c r="AL140" s="346" t="s">
        <v>430</v>
      </c>
      <c r="AM140" s="346" t="s">
        <v>430</v>
      </c>
      <c r="AN140" s="346" t="s">
        <v>430</v>
      </c>
      <c r="AO140" s="572" t="s">
        <v>430</v>
      </c>
      <c r="AP140" s="346" t="s">
        <v>430</v>
      </c>
      <c r="AQ140" s="346" t="s">
        <v>430</v>
      </c>
      <c r="AR140" s="346" t="s">
        <v>430</v>
      </c>
      <c r="AS140" s="346" t="s">
        <v>430</v>
      </c>
      <c r="AT140" s="346" t="s">
        <v>430</v>
      </c>
      <c r="AU140" s="346" t="s">
        <v>430</v>
      </c>
      <c r="AV140" s="346" t="s">
        <v>430</v>
      </c>
      <c r="AW140" s="346" t="s">
        <v>430</v>
      </c>
      <c r="AX140" s="346" t="s">
        <v>430</v>
      </c>
      <c r="AY140" s="346" t="s">
        <v>430</v>
      </c>
      <c r="AZ140" s="584"/>
      <c r="BA140" s="467" t="s">
        <v>430</v>
      </c>
      <c r="BB140" s="348" t="s">
        <v>430</v>
      </c>
      <c r="BC140" s="348" t="s">
        <v>430</v>
      </c>
      <c r="BD140" s="348" t="s">
        <v>430</v>
      </c>
      <c r="BE140" s="375" t="s">
        <v>430</v>
      </c>
      <c r="BF140" s="953">
        <v>100</v>
      </c>
      <c r="BG140" s="374"/>
      <c r="BH140" s="954">
        <v>100</v>
      </c>
      <c r="BI140" s="348" t="s">
        <v>430</v>
      </c>
      <c r="BJ140" s="348" t="s">
        <v>430</v>
      </c>
      <c r="BK140" s="348" t="s">
        <v>430</v>
      </c>
      <c r="BL140" s="348" t="s">
        <v>430</v>
      </c>
      <c r="BM140" s="375" t="s">
        <v>430</v>
      </c>
      <c r="BN140" s="375" t="s">
        <v>430</v>
      </c>
      <c r="BO140" s="375" t="s">
        <v>430</v>
      </c>
      <c r="BP140" s="375" t="s">
        <v>430</v>
      </c>
      <c r="BQ140" s="375" t="s">
        <v>430</v>
      </c>
      <c r="BR140" s="374"/>
      <c r="BS140" s="468" t="s">
        <v>430</v>
      </c>
      <c r="BT140" s="348" t="s">
        <v>430</v>
      </c>
      <c r="BU140" s="374"/>
      <c r="BV140" s="430" t="s">
        <v>554</v>
      </c>
    </row>
    <row r="141" spans="1:74" s="428" customFormat="1" x14ac:dyDescent="0.25">
      <c r="A141" s="345" t="s">
        <v>8240</v>
      </c>
      <c r="B141" s="373"/>
      <c r="C141" s="719">
        <v>44832</v>
      </c>
      <c r="D141" s="373"/>
      <c r="E141" s="889">
        <v>33.57</v>
      </c>
      <c r="F141" s="373"/>
      <c r="G141" s="347" t="s">
        <v>430</v>
      </c>
      <c r="H141" s="374"/>
      <c r="I141" s="348" t="s">
        <v>430</v>
      </c>
      <c r="J141" s="348" t="s">
        <v>430</v>
      </c>
      <c r="K141" s="348" t="s">
        <v>430</v>
      </c>
      <c r="L141" s="348" t="s">
        <v>430</v>
      </c>
      <c r="M141" s="362"/>
      <c r="N141" s="350" t="s">
        <v>430</v>
      </c>
      <c r="O141" s="348" t="s">
        <v>430</v>
      </c>
      <c r="P141" s="348" t="s">
        <v>430</v>
      </c>
      <c r="Q141" s="348" t="s">
        <v>430</v>
      </c>
      <c r="R141" s="348" t="s">
        <v>430</v>
      </c>
      <c r="S141" s="348" t="s">
        <v>430</v>
      </c>
      <c r="T141" s="348" t="s">
        <v>430</v>
      </c>
      <c r="U141" s="354" t="s">
        <v>430</v>
      </c>
      <c r="V141" s="348" t="s">
        <v>430</v>
      </c>
      <c r="W141" s="348" t="s">
        <v>430</v>
      </c>
      <c r="X141" s="348" t="s">
        <v>430</v>
      </c>
      <c r="Y141" s="375" t="s">
        <v>430</v>
      </c>
      <c r="Z141" s="348" t="s">
        <v>430</v>
      </c>
      <c r="AA141" s="348" t="s">
        <v>430</v>
      </c>
      <c r="AB141" s="348" t="s">
        <v>430</v>
      </c>
      <c r="AC141" s="348" t="s">
        <v>430</v>
      </c>
      <c r="AD141" s="348" t="s">
        <v>430</v>
      </c>
      <c r="AE141" s="348" t="s">
        <v>430</v>
      </c>
      <c r="AF141" s="348" t="s">
        <v>430</v>
      </c>
      <c r="AG141" s="569"/>
      <c r="AH141" s="346" t="s">
        <v>430</v>
      </c>
      <c r="AI141" s="346" t="s">
        <v>430</v>
      </c>
      <c r="AJ141" s="346" t="s">
        <v>430</v>
      </c>
      <c r="AK141" s="346" t="s">
        <v>430</v>
      </c>
      <c r="AL141" s="346" t="s">
        <v>430</v>
      </c>
      <c r="AM141" s="346" t="s">
        <v>430</v>
      </c>
      <c r="AN141" s="346" t="s">
        <v>430</v>
      </c>
      <c r="AO141" s="572" t="s">
        <v>430</v>
      </c>
      <c r="AP141" s="346" t="s">
        <v>430</v>
      </c>
      <c r="AQ141" s="346" t="s">
        <v>430</v>
      </c>
      <c r="AR141" s="346" t="s">
        <v>430</v>
      </c>
      <c r="AS141" s="346" t="s">
        <v>430</v>
      </c>
      <c r="AT141" s="346" t="s">
        <v>430</v>
      </c>
      <c r="AU141" s="346" t="s">
        <v>430</v>
      </c>
      <c r="AV141" s="346" t="s">
        <v>430</v>
      </c>
      <c r="AW141" s="346" t="s">
        <v>430</v>
      </c>
      <c r="AX141" s="346" t="s">
        <v>430</v>
      </c>
      <c r="AY141" s="346" t="s">
        <v>430</v>
      </c>
      <c r="AZ141" s="584"/>
      <c r="BA141" s="467" t="s">
        <v>430</v>
      </c>
      <c r="BB141" s="348" t="s">
        <v>430</v>
      </c>
      <c r="BC141" s="348" t="s">
        <v>430</v>
      </c>
      <c r="BD141" s="348" t="s">
        <v>430</v>
      </c>
      <c r="BE141" s="375" t="s">
        <v>430</v>
      </c>
      <c r="BF141" s="375" t="s">
        <v>430</v>
      </c>
      <c r="BG141" s="374"/>
      <c r="BH141" s="594" t="s">
        <v>430</v>
      </c>
      <c r="BI141" s="348" t="s">
        <v>430</v>
      </c>
      <c r="BJ141" s="348" t="s">
        <v>430</v>
      </c>
      <c r="BK141" s="348" t="s">
        <v>430</v>
      </c>
      <c r="BL141" s="348" t="s">
        <v>430</v>
      </c>
      <c r="BM141" s="375" t="s">
        <v>430</v>
      </c>
      <c r="BN141" s="375" t="s">
        <v>430</v>
      </c>
      <c r="BO141" s="375" t="s">
        <v>430</v>
      </c>
      <c r="BP141" s="375" t="s">
        <v>430</v>
      </c>
      <c r="BQ141" s="375" t="s">
        <v>430</v>
      </c>
      <c r="BR141" s="374"/>
      <c r="BS141" s="468" t="s">
        <v>430</v>
      </c>
      <c r="BT141" s="348" t="s">
        <v>430</v>
      </c>
      <c r="BU141" s="374"/>
      <c r="BV141" s="430" t="s">
        <v>554</v>
      </c>
    </row>
    <row r="142" spans="1:74" s="428" customFormat="1" x14ac:dyDescent="0.25">
      <c r="A142" s="345" t="s">
        <v>8241</v>
      </c>
      <c r="B142" s="373"/>
      <c r="C142" s="719">
        <v>44988</v>
      </c>
      <c r="D142" s="373"/>
      <c r="E142" s="346">
        <v>33.043300000000002</v>
      </c>
      <c r="F142" s="373"/>
      <c r="G142" s="347">
        <v>12.8017</v>
      </c>
      <c r="H142" s="374"/>
      <c r="I142" s="348">
        <v>1.8</v>
      </c>
      <c r="J142" s="348">
        <v>7.4</v>
      </c>
      <c r="K142" s="348">
        <v>1.63</v>
      </c>
      <c r="L142" s="348">
        <v>1.7</v>
      </c>
      <c r="M142" s="362"/>
      <c r="N142" s="350">
        <v>9.4113000000000007</v>
      </c>
      <c r="O142" s="348">
        <v>23.233899999999998</v>
      </c>
      <c r="P142" s="348">
        <v>17.409400000000002</v>
      </c>
      <c r="Q142" s="348">
        <v>25.6249</v>
      </c>
      <c r="R142" s="348">
        <v>14.647399999999999</v>
      </c>
      <c r="S142" s="348">
        <v>5.0849000000000002</v>
      </c>
      <c r="T142" s="348">
        <v>5.0130999999999997</v>
      </c>
      <c r="U142" s="354">
        <v>5.7777000000000003</v>
      </c>
      <c r="V142" s="348">
        <v>5.1509</v>
      </c>
      <c r="W142" s="348">
        <v>7.6254999999999997</v>
      </c>
      <c r="X142" s="348">
        <v>7.3912000000000004</v>
      </c>
      <c r="Y142" s="375" t="s">
        <v>430</v>
      </c>
      <c r="Z142" s="348" t="s">
        <v>430</v>
      </c>
      <c r="AA142" s="348">
        <v>6.9755000000000003</v>
      </c>
      <c r="AB142" s="348">
        <v>4.8101000000000003</v>
      </c>
      <c r="AC142" s="348">
        <v>5.6650999999999998</v>
      </c>
      <c r="AD142" s="348">
        <v>5.2270000000000003</v>
      </c>
      <c r="AE142" s="348">
        <v>20.4267</v>
      </c>
      <c r="AF142" s="348">
        <v>7.7819000000000003</v>
      </c>
      <c r="AG142" s="569"/>
      <c r="AH142" s="346">
        <v>93</v>
      </c>
      <c r="AI142" s="346">
        <v>33</v>
      </c>
      <c r="AJ142" s="346">
        <v>38</v>
      </c>
      <c r="AK142" s="346">
        <v>37</v>
      </c>
      <c r="AL142" s="346">
        <v>42</v>
      </c>
      <c r="AM142" s="346">
        <v>116</v>
      </c>
      <c r="AN142" s="346">
        <v>103</v>
      </c>
      <c r="AO142" s="572">
        <v>58</v>
      </c>
      <c r="AP142" s="346">
        <v>83</v>
      </c>
      <c r="AQ142" s="346">
        <v>30</v>
      </c>
      <c r="AR142" s="346">
        <v>38</v>
      </c>
      <c r="AS142" s="346" t="s">
        <v>430</v>
      </c>
      <c r="AT142" s="346" t="s">
        <v>430</v>
      </c>
      <c r="AU142" s="346">
        <v>83</v>
      </c>
      <c r="AV142" s="346">
        <v>112</v>
      </c>
      <c r="AW142" s="346">
        <v>72</v>
      </c>
      <c r="AX142" s="346">
        <v>87</v>
      </c>
      <c r="AY142" s="346">
        <v>40</v>
      </c>
      <c r="AZ142" s="584"/>
      <c r="BA142" s="467">
        <v>73.12</v>
      </c>
      <c r="BB142" s="348">
        <v>24.23</v>
      </c>
      <c r="BC142" s="348" t="s">
        <v>430</v>
      </c>
      <c r="BD142" s="348" t="s">
        <v>430</v>
      </c>
      <c r="BE142" s="375" t="s">
        <v>430</v>
      </c>
      <c r="BF142" s="375">
        <v>2.66</v>
      </c>
      <c r="BG142" s="374"/>
      <c r="BH142" s="594">
        <v>2.66</v>
      </c>
      <c r="BI142" s="348" t="s">
        <v>430</v>
      </c>
      <c r="BJ142" s="348" t="s">
        <v>430</v>
      </c>
      <c r="BK142" s="348">
        <v>24.23</v>
      </c>
      <c r="BL142" s="348" t="s">
        <v>430</v>
      </c>
      <c r="BM142" s="375">
        <v>73.12</v>
      </c>
      <c r="BN142" s="375" t="s">
        <v>430</v>
      </c>
      <c r="BO142" s="375" t="s">
        <v>430</v>
      </c>
      <c r="BP142" s="375" t="s">
        <v>430</v>
      </c>
      <c r="BQ142" s="375" t="s">
        <v>430</v>
      </c>
      <c r="BR142" s="374"/>
      <c r="BS142" s="468" t="s">
        <v>430</v>
      </c>
      <c r="BT142" s="348" t="s">
        <v>430</v>
      </c>
      <c r="BU142" s="374"/>
      <c r="BV142" s="430" t="s">
        <v>554</v>
      </c>
    </row>
    <row r="143" spans="1:74" s="428" customFormat="1" x14ac:dyDescent="0.25">
      <c r="A143" s="345" t="s">
        <v>8242</v>
      </c>
      <c r="B143" s="373"/>
      <c r="C143" s="719">
        <v>45009</v>
      </c>
      <c r="D143" s="373"/>
      <c r="E143" s="346">
        <v>30.87</v>
      </c>
      <c r="F143" s="373"/>
      <c r="G143" s="347">
        <v>12.781000000000001</v>
      </c>
      <c r="H143" s="374"/>
      <c r="I143" s="348">
        <v>2.46</v>
      </c>
      <c r="J143" s="348">
        <v>7.12</v>
      </c>
      <c r="K143" s="348">
        <v>2.12</v>
      </c>
      <c r="L143" s="348">
        <v>2.2000000000000002</v>
      </c>
      <c r="M143" s="362"/>
      <c r="N143" s="350">
        <v>5.7125000000000004</v>
      </c>
      <c r="O143" s="348">
        <v>15.059200000000001</v>
      </c>
      <c r="P143" s="348">
        <v>13.702999999999999</v>
      </c>
      <c r="Q143" s="348">
        <v>31.2746</v>
      </c>
      <c r="R143" s="348">
        <v>15.238300000000001</v>
      </c>
      <c r="S143" s="348">
        <v>3.6242999999999999</v>
      </c>
      <c r="T143" s="348">
        <v>4.202</v>
      </c>
      <c r="U143" s="354">
        <v>5.5715000000000003</v>
      </c>
      <c r="V143" s="348">
        <v>4.5557999999999996</v>
      </c>
      <c r="W143" s="348">
        <v>7.6608000000000001</v>
      </c>
      <c r="X143" s="348">
        <v>7.4063999999999997</v>
      </c>
      <c r="Y143" s="375" t="s">
        <v>430</v>
      </c>
      <c r="Z143" s="348" t="s">
        <v>430</v>
      </c>
      <c r="AA143" s="348">
        <v>6.0834999999999999</v>
      </c>
      <c r="AB143" s="348">
        <v>4.2122000000000002</v>
      </c>
      <c r="AC143" s="348">
        <v>5.8014999999999999</v>
      </c>
      <c r="AD143" s="348">
        <v>4.3491999999999997</v>
      </c>
      <c r="AE143" s="348">
        <v>24.865600000000001</v>
      </c>
      <c r="AF143" s="348">
        <v>7.8715999999999999</v>
      </c>
      <c r="AG143" s="569"/>
      <c r="AH143" s="346">
        <v>109</v>
      </c>
      <c r="AI143" s="346">
        <v>62</v>
      </c>
      <c r="AJ143" s="346">
        <v>68</v>
      </c>
      <c r="AK143" s="346">
        <v>25</v>
      </c>
      <c r="AL143" s="346">
        <v>38</v>
      </c>
      <c r="AM143" s="346">
        <v>130</v>
      </c>
      <c r="AN143" s="346">
        <v>124</v>
      </c>
      <c r="AO143" s="572">
        <v>88</v>
      </c>
      <c r="AP143" s="346">
        <v>96</v>
      </c>
      <c r="AQ143" s="346">
        <v>24</v>
      </c>
      <c r="AR143" s="346">
        <v>36</v>
      </c>
      <c r="AS143" s="346" t="s">
        <v>430</v>
      </c>
      <c r="AT143" s="346" t="s">
        <v>430</v>
      </c>
      <c r="AU143" s="346">
        <v>107</v>
      </c>
      <c r="AV143" s="346">
        <v>121</v>
      </c>
      <c r="AW143" s="346">
        <v>55</v>
      </c>
      <c r="AX143" s="346">
        <v>106</v>
      </c>
      <c r="AY143" s="346">
        <v>27</v>
      </c>
      <c r="AZ143" s="584"/>
      <c r="BA143" s="467">
        <v>92.87</v>
      </c>
      <c r="BB143" s="348" t="s">
        <v>430</v>
      </c>
      <c r="BC143" s="348" t="s">
        <v>430</v>
      </c>
      <c r="BD143" s="348" t="s">
        <v>430</v>
      </c>
      <c r="BE143" s="375" t="s">
        <v>430</v>
      </c>
      <c r="BF143" s="375">
        <v>7.13</v>
      </c>
      <c r="BG143" s="374"/>
      <c r="BH143" s="594">
        <v>7.13</v>
      </c>
      <c r="BI143" s="348" t="s">
        <v>430</v>
      </c>
      <c r="BJ143" s="348" t="s">
        <v>430</v>
      </c>
      <c r="BK143" s="348" t="s">
        <v>430</v>
      </c>
      <c r="BL143" s="348" t="s">
        <v>430</v>
      </c>
      <c r="BM143" s="375">
        <v>92.87</v>
      </c>
      <c r="BN143" s="375" t="s">
        <v>430</v>
      </c>
      <c r="BO143" s="375" t="s">
        <v>430</v>
      </c>
      <c r="BP143" s="375" t="s">
        <v>430</v>
      </c>
      <c r="BQ143" s="375" t="s">
        <v>430</v>
      </c>
      <c r="BR143" s="374"/>
      <c r="BS143" s="468" t="s">
        <v>430</v>
      </c>
      <c r="BT143" s="348" t="s">
        <v>430</v>
      </c>
      <c r="BU143" s="374"/>
      <c r="BV143" s="430" t="s">
        <v>554</v>
      </c>
    </row>
    <row r="144" spans="1:74" s="428" customFormat="1" x14ac:dyDescent="0.25">
      <c r="A144" s="345" t="s">
        <v>8243</v>
      </c>
      <c r="B144" s="373"/>
      <c r="C144" s="719">
        <v>45887</v>
      </c>
      <c r="D144" s="373"/>
      <c r="E144" s="346">
        <v>30.135000000000002</v>
      </c>
      <c r="F144" s="373"/>
      <c r="G144" s="347">
        <v>10.3132</v>
      </c>
      <c r="H144" s="374"/>
      <c r="I144" s="348">
        <v>9.3000000000000007</v>
      </c>
      <c r="J144" s="348">
        <v>6.97</v>
      </c>
      <c r="K144" s="348">
        <v>6.8</v>
      </c>
      <c r="L144" s="348">
        <v>7</v>
      </c>
      <c r="M144" s="362"/>
      <c r="N144" s="350">
        <v>31.171199999999999</v>
      </c>
      <c r="O144" s="348">
        <v>14.646100000000001</v>
      </c>
      <c r="P144" s="348">
        <v>23.361499999999999</v>
      </c>
      <c r="Q144" s="348">
        <v>27.823399999999999</v>
      </c>
      <c r="R144" s="348">
        <v>25.532900000000001</v>
      </c>
      <c r="S144" s="348">
        <v>2.758</v>
      </c>
      <c r="T144" s="348">
        <v>3.2065000000000001</v>
      </c>
      <c r="U144" s="354">
        <v>3.4904999999999999</v>
      </c>
      <c r="V144" s="348" t="s">
        <v>430</v>
      </c>
      <c r="W144" s="348" t="s">
        <v>430</v>
      </c>
      <c r="X144" s="348" t="s">
        <v>430</v>
      </c>
      <c r="Y144" s="375" t="s">
        <v>430</v>
      </c>
      <c r="Z144" s="348" t="s">
        <v>430</v>
      </c>
      <c r="AA144" s="348">
        <v>11.3887</v>
      </c>
      <c r="AB144" s="348">
        <v>3.1143000000000001</v>
      </c>
      <c r="AC144" s="348">
        <v>3.8641000000000001</v>
      </c>
      <c r="AD144" s="348" t="s">
        <v>430</v>
      </c>
      <c r="AE144" s="348">
        <v>21.249400000000001</v>
      </c>
      <c r="AF144" s="348">
        <v>3.7605</v>
      </c>
      <c r="AG144" s="569"/>
      <c r="AH144" s="346">
        <v>29</v>
      </c>
      <c r="AI144" s="346">
        <v>66</v>
      </c>
      <c r="AJ144" s="346">
        <v>23</v>
      </c>
      <c r="AK144" s="346">
        <v>28</v>
      </c>
      <c r="AL144" s="346">
        <v>22</v>
      </c>
      <c r="AM144" s="346">
        <v>131</v>
      </c>
      <c r="AN144" s="346">
        <v>126</v>
      </c>
      <c r="AO144" s="572">
        <v>122</v>
      </c>
      <c r="AP144" s="346" t="s">
        <v>430</v>
      </c>
      <c r="AQ144" s="346" t="s">
        <v>430</v>
      </c>
      <c r="AR144" s="346" t="s">
        <v>430</v>
      </c>
      <c r="AS144" s="346" t="s">
        <v>430</v>
      </c>
      <c r="AT144" s="346" t="s">
        <v>430</v>
      </c>
      <c r="AU144" s="346">
        <v>22</v>
      </c>
      <c r="AV144" s="346">
        <v>126</v>
      </c>
      <c r="AW144" s="346">
        <v>124</v>
      </c>
      <c r="AX144" s="346" t="s">
        <v>430</v>
      </c>
      <c r="AY144" s="346">
        <v>33</v>
      </c>
      <c r="AZ144" s="584"/>
      <c r="BA144" s="467">
        <v>99.06</v>
      </c>
      <c r="BB144" s="348" t="s">
        <v>430</v>
      </c>
      <c r="BC144" s="348" t="s">
        <v>430</v>
      </c>
      <c r="BD144" s="348" t="s">
        <v>430</v>
      </c>
      <c r="BE144" s="375" t="s">
        <v>430</v>
      </c>
      <c r="BF144" s="375">
        <v>0.94</v>
      </c>
      <c r="BG144" s="374"/>
      <c r="BH144" s="594">
        <v>0.94</v>
      </c>
      <c r="BI144" s="348" t="s">
        <v>430</v>
      </c>
      <c r="BJ144" s="348" t="s">
        <v>430</v>
      </c>
      <c r="BK144" s="348" t="s">
        <v>430</v>
      </c>
      <c r="BL144" s="348" t="s">
        <v>430</v>
      </c>
      <c r="BM144" s="375">
        <v>99.06</v>
      </c>
      <c r="BN144" s="375" t="s">
        <v>430</v>
      </c>
      <c r="BO144" s="375" t="s">
        <v>430</v>
      </c>
      <c r="BP144" s="375" t="s">
        <v>430</v>
      </c>
      <c r="BQ144" s="375" t="s">
        <v>430</v>
      </c>
      <c r="BR144" s="374"/>
      <c r="BS144" s="468" t="s">
        <v>430</v>
      </c>
      <c r="BT144" s="348" t="s">
        <v>430</v>
      </c>
      <c r="BU144" s="374"/>
      <c r="BV144" s="430" t="s">
        <v>554</v>
      </c>
    </row>
    <row r="145" spans="1:74" s="428" customFormat="1" x14ac:dyDescent="0.25">
      <c r="A145" s="345" t="s">
        <v>8244</v>
      </c>
      <c r="B145" s="373"/>
      <c r="C145" s="719">
        <v>46093</v>
      </c>
      <c r="D145" s="373"/>
      <c r="E145" s="346">
        <v>28.563300000000002</v>
      </c>
      <c r="F145" s="373"/>
      <c r="G145" s="347">
        <v>10.202999999999999</v>
      </c>
      <c r="H145" s="374"/>
      <c r="I145" s="348" t="s">
        <v>430</v>
      </c>
      <c r="J145" s="348" t="s">
        <v>430</v>
      </c>
      <c r="K145" s="348" t="s">
        <v>430</v>
      </c>
      <c r="L145" s="348" t="s">
        <v>430</v>
      </c>
      <c r="M145" s="362"/>
      <c r="N145" s="350">
        <v>15.747299999999999</v>
      </c>
      <c r="O145" s="348">
        <v>15.8804</v>
      </c>
      <c r="P145" s="348">
        <v>15.016999999999999</v>
      </c>
      <c r="Q145" s="348">
        <v>19.980899999999998</v>
      </c>
      <c r="R145" s="348">
        <v>13.8591</v>
      </c>
      <c r="S145" s="348">
        <v>7.8959999999999999</v>
      </c>
      <c r="T145" s="348" t="s">
        <v>430</v>
      </c>
      <c r="U145" s="354" t="s">
        <v>430</v>
      </c>
      <c r="V145" s="348" t="s">
        <v>430</v>
      </c>
      <c r="W145" s="348" t="s">
        <v>430</v>
      </c>
      <c r="X145" s="348" t="s">
        <v>430</v>
      </c>
      <c r="Y145" s="375" t="s">
        <v>430</v>
      </c>
      <c r="Z145" s="348" t="s">
        <v>430</v>
      </c>
      <c r="AA145" s="348">
        <v>9.1999999999999993</v>
      </c>
      <c r="AB145" s="348" t="s">
        <v>430</v>
      </c>
      <c r="AC145" s="348" t="s">
        <v>430</v>
      </c>
      <c r="AD145" s="348" t="s">
        <v>430</v>
      </c>
      <c r="AE145" s="348">
        <v>18.5566</v>
      </c>
      <c r="AF145" s="348">
        <v>7.5606999999999998</v>
      </c>
      <c r="AG145" s="569"/>
      <c r="AH145" s="346">
        <v>53</v>
      </c>
      <c r="AI145" s="346">
        <v>55</v>
      </c>
      <c r="AJ145" s="346">
        <v>52</v>
      </c>
      <c r="AK145" s="346">
        <v>64</v>
      </c>
      <c r="AL145" s="346">
        <v>51</v>
      </c>
      <c r="AM145" s="346">
        <v>4</v>
      </c>
      <c r="AN145" s="346" t="s">
        <v>430</v>
      </c>
      <c r="AO145" s="572" t="s">
        <v>430</v>
      </c>
      <c r="AP145" s="346" t="s">
        <v>430</v>
      </c>
      <c r="AQ145" s="346" t="s">
        <v>430</v>
      </c>
      <c r="AR145" s="346" t="s">
        <v>430</v>
      </c>
      <c r="AS145" s="346" t="s">
        <v>430</v>
      </c>
      <c r="AT145" s="346" t="s">
        <v>430</v>
      </c>
      <c r="AU145" s="346">
        <v>33</v>
      </c>
      <c r="AV145" s="346" t="s">
        <v>430</v>
      </c>
      <c r="AW145" s="346" t="s">
        <v>430</v>
      </c>
      <c r="AX145" s="346" t="s">
        <v>430</v>
      </c>
      <c r="AY145" s="346">
        <v>51</v>
      </c>
      <c r="AZ145" s="584"/>
      <c r="BA145" s="467" t="s">
        <v>430</v>
      </c>
      <c r="BB145" s="348">
        <v>99.72</v>
      </c>
      <c r="BC145" s="348" t="s">
        <v>430</v>
      </c>
      <c r="BD145" s="348" t="s">
        <v>430</v>
      </c>
      <c r="BE145" s="375" t="s">
        <v>430</v>
      </c>
      <c r="BF145" s="375">
        <v>0.28000000000000003</v>
      </c>
      <c r="BG145" s="374"/>
      <c r="BH145" s="594">
        <v>0.28000000000000003</v>
      </c>
      <c r="BI145" s="348" t="s">
        <v>430</v>
      </c>
      <c r="BJ145" s="348" t="s">
        <v>430</v>
      </c>
      <c r="BK145" s="348" t="s">
        <v>430</v>
      </c>
      <c r="BL145" s="348" t="s">
        <v>430</v>
      </c>
      <c r="BM145" s="375" t="s">
        <v>430</v>
      </c>
      <c r="BN145" s="375" t="s">
        <v>430</v>
      </c>
      <c r="BO145" s="375" t="s">
        <v>430</v>
      </c>
      <c r="BP145" s="375">
        <v>99.72</v>
      </c>
      <c r="BQ145" s="375" t="s">
        <v>430</v>
      </c>
      <c r="BR145" s="374"/>
      <c r="BS145" s="468" t="s">
        <v>430</v>
      </c>
      <c r="BT145" s="348" t="s">
        <v>430</v>
      </c>
      <c r="BU145" s="374"/>
      <c r="BV145" s="430" t="s">
        <v>8245</v>
      </c>
    </row>
    <row r="146" spans="1:74" s="428" customFormat="1" x14ac:dyDescent="0.25">
      <c r="A146" s="345" t="s">
        <v>8246</v>
      </c>
      <c r="B146" s="373"/>
      <c r="C146" s="719">
        <v>45282</v>
      </c>
      <c r="D146" s="373"/>
      <c r="E146" s="346">
        <v>27.135400000000001</v>
      </c>
      <c r="F146" s="373"/>
      <c r="G146" s="347">
        <v>12.115600000000001</v>
      </c>
      <c r="H146" s="374"/>
      <c r="I146" s="348">
        <v>6.48</v>
      </c>
      <c r="J146" s="348">
        <v>7.08</v>
      </c>
      <c r="K146" s="348">
        <v>4.95</v>
      </c>
      <c r="L146" s="348">
        <v>5.13</v>
      </c>
      <c r="M146" s="362"/>
      <c r="N146" s="350">
        <v>41.923900000000003</v>
      </c>
      <c r="O146" s="348">
        <v>18.505700000000001</v>
      </c>
      <c r="P146" s="348">
        <v>25.038499999999999</v>
      </c>
      <c r="Q146" s="348">
        <v>42.1815</v>
      </c>
      <c r="R146" s="348">
        <v>25.182400000000001</v>
      </c>
      <c r="S146" s="348">
        <v>6.3884999999999996</v>
      </c>
      <c r="T146" s="348">
        <v>5.6398999999999999</v>
      </c>
      <c r="U146" s="354">
        <v>5.3803999999999998</v>
      </c>
      <c r="V146" s="348">
        <v>4.3315000000000001</v>
      </c>
      <c r="W146" s="348">
        <v>7.7196999999999996</v>
      </c>
      <c r="X146" s="348" t="s">
        <v>430</v>
      </c>
      <c r="Y146" s="375" t="s">
        <v>430</v>
      </c>
      <c r="Z146" s="348" t="s">
        <v>430</v>
      </c>
      <c r="AA146" s="348">
        <v>11.5305</v>
      </c>
      <c r="AB146" s="348">
        <v>5.5980999999999996</v>
      </c>
      <c r="AC146" s="348">
        <v>5.7115</v>
      </c>
      <c r="AD146" s="348">
        <v>4.6033999999999997</v>
      </c>
      <c r="AE146" s="348">
        <v>30.5075</v>
      </c>
      <c r="AF146" s="348">
        <v>8.0106000000000002</v>
      </c>
      <c r="AG146" s="569"/>
      <c r="AH146" s="346">
        <v>21</v>
      </c>
      <c r="AI146" s="346">
        <v>49</v>
      </c>
      <c r="AJ146" s="346">
        <v>21</v>
      </c>
      <c r="AK146" s="346">
        <v>20</v>
      </c>
      <c r="AL146" s="346">
        <v>24</v>
      </c>
      <c r="AM146" s="346">
        <v>37</v>
      </c>
      <c r="AN146" s="346">
        <v>57</v>
      </c>
      <c r="AO146" s="572">
        <v>103</v>
      </c>
      <c r="AP146" s="346">
        <v>99</v>
      </c>
      <c r="AQ146" s="346">
        <v>17</v>
      </c>
      <c r="AR146" s="346" t="s">
        <v>430</v>
      </c>
      <c r="AS146" s="346" t="s">
        <v>430</v>
      </c>
      <c r="AT146" s="346" t="s">
        <v>430</v>
      </c>
      <c r="AU146" s="346">
        <v>21</v>
      </c>
      <c r="AV146" s="346">
        <v>57</v>
      </c>
      <c r="AW146" s="346">
        <v>62</v>
      </c>
      <c r="AX146" s="346">
        <v>99</v>
      </c>
      <c r="AY146" s="346">
        <v>20</v>
      </c>
      <c r="AZ146" s="584"/>
      <c r="BA146" s="467">
        <v>94.57</v>
      </c>
      <c r="BB146" s="348" t="s">
        <v>430</v>
      </c>
      <c r="BC146" s="348" t="s">
        <v>430</v>
      </c>
      <c r="BD146" s="348" t="s">
        <v>430</v>
      </c>
      <c r="BE146" s="375" t="s">
        <v>430</v>
      </c>
      <c r="BF146" s="375">
        <v>5.43</v>
      </c>
      <c r="BG146" s="374"/>
      <c r="BH146" s="594">
        <v>5.43</v>
      </c>
      <c r="BI146" s="348" t="s">
        <v>430</v>
      </c>
      <c r="BJ146" s="348" t="s">
        <v>430</v>
      </c>
      <c r="BK146" s="348" t="s">
        <v>430</v>
      </c>
      <c r="BL146" s="348" t="s">
        <v>430</v>
      </c>
      <c r="BM146" s="375">
        <v>94.57</v>
      </c>
      <c r="BN146" s="375" t="s">
        <v>430</v>
      </c>
      <c r="BO146" s="375" t="s">
        <v>430</v>
      </c>
      <c r="BP146" s="375" t="s">
        <v>430</v>
      </c>
      <c r="BQ146" s="375" t="s">
        <v>430</v>
      </c>
      <c r="BR146" s="374"/>
      <c r="BS146" s="468" t="s">
        <v>430</v>
      </c>
      <c r="BT146" s="348" t="s">
        <v>430</v>
      </c>
      <c r="BU146" s="374"/>
      <c r="BV146" s="430" t="s">
        <v>554</v>
      </c>
    </row>
    <row r="147" spans="1:74" s="428" customFormat="1" x14ac:dyDescent="0.25">
      <c r="A147" s="345" t="s">
        <v>8247</v>
      </c>
      <c r="B147" s="373"/>
      <c r="C147" s="719">
        <v>45842</v>
      </c>
      <c r="D147" s="373"/>
      <c r="E147" s="346">
        <v>21.822099999999999</v>
      </c>
      <c r="F147" s="373"/>
      <c r="G147" s="347">
        <v>10.548</v>
      </c>
      <c r="H147" s="374"/>
      <c r="I147" s="348" t="s">
        <v>430</v>
      </c>
      <c r="J147" s="348" t="s">
        <v>430</v>
      </c>
      <c r="K147" s="348" t="s">
        <v>430</v>
      </c>
      <c r="L147" s="348" t="s">
        <v>430</v>
      </c>
      <c r="M147" s="362"/>
      <c r="N147" s="350">
        <v>17.310099999999998</v>
      </c>
      <c r="O147" s="348">
        <v>11.545500000000001</v>
      </c>
      <c r="P147" s="348">
        <v>12.3878</v>
      </c>
      <c r="Q147" s="348">
        <v>18.419799999999999</v>
      </c>
      <c r="R147" s="348">
        <v>11.8385</v>
      </c>
      <c r="S147" s="348">
        <v>5.6459000000000001</v>
      </c>
      <c r="T147" s="348">
        <v>5.3886000000000003</v>
      </c>
      <c r="U147" s="354">
        <v>5.7371999999999996</v>
      </c>
      <c r="V147" s="348" t="s">
        <v>430</v>
      </c>
      <c r="W147" s="348" t="s">
        <v>430</v>
      </c>
      <c r="X147" s="348" t="s">
        <v>430</v>
      </c>
      <c r="Y147" s="375" t="s">
        <v>430</v>
      </c>
      <c r="Z147" s="348" t="s">
        <v>430</v>
      </c>
      <c r="AA147" s="348">
        <v>6.8906000000000001</v>
      </c>
      <c r="AB147" s="348">
        <v>5.2001999999999997</v>
      </c>
      <c r="AC147" s="348">
        <v>5.67</v>
      </c>
      <c r="AD147" s="348" t="s">
        <v>430</v>
      </c>
      <c r="AE147" s="348">
        <v>16.586099999999998</v>
      </c>
      <c r="AF147" s="348">
        <v>5.7312000000000003</v>
      </c>
      <c r="AG147" s="569"/>
      <c r="AH147" s="346">
        <v>49</v>
      </c>
      <c r="AI147" s="346">
        <v>88</v>
      </c>
      <c r="AJ147" s="346">
        <v>87</v>
      </c>
      <c r="AK147" s="346">
        <v>67</v>
      </c>
      <c r="AL147" s="346">
        <v>67</v>
      </c>
      <c r="AM147" s="346">
        <v>78</v>
      </c>
      <c r="AN147" s="346">
        <v>84</v>
      </c>
      <c r="AO147" s="572">
        <v>62</v>
      </c>
      <c r="AP147" s="346" t="s">
        <v>430</v>
      </c>
      <c r="AQ147" s="346" t="s">
        <v>430</v>
      </c>
      <c r="AR147" s="346" t="s">
        <v>430</v>
      </c>
      <c r="AS147" s="346" t="s">
        <v>430</v>
      </c>
      <c r="AT147" s="346" t="s">
        <v>430</v>
      </c>
      <c r="AU147" s="346">
        <v>88</v>
      </c>
      <c r="AV147" s="346">
        <v>91</v>
      </c>
      <c r="AW147" s="346">
        <v>71</v>
      </c>
      <c r="AX147" s="346" t="s">
        <v>430</v>
      </c>
      <c r="AY147" s="346">
        <v>61</v>
      </c>
      <c r="AZ147" s="584"/>
      <c r="BA147" s="467" t="s">
        <v>430</v>
      </c>
      <c r="BB147" s="348">
        <v>99.37</v>
      </c>
      <c r="BC147" s="348" t="s">
        <v>430</v>
      </c>
      <c r="BD147" s="348" t="s">
        <v>430</v>
      </c>
      <c r="BE147" s="375" t="s">
        <v>430</v>
      </c>
      <c r="BF147" s="375">
        <v>0.63</v>
      </c>
      <c r="BG147" s="374"/>
      <c r="BH147" s="594">
        <v>0.63</v>
      </c>
      <c r="BI147" s="348" t="s">
        <v>430</v>
      </c>
      <c r="BJ147" s="348" t="s">
        <v>430</v>
      </c>
      <c r="BK147" s="348" t="s">
        <v>430</v>
      </c>
      <c r="BL147" s="348" t="s">
        <v>430</v>
      </c>
      <c r="BM147" s="375" t="s">
        <v>430</v>
      </c>
      <c r="BN147" s="375" t="s">
        <v>430</v>
      </c>
      <c r="BO147" s="375" t="s">
        <v>430</v>
      </c>
      <c r="BP147" s="375">
        <v>99.37</v>
      </c>
      <c r="BQ147" s="375" t="s">
        <v>430</v>
      </c>
      <c r="BR147" s="374"/>
      <c r="BS147" s="468" t="s">
        <v>430</v>
      </c>
      <c r="BT147" s="348" t="s">
        <v>430</v>
      </c>
      <c r="BU147" s="374"/>
      <c r="BV147" s="430" t="s">
        <v>4626</v>
      </c>
    </row>
    <row r="148" spans="1:74" s="428" customFormat="1" x14ac:dyDescent="0.25">
      <c r="A148" s="345" t="s">
        <v>8248</v>
      </c>
      <c r="B148" s="373"/>
      <c r="C148" s="719">
        <v>44979</v>
      </c>
      <c r="D148" s="373"/>
      <c r="E148" s="346">
        <v>21.7088</v>
      </c>
      <c r="F148" s="373"/>
      <c r="G148" s="347">
        <v>12.7593</v>
      </c>
      <c r="H148" s="374"/>
      <c r="I148" s="348">
        <v>1.45</v>
      </c>
      <c r="J148" s="348">
        <v>6.24</v>
      </c>
      <c r="K148" s="348">
        <v>1.35</v>
      </c>
      <c r="L148" s="348">
        <v>1.39</v>
      </c>
      <c r="M148" s="362"/>
      <c r="N148" s="350">
        <v>26.6235</v>
      </c>
      <c r="O148" s="348">
        <v>25.609000000000002</v>
      </c>
      <c r="P148" s="348">
        <v>15.6168</v>
      </c>
      <c r="Q148" s="348">
        <v>17.401900000000001</v>
      </c>
      <c r="R148" s="348">
        <v>9.9105000000000008</v>
      </c>
      <c r="S148" s="348">
        <v>4.8087999999999997</v>
      </c>
      <c r="T148" s="348">
        <v>4.6444999999999999</v>
      </c>
      <c r="U148" s="354">
        <v>5.3418000000000001</v>
      </c>
      <c r="V148" s="348">
        <v>5.2191999999999998</v>
      </c>
      <c r="W148" s="348">
        <v>7.3277999999999999</v>
      </c>
      <c r="X148" s="348">
        <v>7.1440000000000001</v>
      </c>
      <c r="Y148" s="375" t="s">
        <v>430</v>
      </c>
      <c r="Z148" s="348" t="s">
        <v>430</v>
      </c>
      <c r="AA148" s="348">
        <v>6.3654999999999999</v>
      </c>
      <c r="AB148" s="348">
        <v>4.7980999999999998</v>
      </c>
      <c r="AC148" s="348">
        <v>5.2904999999999998</v>
      </c>
      <c r="AD148" s="348">
        <v>5.3212999999999999</v>
      </c>
      <c r="AE148" s="348">
        <v>11.804600000000001</v>
      </c>
      <c r="AF148" s="348">
        <v>7.6143999999999998</v>
      </c>
      <c r="AG148" s="569"/>
      <c r="AH148" s="346">
        <v>35</v>
      </c>
      <c r="AI148" s="346">
        <v>24</v>
      </c>
      <c r="AJ148" s="346">
        <v>45</v>
      </c>
      <c r="AK148" s="346">
        <v>73</v>
      </c>
      <c r="AL148" s="346">
        <v>85</v>
      </c>
      <c r="AM148" s="346">
        <v>125</v>
      </c>
      <c r="AN148" s="346">
        <v>118</v>
      </c>
      <c r="AO148" s="572">
        <v>109</v>
      </c>
      <c r="AP148" s="346">
        <v>71</v>
      </c>
      <c r="AQ148" s="346">
        <v>72</v>
      </c>
      <c r="AR148" s="346">
        <v>80</v>
      </c>
      <c r="AS148" s="346" t="s">
        <v>430</v>
      </c>
      <c r="AT148" s="346" t="s">
        <v>430</v>
      </c>
      <c r="AU148" s="346">
        <v>101</v>
      </c>
      <c r="AV148" s="346">
        <v>113</v>
      </c>
      <c r="AW148" s="346">
        <v>110</v>
      </c>
      <c r="AX148" s="346">
        <v>76</v>
      </c>
      <c r="AY148" s="346">
        <v>95</v>
      </c>
      <c r="AZ148" s="584"/>
      <c r="BA148" s="467">
        <v>96.59</v>
      </c>
      <c r="BB148" s="348" t="s">
        <v>430</v>
      </c>
      <c r="BC148" s="348" t="s">
        <v>430</v>
      </c>
      <c r="BD148" s="348" t="s">
        <v>430</v>
      </c>
      <c r="BE148" s="375" t="s">
        <v>430</v>
      </c>
      <c r="BF148" s="375">
        <v>3.41</v>
      </c>
      <c r="BG148" s="374"/>
      <c r="BH148" s="594">
        <v>3.41</v>
      </c>
      <c r="BI148" s="348" t="s">
        <v>430</v>
      </c>
      <c r="BJ148" s="348" t="s">
        <v>430</v>
      </c>
      <c r="BK148" s="348" t="s">
        <v>430</v>
      </c>
      <c r="BL148" s="348" t="s">
        <v>430</v>
      </c>
      <c r="BM148" s="375">
        <v>96.59</v>
      </c>
      <c r="BN148" s="375" t="s">
        <v>430</v>
      </c>
      <c r="BO148" s="375" t="s">
        <v>430</v>
      </c>
      <c r="BP148" s="375" t="s">
        <v>430</v>
      </c>
      <c r="BQ148" s="375" t="s">
        <v>430</v>
      </c>
      <c r="BR148" s="374"/>
      <c r="BS148" s="468" t="s">
        <v>430</v>
      </c>
      <c r="BT148" s="348" t="s">
        <v>430</v>
      </c>
      <c r="BU148" s="374"/>
      <c r="BV148" s="430" t="s">
        <v>554</v>
      </c>
    </row>
    <row r="149" spans="1:74" s="428" customFormat="1" ht="11" x14ac:dyDescent="0.3">
      <c r="A149" s="841" t="s">
        <v>8249</v>
      </c>
      <c r="B149" s="842"/>
      <c r="C149" s="843">
        <v>45210</v>
      </c>
      <c r="D149" s="842"/>
      <c r="E149" s="844">
        <v>21.437200000000001</v>
      </c>
      <c r="F149" s="842"/>
      <c r="G149" s="845">
        <v>12.3858</v>
      </c>
      <c r="H149" s="847"/>
      <c r="I149" s="846">
        <v>6.39</v>
      </c>
      <c r="J149" s="846">
        <v>7.08</v>
      </c>
      <c r="K149" s="846">
        <v>4.92</v>
      </c>
      <c r="L149" s="846">
        <v>5.09</v>
      </c>
      <c r="M149" s="851"/>
      <c r="N149" s="848">
        <v>72.638599999999997</v>
      </c>
      <c r="O149" s="846">
        <v>20.1707</v>
      </c>
      <c r="P149" s="846">
        <v>26.742999999999999</v>
      </c>
      <c r="Q149" s="846">
        <v>43.921100000000003</v>
      </c>
      <c r="R149" s="846">
        <v>26.616399999999999</v>
      </c>
      <c r="S149" s="846">
        <v>5.6332000000000004</v>
      </c>
      <c r="T149" s="846">
        <v>5.3853999999999997</v>
      </c>
      <c r="U149" s="856">
        <v>5.2443999999999997</v>
      </c>
      <c r="V149" s="846">
        <v>4.2241999999999997</v>
      </c>
      <c r="W149" s="846">
        <v>7.6715999999999998</v>
      </c>
      <c r="X149" s="846" t="s">
        <v>430</v>
      </c>
      <c r="Y149" s="852" t="s">
        <v>430</v>
      </c>
      <c r="Z149" s="846" t="s">
        <v>430</v>
      </c>
      <c r="AA149" s="846">
        <v>12.7453</v>
      </c>
      <c r="AB149" s="846">
        <v>5.3977000000000004</v>
      </c>
      <c r="AC149" s="846">
        <v>5.5380000000000003</v>
      </c>
      <c r="AD149" s="846">
        <v>4.5068000000000001</v>
      </c>
      <c r="AE149" s="846">
        <v>32.3611</v>
      </c>
      <c r="AF149" s="846">
        <v>8.2865000000000002</v>
      </c>
      <c r="AG149" s="937"/>
      <c r="AH149" s="844">
        <v>9</v>
      </c>
      <c r="AI149" s="844">
        <v>45</v>
      </c>
      <c r="AJ149" s="844">
        <v>16</v>
      </c>
      <c r="AK149" s="844">
        <v>19</v>
      </c>
      <c r="AL149" s="844">
        <v>18</v>
      </c>
      <c r="AM149" s="844">
        <v>81</v>
      </c>
      <c r="AN149" s="844">
        <v>85</v>
      </c>
      <c r="AO149" s="938">
        <v>112</v>
      </c>
      <c r="AP149" s="844">
        <v>102</v>
      </c>
      <c r="AQ149" s="844">
        <v>22</v>
      </c>
      <c r="AR149" s="844" t="s">
        <v>430</v>
      </c>
      <c r="AS149" s="844" t="s">
        <v>430</v>
      </c>
      <c r="AT149" s="844" t="s">
        <v>430</v>
      </c>
      <c r="AU149" s="844">
        <v>15</v>
      </c>
      <c r="AV149" s="844">
        <v>73</v>
      </c>
      <c r="AW149" s="844">
        <v>94</v>
      </c>
      <c r="AX149" s="844">
        <v>102</v>
      </c>
      <c r="AY149" s="844">
        <v>16</v>
      </c>
      <c r="AZ149" s="939"/>
      <c r="BA149" s="853">
        <v>95.34</v>
      </c>
      <c r="BB149" s="846" t="s">
        <v>430</v>
      </c>
      <c r="BC149" s="846" t="s">
        <v>430</v>
      </c>
      <c r="BD149" s="846" t="s">
        <v>430</v>
      </c>
      <c r="BE149" s="852" t="s">
        <v>430</v>
      </c>
      <c r="BF149" s="852">
        <v>4.66</v>
      </c>
      <c r="BG149" s="847"/>
      <c r="BH149" s="940">
        <v>4.66</v>
      </c>
      <c r="BI149" s="846" t="s">
        <v>430</v>
      </c>
      <c r="BJ149" s="846" t="s">
        <v>430</v>
      </c>
      <c r="BK149" s="846" t="s">
        <v>430</v>
      </c>
      <c r="BL149" s="846" t="s">
        <v>430</v>
      </c>
      <c r="BM149" s="852">
        <v>95.34</v>
      </c>
      <c r="BN149" s="852" t="s">
        <v>430</v>
      </c>
      <c r="BO149" s="852" t="s">
        <v>430</v>
      </c>
      <c r="BP149" s="852" t="s">
        <v>430</v>
      </c>
      <c r="BQ149" s="852" t="s">
        <v>430</v>
      </c>
      <c r="BR149" s="847"/>
      <c r="BS149" s="854" t="s">
        <v>430</v>
      </c>
      <c r="BT149" s="846" t="s">
        <v>430</v>
      </c>
      <c r="BU149" s="847"/>
      <c r="BV149" s="907" t="s">
        <v>554</v>
      </c>
    </row>
    <row r="150" spans="1:74" s="428" customFormat="1" x14ac:dyDescent="0.25">
      <c r="A150" s="345" t="s">
        <v>8250</v>
      </c>
      <c r="B150" s="373"/>
      <c r="C150" s="719">
        <v>45000</v>
      </c>
      <c r="D150" s="373"/>
      <c r="E150" s="346">
        <v>21.246500000000001</v>
      </c>
      <c r="F150" s="373"/>
      <c r="G150" s="347">
        <v>12.571199999999999</v>
      </c>
      <c r="H150" s="374"/>
      <c r="I150" s="348">
        <v>1.54</v>
      </c>
      <c r="J150" s="348">
        <v>6.26</v>
      </c>
      <c r="K150" s="348">
        <v>1.4</v>
      </c>
      <c r="L150" s="348">
        <v>1.45</v>
      </c>
      <c r="M150" s="362"/>
      <c r="N150" s="350">
        <v>18.882300000000001</v>
      </c>
      <c r="O150" s="348">
        <v>22.592099999999999</v>
      </c>
      <c r="P150" s="348">
        <v>14.1408</v>
      </c>
      <c r="Q150" s="348">
        <v>17.390799999999999</v>
      </c>
      <c r="R150" s="348">
        <v>9.9648000000000003</v>
      </c>
      <c r="S150" s="348">
        <v>5.2441000000000004</v>
      </c>
      <c r="T150" s="348">
        <v>4.7188999999999997</v>
      </c>
      <c r="U150" s="354">
        <v>5.3720999999999997</v>
      </c>
      <c r="V150" s="348">
        <v>5.2009999999999996</v>
      </c>
      <c r="W150" s="348">
        <v>7.1849999999999996</v>
      </c>
      <c r="X150" s="348">
        <v>6.9874000000000001</v>
      </c>
      <c r="Y150" s="375" t="s">
        <v>430</v>
      </c>
      <c r="Z150" s="348" t="s">
        <v>430</v>
      </c>
      <c r="AA150" s="348">
        <v>6.8061999999999996</v>
      </c>
      <c r="AB150" s="348">
        <v>4.9884000000000004</v>
      </c>
      <c r="AC150" s="348">
        <v>5.3247999999999998</v>
      </c>
      <c r="AD150" s="348">
        <v>5.2968000000000002</v>
      </c>
      <c r="AE150" s="348">
        <v>11.1737</v>
      </c>
      <c r="AF150" s="348">
        <v>7.2644000000000002</v>
      </c>
      <c r="AG150" s="569"/>
      <c r="AH150" s="346">
        <v>46</v>
      </c>
      <c r="AI150" s="346">
        <v>39</v>
      </c>
      <c r="AJ150" s="346">
        <v>60</v>
      </c>
      <c r="AK150" s="346">
        <v>75</v>
      </c>
      <c r="AL150" s="346">
        <v>84</v>
      </c>
      <c r="AM150" s="346">
        <v>111</v>
      </c>
      <c r="AN150" s="346">
        <v>116</v>
      </c>
      <c r="AO150" s="572">
        <v>104</v>
      </c>
      <c r="AP150" s="346">
        <v>73</v>
      </c>
      <c r="AQ150" s="346">
        <v>81</v>
      </c>
      <c r="AR150" s="346">
        <v>86</v>
      </c>
      <c r="AS150" s="346" t="s">
        <v>430</v>
      </c>
      <c r="AT150" s="346" t="s">
        <v>430</v>
      </c>
      <c r="AU150" s="346">
        <v>90</v>
      </c>
      <c r="AV150" s="346">
        <v>102</v>
      </c>
      <c r="AW150" s="346">
        <v>108</v>
      </c>
      <c r="AX150" s="346">
        <v>77</v>
      </c>
      <c r="AY150" s="346">
        <v>101</v>
      </c>
      <c r="AZ150" s="584"/>
      <c r="BA150" s="467">
        <v>96.69</v>
      </c>
      <c r="BB150" s="348" t="s">
        <v>430</v>
      </c>
      <c r="BC150" s="348" t="s">
        <v>430</v>
      </c>
      <c r="BD150" s="348" t="s">
        <v>430</v>
      </c>
      <c r="BE150" s="375" t="s">
        <v>430</v>
      </c>
      <c r="BF150" s="375">
        <v>3.31</v>
      </c>
      <c r="BG150" s="374"/>
      <c r="BH150" s="594">
        <v>3.31</v>
      </c>
      <c r="BI150" s="348" t="s">
        <v>430</v>
      </c>
      <c r="BJ150" s="348" t="s">
        <v>430</v>
      </c>
      <c r="BK150" s="348" t="s">
        <v>430</v>
      </c>
      <c r="BL150" s="348" t="s">
        <v>430</v>
      </c>
      <c r="BM150" s="375">
        <v>96.69</v>
      </c>
      <c r="BN150" s="375" t="s">
        <v>430</v>
      </c>
      <c r="BO150" s="375" t="s">
        <v>430</v>
      </c>
      <c r="BP150" s="375" t="s">
        <v>430</v>
      </c>
      <c r="BQ150" s="375" t="s">
        <v>430</v>
      </c>
      <c r="BR150" s="374"/>
      <c r="BS150" s="468" t="s">
        <v>430</v>
      </c>
      <c r="BT150" s="348" t="s">
        <v>430</v>
      </c>
      <c r="BU150" s="374"/>
      <c r="BV150" s="430" t="s">
        <v>554</v>
      </c>
    </row>
    <row r="151" spans="1:74" s="428" customFormat="1" x14ac:dyDescent="0.25">
      <c r="A151" s="345" t="s">
        <v>8251</v>
      </c>
      <c r="B151" s="373"/>
      <c r="C151" s="719">
        <v>45637</v>
      </c>
      <c r="D151" s="373"/>
      <c r="E151" s="346">
        <v>12.8049</v>
      </c>
      <c r="F151" s="373"/>
      <c r="G151" s="347">
        <v>11.150399999999999</v>
      </c>
      <c r="H151" s="374"/>
      <c r="I151" s="348">
        <v>0.69</v>
      </c>
      <c r="J151" s="348">
        <v>7.36</v>
      </c>
      <c r="K151" s="348">
        <v>0.62</v>
      </c>
      <c r="L151" s="348">
        <v>0.67</v>
      </c>
      <c r="M151" s="362"/>
      <c r="N151" s="350">
        <v>10.150399999999999</v>
      </c>
      <c r="O151" s="348">
        <v>11.686400000000001</v>
      </c>
      <c r="P151" s="348">
        <v>11.998900000000001</v>
      </c>
      <c r="Q151" s="348">
        <v>16.731000000000002</v>
      </c>
      <c r="R151" s="348">
        <v>10.0532</v>
      </c>
      <c r="S151" s="348">
        <v>6.2378</v>
      </c>
      <c r="T151" s="348">
        <v>5.9427000000000003</v>
      </c>
      <c r="U151" s="354">
        <v>6.0406000000000004</v>
      </c>
      <c r="V151" s="348">
        <v>6.2439</v>
      </c>
      <c r="W151" s="348" t="s">
        <v>430</v>
      </c>
      <c r="X151" s="348" t="s">
        <v>430</v>
      </c>
      <c r="Y151" s="375" t="s">
        <v>430</v>
      </c>
      <c r="Z151" s="348" t="s">
        <v>430</v>
      </c>
      <c r="AA151" s="348">
        <v>6.9012000000000002</v>
      </c>
      <c r="AB151" s="348">
        <v>5.6833999999999998</v>
      </c>
      <c r="AC151" s="348">
        <v>5.8635000000000002</v>
      </c>
      <c r="AD151" s="348">
        <v>6.2721999999999998</v>
      </c>
      <c r="AE151" s="348">
        <v>14.035500000000001</v>
      </c>
      <c r="AF151" s="348">
        <v>7.4378000000000002</v>
      </c>
      <c r="AG151" s="569"/>
      <c r="AH151" s="346">
        <v>87</v>
      </c>
      <c r="AI151" s="346">
        <v>87</v>
      </c>
      <c r="AJ151" s="346">
        <v>98</v>
      </c>
      <c r="AK151" s="346">
        <v>79</v>
      </c>
      <c r="AL151" s="346">
        <v>81</v>
      </c>
      <c r="AM151" s="346">
        <v>45</v>
      </c>
      <c r="AN151" s="346">
        <v>25</v>
      </c>
      <c r="AO151" s="572">
        <v>27</v>
      </c>
      <c r="AP151" s="346">
        <v>14</v>
      </c>
      <c r="AQ151" s="346" t="s">
        <v>430</v>
      </c>
      <c r="AR151" s="346" t="s">
        <v>430</v>
      </c>
      <c r="AS151" s="346" t="s">
        <v>430</v>
      </c>
      <c r="AT151" s="346" t="s">
        <v>430</v>
      </c>
      <c r="AU151" s="346">
        <v>87</v>
      </c>
      <c r="AV151" s="346">
        <v>44</v>
      </c>
      <c r="AW151" s="346">
        <v>40</v>
      </c>
      <c r="AX151" s="346">
        <v>14</v>
      </c>
      <c r="AY151" s="346">
        <v>80</v>
      </c>
      <c r="AZ151" s="584"/>
      <c r="BA151" s="467" t="s">
        <v>430</v>
      </c>
      <c r="BB151" s="348">
        <v>72.540000000000006</v>
      </c>
      <c r="BC151" s="348" t="s">
        <v>430</v>
      </c>
      <c r="BD151" s="348" t="s">
        <v>430</v>
      </c>
      <c r="BE151" s="375" t="s">
        <v>430</v>
      </c>
      <c r="BF151" s="375">
        <v>27.46</v>
      </c>
      <c r="BG151" s="374"/>
      <c r="BH151" s="594">
        <v>27.46</v>
      </c>
      <c r="BI151" s="348" t="s">
        <v>430</v>
      </c>
      <c r="BJ151" s="348" t="s">
        <v>430</v>
      </c>
      <c r="BK151" s="348">
        <v>72.540000000000006</v>
      </c>
      <c r="BL151" s="348" t="s">
        <v>430</v>
      </c>
      <c r="BM151" s="375" t="s">
        <v>430</v>
      </c>
      <c r="BN151" s="375" t="s">
        <v>430</v>
      </c>
      <c r="BO151" s="375" t="s">
        <v>430</v>
      </c>
      <c r="BP151" s="375" t="s">
        <v>430</v>
      </c>
      <c r="BQ151" s="375" t="s">
        <v>430</v>
      </c>
      <c r="BR151" s="374"/>
      <c r="BS151" s="468">
        <v>19.627658554319201</v>
      </c>
      <c r="BT151" s="348">
        <v>45.533657589744003</v>
      </c>
      <c r="BU151" s="374"/>
      <c r="BV151" s="430" t="s">
        <v>554</v>
      </c>
    </row>
    <row r="152" spans="1:74" s="428" customFormat="1" x14ac:dyDescent="0.25">
      <c r="A152" s="345" t="s">
        <v>8252</v>
      </c>
      <c r="B152" s="373"/>
      <c r="C152" s="719">
        <v>45996</v>
      </c>
      <c r="D152" s="373"/>
      <c r="E152" s="346">
        <v>18.23</v>
      </c>
      <c r="F152" s="373"/>
      <c r="G152" s="347">
        <v>10.327</v>
      </c>
      <c r="H152" s="374"/>
      <c r="I152" s="348" t="s">
        <v>430</v>
      </c>
      <c r="J152" s="348" t="s">
        <v>430</v>
      </c>
      <c r="K152" s="348" t="s">
        <v>430</v>
      </c>
      <c r="L152" s="348" t="s">
        <v>430</v>
      </c>
      <c r="M152" s="362"/>
      <c r="N152" s="350">
        <v>19.4497</v>
      </c>
      <c r="O152" s="348">
        <v>17.815999999999999</v>
      </c>
      <c r="P152" s="348">
        <v>15.293200000000001</v>
      </c>
      <c r="Q152" s="348">
        <v>23.537800000000001</v>
      </c>
      <c r="R152" s="348">
        <v>13.690799999999999</v>
      </c>
      <c r="S152" s="348">
        <v>7.1493000000000002</v>
      </c>
      <c r="T152" s="348">
        <v>6.3345000000000002</v>
      </c>
      <c r="U152" s="354" t="s">
        <v>430</v>
      </c>
      <c r="V152" s="348" t="s">
        <v>430</v>
      </c>
      <c r="W152" s="348" t="s">
        <v>430</v>
      </c>
      <c r="X152" s="348" t="s">
        <v>430</v>
      </c>
      <c r="Y152" s="375" t="s">
        <v>430</v>
      </c>
      <c r="Z152" s="348" t="s">
        <v>430</v>
      </c>
      <c r="AA152" s="348">
        <v>8.3907000000000007</v>
      </c>
      <c r="AB152" s="348">
        <v>6.2934000000000001</v>
      </c>
      <c r="AC152" s="348" t="s">
        <v>430</v>
      </c>
      <c r="AD152" s="348" t="s">
        <v>430</v>
      </c>
      <c r="AE152" s="348">
        <v>19.883400000000002</v>
      </c>
      <c r="AF152" s="348">
        <v>6.1208</v>
      </c>
      <c r="AG152" s="569"/>
      <c r="AH152" s="346">
        <v>44</v>
      </c>
      <c r="AI152" s="346">
        <v>50</v>
      </c>
      <c r="AJ152" s="346">
        <v>49</v>
      </c>
      <c r="AK152" s="346">
        <v>46</v>
      </c>
      <c r="AL152" s="346">
        <v>53</v>
      </c>
      <c r="AM152" s="346">
        <v>14</v>
      </c>
      <c r="AN152" s="346">
        <v>14</v>
      </c>
      <c r="AO152" s="572" t="s">
        <v>430</v>
      </c>
      <c r="AP152" s="346" t="s">
        <v>430</v>
      </c>
      <c r="AQ152" s="346" t="s">
        <v>430</v>
      </c>
      <c r="AR152" s="346" t="s">
        <v>430</v>
      </c>
      <c r="AS152" s="346" t="s">
        <v>430</v>
      </c>
      <c r="AT152" s="346" t="s">
        <v>430</v>
      </c>
      <c r="AU152" s="346">
        <v>35</v>
      </c>
      <c r="AV152" s="346">
        <v>16</v>
      </c>
      <c r="AW152" s="346" t="s">
        <v>430</v>
      </c>
      <c r="AX152" s="346" t="s">
        <v>430</v>
      </c>
      <c r="AY152" s="346">
        <v>43</v>
      </c>
      <c r="AZ152" s="584"/>
      <c r="BA152" s="467" t="s">
        <v>430</v>
      </c>
      <c r="BB152" s="348">
        <v>99.16</v>
      </c>
      <c r="BC152" s="348" t="s">
        <v>430</v>
      </c>
      <c r="BD152" s="348" t="s">
        <v>430</v>
      </c>
      <c r="BE152" s="375" t="s">
        <v>430</v>
      </c>
      <c r="BF152" s="375">
        <v>0.84</v>
      </c>
      <c r="BG152" s="374"/>
      <c r="BH152" s="594">
        <v>0.72</v>
      </c>
      <c r="BI152" s="348" t="s">
        <v>430</v>
      </c>
      <c r="BJ152" s="348" t="s">
        <v>430</v>
      </c>
      <c r="BK152" s="348" t="s">
        <v>430</v>
      </c>
      <c r="BL152" s="348" t="s">
        <v>430</v>
      </c>
      <c r="BM152" s="375" t="s">
        <v>430</v>
      </c>
      <c r="BN152" s="375" t="s">
        <v>430</v>
      </c>
      <c r="BO152" s="375" t="s">
        <v>430</v>
      </c>
      <c r="BP152" s="375">
        <v>99.16</v>
      </c>
      <c r="BQ152" s="375" t="s">
        <v>430</v>
      </c>
      <c r="BR152" s="374"/>
      <c r="BS152" s="468" t="s">
        <v>430</v>
      </c>
      <c r="BT152" s="348" t="s">
        <v>430</v>
      </c>
      <c r="BU152" s="374"/>
      <c r="BV152" s="430" t="s">
        <v>554</v>
      </c>
    </row>
    <row r="153" spans="1:74" s="428" customFormat="1" x14ac:dyDescent="0.25">
      <c r="A153" s="345" t="s">
        <v>8253</v>
      </c>
      <c r="B153" s="373"/>
      <c r="C153" s="719">
        <v>46036</v>
      </c>
      <c r="D153" s="373"/>
      <c r="E153" s="346">
        <v>15.44</v>
      </c>
      <c r="F153" s="373"/>
      <c r="G153" s="347">
        <v>1019.0851</v>
      </c>
      <c r="H153" s="374"/>
      <c r="I153" s="348">
        <v>2.34</v>
      </c>
      <c r="J153" s="348">
        <v>6.53</v>
      </c>
      <c r="K153" s="348" t="s">
        <v>430</v>
      </c>
      <c r="L153" s="348">
        <v>2.13</v>
      </c>
      <c r="M153" s="362"/>
      <c r="N153" s="350">
        <v>10.737299999999999</v>
      </c>
      <c r="O153" s="348">
        <v>12.3668</v>
      </c>
      <c r="P153" s="348">
        <v>16.593699999999998</v>
      </c>
      <c r="Q153" s="348">
        <v>20.704599999999999</v>
      </c>
      <c r="R153" s="348">
        <v>14.6745</v>
      </c>
      <c r="S153" s="348">
        <v>4.9074999999999998</v>
      </c>
      <c r="T153" s="348" t="s">
        <v>430</v>
      </c>
      <c r="U153" s="354" t="s">
        <v>430</v>
      </c>
      <c r="V153" s="348" t="s">
        <v>430</v>
      </c>
      <c r="W153" s="348" t="s">
        <v>430</v>
      </c>
      <c r="X153" s="348" t="s">
        <v>430</v>
      </c>
      <c r="Y153" s="375" t="s">
        <v>430</v>
      </c>
      <c r="Z153" s="348" t="s">
        <v>430</v>
      </c>
      <c r="AA153" s="348">
        <v>8.2681000000000004</v>
      </c>
      <c r="AB153" s="348" t="s">
        <v>430</v>
      </c>
      <c r="AC153" s="348" t="s">
        <v>430</v>
      </c>
      <c r="AD153" s="348" t="s">
        <v>430</v>
      </c>
      <c r="AE153" s="348">
        <v>17.469100000000001</v>
      </c>
      <c r="AF153" s="348">
        <v>4.4942000000000002</v>
      </c>
      <c r="AG153" s="569"/>
      <c r="AH153" s="346">
        <v>79</v>
      </c>
      <c r="AI153" s="346">
        <v>81</v>
      </c>
      <c r="AJ153" s="346">
        <v>41</v>
      </c>
      <c r="AK153" s="346">
        <v>62</v>
      </c>
      <c r="AL153" s="346">
        <v>41</v>
      </c>
      <c r="AM153" s="346">
        <v>121</v>
      </c>
      <c r="AN153" s="346" t="s">
        <v>430</v>
      </c>
      <c r="AO153" s="572" t="s">
        <v>430</v>
      </c>
      <c r="AP153" s="346" t="s">
        <v>430</v>
      </c>
      <c r="AQ153" s="346" t="s">
        <v>430</v>
      </c>
      <c r="AR153" s="346" t="s">
        <v>430</v>
      </c>
      <c r="AS153" s="346" t="s">
        <v>430</v>
      </c>
      <c r="AT153" s="346" t="s">
        <v>430</v>
      </c>
      <c r="AU153" s="346">
        <v>38</v>
      </c>
      <c r="AV153" s="346" t="s">
        <v>430</v>
      </c>
      <c r="AW153" s="346" t="s">
        <v>430</v>
      </c>
      <c r="AX153" s="346" t="s">
        <v>430</v>
      </c>
      <c r="AY153" s="346">
        <v>59</v>
      </c>
      <c r="AZ153" s="584"/>
      <c r="BA153" s="467">
        <v>95.31</v>
      </c>
      <c r="BB153" s="348" t="s">
        <v>430</v>
      </c>
      <c r="BC153" s="348" t="s">
        <v>430</v>
      </c>
      <c r="BD153" s="348" t="s">
        <v>430</v>
      </c>
      <c r="BE153" s="375" t="s">
        <v>430</v>
      </c>
      <c r="BF153" s="375">
        <v>4.6900000000000004</v>
      </c>
      <c r="BG153" s="374"/>
      <c r="BH153" s="594">
        <v>4.6900000000000004</v>
      </c>
      <c r="BI153" s="348" t="s">
        <v>430</v>
      </c>
      <c r="BJ153" s="348" t="s">
        <v>430</v>
      </c>
      <c r="BK153" s="348" t="s">
        <v>430</v>
      </c>
      <c r="BL153" s="348" t="s">
        <v>430</v>
      </c>
      <c r="BM153" s="375">
        <v>95.31</v>
      </c>
      <c r="BN153" s="375" t="s">
        <v>430</v>
      </c>
      <c r="BO153" s="375" t="s">
        <v>430</v>
      </c>
      <c r="BP153" s="375" t="s">
        <v>430</v>
      </c>
      <c r="BQ153" s="375" t="s">
        <v>430</v>
      </c>
      <c r="BR153" s="374"/>
      <c r="BS153" s="468" t="s">
        <v>430</v>
      </c>
      <c r="BT153" s="348" t="s">
        <v>430</v>
      </c>
      <c r="BU153" s="374"/>
      <c r="BV153" s="430" t="s">
        <v>554</v>
      </c>
    </row>
    <row r="154" spans="1:74" s="428" customFormat="1" x14ac:dyDescent="0.25">
      <c r="A154" s="345" t="s">
        <v>8254</v>
      </c>
      <c r="B154" s="373"/>
      <c r="C154" s="719">
        <v>46132</v>
      </c>
      <c r="D154" s="373"/>
      <c r="E154" s="346">
        <v>19.05</v>
      </c>
      <c r="F154" s="373"/>
      <c r="G154" s="347">
        <v>10.1678</v>
      </c>
      <c r="H154" s="374"/>
      <c r="I154" s="348" t="s">
        <v>430</v>
      </c>
      <c r="J154" s="348" t="s">
        <v>430</v>
      </c>
      <c r="K154" s="348" t="s">
        <v>430</v>
      </c>
      <c r="L154" s="348" t="s">
        <v>430</v>
      </c>
      <c r="M154" s="362"/>
      <c r="N154" s="350">
        <v>116.68</v>
      </c>
      <c r="O154" s="348">
        <v>116.699</v>
      </c>
      <c r="P154" s="348">
        <v>188.25299999999999</v>
      </c>
      <c r="Q154" s="348">
        <v>62.461799999999997</v>
      </c>
      <c r="R154" s="348">
        <v>33.439799999999998</v>
      </c>
      <c r="S154" s="348" t="s">
        <v>430</v>
      </c>
      <c r="T154" s="348" t="s">
        <v>430</v>
      </c>
      <c r="U154" s="354" t="s">
        <v>430</v>
      </c>
      <c r="V154" s="348" t="s">
        <v>430</v>
      </c>
      <c r="W154" s="348" t="s">
        <v>430</v>
      </c>
      <c r="X154" s="348" t="s">
        <v>430</v>
      </c>
      <c r="Y154" s="375" t="s">
        <v>430</v>
      </c>
      <c r="Z154" s="348" t="s">
        <v>430</v>
      </c>
      <c r="AA154" s="348" t="s">
        <v>430</v>
      </c>
      <c r="AB154" s="348" t="s">
        <v>430</v>
      </c>
      <c r="AC154" s="348" t="s">
        <v>430</v>
      </c>
      <c r="AD154" s="348" t="s">
        <v>430</v>
      </c>
      <c r="AE154" s="348">
        <v>32.257899999999999</v>
      </c>
      <c r="AF154" s="348">
        <v>10.380800000000001</v>
      </c>
      <c r="AG154" s="569"/>
      <c r="AH154" s="346">
        <v>4</v>
      </c>
      <c r="AI154" s="346">
        <v>2</v>
      </c>
      <c r="AJ154" s="346">
        <v>2</v>
      </c>
      <c r="AK154" s="346">
        <v>2</v>
      </c>
      <c r="AL154" s="346">
        <v>2</v>
      </c>
      <c r="AM154" s="346" t="s">
        <v>430</v>
      </c>
      <c r="AN154" s="346" t="s">
        <v>430</v>
      </c>
      <c r="AO154" s="572" t="s">
        <v>430</v>
      </c>
      <c r="AP154" s="346" t="s">
        <v>430</v>
      </c>
      <c r="AQ154" s="346" t="s">
        <v>430</v>
      </c>
      <c r="AR154" s="346" t="s">
        <v>430</v>
      </c>
      <c r="AS154" s="346" t="s">
        <v>430</v>
      </c>
      <c r="AT154" s="346" t="s">
        <v>430</v>
      </c>
      <c r="AU154" s="346" t="s">
        <v>430</v>
      </c>
      <c r="AV154" s="346" t="s">
        <v>430</v>
      </c>
      <c r="AW154" s="346" t="s">
        <v>430</v>
      </c>
      <c r="AX154" s="346" t="s">
        <v>430</v>
      </c>
      <c r="AY154" s="346">
        <v>17</v>
      </c>
      <c r="AZ154" s="584"/>
      <c r="BA154" s="467">
        <v>29.3</v>
      </c>
      <c r="BB154" s="348" t="s">
        <v>430</v>
      </c>
      <c r="BC154" s="348" t="s">
        <v>430</v>
      </c>
      <c r="BD154" s="348" t="s">
        <v>430</v>
      </c>
      <c r="BE154" s="375" t="s">
        <v>430</v>
      </c>
      <c r="BF154" s="375">
        <v>2.2200000000000002</v>
      </c>
      <c r="BG154" s="374"/>
      <c r="BH154" s="594">
        <v>2.2200000000000002</v>
      </c>
      <c r="BI154" s="348" t="s">
        <v>430</v>
      </c>
      <c r="BJ154" s="348" t="s">
        <v>430</v>
      </c>
      <c r="BK154" s="348" t="s">
        <v>430</v>
      </c>
      <c r="BL154" s="348" t="s">
        <v>430</v>
      </c>
      <c r="BM154" s="375">
        <v>29.3</v>
      </c>
      <c r="BN154" s="375" t="s">
        <v>430</v>
      </c>
      <c r="BO154" s="375" t="s">
        <v>430</v>
      </c>
      <c r="BP154" s="375" t="s">
        <v>430</v>
      </c>
      <c r="BQ154" s="375">
        <v>68.48</v>
      </c>
      <c r="BR154" s="374"/>
      <c r="BS154" s="468" t="s">
        <v>430</v>
      </c>
      <c r="BT154" s="348" t="s">
        <v>430</v>
      </c>
      <c r="BU154" s="374"/>
      <c r="BV154" s="430" t="s">
        <v>554</v>
      </c>
    </row>
    <row r="155" spans="1:74" s="428" customFormat="1" x14ac:dyDescent="0.25">
      <c r="A155" s="345" t="s">
        <v>8255</v>
      </c>
      <c r="B155" s="373"/>
      <c r="C155" s="719">
        <v>45684</v>
      </c>
      <c r="D155" s="373"/>
      <c r="E155" s="889">
        <v>16.62</v>
      </c>
      <c r="F155" s="373"/>
      <c r="G155" s="347" t="s">
        <v>430</v>
      </c>
      <c r="H155" s="374"/>
      <c r="I155" s="348" t="s">
        <v>430</v>
      </c>
      <c r="J155" s="348" t="s">
        <v>430</v>
      </c>
      <c r="K155" s="348" t="s">
        <v>430</v>
      </c>
      <c r="L155" s="348" t="s">
        <v>430</v>
      </c>
      <c r="M155" s="362"/>
      <c r="N155" s="350" t="s">
        <v>430</v>
      </c>
      <c r="O155" s="348" t="s">
        <v>430</v>
      </c>
      <c r="P155" s="348" t="s">
        <v>430</v>
      </c>
      <c r="Q155" s="348" t="s">
        <v>430</v>
      </c>
      <c r="R155" s="348" t="s">
        <v>430</v>
      </c>
      <c r="S155" s="348" t="s">
        <v>430</v>
      </c>
      <c r="T155" s="348" t="s">
        <v>430</v>
      </c>
      <c r="U155" s="354" t="s">
        <v>430</v>
      </c>
      <c r="V155" s="348" t="s">
        <v>430</v>
      </c>
      <c r="W155" s="348" t="s">
        <v>430</v>
      </c>
      <c r="X155" s="348" t="s">
        <v>430</v>
      </c>
      <c r="Y155" s="375" t="s">
        <v>430</v>
      </c>
      <c r="Z155" s="348" t="s">
        <v>430</v>
      </c>
      <c r="AA155" s="348" t="s">
        <v>430</v>
      </c>
      <c r="AB155" s="348" t="s">
        <v>430</v>
      </c>
      <c r="AC155" s="348" t="s">
        <v>430</v>
      </c>
      <c r="AD155" s="348" t="s">
        <v>430</v>
      </c>
      <c r="AE155" s="348" t="s">
        <v>430</v>
      </c>
      <c r="AF155" s="348" t="s">
        <v>430</v>
      </c>
      <c r="AG155" s="569"/>
      <c r="AH155" s="346" t="s">
        <v>430</v>
      </c>
      <c r="AI155" s="346" t="s">
        <v>430</v>
      </c>
      <c r="AJ155" s="346" t="s">
        <v>430</v>
      </c>
      <c r="AK155" s="346" t="s">
        <v>430</v>
      </c>
      <c r="AL155" s="346" t="s">
        <v>430</v>
      </c>
      <c r="AM155" s="346" t="s">
        <v>430</v>
      </c>
      <c r="AN155" s="346" t="s">
        <v>430</v>
      </c>
      <c r="AO155" s="572" t="s">
        <v>430</v>
      </c>
      <c r="AP155" s="346" t="s">
        <v>430</v>
      </c>
      <c r="AQ155" s="346" t="s">
        <v>430</v>
      </c>
      <c r="AR155" s="346" t="s">
        <v>430</v>
      </c>
      <c r="AS155" s="346" t="s">
        <v>430</v>
      </c>
      <c r="AT155" s="346" t="s">
        <v>430</v>
      </c>
      <c r="AU155" s="346" t="s">
        <v>430</v>
      </c>
      <c r="AV155" s="346" t="s">
        <v>430</v>
      </c>
      <c r="AW155" s="346" t="s">
        <v>430</v>
      </c>
      <c r="AX155" s="346" t="s">
        <v>430</v>
      </c>
      <c r="AY155" s="346" t="s">
        <v>430</v>
      </c>
      <c r="AZ155" s="584"/>
      <c r="BA155" s="467" t="s">
        <v>430</v>
      </c>
      <c r="BB155" s="348" t="s">
        <v>430</v>
      </c>
      <c r="BC155" s="348" t="s">
        <v>430</v>
      </c>
      <c r="BD155" s="348" t="s">
        <v>430</v>
      </c>
      <c r="BE155" s="375" t="s">
        <v>430</v>
      </c>
      <c r="BF155" s="375" t="s">
        <v>430</v>
      </c>
      <c r="BG155" s="374"/>
      <c r="BH155" s="594" t="s">
        <v>430</v>
      </c>
      <c r="BI155" s="348" t="s">
        <v>430</v>
      </c>
      <c r="BJ155" s="348" t="s">
        <v>430</v>
      </c>
      <c r="BK155" s="348" t="s">
        <v>430</v>
      </c>
      <c r="BL155" s="348" t="s">
        <v>430</v>
      </c>
      <c r="BM155" s="375" t="s">
        <v>430</v>
      </c>
      <c r="BN155" s="375" t="s">
        <v>430</v>
      </c>
      <c r="BO155" s="375" t="s">
        <v>430</v>
      </c>
      <c r="BP155" s="375" t="s">
        <v>430</v>
      </c>
      <c r="BQ155" s="375" t="s">
        <v>430</v>
      </c>
      <c r="BR155" s="374"/>
      <c r="BS155" s="468" t="s">
        <v>430</v>
      </c>
      <c r="BT155" s="348" t="s">
        <v>430</v>
      </c>
      <c r="BU155" s="374"/>
      <c r="BV155" s="430" t="s">
        <v>2409</v>
      </c>
    </row>
    <row r="156" spans="1:74" s="428" customFormat="1" x14ac:dyDescent="0.25">
      <c r="A156" s="345" t="s">
        <v>8256</v>
      </c>
      <c r="B156" s="373"/>
      <c r="C156" s="719">
        <v>45448</v>
      </c>
      <c r="D156" s="373"/>
      <c r="E156" s="346">
        <v>12.7035</v>
      </c>
      <c r="F156" s="373"/>
      <c r="G156" s="347">
        <v>11.5694</v>
      </c>
      <c r="H156" s="374"/>
      <c r="I156" s="348">
        <v>1.01</v>
      </c>
      <c r="J156" s="348">
        <v>6.12</v>
      </c>
      <c r="K156" s="348">
        <v>0.93</v>
      </c>
      <c r="L156" s="348">
        <v>0.96</v>
      </c>
      <c r="M156" s="362"/>
      <c r="N156" s="350">
        <v>30.311900000000001</v>
      </c>
      <c r="O156" s="348">
        <v>22.124300000000002</v>
      </c>
      <c r="P156" s="348">
        <v>13.555999999999999</v>
      </c>
      <c r="Q156" s="348">
        <v>14.7532</v>
      </c>
      <c r="R156" s="348">
        <v>9.3034999999999997</v>
      </c>
      <c r="S156" s="348">
        <v>5.4579000000000004</v>
      </c>
      <c r="T156" s="348">
        <v>5.2968000000000002</v>
      </c>
      <c r="U156" s="354">
        <v>5.5887000000000002</v>
      </c>
      <c r="V156" s="348">
        <v>5.4880000000000004</v>
      </c>
      <c r="W156" s="348">
        <v>7.3327999999999998</v>
      </c>
      <c r="X156" s="348" t="s">
        <v>430</v>
      </c>
      <c r="Y156" s="375" t="s">
        <v>430</v>
      </c>
      <c r="Z156" s="348" t="s">
        <v>430</v>
      </c>
      <c r="AA156" s="348">
        <v>5.7003000000000004</v>
      </c>
      <c r="AB156" s="348">
        <v>5.2332000000000001</v>
      </c>
      <c r="AC156" s="348">
        <v>5.4360999999999997</v>
      </c>
      <c r="AD156" s="348">
        <v>5.5445000000000002</v>
      </c>
      <c r="AE156" s="348">
        <v>10.3751</v>
      </c>
      <c r="AF156" s="348">
        <v>7.4241000000000001</v>
      </c>
      <c r="AG156" s="569"/>
      <c r="AH156" s="346">
        <v>32</v>
      </c>
      <c r="AI156" s="346">
        <v>41</v>
      </c>
      <c r="AJ156" s="346">
        <v>72</v>
      </c>
      <c r="AK156" s="346">
        <v>97</v>
      </c>
      <c r="AL156" s="346">
        <v>97</v>
      </c>
      <c r="AM156" s="346">
        <v>107</v>
      </c>
      <c r="AN156" s="346">
        <v>88</v>
      </c>
      <c r="AO156" s="572">
        <v>87</v>
      </c>
      <c r="AP156" s="346">
        <v>62</v>
      </c>
      <c r="AQ156" s="346">
        <v>71</v>
      </c>
      <c r="AR156" s="346" t="s">
        <v>430</v>
      </c>
      <c r="AS156" s="346" t="s">
        <v>430</v>
      </c>
      <c r="AT156" s="346" t="s">
        <v>430</v>
      </c>
      <c r="AU156" s="346">
        <v>129</v>
      </c>
      <c r="AV156" s="346">
        <v>89</v>
      </c>
      <c r="AW156" s="346">
        <v>102</v>
      </c>
      <c r="AX156" s="346">
        <v>64</v>
      </c>
      <c r="AY156" s="346">
        <v>115</v>
      </c>
      <c r="AZ156" s="584"/>
      <c r="BA156" s="467">
        <v>92.47</v>
      </c>
      <c r="BB156" s="348" t="s">
        <v>430</v>
      </c>
      <c r="BC156" s="348" t="s">
        <v>430</v>
      </c>
      <c r="BD156" s="348" t="s">
        <v>430</v>
      </c>
      <c r="BE156" s="375" t="s">
        <v>430</v>
      </c>
      <c r="BF156" s="375">
        <v>7.53</v>
      </c>
      <c r="BG156" s="374"/>
      <c r="BH156" s="594">
        <v>7.53</v>
      </c>
      <c r="BI156" s="348" t="s">
        <v>430</v>
      </c>
      <c r="BJ156" s="348" t="s">
        <v>430</v>
      </c>
      <c r="BK156" s="348" t="s">
        <v>430</v>
      </c>
      <c r="BL156" s="348" t="s">
        <v>430</v>
      </c>
      <c r="BM156" s="375">
        <v>92.47</v>
      </c>
      <c r="BN156" s="375" t="s">
        <v>430</v>
      </c>
      <c r="BO156" s="375" t="s">
        <v>430</v>
      </c>
      <c r="BP156" s="375" t="s">
        <v>430</v>
      </c>
      <c r="BQ156" s="375" t="s">
        <v>430</v>
      </c>
      <c r="BR156" s="374"/>
      <c r="BS156" s="468" t="s">
        <v>430</v>
      </c>
      <c r="BT156" s="348" t="s">
        <v>430</v>
      </c>
      <c r="BU156" s="374"/>
      <c r="BV156" s="430" t="s">
        <v>554</v>
      </c>
    </row>
    <row r="157" spans="1:74" s="428" customFormat="1" x14ac:dyDescent="0.25">
      <c r="A157" s="345" t="s">
        <v>8257</v>
      </c>
      <c r="B157" s="373"/>
      <c r="C157" s="719">
        <v>45609</v>
      </c>
      <c r="D157" s="373"/>
      <c r="E157" s="346">
        <v>10.102499999999999</v>
      </c>
      <c r="F157" s="373"/>
      <c r="G157" s="347">
        <v>11.2316</v>
      </c>
      <c r="H157" s="374"/>
      <c r="I157" s="348">
        <v>1.08</v>
      </c>
      <c r="J157" s="348">
        <v>7.99</v>
      </c>
      <c r="K157" s="348">
        <v>0.95</v>
      </c>
      <c r="L157" s="348">
        <v>1.03</v>
      </c>
      <c r="M157" s="362"/>
      <c r="N157" s="350">
        <v>1.95</v>
      </c>
      <c r="O157" s="348">
        <v>3.7926000000000002</v>
      </c>
      <c r="P157" s="348">
        <v>9.1151999999999997</v>
      </c>
      <c r="Q157" s="348">
        <v>16.256699999999999</v>
      </c>
      <c r="R157" s="348">
        <v>11.0684</v>
      </c>
      <c r="S157" s="348">
        <v>6.4180000000000001</v>
      </c>
      <c r="T157" s="348">
        <v>5.7206999999999999</v>
      </c>
      <c r="U157" s="354">
        <v>5.9222000000000001</v>
      </c>
      <c r="V157" s="348">
        <v>6.1959</v>
      </c>
      <c r="W157" s="348" t="s">
        <v>430</v>
      </c>
      <c r="X157" s="348" t="s">
        <v>430</v>
      </c>
      <c r="Y157" s="375" t="s">
        <v>430</v>
      </c>
      <c r="Z157" s="348" t="s">
        <v>430</v>
      </c>
      <c r="AA157" s="348">
        <v>7.3552</v>
      </c>
      <c r="AB157" s="348">
        <v>5.5178000000000003</v>
      </c>
      <c r="AC157" s="348">
        <v>5.8098999999999998</v>
      </c>
      <c r="AD157" s="348">
        <v>6.1817000000000002</v>
      </c>
      <c r="AE157" s="348">
        <v>13.603400000000001</v>
      </c>
      <c r="AF157" s="348">
        <v>7.5559000000000003</v>
      </c>
      <c r="AG157" s="569"/>
      <c r="AH157" s="346">
        <v>117</v>
      </c>
      <c r="AI157" s="346">
        <v>128</v>
      </c>
      <c r="AJ157" s="346">
        <v>120</v>
      </c>
      <c r="AK157" s="346">
        <v>85</v>
      </c>
      <c r="AL157" s="346">
        <v>70</v>
      </c>
      <c r="AM157" s="346">
        <v>33</v>
      </c>
      <c r="AN157" s="346">
        <v>45</v>
      </c>
      <c r="AO157" s="572">
        <v>36</v>
      </c>
      <c r="AP157" s="346">
        <v>15</v>
      </c>
      <c r="AQ157" s="346" t="s">
        <v>430</v>
      </c>
      <c r="AR157" s="346" t="s">
        <v>430</v>
      </c>
      <c r="AS157" s="346" t="s">
        <v>430</v>
      </c>
      <c r="AT157" s="346" t="s">
        <v>430</v>
      </c>
      <c r="AU157" s="346">
        <v>67</v>
      </c>
      <c r="AV157" s="346">
        <v>65</v>
      </c>
      <c r="AW157" s="346">
        <v>51</v>
      </c>
      <c r="AX157" s="346">
        <v>16</v>
      </c>
      <c r="AY157" s="346">
        <v>85</v>
      </c>
      <c r="AZ157" s="584"/>
      <c r="BA157" s="467" t="s">
        <v>430</v>
      </c>
      <c r="BB157" s="348">
        <v>94.08</v>
      </c>
      <c r="BC157" s="348" t="s">
        <v>430</v>
      </c>
      <c r="BD157" s="348" t="s">
        <v>430</v>
      </c>
      <c r="BE157" s="375" t="s">
        <v>430</v>
      </c>
      <c r="BF157" s="375">
        <v>5.92</v>
      </c>
      <c r="BG157" s="374"/>
      <c r="BH157" s="594">
        <v>5.92</v>
      </c>
      <c r="BI157" s="348" t="s">
        <v>430</v>
      </c>
      <c r="BJ157" s="348" t="s">
        <v>430</v>
      </c>
      <c r="BK157" s="348">
        <v>94.08</v>
      </c>
      <c r="BL157" s="348" t="s">
        <v>430</v>
      </c>
      <c r="BM157" s="375" t="s">
        <v>430</v>
      </c>
      <c r="BN157" s="375" t="s">
        <v>430</v>
      </c>
      <c r="BO157" s="375" t="s">
        <v>430</v>
      </c>
      <c r="BP157" s="375" t="s">
        <v>430</v>
      </c>
      <c r="BQ157" s="375" t="s">
        <v>430</v>
      </c>
      <c r="BR157" s="374"/>
      <c r="BS157" s="468">
        <v>19.717876128028202</v>
      </c>
      <c r="BT157" s="348">
        <v>29.719366217028099</v>
      </c>
      <c r="BU157" s="374"/>
      <c r="BV157" s="430" t="s">
        <v>554</v>
      </c>
    </row>
    <row r="158" spans="1:74" s="428" customFormat="1" x14ac:dyDescent="0.25">
      <c r="A158" s="345" t="s">
        <v>8258</v>
      </c>
      <c r="B158" s="373"/>
      <c r="C158" s="719">
        <v>45618</v>
      </c>
      <c r="D158" s="373"/>
      <c r="E158" s="346">
        <v>8.2760999999999996</v>
      </c>
      <c r="F158" s="373"/>
      <c r="G158" s="347">
        <v>11.195399999999999</v>
      </c>
      <c r="H158" s="374"/>
      <c r="I158" s="348">
        <v>1.1200000000000001</v>
      </c>
      <c r="J158" s="348">
        <v>7.84</v>
      </c>
      <c r="K158" s="348">
        <v>0.98</v>
      </c>
      <c r="L158" s="348">
        <v>1.05</v>
      </c>
      <c r="M158" s="362"/>
      <c r="N158" s="350">
        <v>10.7621</v>
      </c>
      <c r="O158" s="348">
        <v>1.9564999999999999</v>
      </c>
      <c r="P158" s="348">
        <v>7.5094000000000003</v>
      </c>
      <c r="Q158" s="348">
        <v>16.474699999999999</v>
      </c>
      <c r="R158" s="348">
        <v>11.190300000000001</v>
      </c>
      <c r="S158" s="348">
        <v>6.2050000000000001</v>
      </c>
      <c r="T158" s="348">
        <v>5.5522999999999998</v>
      </c>
      <c r="U158" s="354">
        <v>5.7054999999999998</v>
      </c>
      <c r="V158" s="348">
        <v>5.8486000000000002</v>
      </c>
      <c r="W158" s="348" t="s">
        <v>430</v>
      </c>
      <c r="X158" s="348" t="s">
        <v>430</v>
      </c>
      <c r="Y158" s="375" t="s">
        <v>430</v>
      </c>
      <c r="Z158" s="348" t="s">
        <v>430</v>
      </c>
      <c r="AA158" s="348">
        <v>7.2091000000000003</v>
      </c>
      <c r="AB158" s="348">
        <v>5.2504</v>
      </c>
      <c r="AC158" s="348">
        <v>5.5926</v>
      </c>
      <c r="AD158" s="348">
        <v>5.9255000000000004</v>
      </c>
      <c r="AE158" s="348">
        <v>13.4161</v>
      </c>
      <c r="AF158" s="348">
        <v>7.4579000000000004</v>
      </c>
      <c r="AG158" s="569"/>
      <c r="AH158" s="346">
        <v>77</v>
      </c>
      <c r="AI158" s="346">
        <v>129</v>
      </c>
      <c r="AJ158" s="346">
        <v>124</v>
      </c>
      <c r="AK158" s="346">
        <v>83</v>
      </c>
      <c r="AL158" s="346">
        <v>69</v>
      </c>
      <c r="AM158" s="346">
        <v>46</v>
      </c>
      <c r="AN158" s="346">
        <v>68</v>
      </c>
      <c r="AO158" s="572">
        <v>71</v>
      </c>
      <c r="AP158" s="346">
        <v>27</v>
      </c>
      <c r="AQ158" s="346" t="s">
        <v>430</v>
      </c>
      <c r="AR158" s="346" t="s">
        <v>430</v>
      </c>
      <c r="AS158" s="346" t="s">
        <v>430</v>
      </c>
      <c r="AT158" s="346" t="s">
        <v>430</v>
      </c>
      <c r="AU158" s="346">
        <v>74</v>
      </c>
      <c r="AV158" s="346">
        <v>88</v>
      </c>
      <c r="AW158" s="346">
        <v>85</v>
      </c>
      <c r="AX158" s="346">
        <v>31</v>
      </c>
      <c r="AY158" s="346">
        <v>87</v>
      </c>
      <c r="AZ158" s="584"/>
      <c r="BA158" s="467" t="s">
        <v>430</v>
      </c>
      <c r="BB158" s="348">
        <v>94.19</v>
      </c>
      <c r="BC158" s="348" t="s">
        <v>430</v>
      </c>
      <c r="BD158" s="348" t="s">
        <v>430</v>
      </c>
      <c r="BE158" s="375" t="s">
        <v>430</v>
      </c>
      <c r="BF158" s="375">
        <v>5.81</v>
      </c>
      <c r="BG158" s="374"/>
      <c r="BH158" s="594">
        <v>5.81</v>
      </c>
      <c r="BI158" s="348" t="s">
        <v>430</v>
      </c>
      <c r="BJ158" s="348" t="s">
        <v>430</v>
      </c>
      <c r="BK158" s="348">
        <v>94.19</v>
      </c>
      <c r="BL158" s="348" t="s">
        <v>430</v>
      </c>
      <c r="BM158" s="375" t="s">
        <v>430</v>
      </c>
      <c r="BN158" s="375" t="s">
        <v>430</v>
      </c>
      <c r="BO158" s="375" t="s">
        <v>430</v>
      </c>
      <c r="BP158" s="375" t="s">
        <v>430</v>
      </c>
      <c r="BQ158" s="375" t="s">
        <v>430</v>
      </c>
      <c r="BR158" s="374"/>
      <c r="BS158" s="468">
        <v>12.158123430356399</v>
      </c>
      <c r="BT158" s="348">
        <v>24.299947092696399</v>
      </c>
      <c r="BU158" s="374"/>
      <c r="BV158" s="430" t="s">
        <v>554</v>
      </c>
    </row>
    <row r="159" spans="1:74" s="428" customFormat="1" x14ac:dyDescent="0.25">
      <c r="A159" s="345" t="s">
        <v>8259</v>
      </c>
      <c r="B159" s="373"/>
      <c r="C159" s="719">
        <v>45372</v>
      </c>
      <c r="D159" s="373"/>
      <c r="E159" s="889">
        <v>8.09</v>
      </c>
      <c r="F159" s="373"/>
      <c r="G159" s="347" t="s">
        <v>430</v>
      </c>
      <c r="H159" s="374"/>
      <c r="I159" s="348" t="s">
        <v>430</v>
      </c>
      <c r="J159" s="348" t="s">
        <v>430</v>
      </c>
      <c r="K159" s="348" t="s">
        <v>430</v>
      </c>
      <c r="L159" s="348" t="s">
        <v>430</v>
      </c>
      <c r="M159" s="362"/>
      <c r="N159" s="350" t="s">
        <v>430</v>
      </c>
      <c r="O159" s="348" t="s">
        <v>430</v>
      </c>
      <c r="P159" s="348" t="s">
        <v>430</v>
      </c>
      <c r="Q159" s="348" t="s">
        <v>430</v>
      </c>
      <c r="R159" s="348" t="s">
        <v>430</v>
      </c>
      <c r="S159" s="348" t="s">
        <v>430</v>
      </c>
      <c r="T159" s="348" t="s">
        <v>430</v>
      </c>
      <c r="U159" s="354" t="s">
        <v>430</v>
      </c>
      <c r="V159" s="348" t="s">
        <v>430</v>
      </c>
      <c r="W159" s="348" t="s">
        <v>430</v>
      </c>
      <c r="X159" s="348" t="s">
        <v>430</v>
      </c>
      <c r="Y159" s="375" t="s">
        <v>430</v>
      </c>
      <c r="Z159" s="348" t="s">
        <v>430</v>
      </c>
      <c r="AA159" s="348" t="s">
        <v>430</v>
      </c>
      <c r="AB159" s="348" t="s">
        <v>430</v>
      </c>
      <c r="AC159" s="348" t="s">
        <v>430</v>
      </c>
      <c r="AD159" s="348" t="s">
        <v>430</v>
      </c>
      <c r="AE159" s="348" t="s">
        <v>430</v>
      </c>
      <c r="AF159" s="348" t="s">
        <v>430</v>
      </c>
      <c r="AG159" s="569"/>
      <c r="AH159" s="346" t="s">
        <v>430</v>
      </c>
      <c r="AI159" s="346" t="s">
        <v>430</v>
      </c>
      <c r="AJ159" s="346" t="s">
        <v>430</v>
      </c>
      <c r="AK159" s="346" t="s">
        <v>430</v>
      </c>
      <c r="AL159" s="346" t="s">
        <v>430</v>
      </c>
      <c r="AM159" s="346" t="s">
        <v>430</v>
      </c>
      <c r="AN159" s="346" t="s">
        <v>430</v>
      </c>
      <c r="AO159" s="572" t="s">
        <v>430</v>
      </c>
      <c r="AP159" s="346" t="s">
        <v>430</v>
      </c>
      <c r="AQ159" s="346" t="s">
        <v>430</v>
      </c>
      <c r="AR159" s="346" t="s">
        <v>430</v>
      </c>
      <c r="AS159" s="346" t="s">
        <v>430</v>
      </c>
      <c r="AT159" s="346" t="s">
        <v>430</v>
      </c>
      <c r="AU159" s="346" t="s">
        <v>430</v>
      </c>
      <c r="AV159" s="346" t="s">
        <v>430</v>
      </c>
      <c r="AW159" s="346" t="s">
        <v>430</v>
      </c>
      <c r="AX159" s="346" t="s">
        <v>430</v>
      </c>
      <c r="AY159" s="346" t="s">
        <v>430</v>
      </c>
      <c r="AZ159" s="584"/>
      <c r="BA159" s="467" t="s">
        <v>430</v>
      </c>
      <c r="BB159" s="348" t="s">
        <v>430</v>
      </c>
      <c r="BC159" s="348" t="s">
        <v>430</v>
      </c>
      <c r="BD159" s="348" t="s">
        <v>430</v>
      </c>
      <c r="BE159" s="375" t="s">
        <v>430</v>
      </c>
      <c r="BF159" s="375" t="s">
        <v>430</v>
      </c>
      <c r="BG159" s="374"/>
      <c r="BH159" s="594" t="s">
        <v>430</v>
      </c>
      <c r="BI159" s="348" t="s">
        <v>430</v>
      </c>
      <c r="BJ159" s="348" t="s">
        <v>430</v>
      </c>
      <c r="BK159" s="348" t="s">
        <v>430</v>
      </c>
      <c r="BL159" s="348" t="s">
        <v>430</v>
      </c>
      <c r="BM159" s="375" t="s">
        <v>430</v>
      </c>
      <c r="BN159" s="375" t="s">
        <v>430</v>
      </c>
      <c r="BO159" s="375" t="s">
        <v>430</v>
      </c>
      <c r="BP159" s="375" t="s">
        <v>430</v>
      </c>
      <c r="BQ159" s="375" t="s">
        <v>430</v>
      </c>
      <c r="BR159" s="374"/>
      <c r="BS159" s="468" t="s">
        <v>430</v>
      </c>
      <c r="BT159" s="348" t="s">
        <v>430</v>
      </c>
      <c r="BU159" s="374"/>
      <c r="BV159" s="430" t="s">
        <v>554</v>
      </c>
    </row>
    <row r="160" spans="1:74" s="428" customFormat="1" x14ac:dyDescent="0.25">
      <c r="A160" s="345" t="s">
        <v>8260</v>
      </c>
      <c r="B160" s="373"/>
      <c r="C160" s="719">
        <v>45726</v>
      </c>
      <c r="D160" s="373"/>
      <c r="E160" s="346">
        <v>0.39479999999999998</v>
      </c>
      <c r="F160" s="373"/>
      <c r="G160" s="347">
        <v>10.9064</v>
      </c>
      <c r="H160" s="374"/>
      <c r="I160" s="348">
        <v>3.51</v>
      </c>
      <c r="J160" s="348">
        <v>6.73</v>
      </c>
      <c r="K160" s="348">
        <v>2.98</v>
      </c>
      <c r="L160" s="348">
        <v>3.08</v>
      </c>
      <c r="M160" s="362"/>
      <c r="N160" s="350">
        <v>-27.087800000000001</v>
      </c>
      <c r="O160" s="348">
        <v>-14.7075</v>
      </c>
      <c r="P160" s="348">
        <v>10.251300000000001</v>
      </c>
      <c r="Q160" s="348">
        <v>32.283799999999999</v>
      </c>
      <c r="R160" s="348">
        <v>17.752700000000001</v>
      </c>
      <c r="S160" s="348">
        <v>5.0955000000000004</v>
      </c>
      <c r="T160" s="348">
        <v>5.1178999999999997</v>
      </c>
      <c r="U160" s="354">
        <v>5.2622</v>
      </c>
      <c r="V160" s="348">
        <v>4.2816000000000001</v>
      </c>
      <c r="W160" s="348" t="s">
        <v>430</v>
      </c>
      <c r="X160" s="348" t="s">
        <v>430</v>
      </c>
      <c r="Y160" s="375" t="s">
        <v>430</v>
      </c>
      <c r="Z160" s="348" t="s">
        <v>430</v>
      </c>
      <c r="AA160" s="348">
        <v>9.2162000000000006</v>
      </c>
      <c r="AB160" s="348">
        <v>5.2557</v>
      </c>
      <c r="AC160" s="348">
        <v>5.0827999999999998</v>
      </c>
      <c r="AD160" s="348">
        <v>4.5366</v>
      </c>
      <c r="AE160" s="348">
        <v>23.2334</v>
      </c>
      <c r="AF160" s="348">
        <v>7.0477999999999996</v>
      </c>
      <c r="AG160" s="569"/>
      <c r="AH160" s="346">
        <v>123</v>
      </c>
      <c r="AI160" s="346">
        <v>133</v>
      </c>
      <c r="AJ160" s="346">
        <v>109</v>
      </c>
      <c r="AK160" s="346">
        <v>23</v>
      </c>
      <c r="AL160" s="346">
        <v>30</v>
      </c>
      <c r="AM160" s="346">
        <v>114</v>
      </c>
      <c r="AN160" s="346">
        <v>96</v>
      </c>
      <c r="AO160" s="572">
        <v>111</v>
      </c>
      <c r="AP160" s="346">
        <v>101</v>
      </c>
      <c r="AQ160" s="346" t="s">
        <v>430</v>
      </c>
      <c r="AR160" s="346" t="s">
        <v>430</v>
      </c>
      <c r="AS160" s="346" t="s">
        <v>430</v>
      </c>
      <c r="AT160" s="346" t="s">
        <v>430</v>
      </c>
      <c r="AU160" s="346">
        <v>32</v>
      </c>
      <c r="AV160" s="346">
        <v>86</v>
      </c>
      <c r="AW160" s="346">
        <v>117</v>
      </c>
      <c r="AX160" s="346">
        <v>100</v>
      </c>
      <c r="AY160" s="346">
        <v>28</v>
      </c>
      <c r="AZ160" s="584"/>
      <c r="BA160" s="467">
        <v>95.29</v>
      </c>
      <c r="BB160" s="348" t="s">
        <v>430</v>
      </c>
      <c r="BC160" s="348" t="s">
        <v>430</v>
      </c>
      <c r="BD160" s="348" t="s">
        <v>430</v>
      </c>
      <c r="BE160" s="375" t="s">
        <v>430</v>
      </c>
      <c r="BF160" s="375">
        <v>4.71</v>
      </c>
      <c r="BG160" s="374"/>
      <c r="BH160" s="594">
        <v>4.66</v>
      </c>
      <c r="BI160" s="348" t="s">
        <v>430</v>
      </c>
      <c r="BJ160" s="348" t="s">
        <v>430</v>
      </c>
      <c r="BK160" s="348" t="s">
        <v>430</v>
      </c>
      <c r="BL160" s="348" t="s">
        <v>430</v>
      </c>
      <c r="BM160" s="375">
        <v>95.29</v>
      </c>
      <c r="BN160" s="375" t="s">
        <v>430</v>
      </c>
      <c r="BO160" s="375" t="s">
        <v>430</v>
      </c>
      <c r="BP160" s="375" t="s">
        <v>430</v>
      </c>
      <c r="BQ160" s="375" t="s">
        <v>430</v>
      </c>
      <c r="BR160" s="374"/>
      <c r="BS160" s="468" t="s">
        <v>430</v>
      </c>
      <c r="BT160" s="348" t="s">
        <v>430</v>
      </c>
      <c r="BU160" s="374"/>
      <c r="BV160" s="430" t="s">
        <v>554</v>
      </c>
    </row>
    <row r="161" spans="1:74" s="428" customFormat="1" x14ac:dyDescent="0.25">
      <c r="A161" s="345" t="s">
        <v>8261</v>
      </c>
      <c r="B161" s="373"/>
      <c r="C161" s="719" t="s">
        <v>430</v>
      </c>
      <c r="D161" s="373"/>
      <c r="E161" s="346" t="s">
        <v>430</v>
      </c>
      <c r="F161" s="373"/>
      <c r="G161" s="347" t="s">
        <v>430</v>
      </c>
      <c r="H161" s="374"/>
      <c r="I161" s="348" t="s">
        <v>430</v>
      </c>
      <c r="J161" s="348" t="s">
        <v>430</v>
      </c>
      <c r="K161" s="348" t="s">
        <v>430</v>
      </c>
      <c r="L161" s="348" t="s">
        <v>430</v>
      </c>
      <c r="M161" s="362"/>
      <c r="N161" s="350" t="s">
        <v>430</v>
      </c>
      <c r="O161" s="348" t="s">
        <v>430</v>
      </c>
      <c r="P161" s="348" t="s">
        <v>430</v>
      </c>
      <c r="Q161" s="348" t="s">
        <v>430</v>
      </c>
      <c r="R161" s="348" t="s">
        <v>430</v>
      </c>
      <c r="S161" s="348" t="s">
        <v>430</v>
      </c>
      <c r="T161" s="348" t="s">
        <v>430</v>
      </c>
      <c r="U161" s="354" t="s">
        <v>430</v>
      </c>
      <c r="V161" s="348" t="s">
        <v>430</v>
      </c>
      <c r="W161" s="348" t="s">
        <v>430</v>
      </c>
      <c r="X161" s="348" t="s">
        <v>430</v>
      </c>
      <c r="Y161" s="375" t="s">
        <v>430</v>
      </c>
      <c r="Z161" s="348" t="s">
        <v>430</v>
      </c>
      <c r="AA161" s="348" t="s">
        <v>430</v>
      </c>
      <c r="AB161" s="348" t="s">
        <v>430</v>
      </c>
      <c r="AC161" s="348" t="s">
        <v>430</v>
      </c>
      <c r="AD161" s="348" t="s">
        <v>430</v>
      </c>
      <c r="AE161" s="348" t="s">
        <v>430</v>
      </c>
      <c r="AF161" s="348" t="s">
        <v>430</v>
      </c>
      <c r="AG161" s="569"/>
      <c r="AH161" s="346" t="s">
        <v>430</v>
      </c>
      <c r="AI161" s="346" t="s">
        <v>430</v>
      </c>
      <c r="AJ161" s="346" t="s">
        <v>430</v>
      </c>
      <c r="AK161" s="346" t="s">
        <v>430</v>
      </c>
      <c r="AL161" s="346" t="s">
        <v>430</v>
      </c>
      <c r="AM161" s="346" t="s">
        <v>430</v>
      </c>
      <c r="AN161" s="346" t="s">
        <v>430</v>
      </c>
      <c r="AO161" s="572" t="s">
        <v>430</v>
      </c>
      <c r="AP161" s="346" t="s">
        <v>430</v>
      </c>
      <c r="AQ161" s="346" t="s">
        <v>430</v>
      </c>
      <c r="AR161" s="346" t="s">
        <v>430</v>
      </c>
      <c r="AS161" s="346" t="s">
        <v>430</v>
      </c>
      <c r="AT161" s="346" t="s">
        <v>430</v>
      </c>
      <c r="AU161" s="346" t="s">
        <v>430</v>
      </c>
      <c r="AV161" s="346" t="s">
        <v>430</v>
      </c>
      <c r="AW161" s="346" t="s">
        <v>430</v>
      </c>
      <c r="AX161" s="346" t="s">
        <v>430</v>
      </c>
      <c r="AY161" s="346" t="s">
        <v>430</v>
      </c>
      <c r="AZ161" s="584"/>
      <c r="BA161" s="467" t="s">
        <v>430</v>
      </c>
      <c r="BB161" s="348" t="s">
        <v>430</v>
      </c>
      <c r="BC161" s="348" t="s">
        <v>430</v>
      </c>
      <c r="BD161" s="348" t="s">
        <v>430</v>
      </c>
      <c r="BE161" s="375" t="s">
        <v>430</v>
      </c>
      <c r="BF161" s="375" t="s">
        <v>430</v>
      </c>
      <c r="BG161" s="374"/>
      <c r="BH161" s="594" t="s">
        <v>430</v>
      </c>
      <c r="BI161" s="348" t="s">
        <v>430</v>
      </c>
      <c r="BJ161" s="348" t="s">
        <v>430</v>
      </c>
      <c r="BK161" s="348" t="s">
        <v>430</v>
      </c>
      <c r="BL161" s="348" t="s">
        <v>430</v>
      </c>
      <c r="BM161" s="375" t="s">
        <v>430</v>
      </c>
      <c r="BN161" s="375" t="s">
        <v>430</v>
      </c>
      <c r="BO161" s="375" t="s">
        <v>430</v>
      </c>
      <c r="BP161" s="375" t="s">
        <v>430</v>
      </c>
      <c r="BQ161" s="375" t="s">
        <v>430</v>
      </c>
      <c r="BR161" s="374"/>
      <c r="BS161" s="468" t="s">
        <v>430</v>
      </c>
      <c r="BT161" s="348" t="s">
        <v>430</v>
      </c>
      <c r="BU161" s="374"/>
      <c r="BV161" s="430" t="s">
        <v>554</v>
      </c>
    </row>
    <row r="162" spans="1:74" s="428" customFormat="1" x14ac:dyDescent="0.25">
      <c r="A162" s="345" t="s">
        <v>8262</v>
      </c>
      <c r="B162" s="373"/>
      <c r="C162" s="719" t="s">
        <v>430</v>
      </c>
      <c r="D162" s="373"/>
      <c r="E162" s="346" t="s">
        <v>430</v>
      </c>
      <c r="F162" s="373"/>
      <c r="G162" s="347" t="s">
        <v>430</v>
      </c>
      <c r="H162" s="374"/>
      <c r="I162" s="348" t="s">
        <v>430</v>
      </c>
      <c r="J162" s="348" t="s">
        <v>430</v>
      </c>
      <c r="K162" s="348" t="s">
        <v>430</v>
      </c>
      <c r="L162" s="348" t="s">
        <v>430</v>
      </c>
      <c r="M162" s="362"/>
      <c r="N162" s="350" t="s">
        <v>430</v>
      </c>
      <c r="O162" s="348" t="s">
        <v>430</v>
      </c>
      <c r="P162" s="348" t="s">
        <v>430</v>
      </c>
      <c r="Q162" s="348" t="s">
        <v>430</v>
      </c>
      <c r="R162" s="348" t="s">
        <v>430</v>
      </c>
      <c r="S162" s="348" t="s">
        <v>430</v>
      </c>
      <c r="T162" s="348" t="s">
        <v>430</v>
      </c>
      <c r="U162" s="354" t="s">
        <v>430</v>
      </c>
      <c r="V162" s="348" t="s">
        <v>430</v>
      </c>
      <c r="W162" s="348" t="s">
        <v>430</v>
      </c>
      <c r="X162" s="348" t="s">
        <v>430</v>
      </c>
      <c r="Y162" s="375" t="s">
        <v>430</v>
      </c>
      <c r="Z162" s="348" t="s">
        <v>430</v>
      </c>
      <c r="AA162" s="348" t="s">
        <v>430</v>
      </c>
      <c r="AB162" s="348" t="s">
        <v>430</v>
      </c>
      <c r="AC162" s="348" t="s">
        <v>430</v>
      </c>
      <c r="AD162" s="348" t="s">
        <v>430</v>
      </c>
      <c r="AE162" s="348" t="s">
        <v>430</v>
      </c>
      <c r="AF162" s="348" t="s">
        <v>430</v>
      </c>
      <c r="AG162" s="569"/>
      <c r="AH162" s="346" t="s">
        <v>430</v>
      </c>
      <c r="AI162" s="346" t="s">
        <v>430</v>
      </c>
      <c r="AJ162" s="346" t="s">
        <v>430</v>
      </c>
      <c r="AK162" s="346" t="s">
        <v>430</v>
      </c>
      <c r="AL162" s="346" t="s">
        <v>430</v>
      </c>
      <c r="AM162" s="346" t="s">
        <v>430</v>
      </c>
      <c r="AN162" s="346" t="s">
        <v>430</v>
      </c>
      <c r="AO162" s="572" t="s">
        <v>430</v>
      </c>
      <c r="AP162" s="346" t="s">
        <v>430</v>
      </c>
      <c r="AQ162" s="346" t="s">
        <v>430</v>
      </c>
      <c r="AR162" s="346" t="s">
        <v>430</v>
      </c>
      <c r="AS162" s="346" t="s">
        <v>430</v>
      </c>
      <c r="AT162" s="346" t="s">
        <v>430</v>
      </c>
      <c r="AU162" s="346" t="s">
        <v>430</v>
      </c>
      <c r="AV162" s="346" t="s">
        <v>430</v>
      </c>
      <c r="AW162" s="346" t="s">
        <v>430</v>
      </c>
      <c r="AX162" s="346" t="s">
        <v>430</v>
      </c>
      <c r="AY162" s="346" t="s">
        <v>430</v>
      </c>
      <c r="AZ162" s="584"/>
      <c r="BA162" s="467" t="s">
        <v>430</v>
      </c>
      <c r="BB162" s="348" t="s">
        <v>430</v>
      </c>
      <c r="BC162" s="348" t="s">
        <v>430</v>
      </c>
      <c r="BD162" s="348" t="s">
        <v>430</v>
      </c>
      <c r="BE162" s="375" t="s">
        <v>430</v>
      </c>
      <c r="BF162" s="375" t="s">
        <v>430</v>
      </c>
      <c r="BG162" s="374"/>
      <c r="BH162" s="594" t="s">
        <v>430</v>
      </c>
      <c r="BI162" s="348" t="s">
        <v>430</v>
      </c>
      <c r="BJ162" s="348" t="s">
        <v>430</v>
      </c>
      <c r="BK162" s="348" t="s">
        <v>430</v>
      </c>
      <c r="BL162" s="348" t="s">
        <v>430</v>
      </c>
      <c r="BM162" s="375" t="s">
        <v>430</v>
      </c>
      <c r="BN162" s="375" t="s">
        <v>430</v>
      </c>
      <c r="BO162" s="375" t="s">
        <v>430</v>
      </c>
      <c r="BP162" s="375" t="s">
        <v>430</v>
      </c>
      <c r="BQ162" s="375" t="s">
        <v>430</v>
      </c>
      <c r="BR162" s="374"/>
      <c r="BS162" s="468" t="s">
        <v>430</v>
      </c>
      <c r="BT162" s="348" t="s">
        <v>430</v>
      </c>
      <c r="BU162" s="374"/>
      <c r="BV162" s="430" t="s">
        <v>554</v>
      </c>
    </row>
    <row r="163" spans="1:74" s="428" customFormat="1" x14ac:dyDescent="0.25">
      <c r="A163" s="345" t="s">
        <v>8263</v>
      </c>
      <c r="B163" s="373"/>
      <c r="C163" s="719" t="s">
        <v>430</v>
      </c>
      <c r="D163" s="373"/>
      <c r="E163" s="346" t="s">
        <v>430</v>
      </c>
      <c r="F163" s="373"/>
      <c r="G163" s="347" t="s">
        <v>430</v>
      </c>
      <c r="H163" s="374"/>
      <c r="I163" s="348" t="s">
        <v>430</v>
      </c>
      <c r="J163" s="348" t="s">
        <v>430</v>
      </c>
      <c r="K163" s="348" t="s">
        <v>430</v>
      </c>
      <c r="L163" s="348" t="s">
        <v>430</v>
      </c>
      <c r="M163" s="362"/>
      <c r="N163" s="350" t="s">
        <v>430</v>
      </c>
      <c r="O163" s="348" t="s">
        <v>430</v>
      </c>
      <c r="P163" s="348" t="s">
        <v>430</v>
      </c>
      <c r="Q163" s="348" t="s">
        <v>430</v>
      </c>
      <c r="R163" s="348" t="s">
        <v>430</v>
      </c>
      <c r="S163" s="348" t="s">
        <v>430</v>
      </c>
      <c r="T163" s="348" t="s">
        <v>430</v>
      </c>
      <c r="U163" s="354" t="s">
        <v>430</v>
      </c>
      <c r="V163" s="348" t="s">
        <v>430</v>
      </c>
      <c r="W163" s="348" t="s">
        <v>430</v>
      </c>
      <c r="X163" s="348" t="s">
        <v>430</v>
      </c>
      <c r="Y163" s="375" t="s">
        <v>430</v>
      </c>
      <c r="Z163" s="348" t="s">
        <v>430</v>
      </c>
      <c r="AA163" s="348" t="s">
        <v>430</v>
      </c>
      <c r="AB163" s="348" t="s">
        <v>430</v>
      </c>
      <c r="AC163" s="348" t="s">
        <v>430</v>
      </c>
      <c r="AD163" s="348" t="s">
        <v>430</v>
      </c>
      <c r="AE163" s="348" t="s">
        <v>430</v>
      </c>
      <c r="AF163" s="348" t="s">
        <v>430</v>
      </c>
      <c r="AG163" s="569"/>
      <c r="AH163" s="346" t="s">
        <v>430</v>
      </c>
      <c r="AI163" s="346" t="s">
        <v>430</v>
      </c>
      <c r="AJ163" s="346" t="s">
        <v>430</v>
      </c>
      <c r="AK163" s="346" t="s">
        <v>430</v>
      </c>
      <c r="AL163" s="346" t="s">
        <v>430</v>
      </c>
      <c r="AM163" s="346" t="s">
        <v>430</v>
      </c>
      <c r="AN163" s="346" t="s">
        <v>430</v>
      </c>
      <c r="AO163" s="572" t="s">
        <v>430</v>
      </c>
      <c r="AP163" s="346" t="s">
        <v>430</v>
      </c>
      <c r="AQ163" s="346" t="s">
        <v>430</v>
      </c>
      <c r="AR163" s="346" t="s">
        <v>430</v>
      </c>
      <c r="AS163" s="346" t="s">
        <v>430</v>
      </c>
      <c r="AT163" s="346" t="s">
        <v>430</v>
      </c>
      <c r="AU163" s="346" t="s">
        <v>430</v>
      </c>
      <c r="AV163" s="346" t="s">
        <v>430</v>
      </c>
      <c r="AW163" s="346" t="s">
        <v>430</v>
      </c>
      <c r="AX163" s="346" t="s">
        <v>430</v>
      </c>
      <c r="AY163" s="346" t="s">
        <v>430</v>
      </c>
      <c r="AZ163" s="584"/>
      <c r="BA163" s="467" t="s">
        <v>430</v>
      </c>
      <c r="BB163" s="348" t="s">
        <v>430</v>
      </c>
      <c r="BC163" s="348" t="s">
        <v>430</v>
      </c>
      <c r="BD163" s="348" t="s">
        <v>430</v>
      </c>
      <c r="BE163" s="375" t="s">
        <v>430</v>
      </c>
      <c r="BF163" s="375" t="s">
        <v>430</v>
      </c>
      <c r="BG163" s="374"/>
      <c r="BH163" s="594" t="s">
        <v>430</v>
      </c>
      <c r="BI163" s="348" t="s">
        <v>430</v>
      </c>
      <c r="BJ163" s="348" t="s">
        <v>430</v>
      </c>
      <c r="BK163" s="348" t="s">
        <v>430</v>
      </c>
      <c r="BL163" s="348" t="s">
        <v>430</v>
      </c>
      <c r="BM163" s="375" t="s">
        <v>430</v>
      </c>
      <c r="BN163" s="375" t="s">
        <v>430</v>
      </c>
      <c r="BO163" s="375" t="s">
        <v>430</v>
      </c>
      <c r="BP163" s="375" t="s">
        <v>430</v>
      </c>
      <c r="BQ163" s="375" t="s">
        <v>430</v>
      </c>
      <c r="BR163" s="374"/>
      <c r="BS163" s="468" t="s">
        <v>430</v>
      </c>
      <c r="BT163" s="348" t="s">
        <v>430</v>
      </c>
      <c r="BU163" s="374"/>
      <c r="BV163" s="430" t="s">
        <v>554</v>
      </c>
    </row>
    <row r="164" spans="1:74" x14ac:dyDescent="0.25">
      <c r="A164" s="318" t="s">
        <v>93</v>
      </c>
      <c r="B164" s="43"/>
      <c r="C164" s="720"/>
      <c r="D164" s="43"/>
      <c r="E164" s="51"/>
      <c r="F164" s="43"/>
      <c r="G164" s="55"/>
      <c r="H164" s="66"/>
      <c r="I164" s="59"/>
      <c r="J164" s="59"/>
      <c r="K164" s="59"/>
      <c r="L164" s="59"/>
      <c r="M164" s="258"/>
      <c r="N164" s="70">
        <v>22.155200000000001</v>
      </c>
      <c r="O164" s="59">
        <v>17.5794</v>
      </c>
      <c r="P164" s="59">
        <v>18.011299999999999</v>
      </c>
      <c r="Q164" s="59">
        <v>22.033799999999999</v>
      </c>
      <c r="R164" s="59">
        <v>13.843299999999999</v>
      </c>
      <c r="S164" s="59">
        <v>5.9932999999999996</v>
      </c>
      <c r="T164" s="59">
        <v>5.6192000000000002</v>
      </c>
      <c r="U164" s="88">
        <v>5.8766999999999996</v>
      </c>
      <c r="V164" s="59">
        <v>5.5106000000000002</v>
      </c>
      <c r="W164" s="59">
        <v>7.5982000000000003</v>
      </c>
      <c r="X164" s="59">
        <v>7.5410000000000004</v>
      </c>
      <c r="Y164" s="276">
        <v>7.3802000000000003</v>
      </c>
      <c r="Z164" s="59">
        <v>8.4352</v>
      </c>
      <c r="AA164" s="59">
        <v>8.2399000000000004</v>
      </c>
      <c r="AB164" s="59">
        <v>5.6066000000000003</v>
      </c>
      <c r="AC164" s="59">
        <v>5.8341000000000003</v>
      </c>
      <c r="AD164" s="59">
        <v>5.6436000000000002</v>
      </c>
      <c r="AE164" s="59">
        <v>17.407599999999999</v>
      </c>
      <c r="AF164" s="59">
        <v>7.5140000000000002</v>
      </c>
      <c r="AG164" s="553"/>
      <c r="AH164" s="51">
        <v>124</v>
      </c>
      <c r="AI164" s="51">
        <v>136</v>
      </c>
      <c r="AJ164" s="51">
        <v>136</v>
      </c>
      <c r="AK164" s="51">
        <v>136</v>
      </c>
      <c r="AL164" s="51">
        <v>136</v>
      </c>
      <c r="AM164" s="51">
        <v>131</v>
      </c>
      <c r="AN164" s="51">
        <v>126</v>
      </c>
      <c r="AO164" s="560">
        <v>122</v>
      </c>
      <c r="AP164" s="51">
        <v>116</v>
      </c>
      <c r="AQ164" s="51">
        <v>91</v>
      </c>
      <c r="AR164" s="51">
        <v>86</v>
      </c>
      <c r="AS164" s="51">
        <v>13</v>
      </c>
      <c r="AT164" s="51">
        <v>8</v>
      </c>
      <c r="AU164" s="51">
        <v>132</v>
      </c>
      <c r="AV164" s="51">
        <v>126</v>
      </c>
      <c r="AW164" s="51">
        <v>124</v>
      </c>
      <c r="AX164" s="51">
        <v>117</v>
      </c>
      <c r="AY164" s="51">
        <v>136</v>
      </c>
      <c r="AZ164" s="579"/>
      <c r="BA164" s="577"/>
      <c r="BB164" s="59"/>
      <c r="BC164" s="59"/>
      <c r="BD164" s="59"/>
      <c r="BE164" s="276"/>
      <c r="BF164" s="276"/>
      <c r="BG164" s="66"/>
      <c r="BH164" s="586"/>
      <c r="BI164" s="59"/>
      <c r="BJ164" s="59"/>
      <c r="BK164" s="59"/>
      <c r="BL164" s="59"/>
      <c r="BM164" s="276"/>
      <c r="BN164" s="587"/>
      <c r="BO164" s="587"/>
      <c r="BP164" s="587"/>
      <c r="BQ164" s="587"/>
      <c r="BR164" s="602"/>
      <c r="BS164" s="267"/>
      <c r="BT164" s="59"/>
      <c r="BU164" s="66"/>
      <c r="BV164" s="34"/>
    </row>
    <row r="165" spans="1:74" x14ac:dyDescent="0.25">
      <c r="A165" s="320" t="s">
        <v>94</v>
      </c>
      <c r="B165" s="44"/>
      <c r="C165" s="721"/>
      <c r="D165" s="44"/>
      <c r="E165" s="52"/>
      <c r="F165" s="44"/>
      <c r="G165" s="56"/>
      <c r="H165" s="67"/>
      <c r="I165" s="60"/>
      <c r="J165" s="60"/>
      <c r="K165" s="60"/>
      <c r="L165" s="60"/>
      <c r="M165" s="259"/>
      <c r="N165" s="71">
        <v>147.196</v>
      </c>
      <c r="O165" s="60">
        <v>119.611</v>
      </c>
      <c r="P165" s="60">
        <v>189.726</v>
      </c>
      <c r="Q165" s="60">
        <v>63.270899999999997</v>
      </c>
      <c r="R165" s="60">
        <v>33.7896</v>
      </c>
      <c r="S165" s="60">
        <v>10.3012</v>
      </c>
      <c r="T165" s="60">
        <v>11.0267</v>
      </c>
      <c r="U165" s="89">
        <v>12.6601</v>
      </c>
      <c r="V165" s="60">
        <v>14.0237</v>
      </c>
      <c r="W165" s="60">
        <v>10.838800000000001</v>
      </c>
      <c r="X165" s="60">
        <v>13.667400000000001</v>
      </c>
      <c r="Y165" s="277">
        <v>12.1114</v>
      </c>
      <c r="Z165" s="60">
        <v>12.168799999999999</v>
      </c>
      <c r="AA165" s="60">
        <v>16.188199999999998</v>
      </c>
      <c r="AB165" s="60">
        <v>12.6744</v>
      </c>
      <c r="AC165" s="60">
        <v>11.7217</v>
      </c>
      <c r="AD165" s="60">
        <v>13.911199999999999</v>
      </c>
      <c r="AE165" s="60">
        <v>43.897399999999998</v>
      </c>
      <c r="AF165" s="60">
        <v>39.298299999999998</v>
      </c>
      <c r="AG165" s="554"/>
      <c r="AH165" s="52"/>
      <c r="AI165" s="52"/>
      <c r="AJ165" s="52"/>
      <c r="AK165" s="52"/>
      <c r="AL165" s="52"/>
      <c r="AM165" s="52"/>
      <c r="AN165" s="52"/>
      <c r="AO165" s="561"/>
      <c r="AP165" s="52"/>
      <c r="AQ165" s="52"/>
      <c r="AR165" s="52"/>
      <c r="AS165" s="52"/>
      <c r="AT165" s="52"/>
      <c r="AU165" s="52"/>
      <c r="AV165" s="52"/>
      <c r="AW165" s="52"/>
      <c r="AX165" s="52"/>
      <c r="AY165" s="52"/>
      <c r="AZ165" s="580"/>
      <c r="BA165" s="551"/>
      <c r="BB165" s="60"/>
      <c r="BC165" s="60"/>
      <c r="BD165" s="60"/>
      <c r="BE165" s="277"/>
      <c r="BF165" s="277"/>
      <c r="BG165" s="67"/>
      <c r="BH165" s="588"/>
      <c r="BI165" s="60"/>
      <c r="BJ165" s="60"/>
      <c r="BK165" s="60"/>
      <c r="BL165" s="60"/>
      <c r="BM165" s="277"/>
      <c r="BN165" s="589"/>
      <c r="BO165" s="589"/>
      <c r="BP165" s="589"/>
      <c r="BQ165" s="589"/>
      <c r="BR165" s="596"/>
      <c r="BS165" s="268"/>
      <c r="BT165" s="60"/>
      <c r="BU165" s="67"/>
      <c r="BV165" s="26"/>
    </row>
    <row r="166" spans="1:74" x14ac:dyDescent="0.25">
      <c r="A166" s="320" t="s">
        <v>95</v>
      </c>
      <c r="B166" s="44"/>
      <c r="C166" s="721"/>
      <c r="D166" s="44"/>
      <c r="E166" s="52"/>
      <c r="F166" s="44"/>
      <c r="G166" s="56"/>
      <c r="H166" s="67"/>
      <c r="I166" s="60"/>
      <c r="J166" s="60"/>
      <c r="K166" s="60"/>
      <c r="L166" s="60"/>
      <c r="M166" s="259"/>
      <c r="N166" s="71">
        <v>-95.3566</v>
      </c>
      <c r="O166" s="60">
        <v>-56.168100000000003</v>
      </c>
      <c r="P166" s="60">
        <v>-29.845300000000002</v>
      </c>
      <c r="Q166" s="60">
        <v>-26.023099999999999</v>
      </c>
      <c r="R166" s="60">
        <v>-12.266400000000001</v>
      </c>
      <c r="S166" s="60">
        <v>2.758</v>
      </c>
      <c r="T166" s="60">
        <v>3.2065000000000001</v>
      </c>
      <c r="U166" s="89">
        <v>3.4904999999999999</v>
      </c>
      <c r="V166" s="60">
        <v>2.5577999999999999</v>
      </c>
      <c r="W166" s="60">
        <v>4.2070999999999996</v>
      </c>
      <c r="X166" s="60">
        <v>6.9874000000000001</v>
      </c>
      <c r="Y166" s="277">
        <v>5.2412000000000001</v>
      </c>
      <c r="Z166" s="60">
        <v>6.8178000000000001</v>
      </c>
      <c r="AA166" s="60">
        <v>-0.54659999999999997</v>
      </c>
      <c r="AB166" s="60">
        <v>3.1143000000000001</v>
      </c>
      <c r="AC166" s="60">
        <v>3.8641000000000001</v>
      </c>
      <c r="AD166" s="60">
        <v>2.9331</v>
      </c>
      <c r="AE166" s="60">
        <v>-18.350300000000001</v>
      </c>
      <c r="AF166" s="60">
        <v>3.7605</v>
      </c>
      <c r="AG166" s="554"/>
      <c r="AH166" s="52"/>
      <c r="AI166" s="52"/>
      <c r="AJ166" s="52"/>
      <c r="AK166" s="52"/>
      <c r="AL166" s="52"/>
      <c r="AM166" s="52"/>
      <c r="AN166" s="52"/>
      <c r="AO166" s="561"/>
      <c r="AP166" s="52"/>
      <c r="AQ166" s="52"/>
      <c r="AR166" s="52"/>
      <c r="AS166" s="52"/>
      <c r="AT166" s="52"/>
      <c r="AU166" s="52"/>
      <c r="AV166" s="52"/>
      <c r="AW166" s="52"/>
      <c r="AX166" s="52"/>
      <c r="AY166" s="52"/>
      <c r="AZ166" s="580"/>
      <c r="BA166" s="551"/>
      <c r="BB166" s="60"/>
      <c r="BC166" s="60"/>
      <c r="BD166" s="60"/>
      <c r="BE166" s="277"/>
      <c r="BF166" s="277"/>
      <c r="BG166" s="67"/>
      <c r="BH166" s="588"/>
      <c r="BI166" s="60"/>
      <c r="BJ166" s="60"/>
      <c r="BK166" s="60"/>
      <c r="BL166" s="60"/>
      <c r="BM166" s="277"/>
      <c r="BN166" s="589"/>
      <c r="BO166" s="589"/>
      <c r="BP166" s="589"/>
      <c r="BQ166" s="589"/>
      <c r="BR166" s="596"/>
      <c r="BS166" s="268"/>
      <c r="BT166" s="60"/>
      <c r="BU166" s="67"/>
      <c r="BV166" s="26"/>
    </row>
    <row r="167" spans="1:74" x14ac:dyDescent="0.25">
      <c r="A167" s="321" t="s">
        <v>96</v>
      </c>
      <c r="B167" s="45"/>
      <c r="C167" s="722"/>
      <c r="D167" s="45"/>
      <c r="E167" s="53"/>
      <c r="F167" s="45"/>
      <c r="G167" s="57"/>
      <c r="H167" s="68"/>
      <c r="I167" s="61"/>
      <c r="J167" s="61"/>
      <c r="K167" s="61"/>
      <c r="L167" s="61"/>
      <c r="M167" s="262"/>
      <c r="N167" s="72">
        <v>12.828799999999999</v>
      </c>
      <c r="O167" s="61">
        <v>14.2995</v>
      </c>
      <c r="P167" s="61">
        <v>13.700200000000001</v>
      </c>
      <c r="Q167" s="61">
        <v>18.1037</v>
      </c>
      <c r="R167" s="61">
        <v>11.191599999999999</v>
      </c>
      <c r="S167" s="61">
        <v>5.8441000000000001</v>
      </c>
      <c r="T167" s="61">
        <v>5.58955</v>
      </c>
      <c r="U167" s="90">
        <v>5.7441000000000004</v>
      </c>
      <c r="V167" s="61">
        <v>5.5236999999999998</v>
      </c>
      <c r="W167" s="61">
        <v>7.53355</v>
      </c>
      <c r="X167" s="61">
        <v>7.3745500000000002</v>
      </c>
      <c r="Y167" s="279">
        <v>6.4084000000000003</v>
      </c>
      <c r="Z167" s="61">
        <v>7.9471999999999996</v>
      </c>
      <c r="AA167" s="61">
        <v>7.3209</v>
      </c>
      <c r="AB167" s="61">
        <v>5.4844999999999997</v>
      </c>
      <c r="AC167" s="61">
        <v>5.6886999999999999</v>
      </c>
      <c r="AD167" s="61">
        <v>5.4187000000000003</v>
      </c>
      <c r="AE167" s="61">
        <v>15.095599999999999</v>
      </c>
      <c r="AF167" s="61">
        <v>7.5061</v>
      </c>
      <c r="AG167" s="556"/>
      <c r="AH167" s="53"/>
      <c r="AI167" s="53"/>
      <c r="AJ167" s="53"/>
      <c r="AK167" s="53"/>
      <c r="AL167" s="53"/>
      <c r="AM167" s="53"/>
      <c r="AN167" s="53"/>
      <c r="AO167" s="563"/>
      <c r="AP167" s="53"/>
      <c r="AQ167" s="53"/>
      <c r="AR167" s="53"/>
      <c r="AS167" s="53"/>
      <c r="AT167" s="53"/>
      <c r="AU167" s="53"/>
      <c r="AV167" s="53"/>
      <c r="AW167" s="53"/>
      <c r="AX167" s="53"/>
      <c r="AY167" s="53"/>
      <c r="AZ167" s="581"/>
      <c r="BA167" s="578"/>
      <c r="BB167" s="61"/>
      <c r="BC167" s="61"/>
      <c r="BD167" s="61"/>
      <c r="BE167" s="279"/>
      <c r="BF167" s="279"/>
      <c r="BG167" s="68"/>
      <c r="BH167" s="590"/>
      <c r="BI167" s="61"/>
      <c r="BJ167" s="61"/>
      <c r="BK167" s="61"/>
      <c r="BL167" s="61"/>
      <c r="BM167" s="279"/>
      <c r="BN167" s="591"/>
      <c r="BO167" s="591"/>
      <c r="BP167" s="591"/>
      <c r="BQ167" s="591"/>
      <c r="BR167" s="603"/>
      <c r="BS167" s="270"/>
      <c r="BT167" s="61"/>
      <c r="BU167" s="68"/>
      <c r="BV167" s="272"/>
    </row>
    <row r="168" spans="1:74" ht="14.5" x14ac:dyDescent="0.25">
      <c r="A168" s="323" t="s">
        <v>308</v>
      </c>
      <c r="B168" s="46"/>
      <c r="C168" s="723"/>
      <c r="D168" s="46"/>
      <c r="E168" s="54"/>
      <c r="F168" s="46"/>
      <c r="G168" s="58"/>
      <c r="H168" s="69"/>
      <c r="I168" s="62"/>
      <c r="J168" s="62"/>
      <c r="K168" s="62"/>
      <c r="L168" s="62"/>
      <c r="M168" s="263"/>
      <c r="N168" s="73"/>
      <c r="O168" s="62"/>
      <c r="P168" s="62"/>
      <c r="Q168" s="62"/>
      <c r="R168" s="62"/>
      <c r="S168" s="62"/>
      <c r="T168" s="62"/>
      <c r="U168" s="91"/>
      <c r="V168" s="62"/>
      <c r="W168" s="62"/>
      <c r="X168" s="62"/>
      <c r="Y168" s="245"/>
      <c r="Z168" s="62"/>
      <c r="AA168" s="62"/>
      <c r="AB168" s="62"/>
      <c r="AC168" s="62"/>
      <c r="AD168" s="62"/>
      <c r="AE168" s="62"/>
      <c r="AF168" s="62"/>
      <c r="AG168" s="557"/>
      <c r="AH168" s="54"/>
      <c r="AI168" s="54"/>
      <c r="AJ168" s="54"/>
      <c r="AK168" s="54"/>
      <c r="AL168" s="54"/>
      <c r="AM168" s="54"/>
      <c r="AN168" s="54"/>
      <c r="AO168" s="564"/>
      <c r="AP168" s="54"/>
      <c r="AQ168" s="54"/>
      <c r="AR168" s="54"/>
      <c r="AS168" s="54"/>
      <c r="AT168" s="54"/>
      <c r="AU168" s="54"/>
      <c r="AV168" s="54"/>
      <c r="AW168" s="54"/>
      <c r="AX168" s="54"/>
      <c r="AY168" s="54"/>
      <c r="AZ168" s="582"/>
      <c r="BA168" s="280"/>
      <c r="BB168" s="62"/>
      <c r="BC168" s="62"/>
      <c r="BD168" s="62"/>
      <c r="BE168" s="245"/>
      <c r="BF168" s="245"/>
      <c r="BG168" s="69"/>
      <c r="BH168" s="585"/>
      <c r="BI168" s="62"/>
      <c r="BJ168" s="62"/>
      <c r="BK168" s="62"/>
      <c r="BL168" s="62"/>
      <c r="BM168" s="245"/>
      <c r="BN168" s="592"/>
      <c r="BO168" s="592"/>
      <c r="BP168" s="592"/>
      <c r="BQ168" s="592"/>
      <c r="BR168" s="545"/>
      <c r="BS168" s="271"/>
      <c r="BT168" s="62"/>
      <c r="BU168" s="69"/>
      <c r="BV168" s="41"/>
    </row>
    <row r="169" spans="1:74" s="425" customFormat="1" x14ac:dyDescent="0.25">
      <c r="A169" s="337" t="s">
        <v>8264</v>
      </c>
      <c r="B169" s="369"/>
      <c r="C169" s="718">
        <v>43825</v>
      </c>
      <c r="D169" s="369"/>
      <c r="E169" s="338">
        <v>25148.400000000001</v>
      </c>
      <c r="F169" s="369"/>
      <c r="G169" s="339">
        <v>1599.3356000000001</v>
      </c>
      <c r="H169" s="370"/>
      <c r="I169" s="340">
        <v>3.51</v>
      </c>
      <c r="J169" s="340">
        <v>7.65</v>
      </c>
      <c r="K169" s="340">
        <v>2.91</v>
      </c>
      <c r="L169" s="340">
        <v>3.13</v>
      </c>
      <c r="M169" s="361"/>
      <c r="N169" s="342">
        <v>51.577399999999997</v>
      </c>
      <c r="O169" s="340">
        <v>17.521999999999998</v>
      </c>
      <c r="P169" s="340">
        <v>23.367999999999999</v>
      </c>
      <c r="Q169" s="340">
        <v>42.8658</v>
      </c>
      <c r="R169" s="340">
        <v>26.689900000000002</v>
      </c>
      <c r="S169" s="340">
        <v>7.8429000000000002</v>
      </c>
      <c r="T169" s="340">
        <v>5.3262999999999998</v>
      </c>
      <c r="U169" s="344">
        <v>5.5717999999999996</v>
      </c>
      <c r="V169" s="340">
        <v>5.1444000000000001</v>
      </c>
      <c r="W169" s="340">
        <v>7.9229000000000003</v>
      </c>
      <c r="X169" s="340">
        <v>7.5839999999999996</v>
      </c>
      <c r="Y169" s="371">
        <v>6.6933999999999996</v>
      </c>
      <c r="Z169" s="340" t="s">
        <v>430</v>
      </c>
      <c r="AA169" s="340">
        <v>11.107900000000001</v>
      </c>
      <c r="AB169" s="340">
        <v>5.1264000000000003</v>
      </c>
      <c r="AC169" s="340">
        <v>5.5566000000000004</v>
      </c>
      <c r="AD169" s="340">
        <v>5.4505999999999997</v>
      </c>
      <c r="AE169" s="340">
        <v>34.200099999999999</v>
      </c>
      <c r="AF169" s="340">
        <v>7.5130999999999997</v>
      </c>
      <c r="AG169" s="568"/>
      <c r="AH169" s="338">
        <v>15</v>
      </c>
      <c r="AI169" s="338">
        <v>57</v>
      </c>
      <c r="AJ169" s="338">
        <v>32</v>
      </c>
      <c r="AK169" s="338">
        <v>22</v>
      </c>
      <c r="AL169" s="338">
        <v>24</v>
      </c>
      <c r="AM169" s="338">
        <v>4</v>
      </c>
      <c r="AN169" s="338">
        <v>72</v>
      </c>
      <c r="AO169" s="570">
        <v>59</v>
      </c>
      <c r="AP169" s="338">
        <v>66</v>
      </c>
      <c r="AQ169" s="338">
        <v>7</v>
      </c>
      <c r="AR169" s="338">
        <v>8</v>
      </c>
      <c r="AS169" s="338">
        <v>4</v>
      </c>
      <c r="AT169" s="338" t="s">
        <v>430</v>
      </c>
      <c r="AU169" s="338">
        <v>37</v>
      </c>
      <c r="AV169" s="338">
        <v>84</v>
      </c>
      <c r="AW169" s="338">
        <v>58</v>
      </c>
      <c r="AX169" s="338">
        <v>55</v>
      </c>
      <c r="AY169" s="338">
        <v>13</v>
      </c>
      <c r="AZ169" s="583"/>
      <c r="BA169" s="464">
        <v>8</v>
      </c>
      <c r="BB169" s="340">
        <v>88.88</v>
      </c>
      <c r="BC169" s="340" t="s">
        <v>430</v>
      </c>
      <c r="BD169" s="340" t="s">
        <v>430</v>
      </c>
      <c r="BE169" s="371" t="s">
        <v>430</v>
      </c>
      <c r="BF169" s="371">
        <v>3.12</v>
      </c>
      <c r="BG169" s="370"/>
      <c r="BH169" s="593">
        <v>3.12</v>
      </c>
      <c r="BI169" s="340" t="s">
        <v>430</v>
      </c>
      <c r="BJ169" s="340" t="s">
        <v>430</v>
      </c>
      <c r="BK169" s="340">
        <v>88.88</v>
      </c>
      <c r="BL169" s="340" t="s">
        <v>430</v>
      </c>
      <c r="BM169" s="371">
        <v>8</v>
      </c>
      <c r="BN169" s="371" t="s">
        <v>430</v>
      </c>
      <c r="BO169" s="371" t="s">
        <v>430</v>
      </c>
      <c r="BP169" s="371" t="s">
        <v>430</v>
      </c>
      <c r="BQ169" s="371" t="s">
        <v>430</v>
      </c>
      <c r="BR169" s="370"/>
      <c r="BS169" s="465" t="s">
        <v>430</v>
      </c>
      <c r="BT169" s="340" t="s">
        <v>430</v>
      </c>
      <c r="BU169" s="370"/>
      <c r="BV169" s="571" t="s">
        <v>554</v>
      </c>
    </row>
    <row r="170" spans="1:74" s="428" customFormat="1" x14ac:dyDescent="0.25">
      <c r="A170" s="345" t="s">
        <v>8265</v>
      </c>
      <c r="B170" s="373"/>
      <c r="C170" s="719">
        <v>44034</v>
      </c>
      <c r="D170" s="373"/>
      <c r="E170" s="346">
        <v>13362.9</v>
      </c>
      <c r="F170" s="373"/>
      <c r="G170" s="347">
        <v>1428.2032999999999</v>
      </c>
      <c r="H170" s="374"/>
      <c r="I170" s="348">
        <v>4.6500000000000004</v>
      </c>
      <c r="J170" s="348">
        <v>7.66</v>
      </c>
      <c r="K170" s="348">
        <v>3.72</v>
      </c>
      <c r="L170" s="348">
        <v>4</v>
      </c>
      <c r="M170" s="362"/>
      <c r="N170" s="350">
        <v>36.4315</v>
      </c>
      <c r="O170" s="348">
        <v>26.811599999999999</v>
      </c>
      <c r="P170" s="348">
        <v>24.487400000000001</v>
      </c>
      <c r="Q170" s="348">
        <v>48.857500000000002</v>
      </c>
      <c r="R170" s="348">
        <v>31.236599999999999</v>
      </c>
      <c r="S170" s="348">
        <v>8.3660999999999994</v>
      </c>
      <c r="T170" s="348">
        <v>4.9978999999999996</v>
      </c>
      <c r="U170" s="354">
        <v>5.3780999999999999</v>
      </c>
      <c r="V170" s="348">
        <v>4.8318000000000003</v>
      </c>
      <c r="W170" s="348">
        <v>7.8913000000000002</v>
      </c>
      <c r="X170" s="348">
        <v>7.5879000000000003</v>
      </c>
      <c r="Y170" s="375">
        <v>6.5472000000000001</v>
      </c>
      <c r="Z170" s="348" t="s">
        <v>430</v>
      </c>
      <c r="AA170" s="348">
        <v>12.4427</v>
      </c>
      <c r="AB170" s="348">
        <v>4.8384</v>
      </c>
      <c r="AC170" s="348">
        <v>5.4024000000000001</v>
      </c>
      <c r="AD170" s="348">
        <v>5.1170999999999998</v>
      </c>
      <c r="AE170" s="348">
        <v>37.817900000000002</v>
      </c>
      <c r="AF170" s="348">
        <v>6.2168000000000001</v>
      </c>
      <c r="AG170" s="569"/>
      <c r="AH170" s="346">
        <v>29</v>
      </c>
      <c r="AI170" s="346">
        <v>27</v>
      </c>
      <c r="AJ170" s="346">
        <v>27</v>
      </c>
      <c r="AK170" s="346">
        <v>9</v>
      </c>
      <c r="AL170" s="346">
        <v>3</v>
      </c>
      <c r="AM170" s="346">
        <v>2</v>
      </c>
      <c r="AN170" s="346">
        <v>98</v>
      </c>
      <c r="AO170" s="572">
        <v>94</v>
      </c>
      <c r="AP170" s="346">
        <v>99</v>
      </c>
      <c r="AQ170" s="346">
        <v>8</v>
      </c>
      <c r="AR170" s="346">
        <v>7</v>
      </c>
      <c r="AS170" s="346">
        <v>6</v>
      </c>
      <c r="AT170" s="346" t="s">
        <v>430</v>
      </c>
      <c r="AU170" s="346">
        <v>22</v>
      </c>
      <c r="AV170" s="346">
        <v>111</v>
      </c>
      <c r="AW170" s="346">
        <v>84</v>
      </c>
      <c r="AX170" s="346">
        <v>78</v>
      </c>
      <c r="AY170" s="346">
        <v>6</v>
      </c>
      <c r="AZ170" s="584"/>
      <c r="BA170" s="467">
        <v>4.68</v>
      </c>
      <c r="BB170" s="348">
        <v>91.87</v>
      </c>
      <c r="BC170" s="348" t="s">
        <v>430</v>
      </c>
      <c r="BD170" s="348" t="s">
        <v>430</v>
      </c>
      <c r="BE170" s="375" t="s">
        <v>430</v>
      </c>
      <c r="BF170" s="375">
        <v>3.46</v>
      </c>
      <c r="BG170" s="374"/>
      <c r="BH170" s="594">
        <v>3.46</v>
      </c>
      <c r="BI170" s="348" t="s">
        <v>430</v>
      </c>
      <c r="BJ170" s="348" t="s">
        <v>430</v>
      </c>
      <c r="BK170" s="348">
        <v>91.87</v>
      </c>
      <c r="BL170" s="348" t="s">
        <v>430</v>
      </c>
      <c r="BM170" s="375">
        <v>4.68</v>
      </c>
      <c r="BN170" s="375" t="s">
        <v>430</v>
      </c>
      <c r="BO170" s="375" t="s">
        <v>430</v>
      </c>
      <c r="BP170" s="375" t="s">
        <v>430</v>
      </c>
      <c r="BQ170" s="375" t="s">
        <v>430</v>
      </c>
      <c r="BR170" s="374"/>
      <c r="BS170" s="468" t="s">
        <v>430</v>
      </c>
      <c r="BT170" s="348" t="s">
        <v>430</v>
      </c>
      <c r="BU170" s="374"/>
      <c r="BV170" s="430" t="s">
        <v>554</v>
      </c>
    </row>
    <row r="171" spans="1:74" s="428" customFormat="1" x14ac:dyDescent="0.25">
      <c r="A171" s="345" t="s">
        <v>8266</v>
      </c>
      <c r="B171" s="373"/>
      <c r="C171" s="719">
        <v>37810</v>
      </c>
      <c r="D171" s="373"/>
      <c r="E171" s="346">
        <v>10772.5</v>
      </c>
      <c r="F171" s="373"/>
      <c r="G171" s="347">
        <v>1000</v>
      </c>
      <c r="H171" s="374"/>
      <c r="I171" s="348">
        <v>2.7399999999999998E-3</v>
      </c>
      <c r="J171" s="348">
        <v>5.3522600000000002</v>
      </c>
      <c r="K171" s="348">
        <v>2.7399999999999998E-3</v>
      </c>
      <c r="L171" s="348">
        <v>2.7399999999999998E-3</v>
      </c>
      <c r="M171" s="362"/>
      <c r="N171" s="350">
        <v>0</v>
      </c>
      <c r="O171" s="348">
        <v>3.0285000000000002</v>
      </c>
      <c r="P171" s="348">
        <v>3.8517999999999999</v>
      </c>
      <c r="Q171" s="348">
        <v>4.1646000000000001</v>
      </c>
      <c r="R171" s="348">
        <v>4.3597999999999999</v>
      </c>
      <c r="S171" s="348">
        <v>4.2942</v>
      </c>
      <c r="T171" s="348">
        <v>4.3226000000000004</v>
      </c>
      <c r="U171" s="354">
        <v>4.4634</v>
      </c>
      <c r="V171" s="348">
        <v>4.5503999999999998</v>
      </c>
      <c r="W171" s="348">
        <v>5.1359000000000004</v>
      </c>
      <c r="X171" s="348">
        <v>5.4082999999999997</v>
      </c>
      <c r="Y171" s="375">
        <v>4.7910000000000004</v>
      </c>
      <c r="Z171" s="348">
        <v>4.1037999999999997</v>
      </c>
      <c r="AA171" s="348">
        <v>4.2096</v>
      </c>
      <c r="AB171" s="348">
        <v>4.2995999999999999</v>
      </c>
      <c r="AC171" s="348">
        <v>4.4427000000000003</v>
      </c>
      <c r="AD171" s="348">
        <v>4.5429000000000004</v>
      </c>
      <c r="AE171" s="348">
        <v>4.2213000000000003</v>
      </c>
      <c r="AF171" s="348">
        <v>4.2647000000000004</v>
      </c>
      <c r="AG171" s="569"/>
      <c r="AH171" s="346">
        <v>139</v>
      </c>
      <c r="AI171" s="346">
        <v>153</v>
      </c>
      <c r="AJ171" s="346">
        <v>161</v>
      </c>
      <c r="AK171" s="346">
        <v>161</v>
      </c>
      <c r="AL171" s="346">
        <v>162</v>
      </c>
      <c r="AM171" s="346">
        <v>153</v>
      </c>
      <c r="AN171" s="346">
        <v>145</v>
      </c>
      <c r="AO171" s="572">
        <v>145</v>
      </c>
      <c r="AP171" s="346">
        <v>112</v>
      </c>
      <c r="AQ171" s="346">
        <v>115</v>
      </c>
      <c r="AR171" s="346">
        <v>102</v>
      </c>
      <c r="AS171" s="346">
        <v>23</v>
      </c>
      <c r="AT171" s="346">
        <v>11</v>
      </c>
      <c r="AU171" s="346">
        <v>164</v>
      </c>
      <c r="AV171" s="346">
        <v>141</v>
      </c>
      <c r="AW171" s="346">
        <v>147</v>
      </c>
      <c r="AX171" s="346">
        <v>118</v>
      </c>
      <c r="AY171" s="346">
        <v>163</v>
      </c>
      <c r="AZ171" s="584"/>
      <c r="BA171" s="467" t="s">
        <v>430</v>
      </c>
      <c r="BB171" s="348" t="s">
        <v>430</v>
      </c>
      <c r="BC171" s="348" t="s">
        <v>430</v>
      </c>
      <c r="BD171" s="348" t="s">
        <v>430</v>
      </c>
      <c r="BE171" s="375" t="s">
        <v>430</v>
      </c>
      <c r="BF171" s="375">
        <v>100</v>
      </c>
      <c r="BG171" s="374"/>
      <c r="BH171" s="594">
        <v>99.95</v>
      </c>
      <c r="BI171" s="348" t="s">
        <v>430</v>
      </c>
      <c r="BJ171" s="348" t="s">
        <v>430</v>
      </c>
      <c r="BK171" s="348" t="s">
        <v>430</v>
      </c>
      <c r="BL171" s="348" t="s">
        <v>430</v>
      </c>
      <c r="BM171" s="375" t="s">
        <v>430</v>
      </c>
      <c r="BN171" s="375" t="s">
        <v>430</v>
      </c>
      <c r="BO171" s="375" t="s">
        <v>430</v>
      </c>
      <c r="BP171" s="375" t="s">
        <v>430</v>
      </c>
      <c r="BQ171" s="375" t="s">
        <v>430</v>
      </c>
      <c r="BR171" s="374"/>
      <c r="BS171" s="468" t="s">
        <v>430</v>
      </c>
      <c r="BT171" s="348" t="s">
        <v>430</v>
      </c>
      <c r="BU171" s="374"/>
      <c r="BV171" s="430" t="s">
        <v>554</v>
      </c>
    </row>
    <row r="172" spans="1:74" s="428" customFormat="1" x14ac:dyDescent="0.25">
      <c r="A172" s="345" t="s">
        <v>8267</v>
      </c>
      <c r="B172" s="373"/>
      <c r="C172" s="719">
        <v>44543</v>
      </c>
      <c r="D172" s="373"/>
      <c r="E172" s="346">
        <v>10533.4</v>
      </c>
      <c r="F172" s="373"/>
      <c r="G172" s="347">
        <v>1337.8173999999999</v>
      </c>
      <c r="H172" s="374"/>
      <c r="I172" s="348">
        <v>5.72</v>
      </c>
      <c r="J172" s="348">
        <v>7.69</v>
      </c>
      <c r="K172" s="348">
        <v>4.4000000000000004</v>
      </c>
      <c r="L172" s="348">
        <v>4.74</v>
      </c>
      <c r="M172" s="362"/>
      <c r="N172" s="350">
        <v>7.9192999999999998</v>
      </c>
      <c r="O172" s="348">
        <v>30.283200000000001</v>
      </c>
      <c r="P172" s="348">
        <v>28.828099999999999</v>
      </c>
      <c r="Q172" s="348">
        <v>47.036799999999999</v>
      </c>
      <c r="R172" s="348">
        <v>31.3779</v>
      </c>
      <c r="S172" s="348">
        <v>7.4214000000000002</v>
      </c>
      <c r="T172" s="348">
        <v>4.7279999999999998</v>
      </c>
      <c r="U172" s="354">
        <v>5.3235999999999999</v>
      </c>
      <c r="V172" s="348">
        <v>4.4695999999999998</v>
      </c>
      <c r="W172" s="348">
        <v>7.7374000000000001</v>
      </c>
      <c r="X172" s="348">
        <v>7.5519999999999996</v>
      </c>
      <c r="Y172" s="375" t="s">
        <v>430</v>
      </c>
      <c r="Z172" s="348" t="s">
        <v>430</v>
      </c>
      <c r="AA172" s="348">
        <v>11.632899999999999</v>
      </c>
      <c r="AB172" s="348">
        <v>4.2313999999999998</v>
      </c>
      <c r="AC172" s="348">
        <v>4.8967999999999998</v>
      </c>
      <c r="AD172" s="348">
        <v>4.7378</v>
      </c>
      <c r="AE172" s="348">
        <v>37.253900000000002</v>
      </c>
      <c r="AF172" s="348">
        <v>6.6581999999999999</v>
      </c>
      <c r="AG172" s="569"/>
      <c r="AH172" s="346">
        <v>108</v>
      </c>
      <c r="AI172" s="346">
        <v>20</v>
      </c>
      <c r="AJ172" s="346">
        <v>17</v>
      </c>
      <c r="AK172" s="346">
        <v>12</v>
      </c>
      <c r="AL172" s="346">
        <v>2</v>
      </c>
      <c r="AM172" s="346">
        <v>14</v>
      </c>
      <c r="AN172" s="346">
        <v>123</v>
      </c>
      <c r="AO172" s="572">
        <v>98</v>
      </c>
      <c r="AP172" s="346">
        <v>115</v>
      </c>
      <c r="AQ172" s="346">
        <v>12</v>
      </c>
      <c r="AR172" s="346">
        <v>10</v>
      </c>
      <c r="AS172" s="346" t="s">
        <v>430</v>
      </c>
      <c r="AT172" s="346" t="s">
        <v>430</v>
      </c>
      <c r="AU172" s="346">
        <v>29</v>
      </c>
      <c r="AV172" s="346">
        <v>143</v>
      </c>
      <c r="AW172" s="346">
        <v>129</v>
      </c>
      <c r="AX172" s="346">
        <v>114</v>
      </c>
      <c r="AY172" s="346">
        <v>8</v>
      </c>
      <c r="AZ172" s="584"/>
      <c r="BA172" s="467">
        <v>4.63</v>
      </c>
      <c r="BB172" s="348">
        <v>91.97</v>
      </c>
      <c r="BC172" s="348" t="s">
        <v>430</v>
      </c>
      <c r="BD172" s="348" t="s">
        <v>430</v>
      </c>
      <c r="BE172" s="375" t="s">
        <v>430</v>
      </c>
      <c r="BF172" s="375">
        <v>3.4</v>
      </c>
      <c r="BG172" s="374"/>
      <c r="BH172" s="594">
        <v>3.4</v>
      </c>
      <c r="BI172" s="348" t="s">
        <v>430</v>
      </c>
      <c r="BJ172" s="348" t="s">
        <v>430</v>
      </c>
      <c r="BK172" s="348">
        <v>91.97</v>
      </c>
      <c r="BL172" s="348" t="s">
        <v>430</v>
      </c>
      <c r="BM172" s="375">
        <v>4.63</v>
      </c>
      <c r="BN172" s="375" t="s">
        <v>430</v>
      </c>
      <c r="BO172" s="375" t="s">
        <v>430</v>
      </c>
      <c r="BP172" s="375" t="s">
        <v>430</v>
      </c>
      <c r="BQ172" s="375" t="s">
        <v>430</v>
      </c>
      <c r="BR172" s="374"/>
      <c r="BS172" s="468" t="s">
        <v>430</v>
      </c>
      <c r="BT172" s="348" t="s">
        <v>430</v>
      </c>
      <c r="BU172" s="374"/>
      <c r="BV172" s="430" t="s">
        <v>554</v>
      </c>
    </row>
    <row r="173" spans="1:74" s="428" customFormat="1" x14ac:dyDescent="0.25">
      <c r="A173" s="345" t="s">
        <v>8268</v>
      </c>
      <c r="B173" s="373"/>
      <c r="C173" s="719">
        <v>44039</v>
      </c>
      <c r="D173" s="373"/>
      <c r="E173" s="889">
        <v>9793.92</v>
      </c>
      <c r="F173" s="373"/>
      <c r="G173" s="347" t="s">
        <v>430</v>
      </c>
      <c r="H173" s="374"/>
      <c r="I173" s="348" t="s">
        <v>430</v>
      </c>
      <c r="J173" s="348" t="s">
        <v>430</v>
      </c>
      <c r="K173" s="348" t="s">
        <v>430</v>
      </c>
      <c r="L173" s="348" t="s">
        <v>430</v>
      </c>
      <c r="M173" s="362"/>
      <c r="N173" s="350" t="s">
        <v>430</v>
      </c>
      <c r="O173" s="348" t="s">
        <v>430</v>
      </c>
      <c r="P173" s="348" t="s">
        <v>430</v>
      </c>
      <c r="Q173" s="348" t="s">
        <v>430</v>
      </c>
      <c r="R173" s="348" t="s">
        <v>430</v>
      </c>
      <c r="S173" s="348" t="s">
        <v>430</v>
      </c>
      <c r="T173" s="348" t="s">
        <v>430</v>
      </c>
      <c r="U173" s="354" t="s">
        <v>430</v>
      </c>
      <c r="V173" s="348" t="s">
        <v>430</v>
      </c>
      <c r="W173" s="348" t="s">
        <v>430</v>
      </c>
      <c r="X173" s="348" t="s">
        <v>430</v>
      </c>
      <c r="Y173" s="375" t="s">
        <v>430</v>
      </c>
      <c r="Z173" s="348" t="s">
        <v>430</v>
      </c>
      <c r="AA173" s="348" t="s">
        <v>430</v>
      </c>
      <c r="AB173" s="348" t="s">
        <v>430</v>
      </c>
      <c r="AC173" s="348" t="s">
        <v>430</v>
      </c>
      <c r="AD173" s="348" t="s">
        <v>430</v>
      </c>
      <c r="AE173" s="348" t="s">
        <v>430</v>
      </c>
      <c r="AF173" s="348" t="s">
        <v>430</v>
      </c>
      <c r="AG173" s="569"/>
      <c r="AH173" s="346" t="s">
        <v>430</v>
      </c>
      <c r="AI173" s="346" t="s">
        <v>430</v>
      </c>
      <c r="AJ173" s="346" t="s">
        <v>430</v>
      </c>
      <c r="AK173" s="346" t="s">
        <v>430</v>
      </c>
      <c r="AL173" s="346" t="s">
        <v>430</v>
      </c>
      <c r="AM173" s="346" t="s">
        <v>430</v>
      </c>
      <c r="AN173" s="346" t="s">
        <v>430</v>
      </c>
      <c r="AO173" s="572" t="s">
        <v>430</v>
      </c>
      <c r="AP173" s="346" t="s">
        <v>430</v>
      </c>
      <c r="AQ173" s="346" t="s">
        <v>430</v>
      </c>
      <c r="AR173" s="346" t="s">
        <v>430</v>
      </c>
      <c r="AS173" s="346" t="s">
        <v>430</v>
      </c>
      <c r="AT173" s="346" t="s">
        <v>430</v>
      </c>
      <c r="AU173" s="346" t="s">
        <v>430</v>
      </c>
      <c r="AV173" s="346" t="s">
        <v>430</v>
      </c>
      <c r="AW173" s="346" t="s">
        <v>430</v>
      </c>
      <c r="AX173" s="346" t="s">
        <v>430</v>
      </c>
      <c r="AY173" s="346" t="s">
        <v>430</v>
      </c>
      <c r="AZ173" s="584"/>
      <c r="BA173" s="467" t="s">
        <v>430</v>
      </c>
      <c r="BB173" s="348" t="s">
        <v>430</v>
      </c>
      <c r="BC173" s="348" t="s">
        <v>430</v>
      </c>
      <c r="BD173" s="348" t="s">
        <v>430</v>
      </c>
      <c r="BE173" s="375" t="s">
        <v>430</v>
      </c>
      <c r="BF173" s="375" t="s">
        <v>430</v>
      </c>
      <c r="BG173" s="374"/>
      <c r="BH173" s="594" t="s">
        <v>430</v>
      </c>
      <c r="BI173" s="348" t="s">
        <v>430</v>
      </c>
      <c r="BJ173" s="348" t="s">
        <v>430</v>
      </c>
      <c r="BK173" s="348" t="s">
        <v>430</v>
      </c>
      <c r="BL173" s="348" t="s">
        <v>430</v>
      </c>
      <c r="BM173" s="375" t="s">
        <v>430</v>
      </c>
      <c r="BN173" s="375" t="s">
        <v>430</v>
      </c>
      <c r="BO173" s="375" t="s">
        <v>430</v>
      </c>
      <c r="BP173" s="375" t="s">
        <v>430</v>
      </c>
      <c r="BQ173" s="375" t="s">
        <v>430</v>
      </c>
      <c r="BR173" s="374"/>
      <c r="BS173" s="468" t="s">
        <v>430</v>
      </c>
      <c r="BT173" s="348" t="s">
        <v>430</v>
      </c>
      <c r="BU173" s="374"/>
      <c r="BV173" s="430" t="s">
        <v>554</v>
      </c>
    </row>
    <row r="174" spans="1:74" s="428" customFormat="1" x14ac:dyDescent="0.25">
      <c r="A174" s="345" t="s">
        <v>8269</v>
      </c>
      <c r="B174" s="373"/>
      <c r="C174" s="719">
        <v>45308</v>
      </c>
      <c r="D174" s="373"/>
      <c r="E174" s="346">
        <v>9575.9699999999993</v>
      </c>
      <c r="F174" s="373"/>
      <c r="G174" s="347">
        <v>114.58499999999999</v>
      </c>
      <c r="H174" s="374"/>
      <c r="I174" s="348">
        <v>0</v>
      </c>
      <c r="J174" s="348">
        <v>5.32</v>
      </c>
      <c r="K174" s="348" t="s">
        <v>430</v>
      </c>
      <c r="L174" s="348">
        <v>0</v>
      </c>
      <c r="M174" s="362"/>
      <c r="N174" s="350">
        <v>4.8425000000000002</v>
      </c>
      <c r="O174" s="348">
        <v>4.9074999999999998</v>
      </c>
      <c r="P174" s="348">
        <v>4.9009999999999998</v>
      </c>
      <c r="Q174" s="348">
        <v>4.8897000000000004</v>
      </c>
      <c r="R174" s="348">
        <v>4.9104999999999999</v>
      </c>
      <c r="S174" s="348">
        <v>4.8944999999999999</v>
      </c>
      <c r="T174" s="348">
        <v>4.8464</v>
      </c>
      <c r="U174" s="354">
        <v>4.9653999999999998</v>
      </c>
      <c r="V174" s="348">
        <v>5.0445000000000002</v>
      </c>
      <c r="W174" s="348">
        <v>5.593</v>
      </c>
      <c r="X174" s="348" t="s">
        <v>430</v>
      </c>
      <c r="Y174" s="375" t="s">
        <v>430</v>
      </c>
      <c r="Z174" s="348" t="s">
        <v>430</v>
      </c>
      <c r="AA174" s="348">
        <v>4.8391999999999999</v>
      </c>
      <c r="AB174" s="348">
        <v>4.8318000000000003</v>
      </c>
      <c r="AC174" s="348">
        <v>4.9482999999999997</v>
      </c>
      <c r="AD174" s="348">
        <v>5.0380000000000003</v>
      </c>
      <c r="AE174" s="348">
        <v>4.8765000000000001</v>
      </c>
      <c r="AF174" s="348">
        <v>5.7914000000000003</v>
      </c>
      <c r="AG174" s="569"/>
      <c r="AH174" s="346">
        <v>126</v>
      </c>
      <c r="AI174" s="346">
        <v>142</v>
      </c>
      <c r="AJ174" s="346">
        <v>152</v>
      </c>
      <c r="AK174" s="346">
        <v>152</v>
      </c>
      <c r="AL174" s="346">
        <v>151</v>
      </c>
      <c r="AM174" s="346">
        <v>129</v>
      </c>
      <c r="AN174" s="346">
        <v>112</v>
      </c>
      <c r="AO174" s="572">
        <v>127</v>
      </c>
      <c r="AP174" s="346">
        <v>74</v>
      </c>
      <c r="AQ174" s="346">
        <v>107</v>
      </c>
      <c r="AR174" s="346" t="s">
        <v>430</v>
      </c>
      <c r="AS174" s="346" t="s">
        <v>430</v>
      </c>
      <c r="AT174" s="346" t="s">
        <v>430</v>
      </c>
      <c r="AU174" s="346">
        <v>152</v>
      </c>
      <c r="AV174" s="346">
        <v>112</v>
      </c>
      <c r="AW174" s="346">
        <v>125</v>
      </c>
      <c r="AX174" s="346">
        <v>89</v>
      </c>
      <c r="AY174" s="346">
        <v>152</v>
      </c>
      <c r="AZ174" s="584"/>
      <c r="BA174" s="467">
        <v>0.51</v>
      </c>
      <c r="BB174" s="348" t="s">
        <v>430</v>
      </c>
      <c r="BC174" s="348" t="s">
        <v>430</v>
      </c>
      <c r="BD174" s="348" t="s">
        <v>430</v>
      </c>
      <c r="BE174" s="375" t="s">
        <v>430</v>
      </c>
      <c r="BF174" s="375">
        <v>99.49</v>
      </c>
      <c r="BG174" s="374"/>
      <c r="BH174" s="594">
        <v>99.49</v>
      </c>
      <c r="BI174" s="348" t="s">
        <v>430</v>
      </c>
      <c r="BJ174" s="348" t="s">
        <v>430</v>
      </c>
      <c r="BK174" s="348" t="s">
        <v>430</v>
      </c>
      <c r="BL174" s="348" t="s">
        <v>430</v>
      </c>
      <c r="BM174" s="375" t="s">
        <v>430</v>
      </c>
      <c r="BN174" s="375" t="s">
        <v>430</v>
      </c>
      <c r="BO174" s="375">
        <v>0.51</v>
      </c>
      <c r="BP174" s="375" t="s">
        <v>430</v>
      </c>
      <c r="BQ174" s="375" t="s">
        <v>430</v>
      </c>
      <c r="BR174" s="374"/>
      <c r="BS174" s="468" t="s">
        <v>430</v>
      </c>
      <c r="BT174" s="348" t="s">
        <v>430</v>
      </c>
      <c r="BU174" s="374"/>
      <c r="BV174" s="430" t="s">
        <v>554</v>
      </c>
    </row>
    <row r="175" spans="1:74" s="428" customFormat="1" x14ac:dyDescent="0.25">
      <c r="A175" s="345" t="s">
        <v>8270</v>
      </c>
      <c r="B175" s="373"/>
      <c r="C175" s="719">
        <v>43826</v>
      </c>
      <c r="D175" s="373"/>
      <c r="E175" s="346">
        <v>9333.61</v>
      </c>
      <c r="F175" s="373"/>
      <c r="G175" s="347">
        <v>15.886100000000001</v>
      </c>
      <c r="H175" s="374"/>
      <c r="I175" s="348">
        <v>3.51</v>
      </c>
      <c r="J175" s="348">
        <v>7.64</v>
      </c>
      <c r="K175" s="348">
        <v>2.9</v>
      </c>
      <c r="L175" s="348">
        <v>3.12</v>
      </c>
      <c r="M175" s="362"/>
      <c r="N175" s="350" t="s">
        <v>430</v>
      </c>
      <c r="O175" s="348">
        <v>32.684399999999997</v>
      </c>
      <c r="P175" s="348">
        <v>22.8703</v>
      </c>
      <c r="Q175" s="348">
        <v>48.782400000000003</v>
      </c>
      <c r="R175" s="348">
        <v>26.4651</v>
      </c>
      <c r="S175" s="348">
        <v>7.7569999999999997</v>
      </c>
      <c r="T175" s="348">
        <v>4.8966000000000003</v>
      </c>
      <c r="U175" s="354">
        <v>5.4298000000000002</v>
      </c>
      <c r="V175" s="348">
        <v>4.9457000000000004</v>
      </c>
      <c r="W175" s="348">
        <v>7.6544999999999996</v>
      </c>
      <c r="X175" s="348">
        <v>7.3513000000000002</v>
      </c>
      <c r="Y175" s="375">
        <v>6.5853000000000002</v>
      </c>
      <c r="Z175" s="348" t="s">
        <v>430</v>
      </c>
      <c r="AA175" s="348">
        <v>14.3104</v>
      </c>
      <c r="AB175" s="348">
        <v>4.6616999999999997</v>
      </c>
      <c r="AC175" s="348">
        <v>5.1864999999999997</v>
      </c>
      <c r="AD175" s="348">
        <v>5.2423999999999999</v>
      </c>
      <c r="AE175" s="348">
        <v>37.453800000000001</v>
      </c>
      <c r="AF175" s="348">
        <v>7.4080000000000004</v>
      </c>
      <c r="AG175" s="569"/>
      <c r="AH175" s="346" t="s">
        <v>430</v>
      </c>
      <c r="AI175" s="346">
        <v>14</v>
      </c>
      <c r="AJ175" s="346">
        <v>33</v>
      </c>
      <c r="AK175" s="346">
        <v>10</v>
      </c>
      <c r="AL175" s="346">
        <v>28</v>
      </c>
      <c r="AM175" s="346">
        <v>5</v>
      </c>
      <c r="AN175" s="346">
        <v>103</v>
      </c>
      <c r="AO175" s="572">
        <v>85</v>
      </c>
      <c r="AP175" s="346">
        <v>87</v>
      </c>
      <c r="AQ175" s="346">
        <v>19</v>
      </c>
      <c r="AR175" s="346">
        <v>22</v>
      </c>
      <c r="AS175" s="346">
        <v>5</v>
      </c>
      <c r="AT175" s="346" t="s">
        <v>430</v>
      </c>
      <c r="AU175" s="346">
        <v>9</v>
      </c>
      <c r="AV175" s="346">
        <v>125</v>
      </c>
      <c r="AW175" s="346">
        <v>111</v>
      </c>
      <c r="AX175" s="346">
        <v>67</v>
      </c>
      <c r="AY175" s="346">
        <v>7</v>
      </c>
      <c r="AZ175" s="584"/>
      <c r="BA175" s="467" t="s">
        <v>430</v>
      </c>
      <c r="BB175" s="348">
        <v>99.94</v>
      </c>
      <c r="BC175" s="348" t="s">
        <v>430</v>
      </c>
      <c r="BD175" s="348" t="s">
        <v>430</v>
      </c>
      <c r="BE175" s="375" t="s">
        <v>430</v>
      </c>
      <c r="BF175" s="375">
        <v>0.06</v>
      </c>
      <c r="BG175" s="374"/>
      <c r="BH175" s="594">
        <v>0.06</v>
      </c>
      <c r="BI175" s="348" t="s">
        <v>430</v>
      </c>
      <c r="BJ175" s="348" t="s">
        <v>430</v>
      </c>
      <c r="BK175" s="348" t="s">
        <v>430</v>
      </c>
      <c r="BL175" s="348" t="s">
        <v>430</v>
      </c>
      <c r="BM175" s="375" t="s">
        <v>430</v>
      </c>
      <c r="BN175" s="375" t="s">
        <v>430</v>
      </c>
      <c r="BO175" s="375" t="s">
        <v>430</v>
      </c>
      <c r="BP175" s="375">
        <v>99.94</v>
      </c>
      <c r="BQ175" s="375" t="s">
        <v>430</v>
      </c>
      <c r="BR175" s="374"/>
      <c r="BS175" s="468" t="s">
        <v>430</v>
      </c>
      <c r="BT175" s="348" t="s">
        <v>430</v>
      </c>
      <c r="BU175" s="374"/>
      <c r="BV175" s="430" t="s">
        <v>4694</v>
      </c>
    </row>
    <row r="176" spans="1:74" s="428" customFormat="1" x14ac:dyDescent="0.25">
      <c r="A176" s="345" t="s">
        <v>8271</v>
      </c>
      <c r="B176" s="373"/>
      <c r="C176" s="719">
        <v>44467</v>
      </c>
      <c r="D176" s="373"/>
      <c r="E176" s="346">
        <v>8377.57</v>
      </c>
      <c r="F176" s="373"/>
      <c r="G176" s="347">
        <v>13.0791</v>
      </c>
      <c r="H176" s="374"/>
      <c r="I176" s="348">
        <v>1.18</v>
      </c>
      <c r="J176" s="348">
        <v>7.24</v>
      </c>
      <c r="K176" s="348">
        <v>1.07</v>
      </c>
      <c r="L176" s="348">
        <v>1.1200000000000001</v>
      </c>
      <c r="M176" s="362"/>
      <c r="N176" s="350">
        <v>34.917299999999997</v>
      </c>
      <c r="O176" s="348">
        <v>13.223699999999999</v>
      </c>
      <c r="P176" s="348">
        <v>14.752700000000001</v>
      </c>
      <c r="Q176" s="348">
        <v>17.2362</v>
      </c>
      <c r="R176" s="348">
        <v>10.4536</v>
      </c>
      <c r="S176" s="348">
        <v>5.5269000000000004</v>
      </c>
      <c r="T176" s="348">
        <v>5.3072999999999997</v>
      </c>
      <c r="U176" s="354">
        <v>5.4958</v>
      </c>
      <c r="V176" s="348">
        <v>5.2415000000000003</v>
      </c>
      <c r="W176" s="348">
        <v>7.3391999999999999</v>
      </c>
      <c r="X176" s="348">
        <v>7.1468999999999996</v>
      </c>
      <c r="Y176" s="375" t="s">
        <v>430</v>
      </c>
      <c r="Z176" s="348" t="s">
        <v>430</v>
      </c>
      <c r="AA176" s="348">
        <v>6.2839</v>
      </c>
      <c r="AB176" s="348">
        <v>5.2087000000000003</v>
      </c>
      <c r="AC176" s="348">
        <v>5.5054999999999996</v>
      </c>
      <c r="AD176" s="348">
        <v>5.4310999999999998</v>
      </c>
      <c r="AE176" s="348">
        <v>14.5146</v>
      </c>
      <c r="AF176" s="348">
        <v>5.8476999999999997</v>
      </c>
      <c r="AG176" s="569"/>
      <c r="AH176" s="346">
        <v>31</v>
      </c>
      <c r="AI176" s="346">
        <v>85</v>
      </c>
      <c r="AJ176" s="346">
        <v>66</v>
      </c>
      <c r="AK176" s="346">
        <v>88</v>
      </c>
      <c r="AL176" s="346">
        <v>88</v>
      </c>
      <c r="AM176" s="346">
        <v>81</v>
      </c>
      <c r="AN176" s="346">
        <v>76</v>
      </c>
      <c r="AO176" s="572">
        <v>73</v>
      </c>
      <c r="AP176" s="346">
        <v>62</v>
      </c>
      <c r="AQ176" s="346">
        <v>52</v>
      </c>
      <c r="AR176" s="346">
        <v>55</v>
      </c>
      <c r="AS176" s="346" t="s">
        <v>430</v>
      </c>
      <c r="AT176" s="346" t="s">
        <v>430</v>
      </c>
      <c r="AU176" s="346">
        <v>115</v>
      </c>
      <c r="AV176" s="346">
        <v>77</v>
      </c>
      <c r="AW176" s="346">
        <v>61</v>
      </c>
      <c r="AX176" s="346">
        <v>57</v>
      </c>
      <c r="AY176" s="346">
        <v>85</v>
      </c>
      <c r="AZ176" s="584"/>
      <c r="BA176" s="467">
        <v>58.47</v>
      </c>
      <c r="BB176" s="348">
        <v>38.1</v>
      </c>
      <c r="BC176" s="348" t="s">
        <v>430</v>
      </c>
      <c r="BD176" s="348" t="s">
        <v>430</v>
      </c>
      <c r="BE176" s="375" t="s">
        <v>430</v>
      </c>
      <c r="BF176" s="375">
        <v>3.43</v>
      </c>
      <c r="BG176" s="374"/>
      <c r="BH176" s="594">
        <v>3.43</v>
      </c>
      <c r="BI176" s="348" t="s">
        <v>430</v>
      </c>
      <c r="BJ176" s="348" t="s">
        <v>430</v>
      </c>
      <c r="BK176" s="348">
        <v>38.1</v>
      </c>
      <c r="BL176" s="348" t="s">
        <v>430</v>
      </c>
      <c r="BM176" s="375">
        <v>58.47</v>
      </c>
      <c r="BN176" s="375" t="s">
        <v>430</v>
      </c>
      <c r="BO176" s="375" t="s">
        <v>430</v>
      </c>
      <c r="BP176" s="375" t="s">
        <v>430</v>
      </c>
      <c r="BQ176" s="375" t="s">
        <v>430</v>
      </c>
      <c r="BR176" s="374"/>
      <c r="BS176" s="468" t="s">
        <v>430</v>
      </c>
      <c r="BT176" s="348" t="s">
        <v>430</v>
      </c>
      <c r="BU176" s="374"/>
      <c r="BV176" s="430" t="s">
        <v>554</v>
      </c>
    </row>
    <row r="177" spans="1:74" s="428" customFormat="1" x14ac:dyDescent="0.25">
      <c r="A177" s="345" t="s">
        <v>8272</v>
      </c>
      <c r="B177" s="373"/>
      <c r="C177" s="719">
        <v>44580</v>
      </c>
      <c r="D177" s="373"/>
      <c r="E177" s="346">
        <v>8078.1</v>
      </c>
      <c r="F177" s="373"/>
      <c r="G177" s="347">
        <v>12.959099999999999</v>
      </c>
      <c r="H177" s="374"/>
      <c r="I177" s="348">
        <v>0.19</v>
      </c>
      <c r="J177" s="348">
        <v>6.6</v>
      </c>
      <c r="K177" s="348">
        <v>0.17</v>
      </c>
      <c r="L177" s="348">
        <v>0.18</v>
      </c>
      <c r="M177" s="362"/>
      <c r="N177" s="350">
        <v>5.6340000000000003</v>
      </c>
      <c r="O177" s="348">
        <v>7.5153999999999996</v>
      </c>
      <c r="P177" s="348">
        <v>7.3737000000000004</v>
      </c>
      <c r="Q177" s="348">
        <v>7.6471999999999998</v>
      </c>
      <c r="R177" s="348">
        <v>6.6700999999999997</v>
      </c>
      <c r="S177" s="348">
        <v>6.2884000000000002</v>
      </c>
      <c r="T177" s="348">
        <v>5.8615000000000004</v>
      </c>
      <c r="U177" s="354">
        <v>5.8337000000000003</v>
      </c>
      <c r="V177" s="348">
        <v>5.7893999999999997</v>
      </c>
      <c r="W177" s="348">
        <v>7.1295999999999999</v>
      </c>
      <c r="X177" s="348">
        <v>7.0159000000000002</v>
      </c>
      <c r="Y177" s="375" t="s">
        <v>430</v>
      </c>
      <c r="Z177" s="348" t="s">
        <v>430</v>
      </c>
      <c r="AA177" s="348">
        <v>6.3575999999999997</v>
      </c>
      <c r="AB177" s="348">
        <v>5.8367000000000004</v>
      </c>
      <c r="AC177" s="348">
        <v>5.8507999999999996</v>
      </c>
      <c r="AD177" s="348">
        <v>5.8586999999999998</v>
      </c>
      <c r="AE177" s="348">
        <v>7.6364999999999998</v>
      </c>
      <c r="AF177" s="348">
        <v>6.0488</v>
      </c>
      <c r="AG177" s="569"/>
      <c r="AH177" s="346">
        <v>115</v>
      </c>
      <c r="AI177" s="346">
        <v>120</v>
      </c>
      <c r="AJ177" s="346">
        <v>137</v>
      </c>
      <c r="AK177" s="346">
        <v>138</v>
      </c>
      <c r="AL177" s="346">
        <v>136</v>
      </c>
      <c r="AM177" s="346">
        <v>38</v>
      </c>
      <c r="AN177" s="346">
        <v>23</v>
      </c>
      <c r="AO177" s="572">
        <v>25</v>
      </c>
      <c r="AP177" s="346">
        <v>20</v>
      </c>
      <c r="AQ177" s="346">
        <v>75</v>
      </c>
      <c r="AR177" s="346">
        <v>74</v>
      </c>
      <c r="AS177" s="346" t="s">
        <v>430</v>
      </c>
      <c r="AT177" s="346" t="s">
        <v>430</v>
      </c>
      <c r="AU177" s="346">
        <v>112</v>
      </c>
      <c r="AV177" s="346">
        <v>27</v>
      </c>
      <c r="AW177" s="346">
        <v>21</v>
      </c>
      <c r="AX177" s="346">
        <v>20</v>
      </c>
      <c r="AY177" s="346">
        <v>138</v>
      </c>
      <c r="AZ177" s="584"/>
      <c r="BA177" s="467">
        <v>42.4</v>
      </c>
      <c r="BB177" s="348">
        <v>53.69</v>
      </c>
      <c r="BC177" s="348" t="s">
        <v>430</v>
      </c>
      <c r="BD177" s="348" t="s">
        <v>430</v>
      </c>
      <c r="BE177" s="375" t="s">
        <v>430</v>
      </c>
      <c r="BF177" s="375">
        <v>3.91</v>
      </c>
      <c r="BG177" s="374"/>
      <c r="BH177" s="594">
        <v>3.91</v>
      </c>
      <c r="BI177" s="348">
        <v>1.84</v>
      </c>
      <c r="BJ177" s="348" t="s">
        <v>430</v>
      </c>
      <c r="BK177" s="348">
        <v>51.85</v>
      </c>
      <c r="BL177" s="348" t="s">
        <v>430</v>
      </c>
      <c r="BM177" s="375">
        <v>42.4</v>
      </c>
      <c r="BN177" s="375" t="s">
        <v>430</v>
      </c>
      <c r="BO177" s="375" t="s">
        <v>430</v>
      </c>
      <c r="BP177" s="375" t="s">
        <v>430</v>
      </c>
      <c r="BQ177" s="375" t="s">
        <v>430</v>
      </c>
      <c r="BR177" s="374"/>
      <c r="BS177" s="468" t="s">
        <v>430</v>
      </c>
      <c r="BT177" s="348" t="s">
        <v>430</v>
      </c>
      <c r="BU177" s="374"/>
      <c r="BV177" s="430" t="s">
        <v>8109</v>
      </c>
    </row>
    <row r="178" spans="1:74" s="428" customFormat="1" x14ac:dyDescent="0.25">
      <c r="A178" s="345" t="s">
        <v>8273</v>
      </c>
      <c r="B178" s="373"/>
      <c r="C178" s="719">
        <v>44463</v>
      </c>
      <c r="D178" s="373"/>
      <c r="E178" s="346">
        <v>7327.42</v>
      </c>
      <c r="F178" s="373"/>
      <c r="G178" s="347">
        <v>13.058299999999999</v>
      </c>
      <c r="H178" s="374"/>
      <c r="I178" s="348">
        <v>0.19</v>
      </c>
      <c r="J178" s="348">
        <v>6.44</v>
      </c>
      <c r="K178" s="348">
        <v>0.18</v>
      </c>
      <c r="L178" s="348">
        <v>0.19</v>
      </c>
      <c r="M178" s="362"/>
      <c r="N178" s="350">
        <v>5.8708</v>
      </c>
      <c r="O178" s="348">
        <v>6.9919000000000002</v>
      </c>
      <c r="P178" s="348">
        <v>7.1173999999999999</v>
      </c>
      <c r="Q178" s="348">
        <v>7.3680000000000003</v>
      </c>
      <c r="R178" s="348">
        <v>6.4276999999999997</v>
      </c>
      <c r="S178" s="348">
        <v>6.2774999999999999</v>
      </c>
      <c r="T178" s="348">
        <v>5.7911999999999999</v>
      </c>
      <c r="U178" s="354">
        <v>5.7695999999999996</v>
      </c>
      <c r="V178" s="348">
        <v>5.7438000000000002</v>
      </c>
      <c r="W178" s="348">
        <v>7.1195000000000004</v>
      </c>
      <c r="X178" s="348">
        <v>7.0282999999999998</v>
      </c>
      <c r="Y178" s="375" t="s">
        <v>430</v>
      </c>
      <c r="Z178" s="348" t="s">
        <v>430</v>
      </c>
      <c r="AA178" s="348">
        <v>6.4286000000000003</v>
      </c>
      <c r="AB178" s="348">
        <v>5.7685000000000004</v>
      </c>
      <c r="AC178" s="348">
        <v>5.8079999999999998</v>
      </c>
      <c r="AD178" s="348">
        <v>5.8240999999999996</v>
      </c>
      <c r="AE178" s="348">
        <v>7.2683</v>
      </c>
      <c r="AF178" s="348">
        <v>5.7981999999999996</v>
      </c>
      <c r="AG178" s="569"/>
      <c r="AH178" s="346">
        <v>114</v>
      </c>
      <c r="AI178" s="346">
        <v>121</v>
      </c>
      <c r="AJ178" s="346">
        <v>139</v>
      </c>
      <c r="AK178" s="346">
        <v>141</v>
      </c>
      <c r="AL178" s="346">
        <v>139</v>
      </c>
      <c r="AM178" s="346">
        <v>39</v>
      </c>
      <c r="AN178" s="346">
        <v>27</v>
      </c>
      <c r="AO178" s="572">
        <v>29</v>
      </c>
      <c r="AP178" s="346">
        <v>23</v>
      </c>
      <c r="AQ178" s="346">
        <v>77</v>
      </c>
      <c r="AR178" s="346">
        <v>73</v>
      </c>
      <c r="AS178" s="346" t="s">
        <v>430</v>
      </c>
      <c r="AT178" s="346" t="s">
        <v>430</v>
      </c>
      <c r="AU178" s="346">
        <v>108</v>
      </c>
      <c r="AV178" s="346">
        <v>34</v>
      </c>
      <c r="AW178" s="346">
        <v>26</v>
      </c>
      <c r="AX178" s="346">
        <v>27</v>
      </c>
      <c r="AY178" s="346">
        <v>140</v>
      </c>
      <c r="AZ178" s="584"/>
      <c r="BA178" s="467">
        <v>56.96</v>
      </c>
      <c r="BB178" s="348">
        <v>37.24</v>
      </c>
      <c r="BC178" s="348" t="s">
        <v>430</v>
      </c>
      <c r="BD178" s="348" t="s">
        <v>430</v>
      </c>
      <c r="BE178" s="375" t="s">
        <v>430</v>
      </c>
      <c r="BF178" s="375">
        <v>5.8</v>
      </c>
      <c r="BG178" s="374"/>
      <c r="BH178" s="594">
        <v>5.8</v>
      </c>
      <c r="BI178" s="348" t="s">
        <v>430</v>
      </c>
      <c r="BJ178" s="348" t="s">
        <v>430</v>
      </c>
      <c r="BK178" s="348">
        <v>37.24</v>
      </c>
      <c r="BL178" s="348" t="s">
        <v>430</v>
      </c>
      <c r="BM178" s="375">
        <v>56.96</v>
      </c>
      <c r="BN178" s="375" t="s">
        <v>430</v>
      </c>
      <c r="BO178" s="375" t="s">
        <v>430</v>
      </c>
      <c r="BP178" s="375" t="s">
        <v>430</v>
      </c>
      <c r="BQ178" s="375" t="s">
        <v>430</v>
      </c>
      <c r="BR178" s="374"/>
      <c r="BS178" s="468" t="s">
        <v>430</v>
      </c>
      <c r="BT178" s="348" t="s">
        <v>430</v>
      </c>
      <c r="BU178" s="374"/>
      <c r="BV178" s="430" t="s">
        <v>554</v>
      </c>
    </row>
    <row r="179" spans="1:74" s="428" customFormat="1" ht="11" x14ac:dyDescent="0.3">
      <c r="A179" s="841" t="s">
        <v>8274</v>
      </c>
      <c r="B179" s="842"/>
      <c r="C179" s="843">
        <v>44882</v>
      </c>
      <c r="D179" s="842"/>
      <c r="E179" s="844">
        <v>7688.38</v>
      </c>
      <c r="F179" s="842"/>
      <c r="G179" s="845">
        <v>12.9975</v>
      </c>
      <c r="H179" s="847"/>
      <c r="I179" s="846">
        <v>2.62</v>
      </c>
      <c r="J179" s="846">
        <v>7.85</v>
      </c>
      <c r="K179" s="846">
        <v>1.85</v>
      </c>
      <c r="L179" s="846">
        <v>1.94</v>
      </c>
      <c r="M179" s="851"/>
      <c r="N179" s="848">
        <v>19.949300000000001</v>
      </c>
      <c r="O179" s="846">
        <v>14.432700000000001</v>
      </c>
      <c r="P179" s="846">
        <v>13.756399999999999</v>
      </c>
      <c r="Q179" s="846">
        <v>23.7637</v>
      </c>
      <c r="R179" s="846">
        <v>13.904500000000001</v>
      </c>
      <c r="S179" s="846">
        <v>5.6092000000000004</v>
      </c>
      <c r="T179" s="846">
        <v>5.4473000000000003</v>
      </c>
      <c r="U179" s="856">
        <v>5.6859000000000002</v>
      </c>
      <c r="V179" s="846">
        <v>5.3871000000000002</v>
      </c>
      <c r="W179" s="846">
        <v>7.2522000000000002</v>
      </c>
      <c r="X179" s="846">
        <v>7.6443000000000003</v>
      </c>
      <c r="Y179" s="852" t="s">
        <v>430</v>
      </c>
      <c r="Z179" s="846" t="s">
        <v>430</v>
      </c>
      <c r="AA179" s="846">
        <v>7.4039999999999999</v>
      </c>
      <c r="AB179" s="846">
        <v>5.3712999999999997</v>
      </c>
      <c r="AC179" s="846">
        <v>5.6241000000000003</v>
      </c>
      <c r="AD179" s="846">
        <v>5.4714</v>
      </c>
      <c r="AE179" s="846">
        <v>20.101299999999998</v>
      </c>
      <c r="AF179" s="846">
        <v>7.5842000000000001</v>
      </c>
      <c r="AG179" s="937"/>
      <c r="AH179" s="844">
        <v>51</v>
      </c>
      <c r="AI179" s="844">
        <v>75</v>
      </c>
      <c r="AJ179" s="844">
        <v>75</v>
      </c>
      <c r="AK179" s="844">
        <v>59</v>
      </c>
      <c r="AL179" s="844">
        <v>60</v>
      </c>
      <c r="AM179" s="844">
        <v>73</v>
      </c>
      <c r="AN179" s="844">
        <v>61</v>
      </c>
      <c r="AO179" s="938">
        <v>36</v>
      </c>
      <c r="AP179" s="844">
        <v>48</v>
      </c>
      <c r="AQ179" s="844">
        <v>64</v>
      </c>
      <c r="AR179" s="844">
        <v>6</v>
      </c>
      <c r="AS179" s="844" t="s">
        <v>430</v>
      </c>
      <c r="AT179" s="844" t="s">
        <v>430</v>
      </c>
      <c r="AU179" s="844">
        <v>72</v>
      </c>
      <c r="AV179" s="844">
        <v>64</v>
      </c>
      <c r="AW179" s="844">
        <v>48</v>
      </c>
      <c r="AX179" s="844">
        <v>53</v>
      </c>
      <c r="AY179" s="844">
        <v>55</v>
      </c>
      <c r="AZ179" s="939"/>
      <c r="BA179" s="853" t="s">
        <v>430</v>
      </c>
      <c r="BB179" s="846">
        <v>99.41</v>
      </c>
      <c r="BC179" s="846" t="s">
        <v>430</v>
      </c>
      <c r="BD179" s="846" t="s">
        <v>430</v>
      </c>
      <c r="BE179" s="852" t="s">
        <v>430</v>
      </c>
      <c r="BF179" s="852">
        <v>0.59</v>
      </c>
      <c r="BG179" s="847"/>
      <c r="BH179" s="940">
        <v>0.59</v>
      </c>
      <c r="BI179" s="846" t="s">
        <v>430</v>
      </c>
      <c r="BJ179" s="846" t="s">
        <v>430</v>
      </c>
      <c r="BK179" s="846" t="s">
        <v>430</v>
      </c>
      <c r="BL179" s="846" t="s">
        <v>430</v>
      </c>
      <c r="BM179" s="852" t="s">
        <v>430</v>
      </c>
      <c r="BN179" s="852" t="s">
        <v>430</v>
      </c>
      <c r="BO179" s="852" t="s">
        <v>430</v>
      </c>
      <c r="BP179" s="852">
        <v>99.41</v>
      </c>
      <c r="BQ179" s="852" t="s">
        <v>430</v>
      </c>
      <c r="BR179" s="847"/>
      <c r="BS179" s="854" t="s">
        <v>430</v>
      </c>
      <c r="BT179" s="846" t="s">
        <v>430</v>
      </c>
      <c r="BU179" s="847"/>
      <c r="BV179" s="907" t="s">
        <v>554</v>
      </c>
    </row>
    <row r="180" spans="1:74" s="428" customFormat="1" ht="11" x14ac:dyDescent="0.3">
      <c r="A180" s="841" t="s">
        <v>8275</v>
      </c>
      <c r="B180" s="842"/>
      <c r="C180" s="843">
        <v>44603</v>
      </c>
      <c r="D180" s="842"/>
      <c r="E180" s="844">
        <v>6674.16</v>
      </c>
      <c r="F180" s="842"/>
      <c r="G180" s="845">
        <v>12.9993</v>
      </c>
      <c r="H180" s="847"/>
      <c r="I180" s="846">
        <v>0.76</v>
      </c>
      <c r="J180" s="846">
        <v>6.35</v>
      </c>
      <c r="K180" s="846">
        <v>0.72</v>
      </c>
      <c r="L180" s="846">
        <v>0.74</v>
      </c>
      <c r="M180" s="851"/>
      <c r="N180" s="848">
        <v>10.391999999999999</v>
      </c>
      <c r="O180" s="846">
        <v>16.588899999999999</v>
      </c>
      <c r="P180" s="846">
        <v>12.061500000000001</v>
      </c>
      <c r="Q180" s="846">
        <v>13.0006</v>
      </c>
      <c r="R180" s="846">
        <v>6.9608999999999996</v>
      </c>
      <c r="S180" s="846">
        <v>5.4295999999999998</v>
      </c>
      <c r="T180" s="846">
        <v>5.6990999999999996</v>
      </c>
      <c r="U180" s="856">
        <v>6.0808</v>
      </c>
      <c r="V180" s="846">
        <v>5.6483999999999996</v>
      </c>
      <c r="W180" s="846">
        <v>7.4042000000000003</v>
      </c>
      <c r="X180" s="846">
        <v>7.2809999999999997</v>
      </c>
      <c r="Y180" s="852" t="s">
        <v>430</v>
      </c>
      <c r="Z180" s="846" t="s">
        <v>430</v>
      </c>
      <c r="AA180" s="846">
        <v>5.9215999999999998</v>
      </c>
      <c r="AB180" s="846">
        <v>5.8672000000000004</v>
      </c>
      <c r="AC180" s="846">
        <v>6.0938999999999997</v>
      </c>
      <c r="AD180" s="846">
        <v>5.8822000000000001</v>
      </c>
      <c r="AE180" s="846">
        <v>9.9231999999999996</v>
      </c>
      <c r="AF180" s="846">
        <v>6.2145999999999999</v>
      </c>
      <c r="AG180" s="937"/>
      <c r="AH180" s="844">
        <v>89</v>
      </c>
      <c r="AI180" s="844">
        <v>59</v>
      </c>
      <c r="AJ180" s="844">
        <v>102</v>
      </c>
      <c r="AK180" s="844">
        <v>121</v>
      </c>
      <c r="AL180" s="844">
        <v>133</v>
      </c>
      <c r="AM180" s="844">
        <v>90</v>
      </c>
      <c r="AN180" s="844">
        <v>35</v>
      </c>
      <c r="AO180" s="938">
        <v>14</v>
      </c>
      <c r="AP180" s="844">
        <v>27</v>
      </c>
      <c r="AQ180" s="844">
        <v>40</v>
      </c>
      <c r="AR180" s="844">
        <v>33</v>
      </c>
      <c r="AS180" s="844" t="s">
        <v>430</v>
      </c>
      <c r="AT180" s="844" t="s">
        <v>430</v>
      </c>
      <c r="AU180" s="844">
        <v>125</v>
      </c>
      <c r="AV180" s="844">
        <v>24</v>
      </c>
      <c r="AW180" s="844">
        <v>12</v>
      </c>
      <c r="AX180" s="844">
        <v>16</v>
      </c>
      <c r="AY180" s="844">
        <v>129</v>
      </c>
      <c r="AZ180" s="939"/>
      <c r="BA180" s="853">
        <v>97.6</v>
      </c>
      <c r="BB180" s="846" t="s">
        <v>430</v>
      </c>
      <c r="BC180" s="846" t="s">
        <v>430</v>
      </c>
      <c r="BD180" s="846" t="s">
        <v>430</v>
      </c>
      <c r="BE180" s="852" t="s">
        <v>430</v>
      </c>
      <c r="BF180" s="852">
        <v>2.4</v>
      </c>
      <c r="BG180" s="847"/>
      <c r="BH180" s="940">
        <v>2.4</v>
      </c>
      <c r="BI180" s="846" t="s">
        <v>430</v>
      </c>
      <c r="BJ180" s="846" t="s">
        <v>430</v>
      </c>
      <c r="BK180" s="846" t="s">
        <v>430</v>
      </c>
      <c r="BL180" s="846" t="s">
        <v>430</v>
      </c>
      <c r="BM180" s="852">
        <v>97.6</v>
      </c>
      <c r="BN180" s="852" t="s">
        <v>430</v>
      </c>
      <c r="BO180" s="852" t="s">
        <v>430</v>
      </c>
      <c r="BP180" s="852" t="s">
        <v>430</v>
      </c>
      <c r="BQ180" s="852" t="s">
        <v>430</v>
      </c>
      <c r="BR180" s="847"/>
      <c r="BS180" s="854" t="s">
        <v>430</v>
      </c>
      <c r="BT180" s="846" t="s">
        <v>430</v>
      </c>
      <c r="BU180" s="847"/>
      <c r="BV180" s="907" t="s">
        <v>8109</v>
      </c>
    </row>
    <row r="181" spans="1:74" s="428" customFormat="1" x14ac:dyDescent="0.25">
      <c r="A181" s="345" t="s">
        <v>8276</v>
      </c>
      <c r="B181" s="373"/>
      <c r="C181" s="719">
        <v>44907</v>
      </c>
      <c r="D181" s="373"/>
      <c r="E181" s="346">
        <v>6218.49</v>
      </c>
      <c r="F181" s="373"/>
      <c r="G181" s="347">
        <v>1297.5169000000001</v>
      </c>
      <c r="H181" s="374"/>
      <c r="I181" s="348">
        <v>6.63</v>
      </c>
      <c r="J181" s="348">
        <v>7.66</v>
      </c>
      <c r="K181" s="348">
        <v>4.93</v>
      </c>
      <c r="L181" s="348">
        <v>5.31</v>
      </c>
      <c r="M181" s="362"/>
      <c r="N181" s="350">
        <v>51.915700000000001</v>
      </c>
      <c r="O181" s="348">
        <v>26.431699999999999</v>
      </c>
      <c r="P181" s="348">
        <v>26.138000000000002</v>
      </c>
      <c r="Q181" s="348">
        <v>45.013300000000001</v>
      </c>
      <c r="R181" s="348">
        <v>30.9772</v>
      </c>
      <c r="S181" s="348">
        <v>6.7519</v>
      </c>
      <c r="T181" s="348">
        <v>4.3342999999999998</v>
      </c>
      <c r="U181" s="354">
        <v>5.1151</v>
      </c>
      <c r="V181" s="348">
        <v>4.0827999999999998</v>
      </c>
      <c r="W181" s="348">
        <v>7.5865999999999998</v>
      </c>
      <c r="X181" s="348">
        <v>7.5213000000000001</v>
      </c>
      <c r="Y181" s="375" t="s">
        <v>430</v>
      </c>
      <c r="Z181" s="348" t="s">
        <v>430</v>
      </c>
      <c r="AA181" s="348">
        <v>11.856199999999999</v>
      </c>
      <c r="AB181" s="348">
        <v>4.0282</v>
      </c>
      <c r="AC181" s="348">
        <v>4.8042999999999996</v>
      </c>
      <c r="AD181" s="348">
        <v>4.3667999999999996</v>
      </c>
      <c r="AE181" s="348">
        <v>35.532499999999999</v>
      </c>
      <c r="AF181" s="348">
        <v>7.6848000000000001</v>
      </c>
      <c r="AG181" s="569"/>
      <c r="AH181" s="346">
        <v>14</v>
      </c>
      <c r="AI181" s="346">
        <v>28</v>
      </c>
      <c r="AJ181" s="346">
        <v>22</v>
      </c>
      <c r="AK181" s="346">
        <v>17</v>
      </c>
      <c r="AL181" s="346">
        <v>4</v>
      </c>
      <c r="AM181" s="346">
        <v>23</v>
      </c>
      <c r="AN181" s="346">
        <v>144</v>
      </c>
      <c r="AO181" s="572">
        <v>116</v>
      </c>
      <c r="AP181" s="346">
        <v>123</v>
      </c>
      <c r="AQ181" s="346">
        <v>25</v>
      </c>
      <c r="AR181" s="346">
        <v>12</v>
      </c>
      <c r="AS181" s="346" t="s">
        <v>430</v>
      </c>
      <c r="AT181" s="346" t="s">
        <v>430</v>
      </c>
      <c r="AU181" s="346">
        <v>26</v>
      </c>
      <c r="AV181" s="346">
        <v>147</v>
      </c>
      <c r="AW181" s="346">
        <v>133</v>
      </c>
      <c r="AX181" s="346">
        <v>123</v>
      </c>
      <c r="AY181" s="346">
        <v>11</v>
      </c>
      <c r="AZ181" s="584"/>
      <c r="BA181" s="467">
        <v>10.69</v>
      </c>
      <c r="BB181" s="348">
        <v>86.43</v>
      </c>
      <c r="BC181" s="348" t="s">
        <v>430</v>
      </c>
      <c r="BD181" s="348" t="s">
        <v>430</v>
      </c>
      <c r="BE181" s="375" t="s">
        <v>430</v>
      </c>
      <c r="BF181" s="375">
        <v>2.88</v>
      </c>
      <c r="BG181" s="374"/>
      <c r="BH181" s="594">
        <v>2.88</v>
      </c>
      <c r="BI181" s="348" t="s">
        <v>430</v>
      </c>
      <c r="BJ181" s="348" t="s">
        <v>430</v>
      </c>
      <c r="BK181" s="348">
        <v>86.43</v>
      </c>
      <c r="BL181" s="348" t="s">
        <v>430</v>
      </c>
      <c r="BM181" s="375">
        <v>10.69</v>
      </c>
      <c r="BN181" s="375" t="s">
        <v>430</v>
      </c>
      <c r="BO181" s="375" t="s">
        <v>430</v>
      </c>
      <c r="BP181" s="375" t="s">
        <v>430</v>
      </c>
      <c r="BQ181" s="375" t="s">
        <v>430</v>
      </c>
      <c r="BR181" s="374"/>
      <c r="BS181" s="468" t="s">
        <v>430</v>
      </c>
      <c r="BT181" s="348" t="s">
        <v>430</v>
      </c>
      <c r="BU181" s="374"/>
      <c r="BV181" s="430" t="s">
        <v>554</v>
      </c>
    </row>
    <row r="182" spans="1:74" s="428" customFormat="1" x14ac:dyDescent="0.25">
      <c r="A182" s="345" t="s">
        <v>8277</v>
      </c>
      <c r="B182" s="373"/>
      <c r="C182" s="719">
        <v>44278</v>
      </c>
      <c r="D182" s="373"/>
      <c r="E182" s="346">
        <v>5423.1</v>
      </c>
      <c r="F182" s="373"/>
      <c r="G182" s="347">
        <v>13.5787</v>
      </c>
      <c r="H182" s="374"/>
      <c r="I182" s="348">
        <v>353</v>
      </c>
      <c r="J182" s="348">
        <v>6.12</v>
      </c>
      <c r="K182" s="348">
        <v>328</v>
      </c>
      <c r="L182" s="348">
        <v>338</v>
      </c>
      <c r="M182" s="362"/>
      <c r="N182" s="350">
        <v>29.3231</v>
      </c>
      <c r="O182" s="348">
        <v>22.711400000000001</v>
      </c>
      <c r="P182" s="348">
        <v>13.513500000000001</v>
      </c>
      <c r="Q182" s="348">
        <v>14.0337</v>
      </c>
      <c r="R182" s="348">
        <v>8.9994999999999994</v>
      </c>
      <c r="S182" s="348">
        <v>5.2847999999999997</v>
      </c>
      <c r="T182" s="348">
        <v>5.1630000000000003</v>
      </c>
      <c r="U182" s="354">
        <v>5.4645999999999999</v>
      </c>
      <c r="V182" s="348">
        <v>5.3470000000000004</v>
      </c>
      <c r="W182" s="348">
        <v>7.1245000000000003</v>
      </c>
      <c r="X182" s="348">
        <v>6.9549000000000003</v>
      </c>
      <c r="Y182" s="375">
        <v>5.8967000000000001</v>
      </c>
      <c r="Z182" s="348" t="s">
        <v>430</v>
      </c>
      <c r="AA182" s="348">
        <v>5.8089000000000004</v>
      </c>
      <c r="AB182" s="348">
        <v>5.1391999999999998</v>
      </c>
      <c r="AC182" s="348">
        <v>5.3375000000000004</v>
      </c>
      <c r="AD182" s="348">
        <v>5.4273999999999996</v>
      </c>
      <c r="AE182" s="348">
        <v>10.394399999999999</v>
      </c>
      <c r="AF182" s="348">
        <v>6.0106000000000002</v>
      </c>
      <c r="AG182" s="569"/>
      <c r="AH182" s="346">
        <v>42</v>
      </c>
      <c r="AI182" s="346">
        <v>42</v>
      </c>
      <c r="AJ182" s="346">
        <v>79</v>
      </c>
      <c r="AK182" s="346">
        <v>112</v>
      </c>
      <c r="AL182" s="346">
        <v>110</v>
      </c>
      <c r="AM182" s="346">
        <v>108</v>
      </c>
      <c r="AN182" s="346">
        <v>88</v>
      </c>
      <c r="AO182" s="572">
        <v>80</v>
      </c>
      <c r="AP182" s="346">
        <v>54</v>
      </c>
      <c r="AQ182" s="346">
        <v>76</v>
      </c>
      <c r="AR182" s="346">
        <v>83</v>
      </c>
      <c r="AS182" s="346">
        <v>13</v>
      </c>
      <c r="AT182" s="346" t="s">
        <v>430</v>
      </c>
      <c r="AU182" s="346">
        <v>131</v>
      </c>
      <c r="AV182" s="346">
        <v>83</v>
      </c>
      <c r="AW182" s="346">
        <v>97</v>
      </c>
      <c r="AX182" s="346">
        <v>58</v>
      </c>
      <c r="AY182" s="346">
        <v>123</v>
      </c>
      <c r="AZ182" s="584"/>
      <c r="BA182" s="467">
        <v>97.34</v>
      </c>
      <c r="BB182" s="348" t="s">
        <v>430</v>
      </c>
      <c r="BC182" s="348" t="s">
        <v>430</v>
      </c>
      <c r="BD182" s="348" t="s">
        <v>430</v>
      </c>
      <c r="BE182" s="375" t="s">
        <v>430</v>
      </c>
      <c r="BF182" s="375">
        <v>2.66</v>
      </c>
      <c r="BG182" s="374"/>
      <c r="BH182" s="594">
        <v>2.66</v>
      </c>
      <c r="BI182" s="348" t="s">
        <v>430</v>
      </c>
      <c r="BJ182" s="348" t="s">
        <v>430</v>
      </c>
      <c r="BK182" s="348" t="s">
        <v>430</v>
      </c>
      <c r="BL182" s="348" t="s">
        <v>430</v>
      </c>
      <c r="BM182" s="375">
        <v>97.34</v>
      </c>
      <c r="BN182" s="375" t="s">
        <v>430</v>
      </c>
      <c r="BO182" s="375" t="s">
        <v>430</v>
      </c>
      <c r="BP182" s="375" t="s">
        <v>430</v>
      </c>
      <c r="BQ182" s="375" t="s">
        <v>430</v>
      </c>
      <c r="BR182" s="374"/>
      <c r="BS182" s="468" t="s">
        <v>430</v>
      </c>
      <c r="BT182" s="348" t="s">
        <v>430</v>
      </c>
      <c r="BU182" s="374"/>
      <c r="BV182" s="430" t="s">
        <v>554</v>
      </c>
    </row>
    <row r="183" spans="1:74" s="428" customFormat="1" x14ac:dyDescent="0.25">
      <c r="A183" s="345" t="s">
        <v>8278</v>
      </c>
      <c r="B183" s="373"/>
      <c r="C183" s="719">
        <v>44273</v>
      </c>
      <c r="D183" s="373"/>
      <c r="E183" s="889">
        <v>4820.6099999999997</v>
      </c>
      <c r="F183" s="373"/>
      <c r="G183" s="347" t="s">
        <v>430</v>
      </c>
      <c r="H183" s="374"/>
      <c r="I183" s="905">
        <v>0</v>
      </c>
      <c r="J183" s="905">
        <v>5.2304000000000004</v>
      </c>
      <c r="K183" s="905">
        <v>0.05</v>
      </c>
      <c r="L183" s="905">
        <v>2.7000000000000001E-3</v>
      </c>
      <c r="M183" s="362"/>
      <c r="N183" s="350" t="s">
        <v>430</v>
      </c>
      <c r="O183" s="348" t="s">
        <v>430</v>
      </c>
      <c r="P183" s="348" t="s">
        <v>430</v>
      </c>
      <c r="Q183" s="348" t="s">
        <v>430</v>
      </c>
      <c r="R183" s="348" t="s">
        <v>430</v>
      </c>
      <c r="S183" s="348" t="s">
        <v>430</v>
      </c>
      <c r="T183" s="348" t="s">
        <v>430</v>
      </c>
      <c r="U183" s="354" t="s">
        <v>430</v>
      </c>
      <c r="V183" s="348" t="s">
        <v>430</v>
      </c>
      <c r="W183" s="348" t="s">
        <v>430</v>
      </c>
      <c r="X183" s="348" t="s">
        <v>430</v>
      </c>
      <c r="Y183" s="375" t="s">
        <v>430</v>
      </c>
      <c r="Z183" s="348" t="s">
        <v>430</v>
      </c>
      <c r="AA183" s="348" t="s">
        <v>430</v>
      </c>
      <c r="AB183" s="348" t="s">
        <v>430</v>
      </c>
      <c r="AC183" s="348" t="s">
        <v>430</v>
      </c>
      <c r="AD183" s="348" t="s">
        <v>430</v>
      </c>
      <c r="AE183" s="348" t="s">
        <v>430</v>
      </c>
      <c r="AF183" s="348" t="s">
        <v>430</v>
      </c>
      <c r="AG183" s="569"/>
      <c r="AH183" s="346" t="s">
        <v>430</v>
      </c>
      <c r="AI183" s="346" t="s">
        <v>430</v>
      </c>
      <c r="AJ183" s="346" t="s">
        <v>430</v>
      </c>
      <c r="AK183" s="346" t="s">
        <v>430</v>
      </c>
      <c r="AL183" s="346" t="s">
        <v>430</v>
      </c>
      <c r="AM183" s="346" t="s">
        <v>430</v>
      </c>
      <c r="AN183" s="346" t="s">
        <v>430</v>
      </c>
      <c r="AO183" s="572" t="s">
        <v>430</v>
      </c>
      <c r="AP183" s="346" t="s">
        <v>430</v>
      </c>
      <c r="AQ183" s="346" t="s">
        <v>430</v>
      </c>
      <c r="AR183" s="346" t="s">
        <v>430</v>
      </c>
      <c r="AS183" s="346" t="s">
        <v>430</v>
      </c>
      <c r="AT183" s="346" t="s">
        <v>430</v>
      </c>
      <c r="AU183" s="346" t="s">
        <v>430</v>
      </c>
      <c r="AV183" s="346" t="s">
        <v>430</v>
      </c>
      <c r="AW183" s="346" t="s">
        <v>430</v>
      </c>
      <c r="AX183" s="346" t="s">
        <v>430</v>
      </c>
      <c r="AY183" s="346" t="s">
        <v>430</v>
      </c>
      <c r="AZ183" s="584"/>
      <c r="BA183" s="467" t="s">
        <v>430</v>
      </c>
      <c r="BB183" s="348" t="s">
        <v>430</v>
      </c>
      <c r="BC183" s="348" t="s">
        <v>430</v>
      </c>
      <c r="BD183" s="348" t="s">
        <v>430</v>
      </c>
      <c r="BE183" s="375" t="s">
        <v>430</v>
      </c>
      <c r="BF183" s="953">
        <v>100</v>
      </c>
      <c r="BG183" s="374"/>
      <c r="BH183" s="954">
        <v>100</v>
      </c>
      <c r="BI183" s="348" t="s">
        <v>430</v>
      </c>
      <c r="BJ183" s="348" t="s">
        <v>430</v>
      </c>
      <c r="BK183" s="348" t="s">
        <v>430</v>
      </c>
      <c r="BL183" s="348" t="s">
        <v>430</v>
      </c>
      <c r="BM183" s="375" t="s">
        <v>430</v>
      </c>
      <c r="BN183" s="375" t="s">
        <v>430</v>
      </c>
      <c r="BO183" s="375" t="s">
        <v>430</v>
      </c>
      <c r="BP183" s="375" t="s">
        <v>430</v>
      </c>
      <c r="BQ183" s="375" t="s">
        <v>430</v>
      </c>
      <c r="BR183" s="374"/>
      <c r="BS183" s="468" t="s">
        <v>430</v>
      </c>
      <c r="BT183" s="348" t="s">
        <v>430</v>
      </c>
      <c r="BU183" s="374"/>
      <c r="BV183" s="430" t="s">
        <v>4694</v>
      </c>
    </row>
    <row r="184" spans="1:74" s="428" customFormat="1" x14ac:dyDescent="0.25">
      <c r="A184" s="345" t="s">
        <v>8279</v>
      </c>
      <c r="B184" s="373"/>
      <c r="C184" s="719">
        <v>44035</v>
      </c>
      <c r="D184" s="373"/>
      <c r="E184" s="346">
        <v>4625.2700000000004</v>
      </c>
      <c r="F184" s="373"/>
      <c r="G184" s="347">
        <v>14.1732</v>
      </c>
      <c r="H184" s="374"/>
      <c r="I184" s="348">
        <v>4.6399999999999997</v>
      </c>
      <c r="J184" s="348">
        <v>7.65</v>
      </c>
      <c r="K184" s="348">
        <v>3.71</v>
      </c>
      <c r="L184" s="348">
        <v>3.99</v>
      </c>
      <c r="M184" s="362"/>
      <c r="N184" s="350" t="s">
        <v>430</v>
      </c>
      <c r="O184" s="348">
        <v>-7.3365999999999998</v>
      </c>
      <c r="P184" s="348">
        <v>15.361599999999999</v>
      </c>
      <c r="Q184" s="348">
        <v>51.296900000000001</v>
      </c>
      <c r="R184" s="348">
        <v>25.647099999999998</v>
      </c>
      <c r="S184" s="348">
        <v>5.9682000000000004</v>
      </c>
      <c r="T184" s="348">
        <v>4.3711000000000002</v>
      </c>
      <c r="U184" s="354">
        <v>4.5701999999999998</v>
      </c>
      <c r="V184" s="348">
        <v>4.3802000000000003</v>
      </c>
      <c r="W184" s="348">
        <v>7.7084999999999999</v>
      </c>
      <c r="X184" s="348">
        <v>7.3101000000000003</v>
      </c>
      <c r="Y184" s="375">
        <v>6.3951000000000002</v>
      </c>
      <c r="Z184" s="348" t="s">
        <v>430</v>
      </c>
      <c r="AA184" s="348">
        <v>13.817500000000001</v>
      </c>
      <c r="AB184" s="348">
        <v>4.0027999999999997</v>
      </c>
      <c r="AC184" s="348">
        <v>4.7333999999999996</v>
      </c>
      <c r="AD184" s="348">
        <v>4.6970999999999998</v>
      </c>
      <c r="AE184" s="348">
        <v>35.9133</v>
      </c>
      <c r="AF184" s="348">
        <v>6.0850999999999997</v>
      </c>
      <c r="AG184" s="569"/>
      <c r="AH184" s="346" t="s">
        <v>430</v>
      </c>
      <c r="AI184" s="346">
        <v>163</v>
      </c>
      <c r="AJ184" s="346">
        <v>60</v>
      </c>
      <c r="AK184" s="346">
        <v>8</v>
      </c>
      <c r="AL184" s="346">
        <v>34</v>
      </c>
      <c r="AM184" s="346">
        <v>57</v>
      </c>
      <c r="AN184" s="346">
        <v>143</v>
      </c>
      <c r="AO184" s="572">
        <v>143</v>
      </c>
      <c r="AP184" s="346">
        <v>117</v>
      </c>
      <c r="AQ184" s="346">
        <v>13</v>
      </c>
      <c r="AR184" s="346">
        <v>27</v>
      </c>
      <c r="AS184" s="346">
        <v>7</v>
      </c>
      <c r="AT184" s="346" t="s">
        <v>430</v>
      </c>
      <c r="AU184" s="346">
        <v>13</v>
      </c>
      <c r="AV184" s="346">
        <v>148</v>
      </c>
      <c r="AW184" s="346">
        <v>142</v>
      </c>
      <c r="AX184" s="346">
        <v>115</v>
      </c>
      <c r="AY184" s="346">
        <v>10</v>
      </c>
      <c r="AZ184" s="584"/>
      <c r="BA184" s="467" t="s">
        <v>430</v>
      </c>
      <c r="BB184" s="348">
        <v>99.78</v>
      </c>
      <c r="BC184" s="348" t="s">
        <v>430</v>
      </c>
      <c r="BD184" s="348" t="s">
        <v>430</v>
      </c>
      <c r="BE184" s="375" t="s">
        <v>430</v>
      </c>
      <c r="BF184" s="375">
        <v>0.22</v>
      </c>
      <c r="BG184" s="374"/>
      <c r="BH184" s="594">
        <v>0.22</v>
      </c>
      <c r="BI184" s="348" t="s">
        <v>430</v>
      </c>
      <c r="BJ184" s="348" t="s">
        <v>430</v>
      </c>
      <c r="BK184" s="348" t="s">
        <v>430</v>
      </c>
      <c r="BL184" s="348" t="s">
        <v>430</v>
      </c>
      <c r="BM184" s="375" t="s">
        <v>430</v>
      </c>
      <c r="BN184" s="375" t="s">
        <v>430</v>
      </c>
      <c r="BO184" s="375" t="s">
        <v>430</v>
      </c>
      <c r="BP184" s="375">
        <v>99.78</v>
      </c>
      <c r="BQ184" s="375" t="s">
        <v>430</v>
      </c>
      <c r="BR184" s="374"/>
      <c r="BS184" s="468" t="s">
        <v>430</v>
      </c>
      <c r="BT184" s="348" t="s">
        <v>430</v>
      </c>
      <c r="BU184" s="374"/>
      <c r="BV184" s="430" t="s">
        <v>4694</v>
      </c>
    </row>
    <row r="185" spans="1:74" s="428" customFormat="1" x14ac:dyDescent="0.25">
      <c r="A185" s="345" t="s">
        <v>8280</v>
      </c>
      <c r="B185" s="373"/>
      <c r="C185" s="719">
        <v>44545</v>
      </c>
      <c r="D185" s="373"/>
      <c r="E185" s="346">
        <v>4304.75</v>
      </c>
      <c r="F185" s="373"/>
      <c r="G185" s="347">
        <v>13.292400000000001</v>
      </c>
      <c r="H185" s="374"/>
      <c r="I185" s="348">
        <v>5.71</v>
      </c>
      <c r="J185" s="348">
        <v>7.68</v>
      </c>
      <c r="K185" s="348">
        <v>4.3899999999999997</v>
      </c>
      <c r="L185" s="348">
        <v>4.7300000000000004</v>
      </c>
      <c r="M185" s="362"/>
      <c r="N185" s="350" t="s">
        <v>430</v>
      </c>
      <c r="O185" s="348">
        <v>35.629199999999997</v>
      </c>
      <c r="P185" s="348">
        <v>5.3593000000000002</v>
      </c>
      <c r="Q185" s="348">
        <v>53.335999999999999</v>
      </c>
      <c r="R185" s="348">
        <v>26.648299999999999</v>
      </c>
      <c r="S185" s="348">
        <v>5.2828999999999997</v>
      </c>
      <c r="T185" s="348">
        <v>3.9504999999999999</v>
      </c>
      <c r="U185" s="354">
        <v>4.9067999999999996</v>
      </c>
      <c r="V185" s="348">
        <v>3.9363999999999999</v>
      </c>
      <c r="W185" s="348">
        <v>7.5316000000000001</v>
      </c>
      <c r="X185" s="348">
        <v>7.2347000000000001</v>
      </c>
      <c r="Y185" s="375" t="s">
        <v>430</v>
      </c>
      <c r="Z185" s="348" t="s">
        <v>430</v>
      </c>
      <c r="AA185" s="348">
        <v>13.748900000000001</v>
      </c>
      <c r="AB185" s="348">
        <v>3.3138000000000001</v>
      </c>
      <c r="AC185" s="348">
        <v>4.3623000000000003</v>
      </c>
      <c r="AD185" s="348">
        <v>4.5003000000000002</v>
      </c>
      <c r="AE185" s="348">
        <v>38.942100000000003</v>
      </c>
      <c r="AF185" s="348">
        <v>6.5185000000000004</v>
      </c>
      <c r="AG185" s="569"/>
      <c r="AH185" s="346" t="s">
        <v>430</v>
      </c>
      <c r="AI185" s="346">
        <v>10</v>
      </c>
      <c r="AJ185" s="346">
        <v>144</v>
      </c>
      <c r="AK185" s="346">
        <v>7</v>
      </c>
      <c r="AL185" s="346">
        <v>25</v>
      </c>
      <c r="AM185" s="346">
        <v>109</v>
      </c>
      <c r="AN185" s="346">
        <v>150</v>
      </c>
      <c r="AO185" s="572">
        <v>130</v>
      </c>
      <c r="AP185" s="346">
        <v>127</v>
      </c>
      <c r="AQ185" s="346">
        <v>27</v>
      </c>
      <c r="AR185" s="346">
        <v>37</v>
      </c>
      <c r="AS185" s="346" t="s">
        <v>430</v>
      </c>
      <c r="AT185" s="346" t="s">
        <v>430</v>
      </c>
      <c r="AU185" s="346">
        <v>14</v>
      </c>
      <c r="AV185" s="346">
        <v>154</v>
      </c>
      <c r="AW185" s="346">
        <v>148</v>
      </c>
      <c r="AX185" s="346">
        <v>121</v>
      </c>
      <c r="AY185" s="346">
        <v>3</v>
      </c>
      <c r="AZ185" s="584"/>
      <c r="BA185" s="467" t="s">
        <v>430</v>
      </c>
      <c r="BB185" s="348">
        <v>99.81</v>
      </c>
      <c r="BC185" s="348" t="s">
        <v>430</v>
      </c>
      <c r="BD185" s="348" t="s">
        <v>430</v>
      </c>
      <c r="BE185" s="375" t="s">
        <v>430</v>
      </c>
      <c r="BF185" s="375">
        <v>0.19</v>
      </c>
      <c r="BG185" s="374"/>
      <c r="BH185" s="594">
        <v>0.19</v>
      </c>
      <c r="BI185" s="348" t="s">
        <v>430</v>
      </c>
      <c r="BJ185" s="348" t="s">
        <v>430</v>
      </c>
      <c r="BK185" s="348" t="s">
        <v>430</v>
      </c>
      <c r="BL185" s="348" t="s">
        <v>430</v>
      </c>
      <c r="BM185" s="375" t="s">
        <v>430</v>
      </c>
      <c r="BN185" s="375" t="s">
        <v>430</v>
      </c>
      <c r="BO185" s="375" t="s">
        <v>430</v>
      </c>
      <c r="BP185" s="375">
        <v>99.81</v>
      </c>
      <c r="BQ185" s="375" t="s">
        <v>430</v>
      </c>
      <c r="BR185" s="374"/>
      <c r="BS185" s="468" t="s">
        <v>430</v>
      </c>
      <c r="BT185" s="348" t="s">
        <v>430</v>
      </c>
      <c r="BU185" s="374"/>
      <c r="BV185" s="430" t="s">
        <v>4694</v>
      </c>
    </row>
    <row r="186" spans="1:74" s="428" customFormat="1" x14ac:dyDescent="0.25">
      <c r="A186" s="345" t="s">
        <v>8281</v>
      </c>
      <c r="B186" s="373"/>
      <c r="C186" s="719">
        <v>44280</v>
      </c>
      <c r="D186" s="373"/>
      <c r="E186" s="889">
        <v>4225.74</v>
      </c>
      <c r="F186" s="373"/>
      <c r="G186" s="347" t="s">
        <v>430</v>
      </c>
      <c r="H186" s="374"/>
      <c r="I186" s="905">
        <v>0.01</v>
      </c>
      <c r="J186" s="905">
        <v>5.24</v>
      </c>
      <c r="K186" s="905">
        <v>0.01</v>
      </c>
      <c r="L186" s="905">
        <v>0.01</v>
      </c>
      <c r="M186" s="362"/>
      <c r="N186" s="350" t="s">
        <v>430</v>
      </c>
      <c r="O186" s="348" t="s">
        <v>430</v>
      </c>
      <c r="P186" s="348" t="s">
        <v>430</v>
      </c>
      <c r="Q186" s="348" t="s">
        <v>430</v>
      </c>
      <c r="R186" s="348" t="s">
        <v>430</v>
      </c>
      <c r="S186" s="348" t="s">
        <v>430</v>
      </c>
      <c r="T186" s="348" t="s">
        <v>430</v>
      </c>
      <c r="U186" s="354" t="s">
        <v>430</v>
      </c>
      <c r="V186" s="348" t="s">
        <v>430</v>
      </c>
      <c r="W186" s="348" t="s">
        <v>430</v>
      </c>
      <c r="X186" s="348" t="s">
        <v>430</v>
      </c>
      <c r="Y186" s="375" t="s">
        <v>430</v>
      </c>
      <c r="Z186" s="348" t="s">
        <v>430</v>
      </c>
      <c r="AA186" s="348" t="s">
        <v>430</v>
      </c>
      <c r="AB186" s="348" t="s">
        <v>430</v>
      </c>
      <c r="AC186" s="348" t="s">
        <v>430</v>
      </c>
      <c r="AD186" s="348" t="s">
        <v>430</v>
      </c>
      <c r="AE186" s="348" t="s">
        <v>430</v>
      </c>
      <c r="AF186" s="348" t="s">
        <v>430</v>
      </c>
      <c r="AG186" s="569"/>
      <c r="AH186" s="346" t="s">
        <v>430</v>
      </c>
      <c r="AI186" s="346" t="s">
        <v>430</v>
      </c>
      <c r="AJ186" s="346" t="s">
        <v>430</v>
      </c>
      <c r="AK186" s="346" t="s">
        <v>430</v>
      </c>
      <c r="AL186" s="346" t="s">
        <v>430</v>
      </c>
      <c r="AM186" s="346" t="s">
        <v>430</v>
      </c>
      <c r="AN186" s="346" t="s">
        <v>430</v>
      </c>
      <c r="AO186" s="572" t="s">
        <v>430</v>
      </c>
      <c r="AP186" s="346" t="s">
        <v>430</v>
      </c>
      <c r="AQ186" s="346" t="s">
        <v>430</v>
      </c>
      <c r="AR186" s="346" t="s">
        <v>430</v>
      </c>
      <c r="AS186" s="346" t="s">
        <v>430</v>
      </c>
      <c r="AT186" s="346" t="s">
        <v>430</v>
      </c>
      <c r="AU186" s="346" t="s">
        <v>430</v>
      </c>
      <c r="AV186" s="346" t="s">
        <v>430</v>
      </c>
      <c r="AW186" s="346" t="s">
        <v>430</v>
      </c>
      <c r="AX186" s="346" t="s">
        <v>430</v>
      </c>
      <c r="AY186" s="346" t="s">
        <v>430</v>
      </c>
      <c r="AZ186" s="584"/>
      <c r="BA186" s="467" t="s">
        <v>430</v>
      </c>
      <c r="BB186" s="348" t="s">
        <v>430</v>
      </c>
      <c r="BC186" s="348" t="s">
        <v>430</v>
      </c>
      <c r="BD186" s="348" t="s">
        <v>430</v>
      </c>
      <c r="BE186" s="375" t="s">
        <v>430</v>
      </c>
      <c r="BF186" s="953">
        <v>100</v>
      </c>
      <c r="BG186" s="374"/>
      <c r="BH186" s="954">
        <v>99.59</v>
      </c>
      <c r="BI186" s="348" t="s">
        <v>430</v>
      </c>
      <c r="BJ186" s="348" t="s">
        <v>430</v>
      </c>
      <c r="BK186" s="348" t="s">
        <v>430</v>
      </c>
      <c r="BL186" s="348" t="s">
        <v>430</v>
      </c>
      <c r="BM186" s="375" t="s">
        <v>430</v>
      </c>
      <c r="BN186" s="375" t="s">
        <v>430</v>
      </c>
      <c r="BO186" s="375" t="s">
        <v>430</v>
      </c>
      <c r="BP186" s="375" t="s">
        <v>430</v>
      </c>
      <c r="BQ186" s="375" t="s">
        <v>430</v>
      </c>
      <c r="BR186" s="374"/>
      <c r="BS186" s="468" t="s">
        <v>430</v>
      </c>
      <c r="BT186" s="348" t="s">
        <v>430</v>
      </c>
      <c r="BU186" s="374"/>
      <c r="BV186" s="430" t="s">
        <v>554</v>
      </c>
    </row>
    <row r="187" spans="1:74" s="428" customFormat="1" x14ac:dyDescent="0.25">
      <c r="A187" s="345" t="s">
        <v>8282</v>
      </c>
      <c r="B187" s="373"/>
      <c r="C187" s="719">
        <v>44035</v>
      </c>
      <c r="D187" s="373"/>
      <c r="E187" s="889">
        <v>4072.13</v>
      </c>
      <c r="F187" s="373"/>
      <c r="G187" s="347" t="s">
        <v>430</v>
      </c>
      <c r="H187" s="374"/>
      <c r="I187" s="348" t="s">
        <v>430</v>
      </c>
      <c r="J187" s="348" t="s">
        <v>430</v>
      </c>
      <c r="K187" s="348" t="s">
        <v>430</v>
      </c>
      <c r="L187" s="348" t="s">
        <v>430</v>
      </c>
      <c r="M187" s="362"/>
      <c r="N187" s="350" t="s">
        <v>430</v>
      </c>
      <c r="O187" s="348" t="s">
        <v>430</v>
      </c>
      <c r="P187" s="348" t="s">
        <v>430</v>
      </c>
      <c r="Q187" s="348" t="s">
        <v>430</v>
      </c>
      <c r="R187" s="348" t="s">
        <v>430</v>
      </c>
      <c r="S187" s="348" t="s">
        <v>430</v>
      </c>
      <c r="T187" s="348" t="s">
        <v>430</v>
      </c>
      <c r="U187" s="354" t="s">
        <v>430</v>
      </c>
      <c r="V187" s="348" t="s">
        <v>430</v>
      </c>
      <c r="W187" s="348" t="s">
        <v>430</v>
      </c>
      <c r="X187" s="348" t="s">
        <v>430</v>
      </c>
      <c r="Y187" s="375" t="s">
        <v>430</v>
      </c>
      <c r="Z187" s="348" t="s">
        <v>430</v>
      </c>
      <c r="AA187" s="348" t="s">
        <v>430</v>
      </c>
      <c r="AB187" s="348" t="s">
        <v>430</v>
      </c>
      <c r="AC187" s="348" t="s">
        <v>430</v>
      </c>
      <c r="AD187" s="348" t="s">
        <v>430</v>
      </c>
      <c r="AE187" s="348" t="s">
        <v>430</v>
      </c>
      <c r="AF187" s="348" t="s">
        <v>430</v>
      </c>
      <c r="AG187" s="569"/>
      <c r="AH187" s="346" t="s">
        <v>430</v>
      </c>
      <c r="AI187" s="346" t="s">
        <v>430</v>
      </c>
      <c r="AJ187" s="346" t="s">
        <v>430</v>
      </c>
      <c r="AK187" s="346" t="s">
        <v>430</v>
      </c>
      <c r="AL187" s="346" t="s">
        <v>430</v>
      </c>
      <c r="AM187" s="346" t="s">
        <v>430</v>
      </c>
      <c r="AN187" s="346" t="s">
        <v>430</v>
      </c>
      <c r="AO187" s="572" t="s">
        <v>430</v>
      </c>
      <c r="AP187" s="346" t="s">
        <v>430</v>
      </c>
      <c r="AQ187" s="346" t="s">
        <v>430</v>
      </c>
      <c r="AR187" s="346" t="s">
        <v>430</v>
      </c>
      <c r="AS187" s="346" t="s">
        <v>430</v>
      </c>
      <c r="AT187" s="346" t="s">
        <v>430</v>
      </c>
      <c r="AU187" s="346" t="s">
        <v>430</v>
      </c>
      <c r="AV187" s="346" t="s">
        <v>430</v>
      </c>
      <c r="AW187" s="346" t="s">
        <v>430</v>
      </c>
      <c r="AX187" s="346" t="s">
        <v>430</v>
      </c>
      <c r="AY187" s="346" t="s">
        <v>430</v>
      </c>
      <c r="AZ187" s="584"/>
      <c r="BA187" s="467" t="s">
        <v>430</v>
      </c>
      <c r="BB187" s="348" t="s">
        <v>430</v>
      </c>
      <c r="BC187" s="348" t="s">
        <v>430</v>
      </c>
      <c r="BD187" s="348" t="s">
        <v>430</v>
      </c>
      <c r="BE187" s="375" t="s">
        <v>430</v>
      </c>
      <c r="BF187" s="375" t="s">
        <v>430</v>
      </c>
      <c r="BG187" s="374"/>
      <c r="BH187" s="594" t="s">
        <v>430</v>
      </c>
      <c r="BI187" s="348" t="s">
        <v>430</v>
      </c>
      <c r="BJ187" s="348" t="s">
        <v>430</v>
      </c>
      <c r="BK187" s="348" t="s">
        <v>430</v>
      </c>
      <c r="BL187" s="348" t="s">
        <v>430</v>
      </c>
      <c r="BM187" s="375" t="s">
        <v>430</v>
      </c>
      <c r="BN187" s="375" t="s">
        <v>430</v>
      </c>
      <c r="BO187" s="375" t="s">
        <v>430</v>
      </c>
      <c r="BP187" s="375" t="s">
        <v>430</v>
      </c>
      <c r="BQ187" s="375" t="s">
        <v>430</v>
      </c>
      <c r="BR187" s="374"/>
      <c r="BS187" s="468" t="s">
        <v>430</v>
      </c>
      <c r="BT187" s="348" t="s">
        <v>430</v>
      </c>
      <c r="BU187" s="374"/>
      <c r="BV187" s="430" t="s">
        <v>4694</v>
      </c>
    </row>
    <row r="188" spans="1:74" s="428" customFormat="1" x14ac:dyDescent="0.25">
      <c r="A188" s="345" t="s">
        <v>8283</v>
      </c>
      <c r="B188" s="373"/>
      <c r="C188" s="719">
        <v>44278</v>
      </c>
      <c r="D188" s="373"/>
      <c r="E188" s="346">
        <v>3459.24</v>
      </c>
      <c r="F188" s="373"/>
      <c r="G188" s="347">
        <v>13.6633</v>
      </c>
      <c r="H188" s="374"/>
      <c r="I188" s="348">
        <v>4.0499999999999998E-3</v>
      </c>
      <c r="J188" s="348">
        <v>6.21</v>
      </c>
      <c r="K188" s="348">
        <v>3.7000000000000002E-3</v>
      </c>
      <c r="L188" s="348">
        <v>3.81E-3</v>
      </c>
      <c r="M188" s="362"/>
      <c r="N188" s="350">
        <v>21.918600000000001</v>
      </c>
      <c r="O188" s="348">
        <v>24.000699999999998</v>
      </c>
      <c r="P188" s="348">
        <v>14.849299999999999</v>
      </c>
      <c r="Q188" s="348">
        <v>17.3644</v>
      </c>
      <c r="R188" s="348">
        <v>9.9414999999999996</v>
      </c>
      <c r="S188" s="348">
        <v>5.3202999999999996</v>
      </c>
      <c r="T188" s="348">
        <v>4.8141999999999996</v>
      </c>
      <c r="U188" s="354">
        <v>5.4135</v>
      </c>
      <c r="V188" s="348">
        <v>5.2398999999999996</v>
      </c>
      <c r="W188" s="348">
        <v>7.2698</v>
      </c>
      <c r="X188" s="348">
        <v>7.0777999999999999</v>
      </c>
      <c r="Y188" s="375">
        <v>6.0362999999999998</v>
      </c>
      <c r="Z188" s="348" t="s">
        <v>430</v>
      </c>
      <c r="AA188" s="348">
        <v>6.7450999999999999</v>
      </c>
      <c r="AB188" s="348">
        <v>5.0404</v>
      </c>
      <c r="AC188" s="348">
        <v>5.3902999999999999</v>
      </c>
      <c r="AD188" s="348">
        <v>5.367</v>
      </c>
      <c r="AE188" s="348">
        <v>11.411</v>
      </c>
      <c r="AF188" s="348">
        <v>6.1363000000000003</v>
      </c>
      <c r="AG188" s="569"/>
      <c r="AH188" s="346">
        <v>49</v>
      </c>
      <c r="AI188" s="346">
        <v>33</v>
      </c>
      <c r="AJ188" s="346">
        <v>64</v>
      </c>
      <c r="AK188" s="346">
        <v>86</v>
      </c>
      <c r="AL188" s="346">
        <v>93</v>
      </c>
      <c r="AM188" s="346">
        <v>106</v>
      </c>
      <c r="AN188" s="346">
        <v>117</v>
      </c>
      <c r="AO188" s="572">
        <v>87</v>
      </c>
      <c r="AP188" s="346">
        <v>63</v>
      </c>
      <c r="AQ188" s="346">
        <v>62</v>
      </c>
      <c r="AR188" s="346">
        <v>66</v>
      </c>
      <c r="AS188" s="346">
        <v>11</v>
      </c>
      <c r="AT188" s="346" t="s">
        <v>430</v>
      </c>
      <c r="AU188" s="346">
        <v>102</v>
      </c>
      <c r="AV188" s="346">
        <v>91</v>
      </c>
      <c r="AW188" s="346">
        <v>85</v>
      </c>
      <c r="AX188" s="346">
        <v>61</v>
      </c>
      <c r="AY188" s="346">
        <v>109</v>
      </c>
      <c r="AZ188" s="584"/>
      <c r="BA188" s="467">
        <v>94.97</v>
      </c>
      <c r="BB188" s="348" t="s">
        <v>430</v>
      </c>
      <c r="BC188" s="348" t="s">
        <v>430</v>
      </c>
      <c r="BD188" s="348" t="s">
        <v>430</v>
      </c>
      <c r="BE188" s="375" t="s">
        <v>430</v>
      </c>
      <c r="BF188" s="375">
        <v>5.03</v>
      </c>
      <c r="BG188" s="374"/>
      <c r="BH188" s="594">
        <v>5.03</v>
      </c>
      <c r="BI188" s="348" t="s">
        <v>430</v>
      </c>
      <c r="BJ188" s="348" t="s">
        <v>430</v>
      </c>
      <c r="BK188" s="348" t="s">
        <v>430</v>
      </c>
      <c r="BL188" s="348" t="s">
        <v>430</v>
      </c>
      <c r="BM188" s="375">
        <v>94.97</v>
      </c>
      <c r="BN188" s="375" t="s">
        <v>430</v>
      </c>
      <c r="BO188" s="375" t="s">
        <v>430</v>
      </c>
      <c r="BP188" s="375" t="s">
        <v>430</v>
      </c>
      <c r="BQ188" s="375" t="s">
        <v>430</v>
      </c>
      <c r="BR188" s="374"/>
      <c r="BS188" s="468" t="s">
        <v>430</v>
      </c>
      <c r="BT188" s="348" t="s">
        <v>430</v>
      </c>
      <c r="BU188" s="374"/>
      <c r="BV188" s="430" t="s">
        <v>554</v>
      </c>
    </row>
    <row r="189" spans="1:74" s="428" customFormat="1" x14ac:dyDescent="0.25">
      <c r="A189" s="345" t="s">
        <v>8284</v>
      </c>
      <c r="B189" s="373"/>
      <c r="C189" s="719">
        <v>44589</v>
      </c>
      <c r="D189" s="373"/>
      <c r="E189" s="346">
        <v>3286.34</v>
      </c>
      <c r="F189" s="373"/>
      <c r="G189" s="347">
        <v>12.9984</v>
      </c>
      <c r="H189" s="374"/>
      <c r="I189" s="348">
        <v>0.55000000000000004</v>
      </c>
      <c r="J189" s="348">
        <v>6.1</v>
      </c>
      <c r="K189" s="348">
        <v>0.53</v>
      </c>
      <c r="L189" s="348">
        <v>0.54</v>
      </c>
      <c r="M189" s="362"/>
      <c r="N189" s="350">
        <v>8.4260999999999999</v>
      </c>
      <c r="O189" s="348">
        <v>10.8674</v>
      </c>
      <c r="P189" s="348">
        <v>9.2025000000000006</v>
      </c>
      <c r="Q189" s="348">
        <v>9.7844999999999995</v>
      </c>
      <c r="R189" s="348">
        <v>6.4665999999999997</v>
      </c>
      <c r="S189" s="348">
        <v>5.3955000000000002</v>
      </c>
      <c r="T189" s="348">
        <v>5.4160000000000004</v>
      </c>
      <c r="U189" s="354">
        <v>5.6731999999999996</v>
      </c>
      <c r="V189" s="348">
        <v>5.4071999999999996</v>
      </c>
      <c r="W189" s="348">
        <v>7.0858999999999996</v>
      </c>
      <c r="X189" s="348">
        <v>6.9976000000000003</v>
      </c>
      <c r="Y189" s="375" t="s">
        <v>430</v>
      </c>
      <c r="Z189" s="348" t="s">
        <v>430</v>
      </c>
      <c r="AA189" s="348">
        <v>5.7397999999999998</v>
      </c>
      <c r="AB189" s="348">
        <v>5.4546999999999999</v>
      </c>
      <c r="AC189" s="348">
        <v>5.774</v>
      </c>
      <c r="AD189" s="348">
        <v>5.5796000000000001</v>
      </c>
      <c r="AE189" s="348">
        <v>8.1940000000000008</v>
      </c>
      <c r="AF189" s="348">
        <v>6.157</v>
      </c>
      <c r="AG189" s="569"/>
      <c r="AH189" s="346">
        <v>105</v>
      </c>
      <c r="AI189" s="346">
        <v>101</v>
      </c>
      <c r="AJ189" s="346">
        <v>130</v>
      </c>
      <c r="AK189" s="346">
        <v>133</v>
      </c>
      <c r="AL189" s="346">
        <v>138</v>
      </c>
      <c r="AM189" s="346">
        <v>99</v>
      </c>
      <c r="AN189" s="346">
        <v>65</v>
      </c>
      <c r="AO189" s="572">
        <v>40</v>
      </c>
      <c r="AP189" s="346">
        <v>46</v>
      </c>
      <c r="AQ189" s="346">
        <v>84</v>
      </c>
      <c r="AR189" s="346">
        <v>77</v>
      </c>
      <c r="AS189" s="346" t="s">
        <v>430</v>
      </c>
      <c r="AT189" s="346" t="s">
        <v>430</v>
      </c>
      <c r="AU189" s="346">
        <v>138</v>
      </c>
      <c r="AV189" s="346">
        <v>52</v>
      </c>
      <c r="AW189" s="346">
        <v>27</v>
      </c>
      <c r="AX189" s="346">
        <v>38</v>
      </c>
      <c r="AY189" s="346">
        <v>134</v>
      </c>
      <c r="AZ189" s="584"/>
      <c r="BA189" s="467">
        <v>97</v>
      </c>
      <c r="BB189" s="348" t="s">
        <v>430</v>
      </c>
      <c r="BC189" s="348" t="s">
        <v>430</v>
      </c>
      <c r="BD189" s="348" t="s">
        <v>430</v>
      </c>
      <c r="BE189" s="375" t="s">
        <v>430</v>
      </c>
      <c r="BF189" s="375">
        <v>3</v>
      </c>
      <c r="BG189" s="374"/>
      <c r="BH189" s="594">
        <v>3</v>
      </c>
      <c r="BI189" s="348" t="s">
        <v>430</v>
      </c>
      <c r="BJ189" s="348" t="s">
        <v>430</v>
      </c>
      <c r="BK189" s="348" t="s">
        <v>430</v>
      </c>
      <c r="BL189" s="348" t="s">
        <v>430</v>
      </c>
      <c r="BM189" s="375">
        <v>97</v>
      </c>
      <c r="BN189" s="375" t="s">
        <v>430</v>
      </c>
      <c r="BO189" s="375" t="s">
        <v>430</v>
      </c>
      <c r="BP189" s="375" t="s">
        <v>430</v>
      </c>
      <c r="BQ189" s="375" t="s">
        <v>430</v>
      </c>
      <c r="BR189" s="374"/>
      <c r="BS189" s="468" t="s">
        <v>430</v>
      </c>
      <c r="BT189" s="348" t="s">
        <v>430</v>
      </c>
      <c r="BU189" s="374"/>
      <c r="BV189" s="430" t="s">
        <v>554</v>
      </c>
    </row>
    <row r="190" spans="1:74" s="428" customFormat="1" x14ac:dyDescent="0.25">
      <c r="A190" s="345" t="s">
        <v>8285</v>
      </c>
      <c r="B190" s="373"/>
      <c r="C190" s="719">
        <v>42531</v>
      </c>
      <c r="D190" s="373"/>
      <c r="E190" s="346">
        <v>3267.07</v>
      </c>
      <c r="F190" s="373"/>
      <c r="G190" s="347">
        <v>262.31259999999997</v>
      </c>
      <c r="H190" s="374"/>
      <c r="I190" s="348" t="s">
        <v>430</v>
      </c>
      <c r="J190" s="348" t="s">
        <v>430</v>
      </c>
      <c r="K190" s="348" t="s">
        <v>430</v>
      </c>
      <c r="L190" s="348" t="s">
        <v>430</v>
      </c>
      <c r="M190" s="362"/>
      <c r="N190" s="350">
        <v>61.523000000000003</v>
      </c>
      <c r="O190" s="348">
        <v>32.545200000000001</v>
      </c>
      <c r="P190" s="348">
        <v>38.844900000000003</v>
      </c>
      <c r="Q190" s="348">
        <v>36.158999999999999</v>
      </c>
      <c r="R190" s="348">
        <v>26.737100000000002</v>
      </c>
      <c r="S190" s="348">
        <v>2.8277999999999999</v>
      </c>
      <c r="T190" s="348">
        <v>2.5089000000000001</v>
      </c>
      <c r="U190" s="354">
        <v>2.4594999999999998</v>
      </c>
      <c r="V190" s="348">
        <v>1.5960000000000001</v>
      </c>
      <c r="W190" s="348">
        <v>6.3803999999999998</v>
      </c>
      <c r="X190" s="348">
        <v>6.5679999999999996</v>
      </c>
      <c r="Y190" s="375">
        <v>4.9259000000000004</v>
      </c>
      <c r="Z190" s="348">
        <v>6.0529999999999999</v>
      </c>
      <c r="AA190" s="348">
        <v>11.363300000000001</v>
      </c>
      <c r="AB190" s="348">
        <v>2.5611000000000002</v>
      </c>
      <c r="AC190" s="348">
        <v>2.8607999999999998</v>
      </c>
      <c r="AD190" s="348">
        <v>1.8539000000000001</v>
      </c>
      <c r="AE190" s="348">
        <v>26.381699999999999</v>
      </c>
      <c r="AF190" s="348">
        <v>6.0505000000000004</v>
      </c>
      <c r="AG190" s="569"/>
      <c r="AH190" s="346">
        <v>10</v>
      </c>
      <c r="AI190" s="346">
        <v>15</v>
      </c>
      <c r="AJ190" s="346">
        <v>7</v>
      </c>
      <c r="AK190" s="346">
        <v>29</v>
      </c>
      <c r="AL190" s="346">
        <v>23</v>
      </c>
      <c r="AM190" s="346">
        <v>163</v>
      </c>
      <c r="AN190" s="346">
        <v>158</v>
      </c>
      <c r="AO190" s="572">
        <v>154</v>
      </c>
      <c r="AP190" s="346">
        <v>146</v>
      </c>
      <c r="AQ190" s="346">
        <v>102</v>
      </c>
      <c r="AR190" s="346">
        <v>96</v>
      </c>
      <c r="AS190" s="346">
        <v>21</v>
      </c>
      <c r="AT190" s="346">
        <v>10</v>
      </c>
      <c r="AU190" s="346">
        <v>34</v>
      </c>
      <c r="AV190" s="346">
        <v>159</v>
      </c>
      <c r="AW190" s="346">
        <v>156</v>
      </c>
      <c r="AX190" s="346">
        <v>147</v>
      </c>
      <c r="AY190" s="346">
        <v>30</v>
      </c>
      <c r="AZ190" s="584"/>
      <c r="BA190" s="467">
        <v>99.63</v>
      </c>
      <c r="BB190" s="348" t="s">
        <v>430</v>
      </c>
      <c r="BC190" s="348" t="s">
        <v>430</v>
      </c>
      <c r="BD190" s="348" t="s">
        <v>430</v>
      </c>
      <c r="BE190" s="375" t="s">
        <v>430</v>
      </c>
      <c r="BF190" s="375">
        <v>0.37</v>
      </c>
      <c r="BG190" s="374"/>
      <c r="BH190" s="594">
        <v>0.37</v>
      </c>
      <c r="BI190" s="348" t="s">
        <v>430</v>
      </c>
      <c r="BJ190" s="348" t="s">
        <v>430</v>
      </c>
      <c r="BK190" s="348" t="s">
        <v>430</v>
      </c>
      <c r="BL190" s="348" t="s">
        <v>430</v>
      </c>
      <c r="BM190" s="375">
        <v>99.63</v>
      </c>
      <c r="BN190" s="375" t="s">
        <v>430</v>
      </c>
      <c r="BO190" s="375" t="s">
        <v>430</v>
      </c>
      <c r="BP190" s="375" t="s">
        <v>430</v>
      </c>
      <c r="BQ190" s="375" t="s">
        <v>430</v>
      </c>
      <c r="BR190" s="374"/>
      <c r="BS190" s="468" t="s">
        <v>430</v>
      </c>
      <c r="BT190" s="348" t="s">
        <v>430</v>
      </c>
      <c r="BU190" s="374"/>
      <c r="BV190" s="430" t="s">
        <v>554</v>
      </c>
    </row>
    <row r="191" spans="1:74" s="428" customFormat="1" ht="11" x14ac:dyDescent="0.3">
      <c r="A191" s="841" t="s">
        <v>8286</v>
      </c>
      <c r="B191" s="842"/>
      <c r="C191" s="843">
        <v>44603</v>
      </c>
      <c r="D191" s="842"/>
      <c r="E191" s="844">
        <v>3233.29</v>
      </c>
      <c r="F191" s="842"/>
      <c r="G191" s="845">
        <v>13.2918</v>
      </c>
      <c r="H191" s="847"/>
      <c r="I191" s="846">
        <v>5.61</v>
      </c>
      <c r="J191" s="846">
        <v>7.7</v>
      </c>
      <c r="K191" s="846">
        <v>4.3899999999999997</v>
      </c>
      <c r="L191" s="846">
        <v>4.5599999999999996</v>
      </c>
      <c r="M191" s="851"/>
      <c r="N191" s="848">
        <v>93.329300000000003</v>
      </c>
      <c r="O191" s="846">
        <v>71.911500000000004</v>
      </c>
      <c r="P191" s="846">
        <v>46.226100000000002</v>
      </c>
      <c r="Q191" s="846">
        <v>56.819499999999998</v>
      </c>
      <c r="R191" s="846">
        <v>29.976400000000002</v>
      </c>
      <c r="S191" s="846">
        <v>5.0541999999999998</v>
      </c>
      <c r="T191" s="846">
        <v>5.9374000000000002</v>
      </c>
      <c r="U191" s="856">
        <v>6.3007</v>
      </c>
      <c r="V191" s="846">
        <v>3.8389000000000002</v>
      </c>
      <c r="W191" s="846">
        <v>7.3285999999999998</v>
      </c>
      <c r="X191" s="846">
        <v>7.1512000000000002</v>
      </c>
      <c r="Y191" s="852" t="s">
        <v>430</v>
      </c>
      <c r="Z191" s="846" t="s">
        <v>430</v>
      </c>
      <c r="AA191" s="846">
        <v>12.209300000000001</v>
      </c>
      <c r="AB191" s="846">
        <v>6.4889000000000001</v>
      </c>
      <c r="AC191" s="846">
        <v>5.6391</v>
      </c>
      <c r="AD191" s="846">
        <v>4.1307</v>
      </c>
      <c r="AE191" s="846">
        <v>39.573</v>
      </c>
      <c r="AF191" s="846">
        <v>6.7592999999999996</v>
      </c>
      <c r="AG191" s="937"/>
      <c r="AH191" s="844">
        <v>4</v>
      </c>
      <c r="AI191" s="844">
        <v>2</v>
      </c>
      <c r="AJ191" s="844">
        <v>3</v>
      </c>
      <c r="AK191" s="844">
        <v>3</v>
      </c>
      <c r="AL191" s="844">
        <v>7</v>
      </c>
      <c r="AM191" s="844">
        <v>120</v>
      </c>
      <c r="AN191" s="844">
        <v>20</v>
      </c>
      <c r="AO191" s="938">
        <v>9</v>
      </c>
      <c r="AP191" s="844">
        <v>129</v>
      </c>
      <c r="AQ191" s="844">
        <v>55</v>
      </c>
      <c r="AR191" s="844">
        <v>52</v>
      </c>
      <c r="AS191" s="844" t="s">
        <v>430</v>
      </c>
      <c r="AT191" s="844" t="s">
        <v>430</v>
      </c>
      <c r="AU191" s="844">
        <v>24</v>
      </c>
      <c r="AV191" s="844">
        <v>10</v>
      </c>
      <c r="AW191" s="844">
        <v>45</v>
      </c>
      <c r="AX191" s="844">
        <v>129</v>
      </c>
      <c r="AY191" s="844">
        <v>2</v>
      </c>
      <c r="AZ191" s="939"/>
      <c r="BA191" s="853">
        <v>95.76</v>
      </c>
      <c r="BB191" s="846" t="s">
        <v>430</v>
      </c>
      <c r="BC191" s="846" t="s">
        <v>430</v>
      </c>
      <c r="BD191" s="846" t="s">
        <v>430</v>
      </c>
      <c r="BE191" s="852" t="s">
        <v>430</v>
      </c>
      <c r="BF191" s="852">
        <v>4.24</v>
      </c>
      <c r="BG191" s="847"/>
      <c r="BH191" s="940">
        <v>4.24</v>
      </c>
      <c r="BI191" s="846" t="s">
        <v>430</v>
      </c>
      <c r="BJ191" s="846" t="s">
        <v>430</v>
      </c>
      <c r="BK191" s="846" t="s">
        <v>430</v>
      </c>
      <c r="BL191" s="846" t="s">
        <v>430</v>
      </c>
      <c r="BM191" s="852">
        <v>95.76</v>
      </c>
      <c r="BN191" s="852" t="s">
        <v>430</v>
      </c>
      <c r="BO191" s="852" t="s">
        <v>430</v>
      </c>
      <c r="BP191" s="852" t="s">
        <v>430</v>
      </c>
      <c r="BQ191" s="852" t="s">
        <v>430</v>
      </c>
      <c r="BR191" s="847"/>
      <c r="BS191" s="854" t="s">
        <v>430</v>
      </c>
      <c r="BT191" s="846" t="s">
        <v>430</v>
      </c>
      <c r="BU191" s="847"/>
      <c r="BV191" s="907" t="s">
        <v>8109</v>
      </c>
    </row>
    <row r="192" spans="1:74" s="428" customFormat="1" x14ac:dyDescent="0.25">
      <c r="A192" s="345" t="s">
        <v>8287</v>
      </c>
      <c r="B192" s="373"/>
      <c r="C192" s="719">
        <v>37973</v>
      </c>
      <c r="D192" s="373"/>
      <c r="E192" s="346">
        <v>2998.81</v>
      </c>
      <c r="F192" s="373"/>
      <c r="G192" s="347">
        <v>66.056399999999996</v>
      </c>
      <c r="H192" s="374"/>
      <c r="I192" s="348" t="s">
        <v>430</v>
      </c>
      <c r="J192" s="348" t="s">
        <v>430</v>
      </c>
      <c r="K192" s="348" t="s">
        <v>430</v>
      </c>
      <c r="L192" s="348" t="s">
        <v>430</v>
      </c>
      <c r="M192" s="362"/>
      <c r="N192" s="350">
        <v>23.886099999999999</v>
      </c>
      <c r="O192" s="348">
        <v>16.4147</v>
      </c>
      <c r="P192" s="348">
        <v>16.200700000000001</v>
      </c>
      <c r="Q192" s="348">
        <v>22.110700000000001</v>
      </c>
      <c r="R192" s="348">
        <v>14.2372</v>
      </c>
      <c r="S192" s="348">
        <v>6.7465000000000002</v>
      </c>
      <c r="T192" s="348">
        <v>6.0648999999999997</v>
      </c>
      <c r="U192" s="354">
        <v>6.2214</v>
      </c>
      <c r="V192" s="348">
        <v>5.9650999999999996</v>
      </c>
      <c r="W192" s="348">
        <v>7.6101000000000001</v>
      </c>
      <c r="X192" s="348">
        <v>10.173</v>
      </c>
      <c r="Y192" s="375">
        <v>9.3643999999999998</v>
      </c>
      <c r="Z192" s="348">
        <v>9.0167999999999999</v>
      </c>
      <c r="AA192" s="348">
        <v>7.7518000000000002</v>
      </c>
      <c r="AB192" s="348">
        <v>6.0248999999999997</v>
      </c>
      <c r="AC192" s="348">
        <v>6.2012999999999998</v>
      </c>
      <c r="AD192" s="348">
        <v>5.9901</v>
      </c>
      <c r="AE192" s="348">
        <v>18.156300000000002</v>
      </c>
      <c r="AF192" s="348">
        <v>8.7467000000000006</v>
      </c>
      <c r="AG192" s="569"/>
      <c r="AH192" s="346">
        <v>46</v>
      </c>
      <c r="AI192" s="346">
        <v>61</v>
      </c>
      <c r="AJ192" s="346">
        <v>52</v>
      </c>
      <c r="AK192" s="346">
        <v>67</v>
      </c>
      <c r="AL192" s="346">
        <v>57</v>
      </c>
      <c r="AM192" s="346">
        <v>24</v>
      </c>
      <c r="AN192" s="346">
        <v>16</v>
      </c>
      <c r="AO192" s="572">
        <v>12</v>
      </c>
      <c r="AP192" s="346">
        <v>15</v>
      </c>
      <c r="AQ192" s="346">
        <v>22</v>
      </c>
      <c r="AR192" s="346">
        <v>2</v>
      </c>
      <c r="AS192" s="346">
        <v>3</v>
      </c>
      <c r="AT192" s="346">
        <v>2</v>
      </c>
      <c r="AU192" s="346">
        <v>61</v>
      </c>
      <c r="AV192" s="346">
        <v>19</v>
      </c>
      <c r="AW192" s="346">
        <v>11</v>
      </c>
      <c r="AX192" s="346">
        <v>15</v>
      </c>
      <c r="AY192" s="346">
        <v>68</v>
      </c>
      <c r="AZ192" s="584"/>
      <c r="BA192" s="467" t="s">
        <v>430</v>
      </c>
      <c r="BB192" s="348">
        <v>99.47</v>
      </c>
      <c r="BC192" s="348" t="s">
        <v>430</v>
      </c>
      <c r="BD192" s="348" t="s">
        <v>430</v>
      </c>
      <c r="BE192" s="375" t="s">
        <v>430</v>
      </c>
      <c r="BF192" s="375">
        <v>0.53</v>
      </c>
      <c r="BG192" s="374"/>
      <c r="BH192" s="594">
        <v>0.53</v>
      </c>
      <c r="BI192" s="348" t="s">
        <v>430</v>
      </c>
      <c r="BJ192" s="348" t="s">
        <v>430</v>
      </c>
      <c r="BK192" s="348" t="s">
        <v>430</v>
      </c>
      <c r="BL192" s="348" t="s">
        <v>430</v>
      </c>
      <c r="BM192" s="375" t="s">
        <v>430</v>
      </c>
      <c r="BN192" s="375" t="s">
        <v>430</v>
      </c>
      <c r="BO192" s="375" t="s">
        <v>430</v>
      </c>
      <c r="BP192" s="375">
        <v>99.47</v>
      </c>
      <c r="BQ192" s="375" t="s">
        <v>430</v>
      </c>
      <c r="BR192" s="374"/>
      <c r="BS192" s="468" t="s">
        <v>430</v>
      </c>
      <c r="BT192" s="348" t="s">
        <v>430</v>
      </c>
      <c r="BU192" s="374"/>
      <c r="BV192" s="430" t="s">
        <v>554</v>
      </c>
    </row>
    <row r="193" spans="1:74" s="428" customFormat="1" x14ac:dyDescent="0.25">
      <c r="A193" s="345" t="s">
        <v>8288</v>
      </c>
      <c r="B193" s="373"/>
      <c r="C193" s="719">
        <v>44649</v>
      </c>
      <c r="D193" s="373"/>
      <c r="E193" s="346">
        <v>2930.43</v>
      </c>
      <c r="F193" s="373"/>
      <c r="G193" s="347">
        <v>12.877700000000001</v>
      </c>
      <c r="H193" s="374"/>
      <c r="I193" s="348">
        <v>0.62</v>
      </c>
      <c r="J193" s="348">
        <v>7.16</v>
      </c>
      <c r="K193" s="348">
        <v>0.57999999999999996</v>
      </c>
      <c r="L193" s="348">
        <v>0.61</v>
      </c>
      <c r="M193" s="362"/>
      <c r="N193" s="350">
        <v>11.0573</v>
      </c>
      <c r="O193" s="348">
        <v>12.2</v>
      </c>
      <c r="P193" s="348">
        <v>10.5083</v>
      </c>
      <c r="Q193" s="348">
        <v>12.8378</v>
      </c>
      <c r="R193" s="348">
        <v>7.8510999999999997</v>
      </c>
      <c r="S193" s="348">
        <v>6.3033999999999999</v>
      </c>
      <c r="T193" s="348">
        <v>5.7891000000000004</v>
      </c>
      <c r="U193" s="354">
        <v>5.9016000000000002</v>
      </c>
      <c r="V193" s="348">
        <v>5.7152000000000003</v>
      </c>
      <c r="W193" s="348">
        <v>7.2988999999999997</v>
      </c>
      <c r="X193" s="348">
        <v>7.1276999999999999</v>
      </c>
      <c r="Y193" s="375" t="s">
        <v>430</v>
      </c>
      <c r="Z193" s="348" t="s">
        <v>430</v>
      </c>
      <c r="AA193" s="348">
        <v>6.7958999999999996</v>
      </c>
      <c r="AB193" s="348">
        <v>5.8109000000000002</v>
      </c>
      <c r="AC193" s="348">
        <v>5.9010999999999996</v>
      </c>
      <c r="AD193" s="348">
        <v>5.8440000000000003</v>
      </c>
      <c r="AE193" s="348">
        <v>10.8919</v>
      </c>
      <c r="AF193" s="348">
        <v>6.1694000000000004</v>
      </c>
      <c r="AG193" s="569"/>
      <c r="AH193" s="346">
        <v>81</v>
      </c>
      <c r="AI193" s="346">
        <v>90</v>
      </c>
      <c r="AJ193" s="346">
        <v>120</v>
      </c>
      <c r="AK193" s="346">
        <v>122</v>
      </c>
      <c r="AL193" s="346">
        <v>127</v>
      </c>
      <c r="AM193" s="346">
        <v>37</v>
      </c>
      <c r="AN193" s="346">
        <v>28</v>
      </c>
      <c r="AO193" s="572">
        <v>21</v>
      </c>
      <c r="AP193" s="346">
        <v>25</v>
      </c>
      <c r="AQ193" s="346">
        <v>58</v>
      </c>
      <c r="AR193" s="346">
        <v>58</v>
      </c>
      <c r="AS193" s="346" t="s">
        <v>430</v>
      </c>
      <c r="AT193" s="346" t="s">
        <v>430</v>
      </c>
      <c r="AU193" s="346">
        <v>97</v>
      </c>
      <c r="AV193" s="346">
        <v>31</v>
      </c>
      <c r="AW193" s="346">
        <v>19</v>
      </c>
      <c r="AX193" s="346">
        <v>22</v>
      </c>
      <c r="AY193" s="346">
        <v>116</v>
      </c>
      <c r="AZ193" s="584"/>
      <c r="BA193" s="467">
        <v>38.700000000000003</v>
      </c>
      <c r="BB193" s="348">
        <v>57.75</v>
      </c>
      <c r="BC193" s="348" t="s">
        <v>430</v>
      </c>
      <c r="BD193" s="348" t="s">
        <v>430</v>
      </c>
      <c r="BE193" s="375" t="s">
        <v>430</v>
      </c>
      <c r="BF193" s="375">
        <v>3.55</v>
      </c>
      <c r="BG193" s="374"/>
      <c r="BH193" s="594">
        <v>3.54</v>
      </c>
      <c r="BI193" s="348" t="s">
        <v>430</v>
      </c>
      <c r="BJ193" s="348" t="s">
        <v>430</v>
      </c>
      <c r="BK193" s="348">
        <v>57.75</v>
      </c>
      <c r="BL193" s="348" t="s">
        <v>430</v>
      </c>
      <c r="BM193" s="375">
        <v>38.700000000000003</v>
      </c>
      <c r="BN193" s="375" t="s">
        <v>430</v>
      </c>
      <c r="BO193" s="375" t="s">
        <v>430</v>
      </c>
      <c r="BP193" s="375" t="s">
        <v>430</v>
      </c>
      <c r="BQ193" s="375" t="s">
        <v>430</v>
      </c>
      <c r="BR193" s="374"/>
      <c r="BS193" s="468" t="s">
        <v>430</v>
      </c>
      <c r="BT193" s="348" t="s">
        <v>430</v>
      </c>
      <c r="BU193" s="374"/>
      <c r="BV193" s="430" t="s">
        <v>554</v>
      </c>
    </row>
    <row r="194" spans="1:74" s="428" customFormat="1" x14ac:dyDescent="0.25">
      <c r="A194" s="345" t="s">
        <v>8289</v>
      </c>
      <c r="B194" s="373"/>
      <c r="C194" s="719">
        <v>45783</v>
      </c>
      <c r="D194" s="373"/>
      <c r="E194" s="346">
        <v>2653.29</v>
      </c>
      <c r="F194" s="373"/>
      <c r="G194" s="347">
        <v>10.770300000000001</v>
      </c>
      <c r="H194" s="374"/>
      <c r="I194" s="348">
        <v>0.21643999999999999</v>
      </c>
      <c r="J194" s="348">
        <v>7.63</v>
      </c>
      <c r="K194" s="348">
        <v>0.19725999999999999</v>
      </c>
      <c r="L194" s="348">
        <v>0.2137</v>
      </c>
      <c r="M194" s="362"/>
      <c r="N194" s="350">
        <v>12.8826</v>
      </c>
      <c r="O194" s="348">
        <v>14.0238</v>
      </c>
      <c r="P194" s="348">
        <v>13.4451</v>
      </c>
      <c r="Q194" s="348">
        <v>12.062099999999999</v>
      </c>
      <c r="R194" s="348">
        <v>9.0775000000000006</v>
      </c>
      <c r="S194" s="348">
        <v>7.9661</v>
      </c>
      <c r="T194" s="348">
        <v>6.9332000000000003</v>
      </c>
      <c r="U194" s="354">
        <v>6.7702999999999998</v>
      </c>
      <c r="V194" s="348">
        <v>6.7835999999999999</v>
      </c>
      <c r="W194" s="348" t="s">
        <v>430</v>
      </c>
      <c r="X194" s="348" t="s">
        <v>430</v>
      </c>
      <c r="Y194" s="375" t="s">
        <v>430</v>
      </c>
      <c r="Z194" s="348" t="s">
        <v>430</v>
      </c>
      <c r="AA194" s="348">
        <v>8.1370000000000005</v>
      </c>
      <c r="AB194" s="348">
        <v>6.8884999999999996</v>
      </c>
      <c r="AC194" s="348">
        <v>6.7427000000000001</v>
      </c>
      <c r="AD194" s="348">
        <v>6.7750000000000004</v>
      </c>
      <c r="AE194" s="348">
        <v>11.4069</v>
      </c>
      <c r="AF194" s="348">
        <v>6.8639999999999999</v>
      </c>
      <c r="AG194" s="569"/>
      <c r="AH194" s="346">
        <v>71</v>
      </c>
      <c r="AI194" s="346">
        <v>80</v>
      </c>
      <c r="AJ194" s="346">
        <v>81</v>
      </c>
      <c r="AK194" s="346">
        <v>126</v>
      </c>
      <c r="AL194" s="346">
        <v>109</v>
      </c>
      <c r="AM194" s="346">
        <v>3</v>
      </c>
      <c r="AN194" s="346">
        <v>4</v>
      </c>
      <c r="AO194" s="572">
        <v>4</v>
      </c>
      <c r="AP194" s="346">
        <v>4</v>
      </c>
      <c r="AQ194" s="346" t="s">
        <v>430</v>
      </c>
      <c r="AR194" s="346" t="s">
        <v>430</v>
      </c>
      <c r="AS194" s="346" t="s">
        <v>430</v>
      </c>
      <c r="AT194" s="346" t="s">
        <v>430</v>
      </c>
      <c r="AU194" s="346">
        <v>51</v>
      </c>
      <c r="AV194" s="346">
        <v>4</v>
      </c>
      <c r="AW194" s="346">
        <v>4</v>
      </c>
      <c r="AX194" s="346">
        <v>4</v>
      </c>
      <c r="AY194" s="346">
        <v>110</v>
      </c>
      <c r="AZ194" s="584"/>
      <c r="BA194" s="467" t="s">
        <v>430</v>
      </c>
      <c r="BB194" s="348">
        <v>92.97</v>
      </c>
      <c r="BC194" s="348" t="s">
        <v>430</v>
      </c>
      <c r="BD194" s="348" t="s">
        <v>430</v>
      </c>
      <c r="BE194" s="375" t="s">
        <v>430</v>
      </c>
      <c r="BF194" s="375">
        <v>7.03</v>
      </c>
      <c r="BG194" s="374"/>
      <c r="BH194" s="594">
        <v>7.03</v>
      </c>
      <c r="BI194" s="348">
        <v>11.89</v>
      </c>
      <c r="BJ194" s="348">
        <v>16.079999999999998</v>
      </c>
      <c r="BK194" s="348">
        <v>65</v>
      </c>
      <c r="BL194" s="348" t="s">
        <v>430</v>
      </c>
      <c r="BM194" s="375" t="s">
        <v>430</v>
      </c>
      <c r="BN194" s="375" t="s">
        <v>430</v>
      </c>
      <c r="BO194" s="375" t="s">
        <v>430</v>
      </c>
      <c r="BP194" s="375" t="s">
        <v>430</v>
      </c>
      <c r="BQ194" s="375" t="s">
        <v>430</v>
      </c>
      <c r="BR194" s="374"/>
      <c r="BS194" s="468">
        <v>2.7387586900000001</v>
      </c>
      <c r="BT194" s="348">
        <v>17.376364939999998</v>
      </c>
      <c r="BU194" s="374"/>
      <c r="BV194" s="430" t="s">
        <v>554</v>
      </c>
    </row>
    <row r="195" spans="1:74" s="428" customFormat="1" x14ac:dyDescent="0.25">
      <c r="A195" s="345" t="s">
        <v>8290</v>
      </c>
      <c r="B195" s="373"/>
      <c r="C195" s="719">
        <v>45643</v>
      </c>
      <c r="D195" s="373"/>
      <c r="E195" s="346">
        <v>2809</v>
      </c>
      <c r="F195" s="373"/>
      <c r="G195" s="347">
        <v>11.070399999999999</v>
      </c>
      <c r="H195" s="374"/>
      <c r="I195" s="348">
        <v>0.21</v>
      </c>
      <c r="J195" s="348">
        <v>7.61</v>
      </c>
      <c r="K195" s="348">
        <v>0.2</v>
      </c>
      <c r="L195" s="348">
        <v>0.21</v>
      </c>
      <c r="M195" s="362"/>
      <c r="N195" s="350">
        <v>10.883599999999999</v>
      </c>
      <c r="O195" s="348">
        <v>13.2026</v>
      </c>
      <c r="P195" s="348">
        <v>12.511799999999999</v>
      </c>
      <c r="Q195" s="348">
        <v>11.116</v>
      </c>
      <c r="R195" s="348">
        <v>8.6029</v>
      </c>
      <c r="S195" s="348">
        <v>7.7012999999999998</v>
      </c>
      <c r="T195" s="348">
        <v>6.6326000000000001</v>
      </c>
      <c r="U195" s="354">
        <v>6.4595000000000002</v>
      </c>
      <c r="V195" s="348">
        <v>6.4768999999999997</v>
      </c>
      <c r="W195" s="348" t="s">
        <v>430</v>
      </c>
      <c r="X195" s="348" t="s">
        <v>430</v>
      </c>
      <c r="Y195" s="375" t="s">
        <v>430</v>
      </c>
      <c r="Z195" s="348" t="s">
        <v>430</v>
      </c>
      <c r="AA195" s="348">
        <v>7.8868</v>
      </c>
      <c r="AB195" s="348">
        <v>6.5903</v>
      </c>
      <c r="AC195" s="348">
        <v>6.4447999999999999</v>
      </c>
      <c r="AD195" s="348">
        <v>6.4625000000000004</v>
      </c>
      <c r="AE195" s="348">
        <v>10.528600000000001</v>
      </c>
      <c r="AF195" s="348">
        <v>7.0077999999999996</v>
      </c>
      <c r="AG195" s="569"/>
      <c r="AH195" s="346">
        <v>83</v>
      </c>
      <c r="AI195" s="346">
        <v>86</v>
      </c>
      <c r="AJ195" s="346">
        <v>94</v>
      </c>
      <c r="AK195" s="346">
        <v>127</v>
      </c>
      <c r="AL195" s="346">
        <v>113</v>
      </c>
      <c r="AM195" s="346">
        <v>6</v>
      </c>
      <c r="AN195" s="346">
        <v>6</v>
      </c>
      <c r="AO195" s="572">
        <v>7</v>
      </c>
      <c r="AP195" s="346">
        <v>7</v>
      </c>
      <c r="AQ195" s="346" t="s">
        <v>430</v>
      </c>
      <c r="AR195" s="346" t="s">
        <v>430</v>
      </c>
      <c r="AS195" s="346" t="s">
        <v>430</v>
      </c>
      <c r="AT195" s="346" t="s">
        <v>430</v>
      </c>
      <c r="AU195" s="346">
        <v>56</v>
      </c>
      <c r="AV195" s="346">
        <v>8</v>
      </c>
      <c r="AW195" s="346">
        <v>8</v>
      </c>
      <c r="AX195" s="346">
        <v>7</v>
      </c>
      <c r="AY195" s="346">
        <v>121</v>
      </c>
      <c r="AZ195" s="584"/>
      <c r="BA195" s="467" t="s">
        <v>430</v>
      </c>
      <c r="BB195" s="348">
        <v>94.51</v>
      </c>
      <c r="BC195" s="348" t="s">
        <v>430</v>
      </c>
      <c r="BD195" s="348" t="s">
        <v>430</v>
      </c>
      <c r="BE195" s="375" t="s">
        <v>430</v>
      </c>
      <c r="BF195" s="375">
        <v>5.49</v>
      </c>
      <c r="BG195" s="374"/>
      <c r="BH195" s="594">
        <v>5.49</v>
      </c>
      <c r="BI195" s="348">
        <v>16.36</v>
      </c>
      <c r="BJ195" s="348">
        <v>15.43</v>
      </c>
      <c r="BK195" s="348">
        <v>62.71</v>
      </c>
      <c r="BL195" s="348" t="s">
        <v>430</v>
      </c>
      <c r="BM195" s="375" t="s">
        <v>430</v>
      </c>
      <c r="BN195" s="375" t="s">
        <v>430</v>
      </c>
      <c r="BO195" s="375" t="s">
        <v>430</v>
      </c>
      <c r="BP195" s="375" t="s">
        <v>430</v>
      </c>
      <c r="BQ195" s="375" t="s">
        <v>430</v>
      </c>
      <c r="BR195" s="374"/>
      <c r="BS195" s="468">
        <v>8.2459488491754005</v>
      </c>
      <c r="BT195" s="348">
        <v>16.475711818352401</v>
      </c>
      <c r="BU195" s="374"/>
      <c r="BV195" s="430" t="s">
        <v>554</v>
      </c>
    </row>
    <row r="196" spans="1:74" s="428" customFormat="1" x14ac:dyDescent="0.25">
      <c r="A196" s="345" t="s">
        <v>8291</v>
      </c>
      <c r="B196" s="373"/>
      <c r="C196" s="719">
        <v>44838</v>
      </c>
      <c r="D196" s="373"/>
      <c r="E196" s="346">
        <v>2642.15</v>
      </c>
      <c r="F196" s="373"/>
      <c r="G196" s="347">
        <v>13.321400000000001</v>
      </c>
      <c r="H196" s="374"/>
      <c r="I196" s="348">
        <v>9.93</v>
      </c>
      <c r="J196" s="348">
        <v>7.15</v>
      </c>
      <c r="K196" s="348">
        <v>6.94</v>
      </c>
      <c r="L196" s="348">
        <v>7.19</v>
      </c>
      <c r="M196" s="362"/>
      <c r="N196" s="350">
        <v>47.462800000000001</v>
      </c>
      <c r="O196" s="348">
        <v>39.491799999999998</v>
      </c>
      <c r="P196" s="348">
        <v>37.174199999999999</v>
      </c>
      <c r="Q196" s="348">
        <v>27.570599999999999</v>
      </c>
      <c r="R196" s="348">
        <v>28.886700000000001</v>
      </c>
      <c r="S196" s="348">
        <v>5.4280999999999997</v>
      </c>
      <c r="T196" s="348">
        <v>5.5256999999999996</v>
      </c>
      <c r="U196" s="354">
        <v>4.9436</v>
      </c>
      <c r="V196" s="348">
        <v>3.3805000000000001</v>
      </c>
      <c r="W196" s="348">
        <v>7.0701000000000001</v>
      </c>
      <c r="X196" s="348">
        <v>7.2751000000000001</v>
      </c>
      <c r="Y196" s="375" t="s">
        <v>430</v>
      </c>
      <c r="Z196" s="348" t="s">
        <v>430</v>
      </c>
      <c r="AA196" s="348">
        <v>14.8969</v>
      </c>
      <c r="AB196" s="348">
        <v>5.0488999999999997</v>
      </c>
      <c r="AC196" s="348">
        <v>5.3879000000000001</v>
      </c>
      <c r="AD196" s="348">
        <v>3.7406999999999999</v>
      </c>
      <c r="AE196" s="348">
        <v>26.392099999999999</v>
      </c>
      <c r="AF196" s="348">
        <v>8.0437999999999992</v>
      </c>
      <c r="AG196" s="569"/>
      <c r="AH196" s="346">
        <v>18</v>
      </c>
      <c r="AI196" s="346">
        <v>7</v>
      </c>
      <c r="AJ196" s="346">
        <v>11</v>
      </c>
      <c r="AK196" s="346">
        <v>43</v>
      </c>
      <c r="AL196" s="346">
        <v>13</v>
      </c>
      <c r="AM196" s="346">
        <v>91</v>
      </c>
      <c r="AN196" s="346">
        <v>48</v>
      </c>
      <c r="AO196" s="572">
        <v>128</v>
      </c>
      <c r="AP196" s="346">
        <v>136</v>
      </c>
      <c r="AQ196" s="346">
        <v>86</v>
      </c>
      <c r="AR196" s="346">
        <v>35</v>
      </c>
      <c r="AS196" s="346" t="s">
        <v>430</v>
      </c>
      <c r="AT196" s="346" t="s">
        <v>430</v>
      </c>
      <c r="AU196" s="346">
        <v>4</v>
      </c>
      <c r="AV196" s="346">
        <v>89</v>
      </c>
      <c r="AW196" s="346">
        <v>86</v>
      </c>
      <c r="AX196" s="346">
        <v>135</v>
      </c>
      <c r="AY196" s="346">
        <v>29</v>
      </c>
      <c r="AZ196" s="584"/>
      <c r="BA196" s="467">
        <v>99.26</v>
      </c>
      <c r="BB196" s="348" t="s">
        <v>430</v>
      </c>
      <c r="BC196" s="348" t="s">
        <v>430</v>
      </c>
      <c r="BD196" s="348" t="s">
        <v>430</v>
      </c>
      <c r="BE196" s="375" t="s">
        <v>430</v>
      </c>
      <c r="BF196" s="375">
        <v>0.74</v>
      </c>
      <c r="BG196" s="374"/>
      <c r="BH196" s="594">
        <v>0.74</v>
      </c>
      <c r="BI196" s="348" t="s">
        <v>430</v>
      </c>
      <c r="BJ196" s="348" t="s">
        <v>430</v>
      </c>
      <c r="BK196" s="348" t="s">
        <v>430</v>
      </c>
      <c r="BL196" s="348" t="s">
        <v>430</v>
      </c>
      <c r="BM196" s="375">
        <v>99.26</v>
      </c>
      <c r="BN196" s="375" t="s">
        <v>430</v>
      </c>
      <c r="BO196" s="375" t="s">
        <v>430</v>
      </c>
      <c r="BP196" s="375" t="s">
        <v>430</v>
      </c>
      <c r="BQ196" s="375" t="s">
        <v>430</v>
      </c>
      <c r="BR196" s="374"/>
      <c r="BS196" s="468" t="s">
        <v>430</v>
      </c>
      <c r="BT196" s="348" t="s">
        <v>430</v>
      </c>
      <c r="BU196" s="374"/>
      <c r="BV196" s="430" t="s">
        <v>8109</v>
      </c>
    </row>
    <row r="197" spans="1:74" s="428" customFormat="1" x14ac:dyDescent="0.25">
      <c r="A197" s="345" t="s">
        <v>8292</v>
      </c>
      <c r="B197" s="373"/>
      <c r="C197" s="719">
        <v>42556</v>
      </c>
      <c r="D197" s="373"/>
      <c r="E197" s="346">
        <v>2450.44</v>
      </c>
      <c r="F197" s="373"/>
      <c r="G197" s="347">
        <v>29.602499999999999</v>
      </c>
      <c r="H197" s="374"/>
      <c r="I197" s="348">
        <v>9.19</v>
      </c>
      <c r="J197" s="348">
        <v>7.08</v>
      </c>
      <c r="K197" s="348">
        <v>6.69</v>
      </c>
      <c r="L197" s="348">
        <v>6.93</v>
      </c>
      <c r="M197" s="362"/>
      <c r="N197" s="350">
        <v>32.456800000000001</v>
      </c>
      <c r="O197" s="348">
        <v>14.525700000000001</v>
      </c>
      <c r="P197" s="348">
        <v>23.852799999999998</v>
      </c>
      <c r="Q197" s="348">
        <v>28.2209</v>
      </c>
      <c r="R197" s="348">
        <v>25.424199999999999</v>
      </c>
      <c r="S197" s="348">
        <v>2.8794</v>
      </c>
      <c r="T197" s="348">
        <v>3.2711999999999999</v>
      </c>
      <c r="U197" s="354">
        <v>3.6006</v>
      </c>
      <c r="V197" s="348">
        <v>2.5329999999999999</v>
      </c>
      <c r="W197" s="348">
        <v>6.9408000000000003</v>
      </c>
      <c r="X197" s="348">
        <v>6.9627999999999997</v>
      </c>
      <c r="Y197" s="375">
        <v>5.5490000000000004</v>
      </c>
      <c r="Z197" s="348" t="s">
        <v>430</v>
      </c>
      <c r="AA197" s="348">
        <v>11.313800000000001</v>
      </c>
      <c r="AB197" s="348">
        <v>3.1819999999999999</v>
      </c>
      <c r="AC197" s="348">
        <v>3.9651999999999998</v>
      </c>
      <c r="AD197" s="348">
        <v>2.8336000000000001</v>
      </c>
      <c r="AE197" s="348">
        <v>21.545400000000001</v>
      </c>
      <c r="AF197" s="348">
        <v>6.7766000000000002</v>
      </c>
      <c r="AG197" s="569"/>
      <c r="AH197" s="346">
        <v>34</v>
      </c>
      <c r="AI197" s="346">
        <v>74</v>
      </c>
      <c r="AJ197" s="346">
        <v>30</v>
      </c>
      <c r="AK197" s="346">
        <v>42</v>
      </c>
      <c r="AL197" s="346">
        <v>35</v>
      </c>
      <c r="AM197" s="346">
        <v>162</v>
      </c>
      <c r="AN197" s="346">
        <v>155</v>
      </c>
      <c r="AO197" s="572">
        <v>150</v>
      </c>
      <c r="AP197" s="346">
        <v>142</v>
      </c>
      <c r="AQ197" s="346">
        <v>91</v>
      </c>
      <c r="AR197" s="346">
        <v>82</v>
      </c>
      <c r="AS197" s="346">
        <v>17</v>
      </c>
      <c r="AT197" s="346" t="s">
        <v>430</v>
      </c>
      <c r="AU197" s="346">
        <v>35</v>
      </c>
      <c r="AV197" s="346">
        <v>156</v>
      </c>
      <c r="AW197" s="346">
        <v>152</v>
      </c>
      <c r="AX197" s="346">
        <v>143</v>
      </c>
      <c r="AY197" s="346">
        <v>45</v>
      </c>
      <c r="AZ197" s="584"/>
      <c r="BA197" s="467">
        <v>97.77</v>
      </c>
      <c r="BB197" s="348" t="s">
        <v>430</v>
      </c>
      <c r="BC197" s="348" t="s">
        <v>430</v>
      </c>
      <c r="BD197" s="348" t="s">
        <v>430</v>
      </c>
      <c r="BE197" s="375" t="s">
        <v>430</v>
      </c>
      <c r="BF197" s="375">
        <v>2.23</v>
      </c>
      <c r="BG197" s="374"/>
      <c r="BH197" s="594">
        <v>2.11</v>
      </c>
      <c r="BI197" s="348" t="s">
        <v>430</v>
      </c>
      <c r="BJ197" s="348" t="s">
        <v>430</v>
      </c>
      <c r="BK197" s="348" t="s">
        <v>430</v>
      </c>
      <c r="BL197" s="348" t="s">
        <v>430</v>
      </c>
      <c r="BM197" s="375">
        <v>97.77</v>
      </c>
      <c r="BN197" s="375" t="s">
        <v>430</v>
      </c>
      <c r="BO197" s="375" t="s">
        <v>430</v>
      </c>
      <c r="BP197" s="375" t="s">
        <v>430</v>
      </c>
      <c r="BQ197" s="375" t="s">
        <v>430</v>
      </c>
      <c r="BR197" s="374"/>
      <c r="BS197" s="468" t="s">
        <v>430</v>
      </c>
      <c r="BT197" s="348" t="s">
        <v>430</v>
      </c>
      <c r="BU197" s="374"/>
      <c r="BV197" s="430" t="s">
        <v>554</v>
      </c>
    </row>
    <row r="198" spans="1:74" s="428" customFormat="1" x14ac:dyDescent="0.25">
      <c r="A198" s="345" t="s">
        <v>8293</v>
      </c>
      <c r="B198" s="373"/>
      <c r="C198" s="719">
        <v>40945</v>
      </c>
      <c r="D198" s="373"/>
      <c r="E198" s="346">
        <v>2402.13</v>
      </c>
      <c r="F198" s="373"/>
      <c r="G198" s="347">
        <v>40.855699999999999</v>
      </c>
      <c r="H198" s="374"/>
      <c r="I198" s="348" t="s">
        <v>430</v>
      </c>
      <c r="J198" s="348" t="s">
        <v>430</v>
      </c>
      <c r="K198" s="348" t="s">
        <v>430</v>
      </c>
      <c r="L198" s="348" t="s">
        <v>430</v>
      </c>
      <c r="M198" s="362"/>
      <c r="N198" s="350">
        <v>9.8299000000000003</v>
      </c>
      <c r="O198" s="348">
        <v>11.7743</v>
      </c>
      <c r="P198" s="348">
        <v>13.3712</v>
      </c>
      <c r="Q198" s="348">
        <v>21.528300000000002</v>
      </c>
      <c r="R198" s="348">
        <v>13.507899999999999</v>
      </c>
      <c r="S198" s="348">
        <v>5.7533000000000003</v>
      </c>
      <c r="T198" s="348">
        <v>5.2115</v>
      </c>
      <c r="U198" s="354">
        <v>5.4302000000000001</v>
      </c>
      <c r="V198" s="348">
        <v>5.0075000000000003</v>
      </c>
      <c r="W198" s="348">
        <v>3.6981999999999999</v>
      </c>
      <c r="X198" s="348">
        <v>9.9106000000000005</v>
      </c>
      <c r="Y198" s="375">
        <v>10.719099999999999</v>
      </c>
      <c r="Z198" s="348">
        <v>11.331300000000001</v>
      </c>
      <c r="AA198" s="348">
        <v>7.6925999999999997</v>
      </c>
      <c r="AB198" s="348">
        <v>5.0218999999999996</v>
      </c>
      <c r="AC198" s="348">
        <v>5.3692000000000002</v>
      </c>
      <c r="AD198" s="348">
        <v>5.1266999999999996</v>
      </c>
      <c r="AE198" s="348">
        <v>19.07</v>
      </c>
      <c r="AF198" s="348">
        <v>10.2882</v>
      </c>
      <c r="AG198" s="569"/>
      <c r="AH198" s="346">
        <v>96</v>
      </c>
      <c r="AI198" s="346">
        <v>92</v>
      </c>
      <c r="AJ198" s="346">
        <v>83</v>
      </c>
      <c r="AK198" s="346">
        <v>70</v>
      </c>
      <c r="AL198" s="346">
        <v>64</v>
      </c>
      <c r="AM198" s="346">
        <v>68</v>
      </c>
      <c r="AN198" s="346">
        <v>83</v>
      </c>
      <c r="AO198" s="572">
        <v>84</v>
      </c>
      <c r="AP198" s="346">
        <v>78</v>
      </c>
      <c r="AQ198" s="346">
        <v>117</v>
      </c>
      <c r="AR198" s="346">
        <v>3</v>
      </c>
      <c r="AS198" s="346">
        <v>2</v>
      </c>
      <c r="AT198" s="346">
        <v>1</v>
      </c>
      <c r="AU198" s="346">
        <v>63</v>
      </c>
      <c r="AV198" s="346">
        <v>93</v>
      </c>
      <c r="AW198" s="346">
        <v>90</v>
      </c>
      <c r="AX198" s="346">
        <v>76</v>
      </c>
      <c r="AY198" s="346">
        <v>61</v>
      </c>
      <c r="AZ198" s="584"/>
      <c r="BA198" s="467" t="s">
        <v>430</v>
      </c>
      <c r="BB198" s="348">
        <v>99.2</v>
      </c>
      <c r="BC198" s="348" t="s">
        <v>430</v>
      </c>
      <c r="BD198" s="348" t="s">
        <v>430</v>
      </c>
      <c r="BE198" s="375" t="s">
        <v>430</v>
      </c>
      <c r="BF198" s="375">
        <v>0.8</v>
      </c>
      <c r="BG198" s="374"/>
      <c r="BH198" s="594">
        <v>0.8</v>
      </c>
      <c r="BI198" s="348" t="s">
        <v>430</v>
      </c>
      <c r="BJ198" s="348" t="s">
        <v>430</v>
      </c>
      <c r="BK198" s="348" t="s">
        <v>430</v>
      </c>
      <c r="BL198" s="348" t="s">
        <v>430</v>
      </c>
      <c r="BM198" s="375" t="s">
        <v>430</v>
      </c>
      <c r="BN198" s="375" t="s">
        <v>430</v>
      </c>
      <c r="BO198" s="375" t="s">
        <v>430</v>
      </c>
      <c r="BP198" s="375">
        <v>99.2</v>
      </c>
      <c r="BQ198" s="375" t="s">
        <v>430</v>
      </c>
      <c r="BR198" s="374"/>
      <c r="BS198" s="468" t="s">
        <v>430</v>
      </c>
      <c r="BT198" s="348" t="s">
        <v>430</v>
      </c>
      <c r="BU198" s="374"/>
      <c r="BV198" s="430" t="s">
        <v>554</v>
      </c>
    </row>
    <row r="199" spans="1:74" s="428" customFormat="1" x14ac:dyDescent="0.25">
      <c r="A199" s="345" t="s">
        <v>8294</v>
      </c>
      <c r="B199" s="373"/>
      <c r="C199" s="719">
        <v>44483</v>
      </c>
      <c r="D199" s="373"/>
      <c r="E199" s="346">
        <v>2171.4499999999998</v>
      </c>
      <c r="F199" s="373"/>
      <c r="G199" s="347">
        <v>13.0997</v>
      </c>
      <c r="H199" s="374"/>
      <c r="I199" s="348">
        <v>0.77</v>
      </c>
      <c r="J199" s="348">
        <v>7.12</v>
      </c>
      <c r="K199" s="348">
        <v>0.72</v>
      </c>
      <c r="L199" s="348">
        <v>0.77</v>
      </c>
      <c r="M199" s="362"/>
      <c r="N199" s="350">
        <v>11.1487</v>
      </c>
      <c r="O199" s="348">
        <v>13.6683</v>
      </c>
      <c r="P199" s="348">
        <v>11.529</v>
      </c>
      <c r="Q199" s="348">
        <v>13.845499999999999</v>
      </c>
      <c r="R199" s="348">
        <v>8.1362000000000005</v>
      </c>
      <c r="S199" s="348">
        <v>5.7423999999999999</v>
      </c>
      <c r="T199" s="348">
        <v>5.4520999999999997</v>
      </c>
      <c r="U199" s="354">
        <v>5.6806999999999999</v>
      </c>
      <c r="V199" s="348">
        <v>5.4462999999999999</v>
      </c>
      <c r="W199" s="348">
        <v>7.2472000000000003</v>
      </c>
      <c r="X199" s="348">
        <v>7.0738000000000003</v>
      </c>
      <c r="Y199" s="375" t="s">
        <v>430</v>
      </c>
      <c r="Z199" s="348" t="s">
        <v>430</v>
      </c>
      <c r="AA199" s="348">
        <v>6.4188999999999998</v>
      </c>
      <c r="AB199" s="348">
        <v>5.4824999999999999</v>
      </c>
      <c r="AC199" s="348">
        <v>5.6696999999999997</v>
      </c>
      <c r="AD199" s="348">
        <v>5.6173999999999999</v>
      </c>
      <c r="AE199" s="348">
        <v>11.6229</v>
      </c>
      <c r="AF199" s="348">
        <v>5.9397000000000002</v>
      </c>
      <c r="AG199" s="569"/>
      <c r="AH199" s="346">
        <v>79</v>
      </c>
      <c r="AI199" s="346">
        <v>83</v>
      </c>
      <c r="AJ199" s="346">
        <v>113</v>
      </c>
      <c r="AK199" s="346">
        <v>116</v>
      </c>
      <c r="AL199" s="346">
        <v>121</v>
      </c>
      <c r="AM199" s="346">
        <v>69</v>
      </c>
      <c r="AN199" s="346">
        <v>57</v>
      </c>
      <c r="AO199" s="572">
        <v>37</v>
      </c>
      <c r="AP199" s="346">
        <v>41</v>
      </c>
      <c r="AQ199" s="346">
        <v>65</v>
      </c>
      <c r="AR199" s="346">
        <v>67</v>
      </c>
      <c r="AS199" s="346" t="s">
        <v>430</v>
      </c>
      <c r="AT199" s="346" t="s">
        <v>430</v>
      </c>
      <c r="AU199" s="346">
        <v>109</v>
      </c>
      <c r="AV199" s="346">
        <v>48</v>
      </c>
      <c r="AW199" s="346">
        <v>39</v>
      </c>
      <c r="AX199" s="346">
        <v>37</v>
      </c>
      <c r="AY199" s="346">
        <v>108</v>
      </c>
      <c r="AZ199" s="584"/>
      <c r="BA199" s="467">
        <v>46.56</v>
      </c>
      <c r="BB199" s="348">
        <v>50.58</v>
      </c>
      <c r="BC199" s="348" t="s">
        <v>430</v>
      </c>
      <c r="BD199" s="348" t="s">
        <v>430</v>
      </c>
      <c r="BE199" s="375" t="s">
        <v>430</v>
      </c>
      <c r="BF199" s="375">
        <v>2.86</v>
      </c>
      <c r="BG199" s="374"/>
      <c r="BH199" s="594">
        <v>2.86</v>
      </c>
      <c r="BI199" s="348" t="s">
        <v>430</v>
      </c>
      <c r="BJ199" s="348" t="s">
        <v>430</v>
      </c>
      <c r="BK199" s="348">
        <v>50.58</v>
      </c>
      <c r="BL199" s="348" t="s">
        <v>430</v>
      </c>
      <c r="BM199" s="375">
        <v>46.56</v>
      </c>
      <c r="BN199" s="375" t="s">
        <v>430</v>
      </c>
      <c r="BO199" s="375" t="s">
        <v>430</v>
      </c>
      <c r="BP199" s="375" t="s">
        <v>430</v>
      </c>
      <c r="BQ199" s="375" t="s">
        <v>430</v>
      </c>
      <c r="BR199" s="374"/>
      <c r="BS199" s="468" t="s">
        <v>430</v>
      </c>
      <c r="BT199" s="348" t="s">
        <v>430</v>
      </c>
      <c r="BU199" s="374"/>
      <c r="BV199" s="430" t="s">
        <v>8109</v>
      </c>
    </row>
    <row r="200" spans="1:74" s="428" customFormat="1" x14ac:dyDescent="0.25">
      <c r="A200" s="345" t="s">
        <v>8295</v>
      </c>
      <c r="B200" s="373"/>
      <c r="C200" s="719">
        <v>43858</v>
      </c>
      <c r="D200" s="373"/>
      <c r="E200" s="346">
        <v>2123.1999999999998</v>
      </c>
      <c r="F200" s="373"/>
      <c r="G200" s="347">
        <v>15.1997</v>
      </c>
      <c r="H200" s="374"/>
      <c r="I200" s="348" t="s">
        <v>430</v>
      </c>
      <c r="J200" s="348" t="s">
        <v>430</v>
      </c>
      <c r="K200" s="348" t="s">
        <v>430</v>
      </c>
      <c r="L200" s="348" t="s">
        <v>430</v>
      </c>
      <c r="M200" s="362"/>
      <c r="N200" s="350" t="s">
        <v>430</v>
      </c>
      <c r="O200" s="348">
        <v>6.8464999999999998</v>
      </c>
      <c r="P200" s="348">
        <v>12.271699999999999</v>
      </c>
      <c r="Q200" s="348">
        <v>22.436699999999998</v>
      </c>
      <c r="R200" s="348">
        <v>13.017099999999999</v>
      </c>
      <c r="S200" s="348">
        <v>6.0620000000000003</v>
      </c>
      <c r="T200" s="348">
        <v>5.4195000000000002</v>
      </c>
      <c r="U200" s="354">
        <v>5.6393000000000004</v>
      </c>
      <c r="V200" s="348">
        <v>5.2637999999999998</v>
      </c>
      <c r="W200" s="348">
        <v>7.3498000000000001</v>
      </c>
      <c r="X200" s="348">
        <v>7.3826999999999998</v>
      </c>
      <c r="Y200" s="375">
        <v>6.3441999999999998</v>
      </c>
      <c r="Z200" s="348" t="s">
        <v>430</v>
      </c>
      <c r="AA200" s="348">
        <v>7.6631</v>
      </c>
      <c r="AB200" s="348">
        <v>5.3186</v>
      </c>
      <c r="AC200" s="348">
        <v>5.6223000000000001</v>
      </c>
      <c r="AD200" s="348">
        <v>5.3783000000000003</v>
      </c>
      <c r="AE200" s="348">
        <v>19.121300000000002</v>
      </c>
      <c r="AF200" s="348">
        <v>6.7727000000000004</v>
      </c>
      <c r="AG200" s="569"/>
      <c r="AH200" s="346" t="s">
        <v>430</v>
      </c>
      <c r="AI200" s="346">
        <v>124</v>
      </c>
      <c r="AJ200" s="346">
        <v>98</v>
      </c>
      <c r="AK200" s="346">
        <v>63</v>
      </c>
      <c r="AL200" s="346">
        <v>67</v>
      </c>
      <c r="AM200" s="346">
        <v>52</v>
      </c>
      <c r="AN200" s="346">
        <v>64</v>
      </c>
      <c r="AO200" s="572">
        <v>46</v>
      </c>
      <c r="AP200" s="346">
        <v>60</v>
      </c>
      <c r="AQ200" s="346">
        <v>49</v>
      </c>
      <c r="AR200" s="346">
        <v>21</v>
      </c>
      <c r="AS200" s="346">
        <v>8</v>
      </c>
      <c r="AT200" s="346" t="s">
        <v>430</v>
      </c>
      <c r="AU200" s="346">
        <v>65</v>
      </c>
      <c r="AV200" s="346">
        <v>69</v>
      </c>
      <c r="AW200" s="346">
        <v>50</v>
      </c>
      <c r="AX200" s="346">
        <v>60</v>
      </c>
      <c r="AY200" s="346">
        <v>60</v>
      </c>
      <c r="AZ200" s="584"/>
      <c r="BA200" s="467" t="s">
        <v>430</v>
      </c>
      <c r="BB200" s="348">
        <v>97.74</v>
      </c>
      <c r="BC200" s="348" t="s">
        <v>430</v>
      </c>
      <c r="BD200" s="348" t="s">
        <v>430</v>
      </c>
      <c r="BE200" s="375" t="s">
        <v>430</v>
      </c>
      <c r="BF200" s="375">
        <v>2.2599999999999998</v>
      </c>
      <c r="BG200" s="374"/>
      <c r="BH200" s="594">
        <v>2.2599999999999998</v>
      </c>
      <c r="BI200" s="348" t="s">
        <v>430</v>
      </c>
      <c r="BJ200" s="348" t="s">
        <v>430</v>
      </c>
      <c r="BK200" s="348" t="s">
        <v>430</v>
      </c>
      <c r="BL200" s="348" t="s">
        <v>430</v>
      </c>
      <c r="BM200" s="375" t="s">
        <v>430</v>
      </c>
      <c r="BN200" s="375" t="s">
        <v>430</v>
      </c>
      <c r="BO200" s="375" t="s">
        <v>430</v>
      </c>
      <c r="BP200" s="375">
        <v>97.74</v>
      </c>
      <c r="BQ200" s="375" t="s">
        <v>430</v>
      </c>
      <c r="BR200" s="374"/>
      <c r="BS200" s="468" t="s">
        <v>430</v>
      </c>
      <c r="BT200" s="348" t="s">
        <v>430</v>
      </c>
      <c r="BU200" s="374"/>
      <c r="BV200" s="430" t="s">
        <v>554</v>
      </c>
    </row>
    <row r="201" spans="1:74" s="428" customFormat="1" x14ac:dyDescent="0.25">
      <c r="A201" s="345" t="s">
        <v>8296</v>
      </c>
      <c r="B201" s="373"/>
      <c r="C201" s="719">
        <v>44909</v>
      </c>
      <c r="D201" s="373"/>
      <c r="E201" s="346">
        <v>2137.64</v>
      </c>
      <c r="F201" s="373"/>
      <c r="G201" s="347">
        <v>12.9945</v>
      </c>
      <c r="H201" s="374"/>
      <c r="I201" s="348">
        <v>6.57</v>
      </c>
      <c r="J201" s="348">
        <v>7.63</v>
      </c>
      <c r="K201" s="348">
        <v>4.8899999999999997</v>
      </c>
      <c r="L201" s="348">
        <v>5.26</v>
      </c>
      <c r="M201" s="362"/>
      <c r="N201" s="350" t="s">
        <v>430</v>
      </c>
      <c r="O201" s="348">
        <v>60.167299999999997</v>
      </c>
      <c r="P201" s="348">
        <v>37.636299999999999</v>
      </c>
      <c r="Q201" s="348">
        <v>58.4499</v>
      </c>
      <c r="R201" s="348">
        <v>22.9133</v>
      </c>
      <c r="S201" s="348">
        <v>6.5980999999999996</v>
      </c>
      <c r="T201" s="348">
        <v>4.4896000000000003</v>
      </c>
      <c r="U201" s="354">
        <v>4.7073999999999998</v>
      </c>
      <c r="V201" s="348">
        <v>3.8443999999999998</v>
      </c>
      <c r="W201" s="348">
        <v>7.3925999999999998</v>
      </c>
      <c r="X201" s="348">
        <v>7.2938000000000001</v>
      </c>
      <c r="Y201" s="375" t="s">
        <v>430</v>
      </c>
      <c r="Z201" s="348" t="s">
        <v>430</v>
      </c>
      <c r="AA201" s="348">
        <v>16.188199999999998</v>
      </c>
      <c r="AB201" s="348">
        <v>4.0846999999999998</v>
      </c>
      <c r="AC201" s="348">
        <v>4.7050999999999998</v>
      </c>
      <c r="AD201" s="348">
        <v>4.3276000000000003</v>
      </c>
      <c r="AE201" s="348">
        <v>43.897399999999998</v>
      </c>
      <c r="AF201" s="348">
        <v>7.7488999999999999</v>
      </c>
      <c r="AG201" s="569"/>
      <c r="AH201" s="346" t="s">
        <v>430</v>
      </c>
      <c r="AI201" s="346">
        <v>4</v>
      </c>
      <c r="AJ201" s="346">
        <v>10</v>
      </c>
      <c r="AK201" s="346">
        <v>2</v>
      </c>
      <c r="AL201" s="346">
        <v>40</v>
      </c>
      <c r="AM201" s="346">
        <v>29</v>
      </c>
      <c r="AN201" s="346">
        <v>141</v>
      </c>
      <c r="AO201" s="572">
        <v>141</v>
      </c>
      <c r="AP201" s="346">
        <v>128</v>
      </c>
      <c r="AQ201" s="346">
        <v>45</v>
      </c>
      <c r="AR201" s="346">
        <v>31</v>
      </c>
      <c r="AS201" s="346" t="s">
        <v>430</v>
      </c>
      <c r="AT201" s="346" t="s">
        <v>430</v>
      </c>
      <c r="AU201" s="346">
        <v>1</v>
      </c>
      <c r="AV201" s="346">
        <v>146</v>
      </c>
      <c r="AW201" s="346">
        <v>145</v>
      </c>
      <c r="AX201" s="346">
        <v>124</v>
      </c>
      <c r="AY201" s="346">
        <v>1</v>
      </c>
      <c r="AZ201" s="584"/>
      <c r="BA201" s="467" t="s">
        <v>430</v>
      </c>
      <c r="BB201" s="348">
        <v>99.18</v>
      </c>
      <c r="BC201" s="348" t="s">
        <v>430</v>
      </c>
      <c r="BD201" s="348" t="s">
        <v>430</v>
      </c>
      <c r="BE201" s="375" t="s">
        <v>430</v>
      </c>
      <c r="BF201" s="375">
        <v>0.82</v>
      </c>
      <c r="BG201" s="374"/>
      <c r="BH201" s="594">
        <v>0.82</v>
      </c>
      <c r="BI201" s="348" t="s">
        <v>430</v>
      </c>
      <c r="BJ201" s="348" t="s">
        <v>430</v>
      </c>
      <c r="BK201" s="348" t="s">
        <v>430</v>
      </c>
      <c r="BL201" s="348" t="s">
        <v>430</v>
      </c>
      <c r="BM201" s="375" t="s">
        <v>430</v>
      </c>
      <c r="BN201" s="375" t="s">
        <v>430</v>
      </c>
      <c r="BO201" s="375" t="s">
        <v>430</v>
      </c>
      <c r="BP201" s="375">
        <v>99.18</v>
      </c>
      <c r="BQ201" s="375" t="s">
        <v>430</v>
      </c>
      <c r="BR201" s="374"/>
      <c r="BS201" s="468" t="s">
        <v>430</v>
      </c>
      <c r="BT201" s="348" t="s">
        <v>430</v>
      </c>
      <c r="BU201" s="374"/>
      <c r="BV201" s="430" t="s">
        <v>4694</v>
      </c>
    </row>
    <row r="202" spans="1:74" s="428" customFormat="1" x14ac:dyDescent="0.25">
      <c r="A202" s="345" t="s">
        <v>8297</v>
      </c>
      <c r="B202" s="373"/>
      <c r="C202" s="719">
        <v>44615</v>
      </c>
      <c r="D202" s="373"/>
      <c r="E202" s="346">
        <v>2010.49</v>
      </c>
      <c r="F202" s="373"/>
      <c r="G202" s="347">
        <v>12.993499999999999</v>
      </c>
      <c r="H202" s="374"/>
      <c r="I202" s="348">
        <v>0.9</v>
      </c>
      <c r="J202" s="348">
        <v>6.48</v>
      </c>
      <c r="K202" s="348">
        <v>0.85</v>
      </c>
      <c r="L202" s="348">
        <v>0.88</v>
      </c>
      <c r="M202" s="362"/>
      <c r="N202" s="350">
        <v>8.4291999999999998</v>
      </c>
      <c r="O202" s="348">
        <v>15.094200000000001</v>
      </c>
      <c r="P202" s="348">
        <v>11.9056</v>
      </c>
      <c r="Q202" s="348">
        <v>13.756500000000001</v>
      </c>
      <c r="R202" s="348">
        <v>7.3400999999999996</v>
      </c>
      <c r="S202" s="348">
        <v>5.7995000000000001</v>
      </c>
      <c r="T202" s="348">
        <v>5.7148000000000003</v>
      </c>
      <c r="U202" s="354">
        <v>6.0678999999999998</v>
      </c>
      <c r="V202" s="348">
        <v>5.5952999999999999</v>
      </c>
      <c r="W202" s="348">
        <v>7.4537000000000004</v>
      </c>
      <c r="X202" s="348">
        <v>7.3461999999999996</v>
      </c>
      <c r="Y202" s="375" t="s">
        <v>430</v>
      </c>
      <c r="Z202" s="348" t="s">
        <v>430</v>
      </c>
      <c r="AA202" s="348">
        <v>6.3697999999999997</v>
      </c>
      <c r="AB202" s="348">
        <v>5.8489000000000004</v>
      </c>
      <c r="AC202" s="348">
        <v>6.0732999999999997</v>
      </c>
      <c r="AD202" s="348">
        <v>5.8734000000000002</v>
      </c>
      <c r="AE202" s="348">
        <v>11.220700000000001</v>
      </c>
      <c r="AF202" s="348">
        <v>6.2523999999999997</v>
      </c>
      <c r="AG202" s="569"/>
      <c r="AH202" s="346">
        <v>104</v>
      </c>
      <c r="AI202" s="346">
        <v>67</v>
      </c>
      <c r="AJ202" s="346">
        <v>105</v>
      </c>
      <c r="AK202" s="346">
        <v>117</v>
      </c>
      <c r="AL202" s="346">
        <v>130</v>
      </c>
      <c r="AM202" s="346">
        <v>66</v>
      </c>
      <c r="AN202" s="346">
        <v>32</v>
      </c>
      <c r="AO202" s="572">
        <v>15</v>
      </c>
      <c r="AP202" s="346">
        <v>31</v>
      </c>
      <c r="AQ202" s="346">
        <v>31</v>
      </c>
      <c r="AR202" s="346">
        <v>23</v>
      </c>
      <c r="AS202" s="346" t="s">
        <v>430</v>
      </c>
      <c r="AT202" s="346" t="s">
        <v>430</v>
      </c>
      <c r="AU202" s="346">
        <v>110</v>
      </c>
      <c r="AV202" s="346">
        <v>25</v>
      </c>
      <c r="AW202" s="346">
        <v>14</v>
      </c>
      <c r="AX202" s="346">
        <v>17</v>
      </c>
      <c r="AY202" s="346">
        <v>112</v>
      </c>
      <c r="AZ202" s="584"/>
      <c r="BA202" s="467">
        <v>96.57</v>
      </c>
      <c r="BB202" s="348" t="s">
        <v>430</v>
      </c>
      <c r="BC202" s="348" t="s">
        <v>430</v>
      </c>
      <c r="BD202" s="348" t="s">
        <v>430</v>
      </c>
      <c r="BE202" s="375" t="s">
        <v>430</v>
      </c>
      <c r="BF202" s="375">
        <v>3.43</v>
      </c>
      <c r="BG202" s="374"/>
      <c r="BH202" s="594">
        <v>3.43</v>
      </c>
      <c r="BI202" s="348" t="s">
        <v>430</v>
      </c>
      <c r="BJ202" s="348" t="s">
        <v>430</v>
      </c>
      <c r="BK202" s="348" t="s">
        <v>430</v>
      </c>
      <c r="BL202" s="348" t="s">
        <v>430</v>
      </c>
      <c r="BM202" s="375">
        <v>96.57</v>
      </c>
      <c r="BN202" s="375" t="s">
        <v>430</v>
      </c>
      <c r="BO202" s="375" t="s">
        <v>430</v>
      </c>
      <c r="BP202" s="375" t="s">
        <v>430</v>
      </c>
      <c r="BQ202" s="375" t="s">
        <v>430</v>
      </c>
      <c r="BR202" s="374"/>
      <c r="BS202" s="468" t="s">
        <v>430</v>
      </c>
      <c r="BT202" s="348" t="s">
        <v>430</v>
      </c>
      <c r="BU202" s="374"/>
      <c r="BV202" s="430" t="s">
        <v>554</v>
      </c>
    </row>
    <row r="203" spans="1:74" s="428" customFormat="1" x14ac:dyDescent="0.25">
      <c r="A203" s="345" t="s">
        <v>8298</v>
      </c>
      <c r="B203" s="373"/>
      <c r="C203" s="719">
        <v>44651</v>
      </c>
      <c r="D203" s="373"/>
      <c r="E203" s="346">
        <v>1909.78</v>
      </c>
      <c r="F203" s="373"/>
      <c r="G203" s="347">
        <v>13.1066</v>
      </c>
      <c r="H203" s="374"/>
      <c r="I203" s="348">
        <v>1.71</v>
      </c>
      <c r="J203" s="348">
        <v>6.79</v>
      </c>
      <c r="K203" s="348">
        <v>1.56</v>
      </c>
      <c r="L203" s="348">
        <v>1.61</v>
      </c>
      <c r="M203" s="362"/>
      <c r="N203" s="350">
        <v>15.601900000000001</v>
      </c>
      <c r="O203" s="348">
        <v>29.2182</v>
      </c>
      <c r="P203" s="348">
        <v>18.525200000000002</v>
      </c>
      <c r="Q203" s="348">
        <v>22.167400000000001</v>
      </c>
      <c r="R203" s="348">
        <v>12.7126</v>
      </c>
      <c r="S203" s="348">
        <v>4.9527000000000001</v>
      </c>
      <c r="T203" s="348">
        <v>4.9048999999999996</v>
      </c>
      <c r="U203" s="354">
        <v>5.6032999999999999</v>
      </c>
      <c r="V203" s="348">
        <v>5.1109999999999998</v>
      </c>
      <c r="W203" s="348">
        <v>7.3975999999999997</v>
      </c>
      <c r="X203" s="348">
        <v>7.1787999999999998</v>
      </c>
      <c r="Y203" s="375" t="s">
        <v>430</v>
      </c>
      <c r="Z203" s="348" t="s">
        <v>430</v>
      </c>
      <c r="AA203" s="348">
        <v>7.2759</v>
      </c>
      <c r="AB203" s="348">
        <v>4.7714999999999996</v>
      </c>
      <c r="AC203" s="348">
        <v>5.4992999999999999</v>
      </c>
      <c r="AD203" s="348">
        <v>5.1924000000000001</v>
      </c>
      <c r="AE203" s="348">
        <v>16.381399999999999</v>
      </c>
      <c r="AF203" s="348">
        <v>6.6219999999999999</v>
      </c>
      <c r="AG203" s="569"/>
      <c r="AH203" s="346">
        <v>62</v>
      </c>
      <c r="AI203" s="346">
        <v>23</v>
      </c>
      <c r="AJ203" s="346">
        <v>44</v>
      </c>
      <c r="AK203" s="346">
        <v>66</v>
      </c>
      <c r="AL203" s="346">
        <v>74</v>
      </c>
      <c r="AM203" s="346">
        <v>124</v>
      </c>
      <c r="AN203" s="346">
        <v>102</v>
      </c>
      <c r="AO203" s="572">
        <v>53</v>
      </c>
      <c r="AP203" s="346">
        <v>69</v>
      </c>
      <c r="AQ203" s="346">
        <v>42</v>
      </c>
      <c r="AR203" s="346">
        <v>47</v>
      </c>
      <c r="AS203" s="346" t="s">
        <v>430</v>
      </c>
      <c r="AT203" s="346" t="s">
        <v>430</v>
      </c>
      <c r="AU203" s="346">
        <v>75</v>
      </c>
      <c r="AV203" s="346">
        <v>119</v>
      </c>
      <c r="AW203" s="346">
        <v>63</v>
      </c>
      <c r="AX203" s="346">
        <v>70</v>
      </c>
      <c r="AY203" s="346">
        <v>76</v>
      </c>
      <c r="AZ203" s="584"/>
      <c r="BA203" s="467">
        <v>99.61</v>
      </c>
      <c r="BB203" s="348" t="s">
        <v>430</v>
      </c>
      <c r="BC203" s="348" t="s">
        <v>430</v>
      </c>
      <c r="BD203" s="348" t="s">
        <v>430</v>
      </c>
      <c r="BE203" s="375" t="s">
        <v>430</v>
      </c>
      <c r="BF203" s="375">
        <v>0.39</v>
      </c>
      <c r="BG203" s="374"/>
      <c r="BH203" s="594">
        <v>0.39</v>
      </c>
      <c r="BI203" s="348" t="s">
        <v>430</v>
      </c>
      <c r="BJ203" s="348" t="s">
        <v>430</v>
      </c>
      <c r="BK203" s="348" t="s">
        <v>430</v>
      </c>
      <c r="BL203" s="348" t="s">
        <v>430</v>
      </c>
      <c r="BM203" s="375">
        <v>99.61</v>
      </c>
      <c r="BN203" s="375" t="s">
        <v>430</v>
      </c>
      <c r="BO203" s="375" t="s">
        <v>430</v>
      </c>
      <c r="BP203" s="375" t="s">
        <v>430</v>
      </c>
      <c r="BQ203" s="375" t="s">
        <v>430</v>
      </c>
      <c r="BR203" s="374"/>
      <c r="BS203" s="468" t="s">
        <v>430</v>
      </c>
      <c r="BT203" s="348" t="s">
        <v>430</v>
      </c>
      <c r="BU203" s="374"/>
      <c r="BV203" s="430" t="s">
        <v>554</v>
      </c>
    </row>
    <row r="204" spans="1:74" s="428" customFormat="1" x14ac:dyDescent="0.25">
      <c r="A204" s="345" t="s">
        <v>8299</v>
      </c>
      <c r="B204" s="373"/>
      <c r="C204" s="719">
        <v>44838</v>
      </c>
      <c r="D204" s="373"/>
      <c r="E204" s="346">
        <v>1920.01</v>
      </c>
      <c r="F204" s="373"/>
      <c r="G204" s="347">
        <v>13.1774</v>
      </c>
      <c r="H204" s="374"/>
      <c r="I204" s="348">
        <v>2.82</v>
      </c>
      <c r="J204" s="348">
        <v>6.6</v>
      </c>
      <c r="K204" s="348">
        <v>2.4900000000000002</v>
      </c>
      <c r="L204" s="348">
        <v>2.58</v>
      </c>
      <c r="M204" s="362"/>
      <c r="N204" s="350">
        <v>14.686299999999999</v>
      </c>
      <c r="O204" s="348">
        <v>14.605600000000001</v>
      </c>
      <c r="P204" s="348">
        <v>15.557700000000001</v>
      </c>
      <c r="Q204" s="348">
        <v>26.138200000000001</v>
      </c>
      <c r="R204" s="348">
        <v>17.464300000000001</v>
      </c>
      <c r="S204" s="348">
        <v>5.8196000000000003</v>
      </c>
      <c r="T204" s="348">
        <v>4.6132</v>
      </c>
      <c r="U204" s="354">
        <v>5.2786</v>
      </c>
      <c r="V204" s="348">
        <v>4.9298000000000002</v>
      </c>
      <c r="W204" s="348">
        <v>7.5941000000000001</v>
      </c>
      <c r="X204" s="348">
        <v>7.3263999999999996</v>
      </c>
      <c r="Y204" s="375" t="s">
        <v>430</v>
      </c>
      <c r="Z204" s="348" t="s">
        <v>430</v>
      </c>
      <c r="AA204" s="348">
        <v>9.5625</v>
      </c>
      <c r="AB204" s="348">
        <v>4.8223000000000003</v>
      </c>
      <c r="AC204" s="348">
        <v>5.1369999999999996</v>
      </c>
      <c r="AD204" s="348">
        <v>5.1268000000000002</v>
      </c>
      <c r="AE204" s="348">
        <v>21.325199999999999</v>
      </c>
      <c r="AF204" s="348">
        <v>7.7275</v>
      </c>
      <c r="AG204" s="569"/>
      <c r="AH204" s="346">
        <v>65</v>
      </c>
      <c r="AI204" s="346">
        <v>72</v>
      </c>
      <c r="AJ204" s="346">
        <v>58</v>
      </c>
      <c r="AK204" s="346">
        <v>48</v>
      </c>
      <c r="AL204" s="346">
        <v>46</v>
      </c>
      <c r="AM204" s="346">
        <v>65</v>
      </c>
      <c r="AN204" s="346">
        <v>135</v>
      </c>
      <c r="AO204" s="572">
        <v>103</v>
      </c>
      <c r="AP204" s="346">
        <v>90</v>
      </c>
      <c r="AQ204" s="346">
        <v>23</v>
      </c>
      <c r="AR204" s="346">
        <v>25</v>
      </c>
      <c r="AS204" s="346" t="s">
        <v>430</v>
      </c>
      <c r="AT204" s="346" t="s">
        <v>430</v>
      </c>
      <c r="AU204" s="346">
        <v>42</v>
      </c>
      <c r="AV204" s="346">
        <v>113</v>
      </c>
      <c r="AW204" s="346">
        <v>115</v>
      </c>
      <c r="AX204" s="346">
        <v>75</v>
      </c>
      <c r="AY204" s="346">
        <v>47</v>
      </c>
      <c r="AZ204" s="584"/>
      <c r="BA204" s="467">
        <v>96.85</v>
      </c>
      <c r="BB204" s="348" t="s">
        <v>430</v>
      </c>
      <c r="BC204" s="348" t="s">
        <v>430</v>
      </c>
      <c r="BD204" s="348" t="s">
        <v>430</v>
      </c>
      <c r="BE204" s="375" t="s">
        <v>430</v>
      </c>
      <c r="BF204" s="375">
        <v>3.15</v>
      </c>
      <c r="BG204" s="374"/>
      <c r="BH204" s="594">
        <v>3.15</v>
      </c>
      <c r="BI204" s="348" t="s">
        <v>430</v>
      </c>
      <c r="BJ204" s="348" t="s">
        <v>430</v>
      </c>
      <c r="BK204" s="348" t="s">
        <v>430</v>
      </c>
      <c r="BL204" s="348" t="s">
        <v>430</v>
      </c>
      <c r="BM204" s="375">
        <v>96.85</v>
      </c>
      <c r="BN204" s="375" t="s">
        <v>430</v>
      </c>
      <c r="BO204" s="375" t="s">
        <v>430</v>
      </c>
      <c r="BP204" s="375" t="s">
        <v>430</v>
      </c>
      <c r="BQ204" s="375" t="s">
        <v>430</v>
      </c>
      <c r="BR204" s="374"/>
      <c r="BS204" s="468" t="s">
        <v>430</v>
      </c>
      <c r="BT204" s="348" t="s">
        <v>430</v>
      </c>
      <c r="BU204" s="374"/>
      <c r="BV204" s="430" t="s">
        <v>8109</v>
      </c>
    </row>
    <row r="205" spans="1:74" s="428" customFormat="1" x14ac:dyDescent="0.25">
      <c r="A205" s="345" t="s">
        <v>8300</v>
      </c>
      <c r="B205" s="373"/>
      <c r="C205" s="719">
        <v>41997</v>
      </c>
      <c r="D205" s="373"/>
      <c r="E205" s="346">
        <v>1900.13</v>
      </c>
      <c r="F205" s="373"/>
      <c r="G205" s="347">
        <v>29.130700000000001</v>
      </c>
      <c r="H205" s="374"/>
      <c r="I205" s="348">
        <v>9.1</v>
      </c>
      <c r="J205" s="348">
        <v>7.08</v>
      </c>
      <c r="K205" s="348">
        <v>6.78</v>
      </c>
      <c r="L205" s="348">
        <v>7.02</v>
      </c>
      <c r="M205" s="362"/>
      <c r="N205" s="350">
        <v>33.3596</v>
      </c>
      <c r="O205" s="348">
        <v>14.5519</v>
      </c>
      <c r="P205" s="348">
        <v>24.277000000000001</v>
      </c>
      <c r="Q205" s="348">
        <v>28.6556</v>
      </c>
      <c r="R205" s="348">
        <v>25.7606</v>
      </c>
      <c r="S205" s="348">
        <v>2.8862999999999999</v>
      </c>
      <c r="T205" s="348">
        <v>3.2574999999999998</v>
      </c>
      <c r="U205" s="354">
        <v>3.5703999999999998</v>
      </c>
      <c r="V205" s="348">
        <v>2.5003000000000002</v>
      </c>
      <c r="W205" s="348">
        <v>6.8987999999999996</v>
      </c>
      <c r="X205" s="348">
        <v>6.9204999999999997</v>
      </c>
      <c r="Y205" s="375">
        <v>5.5751999999999997</v>
      </c>
      <c r="Z205" s="348">
        <v>6.7617000000000003</v>
      </c>
      <c r="AA205" s="348">
        <v>11.417299999999999</v>
      </c>
      <c r="AB205" s="348">
        <v>3.1579000000000002</v>
      </c>
      <c r="AC205" s="348">
        <v>3.9459</v>
      </c>
      <c r="AD205" s="348">
        <v>2.7953000000000001</v>
      </c>
      <c r="AE205" s="348">
        <v>21.8279</v>
      </c>
      <c r="AF205" s="348">
        <v>6.9850000000000003</v>
      </c>
      <c r="AG205" s="569"/>
      <c r="AH205" s="346">
        <v>33</v>
      </c>
      <c r="AI205" s="346">
        <v>73</v>
      </c>
      <c r="AJ205" s="346">
        <v>28</v>
      </c>
      <c r="AK205" s="346">
        <v>40</v>
      </c>
      <c r="AL205" s="346">
        <v>32</v>
      </c>
      <c r="AM205" s="346">
        <v>161</v>
      </c>
      <c r="AN205" s="346">
        <v>156</v>
      </c>
      <c r="AO205" s="572">
        <v>152</v>
      </c>
      <c r="AP205" s="346">
        <v>143</v>
      </c>
      <c r="AQ205" s="346">
        <v>94</v>
      </c>
      <c r="AR205" s="346">
        <v>86</v>
      </c>
      <c r="AS205" s="346">
        <v>16</v>
      </c>
      <c r="AT205" s="346">
        <v>7</v>
      </c>
      <c r="AU205" s="346">
        <v>33</v>
      </c>
      <c r="AV205" s="346">
        <v>157</v>
      </c>
      <c r="AW205" s="346">
        <v>153</v>
      </c>
      <c r="AX205" s="346">
        <v>144</v>
      </c>
      <c r="AY205" s="346">
        <v>43</v>
      </c>
      <c r="AZ205" s="584"/>
      <c r="BA205" s="467">
        <v>99.67</v>
      </c>
      <c r="BB205" s="348" t="s">
        <v>430</v>
      </c>
      <c r="BC205" s="348" t="s">
        <v>430</v>
      </c>
      <c r="BD205" s="348" t="s">
        <v>430</v>
      </c>
      <c r="BE205" s="375" t="s">
        <v>430</v>
      </c>
      <c r="BF205" s="375">
        <v>0.33</v>
      </c>
      <c r="BG205" s="374"/>
      <c r="BH205" s="594">
        <v>0.33</v>
      </c>
      <c r="BI205" s="348" t="s">
        <v>430</v>
      </c>
      <c r="BJ205" s="348" t="s">
        <v>430</v>
      </c>
      <c r="BK205" s="348" t="s">
        <v>430</v>
      </c>
      <c r="BL205" s="348" t="s">
        <v>430</v>
      </c>
      <c r="BM205" s="375">
        <v>99.67</v>
      </c>
      <c r="BN205" s="375" t="s">
        <v>430</v>
      </c>
      <c r="BO205" s="375" t="s">
        <v>430</v>
      </c>
      <c r="BP205" s="375" t="s">
        <v>430</v>
      </c>
      <c r="BQ205" s="375" t="s">
        <v>430</v>
      </c>
      <c r="BR205" s="374"/>
      <c r="BS205" s="468" t="s">
        <v>430</v>
      </c>
      <c r="BT205" s="348" t="s">
        <v>430</v>
      </c>
      <c r="BU205" s="374"/>
      <c r="BV205" s="430" t="s">
        <v>554</v>
      </c>
    </row>
    <row r="206" spans="1:74" s="428" customFormat="1" x14ac:dyDescent="0.25">
      <c r="A206" s="345" t="s">
        <v>8301</v>
      </c>
      <c r="B206" s="373"/>
      <c r="C206" s="719">
        <v>45779</v>
      </c>
      <c r="D206" s="373"/>
      <c r="E206" s="346">
        <v>1813.69</v>
      </c>
      <c r="F206" s="373"/>
      <c r="G206" s="347">
        <v>10.603</v>
      </c>
      <c r="H206" s="374"/>
      <c r="I206" s="348" t="s">
        <v>430</v>
      </c>
      <c r="J206" s="348" t="s">
        <v>430</v>
      </c>
      <c r="K206" s="348" t="s">
        <v>430</v>
      </c>
      <c r="L206" s="348" t="s">
        <v>430</v>
      </c>
      <c r="M206" s="362"/>
      <c r="N206" s="350">
        <v>9.6412999999999993</v>
      </c>
      <c r="O206" s="348">
        <v>10.2211</v>
      </c>
      <c r="P206" s="348">
        <v>10.545299999999999</v>
      </c>
      <c r="Q206" s="348">
        <v>17.5258</v>
      </c>
      <c r="R206" s="348">
        <v>10.3847</v>
      </c>
      <c r="S206" s="348">
        <v>5.7008999999999999</v>
      </c>
      <c r="T206" s="348">
        <v>5.3140000000000001</v>
      </c>
      <c r="U206" s="354">
        <v>5.5815000000000001</v>
      </c>
      <c r="V206" s="348">
        <v>5.2731000000000003</v>
      </c>
      <c r="W206" s="348" t="s">
        <v>430</v>
      </c>
      <c r="X206" s="348" t="s">
        <v>430</v>
      </c>
      <c r="Y206" s="375" t="s">
        <v>430</v>
      </c>
      <c r="Z206" s="348" t="s">
        <v>430</v>
      </c>
      <c r="AA206" s="348">
        <v>6.7690999999999999</v>
      </c>
      <c r="AB206" s="348">
        <v>5.2217000000000002</v>
      </c>
      <c r="AC206" s="348">
        <v>5.5580999999999996</v>
      </c>
      <c r="AD206" s="348">
        <v>5.3475999999999999</v>
      </c>
      <c r="AE206" s="348">
        <v>16.096399999999999</v>
      </c>
      <c r="AF206" s="348">
        <v>5.3240999999999996</v>
      </c>
      <c r="AG206" s="569"/>
      <c r="AH206" s="346">
        <v>97</v>
      </c>
      <c r="AI206" s="346">
        <v>107</v>
      </c>
      <c r="AJ206" s="346">
        <v>119</v>
      </c>
      <c r="AK206" s="346">
        <v>85</v>
      </c>
      <c r="AL206" s="346">
        <v>89</v>
      </c>
      <c r="AM206" s="346">
        <v>70</v>
      </c>
      <c r="AN206" s="346">
        <v>74</v>
      </c>
      <c r="AO206" s="572">
        <v>57</v>
      </c>
      <c r="AP206" s="346">
        <v>59</v>
      </c>
      <c r="AQ206" s="346" t="s">
        <v>430</v>
      </c>
      <c r="AR206" s="346" t="s">
        <v>430</v>
      </c>
      <c r="AS206" s="346" t="s">
        <v>430</v>
      </c>
      <c r="AT206" s="346" t="s">
        <v>430</v>
      </c>
      <c r="AU206" s="346">
        <v>101</v>
      </c>
      <c r="AV206" s="346">
        <v>76</v>
      </c>
      <c r="AW206" s="346">
        <v>57</v>
      </c>
      <c r="AX206" s="346">
        <v>62</v>
      </c>
      <c r="AY206" s="346">
        <v>77</v>
      </c>
      <c r="AZ206" s="584"/>
      <c r="BA206" s="467" t="s">
        <v>430</v>
      </c>
      <c r="BB206" s="348">
        <v>98.91</v>
      </c>
      <c r="BC206" s="348" t="s">
        <v>430</v>
      </c>
      <c r="BD206" s="348" t="s">
        <v>430</v>
      </c>
      <c r="BE206" s="375" t="s">
        <v>430</v>
      </c>
      <c r="BF206" s="375">
        <v>1.0900000000000001</v>
      </c>
      <c r="BG206" s="374"/>
      <c r="BH206" s="594">
        <v>1.0900000000000001</v>
      </c>
      <c r="BI206" s="348" t="s">
        <v>430</v>
      </c>
      <c r="BJ206" s="348" t="s">
        <v>430</v>
      </c>
      <c r="BK206" s="348" t="s">
        <v>430</v>
      </c>
      <c r="BL206" s="348" t="s">
        <v>430</v>
      </c>
      <c r="BM206" s="375" t="s">
        <v>430</v>
      </c>
      <c r="BN206" s="375" t="s">
        <v>430</v>
      </c>
      <c r="BO206" s="375" t="s">
        <v>430</v>
      </c>
      <c r="BP206" s="375">
        <v>98.91</v>
      </c>
      <c r="BQ206" s="375" t="s">
        <v>430</v>
      </c>
      <c r="BR206" s="374"/>
      <c r="BS206" s="468" t="s">
        <v>430</v>
      </c>
      <c r="BT206" s="348" t="s">
        <v>430</v>
      </c>
      <c r="BU206" s="374"/>
      <c r="BV206" s="430" t="s">
        <v>554</v>
      </c>
    </row>
    <row r="207" spans="1:74" s="428" customFormat="1" x14ac:dyDescent="0.25">
      <c r="A207" s="345" t="s">
        <v>8302</v>
      </c>
      <c r="B207" s="373"/>
      <c r="C207" s="719">
        <v>45559</v>
      </c>
      <c r="D207" s="373"/>
      <c r="E207" s="346">
        <v>2055.0500000000002</v>
      </c>
      <c r="F207" s="373"/>
      <c r="G207" s="347">
        <v>11.310499999999999</v>
      </c>
      <c r="H207" s="374"/>
      <c r="I207" s="348">
        <v>0.93</v>
      </c>
      <c r="J207" s="348">
        <v>7.97</v>
      </c>
      <c r="K207" s="348">
        <v>0.83</v>
      </c>
      <c r="L207" s="348">
        <v>0.9</v>
      </c>
      <c r="M207" s="362"/>
      <c r="N207" s="350">
        <v>10.329599999999999</v>
      </c>
      <c r="O207" s="348">
        <v>10.6587</v>
      </c>
      <c r="P207" s="348">
        <v>11.0878</v>
      </c>
      <c r="Q207" s="348">
        <v>15.116199999999999</v>
      </c>
      <c r="R207" s="348">
        <v>10.7148</v>
      </c>
      <c r="S207" s="348">
        <v>6.1082999999999998</v>
      </c>
      <c r="T207" s="348">
        <v>5.6778000000000004</v>
      </c>
      <c r="U207" s="354">
        <v>5.8327</v>
      </c>
      <c r="V207" s="348">
        <v>5.9869000000000003</v>
      </c>
      <c r="W207" s="348" t="s">
        <v>430</v>
      </c>
      <c r="X207" s="348" t="s">
        <v>430</v>
      </c>
      <c r="Y207" s="375" t="s">
        <v>430</v>
      </c>
      <c r="Z207" s="348" t="s">
        <v>430</v>
      </c>
      <c r="AA207" s="348">
        <v>6.8903999999999996</v>
      </c>
      <c r="AB207" s="348">
        <v>5.4523000000000001</v>
      </c>
      <c r="AC207" s="348">
        <v>5.6604999999999999</v>
      </c>
      <c r="AD207" s="348">
        <v>6.0457999999999998</v>
      </c>
      <c r="AE207" s="348">
        <v>13.0494</v>
      </c>
      <c r="AF207" s="348">
        <v>7.3711000000000002</v>
      </c>
      <c r="AG207" s="569"/>
      <c r="AH207" s="346">
        <v>91</v>
      </c>
      <c r="AI207" s="346">
        <v>103</v>
      </c>
      <c r="AJ207" s="346">
        <v>117</v>
      </c>
      <c r="AK207" s="346">
        <v>106</v>
      </c>
      <c r="AL207" s="346">
        <v>86</v>
      </c>
      <c r="AM207" s="346">
        <v>48</v>
      </c>
      <c r="AN207" s="346">
        <v>37</v>
      </c>
      <c r="AO207" s="572">
        <v>26</v>
      </c>
      <c r="AP207" s="346">
        <v>14</v>
      </c>
      <c r="AQ207" s="346" t="s">
        <v>430</v>
      </c>
      <c r="AR207" s="346" t="s">
        <v>430</v>
      </c>
      <c r="AS207" s="346" t="s">
        <v>430</v>
      </c>
      <c r="AT207" s="346" t="s">
        <v>430</v>
      </c>
      <c r="AU207" s="346">
        <v>93</v>
      </c>
      <c r="AV207" s="346">
        <v>53</v>
      </c>
      <c r="AW207" s="346">
        <v>40</v>
      </c>
      <c r="AX207" s="346">
        <v>13</v>
      </c>
      <c r="AY207" s="346">
        <v>103</v>
      </c>
      <c r="AZ207" s="584"/>
      <c r="BA207" s="467" t="s">
        <v>430</v>
      </c>
      <c r="BB207" s="348">
        <v>94.4</v>
      </c>
      <c r="BC207" s="348" t="s">
        <v>430</v>
      </c>
      <c r="BD207" s="348" t="s">
        <v>430</v>
      </c>
      <c r="BE207" s="375" t="s">
        <v>430</v>
      </c>
      <c r="BF207" s="375">
        <v>5.6</v>
      </c>
      <c r="BG207" s="374"/>
      <c r="BH207" s="594">
        <v>5.6</v>
      </c>
      <c r="BI207" s="348" t="s">
        <v>430</v>
      </c>
      <c r="BJ207" s="348">
        <v>3.92</v>
      </c>
      <c r="BK207" s="348">
        <v>90.48</v>
      </c>
      <c r="BL207" s="348" t="s">
        <v>430</v>
      </c>
      <c r="BM207" s="375" t="s">
        <v>430</v>
      </c>
      <c r="BN207" s="375" t="s">
        <v>430</v>
      </c>
      <c r="BO207" s="375" t="s">
        <v>430</v>
      </c>
      <c r="BP207" s="375" t="s">
        <v>430</v>
      </c>
      <c r="BQ207" s="375" t="s">
        <v>430</v>
      </c>
      <c r="BR207" s="374"/>
      <c r="BS207" s="468" t="s">
        <v>430</v>
      </c>
      <c r="BT207" s="348">
        <v>85.353747252929296</v>
      </c>
      <c r="BU207" s="374"/>
      <c r="BV207" s="430" t="s">
        <v>554</v>
      </c>
    </row>
    <row r="208" spans="1:74" s="428" customFormat="1" ht="11" x14ac:dyDescent="0.3">
      <c r="A208" s="841" t="s">
        <v>8303</v>
      </c>
      <c r="B208" s="842"/>
      <c r="C208" s="843">
        <v>44950</v>
      </c>
      <c r="D208" s="842"/>
      <c r="E208" s="844">
        <v>1635.8</v>
      </c>
      <c r="F208" s="842"/>
      <c r="G208" s="845">
        <v>1109.4141999999999</v>
      </c>
      <c r="H208" s="847"/>
      <c r="I208" s="846">
        <v>2.7100000000000002E-3</v>
      </c>
      <c r="J208" s="846">
        <v>5.25</v>
      </c>
      <c r="K208" s="846">
        <v>2.7100000000000002E-3</v>
      </c>
      <c r="L208" s="846">
        <v>2.7100000000000002E-3</v>
      </c>
      <c r="M208" s="851"/>
      <c r="N208" s="848">
        <v>5.0410000000000004</v>
      </c>
      <c r="O208" s="846">
        <v>5.0655000000000001</v>
      </c>
      <c r="P208" s="846">
        <v>5.0084999999999997</v>
      </c>
      <c r="Q208" s="846">
        <v>4.9927999999999999</v>
      </c>
      <c r="R208" s="846">
        <v>4.9981999999999998</v>
      </c>
      <c r="S208" s="846">
        <v>4.9579000000000004</v>
      </c>
      <c r="T208" s="846">
        <v>4.9256000000000002</v>
      </c>
      <c r="U208" s="856">
        <v>5.0449999999999999</v>
      </c>
      <c r="V208" s="846">
        <v>5.1242000000000001</v>
      </c>
      <c r="W208" s="846">
        <v>5.6906999999999996</v>
      </c>
      <c r="X208" s="846">
        <v>5.9762000000000004</v>
      </c>
      <c r="Y208" s="852" t="s">
        <v>430</v>
      </c>
      <c r="Z208" s="846" t="s">
        <v>430</v>
      </c>
      <c r="AA208" s="846">
        <v>4.9179000000000004</v>
      </c>
      <c r="AB208" s="846">
        <v>4.9070999999999998</v>
      </c>
      <c r="AC208" s="846">
        <v>5.0251999999999999</v>
      </c>
      <c r="AD208" s="846">
        <v>5.1177000000000001</v>
      </c>
      <c r="AE208" s="846">
        <v>4.9805000000000001</v>
      </c>
      <c r="AF208" s="846">
        <v>6.0110999999999999</v>
      </c>
      <c r="AG208" s="937"/>
      <c r="AH208" s="844">
        <v>120</v>
      </c>
      <c r="AI208" s="844">
        <v>133</v>
      </c>
      <c r="AJ208" s="844">
        <v>147</v>
      </c>
      <c r="AK208" s="844">
        <v>147</v>
      </c>
      <c r="AL208" s="844">
        <v>145</v>
      </c>
      <c r="AM208" s="844">
        <v>123</v>
      </c>
      <c r="AN208" s="844">
        <v>100</v>
      </c>
      <c r="AO208" s="938">
        <v>117</v>
      </c>
      <c r="AP208" s="844">
        <v>67</v>
      </c>
      <c r="AQ208" s="844">
        <v>106</v>
      </c>
      <c r="AR208" s="844">
        <v>98</v>
      </c>
      <c r="AS208" s="844" t="s">
        <v>430</v>
      </c>
      <c r="AT208" s="844" t="s">
        <v>430</v>
      </c>
      <c r="AU208" s="844">
        <v>147</v>
      </c>
      <c r="AV208" s="844">
        <v>100</v>
      </c>
      <c r="AW208" s="844">
        <v>119</v>
      </c>
      <c r="AX208" s="844">
        <v>77</v>
      </c>
      <c r="AY208" s="844">
        <v>146</v>
      </c>
      <c r="AZ208" s="939"/>
      <c r="BA208" s="853" t="s">
        <v>430</v>
      </c>
      <c r="BB208" s="846" t="s">
        <v>430</v>
      </c>
      <c r="BC208" s="846" t="s">
        <v>430</v>
      </c>
      <c r="BD208" s="846" t="s">
        <v>430</v>
      </c>
      <c r="BE208" s="852" t="s">
        <v>430</v>
      </c>
      <c r="BF208" s="852">
        <v>100</v>
      </c>
      <c r="BG208" s="847"/>
      <c r="BH208" s="940">
        <v>100</v>
      </c>
      <c r="BI208" s="846" t="s">
        <v>430</v>
      </c>
      <c r="BJ208" s="846" t="s">
        <v>430</v>
      </c>
      <c r="BK208" s="846" t="s">
        <v>430</v>
      </c>
      <c r="BL208" s="846" t="s">
        <v>430</v>
      </c>
      <c r="BM208" s="852" t="s">
        <v>430</v>
      </c>
      <c r="BN208" s="852" t="s">
        <v>430</v>
      </c>
      <c r="BO208" s="852" t="s">
        <v>430</v>
      </c>
      <c r="BP208" s="852" t="s">
        <v>430</v>
      </c>
      <c r="BQ208" s="852" t="s">
        <v>430</v>
      </c>
      <c r="BR208" s="847"/>
      <c r="BS208" s="854" t="s">
        <v>430</v>
      </c>
      <c r="BT208" s="846" t="s">
        <v>430</v>
      </c>
      <c r="BU208" s="847"/>
      <c r="BV208" s="907" t="s">
        <v>554</v>
      </c>
    </row>
    <row r="209" spans="1:74" s="428" customFormat="1" x14ac:dyDescent="0.25">
      <c r="A209" s="345" t="s">
        <v>8304</v>
      </c>
      <c r="B209" s="373"/>
      <c r="C209" s="719">
        <v>44641</v>
      </c>
      <c r="D209" s="373"/>
      <c r="E209" s="346">
        <v>1656.22</v>
      </c>
      <c r="F209" s="373"/>
      <c r="G209" s="347">
        <v>13.132999999999999</v>
      </c>
      <c r="H209" s="374"/>
      <c r="I209" s="348">
        <v>1.6680299999999999</v>
      </c>
      <c r="J209" s="348">
        <v>6.4876500000000004</v>
      </c>
      <c r="K209" s="348">
        <v>1.50847</v>
      </c>
      <c r="L209" s="348">
        <v>1.55782</v>
      </c>
      <c r="M209" s="362"/>
      <c r="N209" s="350">
        <v>16.683199999999999</v>
      </c>
      <c r="O209" s="348">
        <v>27.111699999999999</v>
      </c>
      <c r="P209" s="348">
        <v>17.008800000000001</v>
      </c>
      <c r="Q209" s="348">
        <v>20.810700000000001</v>
      </c>
      <c r="R209" s="348">
        <v>12.228899999999999</v>
      </c>
      <c r="S209" s="348">
        <v>5.0201000000000002</v>
      </c>
      <c r="T209" s="348">
        <v>4.8948</v>
      </c>
      <c r="U209" s="354">
        <v>5.5364000000000004</v>
      </c>
      <c r="V209" s="348">
        <v>5.2054</v>
      </c>
      <c r="W209" s="348">
        <v>7.4278000000000004</v>
      </c>
      <c r="X209" s="348">
        <v>7.2335000000000003</v>
      </c>
      <c r="Y209" s="375" t="s">
        <v>430</v>
      </c>
      <c r="Z209" s="348" t="s">
        <v>430</v>
      </c>
      <c r="AA209" s="348">
        <v>7.1268000000000002</v>
      </c>
      <c r="AB209" s="348">
        <v>4.8578999999999999</v>
      </c>
      <c r="AC209" s="348">
        <v>5.5038999999999998</v>
      </c>
      <c r="AD209" s="348">
        <v>5.3101000000000003</v>
      </c>
      <c r="AE209" s="348">
        <v>15.019399999999999</v>
      </c>
      <c r="AF209" s="348">
        <v>6.6284000000000001</v>
      </c>
      <c r="AG209" s="569"/>
      <c r="AH209" s="346">
        <v>61</v>
      </c>
      <c r="AI209" s="346">
        <v>25</v>
      </c>
      <c r="AJ209" s="346">
        <v>50</v>
      </c>
      <c r="AK209" s="346">
        <v>75</v>
      </c>
      <c r="AL209" s="346">
        <v>76</v>
      </c>
      <c r="AM209" s="346">
        <v>121</v>
      </c>
      <c r="AN209" s="346">
        <v>105</v>
      </c>
      <c r="AO209" s="572">
        <v>67</v>
      </c>
      <c r="AP209" s="346">
        <v>64</v>
      </c>
      <c r="AQ209" s="346">
        <v>33</v>
      </c>
      <c r="AR209" s="346">
        <v>38</v>
      </c>
      <c r="AS209" s="346" t="s">
        <v>430</v>
      </c>
      <c r="AT209" s="346" t="s">
        <v>430</v>
      </c>
      <c r="AU209" s="346">
        <v>83</v>
      </c>
      <c r="AV209" s="346">
        <v>108</v>
      </c>
      <c r="AW209" s="346">
        <v>62</v>
      </c>
      <c r="AX209" s="346">
        <v>65</v>
      </c>
      <c r="AY209" s="346">
        <v>81</v>
      </c>
      <c r="AZ209" s="584"/>
      <c r="BA209" s="467">
        <v>98.31</v>
      </c>
      <c r="BB209" s="348" t="s">
        <v>430</v>
      </c>
      <c r="BC209" s="348" t="s">
        <v>430</v>
      </c>
      <c r="BD209" s="348" t="s">
        <v>430</v>
      </c>
      <c r="BE209" s="375" t="s">
        <v>430</v>
      </c>
      <c r="BF209" s="375">
        <v>1.69</v>
      </c>
      <c r="BG209" s="374"/>
      <c r="BH209" s="594">
        <v>1.69</v>
      </c>
      <c r="BI209" s="348" t="s">
        <v>430</v>
      </c>
      <c r="BJ209" s="348" t="s">
        <v>430</v>
      </c>
      <c r="BK209" s="348" t="s">
        <v>430</v>
      </c>
      <c r="BL209" s="348" t="s">
        <v>430</v>
      </c>
      <c r="BM209" s="375">
        <v>98.31</v>
      </c>
      <c r="BN209" s="375" t="s">
        <v>430</v>
      </c>
      <c r="BO209" s="375" t="s">
        <v>430</v>
      </c>
      <c r="BP209" s="375" t="s">
        <v>430</v>
      </c>
      <c r="BQ209" s="375" t="s">
        <v>430</v>
      </c>
      <c r="BR209" s="374"/>
      <c r="BS209" s="468" t="s">
        <v>430</v>
      </c>
      <c r="BT209" s="348" t="s">
        <v>430</v>
      </c>
      <c r="BU209" s="374"/>
      <c r="BV209" s="430" t="s">
        <v>554</v>
      </c>
    </row>
    <row r="210" spans="1:74" s="428" customFormat="1" x14ac:dyDescent="0.25">
      <c r="A210" s="345" t="s">
        <v>8305</v>
      </c>
      <c r="B210" s="373"/>
      <c r="C210" s="719">
        <v>45378</v>
      </c>
      <c r="D210" s="373"/>
      <c r="E210" s="346">
        <v>1623.42</v>
      </c>
      <c r="F210" s="373"/>
      <c r="G210" s="347">
        <v>1131.5821000000001</v>
      </c>
      <c r="H210" s="374"/>
      <c r="I210" s="348">
        <v>0</v>
      </c>
      <c r="J210" s="348">
        <v>5.34</v>
      </c>
      <c r="K210" s="348" t="s">
        <v>430</v>
      </c>
      <c r="L210" s="348">
        <v>0</v>
      </c>
      <c r="M210" s="362"/>
      <c r="N210" s="350">
        <v>4.8261000000000003</v>
      </c>
      <c r="O210" s="348">
        <v>4.9177999999999997</v>
      </c>
      <c r="P210" s="348">
        <v>4.8955000000000002</v>
      </c>
      <c r="Q210" s="348">
        <v>4.8738999999999999</v>
      </c>
      <c r="R210" s="348">
        <v>4.8952999999999998</v>
      </c>
      <c r="S210" s="348">
        <v>4.8769999999999998</v>
      </c>
      <c r="T210" s="348">
        <v>4.8291000000000004</v>
      </c>
      <c r="U210" s="354">
        <v>4.9406999999999996</v>
      </c>
      <c r="V210" s="348">
        <v>5.0147000000000004</v>
      </c>
      <c r="W210" s="348">
        <v>5.5654000000000003</v>
      </c>
      <c r="X210" s="348" t="s">
        <v>430</v>
      </c>
      <c r="Y210" s="375" t="s">
        <v>430</v>
      </c>
      <c r="Z210" s="348" t="s">
        <v>430</v>
      </c>
      <c r="AA210" s="348">
        <v>4.8196000000000003</v>
      </c>
      <c r="AB210" s="348">
        <v>4.8113999999999999</v>
      </c>
      <c r="AC210" s="348">
        <v>4.9222999999999999</v>
      </c>
      <c r="AD210" s="348">
        <v>5.0083000000000002</v>
      </c>
      <c r="AE210" s="348">
        <v>4.8647</v>
      </c>
      <c r="AF210" s="348">
        <v>5.6466000000000003</v>
      </c>
      <c r="AG210" s="569"/>
      <c r="AH210" s="346">
        <v>128</v>
      </c>
      <c r="AI210" s="346">
        <v>140</v>
      </c>
      <c r="AJ210" s="346">
        <v>154</v>
      </c>
      <c r="AK210" s="346">
        <v>154</v>
      </c>
      <c r="AL210" s="346">
        <v>153</v>
      </c>
      <c r="AM210" s="346">
        <v>132</v>
      </c>
      <c r="AN210" s="346">
        <v>115</v>
      </c>
      <c r="AO210" s="572">
        <v>129</v>
      </c>
      <c r="AP210" s="346">
        <v>76</v>
      </c>
      <c r="AQ210" s="346">
        <v>109</v>
      </c>
      <c r="AR210" s="346" t="s">
        <v>430</v>
      </c>
      <c r="AS210" s="346" t="s">
        <v>430</v>
      </c>
      <c r="AT210" s="346" t="s">
        <v>430</v>
      </c>
      <c r="AU210" s="346">
        <v>154</v>
      </c>
      <c r="AV210" s="346">
        <v>115</v>
      </c>
      <c r="AW210" s="346">
        <v>128</v>
      </c>
      <c r="AX210" s="346">
        <v>94</v>
      </c>
      <c r="AY210" s="346">
        <v>153</v>
      </c>
      <c r="AZ210" s="584"/>
      <c r="BA210" s="467" t="s">
        <v>430</v>
      </c>
      <c r="BB210" s="348" t="s">
        <v>430</v>
      </c>
      <c r="BC210" s="348" t="s">
        <v>430</v>
      </c>
      <c r="BD210" s="348" t="s">
        <v>430</v>
      </c>
      <c r="BE210" s="375" t="s">
        <v>430</v>
      </c>
      <c r="BF210" s="375">
        <v>100</v>
      </c>
      <c r="BG210" s="374"/>
      <c r="BH210" s="594">
        <v>100</v>
      </c>
      <c r="BI210" s="348" t="s">
        <v>430</v>
      </c>
      <c r="BJ210" s="348" t="s">
        <v>430</v>
      </c>
      <c r="BK210" s="348" t="s">
        <v>430</v>
      </c>
      <c r="BL210" s="348" t="s">
        <v>430</v>
      </c>
      <c r="BM210" s="375" t="s">
        <v>430</v>
      </c>
      <c r="BN210" s="375" t="s">
        <v>430</v>
      </c>
      <c r="BO210" s="375" t="s">
        <v>430</v>
      </c>
      <c r="BP210" s="375" t="s">
        <v>430</v>
      </c>
      <c r="BQ210" s="375" t="s">
        <v>430</v>
      </c>
      <c r="BR210" s="374"/>
      <c r="BS210" s="468" t="s">
        <v>430</v>
      </c>
      <c r="BT210" s="348" t="s">
        <v>430</v>
      </c>
      <c r="BU210" s="374"/>
      <c r="BV210" s="430" t="s">
        <v>554</v>
      </c>
    </row>
    <row r="211" spans="1:74" s="428" customFormat="1" x14ac:dyDescent="0.25">
      <c r="A211" s="345" t="s">
        <v>8306</v>
      </c>
      <c r="B211" s="373"/>
      <c r="C211" s="719">
        <v>38243</v>
      </c>
      <c r="D211" s="373"/>
      <c r="E211" s="346">
        <v>1626.38</v>
      </c>
      <c r="F211" s="373"/>
      <c r="G211" s="347">
        <v>46.165700000000001</v>
      </c>
      <c r="H211" s="374"/>
      <c r="I211" s="348">
        <v>2.4300000000000002</v>
      </c>
      <c r="J211" s="348">
        <v>7.59</v>
      </c>
      <c r="K211" s="348">
        <v>2.04</v>
      </c>
      <c r="L211" s="348">
        <v>2.16</v>
      </c>
      <c r="M211" s="362"/>
      <c r="N211" s="350">
        <v>22.2302</v>
      </c>
      <c r="O211" s="348">
        <v>10.630100000000001</v>
      </c>
      <c r="P211" s="348">
        <v>13.1462</v>
      </c>
      <c r="Q211" s="348">
        <v>22.499600000000001</v>
      </c>
      <c r="R211" s="348">
        <v>13.7369</v>
      </c>
      <c r="S211" s="348">
        <v>6.8593000000000002</v>
      </c>
      <c r="T211" s="348">
        <v>6.0053000000000001</v>
      </c>
      <c r="U211" s="354">
        <v>5.8699000000000003</v>
      </c>
      <c r="V211" s="348">
        <v>5.5042</v>
      </c>
      <c r="W211" s="348">
        <v>7.1158999999999999</v>
      </c>
      <c r="X211" s="348">
        <v>6.9519000000000002</v>
      </c>
      <c r="Y211" s="375">
        <v>5.8878000000000004</v>
      </c>
      <c r="Z211" s="348">
        <v>6.8693</v>
      </c>
      <c r="AA211" s="348">
        <v>7.6558000000000002</v>
      </c>
      <c r="AB211" s="348">
        <v>5.9147999999999996</v>
      </c>
      <c r="AC211" s="348">
        <v>5.9169999999999998</v>
      </c>
      <c r="AD211" s="348">
        <v>5.5777999999999999</v>
      </c>
      <c r="AE211" s="348">
        <v>19.844799999999999</v>
      </c>
      <c r="AF211" s="348">
        <v>7.2773000000000003</v>
      </c>
      <c r="AG211" s="569"/>
      <c r="AH211" s="346">
        <v>47</v>
      </c>
      <c r="AI211" s="346">
        <v>104</v>
      </c>
      <c r="AJ211" s="346">
        <v>88</v>
      </c>
      <c r="AK211" s="346">
        <v>62</v>
      </c>
      <c r="AL211" s="346">
        <v>62</v>
      </c>
      <c r="AM211" s="346">
        <v>21</v>
      </c>
      <c r="AN211" s="346">
        <v>17</v>
      </c>
      <c r="AO211" s="572">
        <v>23</v>
      </c>
      <c r="AP211" s="346">
        <v>35</v>
      </c>
      <c r="AQ211" s="346">
        <v>79</v>
      </c>
      <c r="AR211" s="346">
        <v>84</v>
      </c>
      <c r="AS211" s="346">
        <v>14</v>
      </c>
      <c r="AT211" s="346">
        <v>6</v>
      </c>
      <c r="AU211" s="346">
        <v>67</v>
      </c>
      <c r="AV211" s="346">
        <v>22</v>
      </c>
      <c r="AW211" s="346">
        <v>17</v>
      </c>
      <c r="AX211" s="346">
        <v>40</v>
      </c>
      <c r="AY211" s="346">
        <v>57</v>
      </c>
      <c r="AZ211" s="584"/>
      <c r="BA211" s="467" t="s">
        <v>430</v>
      </c>
      <c r="BB211" s="348">
        <v>99.51</v>
      </c>
      <c r="BC211" s="348" t="s">
        <v>430</v>
      </c>
      <c r="BD211" s="348" t="s">
        <v>430</v>
      </c>
      <c r="BE211" s="375" t="s">
        <v>430</v>
      </c>
      <c r="BF211" s="375">
        <v>0.49</v>
      </c>
      <c r="BG211" s="374"/>
      <c r="BH211" s="594">
        <v>0.49</v>
      </c>
      <c r="BI211" s="348" t="s">
        <v>430</v>
      </c>
      <c r="BJ211" s="348" t="s">
        <v>430</v>
      </c>
      <c r="BK211" s="348" t="s">
        <v>430</v>
      </c>
      <c r="BL211" s="348" t="s">
        <v>430</v>
      </c>
      <c r="BM211" s="375" t="s">
        <v>430</v>
      </c>
      <c r="BN211" s="375" t="s">
        <v>430</v>
      </c>
      <c r="BO211" s="375" t="s">
        <v>430</v>
      </c>
      <c r="BP211" s="375">
        <v>99.51</v>
      </c>
      <c r="BQ211" s="375" t="s">
        <v>430</v>
      </c>
      <c r="BR211" s="374"/>
      <c r="BS211" s="468" t="s">
        <v>430</v>
      </c>
      <c r="BT211" s="348" t="s">
        <v>430</v>
      </c>
      <c r="BU211" s="374"/>
      <c r="BV211" s="430" t="s">
        <v>554</v>
      </c>
    </row>
    <row r="212" spans="1:74" s="428" customFormat="1" x14ac:dyDescent="0.25">
      <c r="A212" s="345" t="s">
        <v>8307</v>
      </c>
      <c r="B212" s="373"/>
      <c r="C212" s="719">
        <v>44644</v>
      </c>
      <c r="D212" s="373"/>
      <c r="E212" s="346">
        <v>1465.17</v>
      </c>
      <c r="F212" s="373"/>
      <c r="G212" s="347">
        <v>13.019399999999999</v>
      </c>
      <c r="H212" s="374"/>
      <c r="I212" s="348">
        <v>1.18</v>
      </c>
      <c r="J212" s="348">
        <v>6.86</v>
      </c>
      <c r="K212" s="348">
        <v>1.0900000000000001</v>
      </c>
      <c r="L212" s="348">
        <v>1.1299999999999999</v>
      </c>
      <c r="M212" s="362"/>
      <c r="N212" s="350">
        <v>47.440899999999999</v>
      </c>
      <c r="O212" s="348">
        <v>23.595099999999999</v>
      </c>
      <c r="P212" s="348">
        <v>20.223299999999998</v>
      </c>
      <c r="Q212" s="348">
        <v>18.0059</v>
      </c>
      <c r="R212" s="348">
        <v>10.474399999999999</v>
      </c>
      <c r="S212" s="348">
        <v>5.4398999999999997</v>
      </c>
      <c r="T212" s="348">
        <v>5.5792999999999999</v>
      </c>
      <c r="U212" s="354">
        <v>5.7473999999999998</v>
      </c>
      <c r="V212" s="348">
        <v>5.3476999999999997</v>
      </c>
      <c r="W212" s="348">
        <v>7.4390000000000001</v>
      </c>
      <c r="X212" s="348">
        <v>7.3087</v>
      </c>
      <c r="Y212" s="375" t="s">
        <v>430</v>
      </c>
      <c r="Z212" s="348" t="s">
        <v>430</v>
      </c>
      <c r="AA212" s="348">
        <v>5.9596999999999998</v>
      </c>
      <c r="AB212" s="348">
        <v>5.5153999999999996</v>
      </c>
      <c r="AC212" s="348">
        <v>5.8155999999999999</v>
      </c>
      <c r="AD212" s="348">
        <v>5.5780000000000003</v>
      </c>
      <c r="AE212" s="348">
        <v>14.7811</v>
      </c>
      <c r="AF212" s="348">
        <v>6.4233000000000002</v>
      </c>
      <c r="AG212" s="569"/>
      <c r="AH212" s="346">
        <v>20</v>
      </c>
      <c r="AI212" s="346">
        <v>36</v>
      </c>
      <c r="AJ212" s="346">
        <v>37</v>
      </c>
      <c r="AK212" s="346">
        <v>82</v>
      </c>
      <c r="AL212" s="346">
        <v>87</v>
      </c>
      <c r="AM212" s="346">
        <v>89</v>
      </c>
      <c r="AN212" s="346">
        <v>44</v>
      </c>
      <c r="AO212" s="572">
        <v>31</v>
      </c>
      <c r="AP212" s="346">
        <v>53</v>
      </c>
      <c r="AQ212" s="346">
        <v>32</v>
      </c>
      <c r="AR212" s="346">
        <v>29</v>
      </c>
      <c r="AS212" s="346" t="s">
        <v>430</v>
      </c>
      <c r="AT212" s="346" t="s">
        <v>430</v>
      </c>
      <c r="AU212" s="346">
        <v>123</v>
      </c>
      <c r="AV212" s="346">
        <v>46</v>
      </c>
      <c r="AW212" s="346">
        <v>25</v>
      </c>
      <c r="AX212" s="346">
        <v>39</v>
      </c>
      <c r="AY212" s="346">
        <v>84</v>
      </c>
      <c r="AZ212" s="584"/>
      <c r="BA212" s="467">
        <v>97.13</v>
      </c>
      <c r="BB212" s="348" t="s">
        <v>430</v>
      </c>
      <c r="BC212" s="348" t="s">
        <v>430</v>
      </c>
      <c r="BD212" s="348" t="s">
        <v>430</v>
      </c>
      <c r="BE212" s="375" t="s">
        <v>430</v>
      </c>
      <c r="BF212" s="375">
        <v>2.87</v>
      </c>
      <c r="BG212" s="374"/>
      <c r="BH212" s="594">
        <v>2.87</v>
      </c>
      <c r="BI212" s="348" t="s">
        <v>430</v>
      </c>
      <c r="BJ212" s="348" t="s">
        <v>430</v>
      </c>
      <c r="BK212" s="348" t="s">
        <v>430</v>
      </c>
      <c r="BL212" s="348" t="s">
        <v>430</v>
      </c>
      <c r="BM212" s="375">
        <v>97.13</v>
      </c>
      <c r="BN212" s="375" t="s">
        <v>430</v>
      </c>
      <c r="BO212" s="375" t="s">
        <v>430</v>
      </c>
      <c r="BP212" s="375" t="s">
        <v>430</v>
      </c>
      <c r="BQ212" s="375" t="s">
        <v>430</v>
      </c>
      <c r="BR212" s="374"/>
      <c r="BS212" s="468" t="s">
        <v>430</v>
      </c>
      <c r="BT212" s="348" t="s">
        <v>430</v>
      </c>
      <c r="BU212" s="374"/>
      <c r="BV212" s="430" t="s">
        <v>554</v>
      </c>
    </row>
    <row r="213" spans="1:74" s="428" customFormat="1" x14ac:dyDescent="0.25">
      <c r="A213" s="345" t="s">
        <v>8308</v>
      </c>
      <c r="B213" s="373"/>
      <c r="C213" s="719">
        <v>45737</v>
      </c>
      <c r="D213" s="373"/>
      <c r="E213" s="346">
        <v>1513.69</v>
      </c>
      <c r="F213" s="373"/>
      <c r="G213" s="347">
        <v>10.8445</v>
      </c>
      <c r="H213" s="374"/>
      <c r="I213" s="348">
        <v>0.75</v>
      </c>
      <c r="J213" s="348">
        <v>7.93</v>
      </c>
      <c r="K213" s="348">
        <v>0.73</v>
      </c>
      <c r="L213" s="348">
        <v>0.74</v>
      </c>
      <c r="M213" s="362"/>
      <c r="N213" s="350">
        <v>10.4368</v>
      </c>
      <c r="O213" s="348">
        <v>14.377599999999999</v>
      </c>
      <c r="P213" s="348">
        <v>13.6912</v>
      </c>
      <c r="Q213" s="348">
        <v>16.085999999999999</v>
      </c>
      <c r="R213" s="348">
        <v>9.3788</v>
      </c>
      <c r="S213" s="348">
        <v>6.1071</v>
      </c>
      <c r="T213" s="348">
        <v>5.5904999999999996</v>
      </c>
      <c r="U213" s="354">
        <v>5.6741999999999999</v>
      </c>
      <c r="V213" s="348">
        <v>5.8670999999999998</v>
      </c>
      <c r="W213" s="348" t="s">
        <v>430</v>
      </c>
      <c r="X213" s="348" t="s">
        <v>430</v>
      </c>
      <c r="Y213" s="375" t="s">
        <v>430</v>
      </c>
      <c r="Z213" s="348" t="s">
        <v>430</v>
      </c>
      <c r="AA213" s="348">
        <v>6.8617999999999997</v>
      </c>
      <c r="AB213" s="348">
        <v>5.4580000000000002</v>
      </c>
      <c r="AC213" s="348">
        <v>5.6231999999999998</v>
      </c>
      <c r="AD213" s="348">
        <v>5.8448000000000002</v>
      </c>
      <c r="AE213" s="348">
        <v>14.2295</v>
      </c>
      <c r="AF213" s="348">
        <v>6.7351000000000001</v>
      </c>
      <c r="AG213" s="569"/>
      <c r="AH213" s="346">
        <v>88</v>
      </c>
      <c r="AI213" s="346">
        <v>76</v>
      </c>
      <c r="AJ213" s="346">
        <v>77</v>
      </c>
      <c r="AK213" s="346">
        <v>98</v>
      </c>
      <c r="AL213" s="346">
        <v>105</v>
      </c>
      <c r="AM213" s="346">
        <v>49</v>
      </c>
      <c r="AN213" s="346">
        <v>43</v>
      </c>
      <c r="AO213" s="572">
        <v>38</v>
      </c>
      <c r="AP213" s="346">
        <v>18</v>
      </c>
      <c r="AQ213" s="346" t="s">
        <v>430</v>
      </c>
      <c r="AR213" s="346" t="s">
        <v>430</v>
      </c>
      <c r="AS213" s="346" t="s">
        <v>430</v>
      </c>
      <c r="AT213" s="346" t="s">
        <v>430</v>
      </c>
      <c r="AU213" s="346">
        <v>95</v>
      </c>
      <c r="AV213" s="346">
        <v>50</v>
      </c>
      <c r="AW213" s="346">
        <v>49</v>
      </c>
      <c r="AX213" s="346">
        <v>21</v>
      </c>
      <c r="AY213" s="346">
        <v>90</v>
      </c>
      <c r="AZ213" s="584"/>
      <c r="BA213" s="467" t="s">
        <v>430</v>
      </c>
      <c r="BB213" s="348">
        <v>98.62</v>
      </c>
      <c r="BC213" s="348" t="s">
        <v>430</v>
      </c>
      <c r="BD213" s="348" t="s">
        <v>430</v>
      </c>
      <c r="BE213" s="375" t="s">
        <v>430</v>
      </c>
      <c r="BF213" s="375">
        <v>1.38</v>
      </c>
      <c r="BG213" s="374"/>
      <c r="BH213" s="594">
        <v>1.38</v>
      </c>
      <c r="BI213" s="348">
        <v>52.04</v>
      </c>
      <c r="BJ213" s="348">
        <v>31.42</v>
      </c>
      <c r="BK213" s="348">
        <v>15.15</v>
      </c>
      <c r="BL213" s="348" t="s">
        <v>430</v>
      </c>
      <c r="BM213" s="375" t="s">
        <v>430</v>
      </c>
      <c r="BN213" s="375" t="s">
        <v>430</v>
      </c>
      <c r="BO213" s="375" t="s">
        <v>430</v>
      </c>
      <c r="BP213" s="375" t="s">
        <v>430</v>
      </c>
      <c r="BQ213" s="375" t="s">
        <v>430</v>
      </c>
      <c r="BR213" s="374"/>
      <c r="BS213" s="468">
        <v>11.704013137659199</v>
      </c>
      <c r="BT213" s="348">
        <v>22.879943025424001</v>
      </c>
      <c r="BU213" s="374"/>
      <c r="BV213" s="430" t="s">
        <v>554</v>
      </c>
    </row>
    <row r="214" spans="1:74" s="428" customFormat="1" x14ac:dyDescent="0.25">
      <c r="A214" s="345" t="s">
        <v>8309</v>
      </c>
      <c r="B214" s="373"/>
      <c r="C214" s="719">
        <v>41872</v>
      </c>
      <c r="D214" s="373"/>
      <c r="E214" s="346">
        <v>1477.98</v>
      </c>
      <c r="F214" s="373"/>
      <c r="G214" s="347">
        <v>22.224599999999999</v>
      </c>
      <c r="H214" s="374"/>
      <c r="I214" s="348">
        <v>4.08399</v>
      </c>
      <c r="J214" s="348">
        <v>7.6459799999999998</v>
      </c>
      <c r="K214" s="348">
        <v>2.4435099999999998</v>
      </c>
      <c r="L214" s="348">
        <v>2.5958000000000001</v>
      </c>
      <c r="M214" s="362"/>
      <c r="N214" s="350" t="s">
        <v>430</v>
      </c>
      <c r="O214" s="348">
        <v>9.5305</v>
      </c>
      <c r="P214" s="348">
        <v>13.359500000000001</v>
      </c>
      <c r="Q214" s="348">
        <v>23.927499999999998</v>
      </c>
      <c r="R214" s="348">
        <v>14.8169</v>
      </c>
      <c r="S214" s="348">
        <v>5.1215000000000002</v>
      </c>
      <c r="T214" s="348">
        <v>4.6146000000000003</v>
      </c>
      <c r="U214" s="354">
        <v>4.8550000000000004</v>
      </c>
      <c r="V214" s="348">
        <v>4.5122</v>
      </c>
      <c r="W214" s="348">
        <v>6.5368000000000004</v>
      </c>
      <c r="X214" s="348">
        <v>8.5274000000000001</v>
      </c>
      <c r="Y214" s="375">
        <v>5.17</v>
      </c>
      <c r="Z214" s="348">
        <v>7.8446999999999996</v>
      </c>
      <c r="AA214" s="348">
        <v>7.5460000000000003</v>
      </c>
      <c r="AB214" s="348">
        <v>4.3821000000000003</v>
      </c>
      <c r="AC214" s="348">
        <v>4.7515000000000001</v>
      </c>
      <c r="AD214" s="348">
        <v>4.6323999999999996</v>
      </c>
      <c r="AE214" s="348">
        <v>20.044499999999999</v>
      </c>
      <c r="AF214" s="348">
        <v>6.9836999999999998</v>
      </c>
      <c r="AG214" s="569"/>
      <c r="AH214" s="346" t="s">
        <v>430</v>
      </c>
      <c r="AI214" s="346">
        <v>112</v>
      </c>
      <c r="AJ214" s="346">
        <v>84</v>
      </c>
      <c r="AK214" s="346">
        <v>57</v>
      </c>
      <c r="AL214" s="346">
        <v>53</v>
      </c>
      <c r="AM214" s="346">
        <v>116</v>
      </c>
      <c r="AN214" s="346">
        <v>134</v>
      </c>
      <c r="AO214" s="572">
        <v>132</v>
      </c>
      <c r="AP214" s="346">
        <v>114</v>
      </c>
      <c r="AQ214" s="346">
        <v>101</v>
      </c>
      <c r="AR214" s="346">
        <v>4</v>
      </c>
      <c r="AS214" s="346">
        <v>19</v>
      </c>
      <c r="AT214" s="346">
        <v>3</v>
      </c>
      <c r="AU214" s="346">
        <v>70</v>
      </c>
      <c r="AV214" s="346">
        <v>140</v>
      </c>
      <c r="AW214" s="346">
        <v>139</v>
      </c>
      <c r="AX214" s="346">
        <v>116</v>
      </c>
      <c r="AY214" s="346">
        <v>56</v>
      </c>
      <c r="AZ214" s="584"/>
      <c r="BA214" s="467" t="s">
        <v>430</v>
      </c>
      <c r="BB214" s="348">
        <v>99.01</v>
      </c>
      <c r="BC214" s="348" t="s">
        <v>430</v>
      </c>
      <c r="BD214" s="348" t="s">
        <v>430</v>
      </c>
      <c r="BE214" s="375" t="s">
        <v>430</v>
      </c>
      <c r="BF214" s="375">
        <v>0.99</v>
      </c>
      <c r="BG214" s="374"/>
      <c r="BH214" s="594">
        <v>0.99</v>
      </c>
      <c r="BI214" s="348" t="s">
        <v>430</v>
      </c>
      <c r="BJ214" s="348" t="s">
        <v>430</v>
      </c>
      <c r="BK214" s="348" t="s">
        <v>430</v>
      </c>
      <c r="BL214" s="348" t="s">
        <v>430</v>
      </c>
      <c r="BM214" s="375" t="s">
        <v>430</v>
      </c>
      <c r="BN214" s="375" t="s">
        <v>430</v>
      </c>
      <c r="BO214" s="375" t="s">
        <v>430</v>
      </c>
      <c r="BP214" s="375">
        <v>99.01</v>
      </c>
      <c r="BQ214" s="375" t="s">
        <v>430</v>
      </c>
      <c r="BR214" s="374"/>
      <c r="BS214" s="468" t="s">
        <v>430</v>
      </c>
      <c r="BT214" s="348" t="s">
        <v>430</v>
      </c>
      <c r="BU214" s="374"/>
      <c r="BV214" s="430" t="s">
        <v>554</v>
      </c>
    </row>
    <row r="215" spans="1:74" s="428" customFormat="1" x14ac:dyDescent="0.25">
      <c r="A215" s="345" t="s">
        <v>8310</v>
      </c>
      <c r="B215" s="373"/>
      <c r="C215" s="719">
        <v>44649</v>
      </c>
      <c r="D215" s="373"/>
      <c r="E215" s="346">
        <v>1358.6</v>
      </c>
      <c r="F215" s="373"/>
      <c r="G215" s="347">
        <v>12.9003</v>
      </c>
      <c r="H215" s="374"/>
      <c r="I215" s="348">
        <v>0.63</v>
      </c>
      <c r="J215" s="348">
        <v>6.88</v>
      </c>
      <c r="K215" s="348">
        <v>0.59</v>
      </c>
      <c r="L215" s="348">
        <v>0.62</v>
      </c>
      <c r="M215" s="362"/>
      <c r="N215" s="350">
        <v>12.736700000000001</v>
      </c>
      <c r="O215" s="348">
        <v>14.636100000000001</v>
      </c>
      <c r="P215" s="348">
        <v>11.058</v>
      </c>
      <c r="Q215" s="348">
        <v>12.3866</v>
      </c>
      <c r="R215" s="348">
        <v>7.6429999999999998</v>
      </c>
      <c r="S215" s="348">
        <v>6.0384000000000002</v>
      </c>
      <c r="T215" s="348">
        <v>5.7441000000000004</v>
      </c>
      <c r="U215" s="354">
        <v>5.9541000000000004</v>
      </c>
      <c r="V215" s="348">
        <v>5.7202000000000002</v>
      </c>
      <c r="W215" s="348">
        <v>7.2957000000000001</v>
      </c>
      <c r="X215" s="348">
        <v>7.1147</v>
      </c>
      <c r="Y215" s="375" t="s">
        <v>430</v>
      </c>
      <c r="Z215" s="348" t="s">
        <v>430</v>
      </c>
      <c r="AA215" s="348">
        <v>6.5378999999999996</v>
      </c>
      <c r="AB215" s="348">
        <v>5.8269000000000002</v>
      </c>
      <c r="AC215" s="348">
        <v>5.9316000000000004</v>
      </c>
      <c r="AD215" s="348">
        <v>5.8654000000000002</v>
      </c>
      <c r="AE215" s="348">
        <v>10.328799999999999</v>
      </c>
      <c r="AF215" s="348">
        <v>6.2134999999999998</v>
      </c>
      <c r="AG215" s="569"/>
      <c r="AH215" s="346">
        <v>73</v>
      </c>
      <c r="AI215" s="346">
        <v>70</v>
      </c>
      <c r="AJ215" s="346">
        <v>118</v>
      </c>
      <c r="AK215" s="346">
        <v>123</v>
      </c>
      <c r="AL215" s="346">
        <v>129</v>
      </c>
      <c r="AM215" s="346">
        <v>54</v>
      </c>
      <c r="AN215" s="346">
        <v>29</v>
      </c>
      <c r="AO215" s="572">
        <v>18</v>
      </c>
      <c r="AP215" s="346">
        <v>24</v>
      </c>
      <c r="AQ215" s="346">
        <v>60</v>
      </c>
      <c r="AR215" s="346">
        <v>60</v>
      </c>
      <c r="AS215" s="346" t="s">
        <v>430</v>
      </c>
      <c r="AT215" s="346" t="s">
        <v>430</v>
      </c>
      <c r="AU215" s="346">
        <v>105</v>
      </c>
      <c r="AV215" s="346">
        <v>29</v>
      </c>
      <c r="AW215" s="346">
        <v>16</v>
      </c>
      <c r="AX215" s="346">
        <v>19</v>
      </c>
      <c r="AY215" s="346">
        <v>124</v>
      </c>
      <c r="AZ215" s="584"/>
      <c r="BA215" s="467">
        <v>59.01</v>
      </c>
      <c r="BB215" s="348">
        <v>38.29</v>
      </c>
      <c r="BC215" s="348" t="s">
        <v>430</v>
      </c>
      <c r="BD215" s="348" t="s">
        <v>430</v>
      </c>
      <c r="BE215" s="375" t="s">
        <v>430</v>
      </c>
      <c r="BF215" s="375">
        <v>2.7</v>
      </c>
      <c r="BG215" s="374"/>
      <c r="BH215" s="594">
        <v>2.7</v>
      </c>
      <c r="BI215" s="348" t="s">
        <v>430</v>
      </c>
      <c r="BJ215" s="348" t="s">
        <v>430</v>
      </c>
      <c r="BK215" s="348">
        <v>38.29</v>
      </c>
      <c r="BL215" s="348" t="s">
        <v>430</v>
      </c>
      <c r="BM215" s="375">
        <v>59.01</v>
      </c>
      <c r="BN215" s="375" t="s">
        <v>430</v>
      </c>
      <c r="BO215" s="375" t="s">
        <v>430</v>
      </c>
      <c r="BP215" s="375" t="s">
        <v>430</v>
      </c>
      <c r="BQ215" s="375" t="s">
        <v>430</v>
      </c>
      <c r="BR215" s="374"/>
      <c r="BS215" s="468" t="s">
        <v>430</v>
      </c>
      <c r="BT215" s="348" t="s">
        <v>430</v>
      </c>
      <c r="BU215" s="374"/>
      <c r="BV215" s="430" t="s">
        <v>554</v>
      </c>
    </row>
    <row r="216" spans="1:74" s="428" customFormat="1" x14ac:dyDescent="0.25">
      <c r="A216" s="345" t="s">
        <v>8311</v>
      </c>
      <c r="B216" s="373"/>
      <c r="C216" s="719">
        <v>44838</v>
      </c>
      <c r="D216" s="373"/>
      <c r="E216" s="346">
        <v>1494.08</v>
      </c>
      <c r="F216" s="373"/>
      <c r="G216" s="347">
        <v>13.017099999999999</v>
      </c>
      <c r="H216" s="374"/>
      <c r="I216" s="348">
        <v>1.19</v>
      </c>
      <c r="J216" s="348">
        <v>6.85</v>
      </c>
      <c r="K216" s="348">
        <v>1.1000000000000001</v>
      </c>
      <c r="L216" s="348">
        <v>1.1399999999999999</v>
      </c>
      <c r="M216" s="362"/>
      <c r="N216" s="350">
        <v>47.449300000000001</v>
      </c>
      <c r="O216" s="348">
        <v>22.848700000000001</v>
      </c>
      <c r="P216" s="348">
        <v>19.419699999999999</v>
      </c>
      <c r="Q216" s="348">
        <v>17.5624</v>
      </c>
      <c r="R216" s="348">
        <v>9.9885000000000002</v>
      </c>
      <c r="S216" s="348">
        <v>5.3311999999999999</v>
      </c>
      <c r="T216" s="348">
        <v>5.5364000000000004</v>
      </c>
      <c r="U216" s="354">
        <v>5.7015000000000002</v>
      </c>
      <c r="V216" s="348">
        <v>5.3215000000000003</v>
      </c>
      <c r="W216" s="348">
        <v>7.4043000000000001</v>
      </c>
      <c r="X216" s="348">
        <v>7.2515999999999998</v>
      </c>
      <c r="Y216" s="375" t="s">
        <v>430</v>
      </c>
      <c r="Z216" s="348" t="s">
        <v>430</v>
      </c>
      <c r="AA216" s="348">
        <v>5.8406000000000002</v>
      </c>
      <c r="AB216" s="348">
        <v>5.4362000000000004</v>
      </c>
      <c r="AC216" s="348">
        <v>5.7561</v>
      </c>
      <c r="AD216" s="348">
        <v>5.5429000000000004</v>
      </c>
      <c r="AE216" s="348">
        <v>14.413399999999999</v>
      </c>
      <c r="AF216" s="348">
        <v>7.3723999999999998</v>
      </c>
      <c r="AG216" s="569"/>
      <c r="AH216" s="346">
        <v>19</v>
      </c>
      <c r="AI216" s="346">
        <v>41</v>
      </c>
      <c r="AJ216" s="346">
        <v>40</v>
      </c>
      <c r="AK216" s="346">
        <v>84</v>
      </c>
      <c r="AL216" s="346">
        <v>92</v>
      </c>
      <c r="AM216" s="346">
        <v>103</v>
      </c>
      <c r="AN216" s="346">
        <v>47</v>
      </c>
      <c r="AO216" s="572">
        <v>33</v>
      </c>
      <c r="AP216" s="346">
        <v>56</v>
      </c>
      <c r="AQ216" s="346">
        <v>39</v>
      </c>
      <c r="AR216" s="346">
        <v>36</v>
      </c>
      <c r="AS216" s="346" t="s">
        <v>430</v>
      </c>
      <c r="AT216" s="346" t="s">
        <v>430</v>
      </c>
      <c r="AU216" s="346">
        <v>128</v>
      </c>
      <c r="AV216" s="346">
        <v>55</v>
      </c>
      <c r="AW216" s="346">
        <v>29</v>
      </c>
      <c r="AX216" s="346">
        <v>45</v>
      </c>
      <c r="AY216" s="346">
        <v>87</v>
      </c>
      <c r="AZ216" s="584"/>
      <c r="BA216" s="467">
        <v>96.64</v>
      </c>
      <c r="BB216" s="348" t="s">
        <v>430</v>
      </c>
      <c r="BC216" s="348" t="s">
        <v>430</v>
      </c>
      <c r="BD216" s="348" t="s">
        <v>430</v>
      </c>
      <c r="BE216" s="375" t="s">
        <v>430</v>
      </c>
      <c r="BF216" s="375">
        <v>3.36</v>
      </c>
      <c r="BG216" s="374"/>
      <c r="BH216" s="594">
        <v>3.36</v>
      </c>
      <c r="BI216" s="348" t="s">
        <v>430</v>
      </c>
      <c r="BJ216" s="348" t="s">
        <v>430</v>
      </c>
      <c r="BK216" s="348" t="s">
        <v>430</v>
      </c>
      <c r="BL216" s="348" t="s">
        <v>430</v>
      </c>
      <c r="BM216" s="375">
        <v>96.64</v>
      </c>
      <c r="BN216" s="375" t="s">
        <v>430</v>
      </c>
      <c r="BO216" s="375" t="s">
        <v>430</v>
      </c>
      <c r="BP216" s="375" t="s">
        <v>430</v>
      </c>
      <c r="BQ216" s="375" t="s">
        <v>430</v>
      </c>
      <c r="BR216" s="374"/>
      <c r="BS216" s="468" t="s">
        <v>430</v>
      </c>
      <c r="BT216" s="348" t="s">
        <v>430</v>
      </c>
      <c r="BU216" s="374"/>
      <c r="BV216" s="430" t="s">
        <v>8109</v>
      </c>
    </row>
    <row r="217" spans="1:74" s="428" customFormat="1" x14ac:dyDescent="0.25">
      <c r="A217" s="345" t="s">
        <v>8312</v>
      </c>
      <c r="B217" s="373"/>
      <c r="C217" s="719">
        <v>43368</v>
      </c>
      <c r="D217" s="373"/>
      <c r="E217" s="889">
        <v>1304.5999999999999</v>
      </c>
      <c r="F217" s="373"/>
      <c r="G217" s="347">
        <v>1000</v>
      </c>
      <c r="H217" s="374"/>
      <c r="I217" s="348">
        <v>2.7399999999999998E-3</v>
      </c>
      <c r="J217" s="348">
        <v>5.34</v>
      </c>
      <c r="K217" s="348">
        <v>0</v>
      </c>
      <c r="L217" s="348">
        <v>0</v>
      </c>
      <c r="M217" s="362"/>
      <c r="N217" s="350">
        <v>0</v>
      </c>
      <c r="O217" s="348">
        <v>3.3210000000000002</v>
      </c>
      <c r="P217" s="348">
        <v>4.2317</v>
      </c>
      <c r="Q217" s="348">
        <v>4.5697999999999999</v>
      </c>
      <c r="R217" s="348">
        <v>4.7873999999999999</v>
      </c>
      <c r="S217" s="348">
        <v>4.8540000000000001</v>
      </c>
      <c r="T217" s="348">
        <v>4.8840000000000003</v>
      </c>
      <c r="U217" s="354">
        <v>4.9768999999999997</v>
      </c>
      <c r="V217" s="348">
        <v>5.0256999999999996</v>
      </c>
      <c r="W217" s="348">
        <v>5.4791999999999996</v>
      </c>
      <c r="X217" s="348">
        <v>5.8117000000000001</v>
      </c>
      <c r="Y217" s="375">
        <v>5.0388000000000002</v>
      </c>
      <c r="Z217" s="348" t="s">
        <v>430</v>
      </c>
      <c r="AA217" s="348">
        <v>4.7915000000000001</v>
      </c>
      <c r="AB217" s="348">
        <v>4.8691000000000004</v>
      </c>
      <c r="AC217" s="348">
        <v>4.9615999999999998</v>
      </c>
      <c r="AD217" s="348">
        <v>5.0343</v>
      </c>
      <c r="AE217" s="348">
        <v>4.6391</v>
      </c>
      <c r="AF217" s="348">
        <v>4.3678999999999997</v>
      </c>
      <c r="AG217" s="569"/>
      <c r="AH217" s="346">
        <v>139</v>
      </c>
      <c r="AI217" s="346">
        <v>150</v>
      </c>
      <c r="AJ217" s="346">
        <v>159</v>
      </c>
      <c r="AK217" s="346">
        <v>159</v>
      </c>
      <c r="AL217" s="346">
        <v>154</v>
      </c>
      <c r="AM217" s="346">
        <v>134</v>
      </c>
      <c r="AN217" s="346">
        <v>108</v>
      </c>
      <c r="AO217" s="572">
        <v>125</v>
      </c>
      <c r="AP217" s="346">
        <v>75</v>
      </c>
      <c r="AQ217" s="346">
        <v>112</v>
      </c>
      <c r="AR217" s="346">
        <v>100</v>
      </c>
      <c r="AS217" s="346">
        <v>20</v>
      </c>
      <c r="AT217" s="346" t="s">
        <v>430</v>
      </c>
      <c r="AU217" s="346">
        <v>155</v>
      </c>
      <c r="AV217" s="346">
        <v>103</v>
      </c>
      <c r="AW217" s="346">
        <v>124</v>
      </c>
      <c r="AX217" s="346">
        <v>91</v>
      </c>
      <c r="AY217" s="346">
        <v>159</v>
      </c>
      <c r="AZ217" s="584"/>
      <c r="BA217" s="467" t="s">
        <v>430</v>
      </c>
      <c r="BB217" s="348" t="s">
        <v>430</v>
      </c>
      <c r="BC217" s="348" t="s">
        <v>430</v>
      </c>
      <c r="BD217" s="348" t="s">
        <v>430</v>
      </c>
      <c r="BE217" s="375" t="s">
        <v>430</v>
      </c>
      <c r="BF217" s="375">
        <v>100</v>
      </c>
      <c r="BG217" s="374"/>
      <c r="BH217" s="594">
        <v>100</v>
      </c>
      <c r="BI217" s="348" t="s">
        <v>430</v>
      </c>
      <c r="BJ217" s="348" t="s">
        <v>430</v>
      </c>
      <c r="BK217" s="348" t="s">
        <v>430</v>
      </c>
      <c r="BL217" s="348" t="s">
        <v>430</v>
      </c>
      <c r="BM217" s="375" t="s">
        <v>430</v>
      </c>
      <c r="BN217" s="375" t="s">
        <v>430</v>
      </c>
      <c r="BO217" s="375" t="s">
        <v>430</v>
      </c>
      <c r="BP217" s="375" t="s">
        <v>430</v>
      </c>
      <c r="BQ217" s="375" t="s">
        <v>430</v>
      </c>
      <c r="BR217" s="374"/>
      <c r="BS217" s="468" t="s">
        <v>430</v>
      </c>
      <c r="BT217" s="348" t="s">
        <v>430</v>
      </c>
      <c r="BU217" s="374"/>
      <c r="BV217" s="430" t="s">
        <v>554</v>
      </c>
    </row>
    <row r="218" spans="1:74" s="428" customFormat="1" x14ac:dyDescent="0.25">
      <c r="A218" s="345" t="s">
        <v>8313</v>
      </c>
      <c r="B218" s="373"/>
      <c r="C218" s="719">
        <v>44875</v>
      </c>
      <c r="D218" s="373"/>
      <c r="E218" s="346">
        <v>1103.3699999999999</v>
      </c>
      <c r="F218" s="373"/>
      <c r="G218" s="347">
        <v>12.823</v>
      </c>
      <c r="H218" s="374"/>
      <c r="I218" s="348">
        <v>0.42192000000000002</v>
      </c>
      <c r="J218" s="348">
        <v>5.77</v>
      </c>
      <c r="K218" s="348">
        <v>0.40548000000000001</v>
      </c>
      <c r="L218" s="348">
        <v>0.41918</v>
      </c>
      <c r="M218" s="362"/>
      <c r="N218" s="350">
        <v>12.2438</v>
      </c>
      <c r="O218" s="348">
        <v>8.3552999999999997</v>
      </c>
      <c r="P218" s="348">
        <v>7.4520999999999997</v>
      </c>
      <c r="Q218" s="348">
        <v>8.9972999999999992</v>
      </c>
      <c r="R218" s="348">
        <v>7.0293000000000001</v>
      </c>
      <c r="S218" s="348">
        <v>5.4130000000000003</v>
      </c>
      <c r="T218" s="348">
        <v>5.1311999999999998</v>
      </c>
      <c r="U218" s="354">
        <v>5.5366999999999997</v>
      </c>
      <c r="V218" s="348">
        <v>5.4089999999999998</v>
      </c>
      <c r="W218" s="348">
        <v>6.9398999999999997</v>
      </c>
      <c r="X218" s="348">
        <v>6.8666999999999998</v>
      </c>
      <c r="Y218" s="375" t="s">
        <v>430</v>
      </c>
      <c r="Z218" s="348" t="s">
        <v>430</v>
      </c>
      <c r="AA218" s="348">
        <v>5.9672000000000001</v>
      </c>
      <c r="AB218" s="348">
        <v>5.3842999999999996</v>
      </c>
      <c r="AC218" s="348">
        <v>5.4607999999999999</v>
      </c>
      <c r="AD218" s="348">
        <v>5.4558999999999997</v>
      </c>
      <c r="AE218" s="348">
        <v>7.6891999999999996</v>
      </c>
      <c r="AF218" s="348">
        <v>7.14</v>
      </c>
      <c r="AG218" s="569"/>
      <c r="AH218" s="346">
        <v>76</v>
      </c>
      <c r="AI218" s="346">
        <v>119</v>
      </c>
      <c r="AJ218" s="346">
        <v>135</v>
      </c>
      <c r="AK218" s="346">
        <v>136</v>
      </c>
      <c r="AL218" s="346">
        <v>132</v>
      </c>
      <c r="AM218" s="346">
        <v>93</v>
      </c>
      <c r="AN218" s="346">
        <v>91</v>
      </c>
      <c r="AO218" s="572">
        <v>66</v>
      </c>
      <c r="AP218" s="346">
        <v>44</v>
      </c>
      <c r="AQ218" s="346">
        <v>92</v>
      </c>
      <c r="AR218" s="346">
        <v>90</v>
      </c>
      <c r="AS218" s="346" t="s">
        <v>430</v>
      </c>
      <c r="AT218" s="346" t="s">
        <v>430</v>
      </c>
      <c r="AU218" s="346">
        <v>122</v>
      </c>
      <c r="AV218" s="346">
        <v>61</v>
      </c>
      <c r="AW218" s="346">
        <v>71</v>
      </c>
      <c r="AX218" s="346">
        <v>54</v>
      </c>
      <c r="AY218" s="346">
        <v>136</v>
      </c>
      <c r="AZ218" s="584"/>
      <c r="BA218" s="467">
        <v>98.68</v>
      </c>
      <c r="BB218" s="348" t="s">
        <v>430</v>
      </c>
      <c r="BC218" s="348" t="s">
        <v>430</v>
      </c>
      <c r="BD218" s="348" t="s">
        <v>430</v>
      </c>
      <c r="BE218" s="375" t="s">
        <v>430</v>
      </c>
      <c r="BF218" s="375">
        <v>1.32</v>
      </c>
      <c r="BG218" s="374"/>
      <c r="BH218" s="594">
        <v>1.32</v>
      </c>
      <c r="BI218" s="348" t="s">
        <v>430</v>
      </c>
      <c r="BJ218" s="348" t="s">
        <v>430</v>
      </c>
      <c r="BK218" s="348" t="s">
        <v>430</v>
      </c>
      <c r="BL218" s="348" t="s">
        <v>430</v>
      </c>
      <c r="BM218" s="375">
        <v>98.68</v>
      </c>
      <c r="BN218" s="375" t="s">
        <v>430</v>
      </c>
      <c r="BO218" s="375" t="s">
        <v>430</v>
      </c>
      <c r="BP218" s="375" t="s">
        <v>430</v>
      </c>
      <c r="BQ218" s="375" t="s">
        <v>430</v>
      </c>
      <c r="BR218" s="374"/>
      <c r="BS218" s="468" t="s">
        <v>430</v>
      </c>
      <c r="BT218" s="348" t="s">
        <v>430</v>
      </c>
      <c r="BU218" s="374"/>
      <c r="BV218" s="430" t="s">
        <v>554</v>
      </c>
    </row>
    <row r="219" spans="1:74" s="428" customFormat="1" x14ac:dyDescent="0.25">
      <c r="A219" s="345" t="s">
        <v>8314</v>
      </c>
      <c r="B219" s="373"/>
      <c r="C219" s="719">
        <v>39080</v>
      </c>
      <c r="D219" s="373"/>
      <c r="E219" s="346">
        <v>1056.1300000000001</v>
      </c>
      <c r="F219" s="373"/>
      <c r="G219" s="347">
        <v>39.310499999999998</v>
      </c>
      <c r="H219" s="374"/>
      <c r="I219" s="348">
        <v>3.78</v>
      </c>
      <c r="J219" s="348">
        <v>7.7</v>
      </c>
      <c r="K219" s="348">
        <v>2.35</v>
      </c>
      <c r="L219" s="348">
        <v>2.48</v>
      </c>
      <c r="M219" s="362"/>
      <c r="N219" s="350" t="s">
        <v>430</v>
      </c>
      <c r="O219" s="348">
        <v>6.9664000000000001</v>
      </c>
      <c r="P219" s="348">
        <v>11.333399999999999</v>
      </c>
      <c r="Q219" s="348">
        <v>19.714600000000001</v>
      </c>
      <c r="R219" s="348">
        <v>11.8064</v>
      </c>
      <c r="S219" s="348">
        <v>5.2365000000000004</v>
      </c>
      <c r="T219" s="348">
        <v>4.8277000000000001</v>
      </c>
      <c r="U219" s="354">
        <v>5.1673</v>
      </c>
      <c r="V219" s="348">
        <v>4.8686999999999996</v>
      </c>
      <c r="W219" s="348">
        <v>6.8757999999999999</v>
      </c>
      <c r="X219" s="348">
        <v>6.8966000000000003</v>
      </c>
      <c r="Y219" s="375">
        <v>4.8605</v>
      </c>
      <c r="Z219" s="348">
        <v>6.7539999999999996</v>
      </c>
      <c r="AA219" s="348">
        <v>6.9757999999999996</v>
      </c>
      <c r="AB219" s="348">
        <v>4.5651000000000002</v>
      </c>
      <c r="AC219" s="348">
        <v>5.1101999999999999</v>
      </c>
      <c r="AD219" s="348">
        <v>4.9558999999999997</v>
      </c>
      <c r="AE219" s="348">
        <v>17.193000000000001</v>
      </c>
      <c r="AF219" s="348">
        <v>7.2801999999999998</v>
      </c>
      <c r="AG219" s="569"/>
      <c r="AH219" s="346" t="s">
        <v>430</v>
      </c>
      <c r="AI219" s="346">
        <v>122</v>
      </c>
      <c r="AJ219" s="346">
        <v>116</v>
      </c>
      <c r="AK219" s="346">
        <v>77</v>
      </c>
      <c r="AL219" s="346">
        <v>79</v>
      </c>
      <c r="AM219" s="346">
        <v>111</v>
      </c>
      <c r="AN219" s="346">
        <v>116</v>
      </c>
      <c r="AO219" s="572">
        <v>109</v>
      </c>
      <c r="AP219" s="346">
        <v>96</v>
      </c>
      <c r="AQ219" s="346">
        <v>95</v>
      </c>
      <c r="AR219" s="346">
        <v>87</v>
      </c>
      <c r="AS219" s="346">
        <v>22</v>
      </c>
      <c r="AT219" s="346">
        <v>8</v>
      </c>
      <c r="AU219" s="346">
        <v>89</v>
      </c>
      <c r="AV219" s="346">
        <v>134</v>
      </c>
      <c r="AW219" s="346">
        <v>116</v>
      </c>
      <c r="AX219" s="346">
        <v>98</v>
      </c>
      <c r="AY219" s="346">
        <v>73</v>
      </c>
      <c r="AZ219" s="584"/>
      <c r="BA219" s="467" t="s">
        <v>430</v>
      </c>
      <c r="BB219" s="348">
        <v>99.85</v>
      </c>
      <c r="BC219" s="348" t="s">
        <v>430</v>
      </c>
      <c r="BD219" s="348" t="s">
        <v>430</v>
      </c>
      <c r="BE219" s="375" t="s">
        <v>430</v>
      </c>
      <c r="BF219" s="375">
        <v>0.15</v>
      </c>
      <c r="BG219" s="374"/>
      <c r="BH219" s="594">
        <v>0.15</v>
      </c>
      <c r="BI219" s="348" t="s">
        <v>430</v>
      </c>
      <c r="BJ219" s="348" t="s">
        <v>430</v>
      </c>
      <c r="BK219" s="348" t="s">
        <v>430</v>
      </c>
      <c r="BL219" s="348" t="s">
        <v>430</v>
      </c>
      <c r="BM219" s="375" t="s">
        <v>430</v>
      </c>
      <c r="BN219" s="375" t="s">
        <v>430</v>
      </c>
      <c r="BO219" s="375" t="s">
        <v>430</v>
      </c>
      <c r="BP219" s="375">
        <v>99.85</v>
      </c>
      <c r="BQ219" s="375" t="s">
        <v>430</v>
      </c>
      <c r="BR219" s="374"/>
      <c r="BS219" s="468" t="s">
        <v>430</v>
      </c>
      <c r="BT219" s="348" t="s">
        <v>430</v>
      </c>
      <c r="BU219" s="374"/>
      <c r="BV219" s="430" t="s">
        <v>554</v>
      </c>
    </row>
    <row r="220" spans="1:74" s="428" customFormat="1" ht="11" x14ac:dyDescent="0.3">
      <c r="A220" s="841" t="s">
        <v>8315</v>
      </c>
      <c r="B220" s="842"/>
      <c r="C220" s="843">
        <v>45924</v>
      </c>
      <c r="D220" s="842"/>
      <c r="E220" s="844">
        <v>1010.55</v>
      </c>
      <c r="F220" s="842"/>
      <c r="G220" s="845">
        <v>10.418200000000001</v>
      </c>
      <c r="H220" s="847"/>
      <c r="I220" s="846">
        <v>0.72</v>
      </c>
      <c r="J220" s="846">
        <v>7.9</v>
      </c>
      <c r="K220" s="846">
        <v>0.7</v>
      </c>
      <c r="L220" s="846">
        <v>0.72</v>
      </c>
      <c r="M220" s="851"/>
      <c r="N220" s="848">
        <v>12.616899999999999</v>
      </c>
      <c r="O220" s="846">
        <v>14.030099999999999</v>
      </c>
      <c r="P220" s="846">
        <v>12.5928</v>
      </c>
      <c r="Q220" s="846">
        <v>15.3804</v>
      </c>
      <c r="R220" s="846">
        <v>9.3522999999999996</v>
      </c>
      <c r="S220" s="846">
        <v>6.3452000000000002</v>
      </c>
      <c r="T220" s="846">
        <v>5.6283000000000003</v>
      </c>
      <c r="U220" s="856" t="s">
        <v>430</v>
      </c>
      <c r="V220" s="846" t="s">
        <v>430</v>
      </c>
      <c r="W220" s="846" t="s">
        <v>430</v>
      </c>
      <c r="X220" s="846" t="s">
        <v>430</v>
      </c>
      <c r="Y220" s="852" t="s">
        <v>430</v>
      </c>
      <c r="Z220" s="846" t="s">
        <v>430</v>
      </c>
      <c r="AA220" s="846">
        <v>7.0873999999999997</v>
      </c>
      <c r="AB220" s="846">
        <v>5.5126999999999997</v>
      </c>
      <c r="AC220" s="846">
        <v>5.6374000000000004</v>
      </c>
      <c r="AD220" s="846" t="s">
        <v>430</v>
      </c>
      <c r="AE220" s="846">
        <v>13.9801</v>
      </c>
      <c r="AF220" s="846">
        <v>5.7169999999999996</v>
      </c>
      <c r="AG220" s="937"/>
      <c r="AH220" s="844">
        <v>74</v>
      </c>
      <c r="AI220" s="844">
        <v>79</v>
      </c>
      <c r="AJ220" s="844">
        <v>92</v>
      </c>
      <c r="AK220" s="844">
        <v>105</v>
      </c>
      <c r="AL220" s="844">
        <v>106</v>
      </c>
      <c r="AM220" s="844">
        <v>35</v>
      </c>
      <c r="AN220" s="844">
        <v>41</v>
      </c>
      <c r="AO220" s="938" t="s">
        <v>430</v>
      </c>
      <c r="AP220" s="844" t="s">
        <v>430</v>
      </c>
      <c r="AQ220" s="844" t="s">
        <v>430</v>
      </c>
      <c r="AR220" s="844" t="s">
        <v>430</v>
      </c>
      <c r="AS220" s="844" t="s">
        <v>430</v>
      </c>
      <c r="AT220" s="844" t="s">
        <v>430</v>
      </c>
      <c r="AU220" s="844">
        <v>86</v>
      </c>
      <c r="AV220" s="844">
        <v>47</v>
      </c>
      <c r="AW220" s="844">
        <v>46</v>
      </c>
      <c r="AX220" s="844" t="s">
        <v>430</v>
      </c>
      <c r="AY220" s="844">
        <v>92</v>
      </c>
      <c r="AZ220" s="939"/>
      <c r="BA220" s="853" t="s">
        <v>430</v>
      </c>
      <c r="BB220" s="846">
        <v>98.71</v>
      </c>
      <c r="BC220" s="846" t="s">
        <v>430</v>
      </c>
      <c r="BD220" s="846" t="s">
        <v>430</v>
      </c>
      <c r="BE220" s="852" t="s">
        <v>430</v>
      </c>
      <c r="BF220" s="852">
        <v>1.29</v>
      </c>
      <c r="BG220" s="847"/>
      <c r="BH220" s="940">
        <v>1.29</v>
      </c>
      <c r="BI220" s="846">
        <v>34.83</v>
      </c>
      <c r="BJ220" s="846">
        <v>18.72</v>
      </c>
      <c r="BK220" s="846">
        <v>45.16</v>
      </c>
      <c r="BL220" s="846" t="s">
        <v>430</v>
      </c>
      <c r="BM220" s="852" t="s">
        <v>430</v>
      </c>
      <c r="BN220" s="852" t="s">
        <v>430</v>
      </c>
      <c r="BO220" s="852" t="s">
        <v>430</v>
      </c>
      <c r="BP220" s="852" t="s">
        <v>430</v>
      </c>
      <c r="BQ220" s="852" t="s">
        <v>430</v>
      </c>
      <c r="BR220" s="847"/>
      <c r="BS220" s="854">
        <v>11.3894856822779</v>
      </c>
      <c r="BT220" s="846">
        <v>17.314506903462899</v>
      </c>
      <c r="BU220" s="847"/>
      <c r="BV220" s="907" t="s">
        <v>554</v>
      </c>
    </row>
    <row r="221" spans="1:74" s="428" customFormat="1" x14ac:dyDescent="0.25">
      <c r="A221" s="345" t="s">
        <v>8316</v>
      </c>
      <c r="B221" s="373"/>
      <c r="C221" s="719">
        <v>44327</v>
      </c>
      <c r="D221" s="373"/>
      <c r="E221" s="889">
        <v>956.92</v>
      </c>
      <c r="F221" s="373"/>
      <c r="G221" s="347" t="s">
        <v>430</v>
      </c>
      <c r="H221" s="374"/>
      <c r="I221" s="905">
        <v>6.0269999999999997E-2</v>
      </c>
      <c r="J221" s="905">
        <v>6.51</v>
      </c>
      <c r="K221" s="905">
        <v>5.4789999999999998E-2</v>
      </c>
      <c r="L221" s="905">
        <v>5.7529999999999998E-2</v>
      </c>
      <c r="M221" s="362"/>
      <c r="N221" s="350" t="s">
        <v>430</v>
      </c>
      <c r="O221" s="348" t="s">
        <v>430</v>
      </c>
      <c r="P221" s="348" t="s">
        <v>430</v>
      </c>
      <c r="Q221" s="348" t="s">
        <v>430</v>
      </c>
      <c r="R221" s="348" t="s">
        <v>430</v>
      </c>
      <c r="S221" s="348" t="s">
        <v>430</v>
      </c>
      <c r="T221" s="348" t="s">
        <v>430</v>
      </c>
      <c r="U221" s="354" t="s">
        <v>430</v>
      </c>
      <c r="V221" s="348" t="s">
        <v>430</v>
      </c>
      <c r="W221" s="348" t="s">
        <v>430</v>
      </c>
      <c r="X221" s="348" t="s">
        <v>430</v>
      </c>
      <c r="Y221" s="375" t="s">
        <v>430</v>
      </c>
      <c r="Z221" s="348" t="s">
        <v>430</v>
      </c>
      <c r="AA221" s="348" t="s">
        <v>430</v>
      </c>
      <c r="AB221" s="348" t="s">
        <v>430</v>
      </c>
      <c r="AC221" s="348" t="s">
        <v>430</v>
      </c>
      <c r="AD221" s="348" t="s">
        <v>430</v>
      </c>
      <c r="AE221" s="348" t="s">
        <v>430</v>
      </c>
      <c r="AF221" s="348" t="s">
        <v>430</v>
      </c>
      <c r="AG221" s="569"/>
      <c r="AH221" s="346" t="s">
        <v>430</v>
      </c>
      <c r="AI221" s="346" t="s">
        <v>430</v>
      </c>
      <c r="AJ221" s="346" t="s">
        <v>430</v>
      </c>
      <c r="AK221" s="346" t="s">
        <v>430</v>
      </c>
      <c r="AL221" s="346" t="s">
        <v>430</v>
      </c>
      <c r="AM221" s="346" t="s">
        <v>430</v>
      </c>
      <c r="AN221" s="346" t="s">
        <v>430</v>
      </c>
      <c r="AO221" s="572" t="s">
        <v>430</v>
      </c>
      <c r="AP221" s="346" t="s">
        <v>430</v>
      </c>
      <c r="AQ221" s="346" t="s">
        <v>430</v>
      </c>
      <c r="AR221" s="346" t="s">
        <v>430</v>
      </c>
      <c r="AS221" s="346" t="s">
        <v>430</v>
      </c>
      <c r="AT221" s="346" t="s">
        <v>430</v>
      </c>
      <c r="AU221" s="346" t="s">
        <v>430</v>
      </c>
      <c r="AV221" s="346" t="s">
        <v>430</v>
      </c>
      <c r="AW221" s="346" t="s">
        <v>430</v>
      </c>
      <c r="AX221" s="346" t="s">
        <v>430</v>
      </c>
      <c r="AY221" s="346" t="s">
        <v>430</v>
      </c>
      <c r="AZ221" s="584"/>
      <c r="BA221" s="467" t="s">
        <v>430</v>
      </c>
      <c r="BB221" s="348" t="s">
        <v>430</v>
      </c>
      <c r="BC221" s="348" t="s">
        <v>430</v>
      </c>
      <c r="BD221" s="348" t="s">
        <v>430</v>
      </c>
      <c r="BE221" s="375" t="s">
        <v>430</v>
      </c>
      <c r="BF221" s="953">
        <v>100</v>
      </c>
      <c r="BG221" s="374"/>
      <c r="BH221" s="954">
        <v>100</v>
      </c>
      <c r="BI221" s="348" t="s">
        <v>430</v>
      </c>
      <c r="BJ221" s="348" t="s">
        <v>430</v>
      </c>
      <c r="BK221" s="348" t="s">
        <v>430</v>
      </c>
      <c r="BL221" s="348" t="s">
        <v>430</v>
      </c>
      <c r="BM221" s="375" t="s">
        <v>430</v>
      </c>
      <c r="BN221" s="375" t="s">
        <v>430</v>
      </c>
      <c r="BO221" s="375" t="s">
        <v>430</v>
      </c>
      <c r="BP221" s="375" t="s">
        <v>430</v>
      </c>
      <c r="BQ221" s="375" t="s">
        <v>430</v>
      </c>
      <c r="BR221" s="374"/>
      <c r="BS221" s="468" t="s">
        <v>430</v>
      </c>
      <c r="BT221" s="348" t="s">
        <v>430</v>
      </c>
      <c r="BU221" s="374"/>
      <c r="BV221" s="430" t="s">
        <v>554</v>
      </c>
    </row>
    <row r="222" spans="1:74" s="428" customFormat="1" x14ac:dyDescent="0.25">
      <c r="A222" s="345" t="s">
        <v>8317</v>
      </c>
      <c r="B222" s="373"/>
      <c r="C222" s="719">
        <v>44845</v>
      </c>
      <c r="D222" s="373"/>
      <c r="E222" s="346">
        <v>897.26700000000005</v>
      </c>
      <c r="F222" s="373"/>
      <c r="G222" s="347">
        <v>13.214700000000001</v>
      </c>
      <c r="H222" s="374"/>
      <c r="I222" s="348">
        <v>10.38</v>
      </c>
      <c r="J222" s="348">
        <v>7.55</v>
      </c>
      <c r="K222" s="348">
        <v>6.94</v>
      </c>
      <c r="L222" s="348">
        <v>7.46</v>
      </c>
      <c r="M222" s="362"/>
      <c r="N222" s="350">
        <v>12.9864</v>
      </c>
      <c r="O222" s="348">
        <v>38.884999999999998</v>
      </c>
      <c r="P222" s="348">
        <v>38.917900000000003</v>
      </c>
      <c r="Q222" s="348">
        <v>40.044199999999996</v>
      </c>
      <c r="R222" s="348">
        <v>30.671500000000002</v>
      </c>
      <c r="S222" s="348">
        <v>4.6596000000000002</v>
      </c>
      <c r="T222" s="348">
        <v>4.5934999999999997</v>
      </c>
      <c r="U222" s="354">
        <v>4.5259999999999998</v>
      </c>
      <c r="V222" s="348">
        <v>2.2555999999999998</v>
      </c>
      <c r="W222" s="348">
        <v>6.5959000000000003</v>
      </c>
      <c r="X222" s="348">
        <v>6.8807</v>
      </c>
      <c r="Y222" s="375" t="s">
        <v>430</v>
      </c>
      <c r="Z222" s="348" t="s">
        <v>430</v>
      </c>
      <c r="AA222" s="348">
        <v>13.557</v>
      </c>
      <c r="AB222" s="348">
        <v>5.0358000000000001</v>
      </c>
      <c r="AC222" s="348">
        <v>4.7793999999999999</v>
      </c>
      <c r="AD222" s="348">
        <v>2.6284999999999998</v>
      </c>
      <c r="AE222" s="348">
        <v>27.988299999999999</v>
      </c>
      <c r="AF222" s="348">
        <v>7.8517999999999999</v>
      </c>
      <c r="AG222" s="569"/>
      <c r="AH222" s="346">
        <v>70</v>
      </c>
      <c r="AI222" s="346">
        <v>8</v>
      </c>
      <c r="AJ222" s="346">
        <v>6</v>
      </c>
      <c r="AK222" s="346">
        <v>24</v>
      </c>
      <c r="AL222" s="346">
        <v>5</v>
      </c>
      <c r="AM222" s="346">
        <v>144</v>
      </c>
      <c r="AN222" s="346">
        <v>136</v>
      </c>
      <c r="AO222" s="572">
        <v>144</v>
      </c>
      <c r="AP222" s="346">
        <v>144</v>
      </c>
      <c r="AQ222" s="346">
        <v>100</v>
      </c>
      <c r="AR222" s="346">
        <v>89</v>
      </c>
      <c r="AS222" s="346" t="s">
        <v>430</v>
      </c>
      <c r="AT222" s="346" t="s">
        <v>430</v>
      </c>
      <c r="AU222" s="346">
        <v>16</v>
      </c>
      <c r="AV222" s="346">
        <v>92</v>
      </c>
      <c r="AW222" s="346">
        <v>136</v>
      </c>
      <c r="AX222" s="346">
        <v>145</v>
      </c>
      <c r="AY222" s="346">
        <v>28</v>
      </c>
      <c r="AZ222" s="584"/>
      <c r="BA222" s="467">
        <v>97.08</v>
      </c>
      <c r="BB222" s="348" t="s">
        <v>430</v>
      </c>
      <c r="BC222" s="348" t="s">
        <v>430</v>
      </c>
      <c r="BD222" s="348" t="s">
        <v>430</v>
      </c>
      <c r="BE222" s="375" t="s">
        <v>430</v>
      </c>
      <c r="BF222" s="375">
        <v>2.92</v>
      </c>
      <c r="BG222" s="374"/>
      <c r="BH222" s="594">
        <v>2.92</v>
      </c>
      <c r="BI222" s="348" t="s">
        <v>430</v>
      </c>
      <c r="BJ222" s="348" t="s">
        <v>430</v>
      </c>
      <c r="BK222" s="348" t="s">
        <v>430</v>
      </c>
      <c r="BL222" s="348" t="s">
        <v>430</v>
      </c>
      <c r="BM222" s="375">
        <v>97.08</v>
      </c>
      <c r="BN222" s="375" t="s">
        <v>430</v>
      </c>
      <c r="BO222" s="375" t="s">
        <v>430</v>
      </c>
      <c r="BP222" s="375" t="s">
        <v>430</v>
      </c>
      <c r="BQ222" s="375" t="s">
        <v>430</v>
      </c>
      <c r="BR222" s="374"/>
      <c r="BS222" s="468" t="s">
        <v>430</v>
      </c>
      <c r="BT222" s="348" t="s">
        <v>430</v>
      </c>
      <c r="BU222" s="374"/>
      <c r="BV222" s="430" t="s">
        <v>4694</v>
      </c>
    </row>
    <row r="223" spans="1:74" s="428" customFormat="1" x14ac:dyDescent="0.25">
      <c r="A223" s="345" t="s">
        <v>8318</v>
      </c>
      <c r="B223" s="373"/>
      <c r="C223" s="719">
        <v>45728</v>
      </c>
      <c r="D223" s="373"/>
      <c r="E223" s="346">
        <v>969.024</v>
      </c>
      <c r="F223" s="373"/>
      <c r="G223" s="347">
        <v>1066.9236000000001</v>
      </c>
      <c r="H223" s="374"/>
      <c r="I223" s="348">
        <v>2.7399999999999998E-3</v>
      </c>
      <c r="J223" s="348">
        <v>5.34</v>
      </c>
      <c r="K223" s="348">
        <v>0</v>
      </c>
      <c r="L223" s="348">
        <v>0</v>
      </c>
      <c r="M223" s="362"/>
      <c r="N223" s="350">
        <v>4.9851999999999999</v>
      </c>
      <c r="O223" s="348">
        <v>5.0138999999999996</v>
      </c>
      <c r="P223" s="348">
        <v>4.9667000000000003</v>
      </c>
      <c r="Q223" s="348">
        <v>4.9471999999999996</v>
      </c>
      <c r="R223" s="348">
        <v>4.9612999999999996</v>
      </c>
      <c r="S223" s="348">
        <v>4.9241000000000001</v>
      </c>
      <c r="T223" s="348">
        <v>4.8865999999999996</v>
      </c>
      <c r="U223" s="354">
        <v>5.0025000000000004</v>
      </c>
      <c r="V223" s="348">
        <v>5.0776000000000003</v>
      </c>
      <c r="W223" s="348" t="s">
        <v>430</v>
      </c>
      <c r="X223" s="348" t="s">
        <v>430</v>
      </c>
      <c r="Y223" s="375" t="s">
        <v>430</v>
      </c>
      <c r="Z223" s="348" t="s">
        <v>430</v>
      </c>
      <c r="AA223" s="348">
        <v>4.8798000000000004</v>
      </c>
      <c r="AB223" s="348">
        <v>4.8688000000000002</v>
      </c>
      <c r="AC223" s="348">
        <v>4.9835000000000003</v>
      </c>
      <c r="AD223" s="348">
        <v>5.0716000000000001</v>
      </c>
      <c r="AE223" s="348">
        <v>4.9358000000000004</v>
      </c>
      <c r="AF223" s="348">
        <v>5.2393999999999998</v>
      </c>
      <c r="AG223" s="569"/>
      <c r="AH223" s="346">
        <v>121</v>
      </c>
      <c r="AI223" s="346">
        <v>134</v>
      </c>
      <c r="AJ223" s="346">
        <v>148</v>
      </c>
      <c r="AK223" s="346">
        <v>149</v>
      </c>
      <c r="AL223" s="346">
        <v>149</v>
      </c>
      <c r="AM223" s="346">
        <v>127</v>
      </c>
      <c r="AN223" s="346">
        <v>107</v>
      </c>
      <c r="AO223" s="572">
        <v>121</v>
      </c>
      <c r="AP223" s="346">
        <v>71</v>
      </c>
      <c r="AQ223" s="346" t="s">
        <v>430</v>
      </c>
      <c r="AR223" s="346" t="s">
        <v>430</v>
      </c>
      <c r="AS223" s="346" t="s">
        <v>430</v>
      </c>
      <c r="AT223" s="346" t="s">
        <v>430</v>
      </c>
      <c r="AU223" s="346">
        <v>149</v>
      </c>
      <c r="AV223" s="346">
        <v>104</v>
      </c>
      <c r="AW223" s="346">
        <v>121</v>
      </c>
      <c r="AX223" s="346">
        <v>84</v>
      </c>
      <c r="AY223" s="346">
        <v>149</v>
      </c>
      <c r="AZ223" s="584"/>
      <c r="BA223" s="467" t="s">
        <v>430</v>
      </c>
      <c r="BB223" s="348" t="s">
        <v>430</v>
      </c>
      <c r="BC223" s="348" t="s">
        <v>430</v>
      </c>
      <c r="BD223" s="348" t="s">
        <v>430</v>
      </c>
      <c r="BE223" s="375" t="s">
        <v>430</v>
      </c>
      <c r="BF223" s="375">
        <v>100</v>
      </c>
      <c r="BG223" s="374"/>
      <c r="BH223" s="594">
        <v>100</v>
      </c>
      <c r="BI223" s="348" t="s">
        <v>430</v>
      </c>
      <c r="BJ223" s="348" t="s">
        <v>430</v>
      </c>
      <c r="BK223" s="348" t="s">
        <v>430</v>
      </c>
      <c r="BL223" s="348" t="s">
        <v>430</v>
      </c>
      <c r="BM223" s="375" t="s">
        <v>430</v>
      </c>
      <c r="BN223" s="375" t="s">
        <v>430</v>
      </c>
      <c r="BO223" s="375" t="s">
        <v>430</v>
      </c>
      <c r="BP223" s="375" t="s">
        <v>430</v>
      </c>
      <c r="BQ223" s="375" t="s">
        <v>430</v>
      </c>
      <c r="BR223" s="374"/>
      <c r="BS223" s="468" t="s">
        <v>430</v>
      </c>
      <c r="BT223" s="348" t="s">
        <v>430</v>
      </c>
      <c r="BU223" s="374"/>
      <c r="BV223" s="430" t="s">
        <v>554</v>
      </c>
    </row>
    <row r="224" spans="1:74" s="428" customFormat="1" x14ac:dyDescent="0.25">
      <c r="A224" s="345" t="s">
        <v>8319</v>
      </c>
      <c r="B224" s="373"/>
      <c r="C224" s="719">
        <v>45000</v>
      </c>
      <c r="D224" s="373"/>
      <c r="E224" s="346">
        <v>841.02599999999995</v>
      </c>
      <c r="F224" s="373"/>
      <c r="G224" s="347">
        <v>12.967499999999999</v>
      </c>
      <c r="H224" s="374"/>
      <c r="I224" s="348">
        <v>9.86</v>
      </c>
      <c r="J224" s="348">
        <v>7.14</v>
      </c>
      <c r="K224" s="348">
        <v>6.9</v>
      </c>
      <c r="L224" s="348">
        <v>7.14</v>
      </c>
      <c r="M224" s="362"/>
      <c r="N224" s="350">
        <v>47.348799999999997</v>
      </c>
      <c r="O224" s="348">
        <v>38.023499999999999</v>
      </c>
      <c r="P224" s="348">
        <v>36.6462</v>
      </c>
      <c r="Q224" s="348">
        <v>27.201799999999999</v>
      </c>
      <c r="R224" s="348">
        <v>28.789000000000001</v>
      </c>
      <c r="S224" s="348">
        <v>5.3235999999999999</v>
      </c>
      <c r="T224" s="348">
        <v>5.5239000000000003</v>
      </c>
      <c r="U224" s="354">
        <v>5.0048000000000004</v>
      </c>
      <c r="V224" s="348">
        <v>3.452</v>
      </c>
      <c r="W224" s="348">
        <v>7.1824000000000003</v>
      </c>
      <c r="X224" s="348">
        <v>7.4170999999999996</v>
      </c>
      <c r="Y224" s="375" t="s">
        <v>430</v>
      </c>
      <c r="Z224" s="348" t="s">
        <v>430</v>
      </c>
      <c r="AA224" s="348">
        <v>14.906499999999999</v>
      </c>
      <c r="AB224" s="348">
        <v>5.0590999999999999</v>
      </c>
      <c r="AC224" s="348">
        <v>5.4382999999999999</v>
      </c>
      <c r="AD224" s="348">
        <v>3.8113999999999999</v>
      </c>
      <c r="AE224" s="348">
        <v>25.9786</v>
      </c>
      <c r="AF224" s="348">
        <v>8.2895000000000003</v>
      </c>
      <c r="AG224" s="569"/>
      <c r="AH224" s="346">
        <v>21</v>
      </c>
      <c r="AI224" s="346">
        <v>9</v>
      </c>
      <c r="AJ224" s="346">
        <v>12</v>
      </c>
      <c r="AK224" s="346">
        <v>44</v>
      </c>
      <c r="AL224" s="346">
        <v>15</v>
      </c>
      <c r="AM224" s="346">
        <v>104</v>
      </c>
      <c r="AN224" s="346">
        <v>49</v>
      </c>
      <c r="AO224" s="572">
        <v>120</v>
      </c>
      <c r="AP224" s="346">
        <v>135</v>
      </c>
      <c r="AQ224" s="346">
        <v>70</v>
      </c>
      <c r="AR224" s="346">
        <v>17</v>
      </c>
      <c r="AS224" s="346" t="s">
        <v>430</v>
      </c>
      <c r="AT224" s="346" t="s">
        <v>430</v>
      </c>
      <c r="AU224" s="346">
        <v>3</v>
      </c>
      <c r="AV224" s="346">
        <v>88</v>
      </c>
      <c r="AW224" s="346">
        <v>76</v>
      </c>
      <c r="AX224" s="346">
        <v>133</v>
      </c>
      <c r="AY224" s="346">
        <v>32</v>
      </c>
      <c r="AZ224" s="584"/>
      <c r="BA224" s="467">
        <v>98.67</v>
      </c>
      <c r="BB224" s="348" t="s">
        <v>430</v>
      </c>
      <c r="BC224" s="348" t="s">
        <v>430</v>
      </c>
      <c r="BD224" s="348" t="s">
        <v>430</v>
      </c>
      <c r="BE224" s="375" t="s">
        <v>430</v>
      </c>
      <c r="BF224" s="375">
        <v>1.33</v>
      </c>
      <c r="BG224" s="374"/>
      <c r="BH224" s="594">
        <v>1.33</v>
      </c>
      <c r="BI224" s="348" t="s">
        <v>430</v>
      </c>
      <c r="BJ224" s="348" t="s">
        <v>430</v>
      </c>
      <c r="BK224" s="348" t="s">
        <v>430</v>
      </c>
      <c r="BL224" s="348" t="s">
        <v>430</v>
      </c>
      <c r="BM224" s="375">
        <v>98.67</v>
      </c>
      <c r="BN224" s="375" t="s">
        <v>430</v>
      </c>
      <c r="BO224" s="375" t="s">
        <v>430</v>
      </c>
      <c r="BP224" s="375" t="s">
        <v>430</v>
      </c>
      <c r="BQ224" s="375" t="s">
        <v>430</v>
      </c>
      <c r="BR224" s="374"/>
      <c r="BS224" s="468" t="s">
        <v>430</v>
      </c>
      <c r="BT224" s="348" t="s">
        <v>430</v>
      </c>
      <c r="BU224" s="374"/>
      <c r="BV224" s="430" t="s">
        <v>554</v>
      </c>
    </row>
    <row r="225" spans="1:74" s="428" customFormat="1" x14ac:dyDescent="0.25">
      <c r="A225" s="345" t="s">
        <v>8320</v>
      </c>
      <c r="B225" s="373"/>
      <c r="C225" s="719">
        <v>44846</v>
      </c>
      <c r="D225" s="373"/>
      <c r="E225" s="346">
        <v>826.31500000000005</v>
      </c>
      <c r="F225" s="373"/>
      <c r="G225" s="347">
        <v>13.1798</v>
      </c>
      <c r="H225" s="374"/>
      <c r="I225" s="348">
        <v>2.46</v>
      </c>
      <c r="J225" s="348">
        <v>7.38</v>
      </c>
      <c r="K225" s="348">
        <v>2.13</v>
      </c>
      <c r="L225" s="348">
        <v>2.21</v>
      </c>
      <c r="M225" s="362"/>
      <c r="N225" s="350">
        <v>9.4184000000000001</v>
      </c>
      <c r="O225" s="348">
        <v>17.564800000000002</v>
      </c>
      <c r="P225" s="348">
        <v>14.4009</v>
      </c>
      <c r="Q225" s="348">
        <v>31.755400000000002</v>
      </c>
      <c r="R225" s="348">
        <v>15.4588</v>
      </c>
      <c r="S225" s="348">
        <v>3.6608000000000001</v>
      </c>
      <c r="T225" s="348">
        <v>4.1277999999999997</v>
      </c>
      <c r="U225" s="354">
        <v>5.4785000000000004</v>
      </c>
      <c r="V225" s="348">
        <v>4.4589999999999996</v>
      </c>
      <c r="W225" s="348">
        <v>7.5194000000000001</v>
      </c>
      <c r="X225" s="348">
        <v>7.2984</v>
      </c>
      <c r="Y225" s="375" t="s">
        <v>430</v>
      </c>
      <c r="Z225" s="348" t="s">
        <v>430</v>
      </c>
      <c r="AA225" s="348">
        <v>6.0156999999999998</v>
      </c>
      <c r="AB225" s="348">
        <v>4.1538000000000004</v>
      </c>
      <c r="AC225" s="348">
        <v>5.6959</v>
      </c>
      <c r="AD225" s="348">
        <v>4.2709000000000001</v>
      </c>
      <c r="AE225" s="348">
        <v>25.141500000000001</v>
      </c>
      <c r="AF225" s="348">
        <v>7.7805</v>
      </c>
      <c r="AG225" s="569"/>
      <c r="AH225" s="346">
        <v>100</v>
      </c>
      <c r="AI225" s="346">
        <v>56</v>
      </c>
      <c r="AJ225" s="346">
        <v>71</v>
      </c>
      <c r="AK225" s="346">
        <v>36</v>
      </c>
      <c r="AL225" s="346">
        <v>51</v>
      </c>
      <c r="AM225" s="346">
        <v>156</v>
      </c>
      <c r="AN225" s="346">
        <v>148</v>
      </c>
      <c r="AO225" s="572">
        <v>79</v>
      </c>
      <c r="AP225" s="346">
        <v>116</v>
      </c>
      <c r="AQ225" s="346">
        <v>28</v>
      </c>
      <c r="AR225" s="346">
        <v>30</v>
      </c>
      <c r="AS225" s="346" t="s">
        <v>430</v>
      </c>
      <c r="AT225" s="346" t="s">
        <v>430</v>
      </c>
      <c r="AU225" s="346">
        <v>121</v>
      </c>
      <c r="AV225" s="346">
        <v>145</v>
      </c>
      <c r="AW225" s="346">
        <v>35</v>
      </c>
      <c r="AX225" s="346">
        <v>126</v>
      </c>
      <c r="AY225" s="346">
        <v>33</v>
      </c>
      <c r="AZ225" s="584"/>
      <c r="BA225" s="467">
        <v>96.54</v>
      </c>
      <c r="BB225" s="348" t="s">
        <v>430</v>
      </c>
      <c r="BC225" s="348" t="s">
        <v>430</v>
      </c>
      <c r="BD225" s="348" t="s">
        <v>430</v>
      </c>
      <c r="BE225" s="375" t="s">
        <v>430</v>
      </c>
      <c r="BF225" s="375">
        <v>3.46</v>
      </c>
      <c r="BG225" s="374"/>
      <c r="BH225" s="594">
        <v>3.46</v>
      </c>
      <c r="BI225" s="348" t="s">
        <v>430</v>
      </c>
      <c r="BJ225" s="348" t="s">
        <v>430</v>
      </c>
      <c r="BK225" s="348" t="s">
        <v>430</v>
      </c>
      <c r="BL225" s="348" t="s">
        <v>430</v>
      </c>
      <c r="BM225" s="375">
        <v>96.54</v>
      </c>
      <c r="BN225" s="375" t="s">
        <v>430</v>
      </c>
      <c r="BO225" s="375" t="s">
        <v>430</v>
      </c>
      <c r="BP225" s="375" t="s">
        <v>430</v>
      </c>
      <c r="BQ225" s="375" t="s">
        <v>430</v>
      </c>
      <c r="BR225" s="374"/>
      <c r="BS225" s="468" t="s">
        <v>430</v>
      </c>
      <c r="BT225" s="348" t="s">
        <v>430</v>
      </c>
      <c r="BU225" s="374"/>
      <c r="BV225" s="430" t="s">
        <v>554</v>
      </c>
    </row>
    <row r="226" spans="1:74" s="428" customFormat="1" x14ac:dyDescent="0.25">
      <c r="A226" s="345" t="s">
        <v>8321</v>
      </c>
      <c r="B226" s="373"/>
      <c r="C226" s="719">
        <v>44845</v>
      </c>
      <c r="D226" s="373"/>
      <c r="E226" s="346">
        <v>817.37300000000005</v>
      </c>
      <c r="F226" s="373"/>
      <c r="G226" s="347">
        <v>13.228199999999999</v>
      </c>
      <c r="H226" s="374"/>
      <c r="I226" s="348">
        <v>4.43</v>
      </c>
      <c r="J226" s="348">
        <v>6.84</v>
      </c>
      <c r="K226" s="348">
        <v>3.54</v>
      </c>
      <c r="L226" s="348">
        <v>3.66</v>
      </c>
      <c r="M226" s="362"/>
      <c r="N226" s="350">
        <v>-17.926400000000001</v>
      </c>
      <c r="O226" s="348">
        <v>-3.7698</v>
      </c>
      <c r="P226" s="348">
        <v>14.6256</v>
      </c>
      <c r="Q226" s="348">
        <v>26.056899999999999</v>
      </c>
      <c r="R226" s="348">
        <v>19.232299999999999</v>
      </c>
      <c r="S226" s="348">
        <v>5.3959999999999999</v>
      </c>
      <c r="T226" s="348">
        <v>4.8491999999999997</v>
      </c>
      <c r="U226" s="354">
        <v>5.1714000000000002</v>
      </c>
      <c r="V226" s="348">
        <v>4.5625</v>
      </c>
      <c r="W226" s="348">
        <v>7.5879000000000003</v>
      </c>
      <c r="X226" s="348">
        <v>7.3954000000000004</v>
      </c>
      <c r="Y226" s="375" t="s">
        <v>430</v>
      </c>
      <c r="Z226" s="348" t="s">
        <v>430</v>
      </c>
      <c r="AA226" s="348">
        <v>13.0327</v>
      </c>
      <c r="AB226" s="348">
        <v>4.8494999999999999</v>
      </c>
      <c r="AC226" s="348">
        <v>4.8422000000000001</v>
      </c>
      <c r="AD226" s="348">
        <v>4.7415000000000003</v>
      </c>
      <c r="AE226" s="348">
        <v>20.353300000000001</v>
      </c>
      <c r="AF226" s="348">
        <v>7.8817000000000004</v>
      </c>
      <c r="AG226" s="569"/>
      <c r="AH226" s="346">
        <v>146</v>
      </c>
      <c r="AI226" s="346">
        <v>160</v>
      </c>
      <c r="AJ226" s="346">
        <v>68</v>
      </c>
      <c r="AK226" s="346">
        <v>49</v>
      </c>
      <c r="AL226" s="346">
        <v>42</v>
      </c>
      <c r="AM226" s="346">
        <v>98</v>
      </c>
      <c r="AN226" s="346">
        <v>111</v>
      </c>
      <c r="AO226" s="572">
        <v>108</v>
      </c>
      <c r="AP226" s="346">
        <v>111</v>
      </c>
      <c r="AQ226" s="346">
        <v>24</v>
      </c>
      <c r="AR226" s="346">
        <v>19</v>
      </c>
      <c r="AS226" s="346" t="s">
        <v>430</v>
      </c>
      <c r="AT226" s="346" t="s">
        <v>430</v>
      </c>
      <c r="AU226" s="346">
        <v>17</v>
      </c>
      <c r="AV226" s="346">
        <v>109</v>
      </c>
      <c r="AW226" s="346">
        <v>131</v>
      </c>
      <c r="AX226" s="346">
        <v>112</v>
      </c>
      <c r="AY226" s="346">
        <v>53</v>
      </c>
      <c r="AZ226" s="584"/>
      <c r="BA226" s="467">
        <v>96.66</v>
      </c>
      <c r="BB226" s="348" t="s">
        <v>430</v>
      </c>
      <c r="BC226" s="348" t="s">
        <v>430</v>
      </c>
      <c r="BD226" s="348" t="s">
        <v>430</v>
      </c>
      <c r="BE226" s="375" t="s">
        <v>430</v>
      </c>
      <c r="BF226" s="375">
        <v>3.34</v>
      </c>
      <c r="BG226" s="374"/>
      <c r="BH226" s="594">
        <v>3.34</v>
      </c>
      <c r="BI226" s="348" t="s">
        <v>430</v>
      </c>
      <c r="BJ226" s="348" t="s">
        <v>430</v>
      </c>
      <c r="BK226" s="348" t="s">
        <v>430</v>
      </c>
      <c r="BL226" s="348" t="s">
        <v>430</v>
      </c>
      <c r="BM226" s="375">
        <v>96.66</v>
      </c>
      <c r="BN226" s="375" t="s">
        <v>430</v>
      </c>
      <c r="BO226" s="375" t="s">
        <v>430</v>
      </c>
      <c r="BP226" s="375" t="s">
        <v>430</v>
      </c>
      <c r="BQ226" s="375" t="s">
        <v>430</v>
      </c>
      <c r="BR226" s="374"/>
      <c r="BS226" s="468" t="s">
        <v>430</v>
      </c>
      <c r="BT226" s="348" t="s">
        <v>430</v>
      </c>
      <c r="BU226" s="374"/>
      <c r="BV226" s="430" t="s">
        <v>554</v>
      </c>
    </row>
    <row r="227" spans="1:74" s="428" customFormat="1" x14ac:dyDescent="0.25">
      <c r="A227" s="345" t="s">
        <v>8322</v>
      </c>
      <c r="B227" s="373"/>
      <c r="C227" s="719">
        <v>46105</v>
      </c>
      <c r="D227" s="373"/>
      <c r="E227" s="346">
        <v>863.42200000000003</v>
      </c>
      <c r="F227" s="373"/>
      <c r="G227" s="347">
        <v>10.176299999999999</v>
      </c>
      <c r="H227" s="374"/>
      <c r="I227" s="348">
        <v>0.78356000000000003</v>
      </c>
      <c r="J227" s="348">
        <v>7.91</v>
      </c>
      <c r="K227" s="348">
        <v>0.71780999999999995</v>
      </c>
      <c r="L227" s="348">
        <v>0.77259999999999995</v>
      </c>
      <c r="M227" s="362"/>
      <c r="N227" s="350">
        <v>10.0457</v>
      </c>
      <c r="O227" s="348">
        <v>12.8063</v>
      </c>
      <c r="P227" s="348">
        <v>12.429500000000001</v>
      </c>
      <c r="Q227" s="348">
        <v>15.722300000000001</v>
      </c>
      <c r="R227" s="348">
        <v>9.5175999999999998</v>
      </c>
      <c r="S227" s="348" t="s">
        <v>430</v>
      </c>
      <c r="T227" s="348" t="s">
        <v>430</v>
      </c>
      <c r="U227" s="354" t="s">
        <v>430</v>
      </c>
      <c r="V227" s="348" t="s">
        <v>430</v>
      </c>
      <c r="W227" s="348" t="s">
        <v>430</v>
      </c>
      <c r="X227" s="348" t="s">
        <v>430</v>
      </c>
      <c r="Y227" s="375" t="s">
        <v>430</v>
      </c>
      <c r="Z227" s="348" t="s">
        <v>430</v>
      </c>
      <c r="AA227" s="348">
        <v>6.9870000000000001</v>
      </c>
      <c r="AB227" s="348" t="s">
        <v>430</v>
      </c>
      <c r="AC227" s="348" t="s">
        <v>430</v>
      </c>
      <c r="AD227" s="348" t="s">
        <v>430</v>
      </c>
      <c r="AE227" s="348">
        <v>13.8233</v>
      </c>
      <c r="AF227" s="348">
        <v>7.4824999999999999</v>
      </c>
      <c r="AG227" s="569"/>
      <c r="AH227" s="346">
        <v>95</v>
      </c>
      <c r="AI227" s="346">
        <v>88</v>
      </c>
      <c r="AJ227" s="346">
        <v>95</v>
      </c>
      <c r="AK227" s="346">
        <v>102</v>
      </c>
      <c r="AL227" s="346">
        <v>102</v>
      </c>
      <c r="AM227" s="346" t="s">
        <v>430</v>
      </c>
      <c r="AN227" s="346" t="s">
        <v>430</v>
      </c>
      <c r="AO227" s="572" t="s">
        <v>430</v>
      </c>
      <c r="AP227" s="346" t="s">
        <v>430</v>
      </c>
      <c r="AQ227" s="346" t="s">
        <v>430</v>
      </c>
      <c r="AR227" s="346" t="s">
        <v>430</v>
      </c>
      <c r="AS227" s="346" t="s">
        <v>430</v>
      </c>
      <c r="AT227" s="346" t="s">
        <v>430</v>
      </c>
      <c r="AU227" s="346">
        <v>87</v>
      </c>
      <c r="AV227" s="346" t="s">
        <v>430</v>
      </c>
      <c r="AW227" s="346" t="s">
        <v>430</v>
      </c>
      <c r="AX227" s="346" t="s">
        <v>430</v>
      </c>
      <c r="AY227" s="346">
        <v>94</v>
      </c>
      <c r="AZ227" s="584"/>
      <c r="BA227" s="467" t="s">
        <v>430</v>
      </c>
      <c r="BB227" s="348">
        <v>97.64</v>
      </c>
      <c r="BC227" s="348" t="s">
        <v>430</v>
      </c>
      <c r="BD227" s="348" t="s">
        <v>430</v>
      </c>
      <c r="BE227" s="375" t="s">
        <v>430</v>
      </c>
      <c r="BF227" s="375">
        <v>2.36</v>
      </c>
      <c r="BG227" s="374"/>
      <c r="BH227" s="594">
        <v>2.36</v>
      </c>
      <c r="BI227" s="348">
        <v>50.66</v>
      </c>
      <c r="BJ227" s="348" t="s">
        <v>430</v>
      </c>
      <c r="BK227" s="348">
        <v>46.98</v>
      </c>
      <c r="BL227" s="348" t="s">
        <v>430</v>
      </c>
      <c r="BM227" s="375" t="s">
        <v>430</v>
      </c>
      <c r="BN227" s="375" t="s">
        <v>430</v>
      </c>
      <c r="BO227" s="375" t="s">
        <v>430</v>
      </c>
      <c r="BP227" s="375" t="s">
        <v>430</v>
      </c>
      <c r="BQ227" s="375" t="s">
        <v>430</v>
      </c>
      <c r="BR227" s="374"/>
      <c r="BS227" s="468">
        <v>6.1778647606177897</v>
      </c>
      <c r="BT227" s="348">
        <v>23.413219242341299</v>
      </c>
      <c r="BU227" s="374"/>
      <c r="BV227" s="430" t="s">
        <v>554</v>
      </c>
    </row>
    <row r="228" spans="1:74" s="428" customFormat="1" x14ac:dyDescent="0.25">
      <c r="A228" s="345" t="s">
        <v>8323</v>
      </c>
      <c r="B228" s="373"/>
      <c r="C228" s="719">
        <v>44834</v>
      </c>
      <c r="D228" s="373"/>
      <c r="E228" s="889">
        <v>793.34</v>
      </c>
      <c r="F228" s="373"/>
      <c r="G228" s="347" t="s">
        <v>430</v>
      </c>
      <c r="H228" s="374"/>
      <c r="I228" s="348" t="s">
        <v>430</v>
      </c>
      <c r="J228" s="348" t="s">
        <v>430</v>
      </c>
      <c r="K228" s="348" t="s">
        <v>430</v>
      </c>
      <c r="L228" s="348" t="s">
        <v>430</v>
      </c>
      <c r="M228" s="362"/>
      <c r="N228" s="350" t="s">
        <v>430</v>
      </c>
      <c r="O228" s="348" t="s">
        <v>430</v>
      </c>
      <c r="P228" s="348" t="s">
        <v>430</v>
      </c>
      <c r="Q228" s="348" t="s">
        <v>430</v>
      </c>
      <c r="R228" s="348" t="s">
        <v>430</v>
      </c>
      <c r="S228" s="348" t="s">
        <v>430</v>
      </c>
      <c r="T228" s="348" t="s">
        <v>430</v>
      </c>
      <c r="U228" s="354" t="s">
        <v>430</v>
      </c>
      <c r="V228" s="348" t="s">
        <v>430</v>
      </c>
      <c r="W228" s="348" t="s">
        <v>430</v>
      </c>
      <c r="X228" s="348" t="s">
        <v>430</v>
      </c>
      <c r="Y228" s="375" t="s">
        <v>430</v>
      </c>
      <c r="Z228" s="348" t="s">
        <v>430</v>
      </c>
      <c r="AA228" s="348" t="s">
        <v>430</v>
      </c>
      <c r="AB228" s="348" t="s">
        <v>430</v>
      </c>
      <c r="AC228" s="348" t="s">
        <v>430</v>
      </c>
      <c r="AD228" s="348" t="s">
        <v>430</v>
      </c>
      <c r="AE228" s="348" t="s">
        <v>430</v>
      </c>
      <c r="AF228" s="348" t="s">
        <v>430</v>
      </c>
      <c r="AG228" s="569"/>
      <c r="AH228" s="346" t="s">
        <v>430</v>
      </c>
      <c r="AI228" s="346" t="s">
        <v>430</v>
      </c>
      <c r="AJ228" s="346" t="s">
        <v>430</v>
      </c>
      <c r="AK228" s="346" t="s">
        <v>430</v>
      </c>
      <c r="AL228" s="346" t="s">
        <v>430</v>
      </c>
      <c r="AM228" s="346" t="s">
        <v>430</v>
      </c>
      <c r="AN228" s="346" t="s">
        <v>430</v>
      </c>
      <c r="AO228" s="572" t="s">
        <v>430</v>
      </c>
      <c r="AP228" s="346" t="s">
        <v>430</v>
      </c>
      <c r="AQ228" s="346" t="s">
        <v>430</v>
      </c>
      <c r="AR228" s="346" t="s">
        <v>430</v>
      </c>
      <c r="AS228" s="346" t="s">
        <v>430</v>
      </c>
      <c r="AT228" s="346" t="s">
        <v>430</v>
      </c>
      <c r="AU228" s="346" t="s">
        <v>430</v>
      </c>
      <c r="AV228" s="346" t="s">
        <v>430</v>
      </c>
      <c r="AW228" s="346" t="s">
        <v>430</v>
      </c>
      <c r="AX228" s="346" t="s">
        <v>430</v>
      </c>
      <c r="AY228" s="346" t="s">
        <v>430</v>
      </c>
      <c r="AZ228" s="584"/>
      <c r="BA228" s="467" t="s">
        <v>430</v>
      </c>
      <c r="BB228" s="348" t="s">
        <v>430</v>
      </c>
      <c r="BC228" s="348" t="s">
        <v>430</v>
      </c>
      <c r="BD228" s="348" t="s">
        <v>430</v>
      </c>
      <c r="BE228" s="375" t="s">
        <v>430</v>
      </c>
      <c r="BF228" s="375" t="s">
        <v>430</v>
      </c>
      <c r="BG228" s="374"/>
      <c r="BH228" s="594" t="s">
        <v>430</v>
      </c>
      <c r="BI228" s="348" t="s">
        <v>430</v>
      </c>
      <c r="BJ228" s="348" t="s">
        <v>430</v>
      </c>
      <c r="BK228" s="348" t="s">
        <v>430</v>
      </c>
      <c r="BL228" s="348" t="s">
        <v>430</v>
      </c>
      <c r="BM228" s="375" t="s">
        <v>430</v>
      </c>
      <c r="BN228" s="375" t="s">
        <v>430</v>
      </c>
      <c r="BO228" s="375" t="s">
        <v>430</v>
      </c>
      <c r="BP228" s="375" t="s">
        <v>430</v>
      </c>
      <c r="BQ228" s="375" t="s">
        <v>430</v>
      </c>
      <c r="BR228" s="374"/>
      <c r="BS228" s="468" t="s">
        <v>430</v>
      </c>
      <c r="BT228" s="348" t="s">
        <v>430</v>
      </c>
      <c r="BU228" s="374"/>
      <c r="BV228" s="430" t="s">
        <v>554</v>
      </c>
    </row>
    <row r="229" spans="1:74" s="428" customFormat="1" x14ac:dyDescent="0.25">
      <c r="A229" s="345" t="s">
        <v>8324</v>
      </c>
      <c r="B229" s="373"/>
      <c r="C229" s="719">
        <v>44914</v>
      </c>
      <c r="D229" s="373"/>
      <c r="E229" s="346">
        <v>748.99300000000005</v>
      </c>
      <c r="F229" s="373"/>
      <c r="G229" s="347">
        <v>13.0427</v>
      </c>
      <c r="H229" s="374"/>
      <c r="I229" s="348">
        <v>9.74</v>
      </c>
      <c r="J229" s="348">
        <v>7.13</v>
      </c>
      <c r="K229" s="348">
        <v>6.84</v>
      </c>
      <c r="L229" s="348">
        <v>7.09</v>
      </c>
      <c r="M229" s="362"/>
      <c r="N229" s="350">
        <v>44.2699</v>
      </c>
      <c r="O229" s="348">
        <v>32.361899999999999</v>
      </c>
      <c r="P229" s="348">
        <v>34.002200000000002</v>
      </c>
      <c r="Q229" s="348">
        <v>26.5944</v>
      </c>
      <c r="R229" s="348">
        <v>28.476900000000001</v>
      </c>
      <c r="S229" s="348">
        <v>4.8090000000000002</v>
      </c>
      <c r="T229" s="348">
        <v>5.1363000000000003</v>
      </c>
      <c r="U229" s="354">
        <v>4.7832999999999997</v>
      </c>
      <c r="V229" s="348">
        <v>3.2725</v>
      </c>
      <c r="W229" s="348">
        <v>7.1090999999999998</v>
      </c>
      <c r="X229" s="348">
        <v>7.3453999999999997</v>
      </c>
      <c r="Y229" s="375" t="s">
        <v>430</v>
      </c>
      <c r="Z229" s="348" t="s">
        <v>430</v>
      </c>
      <c r="AA229" s="348">
        <v>14.3384</v>
      </c>
      <c r="AB229" s="348">
        <v>4.7037000000000004</v>
      </c>
      <c r="AC229" s="348">
        <v>5.1631999999999998</v>
      </c>
      <c r="AD229" s="348">
        <v>3.6320999999999999</v>
      </c>
      <c r="AE229" s="348">
        <v>24.776800000000001</v>
      </c>
      <c r="AF229" s="348">
        <v>7.8884999999999996</v>
      </c>
      <c r="AG229" s="569"/>
      <c r="AH229" s="346">
        <v>23</v>
      </c>
      <c r="AI229" s="346">
        <v>18</v>
      </c>
      <c r="AJ229" s="346">
        <v>13</v>
      </c>
      <c r="AK229" s="346">
        <v>47</v>
      </c>
      <c r="AL229" s="346">
        <v>16</v>
      </c>
      <c r="AM229" s="346">
        <v>138</v>
      </c>
      <c r="AN229" s="346">
        <v>90</v>
      </c>
      <c r="AO229" s="572">
        <v>136</v>
      </c>
      <c r="AP229" s="346">
        <v>137</v>
      </c>
      <c r="AQ229" s="346">
        <v>81</v>
      </c>
      <c r="AR229" s="346">
        <v>24</v>
      </c>
      <c r="AS229" s="346" t="s">
        <v>430</v>
      </c>
      <c r="AT229" s="346" t="s">
        <v>430</v>
      </c>
      <c r="AU229" s="346">
        <v>8</v>
      </c>
      <c r="AV229" s="346">
        <v>122</v>
      </c>
      <c r="AW229" s="346">
        <v>112</v>
      </c>
      <c r="AX229" s="346">
        <v>137</v>
      </c>
      <c r="AY229" s="346">
        <v>36</v>
      </c>
      <c r="AZ229" s="584"/>
      <c r="BA229" s="467">
        <v>98.16</v>
      </c>
      <c r="BB229" s="348" t="s">
        <v>430</v>
      </c>
      <c r="BC229" s="348" t="s">
        <v>430</v>
      </c>
      <c r="BD229" s="348" t="s">
        <v>430</v>
      </c>
      <c r="BE229" s="375" t="s">
        <v>430</v>
      </c>
      <c r="BF229" s="375">
        <v>1.84</v>
      </c>
      <c r="BG229" s="374"/>
      <c r="BH229" s="594">
        <v>1.84</v>
      </c>
      <c r="BI229" s="348" t="s">
        <v>430</v>
      </c>
      <c r="BJ229" s="348" t="s">
        <v>430</v>
      </c>
      <c r="BK229" s="348" t="s">
        <v>430</v>
      </c>
      <c r="BL229" s="348" t="s">
        <v>430</v>
      </c>
      <c r="BM229" s="375">
        <v>98.16</v>
      </c>
      <c r="BN229" s="375" t="s">
        <v>430</v>
      </c>
      <c r="BO229" s="375" t="s">
        <v>430</v>
      </c>
      <c r="BP229" s="375" t="s">
        <v>430</v>
      </c>
      <c r="BQ229" s="375" t="s">
        <v>430</v>
      </c>
      <c r="BR229" s="374"/>
      <c r="BS229" s="468" t="s">
        <v>430</v>
      </c>
      <c r="BT229" s="348" t="s">
        <v>430</v>
      </c>
      <c r="BU229" s="374"/>
      <c r="BV229" s="430" t="s">
        <v>554</v>
      </c>
    </row>
    <row r="230" spans="1:74" s="428" customFormat="1" x14ac:dyDescent="0.25">
      <c r="A230" s="345" t="s">
        <v>8325</v>
      </c>
      <c r="B230" s="373"/>
      <c r="C230" s="719">
        <v>45603</v>
      </c>
      <c r="D230" s="373"/>
      <c r="E230" s="889">
        <v>681.75</v>
      </c>
      <c r="F230" s="373"/>
      <c r="G230" s="347">
        <v>1090.3368</v>
      </c>
      <c r="H230" s="374"/>
      <c r="I230" s="348">
        <v>2.7399999999999998E-3</v>
      </c>
      <c r="J230" s="348">
        <v>5.32</v>
      </c>
      <c r="K230" s="348">
        <v>0</v>
      </c>
      <c r="L230" s="348">
        <v>0</v>
      </c>
      <c r="M230" s="362"/>
      <c r="N230" s="350">
        <v>4.9183000000000003</v>
      </c>
      <c r="O230" s="348">
        <v>4.9699</v>
      </c>
      <c r="P230" s="348">
        <v>4.9298999999999999</v>
      </c>
      <c r="Q230" s="348">
        <v>4.9090999999999996</v>
      </c>
      <c r="R230" s="348">
        <v>4.9648000000000003</v>
      </c>
      <c r="S230" s="348">
        <v>4.9325999999999999</v>
      </c>
      <c r="T230" s="348">
        <v>4.8955000000000002</v>
      </c>
      <c r="U230" s="354">
        <v>5.0218999999999996</v>
      </c>
      <c r="V230" s="348">
        <v>5.1115000000000004</v>
      </c>
      <c r="W230" s="348" t="s">
        <v>430</v>
      </c>
      <c r="X230" s="348" t="s">
        <v>430</v>
      </c>
      <c r="Y230" s="375" t="s">
        <v>430</v>
      </c>
      <c r="Z230" s="348" t="s">
        <v>430</v>
      </c>
      <c r="AA230" s="348">
        <v>4.8917999999999999</v>
      </c>
      <c r="AB230" s="348">
        <v>4.8738999999999999</v>
      </c>
      <c r="AC230" s="348">
        <v>5.0034999999999998</v>
      </c>
      <c r="AD230" s="348">
        <v>5.1020000000000003</v>
      </c>
      <c r="AE230" s="348">
        <v>4.9073000000000002</v>
      </c>
      <c r="AF230" s="348">
        <v>5.5153999999999996</v>
      </c>
      <c r="AG230" s="569"/>
      <c r="AH230" s="346">
        <v>124</v>
      </c>
      <c r="AI230" s="346">
        <v>135</v>
      </c>
      <c r="AJ230" s="346">
        <v>151</v>
      </c>
      <c r="AK230" s="346">
        <v>151</v>
      </c>
      <c r="AL230" s="346">
        <v>148</v>
      </c>
      <c r="AM230" s="346">
        <v>126</v>
      </c>
      <c r="AN230" s="346">
        <v>104</v>
      </c>
      <c r="AO230" s="572">
        <v>118</v>
      </c>
      <c r="AP230" s="346">
        <v>68</v>
      </c>
      <c r="AQ230" s="346" t="s">
        <v>430</v>
      </c>
      <c r="AR230" s="346" t="s">
        <v>430</v>
      </c>
      <c r="AS230" s="346" t="s">
        <v>430</v>
      </c>
      <c r="AT230" s="346" t="s">
        <v>430</v>
      </c>
      <c r="AU230" s="346">
        <v>148</v>
      </c>
      <c r="AV230" s="346">
        <v>102</v>
      </c>
      <c r="AW230" s="346">
        <v>120</v>
      </c>
      <c r="AX230" s="346">
        <v>79</v>
      </c>
      <c r="AY230" s="346">
        <v>150</v>
      </c>
      <c r="AZ230" s="584"/>
      <c r="BA230" s="467" t="s">
        <v>430</v>
      </c>
      <c r="BB230" s="348" t="s">
        <v>430</v>
      </c>
      <c r="BC230" s="348" t="s">
        <v>430</v>
      </c>
      <c r="BD230" s="348" t="s">
        <v>430</v>
      </c>
      <c r="BE230" s="375" t="s">
        <v>430</v>
      </c>
      <c r="BF230" s="375">
        <v>100</v>
      </c>
      <c r="BG230" s="374"/>
      <c r="BH230" s="594">
        <v>100</v>
      </c>
      <c r="BI230" s="348" t="s">
        <v>430</v>
      </c>
      <c r="BJ230" s="348" t="s">
        <v>430</v>
      </c>
      <c r="BK230" s="348" t="s">
        <v>430</v>
      </c>
      <c r="BL230" s="348" t="s">
        <v>430</v>
      </c>
      <c r="BM230" s="375" t="s">
        <v>430</v>
      </c>
      <c r="BN230" s="375" t="s">
        <v>430</v>
      </c>
      <c r="BO230" s="375" t="s">
        <v>430</v>
      </c>
      <c r="BP230" s="375" t="s">
        <v>430</v>
      </c>
      <c r="BQ230" s="375" t="s">
        <v>430</v>
      </c>
      <c r="BR230" s="374"/>
      <c r="BS230" s="468" t="s">
        <v>430</v>
      </c>
      <c r="BT230" s="348" t="s">
        <v>430</v>
      </c>
      <c r="BU230" s="374"/>
      <c r="BV230" s="430" t="s">
        <v>554</v>
      </c>
    </row>
    <row r="231" spans="1:74" s="428" customFormat="1" x14ac:dyDescent="0.25">
      <c r="A231" s="345" t="s">
        <v>8326</v>
      </c>
      <c r="B231" s="373"/>
      <c r="C231" s="719">
        <v>45440</v>
      </c>
      <c r="D231" s="373"/>
      <c r="E231" s="346">
        <v>625.73</v>
      </c>
      <c r="F231" s="373"/>
      <c r="G231" s="347">
        <v>1086.3316</v>
      </c>
      <c r="H231" s="374"/>
      <c r="I231" s="348">
        <v>5.4799999999999996E-3</v>
      </c>
      <c r="J231" s="348">
        <v>5.39</v>
      </c>
      <c r="K231" s="348">
        <v>5.4799999999999996E-3</v>
      </c>
      <c r="L231" s="348">
        <v>5.4799999999999996E-3</v>
      </c>
      <c r="M231" s="362"/>
      <c r="N231" s="350">
        <v>4.8254999999999999</v>
      </c>
      <c r="O231" s="348">
        <v>4.7427000000000001</v>
      </c>
      <c r="P231" s="348">
        <v>4.7803000000000004</v>
      </c>
      <c r="Q231" s="348">
        <v>4.7740999999999998</v>
      </c>
      <c r="R231" s="348">
        <v>4.7782999999999998</v>
      </c>
      <c r="S231" s="348">
        <v>4.8327</v>
      </c>
      <c r="T231" s="348">
        <v>4.7457000000000003</v>
      </c>
      <c r="U231" s="354">
        <v>4.8404999999999996</v>
      </c>
      <c r="V231" s="348">
        <v>4.9307999999999996</v>
      </c>
      <c r="W231" s="348">
        <v>5.5758999999999999</v>
      </c>
      <c r="X231" s="348" t="s">
        <v>430</v>
      </c>
      <c r="Y231" s="375" t="s">
        <v>430</v>
      </c>
      <c r="Z231" s="348" t="s">
        <v>430</v>
      </c>
      <c r="AA231" s="348">
        <v>4.7458999999999998</v>
      </c>
      <c r="AB231" s="348">
        <v>4.7217000000000002</v>
      </c>
      <c r="AC231" s="348">
        <v>4.8239000000000001</v>
      </c>
      <c r="AD231" s="348">
        <v>4.9257999999999997</v>
      </c>
      <c r="AE231" s="348">
        <v>4.6989000000000001</v>
      </c>
      <c r="AF231" s="348">
        <v>5.5391000000000004</v>
      </c>
      <c r="AG231" s="569"/>
      <c r="AH231" s="346">
        <v>129</v>
      </c>
      <c r="AI231" s="346">
        <v>143</v>
      </c>
      <c r="AJ231" s="346">
        <v>155</v>
      </c>
      <c r="AK231" s="346">
        <v>155</v>
      </c>
      <c r="AL231" s="346">
        <v>155</v>
      </c>
      <c r="AM231" s="346">
        <v>136</v>
      </c>
      <c r="AN231" s="346">
        <v>122</v>
      </c>
      <c r="AO231" s="572">
        <v>133</v>
      </c>
      <c r="AP231" s="346">
        <v>89</v>
      </c>
      <c r="AQ231" s="346">
        <v>108</v>
      </c>
      <c r="AR231" s="346" t="s">
        <v>430</v>
      </c>
      <c r="AS231" s="346" t="s">
        <v>430</v>
      </c>
      <c r="AT231" s="346" t="s">
        <v>430</v>
      </c>
      <c r="AU231" s="346">
        <v>156</v>
      </c>
      <c r="AV231" s="346">
        <v>120</v>
      </c>
      <c r="AW231" s="346">
        <v>132</v>
      </c>
      <c r="AX231" s="346">
        <v>100</v>
      </c>
      <c r="AY231" s="346">
        <v>155</v>
      </c>
      <c r="AZ231" s="584"/>
      <c r="BA231" s="467" t="s">
        <v>430</v>
      </c>
      <c r="BB231" s="348">
        <v>3.72</v>
      </c>
      <c r="BC231" s="348" t="s">
        <v>430</v>
      </c>
      <c r="BD231" s="348" t="s">
        <v>430</v>
      </c>
      <c r="BE231" s="375" t="s">
        <v>430</v>
      </c>
      <c r="BF231" s="375">
        <v>96.28</v>
      </c>
      <c r="BG231" s="374"/>
      <c r="BH231" s="594">
        <v>96.28</v>
      </c>
      <c r="BI231" s="348" t="s">
        <v>430</v>
      </c>
      <c r="BJ231" s="348">
        <v>3.72</v>
      </c>
      <c r="BK231" s="348" t="s">
        <v>430</v>
      </c>
      <c r="BL231" s="348" t="s">
        <v>430</v>
      </c>
      <c r="BM231" s="375" t="s">
        <v>430</v>
      </c>
      <c r="BN231" s="375" t="s">
        <v>430</v>
      </c>
      <c r="BO231" s="375" t="s">
        <v>430</v>
      </c>
      <c r="BP231" s="375" t="s">
        <v>430</v>
      </c>
      <c r="BQ231" s="375" t="s">
        <v>430</v>
      </c>
      <c r="BR231" s="374"/>
      <c r="BS231" s="468" t="s">
        <v>430</v>
      </c>
      <c r="BT231" s="348" t="s">
        <v>430</v>
      </c>
      <c r="BU231" s="374"/>
      <c r="BV231" s="430" t="s">
        <v>554</v>
      </c>
    </row>
    <row r="232" spans="1:74" s="428" customFormat="1" x14ac:dyDescent="0.25">
      <c r="A232" s="345" t="s">
        <v>8327</v>
      </c>
      <c r="B232" s="373"/>
      <c r="C232" s="719">
        <v>44650</v>
      </c>
      <c r="D232" s="373"/>
      <c r="E232" s="346">
        <v>642.73</v>
      </c>
      <c r="F232" s="373"/>
      <c r="G232" s="347">
        <v>13.0412</v>
      </c>
      <c r="H232" s="374"/>
      <c r="I232" s="348">
        <v>1.53</v>
      </c>
      <c r="J232" s="348">
        <v>6.94</v>
      </c>
      <c r="K232" s="348">
        <v>1.37</v>
      </c>
      <c r="L232" s="348">
        <v>1.44</v>
      </c>
      <c r="M232" s="362"/>
      <c r="N232" s="350">
        <v>27.729399999999998</v>
      </c>
      <c r="O232" s="348">
        <v>4.5731000000000002</v>
      </c>
      <c r="P232" s="348">
        <v>11.781599999999999</v>
      </c>
      <c r="Q232" s="348">
        <v>17.023299999999999</v>
      </c>
      <c r="R232" s="348">
        <v>10.7233</v>
      </c>
      <c r="S232" s="348">
        <v>4.8563000000000001</v>
      </c>
      <c r="T232" s="348">
        <v>4.8380999999999998</v>
      </c>
      <c r="U232" s="354">
        <v>5.1223000000000001</v>
      </c>
      <c r="V232" s="348">
        <v>4.9280999999999997</v>
      </c>
      <c r="W232" s="348">
        <v>7.2167000000000003</v>
      </c>
      <c r="X232" s="348">
        <v>7.0381999999999998</v>
      </c>
      <c r="Y232" s="375" t="s">
        <v>430</v>
      </c>
      <c r="Z232" s="348" t="s">
        <v>430</v>
      </c>
      <c r="AA232" s="348">
        <v>5.6736000000000004</v>
      </c>
      <c r="AB232" s="348">
        <v>4.7008000000000001</v>
      </c>
      <c r="AC232" s="348">
        <v>5.1581000000000001</v>
      </c>
      <c r="AD232" s="348">
        <v>5.0895000000000001</v>
      </c>
      <c r="AE232" s="348">
        <v>15.125999999999999</v>
      </c>
      <c r="AF232" s="348">
        <v>6.4912999999999998</v>
      </c>
      <c r="AG232" s="569"/>
      <c r="AH232" s="346">
        <v>43</v>
      </c>
      <c r="AI232" s="346">
        <v>147</v>
      </c>
      <c r="AJ232" s="346">
        <v>108</v>
      </c>
      <c r="AK232" s="346">
        <v>91</v>
      </c>
      <c r="AL232" s="346">
        <v>85</v>
      </c>
      <c r="AM232" s="346">
        <v>133</v>
      </c>
      <c r="AN232" s="346">
        <v>113</v>
      </c>
      <c r="AO232" s="572">
        <v>115</v>
      </c>
      <c r="AP232" s="346">
        <v>92</v>
      </c>
      <c r="AQ232" s="346">
        <v>67</v>
      </c>
      <c r="AR232" s="346">
        <v>70</v>
      </c>
      <c r="AS232" s="346" t="s">
        <v>430</v>
      </c>
      <c r="AT232" s="346" t="s">
        <v>430</v>
      </c>
      <c r="AU232" s="346">
        <v>142</v>
      </c>
      <c r="AV232" s="346">
        <v>123</v>
      </c>
      <c r="AW232" s="346">
        <v>113</v>
      </c>
      <c r="AX232" s="346">
        <v>81</v>
      </c>
      <c r="AY232" s="346">
        <v>80</v>
      </c>
      <c r="AZ232" s="584"/>
      <c r="BA232" s="467">
        <v>58.53</v>
      </c>
      <c r="BB232" s="348">
        <v>37.200000000000003</v>
      </c>
      <c r="BC232" s="348" t="s">
        <v>430</v>
      </c>
      <c r="BD232" s="348" t="s">
        <v>430</v>
      </c>
      <c r="BE232" s="375" t="s">
        <v>430</v>
      </c>
      <c r="BF232" s="375">
        <v>4.2699999999999996</v>
      </c>
      <c r="BG232" s="374"/>
      <c r="BH232" s="594">
        <v>4.2699999999999996</v>
      </c>
      <c r="BI232" s="348" t="s">
        <v>430</v>
      </c>
      <c r="BJ232" s="348" t="s">
        <v>430</v>
      </c>
      <c r="BK232" s="348">
        <v>37.200000000000003</v>
      </c>
      <c r="BL232" s="348" t="s">
        <v>430</v>
      </c>
      <c r="BM232" s="375">
        <v>58.53</v>
      </c>
      <c r="BN232" s="375" t="s">
        <v>430</v>
      </c>
      <c r="BO232" s="375" t="s">
        <v>430</v>
      </c>
      <c r="BP232" s="375" t="s">
        <v>430</v>
      </c>
      <c r="BQ232" s="375" t="s">
        <v>430</v>
      </c>
      <c r="BR232" s="374"/>
      <c r="BS232" s="468" t="s">
        <v>430</v>
      </c>
      <c r="BT232" s="348" t="s">
        <v>430</v>
      </c>
      <c r="BU232" s="374"/>
      <c r="BV232" s="430" t="s">
        <v>554</v>
      </c>
    </row>
    <row r="233" spans="1:74" s="428" customFormat="1" x14ac:dyDescent="0.25">
      <c r="A233" s="345" t="s">
        <v>8328</v>
      </c>
      <c r="B233" s="373"/>
      <c r="C233" s="719">
        <v>44904</v>
      </c>
      <c r="D233" s="373"/>
      <c r="E233" s="346">
        <v>634.22400000000005</v>
      </c>
      <c r="F233" s="373"/>
      <c r="G233" s="347">
        <v>12.806100000000001</v>
      </c>
      <c r="H233" s="374"/>
      <c r="I233" s="348">
        <v>1.03</v>
      </c>
      <c r="J233" s="348">
        <v>6.16</v>
      </c>
      <c r="K233" s="348">
        <v>0.95342000000000005</v>
      </c>
      <c r="L233" s="348">
        <v>0.98355999999999999</v>
      </c>
      <c r="M233" s="362"/>
      <c r="N233" s="350">
        <v>31.093699999999998</v>
      </c>
      <c r="O233" s="348">
        <v>23.512</v>
      </c>
      <c r="P233" s="348">
        <v>14.0854</v>
      </c>
      <c r="Q233" s="348">
        <v>14.926399999999999</v>
      </c>
      <c r="R233" s="348">
        <v>9.4908000000000001</v>
      </c>
      <c r="S233" s="348">
        <v>5.4617000000000004</v>
      </c>
      <c r="T233" s="348">
        <v>5.2849000000000004</v>
      </c>
      <c r="U233" s="354">
        <v>5.5556000000000001</v>
      </c>
      <c r="V233" s="348">
        <v>5.4494999999999996</v>
      </c>
      <c r="W233" s="348">
        <v>7.2550999999999997</v>
      </c>
      <c r="X233" s="348">
        <v>7.0609999999999999</v>
      </c>
      <c r="Y233" s="375" t="s">
        <v>430</v>
      </c>
      <c r="Z233" s="348" t="s">
        <v>430</v>
      </c>
      <c r="AA233" s="348">
        <v>5.8234000000000004</v>
      </c>
      <c r="AB233" s="348">
        <v>5.2374999999999998</v>
      </c>
      <c r="AC233" s="348">
        <v>5.42</v>
      </c>
      <c r="AD233" s="348">
        <v>5.5198999999999998</v>
      </c>
      <c r="AE233" s="348">
        <v>10.8666</v>
      </c>
      <c r="AF233" s="348">
        <v>7.2664999999999997</v>
      </c>
      <c r="AG233" s="569"/>
      <c r="AH233" s="346">
        <v>36</v>
      </c>
      <c r="AI233" s="346">
        <v>38</v>
      </c>
      <c r="AJ233" s="346">
        <v>73</v>
      </c>
      <c r="AK233" s="346">
        <v>107</v>
      </c>
      <c r="AL233" s="346">
        <v>103</v>
      </c>
      <c r="AM233" s="346">
        <v>87</v>
      </c>
      <c r="AN233" s="346">
        <v>77</v>
      </c>
      <c r="AO233" s="572">
        <v>63</v>
      </c>
      <c r="AP233" s="346">
        <v>40</v>
      </c>
      <c r="AQ233" s="346">
        <v>63</v>
      </c>
      <c r="AR233" s="346">
        <v>68</v>
      </c>
      <c r="AS233" s="346" t="s">
        <v>430</v>
      </c>
      <c r="AT233" s="346" t="s">
        <v>430</v>
      </c>
      <c r="AU233" s="346">
        <v>129</v>
      </c>
      <c r="AV233" s="346">
        <v>75</v>
      </c>
      <c r="AW233" s="346">
        <v>82</v>
      </c>
      <c r="AX233" s="346">
        <v>48</v>
      </c>
      <c r="AY233" s="346">
        <v>117</v>
      </c>
      <c r="AZ233" s="584"/>
      <c r="BA233" s="467">
        <v>96.73</v>
      </c>
      <c r="BB233" s="348" t="s">
        <v>430</v>
      </c>
      <c r="BC233" s="348" t="s">
        <v>430</v>
      </c>
      <c r="BD233" s="348" t="s">
        <v>430</v>
      </c>
      <c r="BE233" s="375" t="s">
        <v>430</v>
      </c>
      <c r="BF233" s="375">
        <v>3.27</v>
      </c>
      <c r="BG233" s="374"/>
      <c r="BH233" s="594">
        <v>3.27</v>
      </c>
      <c r="BI233" s="348" t="s">
        <v>430</v>
      </c>
      <c r="BJ233" s="348" t="s">
        <v>430</v>
      </c>
      <c r="BK233" s="348" t="s">
        <v>430</v>
      </c>
      <c r="BL233" s="348" t="s">
        <v>430</v>
      </c>
      <c r="BM233" s="375">
        <v>96.73</v>
      </c>
      <c r="BN233" s="375" t="s">
        <v>430</v>
      </c>
      <c r="BO233" s="375" t="s">
        <v>430</v>
      </c>
      <c r="BP233" s="375" t="s">
        <v>430</v>
      </c>
      <c r="BQ233" s="375" t="s">
        <v>430</v>
      </c>
      <c r="BR233" s="374"/>
      <c r="BS233" s="468" t="s">
        <v>430</v>
      </c>
      <c r="BT233" s="348" t="s">
        <v>430</v>
      </c>
      <c r="BU233" s="374"/>
      <c r="BV233" s="430" t="s">
        <v>554</v>
      </c>
    </row>
    <row r="234" spans="1:74" s="428" customFormat="1" x14ac:dyDescent="0.25">
      <c r="A234" s="345" t="s">
        <v>8329</v>
      </c>
      <c r="B234" s="373"/>
      <c r="C234" s="719">
        <v>44875</v>
      </c>
      <c r="D234" s="373"/>
      <c r="E234" s="346">
        <v>643.08399999999995</v>
      </c>
      <c r="F234" s="373"/>
      <c r="G234" s="347">
        <v>13.1767</v>
      </c>
      <c r="H234" s="374"/>
      <c r="I234" s="348">
        <v>5.01</v>
      </c>
      <c r="J234" s="348">
        <v>6.97</v>
      </c>
      <c r="K234" s="348">
        <v>4.12</v>
      </c>
      <c r="L234" s="348">
        <v>4.26</v>
      </c>
      <c r="M234" s="362"/>
      <c r="N234" s="350">
        <v>6.6493000000000002</v>
      </c>
      <c r="O234" s="348">
        <v>6.0046999999999997</v>
      </c>
      <c r="P234" s="348">
        <v>24.930299999999999</v>
      </c>
      <c r="Q234" s="348">
        <v>45.926900000000003</v>
      </c>
      <c r="R234" s="348">
        <v>28.874099999999999</v>
      </c>
      <c r="S234" s="348">
        <v>6.5715000000000003</v>
      </c>
      <c r="T234" s="348">
        <v>5.3487999999999998</v>
      </c>
      <c r="U234" s="354">
        <v>5.4842000000000004</v>
      </c>
      <c r="V234" s="348">
        <v>4.5380000000000003</v>
      </c>
      <c r="W234" s="348">
        <v>7.7812000000000001</v>
      </c>
      <c r="X234" s="348">
        <v>7.4974999999999996</v>
      </c>
      <c r="Y234" s="375" t="s">
        <v>430</v>
      </c>
      <c r="Z234" s="348" t="s">
        <v>430</v>
      </c>
      <c r="AA234" s="348">
        <v>14.860300000000001</v>
      </c>
      <c r="AB234" s="348">
        <v>5.4135</v>
      </c>
      <c r="AC234" s="348">
        <v>5.3841000000000001</v>
      </c>
      <c r="AD234" s="348">
        <v>4.7625999999999999</v>
      </c>
      <c r="AE234" s="348">
        <v>32.062800000000003</v>
      </c>
      <c r="AF234" s="348">
        <v>7.9516</v>
      </c>
      <c r="AG234" s="569"/>
      <c r="AH234" s="346">
        <v>110</v>
      </c>
      <c r="AI234" s="346">
        <v>127</v>
      </c>
      <c r="AJ234" s="346">
        <v>25</v>
      </c>
      <c r="AK234" s="346">
        <v>16</v>
      </c>
      <c r="AL234" s="346">
        <v>14</v>
      </c>
      <c r="AM234" s="346">
        <v>30</v>
      </c>
      <c r="AN234" s="346">
        <v>70</v>
      </c>
      <c r="AO234" s="572">
        <v>78</v>
      </c>
      <c r="AP234" s="346">
        <v>113</v>
      </c>
      <c r="AQ234" s="346">
        <v>9</v>
      </c>
      <c r="AR234" s="346">
        <v>13</v>
      </c>
      <c r="AS234" s="346" t="s">
        <v>430</v>
      </c>
      <c r="AT234" s="346" t="s">
        <v>430</v>
      </c>
      <c r="AU234" s="346">
        <v>5</v>
      </c>
      <c r="AV234" s="346">
        <v>58</v>
      </c>
      <c r="AW234" s="346">
        <v>89</v>
      </c>
      <c r="AX234" s="346">
        <v>111</v>
      </c>
      <c r="AY234" s="346">
        <v>21</v>
      </c>
      <c r="AZ234" s="584"/>
      <c r="BA234" s="467">
        <v>97.05</v>
      </c>
      <c r="BB234" s="348" t="s">
        <v>430</v>
      </c>
      <c r="BC234" s="348" t="s">
        <v>430</v>
      </c>
      <c r="BD234" s="348" t="s">
        <v>430</v>
      </c>
      <c r="BE234" s="375" t="s">
        <v>430</v>
      </c>
      <c r="BF234" s="375">
        <v>2.95</v>
      </c>
      <c r="BG234" s="374"/>
      <c r="BH234" s="594">
        <v>2.95</v>
      </c>
      <c r="BI234" s="348" t="s">
        <v>430</v>
      </c>
      <c r="BJ234" s="348" t="s">
        <v>430</v>
      </c>
      <c r="BK234" s="348" t="s">
        <v>430</v>
      </c>
      <c r="BL234" s="348" t="s">
        <v>430</v>
      </c>
      <c r="BM234" s="375">
        <v>97.05</v>
      </c>
      <c r="BN234" s="375" t="s">
        <v>430</v>
      </c>
      <c r="BO234" s="375" t="s">
        <v>430</v>
      </c>
      <c r="BP234" s="375" t="s">
        <v>430</v>
      </c>
      <c r="BQ234" s="375" t="s">
        <v>430</v>
      </c>
      <c r="BR234" s="374"/>
      <c r="BS234" s="468" t="s">
        <v>430</v>
      </c>
      <c r="BT234" s="348" t="s">
        <v>430</v>
      </c>
      <c r="BU234" s="374"/>
      <c r="BV234" s="430" t="s">
        <v>554</v>
      </c>
    </row>
    <row r="235" spans="1:74" s="428" customFormat="1" x14ac:dyDescent="0.25">
      <c r="A235" s="345" t="s">
        <v>8330</v>
      </c>
      <c r="B235" s="373"/>
      <c r="C235" s="719">
        <v>45825</v>
      </c>
      <c r="D235" s="373"/>
      <c r="E235" s="346">
        <v>630.17700000000002</v>
      </c>
      <c r="F235" s="373"/>
      <c r="G235" s="347">
        <v>10.55</v>
      </c>
      <c r="H235" s="374"/>
      <c r="I235" s="348">
        <v>1.8783399999999999</v>
      </c>
      <c r="J235" s="348">
        <v>7.7562100000000003</v>
      </c>
      <c r="K235" s="348">
        <v>1.54077</v>
      </c>
      <c r="L235" s="348">
        <v>1.66181</v>
      </c>
      <c r="M235" s="362"/>
      <c r="N235" s="350">
        <v>11.7668</v>
      </c>
      <c r="O235" s="348">
        <v>10.272500000000001</v>
      </c>
      <c r="P235" s="348">
        <v>12.9815</v>
      </c>
      <c r="Q235" s="348">
        <v>21.703600000000002</v>
      </c>
      <c r="R235" s="348">
        <v>12.975899999999999</v>
      </c>
      <c r="S235" s="348">
        <v>6.0747</v>
      </c>
      <c r="T235" s="348">
        <v>5.4737999999999998</v>
      </c>
      <c r="U235" s="354">
        <v>5.6699000000000002</v>
      </c>
      <c r="V235" s="348">
        <v>5.4850000000000003</v>
      </c>
      <c r="W235" s="348" t="s">
        <v>430</v>
      </c>
      <c r="X235" s="348" t="s">
        <v>430</v>
      </c>
      <c r="Y235" s="375" t="s">
        <v>430</v>
      </c>
      <c r="Z235" s="348" t="s">
        <v>430</v>
      </c>
      <c r="AA235" s="348">
        <v>7.4901999999999997</v>
      </c>
      <c r="AB235" s="348">
        <v>5.4442000000000004</v>
      </c>
      <c r="AC235" s="348">
        <v>5.6459000000000001</v>
      </c>
      <c r="AD235" s="348">
        <v>5.4225000000000003</v>
      </c>
      <c r="AE235" s="348">
        <v>18.840399999999999</v>
      </c>
      <c r="AF235" s="348">
        <v>5.4846000000000004</v>
      </c>
      <c r="AG235" s="569"/>
      <c r="AH235" s="346">
        <v>77</v>
      </c>
      <c r="AI235" s="346">
        <v>106</v>
      </c>
      <c r="AJ235" s="346">
        <v>90</v>
      </c>
      <c r="AK235" s="346">
        <v>68</v>
      </c>
      <c r="AL235" s="346">
        <v>69</v>
      </c>
      <c r="AM235" s="346">
        <v>50</v>
      </c>
      <c r="AN235" s="346">
        <v>52</v>
      </c>
      <c r="AO235" s="572">
        <v>42</v>
      </c>
      <c r="AP235" s="346">
        <v>38</v>
      </c>
      <c r="AQ235" s="346" t="s">
        <v>430</v>
      </c>
      <c r="AR235" s="346" t="s">
        <v>430</v>
      </c>
      <c r="AS235" s="346" t="s">
        <v>430</v>
      </c>
      <c r="AT235" s="346" t="s">
        <v>430</v>
      </c>
      <c r="AU235" s="346">
        <v>71</v>
      </c>
      <c r="AV235" s="346">
        <v>54</v>
      </c>
      <c r="AW235" s="346">
        <v>43</v>
      </c>
      <c r="AX235" s="346">
        <v>59</v>
      </c>
      <c r="AY235" s="346">
        <v>63</v>
      </c>
      <c r="AZ235" s="584"/>
      <c r="BA235" s="467" t="s">
        <v>430</v>
      </c>
      <c r="BB235" s="348">
        <v>98.01</v>
      </c>
      <c r="BC235" s="348" t="s">
        <v>430</v>
      </c>
      <c r="BD235" s="348" t="s">
        <v>430</v>
      </c>
      <c r="BE235" s="375" t="s">
        <v>430</v>
      </c>
      <c r="BF235" s="375">
        <v>1.99</v>
      </c>
      <c r="BG235" s="374"/>
      <c r="BH235" s="594">
        <v>1.99</v>
      </c>
      <c r="BI235" s="348" t="s">
        <v>430</v>
      </c>
      <c r="BJ235" s="348" t="s">
        <v>430</v>
      </c>
      <c r="BK235" s="348" t="s">
        <v>430</v>
      </c>
      <c r="BL235" s="348" t="s">
        <v>430</v>
      </c>
      <c r="BM235" s="375" t="s">
        <v>430</v>
      </c>
      <c r="BN235" s="375" t="s">
        <v>430</v>
      </c>
      <c r="BO235" s="375" t="s">
        <v>430</v>
      </c>
      <c r="BP235" s="375">
        <v>98.01</v>
      </c>
      <c r="BQ235" s="375" t="s">
        <v>430</v>
      </c>
      <c r="BR235" s="374"/>
      <c r="BS235" s="468" t="s">
        <v>430</v>
      </c>
      <c r="BT235" s="348" t="s">
        <v>430</v>
      </c>
      <c r="BU235" s="374"/>
      <c r="BV235" s="430" t="s">
        <v>554</v>
      </c>
    </row>
    <row r="236" spans="1:74" s="428" customFormat="1" x14ac:dyDescent="0.25">
      <c r="A236" s="345" t="s">
        <v>8331</v>
      </c>
      <c r="B236" s="373"/>
      <c r="C236" s="719">
        <v>44853</v>
      </c>
      <c r="D236" s="373"/>
      <c r="E236" s="346">
        <v>622.15499999999997</v>
      </c>
      <c r="F236" s="373"/>
      <c r="G236" s="347">
        <v>13.260199999999999</v>
      </c>
      <c r="H236" s="374"/>
      <c r="I236" s="348">
        <v>2.8</v>
      </c>
      <c r="J236" s="348">
        <v>6.61</v>
      </c>
      <c r="K236" s="348">
        <v>2.4900000000000002</v>
      </c>
      <c r="L236" s="348">
        <v>2.58</v>
      </c>
      <c r="M236" s="362"/>
      <c r="N236" s="350">
        <v>14.870100000000001</v>
      </c>
      <c r="O236" s="348">
        <v>13.8705</v>
      </c>
      <c r="P236" s="348">
        <v>15.3416</v>
      </c>
      <c r="Q236" s="348">
        <v>25.7728</v>
      </c>
      <c r="R236" s="348">
        <v>17.3171</v>
      </c>
      <c r="S236" s="348">
        <v>5.8844000000000003</v>
      </c>
      <c r="T236" s="348">
        <v>4.6802999999999999</v>
      </c>
      <c r="U236" s="354">
        <v>5.3903999999999996</v>
      </c>
      <c r="V236" s="348">
        <v>5.0030000000000001</v>
      </c>
      <c r="W236" s="348">
        <v>7.6844999999999999</v>
      </c>
      <c r="X236" s="348">
        <v>7.4211999999999998</v>
      </c>
      <c r="Y236" s="375" t="s">
        <v>430</v>
      </c>
      <c r="Z236" s="348" t="s">
        <v>430</v>
      </c>
      <c r="AA236" s="348">
        <v>9.516</v>
      </c>
      <c r="AB236" s="348">
        <v>4.9192999999999998</v>
      </c>
      <c r="AC236" s="348">
        <v>5.2489999999999997</v>
      </c>
      <c r="AD236" s="348">
        <v>5.1980000000000004</v>
      </c>
      <c r="AE236" s="348">
        <v>21.232700000000001</v>
      </c>
      <c r="AF236" s="348">
        <v>8.0017999999999994</v>
      </c>
      <c r="AG236" s="569"/>
      <c r="AH236" s="346">
        <v>64</v>
      </c>
      <c r="AI236" s="346">
        <v>82</v>
      </c>
      <c r="AJ236" s="346">
        <v>61</v>
      </c>
      <c r="AK236" s="346">
        <v>50</v>
      </c>
      <c r="AL236" s="346">
        <v>47</v>
      </c>
      <c r="AM236" s="346">
        <v>59</v>
      </c>
      <c r="AN236" s="346">
        <v>125</v>
      </c>
      <c r="AO236" s="572">
        <v>92</v>
      </c>
      <c r="AP236" s="346">
        <v>79</v>
      </c>
      <c r="AQ236" s="346">
        <v>15</v>
      </c>
      <c r="AR236" s="346">
        <v>16</v>
      </c>
      <c r="AS236" s="346" t="s">
        <v>430</v>
      </c>
      <c r="AT236" s="346" t="s">
        <v>430</v>
      </c>
      <c r="AU236" s="346">
        <v>43</v>
      </c>
      <c r="AV236" s="346">
        <v>99</v>
      </c>
      <c r="AW236" s="346">
        <v>106</v>
      </c>
      <c r="AX236" s="346">
        <v>69</v>
      </c>
      <c r="AY236" s="346">
        <v>48</v>
      </c>
      <c r="AZ236" s="584"/>
      <c r="BA236" s="467">
        <v>97.07</v>
      </c>
      <c r="BB236" s="348" t="s">
        <v>430</v>
      </c>
      <c r="BC236" s="348" t="s">
        <v>430</v>
      </c>
      <c r="BD236" s="348" t="s">
        <v>430</v>
      </c>
      <c r="BE236" s="375" t="s">
        <v>430</v>
      </c>
      <c r="BF236" s="375">
        <v>2.93</v>
      </c>
      <c r="BG236" s="374"/>
      <c r="BH236" s="594">
        <v>2.93</v>
      </c>
      <c r="BI236" s="348" t="s">
        <v>430</v>
      </c>
      <c r="BJ236" s="348" t="s">
        <v>430</v>
      </c>
      <c r="BK236" s="348" t="s">
        <v>430</v>
      </c>
      <c r="BL236" s="348" t="s">
        <v>430</v>
      </c>
      <c r="BM236" s="375">
        <v>97.07</v>
      </c>
      <c r="BN236" s="375" t="s">
        <v>430</v>
      </c>
      <c r="BO236" s="375" t="s">
        <v>430</v>
      </c>
      <c r="BP236" s="375" t="s">
        <v>430</v>
      </c>
      <c r="BQ236" s="375" t="s">
        <v>430</v>
      </c>
      <c r="BR236" s="374"/>
      <c r="BS236" s="468" t="s">
        <v>430</v>
      </c>
      <c r="BT236" s="348" t="s">
        <v>430</v>
      </c>
      <c r="BU236" s="374"/>
      <c r="BV236" s="430" t="s">
        <v>554</v>
      </c>
    </row>
    <row r="237" spans="1:74" s="428" customFormat="1" x14ac:dyDescent="0.25">
      <c r="A237" s="345" t="s">
        <v>8332</v>
      </c>
      <c r="B237" s="373"/>
      <c r="C237" s="719">
        <v>44904</v>
      </c>
      <c r="D237" s="373"/>
      <c r="E237" s="346">
        <v>621.06500000000005</v>
      </c>
      <c r="F237" s="373"/>
      <c r="G237" s="347">
        <v>13.0662</v>
      </c>
      <c r="H237" s="374"/>
      <c r="I237" s="348">
        <v>6.19</v>
      </c>
      <c r="J237" s="348">
        <v>7.1</v>
      </c>
      <c r="K237" s="348">
        <v>4.83</v>
      </c>
      <c r="L237" s="348">
        <v>5</v>
      </c>
      <c r="M237" s="362"/>
      <c r="N237" s="350">
        <v>146.96700000000001</v>
      </c>
      <c r="O237" s="348">
        <v>23.884399999999999</v>
      </c>
      <c r="P237" s="348">
        <v>31.112200000000001</v>
      </c>
      <c r="Q237" s="348">
        <v>48.080199999999998</v>
      </c>
      <c r="R237" s="348">
        <v>29.9102</v>
      </c>
      <c r="S237" s="348">
        <v>6.2234999999999996</v>
      </c>
      <c r="T237" s="348">
        <v>5.6414999999999997</v>
      </c>
      <c r="U237" s="354">
        <v>5.3143000000000002</v>
      </c>
      <c r="V237" s="348">
        <v>4.1155999999999997</v>
      </c>
      <c r="W237" s="348">
        <v>7.6963999999999997</v>
      </c>
      <c r="X237" s="348">
        <v>7.4414999999999996</v>
      </c>
      <c r="Y237" s="375" t="s">
        <v>430</v>
      </c>
      <c r="Z237" s="348" t="s">
        <v>430</v>
      </c>
      <c r="AA237" s="348">
        <v>15.9834</v>
      </c>
      <c r="AB237" s="348">
        <v>5.8974000000000002</v>
      </c>
      <c r="AC237" s="348">
        <v>5.3506</v>
      </c>
      <c r="AD237" s="348">
        <v>4.5125999999999999</v>
      </c>
      <c r="AE237" s="348">
        <v>36.616300000000003</v>
      </c>
      <c r="AF237" s="348">
        <v>7.8799000000000001</v>
      </c>
      <c r="AG237" s="569"/>
      <c r="AH237" s="346">
        <v>1</v>
      </c>
      <c r="AI237" s="346">
        <v>34</v>
      </c>
      <c r="AJ237" s="346">
        <v>14</v>
      </c>
      <c r="AK237" s="346">
        <v>11</v>
      </c>
      <c r="AL237" s="346">
        <v>9</v>
      </c>
      <c r="AM237" s="346">
        <v>42</v>
      </c>
      <c r="AN237" s="346">
        <v>39</v>
      </c>
      <c r="AO237" s="572">
        <v>101</v>
      </c>
      <c r="AP237" s="346">
        <v>121</v>
      </c>
      <c r="AQ237" s="346">
        <v>14</v>
      </c>
      <c r="AR237" s="346">
        <v>14</v>
      </c>
      <c r="AS237" s="346" t="s">
        <v>430</v>
      </c>
      <c r="AT237" s="346" t="s">
        <v>430</v>
      </c>
      <c r="AU237" s="346">
        <v>2</v>
      </c>
      <c r="AV237" s="346">
        <v>23</v>
      </c>
      <c r="AW237" s="346">
        <v>96</v>
      </c>
      <c r="AX237" s="346">
        <v>120</v>
      </c>
      <c r="AY237" s="346">
        <v>9</v>
      </c>
      <c r="AZ237" s="584"/>
      <c r="BA237" s="467">
        <v>97.75</v>
      </c>
      <c r="BB237" s="348" t="s">
        <v>430</v>
      </c>
      <c r="BC237" s="348" t="s">
        <v>430</v>
      </c>
      <c r="BD237" s="348" t="s">
        <v>430</v>
      </c>
      <c r="BE237" s="375" t="s">
        <v>430</v>
      </c>
      <c r="BF237" s="375">
        <v>2.25</v>
      </c>
      <c r="BG237" s="374"/>
      <c r="BH237" s="594">
        <v>2.25</v>
      </c>
      <c r="BI237" s="348" t="s">
        <v>430</v>
      </c>
      <c r="BJ237" s="348" t="s">
        <v>430</v>
      </c>
      <c r="BK237" s="348" t="s">
        <v>430</v>
      </c>
      <c r="BL237" s="348" t="s">
        <v>430</v>
      </c>
      <c r="BM237" s="375">
        <v>97.75</v>
      </c>
      <c r="BN237" s="375" t="s">
        <v>430</v>
      </c>
      <c r="BO237" s="375" t="s">
        <v>430</v>
      </c>
      <c r="BP237" s="375" t="s">
        <v>430</v>
      </c>
      <c r="BQ237" s="375" t="s">
        <v>430</v>
      </c>
      <c r="BR237" s="374"/>
      <c r="BS237" s="468" t="s">
        <v>430</v>
      </c>
      <c r="BT237" s="348" t="s">
        <v>430</v>
      </c>
      <c r="BU237" s="374"/>
      <c r="BV237" s="430" t="s">
        <v>554</v>
      </c>
    </row>
    <row r="238" spans="1:74" s="428" customFormat="1" x14ac:dyDescent="0.25">
      <c r="A238" s="345" t="s">
        <v>8333</v>
      </c>
      <c r="B238" s="373"/>
      <c r="C238" s="719">
        <v>44908</v>
      </c>
      <c r="D238" s="373"/>
      <c r="E238" s="346">
        <v>591.17499999999995</v>
      </c>
      <c r="F238" s="373"/>
      <c r="G238" s="347">
        <v>261.83319999999998</v>
      </c>
      <c r="H238" s="374"/>
      <c r="I238" s="348">
        <v>9.89</v>
      </c>
      <c r="J238" s="348">
        <v>7.09</v>
      </c>
      <c r="K238" s="348">
        <v>7.02</v>
      </c>
      <c r="L238" s="348">
        <v>7.26</v>
      </c>
      <c r="M238" s="362"/>
      <c r="N238" s="350">
        <v>61.160299999999999</v>
      </c>
      <c r="O238" s="348">
        <v>32.362000000000002</v>
      </c>
      <c r="P238" s="348">
        <v>38.621400000000001</v>
      </c>
      <c r="Q238" s="348">
        <v>35.949800000000003</v>
      </c>
      <c r="R238" s="348">
        <v>26.590599999999998</v>
      </c>
      <c r="S238" s="348">
        <v>2.7764000000000002</v>
      </c>
      <c r="T238" s="348">
        <v>2.5074999999999998</v>
      </c>
      <c r="U238" s="354">
        <v>2.4449000000000001</v>
      </c>
      <c r="V238" s="348">
        <v>1.5881000000000001</v>
      </c>
      <c r="W238" s="348">
        <v>6.3202999999999996</v>
      </c>
      <c r="X238" s="348">
        <v>6.5204000000000004</v>
      </c>
      <c r="Y238" s="375" t="s">
        <v>430</v>
      </c>
      <c r="Z238" s="348" t="s">
        <v>430</v>
      </c>
      <c r="AA238" s="348">
        <v>11.2837</v>
      </c>
      <c r="AB238" s="348">
        <v>2.5573000000000001</v>
      </c>
      <c r="AC238" s="348">
        <v>2.8437000000000001</v>
      </c>
      <c r="AD238" s="348">
        <v>1.8452</v>
      </c>
      <c r="AE238" s="348">
        <v>23.9543</v>
      </c>
      <c r="AF238" s="348">
        <v>6.9485999999999999</v>
      </c>
      <c r="AG238" s="569"/>
      <c r="AH238" s="346">
        <v>12</v>
      </c>
      <c r="AI238" s="346">
        <v>17</v>
      </c>
      <c r="AJ238" s="346">
        <v>9</v>
      </c>
      <c r="AK238" s="346">
        <v>31</v>
      </c>
      <c r="AL238" s="346">
        <v>27</v>
      </c>
      <c r="AM238" s="346">
        <v>164</v>
      </c>
      <c r="AN238" s="346">
        <v>159</v>
      </c>
      <c r="AO238" s="572">
        <v>155</v>
      </c>
      <c r="AP238" s="346">
        <v>147</v>
      </c>
      <c r="AQ238" s="346">
        <v>103</v>
      </c>
      <c r="AR238" s="346">
        <v>97</v>
      </c>
      <c r="AS238" s="346" t="s">
        <v>430</v>
      </c>
      <c r="AT238" s="346" t="s">
        <v>430</v>
      </c>
      <c r="AU238" s="346">
        <v>36</v>
      </c>
      <c r="AV238" s="346">
        <v>160</v>
      </c>
      <c r="AW238" s="346">
        <v>157</v>
      </c>
      <c r="AX238" s="346">
        <v>148</v>
      </c>
      <c r="AY238" s="346">
        <v>38</v>
      </c>
      <c r="AZ238" s="584"/>
      <c r="BA238" s="467">
        <v>98.96</v>
      </c>
      <c r="BB238" s="348" t="s">
        <v>430</v>
      </c>
      <c r="BC238" s="348" t="s">
        <v>430</v>
      </c>
      <c r="BD238" s="348" t="s">
        <v>430</v>
      </c>
      <c r="BE238" s="375" t="s">
        <v>430</v>
      </c>
      <c r="BF238" s="375">
        <v>1.04</v>
      </c>
      <c r="BG238" s="374"/>
      <c r="BH238" s="594">
        <v>1.04</v>
      </c>
      <c r="BI238" s="348" t="s">
        <v>430</v>
      </c>
      <c r="BJ238" s="348" t="s">
        <v>430</v>
      </c>
      <c r="BK238" s="348" t="s">
        <v>430</v>
      </c>
      <c r="BL238" s="348" t="s">
        <v>430</v>
      </c>
      <c r="BM238" s="375">
        <v>98.96</v>
      </c>
      <c r="BN238" s="375" t="s">
        <v>430</v>
      </c>
      <c r="BO238" s="375" t="s">
        <v>430</v>
      </c>
      <c r="BP238" s="375" t="s">
        <v>430</v>
      </c>
      <c r="BQ238" s="375" t="s">
        <v>430</v>
      </c>
      <c r="BR238" s="374"/>
      <c r="BS238" s="468" t="s">
        <v>430</v>
      </c>
      <c r="BT238" s="348" t="s">
        <v>430</v>
      </c>
      <c r="BU238" s="374"/>
      <c r="BV238" s="430" t="s">
        <v>554</v>
      </c>
    </row>
    <row r="239" spans="1:74" s="428" customFormat="1" x14ac:dyDescent="0.25">
      <c r="A239" s="345" t="s">
        <v>8334</v>
      </c>
      <c r="B239" s="373"/>
      <c r="C239" s="719">
        <v>45134</v>
      </c>
      <c r="D239" s="373"/>
      <c r="E239" s="346">
        <v>980.90300000000002</v>
      </c>
      <c r="F239" s="373"/>
      <c r="G239" s="347">
        <v>1000</v>
      </c>
      <c r="H239" s="374"/>
      <c r="I239" s="348">
        <v>2.7399999999999998E-3</v>
      </c>
      <c r="J239" s="348">
        <v>5.32</v>
      </c>
      <c r="K239" s="348">
        <v>0</v>
      </c>
      <c r="L239" s="348">
        <v>0</v>
      </c>
      <c r="M239" s="362"/>
      <c r="N239" s="350">
        <v>0</v>
      </c>
      <c r="O239" s="348">
        <v>3.2023999999999999</v>
      </c>
      <c r="P239" s="348">
        <v>3.4487999999999999</v>
      </c>
      <c r="Q239" s="348">
        <v>4.0936000000000003</v>
      </c>
      <c r="R239" s="348">
        <v>4.5259999999999998</v>
      </c>
      <c r="S239" s="348">
        <v>4.6414999999999997</v>
      </c>
      <c r="T239" s="348">
        <v>4.6741000000000001</v>
      </c>
      <c r="U239" s="354">
        <v>4.8185000000000002</v>
      </c>
      <c r="V239" s="348">
        <v>4.9291</v>
      </c>
      <c r="W239" s="348">
        <v>5.4813999999999998</v>
      </c>
      <c r="X239" s="348" t="s">
        <v>430</v>
      </c>
      <c r="Y239" s="375" t="s">
        <v>430</v>
      </c>
      <c r="Z239" s="348" t="s">
        <v>430</v>
      </c>
      <c r="AA239" s="348">
        <v>4.6364000000000001</v>
      </c>
      <c r="AB239" s="348">
        <v>4.6436999999999999</v>
      </c>
      <c r="AC239" s="348">
        <v>4.7954999999999997</v>
      </c>
      <c r="AD239" s="348">
        <v>4.9210000000000003</v>
      </c>
      <c r="AE239" s="348">
        <v>4.2389999999999999</v>
      </c>
      <c r="AF239" s="348">
        <v>5.8295000000000003</v>
      </c>
      <c r="AG239" s="569"/>
      <c r="AH239" s="346">
        <v>139</v>
      </c>
      <c r="AI239" s="346">
        <v>152</v>
      </c>
      <c r="AJ239" s="346">
        <v>162</v>
      </c>
      <c r="AK239" s="346">
        <v>162</v>
      </c>
      <c r="AL239" s="346">
        <v>160</v>
      </c>
      <c r="AM239" s="346">
        <v>147</v>
      </c>
      <c r="AN239" s="346">
        <v>126</v>
      </c>
      <c r="AO239" s="572">
        <v>134</v>
      </c>
      <c r="AP239" s="346">
        <v>91</v>
      </c>
      <c r="AQ239" s="346">
        <v>111</v>
      </c>
      <c r="AR239" s="346" t="s">
        <v>430</v>
      </c>
      <c r="AS239" s="346" t="s">
        <v>430</v>
      </c>
      <c r="AT239" s="346" t="s">
        <v>430</v>
      </c>
      <c r="AU239" s="346">
        <v>158</v>
      </c>
      <c r="AV239" s="346">
        <v>127</v>
      </c>
      <c r="AW239" s="346">
        <v>134</v>
      </c>
      <c r="AX239" s="346">
        <v>101</v>
      </c>
      <c r="AY239" s="346">
        <v>161</v>
      </c>
      <c r="AZ239" s="584"/>
      <c r="BA239" s="467" t="s">
        <v>430</v>
      </c>
      <c r="BB239" s="348" t="s">
        <v>430</v>
      </c>
      <c r="BC239" s="348" t="s">
        <v>430</v>
      </c>
      <c r="BD239" s="348" t="s">
        <v>430</v>
      </c>
      <c r="BE239" s="375" t="s">
        <v>430</v>
      </c>
      <c r="BF239" s="375">
        <v>100</v>
      </c>
      <c r="BG239" s="374"/>
      <c r="BH239" s="594">
        <v>100</v>
      </c>
      <c r="BI239" s="348" t="s">
        <v>430</v>
      </c>
      <c r="BJ239" s="348" t="s">
        <v>430</v>
      </c>
      <c r="BK239" s="348" t="s">
        <v>430</v>
      </c>
      <c r="BL239" s="348" t="s">
        <v>430</v>
      </c>
      <c r="BM239" s="375" t="s">
        <v>430</v>
      </c>
      <c r="BN239" s="375" t="s">
        <v>430</v>
      </c>
      <c r="BO239" s="375" t="s">
        <v>430</v>
      </c>
      <c r="BP239" s="375" t="s">
        <v>430</v>
      </c>
      <c r="BQ239" s="375" t="s">
        <v>430</v>
      </c>
      <c r="BR239" s="374"/>
      <c r="BS239" s="468" t="s">
        <v>430</v>
      </c>
      <c r="BT239" s="348" t="s">
        <v>430</v>
      </c>
      <c r="BU239" s="374"/>
      <c r="BV239" s="430" t="s">
        <v>554</v>
      </c>
    </row>
    <row r="240" spans="1:74" s="428" customFormat="1" x14ac:dyDescent="0.25">
      <c r="A240" s="345" t="s">
        <v>8335</v>
      </c>
      <c r="B240" s="373"/>
      <c r="C240" s="719">
        <v>41759</v>
      </c>
      <c r="D240" s="373"/>
      <c r="E240" s="346">
        <v>536.09</v>
      </c>
      <c r="F240" s="373"/>
      <c r="G240" s="347">
        <v>22.455100000000002</v>
      </c>
      <c r="H240" s="374"/>
      <c r="I240" s="348">
        <v>2.2200000000000002</v>
      </c>
      <c r="J240" s="348">
        <v>7.66</v>
      </c>
      <c r="K240" s="348">
        <v>1.87</v>
      </c>
      <c r="L240" s="348">
        <v>1.98</v>
      </c>
      <c r="M240" s="362"/>
      <c r="N240" s="350" t="s">
        <v>430</v>
      </c>
      <c r="O240" s="348">
        <v>6.7481999999999998</v>
      </c>
      <c r="P240" s="348">
        <v>11.6715</v>
      </c>
      <c r="Q240" s="348">
        <v>20.999400000000001</v>
      </c>
      <c r="R240" s="348">
        <v>12.0159</v>
      </c>
      <c r="S240" s="348">
        <v>5.3230000000000004</v>
      </c>
      <c r="T240" s="348">
        <v>4.8567999999999998</v>
      </c>
      <c r="U240" s="354">
        <v>5.0087999999999999</v>
      </c>
      <c r="V240" s="348">
        <v>4.8064</v>
      </c>
      <c r="W240" s="348">
        <v>5.8636999999999997</v>
      </c>
      <c r="X240" s="348">
        <v>6.8654000000000002</v>
      </c>
      <c r="Y240" s="375">
        <v>5.7103000000000002</v>
      </c>
      <c r="Z240" s="348">
        <v>6.22</v>
      </c>
      <c r="AA240" s="348">
        <v>6.6242999999999999</v>
      </c>
      <c r="AB240" s="348">
        <v>4.7770000000000001</v>
      </c>
      <c r="AC240" s="348">
        <v>4.9446000000000003</v>
      </c>
      <c r="AD240" s="348">
        <v>4.9206000000000003</v>
      </c>
      <c r="AE240" s="348">
        <v>18.553799999999999</v>
      </c>
      <c r="AF240" s="348">
        <v>6.8905000000000003</v>
      </c>
      <c r="AG240" s="569"/>
      <c r="AH240" s="346" t="s">
        <v>430</v>
      </c>
      <c r="AI240" s="346">
        <v>125</v>
      </c>
      <c r="AJ240" s="346">
        <v>109</v>
      </c>
      <c r="AK240" s="346">
        <v>73</v>
      </c>
      <c r="AL240" s="346">
        <v>78</v>
      </c>
      <c r="AM240" s="346">
        <v>105</v>
      </c>
      <c r="AN240" s="346">
        <v>110</v>
      </c>
      <c r="AO240" s="572">
        <v>119</v>
      </c>
      <c r="AP240" s="346">
        <v>103</v>
      </c>
      <c r="AQ240" s="346">
        <v>105</v>
      </c>
      <c r="AR240" s="346">
        <v>91</v>
      </c>
      <c r="AS240" s="346">
        <v>15</v>
      </c>
      <c r="AT240" s="346">
        <v>9</v>
      </c>
      <c r="AU240" s="346">
        <v>104</v>
      </c>
      <c r="AV240" s="346">
        <v>117</v>
      </c>
      <c r="AW240" s="346">
        <v>126</v>
      </c>
      <c r="AX240" s="346">
        <v>102</v>
      </c>
      <c r="AY240" s="346">
        <v>65</v>
      </c>
      <c r="AZ240" s="584"/>
      <c r="BA240" s="467" t="s">
        <v>430</v>
      </c>
      <c r="BB240" s="348">
        <v>98.86</v>
      </c>
      <c r="BC240" s="348" t="s">
        <v>430</v>
      </c>
      <c r="BD240" s="348" t="s">
        <v>430</v>
      </c>
      <c r="BE240" s="375" t="s">
        <v>430</v>
      </c>
      <c r="BF240" s="375">
        <v>1.1399999999999999</v>
      </c>
      <c r="BG240" s="374"/>
      <c r="BH240" s="594">
        <v>1.1399999999999999</v>
      </c>
      <c r="BI240" s="348" t="s">
        <v>430</v>
      </c>
      <c r="BJ240" s="348" t="s">
        <v>430</v>
      </c>
      <c r="BK240" s="348" t="s">
        <v>430</v>
      </c>
      <c r="BL240" s="348" t="s">
        <v>430</v>
      </c>
      <c r="BM240" s="375" t="s">
        <v>430</v>
      </c>
      <c r="BN240" s="375" t="s">
        <v>430</v>
      </c>
      <c r="BO240" s="375" t="s">
        <v>430</v>
      </c>
      <c r="BP240" s="375">
        <v>98.86</v>
      </c>
      <c r="BQ240" s="375" t="s">
        <v>430</v>
      </c>
      <c r="BR240" s="374"/>
      <c r="BS240" s="468" t="s">
        <v>430</v>
      </c>
      <c r="BT240" s="348" t="s">
        <v>430</v>
      </c>
      <c r="BU240" s="374"/>
      <c r="BV240" s="430" t="s">
        <v>554</v>
      </c>
    </row>
    <row r="241" spans="1:74" s="428" customFormat="1" x14ac:dyDescent="0.25">
      <c r="A241" s="345" t="s">
        <v>8336</v>
      </c>
      <c r="B241" s="373"/>
      <c r="C241" s="719">
        <v>45735</v>
      </c>
      <c r="D241" s="373"/>
      <c r="E241" s="346">
        <v>505.40899999999999</v>
      </c>
      <c r="F241" s="373"/>
      <c r="G241" s="347">
        <v>10.8797</v>
      </c>
      <c r="H241" s="374"/>
      <c r="I241" s="348">
        <v>0.2</v>
      </c>
      <c r="J241" s="348">
        <v>7.6</v>
      </c>
      <c r="K241" s="348">
        <v>0.19</v>
      </c>
      <c r="L241" s="348">
        <v>0.2</v>
      </c>
      <c r="M241" s="362"/>
      <c r="N241" s="350">
        <v>12.753</v>
      </c>
      <c r="O241" s="348">
        <v>11.193199999999999</v>
      </c>
      <c r="P241" s="348">
        <v>11.913</v>
      </c>
      <c r="Q241" s="348">
        <v>10.514200000000001</v>
      </c>
      <c r="R241" s="348">
        <v>8.3265999999999991</v>
      </c>
      <c r="S241" s="348">
        <v>7.6872999999999996</v>
      </c>
      <c r="T241" s="348">
        <v>6.7901999999999996</v>
      </c>
      <c r="U241" s="354">
        <v>6.6351000000000004</v>
      </c>
      <c r="V241" s="348">
        <v>6.6155999999999997</v>
      </c>
      <c r="W241" s="348" t="s">
        <v>430</v>
      </c>
      <c r="X241" s="348" t="s">
        <v>430</v>
      </c>
      <c r="Y241" s="375" t="s">
        <v>430</v>
      </c>
      <c r="Z241" s="348" t="s">
        <v>430</v>
      </c>
      <c r="AA241" s="348">
        <v>7.8296999999999999</v>
      </c>
      <c r="AB241" s="348">
        <v>6.7685000000000004</v>
      </c>
      <c r="AC241" s="348">
        <v>6.5955000000000004</v>
      </c>
      <c r="AD241" s="348">
        <v>6.6162999999999998</v>
      </c>
      <c r="AE241" s="348">
        <v>10.0017</v>
      </c>
      <c r="AF241" s="348">
        <v>6.9817</v>
      </c>
      <c r="AG241" s="569"/>
      <c r="AH241" s="346">
        <v>72</v>
      </c>
      <c r="AI241" s="346">
        <v>98</v>
      </c>
      <c r="AJ241" s="346">
        <v>104</v>
      </c>
      <c r="AK241" s="346">
        <v>129</v>
      </c>
      <c r="AL241" s="346">
        <v>117</v>
      </c>
      <c r="AM241" s="346">
        <v>7</v>
      </c>
      <c r="AN241" s="346">
        <v>5</v>
      </c>
      <c r="AO241" s="572">
        <v>5</v>
      </c>
      <c r="AP241" s="346">
        <v>5</v>
      </c>
      <c r="AQ241" s="346" t="s">
        <v>430</v>
      </c>
      <c r="AR241" s="346" t="s">
        <v>430</v>
      </c>
      <c r="AS241" s="346" t="s">
        <v>430</v>
      </c>
      <c r="AT241" s="346" t="s">
        <v>430</v>
      </c>
      <c r="AU241" s="346">
        <v>57</v>
      </c>
      <c r="AV241" s="346">
        <v>5</v>
      </c>
      <c r="AW241" s="346">
        <v>5</v>
      </c>
      <c r="AX241" s="346">
        <v>5</v>
      </c>
      <c r="AY241" s="346">
        <v>128</v>
      </c>
      <c r="AZ241" s="584"/>
      <c r="BA241" s="467" t="s">
        <v>430</v>
      </c>
      <c r="BB241" s="348">
        <v>97.38</v>
      </c>
      <c r="BC241" s="348" t="s">
        <v>430</v>
      </c>
      <c r="BD241" s="348" t="s">
        <v>430</v>
      </c>
      <c r="BE241" s="375" t="s">
        <v>430</v>
      </c>
      <c r="BF241" s="375">
        <v>2.62</v>
      </c>
      <c r="BG241" s="374"/>
      <c r="BH241" s="594">
        <v>2.62</v>
      </c>
      <c r="BI241" s="348">
        <v>25.11</v>
      </c>
      <c r="BJ241" s="348">
        <v>31.81</v>
      </c>
      <c r="BK241" s="348">
        <v>40.47</v>
      </c>
      <c r="BL241" s="348" t="s">
        <v>430</v>
      </c>
      <c r="BM241" s="375" t="s">
        <v>430</v>
      </c>
      <c r="BN241" s="375" t="s">
        <v>430</v>
      </c>
      <c r="BO241" s="375" t="s">
        <v>430</v>
      </c>
      <c r="BP241" s="375" t="s">
        <v>430</v>
      </c>
      <c r="BQ241" s="375" t="s">
        <v>430</v>
      </c>
      <c r="BR241" s="374"/>
      <c r="BS241" s="468">
        <v>9.2163086890783692</v>
      </c>
      <c r="BT241" s="348">
        <v>31.213682966878601</v>
      </c>
      <c r="BU241" s="374"/>
      <c r="BV241" s="430" t="s">
        <v>554</v>
      </c>
    </row>
    <row r="242" spans="1:74" s="428" customFormat="1" x14ac:dyDescent="0.25">
      <c r="A242" s="345" t="s">
        <v>8337</v>
      </c>
      <c r="B242" s="373"/>
      <c r="C242" s="719">
        <v>46083</v>
      </c>
      <c r="D242" s="373"/>
      <c r="E242" s="346">
        <v>529.928</v>
      </c>
      <c r="F242" s="373"/>
      <c r="G242" s="347">
        <v>10.1829</v>
      </c>
      <c r="H242" s="374"/>
      <c r="I242" s="348">
        <v>0.72</v>
      </c>
      <c r="J242" s="348">
        <v>7.97</v>
      </c>
      <c r="K242" s="348">
        <v>0.67</v>
      </c>
      <c r="L242" s="348">
        <v>0.72</v>
      </c>
      <c r="M242" s="362"/>
      <c r="N242" s="350">
        <v>10.756500000000001</v>
      </c>
      <c r="O242" s="348">
        <v>14.1152</v>
      </c>
      <c r="P242" s="348">
        <v>13.450699999999999</v>
      </c>
      <c r="Q242" s="348">
        <v>15.712</v>
      </c>
      <c r="R242" s="348">
        <v>9.3939000000000004</v>
      </c>
      <c r="S242" s="348">
        <v>6.1403999999999996</v>
      </c>
      <c r="T242" s="348" t="s">
        <v>430</v>
      </c>
      <c r="U242" s="354" t="s">
        <v>430</v>
      </c>
      <c r="V242" s="348" t="s">
        <v>430</v>
      </c>
      <c r="W242" s="348" t="s">
        <v>430</v>
      </c>
      <c r="X242" s="348" t="s">
        <v>430</v>
      </c>
      <c r="Y242" s="375" t="s">
        <v>430</v>
      </c>
      <c r="Z242" s="348" t="s">
        <v>430</v>
      </c>
      <c r="AA242" s="348">
        <v>6.8766999999999996</v>
      </c>
      <c r="AB242" s="348" t="s">
        <v>430</v>
      </c>
      <c r="AC242" s="348" t="s">
        <v>430</v>
      </c>
      <c r="AD242" s="348" t="s">
        <v>430</v>
      </c>
      <c r="AE242" s="348">
        <v>14.2874</v>
      </c>
      <c r="AF242" s="348">
        <v>6.1813000000000002</v>
      </c>
      <c r="AG242" s="569"/>
      <c r="AH242" s="346">
        <v>84</v>
      </c>
      <c r="AI242" s="346">
        <v>78</v>
      </c>
      <c r="AJ242" s="346">
        <v>80</v>
      </c>
      <c r="AK242" s="346">
        <v>103</v>
      </c>
      <c r="AL242" s="346">
        <v>104</v>
      </c>
      <c r="AM242" s="346">
        <v>45</v>
      </c>
      <c r="AN242" s="346" t="s">
        <v>430</v>
      </c>
      <c r="AO242" s="572" t="s">
        <v>430</v>
      </c>
      <c r="AP242" s="346" t="s">
        <v>430</v>
      </c>
      <c r="AQ242" s="346" t="s">
        <v>430</v>
      </c>
      <c r="AR242" s="346" t="s">
        <v>430</v>
      </c>
      <c r="AS242" s="346" t="s">
        <v>430</v>
      </c>
      <c r="AT242" s="346" t="s">
        <v>430</v>
      </c>
      <c r="AU242" s="346">
        <v>94</v>
      </c>
      <c r="AV242" s="346" t="s">
        <v>430</v>
      </c>
      <c r="AW242" s="346" t="s">
        <v>430</v>
      </c>
      <c r="AX242" s="346" t="s">
        <v>430</v>
      </c>
      <c r="AY242" s="346">
        <v>89</v>
      </c>
      <c r="AZ242" s="584"/>
      <c r="BA242" s="467" t="s">
        <v>430</v>
      </c>
      <c r="BB242" s="348">
        <v>97.61</v>
      </c>
      <c r="BC242" s="348" t="s">
        <v>430</v>
      </c>
      <c r="BD242" s="348" t="s">
        <v>430</v>
      </c>
      <c r="BE242" s="375" t="s">
        <v>430</v>
      </c>
      <c r="BF242" s="375">
        <v>2.39</v>
      </c>
      <c r="BG242" s="374"/>
      <c r="BH242" s="594">
        <v>2.39</v>
      </c>
      <c r="BI242" s="348">
        <v>32.57</v>
      </c>
      <c r="BJ242" s="348">
        <v>30.74</v>
      </c>
      <c r="BK242" s="348">
        <v>34.29</v>
      </c>
      <c r="BL242" s="348" t="s">
        <v>430</v>
      </c>
      <c r="BM242" s="375" t="s">
        <v>430</v>
      </c>
      <c r="BN242" s="375" t="s">
        <v>430</v>
      </c>
      <c r="BO242" s="375" t="s">
        <v>430</v>
      </c>
      <c r="BP242" s="375" t="s">
        <v>430</v>
      </c>
      <c r="BQ242" s="375" t="s">
        <v>430</v>
      </c>
      <c r="BR242" s="374"/>
      <c r="BS242" s="468">
        <v>13.68226666</v>
      </c>
      <c r="BT242" s="348">
        <v>21.234577269999999</v>
      </c>
      <c r="BU242" s="374"/>
      <c r="BV242" s="430" t="s">
        <v>554</v>
      </c>
    </row>
    <row r="243" spans="1:74" s="428" customFormat="1" x14ac:dyDescent="0.25">
      <c r="A243" s="345" t="s">
        <v>8338</v>
      </c>
      <c r="B243" s="373"/>
      <c r="C243" s="719">
        <v>44630</v>
      </c>
      <c r="D243" s="373"/>
      <c r="E243" s="889">
        <v>532.1</v>
      </c>
      <c r="F243" s="373"/>
      <c r="G243" s="347" t="s">
        <v>430</v>
      </c>
      <c r="H243" s="374"/>
      <c r="I243" s="348" t="s">
        <v>430</v>
      </c>
      <c r="J243" s="348" t="s">
        <v>430</v>
      </c>
      <c r="K243" s="348" t="s">
        <v>430</v>
      </c>
      <c r="L243" s="348" t="s">
        <v>430</v>
      </c>
      <c r="M243" s="362"/>
      <c r="N243" s="350" t="s">
        <v>430</v>
      </c>
      <c r="O243" s="348" t="s">
        <v>430</v>
      </c>
      <c r="P243" s="348" t="s">
        <v>430</v>
      </c>
      <c r="Q243" s="348" t="s">
        <v>430</v>
      </c>
      <c r="R243" s="348" t="s">
        <v>430</v>
      </c>
      <c r="S243" s="348" t="s">
        <v>430</v>
      </c>
      <c r="T243" s="348" t="s">
        <v>430</v>
      </c>
      <c r="U243" s="354" t="s">
        <v>430</v>
      </c>
      <c r="V243" s="348" t="s">
        <v>430</v>
      </c>
      <c r="W243" s="348" t="s">
        <v>430</v>
      </c>
      <c r="X243" s="348" t="s">
        <v>430</v>
      </c>
      <c r="Y243" s="375" t="s">
        <v>430</v>
      </c>
      <c r="Z243" s="348" t="s">
        <v>430</v>
      </c>
      <c r="AA243" s="348" t="s">
        <v>430</v>
      </c>
      <c r="AB243" s="348" t="s">
        <v>430</v>
      </c>
      <c r="AC243" s="348" t="s">
        <v>430</v>
      </c>
      <c r="AD243" s="348" t="s">
        <v>430</v>
      </c>
      <c r="AE243" s="348" t="s">
        <v>430</v>
      </c>
      <c r="AF243" s="348" t="s">
        <v>430</v>
      </c>
      <c r="AG243" s="569"/>
      <c r="AH243" s="346" t="s">
        <v>430</v>
      </c>
      <c r="AI243" s="346" t="s">
        <v>430</v>
      </c>
      <c r="AJ243" s="346" t="s">
        <v>430</v>
      </c>
      <c r="AK243" s="346" t="s">
        <v>430</v>
      </c>
      <c r="AL243" s="346" t="s">
        <v>430</v>
      </c>
      <c r="AM243" s="346" t="s">
        <v>430</v>
      </c>
      <c r="AN243" s="346" t="s">
        <v>430</v>
      </c>
      <c r="AO243" s="572" t="s">
        <v>430</v>
      </c>
      <c r="AP243" s="346" t="s">
        <v>430</v>
      </c>
      <c r="AQ243" s="346" t="s">
        <v>430</v>
      </c>
      <c r="AR243" s="346" t="s">
        <v>430</v>
      </c>
      <c r="AS243" s="346" t="s">
        <v>430</v>
      </c>
      <c r="AT243" s="346" t="s">
        <v>430</v>
      </c>
      <c r="AU243" s="346" t="s">
        <v>430</v>
      </c>
      <c r="AV243" s="346" t="s">
        <v>430</v>
      </c>
      <c r="AW243" s="346" t="s">
        <v>430</v>
      </c>
      <c r="AX243" s="346" t="s">
        <v>430</v>
      </c>
      <c r="AY243" s="346" t="s">
        <v>430</v>
      </c>
      <c r="AZ243" s="584"/>
      <c r="BA243" s="467" t="s">
        <v>430</v>
      </c>
      <c r="BB243" s="348" t="s">
        <v>430</v>
      </c>
      <c r="BC243" s="348" t="s">
        <v>430</v>
      </c>
      <c r="BD243" s="348" t="s">
        <v>430</v>
      </c>
      <c r="BE243" s="375" t="s">
        <v>430</v>
      </c>
      <c r="BF243" s="375" t="s">
        <v>430</v>
      </c>
      <c r="BG243" s="374"/>
      <c r="BH243" s="594" t="s">
        <v>430</v>
      </c>
      <c r="BI243" s="348" t="s">
        <v>430</v>
      </c>
      <c r="BJ243" s="348" t="s">
        <v>430</v>
      </c>
      <c r="BK243" s="348" t="s">
        <v>430</v>
      </c>
      <c r="BL243" s="348" t="s">
        <v>430</v>
      </c>
      <c r="BM243" s="375" t="s">
        <v>430</v>
      </c>
      <c r="BN243" s="375" t="s">
        <v>430</v>
      </c>
      <c r="BO243" s="375" t="s">
        <v>430</v>
      </c>
      <c r="BP243" s="375" t="s">
        <v>430</v>
      </c>
      <c r="BQ243" s="375" t="s">
        <v>430</v>
      </c>
      <c r="BR243" s="374"/>
      <c r="BS243" s="468" t="s">
        <v>430</v>
      </c>
      <c r="BT243" s="348" t="s">
        <v>430</v>
      </c>
      <c r="BU243" s="374"/>
      <c r="BV243" s="430" t="s">
        <v>4694</v>
      </c>
    </row>
    <row r="244" spans="1:74" s="428" customFormat="1" ht="11" x14ac:dyDescent="0.3">
      <c r="A244" s="841" t="s">
        <v>8339</v>
      </c>
      <c r="B244" s="842"/>
      <c r="C244" s="843">
        <v>44846</v>
      </c>
      <c r="D244" s="842"/>
      <c r="E244" s="844">
        <v>521.34400000000005</v>
      </c>
      <c r="F244" s="842"/>
      <c r="G244" s="845">
        <v>13.027799999999999</v>
      </c>
      <c r="H244" s="847"/>
      <c r="I244" s="846">
        <v>1.83</v>
      </c>
      <c r="J244" s="846">
        <v>7.45</v>
      </c>
      <c r="K244" s="846">
        <v>1.64</v>
      </c>
      <c r="L244" s="846">
        <v>1.72</v>
      </c>
      <c r="M244" s="851"/>
      <c r="N244" s="848">
        <v>8.9675999999999991</v>
      </c>
      <c r="O244" s="846">
        <v>15.2416</v>
      </c>
      <c r="P244" s="846">
        <v>14.690200000000001</v>
      </c>
      <c r="Q244" s="846">
        <v>25.339099999999998</v>
      </c>
      <c r="R244" s="846">
        <v>14.5661</v>
      </c>
      <c r="S244" s="846">
        <v>5.0891999999999999</v>
      </c>
      <c r="T244" s="846">
        <v>4.7464000000000004</v>
      </c>
      <c r="U244" s="856">
        <v>5.4950000000000001</v>
      </c>
      <c r="V244" s="846">
        <v>4.9131</v>
      </c>
      <c r="W244" s="846">
        <v>7.4222999999999999</v>
      </c>
      <c r="X244" s="846">
        <v>7.1590999999999996</v>
      </c>
      <c r="Y244" s="852" t="s">
        <v>430</v>
      </c>
      <c r="Z244" s="846" t="s">
        <v>430</v>
      </c>
      <c r="AA244" s="846">
        <v>6.9767999999999999</v>
      </c>
      <c r="AB244" s="846">
        <v>4.5465999999999998</v>
      </c>
      <c r="AC244" s="846">
        <v>5.3844000000000003</v>
      </c>
      <c r="AD244" s="846">
        <v>4.9946000000000002</v>
      </c>
      <c r="AE244" s="846">
        <v>20.383400000000002</v>
      </c>
      <c r="AF244" s="846">
        <v>7.4417999999999997</v>
      </c>
      <c r="AG244" s="937"/>
      <c r="AH244" s="844">
        <v>102</v>
      </c>
      <c r="AI244" s="844">
        <v>66</v>
      </c>
      <c r="AJ244" s="844">
        <v>67</v>
      </c>
      <c r="AK244" s="844">
        <v>54</v>
      </c>
      <c r="AL244" s="844">
        <v>54</v>
      </c>
      <c r="AM244" s="844">
        <v>119</v>
      </c>
      <c r="AN244" s="844">
        <v>121</v>
      </c>
      <c r="AO244" s="938">
        <v>74</v>
      </c>
      <c r="AP244" s="844">
        <v>93</v>
      </c>
      <c r="AQ244" s="844">
        <v>35</v>
      </c>
      <c r="AR244" s="844">
        <v>51</v>
      </c>
      <c r="AS244" s="844" t="s">
        <v>430</v>
      </c>
      <c r="AT244" s="844" t="s">
        <v>430</v>
      </c>
      <c r="AU244" s="844">
        <v>88</v>
      </c>
      <c r="AV244" s="844">
        <v>136</v>
      </c>
      <c r="AW244" s="844">
        <v>88</v>
      </c>
      <c r="AX244" s="844">
        <v>97</v>
      </c>
      <c r="AY244" s="844">
        <v>52</v>
      </c>
      <c r="AZ244" s="939"/>
      <c r="BA244" s="853">
        <v>57.97</v>
      </c>
      <c r="BB244" s="846">
        <v>38.92</v>
      </c>
      <c r="BC244" s="846" t="s">
        <v>430</v>
      </c>
      <c r="BD244" s="846" t="s">
        <v>430</v>
      </c>
      <c r="BE244" s="852" t="s">
        <v>430</v>
      </c>
      <c r="BF244" s="852">
        <v>3.11</v>
      </c>
      <c r="BG244" s="847"/>
      <c r="BH244" s="940">
        <v>3.11</v>
      </c>
      <c r="BI244" s="846" t="s">
        <v>430</v>
      </c>
      <c r="BJ244" s="846" t="s">
        <v>430</v>
      </c>
      <c r="BK244" s="846">
        <v>38.92</v>
      </c>
      <c r="BL244" s="846" t="s">
        <v>430</v>
      </c>
      <c r="BM244" s="852">
        <v>57.97</v>
      </c>
      <c r="BN244" s="852" t="s">
        <v>430</v>
      </c>
      <c r="BO244" s="852" t="s">
        <v>430</v>
      </c>
      <c r="BP244" s="852" t="s">
        <v>430</v>
      </c>
      <c r="BQ244" s="852" t="s">
        <v>430</v>
      </c>
      <c r="BR244" s="847"/>
      <c r="BS244" s="854" t="s">
        <v>430</v>
      </c>
      <c r="BT244" s="846" t="s">
        <v>430</v>
      </c>
      <c r="BU244" s="847"/>
      <c r="BV244" s="907" t="s">
        <v>8109</v>
      </c>
    </row>
    <row r="245" spans="1:74" s="428" customFormat="1" ht="11" x14ac:dyDescent="0.3">
      <c r="A245" s="841" t="s">
        <v>8340</v>
      </c>
      <c r="B245" s="842"/>
      <c r="C245" s="843">
        <v>45548</v>
      </c>
      <c r="D245" s="842"/>
      <c r="E245" s="844">
        <v>487.005</v>
      </c>
      <c r="F245" s="842"/>
      <c r="G245" s="845">
        <v>11.362500000000001</v>
      </c>
      <c r="H245" s="847"/>
      <c r="I245" s="846">
        <v>1.22</v>
      </c>
      <c r="J245" s="846">
        <v>8.02</v>
      </c>
      <c r="K245" s="846">
        <v>1.06</v>
      </c>
      <c r="L245" s="846">
        <v>1.1399999999999999</v>
      </c>
      <c r="M245" s="851"/>
      <c r="N245" s="848">
        <v>3.8552</v>
      </c>
      <c r="O245" s="846">
        <v>4.1775000000000002</v>
      </c>
      <c r="P245" s="846">
        <v>9.3323999999999998</v>
      </c>
      <c r="Q245" s="846">
        <v>16.463200000000001</v>
      </c>
      <c r="R245" s="846">
        <v>10.971399999999999</v>
      </c>
      <c r="S245" s="846">
        <v>6.0728</v>
      </c>
      <c r="T245" s="846">
        <v>5.4088000000000003</v>
      </c>
      <c r="U245" s="856">
        <v>5.5734000000000004</v>
      </c>
      <c r="V245" s="846">
        <v>5.8513000000000002</v>
      </c>
      <c r="W245" s="846" t="s">
        <v>430</v>
      </c>
      <c r="X245" s="846" t="s">
        <v>430</v>
      </c>
      <c r="Y245" s="852" t="s">
        <v>430</v>
      </c>
      <c r="Z245" s="846" t="s">
        <v>430</v>
      </c>
      <c r="AA245" s="846">
        <v>7.1265999999999998</v>
      </c>
      <c r="AB245" s="846">
        <v>5.1074999999999999</v>
      </c>
      <c r="AC245" s="846">
        <v>5.4619</v>
      </c>
      <c r="AD245" s="846">
        <v>5.8323999999999998</v>
      </c>
      <c r="AE245" s="846">
        <v>13.0707</v>
      </c>
      <c r="AF245" s="846">
        <v>7.5201000000000002</v>
      </c>
      <c r="AG245" s="937"/>
      <c r="AH245" s="844">
        <v>134</v>
      </c>
      <c r="AI245" s="844">
        <v>148</v>
      </c>
      <c r="AJ245" s="844">
        <v>128</v>
      </c>
      <c r="AK245" s="844">
        <v>94</v>
      </c>
      <c r="AL245" s="844">
        <v>82</v>
      </c>
      <c r="AM245" s="844">
        <v>51</v>
      </c>
      <c r="AN245" s="844">
        <v>66</v>
      </c>
      <c r="AO245" s="938">
        <v>58</v>
      </c>
      <c r="AP245" s="844">
        <v>19</v>
      </c>
      <c r="AQ245" s="844" t="s">
        <v>430</v>
      </c>
      <c r="AR245" s="844" t="s">
        <v>430</v>
      </c>
      <c r="AS245" s="844" t="s">
        <v>430</v>
      </c>
      <c r="AT245" s="844" t="s">
        <v>430</v>
      </c>
      <c r="AU245" s="844">
        <v>84</v>
      </c>
      <c r="AV245" s="844">
        <v>85</v>
      </c>
      <c r="AW245" s="844">
        <v>70</v>
      </c>
      <c r="AX245" s="844">
        <v>24</v>
      </c>
      <c r="AY245" s="844">
        <v>102</v>
      </c>
      <c r="AZ245" s="939"/>
      <c r="BA245" s="853" t="s">
        <v>430</v>
      </c>
      <c r="BB245" s="846">
        <v>94.64</v>
      </c>
      <c r="BC245" s="846" t="s">
        <v>430</v>
      </c>
      <c r="BD245" s="846" t="s">
        <v>430</v>
      </c>
      <c r="BE245" s="852" t="s">
        <v>430</v>
      </c>
      <c r="BF245" s="852">
        <v>5.36</v>
      </c>
      <c r="BG245" s="847"/>
      <c r="BH245" s="940">
        <v>5.36</v>
      </c>
      <c r="BI245" s="846" t="s">
        <v>430</v>
      </c>
      <c r="BJ245" s="846" t="s">
        <v>430</v>
      </c>
      <c r="BK245" s="846">
        <v>94.64</v>
      </c>
      <c r="BL245" s="846" t="s">
        <v>430</v>
      </c>
      <c r="BM245" s="852" t="s">
        <v>430</v>
      </c>
      <c r="BN245" s="852" t="s">
        <v>430</v>
      </c>
      <c r="BO245" s="852" t="s">
        <v>430</v>
      </c>
      <c r="BP245" s="852" t="s">
        <v>430</v>
      </c>
      <c r="BQ245" s="852" t="s">
        <v>430</v>
      </c>
      <c r="BR245" s="847"/>
      <c r="BS245" s="854">
        <v>17.527431790000001</v>
      </c>
      <c r="BT245" s="846">
        <v>45.12149273</v>
      </c>
      <c r="BU245" s="847"/>
      <c r="BV245" s="907" t="s">
        <v>2409</v>
      </c>
    </row>
    <row r="246" spans="1:74" s="428" customFormat="1" x14ac:dyDescent="0.25">
      <c r="A246" s="345" t="s">
        <v>8341</v>
      </c>
      <c r="B246" s="373"/>
      <c r="C246" s="719">
        <v>43173</v>
      </c>
      <c r="D246" s="373"/>
      <c r="E246" s="346">
        <v>648.41600000000005</v>
      </c>
      <c r="F246" s="373"/>
      <c r="G246" s="347">
        <v>1000</v>
      </c>
      <c r="H246" s="374"/>
      <c r="I246" s="348">
        <v>2.7399999999999998E-3</v>
      </c>
      <c r="J246" s="348">
        <v>5.3401500000000004</v>
      </c>
      <c r="K246" s="348">
        <v>0</v>
      </c>
      <c r="L246" s="348">
        <v>0</v>
      </c>
      <c r="M246" s="362"/>
      <c r="N246" s="350">
        <v>0</v>
      </c>
      <c r="O246" s="348">
        <v>3.31</v>
      </c>
      <c r="P246" s="348">
        <v>4.2083000000000004</v>
      </c>
      <c r="Q246" s="348">
        <v>4.5312999999999999</v>
      </c>
      <c r="R246" s="348">
        <v>4.7416999999999998</v>
      </c>
      <c r="S246" s="348">
        <v>4.6215000000000002</v>
      </c>
      <c r="T246" s="348">
        <v>4.7000999999999999</v>
      </c>
      <c r="U246" s="354">
        <v>4.7784000000000004</v>
      </c>
      <c r="V246" s="348">
        <v>4.8925000000000001</v>
      </c>
      <c r="W246" s="348">
        <v>5.5038999999999998</v>
      </c>
      <c r="X246" s="348">
        <v>5.8388999999999998</v>
      </c>
      <c r="Y246" s="375">
        <v>5.1913999999999998</v>
      </c>
      <c r="Z246" s="348" t="s">
        <v>430</v>
      </c>
      <c r="AA246" s="348">
        <v>4.6539999999999999</v>
      </c>
      <c r="AB246" s="348">
        <v>4.6726000000000001</v>
      </c>
      <c r="AC246" s="348">
        <v>4.7529000000000003</v>
      </c>
      <c r="AD246" s="348">
        <v>4.8819999999999997</v>
      </c>
      <c r="AE246" s="348">
        <v>4.5986000000000002</v>
      </c>
      <c r="AF246" s="348">
        <v>4.5095999999999998</v>
      </c>
      <c r="AG246" s="569"/>
      <c r="AH246" s="346">
        <v>139</v>
      </c>
      <c r="AI246" s="346">
        <v>151</v>
      </c>
      <c r="AJ246" s="346">
        <v>160</v>
      </c>
      <c r="AK246" s="346">
        <v>160</v>
      </c>
      <c r="AL246" s="346">
        <v>156</v>
      </c>
      <c r="AM246" s="346">
        <v>148</v>
      </c>
      <c r="AN246" s="346">
        <v>124</v>
      </c>
      <c r="AO246" s="572">
        <v>137</v>
      </c>
      <c r="AP246" s="346">
        <v>94</v>
      </c>
      <c r="AQ246" s="346">
        <v>110</v>
      </c>
      <c r="AR246" s="346">
        <v>99</v>
      </c>
      <c r="AS246" s="346">
        <v>18</v>
      </c>
      <c r="AT246" s="346" t="s">
        <v>430</v>
      </c>
      <c r="AU246" s="346">
        <v>157</v>
      </c>
      <c r="AV246" s="346">
        <v>124</v>
      </c>
      <c r="AW246" s="346">
        <v>138</v>
      </c>
      <c r="AX246" s="346">
        <v>105</v>
      </c>
      <c r="AY246" s="346">
        <v>160</v>
      </c>
      <c r="AZ246" s="584"/>
      <c r="BA246" s="467" t="s">
        <v>430</v>
      </c>
      <c r="BB246" s="348" t="s">
        <v>430</v>
      </c>
      <c r="BC246" s="348" t="s">
        <v>430</v>
      </c>
      <c r="BD246" s="348" t="s">
        <v>430</v>
      </c>
      <c r="BE246" s="375" t="s">
        <v>430</v>
      </c>
      <c r="BF246" s="375">
        <v>100</v>
      </c>
      <c r="BG246" s="374"/>
      <c r="BH246" s="594">
        <v>100</v>
      </c>
      <c r="BI246" s="348" t="s">
        <v>430</v>
      </c>
      <c r="BJ246" s="348" t="s">
        <v>430</v>
      </c>
      <c r="BK246" s="348" t="s">
        <v>430</v>
      </c>
      <c r="BL246" s="348" t="s">
        <v>430</v>
      </c>
      <c r="BM246" s="375" t="s">
        <v>430</v>
      </c>
      <c r="BN246" s="375" t="s">
        <v>430</v>
      </c>
      <c r="BO246" s="375" t="s">
        <v>430</v>
      </c>
      <c r="BP246" s="375" t="s">
        <v>430</v>
      </c>
      <c r="BQ246" s="375" t="s">
        <v>430</v>
      </c>
      <c r="BR246" s="374"/>
      <c r="BS246" s="468" t="s">
        <v>430</v>
      </c>
      <c r="BT246" s="348" t="s">
        <v>430</v>
      </c>
      <c r="BU246" s="374"/>
      <c r="BV246" s="430" t="s">
        <v>554</v>
      </c>
    </row>
    <row r="247" spans="1:74" s="428" customFormat="1" x14ac:dyDescent="0.25">
      <c r="A247" s="345" t="s">
        <v>8342</v>
      </c>
      <c r="B247" s="373"/>
      <c r="C247" s="719">
        <v>44650</v>
      </c>
      <c r="D247" s="373"/>
      <c r="E247" s="346">
        <v>473.49099999999999</v>
      </c>
      <c r="F247" s="373"/>
      <c r="G247" s="347">
        <v>13.0008</v>
      </c>
      <c r="H247" s="374"/>
      <c r="I247" s="348">
        <v>0.94</v>
      </c>
      <c r="J247" s="348">
        <v>6.56</v>
      </c>
      <c r="K247" s="348">
        <v>0.88</v>
      </c>
      <c r="L247" s="348">
        <v>0.91</v>
      </c>
      <c r="M247" s="362"/>
      <c r="N247" s="350">
        <v>9.5480999999999998</v>
      </c>
      <c r="O247" s="348">
        <v>15.461</v>
      </c>
      <c r="P247" s="348">
        <v>12.422700000000001</v>
      </c>
      <c r="Q247" s="348">
        <v>13.9717</v>
      </c>
      <c r="R247" s="348">
        <v>8.2077000000000009</v>
      </c>
      <c r="S247" s="348">
        <v>5.7553000000000001</v>
      </c>
      <c r="T247" s="348">
        <v>5.6414</v>
      </c>
      <c r="U247" s="354">
        <v>5.9823000000000004</v>
      </c>
      <c r="V247" s="348">
        <v>5.4977</v>
      </c>
      <c r="W247" s="348">
        <v>7.4066000000000001</v>
      </c>
      <c r="X247" s="348">
        <v>7.3098999999999998</v>
      </c>
      <c r="Y247" s="375" t="s">
        <v>430</v>
      </c>
      <c r="Z247" s="348" t="s">
        <v>430</v>
      </c>
      <c r="AA247" s="348">
        <v>6.3113000000000001</v>
      </c>
      <c r="AB247" s="348">
        <v>5.8052000000000001</v>
      </c>
      <c r="AC247" s="348">
        <v>5.9785000000000004</v>
      </c>
      <c r="AD247" s="348">
        <v>5.7740999999999998</v>
      </c>
      <c r="AE247" s="348">
        <v>11.654999999999999</v>
      </c>
      <c r="AF247" s="348">
        <v>6.4130000000000003</v>
      </c>
      <c r="AG247" s="569"/>
      <c r="AH247" s="346">
        <v>98</v>
      </c>
      <c r="AI247" s="346">
        <v>65</v>
      </c>
      <c r="AJ247" s="346">
        <v>96</v>
      </c>
      <c r="AK247" s="346">
        <v>114</v>
      </c>
      <c r="AL247" s="346">
        <v>119</v>
      </c>
      <c r="AM247" s="346">
        <v>67</v>
      </c>
      <c r="AN247" s="346">
        <v>40</v>
      </c>
      <c r="AO247" s="572">
        <v>17</v>
      </c>
      <c r="AP247" s="346">
        <v>37</v>
      </c>
      <c r="AQ247" s="346">
        <v>37</v>
      </c>
      <c r="AR247" s="346">
        <v>28</v>
      </c>
      <c r="AS247" s="346" t="s">
        <v>430</v>
      </c>
      <c r="AT247" s="346" t="s">
        <v>430</v>
      </c>
      <c r="AU247" s="346">
        <v>113</v>
      </c>
      <c r="AV247" s="346">
        <v>33</v>
      </c>
      <c r="AW247" s="346">
        <v>15</v>
      </c>
      <c r="AX247" s="346">
        <v>29</v>
      </c>
      <c r="AY247" s="346">
        <v>107</v>
      </c>
      <c r="AZ247" s="584"/>
      <c r="BA247" s="467">
        <v>97.03</v>
      </c>
      <c r="BB247" s="348" t="s">
        <v>430</v>
      </c>
      <c r="BC247" s="348" t="s">
        <v>430</v>
      </c>
      <c r="BD247" s="348" t="s">
        <v>430</v>
      </c>
      <c r="BE247" s="375" t="s">
        <v>430</v>
      </c>
      <c r="BF247" s="375">
        <v>2.97</v>
      </c>
      <c r="BG247" s="374"/>
      <c r="BH247" s="594">
        <v>2.97</v>
      </c>
      <c r="BI247" s="348" t="s">
        <v>430</v>
      </c>
      <c r="BJ247" s="348" t="s">
        <v>430</v>
      </c>
      <c r="BK247" s="348" t="s">
        <v>430</v>
      </c>
      <c r="BL247" s="348" t="s">
        <v>430</v>
      </c>
      <c r="BM247" s="375">
        <v>97.03</v>
      </c>
      <c r="BN247" s="375" t="s">
        <v>430</v>
      </c>
      <c r="BO247" s="375" t="s">
        <v>430</v>
      </c>
      <c r="BP247" s="375" t="s">
        <v>430</v>
      </c>
      <c r="BQ247" s="375" t="s">
        <v>430</v>
      </c>
      <c r="BR247" s="374"/>
      <c r="BS247" s="468" t="s">
        <v>430</v>
      </c>
      <c r="BT247" s="348" t="s">
        <v>430</v>
      </c>
      <c r="BU247" s="374"/>
      <c r="BV247" s="430" t="s">
        <v>554</v>
      </c>
    </row>
    <row r="248" spans="1:74" s="428" customFormat="1" x14ac:dyDescent="0.25">
      <c r="A248" s="345" t="s">
        <v>8343</v>
      </c>
      <c r="B248" s="373"/>
      <c r="C248" s="719">
        <v>44589</v>
      </c>
      <c r="D248" s="373"/>
      <c r="E248" s="889">
        <v>452.2</v>
      </c>
      <c r="F248" s="373"/>
      <c r="G248" s="347" t="s">
        <v>430</v>
      </c>
      <c r="H248" s="374"/>
      <c r="I248" s="348" t="s">
        <v>430</v>
      </c>
      <c r="J248" s="348" t="s">
        <v>430</v>
      </c>
      <c r="K248" s="348" t="s">
        <v>430</v>
      </c>
      <c r="L248" s="348" t="s">
        <v>430</v>
      </c>
      <c r="M248" s="362"/>
      <c r="N248" s="350" t="s">
        <v>430</v>
      </c>
      <c r="O248" s="348" t="s">
        <v>430</v>
      </c>
      <c r="P248" s="348" t="s">
        <v>430</v>
      </c>
      <c r="Q248" s="348" t="s">
        <v>430</v>
      </c>
      <c r="R248" s="348" t="s">
        <v>430</v>
      </c>
      <c r="S248" s="348" t="s">
        <v>430</v>
      </c>
      <c r="T248" s="348" t="s">
        <v>430</v>
      </c>
      <c r="U248" s="354" t="s">
        <v>430</v>
      </c>
      <c r="V248" s="348" t="s">
        <v>430</v>
      </c>
      <c r="W248" s="348" t="s">
        <v>430</v>
      </c>
      <c r="X248" s="348" t="s">
        <v>430</v>
      </c>
      <c r="Y248" s="375" t="s">
        <v>430</v>
      </c>
      <c r="Z248" s="348" t="s">
        <v>430</v>
      </c>
      <c r="AA248" s="348" t="s">
        <v>430</v>
      </c>
      <c r="AB248" s="348" t="s">
        <v>430</v>
      </c>
      <c r="AC248" s="348" t="s">
        <v>430</v>
      </c>
      <c r="AD248" s="348" t="s">
        <v>430</v>
      </c>
      <c r="AE248" s="348" t="s">
        <v>430</v>
      </c>
      <c r="AF248" s="348" t="s">
        <v>430</v>
      </c>
      <c r="AG248" s="569"/>
      <c r="AH248" s="346" t="s">
        <v>430</v>
      </c>
      <c r="AI248" s="346" t="s">
        <v>430</v>
      </c>
      <c r="AJ248" s="346" t="s">
        <v>430</v>
      </c>
      <c r="AK248" s="346" t="s">
        <v>430</v>
      </c>
      <c r="AL248" s="346" t="s">
        <v>430</v>
      </c>
      <c r="AM248" s="346" t="s">
        <v>430</v>
      </c>
      <c r="AN248" s="346" t="s">
        <v>430</v>
      </c>
      <c r="AO248" s="572" t="s">
        <v>430</v>
      </c>
      <c r="AP248" s="346" t="s">
        <v>430</v>
      </c>
      <c r="AQ248" s="346" t="s">
        <v>430</v>
      </c>
      <c r="AR248" s="346" t="s">
        <v>430</v>
      </c>
      <c r="AS248" s="346" t="s">
        <v>430</v>
      </c>
      <c r="AT248" s="346" t="s">
        <v>430</v>
      </c>
      <c r="AU248" s="346" t="s">
        <v>430</v>
      </c>
      <c r="AV248" s="346" t="s">
        <v>430</v>
      </c>
      <c r="AW248" s="346" t="s">
        <v>430</v>
      </c>
      <c r="AX248" s="346" t="s">
        <v>430</v>
      </c>
      <c r="AY248" s="346" t="s">
        <v>430</v>
      </c>
      <c r="AZ248" s="584"/>
      <c r="BA248" s="467" t="s">
        <v>430</v>
      </c>
      <c r="BB248" s="348" t="s">
        <v>430</v>
      </c>
      <c r="BC248" s="348" t="s">
        <v>430</v>
      </c>
      <c r="BD248" s="348" t="s">
        <v>430</v>
      </c>
      <c r="BE248" s="375" t="s">
        <v>430</v>
      </c>
      <c r="BF248" s="375" t="s">
        <v>430</v>
      </c>
      <c r="BG248" s="374"/>
      <c r="BH248" s="594" t="s">
        <v>430</v>
      </c>
      <c r="BI248" s="348" t="s">
        <v>430</v>
      </c>
      <c r="BJ248" s="348" t="s">
        <v>430</v>
      </c>
      <c r="BK248" s="348" t="s">
        <v>430</v>
      </c>
      <c r="BL248" s="348" t="s">
        <v>430</v>
      </c>
      <c r="BM248" s="375" t="s">
        <v>430</v>
      </c>
      <c r="BN248" s="375" t="s">
        <v>430</v>
      </c>
      <c r="BO248" s="375" t="s">
        <v>430</v>
      </c>
      <c r="BP248" s="375" t="s">
        <v>430</v>
      </c>
      <c r="BQ248" s="375" t="s">
        <v>430</v>
      </c>
      <c r="BR248" s="374"/>
      <c r="BS248" s="468" t="s">
        <v>430</v>
      </c>
      <c r="BT248" s="348" t="s">
        <v>430</v>
      </c>
      <c r="BU248" s="374"/>
      <c r="BV248" s="430" t="s">
        <v>554</v>
      </c>
    </row>
    <row r="249" spans="1:74" s="428" customFormat="1" x14ac:dyDescent="0.25">
      <c r="A249" s="345" t="s">
        <v>8344</v>
      </c>
      <c r="B249" s="373"/>
      <c r="C249" s="719">
        <v>44972</v>
      </c>
      <c r="D249" s="373"/>
      <c r="E249" s="346">
        <v>431.125</v>
      </c>
      <c r="F249" s="373"/>
      <c r="G249" s="347">
        <v>12.915100000000001</v>
      </c>
      <c r="H249" s="374"/>
      <c r="I249" s="348">
        <v>5.51</v>
      </c>
      <c r="J249" s="348">
        <v>6.96</v>
      </c>
      <c r="K249" s="348">
        <v>4.4400000000000004</v>
      </c>
      <c r="L249" s="348">
        <v>4.59</v>
      </c>
      <c r="M249" s="362"/>
      <c r="N249" s="350">
        <v>35.3611</v>
      </c>
      <c r="O249" s="348">
        <v>16.508199999999999</v>
      </c>
      <c r="P249" s="348">
        <v>27.476900000000001</v>
      </c>
      <c r="Q249" s="348">
        <v>46.058300000000003</v>
      </c>
      <c r="R249" s="348">
        <v>29.933499999999999</v>
      </c>
      <c r="S249" s="348">
        <v>6.6402000000000001</v>
      </c>
      <c r="T249" s="348">
        <v>5.5911999999999997</v>
      </c>
      <c r="U249" s="354">
        <v>5.3879000000000001</v>
      </c>
      <c r="V249" s="348">
        <v>4.3021000000000003</v>
      </c>
      <c r="W249" s="348">
        <v>7.6584000000000003</v>
      </c>
      <c r="X249" s="348">
        <v>7.4241000000000001</v>
      </c>
      <c r="Y249" s="375" t="s">
        <v>430</v>
      </c>
      <c r="Z249" s="348" t="s">
        <v>430</v>
      </c>
      <c r="AA249" s="348">
        <v>14.3863</v>
      </c>
      <c r="AB249" s="348">
        <v>5.8094999999999999</v>
      </c>
      <c r="AC249" s="348">
        <v>5.4320000000000004</v>
      </c>
      <c r="AD249" s="348">
        <v>4.5240999999999998</v>
      </c>
      <c r="AE249" s="348">
        <v>31.6556</v>
      </c>
      <c r="AF249" s="348">
        <v>7.9607000000000001</v>
      </c>
      <c r="AG249" s="569"/>
      <c r="AH249" s="346">
        <v>30</v>
      </c>
      <c r="AI249" s="346">
        <v>60</v>
      </c>
      <c r="AJ249" s="346">
        <v>19</v>
      </c>
      <c r="AK249" s="346">
        <v>15</v>
      </c>
      <c r="AL249" s="346">
        <v>8</v>
      </c>
      <c r="AM249" s="346">
        <v>27</v>
      </c>
      <c r="AN249" s="346">
        <v>42</v>
      </c>
      <c r="AO249" s="572">
        <v>93</v>
      </c>
      <c r="AP249" s="346">
        <v>119</v>
      </c>
      <c r="AQ249" s="346">
        <v>18</v>
      </c>
      <c r="AR249" s="346">
        <v>15</v>
      </c>
      <c r="AS249" s="346" t="s">
        <v>430</v>
      </c>
      <c r="AT249" s="346" t="s">
        <v>430</v>
      </c>
      <c r="AU249" s="346">
        <v>7</v>
      </c>
      <c r="AV249" s="346">
        <v>32</v>
      </c>
      <c r="AW249" s="346">
        <v>79</v>
      </c>
      <c r="AX249" s="346">
        <v>119</v>
      </c>
      <c r="AY249" s="346">
        <v>22</v>
      </c>
      <c r="AZ249" s="584"/>
      <c r="BA249" s="467">
        <v>97.17</v>
      </c>
      <c r="BB249" s="348" t="s">
        <v>430</v>
      </c>
      <c r="BC249" s="348" t="s">
        <v>430</v>
      </c>
      <c r="BD249" s="348" t="s">
        <v>430</v>
      </c>
      <c r="BE249" s="375" t="s">
        <v>430</v>
      </c>
      <c r="BF249" s="375">
        <v>2.83</v>
      </c>
      <c r="BG249" s="374"/>
      <c r="BH249" s="594">
        <v>2.83</v>
      </c>
      <c r="BI249" s="348" t="s">
        <v>430</v>
      </c>
      <c r="BJ249" s="348" t="s">
        <v>430</v>
      </c>
      <c r="BK249" s="348" t="s">
        <v>430</v>
      </c>
      <c r="BL249" s="348" t="s">
        <v>430</v>
      </c>
      <c r="BM249" s="375">
        <v>97.17</v>
      </c>
      <c r="BN249" s="375" t="s">
        <v>430</v>
      </c>
      <c r="BO249" s="375" t="s">
        <v>430</v>
      </c>
      <c r="BP249" s="375" t="s">
        <v>430</v>
      </c>
      <c r="BQ249" s="375" t="s">
        <v>430</v>
      </c>
      <c r="BR249" s="374"/>
      <c r="BS249" s="468" t="s">
        <v>430</v>
      </c>
      <c r="BT249" s="348" t="s">
        <v>430</v>
      </c>
      <c r="BU249" s="374"/>
      <c r="BV249" s="430" t="s">
        <v>554</v>
      </c>
    </row>
    <row r="250" spans="1:74" s="428" customFormat="1" x14ac:dyDescent="0.25">
      <c r="A250" s="345" t="s">
        <v>8345</v>
      </c>
      <c r="B250" s="373"/>
      <c r="C250" s="719">
        <v>44894</v>
      </c>
      <c r="D250" s="373"/>
      <c r="E250" s="346">
        <v>399.92899999999997</v>
      </c>
      <c r="F250" s="373"/>
      <c r="G250" s="347">
        <v>13.04</v>
      </c>
      <c r="H250" s="374"/>
      <c r="I250" s="348">
        <v>5.63</v>
      </c>
      <c r="J250" s="348">
        <v>7.58</v>
      </c>
      <c r="K250" s="348">
        <v>4.4400000000000004</v>
      </c>
      <c r="L250" s="348">
        <v>4.6100000000000003</v>
      </c>
      <c r="M250" s="362"/>
      <c r="N250" s="350">
        <v>86.697000000000003</v>
      </c>
      <c r="O250" s="348">
        <v>57.464700000000001</v>
      </c>
      <c r="P250" s="348">
        <v>40.783200000000001</v>
      </c>
      <c r="Q250" s="348">
        <v>55.999499999999998</v>
      </c>
      <c r="R250" s="348">
        <v>30.0288</v>
      </c>
      <c r="S250" s="348">
        <v>5.6626000000000003</v>
      </c>
      <c r="T250" s="348">
        <v>6.1797000000000004</v>
      </c>
      <c r="U250" s="354">
        <v>6.2763999999999998</v>
      </c>
      <c r="V250" s="348">
        <v>4.0038</v>
      </c>
      <c r="W250" s="348">
        <v>7.4706999999999999</v>
      </c>
      <c r="X250" s="348">
        <v>7.2912999999999997</v>
      </c>
      <c r="Y250" s="375" t="s">
        <v>430</v>
      </c>
      <c r="Z250" s="348" t="s">
        <v>430</v>
      </c>
      <c r="AA250" s="348">
        <v>12.4962</v>
      </c>
      <c r="AB250" s="348">
        <v>6.6673999999999998</v>
      </c>
      <c r="AC250" s="348">
        <v>5.7698999999999998</v>
      </c>
      <c r="AD250" s="348">
        <v>4.3178000000000001</v>
      </c>
      <c r="AE250" s="348">
        <v>38.747100000000003</v>
      </c>
      <c r="AF250" s="348">
        <v>7.7560000000000002</v>
      </c>
      <c r="AG250" s="569"/>
      <c r="AH250" s="346">
        <v>5</v>
      </c>
      <c r="AI250" s="346">
        <v>5</v>
      </c>
      <c r="AJ250" s="346">
        <v>5</v>
      </c>
      <c r="AK250" s="346">
        <v>4</v>
      </c>
      <c r="AL250" s="346">
        <v>6</v>
      </c>
      <c r="AM250" s="346">
        <v>71</v>
      </c>
      <c r="AN250" s="346">
        <v>14</v>
      </c>
      <c r="AO250" s="572">
        <v>10</v>
      </c>
      <c r="AP250" s="346">
        <v>124</v>
      </c>
      <c r="AQ250" s="346">
        <v>29</v>
      </c>
      <c r="AR250" s="346">
        <v>32</v>
      </c>
      <c r="AS250" s="346" t="s">
        <v>430</v>
      </c>
      <c r="AT250" s="346" t="s">
        <v>430</v>
      </c>
      <c r="AU250" s="346">
        <v>20</v>
      </c>
      <c r="AV250" s="346">
        <v>6</v>
      </c>
      <c r="AW250" s="346">
        <v>28</v>
      </c>
      <c r="AX250" s="346">
        <v>125</v>
      </c>
      <c r="AY250" s="346">
        <v>4</v>
      </c>
      <c r="AZ250" s="584"/>
      <c r="BA250" s="467">
        <v>97.03</v>
      </c>
      <c r="BB250" s="348" t="s">
        <v>430</v>
      </c>
      <c r="BC250" s="348" t="s">
        <v>430</v>
      </c>
      <c r="BD250" s="348" t="s">
        <v>430</v>
      </c>
      <c r="BE250" s="375" t="s">
        <v>430</v>
      </c>
      <c r="BF250" s="375">
        <v>2.97</v>
      </c>
      <c r="BG250" s="374"/>
      <c r="BH250" s="594">
        <v>2.97</v>
      </c>
      <c r="BI250" s="348" t="s">
        <v>430</v>
      </c>
      <c r="BJ250" s="348" t="s">
        <v>430</v>
      </c>
      <c r="BK250" s="348" t="s">
        <v>430</v>
      </c>
      <c r="BL250" s="348" t="s">
        <v>430</v>
      </c>
      <c r="BM250" s="375">
        <v>97.03</v>
      </c>
      <c r="BN250" s="375" t="s">
        <v>430</v>
      </c>
      <c r="BO250" s="375" t="s">
        <v>430</v>
      </c>
      <c r="BP250" s="375" t="s">
        <v>430</v>
      </c>
      <c r="BQ250" s="375" t="s">
        <v>430</v>
      </c>
      <c r="BR250" s="374"/>
      <c r="BS250" s="468" t="s">
        <v>430</v>
      </c>
      <c r="BT250" s="348" t="s">
        <v>430</v>
      </c>
      <c r="BU250" s="374"/>
      <c r="BV250" s="430" t="s">
        <v>554</v>
      </c>
    </row>
    <row r="251" spans="1:74" s="428" customFormat="1" x14ac:dyDescent="0.25">
      <c r="A251" s="345" t="s">
        <v>8346</v>
      </c>
      <c r="B251" s="373"/>
      <c r="C251" s="719">
        <v>44847</v>
      </c>
      <c r="D251" s="373"/>
      <c r="E251" s="346">
        <v>405.11099999999999</v>
      </c>
      <c r="F251" s="373"/>
      <c r="G251" s="347">
        <v>13.139200000000001</v>
      </c>
      <c r="H251" s="374"/>
      <c r="I251" s="348">
        <v>1.68</v>
      </c>
      <c r="J251" s="348">
        <v>6.78</v>
      </c>
      <c r="K251" s="348">
        <v>1.54</v>
      </c>
      <c r="L251" s="348">
        <v>1.59</v>
      </c>
      <c r="M251" s="362"/>
      <c r="N251" s="350">
        <v>17.787500000000001</v>
      </c>
      <c r="O251" s="348">
        <v>29.982900000000001</v>
      </c>
      <c r="P251" s="348">
        <v>18.718900000000001</v>
      </c>
      <c r="Q251" s="348">
        <v>22.192599999999999</v>
      </c>
      <c r="R251" s="348">
        <v>12.7997</v>
      </c>
      <c r="S251" s="348">
        <v>4.5938999999999997</v>
      </c>
      <c r="T251" s="348">
        <v>4.6731999999999996</v>
      </c>
      <c r="U251" s="354">
        <v>5.4564000000000004</v>
      </c>
      <c r="V251" s="348">
        <v>4.9917999999999996</v>
      </c>
      <c r="W251" s="348">
        <v>7.4139999999999997</v>
      </c>
      <c r="X251" s="348">
        <v>7.2154999999999996</v>
      </c>
      <c r="Y251" s="375" t="s">
        <v>430</v>
      </c>
      <c r="Z251" s="348" t="s">
        <v>430</v>
      </c>
      <c r="AA251" s="348">
        <v>7.2393999999999998</v>
      </c>
      <c r="AB251" s="348">
        <v>4.4455999999999998</v>
      </c>
      <c r="AC251" s="348">
        <v>5.3369999999999997</v>
      </c>
      <c r="AD251" s="348">
        <v>5.0877999999999997</v>
      </c>
      <c r="AE251" s="348">
        <v>16.7364</v>
      </c>
      <c r="AF251" s="348">
        <v>7.6962999999999999</v>
      </c>
      <c r="AG251" s="569"/>
      <c r="AH251" s="346">
        <v>58</v>
      </c>
      <c r="AI251" s="346">
        <v>21</v>
      </c>
      <c r="AJ251" s="346">
        <v>42</v>
      </c>
      <c r="AK251" s="346">
        <v>65</v>
      </c>
      <c r="AL251" s="346">
        <v>71</v>
      </c>
      <c r="AM251" s="346">
        <v>149</v>
      </c>
      <c r="AN251" s="346">
        <v>127</v>
      </c>
      <c r="AO251" s="572">
        <v>81</v>
      </c>
      <c r="AP251" s="346">
        <v>83</v>
      </c>
      <c r="AQ251" s="346">
        <v>36</v>
      </c>
      <c r="AR251" s="346">
        <v>40</v>
      </c>
      <c r="AS251" s="346" t="s">
        <v>430</v>
      </c>
      <c r="AT251" s="346" t="s">
        <v>430</v>
      </c>
      <c r="AU251" s="346">
        <v>77</v>
      </c>
      <c r="AV251" s="346">
        <v>138</v>
      </c>
      <c r="AW251" s="346">
        <v>98</v>
      </c>
      <c r="AX251" s="346">
        <v>82</v>
      </c>
      <c r="AY251" s="346">
        <v>74</v>
      </c>
      <c r="AZ251" s="584"/>
      <c r="BA251" s="467">
        <v>96.54</v>
      </c>
      <c r="BB251" s="348" t="s">
        <v>430</v>
      </c>
      <c r="BC251" s="348" t="s">
        <v>430</v>
      </c>
      <c r="BD251" s="348" t="s">
        <v>430</v>
      </c>
      <c r="BE251" s="375" t="s">
        <v>430</v>
      </c>
      <c r="BF251" s="375">
        <v>3.46</v>
      </c>
      <c r="BG251" s="374"/>
      <c r="BH251" s="594">
        <v>3.46</v>
      </c>
      <c r="BI251" s="348" t="s">
        <v>430</v>
      </c>
      <c r="BJ251" s="348" t="s">
        <v>430</v>
      </c>
      <c r="BK251" s="348" t="s">
        <v>430</v>
      </c>
      <c r="BL251" s="348" t="s">
        <v>430</v>
      </c>
      <c r="BM251" s="375">
        <v>96.54</v>
      </c>
      <c r="BN251" s="375" t="s">
        <v>430</v>
      </c>
      <c r="BO251" s="375" t="s">
        <v>430</v>
      </c>
      <c r="BP251" s="375" t="s">
        <v>430</v>
      </c>
      <c r="BQ251" s="375" t="s">
        <v>430</v>
      </c>
      <c r="BR251" s="374"/>
      <c r="BS251" s="468" t="s">
        <v>430</v>
      </c>
      <c r="BT251" s="348" t="s">
        <v>430</v>
      </c>
      <c r="BU251" s="374"/>
      <c r="BV251" s="430" t="s">
        <v>554</v>
      </c>
    </row>
    <row r="252" spans="1:74" s="428" customFormat="1" x14ac:dyDescent="0.25">
      <c r="A252" s="345" t="s">
        <v>8347</v>
      </c>
      <c r="B252" s="373"/>
      <c r="C252" s="719">
        <v>45729</v>
      </c>
      <c r="D252" s="373"/>
      <c r="E252" s="346">
        <v>374.83499999999998</v>
      </c>
      <c r="F252" s="373"/>
      <c r="G252" s="347">
        <v>10.8209</v>
      </c>
      <c r="H252" s="374"/>
      <c r="I252" s="348">
        <v>0.23014000000000001</v>
      </c>
      <c r="J252" s="348">
        <v>7.46</v>
      </c>
      <c r="K252" s="348">
        <v>0.21918000000000001</v>
      </c>
      <c r="L252" s="348">
        <v>0.22739999999999999</v>
      </c>
      <c r="M252" s="362"/>
      <c r="N252" s="350">
        <v>10.4596</v>
      </c>
      <c r="O252" s="348">
        <v>11.141400000000001</v>
      </c>
      <c r="P252" s="348">
        <v>11.397</v>
      </c>
      <c r="Q252" s="348">
        <v>10.304399999999999</v>
      </c>
      <c r="R252" s="348">
        <v>7.7434000000000003</v>
      </c>
      <c r="S252" s="348">
        <v>6.9882</v>
      </c>
      <c r="T252" s="348">
        <v>5.8795000000000002</v>
      </c>
      <c r="U252" s="354">
        <v>5.6736000000000004</v>
      </c>
      <c r="V252" s="348">
        <v>5.8672000000000004</v>
      </c>
      <c r="W252" s="348" t="s">
        <v>430</v>
      </c>
      <c r="X252" s="348" t="s">
        <v>430</v>
      </c>
      <c r="Y252" s="375" t="s">
        <v>430</v>
      </c>
      <c r="Z252" s="348" t="s">
        <v>430</v>
      </c>
      <c r="AA252" s="348">
        <v>7.141</v>
      </c>
      <c r="AB252" s="348">
        <v>5.8380000000000001</v>
      </c>
      <c r="AC252" s="348">
        <v>5.6542000000000003</v>
      </c>
      <c r="AD252" s="348">
        <v>5.8390000000000004</v>
      </c>
      <c r="AE252" s="348">
        <v>9.7324000000000002</v>
      </c>
      <c r="AF252" s="348">
        <v>6.4313000000000002</v>
      </c>
      <c r="AG252" s="569"/>
      <c r="AH252" s="346">
        <v>86</v>
      </c>
      <c r="AI252" s="346">
        <v>99</v>
      </c>
      <c r="AJ252" s="346">
        <v>114</v>
      </c>
      <c r="AK252" s="346">
        <v>130</v>
      </c>
      <c r="AL252" s="346">
        <v>128</v>
      </c>
      <c r="AM252" s="346">
        <v>19</v>
      </c>
      <c r="AN252" s="346">
        <v>21</v>
      </c>
      <c r="AO252" s="572">
        <v>39</v>
      </c>
      <c r="AP252" s="346">
        <v>17</v>
      </c>
      <c r="AQ252" s="346" t="s">
        <v>430</v>
      </c>
      <c r="AR252" s="346" t="s">
        <v>430</v>
      </c>
      <c r="AS252" s="346" t="s">
        <v>430</v>
      </c>
      <c r="AT252" s="346" t="s">
        <v>430</v>
      </c>
      <c r="AU252" s="346">
        <v>81</v>
      </c>
      <c r="AV252" s="346">
        <v>26</v>
      </c>
      <c r="AW252" s="346">
        <v>41</v>
      </c>
      <c r="AX252" s="346">
        <v>23</v>
      </c>
      <c r="AY252" s="346">
        <v>130</v>
      </c>
      <c r="AZ252" s="584"/>
      <c r="BA252" s="467" t="s">
        <v>430</v>
      </c>
      <c r="BB252" s="348">
        <v>98.9</v>
      </c>
      <c r="BC252" s="348" t="s">
        <v>430</v>
      </c>
      <c r="BD252" s="348" t="s">
        <v>430</v>
      </c>
      <c r="BE252" s="375" t="s">
        <v>430</v>
      </c>
      <c r="BF252" s="375">
        <v>1.1000000000000001</v>
      </c>
      <c r="BG252" s="374"/>
      <c r="BH252" s="594">
        <v>1.0900000000000001</v>
      </c>
      <c r="BI252" s="348">
        <v>44.12</v>
      </c>
      <c r="BJ252" s="348" t="s">
        <v>430</v>
      </c>
      <c r="BK252" s="348">
        <v>54.78</v>
      </c>
      <c r="BL252" s="348" t="s">
        <v>430</v>
      </c>
      <c r="BM252" s="375" t="s">
        <v>430</v>
      </c>
      <c r="BN252" s="375" t="s">
        <v>430</v>
      </c>
      <c r="BO252" s="375" t="s">
        <v>430</v>
      </c>
      <c r="BP252" s="375" t="s">
        <v>430</v>
      </c>
      <c r="BQ252" s="375" t="s">
        <v>430</v>
      </c>
      <c r="BR252" s="374"/>
      <c r="BS252" s="468">
        <v>6.4068600093593098</v>
      </c>
      <c r="BT252" s="348">
        <v>15.0756374184924</v>
      </c>
      <c r="BU252" s="374"/>
      <c r="BV252" s="430" t="s">
        <v>554</v>
      </c>
    </row>
    <row r="253" spans="1:74" s="428" customFormat="1" x14ac:dyDescent="0.25">
      <c r="A253" s="345" t="s">
        <v>8348</v>
      </c>
      <c r="B253" s="373"/>
      <c r="C253" s="719">
        <v>44861</v>
      </c>
      <c r="D253" s="373"/>
      <c r="E253" s="346">
        <v>372.774</v>
      </c>
      <c r="F253" s="373"/>
      <c r="G253" s="347">
        <v>12.853300000000001</v>
      </c>
      <c r="H253" s="374"/>
      <c r="I253" s="348">
        <v>0.18</v>
      </c>
      <c r="J253" s="348">
        <v>6.53</v>
      </c>
      <c r="K253" s="348">
        <v>0.17</v>
      </c>
      <c r="L253" s="348">
        <v>0.18</v>
      </c>
      <c r="M253" s="362"/>
      <c r="N253" s="350">
        <v>4.8281999999999998</v>
      </c>
      <c r="O253" s="348">
        <v>6.9139999999999997</v>
      </c>
      <c r="P253" s="348">
        <v>7.1497000000000002</v>
      </c>
      <c r="Q253" s="348">
        <v>7.5063000000000004</v>
      </c>
      <c r="R253" s="348">
        <v>6.5586000000000002</v>
      </c>
      <c r="S253" s="348">
        <v>6.2676999999999996</v>
      </c>
      <c r="T253" s="348">
        <v>5.8516000000000004</v>
      </c>
      <c r="U253" s="354">
        <v>5.7897999999999996</v>
      </c>
      <c r="V253" s="348">
        <v>5.7736999999999998</v>
      </c>
      <c r="W253" s="348">
        <v>7.0795000000000003</v>
      </c>
      <c r="X253" s="348">
        <v>6.9718999999999998</v>
      </c>
      <c r="Y253" s="375" t="s">
        <v>430</v>
      </c>
      <c r="Z253" s="348" t="s">
        <v>430</v>
      </c>
      <c r="AA253" s="348">
        <v>6.367</v>
      </c>
      <c r="AB253" s="348">
        <v>5.8169000000000004</v>
      </c>
      <c r="AC253" s="348">
        <v>5.8324999999999996</v>
      </c>
      <c r="AD253" s="348">
        <v>5.8323999999999998</v>
      </c>
      <c r="AE253" s="348">
        <v>7.4419000000000004</v>
      </c>
      <c r="AF253" s="348">
        <v>7.1315999999999997</v>
      </c>
      <c r="AG253" s="569"/>
      <c r="AH253" s="346">
        <v>127</v>
      </c>
      <c r="AI253" s="346">
        <v>123</v>
      </c>
      <c r="AJ253" s="346">
        <v>138</v>
      </c>
      <c r="AK253" s="346">
        <v>140</v>
      </c>
      <c r="AL253" s="346">
        <v>137</v>
      </c>
      <c r="AM253" s="346">
        <v>40</v>
      </c>
      <c r="AN253" s="346">
        <v>24</v>
      </c>
      <c r="AO253" s="572">
        <v>28</v>
      </c>
      <c r="AP253" s="346">
        <v>21</v>
      </c>
      <c r="AQ253" s="346">
        <v>85</v>
      </c>
      <c r="AR253" s="346">
        <v>79</v>
      </c>
      <c r="AS253" s="346" t="s">
        <v>430</v>
      </c>
      <c r="AT253" s="346" t="s">
        <v>430</v>
      </c>
      <c r="AU253" s="346">
        <v>111</v>
      </c>
      <c r="AV253" s="346">
        <v>30</v>
      </c>
      <c r="AW253" s="346">
        <v>23</v>
      </c>
      <c r="AX253" s="346">
        <v>24</v>
      </c>
      <c r="AY253" s="346">
        <v>139</v>
      </c>
      <c r="AZ253" s="584"/>
      <c r="BA253" s="467">
        <v>48.33</v>
      </c>
      <c r="BB253" s="348">
        <v>46.36</v>
      </c>
      <c r="BC253" s="348" t="s">
        <v>430</v>
      </c>
      <c r="BD253" s="348" t="s">
        <v>430</v>
      </c>
      <c r="BE253" s="375" t="s">
        <v>430</v>
      </c>
      <c r="BF253" s="375">
        <v>5.3</v>
      </c>
      <c r="BG253" s="374"/>
      <c r="BH253" s="594">
        <v>5.3</v>
      </c>
      <c r="BI253" s="348" t="s">
        <v>430</v>
      </c>
      <c r="BJ253" s="348" t="s">
        <v>430</v>
      </c>
      <c r="BK253" s="348">
        <v>46.36</v>
      </c>
      <c r="BL253" s="348" t="s">
        <v>430</v>
      </c>
      <c r="BM253" s="375">
        <v>48.33</v>
      </c>
      <c r="BN253" s="375" t="s">
        <v>430</v>
      </c>
      <c r="BO253" s="375" t="s">
        <v>430</v>
      </c>
      <c r="BP253" s="375" t="s">
        <v>430</v>
      </c>
      <c r="BQ253" s="375" t="s">
        <v>430</v>
      </c>
      <c r="BR253" s="374"/>
      <c r="BS253" s="468" t="s">
        <v>430</v>
      </c>
      <c r="BT253" s="348" t="s">
        <v>430</v>
      </c>
      <c r="BU253" s="374"/>
      <c r="BV253" s="430" t="s">
        <v>554</v>
      </c>
    </row>
    <row r="254" spans="1:74" s="428" customFormat="1" x14ac:dyDescent="0.25">
      <c r="A254" s="345" t="s">
        <v>8349</v>
      </c>
      <c r="B254" s="373"/>
      <c r="C254" s="719">
        <v>44901</v>
      </c>
      <c r="D254" s="373"/>
      <c r="E254" s="346">
        <v>356.59399999999999</v>
      </c>
      <c r="F254" s="373"/>
      <c r="G254" s="347">
        <v>12.7502</v>
      </c>
      <c r="H254" s="374"/>
      <c r="I254" s="348">
        <v>1.0900000000000001</v>
      </c>
      <c r="J254" s="348">
        <v>6.17</v>
      </c>
      <c r="K254" s="348">
        <v>1</v>
      </c>
      <c r="L254" s="348">
        <v>1.03</v>
      </c>
      <c r="M254" s="362"/>
      <c r="N254" s="350">
        <v>32.090400000000002</v>
      </c>
      <c r="O254" s="348">
        <v>23.615300000000001</v>
      </c>
      <c r="P254" s="348">
        <v>14.1884</v>
      </c>
      <c r="Q254" s="348">
        <v>15.468</v>
      </c>
      <c r="R254" s="348">
        <v>9.6735000000000007</v>
      </c>
      <c r="S254" s="348">
        <v>5.4123999999999999</v>
      </c>
      <c r="T254" s="348">
        <v>5.2042999999999999</v>
      </c>
      <c r="U254" s="354">
        <v>5.4877000000000002</v>
      </c>
      <c r="V254" s="348">
        <v>5.3657000000000004</v>
      </c>
      <c r="W254" s="348">
        <v>7.2009999999999996</v>
      </c>
      <c r="X254" s="348">
        <v>7.0088999999999997</v>
      </c>
      <c r="Y254" s="375" t="s">
        <v>430</v>
      </c>
      <c r="Z254" s="348" t="s">
        <v>430</v>
      </c>
      <c r="AA254" s="348">
        <v>5.8018000000000001</v>
      </c>
      <c r="AB254" s="348">
        <v>5.1527000000000003</v>
      </c>
      <c r="AC254" s="348">
        <v>5.3571</v>
      </c>
      <c r="AD254" s="348">
        <v>5.4492000000000003</v>
      </c>
      <c r="AE254" s="348">
        <v>10.958</v>
      </c>
      <c r="AF254" s="348">
        <v>7.1162999999999998</v>
      </c>
      <c r="AG254" s="569"/>
      <c r="AH254" s="346">
        <v>35</v>
      </c>
      <c r="AI254" s="346">
        <v>35</v>
      </c>
      <c r="AJ254" s="346">
        <v>72</v>
      </c>
      <c r="AK254" s="346">
        <v>104</v>
      </c>
      <c r="AL254" s="346">
        <v>99</v>
      </c>
      <c r="AM254" s="346">
        <v>95</v>
      </c>
      <c r="AN254" s="346">
        <v>84</v>
      </c>
      <c r="AO254" s="572">
        <v>77</v>
      </c>
      <c r="AP254" s="346">
        <v>51</v>
      </c>
      <c r="AQ254" s="346">
        <v>68</v>
      </c>
      <c r="AR254" s="346">
        <v>75</v>
      </c>
      <c r="AS254" s="346" t="s">
        <v>430</v>
      </c>
      <c r="AT254" s="346" t="s">
        <v>430</v>
      </c>
      <c r="AU254" s="346">
        <v>132</v>
      </c>
      <c r="AV254" s="346">
        <v>81</v>
      </c>
      <c r="AW254" s="346">
        <v>93</v>
      </c>
      <c r="AX254" s="346">
        <v>56</v>
      </c>
      <c r="AY254" s="346">
        <v>114</v>
      </c>
      <c r="AZ254" s="584"/>
      <c r="BA254" s="467">
        <v>97.07</v>
      </c>
      <c r="BB254" s="348" t="s">
        <v>430</v>
      </c>
      <c r="BC254" s="348" t="s">
        <v>430</v>
      </c>
      <c r="BD254" s="348" t="s">
        <v>430</v>
      </c>
      <c r="BE254" s="375" t="s">
        <v>430</v>
      </c>
      <c r="BF254" s="375">
        <v>2.93</v>
      </c>
      <c r="BG254" s="374"/>
      <c r="BH254" s="594">
        <v>2.93</v>
      </c>
      <c r="BI254" s="348" t="s">
        <v>430</v>
      </c>
      <c r="BJ254" s="348" t="s">
        <v>430</v>
      </c>
      <c r="BK254" s="348" t="s">
        <v>430</v>
      </c>
      <c r="BL254" s="348" t="s">
        <v>430</v>
      </c>
      <c r="BM254" s="375">
        <v>97.07</v>
      </c>
      <c r="BN254" s="375" t="s">
        <v>430</v>
      </c>
      <c r="BO254" s="375" t="s">
        <v>430</v>
      </c>
      <c r="BP254" s="375" t="s">
        <v>430</v>
      </c>
      <c r="BQ254" s="375" t="s">
        <v>430</v>
      </c>
      <c r="BR254" s="374"/>
      <c r="BS254" s="468" t="s">
        <v>430</v>
      </c>
      <c r="BT254" s="348" t="s">
        <v>430</v>
      </c>
      <c r="BU254" s="374"/>
      <c r="BV254" s="430" t="s">
        <v>554</v>
      </c>
    </row>
    <row r="255" spans="1:74" s="428" customFormat="1" x14ac:dyDescent="0.25">
      <c r="A255" s="345" t="s">
        <v>8350</v>
      </c>
      <c r="B255" s="373"/>
      <c r="C255" s="719">
        <v>46093</v>
      </c>
      <c r="D255" s="373"/>
      <c r="E255" s="346">
        <v>390.75200000000001</v>
      </c>
      <c r="F255" s="373"/>
      <c r="G255" s="347">
        <v>10.206</v>
      </c>
      <c r="H255" s="374"/>
      <c r="I255" s="348">
        <v>0.2</v>
      </c>
      <c r="J255" s="348">
        <v>7.28</v>
      </c>
      <c r="K255" s="348">
        <v>0.18</v>
      </c>
      <c r="L255" s="348">
        <v>0.2</v>
      </c>
      <c r="M255" s="362"/>
      <c r="N255" s="350">
        <v>13.5951</v>
      </c>
      <c r="O255" s="348">
        <v>11.693899999999999</v>
      </c>
      <c r="P255" s="348">
        <v>12.2393</v>
      </c>
      <c r="Q255" s="348">
        <v>10.927899999999999</v>
      </c>
      <c r="R255" s="348">
        <v>8.3652999999999995</v>
      </c>
      <c r="S255" s="348">
        <v>7.6835000000000004</v>
      </c>
      <c r="T255" s="348" t="s">
        <v>430</v>
      </c>
      <c r="U255" s="354" t="s">
        <v>430</v>
      </c>
      <c r="V255" s="348" t="s">
        <v>430</v>
      </c>
      <c r="W255" s="348" t="s">
        <v>430</v>
      </c>
      <c r="X255" s="348" t="s">
        <v>430</v>
      </c>
      <c r="Y255" s="375" t="s">
        <v>430</v>
      </c>
      <c r="Z255" s="348" t="s">
        <v>430</v>
      </c>
      <c r="AA255" s="348">
        <v>7.8209</v>
      </c>
      <c r="AB255" s="348" t="s">
        <v>430</v>
      </c>
      <c r="AC255" s="348" t="s">
        <v>430</v>
      </c>
      <c r="AD255" s="348" t="s">
        <v>430</v>
      </c>
      <c r="AE255" s="348">
        <v>10.4306</v>
      </c>
      <c r="AF255" s="348">
        <v>7.6723999999999997</v>
      </c>
      <c r="AG255" s="569"/>
      <c r="AH255" s="346">
        <v>67</v>
      </c>
      <c r="AI255" s="346">
        <v>93</v>
      </c>
      <c r="AJ255" s="346">
        <v>100</v>
      </c>
      <c r="AK255" s="346">
        <v>128</v>
      </c>
      <c r="AL255" s="346">
        <v>116</v>
      </c>
      <c r="AM255" s="346">
        <v>8</v>
      </c>
      <c r="AN255" s="346" t="s">
        <v>430</v>
      </c>
      <c r="AO255" s="572" t="s">
        <v>430</v>
      </c>
      <c r="AP255" s="346" t="s">
        <v>430</v>
      </c>
      <c r="AQ255" s="346" t="s">
        <v>430</v>
      </c>
      <c r="AR255" s="346" t="s">
        <v>430</v>
      </c>
      <c r="AS255" s="346" t="s">
        <v>430</v>
      </c>
      <c r="AT255" s="346" t="s">
        <v>430</v>
      </c>
      <c r="AU255" s="346">
        <v>58</v>
      </c>
      <c r="AV255" s="346" t="s">
        <v>430</v>
      </c>
      <c r="AW255" s="346" t="s">
        <v>430</v>
      </c>
      <c r="AX255" s="346" t="s">
        <v>430</v>
      </c>
      <c r="AY255" s="346">
        <v>122</v>
      </c>
      <c r="AZ255" s="584"/>
      <c r="BA255" s="467" t="s">
        <v>430</v>
      </c>
      <c r="BB255" s="348">
        <v>94.75</v>
      </c>
      <c r="BC255" s="348" t="s">
        <v>430</v>
      </c>
      <c r="BD255" s="348" t="s">
        <v>430</v>
      </c>
      <c r="BE255" s="375" t="s">
        <v>430</v>
      </c>
      <c r="BF255" s="375">
        <v>5.25</v>
      </c>
      <c r="BG255" s="374"/>
      <c r="BH255" s="594">
        <v>5.24</v>
      </c>
      <c r="BI255" s="348">
        <v>43.52</v>
      </c>
      <c r="BJ255" s="348">
        <v>7.19</v>
      </c>
      <c r="BK255" s="348">
        <v>44.04</v>
      </c>
      <c r="BL255" s="348" t="s">
        <v>430</v>
      </c>
      <c r="BM255" s="375" t="s">
        <v>430</v>
      </c>
      <c r="BN255" s="375" t="s">
        <v>430</v>
      </c>
      <c r="BO255" s="375" t="s">
        <v>430</v>
      </c>
      <c r="BP255" s="375" t="s">
        <v>430</v>
      </c>
      <c r="BQ255" s="375" t="s">
        <v>430</v>
      </c>
      <c r="BR255" s="374"/>
      <c r="BS255" s="468">
        <v>10.056350330000001</v>
      </c>
      <c r="BT255" s="348">
        <v>8.6349910699999999</v>
      </c>
      <c r="BU255" s="374"/>
      <c r="BV255" s="430" t="s">
        <v>554</v>
      </c>
    </row>
    <row r="256" spans="1:74" s="428" customFormat="1" ht="11" x14ac:dyDescent="0.3">
      <c r="A256" s="841" t="s">
        <v>8351</v>
      </c>
      <c r="B256" s="842"/>
      <c r="C256" s="843">
        <v>45723</v>
      </c>
      <c r="D256" s="842"/>
      <c r="E256" s="844">
        <v>370.94299999999998</v>
      </c>
      <c r="F256" s="842"/>
      <c r="G256" s="845">
        <v>10.878399999999999</v>
      </c>
      <c r="H256" s="847"/>
      <c r="I256" s="846">
        <v>0.21</v>
      </c>
      <c r="J256" s="846">
        <v>7.36</v>
      </c>
      <c r="K256" s="846">
        <v>0.2</v>
      </c>
      <c r="L256" s="846">
        <v>0.21</v>
      </c>
      <c r="M256" s="851"/>
      <c r="N256" s="848">
        <v>11.075799999999999</v>
      </c>
      <c r="O256" s="846">
        <v>10.5223</v>
      </c>
      <c r="P256" s="846">
        <v>11.3848</v>
      </c>
      <c r="Q256" s="846">
        <v>10.104799999999999</v>
      </c>
      <c r="R256" s="846">
        <v>7.9763999999999999</v>
      </c>
      <c r="S256" s="846">
        <v>7.5708000000000002</v>
      </c>
      <c r="T256" s="846">
        <v>6.4584999999999999</v>
      </c>
      <c r="U256" s="856">
        <v>6.3239000000000001</v>
      </c>
      <c r="V256" s="846">
        <v>6.3497000000000003</v>
      </c>
      <c r="W256" s="846" t="s">
        <v>430</v>
      </c>
      <c r="X256" s="846" t="s">
        <v>430</v>
      </c>
      <c r="Y256" s="852" t="s">
        <v>430</v>
      </c>
      <c r="Z256" s="846" t="s">
        <v>430</v>
      </c>
      <c r="AA256" s="846">
        <v>7.7252999999999998</v>
      </c>
      <c r="AB256" s="846">
        <v>6.4215</v>
      </c>
      <c r="AC256" s="846">
        <v>6.2938000000000001</v>
      </c>
      <c r="AD256" s="846">
        <v>6.3433999999999999</v>
      </c>
      <c r="AE256" s="846">
        <v>9.7316000000000003</v>
      </c>
      <c r="AF256" s="846">
        <v>6.7868000000000004</v>
      </c>
      <c r="AG256" s="937"/>
      <c r="AH256" s="844">
        <v>80</v>
      </c>
      <c r="AI256" s="844">
        <v>105</v>
      </c>
      <c r="AJ256" s="844">
        <v>115</v>
      </c>
      <c r="AK256" s="844">
        <v>132</v>
      </c>
      <c r="AL256" s="844">
        <v>123</v>
      </c>
      <c r="AM256" s="844">
        <v>10</v>
      </c>
      <c r="AN256" s="844">
        <v>9</v>
      </c>
      <c r="AO256" s="938">
        <v>8</v>
      </c>
      <c r="AP256" s="844">
        <v>9</v>
      </c>
      <c r="AQ256" s="844" t="s">
        <v>430</v>
      </c>
      <c r="AR256" s="844" t="s">
        <v>430</v>
      </c>
      <c r="AS256" s="844" t="s">
        <v>430</v>
      </c>
      <c r="AT256" s="844" t="s">
        <v>430</v>
      </c>
      <c r="AU256" s="844">
        <v>62</v>
      </c>
      <c r="AV256" s="844">
        <v>12</v>
      </c>
      <c r="AW256" s="844">
        <v>9</v>
      </c>
      <c r="AX256" s="844">
        <v>8</v>
      </c>
      <c r="AY256" s="844">
        <v>131</v>
      </c>
      <c r="AZ256" s="939"/>
      <c r="BA256" s="853" t="s">
        <v>430</v>
      </c>
      <c r="BB256" s="846">
        <v>95.41</v>
      </c>
      <c r="BC256" s="846" t="s">
        <v>430</v>
      </c>
      <c r="BD256" s="846" t="s">
        <v>430</v>
      </c>
      <c r="BE256" s="852" t="s">
        <v>430</v>
      </c>
      <c r="BF256" s="852">
        <v>4.59</v>
      </c>
      <c r="BG256" s="847"/>
      <c r="BH256" s="940">
        <v>4.59</v>
      </c>
      <c r="BI256" s="846">
        <v>44.85</v>
      </c>
      <c r="BJ256" s="846">
        <v>7.22</v>
      </c>
      <c r="BK256" s="846">
        <v>43.34</v>
      </c>
      <c r="BL256" s="846" t="s">
        <v>430</v>
      </c>
      <c r="BM256" s="852" t="s">
        <v>430</v>
      </c>
      <c r="BN256" s="852" t="s">
        <v>430</v>
      </c>
      <c r="BO256" s="852" t="s">
        <v>430</v>
      </c>
      <c r="BP256" s="852" t="s">
        <v>430</v>
      </c>
      <c r="BQ256" s="852" t="s">
        <v>430</v>
      </c>
      <c r="BR256" s="847"/>
      <c r="BS256" s="854">
        <v>4.3962698099999997</v>
      </c>
      <c r="BT256" s="846">
        <v>16.625613739999999</v>
      </c>
      <c r="BU256" s="847"/>
      <c r="BV256" s="907" t="s">
        <v>554</v>
      </c>
    </row>
    <row r="257" spans="1:74" s="428" customFormat="1" x14ac:dyDescent="0.25">
      <c r="A257" s="345" t="s">
        <v>8352</v>
      </c>
      <c r="B257" s="373"/>
      <c r="C257" s="719">
        <v>44950</v>
      </c>
      <c r="D257" s="373"/>
      <c r="E257" s="346">
        <v>333.35399999999998</v>
      </c>
      <c r="F257" s="373"/>
      <c r="G257" s="347">
        <v>12.7293</v>
      </c>
      <c r="H257" s="374"/>
      <c r="I257" s="348">
        <v>1.85</v>
      </c>
      <c r="J257" s="348">
        <v>6.93</v>
      </c>
      <c r="K257" s="348">
        <v>1.68</v>
      </c>
      <c r="L257" s="348">
        <v>1.73</v>
      </c>
      <c r="M257" s="362"/>
      <c r="N257" s="350">
        <v>14.0557</v>
      </c>
      <c r="O257" s="348">
        <v>31.3352</v>
      </c>
      <c r="P257" s="348">
        <v>19.736599999999999</v>
      </c>
      <c r="Q257" s="348">
        <v>24.185600000000001</v>
      </c>
      <c r="R257" s="348">
        <v>13.7369</v>
      </c>
      <c r="S257" s="348">
        <v>4.6958000000000002</v>
      </c>
      <c r="T257" s="348">
        <v>4.7464000000000004</v>
      </c>
      <c r="U257" s="354">
        <v>5.5552000000000001</v>
      </c>
      <c r="V257" s="348">
        <v>4.9795999999999996</v>
      </c>
      <c r="W257" s="348">
        <v>7.3932000000000002</v>
      </c>
      <c r="X257" s="348">
        <v>7.202</v>
      </c>
      <c r="Y257" s="375" t="s">
        <v>430</v>
      </c>
      <c r="Z257" s="348" t="s">
        <v>430</v>
      </c>
      <c r="AA257" s="348">
        <v>7.2851999999999997</v>
      </c>
      <c r="AB257" s="348">
        <v>4.5281000000000002</v>
      </c>
      <c r="AC257" s="348">
        <v>5.4467999999999996</v>
      </c>
      <c r="AD257" s="348">
        <v>5.0575999999999999</v>
      </c>
      <c r="AE257" s="348">
        <v>18.303699999999999</v>
      </c>
      <c r="AF257" s="348">
        <v>7.3555999999999999</v>
      </c>
      <c r="AG257" s="569"/>
      <c r="AH257" s="346">
        <v>66</v>
      </c>
      <c r="AI257" s="346">
        <v>19</v>
      </c>
      <c r="AJ257" s="346">
        <v>39</v>
      </c>
      <c r="AK257" s="346">
        <v>56</v>
      </c>
      <c r="AL257" s="346">
        <v>62</v>
      </c>
      <c r="AM257" s="346">
        <v>139</v>
      </c>
      <c r="AN257" s="346">
        <v>121</v>
      </c>
      <c r="AO257" s="572">
        <v>64</v>
      </c>
      <c r="AP257" s="346">
        <v>84</v>
      </c>
      <c r="AQ257" s="346">
        <v>44</v>
      </c>
      <c r="AR257" s="346">
        <v>45</v>
      </c>
      <c r="AS257" s="346" t="s">
        <v>430</v>
      </c>
      <c r="AT257" s="346" t="s">
        <v>430</v>
      </c>
      <c r="AU257" s="346">
        <v>74</v>
      </c>
      <c r="AV257" s="346">
        <v>137</v>
      </c>
      <c r="AW257" s="346">
        <v>74</v>
      </c>
      <c r="AX257" s="346">
        <v>86</v>
      </c>
      <c r="AY257" s="346">
        <v>67</v>
      </c>
      <c r="AZ257" s="584"/>
      <c r="BA257" s="467">
        <v>98.33</v>
      </c>
      <c r="BB257" s="348" t="s">
        <v>430</v>
      </c>
      <c r="BC257" s="348" t="s">
        <v>430</v>
      </c>
      <c r="BD257" s="348" t="s">
        <v>430</v>
      </c>
      <c r="BE257" s="375" t="s">
        <v>430</v>
      </c>
      <c r="BF257" s="375">
        <v>1.67</v>
      </c>
      <c r="BG257" s="374"/>
      <c r="BH257" s="594">
        <v>1.67</v>
      </c>
      <c r="BI257" s="348" t="s">
        <v>430</v>
      </c>
      <c r="BJ257" s="348" t="s">
        <v>430</v>
      </c>
      <c r="BK257" s="348" t="s">
        <v>430</v>
      </c>
      <c r="BL257" s="348" t="s">
        <v>430</v>
      </c>
      <c r="BM257" s="375">
        <v>98.33</v>
      </c>
      <c r="BN257" s="375" t="s">
        <v>430</v>
      </c>
      <c r="BO257" s="375" t="s">
        <v>430</v>
      </c>
      <c r="BP257" s="375" t="s">
        <v>430</v>
      </c>
      <c r="BQ257" s="375" t="s">
        <v>430</v>
      </c>
      <c r="BR257" s="374"/>
      <c r="BS257" s="468" t="s">
        <v>430</v>
      </c>
      <c r="BT257" s="348" t="s">
        <v>430</v>
      </c>
      <c r="BU257" s="374"/>
      <c r="BV257" s="430" t="s">
        <v>554</v>
      </c>
    </row>
    <row r="258" spans="1:74" s="428" customFormat="1" x14ac:dyDescent="0.25">
      <c r="A258" s="345" t="s">
        <v>8353</v>
      </c>
      <c r="B258" s="373"/>
      <c r="C258" s="719">
        <v>44889</v>
      </c>
      <c r="D258" s="373"/>
      <c r="E258" s="346">
        <v>330.911</v>
      </c>
      <c r="F258" s="373"/>
      <c r="G258" s="347">
        <v>12.9068</v>
      </c>
      <c r="H258" s="374"/>
      <c r="I258" s="348">
        <v>1.73</v>
      </c>
      <c r="J258" s="348">
        <v>6.98</v>
      </c>
      <c r="K258" s="348">
        <v>1.56</v>
      </c>
      <c r="L258" s="348">
        <v>1.61</v>
      </c>
      <c r="M258" s="362"/>
      <c r="N258" s="350">
        <v>11.5983</v>
      </c>
      <c r="O258" s="348">
        <v>29.9558</v>
      </c>
      <c r="P258" s="348">
        <v>19.3828</v>
      </c>
      <c r="Q258" s="348">
        <v>23.9116</v>
      </c>
      <c r="R258" s="348">
        <v>12.9954</v>
      </c>
      <c r="S258" s="348">
        <v>4.6871</v>
      </c>
      <c r="T258" s="348">
        <v>4.7952000000000004</v>
      </c>
      <c r="U258" s="354">
        <v>5.5857000000000001</v>
      </c>
      <c r="V258" s="348">
        <v>5.0092999999999996</v>
      </c>
      <c r="W258" s="348">
        <v>7.3975</v>
      </c>
      <c r="X258" s="348">
        <v>7.2264999999999997</v>
      </c>
      <c r="Y258" s="375" t="s">
        <v>430</v>
      </c>
      <c r="Z258" s="348" t="s">
        <v>430</v>
      </c>
      <c r="AA258" s="348">
        <v>6.7986000000000004</v>
      </c>
      <c r="AB258" s="348">
        <v>4.7210999999999999</v>
      </c>
      <c r="AC258" s="348">
        <v>5.5069999999999997</v>
      </c>
      <c r="AD258" s="348">
        <v>5.0746000000000002</v>
      </c>
      <c r="AE258" s="348">
        <v>17.703499999999998</v>
      </c>
      <c r="AF258" s="348">
        <v>7.4154</v>
      </c>
      <c r="AG258" s="569"/>
      <c r="AH258" s="346">
        <v>78</v>
      </c>
      <c r="AI258" s="346">
        <v>22</v>
      </c>
      <c r="AJ258" s="346">
        <v>41</v>
      </c>
      <c r="AK258" s="346">
        <v>58</v>
      </c>
      <c r="AL258" s="346">
        <v>68</v>
      </c>
      <c r="AM258" s="346">
        <v>140</v>
      </c>
      <c r="AN258" s="346">
        <v>119</v>
      </c>
      <c r="AO258" s="572">
        <v>56</v>
      </c>
      <c r="AP258" s="346">
        <v>77</v>
      </c>
      <c r="AQ258" s="346">
        <v>43</v>
      </c>
      <c r="AR258" s="346">
        <v>39</v>
      </c>
      <c r="AS258" s="346" t="s">
        <v>430</v>
      </c>
      <c r="AT258" s="346" t="s">
        <v>430</v>
      </c>
      <c r="AU258" s="346">
        <v>96</v>
      </c>
      <c r="AV258" s="346">
        <v>121</v>
      </c>
      <c r="AW258" s="346">
        <v>60</v>
      </c>
      <c r="AX258" s="346">
        <v>83</v>
      </c>
      <c r="AY258" s="346">
        <v>72</v>
      </c>
      <c r="AZ258" s="584"/>
      <c r="BA258" s="467">
        <v>96.29</v>
      </c>
      <c r="BB258" s="348" t="s">
        <v>430</v>
      </c>
      <c r="BC258" s="348" t="s">
        <v>430</v>
      </c>
      <c r="BD258" s="348" t="s">
        <v>430</v>
      </c>
      <c r="BE258" s="375" t="s">
        <v>430</v>
      </c>
      <c r="BF258" s="375">
        <v>3.71</v>
      </c>
      <c r="BG258" s="374"/>
      <c r="BH258" s="594">
        <v>3.71</v>
      </c>
      <c r="BI258" s="348" t="s">
        <v>430</v>
      </c>
      <c r="BJ258" s="348" t="s">
        <v>430</v>
      </c>
      <c r="BK258" s="348" t="s">
        <v>430</v>
      </c>
      <c r="BL258" s="348" t="s">
        <v>430</v>
      </c>
      <c r="BM258" s="375">
        <v>96.29</v>
      </c>
      <c r="BN258" s="375" t="s">
        <v>430</v>
      </c>
      <c r="BO258" s="375" t="s">
        <v>430</v>
      </c>
      <c r="BP258" s="375" t="s">
        <v>430</v>
      </c>
      <c r="BQ258" s="375" t="s">
        <v>430</v>
      </c>
      <c r="BR258" s="374"/>
      <c r="BS258" s="468" t="s">
        <v>430</v>
      </c>
      <c r="BT258" s="348" t="s">
        <v>430</v>
      </c>
      <c r="BU258" s="374"/>
      <c r="BV258" s="430" t="s">
        <v>554</v>
      </c>
    </row>
    <row r="259" spans="1:74" s="428" customFormat="1" x14ac:dyDescent="0.25">
      <c r="A259" s="345" t="s">
        <v>8354</v>
      </c>
      <c r="B259" s="373"/>
      <c r="C259" s="719">
        <v>44854</v>
      </c>
      <c r="D259" s="373"/>
      <c r="E259" s="889">
        <v>315.58</v>
      </c>
      <c r="F259" s="373"/>
      <c r="G259" s="347" t="s">
        <v>430</v>
      </c>
      <c r="H259" s="374"/>
      <c r="I259" s="905">
        <v>1.0959999999999999E-2</v>
      </c>
      <c r="J259" s="905">
        <v>5.15</v>
      </c>
      <c r="K259" s="905">
        <v>1.0959999999999999E-2</v>
      </c>
      <c r="L259" s="905">
        <v>1.0959999999999999E-2</v>
      </c>
      <c r="M259" s="362"/>
      <c r="N259" s="350" t="s">
        <v>430</v>
      </c>
      <c r="O259" s="348" t="s">
        <v>430</v>
      </c>
      <c r="P259" s="348" t="s">
        <v>430</v>
      </c>
      <c r="Q259" s="348" t="s">
        <v>430</v>
      </c>
      <c r="R259" s="348" t="s">
        <v>430</v>
      </c>
      <c r="S259" s="348" t="s">
        <v>430</v>
      </c>
      <c r="T259" s="348" t="s">
        <v>430</v>
      </c>
      <c r="U259" s="354" t="s">
        <v>430</v>
      </c>
      <c r="V259" s="348" t="s">
        <v>430</v>
      </c>
      <c r="W259" s="348" t="s">
        <v>430</v>
      </c>
      <c r="X259" s="348" t="s">
        <v>430</v>
      </c>
      <c r="Y259" s="375" t="s">
        <v>430</v>
      </c>
      <c r="Z259" s="348" t="s">
        <v>430</v>
      </c>
      <c r="AA259" s="348" t="s">
        <v>430</v>
      </c>
      <c r="AB259" s="348" t="s">
        <v>430</v>
      </c>
      <c r="AC259" s="348" t="s">
        <v>430</v>
      </c>
      <c r="AD259" s="348" t="s">
        <v>430</v>
      </c>
      <c r="AE259" s="348" t="s">
        <v>430</v>
      </c>
      <c r="AF259" s="348" t="s">
        <v>430</v>
      </c>
      <c r="AG259" s="569"/>
      <c r="AH259" s="346" t="s">
        <v>430</v>
      </c>
      <c r="AI259" s="346" t="s">
        <v>430</v>
      </c>
      <c r="AJ259" s="346" t="s">
        <v>430</v>
      </c>
      <c r="AK259" s="346" t="s">
        <v>430</v>
      </c>
      <c r="AL259" s="346" t="s">
        <v>430</v>
      </c>
      <c r="AM259" s="346" t="s">
        <v>430</v>
      </c>
      <c r="AN259" s="346" t="s">
        <v>430</v>
      </c>
      <c r="AO259" s="572" t="s">
        <v>430</v>
      </c>
      <c r="AP259" s="346" t="s">
        <v>430</v>
      </c>
      <c r="AQ259" s="346" t="s">
        <v>430</v>
      </c>
      <c r="AR259" s="346" t="s">
        <v>430</v>
      </c>
      <c r="AS259" s="346" t="s">
        <v>430</v>
      </c>
      <c r="AT259" s="346" t="s">
        <v>430</v>
      </c>
      <c r="AU259" s="346" t="s">
        <v>430</v>
      </c>
      <c r="AV259" s="346" t="s">
        <v>430</v>
      </c>
      <c r="AW259" s="346" t="s">
        <v>430</v>
      </c>
      <c r="AX259" s="346" t="s">
        <v>430</v>
      </c>
      <c r="AY259" s="346" t="s">
        <v>430</v>
      </c>
      <c r="AZ259" s="584"/>
      <c r="BA259" s="467" t="s">
        <v>430</v>
      </c>
      <c r="BB259" s="348" t="s">
        <v>430</v>
      </c>
      <c r="BC259" s="348" t="s">
        <v>430</v>
      </c>
      <c r="BD259" s="348" t="s">
        <v>430</v>
      </c>
      <c r="BE259" s="375" t="s">
        <v>430</v>
      </c>
      <c r="BF259" s="953">
        <v>100</v>
      </c>
      <c r="BG259" s="374"/>
      <c r="BH259" s="954">
        <v>99.4</v>
      </c>
      <c r="BI259" s="348" t="s">
        <v>430</v>
      </c>
      <c r="BJ259" s="348" t="s">
        <v>430</v>
      </c>
      <c r="BK259" s="348" t="s">
        <v>430</v>
      </c>
      <c r="BL259" s="348" t="s">
        <v>430</v>
      </c>
      <c r="BM259" s="375" t="s">
        <v>430</v>
      </c>
      <c r="BN259" s="375" t="s">
        <v>430</v>
      </c>
      <c r="BO259" s="375" t="s">
        <v>430</v>
      </c>
      <c r="BP259" s="375" t="s">
        <v>430</v>
      </c>
      <c r="BQ259" s="375" t="s">
        <v>430</v>
      </c>
      <c r="BR259" s="374"/>
      <c r="BS259" s="468" t="s">
        <v>430</v>
      </c>
      <c r="BT259" s="348" t="s">
        <v>430</v>
      </c>
      <c r="BU259" s="374"/>
      <c r="BV259" s="430" t="s">
        <v>554</v>
      </c>
    </row>
    <row r="260" spans="1:74" s="428" customFormat="1" x14ac:dyDescent="0.25">
      <c r="A260" s="345" t="s">
        <v>8355</v>
      </c>
      <c r="B260" s="373"/>
      <c r="C260" s="719">
        <v>44977</v>
      </c>
      <c r="D260" s="373"/>
      <c r="E260" s="346">
        <v>310.971</v>
      </c>
      <c r="F260" s="373"/>
      <c r="G260" s="347">
        <v>12.7989</v>
      </c>
      <c r="H260" s="374"/>
      <c r="I260" s="348">
        <v>2.79</v>
      </c>
      <c r="J260" s="348">
        <v>7.19</v>
      </c>
      <c r="K260" s="348">
        <v>2.4300000000000002</v>
      </c>
      <c r="L260" s="348">
        <v>2.5099999999999998</v>
      </c>
      <c r="M260" s="362"/>
      <c r="N260" s="350">
        <v>34.253799999999998</v>
      </c>
      <c r="O260" s="348">
        <v>18.374300000000002</v>
      </c>
      <c r="P260" s="348">
        <v>18.069500000000001</v>
      </c>
      <c r="Q260" s="348">
        <v>32.607799999999997</v>
      </c>
      <c r="R260" s="348">
        <v>18.2638</v>
      </c>
      <c r="S260" s="348">
        <v>5.0923999999999996</v>
      </c>
      <c r="T260" s="348">
        <v>5.0110000000000001</v>
      </c>
      <c r="U260" s="354">
        <v>5.7267999999999999</v>
      </c>
      <c r="V260" s="348">
        <v>4.7922000000000002</v>
      </c>
      <c r="W260" s="348">
        <v>7.6474000000000002</v>
      </c>
      <c r="X260" s="348">
        <v>7.3944999999999999</v>
      </c>
      <c r="Y260" s="375" t="s">
        <v>430</v>
      </c>
      <c r="Z260" s="348" t="s">
        <v>430</v>
      </c>
      <c r="AA260" s="348">
        <v>8.2676999999999996</v>
      </c>
      <c r="AB260" s="348">
        <v>5.1927000000000003</v>
      </c>
      <c r="AC260" s="348">
        <v>5.6120000000000001</v>
      </c>
      <c r="AD260" s="348">
        <v>5.0358999999999998</v>
      </c>
      <c r="AE260" s="348">
        <v>26.369800000000001</v>
      </c>
      <c r="AF260" s="348">
        <v>7.7016999999999998</v>
      </c>
      <c r="AG260" s="569"/>
      <c r="AH260" s="346">
        <v>32</v>
      </c>
      <c r="AI260" s="346">
        <v>54</v>
      </c>
      <c r="AJ260" s="346">
        <v>46</v>
      </c>
      <c r="AK260" s="346">
        <v>33</v>
      </c>
      <c r="AL260" s="346">
        <v>43</v>
      </c>
      <c r="AM260" s="346">
        <v>118</v>
      </c>
      <c r="AN260" s="346">
        <v>96</v>
      </c>
      <c r="AO260" s="572">
        <v>32</v>
      </c>
      <c r="AP260" s="346">
        <v>106</v>
      </c>
      <c r="AQ260" s="346">
        <v>20</v>
      </c>
      <c r="AR260" s="346">
        <v>20</v>
      </c>
      <c r="AS260" s="346" t="s">
        <v>430</v>
      </c>
      <c r="AT260" s="346" t="s">
        <v>430</v>
      </c>
      <c r="AU260" s="346">
        <v>50</v>
      </c>
      <c r="AV260" s="346">
        <v>78</v>
      </c>
      <c r="AW260" s="346">
        <v>53</v>
      </c>
      <c r="AX260" s="346">
        <v>90</v>
      </c>
      <c r="AY260" s="346">
        <v>31</v>
      </c>
      <c r="AZ260" s="584"/>
      <c r="BA260" s="467">
        <v>97.13</v>
      </c>
      <c r="BB260" s="348" t="s">
        <v>430</v>
      </c>
      <c r="BC260" s="348" t="s">
        <v>430</v>
      </c>
      <c r="BD260" s="348" t="s">
        <v>430</v>
      </c>
      <c r="BE260" s="375" t="s">
        <v>430</v>
      </c>
      <c r="BF260" s="375">
        <v>2.87</v>
      </c>
      <c r="BG260" s="374"/>
      <c r="BH260" s="594">
        <v>2.87</v>
      </c>
      <c r="BI260" s="348" t="s">
        <v>430</v>
      </c>
      <c r="BJ260" s="348" t="s">
        <v>430</v>
      </c>
      <c r="BK260" s="348" t="s">
        <v>430</v>
      </c>
      <c r="BL260" s="348" t="s">
        <v>430</v>
      </c>
      <c r="BM260" s="375">
        <v>97.13</v>
      </c>
      <c r="BN260" s="375" t="s">
        <v>430</v>
      </c>
      <c r="BO260" s="375" t="s">
        <v>430</v>
      </c>
      <c r="BP260" s="375" t="s">
        <v>430</v>
      </c>
      <c r="BQ260" s="375" t="s">
        <v>430</v>
      </c>
      <c r="BR260" s="374"/>
      <c r="BS260" s="468" t="s">
        <v>430</v>
      </c>
      <c r="BT260" s="348" t="s">
        <v>430</v>
      </c>
      <c r="BU260" s="374"/>
      <c r="BV260" s="430" t="s">
        <v>554</v>
      </c>
    </row>
    <row r="261" spans="1:74" s="428" customFormat="1" x14ac:dyDescent="0.25">
      <c r="A261" s="345" t="s">
        <v>8356</v>
      </c>
      <c r="B261" s="373"/>
      <c r="C261" s="719">
        <v>45741</v>
      </c>
      <c r="D261" s="373"/>
      <c r="E261" s="346">
        <v>298.85300000000001</v>
      </c>
      <c r="F261" s="373"/>
      <c r="G261" s="347">
        <v>1064.2846</v>
      </c>
      <c r="H261" s="374"/>
      <c r="I261" s="348">
        <v>2.7399999999999998E-3</v>
      </c>
      <c r="J261" s="348">
        <v>5.45</v>
      </c>
      <c r="K261" s="348">
        <v>2.7399999999999998E-3</v>
      </c>
      <c r="L261" s="348">
        <v>2.7399999999999998E-3</v>
      </c>
      <c r="M261" s="362"/>
      <c r="N261" s="350">
        <v>4.9598000000000004</v>
      </c>
      <c r="O261" s="348">
        <v>4.9302000000000001</v>
      </c>
      <c r="P261" s="348">
        <v>4.9358000000000004</v>
      </c>
      <c r="Q261" s="348">
        <v>4.9291999999999998</v>
      </c>
      <c r="R261" s="348">
        <v>4.9409000000000001</v>
      </c>
      <c r="S261" s="348">
        <v>4.9459</v>
      </c>
      <c r="T261" s="348">
        <v>4.8872999999999998</v>
      </c>
      <c r="U261" s="354">
        <v>4.9983000000000004</v>
      </c>
      <c r="V261" s="348">
        <v>5.0697999999999999</v>
      </c>
      <c r="W261" s="348" t="s">
        <v>430</v>
      </c>
      <c r="X261" s="348" t="s">
        <v>430</v>
      </c>
      <c r="Y261" s="375" t="s">
        <v>430</v>
      </c>
      <c r="Z261" s="348" t="s">
        <v>430</v>
      </c>
      <c r="AA261" s="348">
        <v>4.8796999999999997</v>
      </c>
      <c r="AB261" s="348">
        <v>4.8640999999999996</v>
      </c>
      <c r="AC261" s="348">
        <v>4.9793000000000003</v>
      </c>
      <c r="AD261" s="348">
        <v>5.0651999999999999</v>
      </c>
      <c r="AE261" s="348">
        <v>4.9047999999999998</v>
      </c>
      <c r="AF261" s="348">
        <v>5.1833</v>
      </c>
      <c r="AG261" s="569"/>
      <c r="AH261" s="346">
        <v>122</v>
      </c>
      <c r="AI261" s="346">
        <v>138</v>
      </c>
      <c r="AJ261" s="346">
        <v>150</v>
      </c>
      <c r="AK261" s="346">
        <v>150</v>
      </c>
      <c r="AL261" s="346">
        <v>150</v>
      </c>
      <c r="AM261" s="346">
        <v>125</v>
      </c>
      <c r="AN261" s="346">
        <v>106</v>
      </c>
      <c r="AO261" s="572">
        <v>122</v>
      </c>
      <c r="AP261" s="346">
        <v>72</v>
      </c>
      <c r="AQ261" s="346" t="s">
        <v>430</v>
      </c>
      <c r="AR261" s="346" t="s">
        <v>430</v>
      </c>
      <c r="AS261" s="346" t="s">
        <v>430</v>
      </c>
      <c r="AT261" s="346" t="s">
        <v>430</v>
      </c>
      <c r="AU261" s="346">
        <v>150</v>
      </c>
      <c r="AV261" s="346">
        <v>105</v>
      </c>
      <c r="AW261" s="346">
        <v>122</v>
      </c>
      <c r="AX261" s="346">
        <v>85</v>
      </c>
      <c r="AY261" s="346">
        <v>151</v>
      </c>
      <c r="AZ261" s="584"/>
      <c r="BA261" s="467" t="s">
        <v>430</v>
      </c>
      <c r="BB261" s="348" t="s">
        <v>430</v>
      </c>
      <c r="BC261" s="348" t="s">
        <v>430</v>
      </c>
      <c r="BD261" s="348" t="s">
        <v>430</v>
      </c>
      <c r="BE261" s="375" t="s">
        <v>430</v>
      </c>
      <c r="BF261" s="375">
        <v>100</v>
      </c>
      <c r="BG261" s="374"/>
      <c r="BH261" s="594">
        <v>100</v>
      </c>
      <c r="BI261" s="348" t="s">
        <v>430</v>
      </c>
      <c r="BJ261" s="348" t="s">
        <v>430</v>
      </c>
      <c r="BK261" s="348" t="s">
        <v>430</v>
      </c>
      <c r="BL261" s="348" t="s">
        <v>430</v>
      </c>
      <c r="BM261" s="375" t="s">
        <v>430</v>
      </c>
      <c r="BN261" s="375" t="s">
        <v>430</v>
      </c>
      <c r="BO261" s="375" t="s">
        <v>430</v>
      </c>
      <c r="BP261" s="375" t="s">
        <v>430</v>
      </c>
      <c r="BQ261" s="375" t="s">
        <v>430</v>
      </c>
      <c r="BR261" s="374"/>
      <c r="BS261" s="468" t="s">
        <v>430</v>
      </c>
      <c r="BT261" s="348" t="s">
        <v>430</v>
      </c>
      <c r="BU261" s="374"/>
      <c r="BV261" s="430" t="s">
        <v>554</v>
      </c>
    </row>
    <row r="262" spans="1:74" s="428" customFormat="1" x14ac:dyDescent="0.25">
      <c r="A262" s="345" t="s">
        <v>8357</v>
      </c>
      <c r="B262" s="373"/>
      <c r="C262" s="719">
        <v>44951</v>
      </c>
      <c r="D262" s="373"/>
      <c r="E262" s="346">
        <v>283.78199999999998</v>
      </c>
      <c r="F262" s="373"/>
      <c r="G262" s="347">
        <v>12.8712</v>
      </c>
      <c r="H262" s="374"/>
      <c r="I262" s="348">
        <v>6.29115</v>
      </c>
      <c r="J262" s="348">
        <v>7.2507400000000004</v>
      </c>
      <c r="K262" s="348">
        <v>4.8133999999999997</v>
      </c>
      <c r="L262" s="348">
        <v>4.9897299999999998</v>
      </c>
      <c r="M262" s="362"/>
      <c r="N262" s="350">
        <v>47.9878</v>
      </c>
      <c r="O262" s="348">
        <v>26.430099999999999</v>
      </c>
      <c r="P262" s="348">
        <v>25.484000000000002</v>
      </c>
      <c r="Q262" s="348">
        <v>44.645600000000002</v>
      </c>
      <c r="R262" s="348">
        <v>26.441299999999998</v>
      </c>
      <c r="S262" s="348">
        <v>5.9283999999999999</v>
      </c>
      <c r="T262" s="348">
        <v>5.2606999999999999</v>
      </c>
      <c r="U262" s="354">
        <v>5.1566999999999998</v>
      </c>
      <c r="V262" s="348">
        <v>3.4729000000000001</v>
      </c>
      <c r="W262" s="348">
        <v>7.2305999999999999</v>
      </c>
      <c r="X262" s="348">
        <v>7.1138000000000003</v>
      </c>
      <c r="Y262" s="375" t="s">
        <v>430</v>
      </c>
      <c r="Z262" s="348" t="s">
        <v>430</v>
      </c>
      <c r="AA262" s="348">
        <v>12.384399999999999</v>
      </c>
      <c r="AB262" s="348">
        <v>5.6246999999999998</v>
      </c>
      <c r="AC262" s="348">
        <v>5.2778999999999998</v>
      </c>
      <c r="AD262" s="348">
        <v>3.6943000000000001</v>
      </c>
      <c r="AE262" s="348">
        <v>33.013800000000003</v>
      </c>
      <c r="AF262" s="348">
        <v>7.7126999999999999</v>
      </c>
      <c r="AG262" s="569"/>
      <c r="AH262" s="346">
        <v>17</v>
      </c>
      <c r="AI262" s="346">
        <v>29</v>
      </c>
      <c r="AJ262" s="346">
        <v>23</v>
      </c>
      <c r="AK262" s="346">
        <v>19</v>
      </c>
      <c r="AL262" s="346">
        <v>29</v>
      </c>
      <c r="AM262" s="346">
        <v>58</v>
      </c>
      <c r="AN262" s="346">
        <v>79</v>
      </c>
      <c r="AO262" s="572">
        <v>112</v>
      </c>
      <c r="AP262" s="346">
        <v>134</v>
      </c>
      <c r="AQ262" s="346">
        <v>66</v>
      </c>
      <c r="AR262" s="346">
        <v>61</v>
      </c>
      <c r="AS262" s="346" t="s">
        <v>430</v>
      </c>
      <c r="AT262" s="346" t="s">
        <v>430</v>
      </c>
      <c r="AU262" s="346">
        <v>23</v>
      </c>
      <c r="AV262" s="346">
        <v>41</v>
      </c>
      <c r="AW262" s="346">
        <v>103</v>
      </c>
      <c r="AX262" s="346">
        <v>136</v>
      </c>
      <c r="AY262" s="346">
        <v>15</v>
      </c>
      <c r="AZ262" s="584"/>
      <c r="BA262" s="467">
        <v>96.26</v>
      </c>
      <c r="BB262" s="348" t="s">
        <v>430</v>
      </c>
      <c r="BC262" s="348" t="s">
        <v>430</v>
      </c>
      <c r="BD262" s="348" t="s">
        <v>430</v>
      </c>
      <c r="BE262" s="375" t="s">
        <v>430</v>
      </c>
      <c r="BF262" s="375">
        <v>3.74</v>
      </c>
      <c r="BG262" s="374"/>
      <c r="BH262" s="594">
        <v>3.74</v>
      </c>
      <c r="BI262" s="348" t="s">
        <v>430</v>
      </c>
      <c r="BJ262" s="348" t="s">
        <v>430</v>
      </c>
      <c r="BK262" s="348" t="s">
        <v>430</v>
      </c>
      <c r="BL262" s="348" t="s">
        <v>430</v>
      </c>
      <c r="BM262" s="375">
        <v>96.26</v>
      </c>
      <c r="BN262" s="375" t="s">
        <v>430</v>
      </c>
      <c r="BO262" s="375" t="s">
        <v>430</v>
      </c>
      <c r="BP262" s="375" t="s">
        <v>430</v>
      </c>
      <c r="BQ262" s="375" t="s">
        <v>430</v>
      </c>
      <c r="BR262" s="374"/>
      <c r="BS262" s="468" t="s">
        <v>430</v>
      </c>
      <c r="BT262" s="348" t="s">
        <v>430</v>
      </c>
      <c r="BU262" s="374"/>
      <c r="BV262" s="430" t="s">
        <v>554</v>
      </c>
    </row>
    <row r="263" spans="1:74" s="428" customFormat="1" x14ac:dyDescent="0.25">
      <c r="A263" s="345" t="s">
        <v>8358</v>
      </c>
      <c r="B263" s="373"/>
      <c r="C263" s="719">
        <v>45924</v>
      </c>
      <c r="D263" s="373"/>
      <c r="E263" s="346">
        <v>286.93799999999999</v>
      </c>
      <c r="F263" s="373"/>
      <c r="G263" s="347">
        <v>10.4757</v>
      </c>
      <c r="H263" s="374"/>
      <c r="I263" s="348">
        <v>0.21</v>
      </c>
      <c r="J263" s="348">
        <v>7.26</v>
      </c>
      <c r="K263" s="348">
        <v>0.19</v>
      </c>
      <c r="L263" s="348">
        <v>0.2</v>
      </c>
      <c r="M263" s="362"/>
      <c r="N263" s="350">
        <v>10.107100000000001</v>
      </c>
      <c r="O263" s="348">
        <v>11.858000000000001</v>
      </c>
      <c r="P263" s="348">
        <v>11.8734</v>
      </c>
      <c r="Q263" s="348">
        <v>9.7675000000000001</v>
      </c>
      <c r="R263" s="348">
        <v>7.875</v>
      </c>
      <c r="S263" s="348">
        <v>7.6628999999999996</v>
      </c>
      <c r="T263" s="348">
        <v>6.5864000000000003</v>
      </c>
      <c r="U263" s="354" t="s">
        <v>430</v>
      </c>
      <c r="V263" s="348" t="s">
        <v>430</v>
      </c>
      <c r="W263" s="348" t="s">
        <v>430</v>
      </c>
      <c r="X263" s="348" t="s">
        <v>430</v>
      </c>
      <c r="Y263" s="375" t="s">
        <v>430</v>
      </c>
      <c r="Z263" s="348" t="s">
        <v>430</v>
      </c>
      <c r="AA263" s="348">
        <v>7.7900999999999998</v>
      </c>
      <c r="AB263" s="348">
        <v>6.5533000000000001</v>
      </c>
      <c r="AC263" s="348">
        <v>6.4682000000000004</v>
      </c>
      <c r="AD263" s="348" t="s">
        <v>430</v>
      </c>
      <c r="AE263" s="348">
        <v>9.5266000000000002</v>
      </c>
      <c r="AF263" s="348">
        <v>6.5030000000000001</v>
      </c>
      <c r="AG263" s="569"/>
      <c r="AH263" s="346">
        <v>94</v>
      </c>
      <c r="AI263" s="346">
        <v>91</v>
      </c>
      <c r="AJ263" s="346">
        <v>107</v>
      </c>
      <c r="AK263" s="346">
        <v>134</v>
      </c>
      <c r="AL263" s="346">
        <v>126</v>
      </c>
      <c r="AM263" s="346">
        <v>9</v>
      </c>
      <c r="AN263" s="346">
        <v>8</v>
      </c>
      <c r="AO263" s="572" t="s">
        <v>430</v>
      </c>
      <c r="AP263" s="346" t="s">
        <v>430</v>
      </c>
      <c r="AQ263" s="346" t="s">
        <v>430</v>
      </c>
      <c r="AR263" s="346" t="s">
        <v>430</v>
      </c>
      <c r="AS263" s="346" t="s">
        <v>430</v>
      </c>
      <c r="AT263" s="346" t="s">
        <v>430</v>
      </c>
      <c r="AU263" s="346">
        <v>59</v>
      </c>
      <c r="AV263" s="346">
        <v>9</v>
      </c>
      <c r="AW263" s="346">
        <v>6</v>
      </c>
      <c r="AX263" s="346" t="s">
        <v>430</v>
      </c>
      <c r="AY263" s="346">
        <v>132</v>
      </c>
      <c r="AZ263" s="584"/>
      <c r="BA263" s="467" t="s">
        <v>430</v>
      </c>
      <c r="BB263" s="348">
        <v>94.79</v>
      </c>
      <c r="BC263" s="348" t="s">
        <v>430</v>
      </c>
      <c r="BD263" s="348" t="s">
        <v>430</v>
      </c>
      <c r="BE263" s="375" t="s">
        <v>430</v>
      </c>
      <c r="BF263" s="375">
        <v>5.21</v>
      </c>
      <c r="BG263" s="374"/>
      <c r="BH263" s="594">
        <v>5.21</v>
      </c>
      <c r="BI263" s="348">
        <v>47.12</v>
      </c>
      <c r="BJ263" s="348">
        <v>11.03</v>
      </c>
      <c r="BK263" s="348">
        <v>36.65</v>
      </c>
      <c r="BL263" s="348" t="s">
        <v>430</v>
      </c>
      <c r="BM263" s="375" t="s">
        <v>430</v>
      </c>
      <c r="BN263" s="375" t="s">
        <v>430</v>
      </c>
      <c r="BO263" s="375" t="s">
        <v>430</v>
      </c>
      <c r="BP263" s="375" t="s">
        <v>430</v>
      </c>
      <c r="BQ263" s="375" t="s">
        <v>430</v>
      </c>
      <c r="BR263" s="374"/>
      <c r="BS263" s="468">
        <v>9.2131378518426299</v>
      </c>
      <c r="BT263" s="348">
        <v>10.480428412096099</v>
      </c>
      <c r="BU263" s="374"/>
      <c r="BV263" s="430" t="s">
        <v>554</v>
      </c>
    </row>
    <row r="264" spans="1:74" s="428" customFormat="1" x14ac:dyDescent="0.25">
      <c r="A264" s="345" t="s">
        <v>8359</v>
      </c>
      <c r="B264" s="373"/>
      <c r="C264" s="719">
        <v>44916</v>
      </c>
      <c r="D264" s="373"/>
      <c r="E264" s="346">
        <v>268.47399999999999</v>
      </c>
      <c r="F264" s="373"/>
      <c r="G264" s="347">
        <v>12.8035</v>
      </c>
      <c r="H264" s="374"/>
      <c r="I264" s="348">
        <v>6.67</v>
      </c>
      <c r="J264" s="348">
        <v>7.82</v>
      </c>
      <c r="K264" s="348">
        <v>5.04</v>
      </c>
      <c r="L264" s="348">
        <v>5.23</v>
      </c>
      <c r="M264" s="362"/>
      <c r="N264" s="350">
        <v>-18.235900000000001</v>
      </c>
      <c r="O264" s="348">
        <v>35.4527</v>
      </c>
      <c r="P264" s="348">
        <v>25.208200000000001</v>
      </c>
      <c r="Q264" s="348">
        <v>46.234900000000003</v>
      </c>
      <c r="R264" s="348">
        <v>25.8443</v>
      </c>
      <c r="S264" s="348">
        <v>6.0080999999999998</v>
      </c>
      <c r="T264" s="348">
        <v>5.1688999999999998</v>
      </c>
      <c r="U264" s="354">
        <v>5.2144000000000004</v>
      </c>
      <c r="V264" s="348">
        <v>2.8401999999999998</v>
      </c>
      <c r="W264" s="348">
        <v>6.8480999999999996</v>
      </c>
      <c r="X264" s="348">
        <v>6.8455000000000004</v>
      </c>
      <c r="Y264" s="375" t="s">
        <v>430</v>
      </c>
      <c r="Z264" s="348" t="s">
        <v>430</v>
      </c>
      <c r="AA264" s="348">
        <v>10.956899999999999</v>
      </c>
      <c r="AB264" s="348">
        <v>5.9184999999999999</v>
      </c>
      <c r="AC264" s="348">
        <v>5.2892000000000001</v>
      </c>
      <c r="AD264" s="348">
        <v>2.9214000000000002</v>
      </c>
      <c r="AE264" s="348">
        <v>33.014299999999999</v>
      </c>
      <c r="AF264" s="348">
        <v>7.3311000000000002</v>
      </c>
      <c r="AG264" s="569"/>
      <c r="AH264" s="346">
        <v>147</v>
      </c>
      <c r="AI264" s="346">
        <v>11</v>
      </c>
      <c r="AJ264" s="346">
        <v>24</v>
      </c>
      <c r="AK264" s="346">
        <v>14</v>
      </c>
      <c r="AL264" s="346">
        <v>31</v>
      </c>
      <c r="AM264" s="346">
        <v>55</v>
      </c>
      <c r="AN264" s="346">
        <v>87</v>
      </c>
      <c r="AO264" s="572">
        <v>106</v>
      </c>
      <c r="AP264" s="346">
        <v>140</v>
      </c>
      <c r="AQ264" s="346">
        <v>97</v>
      </c>
      <c r="AR264" s="346">
        <v>92</v>
      </c>
      <c r="AS264" s="346" t="s">
        <v>430</v>
      </c>
      <c r="AT264" s="346" t="s">
        <v>430</v>
      </c>
      <c r="AU264" s="346">
        <v>38</v>
      </c>
      <c r="AV264" s="346">
        <v>21</v>
      </c>
      <c r="AW264" s="346">
        <v>101</v>
      </c>
      <c r="AX264" s="346">
        <v>141</v>
      </c>
      <c r="AY264" s="346">
        <v>14</v>
      </c>
      <c r="AZ264" s="584"/>
      <c r="BA264" s="467">
        <v>97.14</v>
      </c>
      <c r="BB264" s="348" t="s">
        <v>430</v>
      </c>
      <c r="BC264" s="348" t="s">
        <v>430</v>
      </c>
      <c r="BD264" s="348" t="s">
        <v>430</v>
      </c>
      <c r="BE264" s="375" t="s">
        <v>430</v>
      </c>
      <c r="BF264" s="375">
        <v>2.86</v>
      </c>
      <c r="BG264" s="374"/>
      <c r="BH264" s="594">
        <v>2.86</v>
      </c>
      <c r="BI264" s="348" t="s">
        <v>430</v>
      </c>
      <c r="BJ264" s="348" t="s">
        <v>430</v>
      </c>
      <c r="BK264" s="348" t="s">
        <v>430</v>
      </c>
      <c r="BL264" s="348" t="s">
        <v>430</v>
      </c>
      <c r="BM264" s="375">
        <v>97.14</v>
      </c>
      <c r="BN264" s="375" t="s">
        <v>430</v>
      </c>
      <c r="BO264" s="375" t="s">
        <v>430</v>
      </c>
      <c r="BP264" s="375" t="s">
        <v>430</v>
      </c>
      <c r="BQ264" s="375" t="s">
        <v>430</v>
      </c>
      <c r="BR264" s="374"/>
      <c r="BS264" s="468" t="s">
        <v>430</v>
      </c>
      <c r="BT264" s="348" t="s">
        <v>430</v>
      </c>
      <c r="BU264" s="374"/>
      <c r="BV264" s="430" t="s">
        <v>554</v>
      </c>
    </row>
    <row r="265" spans="1:74" s="428" customFormat="1" x14ac:dyDescent="0.25">
      <c r="A265" s="345" t="s">
        <v>8360</v>
      </c>
      <c r="B265" s="373"/>
      <c r="C265" s="719">
        <v>44291</v>
      </c>
      <c r="D265" s="373"/>
      <c r="E265" s="346">
        <v>259.74099999999999</v>
      </c>
      <c r="F265" s="373"/>
      <c r="G265" s="347">
        <v>65.493300000000005</v>
      </c>
      <c r="H265" s="374"/>
      <c r="I265" s="348">
        <v>4.6500000000000004</v>
      </c>
      <c r="J265" s="348">
        <v>6.92</v>
      </c>
      <c r="K265" s="348">
        <v>3.87</v>
      </c>
      <c r="L265" s="348">
        <v>4.01</v>
      </c>
      <c r="M265" s="362"/>
      <c r="N265" s="350">
        <v>-3.7336</v>
      </c>
      <c r="O265" s="348">
        <v>-3.3058000000000001</v>
      </c>
      <c r="P265" s="348">
        <v>15.899800000000001</v>
      </c>
      <c r="Q265" s="348">
        <v>39.321199999999997</v>
      </c>
      <c r="R265" s="348">
        <v>27.6081</v>
      </c>
      <c r="S265" s="348">
        <v>7.3998999999999997</v>
      </c>
      <c r="T265" s="348">
        <v>6.3122999999999996</v>
      </c>
      <c r="U265" s="354">
        <v>5.6920000000000002</v>
      </c>
      <c r="V265" s="348">
        <v>4.9463999999999997</v>
      </c>
      <c r="W265" s="348">
        <v>7.9878</v>
      </c>
      <c r="X265" s="348">
        <v>7.6471</v>
      </c>
      <c r="Y265" s="375">
        <v>6.2560000000000002</v>
      </c>
      <c r="Z265" s="348" t="s">
        <v>430</v>
      </c>
      <c r="AA265" s="348">
        <v>14.111599999999999</v>
      </c>
      <c r="AB265" s="348">
        <v>6.4391999999999996</v>
      </c>
      <c r="AC265" s="348">
        <v>5.7321999999999997</v>
      </c>
      <c r="AD265" s="348">
        <v>5.1513</v>
      </c>
      <c r="AE265" s="348">
        <v>30.299700000000001</v>
      </c>
      <c r="AF265" s="348">
        <v>6.4009999999999998</v>
      </c>
      <c r="AG265" s="569"/>
      <c r="AH265" s="346">
        <v>143</v>
      </c>
      <c r="AI265" s="346">
        <v>158</v>
      </c>
      <c r="AJ265" s="346">
        <v>53</v>
      </c>
      <c r="AK265" s="346">
        <v>28</v>
      </c>
      <c r="AL265" s="346">
        <v>20</v>
      </c>
      <c r="AM265" s="346">
        <v>15</v>
      </c>
      <c r="AN265" s="346">
        <v>11</v>
      </c>
      <c r="AO265" s="572">
        <v>34</v>
      </c>
      <c r="AP265" s="346">
        <v>86</v>
      </c>
      <c r="AQ265" s="346">
        <v>6</v>
      </c>
      <c r="AR265" s="346">
        <v>5</v>
      </c>
      <c r="AS265" s="346">
        <v>10</v>
      </c>
      <c r="AT265" s="346" t="s">
        <v>430</v>
      </c>
      <c r="AU265" s="346">
        <v>11</v>
      </c>
      <c r="AV265" s="346">
        <v>11</v>
      </c>
      <c r="AW265" s="346">
        <v>32</v>
      </c>
      <c r="AX265" s="346">
        <v>73</v>
      </c>
      <c r="AY265" s="346">
        <v>26</v>
      </c>
      <c r="AZ265" s="584"/>
      <c r="BA265" s="467">
        <v>97.32</v>
      </c>
      <c r="BB265" s="348" t="s">
        <v>430</v>
      </c>
      <c r="BC265" s="348" t="s">
        <v>430</v>
      </c>
      <c r="BD265" s="348" t="s">
        <v>430</v>
      </c>
      <c r="BE265" s="375" t="s">
        <v>430</v>
      </c>
      <c r="BF265" s="375">
        <v>2.68</v>
      </c>
      <c r="BG265" s="374"/>
      <c r="BH265" s="594">
        <v>2.65</v>
      </c>
      <c r="BI265" s="348" t="s">
        <v>430</v>
      </c>
      <c r="BJ265" s="348" t="s">
        <v>430</v>
      </c>
      <c r="BK265" s="348" t="s">
        <v>430</v>
      </c>
      <c r="BL265" s="348" t="s">
        <v>430</v>
      </c>
      <c r="BM265" s="375">
        <v>97.32</v>
      </c>
      <c r="BN265" s="375" t="s">
        <v>430</v>
      </c>
      <c r="BO265" s="375" t="s">
        <v>430</v>
      </c>
      <c r="BP265" s="375" t="s">
        <v>430</v>
      </c>
      <c r="BQ265" s="375" t="s">
        <v>430</v>
      </c>
      <c r="BR265" s="374"/>
      <c r="BS265" s="468" t="s">
        <v>430</v>
      </c>
      <c r="BT265" s="348" t="s">
        <v>430</v>
      </c>
      <c r="BU265" s="374"/>
      <c r="BV265" s="430" t="s">
        <v>554</v>
      </c>
    </row>
    <row r="266" spans="1:74" s="428" customFormat="1" x14ac:dyDescent="0.25">
      <c r="A266" s="345" t="s">
        <v>8361</v>
      </c>
      <c r="B266" s="373"/>
      <c r="C266" s="719">
        <v>45797</v>
      </c>
      <c r="D266" s="373"/>
      <c r="E266" s="346">
        <v>241.7</v>
      </c>
      <c r="F266" s="373"/>
      <c r="G266" s="347">
        <v>10.5207</v>
      </c>
      <c r="H266" s="374"/>
      <c r="I266" s="348">
        <v>4.5</v>
      </c>
      <c r="J266" s="348">
        <v>7.64</v>
      </c>
      <c r="K266" s="348">
        <v>3</v>
      </c>
      <c r="L266" s="348">
        <v>3.17</v>
      </c>
      <c r="M266" s="362"/>
      <c r="N266" s="350">
        <v>8.3283000000000005</v>
      </c>
      <c r="O266" s="348">
        <v>8.6796000000000006</v>
      </c>
      <c r="P266" s="348">
        <v>11.573600000000001</v>
      </c>
      <c r="Q266" s="348">
        <v>21.562899999999999</v>
      </c>
      <c r="R266" s="348">
        <v>13.5847</v>
      </c>
      <c r="S266" s="348">
        <v>5.5637999999999996</v>
      </c>
      <c r="T266" s="348">
        <v>5.1881000000000004</v>
      </c>
      <c r="U266" s="354">
        <v>5.3171999999999997</v>
      </c>
      <c r="V266" s="348">
        <v>4.9749999999999996</v>
      </c>
      <c r="W266" s="348" t="s">
        <v>430</v>
      </c>
      <c r="X266" s="348" t="s">
        <v>430</v>
      </c>
      <c r="Y266" s="375" t="s">
        <v>430</v>
      </c>
      <c r="Z266" s="348" t="s">
        <v>430</v>
      </c>
      <c r="AA266" s="348">
        <v>7.3253000000000004</v>
      </c>
      <c r="AB266" s="348">
        <v>4.9431000000000003</v>
      </c>
      <c r="AC266" s="348">
        <v>5.2834000000000003</v>
      </c>
      <c r="AD266" s="348">
        <v>5.1007999999999996</v>
      </c>
      <c r="AE266" s="348">
        <v>18.928799999999999</v>
      </c>
      <c r="AF266" s="348">
        <v>4.8147000000000002</v>
      </c>
      <c r="AG266" s="569"/>
      <c r="AH266" s="346">
        <v>107</v>
      </c>
      <c r="AI266" s="346">
        <v>117</v>
      </c>
      <c r="AJ266" s="346">
        <v>112</v>
      </c>
      <c r="AK266" s="346">
        <v>69</v>
      </c>
      <c r="AL266" s="346">
        <v>63</v>
      </c>
      <c r="AM266" s="346">
        <v>78</v>
      </c>
      <c r="AN266" s="346">
        <v>85</v>
      </c>
      <c r="AO266" s="572">
        <v>100</v>
      </c>
      <c r="AP266" s="346">
        <v>85</v>
      </c>
      <c r="AQ266" s="346" t="s">
        <v>430</v>
      </c>
      <c r="AR266" s="346" t="s">
        <v>430</v>
      </c>
      <c r="AS266" s="346" t="s">
        <v>430</v>
      </c>
      <c r="AT266" s="346" t="s">
        <v>430</v>
      </c>
      <c r="AU266" s="346">
        <v>73</v>
      </c>
      <c r="AV266" s="346">
        <v>97</v>
      </c>
      <c r="AW266" s="346">
        <v>102</v>
      </c>
      <c r="AX266" s="346">
        <v>80</v>
      </c>
      <c r="AY266" s="346">
        <v>62</v>
      </c>
      <c r="AZ266" s="584"/>
      <c r="BA266" s="467" t="s">
        <v>430</v>
      </c>
      <c r="BB266" s="348">
        <v>100.06</v>
      </c>
      <c r="BC266" s="348" t="s">
        <v>430</v>
      </c>
      <c r="BD266" s="348" t="s">
        <v>430</v>
      </c>
      <c r="BE266" s="375" t="s">
        <v>430</v>
      </c>
      <c r="BF266" s="375">
        <v>-0.06</v>
      </c>
      <c r="BG266" s="374"/>
      <c r="BH266" s="594">
        <v>-0.06</v>
      </c>
      <c r="BI266" s="348" t="s">
        <v>430</v>
      </c>
      <c r="BJ266" s="348" t="s">
        <v>430</v>
      </c>
      <c r="BK266" s="348" t="s">
        <v>430</v>
      </c>
      <c r="BL266" s="348" t="s">
        <v>430</v>
      </c>
      <c r="BM266" s="375" t="s">
        <v>430</v>
      </c>
      <c r="BN266" s="375" t="s">
        <v>430</v>
      </c>
      <c r="BO266" s="375" t="s">
        <v>430</v>
      </c>
      <c r="BP266" s="375">
        <v>100.06</v>
      </c>
      <c r="BQ266" s="375" t="s">
        <v>430</v>
      </c>
      <c r="BR266" s="374"/>
      <c r="BS266" s="468" t="s">
        <v>430</v>
      </c>
      <c r="BT266" s="348" t="s">
        <v>430</v>
      </c>
      <c r="BU266" s="374"/>
      <c r="BV266" s="430" t="s">
        <v>2409</v>
      </c>
    </row>
    <row r="267" spans="1:74" s="428" customFormat="1" ht="11" x14ac:dyDescent="0.3">
      <c r="A267" s="841" t="s">
        <v>8362</v>
      </c>
      <c r="B267" s="842"/>
      <c r="C267" s="843">
        <v>45847</v>
      </c>
      <c r="D267" s="842"/>
      <c r="E267" s="844">
        <v>222.11199999999999</v>
      </c>
      <c r="F267" s="842"/>
      <c r="G267" s="845">
        <v>10.503500000000001</v>
      </c>
      <c r="H267" s="847"/>
      <c r="I267" s="846">
        <v>1.55</v>
      </c>
      <c r="J267" s="846">
        <v>7.97</v>
      </c>
      <c r="K267" s="846">
        <v>1.37</v>
      </c>
      <c r="L267" s="846">
        <v>1.47</v>
      </c>
      <c r="M267" s="851"/>
      <c r="N267" s="848">
        <v>16.687799999999999</v>
      </c>
      <c r="O267" s="846">
        <v>12.987299999999999</v>
      </c>
      <c r="P267" s="846">
        <v>12.2409</v>
      </c>
      <c r="Q267" s="846">
        <v>20.7409</v>
      </c>
      <c r="R267" s="846">
        <v>12.9308</v>
      </c>
      <c r="S267" s="846">
        <v>5.6040999999999999</v>
      </c>
      <c r="T267" s="846">
        <v>4.9558999999999997</v>
      </c>
      <c r="U267" s="856">
        <v>5.3235000000000001</v>
      </c>
      <c r="V267" s="846" t="s">
        <v>430</v>
      </c>
      <c r="W267" s="846" t="s">
        <v>430</v>
      </c>
      <c r="X267" s="846" t="s">
        <v>430</v>
      </c>
      <c r="Y267" s="852" t="s">
        <v>430</v>
      </c>
      <c r="Z267" s="846" t="s">
        <v>430</v>
      </c>
      <c r="AA267" s="846">
        <v>7.1513999999999998</v>
      </c>
      <c r="AB267" s="846">
        <v>4.6355000000000004</v>
      </c>
      <c r="AC267" s="846">
        <v>5.2206999999999999</v>
      </c>
      <c r="AD267" s="846" t="s">
        <v>430</v>
      </c>
      <c r="AE267" s="846">
        <v>16.055700000000002</v>
      </c>
      <c r="AF267" s="846">
        <v>5.3423999999999996</v>
      </c>
      <c r="AG267" s="937"/>
      <c r="AH267" s="844">
        <v>60</v>
      </c>
      <c r="AI267" s="844">
        <v>87</v>
      </c>
      <c r="AJ267" s="844">
        <v>99</v>
      </c>
      <c r="AK267" s="844">
        <v>76</v>
      </c>
      <c r="AL267" s="844">
        <v>70</v>
      </c>
      <c r="AM267" s="844">
        <v>75</v>
      </c>
      <c r="AN267" s="844">
        <v>99</v>
      </c>
      <c r="AO267" s="938">
        <v>99</v>
      </c>
      <c r="AP267" s="844" t="s">
        <v>430</v>
      </c>
      <c r="AQ267" s="844" t="s">
        <v>430</v>
      </c>
      <c r="AR267" s="844" t="s">
        <v>430</v>
      </c>
      <c r="AS267" s="844" t="s">
        <v>430</v>
      </c>
      <c r="AT267" s="844" t="s">
        <v>430</v>
      </c>
      <c r="AU267" s="844">
        <v>80</v>
      </c>
      <c r="AV267" s="844">
        <v>129</v>
      </c>
      <c r="AW267" s="844">
        <v>107</v>
      </c>
      <c r="AX267" s="844" t="s">
        <v>430</v>
      </c>
      <c r="AY267" s="844">
        <v>78</v>
      </c>
      <c r="AZ267" s="939"/>
      <c r="BA267" s="853" t="s">
        <v>430</v>
      </c>
      <c r="BB267" s="846">
        <v>95.46</v>
      </c>
      <c r="BC267" s="846" t="s">
        <v>430</v>
      </c>
      <c r="BD267" s="846" t="s">
        <v>430</v>
      </c>
      <c r="BE267" s="852" t="s">
        <v>430</v>
      </c>
      <c r="BF267" s="852">
        <v>4.54</v>
      </c>
      <c r="BG267" s="847"/>
      <c r="BH267" s="940">
        <v>4.54</v>
      </c>
      <c r="BI267" s="846" t="s">
        <v>430</v>
      </c>
      <c r="BJ267" s="846" t="s">
        <v>430</v>
      </c>
      <c r="BK267" s="846">
        <v>95.46</v>
      </c>
      <c r="BL267" s="846" t="s">
        <v>430</v>
      </c>
      <c r="BM267" s="852" t="s">
        <v>430</v>
      </c>
      <c r="BN267" s="852" t="s">
        <v>430</v>
      </c>
      <c r="BO267" s="852" t="s">
        <v>430</v>
      </c>
      <c r="BP267" s="852" t="s">
        <v>430</v>
      </c>
      <c r="BQ267" s="852" t="s">
        <v>430</v>
      </c>
      <c r="BR267" s="847"/>
      <c r="BS267" s="854">
        <v>28.717979877128201</v>
      </c>
      <c r="BT267" s="846">
        <v>40.659113975934098</v>
      </c>
      <c r="BU267" s="847"/>
      <c r="BV267" s="907" t="s">
        <v>554</v>
      </c>
    </row>
    <row r="268" spans="1:74" s="428" customFormat="1" x14ac:dyDescent="0.25">
      <c r="A268" s="345" t="s">
        <v>8363</v>
      </c>
      <c r="B268" s="373"/>
      <c r="C268" s="719">
        <v>44916</v>
      </c>
      <c r="D268" s="373"/>
      <c r="E268" s="346">
        <v>224.05500000000001</v>
      </c>
      <c r="F268" s="373"/>
      <c r="G268" s="347">
        <v>12.6753</v>
      </c>
      <c r="H268" s="374"/>
      <c r="I268" s="348">
        <v>0.24</v>
      </c>
      <c r="J268" s="348">
        <v>5.76</v>
      </c>
      <c r="K268" s="348">
        <v>0.23</v>
      </c>
      <c r="L268" s="348">
        <v>0.23</v>
      </c>
      <c r="M268" s="362"/>
      <c r="N268" s="350">
        <v>5.1840000000000002</v>
      </c>
      <c r="O268" s="348">
        <v>5.1855000000000002</v>
      </c>
      <c r="P268" s="348">
        <v>6.3015999999999996</v>
      </c>
      <c r="Q268" s="348">
        <v>6.5986000000000002</v>
      </c>
      <c r="R268" s="348">
        <v>5.8156999999999996</v>
      </c>
      <c r="S268" s="348">
        <v>5.5026999999999999</v>
      </c>
      <c r="T268" s="348">
        <v>5.3959000000000001</v>
      </c>
      <c r="U268" s="354">
        <v>5.4551999999999996</v>
      </c>
      <c r="V268" s="348">
        <v>5.4402999999999997</v>
      </c>
      <c r="W268" s="348">
        <v>6.9618000000000002</v>
      </c>
      <c r="X268" s="348">
        <v>6.9656000000000002</v>
      </c>
      <c r="Y268" s="375" t="s">
        <v>430</v>
      </c>
      <c r="Z268" s="348" t="s">
        <v>430</v>
      </c>
      <c r="AA268" s="348">
        <v>5.6638000000000002</v>
      </c>
      <c r="AB268" s="348">
        <v>5.3804999999999996</v>
      </c>
      <c r="AC268" s="348">
        <v>5.5365000000000002</v>
      </c>
      <c r="AD268" s="348">
        <v>5.5472999999999999</v>
      </c>
      <c r="AE268" s="348">
        <v>6.3136999999999999</v>
      </c>
      <c r="AF268" s="348">
        <v>7.0223000000000004</v>
      </c>
      <c r="AG268" s="569"/>
      <c r="AH268" s="346">
        <v>119</v>
      </c>
      <c r="AI268" s="346">
        <v>132</v>
      </c>
      <c r="AJ268" s="346">
        <v>142</v>
      </c>
      <c r="AK268" s="346">
        <v>143</v>
      </c>
      <c r="AL268" s="346">
        <v>143</v>
      </c>
      <c r="AM268" s="346">
        <v>83</v>
      </c>
      <c r="AN268" s="346">
        <v>67</v>
      </c>
      <c r="AO268" s="572">
        <v>82</v>
      </c>
      <c r="AP268" s="346">
        <v>42</v>
      </c>
      <c r="AQ268" s="346">
        <v>90</v>
      </c>
      <c r="AR268" s="346">
        <v>81</v>
      </c>
      <c r="AS268" s="346" t="s">
        <v>430</v>
      </c>
      <c r="AT268" s="346" t="s">
        <v>430</v>
      </c>
      <c r="AU268" s="346">
        <v>143</v>
      </c>
      <c r="AV268" s="346">
        <v>62</v>
      </c>
      <c r="AW268" s="346">
        <v>59</v>
      </c>
      <c r="AX268" s="346">
        <v>42</v>
      </c>
      <c r="AY268" s="346">
        <v>144</v>
      </c>
      <c r="AZ268" s="584"/>
      <c r="BA268" s="467">
        <v>97.28</v>
      </c>
      <c r="BB268" s="348" t="s">
        <v>430</v>
      </c>
      <c r="BC268" s="348" t="s">
        <v>430</v>
      </c>
      <c r="BD268" s="348" t="s">
        <v>430</v>
      </c>
      <c r="BE268" s="375" t="s">
        <v>430</v>
      </c>
      <c r="BF268" s="375">
        <v>2.72</v>
      </c>
      <c r="BG268" s="374"/>
      <c r="BH268" s="594">
        <v>2.72</v>
      </c>
      <c r="BI268" s="348" t="s">
        <v>430</v>
      </c>
      <c r="BJ268" s="348" t="s">
        <v>430</v>
      </c>
      <c r="BK268" s="348" t="s">
        <v>430</v>
      </c>
      <c r="BL268" s="348" t="s">
        <v>430</v>
      </c>
      <c r="BM268" s="375">
        <v>97.28</v>
      </c>
      <c r="BN268" s="375" t="s">
        <v>430</v>
      </c>
      <c r="BO268" s="375" t="s">
        <v>430</v>
      </c>
      <c r="BP268" s="375" t="s">
        <v>430</v>
      </c>
      <c r="BQ268" s="375" t="s">
        <v>430</v>
      </c>
      <c r="BR268" s="374"/>
      <c r="BS268" s="468" t="s">
        <v>430</v>
      </c>
      <c r="BT268" s="348" t="s">
        <v>430</v>
      </c>
      <c r="BU268" s="374"/>
      <c r="BV268" s="430" t="s">
        <v>554</v>
      </c>
    </row>
    <row r="269" spans="1:74" s="428" customFormat="1" x14ac:dyDescent="0.25">
      <c r="A269" s="345" t="s">
        <v>8364</v>
      </c>
      <c r="B269" s="373"/>
      <c r="C269" s="719">
        <v>45859</v>
      </c>
      <c r="D269" s="373"/>
      <c r="E269" s="346">
        <v>219.98</v>
      </c>
      <c r="F269" s="373"/>
      <c r="G269" s="347">
        <v>1046.4236000000001</v>
      </c>
      <c r="H269" s="374"/>
      <c r="I269" s="348" t="s">
        <v>430</v>
      </c>
      <c r="J269" s="348" t="s">
        <v>430</v>
      </c>
      <c r="K269" s="348" t="s">
        <v>430</v>
      </c>
      <c r="L269" s="348" t="s">
        <v>430</v>
      </c>
      <c r="M269" s="362"/>
      <c r="N269" s="350">
        <v>23.898499999999999</v>
      </c>
      <c r="O269" s="348">
        <v>15.4695</v>
      </c>
      <c r="P269" s="348">
        <v>14.9838</v>
      </c>
      <c r="Q269" s="348">
        <v>22.2683</v>
      </c>
      <c r="R269" s="348">
        <v>14.284599999999999</v>
      </c>
      <c r="S269" s="348">
        <v>6.1645000000000003</v>
      </c>
      <c r="T269" s="348">
        <v>5.2331000000000003</v>
      </c>
      <c r="U269" s="354">
        <v>5.4393000000000002</v>
      </c>
      <c r="V269" s="348" t="s">
        <v>430</v>
      </c>
      <c r="W269" s="348" t="s">
        <v>430</v>
      </c>
      <c r="X269" s="348" t="s">
        <v>430</v>
      </c>
      <c r="Y269" s="375" t="s">
        <v>430</v>
      </c>
      <c r="Z269" s="348" t="s">
        <v>430</v>
      </c>
      <c r="AA269" s="348">
        <v>7.9438000000000004</v>
      </c>
      <c r="AB269" s="348">
        <v>5.1066000000000003</v>
      </c>
      <c r="AC269" s="348">
        <v>5.4535999999999998</v>
      </c>
      <c r="AD269" s="348" t="s">
        <v>430</v>
      </c>
      <c r="AE269" s="348">
        <v>19.3264</v>
      </c>
      <c r="AF269" s="348">
        <v>5.1037999999999997</v>
      </c>
      <c r="AG269" s="569"/>
      <c r="AH269" s="346">
        <v>45</v>
      </c>
      <c r="AI269" s="346">
        <v>64</v>
      </c>
      <c r="AJ269" s="346">
        <v>62</v>
      </c>
      <c r="AK269" s="346">
        <v>64</v>
      </c>
      <c r="AL269" s="346">
        <v>56</v>
      </c>
      <c r="AM269" s="346">
        <v>44</v>
      </c>
      <c r="AN269" s="346">
        <v>81</v>
      </c>
      <c r="AO269" s="572">
        <v>83</v>
      </c>
      <c r="AP269" s="346" t="s">
        <v>430</v>
      </c>
      <c r="AQ269" s="346" t="s">
        <v>430</v>
      </c>
      <c r="AR269" s="346" t="s">
        <v>430</v>
      </c>
      <c r="AS269" s="346" t="s">
        <v>430</v>
      </c>
      <c r="AT269" s="346" t="s">
        <v>430</v>
      </c>
      <c r="AU269" s="346">
        <v>54</v>
      </c>
      <c r="AV269" s="346">
        <v>86</v>
      </c>
      <c r="AW269" s="346">
        <v>72</v>
      </c>
      <c r="AX269" s="346" t="s">
        <v>430</v>
      </c>
      <c r="AY269" s="346">
        <v>59</v>
      </c>
      <c r="AZ269" s="584"/>
      <c r="BA269" s="467" t="s">
        <v>430</v>
      </c>
      <c r="BB269" s="348">
        <v>102.09</v>
      </c>
      <c r="BC269" s="348" t="s">
        <v>430</v>
      </c>
      <c r="BD269" s="348" t="s">
        <v>430</v>
      </c>
      <c r="BE269" s="375" t="s">
        <v>430</v>
      </c>
      <c r="BF269" s="375">
        <v>-2.09</v>
      </c>
      <c r="BG269" s="374"/>
      <c r="BH269" s="594">
        <v>-2.09</v>
      </c>
      <c r="BI269" s="348" t="s">
        <v>430</v>
      </c>
      <c r="BJ269" s="348" t="s">
        <v>430</v>
      </c>
      <c r="BK269" s="348" t="s">
        <v>430</v>
      </c>
      <c r="BL269" s="348" t="s">
        <v>430</v>
      </c>
      <c r="BM269" s="375" t="s">
        <v>430</v>
      </c>
      <c r="BN269" s="375" t="s">
        <v>430</v>
      </c>
      <c r="BO269" s="375" t="s">
        <v>430</v>
      </c>
      <c r="BP269" s="375">
        <v>102.09</v>
      </c>
      <c r="BQ269" s="375" t="s">
        <v>430</v>
      </c>
      <c r="BR269" s="374"/>
      <c r="BS269" s="468" t="s">
        <v>430</v>
      </c>
      <c r="BT269" s="348" t="s">
        <v>430</v>
      </c>
      <c r="BU269" s="374"/>
      <c r="BV269" s="430" t="s">
        <v>554</v>
      </c>
    </row>
    <row r="270" spans="1:74" s="428" customFormat="1" x14ac:dyDescent="0.25">
      <c r="A270" s="345" t="s">
        <v>8365</v>
      </c>
      <c r="B270" s="373"/>
      <c r="C270" s="719">
        <v>45856</v>
      </c>
      <c r="D270" s="373"/>
      <c r="E270" s="889">
        <v>215.44</v>
      </c>
      <c r="F270" s="373"/>
      <c r="G270" s="347">
        <v>10.4597</v>
      </c>
      <c r="H270" s="374"/>
      <c r="I270" s="348">
        <v>0.76</v>
      </c>
      <c r="J270" s="348">
        <v>7.53</v>
      </c>
      <c r="K270" s="348">
        <v>0.71</v>
      </c>
      <c r="L270" s="348">
        <v>0.76</v>
      </c>
      <c r="M270" s="362"/>
      <c r="N270" s="350" t="s">
        <v>430</v>
      </c>
      <c r="O270" s="348">
        <v>9.7760999999999996</v>
      </c>
      <c r="P270" s="348">
        <v>9.7866</v>
      </c>
      <c r="Q270" s="348">
        <v>13.5944</v>
      </c>
      <c r="R270" s="348">
        <v>8.0792999999999999</v>
      </c>
      <c r="S270" s="348">
        <v>5.3193000000000001</v>
      </c>
      <c r="T270" s="348">
        <v>5.0006000000000004</v>
      </c>
      <c r="U270" s="354">
        <v>5.2887000000000004</v>
      </c>
      <c r="V270" s="348" t="s">
        <v>430</v>
      </c>
      <c r="W270" s="348" t="s">
        <v>430</v>
      </c>
      <c r="X270" s="348" t="s">
        <v>430</v>
      </c>
      <c r="Y270" s="375" t="s">
        <v>430</v>
      </c>
      <c r="Z270" s="348" t="s">
        <v>430</v>
      </c>
      <c r="AA270" s="348">
        <v>6.0819000000000001</v>
      </c>
      <c r="AB270" s="348">
        <v>4.8587999999999996</v>
      </c>
      <c r="AC270" s="348">
        <v>5.2649999999999997</v>
      </c>
      <c r="AD270" s="348" t="s">
        <v>430</v>
      </c>
      <c r="AE270" s="348">
        <v>13.2036</v>
      </c>
      <c r="AF270" s="348">
        <v>5.0236999999999998</v>
      </c>
      <c r="AG270" s="569"/>
      <c r="AH270" s="346" t="s">
        <v>430</v>
      </c>
      <c r="AI270" s="346">
        <v>110</v>
      </c>
      <c r="AJ270" s="346">
        <v>126</v>
      </c>
      <c r="AK270" s="346">
        <v>118</v>
      </c>
      <c r="AL270" s="346">
        <v>122</v>
      </c>
      <c r="AM270" s="346">
        <v>107</v>
      </c>
      <c r="AN270" s="346">
        <v>97</v>
      </c>
      <c r="AO270" s="572">
        <v>102</v>
      </c>
      <c r="AP270" s="346" t="s">
        <v>430</v>
      </c>
      <c r="AQ270" s="346" t="s">
        <v>430</v>
      </c>
      <c r="AR270" s="346" t="s">
        <v>430</v>
      </c>
      <c r="AS270" s="346" t="s">
        <v>430</v>
      </c>
      <c r="AT270" s="346" t="s">
        <v>430</v>
      </c>
      <c r="AU270" s="346">
        <v>119</v>
      </c>
      <c r="AV270" s="346">
        <v>107</v>
      </c>
      <c r="AW270" s="346">
        <v>105</v>
      </c>
      <c r="AX270" s="346" t="s">
        <v>430</v>
      </c>
      <c r="AY270" s="346">
        <v>100</v>
      </c>
      <c r="AZ270" s="584"/>
      <c r="BA270" s="467" t="s">
        <v>430</v>
      </c>
      <c r="BB270" s="348">
        <v>99.77</v>
      </c>
      <c r="BC270" s="348" t="s">
        <v>430</v>
      </c>
      <c r="BD270" s="348" t="s">
        <v>430</v>
      </c>
      <c r="BE270" s="375" t="s">
        <v>430</v>
      </c>
      <c r="BF270" s="375">
        <v>0.23</v>
      </c>
      <c r="BG270" s="374"/>
      <c r="BH270" s="594">
        <v>0.23</v>
      </c>
      <c r="BI270" s="348" t="s">
        <v>430</v>
      </c>
      <c r="BJ270" s="348" t="s">
        <v>430</v>
      </c>
      <c r="BK270" s="348" t="s">
        <v>430</v>
      </c>
      <c r="BL270" s="348" t="s">
        <v>430</v>
      </c>
      <c r="BM270" s="375" t="s">
        <v>430</v>
      </c>
      <c r="BN270" s="375" t="s">
        <v>430</v>
      </c>
      <c r="BO270" s="375" t="s">
        <v>430</v>
      </c>
      <c r="BP270" s="375">
        <v>99.77</v>
      </c>
      <c r="BQ270" s="375" t="s">
        <v>430</v>
      </c>
      <c r="BR270" s="374"/>
      <c r="BS270" s="468" t="s">
        <v>430</v>
      </c>
      <c r="BT270" s="348" t="s">
        <v>430</v>
      </c>
      <c r="BU270" s="374"/>
      <c r="BV270" s="430" t="s">
        <v>554</v>
      </c>
    </row>
    <row r="271" spans="1:74" s="428" customFormat="1" x14ac:dyDescent="0.25">
      <c r="A271" s="345" t="s">
        <v>8366</v>
      </c>
      <c r="B271" s="373"/>
      <c r="C271" s="719">
        <v>44854</v>
      </c>
      <c r="D271" s="373"/>
      <c r="E271" s="346">
        <v>207.52500000000001</v>
      </c>
      <c r="F271" s="373"/>
      <c r="G271" s="347">
        <v>13.2255</v>
      </c>
      <c r="H271" s="374"/>
      <c r="I271" s="348">
        <v>6.25</v>
      </c>
      <c r="J271" s="348">
        <v>7.06</v>
      </c>
      <c r="K271" s="348">
        <v>4.8600000000000003</v>
      </c>
      <c r="L271" s="348">
        <v>5.03</v>
      </c>
      <c r="M271" s="362"/>
      <c r="N271" s="350">
        <v>71.619600000000005</v>
      </c>
      <c r="O271" s="348">
        <v>9.6669999999999998</v>
      </c>
      <c r="P271" s="348">
        <v>27.864599999999999</v>
      </c>
      <c r="Q271" s="348">
        <v>43.715000000000003</v>
      </c>
      <c r="R271" s="348">
        <v>27.532900000000001</v>
      </c>
      <c r="S271" s="348">
        <v>4.5758999999999999</v>
      </c>
      <c r="T271" s="348">
        <v>4.577</v>
      </c>
      <c r="U271" s="354">
        <v>4.6162999999999998</v>
      </c>
      <c r="V271" s="348">
        <v>3.6968999999999999</v>
      </c>
      <c r="W271" s="348">
        <v>7.3395000000000001</v>
      </c>
      <c r="X271" s="348">
        <v>7.1483999999999996</v>
      </c>
      <c r="Y271" s="375" t="s">
        <v>430</v>
      </c>
      <c r="Z271" s="348" t="s">
        <v>430</v>
      </c>
      <c r="AA271" s="348">
        <v>11.816000000000001</v>
      </c>
      <c r="AB271" s="348">
        <v>4.5895999999999999</v>
      </c>
      <c r="AC271" s="348">
        <v>4.7504999999999997</v>
      </c>
      <c r="AD271" s="348">
        <v>3.9994000000000001</v>
      </c>
      <c r="AE271" s="348">
        <v>32.142400000000002</v>
      </c>
      <c r="AF271" s="348">
        <v>7.9307999999999996</v>
      </c>
      <c r="AG271" s="569"/>
      <c r="AH271" s="346">
        <v>9</v>
      </c>
      <c r="AI271" s="346">
        <v>111</v>
      </c>
      <c r="AJ271" s="346">
        <v>18</v>
      </c>
      <c r="AK271" s="346">
        <v>20</v>
      </c>
      <c r="AL271" s="346">
        <v>21</v>
      </c>
      <c r="AM271" s="346">
        <v>150</v>
      </c>
      <c r="AN271" s="346">
        <v>138</v>
      </c>
      <c r="AO271" s="572">
        <v>142</v>
      </c>
      <c r="AP271" s="346">
        <v>131</v>
      </c>
      <c r="AQ271" s="346">
        <v>51</v>
      </c>
      <c r="AR271" s="346">
        <v>53</v>
      </c>
      <c r="AS271" s="346" t="s">
        <v>430</v>
      </c>
      <c r="AT271" s="346" t="s">
        <v>430</v>
      </c>
      <c r="AU271" s="346">
        <v>27</v>
      </c>
      <c r="AV271" s="346">
        <v>133</v>
      </c>
      <c r="AW271" s="346">
        <v>140</v>
      </c>
      <c r="AX271" s="346">
        <v>132</v>
      </c>
      <c r="AY271" s="346">
        <v>19</v>
      </c>
      <c r="AZ271" s="584"/>
      <c r="BA271" s="467">
        <v>96.1</v>
      </c>
      <c r="BB271" s="348" t="s">
        <v>430</v>
      </c>
      <c r="BC271" s="348" t="s">
        <v>430</v>
      </c>
      <c r="BD271" s="348" t="s">
        <v>430</v>
      </c>
      <c r="BE271" s="375" t="s">
        <v>430</v>
      </c>
      <c r="BF271" s="375">
        <v>3.9</v>
      </c>
      <c r="BG271" s="374"/>
      <c r="BH271" s="594">
        <v>3.9</v>
      </c>
      <c r="BI271" s="348" t="s">
        <v>430</v>
      </c>
      <c r="BJ271" s="348" t="s">
        <v>430</v>
      </c>
      <c r="BK271" s="348" t="s">
        <v>430</v>
      </c>
      <c r="BL271" s="348" t="s">
        <v>430</v>
      </c>
      <c r="BM271" s="375">
        <v>96.1</v>
      </c>
      <c r="BN271" s="375" t="s">
        <v>430</v>
      </c>
      <c r="BO271" s="375" t="s">
        <v>430</v>
      </c>
      <c r="BP271" s="375" t="s">
        <v>430</v>
      </c>
      <c r="BQ271" s="375" t="s">
        <v>430</v>
      </c>
      <c r="BR271" s="374"/>
      <c r="BS271" s="468" t="s">
        <v>430</v>
      </c>
      <c r="BT271" s="348" t="s">
        <v>430</v>
      </c>
      <c r="BU271" s="374"/>
      <c r="BV271" s="430" t="s">
        <v>554</v>
      </c>
    </row>
    <row r="272" spans="1:74" s="428" customFormat="1" ht="11" x14ac:dyDescent="0.3">
      <c r="A272" s="841" t="s">
        <v>8367</v>
      </c>
      <c r="B272" s="842"/>
      <c r="C272" s="843">
        <v>44972</v>
      </c>
      <c r="D272" s="842"/>
      <c r="E272" s="844">
        <v>194.084</v>
      </c>
      <c r="F272" s="842"/>
      <c r="G272" s="845">
        <v>12.741099999999999</v>
      </c>
      <c r="H272" s="847"/>
      <c r="I272" s="846">
        <v>6.53</v>
      </c>
      <c r="J272" s="846">
        <v>7.73</v>
      </c>
      <c r="K272" s="846">
        <v>4.93</v>
      </c>
      <c r="L272" s="846">
        <v>5.12</v>
      </c>
      <c r="M272" s="851"/>
      <c r="N272" s="848">
        <v>-24.047999999999998</v>
      </c>
      <c r="O272" s="846">
        <v>33.802100000000003</v>
      </c>
      <c r="P272" s="846">
        <v>23.555900000000001</v>
      </c>
      <c r="Q272" s="846">
        <v>44.8765</v>
      </c>
      <c r="R272" s="846">
        <v>25.259699999999999</v>
      </c>
      <c r="S272" s="846">
        <v>6.4781000000000004</v>
      </c>
      <c r="T272" s="846">
        <v>5.1832000000000003</v>
      </c>
      <c r="U272" s="856">
        <v>5.2228000000000003</v>
      </c>
      <c r="V272" s="846">
        <v>2.8155000000000001</v>
      </c>
      <c r="W272" s="846">
        <v>6.8329000000000004</v>
      </c>
      <c r="X272" s="846">
        <v>6.8452999999999999</v>
      </c>
      <c r="Y272" s="852" t="s">
        <v>430</v>
      </c>
      <c r="Z272" s="846" t="s">
        <v>430</v>
      </c>
      <c r="AA272" s="846">
        <v>11.445600000000001</v>
      </c>
      <c r="AB272" s="846">
        <v>5.8284000000000002</v>
      </c>
      <c r="AC272" s="846">
        <v>5.3338000000000001</v>
      </c>
      <c r="AD272" s="846">
        <v>2.8982999999999999</v>
      </c>
      <c r="AE272" s="846">
        <v>32.3626</v>
      </c>
      <c r="AF272" s="846">
        <v>7.5231000000000003</v>
      </c>
      <c r="AG272" s="937"/>
      <c r="AH272" s="844">
        <v>148</v>
      </c>
      <c r="AI272" s="844">
        <v>12</v>
      </c>
      <c r="AJ272" s="844">
        <v>31</v>
      </c>
      <c r="AK272" s="844">
        <v>18</v>
      </c>
      <c r="AL272" s="844">
        <v>36</v>
      </c>
      <c r="AM272" s="844">
        <v>33</v>
      </c>
      <c r="AN272" s="844">
        <v>86</v>
      </c>
      <c r="AO272" s="938">
        <v>105</v>
      </c>
      <c r="AP272" s="844">
        <v>141</v>
      </c>
      <c r="AQ272" s="844">
        <v>99</v>
      </c>
      <c r="AR272" s="844">
        <v>93</v>
      </c>
      <c r="AS272" s="844" t="s">
        <v>430</v>
      </c>
      <c r="AT272" s="844" t="s">
        <v>430</v>
      </c>
      <c r="AU272" s="844">
        <v>30</v>
      </c>
      <c r="AV272" s="844">
        <v>28</v>
      </c>
      <c r="AW272" s="844">
        <v>99</v>
      </c>
      <c r="AX272" s="844">
        <v>142</v>
      </c>
      <c r="AY272" s="844">
        <v>16</v>
      </c>
      <c r="AZ272" s="939"/>
      <c r="BA272" s="853">
        <v>94.06</v>
      </c>
      <c r="BB272" s="846" t="s">
        <v>430</v>
      </c>
      <c r="BC272" s="846" t="s">
        <v>430</v>
      </c>
      <c r="BD272" s="846" t="s">
        <v>430</v>
      </c>
      <c r="BE272" s="852" t="s">
        <v>430</v>
      </c>
      <c r="BF272" s="852">
        <v>5.94</v>
      </c>
      <c r="BG272" s="847"/>
      <c r="BH272" s="940">
        <v>5.94</v>
      </c>
      <c r="BI272" s="846" t="s">
        <v>430</v>
      </c>
      <c r="BJ272" s="846" t="s">
        <v>430</v>
      </c>
      <c r="BK272" s="846" t="s">
        <v>430</v>
      </c>
      <c r="BL272" s="846" t="s">
        <v>430</v>
      </c>
      <c r="BM272" s="852">
        <v>94.06</v>
      </c>
      <c r="BN272" s="852" t="s">
        <v>430</v>
      </c>
      <c r="BO272" s="852" t="s">
        <v>430</v>
      </c>
      <c r="BP272" s="852" t="s">
        <v>430</v>
      </c>
      <c r="BQ272" s="852" t="s">
        <v>430</v>
      </c>
      <c r="BR272" s="847"/>
      <c r="BS272" s="854" t="s">
        <v>430</v>
      </c>
      <c r="BT272" s="846" t="s">
        <v>430</v>
      </c>
      <c r="BU272" s="847"/>
      <c r="BV272" s="907" t="s">
        <v>554</v>
      </c>
    </row>
    <row r="273" spans="1:74" s="428" customFormat="1" x14ac:dyDescent="0.25">
      <c r="A273" s="345" t="s">
        <v>8368</v>
      </c>
      <c r="B273" s="373"/>
      <c r="C273" s="719">
        <v>44981</v>
      </c>
      <c r="D273" s="373"/>
      <c r="E273" s="346">
        <v>182.78700000000001</v>
      </c>
      <c r="F273" s="373"/>
      <c r="G273" s="347">
        <v>12.648</v>
      </c>
      <c r="H273" s="374"/>
      <c r="I273" s="348">
        <v>0.22466</v>
      </c>
      <c r="J273" s="348">
        <v>5.71</v>
      </c>
      <c r="K273" s="348">
        <v>0.21643999999999999</v>
      </c>
      <c r="L273" s="348">
        <v>0.22192000000000001</v>
      </c>
      <c r="M273" s="362"/>
      <c r="N273" s="350">
        <v>5.4839000000000002</v>
      </c>
      <c r="O273" s="348">
        <v>5.4855999999999998</v>
      </c>
      <c r="P273" s="348">
        <v>6.2739000000000003</v>
      </c>
      <c r="Q273" s="348">
        <v>6.5507999999999997</v>
      </c>
      <c r="R273" s="348">
        <v>5.8189000000000002</v>
      </c>
      <c r="S273" s="348">
        <v>5.5824999999999996</v>
      </c>
      <c r="T273" s="348">
        <v>5.4630000000000001</v>
      </c>
      <c r="U273" s="354">
        <v>5.5282</v>
      </c>
      <c r="V273" s="348">
        <v>5.5248999999999997</v>
      </c>
      <c r="W273" s="348">
        <v>7.0549999999999997</v>
      </c>
      <c r="X273" s="348">
        <v>7.0349000000000004</v>
      </c>
      <c r="Y273" s="375" t="s">
        <v>430</v>
      </c>
      <c r="Z273" s="348" t="s">
        <v>430</v>
      </c>
      <c r="AA273" s="348">
        <v>5.7548000000000004</v>
      </c>
      <c r="AB273" s="348">
        <v>5.4553000000000003</v>
      </c>
      <c r="AC273" s="348">
        <v>5.6205999999999996</v>
      </c>
      <c r="AD273" s="348">
        <v>5.6463000000000001</v>
      </c>
      <c r="AE273" s="348">
        <v>6.3418999999999999</v>
      </c>
      <c r="AF273" s="348">
        <v>7.3335999999999997</v>
      </c>
      <c r="AG273" s="569"/>
      <c r="AH273" s="346">
        <v>116</v>
      </c>
      <c r="AI273" s="346">
        <v>130</v>
      </c>
      <c r="AJ273" s="346">
        <v>143</v>
      </c>
      <c r="AK273" s="346">
        <v>144</v>
      </c>
      <c r="AL273" s="346">
        <v>142</v>
      </c>
      <c r="AM273" s="346">
        <v>77</v>
      </c>
      <c r="AN273" s="346">
        <v>53</v>
      </c>
      <c r="AO273" s="572">
        <v>70</v>
      </c>
      <c r="AP273" s="346">
        <v>32</v>
      </c>
      <c r="AQ273" s="346">
        <v>88</v>
      </c>
      <c r="AR273" s="346">
        <v>71</v>
      </c>
      <c r="AS273" s="346" t="s">
        <v>430</v>
      </c>
      <c r="AT273" s="346" t="s">
        <v>430</v>
      </c>
      <c r="AU273" s="346">
        <v>137</v>
      </c>
      <c r="AV273" s="346">
        <v>51</v>
      </c>
      <c r="AW273" s="346">
        <v>51</v>
      </c>
      <c r="AX273" s="346">
        <v>36</v>
      </c>
      <c r="AY273" s="346">
        <v>143</v>
      </c>
      <c r="AZ273" s="584"/>
      <c r="BA273" s="467">
        <v>95.96</v>
      </c>
      <c r="BB273" s="348" t="s">
        <v>430</v>
      </c>
      <c r="BC273" s="348" t="s">
        <v>430</v>
      </c>
      <c r="BD273" s="348" t="s">
        <v>430</v>
      </c>
      <c r="BE273" s="375" t="s">
        <v>430</v>
      </c>
      <c r="BF273" s="375">
        <v>4.04</v>
      </c>
      <c r="BG273" s="374"/>
      <c r="BH273" s="594">
        <v>4.04</v>
      </c>
      <c r="BI273" s="348" t="s">
        <v>430</v>
      </c>
      <c r="BJ273" s="348" t="s">
        <v>430</v>
      </c>
      <c r="BK273" s="348" t="s">
        <v>430</v>
      </c>
      <c r="BL273" s="348" t="s">
        <v>430</v>
      </c>
      <c r="BM273" s="375">
        <v>95.96</v>
      </c>
      <c r="BN273" s="375" t="s">
        <v>430</v>
      </c>
      <c r="BO273" s="375" t="s">
        <v>430</v>
      </c>
      <c r="BP273" s="375" t="s">
        <v>430</v>
      </c>
      <c r="BQ273" s="375" t="s">
        <v>430</v>
      </c>
      <c r="BR273" s="374"/>
      <c r="BS273" s="468" t="s">
        <v>430</v>
      </c>
      <c r="BT273" s="348" t="s">
        <v>430</v>
      </c>
      <c r="BU273" s="374"/>
      <c r="BV273" s="430" t="s">
        <v>554</v>
      </c>
    </row>
    <row r="274" spans="1:74" s="428" customFormat="1" x14ac:dyDescent="0.25">
      <c r="A274" s="345" t="s">
        <v>8369</v>
      </c>
      <c r="B274" s="373"/>
      <c r="C274" s="719">
        <v>45008</v>
      </c>
      <c r="D274" s="373"/>
      <c r="E274" s="346">
        <v>181.32400000000001</v>
      </c>
      <c r="F274" s="373"/>
      <c r="G274" s="347">
        <v>12.5425</v>
      </c>
      <c r="H274" s="374"/>
      <c r="I274" s="348">
        <v>0.99</v>
      </c>
      <c r="J274" s="348">
        <v>6.12</v>
      </c>
      <c r="K274" s="348">
        <v>0.92</v>
      </c>
      <c r="L274" s="348">
        <v>0.94</v>
      </c>
      <c r="M274" s="362"/>
      <c r="N274" s="350">
        <v>30.290199999999999</v>
      </c>
      <c r="O274" s="348">
        <v>22.2544</v>
      </c>
      <c r="P274" s="348">
        <v>13.5463</v>
      </c>
      <c r="Q274" s="348">
        <v>14.674200000000001</v>
      </c>
      <c r="R274" s="348">
        <v>9.1768000000000001</v>
      </c>
      <c r="S274" s="348">
        <v>5.3733000000000004</v>
      </c>
      <c r="T274" s="348">
        <v>5.2355</v>
      </c>
      <c r="U274" s="354">
        <v>5.5292000000000003</v>
      </c>
      <c r="V274" s="348">
        <v>5.4089</v>
      </c>
      <c r="W274" s="348">
        <v>7.1605999999999996</v>
      </c>
      <c r="X274" s="348">
        <v>6.9672000000000001</v>
      </c>
      <c r="Y274" s="375" t="s">
        <v>430</v>
      </c>
      <c r="Z274" s="348" t="s">
        <v>430</v>
      </c>
      <c r="AA274" s="348">
        <v>5.7396000000000003</v>
      </c>
      <c r="AB274" s="348">
        <v>5.1805000000000003</v>
      </c>
      <c r="AC274" s="348">
        <v>5.3879000000000001</v>
      </c>
      <c r="AD274" s="348">
        <v>5.4847999999999999</v>
      </c>
      <c r="AE274" s="348">
        <v>10.3161</v>
      </c>
      <c r="AF274" s="348">
        <v>7.2396000000000003</v>
      </c>
      <c r="AG274" s="569"/>
      <c r="AH274" s="346">
        <v>38</v>
      </c>
      <c r="AI274" s="346">
        <v>46</v>
      </c>
      <c r="AJ274" s="346">
        <v>78</v>
      </c>
      <c r="AK274" s="346">
        <v>109</v>
      </c>
      <c r="AL274" s="346">
        <v>108</v>
      </c>
      <c r="AM274" s="346">
        <v>101</v>
      </c>
      <c r="AN274" s="346">
        <v>80</v>
      </c>
      <c r="AO274" s="572">
        <v>68</v>
      </c>
      <c r="AP274" s="346">
        <v>45</v>
      </c>
      <c r="AQ274" s="346">
        <v>73</v>
      </c>
      <c r="AR274" s="346">
        <v>80</v>
      </c>
      <c r="AS274" s="346" t="s">
        <v>430</v>
      </c>
      <c r="AT274" s="346" t="s">
        <v>430</v>
      </c>
      <c r="AU274" s="346">
        <v>139</v>
      </c>
      <c r="AV274" s="346">
        <v>79</v>
      </c>
      <c r="AW274" s="346">
        <v>86</v>
      </c>
      <c r="AX274" s="346">
        <v>52</v>
      </c>
      <c r="AY274" s="346">
        <v>125</v>
      </c>
      <c r="AZ274" s="584"/>
      <c r="BA274" s="467">
        <v>98.23</v>
      </c>
      <c r="BB274" s="348" t="s">
        <v>430</v>
      </c>
      <c r="BC274" s="348" t="s">
        <v>430</v>
      </c>
      <c r="BD274" s="348" t="s">
        <v>430</v>
      </c>
      <c r="BE274" s="375" t="s">
        <v>430</v>
      </c>
      <c r="BF274" s="375">
        <v>1.77</v>
      </c>
      <c r="BG274" s="374"/>
      <c r="BH274" s="594">
        <v>1.77</v>
      </c>
      <c r="BI274" s="348" t="s">
        <v>430</v>
      </c>
      <c r="BJ274" s="348" t="s">
        <v>430</v>
      </c>
      <c r="BK274" s="348" t="s">
        <v>430</v>
      </c>
      <c r="BL274" s="348" t="s">
        <v>430</v>
      </c>
      <c r="BM274" s="375">
        <v>98.23</v>
      </c>
      <c r="BN274" s="375" t="s">
        <v>430</v>
      </c>
      <c r="BO274" s="375" t="s">
        <v>430</v>
      </c>
      <c r="BP274" s="375" t="s">
        <v>430</v>
      </c>
      <c r="BQ274" s="375" t="s">
        <v>430</v>
      </c>
      <c r="BR274" s="374"/>
      <c r="BS274" s="468" t="s">
        <v>430</v>
      </c>
      <c r="BT274" s="348" t="s">
        <v>430</v>
      </c>
      <c r="BU274" s="374"/>
      <c r="BV274" s="430" t="s">
        <v>554</v>
      </c>
    </row>
    <row r="275" spans="1:74" s="428" customFormat="1" x14ac:dyDescent="0.25">
      <c r="A275" s="345" t="s">
        <v>8370</v>
      </c>
      <c r="B275" s="373"/>
      <c r="C275" s="719">
        <v>45751</v>
      </c>
      <c r="D275" s="373"/>
      <c r="E275" s="346">
        <v>182.73599999999999</v>
      </c>
      <c r="F275" s="373"/>
      <c r="G275" s="347">
        <v>10.7156</v>
      </c>
      <c r="H275" s="374"/>
      <c r="I275" s="348">
        <v>2.48</v>
      </c>
      <c r="J275" s="348">
        <v>8.31</v>
      </c>
      <c r="K275" s="348">
        <v>1.7</v>
      </c>
      <c r="L275" s="348" t="s">
        <v>430</v>
      </c>
      <c r="M275" s="362"/>
      <c r="N275" s="350">
        <v>18.062100000000001</v>
      </c>
      <c r="O275" s="348">
        <v>11.5923</v>
      </c>
      <c r="P275" s="348">
        <v>13.1716</v>
      </c>
      <c r="Q275" s="348">
        <v>20.870899999999999</v>
      </c>
      <c r="R275" s="348">
        <v>12.761900000000001</v>
      </c>
      <c r="S275" s="348">
        <v>6.048</v>
      </c>
      <c r="T275" s="348">
        <v>5.4343000000000004</v>
      </c>
      <c r="U275" s="354">
        <v>5.5244999999999997</v>
      </c>
      <c r="V275" s="348">
        <v>5.1993</v>
      </c>
      <c r="W275" s="348" t="s">
        <v>430</v>
      </c>
      <c r="X275" s="348" t="s">
        <v>430</v>
      </c>
      <c r="Y275" s="375" t="s">
        <v>430</v>
      </c>
      <c r="Z275" s="348" t="s">
        <v>430</v>
      </c>
      <c r="AA275" s="348">
        <v>7.5994999999999999</v>
      </c>
      <c r="AB275" s="348">
        <v>5.2903000000000002</v>
      </c>
      <c r="AC275" s="348">
        <v>5.4960000000000004</v>
      </c>
      <c r="AD275" s="348">
        <v>5.3258999999999999</v>
      </c>
      <c r="AE275" s="348">
        <v>18.129300000000001</v>
      </c>
      <c r="AF275" s="348">
        <v>5.9009999999999998</v>
      </c>
      <c r="AG275" s="569"/>
      <c r="AH275" s="346">
        <v>57</v>
      </c>
      <c r="AI275" s="346">
        <v>95</v>
      </c>
      <c r="AJ275" s="346">
        <v>87</v>
      </c>
      <c r="AK275" s="346">
        <v>74</v>
      </c>
      <c r="AL275" s="346">
        <v>72</v>
      </c>
      <c r="AM275" s="346">
        <v>53</v>
      </c>
      <c r="AN275" s="346">
        <v>62</v>
      </c>
      <c r="AO275" s="572">
        <v>71</v>
      </c>
      <c r="AP275" s="346">
        <v>65</v>
      </c>
      <c r="AQ275" s="346" t="s">
        <v>430</v>
      </c>
      <c r="AR275" s="346" t="s">
        <v>430</v>
      </c>
      <c r="AS275" s="346" t="s">
        <v>430</v>
      </c>
      <c r="AT275" s="346" t="s">
        <v>430</v>
      </c>
      <c r="AU275" s="346">
        <v>69</v>
      </c>
      <c r="AV275" s="346">
        <v>71</v>
      </c>
      <c r="AW275" s="346">
        <v>66</v>
      </c>
      <c r="AX275" s="346">
        <v>64</v>
      </c>
      <c r="AY275" s="346">
        <v>70</v>
      </c>
      <c r="AZ275" s="584"/>
      <c r="BA275" s="467" t="s">
        <v>430</v>
      </c>
      <c r="BB275" s="348">
        <v>98.93</v>
      </c>
      <c r="BC275" s="348" t="s">
        <v>430</v>
      </c>
      <c r="BD275" s="348" t="s">
        <v>430</v>
      </c>
      <c r="BE275" s="375" t="s">
        <v>430</v>
      </c>
      <c r="BF275" s="375">
        <v>1.07</v>
      </c>
      <c r="BG275" s="374"/>
      <c r="BH275" s="594">
        <v>1.07</v>
      </c>
      <c r="BI275" s="348" t="s">
        <v>430</v>
      </c>
      <c r="BJ275" s="348" t="s">
        <v>430</v>
      </c>
      <c r="BK275" s="348" t="s">
        <v>430</v>
      </c>
      <c r="BL275" s="348" t="s">
        <v>430</v>
      </c>
      <c r="BM275" s="375" t="s">
        <v>430</v>
      </c>
      <c r="BN275" s="375" t="s">
        <v>430</v>
      </c>
      <c r="BO275" s="375" t="s">
        <v>430</v>
      </c>
      <c r="BP275" s="375">
        <v>98.93</v>
      </c>
      <c r="BQ275" s="375" t="s">
        <v>430</v>
      </c>
      <c r="BR275" s="374"/>
      <c r="BS275" s="468" t="s">
        <v>430</v>
      </c>
      <c r="BT275" s="348" t="s">
        <v>430</v>
      </c>
      <c r="BU275" s="374"/>
      <c r="BV275" s="430" t="s">
        <v>554</v>
      </c>
    </row>
    <row r="276" spans="1:74" s="428" customFormat="1" x14ac:dyDescent="0.25">
      <c r="A276" s="345" t="s">
        <v>8371</v>
      </c>
      <c r="B276" s="373"/>
      <c r="C276" s="719">
        <v>44175</v>
      </c>
      <c r="D276" s="373"/>
      <c r="E276" s="346">
        <v>169.9</v>
      </c>
      <c r="F276" s="373"/>
      <c r="G276" s="347">
        <v>64.670599999999993</v>
      </c>
      <c r="H276" s="374"/>
      <c r="I276" s="348">
        <v>4.7150699999999999</v>
      </c>
      <c r="J276" s="348">
        <v>6.82</v>
      </c>
      <c r="K276" s="348">
        <v>3.88</v>
      </c>
      <c r="L276" s="348">
        <v>4.1399999999999997</v>
      </c>
      <c r="M276" s="362"/>
      <c r="N276" s="350">
        <v>-3.0474999999999999</v>
      </c>
      <c r="O276" s="348">
        <v>-3.7991000000000001</v>
      </c>
      <c r="P276" s="348">
        <v>15.7944</v>
      </c>
      <c r="Q276" s="348">
        <v>39.637900000000002</v>
      </c>
      <c r="R276" s="348">
        <v>27.872199999999999</v>
      </c>
      <c r="S276" s="348">
        <v>6.8898000000000001</v>
      </c>
      <c r="T276" s="348">
        <v>5.9772999999999996</v>
      </c>
      <c r="U276" s="354">
        <v>5.4027000000000003</v>
      </c>
      <c r="V276" s="348">
        <v>4.6303999999999998</v>
      </c>
      <c r="W276" s="348">
        <v>7.6675000000000004</v>
      </c>
      <c r="X276" s="348">
        <v>7.3254000000000001</v>
      </c>
      <c r="Y276" s="375">
        <v>5.9886999999999997</v>
      </c>
      <c r="Z276" s="348" t="s">
        <v>430</v>
      </c>
      <c r="AA276" s="348">
        <v>13.700799999999999</v>
      </c>
      <c r="AB276" s="348">
        <v>6.0909000000000004</v>
      </c>
      <c r="AC276" s="348">
        <v>5.4398</v>
      </c>
      <c r="AD276" s="348">
        <v>4.8324999999999996</v>
      </c>
      <c r="AE276" s="348">
        <v>30.5166</v>
      </c>
      <c r="AF276" s="348">
        <v>5.6836000000000002</v>
      </c>
      <c r="AG276" s="569"/>
      <c r="AH276" s="346">
        <v>141</v>
      </c>
      <c r="AI276" s="346">
        <v>162</v>
      </c>
      <c r="AJ276" s="346">
        <v>55</v>
      </c>
      <c r="AK276" s="346">
        <v>25</v>
      </c>
      <c r="AL276" s="346">
        <v>17</v>
      </c>
      <c r="AM276" s="346">
        <v>20</v>
      </c>
      <c r="AN276" s="346">
        <v>18</v>
      </c>
      <c r="AO276" s="572">
        <v>90</v>
      </c>
      <c r="AP276" s="346">
        <v>109</v>
      </c>
      <c r="AQ276" s="346">
        <v>17</v>
      </c>
      <c r="AR276" s="346">
        <v>26</v>
      </c>
      <c r="AS276" s="346">
        <v>12</v>
      </c>
      <c r="AT276" s="346" t="s">
        <v>430</v>
      </c>
      <c r="AU276" s="346">
        <v>15</v>
      </c>
      <c r="AV276" s="346">
        <v>18</v>
      </c>
      <c r="AW276" s="346">
        <v>75</v>
      </c>
      <c r="AX276" s="346">
        <v>108</v>
      </c>
      <c r="AY276" s="346">
        <v>24</v>
      </c>
      <c r="AZ276" s="584"/>
      <c r="BA276" s="467">
        <v>98.12</v>
      </c>
      <c r="BB276" s="348" t="s">
        <v>430</v>
      </c>
      <c r="BC276" s="348" t="s">
        <v>430</v>
      </c>
      <c r="BD276" s="348" t="s">
        <v>430</v>
      </c>
      <c r="BE276" s="375" t="s">
        <v>430</v>
      </c>
      <c r="BF276" s="375">
        <v>1.88</v>
      </c>
      <c r="BG276" s="374"/>
      <c r="BH276" s="594">
        <v>1.88</v>
      </c>
      <c r="BI276" s="348" t="s">
        <v>430</v>
      </c>
      <c r="BJ276" s="348" t="s">
        <v>430</v>
      </c>
      <c r="BK276" s="348" t="s">
        <v>430</v>
      </c>
      <c r="BL276" s="348" t="s">
        <v>430</v>
      </c>
      <c r="BM276" s="375">
        <v>98.12</v>
      </c>
      <c r="BN276" s="375" t="s">
        <v>430</v>
      </c>
      <c r="BO276" s="375" t="s">
        <v>430</v>
      </c>
      <c r="BP276" s="375" t="s">
        <v>430</v>
      </c>
      <c r="BQ276" s="375" t="s">
        <v>430</v>
      </c>
      <c r="BR276" s="374"/>
      <c r="BS276" s="468" t="s">
        <v>430</v>
      </c>
      <c r="BT276" s="348" t="s">
        <v>430</v>
      </c>
      <c r="BU276" s="374"/>
      <c r="BV276" s="430" t="s">
        <v>554</v>
      </c>
    </row>
    <row r="277" spans="1:74" s="428" customFormat="1" x14ac:dyDescent="0.25">
      <c r="A277" s="345" t="s">
        <v>8372</v>
      </c>
      <c r="B277" s="373"/>
      <c r="C277" s="719">
        <v>44841</v>
      </c>
      <c r="D277" s="373"/>
      <c r="E277" s="889">
        <v>164.77</v>
      </c>
      <c r="F277" s="373"/>
      <c r="G277" s="347" t="s">
        <v>430</v>
      </c>
      <c r="H277" s="374"/>
      <c r="I277" s="905">
        <v>0.03</v>
      </c>
      <c r="J277" s="905">
        <v>5.36</v>
      </c>
      <c r="K277" s="905">
        <v>0.03</v>
      </c>
      <c r="L277" s="905">
        <v>0.03</v>
      </c>
      <c r="M277" s="362"/>
      <c r="N277" s="350" t="s">
        <v>430</v>
      </c>
      <c r="O277" s="348" t="s">
        <v>430</v>
      </c>
      <c r="P277" s="348" t="s">
        <v>430</v>
      </c>
      <c r="Q277" s="348" t="s">
        <v>430</v>
      </c>
      <c r="R277" s="348" t="s">
        <v>430</v>
      </c>
      <c r="S277" s="348" t="s">
        <v>430</v>
      </c>
      <c r="T277" s="348" t="s">
        <v>430</v>
      </c>
      <c r="U277" s="354" t="s">
        <v>430</v>
      </c>
      <c r="V277" s="348" t="s">
        <v>430</v>
      </c>
      <c r="W277" s="348" t="s">
        <v>430</v>
      </c>
      <c r="X277" s="348" t="s">
        <v>430</v>
      </c>
      <c r="Y277" s="375" t="s">
        <v>430</v>
      </c>
      <c r="Z277" s="348" t="s">
        <v>430</v>
      </c>
      <c r="AA277" s="348" t="s">
        <v>430</v>
      </c>
      <c r="AB277" s="348" t="s">
        <v>430</v>
      </c>
      <c r="AC277" s="348" t="s">
        <v>430</v>
      </c>
      <c r="AD277" s="348" t="s">
        <v>430</v>
      </c>
      <c r="AE277" s="348" t="s">
        <v>430</v>
      </c>
      <c r="AF277" s="348" t="s">
        <v>430</v>
      </c>
      <c r="AG277" s="569"/>
      <c r="AH277" s="346" t="s">
        <v>430</v>
      </c>
      <c r="AI277" s="346" t="s">
        <v>430</v>
      </c>
      <c r="AJ277" s="346" t="s">
        <v>430</v>
      </c>
      <c r="AK277" s="346" t="s">
        <v>430</v>
      </c>
      <c r="AL277" s="346" t="s">
        <v>430</v>
      </c>
      <c r="AM277" s="346" t="s">
        <v>430</v>
      </c>
      <c r="AN277" s="346" t="s">
        <v>430</v>
      </c>
      <c r="AO277" s="572" t="s">
        <v>430</v>
      </c>
      <c r="AP277" s="346" t="s">
        <v>430</v>
      </c>
      <c r="AQ277" s="346" t="s">
        <v>430</v>
      </c>
      <c r="AR277" s="346" t="s">
        <v>430</v>
      </c>
      <c r="AS277" s="346" t="s">
        <v>430</v>
      </c>
      <c r="AT277" s="346" t="s">
        <v>430</v>
      </c>
      <c r="AU277" s="346" t="s">
        <v>430</v>
      </c>
      <c r="AV277" s="346" t="s">
        <v>430</v>
      </c>
      <c r="AW277" s="346" t="s">
        <v>430</v>
      </c>
      <c r="AX277" s="346" t="s">
        <v>430</v>
      </c>
      <c r="AY277" s="346" t="s">
        <v>430</v>
      </c>
      <c r="AZ277" s="584"/>
      <c r="BA277" s="467" t="s">
        <v>430</v>
      </c>
      <c r="BB277" s="348" t="s">
        <v>430</v>
      </c>
      <c r="BC277" s="348" t="s">
        <v>430</v>
      </c>
      <c r="BD277" s="348" t="s">
        <v>430</v>
      </c>
      <c r="BE277" s="375" t="s">
        <v>430</v>
      </c>
      <c r="BF277" s="953">
        <v>100</v>
      </c>
      <c r="BG277" s="374"/>
      <c r="BH277" s="954">
        <v>100</v>
      </c>
      <c r="BI277" s="348" t="s">
        <v>430</v>
      </c>
      <c r="BJ277" s="348" t="s">
        <v>430</v>
      </c>
      <c r="BK277" s="348" t="s">
        <v>430</v>
      </c>
      <c r="BL277" s="348" t="s">
        <v>430</v>
      </c>
      <c r="BM277" s="375" t="s">
        <v>430</v>
      </c>
      <c r="BN277" s="375" t="s">
        <v>430</v>
      </c>
      <c r="BO277" s="375" t="s">
        <v>430</v>
      </c>
      <c r="BP277" s="375" t="s">
        <v>430</v>
      </c>
      <c r="BQ277" s="375" t="s">
        <v>430</v>
      </c>
      <c r="BR277" s="374"/>
      <c r="BS277" s="468" t="s">
        <v>430</v>
      </c>
      <c r="BT277" s="348" t="s">
        <v>430</v>
      </c>
      <c r="BU277" s="374"/>
      <c r="BV277" s="430" t="s">
        <v>554</v>
      </c>
    </row>
    <row r="278" spans="1:74" s="428" customFormat="1" x14ac:dyDescent="0.25">
      <c r="A278" s="345" t="s">
        <v>8373</v>
      </c>
      <c r="B278" s="373"/>
      <c r="C278" s="719">
        <v>44995</v>
      </c>
      <c r="D278" s="373"/>
      <c r="E278" s="346">
        <v>157.958</v>
      </c>
      <c r="F278" s="373"/>
      <c r="G278" s="347">
        <v>12.8612</v>
      </c>
      <c r="H278" s="374"/>
      <c r="I278" s="348">
        <v>2.86</v>
      </c>
      <c r="J278" s="348">
        <v>6.63</v>
      </c>
      <c r="K278" s="348">
        <v>2.5299999999999998</v>
      </c>
      <c r="L278" s="348">
        <v>2.61</v>
      </c>
      <c r="M278" s="362"/>
      <c r="N278" s="350">
        <v>13.343400000000001</v>
      </c>
      <c r="O278" s="348">
        <v>12.3104</v>
      </c>
      <c r="P278" s="348">
        <v>14.5548</v>
      </c>
      <c r="Q278" s="348">
        <v>25.3399</v>
      </c>
      <c r="R278" s="348">
        <v>17.023399999999999</v>
      </c>
      <c r="S278" s="348">
        <v>5.8377999999999997</v>
      </c>
      <c r="T278" s="348">
        <v>4.6280000000000001</v>
      </c>
      <c r="U278" s="354">
        <v>5.3697999999999997</v>
      </c>
      <c r="V278" s="348">
        <v>5.0004999999999997</v>
      </c>
      <c r="W278" s="348">
        <v>7.6836000000000002</v>
      </c>
      <c r="X278" s="348">
        <v>7.4043000000000001</v>
      </c>
      <c r="Y278" s="375" t="s">
        <v>430</v>
      </c>
      <c r="Z278" s="348" t="s">
        <v>430</v>
      </c>
      <c r="AA278" s="348">
        <v>9.3384</v>
      </c>
      <c r="AB278" s="348">
        <v>4.8611000000000004</v>
      </c>
      <c r="AC278" s="348">
        <v>5.2130999999999998</v>
      </c>
      <c r="AD278" s="348">
        <v>5.2095000000000002</v>
      </c>
      <c r="AE278" s="348">
        <v>21.056899999999999</v>
      </c>
      <c r="AF278" s="348">
        <v>7.9819000000000004</v>
      </c>
      <c r="AG278" s="569"/>
      <c r="AH278" s="346">
        <v>69</v>
      </c>
      <c r="AI278" s="346">
        <v>89</v>
      </c>
      <c r="AJ278" s="346">
        <v>70</v>
      </c>
      <c r="AK278" s="346">
        <v>53</v>
      </c>
      <c r="AL278" s="346">
        <v>48</v>
      </c>
      <c r="AM278" s="346">
        <v>64</v>
      </c>
      <c r="AN278" s="346">
        <v>132</v>
      </c>
      <c r="AO278" s="572">
        <v>95</v>
      </c>
      <c r="AP278" s="346">
        <v>80</v>
      </c>
      <c r="AQ278" s="346">
        <v>16</v>
      </c>
      <c r="AR278" s="346">
        <v>18</v>
      </c>
      <c r="AS278" s="346" t="s">
        <v>430</v>
      </c>
      <c r="AT278" s="346" t="s">
        <v>430</v>
      </c>
      <c r="AU278" s="346">
        <v>44</v>
      </c>
      <c r="AV278" s="346">
        <v>106</v>
      </c>
      <c r="AW278" s="346">
        <v>109</v>
      </c>
      <c r="AX278" s="346">
        <v>68</v>
      </c>
      <c r="AY278" s="346">
        <v>49</v>
      </c>
      <c r="AZ278" s="584"/>
      <c r="BA278" s="467">
        <v>98.69</v>
      </c>
      <c r="BB278" s="348" t="s">
        <v>430</v>
      </c>
      <c r="BC278" s="348" t="s">
        <v>430</v>
      </c>
      <c r="BD278" s="348" t="s">
        <v>430</v>
      </c>
      <c r="BE278" s="375" t="s">
        <v>430</v>
      </c>
      <c r="BF278" s="375">
        <v>1.31</v>
      </c>
      <c r="BG278" s="374"/>
      <c r="BH278" s="594">
        <v>1.31</v>
      </c>
      <c r="BI278" s="348" t="s">
        <v>430</v>
      </c>
      <c r="BJ278" s="348" t="s">
        <v>430</v>
      </c>
      <c r="BK278" s="348" t="s">
        <v>430</v>
      </c>
      <c r="BL278" s="348" t="s">
        <v>430</v>
      </c>
      <c r="BM278" s="375">
        <v>98.69</v>
      </c>
      <c r="BN278" s="375" t="s">
        <v>430</v>
      </c>
      <c r="BO278" s="375" t="s">
        <v>430</v>
      </c>
      <c r="BP278" s="375" t="s">
        <v>430</v>
      </c>
      <c r="BQ278" s="375" t="s">
        <v>430</v>
      </c>
      <c r="BR278" s="374"/>
      <c r="BS278" s="468" t="s">
        <v>430</v>
      </c>
      <c r="BT278" s="348" t="s">
        <v>430</v>
      </c>
      <c r="BU278" s="374"/>
      <c r="BV278" s="430" t="s">
        <v>554</v>
      </c>
    </row>
    <row r="279" spans="1:74" s="428" customFormat="1" x14ac:dyDescent="0.25">
      <c r="A279" s="345" t="s">
        <v>8374</v>
      </c>
      <c r="B279" s="373"/>
      <c r="C279" s="719">
        <v>44971</v>
      </c>
      <c r="D279" s="373"/>
      <c r="E279" s="346">
        <v>144.53800000000001</v>
      </c>
      <c r="F279" s="373"/>
      <c r="G279" s="347">
        <v>12.802</v>
      </c>
      <c r="H279" s="374"/>
      <c r="I279" s="348">
        <v>5.59</v>
      </c>
      <c r="J279" s="348">
        <v>7.57</v>
      </c>
      <c r="K279" s="348">
        <v>4.38</v>
      </c>
      <c r="L279" s="348">
        <v>4.55</v>
      </c>
      <c r="M279" s="362"/>
      <c r="N279" s="350">
        <v>79.719899999999996</v>
      </c>
      <c r="O279" s="348">
        <v>63.529800000000002</v>
      </c>
      <c r="P279" s="348">
        <v>43.161799999999999</v>
      </c>
      <c r="Q279" s="348">
        <v>55.426900000000003</v>
      </c>
      <c r="R279" s="348">
        <v>29.6342</v>
      </c>
      <c r="S279" s="348">
        <v>5.1516000000000002</v>
      </c>
      <c r="T279" s="348">
        <v>5.6982999999999997</v>
      </c>
      <c r="U279" s="354">
        <v>5.8639999999999999</v>
      </c>
      <c r="V279" s="348">
        <v>3.7389000000000001</v>
      </c>
      <c r="W279" s="348">
        <v>7.1797000000000004</v>
      </c>
      <c r="X279" s="348">
        <v>7.0029000000000003</v>
      </c>
      <c r="Y279" s="375" t="s">
        <v>430</v>
      </c>
      <c r="Z279" s="348" t="s">
        <v>430</v>
      </c>
      <c r="AA279" s="348">
        <v>12.544499999999999</v>
      </c>
      <c r="AB279" s="348">
        <v>6.2545000000000002</v>
      </c>
      <c r="AC279" s="348">
        <v>5.3616999999999999</v>
      </c>
      <c r="AD279" s="348">
        <v>4.0026000000000002</v>
      </c>
      <c r="AE279" s="348">
        <v>38.189399999999999</v>
      </c>
      <c r="AF279" s="348">
        <v>7.6702000000000004</v>
      </c>
      <c r="AG279" s="569"/>
      <c r="AH279" s="346">
        <v>6</v>
      </c>
      <c r="AI279" s="346">
        <v>3</v>
      </c>
      <c r="AJ279" s="346">
        <v>4</v>
      </c>
      <c r="AK279" s="346">
        <v>5</v>
      </c>
      <c r="AL279" s="346">
        <v>10</v>
      </c>
      <c r="AM279" s="346">
        <v>115</v>
      </c>
      <c r="AN279" s="346">
        <v>36</v>
      </c>
      <c r="AO279" s="572">
        <v>24</v>
      </c>
      <c r="AP279" s="346">
        <v>130</v>
      </c>
      <c r="AQ279" s="346">
        <v>71</v>
      </c>
      <c r="AR279" s="346">
        <v>76</v>
      </c>
      <c r="AS279" s="346" t="s">
        <v>430</v>
      </c>
      <c r="AT279" s="346" t="s">
        <v>430</v>
      </c>
      <c r="AU279" s="346">
        <v>19</v>
      </c>
      <c r="AV279" s="346">
        <v>15</v>
      </c>
      <c r="AW279" s="346">
        <v>91</v>
      </c>
      <c r="AX279" s="346">
        <v>131</v>
      </c>
      <c r="AY279" s="346">
        <v>5</v>
      </c>
      <c r="AZ279" s="584"/>
      <c r="BA279" s="467">
        <v>94.32</v>
      </c>
      <c r="BB279" s="348" t="s">
        <v>430</v>
      </c>
      <c r="BC279" s="348" t="s">
        <v>430</v>
      </c>
      <c r="BD279" s="348" t="s">
        <v>430</v>
      </c>
      <c r="BE279" s="375" t="s">
        <v>430</v>
      </c>
      <c r="BF279" s="375">
        <v>5.68</v>
      </c>
      <c r="BG279" s="374"/>
      <c r="BH279" s="594">
        <v>5.68</v>
      </c>
      <c r="BI279" s="348" t="s">
        <v>430</v>
      </c>
      <c r="BJ279" s="348" t="s">
        <v>430</v>
      </c>
      <c r="BK279" s="348" t="s">
        <v>430</v>
      </c>
      <c r="BL279" s="348" t="s">
        <v>430</v>
      </c>
      <c r="BM279" s="375">
        <v>94.32</v>
      </c>
      <c r="BN279" s="375" t="s">
        <v>430</v>
      </c>
      <c r="BO279" s="375" t="s">
        <v>430</v>
      </c>
      <c r="BP279" s="375" t="s">
        <v>430</v>
      </c>
      <c r="BQ279" s="375" t="s">
        <v>430</v>
      </c>
      <c r="BR279" s="374"/>
      <c r="BS279" s="468" t="s">
        <v>430</v>
      </c>
      <c r="BT279" s="348" t="s">
        <v>430</v>
      </c>
      <c r="BU279" s="374"/>
      <c r="BV279" s="430" t="s">
        <v>554</v>
      </c>
    </row>
    <row r="280" spans="1:74" s="428" customFormat="1" x14ac:dyDescent="0.25">
      <c r="A280" s="345" t="s">
        <v>8375</v>
      </c>
      <c r="B280" s="373"/>
      <c r="C280" s="719">
        <v>45580</v>
      </c>
      <c r="D280" s="373"/>
      <c r="E280" s="889">
        <v>146.03</v>
      </c>
      <c r="F280" s="373"/>
      <c r="G280" s="347" t="s">
        <v>430</v>
      </c>
      <c r="H280" s="374"/>
      <c r="I280" s="348" t="s">
        <v>430</v>
      </c>
      <c r="J280" s="348" t="s">
        <v>430</v>
      </c>
      <c r="K280" s="348" t="s">
        <v>430</v>
      </c>
      <c r="L280" s="348" t="s">
        <v>430</v>
      </c>
      <c r="M280" s="362"/>
      <c r="N280" s="350" t="s">
        <v>430</v>
      </c>
      <c r="O280" s="348" t="s">
        <v>430</v>
      </c>
      <c r="P280" s="348" t="s">
        <v>430</v>
      </c>
      <c r="Q280" s="348" t="s">
        <v>430</v>
      </c>
      <c r="R280" s="348" t="s">
        <v>430</v>
      </c>
      <c r="S280" s="348" t="s">
        <v>430</v>
      </c>
      <c r="T280" s="348" t="s">
        <v>430</v>
      </c>
      <c r="U280" s="354" t="s">
        <v>430</v>
      </c>
      <c r="V280" s="348" t="s">
        <v>430</v>
      </c>
      <c r="W280" s="348" t="s">
        <v>430</v>
      </c>
      <c r="X280" s="348" t="s">
        <v>430</v>
      </c>
      <c r="Y280" s="375" t="s">
        <v>430</v>
      </c>
      <c r="Z280" s="348" t="s">
        <v>430</v>
      </c>
      <c r="AA280" s="348" t="s">
        <v>430</v>
      </c>
      <c r="AB280" s="348" t="s">
        <v>430</v>
      </c>
      <c r="AC280" s="348" t="s">
        <v>430</v>
      </c>
      <c r="AD280" s="348" t="s">
        <v>430</v>
      </c>
      <c r="AE280" s="348" t="s">
        <v>430</v>
      </c>
      <c r="AF280" s="348" t="s">
        <v>430</v>
      </c>
      <c r="AG280" s="569"/>
      <c r="AH280" s="346" t="s">
        <v>430</v>
      </c>
      <c r="AI280" s="346" t="s">
        <v>430</v>
      </c>
      <c r="AJ280" s="346" t="s">
        <v>430</v>
      </c>
      <c r="AK280" s="346" t="s">
        <v>430</v>
      </c>
      <c r="AL280" s="346" t="s">
        <v>430</v>
      </c>
      <c r="AM280" s="346" t="s">
        <v>430</v>
      </c>
      <c r="AN280" s="346" t="s">
        <v>430</v>
      </c>
      <c r="AO280" s="572" t="s">
        <v>430</v>
      </c>
      <c r="AP280" s="346" t="s">
        <v>430</v>
      </c>
      <c r="AQ280" s="346" t="s">
        <v>430</v>
      </c>
      <c r="AR280" s="346" t="s">
        <v>430</v>
      </c>
      <c r="AS280" s="346" t="s">
        <v>430</v>
      </c>
      <c r="AT280" s="346" t="s">
        <v>430</v>
      </c>
      <c r="AU280" s="346" t="s">
        <v>430</v>
      </c>
      <c r="AV280" s="346" t="s">
        <v>430</v>
      </c>
      <c r="AW280" s="346" t="s">
        <v>430</v>
      </c>
      <c r="AX280" s="346" t="s">
        <v>430</v>
      </c>
      <c r="AY280" s="346" t="s">
        <v>430</v>
      </c>
      <c r="AZ280" s="584"/>
      <c r="BA280" s="467" t="s">
        <v>430</v>
      </c>
      <c r="BB280" s="348" t="s">
        <v>430</v>
      </c>
      <c r="BC280" s="348" t="s">
        <v>430</v>
      </c>
      <c r="BD280" s="348" t="s">
        <v>430</v>
      </c>
      <c r="BE280" s="375" t="s">
        <v>430</v>
      </c>
      <c r="BF280" s="375" t="s">
        <v>430</v>
      </c>
      <c r="BG280" s="374"/>
      <c r="BH280" s="594" t="s">
        <v>430</v>
      </c>
      <c r="BI280" s="348" t="s">
        <v>430</v>
      </c>
      <c r="BJ280" s="348" t="s">
        <v>430</v>
      </c>
      <c r="BK280" s="348" t="s">
        <v>430</v>
      </c>
      <c r="BL280" s="348" t="s">
        <v>430</v>
      </c>
      <c r="BM280" s="375" t="s">
        <v>430</v>
      </c>
      <c r="BN280" s="375" t="s">
        <v>430</v>
      </c>
      <c r="BO280" s="375" t="s">
        <v>430</v>
      </c>
      <c r="BP280" s="375" t="s">
        <v>430</v>
      </c>
      <c r="BQ280" s="375" t="s">
        <v>430</v>
      </c>
      <c r="BR280" s="374"/>
      <c r="BS280" s="468" t="s">
        <v>430</v>
      </c>
      <c r="BT280" s="348" t="s">
        <v>430</v>
      </c>
      <c r="BU280" s="374"/>
      <c r="BV280" s="430" t="s">
        <v>554</v>
      </c>
    </row>
    <row r="281" spans="1:74" s="428" customFormat="1" x14ac:dyDescent="0.25">
      <c r="A281" s="345" t="s">
        <v>8376</v>
      </c>
      <c r="B281" s="373"/>
      <c r="C281" s="719">
        <v>44889</v>
      </c>
      <c r="D281" s="373"/>
      <c r="E281" s="346">
        <v>144.387</v>
      </c>
      <c r="F281" s="373"/>
      <c r="G281" s="347">
        <v>12.870699999999999</v>
      </c>
      <c r="H281" s="374"/>
      <c r="I281" s="348">
        <v>1.18</v>
      </c>
      <c r="J281" s="348">
        <v>6.79</v>
      </c>
      <c r="K281" s="348">
        <v>1.0900000000000001</v>
      </c>
      <c r="L281" s="348">
        <v>1.1200000000000001</v>
      </c>
      <c r="M281" s="362"/>
      <c r="N281" s="350">
        <v>49.695799999999998</v>
      </c>
      <c r="O281" s="348">
        <v>23.583600000000001</v>
      </c>
      <c r="P281" s="348">
        <v>19.845500000000001</v>
      </c>
      <c r="Q281" s="348">
        <v>17.825199999999999</v>
      </c>
      <c r="R281" s="348">
        <v>10.168200000000001</v>
      </c>
      <c r="S281" s="348">
        <v>5.2091000000000003</v>
      </c>
      <c r="T281" s="348">
        <v>5.4612999999999996</v>
      </c>
      <c r="U281" s="354">
        <v>5.6414999999999997</v>
      </c>
      <c r="V281" s="348">
        <v>5.3007</v>
      </c>
      <c r="W281" s="348">
        <v>7.3581000000000003</v>
      </c>
      <c r="X281" s="348">
        <v>7.2140000000000004</v>
      </c>
      <c r="Y281" s="375" t="s">
        <v>430</v>
      </c>
      <c r="Z281" s="348" t="s">
        <v>430</v>
      </c>
      <c r="AA281" s="348">
        <v>5.7239000000000004</v>
      </c>
      <c r="AB281" s="348">
        <v>5.3585000000000003</v>
      </c>
      <c r="AC281" s="348">
        <v>5.6912000000000003</v>
      </c>
      <c r="AD281" s="348">
        <v>5.5129999999999999</v>
      </c>
      <c r="AE281" s="348">
        <v>14.4634</v>
      </c>
      <c r="AF281" s="348">
        <v>7.3311000000000002</v>
      </c>
      <c r="AG281" s="569"/>
      <c r="AH281" s="346">
        <v>16</v>
      </c>
      <c r="AI281" s="346">
        <v>37</v>
      </c>
      <c r="AJ281" s="346">
        <v>38</v>
      </c>
      <c r="AK281" s="346">
        <v>83</v>
      </c>
      <c r="AL281" s="346">
        <v>91</v>
      </c>
      <c r="AM281" s="346">
        <v>112</v>
      </c>
      <c r="AN281" s="346">
        <v>55</v>
      </c>
      <c r="AO281" s="572">
        <v>45</v>
      </c>
      <c r="AP281" s="346">
        <v>57</v>
      </c>
      <c r="AQ281" s="346">
        <v>47</v>
      </c>
      <c r="AR281" s="346">
        <v>42</v>
      </c>
      <c r="AS281" s="346" t="s">
        <v>430</v>
      </c>
      <c r="AT281" s="346" t="s">
        <v>430</v>
      </c>
      <c r="AU281" s="346">
        <v>140</v>
      </c>
      <c r="AV281" s="346">
        <v>66</v>
      </c>
      <c r="AW281" s="346">
        <v>36</v>
      </c>
      <c r="AX281" s="346">
        <v>49</v>
      </c>
      <c r="AY281" s="346">
        <v>86</v>
      </c>
      <c r="AZ281" s="584"/>
      <c r="BA281" s="467">
        <v>96.5</v>
      </c>
      <c r="BB281" s="348" t="s">
        <v>430</v>
      </c>
      <c r="BC281" s="348" t="s">
        <v>430</v>
      </c>
      <c r="BD281" s="348" t="s">
        <v>430</v>
      </c>
      <c r="BE281" s="375" t="s">
        <v>430</v>
      </c>
      <c r="BF281" s="375">
        <v>3.5</v>
      </c>
      <c r="BG281" s="374"/>
      <c r="BH281" s="594">
        <v>3.48</v>
      </c>
      <c r="BI281" s="348" t="s">
        <v>430</v>
      </c>
      <c r="BJ281" s="348" t="s">
        <v>430</v>
      </c>
      <c r="BK281" s="348" t="s">
        <v>430</v>
      </c>
      <c r="BL281" s="348" t="s">
        <v>430</v>
      </c>
      <c r="BM281" s="375">
        <v>96.5</v>
      </c>
      <c r="BN281" s="375" t="s">
        <v>430</v>
      </c>
      <c r="BO281" s="375" t="s">
        <v>430</v>
      </c>
      <c r="BP281" s="375" t="s">
        <v>430</v>
      </c>
      <c r="BQ281" s="375" t="s">
        <v>430</v>
      </c>
      <c r="BR281" s="374"/>
      <c r="BS281" s="468" t="s">
        <v>430</v>
      </c>
      <c r="BT281" s="348" t="s">
        <v>430</v>
      </c>
      <c r="BU281" s="374"/>
      <c r="BV281" s="430" t="s">
        <v>554</v>
      </c>
    </row>
    <row r="282" spans="1:74" s="428" customFormat="1" x14ac:dyDescent="0.25">
      <c r="A282" s="345" t="s">
        <v>8377</v>
      </c>
      <c r="B282" s="373"/>
      <c r="C282" s="719">
        <v>44972</v>
      </c>
      <c r="D282" s="373"/>
      <c r="E282" s="346">
        <v>142.84800000000001</v>
      </c>
      <c r="F282" s="373"/>
      <c r="G282" s="347">
        <v>12.606299999999999</v>
      </c>
      <c r="H282" s="374"/>
      <c r="I282" s="348">
        <v>2.61</v>
      </c>
      <c r="J282" s="348">
        <v>6.69</v>
      </c>
      <c r="K282" s="348">
        <v>2.25</v>
      </c>
      <c r="L282" s="348">
        <v>2.4</v>
      </c>
      <c r="M282" s="362"/>
      <c r="N282" s="350">
        <v>1.7373000000000001</v>
      </c>
      <c r="O282" s="348">
        <v>13.5268</v>
      </c>
      <c r="P282" s="348">
        <v>13.3528</v>
      </c>
      <c r="Q282" s="348">
        <v>25.751899999999999</v>
      </c>
      <c r="R282" s="348">
        <v>15.4619</v>
      </c>
      <c r="S282" s="348">
        <v>5.4977</v>
      </c>
      <c r="T282" s="348">
        <v>5.2618999999999998</v>
      </c>
      <c r="U282" s="354">
        <v>5.4047000000000001</v>
      </c>
      <c r="V282" s="348">
        <v>4.8235999999999999</v>
      </c>
      <c r="W282" s="348">
        <v>7.0321999999999996</v>
      </c>
      <c r="X282" s="348">
        <v>6.9226000000000001</v>
      </c>
      <c r="Y282" s="375" t="s">
        <v>430</v>
      </c>
      <c r="Z282" s="348" t="s">
        <v>430</v>
      </c>
      <c r="AA282" s="348">
        <v>9.2220999999999993</v>
      </c>
      <c r="AB282" s="348">
        <v>5.3693</v>
      </c>
      <c r="AC282" s="348">
        <v>5.3512000000000004</v>
      </c>
      <c r="AD282" s="348">
        <v>5.0282</v>
      </c>
      <c r="AE282" s="348">
        <v>18.764800000000001</v>
      </c>
      <c r="AF282" s="348">
        <v>7.1811999999999996</v>
      </c>
      <c r="AG282" s="569"/>
      <c r="AH282" s="346">
        <v>137</v>
      </c>
      <c r="AI282" s="346">
        <v>84</v>
      </c>
      <c r="AJ282" s="346">
        <v>85</v>
      </c>
      <c r="AK282" s="346">
        <v>51</v>
      </c>
      <c r="AL282" s="346">
        <v>50</v>
      </c>
      <c r="AM282" s="346">
        <v>84</v>
      </c>
      <c r="AN282" s="346">
        <v>78</v>
      </c>
      <c r="AO282" s="572">
        <v>89</v>
      </c>
      <c r="AP282" s="346">
        <v>100</v>
      </c>
      <c r="AQ282" s="346">
        <v>89</v>
      </c>
      <c r="AR282" s="346">
        <v>85</v>
      </c>
      <c r="AS282" s="346" t="s">
        <v>430</v>
      </c>
      <c r="AT282" s="346" t="s">
        <v>430</v>
      </c>
      <c r="AU282" s="346">
        <v>46</v>
      </c>
      <c r="AV282" s="346">
        <v>65</v>
      </c>
      <c r="AW282" s="346">
        <v>95</v>
      </c>
      <c r="AX282" s="346">
        <v>92</v>
      </c>
      <c r="AY282" s="346">
        <v>64</v>
      </c>
      <c r="AZ282" s="584"/>
      <c r="BA282" s="467">
        <v>97.19</v>
      </c>
      <c r="BB282" s="348" t="s">
        <v>430</v>
      </c>
      <c r="BC282" s="348" t="s">
        <v>430</v>
      </c>
      <c r="BD282" s="348" t="s">
        <v>430</v>
      </c>
      <c r="BE282" s="375" t="s">
        <v>430</v>
      </c>
      <c r="BF282" s="375">
        <v>2.81</v>
      </c>
      <c r="BG282" s="374"/>
      <c r="BH282" s="594">
        <v>2.81</v>
      </c>
      <c r="BI282" s="348" t="s">
        <v>430</v>
      </c>
      <c r="BJ282" s="348" t="s">
        <v>430</v>
      </c>
      <c r="BK282" s="348" t="s">
        <v>430</v>
      </c>
      <c r="BL282" s="348" t="s">
        <v>430</v>
      </c>
      <c r="BM282" s="375">
        <v>97.19</v>
      </c>
      <c r="BN282" s="375" t="s">
        <v>430</v>
      </c>
      <c r="BO282" s="375" t="s">
        <v>430</v>
      </c>
      <c r="BP282" s="375" t="s">
        <v>430</v>
      </c>
      <c r="BQ282" s="375" t="s">
        <v>430</v>
      </c>
      <c r="BR282" s="374"/>
      <c r="BS282" s="468" t="s">
        <v>430</v>
      </c>
      <c r="BT282" s="348" t="s">
        <v>430</v>
      </c>
      <c r="BU282" s="374"/>
      <c r="BV282" s="430" t="s">
        <v>554</v>
      </c>
    </row>
    <row r="283" spans="1:74" s="428" customFormat="1" x14ac:dyDescent="0.25">
      <c r="A283" s="345" t="s">
        <v>8378</v>
      </c>
      <c r="B283" s="373"/>
      <c r="C283" s="719">
        <v>45230</v>
      </c>
      <c r="D283" s="373"/>
      <c r="E283" s="346">
        <v>138.48599999999999</v>
      </c>
      <c r="F283" s="373"/>
      <c r="G283" s="347">
        <v>12.948</v>
      </c>
      <c r="H283" s="374"/>
      <c r="I283" s="348">
        <v>5.61</v>
      </c>
      <c r="J283" s="348">
        <v>4.22</v>
      </c>
      <c r="K283" s="348">
        <v>4.8899999999999997</v>
      </c>
      <c r="L283" s="348" t="s">
        <v>430</v>
      </c>
      <c r="M283" s="362"/>
      <c r="N283" s="350">
        <v>2.8191999999999999</v>
      </c>
      <c r="O283" s="348">
        <v>-26.682300000000001</v>
      </c>
      <c r="P283" s="348">
        <v>-14.497400000000001</v>
      </c>
      <c r="Q283" s="348">
        <v>-20.338000000000001</v>
      </c>
      <c r="R283" s="348">
        <v>-6.9352999999999998</v>
      </c>
      <c r="S283" s="348">
        <v>6.5217000000000001</v>
      </c>
      <c r="T283" s="348">
        <v>9.1182999999999996</v>
      </c>
      <c r="U283" s="354">
        <v>10.6922</v>
      </c>
      <c r="V283" s="348">
        <v>13.4436</v>
      </c>
      <c r="W283" s="348">
        <v>10.6052</v>
      </c>
      <c r="X283" s="348" t="s">
        <v>430</v>
      </c>
      <c r="Y283" s="375" t="s">
        <v>430</v>
      </c>
      <c r="Z283" s="348" t="s">
        <v>430</v>
      </c>
      <c r="AA283" s="348">
        <v>3.2644000000000002</v>
      </c>
      <c r="AB283" s="348">
        <v>10.091100000000001</v>
      </c>
      <c r="AC283" s="348">
        <v>10.241899999999999</v>
      </c>
      <c r="AD283" s="348">
        <v>13.3637</v>
      </c>
      <c r="AE283" s="348">
        <v>-8.3315999999999999</v>
      </c>
      <c r="AF283" s="348">
        <v>10.3216</v>
      </c>
      <c r="AG283" s="569"/>
      <c r="AH283" s="346">
        <v>136</v>
      </c>
      <c r="AI283" s="346">
        <v>165</v>
      </c>
      <c r="AJ283" s="346">
        <v>166</v>
      </c>
      <c r="AK283" s="346">
        <v>165</v>
      </c>
      <c r="AL283" s="346">
        <v>165</v>
      </c>
      <c r="AM283" s="346">
        <v>32</v>
      </c>
      <c r="AN283" s="346">
        <v>2</v>
      </c>
      <c r="AO283" s="572">
        <v>2</v>
      </c>
      <c r="AP283" s="346">
        <v>2</v>
      </c>
      <c r="AQ283" s="346">
        <v>2</v>
      </c>
      <c r="AR283" s="346" t="s">
        <v>430</v>
      </c>
      <c r="AS283" s="346" t="s">
        <v>430</v>
      </c>
      <c r="AT283" s="346" t="s">
        <v>430</v>
      </c>
      <c r="AU283" s="346">
        <v>165</v>
      </c>
      <c r="AV283" s="346">
        <v>2</v>
      </c>
      <c r="AW283" s="346">
        <v>2</v>
      </c>
      <c r="AX283" s="346">
        <v>3</v>
      </c>
      <c r="AY283" s="346">
        <v>165</v>
      </c>
      <c r="AZ283" s="584"/>
      <c r="BA283" s="467" t="s">
        <v>430</v>
      </c>
      <c r="BB283" s="348">
        <v>99.15</v>
      </c>
      <c r="BC283" s="348" t="s">
        <v>430</v>
      </c>
      <c r="BD283" s="348" t="s">
        <v>430</v>
      </c>
      <c r="BE283" s="375" t="s">
        <v>430</v>
      </c>
      <c r="BF283" s="375">
        <v>0.85</v>
      </c>
      <c r="BG283" s="374"/>
      <c r="BH283" s="594">
        <v>0.85</v>
      </c>
      <c r="BI283" s="348" t="s">
        <v>430</v>
      </c>
      <c r="BJ283" s="348" t="s">
        <v>430</v>
      </c>
      <c r="BK283" s="348" t="s">
        <v>430</v>
      </c>
      <c r="BL283" s="348" t="s">
        <v>430</v>
      </c>
      <c r="BM283" s="375" t="s">
        <v>430</v>
      </c>
      <c r="BN283" s="375" t="s">
        <v>430</v>
      </c>
      <c r="BO283" s="375" t="s">
        <v>430</v>
      </c>
      <c r="BP283" s="375">
        <v>99.15</v>
      </c>
      <c r="BQ283" s="375" t="s">
        <v>430</v>
      </c>
      <c r="BR283" s="374"/>
      <c r="BS283" s="468" t="s">
        <v>430</v>
      </c>
      <c r="BT283" s="348" t="s">
        <v>430</v>
      </c>
      <c r="BU283" s="374"/>
      <c r="BV283" s="430" t="s">
        <v>525</v>
      </c>
    </row>
    <row r="284" spans="1:74" s="428" customFormat="1" x14ac:dyDescent="0.25">
      <c r="A284" s="345" t="s">
        <v>8379</v>
      </c>
      <c r="B284" s="373"/>
      <c r="C284" s="719">
        <v>44650</v>
      </c>
      <c r="D284" s="373"/>
      <c r="E284" s="889">
        <v>136.15</v>
      </c>
      <c r="F284" s="373"/>
      <c r="G284" s="347" t="s">
        <v>430</v>
      </c>
      <c r="H284" s="374"/>
      <c r="I284" s="348" t="s">
        <v>430</v>
      </c>
      <c r="J284" s="348" t="s">
        <v>430</v>
      </c>
      <c r="K284" s="348" t="s">
        <v>430</v>
      </c>
      <c r="L284" s="348" t="s">
        <v>430</v>
      </c>
      <c r="M284" s="362"/>
      <c r="N284" s="350" t="s">
        <v>430</v>
      </c>
      <c r="O284" s="348" t="s">
        <v>430</v>
      </c>
      <c r="P284" s="348" t="s">
        <v>430</v>
      </c>
      <c r="Q284" s="348" t="s">
        <v>430</v>
      </c>
      <c r="R284" s="348" t="s">
        <v>430</v>
      </c>
      <c r="S284" s="348" t="s">
        <v>430</v>
      </c>
      <c r="T284" s="348" t="s">
        <v>430</v>
      </c>
      <c r="U284" s="354" t="s">
        <v>430</v>
      </c>
      <c r="V284" s="348" t="s">
        <v>430</v>
      </c>
      <c r="W284" s="348" t="s">
        <v>430</v>
      </c>
      <c r="X284" s="348" t="s">
        <v>430</v>
      </c>
      <c r="Y284" s="375" t="s">
        <v>430</v>
      </c>
      <c r="Z284" s="348" t="s">
        <v>430</v>
      </c>
      <c r="AA284" s="348" t="s">
        <v>430</v>
      </c>
      <c r="AB284" s="348" t="s">
        <v>430</v>
      </c>
      <c r="AC284" s="348" t="s">
        <v>430</v>
      </c>
      <c r="AD284" s="348" t="s">
        <v>430</v>
      </c>
      <c r="AE284" s="348" t="s">
        <v>430</v>
      </c>
      <c r="AF284" s="348" t="s">
        <v>430</v>
      </c>
      <c r="AG284" s="569"/>
      <c r="AH284" s="346" t="s">
        <v>430</v>
      </c>
      <c r="AI284" s="346" t="s">
        <v>430</v>
      </c>
      <c r="AJ284" s="346" t="s">
        <v>430</v>
      </c>
      <c r="AK284" s="346" t="s">
        <v>430</v>
      </c>
      <c r="AL284" s="346" t="s">
        <v>430</v>
      </c>
      <c r="AM284" s="346" t="s">
        <v>430</v>
      </c>
      <c r="AN284" s="346" t="s">
        <v>430</v>
      </c>
      <c r="AO284" s="572" t="s">
        <v>430</v>
      </c>
      <c r="AP284" s="346" t="s">
        <v>430</v>
      </c>
      <c r="AQ284" s="346" t="s">
        <v>430</v>
      </c>
      <c r="AR284" s="346" t="s">
        <v>430</v>
      </c>
      <c r="AS284" s="346" t="s">
        <v>430</v>
      </c>
      <c r="AT284" s="346" t="s">
        <v>430</v>
      </c>
      <c r="AU284" s="346" t="s">
        <v>430</v>
      </c>
      <c r="AV284" s="346" t="s">
        <v>430</v>
      </c>
      <c r="AW284" s="346" t="s">
        <v>430</v>
      </c>
      <c r="AX284" s="346" t="s">
        <v>430</v>
      </c>
      <c r="AY284" s="346" t="s">
        <v>430</v>
      </c>
      <c r="AZ284" s="584"/>
      <c r="BA284" s="467" t="s">
        <v>430</v>
      </c>
      <c r="BB284" s="348" t="s">
        <v>430</v>
      </c>
      <c r="BC284" s="348" t="s">
        <v>430</v>
      </c>
      <c r="BD284" s="348" t="s">
        <v>430</v>
      </c>
      <c r="BE284" s="375" t="s">
        <v>430</v>
      </c>
      <c r="BF284" s="375" t="s">
        <v>430</v>
      </c>
      <c r="BG284" s="374"/>
      <c r="BH284" s="594" t="s">
        <v>430</v>
      </c>
      <c r="BI284" s="348" t="s">
        <v>430</v>
      </c>
      <c r="BJ284" s="348" t="s">
        <v>430</v>
      </c>
      <c r="BK284" s="348" t="s">
        <v>430</v>
      </c>
      <c r="BL284" s="348" t="s">
        <v>430</v>
      </c>
      <c r="BM284" s="375" t="s">
        <v>430</v>
      </c>
      <c r="BN284" s="375" t="s">
        <v>430</v>
      </c>
      <c r="BO284" s="375" t="s">
        <v>430</v>
      </c>
      <c r="BP284" s="375" t="s">
        <v>430</v>
      </c>
      <c r="BQ284" s="375" t="s">
        <v>430</v>
      </c>
      <c r="BR284" s="374"/>
      <c r="BS284" s="468" t="s">
        <v>430</v>
      </c>
      <c r="BT284" s="348" t="s">
        <v>430</v>
      </c>
      <c r="BU284" s="374"/>
      <c r="BV284" s="430" t="s">
        <v>554</v>
      </c>
    </row>
    <row r="285" spans="1:74" s="428" customFormat="1" x14ac:dyDescent="0.25">
      <c r="A285" s="345" t="s">
        <v>8380</v>
      </c>
      <c r="B285" s="373"/>
      <c r="C285" s="719">
        <v>41971</v>
      </c>
      <c r="D285" s="373"/>
      <c r="E285" s="346">
        <v>135.5</v>
      </c>
      <c r="F285" s="373"/>
      <c r="G285" s="347">
        <v>22.0992</v>
      </c>
      <c r="H285" s="374"/>
      <c r="I285" s="348" t="s">
        <v>430</v>
      </c>
      <c r="J285" s="348" t="s">
        <v>430</v>
      </c>
      <c r="K285" s="348" t="s">
        <v>430</v>
      </c>
      <c r="L285" s="348" t="s">
        <v>430</v>
      </c>
      <c r="M285" s="362"/>
      <c r="N285" s="350" t="s">
        <v>430</v>
      </c>
      <c r="O285" s="348">
        <v>11.238099999999999</v>
      </c>
      <c r="P285" s="348">
        <v>7.9105999999999996</v>
      </c>
      <c r="Q285" s="348">
        <v>14.032500000000001</v>
      </c>
      <c r="R285" s="348">
        <v>7.9463999999999997</v>
      </c>
      <c r="S285" s="348">
        <v>5.2049000000000003</v>
      </c>
      <c r="T285" s="348">
        <v>5.4747000000000003</v>
      </c>
      <c r="U285" s="354">
        <v>5.6910999999999996</v>
      </c>
      <c r="V285" s="348">
        <v>5.6279000000000003</v>
      </c>
      <c r="W285" s="348">
        <v>9.9049999999999994</v>
      </c>
      <c r="X285" s="348">
        <v>12.8117</v>
      </c>
      <c r="Y285" s="375">
        <v>11.1646</v>
      </c>
      <c r="Z285" s="348">
        <v>7.4672999999999998</v>
      </c>
      <c r="AA285" s="348">
        <v>6.9025999999999996</v>
      </c>
      <c r="AB285" s="348">
        <v>5.2786999999999997</v>
      </c>
      <c r="AC285" s="348">
        <v>5.6836000000000002</v>
      </c>
      <c r="AD285" s="348">
        <v>5.0438999999999998</v>
      </c>
      <c r="AE285" s="348">
        <v>13.428100000000001</v>
      </c>
      <c r="AF285" s="348">
        <v>7.1009000000000002</v>
      </c>
      <c r="AG285" s="569"/>
      <c r="AH285" s="346" t="s">
        <v>430</v>
      </c>
      <c r="AI285" s="346">
        <v>97</v>
      </c>
      <c r="AJ285" s="346">
        <v>134</v>
      </c>
      <c r="AK285" s="346">
        <v>113</v>
      </c>
      <c r="AL285" s="346">
        <v>125</v>
      </c>
      <c r="AM285" s="346">
        <v>113</v>
      </c>
      <c r="AN285" s="346">
        <v>51</v>
      </c>
      <c r="AO285" s="572">
        <v>35</v>
      </c>
      <c r="AP285" s="346">
        <v>29</v>
      </c>
      <c r="AQ285" s="346">
        <v>4</v>
      </c>
      <c r="AR285" s="346">
        <v>1</v>
      </c>
      <c r="AS285" s="346">
        <v>1</v>
      </c>
      <c r="AT285" s="346">
        <v>4</v>
      </c>
      <c r="AU285" s="346">
        <v>91</v>
      </c>
      <c r="AV285" s="346">
        <v>72</v>
      </c>
      <c r="AW285" s="346">
        <v>37</v>
      </c>
      <c r="AX285" s="346">
        <v>88</v>
      </c>
      <c r="AY285" s="346">
        <v>97</v>
      </c>
      <c r="AZ285" s="584"/>
      <c r="BA285" s="467" t="s">
        <v>430</v>
      </c>
      <c r="BB285" s="348">
        <v>98.09</v>
      </c>
      <c r="BC285" s="348" t="s">
        <v>430</v>
      </c>
      <c r="BD285" s="348" t="s">
        <v>430</v>
      </c>
      <c r="BE285" s="375" t="s">
        <v>430</v>
      </c>
      <c r="BF285" s="375">
        <v>1.91</v>
      </c>
      <c r="BG285" s="374"/>
      <c r="BH285" s="594">
        <v>1.91</v>
      </c>
      <c r="BI285" s="348" t="s">
        <v>430</v>
      </c>
      <c r="BJ285" s="348" t="s">
        <v>430</v>
      </c>
      <c r="BK285" s="348" t="s">
        <v>430</v>
      </c>
      <c r="BL285" s="348" t="s">
        <v>430</v>
      </c>
      <c r="BM285" s="375" t="s">
        <v>430</v>
      </c>
      <c r="BN285" s="375" t="s">
        <v>430</v>
      </c>
      <c r="BO285" s="375" t="s">
        <v>430</v>
      </c>
      <c r="BP285" s="375">
        <v>98.09</v>
      </c>
      <c r="BQ285" s="375" t="s">
        <v>430</v>
      </c>
      <c r="BR285" s="374"/>
      <c r="BS285" s="468" t="s">
        <v>430</v>
      </c>
      <c r="BT285" s="348" t="s">
        <v>430</v>
      </c>
      <c r="BU285" s="374"/>
      <c r="BV285" s="430" t="s">
        <v>554</v>
      </c>
    </row>
    <row r="286" spans="1:74" s="428" customFormat="1" x14ac:dyDescent="0.25">
      <c r="A286" s="345" t="s">
        <v>8381</v>
      </c>
      <c r="B286" s="373"/>
      <c r="C286" s="719">
        <v>44875</v>
      </c>
      <c r="D286" s="373"/>
      <c r="E286" s="346">
        <v>131.887</v>
      </c>
      <c r="F286" s="373"/>
      <c r="G286" s="347">
        <v>13.0215</v>
      </c>
      <c r="H286" s="374"/>
      <c r="I286" s="348">
        <v>1.84</v>
      </c>
      <c r="J286" s="348">
        <v>6.84</v>
      </c>
      <c r="K286" s="348">
        <v>1.65</v>
      </c>
      <c r="L286" s="348">
        <v>1.76</v>
      </c>
      <c r="M286" s="362"/>
      <c r="N286" s="350">
        <v>18.790099999999999</v>
      </c>
      <c r="O286" s="348">
        <v>24.248000000000001</v>
      </c>
      <c r="P286" s="348">
        <v>15.784800000000001</v>
      </c>
      <c r="Q286" s="348">
        <v>23.7195</v>
      </c>
      <c r="R286" s="348">
        <v>12.759600000000001</v>
      </c>
      <c r="S286" s="348">
        <v>4.5298999999999996</v>
      </c>
      <c r="T286" s="348">
        <v>4.4039000000000001</v>
      </c>
      <c r="U286" s="354">
        <v>5.3632</v>
      </c>
      <c r="V286" s="348">
        <v>4.8159999999999998</v>
      </c>
      <c r="W286" s="348">
        <v>7.3796999999999997</v>
      </c>
      <c r="X286" s="348">
        <v>7.1646999999999998</v>
      </c>
      <c r="Y286" s="375" t="s">
        <v>430</v>
      </c>
      <c r="Z286" s="348" t="s">
        <v>430</v>
      </c>
      <c r="AA286" s="348">
        <v>7.1155999999999997</v>
      </c>
      <c r="AB286" s="348">
        <v>4.2622</v>
      </c>
      <c r="AC286" s="348">
        <v>5.3581000000000003</v>
      </c>
      <c r="AD286" s="348">
        <v>4.8228999999999997</v>
      </c>
      <c r="AE286" s="348">
        <v>17.9604</v>
      </c>
      <c r="AF286" s="348">
        <v>7.5974000000000004</v>
      </c>
      <c r="AG286" s="569"/>
      <c r="AH286" s="346">
        <v>55</v>
      </c>
      <c r="AI286" s="346">
        <v>32</v>
      </c>
      <c r="AJ286" s="346">
        <v>56</v>
      </c>
      <c r="AK286" s="346">
        <v>60</v>
      </c>
      <c r="AL286" s="346">
        <v>73</v>
      </c>
      <c r="AM286" s="346">
        <v>151</v>
      </c>
      <c r="AN286" s="346">
        <v>142</v>
      </c>
      <c r="AO286" s="572">
        <v>97</v>
      </c>
      <c r="AP286" s="346">
        <v>102</v>
      </c>
      <c r="AQ286" s="346">
        <v>46</v>
      </c>
      <c r="AR286" s="346">
        <v>49</v>
      </c>
      <c r="AS286" s="346" t="s">
        <v>430</v>
      </c>
      <c r="AT286" s="346" t="s">
        <v>430</v>
      </c>
      <c r="AU286" s="346">
        <v>85</v>
      </c>
      <c r="AV286" s="346">
        <v>142</v>
      </c>
      <c r="AW286" s="346">
        <v>92</v>
      </c>
      <c r="AX286" s="346">
        <v>109</v>
      </c>
      <c r="AY286" s="346">
        <v>71</v>
      </c>
      <c r="AZ286" s="584"/>
      <c r="BA286" s="467">
        <v>97.15</v>
      </c>
      <c r="BB286" s="348" t="s">
        <v>430</v>
      </c>
      <c r="BC286" s="348" t="s">
        <v>430</v>
      </c>
      <c r="BD286" s="348" t="s">
        <v>430</v>
      </c>
      <c r="BE286" s="375" t="s">
        <v>430</v>
      </c>
      <c r="BF286" s="375">
        <v>2.85</v>
      </c>
      <c r="BG286" s="374"/>
      <c r="BH286" s="594">
        <v>2.85</v>
      </c>
      <c r="BI286" s="348" t="s">
        <v>430</v>
      </c>
      <c r="BJ286" s="348" t="s">
        <v>430</v>
      </c>
      <c r="BK286" s="348" t="s">
        <v>430</v>
      </c>
      <c r="BL286" s="348" t="s">
        <v>430</v>
      </c>
      <c r="BM286" s="375">
        <v>97.15</v>
      </c>
      <c r="BN286" s="375" t="s">
        <v>430</v>
      </c>
      <c r="BO286" s="375" t="s">
        <v>430</v>
      </c>
      <c r="BP286" s="375" t="s">
        <v>430</v>
      </c>
      <c r="BQ286" s="375" t="s">
        <v>430</v>
      </c>
      <c r="BR286" s="374"/>
      <c r="BS286" s="468" t="s">
        <v>430</v>
      </c>
      <c r="BT286" s="348" t="s">
        <v>430</v>
      </c>
      <c r="BU286" s="374"/>
      <c r="BV286" s="430" t="s">
        <v>4694</v>
      </c>
    </row>
    <row r="287" spans="1:74" s="428" customFormat="1" x14ac:dyDescent="0.25">
      <c r="A287" s="345" t="s">
        <v>8382</v>
      </c>
      <c r="B287" s="373"/>
      <c r="C287" s="719">
        <v>44939</v>
      </c>
      <c r="D287" s="373"/>
      <c r="E287" s="346">
        <v>134.9</v>
      </c>
      <c r="F287" s="373"/>
      <c r="G287" s="347">
        <v>12.838699999999999</v>
      </c>
      <c r="H287" s="374"/>
      <c r="I287" s="348">
        <v>3.21</v>
      </c>
      <c r="J287" s="348">
        <v>6.56</v>
      </c>
      <c r="K287" s="348">
        <v>2.8</v>
      </c>
      <c r="L287" s="348">
        <v>2.89</v>
      </c>
      <c r="M287" s="362"/>
      <c r="N287" s="350">
        <v>-5.4008000000000003</v>
      </c>
      <c r="O287" s="348">
        <v>0.4738</v>
      </c>
      <c r="P287" s="348">
        <v>12.9064</v>
      </c>
      <c r="Q287" s="348">
        <v>29.054500000000001</v>
      </c>
      <c r="R287" s="348">
        <v>17.497399999999999</v>
      </c>
      <c r="S287" s="348">
        <v>5.2698999999999998</v>
      </c>
      <c r="T287" s="348">
        <v>4.6330999999999998</v>
      </c>
      <c r="U287" s="354">
        <v>5.1254</v>
      </c>
      <c r="V287" s="348">
        <v>4.7373000000000003</v>
      </c>
      <c r="W287" s="348">
        <v>7.5578000000000003</v>
      </c>
      <c r="X287" s="348">
        <v>7.2775999999999996</v>
      </c>
      <c r="Y287" s="375" t="s">
        <v>430</v>
      </c>
      <c r="Z287" s="348" t="s">
        <v>430</v>
      </c>
      <c r="AA287" s="348">
        <v>9.2464999999999993</v>
      </c>
      <c r="AB287" s="348">
        <v>4.7854000000000001</v>
      </c>
      <c r="AC287" s="348">
        <v>4.9371</v>
      </c>
      <c r="AD287" s="348">
        <v>4.9558</v>
      </c>
      <c r="AE287" s="348">
        <v>22.185700000000001</v>
      </c>
      <c r="AF287" s="348">
        <v>7.5567000000000002</v>
      </c>
      <c r="AG287" s="569"/>
      <c r="AH287" s="346">
        <v>144</v>
      </c>
      <c r="AI287" s="346">
        <v>157</v>
      </c>
      <c r="AJ287" s="346">
        <v>91</v>
      </c>
      <c r="AK287" s="346">
        <v>39</v>
      </c>
      <c r="AL287" s="346">
        <v>45</v>
      </c>
      <c r="AM287" s="346">
        <v>110</v>
      </c>
      <c r="AN287" s="346">
        <v>131</v>
      </c>
      <c r="AO287" s="572">
        <v>114</v>
      </c>
      <c r="AP287" s="346">
        <v>107</v>
      </c>
      <c r="AQ287" s="346">
        <v>26</v>
      </c>
      <c r="AR287" s="346">
        <v>34</v>
      </c>
      <c r="AS287" s="346" t="s">
        <v>430</v>
      </c>
      <c r="AT287" s="346" t="s">
        <v>430</v>
      </c>
      <c r="AU287" s="346">
        <v>45</v>
      </c>
      <c r="AV287" s="346">
        <v>116</v>
      </c>
      <c r="AW287" s="346">
        <v>127</v>
      </c>
      <c r="AX287" s="346">
        <v>99</v>
      </c>
      <c r="AY287" s="346">
        <v>41</v>
      </c>
      <c r="AZ287" s="584"/>
      <c r="BA287" s="467">
        <v>96.56</v>
      </c>
      <c r="BB287" s="348" t="s">
        <v>430</v>
      </c>
      <c r="BC287" s="348" t="s">
        <v>430</v>
      </c>
      <c r="BD287" s="348" t="s">
        <v>430</v>
      </c>
      <c r="BE287" s="375" t="s">
        <v>430</v>
      </c>
      <c r="BF287" s="375">
        <v>3.44</v>
      </c>
      <c r="BG287" s="374"/>
      <c r="BH287" s="594">
        <v>3.44</v>
      </c>
      <c r="BI287" s="348" t="s">
        <v>430</v>
      </c>
      <c r="BJ287" s="348" t="s">
        <v>430</v>
      </c>
      <c r="BK287" s="348" t="s">
        <v>430</v>
      </c>
      <c r="BL287" s="348" t="s">
        <v>430</v>
      </c>
      <c r="BM287" s="375">
        <v>96.56</v>
      </c>
      <c r="BN287" s="375" t="s">
        <v>430</v>
      </c>
      <c r="BO287" s="375" t="s">
        <v>430</v>
      </c>
      <c r="BP287" s="375" t="s">
        <v>430</v>
      </c>
      <c r="BQ287" s="375" t="s">
        <v>430</v>
      </c>
      <c r="BR287" s="374"/>
      <c r="BS287" s="468" t="s">
        <v>430</v>
      </c>
      <c r="BT287" s="348" t="s">
        <v>430</v>
      </c>
      <c r="BU287" s="374"/>
      <c r="BV287" s="430" t="s">
        <v>554</v>
      </c>
    </row>
    <row r="288" spans="1:74" s="428" customFormat="1" x14ac:dyDescent="0.25">
      <c r="A288" s="345" t="s">
        <v>8383</v>
      </c>
      <c r="B288" s="373"/>
      <c r="C288" s="719">
        <v>44489</v>
      </c>
      <c r="D288" s="373"/>
      <c r="E288" s="889">
        <v>128.69</v>
      </c>
      <c r="F288" s="373"/>
      <c r="G288" s="347" t="s">
        <v>430</v>
      </c>
      <c r="H288" s="374"/>
      <c r="I288" s="348" t="s">
        <v>430</v>
      </c>
      <c r="J288" s="348" t="s">
        <v>430</v>
      </c>
      <c r="K288" s="348" t="s">
        <v>430</v>
      </c>
      <c r="L288" s="348" t="s">
        <v>430</v>
      </c>
      <c r="M288" s="362"/>
      <c r="N288" s="350" t="s">
        <v>430</v>
      </c>
      <c r="O288" s="348" t="s">
        <v>430</v>
      </c>
      <c r="P288" s="348" t="s">
        <v>430</v>
      </c>
      <c r="Q288" s="348" t="s">
        <v>430</v>
      </c>
      <c r="R288" s="348" t="s">
        <v>430</v>
      </c>
      <c r="S288" s="348" t="s">
        <v>430</v>
      </c>
      <c r="T288" s="348" t="s">
        <v>430</v>
      </c>
      <c r="U288" s="354" t="s">
        <v>430</v>
      </c>
      <c r="V288" s="348" t="s">
        <v>430</v>
      </c>
      <c r="W288" s="348" t="s">
        <v>430</v>
      </c>
      <c r="X288" s="348" t="s">
        <v>430</v>
      </c>
      <c r="Y288" s="375" t="s">
        <v>430</v>
      </c>
      <c r="Z288" s="348" t="s">
        <v>430</v>
      </c>
      <c r="AA288" s="348" t="s">
        <v>430</v>
      </c>
      <c r="AB288" s="348" t="s">
        <v>430</v>
      </c>
      <c r="AC288" s="348" t="s">
        <v>430</v>
      </c>
      <c r="AD288" s="348" t="s">
        <v>430</v>
      </c>
      <c r="AE288" s="348" t="s">
        <v>430</v>
      </c>
      <c r="AF288" s="348" t="s">
        <v>430</v>
      </c>
      <c r="AG288" s="569"/>
      <c r="AH288" s="346" t="s">
        <v>430</v>
      </c>
      <c r="AI288" s="346" t="s">
        <v>430</v>
      </c>
      <c r="AJ288" s="346" t="s">
        <v>430</v>
      </c>
      <c r="AK288" s="346" t="s">
        <v>430</v>
      </c>
      <c r="AL288" s="346" t="s">
        <v>430</v>
      </c>
      <c r="AM288" s="346" t="s">
        <v>430</v>
      </c>
      <c r="AN288" s="346" t="s">
        <v>430</v>
      </c>
      <c r="AO288" s="572" t="s">
        <v>430</v>
      </c>
      <c r="AP288" s="346" t="s">
        <v>430</v>
      </c>
      <c r="AQ288" s="346" t="s">
        <v>430</v>
      </c>
      <c r="AR288" s="346" t="s">
        <v>430</v>
      </c>
      <c r="AS288" s="346" t="s">
        <v>430</v>
      </c>
      <c r="AT288" s="346" t="s">
        <v>430</v>
      </c>
      <c r="AU288" s="346" t="s">
        <v>430</v>
      </c>
      <c r="AV288" s="346" t="s">
        <v>430</v>
      </c>
      <c r="AW288" s="346" t="s">
        <v>430</v>
      </c>
      <c r="AX288" s="346" t="s">
        <v>430</v>
      </c>
      <c r="AY288" s="346" t="s">
        <v>430</v>
      </c>
      <c r="AZ288" s="584"/>
      <c r="BA288" s="467" t="s">
        <v>430</v>
      </c>
      <c r="BB288" s="905">
        <v>124.56</v>
      </c>
      <c r="BC288" s="348" t="s">
        <v>430</v>
      </c>
      <c r="BD288" s="348" t="s">
        <v>430</v>
      </c>
      <c r="BE288" s="375" t="s">
        <v>430</v>
      </c>
      <c r="BF288" s="953">
        <v>-24.56</v>
      </c>
      <c r="BG288" s="374"/>
      <c r="BH288" s="954">
        <v>-24.56</v>
      </c>
      <c r="BI288" s="348" t="s">
        <v>430</v>
      </c>
      <c r="BJ288" s="348" t="s">
        <v>430</v>
      </c>
      <c r="BK288" s="348" t="s">
        <v>430</v>
      </c>
      <c r="BL288" s="348" t="s">
        <v>430</v>
      </c>
      <c r="BM288" s="375" t="s">
        <v>430</v>
      </c>
      <c r="BN288" s="375" t="s">
        <v>430</v>
      </c>
      <c r="BO288" s="375" t="s">
        <v>430</v>
      </c>
      <c r="BP288" s="953">
        <v>124.56</v>
      </c>
      <c r="BQ288" s="375" t="s">
        <v>430</v>
      </c>
      <c r="BR288" s="374"/>
      <c r="BS288" s="468" t="s">
        <v>430</v>
      </c>
      <c r="BT288" s="348" t="s">
        <v>430</v>
      </c>
      <c r="BU288" s="374"/>
      <c r="BV288" s="430" t="s">
        <v>554</v>
      </c>
    </row>
    <row r="289" spans="1:74" s="428" customFormat="1" x14ac:dyDescent="0.25">
      <c r="A289" s="345" t="s">
        <v>8384</v>
      </c>
      <c r="B289" s="373"/>
      <c r="C289" s="719">
        <v>44991</v>
      </c>
      <c r="D289" s="373"/>
      <c r="E289" s="346">
        <v>126.369</v>
      </c>
      <c r="F289" s="373"/>
      <c r="G289" s="347">
        <v>12.776199999999999</v>
      </c>
      <c r="H289" s="374"/>
      <c r="I289" s="348">
        <v>2.17</v>
      </c>
      <c r="J289" s="348">
        <v>6.44</v>
      </c>
      <c r="K289" s="348">
        <v>1.96</v>
      </c>
      <c r="L289" s="348">
        <v>2.02</v>
      </c>
      <c r="M289" s="362"/>
      <c r="N289" s="350">
        <v>12.2887</v>
      </c>
      <c r="O289" s="348">
        <v>21.3688</v>
      </c>
      <c r="P289" s="348">
        <v>17.567499999999999</v>
      </c>
      <c r="Q289" s="348">
        <v>21.230699999999999</v>
      </c>
      <c r="R289" s="348">
        <v>13.770799999999999</v>
      </c>
      <c r="S289" s="348">
        <v>4.8213999999999997</v>
      </c>
      <c r="T289" s="348">
        <v>4.2789000000000001</v>
      </c>
      <c r="U289" s="354">
        <v>5.1627000000000001</v>
      </c>
      <c r="V289" s="348">
        <v>4.9965999999999999</v>
      </c>
      <c r="W289" s="348">
        <v>7.4249999999999998</v>
      </c>
      <c r="X289" s="348">
        <v>7.2062999999999997</v>
      </c>
      <c r="Y289" s="375" t="s">
        <v>430</v>
      </c>
      <c r="Z289" s="348" t="s">
        <v>430</v>
      </c>
      <c r="AA289" s="348">
        <v>7.9645000000000001</v>
      </c>
      <c r="AB289" s="348">
        <v>4.2244000000000002</v>
      </c>
      <c r="AC289" s="348">
        <v>5.0548999999999999</v>
      </c>
      <c r="AD289" s="348">
        <v>5.1887999999999996</v>
      </c>
      <c r="AE289" s="348">
        <v>15.486000000000001</v>
      </c>
      <c r="AF289" s="348">
        <v>7.7366999999999999</v>
      </c>
      <c r="AG289" s="569"/>
      <c r="AH289" s="346">
        <v>75</v>
      </c>
      <c r="AI289" s="346">
        <v>48</v>
      </c>
      <c r="AJ289" s="346">
        <v>48</v>
      </c>
      <c r="AK289" s="346">
        <v>72</v>
      </c>
      <c r="AL289" s="346">
        <v>61</v>
      </c>
      <c r="AM289" s="346">
        <v>137</v>
      </c>
      <c r="AN289" s="346">
        <v>146</v>
      </c>
      <c r="AO289" s="572">
        <v>111</v>
      </c>
      <c r="AP289" s="346">
        <v>81</v>
      </c>
      <c r="AQ289" s="346">
        <v>34</v>
      </c>
      <c r="AR289" s="346">
        <v>43</v>
      </c>
      <c r="AS289" s="346" t="s">
        <v>430</v>
      </c>
      <c r="AT289" s="346" t="s">
        <v>430</v>
      </c>
      <c r="AU289" s="346">
        <v>53</v>
      </c>
      <c r="AV289" s="346">
        <v>144</v>
      </c>
      <c r="AW289" s="346">
        <v>118</v>
      </c>
      <c r="AX289" s="346">
        <v>71</v>
      </c>
      <c r="AY289" s="346">
        <v>79</v>
      </c>
      <c r="AZ289" s="584"/>
      <c r="BA289" s="467">
        <v>96.79</v>
      </c>
      <c r="BB289" s="348" t="s">
        <v>430</v>
      </c>
      <c r="BC289" s="348" t="s">
        <v>430</v>
      </c>
      <c r="BD289" s="348" t="s">
        <v>430</v>
      </c>
      <c r="BE289" s="375" t="s">
        <v>430</v>
      </c>
      <c r="BF289" s="375">
        <v>3.21</v>
      </c>
      <c r="BG289" s="374"/>
      <c r="BH289" s="594">
        <v>3.21</v>
      </c>
      <c r="BI289" s="348" t="s">
        <v>430</v>
      </c>
      <c r="BJ289" s="348" t="s">
        <v>430</v>
      </c>
      <c r="BK289" s="348" t="s">
        <v>430</v>
      </c>
      <c r="BL289" s="348" t="s">
        <v>430</v>
      </c>
      <c r="BM289" s="375">
        <v>96.79</v>
      </c>
      <c r="BN289" s="375" t="s">
        <v>430</v>
      </c>
      <c r="BO289" s="375" t="s">
        <v>430</v>
      </c>
      <c r="BP289" s="375" t="s">
        <v>430</v>
      </c>
      <c r="BQ289" s="375" t="s">
        <v>430</v>
      </c>
      <c r="BR289" s="374"/>
      <c r="BS289" s="468" t="s">
        <v>430</v>
      </c>
      <c r="BT289" s="348" t="s">
        <v>430</v>
      </c>
      <c r="BU289" s="374"/>
      <c r="BV289" s="430" t="s">
        <v>554</v>
      </c>
    </row>
    <row r="290" spans="1:74" s="428" customFormat="1" x14ac:dyDescent="0.25">
      <c r="A290" s="345" t="s">
        <v>8385</v>
      </c>
      <c r="B290" s="373"/>
      <c r="C290" s="719">
        <v>45833</v>
      </c>
      <c r="D290" s="373"/>
      <c r="E290" s="346">
        <v>107.747</v>
      </c>
      <c r="F290" s="373"/>
      <c r="G290" s="347">
        <v>10.573</v>
      </c>
      <c r="H290" s="374"/>
      <c r="I290" s="348">
        <v>0.7</v>
      </c>
      <c r="J290" s="348">
        <v>7.88</v>
      </c>
      <c r="K290" s="348">
        <v>0.65</v>
      </c>
      <c r="L290" s="348">
        <v>0.7</v>
      </c>
      <c r="M290" s="362"/>
      <c r="N290" s="350">
        <v>10.7049</v>
      </c>
      <c r="O290" s="348">
        <v>15.6701</v>
      </c>
      <c r="P290" s="348">
        <v>14.936400000000001</v>
      </c>
      <c r="Q290" s="348">
        <v>15.8775</v>
      </c>
      <c r="R290" s="348">
        <v>9.5424000000000007</v>
      </c>
      <c r="S290" s="348">
        <v>6.1154000000000002</v>
      </c>
      <c r="T290" s="348">
        <v>5.6619000000000002</v>
      </c>
      <c r="U290" s="354">
        <v>5.6722000000000001</v>
      </c>
      <c r="V290" s="348" t="s">
        <v>430</v>
      </c>
      <c r="W290" s="348" t="s">
        <v>430</v>
      </c>
      <c r="X290" s="348" t="s">
        <v>430</v>
      </c>
      <c r="Y290" s="375" t="s">
        <v>430</v>
      </c>
      <c r="Z290" s="348" t="s">
        <v>430</v>
      </c>
      <c r="AA290" s="348">
        <v>6.7885999999999997</v>
      </c>
      <c r="AB290" s="348">
        <v>5.5759999999999996</v>
      </c>
      <c r="AC290" s="348">
        <v>5.6417999999999999</v>
      </c>
      <c r="AD290" s="348">
        <v>5.8036000000000003</v>
      </c>
      <c r="AE290" s="348">
        <v>14.1244</v>
      </c>
      <c r="AF290" s="348">
        <v>5.8419999999999996</v>
      </c>
      <c r="AG290" s="569"/>
      <c r="AH290" s="346">
        <v>85</v>
      </c>
      <c r="AI290" s="346">
        <v>62</v>
      </c>
      <c r="AJ290" s="346">
        <v>63</v>
      </c>
      <c r="AK290" s="346">
        <v>100</v>
      </c>
      <c r="AL290" s="346">
        <v>100</v>
      </c>
      <c r="AM290" s="346">
        <v>47</v>
      </c>
      <c r="AN290" s="346">
        <v>38</v>
      </c>
      <c r="AO290" s="572">
        <v>41</v>
      </c>
      <c r="AP290" s="346" t="s">
        <v>430</v>
      </c>
      <c r="AQ290" s="346" t="s">
        <v>430</v>
      </c>
      <c r="AR290" s="346" t="s">
        <v>430</v>
      </c>
      <c r="AS290" s="346" t="s">
        <v>430</v>
      </c>
      <c r="AT290" s="346" t="s">
        <v>430</v>
      </c>
      <c r="AU290" s="346">
        <v>99</v>
      </c>
      <c r="AV290" s="346">
        <v>43</v>
      </c>
      <c r="AW290" s="346">
        <v>44</v>
      </c>
      <c r="AX290" s="346">
        <v>28</v>
      </c>
      <c r="AY290" s="346">
        <v>91</v>
      </c>
      <c r="AZ290" s="584"/>
      <c r="BA290" s="467" t="s">
        <v>430</v>
      </c>
      <c r="BB290" s="348">
        <v>97.97</v>
      </c>
      <c r="BC290" s="348" t="s">
        <v>430</v>
      </c>
      <c r="BD290" s="348" t="s">
        <v>430</v>
      </c>
      <c r="BE290" s="375" t="s">
        <v>430</v>
      </c>
      <c r="BF290" s="375">
        <v>2.0299999999999998</v>
      </c>
      <c r="BG290" s="374"/>
      <c r="BH290" s="594">
        <v>2.0299999999999998</v>
      </c>
      <c r="BI290" s="348">
        <v>59.02</v>
      </c>
      <c r="BJ290" s="348">
        <v>19.32</v>
      </c>
      <c r="BK290" s="348">
        <v>19.64</v>
      </c>
      <c r="BL290" s="348" t="s">
        <v>430</v>
      </c>
      <c r="BM290" s="375" t="s">
        <v>430</v>
      </c>
      <c r="BN290" s="375" t="s">
        <v>430</v>
      </c>
      <c r="BO290" s="375" t="s">
        <v>430</v>
      </c>
      <c r="BP290" s="375" t="s">
        <v>430</v>
      </c>
      <c r="BQ290" s="375" t="s">
        <v>430</v>
      </c>
      <c r="BR290" s="374"/>
      <c r="BS290" s="468" t="s">
        <v>430</v>
      </c>
      <c r="BT290" s="348">
        <v>17.466727474759999</v>
      </c>
      <c r="BU290" s="374"/>
      <c r="BV290" s="430" t="s">
        <v>554</v>
      </c>
    </row>
    <row r="291" spans="1:74" s="428" customFormat="1" x14ac:dyDescent="0.25">
      <c r="A291" s="345" t="s">
        <v>8386</v>
      </c>
      <c r="B291" s="373"/>
      <c r="C291" s="719">
        <v>45559</v>
      </c>
      <c r="D291" s="373"/>
      <c r="E291" s="346">
        <v>117.458</v>
      </c>
      <c r="F291" s="373"/>
      <c r="G291" s="347">
        <v>109.5253</v>
      </c>
      <c r="H291" s="374"/>
      <c r="I291" s="348">
        <v>2.7399999999999998E-3</v>
      </c>
      <c r="J291" s="348">
        <v>5.35</v>
      </c>
      <c r="K291" s="348">
        <v>2.7399999999999998E-3</v>
      </c>
      <c r="L291" s="348">
        <v>2.7399999999999998E-3</v>
      </c>
      <c r="M291" s="362"/>
      <c r="N291" s="350">
        <v>4.5662000000000003</v>
      </c>
      <c r="O291" s="348">
        <v>4.7118000000000002</v>
      </c>
      <c r="P291" s="348">
        <v>4.7126999999999999</v>
      </c>
      <c r="Q291" s="348">
        <v>4.6859000000000002</v>
      </c>
      <c r="R291" s="348">
        <v>4.6581000000000001</v>
      </c>
      <c r="S291" s="348">
        <v>4.6455000000000002</v>
      </c>
      <c r="T291" s="348">
        <v>4.5858999999999996</v>
      </c>
      <c r="U291" s="354">
        <v>4.7263999999999999</v>
      </c>
      <c r="V291" s="348">
        <v>4.8196000000000003</v>
      </c>
      <c r="W291" s="348" t="s">
        <v>430</v>
      </c>
      <c r="X291" s="348" t="s">
        <v>430</v>
      </c>
      <c r="Y291" s="375" t="s">
        <v>430</v>
      </c>
      <c r="Z291" s="348" t="s">
        <v>430</v>
      </c>
      <c r="AA291" s="348">
        <v>4.5930999999999997</v>
      </c>
      <c r="AB291" s="348">
        <v>4.5617999999999999</v>
      </c>
      <c r="AC291" s="348">
        <v>4.7092000000000001</v>
      </c>
      <c r="AD291" s="348">
        <v>4.8110999999999997</v>
      </c>
      <c r="AE291" s="348">
        <v>4.6596000000000002</v>
      </c>
      <c r="AF291" s="348">
        <v>5.3952</v>
      </c>
      <c r="AG291" s="569"/>
      <c r="AH291" s="346">
        <v>131</v>
      </c>
      <c r="AI291" s="346">
        <v>144</v>
      </c>
      <c r="AJ291" s="346">
        <v>156</v>
      </c>
      <c r="AK291" s="346">
        <v>156</v>
      </c>
      <c r="AL291" s="346">
        <v>159</v>
      </c>
      <c r="AM291" s="346">
        <v>146</v>
      </c>
      <c r="AN291" s="346">
        <v>137</v>
      </c>
      <c r="AO291" s="572">
        <v>140</v>
      </c>
      <c r="AP291" s="346">
        <v>101</v>
      </c>
      <c r="AQ291" s="346" t="s">
        <v>430</v>
      </c>
      <c r="AR291" s="346" t="s">
        <v>430</v>
      </c>
      <c r="AS291" s="346" t="s">
        <v>430</v>
      </c>
      <c r="AT291" s="346" t="s">
        <v>430</v>
      </c>
      <c r="AU291" s="346">
        <v>162</v>
      </c>
      <c r="AV291" s="346">
        <v>135</v>
      </c>
      <c r="AW291" s="346">
        <v>144</v>
      </c>
      <c r="AX291" s="346">
        <v>110</v>
      </c>
      <c r="AY291" s="346">
        <v>156</v>
      </c>
      <c r="AZ291" s="584"/>
      <c r="BA291" s="467" t="s">
        <v>430</v>
      </c>
      <c r="BB291" s="348" t="s">
        <v>430</v>
      </c>
      <c r="BC291" s="348" t="s">
        <v>430</v>
      </c>
      <c r="BD291" s="348" t="s">
        <v>430</v>
      </c>
      <c r="BE291" s="375" t="s">
        <v>430</v>
      </c>
      <c r="BF291" s="375">
        <v>100</v>
      </c>
      <c r="BG291" s="374"/>
      <c r="BH291" s="594">
        <v>100</v>
      </c>
      <c r="BI291" s="348" t="s">
        <v>430</v>
      </c>
      <c r="BJ291" s="348" t="s">
        <v>430</v>
      </c>
      <c r="BK291" s="348" t="s">
        <v>430</v>
      </c>
      <c r="BL291" s="348" t="s">
        <v>430</v>
      </c>
      <c r="BM291" s="375" t="s">
        <v>430</v>
      </c>
      <c r="BN291" s="375" t="s">
        <v>430</v>
      </c>
      <c r="BO291" s="375" t="s">
        <v>430</v>
      </c>
      <c r="BP291" s="375" t="s">
        <v>430</v>
      </c>
      <c r="BQ291" s="375" t="s">
        <v>430</v>
      </c>
      <c r="BR291" s="374"/>
      <c r="BS291" s="468" t="s">
        <v>430</v>
      </c>
      <c r="BT291" s="348" t="s">
        <v>430</v>
      </c>
      <c r="BU291" s="374"/>
      <c r="BV291" s="430" t="s">
        <v>554</v>
      </c>
    </row>
    <row r="292" spans="1:74" s="428" customFormat="1" x14ac:dyDescent="0.25">
      <c r="A292" s="345" t="s">
        <v>8387</v>
      </c>
      <c r="B292" s="373"/>
      <c r="C292" s="719">
        <v>45883</v>
      </c>
      <c r="D292" s="373"/>
      <c r="E292" s="346">
        <v>119.59</v>
      </c>
      <c r="F292" s="373"/>
      <c r="G292" s="347">
        <v>30.147099999999998</v>
      </c>
      <c r="H292" s="374"/>
      <c r="I292" s="348">
        <v>9.35</v>
      </c>
      <c r="J292" s="348">
        <v>7.1</v>
      </c>
      <c r="K292" s="348" t="s">
        <v>430</v>
      </c>
      <c r="L292" s="348">
        <v>7.04</v>
      </c>
      <c r="M292" s="362"/>
      <c r="N292" s="350">
        <v>30.899799999999999</v>
      </c>
      <c r="O292" s="348">
        <v>14.020200000000001</v>
      </c>
      <c r="P292" s="348">
        <v>24.030799999999999</v>
      </c>
      <c r="Q292" s="348">
        <v>28.509799999999998</v>
      </c>
      <c r="R292" s="348">
        <v>25.704999999999998</v>
      </c>
      <c r="S292" s="348">
        <v>2.9205000000000001</v>
      </c>
      <c r="T292" s="348">
        <v>3.3595999999999999</v>
      </c>
      <c r="U292" s="354">
        <v>3.6722999999999999</v>
      </c>
      <c r="V292" s="348" t="s">
        <v>430</v>
      </c>
      <c r="W292" s="348" t="s">
        <v>430</v>
      </c>
      <c r="X292" s="348" t="s">
        <v>430</v>
      </c>
      <c r="Y292" s="375" t="s">
        <v>430</v>
      </c>
      <c r="Z292" s="348" t="s">
        <v>430</v>
      </c>
      <c r="AA292" s="348">
        <v>11.4412</v>
      </c>
      <c r="AB292" s="348">
        <v>3.2705000000000002</v>
      </c>
      <c r="AC292" s="348">
        <v>4.0495000000000001</v>
      </c>
      <c r="AD292" s="348" t="s">
        <v>430</v>
      </c>
      <c r="AE292" s="348">
        <v>21.653600000000001</v>
      </c>
      <c r="AF292" s="348">
        <v>3.2719999999999998</v>
      </c>
      <c r="AG292" s="569"/>
      <c r="AH292" s="346">
        <v>37</v>
      </c>
      <c r="AI292" s="346">
        <v>81</v>
      </c>
      <c r="AJ292" s="346">
        <v>29</v>
      </c>
      <c r="AK292" s="346">
        <v>41</v>
      </c>
      <c r="AL292" s="346">
        <v>33</v>
      </c>
      <c r="AM292" s="346">
        <v>160</v>
      </c>
      <c r="AN292" s="346">
        <v>154</v>
      </c>
      <c r="AO292" s="572">
        <v>149</v>
      </c>
      <c r="AP292" s="346" t="s">
        <v>430</v>
      </c>
      <c r="AQ292" s="346" t="s">
        <v>430</v>
      </c>
      <c r="AR292" s="346" t="s">
        <v>430</v>
      </c>
      <c r="AS292" s="346" t="s">
        <v>430</v>
      </c>
      <c r="AT292" s="346" t="s">
        <v>430</v>
      </c>
      <c r="AU292" s="346">
        <v>31</v>
      </c>
      <c r="AV292" s="346">
        <v>155</v>
      </c>
      <c r="AW292" s="346">
        <v>150</v>
      </c>
      <c r="AX292" s="346" t="s">
        <v>430</v>
      </c>
      <c r="AY292" s="346">
        <v>44</v>
      </c>
      <c r="AZ292" s="584"/>
      <c r="BA292" s="467">
        <v>99.13</v>
      </c>
      <c r="BB292" s="348" t="s">
        <v>430</v>
      </c>
      <c r="BC292" s="348" t="s">
        <v>430</v>
      </c>
      <c r="BD292" s="348" t="s">
        <v>430</v>
      </c>
      <c r="BE292" s="375" t="s">
        <v>430</v>
      </c>
      <c r="BF292" s="375">
        <v>0.87</v>
      </c>
      <c r="BG292" s="374"/>
      <c r="BH292" s="594">
        <v>0.87</v>
      </c>
      <c r="BI292" s="348" t="s">
        <v>430</v>
      </c>
      <c r="BJ292" s="348" t="s">
        <v>430</v>
      </c>
      <c r="BK292" s="348" t="s">
        <v>430</v>
      </c>
      <c r="BL292" s="348" t="s">
        <v>430</v>
      </c>
      <c r="BM292" s="375">
        <v>99.13</v>
      </c>
      <c r="BN292" s="375" t="s">
        <v>430</v>
      </c>
      <c r="BO292" s="375" t="s">
        <v>430</v>
      </c>
      <c r="BP292" s="375" t="s">
        <v>430</v>
      </c>
      <c r="BQ292" s="375" t="s">
        <v>430</v>
      </c>
      <c r="BR292" s="374"/>
      <c r="BS292" s="468" t="s">
        <v>430</v>
      </c>
      <c r="BT292" s="348" t="s">
        <v>430</v>
      </c>
      <c r="BU292" s="374"/>
      <c r="BV292" s="430" t="s">
        <v>554</v>
      </c>
    </row>
    <row r="293" spans="1:74" s="428" customFormat="1" x14ac:dyDescent="0.25">
      <c r="A293" s="345" t="s">
        <v>8388</v>
      </c>
      <c r="B293" s="373"/>
      <c r="C293" s="719">
        <v>44967</v>
      </c>
      <c r="D293" s="373"/>
      <c r="E293" s="889">
        <v>118.4</v>
      </c>
      <c r="F293" s="373"/>
      <c r="G293" s="347" t="s">
        <v>430</v>
      </c>
      <c r="H293" s="374"/>
      <c r="I293" s="905">
        <v>3.0000000000000001E-3</v>
      </c>
      <c r="J293" s="905">
        <v>5.27</v>
      </c>
      <c r="K293" s="905">
        <v>3.0000000000000001E-3</v>
      </c>
      <c r="L293" s="905">
        <v>3.0000000000000001E-3</v>
      </c>
      <c r="M293" s="362"/>
      <c r="N293" s="350" t="s">
        <v>430</v>
      </c>
      <c r="O293" s="348" t="s">
        <v>430</v>
      </c>
      <c r="P293" s="348" t="s">
        <v>430</v>
      </c>
      <c r="Q293" s="348" t="s">
        <v>430</v>
      </c>
      <c r="R293" s="348" t="s">
        <v>430</v>
      </c>
      <c r="S293" s="348" t="s">
        <v>430</v>
      </c>
      <c r="T293" s="348" t="s">
        <v>430</v>
      </c>
      <c r="U293" s="354" t="s">
        <v>430</v>
      </c>
      <c r="V293" s="348" t="s">
        <v>430</v>
      </c>
      <c r="W293" s="348" t="s">
        <v>430</v>
      </c>
      <c r="X293" s="348" t="s">
        <v>430</v>
      </c>
      <c r="Y293" s="375" t="s">
        <v>430</v>
      </c>
      <c r="Z293" s="348" t="s">
        <v>430</v>
      </c>
      <c r="AA293" s="348" t="s">
        <v>430</v>
      </c>
      <c r="AB293" s="348" t="s">
        <v>430</v>
      </c>
      <c r="AC293" s="348" t="s">
        <v>430</v>
      </c>
      <c r="AD293" s="348" t="s">
        <v>430</v>
      </c>
      <c r="AE293" s="348" t="s">
        <v>430</v>
      </c>
      <c r="AF293" s="348" t="s">
        <v>430</v>
      </c>
      <c r="AG293" s="569"/>
      <c r="AH293" s="346" t="s">
        <v>430</v>
      </c>
      <c r="AI293" s="346" t="s">
        <v>430</v>
      </c>
      <c r="AJ293" s="346" t="s">
        <v>430</v>
      </c>
      <c r="AK293" s="346" t="s">
        <v>430</v>
      </c>
      <c r="AL293" s="346" t="s">
        <v>430</v>
      </c>
      <c r="AM293" s="346" t="s">
        <v>430</v>
      </c>
      <c r="AN293" s="346" t="s">
        <v>430</v>
      </c>
      <c r="AO293" s="572" t="s">
        <v>430</v>
      </c>
      <c r="AP293" s="346" t="s">
        <v>430</v>
      </c>
      <c r="AQ293" s="346" t="s">
        <v>430</v>
      </c>
      <c r="AR293" s="346" t="s">
        <v>430</v>
      </c>
      <c r="AS293" s="346" t="s">
        <v>430</v>
      </c>
      <c r="AT293" s="346" t="s">
        <v>430</v>
      </c>
      <c r="AU293" s="346" t="s">
        <v>430</v>
      </c>
      <c r="AV293" s="346" t="s">
        <v>430</v>
      </c>
      <c r="AW293" s="346" t="s">
        <v>430</v>
      </c>
      <c r="AX293" s="346" t="s">
        <v>430</v>
      </c>
      <c r="AY293" s="346" t="s">
        <v>430</v>
      </c>
      <c r="AZ293" s="584"/>
      <c r="BA293" s="467" t="s">
        <v>430</v>
      </c>
      <c r="BB293" s="348" t="s">
        <v>430</v>
      </c>
      <c r="BC293" s="348" t="s">
        <v>430</v>
      </c>
      <c r="BD293" s="348" t="s">
        <v>430</v>
      </c>
      <c r="BE293" s="375" t="s">
        <v>430</v>
      </c>
      <c r="BF293" s="953">
        <v>100</v>
      </c>
      <c r="BG293" s="374"/>
      <c r="BH293" s="954">
        <v>100</v>
      </c>
      <c r="BI293" s="348" t="s">
        <v>430</v>
      </c>
      <c r="BJ293" s="348" t="s">
        <v>430</v>
      </c>
      <c r="BK293" s="348" t="s">
        <v>430</v>
      </c>
      <c r="BL293" s="348" t="s">
        <v>430</v>
      </c>
      <c r="BM293" s="375" t="s">
        <v>430</v>
      </c>
      <c r="BN293" s="375" t="s">
        <v>430</v>
      </c>
      <c r="BO293" s="375" t="s">
        <v>430</v>
      </c>
      <c r="BP293" s="375" t="s">
        <v>430</v>
      </c>
      <c r="BQ293" s="375" t="s">
        <v>430</v>
      </c>
      <c r="BR293" s="374"/>
      <c r="BS293" s="468" t="s">
        <v>430</v>
      </c>
      <c r="BT293" s="348" t="s">
        <v>430</v>
      </c>
      <c r="BU293" s="374"/>
      <c r="BV293" s="430" t="s">
        <v>554</v>
      </c>
    </row>
    <row r="294" spans="1:74" s="428" customFormat="1" x14ac:dyDescent="0.25">
      <c r="A294" s="345" t="s">
        <v>8389</v>
      </c>
      <c r="B294" s="373"/>
      <c r="C294" s="719">
        <v>45861</v>
      </c>
      <c r="D294" s="373"/>
      <c r="E294" s="346">
        <v>123.556</v>
      </c>
      <c r="F294" s="373"/>
      <c r="G294" s="347">
        <v>1043.9392</v>
      </c>
      <c r="H294" s="374"/>
      <c r="I294" s="348">
        <v>2.7399999999999998E-3</v>
      </c>
      <c r="J294" s="348">
        <v>5.3522699999999999</v>
      </c>
      <c r="K294" s="348">
        <v>2.7399999999999998E-3</v>
      </c>
      <c r="L294" s="348">
        <v>2.7399999999999998E-3</v>
      </c>
      <c r="M294" s="362"/>
      <c r="N294" s="350">
        <v>4.5598000000000001</v>
      </c>
      <c r="O294" s="348">
        <v>4.6822999999999997</v>
      </c>
      <c r="P294" s="348">
        <v>4.6712999999999996</v>
      </c>
      <c r="Q294" s="348">
        <v>4.6710000000000003</v>
      </c>
      <c r="R294" s="348">
        <v>4.6962000000000002</v>
      </c>
      <c r="S294" s="348">
        <v>4.6742999999999997</v>
      </c>
      <c r="T294" s="348">
        <v>4.6257999999999999</v>
      </c>
      <c r="U294" s="354">
        <v>4.7362000000000002</v>
      </c>
      <c r="V294" s="348" t="s">
        <v>430</v>
      </c>
      <c r="W294" s="348" t="s">
        <v>430</v>
      </c>
      <c r="X294" s="348" t="s">
        <v>430</v>
      </c>
      <c r="Y294" s="375" t="s">
        <v>430</v>
      </c>
      <c r="Z294" s="348" t="s">
        <v>430</v>
      </c>
      <c r="AA294" s="348">
        <v>4.6188000000000002</v>
      </c>
      <c r="AB294" s="348">
        <v>4.6097999999999999</v>
      </c>
      <c r="AC294" s="348">
        <v>4.7180999999999997</v>
      </c>
      <c r="AD294" s="348" t="s">
        <v>430</v>
      </c>
      <c r="AE294" s="348">
        <v>4.6590999999999996</v>
      </c>
      <c r="AF294" s="348">
        <v>4.8657000000000004</v>
      </c>
      <c r="AG294" s="569"/>
      <c r="AH294" s="346">
        <v>132</v>
      </c>
      <c r="AI294" s="346">
        <v>145</v>
      </c>
      <c r="AJ294" s="346">
        <v>158</v>
      </c>
      <c r="AK294" s="346">
        <v>158</v>
      </c>
      <c r="AL294" s="346">
        <v>157</v>
      </c>
      <c r="AM294" s="346">
        <v>142</v>
      </c>
      <c r="AN294" s="346">
        <v>133</v>
      </c>
      <c r="AO294" s="572">
        <v>139</v>
      </c>
      <c r="AP294" s="346" t="s">
        <v>430</v>
      </c>
      <c r="AQ294" s="346" t="s">
        <v>430</v>
      </c>
      <c r="AR294" s="346" t="s">
        <v>430</v>
      </c>
      <c r="AS294" s="346" t="s">
        <v>430</v>
      </c>
      <c r="AT294" s="346" t="s">
        <v>430</v>
      </c>
      <c r="AU294" s="346">
        <v>159</v>
      </c>
      <c r="AV294" s="346">
        <v>131</v>
      </c>
      <c r="AW294" s="346">
        <v>143</v>
      </c>
      <c r="AX294" s="346" t="s">
        <v>430</v>
      </c>
      <c r="AY294" s="346">
        <v>157</v>
      </c>
      <c r="AZ294" s="584"/>
      <c r="BA294" s="467" t="s">
        <v>430</v>
      </c>
      <c r="BB294" s="348" t="s">
        <v>430</v>
      </c>
      <c r="BC294" s="348" t="s">
        <v>430</v>
      </c>
      <c r="BD294" s="348" t="s">
        <v>430</v>
      </c>
      <c r="BE294" s="375" t="s">
        <v>430</v>
      </c>
      <c r="BF294" s="375">
        <v>100</v>
      </c>
      <c r="BG294" s="374"/>
      <c r="BH294" s="594">
        <v>99.94</v>
      </c>
      <c r="BI294" s="348" t="s">
        <v>430</v>
      </c>
      <c r="BJ294" s="348" t="s">
        <v>430</v>
      </c>
      <c r="BK294" s="348" t="s">
        <v>430</v>
      </c>
      <c r="BL294" s="348" t="s">
        <v>430</v>
      </c>
      <c r="BM294" s="375" t="s">
        <v>430</v>
      </c>
      <c r="BN294" s="375" t="s">
        <v>430</v>
      </c>
      <c r="BO294" s="375" t="s">
        <v>430</v>
      </c>
      <c r="BP294" s="375" t="s">
        <v>430</v>
      </c>
      <c r="BQ294" s="375" t="s">
        <v>430</v>
      </c>
      <c r="BR294" s="374"/>
      <c r="BS294" s="468" t="s">
        <v>430</v>
      </c>
      <c r="BT294" s="348" t="s">
        <v>430</v>
      </c>
      <c r="BU294" s="374"/>
      <c r="BV294" s="430" t="s">
        <v>554</v>
      </c>
    </row>
    <row r="295" spans="1:74" s="428" customFormat="1" x14ac:dyDescent="0.25">
      <c r="A295" s="345" t="s">
        <v>8390</v>
      </c>
      <c r="B295" s="373"/>
      <c r="C295" s="719">
        <v>45162</v>
      </c>
      <c r="D295" s="373"/>
      <c r="E295" s="346">
        <v>117.02500000000001</v>
      </c>
      <c r="F295" s="373"/>
      <c r="G295" s="347">
        <v>1065.4209000000001</v>
      </c>
      <c r="H295" s="374"/>
      <c r="I295" s="348">
        <v>2.7399999999999998E-3</v>
      </c>
      <c r="J295" s="348">
        <v>5.35</v>
      </c>
      <c r="K295" s="348">
        <v>2.7399999999999998E-3</v>
      </c>
      <c r="L295" s="348">
        <v>2.7399999999999998E-3</v>
      </c>
      <c r="M295" s="362"/>
      <c r="N295" s="350">
        <v>4.7145999999999999</v>
      </c>
      <c r="O295" s="348">
        <v>4.9180999999999999</v>
      </c>
      <c r="P295" s="348">
        <v>5.0648999999999997</v>
      </c>
      <c r="Q295" s="348">
        <v>4.9946999999999999</v>
      </c>
      <c r="R295" s="348">
        <v>4.9767999999999999</v>
      </c>
      <c r="S295" s="348">
        <v>4.9173</v>
      </c>
      <c r="T295" s="348">
        <v>4.7835000000000001</v>
      </c>
      <c r="U295" s="354">
        <v>4.8574000000000002</v>
      </c>
      <c r="V295" s="348">
        <v>4.8868</v>
      </c>
      <c r="W295" s="348">
        <v>5.2441000000000004</v>
      </c>
      <c r="X295" s="348" t="s">
        <v>430</v>
      </c>
      <c r="Y295" s="375" t="s">
        <v>430</v>
      </c>
      <c r="Z295" s="348" t="s">
        <v>430</v>
      </c>
      <c r="AA295" s="348">
        <v>4.8722000000000003</v>
      </c>
      <c r="AB295" s="348">
        <v>4.7765000000000004</v>
      </c>
      <c r="AC295" s="348">
        <v>4.8442999999999996</v>
      </c>
      <c r="AD295" s="348">
        <v>4.8849</v>
      </c>
      <c r="AE295" s="348">
        <v>4.9752999999999998</v>
      </c>
      <c r="AF295" s="348">
        <v>5.5671999999999997</v>
      </c>
      <c r="AG295" s="569"/>
      <c r="AH295" s="346">
        <v>130</v>
      </c>
      <c r="AI295" s="346">
        <v>139</v>
      </c>
      <c r="AJ295" s="346">
        <v>146</v>
      </c>
      <c r="AK295" s="346">
        <v>146</v>
      </c>
      <c r="AL295" s="346">
        <v>146</v>
      </c>
      <c r="AM295" s="346">
        <v>128</v>
      </c>
      <c r="AN295" s="346">
        <v>120</v>
      </c>
      <c r="AO295" s="572">
        <v>131</v>
      </c>
      <c r="AP295" s="346">
        <v>95</v>
      </c>
      <c r="AQ295" s="346">
        <v>114</v>
      </c>
      <c r="AR295" s="346" t="s">
        <v>430</v>
      </c>
      <c r="AS295" s="346" t="s">
        <v>430</v>
      </c>
      <c r="AT295" s="346" t="s">
        <v>430</v>
      </c>
      <c r="AU295" s="346">
        <v>151</v>
      </c>
      <c r="AV295" s="346">
        <v>118</v>
      </c>
      <c r="AW295" s="346">
        <v>130</v>
      </c>
      <c r="AX295" s="346">
        <v>104</v>
      </c>
      <c r="AY295" s="346">
        <v>147</v>
      </c>
      <c r="AZ295" s="584"/>
      <c r="BA295" s="467" t="s">
        <v>430</v>
      </c>
      <c r="BB295" s="348" t="s">
        <v>430</v>
      </c>
      <c r="BC295" s="348" t="s">
        <v>430</v>
      </c>
      <c r="BD295" s="348" t="s">
        <v>430</v>
      </c>
      <c r="BE295" s="375" t="s">
        <v>430</v>
      </c>
      <c r="BF295" s="375">
        <v>100</v>
      </c>
      <c r="BG295" s="374"/>
      <c r="BH295" s="594">
        <v>100</v>
      </c>
      <c r="BI295" s="348" t="s">
        <v>430</v>
      </c>
      <c r="BJ295" s="348" t="s">
        <v>430</v>
      </c>
      <c r="BK295" s="348" t="s">
        <v>430</v>
      </c>
      <c r="BL295" s="348" t="s">
        <v>430</v>
      </c>
      <c r="BM295" s="375" t="s">
        <v>430</v>
      </c>
      <c r="BN295" s="375" t="s">
        <v>430</v>
      </c>
      <c r="BO295" s="375" t="s">
        <v>430</v>
      </c>
      <c r="BP295" s="375" t="s">
        <v>430</v>
      </c>
      <c r="BQ295" s="375" t="s">
        <v>430</v>
      </c>
      <c r="BR295" s="374"/>
      <c r="BS295" s="468" t="s">
        <v>430</v>
      </c>
      <c r="BT295" s="348" t="s">
        <v>430</v>
      </c>
      <c r="BU295" s="374"/>
      <c r="BV295" s="430" t="s">
        <v>554</v>
      </c>
    </row>
    <row r="296" spans="1:74" s="428" customFormat="1" x14ac:dyDescent="0.25">
      <c r="A296" s="345" t="s">
        <v>8391</v>
      </c>
      <c r="B296" s="373"/>
      <c r="C296" s="719">
        <v>45573</v>
      </c>
      <c r="D296" s="373"/>
      <c r="E296" s="346">
        <v>114.986</v>
      </c>
      <c r="F296" s="373"/>
      <c r="G296" s="347">
        <v>11.2957</v>
      </c>
      <c r="H296" s="374"/>
      <c r="I296" s="348">
        <v>0.13</v>
      </c>
      <c r="J296" s="348">
        <v>7.31</v>
      </c>
      <c r="K296" s="348">
        <v>0.11</v>
      </c>
      <c r="L296" s="348">
        <v>0.12</v>
      </c>
      <c r="M296" s="362"/>
      <c r="N296" s="350">
        <v>7.1102999999999996</v>
      </c>
      <c r="O296" s="348">
        <v>9.0543999999999993</v>
      </c>
      <c r="P296" s="348">
        <v>9.6193000000000008</v>
      </c>
      <c r="Q296" s="348">
        <v>10.2651</v>
      </c>
      <c r="R296" s="348">
        <v>7.9649999999999999</v>
      </c>
      <c r="S296" s="348">
        <v>7.5411000000000001</v>
      </c>
      <c r="T296" s="348">
        <v>6.6210000000000004</v>
      </c>
      <c r="U296" s="354">
        <v>6.5404</v>
      </c>
      <c r="V296" s="348">
        <v>6.5853000000000002</v>
      </c>
      <c r="W296" s="348" t="s">
        <v>430</v>
      </c>
      <c r="X296" s="348" t="s">
        <v>430</v>
      </c>
      <c r="Y296" s="375" t="s">
        <v>430</v>
      </c>
      <c r="Z296" s="348" t="s">
        <v>430</v>
      </c>
      <c r="AA296" s="348">
        <v>7.6592000000000002</v>
      </c>
      <c r="AB296" s="348">
        <v>6.6456999999999997</v>
      </c>
      <c r="AC296" s="348">
        <v>6.4634</v>
      </c>
      <c r="AD296" s="348">
        <v>6.5114999999999998</v>
      </c>
      <c r="AE296" s="348">
        <v>9.4518000000000004</v>
      </c>
      <c r="AF296" s="348">
        <v>7.4611000000000001</v>
      </c>
      <c r="AG296" s="569"/>
      <c r="AH296" s="346">
        <v>109</v>
      </c>
      <c r="AI296" s="346">
        <v>114</v>
      </c>
      <c r="AJ296" s="346">
        <v>127</v>
      </c>
      <c r="AK296" s="346">
        <v>131</v>
      </c>
      <c r="AL296" s="346">
        <v>124</v>
      </c>
      <c r="AM296" s="346">
        <v>11</v>
      </c>
      <c r="AN296" s="346">
        <v>7</v>
      </c>
      <c r="AO296" s="572">
        <v>6</v>
      </c>
      <c r="AP296" s="346">
        <v>6</v>
      </c>
      <c r="AQ296" s="346" t="s">
        <v>430</v>
      </c>
      <c r="AR296" s="346" t="s">
        <v>430</v>
      </c>
      <c r="AS296" s="346" t="s">
        <v>430</v>
      </c>
      <c r="AT296" s="346" t="s">
        <v>430</v>
      </c>
      <c r="AU296" s="346">
        <v>66</v>
      </c>
      <c r="AV296" s="346">
        <v>7</v>
      </c>
      <c r="AW296" s="346">
        <v>7</v>
      </c>
      <c r="AX296" s="346">
        <v>6</v>
      </c>
      <c r="AY296" s="346">
        <v>133</v>
      </c>
      <c r="AZ296" s="584"/>
      <c r="BA296" s="467" t="s">
        <v>430</v>
      </c>
      <c r="BB296" s="348">
        <v>67.02</v>
      </c>
      <c r="BC296" s="348" t="s">
        <v>430</v>
      </c>
      <c r="BD296" s="348" t="s">
        <v>430</v>
      </c>
      <c r="BE296" s="375" t="s">
        <v>430</v>
      </c>
      <c r="BF296" s="375">
        <v>32.979999999999997</v>
      </c>
      <c r="BG296" s="374"/>
      <c r="BH296" s="594">
        <v>32.979999999999997</v>
      </c>
      <c r="BI296" s="348" t="s">
        <v>430</v>
      </c>
      <c r="BJ296" s="348">
        <v>4.42</v>
      </c>
      <c r="BK296" s="348">
        <v>62.6</v>
      </c>
      <c r="BL296" s="348" t="s">
        <v>430</v>
      </c>
      <c r="BM296" s="375" t="s">
        <v>430</v>
      </c>
      <c r="BN296" s="375" t="s">
        <v>430</v>
      </c>
      <c r="BO296" s="375" t="s">
        <v>430</v>
      </c>
      <c r="BP296" s="375" t="s">
        <v>430</v>
      </c>
      <c r="BQ296" s="375" t="s">
        <v>430</v>
      </c>
      <c r="BR296" s="374"/>
      <c r="BS296" s="468">
        <v>11.13207362</v>
      </c>
      <c r="BT296" s="348">
        <v>27.884189500000002</v>
      </c>
      <c r="BU296" s="374"/>
      <c r="BV296" s="430" t="s">
        <v>554</v>
      </c>
    </row>
    <row r="297" spans="1:74" s="428" customFormat="1" x14ac:dyDescent="0.25">
      <c r="A297" s="345" t="s">
        <v>8392</v>
      </c>
      <c r="B297" s="373"/>
      <c r="C297" s="719">
        <v>45623</v>
      </c>
      <c r="D297" s="373"/>
      <c r="E297" s="346">
        <v>106.85</v>
      </c>
      <c r="F297" s="373"/>
      <c r="G297" s="347">
        <v>11.17</v>
      </c>
      <c r="H297" s="374"/>
      <c r="I297" s="348">
        <v>1.39</v>
      </c>
      <c r="J297" s="348">
        <v>7.93</v>
      </c>
      <c r="K297" s="348">
        <v>1.22</v>
      </c>
      <c r="L297" s="348">
        <v>1.32</v>
      </c>
      <c r="M297" s="362"/>
      <c r="N297" s="350">
        <v>3.2679999999999998</v>
      </c>
      <c r="O297" s="348">
        <v>5.4485999999999999</v>
      </c>
      <c r="P297" s="348">
        <v>9.8215000000000003</v>
      </c>
      <c r="Q297" s="348">
        <v>18.3337</v>
      </c>
      <c r="R297" s="348">
        <v>12.032999999999999</v>
      </c>
      <c r="S297" s="348">
        <v>5.8385999999999996</v>
      </c>
      <c r="T297" s="348">
        <v>5.3076999999999996</v>
      </c>
      <c r="U297" s="354">
        <v>5.5603999999999996</v>
      </c>
      <c r="V297" s="348">
        <v>5.8768000000000002</v>
      </c>
      <c r="W297" s="348" t="s">
        <v>430</v>
      </c>
      <c r="X297" s="348" t="s">
        <v>430</v>
      </c>
      <c r="Y297" s="375" t="s">
        <v>430</v>
      </c>
      <c r="Z297" s="348" t="s">
        <v>430</v>
      </c>
      <c r="AA297" s="348">
        <v>7.2256999999999998</v>
      </c>
      <c r="AB297" s="348">
        <v>5.0457000000000001</v>
      </c>
      <c r="AC297" s="348">
        <v>5.4367999999999999</v>
      </c>
      <c r="AD297" s="348">
        <v>5.8693999999999997</v>
      </c>
      <c r="AE297" s="348">
        <v>14.326000000000001</v>
      </c>
      <c r="AF297" s="348">
        <v>7.3691000000000004</v>
      </c>
      <c r="AG297" s="569"/>
      <c r="AH297" s="346">
        <v>135</v>
      </c>
      <c r="AI297" s="346">
        <v>131</v>
      </c>
      <c r="AJ297" s="346">
        <v>124</v>
      </c>
      <c r="AK297" s="346">
        <v>80</v>
      </c>
      <c r="AL297" s="346">
        <v>77</v>
      </c>
      <c r="AM297" s="346">
        <v>63</v>
      </c>
      <c r="AN297" s="346">
        <v>75</v>
      </c>
      <c r="AO297" s="572">
        <v>61</v>
      </c>
      <c r="AP297" s="346">
        <v>16</v>
      </c>
      <c r="AQ297" s="346" t="s">
        <v>430</v>
      </c>
      <c r="AR297" s="346" t="s">
        <v>430</v>
      </c>
      <c r="AS297" s="346" t="s">
        <v>430</v>
      </c>
      <c r="AT297" s="346" t="s">
        <v>430</v>
      </c>
      <c r="AU297" s="346">
        <v>79</v>
      </c>
      <c r="AV297" s="346">
        <v>90</v>
      </c>
      <c r="AW297" s="346">
        <v>77</v>
      </c>
      <c r="AX297" s="346">
        <v>18</v>
      </c>
      <c r="AY297" s="346">
        <v>88</v>
      </c>
      <c r="AZ297" s="584"/>
      <c r="BA297" s="467" t="s">
        <v>430</v>
      </c>
      <c r="BB297" s="348">
        <v>92.15</v>
      </c>
      <c r="BC297" s="348" t="s">
        <v>430</v>
      </c>
      <c r="BD297" s="348" t="s">
        <v>430</v>
      </c>
      <c r="BE297" s="375" t="s">
        <v>430</v>
      </c>
      <c r="BF297" s="375">
        <v>7.85</v>
      </c>
      <c r="BG297" s="374"/>
      <c r="BH297" s="594">
        <v>7.85</v>
      </c>
      <c r="BI297" s="348" t="s">
        <v>430</v>
      </c>
      <c r="BJ297" s="348" t="s">
        <v>430</v>
      </c>
      <c r="BK297" s="348">
        <v>92.15</v>
      </c>
      <c r="BL297" s="348" t="s">
        <v>430</v>
      </c>
      <c r="BM297" s="375" t="s">
        <v>430</v>
      </c>
      <c r="BN297" s="375" t="s">
        <v>430</v>
      </c>
      <c r="BO297" s="375" t="s">
        <v>430</v>
      </c>
      <c r="BP297" s="375" t="s">
        <v>430</v>
      </c>
      <c r="BQ297" s="375" t="s">
        <v>430</v>
      </c>
      <c r="BR297" s="374"/>
      <c r="BS297" s="468">
        <v>12.1958462</v>
      </c>
      <c r="BT297" s="348">
        <v>47.046696300000001</v>
      </c>
      <c r="BU297" s="374"/>
      <c r="BV297" s="430" t="s">
        <v>4694</v>
      </c>
    </row>
    <row r="298" spans="1:74" s="428" customFormat="1" ht="11" x14ac:dyDescent="0.3">
      <c r="A298" s="841" t="s">
        <v>8393</v>
      </c>
      <c r="B298" s="842"/>
      <c r="C298" s="843">
        <v>45705</v>
      </c>
      <c r="D298" s="842"/>
      <c r="E298" s="844">
        <v>105.581</v>
      </c>
      <c r="F298" s="842"/>
      <c r="G298" s="845">
        <v>10.9832</v>
      </c>
      <c r="H298" s="847"/>
      <c r="I298" s="846">
        <v>0.4</v>
      </c>
      <c r="J298" s="846">
        <v>7.87</v>
      </c>
      <c r="K298" s="846">
        <v>0.37</v>
      </c>
      <c r="L298" s="846">
        <v>0.4</v>
      </c>
      <c r="M298" s="851"/>
      <c r="N298" s="848">
        <v>10.97</v>
      </c>
      <c r="O298" s="846">
        <v>8.7575000000000003</v>
      </c>
      <c r="P298" s="846">
        <v>9.7981999999999996</v>
      </c>
      <c r="Q298" s="846">
        <v>12.3064</v>
      </c>
      <c r="R298" s="846">
        <v>8.3237000000000005</v>
      </c>
      <c r="S298" s="846">
        <v>7.3135000000000003</v>
      </c>
      <c r="T298" s="846">
        <v>6.2201000000000004</v>
      </c>
      <c r="U298" s="856">
        <v>6.1154000000000002</v>
      </c>
      <c r="V298" s="846">
        <v>6.1475999999999997</v>
      </c>
      <c r="W298" s="846" t="s">
        <v>430</v>
      </c>
      <c r="X298" s="846" t="s">
        <v>430</v>
      </c>
      <c r="Y298" s="852" t="s">
        <v>430</v>
      </c>
      <c r="Z298" s="846" t="s">
        <v>430</v>
      </c>
      <c r="AA298" s="846">
        <v>7.6242000000000001</v>
      </c>
      <c r="AB298" s="846">
        <v>6.1356000000000002</v>
      </c>
      <c r="AC298" s="846">
        <v>6.0811999999999999</v>
      </c>
      <c r="AD298" s="846">
        <v>6.0963000000000003</v>
      </c>
      <c r="AE298" s="846">
        <v>11.1844</v>
      </c>
      <c r="AF298" s="846">
        <v>7.2972000000000001</v>
      </c>
      <c r="AG298" s="937"/>
      <c r="AH298" s="844">
        <v>82</v>
      </c>
      <c r="AI298" s="844">
        <v>116</v>
      </c>
      <c r="AJ298" s="844">
        <v>125</v>
      </c>
      <c r="AK298" s="844">
        <v>125</v>
      </c>
      <c r="AL298" s="844">
        <v>118</v>
      </c>
      <c r="AM298" s="844">
        <v>17</v>
      </c>
      <c r="AN298" s="844">
        <v>12</v>
      </c>
      <c r="AO298" s="938">
        <v>13</v>
      </c>
      <c r="AP298" s="844">
        <v>11</v>
      </c>
      <c r="AQ298" s="844" t="s">
        <v>430</v>
      </c>
      <c r="AR298" s="844" t="s">
        <v>430</v>
      </c>
      <c r="AS298" s="844" t="s">
        <v>430</v>
      </c>
      <c r="AT298" s="844" t="s">
        <v>430</v>
      </c>
      <c r="AU298" s="844">
        <v>68</v>
      </c>
      <c r="AV298" s="844">
        <v>17</v>
      </c>
      <c r="AW298" s="844">
        <v>13</v>
      </c>
      <c r="AX298" s="844">
        <v>12</v>
      </c>
      <c r="AY298" s="844">
        <v>113</v>
      </c>
      <c r="AZ298" s="939"/>
      <c r="BA298" s="853" t="s">
        <v>430</v>
      </c>
      <c r="BB298" s="846">
        <v>94.69</v>
      </c>
      <c r="BC298" s="846" t="s">
        <v>430</v>
      </c>
      <c r="BD298" s="846" t="s">
        <v>430</v>
      </c>
      <c r="BE298" s="852" t="s">
        <v>430</v>
      </c>
      <c r="BF298" s="852">
        <v>5.31</v>
      </c>
      <c r="BG298" s="847"/>
      <c r="BH298" s="940">
        <v>5.31</v>
      </c>
      <c r="BI298" s="846" t="s">
        <v>430</v>
      </c>
      <c r="BJ298" s="846" t="s">
        <v>430</v>
      </c>
      <c r="BK298" s="846">
        <v>94.69</v>
      </c>
      <c r="BL298" s="846" t="s">
        <v>430</v>
      </c>
      <c r="BM298" s="852" t="s">
        <v>430</v>
      </c>
      <c r="BN298" s="852" t="s">
        <v>430</v>
      </c>
      <c r="BO298" s="852" t="s">
        <v>430</v>
      </c>
      <c r="BP298" s="852" t="s">
        <v>430</v>
      </c>
      <c r="BQ298" s="852" t="s">
        <v>430</v>
      </c>
      <c r="BR298" s="847"/>
      <c r="BS298" s="854">
        <v>12.241715660000001</v>
      </c>
      <c r="BT298" s="846">
        <v>40.518002549999999</v>
      </c>
      <c r="BU298" s="847"/>
      <c r="BV298" s="907" t="s">
        <v>554</v>
      </c>
    </row>
    <row r="299" spans="1:74" s="428" customFormat="1" x14ac:dyDescent="0.25">
      <c r="A299" s="345" t="s">
        <v>8394</v>
      </c>
      <c r="B299" s="373"/>
      <c r="C299" s="719">
        <v>37973</v>
      </c>
      <c r="D299" s="373"/>
      <c r="E299" s="346">
        <v>103.995</v>
      </c>
      <c r="F299" s="373"/>
      <c r="G299" s="347">
        <v>47.271599999999999</v>
      </c>
      <c r="H299" s="374"/>
      <c r="I299" s="348" t="s">
        <v>430</v>
      </c>
      <c r="J299" s="348" t="s">
        <v>430</v>
      </c>
      <c r="K299" s="348" t="s">
        <v>430</v>
      </c>
      <c r="L299" s="348" t="s">
        <v>430</v>
      </c>
      <c r="M299" s="362"/>
      <c r="N299" s="350">
        <v>44.916200000000003</v>
      </c>
      <c r="O299" s="348">
        <v>27.4468</v>
      </c>
      <c r="P299" s="348">
        <v>26.262799999999999</v>
      </c>
      <c r="Q299" s="348">
        <v>30.9055</v>
      </c>
      <c r="R299" s="348">
        <v>21.0763</v>
      </c>
      <c r="S299" s="348">
        <v>6.5442999999999998</v>
      </c>
      <c r="T299" s="348">
        <v>5.0411000000000001</v>
      </c>
      <c r="U299" s="354">
        <v>5.3944000000000001</v>
      </c>
      <c r="V299" s="348">
        <v>5.0814000000000004</v>
      </c>
      <c r="W299" s="348">
        <v>7.1014999999999997</v>
      </c>
      <c r="X299" s="348">
        <v>7.2142999999999997</v>
      </c>
      <c r="Y299" s="375">
        <v>6.2930000000000001</v>
      </c>
      <c r="Z299" s="348">
        <v>7.1203000000000003</v>
      </c>
      <c r="AA299" s="348">
        <v>10.741099999999999</v>
      </c>
      <c r="AB299" s="348">
        <v>4.9238999999999997</v>
      </c>
      <c r="AC299" s="348">
        <v>5.2910000000000004</v>
      </c>
      <c r="AD299" s="348">
        <v>5.1272000000000002</v>
      </c>
      <c r="AE299" s="348">
        <v>22.048999999999999</v>
      </c>
      <c r="AF299" s="348">
        <v>7.1425999999999998</v>
      </c>
      <c r="AG299" s="569"/>
      <c r="AH299" s="346">
        <v>22</v>
      </c>
      <c r="AI299" s="346">
        <v>24</v>
      </c>
      <c r="AJ299" s="346">
        <v>21</v>
      </c>
      <c r="AK299" s="346">
        <v>38</v>
      </c>
      <c r="AL299" s="346">
        <v>41</v>
      </c>
      <c r="AM299" s="346">
        <v>31</v>
      </c>
      <c r="AN299" s="346">
        <v>95</v>
      </c>
      <c r="AO299" s="572">
        <v>91</v>
      </c>
      <c r="AP299" s="346">
        <v>70</v>
      </c>
      <c r="AQ299" s="346">
        <v>82</v>
      </c>
      <c r="AR299" s="346">
        <v>41</v>
      </c>
      <c r="AS299" s="346">
        <v>9</v>
      </c>
      <c r="AT299" s="346">
        <v>5</v>
      </c>
      <c r="AU299" s="346">
        <v>40</v>
      </c>
      <c r="AV299" s="346">
        <v>98</v>
      </c>
      <c r="AW299" s="346">
        <v>100</v>
      </c>
      <c r="AX299" s="346">
        <v>74</v>
      </c>
      <c r="AY299" s="346">
        <v>42</v>
      </c>
      <c r="AZ299" s="584"/>
      <c r="BA299" s="467" t="s">
        <v>430</v>
      </c>
      <c r="BB299" s="348">
        <v>97.88</v>
      </c>
      <c r="BC299" s="348" t="s">
        <v>430</v>
      </c>
      <c r="BD299" s="348" t="s">
        <v>430</v>
      </c>
      <c r="BE299" s="375" t="s">
        <v>430</v>
      </c>
      <c r="BF299" s="375">
        <v>2.12</v>
      </c>
      <c r="BG299" s="374"/>
      <c r="BH299" s="594">
        <v>2.12</v>
      </c>
      <c r="BI299" s="348" t="s">
        <v>430</v>
      </c>
      <c r="BJ299" s="348" t="s">
        <v>430</v>
      </c>
      <c r="BK299" s="348" t="s">
        <v>430</v>
      </c>
      <c r="BL299" s="348" t="s">
        <v>430</v>
      </c>
      <c r="BM299" s="375" t="s">
        <v>430</v>
      </c>
      <c r="BN299" s="375" t="s">
        <v>430</v>
      </c>
      <c r="BO299" s="375" t="s">
        <v>430</v>
      </c>
      <c r="BP299" s="375">
        <v>97.88</v>
      </c>
      <c r="BQ299" s="375" t="s">
        <v>430</v>
      </c>
      <c r="BR299" s="374"/>
      <c r="BS299" s="468" t="s">
        <v>430</v>
      </c>
      <c r="BT299" s="348" t="s">
        <v>430</v>
      </c>
      <c r="BU299" s="374"/>
      <c r="BV299" s="430" t="s">
        <v>4626</v>
      </c>
    </row>
    <row r="300" spans="1:74" s="428" customFormat="1" x14ac:dyDescent="0.25">
      <c r="A300" s="345" t="s">
        <v>8395</v>
      </c>
      <c r="B300" s="373"/>
      <c r="C300" s="719">
        <v>45590</v>
      </c>
      <c r="D300" s="373"/>
      <c r="E300" s="346">
        <v>100.58</v>
      </c>
      <c r="F300" s="373"/>
      <c r="G300" s="347">
        <v>11.2462</v>
      </c>
      <c r="H300" s="374"/>
      <c r="I300" s="348">
        <v>0.38</v>
      </c>
      <c r="J300" s="348">
        <v>7.92</v>
      </c>
      <c r="K300" s="348">
        <v>0.34</v>
      </c>
      <c r="L300" s="348">
        <v>0.37</v>
      </c>
      <c r="M300" s="362"/>
      <c r="N300" s="350">
        <v>10.3887</v>
      </c>
      <c r="O300" s="348">
        <v>9.8528000000000002</v>
      </c>
      <c r="P300" s="348">
        <v>10.499599999999999</v>
      </c>
      <c r="Q300" s="348">
        <v>12.3683</v>
      </c>
      <c r="R300" s="348">
        <v>8.4037000000000006</v>
      </c>
      <c r="S300" s="348">
        <v>7.4394</v>
      </c>
      <c r="T300" s="348">
        <v>6.3204000000000002</v>
      </c>
      <c r="U300" s="354">
        <v>6.2651000000000003</v>
      </c>
      <c r="V300" s="348">
        <v>6.3581000000000003</v>
      </c>
      <c r="W300" s="348" t="s">
        <v>430</v>
      </c>
      <c r="X300" s="348" t="s">
        <v>430</v>
      </c>
      <c r="Y300" s="375" t="s">
        <v>430</v>
      </c>
      <c r="Z300" s="348" t="s">
        <v>430</v>
      </c>
      <c r="AA300" s="348">
        <v>7.6811999999999996</v>
      </c>
      <c r="AB300" s="348">
        <v>6.2481</v>
      </c>
      <c r="AC300" s="348">
        <v>6.2050999999999998</v>
      </c>
      <c r="AD300" s="348">
        <v>6.3159000000000001</v>
      </c>
      <c r="AE300" s="348">
        <v>11.3484</v>
      </c>
      <c r="AF300" s="348">
        <v>7.3932000000000002</v>
      </c>
      <c r="AG300" s="569"/>
      <c r="AH300" s="346">
        <v>90</v>
      </c>
      <c r="AI300" s="346">
        <v>109</v>
      </c>
      <c r="AJ300" s="346">
        <v>121</v>
      </c>
      <c r="AK300" s="346">
        <v>124</v>
      </c>
      <c r="AL300" s="346">
        <v>115</v>
      </c>
      <c r="AM300" s="346">
        <v>13</v>
      </c>
      <c r="AN300" s="346">
        <v>10</v>
      </c>
      <c r="AO300" s="572">
        <v>11</v>
      </c>
      <c r="AP300" s="346">
        <v>8</v>
      </c>
      <c r="AQ300" s="346" t="s">
        <v>430</v>
      </c>
      <c r="AR300" s="346" t="s">
        <v>430</v>
      </c>
      <c r="AS300" s="346" t="s">
        <v>430</v>
      </c>
      <c r="AT300" s="346" t="s">
        <v>430</v>
      </c>
      <c r="AU300" s="346">
        <v>64</v>
      </c>
      <c r="AV300" s="346">
        <v>16</v>
      </c>
      <c r="AW300" s="346">
        <v>10</v>
      </c>
      <c r="AX300" s="346">
        <v>9</v>
      </c>
      <c r="AY300" s="346">
        <v>111</v>
      </c>
      <c r="AZ300" s="584"/>
      <c r="BA300" s="467" t="s">
        <v>430</v>
      </c>
      <c r="BB300" s="348">
        <v>92.64</v>
      </c>
      <c r="BC300" s="348" t="s">
        <v>430</v>
      </c>
      <c r="BD300" s="348" t="s">
        <v>430</v>
      </c>
      <c r="BE300" s="375" t="s">
        <v>430</v>
      </c>
      <c r="BF300" s="375">
        <v>7.36</v>
      </c>
      <c r="BG300" s="374"/>
      <c r="BH300" s="594">
        <v>7.36</v>
      </c>
      <c r="BI300" s="348" t="s">
        <v>430</v>
      </c>
      <c r="BJ300" s="348" t="s">
        <v>430</v>
      </c>
      <c r="BK300" s="348">
        <v>92.64</v>
      </c>
      <c r="BL300" s="348" t="s">
        <v>430</v>
      </c>
      <c r="BM300" s="375" t="s">
        <v>430</v>
      </c>
      <c r="BN300" s="375" t="s">
        <v>430</v>
      </c>
      <c r="BO300" s="375" t="s">
        <v>430</v>
      </c>
      <c r="BP300" s="375" t="s">
        <v>430</v>
      </c>
      <c r="BQ300" s="375" t="s">
        <v>430</v>
      </c>
      <c r="BR300" s="374"/>
      <c r="BS300" s="468">
        <v>14.188021871418799</v>
      </c>
      <c r="BT300" s="348">
        <v>40.452534704045298</v>
      </c>
      <c r="BU300" s="374"/>
      <c r="BV300" s="430" t="s">
        <v>554</v>
      </c>
    </row>
    <row r="301" spans="1:74" s="428" customFormat="1" x14ac:dyDescent="0.25">
      <c r="A301" s="345" t="s">
        <v>8396</v>
      </c>
      <c r="B301" s="373"/>
      <c r="C301" s="719">
        <v>45973</v>
      </c>
      <c r="D301" s="373"/>
      <c r="E301" s="346">
        <v>102.196</v>
      </c>
      <c r="F301" s="373"/>
      <c r="G301" s="347">
        <v>10.339399999999999</v>
      </c>
      <c r="H301" s="374"/>
      <c r="I301" s="348" t="s">
        <v>430</v>
      </c>
      <c r="J301" s="348" t="s">
        <v>430</v>
      </c>
      <c r="K301" s="348" t="s">
        <v>430</v>
      </c>
      <c r="L301" s="348" t="s">
        <v>430</v>
      </c>
      <c r="M301" s="362"/>
      <c r="N301" s="350" t="s">
        <v>430</v>
      </c>
      <c r="O301" s="348">
        <v>10.773400000000001</v>
      </c>
      <c r="P301" s="348">
        <v>9.2514000000000003</v>
      </c>
      <c r="Q301" s="348">
        <v>13.506500000000001</v>
      </c>
      <c r="R301" s="348">
        <v>8.4961000000000002</v>
      </c>
      <c r="S301" s="348">
        <v>5.9924999999999997</v>
      </c>
      <c r="T301" s="348">
        <v>5.8708999999999998</v>
      </c>
      <c r="U301" s="354" t="s">
        <v>430</v>
      </c>
      <c r="V301" s="348" t="s">
        <v>430</v>
      </c>
      <c r="W301" s="348" t="s">
        <v>430</v>
      </c>
      <c r="X301" s="348" t="s">
        <v>430</v>
      </c>
      <c r="Y301" s="375" t="s">
        <v>430</v>
      </c>
      <c r="Z301" s="348" t="s">
        <v>430</v>
      </c>
      <c r="AA301" s="348">
        <v>6.4696999999999996</v>
      </c>
      <c r="AB301" s="348">
        <v>5.7083000000000004</v>
      </c>
      <c r="AC301" s="348" t="s">
        <v>430</v>
      </c>
      <c r="AD301" s="348" t="s">
        <v>430</v>
      </c>
      <c r="AE301" s="348">
        <v>12.9816</v>
      </c>
      <c r="AF301" s="348">
        <v>5.7088000000000001</v>
      </c>
      <c r="AG301" s="569"/>
      <c r="AH301" s="346" t="s">
        <v>430</v>
      </c>
      <c r="AI301" s="346">
        <v>102</v>
      </c>
      <c r="AJ301" s="346">
        <v>129</v>
      </c>
      <c r="AK301" s="346">
        <v>119</v>
      </c>
      <c r="AL301" s="346">
        <v>114</v>
      </c>
      <c r="AM301" s="346">
        <v>56</v>
      </c>
      <c r="AN301" s="346">
        <v>22</v>
      </c>
      <c r="AO301" s="572" t="s">
        <v>430</v>
      </c>
      <c r="AP301" s="346" t="s">
        <v>430</v>
      </c>
      <c r="AQ301" s="346" t="s">
        <v>430</v>
      </c>
      <c r="AR301" s="346" t="s">
        <v>430</v>
      </c>
      <c r="AS301" s="346" t="s">
        <v>430</v>
      </c>
      <c r="AT301" s="346" t="s">
        <v>430</v>
      </c>
      <c r="AU301" s="346">
        <v>106</v>
      </c>
      <c r="AV301" s="346">
        <v>37</v>
      </c>
      <c r="AW301" s="346" t="s">
        <v>430</v>
      </c>
      <c r="AX301" s="346" t="s">
        <v>430</v>
      </c>
      <c r="AY301" s="346">
        <v>104</v>
      </c>
      <c r="AZ301" s="584"/>
      <c r="BA301" s="467" t="s">
        <v>430</v>
      </c>
      <c r="BB301" s="348">
        <v>97.18</v>
      </c>
      <c r="BC301" s="348" t="s">
        <v>430</v>
      </c>
      <c r="BD301" s="348" t="s">
        <v>430</v>
      </c>
      <c r="BE301" s="375" t="s">
        <v>430</v>
      </c>
      <c r="BF301" s="375">
        <v>2.82</v>
      </c>
      <c r="BG301" s="374"/>
      <c r="BH301" s="594">
        <v>2.82</v>
      </c>
      <c r="BI301" s="348" t="s">
        <v>430</v>
      </c>
      <c r="BJ301" s="348" t="s">
        <v>430</v>
      </c>
      <c r="BK301" s="348" t="s">
        <v>430</v>
      </c>
      <c r="BL301" s="348" t="s">
        <v>430</v>
      </c>
      <c r="BM301" s="375" t="s">
        <v>430</v>
      </c>
      <c r="BN301" s="375" t="s">
        <v>430</v>
      </c>
      <c r="BO301" s="375" t="s">
        <v>430</v>
      </c>
      <c r="BP301" s="375">
        <v>97.18</v>
      </c>
      <c r="BQ301" s="375" t="s">
        <v>430</v>
      </c>
      <c r="BR301" s="374"/>
      <c r="BS301" s="468" t="s">
        <v>430</v>
      </c>
      <c r="BT301" s="348" t="s">
        <v>430</v>
      </c>
      <c r="BU301" s="374"/>
      <c r="BV301" s="430" t="s">
        <v>554</v>
      </c>
    </row>
    <row r="302" spans="1:74" s="428" customFormat="1" ht="11" x14ac:dyDescent="0.3">
      <c r="A302" s="841" t="s">
        <v>8397</v>
      </c>
      <c r="B302" s="842"/>
      <c r="C302" s="843">
        <v>44917</v>
      </c>
      <c r="D302" s="842"/>
      <c r="E302" s="844">
        <v>95.703299999999999</v>
      </c>
      <c r="F302" s="842"/>
      <c r="G302" s="845">
        <v>12.6441</v>
      </c>
      <c r="H302" s="847"/>
      <c r="I302" s="846">
        <v>0.11</v>
      </c>
      <c r="J302" s="846">
        <v>5.61</v>
      </c>
      <c r="K302" s="846">
        <v>0.1</v>
      </c>
      <c r="L302" s="846">
        <v>0.11</v>
      </c>
      <c r="M302" s="851"/>
      <c r="N302" s="848">
        <v>5.1967999999999996</v>
      </c>
      <c r="O302" s="846">
        <v>4.9093999999999998</v>
      </c>
      <c r="P302" s="846">
        <v>5.1185999999999998</v>
      </c>
      <c r="Q302" s="846">
        <v>5.3513999999999999</v>
      </c>
      <c r="R302" s="846">
        <v>5.3224999999999998</v>
      </c>
      <c r="S302" s="846">
        <v>5.4069000000000003</v>
      </c>
      <c r="T302" s="846">
        <v>5.3693999999999997</v>
      </c>
      <c r="U302" s="856">
        <v>5.4188000000000001</v>
      </c>
      <c r="V302" s="846">
        <v>5.4131999999999998</v>
      </c>
      <c r="W302" s="846">
        <v>6.8701999999999996</v>
      </c>
      <c r="X302" s="846">
        <v>6.8830999999999998</v>
      </c>
      <c r="Y302" s="852" t="s">
        <v>430</v>
      </c>
      <c r="Z302" s="846" t="s">
        <v>430</v>
      </c>
      <c r="AA302" s="846">
        <v>5.4983000000000004</v>
      </c>
      <c r="AB302" s="846">
        <v>5.3367000000000004</v>
      </c>
      <c r="AC302" s="846">
        <v>5.4802</v>
      </c>
      <c r="AD302" s="846">
        <v>5.5072999999999999</v>
      </c>
      <c r="AE302" s="846">
        <v>5.4722999999999997</v>
      </c>
      <c r="AF302" s="846">
        <v>6.9524999999999997</v>
      </c>
      <c r="AG302" s="937"/>
      <c r="AH302" s="844">
        <v>118</v>
      </c>
      <c r="AI302" s="844">
        <v>141</v>
      </c>
      <c r="AJ302" s="844">
        <v>145</v>
      </c>
      <c r="AK302" s="844">
        <v>145</v>
      </c>
      <c r="AL302" s="844">
        <v>144</v>
      </c>
      <c r="AM302" s="844">
        <v>96</v>
      </c>
      <c r="AN302" s="844">
        <v>69</v>
      </c>
      <c r="AO302" s="938">
        <v>86</v>
      </c>
      <c r="AP302" s="844">
        <v>43</v>
      </c>
      <c r="AQ302" s="844">
        <v>96</v>
      </c>
      <c r="AR302" s="844">
        <v>88</v>
      </c>
      <c r="AS302" s="844" t="s">
        <v>430</v>
      </c>
      <c r="AT302" s="844" t="s">
        <v>430</v>
      </c>
      <c r="AU302" s="844">
        <v>144</v>
      </c>
      <c r="AV302" s="844">
        <v>68</v>
      </c>
      <c r="AW302" s="844">
        <v>68</v>
      </c>
      <c r="AX302" s="844">
        <v>51</v>
      </c>
      <c r="AY302" s="844">
        <v>145</v>
      </c>
      <c r="AZ302" s="939"/>
      <c r="BA302" s="853">
        <v>97.01</v>
      </c>
      <c r="BB302" s="846" t="s">
        <v>430</v>
      </c>
      <c r="BC302" s="846" t="s">
        <v>430</v>
      </c>
      <c r="BD302" s="846" t="s">
        <v>430</v>
      </c>
      <c r="BE302" s="852" t="s">
        <v>430</v>
      </c>
      <c r="BF302" s="852">
        <v>2.99</v>
      </c>
      <c r="BG302" s="847"/>
      <c r="BH302" s="940">
        <v>2.99</v>
      </c>
      <c r="BI302" s="846" t="s">
        <v>430</v>
      </c>
      <c r="BJ302" s="846" t="s">
        <v>430</v>
      </c>
      <c r="BK302" s="846" t="s">
        <v>430</v>
      </c>
      <c r="BL302" s="846" t="s">
        <v>430</v>
      </c>
      <c r="BM302" s="852">
        <v>96.7</v>
      </c>
      <c r="BN302" s="852" t="s">
        <v>430</v>
      </c>
      <c r="BO302" s="852">
        <v>0.31</v>
      </c>
      <c r="BP302" s="852" t="s">
        <v>430</v>
      </c>
      <c r="BQ302" s="852" t="s">
        <v>430</v>
      </c>
      <c r="BR302" s="847"/>
      <c r="BS302" s="854" t="s">
        <v>430</v>
      </c>
      <c r="BT302" s="846" t="s">
        <v>430</v>
      </c>
      <c r="BU302" s="847"/>
      <c r="BV302" s="907" t="s">
        <v>554</v>
      </c>
    </row>
    <row r="303" spans="1:74" s="428" customFormat="1" x14ac:dyDescent="0.25">
      <c r="A303" s="345" t="s">
        <v>8398</v>
      </c>
      <c r="B303" s="373"/>
      <c r="C303" s="719">
        <v>45016</v>
      </c>
      <c r="D303" s="373"/>
      <c r="E303" s="346">
        <v>78.704800000000006</v>
      </c>
      <c r="F303" s="373"/>
      <c r="G303" s="347">
        <v>30.1067</v>
      </c>
      <c r="H303" s="374"/>
      <c r="I303" s="348">
        <v>8.68</v>
      </c>
      <c r="J303" s="348">
        <v>7.03</v>
      </c>
      <c r="K303" s="348">
        <v>6.38</v>
      </c>
      <c r="L303" s="348">
        <v>6.6</v>
      </c>
      <c r="M303" s="362"/>
      <c r="N303" s="350">
        <v>29.605399999999999</v>
      </c>
      <c r="O303" s="348">
        <v>14.3226</v>
      </c>
      <c r="P303" s="348">
        <v>22.490500000000001</v>
      </c>
      <c r="Q303" s="348">
        <v>26.6646</v>
      </c>
      <c r="R303" s="348">
        <v>24.8996</v>
      </c>
      <c r="S303" s="348">
        <v>3.2591000000000001</v>
      </c>
      <c r="T303" s="348">
        <v>4.0053000000000001</v>
      </c>
      <c r="U303" s="354">
        <v>4.1204000000000001</v>
      </c>
      <c r="V303" s="348">
        <v>2.9321000000000002</v>
      </c>
      <c r="W303" s="348">
        <v>7.1125999999999996</v>
      </c>
      <c r="X303" s="348">
        <v>7.0843999999999996</v>
      </c>
      <c r="Y303" s="375" t="s">
        <v>430</v>
      </c>
      <c r="Z303" s="348" t="s">
        <v>430</v>
      </c>
      <c r="AA303" s="348">
        <v>11.765000000000001</v>
      </c>
      <c r="AB303" s="348">
        <v>3.9125999999999999</v>
      </c>
      <c r="AC303" s="348">
        <v>4.5129999999999999</v>
      </c>
      <c r="AD303" s="348">
        <v>3.2483</v>
      </c>
      <c r="AE303" s="348">
        <v>21.4161</v>
      </c>
      <c r="AF303" s="348">
        <v>7.6044</v>
      </c>
      <c r="AG303" s="569"/>
      <c r="AH303" s="346">
        <v>41</v>
      </c>
      <c r="AI303" s="346">
        <v>77</v>
      </c>
      <c r="AJ303" s="346">
        <v>35</v>
      </c>
      <c r="AK303" s="346">
        <v>46</v>
      </c>
      <c r="AL303" s="346">
        <v>39</v>
      </c>
      <c r="AM303" s="346">
        <v>159</v>
      </c>
      <c r="AN303" s="346">
        <v>149</v>
      </c>
      <c r="AO303" s="572">
        <v>147</v>
      </c>
      <c r="AP303" s="346">
        <v>139</v>
      </c>
      <c r="AQ303" s="346">
        <v>80</v>
      </c>
      <c r="AR303" s="346">
        <v>65</v>
      </c>
      <c r="AS303" s="346" t="s">
        <v>430</v>
      </c>
      <c r="AT303" s="346" t="s">
        <v>430</v>
      </c>
      <c r="AU303" s="346">
        <v>28</v>
      </c>
      <c r="AV303" s="346">
        <v>150</v>
      </c>
      <c r="AW303" s="346">
        <v>146</v>
      </c>
      <c r="AX303" s="346">
        <v>140</v>
      </c>
      <c r="AY303" s="346">
        <v>46</v>
      </c>
      <c r="AZ303" s="584"/>
      <c r="BA303" s="467">
        <v>95.34</v>
      </c>
      <c r="BB303" s="348" t="s">
        <v>430</v>
      </c>
      <c r="BC303" s="348" t="s">
        <v>430</v>
      </c>
      <c r="BD303" s="348" t="s">
        <v>430</v>
      </c>
      <c r="BE303" s="375" t="s">
        <v>430</v>
      </c>
      <c r="BF303" s="375">
        <v>4.66</v>
      </c>
      <c r="BG303" s="374"/>
      <c r="BH303" s="594">
        <v>4.66</v>
      </c>
      <c r="BI303" s="348" t="s">
        <v>430</v>
      </c>
      <c r="BJ303" s="348" t="s">
        <v>430</v>
      </c>
      <c r="BK303" s="348" t="s">
        <v>430</v>
      </c>
      <c r="BL303" s="348" t="s">
        <v>430</v>
      </c>
      <c r="BM303" s="375">
        <v>95.34</v>
      </c>
      <c r="BN303" s="375" t="s">
        <v>430</v>
      </c>
      <c r="BO303" s="375" t="s">
        <v>430</v>
      </c>
      <c r="BP303" s="375" t="s">
        <v>430</v>
      </c>
      <c r="BQ303" s="375" t="s">
        <v>430</v>
      </c>
      <c r="BR303" s="374"/>
      <c r="BS303" s="468" t="s">
        <v>430</v>
      </c>
      <c r="BT303" s="348" t="s">
        <v>430</v>
      </c>
      <c r="BU303" s="374"/>
      <c r="BV303" s="430" t="s">
        <v>554</v>
      </c>
    </row>
    <row r="304" spans="1:74" s="428" customFormat="1" x14ac:dyDescent="0.25">
      <c r="A304" s="345" t="s">
        <v>8399</v>
      </c>
      <c r="B304" s="373"/>
      <c r="C304" s="719">
        <v>44852</v>
      </c>
      <c r="D304" s="373"/>
      <c r="E304" s="346">
        <v>92.804100000000005</v>
      </c>
      <c r="F304" s="373"/>
      <c r="G304" s="347">
        <v>12.9756</v>
      </c>
      <c r="H304" s="374"/>
      <c r="I304" s="348">
        <v>0.91</v>
      </c>
      <c r="J304" s="348">
        <v>6.25</v>
      </c>
      <c r="K304" s="348">
        <v>0.85</v>
      </c>
      <c r="L304" s="348">
        <v>0.9</v>
      </c>
      <c r="M304" s="362"/>
      <c r="N304" s="350">
        <v>20.546299999999999</v>
      </c>
      <c r="O304" s="348">
        <v>19.064299999999999</v>
      </c>
      <c r="P304" s="348">
        <v>12.527699999999999</v>
      </c>
      <c r="Q304" s="348">
        <v>13.8568</v>
      </c>
      <c r="R304" s="348">
        <v>8.1684999999999999</v>
      </c>
      <c r="S304" s="348">
        <v>5.4019000000000004</v>
      </c>
      <c r="T304" s="348">
        <v>5.3361000000000001</v>
      </c>
      <c r="U304" s="354">
        <v>5.6589</v>
      </c>
      <c r="V304" s="348">
        <v>5.383</v>
      </c>
      <c r="W304" s="348">
        <v>7.2007000000000003</v>
      </c>
      <c r="X304" s="348">
        <v>7.0464000000000002</v>
      </c>
      <c r="Y304" s="375" t="s">
        <v>430</v>
      </c>
      <c r="Z304" s="348" t="s">
        <v>430</v>
      </c>
      <c r="AA304" s="348">
        <v>5.7610000000000001</v>
      </c>
      <c r="AB304" s="348">
        <v>5.3543000000000003</v>
      </c>
      <c r="AC304" s="348">
        <v>5.5686999999999998</v>
      </c>
      <c r="AD304" s="348">
        <v>5.5358999999999998</v>
      </c>
      <c r="AE304" s="348">
        <v>10.2401</v>
      </c>
      <c r="AF304" s="348">
        <v>7.3587999999999996</v>
      </c>
      <c r="AG304" s="569"/>
      <c r="AH304" s="346">
        <v>50</v>
      </c>
      <c r="AI304" s="346">
        <v>52</v>
      </c>
      <c r="AJ304" s="346">
        <v>93</v>
      </c>
      <c r="AK304" s="346">
        <v>115</v>
      </c>
      <c r="AL304" s="346">
        <v>120</v>
      </c>
      <c r="AM304" s="346">
        <v>97</v>
      </c>
      <c r="AN304" s="346">
        <v>71</v>
      </c>
      <c r="AO304" s="572">
        <v>43</v>
      </c>
      <c r="AP304" s="346">
        <v>49</v>
      </c>
      <c r="AQ304" s="346">
        <v>69</v>
      </c>
      <c r="AR304" s="346">
        <v>69</v>
      </c>
      <c r="AS304" s="346" t="s">
        <v>430</v>
      </c>
      <c r="AT304" s="346" t="s">
        <v>430</v>
      </c>
      <c r="AU304" s="346">
        <v>136</v>
      </c>
      <c r="AV304" s="346">
        <v>67</v>
      </c>
      <c r="AW304" s="346">
        <v>56</v>
      </c>
      <c r="AX304" s="346">
        <v>46</v>
      </c>
      <c r="AY304" s="346">
        <v>126</v>
      </c>
      <c r="AZ304" s="584"/>
      <c r="BA304" s="467">
        <v>96.05</v>
      </c>
      <c r="BB304" s="348" t="s">
        <v>430</v>
      </c>
      <c r="BC304" s="348" t="s">
        <v>430</v>
      </c>
      <c r="BD304" s="348" t="s">
        <v>430</v>
      </c>
      <c r="BE304" s="375" t="s">
        <v>430</v>
      </c>
      <c r="BF304" s="375">
        <v>3.95</v>
      </c>
      <c r="BG304" s="374"/>
      <c r="BH304" s="594">
        <v>3.95</v>
      </c>
      <c r="BI304" s="348" t="s">
        <v>430</v>
      </c>
      <c r="BJ304" s="348" t="s">
        <v>430</v>
      </c>
      <c r="BK304" s="348" t="s">
        <v>430</v>
      </c>
      <c r="BL304" s="348" t="s">
        <v>430</v>
      </c>
      <c r="BM304" s="375">
        <v>96.05</v>
      </c>
      <c r="BN304" s="375" t="s">
        <v>430</v>
      </c>
      <c r="BO304" s="375" t="s">
        <v>430</v>
      </c>
      <c r="BP304" s="375" t="s">
        <v>430</v>
      </c>
      <c r="BQ304" s="375" t="s">
        <v>430</v>
      </c>
      <c r="BR304" s="374"/>
      <c r="BS304" s="468" t="s">
        <v>430</v>
      </c>
      <c r="BT304" s="348" t="s">
        <v>430</v>
      </c>
      <c r="BU304" s="374"/>
      <c r="BV304" s="430" t="s">
        <v>4694</v>
      </c>
    </row>
    <row r="305" spans="1:74" s="428" customFormat="1" x14ac:dyDescent="0.25">
      <c r="A305" s="345" t="s">
        <v>8400</v>
      </c>
      <c r="B305" s="373"/>
      <c r="C305" s="719">
        <v>44882</v>
      </c>
      <c r="D305" s="373"/>
      <c r="E305" s="346">
        <v>91.491100000000003</v>
      </c>
      <c r="F305" s="373"/>
      <c r="G305" s="347">
        <v>12.799200000000001</v>
      </c>
      <c r="H305" s="374"/>
      <c r="I305" s="348">
        <v>0.34247</v>
      </c>
      <c r="J305" s="348">
        <v>5.91</v>
      </c>
      <c r="K305" s="348">
        <v>0.32877000000000001</v>
      </c>
      <c r="L305" s="348">
        <v>0.33972999999999998</v>
      </c>
      <c r="M305" s="362"/>
      <c r="N305" s="350">
        <v>6.2748999999999997</v>
      </c>
      <c r="O305" s="348">
        <v>6.1818999999999997</v>
      </c>
      <c r="P305" s="348">
        <v>7.0983000000000001</v>
      </c>
      <c r="Q305" s="348">
        <v>7.5175999999999998</v>
      </c>
      <c r="R305" s="348">
        <v>6.2888000000000002</v>
      </c>
      <c r="S305" s="348">
        <v>5.5284000000000004</v>
      </c>
      <c r="T305" s="348">
        <v>5.4282000000000004</v>
      </c>
      <c r="U305" s="354">
        <v>5.5915999999999997</v>
      </c>
      <c r="V305" s="348">
        <v>5.5107999999999997</v>
      </c>
      <c r="W305" s="348">
        <v>7.1002000000000001</v>
      </c>
      <c r="X305" s="348">
        <v>7.0347</v>
      </c>
      <c r="Y305" s="375" t="s">
        <v>430</v>
      </c>
      <c r="Z305" s="348" t="s">
        <v>430</v>
      </c>
      <c r="AA305" s="348">
        <v>5.7896000000000001</v>
      </c>
      <c r="AB305" s="348">
        <v>5.4264000000000001</v>
      </c>
      <c r="AC305" s="348">
        <v>5.7218999999999998</v>
      </c>
      <c r="AD305" s="348">
        <v>5.6595000000000004</v>
      </c>
      <c r="AE305" s="348">
        <v>7.0423999999999998</v>
      </c>
      <c r="AF305" s="348">
        <v>7.1239999999999997</v>
      </c>
      <c r="AG305" s="569"/>
      <c r="AH305" s="346">
        <v>112</v>
      </c>
      <c r="AI305" s="346">
        <v>126</v>
      </c>
      <c r="AJ305" s="346">
        <v>140</v>
      </c>
      <c r="AK305" s="346">
        <v>139</v>
      </c>
      <c r="AL305" s="346">
        <v>140</v>
      </c>
      <c r="AM305" s="346">
        <v>80</v>
      </c>
      <c r="AN305" s="346">
        <v>63</v>
      </c>
      <c r="AO305" s="572">
        <v>55</v>
      </c>
      <c r="AP305" s="346">
        <v>34</v>
      </c>
      <c r="AQ305" s="346">
        <v>83</v>
      </c>
      <c r="AR305" s="346">
        <v>72</v>
      </c>
      <c r="AS305" s="346" t="s">
        <v>430</v>
      </c>
      <c r="AT305" s="346" t="s">
        <v>430</v>
      </c>
      <c r="AU305" s="346">
        <v>134</v>
      </c>
      <c r="AV305" s="346">
        <v>56</v>
      </c>
      <c r="AW305" s="346">
        <v>33</v>
      </c>
      <c r="AX305" s="346">
        <v>35</v>
      </c>
      <c r="AY305" s="346">
        <v>141</v>
      </c>
      <c r="AZ305" s="584"/>
      <c r="BA305" s="467">
        <v>97.24</v>
      </c>
      <c r="BB305" s="348" t="s">
        <v>430</v>
      </c>
      <c r="BC305" s="348" t="s">
        <v>430</v>
      </c>
      <c r="BD305" s="348" t="s">
        <v>430</v>
      </c>
      <c r="BE305" s="375" t="s">
        <v>430</v>
      </c>
      <c r="BF305" s="375">
        <v>2.76</v>
      </c>
      <c r="BG305" s="374"/>
      <c r="BH305" s="594">
        <v>2.75</v>
      </c>
      <c r="BI305" s="348" t="s">
        <v>430</v>
      </c>
      <c r="BJ305" s="348" t="s">
        <v>430</v>
      </c>
      <c r="BK305" s="348" t="s">
        <v>430</v>
      </c>
      <c r="BL305" s="348" t="s">
        <v>430</v>
      </c>
      <c r="BM305" s="375">
        <v>94</v>
      </c>
      <c r="BN305" s="375" t="s">
        <v>430</v>
      </c>
      <c r="BO305" s="375">
        <v>3.24</v>
      </c>
      <c r="BP305" s="375" t="s">
        <v>430</v>
      </c>
      <c r="BQ305" s="375" t="s">
        <v>430</v>
      </c>
      <c r="BR305" s="374"/>
      <c r="BS305" s="468" t="s">
        <v>430</v>
      </c>
      <c r="BT305" s="348" t="s">
        <v>430</v>
      </c>
      <c r="BU305" s="374"/>
      <c r="BV305" s="430" t="s">
        <v>554</v>
      </c>
    </row>
    <row r="306" spans="1:74" s="428" customFormat="1" x14ac:dyDescent="0.25">
      <c r="A306" s="345" t="s">
        <v>8401</v>
      </c>
      <c r="B306" s="373"/>
      <c r="C306" s="719">
        <v>44951</v>
      </c>
      <c r="D306" s="373"/>
      <c r="E306" s="346">
        <v>89.78</v>
      </c>
      <c r="F306" s="373"/>
      <c r="G306" s="347">
        <v>12.627000000000001</v>
      </c>
      <c r="H306" s="374"/>
      <c r="I306" s="348">
        <v>0.53</v>
      </c>
      <c r="J306" s="348">
        <v>5.93</v>
      </c>
      <c r="K306" s="348">
        <v>0.5</v>
      </c>
      <c r="L306" s="348">
        <v>0.51</v>
      </c>
      <c r="M306" s="362"/>
      <c r="N306" s="350">
        <v>8.3848000000000003</v>
      </c>
      <c r="O306" s="348">
        <v>8.9675999999999991</v>
      </c>
      <c r="P306" s="348">
        <v>8.8934999999999995</v>
      </c>
      <c r="Q306" s="348">
        <v>8.7216000000000005</v>
      </c>
      <c r="R306" s="348">
        <v>6.7050999999999998</v>
      </c>
      <c r="S306" s="348">
        <v>5.5079000000000002</v>
      </c>
      <c r="T306" s="348">
        <v>5.4622999999999999</v>
      </c>
      <c r="U306" s="354">
        <v>5.5929000000000002</v>
      </c>
      <c r="V306" s="348">
        <v>5.3505000000000003</v>
      </c>
      <c r="W306" s="348">
        <v>7.1166999999999998</v>
      </c>
      <c r="X306" s="348">
        <v>7.0159000000000002</v>
      </c>
      <c r="Y306" s="375" t="s">
        <v>430</v>
      </c>
      <c r="Z306" s="348" t="s">
        <v>430</v>
      </c>
      <c r="AA306" s="348">
        <v>5.8132000000000001</v>
      </c>
      <c r="AB306" s="348">
        <v>5.3963000000000001</v>
      </c>
      <c r="AC306" s="348">
        <v>5.8452000000000002</v>
      </c>
      <c r="AD306" s="348">
        <v>5.5251999999999999</v>
      </c>
      <c r="AE306" s="348">
        <v>7.9111000000000002</v>
      </c>
      <c r="AF306" s="348">
        <v>7.1071</v>
      </c>
      <c r="AG306" s="569"/>
      <c r="AH306" s="346">
        <v>106</v>
      </c>
      <c r="AI306" s="346">
        <v>115</v>
      </c>
      <c r="AJ306" s="346">
        <v>131</v>
      </c>
      <c r="AK306" s="346">
        <v>137</v>
      </c>
      <c r="AL306" s="346">
        <v>134</v>
      </c>
      <c r="AM306" s="346">
        <v>82</v>
      </c>
      <c r="AN306" s="346">
        <v>54</v>
      </c>
      <c r="AO306" s="572">
        <v>54</v>
      </c>
      <c r="AP306" s="346">
        <v>52</v>
      </c>
      <c r="AQ306" s="346">
        <v>78</v>
      </c>
      <c r="AR306" s="346">
        <v>74</v>
      </c>
      <c r="AS306" s="346" t="s">
        <v>430</v>
      </c>
      <c r="AT306" s="346" t="s">
        <v>430</v>
      </c>
      <c r="AU306" s="346">
        <v>130</v>
      </c>
      <c r="AV306" s="346">
        <v>60</v>
      </c>
      <c r="AW306" s="346">
        <v>22</v>
      </c>
      <c r="AX306" s="346">
        <v>47</v>
      </c>
      <c r="AY306" s="346">
        <v>135</v>
      </c>
      <c r="AZ306" s="584"/>
      <c r="BA306" s="467">
        <v>92.06</v>
      </c>
      <c r="BB306" s="348" t="s">
        <v>430</v>
      </c>
      <c r="BC306" s="348" t="s">
        <v>430</v>
      </c>
      <c r="BD306" s="348" t="s">
        <v>430</v>
      </c>
      <c r="BE306" s="375" t="s">
        <v>430</v>
      </c>
      <c r="BF306" s="375">
        <v>7.94</v>
      </c>
      <c r="BG306" s="374"/>
      <c r="BH306" s="594">
        <v>7.94</v>
      </c>
      <c r="BI306" s="348" t="s">
        <v>430</v>
      </c>
      <c r="BJ306" s="348" t="s">
        <v>430</v>
      </c>
      <c r="BK306" s="348" t="s">
        <v>430</v>
      </c>
      <c r="BL306" s="348" t="s">
        <v>430</v>
      </c>
      <c r="BM306" s="375">
        <v>92.06</v>
      </c>
      <c r="BN306" s="375" t="s">
        <v>430</v>
      </c>
      <c r="BO306" s="375" t="s">
        <v>430</v>
      </c>
      <c r="BP306" s="375" t="s">
        <v>430</v>
      </c>
      <c r="BQ306" s="375" t="s">
        <v>430</v>
      </c>
      <c r="BR306" s="374"/>
      <c r="BS306" s="468" t="s">
        <v>430</v>
      </c>
      <c r="BT306" s="348" t="s">
        <v>430</v>
      </c>
      <c r="BU306" s="374"/>
      <c r="BV306" s="430" t="s">
        <v>554</v>
      </c>
    </row>
    <row r="307" spans="1:74" s="428" customFormat="1" x14ac:dyDescent="0.25">
      <c r="A307" s="345" t="s">
        <v>8402</v>
      </c>
      <c r="B307" s="373"/>
      <c r="C307" s="719">
        <v>44971</v>
      </c>
      <c r="D307" s="373"/>
      <c r="E307" s="346">
        <v>89.679100000000005</v>
      </c>
      <c r="F307" s="373"/>
      <c r="G307" s="347">
        <v>12.748900000000001</v>
      </c>
      <c r="H307" s="374"/>
      <c r="I307" s="348">
        <v>1.15194</v>
      </c>
      <c r="J307" s="348">
        <v>6.4271900000000004</v>
      </c>
      <c r="K307" s="348">
        <v>1.0627500000000001</v>
      </c>
      <c r="L307" s="348">
        <v>1.0970599999999999</v>
      </c>
      <c r="M307" s="362"/>
      <c r="N307" s="350">
        <v>43.569400000000002</v>
      </c>
      <c r="O307" s="348">
        <v>24.3842</v>
      </c>
      <c r="P307" s="348">
        <v>17.811199999999999</v>
      </c>
      <c r="Q307" s="348">
        <v>17.043199999999999</v>
      </c>
      <c r="R307" s="348">
        <v>10.2098</v>
      </c>
      <c r="S307" s="348">
        <v>5.3554000000000004</v>
      </c>
      <c r="T307" s="348">
        <v>5.3921000000000001</v>
      </c>
      <c r="U307" s="354">
        <v>5.6260000000000003</v>
      </c>
      <c r="V307" s="348">
        <v>5.3697999999999997</v>
      </c>
      <c r="W307" s="348">
        <v>7.3315000000000001</v>
      </c>
      <c r="X307" s="348">
        <v>7.1761999999999997</v>
      </c>
      <c r="Y307" s="375" t="s">
        <v>430</v>
      </c>
      <c r="Z307" s="348" t="s">
        <v>430</v>
      </c>
      <c r="AA307" s="348">
        <v>5.9316000000000004</v>
      </c>
      <c r="AB307" s="348">
        <v>5.3095999999999997</v>
      </c>
      <c r="AC307" s="348">
        <v>5.6360999999999999</v>
      </c>
      <c r="AD307" s="348">
        <v>5.5433000000000003</v>
      </c>
      <c r="AE307" s="348">
        <v>13.1929</v>
      </c>
      <c r="AF307" s="348">
        <v>7.5364000000000004</v>
      </c>
      <c r="AG307" s="569"/>
      <c r="AH307" s="346">
        <v>25</v>
      </c>
      <c r="AI307" s="346">
        <v>31</v>
      </c>
      <c r="AJ307" s="346">
        <v>47</v>
      </c>
      <c r="AK307" s="346">
        <v>90</v>
      </c>
      <c r="AL307" s="346">
        <v>90</v>
      </c>
      <c r="AM307" s="346">
        <v>102</v>
      </c>
      <c r="AN307" s="346">
        <v>68</v>
      </c>
      <c r="AO307" s="572">
        <v>47</v>
      </c>
      <c r="AP307" s="346">
        <v>50</v>
      </c>
      <c r="AQ307" s="346">
        <v>54</v>
      </c>
      <c r="AR307" s="346">
        <v>48</v>
      </c>
      <c r="AS307" s="346" t="s">
        <v>430</v>
      </c>
      <c r="AT307" s="346" t="s">
        <v>430</v>
      </c>
      <c r="AU307" s="346">
        <v>124</v>
      </c>
      <c r="AV307" s="346">
        <v>70</v>
      </c>
      <c r="AW307" s="346">
        <v>47</v>
      </c>
      <c r="AX307" s="346">
        <v>44</v>
      </c>
      <c r="AY307" s="346">
        <v>101</v>
      </c>
      <c r="AZ307" s="584"/>
      <c r="BA307" s="467">
        <v>97.43</v>
      </c>
      <c r="BB307" s="348" t="s">
        <v>430</v>
      </c>
      <c r="BC307" s="348" t="s">
        <v>430</v>
      </c>
      <c r="BD307" s="348" t="s">
        <v>430</v>
      </c>
      <c r="BE307" s="375" t="s">
        <v>430</v>
      </c>
      <c r="BF307" s="375">
        <v>2.57</v>
      </c>
      <c r="BG307" s="374"/>
      <c r="BH307" s="594">
        <v>2.57</v>
      </c>
      <c r="BI307" s="348" t="s">
        <v>430</v>
      </c>
      <c r="BJ307" s="348" t="s">
        <v>430</v>
      </c>
      <c r="BK307" s="348" t="s">
        <v>430</v>
      </c>
      <c r="BL307" s="348" t="s">
        <v>430</v>
      </c>
      <c r="BM307" s="375">
        <v>97.43</v>
      </c>
      <c r="BN307" s="375" t="s">
        <v>430</v>
      </c>
      <c r="BO307" s="375" t="s">
        <v>430</v>
      </c>
      <c r="BP307" s="375" t="s">
        <v>430</v>
      </c>
      <c r="BQ307" s="375" t="s">
        <v>430</v>
      </c>
      <c r="BR307" s="374"/>
      <c r="BS307" s="468" t="s">
        <v>430</v>
      </c>
      <c r="BT307" s="348" t="s">
        <v>430</v>
      </c>
      <c r="BU307" s="374"/>
      <c r="BV307" s="430" t="s">
        <v>554</v>
      </c>
    </row>
    <row r="308" spans="1:74" s="428" customFormat="1" x14ac:dyDescent="0.25">
      <c r="A308" s="345" t="s">
        <v>8403</v>
      </c>
      <c r="B308" s="373"/>
      <c r="C308" s="719">
        <v>45590</v>
      </c>
      <c r="D308" s="373"/>
      <c r="E308" s="346">
        <v>80.491299999999995</v>
      </c>
      <c r="F308" s="373"/>
      <c r="G308" s="347">
        <v>11.2346</v>
      </c>
      <c r="H308" s="374"/>
      <c r="I308" s="348">
        <v>1.46</v>
      </c>
      <c r="J308" s="348">
        <v>7.98</v>
      </c>
      <c r="K308" s="348">
        <v>1.28</v>
      </c>
      <c r="L308" s="348">
        <v>1.39</v>
      </c>
      <c r="M308" s="362"/>
      <c r="N308" s="350">
        <v>6.4988999999999999</v>
      </c>
      <c r="O308" s="348">
        <v>5.6340000000000003</v>
      </c>
      <c r="P308" s="348">
        <v>9.9512999999999998</v>
      </c>
      <c r="Q308" s="348">
        <v>19.404599999999999</v>
      </c>
      <c r="R308" s="348">
        <v>12.476599999999999</v>
      </c>
      <c r="S308" s="348">
        <v>5.8663999999999996</v>
      </c>
      <c r="T308" s="348">
        <v>5.22</v>
      </c>
      <c r="U308" s="354">
        <v>5.4923000000000002</v>
      </c>
      <c r="V308" s="348">
        <v>5.7046000000000001</v>
      </c>
      <c r="W308" s="348" t="s">
        <v>430</v>
      </c>
      <c r="X308" s="348" t="s">
        <v>430</v>
      </c>
      <c r="Y308" s="375" t="s">
        <v>430</v>
      </c>
      <c r="Z308" s="348" t="s">
        <v>430</v>
      </c>
      <c r="AA308" s="348">
        <v>7.2613000000000003</v>
      </c>
      <c r="AB308" s="348">
        <v>4.9757999999999996</v>
      </c>
      <c r="AC308" s="348">
        <v>5.3545999999999996</v>
      </c>
      <c r="AD308" s="348">
        <v>5.7126999999999999</v>
      </c>
      <c r="AE308" s="348">
        <v>14.8041</v>
      </c>
      <c r="AF308" s="348">
        <v>7.3258999999999999</v>
      </c>
      <c r="AG308" s="569"/>
      <c r="AH308" s="346">
        <v>111</v>
      </c>
      <c r="AI308" s="346">
        <v>129</v>
      </c>
      <c r="AJ308" s="346">
        <v>123</v>
      </c>
      <c r="AK308" s="346">
        <v>79</v>
      </c>
      <c r="AL308" s="346">
        <v>75</v>
      </c>
      <c r="AM308" s="346">
        <v>62</v>
      </c>
      <c r="AN308" s="346">
        <v>82</v>
      </c>
      <c r="AO308" s="572">
        <v>75</v>
      </c>
      <c r="AP308" s="346">
        <v>26</v>
      </c>
      <c r="AQ308" s="346" t="s">
        <v>430</v>
      </c>
      <c r="AR308" s="346" t="s">
        <v>430</v>
      </c>
      <c r="AS308" s="346" t="s">
        <v>430</v>
      </c>
      <c r="AT308" s="346" t="s">
        <v>430</v>
      </c>
      <c r="AU308" s="346">
        <v>76</v>
      </c>
      <c r="AV308" s="346">
        <v>96</v>
      </c>
      <c r="AW308" s="346">
        <v>94</v>
      </c>
      <c r="AX308" s="346">
        <v>32</v>
      </c>
      <c r="AY308" s="346">
        <v>83</v>
      </c>
      <c r="AZ308" s="584"/>
      <c r="BA308" s="467" t="s">
        <v>430</v>
      </c>
      <c r="BB308" s="348">
        <v>95.01</v>
      </c>
      <c r="BC308" s="348" t="s">
        <v>430</v>
      </c>
      <c r="BD308" s="348" t="s">
        <v>430</v>
      </c>
      <c r="BE308" s="375" t="s">
        <v>430</v>
      </c>
      <c r="BF308" s="375">
        <v>4.99</v>
      </c>
      <c r="BG308" s="374"/>
      <c r="BH308" s="594">
        <v>4.99</v>
      </c>
      <c r="BI308" s="348" t="s">
        <v>430</v>
      </c>
      <c r="BJ308" s="348" t="s">
        <v>430</v>
      </c>
      <c r="BK308" s="348">
        <v>95.01</v>
      </c>
      <c r="BL308" s="348" t="s">
        <v>430</v>
      </c>
      <c r="BM308" s="375" t="s">
        <v>430</v>
      </c>
      <c r="BN308" s="375" t="s">
        <v>430</v>
      </c>
      <c r="BO308" s="375" t="s">
        <v>430</v>
      </c>
      <c r="BP308" s="375" t="s">
        <v>430</v>
      </c>
      <c r="BQ308" s="375" t="s">
        <v>430</v>
      </c>
      <c r="BR308" s="374"/>
      <c r="BS308" s="468">
        <v>12.00176701</v>
      </c>
      <c r="BT308" s="348">
        <v>49.861456500000003</v>
      </c>
      <c r="BU308" s="374"/>
      <c r="BV308" s="430" t="s">
        <v>554</v>
      </c>
    </row>
    <row r="309" spans="1:74" s="428" customFormat="1" x14ac:dyDescent="0.25">
      <c r="A309" s="345" t="s">
        <v>8404</v>
      </c>
      <c r="B309" s="373"/>
      <c r="C309" s="719">
        <v>45706</v>
      </c>
      <c r="D309" s="373"/>
      <c r="E309" s="346">
        <v>81.307699999999997</v>
      </c>
      <c r="F309" s="373"/>
      <c r="G309" s="347">
        <v>11.011900000000001</v>
      </c>
      <c r="H309" s="374"/>
      <c r="I309" s="348">
        <v>0.96</v>
      </c>
      <c r="J309" s="348">
        <v>8.08</v>
      </c>
      <c r="K309" s="348">
        <v>0.86</v>
      </c>
      <c r="L309" s="348">
        <v>0.93</v>
      </c>
      <c r="M309" s="362"/>
      <c r="N309" s="350">
        <v>10.2781</v>
      </c>
      <c r="O309" s="348">
        <v>8.6241000000000003</v>
      </c>
      <c r="P309" s="348">
        <v>11.627000000000001</v>
      </c>
      <c r="Q309" s="348">
        <v>15.7681</v>
      </c>
      <c r="R309" s="348">
        <v>10.7685</v>
      </c>
      <c r="S309" s="348">
        <v>6.4215999999999998</v>
      </c>
      <c r="T309" s="348">
        <v>5.9617000000000004</v>
      </c>
      <c r="U309" s="354">
        <v>6.0205000000000002</v>
      </c>
      <c r="V309" s="348">
        <v>6.2329999999999997</v>
      </c>
      <c r="W309" s="348" t="s">
        <v>430</v>
      </c>
      <c r="X309" s="348" t="s">
        <v>430</v>
      </c>
      <c r="Y309" s="375" t="s">
        <v>430</v>
      </c>
      <c r="Z309" s="348" t="s">
        <v>430</v>
      </c>
      <c r="AA309" s="348">
        <v>7.2359</v>
      </c>
      <c r="AB309" s="348">
        <v>5.6680000000000001</v>
      </c>
      <c r="AC309" s="348">
        <v>5.8673000000000002</v>
      </c>
      <c r="AD309" s="348">
        <v>6.3041</v>
      </c>
      <c r="AE309" s="348">
        <v>13.5236</v>
      </c>
      <c r="AF309" s="348">
        <v>7.5237999999999996</v>
      </c>
      <c r="AG309" s="569"/>
      <c r="AH309" s="346">
        <v>92</v>
      </c>
      <c r="AI309" s="346">
        <v>118</v>
      </c>
      <c r="AJ309" s="346">
        <v>111</v>
      </c>
      <c r="AK309" s="346">
        <v>101</v>
      </c>
      <c r="AL309" s="346">
        <v>83</v>
      </c>
      <c r="AM309" s="346">
        <v>34</v>
      </c>
      <c r="AN309" s="346">
        <v>19</v>
      </c>
      <c r="AO309" s="572">
        <v>16</v>
      </c>
      <c r="AP309" s="346">
        <v>10</v>
      </c>
      <c r="AQ309" s="346" t="s">
        <v>430</v>
      </c>
      <c r="AR309" s="346" t="s">
        <v>430</v>
      </c>
      <c r="AS309" s="346" t="s">
        <v>430</v>
      </c>
      <c r="AT309" s="346" t="s">
        <v>430</v>
      </c>
      <c r="AU309" s="346">
        <v>78</v>
      </c>
      <c r="AV309" s="346">
        <v>40</v>
      </c>
      <c r="AW309" s="346">
        <v>20</v>
      </c>
      <c r="AX309" s="346">
        <v>10</v>
      </c>
      <c r="AY309" s="346">
        <v>96</v>
      </c>
      <c r="AZ309" s="584"/>
      <c r="BA309" s="467" t="s">
        <v>430</v>
      </c>
      <c r="BB309" s="348">
        <v>94.1</v>
      </c>
      <c r="BC309" s="348" t="s">
        <v>430</v>
      </c>
      <c r="BD309" s="348" t="s">
        <v>430</v>
      </c>
      <c r="BE309" s="375" t="s">
        <v>430</v>
      </c>
      <c r="BF309" s="375">
        <v>5.9</v>
      </c>
      <c r="BG309" s="374"/>
      <c r="BH309" s="594">
        <v>5.9</v>
      </c>
      <c r="BI309" s="348" t="s">
        <v>430</v>
      </c>
      <c r="BJ309" s="348" t="s">
        <v>430</v>
      </c>
      <c r="BK309" s="348">
        <v>94.1</v>
      </c>
      <c r="BL309" s="348" t="s">
        <v>430</v>
      </c>
      <c r="BM309" s="375" t="s">
        <v>430</v>
      </c>
      <c r="BN309" s="375" t="s">
        <v>430</v>
      </c>
      <c r="BO309" s="375" t="s">
        <v>430</v>
      </c>
      <c r="BP309" s="375" t="s">
        <v>430</v>
      </c>
      <c r="BQ309" s="375" t="s">
        <v>430</v>
      </c>
      <c r="BR309" s="374"/>
      <c r="BS309" s="468">
        <v>21.6894503278311</v>
      </c>
      <c r="BT309" s="348">
        <v>54.317709444568202</v>
      </c>
      <c r="BU309" s="374"/>
      <c r="BV309" s="430" t="s">
        <v>4694</v>
      </c>
    </row>
    <row r="310" spans="1:74" s="428" customFormat="1" x14ac:dyDescent="0.25">
      <c r="A310" s="345" t="s">
        <v>8405</v>
      </c>
      <c r="B310" s="373"/>
      <c r="C310" s="719">
        <v>45005</v>
      </c>
      <c r="D310" s="373"/>
      <c r="E310" s="346">
        <v>82.14</v>
      </c>
      <c r="F310" s="373"/>
      <c r="G310" s="347">
        <v>1258.3161</v>
      </c>
      <c r="H310" s="374"/>
      <c r="I310" s="348">
        <v>1</v>
      </c>
      <c r="J310" s="348">
        <v>6.14</v>
      </c>
      <c r="K310" s="348">
        <v>0.93</v>
      </c>
      <c r="L310" s="348">
        <v>0.95</v>
      </c>
      <c r="M310" s="362"/>
      <c r="N310" s="350">
        <v>30.244599999999998</v>
      </c>
      <c r="O310" s="348">
        <v>22.687999999999999</v>
      </c>
      <c r="P310" s="348">
        <v>13.7324</v>
      </c>
      <c r="Q310" s="348">
        <v>14.6793</v>
      </c>
      <c r="R310" s="348">
        <v>9.2973999999999997</v>
      </c>
      <c r="S310" s="348">
        <v>5.4733999999999998</v>
      </c>
      <c r="T310" s="348">
        <v>5.3158000000000003</v>
      </c>
      <c r="U310" s="354">
        <v>5.6093000000000002</v>
      </c>
      <c r="V310" s="348">
        <v>5.5004999999999997</v>
      </c>
      <c r="W310" s="348">
        <v>7.2836999999999996</v>
      </c>
      <c r="X310" s="348">
        <v>7.0987</v>
      </c>
      <c r="Y310" s="375" t="s">
        <v>430</v>
      </c>
      <c r="Z310" s="348" t="s">
        <v>430</v>
      </c>
      <c r="AA310" s="348">
        <v>5.8684000000000003</v>
      </c>
      <c r="AB310" s="348">
        <v>5.2728999999999999</v>
      </c>
      <c r="AC310" s="348">
        <v>5.4718999999999998</v>
      </c>
      <c r="AD310" s="348">
        <v>5.5772000000000004</v>
      </c>
      <c r="AE310" s="348">
        <v>10.539</v>
      </c>
      <c r="AF310" s="348">
        <v>7.3274999999999997</v>
      </c>
      <c r="AG310" s="569"/>
      <c r="AH310" s="346">
        <v>39</v>
      </c>
      <c r="AI310" s="346">
        <v>43</v>
      </c>
      <c r="AJ310" s="346">
        <v>76</v>
      </c>
      <c r="AK310" s="346">
        <v>108</v>
      </c>
      <c r="AL310" s="346">
        <v>107</v>
      </c>
      <c r="AM310" s="346">
        <v>86</v>
      </c>
      <c r="AN310" s="346">
        <v>73</v>
      </c>
      <c r="AO310" s="572">
        <v>50</v>
      </c>
      <c r="AP310" s="346">
        <v>36</v>
      </c>
      <c r="AQ310" s="346">
        <v>61</v>
      </c>
      <c r="AR310" s="346">
        <v>62</v>
      </c>
      <c r="AS310" s="346" t="s">
        <v>430</v>
      </c>
      <c r="AT310" s="346" t="s">
        <v>430</v>
      </c>
      <c r="AU310" s="346">
        <v>127</v>
      </c>
      <c r="AV310" s="346">
        <v>73</v>
      </c>
      <c r="AW310" s="346">
        <v>69</v>
      </c>
      <c r="AX310" s="346">
        <v>41</v>
      </c>
      <c r="AY310" s="346">
        <v>120</v>
      </c>
      <c r="AZ310" s="584"/>
      <c r="BA310" s="467">
        <v>96.36</v>
      </c>
      <c r="BB310" s="348" t="s">
        <v>430</v>
      </c>
      <c r="BC310" s="348" t="s">
        <v>430</v>
      </c>
      <c r="BD310" s="348" t="s">
        <v>430</v>
      </c>
      <c r="BE310" s="375" t="s">
        <v>430</v>
      </c>
      <c r="BF310" s="375">
        <v>3.64</v>
      </c>
      <c r="BG310" s="374"/>
      <c r="BH310" s="594">
        <v>3.64</v>
      </c>
      <c r="BI310" s="348" t="s">
        <v>430</v>
      </c>
      <c r="BJ310" s="348" t="s">
        <v>430</v>
      </c>
      <c r="BK310" s="348" t="s">
        <v>430</v>
      </c>
      <c r="BL310" s="348" t="s">
        <v>430</v>
      </c>
      <c r="BM310" s="375">
        <v>96.36</v>
      </c>
      <c r="BN310" s="375" t="s">
        <v>430</v>
      </c>
      <c r="BO310" s="375" t="s">
        <v>430</v>
      </c>
      <c r="BP310" s="375" t="s">
        <v>430</v>
      </c>
      <c r="BQ310" s="375" t="s">
        <v>430</v>
      </c>
      <c r="BR310" s="374"/>
      <c r="BS310" s="468" t="s">
        <v>430</v>
      </c>
      <c r="BT310" s="348" t="s">
        <v>430</v>
      </c>
      <c r="BU310" s="374"/>
      <c r="BV310" s="430" t="s">
        <v>2409</v>
      </c>
    </row>
    <row r="311" spans="1:74" s="428" customFormat="1" x14ac:dyDescent="0.25">
      <c r="A311" s="345" t="s">
        <v>8406</v>
      </c>
      <c r="B311" s="373"/>
      <c r="C311" s="719">
        <v>45016</v>
      </c>
      <c r="D311" s="373"/>
      <c r="E311" s="346">
        <v>79.777799999999999</v>
      </c>
      <c r="F311" s="373"/>
      <c r="G311" s="347">
        <v>12.5578</v>
      </c>
      <c r="H311" s="374"/>
      <c r="I311" s="348">
        <v>1.9</v>
      </c>
      <c r="J311" s="348">
        <v>7.26</v>
      </c>
      <c r="K311" s="348">
        <v>1.7</v>
      </c>
      <c r="L311" s="348">
        <v>1.76</v>
      </c>
      <c r="M311" s="362"/>
      <c r="N311" s="350">
        <v>9.0126000000000008</v>
      </c>
      <c r="O311" s="348">
        <v>33.614899999999999</v>
      </c>
      <c r="P311" s="348">
        <v>21.1371</v>
      </c>
      <c r="Q311" s="348">
        <v>27.165800000000001</v>
      </c>
      <c r="R311" s="348">
        <v>14.1572</v>
      </c>
      <c r="S311" s="348">
        <v>4.2339000000000002</v>
      </c>
      <c r="T311" s="348">
        <v>4.6571999999999996</v>
      </c>
      <c r="U311" s="354">
        <v>5.5290999999999997</v>
      </c>
      <c r="V311" s="348">
        <v>4.7111999999999998</v>
      </c>
      <c r="W311" s="348">
        <v>7.3326000000000002</v>
      </c>
      <c r="X311" s="348">
        <v>7.1292</v>
      </c>
      <c r="Y311" s="375" t="s">
        <v>430</v>
      </c>
      <c r="Z311" s="348" t="s">
        <v>430</v>
      </c>
      <c r="AA311" s="348">
        <v>6.4425999999999997</v>
      </c>
      <c r="AB311" s="348">
        <v>4.4335000000000004</v>
      </c>
      <c r="AC311" s="348">
        <v>5.4267000000000003</v>
      </c>
      <c r="AD311" s="348">
        <v>4.7405999999999997</v>
      </c>
      <c r="AE311" s="348">
        <v>20.515899999999998</v>
      </c>
      <c r="AF311" s="348">
        <v>7.3312999999999997</v>
      </c>
      <c r="AG311" s="569"/>
      <c r="AH311" s="346">
        <v>101</v>
      </c>
      <c r="AI311" s="346">
        <v>13</v>
      </c>
      <c r="AJ311" s="346">
        <v>36</v>
      </c>
      <c r="AK311" s="346">
        <v>45</v>
      </c>
      <c r="AL311" s="346">
        <v>58</v>
      </c>
      <c r="AM311" s="346">
        <v>154</v>
      </c>
      <c r="AN311" s="346">
        <v>129</v>
      </c>
      <c r="AO311" s="572">
        <v>69</v>
      </c>
      <c r="AP311" s="346">
        <v>108</v>
      </c>
      <c r="AQ311" s="346">
        <v>53</v>
      </c>
      <c r="AR311" s="346">
        <v>57</v>
      </c>
      <c r="AS311" s="346" t="s">
        <v>430</v>
      </c>
      <c r="AT311" s="346" t="s">
        <v>430</v>
      </c>
      <c r="AU311" s="346">
        <v>107</v>
      </c>
      <c r="AV311" s="346">
        <v>139</v>
      </c>
      <c r="AW311" s="346">
        <v>80</v>
      </c>
      <c r="AX311" s="346">
        <v>113</v>
      </c>
      <c r="AY311" s="346">
        <v>51</v>
      </c>
      <c r="AZ311" s="584"/>
      <c r="BA311" s="467">
        <v>96.86</v>
      </c>
      <c r="BB311" s="348" t="s">
        <v>430</v>
      </c>
      <c r="BC311" s="348" t="s">
        <v>430</v>
      </c>
      <c r="BD311" s="348" t="s">
        <v>430</v>
      </c>
      <c r="BE311" s="375" t="s">
        <v>430</v>
      </c>
      <c r="BF311" s="375">
        <v>3.14</v>
      </c>
      <c r="BG311" s="374"/>
      <c r="BH311" s="594">
        <v>3.14</v>
      </c>
      <c r="BI311" s="348" t="s">
        <v>430</v>
      </c>
      <c r="BJ311" s="348" t="s">
        <v>430</v>
      </c>
      <c r="BK311" s="348" t="s">
        <v>430</v>
      </c>
      <c r="BL311" s="348" t="s">
        <v>430</v>
      </c>
      <c r="BM311" s="375">
        <v>96.86</v>
      </c>
      <c r="BN311" s="375" t="s">
        <v>430</v>
      </c>
      <c r="BO311" s="375" t="s">
        <v>430</v>
      </c>
      <c r="BP311" s="375" t="s">
        <v>430</v>
      </c>
      <c r="BQ311" s="375" t="s">
        <v>430</v>
      </c>
      <c r="BR311" s="374"/>
      <c r="BS311" s="468" t="s">
        <v>430</v>
      </c>
      <c r="BT311" s="348" t="s">
        <v>430</v>
      </c>
      <c r="BU311" s="374"/>
      <c r="BV311" s="430" t="s">
        <v>554</v>
      </c>
    </row>
    <row r="312" spans="1:74" s="428" customFormat="1" x14ac:dyDescent="0.25">
      <c r="A312" s="345" t="s">
        <v>8407</v>
      </c>
      <c r="B312" s="373"/>
      <c r="C312" s="719">
        <v>45800</v>
      </c>
      <c r="D312" s="373"/>
      <c r="E312" s="346">
        <v>77.88</v>
      </c>
      <c r="F312" s="373"/>
      <c r="G312" s="347">
        <v>10.596500000000001</v>
      </c>
      <c r="H312" s="374"/>
      <c r="I312" s="348" t="s">
        <v>430</v>
      </c>
      <c r="J312" s="348" t="s">
        <v>430</v>
      </c>
      <c r="K312" s="348" t="s">
        <v>430</v>
      </c>
      <c r="L312" s="348" t="s">
        <v>430</v>
      </c>
      <c r="M312" s="362"/>
      <c r="N312" s="350">
        <v>19.644400000000001</v>
      </c>
      <c r="O312" s="348">
        <v>9.1923999999999992</v>
      </c>
      <c r="P312" s="348">
        <v>11.935499999999999</v>
      </c>
      <c r="Q312" s="348">
        <v>21.232399999999998</v>
      </c>
      <c r="R312" s="348">
        <v>14.146100000000001</v>
      </c>
      <c r="S312" s="348">
        <v>6.8441000000000001</v>
      </c>
      <c r="T312" s="348">
        <v>5.7431000000000001</v>
      </c>
      <c r="U312" s="354">
        <v>5.8952</v>
      </c>
      <c r="V312" s="348">
        <v>5.6470000000000002</v>
      </c>
      <c r="W312" s="348" t="s">
        <v>430</v>
      </c>
      <c r="X312" s="348" t="s">
        <v>430</v>
      </c>
      <c r="Y312" s="375" t="s">
        <v>430</v>
      </c>
      <c r="Z312" s="348" t="s">
        <v>430</v>
      </c>
      <c r="AA312" s="348">
        <v>8.0290999999999997</v>
      </c>
      <c r="AB312" s="348">
        <v>5.6726999999999999</v>
      </c>
      <c r="AC312" s="348">
        <v>5.8189000000000002</v>
      </c>
      <c r="AD312" s="348">
        <v>5.7117000000000004</v>
      </c>
      <c r="AE312" s="348">
        <v>18.317499999999999</v>
      </c>
      <c r="AF312" s="348">
        <v>5.5575000000000001</v>
      </c>
      <c r="AG312" s="569"/>
      <c r="AH312" s="346">
        <v>52</v>
      </c>
      <c r="AI312" s="346">
        <v>113</v>
      </c>
      <c r="AJ312" s="346">
        <v>103</v>
      </c>
      <c r="AK312" s="346">
        <v>71</v>
      </c>
      <c r="AL312" s="346">
        <v>59</v>
      </c>
      <c r="AM312" s="346">
        <v>22</v>
      </c>
      <c r="AN312" s="346">
        <v>30</v>
      </c>
      <c r="AO312" s="572">
        <v>22</v>
      </c>
      <c r="AP312" s="346">
        <v>28</v>
      </c>
      <c r="AQ312" s="346" t="s">
        <v>430</v>
      </c>
      <c r="AR312" s="346" t="s">
        <v>430</v>
      </c>
      <c r="AS312" s="346" t="s">
        <v>430</v>
      </c>
      <c r="AT312" s="346" t="s">
        <v>430</v>
      </c>
      <c r="AU312" s="346">
        <v>52</v>
      </c>
      <c r="AV312" s="346">
        <v>38</v>
      </c>
      <c r="AW312" s="346">
        <v>24</v>
      </c>
      <c r="AX312" s="346">
        <v>33</v>
      </c>
      <c r="AY312" s="346">
        <v>66</v>
      </c>
      <c r="AZ312" s="584"/>
      <c r="BA312" s="467" t="s">
        <v>430</v>
      </c>
      <c r="BB312" s="348">
        <v>97.47</v>
      </c>
      <c r="BC312" s="348" t="s">
        <v>430</v>
      </c>
      <c r="BD312" s="348" t="s">
        <v>430</v>
      </c>
      <c r="BE312" s="375" t="s">
        <v>430</v>
      </c>
      <c r="BF312" s="375">
        <v>2.5299999999999998</v>
      </c>
      <c r="BG312" s="374"/>
      <c r="BH312" s="594">
        <v>2.5299999999999998</v>
      </c>
      <c r="BI312" s="348" t="s">
        <v>430</v>
      </c>
      <c r="BJ312" s="348" t="s">
        <v>430</v>
      </c>
      <c r="BK312" s="348" t="s">
        <v>430</v>
      </c>
      <c r="BL312" s="348" t="s">
        <v>430</v>
      </c>
      <c r="BM312" s="375" t="s">
        <v>430</v>
      </c>
      <c r="BN312" s="375" t="s">
        <v>430</v>
      </c>
      <c r="BO312" s="375" t="s">
        <v>430</v>
      </c>
      <c r="BP312" s="375">
        <v>97.47</v>
      </c>
      <c r="BQ312" s="375" t="s">
        <v>430</v>
      </c>
      <c r="BR312" s="374"/>
      <c r="BS312" s="468" t="s">
        <v>430</v>
      </c>
      <c r="BT312" s="348" t="s">
        <v>430</v>
      </c>
      <c r="BU312" s="374"/>
      <c r="BV312" s="430" t="s">
        <v>554</v>
      </c>
    </row>
    <row r="313" spans="1:74" s="428" customFormat="1" x14ac:dyDescent="0.25">
      <c r="A313" s="345" t="s">
        <v>8408</v>
      </c>
      <c r="B313" s="373"/>
      <c r="C313" s="719">
        <v>44942</v>
      </c>
      <c r="D313" s="373"/>
      <c r="E313" s="346">
        <v>73.989999999999995</v>
      </c>
      <c r="F313" s="373"/>
      <c r="G313" s="347">
        <v>12.565</v>
      </c>
      <c r="H313" s="374"/>
      <c r="I313" s="348">
        <v>0.55000000000000004</v>
      </c>
      <c r="J313" s="348">
        <v>5.78</v>
      </c>
      <c r="K313" s="348">
        <v>0.52</v>
      </c>
      <c r="L313" s="348">
        <v>0.53</v>
      </c>
      <c r="M313" s="362"/>
      <c r="N313" s="350">
        <v>13.3674</v>
      </c>
      <c r="O313" s="348">
        <v>10.175599999999999</v>
      </c>
      <c r="P313" s="348">
        <v>8.1880000000000006</v>
      </c>
      <c r="Q313" s="348">
        <v>9.2453000000000003</v>
      </c>
      <c r="R313" s="348">
        <v>6.6909999999999998</v>
      </c>
      <c r="S313" s="348">
        <v>5.4771000000000001</v>
      </c>
      <c r="T313" s="348">
        <v>5.0898000000000003</v>
      </c>
      <c r="U313" s="354">
        <v>5.5004</v>
      </c>
      <c r="V313" s="348">
        <v>5.2927</v>
      </c>
      <c r="W313" s="348">
        <v>6.8377999999999997</v>
      </c>
      <c r="X313" s="348">
        <v>6.7565</v>
      </c>
      <c r="Y313" s="375" t="s">
        <v>430</v>
      </c>
      <c r="Z313" s="348" t="s">
        <v>430</v>
      </c>
      <c r="AA313" s="348">
        <v>5.7706999999999997</v>
      </c>
      <c r="AB313" s="348">
        <v>5.2431000000000001</v>
      </c>
      <c r="AC313" s="348">
        <v>5.4043000000000001</v>
      </c>
      <c r="AD313" s="348">
        <v>5.3323</v>
      </c>
      <c r="AE313" s="348">
        <v>7.6573000000000002</v>
      </c>
      <c r="AF313" s="348">
        <v>6.9001999999999999</v>
      </c>
      <c r="AG313" s="569"/>
      <c r="AH313" s="346">
        <v>68</v>
      </c>
      <c r="AI313" s="346">
        <v>108</v>
      </c>
      <c r="AJ313" s="346">
        <v>133</v>
      </c>
      <c r="AK313" s="346">
        <v>135</v>
      </c>
      <c r="AL313" s="346">
        <v>135</v>
      </c>
      <c r="AM313" s="346">
        <v>85</v>
      </c>
      <c r="AN313" s="346">
        <v>94</v>
      </c>
      <c r="AO313" s="572">
        <v>72</v>
      </c>
      <c r="AP313" s="346">
        <v>58</v>
      </c>
      <c r="AQ313" s="346">
        <v>98</v>
      </c>
      <c r="AR313" s="346">
        <v>94</v>
      </c>
      <c r="AS313" s="346" t="s">
        <v>430</v>
      </c>
      <c r="AT313" s="346" t="s">
        <v>430</v>
      </c>
      <c r="AU313" s="346">
        <v>135</v>
      </c>
      <c r="AV313" s="346">
        <v>74</v>
      </c>
      <c r="AW313" s="346">
        <v>83</v>
      </c>
      <c r="AX313" s="346">
        <v>63</v>
      </c>
      <c r="AY313" s="346">
        <v>137</v>
      </c>
      <c r="AZ313" s="584"/>
      <c r="BA313" s="467">
        <v>92.55</v>
      </c>
      <c r="BB313" s="348" t="s">
        <v>430</v>
      </c>
      <c r="BC313" s="348" t="s">
        <v>430</v>
      </c>
      <c r="BD313" s="348" t="s">
        <v>430</v>
      </c>
      <c r="BE313" s="375" t="s">
        <v>430</v>
      </c>
      <c r="BF313" s="375">
        <v>7.45</v>
      </c>
      <c r="BG313" s="374"/>
      <c r="BH313" s="594">
        <v>7.45</v>
      </c>
      <c r="BI313" s="348" t="s">
        <v>430</v>
      </c>
      <c r="BJ313" s="348" t="s">
        <v>430</v>
      </c>
      <c r="BK313" s="348" t="s">
        <v>430</v>
      </c>
      <c r="BL313" s="348" t="s">
        <v>430</v>
      </c>
      <c r="BM313" s="375">
        <v>92.55</v>
      </c>
      <c r="BN313" s="375" t="s">
        <v>430</v>
      </c>
      <c r="BO313" s="375" t="s">
        <v>430</v>
      </c>
      <c r="BP313" s="375" t="s">
        <v>430</v>
      </c>
      <c r="BQ313" s="375" t="s">
        <v>430</v>
      </c>
      <c r="BR313" s="374"/>
      <c r="BS313" s="468" t="s">
        <v>430</v>
      </c>
      <c r="BT313" s="348" t="s">
        <v>430</v>
      </c>
      <c r="BU313" s="374"/>
      <c r="BV313" s="430" t="s">
        <v>554</v>
      </c>
    </row>
    <row r="314" spans="1:74" s="428" customFormat="1" x14ac:dyDescent="0.25">
      <c r="A314" s="345" t="s">
        <v>8409</v>
      </c>
      <c r="B314" s="373"/>
      <c r="C314" s="719">
        <v>45230</v>
      </c>
      <c r="D314" s="373"/>
      <c r="E314" s="346">
        <v>71.847999999999999</v>
      </c>
      <c r="F314" s="373"/>
      <c r="G314" s="347">
        <v>12.6999</v>
      </c>
      <c r="H314" s="374"/>
      <c r="I314" s="348">
        <v>1.92</v>
      </c>
      <c r="J314" s="348">
        <v>4.04</v>
      </c>
      <c r="K314" s="348">
        <v>1.83</v>
      </c>
      <c r="L314" s="348" t="s">
        <v>430</v>
      </c>
      <c r="M314" s="362"/>
      <c r="N314" s="350">
        <v>-13.2158</v>
      </c>
      <c r="O314" s="348">
        <v>-39.902299999999997</v>
      </c>
      <c r="P314" s="348">
        <v>-29.922599999999999</v>
      </c>
      <c r="Q314" s="348">
        <v>-26.075099999999999</v>
      </c>
      <c r="R314" s="348">
        <v>-12.3155</v>
      </c>
      <c r="S314" s="348">
        <v>10.245200000000001</v>
      </c>
      <c r="T314" s="348">
        <v>10.9779</v>
      </c>
      <c r="U314" s="354">
        <v>12.611700000000001</v>
      </c>
      <c r="V314" s="348">
        <v>13.2393</v>
      </c>
      <c r="W314" s="348">
        <v>10.798299999999999</v>
      </c>
      <c r="X314" s="348" t="s">
        <v>430</v>
      </c>
      <c r="Y314" s="375" t="s">
        <v>430</v>
      </c>
      <c r="Z314" s="348" t="s">
        <v>430</v>
      </c>
      <c r="AA314" s="348">
        <v>5.1897000000000002</v>
      </c>
      <c r="AB314" s="348">
        <v>12.623900000000001</v>
      </c>
      <c r="AC314" s="348">
        <v>11.6739</v>
      </c>
      <c r="AD314" s="348">
        <v>13.8614</v>
      </c>
      <c r="AE314" s="348">
        <v>-8.6735000000000007</v>
      </c>
      <c r="AF314" s="348">
        <v>9.5129999999999999</v>
      </c>
      <c r="AG314" s="569"/>
      <c r="AH314" s="346">
        <v>145</v>
      </c>
      <c r="AI314" s="346">
        <v>166</v>
      </c>
      <c r="AJ314" s="346">
        <v>167</v>
      </c>
      <c r="AK314" s="346">
        <v>167</v>
      </c>
      <c r="AL314" s="346">
        <v>166</v>
      </c>
      <c r="AM314" s="346">
        <v>1</v>
      </c>
      <c r="AN314" s="346">
        <v>1</v>
      </c>
      <c r="AO314" s="572">
        <v>1</v>
      </c>
      <c r="AP314" s="346">
        <v>3</v>
      </c>
      <c r="AQ314" s="346">
        <v>1</v>
      </c>
      <c r="AR314" s="346" t="s">
        <v>430</v>
      </c>
      <c r="AS314" s="346" t="s">
        <v>430</v>
      </c>
      <c r="AT314" s="346" t="s">
        <v>430</v>
      </c>
      <c r="AU314" s="346">
        <v>145</v>
      </c>
      <c r="AV314" s="346">
        <v>1</v>
      </c>
      <c r="AW314" s="346">
        <v>1</v>
      </c>
      <c r="AX314" s="346">
        <v>1</v>
      </c>
      <c r="AY314" s="346">
        <v>166</v>
      </c>
      <c r="AZ314" s="584"/>
      <c r="BA314" s="467" t="s">
        <v>430</v>
      </c>
      <c r="BB314" s="348">
        <v>96.75</v>
      </c>
      <c r="BC314" s="348" t="s">
        <v>430</v>
      </c>
      <c r="BD314" s="348" t="s">
        <v>430</v>
      </c>
      <c r="BE314" s="375" t="s">
        <v>430</v>
      </c>
      <c r="BF314" s="375">
        <v>3.25</v>
      </c>
      <c r="BG314" s="374"/>
      <c r="BH314" s="594">
        <v>3.25</v>
      </c>
      <c r="BI314" s="348" t="s">
        <v>430</v>
      </c>
      <c r="BJ314" s="348" t="s">
        <v>430</v>
      </c>
      <c r="BK314" s="348" t="s">
        <v>430</v>
      </c>
      <c r="BL314" s="348" t="s">
        <v>430</v>
      </c>
      <c r="BM314" s="375" t="s">
        <v>430</v>
      </c>
      <c r="BN314" s="375" t="s">
        <v>430</v>
      </c>
      <c r="BO314" s="375" t="s">
        <v>430</v>
      </c>
      <c r="BP314" s="375">
        <v>96.75</v>
      </c>
      <c r="BQ314" s="375" t="s">
        <v>430</v>
      </c>
      <c r="BR314" s="374"/>
      <c r="BS314" s="468" t="s">
        <v>430</v>
      </c>
      <c r="BT314" s="348" t="s">
        <v>430</v>
      </c>
      <c r="BU314" s="374"/>
      <c r="BV314" s="430" t="s">
        <v>525</v>
      </c>
    </row>
    <row r="315" spans="1:74" s="428" customFormat="1" x14ac:dyDescent="0.25">
      <c r="A315" s="345" t="s">
        <v>8410</v>
      </c>
      <c r="B315" s="373"/>
      <c r="C315" s="719">
        <v>44854</v>
      </c>
      <c r="D315" s="373"/>
      <c r="E315" s="889">
        <v>70.53</v>
      </c>
      <c r="F315" s="373"/>
      <c r="G315" s="347" t="s">
        <v>430</v>
      </c>
      <c r="H315" s="374"/>
      <c r="I315" s="905">
        <v>0.01</v>
      </c>
      <c r="J315" s="905">
        <v>5.14</v>
      </c>
      <c r="K315" s="905">
        <v>0.01</v>
      </c>
      <c r="L315" s="905">
        <v>0.01</v>
      </c>
      <c r="M315" s="362"/>
      <c r="N315" s="350" t="s">
        <v>430</v>
      </c>
      <c r="O315" s="348" t="s">
        <v>430</v>
      </c>
      <c r="P315" s="348" t="s">
        <v>430</v>
      </c>
      <c r="Q315" s="348" t="s">
        <v>430</v>
      </c>
      <c r="R315" s="348" t="s">
        <v>430</v>
      </c>
      <c r="S315" s="348" t="s">
        <v>430</v>
      </c>
      <c r="T315" s="348" t="s">
        <v>430</v>
      </c>
      <c r="U315" s="354" t="s">
        <v>430</v>
      </c>
      <c r="V315" s="348" t="s">
        <v>430</v>
      </c>
      <c r="W315" s="348" t="s">
        <v>430</v>
      </c>
      <c r="X315" s="348" t="s">
        <v>430</v>
      </c>
      <c r="Y315" s="375" t="s">
        <v>430</v>
      </c>
      <c r="Z315" s="348" t="s">
        <v>430</v>
      </c>
      <c r="AA315" s="348" t="s">
        <v>430</v>
      </c>
      <c r="AB315" s="348" t="s">
        <v>430</v>
      </c>
      <c r="AC315" s="348" t="s">
        <v>430</v>
      </c>
      <c r="AD315" s="348" t="s">
        <v>430</v>
      </c>
      <c r="AE315" s="348" t="s">
        <v>430</v>
      </c>
      <c r="AF315" s="348" t="s">
        <v>430</v>
      </c>
      <c r="AG315" s="569"/>
      <c r="AH315" s="346" t="s">
        <v>430</v>
      </c>
      <c r="AI315" s="346" t="s">
        <v>430</v>
      </c>
      <c r="AJ315" s="346" t="s">
        <v>430</v>
      </c>
      <c r="AK315" s="346" t="s">
        <v>430</v>
      </c>
      <c r="AL315" s="346" t="s">
        <v>430</v>
      </c>
      <c r="AM315" s="346" t="s">
        <v>430</v>
      </c>
      <c r="AN315" s="346" t="s">
        <v>430</v>
      </c>
      <c r="AO315" s="572" t="s">
        <v>430</v>
      </c>
      <c r="AP315" s="346" t="s">
        <v>430</v>
      </c>
      <c r="AQ315" s="346" t="s">
        <v>430</v>
      </c>
      <c r="AR315" s="346" t="s">
        <v>430</v>
      </c>
      <c r="AS315" s="346" t="s">
        <v>430</v>
      </c>
      <c r="AT315" s="346" t="s">
        <v>430</v>
      </c>
      <c r="AU315" s="346" t="s">
        <v>430</v>
      </c>
      <c r="AV315" s="346" t="s">
        <v>430</v>
      </c>
      <c r="AW315" s="346" t="s">
        <v>430</v>
      </c>
      <c r="AX315" s="346" t="s">
        <v>430</v>
      </c>
      <c r="AY315" s="346" t="s">
        <v>430</v>
      </c>
      <c r="AZ315" s="584"/>
      <c r="BA315" s="467" t="s">
        <v>430</v>
      </c>
      <c r="BB315" s="348" t="s">
        <v>430</v>
      </c>
      <c r="BC315" s="348" t="s">
        <v>430</v>
      </c>
      <c r="BD315" s="348" t="s">
        <v>430</v>
      </c>
      <c r="BE315" s="375" t="s">
        <v>430</v>
      </c>
      <c r="BF315" s="953">
        <v>100</v>
      </c>
      <c r="BG315" s="374"/>
      <c r="BH315" s="954">
        <v>100</v>
      </c>
      <c r="BI315" s="348" t="s">
        <v>430</v>
      </c>
      <c r="BJ315" s="348" t="s">
        <v>430</v>
      </c>
      <c r="BK315" s="348" t="s">
        <v>430</v>
      </c>
      <c r="BL315" s="348" t="s">
        <v>430</v>
      </c>
      <c r="BM315" s="375" t="s">
        <v>430</v>
      </c>
      <c r="BN315" s="375" t="s">
        <v>430</v>
      </c>
      <c r="BO315" s="375" t="s">
        <v>430</v>
      </c>
      <c r="BP315" s="375" t="s">
        <v>430</v>
      </c>
      <c r="BQ315" s="375" t="s">
        <v>430</v>
      </c>
      <c r="BR315" s="374"/>
      <c r="BS315" s="468" t="s">
        <v>430</v>
      </c>
      <c r="BT315" s="348" t="s">
        <v>430</v>
      </c>
      <c r="BU315" s="374"/>
      <c r="BV315" s="430" t="s">
        <v>554</v>
      </c>
    </row>
    <row r="316" spans="1:74" s="428" customFormat="1" x14ac:dyDescent="0.25">
      <c r="A316" s="345" t="s">
        <v>8411</v>
      </c>
      <c r="B316" s="373"/>
      <c r="C316" s="719">
        <v>45369</v>
      </c>
      <c r="D316" s="373"/>
      <c r="E316" s="346">
        <v>68.404499999999999</v>
      </c>
      <c r="F316" s="373"/>
      <c r="G316" s="347">
        <v>12.47</v>
      </c>
      <c r="H316" s="374"/>
      <c r="I316" s="348">
        <v>0</v>
      </c>
      <c r="J316" s="348">
        <v>4.3404600000000002</v>
      </c>
      <c r="K316" s="348">
        <v>6.0361000000000002</v>
      </c>
      <c r="L316" s="348">
        <v>6.0361099999999999</v>
      </c>
      <c r="M316" s="362"/>
      <c r="N316" s="350">
        <v>-95.172200000000004</v>
      </c>
      <c r="O316" s="348">
        <v>-56.173099999999998</v>
      </c>
      <c r="P316" s="348">
        <v>-13.637600000000001</v>
      </c>
      <c r="Q316" s="348">
        <v>-24.911200000000001</v>
      </c>
      <c r="R316" s="348">
        <v>-5.3754</v>
      </c>
      <c r="S316" s="348">
        <v>5.5979000000000001</v>
      </c>
      <c r="T316" s="348">
        <v>9.1128</v>
      </c>
      <c r="U316" s="354">
        <v>10.4924</v>
      </c>
      <c r="V316" s="348">
        <v>13.967700000000001</v>
      </c>
      <c r="W316" s="348">
        <v>10.348000000000001</v>
      </c>
      <c r="X316" s="348" t="s">
        <v>430</v>
      </c>
      <c r="Y316" s="375" t="s">
        <v>430</v>
      </c>
      <c r="Z316" s="348" t="s">
        <v>430</v>
      </c>
      <c r="AA316" s="348">
        <v>-0.59589999999999999</v>
      </c>
      <c r="AB316" s="348">
        <v>9.3251000000000008</v>
      </c>
      <c r="AC316" s="348">
        <v>10.039999999999999</v>
      </c>
      <c r="AD316" s="348">
        <v>13.7942</v>
      </c>
      <c r="AE316" s="348">
        <v>-18.4009</v>
      </c>
      <c r="AF316" s="348">
        <v>10.311400000000001</v>
      </c>
      <c r="AG316" s="569"/>
      <c r="AH316" s="346">
        <v>150</v>
      </c>
      <c r="AI316" s="346">
        <v>167</v>
      </c>
      <c r="AJ316" s="346">
        <v>165</v>
      </c>
      <c r="AK316" s="346">
        <v>166</v>
      </c>
      <c r="AL316" s="346">
        <v>164</v>
      </c>
      <c r="AM316" s="346">
        <v>76</v>
      </c>
      <c r="AN316" s="346">
        <v>3</v>
      </c>
      <c r="AO316" s="572">
        <v>3</v>
      </c>
      <c r="AP316" s="346">
        <v>1</v>
      </c>
      <c r="AQ316" s="346">
        <v>3</v>
      </c>
      <c r="AR316" s="346" t="s">
        <v>430</v>
      </c>
      <c r="AS316" s="346" t="s">
        <v>430</v>
      </c>
      <c r="AT316" s="346" t="s">
        <v>430</v>
      </c>
      <c r="AU316" s="346">
        <v>166</v>
      </c>
      <c r="AV316" s="346">
        <v>3</v>
      </c>
      <c r="AW316" s="346">
        <v>3</v>
      </c>
      <c r="AX316" s="346">
        <v>2</v>
      </c>
      <c r="AY316" s="346">
        <v>167</v>
      </c>
      <c r="AZ316" s="584"/>
      <c r="BA316" s="467" t="s">
        <v>430</v>
      </c>
      <c r="BB316" s="348">
        <v>99.91</v>
      </c>
      <c r="BC316" s="348" t="s">
        <v>430</v>
      </c>
      <c r="BD316" s="348" t="s">
        <v>430</v>
      </c>
      <c r="BE316" s="375" t="s">
        <v>430</v>
      </c>
      <c r="BF316" s="375">
        <v>0.09</v>
      </c>
      <c r="BG316" s="374"/>
      <c r="BH316" s="594">
        <v>0.09</v>
      </c>
      <c r="BI316" s="348" t="s">
        <v>430</v>
      </c>
      <c r="BJ316" s="348" t="s">
        <v>430</v>
      </c>
      <c r="BK316" s="348" t="s">
        <v>430</v>
      </c>
      <c r="BL316" s="348" t="s">
        <v>430</v>
      </c>
      <c r="BM316" s="375" t="s">
        <v>430</v>
      </c>
      <c r="BN316" s="375" t="s">
        <v>430</v>
      </c>
      <c r="BO316" s="375" t="s">
        <v>430</v>
      </c>
      <c r="BP316" s="375">
        <v>99.91</v>
      </c>
      <c r="BQ316" s="375" t="s">
        <v>430</v>
      </c>
      <c r="BR316" s="374"/>
      <c r="BS316" s="468" t="s">
        <v>430</v>
      </c>
      <c r="BT316" s="348" t="s">
        <v>430</v>
      </c>
      <c r="BU316" s="374"/>
      <c r="BV316" s="430" t="s">
        <v>6674</v>
      </c>
    </row>
    <row r="317" spans="1:74" s="428" customFormat="1" x14ac:dyDescent="0.25">
      <c r="A317" s="345" t="s">
        <v>8412</v>
      </c>
      <c r="B317" s="373"/>
      <c r="C317" s="719">
        <v>46034</v>
      </c>
      <c r="D317" s="373"/>
      <c r="E317" s="346">
        <v>67.92</v>
      </c>
      <c r="F317" s="373"/>
      <c r="G317" s="347">
        <v>10.248200000000001</v>
      </c>
      <c r="H317" s="374"/>
      <c r="I317" s="348" t="s">
        <v>430</v>
      </c>
      <c r="J317" s="348" t="s">
        <v>430</v>
      </c>
      <c r="K317" s="348" t="s">
        <v>430</v>
      </c>
      <c r="L317" s="348" t="s">
        <v>430</v>
      </c>
      <c r="M317" s="362"/>
      <c r="N317" s="350" t="s">
        <v>430</v>
      </c>
      <c r="O317" s="348">
        <v>11.047599999999999</v>
      </c>
      <c r="P317" s="348">
        <v>12.074</v>
      </c>
      <c r="Q317" s="348">
        <v>16.2578</v>
      </c>
      <c r="R317" s="348">
        <v>9.5360999999999994</v>
      </c>
      <c r="S317" s="348">
        <v>5.8773999999999997</v>
      </c>
      <c r="T317" s="348" t="s">
        <v>430</v>
      </c>
      <c r="U317" s="354" t="s">
        <v>430</v>
      </c>
      <c r="V317" s="348" t="s">
        <v>430</v>
      </c>
      <c r="W317" s="348" t="s">
        <v>430</v>
      </c>
      <c r="X317" s="348" t="s">
        <v>430</v>
      </c>
      <c r="Y317" s="375" t="s">
        <v>430</v>
      </c>
      <c r="Z317" s="348" t="s">
        <v>430</v>
      </c>
      <c r="AA317" s="348">
        <v>6.9509999999999996</v>
      </c>
      <c r="AB317" s="348" t="s">
        <v>430</v>
      </c>
      <c r="AC317" s="348" t="s">
        <v>430</v>
      </c>
      <c r="AD317" s="348" t="s">
        <v>430</v>
      </c>
      <c r="AE317" s="348">
        <v>15</v>
      </c>
      <c r="AF317" s="348">
        <v>5.8071999999999999</v>
      </c>
      <c r="AG317" s="569"/>
      <c r="AH317" s="346" t="s">
        <v>430</v>
      </c>
      <c r="AI317" s="346">
        <v>100</v>
      </c>
      <c r="AJ317" s="346">
        <v>101</v>
      </c>
      <c r="AK317" s="346">
        <v>97</v>
      </c>
      <c r="AL317" s="346">
        <v>101</v>
      </c>
      <c r="AM317" s="346">
        <v>61</v>
      </c>
      <c r="AN317" s="346" t="s">
        <v>430</v>
      </c>
      <c r="AO317" s="572" t="s">
        <v>430</v>
      </c>
      <c r="AP317" s="346" t="s">
        <v>430</v>
      </c>
      <c r="AQ317" s="346" t="s">
        <v>430</v>
      </c>
      <c r="AR317" s="346" t="s">
        <v>430</v>
      </c>
      <c r="AS317" s="346" t="s">
        <v>430</v>
      </c>
      <c r="AT317" s="346" t="s">
        <v>430</v>
      </c>
      <c r="AU317" s="346">
        <v>90</v>
      </c>
      <c r="AV317" s="346" t="s">
        <v>430</v>
      </c>
      <c r="AW317" s="346" t="s">
        <v>430</v>
      </c>
      <c r="AX317" s="346" t="s">
        <v>430</v>
      </c>
      <c r="AY317" s="346">
        <v>82</v>
      </c>
      <c r="AZ317" s="584"/>
      <c r="BA317" s="467" t="s">
        <v>430</v>
      </c>
      <c r="BB317" s="348">
        <v>99.8</v>
      </c>
      <c r="BC317" s="348" t="s">
        <v>430</v>
      </c>
      <c r="BD317" s="348" t="s">
        <v>430</v>
      </c>
      <c r="BE317" s="375" t="s">
        <v>430</v>
      </c>
      <c r="BF317" s="375">
        <v>0.2</v>
      </c>
      <c r="BG317" s="374"/>
      <c r="BH317" s="594">
        <v>0.2</v>
      </c>
      <c r="BI317" s="348" t="s">
        <v>430</v>
      </c>
      <c r="BJ317" s="348" t="s">
        <v>430</v>
      </c>
      <c r="BK317" s="348" t="s">
        <v>430</v>
      </c>
      <c r="BL317" s="348" t="s">
        <v>430</v>
      </c>
      <c r="BM317" s="375" t="s">
        <v>430</v>
      </c>
      <c r="BN317" s="375" t="s">
        <v>430</v>
      </c>
      <c r="BO317" s="375" t="s">
        <v>430</v>
      </c>
      <c r="BP317" s="375">
        <v>99.8</v>
      </c>
      <c r="BQ317" s="375" t="s">
        <v>430</v>
      </c>
      <c r="BR317" s="374"/>
      <c r="BS317" s="468" t="s">
        <v>430</v>
      </c>
      <c r="BT317" s="348" t="s">
        <v>430</v>
      </c>
      <c r="BU317" s="374"/>
      <c r="BV317" s="430" t="s">
        <v>554</v>
      </c>
    </row>
    <row r="318" spans="1:74" s="428" customFormat="1" x14ac:dyDescent="0.25">
      <c r="A318" s="345" t="s">
        <v>8413</v>
      </c>
      <c r="B318" s="373"/>
      <c r="C318" s="719">
        <v>45877</v>
      </c>
      <c r="D318" s="373"/>
      <c r="E318" s="346">
        <v>56.394500000000001</v>
      </c>
      <c r="F318" s="373"/>
      <c r="G318" s="347">
        <v>1043.5761</v>
      </c>
      <c r="H318" s="374"/>
      <c r="I318" s="348" t="s">
        <v>430</v>
      </c>
      <c r="J318" s="348" t="s">
        <v>430</v>
      </c>
      <c r="K318" s="348" t="s">
        <v>430</v>
      </c>
      <c r="L318" s="348" t="s">
        <v>430</v>
      </c>
      <c r="M318" s="362"/>
      <c r="N318" s="350">
        <v>4.9322999999999997</v>
      </c>
      <c r="O318" s="348">
        <v>4.9523000000000001</v>
      </c>
      <c r="P318" s="348">
        <v>4.8992000000000004</v>
      </c>
      <c r="Q318" s="348">
        <v>4.8761999999999999</v>
      </c>
      <c r="R318" s="348">
        <v>4.9024999999999999</v>
      </c>
      <c r="S318" s="348">
        <v>4.8851000000000004</v>
      </c>
      <c r="T318" s="348">
        <v>4.8651999999999997</v>
      </c>
      <c r="U318" s="354">
        <v>4.9875999999999996</v>
      </c>
      <c r="V318" s="348" t="s">
        <v>430</v>
      </c>
      <c r="W318" s="348" t="s">
        <v>430</v>
      </c>
      <c r="X318" s="348" t="s">
        <v>430</v>
      </c>
      <c r="Y318" s="375" t="s">
        <v>430</v>
      </c>
      <c r="Z318" s="348" t="s">
        <v>430</v>
      </c>
      <c r="AA318" s="348">
        <v>4.8262999999999998</v>
      </c>
      <c r="AB318" s="348">
        <v>4.8452000000000002</v>
      </c>
      <c r="AC318" s="348">
        <v>4.9688999999999997</v>
      </c>
      <c r="AD318" s="348" t="s">
        <v>430</v>
      </c>
      <c r="AE318" s="348">
        <v>4.8632</v>
      </c>
      <c r="AF318" s="348">
        <v>5.0654000000000003</v>
      </c>
      <c r="AG318" s="569"/>
      <c r="AH318" s="346">
        <v>123</v>
      </c>
      <c r="AI318" s="346">
        <v>137</v>
      </c>
      <c r="AJ318" s="346">
        <v>153</v>
      </c>
      <c r="AK318" s="346">
        <v>153</v>
      </c>
      <c r="AL318" s="346">
        <v>152</v>
      </c>
      <c r="AM318" s="346">
        <v>130</v>
      </c>
      <c r="AN318" s="346">
        <v>109</v>
      </c>
      <c r="AO318" s="572">
        <v>123</v>
      </c>
      <c r="AP318" s="346" t="s">
        <v>430</v>
      </c>
      <c r="AQ318" s="346" t="s">
        <v>430</v>
      </c>
      <c r="AR318" s="346" t="s">
        <v>430</v>
      </c>
      <c r="AS318" s="346" t="s">
        <v>430</v>
      </c>
      <c r="AT318" s="346" t="s">
        <v>430</v>
      </c>
      <c r="AU318" s="346">
        <v>153</v>
      </c>
      <c r="AV318" s="346">
        <v>110</v>
      </c>
      <c r="AW318" s="346">
        <v>123</v>
      </c>
      <c r="AX318" s="346" t="s">
        <v>430</v>
      </c>
      <c r="AY318" s="346">
        <v>154</v>
      </c>
      <c r="AZ318" s="584"/>
      <c r="BA318" s="467" t="s">
        <v>430</v>
      </c>
      <c r="BB318" s="348" t="s">
        <v>430</v>
      </c>
      <c r="BC318" s="348" t="s">
        <v>430</v>
      </c>
      <c r="BD318" s="348" t="s">
        <v>430</v>
      </c>
      <c r="BE318" s="375" t="s">
        <v>430</v>
      </c>
      <c r="BF318" s="375">
        <v>100</v>
      </c>
      <c r="BG318" s="374"/>
      <c r="BH318" s="594">
        <v>100</v>
      </c>
      <c r="BI318" s="348" t="s">
        <v>430</v>
      </c>
      <c r="BJ318" s="348" t="s">
        <v>430</v>
      </c>
      <c r="BK318" s="348" t="s">
        <v>430</v>
      </c>
      <c r="BL318" s="348" t="s">
        <v>430</v>
      </c>
      <c r="BM318" s="375" t="s">
        <v>430</v>
      </c>
      <c r="BN318" s="375" t="s">
        <v>430</v>
      </c>
      <c r="BO318" s="375" t="s">
        <v>430</v>
      </c>
      <c r="BP318" s="375" t="s">
        <v>430</v>
      </c>
      <c r="BQ318" s="375" t="s">
        <v>430</v>
      </c>
      <c r="BR318" s="374"/>
      <c r="BS318" s="468" t="s">
        <v>430</v>
      </c>
      <c r="BT318" s="348" t="s">
        <v>430</v>
      </c>
      <c r="BU318" s="374"/>
      <c r="BV318" s="430" t="s">
        <v>554</v>
      </c>
    </row>
    <row r="319" spans="1:74" s="428" customFormat="1" x14ac:dyDescent="0.25">
      <c r="A319" s="345" t="s">
        <v>8414</v>
      </c>
      <c r="B319" s="373"/>
      <c r="C319" s="719">
        <v>44887</v>
      </c>
      <c r="D319" s="373"/>
      <c r="E319" s="346">
        <v>65.645899999999997</v>
      </c>
      <c r="F319" s="373"/>
      <c r="G319" s="347">
        <v>12.8193</v>
      </c>
      <c r="H319" s="374"/>
      <c r="I319" s="348">
        <v>0.25</v>
      </c>
      <c r="J319" s="348">
        <v>5.86</v>
      </c>
      <c r="K319" s="348">
        <v>0.24</v>
      </c>
      <c r="L319" s="348">
        <v>0.25</v>
      </c>
      <c r="M319" s="362"/>
      <c r="N319" s="350">
        <v>6.2651000000000003</v>
      </c>
      <c r="O319" s="348">
        <v>5.6971999999999996</v>
      </c>
      <c r="P319" s="348">
        <v>6.6384999999999996</v>
      </c>
      <c r="Q319" s="348">
        <v>6.9127000000000001</v>
      </c>
      <c r="R319" s="348">
        <v>6.0004999999999997</v>
      </c>
      <c r="S319" s="348">
        <v>5.8826000000000001</v>
      </c>
      <c r="T319" s="348">
        <v>5.5532000000000004</v>
      </c>
      <c r="U319" s="354">
        <v>5.6051000000000002</v>
      </c>
      <c r="V319" s="348">
        <v>5.6043000000000003</v>
      </c>
      <c r="W319" s="348">
        <v>7.1536</v>
      </c>
      <c r="X319" s="348">
        <v>7.1162000000000001</v>
      </c>
      <c r="Y319" s="375" t="s">
        <v>430</v>
      </c>
      <c r="Z319" s="348" t="s">
        <v>430</v>
      </c>
      <c r="AA319" s="348">
        <v>6.1058000000000003</v>
      </c>
      <c r="AB319" s="348">
        <v>5.5664999999999996</v>
      </c>
      <c r="AC319" s="348">
        <v>5.7362000000000002</v>
      </c>
      <c r="AD319" s="348">
        <v>5.7678000000000003</v>
      </c>
      <c r="AE319" s="348">
        <v>6.5723000000000003</v>
      </c>
      <c r="AF319" s="348">
        <v>7.1993</v>
      </c>
      <c r="AG319" s="569"/>
      <c r="AH319" s="346">
        <v>113</v>
      </c>
      <c r="AI319" s="346">
        <v>128</v>
      </c>
      <c r="AJ319" s="346">
        <v>141</v>
      </c>
      <c r="AK319" s="346">
        <v>142</v>
      </c>
      <c r="AL319" s="346">
        <v>141</v>
      </c>
      <c r="AM319" s="346">
        <v>60</v>
      </c>
      <c r="AN319" s="346">
        <v>45</v>
      </c>
      <c r="AO319" s="572">
        <v>52</v>
      </c>
      <c r="AP319" s="346">
        <v>30</v>
      </c>
      <c r="AQ319" s="346">
        <v>74</v>
      </c>
      <c r="AR319" s="346">
        <v>59</v>
      </c>
      <c r="AS319" s="346" t="s">
        <v>430</v>
      </c>
      <c r="AT319" s="346" t="s">
        <v>430</v>
      </c>
      <c r="AU319" s="346">
        <v>118</v>
      </c>
      <c r="AV319" s="346">
        <v>44</v>
      </c>
      <c r="AW319" s="346">
        <v>31</v>
      </c>
      <c r="AX319" s="346">
        <v>30</v>
      </c>
      <c r="AY319" s="346">
        <v>142</v>
      </c>
      <c r="AZ319" s="584"/>
      <c r="BA319" s="467">
        <v>97.58</v>
      </c>
      <c r="BB319" s="348" t="s">
        <v>430</v>
      </c>
      <c r="BC319" s="348" t="s">
        <v>430</v>
      </c>
      <c r="BD319" s="348" t="s">
        <v>430</v>
      </c>
      <c r="BE319" s="375" t="s">
        <v>430</v>
      </c>
      <c r="BF319" s="375">
        <v>2.42</v>
      </c>
      <c r="BG319" s="374"/>
      <c r="BH319" s="594">
        <v>2.42</v>
      </c>
      <c r="BI319" s="348" t="s">
        <v>430</v>
      </c>
      <c r="BJ319" s="348" t="s">
        <v>430</v>
      </c>
      <c r="BK319" s="348" t="s">
        <v>430</v>
      </c>
      <c r="BL319" s="348" t="s">
        <v>430</v>
      </c>
      <c r="BM319" s="375">
        <v>97.58</v>
      </c>
      <c r="BN319" s="375" t="s">
        <v>430</v>
      </c>
      <c r="BO319" s="375" t="s">
        <v>430</v>
      </c>
      <c r="BP319" s="375" t="s">
        <v>430</v>
      </c>
      <c r="BQ319" s="375" t="s">
        <v>430</v>
      </c>
      <c r="BR319" s="374"/>
      <c r="BS319" s="468" t="s">
        <v>430</v>
      </c>
      <c r="BT319" s="348" t="s">
        <v>430</v>
      </c>
      <c r="BU319" s="374"/>
      <c r="BV319" s="430" t="s">
        <v>554</v>
      </c>
    </row>
    <row r="320" spans="1:74" s="428" customFormat="1" x14ac:dyDescent="0.25">
      <c r="A320" s="345" t="s">
        <v>8415</v>
      </c>
      <c r="B320" s="373"/>
      <c r="C320" s="719">
        <v>44936</v>
      </c>
      <c r="D320" s="373"/>
      <c r="E320" s="346">
        <v>65.005700000000004</v>
      </c>
      <c r="F320" s="373"/>
      <c r="G320" s="347">
        <v>12.7226</v>
      </c>
      <c r="H320" s="374"/>
      <c r="I320" s="348">
        <v>0.87</v>
      </c>
      <c r="J320" s="348">
        <v>6.46</v>
      </c>
      <c r="K320" s="348">
        <v>0.83</v>
      </c>
      <c r="L320" s="348">
        <v>0.85</v>
      </c>
      <c r="M320" s="362"/>
      <c r="N320" s="350">
        <v>8.8957999999999995</v>
      </c>
      <c r="O320" s="348">
        <v>14.9366</v>
      </c>
      <c r="P320" s="348">
        <v>11.6656</v>
      </c>
      <c r="Q320" s="348">
        <v>13.284800000000001</v>
      </c>
      <c r="R320" s="348">
        <v>7.16</v>
      </c>
      <c r="S320" s="348">
        <v>5.5589000000000004</v>
      </c>
      <c r="T320" s="348">
        <v>5.5366</v>
      </c>
      <c r="U320" s="354">
        <v>5.9090999999999996</v>
      </c>
      <c r="V320" s="348">
        <v>5.4714999999999998</v>
      </c>
      <c r="W320" s="348">
        <v>7.3041999999999998</v>
      </c>
      <c r="X320" s="348">
        <v>7.2001999999999997</v>
      </c>
      <c r="Y320" s="375" t="s">
        <v>430</v>
      </c>
      <c r="Z320" s="348" t="s">
        <v>430</v>
      </c>
      <c r="AA320" s="348">
        <v>6.1341000000000001</v>
      </c>
      <c r="AB320" s="348">
        <v>5.6725000000000003</v>
      </c>
      <c r="AC320" s="348">
        <v>5.9092000000000002</v>
      </c>
      <c r="AD320" s="348">
        <v>5.7271000000000001</v>
      </c>
      <c r="AE320" s="348">
        <v>10.59</v>
      </c>
      <c r="AF320" s="348">
        <v>7.2542</v>
      </c>
      <c r="AG320" s="569"/>
      <c r="AH320" s="346">
        <v>103</v>
      </c>
      <c r="AI320" s="346">
        <v>68</v>
      </c>
      <c r="AJ320" s="346">
        <v>110</v>
      </c>
      <c r="AK320" s="346">
        <v>120</v>
      </c>
      <c r="AL320" s="346">
        <v>131</v>
      </c>
      <c r="AM320" s="346">
        <v>79</v>
      </c>
      <c r="AN320" s="346">
        <v>46</v>
      </c>
      <c r="AO320" s="572">
        <v>20</v>
      </c>
      <c r="AP320" s="346">
        <v>39</v>
      </c>
      <c r="AQ320" s="346">
        <v>57</v>
      </c>
      <c r="AR320" s="346">
        <v>46</v>
      </c>
      <c r="AS320" s="346" t="s">
        <v>430</v>
      </c>
      <c r="AT320" s="346" t="s">
        <v>430</v>
      </c>
      <c r="AU320" s="346">
        <v>117</v>
      </c>
      <c r="AV320" s="346">
        <v>39</v>
      </c>
      <c r="AW320" s="346">
        <v>18</v>
      </c>
      <c r="AX320" s="346">
        <v>31</v>
      </c>
      <c r="AY320" s="346">
        <v>119</v>
      </c>
      <c r="AZ320" s="584"/>
      <c r="BA320" s="467">
        <v>96.46</v>
      </c>
      <c r="BB320" s="348" t="s">
        <v>430</v>
      </c>
      <c r="BC320" s="348" t="s">
        <v>430</v>
      </c>
      <c r="BD320" s="348" t="s">
        <v>430</v>
      </c>
      <c r="BE320" s="375" t="s">
        <v>430</v>
      </c>
      <c r="BF320" s="375">
        <v>3.54</v>
      </c>
      <c r="BG320" s="374"/>
      <c r="BH320" s="594">
        <v>3.54</v>
      </c>
      <c r="BI320" s="348" t="s">
        <v>430</v>
      </c>
      <c r="BJ320" s="348" t="s">
        <v>430</v>
      </c>
      <c r="BK320" s="348" t="s">
        <v>430</v>
      </c>
      <c r="BL320" s="348" t="s">
        <v>430</v>
      </c>
      <c r="BM320" s="375">
        <v>96.46</v>
      </c>
      <c r="BN320" s="375" t="s">
        <v>430</v>
      </c>
      <c r="BO320" s="375" t="s">
        <v>430</v>
      </c>
      <c r="BP320" s="375" t="s">
        <v>430</v>
      </c>
      <c r="BQ320" s="375" t="s">
        <v>430</v>
      </c>
      <c r="BR320" s="374"/>
      <c r="BS320" s="468" t="s">
        <v>430</v>
      </c>
      <c r="BT320" s="348" t="s">
        <v>430</v>
      </c>
      <c r="BU320" s="374"/>
      <c r="BV320" s="430" t="s">
        <v>554</v>
      </c>
    </row>
    <row r="321" spans="1:74" s="428" customFormat="1" x14ac:dyDescent="0.25">
      <c r="A321" s="345" t="s">
        <v>8416</v>
      </c>
      <c r="B321" s="373"/>
      <c r="C321" s="719">
        <v>45820</v>
      </c>
      <c r="D321" s="373"/>
      <c r="E321" s="346">
        <v>63.772799999999997</v>
      </c>
      <c r="F321" s="373"/>
      <c r="G321" s="347">
        <v>10.3443</v>
      </c>
      <c r="H321" s="374"/>
      <c r="I321" s="348">
        <v>8.0500000000000007</v>
      </c>
      <c r="J321" s="348">
        <v>7.38</v>
      </c>
      <c r="K321" s="348">
        <v>3.35</v>
      </c>
      <c r="L321" s="348">
        <v>3.52</v>
      </c>
      <c r="M321" s="362"/>
      <c r="N321" s="350">
        <v>44.159799999999997</v>
      </c>
      <c r="O321" s="348">
        <v>18.847899999999999</v>
      </c>
      <c r="P321" s="348">
        <v>18.362300000000001</v>
      </c>
      <c r="Q321" s="348">
        <v>24.4222</v>
      </c>
      <c r="R321" s="348">
        <v>15.8498</v>
      </c>
      <c r="S321" s="348">
        <v>5.1083999999999996</v>
      </c>
      <c r="T321" s="348">
        <v>4.1677999999999997</v>
      </c>
      <c r="U321" s="354">
        <v>4.1607000000000003</v>
      </c>
      <c r="V321" s="348">
        <v>3.6648000000000001</v>
      </c>
      <c r="W321" s="348" t="s">
        <v>430</v>
      </c>
      <c r="X321" s="348" t="s">
        <v>430</v>
      </c>
      <c r="Y321" s="375" t="s">
        <v>430</v>
      </c>
      <c r="Z321" s="348" t="s">
        <v>430</v>
      </c>
      <c r="AA321" s="348">
        <v>9.1509</v>
      </c>
      <c r="AB321" s="348">
        <v>3.7122999999999999</v>
      </c>
      <c r="AC321" s="348">
        <v>4.0895000000000001</v>
      </c>
      <c r="AD321" s="348">
        <v>3.7690000000000001</v>
      </c>
      <c r="AE321" s="348">
        <v>20.516999999999999</v>
      </c>
      <c r="AF321" s="348">
        <v>3.3864000000000001</v>
      </c>
      <c r="AG321" s="569"/>
      <c r="AH321" s="346">
        <v>24</v>
      </c>
      <c r="AI321" s="346">
        <v>53</v>
      </c>
      <c r="AJ321" s="346">
        <v>45</v>
      </c>
      <c r="AK321" s="346">
        <v>55</v>
      </c>
      <c r="AL321" s="346">
        <v>49</v>
      </c>
      <c r="AM321" s="346">
        <v>117</v>
      </c>
      <c r="AN321" s="346">
        <v>147</v>
      </c>
      <c r="AO321" s="572">
        <v>146</v>
      </c>
      <c r="AP321" s="346">
        <v>132</v>
      </c>
      <c r="AQ321" s="346" t="s">
        <v>430</v>
      </c>
      <c r="AR321" s="346" t="s">
        <v>430</v>
      </c>
      <c r="AS321" s="346" t="s">
        <v>430</v>
      </c>
      <c r="AT321" s="346" t="s">
        <v>430</v>
      </c>
      <c r="AU321" s="346">
        <v>47</v>
      </c>
      <c r="AV321" s="346">
        <v>152</v>
      </c>
      <c r="AW321" s="346">
        <v>149</v>
      </c>
      <c r="AX321" s="346">
        <v>134</v>
      </c>
      <c r="AY321" s="346">
        <v>50</v>
      </c>
      <c r="AZ321" s="584"/>
      <c r="BA321" s="467" t="s">
        <v>430</v>
      </c>
      <c r="BB321" s="348">
        <v>96.18</v>
      </c>
      <c r="BC321" s="348" t="s">
        <v>430</v>
      </c>
      <c r="BD321" s="348" t="s">
        <v>430</v>
      </c>
      <c r="BE321" s="375" t="s">
        <v>430</v>
      </c>
      <c r="BF321" s="375">
        <v>3.82</v>
      </c>
      <c r="BG321" s="374"/>
      <c r="BH321" s="594">
        <v>3.82</v>
      </c>
      <c r="BI321" s="348" t="s">
        <v>430</v>
      </c>
      <c r="BJ321" s="348" t="s">
        <v>430</v>
      </c>
      <c r="BK321" s="348" t="s">
        <v>430</v>
      </c>
      <c r="BL321" s="348" t="s">
        <v>430</v>
      </c>
      <c r="BM321" s="375" t="s">
        <v>430</v>
      </c>
      <c r="BN321" s="375" t="s">
        <v>430</v>
      </c>
      <c r="BO321" s="375" t="s">
        <v>430</v>
      </c>
      <c r="BP321" s="375">
        <v>96.18</v>
      </c>
      <c r="BQ321" s="375" t="s">
        <v>430</v>
      </c>
      <c r="BR321" s="374"/>
      <c r="BS321" s="468" t="s">
        <v>430</v>
      </c>
      <c r="BT321" s="348" t="s">
        <v>430</v>
      </c>
      <c r="BU321" s="374"/>
      <c r="BV321" s="430" t="s">
        <v>554</v>
      </c>
    </row>
    <row r="322" spans="1:74" s="428" customFormat="1" x14ac:dyDescent="0.25">
      <c r="A322" s="345" t="s">
        <v>8417</v>
      </c>
      <c r="B322" s="373"/>
      <c r="C322" s="719">
        <v>44475</v>
      </c>
      <c r="D322" s="373"/>
      <c r="E322" s="346">
        <v>58.94</v>
      </c>
      <c r="F322" s="373"/>
      <c r="G322" s="347">
        <v>13.125999999999999</v>
      </c>
      <c r="H322" s="374"/>
      <c r="I322" s="348" t="s">
        <v>430</v>
      </c>
      <c r="J322" s="348" t="s">
        <v>430</v>
      </c>
      <c r="K322" s="348" t="s">
        <v>430</v>
      </c>
      <c r="L322" s="348" t="s">
        <v>430</v>
      </c>
      <c r="M322" s="362"/>
      <c r="N322" s="350">
        <v>146.85499999999999</v>
      </c>
      <c r="O322" s="348">
        <v>48.297800000000002</v>
      </c>
      <c r="P322" s="348">
        <v>51.551099999999998</v>
      </c>
      <c r="Q322" s="348">
        <v>53.906199999999998</v>
      </c>
      <c r="R322" s="348">
        <v>27.436499999999999</v>
      </c>
      <c r="S322" s="348">
        <v>6.3319999999999999</v>
      </c>
      <c r="T322" s="348">
        <v>5.7072000000000003</v>
      </c>
      <c r="U322" s="354">
        <v>5.6167999999999996</v>
      </c>
      <c r="V322" s="348">
        <v>4.6162999999999998</v>
      </c>
      <c r="W322" s="348">
        <v>7.6245000000000003</v>
      </c>
      <c r="X322" s="348">
        <v>7.0975000000000001</v>
      </c>
      <c r="Y322" s="375" t="s">
        <v>430</v>
      </c>
      <c r="Z322" s="348" t="s">
        <v>430</v>
      </c>
      <c r="AA322" s="348">
        <v>10.718299999999999</v>
      </c>
      <c r="AB322" s="348">
        <v>5.7362000000000002</v>
      </c>
      <c r="AC322" s="348">
        <v>5.2060000000000004</v>
      </c>
      <c r="AD322" s="348">
        <v>4.9078999999999997</v>
      </c>
      <c r="AE322" s="348">
        <v>35.0441</v>
      </c>
      <c r="AF322" s="348">
        <v>5.9564000000000004</v>
      </c>
      <c r="AG322" s="569"/>
      <c r="AH322" s="346">
        <v>2</v>
      </c>
      <c r="AI322" s="346">
        <v>6</v>
      </c>
      <c r="AJ322" s="346">
        <v>2</v>
      </c>
      <c r="AK322" s="346">
        <v>6</v>
      </c>
      <c r="AL322" s="346">
        <v>22</v>
      </c>
      <c r="AM322" s="346">
        <v>36</v>
      </c>
      <c r="AN322" s="346">
        <v>34</v>
      </c>
      <c r="AO322" s="572">
        <v>49</v>
      </c>
      <c r="AP322" s="346">
        <v>110</v>
      </c>
      <c r="AQ322" s="346">
        <v>21</v>
      </c>
      <c r="AR322" s="346">
        <v>63</v>
      </c>
      <c r="AS322" s="346" t="s">
        <v>430</v>
      </c>
      <c r="AT322" s="346" t="s">
        <v>430</v>
      </c>
      <c r="AU322" s="346">
        <v>41</v>
      </c>
      <c r="AV322" s="346">
        <v>36</v>
      </c>
      <c r="AW322" s="346">
        <v>110</v>
      </c>
      <c r="AX322" s="346">
        <v>103</v>
      </c>
      <c r="AY322" s="346">
        <v>12</v>
      </c>
      <c r="AZ322" s="584"/>
      <c r="BA322" s="467" t="s">
        <v>430</v>
      </c>
      <c r="BB322" s="348">
        <v>99.73</v>
      </c>
      <c r="BC322" s="348" t="s">
        <v>430</v>
      </c>
      <c r="BD322" s="348" t="s">
        <v>430</v>
      </c>
      <c r="BE322" s="375" t="s">
        <v>430</v>
      </c>
      <c r="BF322" s="375">
        <v>0.27</v>
      </c>
      <c r="BG322" s="374"/>
      <c r="BH322" s="594">
        <v>0.27</v>
      </c>
      <c r="BI322" s="348" t="s">
        <v>430</v>
      </c>
      <c r="BJ322" s="348" t="s">
        <v>430</v>
      </c>
      <c r="BK322" s="348" t="s">
        <v>430</v>
      </c>
      <c r="BL322" s="348" t="s">
        <v>430</v>
      </c>
      <c r="BM322" s="375" t="s">
        <v>430</v>
      </c>
      <c r="BN322" s="375" t="s">
        <v>430</v>
      </c>
      <c r="BO322" s="375" t="s">
        <v>430</v>
      </c>
      <c r="BP322" s="375">
        <v>99.73</v>
      </c>
      <c r="BQ322" s="375" t="s">
        <v>430</v>
      </c>
      <c r="BR322" s="374"/>
      <c r="BS322" s="468" t="s">
        <v>430</v>
      </c>
      <c r="BT322" s="348" t="s">
        <v>430</v>
      </c>
      <c r="BU322" s="374"/>
      <c r="BV322" s="430" t="s">
        <v>547</v>
      </c>
    </row>
    <row r="323" spans="1:74" s="428" customFormat="1" x14ac:dyDescent="0.25">
      <c r="A323" s="345" t="s">
        <v>8418</v>
      </c>
      <c r="B323" s="373"/>
      <c r="C323" s="719">
        <v>45936</v>
      </c>
      <c r="D323" s="373"/>
      <c r="E323" s="889">
        <v>50.93</v>
      </c>
      <c r="F323" s="373"/>
      <c r="G323" s="347">
        <v>1035.5111999999999</v>
      </c>
      <c r="H323" s="374"/>
      <c r="I323" s="348">
        <v>2.7399999999999998E-3</v>
      </c>
      <c r="J323" s="348">
        <v>5.31</v>
      </c>
      <c r="K323" s="348">
        <v>2.7399999999999998E-3</v>
      </c>
      <c r="L323" s="348">
        <v>2.8800000000000002E-3</v>
      </c>
      <c r="M323" s="362"/>
      <c r="N323" s="350">
        <v>4.8648999999999996</v>
      </c>
      <c r="O323" s="348">
        <v>4.9638</v>
      </c>
      <c r="P323" s="348">
        <v>4.9515000000000002</v>
      </c>
      <c r="Q323" s="348">
        <v>4.9492000000000003</v>
      </c>
      <c r="R323" s="348">
        <v>4.9676</v>
      </c>
      <c r="S323" s="348">
        <v>4.97</v>
      </c>
      <c r="T323" s="348">
        <v>4.9177</v>
      </c>
      <c r="U323" s="354" t="s">
        <v>430</v>
      </c>
      <c r="V323" s="348" t="s">
        <v>430</v>
      </c>
      <c r="W323" s="348" t="s">
        <v>430</v>
      </c>
      <c r="X323" s="348" t="s">
        <v>430</v>
      </c>
      <c r="Y323" s="375" t="s">
        <v>430</v>
      </c>
      <c r="Z323" s="348" t="s">
        <v>430</v>
      </c>
      <c r="AA323" s="348">
        <v>4.9236000000000004</v>
      </c>
      <c r="AB323" s="348">
        <v>4.9024999999999999</v>
      </c>
      <c r="AC323" s="348" t="s">
        <v>430</v>
      </c>
      <c r="AD323" s="348" t="s">
        <v>430</v>
      </c>
      <c r="AE323" s="348">
        <v>4.9374000000000002</v>
      </c>
      <c r="AF323" s="348">
        <v>5.0830000000000002</v>
      </c>
      <c r="AG323" s="569"/>
      <c r="AH323" s="346">
        <v>125</v>
      </c>
      <c r="AI323" s="346">
        <v>136</v>
      </c>
      <c r="AJ323" s="346">
        <v>149</v>
      </c>
      <c r="AK323" s="346">
        <v>148</v>
      </c>
      <c r="AL323" s="346">
        <v>147</v>
      </c>
      <c r="AM323" s="346">
        <v>122</v>
      </c>
      <c r="AN323" s="346">
        <v>101</v>
      </c>
      <c r="AO323" s="572" t="s">
        <v>430</v>
      </c>
      <c r="AP323" s="346" t="s">
        <v>430</v>
      </c>
      <c r="AQ323" s="346" t="s">
        <v>430</v>
      </c>
      <c r="AR323" s="346" t="s">
        <v>430</v>
      </c>
      <c r="AS323" s="346" t="s">
        <v>430</v>
      </c>
      <c r="AT323" s="346" t="s">
        <v>430</v>
      </c>
      <c r="AU323" s="346">
        <v>146</v>
      </c>
      <c r="AV323" s="346">
        <v>101</v>
      </c>
      <c r="AW323" s="346" t="s">
        <v>430</v>
      </c>
      <c r="AX323" s="346" t="s">
        <v>430</v>
      </c>
      <c r="AY323" s="346">
        <v>148</v>
      </c>
      <c r="AZ323" s="584"/>
      <c r="BA323" s="467" t="s">
        <v>430</v>
      </c>
      <c r="BB323" s="348" t="s">
        <v>430</v>
      </c>
      <c r="BC323" s="348" t="s">
        <v>430</v>
      </c>
      <c r="BD323" s="348" t="s">
        <v>430</v>
      </c>
      <c r="BE323" s="375" t="s">
        <v>430</v>
      </c>
      <c r="BF323" s="375">
        <v>100</v>
      </c>
      <c r="BG323" s="374"/>
      <c r="BH323" s="594">
        <v>100</v>
      </c>
      <c r="BI323" s="348" t="s">
        <v>430</v>
      </c>
      <c r="BJ323" s="348" t="s">
        <v>430</v>
      </c>
      <c r="BK323" s="348" t="s">
        <v>430</v>
      </c>
      <c r="BL323" s="348" t="s">
        <v>430</v>
      </c>
      <c r="BM323" s="375" t="s">
        <v>430</v>
      </c>
      <c r="BN323" s="375" t="s">
        <v>430</v>
      </c>
      <c r="BO323" s="375" t="s">
        <v>430</v>
      </c>
      <c r="BP323" s="375" t="s">
        <v>430</v>
      </c>
      <c r="BQ323" s="375" t="s">
        <v>430</v>
      </c>
      <c r="BR323" s="374"/>
      <c r="BS323" s="468" t="s">
        <v>430</v>
      </c>
      <c r="BT323" s="348" t="s">
        <v>430</v>
      </c>
      <c r="BU323" s="374"/>
      <c r="BV323" s="430" t="s">
        <v>554</v>
      </c>
    </row>
    <row r="324" spans="1:74" s="428" customFormat="1" x14ac:dyDescent="0.25">
      <c r="A324" s="345" t="s">
        <v>8419</v>
      </c>
      <c r="B324" s="373"/>
      <c r="C324" s="719">
        <v>45226</v>
      </c>
      <c r="D324" s="373"/>
      <c r="E324" s="889">
        <v>48.94</v>
      </c>
      <c r="F324" s="373"/>
      <c r="G324" s="347">
        <v>1000</v>
      </c>
      <c r="H324" s="374"/>
      <c r="I324" s="348" t="s">
        <v>430</v>
      </c>
      <c r="J324" s="348" t="s">
        <v>430</v>
      </c>
      <c r="K324" s="348" t="s">
        <v>430</v>
      </c>
      <c r="L324" s="348" t="s">
        <v>430</v>
      </c>
      <c r="M324" s="362"/>
      <c r="N324" s="350">
        <v>0</v>
      </c>
      <c r="O324" s="348">
        <v>1.6242000000000001</v>
      </c>
      <c r="P324" s="348">
        <v>3.4013</v>
      </c>
      <c r="Q324" s="348">
        <v>4.0831</v>
      </c>
      <c r="R324" s="348">
        <v>4.3265000000000002</v>
      </c>
      <c r="S324" s="348">
        <v>4.1806000000000001</v>
      </c>
      <c r="T324" s="348">
        <v>3.7065999999999999</v>
      </c>
      <c r="U324" s="354">
        <v>3.5960000000000001</v>
      </c>
      <c r="V324" s="348">
        <v>3.5678000000000001</v>
      </c>
      <c r="W324" s="348">
        <v>3.7605</v>
      </c>
      <c r="X324" s="348" t="s">
        <v>430</v>
      </c>
      <c r="Y324" s="375" t="s">
        <v>430</v>
      </c>
      <c r="Z324" s="348" t="s">
        <v>430</v>
      </c>
      <c r="AA324" s="348">
        <v>4.3526999999999996</v>
      </c>
      <c r="AB324" s="348">
        <v>3.7576000000000001</v>
      </c>
      <c r="AC324" s="348">
        <v>3.6027999999999998</v>
      </c>
      <c r="AD324" s="348">
        <v>3.5886999999999998</v>
      </c>
      <c r="AE324" s="348">
        <v>4.2248000000000001</v>
      </c>
      <c r="AF324" s="348">
        <v>3.8841000000000001</v>
      </c>
      <c r="AG324" s="569"/>
      <c r="AH324" s="346">
        <v>139</v>
      </c>
      <c r="AI324" s="346">
        <v>155</v>
      </c>
      <c r="AJ324" s="346">
        <v>163</v>
      </c>
      <c r="AK324" s="346">
        <v>163</v>
      </c>
      <c r="AL324" s="346">
        <v>163</v>
      </c>
      <c r="AM324" s="346">
        <v>155</v>
      </c>
      <c r="AN324" s="346">
        <v>153</v>
      </c>
      <c r="AO324" s="572">
        <v>151</v>
      </c>
      <c r="AP324" s="346">
        <v>133</v>
      </c>
      <c r="AQ324" s="346">
        <v>116</v>
      </c>
      <c r="AR324" s="346" t="s">
        <v>430</v>
      </c>
      <c r="AS324" s="346" t="s">
        <v>430</v>
      </c>
      <c r="AT324" s="346" t="s">
        <v>430</v>
      </c>
      <c r="AU324" s="346">
        <v>163</v>
      </c>
      <c r="AV324" s="346">
        <v>151</v>
      </c>
      <c r="AW324" s="346">
        <v>154</v>
      </c>
      <c r="AX324" s="346">
        <v>138</v>
      </c>
      <c r="AY324" s="346">
        <v>162</v>
      </c>
      <c r="AZ324" s="584"/>
      <c r="BA324" s="467" t="s">
        <v>430</v>
      </c>
      <c r="BB324" s="348" t="s">
        <v>430</v>
      </c>
      <c r="BC324" s="348" t="s">
        <v>430</v>
      </c>
      <c r="BD324" s="348" t="s">
        <v>430</v>
      </c>
      <c r="BE324" s="375" t="s">
        <v>430</v>
      </c>
      <c r="BF324" s="375">
        <v>100</v>
      </c>
      <c r="BG324" s="374"/>
      <c r="BH324" s="594">
        <v>100</v>
      </c>
      <c r="BI324" s="348" t="s">
        <v>430</v>
      </c>
      <c r="BJ324" s="348" t="s">
        <v>430</v>
      </c>
      <c r="BK324" s="348" t="s">
        <v>430</v>
      </c>
      <c r="BL324" s="348" t="s">
        <v>430</v>
      </c>
      <c r="BM324" s="375" t="s">
        <v>430</v>
      </c>
      <c r="BN324" s="375" t="s">
        <v>430</v>
      </c>
      <c r="BO324" s="375" t="s">
        <v>430</v>
      </c>
      <c r="BP324" s="375" t="s">
        <v>430</v>
      </c>
      <c r="BQ324" s="375" t="s">
        <v>430</v>
      </c>
      <c r="BR324" s="374"/>
      <c r="BS324" s="468" t="s">
        <v>430</v>
      </c>
      <c r="BT324" s="348" t="s">
        <v>430</v>
      </c>
      <c r="BU324" s="374"/>
      <c r="BV324" s="430" t="s">
        <v>554</v>
      </c>
    </row>
    <row r="325" spans="1:74" s="428" customFormat="1" x14ac:dyDescent="0.25">
      <c r="A325" s="345" t="s">
        <v>8420</v>
      </c>
      <c r="B325" s="373"/>
      <c r="C325" s="719">
        <v>45008</v>
      </c>
      <c r="D325" s="373"/>
      <c r="E325" s="346">
        <v>48.230699999999999</v>
      </c>
      <c r="F325" s="373"/>
      <c r="G325" s="347">
        <v>12.5899</v>
      </c>
      <c r="H325" s="374"/>
      <c r="I325" s="348">
        <v>0.93150999999999995</v>
      </c>
      <c r="J325" s="348">
        <v>6.25</v>
      </c>
      <c r="K325" s="348">
        <v>0.86575000000000002</v>
      </c>
      <c r="L325" s="348">
        <v>0.89315</v>
      </c>
      <c r="M325" s="362"/>
      <c r="N325" s="350">
        <v>22.046800000000001</v>
      </c>
      <c r="O325" s="348">
        <v>20.327999999999999</v>
      </c>
      <c r="P325" s="348">
        <v>13.0373</v>
      </c>
      <c r="Q325" s="348">
        <v>14.0534</v>
      </c>
      <c r="R325" s="348">
        <v>8.6483000000000008</v>
      </c>
      <c r="S325" s="348">
        <v>5.4401999999999999</v>
      </c>
      <c r="T325" s="348">
        <v>5.4485999999999999</v>
      </c>
      <c r="U325" s="354">
        <v>5.7554999999999996</v>
      </c>
      <c r="V325" s="348">
        <v>5.5182000000000002</v>
      </c>
      <c r="W325" s="348">
        <v>7.3171999999999997</v>
      </c>
      <c r="X325" s="348">
        <v>7.1473000000000004</v>
      </c>
      <c r="Y325" s="375" t="s">
        <v>430</v>
      </c>
      <c r="Z325" s="348" t="s">
        <v>430</v>
      </c>
      <c r="AA325" s="348">
        <v>5.8982999999999999</v>
      </c>
      <c r="AB325" s="348">
        <v>5.4810999999999996</v>
      </c>
      <c r="AC325" s="348">
        <v>5.6801000000000004</v>
      </c>
      <c r="AD325" s="348">
        <v>5.6637000000000004</v>
      </c>
      <c r="AE325" s="348">
        <v>10.6289</v>
      </c>
      <c r="AF325" s="348">
        <v>7.3644999999999996</v>
      </c>
      <c r="AG325" s="569"/>
      <c r="AH325" s="346">
        <v>48</v>
      </c>
      <c r="AI325" s="346">
        <v>49</v>
      </c>
      <c r="AJ325" s="346">
        <v>89</v>
      </c>
      <c r="AK325" s="346">
        <v>111</v>
      </c>
      <c r="AL325" s="346">
        <v>112</v>
      </c>
      <c r="AM325" s="346">
        <v>88</v>
      </c>
      <c r="AN325" s="346">
        <v>59</v>
      </c>
      <c r="AO325" s="572">
        <v>30</v>
      </c>
      <c r="AP325" s="346">
        <v>33</v>
      </c>
      <c r="AQ325" s="346">
        <v>56</v>
      </c>
      <c r="AR325" s="346">
        <v>54</v>
      </c>
      <c r="AS325" s="346" t="s">
        <v>430</v>
      </c>
      <c r="AT325" s="346" t="s">
        <v>430</v>
      </c>
      <c r="AU325" s="346">
        <v>126</v>
      </c>
      <c r="AV325" s="346">
        <v>49</v>
      </c>
      <c r="AW325" s="346">
        <v>38</v>
      </c>
      <c r="AX325" s="346">
        <v>34</v>
      </c>
      <c r="AY325" s="346">
        <v>118</v>
      </c>
      <c r="AZ325" s="584"/>
      <c r="BA325" s="467">
        <v>96.34</v>
      </c>
      <c r="BB325" s="348" t="s">
        <v>430</v>
      </c>
      <c r="BC325" s="348" t="s">
        <v>430</v>
      </c>
      <c r="BD325" s="348" t="s">
        <v>430</v>
      </c>
      <c r="BE325" s="375" t="s">
        <v>430</v>
      </c>
      <c r="BF325" s="375">
        <v>3.66</v>
      </c>
      <c r="BG325" s="374"/>
      <c r="BH325" s="594">
        <v>3.66</v>
      </c>
      <c r="BI325" s="348" t="s">
        <v>430</v>
      </c>
      <c r="BJ325" s="348" t="s">
        <v>430</v>
      </c>
      <c r="BK325" s="348" t="s">
        <v>430</v>
      </c>
      <c r="BL325" s="348" t="s">
        <v>430</v>
      </c>
      <c r="BM325" s="375">
        <v>96.34</v>
      </c>
      <c r="BN325" s="375" t="s">
        <v>430</v>
      </c>
      <c r="BO325" s="375" t="s">
        <v>430</v>
      </c>
      <c r="BP325" s="375" t="s">
        <v>430</v>
      </c>
      <c r="BQ325" s="375" t="s">
        <v>430</v>
      </c>
      <c r="BR325" s="374"/>
      <c r="BS325" s="468" t="s">
        <v>430</v>
      </c>
      <c r="BT325" s="348" t="s">
        <v>430</v>
      </c>
      <c r="BU325" s="374"/>
      <c r="BV325" s="430" t="s">
        <v>554</v>
      </c>
    </row>
    <row r="326" spans="1:74" s="428" customFormat="1" x14ac:dyDescent="0.25">
      <c r="A326" s="345" t="s">
        <v>8421</v>
      </c>
      <c r="B326" s="373"/>
      <c r="C326" s="719">
        <v>45014</v>
      </c>
      <c r="D326" s="373"/>
      <c r="E326" s="346">
        <v>48.62</v>
      </c>
      <c r="F326" s="373"/>
      <c r="G326" s="347">
        <v>1280.6756</v>
      </c>
      <c r="H326" s="374"/>
      <c r="I326" s="348">
        <v>5.74</v>
      </c>
      <c r="J326" s="348">
        <v>7.01</v>
      </c>
      <c r="K326" s="348">
        <v>4.55</v>
      </c>
      <c r="L326" s="348">
        <v>4.7</v>
      </c>
      <c r="M326" s="362"/>
      <c r="N326" s="350">
        <v>76.690600000000003</v>
      </c>
      <c r="O326" s="348">
        <v>20.111899999999999</v>
      </c>
      <c r="P326" s="348">
        <v>30.703499999999998</v>
      </c>
      <c r="Q326" s="348">
        <v>46.335099999999997</v>
      </c>
      <c r="R326" s="348">
        <v>29.465399999999999</v>
      </c>
      <c r="S326" s="348">
        <v>6.6010999999999997</v>
      </c>
      <c r="T326" s="348">
        <v>5.7077999999999998</v>
      </c>
      <c r="U326" s="354">
        <v>5.4109999999999996</v>
      </c>
      <c r="V326" s="348">
        <v>4.3101000000000003</v>
      </c>
      <c r="W326" s="348">
        <v>7.7601000000000004</v>
      </c>
      <c r="X326" s="348">
        <v>7.5327000000000002</v>
      </c>
      <c r="Y326" s="375" t="s">
        <v>430</v>
      </c>
      <c r="Z326" s="348" t="s">
        <v>430</v>
      </c>
      <c r="AA326" s="348">
        <v>14.720499999999999</v>
      </c>
      <c r="AB326" s="348">
        <v>5.9245999999999999</v>
      </c>
      <c r="AC326" s="348">
        <v>5.4348999999999998</v>
      </c>
      <c r="AD326" s="348">
        <v>4.5923999999999996</v>
      </c>
      <c r="AE326" s="348">
        <v>32.328499999999998</v>
      </c>
      <c r="AF326" s="348">
        <v>7.9737</v>
      </c>
      <c r="AG326" s="569"/>
      <c r="AH326" s="346">
        <v>7</v>
      </c>
      <c r="AI326" s="346">
        <v>50</v>
      </c>
      <c r="AJ326" s="346">
        <v>15</v>
      </c>
      <c r="AK326" s="346">
        <v>13</v>
      </c>
      <c r="AL326" s="346">
        <v>11</v>
      </c>
      <c r="AM326" s="346">
        <v>28</v>
      </c>
      <c r="AN326" s="346">
        <v>33</v>
      </c>
      <c r="AO326" s="572">
        <v>88</v>
      </c>
      <c r="AP326" s="346">
        <v>118</v>
      </c>
      <c r="AQ326" s="346">
        <v>11</v>
      </c>
      <c r="AR326" s="346">
        <v>11</v>
      </c>
      <c r="AS326" s="346" t="s">
        <v>430</v>
      </c>
      <c r="AT326" s="346" t="s">
        <v>430</v>
      </c>
      <c r="AU326" s="346">
        <v>6</v>
      </c>
      <c r="AV326" s="346">
        <v>20</v>
      </c>
      <c r="AW326" s="346">
        <v>78</v>
      </c>
      <c r="AX326" s="346">
        <v>117</v>
      </c>
      <c r="AY326" s="346">
        <v>17</v>
      </c>
      <c r="AZ326" s="584"/>
      <c r="BA326" s="467">
        <v>96.09</v>
      </c>
      <c r="BB326" s="348" t="s">
        <v>430</v>
      </c>
      <c r="BC326" s="348" t="s">
        <v>430</v>
      </c>
      <c r="BD326" s="348" t="s">
        <v>430</v>
      </c>
      <c r="BE326" s="375" t="s">
        <v>430</v>
      </c>
      <c r="BF326" s="375">
        <v>3.91</v>
      </c>
      <c r="BG326" s="374"/>
      <c r="BH326" s="594">
        <v>3.91</v>
      </c>
      <c r="BI326" s="348" t="s">
        <v>430</v>
      </c>
      <c r="BJ326" s="348" t="s">
        <v>430</v>
      </c>
      <c r="BK326" s="348" t="s">
        <v>430</v>
      </c>
      <c r="BL326" s="348" t="s">
        <v>430</v>
      </c>
      <c r="BM326" s="375">
        <v>96.09</v>
      </c>
      <c r="BN326" s="375" t="s">
        <v>430</v>
      </c>
      <c r="BO326" s="375" t="s">
        <v>430</v>
      </c>
      <c r="BP326" s="375" t="s">
        <v>430</v>
      </c>
      <c r="BQ326" s="375" t="s">
        <v>430</v>
      </c>
      <c r="BR326" s="374"/>
      <c r="BS326" s="468" t="s">
        <v>430</v>
      </c>
      <c r="BT326" s="348" t="s">
        <v>430</v>
      </c>
      <c r="BU326" s="374"/>
      <c r="BV326" s="430" t="s">
        <v>2409</v>
      </c>
    </row>
    <row r="327" spans="1:74" s="428" customFormat="1" x14ac:dyDescent="0.25">
      <c r="A327" s="345" t="s">
        <v>8422</v>
      </c>
      <c r="B327" s="373"/>
      <c r="C327" s="719">
        <v>46119</v>
      </c>
      <c r="D327" s="373"/>
      <c r="E327" s="889">
        <v>44.1</v>
      </c>
      <c r="F327" s="373"/>
      <c r="G327" s="347">
        <v>10.7607</v>
      </c>
      <c r="H327" s="374"/>
      <c r="I327" s="348">
        <v>8.83</v>
      </c>
      <c r="J327" s="348">
        <v>7.03</v>
      </c>
      <c r="K327" s="348">
        <v>6.44</v>
      </c>
      <c r="L327" s="348">
        <v>6.89</v>
      </c>
      <c r="M327" s="362"/>
      <c r="N327" s="350">
        <v>120.131</v>
      </c>
      <c r="O327" s="348">
        <v>118.967</v>
      </c>
      <c r="P327" s="348">
        <v>189.00200000000001</v>
      </c>
      <c r="Q327" s="348">
        <v>62.595799999999997</v>
      </c>
      <c r="R327" s="348">
        <v>33.095799999999997</v>
      </c>
      <c r="S327" s="348" t="s">
        <v>430</v>
      </c>
      <c r="T327" s="348" t="s">
        <v>430</v>
      </c>
      <c r="U327" s="354" t="s">
        <v>430</v>
      </c>
      <c r="V327" s="348" t="s">
        <v>430</v>
      </c>
      <c r="W327" s="348" t="s">
        <v>430</v>
      </c>
      <c r="X327" s="348" t="s">
        <v>430</v>
      </c>
      <c r="Y327" s="375" t="s">
        <v>430</v>
      </c>
      <c r="Z327" s="348" t="s">
        <v>430</v>
      </c>
      <c r="AA327" s="348" t="s">
        <v>430</v>
      </c>
      <c r="AB327" s="348" t="s">
        <v>430</v>
      </c>
      <c r="AC327" s="348" t="s">
        <v>430</v>
      </c>
      <c r="AD327" s="348" t="s">
        <v>430</v>
      </c>
      <c r="AE327" s="348">
        <v>32.223100000000002</v>
      </c>
      <c r="AF327" s="348">
        <v>38.563299999999998</v>
      </c>
      <c r="AG327" s="569"/>
      <c r="AH327" s="346">
        <v>3</v>
      </c>
      <c r="AI327" s="346">
        <v>1</v>
      </c>
      <c r="AJ327" s="346">
        <v>1</v>
      </c>
      <c r="AK327" s="346">
        <v>1</v>
      </c>
      <c r="AL327" s="346">
        <v>1</v>
      </c>
      <c r="AM327" s="346" t="s">
        <v>430</v>
      </c>
      <c r="AN327" s="346" t="s">
        <v>430</v>
      </c>
      <c r="AO327" s="572" t="s">
        <v>430</v>
      </c>
      <c r="AP327" s="346" t="s">
        <v>430</v>
      </c>
      <c r="AQ327" s="346" t="s">
        <v>430</v>
      </c>
      <c r="AR327" s="346" t="s">
        <v>430</v>
      </c>
      <c r="AS327" s="346" t="s">
        <v>430</v>
      </c>
      <c r="AT327" s="346" t="s">
        <v>430</v>
      </c>
      <c r="AU327" s="346" t="s">
        <v>430</v>
      </c>
      <c r="AV327" s="346" t="s">
        <v>430</v>
      </c>
      <c r="AW327" s="346" t="s">
        <v>430</v>
      </c>
      <c r="AX327" s="346" t="s">
        <v>430</v>
      </c>
      <c r="AY327" s="346">
        <v>18</v>
      </c>
      <c r="AZ327" s="584"/>
      <c r="BA327" s="467">
        <v>29.52</v>
      </c>
      <c r="BB327" s="348" t="s">
        <v>430</v>
      </c>
      <c r="BC327" s="348" t="s">
        <v>430</v>
      </c>
      <c r="BD327" s="348" t="s">
        <v>430</v>
      </c>
      <c r="BE327" s="375" t="s">
        <v>430</v>
      </c>
      <c r="BF327" s="375">
        <v>1.02</v>
      </c>
      <c r="BG327" s="374"/>
      <c r="BH327" s="594">
        <v>1.02</v>
      </c>
      <c r="BI327" s="348" t="s">
        <v>430</v>
      </c>
      <c r="BJ327" s="348" t="s">
        <v>430</v>
      </c>
      <c r="BK327" s="348" t="s">
        <v>430</v>
      </c>
      <c r="BL327" s="348" t="s">
        <v>430</v>
      </c>
      <c r="BM327" s="375">
        <v>29.52</v>
      </c>
      <c r="BN327" s="375" t="s">
        <v>430</v>
      </c>
      <c r="BO327" s="375" t="s">
        <v>430</v>
      </c>
      <c r="BP327" s="375" t="s">
        <v>430</v>
      </c>
      <c r="BQ327" s="375">
        <v>69.459999999999994</v>
      </c>
      <c r="BR327" s="374"/>
      <c r="BS327" s="468" t="s">
        <v>430</v>
      </c>
      <c r="BT327" s="348" t="s">
        <v>430</v>
      </c>
      <c r="BU327" s="374"/>
      <c r="BV327" s="430" t="s">
        <v>554</v>
      </c>
    </row>
    <row r="328" spans="1:74" s="428" customFormat="1" x14ac:dyDescent="0.25">
      <c r="A328" s="345" t="s">
        <v>8423</v>
      </c>
      <c r="B328" s="373"/>
      <c r="C328" s="719">
        <v>44995</v>
      </c>
      <c r="D328" s="373"/>
      <c r="E328" s="346">
        <v>40.124699999999997</v>
      </c>
      <c r="F328" s="373"/>
      <c r="G328" s="347">
        <v>12.7126</v>
      </c>
      <c r="H328" s="374"/>
      <c r="I328" s="348">
        <v>1.19</v>
      </c>
      <c r="J328" s="348">
        <v>6.69</v>
      </c>
      <c r="K328" s="348">
        <v>1.1100000000000001</v>
      </c>
      <c r="L328" s="348">
        <v>1.1499999999999999</v>
      </c>
      <c r="M328" s="362"/>
      <c r="N328" s="350">
        <v>41.103900000000003</v>
      </c>
      <c r="O328" s="348">
        <v>22.628499999999999</v>
      </c>
      <c r="P328" s="348">
        <v>18.564399999999999</v>
      </c>
      <c r="Q328" s="348">
        <v>16.9468</v>
      </c>
      <c r="R328" s="348">
        <v>9.7306000000000008</v>
      </c>
      <c r="S328" s="348">
        <v>5.6372</v>
      </c>
      <c r="T328" s="348">
        <v>5.4995000000000003</v>
      </c>
      <c r="U328" s="354">
        <v>5.6243999999999996</v>
      </c>
      <c r="V328" s="348">
        <v>5.3947000000000003</v>
      </c>
      <c r="W328" s="348">
        <v>7.3509000000000002</v>
      </c>
      <c r="X328" s="348">
        <v>7.2031999999999998</v>
      </c>
      <c r="Y328" s="375" t="s">
        <v>430</v>
      </c>
      <c r="Z328" s="348" t="s">
        <v>430</v>
      </c>
      <c r="AA328" s="348">
        <v>6.2882999999999996</v>
      </c>
      <c r="AB328" s="348">
        <v>5.4179000000000004</v>
      </c>
      <c r="AC328" s="348">
        <v>5.6505000000000001</v>
      </c>
      <c r="AD328" s="348">
        <v>5.5454999999999997</v>
      </c>
      <c r="AE328" s="348">
        <v>13.667899999999999</v>
      </c>
      <c r="AF328" s="348">
        <v>7.5995999999999997</v>
      </c>
      <c r="AG328" s="569"/>
      <c r="AH328" s="346">
        <v>27</v>
      </c>
      <c r="AI328" s="346">
        <v>44</v>
      </c>
      <c r="AJ328" s="346">
        <v>43</v>
      </c>
      <c r="AK328" s="346">
        <v>92</v>
      </c>
      <c r="AL328" s="346">
        <v>97</v>
      </c>
      <c r="AM328" s="346">
        <v>72</v>
      </c>
      <c r="AN328" s="346">
        <v>50</v>
      </c>
      <c r="AO328" s="572">
        <v>48</v>
      </c>
      <c r="AP328" s="346">
        <v>47</v>
      </c>
      <c r="AQ328" s="346">
        <v>48</v>
      </c>
      <c r="AR328" s="346">
        <v>44</v>
      </c>
      <c r="AS328" s="346" t="s">
        <v>430</v>
      </c>
      <c r="AT328" s="346" t="s">
        <v>430</v>
      </c>
      <c r="AU328" s="346">
        <v>114</v>
      </c>
      <c r="AV328" s="346">
        <v>57</v>
      </c>
      <c r="AW328" s="346">
        <v>42</v>
      </c>
      <c r="AX328" s="346">
        <v>43</v>
      </c>
      <c r="AY328" s="346">
        <v>95</v>
      </c>
      <c r="AZ328" s="584"/>
      <c r="BA328" s="467">
        <v>96.3</v>
      </c>
      <c r="BB328" s="348" t="s">
        <v>430</v>
      </c>
      <c r="BC328" s="348" t="s">
        <v>430</v>
      </c>
      <c r="BD328" s="348" t="s">
        <v>430</v>
      </c>
      <c r="BE328" s="375" t="s">
        <v>430</v>
      </c>
      <c r="BF328" s="375">
        <v>3.7</v>
      </c>
      <c r="BG328" s="374"/>
      <c r="BH328" s="594">
        <v>3.7</v>
      </c>
      <c r="BI328" s="348" t="s">
        <v>430</v>
      </c>
      <c r="BJ328" s="348" t="s">
        <v>430</v>
      </c>
      <c r="BK328" s="348" t="s">
        <v>430</v>
      </c>
      <c r="BL328" s="348" t="s">
        <v>430</v>
      </c>
      <c r="BM328" s="375">
        <v>96.3</v>
      </c>
      <c r="BN328" s="375" t="s">
        <v>430</v>
      </c>
      <c r="BO328" s="375" t="s">
        <v>430</v>
      </c>
      <c r="BP328" s="375" t="s">
        <v>430</v>
      </c>
      <c r="BQ328" s="375" t="s">
        <v>430</v>
      </c>
      <c r="BR328" s="374"/>
      <c r="BS328" s="468" t="s">
        <v>430</v>
      </c>
      <c r="BT328" s="348" t="s">
        <v>430</v>
      </c>
      <c r="BU328" s="374"/>
      <c r="BV328" s="430" t="s">
        <v>554</v>
      </c>
    </row>
    <row r="329" spans="1:74" s="428" customFormat="1" x14ac:dyDescent="0.25">
      <c r="A329" s="345" t="s">
        <v>8424</v>
      </c>
      <c r="B329" s="373"/>
      <c r="C329" s="719">
        <v>45478</v>
      </c>
      <c r="D329" s="373"/>
      <c r="E329" s="346">
        <v>40.174599999999998</v>
      </c>
      <c r="F329" s="373"/>
      <c r="G329" s="347">
        <v>1109.1341</v>
      </c>
      <c r="H329" s="374"/>
      <c r="I329" s="348">
        <v>2.7399999999999998E-3</v>
      </c>
      <c r="J329" s="348">
        <v>5.31</v>
      </c>
      <c r="K329" s="348">
        <v>2.47E-3</v>
      </c>
      <c r="L329" s="348">
        <v>2.7399999999999998E-3</v>
      </c>
      <c r="M329" s="362"/>
      <c r="N329" s="350">
        <v>4.5484999999999998</v>
      </c>
      <c r="O329" s="348">
        <v>4.6759000000000004</v>
      </c>
      <c r="P329" s="348">
        <v>4.6786000000000003</v>
      </c>
      <c r="Q329" s="348">
        <v>4.6712999999999996</v>
      </c>
      <c r="R329" s="348">
        <v>4.6935000000000002</v>
      </c>
      <c r="S329" s="348">
        <v>4.6673</v>
      </c>
      <c r="T329" s="348">
        <v>4.6436999999999999</v>
      </c>
      <c r="U329" s="354">
        <v>4.7640000000000002</v>
      </c>
      <c r="V329" s="348">
        <v>4.8560999999999996</v>
      </c>
      <c r="W329" s="348" t="s">
        <v>430</v>
      </c>
      <c r="X329" s="348" t="s">
        <v>430</v>
      </c>
      <c r="Y329" s="375" t="s">
        <v>430</v>
      </c>
      <c r="Z329" s="348" t="s">
        <v>430</v>
      </c>
      <c r="AA329" s="348">
        <v>4.6093999999999999</v>
      </c>
      <c r="AB329" s="348">
        <v>4.6218000000000004</v>
      </c>
      <c r="AC329" s="348">
        <v>4.7454999999999998</v>
      </c>
      <c r="AD329" s="348">
        <v>4.8475000000000001</v>
      </c>
      <c r="AE329" s="348">
        <v>4.6588000000000003</v>
      </c>
      <c r="AF329" s="348">
        <v>5.4455999999999998</v>
      </c>
      <c r="AG329" s="569"/>
      <c r="AH329" s="346">
        <v>133</v>
      </c>
      <c r="AI329" s="346">
        <v>146</v>
      </c>
      <c r="AJ329" s="346">
        <v>157</v>
      </c>
      <c r="AK329" s="346">
        <v>157</v>
      </c>
      <c r="AL329" s="346">
        <v>158</v>
      </c>
      <c r="AM329" s="346">
        <v>143</v>
      </c>
      <c r="AN329" s="346">
        <v>130</v>
      </c>
      <c r="AO329" s="572">
        <v>138</v>
      </c>
      <c r="AP329" s="346">
        <v>98</v>
      </c>
      <c r="AQ329" s="346" t="s">
        <v>430</v>
      </c>
      <c r="AR329" s="346" t="s">
        <v>430</v>
      </c>
      <c r="AS329" s="346" t="s">
        <v>430</v>
      </c>
      <c r="AT329" s="346" t="s">
        <v>430</v>
      </c>
      <c r="AU329" s="346">
        <v>160</v>
      </c>
      <c r="AV329" s="346">
        <v>130</v>
      </c>
      <c r="AW329" s="346">
        <v>141</v>
      </c>
      <c r="AX329" s="346">
        <v>107</v>
      </c>
      <c r="AY329" s="346">
        <v>158</v>
      </c>
      <c r="AZ329" s="584"/>
      <c r="BA329" s="467" t="s">
        <v>430</v>
      </c>
      <c r="BB329" s="348" t="s">
        <v>430</v>
      </c>
      <c r="BC329" s="348" t="s">
        <v>430</v>
      </c>
      <c r="BD329" s="348" t="s">
        <v>430</v>
      </c>
      <c r="BE329" s="375" t="s">
        <v>430</v>
      </c>
      <c r="BF329" s="375">
        <v>100</v>
      </c>
      <c r="BG329" s="374"/>
      <c r="BH329" s="594">
        <v>100</v>
      </c>
      <c r="BI329" s="348" t="s">
        <v>430</v>
      </c>
      <c r="BJ329" s="348" t="s">
        <v>430</v>
      </c>
      <c r="BK329" s="348" t="s">
        <v>430</v>
      </c>
      <c r="BL329" s="348" t="s">
        <v>430</v>
      </c>
      <c r="BM329" s="375" t="s">
        <v>430</v>
      </c>
      <c r="BN329" s="375" t="s">
        <v>430</v>
      </c>
      <c r="BO329" s="375" t="s">
        <v>430</v>
      </c>
      <c r="BP329" s="375" t="s">
        <v>430</v>
      </c>
      <c r="BQ329" s="375" t="s">
        <v>430</v>
      </c>
      <c r="BR329" s="374"/>
      <c r="BS329" s="468" t="s">
        <v>430</v>
      </c>
      <c r="BT329" s="348" t="s">
        <v>430</v>
      </c>
      <c r="BU329" s="374"/>
      <c r="BV329" s="430" t="s">
        <v>554</v>
      </c>
    </row>
    <row r="330" spans="1:74" s="428" customFormat="1" ht="11" x14ac:dyDescent="0.3">
      <c r="A330" s="841" t="s">
        <v>8425</v>
      </c>
      <c r="B330" s="842"/>
      <c r="C330" s="843">
        <v>45379</v>
      </c>
      <c r="D330" s="842"/>
      <c r="E330" s="844">
        <v>37.68</v>
      </c>
      <c r="F330" s="842"/>
      <c r="G330" s="845" t="s">
        <v>430</v>
      </c>
      <c r="H330" s="847"/>
      <c r="I330" s="846" t="s">
        <v>430</v>
      </c>
      <c r="J330" s="846" t="s">
        <v>430</v>
      </c>
      <c r="K330" s="846" t="s">
        <v>430</v>
      </c>
      <c r="L330" s="846" t="s">
        <v>430</v>
      </c>
      <c r="M330" s="851"/>
      <c r="N330" s="848" t="s">
        <v>430</v>
      </c>
      <c r="O330" s="846" t="s">
        <v>430</v>
      </c>
      <c r="P330" s="846" t="s">
        <v>430</v>
      </c>
      <c r="Q330" s="846" t="s">
        <v>430</v>
      </c>
      <c r="R330" s="846" t="s">
        <v>430</v>
      </c>
      <c r="S330" s="846" t="s">
        <v>430</v>
      </c>
      <c r="T330" s="846" t="s">
        <v>430</v>
      </c>
      <c r="U330" s="856" t="s">
        <v>430</v>
      </c>
      <c r="V330" s="846" t="s">
        <v>430</v>
      </c>
      <c r="W330" s="846" t="s">
        <v>430</v>
      </c>
      <c r="X330" s="846" t="s">
        <v>430</v>
      </c>
      <c r="Y330" s="852" t="s">
        <v>430</v>
      </c>
      <c r="Z330" s="846" t="s">
        <v>430</v>
      </c>
      <c r="AA330" s="846" t="s">
        <v>430</v>
      </c>
      <c r="AB330" s="846" t="s">
        <v>430</v>
      </c>
      <c r="AC330" s="846" t="s">
        <v>430</v>
      </c>
      <c r="AD330" s="846" t="s">
        <v>430</v>
      </c>
      <c r="AE330" s="846" t="s">
        <v>430</v>
      </c>
      <c r="AF330" s="846" t="s">
        <v>430</v>
      </c>
      <c r="AG330" s="937"/>
      <c r="AH330" s="844" t="s">
        <v>430</v>
      </c>
      <c r="AI330" s="844" t="s">
        <v>430</v>
      </c>
      <c r="AJ330" s="844" t="s">
        <v>430</v>
      </c>
      <c r="AK330" s="844" t="s">
        <v>430</v>
      </c>
      <c r="AL330" s="844" t="s">
        <v>430</v>
      </c>
      <c r="AM330" s="844" t="s">
        <v>430</v>
      </c>
      <c r="AN330" s="844" t="s">
        <v>430</v>
      </c>
      <c r="AO330" s="938" t="s">
        <v>430</v>
      </c>
      <c r="AP330" s="844" t="s">
        <v>430</v>
      </c>
      <c r="AQ330" s="844" t="s">
        <v>430</v>
      </c>
      <c r="AR330" s="844" t="s">
        <v>430</v>
      </c>
      <c r="AS330" s="844" t="s">
        <v>430</v>
      </c>
      <c r="AT330" s="844" t="s">
        <v>430</v>
      </c>
      <c r="AU330" s="844" t="s">
        <v>430</v>
      </c>
      <c r="AV330" s="844" t="s">
        <v>430</v>
      </c>
      <c r="AW330" s="844" t="s">
        <v>430</v>
      </c>
      <c r="AX330" s="844" t="s">
        <v>430</v>
      </c>
      <c r="AY330" s="844" t="s">
        <v>430</v>
      </c>
      <c r="AZ330" s="939"/>
      <c r="BA330" s="853" t="s">
        <v>430</v>
      </c>
      <c r="BB330" s="846" t="s">
        <v>430</v>
      </c>
      <c r="BC330" s="846" t="s">
        <v>430</v>
      </c>
      <c r="BD330" s="846" t="s">
        <v>430</v>
      </c>
      <c r="BE330" s="852" t="s">
        <v>430</v>
      </c>
      <c r="BF330" s="852" t="s">
        <v>430</v>
      </c>
      <c r="BG330" s="847"/>
      <c r="BH330" s="940" t="s">
        <v>430</v>
      </c>
      <c r="BI330" s="846" t="s">
        <v>430</v>
      </c>
      <c r="BJ330" s="846" t="s">
        <v>430</v>
      </c>
      <c r="BK330" s="846" t="s">
        <v>430</v>
      </c>
      <c r="BL330" s="846" t="s">
        <v>430</v>
      </c>
      <c r="BM330" s="852" t="s">
        <v>430</v>
      </c>
      <c r="BN330" s="852" t="s">
        <v>430</v>
      </c>
      <c r="BO330" s="852" t="s">
        <v>430</v>
      </c>
      <c r="BP330" s="852" t="s">
        <v>430</v>
      </c>
      <c r="BQ330" s="852" t="s">
        <v>430</v>
      </c>
      <c r="BR330" s="847"/>
      <c r="BS330" s="854" t="s">
        <v>430</v>
      </c>
      <c r="BT330" s="846" t="s">
        <v>430</v>
      </c>
      <c r="BU330" s="847"/>
      <c r="BV330" s="907" t="s">
        <v>554</v>
      </c>
    </row>
    <row r="331" spans="1:74" s="428" customFormat="1" x14ac:dyDescent="0.25">
      <c r="A331" s="345" t="s">
        <v>8426</v>
      </c>
      <c r="B331" s="373"/>
      <c r="C331" s="719">
        <v>44984</v>
      </c>
      <c r="D331" s="373"/>
      <c r="E331" s="346">
        <v>35.820300000000003</v>
      </c>
      <c r="F331" s="373"/>
      <c r="G331" s="347">
        <v>12.7143</v>
      </c>
      <c r="H331" s="374"/>
      <c r="I331" s="348">
        <v>1.07</v>
      </c>
      <c r="J331" s="348">
        <v>6.42</v>
      </c>
      <c r="K331" s="348">
        <v>0.99</v>
      </c>
      <c r="L331" s="348">
        <v>1.02</v>
      </c>
      <c r="M331" s="362"/>
      <c r="N331" s="350">
        <v>39.084499999999998</v>
      </c>
      <c r="O331" s="348">
        <v>22.913599999999999</v>
      </c>
      <c r="P331" s="348">
        <v>16.414999999999999</v>
      </c>
      <c r="Q331" s="348">
        <v>16.300699999999999</v>
      </c>
      <c r="R331" s="348">
        <v>9.7575000000000003</v>
      </c>
      <c r="S331" s="348">
        <v>5.6043000000000003</v>
      </c>
      <c r="T331" s="348">
        <v>5.4504000000000001</v>
      </c>
      <c r="U331" s="354">
        <v>5.6441999999999997</v>
      </c>
      <c r="V331" s="348">
        <v>5.3398000000000003</v>
      </c>
      <c r="W331" s="348">
        <v>7.2983000000000002</v>
      </c>
      <c r="X331" s="348">
        <v>7.1330999999999998</v>
      </c>
      <c r="Y331" s="375" t="s">
        <v>430</v>
      </c>
      <c r="Z331" s="348" t="s">
        <v>430</v>
      </c>
      <c r="AA331" s="348">
        <v>6.0487000000000002</v>
      </c>
      <c r="AB331" s="348">
        <v>5.3796999999999997</v>
      </c>
      <c r="AC331" s="348">
        <v>5.5914000000000001</v>
      </c>
      <c r="AD331" s="348">
        <v>5.5077999999999996</v>
      </c>
      <c r="AE331" s="348">
        <v>12.472099999999999</v>
      </c>
      <c r="AF331" s="348">
        <v>7.5320999999999998</v>
      </c>
      <c r="AG331" s="569"/>
      <c r="AH331" s="346">
        <v>28</v>
      </c>
      <c r="AI331" s="346">
        <v>40</v>
      </c>
      <c r="AJ331" s="346">
        <v>51</v>
      </c>
      <c r="AK331" s="346">
        <v>96</v>
      </c>
      <c r="AL331" s="346">
        <v>96</v>
      </c>
      <c r="AM331" s="346">
        <v>74</v>
      </c>
      <c r="AN331" s="346">
        <v>58</v>
      </c>
      <c r="AO331" s="572">
        <v>44</v>
      </c>
      <c r="AP331" s="346">
        <v>55</v>
      </c>
      <c r="AQ331" s="346">
        <v>59</v>
      </c>
      <c r="AR331" s="346">
        <v>56</v>
      </c>
      <c r="AS331" s="346" t="s">
        <v>430</v>
      </c>
      <c r="AT331" s="346" t="s">
        <v>430</v>
      </c>
      <c r="AU331" s="346">
        <v>120</v>
      </c>
      <c r="AV331" s="346">
        <v>63</v>
      </c>
      <c r="AW331" s="346">
        <v>54</v>
      </c>
      <c r="AX331" s="346">
        <v>50</v>
      </c>
      <c r="AY331" s="346">
        <v>105</v>
      </c>
      <c r="AZ331" s="584"/>
      <c r="BA331" s="467">
        <v>94.55</v>
      </c>
      <c r="BB331" s="348" t="s">
        <v>430</v>
      </c>
      <c r="BC331" s="348" t="s">
        <v>430</v>
      </c>
      <c r="BD331" s="348" t="s">
        <v>430</v>
      </c>
      <c r="BE331" s="375" t="s">
        <v>430</v>
      </c>
      <c r="BF331" s="375">
        <v>5.45</v>
      </c>
      <c r="BG331" s="374"/>
      <c r="BH331" s="594">
        <v>5.45</v>
      </c>
      <c r="BI331" s="348" t="s">
        <v>430</v>
      </c>
      <c r="BJ331" s="348" t="s">
        <v>430</v>
      </c>
      <c r="BK331" s="348" t="s">
        <v>430</v>
      </c>
      <c r="BL331" s="348" t="s">
        <v>430</v>
      </c>
      <c r="BM331" s="375">
        <v>94.55</v>
      </c>
      <c r="BN331" s="375" t="s">
        <v>430</v>
      </c>
      <c r="BO331" s="375" t="s">
        <v>430</v>
      </c>
      <c r="BP331" s="375" t="s">
        <v>430</v>
      </c>
      <c r="BQ331" s="375" t="s">
        <v>430</v>
      </c>
      <c r="BR331" s="374"/>
      <c r="BS331" s="468" t="s">
        <v>430</v>
      </c>
      <c r="BT331" s="348" t="s">
        <v>430</v>
      </c>
      <c r="BU331" s="374"/>
      <c r="BV331" s="430" t="s">
        <v>554</v>
      </c>
    </row>
    <row r="332" spans="1:74" s="428" customFormat="1" x14ac:dyDescent="0.25">
      <c r="A332" s="345" t="s">
        <v>8427</v>
      </c>
      <c r="B332" s="373"/>
      <c r="C332" s="719">
        <v>44998</v>
      </c>
      <c r="D332" s="373"/>
      <c r="E332" s="346">
        <v>34.598599999999998</v>
      </c>
      <c r="F332" s="373"/>
      <c r="G332" s="347">
        <v>1000</v>
      </c>
      <c r="H332" s="374"/>
      <c r="I332" s="348" t="s">
        <v>430</v>
      </c>
      <c r="J332" s="348" t="s">
        <v>430</v>
      </c>
      <c r="K332" s="348" t="s">
        <v>430</v>
      </c>
      <c r="L332" s="348" t="s">
        <v>430</v>
      </c>
      <c r="M332" s="362"/>
      <c r="N332" s="350">
        <v>0</v>
      </c>
      <c r="O332" s="348">
        <v>1.6037999999999999</v>
      </c>
      <c r="P332" s="348">
        <v>3.3856999999999999</v>
      </c>
      <c r="Q332" s="348">
        <v>4.0601000000000003</v>
      </c>
      <c r="R332" s="348">
        <v>4.4480000000000004</v>
      </c>
      <c r="S332" s="348">
        <v>4.6592000000000002</v>
      </c>
      <c r="T332" s="348">
        <v>4.6631999999999998</v>
      </c>
      <c r="U332" s="354">
        <v>4.7900999999999998</v>
      </c>
      <c r="V332" s="348">
        <v>4.8581000000000003</v>
      </c>
      <c r="W332" s="348">
        <v>5.4337999999999997</v>
      </c>
      <c r="X332" s="348">
        <v>5.6193</v>
      </c>
      <c r="Y332" s="375" t="s">
        <v>430</v>
      </c>
      <c r="Z332" s="348" t="s">
        <v>430</v>
      </c>
      <c r="AA332" s="348">
        <v>4.5956999999999999</v>
      </c>
      <c r="AB332" s="348">
        <v>4.6398999999999999</v>
      </c>
      <c r="AC332" s="348">
        <v>4.7725</v>
      </c>
      <c r="AD332" s="348">
        <v>4.8502999999999998</v>
      </c>
      <c r="AE332" s="348">
        <v>4.1962999999999999</v>
      </c>
      <c r="AF332" s="348">
        <v>5.6656000000000004</v>
      </c>
      <c r="AG332" s="569"/>
      <c r="AH332" s="346">
        <v>139</v>
      </c>
      <c r="AI332" s="346">
        <v>156</v>
      </c>
      <c r="AJ332" s="346">
        <v>164</v>
      </c>
      <c r="AK332" s="346">
        <v>164</v>
      </c>
      <c r="AL332" s="346">
        <v>161</v>
      </c>
      <c r="AM332" s="346">
        <v>145</v>
      </c>
      <c r="AN332" s="346">
        <v>128</v>
      </c>
      <c r="AO332" s="572">
        <v>135</v>
      </c>
      <c r="AP332" s="346">
        <v>97</v>
      </c>
      <c r="AQ332" s="346">
        <v>113</v>
      </c>
      <c r="AR332" s="346">
        <v>101</v>
      </c>
      <c r="AS332" s="346" t="s">
        <v>430</v>
      </c>
      <c r="AT332" s="346" t="s">
        <v>430</v>
      </c>
      <c r="AU332" s="346">
        <v>161</v>
      </c>
      <c r="AV332" s="346">
        <v>128</v>
      </c>
      <c r="AW332" s="346">
        <v>137</v>
      </c>
      <c r="AX332" s="346">
        <v>106</v>
      </c>
      <c r="AY332" s="346">
        <v>164</v>
      </c>
      <c r="AZ332" s="584"/>
      <c r="BA332" s="467" t="s">
        <v>430</v>
      </c>
      <c r="BB332" s="348" t="s">
        <v>430</v>
      </c>
      <c r="BC332" s="348" t="s">
        <v>430</v>
      </c>
      <c r="BD332" s="348" t="s">
        <v>430</v>
      </c>
      <c r="BE332" s="375" t="s">
        <v>430</v>
      </c>
      <c r="BF332" s="375">
        <v>100</v>
      </c>
      <c r="BG332" s="374"/>
      <c r="BH332" s="594">
        <v>100</v>
      </c>
      <c r="BI332" s="348" t="s">
        <v>430</v>
      </c>
      <c r="BJ332" s="348" t="s">
        <v>430</v>
      </c>
      <c r="BK332" s="348" t="s">
        <v>430</v>
      </c>
      <c r="BL332" s="348" t="s">
        <v>430</v>
      </c>
      <c r="BM332" s="375" t="s">
        <v>430</v>
      </c>
      <c r="BN332" s="375" t="s">
        <v>430</v>
      </c>
      <c r="BO332" s="375" t="s">
        <v>430</v>
      </c>
      <c r="BP332" s="375" t="s">
        <v>430</v>
      </c>
      <c r="BQ332" s="375" t="s">
        <v>430</v>
      </c>
      <c r="BR332" s="374"/>
      <c r="BS332" s="468" t="s">
        <v>430</v>
      </c>
      <c r="BT332" s="348" t="s">
        <v>430</v>
      </c>
      <c r="BU332" s="374"/>
      <c r="BV332" s="430" t="s">
        <v>554</v>
      </c>
    </row>
    <row r="333" spans="1:74" s="428" customFormat="1" x14ac:dyDescent="0.25">
      <c r="A333" s="345" t="s">
        <v>8428</v>
      </c>
      <c r="B333" s="373"/>
      <c r="C333" s="719">
        <v>44897</v>
      </c>
      <c r="D333" s="373"/>
      <c r="E333" s="889">
        <v>33.68</v>
      </c>
      <c r="F333" s="373"/>
      <c r="G333" s="347" t="s">
        <v>430</v>
      </c>
      <c r="H333" s="374"/>
      <c r="I333" s="905">
        <v>0.02</v>
      </c>
      <c r="J333" s="905">
        <v>5.7</v>
      </c>
      <c r="K333" s="905">
        <v>0.02</v>
      </c>
      <c r="L333" s="905">
        <v>0.02</v>
      </c>
      <c r="M333" s="362"/>
      <c r="N333" s="350" t="s">
        <v>430</v>
      </c>
      <c r="O333" s="348" t="s">
        <v>430</v>
      </c>
      <c r="P333" s="348" t="s">
        <v>430</v>
      </c>
      <c r="Q333" s="348" t="s">
        <v>430</v>
      </c>
      <c r="R333" s="348" t="s">
        <v>430</v>
      </c>
      <c r="S333" s="348" t="s">
        <v>430</v>
      </c>
      <c r="T333" s="348" t="s">
        <v>430</v>
      </c>
      <c r="U333" s="354" t="s">
        <v>430</v>
      </c>
      <c r="V333" s="348" t="s">
        <v>430</v>
      </c>
      <c r="W333" s="348" t="s">
        <v>430</v>
      </c>
      <c r="X333" s="348" t="s">
        <v>430</v>
      </c>
      <c r="Y333" s="375" t="s">
        <v>430</v>
      </c>
      <c r="Z333" s="348" t="s">
        <v>430</v>
      </c>
      <c r="AA333" s="348" t="s">
        <v>430</v>
      </c>
      <c r="AB333" s="348" t="s">
        <v>430</v>
      </c>
      <c r="AC333" s="348" t="s">
        <v>430</v>
      </c>
      <c r="AD333" s="348" t="s">
        <v>430</v>
      </c>
      <c r="AE333" s="348" t="s">
        <v>430</v>
      </c>
      <c r="AF333" s="348" t="s">
        <v>430</v>
      </c>
      <c r="AG333" s="569"/>
      <c r="AH333" s="346" t="s">
        <v>430</v>
      </c>
      <c r="AI333" s="346" t="s">
        <v>430</v>
      </c>
      <c r="AJ333" s="346" t="s">
        <v>430</v>
      </c>
      <c r="AK333" s="346" t="s">
        <v>430</v>
      </c>
      <c r="AL333" s="346" t="s">
        <v>430</v>
      </c>
      <c r="AM333" s="346" t="s">
        <v>430</v>
      </c>
      <c r="AN333" s="346" t="s">
        <v>430</v>
      </c>
      <c r="AO333" s="572" t="s">
        <v>430</v>
      </c>
      <c r="AP333" s="346" t="s">
        <v>430</v>
      </c>
      <c r="AQ333" s="346" t="s">
        <v>430</v>
      </c>
      <c r="AR333" s="346" t="s">
        <v>430</v>
      </c>
      <c r="AS333" s="346" t="s">
        <v>430</v>
      </c>
      <c r="AT333" s="346" t="s">
        <v>430</v>
      </c>
      <c r="AU333" s="346" t="s">
        <v>430</v>
      </c>
      <c r="AV333" s="346" t="s">
        <v>430</v>
      </c>
      <c r="AW333" s="346" t="s">
        <v>430</v>
      </c>
      <c r="AX333" s="346" t="s">
        <v>430</v>
      </c>
      <c r="AY333" s="346" t="s">
        <v>430</v>
      </c>
      <c r="AZ333" s="584"/>
      <c r="BA333" s="467" t="s">
        <v>430</v>
      </c>
      <c r="BB333" s="348" t="s">
        <v>430</v>
      </c>
      <c r="BC333" s="348" t="s">
        <v>430</v>
      </c>
      <c r="BD333" s="348" t="s">
        <v>430</v>
      </c>
      <c r="BE333" s="375" t="s">
        <v>430</v>
      </c>
      <c r="BF333" s="953">
        <v>100</v>
      </c>
      <c r="BG333" s="374"/>
      <c r="BH333" s="954">
        <v>100</v>
      </c>
      <c r="BI333" s="348" t="s">
        <v>430</v>
      </c>
      <c r="BJ333" s="348" t="s">
        <v>430</v>
      </c>
      <c r="BK333" s="348" t="s">
        <v>430</v>
      </c>
      <c r="BL333" s="348" t="s">
        <v>430</v>
      </c>
      <c r="BM333" s="375" t="s">
        <v>430</v>
      </c>
      <c r="BN333" s="375" t="s">
        <v>430</v>
      </c>
      <c r="BO333" s="375" t="s">
        <v>430</v>
      </c>
      <c r="BP333" s="375" t="s">
        <v>430</v>
      </c>
      <c r="BQ333" s="375" t="s">
        <v>430</v>
      </c>
      <c r="BR333" s="374"/>
      <c r="BS333" s="468" t="s">
        <v>430</v>
      </c>
      <c r="BT333" s="348" t="s">
        <v>430</v>
      </c>
      <c r="BU333" s="374"/>
      <c r="BV333" s="430" t="s">
        <v>554</v>
      </c>
    </row>
    <row r="334" spans="1:74" s="428" customFormat="1" x14ac:dyDescent="0.25">
      <c r="A334" s="345" t="s">
        <v>8429</v>
      </c>
      <c r="B334" s="373"/>
      <c r="C334" s="719">
        <v>44832</v>
      </c>
      <c r="D334" s="373"/>
      <c r="E334" s="889">
        <v>33.57</v>
      </c>
      <c r="F334" s="373"/>
      <c r="G334" s="347" t="s">
        <v>430</v>
      </c>
      <c r="H334" s="374"/>
      <c r="I334" s="348" t="s">
        <v>430</v>
      </c>
      <c r="J334" s="348" t="s">
        <v>430</v>
      </c>
      <c r="K334" s="348" t="s">
        <v>430</v>
      </c>
      <c r="L334" s="348" t="s">
        <v>430</v>
      </c>
      <c r="M334" s="362"/>
      <c r="N334" s="350" t="s">
        <v>430</v>
      </c>
      <c r="O334" s="348" t="s">
        <v>430</v>
      </c>
      <c r="P334" s="348" t="s">
        <v>430</v>
      </c>
      <c r="Q334" s="348" t="s">
        <v>430</v>
      </c>
      <c r="R334" s="348" t="s">
        <v>430</v>
      </c>
      <c r="S334" s="348" t="s">
        <v>430</v>
      </c>
      <c r="T334" s="348" t="s">
        <v>430</v>
      </c>
      <c r="U334" s="354" t="s">
        <v>430</v>
      </c>
      <c r="V334" s="348" t="s">
        <v>430</v>
      </c>
      <c r="W334" s="348" t="s">
        <v>430</v>
      </c>
      <c r="X334" s="348" t="s">
        <v>430</v>
      </c>
      <c r="Y334" s="375" t="s">
        <v>430</v>
      </c>
      <c r="Z334" s="348" t="s">
        <v>430</v>
      </c>
      <c r="AA334" s="348" t="s">
        <v>430</v>
      </c>
      <c r="AB334" s="348" t="s">
        <v>430</v>
      </c>
      <c r="AC334" s="348" t="s">
        <v>430</v>
      </c>
      <c r="AD334" s="348" t="s">
        <v>430</v>
      </c>
      <c r="AE334" s="348" t="s">
        <v>430</v>
      </c>
      <c r="AF334" s="348" t="s">
        <v>430</v>
      </c>
      <c r="AG334" s="569"/>
      <c r="AH334" s="346" t="s">
        <v>430</v>
      </c>
      <c r="AI334" s="346" t="s">
        <v>430</v>
      </c>
      <c r="AJ334" s="346" t="s">
        <v>430</v>
      </c>
      <c r="AK334" s="346" t="s">
        <v>430</v>
      </c>
      <c r="AL334" s="346" t="s">
        <v>430</v>
      </c>
      <c r="AM334" s="346" t="s">
        <v>430</v>
      </c>
      <c r="AN334" s="346" t="s">
        <v>430</v>
      </c>
      <c r="AO334" s="572" t="s">
        <v>430</v>
      </c>
      <c r="AP334" s="346" t="s">
        <v>430</v>
      </c>
      <c r="AQ334" s="346" t="s">
        <v>430</v>
      </c>
      <c r="AR334" s="346" t="s">
        <v>430</v>
      </c>
      <c r="AS334" s="346" t="s">
        <v>430</v>
      </c>
      <c r="AT334" s="346" t="s">
        <v>430</v>
      </c>
      <c r="AU334" s="346" t="s">
        <v>430</v>
      </c>
      <c r="AV334" s="346" t="s">
        <v>430</v>
      </c>
      <c r="AW334" s="346" t="s">
        <v>430</v>
      </c>
      <c r="AX334" s="346" t="s">
        <v>430</v>
      </c>
      <c r="AY334" s="346" t="s">
        <v>430</v>
      </c>
      <c r="AZ334" s="584"/>
      <c r="BA334" s="467" t="s">
        <v>430</v>
      </c>
      <c r="BB334" s="348" t="s">
        <v>430</v>
      </c>
      <c r="BC334" s="348" t="s">
        <v>430</v>
      </c>
      <c r="BD334" s="348" t="s">
        <v>430</v>
      </c>
      <c r="BE334" s="375" t="s">
        <v>430</v>
      </c>
      <c r="BF334" s="375" t="s">
        <v>430</v>
      </c>
      <c r="BG334" s="374"/>
      <c r="BH334" s="594" t="s">
        <v>430</v>
      </c>
      <c r="BI334" s="348" t="s">
        <v>430</v>
      </c>
      <c r="BJ334" s="348" t="s">
        <v>430</v>
      </c>
      <c r="BK334" s="348" t="s">
        <v>430</v>
      </c>
      <c r="BL334" s="348" t="s">
        <v>430</v>
      </c>
      <c r="BM334" s="375" t="s">
        <v>430</v>
      </c>
      <c r="BN334" s="375" t="s">
        <v>430</v>
      </c>
      <c r="BO334" s="375" t="s">
        <v>430</v>
      </c>
      <c r="BP334" s="375" t="s">
        <v>430</v>
      </c>
      <c r="BQ334" s="375" t="s">
        <v>430</v>
      </c>
      <c r="BR334" s="374"/>
      <c r="BS334" s="468" t="s">
        <v>430</v>
      </c>
      <c r="BT334" s="348" t="s">
        <v>430</v>
      </c>
      <c r="BU334" s="374"/>
      <c r="BV334" s="430" t="s">
        <v>554</v>
      </c>
    </row>
    <row r="335" spans="1:74" s="428" customFormat="1" x14ac:dyDescent="0.25">
      <c r="A335" s="345" t="s">
        <v>8430</v>
      </c>
      <c r="B335" s="373"/>
      <c r="C335" s="719">
        <v>44988</v>
      </c>
      <c r="D335" s="373"/>
      <c r="E335" s="346">
        <v>33.043300000000002</v>
      </c>
      <c r="F335" s="373"/>
      <c r="G335" s="347">
        <v>12.7098</v>
      </c>
      <c r="H335" s="374"/>
      <c r="I335" s="348">
        <v>1.8</v>
      </c>
      <c r="J335" s="348">
        <v>7.4</v>
      </c>
      <c r="K335" s="348">
        <v>1.63</v>
      </c>
      <c r="L335" s="348">
        <v>1.7</v>
      </c>
      <c r="M335" s="362"/>
      <c r="N335" s="350">
        <v>9.4794</v>
      </c>
      <c r="O335" s="348">
        <v>23.114000000000001</v>
      </c>
      <c r="P335" s="348">
        <v>17.246600000000001</v>
      </c>
      <c r="Q335" s="348">
        <v>25.435500000000001</v>
      </c>
      <c r="R335" s="348">
        <v>14.450799999999999</v>
      </c>
      <c r="S335" s="348">
        <v>4.8821000000000003</v>
      </c>
      <c r="T335" s="348">
        <v>4.8068</v>
      </c>
      <c r="U335" s="354">
        <v>5.5594999999999999</v>
      </c>
      <c r="V335" s="348">
        <v>4.9329999999999998</v>
      </c>
      <c r="W335" s="348">
        <v>7.4058000000000002</v>
      </c>
      <c r="X335" s="348">
        <v>7.1600999999999999</v>
      </c>
      <c r="Y335" s="375" t="s">
        <v>430</v>
      </c>
      <c r="Z335" s="348" t="s">
        <v>430</v>
      </c>
      <c r="AA335" s="348">
        <v>6.7758000000000003</v>
      </c>
      <c r="AB335" s="348">
        <v>4.6043000000000003</v>
      </c>
      <c r="AC335" s="348">
        <v>5.4471999999999996</v>
      </c>
      <c r="AD335" s="348">
        <v>5.0076000000000001</v>
      </c>
      <c r="AE335" s="348">
        <v>20.238399999999999</v>
      </c>
      <c r="AF335" s="348">
        <v>7.5465999999999998</v>
      </c>
      <c r="AG335" s="569"/>
      <c r="AH335" s="346">
        <v>99</v>
      </c>
      <c r="AI335" s="346">
        <v>39</v>
      </c>
      <c r="AJ335" s="346">
        <v>49</v>
      </c>
      <c r="AK335" s="346">
        <v>52</v>
      </c>
      <c r="AL335" s="346">
        <v>55</v>
      </c>
      <c r="AM335" s="346">
        <v>131</v>
      </c>
      <c r="AN335" s="346">
        <v>118</v>
      </c>
      <c r="AO335" s="572">
        <v>62</v>
      </c>
      <c r="AP335" s="346">
        <v>88</v>
      </c>
      <c r="AQ335" s="346">
        <v>38</v>
      </c>
      <c r="AR335" s="346">
        <v>50</v>
      </c>
      <c r="AS335" s="346" t="s">
        <v>430</v>
      </c>
      <c r="AT335" s="346" t="s">
        <v>430</v>
      </c>
      <c r="AU335" s="346">
        <v>100</v>
      </c>
      <c r="AV335" s="346">
        <v>132</v>
      </c>
      <c r="AW335" s="346">
        <v>73</v>
      </c>
      <c r="AX335" s="346">
        <v>95</v>
      </c>
      <c r="AY335" s="346">
        <v>54</v>
      </c>
      <c r="AZ335" s="584"/>
      <c r="BA335" s="467">
        <v>73.12</v>
      </c>
      <c r="BB335" s="348">
        <v>24.23</v>
      </c>
      <c r="BC335" s="348" t="s">
        <v>430</v>
      </c>
      <c r="BD335" s="348" t="s">
        <v>430</v>
      </c>
      <c r="BE335" s="375" t="s">
        <v>430</v>
      </c>
      <c r="BF335" s="375">
        <v>2.66</v>
      </c>
      <c r="BG335" s="374"/>
      <c r="BH335" s="594">
        <v>2.66</v>
      </c>
      <c r="BI335" s="348" t="s">
        <v>430</v>
      </c>
      <c r="BJ335" s="348" t="s">
        <v>430</v>
      </c>
      <c r="BK335" s="348">
        <v>24.23</v>
      </c>
      <c r="BL335" s="348" t="s">
        <v>430</v>
      </c>
      <c r="BM335" s="375">
        <v>73.12</v>
      </c>
      <c r="BN335" s="375" t="s">
        <v>430</v>
      </c>
      <c r="BO335" s="375" t="s">
        <v>430</v>
      </c>
      <c r="BP335" s="375" t="s">
        <v>430</v>
      </c>
      <c r="BQ335" s="375" t="s">
        <v>430</v>
      </c>
      <c r="BR335" s="374"/>
      <c r="BS335" s="468" t="s">
        <v>430</v>
      </c>
      <c r="BT335" s="348" t="s">
        <v>430</v>
      </c>
      <c r="BU335" s="374"/>
      <c r="BV335" s="430" t="s">
        <v>554</v>
      </c>
    </row>
    <row r="336" spans="1:74" s="428" customFormat="1" x14ac:dyDescent="0.25">
      <c r="A336" s="345" t="s">
        <v>8431</v>
      </c>
      <c r="B336" s="373"/>
      <c r="C336" s="719">
        <v>45517</v>
      </c>
      <c r="D336" s="373"/>
      <c r="E336" s="346">
        <v>32.041800000000002</v>
      </c>
      <c r="F336" s="373"/>
      <c r="G336" s="347">
        <v>111.5535</v>
      </c>
      <c r="H336" s="374"/>
      <c r="I336" s="348">
        <v>9.0500000000000007</v>
      </c>
      <c r="J336" s="348">
        <v>7.07</v>
      </c>
      <c r="K336" s="348">
        <v>6.58</v>
      </c>
      <c r="L336" s="348">
        <v>6.81</v>
      </c>
      <c r="M336" s="362"/>
      <c r="N336" s="350">
        <v>60.435099999999998</v>
      </c>
      <c r="O336" s="348">
        <v>27.01</v>
      </c>
      <c r="P336" s="348">
        <v>30.31</v>
      </c>
      <c r="Q336" s="348">
        <v>32.215499999999999</v>
      </c>
      <c r="R336" s="348">
        <v>28.895499999999998</v>
      </c>
      <c r="S336" s="348">
        <v>3.3654000000000002</v>
      </c>
      <c r="T336" s="348">
        <v>2.7787000000000002</v>
      </c>
      <c r="U336" s="354">
        <v>2.9112</v>
      </c>
      <c r="V336" s="348">
        <v>1.9468000000000001</v>
      </c>
      <c r="W336" s="348" t="s">
        <v>430</v>
      </c>
      <c r="X336" s="348" t="s">
        <v>430</v>
      </c>
      <c r="Y336" s="375" t="s">
        <v>430</v>
      </c>
      <c r="Z336" s="348" t="s">
        <v>430</v>
      </c>
      <c r="AA336" s="348">
        <v>12.003500000000001</v>
      </c>
      <c r="AB336" s="348">
        <v>2.8521999999999998</v>
      </c>
      <c r="AC336" s="348">
        <v>3.2684000000000002</v>
      </c>
      <c r="AD336" s="348">
        <v>2.2368000000000001</v>
      </c>
      <c r="AE336" s="348">
        <v>24.954999999999998</v>
      </c>
      <c r="AF336" s="348">
        <v>6.0997000000000003</v>
      </c>
      <c r="AG336" s="569"/>
      <c r="AH336" s="346">
        <v>13</v>
      </c>
      <c r="AI336" s="346">
        <v>26</v>
      </c>
      <c r="AJ336" s="346">
        <v>16</v>
      </c>
      <c r="AK336" s="346">
        <v>34</v>
      </c>
      <c r="AL336" s="346">
        <v>12</v>
      </c>
      <c r="AM336" s="346">
        <v>157</v>
      </c>
      <c r="AN336" s="346">
        <v>157</v>
      </c>
      <c r="AO336" s="572">
        <v>153</v>
      </c>
      <c r="AP336" s="346">
        <v>145</v>
      </c>
      <c r="AQ336" s="346" t="s">
        <v>430</v>
      </c>
      <c r="AR336" s="346" t="s">
        <v>430</v>
      </c>
      <c r="AS336" s="346" t="s">
        <v>430</v>
      </c>
      <c r="AT336" s="346" t="s">
        <v>430</v>
      </c>
      <c r="AU336" s="346">
        <v>25</v>
      </c>
      <c r="AV336" s="346">
        <v>158</v>
      </c>
      <c r="AW336" s="346">
        <v>155</v>
      </c>
      <c r="AX336" s="346">
        <v>146</v>
      </c>
      <c r="AY336" s="346">
        <v>35</v>
      </c>
      <c r="AZ336" s="584"/>
      <c r="BA336" s="467">
        <v>95.77</v>
      </c>
      <c r="BB336" s="348" t="s">
        <v>430</v>
      </c>
      <c r="BC336" s="348" t="s">
        <v>430</v>
      </c>
      <c r="BD336" s="348" t="s">
        <v>430</v>
      </c>
      <c r="BE336" s="375" t="s">
        <v>430</v>
      </c>
      <c r="BF336" s="375">
        <v>4.2300000000000004</v>
      </c>
      <c r="BG336" s="374"/>
      <c r="BH336" s="594">
        <v>4.2300000000000004</v>
      </c>
      <c r="BI336" s="348" t="s">
        <v>430</v>
      </c>
      <c r="BJ336" s="348" t="s">
        <v>430</v>
      </c>
      <c r="BK336" s="348" t="s">
        <v>430</v>
      </c>
      <c r="BL336" s="348" t="s">
        <v>430</v>
      </c>
      <c r="BM336" s="375">
        <v>95.77</v>
      </c>
      <c r="BN336" s="375" t="s">
        <v>430</v>
      </c>
      <c r="BO336" s="375" t="s">
        <v>430</v>
      </c>
      <c r="BP336" s="375" t="s">
        <v>430</v>
      </c>
      <c r="BQ336" s="375" t="s">
        <v>430</v>
      </c>
      <c r="BR336" s="374"/>
      <c r="BS336" s="468" t="s">
        <v>430</v>
      </c>
      <c r="BT336" s="348" t="s">
        <v>430</v>
      </c>
      <c r="BU336" s="374"/>
      <c r="BV336" s="430" t="s">
        <v>554</v>
      </c>
    </row>
    <row r="337" spans="1:74" s="428" customFormat="1" x14ac:dyDescent="0.25">
      <c r="A337" s="345" t="s">
        <v>8432</v>
      </c>
      <c r="B337" s="373"/>
      <c r="C337" s="719">
        <v>45009</v>
      </c>
      <c r="D337" s="373"/>
      <c r="E337" s="346">
        <v>30.87</v>
      </c>
      <c r="F337" s="373"/>
      <c r="G337" s="347">
        <v>12.6579</v>
      </c>
      <c r="H337" s="374"/>
      <c r="I337" s="348">
        <v>2.46</v>
      </c>
      <c r="J337" s="348">
        <v>7.12</v>
      </c>
      <c r="K337" s="348">
        <v>2.12</v>
      </c>
      <c r="L337" s="348">
        <v>2.2000000000000002</v>
      </c>
      <c r="M337" s="362"/>
      <c r="N337" s="350">
        <v>5.4795999999999996</v>
      </c>
      <c r="O337" s="348">
        <v>14.820399999999999</v>
      </c>
      <c r="P337" s="348">
        <v>13.422499999999999</v>
      </c>
      <c r="Q337" s="348">
        <v>30.991800000000001</v>
      </c>
      <c r="R337" s="348">
        <v>14.9495</v>
      </c>
      <c r="S337" s="348">
        <v>3.3376999999999999</v>
      </c>
      <c r="T337" s="348">
        <v>3.9056000000000002</v>
      </c>
      <c r="U337" s="354">
        <v>5.2652999999999999</v>
      </c>
      <c r="V337" s="348">
        <v>4.2472000000000003</v>
      </c>
      <c r="W337" s="348">
        <v>7.3407999999999998</v>
      </c>
      <c r="X337" s="348">
        <v>7.0858999999999996</v>
      </c>
      <c r="Y337" s="375" t="s">
        <v>430</v>
      </c>
      <c r="Z337" s="348" t="s">
        <v>430</v>
      </c>
      <c r="AA337" s="348">
        <v>5.7988999999999997</v>
      </c>
      <c r="AB337" s="348">
        <v>3.9156</v>
      </c>
      <c r="AC337" s="348">
        <v>5.4954000000000001</v>
      </c>
      <c r="AD337" s="348">
        <v>4.0419999999999998</v>
      </c>
      <c r="AE337" s="348">
        <v>24.592300000000002</v>
      </c>
      <c r="AF337" s="348">
        <v>7.5496999999999996</v>
      </c>
      <c r="AG337" s="569"/>
      <c r="AH337" s="346">
        <v>117</v>
      </c>
      <c r="AI337" s="346">
        <v>69</v>
      </c>
      <c r="AJ337" s="346">
        <v>82</v>
      </c>
      <c r="AK337" s="346">
        <v>37</v>
      </c>
      <c r="AL337" s="346">
        <v>52</v>
      </c>
      <c r="AM337" s="346">
        <v>158</v>
      </c>
      <c r="AN337" s="346">
        <v>151</v>
      </c>
      <c r="AO337" s="572">
        <v>104</v>
      </c>
      <c r="AP337" s="346">
        <v>120</v>
      </c>
      <c r="AQ337" s="346">
        <v>50</v>
      </c>
      <c r="AR337" s="346">
        <v>64</v>
      </c>
      <c r="AS337" s="346" t="s">
        <v>430</v>
      </c>
      <c r="AT337" s="346" t="s">
        <v>430</v>
      </c>
      <c r="AU337" s="346">
        <v>133</v>
      </c>
      <c r="AV337" s="346">
        <v>149</v>
      </c>
      <c r="AW337" s="346">
        <v>67</v>
      </c>
      <c r="AX337" s="346">
        <v>130</v>
      </c>
      <c r="AY337" s="346">
        <v>37</v>
      </c>
      <c r="AZ337" s="584"/>
      <c r="BA337" s="467">
        <v>92.87</v>
      </c>
      <c r="BB337" s="348" t="s">
        <v>430</v>
      </c>
      <c r="BC337" s="348" t="s">
        <v>430</v>
      </c>
      <c r="BD337" s="348" t="s">
        <v>430</v>
      </c>
      <c r="BE337" s="375" t="s">
        <v>430</v>
      </c>
      <c r="BF337" s="375">
        <v>7.13</v>
      </c>
      <c r="BG337" s="374"/>
      <c r="BH337" s="594">
        <v>7.13</v>
      </c>
      <c r="BI337" s="348" t="s">
        <v>430</v>
      </c>
      <c r="BJ337" s="348" t="s">
        <v>430</v>
      </c>
      <c r="BK337" s="348" t="s">
        <v>430</v>
      </c>
      <c r="BL337" s="348" t="s">
        <v>430</v>
      </c>
      <c r="BM337" s="375">
        <v>92.87</v>
      </c>
      <c r="BN337" s="375" t="s">
        <v>430</v>
      </c>
      <c r="BO337" s="375" t="s">
        <v>430</v>
      </c>
      <c r="BP337" s="375" t="s">
        <v>430</v>
      </c>
      <c r="BQ337" s="375" t="s">
        <v>430</v>
      </c>
      <c r="BR337" s="374"/>
      <c r="BS337" s="468" t="s">
        <v>430</v>
      </c>
      <c r="BT337" s="348" t="s">
        <v>430</v>
      </c>
      <c r="BU337" s="374"/>
      <c r="BV337" s="430" t="s">
        <v>554</v>
      </c>
    </row>
    <row r="338" spans="1:74" s="428" customFormat="1" x14ac:dyDescent="0.25">
      <c r="A338" s="345" t="s">
        <v>8433</v>
      </c>
      <c r="B338" s="373"/>
      <c r="C338" s="719">
        <v>46093</v>
      </c>
      <c r="D338" s="373"/>
      <c r="E338" s="346">
        <v>28.563300000000002</v>
      </c>
      <c r="F338" s="373"/>
      <c r="G338" s="347">
        <v>10.192</v>
      </c>
      <c r="H338" s="374"/>
      <c r="I338" s="348" t="s">
        <v>430</v>
      </c>
      <c r="J338" s="348" t="s">
        <v>430</v>
      </c>
      <c r="K338" s="348" t="s">
        <v>430</v>
      </c>
      <c r="L338" s="348" t="s">
        <v>430</v>
      </c>
      <c r="M338" s="362"/>
      <c r="N338" s="350">
        <v>15.0474</v>
      </c>
      <c r="O338" s="348">
        <v>15.538500000000001</v>
      </c>
      <c r="P338" s="348">
        <v>14.621700000000001</v>
      </c>
      <c r="Q338" s="348">
        <v>19.5611</v>
      </c>
      <c r="R338" s="348">
        <v>13.448700000000001</v>
      </c>
      <c r="S338" s="348">
        <v>7.4759000000000002</v>
      </c>
      <c r="T338" s="348" t="s">
        <v>430</v>
      </c>
      <c r="U338" s="354" t="s">
        <v>430</v>
      </c>
      <c r="V338" s="348" t="s">
        <v>430</v>
      </c>
      <c r="W338" s="348" t="s">
        <v>430</v>
      </c>
      <c r="X338" s="348" t="s">
        <v>430</v>
      </c>
      <c r="Y338" s="375" t="s">
        <v>430</v>
      </c>
      <c r="Z338" s="348" t="s">
        <v>430</v>
      </c>
      <c r="AA338" s="348">
        <v>8.7813999999999997</v>
      </c>
      <c r="AB338" s="348" t="s">
        <v>430</v>
      </c>
      <c r="AC338" s="348" t="s">
        <v>430</v>
      </c>
      <c r="AD338" s="348" t="s">
        <v>430</v>
      </c>
      <c r="AE338" s="348">
        <v>18.138400000000001</v>
      </c>
      <c r="AF338" s="348">
        <v>7.1509999999999998</v>
      </c>
      <c r="AG338" s="569"/>
      <c r="AH338" s="346">
        <v>63</v>
      </c>
      <c r="AI338" s="346">
        <v>63</v>
      </c>
      <c r="AJ338" s="346">
        <v>69</v>
      </c>
      <c r="AK338" s="346">
        <v>78</v>
      </c>
      <c r="AL338" s="346">
        <v>65</v>
      </c>
      <c r="AM338" s="346">
        <v>12</v>
      </c>
      <c r="AN338" s="346" t="s">
        <v>430</v>
      </c>
      <c r="AO338" s="572" t="s">
        <v>430</v>
      </c>
      <c r="AP338" s="346" t="s">
        <v>430</v>
      </c>
      <c r="AQ338" s="346" t="s">
        <v>430</v>
      </c>
      <c r="AR338" s="346" t="s">
        <v>430</v>
      </c>
      <c r="AS338" s="346" t="s">
        <v>430</v>
      </c>
      <c r="AT338" s="346" t="s">
        <v>430</v>
      </c>
      <c r="AU338" s="346">
        <v>49</v>
      </c>
      <c r="AV338" s="346" t="s">
        <v>430</v>
      </c>
      <c r="AW338" s="346" t="s">
        <v>430</v>
      </c>
      <c r="AX338" s="346" t="s">
        <v>430</v>
      </c>
      <c r="AY338" s="346">
        <v>69</v>
      </c>
      <c r="AZ338" s="584"/>
      <c r="BA338" s="467" t="s">
        <v>430</v>
      </c>
      <c r="BB338" s="348">
        <v>99.72</v>
      </c>
      <c r="BC338" s="348" t="s">
        <v>430</v>
      </c>
      <c r="BD338" s="348" t="s">
        <v>430</v>
      </c>
      <c r="BE338" s="375" t="s">
        <v>430</v>
      </c>
      <c r="BF338" s="375">
        <v>0.28000000000000003</v>
      </c>
      <c r="BG338" s="374"/>
      <c r="BH338" s="594">
        <v>0.28000000000000003</v>
      </c>
      <c r="BI338" s="348" t="s">
        <v>430</v>
      </c>
      <c r="BJ338" s="348" t="s">
        <v>430</v>
      </c>
      <c r="BK338" s="348" t="s">
        <v>430</v>
      </c>
      <c r="BL338" s="348" t="s">
        <v>430</v>
      </c>
      <c r="BM338" s="375" t="s">
        <v>430</v>
      </c>
      <c r="BN338" s="375" t="s">
        <v>430</v>
      </c>
      <c r="BO338" s="375" t="s">
        <v>430</v>
      </c>
      <c r="BP338" s="375">
        <v>99.72</v>
      </c>
      <c r="BQ338" s="375" t="s">
        <v>430</v>
      </c>
      <c r="BR338" s="374"/>
      <c r="BS338" s="468" t="s">
        <v>430</v>
      </c>
      <c r="BT338" s="348" t="s">
        <v>430</v>
      </c>
      <c r="BU338" s="374"/>
      <c r="BV338" s="430" t="s">
        <v>8245</v>
      </c>
    </row>
    <row r="339" spans="1:74" s="428" customFormat="1" x14ac:dyDescent="0.25">
      <c r="A339" s="345" t="s">
        <v>8434</v>
      </c>
      <c r="B339" s="373"/>
      <c r="C339" s="719">
        <v>45282</v>
      </c>
      <c r="D339" s="373"/>
      <c r="E339" s="346">
        <v>27.135400000000001</v>
      </c>
      <c r="F339" s="373"/>
      <c r="G339" s="347">
        <v>12.043900000000001</v>
      </c>
      <c r="H339" s="374"/>
      <c r="I339" s="348">
        <v>6.48</v>
      </c>
      <c r="J339" s="348">
        <v>7.08</v>
      </c>
      <c r="K339" s="348">
        <v>4.95</v>
      </c>
      <c r="L339" s="348">
        <v>5.13</v>
      </c>
      <c r="M339" s="362"/>
      <c r="N339" s="350">
        <v>41.87</v>
      </c>
      <c r="O339" s="348">
        <v>18.312000000000001</v>
      </c>
      <c r="P339" s="348">
        <v>24.794899999999998</v>
      </c>
      <c r="Q339" s="348">
        <v>41.945</v>
      </c>
      <c r="R339" s="348">
        <v>24.927600000000002</v>
      </c>
      <c r="S339" s="348">
        <v>6.2672999999999996</v>
      </c>
      <c r="T339" s="348">
        <v>5.4476000000000004</v>
      </c>
      <c r="U339" s="354">
        <v>5.1642000000000001</v>
      </c>
      <c r="V339" s="348">
        <v>4.1040000000000001</v>
      </c>
      <c r="W339" s="348">
        <v>7.4673999999999996</v>
      </c>
      <c r="X339" s="348" t="s">
        <v>430</v>
      </c>
      <c r="Y339" s="375" t="s">
        <v>430</v>
      </c>
      <c r="Z339" s="348" t="s">
        <v>430</v>
      </c>
      <c r="AA339" s="348">
        <v>11.4276</v>
      </c>
      <c r="AB339" s="348">
        <v>5.4116</v>
      </c>
      <c r="AC339" s="348">
        <v>5.4969000000000001</v>
      </c>
      <c r="AD339" s="348">
        <v>4.3757999999999999</v>
      </c>
      <c r="AE339" s="348">
        <v>30.253599999999999</v>
      </c>
      <c r="AF339" s="348">
        <v>7.7534999999999998</v>
      </c>
      <c r="AG339" s="569"/>
      <c r="AH339" s="346">
        <v>26</v>
      </c>
      <c r="AI339" s="346">
        <v>55</v>
      </c>
      <c r="AJ339" s="346">
        <v>26</v>
      </c>
      <c r="AK339" s="346">
        <v>23</v>
      </c>
      <c r="AL339" s="346">
        <v>38</v>
      </c>
      <c r="AM339" s="346">
        <v>41</v>
      </c>
      <c r="AN339" s="346">
        <v>60</v>
      </c>
      <c r="AO339" s="572">
        <v>110</v>
      </c>
      <c r="AP339" s="346">
        <v>122</v>
      </c>
      <c r="AQ339" s="346">
        <v>30</v>
      </c>
      <c r="AR339" s="346" t="s">
        <v>430</v>
      </c>
      <c r="AS339" s="346" t="s">
        <v>430</v>
      </c>
      <c r="AT339" s="346" t="s">
        <v>430</v>
      </c>
      <c r="AU339" s="346">
        <v>32</v>
      </c>
      <c r="AV339" s="346">
        <v>59</v>
      </c>
      <c r="AW339" s="346">
        <v>65</v>
      </c>
      <c r="AX339" s="346">
        <v>122</v>
      </c>
      <c r="AY339" s="346">
        <v>27</v>
      </c>
      <c r="AZ339" s="584"/>
      <c r="BA339" s="467">
        <v>94.57</v>
      </c>
      <c r="BB339" s="348" t="s">
        <v>430</v>
      </c>
      <c r="BC339" s="348" t="s">
        <v>430</v>
      </c>
      <c r="BD339" s="348" t="s">
        <v>430</v>
      </c>
      <c r="BE339" s="375" t="s">
        <v>430</v>
      </c>
      <c r="BF339" s="375">
        <v>5.43</v>
      </c>
      <c r="BG339" s="374"/>
      <c r="BH339" s="594">
        <v>5.43</v>
      </c>
      <c r="BI339" s="348" t="s">
        <v>430</v>
      </c>
      <c r="BJ339" s="348" t="s">
        <v>430</v>
      </c>
      <c r="BK339" s="348" t="s">
        <v>430</v>
      </c>
      <c r="BL339" s="348" t="s">
        <v>430</v>
      </c>
      <c r="BM339" s="375">
        <v>94.57</v>
      </c>
      <c r="BN339" s="375" t="s">
        <v>430</v>
      </c>
      <c r="BO339" s="375" t="s">
        <v>430</v>
      </c>
      <c r="BP339" s="375" t="s">
        <v>430</v>
      </c>
      <c r="BQ339" s="375" t="s">
        <v>430</v>
      </c>
      <c r="BR339" s="374"/>
      <c r="BS339" s="468" t="s">
        <v>430</v>
      </c>
      <c r="BT339" s="348" t="s">
        <v>430</v>
      </c>
      <c r="BU339" s="374"/>
      <c r="BV339" s="430" t="s">
        <v>554</v>
      </c>
    </row>
    <row r="340" spans="1:74" s="428" customFormat="1" x14ac:dyDescent="0.25">
      <c r="A340" s="345" t="s">
        <v>8435</v>
      </c>
      <c r="B340" s="373"/>
      <c r="C340" s="719">
        <v>45320</v>
      </c>
      <c r="D340" s="373"/>
      <c r="E340" s="346">
        <v>25.906700000000001</v>
      </c>
      <c r="F340" s="373"/>
      <c r="G340" s="347">
        <v>65.688800000000001</v>
      </c>
      <c r="H340" s="374"/>
      <c r="I340" s="348">
        <v>4.7123999999999997</v>
      </c>
      <c r="J340" s="348" t="s">
        <v>430</v>
      </c>
      <c r="K340" s="348" t="s">
        <v>430</v>
      </c>
      <c r="L340" s="348" t="s">
        <v>430</v>
      </c>
      <c r="M340" s="362"/>
      <c r="N340" s="350">
        <v>-3.0558000000000001</v>
      </c>
      <c r="O340" s="348">
        <v>-3.7772000000000001</v>
      </c>
      <c r="P340" s="348">
        <v>15.804399999999999</v>
      </c>
      <c r="Q340" s="348">
        <v>39.635899999999999</v>
      </c>
      <c r="R340" s="348">
        <v>27.867599999999999</v>
      </c>
      <c r="S340" s="348">
        <v>7.3223000000000003</v>
      </c>
      <c r="T340" s="348">
        <v>6.2061999999999999</v>
      </c>
      <c r="U340" s="354">
        <v>5.5716000000000001</v>
      </c>
      <c r="V340" s="348">
        <v>4.8042999999999996</v>
      </c>
      <c r="W340" s="348">
        <v>7.7602000000000002</v>
      </c>
      <c r="X340" s="348" t="s">
        <v>430</v>
      </c>
      <c r="Y340" s="375" t="s">
        <v>430</v>
      </c>
      <c r="Z340" s="348" t="s">
        <v>430</v>
      </c>
      <c r="AA340" s="348">
        <v>14.2</v>
      </c>
      <c r="AB340" s="348">
        <v>6.3346999999999998</v>
      </c>
      <c r="AC340" s="348">
        <v>5.6146000000000003</v>
      </c>
      <c r="AD340" s="348">
        <v>5.0152000000000001</v>
      </c>
      <c r="AE340" s="348">
        <v>30.521000000000001</v>
      </c>
      <c r="AF340" s="348">
        <v>7.8281999999999998</v>
      </c>
      <c r="AG340" s="569"/>
      <c r="AH340" s="346">
        <v>142</v>
      </c>
      <c r="AI340" s="346">
        <v>161</v>
      </c>
      <c r="AJ340" s="346">
        <v>54</v>
      </c>
      <c r="AK340" s="346">
        <v>26</v>
      </c>
      <c r="AL340" s="346">
        <v>18</v>
      </c>
      <c r="AM340" s="346">
        <v>16</v>
      </c>
      <c r="AN340" s="346">
        <v>13</v>
      </c>
      <c r="AO340" s="572">
        <v>60</v>
      </c>
      <c r="AP340" s="346">
        <v>104</v>
      </c>
      <c r="AQ340" s="346">
        <v>10</v>
      </c>
      <c r="AR340" s="346" t="s">
        <v>430</v>
      </c>
      <c r="AS340" s="346" t="s">
        <v>430</v>
      </c>
      <c r="AT340" s="346" t="s">
        <v>430</v>
      </c>
      <c r="AU340" s="346">
        <v>10</v>
      </c>
      <c r="AV340" s="346">
        <v>13</v>
      </c>
      <c r="AW340" s="346">
        <v>52</v>
      </c>
      <c r="AX340" s="346">
        <v>93</v>
      </c>
      <c r="AY340" s="346">
        <v>23</v>
      </c>
      <c r="AZ340" s="584"/>
      <c r="BA340" s="467">
        <v>98.03</v>
      </c>
      <c r="BB340" s="348" t="s">
        <v>430</v>
      </c>
      <c r="BC340" s="348" t="s">
        <v>430</v>
      </c>
      <c r="BD340" s="348" t="s">
        <v>430</v>
      </c>
      <c r="BE340" s="375" t="s">
        <v>430</v>
      </c>
      <c r="BF340" s="375">
        <v>1.97</v>
      </c>
      <c r="BG340" s="374"/>
      <c r="BH340" s="594">
        <v>1.97</v>
      </c>
      <c r="BI340" s="348" t="s">
        <v>430</v>
      </c>
      <c r="BJ340" s="348" t="s">
        <v>430</v>
      </c>
      <c r="BK340" s="348" t="s">
        <v>430</v>
      </c>
      <c r="BL340" s="348" t="s">
        <v>430</v>
      </c>
      <c r="BM340" s="375">
        <v>98.03</v>
      </c>
      <c r="BN340" s="375" t="s">
        <v>430</v>
      </c>
      <c r="BO340" s="375" t="s">
        <v>430</v>
      </c>
      <c r="BP340" s="375" t="s">
        <v>430</v>
      </c>
      <c r="BQ340" s="375" t="s">
        <v>430</v>
      </c>
      <c r="BR340" s="374"/>
      <c r="BS340" s="468" t="s">
        <v>430</v>
      </c>
      <c r="BT340" s="348" t="s">
        <v>430</v>
      </c>
      <c r="BU340" s="374"/>
      <c r="BV340" s="430" t="s">
        <v>554</v>
      </c>
    </row>
    <row r="341" spans="1:74" s="428" customFormat="1" x14ac:dyDescent="0.25">
      <c r="A341" s="345" t="s">
        <v>8436</v>
      </c>
      <c r="B341" s="373"/>
      <c r="C341" s="719">
        <v>45320</v>
      </c>
      <c r="D341" s="373"/>
      <c r="E341" s="346">
        <v>23.668299999999999</v>
      </c>
      <c r="F341" s="373"/>
      <c r="G341" s="347">
        <v>26.360800000000001</v>
      </c>
      <c r="H341" s="374"/>
      <c r="I341" s="348">
        <v>9.9534000000000002</v>
      </c>
      <c r="J341" s="348" t="s">
        <v>430</v>
      </c>
      <c r="K341" s="348" t="s">
        <v>430</v>
      </c>
      <c r="L341" s="348" t="s">
        <v>430</v>
      </c>
      <c r="M341" s="362"/>
      <c r="N341" s="350">
        <v>61.442399999999999</v>
      </c>
      <c r="O341" s="348">
        <v>32.394100000000002</v>
      </c>
      <c r="P341" s="348">
        <v>38.718800000000002</v>
      </c>
      <c r="Q341" s="348">
        <v>36.036799999999999</v>
      </c>
      <c r="R341" s="348">
        <v>26.605599999999999</v>
      </c>
      <c r="S341" s="348">
        <v>2.2841999999999998</v>
      </c>
      <c r="T341" s="348">
        <v>2.1600999999999999</v>
      </c>
      <c r="U341" s="354">
        <v>2.1993</v>
      </c>
      <c r="V341" s="348">
        <v>1.3709</v>
      </c>
      <c r="W341" s="348">
        <v>6.1585000000000001</v>
      </c>
      <c r="X341" s="348" t="s">
        <v>430</v>
      </c>
      <c r="Y341" s="375" t="s">
        <v>430</v>
      </c>
      <c r="Z341" s="348" t="s">
        <v>430</v>
      </c>
      <c r="AA341" s="348">
        <v>10.751899999999999</v>
      </c>
      <c r="AB341" s="348">
        <v>2.1966000000000001</v>
      </c>
      <c r="AC341" s="348">
        <v>2.5941999999999998</v>
      </c>
      <c r="AD341" s="348">
        <v>1.6251</v>
      </c>
      <c r="AE341" s="348">
        <v>23.9529</v>
      </c>
      <c r="AF341" s="348">
        <v>6.9790999999999999</v>
      </c>
      <c r="AG341" s="569"/>
      <c r="AH341" s="346">
        <v>11</v>
      </c>
      <c r="AI341" s="346">
        <v>16</v>
      </c>
      <c r="AJ341" s="346">
        <v>8</v>
      </c>
      <c r="AK341" s="346">
        <v>30</v>
      </c>
      <c r="AL341" s="346">
        <v>26</v>
      </c>
      <c r="AM341" s="346">
        <v>165</v>
      </c>
      <c r="AN341" s="346">
        <v>160</v>
      </c>
      <c r="AO341" s="572">
        <v>156</v>
      </c>
      <c r="AP341" s="346">
        <v>148</v>
      </c>
      <c r="AQ341" s="346">
        <v>104</v>
      </c>
      <c r="AR341" s="346" t="s">
        <v>430</v>
      </c>
      <c r="AS341" s="346" t="s">
        <v>430</v>
      </c>
      <c r="AT341" s="346" t="s">
        <v>430</v>
      </c>
      <c r="AU341" s="346">
        <v>39</v>
      </c>
      <c r="AV341" s="346">
        <v>161</v>
      </c>
      <c r="AW341" s="346">
        <v>158</v>
      </c>
      <c r="AX341" s="346">
        <v>149</v>
      </c>
      <c r="AY341" s="346">
        <v>39</v>
      </c>
      <c r="AZ341" s="584"/>
      <c r="BA341" s="467">
        <v>99.72</v>
      </c>
      <c r="BB341" s="348" t="s">
        <v>430</v>
      </c>
      <c r="BC341" s="348" t="s">
        <v>430</v>
      </c>
      <c r="BD341" s="348" t="s">
        <v>430</v>
      </c>
      <c r="BE341" s="375" t="s">
        <v>430</v>
      </c>
      <c r="BF341" s="375">
        <v>0.28000000000000003</v>
      </c>
      <c r="BG341" s="374"/>
      <c r="BH341" s="594">
        <v>0.28000000000000003</v>
      </c>
      <c r="BI341" s="348" t="s">
        <v>430</v>
      </c>
      <c r="BJ341" s="348" t="s">
        <v>430</v>
      </c>
      <c r="BK341" s="348" t="s">
        <v>430</v>
      </c>
      <c r="BL341" s="348" t="s">
        <v>430</v>
      </c>
      <c r="BM341" s="375">
        <v>99.72</v>
      </c>
      <c r="BN341" s="375" t="s">
        <v>430</v>
      </c>
      <c r="BO341" s="375" t="s">
        <v>430</v>
      </c>
      <c r="BP341" s="375" t="s">
        <v>430</v>
      </c>
      <c r="BQ341" s="375" t="s">
        <v>430</v>
      </c>
      <c r="BR341" s="374"/>
      <c r="BS341" s="468" t="s">
        <v>430</v>
      </c>
      <c r="BT341" s="348" t="s">
        <v>430</v>
      </c>
      <c r="BU341" s="374"/>
      <c r="BV341" s="430" t="s">
        <v>554</v>
      </c>
    </row>
    <row r="342" spans="1:74" s="428" customFormat="1" x14ac:dyDescent="0.25">
      <c r="A342" s="345" t="s">
        <v>8437</v>
      </c>
      <c r="B342" s="373"/>
      <c r="C342" s="719">
        <v>45842</v>
      </c>
      <c r="D342" s="373"/>
      <c r="E342" s="346">
        <v>21.822099999999999</v>
      </c>
      <c r="F342" s="373"/>
      <c r="G342" s="347">
        <v>10.523</v>
      </c>
      <c r="H342" s="374"/>
      <c r="I342" s="348" t="s">
        <v>430</v>
      </c>
      <c r="J342" s="348" t="s">
        <v>430</v>
      </c>
      <c r="K342" s="348" t="s">
        <v>430</v>
      </c>
      <c r="L342" s="348" t="s">
        <v>430</v>
      </c>
      <c r="M342" s="362"/>
      <c r="N342" s="350">
        <v>17.351199999999999</v>
      </c>
      <c r="O342" s="348">
        <v>11.573</v>
      </c>
      <c r="P342" s="348">
        <v>12.417299999999999</v>
      </c>
      <c r="Q342" s="348">
        <v>18.212599999999998</v>
      </c>
      <c r="R342" s="348">
        <v>11.6386</v>
      </c>
      <c r="S342" s="348">
        <v>5.4268999999999998</v>
      </c>
      <c r="T342" s="348">
        <v>5.1608000000000001</v>
      </c>
      <c r="U342" s="354">
        <v>5.4893000000000001</v>
      </c>
      <c r="V342" s="348" t="s">
        <v>430</v>
      </c>
      <c r="W342" s="348" t="s">
        <v>430</v>
      </c>
      <c r="X342" s="348" t="s">
        <v>430</v>
      </c>
      <c r="Y342" s="375" t="s">
        <v>430</v>
      </c>
      <c r="Z342" s="348" t="s">
        <v>430</v>
      </c>
      <c r="AA342" s="348">
        <v>6.6360000000000001</v>
      </c>
      <c r="AB342" s="348">
        <v>4.9763000000000002</v>
      </c>
      <c r="AC342" s="348">
        <v>5.4253999999999998</v>
      </c>
      <c r="AD342" s="348" t="s">
        <v>430</v>
      </c>
      <c r="AE342" s="348">
        <v>16.449300000000001</v>
      </c>
      <c r="AF342" s="348">
        <v>5.4698000000000002</v>
      </c>
      <c r="AG342" s="569"/>
      <c r="AH342" s="346">
        <v>59</v>
      </c>
      <c r="AI342" s="346">
        <v>96</v>
      </c>
      <c r="AJ342" s="346">
        <v>97</v>
      </c>
      <c r="AK342" s="346">
        <v>81</v>
      </c>
      <c r="AL342" s="346">
        <v>80</v>
      </c>
      <c r="AM342" s="346">
        <v>92</v>
      </c>
      <c r="AN342" s="346">
        <v>89</v>
      </c>
      <c r="AO342" s="572">
        <v>76</v>
      </c>
      <c r="AP342" s="346" t="s">
        <v>430</v>
      </c>
      <c r="AQ342" s="346" t="s">
        <v>430</v>
      </c>
      <c r="AR342" s="346" t="s">
        <v>430</v>
      </c>
      <c r="AS342" s="346" t="s">
        <v>430</v>
      </c>
      <c r="AT342" s="346" t="s">
        <v>430</v>
      </c>
      <c r="AU342" s="346">
        <v>103</v>
      </c>
      <c r="AV342" s="346">
        <v>95</v>
      </c>
      <c r="AW342" s="346">
        <v>81</v>
      </c>
      <c r="AX342" s="346" t="s">
        <v>430</v>
      </c>
      <c r="AY342" s="346">
        <v>75</v>
      </c>
      <c r="AZ342" s="584"/>
      <c r="BA342" s="467" t="s">
        <v>430</v>
      </c>
      <c r="BB342" s="348">
        <v>99.37</v>
      </c>
      <c r="BC342" s="348" t="s">
        <v>430</v>
      </c>
      <c r="BD342" s="348" t="s">
        <v>430</v>
      </c>
      <c r="BE342" s="375" t="s">
        <v>430</v>
      </c>
      <c r="BF342" s="375">
        <v>0.63</v>
      </c>
      <c r="BG342" s="374"/>
      <c r="BH342" s="594">
        <v>0.63</v>
      </c>
      <c r="BI342" s="348" t="s">
        <v>430</v>
      </c>
      <c r="BJ342" s="348" t="s">
        <v>430</v>
      </c>
      <c r="BK342" s="348" t="s">
        <v>430</v>
      </c>
      <c r="BL342" s="348" t="s">
        <v>430</v>
      </c>
      <c r="BM342" s="375" t="s">
        <v>430</v>
      </c>
      <c r="BN342" s="375" t="s">
        <v>430</v>
      </c>
      <c r="BO342" s="375" t="s">
        <v>430</v>
      </c>
      <c r="BP342" s="375">
        <v>99.37</v>
      </c>
      <c r="BQ342" s="375" t="s">
        <v>430</v>
      </c>
      <c r="BR342" s="374"/>
      <c r="BS342" s="468" t="s">
        <v>430</v>
      </c>
      <c r="BT342" s="348" t="s">
        <v>430</v>
      </c>
      <c r="BU342" s="374"/>
      <c r="BV342" s="430" t="s">
        <v>4626</v>
      </c>
    </row>
    <row r="343" spans="1:74" s="428" customFormat="1" x14ac:dyDescent="0.25">
      <c r="A343" s="345" t="s">
        <v>8438</v>
      </c>
      <c r="B343" s="373"/>
      <c r="C343" s="719">
        <v>44979</v>
      </c>
      <c r="D343" s="373"/>
      <c r="E343" s="346">
        <v>21.7088</v>
      </c>
      <c r="F343" s="373"/>
      <c r="G343" s="347">
        <v>12.6891</v>
      </c>
      <c r="H343" s="374"/>
      <c r="I343" s="348">
        <v>1.45</v>
      </c>
      <c r="J343" s="348">
        <v>6.24</v>
      </c>
      <c r="K343" s="348">
        <v>1.35</v>
      </c>
      <c r="L343" s="348">
        <v>1.39</v>
      </c>
      <c r="M343" s="362"/>
      <c r="N343" s="350">
        <v>26.194800000000001</v>
      </c>
      <c r="O343" s="348">
        <v>25.3658</v>
      </c>
      <c r="P343" s="348">
        <v>15.455399999999999</v>
      </c>
      <c r="Q343" s="348">
        <v>17.2698</v>
      </c>
      <c r="R343" s="348">
        <v>9.7865000000000002</v>
      </c>
      <c r="S343" s="348">
        <v>4.6820000000000004</v>
      </c>
      <c r="T343" s="348">
        <v>4.4922000000000004</v>
      </c>
      <c r="U343" s="354">
        <v>5.1904000000000003</v>
      </c>
      <c r="V343" s="348">
        <v>5.0674000000000001</v>
      </c>
      <c r="W343" s="348">
        <v>7.1700999999999997</v>
      </c>
      <c r="X343" s="348">
        <v>6.9757999999999996</v>
      </c>
      <c r="Y343" s="375" t="s">
        <v>430</v>
      </c>
      <c r="Z343" s="348" t="s">
        <v>430</v>
      </c>
      <c r="AA343" s="348">
        <v>6.2553000000000001</v>
      </c>
      <c r="AB343" s="348">
        <v>4.6456999999999997</v>
      </c>
      <c r="AC343" s="348">
        <v>5.1394000000000002</v>
      </c>
      <c r="AD343" s="348">
        <v>5.1696</v>
      </c>
      <c r="AE343" s="348">
        <v>11.680899999999999</v>
      </c>
      <c r="AF343" s="348">
        <v>7.4356999999999998</v>
      </c>
      <c r="AG343" s="569"/>
      <c r="AH343" s="346">
        <v>44</v>
      </c>
      <c r="AI343" s="346">
        <v>30</v>
      </c>
      <c r="AJ343" s="346">
        <v>59</v>
      </c>
      <c r="AK343" s="346">
        <v>87</v>
      </c>
      <c r="AL343" s="346">
        <v>95</v>
      </c>
      <c r="AM343" s="346">
        <v>141</v>
      </c>
      <c r="AN343" s="346">
        <v>140</v>
      </c>
      <c r="AO343" s="572">
        <v>107</v>
      </c>
      <c r="AP343" s="346">
        <v>73</v>
      </c>
      <c r="AQ343" s="346">
        <v>72</v>
      </c>
      <c r="AR343" s="346">
        <v>78</v>
      </c>
      <c r="AS343" s="346" t="s">
        <v>430</v>
      </c>
      <c r="AT343" s="346" t="s">
        <v>430</v>
      </c>
      <c r="AU343" s="346">
        <v>116</v>
      </c>
      <c r="AV343" s="346">
        <v>126</v>
      </c>
      <c r="AW343" s="346">
        <v>114</v>
      </c>
      <c r="AX343" s="346">
        <v>72</v>
      </c>
      <c r="AY343" s="346">
        <v>106</v>
      </c>
      <c r="AZ343" s="584"/>
      <c r="BA343" s="467">
        <v>96.59</v>
      </c>
      <c r="BB343" s="348" t="s">
        <v>430</v>
      </c>
      <c r="BC343" s="348" t="s">
        <v>430</v>
      </c>
      <c r="BD343" s="348" t="s">
        <v>430</v>
      </c>
      <c r="BE343" s="375" t="s">
        <v>430</v>
      </c>
      <c r="BF343" s="375">
        <v>3.41</v>
      </c>
      <c r="BG343" s="374"/>
      <c r="BH343" s="594">
        <v>3.41</v>
      </c>
      <c r="BI343" s="348" t="s">
        <v>430</v>
      </c>
      <c r="BJ343" s="348" t="s">
        <v>430</v>
      </c>
      <c r="BK343" s="348" t="s">
        <v>430</v>
      </c>
      <c r="BL343" s="348" t="s">
        <v>430</v>
      </c>
      <c r="BM343" s="375">
        <v>96.59</v>
      </c>
      <c r="BN343" s="375" t="s">
        <v>430</v>
      </c>
      <c r="BO343" s="375" t="s">
        <v>430</v>
      </c>
      <c r="BP343" s="375" t="s">
        <v>430</v>
      </c>
      <c r="BQ343" s="375" t="s">
        <v>430</v>
      </c>
      <c r="BR343" s="374"/>
      <c r="BS343" s="468" t="s">
        <v>430</v>
      </c>
      <c r="BT343" s="348" t="s">
        <v>430</v>
      </c>
      <c r="BU343" s="374"/>
      <c r="BV343" s="430" t="s">
        <v>554</v>
      </c>
    </row>
    <row r="344" spans="1:74" s="428" customFormat="1" ht="11" x14ac:dyDescent="0.3">
      <c r="A344" s="841" t="s">
        <v>8439</v>
      </c>
      <c r="B344" s="842"/>
      <c r="C344" s="843">
        <v>45210</v>
      </c>
      <c r="D344" s="842"/>
      <c r="E344" s="844">
        <v>21.437200000000001</v>
      </c>
      <c r="F344" s="842"/>
      <c r="G344" s="845">
        <v>12.303000000000001</v>
      </c>
      <c r="H344" s="847"/>
      <c r="I344" s="846">
        <v>6.39</v>
      </c>
      <c r="J344" s="846">
        <v>7.08</v>
      </c>
      <c r="K344" s="846">
        <v>4.92</v>
      </c>
      <c r="L344" s="846">
        <v>5.09</v>
      </c>
      <c r="M344" s="851"/>
      <c r="N344" s="848">
        <v>72.234800000000007</v>
      </c>
      <c r="O344" s="846">
        <v>19.909800000000001</v>
      </c>
      <c r="P344" s="846">
        <v>26.495699999999999</v>
      </c>
      <c r="Q344" s="846">
        <v>43.652000000000001</v>
      </c>
      <c r="R344" s="846">
        <v>26.359300000000001</v>
      </c>
      <c r="S344" s="846">
        <v>5.3799000000000001</v>
      </c>
      <c r="T344" s="846">
        <v>5.1289999999999996</v>
      </c>
      <c r="U344" s="856">
        <v>4.9835000000000003</v>
      </c>
      <c r="V344" s="846">
        <v>3.9632000000000001</v>
      </c>
      <c r="W344" s="846">
        <v>7.4031000000000002</v>
      </c>
      <c r="X344" s="846" t="s">
        <v>430</v>
      </c>
      <c r="Y344" s="852" t="s">
        <v>430</v>
      </c>
      <c r="Z344" s="846" t="s">
        <v>430</v>
      </c>
      <c r="AA344" s="846">
        <v>12.4886</v>
      </c>
      <c r="AB344" s="846">
        <v>5.1402000000000001</v>
      </c>
      <c r="AC344" s="846">
        <v>5.2774999999999999</v>
      </c>
      <c r="AD344" s="846">
        <v>4.2451999999999996</v>
      </c>
      <c r="AE344" s="846">
        <v>32.106499999999997</v>
      </c>
      <c r="AF344" s="846">
        <v>8.0166000000000004</v>
      </c>
      <c r="AG344" s="937"/>
      <c r="AH344" s="844">
        <v>8</v>
      </c>
      <c r="AI344" s="844">
        <v>51</v>
      </c>
      <c r="AJ344" s="844">
        <v>20</v>
      </c>
      <c r="AK344" s="844">
        <v>21</v>
      </c>
      <c r="AL344" s="844">
        <v>30</v>
      </c>
      <c r="AM344" s="844">
        <v>100</v>
      </c>
      <c r="AN344" s="844">
        <v>92</v>
      </c>
      <c r="AO344" s="938">
        <v>124</v>
      </c>
      <c r="AP344" s="844">
        <v>126</v>
      </c>
      <c r="AQ344" s="844">
        <v>41</v>
      </c>
      <c r="AR344" s="844" t="s">
        <v>430</v>
      </c>
      <c r="AS344" s="844" t="s">
        <v>430</v>
      </c>
      <c r="AT344" s="844" t="s">
        <v>430</v>
      </c>
      <c r="AU344" s="844">
        <v>21</v>
      </c>
      <c r="AV344" s="844">
        <v>82</v>
      </c>
      <c r="AW344" s="844">
        <v>104</v>
      </c>
      <c r="AX344" s="844">
        <v>128</v>
      </c>
      <c r="AY344" s="844">
        <v>20</v>
      </c>
      <c r="AZ344" s="939"/>
      <c r="BA344" s="853">
        <v>95.34</v>
      </c>
      <c r="BB344" s="846" t="s">
        <v>430</v>
      </c>
      <c r="BC344" s="846" t="s">
        <v>430</v>
      </c>
      <c r="BD344" s="846" t="s">
        <v>430</v>
      </c>
      <c r="BE344" s="852" t="s">
        <v>430</v>
      </c>
      <c r="BF344" s="852">
        <v>4.66</v>
      </c>
      <c r="BG344" s="847"/>
      <c r="BH344" s="940">
        <v>4.66</v>
      </c>
      <c r="BI344" s="846" t="s">
        <v>430</v>
      </c>
      <c r="BJ344" s="846" t="s">
        <v>430</v>
      </c>
      <c r="BK344" s="846" t="s">
        <v>430</v>
      </c>
      <c r="BL344" s="846" t="s">
        <v>430</v>
      </c>
      <c r="BM344" s="852">
        <v>95.34</v>
      </c>
      <c r="BN344" s="852" t="s">
        <v>430</v>
      </c>
      <c r="BO344" s="852" t="s">
        <v>430</v>
      </c>
      <c r="BP344" s="852" t="s">
        <v>430</v>
      </c>
      <c r="BQ344" s="852" t="s">
        <v>430</v>
      </c>
      <c r="BR344" s="847"/>
      <c r="BS344" s="854" t="s">
        <v>430</v>
      </c>
      <c r="BT344" s="846" t="s">
        <v>430</v>
      </c>
      <c r="BU344" s="847"/>
      <c r="BV344" s="907" t="s">
        <v>554</v>
      </c>
    </row>
    <row r="345" spans="1:74" s="428" customFormat="1" x14ac:dyDescent="0.25">
      <c r="A345" s="345" t="s">
        <v>8440</v>
      </c>
      <c r="B345" s="373"/>
      <c r="C345" s="719">
        <v>45000</v>
      </c>
      <c r="D345" s="373"/>
      <c r="E345" s="346">
        <v>21.246500000000001</v>
      </c>
      <c r="F345" s="373"/>
      <c r="G345" s="347">
        <v>12.4666</v>
      </c>
      <c r="H345" s="374"/>
      <c r="I345" s="348">
        <v>1.54</v>
      </c>
      <c r="J345" s="348">
        <v>6.26</v>
      </c>
      <c r="K345" s="348">
        <v>1.4</v>
      </c>
      <c r="L345" s="348">
        <v>1.45</v>
      </c>
      <c r="M345" s="362"/>
      <c r="N345" s="350">
        <v>18.454599999999999</v>
      </c>
      <c r="O345" s="348">
        <v>22.3902</v>
      </c>
      <c r="P345" s="348">
        <v>13.8392</v>
      </c>
      <c r="Q345" s="348">
        <v>17.113900000000001</v>
      </c>
      <c r="R345" s="348">
        <v>9.6937999999999995</v>
      </c>
      <c r="S345" s="348">
        <v>5.1906999999999996</v>
      </c>
      <c r="T345" s="348">
        <v>4.5404999999999998</v>
      </c>
      <c r="U345" s="354">
        <v>5.1466000000000003</v>
      </c>
      <c r="V345" s="348">
        <v>4.9951999999999996</v>
      </c>
      <c r="W345" s="348">
        <v>6.9191000000000003</v>
      </c>
      <c r="X345" s="348">
        <v>6.7179000000000002</v>
      </c>
      <c r="Y345" s="375" t="s">
        <v>430</v>
      </c>
      <c r="Z345" s="348" t="s">
        <v>430</v>
      </c>
      <c r="AA345" s="348">
        <v>6.7953999999999999</v>
      </c>
      <c r="AB345" s="348">
        <v>4.8209999999999997</v>
      </c>
      <c r="AC345" s="348">
        <v>5.1043000000000003</v>
      </c>
      <c r="AD345" s="348">
        <v>5.0499000000000001</v>
      </c>
      <c r="AE345" s="348">
        <v>10.9124</v>
      </c>
      <c r="AF345" s="348">
        <v>6.9901</v>
      </c>
      <c r="AG345" s="569"/>
      <c r="AH345" s="346">
        <v>56</v>
      </c>
      <c r="AI345" s="346">
        <v>45</v>
      </c>
      <c r="AJ345" s="346">
        <v>74</v>
      </c>
      <c r="AK345" s="346">
        <v>89</v>
      </c>
      <c r="AL345" s="346">
        <v>98</v>
      </c>
      <c r="AM345" s="346">
        <v>114</v>
      </c>
      <c r="AN345" s="346">
        <v>139</v>
      </c>
      <c r="AO345" s="572">
        <v>113</v>
      </c>
      <c r="AP345" s="346">
        <v>82</v>
      </c>
      <c r="AQ345" s="346">
        <v>93</v>
      </c>
      <c r="AR345" s="346">
        <v>95</v>
      </c>
      <c r="AS345" s="346" t="s">
        <v>430</v>
      </c>
      <c r="AT345" s="346" t="s">
        <v>430</v>
      </c>
      <c r="AU345" s="346">
        <v>98</v>
      </c>
      <c r="AV345" s="346">
        <v>114</v>
      </c>
      <c r="AW345" s="346">
        <v>117</v>
      </c>
      <c r="AX345" s="346">
        <v>87</v>
      </c>
      <c r="AY345" s="346">
        <v>115</v>
      </c>
      <c r="AZ345" s="584"/>
      <c r="BA345" s="467">
        <v>96.69</v>
      </c>
      <c r="BB345" s="348" t="s">
        <v>430</v>
      </c>
      <c r="BC345" s="348" t="s">
        <v>430</v>
      </c>
      <c r="BD345" s="348" t="s">
        <v>430</v>
      </c>
      <c r="BE345" s="375" t="s">
        <v>430</v>
      </c>
      <c r="BF345" s="375">
        <v>3.31</v>
      </c>
      <c r="BG345" s="374"/>
      <c r="BH345" s="594">
        <v>3.31</v>
      </c>
      <c r="BI345" s="348" t="s">
        <v>430</v>
      </c>
      <c r="BJ345" s="348" t="s">
        <v>430</v>
      </c>
      <c r="BK345" s="348" t="s">
        <v>430</v>
      </c>
      <c r="BL345" s="348" t="s">
        <v>430</v>
      </c>
      <c r="BM345" s="375">
        <v>96.69</v>
      </c>
      <c r="BN345" s="375" t="s">
        <v>430</v>
      </c>
      <c r="BO345" s="375" t="s">
        <v>430</v>
      </c>
      <c r="BP345" s="375" t="s">
        <v>430</v>
      </c>
      <c r="BQ345" s="375" t="s">
        <v>430</v>
      </c>
      <c r="BR345" s="374"/>
      <c r="BS345" s="468" t="s">
        <v>430</v>
      </c>
      <c r="BT345" s="348" t="s">
        <v>430</v>
      </c>
      <c r="BU345" s="374"/>
      <c r="BV345" s="430" t="s">
        <v>554</v>
      </c>
    </row>
    <row r="346" spans="1:74" s="428" customFormat="1" x14ac:dyDescent="0.25">
      <c r="A346" s="345" t="s">
        <v>8441</v>
      </c>
      <c r="B346" s="373"/>
      <c r="C346" s="719">
        <v>45637</v>
      </c>
      <c r="D346" s="373"/>
      <c r="E346" s="346">
        <v>12.8049</v>
      </c>
      <c r="F346" s="373"/>
      <c r="G346" s="347">
        <v>11.1287</v>
      </c>
      <c r="H346" s="374"/>
      <c r="I346" s="348">
        <v>0.69</v>
      </c>
      <c r="J346" s="348">
        <v>7.36</v>
      </c>
      <c r="K346" s="348">
        <v>0.62</v>
      </c>
      <c r="L346" s="348">
        <v>0.67</v>
      </c>
      <c r="M346" s="362"/>
      <c r="N346" s="350">
        <v>10.170199999999999</v>
      </c>
      <c r="O346" s="348">
        <v>11.5997</v>
      </c>
      <c r="P346" s="348">
        <v>11.8812</v>
      </c>
      <c r="Q346" s="348">
        <v>16.574000000000002</v>
      </c>
      <c r="R346" s="348">
        <v>9.9008000000000003</v>
      </c>
      <c r="S346" s="348">
        <v>6.2096999999999998</v>
      </c>
      <c r="T346" s="348">
        <v>5.8514999999999997</v>
      </c>
      <c r="U346" s="354">
        <v>5.9269999999999996</v>
      </c>
      <c r="V346" s="348">
        <v>6.117</v>
      </c>
      <c r="W346" s="348" t="s">
        <v>430</v>
      </c>
      <c r="X346" s="348" t="s">
        <v>430</v>
      </c>
      <c r="Y346" s="375" t="s">
        <v>430</v>
      </c>
      <c r="Z346" s="348" t="s">
        <v>430</v>
      </c>
      <c r="AA346" s="348">
        <v>6.8933999999999997</v>
      </c>
      <c r="AB346" s="348">
        <v>5.5987999999999998</v>
      </c>
      <c r="AC346" s="348">
        <v>5.7526999999999999</v>
      </c>
      <c r="AD346" s="348">
        <v>6.1473000000000004</v>
      </c>
      <c r="AE346" s="348">
        <v>13.88</v>
      </c>
      <c r="AF346" s="348">
        <v>7.3</v>
      </c>
      <c r="AG346" s="569"/>
      <c r="AH346" s="346">
        <v>93</v>
      </c>
      <c r="AI346" s="346">
        <v>94</v>
      </c>
      <c r="AJ346" s="346">
        <v>106</v>
      </c>
      <c r="AK346" s="346">
        <v>93</v>
      </c>
      <c r="AL346" s="346">
        <v>94</v>
      </c>
      <c r="AM346" s="346">
        <v>43</v>
      </c>
      <c r="AN346" s="346">
        <v>25</v>
      </c>
      <c r="AO346" s="572">
        <v>19</v>
      </c>
      <c r="AP346" s="346">
        <v>12</v>
      </c>
      <c r="AQ346" s="346" t="s">
        <v>430</v>
      </c>
      <c r="AR346" s="346" t="s">
        <v>430</v>
      </c>
      <c r="AS346" s="346" t="s">
        <v>430</v>
      </c>
      <c r="AT346" s="346" t="s">
        <v>430</v>
      </c>
      <c r="AU346" s="346">
        <v>92</v>
      </c>
      <c r="AV346" s="346">
        <v>42</v>
      </c>
      <c r="AW346" s="346">
        <v>30</v>
      </c>
      <c r="AX346" s="346">
        <v>11</v>
      </c>
      <c r="AY346" s="346">
        <v>93</v>
      </c>
      <c r="AZ346" s="584"/>
      <c r="BA346" s="467" t="s">
        <v>430</v>
      </c>
      <c r="BB346" s="348">
        <v>72.540000000000006</v>
      </c>
      <c r="BC346" s="348" t="s">
        <v>430</v>
      </c>
      <c r="BD346" s="348" t="s">
        <v>430</v>
      </c>
      <c r="BE346" s="375" t="s">
        <v>430</v>
      </c>
      <c r="BF346" s="375">
        <v>27.46</v>
      </c>
      <c r="BG346" s="374"/>
      <c r="BH346" s="594">
        <v>27.46</v>
      </c>
      <c r="BI346" s="348" t="s">
        <v>430</v>
      </c>
      <c r="BJ346" s="348" t="s">
        <v>430</v>
      </c>
      <c r="BK346" s="348">
        <v>72.540000000000006</v>
      </c>
      <c r="BL346" s="348" t="s">
        <v>430</v>
      </c>
      <c r="BM346" s="375" t="s">
        <v>430</v>
      </c>
      <c r="BN346" s="375" t="s">
        <v>430</v>
      </c>
      <c r="BO346" s="375" t="s">
        <v>430</v>
      </c>
      <c r="BP346" s="375" t="s">
        <v>430</v>
      </c>
      <c r="BQ346" s="375" t="s">
        <v>430</v>
      </c>
      <c r="BR346" s="374"/>
      <c r="BS346" s="468">
        <v>19.627658554319201</v>
      </c>
      <c r="BT346" s="348">
        <v>45.533657589744003</v>
      </c>
      <c r="BU346" s="374"/>
      <c r="BV346" s="430" t="s">
        <v>554</v>
      </c>
    </row>
    <row r="347" spans="1:74" s="428" customFormat="1" x14ac:dyDescent="0.25">
      <c r="A347" s="345" t="s">
        <v>8442</v>
      </c>
      <c r="B347" s="373"/>
      <c r="C347" s="719">
        <v>44627</v>
      </c>
      <c r="D347" s="373"/>
      <c r="E347" s="346">
        <v>20.535399999999999</v>
      </c>
      <c r="F347" s="373"/>
      <c r="G347" s="347">
        <v>65.627099999999999</v>
      </c>
      <c r="H347" s="374"/>
      <c r="I347" s="348">
        <v>4.67</v>
      </c>
      <c r="J347" s="348">
        <v>6.92</v>
      </c>
      <c r="K347" s="348">
        <v>3.89</v>
      </c>
      <c r="L347" s="348">
        <v>4.0199999999999996</v>
      </c>
      <c r="M347" s="362"/>
      <c r="N347" s="350">
        <v>-2.8919000000000001</v>
      </c>
      <c r="O347" s="348">
        <v>-3.6696</v>
      </c>
      <c r="P347" s="348">
        <v>15.7394</v>
      </c>
      <c r="Q347" s="348">
        <v>39.358499999999999</v>
      </c>
      <c r="R347" s="348">
        <v>27.693300000000001</v>
      </c>
      <c r="S347" s="348">
        <v>7.1927000000000003</v>
      </c>
      <c r="T347" s="348">
        <v>6.1436999999999999</v>
      </c>
      <c r="U347" s="354">
        <v>5.5388000000000002</v>
      </c>
      <c r="V347" s="348">
        <v>4.7998000000000003</v>
      </c>
      <c r="W347" s="348">
        <v>8.0490999999999993</v>
      </c>
      <c r="X347" s="348">
        <v>7.5770999999999997</v>
      </c>
      <c r="Y347" s="375" t="s">
        <v>430</v>
      </c>
      <c r="Z347" s="348" t="s">
        <v>430</v>
      </c>
      <c r="AA347" s="348">
        <v>13.823600000000001</v>
      </c>
      <c r="AB347" s="348">
        <v>6.2645</v>
      </c>
      <c r="AC347" s="348">
        <v>5.5792999999999999</v>
      </c>
      <c r="AD347" s="348">
        <v>5.0046999999999997</v>
      </c>
      <c r="AE347" s="348">
        <v>30.326000000000001</v>
      </c>
      <c r="AF347" s="348">
        <v>6.8768000000000002</v>
      </c>
      <c r="AG347" s="569"/>
      <c r="AH347" s="346">
        <v>140</v>
      </c>
      <c r="AI347" s="346">
        <v>159</v>
      </c>
      <c r="AJ347" s="346">
        <v>57</v>
      </c>
      <c r="AK347" s="346">
        <v>27</v>
      </c>
      <c r="AL347" s="346">
        <v>19</v>
      </c>
      <c r="AM347" s="346">
        <v>18</v>
      </c>
      <c r="AN347" s="346">
        <v>15</v>
      </c>
      <c r="AO347" s="572">
        <v>65</v>
      </c>
      <c r="AP347" s="346">
        <v>105</v>
      </c>
      <c r="AQ347" s="346">
        <v>5</v>
      </c>
      <c r="AR347" s="346">
        <v>9</v>
      </c>
      <c r="AS347" s="346" t="s">
        <v>430</v>
      </c>
      <c r="AT347" s="346" t="s">
        <v>430</v>
      </c>
      <c r="AU347" s="346">
        <v>12</v>
      </c>
      <c r="AV347" s="346">
        <v>14</v>
      </c>
      <c r="AW347" s="346">
        <v>55</v>
      </c>
      <c r="AX347" s="346">
        <v>96</v>
      </c>
      <c r="AY347" s="346">
        <v>25</v>
      </c>
      <c r="AZ347" s="584"/>
      <c r="BA347" s="467">
        <v>97.18</v>
      </c>
      <c r="BB347" s="348" t="s">
        <v>430</v>
      </c>
      <c r="BC347" s="348" t="s">
        <v>430</v>
      </c>
      <c r="BD347" s="348" t="s">
        <v>430</v>
      </c>
      <c r="BE347" s="375" t="s">
        <v>430</v>
      </c>
      <c r="BF347" s="375">
        <v>2.82</v>
      </c>
      <c r="BG347" s="374"/>
      <c r="BH347" s="594">
        <v>2.82</v>
      </c>
      <c r="BI347" s="348" t="s">
        <v>430</v>
      </c>
      <c r="BJ347" s="348" t="s">
        <v>430</v>
      </c>
      <c r="BK347" s="348" t="s">
        <v>430</v>
      </c>
      <c r="BL347" s="348" t="s">
        <v>430</v>
      </c>
      <c r="BM347" s="375">
        <v>97.18</v>
      </c>
      <c r="BN347" s="375" t="s">
        <v>430</v>
      </c>
      <c r="BO347" s="375" t="s">
        <v>430</v>
      </c>
      <c r="BP347" s="375" t="s">
        <v>430</v>
      </c>
      <c r="BQ347" s="375" t="s">
        <v>430</v>
      </c>
      <c r="BR347" s="374"/>
      <c r="BS347" s="468" t="s">
        <v>430</v>
      </c>
      <c r="BT347" s="348" t="s">
        <v>430</v>
      </c>
      <c r="BU347" s="374"/>
      <c r="BV347" s="430" t="s">
        <v>554</v>
      </c>
    </row>
    <row r="348" spans="1:74" s="428" customFormat="1" x14ac:dyDescent="0.25">
      <c r="A348" s="345" t="s">
        <v>8443</v>
      </c>
      <c r="B348" s="373"/>
      <c r="C348" s="719">
        <v>45996</v>
      </c>
      <c r="D348" s="373"/>
      <c r="E348" s="346">
        <v>18.23</v>
      </c>
      <c r="F348" s="373"/>
      <c r="G348" s="347">
        <v>10.297800000000001</v>
      </c>
      <c r="H348" s="374"/>
      <c r="I348" s="348" t="s">
        <v>430</v>
      </c>
      <c r="J348" s="348" t="s">
        <v>430</v>
      </c>
      <c r="K348" s="348" t="s">
        <v>430</v>
      </c>
      <c r="L348" s="348" t="s">
        <v>430</v>
      </c>
      <c r="M348" s="362"/>
      <c r="N348" s="350">
        <v>18.795200000000001</v>
      </c>
      <c r="O348" s="348">
        <v>17.392600000000002</v>
      </c>
      <c r="P348" s="348">
        <v>14.827400000000001</v>
      </c>
      <c r="Q348" s="348">
        <v>23.0639</v>
      </c>
      <c r="R348" s="348">
        <v>13.2037</v>
      </c>
      <c r="S348" s="348">
        <v>6.6435000000000004</v>
      </c>
      <c r="T348" s="348">
        <v>5.7927999999999997</v>
      </c>
      <c r="U348" s="354" t="s">
        <v>430</v>
      </c>
      <c r="V348" s="348" t="s">
        <v>430</v>
      </c>
      <c r="W348" s="348" t="s">
        <v>430</v>
      </c>
      <c r="X348" s="348" t="s">
        <v>430</v>
      </c>
      <c r="Y348" s="375" t="s">
        <v>430</v>
      </c>
      <c r="Z348" s="348" t="s">
        <v>430</v>
      </c>
      <c r="AA348" s="348">
        <v>7.8898999999999999</v>
      </c>
      <c r="AB348" s="348">
        <v>5.7576999999999998</v>
      </c>
      <c r="AC348" s="348" t="s">
        <v>430</v>
      </c>
      <c r="AD348" s="348" t="s">
        <v>430</v>
      </c>
      <c r="AE348" s="348">
        <v>19.397200000000002</v>
      </c>
      <c r="AF348" s="348">
        <v>5.5742000000000003</v>
      </c>
      <c r="AG348" s="569"/>
      <c r="AH348" s="346">
        <v>54</v>
      </c>
      <c r="AI348" s="346">
        <v>58</v>
      </c>
      <c r="AJ348" s="346">
        <v>65</v>
      </c>
      <c r="AK348" s="346">
        <v>61</v>
      </c>
      <c r="AL348" s="346">
        <v>66</v>
      </c>
      <c r="AM348" s="346">
        <v>26</v>
      </c>
      <c r="AN348" s="346">
        <v>26</v>
      </c>
      <c r="AO348" s="572" t="s">
        <v>430</v>
      </c>
      <c r="AP348" s="346" t="s">
        <v>430</v>
      </c>
      <c r="AQ348" s="346" t="s">
        <v>430</v>
      </c>
      <c r="AR348" s="346" t="s">
        <v>430</v>
      </c>
      <c r="AS348" s="346" t="s">
        <v>430</v>
      </c>
      <c r="AT348" s="346" t="s">
        <v>430</v>
      </c>
      <c r="AU348" s="346">
        <v>55</v>
      </c>
      <c r="AV348" s="346">
        <v>35</v>
      </c>
      <c r="AW348" s="346" t="s">
        <v>430</v>
      </c>
      <c r="AX348" s="346" t="s">
        <v>430</v>
      </c>
      <c r="AY348" s="346">
        <v>58</v>
      </c>
      <c r="AZ348" s="584"/>
      <c r="BA348" s="467" t="s">
        <v>430</v>
      </c>
      <c r="BB348" s="348">
        <v>99.16</v>
      </c>
      <c r="BC348" s="348" t="s">
        <v>430</v>
      </c>
      <c r="BD348" s="348" t="s">
        <v>430</v>
      </c>
      <c r="BE348" s="375" t="s">
        <v>430</v>
      </c>
      <c r="BF348" s="375">
        <v>0.84</v>
      </c>
      <c r="BG348" s="374"/>
      <c r="BH348" s="594">
        <v>0.72</v>
      </c>
      <c r="BI348" s="348" t="s">
        <v>430</v>
      </c>
      <c r="BJ348" s="348" t="s">
        <v>430</v>
      </c>
      <c r="BK348" s="348" t="s">
        <v>430</v>
      </c>
      <c r="BL348" s="348" t="s">
        <v>430</v>
      </c>
      <c r="BM348" s="375" t="s">
        <v>430</v>
      </c>
      <c r="BN348" s="375" t="s">
        <v>430</v>
      </c>
      <c r="BO348" s="375" t="s">
        <v>430</v>
      </c>
      <c r="BP348" s="375">
        <v>99.16</v>
      </c>
      <c r="BQ348" s="375" t="s">
        <v>430</v>
      </c>
      <c r="BR348" s="374"/>
      <c r="BS348" s="468" t="s">
        <v>430</v>
      </c>
      <c r="BT348" s="348" t="s">
        <v>430</v>
      </c>
      <c r="BU348" s="374"/>
      <c r="BV348" s="430" t="s">
        <v>554</v>
      </c>
    </row>
    <row r="349" spans="1:74" s="428" customFormat="1" x14ac:dyDescent="0.25">
      <c r="A349" s="345" t="s">
        <v>8444</v>
      </c>
      <c r="B349" s="373"/>
      <c r="C349" s="719">
        <v>45684</v>
      </c>
      <c r="D349" s="373"/>
      <c r="E349" s="889">
        <v>16.62</v>
      </c>
      <c r="F349" s="373"/>
      <c r="G349" s="347" t="s">
        <v>430</v>
      </c>
      <c r="H349" s="374"/>
      <c r="I349" s="348" t="s">
        <v>430</v>
      </c>
      <c r="J349" s="348" t="s">
        <v>430</v>
      </c>
      <c r="K349" s="348" t="s">
        <v>430</v>
      </c>
      <c r="L349" s="348" t="s">
        <v>430</v>
      </c>
      <c r="M349" s="362"/>
      <c r="N349" s="350" t="s">
        <v>430</v>
      </c>
      <c r="O349" s="348" t="s">
        <v>430</v>
      </c>
      <c r="P349" s="348" t="s">
        <v>430</v>
      </c>
      <c r="Q349" s="348" t="s">
        <v>430</v>
      </c>
      <c r="R349" s="348" t="s">
        <v>430</v>
      </c>
      <c r="S349" s="348" t="s">
        <v>430</v>
      </c>
      <c r="T349" s="348" t="s">
        <v>430</v>
      </c>
      <c r="U349" s="354" t="s">
        <v>430</v>
      </c>
      <c r="V349" s="348" t="s">
        <v>430</v>
      </c>
      <c r="W349" s="348" t="s">
        <v>430</v>
      </c>
      <c r="X349" s="348" t="s">
        <v>430</v>
      </c>
      <c r="Y349" s="375" t="s">
        <v>430</v>
      </c>
      <c r="Z349" s="348" t="s">
        <v>430</v>
      </c>
      <c r="AA349" s="348" t="s">
        <v>430</v>
      </c>
      <c r="AB349" s="348" t="s">
        <v>430</v>
      </c>
      <c r="AC349" s="348" t="s">
        <v>430</v>
      </c>
      <c r="AD349" s="348" t="s">
        <v>430</v>
      </c>
      <c r="AE349" s="348" t="s">
        <v>430</v>
      </c>
      <c r="AF349" s="348" t="s">
        <v>430</v>
      </c>
      <c r="AG349" s="569"/>
      <c r="AH349" s="346" t="s">
        <v>430</v>
      </c>
      <c r="AI349" s="346" t="s">
        <v>430</v>
      </c>
      <c r="AJ349" s="346" t="s">
        <v>430</v>
      </c>
      <c r="AK349" s="346" t="s">
        <v>430</v>
      </c>
      <c r="AL349" s="346" t="s">
        <v>430</v>
      </c>
      <c r="AM349" s="346" t="s">
        <v>430</v>
      </c>
      <c r="AN349" s="346" t="s">
        <v>430</v>
      </c>
      <c r="AO349" s="572" t="s">
        <v>430</v>
      </c>
      <c r="AP349" s="346" t="s">
        <v>430</v>
      </c>
      <c r="AQ349" s="346" t="s">
        <v>430</v>
      </c>
      <c r="AR349" s="346" t="s">
        <v>430</v>
      </c>
      <c r="AS349" s="346" t="s">
        <v>430</v>
      </c>
      <c r="AT349" s="346" t="s">
        <v>430</v>
      </c>
      <c r="AU349" s="346" t="s">
        <v>430</v>
      </c>
      <c r="AV349" s="346" t="s">
        <v>430</v>
      </c>
      <c r="AW349" s="346" t="s">
        <v>430</v>
      </c>
      <c r="AX349" s="346" t="s">
        <v>430</v>
      </c>
      <c r="AY349" s="346" t="s">
        <v>430</v>
      </c>
      <c r="AZ349" s="584"/>
      <c r="BA349" s="467" t="s">
        <v>430</v>
      </c>
      <c r="BB349" s="348" t="s">
        <v>430</v>
      </c>
      <c r="BC349" s="348" t="s">
        <v>430</v>
      </c>
      <c r="BD349" s="348" t="s">
        <v>430</v>
      </c>
      <c r="BE349" s="375" t="s">
        <v>430</v>
      </c>
      <c r="BF349" s="375" t="s">
        <v>430</v>
      </c>
      <c r="BG349" s="374"/>
      <c r="BH349" s="594" t="s">
        <v>430</v>
      </c>
      <c r="BI349" s="348" t="s">
        <v>430</v>
      </c>
      <c r="BJ349" s="348" t="s">
        <v>430</v>
      </c>
      <c r="BK349" s="348" t="s">
        <v>430</v>
      </c>
      <c r="BL349" s="348" t="s">
        <v>430</v>
      </c>
      <c r="BM349" s="375" t="s">
        <v>430</v>
      </c>
      <c r="BN349" s="375" t="s">
        <v>430</v>
      </c>
      <c r="BO349" s="375" t="s">
        <v>430</v>
      </c>
      <c r="BP349" s="375" t="s">
        <v>430</v>
      </c>
      <c r="BQ349" s="375" t="s">
        <v>430</v>
      </c>
      <c r="BR349" s="374"/>
      <c r="BS349" s="468" t="s">
        <v>430</v>
      </c>
      <c r="BT349" s="348" t="s">
        <v>430</v>
      </c>
      <c r="BU349" s="374"/>
      <c r="BV349" s="430" t="s">
        <v>2409</v>
      </c>
    </row>
    <row r="350" spans="1:74" s="428" customFormat="1" x14ac:dyDescent="0.25">
      <c r="A350" s="345" t="s">
        <v>8445</v>
      </c>
      <c r="B350" s="373"/>
      <c r="C350" s="719">
        <v>45448</v>
      </c>
      <c r="D350" s="373"/>
      <c r="E350" s="346">
        <v>12.7035</v>
      </c>
      <c r="F350" s="373"/>
      <c r="G350" s="347">
        <v>11.508599999999999</v>
      </c>
      <c r="H350" s="374"/>
      <c r="I350" s="348">
        <v>1.01</v>
      </c>
      <c r="J350" s="348">
        <v>6.12</v>
      </c>
      <c r="K350" s="348">
        <v>0.93</v>
      </c>
      <c r="L350" s="348">
        <v>0.96</v>
      </c>
      <c r="M350" s="362"/>
      <c r="N350" s="350">
        <v>29.8369</v>
      </c>
      <c r="O350" s="348">
        <v>21.817</v>
      </c>
      <c r="P350" s="348">
        <v>13.218</v>
      </c>
      <c r="Q350" s="348">
        <v>14.4421</v>
      </c>
      <c r="R350" s="348">
        <v>8.9893999999999998</v>
      </c>
      <c r="S350" s="348">
        <v>5.4127999999999998</v>
      </c>
      <c r="T350" s="348">
        <v>5.1237000000000004</v>
      </c>
      <c r="U350" s="354">
        <v>5.3663999999999996</v>
      </c>
      <c r="V350" s="348">
        <v>5.2552000000000003</v>
      </c>
      <c r="W350" s="348">
        <v>7.0568</v>
      </c>
      <c r="X350" s="348" t="s">
        <v>430</v>
      </c>
      <c r="Y350" s="375" t="s">
        <v>430</v>
      </c>
      <c r="Z350" s="348" t="s">
        <v>430</v>
      </c>
      <c r="AA350" s="348">
        <v>5.702</v>
      </c>
      <c r="AB350" s="348">
        <v>5.0686999999999998</v>
      </c>
      <c r="AC350" s="348">
        <v>5.2183999999999999</v>
      </c>
      <c r="AD350" s="348">
        <v>5.2995999999999999</v>
      </c>
      <c r="AE350" s="348">
        <v>10.061400000000001</v>
      </c>
      <c r="AF350" s="348">
        <v>7.1463999999999999</v>
      </c>
      <c r="AG350" s="569"/>
      <c r="AH350" s="346">
        <v>40</v>
      </c>
      <c r="AI350" s="346">
        <v>47</v>
      </c>
      <c r="AJ350" s="346">
        <v>86</v>
      </c>
      <c r="AK350" s="346">
        <v>110</v>
      </c>
      <c r="AL350" s="346">
        <v>111</v>
      </c>
      <c r="AM350" s="346">
        <v>94</v>
      </c>
      <c r="AN350" s="346">
        <v>93</v>
      </c>
      <c r="AO350" s="572">
        <v>96</v>
      </c>
      <c r="AP350" s="346">
        <v>61</v>
      </c>
      <c r="AQ350" s="346">
        <v>87</v>
      </c>
      <c r="AR350" s="346" t="s">
        <v>430</v>
      </c>
      <c r="AS350" s="346" t="s">
        <v>430</v>
      </c>
      <c r="AT350" s="346" t="s">
        <v>430</v>
      </c>
      <c r="AU350" s="346">
        <v>141</v>
      </c>
      <c r="AV350" s="346">
        <v>87</v>
      </c>
      <c r="AW350" s="346">
        <v>108</v>
      </c>
      <c r="AX350" s="346">
        <v>66</v>
      </c>
      <c r="AY350" s="346">
        <v>127</v>
      </c>
      <c r="AZ350" s="584"/>
      <c r="BA350" s="467">
        <v>92.47</v>
      </c>
      <c r="BB350" s="348" t="s">
        <v>430</v>
      </c>
      <c r="BC350" s="348" t="s">
        <v>430</v>
      </c>
      <c r="BD350" s="348" t="s">
        <v>430</v>
      </c>
      <c r="BE350" s="375" t="s">
        <v>430</v>
      </c>
      <c r="BF350" s="375">
        <v>7.53</v>
      </c>
      <c r="BG350" s="374"/>
      <c r="BH350" s="594">
        <v>7.53</v>
      </c>
      <c r="BI350" s="348" t="s">
        <v>430</v>
      </c>
      <c r="BJ350" s="348" t="s">
        <v>430</v>
      </c>
      <c r="BK350" s="348" t="s">
        <v>430</v>
      </c>
      <c r="BL350" s="348" t="s">
        <v>430</v>
      </c>
      <c r="BM350" s="375">
        <v>92.47</v>
      </c>
      <c r="BN350" s="375" t="s">
        <v>430</v>
      </c>
      <c r="BO350" s="375" t="s">
        <v>430</v>
      </c>
      <c r="BP350" s="375" t="s">
        <v>430</v>
      </c>
      <c r="BQ350" s="375" t="s">
        <v>430</v>
      </c>
      <c r="BR350" s="374"/>
      <c r="BS350" s="468" t="s">
        <v>430</v>
      </c>
      <c r="BT350" s="348" t="s">
        <v>430</v>
      </c>
      <c r="BU350" s="374"/>
      <c r="BV350" s="430" t="s">
        <v>554</v>
      </c>
    </row>
    <row r="351" spans="1:74" s="428" customFormat="1" x14ac:dyDescent="0.25">
      <c r="A351" s="345" t="s">
        <v>8446</v>
      </c>
      <c r="B351" s="373"/>
      <c r="C351" s="719">
        <v>45478</v>
      </c>
      <c r="D351" s="373"/>
      <c r="E351" s="346">
        <v>11.6547</v>
      </c>
      <c r="F351" s="373"/>
      <c r="G351" s="347">
        <v>113.31180000000001</v>
      </c>
      <c r="H351" s="374"/>
      <c r="I351" s="348">
        <v>14.15</v>
      </c>
      <c r="J351" s="348">
        <v>7.07</v>
      </c>
      <c r="K351" s="348">
        <v>6.13</v>
      </c>
      <c r="L351" s="348">
        <v>6.35</v>
      </c>
      <c r="M351" s="362"/>
      <c r="N351" s="350">
        <v>19.627700000000001</v>
      </c>
      <c r="O351" s="348">
        <v>14.6311</v>
      </c>
      <c r="P351" s="348">
        <v>22.497800000000002</v>
      </c>
      <c r="Q351" s="348">
        <v>33.440800000000003</v>
      </c>
      <c r="R351" s="348">
        <v>25.1158</v>
      </c>
      <c r="S351" s="348">
        <v>4.3399000000000001</v>
      </c>
      <c r="T351" s="348">
        <v>3.7412000000000001</v>
      </c>
      <c r="U351" s="354">
        <v>3.8917000000000002</v>
      </c>
      <c r="V351" s="348">
        <v>3.1627999999999998</v>
      </c>
      <c r="W351" s="348" t="s">
        <v>430</v>
      </c>
      <c r="X351" s="348" t="s">
        <v>430</v>
      </c>
      <c r="Y351" s="375" t="s">
        <v>430</v>
      </c>
      <c r="Z351" s="348" t="s">
        <v>430</v>
      </c>
      <c r="AA351" s="348">
        <v>12.805300000000001</v>
      </c>
      <c r="AB351" s="348">
        <v>3.5291999999999999</v>
      </c>
      <c r="AC351" s="348">
        <v>3.9874999999999998</v>
      </c>
      <c r="AD351" s="348">
        <v>3.3546999999999998</v>
      </c>
      <c r="AE351" s="348">
        <v>25.138400000000001</v>
      </c>
      <c r="AF351" s="348">
        <v>6.6067</v>
      </c>
      <c r="AG351" s="569"/>
      <c r="AH351" s="346">
        <v>53</v>
      </c>
      <c r="AI351" s="346">
        <v>71</v>
      </c>
      <c r="AJ351" s="346">
        <v>34</v>
      </c>
      <c r="AK351" s="346">
        <v>32</v>
      </c>
      <c r="AL351" s="346">
        <v>37</v>
      </c>
      <c r="AM351" s="346">
        <v>152</v>
      </c>
      <c r="AN351" s="346">
        <v>152</v>
      </c>
      <c r="AO351" s="572">
        <v>148</v>
      </c>
      <c r="AP351" s="346">
        <v>138</v>
      </c>
      <c r="AQ351" s="346" t="s">
        <v>430</v>
      </c>
      <c r="AR351" s="346" t="s">
        <v>430</v>
      </c>
      <c r="AS351" s="346" t="s">
        <v>430</v>
      </c>
      <c r="AT351" s="346" t="s">
        <v>430</v>
      </c>
      <c r="AU351" s="346">
        <v>18</v>
      </c>
      <c r="AV351" s="346">
        <v>153</v>
      </c>
      <c r="AW351" s="346">
        <v>151</v>
      </c>
      <c r="AX351" s="346">
        <v>139</v>
      </c>
      <c r="AY351" s="346">
        <v>34</v>
      </c>
      <c r="AZ351" s="584"/>
      <c r="BA351" s="467">
        <v>96.72</v>
      </c>
      <c r="BB351" s="348" t="s">
        <v>430</v>
      </c>
      <c r="BC351" s="348" t="s">
        <v>430</v>
      </c>
      <c r="BD351" s="348" t="s">
        <v>430</v>
      </c>
      <c r="BE351" s="375" t="s">
        <v>430</v>
      </c>
      <c r="BF351" s="375">
        <v>3.28</v>
      </c>
      <c r="BG351" s="374"/>
      <c r="BH351" s="594">
        <v>3.28</v>
      </c>
      <c r="BI351" s="348" t="s">
        <v>430</v>
      </c>
      <c r="BJ351" s="348" t="s">
        <v>430</v>
      </c>
      <c r="BK351" s="348" t="s">
        <v>430</v>
      </c>
      <c r="BL351" s="348" t="s">
        <v>430</v>
      </c>
      <c r="BM351" s="375">
        <v>96.72</v>
      </c>
      <c r="BN351" s="375" t="s">
        <v>430</v>
      </c>
      <c r="BO351" s="375" t="s">
        <v>430</v>
      </c>
      <c r="BP351" s="375" t="s">
        <v>430</v>
      </c>
      <c r="BQ351" s="375" t="s">
        <v>430</v>
      </c>
      <c r="BR351" s="374"/>
      <c r="BS351" s="468" t="s">
        <v>430</v>
      </c>
      <c r="BT351" s="348" t="s">
        <v>430</v>
      </c>
      <c r="BU351" s="374"/>
      <c r="BV351" s="430" t="s">
        <v>554</v>
      </c>
    </row>
    <row r="352" spans="1:74" s="428" customFormat="1" x14ac:dyDescent="0.25">
      <c r="A352" s="345" t="s">
        <v>8447</v>
      </c>
      <c r="B352" s="373"/>
      <c r="C352" s="719">
        <v>45609</v>
      </c>
      <c r="D352" s="373"/>
      <c r="E352" s="346">
        <v>10.102499999999999</v>
      </c>
      <c r="F352" s="373"/>
      <c r="G352" s="347">
        <v>11.195399999999999</v>
      </c>
      <c r="H352" s="374"/>
      <c r="I352" s="348">
        <v>1.08</v>
      </c>
      <c r="J352" s="348">
        <v>7.99</v>
      </c>
      <c r="K352" s="348">
        <v>0.95</v>
      </c>
      <c r="L352" s="348">
        <v>1.03</v>
      </c>
      <c r="M352" s="362"/>
      <c r="N352" s="350">
        <v>1.3042</v>
      </c>
      <c r="O352" s="348">
        <v>3.3698999999999999</v>
      </c>
      <c r="P352" s="348">
        <v>8.8176000000000005</v>
      </c>
      <c r="Q352" s="348">
        <v>15.932399999999999</v>
      </c>
      <c r="R352" s="348">
        <v>10.750999999999999</v>
      </c>
      <c r="S352" s="348">
        <v>6.7283999999999997</v>
      </c>
      <c r="T352" s="348">
        <v>5.7283999999999997</v>
      </c>
      <c r="U352" s="354">
        <v>5.8212000000000002</v>
      </c>
      <c r="V352" s="348">
        <v>6.0442</v>
      </c>
      <c r="W352" s="348" t="s">
        <v>430</v>
      </c>
      <c r="X352" s="348" t="s">
        <v>430</v>
      </c>
      <c r="Y352" s="375" t="s">
        <v>430</v>
      </c>
      <c r="Z352" s="348" t="s">
        <v>430</v>
      </c>
      <c r="AA352" s="348">
        <v>7.7674000000000003</v>
      </c>
      <c r="AB352" s="348">
        <v>5.5483000000000002</v>
      </c>
      <c r="AC352" s="348">
        <v>5.7196999999999996</v>
      </c>
      <c r="AD352" s="348">
        <v>6.0308999999999999</v>
      </c>
      <c r="AE352" s="348">
        <v>13.283799999999999</v>
      </c>
      <c r="AF352" s="348">
        <v>7.3384</v>
      </c>
      <c r="AG352" s="569"/>
      <c r="AH352" s="346">
        <v>138</v>
      </c>
      <c r="AI352" s="346">
        <v>149</v>
      </c>
      <c r="AJ352" s="346">
        <v>132</v>
      </c>
      <c r="AK352" s="346">
        <v>99</v>
      </c>
      <c r="AL352" s="346">
        <v>84</v>
      </c>
      <c r="AM352" s="346">
        <v>25</v>
      </c>
      <c r="AN352" s="346">
        <v>31</v>
      </c>
      <c r="AO352" s="572">
        <v>27</v>
      </c>
      <c r="AP352" s="346">
        <v>13</v>
      </c>
      <c r="AQ352" s="346" t="s">
        <v>430</v>
      </c>
      <c r="AR352" s="346" t="s">
        <v>430</v>
      </c>
      <c r="AS352" s="346" t="s">
        <v>430</v>
      </c>
      <c r="AT352" s="346" t="s">
        <v>430</v>
      </c>
      <c r="AU352" s="346">
        <v>60</v>
      </c>
      <c r="AV352" s="346">
        <v>45</v>
      </c>
      <c r="AW352" s="346">
        <v>34</v>
      </c>
      <c r="AX352" s="346">
        <v>14</v>
      </c>
      <c r="AY352" s="346">
        <v>99</v>
      </c>
      <c r="AZ352" s="584"/>
      <c r="BA352" s="467" t="s">
        <v>430</v>
      </c>
      <c r="BB352" s="348">
        <v>94.08</v>
      </c>
      <c r="BC352" s="348" t="s">
        <v>430</v>
      </c>
      <c r="BD352" s="348" t="s">
        <v>430</v>
      </c>
      <c r="BE352" s="375" t="s">
        <v>430</v>
      </c>
      <c r="BF352" s="375">
        <v>5.92</v>
      </c>
      <c r="BG352" s="374"/>
      <c r="BH352" s="594">
        <v>5.92</v>
      </c>
      <c r="BI352" s="348" t="s">
        <v>430</v>
      </c>
      <c r="BJ352" s="348" t="s">
        <v>430</v>
      </c>
      <c r="BK352" s="348">
        <v>94.08</v>
      </c>
      <c r="BL352" s="348" t="s">
        <v>430</v>
      </c>
      <c r="BM352" s="375" t="s">
        <v>430</v>
      </c>
      <c r="BN352" s="375" t="s">
        <v>430</v>
      </c>
      <c r="BO352" s="375" t="s">
        <v>430</v>
      </c>
      <c r="BP352" s="375" t="s">
        <v>430</v>
      </c>
      <c r="BQ352" s="375" t="s">
        <v>430</v>
      </c>
      <c r="BR352" s="374"/>
      <c r="BS352" s="468">
        <v>19.717876128028202</v>
      </c>
      <c r="BT352" s="348">
        <v>29.719366217028099</v>
      </c>
      <c r="BU352" s="374"/>
      <c r="BV352" s="430" t="s">
        <v>554</v>
      </c>
    </row>
    <row r="353" spans="1:74" s="428" customFormat="1" x14ac:dyDescent="0.25">
      <c r="A353" s="345" t="s">
        <v>8448</v>
      </c>
      <c r="B353" s="373"/>
      <c r="C353" s="719">
        <v>45618</v>
      </c>
      <c r="D353" s="373"/>
      <c r="E353" s="346">
        <v>8.2760999999999996</v>
      </c>
      <c r="F353" s="373"/>
      <c r="G353" s="347">
        <v>11.1785</v>
      </c>
      <c r="H353" s="374"/>
      <c r="I353" s="348">
        <v>1.1200000000000001</v>
      </c>
      <c r="J353" s="348">
        <v>7.84</v>
      </c>
      <c r="K353" s="348">
        <v>0.98</v>
      </c>
      <c r="L353" s="348">
        <v>1.05</v>
      </c>
      <c r="M353" s="362"/>
      <c r="N353" s="350">
        <v>10.451599999999999</v>
      </c>
      <c r="O353" s="348">
        <v>1.7417</v>
      </c>
      <c r="P353" s="348">
        <v>7.3803999999999998</v>
      </c>
      <c r="Q353" s="348">
        <v>16.358000000000001</v>
      </c>
      <c r="R353" s="348">
        <v>11.0893</v>
      </c>
      <c r="S353" s="348">
        <v>6.1266999999999996</v>
      </c>
      <c r="T353" s="348">
        <v>5.4606000000000003</v>
      </c>
      <c r="U353" s="354">
        <v>5.6092000000000004</v>
      </c>
      <c r="V353" s="348">
        <v>5.7488999999999999</v>
      </c>
      <c r="W353" s="348" t="s">
        <v>430</v>
      </c>
      <c r="X353" s="348" t="s">
        <v>430</v>
      </c>
      <c r="Y353" s="375" t="s">
        <v>430</v>
      </c>
      <c r="Z353" s="348" t="s">
        <v>430</v>
      </c>
      <c r="AA353" s="348">
        <v>7.1306000000000003</v>
      </c>
      <c r="AB353" s="348">
        <v>5.1592000000000002</v>
      </c>
      <c r="AC353" s="348">
        <v>5.4973000000000001</v>
      </c>
      <c r="AD353" s="348">
        <v>5.8254999999999999</v>
      </c>
      <c r="AE353" s="348">
        <v>13.304</v>
      </c>
      <c r="AF353" s="348">
        <v>7.3544999999999998</v>
      </c>
      <c r="AG353" s="569"/>
      <c r="AH353" s="346">
        <v>87</v>
      </c>
      <c r="AI353" s="346">
        <v>154</v>
      </c>
      <c r="AJ353" s="346">
        <v>136</v>
      </c>
      <c r="AK353" s="346">
        <v>95</v>
      </c>
      <c r="AL353" s="346">
        <v>81</v>
      </c>
      <c r="AM353" s="346">
        <v>46</v>
      </c>
      <c r="AN353" s="346">
        <v>56</v>
      </c>
      <c r="AO353" s="572">
        <v>51</v>
      </c>
      <c r="AP353" s="346">
        <v>22</v>
      </c>
      <c r="AQ353" s="346" t="s">
        <v>430</v>
      </c>
      <c r="AR353" s="346" t="s">
        <v>430</v>
      </c>
      <c r="AS353" s="346" t="s">
        <v>430</v>
      </c>
      <c r="AT353" s="346" t="s">
        <v>430</v>
      </c>
      <c r="AU353" s="346">
        <v>82</v>
      </c>
      <c r="AV353" s="346">
        <v>80</v>
      </c>
      <c r="AW353" s="346">
        <v>64</v>
      </c>
      <c r="AX353" s="346">
        <v>26</v>
      </c>
      <c r="AY353" s="346">
        <v>98</v>
      </c>
      <c r="AZ353" s="584"/>
      <c r="BA353" s="467" t="s">
        <v>430</v>
      </c>
      <c r="BB353" s="348">
        <v>94.19</v>
      </c>
      <c r="BC353" s="348" t="s">
        <v>430</v>
      </c>
      <c r="BD353" s="348" t="s">
        <v>430</v>
      </c>
      <c r="BE353" s="375" t="s">
        <v>430</v>
      </c>
      <c r="BF353" s="375">
        <v>5.81</v>
      </c>
      <c r="BG353" s="374"/>
      <c r="BH353" s="594">
        <v>5.81</v>
      </c>
      <c r="BI353" s="348" t="s">
        <v>430</v>
      </c>
      <c r="BJ353" s="348" t="s">
        <v>430</v>
      </c>
      <c r="BK353" s="348">
        <v>94.19</v>
      </c>
      <c r="BL353" s="348" t="s">
        <v>430</v>
      </c>
      <c r="BM353" s="375" t="s">
        <v>430</v>
      </c>
      <c r="BN353" s="375" t="s">
        <v>430</v>
      </c>
      <c r="BO353" s="375" t="s">
        <v>430</v>
      </c>
      <c r="BP353" s="375" t="s">
        <v>430</v>
      </c>
      <c r="BQ353" s="375" t="s">
        <v>430</v>
      </c>
      <c r="BR353" s="374"/>
      <c r="BS353" s="468">
        <v>12.158123430356399</v>
      </c>
      <c r="BT353" s="348">
        <v>24.299947092696399</v>
      </c>
      <c r="BU353" s="374"/>
      <c r="BV353" s="430" t="s">
        <v>554</v>
      </c>
    </row>
    <row r="354" spans="1:74" s="428" customFormat="1" x14ac:dyDescent="0.25">
      <c r="A354" s="345" t="s">
        <v>8449</v>
      </c>
      <c r="B354" s="373"/>
      <c r="C354" s="719">
        <v>45372</v>
      </c>
      <c r="D354" s="373"/>
      <c r="E354" s="889">
        <v>8.09</v>
      </c>
      <c r="F354" s="373"/>
      <c r="G354" s="347" t="s">
        <v>430</v>
      </c>
      <c r="H354" s="374"/>
      <c r="I354" s="348" t="s">
        <v>430</v>
      </c>
      <c r="J354" s="348" t="s">
        <v>430</v>
      </c>
      <c r="K354" s="348" t="s">
        <v>430</v>
      </c>
      <c r="L354" s="348" t="s">
        <v>430</v>
      </c>
      <c r="M354" s="362"/>
      <c r="N354" s="350" t="s">
        <v>430</v>
      </c>
      <c r="O354" s="348" t="s">
        <v>430</v>
      </c>
      <c r="P354" s="348" t="s">
        <v>430</v>
      </c>
      <c r="Q354" s="348" t="s">
        <v>430</v>
      </c>
      <c r="R354" s="348" t="s">
        <v>430</v>
      </c>
      <c r="S354" s="348" t="s">
        <v>430</v>
      </c>
      <c r="T354" s="348" t="s">
        <v>430</v>
      </c>
      <c r="U354" s="354" t="s">
        <v>430</v>
      </c>
      <c r="V354" s="348" t="s">
        <v>430</v>
      </c>
      <c r="W354" s="348" t="s">
        <v>430</v>
      </c>
      <c r="X354" s="348" t="s">
        <v>430</v>
      </c>
      <c r="Y354" s="375" t="s">
        <v>430</v>
      </c>
      <c r="Z354" s="348" t="s">
        <v>430</v>
      </c>
      <c r="AA354" s="348" t="s">
        <v>430</v>
      </c>
      <c r="AB354" s="348" t="s">
        <v>430</v>
      </c>
      <c r="AC354" s="348" t="s">
        <v>430</v>
      </c>
      <c r="AD354" s="348" t="s">
        <v>430</v>
      </c>
      <c r="AE354" s="348" t="s">
        <v>430</v>
      </c>
      <c r="AF354" s="348" t="s">
        <v>430</v>
      </c>
      <c r="AG354" s="569"/>
      <c r="AH354" s="346" t="s">
        <v>430</v>
      </c>
      <c r="AI354" s="346" t="s">
        <v>430</v>
      </c>
      <c r="AJ354" s="346" t="s">
        <v>430</v>
      </c>
      <c r="AK354" s="346" t="s">
        <v>430</v>
      </c>
      <c r="AL354" s="346" t="s">
        <v>430</v>
      </c>
      <c r="AM354" s="346" t="s">
        <v>430</v>
      </c>
      <c r="AN354" s="346" t="s">
        <v>430</v>
      </c>
      <c r="AO354" s="572" t="s">
        <v>430</v>
      </c>
      <c r="AP354" s="346" t="s">
        <v>430</v>
      </c>
      <c r="AQ354" s="346" t="s">
        <v>430</v>
      </c>
      <c r="AR354" s="346" t="s">
        <v>430</v>
      </c>
      <c r="AS354" s="346" t="s">
        <v>430</v>
      </c>
      <c r="AT354" s="346" t="s">
        <v>430</v>
      </c>
      <c r="AU354" s="346" t="s">
        <v>430</v>
      </c>
      <c r="AV354" s="346" t="s">
        <v>430</v>
      </c>
      <c r="AW354" s="346" t="s">
        <v>430</v>
      </c>
      <c r="AX354" s="346" t="s">
        <v>430</v>
      </c>
      <c r="AY354" s="346" t="s">
        <v>430</v>
      </c>
      <c r="AZ354" s="584"/>
      <c r="BA354" s="467" t="s">
        <v>430</v>
      </c>
      <c r="BB354" s="348" t="s">
        <v>430</v>
      </c>
      <c r="BC354" s="348" t="s">
        <v>430</v>
      </c>
      <c r="BD354" s="348" t="s">
        <v>430</v>
      </c>
      <c r="BE354" s="375" t="s">
        <v>430</v>
      </c>
      <c r="BF354" s="375" t="s">
        <v>430</v>
      </c>
      <c r="BG354" s="374"/>
      <c r="BH354" s="594" t="s">
        <v>430</v>
      </c>
      <c r="BI354" s="348" t="s">
        <v>430</v>
      </c>
      <c r="BJ354" s="348" t="s">
        <v>430</v>
      </c>
      <c r="BK354" s="348" t="s">
        <v>430</v>
      </c>
      <c r="BL354" s="348" t="s">
        <v>430</v>
      </c>
      <c r="BM354" s="375" t="s">
        <v>430</v>
      </c>
      <c r="BN354" s="375" t="s">
        <v>430</v>
      </c>
      <c r="BO354" s="375" t="s">
        <v>430</v>
      </c>
      <c r="BP354" s="375" t="s">
        <v>430</v>
      </c>
      <c r="BQ354" s="375" t="s">
        <v>430</v>
      </c>
      <c r="BR354" s="374"/>
      <c r="BS354" s="468" t="s">
        <v>430</v>
      </c>
      <c r="BT354" s="348" t="s">
        <v>430</v>
      </c>
      <c r="BU354" s="374"/>
      <c r="BV354" s="430" t="s">
        <v>554</v>
      </c>
    </row>
    <row r="355" spans="1:74" s="428" customFormat="1" x14ac:dyDescent="0.25">
      <c r="A355" s="345" t="s">
        <v>8450</v>
      </c>
      <c r="B355" s="373"/>
      <c r="C355" s="719">
        <v>45726</v>
      </c>
      <c r="D355" s="373"/>
      <c r="E355" s="346">
        <v>0.39479999999999998</v>
      </c>
      <c r="F355" s="373"/>
      <c r="G355" s="347">
        <v>10.8688</v>
      </c>
      <c r="H355" s="374"/>
      <c r="I355" s="348">
        <v>3.51</v>
      </c>
      <c r="J355" s="348">
        <v>6.73</v>
      </c>
      <c r="K355" s="348">
        <v>2.98</v>
      </c>
      <c r="L355" s="348">
        <v>3.08</v>
      </c>
      <c r="M355" s="362"/>
      <c r="N355" s="350">
        <v>-26.8461</v>
      </c>
      <c r="O355" s="348">
        <v>-14.87</v>
      </c>
      <c r="P355" s="348">
        <v>9.9978999999999996</v>
      </c>
      <c r="Q355" s="348">
        <v>32.052599999999998</v>
      </c>
      <c r="R355" s="348">
        <v>17.502500000000001</v>
      </c>
      <c r="S355" s="348">
        <v>4.8402000000000003</v>
      </c>
      <c r="T355" s="348">
        <v>4.8376000000000001</v>
      </c>
      <c r="U355" s="354">
        <v>4.9694000000000003</v>
      </c>
      <c r="V355" s="348">
        <v>3.9937</v>
      </c>
      <c r="W355" s="348" t="s">
        <v>430</v>
      </c>
      <c r="X355" s="348" t="s">
        <v>430</v>
      </c>
      <c r="Y355" s="375" t="s">
        <v>430</v>
      </c>
      <c r="Z355" s="348" t="s">
        <v>430</v>
      </c>
      <c r="AA355" s="348">
        <v>8.9658999999999995</v>
      </c>
      <c r="AB355" s="348">
        <v>4.9786000000000001</v>
      </c>
      <c r="AC355" s="348">
        <v>4.7934999999999999</v>
      </c>
      <c r="AD355" s="348">
        <v>4.2469000000000001</v>
      </c>
      <c r="AE355" s="348">
        <v>22.9876</v>
      </c>
      <c r="AF355" s="348">
        <v>6.758</v>
      </c>
      <c r="AG355" s="569"/>
      <c r="AH355" s="346">
        <v>149</v>
      </c>
      <c r="AI355" s="346">
        <v>164</v>
      </c>
      <c r="AJ355" s="346">
        <v>122</v>
      </c>
      <c r="AK355" s="346">
        <v>35</v>
      </c>
      <c r="AL355" s="346">
        <v>44</v>
      </c>
      <c r="AM355" s="346">
        <v>135</v>
      </c>
      <c r="AN355" s="346">
        <v>114</v>
      </c>
      <c r="AO355" s="572">
        <v>126</v>
      </c>
      <c r="AP355" s="346">
        <v>125</v>
      </c>
      <c r="AQ355" s="346" t="s">
        <v>430</v>
      </c>
      <c r="AR355" s="346" t="s">
        <v>430</v>
      </c>
      <c r="AS355" s="346" t="s">
        <v>430</v>
      </c>
      <c r="AT355" s="346" t="s">
        <v>430</v>
      </c>
      <c r="AU355" s="346">
        <v>48</v>
      </c>
      <c r="AV355" s="346">
        <v>94</v>
      </c>
      <c r="AW355" s="346">
        <v>135</v>
      </c>
      <c r="AX355" s="346">
        <v>127</v>
      </c>
      <c r="AY355" s="346">
        <v>40</v>
      </c>
      <c r="AZ355" s="584"/>
      <c r="BA355" s="467">
        <v>95.29</v>
      </c>
      <c r="BB355" s="348" t="s">
        <v>430</v>
      </c>
      <c r="BC355" s="348" t="s">
        <v>430</v>
      </c>
      <c r="BD355" s="348" t="s">
        <v>430</v>
      </c>
      <c r="BE355" s="375" t="s">
        <v>430</v>
      </c>
      <c r="BF355" s="375">
        <v>4.71</v>
      </c>
      <c r="BG355" s="374"/>
      <c r="BH355" s="594">
        <v>4.66</v>
      </c>
      <c r="BI355" s="348" t="s">
        <v>430</v>
      </c>
      <c r="BJ355" s="348" t="s">
        <v>430</v>
      </c>
      <c r="BK355" s="348" t="s">
        <v>430</v>
      </c>
      <c r="BL355" s="348" t="s">
        <v>430</v>
      </c>
      <c r="BM355" s="375">
        <v>95.29</v>
      </c>
      <c r="BN355" s="375" t="s">
        <v>430</v>
      </c>
      <c r="BO355" s="375" t="s">
        <v>430</v>
      </c>
      <c r="BP355" s="375" t="s">
        <v>430</v>
      </c>
      <c r="BQ355" s="375" t="s">
        <v>430</v>
      </c>
      <c r="BR355" s="374"/>
      <c r="BS355" s="468" t="s">
        <v>430</v>
      </c>
      <c r="BT355" s="348" t="s">
        <v>430</v>
      </c>
      <c r="BU355" s="374"/>
      <c r="BV355" s="430" t="s">
        <v>554</v>
      </c>
    </row>
    <row r="356" spans="1:74" s="428" customFormat="1" x14ac:dyDescent="0.25">
      <c r="A356" s="345" t="s">
        <v>8451</v>
      </c>
      <c r="B356" s="373"/>
      <c r="C356" s="719" t="s">
        <v>430</v>
      </c>
      <c r="D356" s="373"/>
      <c r="E356" s="346" t="s">
        <v>430</v>
      </c>
      <c r="F356" s="373"/>
      <c r="G356" s="347" t="s">
        <v>430</v>
      </c>
      <c r="H356" s="374"/>
      <c r="I356" s="348" t="s">
        <v>430</v>
      </c>
      <c r="J356" s="348" t="s">
        <v>430</v>
      </c>
      <c r="K356" s="348" t="s">
        <v>430</v>
      </c>
      <c r="L356" s="348" t="s">
        <v>430</v>
      </c>
      <c r="M356" s="362"/>
      <c r="N356" s="350" t="s">
        <v>430</v>
      </c>
      <c r="O356" s="348" t="s">
        <v>430</v>
      </c>
      <c r="P356" s="348" t="s">
        <v>430</v>
      </c>
      <c r="Q356" s="348" t="s">
        <v>430</v>
      </c>
      <c r="R356" s="348" t="s">
        <v>430</v>
      </c>
      <c r="S356" s="348" t="s">
        <v>430</v>
      </c>
      <c r="T356" s="348" t="s">
        <v>430</v>
      </c>
      <c r="U356" s="354" t="s">
        <v>430</v>
      </c>
      <c r="V356" s="348" t="s">
        <v>430</v>
      </c>
      <c r="W356" s="348" t="s">
        <v>430</v>
      </c>
      <c r="X356" s="348" t="s">
        <v>430</v>
      </c>
      <c r="Y356" s="375" t="s">
        <v>430</v>
      </c>
      <c r="Z356" s="348" t="s">
        <v>430</v>
      </c>
      <c r="AA356" s="348" t="s">
        <v>430</v>
      </c>
      <c r="AB356" s="348" t="s">
        <v>430</v>
      </c>
      <c r="AC356" s="348" t="s">
        <v>430</v>
      </c>
      <c r="AD356" s="348" t="s">
        <v>430</v>
      </c>
      <c r="AE356" s="348" t="s">
        <v>430</v>
      </c>
      <c r="AF356" s="348" t="s">
        <v>430</v>
      </c>
      <c r="AG356" s="569"/>
      <c r="AH356" s="346" t="s">
        <v>430</v>
      </c>
      <c r="AI356" s="346" t="s">
        <v>430</v>
      </c>
      <c r="AJ356" s="346" t="s">
        <v>430</v>
      </c>
      <c r="AK356" s="346" t="s">
        <v>430</v>
      </c>
      <c r="AL356" s="346" t="s">
        <v>430</v>
      </c>
      <c r="AM356" s="346" t="s">
        <v>430</v>
      </c>
      <c r="AN356" s="346" t="s">
        <v>430</v>
      </c>
      <c r="AO356" s="572" t="s">
        <v>430</v>
      </c>
      <c r="AP356" s="346" t="s">
        <v>430</v>
      </c>
      <c r="AQ356" s="346" t="s">
        <v>430</v>
      </c>
      <c r="AR356" s="346" t="s">
        <v>430</v>
      </c>
      <c r="AS356" s="346" t="s">
        <v>430</v>
      </c>
      <c r="AT356" s="346" t="s">
        <v>430</v>
      </c>
      <c r="AU356" s="346" t="s">
        <v>430</v>
      </c>
      <c r="AV356" s="346" t="s">
        <v>430</v>
      </c>
      <c r="AW356" s="346" t="s">
        <v>430</v>
      </c>
      <c r="AX356" s="346" t="s">
        <v>430</v>
      </c>
      <c r="AY356" s="346" t="s">
        <v>430</v>
      </c>
      <c r="AZ356" s="584"/>
      <c r="BA356" s="467" t="s">
        <v>430</v>
      </c>
      <c r="BB356" s="348" t="s">
        <v>430</v>
      </c>
      <c r="BC356" s="348" t="s">
        <v>430</v>
      </c>
      <c r="BD356" s="348" t="s">
        <v>430</v>
      </c>
      <c r="BE356" s="375" t="s">
        <v>430</v>
      </c>
      <c r="BF356" s="375" t="s">
        <v>430</v>
      </c>
      <c r="BG356" s="374"/>
      <c r="BH356" s="594" t="s">
        <v>430</v>
      </c>
      <c r="BI356" s="348" t="s">
        <v>430</v>
      </c>
      <c r="BJ356" s="348" t="s">
        <v>430</v>
      </c>
      <c r="BK356" s="348" t="s">
        <v>430</v>
      </c>
      <c r="BL356" s="348" t="s">
        <v>430</v>
      </c>
      <c r="BM356" s="375" t="s">
        <v>430</v>
      </c>
      <c r="BN356" s="375" t="s">
        <v>430</v>
      </c>
      <c r="BO356" s="375" t="s">
        <v>430</v>
      </c>
      <c r="BP356" s="375" t="s">
        <v>430</v>
      </c>
      <c r="BQ356" s="375" t="s">
        <v>430</v>
      </c>
      <c r="BR356" s="374"/>
      <c r="BS356" s="468" t="s">
        <v>430</v>
      </c>
      <c r="BT356" s="348" t="s">
        <v>430</v>
      </c>
      <c r="BU356" s="374"/>
      <c r="BV356" s="430" t="s">
        <v>554</v>
      </c>
    </row>
    <row r="357" spans="1:74" s="428" customFormat="1" x14ac:dyDescent="0.25">
      <c r="A357" s="345" t="s">
        <v>8452</v>
      </c>
      <c r="B357" s="373"/>
      <c r="C357" s="719" t="s">
        <v>430</v>
      </c>
      <c r="D357" s="373"/>
      <c r="E357" s="346" t="s">
        <v>430</v>
      </c>
      <c r="F357" s="373"/>
      <c r="G357" s="347" t="s">
        <v>430</v>
      </c>
      <c r="H357" s="374"/>
      <c r="I357" s="348" t="s">
        <v>430</v>
      </c>
      <c r="J357" s="348" t="s">
        <v>430</v>
      </c>
      <c r="K357" s="348" t="s">
        <v>430</v>
      </c>
      <c r="L357" s="348" t="s">
        <v>430</v>
      </c>
      <c r="M357" s="362"/>
      <c r="N357" s="350" t="s">
        <v>430</v>
      </c>
      <c r="O357" s="348" t="s">
        <v>430</v>
      </c>
      <c r="P357" s="348" t="s">
        <v>430</v>
      </c>
      <c r="Q357" s="348" t="s">
        <v>430</v>
      </c>
      <c r="R357" s="348" t="s">
        <v>430</v>
      </c>
      <c r="S357" s="348" t="s">
        <v>430</v>
      </c>
      <c r="T357" s="348" t="s">
        <v>430</v>
      </c>
      <c r="U357" s="354" t="s">
        <v>430</v>
      </c>
      <c r="V357" s="348" t="s">
        <v>430</v>
      </c>
      <c r="W357" s="348" t="s">
        <v>430</v>
      </c>
      <c r="X357" s="348" t="s">
        <v>430</v>
      </c>
      <c r="Y357" s="375" t="s">
        <v>430</v>
      </c>
      <c r="Z357" s="348" t="s">
        <v>430</v>
      </c>
      <c r="AA357" s="348" t="s">
        <v>430</v>
      </c>
      <c r="AB357" s="348" t="s">
        <v>430</v>
      </c>
      <c r="AC357" s="348" t="s">
        <v>430</v>
      </c>
      <c r="AD357" s="348" t="s">
        <v>430</v>
      </c>
      <c r="AE357" s="348" t="s">
        <v>430</v>
      </c>
      <c r="AF357" s="348" t="s">
        <v>430</v>
      </c>
      <c r="AG357" s="569"/>
      <c r="AH357" s="346" t="s">
        <v>430</v>
      </c>
      <c r="AI357" s="346" t="s">
        <v>430</v>
      </c>
      <c r="AJ357" s="346" t="s">
        <v>430</v>
      </c>
      <c r="AK357" s="346" t="s">
        <v>430</v>
      </c>
      <c r="AL357" s="346" t="s">
        <v>430</v>
      </c>
      <c r="AM357" s="346" t="s">
        <v>430</v>
      </c>
      <c r="AN357" s="346" t="s">
        <v>430</v>
      </c>
      <c r="AO357" s="572" t="s">
        <v>430</v>
      </c>
      <c r="AP357" s="346" t="s">
        <v>430</v>
      </c>
      <c r="AQ357" s="346" t="s">
        <v>430</v>
      </c>
      <c r="AR357" s="346" t="s">
        <v>430</v>
      </c>
      <c r="AS357" s="346" t="s">
        <v>430</v>
      </c>
      <c r="AT357" s="346" t="s">
        <v>430</v>
      </c>
      <c r="AU357" s="346" t="s">
        <v>430</v>
      </c>
      <c r="AV357" s="346" t="s">
        <v>430</v>
      </c>
      <c r="AW357" s="346" t="s">
        <v>430</v>
      </c>
      <c r="AX357" s="346" t="s">
        <v>430</v>
      </c>
      <c r="AY357" s="346" t="s">
        <v>430</v>
      </c>
      <c r="AZ357" s="584"/>
      <c r="BA357" s="467" t="s">
        <v>430</v>
      </c>
      <c r="BB357" s="348" t="s">
        <v>430</v>
      </c>
      <c r="BC357" s="348" t="s">
        <v>430</v>
      </c>
      <c r="BD357" s="348" t="s">
        <v>430</v>
      </c>
      <c r="BE357" s="375" t="s">
        <v>430</v>
      </c>
      <c r="BF357" s="375" t="s">
        <v>430</v>
      </c>
      <c r="BG357" s="374"/>
      <c r="BH357" s="594" t="s">
        <v>430</v>
      </c>
      <c r="BI357" s="348" t="s">
        <v>430</v>
      </c>
      <c r="BJ357" s="348" t="s">
        <v>430</v>
      </c>
      <c r="BK357" s="348" t="s">
        <v>430</v>
      </c>
      <c r="BL357" s="348" t="s">
        <v>430</v>
      </c>
      <c r="BM357" s="375" t="s">
        <v>430</v>
      </c>
      <c r="BN357" s="375" t="s">
        <v>430</v>
      </c>
      <c r="BO357" s="375" t="s">
        <v>430</v>
      </c>
      <c r="BP357" s="375" t="s">
        <v>430</v>
      </c>
      <c r="BQ357" s="375" t="s">
        <v>430</v>
      </c>
      <c r="BR357" s="374"/>
      <c r="BS357" s="468" t="s">
        <v>430</v>
      </c>
      <c r="BT357" s="348" t="s">
        <v>430</v>
      </c>
      <c r="BU357" s="374"/>
      <c r="BV357" s="430" t="s">
        <v>554</v>
      </c>
    </row>
    <row r="358" spans="1:74" s="428" customFormat="1" x14ac:dyDescent="0.25">
      <c r="A358" s="345" t="s">
        <v>8453</v>
      </c>
      <c r="B358" s="373"/>
      <c r="C358" s="719" t="s">
        <v>430</v>
      </c>
      <c r="D358" s="373"/>
      <c r="E358" s="346" t="s">
        <v>430</v>
      </c>
      <c r="F358" s="373"/>
      <c r="G358" s="347" t="s">
        <v>430</v>
      </c>
      <c r="H358" s="374"/>
      <c r="I358" s="348" t="s">
        <v>430</v>
      </c>
      <c r="J358" s="348" t="s">
        <v>430</v>
      </c>
      <c r="K358" s="348" t="s">
        <v>430</v>
      </c>
      <c r="L358" s="348" t="s">
        <v>430</v>
      </c>
      <c r="M358" s="362"/>
      <c r="N358" s="350" t="s">
        <v>430</v>
      </c>
      <c r="O358" s="348" t="s">
        <v>430</v>
      </c>
      <c r="P358" s="348" t="s">
        <v>430</v>
      </c>
      <c r="Q358" s="348" t="s">
        <v>430</v>
      </c>
      <c r="R358" s="348" t="s">
        <v>430</v>
      </c>
      <c r="S358" s="348" t="s">
        <v>430</v>
      </c>
      <c r="T358" s="348" t="s">
        <v>430</v>
      </c>
      <c r="U358" s="354" t="s">
        <v>430</v>
      </c>
      <c r="V358" s="348" t="s">
        <v>430</v>
      </c>
      <c r="W358" s="348" t="s">
        <v>430</v>
      </c>
      <c r="X358" s="348" t="s">
        <v>430</v>
      </c>
      <c r="Y358" s="375" t="s">
        <v>430</v>
      </c>
      <c r="Z358" s="348" t="s">
        <v>430</v>
      </c>
      <c r="AA358" s="348" t="s">
        <v>430</v>
      </c>
      <c r="AB358" s="348" t="s">
        <v>430</v>
      </c>
      <c r="AC358" s="348" t="s">
        <v>430</v>
      </c>
      <c r="AD358" s="348" t="s">
        <v>430</v>
      </c>
      <c r="AE358" s="348" t="s">
        <v>430</v>
      </c>
      <c r="AF358" s="348" t="s">
        <v>430</v>
      </c>
      <c r="AG358" s="569"/>
      <c r="AH358" s="346" t="s">
        <v>430</v>
      </c>
      <c r="AI358" s="346" t="s">
        <v>430</v>
      </c>
      <c r="AJ358" s="346" t="s">
        <v>430</v>
      </c>
      <c r="AK358" s="346" t="s">
        <v>430</v>
      </c>
      <c r="AL358" s="346" t="s">
        <v>430</v>
      </c>
      <c r="AM358" s="346" t="s">
        <v>430</v>
      </c>
      <c r="AN358" s="346" t="s">
        <v>430</v>
      </c>
      <c r="AO358" s="572" t="s">
        <v>430</v>
      </c>
      <c r="AP358" s="346" t="s">
        <v>430</v>
      </c>
      <c r="AQ358" s="346" t="s">
        <v>430</v>
      </c>
      <c r="AR358" s="346" t="s">
        <v>430</v>
      </c>
      <c r="AS358" s="346" t="s">
        <v>430</v>
      </c>
      <c r="AT358" s="346" t="s">
        <v>430</v>
      </c>
      <c r="AU358" s="346" t="s">
        <v>430</v>
      </c>
      <c r="AV358" s="346" t="s">
        <v>430</v>
      </c>
      <c r="AW358" s="346" t="s">
        <v>430</v>
      </c>
      <c r="AX358" s="346" t="s">
        <v>430</v>
      </c>
      <c r="AY358" s="346" t="s">
        <v>430</v>
      </c>
      <c r="AZ358" s="584"/>
      <c r="BA358" s="467" t="s">
        <v>430</v>
      </c>
      <c r="BB358" s="348" t="s">
        <v>430</v>
      </c>
      <c r="BC358" s="348" t="s">
        <v>430</v>
      </c>
      <c r="BD358" s="348" t="s">
        <v>430</v>
      </c>
      <c r="BE358" s="375" t="s">
        <v>430</v>
      </c>
      <c r="BF358" s="375" t="s">
        <v>430</v>
      </c>
      <c r="BG358" s="374"/>
      <c r="BH358" s="594" t="s">
        <v>430</v>
      </c>
      <c r="BI358" s="348" t="s">
        <v>430</v>
      </c>
      <c r="BJ358" s="348" t="s">
        <v>430</v>
      </c>
      <c r="BK358" s="348" t="s">
        <v>430</v>
      </c>
      <c r="BL358" s="348" t="s">
        <v>430</v>
      </c>
      <c r="BM358" s="375" t="s">
        <v>430</v>
      </c>
      <c r="BN358" s="375" t="s">
        <v>430</v>
      </c>
      <c r="BO358" s="375" t="s">
        <v>430</v>
      </c>
      <c r="BP358" s="375" t="s">
        <v>430</v>
      </c>
      <c r="BQ358" s="375" t="s">
        <v>430</v>
      </c>
      <c r="BR358" s="374"/>
      <c r="BS358" s="468" t="s">
        <v>430</v>
      </c>
      <c r="BT358" s="348" t="s">
        <v>430</v>
      </c>
      <c r="BU358" s="374"/>
      <c r="BV358" s="430" t="s">
        <v>554</v>
      </c>
    </row>
    <row r="359" spans="1:74" x14ac:dyDescent="0.25">
      <c r="A359" s="318" t="s">
        <v>93</v>
      </c>
      <c r="B359" s="43"/>
      <c r="C359" s="720"/>
      <c r="D359" s="43"/>
      <c r="E359" s="51"/>
      <c r="F359" s="43"/>
      <c r="G359" s="55"/>
      <c r="H359" s="66"/>
      <c r="I359" s="59"/>
      <c r="J359" s="59"/>
      <c r="K359" s="59"/>
      <c r="L359" s="59"/>
      <c r="M359" s="258"/>
      <c r="N359" s="70">
        <v>20.154499999999999</v>
      </c>
      <c r="O359" s="59">
        <v>15.3064</v>
      </c>
      <c r="P359" s="59">
        <v>16.074400000000001</v>
      </c>
      <c r="Q359" s="59">
        <v>21.234200000000001</v>
      </c>
      <c r="R359" s="59">
        <v>13.8858</v>
      </c>
      <c r="S359" s="59">
        <v>5.6292</v>
      </c>
      <c r="T359" s="59">
        <v>5.2135999999999996</v>
      </c>
      <c r="U359" s="88">
        <v>5.4215</v>
      </c>
      <c r="V359" s="59">
        <v>5.0458999999999996</v>
      </c>
      <c r="W359" s="59">
        <v>7.1710000000000003</v>
      </c>
      <c r="X359" s="59">
        <v>7.218</v>
      </c>
      <c r="Y359" s="276">
        <v>6.3906000000000001</v>
      </c>
      <c r="Z359" s="59">
        <v>7.2310999999999996</v>
      </c>
      <c r="AA359" s="59">
        <v>8.0665999999999993</v>
      </c>
      <c r="AB359" s="59">
        <v>5.1971999999999996</v>
      </c>
      <c r="AC359" s="59">
        <v>5.4047000000000001</v>
      </c>
      <c r="AD359" s="59">
        <v>5.1790000000000003</v>
      </c>
      <c r="AE359" s="59">
        <v>16.8187</v>
      </c>
      <c r="AF359" s="59">
        <v>6.9960000000000004</v>
      </c>
      <c r="AG359" s="553"/>
      <c r="AH359" s="51">
        <v>150</v>
      </c>
      <c r="AI359" s="51">
        <v>167</v>
      </c>
      <c r="AJ359" s="51">
        <v>167</v>
      </c>
      <c r="AK359" s="51">
        <v>167</v>
      </c>
      <c r="AL359" s="51">
        <v>166</v>
      </c>
      <c r="AM359" s="51">
        <v>165</v>
      </c>
      <c r="AN359" s="51">
        <v>160</v>
      </c>
      <c r="AO359" s="560">
        <v>156</v>
      </c>
      <c r="AP359" s="51">
        <v>148</v>
      </c>
      <c r="AQ359" s="51">
        <v>117</v>
      </c>
      <c r="AR359" s="51">
        <v>102</v>
      </c>
      <c r="AS359" s="51">
        <v>23</v>
      </c>
      <c r="AT359" s="51">
        <v>11</v>
      </c>
      <c r="AU359" s="51">
        <v>166</v>
      </c>
      <c r="AV359" s="51">
        <v>161</v>
      </c>
      <c r="AW359" s="51">
        <v>158</v>
      </c>
      <c r="AX359" s="51">
        <v>149</v>
      </c>
      <c r="AY359" s="51">
        <v>167</v>
      </c>
      <c r="AZ359" s="579"/>
      <c r="BA359" s="577"/>
      <c r="BB359" s="59"/>
      <c r="BC359" s="59"/>
      <c r="BD359" s="59"/>
      <c r="BE359" s="276"/>
      <c r="BF359" s="276"/>
      <c r="BG359" s="66"/>
      <c r="BH359" s="586"/>
      <c r="BI359" s="59"/>
      <c r="BJ359" s="59"/>
      <c r="BK359" s="59"/>
      <c r="BL359" s="59"/>
      <c r="BM359" s="276"/>
      <c r="BN359" s="587"/>
      <c r="BO359" s="587"/>
      <c r="BP359" s="587"/>
      <c r="BQ359" s="587"/>
      <c r="BR359" s="602"/>
      <c r="BS359" s="267"/>
      <c r="BT359" s="59"/>
      <c r="BU359" s="66"/>
      <c r="BV359" s="34"/>
    </row>
    <row r="360" spans="1:74" x14ac:dyDescent="0.25">
      <c r="A360" s="320" t="s">
        <v>94</v>
      </c>
      <c r="B360" s="44"/>
      <c r="C360" s="721"/>
      <c r="D360" s="44"/>
      <c r="E360" s="52"/>
      <c r="F360" s="44"/>
      <c r="G360" s="56"/>
      <c r="H360" s="67"/>
      <c r="I360" s="60"/>
      <c r="J360" s="60"/>
      <c r="K360" s="60"/>
      <c r="L360" s="60"/>
      <c r="M360" s="259"/>
      <c r="N360" s="71">
        <v>146.96700000000001</v>
      </c>
      <c r="O360" s="60">
        <v>118.967</v>
      </c>
      <c r="P360" s="60">
        <v>189.00200000000001</v>
      </c>
      <c r="Q360" s="60">
        <v>62.595799999999997</v>
      </c>
      <c r="R360" s="60">
        <v>33.095799999999997</v>
      </c>
      <c r="S360" s="60">
        <v>10.245200000000001</v>
      </c>
      <c r="T360" s="60">
        <v>10.9779</v>
      </c>
      <c r="U360" s="89">
        <v>12.611700000000001</v>
      </c>
      <c r="V360" s="60">
        <v>13.967700000000001</v>
      </c>
      <c r="W360" s="60">
        <v>10.798299999999999</v>
      </c>
      <c r="X360" s="60">
        <v>12.8117</v>
      </c>
      <c r="Y360" s="277">
        <v>11.1646</v>
      </c>
      <c r="Z360" s="60">
        <v>11.331300000000001</v>
      </c>
      <c r="AA360" s="60">
        <v>16.188199999999998</v>
      </c>
      <c r="AB360" s="60">
        <v>12.623900000000001</v>
      </c>
      <c r="AC360" s="60">
        <v>11.6739</v>
      </c>
      <c r="AD360" s="60">
        <v>13.8614</v>
      </c>
      <c r="AE360" s="60">
        <v>43.897399999999998</v>
      </c>
      <c r="AF360" s="60">
        <v>38.563299999999998</v>
      </c>
      <c r="AG360" s="554"/>
      <c r="AH360" s="52"/>
      <c r="AI360" s="52"/>
      <c r="AJ360" s="52"/>
      <c r="AK360" s="52"/>
      <c r="AL360" s="52"/>
      <c r="AM360" s="52"/>
      <c r="AN360" s="52"/>
      <c r="AO360" s="561"/>
      <c r="AP360" s="52"/>
      <c r="AQ360" s="52"/>
      <c r="AR360" s="52"/>
      <c r="AS360" s="52"/>
      <c r="AT360" s="52"/>
      <c r="AU360" s="52"/>
      <c r="AV360" s="52"/>
      <c r="AW360" s="52"/>
      <c r="AX360" s="52"/>
      <c r="AY360" s="52"/>
      <c r="AZ360" s="580"/>
      <c r="BA360" s="551"/>
      <c r="BB360" s="60"/>
      <c r="BC360" s="60"/>
      <c r="BD360" s="60"/>
      <c r="BE360" s="277"/>
      <c r="BF360" s="277"/>
      <c r="BG360" s="67"/>
      <c r="BH360" s="588"/>
      <c r="BI360" s="60"/>
      <c r="BJ360" s="60"/>
      <c r="BK360" s="60"/>
      <c r="BL360" s="60"/>
      <c r="BM360" s="277"/>
      <c r="BN360" s="589"/>
      <c r="BO360" s="589"/>
      <c r="BP360" s="589"/>
      <c r="BQ360" s="589"/>
      <c r="BR360" s="596"/>
      <c r="BS360" s="268"/>
      <c r="BT360" s="60"/>
      <c r="BU360" s="67"/>
      <c r="BV360" s="26"/>
    </row>
    <row r="361" spans="1:74" x14ac:dyDescent="0.25">
      <c r="A361" s="320" t="s">
        <v>95</v>
      </c>
      <c r="B361" s="44"/>
      <c r="C361" s="721"/>
      <c r="D361" s="44"/>
      <c r="E361" s="52"/>
      <c r="F361" s="44"/>
      <c r="G361" s="56"/>
      <c r="H361" s="67"/>
      <c r="I361" s="60"/>
      <c r="J361" s="60"/>
      <c r="K361" s="60"/>
      <c r="L361" s="60"/>
      <c r="M361" s="259"/>
      <c r="N361" s="71">
        <v>-95.172200000000004</v>
      </c>
      <c r="O361" s="60">
        <v>-56.173099999999998</v>
      </c>
      <c r="P361" s="60">
        <v>-29.922599999999999</v>
      </c>
      <c r="Q361" s="60">
        <v>-26.075099999999999</v>
      </c>
      <c r="R361" s="60">
        <v>-12.3155</v>
      </c>
      <c r="S361" s="60">
        <v>2.2841999999999998</v>
      </c>
      <c r="T361" s="60">
        <v>2.1600999999999999</v>
      </c>
      <c r="U361" s="89">
        <v>2.1993</v>
      </c>
      <c r="V361" s="60">
        <v>1.3709</v>
      </c>
      <c r="W361" s="60">
        <v>3.6981999999999999</v>
      </c>
      <c r="X361" s="60">
        <v>5.4082999999999997</v>
      </c>
      <c r="Y361" s="277">
        <v>4.7910000000000004</v>
      </c>
      <c r="Z361" s="60">
        <v>4.1037999999999997</v>
      </c>
      <c r="AA361" s="60">
        <v>-0.59589999999999999</v>
      </c>
      <c r="AB361" s="60">
        <v>2.1966000000000001</v>
      </c>
      <c r="AC361" s="60">
        <v>2.5941999999999998</v>
      </c>
      <c r="AD361" s="60">
        <v>1.6251</v>
      </c>
      <c r="AE361" s="60">
        <v>-18.4009</v>
      </c>
      <c r="AF361" s="60">
        <v>3.2719999999999998</v>
      </c>
      <c r="AG361" s="554"/>
      <c r="AH361" s="52"/>
      <c r="AI361" s="52"/>
      <c r="AJ361" s="52"/>
      <c r="AK361" s="52"/>
      <c r="AL361" s="52"/>
      <c r="AM361" s="52"/>
      <c r="AN361" s="52"/>
      <c r="AO361" s="561"/>
      <c r="AP361" s="52"/>
      <c r="AQ361" s="52"/>
      <c r="AR361" s="52"/>
      <c r="AS361" s="52"/>
      <c r="AT361" s="52"/>
      <c r="AU361" s="52"/>
      <c r="AV361" s="52"/>
      <c r="AW361" s="52"/>
      <c r="AX361" s="52"/>
      <c r="AY361" s="52"/>
      <c r="AZ361" s="580"/>
      <c r="BA361" s="551"/>
      <c r="BB361" s="60"/>
      <c r="BC361" s="60"/>
      <c r="BD361" s="60"/>
      <c r="BE361" s="277"/>
      <c r="BF361" s="277"/>
      <c r="BG361" s="67"/>
      <c r="BH361" s="588"/>
      <c r="BI361" s="60"/>
      <c r="BJ361" s="60"/>
      <c r="BK361" s="60"/>
      <c r="BL361" s="60"/>
      <c r="BM361" s="277"/>
      <c r="BN361" s="589"/>
      <c r="BO361" s="589"/>
      <c r="BP361" s="589"/>
      <c r="BQ361" s="589"/>
      <c r="BR361" s="596"/>
      <c r="BS361" s="268"/>
      <c r="BT361" s="60"/>
      <c r="BU361" s="67"/>
      <c r="BV361" s="26"/>
    </row>
    <row r="362" spans="1:74" x14ac:dyDescent="0.25">
      <c r="A362" s="321" t="s">
        <v>96</v>
      </c>
      <c r="B362" s="45"/>
      <c r="C362" s="722"/>
      <c r="D362" s="45"/>
      <c r="E362" s="53"/>
      <c r="F362" s="45"/>
      <c r="G362" s="57"/>
      <c r="H362" s="68"/>
      <c r="I362" s="61"/>
      <c r="J362" s="61"/>
      <c r="K362" s="61"/>
      <c r="L362" s="61"/>
      <c r="M362" s="262"/>
      <c r="N362" s="72">
        <v>11.5983</v>
      </c>
      <c r="O362" s="61">
        <v>13.5268</v>
      </c>
      <c r="P362" s="61">
        <v>13.359500000000001</v>
      </c>
      <c r="Q362" s="61">
        <v>17.5624</v>
      </c>
      <c r="R362" s="61">
        <v>10.7685</v>
      </c>
      <c r="S362" s="61">
        <v>5.5026999999999999</v>
      </c>
      <c r="T362" s="61">
        <v>5.2331000000000003</v>
      </c>
      <c r="U362" s="90">
        <v>5.4813499999999999</v>
      </c>
      <c r="V362" s="61">
        <v>5.0350999999999999</v>
      </c>
      <c r="W362" s="61">
        <v>7.2983000000000002</v>
      </c>
      <c r="X362" s="61">
        <v>7.1512000000000002</v>
      </c>
      <c r="Y362" s="279">
        <v>5.9886999999999997</v>
      </c>
      <c r="Z362" s="61">
        <v>6.8693</v>
      </c>
      <c r="AA362" s="61">
        <v>7.1265999999999998</v>
      </c>
      <c r="AB362" s="61">
        <v>5.1264000000000003</v>
      </c>
      <c r="AC362" s="61">
        <v>5.4024000000000001</v>
      </c>
      <c r="AD362" s="61">
        <v>5.0716000000000001</v>
      </c>
      <c r="AE362" s="61">
        <v>14.7811</v>
      </c>
      <c r="AF362" s="61">
        <v>7.1009000000000002</v>
      </c>
      <c r="AG362" s="556"/>
      <c r="AH362" s="53"/>
      <c r="AI362" s="53"/>
      <c r="AJ362" s="53"/>
      <c r="AK362" s="53"/>
      <c r="AL362" s="53"/>
      <c r="AM362" s="53"/>
      <c r="AN362" s="53"/>
      <c r="AO362" s="563"/>
      <c r="AP362" s="53"/>
      <c r="AQ362" s="53"/>
      <c r="AR362" s="53"/>
      <c r="AS362" s="53"/>
      <c r="AT362" s="53"/>
      <c r="AU362" s="53"/>
      <c r="AV362" s="53"/>
      <c r="AW362" s="53"/>
      <c r="AX362" s="53"/>
      <c r="AY362" s="53"/>
      <c r="AZ362" s="581"/>
      <c r="BA362" s="578"/>
      <c r="BB362" s="61"/>
      <c r="BC362" s="61"/>
      <c r="BD362" s="61"/>
      <c r="BE362" s="279"/>
      <c r="BF362" s="279"/>
      <c r="BG362" s="68"/>
      <c r="BH362" s="590"/>
      <c r="BI362" s="61"/>
      <c r="BJ362" s="61"/>
      <c r="BK362" s="61"/>
      <c r="BL362" s="61"/>
      <c r="BM362" s="279"/>
      <c r="BN362" s="591"/>
      <c r="BO362" s="591"/>
      <c r="BP362" s="591"/>
      <c r="BQ362" s="591"/>
      <c r="BR362" s="603"/>
      <c r="BS362" s="270"/>
      <c r="BT362" s="61"/>
      <c r="BU362" s="68"/>
      <c r="BV362" s="272"/>
    </row>
    <row r="363" spans="1:74" ht="14.5" x14ac:dyDescent="0.25">
      <c r="A363" s="323" t="s">
        <v>91</v>
      </c>
      <c r="B363" s="69"/>
      <c r="C363" s="726"/>
      <c r="D363" s="69"/>
      <c r="E363" s="40"/>
      <c r="F363" s="69"/>
      <c r="G363" s="40"/>
      <c r="H363" s="69"/>
      <c r="I363" s="62"/>
      <c r="J363" s="62"/>
      <c r="K363" s="62"/>
      <c r="L363" s="62"/>
      <c r="M363" s="263"/>
      <c r="N363" s="73"/>
      <c r="O363" s="62"/>
      <c r="P363" s="62"/>
      <c r="Q363" s="62"/>
      <c r="R363" s="62"/>
      <c r="S363" s="62"/>
      <c r="T363" s="62"/>
      <c r="U363" s="91"/>
      <c r="V363" s="62"/>
      <c r="W363" s="62"/>
      <c r="X363" s="62"/>
      <c r="Y363" s="245"/>
      <c r="Z363" s="62"/>
      <c r="AA363" s="62"/>
      <c r="AB363" s="62"/>
      <c r="AC363" s="62"/>
      <c r="AD363" s="62"/>
      <c r="AE363" s="62"/>
      <c r="AF363" s="62"/>
      <c r="AG363" s="557"/>
      <c r="AH363" s="54"/>
      <c r="AI363" s="54"/>
      <c r="AJ363" s="54"/>
      <c r="AK363" s="54"/>
      <c r="AL363" s="54"/>
      <c r="AM363" s="54"/>
      <c r="AN363" s="54"/>
      <c r="AO363" s="312"/>
      <c r="AP363" s="247"/>
      <c r="AQ363" s="247"/>
      <c r="AR363" s="247"/>
      <c r="AS363" s="247"/>
      <c r="AT363" s="247"/>
      <c r="AU363" s="247"/>
      <c r="AV363" s="247"/>
      <c r="AW363" s="247"/>
      <c r="AX363" s="247"/>
      <c r="AY363" s="247"/>
      <c r="AZ363" s="69"/>
      <c r="BA363" s="245"/>
      <c r="BB363" s="245"/>
      <c r="BC363" s="245"/>
      <c r="BD363" s="245"/>
      <c r="BE363" s="245"/>
      <c r="BF363" s="245"/>
      <c r="BG363" s="69"/>
      <c r="BH363" s="245"/>
      <c r="BI363" s="245"/>
      <c r="BJ363" s="245"/>
      <c r="BK363" s="245"/>
      <c r="BL363" s="245"/>
      <c r="BM363" s="245"/>
      <c r="BN363" s="245"/>
      <c r="BO363" s="245"/>
      <c r="BP363" s="245"/>
      <c r="BQ363" s="245"/>
      <c r="BR363" s="69"/>
      <c r="BS363" s="40"/>
      <c r="BT363" s="40"/>
      <c r="BU363" s="69"/>
      <c r="BV363" s="41"/>
    </row>
    <row r="364" spans="1:74" s="355" customFormat="1" x14ac:dyDescent="0.25">
      <c r="A364" s="685" t="s">
        <v>8008</v>
      </c>
      <c r="B364" s="406"/>
      <c r="C364" s="730"/>
      <c r="D364" s="406"/>
      <c r="E364" s="401"/>
      <c r="F364" s="406"/>
      <c r="G364" s="401"/>
      <c r="H364" s="406"/>
      <c r="I364" s="405"/>
      <c r="J364" s="405"/>
      <c r="K364" s="405"/>
      <c r="L364" s="405"/>
      <c r="M364" s="409"/>
      <c r="N364" s="407" t="s">
        <v>430</v>
      </c>
      <c r="O364" s="405" t="s">
        <v>430</v>
      </c>
      <c r="P364" s="405" t="s">
        <v>430</v>
      </c>
      <c r="Q364" s="405" t="s">
        <v>430</v>
      </c>
      <c r="R364" s="405" t="s">
        <v>430</v>
      </c>
      <c r="S364" s="405" t="s">
        <v>430</v>
      </c>
      <c r="T364" s="405" t="s">
        <v>430</v>
      </c>
      <c r="U364" s="411" t="s">
        <v>430</v>
      </c>
      <c r="V364" s="405" t="s">
        <v>430</v>
      </c>
      <c r="W364" s="405" t="s">
        <v>430</v>
      </c>
      <c r="X364" s="405" t="s">
        <v>430</v>
      </c>
      <c r="Y364" s="410" t="s">
        <v>430</v>
      </c>
      <c r="Z364" s="405" t="s">
        <v>430</v>
      </c>
      <c r="AA364" s="405" t="s">
        <v>430</v>
      </c>
      <c r="AB364" s="405" t="s">
        <v>430</v>
      </c>
      <c r="AC364" s="405" t="s">
        <v>430</v>
      </c>
      <c r="AD364" s="405" t="s">
        <v>430</v>
      </c>
      <c r="AE364" s="405" t="s">
        <v>430</v>
      </c>
      <c r="AF364" s="405" t="s">
        <v>430</v>
      </c>
      <c r="AG364" s="629"/>
      <c r="AH364" s="403"/>
      <c r="AI364" s="403"/>
      <c r="AJ364" s="403"/>
      <c r="AK364" s="403"/>
      <c r="AL364" s="403"/>
      <c r="AM364" s="403"/>
      <c r="AN364" s="403"/>
      <c r="AO364" s="700"/>
      <c r="AP364" s="403"/>
      <c r="AQ364" s="403"/>
      <c r="AR364" s="403"/>
      <c r="AS364" s="403"/>
      <c r="AT364" s="403"/>
      <c r="AU364" s="426"/>
      <c r="AV364" s="426"/>
      <c r="AW364" s="426"/>
      <c r="AX364" s="426"/>
      <c r="AY364" s="426"/>
      <c r="AZ364" s="406"/>
      <c r="BA364" s="410"/>
      <c r="BB364" s="410"/>
      <c r="BC364" s="410"/>
      <c r="BD364" s="410"/>
      <c r="BE364" s="410"/>
      <c r="BF364" s="410"/>
      <c r="BG364" s="406"/>
      <c r="BH364" s="410"/>
      <c r="BI364" s="410"/>
      <c r="BJ364" s="410"/>
      <c r="BK364" s="410"/>
      <c r="BL364" s="410"/>
      <c r="BM364" s="410"/>
      <c r="BN364" s="410"/>
      <c r="BO364" s="410"/>
      <c r="BP364" s="410"/>
      <c r="BQ364" s="410"/>
      <c r="BR364" s="406"/>
      <c r="BS364" s="401"/>
      <c r="BT364" s="401"/>
      <c r="BU364" s="406"/>
      <c r="BV364" s="427"/>
    </row>
    <row r="365" spans="1:74" s="355" customFormat="1" x14ac:dyDescent="0.25">
      <c r="A365" s="686" t="s">
        <v>8009</v>
      </c>
      <c r="B365" s="374"/>
      <c r="C365" s="731"/>
      <c r="D365" s="374"/>
      <c r="E365" s="372"/>
      <c r="F365" s="374"/>
      <c r="G365" s="372"/>
      <c r="H365" s="374"/>
      <c r="I365" s="348"/>
      <c r="J365" s="348"/>
      <c r="K365" s="348"/>
      <c r="L365" s="348"/>
      <c r="M365" s="362"/>
      <c r="N365" s="350" t="s">
        <v>430</v>
      </c>
      <c r="O365" s="348" t="s">
        <v>430</v>
      </c>
      <c r="P365" s="348" t="s">
        <v>430</v>
      </c>
      <c r="Q365" s="348" t="s">
        <v>430</v>
      </c>
      <c r="R365" s="348" t="s">
        <v>430</v>
      </c>
      <c r="S365" s="348" t="s">
        <v>430</v>
      </c>
      <c r="T365" s="348" t="s">
        <v>430</v>
      </c>
      <c r="U365" s="354" t="s">
        <v>430</v>
      </c>
      <c r="V365" s="348" t="s">
        <v>430</v>
      </c>
      <c r="W365" s="348" t="s">
        <v>430</v>
      </c>
      <c r="X365" s="348" t="s">
        <v>430</v>
      </c>
      <c r="Y365" s="375" t="s">
        <v>430</v>
      </c>
      <c r="Z365" s="348" t="s">
        <v>430</v>
      </c>
      <c r="AA365" s="348" t="s">
        <v>430</v>
      </c>
      <c r="AB365" s="348" t="s">
        <v>430</v>
      </c>
      <c r="AC365" s="348" t="s">
        <v>430</v>
      </c>
      <c r="AD365" s="348" t="s">
        <v>430</v>
      </c>
      <c r="AE365" s="348" t="s">
        <v>430</v>
      </c>
      <c r="AF365" s="348" t="s">
        <v>430</v>
      </c>
      <c r="AG365" s="569"/>
      <c r="AH365" s="346"/>
      <c r="AI365" s="346"/>
      <c r="AJ365" s="346"/>
      <c r="AK365" s="346"/>
      <c r="AL365" s="346"/>
      <c r="AM365" s="346"/>
      <c r="AN365" s="346"/>
      <c r="AO365" s="573"/>
      <c r="AP365" s="346"/>
      <c r="AQ365" s="346"/>
      <c r="AR365" s="346"/>
      <c r="AS365" s="346"/>
      <c r="AT365" s="346"/>
      <c r="AU365" s="429"/>
      <c r="AV365" s="429"/>
      <c r="AW365" s="429"/>
      <c r="AX365" s="429"/>
      <c r="AY365" s="429"/>
      <c r="AZ365" s="374"/>
      <c r="BA365" s="375"/>
      <c r="BB365" s="375"/>
      <c r="BC365" s="375"/>
      <c r="BD365" s="375"/>
      <c r="BE365" s="375"/>
      <c r="BF365" s="375"/>
      <c r="BG365" s="374"/>
      <c r="BH365" s="375"/>
      <c r="BI365" s="375"/>
      <c r="BJ365" s="375"/>
      <c r="BK365" s="375"/>
      <c r="BL365" s="375"/>
      <c r="BM365" s="375"/>
      <c r="BN365" s="375"/>
      <c r="BO365" s="375"/>
      <c r="BP365" s="375"/>
      <c r="BQ365" s="375"/>
      <c r="BR365" s="374"/>
      <c r="BS365" s="372"/>
      <c r="BT365" s="372"/>
      <c r="BU365" s="374"/>
      <c r="BV365" s="430"/>
    </row>
    <row r="366" spans="1:74" s="355" customFormat="1" x14ac:dyDescent="0.25">
      <c r="A366" s="686" t="s">
        <v>8010</v>
      </c>
      <c r="B366" s="374"/>
      <c r="C366" s="731"/>
      <c r="D366" s="374"/>
      <c r="E366" s="372"/>
      <c r="F366" s="374"/>
      <c r="G366" s="372"/>
      <c r="H366" s="374"/>
      <c r="I366" s="348"/>
      <c r="J366" s="348"/>
      <c r="K366" s="348"/>
      <c r="L366" s="348"/>
      <c r="M366" s="362"/>
      <c r="N366" s="350" t="s">
        <v>430</v>
      </c>
      <c r="O366" s="348" t="s">
        <v>430</v>
      </c>
      <c r="P366" s="348" t="s">
        <v>430</v>
      </c>
      <c r="Q366" s="348" t="s">
        <v>430</v>
      </c>
      <c r="R366" s="348" t="s">
        <v>430</v>
      </c>
      <c r="S366" s="348" t="s">
        <v>430</v>
      </c>
      <c r="T366" s="348" t="s">
        <v>430</v>
      </c>
      <c r="U366" s="354" t="s">
        <v>430</v>
      </c>
      <c r="V366" s="348" t="s">
        <v>430</v>
      </c>
      <c r="W366" s="348" t="s">
        <v>430</v>
      </c>
      <c r="X366" s="348" t="s">
        <v>430</v>
      </c>
      <c r="Y366" s="375" t="s">
        <v>430</v>
      </c>
      <c r="Z366" s="348" t="s">
        <v>430</v>
      </c>
      <c r="AA366" s="348" t="s">
        <v>430</v>
      </c>
      <c r="AB366" s="348" t="s">
        <v>430</v>
      </c>
      <c r="AC366" s="348" t="s">
        <v>430</v>
      </c>
      <c r="AD366" s="348" t="s">
        <v>430</v>
      </c>
      <c r="AE366" s="348" t="s">
        <v>430</v>
      </c>
      <c r="AF366" s="348" t="s">
        <v>430</v>
      </c>
      <c r="AG366" s="569"/>
      <c r="AH366" s="346"/>
      <c r="AI366" s="346"/>
      <c r="AJ366" s="346"/>
      <c r="AK366" s="346"/>
      <c r="AL366" s="346"/>
      <c r="AM366" s="346"/>
      <c r="AN366" s="346"/>
      <c r="AO366" s="573"/>
      <c r="AP366" s="346"/>
      <c r="AQ366" s="346"/>
      <c r="AR366" s="346"/>
      <c r="AS366" s="346"/>
      <c r="AT366" s="346"/>
      <c r="AU366" s="429"/>
      <c r="AV366" s="429"/>
      <c r="AW366" s="429"/>
      <c r="AX366" s="429"/>
      <c r="AY366" s="429"/>
      <c r="AZ366" s="374"/>
      <c r="BA366" s="375"/>
      <c r="BB366" s="375"/>
      <c r="BC366" s="375"/>
      <c r="BD366" s="375"/>
      <c r="BE366" s="375"/>
      <c r="BF366" s="375"/>
      <c r="BG366" s="374"/>
      <c r="BH366" s="375"/>
      <c r="BI366" s="375"/>
      <c r="BJ366" s="375"/>
      <c r="BK366" s="375"/>
      <c r="BL366" s="375"/>
      <c r="BM366" s="375"/>
      <c r="BN366" s="375"/>
      <c r="BO366" s="375"/>
      <c r="BP366" s="375"/>
      <c r="BQ366" s="375"/>
      <c r="BR366" s="374"/>
      <c r="BS366" s="372"/>
      <c r="BT366" s="372"/>
      <c r="BU366" s="374"/>
      <c r="BV366" s="430"/>
    </row>
    <row r="367" spans="1:74" s="355" customFormat="1" x14ac:dyDescent="0.25">
      <c r="A367" s="686" t="s">
        <v>7971</v>
      </c>
      <c r="B367" s="374"/>
      <c r="C367" s="731"/>
      <c r="D367" s="374"/>
      <c r="E367" s="372"/>
      <c r="F367" s="374"/>
      <c r="G367" s="372"/>
      <c r="H367" s="374"/>
      <c r="I367" s="348"/>
      <c r="J367" s="348"/>
      <c r="K367" s="348"/>
      <c r="L367" s="348"/>
      <c r="M367" s="362"/>
      <c r="N367" s="350" t="s">
        <v>430</v>
      </c>
      <c r="O367" s="348" t="s">
        <v>430</v>
      </c>
      <c r="P367" s="348" t="s">
        <v>430</v>
      </c>
      <c r="Q367" s="348" t="s">
        <v>430</v>
      </c>
      <c r="R367" s="348" t="s">
        <v>430</v>
      </c>
      <c r="S367" s="348" t="s">
        <v>430</v>
      </c>
      <c r="T367" s="348" t="s">
        <v>430</v>
      </c>
      <c r="U367" s="354" t="s">
        <v>430</v>
      </c>
      <c r="V367" s="348" t="s">
        <v>430</v>
      </c>
      <c r="W367" s="348" t="s">
        <v>430</v>
      </c>
      <c r="X367" s="348" t="s">
        <v>430</v>
      </c>
      <c r="Y367" s="375" t="s">
        <v>430</v>
      </c>
      <c r="Z367" s="348" t="s">
        <v>430</v>
      </c>
      <c r="AA367" s="348" t="s">
        <v>430</v>
      </c>
      <c r="AB367" s="348" t="s">
        <v>430</v>
      </c>
      <c r="AC367" s="348" t="s">
        <v>430</v>
      </c>
      <c r="AD367" s="348" t="s">
        <v>430</v>
      </c>
      <c r="AE367" s="348" t="s">
        <v>430</v>
      </c>
      <c r="AF367" s="348" t="s">
        <v>430</v>
      </c>
      <c r="AG367" s="569"/>
      <c r="AH367" s="346"/>
      <c r="AI367" s="346"/>
      <c r="AJ367" s="346"/>
      <c r="AK367" s="346"/>
      <c r="AL367" s="346"/>
      <c r="AM367" s="346"/>
      <c r="AN367" s="346"/>
      <c r="AO367" s="573"/>
      <c r="AP367" s="346"/>
      <c r="AQ367" s="346"/>
      <c r="AR367" s="346"/>
      <c r="AS367" s="346"/>
      <c r="AT367" s="346"/>
      <c r="AU367" s="429"/>
      <c r="AV367" s="429"/>
      <c r="AW367" s="429"/>
      <c r="AX367" s="429"/>
      <c r="AY367" s="429"/>
      <c r="AZ367" s="374"/>
      <c r="BA367" s="375"/>
      <c r="BB367" s="375"/>
      <c r="BC367" s="375"/>
      <c r="BD367" s="375"/>
      <c r="BE367" s="375"/>
      <c r="BF367" s="375"/>
      <c r="BG367" s="374"/>
      <c r="BH367" s="375"/>
      <c r="BI367" s="375"/>
      <c r="BJ367" s="375"/>
      <c r="BK367" s="375"/>
      <c r="BL367" s="375"/>
      <c r="BM367" s="375"/>
      <c r="BN367" s="375"/>
      <c r="BO367" s="375"/>
      <c r="BP367" s="375"/>
      <c r="BQ367" s="375"/>
      <c r="BR367" s="374"/>
      <c r="BS367" s="372"/>
      <c r="BT367" s="372"/>
      <c r="BU367" s="374"/>
      <c r="BV367" s="430"/>
    </row>
    <row r="368" spans="1:74" s="355" customFormat="1" x14ac:dyDescent="0.25">
      <c r="A368" s="686" t="s">
        <v>7971</v>
      </c>
      <c r="B368" s="374"/>
      <c r="C368" s="731"/>
      <c r="D368" s="374"/>
      <c r="E368" s="372"/>
      <c r="F368" s="374"/>
      <c r="G368" s="372"/>
      <c r="H368" s="374"/>
      <c r="I368" s="348"/>
      <c r="J368" s="348"/>
      <c r="K368" s="348"/>
      <c r="L368" s="348"/>
      <c r="M368" s="362"/>
      <c r="N368" s="350" t="s">
        <v>430</v>
      </c>
      <c r="O368" s="348" t="s">
        <v>430</v>
      </c>
      <c r="P368" s="348" t="s">
        <v>430</v>
      </c>
      <c r="Q368" s="348" t="s">
        <v>430</v>
      </c>
      <c r="R368" s="348" t="s">
        <v>430</v>
      </c>
      <c r="S368" s="348" t="s">
        <v>430</v>
      </c>
      <c r="T368" s="348" t="s">
        <v>430</v>
      </c>
      <c r="U368" s="354" t="s">
        <v>430</v>
      </c>
      <c r="V368" s="348" t="s">
        <v>430</v>
      </c>
      <c r="W368" s="348" t="s">
        <v>430</v>
      </c>
      <c r="X368" s="348" t="s">
        <v>430</v>
      </c>
      <c r="Y368" s="375" t="s">
        <v>430</v>
      </c>
      <c r="Z368" s="348" t="s">
        <v>430</v>
      </c>
      <c r="AA368" s="348" t="s">
        <v>430</v>
      </c>
      <c r="AB368" s="348" t="s">
        <v>430</v>
      </c>
      <c r="AC368" s="348" t="s">
        <v>430</v>
      </c>
      <c r="AD368" s="348" t="s">
        <v>430</v>
      </c>
      <c r="AE368" s="348" t="s">
        <v>430</v>
      </c>
      <c r="AF368" s="348" t="s">
        <v>430</v>
      </c>
      <c r="AG368" s="569"/>
      <c r="AH368" s="346"/>
      <c r="AI368" s="346"/>
      <c r="AJ368" s="346"/>
      <c r="AK368" s="346"/>
      <c r="AL368" s="346"/>
      <c r="AM368" s="346"/>
      <c r="AN368" s="346"/>
      <c r="AO368" s="573"/>
      <c r="AP368" s="346"/>
      <c r="AQ368" s="346"/>
      <c r="AR368" s="346"/>
      <c r="AS368" s="346"/>
      <c r="AT368" s="346"/>
      <c r="AU368" s="429"/>
      <c r="AV368" s="429"/>
      <c r="AW368" s="429"/>
      <c r="AX368" s="429"/>
      <c r="AY368" s="429"/>
      <c r="AZ368" s="374"/>
      <c r="BA368" s="375"/>
      <c r="BB368" s="375"/>
      <c r="BC368" s="375"/>
      <c r="BD368" s="375"/>
      <c r="BE368" s="375"/>
      <c r="BF368" s="375"/>
      <c r="BG368" s="374"/>
      <c r="BH368" s="375"/>
      <c r="BI368" s="375"/>
      <c r="BJ368" s="375"/>
      <c r="BK368" s="375"/>
      <c r="BL368" s="375"/>
      <c r="BM368" s="375"/>
      <c r="BN368" s="375"/>
      <c r="BO368" s="375"/>
      <c r="BP368" s="375"/>
      <c r="BQ368" s="375"/>
      <c r="BR368" s="374"/>
      <c r="BS368" s="372"/>
      <c r="BT368" s="372"/>
      <c r="BU368" s="374"/>
      <c r="BV368" s="430"/>
    </row>
    <row r="369" spans="1:74" s="355" customFormat="1" x14ac:dyDescent="0.25">
      <c r="A369" s="686" t="s">
        <v>8011</v>
      </c>
      <c r="B369" s="374"/>
      <c r="C369" s="731"/>
      <c r="D369" s="374"/>
      <c r="E369" s="372"/>
      <c r="F369" s="374"/>
      <c r="G369" s="372"/>
      <c r="H369" s="374"/>
      <c r="I369" s="348"/>
      <c r="J369" s="348"/>
      <c r="K369" s="348"/>
      <c r="L369" s="348"/>
      <c r="M369" s="362"/>
      <c r="N369" s="350" t="s">
        <v>430</v>
      </c>
      <c r="O369" s="348" t="s">
        <v>430</v>
      </c>
      <c r="P369" s="348" t="s">
        <v>430</v>
      </c>
      <c r="Q369" s="348" t="s">
        <v>430</v>
      </c>
      <c r="R369" s="348" t="s">
        <v>430</v>
      </c>
      <c r="S369" s="348" t="s">
        <v>430</v>
      </c>
      <c r="T369" s="348" t="s">
        <v>430</v>
      </c>
      <c r="U369" s="354" t="s">
        <v>430</v>
      </c>
      <c r="V369" s="348" t="s">
        <v>430</v>
      </c>
      <c r="W369" s="348" t="s">
        <v>430</v>
      </c>
      <c r="X369" s="348" t="s">
        <v>430</v>
      </c>
      <c r="Y369" s="375" t="s">
        <v>430</v>
      </c>
      <c r="Z369" s="348" t="s">
        <v>430</v>
      </c>
      <c r="AA369" s="348" t="s">
        <v>430</v>
      </c>
      <c r="AB369" s="348" t="s">
        <v>430</v>
      </c>
      <c r="AC369" s="348" t="s">
        <v>430</v>
      </c>
      <c r="AD369" s="348" t="s">
        <v>430</v>
      </c>
      <c r="AE369" s="348" t="s">
        <v>430</v>
      </c>
      <c r="AF369" s="348" t="s">
        <v>430</v>
      </c>
      <c r="AG369" s="569"/>
      <c r="AH369" s="346"/>
      <c r="AI369" s="346"/>
      <c r="AJ369" s="346"/>
      <c r="AK369" s="346"/>
      <c r="AL369" s="346"/>
      <c r="AM369" s="346"/>
      <c r="AN369" s="346"/>
      <c r="AO369" s="573"/>
      <c r="AP369" s="346"/>
      <c r="AQ369" s="346"/>
      <c r="AR369" s="346"/>
      <c r="AS369" s="346"/>
      <c r="AT369" s="346"/>
      <c r="AU369" s="429"/>
      <c r="AV369" s="429"/>
      <c r="AW369" s="429"/>
      <c r="AX369" s="429"/>
      <c r="AY369" s="429"/>
      <c r="AZ369" s="374"/>
      <c r="BA369" s="375"/>
      <c r="BB369" s="375"/>
      <c r="BC369" s="375"/>
      <c r="BD369" s="375"/>
      <c r="BE369" s="375"/>
      <c r="BF369" s="375"/>
      <c r="BG369" s="374"/>
      <c r="BH369" s="375"/>
      <c r="BI369" s="375"/>
      <c r="BJ369" s="375"/>
      <c r="BK369" s="375"/>
      <c r="BL369" s="375"/>
      <c r="BM369" s="375"/>
      <c r="BN369" s="375"/>
      <c r="BO369" s="375"/>
      <c r="BP369" s="375"/>
      <c r="BQ369" s="375"/>
      <c r="BR369" s="374"/>
      <c r="BS369" s="372"/>
      <c r="BT369" s="372"/>
      <c r="BU369" s="374"/>
      <c r="BV369" s="430"/>
    </row>
    <row r="370" spans="1:74" s="355" customFormat="1" x14ac:dyDescent="0.25">
      <c r="A370" s="686" t="s">
        <v>8012</v>
      </c>
      <c r="B370" s="374"/>
      <c r="C370" s="731"/>
      <c r="D370" s="374"/>
      <c r="E370" s="372"/>
      <c r="F370" s="374"/>
      <c r="G370" s="372"/>
      <c r="H370" s="374"/>
      <c r="I370" s="348"/>
      <c r="J370" s="348"/>
      <c r="K370" s="348"/>
      <c r="L370" s="348"/>
      <c r="M370" s="362"/>
      <c r="N370" s="350" t="s">
        <v>430</v>
      </c>
      <c r="O370" s="348" t="s">
        <v>430</v>
      </c>
      <c r="P370" s="348" t="s">
        <v>430</v>
      </c>
      <c r="Q370" s="348" t="s">
        <v>430</v>
      </c>
      <c r="R370" s="348" t="s">
        <v>430</v>
      </c>
      <c r="S370" s="348" t="s">
        <v>430</v>
      </c>
      <c r="T370" s="348" t="s">
        <v>430</v>
      </c>
      <c r="U370" s="354" t="s">
        <v>430</v>
      </c>
      <c r="V370" s="348" t="s">
        <v>430</v>
      </c>
      <c r="W370" s="348" t="s">
        <v>430</v>
      </c>
      <c r="X370" s="348" t="s">
        <v>430</v>
      </c>
      <c r="Y370" s="375" t="s">
        <v>430</v>
      </c>
      <c r="Z370" s="348" t="s">
        <v>430</v>
      </c>
      <c r="AA370" s="348" t="s">
        <v>430</v>
      </c>
      <c r="AB370" s="348" t="s">
        <v>430</v>
      </c>
      <c r="AC370" s="348" t="s">
        <v>430</v>
      </c>
      <c r="AD370" s="348" t="s">
        <v>430</v>
      </c>
      <c r="AE370" s="348" t="s">
        <v>430</v>
      </c>
      <c r="AF370" s="348" t="s">
        <v>430</v>
      </c>
      <c r="AG370" s="569"/>
      <c r="AH370" s="346"/>
      <c r="AI370" s="346"/>
      <c r="AJ370" s="346"/>
      <c r="AK370" s="346"/>
      <c r="AL370" s="346"/>
      <c r="AM370" s="346"/>
      <c r="AN370" s="346"/>
      <c r="AO370" s="573"/>
      <c r="AP370" s="346"/>
      <c r="AQ370" s="346"/>
      <c r="AR370" s="346"/>
      <c r="AS370" s="346"/>
      <c r="AT370" s="346"/>
      <c r="AU370" s="429"/>
      <c r="AV370" s="429"/>
      <c r="AW370" s="429"/>
      <c r="AX370" s="429"/>
      <c r="AY370" s="429"/>
      <c r="AZ370" s="374"/>
      <c r="BA370" s="375"/>
      <c r="BB370" s="375"/>
      <c r="BC370" s="375"/>
      <c r="BD370" s="375"/>
      <c r="BE370" s="375"/>
      <c r="BF370" s="375"/>
      <c r="BG370" s="374"/>
      <c r="BH370" s="375"/>
      <c r="BI370" s="375"/>
      <c r="BJ370" s="375"/>
      <c r="BK370" s="375"/>
      <c r="BL370" s="375"/>
      <c r="BM370" s="375"/>
      <c r="BN370" s="375"/>
      <c r="BO370" s="375"/>
      <c r="BP370" s="375"/>
      <c r="BQ370" s="375"/>
      <c r="BR370" s="374"/>
      <c r="BS370" s="372"/>
      <c r="BT370" s="372"/>
      <c r="BU370" s="374"/>
      <c r="BV370" s="430"/>
    </row>
    <row r="371" spans="1:74" s="355" customFormat="1" x14ac:dyDescent="0.25">
      <c r="A371" s="686" t="s">
        <v>8013</v>
      </c>
      <c r="B371" s="374"/>
      <c r="C371" s="731"/>
      <c r="D371" s="374"/>
      <c r="E371" s="372"/>
      <c r="F371" s="374"/>
      <c r="G371" s="372"/>
      <c r="H371" s="374"/>
      <c r="I371" s="348"/>
      <c r="J371" s="348"/>
      <c r="K371" s="348"/>
      <c r="L371" s="348"/>
      <c r="M371" s="362"/>
      <c r="N371" s="350" t="s">
        <v>430</v>
      </c>
      <c r="O371" s="348" t="s">
        <v>430</v>
      </c>
      <c r="P371" s="348" t="s">
        <v>430</v>
      </c>
      <c r="Q371" s="348" t="s">
        <v>430</v>
      </c>
      <c r="R371" s="348" t="s">
        <v>430</v>
      </c>
      <c r="S371" s="348" t="s">
        <v>430</v>
      </c>
      <c r="T371" s="348" t="s">
        <v>430</v>
      </c>
      <c r="U371" s="354" t="s">
        <v>430</v>
      </c>
      <c r="V371" s="348" t="s">
        <v>430</v>
      </c>
      <c r="W371" s="348" t="s">
        <v>430</v>
      </c>
      <c r="X371" s="348" t="s">
        <v>430</v>
      </c>
      <c r="Y371" s="375" t="s">
        <v>430</v>
      </c>
      <c r="Z371" s="348" t="s">
        <v>430</v>
      </c>
      <c r="AA371" s="348" t="s">
        <v>430</v>
      </c>
      <c r="AB371" s="348" t="s">
        <v>430</v>
      </c>
      <c r="AC371" s="348" t="s">
        <v>430</v>
      </c>
      <c r="AD371" s="348" t="s">
        <v>430</v>
      </c>
      <c r="AE371" s="348" t="s">
        <v>430</v>
      </c>
      <c r="AF371" s="348" t="s">
        <v>430</v>
      </c>
      <c r="AG371" s="569"/>
      <c r="AH371" s="346"/>
      <c r="AI371" s="346"/>
      <c r="AJ371" s="346"/>
      <c r="AK371" s="346"/>
      <c r="AL371" s="346"/>
      <c r="AM371" s="346"/>
      <c r="AN371" s="346"/>
      <c r="AO371" s="573"/>
      <c r="AP371" s="346"/>
      <c r="AQ371" s="346"/>
      <c r="AR371" s="346"/>
      <c r="AS371" s="346"/>
      <c r="AT371" s="346"/>
      <c r="AU371" s="429"/>
      <c r="AV371" s="429"/>
      <c r="AW371" s="429"/>
      <c r="AX371" s="429"/>
      <c r="AY371" s="429"/>
      <c r="AZ371" s="374"/>
      <c r="BA371" s="375"/>
      <c r="BB371" s="375"/>
      <c r="BC371" s="375"/>
      <c r="BD371" s="375"/>
      <c r="BE371" s="375"/>
      <c r="BF371" s="375"/>
      <c r="BG371" s="374"/>
      <c r="BH371" s="375"/>
      <c r="BI371" s="375"/>
      <c r="BJ371" s="375"/>
      <c r="BK371" s="375"/>
      <c r="BL371" s="375"/>
      <c r="BM371" s="375"/>
      <c r="BN371" s="375"/>
      <c r="BO371" s="375"/>
      <c r="BP371" s="375"/>
      <c r="BQ371" s="375"/>
      <c r="BR371" s="374"/>
      <c r="BS371" s="372"/>
      <c r="BT371" s="372"/>
      <c r="BU371" s="374"/>
      <c r="BV371" s="430"/>
    </row>
    <row r="372" spans="1:74" s="355" customFormat="1" x14ac:dyDescent="0.25">
      <c r="A372" s="686" t="s">
        <v>8014</v>
      </c>
      <c r="B372" s="374"/>
      <c r="C372" s="731"/>
      <c r="D372" s="374"/>
      <c r="E372" s="372"/>
      <c r="F372" s="374"/>
      <c r="G372" s="372"/>
      <c r="H372" s="374"/>
      <c r="I372" s="348"/>
      <c r="J372" s="348"/>
      <c r="K372" s="348"/>
      <c r="L372" s="348"/>
      <c r="M372" s="362"/>
      <c r="N372" s="350" t="s">
        <v>430</v>
      </c>
      <c r="O372" s="348" t="s">
        <v>430</v>
      </c>
      <c r="P372" s="348" t="s">
        <v>430</v>
      </c>
      <c r="Q372" s="348" t="s">
        <v>430</v>
      </c>
      <c r="R372" s="348" t="s">
        <v>430</v>
      </c>
      <c r="S372" s="348" t="s">
        <v>430</v>
      </c>
      <c r="T372" s="348" t="s">
        <v>430</v>
      </c>
      <c r="U372" s="354" t="s">
        <v>430</v>
      </c>
      <c r="V372" s="348" t="s">
        <v>430</v>
      </c>
      <c r="W372" s="348" t="s">
        <v>430</v>
      </c>
      <c r="X372" s="348" t="s">
        <v>430</v>
      </c>
      <c r="Y372" s="375" t="s">
        <v>430</v>
      </c>
      <c r="Z372" s="348" t="s">
        <v>430</v>
      </c>
      <c r="AA372" s="348" t="s">
        <v>430</v>
      </c>
      <c r="AB372" s="348" t="s">
        <v>430</v>
      </c>
      <c r="AC372" s="348" t="s">
        <v>430</v>
      </c>
      <c r="AD372" s="348" t="s">
        <v>430</v>
      </c>
      <c r="AE372" s="348" t="s">
        <v>430</v>
      </c>
      <c r="AF372" s="348" t="s">
        <v>430</v>
      </c>
      <c r="AG372" s="569"/>
      <c r="AH372" s="346"/>
      <c r="AI372" s="346"/>
      <c r="AJ372" s="346"/>
      <c r="AK372" s="346"/>
      <c r="AL372" s="346"/>
      <c r="AM372" s="346"/>
      <c r="AN372" s="346"/>
      <c r="AO372" s="573"/>
      <c r="AP372" s="346"/>
      <c r="AQ372" s="346"/>
      <c r="AR372" s="346"/>
      <c r="AS372" s="346"/>
      <c r="AT372" s="346"/>
      <c r="AU372" s="429"/>
      <c r="AV372" s="429"/>
      <c r="AW372" s="429"/>
      <c r="AX372" s="429"/>
      <c r="AY372" s="429"/>
      <c r="AZ372" s="374"/>
      <c r="BA372" s="375"/>
      <c r="BB372" s="375"/>
      <c r="BC372" s="375"/>
      <c r="BD372" s="375"/>
      <c r="BE372" s="375"/>
      <c r="BF372" s="375"/>
      <c r="BG372" s="374"/>
      <c r="BH372" s="375"/>
      <c r="BI372" s="375"/>
      <c r="BJ372" s="375"/>
      <c r="BK372" s="375"/>
      <c r="BL372" s="375"/>
      <c r="BM372" s="375"/>
      <c r="BN372" s="375"/>
      <c r="BO372" s="375"/>
      <c r="BP372" s="375"/>
      <c r="BQ372" s="375"/>
      <c r="BR372" s="374"/>
      <c r="BS372" s="372"/>
      <c r="BT372" s="372"/>
      <c r="BU372" s="374"/>
      <c r="BV372" s="430"/>
    </row>
    <row r="373" spans="1:74" s="355" customFormat="1" x14ac:dyDescent="0.25">
      <c r="A373" s="686" t="s">
        <v>8015</v>
      </c>
      <c r="B373" s="374"/>
      <c r="C373" s="731"/>
      <c r="D373" s="374"/>
      <c r="E373" s="372"/>
      <c r="F373" s="374"/>
      <c r="G373" s="372"/>
      <c r="H373" s="374"/>
      <c r="I373" s="348"/>
      <c r="J373" s="348"/>
      <c r="K373" s="348"/>
      <c r="L373" s="348"/>
      <c r="M373" s="362"/>
      <c r="N373" s="350" t="s">
        <v>430</v>
      </c>
      <c r="O373" s="348" t="s">
        <v>430</v>
      </c>
      <c r="P373" s="348" t="s">
        <v>430</v>
      </c>
      <c r="Q373" s="348" t="s">
        <v>430</v>
      </c>
      <c r="R373" s="348" t="s">
        <v>430</v>
      </c>
      <c r="S373" s="348" t="s">
        <v>430</v>
      </c>
      <c r="T373" s="348" t="s">
        <v>430</v>
      </c>
      <c r="U373" s="354" t="s">
        <v>430</v>
      </c>
      <c r="V373" s="348" t="s">
        <v>430</v>
      </c>
      <c r="W373" s="348" t="s">
        <v>430</v>
      </c>
      <c r="X373" s="348" t="s">
        <v>430</v>
      </c>
      <c r="Y373" s="375" t="s">
        <v>430</v>
      </c>
      <c r="Z373" s="348" t="s">
        <v>430</v>
      </c>
      <c r="AA373" s="348" t="s">
        <v>430</v>
      </c>
      <c r="AB373" s="348" t="s">
        <v>430</v>
      </c>
      <c r="AC373" s="348" t="s">
        <v>430</v>
      </c>
      <c r="AD373" s="348" t="s">
        <v>430</v>
      </c>
      <c r="AE373" s="348" t="s">
        <v>430</v>
      </c>
      <c r="AF373" s="348" t="s">
        <v>430</v>
      </c>
      <c r="AG373" s="569"/>
      <c r="AH373" s="346"/>
      <c r="AI373" s="346"/>
      <c r="AJ373" s="346"/>
      <c r="AK373" s="346"/>
      <c r="AL373" s="346"/>
      <c r="AM373" s="346"/>
      <c r="AN373" s="346"/>
      <c r="AO373" s="573"/>
      <c r="AP373" s="346"/>
      <c r="AQ373" s="346"/>
      <c r="AR373" s="346"/>
      <c r="AS373" s="346"/>
      <c r="AT373" s="346"/>
      <c r="AU373" s="429"/>
      <c r="AV373" s="429"/>
      <c r="AW373" s="429"/>
      <c r="AX373" s="429"/>
      <c r="AY373" s="429"/>
      <c r="AZ373" s="374"/>
      <c r="BA373" s="375"/>
      <c r="BB373" s="375"/>
      <c r="BC373" s="375"/>
      <c r="BD373" s="375"/>
      <c r="BE373" s="375"/>
      <c r="BF373" s="375"/>
      <c r="BG373" s="374"/>
      <c r="BH373" s="375"/>
      <c r="BI373" s="375"/>
      <c r="BJ373" s="375"/>
      <c r="BK373" s="375"/>
      <c r="BL373" s="375"/>
      <c r="BM373" s="375"/>
      <c r="BN373" s="375"/>
      <c r="BO373" s="375"/>
      <c r="BP373" s="375"/>
      <c r="BQ373" s="375"/>
      <c r="BR373" s="374"/>
      <c r="BS373" s="372"/>
      <c r="BT373" s="372"/>
      <c r="BU373" s="374"/>
      <c r="BV373" s="430"/>
    </row>
    <row r="374" spans="1:74" s="355" customFormat="1" x14ac:dyDescent="0.25">
      <c r="A374" s="686" t="s">
        <v>7971</v>
      </c>
      <c r="B374" s="374"/>
      <c r="C374" s="731"/>
      <c r="D374" s="374"/>
      <c r="E374" s="372"/>
      <c r="F374" s="374"/>
      <c r="G374" s="372"/>
      <c r="H374" s="374"/>
      <c r="I374" s="348"/>
      <c r="J374" s="348"/>
      <c r="K374" s="348"/>
      <c r="L374" s="348"/>
      <c r="M374" s="362"/>
      <c r="N374" s="350" t="s">
        <v>430</v>
      </c>
      <c r="O374" s="348" t="s">
        <v>430</v>
      </c>
      <c r="P374" s="348" t="s">
        <v>430</v>
      </c>
      <c r="Q374" s="348" t="s">
        <v>430</v>
      </c>
      <c r="R374" s="348" t="s">
        <v>430</v>
      </c>
      <c r="S374" s="348" t="s">
        <v>430</v>
      </c>
      <c r="T374" s="348" t="s">
        <v>430</v>
      </c>
      <c r="U374" s="354" t="s">
        <v>430</v>
      </c>
      <c r="V374" s="348" t="s">
        <v>430</v>
      </c>
      <c r="W374" s="348" t="s">
        <v>430</v>
      </c>
      <c r="X374" s="348" t="s">
        <v>430</v>
      </c>
      <c r="Y374" s="375" t="s">
        <v>430</v>
      </c>
      <c r="Z374" s="348" t="s">
        <v>430</v>
      </c>
      <c r="AA374" s="348" t="s">
        <v>430</v>
      </c>
      <c r="AB374" s="348" t="s">
        <v>430</v>
      </c>
      <c r="AC374" s="348" t="s">
        <v>430</v>
      </c>
      <c r="AD374" s="348" t="s">
        <v>430</v>
      </c>
      <c r="AE374" s="348" t="s">
        <v>430</v>
      </c>
      <c r="AF374" s="348" t="s">
        <v>430</v>
      </c>
      <c r="AG374" s="569"/>
      <c r="AH374" s="346"/>
      <c r="AI374" s="346"/>
      <c r="AJ374" s="346"/>
      <c r="AK374" s="346"/>
      <c r="AL374" s="346"/>
      <c r="AM374" s="346"/>
      <c r="AN374" s="346"/>
      <c r="AO374" s="573"/>
      <c r="AP374" s="346"/>
      <c r="AQ374" s="346"/>
      <c r="AR374" s="346"/>
      <c r="AS374" s="346"/>
      <c r="AT374" s="346"/>
      <c r="AU374" s="429"/>
      <c r="AV374" s="429"/>
      <c r="AW374" s="429"/>
      <c r="AX374" s="429"/>
      <c r="AY374" s="429"/>
      <c r="AZ374" s="374"/>
      <c r="BA374" s="375"/>
      <c r="BB374" s="375"/>
      <c r="BC374" s="375"/>
      <c r="BD374" s="375"/>
      <c r="BE374" s="375"/>
      <c r="BF374" s="375"/>
      <c r="BG374" s="374"/>
      <c r="BH374" s="375"/>
      <c r="BI374" s="375"/>
      <c r="BJ374" s="375"/>
      <c r="BK374" s="375"/>
      <c r="BL374" s="375"/>
      <c r="BM374" s="375"/>
      <c r="BN374" s="375"/>
      <c r="BO374" s="375"/>
      <c r="BP374" s="375"/>
      <c r="BQ374" s="375"/>
      <c r="BR374" s="374"/>
      <c r="BS374" s="372"/>
      <c r="BT374" s="372"/>
      <c r="BU374" s="374"/>
      <c r="BV374" s="430"/>
    </row>
    <row r="375" spans="1:74" s="355" customFormat="1" x14ac:dyDescent="0.25">
      <c r="A375" s="686" t="s">
        <v>7971</v>
      </c>
      <c r="B375" s="374"/>
      <c r="C375" s="731"/>
      <c r="D375" s="374"/>
      <c r="E375" s="372"/>
      <c r="F375" s="374"/>
      <c r="G375" s="372"/>
      <c r="H375" s="374"/>
      <c r="I375" s="348"/>
      <c r="J375" s="348"/>
      <c r="K375" s="348"/>
      <c r="L375" s="348"/>
      <c r="M375" s="362"/>
      <c r="N375" s="350" t="s">
        <v>430</v>
      </c>
      <c r="O375" s="348" t="s">
        <v>430</v>
      </c>
      <c r="P375" s="348" t="s">
        <v>430</v>
      </c>
      <c r="Q375" s="348" t="s">
        <v>430</v>
      </c>
      <c r="R375" s="348" t="s">
        <v>430</v>
      </c>
      <c r="S375" s="348" t="s">
        <v>430</v>
      </c>
      <c r="T375" s="348" t="s">
        <v>430</v>
      </c>
      <c r="U375" s="354" t="s">
        <v>430</v>
      </c>
      <c r="V375" s="348" t="s">
        <v>430</v>
      </c>
      <c r="W375" s="348" t="s">
        <v>430</v>
      </c>
      <c r="X375" s="348" t="s">
        <v>430</v>
      </c>
      <c r="Y375" s="375" t="s">
        <v>430</v>
      </c>
      <c r="Z375" s="348" t="s">
        <v>430</v>
      </c>
      <c r="AA375" s="348" t="s">
        <v>430</v>
      </c>
      <c r="AB375" s="348" t="s">
        <v>430</v>
      </c>
      <c r="AC375" s="348" t="s">
        <v>430</v>
      </c>
      <c r="AD375" s="348" t="s">
        <v>430</v>
      </c>
      <c r="AE375" s="348" t="s">
        <v>430</v>
      </c>
      <c r="AF375" s="348" t="s">
        <v>430</v>
      </c>
      <c r="AG375" s="569"/>
      <c r="AH375" s="346"/>
      <c r="AI375" s="346"/>
      <c r="AJ375" s="346"/>
      <c r="AK375" s="346"/>
      <c r="AL375" s="346"/>
      <c r="AM375" s="346"/>
      <c r="AN375" s="346"/>
      <c r="AO375" s="573"/>
      <c r="AP375" s="346"/>
      <c r="AQ375" s="346"/>
      <c r="AR375" s="346"/>
      <c r="AS375" s="346"/>
      <c r="AT375" s="346"/>
      <c r="AU375" s="429"/>
      <c r="AV375" s="429"/>
      <c r="AW375" s="429"/>
      <c r="AX375" s="429"/>
      <c r="AY375" s="429"/>
      <c r="AZ375" s="374"/>
      <c r="BA375" s="375"/>
      <c r="BB375" s="375"/>
      <c r="BC375" s="375"/>
      <c r="BD375" s="375"/>
      <c r="BE375" s="375"/>
      <c r="BF375" s="375"/>
      <c r="BG375" s="374"/>
      <c r="BH375" s="375"/>
      <c r="BI375" s="375"/>
      <c r="BJ375" s="375"/>
      <c r="BK375" s="375"/>
      <c r="BL375" s="375"/>
      <c r="BM375" s="375"/>
      <c r="BN375" s="375"/>
      <c r="BO375" s="375"/>
      <c r="BP375" s="375"/>
      <c r="BQ375" s="375"/>
      <c r="BR375" s="374"/>
      <c r="BS375" s="372"/>
      <c r="BT375" s="372"/>
      <c r="BU375" s="374"/>
      <c r="BV375" s="430"/>
    </row>
    <row r="376" spans="1:74" s="355" customFormat="1" x14ac:dyDescent="0.25">
      <c r="A376" s="686" t="s">
        <v>8016</v>
      </c>
      <c r="B376" s="374"/>
      <c r="C376" s="731"/>
      <c r="D376" s="374"/>
      <c r="E376" s="372"/>
      <c r="F376" s="374"/>
      <c r="G376" s="372"/>
      <c r="H376" s="374"/>
      <c r="I376" s="348"/>
      <c r="J376" s="348"/>
      <c r="K376" s="348"/>
      <c r="L376" s="348"/>
      <c r="M376" s="362"/>
      <c r="N376" s="350" t="s">
        <v>430</v>
      </c>
      <c r="O376" s="348" t="s">
        <v>430</v>
      </c>
      <c r="P376" s="348" t="s">
        <v>430</v>
      </c>
      <c r="Q376" s="348" t="s">
        <v>430</v>
      </c>
      <c r="R376" s="348" t="s">
        <v>430</v>
      </c>
      <c r="S376" s="348" t="s">
        <v>430</v>
      </c>
      <c r="T376" s="348" t="s">
        <v>430</v>
      </c>
      <c r="U376" s="354" t="s">
        <v>430</v>
      </c>
      <c r="V376" s="348" t="s">
        <v>430</v>
      </c>
      <c r="W376" s="348" t="s">
        <v>430</v>
      </c>
      <c r="X376" s="348" t="s">
        <v>430</v>
      </c>
      <c r="Y376" s="375" t="s">
        <v>430</v>
      </c>
      <c r="Z376" s="348" t="s">
        <v>430</v>
      </c>
      <c r="AA376" s="348" t="s">
        <v>430</v>
      </c>
      <c r="AB376" s="348" t="s">
        <v>430</v>
      </c>
      <c r="AC376" s="348" t="s">
        <v>430</v>
      </c>
      <c r="AD376" s="348" t="s">
        <v>430</v>
      </c>
      <c r="AE376" s="348" t="s">
        <v>430</v>
      </c>
      <c r="AF376" s="348" t="s">
        <v>430</v>
      </c>
      <c r="AG376" s="569"/>
      <c r="AH376" s="346"/>
      <c r="AI376" s="346"/>
      <c r="AJ376" s="346"/>
      <c r="AK376" s="346"/>
      <c r="AL376" s="346"/>
      <c r="AM376" s="346"/>
      <c r="AN376" s="346"/>
      <c r="AO376" s="573"/>
      <c r="AP376" s="346"/>
      <c r="AQ376" s="346"/>
      <c r="AR376" s="346"/>
      <c r="AS376" s="346"/>
      <c r="AT376" s="346"/>
      <c r="AU376" s="429"/>
      <c r="AV376" s="429"/>
      <c r="AW376" s="429"/>
      <c r="AX376" s="429"/>
      <c r="AY376" s="429"/>
      <c r="AZ376" s="374"/>
      <c r="BA376" s="375"/>
      <c r="BB376" s="375"/>
      <c r="BC376" s="375"/>
      <c r="BD376" s="375"/>
      <c r="BE376" s="375"/>
      <c r="BF376" s="375"/>
      <c r="BG376" s="374"/>
      <c r="BH376" s="375"/>
      <c r="BI376" s="375"/>
      <c r="BJ376" s="375"/>
      <c r="BK376" s="375"/>
      <c r="BL376" s="375"/>
      <c r="BM376" s="375"/>
      <c r="BN376" s="375"/>
      <c r="BO376" s="375"/>
      <c r="BP376" s="375"/>
      <c r="BQ376" s="375"/>
      <c r="BR376" s="374"/>
      <c r="BS376" s="372"/>
      <c r="BT376" s="372"/>
      <c r="BU376" s="374"/>
      <c r="BV376" s="430"/>
    </row>
    <row r="377" spans="1:74" s="355" customFormat="1" x14ac:dyDescent="0.25">
      <c r="A377" s="686" t="s">
        <v>8017</v>
      </c>
      <c r="B377" s="374"/>
      <c r="C377" s="731"/>
      <c r="D377" s="374"/>
      <c r="E377" s="372"/>
      <c r="F377" s="374"/>
      <c r="G377" s="372"/>
      <c r="H377" s="374"/>
      <c r="I377" s="348"/>
      <c r="J377" s="348"/>
      <c r="K377" s="348"/>
      <c r="L377" s="348"/>
      <c r="M377" s="362"/>
      <c r="N377" s="350" t="s">
        <v>430</v>
      </c>
      <c r="O377" s="348" t="s">
        <v>430</v>
      </c>
      <c r="P377" s="348" t="s">
        <v>430</v>
      </c>
      <c r="Q377" s="348" t="s">
        <v>430</v>
      </c>
      <c r="R377" s="348" t="s">
        <v>430</v>
      </c>
      <c r="S377" s="348" t="s">
        <v>430</v>
      </c>
      <c r="T377" s="348" t="s">
        <v>430</v>
      </c>
      <c r="U377" s="354" t="s">
        <v>430</v>
      </c>
      <c r="V377" s="348" t="s">
        <v>430</v>
      </c>
      <c r="W377" s="348" t="s">
        <v>430</v>
      </c>
      <c r="X377" s="348" t="s">
        <v>430</v>
      </c>
      <c r="Y377" s="375" t="s">
        <v>430</v>
      </c>
      <c r="Z377" s="348" t="s">
        <v>430</v>
      </c>
      <c r="AA377" s="348" t="s">
        <v>430</v>
      </c>
      <c r="AB377" s="348" t="s">
        <v>430</v>
      </c>
      <c r="AC377" s="348" t="s">
        <v>430</v>
      </c>
      <c r="AD377" s="348" t="s">
        <v>430</v>
      </c>
      <c r="AE377" s="348" t="s">
        <v>430</v>
      </c>
      <c r="AF377" s="348" t="s">
        <v>430</v>
      </c>
      <c r="AG377" s="569"/>
      <c r="AH377" s="346"/>
      <c r="AI377" s="346"/>
      <c r="AJ377" s="346"/>
      <c r="AK377" s="346"/>
      <c r="AL377" s="346"/>
      <c r="AM377" s="346"/>
      <c r="AN377" s="346"/>
      <c r="AO377" s="573"/>
      <c r="AP377" s="346"/>
      <c r="AQ377" s="346"/>
      <c r="AR377" s="346"/>
      <c r="AS377" s="346"/>
      <c r="AT377" s="346"/>
      <c r="AU377" s="429"/>
      <c r="AV377" s="429"/>
      <c r="AW377" s="429"/>
      <c r="AX377" s="429"/>
      <c r="AY377" s="429"/>
      <c r="AZ377" s="374"/>
      <c r="BA377" s="375"/>
      <c r="BB377" s="375"/>
      <c r="BC377" s="375"/>
      <c r="BD377" s="375"/>
      <c r="BE377" s="375"/>
      <c r="BF377" s="375"/>
      <c r="BG377" s="374"/>
      <c r="BH377" s="375"/>
      <c r="BI377" s="375"/>
      <c r="BJ377" s="375"/>
      <c r="BK377" s="375"/>
      <c r="BL377" s="375"/>
      <c r="BM377" s="375"/>
      <c r="BN377" s="375"/>
      <c r="BO377" s="375"/>
      <c r="BP377" s="375"/>
      <c r="BQ377" s="375"/>
      <c r="BR377" s="374"/>
      <c r="BS377" s="372"/>
      <c r="BT377" s="372"/>
      <c r="BU377" s="374"/>
      <c r="BV377" s="430"/>
    </row>
    <row r="378" spans="1:74" s="355" customFormat="1" x14ac:dyDescent="0.25">
      <c r="A378" s="686" t="s">
        <v>8018</v>
      </c>
      <c r="B378" s="374"/>
      <c r="C378" s="731"/>
      <c r="D378" s="374"/>
      <c r="E378" s="372"/>
      <c r="F378" s="374"/>
      <c r="G378" s="372"/>
      <c r="H378" s="374"/>
      <c r="I378" s="348"/>
      <c r="J378" s="348"/>
      <c r="K378" s="348"/>
      <c r="L378" s="348"/>
      <c r="M378" s="362"/>
      <c r="N378" s="350" t="s">
        <v>430</v>
      </c>
      <c r="O378" s="348" t="s">
        <v>430</v>
      </c>
      <c r="P378" s="348" t="s">
        <v>430</v>
      </c>
      <c r="Q378" s="348" t="s">
        <v>430</v>
      </c>
      <c r="R378" s="348" t="s">
        <v>430</v>
      </c>
      <c r="S378" s="348" t="s">
        <v>430</v>
      </c>
      <c r="T378" s="348" t="s">
        <v>430</v>
      </c>
      <c r="U378" s="354" t="s">
        <v>430</v>
      </c>
      <c r="V378" s="348" t="s">
        <v>430</v>
      </c>
      <c r="W378" s="348" t="s">
        <v>430</v>
      </c>
      <c r="X378" s="348" t="s">
        <v>430</v>
      </c>
      <c r="Y378" s="375" t="s">
        <v>430</v>
      </c>
      <c r="Z378" s="348" t="s">
        <v>430</v>
      </c>
      <c r="AA378" s="348" t="s">
        <v>430</v>
      </c>
      <c r="AB378" s="348" t="s">
        <v>430</v>
      </c>
      <c r="AC378" s="348" t="s">
        <v>430</v>
      </c>
      <c r="AD378" s="348" t="s">
        <v>430</v>
      </c>
      <c r="AE378" s="348" t="s">
        <v>430</v>
      </c>
      <c r="AF378" s="348" t="s">
        <v>430</v>
      </c>
      <c r="AG378" s="569"/>
      <c r="AH378" s="346"/>
      <c r="AI378" s="346"/>
      <c r="AJ378" s="346"/>
      <c r="AK378" s="346"/>
      <c r="AL378" s="346"/>
      <c r="AM378" s="346"/>
      <c r="AN378" s="346"/>
      <c r="AO378" s="573"/>
      <c r="AP378" s="346"/>
      <c r="AQ378" s="346"/>
      <c r="AR378" s="346"/>
      <c r="AS378" s="346"/>
      <c r="AT378" s="346"/>
      <c r="AU378" s="429"/>
      <c r="AV378" s="429"/>
      <c r="AW378" s="429"/>
      <c r="AX378" s="429"/>
      <c r="AY378" s="429"/>
      <c r="AZ378" s="374"/>
      <c r="BA378" s="375"/>
      <c r="BB378" s="375"/>
      <c r="BC378" s="375"/>
      <c r="BD378" s="375"/>
      <c r="BE378" s="375"/>
      <c r="BF378" s="375"/>
      <c r="BG378" s="374"/>
      <c r="BH378" s="375"/>
      <c r="BI378" s="375"/>
      <c r="BJ378" s="375"/>
      <c r="BK378" s="375"/>
      <c r="BL378" s="375"/>
      <c r="BM378" s="375"/>
      <c r="BN378" s="375"/>
      <c r="BO378" s="375"/>
      <c r="BP378" s="375"/>
      <c r="BQ378" s="375"/>
      <c r="BR378" s="374"/>
      <c r="BS378" s="372"/>
      <c r="BT378" s="372"/>
      <c r="BU378" s="374"/>
      <c r="BV378" s="430"/>
    </row>
    <row r="379" spans="1:74" s="355" customFormat="1" x14ac:dyDescent="0.25">
      <c r="A379" s="686" t="s">
        <v>8019</v>
      </c>
      <c r="B379" s="374"/>
      <c r="C379" s="731"/>
      <c r="D379" s="374"/>
      <c r="E379" s="372"/>
      <c r="F379" s="374"/>
      <c r="G379" s="372"/>
      <c r="H379" s="374"/>
      <c r="I379" s="348"/>
      <c r="J379" s="348"/>
      <c r="K379" s="348"/>
      <c r="L379" s="348"/>
      <c r="M379" s="362"/>
      <c r="N379" s="350" t="s">
        <v>430</v>
      </c>
      <c r="O379" s="348" t="s">
        <v>430</v>
      </c>
      <c r="P379" s="348" t="s">
        <v>430</v>
      </c>
      <c r="Q379" s="348" t="s">
        <v>430</v>
      </c>
      <c r="R379" s="348" t="s">
        <v>430</v>
      </c>
      <c r="S379" s="348" t="s">
        <v>430</v>
      </c>
      <c r="T379" s="348" t="s">
        <v>430</v>
      </c>
      <c r="U379" s="354" t="s">
        <v>430</v>
      </c>
      <c r="V379" s="348" t="s">
        <v>430</v>
      </c>
      <c r="W379" s="348" t="s">
        <v>430</v>
      </c>
      <c r="X379" s="348" t="s">
        <v>430</v>
      </c>
      <c r="Y379" s="375" t="s">
        <v>430</v>
      </c>
      <c r="Z379" s="348" t="s">
        <v>430</v>
      </c>
      <c r="AA379" s="348" t="s">
        <v>430</v>
      </c>
      <c r="AB379" s="348" t="s">
        <v>430</v>
      </c>
      <c r="AC379" s="348" t="s">
        <v>430</v>
      </c>
      <c r="AD379" s="348" t="s">
        <v>430</v>
      </c>
      <c r="AE379" s="348" t="s">
        <v>430</v>
      </c>
      <c r="AF379" s="348" t="s">
        <v>430</v>
      </c>
      <c r="AG379" s="569"/>
      <c r="AH379" s="346"/>
      <c r="AI379" s="346"/>
      <c r="AJ379" s="346"/>
      <c r="AK379" s="346"/>
      <c r="AL379" s="346"/>
      <c r="AM379" s="346"/>
      <c r="AN379" s="346"/>
      <c r="AO379" s="573"/>
      <c r="AP379" s="346"/>
      <c r="AQ379" s="346"/>
      <c r="AR379" s="346"/>
      <c r="AS379" s="346"/>
      <c r="AT379" s="346"/>
      <c r="AU379" s="429"/>
      <c r="AV379" s="429"/>
      <c r="AW379" s="429"/>
      <c r="AX379" s="429"/>
      <c r="AY379" s="429"/>
      <c r="AZ379" s="374"/>
      <c r="BA379" s="375"/>
      <c r="BB379" s="375"/>
      <c r="BC379" s="375"/>
      <c r="BD379" s="375"/>
      <c r="BE379" s="375"/>
      <c r="BF379" s="375"/>
      <c r="BG379" s="374"/>
      <c r="BH379" s="375"/>
      <c r="BI379" s="375"/>
      <c r="BJ379" s="375"/>
      <c r="BK379" s="375"/>
      <c r="BL379" s="375"/>
      <c r="BM379" s="375"/>
      <c r="BN379" s="375"/>
      <c r="BO379" s="375"/>
      <c r="BP379" s="375"/>
      <c r="BQ379" s="375"/>
      <c r="BR379" s="374"/>
      <c r="BS379" s="372"/>
      <c r="BT379" s="372"/>
      <c r="BU379" s="374"/>
      <c r="BV379" s="430"/>
    </row>
    <row r="380" spans="1:74" s="355" customFormat="1" x14ac:dyDescent="0.25">
      <c r="A380" s="686" t="s">
        <v>8020</v>
      </c>
      <c r="B380" s="374"/>
      <c r="C380" s="731"/>
      <c r="D380" s="374"/>
      <c r="E380" s="372"/>
      <c r="F380" s="374"/>
      <c r="G380" s="372"/>
      <c r="H380" s="374"/>
      <c r="I380" s="348"/>
      <c r="J380" s="348"/>
      <c r="K380" s="348"/>
      <c r="L380" s="348"/>
      <c r="M380" s="362"/>
      <c r="N380" s="350" t="s">
        <v>430</v>
      </c>
      <c r="O380" s="348" t="s">
        <v>430</v>
      </c>
      <c r="P380" s="348" t="s">
        <v>430</v>
      </c>
      <c r="Q380" s="348" t="s">
        <v>430</v>
      </c>
      <c r="R380" s="348" t="s">
        <v>430</v>
      </c>
      <c r="S380" s="348" t="s">
        <v>430</v>
      </c>
      <c r="T380" s="348" t="s">
        <v>430</v>
      </c>
      <c r="U380" s="354" t="s">
        <v>430</v>
      </c>
      <c r="V380" s="348" t="s">
        <v>430</v>
      </c>
      <c r="W380" s="348" t="s">
        <v>430</v>
      </c>
      <c r="X380" s="348" t="s">
        <v>430</v>
      </c>
      <c r="Y380" s="375" t="s">
        <v>430</v>
      </c>
      <c r="Z380" s="348" t="s">
        <v>430</v>
      </c>
      <c r="AA380" s="348" t="s">
        <v>430</v>
      </c>
      <c r="AB380" s="348" t="s">
        <v>430</v>
      </c>
      <c r="AC380" s="348" t="s">
        <v>430</v>
      </c>
      <c r="AD380" s="348" t="s">
        <v>430</v>
      </c>
      <c r="AE380" s="348" t="s">
        <v>430</v>
      </c>
      <c r="AF380" s="348" t="s">
        <v>430</v>
      </c>
      <c r="AG380" s="569"/>
      <c r="AH380" s="346"/>
      <c r="AI380" s="346"/>
      <c r="AJ380" s="346"/>
      <c r="AK380" s="346"/>
      <c r="AL380" s="346"/>
      <c r="AM380" s="346"/>
      <c r="AN380" s="346"/>
      <c r="AO380" s="573"/>
      <c r="AP380" s="346"/>
      <c r="AQ380" s="346"/>
      <c r="AR380" s="346"/>
      <c r="AS380" s="346"/>
      <c r="AT380" s="346"/>
      <c r="AU380" s="429"/>
      <c r="AV380" s="429"/>
      <c r="AW380" s="429"/>
      <c r="AX380" s="429"/>
      <c r="AY380" s="429"/>
      <c r="AZ380" s="374"/>
      <c r="BA380" s="375"/>
      <c r="BB380" s="375"/>
      <c r="BC380" s="375"/>
      <c r="BD380" s="375"/>
      <c r="BE380" s="375"/>
      <c r="BF380" s="375"/>
      <c r="BG380" s="374"/>
      <c r="BH380" s="375"/>
      <c r="BI380" s="375"/>
      <c r="BJ380" s="375"/>
      <c r="BK380" s="375"/>
      <c r="BL380" s="375"/>
      <c r="BM380" s="375"/>
      <c r="BN380" s="375"/>
      <c r="BO380" s="375"/>
      <c r="BP380" s="375"/>
      <c r="BQ380" s="375"/>
      <c r="BR380" s="374"/>
      <c r="BS380" s="372"/>
      <c r="BT380" s="372"/>
      <c r="BU380" s="374"/>
      <c r="BV380" s="430"/>
    </row>
    <row r="381" spans="1:74" s="355" customFormat="1" x14ac:dyDescent="0.25">
      <c r="A381" s="686" t="s">
        <v>8021</v>
      </c>
      <c r="B381" s="374"/>
      <c r="C381" s="731"/>
      <c r="D381" s="374"/>
      <c r="E381" s="372"/>
      <c r="F381" s="374"/>
      <c r="G381" s="372"/>
      <c r="H381" s="374"/>
      <c r="I381" s="348"/>
      <c r="J381" s="348"/>
      <c r="K381" s="348"/>
      <c r="L381" s="348"/>
      <c r="M381" s="362"/>
      <c r="N381" s="350" t="s">
        <v>430</v>
      </c>
      <c r="O381" s="348" t="s">
        <v>430</v>
      </c>
      <c r="P381" s="348" t="s">
        <v>430</v>
      </c>
      <c r="Q381" s="348" t="s">
        <v>430</v>
      </c>
      <c r="R381" s="348" t="s">
        <v>430</v>
      </c>
      <c r="S381" s="348" t="s">
        <v>430</v>
      </c>
      <c r="T381" s="348" t="s">
        <v>430</v>
      </c>
      <c r="U381" s="354" t="s">
        <v>430</v>
      </c>
      <c r="V381" s="348" t="s">
        <v>430</v>
      </c>
      <c r="W381" s="348" t="s">
        <v>430</v>
      </c>
      <c r="X381" s="348" t="s">
        <v>430</v>
      </c>
      <c r="Y381" s="375" t="s">
        <v>430</v>
      </c>
      <c r="Z381" s="348" t="s">
        <v>430</v>
      </c>
      <c r="AA381" s="348" t="s">
        <v>430</v>
      </c>
      <c r="AB381" s="348" t="s">
        <v>430</v>
      </c>
      <c r="AC381" s="348" t="s">
        <v>430</v>
      </c>
      <c r="AD381" s="348" t="s">
        <v>430</v>
      </c>
      <c r="AE381" s="348" t="s">
        <v>430</v>
      </c>
      <c r="AF381" s="348" t="s">
        <v>430</v>
      </c>
      <c r="AG381" s="569"/>
      <c r="AH381" s="346"/>
      <c r="AI381" s="346"/>
      <c r="AJ381" s="346"/>
      <c r="AK381" s="346"/>
      <c r="AL381" s="346"/>
      <c r="AM381" s="346"/>
      <c r="AN381" s="346"/>
      <c r="AO381" s="573"/>
      <c r="AP381" s="346"/>
      <c r="AQ381" s="346"/>
      <c r="AR381" s="346"/>
      <c r="AS381" s="346"/>
      <c r="AT381" s="346"/>
      <c r="AU381" s="429"/>
      <c r="AV381" s="429"/>
      <c r="AW381" s="429"/>
      <c r="AX381" s="429"/>
      <c r="AY381" s="429"/>
      <c r="AZ381" s="374"/>
      <c r="BA381" s="375"/>
      <c r="BB381" s="375"/>
      <c r="BC381" s="375"/>
      <c r="BD381" s="375"/>
      <c r="BE381" s="375"/>
      <c r="BF381" s="375"/>
      <c r="BG381" s="374"/>
      <c r="BH381" s="375"/>
      <c r="BI381" s="375"/>
      <c r="BJ381" s="375"/>
      <c r="BK381" s="375"/>
      <c r="BL381" s="375"/>
      <c r="BM381" s="375"/>
      <c r="BN381" s="375"/>
      <c r="BO381" s="375"/>
      <c r="BP381" s="375"/>
      <c r="BQ381" s="375"/>
      <c r="BR381" s="374"/>
      <c r="BS381" s="372"/>
      <c r="BT381" s="372"/>
      <c r="BU381" s="374"/>
      <c r="BV381" s="430"/>
    </row>
    <row r="382" spans="1:74" s="355" customFormat="1" x14ac:dyDescent="0.25">
      <c r="A382" s="686" t="s">
        <v>8022</v>
      </c>
      <c r="B382" s="374"/>
      <c r="C382" s="731"/>
      <c r="D382" s="374"/>
      <c r="E382" s="372"/>
      <c r="F382" s="374"/>
      <c r="G382" s="372"/>
      <c r="H382" s="374"/>
      <c r="I382" s="348"/>
      <c r="J382" s="348"/>
      <c r="K382" s="348"/>
      <c r="L382" s="348"/>
      <c r="M382" s="362"/>
      <c r="N382" s="350" t="s">
        <v>430</v>
      </c>
      <c r="O382" s="348" t="s">
        <v>430</v>
      </c>
      <c r="P382" s="348" t="s">
        <v>430</v>
      </c>
      <c r="Q382" s="348" t="s">
        <v>430</v>
      </c>
      <c r="R382" s="348" t="s">
        <v>430</v>
      </c>
      <c r="S382" s="348" t="s">
        <v>430</v>
      </c>
      <c r="T382" s="348" t="s">
        <v>430</v>
      </c>
      <c r="U382" s="354" t="s">
        <v>430</v>
      </c>
      <c r="V382" s="348" t="s">
        <v>430</v>
      </c>
      <c r="W382" s="348" t="s">
        <v>430</v>
      </c>
      <c r="X382" s="348" t="s">
        <v>430</v>
      </c>
      <c r="Y382" s="375" t="s">
        <v>430</v>
      </c>
      <c r="Z382" s="348" t="s">
        <v>430</v>
      </c>
      <c r="AA382" s="348" t="s">
        <v>430</v>
      </c>
      <c r="AB382" s="348" t="s">
        <v>430</v>
      </c>
      <c r="AC382" s="348" t="s">
        <v>430</v>
      </c>
      <c r="AD382" s="348" t="s">
        <v>430</v>
      </c>
      <c r="AE382" s="348" t="s">
        <v>430</v>
      </c>
      <c r="AF382" s="348" t="s">
        <v>430</v>
      </c>
      <c r="AG382" s="569"/>
      <c r="AH382" s="346"/>
      <c r="AI382" s="346"/>
      <c r="AJ382" s="346"/>
      <c r="AK382" s="346"/>
      <c r="AL382" s="346"/>
      <c r="AM382" s="346"/>
      <c r="AN382" s="346"/>
      <c r="AO382" s="573"/>
      <c r="AP382" s="346"/>
      <c r="AQ382" s="346"/>
      <c r="AR382" s="346"/>
      <c r="AS382" s="346"/>
      <c r="AT382" s="346"/>
      <c r="AU382" s="429"/>
      <c r="AV382" s="429"/>
      <c r="AW382" s="429"/>
      <c r="AX382" s="429"/>
      <c r="AY382" s="429"/>
      <c r="AZ382" s="374"/>
      <c r="BA382" s="375"/>
      <c r="BB382" s="375"/>
      <c r="BC382" s="375"/>
      <c r="BD382" s="375"/>
      <c r="BE382" s="375"/>
      <c r="BF382" s="375"/>
      <c r="BG382" s="374"/>
      <c r="BH382" s="375"/>
      <c r="BI382" s="375"/>
      <c r="BJ382" s="375"/>
      <c r="BK382" s="375"/>
      <c r="BL382" s="375"/>
      <c r="BM382" s="375"/>
      <c r="BN382" s="375"/>
      <c r="BO382" s="375"/>
      <c r="BP382" s="375"/>
      <c r="BQ382" s="375"/>
      <c r="BR382" s="374"/>
      <c r="BS382" s="372"/>
      <c r="BT382" s="372"/>
      <c r="BU382" s="374"/>
      <c r="BV382" s="430"/>
    </row>
    <row r="383" spans="1:74" s="355" customFormat="1" x14ac:dyDescent="0.25">
      <c r="A383" s="686" t="s">
        <v>8023</v>
      </c>
      <c r="B383" s="374"/>
      <c r="C383" s="731"/>
      <c r="D383" s="374"/>
      <c r="E383" s="372"/>
      <c r="F383" s="374"/>
      <c r="G383" s="372"/>
      <c r="H383" s="374"/>
      <c r="I383" s="348"/>
      <c r="J383" s="348"/>
      <c r="K383" s="348"/>
      <c r="L383" s="348"/>
      <c r="M383" s="362"/>
      <c r="N383" s="350" t="s">
        <v>430</v>
      </c>
      <c r="O383" s="348" t="s">
        <v>430</v>
      </c>
      <c r="P383" s="348" t="s">
        <v>430</v>
      </c>
      <c r="Q383" s="348" t="s">
        <v>430</v>
      </c>
      <c r="R383" s="348" t="s">
        <v>430</v>
      </c>
      <c r="S383" s="348" t="s">
        <v>430</v>
      </c>
      <c r="T383" s="348" t="s">
        <v>430</v>
      </c>
      <c r="U383" s="354" t="s">
        <v>430</v>
      </c>
      <c r="V383" s="348" t="s">
        <v>430</v>
      </c>
      <c r="W383" s="348" t="s">
        <v>430</v>
      </c>
      <c r="X383" s="348" t="s">
        <v>430</v>
      </c>
      <c r="Y383" s="375" t="s">
        <v>430</v>
      </c>
      <c r="Z383" s="348" t="s">
        <v>430</v>
      </c>
      <c r="AA383" s="348" t="s">
        <v>430</v>
      </c>
      <c r="AB383" s="348" t="s">
        <v>430</v>
      </c>
      <c r="AC383" s="348" t="s">
        <v>430</v>
      </c>
      <c r="AD383" s="348" t="s">
        <v>430</v>
      </c>
      <c r="AE383" s="348" t="s">
        <v>430</v>
      </c>
      <c r="AF383" s="348" t="s">
        <v>430</v>
      </c>
      <c r="AG383" s="569"/>
      <c r="AH383" s="346"/>
      <c r="AI383" s="346"/>
      <c r="AJ383" s="346"/>
      <c r="AK383" s="346"/>
      <c r="AL383" s="346"/>
      <c r="AM383" s="346"/>
      <c r="AN383" s="346"/>
      <c r="AO383" s="573"/>
      <c r="AP383" s="346"/>
      <c r="AQ383" s="346"/>
      <c r="AR383" s="346"/>
      <c r="AS383" s="346"/>
      <c r="AT383" s="346"/>
      <c r="AU383" s="429"/>
      <c r="AV383" s="429"/>
      <c r="AW383" s="429"/>
      <c r="AX383" s="429"/>
      <c r="AY383" s="429"/>
      <c r="AZ383" s="374"/>
      <c r="BA383" s="375"/>
      <c r="BB383" s="375"/>
      <c r="BC383" s="375"/>
      <c r="BD383" s="375"/>
      <c r="BE383" s="375"/>
      <c r="BF383" s="375"/>
      <c r="BG383" s="374"/>
      <c r="BH383" s="375"/>
      <c r="BI383" s="375"/>
      <c r="BJ383" s="375"/>
      <c r="BK383" s="375"/>
      <c r="BL383" s="375"/>
      <c r="BM383" s="375"/>
      <c r="BN383" s="375"/>
      <c r="BO383" s="375"/>
      <c r="BP383" s="375"/>
      <c r="BQ383" s="375"/>
      <c r="BR383" s="374"/>
      <c r="BS383" s="372"/>
      <c r="BT383" s="372"/>
      <c r="BU383" s="374"/>
      <c r="BV383" s="430"/>
    </row>
    <row r="384" spans="1:74" s="355" customFormat="1" x14ac:dyDescent="0.25">
      <c r="A384" s="686" t="s">
        <v>8024</v>
      </c>
      <c r="B384" s="374"/>
      <c r="C384" s="731"/>
      <c r="D384" s="374"/>
      <c r="E384" s="372"/>
      <c r="F384" s="374"/>
      <c r="G384" s="372"/>
      <c r="H384" s="374"/>
      <c r="I384" s="348"/>
      <c r="J384" s="348"/>
      <c r="K384" s="348"/>
      <c r="L384" s="348"/>
      <c r="M384" s="362"/>
      <c r="N384" s="350" t="s">
        <v>430</v>
      </c>
      <c r="O384" s="348" t="s">
        <v>430</v>
      </c>
      <c r="P384" s="348" t="s">
        <v>430</v>
      </c>
      <c r="Q384" s="348" t="s">
        <v>430</v>
      </c>
      <c r="R384" s="348" t="s">
        <v>430</v>
      </c>
      <c r="S384" s="348" t="s">
        <v>430</v>
      </c>
      <c r="T384" s="348" t="s">
        <v>430</v>
      </c>
      <c r="U384" s="354" t="s">
        <v>430</v>
      </c>
      <c r="V384" s="348" t="s">
        <v>430</v>
      </c>
      <c r="W384" s="348" t="s">
        <v>430</v>
      </c>
      <c r="X384" s="348" t="s">
        <v>430</v>
      </c>
      <c r="Y384" s="375" t="s">
        <v>430</v>
      </c>
      <c r="Z384" s="348" t="s">
        <v>430</v>
      </c>
      <c r="AA384" s="348" t="s">
        <v>430</v>
      </c>
      <c r="AB384" s="348" t="s">
        <v>430</v>
      </c>
      <c r="AC384" s="348" t="s">
        <v>430</v>
      </c>
      <c r="AD384" s="348" t="s">
        <v>430</v>
      </c>
      <c r="AE384" s="348" t="s">
        <v>430</v>
      </c>
      <c r="AF384" s="348" t="s">
        <v>430</v>
      </c>
      <c r="AG384" s="569"/>
      <c r="AH384" s="346"/>
      <c r="AI384" s="346"/>
      <c r="AJ384" s="346"/>
      <c r="AK384" s="346"/>
      <c r="AL384" s="346"/>
      <c r="AM384" s="346"/>
      <c r="AN384" s="346"/>
      <c r="AO384" s="573"/>
      <c r="AP384" s="346"/>
      <c r="AQ384" s="346"/>
      <c r="AR384" s="346"/>
      <c r="AS384" s="346"/>
      <c r="AT384" s="346"/>
      <c r="AU384" s="429"/>
      <c r="AV384" s="429"/>
      <c r="AW384" s="429"/>
      <c r="AX384" s="429"/>
      <c r="AY384" s="429"/>
      <c r="AZ384" s="374"/>
      <c r="BA384" s="375"/>
      <c r="BB384" s="375"/>
      <c r="BC384" s="375"/>
      <c r="BD384" s="375"/>
      <c r="BE384" s="375"/>
      <c r="BF384" s="375"/>
      <c r="BG384" s="374"/>
      <c r="BH384" s="375"/>
      <c r="BI384" s="375"/>
      <c r="BJ384" s="375"/>
      <c r="BK384" s="375"/>
      <c r="BL384" s="375"/>
      <c r="BM384" s="375"/>
      <c r="BN384" s="375"/>
      <c r="BO384" s="375"/>
      <c r="BP384" s="375"/>
      <c r="BQ384" s="375"/>
      <c r="BR384" s="374"/>
      <c r="BS384" s="372"/>
      <c r="BT384" s="372"/>
      <c r="BU384" s="374"/>
      <c r="BV384" s="430"/>
    </row>
    <row r="385" spans="1:74" s="355" customFormat="1" x14ac:dyDescent="0.25">
      <c r="A385" s="686" t="s">
        <v>8025</v>
      </c>
      <c r="B385" s="374"/>
      <c r="C385" s="731"/>
      <c r="D385" s="374"/>
      <c r="E385" s="372"/>
      <c r="F385" s="374"/>
      <c r="G385" s="372"/>
      <c r="H385" s="374"/>
      <c r="I385" s="348"/>
      <c r="J385" s="348"/>
      <c r="K385" s="348"/>
      <c r="L385" s="348"/>
      <c r="M385" s="362"/>
      <c r="N385" s="350" t="s">
        <v>430</v>
      </c>
      <c r="O385" s="348" t="s">
        <v>430</v>
      </c>
      <c r="P385" s="348" t="s">
        <v>430</v>
      </c>
      <c r="Q385" s="348" t="s">
        <v>430</v>
      </c>
      <c r="R385" s="348" t="s">
        <v>430</v>
      </c>
      <c r="S385" s="348" t="s">
        <v>430</v>
      </c>
      <c r="T385" s="348" t="s">
        <v>430</v>
      </c>
      <c r="U385" s="354" t="s">
        <v>430</v>
      </c>
      <c r="V385" s="348" t="s">
        <v>430</v>
      </c>
      <c r="W385" s="348" t="s">
        <v>430</v>
      </c>
      <c r="X385" s="348" t="s">
        <v>430</v>
      </c>
      <c r="Y385" s="375" t="s">
        <v>430</v>
      </c>
      <c r="Z385" s="348" t="s">
        <v>430</v>
      </c>
      <c r="AA385" s="348" t="s">
        <v>430</v>
      </c>
      <c r="AB385" s="348" t="s">
        <v>430</v>
      </c>
      <c r="AC385" s="348" t="s">
        <v>430</v>
      </c>
      <c r="AD385" s="348" t="s">
        <v>430</v>
      </c>
      <c r="AE385" s="348" t="s">
        <v>430</v>
      </c>
      <c r="AF385" s="348" t="s">
        <v>430</v>
      </c>
      <c r="AG385" s="569"/>
      <c r="AH385" s="346"/>
      <c r="AI385" s="346"/>
      <c r="AJ385" s="346"/>
      <c r="AK385" s="346"/>
      <c r="AL385" s="346"/>
      <c r="AM385" s="346"/>
      <c r="AN385" s="346"/>
      <c r="AO385" s="573"/>
      <c r="AP385" s="346"/>
      <c r="AQ385" s="346"/>
      <c r="AR385" s="346"/>
      <c r="AS385" s="346"/>
      <c r="AT385" s="346"/>
      <c r="AU385" s="429"/>
      <c r="AV385" s="429"/>
      <c r="AW385" s="429"/>
      <c r="AX385" s="429"/>
      <c r="AY385" s="429"/>
      <c r="AZ385" s="374"/>
      <c r="BA385" s="375"/>
      <c r="BB385" s="375"/>
      <c r="BC385" s="375"/>
      <c r="BD385" s="375"/>
      <c r="BE385" s="375"/>
      <c r="BF385" s="375"/>
      <c r="BG385" s="374"/>
      <c r="BH385" s="375"/>
      <c r="BI385" s="375"/>
      <c r="BJ385" s="375"/>
      <c r="BK385" s="375"/>
      <c r="BL385" s="375"/>
      <c r="BM385" s="375"/>
      <c r="BN385" s="375"/>
      <c r="BO385" s="375"/>
      <c r="BP385" s="375"/>
      <c r="BQ385" s="375"/>
      <c r="BR385" s="374"/>
      <c r="BS385" s="372"/>
      <c r="BT385" s="372"/>
      <c r="BU385" s="374"/>
      <c r="BV385" s="430"/>
    </row>
    <row r="386" spans="1:74" s="355" customFormat="1" x14ac:dyDescent="0.25">
      <c r="A386" s="686" t="s">
        <v>8026</v>
      </c>
      <c r="B386" s="374"/>
      <c r="C386" s="731"/>
      <c r="D386" s="374"/>
      <c r="E386" s="372"/>
      <c r="F386" s="374"/>
      <c r="G386" s="372"/>
      <c r="H386" s="374"/>
      <c r="I386" s="348"/>
      <c r="J386" s="348"/>
      <c r="K386" s="348"/>
      <c r="L386" s="348"/>
      <c r="M386" s="362"/>
      <c r="N386" s="350" t="s">
        <v>430</v>
      </c>
      <c r="O386" s="348" t="s">
        <v>430</v>
      </c>
      <c r="P386" s="348" t="s">
        <v>430</v>
      </c>
      <c r="Q386" s="348" t="s">
        <v>430</v>
      </c>
      <c r="R386" s="348" t="s">
        <v>430</v>
      </c>
      <c r="S386" s="348" t="s">
        <v>430</v>
      </c>
      <c r="T386" s="348" t="s">
        <v>430</v>
      </c>
      <c r="U386" s="354" t="s">
        <v>430</v>
      </c>
      <c r="V386" s="348" t="s">
        <v>430</v>
      </c>
      <c r="W386" s="348" t="s">
        <v>430</v>
      </c>
      <c r="X386" s="348" t="s">
        <v>430</v>
      </c>
      <c r="Y386" s="375" t="s">
        <v>430</v>
      </c>
      <c r="Z386" s="348" t="s">
        <v>430</v>
      </c>
      <c r="AA386" s="348" t="s">
        <v>430</v>
      </c>
      <c r="AB386" s="348" t="s">
        <v>430</v>
      </c>
      <c r="AC386" s="348" t="s">
        <v>430</v>
      </c>
      <c r="AD386" s="348" t="s">
        <v>430</v>
      </c>
      <c r="AE386" s="348" t="s">
        <v>430</v>
      </c>
      <c r="AF386" s="348" t="s">
        <v>430</v>
      </c>
      <c r="AG386" s="569"/>
      <c r="AH386" s="346"/>
      <c r="AI386" s="346"/>
      <c r="AJ386" s="346"/>
      <c r="AK386" s="346"/>
      <c r="AL386" s="346"/>
      <c r="AM386" s="346"/>
      <c r="AN386" s="346"/>
      <c r="AO386" s="573"/>
      <c r="AP386" s="346"/>
      <c r="AQ386" s="346"/>
      <c r="AR386" s="346"/>
      <c r="AS386" s="346"/>
      <c r="AT386" s="346"/>
      <c r="AU386" s="429"/>
      <c r="AV386" s="429"/>
      <c r="AW386" s="429"/>
      <c r="AX386" s="429"/>
      <c r="AY386" s="429"/>
      <c r="AZ386" s="374"/>
      <c r="BA386" s="375"/>
      <c r="BB386" s="375"/>
      <c r="BC386" s="375"/>
      <c r="BD386" s="375"/>
      <c r="BE386" s="375"/>
      <c r="BF386" s="375"/>
      <c r="BG386" s="374"/>
      <c r="BH386" s="375"/>
      <c r="BI386" s="375"/>
      <c r="BJ386" s="375"/>
      <c r="BK386" s="375"/>
      <c r="BL386" s="375"/>
      <c r="BM386" s="375"/>
      <c r="BN386" s="375"/>
      <c r="BO386" s="375"/>
      <c r="BP386" s="375"/>
      <c r="BQ386" s="375"/>
      <c r="BR386" s="374"/>
      <c r="BS386" s="372"/>
      <c r="BT386" s="372"/>
      <c r="BU386" s="374"/>
      <c r="BV386" s="430"/>
    </row>
    <row r="387" spans="1:74" s="355" customFormat="1" x14ac:dyDescent="0.25">
      <c r="A387" s="686" t="s">
        <v>8027</v>
      </c>
      <c r="B387" s="374"/>
      <c r="C387" s="731"/>
      <c r="D387" s="374"/>
      <c r="E387" s="372"/>
      <c r="F387" s="374"/>
      <c r="G387" s="372"/>
      <c r="H387" s="374"/>
      <c r="I387" s="348"/>
      <c r="J387" s="348"/>
      <c r="K387" s="348"/>
      <c r="L387" s="348"/>
      <c r="M387" s="362"/>
      <c r="N387" s="350" t="s">
        <v>430</v>
      </c>
      <c r="O387" s="348" t="s">
        <v>430</v>
      </c>
      <c r="P387" s="348" t="s">
        <v>430</v>
      </c>
      <c r="Q387" s="348" t="s">
        <v>430</v>
      </c>
      <c r="R387" s="348" t="s">
        <v>430</v>
      </c>
      <c r="S387" s="348" t="s">
        <v>430</v>
      </c>
      <c r="T387" s="348" t="s">
        <v>430</v>
      </c>
      <c r="U387" s="354" t="s">
        <v>430</v>
      </c>
      <c r="V387" s="348" t="s">
        <v>430</v>
      </c>
      <c r="W387" s="348" t="s">
        <v>430</v>
      </c>
      <c r="X387" s="348" t="s">
        <v>430</v>
      </c>
      <c r="Y387" s="375" t="s">
        <v>430</v>
      </c>
      <c r="Z387" s="348" t="s">
        <v>430</v>
      </c>
      <c r="AA387" s="348" t="s">
        <v>430</v>
      </c>
      <c r="AB387" s="348" t="s">
        <v>430</v>
      </c>
      <c r="AC387" s="348" t="s">
        <v>430</v>
      </c>
      <c r="AD387" s="348" t="s">
        <v>430</v>
      </c>
      <c r="AE387" s="348" t="s">
        <v>430</v>
      </c>
      <c r="AF387" s="348" t="s">
        <v>430</v>
      </c>
      <c r="AG387" s="569"/>
      <c r="AH387" s="346"/>
      <c r="AI387" s="346"/>
      <c r="AJ387" s="346"/>
      <c r="AK387" s="346"/>
      <c r="AL387" s="346"/>
      <c r="AM387" s="346"/>
      <c r="AN387" s="346"/>
      <c r="AO387" s="573"/>
      <c r="AP387" s="346"/>
      <c r="AQ387" s="346"/>
      <c r="AR387" s="346"/>
      <c r="AS387" s="346"/>
      <c r="AT387" s="346"/>
      <c r="AU387" s="429"/>
      <c r="AV387" s="429"/>
      <c r="AW387" s="429"/>
      <c r="AX387" s="429"/>
      <c r="AY387" s="429"/>
      <c r="AZ387" s="374"/>
      <c r="BA387" s="375"/>
      <c r="BB387" s="375"/>
      <c r="BC387" s="375"/>
      <c r="BD387" s="375"/>
      <c r="BE387" s="375"/>
      <c r="BF387" s="375"/>
      <c r="BG387" s="374"/>
      <c r="BH387" s="375"/>
      <c r="BI387" s="375"/>
      <c r="BJ387" s="375"/>
      <c r="BK387" s="375"/>
      <c r="BL387" s="375"/>
      <c r="BM387" s="375"/>
      <c r="BN387" s="375"/>
      <c r="BO387" s="375"/>
      <c r="BP387" s="375"/>
      <c r="BQ387" s="375"/>
      <c r="BR387" s="374"/>
      <c r="BS387" s="372"/>
      <c r="BT387" s="372"/>
      <c r="BU387" s="374"/>
      <c r="BV387" s="430"/>
    </row>
    <row r="388" spans="1:74" s="355" customFormat="1" x14ac:dyDescent="0.25">
      <c r="A388" s="686" t="s">
        <v>8028</v>
      </c>
      <c r="B388" s="374"/>
      <c r="C388" s="731"/>
      <c r="D388" s="374"/>
      <c r="E388" s="372"/>
      <c r="F388" s="374"/>
      <c r="G388" s="372"/>
      <c r="H388" s="374"/>
      <c r="I388" s="348"/>
      <c r="J388" s="348"/>
      <c r="K388" s="348"/>
      <c r="L388" s="348"/>
      <c r="M388" s="362"/>
      <c r="N388" s="350" t="s">
        <v>430</v>
      </c>
      <c r="O388" s="348" t="s">
        <v>430</v>
      </c>
      <c r="P388" s="348" t="s">
        <v>430</v>
      </c>
      <c r="Q388" s="348" t="s">
        <v>430</v>
      </c>
      <c r="R388" s="348" t="s">
        <v>430</v>
      </c>
      <c r="S388" s="348" t="s">
        <v>430</v>
      </c>
      <c r="T388" s="348" t="s">
        <v>430</v>
      </c>
      <c r="U388" s="354" t="s">
        <v>430</v>
      </c>
      <c r="V388" s="348" t="s">
        <v>430</v>
      </c>
      <c r="W388" s="348" t="s">
        <v>430</v>
      </c>
      <c r="X388" s="348" t="s">
        <v>430</v>
      </c>
      <c r="Y388" s="375" t="s">
        <v>430</v>
      </c>
      <c r="Z388" s="348" t="s">
        <v>430</v>
      </c>
      <c r="AA388" s="348" t="s">
        <v>430</v>
      </c>
      <c r="AB388" s="348" t="s">
        <v>430</v>
      </c>
      <c r="AC388" s="348" t="s">
        <v>430</v>
      </c>
      <c r="AD388" s="348" t="s">
        <v>430</v>
      </c>
      <c r="AE388" s="348" t="s">
        <v>430</v>
      </c>
      <c r="AF388" s="348" t="s">
        <v>430</v>
      </c>
      <c r="AG388" s="569"/>
      <c r="AH388" s="346"/>
      <c r="AI388" s="346"/>
      <c r="AJ388" s="346"/>
      <c r="AK388" s="346"/>
      <c r="AL388" s="346"/>
      <c r="AM388" s="346"/>
      <c r="AN388" s="346"/>
      <c r="AO388" s="573"/>
      <c r="AP388" s="346"/>
      <c r="AQ388" s="346"/>
      <c r="AR388" s="346"/>
      <c r="AS388" s="346"/>
      <c r="AT388" s="346"/>
      <c r="AU388" s="429"/>
      <c r="AV388" s="429"/>
      <c r="AW388" s="429"/>
      <c r="AX388" s="429"/>
      <c r="AY388" s="429"/>
      <c r="AZ388" s="374"/>
      <c r="BA388" s="375"/>
      <c r="BB388" s="375"/>
      <c r="BC388" s="375"/>
      <c r="BD388" s="375"/>
      <c r="BE388" s="375"/>
      <c r="BF388" s="375"/>
      <c r="BG388" s="374"/>
      <c r="BH388" s="375"/>
      <c r="BI388" s="375"/>
      <c r="BJ388" s="375"/>
      <c r="BK388" s="375"/>
      <c r="BL388" s="375"/>
      <c r="BM388" s="375"/>
      <c r="BN388" s="375"/>
      <c r="BO388" s="375"/>
      <c r="BP388" s="375"/>
      <c r="BQ388" s="375"/>
      <c r="BR388" s="374"/>
      <c r="BS388" s="372"/>
      <c r="BT388" s="372"/>
      <c r="BU388" s="374"/>
      <c r="BV388" s="430"/>
    </row>
    <row r="389" spans="1:74" s="355" customFormat="1" x14ac:dyDescent="0.25">
      <c r="A389" s="686" t="s">
        <v>8029</v>
      </c>
      <c r="B389" s="374"/>
      <c r="C389" s="731"/>
      <c r="D389" s="374"/>
      <c r="E389" s="372"/>
      <c r="F389" s="374"/>
      <c r="G389" s="372"/>
      <c r="H389" s="374"/>
      <c r="I389" s="348"/>
      <c r="J389" s="348"/>
      <c r="K389" s="348"/>
      <c r="L389" s="348"/>
      <c r="M389" s="362"/>
      <c r="N389" s="350" t="s">
        <v>430</v>
      </c>
      <c r="O389" s="348" t="s">
        <v>430</v>
      </c>
      <c r="P389" s="348" t="s">
        <v>430</v>
      </c>
      <c r="Q389" s="348" t="s">
        <v>430</v>
      </c>
      <c r="R389" s="348" t="s">
        <v>430</v>
      </c>
      <c r="S389" s="348" t="s">
        <v>430</v>
      </c>
      <c r="T389" s="348" t="s">
        <v>430</v>
      </c>
      <c r="U389" s="354" t="s">
        <v>430</v>
      </c>
      <c r="V389" s="348" t="s">
        <v>430</v>
      </c>
      <c r="W389" s="348" t="s">
        <v>430</v>
      </c>
      <c r="X389" s="348" t="s">
        <v>430</v>
      </c>
      <c r="Y389" s="375" t="s">
        <v>430</v>
      </c>
      <c r="Z389" s="348" t="s">
        <v>430</v>
      </c>
      <c r="AA389" s="348" t="s">
        <v>430</v>
      </c>
      <c r="AB389" s="348" t="s">
        <v>430</v>
      </c>
      <c r="AC389" s="348" t="s">
        <v>430</v>
      </c>
      <c r="AD389" s="348" t="s">
        <v>430</v>
      </c>
      <c r="AE389" s="348" t="s">
        <v>430</v>
      </c>
      <c r="AF389" s="348" t="s">
        <v>430</v>
      </c>
      <c r="AG389" s="569"/>
      <c r="AH389" s="346"/>
      <c r="AI389" s="346"/>
      <c r="AJ389" s="346"/>
      <c r="AK389" s="346"/>
      <c r="AL389" s="346"/>
      <c r="AM389" s="346"/>
      <c r="AN389" s="346"/>
      <c r="AO389" s="573"/>
      <c r="AP389" s="346"/>
      <c r="AQ389" s="346"/>
      <c r="AR389" s="346"/>
      <c r="AS389" s="346"/>
      <c r="AT389" s="346"/>
      <c r="AU389" s="429"/>
      <c r="AV389" s="429"/>
      <c r="AW389" s="429"/>
      <c r="AX389" s="429"/>
      <c r="AY389" s="429"/>
      <c r="AZ389" s="374"/>
      <c r="BA389" s="375"/>
      <c r="BB389" s="375"/>
      <c r="BC389" s="375"/>
      <c r="BD389" s="375"/>
      <c r="BE389" s="375"/>
      <c r="BF389" s="375"/>
      <c r="BG389" s="374"/>
      <c r="BH389" s="375"/>
      <c r="BI389" s="375"/>
      <c r="BJ389" s="375"/>
      <c r="BK389" s="375"/>
      <c r="BL389" s="375"/>
      <c r="BM389" s="375"/>
      <c r="BN389" s="375"/>
      <c r="BO389" s="375"/>
      <c r="BP389" s="375"/>
      <c r="BQ389" s="375"/>
      <c r="BR389" s="374"/>
      <c r="BS389" s="372"/>
      <c r="BT389" s="372"/>
      <c r="BU389" s="374"/>
      <c r="BV389" s="430"/>
    </row>
    <row r="390" spans="1:74" s="355" customFormat="1" x14ac:dyDescent="0.25">
      <c r="A390" s="686" t="s">
        <v>8030</v>
      </c>
      <c r="B390" s="374"/>
      <c r="C390" s="731"/>
      <c r="D390" s="374"/>
      <c r="E390" s="372"/>
      <c r="F390" s="374"/>
      <c r="G390" s="372"/>
      <c r="H390" s="374"/>
      <c r="I390" s="348"/>
      <c r="J390" s="348"/>
      <c r="K390" s="348"/>
      <c r="L390" s="348"/>
      <c r="M390" s="362"/>
      <c r="N390" s="350" t="s">
        <v>430</v>
      </c>
      <c r="O390" s="348" t="s">
        <v>430</v>
      </c>
      <c r="P390" s="348" t="s">
        <v>430</v>
      </c>
      <c r="Q390" s="348" t="s">
        <v>430</v>
      </c>
      <c r="R390" s="348" t="s">
        <v>430</v>
      </c>
      <c r="S390" s="348" t="s">
        <v>430</v>
      </c>
      <c r="T390" s="348" t="s">
        <v>430</v>
      </c>
      <c r="U390" s="354" t="s">
        <v>430</v>
      </c>
      <c r="V390" s="348" t="s">
        <v>430</v>
      </c>
      <c r="W390" s="348" t="s">
        <v>430</v>
      </c>
      <c r="X390" s="348" t="s">
        <v>430</v>
      </c>
      <c r="Y390" s="375" t="s">
        <v>430</v>
      </c>
      <c r="Z390" s="348" t="s">
        <v>430</v>
      </c>
      <c r="AA390" s="348" t="s">
        <v>430</v>
      </c>
      <c r="AB390" s="348" t="s">
        <v>430</v>
      </c>
      <c r="AC390" s="348" t="s">
        <v>430</v>
      </c>
      <c r="AD390" s="348" t="s">
        <v>430</v>
      </c>
      <c r="AE390" s="348" t="s">
        <v>430</v>
      </c>
      <c r="AF390" s="348" t="s">
        <v>430</v>
      </c>
      <c r="AG390" s="569"/>
      <c r="AH390" s="346"/>
      <c r="AI390" s="346"/>
      <c r="AJ390" s="346"/>
      <c r="AK390" s="346"/>
      <c r="AL390" s="346"/>
      <c r="AM390" s="346"/>
      <c r="AN390" s="346"/>
      <c r="AO390" s="573"/>
      <c r="AP390" s="346"/>
      <c r="AQ390" s="346"/>
      <c r="AR390" s="346"/>
      <c r="AS390" s="346"/>
      <c r="AT390" s="346"/>
      <c r="AU390" s="429"/>
      <c r="AV390" s="429"/>
      <c r="AW390" s="429"/>
      <c r="AX390" s="429"/>
      <c r="AY390" s="429"/>
      <c r="AZ390" s="374"/>
      <c r="BA390" s="375"/>
      <c r="BB390" s="375"/>
      <c r="BC390" s="375"/>
      <c r="BD390" s="375"/>
      <c r="BE390" s="375"/>
      <c r="BF390" s="375"/>
      <c r="BG390" s="374"/>
      <c r="BH390" s="375"/>
      <c r="BI390" s="375"/>
      <c r="BJ390" s="375"/>
      <c r="BK390" s="375"/>
      <c r="BL390" s="375"/>
      <c r="BM390" s="375"/>
      <c r="BN390" s="375"/>
      <c r="BO390" s="375"/>
      <c r="BP390" s="375"/>
      <c r="BQ390" s="375"/>
      <c r="BR390" s="374"/>
      <c r="BS390" s="372"/>
      <c r="BT390" s="372"/>
      <c r="BU390" s="374"/>
      <c r="BV390" s="430"/>
    </row>
    <row r="391" spans="1:74" s="355" customFormat="1" x14ac:dyDescent="0.25">
      <c r="A391" s="686" t="s">
        <v>8031</v>
      </c>
      <c r="B391" s="374"/>
      <c r="C391" s="731"/>
      <c r="D391" s="374"/>
      <c r="E391" s="372"/>
      <c r="F391" s="374"/>
      <c r="G391" s="372"/>
      <c r="H391" s="374"/>
      <c r="I391" s="348"/>
      <c r="J391" s="348"/>
      <c r="K391" s="348"/>
      <c r="L391" s="348"/>
      <c r="M391" s="362"/>
      <c r="N391" s="350" t="s">
        <v>430</v>
      </c>
      <c r="O391" s="348" t="s">
        <v>430</v>
      </c>
      <c r="P391" s="348" t="s">
        <v>430</v>
      </c>
      <c r="Q391" s="348" t="s">
        <v>430</v>
      </c>
      <c r="R391" s="348" t="s">
        <v>430</v>
      </c>
      <c r="S391" s="348" t="s">
        <v>430</v>
      </c>
      <c r="T391" s="348" t="s">
        <v>430</v>
      </c>
      <c r="U391" s="354" t="s">
        <v>430</v>
      </c>
      <c r="V391" s="348" t="s">
        <v>430</v>
      </c>
      <c r="W391" s="348" t="s">
        <v>430</v>
      </c>
      <c r="X391" s="348" t="s">
        <v>430</v>
      </c>
      <c r="Y391" s="375" t="s">
        <v>430</v>
      </c>
      <c r="Z391" s="348" t="s">
        <v>430</v>
      </c>
      <c r="AA391" s="348" t="s">
        <v>430</v>
      </c>
      <c r="AB391" s="348" t="s">
        <v>430</v>
      </c>
      <c r="AC391" s="348" t="s">
        <v>430</v>
      </c>
      <c r="AD391" s="348" t="s">
        <v>430</v>
      </c>
      <c r="AE391" s="348" t="s">
        <v>430</v>
      </c>
      <c r="AF391" s="348" t="s">
        <v>430</v>
      </c>
      <c r="AG391" s="569"/>
      <c r="AH391" s="346"/>
      <c r="AI391" s="346"/>
      <c r="AJ391" s="346"/>
      <c r="AK391" s="346"/>
      <c r="AL391" s="346"/>
      <c r="AM391" s="346"/>
      <c r="AN391" s="346"/>
      <c r="AO391" s="573"/>
      <c r="AP391" s="346"/>
      <c r="AQ391" s="346"/>
      <c r="AR391" s="346"/>
      <c r="AS391" s="346"/>
      <c r="AT391" s="346"/>
      <c r="AU391" s="429"/>
      <c r="AV391" s="429"/>
      <c r="AW391" s="429"/>
      <c r="AX391" s="429"/>
      <c r="AY391" s="429"/>
      <c r="AZ391" s="374"/>
      <c r="BA391" s="375"/>
      <c r="BB391" s="375"/>
      <c r="BC391" s="375"/>
      <c r="BD391" s="375"/>
      <c r="BE391" s="375"/>
      <c r="BF391" s="375"/>
      <c r="BG391" s="374"/>
      <c r="BH391" s="375"/>
      <c r="BI391" s="375"/>
      <c r="BJ391" s="375"/>
      <c r="BK391" s="375"/>
      <c r="BL391" s="375"/>
      <c r="BM391" s="375"/>
      <c r="BN391" s="375"/>
      <c r="BO391" s="375"/>
      <c r="BP391" s="375"/>
      <c r="BQ391" s="375"/>
      <c r="BR391" s="374"/>
      <c r="BS391" s="372"/>
      <c r="BT391" s="372"/>
      <c r="BU391" s="374"/>
      <c r="BV391" s="430"/>
    </row>
    <row r="392" spans="1:74" s="355" customFormat="1" x14ac:dyDescent="0.25">
      <c r="A392" s="686" t="s">
        <v>8032</v>
      </c>
      <c r="B392" s="374"/>
      <c r="C392" s="731"/>
      <c r="D392" s="374"/>
      <c r="E392" s="372"/>
      <c r="F392" s="374"/>
      <c r="G392" s="372"/>
      <c r="H392" s="374"/>
      <c r="I392" s="348"/>
      <c r="J392" s="348"/>
      <c r="K392" s="348"/>
      <c r="L392" s="348"/>
      <c r="M392" s="362"/>
      <c r="N392" s="350" t="s">
        <v>430</v>
      </c>
      <c r="O392" s="348" t="s">
        <v>430</v>
      </c>
      <c r="P392" s="348" t="s">
        <v>430</v>
      </c>
      <c r="Q392" s="348" t="s">
        <v>430</v>
      </c>
      <c r="R392" s="348" t="s">
        <v>430</v>
      </c>
      <c r="S392" s="348" t="s">
        <v>430</v>
      </c>
      <c r="T392" s="348" t="s">
        <v>430</v>
      </c>
      <c r="U392" s="354" t="s">
        <v>430</v>
      </c>
      <c r="V392" s="348" t="s">
        <v>430</v>
      </c>
      <c r="W392" s="348" t="s">
        <v>430</v>
      </c>
      <c r="X392" s="348" t="s">
        <v>430</v>
      </c>
      <c r="Y392" s="375" t="s">
        <v>430</v>
      </c>
      <c r="Z392" s="348" t="s">
        <v>430</v>
      </c>
      <c r="AA392" s="348" t="s">
        <v>430</v>
      </c>
      <c r="AB392" s="348" t="s">
        <v>430</v>
      </c>
      <c r="AC392" s="348" t="s">
        <v>430</v>
      </c>
      <c r="AD392" s="348" t="s">
        <v>430</v>
      </c>
      <c r="AE392" s="348" t="s">
        <v>430</v>
      </c>
      <c r="AF392" s="348" t="s">
        <v>430</v>
      </c>
      <c r="AG392" s="569"/>
      <c r="AH392" s="346"/>
      <c r="AI392" s="346"/>
      <c r="AJ392" s="346"/>
      <c r="AK392" s="346"/>
      <c r="AL392" s="346"/>
      <c r="AM392" s="346"/>
      <c r="AN392" s="346"/>
      <c r="AO392" s="573"/>
      <c r="AP392" s="346"/>
      <c r="AQ392" s="346"/>
      <c r="AR392" s="346"/>
      <c r="AS392" s="346"/>
      <c r="AT392" s="346"/>
      <c r="AU392" s="429"/>
      <c r="AV392" s="429"/>
      <c r="AW392" s="429"/>
      <c r="AX392" s="429"/>
      <c r="AY392" s="429"/>
      <c r="AZ392" s="374"/>
      <c r="BA392" s="375"/>
      <c r="BB392" s="375"/>
      <c r="BC392" s="375"/>
      <c r="BD392" s="375"/>
      <c r="BE392" s="375"/>
      <c r="BF392" s="375"/>
      <c r="BG392" s="374"/>
      <c r="BH392" s="375"/>
      <c r="BI392" s="375"/>
      <c r="BJ392" s="375"/>
      <c r="BK392" s="375"/>
      <c r="BL392" s="375"/>
      <c r="BM392" s="375"/>
      <c r="BN392" s="375"/>
      <c r="BO392" s="375"/>
      <c r="BP392" s="375"/>
      <c r="BQ392" s="375"/>
      <c r="BR392" s="374"/>
      <c r="BS392" s="372"/>
      <c r="BT392" s="372"/>
      <c r="BU392" s="374"/>
      <c r="BV392" s="430"/>
    </row>
    <row r="393" spans="1:74" s="355" customFormat="1" x14ac:dyDescent="0.25">
      <c r="A393" s="686" t="s">
        <v>8033</v>
      </c>
      <c r="B393" s="374"/>
      <c r="C393" s="731"/>
      <c r="D393" s="374"/>
      <c r="E393" s="372"/>
      <c r="F393" s="374"/>
      <c r="G393" s="372"/>
      <c r="H393" s="374"/>
      <c r="I393" s="348"/>
      <c r="J393" s="348"/>
      <c r="K393" s="348"/>
      <c r="L393" s="348"/>
      <c r="M393" s="362"/>
      <c r="N393" s="350" t="s">
        <v>430</v>
      </c>
      <c r="O393" s="348" t="s">
        <v>430</v>
      </c>
      <c r="P393" s="348" t="s">
        <v>430</v>
      </c>
      <c r="Q393" s="348" t="s">
        <v>430</v>
      </c>
      <c r="R393" s="348" t="s">
        <v>430</v>
      </c>
      <c r="S393" s="348" t="s">
        <v>430</v>
      </c>
      <c r="T393" s="348" t="s">
        <v>430</v>
      </c>
      <c r="U393" s="354" t="s">
        <v>430</v>
      </c>
      <c r="V393" s="348" t="s">
        <v>430</v>
      </c>
      <c r="W393" s="348" t="s">
        <v>430</v>
      </c>
      <c r="X393" s="348" t="s">
        <v>430</v>
      </c>
      <c r="Y393" s="375" t="s">
        <v>430</v>
      </c>
      <c r="Z393" s="348" t="s">
        <v>430</v>
      </c>
      <c r="AA393" s="348" t="s">
        <v>430</v>
      </c>
      <c r="AB393" s="348" t="s">
        <v>430</v>
      </c>
      <c r="AC393" s="348" t="s">
        <v>430</v>
      </c>
      <c r="AD393" s="348" t="s">
        <v>430</v>
      </c>
      <c r="AE393" s="348" t="s">
        <v>430</v>
      </c>
      <c r="AF393" s="348" t="s">
        <v>430</v>
      </c>
      <c r="AG393" s="569"/>
      <c r="AH393" s="346"/>
      <c r="AI393" s="346"/>
      <c r="AJ393" s="346"/>
      <c r="AK393" s="346"/>
      <c r="AL393" s="346"/>
      <c r="AM393" s="346"/>
      <c r="AN393" s="346"/>
      <c r="AO393" s="573"/>
      <c r="AP393" s="346"/>
      <c r="AQ393" s="346"/>
      <c r="AR393" s="346"/>
      <c r="AS393" s="346"/>
      <c r="AT393" s="346"/>
      <c r="AU393" s="429"/>
      <c r="AV393" s="429"/>
      <c r="AW393" s="429"/>
      <c r="AX393" s="429"/>
      <c r="AY393" s="429"/>
      <c r="AZ393" s="374"/>
      <c r="BA393" s="375"/>
      <c r="BB393" s="375"/>
      <c r="BC393" s="375"/>
      <c r="BD393" s="375"/>
      <c r="BE393" s="375"/>
      <c r="BF393" s="375"/>
      <c r="BG393" s="374"/>
      <c r="BH393" s="375"/>
      <c r="BI393" s="375"/>
      <c r="BJ393" s="375"/>
      <c r="BK393" s="375"/>
      <c r="BL393" s="375"/>
      <c r="BM393" s="375"/>
      <c r="BN393" s="375"/>
      <c r="BO393" s="375"/>
      <c r="BP393" s="375"/>
      <c r="BQ393" s="375"/>
      <c r="BR393" s="374"/>
      <c r="BS393" s="372"/>
      <c r="BT393" s="372"/>
      <c r="BU393" s="374"/>
      <c r="BV393" s="430"/>
    </row>
    <row r="394" spans="1:74" s="355" customFormat="1" x14ac:dyDescent="0.25">
      <c r="A394" s="686" t="s">
        <v>8034</v>
      </c>
      <c r="B394" s="374"/>
      <c r="C394" s="731"/>
      <c r="D394" s="374"/>
      <c r="E394" s="372"/>
      <c r="F394" s="374"/>
      <c r="G394" s="372"/>
      <c r="H394" s="374"/>
      <c r="I394" s="348"/>
      <c r="J394" s="348"/>
      <c r="K394" s="348"/>
      <c r="L394" s="348"/>
      <c r="M394" s="362"/>
      <c r="N394" s="350" t="s">
        <v>430</v>
      </c>
      <c r="O394" s="348" t="s">
        <v>430</v>
      </c>
      <c r="P394" s="348" t="s">
        <v>430</v>
      </c>
      <c r="Q394" s="348" t="s">
        <v>430</v>
      </c>
      <c r="R394" s="348" t="s">
        <v>430</v>
      </c>
      <c r="S394" s="348" t="s">
        <v>430</v>
      </c>
      <c r="T394" s="348" t="s">
        <v>430</v>
      </c>
      <c r="U394" s="354" t="s">
        <v>430</v>
      </c>
      <c r="V394" s="348" t="s">
        <v>430</v>
      </c>
      <c r="W394" s="348" t="s">
        <v>430</v>
      </c>
      <c r="X394" s="348" t="s">
        <v>430</v>
      </c>
      <c r="Y394" s="375" t="s">
        <v>430</v>
      </c>
      <c r="Z394" s="348" t="s">
        <v>430</v>
      </c>
      <c r="AA394" s="348" t="s">
        <v>430</v>
      </c>
      <c r="AB394" s="348" t="s">
        <v>430</v>
      </c>
      <c r="AC394" s="348" t="s">
        <v>430</v>
      </c>
      <c r="AD394" s="348" t="s">
        <v>430</v>
      </c>
      <c r="AE394" s="348" t="s">
        <v>430</v>
      </c>
      <c r="AF394" s="348" t="s">
        <v>430</v>
      </c>
      <c r="AG394" s="569"/>
      <c r="AH394" s="346"/>
      <c r="AI394" s="346"/>
      <c r="AJ394" s="346"/>
      <c r="AK394" s="346"/>
      <c r="AL394" s="346"/>
      <c r="AM394" s="346"/>
      <c r="AN394" s="346"/>
      <c r="AO394" s="573"/>
      <c r="AP394" s="346"/>
      <c r="AQ394" s="346"/>
      <c r="AR394" s="346"/>
      <c r="AS394" s="346"/>
      <c r="AT394" s="346"/>
      <c r="AU394" s="429"/>
      <c r="AV394" s="429"/>
      <c r="AW394" s="429"/>
      <c r="AX394" s="429"/>
      <c r="AY394" s="429"/>
      <c r="AZ394" s="374"/>
      <c r="BA394" s="375"/>
      <c r="BB394" s="375"/>
      <c r="BC394" s="375"/>
      <c r="BD394" s="375"/>
      <c r="BE394" s="375"/>
      <c r="BF394" s="375"/>
      <c r="BG394" s="374"/>
      <c r="BH394" s="375"/>
      <c r="BI394" s="375"/>
      <c r="BJ394" s="375"/>
      <c r="BK394" s="375"/>
      <c r="BL394" s="375"/>
      <c r="BM394" s="375"/>
      <c r="BN394" s="375"/>
      <c r="BO394" s="375"/>
      <c r="BP394" s="375"/>
      <c r="BQ394" s="375"/>
      <c r="BR394" s="374"/>
      <c r="BS394" s="372"/>
      <c r="BT394" s="372"/>
      <c r="BU394" s="374"/>
      <c r="BV394" s="430"/>
    </row>
    <row r="395" spans="1:74" s="355" customFormat="1" x14ac:dyDescent="0.25">
      <c r="A395" s="686" t="s">
        <v>8035</v>
      </c>
      <c r="B395" s="374"/>
      <c r="C395" s="731"/>
      <c r="D395" s="374"/>
      <c r="E395" s="372"/>
      <c r="F395" s="374"/>
      <c r="G395" s="372"/>
      <c r="H395" s="374"/>
      <c r="I395" s="348"/>
      <c r="J395" s="348"/>
      <c r="K395" s="348"/>
      <c r="L395" s="348"/>
      <c r="M395" s="362"/>
      <c r="N395" s="350" t="s">
        <v>430</v>
      </c>
      <c r="O395" s="348" t="s">
        <v>430</v>
      </c>
      <c r="P395" s="348" t="s">
        <v>430</v>
      </c>
      <c r="Q395" s="348" t="s">
        <v>430</v>
      </c>
      <c r="R395" s="348" t="s">
        <v>430</v>
      </c>
      <c r="S395" s="348" t="s">
        <v>430</v>
      </c>
      <c r="T395" s="348" t="s">
        <v>430</v>
      </c>
      <c r="U395" s="354" t="s">
        <v>430</v>
      </c>
      <c r="V395" s="348" t="s">
        <v>430</v>
      </c>
      <c r="W395" s="348" t="s">
        <v>430</v>
      </c>
      <c r="X395" s="348" t="s">
        <v>430</v>
      </c>
      <c r="Y395" s="375" t="s">
        <v>430</v>
      </c>
      <c r="Z395" s="348" t="s">
        <v>430</v>
      </c>
      <c r="AA395" s="348" t="s">
        <v>430</v>
      </c>
      <c r="AB395" s="348" t="s">
        <v>430</v>
      </c>
      <c r="AC395" s="348" t="s">
        <v>430</v>
      </c>
      <c r="AD395" s="348" t="s">
        <v>430</v>
      </c>
      <c r="AE395" s="348" t="s">
        <v>430</v>
      </c>
      <c r="AF395" s="348" t="s">
        <v>430</v>
      </c>
      <c r="AG395" s="569"/>
      <c r="AH395" s="346"/>
      <c r="AI395" s="346"/>
      <c r="AJ395" s="346"/>
      <c r="AK395" s="346"/>
      <c r="AL395" s="346"/>
      <c r="AM395" s="346"/>
      <c r="AN395" s="346"/>
      <c r="AO395" s="573"/>
      <c r="AP395" s="346"/>
      <c r="AQ395" s="346"/>
      <c r="AR395" s="346"/>
      <c r="AS395" s="346"/>
      <c r="AT395" s="346"/>
      <c r="AU395" s="429"/>
      <c r="AV395" s="429"/>
      <c r="AW395" s="429"/>
      <c r="AX395" s="429"/>
      <c r="AY395" s="429"/>
      <c r="AZ395" s="374"/>
      <c r="BA395" s="375"/>
      <c r="BB395" s="375"/>
      <c r="BC395" s="375"/>
      <c r="BD395" s="375"/>
      <c r="BE395" s="375"/>
      <c r="BF395" s="375"/>
      <c r="BG395" s="374"/>
      <c r="BH395" s="375"/>
      <c r="BI395" s="375"/>
      <c r="BJ395" s="375"/>
      <c r="BK395" s="375"/>
      <c r="BL395" s="375"/>
      <c r="BM395" s="375"/>
      <c r="BN395" s="375"/>
      <c r="BO395" s="375"/>
      <c r="BP395" s="375"/>
      <c r="BQ395" s="375"/>
      <c r="BR395" s="374"/>
      <c r="BS395" s="372"/>
      <c r="BT395" s="372"/>
      <c r="BU395" s="374"/>
      <c r="BV395" s="430"/>
    </row>
    <row r="396" spans="1:74" s="355" customFormat="1" x14ac:dyDescent="0.25">
      <c r="A396" s="686" t="s">
        <v>8036</v>
      </c>
      <c r="B396" s="374"/>
      <c r="C396" s="731"/>
      <c r="D396" s="374"/>
      <c r="E396" s="372"/>
      <c r="F396" s="374"/>
      <c r="G396" s="372"/>
      <c r="H396" s="374"/>
      <c r="I396" s="348"/>
      <c r="J396" s="348"/>
      <c r="K396" s="348"/>
      <c r="L396" s="348"/>
      <c r="M396" s="362"/>
      <c r="N396" s="350" t="s">
        <v>430</v>
      </c>
      <c r="O396" s="348" t="s">
        <v>430</v>
      </c>
      <c r="P396" s="348" t="s">
        <v>430</v>
      </c>
      <c r="Q396" s="348" t="s">
        <v>430</v>
      </c>
      <c r="R396" s="348" t="s">
        <v>430</v>
      </c>
      <c r="S396" s="348" t="s">
        <v>430</v>
      </c>
      <c r="T396" s="348" t="s">
        <v>430</v>
      </c>
      <c r="U396" s="354" t="s">
        <v>430</v>
      </c>
      <c r="V396" s="348" t="s">
        <v>430</v>
      </c>
      <c r="W396" s="348" t="s">
        <v>430</v>
      </c>
      <c r="X396" s="348" t="s">
        <v>430</v>
      </c>
      <c r="Y396" s="375" t="s">
        <v>430</v>
      </c>
      <c r="Z396" s="348" t="s">
        <v>430</v>
      </c>
      <c r="AA396" s="348" t="s">
        <v>430</v>
      </c>
      <c r="AB396" s="348" t="s">
        <v>430</v>
      </c>
      <c r="AC396" s="348" t="s">
        <v>430</v>
      </c>
      <c r="AD396" s="348" t="s">
        <v>430</v>
      </c>
      <c r="AE396" s="348" t="s">
        <v>430</v>
      </c>
      <c r="AF396" s="348" t="s">
        <v>430</v>
      </c>
      <c r="AG396" s="569"/>
      <c r="AH396" s="346"/>
      <c r="AI396" s="346"/>
      <c r="AJ396" s="346"/>
      <c r="AK396" s="346"/>
      <c r="AL396" s="346"/>
      <c r="AM396" s="346"/>
      <c r="AN396" s="346"/>
      <c r="AO396" s="573"/>
      <c r="AP396" s="346"/>
      <c r="AQ396" s="346"/>
      <c r="AR396" s="346"/>
      <c r="AS396" s="346"/>
      <c r="AT396" s="346"/>
      <c r="AU396" s="429"/>
      <c r="AV396" s="429"/>
      <c r="AW396" s="429"/>
      <c r="AX396" s="429"/>
      <c r="AY396" s="429"/>
      <c r="AZ396" s="374"/>
      <c r="BA396" s="375"/>
      <c r="BB396" s="375"/>
      <c r="BC396" s="375"/>
      <c r="BD396" s="375"/>
      <c r="BE396" s="375"/>
      <c r="BF396" s="375"/>
      <c r="BG396" s="374"/>
      <c r="BH396" s="375"/>
      <c r="BI396" s="375"/>
      <c r="BJ396" s="375"/>
      <c r="BK396" s="375"/>
      <c r="BL396" s="375"/>
      <c r="BM396" s="375"/>
      <c r="BN396" s="375"/>
      <c r="BO396" s="375"/>
      <c r="BP396" s="375"/>
      <c r="BQ396" s="375"/>
      <c r="BR396" s="374"/>
      <c r="BS396" s="372"/>
      <c r="BT396" s="372"/>
      <c r="BU396" s="374"/>
      <c r="BV396" s="430"/>
    </row>
    <row r="397" spans="1:74" s="355" customFormat="1" x14ac:dyDescent="0.25">
      <c r="A397" s="686" t="s">
        <v>8037</v>
      </c>
      <c r="B397" s="374"/>
      <c r="C397" s="731"/>
      <c r="D397" s="374"/>
      <c r="E397" s="372"/>
      <c r="F397" s="374"/>
      <c r="G397" s="372"/>
      <c r="H397" s="374"/>
      <c r="I397" s="348"/>
      <c r="J397" s="348"/>
      <c r="K397" s="348"/>
      <c r="L397" s="348"/>
      <c r="M397" s="362"/>
      <c r="N397" s="350" t="s">
        <v>430</v>
      </c>
      <c r="O397" s="348" t="s">
        <v>430</v>
      </c>
      <c r="P397" s="348" t="s">
        <v>430</v>
      </c>
      <c r="Q397" s="348" t="s">
        <v>430</v>
      </c>
      <c r="R397" s="348" t="s">
        <v>430</v>
      </c>
      <c r="S397" s="348" t="s">
        <v>430</v>
      </c>
      <c r="T397" s="348" t="s">
        <v>430</v>
      </c>
      <c r="U397" s="354" t="s">
        <v>430</v>
      </c>
      <c r="V397" s="348" t="s">
        <v>430</v>
      </c>
      <c r="W397" s="348" t="s">
        <v>430</v>
      </c>
      <c r="X397" s="348" t="s">
        <v>430</v>
      </c>
      <c r="Y397" s="375" t="s">
        <v>430</v>
      </c>
      <c r="Z397" s="348" t="s">
        <v>430</v>
      </c>
      <c r="AA397" s="348" t="s">
        <v>430</v>
      </c>
      <c r="AB397" s="348" t="s">
        <v>430</v>
      </c>
      <c r="AC397" s="348" t="s">
        <v>430</v>
      </c>
      <c r="AD397" s="348" t="s">
        <v>430</v>
      </c>
      <c r="AE397" s="348" t="s">
        <v>430</v>
      </c>
      <c r="AF397" s="348" t="s">
        <v>430</v>
      </c>
      <c r="AG397" s="569"/>
      <c r="AH397" s="346"/>
      <c r="AI397" s="346"/>
      <c r="AJ397" s="346"/>
      <c r="AK397" s="346"/>
      <c r="AL397" s="346"/>
      <c r="AM397" s="346"/>
      <c r="AN397" s="346"/>
      <c r="AO397" s="573"/>
      <c r="AP397" s="346"/>
      <c r="AQ397" s="346"/>
      <c r="AR397" s="346"/>
      <c r="AS397" s="346"/>
      <c r="AT397" s="346"/>
      <c r="AU397" s="429"/>
      <c r="AV397" s="429"/>
      <c r="AW397" s="429"/>
      <c r="AX397" s="429"/>
      <c r="AY397" s="429"/>
      <c r="AZ397" s="374"/>
      <c r="BA397" s="375"/>
      <c r="BB397" s="375"/>
      <c r="BC397" s="375"/>
      <c r="BD397" s="375"/>
      <c r="BE397" s="375"/>
      <c r="BF397" s="375"/>
      <c r="BG397" s="374"/>
      <c r="BH397" s="375"/>
      <c r="BI397" s="375"/>
      <c r="BJ397" s="375"/>
      <c r="BK397" s="375"/>
      <c r="BL397" s="375"/>
      <c r="BM397" s="375"/>
      <c r="BN397" s="375"/>
      <c r="BO397" s="375"/>
      <c r="BP397" s="375"/>
      <c r="BQ397" s="375"/>
      <c r="BR397" s="374"/>
      <c r="BS397" s="372"/>
      <c r="BT397" s="372"/>
      <c r="BU397" s="374"/>
      <c r="BV397" s="430"/>
    </row>
    <row r="398" spans="1:74" s="355" customFormat="1" x14ac:dyDescent="0.25">
      <c r="A398" s="686" t="s">
        <v>8038</v>
      </c>
      <c r="B398" s="374"/>
      <c r="C398" s="731"/>
      <c r="D398" s="374"/>
      <c r="E398" s="372"/>
      <c r="F398" s="374"/>
      <c r="G398" s="372"/>
      <c r="H398" s="374"/>
      <c r="I398" s="348"/>
      <c r="J398" s="348"/>
      <c r="K398" s="348"/>
      <c r="L398" s="348"/>
      <c r="M398" s="362"/>
      <c r="N398" s="350" t="s">
        <v>430</v>
      </c>
      <c r="O398" s="348" t="s">
        <v>430</v>
      </c>
      <c r="P398" s="348" t="s">
        <v>430</v>
      </c>
      <c r="Q398" s="348" t="s">
        <v>430</v>
      </c>
      <c r="R398" s="348" t="s">
        <v>430</v>
      </c>
      <c r="S398" s="348" t="s">
        <v>430</v>
      </c>
      <c r="T398" s="348" t="s">
        <v>430</v>
      </c>
      <c r="U398" s="354" t="s">
        <v>430</v>
      </c>
      <c r="V398" s="348" t="s">
        <v>430</v>
      </c>
      <c r="W398" s="348" t="s">
        <v>430</v>
      </c>
      <c r="X398" s="348" t="s">
        <v>430</v>
      </c>
      <c r="Y398" s="375" t="s">
        <v>430</v>
      </c>
      <c r="Z398" s="348" t="s">
        <v>430</v>
      </c>
      <c r="AA398" s="348" t="s">
        <v>430</v>
      </c>
      <c r="AB398" s="348" t="s">
        <v>430</v>
      </c>
      <c r="AC398" s="348" t="s">
        <v>430</v>
      </c>
      <c r="AD398" s="348" t="s">
        <v>430</v>
      </c>
      <c r="AE398" s="348" t="s">
        <v>430</v>
      </c>
      <c r="AF398" s="348" t="s">
        <v>430</v>
      </c>
      <c r="AG398" s="569"/>
      <c r="AH398" s="346"/>
      <c r="AI398" s="346"/>
      <c r="AJ398" s="346"/>
      <c r="AK398" s="346"/>
      <c r="AL398" s="346"/>
      <c r="AM398" s="346"/>
      <c r="AN398" s="346"/>
      <c r="AO398" s="573"/>
      <c r="AP398" s="346"/>
      <c r="AQ398" s="346"/>
      <c r="AR398" s="346"/>
      <c r="AS398" s="346"/>
      <c r="AT398" s="346"/>
      <c r="AU398" s="429"/>
      <c r="AV398" s="429"/>
      <c r="AW398" s="429"/>
      <c r="AX398" s="429"/>
      <c r="AY398" s="429"/>
      <c r="AZ398" s="374"/>
      <c r="BA398" s="375"/>
      <c r="BB398" s="375"/>
      <c r="BC398" s="375"/>
      <c r="BD398" s="375"/>
      <c r="BE398" s="375"/>
      <c r="BF398" s="375"/>
      <c r="BG398" s="374"/>
      <c r="BH398" s="375"/>
      <c r="BI398" s="375"/>
      <c r="BJ398" s="375"/>
      <c r="BK398" s="375"/>
      <c r="BL398" s="375"/>
      <c r="BM398" s="375"/>
      <c r="BN398" s="375"/>
      <c r="BO398" s="375"/>
      <c r="BP398" s="375"/>
      <c r="BQ398" s="375"/>
      <c r="BR398" s="374"/>
      <c r="BS398" s="372"/>
      <c r="BT398" s="372"/>
      <c r="BU398" s="374"/>
      <c r="BV398" s="430"/>
    </row>
    <row r="399" spans="1:74" s="355" customFormat="1" x14ac:dyDescent="0.25">
      <c r="A399" s="686" t="s">
        <v>8039</v>
      </c>
      <c r="B399" s="374"/>
      <c r="C399" s="731"/>
      <c r="D399" s="374"/>
      <c r="E399" s="372"/>
      <c r="F399" s="374"/>
      <c r="G399" s="372"/>
      <c r="H399" s="374"/>
      <c r="I399" s="348"/>
      <c r="J399" s="348"/>
      <c r="K399" s="348"/>
      <c r="L399" s="348"/>
      <c r="M399" s="362"/>
      <c r="N399" s="350" t="s">
        <v>430</v>
      </c>
      <c r="O399" s="348" t="s">
        <v>430</v>
      </c>
      <c r="P399" s="348" t="s">
        <v>430</v>
      </c>
      <c r="Q399" s="348" t="s">
        <v>430</v>
      </c>
      <c r="R399" s="348" t="s">
        <v>430</v>
      </c>
      <c r="S399" s="348" t="s">
        <v>430</v>
      </c>
      <c r="T399" s="348" t="s">
        <v>430</v>
      </c>
      <c r="U399" s="354" t="s">
        <v>430</v>
      </c>
      <c r="V399" s="348" t="s">
        <v>430</v>
      </c>
      <c r="W399" s="348" t="s">
        <v>430</v>
      </c>
      <c r="X399" s="348" t="s">
        <v>430</v>
      </c>
      <c r="Y399" s="375" t="s">
        <v>430</v>
      </c>
      <c r="Z399" s="348" t="s">
        <v>430</v>
      </c>
      <c r="AA399" s="348" t="s">
        <v>430</v>
      </c>
      <c r="AB399" s="348" t="s">
        <v>430</v>
      </c>
      <c r="AC399" s="348" t="s">
        <v>430</v>
      </c>
      <c r="AD399" s="348" t="s">
        <v>430</v>
      </c>
      <c r="AE399" s="348" t="s">
        <v>430</v>
      </c>
      <c r="AF399" s="348" t="s">
        <v>430</v>
      </c>
      <c r="AG399" s="569"/>
      <c r="AH399" s="346"/>
      <c r="AI399" s="346"/>
      <c r="AJ399" s="346"/>
      <c r="AK399" s="346"/>
      <c r="AL399" s="346"/>
      <c r="AM399" s="346"/>
      <c r="AN399" s="346"/>
      <c r="AO399" s="573"/>
      <c r="AP399" s="346"/>
      <c r="AQ399" s="346"/>
      <c r="AR399" s="346"/>
      <c r="AS399" s="346"/>
      <c r="AT399" s="346"/>
      <c r="AU399" s="429"/>
      <c r="AV399" s="429"/>
      <c r="AW399" s="429"/>
      <c r="AX399" s="429"/>
      <c r="AY399" s="429"/>
      <c r="AZ399" s="374"/>
      <c r="BA399" s="375"/>
      <c r="BB399" s="375"/>
      <c r="BC399" s="375"/>
      <c r="BD399" s="375"/>
      <c r="BE399" s="375"/>
      <c r="BF399" s="375"/>
      <c r="BG399" s="374"/>
      <c r="BH399" s="375"/>
      <c r="BI399" s="375"/>
      <c r="BJ399" s="375"/>
      <c r="BK399" s="375"/>
      <c r="BL399" s="375"/>
      <c r="BM399" s="375"/>
      <c r="BN399" s="375"/>
      <c r="BO399" s="375"/>
      <c r="BP399" s="375"/>
      <c r="BQ399" s="375"/>
      <c r="BR399" s="374"/>
      <c r="BS399" s="372"/>
      <c r="BT399" s="372"/>
      <c r="BU399" s="374"/>
      <c r="BV399" s="430"/>
    </row>
    <row r="400" spans="1:74" s="355" customFormat="1" x14ac:dyDescent="0.25">
      <c r="A400" s="686" t="s">
        <v>8039</v>
      </c>
      <c r="B400" s="374"/>
      <c r="C400" s="731"/>
      <c r="D400" s="374"/>
      <c r="E400" s="372"/>
      <c r="F400" s="374"/>
      <c r="G400" s="372"/>
      <c r="H400" s="374"/>
      <c r="I400" s="348"/>
      <c r="J400" s="348"/>
      <c r="K400" s="348"/>
      <c r="L400" s="348"/>
      <c r="M400" s="362"/>
      <c r="N400" s="350" t="s">
        <v>430</v>
      </c>
      <c r="O400" s="348">
        <v>3.6880999999999999</v>
      </c>
      <c r="P400" s="348">
        <v>16.066400000000002</v>
      </c>
      <c r="Q400" s="348">
        <v>16.4207</v>
      </c>
      <c r="R400" s="348">
        <v>9.4690999999999992</v>
      </c>
      <c r="S400" s="348">
        <v>6.085</v>
      </c>
      <c r="T400" s="348">
        <v>6.1566999999999998</v>
      </c>
      <c r="U400" s="354">
        <v>6.3348000000000004</v>
      </c>
      <c r="V400" s="348">
        <v>5.9145000000000003</v>
      </c>
      <c r="W400" s="348">
        <v>7.7850999999999999</v>
      </c>
      <c r="X400" s="348">
        <v>7.6553000000000004</v>
      </c>
      <c r="Y400" s="375" t="s">
        <v>430</v>
      </c>
      <c r="Z400" s="348" t="s">
        <v>430</v>
      </c>
      <c r="AA400" s="348">
        <v>6.6283000000000003</v>
      </c>
      <c r="AB400" s="348">
        <v>6.0099</v>
      </c>
      <c r="AC400" s="348">
        <v>6.4188999999999998</v>
      </c>
      <c r="AD400" s="348">
        <v>6.1832000000000003</v>
      </c>
      <c r="AE400" s="348">
        <v>11.351599999999999</v>
      </c>
      <c r="AF400" s="348" t="s">
        <v>430</v>
      </c>
      <c r="AG400" s="569"/>
      <c r="AH400" s="346"/>
      <c r="AI400" s="346"/>
      <c r="AJ400" s="346"/>
      <c r="AK400" s="346"/>
      <c r="AL400" s="346"/>
      <c r="AM400" s="346"/>
      <c r="AN400" s="346"/>
      <c r="AO400" s="573"/>
      <c r="AP400" s="346"/>
      <c r="AQ400" s="346"/>
      <c r="AR400" s="346"/>
      <c r="AS400" s="346"/>
      <c r="AT400" s="346"/>
      <c r="AU400" s="429"/>
      <c r="AV400" s="429"/>
      <c r="AW400" s="429"/>
      <c r="AX400" s="429"/>
      <c r="AY400" s="429"/>
      <c r="AZ400" s="374"/>
      <c r="BA400" s="375"/>
      <c r="BB400" s="375"/>
      <c r="BC400" s="375"/>
      <c r="BD400" s="375"/>
      <c r="BE400" s="375"/>
      <c r="BF400" s="375"/>
      <c r="BG400" s="374"/>
      <c r="BH400" s="375"/>
      <c r="BI400" s="375"/>
      <c r="BJ400" s="375"/>
      <c r="BK400" s="375"/>
      <c r="BL400" s="375"/>
      <c r="BM400" s="375"/>
      <c r="BN400" s="375"/>
      <c r="BO400" s="375"/>
      <c r="BP400" s="375"/>
      <c r="BQ400" s="375"/>
      <c r="BR400" s="374"/>
      <c r="BS400" s="372"/>
      <c r="BT400" s="372"/>
      <c r="BU400" s="374"/>
      <c r="BV400" s="430"/>
    </row>
    <row r="401" spans="1:74" s="355" customFormat="1" x14ac:dyDescent="0.25">
      <c r="A401" s="686" t="s">
        <v>7289</v>
      </c>
      <c r="B401" s="374"/>
      <c r="C401" s="731"/>
      <c r="D401" s="374"/>
      <c r="E401" s="372"/>
      <c r="F401" s="374"/>
      <c r="G401" s="372"/>
      <c r="H401" s="374"/>
      <c r="I401" s="348"/>
      <c r="J401" s="348"/>
      <c r="K401" s="348"/>
      <c r="L401" s="348"/>
      <c r="M401" s="362"/>
      <c r="N401" s="350" t="s">
        <v>430</v>
      </c>
      <c r="O401" s="348" t="s">
        <v>430</v>
      </c>
      <c r="P401" s="348" t="s">
        <v>430</v>
      </c>
      <c r="Q401" s="348" t="s">
        <v>430</v>
      </c>
      <c r="R401" s="348" t="s">
        <v>430</v>
      </c>
      <c r="S401" s="348" t="s">
        <v>430</v>
      </c>
      <c r="T401" s="348" t="s">
        <v>430</v>
      </c>
      <c r="U401" s="354" t="s">
        <v>430</v>
      </c>
      <c r="V401" s="348" t="s">
        <v>430</v>
      </c>
      <c r="W401" s="348" t="s">
        <v>430</v>
      </c>
      <c r="X401" s="348" t="s">
        <v>430</v>
      </c>
      <c r="Y401" s="375" t="s">
        <v>430</v>
      </c>
      <c r="Z401" s="348" t="s">
        <v>430</v>
      </c>
      <c r="AA401" s="348" t="s">
        <v>430</v>
      </c>
      <c r="AB401" s="348" t="s">
        <v>430</v>
      </c>
      <c r="AC401" s="348" t="s">
        <v>430</v>
      </c>
      <c r="AD401" s="348" t="s">
        <v>430</v>
      </c>
      <c r="AE401" s="348" t="s">
        <v>430</v>
      </c>
      <c r="AF401" s="348" t="s">
        <v>430</v>
      </c>
      <c r="AG401" s="569"/>
      <c r="AH401" s="346"/>
      <c r="AI401" s="346"/>
      <c r="AJ401" s="346"/>
      <c r="AK401" s="346"/>
      <c r="AL401" s="346"/>
      <c r="AM401" s="346"/>
      <c r="AN401" s="346"/>
      <c r="AO401" s="573"/>
      <c r="AP401" s="346"/>
      <c r="AQ401" s="346"/>
      <c r="AR401" s="346"/>
      <c r="AS401" s="346"/>
      <c r="AT401" s="346"/>
      <c r="AU401" s="429"/>
      <c r="AV401" s="429"/>
      <c r="AW401" s="429"/>
      <c r="AX401" s="429"/>
      <c r="AY401" s="429"/>
      <c r="AZ401" s="374"/>
      <c r="BA401" s="375"/>
      <c r="BB401" s="375"/>
      <c r="BC401" s="375"/>
      <c r="BD401" s="375"/>
      <c r="BE401" s="375"/>
      <c r="BF401" s="375"/>
      <c r="BG401" s="374"/>
      <c r="BH401" s="375"/>
      <c r="BI401" s="375"/>
      <c r="BJ401" s="375"/>
      <c r="BK401" s="375"/>
      <c r="BL401" s="375"/>
      <c r="BM401" s="375"/>
      <c r="BN401" s="375"/>
      <c r="BO401" s="375"/>
      <c r="BP401" s="375"/>
      <c r="BQ401" s="375"/>
      <c r="BR401" s="374"/>
      <c r="BS401" s="372"/>
      <c r="BT401" s="372"/>
      <c r="BU401" s="374"/>
      <c r="BV401" s="430"/>
    </row>
    <row r="402" spans="1:74" s="355" customFormat="1" x14ac:dyDescent="0.25">
      <c r="A402" s="686" t="s">
        <v>7614</v>
      </c>
      <c r="B402" s="374"/>
      <c r="C402" s="731"/>
      <c r="D402" s="374"/>
      <c r="E402" s="372"/>
      <c r="F402" s="374"/>
      <c r="G402" s="372"/>
      <c r="H402" s="374"/>
      <c r="I402" s="348"/>
      <c r="J402" s="348"/>
      <c r="K402" s="348"/>
      <c r="L402" s="348"/>
      <c r="M402" s="362"/>
      <c r="N402" s="350" t="s">
        <v>430</v>
      </c>
      <c r="O402" s="348" t="s">
        <v>430</v>
      </c>
      <c r="P402" s="348" t="s">
        <v>430</v>
      </c>
      <c r="Q402" s="348" t="s">
        <v>430</v>
      </c>
      <c r="R402" s="348" t="s">
        <v>430</v>
      </c>
      <c r="S402" s="348" t="s">
        <v>430</v>
      </c>
      <c r="T402" s="348" t="s">
        <v>430</v>
      </c>
      <c r="U402" s="354" t="s">
        <v>430</v>
      </c>
      <c r="V402" s="348" t="s">
        <v>430</v>
      </c>
      <c r="W402" s="348" t="s">
        <v>430</v>
      </c>
      <c r="X402" s="348" t="s">
        <v>430</v>
      </c>
      <c r="Y402" s="375" t="s">
        <v>430</v>
      </c>
      <c r="Z402" s="348" t="s">
        <v>430</v>
      </c>
      <c r="AA402" s="348" t="s">
        <v>430</v>
      </c>
      <c r="AB402" s="348" t="s">
        <v>430</v>
      </c>
      <c r="AC402" s="348" t="s">
        <v>430</v>
      </c>
      <c r="AD402" s="348" t="s">
        <v>430</v>
      </c>
      <c r="AE402" s="348" t="s">
        <v>430</v>
      </c>
      <c r="AF402" s="348" t="s">
        <v>430</v>
      </c>
      <c r="AG402" s="569"/>
      <c r="AH402" s="346"/>
      <c r="AI402" s="346"/>
      <c r="AJ402" s="346"/>
      <c r="AK402" s="346"/>
      <c r="AL402" s="346"/>
      <c r="AM402" s="346"/>
      <c r="AN402" s="346"/>
      <c r="AO402" s="573"/>
      <c r="AP402" s="346"/>
      <c r="AQ402" s="346"/>
      <c r="AR402" s="346"/>
      <c r="AS402" s="346"/>
      <c r="AT402" s="346"/>
      <c r="AU402" s="429"/>
      <c r="AV402" s="429"/>
      <c r="AW402" s="429"/>
      <c r="AX402" s="429"/>
      <c r="AY402" s="429"/>
      <c r="AZ402" s="374"/>
      <c r="BA402" s="375"/>
      <c r="BB402" s="375"/>
      <c r="BC402" s="375"/>
      <c r="BD402" s="375"/>
      <c r="BE402" s="375"/>
      <c r="BF402" s="375"/>
      <c r="BG402" s="374"/>
      <c r="BH402" s="375"/>
      <c r="BI402" s="375"/>
      <c r="BJ402" s="375"/>
      <c r="BK402" s="375"/>
      <c r="BL402" s="375"/>
      <c r="BM402" s="375"/>
      <c r="BN402" s="375"/>
      <c r="BO402" s="375"/>
      <c r="BP402" s="375"/>
      <c r="BQ402" s="375"/>
      <c r="BR402" s="374"/>
      <c r="BS402" s="372"/>
      <c r="BT402" s="372"/>
      <c r="BU402" s="374"/>
      <c r="BV402" s="430"/>
    </row>
    <row r="403" spans="1:74" s="355" customFormat="1" x14ac:dyDescent="0.25">
      <c r="A403" s="686" t="s">
        <v>8040</v>
      </c>
      <c r="B403" s="374"/>
      <c r="C403" s="731"/>
      <c r="D403" s="374"/>
      <c r="E403" s="372"/>
      <c r="F403" s="374"/>
      <c r="G403" s="372"/>
      <c r="H403" s="374"/>
      <c r="I403" s="348"/>
      <c r="J403" s="348"/>
      <c r="K403" s="348"/>
      <c r="L403" s="348"/>
      <c r="M403" s="362"/>
      <c r="N403" s="350" t="s">
        <v>430</v>
      </c>
      <c r="O403" s="348" t="s">
        <v>430</v>
      </c>
      <c r="P403" s="348" t="s">
        <v>430</v>
      </c>
      <c r="Q403" s="348" t="s">
        <v>430</v>
      </c>
      <c r="R403" s="348" t="s">
        <v>430</v>
      </c>
      <c r="S403" s="348" t="s">
        <v>430</v>
      </c>
      <c r="T403" s="348" t="s">
        <v>430</v>
      </c>
      <c r="U403" s="354" t="s">
        <v>430</v>
      </c>
      <c r="V403" s="348" t="s">
        <v>430</v>
      </c>
      <c r="W403" s="348" t="s">
        <v>430</v>
      </c>
      <c r="X403" s="348" t="s">
        <v>430</v>
      </c>
      <c r="Y403" s="375" t="s">
        <v>430</v>
      </c>
      <c r="Z403" s="348" t="s">
        <v>430</v>
      </c>
      <c r="AA403" s="348" t="s">
        <v>430</v>
      </c>
      <c r="AB403" s="348" t="s">
        <v>430</v>
      </c>
      <c r="AC403" s="348" t="s">
        <v>430</v>
      </c>
      <c r="AD403" s="348" t="s">
        <v>430</v>
      </c>
      <c r="AE403" s="348" t="s">
        <v>430</v>
      </c>
      <c r="AF403" s="348" t="s">
        <v>430</v>
      </c>
      <c r="AG403" s="569"/>
      <c r="AH403" s="346"/>
      <c r="AI403" s="346"/>
      <c r="AJ403" s="346"/>
      <c r="AK403" s="346"/>
      <c r="AL403" s="346"/>
      <c r="AM403" s="346"/>
      <c r="AN403" s="346"/>
      <c r="AO403" s="573"/>
      <c r="AP403" s="346"/>
      <c r="AQ403" s="346"/>
      <c r="AR403" s="346"/>
      <c r="AS403" s="346"/>
      <c r="AT403" s="346"/>
      <c r="AU403" s="429"/>
      <c r="AV403" s="429"/>
      <c r="AW403" s="429"/>
      <c r="AX403" s="429"/>
      <c r="AY403" s="429"/>
      <c r="AZ403" s="374"/>
      <c r="BA403" s="375"/>
      <c r="BB403" s="375"/>
      <c r="BC403" s="375"/>
      <c r="BD403" s="375"/>
      <c r="BE403" s="375"/>
      <c r="BF403" s="375"/>
      <c r="BG403" s="374"/>
      <c r="BH403" s="375"/>
      <c r="BI403" s="375"/>
      <c r="BJ403" s="375"/>
      <c r="BK403" s="375"/>
      <c r="BL403" s="375"/>
      <c r="BM403" s="375"/>
      <c r="BN403" s="375"/>
      <c r="BO403" s="375"/>
      <c r="BP403" s="375"/>
      <c r="BQ403" s="375"/>
      <c r="BR403" s="374"/>
      <c r="BS403" s="372"/>
      <c r="BT403" s="372"/>
      <c r="BU403" s="374"/>
      <c r="BV403" s="430"/>
    </row>
    <row r="404" spans="1:74" s="355" customFormat="1" x14ac:dyDescent="0.25">
      <c r="A404" s="686" t="s">
        <v>8041</v>
      </c>
      <c r="B404" s="374"/>
      <c r="C404" s="731"/>
      <c r="D404" s="374"/>
      <c r="E404" s="372"/>
      <c r="F404" s="374"/>
      <c r="G404" s="372"/>
      <c r="H404" s="374"/>
      <c r="I404" s="348"/>
      <c r="J404" s="348"/>
      <c r="K404" s="348"/>
      <c r="L404" s="348"/>
      <c r="M404" s="362"/>
      <c r="N404" s="350" t="s">
        <v>430</v>
      </c>
      <c r="O404" s="348" t="s">
        <v>430</v>
      </c>
      <c r="P404" s="348" t="s">
        <v>430</v>
      </c>
      <c r="Q404" s="348" t="s">
        <v>430</v>
      </c>
      <c r="R404" s="348" t="s">
        <v>430</v>
      </c>
      <c r="S404" s="348" t="s">
        <v>430</v>
      </c>
      <c r="T404" s="348" t="s">
        <v>430</v>
      </c>
      <c r="U404" s="354" t="s">
        <v>430</v>
      </c>
      <c r="V404" s="348" t="s">
        <v>430</v>
      </c>
      <c r="W404" s="348" t="s">
        <v>430</v>
      </c>
      <c r="X404" s="348" t="s">
        <v>430</v>
      </c>
      <c r="Y404" s="375" t="s">
        <v>430</v>
      </c>
      <c r="Z404" s="348" t="s">
        <v>430</v>
      </c>
      <c r="AA404" s="348" t="s">
        <v>430</v>
      </c>
      <c r="AB404" s="348" t="s">
        <v>430</v>
      </c>
      <c r="AC404" s="348" t="s">
        <v>430</v>
      </c>
      <c r="AD404" s="348" t="s">
        <v>430</v>
      </c>
      <c r="AE404" s="348" t="s">
        <v>430</v>
      </c>
      <c r="AF404" s="348" t="s">
        <v>430</v>
      </c>
      <c r="AG404" s="569"/>
      <c r="AH404" s="346"/>
      <c r="AI404" s="346"/>
      <c r="AJ404" s="346"/>
      <c r="AK404" s="346"/>
      <c r="AL404" s="346"/>
      <c r="AM404" s="346"/>
      <c r="AN404" s="346"/>
      <c r="AO404" s="573"/>
      <c r="AP404" s="346"/>
      <c r="AQ404" s="346"/>
      <c r="AR404" s="346"/>
      <c r="AS404" s="346"/>
      <c r="AT404" s="346"/>
      <c r="AU404" s="429"/>
      <c r="AV404" s="429"/>
      <c r="AW404" s="429"/>
      <c r="AX404" s="429"/>
      <c r="AY404" s="429"/>
      <c r="AZ404" s="374"/>
      <c r="BA404" s="375"/>
      <c r="BB404" s="375"/>
      <c r="BC404" s="375"/>
      <c r="BD404" s="375"/>
      <c r="BE404" s="375"/>
      <c r="BF404" s="375"/>
      <c r="BG404" s="374"/>
      <c r="BH404" s="375"/>
      <c r="BI404" s="375"/>
      <c r="BJ404" s="375"/>
      <c r="BK404" s="375"/>
      <c r="BL404" s="375"/>
      <c r="BM404" s="375"/>
      <c r="BN404" s="375"/>
      <c r="BO404" s="375"/>
      <c r="BP404" s="375"/>
      <c r="BQ404" s="375"/>
      <c r="BR404" s="374"/>
      <c r="BS404" s="372"/>
      <c r="BT404" s="372"/>
      <c r="BU404" s="374"/>
      <c r="BV404" s="430"/>
    </row>
    <row r="405" spans="1:74" s="355" customFormat="1" x14ac:dyDescent="0.25">
      <c r="A405" s="686" t="s">
        <v>8042</v>
      </c>
      <c r="B405" s="374"/>
      <c r="C405" s="731"/>
      <c r="D405" s="374"/>
      <c r="E405" s="372"/>
      <c r="F405" s="374"/>
      <c r="G405" s="372"/>
      <c r="H405" s="374"/>
      <c r="I405" s="348"/>
      <c r="J405" s="348"/>
      <c r="K405" s="348"/>
      <c r="L405" s="348"/>
      <c r="M405" s="362"/>
      <c r="N405" s="350" t="s">
        <v>430</v>
      </c>
      <c r="O405" s="348" t="s">
        <v>430</v>
      </c>
      <c r="P405" s="348" t="s">
        <v>430</v>
      </c>
      <c r="Q405" s="348" t="s">
        <v>430</v>
      </c>
      <c r="R405" s="348" t="s">
        <v>430</v>
      </c>
      <c r="S405" s="348" t="s">
        <v>430</v>
      </c>
      <c r="T405" s="348" t="s">
        <v>430</v>
      </c>
      <c r="U405" s="354" t="s">
        <v>430</v>
      </c>
      <c r="V405" s="348" t="s">
        <v>430</v>
      </c>
      <c r="W405" s="348" t="s">
        <v>430</v>
      </c>
      <c r="X405" s="348" t="s">
        <v>430</v>
      </c>
      <c r="Y405" s="375" t="s">
        <v>430</v>
      </c>
      <c r="Z405" s="348" t="s">
        <v>430</v>
      </c>
      <c r="AA405" s="348" t="s">
        <v>430</v>
      </c>
      <c r="AB405" s="348" t="s">
        <v>430</v>
      </c>
      <c r="AC405" s="348" t="s">
        <v>430</v>
      </c>
      <c r="AD405" s="348" t="s">
        <v>430</v>
      </c>
      <c r="AE405" s="348" t="s">
        <v>430</v>
      </c>
      <c r="AF405" s="348" t="s">
        <v>430</v>
      </c>
      <c r="AG405" s="569"/>
      <c r="AH405" s="346"/>
      <c r="AI405" s="346"/>
      <c r="AJ405" s="346"/>
      <c r="AK405" s="346"/>
      <c r="AL405" s="346"/>
      <c r="AM405" s="346"/>
      <c r="AN405" s="346"/>
      <c r="AO405" s="573"/>
      <c r="AP405" s="346"/>
      <c r="AQ405" s="346"/>
      <c r="AR405" s="346"/>
      <c r="AS405" s="346"/>
      <c r="AT405" s="346"/>
      <c r="AU405" s="429"/>
      <c r="AV405" s="429"/>
      <c r="AW405" s="429"/>
      <c r="AX405" s="429"/>
      <c r="AY405" s="429"/>
      <c r="AZ405" s="374"/>
      <c r="BA405" s="375"/>
      <c r="BB405" s="375"/>
      <c r="BC405" s="375"/>
      <c r="BD405" s="375"/>
      <c r="BE405" s="375"/>
      <c r="BF405" s="375"/>
      <c r="BG405" s="374"/>
      <c r="BH405" s="375"/>
      <c r="BI405" s="375"/>
      <c r="BJ405" s="375"/>
      <c r="BK405" s="375"/>
      <c r="BL405" s="375"/>
      <c r="BM405" s="375"/>
      <c r="BN405" s="375"/>
      <c r="BO405" s="375"/>
      <c r="BP405" s="375"/>
      <c r="BQ405" s="375"/>
      <c r="BR405" s="374"/>
      <c r="BS405" s="372"/>
      <c r="BT405" s="372"/>
      <c r="BU405" s="374"/>
      <c r="BV405" s="430"/>
    </row>
    <row r="406" spans="1:74" s="355" customFormat="1" x14ac:dyDescent="0.25">
      <c r="A406" s="686" t="s">
        <v>8043</v>
      </c>
      <c r="B406" s="374"/>
      <c r="C406" s="731"/>
      <c r="D406" s="374"/>
      <c r="E406" s="372"/>
      <c r="F406" s="374"/>
      <c r="G406" s="372"/>
      <c r="H406" s="374"/>
      <c r="I406" s="348"/>
      <c r="J406" s="348"/>
      <c r="K406" s="348"/>
      <c r="L406" s="348"/>
      <c r="M406" s="362"/>
      <c r="N406" s="350" t="s">
        <v>430</v>
      </c>
      <c r="O406" s="348" t="s">
        <v>430</v>
      </c>
      <c r="P406" s="348" t="s">
        <v>430</v>
      </c>
      <c r="Q406" s="348" t="s">
        <v>430</v>
      </c>
      <c r="R406" s="348" t="s">
        <v>430</v>
      </c>
      <c r="S406" s="348" t="s">
        <v>430</v>
      </c>
      <c r="T406" s="348" t="s">
        <v>430</v>
      </c>
      <c r="U406" s="354" t="s">
        <v>430</v>
      </c>
      <c r="V406" s="348" t="s">
        <v>430</v>
      </c>
      <c r="W406" s="348" t="s">
        <v>430</v>
      </c>
      <c r="X406" s="348" t="s">
        <v>430</v>
      </c>
      <c r="Y406" s="375" t="s">
        <v>430</v>
      </c>
      <c r="Z406" s="348" t="s">
        <v>430</v>
      </c>
      <c r="AA406" s="348" t="s">
        <v>430</v>
      </c>
      <c r="AB406" s="348" t="s">
        <v>430</v>
      </c>
      <c r="AC406" s="348" t="s">
        <v>430</v>
      </c>
      <c r="AD406" s="348" t="s">
        <v>430</v>
      </c>
      <c r="AE406" s="348" t="s">
        <v>430</v>
      </c>
      <c r="AF406" s="348" t="s">
        <v>430</v>
      </c>
      <c r="AG406" s="569"/>
      <c r="AH406" s="346"/>
      <c r="AI406" s="346"/>
      <c r="AJ406" s="346"/>
      <c r="AK406" s="346"/>
      <c r="AL406" s="346"/>
      <c r="AM406" s="346"/>
      <c r="AN406" s="346"/>
      <c r="AO406" s="573"/>
      <c r="AP406" s="346"/>
      <c r="AQ406" s="346"/>
      <c r="AR406" s="346"/>
      <c r="AS406" s="346"/>
      <c r="AT406" s="346"/>
      <c r="AU406" s="429"/>
      <c r="AV406" s="429"/>
      <c r="AW406" s="429"/>
      <c r="AX406" s="429"/>
      <c r="AY406" s="429"/>
      <c r="AZ406" s="374"/>
      <c r="BA406" s="375"/>
      <c r="BB406" s="375"/>
      <c r="BC406" s="375"/>
      <c r="BD406" s="375"/>
      <c r="BE406" s="375"/>
      <c r="BF406" s="375"/>
      <c r="BG406" s="374"/>
      <c r="BH406" s="375"/>
      <c r="BI406" s="375"/>
      <c r="BJ406" s="375"/>
      <c r="BK406" s="375"/>
      <c r="BL406" s="375"/>
      <c r="BM406" s="375"/>
      <c r="BN406" s="375"/>
      <c r="BO406" s="375"/>
      <c r="BP406" s="375"/>
      <c r="BQ406" s="375"/>
      <c r="BR406" s="374"/>
      <c r="BS406" s="372"/>
      <c r="BT406" s="372"/>
      <c r="BU406" s="374"/>
      <c r="BV406" s="430"/>
    </row>
    <row r="407" spans="1:74" s="355" customFormat="1" x14ac:dyDescent="0.25">
      <c r="A407" s="686" t="s">
        <v>8044</v>
      </c>
      <c r="B407" s="374"/>
      <c r="C407" s="731"/>
      <c r="D407" s="374"/>
      <c r="E407" s="372"/>
      <c r="F407" s="374"/>
      <c r="G407" s="372"/>
      <c r="H407" s="374"/>
      <c r="I407" s="348"/>
      <c r="J407" s="348"/>
      <c r="K407" s="348"/>
      <c r="L407" s="348"/>
      <c r="M407" s="362"/>
      <c r="N407" s="350" t="s">
        <v>430</v>
      </c>
      <c r="O407" s="348" t="s">
        <v>430</v>
      </c>
      <c r="P407" s="348" t="s">
        <v>430</v>
      </c>
      <c r="Q407" s="348" t="s">
        <v>430</v>
      </c>
      <c r="R407" s="348" t="s">
        <v>430</v>
      </c>
      <c r="S407" s="348" t="s">
        <v>430</v>
      </c>
      <c r="T407" s="348" t="s">
        <v>430</v>
      </c>
      <c r="U407" s="354" t="s">
        <v>430</v>
      </c>
      <c r="V407" s="348" t="s">
        <v>430</v>
      </c>
      <c r="W407" s="348" t="s">
        <v>430</v>
      </c>
      <c r="X407" s="348" t="s">
        <v>430</v>
      </c>
      <c r="Y407" s="375" t="s">
        <v>430</v>
      </c>
      <c r="Z407" s="348" t="s">
        <v>430</v>
      </c>
      <c r="AA407" s="348" t="s">
        <v>430</v>
      </c>
      <c r="AB407" s="348" t="s">
        <v>430</v>
      </c>
      <c r="AC407" s="348" t="s">
        <v>430</v>
      </c>
      <c r="AD407" s="348" t="s">
        <v>430</v>
      </c>
      <c r="AE407" s="348" t="s">
        <v>430</v>
      </c>
      <c r="AF407" s="348" t="s">
        <v>430</v>
      </c>
      <c r="AG407" s="569"/>
      <c r="AH407" s="346"/>
      <c r="AI407" s="346"/>
      <c r="AJ407" s="346"/>
      <c r="AK407" s="346"/>
      <c r="AL407" s="346"/>
      <c r="AM407" s="346"/>
      <c r="AN407" s="346"/>
      <c r="AO407" s="573"/>
      <c r="AP407" s="346"/>
      <c r="AQ407" s="346"/>
      <c r="AR407" s="346"/>
      <c r="AS407" s="346"/>
      <c r="AT407" s="346"/>
      <c r="AU407" s="429"/>
      <c r="AV407" s="429"/>
      <c r="AW407" s="429"/>
      <c r="AX407" s="429"/>
      <c r="AY407" s="429"/>
      <c r="AZ407" s="374"/>
      <c r="BA407" s="375"/>
      <c r="BB407" s="375"/>
      <c r="BC407" s="375"/>
      <c r="BD407" s="375"/>
      <c r="BE407" s="375"/>
      <c r="BF407" s="375"/>
      <c r="BG407" s="374"/>
      <c r="BH407" s="375"/>
      <c r="BI407" s="375"/>
      <c r="BJ407" s="375"/>
      <c r="BK407" s="375"/>
      <c r="BL407" s="375"/>
      <c r="BM407" s="375"/>
      <c r="BN407" s="375"/>
      <c r="BO407" s="375"/>
      <c r="BP407" s="375"/>
      <c r="BQ407" s="375"/>
      <c r="BR407" s="374"/>
      <c r="BS407" s="372"/>
      <c r="BT407" s="372"/>
      <c r="BU407" s="374"/>
      <c r="BV407" s="430"/>
    </row>
    <row r="408" spans="1:74" s="355" customFormat="1" x14ac:dyDescent="0.25">
      <c r="A408" s="686" t="s">
        <v>8045</v>
      </c>
      <c r="B408" s="374"/>
      <c r="C408" s="731"/>
      <c r="D408" s="374"/>
      <c r="E408" s="372"/>
      <c r="F408" s="374"/>
      <c r="G408" s="372"/>
      <c r="H408" s="374"/>
      <c r="I408" s="348"/>
      <c r="J408" s="348"/>
      <c r="K408" s="348"/>
      <c r="L408" s="348"/>
      <c r="M408" s="362"/>
      <c r="N408" s="350" t="s">
        <v>430</v>
      </c>
      <c r="O408" s="348" t="s">
        <v>430</v>
      </c>
      <c r="P408" s="348" t="s">
        <v>430</v>
      </c>
      <c r="Q408" s="348" t="s">
        <v>430</v>
      </c>
      <c r="R408" s="348" t="s">
        <v>430</v>
      </c>
      <c r="S408" s="348" t="s">
        <v>430</v>
      </c>
      <c r="T408" s="348" t="s">
        <v>430</v>
      </c>
      <c r="U408" s="354" t="s">
        <v>430</v>
      </c>
      <c r="V408" s="348" t="s">
        <v>430</v>
      </c>
      <c r="W408" s="348" t="s">
        <v>430</v>
      </c>
      <c r="X408" s="348" t="s">
        <v>430</v>
      </c>
      <c r="Y408" s="375" t="s">
        <v>430</v>
      </c>
      <c r="Z408" s="348" t="s">
        <v>430</v>
      </c>
      <c r="AA408" s="348" t="s">
        <v>430</v>
      </c>
      <c r="AB408" s="348" t="s">
        <v>430</v>
      </c>
      <c r="AC408" s="348" t="s">
        <v>430</v>
      </c>
      <c r="AD408" s="348" t="s">
        <v>430</v>
      </c>
      <c r="AE408" s="348" t="s">
        <v>430</v>
      </c>
      <c r="AF408" s="348" t="s">
        <v>430</v>
      </c>
      <c r="AG408" s="569"/>
      <c r="AH408" s="346"/>
      <c r="AI408" s="346"/>
      <c r="AJ408" s="346"/>
      <c r="AK408" s="346"/>
      <c r="AL408" s="346"/>
      <c r="AM408" s="346"/>
      <c r="AN408" s="346"/>
      <c r="AO408" s="573"/>
      <c r="AP408" s="346"/>
      <c r="AQ408" s="346"/>
      <c r="AR408" s="346"/>
      <c r="AS408" s="346"/>
      <c r="AT408" s="346"/>
      <c r="AU408" s="429"/>
      <c r="AV408" s="429"/>
      <c r="AW408" s="429"/>
      <c r="AX408" s="429"/>
      <c r="AY408" s="429"/>
      <c r="AZ408" s="374"/>
      <c r="BA408" s="375"/>
      <c r="BB408" s="375"/>
      <c r="BC408" s="375"/>
      <c r="BD408" s="375"/>
      <c r="BE408" s="375"/>
      <c r="BF408" s="375"/>
      <c r="BG408" s="374"/>
      <c r="BH408" s="375"/>
      <c r="BI408" s="375"/>
      <c r="BJ408" s="375"/>
      <c r="BK408" s="375"/>
      <c r="BL408" s="375"/>
      <c r="BM408" s="375"/>
      <c r="BN408" s="375"/>
      <c r="BO408" s="375"/>
      <c r="BP408" s="375"/>
      <c r="BQ408" s="375"/>
      <c r="BR408" s="374"/>
      <c r="BS408" s="372"/>
      <c r="BT408" s="372"/>
      <c r="BU408" s="374"/>
      <c r="BV408" s="430"/>
    </row>
    <row r="409" spans="1:74" s="355" customFormat="1" x14ac:dyDescent="0.25">
      <c r="A409" s="686" t="s">
        <v>8046</v>
      </c>
      <c r="B409" s="374"/>
      <c r="C409" s="731"/>
      <c r="D409" s="374"/>
      <c r="E409" s="372"/>
      <c r="F409" s="374"/>
      <c r="G409" s="372"/>
      <c r="H409" s="374"/>
      <c r="I409" s="348"/>
      <c r="J409" s="348"/>
      <c r="K409" s="348"/>
      <c r="L409" s="348"/>
      <c r="M409" s="362"/>
      <c r="N409" s="350" t="s">
        <v>430</v>
      </c>
      <c r="O409" s="348" t="s">
        <v>430</v>
      </c>
      <c r="P409" s="348" t="s">
        <v>430</v>
      </c>
      <c r="Q409" s="348" t="s">
        <v>430</v>
      </c>
      <c r="R409" s="348" t="s">
        <v>430</v>
      </c>
      <c r="S409" s="348" t="s">
        <v>430</v>
      </c>
      <c r="T409" s="348" t="s">
        <v>430</v>
      </c>
      <c r="U409" s="354" t="s">
        <v>430</v>
      </c>
      <c r="V409" s="348" t="s">
        <v>430</v>
      </c>
      <c r="W409" s="348" t="s">
        <v>430</v>
      </c>
      <c r="X409" s="348" t="s">
        <v>430</v>
      </c>
      <c r="Y409" s="375" t="s">
        <v>430</v>
      </c>
      <c r="Z409" s="348" t="s">
        <v>430</v>
      </c>
      <c r="AA409" s="348" t="s">
        <v>430</v>
      </c>
      <c r="AB409" s="348" t="s">
        <v>430</v>
      </c>
      <c r="AC409" s="348" t="s">
        <v>430</v>
      </c>
      <c r="AD409" s="348" t="s">
        <v>430</v>
      </c>
      <c r="AE409" s="348" t="s">
        <v>430</v>
      </c>
      <c r="AF409" s="348" t="s">
        <v>430</v>
      </c>
      <c r="AG409" s="569"/>
      <c r="AH409" s="346"/>
      <c r="AI409" s="346"/>
      <c r="AJ409" s="346"/>
      <c r="AK409" s="346"/>
      <c r="AL409" s="346"/>
      <c r="AM409" s="346"/>
      <c r="AN409" s="346"/>
      <c r="AO409" s="573"/>
      <c r="AP409" s="346"/>
      <c r="AQ409" s="346"/>
      <c r="AR409" s="346"/>
      <c r="AS409" s="346"/>
      <c r="AT409" s="346"/>
      <c r="AU409" s="429"/>
      <c r="AV409" s="429"/>
      <c r="AW409" s="429"/>
      <c r="AX409" s="429"/>
      <c r="AY409" s="429"/>
      <c r="AZ409" s="374"/>
      <c r="BA409" s="375"/>
      <c r="BB409" s="375"/>
      <c r="BC409" s="375"/>
      <c r="BD409" s="375"/>
      <c r="BE409" s="375"/>
      <c r="BF409" s="375"/>
      <c r="BG409" s="374"/>
      <c r="BH409" s="375"/>
      <c r="BI409" s="375"/>
      <c r="BJ409" s="375"/>
      <c r="BK409" s="375"/>
      <c r="BL409" s="375"/>
      <c r="BM409" s="375"/>
      <c r="BN409" s="375"/>
      <c r="BO409" s="375"/>
      <c r="BP409" s="375"/>
      <c r="BQ409" s="375"/>
      <c r="BR409" s="374"/>
      <c r="BS409" s="372"/>
      <c r="BT409" s="372"/>
      <c r="BU409" s="374"/>
      <c r="BV409" s="430"/>
    </row>
    <row r="410" spans="1:74" s="355" customFormat="1" x14ac:dyDescent="0.25">
      <c r="A410" s="686" t="s">
        <v>8047</v>
      </c>
      <c r="B410" s="374"/>
      <c r="C410" s="731"/>
      <c r="D410" s="374"/>
      <c r="E410" s="372"/>
      <c r="F410" s="374"/>
      <c r="G410" s="372"/>
      <c r="H410" s="374"/>
      <c r="I410" s="348"/>
      <c r="J410" s="348"/>
      <c r="K410" s="348"/>
      <c r="L410" s="348"/>
      <c r="M410" s="362"/>
      <c r="N410" s="350" t="s">
        <v>430</v>
      </c>
      <c r="O410" s="348" t="s">
        <v>430</v>
      </c>
      <c r="P410" s="348" t="s">
        <v>430</v>
      </c>
      <c r="Q410" s="348" t="s">
        <v>430</v>
      </c>
      <c r="R410" s="348" t="s">
        <v>430</v>
      </c>
      <c r="S410" s="348" t="s">
        <v>430</v>
      </c>
      <c r="T410" s="348" t="s">
        <v>430</v>
      </c>
      <c r="U410" s="354" t="s">
        <v>430</v>
      </c>
      <c r="V410" s="348" t="s">
        <v>430</v>
      </c>
      <c r="W410" s="348" t="s">
        <v>430</v>
      </c>
      <c r="X410" s="348" t="s">
        <v>430</v>
      </c>
      <c r="Y410" s="375" t="s">
        <v>430</v>
      </c>
      <c r="Z410" s="348" t="s">
        <v>430</v>
      </c>
      <c r="AA410" s="348" t="s">
        <v>430</v>
      </c>
      <c r="AB410" s="348" t="s">
        <v>430</v>
      </c>
      <c r="AC410" s="348" t="s">
        <v>430</v>
      </c>
      <c r="AD410" s="348" t="s">
        <v>430</v>
      </c>
      <c r="AE410" s="348" t="s">
        <v>430</v>
      </c>
      <c r="AF410" s="348" t="s">
        <v>430</v>
      </c>
      <c r="AG410" s="569"/>
      <c r="AH410" s="346"/>
      <c r="AI410" s="346"/>
      <c r="AJ410" s="346"/>
      <c r="AK410" s="346"/>
      <c r="AL410" s="346"/>
      <c r="AM410" s="346"/>
      <c r="AN410" s="346"/>
      <c r="AO410" s="573"/>
      <c r="AP410" s="346"/>
      <c r="AQ410" s="346"/>
      <c r="AR410" s="346"/>
      <c r="AS410" s="346"/>
      <c r="AT410" s="346"/>
      <c r="AU410" s="429"/>
      <c r="AV410" s="429"/>
      <c r="AW410" s="429"/>
      <c r="AX410" s="429"/>
      <c r="AY410" s="429"/>
      <c r="AZ410" s="374"/>
      <c r="BA410" s="375"/>
      <c r="BB410" s="375"/>
      <c r="BC410" s="375"/>
      <c r="BD410" s="375"/>
      <c r="BE410" s="375"/>
      <c r="BF410" s="375"/>
      <c r="BG410" s="374"/>
      <c r="BH410" s="375"/>
      <c r="BI410" s="375"/>
      <c r="BJ410" s="375"/>
      <c r="BK410" s="375"/>
      <c r="BL410" s="375"/>
      <c r="BM410" s="375"/>
      <c r="BN410" s="375"/>
      <c r="BO410" s="375"/>
      <c r="BP410" s="375"/>
      <c r="BQ410" s="375"/>
      <c r="BR410" s="374"/>
      <c r="BS410" s="372"/>
      <c r="BT410" s="372"/>
      <c r="BU410" s="374"/>
      <c r="BV410" s="430"/>
    </row>
    <row r="411" spans="1:74" s="355" customFormat="1" x14ac:dyDescent="0.25">
      <c r="A411" s="686" t="s">
        <v>4396</v>
      </c>
      <c r="B411" s="374"/>
      <c r="C411" s="731"/>
      <c r="D411" s="374"/>
      <c r="E411" s="372"/>
      <c r="F411" s="374"/>
      <c r="G411" s="372"/>
      <c r="H411" s="374"/>
      <c r="I411" s="348"/>
      <c r="J411" s="348"/>
      <c r="K411" s="348"/>
      <c r="L411" s="348"/>
      <c r="M411" s="362"/>
      <c r="N411" s="350" t="s">
        <v>430</v>
      </c>
      <c r="O411" s="348" t="s">
        <v>430</v>
      </c>
      <c r="P411" s="348" t="s">
        <v>430</v>
      </c>
      <c r="Q411" s="348" t="s">
        <v>430</v>
      </c>
      <c r="R411" s="348" t="s">
        <v>430</v>
      </c>
      <c r="S411" s="348" t="s">
        <v>430</v>
      </c>
      <c r="T411" s="348" t="s">
        <v>430</v>
      </c>
      <c r="U411" s="354" t="s">
        <v>430</v>
      </c>
      <c r="V411" s="348" t="s">
        <v>430</v>
      </c>
      <c r="W411" s="348" t="s">
        <v>430</v>
      </c>
      <c r="X411" s="348" t="s">
        <v>430</v>
      </c>
      <c r="Y411" s="375" t="s">
        <v>430</v>
      </c>
      <c r="Z411" s="348" t="s">
        <v>430</v>
      </c>
      <c r="AA411" s="348" t="s">
        <v>430</v>
      </c>
      <c r="AB411" s="348" t="s">
        <v>430</v>
      </c>
      <c r="AC411" s="348" t="s">
        <v>430</v>
      </c>
      <c r="AD411" s="348" t="s">
        <v>430</v>
      </c>
      <c r="AE411" s="348" t="s">
        <v>430</v>
      </c>
      <c r="AF411" s="348" t="s">
        <v>430</v>
      </c>
      <c r="AG411" s="569"/>
      <c r="AH411" s="346"/>
      <c r="AI411" s="346"/>
      <c r="AJ411" s="346"/>
      <c r="AK411" s="346"/>
      <c r="AL411" s="346"/>
      <c r="AM411" s="346"/>
      <c r="AN411" s="346"/>
      <c r="AO411" s="573"/>
      <c r="AP411" s="346"/>
      <c r="AQ411" s="346"/>
      <c r="AR411" s="346"/>
      <c r="AS411" s="346"/>
      <c r="AT411" s="346"/>
      <c r="AU411" s="429"/>
      <c r="AV411" s="429"/>
      <c r="AW411" s="429"/>
      <c r="AX411" s="429"/>
      <c r="AY411" s="429"/>
      <c r="AZ411" s="374"/>
      <c r="BA411" s="375"/>
      <c r="BB411" s="375"/>
      <c r="BC411" s="375"/>
      <c r="BD411" s="375"/>
      <c r="BE411" s="375"/>
      <c r="BF411" s="375"/>
      <c r="BG411" s="374"/>
      <c r="BH411" s="375"/>
      <c r="BI411" s="375"/>
      <c r="BJ411" s="375"/>
      <c r="BK411" s="375"/>
      <c r="BL411" s="375"/>
      <c r="BM411" s="375"/>
      <c r="BN411" s="375"/>
      <c r="BO411" s="375"/>
      <c r="BP411" s="375"/>
      <c r="BQ411" s="375"/>
      <c r="BR411" s="374"/>
      <c r="BS411" s="372"/>
      <c r="BT411" s="372"/>
      <c r="BU411" s="374"/>
      <c r="BV411" s="430"/>
    </row>
    <row r="412" spans="1:74" s="355" customFormat="1" x14ac:dyDescent="0.25">
      <c r="A412" s="686" t="s">
        <v>4397</v>
      </c>
      <c r="B412" s="374"/>
      <c r="C412" s="731"/>
      <c r="D412" s="374"/>
      <c r="E412" s="372"/>
      <c r="F412" s="374"/>
      <c r="G412" s="372"/>
      <c r="H412" s="374"/>
      <c r="I412" s="348"/>
      <c r="J412" s="348"/>
      <c r="K412" s="348"/>
      <c r="L412" s="348"/>
      <c r="M412" s="362"/>
      <c r="N412" s="350" t="s">
        <v>430</v>
      </c>
      <c r="O412" s="348" t="s">
        <v>430</v>
      </c>
      <c r="P412" s="348" t="s">
        <v>430</v>
      </c>
      <c r="Q412" s="348" t="s">
        <v>430</v>
      </c>
      <c r="R412" s="348" t="s">
        <v>430</v>
      </c>
      <c r="S412" s="348" t="s">
        <v>430</v>
      </c>
      <c r="T412" s="348" t="s">
        <v>430</v>
      </c>
      <c r="U412" s="354" t="s">
        <v>430</v>
      </c>
      <c r="V412" s="348" t="s">
        <v>430</v>
      </c>
      <c r="W412" s="348" t="s">
        <v>430</v>
      </c>
      <c r="X412" s="348" t="s">
        <v>430</v>
      </c>
      <c r="Y412" s="375" t="s">
        <v>430</v>
      </c>
      <c r="Z412" s="348" t="s">
        <v>430</v>
      </c>
      <c r="AA412" s="348" t="s">
        <v>430</v>
      </c>
      <c r="AB412" s="348" t="s">
        <v>430</v>
      </c>
      <c r="AC412" s="348" t="s">
        <v>430</v>
      </c>
      <c r="AD412" s="348" t="s">
        <v>430</v>
      </c>
      <c r="AE412" s="348" t="s">
        <v>430</v>
      </c>
      <c r="AF412" s="348" t="s">
        <v>430</v>
      </c>
      <c r="AG412" s="569"/>
      <c r="AH412" s="346"/>
      <c r="AI412" s="346"/>
      <c r="AJ412" s="346"/>
      <c r="AK412" s="346"/>
      <c r="AL412" s="346"/>
      <c r="AM412" s="346"/>
      <c r="AN412" s="346"/>
      <c r="AO412" s="573"/>
      <c r="AP412" s="346"/>
      <c r="AQ412" s="346"/>
      <c r="AR412" s="346"/>
      <c r="AS412" s="346"/>
      <c r="AT412" s="346"/>
      <c r="AU412" s="429"/>
      <c r="AV412" s="429"/>
      <c r="AW412" s="429"/>
      <c r="AX412" s="429"/>
      <c r="AY412" s="429"/>
      <c r="AZ412" s="374"/>
      <c r="BA412" s="375"/>
      <c r="BB412" s="375"/>
      <c r="BC412" s="375"/>
      <c r="BD412" s="375"/>
      <c r="BE412" s="375"/>
      <c r="BF412" s="375"/>
      <c r="BG412" s="374"/>
      <c r="BH412" s="375"/>
      <c r="BI412" s="375"/>
      <c r="BJ412" s="375"/>
      <c r="BK412" s="375"/>
      <c r="BL412" s="375"/>
      <c r="BM412" s="375"/>
      <c r="BN412" s="375"/>
      <c r="BO412" s="375"/>
      <c r="BP412" s="375"/>
      <c r="BQ412" s="375"/>
      <c r="BR412" s="374"/>
      <c r="BS412" s="372"/>
      <c r="BT412" s="372"/>
      <c r="BU412" s="374"/>
      <c r="BV412" s="430"/>
    </row>
    <row r="413" spans="1:74" s="355" customFormat="1" x14ac:dyDescent="0.25">
      <c r="A413" s="686" t="s">
        <v>8048</v>
      </c>
      <c r="B413" s="374"/>
      <c r="C413" s="731"/>
      <c r="D413" s="374"/>
      <c r="E413" s="372"/>
      <c r="F413" s="374"/>
      <c r="G413" s="372"/>
      <c r="H413" s="374"/>
      <c r="I413" s="348"/>
      <c r="J413" s="348"/>
      <c r="K413" s="348"/>
      <c r="L413" s="348"/>
      <c r="M413" s="362"/>
      <c r="N413" s="350" t="s">
        <v>430</v>
      </c>
      <c r="O413" s="348" t="s">
        <v>430</v>
      </c>
      <c r="P413" s="348" t="s">
        <v>430</v>
      </c>
      <c r="Q413" s="348" t="s">
        <v>430</v>
      </c>
      <c r="R413" s="348" t="s">
        <v>430</v>
      </c>
      <c r="S413" s="348" t="s">
        <v>430</v>
      </c>
      <c r="T413" s="348" t="s">
        <v>430</v>
      </c>
      <c r="U413" s="354" t="s">
        <v>430</v>
      </c>
      <c r="V413" s="348" t="s">
        <v>430</v>
      </c>
      <c r="W413" s="348" t="s">
        <v>430</v>
      </c>
      <c r="X413" s="348" t="s">
        <v>430</v>
      </c>
      <c r="Y413" s="375" t="s">
        <v>430</v>
      </c>
      <c r="Z413" s="348" t="s">
        <v>430</v>
      </c>
      <c r="AA413" s="348" t="s">
        <v>430</v>
      </c>
      <c r="AB413" s="348" t="s">
        <v>430</v>
      </c>
      <c r="AC413" s="348" t="s">
        <v>430</v>
      </c>
      <c r="AD413" s="348" t="s">
        <v>430</v>
      </c>
      <c r="AE413" s="348" t="s">
        <v>430</v>
      </c>
      <c r="AF413" s="348" t="s">
        <v>430</v>
      </c>
      <c r="AG413" s="569"/>
      <c r="AH413" s="346"/>
      <c r="AI413" s="346"/>
      <c r="AJ413" s="346"/>
      <c r="AK413" s="346"/>
      <c r="AL413" s="346"/>
      <c r="AM413" s="346"/>
      <c r="AN413" s="346"/>
      <c r="AO413" s="573"/>
      <c r="AP413" s="346"/>
      <c r="AQ413" s="346"/>
      <c r="AR413" s="346"/>
      <c r="AS413" s="346"/>
      <c r="AT413" s="346"/>
      <c r="AU413" s="429"/>
      <c r="AV413" s="429"/>
      <c r="AW413" s="429"/>
      <c r="AX413" s="429"/>
      <c r="AY413" s="429"/>
      <c r="AZ413" s="374"/>
      <c r="BA413" s="375"/>
      <c r="BB413" s="375"/>
      <c r="BC413" s="375"/>
      <c r="BD413" s="375"/>
      <c r="BE413" s="375"/>
      <c r="BF413" s="375"/>
      <c r="BG413" s="374"/>
      <c r="BH413" s="375"/>
      <c r="BI413" s="375"/>
      <c r="BJ413" s="375"/>
      <c r="BK413" s="375"/>
      <c r="BL413" s="375"/>
      <c r="BM413" s="375"/>
      <c r="BN413" s="375"/>
      <c r="BO413" s="375"/>
      <c r="BP413" s="375"/>
      <c r="BQ413" s="375"/>
      <c r="BR413" s="374"/>
      <c r="BS413" s="372"/>
      <c r="BT413" s="372"/>
      <c r="BU413" s="374"/>
      <c r="BV413" s="430"/>
    </row>
    <row r="414" spans="1:74" s="355" customFormat="1" x14ac:dyDescent="0.25">
      <c r="A414" s="686" t="s">
        <v>8049</v>
      </c>
      <c r="B414" s="374"/>
      <c r="C414" s="731"/>
      <c r="D414" s="374"/>
      <c r="E414" s="372"/>
      <c r="F414" s="374"/>
      <c r="G414" s="372"/>
      <c r="H414" s="374"/>
      <c r="I414" s="348"/>
      <c r="J414" s="348"/>
      <c r="K414" s="348"/>
      <c r="L414" s="348"/>
      <c r="M414" s="362"/>
      <c r="N414" s="350" t="s">
        <v>430</v>
      </c>
      <c r="O414" s="348" t="s">
        <v>430</v>
      </c>
      <c r="P414" s="348" t="s">
        <v>430</v>
      </c>
      <c r="Q414" s="348" t="s">
        <v>430</v>
      </c>
      <c r="R414" s="348" t="s">
        <v>430</v>
      </c>
      <c r="S414" s="348" t="s">
        <v>430</v>
      </c>
      <c r="T414" s="348" t="s">
        <v>430</v>
      </c>
      <c r="U414" s="354" t="s">
        <v>430</v>
      </c>
      <c r="V414" s="348" t="s">
        <v>430</v>
      </c>
      <c r="W414" s="348" t="s">
        <v>430</v>
      </c>
      <c r="X414" s="348" t="s">
        <v>430</v>
      </c>
      <c r="Y414" s="375" t="s">
        <v>430</v>
      </c>
      <c r="Z414" s="348" t="s">
        <v>430</v>
      </c>
      <c r="AA414" s="348" t="s">
        <v>430</v>
      </c>
      <c r="AB414" s="348" t="s">
        <v>430</v>
      </c>
      <c r="AC414" s="348" t="s">
        <v>430</v>
      </c>
      <c r="AD414" s="348" t="s">
        <v>430</v>
      </c>
      <c r="AE414" s="348" t="s">
        <v>430</v>
      </c>
      <c r="AF414" s="348" t="s">
        <v>430</v>
      </c>
      <c r="AG414" s="569"/>
      <c r="AH414" s="346"/>
      <c r="AI414" s="346"/>
      <c r="AJ414" s="346"/>
      <c r="AK414" s="346"/>
      <c r="AL414" s="346"/>
      <c r="AM414" s="346"/>
      <c r="AN414" s="346"/>
      <c r="AO414" s="573"/>
      <c r="AP414" s="346"/>
      <c r="AQ414" s="346"/>
      <c r="AR414" s="346"/>
      <c r="AS414" s="346"/>
      <c r="AT414" s="346"/>
      <c r="AU414" s="429"/>
      <c r="AV414" s="429"/>
      <c r="AW414" s="429"/>
      <c r="AX414" s="429"/>
      <c r="AY414" s="429"/>
      <c r="AZ414" s="374"/>
      <c r="BA414" s="375"/>
      <c r="BB414" s="375"/>
      <c r="BC414" s="375"/>
      <c r="BD414" s="375"/>
      <c r="BE414" s="375"/>
      <c r="BF414" s="375"/>
      <c r="BG414" s="374"/>
      <c r="BH414" s="375"/>
      <c r="BI414" s="375"/>
      <c r="BJ414" s="375"/>
      <c r="BK414" s="375"/>
      <c r="BL414" s="375"/>
      <c r="BM414" s="375"/>
      <c r="BN414" s="375"/>
      <c r="BO414" s="375"/>
      <c r="BP414" s="375"/>
      <c r="BQ414" s="375"/>
      <c r="BR414" s="374"/>
      <c r="BS414" s="372"/>
      <c r="BT414" s="372"/>
      <c r="BU414" s="374"/>
      <c r="BV414" s="430"/>
    </row>
    <row r="415" spans="1:74" s="355" customFormat="1" x14ac:dyDescent="0.25">
      <c r="A415" s="686" t="s">
        <v>8050</v>
      </c>
      <c r="B415" s="374"/>
      <c r="C415" s="731"/>
      <c r="D415" s="374"/>
      <c r="E415" s="372"/>
      <c r="F415" s="374"/>
      <c r="G415" s="372"/>
      <c r="H415" s="374"/>
      <c r="I415" s="348"/>
      <c r="J415" s="348"/>
      <c r="K415" s="348"/>
      <c r="L415" s="348"/>
      <c r="M415" s="362"/>
      <c r="N415" s="350" t="s">
        <v>430</v>
      </c>
      <c r="O415" s="348" t="s">
        <v>430</v>
      </c>
      <c r="P415" s="348" t="s">
        <v>430</v>
      </c>
      <c r="Q415" s="348" t="s">
        <v>430</v>
      </c>
      <c r="R415" s="348" t="s">
        <v>430</v>
      </c>
      <c r="S415" s="348" t="s">
        <v>430</v>
      </c>
      <c r="T415" s="348" t="s">
        <v>430</v>
      </c>
      <c r="U415" s="354" t="s">
        <v>430</v>
      </c>
      <c r="V415" s="348" t="s">
        <v>430</v>
      </c>
      <c r="W415" s="348" t="s">
        <v>430</v>
      </c>
      <c r="X415" s="348" t="s">
        <v>430</v>
      </c>
      <c r="Y415" s="375" t="s">
        <v>430</v>
      </c>
      <c r="Z415" s="348" t="s">
        <v>430</v>
      </c>
      <c r="AA415" s="348" t="s">
        <v>430</v>
      </c>
      <c r="AB415" s="348" t="s">
        <v>430</v>
      </c>
      <c r="AC415" s="348" t="s">
        <v>430</v>
      </c>
      <c r="AD415" s="348" t="s">
        <v>430</v>
      </c>
      <c r="AE415" s="348" t="s">
        <v>430</v>
      </c>
      <c r="AF415" s="348" t="s">
        <v>430</v>
      </c>
      <c r="AG415" s="569"/>
      <c r="AH415" s="346"/>
      <c r="AI415" s="346"/>
      <c r="AJ415" s="346"/>
      <c r="AK415" s="346"/>
      <c r="AL415" s="346"/>
      <c r="AM415" s="346"/>
      <c r="AN415" s="346"/>
      <c r="AO415" s="573"/>
      <c r="AP415" s="346"/>
      <c r="AQ415" s="346"/>
      <c r="AR415" s="346"/>
      <c r="AS415" s="346"/>
      <c r="AT415" s="346"/>
      <c r="AU415" s="429"/>
      <c r="AV415" s="429"/>
      <c r="AW415" s="429"/>
      <c r="AX415" s="429"/>
      <c r="AY415" s="429"/>
      <c r="AZ415" s="374"/>
      <c r="BA415" s="375"/>
      <c r="BB415" s="375"/>
      <c r="BC415" s="375"/>
      <c r="BD415" s="375"/>
      <c r="BE415" s="375"/>
      <c r="BF415" s="375"/>
      <c r="BG415" s="374"/>
      <c r="BH415" s="375"/>
      <c r="BI415" s="375"/>
      <c r="BJ415" s="375"/>
      <c r="BK415" s="375"/>
      <c r="BL415" s="375"/>
      <c r="BM415" s="375"/>
      <c r="BN415" s="375"/>
      <c r="BO415" s="375"/>
      <c r="BP415" s="375"/>
      <c r="BQ415" s="375"/>
      <c r="BR415" s="374"/>
      <c r="BS415" s="372"/>
      <c r="BT415" s="372"/>
      <c r="BU415" s="374"/>
      <c r="BV415" s="430"/>
    </row>
    <row r="416" spans="1:74" s="355" customFormat="1" x14ac:dyDescent="0.25">
      <c r="A416" s="686" t="s">
        <v>8051</v>
      </c>
      <c r="B416" s="374"/>
      <c r="C416" s="731"/>
      <c r="D416" s="374"/>
      <c r="E416" s="372"/>
      <c r="F416" s="374"/>
      <c r="G416" s="372"/>
      <c r="H416" s="374"/>
      <c r="I416" s="348"/>
      <c r="J416" s="348"/>
      <c r="K416" s="348"/>
      <c r="L416" s="348"/>
      <c r="M416" s="362"/>
      <c r="N416" s="350" t="s">
        <v>430</v>
      </c>
      <c r="O416" s="348" t="s">
        <v>430</v>
      </c>
      <c r="P416" s="348" t="s">
        <v>430</v>
      </c>
      <c r="Q416" s="348" t="s">
        <v>430</v>
      </c>
      <c r="R416" s="348" t="s">
        <v>430</v>
      </c>
      <c r="S416" s="348" t="s">
        <v>430</v>
      </c>
      <c r="T416" s="348" t="s">
        <v>430</v>
      </c>
      <c r="U416" s="354" t="s">
        <v>430</v>
      </c>
      <c r="V416" s="348" t="s">
        <v>430</v>
      </c>
      <c r="W416" s="348" t="s">
        <v>430</v>
      </c>
      <c r="X416" s="348" t="s">
        <v>430</v>
      </c>
      <c r="Y416" s="375" t="s">
        <v>430</v>
      </c>
      <c r="Z416" s="348" t="s">
        <v>430</v>
      </c>
      <c r="AA416" s="348" t="s">
        <v>430</v>
      </c>
      <c r="AB416" s="348" t="s">
        <v>430</v>
      </c>
      <c r="AC416" s="348" t="s">
        <v>430</v>
      </c>
      <c r="AD416" s="348" t="s">
        <v>430</v>
      </c>
      <c r="AE416" s="348" t="s">
        <v>430</v>
      </c>
      <c r="AF416" s="348">
        <v>6.2626999999999997</v>
      </c>
      <c r="AG416" s="569"/>
      <c r="AH416" s="346"/>
      <c r="AI416" s="346"/>
      <c r="AJ416" s="346"/>
      <c r="AK416" s="346"/>
      <c r="AL416" s="346"/>
      <c r="AM416" s="346"/>
      <c r="AN416" s="346"/>
      <c r="AO416" s="573"/>
      <c r="AP416" s="346"/>
      <c r="AQ416" s="346"/>
      <c r="AR416" s="346"/>
      <c r="AS416" s="346"/>
      <c r="AT416" s="346"/>
      <c r="AU416" s="429"/>
      <c r="AV416" s="429"/>
      <c r="AW416" s="429"/>
      <c r="AX416" s="429"/>
      <c r="AY416" s="429"/>
      <c r="AZ416" s="374"/>
      <c r="BA416" s="375"/>
      <c r="BB416" s="375"/>
      <c r="BC416" s="375"/>
      <c r="BD416" s="375"/>
      <c r="BE416" s="375"/>
      <c r="BF416" s="375"/>
      <c r="BG416" s="374"/>
      <c r="BH416" s="375"/>
      <c r="BI416" s="375"/>
      <c r="BJ416" s="375"/>
      <c r="BK416" s="375"/>
      <c r="BL416" s="375"/>
      <c r="BM416" s="375"/>
      <c r="BN416" s="375"/>
      <c r="BO416" s="375"/>
      <c r="BP416" s="375"/>
      <c r="BQ416" s="375"/>
      <c r="BR416" s="374"/>
      <c r="BS416" s="372"/>
      <c r="BT416" s="372"/>
      <c r="BU416" s="374"/>
      <c r="BV416" s="430"/>
    </row>
    <row r="417" spans="1:74" s="355" customFormat="1" x14ac:dyDescent="0.25">
      <c r="A417" s="686" t="s">
        <v>8051</v>
      </c>
      <c r="B417" s="374"/>
      <c r="C417" s="731"/>
      <c r="D417" s="374"/>
      <c r="E417" s="372"/>
      <c r="F417" s="374"/>
      <c r="G417" s="372"/>
      <c r="H417" s="374"/>
      <c r="I417" s="348"/>
      <c r="J417" s="348"/>
      <c r="K417" s="348"/>
      <c r="L417" s="348"/>
      <c r="M417" s="362"/>
      <c r="N417" s="350" t="s">
        <v>430</v>
      </c>
      <c r="O417" s="348">
        <v>2.1408</v>
      </c>
      <c r="P417" s="348">
        <v>40.040500000000002</v>
      </c>
      <c r="Q417" s="348">
        <v>49.791699999999999</v>
      </c>
      <c r="R417" s="348">
        <v>26.482800000000001</v>
      </c>
      <c r="S417" s="348">
        <v>4.9048999999999996</v>
      </c>
      <c r="T417" s="348">
        <v>5.6143000000000001</v>
      </c>
      <c r="U417" s="354">
        <v>6.1943000000000001</v>
      </c>
      <c r="V417" s="348">
        <v>3.6941999999999999</v>
      </c>
      <c r="W417" s="348">
        <v>7.6074000000000002</v>
      </c>
      <c r="X417" s="348">
        <v>7.5274999999999999</v>
      </c>
      <c r="Y417" s="375" t="s">
        <v>430</v>
      </c>
      <c r="Z417" s="348" t="s">
        <v>430</v>
      </c>
      <c r="AA417" s="348">
        <v>10.5558</v>
      </c>
      <c r="AB417" s="348">
        <v>6.1632999999999996</v>
      </c>
      <c r="AC417" s="348">
        <v>6.0500999999999996</v>
      </c>
      <c r="AD417" s="348">
        <v>4.0247999999999999</v>
      </c>
      <c r="AE417" s="348">
        <v>35.9223</v>
      </c>
      <c r="AF417" s="348" t="s">
        <v>430</v>
      </c>
      <c r="AG417" s="569"/>
      <c r="AH417" s="346"/>
      <c r="AI417" s="346"/>
      <c r="AJ417" s="346"/>
      <c r="AK417" s="346"/>
      <c r="AL417" s="346"/>
      <c r="AM417" s="346"/>
      <c r="AN417" s="346"/>
      <c r="AO417" s="573"/>
      <c r="AP417" s="346"/>
      <c r="AQ417" s="346"/>
      <c r="AR417" s="346"/>
      <c r="AS417" s="346"/>
      <c r="AT417" s="346"/>
      <c r="AU417" s="429"/>
      <c r="AV417" s="429"/>
      <c r="AW417" s="429"/>
      <c r="AX417" s="429"/>
      <c r="AY417" s="429"/>
      <c r="AZ417" s="374"/>
      <c r="BA417" s="375"/>
      <c r="BB417" s="375"/>
      <c r="BC417" s="375"/>
      <c r="BD417" s="375"/>
      <c r="BE417" s="375"/>
      <c r="BF417" s="375"/>
      <c r="BG417" s="374"/>
      <c r="BH417" s="375"/>
      <c r="BI417" s="375"/>
      <c r="BJ417" s="375"/>
      <c r="BK417" s="375"/>
      <c r="BL417" s="375"/>
      <c r="BM417" s="375"/>
      <c r="BN417" s="375"/>
      <c r="BO417" s="375"/>
      <c r="BP417" s="375"/>
      <c r="BQ417" s="375"/>
      <c r="BR417" s="374"/>
      <c r="BS417" s="372"/>
      <c r="BT417" s="372"/>
      <c r="BU417" s="374"/>
      <c r="BV417" s="430"/>
    </row>
    <row r="418" spans="1:74" s="355" customFormat="1" x14ac:dyDescent="0.25">
      <c r="A418" s="686" t="s">
        <v>8052</v>
      </c>
      <c r="B418" s="374"/>
      <c r="C418" s="731"/>
      <c r="D418" s="374"/>
      <c r="E418" s="372"/>
      <c r="F418" s="374"/>
      <c r="G418" s="372"/>
      <c r="H418" s="374"/>
      <c r="I418" s="348"/>
      <c r="J418" s="348"/>
      <c r="K418" s="348"/>
      <c r="L418" s="348"/>
      <c r="M418" s="362"/>
      <c r="N418" s="350" t="s">
        <v>430</v>
      </c>
      <c r="O418" s="348" t="s">
        <v>430</v>
      </c>
      <c r="P418" s="348" t="s">
        <v>430</v>
      </c>
      <c r="Q418" s="348" t="s">
        <v>430</v>
      </c>
      <c r="R418" s="348" t="s">
        <v>430</v>
      </c>
      <c r="S418" s="348" t="s">
        <v>430</v>
      </c>
      <c r="T418" s="348" t="s">
        <v>430</v>
      </c>
      <c r="U418" s="354" t="s">
        <v>430</v>
      </c>
      <c r="V418" s="348" t="s">
        <v>430</v>
      </c>
      <c r="W418" s="348" t="s">
        <v>430</v>
      </c>
      <c r="X418" s="348" t="s">
        <v>430</v>
      </c>
      <c r="Y418" s="375" t="s">
        <v>430</v>
      </c>
      <c r="Z418" s="348" t="s">
        <v>430</v>
      </c>
      <c r="AA418" s="348" t="s">
        <v>430</v>
      </c>
      <c r="AB418" s="348" t="s">
        <v>430</v>
      </c>
      <c r="AC418" s="348" t="s">
        <v>430</v>
      </c>
      <c r="AD418" s="348" t="s">
        <v>430</v>
      </c>
      <c r="AE418" s="348" t="s">
        <v>430</v>
      </c>
      <c r="AF418" s="348" t="s">
        <v>430</v>
      </c>
      <c r="AG418" s="569"/>
      <c r="AH418" s="346"/>
      <c r="AI418" s="346"/>
      <c r="AJ418" s="346"/>
      <c r="AK418" s="346"/>
      <c r="AL418" s="346"/>
      <c r="AM418" s="346"/>
      <c r="AN418" s="346"/>
      <c r="AO418" s="573"/>
      <c r="AP418" s="346"/>
      <c r="AQ418" s="346"/>
      <c r="AR418" s="346"/>
      <c r="AS418" s="346"/>
      <c r="AT418" s="346"/>
      <c r="AU418" s="429"/>
      <c r="AV418" s="429"/>
      <c r="AW418" s="429"/>
      <c r="AX418" s="429"/>
      <c r="AY418" s="429"/>
      <c r="AZ418" s="374"/>
      <c r="BA418" s="375"/>
      <c r="BB418" s="375"/>
      <c r="BC418" s="375"/>
      <c r="BD418" s="375"/>
      <c r="BE418" s="375"/>
      <c r="BF418" s="375"/>
      <c r="BG418" s="374"/>
      <c r="BH418" s="375"/>
      <c r="BI418" s="375"/>
      <c r="BJ418" s="375"/>
      <c r="BK418" s="375"/>
      <c r="BL418" s="375"/>
      <c r="BM418" s="375"/>
      <c r="BN418" s="375"/>
      <c r="BO418" s="375"/>
      <c r="BP418" s="375"/>
      <c r="BQ418" s="375"/>
      <c r="BR418" s="374"/>
      <c r="BS418" s="372"/>
      <c r="BT418" s="372"/>
      <c r="BU418" s="374"/>
      <c r="BV418" s="430"/>
    </row>
    <row r="419" spans="1:74" s="355" customFormat="1" x14ac:dyDescent="0.25">
      <c r="A419" s="686" t="s">
        <v>7972</v>
      </c>
      <c r="B419" s="374"/>
      <c r="C419" s="731"/>
      <c r="D419" s="374"/>
      <c r="E419" s="372"/>
      <c r="F419" s="374"/>
      <c r="G419" s="372"/>
      <c r="H419" s="374"/>
      <c r="I419" s="348"/>
      <c r="J419" s="348"/>
      <c r="K419" s="348"/>
      <c r="L419" s="348"/>
      <c r="M419" s="362"/>
      <c r="N419" s="350" t="s">
        <v>430</v>
      </c>
      <c r="O419" s="348" t="s">
        <v>430</v>
      </c>
      <c r="P419" s="348" t="s">
        <v>430</v>
      </c>
      <c r="Q419" s="348" t="s">
        <v>430</v>
      </c>
      <c r="R419" s="348" t="s">
        <v>430</v>
      </c>
      <c r="S419" s="348" t="s">
        <v>430</v>
      </c>
      <c r="T419" s="348" t="s">
        <v>430</v>
      </c>
      <c r="U419" s="354" t="s">
        <v>430</v>
      </c>
      <c r="V419" s="348" t="s">
        <v>430</v>
      </c>
      <c r="W419" s="348" t="s">
        <v>430</v>
      </c>
      <c r="X419" s="348" t="s">
        <v>430</v>
      </c>
      <c r="Y419" s="375" t="s">
        <v>430</v>
      </c>
      <c r="Z419" s="348" t="s">
        <v>430</v>
      </c>
      <c r="AA419" s="348" t="s">
        <v>430</v>
      </c>
      <c r="AB419" s="348" t="s">
        <v>430</v>
      </c>
      <c r="AC419" s="348" t="s">
        <v>430</v>
      </c>
      <c r="AD419" s="348" t="s">
        <v>430</v>
      </c>
      <c r="AE419" s="348" t="s">
        <v>430</v>
      </c>
      <c r="AF419" s="348" t="s">
        <v>430</v>
      </c>
      <c r="AG419" s="569"/>
      <c r="AH419" s="346"/>
      <c r="AI419" s="346"/>
      <c r="AJ419" s="346"/>
      <c r="AK419" s="346"/>
      <c r="AL419" s="346"/>
      <c r="AM419" s="346"/>
      <c r="AN419" s="346"/>
      <c r="AO419" s="573"/>
      <c r="AP419" s="346"/>
      <c r="AQ419" s="346"/>
      <c r="AR419" s="346"/>
      <c r="AS419" s="346"/>
      <c r="AT419" s="346"/>
      <c r="AU419" s="429"/>
      <c r="AV419" s="429"/>
      <c r="AW419" s="429"/>
      <c r="AX419" s="429"/>
      <c r="AY419" s="429"/>
      <c r="AZ419" s="374"/>
      <c r="BA419" s="375"/>
      <c r="BB419" s="375"/>
      <c r="BC419" s="375"/>
      <c r="BD419" s="375"/>
      <c r="BE419" s="375"/>
      <c r="BF419" s="375"/>
      <c r="BG419" s="374"/>
      <c r="BH419" s="375"/>
      <c r="BI419" s="375"/>
      <c r="BJ419" s="375"/>
      <c r="BK419" s="375"/>
      <c r="BL419" s="375"/>
      <c r="BM419" s="375"/>
      <c r="BN419" s="375"/>
      <c r="BO419" s="375"/>
      <c r="BP419" s="375"/>
      <c r="BQ419" s="375"/>
      <c r="BR419" s="374"/>
      <c r="BS419" s="372"/>
      <c r="BT419" s="372"/>
      <c r="BU419" s="374"/>
      <c r="BV419" s="430"/>
    </row>
    <row r="420" spans="1:74" s="355" customFormat="1" x14ac:dyDescent="0.25">
      <c r="A420" s="686" t="s">
        <v>7291</v>
      </c>
      <c r="B420" s="374"/>
      <c r="C420" s="731"/>
      <c r="D420" s="374"/>
      <c r="E420" s="372"/>
      <c r="F420" s="374"/>
      <c r="G420" s="372"/>
      <c r="H420" s="374"/>
      <c r="I420" s="348"/>
      <c r="J420" s="348"/>
      <c r="K420" s="348"/>
      <c r="L420" s="348"/>
      <c r="M420" s="362"/>
      <c r="N420" s="350">
        <v>4.9705000000000004</v>
      </c>
      <c r="O420" s="348">
        <v>5.1614000000000004</v>
      </c>
      <c r="P420" s="348">
        <v>5.1778000000000004</v>
      </c>
      <c r="Q420" s="348">
        <v>5.1727999999999996</v>
      </c>
      <c r="R420" s="348">
        <v>5.2081</v>
      </c>
      <c r="S420" s="348">
        <v>5.1707000000000001</v>
      </c>
      <c r="T420" s="348">
        <v>5.1298000000000004</v>
      </c>
      <c r="U420" s="354">
        <v>5.2487000000000004</v>
      </c>
      <c r="V420" s="348">
        <v>5.3311000000000002</v>
      </c>
      <c r="W420" s="348">
        <v>5.8906999999999998</v>
      </c>
      <c r="X420" s="348">
        <v>6.2096</v>
      </c>
      <c r="Y420" s="375">
        <v>5.6451000000000002</v>
      </c>
      <c r="Z420" s="348">
        <v>5.4355000000000002</v>
      </c>
      <c r="AA420" s="348">
        <v>5.1334999999999997</v>
      </c>
      <c r="AB420" s="348">
        <v>5.1124000000000001</v>
      </c>
      <c r="AC420" s="348">
        <v>5.2302</v>
      </c>
      <c r="AD420" s="348">
        <v>5.3234000000000004</v>
      </c>
      <c r="AE420" s="348">
        <v>5.1905000000000001</v>
      </c>
      <c r="AF420" s="348" t="s">
        <v>430</v>
      </c>
      <c r="AG420" s="569"/>
      <c r="AH420" s="346"/>
      <c r="AI420" s="346"/>
      <c r="AJ420" s="346"/>
      <c r="AK420" s="346"/>
      <c r="AL420" s="346"/>
      <c r="AM420" s="346"/>
      <c r="AN420" s="346"/>
      <c r="AO420" s="573"/>
      <c r="AP420" s="346"/>
      <c r="AQ420" s="346"/>
      <c r="AR420" s="346"/>
      <c r="AS420" s="346"/>
      <c r="AT420" s="346"/>
      <c r="AU420" s="429"/>
      <c r="AV420" s="429"/>
      <c r="AW420" s="429"/>
      <c r="AX420" s="429"/>
      <c r="AY420" s="429"/>
      <c r="AZ420" s="374"/>
      <c r="BA420" s="375"/>
      <c r="BB420" s="375"/>
      <c r="BC420" s="375"/>
      <c r="BD420" s="375"/>
      <c r="BE420" s="375"/>
      <c r="BF420" s="375"/>
      <c r="BG420" s="374"/>
      <c r="BH420" s="375"/>
      <c r="BI420" s="375"/>
      <c r="BJ420" s="375"/>
      <c r="BK420" s="375"/>
      <c r="BL420" s="375"/>
      <c r="BM420" s="375"/>
      <c r="BN420" s="375"/>
      <c r="BO420" s="375"/>
      <c r="BP420" s="375"/>
      <c r="BQ420" s="375"/>
      <c r="BR420" s="374"/>
      <c r="BS420" s="372"/>
      <c r="BT420" s="372"/>
      <c r="BU420" s="374"/>
      <c r="BV420" s="430"/>
    </row>
    <row r="421" spans="1:74" s="355" customFormat="1" x14ac:dyDescent="0.25">
      <c r="A421" s="686" t="s">
        <v>8053</v>
      </c>
      <c r="B421" s="374"/>
      <c r="C421" s="731"/>
      <c r="D421" s="374"/>
      <c r="E421" s="372"/>
      <c r="F421" s="374"/>
      <c r="G421" s="372"/>
      <c r="H421" s="374"/>
      <c r="I421" s="348"/>
      <c r="J421" s="348"/>
      <c r="K421" s="348"/>
      <c r="L421" s="348"/>
      <c r="M421" s="362"/>
      <c r="N421" s="350" t="s">
        <v>430</v>
      </c>
      <c r="O421" s="348" t="s">
        <v>430</v>
      </c>
      <c r="P421" s="348" t="s">
        <v>430</v>
      </c>
      <c r="Q421" s="348" t="s">
        <v>430</v>
      </c>
      <c r="R421" s="348" t="s">
        <v>430</v>
      </c>
      <c r="S421" s="348" t="s">
        <v>430</v>
      </c>
      <c r="T421" s="348" t="s">
        <v>430</v>
      </c>
      <c r="U421" s="354" t="s">
        <v>430</v>
      </c>
      <c r="V421" s="348" t="s">
        <v>430</v>
      </c>
      <c r="W421" s="348" t="s">
        <v>430</v>
      </c>
      <c r="X421" s="348" t="s">
        <v>430</v>
      </c>
      <c r="Y421" s="375" t="s">
        <v>430</v>
      </c>
      <c r="Z421" s="348" t="s">
        <v>430</v>
      </c>
      <c r="AA421" s="348" t="s">
        <v>430</v>
      </c>
      <c r="AB421" s="348" t="s">
        <v>430</v>
      </c>
      <c r="AC421" s="348" t="s">
        <v>430</v>
      </c>
      <c r="AD421" s="348" t="s">
        <v>430</v>
      </c>
      <c r="AE421" s="348" t="s">
        <v>430</v>
      </c>
      <c r="AF421" s="348" t="s">
        <v>430</v>
      </c>
      <c r="AG421" s="569"/>
      <c r="AH421" s="346"/>
      <c r="AI421" s="346"/>
      <c r="AJ421" s="346"/>
      <c r="AK421" s="346"/>
      <c r="AL421" s="346"/>
      <c r="AM421" s="346"/>
      <c r="AN421" s="346"/>
      <c r="AO421" s="573"/>
      <c r="AP421" s="346"/>
      <c r="AQ421" s="346"/>
      <c r="AR421" s="346"/>
      <c r="AS421" s="346"/>
      <c r="AT421" s="346"/>
      <c r="AU421" s="429"/>
      <c r="AV421" s="429"/>
      <c r="AW421" s="429"/>
      <c r="AX421" s="429"/>
      <c r="AY421" s="429"/>
      <c r="AZ421" s="374"/>
      <c r="BA421" s="375"/>
      <c r="BB421" s="375"/>
      <c r="BC421" s="375"/>
      <c r="BD421" s="375"/>
      <c r="BE421" s="375"/>
      <c r="BF421" s="375"/>
      <c r="BG421" s="374"/>
      <c r="BH421" s="375"/>
      <c r="BI421" s="375"/>
      <c r="BJ421" s="375"/>
      <c r="BK421" s="375"/>
      <c r="BL421" s="375"/>
      <c r="BM421" s="375"/>
      <c r="BN421" s="375"/>
      <c r="BO421" s="375"/>
      <c r="BP421" s="375"/>
      <c r="BQ421" s="375"/>
      <c r="BR421" s="374"/>
      <c r="BS421" s="372"/>
      <c r="BT421" s="372"/>
      <c r="BU421" s="374"/>
      <c r="BV421" s="430"/>
    </row>
    <row r="422" spans="1:74" s="355" customFormat="1" x14ac:dyDescent="0.25">
      <c r="A422" s="686" t="s">
        <v>6763</v>
      </c>
      <c r="B422" s="374"/>
      <c r="C422" s="731"/>
      <c r="D422" s="374"/>
      <c r="E422" s="372"/>
      <c r="F422" s="374"/>
      <c r="G422" s="372"/>
      <c r="H422" s="374"/>
      <c r="I422" s="348"/>
      <c r="J422" s="348"/>
      <c r="K422" s="348"/>
      <c r="L422" s="348"/>
      <c r="M422" s="362"/>
      <c r="N422" s="350" t="s">
        <v>430</v>
      </c>
      <c r="O422" s="348" t="s">
        <v>430</v>
      </c>
      <c r="P422" s="348" t="s">
        <v>430</v>
      </c>
      <c r="Q422" s="348" t="s">
        <v>430</v>
      </c>
      <c r="R422" s="348" t="s">
        <v>430</v>
      </c>
      <c r="S422" s="348" t="s">
        <v>430</v>
      </c>
      <c r="T422" s="348" t="s">
        <v>430</v>
      </c>
      <c r="U422" s="354" t="s">
        <v>430</v>
      </c>
      <c r="V422" s="348" t="s">
        <v>430</v>
      </c>
      <c r="W422" s="348" t="s">
        <v>430</v>
      </c>
      <c r="X422" s="348" t="s">
        <v>430</v>
      </c>
      <c r="Y422" s="375" t="s">
        <v>430</v>
      </c>
      <c r="Z422" s="348" t="s">
        <v>430</v>
      </c>
      <c r="AA422" s="348" t="s">
        <v>430</v>
      </c>
      <c r="AB422" s="348" t="s">
        <v>430</v>
      </c>
      <c r="AC422" s="348" t="s">
        <v>430</v>
      </c>
      <c r="AD422" s="348" t="s">
        <v>430</v>
      </c>
      <c r="AE422" s="348" t="s">
        <v>430</v>
      </c>
      <c r="AF422" s="348" t="s">
        <v>430</v>
      </c>
      <c r="AG422" s="569"/>
      <c r="AH422" s="346"/>
      <c r="AI422" s="346"/>
      <c r="AJ422" s="346"/>
      <c r="AK422" s="346"/>
      <c r="AL422" s="346"/>
      <c r="AM422" s="346"/>
      <c r="AN422" s="346"/>
      <c r="AO422" s="573"/>
      <c r="AP422" s="346"/>
      <c r="AQ422" s="346"/>
      <c r="AR422" s="346"/>
      <c r="AS422" s="346"/>
      <c r="AT422" s="346"/>
      <c r="AU422" s="429"/>
      <c r="AV422" s="429"/>
      <c r="AW422" s="429"/>
      <c r="AX422" s="429"/>
      <c r="AY422" s="429"/>
      <c r="AZ422" s="374"/>
      <c r="BA422" s="375"/>
      <c r="BB422" s="375"/>
      <c r="BC422" s="375"/>
      <c r="BD422" s="375"/>
      <c r="BE422" s="375"/>
      <c r="BF422" s="375"/>
      <c r="BG422" s="374"/>
      <c r="BH422" s="375"/>
      <c r="BI422" s="375"/>
      <c r="BJ422" s="375"/>
      <c r="BK422" s="375"/>
      <c r="BL422" s="375"/>
      <c r="BM422" s="375"/>
      <c r="BN422" s="375"/>
      <c r="BO422" s="375"/>
      <c r="BP422" s="375"/>
      <c r="BQ422" s="375"/>
      <c r="BR422" s="374"/>
      <c r="BS422" s="372"/>
      <c r="BT422" s="372"/>
      <c r="BU422" s="374"/>
      <c r="BV422" s="430"/>
    </row>
    <row r="423" spans="1:74" s="355" customFormat="1" x14ac:dyDescent="0.25">
      <c r="A423" s="686" t="s">
        <v>8054</v>
      </c>
      <c r="B423" s="374"/>
      <c r="C423" s="731"/>
      <c r="D423" s="374"/>
      <c r="E423" s="372"/>
      <c r="F423" s="374"/>
      <c r="G423" s="372"/>
      <c r="H423" s="374"/>
      <c r="I423" s="348"/>
      <c r="J423" s="348"/>
      <c r="K423" s="348"/>
      <c r="L423" s="348"/>
      <c r="M423" s="362"/>
      <c r="N423" s="350" t="s">
        <v>430</v>
      </c>
      <c r="O423" s="348" t="s">
        <v>430</v>
      </c>
      <c r="P423" s="348" t="s">
        <v>430</v>
      </c>
      <c r="Q423" s="348" t="s">
        <v>430</v>
      </c>
      <c r="R423" s="348" t="s">
        <v>430</v>
      </c>
      <c r="S423" s="348" t="s">
        <v>430</v>
      </c>
      <c r="T423" s="348" t="s">
        <v>430</v>
      </c>
      <c r="U423" s="354" t="s">
        <v>430</v>
      </c>
      <c r="V423" s="348" t="s">
        <v>430</v>
      </c>
      <c r="W423" s="348" t="s">
        <v>430</v>
      </c>
      <c r="X423" s="348" t="s">
        <v>430</v>
      </c>
      <c r="Y423" s="375" t="s">
        <v>430</v>
      </c>
      <c r="Z423" s="348" t="s">
        <v>430</v>
      </c>
      <c r="AA423" s="348" t="s">
        <v>430</v>
      </c>
      <c r="AB423" s="348" t="s">
        <v>430</v>
      </c>
      <c r="AC423" s="348" t="s">
        <v>430</v>
      </c>
      <c r="AD423" s="348" t="s">
        <v>430</v>
      </c>
      <c r="AE423" s="348" t="s">
        <v>430</v>
      </c>
      <c r="AF423" s="348" t="s">
        <v>430</v>
      </c>
      <c r="AG423" s="569"/>
      <c r="AH423" s="346"/>
      <c r="AI423" s="346"/>
      <c r="AJ423" s="346"/>
      <c r="AK423" s="346"/>
      <c r="AL423" s="346"/>
      <c r="AM423" s="346"/>
      <c r="AN423" s="346"/>
      <c r="AO423" s="573"/>
      <c r="AP423" s="346"/>
      <c r="AQ423" s="346"/>
      <c r="AR423" s="346"/>
      <c r="AS423" s="346"/>
      <c r="AT423" s="346"/>
      <c r="AU423" s="429"/>
      <c r="AV423" s="429"/>
      <c r="AW423" s="429"/>
      <c r="AX423" s="429"/>
      <c r="AY423" s="429"/>
      <c r="AZ423" s="374"/>
      <c r="BA423" s="375"/>
      <c r="BB423" s="375"/>
      <c r="BC423" s="375"/>
      <c r="BD423" s="375"/>
      <c r="BE423" s="375"/>
      <c r="BF423" s="375"/>
      <c r="BG423" s="374"/>
      <c r="BH423" s="375"/>
      <c r="BI423" s="375"/>
      <c r="BJ423" s="375"/>
      <c r="BK423" s="375"/>
      <c r="BL423" s="375"/>
      <c r="BM423" s="375"/>
      <c r="BN423" s="375"/>
      <c r="BO423" s="375"/>
      <c r="BP423" s="375"/>
      <c r="BQ423" s="375"/>
      <c r="BR423" s="374"/>
      <c r="BS423" s="372"/>
      <c r="BT423" s="372"/>
      <c r="BU423" s="374"/>
      <c r="BV423" s="430"/>
    </row>
    <row r="424" spans="1:74" s="355" customFormat="1" x14ac:dyDescent="0.25">
      <c r="A424" s="686" t="s">
        <v>8055</v>
      </c>
      <c r="B424" s="374"/>
      <c r="C424" s="731"/>
      <c r="D424" s="374"/>
      <c r="E424" s="372"/>
      <c r="F424" s="374"/>
      <c r="G424" s="372"/>
      <c r="H424" s="374"/>
      <c r="I424" s="348"/>
      <c r="J424" s="348"/>
      <c r="K424" s="348"/>
      <c r="L424" s="348"/>
      <c r="M424" s="362"/>
      <c r="N424" s="350" t="s">
        <v>430</v>
      </c>
      <c r="O424" s="348" t="s">
        <v>430</v>
      </c>
      <c r="P424" s="348" t="s">
        <v>430</v>
      </c>
      <c r="Q424" s="348" t="s">
        <v>430</v>
      </c>
      <c r="R424" s="348" t="s">
        <v>430</v>
      </c>
      <c r="S424" s="348" t="s">
        <v>430</v>
      </c>
      <c r="T424" s="348" t="s">
        <v>430</v>
      </c>
      <c r="U424" s="354" t="s">
        <v>430</v>
      </c>
      <c r="V424" s="348" t="s">
        <v>430</v>
      </c>
      <c r="W424" s="348" t="s">
        <v>430</v>
      </c>
      <c r="X424" s="348" t="s">
        <v>430</v>
      </c>
      <c r="Y424" s="375" t="s">
        <v>430</v>
      </c>
      <c r="Z424" s="348" t="s">
        <v>430</v>
      </c>
      <c r="AA424" s="348" t="s">
        <v>430</v>
      </c>
      <c r="AB424" s="348" t="s">
        <v>430</v>
      </c>
      <c r="AC424" s="348" t="s">
        <v>430</v>
      </c>
      <c r="AD424" s="348" t="s">
        <v>430</v>
      </c>
      <c r="AE424" s="348" t="s">
        <v>430</v>
      </c>
      <c r="AF424" s="348" t="s">
        <v>430</v>
      </c>
      <c r="AG424" s="569"/>
      <c r="AH424" s="346"/>
      <c r="AI424" s="346"/>
      <c r="AJ424" s="346"/>
      <c r="AK424" s="346"/>
      <c r="AL424" s="346"/>
      <c r="AM424" s="346"/>
      <c r="AN424" s="346"/>
      <c r="AO424" s="573"/>
      <c r="AP424" s="346"/>
      <c r="AQ424" s="346"/>
      <c r="AR424" s="346"/>
      <c r="AS424" s="346"/>
      <c r="AT424" s="346"/>
      <c r="AU424" s="429"/>
      <c r="AV424" s="429"/>
      <c r="AW424" s="429"/>
      <c r="AX424" s="429"/>
      <c r="AY424" s="429"/>
      <c r="AZ424" s="374"/>
      <c r="BA424" s="375"/>
      <c r="BB424" s="375"/>
      <c r="BC424" s="375"/>
      <c r="BD424" s="375"/>
      <c r="BE424" s="375"/>
      <c r="BF424" s="375"/>
      <c r="BG424" s="374"/>
      <c r="BH424" s="375"/>
      <c r="BI424" s="375"/>
      <c r="BJ424" s="375"/>
      <c r="BK424" s="375"/>
      <c r="BL424" s="375"/>
      <c r="BM424" s="375"/>
      <c r="BN424" s="375"/>
      <c r="BO424" s="375"/>
      <c r="BP424" s="375"/>
      <c r="BQ424" s="375"/>
      <c r="BR424" s="374"/>
      <c r="BS424" s="372"/>
      <c r="BT424" s="372"/>
      <c r="BU424" s="374"/>
      <c r="BV424" s="430"/>
    </row>
    <row r="425" spans="1:74" s="355" customFormat="1" x14ac:dyDescent="0.25">
      <c r="A425" s="686" t="s">
        <v>8056</v>
      </c>
      <c r="B425" s="374"/>
      <c r="C425" s="731"/>
      <c r="D425" s="374"/>
      <c r="E425" s="372"/>
      <c r="F425" s="374"/>
      <c r="G425" s="372"/>
      <c r="H425" s="374"/>
      <c r="I425" s="348"/>
      <c r="J425" s="348"/>
      <c r="K425" s="348"/>
      <c r="L425" s="348"/>
      <c r="M425" s="362"/>
      <c r="N425" s="350" t="s">
        <v>430</v>
      </c>
      <c r="O425" s="348" t="s">
        <v>430</v>
      </c>
      <c r="P425" s="348" t="s">
        <v>430</v>
      </c>
      <c r="Q425" s="348" t="s">
        <v>430</v>
      </c>
      <c r="R425" s="348" t="s">
        <v>430</v>
      </c>
      <c r="S425" s="348" t="s">
        <v>430</v>
      </c>
      <c r="T425" s="348" t="s">
        <v>430</v>
      </c>
      <c r="U425" s="354" t="s">
        <v>430</v>
      </c>
      <c r="V425" s="348" t="s">
        <v>430</v>
      </c>
      <c r="W425" s="348" t="s">
        <v>430</v>
      </c>
      <c r="X425" s="348" t="s">
        <v>430</v>
      </c>
      <c r="Y425" s="375" t="s">
        <v>430</v>
      </c>
      <c r="Z425" s="348" t="s">
        <v>430</v>
      </c>
      <c r="AA425" s="348" t="s">
        <v>430</v>
      </c>
      <c r="AB425" s="348" t="s">
        <v>430</v>
      </c>
      <c r="AC425" s="348" t="s">
        <v>430</v>
      </c>
      <c r="AD425" s="348" t="s">
        <v>430</v>
      </c>
      <c r="AE425" s="348" t="s">
        <v>430</v>
      </c>
      <c r="AF425" s="348" t="s">
        <v>430</v>
      </c>
      <c r="AG425" s="569"/>
      <c r="AH425" s="346"/>
      <c r="AI425" s="346"/>
      <c r="AJ425" s="346"/>
      <c r="AK425" s="346"/>
      <c r="AL425" s="346"/>
      <c r="AM425" s="346"/>
      <c r="AN425" s="346"/>
      <c r="AO425" s="573"/>
      <c r="AP425" s="346"/>
      <c r="AQ425" s="346"/>
      <c r="AR425" s="346"/>
      <c r="AS425" s="346"/>
      <c r="AT425" s="346"/>
      <c r="AU425" s="429"/>
      <c r="AV425" s="429"/>
      <c r="AW425" s="429"/>
      <c r="AX425" s="429"/>
      <c r="AY425" s="429"/>
      <c r="AZ425" s="374"/>
      <c r="BA425" s="375"/>
      <c r="BB425" s="375"/>
      <c r="BC425" s="375"/>
      <c r="BD425" s="375"/>
      <c r="BE425" s="375"/>
      <c r="BF425" s="375"/>
      <c r="BG425" s="374"/>
      <c r="BH425" s="375"/>
      <c r="BI425" s="375"/>
      <c r="BJ425" s="375"/>
      <c r="BK425" s="375"/>
      <c r="BL425" s="375"/>
      <c r="BM425" s="375"/>
      <c r="BN425" s="375"/>
      <c r="BO425" s="375"/>
      <c r="BP425" s="375"/>
      <c r="BQ425" s="375"/>
      <c r="BR425" s="374"/>
      <c r="BS425" s="372"/>
      <c r="BT425" s="372"/>
      <c r="BU425" s="374"/>
      <c r="BV425" s="430"/>
    </row>
    <row r="426" spans="1:74" s="355" customFormat="1" x14ac:dyDescent="0.25">
      <c r="A426" s="686" t="s">
        <v>8057</v>
      </c>
      <c r="B426" s="374"/>
      <c r="C426" s="731"/>
      <c r="D426" s="374"/>
      <c r="E426" s="372"/>
      <c r="F426" s="374"/>
      <c r="G426" s="372"/>
      <c r="H426" s="374"/>
      <c r="I426" s="348"/>
      <c r="J426" s="348"/>
      <c r="K426" s="348"/>
      <c r="L426" s="348"/>
      <c r="M426" s="362"/>
      <c r="N426" s="350" t="s">
        <v>430</v>
      </c>
      <c r="O426" s="348" t="s">
        <v>430</v>
      </c>
      <c r="P426" s="348" t="s">
        <v>430</v>
      </c>
      <c r="Q426" s="348" t="s">
        <v>430</v>
      </c>
      <c r="R426" s="348" t="s">
        <v>430</v>
      </c>
      <c r="S426" s="348" t="s">
        <v>430</v>
      </c>
      <c r="T426" s="348" t="s">
        <v>430</v>
      </c>
      <c r="U426" s="354" t="s">
        <v>430</v>
      </c>
      <c r="V426" s="348" t="s">
        <v>430</v>
      </c>
      <c r="W426" s="348" t="s">
        <v>430</v>
      </c>
      <c r="X426" s="348" t="s">
        <v>430</v>
      </c>
      <c r="Y426" s="375" t="s">
        <v>430</v>
      </c>
      <c r="Z426" s="348" t="s">
        <v>430</v>
      </c>
      <c r="AA426" s="348" t="s">
        <v>430</v>
      </c>
      <c r="AB426" s="348" t="s">
        <v>430</v>
      </c>
      <c r="AC426" s="348" t="s">
        <v>430</v>
      </c>
      <c r="AD426" s="348" t="s">
        <v>430</v>
      </c>
      <c r="AE426" s="348" t="s">
        <v>430</v>
      </c>
      <c r="AF426" s="348" t="s">
        <v>430</v>
      </c>
      <c r="AG426" s="569"/>
      <c r="AH426" s="346"/>
      <c r="AI426" s="346"/>
      <c r="AJ426" s="346"/>
      <c r="AK426" s="346"/>
      <c r="AL426" s="346"/>
      <c r="AM426" s="346"/>
      <c r="AN426" s="346"/>
      <c r="AO426" s="573"/>
      <c r="AP426" s="346"/>
      <c r="AQ426" s="346"/>
      <c r="AR426" s="346"/>
      <c r="AS426" s="346"/>
      <c r="AT426" s="346"/>
      <c r="AU426" s="429"/>
      <c r="AV426" s="429"/>
      <c r="AW426" s="429"/>
      <c r="AX426" s="429"/>
      <c r="AY426" s="429"/>
      <c r="AZ426" s="374"/>
      <c r="BA426" s="375"/>
      <c r="BB426" s="375"/>
      <c r="BC426" s="375"/>
      <c r="BD426" s="375"/>
      <c r="BE426" s="375"/>
      <c r="BF426" s="375"/>
      <c r="BG426" s="374"/>
      <c r="BH426" s="375"/>
      <c r="BI426" s="375"/>
      <c r="BJ426" s="375"/>
      <c r="BK426" s="375"/>
      <c r="BL426" s="375"/>
      <c r="BM426" s="375"/>
      <c r="BN426" s="375"/>
      <c r="BO426" s="375"/>
      <c r="BP426" s="375"/>
      <c r="BQ426" s="375"/>
      <c r="BR426" s="374"/>
      <c r="BS426" s="372"/>
      <c r="BT426" s="372"/>
      <c r="BU426" s="374"/>
      <c r="BV426" s="430"/>
    </row>
    <row r="427" spans="1:74" s="355" customFormat="1" x14ac:dyDescent="0.25">
      <c r="A427" s="686" t="s">
        <v>8058</v>
      </c>
      <c r="B427" s="374"/>
      <c r="C427" s="731"/>
      <c r="D427" s="374"/>
      <c r="E427" s="372"/>
      <c r="F427" s="374"/>
      <c r="G427" s="372"/>
      <c r="H427" s="374"/>
      <c r="I427" s="348"/>
      <c r="J427" s="348"/>
      <c r="K427" s="348"/>
      <c r="L427" s="348"/>
      <c r="M427" s="362"/>
      <c r="N427" s="350" t="s">
        <v>430</v>
      </c>
      <c r="O427" s="348" t="s">
        <v>430</v>
      </c>
      <c r="P427" s="348" t="s">
        <v>430</v>
      </c>
      <c r="Q427" s="348" t="s">
        <v>430</v>
      </c>
      <c r="R427" s="348" t="s">
        <v>430</v>
      </c>
      <c r="S427" s="348" t="s">
        <v>430</v>
      </c>
      <c r="T427" s="348" t="s">
        <v>430</v>
      </c>
      <c r="U427" s="354" t="s">
        <v>430</v>
      </c>
      <c r="V427" s="348" t="s">
        <v>430</v>
      </c>
      <c r="W427" s="348" t="s">
        <v>430</v>
      </c>
      <c r="X427" s="348" t="s">
        <v>430</v>
      </c>
      <c r="Y427" s="375" t="s">
        <v>430</v>
      </c>
      <c r="Z427" s="348" t="s">
        <v>430</v>
      </c>
      <c r="AA427" s="348" t="s">
        <v>430</v>
      </c>
      <c r="AB427" s="348" t="s">
        <v>430</v>
      </c>
      <c r="AC427" s="348" t="s">
        <v>430</v>
      </c>
      <c r="AD427" s="348" t="s">
        <v>430</v>
      </c>
      <c r="AE427" s="348" t="s">
        <v>430</v>
      </c>
      <c r="AF427" s="348" t="s">
        <v>430</v>
      </c>
      <c r="AG427" s="569"/>
      <c r="AH427" s="346"/>
      <c r="AI427" s="346"/>
      <c r="AJ427" s="346"/>
      <c r="AK427" s="346"/>
      <c r="AL427" s="346"/>
      <c r="AM427" s="346"/>
      <c r="AN427" s="346"/>
      <c r="AO427" s="573"/>
      <c r="AP427" s="346"/>
      <c r="AQ427" s="346"/>
      <c r="AR427" s="346"/>
      <c r="AS427" s="346"/>
      <c r="AT427" s="346"/>
      <c r="AU427" s="429"/>
      <c r="AV427" s="429"/>
      <c r="AW427" s="429"/>
      <c r="AX427" s="429"/>
      <c r="AY427" s="429"/>
      <c r="AZ427" s="374"/>
      <c r="BA427" s="375"/>
      <c r="BB427" s="375"/>
      <c r="BC427" s="375"/>
      <c r="BD427" s="375"/>
      <c r="BE427" s="375"/>
      <c r="BF427" s="375"/>
      <c r="BG427" s="374"/>
      <c r="BH427" s="375"/>
      <c r="BI427" s="375"/>
      <c r="BJ427" s="375"/>
      <c r="BK427" s="375"/>
      <c r="BL427" s="375"/>
      <c r="BM427" s="375"/>
      <c r="BN427" s="375"/>
      <c r="BO427" s="375"/>
      <c r="BP427" s="375"/>
      <c r="BQ427" s="375"/>
      <c r="BR427" s="374"/>
      <c r="BS427" s="372"/>
      <c r="BT427" s="372"/>
      <c r="BU427" s="374"/>
      <c r="BV427" s="430"/>
    </row>
    <row r="428" spans="1:74" s="355" customFormat="1" x14ac:dyDescent="0.25">
      <c r="A428" s="686" t="s">
        <v>8059</v>
      </c>
      <c r="B428" s="374"/>
      <c r="C428" s="731"/>
      <c r="D428" s="374"/>
      <c r="E428" s="372"/>
      <c r="F428" s="374"/>
      <c r="G428" s="372"/>
      <c r="H428" s="374"/>
      <c r="I428" s="348"/>
      <c r="J428" s="348"/>
      <c r="K428" s="348"/>
      <c r="L428" s="348"/>
      <c r="M428" s="362"/>
      <c r="N428" s="350" t="s">
        <v>430</v>
      </c>
      <c r="O428" s="348" t="s">
        <v>430</v>
      </c>
      <c r="P428" s="348" t="s">
        <v>430</v>
      </c>
      <c r="Q428" s="348" t="s">
        <v>430</v>
      </c>
      <c r="R428" s="348" t="s">
        <v>430</v>
      </c>
      <c r="S428" s="348" t="s">
        <v>430</v>
      </c>
      <c r="T428" s="348" t="s">
        <v>430</v>
      </c>
      <c r="U428" s="354" t="s">
        <v>430</v>
      </c>
      <c r="V428" s="348" t="s">
        <v>430</v>
      </c>
      <c r="W428" s="348" t="s">
        <v>430</v>
      </c>
      <c r="X428" s="348" t="s">
        <v>430</v>
      </c>
      <c r="Y428" s="375" t="s">
        <v>430</v>
      </c>
      <c r="Z428" s="348" t="s">
        <v>430</v>
      </c>
      <c r="AA428" s="348" t="s">
        <v>430</v>
      </c>
      <c r="AB428" s="348" t="s">
        <v>430</v>
      </c>
      <c r="AC428" s="348" t="s">
        <v>430</v>
      </c>
      <c r="AD428" s="348" t="s">
        <v>430</v>
      </c>
      <c r="AE428" s="348" t="s">
        <v>430</v>
      </c>
      <c r="AF428" s="348" t="s">
        <v>430</v>
      </c>
      <c r="AG428" s="569"/>
      <c r="AH428" s="346"/>
      <c r="AI428" s="346"/>
      <c r="AJ428" s="346"/>
      <c r="AK428" s="346"/>
      <c r="AL428" s="346"/>
      <c r="AM428" s="346"/>
      <c r="AN428" s="346"/>
      <c r="AO428" s="573"/>
      <c r="AP428" s="346"/>
      <c r="AQ428" s="346"/>
      <c r="AR428" s="346"/>
      <c r="AS428" s="346"/>
      <c r="AT428" s="346"/>
      <c r="AU428" s="429"/>
      <c r="AV428" s="429"/>
      <c r="AW428" s="429"/>
      <c r="AX428" s="429"/>
      <c r="AY428" s="429"/>
      <c r="AZ428" s="374"/>
      <c r="BA428" s="375"/>
      <c r="BB428" s="375"/>
      <c r="BC428" s="375"/>
      <c r="BD428" s="375"/>
      <c r="BE428" s="375"/>
      <c r="BF428" s="375"/>
      <c r="BG428" s="374"/>
      <c r="BH428" s="375"/>
      <c r="BI428" s="375"/>
      <c r="BJ428" s="375"/>
      <c r="BK428" s="375"/>
      <c r="BL428" s="375"/>
      <c r="BM428" s="375"/>
      <c r="BN428" s="375"/>
      <c r="BO428" s="375"/>
      <c r="BP428" s="375"/>
      <c r="BQ428" s="375"/>
      <c r="BR428" s="374"/>
      <c r="BS428" s="372"/>
      <c r="BT428" s="372"/>
      <c r="BU428" s="374"/>
      <c r="BV428" s="430"/>
    </row>
    <row r="429" spans="1:74" s="355" customFormat="1" x14ac:dyDescent="0.25">
      <c r="A429" s="686" t="s">
        <v>8060</v>
      </c>
      <c r="B429" s="374"/>
      <c r="C429" s="731"/>
      <c r="D429" s="374"/>
      <c r="E429" s="372"/>
      <c r="F429" s="374"/>
      <c r="G429" s="372"/>
      <c r="H429" s="374"/>
      <c r="I429" s="348"/>
      <c r="J429" s="348"/>
      <c r="K429" s="348"/>
      <c r="L429" s="348"/>
      <c r="M429" s="362"/>
      <c r="N429" s="350" t="s">
        <v>430</v>
      </c>
      <c r="O429" s="348" t="s">
        <v>430</v>
      </c>
      <c r="P429" s="348" t="s">
        <v>430</v>
      </c>
      <c r="Q429" s="348" t="s">
        <v>430</v>
      </c>
      <c r="R429" s="348" t="s">
        <v>430</v>
      </c>
      <c r="S429" s="348" t="s">
        <v>430</v>
      </c>
      <c r="T429" s="348" t="s">
        <v>430</v>
      </c>
      <c r="U429" s="354" t="s">
        <v>430</v>
      </c>
      <c r="V429" s="348" t="s">
        <v>430</v>
      </c>
      <c r="W429" s="348" t="s">
        <v>430</v>
      </c>
      <c r="X429" s="348" t="s">
        <v>430</v>
      </c>
      <c r="Y429" s="375" t="s">
        <v>430</v>
      </c>
      <c r="Z429" s="348" t="s">
        <v>430</v>
      </c>
      <c r="AA429" s="348" t="s">
        <v>430</v>
      </c>
      <c r="AB429" s="348" t="s">
        <v>430</v>
      </c>
      <c r="AC429" s="348" t="s">
        <v>430</v>
      </c>
      <c r="AD429" s="348" t="s">
        <v>430</v>
      </c>
      <c r="AE429" s="348" t="s">
        <v>430</v>
      </c>
      <c r="AF429" s="348" t="s">
        <v>430</v>
      </c>
      <c r="AG429" s="569"/>
      <c r="AH429" s="346"/>
      <c r="AI429" s="346"/>
      <c r="AJ429" s="346"/>
      <c r="AK429" s="346"/>
      <c r="AL429" s="346"/>
      <c r="AM429" s="346"/>
      <c r="AN429" s="346"/>
      <c r="AO429" s="573"/>
      <c r="AP429" s="346"/>
      <c r="AQ429" s="346"/>
      <c r="AR429" s="346"/>
      <c r="AS429" s="346"/>
      <c r="AT429" s="346"/>
      <c r="AU429" s="429"/>
      <c r="AV429" s="429"/>
      <c r="AW429" s="429"/>
      <c r="AX429" s="429"/>
      <c r="AY429" s="429"/>
      <c r="AZ429" s="374"/>
      <c r="BA429" s="375"/>
      <c r="BB429" s="375"/>
      <c r="BC429" s="375"/>
      <c r="BD429" s="375"/>
      <c r="BE429" s="375"/>
      <c r="BF429" s="375"/>
      <c r="BG429" s="374"/>
      <c r="BH429" s="375"/>
      <c r="BI429" s="375"/>
      <c r="BJ429" s="375"/>
      <c r="BK429" s="375"/>
      <c r="BL429" s="375"/>
      <c r="BM429" s="375"/>
      <c r="BN429" s="375"/>
      <c r="BO429" s="375"/>
      <c r="BP429" s="375"/>
      <c r="BQ429" s="375"/>
      <c r="BR429" s="374"/>
      <c r="BS429" s="372"/>
      <c r="BT429" s="372"/>
      <c r="BU429" s="374"/>
      <c r="BV429" s="430"/>
    </row>
    <row r="430" spans="1:74" s="355" customFormat="1" x14ac:dyDescent="0.25">
      <c r="A430" s="686" t="s">
        <v>8061</v>
      </c>
      <c r="B430" s="374"/>
      <c r="C430" s="731"/>
      <c r="D430" s="374"/>
      <c r="E430" s="372"/>
      <c r="F430" s="374"/>
      <c r="G430" s="372"/>
      <c r="H430" s="374"/>
      <c r="I430" s="348"/>
      <c r="J430" s="348"/>
      <c r="K430" s="348"/>
      <c r="L430" s="348"/>
      <c r="M430" s="362"/>
      <c r="N430" s="350" t="s">
        <v>430</v>
      </c>
      <c r="O430" s="348" t="s">
        <v>430</v>
      </c>
      <c r="P430" s="348" t="s">
        <v>430</v>
      </c>
      <c r="Q430" s="348" t="s">
        <v>430</v>
      </c>
      <c r="R430" s="348" t="s">
        <v>430</v>
      </c>
      <c r="S430" s="348" t="s">
        <v>430</v>
      </c>
      <c r="T430" s="348" t="s">
        <v>430</v>
      </c>
      <c r="U430" s="354" t="s">
        <v>430</v>
      </c>
      <c r="V430" s="348" t="s">
        <v>430</v>
      </c>
      <c r="W430" s="348" t="s">
        <v>430</v>
      </c>
      <c r="X430" s="348" t="s">
        <v>430</v>
      </c>
      <c r="Y430" s="375" t="s">
        <v>430</v>
      </c>
      <c r="Z430" s="348" t="s">
        <v>430</v>
      </c>
      <c r="AA430" s="348" t="s">
        <v>430</v>
      </c>
      <c r="AB430" s="348" t="s">
        <v>430</v>
      </c>
      <c r="AC430" s="348" t="s">
        <v>430</v>
      </c>
      <c r="AD430" s="348" t="s">
        <v>430</v>
      </c>
      <c r="AE430" s="348" t="s">
        <v>430</v>
      </c>
      <c r="AF430" s="348" t="s">
        <v>430</v>
      </c>
      <c r="AG430" s="569"/>
      <c r="AH430" s="346"/>
      <c r="AI430" s="346"/>
      <c r="AJ430" s="346"/>
      <c r="AK430" s="346"/>
      <c r="AL430" s="346"/>
      <c r="AM430" s="346"/>
      <c r="AN430" s="346"/>
      <c r="AO430" s="573"/>
      <c r="AP430" s="346"/>
      <c r="AQ430" s="346"/>
      <c r="AR430" s="346"/>
      <c r="AS430" s="346"/>
      <c r="AT430" s="346"/>
      <c r="AU430" s="429"/>
      <c r="AV430" s="429"/>
      <c r="AW430" s="429"/>
      <c r="AX430" s="429"/>
      <c r="AY430" s="429"/>
      <c r="AZ430" s="374"/>
      <c r="BA430" s="375"/>
      <c r="BB430" s="375"/>
      <c r="BC430" s="375"/>
      <c r="BD430" s="375"/>
      <c r="BE430" s="375"/>
      <c r="BF430" s="375"/>
      <c r="BG430" s="374"/>
      <c r="BH430" s="375"/>
      <c r="BI430" s="375"/>
      <c r="BJ430" s="375"/>
      <c r="BK430" s="375"/>
      <c r="BL430" s="375"/>
      <c r="BM430" s="375"/>
      <c r="BN430" s="375"/>
      <c r="BO430" s="375"/>
      <c r="BP430" s="375"/>
      <c r="BQ430" s="375"/>
      <c r="BR430" s="374"/>
      <c r="BS430" s="372"/>
      <c r="BT430" s="372"/>
      <c r="BU430" s="374"/>
      <c r="BV430" s="430"/>
    </row>
    <row r="431" spans="1:74" s="355" customFormat="1" x14ac:dyDescent="0.25">
      <c r="A431" s="686" t="s">
        <v>8062</v>
      </c>
      <c r="B431" s="374"/>
      <c r="C431" s="731"/>
      <c r="D431" s="374"/>
      <c r="E431" s="372"/>
      <c r="F431" s="374"/>
      <c r="G431" s="372"/>
      <c r="H431" s="374"/>
      <c r="I431" s="348"/>
      <c r="J431" s="348"/>
      <c r="K431" s="348"/>
      <c r="L431" s="348"/>
      <c r="M431" s="362"/>
      <c r="N431" s="350" t="s">
        <v>430</v>
      </c>
      <c r="O431" s="348" t="s">
        <v>430</v>
      </c>
      <c r="P431" s="348" t="s">
        <v>430</v>
      </c>
      <c r="Q431" s="348" t="s">
        <v>430</v>
      </c>
      <c r="R431" s="348" t="s">
        <v>430</v>
      </c>
      <c r="S431" s="348" t="s">
        <v>430</v>
      </c>
      <c r="T431" s="348" t="s">
        <v>430</v>
      </c>
      <c r="U431" s="354" t="s">
        <v>430</v>
      </c>
      <c r="V431" s="348" t="s">
        <v>430</v>
      </c>
      <c r="W431" s="348" t="s">
        <v>430</v>
      </c>
      <c r="X431" s="348" t="s">
        <v>430</v>
      </c>
      <c r="Y431" s="375" t="s">
        <v>430</v>
      </c>
      <c r="Z431" s="348" t="s">
        <v>430</v>
      </c>
      <c r="AA431" s="348" t="s">
        <v>430</v>
      </c>
      <c r="AB431" s="348" t="s">
        <v>430</v>
      </c>
      <c r="AC431" s="348" t="s">
        <v>430</v>
      </c>
      <c r="AD431" s="348" t="s">
        <v>430</v>
      </c>
      <c r="AE431" s="348" t="s">
        <v>430</v>
      </c>
      <c r="AF431" s="348" t="s">
        <v>430</v>
      </c>
      <c r="AG431" s="569"/>
      <c r="AH431" s="346"/>
      <c r="AI431" s="346"/>
      <c r="AJ431" s="346"/>
      <c r="AK431" s="346"/>
      <c r="AL431" s="346"/>
      <c r="AM431" s="346"/>
      <c r="AN431" s="346"/>
      <c r="AO431" s="573"/>
      <c r="AP431" s="346"/>
      <c r="AQ431" s="346"/>
      <c r="AR431" s="346"/>
      <c r="AS431" s="346"/>
      <c r="AT431" s="346"/>
      <c r="AU431" s="429"/>
      <c r="AV431" s="429"/>
      <c r="AW431" s="429"/>
      <c r="AX431" s="429"/>
      <c r="AY431" s="429"/>
      <c r="AZ431" s="374"/>
      <c r="BA431" s="375"/>
      <c r="BB431" s="375"/>
      <c r="BC431" s="375"/>
      <c r="BD431" s="375"/>
      <c r="BE431" s="375"/>
      <c r="BF431" s="375"/>
      <c r="BG431" s="374"/>
      <c r="BH431" s="375"/>
      <c r="BI431" s="375"/>
      <c r="BJ431" s="375"/>
      <c r="BK431" s="375"/>
      <c r="BL431" s="375"/>
      <c r="BM431" s="375"/>
      <c r="BN431" s="375"/>
      <c r="BO431" s="375"/>
      <c r="BP431" s="375"/>
      <c r="BQ431" s="375"/>
      <c r="BR431" s="374"/>
      <c r="BS431" s="372"/>
      <c r="BT431" s="372"/>
      <c r="BU431" s="374"/>
      <c r="BV431" s="430"/>
    </row>
    <row r="432" spans="1:74" s="355" customFormat="1" x14ac:dyDescent="0.25">
      <c r="A432" s="686" t="s">
        <v>8063</v>
      </c>
      <c r="B432" s="374"/>
      <c r="C432" s="731"/>
      <c r="D432" s="374"/>
      <c r="E432" s="372"/>
      <c r="F432" s="374"/>
      <c r="G432" s="372"/>
      <c r="H432" s="374"/>
      <c r="I432" s="348"/>
      <c r="J432" s="348"/>
      <c r="K432" s="348"/>
      <c r="L432" s="348"/>
      <c r="M432" s="362"/>
      <c r="N432" s="350" t="s">
        <v>430</v>
      </c>
      <c r="O432" s="348" t="s">
        <v>430</v>
      </c>
      <c r="P432" s="348" t="s">
        <v>430</v>
      </c>
      <c r="Q432" s="348" t="s">
        <v>430</v>
      </c>
      <c r="R432" s="348" t="s">
        <v>430</v>
      </c>
      <c r="S432" s="348" t="s">
        <v>430</v>
      </c>
      <c r="T432" s="348" t="s">
        <v>430</v>
      </c>
      <c r="U432" s="354" t="s">
        <v>430</v>
      </c>
      <c r="V432" s="348" t="s">
        <v>430</v>
      </c>
      <c r="W432" s="348" t="s">
        <v>430</v>
      </c>
      <c r="X432" s="348" t="s">
        <v>430</v>
      </c>
      <c r="Y432" s="375" t="s">
        <v>430</v>
      </c>
      <c r="Z432" s="348" t="s">
        <v>430</v>
      </c>
      <c r="AA432" s="348" t="s">
        <v>430</v>
      </c>
      <c r="AB432" s="348" t="s">
        <v>430</v>
      </c>
      <c r="AC432" s="348" t="s">
        <v>430</v>
      </c>
      <c r="AD432" s="348" t="s">
        <v>430</v>
      </c>
      <c r="AE432" s="348" t="s">
        <v>430</v>
      </c>
      <c r="AF432" s="348" t="s">
        <v>430</v>
      </c>
      <c r="AG432" s="569"/>
      <c r="AH432" s="346"/>
      <c r="AI432" s="346"/>
      <c r="AJ432" s="346"/>
      <c r="AK432" s="346"/>
      <c r="AL432" s="346"/>
      <c r="AM432" s="346"/>
      <c r="AN432" s="346"/>
      <c r="AO432" s="573"/>
      <c r="AP432" s="346"/>
      <c r="AQ432" s="346"/>
      <c r="AR432" s="346"/>
      <c r="AS432" s="346"/>
      <c r="AT432" s="346"/>
      <c r="AU432" s="429"/>
      <c r="AV432" s="429"/>
      <c r="AW432" s="429"/>
      <c r="AX432" s="429"/>
      <c r="AY432" s="429"/>
      <c r="AZ432" s="374"/>
      <c r="BA432" s="375"/>
      <c r="BB432" s="375"/>
      <c r="BC432" s="375"/>
      <c r="BD432" s="375"/>
      <c r="BE432" s="375"/>
      <c r="BF432" s="375"/>
      <c r="BG432" s="374"/>
      <c r="BH432" s="375"/>
      <c r="BI432" s="375"/>
      <c r="BJ432" s="375"/>
      <c r="BK432" s="375"/>
      <c r="BL432" s="375"/>
      <c r="BM432" s="375"/>
      <c r="BN432" s="375"/>
      <c r="BO432" s="375"/>
      <c r="BP432" s="375"/>
      <c r="BQ432" s="375"/>
      <c r="BR432" s="374"/>
      <c r="BS432" s="372"/>
      <c r="BT432" s="372"/>
      <c r="BU432" s="374"/>
      <c r="BV432" s="430"/>
    </row>
    <row r="433" spans="1:74" s="355" customFormat="1" x14ac:dyDescent="0.25">
      <c r="A433" s="686" t="s">
        <v>8064</v>
      </c>
      <c r="B433" s="374"/>
      <c r="C433" s="731"/>
      <c r="D433" s="374"/>
      <c r="E433" s="372"/>
      <c r="F433" s="374"/>
      <c r="G433" s="372"/>
      <c r="H433" s="374"/>
      <c r="I433" s="348"/>
      <c r="J433" s="348"/>
      <c r="K433" s="348"/>
      <c r="L433" s="348"/>
      <c r="M433" s="362"/>
      <c r="N433" s="350" t="s">
        <v>430</v>
      </c>
      <c r="O433" s="348" t="s">
        <v>430</v>
      </c>
      <c r="P433" s="348" t="s">
        <v>430</v>
      </c>
      <c r="Q433" s="348" t="s">
        <v>430</v>
      </c>
      <c r="R433" s="348" t="s">
        <v>430</v>
      </c>
      <c r="S433" s="348" t="s">
        <v>430</v>
      </c>
      <c r="T433" s="348" t="s">
        <v>430</v>
      </c>
      <c r="U433" s="354" t="s">
        <v>430</v>
      </c>
      <c r="V433" s="348" t="s">
        <v>430</v>
      </c>
      <c r="W433" s="348" t="s">
        <v>430</v>
      </c>
      <c r="X433" s="348" t="s">
        <v>430</v>
      </c>
      <c r="Y433" s="375" t="s">
        <v>430</v>
      </c>
      <c r="Z433" s="348" t="s">
        <v>430</v>
      </c>
      <c r="AA433" s="348" t="s">
        <v>430</v>
      </c>
      <c r="AB433" s="348" t="s">
        <v>430</v>
      </c>
      <c r="AC433" s="348" t="s">
        <v>430</v>
      </c>
      <c r="AD433" s="348" t="s">
        <v>430</v>
      </c>
      <c r="AE433" s="348" t="s">
        <v>430</v>
      </c>
      <c r="AF433" s="348" t="s">
        <v>430</v>
      </c>
      <c r="AG433" s="569"/>
      <c r="AH433" s="346"/>
      <c r="AI433" s="346"/>
      <c r="AJ433" s="346"/>
      <c r="AK433" s="346"/>
      <c r="AL433" s="346"/>
      <c r="AM433" s="346"/>
      <c r="AN433" s="346"/>
      <c r="AO433" s="573"/>
      <c r="AP433" s="346"/>
      <c r="AQ433" s="346"/>
      <c r="AR433" s="346"/>
      <c r="AS433" s="346"/>
      <c r="AT433" s="346"/>
      <c r="AU433" s="429"/>
      <c r="AV433" s="429"/>
      <c r="AW433" s="429"/>
      <c r="AX433" s="429"/>
      <c r="AY433" s="429"/>
      <c r="AZ433" s="374"/>
      <c r="BA433" s="375"/>
      <c r="BB433" s="375"/>
      <c r="BC433" s="375"/>
      <c r="BD433" s="375"/>
      <c r="BE433" s="375"/>
      <c r="BF433" s="375"/>
      <c r="BG433" s="374"/>
      <c r="BH433" s="375"/>
      <c r="BI433" s="375"/>
      <c r="BJ433" s="375"/>
      <c r="BK433" s="375"/>
      <c r="BL433" s="375"/>
      <c r="BM433" s="375"/>
      <c r="BN433" s="375"/>
      <c r="BO433" s="375"/>
      <c r="BP433" s="375"/>
      <c r="BQ433" s="375"/>
      <c r="BR433" s="374"/>
      <c r="BS433" s="372"/>
      <c r="BT433" s="372"/>
      <c r="BU433" s="374"/>
      <c r="BV433" s="430"/>
    </row>
    <row r="434" spans="1:74" s="355" customFormat="1" x14ac:dyDescent="0.25">
      <c r="A434" s="686" t="s">
        <v>7750</v>
      </c>
      <c r="B434" s="374"/>
      <c r="C434" s="731"/>
      <c r="D434" s="374"/>
      <c r="E434" s="372"/>
      <c r="F434" s="374"/>
      <c r="G434" s="372"/>
      <c r="H434" s="374"/>
      <c r="I434" s="348"/>
      <c r="J434" s="348"/>
      <c r="K434" s="348"/>
      <c r="L434" s="348"/>
      <c r="M434" s="362"/>
      <c r="N434" s="350" t="s">
        <v>430</v>
      </c>
      <c r="O434" s="348" t="s">
        <v>430</v>
      </c>
      <c r="P434" s="348" t="s">
        <v>430</v>
      </c>
      <c r="Q434" s="348" t="s">
        <v>430</v>
      </c>
      <c r="R434" s="348" t="s">
        <v>430</v>
      </c>
      <c r="S434" s="348" t="s">
        <v>430</v>
      </c>
      <c r="T434" s="348" t="s">
        <v>430</v>
      </c>
      <c r="U434" s="354" t="s">
        <v>430</v>
      </c>
      <c r="V434" s="348" t="s">
        <v>430</v>
      </c>
      <c r="W434" s="348" t="s">
        <v>430</v>
      </c>
      <c r="X434" s="348" t="s">
        <v>430</v>
      </c>
      <c r="Y434" s="375" t="s">
        <v>430</v>
      </c>
      <c r="Z434" s="348" t="s">
        <v>430</v>
      </c>
      <c r="AA434" s="348" t="s">
        <v>430</v>
      </c>
      <c r="AB434" s="348" t="s">
        <v>430</v>
      </c>
      <c r="AC434" s="348" t="s">
        <v>430</v>
      </c>
      <c r="AD434" s="348" t="s">
        <v>430</v>
      </c>
      <c r="AE434" s="348" t="s">
        <v>430</v>
      </c>
      <c r="AF434" s="348" t="s">
        <v>430</v>
      </c>
      <c r="AG434" s="569"/>
      <c r="AH434" s="346"/>
      <c r="AI434" s="346"/>
      <c r="AJ434" s="346"/>
      <c r="AK434" s="346"/>
      <c r="AL434" s="346"/>
      <c r="AM434" s="346"/>
      <c r="AN434" s="346"/>
      <c r="AO434" s="573"/>
      <c r="AP434" s="346"/>
      <c r="AQ434" s="346"/>
      <c r="AR434" s="346"/>
      <c r="AS434" s="346"/>
      <c r="AT434" s="346"/>
      <c r="AU434" s="429"/>
      <c r="AV434" s="429"/>
      <c r="AW434" s="429"/>
      <c r="AX434" s="429"/>
      <c r="AY434" s="429"/>
      <c r="AZ434" s="374"/>
      <c r="BA434" s="375"/>
      <c r="BB434" s="375"/>
      <c r="BC434" s="375"/>
      <c r="BD434" s="375"/>
      <c r="BE434" s="375"/>
      <c r="BF434" s="375"/>
      <c r="BG434" s="374"/>
      <c r="BH434" s="375"/>
      <c r="BI434" s="375"/>
      <c r="BJ434" s="375"/>
      <c r="BK434" s="375"/>
      <c r="BL434" s="375"/>
      <c r="BM434" s="375"/>
      <c r="BN434" s="375"/>
      <c r="BO434" s="375"/>
      <c r="BP434" s="375"/>
      <c r="BQ434" s="375"/>
      <c r="BR434" s="374"/>
      <c r="BS434" s="372"/>
      <c r="BT434" s="372"/>
      <c r="BU434" s="374"/>
      <c r="BV434" s="430"/>
    </row>
    <row r="435" spans="1:74" s="355" customFormat="1" x14ac:dyDescent="0.25">
      <c r="A435" s="686" t="s">
        <v>6765</v>
      </c>
      <c r="B435" s="374"/>
      <c r="C435" s="731"/>
      <c r="D435" s="374"/>
      <c r="E435" s="372"/>
      <c r="F435" s="374"/>
      <c r="G435" s="372"/>
      <c r="H435" s="374"/>
      <c r="I435" s="348"/>
      <c r="J435" s="348"/>
      <c r="K435" s="348"/>
      <c r="L435" s="348"/>
      <c r="M435" s="362"/>
      <c r="N435" s="350" t="s">
        <v>430</v>
      </c>
      <c r="O435" s="348" t="s">
        <v>430</v>
      </c>
      <c r="P435" s="348" t="s">
        <v>430</v>
      </c>
      <c r="Q435" s="348" t="s">
        <v>430</v>
      </c>
      <c r="R435" s="348" t="s">
        <v>430</v>
      </c>
      <c r="S435" s="348" t="s">
        <v>430</v>
      </c>
      <c r="T435" s="348" t="s">
        <v>430</v>
      </c>
      <c r="U435" s="354" t="s">
        <v>430</v>
      </c>
      <c r="V435" s="348" t="s">
        <v>430</v>
      </c>
      <c r="W435" s="348" t="s">
        <v>430</v>
      </c>
      <c r="X435" s="348" t="s">
        <v>430</v>
      </c>
      <c r="Y435" s="375" t="s">
        <v>430</v>
      </c>
      <c r="Z435" s="348" t="s">
        <v>430</v>
      </c>
      <c r="AA435" s="348" t="s">
        <v>430</v>
      </c>
      <c r="AB435" s="348" t="s">
        <v>430</v>
      </c>
      <c r="AC435" s="348" t="s">
        <v>430</v>
      </c>
      <c r="AD435" s="348" t="s">
        <v>430</v>
      </c>
      <c r="AE435" s="348" t="s">
        <v>430</v>
      </c>
      <c r="AF435" s="348" t="s">
        <v>430</v>
      </c>
      <c r="AG435" s="569"/>
      <c r="AH435" s="346"/>
      <c r="AI435" s="346"/>
      <c r="AJ435" s="346"/>
      <c r="AK435" s="346"/>
      <c r="AL435" s="346"/>
      <c r="AM435" s="346"/>
      <c r="AN435" s="346"/>
      <c r="AO435" s="573"/>
      <c r="AP435" s="346"/>
      <c r="AQ435" s="346"/>
      <c r="AR435" s="346"/>
      <c r="AS435" s="346"/>
      <c r="AT435" s="346"/>
      <c r="AU435" s="429"/>
      <c r="AV435" s="429"/>
      <c r="AW435" s="429"/>
      <c r="AX435" s="429"/>
      <c r="AY435" s="429"/>
      <c r="AZ435" s="374"/>
      <c r="BA435" s="375"/>
      <c r="BB435" s="375"/>
      <c r="BC435" s="375"/>
      <c r="BD435" s="375"/>
      <c r="BE435" s="375"/>
      <c r="BF435" s="375"/>
      <c r="BG435" s="374"/>
      <c r="BH435" s="375"/>
      <c r="BI435" s="375"/>
      <c r="BJ435" s="375"/>
      <c r="BK435" s="375"/>
      <c r="BL435" s="375"/>
      <c r="BM435" s="375"/>
      <c r="BN435" s="375"/>
      <c r="BO435" s="375"/>
      <c r="BP435" s="375"/>
      <c r="BQ435" s="375"/>
      <c r="BR435" s="374"/>
      <c r="BS435" s="372"/>
      <c r="BT435" s="372"/>
      <c r="BU435" s="374"/>
      <c r="BV435" s="430"/>
    </row>
    <row r="436" spans="1:74" s="355" customFormat="1" x14ac:dyDescent="0.25">
      <c r="A436" s="686" t="s">
        <v>6765</v>
      </c>
      <c r="B436" s="374"/>
      <c r="C436" s="731"/>
      <c r="D436" s="374"/>
      <c r="E436" s="372"/>
      <c r="F436" s="374"/>
      <c r="G436" s="372"/>
      <c r="H436" s="374"/>
      <c r="I436" s="348"/>
      <c r="J436" s="348"/>
      <c r="K436" s="348"/>
      <c r="L436" s="348"/>
      <c r="M436" s="362"/>
      <c r="N436" s="350" t="s">
        <v>430</v>
      </c>
      <c r="O436" s="348" t="s">
        <v>430</v>
      </c>
      <c r="P436" s="348" t="s">
        <v>430</v>
      </c>
      <c r="Q436" s="348" t="s">
        <v>430</v>
      </c>
      <c r="R436" s="348" t="s">
        <v>430</v>
      </c>
      <c r="S436" s="348" t="s">
        <v>430</v>
      </c>
      <c r="T436" s="348" t="s">
        <v>430</v>
      </c>
      <c r="U436" s="354" t="s">
        <v>430</v>
      </c>
      <c r="V436" s="348" t="s">
        <v>430</v>
      </c>
      <c r="W436" s="348" t="s">
        <v>430</v>
      </c>
      <c r="X436" s="348" t="s">
        <v>430</v>
      </c>
      <c r="Y436" s="375" t="s">
        <v>430</v>
      </c>
      <c r="Z436" s="348" t="s">
        <v>430</v>
      </c>
      <c r="AA436" s="348" t="s">
        <v>430</v>
      </c>
      <c r="AB436" s="348" t="s">
        <v>430</v>
      </c>
      <c r="AC436" s="348" t="s">
        <v>430</v>
      </c>
      <c r="AD436" s="348" t="s">
        <v>430</v>
      </c>
      <c r="AE436" s="348" t="s">
        <v>430</v>
      </c>
      <c r="AF436" s="348" t="s">
        <v>430</v>
      </c>
      <c r="AG436" s="569"/>
      <c r="AH436" s="346"/>
      <c r="AI436" s="346"/>
      <c r="AJ436" s="346"/>
      <c r="AK436" s="346"/>
      <c r="AL436" s="346"/>
      <c r="AM436" s="346"/>
      <c r="AN436" s="346"/>
      <c r="AO436" s="573"/>
      <c r="AP436" s="346"/>
      <c r="AQ436" s="346"/>
      <c r="AR436" s="346"/>
      <c r="AS436" s="346"/>
      <c r="AT436" s="346"/>
      <c r="AU436" s="429"/>
      <c r="AV436" s="429"/>
      <c r="AW436" s="429"/>
      <c r="AX436" s="429"/>
      <c r="AY436" s="429"/>
      <c r="AZ436" s="374"/>
      <c r="BA436" s="375"/>
      <c r="BB436" s="375"/>
      <c r="BC436" s="375"/>
      <c r="BD436" s="375"/>
      <c r="BE436" s="375"/>
      <c r="BF436" s="375"/>
      <c r="BG436" s="374"/>
      <c r="BH436" s="375"/>
      <c r="BI436" s="375"/>
      <c r="BJ436" s="375"/>
      <c r="BK436" s="375"/>
      <c r="BL436" s="375"/>
      <c r="BM436" s="375"/>
      <c r="BN436" s="375"/>
      <c r="BO436" s="375"/>
      <c r="BP436" s="375"/>
      <c r="BQ436" s="375"/>
      <c r="BR436" s="374"/>
      <c r="BS436" s="372"/>
      <c r="BT436" s="372"/>
      <c r="BU436" s="374"/>
      <c r="BV436" s="430"/>
    </row>
    <row r="437" spans="1:74" s="355" customFormat="1" x14ac:dyDescent="0.25">
      <c r="A437" s="686" t="s">
        <v>8065</v>
      </c>
      <c r="B437" s="374"/>
      <c r="C437" s="731"/>
      <c r="D437" s="374"/>
      <c r="E437" s="372"/>
      <c r="F437" s="374"/>
      <c r="G437" s="372"/>
      <c r="H437" s="374"/>
      <c r="I437" s="348"/>
      <c r="J437" s="348"/>
      <c r="K437" s="348"/>
      <c r="L437" s="348"/>
      <c r="M437" s="362"/>
      <c r="N437" s="350" t="s">
        <v>430</v>
      </c>
      <c r="O437" s="348" t="s">
        <v>430</v>
      </c>
      <c r="P437" s="348" t="s">
        <v>430</v>
      </c>
      <c r="Q437" s="348" t="s">
        <v>430</v>
      </c>
      <c r="R437" s="348" t="s">
        <v>430</v>
      </c>
      <c r="S437" s="348" t="s">
        <v>430</v>
      </c>
      <c r="T437" s="348" t="s">
        <v>430</v>
      </c>
      <c r="U437" s="354" t="s">
        <v>430</v>
      </c>
      <c r="V437" s="348" t="s">
        <v>430</v>
      </c>
      <c r="W437" s="348" t="s">
        <v>430</v>
      </c>
      <c r="X437" s="348" t="s">
        <v>430</v>
      </c>
      <c r="Y437" s="375" t="s">
        <v>430</v>
      </c>
      <c r="Z437" s="348" t="s">
        <v>430</v>
      </c>
      <c r="AA437" s="348" t="s">
        <v>430</v>
      </c>
      <c r="AB437" s="348" t="s">
        <v>430</v>
      </c>
      <c r="AC437" s="348" t="s">
        <v>430</v>
      </c>
      <c r="AD437" s="348" t="s">
        <v>430</v>
      </c>
      <c r="AE437" s="348" t="s">
        <v>430</v>
      </c>
      <c r="AF437" s="348" t="s">
        <v>430</v>
      </c>
      <c r="AG437" s="569"/>
      <c r="AH437" s="346"/>
      <c r="AI437" s="346"/>
      <c r="AJ437" s="346"/>
      <c r="AK437" s="346"/>
      <c r="AL437" s="346"/>
      <c r="AM437" s="346"/>
      <c r="AN437" s="346"/>
      <c r="AO437" s="573"/>
      <c r="AP437" s="346"/>
      <c r="AQ437" s="346"/>
      <c r="AR437" s="346"/>
      <c r="AS437" s="346"/>
      <c r="AT437" s="346"/>
      <c r="AU437" s="429"/>
      <c r="AV437" s="429"/>
      <c r="AW437" s="429"/>
      <c r="AX437" s="429"/>
      <c r="AY437" s="429"/>
      <c r="AZ437" s="374"/>
      <c r="BA437" s="375"/>
      <c r="BB437" s="375"/>
      <c r="BC437" s="375"/>
      <c r="BD437" s="375"/>
      <c r="BE437" s="375"/>
      <c r="BF437" s="375"/>
      <c r="BG437" s="374"/>
      <c r="BH437" s="375"/>
      <c r="BI437" s="375"/>
      <c r="BJ437" s="375"/>
      <c r="BK437" s="375"/>
      <c r="BL437" s="375"/>
      <c r="BM437" s="375"/>
      <c r="BN437" s="375"/>
      <c r="BO437" s="375"/>
      <c r="BP437" s="375"/>
      <c r="BQ437" s="375"/>
      <c r="BR437" s="374"/>
      <c r="BS437" s="372"/>
      <c r="BT437" s="372"/>
      <c r="BU437" s="374"/>
      <c r="BV437" s="430"/>
    </row>
    <row r="438" spans="1:74" s="355" customFormat="1" x14ac:dyDescent="0.25">
      <c r="A438" s="686" t="s">
        <v>8066</v>
      </c>
      <c r="B438" s="374"/>
      <c r="C438" s="731"/>
      <c r="D438" s="374"/>
      <c r="E438" s="372"/>
      <c r="F438" s="374"/>
      <c r="G438" s="372"/>
      <c r="H438" s="374"/>
      <c r="I438" s="348"/>
      <c r="J438" s="348"/>
      <c r="K438" s="348"/>
      <c r="L438" s="348"/>
      <c r="M438" s="362"/>
      <c r="N438" s="350" t="s">
        <v>430</v>
      </c>
      <c r="O438" s="348" t="s">
        <v>430</v>
      </c>
      <c r="P438" s="348" t="s">
        <v>430</v>
      </c>
      <c r="Q438" s="348" t="s">
        <v>430</v>
      </c>
      <c r="R438" s="348" t="s">
        <v>430</v>
      </c>
      <c r="S438" s="348" t="s">
        <v>430</v>
      </c>
      <c r="T438" s="348" t="s">
        <v>430</v>
      </c>
      <c r="U438" s="354" t="s">
        <v>430</v>
      </c>
      <c r="V438" s="348" t="s">
        <v>430</v>
      </c>
      <c r="W438" s="348" t="s">
        <v>430</v>
      </c>
      <c r="X438" s="348" t="s">
        <v>430</v>
      </c>
      <c r="Y438" s="375" t="s">
        <v>430</v>
      </c>
      <c r="Z438" s="348" t="s">
        <v>430</v>
      </c>
      <c r="AA438" s="348" t="s">
        <v>430</v>
      </c>
      <c r="AB438" s="348" t="s">
        <v>430</v>
      </c>
      <c r="AC438" s="348" t="s">
        <v>430</v>
      </c>
      <c r="AD438" s="348" t="s">
        <v>430</v>
      </c>
      <c r="AE438" s="348" t="s">
        <v>430</v>
      </c>
      <c r="AF438" s="348" t="s">
        <v>430</v>
      </c>
      <c r="AG438" s="569"/>
      <c r="AH438" s="346"/>
      <c r="AI438" s="346"/>
      <c r="AJ438" s="346"/>
      <c r="AK438" s="346"/>
      <c r="AL438" s="346"/>
      <c r="AM438" s="346"/>
      <c r="AN438" s="346"/>
      <c r="AO438" s="573"/>
      <c r="AP438" s="346"/>
      <c r="AQ438" s="346"/>
      <c r="AR438" s="346"/>
      <c r="AS438" s="346"/>
      <c r="AT438" s="346"/>
      <c r="AU438" s="429"/>
      <c r="AV438" s="429"/>
      <c r="AW438" s="429"/>
      <c r="AX438" s="429"/>
      <c r="AY438" s="429"/>
      <c r="AZ438" s="374"/>
      <c r="BA438" s="375"/>
      <c r="BB438" s="375"/>
      <c r="BC438" s="375"/>
      <c r="BD438" s="375"/>
      <c r="BE438" s="375"/>
      <c r="BF438" s="375"/>
      <c r="BG438" s="374"/>
      <c r="BH438" s="375"/>
      <c r="BI438" s="375"/>
      <c r="BJ438" s="375"/>
      <c r="BK438" s="375"/>
      <c r="BL438" s="375"/>
      <c r="BM438" s="375"/>
      <c r="BN438" s="375"/>
      <c r="BO438" s="375"/>
      <c r="BP438" s="375"/>
      <c r="BQ438" s="375"/>
      <c r="BR438" s="374"/>
      <c r="BS438" s="372"/>
      <c r="BT438" s="372"/>
      <c r="BU438" s="374"/>
      <c r="BV438" s="430"/>
    </row>
    <row r="439" spans="1:74" s="355" customFormat="1" x14ac:dyDescent="0.25">
      <c r="A439" s="686" t="s">
        <v>8067</v>
      </c>
      <c r="B439" s="374"/>
      <c r="C439" s="731"/>
      <c r="D439" s="374"/>
      <c r="E439" s="372"/>
      <c r="F439" s="374"/>
      <c r="G439" s="372"/>
      <c r="H439" s="374"/>
      <c r="I439" s="348"/>
      <c r="J439" s="348"/>
      <c r="K439" s="348"/>
      <c r="L439" s="348"/>
      <c r="M439" s="362"/>
      <c r="N439" s="350" t="s">
        <v>430</v>
      </c>
      <c r="O439" s="348" t="s">
        <v>430</v>
      </c>
      <c r="P439" s="348" t="s">
        <v>430</v>
      </c>
      <c r="Q439" s="348" t="s">
        <v>430</v>
      </c>
      <c r="R439" s="348" t="s">
        <v>430</v>
      </c>
      <c r="S439" s="348" t="s">
        <v>430</v>
      </c>
      <c r="T439" s="348" t="s">
        <v>430</v>
      </c>
      <c r="U439" s="354" t="s">
        <v>430</v>
      </c>
      <c r="V439" s="348" t="s">
        <v>430</v>
      </c>
      <c r="W439" s="348" t="s">
        <v>430</v>
      </c>
      <c r="X439" s="348" t="s">
        <v>430</v>
      </c>
      <c r="Y439" s="375" t="s">
        <v>430</v>
      </c>
      <c r="Z439" s="348" t="s">
        <v>430</v>
      </c>
      <c r="AA439" s="348" t="s">
        <v>430</v>
      </c>
      <c r="AB439" s="348" t="s">
        <v>430</v>
      </c>
      <c r="AC439" s="348" t="s">
        <v>430</v>
      </c>
      <c r="AD439" s="348" t="s">
        <v>430</v>
      </c>
      <c r="AE439" s="348" t="s">
        <v>430</v>
      </c>
      <c r="AF439" s="348" t="s">
        <v>430</v>
      </c>
      <c r="AG439" s="569"/>
      <c r="AH439" s="346"/>
      <c r="AI439" s="346"/>
      <c r="AJ439" s="346"/>
      <c r="AK439" s="346"/>
      <c r="AL439" s="346"/>
      <c r="AM439" s="346"/>
      <c r="AN439" s="346"/>
      <c r="AO439" s="573"/>
      <c r="AP439" s="346"/>
      <c r="AQ439" s="346"/>
      <c r="AR439" s="346"/>
      <c r="AS439" s="346"/>
      <c r="AT439" s="346"/>
      <c r="AU439" s="429"/>
      <c r="AV439" s="429"/>
      <c r="AW439" s="429"/>
      <c r="AX439" s="429"/>
      <c r="AY439" s="429"/>
      <c r="AZ439" s="374"/>
      <c r="BA439" s="375"/>
      <c r="BB439" s="375"/>
      <c r="BC439" s="375"/>
      <c r="BD439" s="375"/>
      <c r="BE439" s="375"/>
      <c r="BF439" s="375"/>
      <c r="BG439" s="374"/>
      <c r="BH439" s="375"/>
      <c r="BI439" s="375"/>
      <c r="BJ439" s="375"/>
      <c r="BK439" s="375"/>
      <c r="BL439" s="375"/>
      <c r="BM439" s="375"/>
      <c r="BN439" s="375"/>
      <c r="BO439" s="375"/>
      <c r="BP439" s="375"/>
      <c r="BQ439" s="375"/>
      <c r="BR439" s="374"/>
      <c r="BS439" s="372"/>
      <c r="BT439" s="372"/>
      <c r="BU439" s="374"/>
      <c r="BV439" s="430"/>
    </row>
    <row r="440" spans="1:74" s="355" customFormat="1" x14ac:dyDescent="0.25">
      <c r="A440" s="686" t="s">
        <v>8068</v>
      </c>
      <c r="B440" s="374"/>
      <c r="C440" s="731"/>
      <c r="D440" s="374"/>
      <c r="E440" s="372"/>
      <c r="F440" s="374"/>
      <c r="G440" s="372"/>
      <c r="H440" s="374"/>
      <c r="I440" s="348"/>
      <c r="J440" s="348"/>
      <c r="K440" s="348"/>
      <c r="L440" s="348"/>
      <c r="M440" s="362"/>
      <c r="N440" s="350" t="s">
        <v>430</v>
      </c>
      <c r="O440" s="348" t="s">
        <v>430</v>
      </c>
      <c r="P440" s="348" t="s">
        <v>430</v>
      </c>
      <c r="Q440" s="348" t="s">
        <v>430</v>
      </c>
      <c r="R440" s="348" t="s">
        <v>430</v>
      </c>
      <c r="S440" s="348" t="s">
        <v>430</v>
      </c>
      <c r="T440" s="348" t="s">
        <v>430</v>
      </c>
      <c r="U440" s="354" t="s">
        <v>430</v>
      </c>
      <c r="V440" s="348" t="s">
        <v>430</v>
      </c>
      <c r="W440" s="348" t="s">
        <v>430</v>
      </c>
      <c r="X440" s="348" t="s">
        <v>430</v>
      </c>
      <c r="Y440" s="375" t="s">
        <v>430</v>
      </c>
      <c r="Z440" s="348" t="s">
        <v>430</v>
      </c>
      <c r="AA440" s="348" t="s">
        <v>430</v>
      </c>
      <c r="AB440" s="348" t="s">
        <v>430</v>
      </c>
      <c r="AC440" s="348" t="s">
        <v>430</v>
      </c>
      <c r="AD440" s="348" t="s">
        <v>430</v>
      </c>
      <c r="AE440" s="348" t="s">
        <v>430</v>
      </c>
      <c r="AF440" s="348" t="s">
        <v>430</v>
      </c>
      <c r="AG440" s="569"/>
      <c r="AH440" s="346"/>
      <c r="AI440" s="346"/>
      <c r="AJ440" s="346"/>
      <c r="AK440" s="346"/>
      <c r="AL440" s="346"/>
      <c r="AM440" s="346"/>
      <c r="AN440" s="346"/>
      <c r="AO440" s="573"/>
      <c r="AP440" s="346"/>
      <c r="AQ440" s="346"/>
      <c r="AR440" s="346"/>
      <c r="AS440" s="346"/>
      <c r="AT440" s="346"/>
      <c r="AU440" s="429"/>
      <c r="AV440" s="429"/>
      <c r="AW440" s="429"/>
      <c r="AX440" s="429"/>
      <c r="AY440" s="429"/>
      <c r="AZ440" s="374"/>
      <c r="BA440" s="375"/>
      <c r="BB440" s="375"/>
      <c r="BC440" s="375"/>
      <c r="BD440" s="375"/>
      <c r="BE440" s="375"/>
      <c r="BF440" s="375"/>
      <c r="BG440" s="374"/>
      <c r="BH440" s="375"/>
      <c r="BI440" s="375"/>
      <c r="BJ440" s="375"/>
      <c r="BK440" s="375"/>
      <c r="BL440" s="375"/>
      <c r="BM440" s="375"/>
      <c r="BN440" s="375"/>
      <c r="BO440" s="375"/>
      <c r="BP440" s="375"/>
      <c r="BQ440" s="375"/>
      <c r="BR440" s="374"/>
      <c r="BS440" s="372"/>
      <c r="BT440" s="372"/>
      <c r="BU440" s="374"/>
      <c r="BV440" s="430"/>
    </row>
    <row r="441" spans="1:74" s="355" customFormat="1" x14ac:dyDescent="0.25">
      <c r="A441" s="686" t="s">
        <v>6765</v>
      </c>
      <c r="B441" s="374"/>
      <c r="C441" s="731"/>
      <c r="D441" s="374"/>
      <c r="E441" s="372"/>
      <c r="F441" s="374"/>
      <c r="G441" s="372"/>
      <c r="H441" s="374"/>
      <c r="I441" s="348"/>
      <c r="J441" s="348"/>
      <c r="K441" s="348"/>
      <c r="L441" s="348"/>
      <c r="M441" s="362"/>
      <c r="N441" s="350" t="s">
        <v>430</v>
      </c>
      <c r="O441" s="348" t="s">
        <v>430</v>
      </c>
      <c r="P441" s="348" t="s">
        <v>430</v>
      </c>
      <c r="Q441" s="348" t="s">
        <v>430</v>
      </c>
      <c r="R441" s="348" t="s">
        <v>430</v>
      </c>
      <c r="S441" s="348" t="s">
        <v>430</v>
      </c>
      <c r="T441" s="348" t="s">
        <v>430</v>
      </c>
      <c r="U441" s="354" t="s">
        <v>430</v>
      </c>
      <c r="V441" s="348" t="s">
        <v>430</v>
      </c>
      <c r="W441" s="348" t="s">
        <v>430</v>
      </c>
      <c r="X441" s="348" t="s">
        <v>430</v>
      </c>
      <c r="Y441" s="375" t="s">
        <v>430</v>
      </c>
      <c r="Z441" s="348" t="s">
        <v>430</v>
      </c>
      <c r="AA441" s="348" t="s">
        <v>430</v>
      </c>
      <c r="AB441" s="348" t="s">
        <v>430</v>
      </c>
      <c r="AC441" s="348" t="s">
        <v>430</v>
      </c>
      <c r="AD441" s="348" t="s">
        <v>430</v>
      </c>
      <c r="AE441" s="348" t="s">
        <v>430</v>
      </c>
      <c r="AF441" s="348" t="s">
        <v>430</v>
      </c>
      <c r="AG441" s="569"/>
      <c r="AH441" s="346"/>
      <c r="AI441" s="346"/>
      <c r="AJ441" s="346"/>
      <c r="AK441" s="346"/>
      <c r="AL441" s="346"/>
      <c r="AM441" s="346"/>
      <c r="AN441" s="346"/>
      <c r="AO441" s="573"/>
      <c r="AP441" s="346"/>
      <c r="AQ441" s="346"/>
      <c r="AR441" s="346"/>
      <c r="AS441" s="346"/>
      <c r="AT441" s="346"/>
      <c r="AU441" s="429"/>
      <c r="AV441" s="429"/>
      <c r="AW441" s="429"/>
      <c r="AX441" s="429"/>
      <c r="AY441" s="429"/>
      <c r="AZ441" s="374"/>
      <c r="BA441" s="375"/>
      <c r="BB441" s="375"/>
      <c r="BC441" s="375"/>
      <c r="BD441" s="375"/>
      <c r="BE441" s="375"/>
      <c r="BF441" s="375"/>
      <c r="BG441" s="374"/>
      <c r="BH441" s="375"/>
      <c r="BI441" s="375"/>
      <c r="BJ441" s="375"/>
      <c r="BK441" s="375"/>
      <c r="BL441" s="375"/>
      <c r="BM441" s="375"/>
      <c r="BN441" s="375"/>
      <c r="BO441" s="375"/>
      <c r="BP441" s="375"/>
      <c r="BQ441" s="375"/>
      <c r="BR441" s="374"/>
      <c r="BS441" s="372"/>
      <c r="BT441" s="372"/>
      <c r="BU441" s="374"/>
      <c r="BV441" s="430"/>
    </row>
    <row r="442" spans="1:74" s="355" customFormat="1" x14ac:dyDescent="0.25">
      <c r="A442" s="686" t="s">
        <v>6765</v>
      </c>
      <c r="B442" s="374"/>
      <c r="C442" s="731"/>
      <c r="D442" s="374"/>
      <c r="E442" s="372"/>
      <c r="F442" s="374"/>
      <c r="G442" s="372"/>
      <c r="H442" s="374"/>
      <c r="I442" s="348"/>
      <c r="J442" s="348"/>
      <c r="K442" s="348"/>
      <c r="L442" s="348"/>
      <c r="M442" s="362"/>
      <c r="N442" s="350" t="s">
        <v>430</v>
      </c>
      <c r="O442" s="348" t="s">
        <v>430</v>
      </c>
      <c r="P442" s="348" t="s">
        <v>430</v>
      </c>
      <c r="Q442" s="348" t="s">
        <v>430</v>
      </c>
      <c r="R442" s="348" t="s">
        <v>430</v>
      </c>
      <c r="S442" s="348" t="s">
        <v>430</v>
      </c>
      <c r="T442" s="348" t="s">
        <v>430</v>
      </c>
      <c r="U442" s="354" t="s">
        <v>430</v>
      </c>
      <c r="V442" s="348" t="s">
        <v>430</v>
      </c>
      <c r="W442" s="348" t="s">
        <v>430</v>
      </c>
      <c r="X442" s="348" t="s">
        <v>430</v>
      </c>
      <c r="Y442" s="375" t="s">
        <v>430</v>
      </c>
      <c r="Z442" s="348" t="s">
        <v>430</v>
      </c>
      <c r="AA442" s="348" t="s">
        <v>430</v>
      </c>
      <c r="AB442" s="348" t="s">
        <v>430</v>
      </c>
      <c r="AC442" s="348" t="s">
        <v>430</v>
      </c>
      <c r="AD442" s="348" t="s">
        <v>430</v>
      </c>
      <c r="AE442" s="348" t="s">
        <v>430</v>
      </c>
      <c r="AF442" s="348" t="s">
        <v>430</v>
      </c>
      <c r="AG442" s="569"/>
      <c r="AH442" s="346"/>
      <c r="AI442" s="346"/>
      <c r="AJ442" s="346"/>
      <c r="AK442" s="346"/>
      <c r="AL442" s="346"/>
      <c r="AM442" s="346"/>
      <c r="AN442" s="346"/>
      <c r="AO442" s="573"/>
      <c r="AP442" s="346"/>
      <c r="AQ442" s="346"/>
      <c r="AR442" s="346"/>
      <c r="AS442" s="346"/>
      <c r="AT442" s="346"/>
      <c r="AU442" s="429"/>
      <c r="AV442" s="429"/>
      <c r="AW442" s="429"/>
      <c r="AX442" s="429"/>
      <c r="AY442" s="429"/>
      <c r="AZ442" s="374"/>
      <c r="BA442" s="375"/>
      <c r="BB442" s="375"/>
      <c r="BC442" s="375"/>
      <c r="BD442" s="375"/>
      <c r="BE442" s="375"/>
      <c r="BF442" s="375"/>
      <c r="BG442" s="374"/>
      <c r="BH442" s="375"/>
      <c r="BI442" s="375"/>
      <c r="BJ442" s="375"/>
      <c r="BK442" s="375"/>
      <c r="BL442" s="375"/>
      <c r="BM442" s="375"/>
      <c r="BN442" s="375"/>
      <c r="BO442" s="375"/>
      <c r="BP442" s="375"/>
      <c r="BQ442" s="375"/>
      <c r="BR442" s="374"/>
      <c r="BS442" s="372"/>
      <c r="BT442" s="372"/>
      <c r="BU442" s="374"/>
      <c r="BV442" s="430"/>
    </row>
    <row r="443" spans="1:74" s="355" customFormat="1" x14ac:dyDescent="0.25">
      <c r="A443" s="686" t="s">
        <v>8069</v>
      </c>
      <c r="B443" s="374"/>
      <c r="C443" s="731"/>
      <c r="D443" s="374"/>
      <c r="E443" s="372"/>
      <c r="F443" s="374"/>
      <c r="G443" s="372"/>
      <c r="H443" s="374"/>
      <c r="I443" s="348"/>
      <c r="J443" s="348"/>
      <c r="K443" s="348"/>
      <c r="L443" s="348"/>
      <c r="M443" s="362"/>
      <c r="N443" s="350" t="s">
        <v>430</v>
      </c>
      <c r="O443" s="348" t="s">
        <v>430</v>
      </c>
      <c r="P443" s="348" t="s">
        <v>430</v>
      </c>
      <c r="Q443" s="348" t="s">
        <v>430</v>
      </c>
      <c r="R443" s="348" t="s">
        <v>430</v>
      </c>
      <c r="S443" s="348" t="s">
        <v>430</v>
      </c>
      <c r="T443" s="348" t="s">
        <v>430</v>
      </c>
      <c r="U443" s="354" t="s">
        <v>430</v>
      </c>
      <c r="V443" s="348" t="s">
        <v>430</v>
      </c>
      <c r="W443" s="348" t="s">
        <v>430</v>
      </c>
      <c r="X443" s="348" t="s">
        <v>430</v>
      </c>
      <c r="Y443" s="375" t="s">
        <v>430</v>
      </c>
      <c r="Z443" s="348" t="s">
        <v>430</v>
      </c>
      <c r="AA443" s="348" t="s">
        <v>430</v>
      </c>
      <c r="AB443" s="348" t="s">
        <v>430</v>
      </c>
      <c r="AC443" s="348" t="s">
        <v>430</v>
      </c>
      <c r="AD443" s="348" t="s">
        <v>430</v>
      </c>
      <c r="AE443" s="348" t="s">
        <v>430</v>
      </c>
      <c r="AF443" s="348" t="s">
        <v>430</v>
      </c>
      <c r="AG443" s="569"/>
      <c r="AH443" s="346"/>
      <c r="AI443" s="346"/>
      <c r="AJ443" s="346"/>
      <c r="AK443" s="346"/>
      <c r="AL443" s="346"/>
      <c r="AM443" s="346"/>
      <c r="AN443" s="346"/>
      <c r="AO443" s="573"/>
      <c r="AP443" s="346"/>
      <c r="AQ443" s="346"/>
      <c r="AR443" s="346"/>
      <c r="AS443" s="346"/>
      <c r="AT443" s="346"/>
      <c r="AU443" s="429"/>
      <c r="AV443" s="429"/>
      <c r="AW443" s="429"/>
      <c r="AX443" s="429"/>
      <c r="AY443" s="429"/>
      <c r="AZ443" s="374"/>
      <c r="BA443" s="375"/>
      <c r="BB443" s="375"/>
      <c r="BC443" s="375"/>
      <c r="BD443" s="375"/>
      <c r="BE443" s="375"/>
      <c r="BF443" s="375"/>
      <c r="BG443" s="374"/>
      <c r="BH443" s="375"/>
      <c r="BI443" s="375"/>
      <c r="BJ443" s="375"/>
      <c r="BK443" s="375"/>
      <c r="BL443" s="375"/>
      <c r="BM443" s="375"/>
      <c r="BN443" s="375"/>
      <c r="BO443" s="375"/>
      <c r="BP443" s="375"/>
      <c r="BQ443" s="375"/>
      <c r="BR443" s="374"/>
      <c r="BS443" s="372"/>
      <c r="BT443" s="372"/>
      <c r="BU443" s="374"/>
      <c r="BV443" s="430"/>
    </row>
    <row r="444" spans="1:74" s="355" customFormat="1" x14ac:dyDescent="0.25">
      <c r="A444" s="686" t="s">
        <v>8070</v>
      </c>
      <c r="B444" s="374"/>
      <c r="C444" s="731"/>
      <c r="D444" s="374"/>
      <c r="E444" s="372"/>
      <c r="F444" s="374"/>
      <c r="G444" s="372"/>
      <c r="H444" s="374"/>
      <c r="I444" s="348"/>
      <c r="J444" s="348"/>
      <c r="K444" s="348"/>
      <c r="L444" s="348"/>
      <c r="M444" s="362"/>
      <c r="N444" s="350" t="s">
        <v>430</v>
      </c>
      <c r="O444" s="348" t="s">
        <v>430</v>
      </c>
      <c r="P444" s="348" t="s">
        <v>430</v>
      </c>
      <c r="Q444" s="348" t="s">
        <v>430</v>
      </c>
      <c r="R444" s="348" t="s">
        <v>430</v>
      </c>
      <c r="S444" s="348" t="s">
        <v>430</v>
      </c>
      <c r="T444" s="348" t="s">
        <v>430</v>
      </c>
      <c r="U444" s="354" t="s">
        <v>430</v>
      </c>
      <c r="V444" s="348" t="s">
        <v>430</v>
      </c>
      <c r="W444" s="348" t="s">
        <v>430</v>
      </c>
      <c r="X444" s="348" t="s">
        <v>430</v>
      </c>
      <c r="Y444" s="375" t="s">
        <v>430</v>
      </c>
      <c r="Z444" s="348" t="s">
        <v>430</v>
      </c>
      <c r="AA444" s="348" t="s">
        <v>430</v>
      </c>
      <c r="AB444" s="348" t="s">
        <v>430</v>
      </c>
      <c r="AC444" s="348" t="s">
        <v>430</v>
      </c>
      <c r="AD444" s="348" t="s">
        <v>430</v>
      </c>
      <c r="AE444" s="348" t="s">
        <v>430</v>
      </c>
      <c r="AF444" s="348" t="s">
        <v>430</v>
      </c>
      <c r="AG444" s="569"/>
      <c r="AH444" s="346"/>
      <c r="AI444" s="346"/>
      <c r="AJ444" s="346"/>
      <c r="AK444" s="346"/>
      <c r="AL444" s="346"/>
      <c r="AM444" s="346"/>
      <c r="AN444" s="346"/>
      <c r="AO444" s="573"/>
      <c r="AP444" s="346"/>
      <c r="AQ444" s="346"/>
      <c r="AR444" s="346"/>
      <c r="AS444" s="346"/>
      <c r="AT444" s="346"/>
      <c r="AU444" s="429"/>
      <c r="AV444" s="429"/>
      <c r="AW444" s="429"/>
      <c r="AX444" s="429"/>
      <c r="AY444" s="429"/>
      <c r="AZ444" s="374"/>
      <c r="BA444" s="375"/>
      <c r="BB444" s="375"/>
      <c r="BC444" s="375"/>
      <c r="BD444" s="375"/>
      <c r="BE444" s="375"/>
      <c r="BF444" s="375"/>
      <c r="BG444" s="374"/>
      <c r="BH444" s="375"/>
      <c r="BI444" s="375"/>
      <c r="BJ444" s="375"/>
      <c r="BK444" s="375"/>
      <c r="BL444" s="375"/>
      <c r="BM444" s="375"/>
      <c r="BN444" s="375"/>
      <c r="BO444" s="375"/>
      <c r="BP444" s="375"/>
      <c r="BQ444" s="375"/>
      <c r="BR444" s="374"/>
      <c r="BS444" s="372"/>
      <c r="BT444" s="372"/>
      <c r="BU444" s="374"/>
      <c r="BV444" s="430"/>
    </row>
    <row r="445" spans="1:74" s="355" customFormat="1" x14ac:dyDescent="0.25">
      <c r="A445" s="686" t="s">
        <v>8071</v>
      </c>
      <c r="B445" s="374"/>
      <c r="C445" s="731"/>
      <c r="D445" s="374"/>
      <c r="E445" s="372"/>
      <c r="F445" s="374"/>
      <c r="G445" s="372"/>
      <c r="H445" s="374"/>
      <c r="I445" s="348"/>
      <c r="J445" s="348"/>
      <c r="K445" s="348"/>
      <c r="L445" s="348"/>
      <c r="M445" s="362"/>
      <c r="N445" s="350" t="s">
        <v>430</v>
      </c>
      <c r="O445" s="348" t="s">
        <v>430</v>
      </c>
      <c r="P445" s="348" t="s">
        <v>430</v>
      </c>
      <c r="Q445" s="348" t="s">
        <v>430</v>
      </c>
      <c r="R445" s="348" t="s">
        <v>430</v>
      </c>
      <c r="S445" s="348" t="s">
        <v>430</v>
      </c>
      <c r="T445" s="348" t="s">
        <v>430</v>
      </c>
      <c r="U445" s="354" t="s">
        <v>430</v>
      </c>
      <c r="V445" s="348" t="s">
        <v>430</v>
      </c>
      <c r="W445" s="348" t="s">
        <v>430</v>
      </c>
      <c r="X445" s="348" t="s">
        <v>430</v>
      </c>
      <c r="Y445" s="375" t="s">
        <v>430</v>
      </c>
      <c r="Z445" s="348" t="s">
        <v>430</v>
      </c>
      <c r="AA445" s="348" t="s">
        <v>430</v>
      </c>
      <c r="AB445" s="348" t="s">
        <v>430</v>
      </c>
      <c r="AC445" s="348" t="s">
        <v>430</v>
      </c>
      <c r="AD445" s="348" t="s">
        <v>430</v>
      </c>
      <c r="AE445" s="348" t="s">
        <v>430</v>
      </c>
      <c r="AF445" s="348" t="s">
        <v>430</v>
      </c>
      <c r="AG445" s="569"/>
      <c r="AH445" s="346"/>
      <c r="AI445" s="346"/>
      <c r="AJ445" s="346"/>
      <c r="AK445" s="346"/>
      <c r="AL445" s="346"/>
      <c r="AM445" s="346"/>
      <c r="AN445" s="346"/>
      <c r="AO445" s="573"/>
      <c r="AP445" s="346"/>
      <c r="AQ445" s="346"/>
      <c r="AR445" s="346"/>
      <c r="AS445" s="346"/>
      <c r="AT445" s="346"/>
      <c r="AU445" s="429"/>
      <c r="AV445" s="429"/>
      <c r="AW445" s="429"/>
      <c r="AX445" s="429"/>
      <c r="AY445" s="429"/>
      <c r="AZ445" s="374"/>
      <c r="BA445" s="375"/>
      <c r="BB445" s="375"/>
      <c r="BC445" s="375"/>
      <c r="BD445" s="375"/>
      <c r="BE445" s="375"/>
      <c r="BF445" s="375"/>
      <c r="BG445" s="374"/>
      <c r="BH445" s="375"/>
      <c r="BI445" s="375"/>
      <c r="BJ445" s="375"/>
      <c r="BK445" s="375"/>
      <c r="BL445" s="375"/>
      <c r="BM445" s="375"/>
      <c r="BN445" s="375"/>
      <c r="BO445" s="375"/>
      <c r="BP445" s="375"/>
      <c r="BQ445" s="375"/>
      <c r="BR445" s="374"/>
      <c r="BS445" s="372"/>
      <c r="BT445" s="372"/>
      <c r="BU445" s="374"/>
      <c r="BV445" s="430"/>
    </row>
    <row r="446" spans="1:74" s="355" customFormat="1" x14ac:dyDescent="0.25">
      <c r="A446" s="686" t="s">
        <v>8072</v>
      </c>
      <c r="B446" s="374"/>
      <c r="C446" s="731"/>
      <c r="D446" s="374"/>
      <c r="E446" s="372"/>
      <c r="F446" s="374"/>
      <c r="G446" s="372"/>
      <c r="H446" s="374"/>
      <c r="I446" s="348"/>
      <c r="J446" s="348"/>
      <c r="K446" s="348"/>
      <c r="L446" s="348"/>
      <c r="M446" s="362"/>
      <c r="N446" s="350" t="s">
        <v>430</v>
      </c>
      <c r="O446" s="348" t="s">
        <v>430</v>
      </c>
      <c r="P446" s="348" t="s">
        <v>430</v>
      </c>
      <c r="Q446" s="348" t="s">
        <v>430</v>
      </c>
      <c r="R446" s="348" t="s">
        <v>430</v>
      </c>
      <c r="S446" s="348" t="s">
        <v>430</v>
      </c>
      <c r="T446" s="348" t="s">
        <v>430</v>
      </c>
      <c r="U446" s="354" t="s">
        <v>430</v>
      </c>
      <c r="V446" s="348" t="s">
        <v>430</v>
      </c>
      <c r="W446" s="348" t="s">
        <v>430</v>
      </c>
      <c r="X446" s="348" t="s">
        <v>430</v>
      </c>
      <c r="Y446" s="375" t="s">
        <v>430</v>
      </c>
      <c r="Z446" s="348" t="s">
        <v>430</v>
      </c>
      <c r="AA446" s="348" t="s">
        <v>430</v>
      </c>
      <c r="AB446" s="348" t="s">
        <v>430</v>
      </c>
      <c r="AC446" s="348" t="s">
        <v>430</v>
      </c>
      <c r="AD446" s="348" t="s">
        <v>430</v>
      </c>
      <c r="AE446" s="348" t="s">
        <v>430</v>
      </c>
      <c r="AF446" s="348" t="s">
        <v>430</v>
      </c>
      <c r="AG446" s="569"/>
      <c r="AH446" s="346"/>
      <c r="AI446" s="346"/>
      <c r="AJ446" s="346"/>
      <c r="AK446" s="346"/>
      <c r="AL446" s="346"/>
      <c r="AM446" s="346"/>
      <c r="AN446" s="346"/>
      <c r="AO446" s="573"/>
      <c r="AP446" s="346"/>
      <c r="AQ446" s="346"/>
      <c r="AR446" s="346"/>
      <c r="AS446" s="346"/>
      <c r="AT446" s="346"/>
      <c r="AU446" s="429"/>
      <c r="AV446" s="429"/>
      <c r="AW446" s="429"/>
      <c r="AX446" s="429"/>
      <c r="AY446" s="429"/>
      <c r="AZ446" s="374"/>
      <c r="BA446" s="375"/>
      <c r="BB446" s="375"/>
      <c r="BC446" s="375"/>
      <c r="BD446" s="375"/>
      <c r="BE446" s="375"/>
      <c r="BF446" s="375"/>
      <c r="BG446" s="374"/>
      <c r="BH446" s="375"/>
      <c r="BI446" s="375"/>
      <c r="BJ446" s="375"/>
      <c r="BK446" s="375"/>
      <c r="BL446" s="375"/>
      <c r="BM446" s="375"/>
      <c r="BN446" s="375"/>
      <c r="BO446" s="375"/>
      <c r="BP446" s="375"/>
      <c r="BQ446" s="375"/>
      <c r="BR446" s="374"/>
      <c r="BS446" s="372"/>
      <c r="BT446" s="372"/>
      <c r="BU446" s="374"/>
      <c r="BV446" s="430"/>
    </row>
    <row r="447" spans="1:74" s="355" customFormat="1" x14ac:dyDescent="0.25">
      <c r="A447" s="686" t="s">
        <v>8073</v>
      </c>
      <c r="B447" s="374"/>
      <c r="C447" s="731"/>
      <c r="D447" s="374"/>
      <c r="E447" s="372"/>
      <c r="F447" s="374"/>
      <c r="G447" s="372"/>
      <c r="H447" s="374"/>
      <c r="I447" s="348"/>
      <c r="J447" s="348"/>
      <c r="K447" s="348"/>
      <c r="L447" s="348"/>
      <c r="M447" s="362"/>
      <c r="N447" s="350" t="s">
        <v>430</v>
      </c>
      <c r="O447" s="348" t="s">
        <v>430</v>
      </c>
      <c r="P447" s="348" t="s">
        <v>430</v>
      </c>
      <c r="Q447" s="348" t="s">
        <v>430</v>
      </c>
      <c r="R447" s="348" t="s">
        <v>430</v>
      </c>
      <c r="S447" s="348" t="s">
        <v>430</v>
      </c>
      <c r="T447" s="348" t="s">
        <v>430</v>
      </c>
      <c r="U447" s="354" t="s">
        <v>430</v>
      </c>
      <c r="V447" s="348" t="s">
        <v>430</v>
      </c>
      <c r="W447" s="348" t="s">
        <v>430</v>
      </c>
      <c r="X447" s="348" t="s">
        <v>430</v>
      </c>
      <c r="Y447" s="375" t="s">
        <v>430</v>
      </c>
      <c r="Z447" s="348" t="s">
        <v>430</v>
      </c>
      <c r="AA447" s="348" t="s">
        <v>430</v>
      </c>
      <c r="AB447" s="348" t="s">
        <v>430</v>
      </c>
      <c r="AC447" s="348" t="s">
        <v>430</v>
      </c>
      <c r="AD447" s="348" t="s">
        <v>430</v>
      </c>
      <c r="AE447" s="348" t="s">
        <v>430</v>
      </c>
      <c r="AF447" s="348" t="s">
        <v>430</v>
      </c>
      <c r="AG447" s="569"/>
      <c r="AH447" s="346"/>
      <c r="AI447" s="346"/>
      <c r="AJ447" s="346"/>
      <c r="AK447" s="346"/>
      <c r="AL447" s="346"/>
      <c r="AM447" s="346"/>
      <c r="AN447" s="346"/>
      <c r="AO447" s="573"/>
      <c r="AP447" s="346"/>
      <c r="AQ447" s="346"/>
      <c r="AR447" s="346"/>
      <c r="AS447" s="346"/>
      <c r="AT447" s="346"/>
      <c r="AU447" s="429"/>
      <c r="AV447" s="429"/>
      <c r="AW447" s="429"/>
      <c r="AX447" s="429"/>
      <c r="AY447" s="429"/>
      <c r="AZ447" s="374"/>
      <c r="BA447" s="375"/>
      <c r="BB447" s="375"/>
      <c r="BC447" s="375"/>
      <c r="BD447" s="375"/>
      <c r="BE447" s="375"/>
      <c r="BF447" s="375"/>
      <c r="BG447" s="374"/>
      <c r="BH447" s="375"/>
      <c r="BI447" s="375"/>
      <c r="BJ447" s="375"/>
      <c r="BK447" s="375"/>
      <c r="BL447" s="375"/>
      <c r="BM447" s="375"/>
      <c r="BN447" s="375"/>
      <c r="BO447" s="375"/>
      <c r="BP447" s="375"/>
      <c r="BQ447" s="375"/>
      <c r="BR447" s="374"/>
      <c r="BS447" s="372"/>
      <c r="BT447" s="372"/>
      <c r="BU447" s="374"/>
      <c r="BV447" s="430"/>
    </row>
    <row r="448" spans="1:74" s="355" customFormat="1" x14ac:dyDescent="0.25">
      <c r="A448" s="686" t="s">
        <v>8074</v>
      </c>
      <c r="B448" s="374"/>
      <c r="C448" s="731"/>
      <c r="D448" s="374"/>
      <c r="E448" s="372"/>
      <c r="F448" s="374"/>
      <c r="G448" s="372"/>
      <c r="H448" s="374"/>
      <c r="I448" s="348"/>
      <c r="J448" s="348"/>
      <c r="K448" s="348"/>
      <c r="L448" s="348"/>
      <c r="M448" s="362"/>
      <c r="N448" s="350" t="s">
        <v>430</v>
      </c>
      <c r="O448" s="348" t="s">
        <v>430</v>
      </c>
      <c r="P448" s="348" t="s">
        <v>430</v>
      </c>
      <c r="Q448" s="348" t="s">
        <v>430</v>
      </c>
      <c r="R448" s="348" t="s">
        <v>430</v>
      </c>
      <c r="S448" s="348" t="s">
        <v>430</v>
      </c>
      <c r="T448" s="348" t="s">
        <v>430</v>
      </c>
      <c r="U448" s="354" t="s">
        <v>430</v>
      </c>
      <c r="V448" s="348" t="s">
        <v>430</v>
      </c>
      <c r="W448" s="348" t="s">
        <v>430</v>
      </c>
      <c r="X448" s="348" t="s">
        <v>430</v>
      </c>
      <c r="Y448" s="375" t="s">
        <v>430</v>
      </c>
      <c r="Z448" s="348" t="s">
        <v>430</v>
      </c>
      <c r="AA448" s="348" t="s">
        <v>430</v>
      </c>
      <c r="AB448" s="348" t="s">
        <v>430</v>
      </c>
      <c r="AC448" s="348" t="s">
        <v>430</v>
      </c>
      <c r="AD448" s="348" t="s">
        <v>430</v>
      </c>
      <c r="AE448" s="348" t="s">
        <v>430</v>
      </c>
      <c r="AF448" s="348" t="s">
        <v>430</v>
      </c>
      <c r="AG448" s="569"/>
      <c r="AH448" s="346"/>
      <c r="AI448" s="346"/>
      <c r="AJ448" s="346"/>
      <c r="AK448" s="346"/>
      <c r="AL448" s="346"/>
      <c r="AM448" s="346"/>
      <c r="AN448" s="346"/>
      <c r="AO448" s="573"/>
      <c r="AP448" s="346"/>
      <c r="AQ448" s="346"/>
      <c r="AR448" s="346"/>
      <c r="AS448" s="346"/>
      <c r="AT448" s="346"/>
      <c r="AU448" s="429"/>
      <c r="AV448" s="429"/>
      <c r="AW448" s="429"/>
      <c r="AX448" s="429"/>
      <c r="AY448" s="429"/>
      <c r="AZ448" s="374"/>
      <c r="BA448" s="375"/>
      <c r="BB448" s="375"/>
      <c r="BC448" s="375"/>
      <c r="BD448" s="375"/>
      <c r="BE448" s="375"/>
      <c r="BF448" s="375"/>
      <c r="BG448" s="374"/>
      <c r="BH448" s="375"/>
      <c r="BI448" s="375"/>
      <c r="BJ448" s="375"/>
      <c r="BK448" s="375"/>
      <c r="BL448" s="375"/>
      <c r="BM448" s="375"/>
      <c r="BN448" s="375"/>
      <c r="BO448" s="375"/>
      <c r="BP448" s="375"/>
      <c r="BQ448" s="375"/>
      <c r="BR448" s="374"/>
      <c r="BS448" s="372"/>
      <c r="BT448" s="372"/>
      <c r="BU448" s="374"/>
      <c r="BV448" s="430"/>
    </row>
    <row r="449" spans="1:74" s="355" customFormat="1" x14ac:dyDescent="0.25">
      <c r="A449" s="686" t="s">
        <v>8075</v>
      </c>
      <c r="B449" s="374"/>
      <c r="C449" s="731"/>
      <c r="D449" s="374"/>
      <c r="E449" s="372"/>
      <c r="F449" s="374"/>
      <c r="G449" s="372"/>
      <c r="H449" s="374"/>
      <c r="I449" s="348"/>
      <c r="J449" s="348"/>
      <c r="K449" s="348"/>
      <c r="L449" s="348"/>
      <c r="M449" s="362"/>
      <c r="N449" s="350" t="s">
        <v>430</v>
      </c>
      <c r="O449" s="348" t="s">
        <v>430</v>
      </c>
      <c r="P449" s="348" t="s">
        <v>430</v>
      </c>
      <c r="Q449" s="348" t="s">
        <v>430</v>
      </c>
      <c r="R449" s="348" t="s">
        <v>430</v>
      </c>
      <c r="S449" s="348" t="s">
        <v>430</v>
      </c>
      <c r="T449" s="348" t="s">
        <v>430</v>
      </c>
      <c r="U449" s="354" t="s">
        <v>430</v>
      </c>
      <c r="V449" s="348" t="s">
        <v>430</v>
      </c>
      <c r="W449" s="348" t="s">
        <v>430</v>
      </c>
      <c r="X449" s="348" t="s">
        <v>430</v>
      </c>
      <c r="Y449" s="375" t="s">
        <v>430</v>
      </c>
      <c r="Z449" s="348" t="s">
        <v>430</v>
      </c>
      <c r="AA449" s="348" t="s">
        <v>430</v>
      </c>
      <c r="AB449" s="348" t="s">
        <v>430</v>
      </c>
      <c r="AC449" s="348" t="s">
        <v>430</v>
      </c>
      <c r="AD449" s="348" t="s">
        <v>430</v>
      </c>
      <c r="AE449" s="348" t="s">
        <v>430</v>
      </c>
      <c r="AF449" s="348" t="s">
        <v>430</v>
      </c>
      <c r="AG449" s="569"/>
      <c r="AH449" s="346"/>
      <c r="AI449" s="346"/>
      <c r="AJ449" s="346"/>
      <c r="AK449" s="346"/>
      <c r="AL449" s="346"/>
      <c r="AM449" s="346"/>
      <c r="AN449" s="346"/>
      <c r="AO449" s="573"/>
      <c r="AP449" s="346"/>
      <c r="AQ449" s="346"/>
      <c r="AR449" s="346"/>
      <c r="AS449" s="346"/>
      <c r="AT449" s="346"/>
      <c r="AU449" s="429"/>
      <c r="AV449" s="429"/>
      <c r="AW449" s="429"/>
      <c r="AX449" s="429"/>
      <c r="AY449" s="429"/>
      <c r="AZ449" s="374"/>
      <c r="BA449" s="375"/>
      <c r="BB449" s="375"/>
      <c r="BC449" s="375"/>
      <c r="BD449" s="375"/>
      <c r="BE449" s="375"/>
      <c r="BF449" s="375"/>
      <c r="BG449" s="374"/>
      <c r="BH449" s="375"/>
      <c r="BI449" s="375"/>
      <c r="BJ449" s="375"/>
      <c r="BK449" s="375"/>
      <c r="BL449" s="375"/>
      <c r="BM449" s="375"/>
      <c r="BN449" s="375"/>
      <c r="BO449" s="375"/>
      <c r="BP449" s="375"/>
      <c r="BQ449" s="375"/>
      <c r="BR449" s="374"/>
      <c r="BS449" s="372"/>
      <c r="BT449" s="372"/>
      <c r="BU449" s="374"/>
      <c r="BV449" s="430"/>
    </row>
    <row r="450" spans="1:74" s="355" customFormat="1" x14ac:dyDescent="0.25">
      <c r="A450" s="686" t="s">
        <v>8076</v>
      </c>
      <c r="B450" s="374"/>
      <c r="C450" s="731"/>
      <c r="D450" s="374"/>
      <c r="E450" s="372"/>
      <c r="F450" s="374"/>
      <c r="G450" s="372"/>
      <c r="H450" s="374"/>
      <c r="I450" s="348"/>
      <c r="J450" s="348"/>
      <c r="K450" s="348"/>
      <c r="L450" s="348"/>
      <c r="M450" s="362"/>
      <c r="N450" s="350" t="s">
        <v>430</v>
      </c>
      <c r="O450" s="348" t="s">
        <v>430</v>
      </c>
      <c r="P450" s="348" t="s">
        <v>430</v>
      </c>
      <c r="Q450" s="348" t="s">
        <v>430</v>
      </c>
      <c r="R450" s="348" t="s">
        <v>430</v>
      </c>
      <c r="S450" s="348" t="s">
        <v>430</v>
      </c>
      <c r="T450" s="348" t="s">
        <v>430</v>
      </c>
      <c r="U450" s="354" t="s">
        <v>430</v>
      </c>
      <c r="V450" s="348" t="s">
        <v>430</v>
      </c>
      <c r="W450" s="348" t="s">
        <v>430</v>
      </c>
      <c r="X450" s="348" t="s">
        <v>430</v>
      </c>
      <c r="Y450" s="375" t="s">
        <v>430</v>
      </c>
      <c r="Z450" s="348" t="s">
        <v>430</v>
      </c>
      <c r="AA450" s="348" t="s">
        <v>430</v>
      </c>
      <c r="AB450" s="348" t="s">
        <v>430</v>
      </c>
      <c r="AC450" s="348" t="s">
        <v>430</v>
      </c>
      <c r="AD450" s="348" t="s">
        <v>430</v>
      </c>
      <c r="AE450" s="348" t="s">
        <v>430</v>
      </c>
      <c r="AF450" s="348" t="s">
        <v>430</v>
      </c>
      <c r="AG450" s="569"/>
      <c r="AH450" s="346"/>
      <c r="AI450" s="346"/>
      <c r="AJ450" s="346"/>
      <c r="AK450" s="346"/>
      <c r="AL450" s="346"/>
      <c r="AM450" s="346"/>
      <c r="AN450" s="346"/>
      <c r="AO450" s="573"/>
      <c r="AP450" s="346"/>
      <c r="AQ450" s="346"/>
      <c r="AR450" s="346"/>
      <c r="AS450" s="346"/>
      <c r="AT450" s="346"/>
      <c r="AU450" s="429"/>
      <c r="AV450" s="429"/>
      <c r="AW450" s="429"/>
      <c r="AX450" s="429"/>
      <c r="AY450" s="429"/>
      <c r="AZ450" s="374"/>
      <c r="BA450" s="375"/>
      <c r="BB450" s="375"/>
      <c r="BC450" s="375"/>
      <c r="BD450" s="375"/>
      <c r="BE450" s="375"/>
      <c r="BF450" s="375"/>
      <c r="BG450" s="374"/>
      <c r="BH450" s="375"/>
      <c r="BI450" s="375"/>
      <c r="BJ450" s="375"/>
      <c r="BK450" s="375"/>
      <c r="BL450" s="375"/>
      <c r="BM450" s="375"/>
      <c r="BN450" s="375"/>
      <c r="BO450" s="375"/>
      <c r="BP450" s="375"/>
      <c r="BQ450" s="375"/>
      <c r="BR450" s="374"/>
      <c r="BS450" s="372"/>
      <c r="BT450" s="372"/>
      <c r="BU450" s="374"/>
      <c r="BV450" s="430"/>
    </row>
    <row r="451" spans="1:74" s="355" customFormat="1" x14ac:dyDescent="0.25">
      <c r="A451" s="686" t="s">
        <v>8077</v>
      </c>
      <c r="B451" s="374"/>
      <c r="C451" s="731"/>
      <c r="D451" s="374"/>
      <c r="E451" s="372"/>
      <c r="F451" s="374"/>
      <c r="G451" s="372"/>
      <c r="H451" s="374"/>
      <c r="I451" s="348"/>
      <c r="J451" s="348"/>
      <c r="K451" s="348"/>
      <c r="L451" s="348"/>
      <c r="M451" s="362"/>
      <c r="N451" s="350" t="s">
        <v>430</v>
      </c>
      <c r="O451" s="348" t="s">
        <v>430</v>
      </c>
      <c r="P451" s="348" t="s">
        <v>430</v>
      </c>
      <c r="Q451" s="348" t="s">
        <v>430</v>
      </c>
      <c r="R451" s="348" t="s">
        <v>430</v>
      </c>
      <c r="S451" s="348" t="s">
        <v>430</v>
      </c>
      <c r="T451" s="348" t="s">
        <v>430</v>
      </c>
      <c r="U451" s="354" t="s">
        <v>430</v>
      </c>
      <c r="V451" s="348" t="s">
        <v>430</v>
      </c>
      <c r="W451" s="348" t="s">
        <v>430</v>
      </c>
      <c r="X451" s="348" t="s">
        <v>430</v>
      </c>
      <c r="Y451" s="375" t="s">
        <v>430</v>
      </c>
      <c r="Z451" s="348" t="s">
        <v>430</v>
      </c>
      <c r="AA451" s="348" t="s">
        <v>430</v>
      </c>
      <c r="AB451" s="348" t="s">
        <v>430</v>
      </c>
      <c r="AC451" s="348" t="s">
        <v>430</v>
      </c>
      <c r="AD451" s="348" t="s">
        <v>430</v>
      </c>
      <c r="AE451" s="348" t="s">
        <v>430</v>
      </c>
      <c r="AF451" s="348" t="s">
        <v>430</v>
      </c>
      <c r="AG451" s="569"/>
      <c r="AH451" s="346"/>
      <c r="AI451" s="346"/>
      <c r="AJ451" s="346"/>
      <c r="AK451" s="346"/>
      <c r="AL451" s="346"/>
      <c r="AM451" s="346"/>
      <c r="AN451" s="346"/>
      <c r="AO451" s="573"/>
      <c r="AP451" s="346"/>
      <c r="AQ451" s="346"/>
      <c r="AR451" s="346"/>
      <c r="AS451" s="346"/>
      <c r="AT451" s="346"/>
      <c r="AU451" s="429"/>
      <c r="AV451" s="429"/>
      <c r="AW451" s="429"/>
      <c r="AX451" s="429"/>
      <c r="AY451" s="429"/>
      <c r="AZ451" s="374"/>
      <c r="BA451" s="375"/>
      <c r="BB451" s="375"/>
      <c r="BC451" s="375"/>
      <c r="BD451" s="375"/>
      <c r="BE451" s="375"/>
      <c r="BF451" s="375"/>
      <c r="BG451" s="374"/>
      <c r="BH451" s="375"/>
      <c r="BI451" s="375"/>
      <c r="BJ451" s="375"/>
      <c r="BK451" s="375"/>
      <c r="BL451" s="375"/>
      <c r="BM451" s="375"/>
      <c r="BN451" s="375"/>
      <c r="BO451" s="375"/>
      <c r="BP451" s="375"/>
      <c r="BQ451" s="375"/>
      <c r="BR451" s="374"/>
      <c r="BS451" s="372"/>
      <c r="BT451" s="372"/>
      <c r="BU451" s="374"/>
      <c r="BV451" s="430"/>
    </row>
    <row r="452" spans="1:74" s="355" customFormat="1" x14ac:dyDescent="0.25">
      <c r="A452" s="686" t="s">
        <v>8078</v>
      </c>
      <c r="B452" s="374"/>
      <c r="C452" s="731"/>
      <c r="D452" s="374"/>
      <c r="E452" s="372"/>
      <c r="F452" s="374"/>
      <c r="G452" s="372"/>
      <c r="H452" s="374"/>
      <c r="I452" s="348"/>
      <c r="J452" s="348"/>
      <c r="K452" s="348"/>
      <c r="L452" s="348"/>
      <c r="M452" s="362"/>
      <c r="N452" s="350" t="s">
        <v>430</v>
      </c>
      <c r="O452" s="348" t="s">
        <v>430</v>
      </c>
      <c r="P452" s="348" t="s">
        <v>430</v>
      </c>
      <c r="Q452" s="348" t="s">
        <v>430</v>
      </c>
      <c r="R452" s="348" t="s">
        <v>430</v>
      </c>
      <c r="S452" s="348" t="s">
        <v>430</v>
      </c>
      <c r="T452" s="348" t="s">
        <v>430</v>
      </c>
      <c r="U452" s="354" t="s">
        <v>430</v>
      </c>
      <c r="V452" s="348" t="s">
        <v>430</v>
      </c>
      <c r="W452" s="348" t="s">
        <v>430</v>
      </c>
      <c r="X452" s="348" t="s">
        <v>430</v>
      </c>
      <c r="Y452" s="375" t="s">
        <v>430</v>
      </c>
      <c r="Z452" s="348" t="s">
        <v>430</v>
      </c>
      <c r="AA452" s="348" t="s">
        <v>430</v>
      </c>
      <c r="AB452" s="348" t="s">
        <v>430</v>
      </c>
      <c r="AC452" s="348" t="s">
        <v>430</v>
      </c>
      <c r="AD452" s="348" t="s">
        <v>430</v>
      </c>
      <c r="AE452" s="348" t="s">
        <v>430</v>
      </c>
      <c r="AF452" s="348">
        <v>6.7521000000000004</v>
      </c>
      <c r="AG452" s="569"/>
      <c r="AH452" s="346"/>
      <c r="AI452" s="346"/>
      <c r="AJ452" s="346"/>
      <c r="AK452" s="346"/>
      <c r="AL452" s="346"/>
      <c r="AM452" s="346"/>
      <c r="AN452" s="346"/>
      <c r="AO452" s="573"/>
      <c r="AP452" s="346"/>
      <c r="AQ452" s="346"/>
      <c r="AR452" s="346"/>
      <c r="AS452" s="346"/>
      <c r="AT452" s="346"/>
      <c r="AU452" s="429"/>
      <c r="AV452" s="429"/>
      <c r="AW452" s="429"/>
      <c r="AX452" s="429"/>
      <c r="AY452" s="429"/>
      <c r="AZ452" s="374"/>
      <c r="BA452" s="375"/>
      <c r="BB452" s="375"/>
      <c r="BC452" s="375"/>
      <c r="BD452" s="375"/>
      <c r="BE452" s="375"/>
      <c r="BF452" s="375"/>
      <c r="BG452" s="374"/>
      <c r="BH452" s="375"/>
      <c r="BI452" s="375"/>
      <c r="BJ452" s="375"/>
      <c r="BK452" s="375"/>
      <c r="BL452" s="375"/>
      <c r="BM452" s="375"/>
      <c r="BN452" s="375"/>
      <c r="BO452" s="375"/>
      <c r="BP452" s="375"/>
      <c r="BQ452" s="375"/>
      <c r="BR452" s="374"/>
      <c r="BS452" s="372"/>
      <c r="BT452" s="372"/>
      <c r="BU452" s="374"/>
      <c r="BV452" s="430"/>
    </row>
    <row r="453" spans="1:74" s="355" customFormat="1" x14ac:dyDescent="0.25">
      <c r="A453" s="686" t="s">
        <v>8079</v>
      </c>
      <c r="B453" s="374"/>
      <c r="C453" s="731"/>
      <c r="D453" s="374"/>
      <c r="E453" s="372"/>
      <c r="F453" s="374"/>
      <c r="G453" s="372"/>
      <c r="H453" s="374"/>
      <c r="I453" s="348"/>
      <c r="J453" s="348"/>
      <c r="K453" s="348"/>
      <c r="L453" s="348"/>
      <c r="M453" s="362"/>
      <c r="N453" s="350" t="s">
        <v>430</v>
      </c>
      <c r="O453" s="348" t="s">
        <v>430</v>
      </c>
      <c r="P453" s="348" t="s">
        <v>430</v>
      </c>
      <c r="Q453" s="348" t="s">
        <v>430</v>
      </c>
      <c r="R453" s="348" t="s">
        <v>430</v>
      </c>
      <c r="S453" s="348" t="s">
        <v>430</v>
      </c>
      <c r="T453" s="348" t="s">
        <v>430</v>
      </c>
      <c r="U453" s="354" t="s">
        <v>430</v>
      </c>
      <c r="V453" s="348" t="s">
        <v>430</v>
      </c>
      <c r="W453" s="348" t="s">
        <v>430</v>
      </c>
      <c r="X453" s="348" t="s">
        <v>430</v>
      </c>
      <c r="Y453" s="375" t="s">
        <v>430</v>
      </c>
      <c r="Z453" s="348" t="s">
        <v>430</v>
      </c>
      <c r="AA453" s="348" t="s">
        <v>430</v>
      </c>
      <c r="AB453" s="348" t="s">
        <v>430</v>
      </c>
      <c r="AC453" s="348" t="s">
        <v>430</v>
      </c>
      <c r="AD453" s="348" t="s">
        <v>430</v>
      </c>
      <c r="AE453" s="348" t="s">
        <v>430</v>
      </c>
      <c r="AF453" s="348">
        <v>7.2225000000000001</v>
      </c>
      <c r="AG453" s="569"/>
      <c r="AH453" s="346"/>
      <c r="AI453" s="346"/>
      <c r="AJ453" s="346"/>
      <c r="AK453" s="346"/>
      <c r="AL453" s="346"/>
      <c r="AM453" s="346"/>
      <c r="AN453" s="346"/>
      <c r="AO453" s="573"/>
      <c r="AP453" s="346"/>
      <c r="AQ453" s="346"/>
      <c r="AR453" s="346"/>
      <c r="AS453" s="346"/>
      <c r="AT453" s="346"/>
      <c r="AU453" s="429"/>
      <c r="AV453" s="429"/>
      <c r="AW453" s="429"/>
      <c r="AX453" s="429"/>
      <c r="AY453" s="429"/>
      <c r="AZ453" s="374"/>
      <c r="BA453" s="375"/>
      <c r="BB453" s="375"/>
      <c r="BC453" s="375"/>
      <c r="BD453" s="375"/>
      <c r="BE453" s="375"/>
      <c r="BF453" s="375"/>
      <c r="BG453" s="374"/>
      <c r="BH453" s="375"/>
      <c r="BI453" s="375"/>
      <c r="BJ453" s="375"/>
      <c r="BK453" s="375"/>
      <c r="BL453" s="375"/>
      <c r="BM453" s="375"/>
      <c r="BN453" s="375"/>
      <c r="BO453" s="375"/>
      <c r="BP453" s="375"/>
      <c r="BQ453" s="375"/>
      <c r="BR453" s="374"/>
      <c r="BS453" s="372"/>
      <c r="BT453" s="372"/>
      <c r="BU453" s="374"/>
      <c r="BV453" s="430"/>
    </row>
    <row r="454" spans="1:74" s="355" customFormat="1" x14ac:dyDescent="0.25">
      <c r="A454" s="686" t="s">
        <v>8080</v>
      </c>
      <c r="B454" s="374"/>
      <c r="C454" s="731"/>
      <c r="D454" s="374"/>
      <c r="E454" s="372"/>
      <c r="F454" s="374"/>
      <c r="G454" s="372"/>
      <c r="H454" s="374"/>
      <c r="I454" s="348"/>
      <c r="J454" s="348"/>
      <c r="K454" s="348"/>
      <c r="L454" s="348"/>
      <c r="M454" s="362"/>
      <c r="N454" s="350" t="s">
        <v>430</v>
      </c>
      <c r="O454" s="348" t="s">
        <v>430</v>
      </c>
      <c r="P454" s="348" t="s">
        <v>430</v>
      </c>
      <c r="Q454" s="348" t="s">
        <v>430</v>
      </c>
      <c r="R454" s="348" t="s">
        <v>430</v>
      </c>
      <c r="S454" s="348" t="s">
        <v>430</v>
      </c>
      <c r="T454" s="348" t="s">
        <v>430</v>
      </c>
      <c r="U454" s="354" t="s">
        <v>430</v>
      </c>
      <c r="V454" s="348" t="s">
        <v>430</v>
      </c>
      <c r="W454" s="348" t="s">
        <v>430</v>
      </c>
      <c r="X454" s="348" t="s">
        <v>430</v>
      </c>
      <c r="Y454" s="375" t="s">
        <v>430</v>
      </c>
      <c r="Z454" s="348" t="s">
        <v>430</v>
      </c>
      <c r="AA454" s="348" t="s">
        <v>430</v>
      </c>
      <c r="AB454" s="348" t="s">
        <v>430</v>
      </c>
      <c r="AC454" s="348" t="s">
        <v>430</v>
      </c>
      <c r="AD454" s="348" t="s">
        <v>430</v>
      </c>
      <c r="AE454" s="348" t="s">
        <v>430</v>
      </c>
      <c r="AF454" s="348" t="s">
        <v>430</v>
      </c>
      <c r="AG454" s="569"/>
      <c r="AH454" s="346"/>
      <c r="AI454" s="346"/>
      <c r="AJ454" s="346"/>
      <c r="AK454" s="346"/>
      <c r="AL454" s="346"/>
      <c r="AM454" s="346"/>
      <c r="AN454" s="346"/>
      <c r="AO454" s="573"/>
      <c r="AP454" s="346"/>
      <c r="AQ454" s="346"/>
      <c r="AR454" s="346"/>
      <c r="AS454" s="346"/>
      <c r="AT454" s="346"/>
      <c r="AU454" s="429"/>
      <c r="AV454" s="429"/>
      <c r="AW454" s="429"/>
      <c r="AX454" s="429"/>
      <c r="AY454" s="429"/>
      <c r="AZ454" s="374"/>
      <c r="BA454" s="375"/>
      <c r="BB454" s="375"/>
      <c r="BC454" s="375"/>
      <c r="BD454" s="375"/>
      <c r="BE454" s="375"/>
      <c r="BF454" s="375"/>
      <c r="BG454" s="374"/>
      <c r="BH454" s="375"/>
      <c r="BI454" s="375"/>
      <c r="BJ454" s="375"/>
      <c r="BK454" s="375"/>
      <c r="BL454" s="375"/>
      <c r="BM454" s="375"/>
      <c r="BN454" s="375"/>
      <c r="BO454" s="375"/>
      <c r="BP454" s="375"/>
      <c r="BQ454" s="375"/>
      <c r="BR454" s="374"/>
      <c r="BS454" s="372"/>
      <c r="BT454" s="372"/>
      <c r="BU454" s="374"/>
      <c r="BV454" s="430"/>
    </row>
    <row r="455" spans="1:74" s="355" customFormat="1" x14ac:dyDescent="0.25">
      <c r="A455" s="686" t="s">
        <v>8081</v>
      </c>
      <c r="B455" s="374"/>
      <c r="C455" s="731"/>
      <c r="D455" s="374"/>
      <c r="E455" s="372"/>
      <c r="F455" s="374"/>
      <c r="G455" s="372"/>
      <c r="H455" s="374"/>
      <c r="I455" s="348"/>
      <c r="J455" s="348"/>
      <c r="K455" s="348"/>
      <c r="L455" s="348"/>
      <c r="M455" s="362"/>
      <c r="N455" s="350" t="s">
        <v>430</v>
      </c>
      <c r="O455" s="348" t="s">
        <v>430</v>
      </c>
      <c r="P455" s="348" t="s">
        <v>430</v>
      </c>
      <c r="Q455" s="348" t="s">
        <v>430</v>
      </c>
      <c r="R455" s="348" t="s">
        <v>430</v>
      </c>
      <c r="S455" s="348" t="s">
        <v>430</v>
      </c>
      <c r="T455" s="348" t="s">
        <v>430</v>
      </c>
      <c r="U455" s="354" t="s">
        <v>430</v>
      </c>
      <c r="V455" s="348" t="s">
        <v>430</v>
      </c>
      <c r="W455" s="348" t="s">
        <v>430</v>
      </c>
      <c r="X455" s="348" t="s">
        <v>430</v>
      </c>
      <c r="Y455" s="375" t="s">
        <v>430</v>
      </c>
      <c r="Z455" s="348" t="s">
        <v>430</v>
      </c>
      <c r="AA455" s="348" t="s">
        <v>430</v>
      </c>
      <c r="AB455" s="348" t="s">
        <v>430</v>
      </c>
      <c r="AC455" s="348" t="s">
        <v>430</v>
      </c>
      <c r="AD455" s="348" t="s">
        <v>430</v>
      </c>
      <c r="AE455" s="348" t="s">
        <v>430</v>
      </c>
      <c r="AF455" s="348" t="s">
        <v>430</v>
      </c>
      <c r="AG455" s="569"/>
      <c r="AH455" s="346"/>
      <c r="AI455" s="346"/>
      <c r="AJ455" s="346"/>
      <c r="AK455" s="346"/>
      <c r="AL455" s="346"/>
      <c r="AM455" s="346"/>
      <c r="AN455" s="346"/>
      <c r="AO455" s="573"/>
      <c r="AP455" s="346"/>
      <c r="AQ455" s="346"/>
      <c r="AR455" s="346"/>
      <c r="AS455" s="346"/>
      <c r="AT455" s="346"/>
      <c r="AU455" s="429"/>
      <c r="AV455" s="429"/>
      <c r="AW455" s="429"/>
      <c r="AX455" s="429"/>
      <c r="AY455" s="429"/>
      <c r="AZ455" s="374"/>
      <c r="BA455" s="375"/>
      <c r="BB455" s="375"/>
      <c r="BC455" s="375"/>
      <c r="BD455" s="375"/>
      <c r="BE455" s="375"/>
      <c r="BF455" s="375"/>
      <c r="BG455" s="374"/>
      <c r="BH455" s="375"/>
      <c r="BI455" s="375"/>
      <c r="BJ455" s="375"/>
      <c r="BK455" s="375"/>
      <c r="BL455" s="375"/>
      <c r="BM455" s="375"/>
      <c r="BN455" s="375"/>
      <c r="BO455" s="375"/>
      <c r="BP455" s="375"/>
      <c r="BQ455" s="375"/>
      <c r="BR455" s="374"/>
      <c r="BS455" s="372"/>
      <c r="BT455" s="372"/>
      <c r="BU455" s="374"/>
      <c r="BV455" s="430"/>
    </row>
    <row r="456" spans="1:74" s="355" customFormat="1" x14ac:dyDescent="0.25">
      <c r="A456" s="686" t="s">
        <v>8082</v>
      </c>
      <c r="B456" s="374"/>
      <c r="C456" s="731"/>
      <c r="D456" s="374"/>
      <c r="E456" s="372"/>
      <c r="F456" s="374"/>
      <c r="G456" s="372"/>
      <c r="H456" s="374"/>
      <c r="I456" s="348"/>
      <c r="J456" s="348"/>
      <c r="K456" s="348"/>
      <c r="L456" s="348"/>
      <c r="M456" s="362"/>
      <c r="N456" s="350" t="s">
        <v>430</v>
      </c>
      <c r="O456" s="348" t="s">
        <v>430</v>
      </c>
      <c r="P456" s="348" t="s">
        <v>430</v>
      </c>
      <c r="Q456" s="348" t="s">
        <v>430</v>
      </c>
      <c r="R456" s="348" t="s">
        <v>430</v>
      </c>
      <c r="S456" s="348" t="s">
        <v>430</v>
      </c>
      <c r="T456" s="348" t="s">
        <v>430</v>
      </c>
      <c r="U456" s="354" t="s">
        <v>430</v>
      </c>
      <c r="V456" s="348" t="s">
        <v>430</v>
      </c>
      <c r="W456" s="348" t="s">
        <v>430</v>
      </c>
      <c r="X456" s="348" t="s">
        <v>430</v>
      </c>
      <c r="Y456" s="375" t="s">
        <v>430</v>
      </c>
      <c r="Z456" s="348" t="s">
        <v>430</v>
      </c>
      <c r="AA456" s="348" t="s">
        <v>430</v>
      </c>
      <c r="AB456" s="348" t="s">
        <v>430</v>
      </c>
      <c r="AC456" s="348" t="s">
        <v>430</v>
      </c>
      <c r="AD456" s="348" t="s">
        <v>430</v>
      </c>
      <c r="AE456" s="348" t="s">
        <v>430</v>
      </c>
      <c r="AF456" s="348" t="s">
        <v>430</v>
      </c>
      <c r="AG456" s="569"/>
      <c r="AH456" s="346"/>
      <c r="AI456" s="346"/>
      <c r="AJ456" s="346"/>
      <c r="AK456" s="346"/>
      <c r="AL456" s="346"/>
      <c r="AM456" s="346"/>
      <c r="AN456" s="346"/>
      <c r="AO456" s="573"/>
      <c r="AP456" s="346"/>
      <c r="AQ456" s="346"/>
      <c r="AR456" s="346"/>
      <c r="AS456" s="346"/>
      <c r="AT456" s="346"/>
      <c r="AU456" s="429"/>
      <c r="AV456" s="429"/>
      <c r="AW456" s="429"/>
      <c r="AX456" s="429"/>
      <c r="AY456" s="429"/>
      <c r="AZ456" s="374"/>
      <c r="BA456" s="375"/>
      <c r="BB456" s="375"/>
      <c r="BC456" s="375"/>
      <c r="BD456" s="375"/>
      <c r="BE456" s="375"/>
      <c r="BF456" s="375"/>
      <c r="BG456" s="374"/>
      <c r="BH456" s="375"/>
      <c r="BI456" s="375"/>
      <c r="BJ456" s="375"/>
      <c r="BK456" s="375"/>
      <c r="BL456" s="375"/>
      <c r="BM456" s="375"/>
      <c r="BN456" s="375"/>
      <c r="BO456" s="375"/>
      <c r="BP456" s="375"/>
      <c r="BQ456" s="375"/>
      <c r="BR456" s="374"/>
      <c r="BS456" s="372"/>
      <c r="BT456" s="372"/>
      <c r="BU456" s="374"/>
      <c r="BV456" s="430"/>
    </row>
    <row r="457" spans="1:74" s="355" customFormat="1" x14ac:dyDescent="0.25">
      <c r="A457" s="686" t="s">
        <v>8083</v>
      </c>
      <c r="B457" s="374"/>
      <c r="C457" s="731"/>
      <c r="D457" s="374"/>
      <c r="E457" s="372"/>
      <c r="F457" s="374"/>
      <c r="G457" s="372"/>
      <c r="H457" s="374"/>
      <c r="I457" s="348"/>
      <c r="J457" s="348"/>
      <c r="K457" s="348"/>
      <c r="L457" s="348"/>
      <c r="M457" s="362"/>
      <c r="N457" s="350" t="s">
        <v>430</v>
      </c>
      <c r="O457" s="348" t="s">
        <v>430</v>
      </c>
      <c r="P457" s="348" t="s">
        <v>430</v>
      </c>
      <c r="Q457" s="348" t="s">
        <v>430</v>
      </c>
      <c r="R457" s="348" t="s">
        <v>430</v>
      </c>
      <c r="S457" s="348" t="s">
        <v>430</v>
      </c>
      <c r="T457" s="348" t="s">
        <v>430</v>
      </c>
      <c r="U457" s="354" t="s">
        <v>430</v>
      </c>
      <c r="V457" s="348" t="s">
        <v>430</v>
      </c>
      <c r="W457" s="348" t="s">
        <v>430</v>
      </c>
      <c r="X457" s="348" t="s">
        <v>430</v>
      </c>
      <c r="Y457" s="375" t="s">
        <v>430</v>
      </c>
      <c r="Z457" s="348" t="s">
        <v>430</v>
      </c>
      <c r="AA457" s="348" t="s">
        <v>430</v>
      </c>
      <c r="AB457" s="348" t="s">
        <v>430</v>
      </c>
      <c r="AC457" s="348" t="s">
        <v>430</v>
      </c>
      <c r="AD457" s="348" t="s">
        <v>430</v>
      </c>
      <c r="AE457" s="348" t="s">
        <v>430</v>
      </c>
      <c r="AF457" s="348" t="s">
        <v>430</v>
      </c>
      <c r="AG457" s="569"/>
      <c r="AH457" s="346"/>
      <c r="AI457" s="346"/>
      <c r="AJ457" s="346"/>
      <c r="AK457" s="346"/>
      <c r="AL457" s="346"/>
      <c r="AM457" s="346"/>
      <c r="AN457" s="346"/>
      <c r="AO457" s="573"/>
      <c r="AP457" s="346"/>
      <c r="AQ457" s="346"/>
      <c r="AR457" s="346"/>
      <c r="AS457" s="346"/>
      <c r="AT457" s="346"/>
      <c r="AU457" s="429"/>
      <c r="AV457" s="429"/>
      <c r="AW457" s="429"/>
      <c r="AX457" s="429"/>
      <c r="AY457" s="429"/>
      <c r="AZ457" s="374"/>
      <c r="BA457" s="375"/>
      <c r="BB457" s="375"/>
      <c r="BC457" s="375"/>
      <c r="BD457" s="375"/>
      <c r="BE457" s="375"/>
      <c r="BF457" s="375"/>
      <c r="BG457" s="374"/>
      <c r="BH457" s="375"/>
      <c r="BI457" s="375"/>
      <c r="BJ457" s="375"/>
      <c r="BK457" s="375"/>
      <c r="BL457" s="375"/>
      <c r="BM457" s="375"/>
      <c r="BN457" s="375"/>
      <c r="BO457" s="375"/>
      <c r="BP457" s="375"/>
      <c r="BQ457" s="375"/>
      <c r="BR457" s="374"/>
      <c r="BS457" s="372"/>
      <c r="BT457" s="372"/>
      <c r="BU457" s="374"/>
      <c r="BV457" s="430"/>
    </row>
    <row r="458" spans="1:74" s="355" customFormat="1" x14ac:dyDescent="0.25">
      <c r="A458" s="686" t="s">
        <v>8039</v>
      </c>
      <c r="B458" s="374"/>
      <c r="C458" s="731"/>
      <c r="D458" s="374"/>
      <c r="E458" s="372"/>
      <c r="F458" s="374"/>
      <c r="G458" s="372"/>
      <c r="H458" s="374"/>
      <c r="I458" s="348"/>
      <c r="J458" s="348"/>
      <c r="K458" s="348"/>
      <c r="L458" s="348"/>
      <c r="M458" s="362"/>
      <c r="N458" s="350" t="s">
        <v>430</v>
      </c>
      <c r="O458" s="348" t="s">
        <v>430</v>
      </c>
      <c r="P458" s="348" t="s">
        <v>430</v>
      </c>
      <c r="Q458" s="348" t="s">
        <v>430</v>
      </c>
      <c r="R458" s="348" t="s">
        <v>430</v>
      </c>
      <c r="S458" s="348" t="s">
        <v>430</v>
      </c>
      <c r="T458" s="348" t="s">
        <v>430</v>
      </c>
      <c r="U458" s="354" t="s">
        <v>430</v>
      </c>
      <c r="V458" s="348" t="s">
        <v>430</v>
      </c>
      <c r="W458" s="348" t="s">
        <v>430</v>
      </c>
      <c r="X458" s="348" t="s">
        <v>430</v>
      </c>
      <c r="Y458" s="375" t="s">
        <v>430</v>
      </c>
      <c r="Z458" s="348" t="s">
        <v>430</v>
      </c>
      <c r="AA458" s="348" t="s">
        <v>430</v>
      </c>
      <c r="AB458" s="348" t="s">
        <v>430</v>
      </c>
      <c r="AC458" s="348" t="s">
        <v>430</v>
      </c>
      <c r="AD458" s="348" t="s">
        <v>430</v>
      </c>
      <c r="AE458" s="348" t="s">
        <v>430</v>
      </c>
      <c r="AF458" s="348" t="s">
        <v>430</v>
      </c>
      <c r="AG458" s="569"/>
      <c r="AH458" s="346"/>
      <c r="AI458" s="346"/>
      <c r="AJ458" s="346"/>
      <c r="AK458" s="346"/>
      <c r="AL458" s="346"/>
      <c r="AM458" s="346"/>
      <c r="AN458" s="346"/>
      <c r="AO458" s="573"/>
      <c r="AP458" s="346"/>
      <c r="AQ458" s="346"/>
      <c r="AR458" s="346"/>
      <c r="AS458" s="346"/>
      <c r="AT458" s="346"/>
      <c r="AU458" s="429"/>
      <c r="AV458" s="429"/>
      <c r="AW458" s="429"/>
      <c r="AX458" s="429"/>
      <c r="AY458" s="429"/>
      <c r="AZ458" s="374"/>
      <c r="BA458" s="375"/>
      <c r="BB458" s="375"/>
      <c r="BC458" s="375"/>
      <c r="BD458" s="375"/>
      <c r="BE458" s="375"/>
      <c r="BF458" s="375"/>
      <c r="BG458" s="374"/>
      <c r="BH458" s="375"/>
      <c r="BI458" s="375"/>
      <c r="BJ458" s="375"/>
      <c r="BK458" s="375"/>
      <c r="BL458" s="375"/>
      <c r="BM458" s="375"/>
      <c r="BN458" s="375"/>
      <c r="BO458" s="375"/>
      <c r="BP458" s="375"/>
      <c r="BQ458" s="375"/>
      <c r="BR458" s="374"/>
      <c r="BS458" s="372"/>
      <c r="BT458" s="372"/>
      <c r="BU458" s="374"/>
      <c r="BV458" s="430"/>
    </row>
    <row r="459" spans="1:74" s="355" customFormat="1" x14ac:dyDescent="0.25">
      <c r="A459" s="686" t="s">
        <v>8039</v>
      </c>
      <c r="B459" s="374"/>
      <c r="C459" s="731"/>
      <c r="D459" s="374"/>
      <c r="E459" s="372"/>
      <c r="F459" s="374"/>
      <c r="G459" s="372"/>
      <c r="H459" s="374"/>
      <c r="I459" s="348"/>
      <c r="J459" s="348"/>
      <c r="K459" s="348"/>
      <c r="L459" s="348"/>
      <c r="M459" s="362"/>
      <c r="N459" s="350" t="s">
        <v>430</v>
      </c>
      <c r="O459" s="348">
        <v>3.6880999999999999</v>
      </c>
      <c r="P459" s="348">
        <v>16.066400000000002</v>
      </c>
      <c r="Q459" s="348">
        <v>16.4207</v>
      </c>
      <c r="R459" s="348">
        <v>9.4690999999999992</v>
      </c>
      <c r="S459" s="348">
        <v>6.085</v>
      </c>
      <c r="T459" s="348">
        <v>6.1566999999999998</v>
      </c>
      <c r="U459" s="354">
        <v>6.3348000000000004</v>
      </c>
      <c r="V459" s="348">
        <v>5.9145000000000003</v>
      </c>
      <c r="W459" s="348">
        <v>7.7850999999999999</v>
      </c>
      <c r="X459" s="348">
        <v>7.6553000000000004</v>
      </c>
      <c r="Y459" s="375" t="s">
        <v>430</v>
      </c>
      <c r="Z459" s="348" t="s">
        <v>430</v>
      </c>
      <c r="AA459" s="348">
        <v>6.6283000000000003</v>
      </c>
      <c r="AB459" s="348">
        <v>6.0099</v>
      </c>
      <c r="AC459" s="348">
        <v>6.4188999999999998</v>
      </c>
      <c r="AD459" s="348">
        <v>6.1832000000000003</v>
      </c>
      <c r="AE459" s="348">
        <v>11.351599999999999</v>
      </c>
      <c r="AF459" s="348" t="s">
        <v>430</v>
      </c>
      <c r="AG459" s="569"/>
      <c r="AH459" s="346"/>
      <c r="AI459" s="346"/>
      <c r="AJ459" s="346"/>
      <c r="AK459" s="346"/>
      <c r="AL459" s="346"/>
      <c r="AM459" s="346"/>
      <c r="AN459" s="346"/>
      <c r="AO459" s="573"/>
      <c r="AP459" s="346"/>
      <c r="AQ459" s="346"/>
      <c r="AR459" s="346"/>
      <c r="AS459" s="346"/>
      <c r="AT459" s="346"/>
      <c r="AU459" s="429"/>
      <c r="AV459" s="429"/>
      <c r="AW459" s="429"/>
      <c r="AX459" s="429"/>
      <c r="AY459" s="429"/>
      <c r="AZ459" s="374"/>
      <c r="BA459" s="375"/>
      <c r="BB459" s="375"/>
      <c r="BC459" s="375"/>
      <c r="BD459" s="375"/>
      <c r="BE459" s="375"/>
      <c r="BF459" s="375"/>
      <c r="BG459" s="374"/>
      <c r="BH459" s="375"/>
      <c r="BI459" s="375"/>
      <c r="BJ459" s="375"/>
      <c r="BK459" s="375"/>
      <c r="BL459" s="375"/>
      <c r="BM459" s="375"/>
      <c r="BN459" s="375"/>
      <c r="BO459" s="375"/>
      <c r="BP459" s="375"/>
      <c r="BQ459" s="375"/>
      <c r="BR459" s="374"/>
      <c r="BS459" s="372"/>
      <c r="BT459" s="372"/>
      <c r="BU459" s="374"/>
      <c r="BV459" s="430"/>
    </row>
    <row r="460" spans="1:74" s="355" customFormat="1" x14ac:dyDescent="0.25">
      <c r="A460" s="686" t="s">
        <v>8051</v>
      </c>
      <c r="B460" s="374"/>
      <c r="C460" s="731"/>
      <c r="D460" s="374"/>
      <c r="E460" s="372"/>
      <c r="F460" s="374"/>
      <c r="G460" s="372"/>
      <c r="H460" s="374"/>
      <c r="I460" s="348"/>
      <c r="J460" s="348"/>
      <c r="K460" s="348"/>
      <c r="L460" s="348"/>
      <c r="M460" s="362"/>
      <c r="N460" s="350" t="s">
        <v>430</v>
      </c>
      <c r="O460" s="348" t="s">
        <v>430</v>
      </c>
      <c r="P460" s="348" t="s">
        <v>430</v>
      </c>
      <c r="Q460" s="348" t="s">
        <v>430</v>
      </c>
      <c r="R460" s="348" t="s">
        <v>430</v>
      </c>
      <c r="S460" s="348" t="s">
        <v>430</v>
      </c>
      <c r="T460" s="348" t="s">
        <v>430</v>
      </c>
      <c r="U460" s="354" t="s">
        <v>430</v>
      </c>
      <c r="V460" s="348" t="s">
        <v>430</v>
      </c>
      <c r="W460" s="348" t="s">
        <v>430</v>
      </c>
      <c r="X460" s="348" t="s">
        <v>430</v>
      </c>
      <c r="Y460" s="375" t="s">
        <v>430</v>
      </c>
      <c r="Z460" s="348" t="s">
        <v>430</v>
      </c>
      <c r="AA460" s="348" t="s">
        <v>430</v>
      </c>
      <c r="AB460" s="348" t="s">
        <v>430</v>
      </c>
      <c r="AC460" s="348" t="s">
        <v>430</v>
      </c>
      <c r="AD460" s="348" t="s">
        <v>430</v>
      </c>
      <c r="AE460" s="348" t="s">
        <v>430</v>
      </c>
      <c r="AF460" s="348" t="s">
        <v>430</v>
      </c>
      <c r="AG460" s="569"/>
      <c r="AH460" s="346"/>
      <c r="AI460" s="346"/>
      <c r="AJ460" s="346"/>
      <c r="AK460" s="346"/>
      <c r="AL460" s="346"/>
      <c r="AM460" s="346"/>
      <c r="AN460" s="346"/>
      <c r="AO460" s="573"/>
      <c r="AP460" s="346"/>
      <c r="AQ460" s="346"/>
      <c r="AR460" s="346"/>
      <c r="AS460" s="346"/>
      <c r="AT460" s="346"/>
      <c r="AU460" s="429"/>
      <c r="AV460" s="429"/>
      <c r="AW460" s="429"/>
      <c r="AX460" s="429"/>
      <c r="AY460" s="429"/>
      <c r="AZ460" s="374"/>
      <c r="BA460" s="375"/>
      <c r="BB460" s="375"/>
      <c r="BC460" s="375"/>
      <c r="BD460" s="375"/>
      <c r="BE460" s="375"/>
      <c r="BF460" s="375"/>
      <c r="BG460" s="374"/>
      <c r="BH460" s="375"/>
      <c r="BI460" s="375"/>
      <c r="BJ460" s="375"/>
      <c r="BK460" s="375"/>
      <c r="BL460" s="375"/>
      <c r="BM460" s="375"/>
      <c r="BN460" s="375"/>
      <c r="BO460" s="375"/>
      <c r="BP460" s="375"/>
      <c r="BQ460" s="375"/>
      <c r="BR460" s="374"/>
      <c r="BS460" s="372"/>
      <c r="BT460" s="372"/>
      <c r="BU460" s="374"/>
      <c r="BV460" s="430"/>
    </row>
    <row r="461" spans="1:74" s="355" customFormat="1" x14ac:dyDescent="0.25">
      <c r="A461" s="686" t="s">
        <v>8051</v>
      </c>
      <c r="B461" s="374"/>
      <c r="C461" s="731"/>
      <c r="D461" s="374"/>
      <c r="E461" s="372"/>
      <c r="F461" s="374"/>
      <c r="G461" s="372"/>
      <c r="H461" s="374"/>
      <c r="I461" s="348"/>
      <c r="J461" s="348"/>
      <c r="K461" s="348"/>
      <c r="L461" s="348"/>
      <c r="M461" s="362"/>
      <c r="N461" s="350" t="s">
        <v>430</v>
      </c>
      <c r="O461" s="348">
        <v>2.1408</v>
      </c>
      <c r="P461" s="348">
        <v>40.040500000000002</v>
      </c>
      <c r="Q461" s="348">
        <v>49.791699999999999</v>
      </c>
      <c r="R461" s="348">
        <v>26.482800000000001</v>
      </c>
      <c r="S461" s="348">
        <v>4.9048999999999996</v>
      </c>
      <c r="T461" s="348">
        <v>5.6143000000000001</v>
      </c>
      <c r="U461" s="354">
        <v>6.1943000000000001</v>
      </c>
      <c r="V461" s="348">
        <v>3.6941999999999999</v>
      </c>
      <c r="W461" s="348">
        <v>7.6074000000000002</v>
      </c>
      <c r="X461" s="348">
        <v>7.5274999999999999</v>
      </c>
      <c r="Y461" s="375" t="s">
        <v>430</v>
      </c>
      <c r="Z461" s="348" t="s">
        <v>430</v>
      </c>
      <c r="AA461" s="348">
        <v>10.5558</v>
      </c>
      <c r="AB461" s="348">
        <v>6.1632999999999996</v>
      </c>
      <c r="AC461" s="348">
        <v>6.0500999999999996</v>
      </c>
      <c r="AD461" s="348">
        <v>4.0247999999999999</v>
      </c>
      <c r="AE461" s="348">
        <v>35.9223</v>
      </c>
      <c r="AF461" s="348" t="s">
        <v>430</v>
      </c>
      <c r="AG461" s="569"/>
      <c r="AH461" s="346"/>
      <c r="AI461" s="346"/>
      <c r="AJ461" s="346"/>
      <c r="AK461" s="346"/>
      <c r="AL461" s="346"/>
      <c r="AM461" s="346"/>
      <c r="AN461" s="346"/>
      <c r="AO461" s="573"/>
      <c r="AP461" s="346"/>
      <c r="AQ461" s="346"/>
      <c r="AR461" s="346"/>
      <c r="AS461" s="346"/>
      <c r="AT461" s="346"/>
      <c r="AU461" s="429"/>
      <c r="AV461" s="429"/>
      <c r="AW461" s="429"/>
      <c r="AX461" s="429"/>
      <c r="AY461" s="429"/>
      <c r="AZ461" s="374"/>
      <c r="BA461" s="375"/>
      <c r="BB461" s="375"/>
      <c r="BC461" s="375"/>
      <c r="BD461" s="375"/>
      <c r="BE461" s="375"/>
      <c r="BF461" s="375"/>
      <c r="BG461" s="374"/>
      <c r="BH461" s="375"/>
      <c r="BI461" s="375"/>
      <c r="BJ461" s="375"/>
      <c r="BK461" s="375"/>
      <c r="BL461" s="375"/>
      <c r="BM461" s="375"/>
      <c r="BN461" s="375"/>
      <c r="BO461" s="375"/>
      <c r="BP461" s="375"/>
      <c r="BQ461" s="375"/>
      <c r="BR461" s="374"/>
      <c r="BS461" s="372"/>
      <c r="BT461" s="372"/>
      <c r="BU461" s="374"/>
      <c r="BV461" s="430"/>
    </row>
    <row r="462" spans="1:74" s="355" customFormat="1" x14ac:dyDescent="0.25">
      <c r="A462" s="686" t="s">
        <v>8084</v>
      </c>
      <c r="B462" s="374"/>
      <c r="C462" s="731"/>
      <c r="D462" s="374"/>
      <c r="E462" s="372"/>
      <c r="F462" s="374"/>
      <c r="G462" s="372"/>
      <c r="H462" s="374"/>
      <c r="I462" s="348"/>
      <c r="J462" s="348"/>
      <c r="K462" s="348"/>
      <c r="L462" s="348"/>
      <c r="M462" s="362"/>
      <c r="N462" s="350" t="s">
        <v>430</v>
      </c>
      <c r="O462" s="348" t="s">
        <v>430</v>
      </c>
      <c r="P462" s="348" t="s">
        <v>430</v>
      </c>
      <c r="Q462" s="348" t="s">
        <v>430</v>
      </c>
      <c r="R462" s="348" t="s">
        <v>430</v>
      </c>
      <c r="S462" s="348" t="s">
        <v>430</v>
      </c>
      <c r="T462" s="348" t="s">
        <v>430</v>
      </c>
      <c r="U462" s="354" t="s">
        <v>430</v>
      </c>
      <c r="V462" s="348" t="s">
        <v>430</v>
      </c>
      <c r="W462" s="348" t="s">
        <v>430</v>
      </c>
      <c r="X462" s="348" t="s">
        <v>430</v>
      </c>
      <c r="Y462" s="375" t="s">
        <v>430</v>
      </c>
      <c r="Z462" s="348" t="s">
        <v>430</v>
      </c>
      <c r="AA462" s="348" t="s">
        <v>430</v>
      </c>
      <c r="AB462" s="348" t="s">
        <v>430</v>
      </c>
      <c r="AC462" s="348" t="s">
        <v>430</v>
      </c>
      <c r="AD462" s="348" t="s">
        <v>430</v>
      </c>
      <c r="AE462" s="348" t="s">
        <v>430</v>
      </c>
      <c r="AF462" s="348" t="s">
        <v>430</v>
      </c>
      <c r="AG462" s="569"/>
      <c r="AH462" s="346"/>
      <c r="AI462" s="346"/>
      <c r="AJ462" s="346"/>
      <c r="AK462" s="346"/>
      <c r="AL462" s="346"/>
      <c r="AM462" s="346"/>
      <c r="AN462" s="346"/>
      <c r="AO462" s="573"/>
      <c r="AP462" s="346"/>
      <c r="AQ462" s="346"/>
      <c r="AR462" s="346"/>
      <c r="AS462" s="346"/>
      <c r="AT462" s="346"/>
      <c r="AU462" s="429"/>
      <c r="AV462" s="429"/>
      <c r="AW462" s="429"/>
      <c r="AX462" s="429"/>
      <c r="AY462" s="429"/>
      <c r="AZ462" s="374"/>
      <c r="BA462" s="375"/>
      <c r="BB462" s="375"/>
      <c r="BC462" s="375"/>
      <c r="BD462" s="375"/>
      <c r="BE462" s="375"/>
      <c r="BF462" s="375"/>
      <c r="BG462" s="374"/>
      <c r="BH462" s="375"/>
      <c r="BI462" s="375"/>
      <c r="BJ462" s="375"/>
      <c r="BK462" s="375"/>
      <c r="BL462" s="375"/>
      <c r="BM462" s="375"/>
      <c r="BN462" s="375"/>
      <c r="BO462" s="375"/>
      <c r="BP462" s="375"/>
      <c r="BQ462" s="375"/>
      <c r="BR462" s="374"/>
      <c r="BS462" s="372"/>
      <c r="BT462" s="372"/>
      <c r="BU462" s="374"/>
      <c r="BV462" s="430"/>
    </row>
    <row r="463" spans="1:74" s="355" customFormat="1" x14ac:dyDescent="0.25">
      <c r="A463" s="686" t="s">
        <v>8085</v>
      </c>
      <c r="B463" s="374"/>
      <c r="C463" s="731"/>
      <c r="D463" s="374"/>
      <c r="E463" s="372"/>
      <c r="F463" s="374"/>
      <c r="G463" s="372"/>
      <c r="H463" s="374"/>
      <c r="I463" s="348"/>
      <c r="J463" s="348"/>
      <c r="K463" s="348"/>
      <c r="L463" s="348"/>
      <c r="M463" s="362"/>
      <c r="N463" s="350" t="s">
        <v>430</v>
      </c>
      <c r="O463" s="348" t="s">
        <v>430</v>
      </c>
      <c r="P463" s="348" t="s">
        <v>430</v>
      </c>
      <c r="Q463" s="348" t="s">
        <v>430</v>
      </c>
      <c r="R463" s="348" t="s">
        <v>430</v>
      </c>
      <c r="S463" s="348" t="s">
        <v>430</v>
      </c>
      <c r="T463" s="348" t="s">
        <v>430</v>
      </c>
      <c r="U463" s="354" t="s">
        <v>430</v>
      </c>
      <c r="V463" s="348" t="s">
        <v>430</v>
      </c>
      <c r="W463" s="348" t="s">
        <v>430</v>
      </c>
      <c r="X463" s="348" t="s">
        <v>430</v>
      </c>
      <c r="Y463" s="375" t="s">
        <v>430</v>
      </c>
      <c r="Z463" s="348" t="s">
        <v>430</v>
      </c>
      <c r="AA463" s="348" t="s">
        <v>430</v>
      </c>
      <c r="AB463" s="348" t="s">
        <v>430</v>
      </c>
      <c r="AC463" s="348" t="s">
        <v>430</v>
      </c>
      <c r="AD463" s="348" t="s">
        <v>430</v>
      </c>
      <c r="AE463" s="348" t="s">
        <v>430</v>
      </c>
      <c r="AF463" s="348" t="s">
        <v>430</v>
      </c>
      <c r="AG463" s="569"/>
      <c r="AH463" s="346"/>
      <c r="AI463" s="346"/>
      <c r="AJ463" s="346"/>
      <c r="AK463" s="346"/>
      <c r="AL463" s="346"/>
      <c r="AM463" s="346"/>
      <c r="AN463" s="346"/>
      <c r="AO463" s="573"/>
      <c r="AP463" s="346"/>
      <c r="AQ463" s="346"/>
      <c r="AR463" s="346"/>
      <c r="AS463" s="346"/>
      <c r="AT463" s="346"/>
      <c r="AU463" s="429"/>
      <c r="AV463" s="429"/>
      <c r="AW463" s="429"/>
      <c r="AX463" s="429"/>
      <c r="AY463" s="429"/>
      <c r="AZ463" s="374"/>
      <c r="BA463" s="375"/>
      <c r="BB463" s="375"/>
      <c r="BC463" s="375"/>
      <c r="BD463" s="375"/>
      <c r="BE463" s="375"/>
      <c r="BF463" s="375"/>
      <c r="BG463" s="374"/>
      <c r="BH463" s="375"/>
      <c r="BI463" s="375"/>
      <c r="BJ463" s="375"/>
      <c r="BK463" s="375"/>
      <c r="BL463" s="375"/>
      <c r="BM463" s="375"/>
      <c r="BN463" s="375"/>
      <c r="BO463" s="375"/>
      <c r="BP463" s="375"/>
      <c r="BQ463" s="375"/>
      <c r="BR463" s="374"/>
      <c r="BS463" s="372"/>
      <c r="BT463" s="372"/>
      <c r="BU463" s="374"/>
      <c r="BV463" s="430"/>
    </row>
    <row r="464" spans="1:74" s="355" customFormat="1" x14ac:dyDescent="0.25">
      <c r="A464" s="686" t="s">
        <v>8086</v>
      </c>
      <c r="B464" s="374"/>
      <c r="C464" s="731"/>
      <c r="D464" s="374"/>
      <c r="E464" s="372"/>
      <c r="F464" s="374"/>
      <c r="G464" s="372"/>
      <c r="H464" s="374"/>
      <c r="I464" s="348"/>
      <c r="J464" s="348"/>
      <c r="K464" s="348"/>
      <c r="L464" s="348"/>
      <c r="M464" s="362"/>
      <c r="N464" s="350" t="s">
        <v>430</v>
      </c>
      <c r="O464" s="348" t="s">
        <v>430</v>
      </c>
      <c r="P464" s="348" t="s">
        <v>430</v>
      </c>
      <c r="Q464" s="348" t="s">
        <v>430</v>
      </c>
      <c r="R464" s="348" t="s">
        <v>430</v>
      </c>
      <c r="S464" s="348" t="s">
        <v>430</v>
      </c>
      <c r="T464" s="348" t="s">
        <v>430</v>
      </c>
      <c r="U464" s="354" t="s">
        <v>430</v>
      </c>
      <c r="V464" s="348" t="s">
        <v>430</v>
      </c>
      <c r="W464" s="348" t="s">
        <v>430</v>
      </c>
      <c r="X464" s="348" t="s">
        <v>430</v>
      </c>
      <c r="Y464" s="375" t="s">
        <v>430</v>
      </c>
      <c r="Z464" s="348" t="s">
        <v>430</v>
      </c>
      <c r="AA464" s="348" t="s">
        <v>430</v>
      </c>
      <c r="AB464" s="348" t="s">
        <v>430</v>
      </c>
      <c r="AC464" s="348" t="s">
        <v>430</v>
      </c>
      <c r="AD464" s="348" t="s">
        <v>430</v>
      </c>
      <c r="AE464" s="348" t="s">
        <v>430</v>
      </c>
      <c r="AF464" s="348" t="s">
        <v>430</v>
      </c>
      <c r="AG464" s="569"/>
      <c r="AH464" s="346"/>
      <c r="AI464" s="346"/>
      <c r="AJ464" s="346"/>
      <c r="AK464" s="346"/>
      <c r="AL464" s="346"/>
      <c r="AM464" s="346"/>
      <c r="AN464" s="346"/>
      <c r="AO464" s="573"/>
      <c r="AP464" s="346"/>
      <c r="AQ464" s="346"/>
      <c r="AR464" s="346"/>
      <c r="AS464" s="346"/>
      <c r="AT464" s="346"/>
      <c r="AU464" s="429"/>
      <c r="AV464" s="429"/>
      <c r="AW464" s="429"/>
      <c r="AX464" s="429"/>
      <c r="AY464" s="429"/>
      <c r="AZ464" s="374"/>
      <c r="BA464" s="375"/>
      <c r="BB464" s="375"/>
      <c r="BC464" s="375"/>
      <c r="BD464" s="375"/>
      <c r="BE464" s="375"/>
      <c r="BF464" s="375"/>
      <c r="BG464" s="374"/>
      <c r="BH464" s="375"/>
      <c r="BI464" s="375"/>
      <c r="BJ464" s="375"/>
      <c r="BK464" s="375"/>
      <c r="BL464" s="375"/>
      <c r="BM464" s="375"/>
      <c r="BN464" s="375"/>
      <c r="BO464" s="375"/>
      <c r="BP464" s="375"/>
      <c r="BQ464" s="375"/>
      <c r="BR464" s="374"/>
      <c r="BS464" s="372"/>
      <c r="BT464" s="372"/>
      <c r="BU464" s="374"/>
      <c r="BV464" s="430"/>
    </row>
    <row r="465" spans="1:74" s="355" customFormat="1" x14ac:dyDescent="0.25">
      <c r="A465" s="686" t="s">
        <v>8087</v>
      </c>
      <c r="B465" s="374"/>
      <c r="C465" s="731"/>
      <c r="D465" s="374"/>
      <c r="E465" s="372"/>
      <c r="F465" s="374"/>
      <c r="G465" s="372"/>
      <c r="H465" s="374"/>
      <c r="I465" s="348"/>
      <c r="J465" s="348"/>
      <c r="K465" s="348"/>
      <c r="L465" s="348"/>
      <c r="M465" s="362"/>
      <c r="N465" s="350" t="s">
        <v>430</v>
      </c>
      <c r="O465" s="348" t="s">
        <v>430</v>
      </c>
      <c r="P465" s="348" t="s">
        <v>430</v>
      </c>
      <c r="Q465" s="348" t="s">
        <v>430</v>
      </c>
      <c r="R465" s="348" t="s">
        <v>430</v>
      </c>
      <c r="S465" s="348" t="s">
        <v>430</v>
      </c>
      <c r="T465" s="348" t="s">
        <v>430</v>
      </c>
      <c r="U465" s="354" t="s">
        <v>430</v>
      </c>
      <c r="V465" s="348" t="s">
        <v>430</v>
      </c>
      <c r="W465" s="348" t="s">
        <v>430</v>
      </c>
      <c r="X465" s="348" t="s">
        <v>430</v>
      </c>
      <c r="Y465" s="375" t="s">
        <v>430</v>
      </c>
      <c r="Z465" s="348" t="s">
        <v>430</v>
      </c>
      <c r="AA465" s="348" t="s">
        <v>430</v>
      </c>
      <c r="AB465" s="348" t="s">
        <v>430</v>
      </c>
      <c r="AC465" s="348" t="s">
        <v>430</v>
      </c>
      <c r="AD465" s="348" t="s">
        <v>430</v>
      </c>
      <c r="AE465" s="348" t="s">
        <v>430</v>
      </c>
      <c r="AF465" s="348" t="s">
        <v>430</v>
      </c>
      <c r="AG465" s="569"/>
      <c r="AH465" s="346"/>
      <c r="AI465" s="346"/>
      <c r="AJ465" s="346"/>
      <c r="AK465" s="346"/>
      <c r="AL465" s="346"/>
      <c r="AM465" s="346"/>
      <c r="AN465" s="346"/>
      <c r="AO465" s="573"/>
      <c r="AP465" s="346"/>
      <c r="AQ465" s="346"/>
      <c r="AR465" s="346"/>
      <c r="AS465" s="346"/>
      <c r="AT465" s="346"/>
      <c r="AU465" s="429"/>
      <c r="AV465" s="429"/>
      <c r="AW465" s="429"/>
      <c r="AX465" s="429"/>
      <c r="AY465" s="429"/>
      <c r="AZ465" s="374"/>
      <c r="BA465" s="375"/>
      <c r="BB465" s="375"/>
      <c r="BC465" s="375"/>
      <c r="BD465" s="375"/>
      <c r="BE465" s="375"/>
      <c r="BF465" s="375"/>
      <c r="BG465" s="374"/>
      <c r="BH465" s="375"/>
      <c r="BI465" s="375"/>
      <c r="BJ465" s="375"/>
      <c r="BK465" s="375"/>
      <c r="BL465" s="375"/>
      <c r="BM465" s="375"/>
      <c r="BN465" s="375"/>
      <c r="BO465" s="375"/>
      <c r="BP465" s="375"/>
      <c r="BQ465" s="375"/>
      <c r="BR465" s="374"/>
      <c r="BS465" s="372"/>
      <c r="BT465" s="372"/>
      <c r="BU465" s="374"/>
      <c r="BV465" s="430"/>
    </row>
    <row r="466" spans="1:74" s="355" customFormat="1" x14ac:dyDescent="0.25">
      <c r="A466" s="686" t="s">
        <v>8088</v>
      </c>
      <c r="B466" s="374"/>
      <c r="C466" s="731"/>
      <c r="D466" s="374"/>
      <c r="E466" s="372"/>
      <c r="F466" s="374"/>
      <c r="G466" s="372"/>
      <c r="H466" s="374"/>
      <c r="I466" s="348"/>
      <c r="J466" s="348"/>
      <c r="K466" s="348"/>
      <c r="L466" s="348"/>
      <c r="M466" s="362"/>
      <c r="N466" s="350" t="s">
        <v>430</v>
      </c>
      <c r="O466" s="348" t="s">
        <v>430</v>
      </c>
      <c r="P466" s="348" t="s">
        <v>430</v>
      </c>
      <c r="Q466" s="348" t="s">
        <v>430</v>
      </c>
      <c r="R466" s="348" t="s">
        <v>430</v>
      </c>
      <c r="S466" s="348" t="s">
        <v>430</v>
      </c>
      <c r="T466" s="348" t="s">
        <v>430</v>
      </c>
      <c r="U466" s="354" t="s">
        <v>430</v>
      </c>
      <c r="V466" s="348" t="s">
        <v>430</v>
      </c>
      <c r="W466" s="348" t="s">
        <v>430</v>
      </c>
      <c r="X466" s="348" t="s">
        <v>430</v>
      </c>
      <c r="Y466" s="375" t="s">
        <v>430</v>
      </c>
      <c r="Z466" s="348" t="s">
        <v>430</v>
      </c>
      <c r="AA466" s="348" t="s">
        <v>430</v>
      </c>
      <c r="AB466" s="348" t="s">
        <v>430</v>
      </c>
      <c r="AC466" s="348" t="s">
        <v>430</v>
      </c>
      <c r="AD466" s="348" t="s">
        <v>430</v>
      </c>
      <c r="AE466" s="348" t="s">
        <v>430</v>
      </c>
      <c r="AF466" s="348" t="s">
        <v>430</v>
      </c>
      <c r="AG466" s="569"/>
      <c r="AH466" s="346"/>
      <c r="AI466" s="346"/>
      <c r="AJ466" s="346"/>
      <c r="AK466" s="346"/>
      <c r="AL466" s="346"/>
      <c r="AM466" s="346"/>
      <c r="AN466" s="346"/>
      <c r="AO466" s="573"/>
      <c r="AP466" s="346"/>
      <c r="AQ466" s="346"/>
      <c r="AR466" s="346"/>
      <c r="AS466" s="346"/>
      <c r="AT466" s="346"/>
      <c r="AU466" s="429"/>
      <c r="AV466" s="429"/>
      <c r="AW466" s="429"/>
      <c r="AX466" s="429"/>
      <c r="AY466" s="429"/>
      <c r="AZ466" s="374"/>
      <c r="BA466" s="375"/>
      <c r="BB466" s="375"/>
      <c r="BC466" s="375"/>
      <c r="BD466" s="375"/>
      <c r="BE466" s="375"/>
      <c r="BF466" s="375"/>
      <c r="BG466" s="374"/>
      <c r="BH466" s="375"/>
      <c r="BI466" s="375"/>
      <c r="BJ466" s="375"/>
      <c r="BK466" s="375"/>
      <c r="BL466" s="375"/>
      <c r="BM466" s="375"/>
      <c r="BN466" s="375"/>
      <c r="BO466" s="375"/>
      <c r="BP466" s="375"/>
      <c r="BQ466" s="375"/>
      <c r="BR466" s="374"/>
      <c r="BS466" s="372"/>
      <c r="BT466" s="372"/>
      <c r="BU466" s="374"/>
      <c r="BV466" s="430"/>
    </row>
    <row r="467" spans="1:74" s="355" customFormat="1" x14ac:dyDescent="0.25">
      <c r="A467" s="686" t="s">
        <v>8089</v>
      </c>
      <c r="B467" s="374"/>
      <c r="C467" s="731"/>
      <c r="D467" s="374"/>
      <c r="E467" s="372"/>
      <c r="F467" s="374"/>
      <c r="G467" s="372"/>
      <c r="H467" s="374"/>
      <c r="I467" s="348"/>
      <c r="J467" s="348"/>
      <c r="K467" s="348"/>
      <c r="L467" s="348"/>
      <c r="M467" s="362"/>
      <c r="N467" s="350" t="s">
        <v>430</v>
      </c>
      <c r="O467" s="348" t="s">
        <v>430</v>
      </c>
      <c r="P467" s="348" t="s">
        <v>430</v>
      </c>
      <c r="Q467" s="348" t="s">
        <v>430</v>
      </c>
      <c r="R467" s="348" t="s">
        <v>430</v>
      </c>
      <c r="S467" s="348" t="s">
        <v>430</v>
      </c>
      <c r="T467" s="348" t="s">
        <v>430</v>
      </c>
      <c r="U467" s="354" t="s">
        <v>430</v>
      </c>
      <c r="V467" s="348" t="s">
        <v>430</v>
      </c>
      <c r="W467" s="348" t="s">
        <v>430</v>
      </c>
      <c r="X467" s="348" t="s">
        <v>430</v>
      </c>
      <c r="Y467" s="375" t="s">
        <v>430</v>
      </c>
      <c r="Z467" s="348" t="s">
        <v>430</v>
      </c>
      <c r="AA467" s="348" t="s">
        <v>430</v>
      </c>
      <c r="AB467" s="348" t="s">
        <v>430</v>
      </c>
      <c r="AC467" s="348" t="s">
        <v>430</v>
      </c>
      <c r="AD467" s="348" t="s">
        <v>430</v>
      </c>
      <c r="AE467" s="348" t="s">
        <v>430</v>
      </c>
      <c r="AF467" s="348" t="s">
        <v>430</v>
      </c>
      <c r="AG467" s="569"/>
      <c r="AH467" s="346"/>
      <c r="AI467" s="346"/>
      <c r="AJ467" s="346"/>
      <c r="AK467" s="346"/>
      <c r="AL467" s="346"/>
      <c r="AM467" s="346"/>
      <c r="AN467" s="346"/>
      <c r="AO467" s="573"/>
      <c r="AP467" s="346"/>
      <c r="AQ467" s="346"/>
      <c r="AR467" s="346"/>
      <c r="AS467" s="346"/>
      <c r="AT467" s="346"/>
      <c r="AU467" s="429"/>
      <c r="AV467" s="429"/>
      <c r="AW467" s="429"/>
      <c r="AX467" s="429"/>
      <c r="AY467" s="429"/>
      <c r="AZ467" s="374"/>
      <c r="BA467" s="375"/>
      <c r="BB467" s="375"/>
      <c r="BC467" s="375"/>
      <c r="BD467" s="375"/>
      <c r="BE467" s="375"/>
      <c r="BF467" s="375"/>
      <c r="BG467" s="374"/>
      <c r="BH467" s="375"/>
      <c r="BI467" s="375"/>
      <c r="BJ467" s="375"/>
      <c r="BK467" s="375"/>
      <c r="BL467" s="375"/>
      <c r="BM467" s="375"/>
      <c r="BN467" s="375"/>
      <c r="BO467" s="375"/>
      <c r="BP467" s="375"/>
      <c r="BQ467" s="375"/>
      <c r="BR467" s="374"/>
      <c r="BS467" s="372"/>
      <c r="BT467" s="372"/>
      <c r="BU467" s="374"/>
      <c r="BV467" s="430"/>
    </row>
    <row r="468" spans="1:74" s="355" customFormat="1" x14ac:dyDescent="0.25">
      <c r="A468" s="686" t="s">
        <v>8090</v>
      </c>
      <c r="B468" s="374"/>
      <c r="C468" s="731"/>
      <c r="D468" s="374"/>
      <c r="E468" s="372"/>
      <c r="F468" s="374"/>
      <c r="G468" s="372"/>
      <c r="H468" s="374"/>
      <c r="I468" s="348"/>
      <c r="J468" s="348"/>
      <c r="K468" s="348"/>
      <c r="L468" s="348"/>
      <c r="M468" s="362"/>
      <c r="N468" s="350" t="s">
        <v>430</v>
      </c>
      <c r="O468" s="348" t="s">
        <v>430</v>
      </c>
      <c r="P468" s="348" t="s">
        <v>430</v>
      </c>
      <c r="Q468" s="348" t="s">
        <v>430</v>
      </c>
      <c r="R468" s="348" t="s">
        <v>430</v>
      </c>
      <c r="S468" s="348" t="s">
        <v>430</v>
      </c>
      <c r="T468" s="348" t="s">
        <v>430</v>
      </c>
      <c r="U468" s="354" t="s">
        <v>430</v>
      </c>
      <c r="V468" s="348" t="s">
        <v>430</v>
      </c>
      <c r="W468" s="348" t="s">
        <v>430</v>
      </c>
      <c r="X468" s="348" t="s">
        <v>430</v>
      </c>
      <c r="Y468" s="375" t="s">
        <v>430</v>
      </c>
      <c r="Z468" s="348" t="s">
        <v>430</v>
      </c>
      <c r="AA468" s="348" t="s">
        <v>430</v>
      </c>
      <c r="AB468" s="348" t="s">
        <v>430</v>
      </c>
      <c r="AC468" s="348" t="s">
        <v>430</v>
      </c>
      <c r="AD468" s="348" t="s">
        <v>430</v>
      </c>
      <c r="AE468" s="348" t="s">
        <v>430</v>
      </c>
      <c r="AF468" s="348" t="s">
        <v>430</v>
      </c>
      <c r="AG468" s="569"/>
      <c r="AH468" s="346"/>
      <c r="AI468" s="346"/>
      <c r="AJ468" s="346"/>
      <c r="AK468" s="346"/>
      <c r="AL468" s="346"/>
      <c r="AM468" s="346"/>
      <c r="AN468" s="346"/>
      <c r="AO468" s="573"/>
      <c r="AP468" s="346"/>
      <c r="AQ468" s="346"/>
      <c r="AR468" s="346"/>
      <c r="AS468" s="346"/>
      <c r="AT468" s="346"/>
      <c r="AU468" s="429"/>
      <c r="AV468" s="429"/>
      <c r="AW468" s="429"/>
      <c r="AX468" s="429"/>
      <c r="AY468" s="429"/>
      <c r="AZ468" s="374"/>
      <c r="BA468" s="375"/>
      <c r="BB468" s="375"/>
      <c r="BC468" s="375"/>
      <c r="BD468" s="375"/>
      <c r="BE468" s="375"/>
      <c r="BF468" s="375"/>
      <c r="BG468" s="374"/>
      <c r="BH468" s="375"/>
      <c r="BI468" s="375"/>
      <c r="BJ468" s="375"/>
      <c r="BK468" s="375"/>
      <c r="BL468" s="375"/>
      <c r="BM468" s="375"/>
      <c r="BN468" s="375"/>
      <c r="BO468" s="375"/>
      <c r="BP468" s="375"/>
      <c r="BQ468" s="375"/>
      <c r="BR468" s="374"/>
      <c r="BS468" s="372"/>
      <c r="BT468" s="372"/>
      <c r="BU468" s="374"/>
      <c r="BV468" s="430"/>
    </row>
    <row r="469" spans="1:74" s="355" customFormat="1" x14ac:dyDescent="0.25">
      <c r="A469" s="686" t="s">
        <v>8091</v>
      </c>
      <c r="B469" s="374"/>
      <c r="C469" s="731"/>
      <c r="D469" s="374"/>
      <c r="E469" s="372"/>
      <c r="F469" s="374"/>
      <c r="G469" s="372"/>
      <c r="H469" s="374"/>
      <c r="I469" s="348"/>
      <c r="J469" s="348"/>
      <c r="K469" s="348"/>
      <c r="L469" s="348"/>
      <c r="M469" s="362"/>
      <c r="N469" s="350" t="s">
        <v>430</v>
      </c>
      <c r="O469" s="348" t="s">
        <v>430</v>
      </c>
      <c r="P469" s="348" t="s">
        <v>430</v>
      </c>
      <c r="Q469" s="348" t="s">
        <v>430</v>
      </c>
      <c r="R469" s="348" t="s">
        <v>430</v>
      </c>
      <c r="S469" s="348" t="s">
        <v>430</v>
      </c>
      <c r="T469" s="348" t="s">
        <v>430</v>
      </c>
      <c r="U469" s="354" t="s">
        <v>430</v>
      </c>
      <c r="V469" s="348" t="s">
        <v>430</v>
      </c>
      <c r="W469" s="348" t="s">
        <v>430</v>
      </c>
      <c r="X469" s="348" t="s">
        <v>430</v>
      </c>
      <c r="Y469" s="375" t="s">
        <v>430</v>
      </c>
      <c r="Z469" s="348" t="s">
        <v>430</v>
      </c>
      <c r="AA469" s="348" t="s">
        <v>430</v>
      </c>
      <c r="AB469" s="348" t="s">
        <v>430</v>
      </c>
      <c r="AC469" s="348" t="s">
        <v>430</v>
      </c>
      <c r="AD469" s="348" t="s">
        <v>430</v>
      </c>
      <c r="AE469" s="348" t="s">
        <v>430</v>
      </c>
      <c r="AF469" s="348" t="s">
        <v>430</v>
      </c>
      <c r="AG469" s="569"/>
      <c r="AH469" s="346"/>
      <c r="AI469" s="346"/>
      <c r="AJ469" s="346"/>
      <c r="AK469" s="346"/>
      <c r="AL469" s="346"/>
      <c r="AM469" s="346"/>
      <c r="AN469" s="346"/>
      <c r="AO469" s="573"/>
      <c r="AP469" s="346"/>
      <c r="AQ469" s="346"/>
      <c r="AR469" s="346"/>
      <c r="AS469" s="346"/>
      <c r="AT469" s="346"/>
      <c r="AU469" s="429"/>
      <c r="AV469" s="429"/>
      <c r="AW469" s="429"/>
      <c r="AX469" s="429"/>
      <c r="AY469" s="429"/>
      <c r="AZ469" s="374"/>
      <c r="BA469" s="375"/>
      <c r="BB469" s="375"/>
      <c r="BC469" s="375"/>
      <c r="BD469" s="375"/>
      <c r="BE469" s="375"/>
      <c r="BF469" s="375"/>
      <c r="BG469" s="374"/>
      <c r="BH469" s="375"/>
      <c r="BI469" s="375"/>
      <c r="BJ469" s="375"/>
      <c r="BK469" s="375"/>
      <c r="BL469" s="375"/>
      <c r="BM469" s="375"/>
      <c r="BN469" s="375"/>
      <c r="BO469" s="375"/>
      <c r="BP469" s="375"/>
      <c r="BQ469" s="375"/>
      <c r="BR469" s="374"/>
      <c r="BS469" s="372"/>
      <c r="BT469" s="372"/>
      <c r="BU469" s="374"/>
      <c r="BV469" s="430"/>
    </row>
    <row r="470" spans="1:74" s="355" customFormat="1" x14ac:dyDescent="0.25">
      <c r="A470" s="686" t="s">
        <v>8092</v>
      </c>
      <c r="B470" s="374"/>
      <c r="C470" s="731"/>
      <c r="D470" s="374"/>
      <c r="E470" s="372"/>
      <c r="F470" s="374"/>
      <c r="G470" s="372"/>
      <c r="H470" s="374"/>
      <c r="I470" s="348"/>
      <c r="J470" s="348"/>
      <c r="K470" s="348"/>
      <c r="L470" s="348"/>
      <c r="M470" s="362"/>
      <c r="N470" s="350" t="s">
        <v>430</v>
      </c>
      <c r="O470" s="348" t="s">
        <v>430</v>
      </c>
      <c r="P470" s="348" t="s">
        <v>430</v>
      </c>
      <c r="Q470" s="348" t="s">
        <v>430</v>
      </c>
      <c r="R470" s="348" t="s">
        <v>430</v>
      </c>
      <c r="S470" s="348" t="s">
        <v>430</v>
      </c>
      <c r="T470" s="348" t="s">
        <v>430</v>
      </c>
      <c r="U470" s="354" t="s">
        <v>430</v>
      </c>
      <c r="V470" s="348" t="s">
        <v>430</v>
      </c>
      <c r="W470" s="348" t="s">
        <v>430</v>
      </c>
      <c r="X470" s="348" t="s">
        <v>430</v>
      </c>
      <c r="Y470" s="375" t="s">
        <v>430</v>
      </c>
      <c r="Z470" s="348" t="s">
        <v>430</v>
      </c>
      <c r="AA470" s="348" t="s">
        <v>430</v>
      </c>
      <c r="AB470" s="348" t="s">
        <v>430</v>
      </c>
      <c r="AC470" s="348" t="s">
        <v>430</v>
      </c>
      <c r="AD470" s="348" t="s">
        <v>430</v>
      </c>
      <c r="AE470" s="348" t="s">
        <v>430</v>
      </c>
      <c r="AF470" s="348" t="s">
        <v>430</v>
      </c>
      <c r="AG470" s="569"/>
      <c r="AH470" s="346"/>
      <c r="AI470" s="346"/>
      <c r="AJ470" s="346"/>
      <c r="AK470" s="346"/>
      <c r="AL470" s="346"/>
      <c r="AM470" s="346"/>
      <c r="AN470" s="346"/>
      <c r="AO470" s="573"/>
      <c r="AP470" s="346"/>
      <c r="AQ470" s="346"/>
      <c r="AR470" s="346"/>
      <c r="AS470" s="346"/>
      <c r="AT470" s="346"/>
      <c r="AU470" s="429"/>
      <c r="AV470" s="429"/>
      <c r="AW470" s="429"/>
      <c r="AX470" s="429"/>
      <c r="AY470" s="429"/>
      <c r="AZ470" s="374"/>
      <c r="BA470" s="375"/>
      <c r="BB470" s="375"/>
      <c r="BC470" s="375"/>
      <c r="BD470" s="375"/>
      <c r="BE470" s="375"/>
      <c r="BF470" s="375"/>
      <c r="BG470" s="374"/>
      <c r="BH470" s="375"/>
      <c r="BI470" s="375"/>
      <c r="BJ470" s="375"/>
      <c r="BK470" s="375"/>
      <c r="BL470" s="375"/>
      <c r="BM470" s="375"/>
      <c r="BN470" s="375"/>
      <c r="BO470" s="375"/>
      <c r="BP470" s="375"/>
      <c r="BQ470" s="375"/>
      <c r="BR470" s="374"/>
      <c r="BS470" s="372"/>
      <c r="BT470" s="372"/>
      <c r="BU470" s="374"/>
      <c r="BV470" s="430"/>
    </row>
    <row r="471" spans="1:74" s="355" customFormat="1" x14ac:dyDescent="0.25">
      <c r="A471" s="686" t="s">
        <v>8093</v>
      </c>
      <c r="B471" s="374"/>
      <c r="C471" s="731"/>
      <c r="D471" s="374"/>
      <c r="E471" s="372"/>
      <c r="F471" s="374"/>
      <c r="G471" s="372"/>
      <c r="H471" s="374"/>
      <c r="I471" s="348"/>
      <c r="J471" s="348"/>
      <c r="K471" s="348"/>
      <c r="L471" s="348"/>
      <c r="M471" s="362"/>
      <c r="N471" s="350" t="s">
        <v>430</v>
      </c>
      <c r="O471" s="348" t="s">
        <v>430</v>
      </c>
      <c r="P471" s="348" t="s">
        <v>430</v>
      </c>
      <c r="Q471" s="348" t="s">
        <v>430</v>
      </c>
      <c r="R471" s="348" t="s">
        <v>430</v>
      </c>
      <c r="S471" s="348" t="s">
        <v>430</v>
      </c>
      <c r="T471" s="348" t="s">
        <v>430</v>
      </c>
      <c r="U471" s="354" t="s">
        <v>430</v>
      </c>
      <c r="V471" s="348" t="s">
        <v>430</v>
      </c>
      <c r="W471" s="348" t="s">
        <v>430</v>
      </c>
      <c r="X471" s="348" t="s">
        <v>430</v>
      </c>
      <c r="Y471" s="375" t="s">
        <v>430</v>
      </c>
      <c r="Z471" s="348" t="s">
        <v>430</v>
      </c>
      <c r="AA471" s="348" t="s">
        <v>430</v>
      </c>
      <c r="AB471" s="348" t="s">
        <v>430</v>
      </c>
      <c r="AC471" s="348" t="s">
        <v>430</v>
      </c>
      <c r="AD471" s="348" t="s">
        <v>430</v>
      </c>
      <c r="AE471" s="348" t="s">
        <v>430</v>
      </c>
      <c r="AF471" s="348" t="s">
        <v>430</v>
      </c>
      <c r="AG471" s="569"/>
      <c r="AH471" s="346"/>
      <c r="AI471" s="346"/>
      <c r="AJ471" s="346"/>
      <c r="AK471" s="346"/>
      <c r="AL471" s="346"/>
      <c r="AM471" s="346"/>
      <c r="AN471" s="346"/>
      <c r="AO471" s="573"/>
      <c r="AP471" s="346"/>
      <c r="AQ471" s="346"/>
      <c r="AR471" s="346"/>
      <c r="AS471" s="346"/>
      <c r="AT471" s="346"/>
      <c r="AU471" s="429"/>
      <c r="AV471" s="429"/>
      <c r="AW471" s="429"/>
      <c r="AX471" s="429"/>
      <c r="AY471" s="429"/>
      <c r="AZ471" s="374"/>
      <c r="BA471" s="375"/>
      <c r="BB471" s="375"/>
      <c r="BC471" s="375"/>
      <c r="BD471" s="375"/>
      <c r="BE471" s="375"/>
      <c r="BF471" s="375"/>
      <c r="BG471" s="374"/>
      <c r="BH471" s="375"/>
      <c r="BI471" s="375"/>
      <c r="BJ471" s="375"/>
      <c r="BK471" s="375"/>
      <c r="BL471" s="375"/>
      <c r="BM471" s="375"/>
      <c r="BN471" s="375"/>
      <c r="BO471" s="375"/>
      <c r="BP471" s="375"/>
      <c r="BQ471" s="375"/>
      <c r="BR471" s="374"/>
      <c r="BS471" s="372"/>
      <c r="BT471" s="372"/>
      <c r="BU471" s="374"/>
      <c r="BV471" s="430"/>
    </row>
    <row r="472" spans="1:74" s="355" customFormat="1" x14ac:dyDescent="0.25">
      <c r="A472" s="686" t="s">
        <v>8094</v>
      </c>
      <c r="B472" s="374"/>
      <c r="C472" s="731"/>
      <c r="D472" s="374"/>
      <c r="E472" s="372"/>
      <c r="F472" s="374"/>
      <c r="G472" s="372"/>
      <c r="H472" s="374"/>
      <c r="I472" s="348"/>
      <c r="J472" s="348"/>
      <c r="K472" s="348"/>
      <c r="L472" s="348"/>
      <c r="M472" s="362"/>
      <c r="N472" s="350" t="s">
        <v>430</v>
      </c>
      <c r="O472" s="348" t="s">
        <v>430</v>
      </c>
      <c r="P472" s="348" t="s">
        <v>430</v>
      </c>
      <c r="Q472" s="348" t="s">
        <v>430</v>
      </c>
      <c r="R472" s="348" t="s">
        <v>430</v>
      </c>
      <c r="S472" s="348" t="s">
        <v>430</v>
      </c>
      <c r="T472" s="348" t="s">
        <v>430</v>
      </c>
      <c r="U472" s="354" t="s">
        <v>430</v>
      </c>
      <c r="V472" s="348" t="s">
        <v>430</v>
      </c>
      <c r="W472" s="348" t="s">
        <v>430</v>
      </c>
      <c r="X472" s="348" t="s">
        <v>430</v>
      </c>
      <c r="Y472" s="375" t="s">
        <v>430</v>
      </c>
      <c r="Z472" s="348" t="s">
        <v>430</v>
      </c>
      <c r="AA472" s="348" t="s">
        <v>430</v>
      </c>
      <c r="AB472" s="348" t="s">
        <v>430</v>
      </c>
      <c r="AC472" s="348" t="s">
        <v>430</v>
      </c>
      <c r="AD472" s="348" t="s">
        <v>430</v>
      </c>
      <c r="AE472" s="348" t="s">
        <v>430</v>
      </c>
      <c r="AF472" s="348" t="s">
        <v>430</v>
      </c>
      <c r="AG472" s="569"/>
      <c r="AH472" s="346"/>
      <c r="AI472" s="346"/>
      <c r="AJ472" s="346"/>
      <c r="AK472" s="346"/>
      <c r="AL472" s="346"/>
      <c r="AM472" s="346"/>
      <c r="AN472" s="346"/>
      <c r="AO472" s="573"/>
      <c r="AP472" s="346"/>
      <c r="AQ472" s="346"/>
      <c r="AR472" s="346"/>
      <c r="AS472" s="346"/>
      <c r="AT472" s="346"/>
      <c r="AU472" s="429"/>
      <c r="AV472" s="429"/>
      <c r="AW472" s="429"/>
      <c r="AX472" s="429"/>
      <c r="AY472" s="429"/>
      <c r="AZ472" s="374"/>
      <c r="BA472" s="375"/>
      <c r="BB472" s="375"/>
      <c r="BC472" s="375"/>
      <c r="BD472" s="375"/>
      <c r="BE472" s="375"/>
      <c r="BF472" s="375"/>
      <c r="BG472" s="374"/>
      <c r="BH472" s="375"/>
      <c r="BI472" s="375"/>
      <c r="BJ472" s="375"/>
      <c r="BK472" s="375"/>
      <c r="BL472" s="375"/>
      <c r="BM472" s="375"/>
      <c r="BN472" s="375"/>
      <c r="BO472" s="375"/>
      <c r="BP472" s="375"/>
      <c r="BQ472" s="375"/>
      <c r="BR472" s="374"/>
      <c r="BS472" s="372"/>
      <c r="BT472" s="372"/>
      <c r="BU472" s="374"/>
      <c r="BV472" s="430"/>
    </row>
    <row r="473" spans="1:74" s="355" customFormat="1" x14ac:dyDescent="0.25">
      <c r="A473" s="686" t="s">
        <v>8095</v>
      </c>
      <c r="B473" s="374"/>
      <c r="C473" s="731"/>
      <c r="D473" s="374"/>
      <c r="E473" s="372"/>
      <c r="F473" s="374"/>
      <c r="G473" s="372"/>
      <c r="H473" s="374"/>
      <c r="I473" s="348"/>
      <c r="J473" s="348"/>
      <c r="K473" s="348"/>
      <c r="L473" s="348"/>
      <c r="M473" s="362"/>
      <c r="N473" s="350" t="s">
        <v>430</v>
      </c>
      <c r="O473" s="348" t="s">
        <v>430</v>
      </c>
      <c r="P473" s="348" t="s">
        <v>430</v>
      </c>
      <c r="Q473" s="348" t="s">
        <v>430</v>
      </c>
      <c r="R473" s="348" t="s">
        <v>430</v>
      </c>
      <c r="S473" s="348" t="s">
        <v>430</v>
      </c>
      <c r="T473" s="348" t="s">
        <v>430</v>
      </c>
      <c r="U473" s="354" t="s">
        <v>430</v>
      </c>
      <c r="V473" s="348" t="s">
        <v>430</v>
      </c>
      <c r="W473" s="348" t="s">
        <v>430</v>
      </c>
      <c r="X473" s="348" t="s">
        <v>430</v>
      </c>
      <c r="Y473" s="375" t="s">
        <v>430</v>
      </c>
      <c r="Z473" s="348" t="s">
        <v>430</v>
      </c>
      <c r="AA473" s="348" t="s">
        <v>430</v>
      </c>
      <c r="AB473" s="348" t="s">
        <v>430</v>
      </c>
      <c r="AC473" s="348" t="s">
        <v>430</v>
      </c>
      <c r="AD473" s="348" t="s">
        <v>430</v>
      </c>
      <c r="AE473" s="348" t="s">
        <v>430</v>
      </c>
      <c r="AF473" s="348" t="s">
        <v>430</v>
      </c>
      <c r="AG473" s="569"/>
      <c r="AH473" s="346"/>
      <c r="AI473" s="346"/>
      <c r="AJ473" s="346"/>
      <c r="AK473" s="346"/>
      <c r="AL473" s="346"/>
      <c r="AM473" s="346"/>
      <c r="AN473" s="346"/>
      <c r="AO473" s="573"/>
      <c r="AP473" s="346"/>
      <c r="AQ473" s="346"/>
      <c r="AR473" s="346"/>
      <c r="AS473" s="346"/>
      <c r="AT473" s="346"/>
      <c r="AU473" s="429"/>
      <c r="AV473" s="429"/>
      <c r="AW473" s="429"/>
      <c r="AX473" s="429"/>
      <c r="AY473" s="429"/>
      <c r="AZ473" s="374"/>
      <c r="BA473" s="375"/>
      <c r="BB473" s="375"/>
      <c r="BC473" s="375"/>
      <c r="BD473" s="375"/>
      <c r="BE473" s="375"/>
      <c r="BF473" s="375"/>
      <c r="BG473" s="374"/>
      <c r="BH473" s="375"/>
      <c r="BI473" s="375"/>
      <c r="BJ473" s="375"/>
      <c r="BK473" s="375"/>
      <c r="BL473" s="375"/>
      <c r="BM473" s="375"/>
      <c r="BN473" s="375"/>
      <c r="BO473" s="375"/>
      <c r="BP473" s="375"/>
      <c r="BQ473" s="375"/>
      <c r="BR473" s="374"/>
      <c r="BS473" s="372"/>
      <c r="BT473" s="372"/>
      <c r="BU473" s="374"/>
      <c r="BV473" s="430"/>
    </row>
    <row r="474" spans="1:74" s="355" customFormat="1" x14ac:dyDescent="0.25">
      <c r="A474" s="686" t="s">
        <v>8096</v>
      </c>
      <c r="B474" s="374"/>
      <c r="C474" s="731"/>
      <c r="D474" s="374"/>
      <c r="E474" s="372"/>
      <c r="F474" s="374"/>
      <c r="G474" s="372"/>
      <c r="H474" s="374"/>
      <c r="I474" s="348"/>
      <c r="J474" s="348"/>
      <c r="K474" s="348"/>
      <c r="L474" s="348"/>
      <c r="M474" s="362"/>
      <c r="N474" s="350" t="s">
        <v>430</v>
      </c>
      <c r="O474" s="348" t="s">
        <v>430</v>
      </c>
      <c r="P474" s="348" t="s">
        <v>430</v>
      </c>
      <c r="Q474" s="348" t="s">
        <v>430</v>
      </c>
      <c r="R474" s="348" t="s">
        <v>430</v>
      </c>
      <c r="S474" s="348" t="s">
        <v>430</v>
      </c>
      <c r="T474" s="348" t="s">
        <v>430</v>
      </c>
      <c r="U474" s="354" t="s">
        <v>430</v>
      </c>
      <c r="V474" s="348" t="s">
        <v>430</v>
      </c>
      <c r="W474" s="348" t="s">
        <v>430</v>
      </c>
      <c r="X474" s="348" t="s">
        <v>430</v>
      </c>
      <c r="Y474" s="375" t="s">
        <v>430</v>
      </c>
      <c r="Z474" s="348" t="s">
        <v>430</v>
      </c>
      <c r="AA474" s="348" t="s">
        <v>430</v>
      </c>
      <c r="AB474" s="348" t="s">
        <v>430</v>
      </c>
      <c r="AC474" s="348" t="s">
        <v>430</v>
      </c>
      <c r="AD474" s="348" t="s">
        <v>430</v>
      </c>
      <c r="AE474" s="348" t="s">
        <v>430</v>
      </c>
      <c r="AF474" s="348" t="s">
        <v>428</v>
      </c>
      <c r="AG474" s="569"/>
      <c r="AH474" s="346"/>
      <c r="AI474" s="346"/>
      <c r="AJ474" s="346"/>
      <c r="AK474" s="346"/>
      <c r="AL474" s="346"/>
      <c r="AM474" s="346"/>
      <c r="AN474" s="346"/>
      <c r="AO474" s="573"/>
      <c r="AP474" s="346"/>
      <c r="AQ474" s="346"/>
      <c r="AR474" s="346"/>
      <c r="AS474" s="346"/>
      <c r="AT474" s="346"/>
      <c r="AU474" s="429"/>
      <c r="AV474" s="429"/>
      <c r="AW474" s="429"/>
      <c r="AX474" s="429"/>
      <c r="AY474" s="429"/>
      <c r="AZ474" s="374"/>
      <c r="BA474" s="375"/>
      <c r="BB474" s="375"/>
      <c r="BC474" s="375"/>
      <c r="BD474" s="375"/>
      <c r="BE474" s="375"/>
      <c r="BF474" s="375"/>
      <c r="BG474" s="374"/>
      <c r="BH474" s="375"/>
      <c r="BI474" s="375"/>
      <c r="BJ474" s="375"/>
      <c r="BK474" s="375"/>
      <c r="BL474" s="375"/>
      <c r="BM474" s="375"/>
      <c r="BN474" s="375"/>
      <c r="BO474" s="375"/>
      <c r="BP474" s="375"/>
      <c r="BQ474" s="375"/>
      <c r="BR474" s="374"/>
      <c r="BS474" s="372"/>
      <c r="BT474" s="372"/>
      <c r="BU474" s="374"/>
      <c r="BV474" s="430"/>
    </row>
    <row r="475" spans="1:74" s="355" customFormat="1" x14ac:dyDescent="0.25">
      <c r="A475" s="686" t="s">
        <v>8097</v>
      </c>
      <c r="B475" s="374"/>
      <c r="C475" s="731"/>
      <c r="D475" s="374"/>
      <c r="E475" s="372"/>
      <c r="F475" s="374"/>
      <c r="G475" s="372"/>
      <c r="H475" s="374"/>
      <c r="I475" s="348"/>
      <c r="J475" s="348"/>
      <c r="K475" s="348"/>
      <c r="L475" s="348"/>
      <c r="M475" s="362"/>
      <c r="N475" s="350" t="s">
        <v>430</v>
      </c>
      <c r="O475" s="348" t="s">
        <v>430</v>
      </c>
      <c r="P475" s="348" t="s">
        <v>430</v>
      </c>
      <c r="Q475" s="348" t="s">
        <v>430</v>
      </c>
      <c r="R475" s="348" t="s">
        <v>430</v>
      </c>
      <c r="S475" s="348" t="s">
        <v>430</v>
      </c>
      <c r="T475" s="348" t="s">
        <v>430</v>
      </c>
      <c r="U475" s="354" t="s">
        <v>430</v>
      </c>
      <c r="V475" s="348" t="s">
        <v>430</v>
      </c>
      <c r="W475" s="348" t="s">
        <v>430</v>
      </c>
      <c r="X475" s="348" t="s">
        <v>430</v>
      </c>
      <c r="Y475" s="375" t="s">
        <v>430</v>
      </c>
      <c r="Z475" s="348" t="s">
        <v>430</v>
      </c>
      <c r="AA475" s="348" t="s">
        <v>430</v>
      </c>
      <c r="AB475" s="348" t="s">
        <v>430</v>
      </c>
      <c r="AC475" s="348" t="s">
        <v>430</v>
      </c>
      <c r="AD475" s="348" t="s">
        <v>430</v>
      </c>
      <c r="AE475" s="348" t="s">
        <v>430</v>
      </c>
      <c r="AF475" s="348" t="s">
        <v>430</v>
      </c>
      <c r="AG475" s="569"/>
      <c r="AH475" s="346"/>
      <c r="AI475" s="346"/>
      <c r="AJ475" s="346"/>
      <c r="AK475" s="346"/>
      <c r="AL475" s="346"/>
      <c r="AM475" s="346"/>
      <c r="AN475" s="346"/>
      <c r="AO475" s="573"/>
      <c r="AP475" s="346"/>
      <c r="AQ475" s="346"/>
      <c r="AR475" s="346"/>
      <c r="AS475" s="346"/>
      <c r="AT475" s="346"/>
      <c r="AU475" s="429"/>
      <c r="AV475" s="429"/>
      <c r="AW475" s="429"/>
      <c r="AX475" s="429"/>
      <c r="AY475" s="429"/>
      <c r="AZ475" s="374"/>
      <c r="BA475" s="375"/>
      <c r="BB475" s="375"/>
      <c r="BC475" s="375"/>
      <c r="BD475" s="375"/>
      <c r="BE475" s="375"/>
      <c r="BF475" s="375"/>
      <c r="BG475" s="374"/>
      <c r="BH475" s="375"/>
      <c r="BI475" s="375"/>
      <c r="BJ475" s="375"/>
      <c r="BK475" s="375"/>
      <c r="BL475" s="375"/>
      <c r="BM475" s="375"/>
      <c r="BN475" s="375"/>
      <c r="BO475" s="375"/>
      <c r="BP475" s="375"/>
      <c r="BQ475" s="375"/>
      <c r="BR475" s="374"/>
      <c r="BS475" s="372"/>
      <c r="BT475" s="372"/>
      <c r="BU475" s="374"/>
      <c r="BV475" s="430"/>
    </row>
    <row r="476" spans="1:74" s="355" customFormat="1" x14ac:dyDescent="0.25">
      <c r="A476" s="687" t="s">
        <v>8098</v>
      </c>
      <c r="B476" s="417"/>
      <c r="C476" s="744"/>
      <c r="D476" s="417"/>
      <c r="E476" s="412"/>
      <c r="F476" s="417"/>
      <c r="G476" s="412"/>
      <c r="H476" s="417"/>
      <c r="I476" s="416"/>
      <c r="J476" s="416"/>
      <c r="K476" s="416"/>
      <c r="L476" s="416"/>
      <c r="M476" s="420"/>
      <c r="N476" s="418" t="s">
        <v>430</v>
      </c>
      <c r="O476" s="416" t="s">
        <v>430</v>
      </c>
      <c r="P476" s="416" t="s">
        <v>430</v>
      </c>
      <c r="Q476" s="416" t="s">
        <v>430</v>
      </c>
      <c r="R476" s="416" t="s">
        <v>430</v>
      </c>
      <c r="S476" s="416" t="s">
        <v>430</v>
      </c>
      <c r="T476" s="416" t="s">
        <v>430</v>
      </c>
      <c r="U476" s="422" t="s">
        <v>430</v>
      </c>
      <c r="V476" s="416" t="s">
        <v>430</v>
      </c>
      <c r="W476" s="416" t="s">
        <v>430</v>
      </c>
      <c r="X476" s="416" t="s">
        <v>430</v>
      </c>
      <c r="Y476" s="421" t="s">
        <v>430</v>
      </c>
      <c r="Z476" s="416" t="s">
        <v>430</v>
      </c>
      <c r="AA476" s="416" t="s">
        <v>430</v>
      </c>
      <c r="AB476" s="416" t="s">
        <v>430</v>
      </c>
      <c r="AC476" s="416" t="s">
        <v>430</v>
      </c>
      <c r="AD476" s="416" t="s">
        <v>430</v>
      </c>
      <c r="AE476" s="416" t="s">
        <v>430</v>
      </c>
      <c r="AF476" s="416" t="s">
        <v>430</v>
      </c>
      <c r="AG476" s="575"/>
      <c r="AH476" s="414"/>
      <c r="AI476" s="414"/>
      <c r="AJ476" s="414"/>
      <c r="AK476" s="414"/>
      <c r="AL476" s="414"/>
      <c r="AM476" s="414"/>
      <c r="AN476" s="414"/>
      <c r="AO476" s="701"/>
      <c r="AP476" s="414"/>
      <c r="AQ476" s="414"/>
      <c r="AR476" s="414"/>
      <c r="AS476" s="414"/>
      <c r="AT476" s="414"/>
      <c r="AU476" s="633"/>
      <c r="AV476" s="633"/>
      <c r="AW476" s="633"/>
      <c r="AX476" s="633"/>
      <c r="AY476" s="633"/>
      <c r="AZ476" s="417"/>
      <c r="BA476" s="421"/>
      <c r="BB476" s="421"/>
      <c r="BC476" s="421"/>
      <c r="BD476" s="421"/>
      <c r="BE476" s="421"/>
      <c r="BF476" s="421"/>
      <c r="BG476" s="417"/>
      <c r="BH476" s="421"/>
      <c r="BI476" s="421"/>
      <c r="BJ476" s="421"/>
      <c r="BK476" s="421"/>
      <c r="BL476" s="421"/>
      <c r="BM476" s="421"/>
      <c r="BN476" s="421"/>
      <c r="BO476" s="421"/>
      <c r="BP476" s="421"/>
      <c r="BQ476" s="421"/>
      <c r="BR476" s="417"/>
      <c r="BS476" s="412"/>
      <c r="BT476" s="412"/>
      <c r="BU476" s="417"/>
      <c r="BV476" s="546"/>
    </row>
    <row r="477" spans="1:74" x14ac:dyDescent="0.25">
      <c r="A477" s="488" t="s">
        <v>8099</v>
      </c>
      <c r="N477" s="235" t="s">
        <v>430</v>
      </c>
      <c r="O477" s="235" t="s">
        <v>430</v>
      </c>
      <c r="P477" s="235" t="s">
        <v>430</v>
      </c>
      <c r="Q477" s="235" t="s">
        <v>430</v>
      </c>
      <c r="R477" s="235" t="s">
        <v>430</v>
      </c>
      <c r="S477" s="235" t="s">
        <v>430</v>
      </c>
      <c r="T477" s="235" t="s">
        <v>430</v>
      </c>
      <c r="U477" s="235" t="s">
        <v>430</v>
      </c>
      <c r="V477" s="235" t="s">
        <v>430</v>
      </c>
      <c r="W477" s="235" t="s">
        <v>430</v>
      </c>
      <c r="X477" s="235" t="s">
        <v>430</v>
      </c>
      <c r="Y477" s="235" t="s">
        <v>430</v>
      </c>
      <c r="Z477" s="235" t="s">
        <v>430</v>
      </c>
      <c r="AA477" s="235" t="s">
        <v>430</v>
      </c>
      <c r="AB477" s="235" t="s">
        <v>430</v>
      </c>
      <c r="AC477" s="235" t="s">
        <v>430</v>
      </c>
      <c r="AD477" s="235" t="s">
        <v>430</v>
      </c>
      <c r="AE477" s="235" t="s">
        <v>430</v>
      </c>
      <c r="BM477" s="277"/>
    </row>
    <row r="478" spans="1:74" x14ac:dyDescent="0.25">
      <c r="A478" s="488" t="s">
        <v>8100</v>
      </c>
      <c r="N478" s="235" t="s">
        <v>430</v>
      </c>
      <c r="O478" s="235" t="s">
        <v>430</v>
      </c>
      <c r="P478" s="235" t="s">
        <v>430</v>
      </c>
      <c r="Q478" s="235" t="s">
        <v>430</v>
      </c>
      <c r="R478" s="235" t="s">
        <v>430</v>
      </c>
      <c r="S478" s="235" t="s">
        <v>430</v>
      </c>
      <c r="T478" s="235" t="s">
        <v>430</v>
      </c>
      <c r="U478" s="235" t="s">
        <v>430</v>
      </c>
      <c r="V478" s="235" t="s">
        <v>430</v>
      </c>
      <c r="W478" s="235" t="s">
        <v>430</v>
      </c>
      <c r="X478" s="235" t="s">
        <v>430</v>
      </c>
      <c r="Y478" s="235" t="s">
        <v>430</v>
      </c>
      <c r="Z478" s="235" t="s">
        <v>430</v>
      </c>
      <c r="AA478" s="235" t="s">
        <v>430</v>
      </c>
      <c r="AB478" s="235" t="s">
        <v>430</v>
      </c>
      <c r="AC478" s="235" t="s">
        <v>430</v>
      </c>
      <c r="AD478" s="235" t="s">
        <v>430</v>
      </c>
      <c r="AE478" s="235" t="s">
        <v>430</v>
      </c>
      <c r="BM478" s="277"/>
    </row>
    <row r="479" spans="1:74" x14ac:dyDescent="0.25">
      <c r="A479" s="488" t="s">
        <v>8101</v>
      </c>
      <c r="N479" s="235" t="s">
        <v>430</v>
      </c>
      <c r="O479" s="235" t="s">
        <v>430</v>
      </c>
      <c r="P479" s="235" t="s">
        <v>430</v>
      </c>
      <c r="Q479" s="235" t="s">
        <v>430</v>
      </c>
      <c r="R479" s="235" t="s">
        <v>430</v>
      </c>
      <c r="S479" s="235" t="s">
        <v>430</v>
      </c>
      <c r="T479" s="235" t="s">
        <v>430</v>
      </c>
      <c r="U479" s="235" t="s">
        <v>430</v>
      </c>
      <c r="V479" s="235" t="s">
        <v>430</v>
      </c>
      <c r="W479" s="235" t="s">
        <v>430</v>
      </c>
      <c r="X479" s="235" t="s">
        <v>430</v>
      </c>
      <c r="Y479" s="235" t="s">
        <v>430</v>
      </c>
      <c r="Z479" s="235" t="s">
        <v>430</v>
      </c>
      <c r="AA479" s="235" t="s">
        <v>430</v>
      </c>
      <c r="AB479" s="235" t="s">
        <v>430</v>
      </c>
      <c r="AC479" s="235" t="s">
        <v>430</v>
      </c>
      <c r="AD479" s="235" t="s">
        <v>430</v>
      </c>
      <c r="AE479" s="235" t="s">
        <v>430</v>
      </c>
      <c r="BM479" s="277"/>
    </row>
    <row r="480" spans="1:74" hidden="1" x14ac:dyDescent="0.25">
      <c r="A480" s="488" t="s">
        <v>8102</v>
      </c>
      <c r="N480" s="235" t="s">
        <v>430</v>
      </c>
      <c r="O480" s="235" t="s">
        <v>430</v>
      </c>
      <c r="P480" s="235" t="s">
        <v>430</v>
      </c>
      <c r="Q480" s="235" t="s">
        <v>430</v>
      </c>
      <c r="R480" s="235" t="s">
        <v>430</v>
      </c>
      <c r="S480" s="235" t="s">
        <v>430</v>
      </c>
      <c r="T480" s="235" t="s">
        <v>430</v>
      </c>
      <c r="U480" s="235" t="s">
        <v>430</v>
      </c>
      <c r="V480" s="235" t="s">
        <v>430</v>
      </c>
      <c r="W480" s="235" t="s">
        <v>430</v>
      </c>
      <c r="X480" s="235" t="s">
        <v>430</v>
      </c>
      <c r="Y480" s="235" t="s">
        <v>430</v>
      </c>
      <c r="Z480" s="235" t="s">
        <v>430</v>
      </c>
      <c r="AA480" s="235" t="s">
        <v>430</v>
      </c>
      <c r="AB480" s="235" t="s">
        <v>430</v>
      </c>
      <c r="AC480" s="235" t="s">
        <v>430</v>
      </c>
      <c r="AD480" s="235" t="s">
        <v>430</v>
      </c>
      <c r="AE480" s="235" t="s">
        <v>430</v>
      </c>
      <c r="BM480" s="277"/>
    </row>
    <row r="481" spans="1:65" x14ac:dyDescent="0.25">
      <c r="A481" s="488" t="s">
        <v>8103</v>
      </c>
      <c r="N481" s="235" t="s">
        <v>430</v>
      </c>
      <c r="O481" s="235" t="s">
        <v>430</v>
      </c>
      <c r="P481" s="235" t="s">
        <v>430</v>
      </c>
      <c r="Q481" s="235" t="s">
        <v>430</v>
      </c>
      <c r="R481" s="235" t="s">
        <v>430</v>
      </c>
      <c r="S481" s="235" t="s">
        <v>430</v>
      </c>
      <c r="T481" s="235" t="s">
        <v>430</v>
      </c>
      <c r="U481" s="235" t="s">
        <v>430</v>
      </c>
      <c r="V481" s="235" t="s">
        <v>430</v>
      </c>
      <c r="W481" s="235" t="s">
        <v>430</v>
      </c>
      <c r="X481" s="235" t="s">
        <v>430</v>
      </c>
      <c r="Y481" s="235" t="s">
        <v>430</v>
      </c>
      <c r="Z481" s="235" t="s">
        <v>430</v>
      </c>
      <c r="AA481" s="235" t="s">
        <v>430</v>
      </c>
      <c r="AB481" s="235" t="s">
        <v>430</v>
      </c>
      <c r="AC481" s="235" t="s">
        <v>430</v>
      </c>
      <c r="AD481" s="235" t="s">
        <v>430</v>
      </c>
      <c r="AE481" s="235" t="s">
        <v>430</v>
      </c>
      <c r="BM481" s="277"/>
    </row>
    <row r="482" spans="1:65" x14ac:dyDescent="0.25">
      <c r="A482" s="488" t="s">
        <v>8104</v>
      </c>
      <c r="N482" s="235">
        <v>0.89500000000000002</v>
      </c>
      <c r="O482" s="235">
        <v>2.0289999999999999</v>
      </c>
      <c r="P482" s="235">
        <v>11.8065</v>
      </c>
      <c r="Q482" s="235">
        <v>22.841699999999999</v>
      </c>
      <c r="R482" s="235">
        <v>14.3995</v>
      </c>
      <c r="S482" s="235">
        <v>6.0791000000000004</v>
      </c>
      <c r="T482" s="235">
        <v>4.9134000000000002</v>
      </c>
      <c r="U482" s="235">
        <v>5.0888</v>
      </c>
      <c r="V482" s="235">
        <v>5.0480999999999998</v>
      </c>
      <c r="W482" s="235">
        <v>6.9669999999999996</v>
      </c>
      <c r="X482" s="235">
        <v>7.0175999999999998</v>
      </c>
      <c r="Y482" s="235">
        <v>6.1138000000000003</v>
      </c>
      <c r="Z482" s="235">
        <v>6.9794</v>
      </c>
      <c r="AA482" s="235">
        <v>7.7070999999999996</v>
      </c>
      <c r="AB482" s="235">
        <v>4.8826000000000001</v>
      </c>
      <c r="AC482" s="235">
        <v>5.0678000000000001</v>
      </c>
      <c r="AD482" s="235">
        <v>5.2298</v>
      </c>
      <c r="AE482" s="235">
        <v>20.264900000000001</v>
      </c>
      <c r="BM482" s="277"/>
    </row>
    <row r="483" spans="1:65" x14ac:dyDescent="0.25">
      <c r="A483" s="488" t="s">
        <v>10258</v>
      </c>
      <c r="N483" s="235" t="s">
        <v>430</v>
      </c>
      <c r="O483" s="235" t="s">
        <v>430</v>
      </c>
      <c r="P483" s="235" t="s">
        <v>430</v>
      </c>
      <c r="Q483" s="235" t="s">
        <v>430</v>
      </c>
      <c r="R483" s="235" t="s">
        <v>430</v>
      </c>
      <c r="S483" s="235" t="s">
        <v>430</v>
      </c>
      <c r="T483" s="235" t="s">
        <v>430</v>
      </c>
      <c r="U483" s="235" t="s">
        <v>430</v>
      </c>
      <c r="V483" s="235" t="s">
        <v>430</v>
      </c>
      <c r="W483" s="235" t="s">
        <v>430</v>
      </c>
      <c r="X483" s="235" t="s">
        <v>430</v>
      </c>
      <c r="Y483" s="235" t="s">
        <v>430</v>
      </c>
      <c r="Z483" s="235" t="s">
        <v>430</v>
      </c>
      <c r="AA483" s="235" t="s">
        <v>430</v>
      </c>
      <c r="AB483" s="235" t="s">
        <v>430</v>
      </c>
      <c r="AC483" s="235" t="s">
        <v>430</v>
      </c>
      <c r="AD483" s="235" t="s">
        <v>430</v>
      </c>
      <c r="AE483" s="235" t="s">
        <v>430</v>
      </c>
    </row>
    <row r="484" spans="1:65" x14ac:dyDescent="0.25">
      <c r="A484" s="488" t="s">
        <v>8105</v>
      </c>
      <c r="N484" s="235" t="s">
        <v>430</v>
      </c>
      <c r="O484" s="235" t="s">
        <v>430</v>
      </c>
      <c r="P484" s="235" t="s">
        <v>430</v>
      </c>
      <c r="Q484" s="235" t="s">
        <v>430</v>
      </c>
      <c r="R484" s="235" t="s">
        <v>430</v>
      </c>
      <c r="S484" s="235" t="s">
        <v>430</v>
      </c>
      <c r="T484" s="235" t="s">
        <v>430</v>
      </c>
      <c r="U484" s="235" t="s">
        <v>430</v>
      </c>
      <c r="V484" s="235" t="s">
        <v>430</v>
      </c>
      <c r="W484" s="235" t="s">
        <v>430</v>
      </c>
      <c r="X484" s="235" t="s">
        <v>430</v>
      </c>
      <c r="Y484" s="235" t="s">
        <v>430</v>
      </c>
      <c r="Z484" s="235" t="s">
        <v>430</v>
      </c>
      <c r="AA484" s="235" t="s">
        <v>430</v>
      </c>
      <c r="AB484" s="235" t="s">
        <v>430</v>
      </c>
      <c r="AC484" s="235" t="s">
        <v>430</v>
      </c>
      <c r="AD484" s="235" t="s">
        <v>430</v>
      </c>
      <c r="AE484" s="235" t="s">
        <v>430</v>
      </c>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0B6E2-FA08-4688-A74A-6914AE536D77}">
  <sheetPr codeName="Sheet41"/>
  <dimension ref="A1:CJ29"/>
  <sheetViews>
    <sheetView workbookViewId="0">
      <pane xSplit="2" ySplit="1" topLeftCell="C11" activePane="bottomRight" state="frozen"/>
      <selection pane="topRight" activeCell="C1" sqref="C1"/>
      <selection pane="bottomLeft" activeCell="A8" sqref="A8"/>
      <selection pane="bottomRight"/>
    </sheetView>
  </sheetViews>
  <sheetFormatPr defaultRowHeight="10.5" x14ac:dyDescent="0.25"/>
  <cols>
    <col min="1" max="1" width="54.9062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5.363281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453125" style="21" bestFit="1" customWidth="1"/>
    <col min="15" max="15" width="5.08984375" style="21" bestFit="1" customWidth="1"/>
    <col min="16" max="16" width="6.26953125" style="21" bestFit="1" customWidth="1"/>
    <col min="17" max="18" width="6.90625" style="21" bestFit="1" customWidth="1"/>
    <col min="19" max="19" width="4.7265625" style="21" bestFit="1" customWidth="1"/>
    <col min="20" max="22" width="5.36328125" style="21" bestFit="1" customWidth="1"/>
    <col min="23" max="23" width="6.08984375" style="21" bestFit="1" customWidth="1"/>
    <col min="24" max="24" width="8.1796875" style="21" bestFit="1" customWidth="1"/>
    <col min="25" max="25" width="7.36328125" style="21" bestFit="1" customWidth="1"/>
    <col min="26" max="26" width="7.81640625" style="21" bestFit="1" customWidth="1"/>
    <col min="27" max="27" width="7" style="21" bestFit="1" customWidth="1"/>
    <col min="28" max="28" width="4.26953125" style="21" bestFit="1" customWidth="1"/>
    <col min="29" max="29" width="7" style="21" bestFit="1" customWidth="1"/>
    <col min="30" max="30" width="1.1796875" style="21" customWidth="1"/>
    <col min="31" max="31" width="4.453125" style="21" bestFit="1" customWidth="1"/>
    <col min="32" max="32" width="5.08984375" style="21" bestFit="1" customWidth="1"/>
    <col min="33" max="33" width="6.26953125" style="21" bestFit="1" customWidth="1"/>
    <col min="34" max="35" width="6.90625" style="21" bestFit="1" customWidth="1"/>
    <col min="36" max="36" width="4.7265625" style="21" bestFit="1" customWidth="1"/>
    <col min="37" max="39" width="5.36328125" style="21" bestFit="1" customWidth="1"/>
    <col min="40" max="40" width="6.08984375" style="21" bestFit="1" customWidth="1"/>
    <col min="41" max="41" width="8.1796875" style="21" bestFit="1" customWidth="1"/>
    <col min="42" max="42" width="7.36328125" style="21" bestFit="1" customWidth="1"/>
    <col min="43" max="43" width="7.81640625" style="21" bestFit="1" customWidth="1"/>
    <col min="44" max="44" width="7" style="21" bestFit="1" customWidth="1"/>
    <col min="45" max="45" width="4.26953125" style="21" bestFit="1" customWidth="1"/>
    <col min="46" max="46" width="1.1796875" style="21" customWidth="1"/>
    <col min="47" max="47" width="6.08984375" style="21" bestFit="1" customWidth="1"/>
    <col min="48" max="50" width="5.36328125" style="21" bestFit="1" customWidth="1"/>
    <col min="51" max="51" width="4.7265625" style="21" bestFit="1" customWidth="1"/>
    <col min="52" max="52" width="1.1796875" style="21" customWidth="1"/>
    <col min="53" max="53" width="6.08984375" style="21" bestFit="1" customWidth="1"/>
    <col min="54" max="56" width="5.36328125" style="21" bestFit="1" customWidth="1"/>
    <col min="57" max="57" width="4.7265625" style="21" bestFit="1" customWidth="1"/>
    <col min="58" max="58" width="1.1796875" style="21" customWidth="1"/>
    <col min="59" max="59" width="6" style="21" bestFit="1" customWidth="1"/>
    <col min="60" max="62" width="8.6328125" style="21" bestFit="1" customWidth="1"/>
    <col min="63" max="63" width="1" style="21" customWidth="1"/>
    <col min="64" max="64" width="5.36328125" style="21" bestFit="1" customWidth="1"/>
    <col min="65" max="65" width="7.453125" style="21" bestFit="1" customWidth="1"/>
    <col min="66" max="66" width="9.90625" style="21" bestFit="1" customWidth="1"/>
    <col min="67" max="67" width="1.36328125" style="21" customWidth="1"/>
    <col min="68" max="68" width="7.81640625" style="21" bestFit="1" customWidth="1"/>
    <col min="69" max="69" width="1.1796875" style="21" customWidth="1"/>
    <col min="70" max="70" width="7.453125" style="21" bestFit="1" customWidth="1"/>
    <col min="71" max="71" width="6.54296875" style="21" bestFit="1" customWidth="1"/>
    <col min="72" max="72" width="7.54296875" style="21" bestFit="1" customWidth="1"/>
    <col min="73" max="73" width="10.6328125" style="21" bestFit="1" customWidth="1"/>
    <col min="74" max="74" width="1" style="21" customWidth="1"/>
    <col min="75" max="75" width="7.36328125" style="21" bestFit="1" customWidth="1"/>
    <col min="76" max="76" width="7.08984375" style="21" bestFit="1" customWidth="1"/>
    <col min="77" max="77" width="3.7265625" style="21" bestFit="1" customWidth="1"/>
    <col min="78" max="78" width="5.90625" style="21" bestFit="1" customWidth="1"/>
    <col min="79" max="79" width="7.36328125" style="21" bestFit="1" customWidth="1"/>
    <col min="80" max="80" width="6.90625" style="21" bestFit="1" customWidth="1"/>
    <col min="81" max="81" width="0.81640625" style="21" customWidth="1"/>
    <col min="82" max="82" width="9.36328125" style="21" bestFit="1" customWidth="1"/>
    <col min="83" max="83" width="11.90625" style="21" bestFit="1" customWidth="1"/>
    <col min="84" max="84" width="11.1796875" style="21" bestFit="1" customWidth="1"/>
    <col min="85" max="85" width="14.26953125" style="21" bestFit="1" customWidth="1"/>
    <col min="86" max="86" width="14.08984375" style="21" bestFit="1" customWidth="1"/>
    <col min="87" max="87" width="1.1796875" style="21" customWidth="1"/>
    <col min="88" max="88" width="34.54296875" style="21" bestFit="1" customWidth="1"/>
    <col min="89" max="16384" width="8.7265625" style="21"/>
  </cols>
  <sheetData>
    <row r="1" spans="1:88" x14ac:dyDescent="0.25">
      <c r="A1" s="22"/>
    </row>
    <row r="3" spans="1:88" ht="20.5" x14ac:dyDescent="0.45">
      <c r="A3" s="23" t="s">
        <v>10028</v>
      </c>
    </row>
    <row r="4" spans="1:88" x14ac:dyDescent="0.25">
      <c r="A4" s="21" t="s">
        <v>425</v>
      </c>
    </row>
    <row r="5" spans="1:88" ht="27" customHeight="1" x14ac:dyDescent="0.25">
      <c r="A5" s="1076" t="s">
        <v>10029</v>
      </c>
      <c r="B5" s="1077"/>
      <c r="C5" s="1083" t="s">
        <v>44</v>
      </c>
      <c r="D5" s="1077"/>
      <c r="E5" s="1083" t="s">
        <v>45</v>
      </c>
      <c r="F5" s="1077"/>
      <c r="G5" s="1083" t="s">
        <v>46</v>
      </c>
      <c r="H5" s="1077"/>
      <c r="I5" s="1107" t="s">
        <v>184</v>
      </c>
      <c r="J5" s="1102"/>
      <c r="K5" s="1102"/>
      <c r="L5" s="1102"/>
      <c r="M5" s="1101"/>
      <c r="N5" s="835" t="s">
        <v>48</v>
      </c>
      <c r="O5" s="835" t="s">
        <v>49</v>
      </c>
      <c r="P5" s="835" t="s">
        <v>3</v>
      </c>
      <c r="Q5" s="835" t="s">
        <v>50</v>
      </c>
      <c r="R5" s="835" t="s">
        <v>51</v>
      </c>
      <c r="S5" s="835" t="s">
        <v>4</v>
      </c>
      <c r="T5" s="835" t="s">
        <v>52</v>
      </c>
      <c r="U5" s="835" t="s">
        <v>53</v>
      </c>
      <c r="V5" s="835" t="s">
        <v>54</v>
      </c>
      <c r="W5" s="835" t="s">
        <v>55</v>
      </c>
      <c r="X5" s="835" t="s">
        <v>421</v>
      </c>
      <c r="Y5" s="835" t="s">
        <v>422</v>
      </c>
      <c r="Z5" s="835" t="s">
        <v>423</v>
      </c>
      <c r="AA5" s="835" t="s">
        <v>424</v>
      </c>
      <c r="AB5" s="835" t="s">
        <v>11</v>
      </c>
      <c r="AC5" s="835" t="s">
        <v>56</v>
      </c>
      <c r="AD5" s="835"/>
      <c r="AE5" s="835" t="s">
        <v>58</v>
      </c>
      <c r="AF5" s="835" t="s">
        <v>59</v>
      </c>
      <c r="AG5" s="835" t="s">
        <v>60</v>
      </c>
      <c r="AH5" s="835" t="s">
        <v>61</v>
      </c>
      <c r="AI5" s="835" t="s">
        <v>62</v>
      </c>
      <c r="AJ5" s="835" t="s">
        <v>63</v>
      </c>
      <c r="AK5" s="835" t="s">
        <v>64</v>
      </c>
      <c r="AL5" s="835" t="s">
        <v>65</v>
      </c>
      <c r="AM5" s="835" t="s">
        <v>66</v>
      </c>
      <c r="AN5" s="835" t="s">
        <v>67</v>
      </c>
      <c r="AO5" s="835" t="s">
        <v>421</v>
      </c>
      <c r="AP5" s="835" t="s">
        <v>422</v>
      </c>
      <c r="AQ5" s="835" t="s">
        <v>423</v>
      </c>
      <c r="AR5" s="835" t="s">
        <v>424</v>
      </c>
      <c r="AS5" s="828" t="s">
        <v>11</v>
      </c>
      <c r="AT5" s="1077"/>
      <c r="AU5" s="836" t="s">
        <v>55</v>
      </c>
      <c r="AV5" s="835" t="s">
        <v>69</v>
      </c>
      <c r="AW5" s="835" t="s">
        <v>54</v>
      </c>
      <c r="AX5" s="835" t="s">
        <v>53</v>
      </c>
      <c r="AY5" s="828" t="s">
        <v>4</v>
      </c>
      <c r="AZ5" s="834"/>
      <c r="BA5" s="836" t="s">
        <v>55</v>
      </c>
      <c r="BB5" s="835" t="s">
        <v>69</v>
      </c>
      <c r="BC5" s="835" t="s">
        <v>54</v>
      </c>
      <c r="BD5" s="835" t="s">
        <v>53</v>
      </c>
      <c r="BE5" s="835" t="s">
        <v>4</v>
      </c>
      <c r="BF5" s="1083"/>
      <c r="BG5" s="1101" t="s">
        <v>76</v>
      </c>
      <c r="BH5" s="1102"/>
      <c r="BI5" s="1102"/>
      <c r="BJ5" s="1102"/>
      <c r="BK5" s="829"/>
      <c r="BL5" s="1107" t="s">
        <v>53</v>
      </c>
      <c r="BM5" s="1102"/>
      <c r="BN5" s="1103"/>
      <c r="BO5" s="1077"/>
      <c r="BP5" s="1083" t="s">
        <v>312</v>
      </c>
      <c r="BQ5" s="1077"/>
      <c r="BR5" s="1107" t="s">
        <v>81</v>
      </c>
      <c r="BS5" s="1102"/>
      <c r="BT5" s="1102"/>
      <c r="BU5" s="1103"/>
      <c r="BV5" s="1077"/>
      <c r="BW5" s="1107" t="s">
        <v>198</v>
      </c>
      <c r="BX5" s="1102"/>
      <c r="BY5" s="1102"/>
      <c r="BZ5" s="1102"/>
      <c r="CA5" s="1102"/>
      <c r="CB5" s="1102"/>
      <c r="CC5" s="1101"/>
      <c r="CD5" s="1101" t="s">
        <v>87</v>
      </c>
      <c r="CE5" s="1102"/>
      <c r="CF5" s="1102"/>
      <c r="CG5" s="1102"/>
      <c r="CH5" s="1103"/>
      <c r="CI5" s="1077"/>
      <c r="CJ5" s="1107" t="s">
        <v>88</v>
      </c>
    </row>
    <row r="6" spans="1:88" ht="27" customHeight="1" x14ac:dyDescent="0.25">
      <c r="A6" s="1076"/>
      <c r="B6" s="1078"/>
      <c r="C6" s="1114"/>
      <c r="D6" s="1078"/>
      <c r="E6" s="1114"/>
      <c r="F6" s="1078"/>
      <c r="G6" s="1114"/>
      <c r="H6" s="1078"/>
      <c r="I6" s="840" t="s">
        <v>180</v>
      </c>
      <c r="J6" s="831" t="s">
        <v>181</v>
      </c>
      <c r="K6" s="831" t="s">
        <v>182</v>
      </c>
      <c r="L6" s="831" t="s">
        <v>183</v>
      </c>
      <c r="M6" s="1104"/>
      <c r="N6" s="1074" t="s">
        <v>47</v>
      </c>
      <c r="O6" s="1104"/>
      <c r="P6" s="1104"/>
      <c r="Q6" s="1104"/>
      <c r="R6" s="1104"/>
      <c r="S6" s="1074" t="s">
        <v>57</v>
      </c>
      <c r="T6" s="1104"/>
      <c r="U6" s="1104"/>
      <c r="V6" s="1104"/>
      <c r="W6" s="1104"/>
      <c r="X6" s="1104"/>
      <c r="Y6" s="1104"/>
      <c r="Z6" s="1104"/>
      <c r="AA6" s="1104"/>
      <c r="AB6" s="1104"/>
      <c r="AC6" s="1104"/>
      <c r="AD6" s="831"/>
      <c r="AE6" s="1074" t="s">
        <v>68</v>
      </c>
      <c r="AF6" s="1104"/>
      <c r="AG6" s="1104"/>
      <c r="AH6" s="1104"/>
      <c r="AI6" s="1104"/>
      <c r="AJ6" s="1104"/>
      <c r="AK6" s="1104"/>
      <c r="AL6" s="1104"/>
      <c r="AM6" s="1104"/>
      <c r="AN6" s="1104"/>
      <c r="AO6" s="1104"/>
      <c r="AP6" s="1104"/>
      <c r="AQ6" s="1104"/>
      <c r="AR6" s="1104"/>
      <c r="AS6" s="1118"/>
      <c r="AT6" s="1078"/>
      <c r="AU6" s="1119" t="s">
        <v>70</v>
      </c>
      <c r="AV6" s="1104"/>
      <c r="AW6" s="1104"/>
      <c r="AX6" s="1104"/>
      <c r="AY6" s="1118"/>
      <c r="AZ6" s="830"/>
      <c r="BA6" s="1119" t="s">
        <v>71</v>
      </c>
      <c r="BB6" s="1104"/>
      <c r="BC6" s="1104"/>
      <c r="BD6" s="1104"/>
      <c r="BE6" s="1104"/>
      <c r="BF6" s="1114"/>
      <c r="BG6" s="831" t="s">
        <v>72</v>
      </c>
      <c r="BH6" s="831" t="s">
        <v>73</v>
      </c>
      <c r="BI6" s="831" t="s">
        <v>74</v>
      </c>
      <c r="BJ6" s="831" t="s">
        <v>75</v>
      </c>
      <c r="BK6" s="826"/>
      <c r="BL6" s="840" t="s">
        <v>309</v>
      </c>
      <c r="BM6" s="831" t="s">
        <v>310</v>
      </c>
      <c r="BN6" s="832" t="s">
        <v>311</v>
      </c>
      <c r="BO6" s="1078"/>
      <c r="BP6" s="1114"/>
      <c r="BQ6" s="1078"/>
      <c r="BR6" s="840" t="s">
        <v>77</v>
      </c>
      <c r="BS6" s="831" t="s">
        <v>78</v>
      </c>
      <c r="BT6" s="831" t="s">
        <v>79</v>
      </c>
      <c r="BU6" s="832" t="s">
        <v>313</v>
      </c>
      <c r="BV6" s="1078"/>
      <c r="BW6" s="840" t="s">
        <v>192</v>
      </c>
      <c r="BX6" s="831" t="s">
        <v>193</v>
      </c>
      <c r="BY6" s="831" t="s">
        <v>194</v>
      </c>
      <c r="BZ6" s="831" t="s">
        <v>195</v>
      </c>
      <c r="CA6" s="831" t="s">
        <v>196</v>
      </c>
      <c r="CB6" s="832" t="s">
        <v>197</v>
      </c>
      <c r="CC6" s="1078"/>
      <c r="CD6" s="840" t="s">
        <v>82</v>
      </c>
      <c r="CE6" s="831" t="s">
        <v>83</v>
      </c>
      <c r="CF6" s="831" t="s">
        <v>84</v>
      </c>
      <c r="CG6" s="831" t="s">
        <v>85</v>
      </c>
      <c r="CH6" s="832" t="s">
        <v>86</v>
      </c>
      <c r="CI6" s="1078"/>
      <c r="CJ6" s="1108"/>
    </row>
    <row r="7" spans="1:88" ht="14.5" x14ac:dyDescent="0.25">
      <c r="A7" s="29" t="s">
        <v>10030</v>
      </c>
      <c r="B7" s="42"/>
      <c r="C7" s="716"/>
      <c r="D7" s="42"/>
      <c r="E7" s="30"/>
      <c r="F7" s="42"/>
      <c r="G7" s="30"/>
      <c r="H7" s="42"/>
      <c r="I7" s="30"/>
      <c r="J7" s="30"/>
      <c r="K7" s="30"/>
      <c r="L7" s="30"/>
      <c r="M7" s="65"/>
      <c r="N7" s="30"/>
      <c r="O7" s="30"/>
      <c r="P7" s="30"/>
      <c r="Q7" s="30"/>
      <c r="R7" s="30"/>
      <c r="S7" s="63"/>
      <c r="T7" s="30"/>
      <c r="U7" s="30"/>
      <c r="V7" s="30"/>
      <c r="W7" s="30"/>
      <c r="X7" s="30"/>
      <c r="Y7" s="30"/>
      <c r="Z7" s="30"/>
      <c r="AA7" s="30"/>
      <c r="AB7" s="30"/>
      <c r="AC7" s="30"/>
      <c r="AD7" s="65"/>
      <c r="AE7" s="30"/>
      <c r="AF7" s="30"/>
      <c r="AG7" s="30"/>
      <c r="AH7" s="30"/>
      <c r="AI7" s="30"/>
      <c r="AJ7" s="30"/>
      <c r="AK7" s="30"/>
      <c r="AL7" s="30"/>
      <c r="AM7" s="30"/>
      <c r="AN7" s="30"/>
      <c r="AO7" s="30"/>
      <c r="AP7" s="30"/>
      <c r="AQ7" s="30"/>
      <c r="AR7" s="30"/>
      <c r="AS7" s="30"/>
      <c r="AT7" s="42"/>
      <c r="AU7" s="30"/>
      <c r="AV7" s="30"/>
      <c r="AW7" s="30"/>
      <c r="AX7" s="30"/>
      <c r="AY7" s="30"/>
      <c r="AZ7" s="42"/>
      <c r="BA7" s="30"/>
      <c r="BB7" s="30"/>
      <c r="BC7" s="30"/>
      <c r="BD7" s="30"/>
      <c r="BE7" s="30"/>
      <c r="BF7" s="30"/>
      <c r="BG7" s="806"/>
      <c r="BH7" s="794"/>
      <c r="BI7" s="794"/>
      <c r="BJ7" s="807"/>
      <c r="BK7" s="266"/>
      <c r="BL7" s="30"/>
      <c r="BM7" s="30"/>
      <c r="BN7" s="30"/>
      <c r="BO7" s="42"/>
      <c r="BP7" s="30"/>
      <c r="BQ7" s="42"/>
      <c r="BR7" s="30"/>
      <c r="BS7" s="30"/>
      <c r="BT7" s="30"/>
      <c r="BU7" s="30"/>
      <c r="BV7" s="42"/>
      <c r="BW7" s="30"/>
      <c r="BX7" s="30"/>
      <c r="BY7" s="30"/>
      <c r="BZ7" s="30"/>
      <c r="CA7" s="30"/>
      <c r="CB7" s="30"/>
      <c r="CC7" s="42"/>
      <c r="CD7" s="30"/>
      <c r="CE7" s="30"/>
      <c r="CF7" s="30"/>
      <c r="CG7" s="30"/>
      <c r="CH7" s="30"/>
      <c r="CI7" s="42"/>
      <c r="CJ7" s="31"/>
    </row>
    <row r="8" spans="1:88" x14ac:dyDescent="0.25">
      <c r="A8" s="981" t="s">
        <v>8880</v>
      </c>
      <c r="B8" s="1028"/>
      <c r="C8" s="983">
        <v>41948</v>
      </c>
      <c r="D8" s="1028"/>
      <c r="E8" s="984">
        <v>8860.0400000000009</v>
      </c>
      <c r="F8" s="1028"/>
      <c r="G8" s="985">
        <v>64.400999999999996</v>
      </c>
      <c r="H8" s="1028"/>
      <c r="I8" s="1029">
        <v>9.32</v>
      </c>
      <c r="J8" s="1029">
        <v>7.2</v>
      </c>
      <c r="K8" s="1029">
        <v>3.92</v>
      </c>
      <c r="L8" s="1029">
        <v>4.07</v>
      </c>
      <c r="M8" s="1030"/>
      <c r="N8" s="986">
        <v>0.30680000000000002</v>
      </c>
      <c r="O8" s="986">
        <v>4.2812999999999999</v>
      </c>
      <c r="P8" s="986">
        <v>3.0695999999999999</v>
      </c>
      <c r="Q8" s="986">
        <v>5.827</v>
      </c>
      <c r="R8" s="986">
        <v>3.0316999999999998</v>
      </c>
      <c r="S8" s="988">
        <v>5.0570000000000004</v>
      </c>
      <c r="T8" s="986">
        <v>5.2061000000000002</v>
      </c>
      <c r="U8" s="986">
        <v>13.419499999999999</v>
      </c>
      <c r="V8" s="986">
        <v>12.188800000000001</v>
      </c>
      <c r="W8" s="986">
        <v>12.7888</v>
      </c>
      <c r="X8" s="986">
        <v>12.0154</v>
      </c>
      <c r="Y8" s="986">
        <v>1.3694</v>
      </c>
      <c r="Z8" s="986">
        <v>2.9525999999999999</v>
      </c>
      <c r="AA8" s="986">
        <v>2.4988000000000001</v>
      </c>
      <c r="AB8" s="986">
        <v>2.6097999999999999</v>
      </c>
      <c r="AC8" s="986">
        <v>11.7507</v>
      </c>
      <c r="AD8" s="1030"/>
      <c r="AE8" s="989" t="s">
        <v>7131</v>
      </c>
      <c r="AF8" s="989" t="s">
        <v>10031</v>
      </c>
      <c r="AG8" s="989" t="s">
        <v>7147</v>
      </c>
      <c r="AH8" s="989" t="s">
        <v>7149</v>
      </c>
      <c r="AI8" s="989" t="s">
        <v>10031</v>
      </c>
      <c r="AJ8" s="989" t="s">
        <v>10031</v>
      </c>
      <c r="AK8" s="989" t="s">
        <v>7147</v>
      </c>
      <c r="AL8" s="989" t="s">
        <v>7147</v>
      </c>
      <c r="AM8" s="989" t="s">
        <v>7147</v>
      </c>
      <c r="AN8" s="989" t="s">
        <v>10031</v>
      </c>
      <c r="AO8" s="989" t="s">
        <v>10031</v>
      </c>
      <c r="AP8" s="989" t="s">
        <v>10031</v>
      </c>
      <c r="AQ8" s="989" t="s">
        <v>7147</v>
      </c>
      <c r="AR8" s="989" t="s">
        <v>10031</v>
      </c>
      <c r="AS8" s="989" t="s">
        <v>7147</v>
      </c>
      <c r="AT8" s="1028"/>
      <c r="AU8" s="986">
        <v>13.32</v>
      </c>
      <c r="AV8" s="986">
        <v>14.04</v>
      </c>
      <c r="AW8" s="986">
        <v>11.47</v>
      </c>
      <c r="AX8" s="986">
        <v>8.69</v>
      </c>
      <c r="AY8" s="986">
        <v>4.6100000000000003</v>
      </c>
      <c r="AZ8" s="990"/>
      <c r="BA8" s="1031" t="s">
        <v>10031</v>
      </c>
      <c r="BB8" s="1031" t="s">
        <v>7149</v>
      </c>
      <c r="BC8" s="1031" t="s">
        <v>7147</v>
      </c>
      <c r="BD8" s="1031" t="s">
        <v>7147</v>
      </c>
      <c r="BE8" s="1031" t="s">
        <v>7149</v>
      </c>
      <c r="BF8" s="986"/>
      <c r="BG8" s="988">
        <v>10.5671410034209</v>
      </c>
      <c r="BH8" s="1032">
        <v>1.0902071689083399</v>
      </c>
      <c r="BI8" s="1032">
        <v>6.8733899181233904E-2</v>
      </c>
      <c r="BJ8" s="1033">
        <v>0.61572783050929203</v>
      </c>
      <c r="BK8" s="1034"/>
      <c r="BL8" s="986" t="s">
        <v>430</v>
      </c>
      <c r="BM8" s="986" t="s">
        <v>430</v>
      </c>
      <c r="BN8" s="986" t="s">
        <v>430</v>
      </c>
      <c r="BO8" s="1028"/>
      <c r="BP8" s="986">
        <v>78.138616659999997</v>
      </c>
      <c r="BQ8" s="1028"/>
      <c r="BR8" s="986">
        <v>41.553100000000001</v>
      </c>
      <c r="BS8" s="986">
        <v>29.5687</v>
      </c>
      <c r="BT8" s="986">
        <v>7.0168100000000004</v>
      </c>
      <c r="BU8" s="986">
        <v>21.86139</v>
      </c>
      <c r="BV8" s="1028"/>
      <c r="BW8" s="986">
        <v>7.98</v>
      </c>
      <c r="BX8" s="986">
        <v>7.06</v>
      </c>
      <c r="BY8" s="986">
        <v>0.28999999999999998</v>
      </c>
      <c r="BZ8" s="986">
        <v>1.32</v>
      </c>
      <c r="CA8" s="986" t="s">
        <v>430</v>
      </c>
      <c r="CB8" s="986">
        <v>5.2</v>
      </c>
      <c r="CC8" s="1028"/>
      <c r="CD8" s="1035" t="s">
        <v>1916</v>
      </c>
      <c r="CE8" s="1035" t="s">
        <v>8881</v>
      </c>
      <c r="CF8" s="1035" t="s">
        <v>8882</v>
      </c>
      <c r="CG8" s="1035" t="s">
        <v>680</v>
      </c>
      <c r="CH8" s="1035" t="s">
        <v>6187</v>
      </c>
      <c r="CI8" s="1028"/>
      <c r="CJ8" s="1010" t="s">
        <v>443</v>
      </c>
    </row>
    <row r="9" spans="1:88" x14ac:dyDescent="0.25">
      <c r="A9" s="981" t="s">
        <v>9051</v>
      </c>
      <c r="B9" s="994"/>
      <c r="C9" s="995">
        <v>43315</v>
      </c>
      <c r="D9" s="994"/>
      <c r="E9" s="996">
        <v>17307.599999999999</v>
      </c>
      <c r="F9" s="994"/>
      <c r="G9" s="997">
        <v>20.89</v>
      </c>
      <c r="H9" s="994"/>
      <c r="I9" s="1036">
        <v>10.89</v>
      </c>
      <c r="J9" s="1036">
        <v>7.5</v>
      </c>
      <c r="K9" s="1036">
        <v>4.33</v>
      </c>
      <c r="L9" s="1036">
        <v>4.5</v>
      </c>
      <c r="M9" s="999"/>
      <c r="N9" s="998">
        <v>0.30249999999999999</v>
      </c>
      <c r="O9" s="998">
        <v>3.1911</v>
      </c>
      <c r="P9" s="998">
        <v>2.9672999999999998</v>
      </c>
      <c r="Q9" s="998">
        <v>3.7136</v>
      </c>
      <c r="R9" s="998">
        <v>0.15340000000000001</v>
      </c>
      <c r="S9" s="1000">
        <v>2.2366000000000001</v>
      </c>
      <c r="T9" s="998">
        <v>4.8448000000000002</v>
      </c>
      <c r="U9" s="998">
        <v>9.7070000000000007</v>
      </c>
      <c r="V9" s="998">
        <v>8.8336000000000006</v>
      </c>
      <c r="W9" s="998" t="s">
        <v>430</v>
      </c>
      <c r="X9" s="998">
        <v>7.9531000000000001</v>
      </c>
      <c r="Y9" s="998">
        <v>-0.75070000000000003</v>
      </c>
      <c r="Z9" s="998">
        <v>2.4472</v>
      </c>
      <c r="AA9" s="998">
        <v>0.63590000000000002</v>
      </c>
      <c r="AB9" s="998">
        <v>2.0417999999999998</v>
      </c>
      <c r="AC9" s="998">
        <v>9.8004999999999995</v>
      </c>
      <c r="AD9" s="999"/>
      <c r="AE9" s="1001" t="s">
        <v>7147</v>
      </c>
      <c r="AF9" s="1001" t="s">
        <v>7140</v>
      </c>
      <c r="AG9" s="1001" t="s">
        <v>7149</v>
      </c>
      <c r="AH9" s="1001" t="s">
        <v>7139</v>
      </c>
      <c r="AI9" s="1001" t="s">
        <v>7124</v>
      </c>
      <c r="AJ9" s="1001" t="s">
        <v>7125</v>
      </c>
      <c r="AK9" s="1001" t="s">
        <v>7124</v>
      </c>
      <c r="AL9" s="1001" t="s">
        <v>7134</v>
      </c>
      <c r="AM9" s="1001" t="s">
        <v>7173</v>
      </c>
      <c r="AN9" s="996" t="s">
        <v>430</v>
      </c>
      <c r="AO9" s="1001" t="s">
        <v>7127</v>
      </c>
      <c r="AP9" s="1001" t="s">
        <v>7131</v>
      </c>
      <c r="AQ9" s="1001" t="s">
        <v>7125</v>
      </c>
      <c r="AR9" s="1001" t="s">
        <v>7125</v>
      </c>
      <c r="AS9" s="1001" t="s">
        <v>7131</v>
      </c>
      <c r="AT9" s="994"/>
      <c r="AU9" s="998" t="s">
        <v>430</v>
      </c>
      <c r="AV9" s="998">
        <v>9.68</v>
      </c>
      <c r="AW9" s="998">
        <v>8.4700000000000006</v>
      </c>
      <c r="AX9" s="998">
        <v>6.24</v>
      </c>
      <c r="AY9" s="998">
        <v>1.98</v>
      </c>
      <c r="AZ9" s="1002"/>
      <c r="BA9" s="996" t="s">
        <v>430</v>
      </c>
      <c r="BB9" s="1001" t="s">
        <v>7173</v>
      </c>
      <c r="BC9" s="1001" t="s">
        <v>7173</v>
      </c>
      <c r="BD9" s="1001" t="s">
        <v>7134</v>
      </c>
      <c r="BE9" s="1001" t="s">
        <v>7124</v>
      </c>
      <c r="BF9" s="1003"/>
      <c r="BG9" s="998">
        <v>7.4152273223581302</v>
      </c>
      <c r="BH9" s="1004">
        <v>0</v>
      </c>
      <c r="BI9" s="1004">
        <v>5.2463637473322597E-2</v>
      </c>
      <c r="BJ9" s="1004" t="s">
        <v>430</v>
      </c>
      <c r="BK9" s="999"/>
      <c r="BL9" s="998">
        <v>69.464732394699993</v>
      </c>
      <c r="BM9" s="998">
        <v>51.581802884699997</v>
      </c>
      <c r="BN9" s="998">
        <v>1.3466906643000001</v>
      </c>
      <c r="BO9" s="994"/>
      <c r="BP9" s="998">
        <v>61.561069340000003</v>
      </c>
      <c r="BQ9" s="994"/>
      <c r="BR9" s="998">
        <v>47.381100000000004</v>
      </c>
      <c r="BS9" s="998">
        <v>10.542899999999999</v>
      </c>
      <c r="BT9" s="998">
        <v>8.0965000000000007</v>
      </c>
      <c r="BU9" s="998">
        <v>33.979500000000002</v>
      </c>
      <c r="BV9" s="994"/>
      <c r="BW9" s="998">
        <v>11.35</v>
      </c>
      <c r="BX9" s="998">
        <v>11.72</v>
      </c>
      <c r="BY9" s="998">
        <v>0.35</v>
      </c>
      <c r="BZ9" s="998">
        <v>2.81</v>
      </c>
      <c r="CA9" s="998" t="s">
        <v>430</v>
      </c>
      <c r="CB9" s="998">
        <v>7.72</v>
      </c>
      <c r="CC9" s="994"/>
      <c r="CD9" s="1037" t="s">
        <v>9052</v>
      </c>
      <c r="CE9" s="1037" t="s">
        <v>9053</v>
      </c>
      <c r="CF9" s="1037" t="s">
        <v>9054</v>
      </c>
      <c r="CG9" s="1037" t="s">
        <v>9055</v>
      </c>
      <c r="CH9" s="1037" t="s">
        <v>9056</v>
      </c>
      <c r="CI9" s="994"/>
      <c r="CJ9" s="1015" t="s">
        <v>615</v>
      </c>
    </row>
    <row r="10" spans="1:88" x14ac:dyDescent="0.25">
      <c r="A10" s="914" t="s">
        <v>7269</v>
      </c>
      <c r="B10" s="959"/>
      <c r="C10" s="33"/>
      <c r="D10" s="33"/>
      <c r="E10" s="33"/>
      <c r="F10" s="33"/>
      <c r="G10" s="33"/>
      <c r="H10" s="33"/>
      <c r="I10" s="33"/>
      <c r="J10" s="33"/>
      <c r="K10" s="33"/>
      <c r="L10" s="33"/>
      <c r="M10" s="33"/>
      <c r="N10" s="70">
        <f t="shared" ref="N10:AC10" si="0">IFERROR(ROUND(AVERAGE(N8:N9),2),"--")</f>
        <v>0.3</v>
      </c>
      <c r="O10" s="59">
        <f t="shared" si="0"/>
        <v>3.74</v>
      </c>
      <c r="P10" s="59">
        <f t="shared" si="0"/>
        <v>3.02</v>
      </c>
      <c r="Q10" s="59">
        <f t="shared" si="0"/>
        <v>4.7699999999999996</v>
      </c>
      <c r="R10" s="59">
        <f t="shared" si="0"/>
        <v>1.59</v>
      </c>
      <c r="S10" s="70">
        <f t="shared" si="0"/>
        <v>3.65</v>
      </c>
      <c r="T10" s="59">
        <f t="shared" si="0"/>
        <v>5.03</v>
      </c>
      <c r="U10" s="59">
        <f t="shared" si="0"/>
        <v>11.56</v>
      </c>
      <c r="V10" s="59">
        <f t="shared" si="0"/>
        <v>10.51</v>
      </c>
      <c r="W10" s="59">
        <f t="shared" si="0"/>
        <v>12.79</v>
      </c>
      <c r="X10" s="59">
        <f t="shared" si="0"/>
        <v>9.98</v>
      </c>
      <c r="Y10" s="59">
        <f t="shared" si="0"/>
        <v>0.31</v>
      </c>
      <c r="Z10" s="59">
        <f t="shared" si="0"/>
        <v>2.7</v>
      </c>
      <c r="AA10" s="59">
        <f t="shared" si="0"/>
        <v>1.57</v>
      </c>
      <c r="AB10" s="59">
        <f t="shared" si="0"/>
        <v>2.33</v>
      </c>
      <c r="AC10" s="88">
        <f t="shared" si="0"/>
        <v>10.78</v>
      </c>
      <c r="AD10" s="59"/>
      <c r="AE10" s="59"/>
      <c r="AF10" s="59"/>
      <c r="AG10" s="59"/>
      <c r="AH10" s="59"/>
      <c r="AI10" s="59"/>
      <c r="AJ10" s="59"/>
      <c r="AK10" s="59"/>
      <c r="AL10" s="59"/>
      <c r="AM10" s="59"/>
      <c r="AN10" s="59"/>
      <c r="AO10" s="59"/>
      <c r="AP10" s="59"/>
      <c r="AQ10" s="59"/>
      <c r="AR10" s="59"/>
      <c r="AS10" s="59"/>
      <c r="AT10" s="59"/>
      <c r="AU10" s="59">
        <f>IFERROR(ROUND(AVERAGE(AU8:AU9),2),"--")</f>
        <v>13.32</v>
      </c>
      <c r="AV10" s="59">
        <f>IFERROR(ROUND(AVERAGE(AV8:AV9),2),"--")</f>
        <v>11.86</v>
      </c>
      <c r="AW10" s="59">
        <f>IFERROR(ROUND(AVERAGE(AW8:AW9),2),"--")</f>
        <v>9.9700000000000006</v>
      </c>
      <c r="AX10" s="59">
        <f>IFERROR(ROUND(AVERAGE(AX8:AX9),2),"--")</f>
        <v>7.47</v>
      </c>
      <c r="AY10" s="59">
        <f>IFERROR(ROUND(AVERAGE(AY8:AY9),2),"--")</f>
        <v>3.3</v>
      </c>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4"/>
    </row>
    <row r="11" spans="1:88" x14ac:dyDescent="0.25">
      <c r="A11" s="910" t="s">
        <v>94</v>
      </c>
      <c r="B11" s="960"/>
      <c r="C11" s="25"/>
      <c r="D11" s="25"/>
      <c r="E11" s="25"/>
      <c r="F11" s="25"/>
      <c r="G11" s="25"/>
      <c r="H11" s="25"/>
      <c r="I11" s="25"/>
      <c r="J11" s="25"/>
      <c r="K11" s="25"/>
      <c r="L11" s="25"/>
      <c r="M11" s="25"/>
      <c r="N11" s="71">
        <f t="shared" ref="N11:AC11" si="1">IF(COUNTIF(N8:N9,"--") = 2,"--",ROUND(MAX(N8:N9),2))</f>
        <v>0.31</v>
      </c>
      <c r="O11" s="60">
        <f t="shared" si="1"/>
        <v>4.28</v>
      </c>
      <c r="P11" s="60">
        <f t="shared" si="1"/>
        <v>3.07</v>
      </c>
      <c r="Q11" s="60">
        <f t="shared" si="1"/>
        <v>5.83</v>
      </c>
      <c r="R11" s="60">
        <f t="shared" si="1"/>
        <v>3.03</v>
      </c>
      <c r="S11" s="71">
        <f t="shared" si="1"/>
        <v>5.0599999999999996</v>
      </c>
      <c r="T11" s="60">
        <f t="shared" si="1"/>
        <v>5.21</v>
      </c>
      <c r="U11" s="60">
        <f t="shared" si="1"/>
        <v>13.42</v>
      </c>
      <c r="V11" s="60">
        <f t="shared" si="1"/>
        <v>12.19</v>
      </c>
      <c r="W11" s="60">
        <f t="shared" si="1"/>
        <v>12.79</v>
      </c>
      <c r="X11" s="60">
        <f t="shared" si="1"/>
        <v>12.02</v>
      </c>
      <c r="Y11" s="60">
        <f t="shared" si="1"/>
        <v>1.37</v>
      </c>
      <c r="Z11" s="60">
        <f t="shared" si="1"/>
        <v>2.95</v>
      </c>
      <c r="AA11" s="60">
        <f t="shared" si="1"/>
        <v>2.5</v>
      </c>
      <c r="AB11" s="60">
        <f t="shared" si="1"/>
        <v>2.61</v>
      </c>
      <c r="AC11" s="89">
        <f t="shared" si="1"/>
        <v>11.75</v>
      </c>
      <c r="AD11" s="60"/>
      <c r="AE11" s="60"/>
      <c r="AF11" s="60"/>
      <c r="AG11" s="60"/>
      <c r="AH11" s="60"/>
      <c r="AI11" s="60"/>
      <c r="AJ11" s="60"/>
      <c r="AK11" s="60"/>
      <c r="AL11" s="60"/>
      <c r="AM11" s="60"/>
      <c r="AN11" s="60"/>
      <c r="AO11" s="60"/>
      <c r="AP11" s="60"/>
      <c r="AQ11" s="60"/>
      <c r="AR11" s="60"/>
      <c r="AS11" s="60"/>
      <c r="AT11" s="60"/>
      <c r="AU11" s="60">
        <f>IF(COUNTIF(AU8:AU9,"--") = 2,"--",ROUND(MAX(AU8:AU9),2))</f>
        <v>13.32</v>
      </c>
      <c r="AV11" s="60">
        <f>IF(COUNTIF(AV8:AV9,"--") = 2,"--",ROUND(MAX(AV8:AV9),2))</f>
        <v>14.04</v>
      </c>
      <c r="AW11" s="60">
        <f>IF(COUNTIF(AW8:AW9,"--") = 2,"--",ROUND(MAX(AW8:AW9),2))</f>
        <v>11.47</v>
      </c>
      <c r="AX11" s="60">
        <f>IF(COUNTIF(AX8:AX9,"--") = 2,"--",ROUND(MAX(AX8:AX9),2))</f>
        <v>8.69</v>
      </c>
      <c r="AY11" s="60">
        <f>IF(COUNTIF(AY8:AY9,"--") = 2,"--",ROUND(MAX(AY8:AY9),2))</f>
        <v>4.6100000000000003</v>
      </c>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6"/>
    </row>
    <row r="12" spans="1:88" x14ac:dyDescent="0.25">
      <c r="A12" s="910" t="s">
        <v>95</v>
      </c>
      <c r="B12" s="960"/>
      <c r="C12" s="25"/>
      <c r="D12" s="25"/>
      <c r="E12" s="25"/>
      <c r="F12" s="25"/>
      <c r="G12" s="25"/>
      <c r="H12" s="25"/>
      <c r="I12" s="25"/>
      <c r="J12" s="25"/>
      <c r="K12" s="25"/>
      <c r="L12" s="25"/>
      <c r="M12" s="25"/>
      <c r="N12" s="71">
        <f t="shared" ref="N12:AC12" si="2">IF(COUNTIF(N8:N9,"--") = 2,"--",ROUND(MIN(N8:N9),2))</f>
        <v>0.3</v>
      </c>
      <c r="O12" s="60">
        <f t="shared" si="2"/>
        <v>3.19</v>
      </c>
      <c r="P12" s="60">
        <f t="shared" si="2"/>
        <v>2.97</v>
      </c>
      <c r="Q12" s="60">
        <f t="shared" si="2"/>
        <v>3.71</v>
      </c>
      <c r="R12" s="60">
        <f t="shared" si="2"/>
        <v>0.15</v>
      </c>
      <c r="S12" s="71">
        <f t="shared" si="2"/>
        <v>2.2400000000000002</v>
      </c>
      <c r="T12" s="60">
        <f t="shared" si="2"/>
        <v>4.84</v>
      </c>
      <c r="U12" s="60">
        <f t="shared" si="2"/>
        <v>9.7100000000000009</v>
      </c>
      <c r="V12" s="60">
        <f t="shared" si="2"/>
        <v>8.83</v>
      </c>
      <c r="W12" s="60">
        <f t="shared" si="2"/>
        <v>12.79</v>
      </c>
      <c r="X12" s="60">
        <f t="shared" si="2"/>
        <v>7.95</v>
      </c>
      <c r="Y12" s="60">
        <f t="shared" si="2"/>
        <v>-0.75</v>
      </c>
      <c r="Z12" s="60">
        <f t="shared" si="2"/>
        <v>2.4500000000000002</v>
      </c>
      <c r="AA12" s="60">
        <f t="shared" si="2"/>
        <v>0.64</v>
      </c>
      <c r="AB12" s="60">
        <f t="shared" si="2"/>
        <v>2.04</v>
      </c>
      <c r="AC12" s="89">
        <f t="shared" si="2"/>
        <v>9.8000000000000007</v>
      </c>
      <c r="AD12" s="60"/>
      <c r="AE12" s="60"/>
      <c r="AF12" s="60"/>
      <c r="AG12" s="60"/>
      <c r="AH12" s="60"/>
      <c r="AI12" s="60"/>
      <c r="AJ12" s="60"/>
      <c r="AK12" s="60"/>
      <c r="AL12" s="60"/>
      <c r="AM12" s="60"/>
      <c r="AN12" s="60"/>
      <c r="AO12" s="60"/>
      <c r="AP12" s="60"/>
      <c r="AQ12" s="60"/>
      <c r="AR12" s="60"/>
      <c r="AS12" s="60"/>
      <c r="AT12" s="60"/>
      <c r="AU12" s="60">
        <f>IF(COUNTIF(AU8:AU9,"--") = 2,"--",ROUND(MIN(AU8:AU9),2))</f>
        <v>13.32</v>
      </c>
      <c r="AV12" s="60">
        <f>IF(COUNTIF(AV8:AV9,"--") = 2,"--",ROUND(MIN(AV8:AV9),2))</f>
        <v>9.68</v>
      </c>
      <c r="AW12" s="60">
        <f>IF(COUNTIF(AW8:AW9,"--") = 2,"--",ROUND(MIN(AW8:AW9),2))</f>
        <v>8.4700000000000006</v>
      </c>
      <c r="AX12" s="60">
        <f>IF(COUNTIF(AX8:AX9,"--") = 2,"--",ROUND(MIN(AX8:AX9),2))</f>
        <v>6.24</v>
      </c>
      <c r="AY12" s="60">
        <f>IF(COUNTIF(AY8:AY9,"--") = 2,"--",ROUND(MIN(AY8:AY9),2))</f>
        <v>1.98</v>
      </c>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6"/>
    </row>
    <row r="13" spans="1:88" x14ac:dyDescent="0.25">
      <c r="A13" s="912" t="s">
        <v>96</v>
      </c>
      <c r="B13" s="961"/>
      <c r="C13" s="27"/>
      <c r="D13" s="27"/>
      <c r="E13" s="27"/>
      <c r="F13" s="27"/>
      <c r="G13" s="27"/>
      <c r="H13" s="27"/>
      <c r="I13" s="27"/>
      <c r="J13" s="27"/>
      <c r="K13" s="27"/>
      <c r="L13" s="27"/>
      <c r="M13" s="27"/>
      <c r="N13" s="72">
        <f t="shared" ref="N13:AC13" si="3">IFERROR(ROUND(MEDIAN(N8:N9),2),"--")</f>
        <v>0.3</v>
      </c>
      <c r="O13" s="61">
        <f t="shared" si="3"/>
        <v>3.74</v>
      </c>
      <c r="P13" s="61">
        <f t="shared" si="3"/>
        <v>3.02</v>
      </c>
      <c r="Q13" s="61">
        <f t="shared" si="3"/>
        <v>4.7699999999999996</v>
      </c>
      <c r="R13" s="61">
        <f t="shared" si="3"/>
        <v>1.59</v>
      </c>
      <c r="S13" s="72">
        <f t="shared" si="3"/>
        <v>3.65</v>
      </c>
      <c r="T13" s="61">
        <f t="shared" si="3"/>
        <v>5.03</v>
      </c>
      <c r="U13" s="61">
        <f t="shared" si="3"/>
        <v>11.56</v>
      </c>
      <c r="V13" s="61">
        <f t="shared" si="3"/>
        <v>10.51</v>
      </c>
      <c r="W13" s="61">
        <f t="shared" si="3"/>
        <v>12.79</v>
      </c>
      <c r="X13" s="61">
        <f t="shared" si="3"/>
        <v>9.98</v>
      </c>
      <c r="Y13" s="61">
        <f t="shared" si="3"/>
        <v>0.31</v>
      </c>
      <c r="Z13" s="61">
        <f t="shared" si="3"/>
        <v>2.7</v>
      </c>
      <c r="AA13" s="61">
        <f t="shared" si="3"/>
        <v>1.57</v>
      </c>
      <c r="AB13" s="61">
        <f t="shared" si="3"/>
        <v>2.33</v>
      </c>
      <c r="AC13" s="90">
        <f t="shared" si="3"/>
        <v>10.78</v>
      </c>
      <c r="AD13" s="61"/>
      <c r="AE13" s="61"/>
      <c r="AF13" s="61"/>
      <c r="AG13" s="61"/>
      <c r="AH13" s="61"/>
      <c r="AI13" s="61"/>
      <c r="AJ13" s="61"/>
      <c r="AK13" s="61"/>
      <c r="AL13" s="61"/>
      <c r="AM13" s="61"/>
      <c r="AN13" s="61"/>
      <c r="AO13" s="61"/>
      <c r="AP13" s="61"/>
      <c r="AQ13" s="61"/>
      <c r="AR13" s="61"/>
      <c r="AS13" s="61"/>
      <c r="AT13" s="61"/>
      <c r="AU13" s="61">
        <f>IFERROR(ROUND(MEDIAN(AU8:AU9),2),"--")</f>
        <v>13.32</v>
      </c>
      <c r="AV13" s="61">
        <f>IFERROR(ROUND(MEDIAN(AV8:AV9),2),"--")</f>
        <v>11.86</v>
      </c>
      <c r="AW13" s="61">
        <f>IFERROR(ROUND(MEDIAN(AW8:AW9),2),"--")</f>
        <v>9.9700000000000006</v>
      </c>
      <c r="AX13" s="61">
        <f>IFERROR(ROUND(MEDIAN(AX8:AX9),2),"--")</f>
        <v>7.47</v>
      </c>
      <c r="AY13" s="61">
        <f>IFERROR(ROUND(MEDIAN(AY8:AY9),2),"--")</f>
        <v>3.3</v>
      </c>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2"/>
    </row>
    <row r="14" spans="1:88" ht="14.5" x14ac:dyDescent="0.25">
      <c r="A14" s="39" t="s">
        <v>10032</v>
      </c>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row>
    <row r="15" spans="1:88" x14ac:dyDescent="0.25">
      <c r="A15" s="981" t="s">
        <v>8934</v>
      </c>
      <c r="B15" s="1028"/>
      <c r="C15" s="983">
        <v>41949</v>
      </c>
      <c r="D15" s="1028"/>
      <c r="E15" s="984">
        <v>8860.0400000000009</v>
      </c>
      <c r="F15" s="1028"/>
      <c r="G15" s="985">
        <v>76.522000000000006</v>
      </c>
      <c r="H15" s="1028"/>
      <c r="I15" s="1029">
        <v>9.32</v>
      </c>
      <c r="J15" s="1029">
        <v>7.2</v>
      </c>
      <c r="K15" s="1029">
        <v>3.92</v>
      </c>
      <c r="L15" s="1029">
        <v>4.07</v>
      </c>
      <c r="M15" s="1030"/>
      <c r="N15" s="986">
        <v>0.31069999999999998</v>
      </c>
      <c r="O15" s="986">
        <v>4.3074000000000003</v>
      </c>
      <c r="P15" s="986">
        <v>3.1821999999999999</v>
      </c>
      <c r="Q15" s="986">
        <v>6.1669999999999998</v>
      </c>
      <c r="R15" s="986">
        <v>3.6869000000000001</v>
      </c>
      <c r="S15" s="988">
        <v>6.4047000000000001</v>
      </c>
      <c r="T15" s="986">
        <v>6.5730000000000004</v>
      </c>
      <c r="U15" s="986">
        <v>14.92</v>
      </c>
      <c r="V15" s="986">
        <v>13.715299999999999</v>
      </c>
      <c r="W15" s="986">
        <v>14.3255</v>
      </c>
      <c r="X15" s="986">
        <v>12.324199999999999</v>
      </c>
      <c r="Y15" s="986">
        <v>1.9681999999999999</v>
      </c>
      <c r="Z15" s="986">
        <v>3.8910999999999998</v>
      </c>
      <c r="AA15" s="986">
        <v>3.7685</v>
      </c>
      <c r="AB15" s="986">
        <v>2.681</v>
      </c>
      <c r="AC15" s="986">
        <v>13.285299999999999</v>
      </c>
      <c r="AD15" s="1030"/>
      <c r="AE15" s="989" t="s">
        <v>7131</v>
      </c>
      <c r="AF15" s="989" t="s">
        <v>10031</v>
      </c>
      <c r="AG15" s="989" t="s">
        <v>7147</v>
      </c>
      <c r="AH15" s="989" t="s">
        <v>7149</v>
      </c>
      <c r="AI15" s="989" t="s">
        <v>10031</v>
      </c>
      <c r="AJ15" s="989" t="s">
        <v>10031</v>
      </c>
      <c r="AK15" s="989" t="s">
        <v>7147</v>
      </c>
      <c r="AL15" s="989" t="s">
        <v>7149</v>
      </c>
      <c r="AM15" s="989" t="s">
        <v>7149</v>
      </c>
      <c r="AN15" s="989" t="s">
        <v>10031</v>
      </c>
      <c r="AO15" s="989" t="s">
        <v>10031</v>
      </c>
      <c r="AP15" s="989" t="s">
        <v>10031</v>
      </c>
      <c r="AQ15" s="989" t="s">
        <v>7147</v>
      </c>
      <c r="AR15" s="989" t="s">
        <v>10031</v>
      </c>
      <c r="AS15" s="989" t="s">
        <v>7147</v>
      </c>
      <c r="AT15" s="1028"/>
      <c r="AU15" s="986">
        <v>14.84</v>
      </c>
      <c r="AV15" s="986">
        <v>15.62</v>
      </c>
      <c r="AW15" s="986">
        <v>12.98</v>
      </c>
      <c r="AX15" s="986">
        <v>10.130000000000001</v>
      </c>
      <c r="AY15" s="986">
        <v>5.94</v>
      </c>
      <c r="AZ15" s="990"/>
      <c r="BA15" s="1031" t="s">
        <v>7149</v>
      </c>
      <c r="BB15" s="1031" t="s">
        <v>7149</v>
      </c>
      <c r="BC15" s="1031" t="s">
        <v>7149</v>
      </c>
      <c r="BD15" s="1031" t="s">
        <v>7149</v>
      </c>
      <c r="BE15" s="1031" t="s">
        <v>10031</v>
      </c>
      <c r="BF15" s="986"/>
      <c r="BG15" s="988">
        <v>10.581558629623</v>
      </c>
      <c r="BH15" s="1032">
        <v>1.09223126705175</v>
      </c>
      <c r="BI15" s="1032">
        <v>7.9147979946467703E-2</v>
      </c>
      <c r="BJ15" s="1033">
        <v>0.72671068747128797</v>
      </c>
      <c r="BK15" s="1034"/>
      <c r="BL15" s="986" t="s">
        <v>430</v>
      </c>
      <c r="BM15" s="986" t="s">
        <v>430</v>
      </c>
      <c r="BN15" s="986" t="s">
        <v>430</v>
      </c>
      <c r="BO15" s="1028"/>
      <c r="BP15" s="986">
        <v>78.138616659999997</v>
      </c>
      <c r="BQ15" s="1028"/>
      <c r="BR15" s="986">
        <v>41.553100000000001</v>
      </c>
      <c r="BS15" s="986">
        <v>29.5687</v>
      </c>
      <c r="BT15" s="986">
        <v>7.0168100000000004</v>
      </c>
      <c r="BU15" s="986">
        <v>21.86139</v>
      </c>
      <c r="BV15" s="1028"/>
      <c r="BW15" s="986">
        <v>7.98</v>
      </c>
      <c r="BX15" s="986">
        <v>7.06</v>
      </c>
      <c r="BY15" s="986">
        <v>0.28999999999999998</v>
      </c>
      <c r="BZ15" s="986">
        <v>1.32</v>
      </c>
      <c r="CA15" s="986" t="s">
        <v>430</v>
      </c>
      <c r="CB15" s="986">
        <v>5.2</v>
      </c>
      <c r="CC15" s="1028"/>
      <c r="CD15" s="1035" t="s">
        <v>1916</v>
      </c>
      <c r="CE15" s="1035" t="s">
        <v>8881</v>
      </c>
      <c r="CF15" s="1035" t="s">
        <v>8882</v>
      </c>
      <c r="CG15" s="1035" t="s">
        <v>680</v>
      </c>
      <c r="CH15" s="1035" t="s">
        <v>6187</v>
      </c>
      <c r="CI15" s="1028"/>
      <c r="CJ15" s="1010" t="s">
        <v>443</v>
      </c>
    </row>
    <row r="16" spans="1:88" x14ac:dyDescent="0.25">
      <c r="A16" s="981" t="s">
        <v>9119</v>
      </c>
      <c r="B16" s="994"/>
      <c r="C16" s="995">
        <v>43315</v>
      </c>
      <c r="D16" s="994"/>
      <c r="E16" s="996">
        <v>17307.599999999999</v>
      </c>
      <c r="F16" s="994"/>
      <c r="G16" s="997">
        <v>22.891999999999999</v>
      </c>
      <c r="H16" s="994"/>
      <c r="I16" s="1036">
        <v>10.89</v>
      </c>
      <c r="J16" s="1036">
        <v>7.5</v>
      </c>
      <c r="K16" s="1036">
        <v>4.33</v>
      </c>
      <c r="L16" s="1036">
        <v>4.5</v>
      </c>
      <c r="M16" s="999"/>
      <c r="N16" s="998">
        <v>0.30669999999999997</v>
      </c>
      <c r="O16" s="998">
        <v>3.2101000000000002</v>
      </c>
      <c r="P16" s="998">
        <v>3.0613999999999999</v>
      </c>
      <c r="Q16" s="998">
        <v>3.9977999999999998</v>
      </c>
      <c r="R16" s="998">
        <v>0.69940000000000002</v>
      </c>
      <c r="S16" s="1000">
        <v>3.3639000000000001</v>
      </c>
      <c r="T16" s="998">
        <v>6.0072999999999999</v>
      </c>
      <c r="U16" s="998">
        <v>10.9451</v>
      </c>
      <c r="V16" s="998">
        <v>10.120200000000001</v>
      </c>
      <c r="W16" s="998" t="s">
        <v>430</v>
      </c>
      <c r="X16" s="998">
        <v>8.2057000000000002</v>
      </c>
      <c r="Y16" s="998">
        <v>-0.25269999999999998</v>
      </c>
      <c r="Z16" s="998">
        <v>3.2519999999999998</v>
      </c>
      <c r="AA16" s="998">
        <v>1.7015</v>
      </c>
      <c r="AB16" s="998">
        <v>2.1053000000000002</v>
      </c>
      <c r="AC16" s="998">
        <v>11.0832</v>
      </c>
      <c r="AD16" s="999"/>
      <c r="AE16" s="1001" t="s">
        <v>7147</v>
      </c>
      <c r="AF16" s="1001" t="s">
        <v>7140</v>
      </c>
      <c r="AG16" s="1001" t="s">
        <v>7149</v>
      </c>
      <c r="AH16" s="1001" t="s">
        <v>7139</v>
      </c>
      <c r="AI16" s="1001" t="s">
        <v>7131</v>
      </c>
      <c r="AJ16" s="1001" t="s">
        <v>7125</v>
      </c>
      <c r="AK16" s="1001" t="s">
        <v>7131</v>
      </c>
      <c r="AL16" s="1001" t="s">
        <v>7134</v>
      </c>
      <c r="AM16" s="1001" t="s">
        <v>7173</v>
      </c>
      <c r="AN16" s="996" t="s">
        <v>430</v>
      </c>
      <c r="AO16" s="1001" t="s">
        <v>7127</v>
      </c>
      <c r="AP16" s="1001" t="s">
        <v>7124</v>
      </c>
      <c r="AQ16" s="1001" t="s">
        <v>7125</v>
      </c>
      <c r="AR16" s="1001" t="s">
        <v>7125</v>
      </c>
      <c r="AS16" s="1001" t="s">
        <v>7131</v>
      </c>
      <c r="AT16" s="994"/>
      <c r="AU16" s="998" t="s">
        <v>430</v>
      </c>
      <c r="AV16" s="998">
        <v>10.98</v>
      </c>
      <c r="AW16" s="998">
        <v>9.7200000000000006</v>
      </c>
      <c r="AX16" s="998">
        <v>7.44</v>
      </c>
      <c r="AY16" s="998">
        <v>3.09</v>
      </c>
      <c r="AZ16" s="1002"/>
      <c r="BA16" s="996" t="s">
        <v>430</v>
      </c>
      <c r="BB16" s="1001" t="s">
        <v>7173</v>
      </c>
      <c r="BC16" s="1001" t="s">
        <v>7173</v>
      </c>
      <c r="BD16" s="1001" t="s">
        <v>7271</v>
      </c>
      <c r="BE16" s="1001" t="s">
        <v>7124</v>
      </c>
      <c r="BF16" s="1003"/>
      <c r="BG16" s="998">
        <v>7.4266104383487299</v>
      </c>
      <c r="BH16" s="1004">
        <v>0</v>
      </c>
      <c r="BI16" s="1004">
        <v>6.5116878799297798E-2</v>
      </c>
      <c r="BJ16" s="1004" t="s">
        <v>430</v>
      </c>
      <c r="BK16" s="999"/>
      <c r="BL16" s="998">
        <v>72.496729417300003</v>
      </c>
      <c r="BM16" s="998">
        <v>48.499703842800002</v>
      </c>
      <c r="BN16" s="998">
        <v>1.4947870538000001</v>
      </c>
      <c r="BO16" s="994"/>
      <c r="BP16" s="998">
        <v>61.561069340000003</v>
      </c>
      <c r="BQ16" s="994"/>
      <c r="BR16" s="998">
        <v>47.381100000000004</v>
      </c>
      <c r="BS16" s="998">
        <v>10.542899999999999</v>
      </c>
      <c r="BT16" s="998">
        <v>8.0965000000000007</v>
      </c>
      <c r="BU16" s="998">
        <v>33.979500000000002</v>
      </c>
      <c r="BV16" s="994"/>
      <c r="BW16" s="998">
        <v>11.35</v>
      </c>
      <c r="BX16" s="998">
        <v>11.72</v>
      </c>
      <c r="BY16" s="998">
        <v>0.35</v>
      </c>
      <c r="BZ16" s="998">
        <v>2.81</v>
      </c>
      <c r="CA16" s="998" t="s">
        <v>430</v>
      </c>
      <c r="CB16" s="998">
        <v>7.72</v>
      </c>
      <c r="CC16" s="994"/>
      <c r="CD16" s="1037" t="s">
        <v>9052</v>
      </c>
      <c r="CE16" s="1037" t="s">
        <v>9053</v>
      </c>
      <c r="CF16" s="1037" t="s">
        <v>9054</v>
      </c>
      <c r="CG16" s="1037" t="s">
        <v>9055</v>
      </c>
      <c r="CH16" s="1037" t="s">
        <v>9056</v>
      </c>
      <c r="CI16" s="994"/>
      <c r="CJ16" s="1015" t="s">
        <v>615</v>
      </c>
    </row>
    <row r="17" spans="1:88" x14ac:dyDescent="0.25">
      <c r="A17" s="914" t="s">
        <v>7269</v>
      </c>
      <c r="B17" s="959"/>
      <c r="C17" s="33"/>
      <c r="D17" s="33"/>
      <c r="E17" s="33"/>
      <c r="F17" s="33"/>
      <c r="G17" s="33"/>
      <c r="H17" s="33"/>
      <c r="I17" s="33"/>
      <c r="J17" s="33"/>
      <c r="K17" s="33"/>
      <c r="L17" s="33"/>
      <c r="M17" s="33"/>
      <c r="N17" s="70">
        <f t="shared" ref="N17:AC17" si="4">IFERROR(ROUND(AVERAGE(N15:N16),2),"--")</f>
        <v>0.31</v>
      </c>
      <c r="O17" s="59">
        <f t="shared" si="4"/>
        <v>3.76</v>
      </c>
      <c r="P17" s="59">
        <f t="shared" si="4"/>
        <v>3.12</v>
      </c>
      <c r="Q17" s="59">
        <f t="shared" si="4"/>
        <v>5.08</v>
      </c>
      <c r="R17" s="59">
        <f t="shared" si="4"/>
        <v>2.19</v>
      </c>
      <c r="S17" s="70">
        <f t="shared" si="4"/>
        <v>4.88</v>
      </c>
      <c r="T17" s="59">
        <f t="shared" si="4"/>
        <v>6.29</v>
      </c>
      <c r="U17" s="59">
        <f t="shared" si="4"/>
        <v>12.93</v>
      </c>
      <c r="V17" s="59">
        <f t="shared" si="4"/>
        <v>11.92</v>
      </c>
      <c r="W17" s="59">
        <f t="shared" si="4"/>
        <v>14.33</v>
      </c>
      <c r="X17" s="59">
        <f t="shared" si="4"/>
        <v>10.26</v>
      </c>
      <c r="Y17" s="59">
        <f t="shared" si="4"/>
        <v>0.86</v>
      </c>
      <c r="Z17" s="59">
        <f t="shared" si="4"/>
        <v>3.57</v>
      </c>
      <c r="AA17" s="59">
        <f t="shared" si="4"/>
        <v>2.74</v>
      </c>
      <c r="AB17" s="59">
        <f t="shared" si="4"/>
        <v>2.39</v>
      </c>
      <c r="AC17" s="88">
        <f t="shared" si="4"/>
        <v>12.18</v>
      </c>
      <c r="AD17" s="59"/>
      <c r="AE17" s="59"/>
      <c r="AF17" s="59"/>
      <c r="AG17" s="59"/>
      <c r="AH17" s="59"/>
      <c r="AI17" s="59"/>
      <c r="AJ17" s="59"/>
      <c r="AK17" s="59"/>
      <c r="AL17" s="59"/>
      <c r="AM17" s="59"/>
      <c r="AN17" s="59"/>
      <c r="AO17" s="59"/>
      <c r="AP17" s="59"/>
      <c r="AQ17" s="59"/>
      <c r="AR17" s="59"/>
      <c r="AS17" s="59"/>
      <c r="AT17" s="59"/>
      <c r="AU17" s="59">
        <f>IFERROR(ROUND(AVERAGE(AU15:AU16),2),"--")</f>
        <v>14.84</v>
      </c>
      <c r="AV17" s="59">
        <f>IFERROR(ROUND(AVERAGE(AV15:AV16),2),"--")</f>
        <v>13.3</v>
      </c>
      <c r="AW17" s="59">
        <f>IFERROR(ROUND(AVERAGE(AW15:AW16),2),"--")</f>
        <v>11.35</v>
      </c>
      <c r="AX17" s="59">
        <f>IFERROR(ROUND(AVERAGE(AX15:AX16),2),"--")</f>
        <v>8.7899999999999991</v>
      </c>
      <c r="AY17" s="59">
        <f>IFERROR(ROUND(AVERAGE(AY15:AY16),2),"--")</f>
        <v>4.5199999999999996</v>
      </c>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4"/>
    </row>
    <row r="18" spans="1:88" x14ac:dyDescent="0.25">
      <c r="A18" s="910" t="s">
        <v>94</v>
      </c>
      <c r="B18" s="960"/>
      <c r="C18" s="25"/>
      <c r="D18" s="25"/>
      <c r="E18" s="25"/>
      <c r="F18" s="25"/>
      <c r="G18" s="25"/>
      <c r="H18" s="25"/>
      <c r="I18" s="25"/>
      <c r="J18" s="25"/>
      <c r="K18" s="25"/>
      <c r="L18" s="25"/>
      <c r="M18" s="25"/>
      <c r="N18" s="71">
        <f t="shared" ref="N18:AC18" si="5">IF(COUNTIF(N15:N16,"--") = 2,"--",ROUND(MAX(N15:N16),2))</f>
        <v>0.31</v>
      </c>
      <c r="O18" s="60">
        <f t="shared" si="5"/>
        <v>4.3099999999999996</v>
      </c>
      <c r="P18" s="60">
        <f t="shared" si="5"/>
        <v>3.18</v>
      </c>
      <c r="Q18" s="60">
        <f t="shared" si="5"/>
        <v>6.17</v>
      </c>
      <c r="R18" s="60">
        <f t="shared" si="5"/>
        <v>3.69</v>
      </c>
      <c r="S18" s="71">
        <f t="shared" si="5"/>
        <v>6.4</v>
      </c>
      <c r="T18" s="60">
        <f t="shared" si="5"/>
        <v>6.57</v>
      </c>
      <c r="U18" s="60">
        <f t="shared" si="5"/>
        <v>14.92</v>
      </c>
      <c r="V18" s="60">
        <f t="shared" si="5"/>
        <v>13.72</v>
      </c>
      <c r="W18" s="60">
        <f t="shared" si="5"/>
        <v>14.33</v>
      </c>
      <c r="X18" s="60">
        <f t="shared" si="5"/>
        <v>12.32</v>
      </c>
      <c r="Y18" s="60">
        <f t="shared" si="5"/>
        <v>1.97</v>
      </c>
      <c r="Z18" s="60">
        <f t="shared" si="5"/>
        <v>3.89</v>
      </c>
      <c r="AA18" s="60">
        <f t="shared" si="5"/>
        <v>3.77</v>
      </c>
      <c r="AB18" s="60">
        <f t="shared" si="5"/>
        <v>2.68</v>
      </c>
      <c r="AC18" s="89">
        <f t="shared" si="5"/>
        <v>13.29</v>
      </c>
      <c r="AD18" s="60"/>
      <c r="AE18" s="60"/>
      <c r="AF18" s="60"/>
      <c r="AG18" s="60"/>
      <c r="AH18" s="60"/>
      <c r="AI18" s="60"/>
      <c r="AJ18" s="60"/>
      <c r="AK18" s="60"/>
      <c r="AL18" s="60"/>
      <c r="AM18" s="60"/>
      <c r="AN18" s="60"/>
      <c r="AO18" s="60"/>
      <c r="AP18" s="60"/>
      <c r="AQ18" s="60"/>
      <c r="AR18" s="60"/>
      <c r="AS18" s="60"/>
      <c r="AT18" s="60"/>
      <c r="AU18" s="60">
        <f>IF(COUNTIF(AU15:AU16,"--") = 2,"--",ROUND(MAX(AU15:AU16),2))</f>
        <v>14.84</v>
      </c>
      <c r="AV18" s="60">
        <f>IF(COUNTIF(AV15:AV16,"--") = 2,"--",ROUND(MAX(AV15:AV16),2))</f>
        <v>15.62</v>
      </c>
      <c r="AW18" s="60">
        <f>IF(COUNTIF(AW15:AW16,"--") = 2,"--",ROUND(MAX(AW15:AW16),2))</f>
        <v>12.98</v>
      </c>
      <c r="AX18" s="60">
        <f>IF(COUNTIF(AX15:AX16,"--") = 2,"--",ROUND(MAX(AX15:AX16),2))</f>
        <v>10.130000000000001</v>
      </c>
      <c r="AY18" s="60">
        <f>IF(COUNTIF(AY15:AY16,"--") = 2,"--",ROUND(MAX(AY15:AY16),2))</f>
        <v>5.94</v>
      </c>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6"/>
    </row>
    <row r="19" spans="1:88" x14ac:dyDescent="0.25">
      <c r="A19" s="910" t="s">
        <v>95</v>
      </c>
      <c r="B19" s="960"/>
      <c r="C19" s="25"/>
      <c r="D19" s="25"/>
      <c r="E19" s="25"/>
      <c r="F19" s="25"/>
      <c r="G19" s="25"/>
      <c r="H19" s="25"/>
      <c r="I19" s="25"/>
      <c r="J19" s="25"/>
      <c r="K19" s="25"/>
      <c r="L19" s="25"/>
      <c r="M19" s="25"/>
      <c r="N19" s="71">
        <f t="shared" ref="N19:AC19" si="6">IF(COUNTIF(N15:N16,"--") = 2,"--",ROUND(MIN(N15:N16),2))</f>
        <v>0.31</v>
      </c>
      <c r="O19" s="60">
        <f t="shared" si="6"/>
        <v>3.21</v>
      </c>
      <c r="P19" s="60">
        <f t="shared" si="6"/>
        <v>3.06</v>
      </c>
      <c r="Q19" s="60">
        <f t="shared" si="6"/>
        <v>4</v>
      </c>
      <c r="R19" s="60">
        <f t="shared" si="6"/>
        <v>0.7</v>
      </c>
      <c r="S19" s="71">
        <f t="shared" si="6"/>
        <v>3.36</v>
      </c>
      <c r="T19" s="60">
        <f t="shared" si="6"/>
        <v>6.01</v>
      </c>
      <c r="U19" s="60">
        <f t="shared" si="6"/>
        <v>10.95</v>
      </c>
      <c r="V19" s="60">
        <f t="shared" si="6"/>
        <v>10.119999999999999</v>
      </c>
      <c r="W19" s="60">
        <f t="shared" si="6"/>
        <v>14.33</v>
      </c>
      <c r="X19" s="60">
        <f t="shared" si="6"/>
        <v>8.2100000000000009</v>
      </c>
      <c r="Y19" s="60">
        <f t="shared" si="6"/>
        <v>-0.25</v>
      </c>
      <c r="Z19" s="60">
        <f t="shared" si="6"/>
        <v>3.25</v>
      </c>
      <c r="AA19" s="60">
        <f t="shared" si="6"/>
        <v>1.7</v>
      </c>
      <c r="AB19" s="60">
        <f t="shared" si="6"/>
        <v>2.11</v>
      </c>
      <c r="AC19" s="89">
        <f t="shared" si="6"/>
        <v>11.08</v>
      </c>
      <c r="AD19" s="60"/>
      <c r="AE19" s="60"/>
      <c r="AF19" s="60"/>
      <c r="AG19" s="60"/>
      <c r="AH19" s="60"/>
      <c r="AI19" s="60"/>
      <c r="AJ19" s="60"/>
      <c r="AK19" s="60"/>
      <c r="AL19" s="60"/>
      <c r="AM19" s="60"/>
      <c r="AN19" s="60"/>
      <c r="AO19" s="60"/>
      <c r="AP19" s="60"/>
      <c r="AQ19" s="60"/>
      <c r="AR19" s="60"/>
      <c r="AS19" s="60"/>
      <c r="AT19" s="60"/>
      <c r="AU19" s="60">
        <f>IF(COUNTIF(AU15:AU16,"--") = 2,"--",ROUND(MIN(AU15:AU16),2))</f>
        <v>14.84</v>
      </c>
      <c r="AV19" s="60">
        <f>IF(COUNTIF(AV15:AV16,"--") = 2,"--",ROUND(MIN(AV15:AV16),2))</f>
        <v>10.98</v>
      </c>
      <c r="AW19" s="60">
        <f>IF(COUNTIF(AW15:AW16,"--") = 2,"--",ROUND(MIN(AW15:AW16),2))</f>
        <v>9.7200000000000006</v>
      </c>
      <c r="AX19" s="60">
        <f>IF(COUNTIF(AX15:AX16,"--") = 2,"--",ROUND(MIN(AX15:AX16),2))</f>
        <v>7.44</v>
      </c>
      <c r="AY19" s="60">
        <f>IF(COUNTIF(AY15:AY16,"--") = 2,"--",ROUND(MIN(AY15:AY16),2))</f>
        <v>3.09</v>
      </c>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6"/>
    </row>
    <row r="20" spans="1:88" x14ac:dyDescent="0.25">
      <c r="A20" s="912" t="s">
        <v>96</v>
      </c>
      <c r="B20" s="961"/>
      <c r="C20" s="27"/>
      <c r="D20" s="27"/>
      <c r="E20" s="27"/>
      <c r="F20" s="27"/>
      <c r="G20" s="27"/>
      <c r="H20" s="27"/>
      <c r="I20" s="27"/>
      <c r="J20" s="27"/>
      <c r="K20" s="27"/>
      <c r="L20" s="27"/>
      <c r="M20" s="27"/>
      <c r="N20" s="72">
        <f t="shared" ref="N20:AC20" si="7">IFERROR(ROUND(MEDIAN(N15:N16),2),"--")</f>
        <v>0.31</v>
      </c>
      <c r="O20" s="61">
        <f t="shared" si="7"/>
        <v>3.76</v>
      </c>
      <c r="P20" s="61">
        <f t="shared" si="7"/>
        <v>3.12</v>
      </c>
      <c r="Q20" s="61">
        <f t="shared" si="7"/>
        <v>5.08</v>
      </c>
      <c r="R20" s="61">
        <f t="shared" si="7"/>
        <v>2.19</v>
      </c>
      <c r="S20" s="72">
        <f t="shared" si="7"/>
        <v>4.88</v>
      </c>
      <c r="T20" s="61">
        <f t="shared" si="7"/>
        <v>6.29</v>
      </c>
      <c r="U20" s="61">
        <f t="shared" si="7"/>
        <v>12.93</v>
      </c>
      <c r="V20" s="61">
        <f t="shared" si="7"/>
        <v>11.92</v>
      </c>
      <c r="W20" s="61">
        <f t="shared" si="7"/>
        <v>14.33</v>
      </c>
      <c r="X20" s="61">
        <f t="shared" si="7"/>
        <v>10.26</v>
      </c>
      <c r="Y20" s="61">
        <f t="shared" si="7"/>
        <v>0.86</v>
      </c>
      <c r="Z20" s="61">
        <f t="shared" si="7"/>
        <v>3.57</v>
      </c>
      <c r="AA20" s="61">
        <f t="shared" si="7"/>
        <v>2.74</v>
      </c>
      <c r="AB20" s="61">
        <f t="shared" si="7"/>
        <v>2.39</v>
      </c>
      <c r="AC20" s="90">
        <f t="shared" si="7"/>
        <v>12.18</v>
      </c>
      <c r="AD20" s="61"/>
      <c r="AE20" s="61"/>
      <c r="AF20" s="61"/>
      <c r="AG20" s="61"/>
      <c r="AH20" s="61"/>
      <c r="AI20" s="61"/>
      <c r="AJ20" s="61"/>
      <c r="AK20" s="61"/>
      <c r="AL20" s="61"/>
      <c r="AM20" s="61"/>
      <c r="AN20" s="61"/>
      <c r="AO20" s="61"/>
      <c r="AP20" s="61"/>
      <c r="AQ20" s="61"/>
      <c r="AR20" s="61"/>
      <c r="AS20" s="61"/>
      <c r="AT20" s="61"/>
      <c r="AU20" s="61">
        <f>IFERROR(ROUND(MEDIAN(AU15:AU16),2),"--")</f>
        <v>14.84</v>
      </c>
      <c r="AV20" s="61">
        <f>IFERROR(ROUND(MEDIAN(AV15:AV16),2),"--")</f>
        <v>13.3</v>
      </c>
      <c r="AW20" s="61">
        <f>IFERROR(ROUND(MEDIAN(AW15:AW16),2),"--")</f>
        <v>11.35</v>
      </c>
      <c r="AX20" s="61">
        <f>IFERROR(ROUND(MEDIAN(AX15:AX16),2),"--")</f>
        <v>8.7899999999999991</v>
      </c>
      <c r="AY20" s="61">
        <f>IFERROR(ROUND(MEDIAN(AY15:AY16),2),"--")</f>
        <v>4.5199999999999996</v>
      </c>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2"/>
    </row>
    <row r="21" spans="1:88" ht="14.5" x14ac:dyDescent="0.25">
      <c r="A21" s="39" t="s">
        <v>7286</v>
      </c>
      <c r="B21" s="962"/>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1"/>
    </row>
    <row r="22" spans="1:88" x14ac:dyDescent="0.25">
      <c r="A22" s="135" t="s">
        <v>8846</v>
      </c>
      <c r="B22" s="969"/>
      <c r="C22" s="727"/>
      <c r="D22" s="135"/>
      <c r="E22" s="135"/>
      <c r="F22" s="135"/>
      <c r="G22" s="135"/>
      <c r="H22" s="135"/>
      <c r="I22" s="135"/>
      <c r="J22" s="135"/>
      <c r="K22" s="135"/>
      <c r="L22" s="135"/>
      <c r="M22" s="131"/>
      <c r="N22" s="130" t="s">
        <v>430</v>
      </c>
      <c r="O22" s="130" t="s">
        <v>430</v>
      </c>
      <c r="P22" s="130" t="s">
        <v>430</v>
      </c>
      <c r="Q22" s="130" t="s">
        <v>430</v>
      </c>
      <c r="R22" s="130" t="s">
        <v>430</v>
      </c>
      <c r="S22" s="132" t="s">
        <v>430</v>
      </c>
      <c r="T22" s="130" t="s">
        <v>430</v>
      </c>
      <c r="U22" s="130" t="s">
        <v>430</v>
      </c>
      <c r="V22" s="130" t="s">
        <v>430</v>
      </c>
      <c r="W22" s="130" t="s">
        <v>430</v>
      </c>
      <c r="X22" s="130" t="s">
        <v>430</v>
      </c>
      <c r="Y22" s="130" t="s">
        <v>430</v>
      </c>
      <c r="Z22" s="130" t="s">
        <v>430</v>
      </c>
      <c r="AA22" s="130" t="s">
        <v>430</v>
      </c>
      <c r="AB22" s="130" t="s">
        <v>430</v>
      </c>
      <c r="AC22" s="130" t="s">
        <v>430</v>
      </c>
      <c r="AD22" s="131"/>
      <c r="AE22" s="128"/>
      <c r="AF22" s="128"/>
      <c r="AG22" s="128"/>
      <c r="AH22" s="128"/>
      <c r="AI22" s="128"/>
      <c r="AJ22" s="128"/>
      <c r="AK22" s="128"/>
      <c r="AL22" s="128"/>
      <c r="AM22" s="128"/>
      <c r="AN22" s="128"/>
      <c r="AO22" s="128"/>
      <c r="AP22" s="128"/>
      <c r="AQ22" s="128"/>
      <c r="AR22" s="128"/>
      <c r="AS22" s="128"/>
      <c r="AT22" s="131"/>
      <c r="AU22" s="130" t="s">
        <v>430</v>
      </c>
      <c r="AV22" s="130" t="s">
        <v>430</v>
      </c>
      <c r="AW22" s="130" t="s">
        <v>430</v>
      </c>
      <c r="AX22" s="130" t="s">
        <v>430</v>
      </c>
      <c r="AY22" s="130" t="s">
        <v>430</v>
      </c>
      <c r="AZ22" s="131"/>
      <c r="BA22" s="135"/>
      <c r="BB22" s="135"/>
      <c r="BC22" s="135"/>
      <c r="BD22" s="135"/>
      <c r="BE22" s="135"/>
      <c r="BF22" s="135"/>
      <c r="BG22" s="795"/>
      <c r="BH22" s="795"/>
      <c r="BI22" s="795"/>
      <c r="BJ22" s="795"/>
      <c r="BK22" s="135"/>
      <c r="BL22" s="135"/>
      <c r="BM22" s="135"/>
      <c r="BN22" s="135"/>
      <c r="BO22" s="135"/>
      <c r="BP22" s="135"/>
      <c r="BQ22" s="135"/>
      <c r="BR22" s="135"/>
      <c r="BS22" s="135"/>
      <c r="BT22" s="135"/>
      <c r="BU22" s="135"/>
      <c r="BV22" s="135"/>
      <c r="BW22" s="135"/>
      <c r="BX22" s="135"/>
      <c r="BY22" s="135"/>
      <c r="BZ22" s="135"/>
      <c r="CA22" s="135"/>
      <c r="CB22" s="135"/>
      <c r="CC22" s="135"/>
      <c r="CD22" s="135"/>
      <c r="CE22" s="138"/>
      <c r="CF22" s="135"/>
      <c r="CG22" s="135"/>
      <c r="CH22" s="135"/>
      <c r="CI22" s="135"/>
      <c r="CJ22" s="803"/>
    </row>
    <row r="23" spans="1:88" x14ac:dyDescent="0.25">
      <c r="A23" s="117" t="s">
        <v>426</v>
      </c>
      <c r="B23" s="933"/>
      <c r="C23" s="728"/>
      <c r="D23" s="117"/>
      <c r="E23" s="117"/>
      <c r="F23" s="117"/>
      <c r="G23" s="117"/>
      <c r="H23" s="117"/>
      <c r="I23" s="117"/>
      <c r="J23" s="117"/>
      <c r="K23" s="117"/>
      <c r="L23" s="117"/>
      <c r="M23" s="113"/>
      <c r="N23" s="112">
        <v>0.3417</v>
      </c>
      <c r="O23" s="112">
        <v>4.3840000000000003</v>
      </c>
      <c r="P23" s="112">
        <v>2.3673999999999999</v>
      </c>
      <c r="Q23" s="112">
        <v>1.9080999999999999</v>
      </c>
      <c r="R23" s="112">
        <v>-6.0259999999999998</v>
      </c>
      <c r="S23" s="114">
        <v>-1.5584</v>
      </c>
      <c r="T23" s="112">
        <v>2.3706</v>
      </c>
      <c r="U23" s="112">
        <v>9.8620999999999999</v>
      </c>
      <c r="V23" s="112">
        <v>10.273</v>
      </c>
      <c r="W23" s="112">
        <v>12.7857</v>
      </c>
      <c r="X23" s="112">
        <v>8.5085999999999995</v>
      </c>
      <c r="Y23" s="112">
        <v>-7.1555</v>
      </c>
      <c r="Z23" s="112">
        <v>-1.2805</v>
      </c>
      <c r="AA23" s="112">
        <v>-4.4438000000000004</v>
      </c>
      <c r="AB23" s="112">
        <v>2.7181999999999999</v>
      </c>
      <c r="AC23" s="112">
        <v>10.8965</v>
      </c>
      <c r="AD23" s="113"/>
      <c r="AE23" s="110"/>
      <c r="AF23" s="110"/>
      <c r="AG23" s="110"/>
      <c r="AH23" s="110"/>
      <c r="AI23" s="110"/>
      <c r="AJ23" s="110"/>
      <c r="AK23" s="110"/>
      <c r="AL23" s="110"/>
      <c r="AM23" s="110"/>
      <c r="AN23" s="110"/>
      <c r="AO23" s="110"/>
      <c r="AP23" s="110"/>
      <c r="AQ23" s="110"/>
      <c r="AR23" s="110"/>
      <c r="AS23" s="110"/>
      <c r="AT23" s="113"/>
      <c r="AU23" s="112">
        <v>12</v>
      </c>
      <c r="AV23" s="112">
        <v>11.52</v>
      </c>
      <c r="AW23" s="112">
        <v>8.01</v>
      </c>
      <c r="AX23" s="112">
        <v>3.74</v>
      </c>
      <c r="AY23" s="112">
        <v>-6.36</v>
      </c>
      <c r="AZ23" s="113"/>
      <c r="BA23" s="117"/>
      <c r="BB23" s="117"/>
      <c r="BC23" s="117"/>
      <c r="BD23" s="117"/>
      <c r="BE23" s="117"/>
      <c r="BF23" s="117"/>
      <c r="BG23" s="796"/>
      <c r="BH23" s="796"/>
      <c r="BI23" s="796"/>
      <c r="BJ23" s="796"/>
      <c r="BK23" s="117"/>
      <c r="BL23" s="117"/>
      <c r="BM23" s="117"/>
      <c r="BN23" s="117"/>
      <c r="BO23" s="117"/>
      <c r="BP23" s="117"/>
      <c r="BQ23" s="117"/>
      <c r="BR23" s="117"/>
      <c r="BS23" s="117"/>
      <c r="BT23" s="117"/>
      <c r="BU23" s="117"/>
      <c r="BV23" s="117"/>
      <c r="BW23" s="117"/>
      <c r="BX23" s="117"/>
      <c r="BY23" s="117"/>
      <c r="BZ23" s="117"/>
      <c r="CA23" s="117"/>
      <c r="CB23" s="117"/>
      <c r="CC23" s="117"/>
      <c r="CD23" s="117"/>
      <c r="CE23" s="139"/>
      <c r="CF23" s="117"/>
      <c r="CG23" s="117"/>
      <c r="CH23" s="117"/>
      <c r="CI23" s="117"/>
      <c r="CJ23" s="269"/>
    </row>
    <row r="24" spans="1:88" x14ac:dyDescent="0.25">
      <c r="A24" s="484" t="s">
        <v>6764</v>
      </c>
      <c r="B24" s="935"/>
      <c r="C24" s="744"/>
      <c r="D24" s="417"/>
      <c r="E24" s="412"/>
      <c r="F24" s="417"/>
      <c r="G24" s="412"/>
      <c r="H24" s="417"/>
      <c r="I24" s="412"/>
      <c r="J24" s="412"/>
      <c r="K24" s="412"/>
      <c r="L24" s="412"/>
      <c r="M24" s="417"/>
      <c r="N24" s="416" t="s">
        <v>430</v>
      </c>
      <c r="O24" s="416" t="s">
        <v>430</v>
      </c>
      <c r="P24" s="416" t="s">
        <v>430</v>
      </c>
      <c r="Q24" s="416" t="s">
        <v>430</v>
      </c>
      <c r="R24" s="416" t="s">
        <v>430</v>
      </c>
      <c r="S24" s="418" t="s">
        <v>430</v>
      </c>
      <c r="T24" s="416" t="s">
        <v>430</v>
      </c>
      <c r="U24" s="416" t="s">
        <v>430</v>
      </c>
      <c r="V24" s="416" t="s">
        <v>430</v>
      </c>
      <c r="W24" s="416" t="s">
        <v>430</v>
      </c>
      <c r="X24" s="416" t="s">
        <v>430</v>
      </c>
      <c r="Y24" s="416" t="s">
        <v>430</v>
      </c>
      <c r="Z24" s="416" t="s">
        <v>430</v>
      </c>
      <c r="AA24" s="416" t="s">
        <v>430</v>
      </c>
      <c r="AB24" s="416" t="s">
        <v>430</v>
      </c>
      <c r="AC24" s="416" t="s">
        <v>430</v>
      </c>
      <c r="AD24" s="417"/>
      <c r="AE24" s="414"/>
      <c r="AF24" s="414"/>
      <c r="AG24" s="414"/>
      <c r="AH24" s="414"/>
      <c r="AI24" s="414"/>
      <c r="AJ24" s="414"/>
      <c r="AK24" s="414"/>
      <c r="AL24" s="414"/>
      <c r="AM24" s="414"/>
      <c r="AN24" s="414"/>
      <c r="AO24" s="414"/>
      <c r="AP24" s="414"/>
      <c r="AQ24" s="414"/>
      <c r="AR24" s="414"/>
      <c r="AS24" s="414"/>
      <c r="AT24" s="417"/>
      <c r="AU24" s="416" t="s">
        <v>430</v>
      </c>
      <c r="AV24" s="416" t="s">
        <v>430</v>
      </c>
      <c r="AW24" s="416" t="s">
        <v>430</v>
      </c>
      <c r="AX24" s="416" t="s">
        <v>430</v>
      </c>
      <c r="AY24" s="416" t="s">
        <v>430</v>
      </c>
      <c r="AZ24" s="417"/>
      <c r="BA24" s="633"/>
      <c r="BB24" s="633"/>
      <c r="BC24" s="633"/>
      <c r="BD24" s="633"/>
      <c r="BE24" s="633"/>
      <c r="BF24" s="417"/>
      <c r="BG24" s="421"/>
      <c r="BH24" s="421"/>
      <c r="BI24" s="421"/>
      <c r="BJ24" s="421"/>
      <c r="BK24" s="417"/>
      <c r="BL24" s="421"/>
      <c r="BM24" s="421"/>
      <c r="BN24" s="421"/>
      <c r="BO24" s="417"/>
      <c r="BP24" s="421"/>
      <c r="BQ24" s="417"/>
      <c r="BR24" s="421"/>
      <c r="BS24" s="421"/>
      <c r="BT24" s="421"/>
      <c r="BU24" s="421"/>
      <c r="BV24" s="412"/>
      <c r="BW24" s="421"/>
      <c r="BX24" s="421"/>
      <c r="BY24" s="421"/>
      <c r="BZ24" s="421"/>
      <c r="CA24" s="421"/>
      <c r="CB24" s="421"/>
      <c r="CC24" s="417"/>
      <c r="CD24" s="412"/>
      <c r="CE24" s="412"/>
      <c r="CF24" s="412"/>
      <c r="CG24" s="412"/>
      <c r="CH24" s="412"/>
      <c r="CI24" s="417"/>
      <c r="CJ24" s="968"/>
    </row>
    <row r="28" spans="1:88" x14ac:dyDescent="0.25">
      <c r="A28" s="22" t="s">
        <v>179</v>
      </c>
    </row>
    <row r="29" spans="1:88" x14ac:dyDescent="0.25">
      <c r="A29" s="22" t="s">
        <v>7287</v>
      </c>
    </row>
  </sheetData>
  <mergeCells count="29">
    <mergeCell ref="G5:G6"/>
    <mergeCell ref="H5:H6"/>
    <mergeCell ref="I5:L5"/>
    <mergeCell ref="M5:M6"/>
    <mergeCell ref="A5:A6"/>
    <mergeCell ref="B5:B6"/>
    <mergeCell ref="C5:C6"/>
    <mergeCell ref="D5:D6"/>
    <mergeCell ref="E5:E6"/>
    <mergeCell ref="F5:F6"/>
    <mergeCell ref="BR5:BU5"/>
    <mergeCell ref="BV5:BV6"/>
    <mergeCell ref="BW5:CB5"/>
    <mergeCell ref="CC5:CC6"/>
    <mergeCell ref="AT5:AT6"/>
    <mergeCell ref="BF5:BF6"/>
    <mergeCell ref="BG5:BJ5"/>
    <mergeCell ref="BL5:BN5"/>
    <mergeCell ref="BO5:BO6"/>
    <mergeCell ref="CD5:CH5"/>
    <mergeCell ref="CI5:CI6"/>
    <mergeCell ref="CJ5:CJ6"/>
    <mergeCell ref="N6:R6"/>
    <mergeCell ref="S6:AC6"/>
    <mergeCell ref="AE6:AS6"/>
    <mergeCell ref="AU6:AY6"/>
    <mergeCell ref="BA6:BE6"/>
    <mergeCell ref="BP5:BP6"/>
    <mergeCell ref="BQ5:BQ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0C1F3-B929-494E-9EF1-DBF020468845}">
  <sheetPr codeName="Sheet42"/>
  <dimension ref="A1:CD34"/>
  <sheetViews>
    <sheetView workbookViewId="0">
      <pane xSplit="2" ySplit="1" topLeftCell="C13" activePane="bottomRight" state="frozen"/>
      <selection pane="topRight" activeCell="C1" sqref="C1"/>
      <selection pane="bottomLeft" activeCell="A8" sqref="A8"/>
      <selection pane="bottomRight"/>
    </sheetView>
  </sheetViews>
  <sheetFormatPr defaultRowHeight="10.5" x14ac:dyDescent="0.25"/>
  <cols>
    <col min="1" max="1" width="57.726562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5.363281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6328125" style="21" bestFit="1" customWidth="1"/>
    <col min="15" max="16" width="5.08984375" style="21" bestFit="1" customWidth="1"/>
    <col min="17" max="17" width="5.81640625" style="21" bestFit="1" customWidth="1"/>
    <col min="18" max="18" width="6.26953125" style="21" bestFit="1" customWidth="1"/>
    <col min="19" max="21" width="6.90625" style="21" bestFit="1" customWidth="1"/>
    <col min="22" max="22" width="4.7265625" style="21" bestFit="1" customWidth="1"/>
    <col min="23" max="25" width="5.36328125" style="21" bestFit="1" customWidth="1"/>
    <col min="26" max="26" width="6.08984375" style="21" bestFit="1" customWidth="1"/>
    <col min="27" max="27" width="8.1796875" style="21" bestFit="1" customWidth="1"/>
    <col min="28" max="28" width="7.36328125" style="21" bestFit="1" customWidth="1"/>
    <col min="29" max="29" width="7.81640625" style="21" bestFit="1" customWidth="1"/>
    <col min="30" max="30" width="7" style="21" bestFit="1" customWidth="1"/>
    <col min="31" max="31" width="4.26953125" style="21" bestFit="1" customWidth="1"/>
    <col min="32" max="32" width="7" style="21" bestFit="1" customWidth="1"/>
    <col min="33" max="33" width="1.1796875" style="21" customWidth="1"/>
    <col min="34" max="34" width="4.453125" style="21" bestFit="1" customWidth="1"/>
    <col min="35" max="36" width="5.08984375" style="21" bestFit="1" customWidth="1"/>
    <col min="37" max="37" width="5.81640625" style="21" bestFit="1" customWidth="1"/>
    <col min="38" max="38" width="6.26953125" style="21" bestFit="1" customWidth="1"/>
    <col min="39" max="41" width="6.90625" style="21" bestFit="1" customWidth="1"/>
    <col min="42" max="42" width="4.7265625" style="21" bestFit="1" customWidth="1"/>
    <col min="43" max="45" width="5.36328125" style="21" bestFit="1" customWidth="1"/>
    <col min="46" max="46" width="6.08984375" style="21" bestFit="1" customWidth="1"/>
    <col min="47" max="47" width="8.1796875" style="21" bestFit="1" customWidth="1"/>
    <col min="48" max="48" width="7.36328125" style="21" bestFit="1" customWidth="1"/>
    <col min="49" max="49" width="7.81640625" style="21" bestFit="1" customWidth="1"/>
    <col min="50" max="50" width="7" style="21" bestFit="1" customWidth="1"/>
    <col min="51" max="51" width="4.36328125" style="21" bestFit="1" customWidth="1"/>
    <col min="52" max="52" width="1.1796875" style="21" customWidth="1"/>
    <col min="53" max="53" width="6" style="21" bestFit="1" customWidth="1"/>
    <col min="54" max="54" width="8.6328125" style="21" bestFit="1" customWidth="1"/>
    <col min="55" max="55" width="5.36328125" style="21" bestFit="1" customWidth="1"/>
    <col min="56" max="56" width="5.1796875" style="21" bestFit="1" customWidth="1"/>
    <col min="57" max="57" width="1.08984375" style="21" customWidth="1"/>
    <col min="58" max="58" width="5.36328125" style="21" bestFit="1" customWidth="1"/>
    <col min="59" max="59" width="7.453125" style="21" bestFit="1" customWidth="1"/>
    <col min="60" max="60" width="9.90625" style="21" bestFit="1" customWidth="1"/>
    <col min="61" max="61" width="1.453125" style="21" customWidth="1"/>
    <col min="62" max="62" width="7.81640625" style="21" bestFit="1" customWidth="1"/>
    <col min="63" max="63" width="1.1796875" style="21" customWidth="1"/>
    <col min="64" max="64" width="7.453125" style="21" bestFit="1" customWidth="1"/>
    <col min="65" max="65" width="6.54296875" style="21" bestFit="1" customWidth="1"/>
    <col min="66" max="66" width="7.54296875" style="21" bestFit="1" customWidth="1"/>
    <col min="67" max="67" width="10.6328125" style="21" bestFit="1" customWidth="1"/>
    <col min="68" max="68" width="1.453125" style="21" customWidth="1"/>
    <col min="69" max="69" width="7.36328125" style="21" bestFit="1" customWidth="1"/>
    <col min="70" max="70" width="7.08984375" style="21" bestFit="1" customWidth="1"/>
    <col min="71" max="71" width="3.7265625" style="21" bestFit="1" customWidth="1"/>
    <col min="72" max="72" width="5.90625" style="21" bestFit="1" customWidth="1"/>
    <col min="73" max="73" width="7.36328125" style="21" bestFit="1" customWidth="1"/>
    <col min="74" max="74" width="6.90625" style="21" bestFit="1" customWidth="1"/>
    <col min="75" max="75" width="1.453125" style="21" customWidth="1"/>
    <col min="76" max="76" width="14.81640625" style="21" bestFit="1" customWidth="1"/>
    <col min="77" max="77" width="14.7265625" style="21" bestFit="1" customWidth="1"/>
    <col min="78" max="78" width="15" style="21" bestFit="1" customWidth="1"/>
    <col min="79" max="79" width="14" style="21" bestFit="1" customWidth="1"/>
    <col min="80" max="80" width="16.90625" style="21" bestFit="1" customWidth="1"/>
    <col min="81" max="81" width="1.1796875" style="21" customWidth="1"/>
    <col min="82" max="82" width="35" style="21" bestFit="1" customWidth="1"/>
    <col min="83" max="16384" width="8.7265625" style="21"/>
  </cols>
  <sheetData>
    <row r="1" spans="1:82" x14ac:dyDescent="0.25">
      <c r="A1" s="22"/>
    </row>
    <row r="3" spans="1:82" ht="20.5" x14ac:dyDescent="0.45">
      <c r="A3" s="23" t="s">
        <v>10033</v>
      </c>
    </row>
    <row r="4" spans="1:82" x14ac:dyDescent="0.25">
      <c r="A4" s="21" t="s">
        <v>425</v>
      </c>
    </row>
    <row r="5" spans="1:82" ht="27" customHeight="1" x14ac:dyDescent="0.25">
      <c r="A5" s="1076" t="s">
        <v>10029</v>
      </c>
      <c r="B5" s="1077"/>
      <c r="C5" s="1083" t="s">
        <v>44</v>
      </c>
      <c r="D5" s="1077"/>
      <c r="E5" s="1083" t="s">
        <v>45</v>
      </c>
      <c r="F5" s="1077"/>
      <c r="G5" s="1083" t="s">
        <v>46</v>
      </c>
      <c r="H5" s="1077"/>
      <c r="I5" s="1107" t="s">
        <v>184</v>
      </c>
      <c r="J5" s="1102"/>
      <c r="K5" s="1102"/>
      <c r="L5" s="1102"/>
      <c r="M5" s="1101"/>
      <c r="N5" s="839" t="s">
        <v>48</v>
      </c>
      <c r="O5" s="839" t="s">
        <v>186</v>
      </c>
      <c r="P5" s="839" t="s">
        <v>49</v>
      </c>
      <c r="Q5" s="839" t="s">
        <v>187</v>
      </c>
      <c r="R5" s="839" t="s">
        <v>3</v>
      </c>
      <c r="S5" s="839" t="s">
        <v>50</v>
      </c>
      <c r="T5" s="839" t="s">
        <v>51</v>
      </c>
      <c r="U5" s="839" t="s">
        <v>188</v>
      </c>
      <c r="V5" s="839" t="s">
        <v>4</v>
      </c>
      <c r="W5" s="839" t="s">
        <v>52</v>
      </c>
      <c r="X5" s="839" t="s">
        <v>53</v>
      </c>
      <c r="Y5" s="839" t="s">
        <v>54</v>
      </c>
      <c r="Z5" s="839" t="s">
        <v>55</v>
      </c>
      <c r="AA5" s="839" t="s">
        <v>421</v>
      </c>
      <c r="AB5" s="839" t="s">
        <v>422</v>
      </c>
      <c r="AC5" s="839" t="s">
        <v>423</v>
      </c>
      <c r="AD5" s="839" t="s">
        <v>424</v>
      </c>
      <c r="AE5" s="839" t="s">
        <v>11</v>
      </c>
      <c r="AF5" s="839" t="s">
        <v>56</v>
      </c>
      <c r="AG5" s="835"/>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76</v>
      </c>
      <c r="BB5" s="1100"/>
      <c r="BC5" s="1100"/>
      <c r="BD5" s="1112"/>
      <c r="BE5" s="834"/>
      <c r="BF5" s="1061" t="s">
        <v>53</v>
      </c>
      <c r="BG5" s="1100"/>
      <c r="BH5" s="1112"/>
      <c r="BI5" s="1077"/>
      <c r="BJ5" s="1060" t="s">
        <v>312</v>
      </c>
      <c r="BK5" s="1077"/>
      <c r="BL5" s="1061" t="s">
        <v>81</v>
      </c>
      <c r="BM5" s="1100"/>
      <c r="BN5" s="1100"/>
      <c r="BO5" s="1112"/>
      <c r="BP5" s="1077"/>
      <c r="BQ5" s="1061" t="s">
        <v>198</v>
      </c>
      <c r="BR5" s="1100"/>
      <c r="BS5" s="1100"/>
      <c r="BT5" s="1100"/>
      <c r="BU5" s="1100"/>
      <c r="BV5" s="1100"/>
      <c r="BW5" s="1101"/>
      <c r="BX5" s="1101" t="s">
        <v>87</v>
      </c>
      <c r="BY5" s="1102"/>
      <c r="BZ5" s="1102"/>
      <c r="CA5" s="1102"/>
      <c r="CB5" s="1103"/>
      <c r="CC5" s="1077"/>
      <c r="CD5" s="1107" t="s">
        <v>88</v>
      </c>
    </row>
    <row r="6" spans="1:82" ht="27" customHeight="1" x14ac:dyDescent="0.25">
      <c r="A6" s="1076"/>
      <c r="B6" s="1078"/>
      <c r="C6" s="1114"/>
      <c r="D6" s="1078"/>
      <c r="E6" s="1114"/>
      <c r="F6" s="1078"/>
      <c r="G6" s="1114"/>
      <c r="H6" s="1078"/>
      <c r="I6" s="840" t="s">
        <v>180</v>
      </c>
      <c r="J6" s="831" t="s">
        <v>181</v>
      </c>
      <c r="K6" s="831" t="s">
        <v>182</v>
      </c>
      <c r="L6" s="831" t="s">
        <v>183</v>
      </c>
      <c r="M6" s="1104"/>
      <c r="N6" s="1105" t="s">
        <v>185</v>
      </c>
      <c r="O6" s="1106"/>
      <c r="P6" s="1106"/>
      <c r="Q6" s="1106"/>
      <c r="R6" s="1106"/>
      <c r="S6" s="1106"/>
      <c r="T6" s="1106"/>
      <c r="U6" s="1106"/>
      <c r="V6" s="1105" t="s">
        <v>57</v>
      </c>
      <c r="W6" s="1106"/>
      <c r="X6" s="1106"/>
      <c r="Y6" s="1106"/>
      <c r="Z6" s="1106"/>
      <c r="AA6" s="1106"/>
      <c r="AB6" s="1106"/>
      <c r="AC6" s="1106"/>
      <c r="AD6" s="1106"/>
      <c r="AE6" s="1106"/>
      <c r="AF6" s="1106"/>
      <c r="AG6" s="831"/>
      <c r="AH6" s="1113" t="s">
        <v>68</v>
      </c>
      <c r="AI6" s="1110"/>
      <c r="AJ6" s="1110"/>
      <c r="AK6" s="1110"/>
      <c r="AL6" s="1110"/>
      <c r="AM6" s="1110"/>
      <c r="AN6" s="1110"/>
      <c r="AO6" s="1110"/>
      <c r="AP6" s="1110"/>
      <c r="AQ6" s="1110"/>
      <c r="AR6" s="1110"/>
      <c r="AS6" s="1110"/>
      <c r="AT6" s="1110"/>
      <c r="AU6" s="1110"/>
      <c r="AV6" s="1110"/>
      <c r="AW6" s="1110"/>
      <c r="AX6" s="1110"/>
      <c r="AY6" s="1111"/>
      <c r="AZ6" s="1104"/>
      <c r="BA6" s="838" t="s">
        <v>72</v>
      </c>
      <c r="BB6" s="837" t="s">
        <v>73</v>
      </c>
      <c r="BC6" s="837" t="s">
        <v>74</v>
      </c>
      <c r="BD6" s="327" t="s">
        <v>75</v>
      </c>
      <c r="BE6" s="830"/>
      <c r="BF6" s="838" t="s">
        <v>309</v>
      </c>
      <c r="BG6" s="837" t="s">
        <v>310</v>
      </c>
      <c r="BH6" s="327" t="s">
        <v>311</v>
      </c>
      <c r="BI6" s="1078"/>
      <c r="BJ6" s="1117"/>
      <c r="BK6" s="1078"/>
      <c r="BL6" s="838" t="s">
        <v>77</v>
      </c>
      <c r="BM6" s="837" t="s">
        <v>78</v>
      </c>
      <c r="BN6" s="837" t="s">
        <v>79</v>
      </c>
      <c r="BO6" s="327" t="s">
        <v>313</v>
      </c>
      <c r="BP6" s="1078"/>
      <c r="BQ6" s="838" t="s">
        <v>192</v>
      </c>
      <c r="BR6" s="837" t="s">
        <v>193</v>
      </c>
      <c r="BS6" s="837" t="s">
        <v>194</v>
      </c>
      <c r="BT6" s="837" t="s">
        <v>195</v>
      </c>
      <c r="BU6" s="837" t="s">
        <v>196</v>
      </c>
      <c r="BV6" s="327" t="s">
        <v>197</v>
      </c>
      <c r="BW6" s="1078"/>
      <c r="BX6" s="840" t="s">
        <v>82</v>
      </c>
      <c r="BY6" s="831" t="s">
        <v>83</v>
      </c>
      <c r="BZ6" s="831" t="s">
        <v>84</v>
      </c>
      <c r="CA6" s="831" t="s">
        <v>85</v>
      </c>
      <c r="CB6" s="832" t="s">
        <v>86</v>
      </c>
      <c r="CC6" s="1078"/>
      <c r="CD6" s="1108"/>
    </row>
    <row r="7" spans="1:82" ht="14.5" x14ac:dyDescent="0.25">
      <c r="A7" s="29" t="s">
        <v>10032</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x14ac:dyDescent="0.25">
      <c r="A8" s="981" t="s">
        <v>9364</v>
      </c>
      <c r="B8" s="982"/>
      <c r="C8" s="983">
        <v>41925</v>
      </c>
      <c r="D8" s="982"/>
      <c r="E8" s="984">
        <v>10146</v>
      </c>
      <c r="F8" s="982"/>
      <c r="G8" s="985">
        <v>30.1373</v>
      </c>
      <c r="H8" s="982"/>
      <c r="I8" s="1029">
        <v>2.73</v>
      </c>
      <c r="J8" s="1029">
        <v>7.39</v>
      </c>
      <c r="K8" s="1029">
        <v>1.81</v>
      </c>
      <c r="L8" s="1029">
        <v>1.9</v>
      </c>
      <c r="M8" s="987"/>
      <c r="N8" s="986">
        <v>54.703499999999998</v>
      </c>
      <c r="O8" s="986">
        <v>50.592300000000002</v>
      </c>
      <c r="P8" s="986">
        <v>83.338700000000003</v>
      </c>
      <c r="Q8" s="986">
        <v>26.5578</v>
      </c>
      <c r="R8" s="986">
        <v>11.181100000000001</v>
      </c>
      <c r="S8" s="986">
        <v>10.7895</v>
      </c>
      <c r="T8" s="986">
        <v>2.5657999999999999</v>
      </c>
      <c r="U8" s="986">
        <v>3.2105000000000001</v>
      </c>
      <c r="V8" s="988">
        <v>6.3018000000000001</v>
      </c>
      <c r="W8" s="986">
        <v>6.3411</v>
      </c>
      <c r="X8" s="986">
        <v>11.1106</v>
      </c>
      <c r="Y8" s="986">
        <v>10.7026</v>
      </c>
      <c r="Z8" s="986">
        <v>10.2248</v>
      </c>
      <c r="AA8" s="986">
        <v>23.822199999999999</v>
      </c>
      <c r="AB8" s="986">
        <v>0.21229999999999999</v>
      </c>
      <c r="AC8" s="986">
        <v>4.165</v>
      </c>
      <c r="AD8" s="986">
        <v>5.2031999999999998</v>
      </c>
      <c r="AE8" s="986">
        <v>16.374700000000001</v>
      </c>
      <c r="AF8" s="986">
        <v>9.8986000000000001</v>
      </c>
      <c r="AG8" s="987"/>
      <c r="AH8" s="989" t="s">
        <v>7127</v>
      </c>
      <c r="AI8" s="989" t="s">
        <v>7131</v>
      </c>
      <c r="AJ8" s="989" t="s">
        <v>7139</v>
      </c>
      <c r="AK8" s="989" t="s">
        <v>7168</v>
      </c>
      <c r="AL8" s="989" t="s">
        <v>7126</v>
      </c>
      <c r="AM8" s="989" t="s">
        <v>7140</v>
      </c>
      <c r="AN8" s="989" t="s">
        <v>7139</v>
      </c>
      <c r="AO8" s="989" t="s">
        <v>7132</v>
      </c>
      <c r="AP8" s="989" t="s">
        <v>7147</v>
      </c>
      <c r="AQ8" s="989" t="s">
        <v>7139</v>
      </c>
      <c r="AR8" s="989" t="s">
        <v>7147</v>
      </c>
      <c r="AS8" s="989" t="s">
        <v>7149</v>
      </c>
      <c r="AT8" s="989" t="s">
        <v>7133</v>
      </c>
      <c r="AU8" s="989" t="s">
        <v>7147</v>
      </c>
      <c r="AV8" s="989" t="s">
        <v>7125</v>
      </c>
      <c r="AW8" s="989" t="s">
        <v>7132</v>
      </c>
      <c r="AX8" s="989" t="s">
        <v>7127</v>
      </c>
      <c r="AY8" s="989" t="s">
        <v>7168</v>
      </c>
      <c r="AZ8" s="987"/>
      <c r="BA8" s="992">
        <v>63.869060173094603</v>
      </c>
      <c r="BB8" s="992">
        <v>0</v>
      </c>
      <c r="BC8" s="992">
        <v>8.7195356072111596E-2</v>
      </c>
      <c r="BD8" s="992" t="s">
        <v>430</v>
      </c>
      <c r="BE8" s="982"/>
      <c r="BF8" s="986">
        <v>61.289986851400002</v>
      </c>
      <c r="BG8" s="986">
        <v>26.110594389599999</v>
      </c>
      <c r="BH8" s="986">
        <v>2.3473225440999999</v>
      </c>
      <c r="BI8" s="982"/>
      <c r="BJ8" s="986">
        <v>33.502395079999999</v>
      </c>
      <c r="BK8" s="982"/>
      <c r="BL8" s="986">
        <v>44.119300000000003</v>
      </c>
      <c r="BM8" s="986">
        <v>19.226299999999998</v>
      </c>
      <c r="BN8" s="986">
        <v>5.9264999999999999</v>
      </c>
      <c r="BO8" s="986">
        <v>30.727900000000002</v>
      </c>
      <c r="BP8" s="982"/>
      <c r="BQ8" s="986">
        <v>2.0699999999999998</v>
      </c>
      <c r="BR8" s="986">
        <v>21.29</v>
      </c>
      <c r="BS8" s="986">
        <v>1.23</v>
      </c>
      <c r="BT8" s="986" t="s">
        <v>430</v>
      </c>
      <c r="BU8" s="986" t="s">
        <v>430</v>
      </c>
      <c r="BV8" s="986">
        <v>6.14</v>
      </c>
      <c r="BW8" s="982"/>
      <c r="BX8" s="1032" t="s">
        <v>9284</v>
      </c>
      <c r="BY8" s="1032" t="s">
        <v>9285</v>
      </c>
      <c r="BZ8" s="1032" t="s">
        <v>6279</v>
      </c>
      <c r="CA8" s="1032" t="s">
        <v>9286</v>
      </c>
      <c r="CB8" s="1032" t="s">
        <v>9287</v>
      </c>
      <c r="CC8" s="982"/>
      <c r="CD8" s="1010" t="s">
        <v>476</v>
      </c>
    </row>
    <row r="9" spans="1:82" x14ac:dyDescent="0.25">
      <c r="A9" s="981" t="s">
        <v>9442</v>
      </c>
      <c r="B9" s="994"/>
      <c r="C9" s="995">
        <v>41275</v>
      </c>
      <c r="D9" s="994"/>
      <c r="E9" s="996">
        <v>72762.899999999994</v>
      </c>
      <c r="F9" s="994"/>
      <c r="G9" s="997">
        <v>42.560200000000002</v>
      </c>
      <c r="H9" s="994"/>
      <c r="I9" s="1036">
        <v>0.63</v>
      </c>
      <c r="J9" s="1036">
        <v>7.75</v>
      </c>
      <c r="K9" s="1036">
        <v>0.57999999999999996</v>
      </c>
      <c r="L9" s="1036">
        <v>0.59</v>
      </c>
      <c r="M9" s="999"/>
      <c r="N9" s="998">
        <v>-0.60029999999999994</v>
      </c>
      <c r="O9" s="998">
        <v>5.4339000000000004</v>
      </c>
      <c r="P9" s="998">
        <v>4.3160999999999996</v>
      </c>
      <c r="Q9" s="998">
        <v>11.4192</v>
      </c>
      <c r="R9" s="998">
        <v>5.8048999999999999</v>
      </c>
      <c r="S9" s="998">
        <v>5.9638999999999998</v>
      </c>
      <c r="T9" s="998">
        <v>6.609</v>
      </c>
      <c r="U9" s="998">
        <v>6.6955</v>
      </c>
      <c r="V9" s="1000">
        <v>6.4843999999999999</v>
      </c>
      <c r="W9" s="998">
        <v>7.1181999999999999</v>
      </c>
      <c r="X9" s="998">
        <v>7.6607000000000003</v>
      </c>
      <c r="Y9" s="998">
        <v>6.7808999999999999</v>
      </c>
      <c r="Z9" s="998">
        <v>6.4762000000000004</v>
      </c>
      <c r="AA9" s="998">
        <v>5.835</v>
      </c>
      <c r="AB9" s="998">
        <v>6.5195999999999996</v>
      </c>
      <c r="AC9" s="998">
        <v>6.7252000000000001</v>
      </c>
      <c r="AD9" s="998">
        <v>6.4763000000000002</v>
      </c>
      <c r="AE9" s="998">
        <v>13.6516</v>
      </c>
      <c r="AF9" s="998">
        <v>7.0811999999999999</v>
      </c>
      <c r="AG9" s="999"/>
      <c r="AH9" s="1001" t="s">
        <v>7139</v>
      </c>
      <c r="AI9" s="1001" t="s">
        <v>7126</v>
      </c>
      <c r="AJ9" s="1001" t="s">
        <v>7126</v>
      </c>
      <c r="AK9" s="1001" t="s">
        <v>7127</v>
      </c>
      <c r="AL9" s="1001" t="s">
        <v>7131</v>
      </c>
      <c r="AM9" s="1001" t="s">
        <v>10031</v>
      </c>
      <c r="AN9" s="1001" t="s">
        <v>10031</v>
      </c>
      <c r="AO9" s="1001" t="s">
        <v>7127</v>
      </c>
      <c r="AP9" s="1001" t="s">
        <v>7147</v>
      </c>
      <c r="AQ9" s="1001" t="s">
        <v>7147</v>
      </c>
      <c r="AR9" s="1001" t="s">
        <v>10034</v>
      </c>
      <c r="AS9" s="1001" t="s">
        <v>10031</v>
      </c>
      <c r="AT9" s="1001" t="s">
        <v>7237</v>
      </c>
      <c r="AU9" s="1001" t="s">
        <v>7131</v>
      </c>
      <c r="AV9" s="1001" t="s">
        <v>10034</v>
      </c>
      <c r="AW9" s="1001" t="s">
        <v>7149</v>
      </c>
      <c r="AX9" s="1001" t="s">
        <v>7140</v>
      </c>
      <c r="AY9" s="1001" t="s">
        <v>7149</v>
      </c>
      <c r="AZ9" s="999"/>
      <c r="BA9" s="1004">
        <v>5.4775331774293301</v>
      </c>
      <c r="BB9" s="1004">
        <v>0.52331187327855899</v>
      </c>
      <c r="BC9" s="1004">
        <v>0.33742054860791698</v>
      </c>
      <c r="BD9" s="1004">
        <v>0.92177870547779495</v>
      </c>
      <c r="BE9" s="999"/>
      <c r="BF9" s="998" t="s">
        <v>430</v>
      </c>
      <c r="BG9" s="998" t="s">
        <v>430</v>
      </c>
      <c r="BH9" s="998" t="s">
        <v>430</v>
      </c>
      <c r="BI9" s="999"/>
      <c r="BJ9" s="998">
        <v>-0.66562860000000001</v>
      </c>
      <c r="BK9" s="999"/>
      <c r="BL9" s="998">
        <v>54.268099999999997</v>
      </c>
      <c r="BM9" s="998">
        <v>16.3201</v>
      </c>
      <c r="BN9" s="998">
        <v>2.3661099999999999</v>
      </c>
      <c r="BO9" s="998">
        <v>27.04569</v>
      </c>
      <c r="BP9" s="994"/>
      <c r="BQ9" s="998" t="s">
        <v>430</v>
      </c>
      <c r="BR9" s="998">
        <v>26.68</v>
      </c>
      <c r="BS9" s="998" t="s">
        <v>430</v>
      </c>
      <c r="BT9" s="998" t="s">
        <v>430</v>
      </c>
      <c r="BU9" s="998" t="s">
        <v>430</v>
      </c>
      <c r="BV9" s="998">
        <v>0.37</v>
      </c>
      <c r="BW9" s="994"/>
      <c r="BX9" s="1037" t="s">
        <v>9443</v>
      </c>
      <c r="BY9" s="1037" t="s">
        <v>9444</v>
      </c>
      <c r="BZ9" s="1037" t="s">
        <v>9445</v>
      </c>
      <c r="CA9" s="1037" t="s">
        <v>9446</v>
      </c>
      <c r="CB9" s="1037" t="s">
        <v>6064</v>
      </c>
      <c r="CC9" s="994"/>
      <c r="CD9" s="1015" t="s">
        <v>7959</v>
      </c>
    </row>
    <row r="10" spans="1:82" x14ac:dyDescent="0.25">
      <c r="A10" s="981" t="s">
        <v>9765</v>
      </c>
      <c r="B10" s="994"/>
      <c r="C10" s="995">
        <v>45191</v>
      </c>
      <c r="D10" s="994"/>
      <c r="E10" s="996">
        <v>14209.2</v>
      </c>
      <c r="F10" s="994"/>
      <c r="G10" s="997">
        <v>16.443999999999999</v>
      </c>
      <c r="H10" s="994"/>
      <c r="I10" s="1036">
        <v>7.81</v>
      </c>
      <c r="J10" s="1036">
        <v>7.14</v>
      </c>
      <c r="K10" s="1036">
        <v>3.12</v>
      </c>
      <c r="L10" s="1036">
        <v>3.24</v>
      </c>
      <c r="M10" s="999"/>
      <c r="N10" s="998" t="s">
        <v>430</v>
      </c>
      <c r="O10" s="998">
        <v>40.041400000000003</v>
      </c>
      <c r="P10" s="998">
        <v>201.41499999999999</v>
      </c>
      <c r="Q10" s="998">
        <v>9.5943000000000005</v>
      </c>
      <c r="R10" s="998">
        <v>9.1692</v>
      </c>
      <c r="S10" s="998">
        <v>12.1637</v>
      </c>
      <c r="T10" s="998">
        <v>10.8421</v>
      </c>
      <c r="U10" s="998">
        <v>18.644400000000001</v>
      </c>
      <c r="V10" s="1000">
        <v>22.421700000000001</v>
      </c>
      <c r="W10" s="998">
        <v>13.8353</v>
      </c>
      <c r="X10" s="998" t="s">
        <v>430</v>
      </c>
      <c r="Y10" s="998" t="s">
        <v>430</v>
      </c>
      <c r="Z10" s="998" t="s">
        <v>430</v>
      </c>
      <c r="AA10" s="998">
        <v>41.313299999999998</v>
      </c>
      <c r="AB10" s="998">
        <v>4.5319000000000003</v>
      </c>
      <c r="AC10" s="998">
        <v>19.118200000000002</v>
      </c>
      <c r="AD10" s="998">
        <v>22.0261</v>
      </c>
      <c r="AE10" s="998">
        <v>-1.2842</v>
      </c>
      <c r="AF10" s="998">
        <v>19.926400000000001</v>
      </c>
      <c r="AG10" s="999"/>
      <c r="AH10" s="996" t="s">
        <v>430</v>
      </c>
      <c r="AI10" s="1001" t="s">
        <v>7130</v>
      </c>
      <c r="AJ10" s="1001" t="s">
        <v>7149</v>
      </c>
      <c r="AK10" s="1001" t="s">
        <v>7135</v>
      </c>
      <c r="AL10" s="1001" t="s">
        <v>7126</v>
      </c>
      <c r="AM10" s="1001" t="s">
        <v>7131</v>
      </c>
      <c r="AN10" s="1001" t="s">
        <v>7147</v>
      </c>
      <c r="AO10" s="1001" t="s">
        <v>10034</v>
      </c>
      <c r="AP10" s="1001" t="s">
        <v>7214</v>
      </c>
      <c r="AQ10" s="1001" t="s">
        <v>7143</v>
      </c>
      <c r="AR10" s="996" t="s">
        <v>430</v>
      </c>
      <c r="AS10" s="996" t="s">
        <v>430</v>
      </c>
      <c r="AT10" s="996" t="s">
        <v>430</v>
      </c>
      <c r="AU10" s="1001" t="s">
        <v>7139</v>
      </c>
      <c r="AV10" s="1001" t="s">
        <v>7139</v>
      </c>
      <c r="AW10" s="1001" t="s">
        <v>10034</v>
      </c>
      <c r="AX10" s="1001" t="s">
        <v>7214</v>
      </c>
      <c r="AY10" s="1001" t="s">
        <v>7135</v>
      </c>
      <c r="AZ10" s="999"/>
      <c r="BA10" s="1004">
        <v>118.272418967505</v>
      </c>
      <c r="BB10" s="1004">
        <v>0</v>
      </c>
      <c r="BC10" s="1004">
        <v>0.114038872971432</v>
      </c>
      <c r="BD10" s="1004" t="s">
        <v>430</v>
      </c>
      <c r="BE10" s="994"/>
      <c r="BF10" s="998">
        <v>100.88309257020001</v>
      </c>
      <c r="BG10" s="998">
        <v>30.080793928599999</v>
      </c>
      <c r="BH10" s="998">
        <v>3.3537376975000002</v>
      </c>
      <c r="BI10" s="994"/>
      <c r="BJ10" s="998">
        <v>70.131777720000002</v>
      </c>
      <c r="BK10" s="994"/>
      <c r="BL10" s="998">
        <v>40.9129</v>
      </c>
      <c r="BM10" s="998">
        <v>14.9291</v>
      </c>
      <c r="BN10" s="998">
        <v>14.816800000000001</v>
      </c>
      <c r="BO10" s="998">
        <v>29.341200000000001</v>
      </c>
      <c r="BP10" s="994"/>
      <c r="BQ10" s="998">
        <v>4.34</v>
      </c>
      <c r="BR10" s="998">
        <v>6.38</v>
      </c>
      <c r="BS10" s="998">
        <v>0.71</v>
      </c>
      <c r="BT10" s="998">
        <v>7.0000000000000007E-2</v>
      </c>
      <c r="BU10" s="998" t="s">
        <v>430</v>
      </c>
      <c r="BV10" s="998">
        <v>9.6300000000000008</v>
      </c>
      <c r="BW10" s="994"/>
      <c r="BX10" s="1037" t="s">
        <v>6061</v>
      </c>
      <c r="BY10" s="1037" t="s">
        <v>9706</v>
      </c>
      <c r="BZ10" s="1037" t="s">
        <v>809</v>
      </c>
      <c r="CA10" s="1037" t="s">
        <v>6103</v>
      </c>
      <c r="CB10" s="1037" t="s">
        <v>9707</v>
      </c>
      <c r="CC10" s="994"/>
      <c r="CD10" s="1015" t="s">
        <v>443</v>
      </c>
    </row>
    <row r="11" spans="1:82" x14ac:dyDescent="0.25">
      <c r="A11" s="981" t="s">
        <v>9922</v>
      </c>
      <c r="B11" s="1006"/>
      <c r="C11" s="995">
        <v>41275</v>
      </c>
      <c r="D11" s="1006"/>
      <c r="E11" s="996">
        <v>2885.12</v>
      </c>
      <c r="F11" s="1006"/>
      <c r="G11" s="997">
        <v>69.251300000000001</v>
      </c>
      <c r="H11" s="1006"/>
      <c r="I11" s="1036">
        <v>7.31</v>
      </c>
      <c r="J11" s="1036">
        <v>7.61</v>
      </c>
      <c r="K11" s="1036">
        <v>3.57</v>
      </c>
      <c r="L11" s="1036">
        <v>3.71</v>
      </c>
      <c r="M11" s="1007"/>
      <c r="N11" s="998">
        <v>86.749899999999997</v>
      </c>
      <c r="O11" s="998">
        <v>60.791800000000002</v>
      </c>
      <c r="P11" s="998">
        <v>69.933499999999995</v>
      </c>
      <c r="Q11" s="998">
        <v>46.028300000000002</v>
      </c>
      <c r="R11" s="998">
        <v>24.664400000000001</v>
      </c>
      <c r="S11" s="998">
        <v>6.9313000000000002</v>
      </c>
      <c r="T11" s="998">
        <v>1.5485</v>
      </c>
      <c r="U11" s="998">
        <v>2.8098000000000001</v>
      </c>
      <c r="V11" s="1000">
        <v>3.1036000000000001</v>
      </c>
      <c r="W11" s="998">
        <v>5.4256000000000002</v>
      </c>
      <c r="X11" s="998">
        <v>9.6000999999999994</v>
      </c>
      <c r="Y11" s="998">
        <v>9.4944000000000006</v>
      </c>
      <c r="Z11" s="998">
        <v>10.331300000000001</v>
      </c>
      <c r="AA11" s="998">
        <v>17.956199999999999</v>
      </c>
      <c r="AB11" s="998">
        <v>9.7000000000000003E-2</v>
      </c>
      <c r="AC11" s="998">
        <v>3.3780000000000001</v>
      </c>
      <c r="AD11" s="998">
        <v>2.5545</v>
      </c>
      <c r="AE11" s="998">
        <v>32.585599999999999</v>
      </c>
      <c r="AF11" s="998">
        <v>10.4277</v>
      </c>
      <c r="AG11" s="1007"/>
      <c r="AH11" s="1001" t="s">
        <v>10034</v>
      </c>
      <c r="AI11" s="1001" t="s">
        <v>7149</v>
      </c>
      <c r="AJ11" s="1001" t="s">
        <v>7127</v>
      </c>
      <c r="AK11" s="1001" t="s">
        <v>7147</v>
      </c>
      <c r="AL11" s="1001" t="s">
        <v>7147</v>
      </c>
      <c r="AM11" s="1001" t="s">
        <v>7132</v>
      </c>
      <c r="AN11" s="1001" t="s">
        <v>7132</v>
      </c>
      <c r="AO11" s="1001" t="s">
        <v>7124</v>
      </c>
      <c r="AP11" s="1001" t="s">
        <v>7132</v>
      </c>
      <c r="AQ11" s="1001" t="s">
        <v>7126</v>
      </c>
      <c r="AR11" s="1001" t="s">
        <v>7147</v>
      </c>
      <c r="AS11" s="1001" t="s">
        <v>10031</v>
      </c>
      <c r="AT11" s="1001" t="s">
        <v>7214</v>
      </c>
      <c r="AU11" s="1001" t="s">
        <v>7124</v>
      </c>
      <c r="AV11" s="1001" t="s">
        <v>7125</v>
      </c>
      <c r="AW11" s="1001" t="s">
        <v>7132</v>
      </c>
      <c r="AX11" s="1001" t="s">
        <v>7124</v>
      </c>
      <c r="AY11" s="1001" t="s">
        <v>7147</v>
      </c>
      <c r="AZ11" s="1007"/>
      <c r="BA11" s="1004">
        <v>57.106741977934099</v>
      </c>
      <c r="BB11" s="1004">
        <v>0</v>
      </c>
      <c r="BC11" s="1004">
        <v>7.2329675581706804E-2</v>
      </c>
      <c r="BD11" s="1004" t="s">
        <v>430</v>
      </c>
      <c r="BE11" s="1006"/>
      <c r="BF11" s="998">
        <v>51.433659295299996</v>
      </c>
      <c r="BG11" s="998">
        <v>22.279061547200001</v>
      </c>
      <c r="BH11" s="998">
        <v>2.3086097763</v>
      </c>
      <c r="BI11" s="1006"/>
      <c r="BJ11" s="998">
        <v>21.85746533</v>
      </c>
      <c r="BK11" s="1006"/>
      <c r="BL11" s="998">
        <v>15.002599999999999</v>
      </c>
      <c r="BM11" s="998">
        <v>4.9716199999999997</v>
      </c>
      <c r="BN11" s="998">
        <v>1.88324</v>
      </c>
      <c r="BO11" s="998">
        <v>78.142539999999997</v>
      </c>
      <c r="BP11" s="1006"/>
      <c r="BQ11" s="998">
        <v>25.79</v>
      </c>
      <c r="BR11" s="998">
        <v>23.89</v>
      </c>
      <c r="BS11" s="998">
        <v>0.87</v>
      </c>
      <c r="BT11" s="998">
        <v>11.26</v>
      </c>
      <c r="BU11" s="998">
        <v>0.01</v>
      </c>
      <c r="BV11" s="998">
        <v>16.309999999999999</v>
      </c>
      <c r="BW11" s="1006"/>
      <c r="BX11" s="1025" t="s">
        <v>9923</v>
      </c>
      <c r="BY11" s="1025" t="s">
        <v>9924</v>
      </c>
      <c r="BZ11" s="1025" t="s">
        <v>9925</v>
      </c>
      <c r="CA11" s="1025" t="s">
        <v>2151</v>
      </c>
      <c r="CB11" s="1025" t="s">
        <v>9926</v>
      </c>
      <c r="CC11" s="1006"/>
      <c r="CD11" s="1015" t="s">
        <v>615</v>
      </c>
    </row>
    <row r="12" spans="1:82" x14ac:dyDescent="0.25">
      <c r="A12" s="914" t="s">
        <v>7269</v>
      </c>
      <c r="B12" s="959"/>
      <c r="C12" s="33"/>
      <c r="D12" s="33"/>
      <c r="E12" s="33"/>
      <c r="F12" s="33"/>
      <c r="G12" s="33"/>
      <c r="H12" s="33"/>
      <c r="I12" s="33"/>
      <c r="J12" s="33"/>
      <c r="K12" s="33"/>
      <c r="L12" s="33"/>
      <c r="M12" s="33"/>
      <c r="N12" s="70">
        <f t="shared" ref="N12:AF12" si="0">IFERROR(ROUND(AVERAGE(N8:N11),2),"--")</f>
        <v>46.95</v>
      </c>
      <c r="O12" s="59">
        <f t="shared" si="0"/>
        <v>39.21</v>
      </c>
      <c r="P12" s="59">
        <f t="shared" si="0"/>
        <v>89.75</v>
      </c>
      <c r="Q12" s="59">
        <f t="shared" si="0"/>
        <v>23.4</v>
      </c>
      <c r="R12" s="59">
        <f t="shared" si="0"/>
        <v>12.7</v>
      </c>
      <c r="S12" s="59">
        <f t="shared" si="0"/>
        <v>8.9600000000000009</v>
      </c>
      <c r="T12" s="59">
        <f t="shared" si="0"/>
        <v>5.39</v>
      </c>
      <c r="U12" s="59">
        <f t="shared" si="0"/>
        <v>7.84</v>
      </c>
      <c r="V12" s="70">
        <f t="shared" si="0"/>
        <v>9.58</v>
      </c>
      <c r="W12" s="59">
        <f t="shared" si="0"/>
        <v>8.18</v>
      </c>
      <c r="X12" s="59">
        <f t="shared" si="0"/>
        <v>9.4600000000000009</v>
      </c>
      <c r="Y12" s="59">
        <f t="shared" si="0"/>
        <v>8.99</v>
      </c>
      <c r="Z12" s="59">
        <f t="shared" si="0"/>
        <v>9.01</v>
      </c>
      <c r="AA12" s="59">
        <f t="shared" si="0"/>
        <v>22.23</v>
      </c>
      <c r="AB12" s="59">
        <f t="shared" si="0"/>
        <v>2.84</v>
      </c>
      <c r="AC12" s="59">
        <f t="shared" si="0"/>
        <v>8.35</v>
      </c>
      <c r="AD12" s="59">
        <f t="shared" si="0"/>
        <v>9.07</v>
      </c>
      <c r="AE12" s="59">
        <f t="shared" si="0"/>
        <v>15.33</v>
      </c>
      <c r="AF12" s="88">
        <f t="shared" si="0"/>
        <v>11.83</v>
      </c>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4"/>
    </row>
    <row r="13" spans="1:82" x14ac:dyDescent="0.25">
      <c r="A13" s="910" t="s">
        <v>94</v>
      </c>
      <c r="B13" s="960"/>
      <c r="C13" s="25"/>
      <c r="D13" s="25"/>
      <c r="E13" s="25"/>
      <c r="F13" s="25"/>
      <c r="G13" s="25"/>
      <c r="H13" s="25"/>
      <c r="I13" s="25"/>
      <c r="J13" s="25"/>
      <c r="K13" s="25"/>
      <c r="L13" s="25"/>
      <c r="M13" s="25"/>
      <c r="N13" s="71">
        <f t="shared" ref="N13:AF13" si="1">IF(COUNTIF(N8:N11,"--") = 4,"--",ROUND(MAX(N8:N11),2))</f>
        <v>86.75</v>
      </c>
      <c r="O13" s="60">
        <f t="shared" si="1"/>
        <v>60.79</v>
      </c>
      <c r="P13" s="60">
        <f t="shared" si="1"/>
        <v>201.42</v>
      </c>
      <c r="Q13" s="60">
        <f t="shared" si="1"/>
        <v>46.03</v>
      </c>
      <c r="R13" s="60">
        <f t="shared" si="1"/>
        <v>24.66</v>
      </c>
      <c r="S13" s="60">
        <f t="shared" si="1"/>
        <v>12.16</v>
      </c>
      <c r="T13" s="60">
        <f t="shared" si="1"/>
        <v>10.84</v>
      </c>
      <c r="U13" s="60">
        <f t="shared" si="1"/>
        <v>18.64</v>
      </c>
      <c r="V13" s="71">
        <f t="shared" si="1"/>
        <v>22.42</v>
      </c>
      <c r="W13" s="60">
        <f t="shared" si="1"/>
        <v>13.84</v>
      </c>
      <c r="X13" s="60">
        <f t="shared" si="1"/>
        <v>11.11</v>
      </c>
      <c r="Y13" s="60">
        <f t="shared" si="1"/>
        <v>10.7</v>
      </c>
      <c r="Z13" s="60">
        <f t="shared" si="1"/>
        <v>10.33</v>
      </c>
      <c r="AA13" s="60">
        <f t="shared" si="1"/>
        <v>41.31</v>
      </c>
      <c r="AB13" s="60">
        <f t="shared" si="1"/>
        <v>6.52</v>
      </c>
      <c r="AC13" s="60">
        <f t="shared" si="1"/>
        <v>19.12</v>
      </c>
      <c r="AD13" s="60">
        <f t="shared" si="1"/>
        <v>22.03</v>
      </c>
      <c r="AE13" s="60">
        <f t="shared" si="1"/>
        <v>32.590000000000003</v>
      </c>
      <c r="AF13" s="89">
        <f t="shared" si="1"/>
        <v>19.93</v>
      </c>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6"/>
    </row>
    <row r="14" spans="1:82" x14ac:dyDescent="0.25">
      <c r="A14" s="910" t="s">
        <v>95</v>
      </c>
      <c r="B14" s="960"/>
      <c r="C14" s="25"/>
      <c r="D14" s="25"/>
      <c r="E14" s="25"/>
      <c r="F14" s="25"/>
      <c r="G14" s="25"/>
      <c r="H14" s="25"/>
      <c r="I14" s="25"/>
      <c r="J14" s="25"/>
      <c r="K14" s="25"/>
      <c r="L14" s="25"/>
      <c r="M14" s="25"/>
      <c r="N14" s="71">
        <f t="shared" ref="N14:AF14" si="2">IF(COUNTIF(N8:N11,"--") = 4,"--",ROUND(MIN(N8:N11),2))</f>
        <v>-0.6</v>
      </c>
      <c r="O14" s="60">
        <f t="shared" si="2"/>
        <v>5.43</v>
      </c>
      <c r="P14" s="60">
        <f t="shared" si="2"/>
        <v>4.32</v>
      </c>
      <c r="Q14" s="60">
        <f t="shared" si="2"/>
        <v>9.59</v>
      </c>
      <c r="R14" s="60">
        <f t="shared" si="2"/>
        <v>5.8</v>
      </c>
      <c r="S14" s="60">
        <f t="shared" si="2"/>
        <v>5.96</v>
      </c>
      <c r="T14" s="60">
        <f t="shared" si="2"/>
        <v>1.55</v>
      </c>
      <c r="U14" s="60">
        <f t="shared" si="2"/>
        <v>2.81</v>
      </c>
      <c r="V14" s="71">
        <f t="shared" si="2"/>
        <v>3.1</v>
      </c>
      <c r="W14" s="60">
        <f t="shared" si="2"/>
        <v>5.43</v>
      </c>
      <c r="X14" s="60">
        <f t="shared" si="2"/>
        <v>7.66</v>
      </c>
      <c r="Y14" s="60">
        <f t="shared" si="2"/>
        <v>6.78</v>
      </c>
      <c r="Z14" s="60">
        <f t="shared" si="2"/>
        <v>6.48</v>
      </c>
      <c r="AA14" s="60">
        <f t="shared" si="2"/>
        <v>5.84</v>
      </c>
      <c r="AB14" s="60">
        <f t="shared" si="2"/>
        <v>0.1</v>
      </c>
      <c r="AC14" s="60">
        <f t="shared" si="2"/>
        <v>3.38</v>
      </c>
      <c r="AD14" s="60">
        <f t="shared" si="2"/>
        <v>2.5499999999999998</v>
      </c>
      <c r="AE14" s="60">
        <f t="shared" si="2"/>
        <v>-1.28</v>
      </c>
      <c r="AF14" s="89">
        <f t="shared" si="2"/>
        <v>7.08</v>
      </c>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6"/>
    </row>
    <row r="15" spans="1:82" x14ac:dyDescent="0.25">
      <c r="A15" s="912" t="s">
        <v>96</v>
      </c>
      <c r="B15" s="961"/>
      <c r="C15" s="27"/>
      <c r="D15" s="27"/>
      <c r="E15" s="27"/>
      <c r="F15" s="27"/>
      <c r="G15" s="27"/>
      <c r="H15" s="27"/>
      <c r="I15" s="27"/>
      <c r="J15" s="27"/>
      <c r="K15" s="27"/>
      <c r="L15" s="27"/>
      <c r="M15" s="27"/>
      <c r="N15" s="72">
        <f t="shared" ref="N15:AF15" si="3">IFERROR(ROUND(MEDIAN(N8:N11),2),"--")</f>
        <v>54.7</v>
      </c>
      <c r="O15" s="61">
        <f t="shared" si="3"/>
        <v>45.32</v>
      </c>
      <c r="P15" s="61">
        <f t="shared" si="3"/>
        <v>76.64</v>
      </c>
      <c r="Q15" s="61">
        <f t="shared" si="3"/>
        <v>18.989999999999998</v>
      </c>
      <c r="R15" s="61">
        <f t="shared" si="3"/>
        <v>10.18</v>
      </c>
      <c r="S15" s="61">
        <f t="shared" si="3"/>
        <v>8.86</v>
      </c>
      <c r="T15" s="61">
        <f t="shared" si="3"/>
        <v>4.59</v>
      </c>
      <c r="U15" s="61">
        <f t="shared" si="3"/>
        <v>4.95</v>
      </c>
      <c r="V15" s="72">
        <f t="shared" si="3"/>
        <v>6.39</v>
      </c>
      <c r="W15" s="61">
        <f t="shared" si="3"/>
        <v>6.73</v>
      </c>
      <c r="X15" s="61">
        <f t="shared" si="3"/>
        <v>9.6</v>
      </c>
      <c r="Y15" s="61">
        <f t="shared" si="3"/>
        <v>9.49</v>
      </c>
      <c r="Z15" s="61">
        <f t="shared" si="3"/>
        <v>10.220000000000001</v>
      </c>
      <c r="AA15" s="61">
        <f t="shared" si="3"/>
        <v>20.89</v>
      </c>
      <c r="AB15" s="61">
        <f t="shared" si="3"/>
        <v>2.37</v>
      </c>
      <c r="AC15" s="61">
        <f t="shared" si="3"/>
        <v>5.45</v>
      </c>
      <c r="AD15" s="61">
        <f t="shared" si="3"/>
        <v>5.84</v>
      </c>
      <c r="AE15" s="61">
        <f t="shared" si="3"/>
        <v>15.01</v>
      </c>
      <c r="AF15" s="90">
        <f t="shared" si="3"/>
        <v>10.16</v>
      </c>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2"/>
    </row>
    <row r="16" spans="1:82" ht="14.5" x14ac:dyDescent="0.25">
      <c r="A16" s="39" t="s">
        <v>10030</v>
      </c>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row>
    <row r="17" spans="1:82" x14ac:dyDescent="0.25">
      <c r="A17" s="981" t="s">
        <v>9283</v>
      </c>
      <c r="B17" s="982"/>
      <c r="C17" s="983">
        <v>41925</v>
      </c>
      <c r="D17" s="982"/>
      <c r="E17" s="984">
        <v>10146</v>
      </c>
      <c r="F17" s="982"/>
      <c r="G17" s="985">
        <v>27.169599999999999</v>
      </c>
      <c r="H17" s="982"/>
      <c r="I17" s="1029">
        <v>2.73</v>
      </c>
      <c r="J17" s="1029">
        <v>7.39</v>
      </c>
      <c r="K17" s="1029">
        <v>1.81</v>
      </c>
      <c r="L17" s="1029">
        <v>1.9</v>
      </c>
      <c r="M17" s="987"/>
      <c r="N17" s="986">
        <v>53.680999999999997</v>
      </c>
      <c r="O17" s="986">
        <v>49.548999999999999</v>
      </c>
      <c r="P17" s="986">
        <v>82.266400000000004</v>
      </c>
      <c r="Q17" s="986">
        <v>25.493400000000001</v>
      </c>
      <c r="R17" s="986">
        <v>10.118499999999999</v>
      </c>
      <c r="S17" s="986">
        <v>9.718</v>
      </c>
      <c r="T17" s="986">
        <v>1.5037</v>
      </c>
      <c r="U17" s="986">
        <v>2.1282000000000001</v>
      </c>
      <c r="V17" s="988">
        <v>5.1691000000000003</v>
      </c>
      <c r="W17" s="986">
        <v>5.1837999999999997</v>
      </c>
      <c r="X17" s="986">
        <v>9.9040999999999997</v>
      </c>
      <c r="Y17" s="986">
        <v>9.5347000000000008</v>
      </c>
      <c r="Z17" s="986">
        <v>9.2072000000000003</v>
      </c>
      <c r="AA17" s="986">
        <v>22.726800000000001</v>
      </c>
      <c r="AB17" s="986">
        <v>-0.83699999999999997</v>
      </c>
      <c r="AC17" s="986">
        <v>3.0779000000000001</v>
      </c>
      <c r="AD17" s="986">
        <v>4.085</v>
      </c>
      <c r="AE17" s="986">
        <v>15.3147</v>
      </c>
      <c r="AF17" s="986">
        <v>8.9282000000000004</v>
      </c>
      <c r="AG17" s="987"/>
      <c r="AH17" s="989" t="s">
        <v>7140</v>
      </c>
      <c r="AI17" s="989" t="s">
        <v>7124</v>
      </c>
      <c r="AJ17" s="989" t="s">
        <v>7139</v>
      </c>
      <c r="AK17" s="989" t="s">
        <v>7168</v>
      </c>
      <c r="AL17" s="989" t="s">
        <v>7126</v>
      </c>
      <c r="AM17" s="989" t="s">
        <v>7140</v>
      </c>
      <c r="AN17" s="989" t="s">
        <v>7139</v>
      </c>
      <c r="AO17" s="989" t="s">
        <v>7132</v>
      </c>
      <c r="AP17" s="989" t="s">
        <v>7147</v>
      </c>
      <c r="AQ17" s="989" t="s">
        <v>7139</v>
      </c>
      <c r="AR17" s="989" t="s">
        <v>7147</v>
      </c>
      <c r="AS17" s="989" t="s">
        <v>10031</v>
      </c>
      <c r="AT17" s="989" t="s">
        <v>7137</v>
      </c>
      <c r="AU17" s="989" t="s">
        <v>7147</v>
      </c>
      <c r="AV17" s="989" t="s">
        <v>7125</v>
      </c>
      <c r="AW17" s="989" t="s">
        <v>7125</v>
      </c>
      <c r="AX17" s="989" t="s">
        <v>7147</v>
      </c>
      <c r="AY17" s="989" t="s">
        <v>7168</v>
      </c>
      <c r="AZ17" s="987"/>
      <c r="BA17" s="992">
        <v>63.810632778234002</v>
      </c>
      <c r="BB17" s="992">
        <v>0</v>
      </c>
      <c r="BC17" s="992">
        <v>7.0037977336912402E-2</v>
      </c>
      <c r="BD17" s="992" t="s">
        <v>430</v>
      </c>
      <c r="BE17" s="982"/>
      <c r="BF17" s="986">
        <v>58.378791304000003</v>
      </c>
      <c r="BG17" s="986">
        <v>29.165545922300002</v>
      </c>
      <c r="BH17" s="986">
        <v>2.0016354728999999</v>
      </c>
      <c r="BI17" s="982"/>
      <c r="BJ17" s="986">
        <v>33.502395079999999</v>
      </c>
      <c r="BK17" s="982"/>
      <c r="BL17" s="986">
        <v>44.119300000000003</v>
      </c>
      <c r="BM17" s="986">
        <v>19.226299999999998</v>
      </c>
      <c r="BN17" s="986">
        <v>5.9264999999999999</v>
      </c>
      <c r="BO17" s="986">
        <v>30.727900000000002</v>
      </c>
      <c r="BP17" s="982"/>
      <c r="BQ17" s="986">
        <v>2.0699999999999998</v>
      </c>
      <c r="BR17" s="986">
        <v>21.29</v>
      </c>
      <c r="BS17" s="986">
        <v>1.23</v>
      </c>
      <c r="BT17" s="986" t="s">
        <v>430</v>
      </c>
      <c r="BU17" s="986" t="s">
        <v>430</v>
      </c>
      <c r="BV17" s="986">
        <v>6.14</v>
      </c>
      <c r="BW17" s="982"/>
      <c r="BX17" s="1032" t="s">
        <v>9284</v>
      </c>
      <c r="BY17" s="1032" t="s">
        <v>9285</v>
      </c>
      <c r="BZ17" s="1032" t="s">
        <v>6279</v>
      </c>
      <c r="CA17" s="1032" t="s">
        <v>9286</v>
      </c>
      <c r="CB17" s="1032" t="s">
        <v>9287</v>
      </c>
      <c r="CC17" s="982"/>
      <c r="CD17" s="1010" t="s">
        <v>476</v>
      </c>
    </row>
    <row r="18" spans="1:82" x14ac:dyDescent="0.25">
      <c r="A18" s="981" t="s">
        <v>9527</v>
      </c>
      <c r="B18" s="994"/>
      <c r="C18" s="995">
        <v>38624</v>
      </c>
      <c r="D18" s="994"/>
      <c r="E18" s="996">
        <v>72762.899999999994</v>
      </c>
      <c r="F18" s="994"/>
      <c r="G18" s="997">
        <v>39.594299999999997</v>
      </c>
      <c r="H18" s="994"/>
      <c r="I18" s="1036">
        <v>0.63</v>
      </c>
      <c r="J18" s="1036">
        <v>7.75</v>
      </c>
      <c r="K18" s="1036">
        <v>0.57999999999999996</v>
      </c>
      <c r="L18" s="1036">
        <v>0.59</v>
      </c>
      <c r="M18" s="999"/>
      <c r="N18" s="998">
        <v>-1.2905</v>
      </c>
      <c r="O18" s="998">
        <v>4.7954999999999997</v>
      </c>
      <c r="P18" s="998">
        <v>3.7031999999999998</v>
      </c>
      <c r="Q18" s="998">
        <v>10.803900000000001</v>
      </c>
      <c r="R18" s="998">
        <v>5.2031000000000001</v>
      </c>
      <c r="S18" s="998">
        <v>5.3323</v>
      </c>
      <c r="T18" s="998">
        <v>5.9717000000000002</v>
      </c>
      <c r="U18" s="998">
        <v>6.0526</v>
      </c>
      <c r="V18" s="1000">
        <v>5.8349000000000002</v>
      </c>
      <c r="W18" s="998">
        <v>6.4744999999999999</v>
      </c>
      <c r="X18" s="998">
        <v>7.0201000000000002</v>
      </c>
      <c r="Y18" s="998">
        <v>6.1512000000000002</v>
      </c>
      <c r="Z18" s="998">
        <v>5.8929</v>
      </c>
      <c r="AA18" s="998">
        <v>5.2243000000000004</v>
      </c>
      <c r="AB18" s="998">
        <v>5.8829000000000002</v>
      </c>
      <c r="AC18" s="998">
        <v>6.0827</v>
      </c>
      <c r="AD18" s="998">
        <v>5.8280000000000003</v>
      </c>
      <c r="AE18" s="998">
        <v>13.039899999999999</v>
      </c>
      <c r="AF18" s="998">
        <v>6.8630000000000004</v>
      </c>
      <c r="AG18" s="999"/>
      <c r="AH18" s="1001" t="s">
        <v>7131</v>
      </c>
      <c r="AI18" s="1001" t="s">
        <v>7126</v>
      </c>
      <c r="AJ18" s="1001" t="s">
        <v>7130</v>
      </c>
      <c r="AK18" s="1001" t="s">
        <v>7147</v>
      </c>
      <c r="AL18" s="1001" t="s">
        <v>7140</v>
      </c>
      <c r="AM18" s="1001" t="s">
        <v>10031</v>
      </c>
      <c r="AN18" s="1001" t="s">
        <v>10034</v>
      </c>
      <c r="AO18" s="1001" t="s">
        <v>7147</v>
      </c>
      <c r="AP18" s="1001" t="s">
        <v>7147</v>
      </c>
      <c r="AQ18" s="1001" t="s">
        <v>10031</v>
      </c>
      <c r="AR18" s="1001" t="s">
        <v>10034</v>
      </c>
      <c r="AS18" s="1001" t="s">
        <v>7149</v>
      </c>
      <c r="AT18" s="1001" t="s">
        <v>8485</v>
      </c>
      <c r="AU18" s="1001" t="s">
        <v>7127</v>
      </c>
      <c r="AV18" s="1001" t="s">
        <v>10034</v>
      </c>
      <c r="AW18" s="1001" t="s">
        <v>10031</v>
      </c>
      <c r="AX18" s="1001" t="s">
        <v>7127</v>
      </c>
      <c r="AY18" s="1001" t="s">
        <v>7149</v>
      </c>
      <c r="AZ18" s="999"/>
      <c r="BA18" s="1004">
        <v>5.4931005794121601</v>
      </c>
      <c r="BB18" s="1004">
        <v>0.52441725868755296</v>
      </c>
      <c r="BC18" s="1004">
        <v>0.227226246266096</v>
      </c>
      <c r="BD18" s="1004">
        <v>0.31976614401605402</v>
      </c>
      <c r="BE18" s="999"/>
      <c r="BF18" s="998" t="s">
        <v>430</v>
      </c>
      <c r="BG18" s="998" t="s">
        <v>430</v>
      </c>
      <c r="BH18" s="998" t="s">
        <v>430</v>
      </c>
      <c r="BI18" s="999"/>
      <c r="BJ18" s="998">
        <v>-0.66562860000000001</v>
      </c>
      <c r="BK18" s="999"/>
      <c r="BL18" s="998">
        <v>54.268099999999997</v>
      </c>
      <c r="BM18" s="998">
        <v>16.3201</v>
      </c>
      <c r="BN18" s="998">
        <v>2.3661099999999999</v>
      </c>
      <c r="BO18" s="998">
        <v>27.04569</v>
      </c>
      <c r="BP18" s="994"/>
      <c r="BQ18" s="998" t="s">
        <v>430</v>
      </c>
      <c r="BR18" s="998">
        <v>26.68</v>
      </c>
      <c r="BS18" s="998" t="s">
        <v>430</v>
      </c>
      <c r="BT18" s="998" t="s">
        <v>430</v>
      </c>
      <c r="BU18" s="998" t="s">
        <v>430</v>
      </c>
      <c r="BV18" s="998">
        <v>0.37</v>
      </c>
      <c r="BW18" s="994"/>
      <c r="BX18" s="1037" t="s">
        <v>9443</v>
      </c>
      <c r="BY18" s="1037" t="s">
        <v>9444</v>
      </c>
      <c r="BZ18" s="1037" t="s">
        <v>9445</v>
      </c>
      <c r="CA18" s="1037" t="s">
        <v>9446</v>
      </c>
      <c r="CB18" s="1037" t="s">
        <v>6064</v>
      </c>
      <c r="CC18" s="994"/>
      <c r="CD18" s="1015" t="s">
        <v>7959</v>
      </c>
    </row>
    <row r="19" spans="1:82" x14ac:dyDescent="0.25">
      <c r="A19" s="981" t="s">
        <v>9705</v>
      </c>
      <c r="B19" s="994"/>
      <c r="C19" s="995">
        <v>45191</v>
      </c>
      <c r="D19" s="994"/>
      <c r="E19" s="996">
        <v>14209.2</v>
      </c>
      <c r="F19" s="994"/>
      <c r="G19" s="997">
        <v>15.843999999999999</v>
      </c>
      <c r="H19" s="994"/>
      <c r="I19" s="1036">
        <v>7.81</v>
      </c>
      <c r="J19" s="1036">
        <v>7.14</v>
      </c>
      <c r="K19" s="1036">
        <v>3.12</v>
      </c>
      <c r="L19" s="1036">
        <v>3.24</v>
      </c>
      <c r="M19" s="999"/>
      <c r="N19" s="998" t="s">
        <v>430</v>
      </c>
      <c r="O19" s="998">
        <v>38.090600000000002</v>
      </c>
      <c r="P19" s="998">
        <v>199.87</v>
      </c>
      <c r="Q19" s="998">
        <v>8.1753</v>
      </c>
      <c r="R19" s="998">
        <v>7.9611999999999998</v>
      </c>
      <c r="S19" s="998">
        <v>10.922000000000001</v>
      </c>
      <c r="T19" s="998">
        <v>9.5861999999999998</v>
      </c>
      <c r="U19" s="998">
        <v>17.2638</v>
      </c>
      <c r="V19" s="1000">
        <v>20.9116</v>
      </c>
      <c r="W19" s="998">
        <v>12.363200000000001</v>
      </c>
      <c r="X19" s="998" t="s">
        <v>430</v>
      </c>
      <c r="Y19" s="998" t="s">
        <v>430</v>
      </c>
      <c r="Z19" s="998" t="s">
        <v>430</v>
      </c>
      <c r="AA19" s="998">
        <v>39.976199999999999</v>
      </c>
      <c r="AB19" s="998">
        <v>3.2991999999999999</v>
      </c>
      <c r="AC19" s="998">
        <v>17.745200000000001</v>
      </c>
      <c r="AD19" s="998">
        <v>20.534800000000001</v>
      </c>
      <c r="AE19" s="998">
        <v>-2.5428000000000002</v>
      </c>
      <c r="AF19" s="998">
        <v>18.309000000000001</v>
      </c>
      <c r="AG19" s="999"/>
      <c r="AH19" s="996" t="s">
        <v>430</v>
      </c>
      <c r="AI19" s="1001" t="s">
        <v>7130</v>
      </c>
      <c r="AJ19" s="1001" t="s">
        <v>7149</v>
      </c>
      <c r="AK19" s="1001" t="s">
        <v>7135</v>
      </c>
      <c r="AL19" s="1001" t="s">
        <v>7130</v>
      </c>
      <c r="AM19" s="1001" t="s">
        <v>7139</v>
      </c>
      <c r="AN19" s="1001" t="s">
        <v>7147</v>
      </c>
      <c r="AO19" s="1001" t="s">
        <v>10034</v>
      </c>
      <c r="AP19" s="1001" t="s">
        <v>7214</v>
      </c>
      <c r="AQ19" s="1001" t="s">
        <v>7143</v>
      </c>
      <c r="AR19" s="996" t="s">
        <v>430</v>
      </c>
      <c r="AS19" s="996" t="s">
        <v>430</v>
      </c>
      <c r="AT19" s="996" t="s">
        <v>430</v>
      </c>
      <c r="AU19" s="1001" t="s">
        <v>7139</v>
      </c>
      <c r="AV19" s="1001" t="s">
        <v>7131</v>
      </c>
      <c r="AW19" s="1001" t="s">
        <v>10034</v>
      </c>
      <c r="AX19" s="1001" t="s">
        <v>7214</v>
      </c>
      <c r="AY19" s="1001" t="s">
        <v>7135</v>
      </c>
      <c r="AZ19" s="999"/>
      <c r="BA19" s="1004">
        <v>118.109882856271</v>
      </c>
      <c r="BB19" s="1004">
        <v>0</v>
      </c>
      <c r="BC19" s="1004">
        <v>0.102560212033787</v>
      </c>
      <c r="BD19" s="1004" t="s">
        <v>430</v>
      </c>
      <c r="BE19" s="994"/>
      <c r="BF19" s="998">
        <v>97.186810406800006</v>
      </c>
      <c r="BG19" s="998">
        <v>33.594100574499997</v>
      </c>
      <c r="BH19" s="998">
        <v>2.8929725382</v>
      </c>
      <c r="BI19" s="994"/>
      <c r="BJ19" s="998">
        <v>70.131777720000002</v>
      </c>
      <c r="BK19" s="994"/>
      <c r="BL19" s="998">
        <v>40.9129</v>
      </c>
      <c r="BM19" s="998">
        <v>14.9291</v>
      </c>
      <c r="BN19" s="998">
        <v>14.816800000000001</v>
      </c>
      <c r="BO19" s="998">
        <v>29.341200000000001</v>
      </c>
      <c r="BP19" s="994"/>
      <c r="BQ19" s="998">
        <v>4.34</v>
      </c>
      <c r="BR19" s="998">
        <v>6.38</v>
      </c>
      <c r="BS19" s="998">
        <v>0.71</v>
      </c>
      <c r="BT19" s="998">
        <v>7.0000000000000007E-2</v>
      </c>
      <c r="BU19" s="998" t="s">
        <v>430</v>
      </c>
      <c r="BV19" s="998">
        <v>9.6300000000000008</v>
      </c>
      <c r="BW19" s="994"/>
      <c r="BX19" s="1037" t="s">
        <v>6061</v>
      </c>
      <c r="BY19" s="1037" t="s">
        <v>9706</v>
      </c>
      <c r="BZ19" s="1037" t="s">
        <v>809</v>
      </c>
      <c r="CA19" s="1037" t="s">
        <v>6103</v>
      </c>
      <c r="CB19" s="1037" t="s">
        <v>9707</v>
      </c>
      <c r="CC19" s="994"/>
      <c r="CD19" s="1015" t="s">
        <v>443</v>
      </c>
    </row>
    <row r="20" spans="1:82" x14ac:dyDescent="0.25">
      <c r="A20" s="981" t="s">
        <v>9989</v>
      </c>
      <c r="B20" s="1006"/>
      <c r="C20" s="995">
        <v>37957</v>
      </c>
      <c r="D20" s="1006"/>
      <c r="E20" s="996">
        <v>2885.12</v>
      </c>
      <c r="F20" s="1006"/>
      <c r="G20" s="997">
        <v>59.326000000000001</v>
      </c>
      <c r="H20" s="1006"/>
      <c r="I20" s="1036">
        <v>7.31</v>
      </c>
      <c r="J20" s="1036">
        <v>7.61</v>
      </c>
      <c r="K20" s="1036">
        <v>3.57</v>
      </c>
      <c r="L20" s="1036">
        <v>3.71</v>
      </c>
      <c r="M20" s="1007"/>
      <c r="N20" s="998">
        <v>85.596199999999996</v>
      </c>
      <c r="O20" s="998">
        <v>59.641500000000001</v>
      </c>
      <c r="P20" s="998">
        <v>68.756299999999996</v>
      </c>
      <c r="Q20" s="998">
        <v>44.840400000000002</v>
      </c>
      <c r="R20" s="998">
        <v>23.466699999999999</v>
      </c>
      <c r="S20" s="998">
        <v>5.7312000000000003</v>
      </c>
      <c r="T20" s="998">
        <v>0.36130000000000001</v>
      </c>
      <c r="U20" s="998">
        <v>1.6102000000000001</v>
      </c>
      <c r="V20" s="1000">
        <v>1.8948</v>
      </c>
      <c r="W20" s="998">
        <v>4.1782000000000004</v>
      </c>
      <c r="X20" s="998">
        <v>8.2736000000000001</v>
      </c>
      <c r="Y20" s="998">
        <v>8.0975999999999999</v>
      </c>
      <c r="Z20" s="998">
        <v>8.9566999999999997</v>
      </c>
      <c r="AA20" s="998">
        <v>16.732199999999999</v>
      </c>
      <c r="AB20" s="998">
        <v>-1.0823</v>
      </c>
      <c r="AC20" s="998">
        <v>2.1743999999999999</v>
      </c>
      <c r="AD20" s="998">
        <v>1.3527</v>
      </c>
      <c r="AE20" s="998">
        <v>31.3947</v>
      </c>
      <c r="AF20" s="998">
        <v>8.2123000000000008</v>
      </c>
      <c r="AG20" s="1007"/>
      <c r="AH20" s="1001" t="s">
        <v>10034</v>
      </c>
      <c r="AI20" s="1001" t="s">
        <v>7147</v>
      </c>
      <c r="AJ20" s="1001" t="s">
        <v>7127</v>
      </c>
      <c r="AK20" s="1001" t="s">
        <v>7147</v>
      </c>
      <c r="AL20" s="1001" t="s">
        <v>7147</v>
      </c>
      <c r="AM20" s="1001" t="s">
        <v>7132</v>
      </c>
      <c r="AN20" s="1001" t="s">
        <v>7125</v>
      </c>
      <c r="AO20" s="1001" t="s">
        <v>7132</v>
      </c>
      <c r="AP20" s="1001" t="s">
        <v>7132</v>
      </c>
      <c r="AQ20" s="1001" t="s">
        <v>7135</v>
      </c>
      <c r="AR20" s="1001" t="s">
        <v>7139</v>
      </c>
      <c r="AS20" s="1001" t="s">
        <v>7140</v>
      </c>
      <c r="AT20" s="1001" t="s">
        <v>10035</v>
      </c>
      <c r="AU20" s="1001" t="s">
        <v>7124</v>
      </c>
      <c r="AV20" s="1001" t="s">
        <v>7130</v>
      </c>
      <c r="AW20" s="1001" t="s">
        <v>7130</v>
      </c>
      <c r="AX20" s="1001" t="s">
        <v>7125</v>
      </c>
      <c r="AY20" s="1001" t="s">
        <v>7147</v>
      </c>
      <c r="AZ20" s="1007"/>
      <c r="BA20" s="1004">
        <v>56.999661184038501</v>
      </c>
      <c r="BB20" s="1004">
        <v>0</v>
      </c>
      <c r="BC20" s="1004">
        <v>5.0890299842394099E-2</v>
      </c>
      <c r="BD20" s="1004" t="s">
        <v>430</v>
      </c>
      <c r="BE20" s="1006"/>
      <c r="BF20" s="998">
        <v>48.178715865000001</v>
      </c>
      <c r="BG20" s="998">
        <v>25.6788047344</v>
      </c>
      <c r="BH20" s="998">
        <v>1.8762055463</v>
      </c>
      <c r="BI20" s="1006"/>
      <c r="BJ20" s="998">
        <v>21.85746533</v>
      </c>
      <c r="BK20" s="1006"/>
      <c r="BL20" s="998">
        <v>15.002599999999999</v>
      </c>
      <c r="BM20" s="998">
        <v>4.9716199999999997</v>
      </c>
      <c r="BN20" s="998">
        <v>1.88324</v>
      </c>
      <c r="BO20" s="998">
        <v>78.142539999999997</v>
      </c>
      <c r="BP20" s="1006"/>
      <c r="BQ20" s="998">
        <v>25.79</v>
      </c>
      <c r="BR20" s="998">
        <v>23.89</v>
      </c>
      <c r="BS20" s="998">
        <v>0.87</v>
      </c>
      <c r="BT20" s="998">
        <v>11.26</v>
      </c>
      <c r="BU20" s="998">
        <v>0.01</v>
      </c>
      <c r="BV20" s="998">
        <v>16.309999999999999</v>
      </c>
      <c r="BW20" s="1006"/>
      <c r="BX20" s="1025" t="s">
        <v>9923</v>
      </c>
      <c r="BY20" s="1025" t="s">
        <v>9924</v>
      </c>
      <c r="BZ20" s="1025" t="s">
        <v>9925</v>
      </c>
      <c r="CA20" s="1025" t="s">
        <v>2151</v>
      </c>
      <c r="CB20" s="1025" t="s">
        <v>9926</v>
      </c>
      <c r="CC20" s="1006"/>
      <c r="CD20" s="1015" t="s">
        <v>615</v>
      </c>
    </row>
    <row r="21" spans="1:82" x14ac:dyDescent="0.25">
      <c r="A21" s="914" t="s">
        <v>7269</v>
      </c>
      <c r="B21" s="959"/>
      <c r="C21" s="33"/>
      <c r="D21" s="33"/>
      <c r="E21" s="33"/>
      <c r="F21" s="33"/>
      <c r="G21" s="33"/>
      <c r="H21" s="33"/>
      <c r="I21" s="33"/>
      <c r="J21" s="33"/>
      <c r="K21" s="33"/>
      <c r="L21" s="33"/>
      <c r="M21" s="33"/>
      <c r="N21" s="70">
        <f t="shared" ref="N21:AF21" si="4">IFERROR(ROUND(AVERAGE(N17:N20),2),"--")</f>
        <v>46</v>
      </c>
      <c r="O21" s="59">
        <f t="shared" si="4"/>
        <v>38.020000000000003</v>
      </c>
      <c r="P21" s="59">
        <f t="shared" si="4"/>
        <v>88.65</v>
      </c>
      <c r="Q21" s="59">
        <f t="shared" si="4"/>
        <v>22.33</v>
      </c>
      <c r="R21" s="59">
        <f t="shared" si="4"/>
        <v>11.69</v>
      </c>
      <c r="S21" s="59">
        <f t="shared" si="4"/>
        <v>7.93</v>
      </c>
      <c r="T21" s="59">
        <f t="shared" si="4"/>
        <v>4.3600000000000003</v>
      </c>
      <c r="U21" s="59">
        <f t="shared" si="4"/>
        <v>6.76</v>
      </c>
      <c r="V21" s="70">
        <f t="shared" si="4"/>
        <v>8.4499999999999993</v>
      </c>
      <c r="W21" s="59">
        <f t="shared" si="4"/>
        <v>7.05</v>
      </c>
      <c r="X21" s="59">
        <f t="shared" si="4"/>
        <v>8.4</v>
      </c>
      <c r="Y21" s="59">
        <f t="shared" si="4"/>
        <v>7.93</v>
      </c>
      <c r="Z21" s="59">
        <f t="shared" si="4"/>
        <v>8.02</v>
      </c>
      <c r="AA21" s="59">
        <f t="shared" si="4"/>
        <v>21.16</v>
      </c>
      <c r="AB21" s="59">
        <f t="shared" si="4"/>
        <v>1.82</v>
      </c>
      <c r="AC21" s="59">
        <f t="shared" si="4"/>
        <v>7.27</v>
      </c>
      <c r="AD21" s="59">
        <f t="shared" si="4"/>
        <v>7.95</v>
      </c>
      <c r="AE21" s="59">
        <f t="shared" si="4"/>
        <v>14.3</v>
      </c>
      <c r="AF21" s="88">
        <f t="shared" si="4"/>
        <v>10.58</v>
      </c>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4"/>
    </row>
    <row r="22" spans="1:82" x14ac:dyDescent="0.25">
      <c r="A22" s="910" t="s">
        <v>94</v>
      </c>
      <c r="B22" s="960"/>
      <c r="C22" s="25"/>
      <c r="D22" s="25"/>
      <c r="E22" s="25"/>
      <c r="F22" s="25"/>
      <c r="G22" s="25"/>
      <c r="H22" s="25"/>
      <c r="I22" s="25"/>
      <c r="J22" s="25"/>
      <c r="K22" s="25"/>
      <c r="L22" s="25"/>
      <c r="M22" s="25"/>
      <c r="N22" s="71">
        <f t="shared" ref="N22:AF22" si="5">IF(COUNTIF(N17:N20,"--") = 4,"--",ROUND(MAX(N17:N20),2))</f>
        <v>85.6</v>
      </c>
      <c r="O22" s="60">
        <f t="shared" si="5"/>
        <v>59.64</v>
      </c>
      <c r="P22" s="60">
        <f t="shared" si="5"/>
        <v>199.87</v>
      </c>
      <c r="Q22" s="60">
        <f t="shared" si="5"/>
        <v>44.84</v>
      </c>
      <c r="R22" s="60">
        <f t="shared" si="5"/>
        <v>23.47</v>
      </c>
      <c r="S22" s="60">
        <f t="shared" si="5"/>
        <v>10.92</v>
      </c>
      <c r="T22" s="60">
        <f t="shared" si="5"/>
        <v>9.59</v>
      </c>
      <c r="U22" s="60">
        <f t="shared" si="5"/>
        <v>17.260000000000002</v>
      </c>
      <c r="V22" s="71">
        <f t="shared" si="5"/>
        <v>20.91</v>
      </c>
      <c r="W22" s="60">
        <f t="shared" si="5"/>
        <v>12.36</v>
      </c>
      <c r="X22" s="60">
        <f t="shared" si="5"/>
        <v>9.9</v>
      </c>
      <c r="Y22" s="60">
        <f t="shared" si="5"/>
        <v>9.5299999999999994</v>
      </c>
      <c r="Z22" s="60">
        <f t="shared" si="5"/>
        <v>9.2100000000000009</v>
      </c>
      <c r="AA22" s="60">
        <f t="shared" si="5"/>
        <v>39.979999999999997</v>
      </c>
      <c r="AB22" s="60">
        <f t="shared" si="5"/>
        <v>5.88</v>
      </c>
      <c r="AC22" s="60">
        <f t="shared" si="5"/>
        <v>17.75</v>
      </c>
      <c r="AD22" s="60">
        <f t="shared" si="5"/>
        <v>20.53</v>
      </c>
      <c r="AE22" s="60">
        <f t="shared" si="5"/>
        <v>31.39</v>
      </c>
      <c r="AF22" s="89">
        <f t="shared" si="5"/>
        <v>18.309999999999999</v>
      </c>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6"/>
    </row>
    <row r="23" spans="1:82" x14ac:dyDescent="0.25">
      <c r="A23" s="910" t="s">
        <v>95</v>
      </c>
      <c r="B23" s="960"/>
      <c r="C23" s="25"/>
      <c r="D23" s="25"/>
      <c r="E23" s="25"/>
      <c r="F23" s="25"/>
      <c r="G23" s="25"/>
      <c r="H23" s="25"/>
      <c r="I23" s="25"/>
      <c r="J23" s="25"/>
      <c r="K23" s="25"/>
      <c r="L23" s="25"/>
      <c r="M23" s="25"/>
      <c r="N23" s="71">
        <f t="shared" ref="N23:AF23" si="6">IF(COUNTIF(N17:N20,"--") = 4,"--",ROUND(MIN(N17:N20),2))</f>
        <v>-1.29</v>
      </c>
      <c r="O23" s="60">
        <f t="shared" si="6"/>
        <v>4.8</v>
      </c>
      <c r="P23" s="60">
        <f t="shared" si="6"/>
        <v>3.7</v>
      </c>
      <c r="Q23" s="60">
        <f t="shared" si="6"/>
        <v>8.18</v>
      </c>
      <c r="R23" s="60">
        <f t="shared" si="6"/>
        <v>5.2</v>
      </c>
      <c r="S23" s="60">
        <f t="shared" si="6"/>
        <v>5.33</v>
      </c>
      <c r="T23" s="60">
        <f t="shared" si="6"/>
        <v>0.36</v>
      </c>
      <c r="U23" s="60">
        <f t="shared" si="6"/>
        <v>1.61</v>
      </c>
      <c r="V23" s="71">
        <f t="shared" si="6"/>
        <v>1.89</v>
      </c>
      <c r="W23" s="60">
        <f t="shared" si="6"/>
        <v>4.18</v>
      </c>
      <c r="X23" s="60">
        <f t="shared" si="6"/>
        <v>7.02</v>
      </c>
      <c r="Y23" s="60">
        <f t="shared" si="6"/>
        <v>6.15</v>
      </c>
      <c r="Z23" s="60">
        <f t="shared" si="6"/>
        <v>5.89</v>
      </c>
      <c r="AA23" s="60">
        <f t="shared" si="6"/>
        <v>5.22</v>
      </c>
      <c r="AB23" s="60">
        <f t="shared" si="6"/>
        <v>-1.08</v>
      </c>
      <c r="AC23" s="60">
        <f t="shared" si="6"/>
        <v>2.17</v>
      </c>
      <c r="AD23" s="60">
        <f t="shared" si="6"/>
        <v>1.35</v>
      </c>
      <c r="AE23" s="60">
        <f t="shared" si="6"/>
        <v>-2.54</v>
      </c>
      <c r="AF23" s="89">
        <f t="shared" si="6"/>
        <v>6.86</v>
      </c>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6"/>
    </row>
    <row r="24" spans="1:82" x14ac:dyDescent="0.25">
      <c r="A24" s="912" t="s">
        <v>96</v>
      </c>
      <c r="B24" s="961"/>
      <c r="C24" s="27"/>
      <c r="D24" s="27"/>
      <c r="E24" s="27"/>
      <c r="F24" s="27"/>
      <c r="G24" s="27"/>
      <c r="H24" s="27"/>
      <c r="I24" s="27"/>
      <c r="J24" s="27"/>
      <c r="K24" s="27"/>
      <c r="L24" s="27"/>
      <c r="M24" s="27"/>
      <c r="N24" s="72">
        <f t="shared" ref="N24:AF24" si="7">IFERROR(ROUND(MEDIAN(N17:N20),2),"--")</f>
        <v>53.68</v>
      </c>
      <c r="O24" s="61">
        <f t="shared" si="7"/>
        <v>43.82</v>
      </c>
      <c r="P24" s="61">
        <f t="shared" si="7"/>
        <v>75.510000000000005</v>
      </c>
      <c r="Q24" s="61">
        <f t="shared" si="7"/>
        <v>18.149999999999999</v>
      </c>
      <c r="R24" s="61">
        <f t="shared" si="7"/>
        <v>9.0399999999999991</v>
      </c>
      <c r="S24" s="61">
        <f t="shared" si="7"/>
        <v>7.72</v>
      </c>
      <c r="T24" s="61">
        <f t="shared" si="7"/>
        <v>3.74</v>
      </c>
      <c r="U24" s="61">
        <f t="shared" si="7"/>
        <v>4.09</v>
      </c>
      <c r="V24" s="72">
        <f t="shared" si="7"/>
        <v>5.5</v>
      </c>
      <c r="W24" s="61">
        <f t="shared" si="7"/>
        <v>5.83</v>
      </c>
      <c r="X24" s="61">
        <f t="shared" si="7"/>
        <v>8.27</v>
      </c>
      <c r="Y24" s="61">
        <f t="shared" si="7"/>
        <v>8.1</v>
      </c>
      <c r="Z24" s="61">
        <f t="shared" si="7"/>
        <v>8.9600000000000009</v>
      </c>
      <c r="AA24" s="61">
        <f t="shared" si="7"/>
        <v>19.73</v>
      </c>
      <c r="AB24" s="61">
        <f t="shared" si="7"/>
        <v>1.23</v>
      </c>
      <c r="AC24" s="61">
        <f t="shared" si="7"/>
        <v>4.58</v>
      </c>
      <c r="AD24" s="61">
        <f t="shared" si="7"/>
        <v>4.96</v>
      </c>
      <c r="AE24" s="61">
        <f t="shared" si="7"/>
        <v>14.18</v>
      </c>
      <c r="AF24" s="90">
        <f t="shared" si="7"/>
        <v>8.57</v>
      </c>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2"/>
    </row>
    <row r="25" spans="1:82" ht="14.5" x14ac:dyDescent="0.25">
      <c r="A25" s="39" t="s">
        <v>7286</v>
      </c>
      <c r="B25" s="962"/>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1"/>
    </row>
    <row r="26" spans="1:82" x14ac:dyDescent="0.25">
      <c r="A26" s="481" t="s">
        <v>9275</v>
      </c>
      <c r="B26" s="971"/>
      <c r="C26" s="730"/>
      <c r="D26" s="401"/>
      <c r="E26" s="401"/>
      <c r="F26" s="401"/>
      <c r="G26" s="401"/>
      <c r="H26" s="401"/>
      <c r="I26" s="401"/>
      <c r="J26" s="401"/>
      <c r="K26" s="401"/>
      <c r="L26" s="401"/>
      <c r="M26" s="406"/>
      <c r="N26" s="405" t="s">
        <v>430</v>
      </c>
      <c r="O26" s="405" t="s">
        <v>430</v>
      </c>
      <c r="P26" s="405" t="s">
        <v>430</v>
      </c>
      <c r="Q26" s="405" t="s">
        <v>430</v>
      </c>
      <c r="R26" s="405" t="s">
        <v>430</v>
      </c>
      <c r="S26" s="405" t="s">
        <v>430</v>
      </c>
      <c r="T26" s="405" t="s">
        <v>430</v>
      </c>
      <c r="U26" s="405" t="s">
        <v>430</v>
      </c>
      <c r="V26" s="407" t="s">
        <v>430</v>
      </c>
      <c r="W26" s="405" t="s">
        <v>430</v>
      </c>
      <c r="X26" s="405" t="s">
        <v>430</v>
      </c>
      <c r="Y26" s="405" t="s">
        <v>430</v>
      </c>
      <c r="Z26" s="405" t="s">
        <v>430</v>
      </c>
      <c r="AA26" s="405" t="s">
        <v>430</v>
      </c>
      <c r="AB26" s="405" t="s">
        <v>430</v>
      </c>
      <c r="AC26" s="405" t="s">
        <v>430</v>
      </c>
      <c r="AD26" s="405" t="s">
        <v>430</v>
      </c>
      <c r="AE26" s="405" t="s">
        <v>430</v>
      </c>
      <c r="AF26" s="405" t="s">
        <v>430</v>
      </c>
      <c r="AG26" s="406"/>
      <c r="AH26" s="403"/>
      <c r="AI26" s="403"/>
      <c r="AJ26" s="403"/>
      <c r="AK26" s="403"/>
      <c r="AL26" s="403"/>
      <c r="AM26" s="403"/>
      <c r="AN26" s="403"/>
      <c r="AO26" s="403"/>
      <c r="AP26" s="403"/>
      <c r="AQ26" s="403"/>
      <c r="AR26" s="403"/>
      <c r="AS26" s="403"/>
      <c r="AT26" s="403"/>
      <c r="AU26" s="403"/>
      <c r="AV26" s="403"/>
      <c r="AW26" s="403"/>
      <c r="AX26" s="403"/>
      <c r="AY26" s="403"/>
      <c r="AZ26" s="406"/>
      <c r="BA26" s="410"/>
      <c r="BB26" s="410"/>
      <c r="BC26" s="410"/>
      <c r="BD26" s="410"/>
      <c r="BE26" s="401"/>
      <c r="BF26" s="410"/>
      <c r="BG26" s="410"/>
      <c r="BH26" s="410"/>
      <c r="BI26" s="401"/>
      <c r="BJ26" s="410"/>
      <c r="BK26" s="401"/>
      <c r="BL26" s="410"/>
      <c r="BM26" s="410"/>
      <c r="BN26" s="410"/>
      <c r="BO26" s="410"/>
      <c r="BP26" s="401"/>
      <c r="BQ26" s="410"/>
      <c r="BR26" s="410"/>
      <c r="BS26" s="410"/>
      <c r="BT26" s="410"/>
      <c r="BU26" s="410"/>
      <c r="BV26" s="410"/>
      <c r="BW26" s="406"/>
      <c r="BX26" s="401"/>
      <c r="BY26" s="401"/>
      <c r="BZ26" s="401"/>
      <c r="CA26" s="401"/>
      <c r="CB26" s="401"/>
      <c r="CC26" s="406"/>
      <c r="CD26" s="970"/>
    </row>
    <row r="27" spans="1:82" x14ac:dyDescent="0.25">
      <c r="A27" s="345" t="s">
        <v>9441</v>
      </c>
      <c r="B27" s="932"/>
      <c r="C27" s="731"/>
      <c r="D27" s="374"/>
      <c r="E27" s="372"/>
      <c r="F27" s="374"/>
      <c r="G27" s="372"/>
      <c r="H27" s="374"/>
      <c r="I27" s="372"/>
      <c r="J27" s="372"/>
      <c r="K27" s="372"/>
      <c r="L27" s="372"/>
      <c r="M27" s="374"/>
      <c r="N27" s="348">
        <v>-13.981299999999999</v>
      </c>
      <c r="O27" s="348">
        <v>14.592599999999999</v>
      </c>
      <c r="P27" s="348">
        <v>5.2819000000000003</v>
      </c>
      <c r="Q27" s="348">
        <v>8.3780999999999999</v>
      </c>
      <c r="R27" s="348">
        <v>4.6970000000000001</v>
      </c>
      <c r="S27" s="348">
        <v>4.8406000000000002</v>
      </c>
      <c r="T27" s="348">
        <v>6.7960000000000003</v>
      </c>
      <c r="U27" s="348">
        <v>7.1098999999999997</v>
      </c>
      <c r="V27" s="350">
        <v>6.8559999999999999</v>
      </c>
      <c r="W27" s="348">
        <v>7.0792999999999999</v>
      </c>
      <c r="X27" s="348">
        <v>7.5660999999999996</v>
      </c>
      <c r="Y27" s="348">
        <v>6.4188000000000001</v>
      </c>
      <c r="Z27" s="348">
        <v>5.5772000000000004</v>
      </c>
      <c r="AA27" s="348">
        <v>5.2625999999999999</v>
      </c>
      <c r="AB27" s="348">
        <v>6.7328999999999999</v>
      </c>
      <c r="AC27" s="348">
        <v>7.0229999999999997</v>
      </c>
      <c r="AD27" s="348">
        <v>6.9439000000000002</v>
      </c>
      <c r="AE27" s="348">
        <v>11.705299999999999</v>
      </c>
      <c r="AF27" s="348" t="s">
        <v>430</v>
      </c>
      <c r="AG27" s="374"/>
      <c r="AH27" s="346"/>
      <c r="AI27" s="346"/>
      <c r="AJ27" s="346"/>
      <c r="AK27" s="346"/>
      <c r="AL27" s="346"/>
      <c r="AM27" s="346"/>
      <c r="AN27" s="346"/>
      <c r="AO27" s="346"/>
      <c r="AP27" s="346"/>
      <c r="AQ27" s="346"/>
      <c r="AR27" s="346"/>
      <c r="AS27" s="346"/>
      <c r="AT27" s="346"/>
      <c r="AU27" s="346"/>
      <c r="AV27" s="346"/>
      <c r="AW27" s="346"/>
      <c r="AX27" s="346"/>
      <c r="AY27" s="346"/>
      <c r="AZ27" s="374"/>
      <c r="BA27" s="375"/>
      <c r="BB27" s="375"/>
      <c r="BC27" s="375"/>
      <c r="BD27" s="375"/>
      <c r="BE27" s="374"/>
      <c r="BF27" s="375"/>
      <c r="BG27" s="375"/>
      <c r="BH27" s="375"/>
      <c r="BI27" s="374"/>
      <c r="BJ27" s="375"/>
      <c r="BK27" s="374"/>
      <c r="BL27" s="375"/>
      <c r="BM27" s="375"/>
      <c r="BN27" s="375"/>
      <c r="BO27" s="375"/>
      <c r="BP27" s="374"/>
      <c r="BQ27" s="375"/>
      <c r="BR27" s="375"/>
      <c r="BS27" s="375"/>
      <c r="BT27" s="375"/>
      <c r="BU27" s="375"/>
      <c r="BV27" s="375"/>
      <c r="BW27" s="374"/>
      <c r="BX27" s="372"/>
      <c r="BY27" s="372"/>
      <c r="BZ27" s="372"/>
      <c r="CA27" s="372"/>
      <c r="CB27" s="372"/>
      <c r="CC27" s="374"/>
      <c r="CD27" s="649"/>
    </row>
    <row r="28" spans="1:82" x14ac:dyDescent="0.25">
      <c r="A28" s="345" t="s">
        <v>665</v>
      </c>
      <c r="B28" s="932"/>
      <c r="C28" s="731"/>
      <c r="D28" s="374"/>
      <c r="E28" s="372"/>
      <c r="F28" s="374"/>
      <c r="G28" s="372"/>
      <c r="H28" s="374"/>
      <c r="I28" s="372"/>
      <c r="J28" s="372"/>
      <c r="K28" s="372"/>
      <c r="L28" s="372"/>
      <c r="M28" s="374"/>
      <c r="N28" s="348">
        <v>153.28739999999999</v>
      </c>
      <c r="O28" s="348">
        <v>167.6799</v>
      </c>
      <c r="P28" s="348">
        <v>259.16149999999999</v>
      </c>
      <c r="Q28" s="348">
        <v>83.755700000000004</v>
      </c>
      <c r="R28" s="348">
        <v>40.613799999999998</v>
      </c>
      <c r="S28" s="348">
        <v>24.219100000000001</v>
      </c>
      <c r="T28" s="348">
        <v>-1.7583</v>
      </c>
      <c r="U28" s="348">
        <v>-1.1572</v>
      </c>
      <c r="V28" s="350">
        <v>2.1612</v>
      </c>
      <c r="W28" s="348">
        <v>2.8607</v>
      </c>
      <c r="X28" s="348">
        <v>13.7737</v>
      </c>
      <c r="Y28" s="348">
        <v>12.726000000000001</v>
      </c>
      <c r="Z28" s="348">
        <v>14.209</v>
      </c>
      <c r="AA28" s="348">
        <v>60.518999999999998</v>
      </c>
      <c r="AB28" s="348">
        <v>-5.3026</v>
      </c>
      <c r="AC28" s="348">
        <v>3.5709</v>
      </c>
      <c r="AD28" s="348">
        <v>-0.98309999999999997</v>
      </c>
      <c r="AE28" s="348">
        <v>45.487900000000003</v>
      </c>
      <c r="AF28" s="348">
        <v>12.399699999999999</v>
      </c>
      <c r="AG28" s="374"/>
      <c r="AH28" s="346"/>
      <c r="AI28" s="346"/>
      <c r="AJ28" s="346"/>
      <c r="AK28" s="346"/>
      <c r="AL28" s="346"/>
      <c r="AM28" s="346"/>
      <c r="AN28" s="346"/>
      <c r="AO28" s="346"/>
      <c r="AP28" s="346"/>
      <c r="AQ28" s="346"/>
      <c r="AR28" s="346"/>
      <c r="AS28" s="346"/>
      <c r="AT28" s="346"/>
      <c r="AU28" s="346"/>
      <c r="AV28" s="346"/>
      <c r="AW28" s="346"/>
      <c r="AX28" s="346"/>
      <c r="AY28" s="346"/>
      <c r="AZ28" s="374"/>
      <c r="BA28" s="375"/>
      <c r="BB28" s="375"/>
      <c r="BC28" s="375"/>
      <c r="BD28" s="375"/>
      <c r="BE28" s="374"/>
      <c r="BF28" s="375"/>
      <c r="BG28" s="375"/>
      <c r="BH28" s="375"/>
      <c r="BI28" s="374"/>
      <c r="BJ28" s="375"/>
      <c r="BK28" s="374"/>
      <c r="BL28" s="375"/>
      <c r="BM28" s="375"/>
      <c r="BN28" s="375"/>
      <c r="BO28" s="375"/>
      <c r="BP28" s="374"/>
      <c r="BQ28" s="375"/>
      <c r="BR28" s="375"/>
      <c r="BS28" s="375"/>
      <c r="BT28" s="375"/>
      <c r="BU28" s="375"/>
      <c r="BV28" s="375"/>
      <c r="BW28" s="374"/>
      <c r="BX28" s="372"/>
      <c r="BY28" s="374"/>
      <c r="BZ28" s="374"/>
      <c r="CA28" s="374"/>
      <c r="CB28" s="374"/>
      <c r="CC28" s="374"/>
      <c r="CD28" s="468"/>
    </row>
    <row r="29" spans="1:82" x14ac:dyDescent="0.25">
      <c r="A29" s="124" t="s">
        <v>6761</v>
      </c>
      <c r="B29" s="972"/>
      <c r="C29" s="924"/>
      <c r="D29" s="124"/>
      <c r="E29" s="124"/>
      <c r="F29" s="124"/>
      <c r="G29" s="124"/>
      <c r="H29" s="124"/>
      <c r="I29" s="124"/>
      <c r="J29" s="124"/>
      <c r="K29" s="124"/>
      <c r="L29" s="124"/>
      <c r="M29" s="122"/>
      <c r="N29" s="121" t="s">
        <v>430</v>
      </c>
      <c r="O29" s="121" t="s">
        <v>430</v>
      </c>
      <c r="P29" s="121" t="s">
        <v>430</v>
      </c>
      <c r="Q29" s="121" t="s">
        <v>430</v>
      </c>
      <c r="R29" s="121" t="s">
        <v>430</v>
      </c>
      <c r="S29" s="121" t="s">
        <v>430</v>
      </c>
      <c r="T29" s="121" t="s">
        <v>430</v>
      </c>
      <c r="U29" s="121" t="s">
        <v>430</v>
      </c>
      <c r="V29" s="123" t="s">
        <v>430</v>
      </c>
      <c r="W29" s="121" t="s">
        <v>430</v>
      </c>
      <c r="X29" s="121" t="s">
        <v>430</v>
      </c>
      <c r="Y29" s="121" t="s">
        <v>430</v>
      </c>
      <c r="Z29" s="121" t="s">
        <v>430</v>
      </c>
      <c r="AA29" s="121" t="s">
        <v>430</v>
      </c>
      <c r="AB29" s="121" t="s">
        <v>430</v>
      </c>
      <c r="AC29" s="121" t="s">
        <v>430</v>
      </c>
      <c r="AD29" s="121" t="s">
        <v>430</v>
      </c>
      <c r="AE29" s="121" t="s">
        <v>430</v>
      </c>
      <c r="AF29" s="121" t="s">
        <v>430</v>
      </c>
      <c r="AG29" s="122"/>
      <c r="AH29" s="120"/>
      <c r="AI29" s="120"/>
      <c r="AJ29" s="120"/>
      <c r="AK29" s="120"/>
      <c r="AL29" s="120"/>
      <c r="AM29" s="120"/>
      <c r="AN29" s="120"/>
      <c r="AO29" s="120"/>
      <c r="AP29" s="120"/>
      <c r="AQ29" s="120"/>
      <c r="AR29" s="120"/>
      <c r="AS29" s="120"/>
      <c r="AT29" s="120"/>
      <c r="AU29" s="120"/>
      <c r="AV29" s="120"/>
      <c r="AW29" s="120"/>
      <c r="AX29" s="120"/>
      <c r="AY29" s="120"/>
      <c r="AZ29" s="122"/>
      <c r="BA29" s="735"/>
      <c r="BB29" s="735"/>
      <c r="BC29" s="735"/>
      <c r="BD29" s="735"/>
      <c r="BE29" s="124"/>
      <c r="BF29" s="281"/>
      <c r="BG29" s="281"/>
      <c r="BH29" s="281"/>
      <c r="BI29" s="124"/>
      <c r="BJ29" s="281"/>
      <c r="BK29" s="124"/>
      <c r="BL29" s="281"/>
      <c r="BM29" s="281"/>
      <c r="BN29" s="281"/>
      <c r="BO29" s="281"/>
      <c r="BP29" s="124"/>
      <c r="BQ29" s="281"/>
      <c r="BR29" s="281"/>
      <c r="BS29" s="281"/>
      <c r="BT29" s="281"/>
      <c r="BU29" s="281"/>
      <c r="BV29" s="281"/>
      <c r="BW29" s="124"/>
      <c r="BX29" s="124"/>
      <c r="BY29" s="124"/>
      <c r="BZ29" s="124"/>
      <c r="CA29" s="124"/>
      <c r="CB29" s="124"/>
      <c r="CC29" s="122"/>
      <c r="CD29" s="805"/>
    </row>
    <row r="33" spans="1:1" x14ac:dyDescent="0.25">
      <c r="A33" s="22" t="s">
        <v>179</v>
      </c>
    </row>
    <row r="34" spans="1:1" x14ac:dyDescent="0.25">
      <c r="A34" s="22" t="s">
        <v>8845</v>
      </c>
    </row>
  </sheetData>
  <mergeCells count="26">
    <mergeCell ref="G5:G6"/>
    <mergeCell ref="H5:H6"/>
    <mergeCell ref="I5:L5"/>
    <mergeCell ref="M5:M6"/>
    <mergeCell ref="A5:A6"/>
    <mergeCell ref="B5:B6"/>
    <mergeCell ref="C5:C6"/>
    <mergeCell ref="D5:D6"/>
    <mergeCell ref="E5:E6"/>
    <mergeCell ref="F5:F6"/>
    <mergeCell ref="AZ5:AZ6"/>
    <mergeCell ref="BA5:BD5"/>
    <mergeCell ref="BF5:BH5"/>
    <mergeCell ref="BI5:BI6"/>
    <mergeCell ref="BJ5:BJ6"/>
    <mergeCell ref="BK5:BK6"/>
    <mergeCell ref="CD5:CD6"/>
    <mergeCell ref="N6:U6"/>
    <mergeCell ref="V6:AF6"/>
    <mergeCell ref="AH6:AY6"/>
    <mergeCell ref="BL5:BO5"/>
    <mergeCell ref="BP5:BP6"/>
    <mergeCell ref="BQ5:BV5"/>
    <mergeCell ref="BW5:BW6"/>
    <mergeCell ref="BX5:CB5"/>
    <mergeCell ref="CC5:CC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A2EAD-C501-4CC1-BCD2-19303F4D7901}">
  <sheetPr codeName="Sheet43"/>
  <dimension ref="A1:CJ95"/>
  <sheetViews>
    <sheetView zoomScaleNormal="100" workbookViewId="0">
      <pane xSplit="2" ySplit="6" topLeftCell="C7" activePane="bottomRight" state="frozen"/>
      <selection pane="topRight" activeCell="C1" sqref="C1"/>
      <selection pane="bottomLeft" activeCell="A7" sqref="A7"/>
      <selection pane="bottomRight"/>
    </sheetView>
  </sheetViews>
  <sheetFormatPr defaultColWidth="8.90625" defaultRowHeight="10.5" x14ac:dyDescent="0.25"/>
  <cols>
    <col min="1" max="1" width="66.5429687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1" bestFit="1" customWidth="1"/>
    <col min="15" max="15" width="5.36328125" style="21" bestFit="1" customWidth="1"/>
    <col min="16" max="16" width="6.36328125" style="21" bestFit="1" customWidth="1"/>
    <col min="17" max="18" width="7" style="21" bestFit="1" customWidth="1"/>
    <col min="19" max="19" width="5" style="21" bestFit="1" customWidth="1"/>
    <col min="20" max="22" width="5.6328125" style="21" bestFit="1" customWidth="1"/>
    <col min="23" max="23" width="6.453125" style="21" bestFit="1" customWidth="1"/>
    <col min="24" max="24" width="9.81640625" style="21" bestFit="1" customWidth="1"/>
    <col min="25" max="25" width="8.54296875" style="21" bestFit="1" customWidth="1"/>
    <col min="26" max="26" width="7.81640625" style="21" bestFit="1" customWidth="1"/>
    <col min="27" max="27" width="8.08984375" style="21" bestFit="1" customWidth="1"/>
    <col min="28" max="28" width="4.453125" style="21" bestFit="1" customWidth="1"/>
    <col min="29" max="29" width="7.08984375" style="21" bestFit="1" customWidth="1"/>
    <col min="30" max="30" width="1.1796875" style="21" customWidth="1"/>
    <col min="31" max="31" width="4.6328125" style="21" bestFit="1" customWidth="1"/>
    <col min="32" max="32" width="5.36328125" style="21" bestFit="1" customWidth="1"/>
    <col min="33" max="33" width="6.36328125" style="21" bestFit="1" customWidth="1"/>
    <col min="34" max="35" width="7" style="21" bestFit="1" customWidth="1"/>
    <col min="36" max="36" width="5" style="21" bestFit="1" customWidth="1"/>
    <col min="37" max="39" width="5.6328125" style="21" bestFit="1" customWidth="1"/>
    <col min="40" max="40" width="6.453125" style="21" bestFit="1" customWidth="1"/>
    <col min="41" max="41" width="9.81640625" style="21" bestFit="1" customWidth="1"/>
    <col min="42" max="42" width="8.54296875" style="21" bestFit="1" customWidth="1"/>
    <col min="43" max="43" width="7.81640625" style="21" bestFit="1" customWidth="1"/>
    <col min="44" max="44" width="8.08984375" style="21" bestFit="1" customWidth="1"/>
    <col min="45" max="45" width="4.453125" style="21" bestFit="1" customWidth="1"/>
    <col min="46" max="46" width="1.1796875" style="21" customWidth="1"/>
    <col min="47" max="47" width="6.453125" style="21" bestFit="1" customWidth="1"/>
    <col min="48" max="50" width="5.6328125" style="21" bestFit="1" customWidth="1"/>
    <col min="51" max="51" width="5" style="21" bestFit="1" customWidth="1"/>
    <col min="52" max="52" width="1.1796875" style="21" customWidth="1"/>
    <col min="53" max="53" width="6.453125" style="21" bestFit="1" customWidth="1"/>
    <col min="54" max="56" width="5.6328125" style="21" bestFit="1" customWidth="1"/>
    <col min="57" max="57" width="5" style="21" bestFit="1" customWidth="1"/>
    <col min="58" max="58" width="1.1796875" style="21" customWidth="1"/>
    <col min="59" max="59" width="6.08984375" style="793" bestFit="1" customWidth="1"/>
    <col min="60" max="60" width="8.81640625" style="793" bestFit="1" customWidth="1"/>
    <col min="61" max="61" width="5.54296875" style="793" bestFit="1" customWidth="1"/>
    <col min="62" max="62" width="5.36328125" style="793" bestFit="1" customWidth="1"/>
    <col min="63" max="63" width="1.1796875" style="21" customWidth="1"/>
    <col min="64" max="64" width="5.54296875" style="21" bestFit="1" customWidth="1"/>
    <col min="65" max="65" width="7.6328125" style="21" bestFit="1" customWidth="1"/>
    <col min="66" max="66" width="9.90625" style="21" bestFit="1" customWidth="1"/>
    <col min="67" max="67" width="1.1796875" style="21" customWidth="1"/>
    <col min="68" max="68" width="7.90625" style="21" bestFit="1" customWidth="1"/>
    <col min="69" max="69" width="1.1796875" style="21" customWidth="1"/>
    <col min="70" max="70" width="7.54296875" style="21" bestFit="1" customWidth="1"/>
    <col min="71" max="71" width="6.54296875" style="21" bestFit="1" customWidth="1"/>
    <col min="72" max="72" width="7.6328125" style="21" bestFit="1" customWidth="1"/>
    <col min="73" max="73" width="10.90625" style="21" bestFit="1" customWidth="1"/>
    <col min="74" max="74" width="1.1796875" style="21" customWidth="1"/>
    <col min="75" max="75" width="7.453125" style="21" bestFit="1" customWidth="1"/>
    <col min="76" max="76" width="7.36328125" style="21" bestFit="1" customWidth="1"/>
    <col min="77" max="77" width="3.90625" style="21" bestFit="1" customWidth="1"/>
    <col min="78" max="78" width="6.08984375" style="21" bestFit="1" customWidth="1"/>
    <col min="79" max="79" width="8" style="21" bestFit="1" customWidth="1"/>
    <col min="80" max="80" width="10.6328125" style="21" bestFit="1" customWidth="1"/>
    <col min="81" max="81" width="1.1796875" style="21" customWidth="1"/>
    <col min="82" max="86" width="15.6328125" style="21" customWidth="1"/>
    <col min="87" max="87" width="1.1796875" style="21" customWidth="1"/>
    <col min="88" max="88" width="35.6328125" style="21" bestFit="1" customWidth="1"/>
    <col min="89" max="16384" width="8.90625" style="21"/>
  </cols>
  <sheetData>
    <row r="1" spans="1:88" ht="33" customHeight="1" x14ac:dyDescent="0.25">
      <c r="A1" s="22" t="s">
        <v>43</v>
      </c>
    </row>
    <row r="3" spans="1:88" ht="20.5" x14ac:dyDescent="0.45">
      <c r="A3" s="23" t="s">
        <v>314</v>
      </c>
    </row>
    <row r="4" spans="1:88" x14ac:dyDescent="0.25">
      <c r="A4" s="21" t="s">
        <v>425</v>
      </c>
    </row>
    <row r="5" spans="1:88" ht="33" x14ac:dyDescent="0.25">
      <c r="A5" s="1076" t="s">
        <v>315</v>
      </c>
      <c r="B5" s="1077"/>
      <c r="C5" s="1083" t="s">
        <v>44</v>
      </c>
      <c r="D5" s="1077"/>
      <c r="E5" s="1083" t="s">
        <v>45</v>
      </c>
      <c r="F5" s="1077"/>
      <c r="G5" s="1083" t="s">
        <v>46</v>
      </c>
      <c r="H5" s="1077"/>
      <c r="I5" s="1107" t="s">
        <v>184</v>
      </c>
      <c r="J5" s="1102"/>
      <c r="K5" s="1102"/>
      <c r="L5" s="1102"/>
      <c r="M5" s="1101"/>
      <c r="N5" s="24" t="s">
        <v>48</v>
      </c>
      <c r="O5" s="24" t="s">
        <v>49</v>
      </c>
      <c r="P5" s="24" t="s">
        <v>3</v>
      </c>
      <c r="Q5" s="24" t="s">
        <v>50</v>
      </c>
      <c r="R5" s="24" t="s">
        <v>51</v>
      </c>
      <c r="S5" s="24" t="s">
        <v>4</v>
      </c>
      <c r="T5" s="24" t="s">
        <v>52</v>
      </c>
      <c r="U5" s="24" t="s">
        <v>53</v>
      </c>
      <c r="V5" s="24" t="s">
        <v>54</v>
      </c>
      <c r="W5" s="24" t="s">
        <v>55</v>
      </c>
      <c r="X5" s="24" t="s">
        <v>421</v>
      </c>
      <c r="Y5" s="24" t="s">
        <v>422</v>
      </c>
      <c r="Z5" s="24" t="s">
        <v>423</v>
      </c>
      <c r="AA5" s="24" t="s">
        <v>424</v>
      </c>
      <c r="AB5" s="24" t="s">
        <v>11</v>
      </c>
      <c r="AC5" s="24" t="s">
        <v>56</v>
      </c>
      <c r="AD5" s="24"/>
      <c r="AE5" s="24" t="s">
        <v>58</v>
      </c>
      <c r="AF5" s="24" t="s">
        <v>59</v>
      </c>
      <c r="AG5" s="24" t="s">
        <v>60</v>
      </c>
      <c r="AH5" s="24" t="s">
        <v>61</v>
      </c>
      <c r="AI5" s="24" t="s">
        <v>62</v>
      </c>
      <c r="AJ5" s="24" t="s">
        <v>63</v>
      </c>
      <c r="AK5" s="24" t="s">
        <v>64</v>
      </c>
      <c r="AL5" s="24" t="s">
        <v>65</v>
      </c>
      <c r="AM5" s="24" t="s">
        <v>66</v>
      </c>
      <c r="AN5" s="24" t="s">
        <v>67</v>
      </c>
      <c r="AO5" s="24" t="s">
        <v>421</v>
      </c>
      <c r="AP5" s="24" t="s">
        <v>422</v>
      </c>
      <c r="AQ5" s="24" t="s">
        <v>423</v>
      </c>
      <c r="AR5" s="24" t="s">
        <v>424</v>
      </c>
      <c r="AS5" s="74" t="s">
        <v>11</v>
      </c>
      <c r="AT5" s="1077"/>
      <c r="AU5" s="75" t="s">
        <v>55</v>
      </c>
      <c r="AV5" s="24" t="s">
        <v>69</v>
      </c>
      <c r="AW5" s="24" t="s">
        <v>54</v>
      </c>
      <c r="AX5" s="24" t="s">
        <v>53</v>
      </c>
      <c r="AY5" s="74" t="s">
        <v>4</v>
      </c>
      <c r="AZ5" s="76"/>
      <c r="BA5" s="75" t="s">
        <v>55</v>
      </c>
      <c r="BB5" s="24" t="s">
        <v>69</v>
      </c>
      <c r="BC5" s="24" t="s">
        <v>54</v>
      </c>
      <c r="BD5" s="24" t="s">
        <v>53</v>
      </c>
      <c r="BE5" s="24" t="s">
        <v>4</v>
      </c>
      <c r="BF5" s="1083"/>
      <c r="BG5" s="1101" t="s">
        <v>76</v>
      </c>
      <c r="BH5" s="1102"/>
      <c r="BI5" s="1102"/>
      <c r="BJ5" s="1102"/>
      <c r="BK5" s="689"/>
      <c r="BL5" s="1107" t="s">
        <v>53</v>
      </c>
      <c r="BM5" s="1102"/>
      <c r="BN5" s="1103"/>
      <c r="BO5" s="1077"/>
      <c r="BP5" s="1083" t="s">
        <v>312</v>
      </c>
      <c r="BQ5" s="1077"/>
      <c r="BR5" s="1107" t="s">
        <v>81</v>
      </c>
      <c r="BS5" s="1102"/>
      <c r="BT5" s="1102"/>
      <c r="BU5" s="1103"/>
      <c r="BV5" s="1077"/>
      <c r="BW5" s="1107" t="s">
        <v>198</v>
      </c>
      <c r="BX5" s="1102"/>
      <c r="BY5" s="1102"/>
      <c r="BZ5" s="1102"/>
      <c r="CA5" s="1102"/>
      <c r="CB5" s="1102"/>
      <c r="CC5" s="1101"/>
      <c r="CD5" s="1101" t="s">
        <v>87</v>
      </c>
      <c r="CE5" s="1102"/>
      <c r="CF5" s="1102"/>
      <c r="CG5" s="1102"/>
      <c r="CH5" s="1103"/>
      <c r="CI5" s="1077"/>
      <c r="CJ5" s="1107" t="s">
        <v>88</v>
      </c>
    </row>
    <row r="6" spans="1:88" ht="33" x14ac:dyDescent="0.25">
      <c r="A6" s="1076"/>
      <c r="B6" s="1078"/>
      <c r="C6" s="1114"/>
      <c r="D6" s="1078"/>
      <c r="E6" s="1114"/>
      <c r="F6" s="1078"/>
      <c r="G6" s="1114"/>
      <c r="H6" s="1078"/>
      <c r="I6" s="83" t="s">
        <v>180</v>
      </c>
      <c r="J6" s="28" t="s">
        <v>181</v>
      </c>
      <c r="K6" s="28" t="s">
        <v>182</v>
      </c>
      <c r="L6" s="28" t="s">
        <v>183</v>
      </c>
      <c r="M6" s="1104"/>
      <c r="N6" s="1074" t="s">
        <v>47</v>
      </c>
      <c r="O6" s="1104"/>
      <c r="P6" s="1104"/>
      <c r="Q6" s="1104"/>
      <c r="R6" s="1104"/>
      <c r="S6" s="1074" t="s">
        <v>57</v>
      </c>
      <c r="T6" s="1104"/>
      <c r="U6" s="1104"/>
      <c r="V6" s="1104"/>
      <c r="W6" s="1104"/>
      <c r="X6" s="1104"/>
      <c r="Y6" s="1104"/>
      <c r="Z6" s="1104"/>
      <c r="AA6" s="1104"/>
      <c r="AB6" s="1104"/>
      <c r="AC6" s="1104"/>
      <c r="AD6" s="28"/>
      <c r="AE6" s="1074" t="s">
        <v>68</v>
      </c>
      <c r="AF6" s="1104"/>
      <c r="AG6" s="1104"/>
      <c r="AH6" s="1104"/>
      <c r="AI6" s="1104"/>
      <c r="AJ6" s="1104"/>
      <c r="AK6" s="1104"/>
      <c r="AL6" s="1104"/>
      <c r="AM6" s="1104"/>
      <c r="AN6" s="1104"/>
      <c r="AO6" s="1104"/>
      <c r="AP6" s="1104"/>
      <c r="AQ6" s="1104"/>
      <c r="AR6" s="1104"/>
      <c r="AS6" s="1118"/>
      <c r="AT6" s="1078"/>
      <c r="AU6" s="1119" t="s">
        <v>70</v>
      </c>
      <c r="AV6" s="1104"/>
      <c r="AW6" s="1104"/>
      <c r="AX6" s="1104"/>
      <c r="AY6" s="1118"/>
      <c r="AZ6" s="77"/>
      <c r="BA6" s="1119" t="s">
        <v>71</v>
      </c>
      <c r="BB6" s="1104"/>
      <c r="BC6" s="1104"/>
      <c r="BD6" s="1104"/>
      <c r="BE6" s="1104"/>
      <c r="BF6" s="1114"/>
      <c r="BG6" s="690" t="s">
        <v>72</v>
      </c>
      <c r="BH6" s="690" t="s">
        <v>73</v>
      </c>
      <c r="BI6" s="690" t="s">
        <v>74</v>
      </c>
      <c r="BJ6" s="690" t="s">
        <v>75</v>
      </c>
      <c r="BK6" s="688"/>
      <c r="BL6" s="83" t="s">
        <v>309</v>
      </c>
      <c r="BM6" s="28" t="s">
        <v>310</v>
      </c>
      <c r="BN6" s="82" t="s">
        <v>311</v>
      </c>
      <c r="BO6" s="1078"/>
      <c r="BP6" s="1114"/>
      <c r="BQ6" s="1078"/>
      <c r="BR6" s="83" t="s">
        <v>77</v>
      </c>
      <c r="BS6" s="28" t="s">
        <v>78</v>
      </c>
      <c r="BT6" s="28" t="s">
        <v>79</v>
      </c>
      <c r="BU6" s="82" t="s">
        <v>313</v>
      </c>
      <c r="BV6" s="1078"/>
      <c r="BW6" s="83" t="s">
        <v>192</v>
      </c>
      <c r="BX6" s="28" t="s">
        <v>193</v>
      </c>
      <c r="BY6" s="28" t="s">
        <v>194</v>
      </c>
      <c r="BZ6" s="28" t="s">
        <v>195</v>
      </c>
      <c r="CA6" s="28" t="s">
        <v>196</v>
      </c>
      <c r="CB6" s="82" t="s">
        <v>197</v>
      </c>
      <c r="CC6" s="1078"/>
      <c r="CD6" s="83" t="s">
        <v>82</v>
      </c>
      <c r="CE6" s="28" t="s">
        <v>83</v>
      </c>
      <c r="CF6" s="28" t="s">
        <v>84</v>
      </c>
      <c r="CG6" s="28" t="s">
        <v>85</v>
      </c>
      <c r="CH6" s="82" t="s">
        <v>86</v>
      </c>
      <c r="CI6" s="1078"/>
      <c r="CJ6" s="1108"/>
    </row>
    <row r="7" spans="1:88" ht="14.5" x14ac:dyDescent="0.25">
      <c r="A7" s="29" t="s">
        <v>316</v>
      </c>
      <c r="B7" s="42"/>
      <c r="C7" s="716"/>
      <c r="D7" s="42"/>
      <c r="E7" s="30"/>
      <c r="F7" s="42"/>
      <c r="G7" s="30"/>
      <c r="H7" s="42"/>
      <c r="I7" s="30"/>
      <c r="J7" s="30"/>
      <c r="K7" s="30"/>
      <c r="L7" s="30"/>
      <c r="M7" s="65"/>
      <c r="N7" s="30"/>
      <c r="O7" s="30"/>
      <c r="P7" s="30"/>
      <c r="Q7" s="30"/>
      <c r="R7" s="30"/>
      <c r="S7" s="63"/>
      <c r="T7" s="30"/>
      <c r="U7" s="30"/>
      <c r="V7" s="30"/>
      <c r="W7" s="30"/>
      <c r="X7" s="30"/>
      <c r="Y7" s="30"/>
      <c r="Z7" s="30"/>
      <c r="AA7" s="30"/>
      <c r="AB7" s="30"/>
      <c r="AC7" s="30"/>
      <c r="AD7" s="65"/>
      <c r="AE7" s="30"/>
      <c r="AF7" s="30"/>
      <c r="AG7" s="30"/>
      <c r="AH7" s="30"/>
      <c r="AI7" s="30"/>
      <c r="AJ7" s="30"/>
      <c r="AK7" s="30"/>
      <c r="AL7" s="30"/>
      <c r="AM7" s="30"/>
      <c r="AN7" s="30"/>
      <c r="AO7" s="30"/>
      <c r="AP7" s="30"/>
      <c r="AQ7" s="30"/>
      <c r="AR7" s="30"/>
      <c r="AS7" s="30"/>
      <c r="AT7" s="42"/>
      <c r="AU7" s="30"/>
      <c r="AV7" s="30"/>
      <c r="AW7" s="30"/>
      <c r="AX7" s="30"/>
      <c r="AY7" s="30"/>
      <c r="AZ7" s="42"/>
      <c r="BA7" s="30"/>
      <c r="BB7" s="30"/>
      <c r="BC7" s="30"/>
      <c r="BD7" s="30"/>
      <c r="BE7" s="30"/>
      <c r="BF7" s="30"/>
      <c r="BG7" s="806"/>
      <c r="BH7" s="794"/>
      <c r="BI7" s="794"/>
      <c r="BJ7" s="807"/>
      <c r="BK7" s="266"/>
      <c r="BL7" s="30"/>
      <c r="BM7" s="30"/>
      <c r="BN7" s="30"/>
      <c r="BO7" s="42"/>
      <c r="BP7" s="30"/>
      <c r="BQ7" s="42"/>
      <c r="BR7" s="30"/>
      <c r="BS7" s="30"/>
      <c r="BT7" s="30"/>
      <c r="BU7" s="30"/>
      <c r="BV7" s="42"/>
      <c r="BW7" s="30"/>
      <c r="BX7" s="30"/>
      <c r="BY7" s="30"/>
      <c r="BZ7" s="30"/>
      <c r="CA7" s="30"/>
      <c r="CB7" s="30"/>
      <c r="CC7" s="42"/>
      <c r="CD7" s="30"/>
      <c r="CE7" s="30"/>
      <c r="CF7" s="30"/>
      <c r="CG7" s="30"/>
      <c r="CH7" s="30"/>
      <c r="CI7" s="42"/>
      <c r="CJ7" s="31"/>
    </row>
    <row r="8" spans="1:88" s="107" customFormat="1" x14ac:dyDescent="0.25">
      <c r="A8" s="126" t="s">
        <v>8847</v>
      </c>
      <c r="B8" s="127"/>
      <c r="C8" s="733">
        <v>34981</v>
      </c>
      <c r="D8" s="127"/>
      <c r="E8" s="128">
        <v>85177</v>
      </c>
      <c r="F8" s="127"/>
      <c r="G8" s="129">
        <v>313.23309999999998</v>
      </c>
      <c r="H8" s="127"/>
      <c r="I8" s="151">
        <v>3.65</v>
      </c>
      <c r="J8" s="151">
        <v>7.69</v>
      </c>
      <c r="K8" s="151">
        <v>2.33</v>
      </c>
      <c r="L8" s="151">
        <v>2.4700000000000002</v>
      </c>
      <c r="M8" s="131"/>
      <c r="N8" s="130">
        <v>0.62539999999999996</v>
      </c>
      <c r="O8" s="130">
        <v>3.6413000000000002</v>
      </c>
      <c r="P8" s="130">
        <v>2.6179999999999999</v>
      </c>
      <c r="Q8" s="130">
        <v>6.3658999999999999</v>
      </c>
      <c r="R8" s="130">
        <v>1.5374000000000001</v>
      </c>
      <c r="S8" s="132">
        <v>4.7279999999999998</v>
      </c>
      <c r="T8" s="130">
        <v>7.8148999999999997</v>
      </c>
      <c r="U8" s="130">
        <v>13.323</v>
      </c>
      <c r="V8" s="130">
        <v>11.261900000000001</v>
      </c>
      <c r="W8" s="130">
        <v>12.1663</v>
      </c>
      <c r="X8" s="130">
        <v>11.194100000000001</v>
      </c>
      <c r="Y8" s="130">
        <v>0.92300000000000004</v>
      </c>
      <c r="Z8" s="130">
        <v>4.6452</v>
      </c>
      <c r="AA8" s="130">
        <v>2.0129000000000001</v>
      </c>
      <c r="AB8" s="130">
        <v>1.1843999999999999</v>
      </c>
      <c r="AC8" s="130">
        <v>14.928800000000001</v>
      </c>
      <c r="AD8" s="131"/>
      <c r="AE8" s="128">
        <v>1</v>
      </c>
      <c r="AF8" s="128">
        <v>8</v>
      </c>
      <c r="AG8" s="128">
        <v>9</v>
      </c>
      <c r="AH8" s="128">
        <v>2</v>
      </c>
      <c r="AI8" s="128">
        <v>3</v>
      </c>
      <c r="AJ8" s="128">
        <v>3</v>
      </c>
      <c r="AK8" s="128">
        <v>1</v>
      </c>
      <c r="AL8" s="128">
        <v>5</v>
      </c>
      <c r="AM8" s="128">
        <v>7</v>
      </c>
      <c r="AN8" s="128">
        <v>6</v>
      </c>
      <c r="AO8" s="128">
        <v>3</v>
      </c>
      <c r="AP8" s="128">
        <v>3</v>
      </c>
      <c r="AQ8" s="128">
        <v>1</v>
      </c>
      <c r="AR8" s="128">
        <v>4</v>
      </c>
      <c r="AS8" s="128">
        <v>15</v>
      </c>
      <c r="AT8" s="127"/>
      <c r="AU8" s="130">
        <v>12.28</v>
      </c>
      <c r="AV8" s="130">
        <v>12.59</v>
      </c>
      <c r="AW8" s="130">
        <v>11.15</v>
      </c>
      <c r="AX8" s="130">
        <v>9.83</v>
      </c>
      <c r="AY8" s="130">
        <v>5.07</v>
      </c>
      <c r="AZ8" s="133"/>
      <c r="BA8" s="134">
        <v>5</v>
      </c>
      <c r="BB8" s="134">
        <v>6</v>
      </c>
      <c r="BC8" s="134">
        <v>5</v>
      </c>
      <c r="BD8" s="134">
        <v>1</v>
      </c>
      <c r="BE8" s="134">
        <v>2</v>
      </c>
      <c r="BF8" s="130"/>
      <c r="BG8" s="132">
        <v>8.6827821822832494</v>
      </c>
      <c r="BH8" s="795">
        <v>0</v>
      </c>
      <c r="BI8" s="795">
        <v>8.0754621759084003E-2</v>
      </c>
      <c r="BJ8" s="808" t="s">
        <v>430</v>
      </c>
      <c r="BK8" s="803"/>
      <c r="BL8" s="130" t="s">
        <v>430</v>
      </c>
      <c r="BM8" s="130" t="s">
        <v>430</v>
      </c>
      <c r="BN8" s="130" t="s">
        <v>430</v>
      </c>
      <c r="BO8" s="127"/>
      <c r="BP8" s="130">
        <v>73.991786099999999</v>
      </c>
      <c r="BQ8" s="127"/>
      <c r="BR8" s="130">
        <v>56.439399999999999</v>
      </c>
      <c r="BS8" s="130">
        <v>15.290699999999999</v>
      </c>
      <c r="BT8" s="130">
        <v>2.3166899999999999</v>
      </c>
      <c r="BU8" s="130">
        <v>25.953209999999999</v>
      </c>
      <c r="BV8" s="127"/>
      <c r="BW8" s="130">
        <v>2.4500000000000002</v>
      </c>
      <c r="BX8" s="130">
        <v>6.61</v>
      </c>
      <c r="BY8" s="130">
        <v>4.28</v>
      </c>
      <c r="BZ8" s="130">
        <v>5.03</v>
      </c>
      <c r="CA8" s="130">
        <v>1.76</v>
      </c>
      <c r="CB8" s="130">
        <v>5.82</v>
      </c>
      <c r="CC8" s="127"/>
      <c r="CD8" s="136" t="s">
        <v>8848</v>
      </c>
      <c r="CE8" s="136" t="s">
        <v>8849</v>
      </c>
      <c r="CF8" s="136" t="s">
        <v>8850</v>
      </c>
      <c r="CG8" s="136" t="s">
        <v>8851</v>
      </c>
      <c r="CH8" s="136" t="s">
        <v>8852</v>
      </c>
      <c r="CI8" s="127"/>
      <c r="CJ8" s="137" t="s">
        <v>1015</v>
      </c>
    </row>
    <row r="9" spans="1:88" s="107" customFormat="1" x14ac:dyDescent="0.25">
      <c r="A9" s="108" t="s">
        <v>8853</v>
      </c>
      <c r="B9" s="109"/>
      <c r="C9" s="734">
        <v>36467</v>
      </c>
      <c r="D9" s="109"/>
      <c r="E9" s="110">
        <v>51145.599999999999</v>
      </c>
      <c r="F9" s="109"/>
      <c r="G9" s="111">
        <v>403.11</v>
      </c>
      <c r="H9" s="109"/>
      <c r="I9" s="152">
        <v>7.02</v>
      </c>
      <c r="J9" s="152">
        <v>7.77</v>
      </c>
      <c r="K9" s="152">
        <v>3.58</v>
      </c>
      <c r="L9" s="152">
        <v>3.74</v>
      </c>
      <c r="M9" s="113"/>
      <c r="N9" s="112">
        <v>0.33350000000000002</v>
      </c>
      <c r="O9" s="112">
        <v>3.6379000000000001</v>
      </c>
      <c r="P9" s="112">
        <v>2.1152000000000002</v>
      </c>
      <c r="Q9" s="112">
        <v>2.9260999999999999</v>
      </c>
      <c r="R9" s="112">
        <v>-0.98980000000000001</v>
      </c>
      <c r="S9" s="114">
        <v>4.0256999999999996</v>
      </c>
      <c r="T9" s="112">
        <v>6.4949000000000003</v>
      </c>
      <c r="U9" s="112">
        <v>16.127500000000001</v>
      </c>
      <c r="V9" s="112">
        <v>16.8446</v>
      </c>
      <c r="W9" s="112">
        <v>15.5327</v>
      </c>
      <c r="X9" s="112">
        <v>7.4817</v>
      </c>
      <c r="Y9" s="112">
        <v>-1.9388000000000001</v>
      </c>
      <c r="Z9" s="112">
        <v>1.5467</v>
      </c>
      <c r="AA9" s="112">
        <v>2.1514000000000002</v>
      </c>
      <c r="AB9" s="112">
        <v>2.1514000000000002</v>
      </c>
      <c r="AC9" s="112">
        <v>14.884399999999999</v>
      </c>
      <c r="AD9" s="113"/>
      <c r="AE9" s="110">
        <v>5</v>
      </c>
      <c r="AF9" s="110">
        <v>9</v>
      </c>
      <c r="AG9" s="110">
        <v>12</v>
      </c>
      <c r="AH9" s="110">
        <v>10</v>
      </c>
      <c r="AI9" s="110">
        <v>8</v>
      </c>
      <c r="AJ9" s="110">
        <v>5</v>
      </c>
      <c r="AK9" s="110">
        <v>2</v>
      </c>
      <c r="AL9" s="110">
        <v>1</v>
      </c>
      <c r="AM9" s="110">
        <v>1</v>
      </c>
      <c r="AN9" s="110">
        <v>1</v>
      </c>
      <c r="AO9" s="110">
        <v>13</v>
      </c>
      <c r="AP9" s="110">
        <v>8</v>
      </c>
      <c r="AQ9" s="110">
        <v>9</v>
      </c>
      <c r="AR9" s="110">
        <v>3</v>
      </c>
      <c r="AS9" s="110">
        <v>10</v>
      </c>
      <c r="AT9" s="109"/>
      <c r="AU9" s="112">
        <v>16.03</v>
      </c>
      <c r="AV9" s="112">
        <v>17.38</v>
      </c>
      <c r="AW9" s="112">
        <v>13.7</v>
      </c>
      <c r="AX9" s="112">
        <v>8.85</v>
      </c>
      <c r="AY9" s="112">
        <v>0.56000000000000005</v>
      </c>
      <c r="AZ9" s="115"/>
      <c r="BA9" s="116">
        <v>1</v>
      </c>
      <c r="BB9" s="116">
        <v>1</v>
      </c>
      <c r="BC9" s="116">
        <v>1</v>
      </c>
      <c r="BD9" s="116">
        <v>3</v>
      </c>
      <c r="BE9" s="116">
        <v>8</v>
      </c>
      <c r="BF9" s="112"/>
      <c r="BG9" s="114">
        <v>8.6352056910709898</v>
      </c>
      <c r="BH9" s="796">
        <v>0</v>
      </c>
      <c r="BI9" s="796">
        <v>0.103135169493241</v>
      </c>
      <c r="BJ9" s="809" t="s">
        <v>430</v>
      </c>
      <c r="BK9" s="269"/>
      <c r="BL9" s="112" t="s">
        <v>430</v>
      </c>
      <c r="BM9" s="112" t="s">
        <v>430</v>
      </c>
      <c r="BN9" s="112" t="s">
        <v>430</v>
      </c>
      <c r="BO9" s="109"/>
      <c r="BP9" s="112">
        <v>74.249060180000001</v>
      </c>
      <c r="BQ9" s="109"/>
      <c r="BR9" s="112">
        <v>60.051600000000001</v>
      </c>
      <c r="BS9" s="112">
        <v>5.5415099999999997</v>
      </c>
      <c r="BT9" s="112">
        <v>6.9954499999999999</v>
      </c>
      <c r="BU9" s="112">
        <v>27.411439999999999</v>
      </c>
      <c r="BV9" s="109"/>
      <c r="BW9" s="112">
        <v>8.85</v>
      </c>
      <c r="BX9" s="112">
        <v>6.81</v>
      </c>
      <c r="BY9" s="112">
        <v>3.04</v>
      </c>
      <c r="BZ9" s="112">
        <v>2.13</v>
      </c>
      <c r="CA9" s="112">
        <v>2.74</v>
      </c>
      <c r="CB9" s="112">
        <v>5.35</v>
      </c>
      <c r="CC9" s="109"/>
      <c r="CD9" s="118" t="s">
        <v>801</v>
      </c>
      <c r="CE9" s="118" t="s">
        <v>439</v>
      </c>
      <c r="CF9" s="118" t="s">
        <v>8854</v>
      </c>
      <c r="CG9" s="118" t="s">
        <v>8855</v>
      </c>
      <c r="CH9" s="118" t="s">
        <v>8856</v>
      </c>
      <c r="CI9" s="109"/>
      <c r="CJ9" s="119" t="s">
        <v>443</v>
      </c>
    </row>
    <row r="10" spans="1:88" s="107" customFormat="1" x14ac:dyDescent="0.25">
      <c r="A10" s="108" t="s">
        <v>8857</v>
      </c>
      <c r="B10" s="109"/>
      <c r="C10" s="734">
        <v>38448</v>
      </c>
      <c r="D10" s="109"/>
      <c r="E10" s="110">
        <v>22347.5</v>
      </c>
      <c r="F10" s="109"/>
      <c r="G10" s="111">
        <v>113.029</v>
      </c>
      <c r="H10" s="109"/>
      <c r="I10" s="152">
        <v>10.15</v>
      </c>
      <c r="J10" s="152">
        <v>7.92</v>
      </c>
      <c r="K10" s="152">
        <v>5.15</v>
      </c>
      <c r="L10" s="152">
        <v>5.46</v>
      </c>
      <c r="M10" s="113"/>
      <c r="N10" s="112">
        <v>0.35599999999999998</v>
      </c>
      <c r="O10" s="112">
        <v>3.5339</v>
      </c>
      <c r="P10" s="112">
        <v>3.2284999999999999</v>
      </c>
      <c r="Q10" s="112">
        <v>1.0513999999999999</v>
      </c>
      <c r="R10" s="112">
        <v>-5.6283000000000003</v>
      </c>
      <c r="S10" s="114">
        <v>-4.3262</v>
      </c>
      <c r="T10" s="112">
        <v>0.82630000000000003</v>
      </c>
      <c r="U10" s="112">
        <v>7.4328000000000003</v>
      </c>
      <c r="V10" s="112">
        <v>9.39</v>
      </c>
      <c r="W10" s="112">
        <v>10.5848</v>
      </c>
      <c r="X10" s="112">
        <v>6.7347999999999999</v>
      </c>
      <c r="Y10" s="112">
        <v>-6.3856999999999999</v>
      </c>
      <c r="Z10" s="112">
        <v>-3.5440999999999998</v>
      </c>
      <c r="AA10" s="112">
        <v>-6.0136000000000003</v>
      </c>
      <c r="AB10" s="112">
        <v>2.7536</v>
      </c>
      <c r="AC10" s="112">
        <v>12.1106</v>
      </c>
      <c r="AD10" s="113"/>
      <c r="AE10" s="110">
        <v>3</v>
      </c>
      <c r="AF10" s="110">
        <v>12</v>
      </c>
      <c r="AG10" s="110">
        <v>3</v>
      </c>
      <c r="AH10" s="110">
        <v>15</v>
      </c>
      <c r="AI10" s="110">
        <v>15</v>
      </c>
      <c r="AJ10" s="110">
        <v>15</v>
      </c>
      <c r="AK10" s="110">
        <v>15</v>
      </c>
      <c r="AL10" s="110">
        <v>15</v>
      </c>
      <c r="AM10" s="110">
        <v>14</v>
      </c>
      <c r="AN10" s="110">
        <v>12</v>
      </c>
      <c r="AO10" s="110">
        <v>15</v>
      </c>
      <c r="AP10" s="110">
        <v>15</v>
      </c>
      <c r="AQ10" s="110">
        <v>15</v>
      </c>
      <c r="AR10" s="110">
        <v>15</v>
      </c>
      <c r="AS10" s="110">
        <v>2</v>
      </c>
      <c r="AT10" s="109"/>
      <c r="AU10" s="112">
        <v>10.039999999999999</v>
      </c>
      <c r="AV10" s="112">
        <v>10.17</v>
      </c>
      <c r="AW10" s="112">
        <v>6.64</v>
      </c>
      <c r="AX10" s="112">
        <v>2.04</v>
      </c>
      <c r="AY10" s="112">
        <v>-7.12</v>
      </c>
      <c r="AZ10" s="115"/>
      <c r="BA10" s="116">
        <v>14</v>
      </c>
      <c r="BB10" s="116">
        <v>15</v>
      </c>
      <c r="BC10" s="116">
        <v>15</v>
      </c>
      <c r="BD10" s="116">
        <v>15</v>
      </c>
      <c r="BE10" s="116">
        <v>15</v>
      </c>
      <c r="BF10" s="112"/>
      <c r="BG10" s="114">
        <v>9.5969842488942199</v>
      </c>
      <c r="BH10" s="796">
        <v>1.15146000445786</v>
      </c>
      <c r="BI10" s="796">
        <v>2.6632733519051901E-2</v>
      </c>
      <c r="BJ10" s="809">
        <v>0.13878733007628599</v>
      </c>
      <c r="BK10" s="269"/>
      <c r="BL10" s="112" t="s">
        <v>430</v>
      </c>
      <c r="BM10" s="112" t="s">
        <v>430</v>
      </c>
      <c r="BN10" s="112" t="s">
        <v>430</v>
      </c>
      <c r="BO10" s="109"/>
      <c r="BP10" s="112">
        <v>72.647774580000004</v>
      </c>
      <c r="BQ10" s="109"/>
      <c r="BR10" s="112">
        <v>49.191499999999998</v>
      </c>
      <c r="BS10" s="112">
        <v>5.3880400000000002</v>
      </c>
      <c r="BT10" s="112">
        <v>15.351599999999999</v>
      </c>
      <c r="BU10" s="112">
        <v>30.068860000000001</v>
      </c>
      <c r="BV10" s="109"/>
      <c r="BW10" s="112">
        <v>6.57</v>
      </c>
      <c r="BX10" s="112">
        <v>15.38</v>
      </c>
      <c r="BY10" s="112">
        <v>2.17</v>
      </c>
      <c r="BZ10" s="112">
        <v>0.23</v>
      </c>
      <c r="CA10" s="112">
        <v>0.67</v>
      </c>
      <c r="CB10" s="112">
        <v>2.34</v>
      </c>
      <c r="CC10" s="109"/>
      <c r="CD10" s="118" t="s">
        <v>8858</v>
      </c>
      <c r="CE10" s="118" t="s">
        <v>8859</v>
      </c>
      <c r="CF10" s="118" t="s">
        <v>8860</v>
      </c>
      <c r="CG10" s="118" t="s">
        <v>8861</v>
      </c>
      <c r="CH10" s="118" t="s">
        <v>8862</v>
      </c>
      <c r="CI10" s="109"/>
      <c r="CJ10" s="119" t="s">
        <v>443</v>
      </c>
    </row>
    <row r="11" spans="1:88" s="107" customFormat="1" x14ac:dyDescent="0.25">
      <c r="A11" s="108" t="s">
        <v>8863</v>
      </c>
      <c r="B11" s="109"/>
      <c r="C11" s="734">
        <v>36307</v>
      </c>
      <c r="D11" s="109"/>
      <c r="E11" s="110">
        <v>11777.4</v>
      </c>
      <c r="F11" s="109"/>
      <c r="G11" s="111">
        <v>349.13900000000001</v>
      </c>
      <c r="H11" s="109"/>
      <c r="I11" s="152">
        <v>12.66724</v>
      </c>
      <c r="J11" s="152">
        <v>7.6222700000000003</v>
      </c>
      <c r="K11" s="152">
        <v>5.23081</v>
      </c>
      <c r="L11" s="152">
        <v>5.4722499999999998</v>
      </c>
      <c r="M11" s="113"/>
      <c r="N11" s="112">
        <v>0.2515</v>
      </c>
      <c r="O11" s="112">
        <v>2.7429000000000001</v>
      </c>
      <c r="P11" s="112">
        <v>1.9244000000000001</v>
      </c>
      <c r="Q11" s="112">
        <v>2.2079</v>
      </c>
      <c r="R11" s="112">
        <v>-3.4258000000000002</v>
      </c>
      <c r="S11" s="114">
        <v>-2.1920999999999999</v>
      </c>
      <c r="T11" s="112">
        <v>3.9889999999999999</v>
      </c>
      <c r="U11" s="112">
        <v>11.601000000000001</v>
      </c>
      <c r="V11" s="112">
        <v>9.8948</v>
      </c>
      <c r="W11" s="112">
        <v>11.9711</v>
      </c>
      <c r="X11" s="112">
        <v>7.8952</v>
      </c>
      <c r="Y11" s="112">
        <v>-4.2244999999999999</v>
      </c>
      <c r="Z11" s="112">
        <v>-1.1811</v>
      </c>
      <c r="AA11" s="112">
        <v>-3.5958999999999999</v>
      </c>
      <c r="AB11" s="112">
        <v>2.4262000000000001</v>
      </c>
      <c r="AC11" s="112">
        <v>14.0198</v>
      </c>
      <c r="AD11" s="113"/>
      <c r="AE11" s="110">
        <v>12</v>
      </c>
      <c r="AF11" s="110">
        <v>15</v>
      </c>
      <c r="AG11" s="110">
        <v>15</v>
      </c>
      <c r="AH11" s="110">
        <v>13</v>
      </c>
      <c r="AI11" s="110">
        <v>14</v>
      </c>
      <c r="AJ11" s="110">
        <v>14</v>
      </c>
      <c r="AK11" s="110">
        <v>9</v>
      </c>
      <c r="AL11" s="110">
        <v>9</v>
      </c>
      <c r="AM11" s="110">
        <v>11</v>
      </c>
      <c r="AN11" s="110">
        <v>7</v>
      </c>
      <c r="AO11" s="110">
        <v>11</v>
      </c>
      <c r="AP11" s="110">
        <v>14</v>
      </c>
      <c r="AQ11" s="110">
        <v>14</v>
      </c>
      <c r="AR11" s="110">
        <v>14</v>
      </c>
      <c r="AS11" s="110">
        <v>5</v>
      </c>
      <c r="AT11" s="109"/>
      <c r="AU11" s="112">
        <v>11.52</v>
      </c>
      <c r="AV11" s="112">
        <v>11.51</v>
      </c>
      <c r="AW11" s="112">
        <v>9.3000000000000007</v>
      </c>
      <c r="AX11" s="112">
        <v>5.34</v>
      </c>
      <c r="AY11" s="112">
        <v>-3.7</v>
      </c>
      <c r="AZ11" s="115"/>
      <c r="BA11" s="116">
        <v>9</v>
      </c>
      <c r="BB11" s="116">
        <v>10</v>
      </c>
      <c r="BC11" s="116">
        <v>10</v>
      </c>
      <c r="BD11" s="116">
        <v>10</v>
      </c>
      <c r="BE11" s="116">
        <v>14</v>
      </c>
      <c r="BF11" s="112"/>
      <c r="BG11" s="114">
        <v>9.2850434185929398</v>
      </c>
      <c r="BH11" s="796">
        <v>0</v>
      </c>
      <c r="BI11" s="796">
        <v>6.4899063271679505E-2</v>
      </c>
      <c r="BJ11" s="809" t="s">
        <v>430</v>
      </c>
      <c r="BK11" s="269"/>
      <c r="BL11" s="112" t="s">
        <v>430</v>
      </c>
      <c r="BM11" s="112" t="s">
        <v>430</v>
      </c>
      <c r="BN11" s="112" t="s">
        <v>430</v>
      </c>
      <c r="BO11" s="109"/>
      <c r="BP11" s="112">
        <v>67.402743529999995</v>
      </c>
      <c r="BQ11" s="109"/>
      <c r="BR11" s="112">
        <v>49.545900000000003</v>
      </c>
      <c r="BS11" s="112">
        <v>9.3532200000000003</v>
      </c>
      <c r="BT11" s="112">
        <v>8.5036299999999994</v>
      </c>
      <c r="BU11" s="112">
        <v>32.597250000000003</v>
      </c>
      <c r="BV11" s="109"/>
      <c r="BW11" s="112">
        <v>13.48</v>
      </c>
      <c r="BX11" s="112">
        <v>10.98</v>
      </c>
      <c r="BY11" s="112">
        <v>5.19</v>
      </c>
      <c r="BZ11" s="112" t="s">
        <v>430</v>
      </c>
      <c r="CA11" s="112" t="s">
        <v>430</v>
      </c>
      <c r="CB11" s="112">
        <v>2.95</v>
      </c>
      <c r="CC11" s="109"/>
      <c r="CD11" s="118" t="s">
        <v>8864</v>
      </c>
      <c r="CE11" s="118" t="s">
        <v>8865</v>
      </c>
      <c r="CF11" s="118" t="s">
        <v>8866</v>
      </c>
      <c r="CG11" s="118" t="s">
        <v>809</v>
      </c>
      <c r="CH11" s="118" t="s">
        <v>8867</v>
      </c>
      <c r="CI11" s="109"/>
      <c r="CJ11" s="119" t="s">
        <v>1015</v>
      </c>
    </row>
    <row r="12" spans="1:88" s="107" customFormat="1" x14ac:dyDescent="0.25">
      <c r="A12" s="108" t="s">
        <v>8868</v>
      </c>
      <c r="B12" s="109"/>
      <c r="C12" s="734">
        <v>34001</v>
      </c>
      <c r="D12" s="109"/>
      <c r="E12" s="110">
        <v>11174.3</v>
      </c>
      <c r="F12" s="109"/>
      <c r="G12" s="111">
        <v>364.11</v>
      </c>
      <c r="H12" s="109"/>
      <c r="I12" s="152">
        <v>2.0699999999999998</v>
      </c>
      <c r="J12" s="152">
        <v>7.14</v>
      </c>
      <c r="K12" s="152">
        <v>1.1499999999999999</v>
      </c>
      <c r="L12" s="152">
        <v>1.22</v>
      </c>
      <c r="M12" s="113"/>
      <c r="N12" s="112">
        <v>0.2671</v>
      </c>
      <c r="O12" s="112">
        <v>3.8534000000000002</v>
      </c>
      <c r="P12" s="112">
        <v>2.8792</v>
      </c>
      <c r="Q12" s="112">
        <v>3.9007999999999998</v>
      </c>
      <c r="R12" s="112">
        <v>-0.13170000000000001</v>
      </c>
      <c r="S12" s="114">
        <v>1.7806</v>
      </c>
      <c r="T12" s="112">
        <v>4.2107000000000001</v>
      </c>
      <c r="U12" s="112">
        <v>11.318899999999999</v>
      </c>
      <c r="V12" s="112">
        <v>10.151899999999999</v>
      </c>
      <c r="W12" s="112">
        <v>12.3415</v>
      </c>
      <c r="X12" s="112">
        <v>9.3948999999999998</v>
      </c>
      <c r="Y12" s="112">
        <v>-1.2824</v>
      </c>
      <c r="Z12" s="112">
        <v>1.6498999999999999</v>
      </c>
      <c r="AA12" s="112">
        <v>-0.29849999999999999</v>
      </c>
      <c r="AB12" s="112">
        <v>2.2867000000000002</v>
      </c>
      <c r="AC12" s="112">
        <v>11.487</v>
      </c>
      <c r="AD12" s="113"/>
      <c r="AE12" s="110">
        <v>11</v>
      </c>
      <c r="AF12" s="110">
        <v>5</v>
      </c>
      <c r="AG12" s="110">
        <v>6</v>
      </c>
      <c r="AH12" s="110">
        <v>7</v>
      </c>
      <c r="AI12" s="110">
        <v>6</v>
      </c>
      <c r="AJ12" s="110">
        <v>8</v>
      </c>
      <c r="AK12" s="110">
        <v>7</v>
      </c>
      <c r="AL12" s="110">
        <v>11</v>
      </c>
      <c r="AM12" s="110">
        <v>10</v>
      </c>
      <c r="AN12" s="110">
        <v>5</v>
      </c>
      <c r="AO12" s="110">
        <v>5</v>
      </c>
      <c r="AP12" s="110">
        <v>7</v>
      </c>
      <c r="AQ12" s="110">
        <v>6</v>
      </c>
      <c r="AR12" s="110">
        <v>8</v>
      </c>
      <c r="AS12" s="110">
        <v>7</v>
      </c>
      <c r="AT12" s="109"/>
      <c r="AU12" s="112">
        <v>11.72</v>
      </c>
      <c r="AV12" s="112">
        <v>11.49</v>
      </c>
      <c r="AW12" s="112">
        <v>9.34</v>
      </c>
      <c r="AX12" s="112">
        <v>6.5</v>
      </c>
      <c r="AY12" s="112">
        <v>0.81</v>
      </c>
      <c r="AZ12" s="115"/>
      <c r="BA12" s="116">
        <v>7</v>
      </c>
      <c r="BB12" s="116">
        <v>11</v>
      </c>
      <c r="BC12" s="116">
        <v>9</v>
      </c>
      <c r="BD12" s="116">
        <v>8</v>
      </c>
      <c r="BE12" s="116">
        <v>6</v>
      </c>
      <c r="BF12" s="112"/>
      <c r="BG12" s="114">
        <v>9.4792472572477102</v>
      </c>
      <c r="BH12" s="796">
        <v>0</v>
      </c>
      <c r="BI12" s="796">
        <v>5.8568759406916998E-2</v>
      </c>
      <c r="BJ12" s="809" t="s">
        <v>430</v>
      </c>
      <c r="BK12" s="269"/>
      <c r="BL12" s="112" t="s">
        <v>430</v>
      </c>
      <c r="BM12" s="112" t="s">
        <v>430</v>
      </c>
      <c r="BN12" s="112" t="s">
        <v>430</v>
      </c>
      <c r="BO12" s="109"/>
      <c r="BP12" s="112">
        <v>76.677288260000097</v>
      </c>
      <c r="BQ12" s="109"/>
      <c r="BR12" s="112">
        <v>56.255499999999998</v>
      </c>
      <c r="BS12" s="112">
        <v>14.2536</v>
      </c>
      <c r="BT12" s="112">
        <v>6.1682300000000003</v>
      </c>
      <c r="BU12" s="112">
        <v>23.322669999999999</v>
      </c>
      <c r="BV12" s="109"/>
      <c r="BW12" s="112">
        <v>4.13</v>
      </c>
      <c r="BX12" s="112">
        <v>14.06</v>
      </c>
      <c r="BY12" s="112" t="s">
        <v>430</v>
      </c>
      <c r="BZ12" s="112" t="s">
        <v>430</v>
      </c>
      <c r="CA12" s="112" t="s">
        <v>430</v>
      </c>
      <c r="CB12" s="112">
        <v>5.13</v>
      </c>
      <c r="CC12" s="109"/>
      <c r="CD12" s="118" t="s">
        <v>8869</v>
      </c>
      <c r="CE12" s="118" t="s">
        <v>8870</v>
      </c>
      <c r="CF12" s="118" t="s">
        <v>8871</v>
      </c>
      <c r="CG12" s="118" t="s">
        <v>8872</v>
      </c>
      <c r="CH12" s="118" t="s">
        <v>8873</v>
      </c>
      <c r="CI12" s="109"/>
      <c r="CJ12" s="119" t="s">
        <v>518</v>
      </c>
    </row>
    <row r="13" spans="1:88" s="107" customFormat="1" x14ac:dyDescent="0.25">
      <c r="A13" s="108" t="s">
        <v>8874</v>
      </c>
      <c r="B13" s="109"/>
      <c r="C13" s="734">
        <v>42214</v>
      </c>
      <c r="D13" s="109"/>
      <c r="E13" s="110">
        <v>9439.49</v>
      </c>
      <c r="F13" s="109"/>
      <c r="G13" s="111">
        <v>33.097999999999999</v>
      </c>
      <c r="H13" s="109"/>
      <c r="I13" s="152">
        <v>4.5</v>
      </c>
      <c r="J13" s="152">
        <v>7.83</v>
      </c>
      <c r="K13" s="152">
        <v>2.5</v>
      </c>
      <c r="L13" s="152">
        <v>2.64</v>
      </c>
      <c r="M13" s="113"/>
      <c r="N13" s="112">
        <v>0.33040000000000003</v>
      </c>
      <c r="O13" s="112">
        <v>3.7555000000000001</v>
      </c>
      <c r="P13" s="112">
        <v>2.5087000000000002</v>
      </c>
      <c r="Q13" s="112">
        <v>3.762</v>
      </c>
      <c r="R13" s="112">
        <v>9.6799999999999997E-2</v>
      </c>
      <c r="S13" s="114">
        <v>4.1538000000000004</v>
      </c>
      <c r="T13" s="112">
        <v>5.3476999999999997</v>
      </c>
      <c r="U13" s="112">
        <v>11.7395</v>
      </c>
      <c r="V13" s="112">
        <v>10.414400000000001</v>
      </c>
      <c r="W13" s="112">
        <v>12.3505</v>
      </c>
      <c r="X13" s="112">
        <v>9.1407000000000007</v>
      </c>
      <c r="Y13" s="112">
        <v>-1.2442</v>
      </c>
      <c r="Z13" s="112">
        <v>3.4668000000000001</v>
      </c>
      <c r="AA13" s="112">
        <v>1.7929999999999999</v>
      </c>
      <c r="AB13" s="112">
        <v>2.1133000000000002</v>
      </c>
      <c r="AC13" s="112">
        <v>11.610799999999999</v>
      </c>
      <c r="AD13" s="113"/>
      <c r="AE13" s="110">
        <v>6</v>
      </c>
      <c r="AF13" s="110">
        <v>6</v>
      </c>
      <c r="AG13" s="110">
        <v>10</v>
      </c>
      <c r="AH13" s="110">
        <v>8</v>
      </c>
      <c r="AI13" s="110">
        <v>4</v>
      </c>
      <c r="AJ13" s="110">
        <v>4</v>
      </c>
      <c r="AK13" s="110">
        <v>3</v>
      </c>
      <c r="AL13" s="110">
        <v>8</v>
      </c>
      <c r="AM13" s="110">
        <v>8</v>
      </c>
      <c r="AN13" s="110">
        <v>4</v>
      </c>
      <c r="AO13" s="110">
        <v>7</v>
      </c>
      <c r="AP13" s="110">
        <v>4</v>
      </c>
      <c r="AQ13" s="110">
        <v>3</v>
      </c>
      <c r="AR13" s="110">
        <v>5</v>
      </c>
      <c r="AS13" s="110">
        <v>11</v>
      </c>
      <c r="AT13" s="109"/>
      <c r="AU13" s="112">
        <v>11.78</v>
      </c>
      <c r="AV13" s="112">
        <v>11.84</v>
      </c>
      <c r="AW13" s="112">
        <v>9.8699999999999992</v>
      </c>
      <c r="AX13" s="112">
        <v>7.43</v>
      </c>
      <c r="AY13" s="112">
        <v>2.16</v>
      </c>
      <c r="AZ13" s="115"/>
      <c r="BA13" s="116">
        <v>6</v>
      </c>
      <c r="BB13" s="116">
        <v>8</v>
      </c>
      <c r="BC13" s="116">
        <v>8</v>
      </c>
      <c r="BD13" s="116">
        <v>5</v>
      </c>
      <c r="BE13" s="116">
        <v>4</v>
      </c>
      <c r="BF13" s="112"/>
      <c r="BG13" s="114">
        <v>9.5052494745033709</v>
      </c>
      <c r="BH13" s="796">
        <v>0</v>
      </c>
      <c r="BI13" s="796">
        <v>6.1882385297268798E-2</v>
      </c>
      <c r="BJ13" s="809" t="s">
        <v>430</v>
      </c>
      <c r="BK13" s="269"/>
      <c r="BL13" s="112" t="s">
        <v>430</v>
      </c>
      <c r="BM13" s="112" t="s">
        <v>430</v>
      </c>
      <c r="BN13" s="112" t="s">
        <v>430</v>
      </c>
      <c r="BO13" s="109"/>
      <c r="BP13" s="112">
        <v>74.891759149999999</v>
      </c>
      <c r="BQ13" s="109"/>
      <c r="BR13" s="112">
        <v>55.287500000000001</v>
      </c>
      <c r="BS13" s="112">
        <v>8.3774700000000006</v>
      </c>
      <c r="BT13" s="112">
        <v>10.581200000000001</v>
      </c>
      <c r="BU13" s="112">
        <v>25.753830000000001</v>
      </c>
      <c r="BV13" s="109"/>
      <c r="BW13" s="112">
        <v>4.0999999999999996</v>
      </c>
      <c r="BX13" s="112">
        <v>10.88</v>
      </c>
      <c r="BY13" s="112">
        <v>5.76</v>
      </c>
      <c r="BZ13" s="112">
        <v>1.44</v>
      </c>
      <c r="CA13" s="112" t="s">
        <v>430</v>
      </c>
      <c r="CB13" s="112">
        <v>2.93</v>
      </c>
      <c r="CC13" s="109"/>
      <c r="CD13" s="118" t="s">
        <v>8875</v>
      </c>
      <c r="CE13" s="118" t="s">
        <v>8876</v>
      </c>
      <c r="CF13" s="118" t="s">
        <v>8877</v>
      </c>
      <c r="CG13" s="118" t="s">
        <v>8878</v>
      </c>
      <c r="CH13" s="118" t="s">
        <v>8879</v>
      </c>
      <c r="CI13" s="109"/>
      <c r="CJ13" s="119" t="s">
        <v>443</v>
      </c>
    </row>
    <row r="14" spans="1:88" s="107" customFormat="1" ht="11" x14ac:dyDescent="0.3">
      <c r="A14" s="841" t="s">
        <v>8880</v>
      </c>
      <c r="B14" s="858"/>
      <c r="C14" s="843">
        <v>41948</v>
      </c>
      <c r="D14" s="858"/>
      <c r="E14" s="844">
        <v>8860.0400000000009</v>
      </c>
      <c r="F14" s="858"/>
      <c r="G14" s="845">
        <v>64.400999999999996</v>
      </c>
      <c r="H14" s="858"/>
      <c r="I14" s="964">
        <v>9.32</v>
      </c>
      <c r="J14" s="964">
        <v>7.2</v>
      </c>
      <c r="K14" s="964">
        <v>3.92</v>
      </c>
      <c r="L14" s="964">
        <v>4.07</v>
      </c>
      <c r="M14" s="859"/>
      <c r="N14" s="846">
        <v>0.30680000000000002</v>
      </c>
      <c r="O14" s="846">
        <v>4.2812999999999999</v>
      </c>
      <c r="P14" s="846">
        <v>3.0695999999999999</v>
      </c>
      <c r="Q14" s="846">
        <v>5.827</v>
      </c>
      <c r="R14" s="846">
        <v>3.0316999999999998</v>
      </c>
      <c r="S14" s="848">
        <v>5.0570000000000004</v>
      </c>
      <c r="T14" s="846">
        <v>5.2061000000000002</v>
      </c>
      <c r="U14" s="846">
        <v>13.419499999999999</v>
      </c>
      <c r="V14" s="846">
        <v>12.188800000000001</v>
      </c>
      <c r="W14" s="846">
        <v>12.7888</v>
      </c>
      <c r="X14" s="846">
        <v>12.0154</v>
      </c>
      <c r="Y14" s="846">
        <v>1.3694</v>
      </c>
      <c r="Z14" s="846">
        <v>2.9525999999999999</v>
      </c>
      <c r="AA14" s="846">
        <v>2.4988000000000001</v>
      </c>
      <c r="AB14" s="846">
        <v>2.6097999999999999</v>
      </c>
      <c r="AC14" s="846">
        <v>11.7507</v>
      </c>
      <c r="AD14" s="859"/>
      <c r="AE14" s="844">
        <v>8</v>
      </c>
      <c r="AF14" s="844">
        <v>2</v>
      </c>
      <c r="AG14" s="844">
        <v>4</v>
      </c>
      <c r="AH14" s="844">
        <v>3</v>
      </c>
      <c r="AI14" s="844">
        <v>2</v>
      </c>
      <c r="AJ14" s="844">
        <v>2</v>
      </c>
      <c r="AK14" s="844">
        <v>4</v>
      </c>
      <c r="AL14" s="844">
        <v>4</v>
      </c>
      <c r="AM14" s="844">
        <v>4</v>
      </c>
      <c r="AN14" s="844">
        <v>2</v>
      </c>
      <c r="AO14" s="844">
        <v>2</v>
      </c>
      <c r="AP14" s="844">
        <v>2</v>
      </c>
      <c r="AQ14" s="844">
        <v>4</v>
      </c>
      <c r="AR14" s="844">
        <v>2</v>
      </c>
      <c r="AS14" s="844">
        <v>4</v>
      </c>
      <c r="AT14" s="858"/>
      <c r="AU14" s="846">
        <v>13.32</v>
      </c>
      <c r="AV14" s="846">
        <v>14.04</v>
      </c>
      <c r="AW14" s="846">
        <v>11.47</v>
      </c>
      <c r="AX14" s="846">
        <v>8.69</v>
      </c>
      <c r="AY14" s="846">
        <v>4.6100000000000003</v>
      </c>
      <c r="AZ14" s="849"/>
      <c r="BA14" s="965">
        <v>2</v>
      </c>
      <c r="BB14" s="965">
        <v>3</v>
      </c>
      <c r="BC14" s="965">
        <v>4</v>
      </c>
      <c r="BD14" s="965">
        <v>4</v>
      </c>
      <c r="BE14" s="965">
        <v>3</v>
      </c>
      <c r="BF14" s="846"/>
      <c r="BG14" s="848">
        <v>10.5671410034209</v>
      </c>
      <c r="BH14" s="855">
        <v>1.0902071689083399</v>
      </c>
      <c r="BI14" s="855">
        <v>6.8733899181233904E-2</v>
      </c>
      <c r="BJ14" s="907">
        <v>0.61572783050929203</v>
      </c>
      <c r="BK14" s="966"/>
      <c r="BL14" s="846" t="s">
        <v>430</v>
      </c>
      <c r="BM14" s="846" t="s">
        <v>430</v>
      </c>
      <c r="BN14" s="846" t="s">
        <v>430</v>
      </c>
      <c r="BO14" s="858"/>
      <c r="BP14" s="846">
        <v>78.138616659999997</v>
      </c>
      <c r="BQ14" s="858"/>
      <c r="BR14" s="846">
        <v>41.553100000000001</v>
      </c>
      <c r="BS14" s="846">
        <v>29.5687</v>
      </c>
      <c r="BT14" s="846">
        <v>7.0168100000000004</v>
      </c>
      <c r="BU14" s="846">
        <v>21.86139</v>
      </c>
      <c r="BV14" s="858"/>
      <c r="BW14" s="846">
        <v>7.98</v>
      </c>
      <c r="BX14" s="846">
        <v>7.06</v>
      </c>
      <c r="BY14" s="846">
        <v>0.28999999999999998</v>
      </c>
      <c r="BZ14" s="846">
        <v>1.32</v>
      </c>
      <c r="CA14" s="846" t="s">
        <v>430</v>
      </c>
      <c r="CB14" s="846">
        <v>5.2</v>
      </c>
      <c r="CC14" s="858"/>
      <c r="CD14" s="860" t="s">
        <v>1916</v>
      </c>
      <c r="CE14" s="860" t="s">
        <v>8881</v>
      </c>
      <c r="CF14" s="860" t="s">
        <v>8882</v>
      </c>
      <c r="CG14" s="860" t="s">
        <v>680</v>
      </c>
      <c r="CH14" s="860" t="s">
        <v>6187</v>
      </c>
      <c r="CI14" s="858"/>
      <c r="CJ14" s="856" t="s">
        <v>443</v>
      </c>
    </row>
    <row r="15" spans="1:88" s="107" customFormat="1" x14ac:dyDescent="0.25">
      <c r="A15" s="108" t="s">
        <v>8883</v>
      </c>
      <c r="B15" s="109"/>
      <c r="C15" s="734">
        <v>36539</v>
      </c>
      <c r="D15" s="109"/>
      <c r="E15" s="110">
        <v>8925.34</v>
      </c>
      <c r="F15" s="109"/>
      <c r="G15" s="111">
        <v>158.7337</v>
      </c>
      <c r="H15" s="109"/>
      <c r="I15" s="152">
        <v>4.05</v>
      </c>
      <c r="J15" s="152">
        <v>6.9</v>
      </c>
      <c r="K15" s="152">
        <v>2.82</v>
      </c>
      <c r="L15" s="152">
        <v>2.81</v>
      </c>
      <c r="M15" s="113"/>
      <c r="N15" s="112">
        <v>0.1993</v>
      </c>
      <c r="O15" s="112">
        <v>4.0271999999999997</v>
      </c>
      <c r="P15" s="112">
        <v>2.2726000000000002</v>
      </c>
      <c r="Q15" s="112">
        <v>2.7949999999999999</v>
      </c>
      <c r="R15" s="112">
        <v>-3.2740999999999998</v>
      </c>
      <c r="S15" s="114">
        <v>-0.54969999999999997</v>
      </c>
      <c r="T15" s="112">
        <v>2.4849000000000001</v>
      </c>
      <c r="U15" s="112">
        <v>10.177300000000001</v>
      </c>
      <c r="V15" s="112">
        <v>9.6301000000000005</v>
      </c>
      <c r="W15" s="112">
        <v>11.7682</v>
      </c>
      <c r="X15" s="112">
        <v>7.9023000000000003</v>
      </c>
      <c r="Y15" s="112">
        <v>-3.9234</v>
      </c>
      <c r="Z15" s="112">
        <v>-0.72789999999999999</v>
      </c>
      <c r="AA15" s="112">
        <v>-2.4735999999999998</v>
      </c>
      <c r="AB15" s="112">
        <v>2.3302999999999998</v>
      </c>
      <c r="AC15" s="112">
        <v>11.020799999999999</v>
      </c>
      <c r="AD15" s="113"/>
      <c r="AE15" s="110">
        <v>15</v>
      </c>
      <c r="AF15" s="110">
        <v>4</v>
      </c>
      <c r="AG15" s="110">
        <v>11</v>
      </c>
      <c r="AH15" s="110">
        <v>11</v>
      </c>
      <c r="AI15" s="110">
        <v>13</v>
      </c>
      <c r="AJ15" s="110">
        <v>12</v>
      </c>
      <c r="AK15" s="110">
        <v>12</v>
      </c>
      <c r="AL15" s="110">
        <v>13</v>
      </c>
      <c r="AM15" s="110">
        <v>12</v>
      </c>
      <c r="AN15" s="110">
        <v>9</v>
      </c>
      <c r="AO15" s="110">
        <v>10</v>
      </c>
      <c r="AP15" s="110">
        <v>13</v>
      </c>
      <c r="AQ15" s="110">
        <v>13</v>
      </c>
      <c r="AR15" s="110">
        <v>12</v>
      </c>
      <c r="AS15" s="110">
        <v>6</v>
      </c>
      <c r="AT15" s="109"/>
      <c r="AU15" s="112">
        <v>10.42</v>
      </c>
      <c r="AV15" s="112">
        <v>10.54</v>
      </c>
      <c r="AW15" s="112">
        <v>7.79</v>
      </c>
      <c r="AX15" s="112">
        <v>4.2300000000000004</v>
      </c>
      <c r="AY15" s="112">
        <v>-3.31</v>
      </c>
      <c r="AZ15" s="115"/>
      <c r="BA15" s="116">
        <v>12</v>
      </c>
      <c r="BB15" s="116">
        <v>13</v>
      </c>
      <c r="BC15" s="116">
        <v>14</v>
      </c>
      <c r="BD15" s="116">
        <v>14</v>
      </c>
      <c r="BE15" s="116">
        <v>13</v>
      </c>
      <c r="BF15" s="112"/>
      <c r="BG15" s="114">
        <v>9.2839260619866906</v>
      </c>
      <c r="BH15" s="796">
        <v>0</v>
      </c>
      <c r="BI15" s="796">
        <v>5.0410779830540202E-2</v>
      </c>
      <c r="BJ15" s="809" t="s">
        <v>430</v>
      </c>
      <c r="BK15" s="269"/>
      <c r="BL15" s="112" t="s">
        <v>430</v>
      </c>
      <c r="BM15" s="112" t="s">
        <v>430</v>
      </c>
      <c r="BN15" s="112" t="s">
        <v>430</v>
      </c>
      <c r="BO15" s="109"/>
      <c r="BP15" s="112">
        <v>68.847081040000006</v>
      </c>
      <c r="BQ15" s="109"/>
      <c r="BR15" s="112">
        <v>51.508800000000001</v>
      </c>
      <c r="BS15" s="112">
        <v>11.347</v>
      </c>
      <c r="BT15" s="112">
        <v>9.1791599999999995</v>
      </c>
      <c r="BU15" s="112">
        <v>27.965039999999998</v>
      </c>
      <c r="BV15" s="109"/>
      <c r="BW15" s="112">
        <v>5.88</v>
      </c>
      <c r="BX15" s="112">
        <v>13.76</v>
      </c>
      <c r="BY15" s="112">
        <v>0.92</v>
      </c>
      <c r="BZ15" s="112" t="s">
        <v>430</v>
      </c>
      <c r="CA15" s="112" t="s">
        <v>430</v>
      </c>
      <c r="CB15" s="112">
        <v>5.74</v>
      </c>
      <c r="CC15" s="109"/>
      <c r="CD15" s="118" t="s">
        <v>8884</v>
      </c>
      <c r="CE15" s="118" t="s">
        <v>8885</v>
      </c>
      <c r="CF15" s="118" t="s">
        <v>8886</v>
      </c>
      <c r="CG15" s="118" t="s">
        <v>8887</v>
      </c>
      <c r="CH15" s="118" t="s">
        <v>8888</v>
      </c>
      <c r="CI15" s="109"/>
      <c r="CJ15" s="119" t="s">
        <v>443</v>
      </c>
    </row>
    <row r="16" spans="1:88" s="107" customFormat="1" x14ac:dyDescent="0.25">
      <c r="A16" s="108" t="s">
        <v>8889</v>
      </c>
      <c r="B16" s="109"/>
      <c r="C16" s="734">
        <v>34740</v>
      </c>
      <c r="D16" s="109"/>
      <c r="E16" s="110">
        <v>7054.28</v>
      </c>
      <c r="F16" s="109"/>
      <c r="G16" s="111">
        <v>1512.83</v>
      </c>
      <c r="H16" s="109"/>
      <c r="I16" s="152">
        <v>6.58</v>
      </c>
      <c r="J16" s="152">
        <v>8.07</v>
      </c>
      <c r="K16" s="152">
        <v>3.98</v>
      </c>
      <c r="L16" s="152">
        <v>4.2300000000000004</v>
      </c>
      <c r="M16" s="113"/>
      <c r="N16" s="112">
        <v>0.34620000000000001</v>
      </c>
      <c r="O16" s="112">
        <v>3.6709999999999998</v>
      </c>
      <c r="P16" s="112">
        <v>2.7513999999999998</v>
      </c>
      <c r="Q16" s="112">
        <v>3.3509000000000002</v>
      </c>
      <c r="R16" s="112">
        <v>-3.2229000000000001</v>
      </c>
      <c r="S16" s="114">
        <v>0.08</v>
      </c>
      <c r="T16" s="112">
        <v>2.4521000000000002</v>
      </c>
      <c r="U16" s="112">
        <v>10.646000000000001</v>
      </c>
      <c r="V16" s="112">
        <v>9.1552000000000007</v>
      </c>
      <c r="W16" s="112">
        <v>9.8750999999999998</v>
      </c>
      <c r="X16" s="112">
        <v>8.4255999999999993</v>
      </c>
      <c r="Y16" s="112">
        <v>-3.6339999999999999</v>
      </c>
      <c r="Z16" s="112">
        <v>0.17749999999999999</v>
      </c>
      <c r="AA16" s="112">
        <v>-2.1240000000000001</v>
      </c>
      <c r="AB16" s="112">
        <v>2.2673000000000001</v>
      </c>
      <c r="AC16" s="112">
        <v>17.349399999999999</v>
      </c>
      <c r="AD16" s="113"/>
      <c r="AE16" s="110">
        <v>4</v>
      </c>
      <c r="AF16" s="110">
        <v>7</v>
      </c>
      <c r="AG16" s="110">
        <v>8</v>
      </c>
      <c r="AH16" s="110">
        <v>9</v>
      </c>
      <c r="AI16" s="110">
        <v>12</v>
      </c>
      <c r="AJ16" s="110">
        <v>11</v>
      </c>
      <c r="AK16" s="110">
        <v>13</v>
      </c>
      <c r="AL16" s="110">
        <v>12</v>
      </c>
      <c r="AM16" s="110">
        <v>15</v>
      </c>
      <c r="AN16" s="110">
        <v>13</v>
      </c>
      <c r="AO16" s="110">
        <v>9</v>
      </c>
      <c r="AP16" s="110">
        <v>11</v>
      </c>
      <c r="AQ16" s="110">
        <v>11</v>
      </c>
      <c r="AR16" s="110">
        <v>11</v>
      </c>
      <c r="AS16" s="110">
        <v>8</v>
      </c>
      <c r="AT16" s="109"/>
      <c r="AU16" s="112">
        <v>9.85</v>
      </c>
      <c r="AV16" s="112">
        <v>10.59</v>
      </c>
      <c r="AW16" s="112">
        <v>8.23</v>
      </c>
      <c r="AX16" s="112">
        <v>5.16</v>
      </c>
      <c r="AY16" s="112">
        <v>-2.29</v>
      </c>
      <c r="AZ16" s="115"/>
      <c r="BA16" s="116">
        <v>15</v>
      </c>
      <c r="BB16" s="116">
        <v>12</v>
      </c>
      <c r="BC16" s="116">
        <v>12</v>
      </c>
      <c r="BD16" s="116">
        <v>11</v>
      </c>
      <c r="BE16" s="116">
        <v>11</v>
      </c>
      <c r="BF16" s="112"/>
      <c r="BG16" s="114">
        <v>9.7298610634460196</v>
      </c>
      <c r="BH16" s="796">
        <v>0</v>
      </c>
      <c r="BI16" s="796">
        <v>5.3575810424585903E-2</v>
      </c>
      <c r="BJ16" s="809" t="s">
        <v>430</v>
      </c>
      <c r="BK16" s="269"/>
      <c r="BL16" s="112" t="s">
        <v>430</v>
      </c>
      <c r="BM16" s="112" t="s">
        <v>430</v>
      </c>
      <c r="BN16" s="112" t="s">
        <v>430</v>
      </c>
      <c r="BO16" s="109"/>
      <c r="BP16" s="112">
        <v>75.355671790000002</v>
      </c>
      <c r="BQ16" s="109"/>
      <c r="BR16" s="112">
        <v>53.232199999999999</v>
      </c>
      <c r="BS16" s="112">
        <v>13.5959</v>
      </c>
      <c r="BT16" s="112">
        <v>8.1924600000000005</v>
      </c>
      <c r="BU16" s="112">
        <v>24.97944</v>
      </c>
      <c r="BV16" s="109"/>
      <c r="BW16" s="112">
        <v>5.31</v>
      </c>
      <c r="BX16" s="112">
        <v>10.97</v>
      </c>
      <c r="BY16" s="112">
        <v>4.18</v>
      </c>
      <c r="BZ16" s="112" t="s">
        <v>430</v>
      </c>
      <c r="CA16" s="112">
        <v>0.15</v>
      </c>
      <c r="CB16" s="112">
        <v>4.04</v>
      </c>
      <c r="CC16" s="109"/>
      <c r="CD16" s="118" t="s">
        <v>6427</v>
      </c>
      <c r="CE16" s="118" t="s">
        <v>8890</v>
      </c>
      <c r="CF16" s="118" t="s">
        <v>8891</v>
      </c>
      <c r="CG16" s="118" t="s">
        <v>8892</v>
      </c>
      <c r="CH16" s="118" t="s">
        <v>8893</v>
      </c>
      <c r="CI16" s="109"/>
      <c r="CJ16" s="119" t="s">
        <v>476</v>
      </c>
    </row>
    <row r="17" spans="1:88" s="107" customFormat="1" ht="11" x14ac:dyDescent="0.3">
      <c r="A17" s="96" t="s">
        <v>8894</v>
      </c>
      <c r="B17" s="97"/>
      <c r="C17" s="736">
        <v>34719</v>
      </c>
      <c r="D17" s="97"/>
      <c r="E17" s="98">
        <v>6608.26</v>
      </c>
      <c r="F17" s="97"/>
      <c r="G17" s="99">
        <v>403.35590000000002</v>
      </c>
      <c r="H17" s="97"/>
      <c r="I17" s="153">
        <v>10.07</v>
      </c>
      <c r="J17" s="153">
        <v>7.73</v>
      </c>
      <c r="K17" s="153">
        <v>5.36</v>
      </c>
      <c r="L17" s="153">
        <v>5.61</v>
      </c>
      <c r="M17" s="101"/>
      <c r="N17" s="100">
        <v>0.21190000000000001</v>
      </c>
      <c r="O17" s="100">
        <v>3.4451000000000001</v>
      </c>
      <c r="P17" s="100">
        <v>2.0160999999999998</v>
      </c>
      <c r="Q17" s="100">
        <v>2.0668000000000002</v>
      </c>
      <c r="R17" s="100">
        <v>-2.8746999999999998</v>
      </c>
      <c r="S17" s="102">
        <v>0.49530000000000002</v>
      </c>
      <c r="T17" s="100">
        <v>3.8163</v>
      </c>
      <c r="U17" s="100">
        <v>12.9025</v>
      </c>
      <c r="V17" s="100">
        <v>12.4612</v>
      </c>
      <c r="W17" s="100">
        <v>11.9068</v>
      </c>
      <c r="X17" s="100">
        <v>7.1669</v>
      </c>
      <c r="Y17" s="100">
        <v>-3.8401999999999998</v>
      </c>
      <c r="Z17" s="100">
        <v>1.4419</v>
      </c>
      <c r="AA17" s="100">
        <v>-1.5795999999999999</v>
      </c>
      <c r="AB17" s="100">
        <v>2.0552000000000001</v>
      </c>
      <c r="AC17" s="100">
        <v>14.6183</v>
      </c>
      <c r="AD17" s="101"/>
      <c r="AE17" s="98">
        <v>14</v>
      </c>
      <c r="AF17" s="98">
        <v>13</v>
      </c>
      <c r="AG17" s="98">
        <v>14</v>
      </c>
      <c r="AH17" s="98">
        <v>14</v>
      </c>
      <c r="AI17" s="98">
        <v>11</v>
      </c>
      <c r="AJ17" s="98">
        <v>10</v>
      </c>
      <c r="AK17" s="98">
        <v>10</v>
      </c>
      <c r="AL17" s="98">
        <v>6</v>
      </c>
      <c r="AM17" s="98">
        <v>3</v>
      </c>
      <c r="AN17" s="98">
        <v>8</v>
      </c>
      <c r="AO17" s="98">
        <v>14</v>
      </c>
      <c r="AP17" s="98">
        <v>12</v>
      </c>
      <c r="AQ17" s="98">
        <v>10</v>
      </c>
      <c r="AR17" s="98">
        <v>10</v>
      </c>
      <c r="AS17" s="98">
        <v>13</v>
      </c>
      <c r="AT17" s="97"/>
      <c r="AU17" s="100">
        <v>12.37</v>
      </c>
      <c r="AV17" s="100">
        <v>13.57</v>
      </c>
      <c r="AW17" s="100">
        <v>10.54</v>
      </c>
      <c r="AX17" s="100">
        <v>5.87</v>
      </c>
      <c r="AY17" s="100">
        <v>-1.84</v>
      </c>
      <c r="AZ17" s="103"/>
      <c r="BA17" s="104">
        <v>4</v>
      </c>
      <c r="BB17" s="104">
        <v>4</v>
      </c>
      <c r="BC17" s="104">
        <v>6</v>
      </c>
      <c r="BD17" s="104">
        <v>9</v>
      </c>
      <c r="BE17" s="104">
        <v>10</v>
      </c>
      <c r="BF17" s="100"/>
      <c r="BG17" s="102">
        <v>9.5506307284584597</v>
      </c>
      <c r="BH17" s="797">
        <v>0</v>
      </c>
      <c r="BI17" s="797">
        <v>7.0066310211534796E-2</v>
      </c>
      <c r="BJ17" s="810" t="s">
        <v>430</v>
      </c>
      <c r="BK17" s="804"/>
      <c r="BL17" s="100" t="s">
        <v>430</v>
      </c>
      <c r="BM17" s="100" t="s">
        <v>430</v>
      </c>
      <c r="BN17" s="100" t="s">
        <v>430</v>
      </c>
      <c r="BO17" s="97"/>
      <c r="BP17" s="100">
        <v>69.608727490000007</v>
      </c>
      <c r="BQ17" s="97"/>
      <c r="BR17" s="100">
        <v>42.086199999999998</v>
      </c>
      <c r="BS17" s="100">
        <v>13.648099999999999</v>
      </c>
      <c r="BT17" s="100">
        <v>12.3935</v>
      </c>
      <c r="BU17" s="100">
        <v>31.872199999999999</v>
      </c>
      <c r="BV17" s="97"/>
      <c r="BW17" s="100">
        <v>12.35</v>
      </c>
      <c r="BX17" s="100">
        <v>10.24</v>
      </c>
      <c r="BY17" s="100">
        <v>1.58</v>
      </c>
      <c r="BZ17" s="100" t="s">
        <v>430</v>
      </c>
      <c r="CA17" s="100" t="s">
        <v>430</v>
      </c>
      <c r="CB17" s="100">
        <v>6.22</v>
      </c>
      <c r="CC17" s="97"/>
      <c r="CD17" s="105" t="s">
        <v>8895</v>
      </c>
      <c r="CE17" s="105" t="s">
        <v>8896</v>
      </c>
      <c r="CF17" s="105" t="s">
        <v>8897</v>
      </c>
      <c r="CG17" s="105" t="s">
        <v>1452</v>
      </c>
      <c r="CH17" s="105" t="s">
        <v>8898</v>
      </c>
      <c r="CI17" s="97"/>
      <c r="CJ17" s="106" t="s">
        <v>1015</v>
      </c>
    </row>
    <row r="18" spans="1:88" s="107" customFormat="1" x14ac:dyDescent="0.25">
      <c r="A18" s="108" t="s">
        <v>8899</v>
      </c>
      <c r="B18" s="109"/>
      <c r="C18" s="734">
        <v>40581</v>
      </c>
      <c r="D18" s="109"/>
      <c r="E18" s="110">
        <v>5625.9</v>
      </c>
      <c r="F18" s="109"/>
      <c r="G18" s="111">
        <v>58.200600000000001</v>
      </c>
      <c r="H18" s="109"/>
      <c r="I18" s="152">
        <v>1.81</v>
      </c>
      <c r="J18" s="152">
        <v>7.81</v>
      </c>
      <c r="K18" s="152">
        <v>1.45</v>
      </c>
      <c r="L18" s="152">
        <v>1.52</v>
      </c>
      <c r="M18" s="113"/>
      <c r="N18" s="112">
        <v>0.59809999999999997</v>
      </c>
      <c r="O18" s="112">
        <v>4.5735000000000001</v>
      </c>
      <c r="P18" s="112">
        <v>4.4114000000000004</v>
      </c>
      <c r="Q18" s="112">
        <v>8.0472000000000001</v>
      </c>
      <c r="R18" s="112">
        <v>4.0052000000000003</v>
      </c>
      <c r="S18" s="114">
        <v>6.9161999999999999</v>
      </c>
      <c r="T18" s="112">
        <v>4.3891</v>
      </c>
      <c r="U18" s="112">
        <v>13.543699999999999</v>
      </c>
      <c r="V18" s="112">
        <v>11.276</v>
      </c>
      <c r="W18" s="112">
        <v>11.268800000000001</v>
      </c>
      <c r="X18" s="112">
        <v>13.442</v>
      </c>
      <c r="Y18" s="112">
        <v>2.9628999999999999</v>
      </c>
      <c r="Z18" s="112">
        <v>4.0484</v>
      </c>
      <c r="AA18" s="112">
        <v>4.4196999999999997</v>
      </c>
      <c r="AB18" s="112">
        <v>2.8218999999999999</v>
      </c>
      <c r="AC18" s="112">
        <v>12.1419</v>
      </c>
      <c r="AD18" s="113"/>
      <c r="AE18" s="110">
        <v>2</v>
      </c>
      <c r="AF18" s="110">
        <v>1</v>
      </c>
      <c r="AG18" s="110">
        <v>1</v>
      </c>
      <c r="AH18" s="110">
        <v>1</v>
      </c>
      <c r="AI18" s="110">
        <v>1</v>
      </c>
      <c r="AJ18" s="110">
        <v>1</v>
      </c>
      <c r="AK18" s="110">
        <v>6</v>
      </c>
      <c r="AL18" s="110">
        <v>3</v>
      </c>
      <c r="AM18" s="110">
        <v>6</v>
      </c>
      <c r="AN18" s="110">
        <v>10</v>
      </c>
      <c r="AO18" s="110">
        <v>1</v>
      </c>
      <c r="AP18" s="110">
        <v>1</v>
      </c>
      <c r="AQ18" s="110">
        <v>2</v>
      </c>
      <c r="AR18" s="110">
        <v>1</v>
      </c>
      <c r="AS18" s="110">
        <v>1</v>
      </c>
      <c r="AT18" s="109"/>
      <c r="AU18" s="112">
        <v>11.53</v>
      </c>
      <c r="AV18" s="112">
        <v>12.7</v>
      </c>
      <c r="AW18" s="112">
        <v>11.54</v>
      </c>
      <c r="AX18" s="112">
        <v>9.26</v>
      </c>
      <c r="AY18" s="112">
        <v>7.55</v>
      </c>
      <c r="AZ18" s="115"/>
      <c r="BA18" s="116">
        <v>8</v>
      </c>
      <c r="BB18" s="116">
        <v>5</v>
      </c>
      <c r="BC18" s="116">
        <v>3</v>
      </c>
      <c r="BD18" s="116">
        <v>2</v>
      </c>
      <c r="BE18" s="116">
        <v>1</v>
      </c>
      <c r="BF18" s="112"/>
      <c r="BG18" s="114">
        <v>13.382924868252999</v>
      </c>
      <c r="BH18" s="796">
        <v>1.1200822955818199</v>
      </c>
      <c r="BI18" s="796">
        <v>5.9043847684186399E-2</v>
      </c>
      <c r="BJ18" s="809">
        <v>0.67655580615236999</v>
      </c>
      <c r="BK18" s="269"/>
      <c r="BL18" s="112" t="s">
        <v>430</v>
      </c>
      <c r="BM18" s="112" t="s">
        <v>430</v>
      </c>
      <c r="BN18" s="112" t="s">
        <v>430</v>
      </c>
      <c r="BO18" s="109"/>
      <c r="BP18" s="112">
        <v>72.668844879999995</v>
      </c>
      <c r="BQ18" s="109"/>
      <c r="BR18" s="112">
        <v>36.995199999999997</v>
      </c>
      <c r="BS18" s="112">
        <v>22.218399999999999</v>
      </c>
      <c r="BT18" s="112">
        <v>13.455299999999999</v>
      </c>
      <c r="BU18" s="112">
        <v>27.331099999999999</v>
      </c>
      <c r="BV18" s="109"/>
      <c r="BW18" s="112">
        <v>2.2999999999999998</v>
      </c>
      <c r="BX18" s="112">
        <v>23.15</v>
      </c>
      <c r="BY18" s="112" t="s">
        <v>430</v>
      </c>
      <c r="BZ18" s="112" t="s">
        <v>430</v>
      </c>
      <c r="CA18" s="112" t="s">
        <v>430</v>
      </c>
      <c r="CB18" s="112">
        <v>1.88</v>
      </c>
      <c r="CC18" s="109"/>
      <c r="CD18" s="118" t="s">
        <v>8900</v>
      </c>
      <c r="CE18" s="118" t="s">
        <v>8901</v>
      </c>
      <c r="CF18" s="118" t="s">
        <v>8902</v>
      </c>
      <c r="CG18" s="118" t="s">
        <v>8903</v>
      </c>
      <c r="CH18" s="118" t="s">
        <v>8904</v>
      </c>
      <c r="CI18" s="109"/>
      <c r="CJ18" s="119" t="s">
        <v>518</v>
      </c>
    </row>
    <row r="19" spans="1:88" s="107" customFormat="1" x14ac:dyDescent="0.25">
      <c r="A19" s="108" t="s">
        <v>8905</v>
      </c>
      <c r="B19" s="109"/>
      <c r="C19" s="734">
        <v>38511</v>
      </c>
      <c r="D19" s="109"/>
      <c r="E19" s="110">
        <v>4008.7</v>
      </c>
      <c r="F19" s="109"/>
      <c r="G19" s="111">
        <v>106.0286</v>
      </c>
      <c r="H19" s="109"/>
      <c r="I19" s="152">
        <v>4.68</v>
      </c>
      <c r="J19" s="152">
        <v>8.4</v>
      </c>
      <c r="K19" s="152">
        <v>3.13</v>
      </c>
      <c r="L19" s="152">
        <v>3.31</v>
      </c>
      <c r="M19" s="113"/>
      <c r="N19" s="112">
        <v>0.30480000000000002</v>
      </c>
      <c r="O19" s="112">
        <v>4.0278</v>
      </c>
      <c r="P19" s="112">
        <v>2.9664000000000001</v>
      </c>
      <c r="Q19" s="112">
        <v>3.9394</v>
      </c>
      <c r="R19" s="112">
        <v>-0.58350000000000002</v>
      </c>
      <c r="S19" s="114">
        <v>2.7307999999999999</v>
      </c>
      <c r="T19" s="112">
        <v>4.1284000000000001</v>
      </c>
      <c r="U19" s="112">
        <v>12.2811</v>
      </c>
      <c r="V19" s="112">
        <v>11.6456</v>
      </c>
      <c r="W19" s="112">
        <v>9.8452999999999999</v>
      </c>
      <c r="X19" s="112">
        <v>8.8228000000000009</v>
      </c>
      <c r="Y19" s="112">
        <v>-1.2751999999999999</v>
      </c>
      <c r="Z19" s="112">
        <v>1.5620000000000001</v>
      </c>
      <c r="AA19" s="112">
        <v>0.69169999999999998</v>
      </c>
      <c r="AB19" s="112">
        <v>2.1646000000000001</v>
      </c>
      <c r="AC19" s="112">
        <v>11.875299999999999</v>
      </c>
      <c r="AD19" s="113"/>
      <c r="AE19" s="110">
        <v>10</v>
      </c>
      <c r="AF19" s="110">
        <v>3</v>
      </c>
      <c r="AG19" s="110">
        <v>5</v>
      </c>
      <c r="AH19" s="110">
        <v>6</v>
      </c>
      <c r="AI19" s="110">
        <v>7</v>
      </c>
      <c r="AJ19" s="110">
        <v>6</v>
      </c>
      <c r="AK19" s="110">
        <v>8</v>
      </c>
      <c r="AL19" s="110">
        <v>7</v>
      </c>
      <c r="AM19" s="110">
        <v>5</v>
      </c>
      <c r="AN19" s="110">
        <v>14</v>
      </c>
      <c r="AO19" s="110">
        <v>8</v>
      </c>
      <c r="AP19" s="110">
        <v>5</v>
      </c>
      <c r="AQ19" s="110">
        <v>7</v>
      </c>
      <c r="AR19" s="110">
        <v>6</v>
      </c>
      <c r="AS19" s="110">
        <v>9</v>
      </c>
      <c r="AT19" s="109"/>
      <c r="AU19" s="112">
        <v>10.5</v>
      </c>
      <c r="AV19" s="112">
        <v>12.51</v>
      </c>
      <c r="AW19" s="112">
        <v>10.51</v>
      </c>
      <c r="AX19" s="112">
        <v>6.55</v>
      </c>
      <c r="AY19" s="112">
        <v>0.65</v>
      </c>
      <c r="AZ19" s="115"/>
      <c r="BA19" s="116">
        <v>11</v>
      </c>
      <c r="BB19" s="116">
        <v>7</v>
      </c>
      <c r="BC19" s="116">
        <v>7</v>
      </c>
      <c r="BD19" s="116">
        <v>7</v>
      </c>
      <c r="BE19" s="116">
        <v>7</v>
      </c>
      <c r="BF19" s="112"/>
      <c r="BG19" s="114">
        <v>9.7091064232469808</v>
      </c>
      <c r="BH19" s="796">
        <v>0</v>
      </c>
      <c r="BI19" s="796">
        <v>6.6066578812630297E-2</v>
      </c>
      <c r="BJ19" s="809" t="s">
        <v>430</v>
      </c>
      <c r="BK19" s="269"/>
      <c r="BL19" s="112" t="s">
        <v>430</v>
      </c>
      <c r="BM19" s="112" t="s">
        <v>430</v>
      </c>
      <c r="BN19" s="112" t="s">
        <v>430</v>
      </c>
      <c r="BO19" s="109"/>
      <c r="BP19" s="112">
        <v>73.597944209999994</v>
      </c>
      <c r="BQ19" s="109"/>
      <c r="BR19" s="112">
        <v>52.204799999999999</v>
      </c>
      <c r="BS19" s="112">
        <v>14.0961</v>
      </c>
      <c r="BT19" s="112">
        <v>7.2947300000000004</v>
      </c>
      <c r="BU19" s="112">
        <v>26.40437</v>
      </c>
      <c r="BV19" s="109"/>
      <c r="BW19" s="112">
        <v>4.07</v>
      </c>
      <c r="BX19" s="112">
        <v>4.8499999999999996</v>
      </c>
      <c r="BY19" s="112">
        <v>3.74</v>
      </c>
      <c r="BZ19" s="112">
        <v>4.9000000000000004</v>
      </c>
      <c r="CA19" s="112">
        <v>0.63</v>
      </c>
      <c r="CB19" s="112">
        <v>8.2200000000000006</v>
      </c>
      <c r="CC19" s="109"/>
      <c r="CD19" s="118" t="s">
        <v>8906</v>
      </c>
      <c r="CE19" s="118" t="s">
        <v>8907</v>
      </c>
      <c r="CF19" s="118" t="s">
        <v>8908</v>
      </c>
      <c r="CG19" s="118" t="s">
        <v>8909</v>
      </c>
      <c r="CH19" s="118" t="s">
        <v>8910</v>
      </c>
      <c r="CI19" s="109"/>
      <c r="CJ19" s="119" t="s">
        <v>1015</v>
      </c>
    </row>
    <row r="20" spans="1:88" s="107" customFormat="1" x14ac:dyDescent="0.25">
      <c r="A20" s="108" t="s">
        <v>8911</v>
      </c>
      <c r="B20" s="109"/>
      <c r="C20" s="734">
        <v>34980</v>
      </c>
      <c r="D20" s="109"/>
      <c r="E20" s="110">
        <v>3780.67</v>
      </c>
      <c r="F20" s="109"/>
      <c r="G20" s="111">
        <v>437.76179999999999</v>
      </c>
      <c r="H20" s="109"/>
      <c r="I20" s="152">
        <v>6.08</v>
      </c>
      <c r="J20" s="152">
        <v>7.74</v>
      </c>
      <c r="K20" s="152">
        <v>3.54</v>
      </c>
      <c r="L20" s="152">
        <v>3.69</v>
      </c>
      <c r="M20" s="113"/>
      <c r="N20" s="112">
        <v>0.2198</v>
      </c>
      <c r="O20" s="112">
        <v>3.5541999999999998</v>
      </c>
      <c r="P20" s="112">
        <v>4.03</v>
      </c>
      <c r="Q20" s="112">
        <v>4.7167000000000003</v>
      </c>
      <c r="R20" s="112">
        <v>-2.1152000000000002</v>
      </c>
      <c r="S20" s="114">
        <v>1.6494</v>
      </c>
      <c r="T20" s="112">
        <v>2.2888999999999999</v>
      </c>
      <c r="U20" s="112">
        <v>9.1277000000000008</v>
      </c>
      <c r="V20" s="112">
        <v>9.5467999999999993</v>
      </c>
      <c r="W20" s="112">
        <v>9.8303999999999991</v>
      </c>
      <c r="X20" s="112">
        <v>10.0878</v>
      </c>
      <c r="Y20" s="112">
        <v>-3.4014000000000002</v>
      </c>
      <c r="Z20" s="112">
        <v>1.5491999999999999</v>
      </c>
      <c r="AA20" s="112">
        <v>-0.19109999999999999</v>
      </c>
      <c r="AB20" s="112">
        <v>2.7416</v>
      </c>
      <c r="AC20" s="112">
        <v>14.474399999999999</v>
      </c>
      <c r="AD20" s="113"/>
      <c r="AE20" s="110">
        <v>13</v>
      </c>
      <c r="AF20" s="110">
        <v>11</v>
      </c>
      <c r="AG20" s="110">
        <v>2</v>
      </c>
      <c r="AH20" s="110">
        <v>4</v>
      </c>
      <c r="AI20" s="110">
        <v>9</v>
      </c>
      <c r="AJ20" s="110">
        <v>9</v>
      </c>
      <c r="AK20" s="110">
        <v>14</v>
      </c>
      <c r="AL20" s="110">
        <v>14</v>
      </c>
      <c r="AM20" s="110">
        <v>13</v>
      </c>
      <c r="AN20" s="110">
        <v>15</v>
      </c>
      <c r="AO20" s="110">
        <v>4</v>
      </c>
      <c r="AP20" s="110">
        <v>10</v>
      </c>
      <c r="AQ20" s="110">
        <v>8</v>
      </c>
      <c r="AR20" s="110">
        <v>7</v>
      </c>
      <c r="AS20" s="110">
        <v>3</v>
      </c>
      <c r="AT20" s="109"/>
      <c r="AU20" s="112">
        <v>10.050000000000001</v>
      </c>
      <c r="AV20" s="112">
        <v>10.49</v>
      </c>
      <c r="AW20" s="112">
        <v>7.86</v>
      </c>
      <c r="AX20" s="112">
        <v>4.5199999999999996</v>
      </c>
      <c r="AY20" s="112">
        <v>0.25</v>
      </c>
      <c r="AZ20" s="115"/>
      <c r="BA20" s="116">
        <v>13</v>
      </c>
      <c r="BB20" s="116">
        <v>14</v>
      </c>
      <c r="BC20" s="116">
        <v>13</v>
      </c>
      <c r="BD20" s="116">
        <v>13</v>
      </c>
      <c r="BE20" s="116">
        <v>9</v>
      </c>
      <c r="BF20" s="112"/>
      <c r="BG20" s="114">
        <v>9.4923796890239807</v>
      </c>
      <c r="BH20" s="796">
        <v>0</v>
      </c>
      <c r="BI20" s="796">
        <v>4.01781869395504E-2</v>
      </c>
      <c r="BJ20" s="809" t="s">
        <v>430</v>
      </c>
      <c r="BK20" s="269"/>
      <c r="BL20" s="112" t="s">
        <v>430</v>
      </c>
      <c r="BM20" s="112" t="s">
        <v>430</v>
      </c>
      <c r="BN20" s="112" t="s">
        <v>430</v>
      </c>
      <c r="BO20" s="109"/>
      <c r="BP20" s="112">
        <v>74.638310379999993</v>
      </c>
      <c r="BQ20" s="109"/>
      <c r="BR20" s="112">
        <v>55.481200000000001</v>
      </c>
      <c r="BS20" s="112">
        <v>8.3706300000000002</v>
      </c>
      <c r="BT20" s="112">
        <v>9.4713799999999999</v>
      </c>
      <c r="BU20" s="112">
        <v>26.67679</v>
      </c>
      <c r="BV20" s="109"/>
      <c r="BW20" s="112">
        <v>8.82</v>
      </c>
      <c r="BX20" s="112">
        <v>6.23</v>
      </c>
      <c r="BY20" s="112">
        <v>1.77</v>
      </c>
      <c r="BZ20" s="112">
        <v>0.67</v>
      </c>
      <c r="CA20" s="112">
        <v>0.99</v>
      </c>
      <c r="CB20" s="112">
        <v>6.89</v>
      </c>
      <c r="CC20" s="109"/>
      <c r="CD20" s="118" t="s">
        <v>8912</v>
      </c>
      <c r="CE20" s="118" t="s">
        <v>8913</v>
      </c>
      <c r="CF20" s="118" t="s">
        <v>8914</v>
      </c>
      <c r="CG20" s="118" t="s">
        <v>8915</v>
      </c>
      <c r="CH20" s="118" t="s">
        <v>8916</v>
      </c>
      <c r="CI20" s="109"/>
      <c r="CJ20" s="119" t="s">
        <v>525</v>
      </c>
    </row>
    <row r="21" spans="1:88" s="107" customFormat="1" x14ac:dyDescent="0.25">
      <c r="A21" s="108" t="s">
        <v>8917</v>
      </c>
      <c r="B21" s="109"/>
      <c r="C21" s="734">
        <v>40037</v>
      </c>
      <c r="D21" s="109"/>
      <c r="E21" s="110">
        <v>3754.83</v>
      </c>
      <c r="F21" s="109"/>
      <c r="G21" s="111">
        <v>64.2</v>
      </c>
      <c r="H21" s="109"/>
      <c r="I21" s="152">
        <v>1.31</v>
      </c>
      <c r="J21" s="152">
        <v>7.37</v>
      </c>
      <c r="K21" s="152">
        <v>1.1299999999999999</v>
      </c>
      <c r="L21" s="152">
        <v>1.21</v>
      </c>
      <c r="M21" s="113"/>
      <c r="N21" s="112">
        <v>0.32819999999999999</v>
      </c>
      <c r="O21" s="112">
        <v>3.2153999999999998</v>
      </c>
      <c r="P21" s="112">
        <v>2.0992000000000002</v>
      </c>
      <c r="Q21" s="112">
        <v>4.5431999999999997</v>
      </c>
      <c r="R21" s="112">
        <v>-3.1099999999999999E-2</v>
      </c>
      <c r="S21" s="114">
        <v>2.1154999999999999</v>
      </c>
      <c r="T21" s="112">
        <v>4.8752000000000004</v>
      </c>
      <c r="U21" s="112">
        <v>13.726900000000001</v>
      </c>
      <c r="V21" s="112">
        <v>13.3955</v>
      </c>
      <c r="W21" s="112">
        <v>12.5863</v>
      </c>
      <c r="X21" s="112">
        <v>9.2393999999999998</v>
      </c>
      <c r="Y21" s="112">
        <v>-1.2763</v>
      </c>
      <c r="Z21" s="112">
        <v>1.7755000000000001</v>
      </c>
      <c r="AA21" s="112">
        <v>-0.51139999999999997</v>
      </c>
      <c r="AB21" s="112">
        <v>1.5341</v>
      </c>
      <c r="AC21" s="112">
        <v>11.6595</v>
      </c>
      <c r="AD21" s="113"/>
      <c r="AE21" s="110">
        <v>7</v>
      </c>
      <c r="AF21" s="110">
        <v>14</v>
      </c>
      <c r="AG21" s="110">
        <v>13</v>
      </c>
      <c r="AH21" s="110">
        <v>5</v>
      </c>
      <c r="AI21" s="110">
        <v>5</v>
      </c>
      <c r="AJ21" s="110">
        <v>7</v>
      </c>
      <c r="AK21" s="110">
        <v>5</v>
      </c>
      <c r="AL21" s="110">
        <v>2</v>
      </c>
      <c r="AM21" s="110">
        <v>2</v>
      </c>
      <c r="AN21" s="110">
        <v>3</v>
      </c>
      <c r="AO21" s="110">
        <v>6</v>
      </c>
      <c r="AP21" s="110">
        <v>6</v>
      </c>
      <c r="AQ21" s="110">
        <v>5</v>
      </c>
      <c r="AR21" s="110">
        <v>9</v>
      </c>
      <c r="AS21" s="110">
        <v>14</v>
      </c>
      <c r="AT21" s="109"/>
      <c r="AU21" s="112">
        <v>13.28</v>
      </c>
      <c r="AV21" s="112">
        <v>14.06</v>
      </c>
      <c r="AW21" s="112">
        <v>11.66</v>
      </c>
      <c r="AX21" s="112">
        <v>7.39</v>
      </c>
      <c r="AY21" s="112">
        <v>1.1499999999999999</v>
      </c>
      <c r="AZ21" s="115"/>
      <c r="BA21" s="116">
        <v>3</v>
      </c>
      <c r="BB21" s="116">
        <v>2</v>
      </c>
      <c r="BC21" s="116">
        <v>2</v>
      </c>
      <c r="BD21" s="116">
        <v>6</v>
      </c>
      <c r="BE21" s="116">
        <v>5</v>
      </c>
      <c r="BF21" s="112"/>
      <c r="BG21" s="114">
        <v>9.4356081325482695</v>
      </c>
      <c r="BH21" s="796">
        <v>0</v>
      </c>
      <c r="BI21" s="796">
        <v>7.9450767035125103E-2</v>
      </c>
      <c r="BJ21" s="809" t="s">
        <v>430</v>
      </c>
      <c r="BK21" s="269"/>
      <c r="BL21" s="112" t="s">
        <v>430</v>
      </c>
      <c r="BM21" s="112" t="s">
        <v>430</v>
      </c>
      <c r="BN21" s="112" t="s">
        <v>430</v>
      </c>
      <c r="BO21" s="109"/>
      <c r="BP21" s="112">
        <v>75.278171549999996</v>
      </c>
      <c r="BQ21" s="109"/>
      <c r="BR21" s="112">
        <v>46.6297</v>
      </c>
      <c r="BS21" s="112">
        <v>18.810500000000001</v>
      </c>
      <c r="BT21" s="112">
        <v>8.98583</v>
      </c>
      <c r="BU21" s="112">
        <v>25.573969999999999</v>
      </c>
      <c r="BV21" s="109"/>
      <c r="BW21" s="112">
        <v>0.55000000000000004</v>
      </c>
      <c r="BX21" s="112">
        <v>15.74</v>
      </c>
      <c r="BY21" s="112" t="s">
        <v>430</v>
      </c>
      <c r="BZ21" s="112" t="s">
        <v>430</v>
      </c>
      <c r="CA21" s="112">
        <v>0.01</v>
      </c>
      <c r="CB21" s="112">
        <v>9.2100000000000009</v>
      </c>
      <c r="CC21" s="109"/>
      <c r="CD21" s="118" t="s">
        <v>8918</v>
      </c>
      <c r="CE21" s="118" t="s">
        <v>8919</v>
      </c>
      <c r="CF21" s="118" t="s">
        <v>1937</v>
      </c>
      <c r="CG21" s="118" t="s">
        <v>8920</v>
      </c>
      <c r="CH21" s="118" t="s">
        <v>8921</v>
      </c>
      <c r="CI21" s="109"/>
      <c r="CJ21" s="119" t="s">
        <v>476</v>
      </c>
    </row>
    <row r="22" spans="1:88" s="107" customFormat="1" x14ac:dyDescent="0.25">
      <c r="A22" s="108" t="s">
        <v>8922</v>
      </c>
      <c r="B22" s="109"/>
      <c r="C22" s="734">
        <v>36504</v>
      </c>
      <c r="D22" s="109"/>
      <c r="E22" s="110">
        <v>2329.98</v>
      </c>
      <c r="F22" s="109"/>
      <c r="G22" s="111">
        <v>265.56279999999998</v>
      </c>
      <c r="H22" s="109"/>
      <c r="I22" s="152">
        <v>3.29</v>
      </c>
      <c r="J22" s="152">
        <v>8.09</v>
      </c>
      <c r="K22" s="152">
        <v>2.48</v>
      </c>
      <c r="L22" s="152">
        <v>2.62</v>
      </c>
      <c r="M22" s="113"/>
      <c r="N22" s="112">
        <v>0.30659999999999998</v>
      </c>
      <c r="O22" s="112">
        <v>3.6219999999999999</v>
      </c>
      <c r="P22" s="112">
        <v>2.8635000000000002</v>
      </c>
      <c r="Q22" s="112">
        <v>2.6318999999999999</v>
      </c>
      <c r="R22" s="112">
        <v>-2.5817999999999999</v>
      </c>
      <c r="S22" s="114">
        <v>-1.4965999999999999</v>
      </c>
      <c r="T22" s="112">
        <v>2.5488</v>
      </c>
      <c r="U22" s="112">
        <v>11.455299999999999</v>
      </c>
      <c r="V22" s="112">
        <v>10.1625</v>
      </c>
      <c r="W22" s="112">
        <v>10.9163</v>
      </c>
      <c r="X22" s="112">
        <v>7.5285000000000002</v>
      </c>
      <c r="Y22" s="112">
        <v>-3.0672999999999999</v>
      </c>
      <c r="Z22" s="112">
        <v>-0.59519999999999995</v>
      </c>
      <c r="AA22" s="112">
        <v>-3.0192999999999999</v>
      </c>
      <c r="AB22" s="112">
        <v>2.0775000000000001</v>
      </c>
      <c r="AC22" s="112">
        <v>13.151899999999999</v>
      </c>
      <c r="AD22" s="113"/>
      <c r="AE22" s="110">
        <v>9</v>
      </c>
      <c r="AF22" s="110">
        <v>10</v>
      </c>
      <c r="AG22" s="110">
        <v>7</v>
      </c>
      <c r="AH22" s="110">
        <v>12</v>
      </c>
      <c r="AI22" s="110">
        <v>10</v>
      </c>
      <c r="AJ22" s="110">
        <v>13</v>
      </c>
      <c r="AK22" s="110">
        <v>11</v>
      </c>
      <c r="AL22" s="110">
        <v>10</v>
      </c>
      <c r="AM22" s="110">
        <v>9</v>
      </c>
      <c r="AN22" s="110">
        <v>11</v>
      </c>
      <c r="AO22" s="110">
        <v>12</v>
      </c>
      <c r="AP22" s="110">
        <v>9</v>
      </c>
      <c r="AQ22" s="110">
        <v>12</v>
      </c>
      <c r="AR22" s="110">
        <v>13</v>
      </c>
      <c r="AS22" s="110">
        <v>12</v>
      </c>
      <c r="AT22" s="109"/>
      <c r="AU22" s="112">
        <v>11.15</v>
      </c>
      <c r="AV22" s="112">
        <v>11.54</v>
      </c>
      <c r="AW22" s="112">
        <v>8.93</v>
      </c>
      <c r="AX22" s="112">
        <v>4.5599999999999996</v>
      </c>
      <c r="AY22" s="112">
        <v>-2.9</v>
      </c>
      <c r="AZ22" s="115"/>
      <c r="BA22" s="116">
        <v>10</v>
      </c>
      <c r="BB22" s="116">
        <v>9</v>
      </c>
      <c r="BC22" s="116">
        <v>11</v>
      </c>
      <c r="BD22" s="116">
        <v>12</v>
      </c>
      <c r="BE22" s="116">
        <v>12</v>
      </c>
      <c r="BF22" s="112"/>
      <c r="BG22" s="114">
        <v>9.1309596914641293</v>
      </c>
      <c r="BH22" s="796">
        <v>0</v>
      </c>
      <c r="BI22" s="796">
        <v>6.2943573258228996E-2</v>
      </c>
      <c r="BJ22" s="809" t="s">
        <v>430</v>
      </c>
      <c r="BK22" s="269"/>
      <c r="BL22" s="112" t="s">
        <v>430</v>
      </c>
      <c r="BM22" s="112" t="s">
        <v>430</v>
      </c>
      <c r="BN22" s="112" t="s">
        <v>430</v>
      </c>
      <c r="BO22" s="109"/>
      <c r="BP22" s="112">
        <v>69.099684670000002</v>
      </c>
      <c r="BQ22" s="109"/>
      <c r="BR22" s="112">
        <v>51.986499999999999</v>
      </c>
      <c r="BS22" s="112">
        <v>5.73583</v>
      </c>
      <c r="BT22" s="112">
        <v>11.3774</v>
      </c>
      <c r="BU22" s="112">
        <v>30.900269999999999</v>
      </c>
      <c r="BV22" s="109"/>
      <c r="BW22" s="112">
        <v>6.28</v>
      </c>
      <c r="BX22" s="112">
        <v>13.67</v>
      </c>
      <c r="BY22" s="112" t="s">
        <v>430</v>
      </c>
      <c r="BZ22" s="112">
        <v>7.66</v>
      </c>
      <c r="CA22" s="112" t="s">
        <v>430</v>
      </c>
      <c r="CB22" s="112">
        <v>3.29</v>
      </c>
      <c r="CC22" s="109"/>
      <c r="CD22" s="118" t="s">
        <v>8923</v>
      </c>
      <c r="CE22" s="118" t="s">
        <v>8924</v>
      </c>
      <c r="CF22" s="118" t="s">
        <v>8925</v>
      </c>
      <c r="CG22" s="118" t="s">
        <v>8926</v>
      </c>
      <c r="CH22" s="118" t="s">
        <v>8927</v>
      </c>
      <c r="CI22" s="109"/>
      <c r="CJ22" s="119" t="s">
        <v>518</v>
      </c>
    </row>
    <row r="23" spans="1:88" x14ac:dyDescent="0.25">
      <c r="A23" s="36" t="s">
        <v>93</v>
      </c>
      <c r="B23" s="43"/>
      <c r="C23" s="720"/>
      <c r="D23" s="43"/>
      <c r="E23" s="51"/>
      <c r="F23" s="43"/>
      <c r="G23" s="55"/>
      <c r="H23" s="43"/>
      <c r="I23" s="92"/>
      <c r="J23" s="92"/>
      <c r="K23" s="92"/>
      <c r="L23" s="92"/>
      <c r="M23" s="66"/>
      <c r="N23" s="59">
        <v>0.33239999999999997</v>
      </c>
      <c r="O23" s="59">
        <v>3.7054999999999998</v>
      </c>
      <c r="P23" s="59">
        <v>2.7835999999999999</v>
      </c>
      <c r="Q23" s="59">
        <v>3.8755000000000002</v>
      </c>
      <c r="R23" s="59">
        <v>-1.0791999999999999</v>
      </c>
      <c r="S23" s="70">
        <v>1.6778</v>
      </c>
      <c r="T23" s="59">
        <v>4.0582000000000003</v>
      </c>
      <c r="U23" s="59">
        <v>11.9215</v>
      </c>
      <c r="V23" s="59">
        <v>11.161300000000001</v>
      </c>
      <c r="W23" s="59">
        <v>11.7155</v>
      </c>
      <c r="X23" s="59">
        <v>9.0981000000000005</v>
      </c>
      <c r="Y23" s="59">
        <v>-2.0158999999999998</v>
      </c>
      <c r="Z23" s="59">
        <v>1.2512000000000001</v>
      </c>
      <c r="AA23" s="59">
        <v>-0.41599999999999998</v>
      </c>
      <c r="AB23" s="59">
        <v>2.2345000000000002</v>
      </c>
      <c r="AC23" s="59">
        <v>13.1389</v>
      </c>
      <c r="AD23" s="66"/>
      <c r="AE23" s="51">
        <v>15</v>
      </c>
      <c r="AF23" s="51">
        <v>15</v>
      </c>
      <c r="AG23" s="51">
        <v>15</v>
      </c>
      <c r="AH23" s="51">
        <v>15</v>
      </c>
      <c r="AI23" s="51">
        <v>15</v>
      </c>
      <c r="AJ23" s="51">
        <v>15</v>
      </c>
      <c r="AK23" s="51">
        <v>15</v>
      </c>
      <c r="AL23" s="51">
        <v>15</v>
      </c>
      <c r="AM23" s="51">
        <v>15</v>
      </c>
      <c r="AN23" s="51">
        <v>15</v>
      </c>
      <c r="AO23" s="51">
        <v>15</v>
      </c>
      <c r="AP23" s="51">
        <v>15</v>
      </c>
      <c r="AQ23" s="51">
        <v>15</v>
      </c>
      <c r="AR23" s="51">
        <v>15</v>
      </c>
      <c r="AS23" s="51">
        <v>15</v>
      </c>
      <c r="AT23" s="43"/>
      <c r="AU23" s="59">
        <v>11.722666666666701</v>
      </c>
      <c r="AV23" s="59">
        <v>12.334666666666701</v>
      </c>
      <c r="AW23" s="59">
        <v>9.9019999999999992</v>
      </c>
      <c r="AX23" s="59">
        <v>6.4146666666666698</v>
      </c>
      <c r="AY23" s="59">
        <v>0.11</v>
      </c>
      <c r="AZ23" s="78"/>
      <c r="BA23" s="47">
        <v>15</v>
      </c>
      <c r="BB23" s="47">
        <v>15</v>
      </c>
      <c r="BC23" s="47">
        <v>15</v>
      </c>
      <c r="BD23" s="47">
        <v>15</v>
      </c>
      <c r="BE23" s="47">
        <v>15</v>
      </c>
      <c r="BF23" s="59"/>
      <c r="BG23" s="70"/>
      <c r="BH23" s="798"/>
      <c r="BI23" s="798"/>
      <c r="BJ23" s="811"/>
      <c r="BK23" s="267"/>
      <c r="BL23" s="59"/>
      <c r="BM23" s="59"/>
      <c r="BN23" s="59"/>
      <c r="BO23" s="43"/>
      <c r="BP23" s="59"/>
      <c r="BQ23" s="43"/>
      <c r="BR23" s="59"/>
      <c r="BS23" s="59"/>
      <c r="BT23" s="59"/>
      <c r="BU23" s="59"/>
      <c r="BV23" s="43"/>
      <c r="BW23" s="59"/>
      <c r="BX23" s="59"/>
      <c r="BY23" s="59"/>
      <c r="BZ23" s="59"/>
      <c r="CA23" s="59"/>
      <c r="CB23" s="59"/>
      <c r="CC23" s="43"/>
      <c r="CD23" s="84"/>
      <c r="CE23" s="84"/>
      <c r="CF23" s="84"/>
      <c r="CG23" s="84"/>
      <c r="CH23" s="84"/>
      <c r="CI23" s="43"/>
      <c r="CJ23" s="88"/>
    </row>
    <row r="24" spans="1:88" x14ac:dyDescent="0.25">
      <c r="A24" s="37" t="s">
        <v>94</v>
      </c>
      <c r="B24" s="44"/>
      <c r="C24" s="721"/>
      <c r="D24" s="44"/>
      <c r="E24" s="52"/>
      <c r="F24" s="44"/>
      <c r="G24" s="56"/>
      <c r="H24" s="44"/>
      <c r="I24" s="93"/>
      <c r="J24" s="93"/>
      <c r="K24" s="93"/>
      <c r="L24" s="93"/>
      <c r="M24" s="67"/>
      <c r="N24" s="60">
        <v>0.62539999999999996</v>
      </c>
      <c r="O24" s="60">
        <v>4.5735000000000001</v>
      </c>
      <c r="P24" s="60">
        <v>4.4114000000000004</v>
      </c>
      <c r="Q24" s="60">
        <v>8.0472000000000001</v>
      </c>
      <c r="R24" s="60">
        <v>4.0052000000000003</v>
      </c>
      <c r="S24" s="71">
        <v>6.9161999999999999</v>
      </c>
      <c r="T24" s="60">
        <v>7.8148999999999997</v>
      </c>
      <c r="U24" s="60">
        <v>16.127500000000001</v>
      </c>
      <c r="V24" s="60">
        <v>16.8446</v>
      </c>
      <c r="W24" s="60">
        <v>15.5327</v>
      </c>
      <c r="X24" s="60">
        <v>13.442</v>
      </c>
      <c r="Y24" s="60">
        <v>2.9628999999999999</v>
      </c>
      <c r="Z24" s="60">
        <v>4.6452</v>
      </c>
      <c r="AA24" s="60">
        <v>4.4196999999999997</v>
      </c>
      <c r="AB24" s="60">
        <v>2.8218999999999999</v>
      </c>
      <c r="AC24" s="60">
        <v>17.349399999999999</v>
      </c>
      <c r="AD24" s="67"/>
      <c r="AE24" s="52"/>
      <c r="AF24" s="52"/>
      <c r="AG24" s="52"/>
      <c r="AH24" s="52"/>
      <c r="AI24" s="52"/>
      <c r="AJ24" s="52"/>
      <c r="AK24" s="52"/>
      <c r="AL24" s="52"/>
      <c r="AM24" s="52"/>
      <c r="AN24" s="52"/>
      <c r="AO24" s="52"/>
      <c r="AP24" s="52"/>
      <c r="AQ24" s="52"/>
      <c r="AR24" s="52"/>
      <c r="AS24" s="52"/>
      <c r="AT24" s="44"/>
      <c r="AU24" s="60">
        <v>16.03</v>
      </c>
      <c r="AV24" s="60">
        <v>17.38</v>
      </c>
      <c r="AW24" s="60">
        <v>13.7</v>
      </c>
      <c r="AX24" s="60">
        <v>9.83</v>
      </c>
      <c r="AY24" s="60">
        <v>7.55</v>
      </c>
      <c r="AZ24" s="79"/>
      <c r="BA24" s="48"/>
      <c r="BB24" s="48"/>
      <c r="BC24" s="48"/>
      <c r="BD24" s="48"/>
      <c r="BE24" s="48"/>
      <c r="BF24" s="60"/>
      <c r="BG24" s="71"/>
      <c r="BH24" s="799"/>
      <c r="BI24" s="799"/>
      <c r="BJ24" s="812"/>
      <c r="BK24" s="268"/>
      <c r="BL24" s="60"/>
      <c r="BM24" s="60"/>
      <c r="BN24" s="60"/>
      <c r="BO24" s="44"/>
      <c r="BP24" s="60"/>
      <c r="BQ24" s="44"/>
      <c r="BR24" s="60"/>
      <c r="BS24" s="60"/>
      <c r="BT24" s="60"/>
      <c r="BU24" s="60"/>
      <c r="BV24" s="44"/>
      <c r="BW24" s="60"/>
      <c r="BX24" s="60"/>
      <c r="BY24" s="60"/>
      <c r="BZ24" s="60"/>
      <c r="CA24" s="60"/>
      <c r="CB24" s="60"/>
      <c r="CC24" s="44"/>
      <c r="CD24" s="85"/>
      <c r="CE24" s="85"/>
      <c r="CF24" s="85"/>
      <c r="CG24" s="85"/>
      <c r="CH24" s="85"/>
      <c r="CI24" s="44"/>
      <c r="CJ24" s="89"/>
    </row>
    <row r="25" spans="1:88" x14ac:dyDescent="0.25">
      <c r="A25" s="37" t="s">
        <v>95</v>
      </c>
      <c r="B25" s="44"/>
      <c r="C25" s="721"/>
      <c r="D25" s="44"/>
      <c r="E25" s="52"/>
      <c r="F25" s="44"/>
      <c r="G25" s="56"/>
      <c r="H25" s="44"/>
      <c r="I25" s="93"/>
      <c r="J25" s="93"/>
      <c r="K25" s="93"/>
      <c r="L25" s="93"/>
      <c r="M25" s="67"/>
      <c r="N25" s="60">
        <v>0.1993</v>
      </c>
      <c r="O25" s="60">
        <v>2.7429000000000001</v>
      </c>
      <c r="P25" s="60">
        <v>1.9244000000000001</v>
      </c>
      <c r="Q25" s="60">
        <v>1.0513999999999999</v>
      </c>
      <c r="R25" s="60">
        <v>-5.6283000000000003</v>
      </c>
      <c r="S25" s="71">
        <v>-4.3262</v>
      </c>
      <c r="T25" s="60">
        <v>0.82630000000000003</v>
      </c>
      <c r="U25" s="60">
        <v>7.4328000000000003</v>
      </c>
      <c r="V25" s="60">
        <v>9.1552000000000007</v>
      </c>
      <c r="W25" s="60">
        <v>9.8303999999999991</v>
      </c>
      <c r="X25" s="60">
        <v>6.7347999999999999</v>
      </c>
      <c r="Y25" s="60">
        <v>-6.3856999999999999</v>
      </c>
      <c r="Z25" s="60">
        <v>-3.5440999999999998</v>
      </c>
      <c r="AA25" s="60">
        <v>-6.0136000000000003</v>
      </c>
      <c r="AB25" s="60">
        <v>1.1843999999999999</v>
      </c>
      <c r="AC25" s="60">
        <v>11.020799999999999</v>
      </c>
      <c r="AD25" s="67"/>
      <c r="AE25" s="52"/>
      <c r="AF25" s="52"/>
      <c r="AG25" s="52"/>
      <c r="AH25" s="52"/>
      <c r="AI25" s="52"/>
      <c r="AJ25" s="52"/>
      <c r="AK25" s="52"/>
      <c r="AL25" s="52"/>
      <c r="AM25" s="52"/>
      <c r="AN25" s="52"/>
      <c r="AO25" s="52"/>
      <c r="AP25" s="52"/>
      <c r="AQ25" s="52"/>
      <c r="AR25" s="52"/>
      <c r="AS25" s="52"/>
      <c r="AT25" s="44"/>
      <c r="AU25" s="60">
        <v>9.85</v>
      </c>
      <c r="AV25" s="60">
        <v>10.17</v>
      </c>
      <c r="AW25" s="60">
        <v>6.64</v>
      </c>
      <c r="AX25" s="60">
        <v>2.04</v>
      </c>
      <c r="AY25" s="60">
        <v>-7.12</v>
      </c>
      <c r="AZ25" s="79"/>
      <c r="BA25" s="48"/>
      <c r="BB25" s="48"/>
      <c r="BC25" s="48"/>
      <c r="BD25" s="48"/>
      <c r="BE25" s="48"/>
      <c r="BF25" s="60"/>
      <c r="BG25" s="71"/>
      <c r="BH25" s="799"/>
      <c r="BI25" s="799"/>
      <c r="BJ25" s="812"/>
      <c r="BK25" s="268"/>
      <c r="BL25" s="60"/>
      <c r="BM25" s="60"/>
      <c r="BN25" s="60"/>
      <c r="BO25" s="44"/>
      <c r="BP25" s="60"/>
      <c r="BQ25" s="44"/>
      <c r="BR25" s="60"/>
      <c r="BS25" s="60"/>
      <c r="BT25" s="60"/>
      <c r="BU25" s="60"/>
      <c r="BV25" s="44"/>
      <c r="BW25" s="60"/>
      <c r="BX25" s="60"/>
      <c r="BY25" s="60"/>
      <c r="BZ25" s="60"/>
      <c r="CA25" s="60"/>
      <c r="CB25" s="60"/>
      <c r="CC25" s="44"/>
      <c r="CD25" s="85"/>
      <c r="CE25" s="85"/>
      <c r="CF25" s="85"/>
      <c r="CG25" s="85"/>
      <c r="CH25" s="85"/>
      <c r="CI25" s="44"/>
      <c r="CJ25" s="89"/>
    </row>
    <row r="26" spans="1:88" x14ac:dyDescent="0.25">
      <c r="A26" s="38" t="s">
        <v>96</v>
      </c>
      <c r="B26" s="45"/>
      <c r="C26" s="722"/>
      <c r="D26" s="45"/>
      <c r="E26" s="53"/>
      <c r="F26" s="45"/>
      <c r="G26" s="57"/>
      <c r="H26" s="45"/>
      <c r="I26" s="94"/>
      <c r="J26" s="94"/>
      <c r="K26" s="94"/>
      <c r="L26" s="94"/>
      <c r="M26" s="68"/>
      <c r="N26" s="61">
        <v>0.30680000000000002</v>
      </c>
      <c r="O26" s="61">
        <v>3.6413000000000002</v>
      </c>
      <c r="P26" s="61">
        <v>2.7513999999999998</v>
      </c>
      <c r="Q26" s="61">
        <v>3.762</v>
      </c>
      <c r="R26" s="61">
        <v>-0.98980000000000001</v>
      </c>
      <c r="S26" s="72">
        <v>1.7806</v>
      </c>
      <c r="T26" s="61">
        <v>4.1284000000000001</v>
      </c>
      <c r="U26" s="61">
        <v>11.7395</v>
      </c>
      <c r="V26" s="61">
        <v>10.414400000000001</v>
      </c>
      <c r="W26" s="61">
        <v>11.9068</v>
      </c>
      <c r="X26" s="61">
        <v>8.8228000000000009</v>
      </c>
      <c r="Y26" s="61">
        <v>-1.9388000000000001</v>
      </c>
      <c r="Z26" s="61">
        <v>1.5491999999999999</v>
      </c>
      <c r="AA26" s="61">
        <v>-0.29849999999999999</v>
      </c>
      <c r="AB26" s="61">
        <v>2.2673000000000001</v>
      </c>
      <c r="AC26" s="61">
        <v>12.1419</v>
      </c>
      <c r="AD26" s="68"/>
      <c r="AE26" s="53"/>
      <c r="AF26" s="53"/>
      <c r="AG26" s="53"/>
      <c r="AH26" s="53"/>
      <c r="AI26" s="53"/>
      <c r="AJ26" s="53"/>
      <c r="AK26" s="53"/>
      <c r="AL26" s="53"/>
      <c r="AM26" s="53"/>
      <c r="AN26" s="53"/>
      <c r="AO26" s="53"/>
      <c r="AP26" s="53"/>
      <c r="AQ26" s="53"/>
      <c r="AR26" s="53"/>
      <c r="AS26" s="53"/>
      <c r="AT26" s="45"/>
      <c r="AU26" s="61">
        <v>11.53</v>
      </c>
      <c r="AV26" s="61">
        <v>11.84</v>
      </c>
      <c r="AW26" s="61">
        <v>9.8699999999999992</v>
      </c>
      <c r="AX26" s="61">
        <v>6.5</v>
      </c>
      <c r="AY26" s="61">
        <v>0.56000000000000005</v>
      </c>
      <c r="AZ26" s="80"/>
      <c r="BA26" s="49"/>
      <c r="BB26" s="49"/>
      <c r="BC26" s="49"/>
      <c r="BD26" s="49"/>
      <c r="BE26" s="49"/>
      <c r="BF26" s="61"/>
      <c r="BG26" s="72"/>
      <c r="BH26" s="800"/>
      <c r="BI26" s="800"/>
      <c r="BJ26" s="813"/>
      <c r="BK26" s="270"/>
      <c r="BL26" s="61"/>
      <c r="BM26" s="61"/>
      <c r="BN26" s="61"/>
      <c r="BO26" s="45"/>
      <c r="BP26" s="61"/>
      <c r="BQ26" s="45"/>
      <c r="BR26" s="61"/>
      <c r="BS26" s="61"/>
      <c r="BT26" s="61"/>
      <c r="BU26" s="61"/>
      <c r="BV26" s="45"/>
      <c r="BW26" s="61"/>
      <c r="BX26" s="61"/>
      <c r="BY26" s="61"/>
      <c r="BZ26" s="61"/>
      <c r="CA26" s="61"/>
      <c r="CB26" s="61"/>
      <c r="CC26" s="45"/>
      <c r="CD26" s="86"/>
      <c r="CE26" s="86"/>
      <c r="CF26" s="86"/>
      <c r="CG26" s="86"/>
      <c r="CH26" s="86"/>
      <c r="CI26" s="45"/>
      <c r="CJ26" s="90"/>
    </row>
    <row r="27" spans="1:88" ht="14.5" x14ac:dyDescent="0.25">
      <c r="A27" s="39" t="s">
        <v>317</v>
      </c>
      <c r="B27" s="46"/>
      <c r="C27" s="723"/>
      <c r="D27" s="46"/>
      <c r="E27" s="54"/>
      <c r="F27" s="46"/>
      <c r="G27" s="58"/>
      <c r="H27" s="46"/>
      <c r="I27" s="95"/>
      <c r="J27" s="95"/>
      <c r="K27" s="95"/>
      <c r="L27" s="95"/>
      <c r="M27" s="69"/>
      <c r="N27" s="62"/>
      <c r="O27" s="62"/>
      <c r="P27" s="62"/>
      <c r="Q27" s="62"/>
      <c r="R27" s="62"/>
      <c r="S27" s="73"/>
      <c r="T27" s="62"/>
      <c r="U27" s="62"/>
      <c r="V27" s="62"/>
      <c r="W27" s="62"/>
      <c r="X27" s="62"/>
      <c r="Y27" s="62"/>
      <c r="Z27" s="62"/>
      <c r="AA27" s="62"/>
      <c r="AB27" s="62"/>
      <c r="AC27" s="62"/>
      <c r="AD27" s="69"/>
      <c r="AE27" s="54"/>
      <c r="AF27" s="54"/>
      <c r="AG27" s="54"/>
      <c r="AH27" s="54"/>
      <c r="AI27" s="54"/>
      <c r="AJ27" s="54"/>
      <c r="AK27" s="54"/>
      <c r="AL27" s="54"/>
      <c r="AM27" s="54"/>
      <c r="AN27" s="54"/>
      <c r="AO27" s="54"/>
      <c r="AP27" s="54"/>
      <c r="AQ27" s="54"/>
      <c r="AR27" s="54"/>
      <c r="AS27" s="54"/>
      <c r="AT27" s="46"/>
      <c r="AU27" s="62"/>
      <c r="AV27" s="62"/>
      <c r="AW27" s="62"/>
      <c r="AX27" s="62"/>
      <c r="AY27" s="62"/>
      <c r="AZ27" s="81"/>
      <c r="BA27" s="50"/>
      <c r="BB27" s="50"/>
      <c r="BC27" s="50"/>
      <c r="BD27" s="50"/>
      <c r="BE27" s="50"/>
      <c r="BF27" s="62"/>
      <c r="BG27" s="73"/>
      <c r="BH27" s="801"/>
      <c r="BI27" s="801"/>
      <c r="BJ27" s="814"/>
      <c r="BK27" s="271"/>
      <c r="BL27" s="62"/>
      <c r="BM27" s="62"/>
      <c r="BN27" s="62"/>
      <c r="BO27" s="46"/>
      <c r="BP27" s="62"/>
      <c r="BQ27" s="46"/>
      <c r="BR27" s="62"/>
      <c r="BS27" s="62"/>
      <c r="BT27" s="62"/>
      <c r="BU27" s="62"/>
      <c r="BV27" s="46"/>
      <c r="BW27" s="62"/>
      <c r="BX27" s="62"/>
      <c r="BY27" s="62"/>
      <c r="BZ27" s="62"/>
      <c r="CA27" s="62"/>
      <c r="CB27" s="62"/>
      <c r="CC27" s="46"/>
      <c r="CD27" s="87"/>
      <c r="CE27" s="87"/>
      <c r="CF27" s="87"/>
      <c r="CG27" s="87"/>
      <c r="CH27" s="87"/>
      <c r="CI27" s="46"/>
      <c r="CJ27" s="91"/>
    </row>
    <row r="28" spans="1:88" s="107" customFormat="1" x14ac:dyDescent="0.25">
      <c r="A28" s="126" t="s">
        <v>8928</v>
      </c>
      <c r="B28" s="127"/>
      <c r="C28" s="733">
        <v>41275</v>
      </c>
      <c r="D28" s="127"/>
      <c r="E28" s="128">
        <v>85177</v>
      </c>
      <c r="F28" s="127"/>
      <c r="G28" s="129">
        <v>348.07459999999998</v>
      </c>
      <c r="H28" s="127"/>
      <c r="I28" s="151">
        <v>3.65</v>
      </c>
      <c r="J28" s="151">
        <v>7.69</v>
      </c>
      <c r="K28" s="151">
        <v>2.33</v>
      </c>
      <c r="L28" s="151">
        <v>2.4700000000000002</v>
      </c>
      <c r="M28" s="131"/>
      <c r="N28" s="130">
        <v>0.627</v>
      </c>
      <c r="O28" s="130">
        <v>3.6534</v>
      </c>
      <c r="P28" s="130">
        <v>2.6707000000000001</v>
      </c>
      <c r="Q28" s="130">
        <v>6.5328999999999997</v>
      </c>
      <c r="R28" s="130">
        <v>1.8648</v>
      </c>
      <c r="S28" s="132">
        <v>5.4145000000000003</v>
      </c>
      <c r="T28" s="130">
        <v>8.5264000000000006</v>
      </c>
      <c r="U28" s="130">
        <v>14.0784</v>
      </c>
      <c r="V28" s="130">
        <v>12.0182</v>
      </c>
      <c r="W28" s="130">
        <v>13.030799999999999</v>
      </c>
      <c r="X28" s="130">
        <v>11.341799999999999</v>
      </c>
      <c r="Y28" s="130">
        <v>1.2242999999999999</v>
      </c>
      <c r="Z28" s="130">
        <v>5.1334</v>
      </c>
      <c r="AA28" s="130">
        <v>2.6594000000000002</v>
      </c>
      <c r="AB28" s="130">
        <v>1.2177</v>
      </c>
      <c r="AC28" s="130">
        <v>14.4201</v>
      </c>
      <c r="AD28" s="131"/>
      <c r="AE28" s="128">
        <v>1</v>
      </c>
      <c r="AF28" s="128">
        <v>8</v>
      </c>
      <c r="AG28" s="128">
        <v>9</v>
      </c>
      <c r="AH28" s="128">
        <v>2</v>
      </c>
      <c r="AI28" s="128">
        <v>3</v>
      </c>
      <c r="AJ28" s="128">
        <v>4</v>
      </c>
      <c r="AK28" s="128">
        <v>1</v>
      </c>
      <c r="AL28" s="128">
        <v>5</v>
      </c>
      <c r="AM28" s="128">
        <v>7</v>
      </c>
      <c r="AN28" s="128">
        <v>8</v>
      </c>
      <c r="AO28" s="128">
        <v>3</v>
      </c>
      <c r="AP28" s="128">
        <v>3</v>
      </c>
      <c r="AQ28" s="128">
        <v>1</v>
      </c>
      <c r="AR28" s="128">
        <v>5</v>
      </c>
      <c r="AS28" s="128">
        <v>15</v>
      </c>
      <c r="AT28" s="127"/>
      <c r="AU28" s="130">
        <v>13.07</v>
      </c>
      <c r="AV28" s="130">
        <v>13.36</v>
      </c>
      <c r="AW28" s="130">
        <v>11.9</v>
      </c>
      <c r="AX28" s="130">
        <v>10.56</v>
      </c>
      <c r="AY28" s="130">
        <v>5.75</v>
      </c>
      <c r="AZ28" s="133"/>
      <c r="BA28" s="134">
        <v>6</v>
      </c>
      <c r="BB28" s="134">
        <v>8</v>
      </c>
      <c r="BC28" s="134">
        <v>5</v>
      </c>
      <c r="BD28" s="134">
        <v>1</v>
      </c>
      <c r="BE28" s="134">
        <v>3</v>
      </c>
      <c r="BF28" s="130"/>
      <c r="BG28" s="132">
        <v>8.6887960929191497</v>
      </c>
      <c r="BH28" s="795">
        <v>0</v>
      </c>
      <c r="BI28" s="795">
        <v>8.7164387692602596E-2</v>
      </c>
      <c r="BJ28" s="808" t="s">
        <v>430</v>
      </c>
      <c r="BK28" s="803"/>
      <c r="BL28" s="130" t="s">
        <v>430</v>
      </c>
      <c r="BM28" s="130" t="s">
        <v>430</v>
      </c>
      <c r="BN28" s="130" t="s">
        <v>430</v>
      </c>
      <c r="BO28" s="127"/>
      <c r="BP28" s="130">
        <v>73.991786099999999</v>
      </c>
      <c r="BQ28" s="127"/>
      <c r="BR28" s="130">
        <v>56.439399999999999</v>
      </c>
      <c r="BS28" s="130">
        <v>15.290699999999999</v>
      </c>
      <c r="BT28" s="130">
        <v>2.3166899999999999</v>
      </c>
      <c r="BU28" s="130">
        <v>25.953209999999999</v>
      </c>
      <c r="BV28" s="127"/>
      <c r="BW28" s="130">
        <v>2.4500000000000002</v>
      </c>
      <c r="BX28" s="130">
        <v>6.61</v>
      </c>
      <c r="BY28" s="130">
        <v>4.28</v>
      </c>
      <c r="BZ28" s="130">
        <v>5.03</v>
      </c>
      <c r="CA28" s="130">
        <v>1.76</v>
      </c>
      <c r="CB28" s="130">
        <v>5.82</v>
      </c>
      <c r="CC28" s="127"/>
      <c r="CD28" s="136" t="s">
        <v>8848</v>
      </c>
      <c r="CE28" s="136" t="s">
        <v>8849</v>
      </c>
      <c r="CF28" s="136" t="s">
        <v>8850</v>
      </c>
      <c r="CG28" s="136" t="s">
        <v>8851</v>
      </c>
      <c r="CH28" s="136" t="s">
        <v>8852</v>
      </c>
      <c r="CI28" s="127"/>
      <c r="CJ28" s="137" t="s">
        <v>1015</v>
      </c>
    </row>
    <row r="29" spans="1:88" s="107" customFormat="1" x14ac:dyDescent="0.25">
      <c r="A29" s="108" t="s">
        <v>8929</v>
      </c>
      <c r="B29" s="109"/>
      <c r="C29" s="734">
        <v>41275</v>
      </c>
      <c r="D29" s="109"/>
      <c r="E29" s="110">
        <v>51145.599999999999</v>
      </c>
      <c r="F29" s="109"/>
      <c r="G29" s="111">
        <v>449.65</v>
      </c>
      <c r="H29" s="109"/>
      <c r="I29" s="152">
        <v>7.02</v>
      </c>
      <c r="J29" s="152">
        <v>7.77</v>
      </c>
      <c r="K29" s="152">
        <v>3.58</v>
      </c>
      <c r="L29" s="152">
        <v>3.74</v>
      </c>
      <c r="M29" s="113"/>
      <c r="N29" s="112">
        <v>0.33250000000000002</v>
      </c>
      <c r="O29" s="112">
        <v>3.6465999999999998</v>
      </c>
      <c r="P29" s="112">
        <v>2.1606999999999998</v>
      </c>
      <c r="Q29" s="112">
        <v>3.0669</v>
      </c>
      <c r="R29" s="112">
        <v>-0.70660000000000001</v>
      </c>
      <c r="S29" s="114">
        <v>4.6379000000000001</v>
      </c>
      <c r="T29" s="112">
        <v>7.1257999999999999</v>
      </c>
      <c r="U29" s="112">
        <v>16.8142</v>
      </c>
      <c r="V29" s="112">
        <v>17.513500000000001</v>
      </c>
      <c r="W29" s="112">
        <v>16.4102</v>
      </c>
      <c r="X29" s="112">
        <v>7.6078000000000001</v>
      </c>
      <c r="Y29" s="112">
        <v>-1.6772</v>
      </c>
      <c r="Z29" s="112">
        <v>1.9706999999999999</v>
      </c>
      <c r="AA29" s="112">
        <v>2.7324999999999999</v>
      </c>
      <c r="AB29" s="112">
        <v>2.1791999999999998</v>
      </c>
      <c r="AC29" s="112">
        <v>16.700500000000002</v>
      </c>
      <c r="AD29" s="113"/>
      <c r="AE29" s="110">
        <v>6</v>
      </c>
      <c r="AF29" s="110">
        <v>9</v>
      </c>
      <c r="AG29" s="110">
        <v>13</v>
      </c>
      <c r="AH29" s="110">
        <v>10</v>
      </c>
      <c r="AI29" s="110">
        <v>8</v>
      </c>
      <c r="AJ29" s="110">
        <v>5</v>
      </c>
      <c r="AK29" s="110">
        <v>2</v>
      </c>
      <c r="AL29" s="110">
        <v>1</v>
      </c>
      <c r="AM29" s="110">
        <v>1</v>
      </c>
      <c r="AN29" s="110">
        <v>1</v>
      </c>
      <c r="AO29" s="110">
        <v>13</v>
      </c>
      <c r="AP29" s="110">
        <v>8</v>
      </c>
      <c r="AQ29" s="110">
        <v>9</v>
      </c>
      <c r="AR29" s="110">
        <v>4</v>
      </c>
      <c r="AS29" s="110">
        <v>11</v>
      </c>
      <c r="AT29" s="109"/>
      <c r="AU29" s="112">
        <v>16.75</v>
      </c>
      <c r="AV29" s="112">
        <v>18.079999999999998</v>
      </c>
      <c r="AW29" s="112">
        <v>14.39</v>
      </c>
      <c r="AX29" s="112">
        <v>9.51</v>
      </c>
      <c r="AY29" s="112">
        <v>1.1299999999999999</v>
      </c>
      <c r="AZ29" s="115"/>
      <c r="BA29" s="116">
        <v>1</v>
      </c>
      <c r="BB29" s="116">
        <v>1</v>
      </c>
      <c r="BC29" s="116">
        <v>1</v>
      </c>
      <c r="BD29" s="116">
        <v>4</v>
      </c>
      <c r="BE29" s="116">
        <v>9</v>
      </c>
      <c r="BF29" s="112"/>
      <c r="BG29" s="114">
        <v>8.6399721682474198</v>
      </c>
      <c r="BH29" s="796">
        <v>0</v>
      </c>
      <c r="BI29" s="796">
        <v>0.10884178629869</v>
      </c>
      <c r="BJ29" s="809" t="s">
        <v>430</v>
      </c>
      <c r="BK29" s="269"/>
      <c r="BL29" s="112" t="s">
        <v>430</v>
      </c>
      <c r="BM29" s="112" t="s">
        <v>430</v>
      </c>
      <c r="BN29" s="112" t="s">
        <v>430</v>
      </c>
      <c r="BO29" s="109"/>
      <c r="BP29" s="112">
        <v>74.249060180000001</v>
      </c>
      <c r="BQ29" s="109"/>
      <c r="BR29" s="112">
        <v>60.051600000000001</v>
      </c>
      <c r="BS29" s="112">
        <v>5.5415099999999997</v>
      </c>
      <c r="BT29" s="112">
        <v>6.9954499999999999</v>
      </c>
      <c r="BU29" s="112">
        <v>27.411439999999999</v>
      </c>
      <c r="BV29" s="109"/>
      <c r="BW29" s="112">
        <v>8.85</v>
      </c>
      <c r="BX29" s="112">
        <v>6.81</v>
      </c>
      <c r="BY29" s="112">
        <v>3.04</v>
      </c>
      <c r="BZ29" s="112">
        <v>2.13</v>
      </c>
      <c r="CA29" s="112">
        <v>2.74</v>
      </c>
      <c r="CB29" s="112">
        <v>5.35</v>
      </c>
      <c r="CC29" s="109"/>
      <c r="CD29" s="118" t="s">
        <v>801</v>
      </c>
      <c r="CE29" s="118" t="s">
        <v>439</v>
      </c>
      <c r="CF29" s="118" t="s">
        <v>8854</v>
      </c>
      <c r="CG29" s="118" t="s">
        <v>8855</v>
      </c>
      <c r="CH29" s="118" t="s">
        <v>8856</v>
      </c>
      <c r="CI29" s="109"/>
      <c r="CJ29" s="119" t="s">
        <v>443</v>
      </c>
    </row>
    <row r="30" spans="1:88" s="107" customFormat="1" x14ac:dyDescent="0.25">
      <c r="A30" s="108" t="s">
        <v>8930</v>
      </c>
      <c r="B30" s="109"/>
      <c r="C30" s="734">
        <v>41275</v>
      </c>
      <c r="D30" s="109"/>
      <c r="E30" s="110">
        <v>22347.5</v>
      </c>
      <c r="F30" s="109"/>
      <c r="G30" s="111">
        <v>123.265</v>
      </c>
      <c r="H30" s="109"/>
      <c r="I30" s="152">
        <v>10.15</v>
      </c>
      <c r="J30" s="152">
        <v>7.92</v>
      </c>
      <c r="K30" s="152">
        <v>5.15</v>
      </c>
      <c r="L30" s="152">
        <v>5.46</v>
      </c>
      <c r="M30" s="113"/>
      <c r="N30" s="112">
        <v>0.3574</v>
      </c>
      <c r="O30" s="112">
        <v>3.5457000000000001</v>
      </c>
      <c r="P30" s="112">
        <v>3.2829000000000002</v>
      </c>
      <c r="Q30" s="112">
        <v>1.2094</v>
      </c>
      <c r="R30" s="112">
        <v>-5.3242000000000003</v>
      </c>
      <c r="S30" s="114">
        <v>-3.6985000000000001</v>
      </c>
      <c r="T30" s="112">
        <v>1.4837</v>
      </c>
      <c r="U30" s="112">
        <v>8.1287000000000003</v>
      </c>
      <c r="V30" s="112">
        <v>10.0976</v>
      </c>
      <c r="W30" s="112">
        <v>11.326599999999999</v>
      </c>
      <c r="X30" s="112">
        <v>6.8784000000000001</v>
      </c>
      <c r="Y30" s="112">
        <v>-6.1059999999999999</v>
      </c>
      <c r="Z30" s="112">
        <v>-3.0920000000000001</v>
      </c>
      <c r="AA30" s="112">
        <v>-5.4172000000000002</v>
      </c>
      <c r="AB30" s="112">
        <v>2.7875999999999999</v>
      </c>
      <c r="AC30" s="112">
        <v>11.3546</v>
      </c>
      <c r="AD30" s="113"/>
      <c r="AE30" s="110">
        <v>3</v>
      </c>
      <c r="AF30" s="110">
        <v>12</v>
      </c>
      <c r="AG30" s="110">
        <v>3</v>
      </c>
      <c r="AH30" s="110">
        <v>15</v>
      </c>
      <c r="AI30" s="110">
        <v>15</v>
      </c>
      <c r="AJ30" s="110">
        <v>15</v>
      </c>
      <c r="AK30" s="110">
        <v>15</v>
      </c>
      <c r="AL30" s="110">
        <v>15</v>
      </c>
      <c r="AM30" s="110">
        <v>14</v>
      </c>
      <c r="AN30" s="110">
        <v>12</v>
      </c>
      <c r="AO30" s="110">
        <v>15</v>
      </c>
      <c r="AP30" s="110">
        <v>15</v>
      </c>
      <c r="AQ30" s="110">
        <v>15</v>
      </c>
      <c r="AR30" s="110">
        <v>15</v>
      </c>
      <c r="AS30" s="110">
        <v>3</v>
      </c>
      <c r="AT30" s="109"/>
      <c r="AU30" s="112">
        <v>10.77</v>
      </c>
      <c r="AV30" s="112">
        <v>10.92</v>
      </c>
      <c r="AW30" s="112">
        <v>7.35</v>
      </c>
      <c r="AX30" s="112">
        <v>2.72</v>
      </c>
      <c r="AY30" s="112">
        <v>-6.52</v>
      </c>
      <c r="AZ30" s="115"/>
      <c r="BA30" s="116">
        <v>14</v>
      </c>
      <c r="BB30" s="116">
        <v>15</v>
      </c>
      <c r="BC30" s="116">
        <v>15</v>
      </c>
      <c r="BD30" s="116">
        <v>15</v>
      </c>
      <c r="BE30" s="116">
        <v>15</v>
      </c>
      <c r="BF30" s="112"/>
      <c r="BG30" s="114">
        <v>9.6031837237956807</v>
      </c>
      <c r="BH30" s="796">
        <v>1.15239530281147</v>
      </c>
      <c r="BI30" s="796">
        <v>3.2266290101842503E-2</v>
      </c>
      <c r="BJ30" s="809">
        <v>0.19295763923374401</v>
      </c>
      <c r="BK30" s="269"/>
      <c r="BL30" s="112" t="s">
        <v>430</v>
      </c>
      <c r="BM30" s="112" t="s">
        <v>430</v>
      </c>
      <c r="BN30" s="112" t="s">
        <v>430</v>
      </c>
      <c r="BO30" s="109"/>
      <c r="BP30" s="112">
        <v>72.647774580000004</v>
      </c>
      <c r="BQ30" s="109"/>
      <c r="BR30" s="112">
        <v>49.191499999999998</v>
      </c>
      <c r="BS30" s="112">
        <v>5.3880400000000002</v>
      </c>
      <c r="BT30" s="112">
        <v>15.351599999999999</v>
      </c>
      <c r="BU30" s="112">
        <v>30.068860000000001</v>
      </c>
      <c r="BV30" s="109"/>
      <c r="BW30" s="112">
        <v>6.57</v>
      </c>
      <c r="BX30" s="112">
        <v>15.38</v>
      </c>
      <c r="BY30" s="112">
        <v>2.17</v>
      </c>
      <c r="BZ30" s="112">
        <v>0.23</v>
      </c>
      <c r="CA30" s="112">
        <v>0.67</v>
      </c>
      <c r="CB30" s="112">
        <v>2.34</v>
      </c>
      <c r="CC30" s="109"/>
      <c r="CD30" s="118" t="s">
        <v>8858</v>
      </c>
      <c r="CE30" s="118" t="s">
        <v>8859</v>
      </c>
      <c r="CF30" s="118" t="s">
        <v>8860</v>
      </c>
      <c r="CG30" s="118" t="s">
        <v>8861</v>
      </c>
      <c r="CH30" s="118" t="s">
        <v>8862</v>
      </c>
      <c r="CI30" s="109"/>
      <c r="CJ30" s="119" t="s">
        <v>443</v>
      </c>
    </row>
    <row r="31" spans="1:88" s="107" customFormat="1" x14ac:dyDescent="0.25">
      <c r="A31" s="108" t="s">
        <v>8931</v>
      </c>
      <c r="B31" s="109"/>
      <c r="C31" s="734">
        <v>41275</v>
      </c>
      <c r="D31" s="109"/>
      <c r="E31" s="110">
        <v>11777.4</v>
      </c>
      <c r="F31" s="109"/>
      <c r="G31" s="111">
        <v>396.39600000000002</v>
      </c>
      <c r="H31" s="109"/>
      <c r="I31" s="152">
        <v>12.66724</v>
      </c>
      <c r="J31" s="152">
        <v>7.6222700000000003</v>
      </c>
      <c r="K31" s="152">
        <v>5.23081</v>
      </c>
      <c r="L31" s="152">
        <v>5.4722499999999998</v>
      </c>
      <c r="M31" s="113"/>
      <c r="N31" s="112">
        <v>0.25419999999999998</v>
      </c>
      <c r="O31" s="112">
        <v>2.7633000000000001</v>
      </c>
      <c r="P31" s="112">
        <v>2.0154000000000001</v>
      </c>
      <c r="Q31" s="112">
        <v>2.4803000000000002</v>
      </c>
      <c r="R31" s="112">
        <v>-2.9180999999999999</v>
      </c>
      <c r="S31" s="114">
        <v>-1.1498999999999999</v>
      </c>
      <c r="T31" s="112">
        <v>5.0896999999999997</v>
      </c>
      <c r="U31" s="112">
        <v>12.7743</v>
      </c>
      <c r="V31" s="112">
        <v>11.043799999999999</v>
      </c>
      <c r="W31" s="112">
        <v>13.146800000000001</v>
      </c>
      <c r="X31" s="112">
        <v>8.1417999999999999</v>
      </c>
      <c r="Y31" s="112">
        <v>-3.7572000000000001</v>
      </c>
      <c r="Z31" s="112">
        <v>-0.43180000000000002</v>
      </c>
      <c r="AA31" s="112">
        <v>-2.6027999999999998</v>
      </c>
      <c r="AB31" s="112">
        <v>2.4845999999999999</v>
      </c>
      <c r="AC31" s="112">
        <v>13.390499999999999</v>
      </c>
      <c r="AD31" s="113"/>
      <c r="AE31" s="110">
        <v>12</v>
      </c>
      <c r="AF31" s="110">
        <v>15</v>
      </c>
      <c r="AG31" s="110">
        <v>15</v>
      </c>
      <c r="AH31" s="110">
        <v>13</v>
      </c>
      <c r="AI31" s="110">
        <v>14</v>
      </c>
      <c r="AJ31" s="110">
        <v>14</v>
      </c>
      <c r="AK31" s="110">
        <v>8</v>
      </c>
      <c r="AL31" s="110">
        <v>9</v>
      </c>
      <c r="AM31" s="110">
        <v>11</v>
      </c>
      <c r="AN31" s="110">
        <v>6</v>
      </c>
      <c r="AO31" s="110">
        <v>11</v>
      </c>
      <c r="AP31" s="110">
        <v>14</v>
      </c>
      <c r="AQ31" s="110">
        <v>14</v>
      </c>
      <c r="AR31" s="110">
        <v>14</v>
      </c>
      <c r="AS31" s="110">
        <v>5</v>
      </c>
      <c r="AT31" s="109"/>
      <c r="AU31" s="112">
        <v>12.69</v>
      </c>
      <c r="AV31" s="112">
        <v>12.72</v>
      </c>
      <c r="AW31" s="112">
        <v>10.48</v>
      </c>
      <c r="AX31" s="112">
        <v>6.49</v>
      </c>
      <c r="AY31" s="112">
        <v>-2.69</v>
      </c>
      <c r="AZ31" s="115"/>
      <c r="BA31" s="116">
        <v>8</v>
      </c>
      <c r="BB31" s="116">
        <v>11</v>
      </c>
      <c r="BC31" s="116">
        <v>10</v>
      </c>
      <c r="BD31" s="116">
        <v>10</v>
      </c>
      <c r="BE31" s="116">
        <v>14</v>
      </c>
      <c r="BF31" s="112"/>
      <c r="BG31" s="114">
        <v>9.2940065730830099</v>
      </c>
      <c r="BH31" s="796">
        <v>0</v>
      </c>
      <c r="BI31" s="796">
        <v>7.4328877003315197E-2</v>
      </c>
      <c r="BJ31" s="809" t="s">
        <v>430</v>
      </c>
      <c r="BK31" s="269"/>
      <c r="BL31" s="112" t="s">
        <v>430</v>
      </c>
      <c r="BM31" s="112" t="s">
        <v>430</v>
      </c>
      <c r="BN31" s="112" t="s">
        <v>430</v>
      </c>
      <c r="BO31" s="109"/>
      <c r="BP31" s="112">
        <v>67.402743529999995</v>
      </c>
      <c r="BQ31" s="109"/>
      <c r="BR31" s="112">
        <v>49.545900000000003</v>
      </c>
      <c r="BS31" s="112">
        <v>9.3532200000000003</v>
      </c>
      <c r="BT31" s="112">
        <v>8.5036299999999994</v>
      </c>
      <c r="BU31" s="112">
        <v>32.597250000000003</v>
      </c>
      <c r="BV31" s="109"/>
      <c r="BW31" s="112">
        <v>13.48</v>
      </c>
      <c r="BX31" s="112">
        <v>10.98</v>
      </c>
      <c r="BY31" s="112">
        <v>5.19</v>
      </c>
      <c r="BZ31" s="112" t="s">
        <v>430</v>
      </c>
      <c r="CA31" s="112" t="s">
        <v>430</v>
      </c>
      <c r="CB31" s="112">
        <v>2.95</v>
      </c>
      <c r="CC31" s="109"/>
      <c r="CD31" s="118" t="s">
        <v>8864</v>
      </c>
      <c r="CE31" s="118" t="s">
        <v>8865</v>
      </c>
      <c r="CF31" s="118" t="s">
        <v>8866</v>
      </c>
      <c r="CG31" s="118" t="s">
        <v>809</v>
      </c>
      <c r="CH31" s="118" t="s">
        <v>8867</v>
      </c>
      <c r="CI31" s="109"/>
      <c r="CJ31" s="119" t="s">
        <v>1015</v>
      </c>
    </row>
    <row r="32" spans="1:88" s="107" customFormat="1" x14ac:dyDescent="0.25">
      <c r="A32" s="108" t="s">
        <v>8932</v>
      </c>
      <c r="B32" s="109"/>
      <c r="C32" s="734">
        <v>41276</v>
      </c>
      <c r="D32" s="109"/>
      <c r="E32" s="110">
        <v>11174.3</v>
      </c>
      <c r="F32" s="109"/>
      <c r="G32" s="111">
        <v>416.2</v>
      </c>
      <c r="H32" s="109"/>
      <c r="I32" s="152">
        <v>2.0699999999999998</v>
      </c>
      <c r="J32" s="152">
        <v>7.14</v>
      </c>
      <c r="K32" s="152">
        <v>1.1499999999999999</v>
      </c>
      <c r="L32" s="152">
        <v>1.22</v>
      </c>
      <c r="M32" s="113"/>
      <c r="N32" s="112">
        <v>0.26740000000000003</v>
      </c>
      <c r="O32" s="112">
        <v>3.8759999999999999</v>
      </c>
      <c r="P32" s="112">
        <v>2.9765000000000001</v>
      </c>
      <c r="Q32" s="112">
        <v>4.1932999999999998</v>
      </c>
      <c r="R32" s="112">
        <v>0.42709999999999998</v>
      </c>
      <c r="S32" s="114">
        <v>2.9434</v>
      </c>
      <c r="T32" s="112">
        <v>5.3979999999999997</v>
      </c>
      <c r="U32" s="112">
        <v>12.585599999999999</v>
      </c>
      <c r="V32" s="112">
        <v>11.442299999999999</v>
      </c>
      <c r="W32" s="112">
        <v>13.686500000000001</v>
      </c>
      <c r="X32" s="112">
        <v>9.6620000000000008</v>
      </c>
      <c r="Y32" s="112">
        <v>-0.77010000000000001</v>
      </c>
      <c r="Z32" s="112">
        <v>2.4719000000000002</v>
      </c>
      <c r="AA32" s="112">
        <v>0.79679999999999995</v>
      </c>
      <c r="AB32" s="112">
        <v>2.3458999999999999</v>
      </c>
      <c r="AC32" s="112">
        <v>13.9069</v>
      </c>
      <c r="AD32" s="113"/>
      <c r="AE32" s="110">
        <v>11</v>
      </c>
      <c r="AF32" s="110">
        <v>5</v>
      </c>
      <c r="AG32" s="110">
        <v>6</v>
      </c>
      <c r="AH32" s="110">
        <v>6</v>
      </c>
      <c r="AI32" s="110">
        <v>6</v>
      </c>
      <c r="AJ32" s="110">
        <v>8</v>
      </c>
      <c r="AK32" s="110">
        <v>7</v>
      </c>
      <c r="AL32" s="110">
        <v>11</v>
      </c>
      <c r="AM32" s="110">
        <v>9</v>
      </c>
      <c r="AN32" s="110">
        <v>5</v>
      </c>
      <c r="AO32" s="110">
        <v>5</v>
      </c>
      <c r="AP32" s="110">
        <v>6</v>
      </c>
      <c r="AQ32" s="110">
        <v>6</v>
      </c>
      <c r="AR32" s="110">
        <v>8</v>
      </c>
      <c r="AS32" s="110">
        <v>7</v>
      </c>
      <c r="AT32" s="109"/>
      <c r="AU32" s="112">
        <v>13.05</v>
      </c>
      <c r="AV32" s="112">
        <v>12.82</v>
      </c>
      <c r="AW32" s="112">
        <v>10.62</v>
      </c>
      <c r="AX32" s="112">
        <v>7.74</v>
      </c>
      <c r="AY32" s="112">
        <v>1.94</v>
      </c>
      <c r="AZ32" s="115"/>
      <c r="BA32" s="116">
        <v>7</v>
      </c>
      <c r="BB32" s="116">
        <v>9</v>
      </c>
      <c r="BC32" s="116">
        <v>9</v>
      </c>
      <c r="BD32" s="116">
        <v>7</v>
      </c>
      <c r="BE32" s="116">
        <v>6</v>
      </c>
      <c r="BF32" s="112"/>
      <c r="BG32" s="114">
        <v>9.4880179285828206</v>
      </c>
      <c r="BH32" s="796">
        <v>0</v>
      </c>
      <c r="BI32" s="796">
        <v>6.8569538574499295E-2</v>
      </c>
      <c r="BJ32" s="809" t="s">
        <v>430</v>
      </c>
      <c r="BK32" s="269"/>
      <c r="BL32" s="112" t="s">
        <v>430</v>
      </c>
      <c r="BM32" s="112" t="s">
        <v>430</v>
      </c>
      <c r="BN32" s="112" t="s">
        <v>430</v>
      </c>
      <c r="BO32" s="109"/>
      <c r="BP32" s="112">
        <v>76.677288260000097</v>
      </c>
      <c r="BQ32" s="109"/>
      <c r="BR32" s="112">
        <v>56.255499999999998</v>
      </c>
      <c r="BS32" s="112">
        <v>14.2536</v>
      </c>
      <c r="BT32" s="112">
        <v>6.1682300000000003</v>
      </c>
      <c r="BU32" s="112">
        <v>23.322669999999999</v>
      </c>
      <c r="BV32" s="109"/>
      <c r="BW32" s="112">
        <v>4.13</v>
      </c>
      <c r="BX32" s="112">
        <v>14.06</v>
      </c>
      <c r="BY32" s="112" t="s">
        <v>430</v>
      </c>
      <c r="BZ32" s="112" t="s">
        <v>430</v>
      </c>
      <c r="CA32" s="112" t="s">
        <v>430</v>
      </c>
      <c r="CB32" s="112">
        <v>5.13</v>
      </c>
      <c r="CC32" s="109"/>
      <c r="CD32" s="118" t="s">
        <v>8869</v>
      </c>
      <c r="CE32" s="118" t="s">
        <v>8870</v>
      </c>
      <c r="CF32" s="118" t="s">
        <v>8871</v>
      </c>
      <c r="CG32" s="118" t="s">
        <v>8872</v>
      </c>
      <c r="CH32" s="118" t="s">
        <v>8873</v>
      </c>
      <c r="CI32" s="109"/>
      <c r="CJ32" s="119" t="s">
        <v>518</v>
      </c>
    </row>
    <row r="33" spans="1:88" s="107" customFormat="1" x14ac:dyDescent="0.25">
      <c r="A33" s="108" t="s">
        <v>8933</v>
      </c>
      <c r="B33" s="109"/>
      <c r="C33" s="734">
        <v>42214</v>
      </c>
      <c r="D33" s="109"/>
      <c r="E33" s="110">
        <v>9439.49</v>
      </c>
      <c r="F33" s="109"/>
      <c r="G33" s="111">
        <v>39.085000000000001</v>
      </c>
      <c r="H33" s="109"/>
      <c r="I33" s="152">
        <v>4.5</v>
      </c>
      <c r="J33" s="152">
        <v>7.83</v>
      </c>
      <c r="K33" s="152">
        <v>2.5</v>
      </c>
      <c r="L33" s="152">
        <v>2.64</v>
      </c>
      <c r="M33" s="113"/>
      <c r="N33" s="112">
        <v>0.3337</v>
      </c>
      <c r="O33" s="112">
        <v>3.7810999999999999</v>
      </c>
      <c r="P33" s="112">
        <v>2.6230000000000002</v>
      </c>
      <c r="Q33" s="112">
        <v>4.1101000000000001</v>
      </c>
      <c r="R33" s="112">
        <v>0.75790000000000002</v>
      </c>
      <c r="S33" s="114">
        <v>5.5467000000000004</v>
      </c>
      <c r="T33" s="112">
        <v>6.7507000000000001</v>
      </c>
      <c r="U33" s="112">
        <v>13.233700000000001</v>
      </c>
      <c r="V33" s="112">
        <v>11.920400000000001</v>
      </c>
      <c r="W33" s="112">
        <v>14.0723</v>
      </c>
      <c r="X33" s="112">
        <v>9.4542000000000002</v>
      </c>
      <c r="Y33" s="112">
        <v>-0.6381</v>
      </c>
      <c r="Z33" s="112">
        <v>4.4550999999999998</v>
      </c>
      <c r="AA33" s="112">
        <v>3.1076000000000001</v>
      </c>
      <c r="AB33" s="112">
        <v>2.1882999999999999</v>
      </c>
      <c r="AC33" s="112">
        <v>13.327</v>
      </c>
      <c r="AD33" s="113"/>
      <c r="AE33" s="110">
        <v>5</v>
      </c>
      <c r="AF33" s="110">
        <v>6</v>
      </c>
      <c r="AG33" s="110">
        <v>10</v>
      </c>
      <c r="AH33" s="110">
        <v>8</v>
      </c>
      <c r="AI33" s="110">
        <v>4</v>
      </c>
      <c r="AJ33" s="110">
        <v>3</v>
      </c>
      <c r="AK33" s="110">
        <v>3</v>
      </c>
      <c r="AL33" s="110">
        <v>7</v>
      </c>
      <c r="AM33" s="110">
        <v>8</v>
      </c>
      <c r="AN33" s="110">
        <v>4</v>
      </c>
      <c r="AO33" s="110">
        <v>7</v>
      </c>
      <c r="AP33" s="110">
        <v>5</v>
      </c>
      <c r="AQ33" s="110">
        <v>3</v>
      </c>
      <c r="AR33" s="110">
        <v>3</v>
      </c>
      <c r="AS33" s="110">
        <v>10</v>
      </c>
      <c r="AT33" s="109"/>
      <c r="AU33" s="112">
        <v>13.39</v>
      </c>
      <c r="AV33" s="112">
        <v>13.41</v>
      </c>
      <c r="AW33" s="112">
        <v>11.37</v>
      </c>
      <c r="AX33" s="112">
        <v>8.8800000000000008</v>
      </c>
      <c r="AY33" s="112">
        <v>3.52</v>
      </c>
      <c r="AZ33" s="115"/>
      <c r="BA33" s="116">
        <v>4</v>
      </c>
      <c r="BB33" s="116">
        <v>7</v>
      </c>
      <c r="BC33" s="116">
        <v>7</v>
      </c>
      <c r="BD33" s="116">
        <v>6</v>
      </c>
      <c r="BE33" s="116">
        <v>4</v>
      </c>
      <c r="BF33" s="112"/>
      <c r="BG33" s="114">
        <v>9.5175356136883398</v>
      </c>
      <c r="BH33" s="796">
        <v>0</v>
      </c>
      <c r="BI33" s="796">
        <v>7.3575954466581106E-2</v>
      </c>
      <c r="BJ33" s="809" t="s">
        <v>430</v>
      </c>
      <c r="BK33" s="269"/>
      <c r="BL33" s="112" t="s">
        <v>430</v>
      </c>
      <c r="BM33" s="112" t="s">
        <v>430</v>
      </c>
      <c r="BN33" s="112" t="s">
        <v>430</v>
      </c>
      <c r="BO33" s="109"/>
      <c r="BP33" s="112">
        <v>74.891759149999999</v>
      </c>
      <c r="BQ33" s="109"/>
      <c r="BR33" s="112">
        <v>55.287500000000001</v>
      </c>
      <c r="BS33" s="112">
        <v>8.3774700000000006</v>
      </c>
      <c r="BT33" s="112">
        <v>10.581200000000001</v>
      </c>
      <c r="BU33" s="112">
        <v>25.753830000000001</v>
      </c>
      <c r="BV33" s="109"/>
      <c r="BW33" s="112">
        <v>4.0999999999999996</v>
      </c>
      <c r="BX33" s="112">
        <v>10.88</v>
      </c>
      <c r="BY33" s="112">
        <v>5.76</v>
      </c>
      <c r="BZ33" s="112">
        <v>1.44</v>
      </c>
      <c r="CA33" s="112" t="s">
        <v>430</v>
      </c>
      <c r="CB33" s="112">
        <v>2.93</v>
      </c>
      <c r="CC33" s="109"/>
      <c r="CD33" s="118" t="s">
        <v>8875</v>
      </c>
      <c r="CE33" s="118" t="s">
        <v>8876</v>
      </c>
      <c r="CF33" s="118" t="s">
        <v>8877</v>
      </c>
      <c r="CG33" s="118" t="s">
        <v>8878</v>
      </c>
      <c r="CH33" s="118" t="s">
        <v>8879</v>
      </c>
      <c r="CI33" s="109"/>
      <c r="CJ33" s="119" t="s">
        <v>443</v>
      </c>
    </row>
    <row r="34" spans="1:88" s="107" customFormat="1" ht="11" x14ac:dyDescent="0.3">
      <c r="A34" s="841" t="s">
        <v>8934</v>
      </c>
      <c r="B34" s="858"/>
      <c r="C34" s="843">
        <v>41949</v>
      </c>
      <c r="D34" s="858"/>
      <c r="E34" s="844">
        <v>8860.0400000000009</v>
      </c>
      <c r="F34" s="858"/>
      <c r="G34" s="845">
        <v>76.522000000000006</v>
      </c>
      <c r="H34" s="858"/>
      <c r="I34" s="964">
        <v>9.32</v>
      </c>
      <c r="J34" s="964">
        <v>7.2</v>
      </c>
      <c r="K34" s="964">
        <v>3.92</v>
      </c>
      <c r="L34" s="964">
        <v>4.07</v>
      </c>
      <c r="M34" s="859"/>
      <c r="N34" s="846">
        <v>0.31069999999999998</v>
      </c>
      <c r="O34" s="846">
        <v>4.3074000000000003</v>
      </c>
      <c r="P34" s="846">
        <v>3.1821999999999999</v>
      </c>
      <c r="Q34" s="846">
        <v>6.1669999999999998</v>
      </c>
      <c r="R34" s="846">
        <v>3.6869000000000001</v>
      </c>
      <c r="S34" s="848">
        <v>6.4047000000000001</v>
      </c>
      <c r="T34" s="846">
        <v>6.5730000000000004</v>
      </c>
      <c r="U34" s="846">
        <v>14.92</v>
      </c>
      <c r="V34" s="846">
        <v>13.715299999999999</v>
      </c>
      <c r="W34" s="846">
        <v>14.3255</v>
      </c>
      <c r="X34" s="846">
        <v>12.324199999999999</v>
      </c>
      <c r="Y34" s="846">
        <v>1.9681999999999999</v>
      </c>
      <c r="Z34" s="846">
        <v>3.8910999999999998</v>
      </c>
      <c r="AA34" s="846">
        <v>3.7685</v>
      </c>
      <c r="AB34" s="846">
        <v>2.681</v>
      </c>
      <c r="AC34" s="846">
        <v>13.285299999999999</v>
      </c>
      <c r="AD34" s="859"/>
      <c r="AE34" s="844">
        <v>8</v>
      </c>
      <c r="AF34" s="844">
        <v>2</v>
      </c>
      <c r="AG34" s="844">
        <v>4</v>
      </c>
      <c r="AH34" s="844">
        <v>3</v>
      </c>
      <c r="AI34" s="844">
        <v>2</v>
      </c>
      <c r="AJ34" s="844">
        <v>2</v>
      </c>
      <c r="AK34" s="844">
        <v>4</v>
      </c>
      <c r="AL34" s="844">
        <v>3</v>
      </c>
      <c r="AM34" s="844">
        <v>3</v>
      </c>
      <c r="AN34" s="844">
        <v>2</v>
      </c>
      <c r="AO34" s="844">
        <v>2</v>
      </c>
      <c r="AP34" s="844">
        <v>2</v>
      </c>
      <c r="AQ34" s="844">
        <v>4</v>
      </c>
      <c r="AR34" s="844">
        <v>2</v>
      </c>
      <c r="AS34" s="844">
        <v>4</v>
      </c>
      <c r="AT34" s="858"/>
      <c r="AU34" s="846">
        <v>14.84</v>
      </c>
      <c r="AV34" s="846">
        <v>15.62</v>
      </c>
      <c r="AW34" s="846">
        <v>12.98</v>
      </c>
      <c r="AX34" s="846">
        <v>10.130000000000001</v>
      </c>
      <c r="AY34" s="846">
        <v>5.94</v>
      </c>
      <c r="AZ34" s="849"/>
      <c r="BA34" s="965">
        <v>3</v>
      </c>
      <c r="BB34" s="965">
        <v>3</v>
      </c>
      <c r="BC34" s="965">
        <v>3</v>
      </c>
      <c r="BD34" s="965">
        <v>3</v>
      </c>
      <c r="BE34" s="965">
        <v>2</v>
      </c>
      <c r="BF34" s="846"/>
      <c r="BG34" s="848">
        <v>10.581558629623</v>
      </c>
      <c r="BH34" s="855">
        <v>1.09223126705175</v>
      </c>
      <c r="BI34" s="855">
        <v>7.9147979946467703E-2</v>
      </c>
      <c r="BJ34" s="907">
        <v>0.72671068747128797</v>
      </c>
      <c r="BK34" s="966"/>
      <c r="BL34" s="846" t="s">
        <v>430</v>
      </c>
      <c r="BM34" s="846" t="s">
        <v>430</v>
      </c>
      <c r="BN34" s="846" t="s">
        <v>430</v>
      </c>
      <c r="BO34" s="858"/>
      <c r="BP34" s="846">
        <v>78.138616659999997</v>
      </c>
      <c r="BQ34" s="858"/>
      <c r="BR34" s="846">
        <v>41.553100000000001</v>
      </c>
      <c r="BS34" s="846">
        <v>29.5687</v>
      </c>
      <c r="BT34" s="846">
        <v>7.0168100000000004</v>
      </c>
      <c r="BU34" s="846">
        <v>21.86139</v>
      </c>
      <c r="BV34" s="858"/>
      <c r="BW34" s="846">
        <v>7.98</v>
      </c>
      <c r="BX34" s="846">
        <v>7.06</v>
      </c>
      <c r="BY34" s="846">
        <v>0.28999999999999998</v>
      </c>
      <c r="BZ34" s="846">
        <v>1.32</v>
      </c>
      <c r="CA34" s="846" t="s">
        <v>430</v>
      </c>
      <c r="CB34" s="846">
        <v>5.2</v>
      </c>
      <c r="CC34" s="858"/>
      <c r="CD34" s="860" t="s">
        <v>1916</v>
      </c>
      <c r="CE34" s="860" t="s">
        <v>8881</v>
      </c>
      <c r="CF34" s="860" t="s">
        <v>8882</v>
      </c>
      <c r="CG34" s="860" t="s">
        <v>680</v>
      </c>
      <c r="CH34" s="860" t="s">
        <v>6187</v>
      </c>
      <c r="CI34" s="858"/>
      <c r="CJ34" s="856" t="s">
        <v>443</v>
      </c>
    </row>
    <row r="35" spans="1:88" s="107" customFormat="1" x14ac:dyDescent="0.25">
      <c r="A35" s="108" t="s">
        <v>8935</v>
      </c>
      <c r="B35" s="109"/>
      <c r="C35" s="734">
        <v>41275</v>
      </c>
      <c r="D35" s="109"/>
      <c r="E35" s="110">
        <v>8925.34</v>
      </c>
      <c r="F35" s="109"/>
      <c r="G35" s="111">
        <v>183.72980000000001</v>
      </c>
      <c r="H35" s="109"/>
      <c r="I35" s="152">
        <v>4.05</v>
      </c>
      <c r="J35" s="152">
        <v>6.9</v>
      </c>
      <c r="K35" s="152">
        <v>2.82</v>
      </c>
      <c r="L35" s="152">
        <v>2.81</v>
      </c>
      <c r="M35" s="113"/>
      <c r="N35" s="112">
        <v>0.20219999999999999</v>
      </c>
      <c r="O35" s="112">
        <v>4.0476999999999999</v>
      </c>
      <c r="P35" s="112">
        <v>2.3620999999999999</v>
      </c>
      <c r="Q35" s="112">
        <v>3.0623</v>
      </c>
      <c r="R35" s="112">
        <v>-2.7751999999999999</v>
      </c>
      <c r="S35" s="114">
        <v>0.52049999999999996</v>
      </c>
      <c r="T35" s="112">
        <v>3.6093000000000002</v>
      </c>
      <c r="U35" s="112">
        <v>11.4068</v>
      </c>
      <c r="V35" s="112">
        <v>10.9093</v>
      </c>
      <c r="W35" s="112">
        <v>13.098699999999999</v>
      </c>
      <c r="X35" s="112">
        <v>8.1431000000000004</v>
      </c>
      <c r="Y35" s="112">
        <v>-3.464</v>
      </c>
      <c r="Z35" s="112">
        <v>2.4199999999999999E-2</v>
      </c>
      <c r="AA35" s="112">
        <v>-1.46</v>
      </c>
      <c r="AB35" s="112">
        <v>2.3881000000000001</v>
      </c>
      <c r="AC35" s="112">
        <v>13.239000000000001</v>
      </c>
      <c r="AD35" s="113"/>
      <c r="AE35" s="110">
        <v>15</v>
      </c>
      <c r="AF35" s="110">
        <v>3</v>
      </c>
      <c r="AG35" s="110">
        <v>11</v>
      </c>
      <c r="AH35" s="110">
        <v>11</v>
      </c>
      <c r="AI35" s="110">
        <v>12</v>
      </c>
      <c r="AJ35" s="110">
        <v>12</v>
      </c>
      <c r="AK35" s="110">
        <v>12</v>
      </c>
      <c r="AL35" s="110">
        <v>13</v>
      </c>
      <c r="AM35" s="110">
        <v>12</v>
      </c>
      <c r="AN35" s="110">
        <v>7</v>
      </c>
      <c r="AO35" s="110">
        <v>10</v>
      </c>
      <c r="AP35" s="110">
        <v>12</v>
      </c>
      <c r="AQ35" s="110">
        <v>13</v>
      </c>
      <c r="AR35" s="110">
        <v>12</v>
      </c>
      <c r="AS35" s="110">
        <v>6</v>
      </c>
      <c r="AT35" s="109"/>
      <c r="AU35" s="112">
        <v>11.74</v>
      </c>
      <c r="AV35" s="112">
        <v>11.87</v>
      </c>
      <c r="AW35" s="112">
        <v>9.0500000000000007</v>
      </c>
      <c r="AX35" s="112">
        <v>5.4</v>
      </c>
      <c r="AY35" s="112">
        <v>-2.29</v>
      </c>
      <c r="AZ35" s="115"/>
      <c r="BA35" s="116">
        <v>11</v>
      </c>
      <c r="BB35" s="116">
        <v>12</v>
      </c>
      <c r="BC35" s="116">
        <v>13</v>
      </c>
      <c r="BD35" s="116">
        <v>14</v>
      </c>
      <c r="BE35" s="116">
        <v>13</v>
      </c>
      <c r="BF35" s="112"/>
      <c r="BG35" s="114">
        <v>9.2976856652250799</v>
      </c>
      <c r="BH35" s="796">
        <v>0</v>
      </c>
      <c r="BI35" s="796">
        <v>6.0410237666788297E-2</v>
      </c>
      <c r="BJ35" s="809" t="s">
        <v>430</v>
      </c>
      <c r="BK35" s="269"/>
      <c r="BL35" s="112" t="s">
        <v>430</v>
      </c>
      <c r="BM35" s="112" t="s">
        <v>430</v>
      </c>
      <c r="BN35" s="112" t="s">
        <v>430</v>
      </c>
      <c r="BO35" s="109"/>
      <c r="BP35" s="112">
        <v>68.847081040000006</v>
      </c>
      <c r="BQ35" s="109"/>
      <c r="BR35" s="112">
        <v>51.508800000000001</v>
      </c>
      <c r="BS35" s="112">
        <v>11.347</v>
      </c>
      <c r="BT35" s="112">
        <v>9.1791599999999995</v>
      </c>
      <c r="BU35" s="112">
        <v>27.965039999999998</v>
      </c>
      <c r="BV35" s="109"/>
      <c r="BW35" s="112">
        <v>5.88</v>
      </c>
      <c r="BX35" s="112">
        <v>13.76</v>
      </c>
      <c r="BY35" s="112">
        <v>0.92</v>
      </c>
      <c r="BZ35" s="112" t="s">
        <v>430</v>
      </c>
      <c r="CA35" s="112" t="s">
        <v>430</v>
      </c>
      <c r="CB35" s="112">
        <v>5.74</v>
      </c>
      <c r="CC35" s="109"/>
      <c r="CD35" s="118" t="s">
        <v>8884</v>
      </c>
      <c r="CE35" s="118" t="s">
        <v>8885</v>
      </c>
      <c r="CF35" s="118" t="s">
        <v>8886</v>
      </c>
      <c r="CG35" s="118" t="s">
        <v>8887</v>
      </c>
      <c r="CH35" s="118" t="s">
        <v>8888</v>
      </c>
      <c r="CI35" s="109"/>
      <c r="CJ35" s="119" t="s">
        <v>443</v>
      </c>
    </row>
    <row r="36" spans="1:88" s="107" customFormat="1" x14ac:dyDescent="0.25">
      <c r="A36" s="108" t="s">
        <v>8936</v>
      </c>
      <c r="B36" s="109"/>
      <c r="C36" s="734">
        <v>41275</v>
      </c>
      <c r="D36" s="109"/>
      <c r="E36" s="110">
        <v>7054.28</v>
      </c>
      <c r="F36" s="109"/>
      <c r="G36" s="111">
        <v>1706.11</v>
      </c>
      <c r="H36" s="109"/>
      <c r="I36" s="152">
        <v>6.58</v>
      </c>
      <c r="J36" s="152">
        <v>8.07</v>
      </c>
      <c r="K36" s="152">
        <v>3.98</v>
      </c>
      <c r="L36" s="152">
        <v>4.2300000000000004</v>
      </c>
      <c r="M36" s="113"/>
      <c r="N36" s="112">
        <v>0.34820000000000001</v>
      </c>
      <c r="O36" s="112">
        <v>3.6852999999999998</v>
      </c>
      <c r="P36" s="112">
        <v>2.8142999999999998</v>
      </c>
      <c r="Q36" s="112">
        <v>3.5436999999999999</v>
      </c>
      <c r="R36" s="112">
        <v>-2.8588</v>
      </c>
      <c r="S36" s="114">
        <v>0.84519999999999995</v>
      </c>
      <c r="T36" s="112">
        <v>3.2355999999999998</v>
      </c>
      <c r="U36" s="112">
        <v>11.499499999999999</v>
      </c>
      <c r="V36" s="112">
        <v>10.0092</v>
      </c>
      <c r="W36" s="112">
        <v>10.856199999999999</v>
      </c>
      <c r="X36" s="112">
        <v>8.5982000000000003</v>
      </c>
      <c r="Y36" s="112">
        <v>-3.2993000000000001</v>
      </c>
      <c r="Z36" s="112">
        <v>0.72019999999999995</v>
      </c>
      <c r="AA36" s="112">
        <v>-1.4009</v>
      </c>
      <c r="AB36" s="112">
        <v>2.3075000000000001</v>
      </c>
      <c r="AC36" s="112">
        <v>12.506399999999999</v>
      </c>
      <c r="AD36" s="113"/>
      <c r="AE36" s="110">
        <v>4</v>
      </c>
      <c r="AF36" s="110">
        <v>7</v>
      </c>
      <c r="AG36" s="110">
        <v>8</v>
      </c>
      <c r="AH36" s="110">
        <v>9</v>
      </c>
      <c r="AI36" s="110">
        <v>13</v>
      </c>
      <c r="AJ36" s="110">
        <v>11</v>
      </c>
      <c r="AK36" s="110">
        <v>14</v>
      </c>
      <c r="AL36" s="110">
        <v>12</v>
      </c>
      <c r="AM36" s="110">
        <v>15</v>
      </c>
      <c r="AN36" s="110">
        <v>15</v>
      </c>
      <c r="AO36" s="110">
        <v>9</v>
      </c>
      <c r="AP36" s="110">
        <v>11</v>
      </c>
      <c r="AQ36" s="110">
        <v>11</v>
      </c>
      <c r="AR36" s="110">
        <v>11</v>
      </c>
      <c r="AS36" s="110">
        <v>8</v>
      </c>
      <c r="AT36" s="109"/>
      <c r="AU36" s="112">
        <v>10.74</v>
      </c>
      <c r="AV36" s="112">
        <v>11.48</v>
      </c>
      <c r="AW36" s="112">
        <v>9.09</v>
      </c>
      <c r="AX36" s="112">
        <v>5.98</v>
      </c>
      <c r="AY36" s="112">
        <v>-1.56</v>
      </c>
      <c r="AZ36" s="115"/>
      <c r="BA36" s="116">
        <v>15</v>
      </c>
      <c r="BB36" s="116">
        <v>14</v>
      </c>
      <c r="BC36" s="116">
        <v>12</v>
      </c>
      <c r="BD36" s="116">
        <v>11</v>
      </c>
      <c r="BE36" s="116">
        <v>11</v>
      </c>
      <c r="BF36" s="112"/>
      <c r="BG36" s="114">
        <v>9.7375563191451402</v>
      </c>
      <c r="BH36" s="796">
        <v>0</v>
      </c>
      <c r="BI36" s="796">
        <v>6.0189181844806101E-2</v>
      </c>
      <c r="BJ36" s="809" t="s">
        <v>430</v>
      </c>
      <c r="BK36" s="269"/>
      <c r="BL36" s="112" t="s">
        <v>430</v>
      </c>
      <c r="BM36" s="112" t="s">
        <v>430</v>
      </c>
      <c r="BN36" s="112" t="s">
        <v>430</v>
      </c>
      <c r="BO36" s="109"/>
      <c r="BP36" s="112">
        <v>75.355671790000002</v>
      </c>
      <c r="BQ36" s="109"/>
      <c r="BR36" s="112">
        <v>53.232199999999999</v>
      </c>
      <c r="BS36" s="112">
        <v>13.5959</v>
      </c>
      <c r="BT36" s="112">
        <v>8.1924600000000005</v>
      </c>
      <c r="BU36" s="112">
        <v>24.97944</v>
      </c>
      <c r="BV36" s="109"/>
      <c r="BW36" s="112">
        <v>5.31</v>
      </c>
      <c r="BX36" s="112">
        <v>10.97</v>
      </c>
      <c r="BY36" s="112">
        <v>4.18</v>
      </c>
      <c r="BZ36" s="112" t="s">
        <v>430</v>
      </c>
      <c r="CA36" s="112">
        <v>0.15</v>
      </c>
      <c r="CB36" s="112">
        <v>4.04</v>
      </c>
      <c r="CC36" s="109"/>
      <c r="CD36" s="118" t="s">
        <v>6427</v>
      </c>
      <c r="CE36" s="118" t="s">
        <v>8890</v>
      </c>
      <c r="CF36" s="118" t="s">
        <v>8891</v>
      </c>
      <c r="CG36" s="118" t="s">
        <v>8892</v>
      </c>
      <c r="CH36" s="118" t="s">
        <v>8893</v>
      </c>
      <c r="CI36" s="109"/>
      <c r="CJ36" s="119" t="s">
        <v>476</v>
      </c>
    </row>
    <row r="37" spans="1:88" s="107" customFormat="1" ht="11" x14ac:dyDescent="0.3">
      <c r="A37" s="96" t="s">
        <v>8937</v>
      </c>
      <c r="B37" s="97"/>
      <c r="C37" s="736">
        <v>41275</v>
      </c>
      <c r="D37" s="97"/>
      <c r="E37" s="98">
        <v>6608.26</v>
      </c>
      <c r="F37" s="97"/>
      <c r="G37" s="99">
        <v>436.3802</v>
      </c>
      <c r="H37" s="97"/>
      <c r="I37" s="153">
        <v>10.07</v>
      </c>
      <c r="J37" s="153">
        <v>7.73</v>
      </c>
      <c r="K37" s="153">
        <v>5.36</v>
      </c>
      <c r="L37" s="153">
        <v>5.61</v>
      </c>
      <c r="M37" s="101"/>
      <c r="N37" s="100">
        <v>0.2137</v>
      </c>
      <c r="O37" s="100">
        <v>3.4573999999999998</v>
      </c>
      <c r="P37" s="100">
        <v>2.0701000000000001</v>
      </c>
      <c r="Q37" s="100">
        <v>2.2288999999999999</v>
      </c>
      <c r="R37" s="100">
        <v>-2.5609999999999999</v>
      </c>
      <c r="S37" s="102">
        <v>1.139</v>
      </c>
      <c r="T37" s="100">
        <v>4.4843999999999999</v>
      </c>
      <c r="U37" s="100">
        <v>13.623100000000001</v>
      </c>
      <c r="V37" s="100">
        <v>13.170999999999999</v>
      </c>
      <c r="W37" s="100">
        <v>12.655900000000001</v>
      </c>
      <c r="X37" s="100">
        <v>7.3114999999999997</v>
      </c>
      <c r="Y37" s="100">
        <v>-3.5518000000000001</v>
      </c>
      <c r="Z37" s="100">
        <v>1.9088000000000001</v>
      </c>
      <c r="AA37" s="100">
        <v>-0.97</v>
      </c>
      <c r="AB37" s="100">
        <v>2.09</v>
      </c>
      <c r="AC37" s="100">
        <v>12.608599999999999</v>
      </c>
      <c r="AD37" s="101"/>
      <c r="AE37" s="98">
        <v>14</v>
      </c>
      <c r="AF37" s="98">
        <v>13</v>
      </c>
      <c r="AG37" s="98">
        <v>14</v>
      </c>
      <c r="AH37" s="98">
        <v>14</v>
      </c>
      <c r="AI37" s="98">
        <v>11</v>
      </c>
      <c r="AJ37" s="98">
        <v>10</v>
      </c>
      <c r="AK37" s="98">
        <v>10</v>
      </c>
      <c r="AL37" s="98">
        <v>6</v>
      </c>
      <c r="AM37" s="98">
        <v>4</v>
      </c>
      <c r="AN37" s="98">
        <v>9</v>
      </c>
      <c r="AO37" s="98">
        <v>14</v>
      </c>
      <c r="AP37" s="98">
        <v>13</v>
      </c>
      <c r="AQ37" s="98">
        <v>10</v>
      </c>
      <c r="AR37" s="98">
        <v>10</v>
      </c>
      <c r="AS37" s="98">
        <v>13</v>
      </c>
      <c r="AT37" s="97"/>
      <c r="AU37" s="100">
        <v>13.11</v>
      </c>
      <c r="AV37" s="100">
        <v>14.34</v>
      </c>
      <c r="AW37" s="100">
        <v>11.27</v>
      </c>
      <c r="AX37" s="100">
        <v>6.57</v>
      </c>
      <c r="AY37" s="100">
        <v>-1.22</v>
      </c>
      <c r="AZ37" s="103"/>
      <c r="BA37" s="104">
        <v>5</v>
      </c>
      <c r="BB37" s="104">
        <v>4</v>
      </c>
      <c r="BC37" s="104">
        <v>8</v>
      </c>
      <c r="BD37" s="104">
        <v>9</v>
      </c>
      <c r="BE37" s="104">
        <v>10</v>
      </c>
      <c r="BF37" s="100"/>
      <c r="BG37" s="102">
        <v>9.5559388063288999</v>
      </c>
      <c r="BH37" s="797">
        <v>0</v>
      </c>
      <c r="BI37" s="797">
        <v>7.5643178959964599E-2</v>
      </c>
      <c r="BJ37" s="810" t="s">
        <v>430</v>
      </c>
      <c r="BK37" s="804"/>
      <c r="BL37" s="100" t="s">
        <v>430</v>
      </c>
      <c r="BM37" s="100" t="s">
        <v>430</v>
      </c>
      <c r="BN37" s="100" t="s">
        <v>430</v>
      </c>
      <c r="BO37" s="97"/>
      <c r="BP37" s="100">
        <v>69.608727490000007</v>
      </c>
      <c r="BQ37" s="97"/>
      <c r="BR37" s="100">
        <v>42.086199999999998</v>
      </c>
      <c r="BS37" s="100">
        <v>13.648099999999999</v>
      </c>
      <c r="BT37" s="100">
        <v>12.3935</v>
      </c>
      <c r="BU37" s="100">
        <v>31.872199999999999</v>
      </c>
      <c r="BV37" s="97"/>
      <c r="BW37" s="100">
        <v>12.35</v>
      </c>
      <c r="BX37" s="100">
        <v>10.24</v>
      </c>
      <c r="BY37" s="100">
        <v>1.58</v>
      </c>
      <c r="BZ37" s="100" t="s">
        <v>430</v>
      </c>
      <c r="CA37" s="100" t="s">
        <v>430</v>
      </c>
      <c r="CB37" s="100">
        <v>6.22</v>
      </c>
      <c r="CC37" s="97"/>
      <c r="CD37" s="105" t="s">
        <v>8895</v>
      </c>
      <c r="CE37" s="105" t="s">
        <v>8896</v>
      </c>
      <c r="CF37" s="105" t="s">
        <v>8897</v>
      </c>
      <c r="CG37" s="105" t="s">
        <v>1452</v>
      </c>
      <c r="CH37" s="105" t="s">
        <v>8898</v>
      </c>
      <c r="CI37" s="97"/>
      <c r="CJ37" s="106" t="s">
        <v>1015</v>
      </c>
    </row>
    <row r="38" spans="1:88" s="107" customFormat="1" x14ac:dyDescent="0.25">
      <c r="A38" s="108" t="s">
        <v>8938</v>
      </c>
      <c r="B38" s="109"/>
      <c r="C38" s="734">
        <v>41275</v>
      </c>
      <c r="D38" s="109"/>
      <c r="E38" s="110">
        <v>5625.9</v>
      </c>
      <c r="F38" s="109"/>
      <c r="G38" s="111">
        <v>66.760400000000004</v>
      </c>
      <c r="H38" s="109"/>
      <c r="I38" s="152">
        <v>1.81</v>
      </c>
      <c r="J38" s="152">
        <v>7.81</v>
      </c>
      <c r="K38" s="152">
        <v>1.45</v>
      </c>
      <c r="L38" s="152">
        <v>1.52</v>
      </c>
      <c r="M38" s="113"/>
      <c r="N38" s="112">
        <v>0.6008</v>
      </c>
      <c r="O38" s="112">
        <v>4.5945</v>
      </c>
      <c r="P38" s="112">
        <v>4.5046999999999997</v>
      </c>
      <c r="Q38" s="112">
        <v>8.3341999999999992</v>
      </c>
      <c r="R38" s="112">
        <v>4.5507999999999997</v>
      </c>
      <c r="S38" s="114">
        <v>8.0309000000000008</v>
      </c>
      <c r="T38" s="112">
        <v>5.4790000000000001</v>
      </c>
      <c r="U38" s="112">
        <v>14.7285</v>
      </c>
      <c r="V38" s="112">
        <v>12.4275</v>
      </c>
      <c r="W38" s="112">
        <v>12.433299999999999</v>
      </c>
      <c r="X38" s="112">
        <v>13.6999</v>
      </c>
      <c r="Y38" s="112">
        <v>3.4647000000000001</v>
      </c>
      <c r="Z38" s="112">
        <v>4.8288000000000002</v>
      </c>
      <c r="AA38" s="112">
        <v>5.4720000000000004</v>
      </c>
      <c r="AB38" s="112">
        <v>2.8809999999999998</v>
      </c>
      <c r="AC38" s="112">
        <v>13.9221</v>
      </c>
      <c r="AD38" s="113"/>
      <c r="AE38" s="110">
        <v>2</v>
      </c>
      <c r="AF38" s="110">
        <v>1</v>
      </c>
      <c r="AG38" s="110">
        <v>1</v>
      </c>
      <c r="AH38" s="110">
        <v>1</v>
      </c>
      <c r="AI38" s="110">
        <v>1</v>
      </c>
      <c r="AJ38" s="110">
        <v>1</v>
      </c>
      <c r="AK38" s="110">
        <v>6</v>
      </c>
      <c r="AL38" s="110">
        <v>4</v>
      </c>
      <c r="AM38" s="110">
        <v>6</v>
      </c>
      <c r="AN38" s="110">
        <v>10</v>
      </c>
      <c r="AO38" s="110">
        <v>1</v>
      </c>
      <c r="AP38" s="110">
        <v>1</v>
      </c>
      <c r="AQ38" s="110">
        <v>2</v>
      </c>
      <c r="AR38" s="110">
        <v>1</v>
      </c>
      <c r="AS38" s="110">
        <v>1</v>
      </c>
      <c r="AT38" s="109"/>
      <c r="AU38" s="112">
        <v>12.68</v>
      </c>
      <c r="AV38" s="112">
        <v>13.89</v>
      </c>
      <c r="AW38" s="112">
        <v>12.72</v>
      </c>
      <c r="AX38" s="112">
        <v>10.42</v>
      </c>
      <c r="AY38" s="112">
        <v>8.67</v>
      </c>
      <c r="AZ38" s="115"/>
      <c r="BA38" s="116">
        <v>9</v>
      </c>
      <c r="BB38" s="116">
        <v>5</v>
      </c>
      <c r="BC38" s="116">
        <v>4</v>
      </c>
      <c r="BD38" s="116">
        <v>2</v>
      </c>
      <c r="BE38" s="116">
        <v>1</v>
      </c>
      <c r="BF38" s="112"/>
      <c r="BG38" s="114">
        <v>13.3942320948731</v>
      </c>
      <c r="BH38" s="796">
        <v>1.12154414030098</v>
      </c>
      <c r="BI38" s="796">
        <v>6.5544535121536296E-2</v>
      </c>
      <c r="BJ38" s="809">
        <v>0.76414685193976695</v>
      </c>
      <c r="BK38" s="269"/>
      <c r="BL38" s="112" t="s">
        <v>430</v>
      </c>
      <c r="BM38" s="112" t="s">
        <v>430</v>
      </c>
      <c r="BN38" s="112" t="s">
        <v>430</v>
      </c>
      <c r="BO38" s="109"/>
      <c r="BP38" s="112">
        <v>72.668844879999995</v>
      </c>
      <c r="BQ38" s="109"/>
      <c r="BR38" s="112">
        <v>36.995199999999997</v>
      </c>
      <c r="BS38" s="112">
        <v>22.218399999999999</v>
      </c>
      <c r="BT38" s="112">
        <v>13.455299999999999</v>
      </c>
      <c r="BU38" s="112">
        <v>27.331099999999999</v>
      </c>
      <c r="BV38" s="109"/>
      <c r="BW38" s="112">
        <v>2.2999999999999998</v>
      </c>
      <c r="BX38" s="112">
        <v>23.15</v>
      </c>
      <c r="BY38" s="112" t="s">
        <v>430</v>
      </c>
      <c r="BZ38" s="112" t="s">
        <v>430</v>
      </c>
      <c r="CA38" s="112" t="s">
        <v>430</v>
      </c>
      <c r="CB38" s="112">
        <v>1.88</v>
      </c>
      <c r="CC38" s="109"/>
      <c r="CD38" s="118" t="s">
        <v>8900</v>
      </c>
      <c r="CE38" s="118" t="s">
        <v>8901</v>
      </c>
      <c r="CF38" s="118" t="s">
        <v>8902</v>
      </c>
      <c r="CG38" s="118" t="s">
        <v>8903</v>
      </c>
      <c r="CH38" s="118" t="s">
        <v>8904</v>
      </c>
      <c r="CI38" s="109"/>
      <c r="CJ38" s="119" t="s">
        <v>518</v>
      </c>
    </row>
    <row r="39" spans="1:88" s="107" customFormat="1" x14ac:dyDescent="0.25">
      <c r="A39" s="108" t="s">
        <v>8939</v>
      </c>
      <c r="B39" s="109"/>
      <c r="C39" s="734">
        <v>41275</v>
      </c>
      <c r="D39" s="109"/>
      <c r="E39" s="110">
        <v>4008.7</v>
      </c>
      <c r="F39" s="109"/>
      <c r="G39" s="111">
        <v>120.4495</v>
      </c>
      <c r="H39" s="109"/>
      <c r="I39" s="152">
        <v>4.68</v>
      </c>
      <c r="J39" s="152">
        <v>8.4</v>
      </c>
      <c r="K39" s="152">
        <v>3.13</v>
      </c>
      <c r="L39" s="152">
        <v>3.31</v>
      </c>
      <c r="M39" s="113"/>
      <c r="N39" s="112">
        <v>0.307</v>
      </c>
      <c r="O39" s="112">
        <v>4.0442</v>
      </c>
      <c r="P39" s="112">
        <v>3.0394000000000001</v>
      </c>
      <c r="Q39" s="112">
        <v>4.1601999999999997</v>
      </c>
      <c r="R39" s="112">
        <v>-0.15359999999999999</v>
      </c>
      <c r="S39" s="114">
        <v>3.6229</v>
      </c>
      <c r="T39" s="112">
        <v>5.0172999999999996</v>
      </c>
      <c r="U39" s="112">
        <v>13.2119</v>
      </c>
      <c r="V39" s="112">
        <v>12.543699999999999</v>
      </c>
      <c r="W39" s="112">
        <v>10.9084</v>
      </c>
      <c r="X39" s="112">
        <v>9.0210000000000008</v>
      </c>
      <c r="Y39" s="112">
        <v>-0.87909999999999999</v>
      </c>
      <c r="Z39" s="112">
        <v>2.1930999999999998</v>
      </c>
      <c r="AA39" s="112">
        <v>1.5374000000000001</v>
      </c>
      <c r="AB39" s="112">
        <v>2.2107000000000001</v>
      </c>
      <c r="AC39" s="112">
        <v>12.2034</v>
      </c>
      <c r="AD39" s="113"/>
      <c r="AE39" s="110">
        <v>10</v>
      </c>
      <c r="AF39" s="110">
        <v>4</v>
      </c>
      <c r="AG39" s="110">
        <v>5</v>
      </c>
      <c r="AH39" s="110">
        <v>7</v>
      </c>
      <c r="AI39" s="110">
        <v>7</v>
      </c>
      <c r="AJ39" s="110">
        <v>6</v>
      </c>
      <c r="AK39" s="110">
        <v>9</v>
      </c>
      <c r="AL39" s="110">
        <v>8</v>
      </c>
      <c r="AM39" s="110">
        <v>5</v>
      </c>
      <c r="AN39" s="110">
        <v>14</v>
      </c>
      <c r="AO39" s="110">
        <v>8</v>
      </c>
      <c r="AP39" s="110">
        <v>7</v>
      </c>
      <c r="AQ39" s="110">
        <v>8</v>
      </c>
      <c r="AR39" s="110">
        <v>6</v>
      </c>
      <c r="AS39" s="110">
        <v>9</v>
      </c>
      <c r="AT39" s="109"/>
      <c r="AU39" s="112">
        <v>11.43</v>
      </c>
      <c r="AV39" s="112">
        <v>13.45</v>
      </c>
      <c r="AW39" s="112">
        <v>11.45</v>
      </c>
      <c r="AX39" s="112">
        <v>7.47</v>
      </c>
      <c r="AY39" s="112">
        <v>1.51</v>
      </c>
      <c r="AZ39" s="115"/>
      <c r="BA39" s="116">
        <v>12</v>
      </c>
      <c r="BB39" s="116">
        <v>6</v>
      </c>
      <c r="BC39" s="116">
        <v>6</v>
      </c>
      <c r="BD39" s="116">
        <v>8</v>
      </c>
      <c r="BE39" s="116">
        <v>7</v>
      </c>
      <c r="BF39" s="112"/>
      <c r="BG39" s="114">
        <v>9.7124362191302502</v>
      </c>
      <c r="BH39" s="796">
        <v>0</v>
      </c>
      <c r="BI39" s="796">
        <v>7.3199016473388695E-2</v>
      </c>
      <c r="BJ39" s="809" t="s">
        <v>430</v>
      </c>
      <c r="BK39" s="269"/>
      <c r="BL39" s="112" t="s">
        <v>430</v>
      </c>
      <c r="BM39" s="112" t="s">
        <v>430</v>
      </c>
      <c r="BN39" s="112" t="s">
        <v>430</v>
      </c>
      <c r="BO39" s="109"/>
      <c r="BP39" s="112">
        <v>73.597944209999994</v>
      </c>
      <c r="BQ39" s="109"/>
      <c r="BR39" s="112">
        <v>52.204799999999999</v>
      </c>
      <c r="BS39" s="112">
        <v>14.0961</v>
      </c>
      <c r="BT39" s="112">
        <v>7.2947300000000004</v>
      </c>
      <c r="BU39" s="112">
        <v>26.40437</v>
      </c>
      <c r="BV39" s="109"/>
      <c r="BW39" s="112">
        <v>4.07</v>
      </c>
      <c r="BX39" s="112">
        <v>4.8499999999999996</v>
      </c>
      <c r="BY39" s="112">
        <v>3.74</v>
      </c>
      <c r="BZ39" s="112">
        <v>4.9000000000000004</v>
      </c>
      <c r="CA39" s="112">
        <v>0.63</v>
      </c>
      <c r="CB39" s="112">
        <v>8.2200000000000006</v>
      </c>
      <c r="CC39" s="109"/>
      <c r="CD39" s="118" t="s">
        <v>8906</v>
      </c>
      <c r="CE39" s="118" t="s">
        <v>8907</v>
      </c>
      <c r="CF39" s="118" t="s">
        <v>8908</v>
      </c>
      <c r="CG39" s="118" t="s">
        <v>8909</v>
      </c>
      <c r="CH39" s="118" t="s">
        <v>8910</v>
      </c>
      <c r="CI39" s="109"/>
      <c r="CJ39" s="119" t="s">
        <v>1015</v>
      </c>
    </row>
    <row r="40" spans="1:88" s="107" customFormat="1" x14ac:dyDescent="0.25">
      <c r="A40" s="108" t="s">
        <v>8940</v>
      </c>
      <c r="B40" s="109"/>
      <c r="C40" s="734">
        <v>41275</v>
      </c>
      <c r="D40" s="109"/>
      <c r="E40" s="110">
        <v>3780.67</v>
      </c>
      <c r="F40" s="109"/>
      <c r="G40" s="111">
        <v>495.72640000000001</v>
      </c>
      <c r="H40" s="109"/>
      <c r="I40" s="152">
        <v>6.08</v>
      </c>
      <c r="J40" s="152">
        <v>7.74</v>
      </c>
      <c r="K40" s="152">
        <v>3.54</v>
      </c>
      <c r="L40" s="152">
        <v>3.69</v>
      </c>
      <c r="M40" s="113"/>
      <c r="N40" s="112">
        <v>0.22239999999999999</v>
      </c>
      <c r="O40" s="112">
        <v>3.5728</v>
      </c>
      <c r="P40" s="112">
        <v>4.1124000000000001</v>
      </c>
      <c r="Q40" s="112">
        <v>4.9634999999999998</v>
      </c>
      <c r="R40" s="112">
        <v>-1.6559999999999999</v>
      </c>
      <c r="S40" s="114">
        <v>2.6080999999999999</v>
      </c>
      <c r="T40" s="112">
        <v>3.2526000000000002</v>
      </c>
      <c r="U40" s="112">
        <v>10.1652</v>
      </c>
      <c r="V40" s="112">
        <v>10.588200000000001</v>
      </c>
      <c r="W40" s="112">
        <v>11.003299999999999</v>
      </c>
      <c r="X40" s="112">
        <v>10.3102</v>
      </c>
      <c r="Y40" s="112">
        <v>-2.9809000000000001</v>
      </c>
      <c r="Z40" s="112">
        <v>2.234</v>
      </c>
      <c r="AA40" s="112">
        <v>0.71930000000000005</v>
      </c>
      <c r="AB40" s="112">
        <v>2.7940999999999998</v>
      </c>
      <c r="AC40" s="112">
        <v>12.687900000000001</v>
      </c>
      <c r="AD40" s="113"/>
      <c r="AE40" s="110">
        <v>13</v>
      </c>
      <c r="AF40" s="110">
        <v>11</v>
      </c>
      <c r="AG40" s="110">
        <v>2</v>
      </c>
      <c r="AH40" s="110">
        <v>4</v>
      </c>
      <c r="AI40" s="110">
        <v>9</v>
      </c>
      <c r="AJ40" s="110">
        <v>9</v>
      </c>
      <c r="AK40" s="110">
        <v>13</v>
      </c>
      <c r="AL40" s="110">
        <v>14</v>
      </c>
      <c r="AM40" s="110">
        <v>13</v>
      </c>
      <c r="AN40" s="110">
        <v>13</v>
      </c>
      <c r="AO40" s="110">
        <v>4</v>
      </c>
      <c r="AP40" s="110">
        <v>10</v>
      </c>
      <c r="AQ40" s="110">
        <v>7</v>
      </c>
      <c r="AR40" s="110">
        <v>9</v>
      </c>
      <c r="AS40" s="110">
        <v>2</v>
      </c>
      <c r="AT40" s="109"/>
      <c r="AU40" s="112">
        <v>11.17</v>
      </c>
      <c r="AV40" s="112">
        <v>11.59</v>
      </c>
      <c r="AW40" s="112">
        <v>8.91</v>
      </c>
      <c r="AX40" s="112">
        <v>5.52</v>
      </c>
      <c r="AY40" s="112">
        <v>1.19</v>
      </c>
      <c r="AZ40" s="115"/>
      <c r="BA40" s="116">
        <v>13</v>
      </c>
      <c r="BB40" s="116">
        <v>13</v>
      </c>
      <c r="BC40" s="116">
        <v>14</v>
      </c>
      <c r="BD40" s="116">
        <v>13</v>
      </c>
      <c r="BE40" s="116">
        <v>8</v>
      </c>
      <c r="BF40" s="112"/>
      <c r="BG40" s="114">
        <v>9.5020554045418599</v>
      </c>
      <c r="BH40" s="796">
        <v>0</v>
      </c>
      <c r="BI40" s="796">
        <v>4.8527968890890102E-2</v>
      </c>
      <c r="BJ40" s="809" t="s">
        <v>430</v>
      </c>
      <c r="BK40" s="269"/>
      <c r="BL40" s="112" t="s">
        <v>430</v>
      </c>
      <c r="BM40" s="112" t="s">
        <v>430</v>
      </c>
      <c r="BN40" s="112" t="s">
        <v>430</v>
      </c>
      <c r="BO40" s="109"/>
      <c r="BP40" s="112">
        <v>74.638310379999993</v>
      </c>
      <c r="BQ40" s="109"/>
      <c r="BR40" s="112">
        <v>55.481200000000001</v>
      </c>
      <c r="BS40" s="112">
        <v>8.3706300000000002</v>
      </c>
      <c r="BT40" s="112">
        <v>9.4713799999999999</v>
      </c>
      <c r="BU40" s="112">
        <v>26.67679</v>
      </c>
      <c r="BV40" s="109"/>
      <c r="BW40" s="112">
        <v>8.82</v>
      </c>
      <c r="BX40" s="112">
        <v>6.23</v>
      </c>
      <c r="BY40" s="112">
        <v>1.77</v>
      </c>
      <c r="BZ40" s="112">
        <v>0.67</v>
      </c>
      <c r="CA40" s="112">
        <v>0.99</v>
      </c>
      <c r="CB40" s="112">
        <v>6.89</v>
      </c>
      <c r="CC40" s="109"/>
      <c r="CD40" s="118" t="s">
        <v>8912</v>
      </c>
      <c r="CE40" s="118" t="s">
        <v>8913</v>
      </c>
      <c r="CF40" s="118" t="s">
        <v>8914</v>
      </c>
      <c r="CG40" s="118" t="s">
        <v>8915</v>
      </c>
      <c r="CH40" s="118" t="s">
        <v>8916</v>
      </c>
      <c r="CI40" s="109"/>
      <c r="CJ40" s="119" t="s">
        <v>525</v>
      </c>
    </row>
    <row r="41" spans="1:88" s="107" customFormat="1" x14ac:dyDescent="0.25">
      <c r="A41" s="108" t="s">
        <v>8941</v>
      </c>
      <c r="B41" s="109"/>
      <c r="C41" s="734">
        <v>41281</v>
      </c>
      <c r="D41" s="109"/>
      <c r="E41" s="110">
        <v>3754.83</v>
      </c>
      <c r="F41" s="109"/>
      <c r="G41" s="111">
        <v>74.94</v>
      </c>
      <c r="H41" s="109"/>
      <c r="I41" s="152">
        <v>1.31</v>
      </c>
      <c r="J41" s="152">
        <v>7.37</v>
      </c>
      <c r="K41" s="152">
        <v>1.1299999999999999</v>
      </c>
      <c r="L41" s="152">
        <v>1.21</v>
      </c>
      <c r="M41" s="113"/>
      <c r="N41" s="112">
        <v>0.32129999999999997</v>
      </c>
      <c r="O41" s="112">
        <v>3.2231000000000001</v>
      </c>
      <c r="P41" s="112">
        <v>2.1956000000000002</v>
      </c>
      <c r="Q41" s="112">
        <v>4.9138999999999999</v>
      </c>
      <c r="R41" s="112">
        <v>0.68520000000000003</v>
      </c>
      <c r="S41" s="114">
        <v>3.6227999999999998</v>
      </c>
      <c r="T41" s="112">
        <v>6.4851000000000001</v>
      </c>
      <c r="U41" s="112">
        <v>15.555</v>
      </c>
      <c r="V41" s="112">
        <v>15.3703</v>
      </c>
      <c r="W41" s="112">
        <v>14.201000000000001</v>
      </c>
      <c r="X41" s="112">
        <v>9.5614000000000008</v>
      </c>
      <c r="Y41" s="112">
        <v>-0.62329999999999997</v>
      </c>
      <c r="Z41" s="112">
        <v>2.8407</v>
      </c>
      <c r="AA41" s="112">
        <v>0.90210000000000001</v>
      </c>
      <c r="AB41" s="112">
        <v>1.5998000000000001</v>
      </c>
      <c r="AC41" s="112">
        <v>13.9931</v>
      </c>
      <c r="AD41" s="113"/>
      <c r="AE41" s="110">
        <v>7</v>
      </c>
      <c r="AF41" s="110">
        <v>14</v>
      </c>
      <c r="AG41" s="110">
        <v>12</v>
      </c>
      <c r="AH41" s="110">
        <v>5</v>
      </c>
      <c r="AI41" s="110">
        <v>5</v>
      </c>
      <c r="AJ41" s="110">
        <v>7</v>
      </c>
      <c r="AK41" s="110">
        <v>5</v>
      </c>
      <c r="AL41" s="110">
        <v>2</v>
      </c>
      <c r="AM41" s="110">
        <v>2</v>
      </c>
      <c r="AN41" s="110">
        <v>3</v>
      </c>
      <c r="AO41" s="110">
        <v>6</v>
      </c>
      <c r="AP41" s="110">
        <v>4</v>
      </c>
      <c r="AQ41" s="110">
        <v>5</v>
      </c>
      <c r="AR41" s="110">
        <v>7</v>
      </c>
      <c r="AS41" s="110">
        <v>14</v>
      </c>
      <c r="AT41" s="109"/>
      <c r="AU41" s="112">
        <v>15.13</v>
      </c>
      <c r="AV41" s="112">
        <v>16.079999999999998</v>
      </c>
      <c r="AW41" s="112">
        <v>13.55</v>
      </c>
      <c r="AX41" s="112">
        <v>9.08</v>
      </c>
      <c r="AY41" s="112">
        <v>2.6</v>
      </c>
      <c r="AZ41" s="115"/>
      <c r="BA41" s="116">
        <v>2</v>
      </c>
      <c r="BB41" s="116">
        <v>2</v>
      </c>
      <c r="BC41" s="116">
        <v>2</v>
      </c>
      <c r="BD41" s="116">
        <v>5</v>
      </c>
      <c r="BE41" s="116">
        <v>5</v>
      </c>
      <c r="BF41" s="112"/>
      <c r="BG41" s="114">
        <v>9.4574108365170808</v>
      </c>
      <c r="BH41" s="796">
        <v>0</v>
      </c>
      <c r="BI41" s="796">
        <v>9.3563567063496E-2</v>
      </c>
      <c r="BJ41" s="809" t="s">
        <v>430</v>
      </c>
      <c r="BK41" s="269"/>
      <c r="BL41" s="112" t="s">
        <v>430</v>
      </c>
      <c r="BM41" s="112" t="s">
        <v>430</v>
      </c>
      <c r="BN41" s="112" t="s">
        <v>430</v>
      </c>
      <c r="BO41" s="109"/>
      <c r="BP41" s="112">
        <v>75.278171549999996</v>
      </c>
      <c r="BQ41" s="109"/>
      <c r="BR41" s="112">
        <v>46.6297</v>
      </c>
      <c r="BS41" s="112">
        <v>18.810500000000001</v>
      </c>
      <c r="BT41" s="112">
        <v>8.98583</v>
      </c>
      <c r="BU41" s="112">
        <v>25.573969999999999</v>
      </c>
      <c r="BV41" s="109"/>
      <c r="BW41" s="112">
        <v>0.55000000000000004</v>
      </c>
      <c r="BX41" s="112">
        <v>15.74</v>
      </c>
      <c r="BY41" s="112" t="s">
        <v>430</v>
      </c>
      <c r="BZ41" s="112" t="s">
        <v>430</v>
      </c>
      <c r="CA41" s="112">
        <v>0.01</v>
      </c>
      <c r="CB41" s="112">
        <v>9.2100000000000009</v>
      </c>
      <c r="CC41" s="109"/>
      <c r="CD41" s="118" t="s">
        <v>8918</v>
      </c>
      <c r="CE41" s="118" t="s">
        <v>8919</v>
      </c>
      <c r="CF41" s="118" t="s">
        <v>1937</v>
      </c>
      <c r="CG41" s="118" t="s">
        <v>8920</v>
      </c>
      <c r="CH41" s="118" t="s">
        <v>8921</v>
      </c>
      <c r="CI41" s="109"/>
      <c r="CJ41" s="119" t="s">
        <v>476</v>
      </c>
    </row>
    <row r="42" spans="1:88" s="107" customFormat="1" x14ac:dyDescent="0.25">
      <c r="A42" s="108" t="s">
        <v>8942</v>
      </c>
      <c r="B42" s="109"/>
      <c r="C42" s="734">
        <v>41275</v>
      </c>
      <c r="D42" s="109"/>
      <c r="E42" s="110">
        <v>2329.98</v>
      </c>
      <c r="F42" s="109"/>
      <c r="G42" s="111">
        <v>306.66239999999999</v>
      </c>
      <c r="H42" s="109"/>
      <c r="I42" s="152">
        <v>3.29</v>
      </c>
      <c r="J42" s="152">
        <v>8.09</v>
      </c>
      <c r="K42" s="152">
        <v>2.48</v>
      </c>
      <c r="L42" s="152">
        <v>2.62</v>
      </c>
      <c r="M42" s="113"/>
      <c r="N42" s="112">
        <v>0.30959999999999999</v>
      </c>
      <c r="O42" s="112">
        <v>3.6438999999999999</v>
      </c>
      <c r="P42" s="112">
        <v>2.9597000000000002</v>
      </c>
      <c r="Q42" s="112">
        <v>2.9167000000000001</v>
      </c>
      <c r="R42" s="112">
        <v>-2.0402999999999998</v>
      </c>
      <c r="S42" s="114">
        <v>-0.39650000000000002</v>
      </c>
      <c r="T42" s="112">
        <v>3.6810999999999998</v>
      </c>
      <c r="U42" s="112">
        <v>12.670400000000001</v>
      </c>
      <c r="V42" s="112">
        <v>11.3368</v>
      </c>
      <c r="W42" s="112">
        <v>12.192399999999999</v>
      </c>
      <c r="X42" s="112">
        <v>7.7862</v>
      </c>
      <c r="Y42" s="112">
        <v>-2.5674999999999999</v>
      </c>
      <c r="Z42" s="112">
        <v>0.19939999999999999</v>
      </c>
      <c r="AA42" s="112">
        <v>-1.9718</v>
      </c>
      <c r="AB42" s="112">
        <v>2.1392000000000002</v>
      </c>
      <c r="AC42" s="112">
        <v>13.585000000000001</v>
      </c>
      <c r="AD42" s="113"/>
      <c r="AE42" s="110">
        <v>9</v>
      </c>
      <c r="AF42" s="110">
        <v>10</v>
      </c>
      <c r="AG42" s="110">
        <v>7</v>
      </c>
      <c r="AH42" s="110">
        <v>12</v>
      </c>
      <c r="AI42" s="110">
        <v>10</v>
      </c>
      <c r="AJ42" s="110">
        <v>13</v>
      </c>
      <c r="AK42" s="110">
        <v>11</v>
      </c>
      <c r="AL42" s="110">
        <v>10</v>
      </c>
      <c r="AM42" s="110">
        <v>10</v>
      </c>
      <c r="AN42" s="110">
        <v>11</v>
      </c>
      <c r="AO42" s="110">
        <v>12</v>
      </c>
      <c r="AP42" s="110">
        <v>9</v>
      </c>
      <c r="AQ42" s="110">
        <v>12</v>
      </c>
      <c r="AR42" s="110">
        <v>13</v>
      </c>
      <c r="AS42" s="110">
        <v>12</v>
      </c>
      <c r="AT42" s="109"/>
      <c r="AU42" s="112">
        <v>12.36</v>
      </c>
      <c r="AV42" s="112">
        <v>12.77</v>
      </c>
      <c r="AW42" s="112">
        <v>10.14</v>
      </c>
      <c r="AX42" s="112">
        <v>5.74</v>
      </c>
      <c r="AY42" s="112">
        <v>-1.82</v>
      </c>
      <c r="AZ42" s="115"/>
      <c r="BA42" s="116">
        <v>10</v>
      </c>
      <c r="BB42" s="116">
        <v>10</v>
      </c>
      <c r="BC42" s="116">
        <v>11</v>
      </c>
      <c r="BD42" s="116">
        <v>12</v>
      </c>
      <c r="BE42" s="116">
        <v>12</v>
      </c>
      <c r="BF42" s="112"/>
      <c r="BG42" s="114">
        <v>9.1394332748860396</v>
      </c>
      <c r="BH42" s="796">
        <v>0</v>
      </c>
      <c r="BI42" s="796">
        <v>7.2935620877075794E-2</v>
      </c>
      <c r="BJ42" s="809" t="s">
        <v>430</v>
      </c>
      <c r="BK42" s="269"/>
      <c r="BL42" s="112" t="s">
        <v>430</v>
      </c>
      <c r="BM42" s="112" t="s">
        <v>430</v>
      </c>
      <c r="BN42" s="112" t="s">
        <v>430</v>
      </c>
      <c r="BO42" s="109"/>
      <c r="BP42" s="112">
        <v>69.099684670000002</v>
      </c>
      <c r="BQ42" s="109"/>
      <c r="BR42" s="112">
        <v>51.986499999999999</v>
      </c>
      <c r="BS42" s="112">
        <v>5.73583</v>
      </c>
      <c r="BT42" s="112">
        <v>11.3774</v>
      </c>
      <c r="BU42" s="112">
        <v>30.900269999999999</v>
      </c>
      <c r="BV42" s="109"/>
      <c r="BW42" s="112">
        <v>6.28</v>
      </c>
      <c r="BX42" s="112">
        <v>13.67</v>
      </c>
      <c r="BY42" s="112" t="s">
        <v>430</v>
      </c>
      <c r="BZ42" s="112">
        <v>7.66</v>
      </c>
      <c r="CA42" s="112" t="s">
        <v>430</v>
      </c>
      <c r="CB42" s="112">
        <v>3.29</v>
      </c>
      <c r="CC42" s="109"/>
      <c r="CD42" s="118" t="s">
        <v>8923</v>
      </c>
      <c r="CE42" s="118" t="s">
        <v>8924</v>
      </c>
      <c r="CF42" s="118" t="s">
        <v>8925</v>
      </c>
      <c r="CG42" s="118" t="s">
        <v>8926</v>
      </c>
      <c r="CH42" s="118" t="s">
        <v>8927</v>
      </c>
      <c r="CI42" s="109"/>
      <c r="CJ42" s="119" t="s">
        <v>518</v>
      </c>
    </row>
    <row r="43" spans="1:88" x14ac:dyDescent="0.25">
      <c r="A43" s="36" t="s">
        <v>93</v>
      </c>
      <c r="B43" s="43"/>
      <c r="C43" s="720"/>
      <c r="D43" s="43"/>
      <c r="E43" s="51"/>
      <c r="F43" s="43"/>
      <c r="G43" s="55"/>
      <c r="H43" s="43"/>
      <c r="I43" s="92"/>
      <c r="J43" s="92"/>
      <c r="K43" s="92"/>
      <c r="L43" s="92"/>
      <c r="M43" s="66"/>
      <c r="N43" s="59">
        <v>0.33389999999999997</v>
      </c>
      <c r="O43" s="59">
        <v>3.7227999999999999</v>
      </c>
      <c r="P43" s="59">
        <v>2.8645999999999998</v>
      </c>
      <c r="Q43" s="59">
        <v>4.1256000000000004</v>
      </c>
      <c r="R43" s="59">
        <v>-0.60140000000000005</v>
      </c>
      <c r="S43" s="70">
        <v>2.6728000000000001</v>
      </c>
      <c r="T43" s="59">
        <v>5.0793999999999997</v>
      </c>
      <c r="U43" s="59">
        <v>13.026400000000001</v>
      </c>
      <c r="V43" s="59">
        <v>12.2738</v>
      </c>
      <c r="W43" s="59">
        <v>12.889900000000001</v>
      </c>
      <c r="X43" s="59">
        <v>9.3228000000000009</v>
      </c>
      <c r="Y43" s="59">
        <v>-1.5770999999999999</v>
      </c>
      <c r="Z43" s="59">
        <v>1.9564999999999999</v>
      </c>
      <c r="AA43" s="59">
        <v>0.52490000000000003</v>
      </c>
      <c r="AB43" s="59">
        <v>2.2863000000000002</v>
      </c>
      <c r="AC43" s="59">
        <v>13.4087</v>
      </c>
      <c r="AD43" s="66"/>
      <c r="AE43" s="51">
        <v>15</v>
      </c>
      <c r="AF43" s="51">
        <v>15</v>
      </c>
      <c r="AG43" s="51">
        <v>15</v>
      </c>
      <c r="AH43" s="51">
        <v>15</v>
      </c>
      <c r="AI43" s="51">
        <v>15</v>
      </c>
      <c r="AJ43" s="51">
        <v>15</v>
      </c>
      <c r="AK43" s="51">
        <v>15</v>
      </c>
      <c r="AL43" s="51">
        <v>15</v>
      </c>
      <c r="AM43" s="51">
        <v>15</v>
      </c>
      <c r="AN43" s="51">
        <v>15</v>
      </c>
      <c r="AO43" s="51">
        <v>15</v>
      </c>
      <c r="AP43" s="51">
        <v>15</v>
      </c>
      <c r="AQ43" s="51">
        <v>15</v>
      </c>
      <c r="AR43" s="51">
        <v>15</v>
      </c>
      <c r="AS43" s="51">
        <v>15</v>
      </c>
      <c r="AT43" s="43"/>
      <c r="AU43" s="59">
        <v>12.861333333333301</v>
      </c>
      <c r="AV43" s="59">
        <v>13.4933333333333</v>
      </c>
      <c r="AW43" s="59">
        <v>11.018000000000001</v>
      </c>
      <c r="AX43" s="59">
        <v>7.4806666666666697</v>
      </c>
      <c r="AY43" s="59">
        <v>1.07666666666667</v>
      </c>
      <c r="AZ43" s="78"/>
      <c r="BA43" s="47">
        <v>15</v>
      </c>
      <c r="BB43" s="47">
        <v>15</v>
      </c>
      <c r="BC43" s="47">
        <v>15</v>
      </c>
      <c r="BD43" s="47">
        <v>15</v>
      </c>
      <c r="BE43" s="47">
        <v>15</v>
      </c>
      <c r="BF43" s="59"/>
      <c r="BG43" s="70"/>
      <c r="BH43" s="798"/>
      <c r="BI43" s="798"/>
      <c r="BJ43" s="811"/>
      <c r="BK43" s="267"/>
      <c r="BL43" s="59"/>
      <c r="BM43" s="59"/>
      <c r="BN43" s="59"/>
      <c r="BO43" s="43"/>
      <c r="BP43" s="59"/>
      <c r="BQ43" s="43"/>
      <c r="BR43" s="59"/>
      <c r="BS43" s="59"/>
      <c r="BT43" s="59"/>
      <c r="BU43" s="59"/>
      <c r="BV43" s="43"/>
      <c r="BW43" s="59"/>
      <c r="BX43" s="59"/>
      <c r="BY43" s="59"/>
      <c r="BZ43" s="59"/>
      <c r="CA43" s="59"/>
      <c r="CB43" s="59"/>
      <c r="CC43" s="43"/>
      <c r="CD43" s="84"/>
      <c r="CE43" s="84"/>
      <c r="CF43" s="84"/>
      <c r="CG43" s="84"/>
      <c r="CH43" s="84"/>
      <c r="CI43" s="43"/>
      <c r="CJ43" s="88"/>
    </row>
    <row r="44" spans="1:88" x14ac:dyDescent="0.25">
      <c r="A44" s="37" t="s">
        <v>94</v>
      </c>
      <c r="B44" s="44"/>
      <c r="C44" s="721"/>
      <c r="D44" s="44"/>
      <c r="E44" s="52"/>
      <c r="F44" s="44"/>
      <c r="G44" s="56"/>
      <c r="H44" s="44"/>
      <c r="I44" s="93"/>
      <c r="J44" s="93"/>
      <c r="K44" s="93"/>
      <c r="L44" s="93"/>
      <c r="M44" s="67"/>
      <c r="N44" s="60">
        <v>0.627</v>
      </c>
      <c r="O44" s="60">
        <v>4.5945</v>
      </c>
      <c r="P44" s="60">
        <v>4.5046999999999997</v>
      </c>
      <c r="Q44" s="60">
        <v>8.3341999999999992</v>
      </c>
      <c r="R44" s="60">
        <v>4.5507999999999997</v>
      </c>
      <c r="S44" s="71">
        <v>8.0309000000000008</v>
      </c>
      <c r="T44" s="60">
        <v>8.5264000000000006</v>
      </c>
      <c r="U44" s="60">
        <v>16.8142</v>
      </c>
      <c r="V44" s="60">
        <v>17.513500000000001</v>
      </c>
      <c r="W44" s="60">
        <v>16.4102</v>
      </c>
      <c r="X44" s="60">
        <v>13.6999</v>
      </c>
      <c r="Y44" s="60">
        <v>3.4647000000000001</v>
      </c>
      <c r="Z44" s="60">
        <v>5.1334</v>
      </c>
      <c r="AA44" s="60">
        <v>5.4720000000000004</v>
      </c>
      <c r="AB44" s="60">
        <v>2.8809999999999998</v>
      </c>
      <c r="AC44" s="60">
        <v>16.700500000000002</v>
      </c>
      <c r="AD44" s="67"/>
      <c r="AE44" s="52"/>
      <c r="AF44" s="52"/>
      <c r="AG44" s="52"/>
      <c r="AH44" s="52"/>
      <c r="AI44" s="52"/>
      <c r="AJ44" s="52"/>
      <c r="AK44" s="52"/>
      <c r="AL44" s="52"/>
      <c r="AM44" s="52"/>
      <c r="AN44" s="52"/>
      <c r="AO44" s="52"/>
      <c r="AP44" s="52"/>
      <c r="AQ44" s="52"/>
      <c r="AR44" s="52"/>
      <c r="AS44" s="52"/>
      <c r="AT44" s="44"/>
      <c r="AU44" s="60">
        <v>16.75</v>
      </c>
      <c r="AV44" s="60">
        <v>18.079999999999998</v>
      </c>
      <c r="AW44" s="60">
        <v>14.39</v>
      </c>
      <c r="AX44" s="60">
        <v>10.56</v>
      </c>
      <c r="AY44" s="60">
        <v>8.67</v>
      </c>
      <c r="AZ44" s="79"/>
      <c r="BA44" s="48"/>
      <c r="BB44" s="48"/>
      <c r="BC44" s="48"/>
      <c r="BD44" s="48"/>
      <c r="BE44" s="48"/>
      <c r="BF44" s="60"/>
      <c r="BG44" s="71"/>
      <c r="BH44" s="799"/>
      <c r="BI44" s="799"/>
      <c r="BJ44" s="812"/>
      <c r="BK44" s="268"/>
      <c r="BL44" s="60"/>
      <c r="BM44" s="60"/>
      <c r="BN44" s="60"/>
      <c r="BO44" s="44"/>
      <c r="BP44" s="60"/>
      <c r="BQ44" s="44"/>
      <c r="BR44" s="60"/>
      <c r="BS44" s="60"/>
      <c r="BT44" s="60"/>
      <c r="BU44" s="60"/>
      <c r="BV44" s="44"/>
      <c r="BW44" s="60"/>
      <c r="BX44" s="60"/>
      <c r="BY44" s="60"/>
      <c r="BZ44" s="60"/>
      <c r="CA44" s="60"/>
      <c r="CB44" s="60"/>
      <c r="CC44" s="44"/>
      <c r="CD44" s="85"/>
      <c r="CE44" s="85"/>
      <c r="CF44" s="85"/>
      <c r="CG44" s="85"/>
      <c r="CH44" s="85"/>
      <c r="CI44" s="44"/>
      <c r="CJ44" s="89"/>
    </row>
    <row r="45" spans="1:88" x14ac:dyDescent="0.25">
      <c r="A45" s="37" t="s">
        <v>95</v>
      </c>
      <c r="B45" s="44"/>
      <c r="C45" s="721"/>
      <c r="D45" s="44"/>
      <c r="E45" s="52"/>
      <c r="F45" s="44"/>
      <c r="G45" s="56"/>
      <c r="H45" s="44"/>
      <c r="I45" s="93"/>
      <c r="J45" s="93"/>
      <c r="K45" s="93"/>
      <c r="L45" s="93"/>
      <c r="M45" s="67"/>
      <c r="N45" s="60">
        <v>0.20219999999999999</v>
      </c>
      <c r="O45" s="60">
        <v>2.7633000000000001</v>
      </c>
      <c r="P45" s="60">
        <v>2.0154000000000001</v>
      </c>
      <c r="Q45" s="60">
        <v>1.2094</v>
      </c>
      <c r="R45" s="60">
        <v>-5.3242000000000003</v>
      </c>
      <c r="S45" s="71">
        <v>-3.6985000000000001</v>
      </c>
      <c r="T45" s="60">
        <v>1.4837</v>
      </c>
      <c r="U45" s="60">
        <v>8.1287000000000003</v>
      </c>
      <c r="V45" s="60">
        <v>10.0092</v>
      </c>
      <c r="W45" s="60">
        <v>10.856199999999999</v>
      </c>
      <c r="X45" s="60">
        <v>6.8784000000000001</v>
      </c>
      <c r="Y45" s="60">
        <v>-6.1059999999999999</v>
      </c>
      <c r="Z45" s="60">
        <v>-3.0920000000000001</v>
      </c>
      <c r="AA45" s="60">
        <v>-5.4172000000000002</v>
      </c>
      <c r="AB45" s="60">
        <v>1.2177</v>
      </c>
      <c r="AC45" s="60">
        <v>11.3546</v>
      </c>
      <c r="AD45" s="67"/>
      <c r="AE45" s="52"/>
      <c r="AF45" s="52"/>
      <c r="AG45" s="52"/>
      <c r="AH45" s="52"/>
      <c r="AI45" s="52"/>
      <c r="AJ45" s="52"/>
      <c r="AK45" s="52"/>
      <c r="AL45" s="52"/>
      <c r="AM45" s="52"/>
      <c r="AN45" s="52"/>
      <c r="AO45" s="52"/>
      <c r="AP45" s="52"/>
      <c r="AQ45" s="52"/>
      <c r="AR45" s="52"/>
      <c r="AS45" s="52"/>
      <c r="AT45" s="44"/>
      <c r="AU45" s="60">
        <v>10.74</v>
      </c>
      <c r="AV45" s="60">
        <v>10.92</v>
      </c>
      <c r="AW45" s="60">
        <v>7.35</v>
      </c>
      <c r="AX45" s="60">
        <v>2.72</v>
      </c>
      <c r="AY45" s="60">
        <v>-6.52</v>
      </c>
      <c r="AZ45" s="79"/>
      <c r="BA45" s="48"/>
      <c r="BB45" s="48"/>
      <c r="BC45" s="48"/>
      <c r="BD45" s="48"/>
      <c r="BE45" s="48"/>
      <c r="BF45" s="60"/>
      <c r="BG45" s="71"/>
      <c r="BH45" s="799"/>
      <c r="BI45" s="799"/>
      <c r="BJ45" s="812"/>
      <c r="BK45" s="268"/>
      <c r="BL45" s="60"/>
      <c r="BM45" s="60"/>
      <c r="BN45" s="60"/>
      <c r="BO45" s="44"/>
      <c r="BP45" s="60"/>
      <c r="BQ45" s="44"/>
      <c r="BR45" s="60"/>
      <c r="BS45" s="60"/>
      <c r="BT45" s="60"/>
      <c r="BU45" s="60"/>
      <c r="BV45" s="44"/>
      <c r="BW45" s="60"/>
      <c r="BX45" s="60"/>
      <c r="BY45" s="60"/>
      <c r="BZ45" s="60"/>
      <c r="CA45" s="60"/>
      <c r="CB45" s="60"/>
      <c r="CC45" s="44"/>
      <c r="CD45" s="85"/>
      <c r="CE45" s="85"/>
      <c r="CF45" s="85"/>
      <c r="CG45" s="85"/>
      <c r="CH45" s="85"/>
      <c r="CI45" s="44"/>
      <c r="CJ45" s="89"/>
    </row>
    <row r="46" spans="1:88" x14ac:dyDescent="0.25">
      <c r="A46" s="38" t="s">
        <v>96</v>
      </c>
      <c r="B46" s="45"/>
      <c r="C46" s="722"/>
      <c r="D46" s="45"/>
      <c r="E46" s="53"/>
      <c r="F46" s="45"/>
      <c r="G46" s="57"/>
      <c r="H46" s="45"/>
      <c r="I46" s="94"/>
      <c r="J46" s="94"/>
      <c r="K46" s="94"/>
      <c r="L46" s="94"/>
      <c r="M46" s="68"/>
      <c r="N46" s="61">
        <v>0.31069999999999998</v>
      </c>
      <c r="O46" s="61">
        <v>3.6534</v>
      </c>
      <c r="P46" s="61">
        <v>2.8142999999999998</v>
      </c>
      <c r="Q46" s="61">
        <v>4.1101000000000001</v>
      </c>
      <c r="R46" s="61">
        <v>-0.70660000000000001</v>
      </c>
      <c r="S46" s="72">
        <v>2.9434</v>
      </c>
      <c r="T46" s="61">
        <v>5.0896999999999997</v>
      </c>
      <c r="U46" s="61">
        <v>13.2119</v>
      </c>
      <c r="V46" s="61">
        <v>11.920400000000001</v>
      </c>
      <c r="W46" s="61">
        <v>13.030799999999999</v>
      </c>
      <c r="X46" s="61">
        <v>9.0210000000000008</v>
      </c>
      <c r="Y46" s="61">
        <v>-1.6772</v>
      </c>
      <c r="Z46" s="61">
        <v>2.1930999999999998</v>
      </c>
      <c r="AA46" s="61">
        <v>0.79679999999999995</v>
      </c>
      <c r="AB46" s="61">
        <v>2.3075000000000001</v>
      </c>
      <c r="AC46" s="61">
        <v>13.327</v>
      </c>
      <c r="AD46" s="68"/>
      <c r="AE46" s="53"/>
      <c r="AF46" s="53"/>
      <c r="AG46" s="53"/>
      <c r="AH46" s="53"/>
      <c r="AI46" s="53"/>
      <c r="AJ46" s="53"/>
      <c r="AK46" s="53"/>
      <c r="AL46" s="53"/>
      <c r="AM46" s="53"/>
      <c r="AN46" s="53"/>
      <c r="AO46" s="53"/>
      <c r="AP46" s="53"/>
      <c r="AQ46" s="53"/>
      <c r="AR46" s="53"/>
      <c r="AS46" s="53"/>
      <c r="AT46" s="45"/>
      <c r="AU46" s="61">
        <v>12.69</v>
      </c>
      <c r="AV46" s="61">
        <v>13.36</v>
      </c>
      <c r="AW46" s="61">
        <v>11.27</v>
      </c>
      <c r="AX46" s="61">
        <v>7.47</v>
      </c>
      <c r="AY46" s="61">
        <v>1.19</v>
      </c>
      <c r="AZ46" s="80"/>
      <c r="BA46" s="49"/>
      <c r="BB46" s="49"/>
      <c r="BC46" s="49"/>
      <c r="BD46" s="49"/>
      <c r="BE46" s="49"/>
      <c r="BF46" s="61"/>
      <c r="BG46" s="72"/>
      <c r="BH46" s="800"/>
      <c r="BI46" s="800"/>
      <c r="BJ46" s="813"/>
      <c r="BK46" s="270"/>
      <c r="BL46" s="61"/>
      <c r="BM46" s="61"/>
      <c r="BN46" s="61"/>
      <c r="BO46" s="45"/>
      <c r="BP46" s="61"/>
      <c r="BQ46" s="45"/>
      <c r="BR46" s="61"/>
      <c r="BS46" s="61"/>
      <c r="BT46" s="61"/>
      <c r="BU46" s="61"/>
      <c r="BV46" s="45"/>
      <c r="BW46" s="61"/>
      <c r="BX46" s="61"/>
      <c r="BY46" s="61"/>
      <c r="BZ46" s="61"/>
      <c r="CA46" s="61"/>
      <c r="CB46" s="61"/>
      <c r="CC46" s="45"/>
      <c r="CD46" s="86"/>
      <c r="CE46" s="86"/>
      <c r="CF46" s="86"/>
      <c r="CG46" s="86"/>
      <c r="CH46" s="86"/>
      <c r="CI46" s="45"/>
      <c r="CJ46" s="90"/>
    </row>
    <row r="47" spans="1:88" ht="14.5" x14ac:dyDescent="0.25">
      <c r="A47" s="39" t="s">
        <v>318</v>
      </c>
      <c r="B47" s="46"/>
      <c r="C47" s="723"/>
      <c r="D47" s="46"/>
      <c r="E47" s="54"/>
      <c r="F47" s="46"/>
      <c r="G47" s="58"/>
      <c r="H47" s="46"/>
      <c r="I47" s="95"/>
      <c r="J47" s="95"/>
      <c r="K47" s="95"/>
      <c r="L47" s="95"/>
      <c r="M47" s="69"/>
      <c r="N47" s="62"/>
      <c r="O47" s="62"/>
      <c r="P47" s="62"/>
      <c r="Q47" s="62"/>
      <c r="R47" s="62"/>
      <c r="S47" s="73"/>
      <c r="T47" s="62"/>
      <c r="U47" s="62"/>
      <c r="V47" s="62"/>
      <c r="W47" s="62"/>
      <c r="X47" s="62"/>
      <c r="Y47" s="62"/>
      <c r="Z47" s="62"/>
      <c r="AA47" s="62"/>
      <c r="AB47" s="62"/>
      <c r="AC47" s="62"/>
      <c r="AD47" s="69"/>
      <c r="AE47" s="54"/>
      <c r="AF47" s="54"/>
      <c r="AG47" s="54"/>
      <c r="AH47" s="54"/>
      <c r="AI47" s="54"/>
      <c r="AJ47" s="54"/>
      <c r="AK47" s="54"/>
      <c r="AL47" s="54"/>
      <c r="AM47" s="54"/>
      <c r="AN47" s="54"/>
      <c r="AO47" s="54"/>
      <c r="AP47" s="54"/>
      <c r="AQ47" s="54"/>
      <c r="AR47" s="54"/>
      <c r="AS47" s="54"/>
      <c r="AT47" s="46"/>
      <c r="AU47" s="62"/>
      <c r="AV47" s="62"/>
      <c r="AW47" s="62"/>
      <c r="AX47" s="62"/>
      <c r="AY47" s="62"/>
      <c r="AZ47" s="81"/>
      <c r="BA47" s="50"/>
      <c r="BB47" s="50"/>
      <c r="BC47" s="50"/>
      <c r="BD47" s="50"/>
      <c r="BE47" s="50"/>
      <c r="BF47" s="62"/>
      <c r="BG47" s="73"/>
      <c r="BH47" s="801"/>
      <c r="BI47" s="801"/>
      <c r="BJ47" s="814"/>
      <c r="BK47" s="271"/>
      <c r="BL47" s="62"/>
      <c r="BM47" s="62"/>
      <c r="BN47" s="62"/>
      <c r="BO47" s="46"/>
      <c r="BP47" s="62"/>
      <c r="BQ47" s="46"/>
      <c r="BR47" s="62"/>
      <c r="BS47" s="62"/>
      <c r="BT47" s="62"/>
      <c r="BU47" s="62"/>
      <c r="BV47" s="46"/>
      <c r="BW47" s="62"/>
      <c r="BX47" s="62"/>
      <c r="BY47" s="62"/>
      <c r="BZ47" s="62"/>
      <c r="CA47" s="62"/>
      <c r="CB47" s="62"/>
      <c r="CC47" s="46"/>
      <c r="CD47" s="87"/>
      <c r="CE47" s="87"/>
      <c r="CF47" s="87"/>
      <c r="CG47" s="87"/>
      <c r="CH47" s="87"/>
      <c r="CI47" s="46"/>
      <c r="CJ47" s="91"/>
    </row>
    <row r="48" spans="1:88" s="107" customFormat="1" x14ac:dyDescent="0.25">
      <c r="A48" s="126" t="s">
        <v>8943</v>
      </c>
      <c r="B48" s="127"/>
      <c r="C48" s="733">
        <v>43665</v>
      </c>
      <c r="D48" s="127"/>
      <c r="E48" s="128">
        <v>2408.44</v>
      </c>
      <c r="F48" s="127"/>
      <c r="G48" s="129">
        <v>26.674600000000002</v>
      </c>
      <c r="H48" s="127"/>
      <c r="I48" s="151">
        <v>4.92</v>
      </c>
      <c r="J48" s="151">
        <v>7.68</v>
      </c>
      <c r="K48" s="151">
        <v>2.75</v>
      </c>
      <c r="L48" s="151">
        <v>2.88</v>
      </c>
      <c r="M48" s="131"/>
      <c r="N48" s="130">
        <v>0.37180000000000002</v>
      </c>
      <c r="O48" s="130">
        <v>3.8092000000000001</v>
      </c>
      <c r="P48" s="130">
        <v>2.1783999999999999</v>
      </c>
      <c r="Q48" s="130">
        <v>2.1913999999999998</v>
      </c>
      <c r="R48" s="130">
        <v>-3.5032000000000001</v>
      </c>
      <c r="S48" s="132">
        <v>-0.65100000000000002</v>
      </c>
      <c r="T48" s="130">
        <v>3.4453999999999998</v>
      </c>
      <c r="U48" s="130">
        <v>12.8078</v>
      </c>
      <c r="V48" s="130">
        <v>12.0222</v>
      </c>
      <c r="W48" s="130" t="s">
        <v>430</v>
      </c>
      <c r="X48" s="130">
        <v>7.2316000000000003</v>
      </c>
      <c r="Y48" s="130">
        <v>-4.4945000000000004</v>
      </c>
      <c r="Z48" s="130">
        <v>-1.0436000000000001</v>
      </c>
      <c r="AA48" s="130">
        <v>-3.2206999999999999</v>
      </c>
      <c r="AB48" s="130">
        <v>2.1964000000000001</v>
      </c>
      <c r="AC48" s="130">
        <v>15.231199999999999</v>
      </c>
      <c r="AD48" s="131"/>
      <c r="AE48" s="128">
        <v>7</v>
      </c>
      <c r="AF48" s="128">
        <v>8</v>
      </c>
      <c r="AG48" s="128">
        <v>10</v>
      </c>
      <c r="AH48" s="128">
        <v>14</v>
      </c>
      <c r="AI48" s="128">
        <v>13</v>
      </c>
      <c r="AJ48" s="128">
        <v>12</v>
      </c>
      <c r="AK48" s="128">
        <v>7</v>
      </c>
      <c r="AL48" s="128">
        <v>5</v>
      </c>
      <c r="AM48" s="128">
        <v>5</v>
      </c>
      <c r="AN48" s="128" t="s">
        <v>430</v>
      </c>
      <c r="AO48" s="128">
        <v>14</v>
      </c>
      <c r="AP48" s="128">
        <v>13</v>
      </c>
      <c r="AQ48" s="128">
        <v>11</v>
      </c>
      <c r="AR48" s="128">
        <v>12</v>
      </c>
      <c r="AS48" s="128">
        <v>8</v>
      </c>
      <c r="AT48" s="127"/>
      <c r="AU48" s="130" t="s">
        <v>430</v>
      </c>
      <c r="AV48" s="130" t="s">
        <v>430</v>
      </c>
      <c r="AW48" s="130">
        <v>10.28</v>
      </c>
      <c r="AX48" s="130">
        <v>5.73</v>
      </c>
      <c r="AY48" s="130">
        <v>-3.94</v>
      </c>
      <c r="AZ48" s="133"/>
      <c r="BA48" s="134" t="s">
        <v>430</v>
      </c>
      <c r="BB48" s="134" t="s">
        <v>430</v>
      </c>
      <c r="BC48" s="134">
        <v>5</v>
      </c>
      <c r="BD48" s="134">
        <v>6</v>
      </c>
      <c r="BE48" s="134">
        <v>12</v>
      </c>
      <c r="BF48" s="130"/>
      <c r="BG48" s="132">
        <v>9.9686941906596296</v>
      </c>
      <c r="BH48" s="795">
        <v>0</v>
      </c>
      <c r="BI48" s="795">
        <v>6.9308706290507005E-2</v>
      </c>
      <c r="BJ48" s="808" t="s">
        <v>430</v>
      </c>
      <c r="BK48" s="803"/>
      <c r="BL48" s="130" t="s">
        <v>430</v>
      </c>
      <c r="BM48" s="130" t="s">
        <v>430</v>
      </c>
      <c r="BN48" s="130" t="s">
        <v>430</v>
      </c>
      <c r="BO48" s="127"/>
      <c r="BP48" s="130">
        <v>76.617621069999998</v>
      </c>
      <c r="BQ48" s="127"/>
      <c r="BR48" s="130">
        <v>53.389299999999999</v>
      </c>
      <c r="BS48" s="130">
        <v>16.668199999999999</v>
      </c>
      <c r="BT48" s="130">
        <v>6.5600800000000001</v>
      </c>
      <c r="BU48" s="130">
        <v>23.38242</v>
      </c>
      <c r="BV48" s="127"/>
      <c r="BW48" s="130">
        <v>4.58</v>
      </c>
      <c r="BX48" s="130">
        <v>7.67</v>
      </c>
      <c r="BY48" s="130">
        <v>5.33</v>
      </c>
      <c r="BZ48" s="130">
        <v>0.83</v>
      </c>
      <c r="CA48" s="130">
        <v>0.01</v>
      </c>
      <c r="CB48" s="130">
        <v>4.96</v>
      </c>
      <c r="CC48" s="127"/>
      <c r="CD48" s="136" t="s">
        <v>8944</v>
      </c>
      <c r="CE48" s="136" t="s">
        <v>8945</v>
      </c>
      <c r="CF48" s="136" t="s">
        <v>8946</v>
      </c>
      <c r="CG48" s="136" t="s">
        <v>8947</v>
      </c>
      <c r="CH48" s="136" t="s">
        <v>8948</v>
      </c>
      <c r="CI48" s="127"/>
      <c r="CJ48" s="137" t="s">
        <v>476</v>
      </c>
    </row>
    <row r="49" spans="1:88" s="107" customFormat="1" x14ac:dyDescent="0.25">
      <c r="A49" s="108" t="s">
        <v>8949</v>
      </c>
      <c r="B49" s="109"/>
      <c r="C49" s="734">
        <v>36985</v>
      </c>
      <c r="D49" s="109"/>
      <c r="E49" s="110">
        <v>2115.37</v>
      </c>
      <c r="F49" s="109"/>
      <c r="G49" s="111">
        <v>465.11009999999999</v>
      </c>
      <c r="H49" s="109"/>
      <c r="I49" s="152" t="s">
        <v>430</v>
      </c>
      <c r="J49" s="152" t="s">
        <v>430</v>
      </c>
      <c r="K49" s="152" t="s">
        <v>430</v>
      </c>
      <c r="L49" s="152" t="s">
        <v>430</v>
      </c>
      <c r="M49" s="113"/>
      <c r="N49" s="112">
        <v>1.1391</v>
      </c>
      <c r="O49" s="112">
        <v>2.4477000000000002</v>
      </c>
      <c r="P49" s="112">
        <v>3.5566</v>
      </c>
      <c r="Q49" s="112">
        <v>12.585900000000001</v>
      </c>
      <c r="R49" s="112">
        <v>7.8617999999999997</v>
      </c>
      <c r="S49" s="114">
        <v>11.867000000000001</v>
      </c>
      <c r="T49" s="112">
        <v>4.1544999999999996</v>
      </c>
      <c r="U49" s="112">
        <v>14.547499999999999</v>
      </c>
      <c r="V49" s="112">
        <v>13.8446</v>
      </c>
      <c r="W49" s="112">
        <v>15.7409</v>
      </c>
      <c r="X49" s="112">
        <v>19.005800000000001</v>
      </c>
      <c r="Y49" s="112">
        <v>7.0690999999999997</v>
      </c>
      <c r="Z49" s="112">
        <v>9.8165999999999993</v>
      </c>
      <c r="AA49" s="112">
        <v>8.0327999999999999</v>
      </c>
      <c r="AB49" s="112">
        <v>0.3997</v>
      </c>
      <c r="AC49" s="112">
        <v>16.4435</v>
      </c>
      <c r="AD49" s="113"/>
      <c r="AE49" s="110">
        <v>1</v>
      </c>
      <c r="AF49" s="110">
        <v>14</v>
      </c>
      <c r="AG49" s="110">
        <v>4</v>
      </c>
      <c r="AH49" s="110">
        <v>1</v>
      </c>
      <c r="AI49" s="110">
        <v>2</v>
      </c>
      <c r="AJ49" s="110">
        <v>1</v>
      </c>
      <c r="AK49" s="110">
        <v>4</v>
      </c>
      <c r="AL49" s="110">
        <v>2</v>
      </c>
      <c r="AM49" s="110">
        <v>2</v>
      </c>
      <c r="AN49" s="110">
        <v>1</v>
      </c>
      <c r="AO49" s="110">
        <v>1</v>
      </c>
      <c r="AP49" s="110">
        <v>2</v>
      </c>
      <c r="AQ49" s="110">
        <v>2</v>
      </c>
      <c r="AR49" s="110">
        <v>1</v>
      </c>
      <c r="AS49" s="110">
        <v>14</v>
      </c>
      <c r="AT49" s="109"/>
      <c r="AU49" s="112">
        <v>17.03</v>
      </c>
      <c r="AV49" s="112">
        <v>17.420000000000002</v>
      </c>
      <c r="AW49" s="112">
        <v>12.49</v>
      </c>
      <c r="AX49" s="112">
        <v>10.93</v>
      </c>
      <c r="AY49" s="112">
        <v>17.399999999999999</v>
      </c>
      <c r="AZ49" s="115"/>
      <c r="BA49" s="116">
        <v>1</v>
      </c>
      <c r="BB49" s="116">
        <v>2</v>
      </c>
      <c r="BC49" s="116">
        <v>2</v>
      </c>
      <c r="BD49" s="116">
        <v>2</v>
      </c>
      <c r="BE49" s="116">
        <v>2</v>
      </c>
      <c r="BF49" s="112"/>
      <c r="BG49" s="114">
        <v>10.736170262779799</v>
      </c>
      <c r="BH49" s="796">
        <v>0.92439639823309605</v>
      </c>
      <c r="BI49" s="796">
        <v>7.5171581715220398E-2</v>
      </c>
      <c r="BJ49" s="809">
        <v>0.713282129668663</v>
      </c>
      <c r="BK49" s="269"/>
      <c r="BL49" s="112" t="s">
        <v>430</v>
      </c>
      <c r="BM49" s="112" t="s">
        <v>430</v>
      </c>
      <c r="BN49" s="112" t="s">
        <v>430</v>
      </c>
      <c r="BO49" s="109"/>
      <c r="BP49" s="112">
        <v>75.60578099</v>
      </c>
      <c r="BQ49" s="109"/>
      <c r="BR49" s="112">
        <v>62.7712</v>
      </c>
      <c r="BS49" s="112">
        <v>6.7851400000000002</v>
      </c>
      <c r="BT49" s="112" t="s">
        <v>430</v>
      </c>
      <c r="BU49" s="112">
        <v>30.443660000000001</v>
      </c>
      <c r="BV49" s="109"/>
      <c r="BW49" s="112">
        <v>14.98</v>
      </c>
      <c r="BX49" s="112">
        <v>7.14</v>
      </c>
      <c r="BY49" s="112" t="s">
        <v>430</v>
      </c>
      <c r="BZ49" s="112" t="s">
        <v>430</v>
      </c>
      <c r="CA49" s="112">
        <v>1.17</v>
      </c>
      <c r="CB49" s="112">
        <v>1.1000000000000001</v>
      </c>
      <c r="CC49" s="109"/>
      <c r="CD49" s="118" t="s">
        <v>8950</v>
      </c>
      <c r="CE49" s="118" t="s">
        <v>8951</v>
      </c>
      <c r="CF49" s="118" t="s">
        <v>8952</v>
      </c>
      <c r="CG49" s="118" t="s">
        <v>8953</v>
      </c>
      <c r="CH49" s="118" t="s">
        <v>2275</v>
      </c>
      <c r="CI49" s="109"/>
      <c r="CJ49" s="119" t="s">
        <v>547</v>
      </c>
    </row>
    <row r="50" spans="1:88" s="107" customFormat="1" x14ac:dyDescent="0.25">
      <c r="A50" s="108" t="s">
        <v>8954</v>
      </c>
      <c r="B50" s="109"/>
      <c r="C50" s="734">
        <v>42734</v>
      </c>
      <c r="D50" s="109"/>
      <c r="E50" s="110">
        <v>2132.7399999999998</v>
      </c>
      <c r="F50" s="109"/>
      <c r="G50" s="111">
        <v>27.286999999999999</v>
      </c>
      <c r="H50" s="109"/>
      <c r="I50" s="152">
        <v>3.7</v>
      </c>
      <c r="J50" s="152">
        <v>7.5</v>
      </c>
      <c r="K50" s="152">
        <v>2.34</v>
      </c>
      <c r="L50" s="152">
        <v>2.48</v>
      </c>
      <c r="M50" s="113"/>
      <c r="N50" s="112">
        <v>0.3826</v>
      </c>
      <c r="O50" s="112">
        <v>4.0734000000000004</v>
      </c>
      <c r="P50" s="112">
        <v>3.7410000000000001</v>
      </c>
      <c r="Q50" s="112">
        <v>6.1791999999999998</v>
      </c>
      <c r="R50" s="112">
        <v>2.6753</v>
      </c>
      <c r="S50" s="114">
        <v>7.6028000000000002</v>
      </c>
      <c r="T50" s="112">
        <v>9.4606999999999992</v>
      </c>
      <c r="U50" s="112">
        <v>14.2776</v>
      </c>
      <c r="V50" s="112">
        <v>12.070399999999999</v>
      </c>
      <c r="W50" s="112" t="s">
        <v>430</v>
      </c>
      <c r="X50" s="112">
        <v>11.544</v>
      </c>
      <c r="Y50" s="112">
        <v>1.0405</v>
      </c>
      <c r="Z50" s="112">
        <v>5.3552</v>
      </c>
      <c r="AA50" s="112">
        <v>5.5998000000000001</v>
      </c>
      <c r="AB50" s="112">
        <v>2.5364</v>
      </c>
      <c r="AC50" s="112">
        <v>11.1807</v>
      </c>
      <c r="AD50" s="113"/>
      <c r="AE50" s="110">
        <v>6</v>
      </c>
      <c r="AF50" s="110">
        <v>5</v>
      </c>
      <c r="AG50" s="110">
        <v>3</v>
      </c>
      <c r="AH50" s="110">
        <v>4</v>
      </c>
      <c r="AI50" s="110">
        <v>4</v>
      </c>
      <c r="AJ50" s="110">
        <v>3</v>
      </c>
      <c r="AK50" s="110">
        <v>1</v>
      </c>
      <c r="AL50" s="110">
        <v>3</v>
      </c>
      <c r="AM50" s="110">
        <v>4</v>
      </c>
      <c r="AN50" s="110" t="s">
        <v>430</v>
      </c>
      <c r="AO50" s="110">
        <v>4</v>
      </c>
      <c r="AP50" s="110">
        <v>4</v>
      </c>
      <c r="AQ50" s="110">
        <v>3</v>
      </c>
      <c r="AR50" s="110">
        <v>3</v>
      </c>
      <c r="AS50" s="110">
        <v>5</v>
      </c>
      <c r="AT50" s="109"/>
      <c r="AU50" s="112" t="s">
        <v>430</v>
      </c>
      <c r="AV50" s="112">
        <v>13.91</v>
      </c>
      <c r="AW50" s="112">
        <v>12.11</v>
      </c>
      <c r="AX50" s="112">
        <v>10.53</v>
      </c>
      <c r="AY50" s="112">
        <v>6.11</v>
      </c>
      <c r="AZ50" s="115"/>
      <c r="BA50" s="116" t="s">
        <v>430</v>
      </c>
      <c r="BB50" s="116">
        <v>4</v>
      </c>
      <c r="BC50" s="116">
        <v>3</v>
      </c>
      <c r="BD50" s="116">
        <v>3</v>
      </c>
      <c r="BE50" s="116">
        <v>4</v>
      </c>
      <c r="BF50" s="112"/>
      <c r="BG50" s="114">
        <v>10.3503996325817</v>
      </c>
      <c r="BH50" s="796">
        <v>0</v>
      </c>
      <c r="BI50" s="796">
        <v>7.5827073946902704E-2</v>
      </c>
      <c r="BJ50" s="809" t="s">
        <v>430</v>
      </c>
      <c r="BK50" s="269"/>
      <c r="BL50" s="112" t="s">
        <v>430</v>
      </c>
      <c r="BM50" s="112" t="s">
        <v>430</v>
      </c>
      <c r="BN50" s="112" t="s">
        <v>430</v>
      </c>
      <c r="BO50" s="109"/>
      <c r="BP50" s="112">
        <v>78.245210150000005</v>
      </c>
      <c r="BQ50" s="109"/>
      <c r="BR50" s="112">
        <v>55.302599999999998</v>
      </c>
      <c r="BS50" s="112">
        <v>9.1300799999999995</v>
      </c>
      <c r="BT50" s="112">
        <v>12.7355</v>
      </c>
      <c r="BU50" s="112">
        <v>22.83182</v>
      </c>
      <c r="BV50" s="109"/>
      <c r="BW50" s="112">
        <v>2.2000000000000002</v>
      </c>
      <c r="BX50" s="112">
        <v>15.67</v>
      </c>
      <c r="BY50" s="112">
        <v>0.59</v>
      </c>
      <c r="BZ50" s="112" t="s">
        <v>430</v>
      </c>
      <c r="CA50" s="112" t="s">
        <v>430</v>
      </c>
      <c r="CB50" s="112">
        <v>3.29</v>
      </c>
      <c r="CC50" s="109"/>
      <c r="CD50" s="118" t="s">
        <v>8955</v>
      </c>
      <c r="CE50" s="118" t="s">
        <v>8956</v>
      </c>
      <c r="CF50" s="118" t="s">
        <v>8957</v>
      </c>
      <c r="CG50" s="118" t="s">
        <v>8958</v>
      </c>
      <c r="CH50" s="118" t="s">
        <v>8959</v>
      </c>
      <c r="CI50" s="109"/>
      <c r="CJ50" s="119" t="s">
        <v>1015</v>
      </c>
    </row>
    <row r="51" spans="1:88" s="107" customFormat="1" x14ac:dyDescent="0.25">
      <c r="A51" s="108" t="s">
        <v>8960</v>
      </c>
      <c r="B51" s="109"/>
      <c r="C51" s="734">
        <v>42571</v>
      </c>
      <c r="D51" s="109"/>
      <c r="E51" s="110">
        <v>1644.85</v>
      </c>
      <c r="F51" s="109"/>
      <c r="G51" s="111">
        <v>41.65</v>
      </c>
      <c r="H51" s="109"/>
      <c r="I51" s="152">
        <v>2.15</v>
      </c>
      <c r="J51" s="152">
        <v>7.22</v>
      </c>
      <c r="K51" s="152">
        <v>1.66</v>
      </c>
      <c r="L51" s="152">
        <v>1.76</v>
      </c>
      <c r="M51" s="113"/>
      <c r="N51" s="112">
        <v>0.50680000000000003</v>
      </c>
      <c r="O51" s="112">
        <v>4.6745000000000001</v>
      </c>
      <c r="P51" s="112">
        <v>4.125</v>
      </c>
      <c r="Q51" s="112">
        <v>12.5068</v>
      </c>
      <c r="R51" s="112">
        <v>11.7521</v>
      </c>
      <c r="S51" s="114">
        <v>9.3462999999999994</v>
      </c>
      <c r="T51" s="112">
        <v>5.8692000000000002</v>
      </c>
      <c r="U51" s="112">
        <v>19.242100000000001</v>
      </c>
      <c r="V51" s="112">
        <v>15.8741</v>
      </c>
      <c r="W51" s="112" t="s">
        <v>430</v>
      </c>
      <c r="X51" s="112">
        <v>17.060099999999998</v>
      </c>
      <c r="Y51" s="112">
        <v>7.8735999999999997</v>
      </c>
      <c r="Z51" s="112">
        <v>11.215</v>
      </c>
      <c r="AA51" s="112">
        <v>7.2072000000000003</v>
      </c>
      <c r="AB51" s="112">
        <v>2.8902999999999999</v>
      </c>
      <c r="AC51" s="112">
        <v>15.471500000000001</v>
      </c>
      <c r="AD51" s="113"/>
      <c r="AE51" s="110">
        <v>3</v>
      </c>
      <c r="AF51" s="110">
        <v>1</v>
      </c>
      <c r="AG51" s="110">
        <v>2</v>
      </c>
      <c r="AH51" s="110">
        <v>2</v>
      </c>
      <c r="AI51" s="110">
        <v>1</v>
      </c>
      <c r="AJ51" s="110">
        <v>2</v>
      </c>
      <c r="AK51" s="110">
        <v>2</v>
      </c>
      <c r="AL51" s="110">
        <v>1</v>
      </c>
      <c r="AM51" s="110">
        <v>1</v>
      </c>
      <c r="AN51" s="110" t="s">
        <v>430</v>
      </c>
      <c r="AO51" s="110">
        <v>2</v>
      </c>
      <c r="AP51" s="110">
        <v>1</v>
      </c>
      <c r="AQ51" s="110">
        <v>1</v>
      </c>
      <c r="AR51" s="110">
        <v>2</v>
      </c>
      <c r="AS51" s="110">
        <v>2</v>
      </c>
      <c r="AT51" s="109"/>
      <c r="AU51" s="112" t="s">
        <v>430</v>
      </c>
      <c r="AV51" s="112">
        <v>19.03</v>
      </c>
      <c r="AW51" s="112">
        <v>15.32</v>
      </c>
      <c r="AX51" s="112">
        <v>12.27</v>
      </c>
      <c r="AY51" s="112">
        <v>18.3</v>
      </c>
      <c r="AZ51" s="115"/>
      <c r="BA51" s="116" t="s">
        <v>430</v>
      </c>
      <c r="BB51" s="116">
        <v>1</v>
      </c>
      <c r="BC51" s="116">
        <v>1</v>
      </c>
      <c r="BD51" s="116">
        <v>1</v>
      </c>
      <c r="BE51" s="116">
        <v>1</v>
      </c>
      <c r="BF51" s="112"/>
      <c r="BG51" s="114">
        <v>14.164305924965401</v>
      </c>
      <c r="BH51" s="796">
        <v>0</v>
      </c>
      <c r="BI51" s="796">
        <v>8.4502856583101499E-2</v>
      </c>
      <c r="BJ51" s="809" t="s">
        <v>430</v>
      </c>
      <c r="BK51" s="269"/>
      <c r="BL51" s="112" t="s">
        <v>430</v>
      </c>
      <c r="BM51" s="112" t="s">
        <v>430</v>
      </c>
      <c r="BN51" s="112" t="s">
        <v>430</v>
      </c>
      <c r="BO51" s="109"/>
      <c r="BP51" s="112">
        <v>78.480736190000002</v>
      </c>
      <c r="BQ51" s="109"/>
      <c r="BR51" s="112" t="s">
        <v>430</v>
      </c>
      <c r="BS51" s="112">
        <v>46.3172</v>
      </c>
      <c r="BT51" s="112">
        <v>31.781400000000001</v>
      </c>
      <c r="BU51" s="112">
        <v>21.901399999999999</v>
      </c>
      <c r="BV51" s="109"/>
      <c r="BW51" s="112">
        <v>2.42</v>
      </c>
      <c r="BX51" s="112">
        <v>12.81</v>
      </c>
      <c r="BY51" s="112">
        <v>0.32</v>
      </c>
      <c r="BZ51" s="112">
        <v>1.1399999999999999</v>
      </c>
      <c r="CA51" s="112" t="s">
        <v>430</v>
      </c>
      <c r="CB51" s="112">
        <v>4.84</v>
      </c>
      <c r="CC51" s="109"/>
      <c r="CD51" s="118" t="s">
        <v>8961</v>
      </c>
      <c r="CE51" s="118" t="s">
        <v>3290</v>
      </c>
      <c r="CF51" s="118" t="s">
        <v>8962</v>
      </c>
      <c r="CG51" s="118" t="s">
        <v>1889</v>
      </c>
      <c r="CH51" s="118" t="s">
        <v>8963</v>
      </c>
      <c r="CI51" s="109"/>
      <c r="CJ51" s="119" t="s">
        <v>476</v>
      </c>
    </row>
    <row r="52" spans="1:88" s="107" customFormat="1" x14ac:dyDescent="0.25">
      <c r="A52" s="108" t="s">
        <v>8964</v>
      </c>
      <c r="B52" s="109"/>
      <c r="C52" s="734">
        <v>43321</v>
      </c>
      <c r="D52" s="109"/>
      <c r="E52" s="110">
        <v>1452.89</v>
      </c>
      <c r="F52" s="109"/>
      <c r="G52" s="111">
        <v>20.440000000000001</v>
      </c>
      <c r="H52" s="109"/>
      <c r="I52" s="152">
        <v>3.07</v>
      </c>
      <c r="J52" s="152">
        <v>8.48</v>
      </c>
      <c r="K52" s="152">
        <v>2.21</v>
      </c>
      <c r="L52" s="152">
        <v>2.36</v>
      </c>
      <c r="M52" s="113"/>
      <c r="N52" s="112">
        <v>0.14699999999999999</v>
      </c>
      <c r="O52" s="112">
        <v>3.4937</v>
      </c>
      <c r="P52" s="112">
        <v>3.0242</v>
      </c>
      <c r="Q52" s="112">
        <v>3.0242</v>
      </c>
      <c r="R52" s="112">
        <v>-1.6362000000000001</v>
      </c>
      <c r="S52" s="114">
        <v>0.88849999999999996</v>
      </c>
      <c r="T52" s="112">
        <v>3.8296000000000001</v>
      </c>
      <c r="U52" s="112">
        <v>9.1203000000000003</v>
      </c>
      <c r="V52" s="112">
        <v>7.9972000000000003</v>
      </c>
      <c r="W52" s="112" t="s">
        <v>430</v>
      </c>
      <c r="X52" s="112">
        <v>7.8628</v>
      </c>
      <c r="Y52" s="112">
        <v>-2.4344000000000001</v>
      </c>
      <c r="Z52" s="112">
        <v>0.93830000000000002</v>
      </c>
      <c r="AA52" s="112">
        <v>-1.2082999999999999</v>
      </c>
      <c r="AB52" s="112">
        <v>2.5074999999999998</v>
      </c>
      <c r="AC52" s="112">
        <v>9.5182000000000002</v>
      </c>
      <c r="AD52" s="113"/>
      <c r="AE52" s="110">
        <v>12</v>
      </c>
      <c r="AF52" s="110">
        <v>9</v>
      </c>
      <c r="AG52" s="110">
        <v>6</v>
      </c>
      <c r="AH52" s="110">
        <v>12</v>
      </c>
      <c r="AI52" s="110">
        <v>10</v>
      </c>
      <c r="AJ52" s="110">
        <v>8</v>
      </c>
      <c r="AK52" s="110">
        <v>6</v>
      </c>
      <c r="AL52" s="110">
        <v>12</v>
      </c>
      <c r="AM52" s="110">
        <v>13</v>
      </c>
      <c r="AN52" s="110" t="s">
        <v>430</v>
      </c>
      <c r="AO52" s="110">
        <v>12</v>
      </c>
      <c r="AP52" s="110">
        <v>9</v>
      </c>
      <c r="AQ52" s="110">
        <v>9</v>
      </c>
      <c r="AR52" s="110">
        <v>8</v>
      </c>
      <c r="AS52" s="110">
        <v>6</v>
      </c>
      <c r="AT52" s="109"/>
      <c r="AU52" s="112" t="s">
        <v>430</v>
      </c>
      <c r="AV52" s="112">
        <v>9.09</v>
      </c>
      <c r="AW52" s="112">
        <v>7.11</v>
      </c>
      <c r="AX52" s="112">
        <v>5.24</v>
      </c>
      <c r="AY52" s="112">
        <v>-0.85</v>
      </c>
      <c r="AZ52" s="115"/>
      <c r="BA52" s="116" t="s">
        <v>430</v>
      </c>
      <c r="BB52" s="116">
        <v>11</v>
      </c>
      <c r="BC52" s="116">
        <v>12</v>
      </c>
      <c r="BD52" s="116">
        <v>9</v>
      </c>
      <c r="BE52" s="116">
        <v>9</v>
      </c>
      <c r="BF52" s="112"/>
      <c r="BG52" s="114">
        <v>9.4312844569965399</v>
      </c>
      <c r="BH52" s="796">
        <v>0</v>
      </c>
      <c r="BI52" s="796">
        <v>4.3936570231965497E-2</v>
      </c>
      <c r="BJ52" s="809" t="s">
        <v>430</v>
      </c>
      <c r="BK52" s="269"/>
      <c r="BL52" s="112" t="s">
        <v>430</v>
      </c>
      <c r="BM52" s="112" t="s">
        <v>430</v>
      </c>
      <c r="BN52" s="112" t="s">
        <v>430</v>
      </c>
      <c r="BO52" s="109"/>
      <c r="BP52" s="112">
        <v>71.723989259999996</v>
      </c>
      <c r="BQ52" s="109"/>
      <c r="BR52" s="112">
        <v>54.594700000000003</v>
      </c>
      <c r="BS52" s="112">
        <v>7.6556800000000003</v>
      </c>
      <c r="BT52" s="112">
        <v>9.4736200000000004</v>
      </c>
      <c r="BU52" s="112">
        <v>28.276</v>
      </c>
      <c r="BV52" s="109"/>
      <c r="BW52" s="112">
        <v>1.4</v>
      </c>
      <c r="BX52" s="112">
        <v>11.7</v>
      </c>
      <c r="BY52" s="112">
        <v>3.35</v>
      </c>
      <c r="BZ52" s="112">
        <v>2.57</v>
      </c>
      <c r="CA52" s="112">
        <v>5.41</v>
      </c>
      <c r="CB52" s="112">
        <v>3.84</v>
      </c>
      <c r="CC52" s="109"/>
      <c r="CD52" s="118" t="s">
        <v>8965</v>
      </c>
      <c r="CE52" s="118" t="s">
        <v>1966</v>
      </c>
      <c r="CF52" s="118" t="s">
        <v>8966</v>
      </c>
      <c r="CG52" s="118" t="s">
        <v>8967</v>
      </c>
      <c r="CH52" s="118" t="s">
        <v>8968</v>
      </c>
      <c r="CI52" s="109"/>
      <c r="CJ52" s="119" t="s">
        <v>1015</v>
      </c>
    </row>
    <row r="53" spans="1:88" s="107" customFormat="1" x14ac:dyDescent="0.25">
      <c r="A53" s="108" t="s">
        <v>8969</v>
      </c>
      <c r="B53" s="109"/>
      <c r="C53" s="734">
        <v>42832</v>
      </c>
      <c r="D53" s="109"/>
      <c r="E53" s="110">
        <v>1250.5</v>
      </c>
      <c r="F53" s="109"/>
      <c r="G53" s="111">
        <v>27.992100000000001</v>
      </c>
      <c r="H53" s="109"/>
      <c r="I53" s="152">
        <v>3.5</v>
      </c>
      <c r="J53" s="152">
        <v>7.63</v>
      </c>
      <c r="K53" s="152">
        <v>2.06</v>
      </c>
      <c r="L53" s="152">
        <v>2.17</v>
      </c>
      <c r="M53" s="113"/>
      <c r="N53" s="112">
        <v>0.31209999999999999</v>
      </c>
      <c r="O53" s="112">
        <v>3.9554999999999998</v>
      </c>
      <c r="P53" s="112">
        <v>2.0630000000000002</v>
      </c>
      <c r="Q53" s="112">
        <v>4.2066999999999997</v>
      </c>
      <c r="R53" s="112">
        <v>-0.71360000000000001</v>
      </c>
      <c r="S53" s="114">
        <v>1.1264000000000001</v>
      </c>
      <c r="T53" s="112">
        <v>2.6457000000000002</v>
      </c>
      <c r="U53" s="112">
        <v>11.900600000000001</v>
      </c>
      <c r="V53" s="112">
        <v>10.327199999999999</v>
      </c>
      <c r="W53" s="112" t="s">
        <v>430</v>
      </c>
      <c r="X53" s="112">
        <v>8.9755000000000003</v>
      </c>
      <c r="Y53" s="112">
        <v>-1.5308999999999999</v>
      </c>
      <c r="Z53" s="112">
        <v>2.0693000000000001</v>
      </c>
      <c r="AA53" s="112">
        <v>-0.77210000000000001</v>
      </c>
      <c r="AB53" s="112">
        <v>1.5538000000000001</v>
      </c>
      <c r="AC53" s="112">
        <v>11.8346</v>
      </c>
      <c r="AD53" s="113"/>
      <c r="AE53" s="110">
        <v>8</v>
      </c>
      <c r="AF53" s="110">
        <v>6</v>
      </c>
      <c r="AG53" s="110">
        <v>11</v>
      </c>
      <c r="AH53" s="110">
        <v>7</v>
      </c>
      <c r="AI53" s="110">
        <v>6</v>
      </c>
      <c r="AJ53" s="110">
        <v>7</v>
      </c>
      <c r="AK53" s="110">
        <v>9</v>
      </c>
      <c r="AL53" s="110">
        <v>6</v>
      </c>
      <c r="AM53" s="110">
        <v>7</v>
      </c>
      <c r="AN53" s="110" t="s">
        <v>430</v>
      </c>
      <c r="AO53" s="110">
        <v>9</v>
      </c>
      <c r="AP53" s="110">
        <v>6</v>
      </c>
      <c r="AQ53" s="110">
        <v>5</v>
      </c>
      <c r="AR53" s="110">
        <v>6</v>
      </c>
      <c r="AS53" s="110">
        <v>13</v>
      </c>
      <c r="AT53" s="109"/>
      <c r="AU53" s="112" t="s">
        <v>430</v>
      </c>
      <c r="AV53" s="112">
        <v>11.7</v>
      </c>
      <c r="AW53" s="112">
        <v>9.4499999999999993</v>
      </c>
      <c r="AX53" s="112">
        <v>5.71</v>
      </c>
      <c r="AY53" s="112">
        <v>0.83</v>
      </c>
      <c r="AZ53" s="115"/>
      <c r="BA53" s="116" t="s">
        <v>430</v>
      </c>
      <c r="BB53" s="116">
        <v>5</v>
      </c>
      <c r="BC53" s="116">
        <v>7</v>
      </c>
      <c r="BD53" s="116">
        <v>7</v>
      </c>
      <c r="BE53" s="116">
        <v>5</v>
      </c>
      <c r="BF53" s="112"/>
      <c r="BG53" s="114">
        <v>9.1621163380510708</v>
      </c>
      <c r="BH53" s="796">
        <v>0</v>
      </c>
      <c r="BI53" s="796">
        <v>6.5308425186286601E-2</v>
      </c>
      <c r="BJ53" s="809" t="s">
        <v>430</v>
      </c>
      <c r="BK53" s="269"/>
      <c r="BL53" s="112" t="s">
        <v>430</v>
      </c>
      <c r="BM53" s="112" t="s">
        <v>430</v>
      </c>
      <c r="BN53" s="112" t="s">
        <v>430</v>
      </c>
      <c r="BO53" s="109"/>
      <c r="BP53" s="112">
        <v>71.210686670000001</v>
      </c>
      <c r="BQ53" s="109"/>
      <c r="BR53" s="112">
        <v>45.862400000000001</v>
      </c>
      <c r="BS53" s="112">
        <v>16.5823</v>
      </c>
      <c r="BT53" s="112">
        <v>7.8136799999999997</v>
      </c>
      <c r="BU53" s="112">
        <v>29.741620000000001</v>
      </c>
      <c r="BV53" s="109"/>
      <c r="BW53" s="112">
        <v>5.5</v>
      </c>
      <c r="BX53" s="112">
        <v>15.86</v>
      </c>
      <c r="BY53" s="112">
        <v>2.16</v>
      </c>
      <c r="BZ53" s="112">
        <v>2.83</v>
      </c>
      <c r="CA53" s="112">
        <v>0.47</v>
      </c>
      <c r="CB53" s="112">
        <v>1.97</v>
      </c>
      <c r="CC53" s="109"/>
      <c r="CD53" s="118" t="s">
        <v>8970</v>
      </c>
      <c r="CE53" s="118" t="s">
        <v>8971</v>
      </c>
      <c r="CF53" s="118" t="s">
        <v>8972</v>
      </c>
      <c r="CG53" s="118" t="s">
        <v>8973</v>
      </c>
      <c r="CH53" s="118" t="s">
        <v>8974</v>
      </c>
      <c r="CI53" s="109"/>
      <c r="CJ53" s="119" t="s">
        <v>1015</v>
      </c>
    </row>
    <row r="54" spans="1:88" s="107" customFormat="1" x14ac:dyDescent="0.25">
      <c r="A54" s="108" t="s">
        <v>8975</v>
      </c>
      <c r="B54" s="109"/>
      <c r="C54" s="734">
        <v>43281</v>
      </c>
      <c r="D54" s="109"/>
      <c r="E54" s="110">
        <v>779.56</v>
      </c>
      <c r="F54" s="109"/>
      <c r="G54" s="111">
        <v>21.211200000000002</v>
      </c>
      <c r="H54" s="109"/>
      <c r="I54" s="152">
        <v>1.33</v>
      </c>
      <c r="J54" s="152">
        <v>7.51</v>
      </c>
      <c r="K54" s="152">
        <v>1.1499999999999999</v>
      </c>
      <c r="L54" s="152">
        <v>1.2</v>
      </c>
      <c r="M54" s="113"/>
      <c r="N54" s="112">
        <v>0.29409999999999997</v>
      </c>
      <c r="O54" s="112">
        <v>4.2145000000000001</v>
      </c>
      <c r="P54" s="112">
        <v>3.0916000000000001</v>
      </c>
      <c r="Q54" s="112">
        <v>3.1884000000000001</v>
      </c>
      <c r="R54" s="112">
        <v>-5.8689999999999998</v>
      </c>
      <c r="S54" s="114">
        <v>-5.9661999999999997</v>
      </c>
      <c r="T54" s="112">
        <v>-8.9999999999999998E-4</v>
      </c>
      <c r="U54" s="112">
        <v>11.2477</v>
      </c>
      <c r="V54" s="112">
        <v>9.8331999999999997</v>
      </c>
      <c r="W54" s="112" t="s">
        <v>430</v>
      </c>
      <c r="X54" s="112">
        <v>8.7302</v>
      </c>
      <c r="Y54" s="112">
        <v>-6.3581000000000003</v>
      </c>
      <c r="Z54" s="112">
        <v>-4.8411</v>
      </c>
      <c r="AA54" s="112">
        <v>-7.5800999999999998</v>
      </c>
      <c r="AB54" s="112">
        <v>2.7884000000000002</v>
      </c>
      <c r="AC54" s="112">
        <v>9.8907000000000007</v>
      </c>
      <c r="AD54" s="113"/>
      <c r="AE54" s="110">
        <v>10</v>
      </c>
      <c r="AF54" s="110">
        <v>3</v>
      </c>
      <c r="AG54" s="110">
        <v>5</v>
      </c>
      <c r="AH54" s="110">
        <v>11</v>
      </c>
      <c r="AI54" s="110">
        <v>14</v>
      </c>
      <c r="AJ54" s="110">
        <v>14</v>
      </c>
      <c r="AK54" s="110">
        <v>11</v>
      </c>
      <c r="AL54" s="110">
        <v>8</v>
      </c>
      <c r="AM54" s="110">
        <v>8</v>
      </c>
      <c r="AN54" s="110" t="s">
        <v>430</v>
      </c>
      <c r="AO54" s="110">
        <v>10</v>
      </c>
      <c r="AP54" s="110">
        <v>14</v>
      </c>
      <c r="AQ54" s="110">
        <v>14</v>
      </c>
      <c r="AR54" s="110">
        <v>14</v>
      </c>
      <c r="AS54" s="110">
        <v>3</v>
      </c>
      <c r="AT54" s="109"/>
      <c r="AU54" s="112" t="s">
        <v>430</v>
      </c>
      <c r="AV54" s="112">
        <v>10.199999999999999</v>
      </c>
      <c r="AW54" s="112">
        <v>8.2100000000000009</v>
      </c>
      <c r="AX54" s="112">
        <v>3</v>
      </c>
      <c r="AY54" s="112">
        <v>-7.54</v>
      </c>
      <c r="AZ54" s="115"/>
      <c r="BA54" s="116" t="s">
        <v>430</v>
      </c>
      <c r="BB54" s="116">
        <v>7</v>
      </c>
      <c r="BC54" s="116">
        <v>10</v>
      </c>
      <c r="BD54" s="116">
        <v>13</v>
      </c>
      <c r="BE54" s="116">
        <v>14</v>
      </c>
      <c r="BF54" s="112"/>
      <c r="BG54" s="114">
        <v>11.7165457930831</v>
      </c>
      <c r="BH54" s="796">
        <v>0</v>
      </c>
      <c r="BI54" s="796">
        <v>4.8933195113065001E-2</v>
      </c>
      <c r="BJ54" s="809" t="s">
        <v>430</v>
      </c>
      <c r="BK54" s="269"/>
      <c r="BL54" s="112" t="s">
        <v>430</v>
      </c>
      <c r="BM54" s="112" t="s">
        <v>430</v>
      </c>
      <c r="BN54" s="112" t="s">
        <v>430</v>
      </c>
      <c r="BO54" s="109"/>
      <c r="BP54" s="112">
        <v>70.520637480000005</v>
      </c>
      <c r="BQ54" s="109"/>
      <c r="BR54" s="112">
        <v>46.510399999999997</v>
      </c>
      <c r="BS54" s="112">
        <v>11.2651</v>
      </c>
      <c r="BT54" s="112">
        <v>12.724</v>
      </c>
      <c r="BU54" s="112">
        <v>29.500499999999999</v>
      </c>
      <c r="BV54" s="109"/>
      <c r="BW54" s="112">
        <v>2.21</v>
      </c>
      <c r="BX54" s="112">
        <v>15.8</v>
      </c>
      <c r="BY54" s="112">
        <v>2.09</v>
      </c>
      <c r="BZ54" s="112">
        <v>5.35</v>
      </c>
      <c r="CA54" s="112">
        <v>0.77</v>
      </c>
      <c r="CB54" s="112">
        <v>3.26</v>
      </c>
      <c r="CC54" s="109"/>
      <c r="CD54" s="118" t="s">
        <v>4771</v>
      </c>
      <c r="CE54" s="118" t="s">
        <v>8976</v>
      </c>
      <c r="CF54" s="118" t="s">
        <v>8977</v>
      </c>
      <c r="CG54" s="118" t="s">
        <v>8978</v>
      </c>
      <c r="CH54" s="118" t="s">
        <v>8979</v>
      </c>
      <c r="CI54" s="109"/>
      <c r="CJ54" s="119" t="s">
        <v>518</v>
      </c>
    </row>
    <row r="55" spans="1:88" s="107" customFormat="1" x14ac:dyDescent="0.25">
      <c r="A55" s="108" t="s">
        <v>8980</v>
      </c>
      <c r="B55" s="109"/>
      <c r="C55" s="734">
        <v>44183</v>
      </c>
      <c r="D55" s="109"/>
      <c r="E55" s="110">
        <v>726.78499999999997</v>
      </c>
      <c r="F55" s="109"/>
      <c r="G55" s="111">
        <v>18.16</v>
      </c>
      <c r="H55" s="109"/>
      <c r="I55" s="152">
        <v>4.1500000000000004</v>
      </c>
      <c r="J55" s="152">
        <v>7.14</v>
      </c>
      <c r="K55" s="152">
        <v>3.01</v>
      </c>
      <c r="L55" s="152">
        <v>3.22</v>
      </c>
      <c r="M55" s="113"/>
      <c r="N55" s="112">
        <v>0.49809999999999999</v>
      </c>
      <c r="O55" s="112">
        <v>3.8308</v>
      </c>
      <c r="P55" s="112">
        <v>2.9478</v>
      </c>
      <c r="Q55" s="112">
        <v>4.0688000000000004</v>
      </c>
      <c r="R55" s="112">
        <v>-0.65649999999999997</v>
      </c>
      <c r="S55" s="114">
        <v>1.8508</v>
      </c>
      <c r="T55" s="112">
        <v>3.8761999999999999</v>
      </c>
      <c r="U55" s="112">
        <v>10.770300000000001</v>
      </c>
      <c r="V55" s="112">
        <v>9.7347000000000001</v>
      </c>
      <c r="W55" s="112" t="s">
        <v>430</v>
      </c>
      <c r="X55" s="112">
        <v>9.2659000000000002</v>
      </c>
      <c r="Y55" s="112">
        <v>-1.5184</v>
      </c>
      <c r="Z55" s="112">
        <v>1.7366999999999999</v>
      </c>
      <c r="AA55" s="112">
        <v>-0.54759999999999998</v>
      </c>
      <c r="AB55" s="112">
        <v>2.5409000000000002</v>
      </c>
      <c r="AC55" s="112">
        <v>11.4552</v>
      </c>
      <c r="AD55" s="113"/>
      <c r="AE55" s="110">
        <v>4</v>
      </c>
      <c r="AF55" s="110">
        <v>7</v>
      </c>
      <c r="AG55" s="110">
        <v>7</v>
      </c>
      <c r="AH55" s="110">
        <v>8</v>
      </c>
      <c r="AI55" s="110">
        <v>5</v>
      </c>
      <c r="AJ55" s="110">
        <v>6</v>
      </c>
      <c r="AK55" s="110">
        <v>5</v>
      </c>
      <c r="AL55" s="110">
        <v>9</v>
      </c>
      <c r="AM55" s="110">
        <v>9</v>
      </c>
      <c r="AN55" s="110" t="s">
        <v>430</v>
      </c>
      <c r="AO55" s="110">
        <v>8</v>
      </c>
      <c r="AP55" s="110">
        <v>5</v>
      </c>
      <c r="AQ55" s="110">
        <v>6</v>
      </c>
      <c r="AR55" s="110">
        <v>5</v>
      </c>
      <c r="AS55" s="110">
        <v>4</v>
      </c>
      <c r="AT55" s="109"/>
      <c r="AU55" s="112" t="s">
        <v>430</v>
      </c>
      <c r="AV55" s="112" t="s">
        <v>430</v>
      </c>
      <c r="AW55" s="112">
        <v>8.7100000000000009</v>
      </c>
      <c r="AX55" s="112">
        <v>5.82</v>
      </c>
      <c r="AY55" s="112">
        <v>0.54</v>
      </c>
      <c r="AZ55" s="115"/>
      <c r="BA55" s="116" t="s">
        <v>430</v>
      </c>
      <c r="BB55" s="116" t="s">
        <v>430</v>
      </c>
      <c r="BC55" s="116">
        <v>8</v>
      </c>
      <c r="BD55" s="116">
        <v>5</v>
      </c>
      <c r="BE55" s="116">
        <v>6</v>
      </c>
      <c r="BF55" s="112"/>
      <c r="BG55" s="114">
        <v>9.7973280051108702</v>
      </c>
      <c r="BH55" s="796">
        <v>0</v>
      </c>
      <c r="BI55" s="796">
        <v>5.56569661056363E-2</v>
      </c>
      <c r="BJ55" s="809" t="s">
        <v>430</v>
      </c>
      <c r="BK55" s="269"/>
      <c r="BL55" s="112" t="s">
        <v>430</v>
      </c>
      <c r="BM55" s="112" t="s">
        <v>430</v>
      </c>
      <c r="BN55" s="112" t="s">
        <v>430</v>
      </c>
      <c r="BO55" s="109"/>
      <c r="BP55" s="112">
        <v>72.915177900000003</v>
      </c>
      <c r="BQ55" s="109"/>
      <c r="BR55" s="112">
        <v>40.78</v>
      </c>
      <c r="BS55" s="112">
        <v>15.990600000000001</v>
      </c>
      <c r="BT55" s="112">
        <v>16.144500000000001</v>
      </c>
      <c r="BU55" s="112">
        <v>27.084900000000001</v>
      </c>
      <c r="BV55" s="109"/>
      <c r="BW55" s="112">
        <v>1.46</v>
      </c>
      <c r="BX55" s="112">
        <v>18.190000000000001</v>
      </c>
      <c r="BY55" s="112" t="s">
        <v>430</v>
      </c>
      <c r="BZ55" s="112" t="s">
        <v>430</v>
      </c>
      <c r="CA55" s="112" t="s">
        <v>430</v>
      </c>
      <c r="CB55" s="112">
        <v>7.44</v>
      </c>
      <c r="CC55" s="109"/>
      <c r="CD55" s="118" t="s">
        <v>8981</v>
      </c>
      <c r="CE55" s="118" t="s">
        <v>8982</v>
      </c>
      <c r="CF55" s="118" t="s">
        <v>8983</v>
      </c>
      <c r="CG55" s="118" t="s">
        <v>8984</v>
      </c>
      <c r="CH55" s="118" t="s">
        <v>8985</v>
      </c>
      <c r="CI55" s="109"/>
      <c r="CJ55" s="119" t="s">
        <v>547</v>
      </c>
    </row>
    <row r="56" spans="1:88" s="107" customFormat="1" x14ac:dyDescent="0.25">
      <c r="A56" s="108" t="s">
        <v>8986</v>
      </c>
      <c r="B56" s="109"/>
      <c r="C56" s="734">
        <v>34790</v>
      </c>
      <c r="D56" s="109"/>
      <c r="E56" s="110">
        <v>694.62300000000005</v>
      </c>
      <c r="F56" s="109"/>
      <c r="G56" s="111">
        <v>115.934</v>
      </c>
      <c r="H56" s="109"/>
      <c r="I56" s="152">
        <v>2.99</v>
      </c>
      <c r="J56" s="152">
        <v>7.8</v>
      </c>
      <c r="K56" s="152">
        <v>2.4</v>
      </c>
      <c r="L56" s="152">
        <v>2.52</v>
      </c>
      <c r="M56" s="113"/>
      <c r="N56" s="112">
        <v>0.40910000000000002</v>
      </c>
      <c r="O56" s="112">
        <v>4.1333000000000002</v>
      </c>
      <c r="P56" s="112">
        <v>1.8588</v>
      </c>
      <c r="Q56" s="112">
        <v>3.9838</v>
      </c>
      <c r="R56" s="112">
        <v>-2.5691000000000002</v>
      </c>
      <c r="S56" s="114">
        <v>-3.5360999999999998</v>
      </c>
      <c r="T56" s="112">
        <v>-2.6177999999999999</v>
      </c>
      <c r="U56" s="112">
        <v>14.1435</v>
      </c>
      <c r="V56" s="112">
        <v>13.0097</v>
      </c>
      <c r="W56" s="112">
        <v>11.8439</v>
      </c>
      <c r="X56" s="112">
        <v>9.6814999999999998</v>
      </c>
      <c r="Y56" s="112">
        <v>-3.2614000000000001</v>
      </c>
      <c r="Z56" s="112">
        <v>-2.2988</v>
      </c>
      <c r="AA56" s="112">
        <v>-5.7702999999999998</v>
      </c>
      <c r="AB56" s="112">
        <v>1.8363</v>
      </c>
      <c r="AC56" s="112">
        <v>12.0044</v>
      </c>
      <c r="AD56" s="113"/>
      <c r="AE56" s="110">
        <v>5</v>
      </c>
      <c r="AF56" s="110">
        <v>4</v>
      </c>
      <c r="AG56" s="110">
        <v>13</v>
      </c>
      <c r="AH56" s="110">
        <v>9</v>
      </c>
      <c r="AI56" s="110">
        <v>11</v>
      </c>
      <c r="AJ56" s="110">
        <v>13</v>
      </c>
      <c r="AK56" s="110">
        <v>14</v>
      </c>
      <c r="AL56" s="110">
        <v>4</v>
      </c>
      <c r="AM56" s="110">
        <v>3</v>
      </c>
      <c r="AN56" s="110">
        <v>2</v>
      </c>
      <c r="AO56" s="110">
        <v>7</v>
      </c>
      <c r="AP56" s="110">
        <v>11</v>
      </c>
      <c r="AQ56" s="110">
        <v>13</v>
      </c>
      <c r="AR56" s="110">
        <v>13</v>
      </c>
      <c r="AS56" s="110">
        <v>10</v>
      </c>
      <c r="AT56" s="109"/>
      <c r="AU56" s="112">
        <v>13.29</v>
      </c>
      <c r="AV56" s="112">
        <v>14.78</v>
      </c>
      <c r="AW56" s="112">
        <v>10.79</v>
      </c>
      <c r="AX56" s="112">
        <v>2.93</v>
      </c>
      <c r="AY56" s="112">
        <v>-4.55</v>
      </c>
      <c r="AZ56" s="115"/>
      <c r="BA56" s="116">
        <v>2</v>
      </c>
      <c r="BB56" s="116">
        <v>3</v>
      </c>
      <c r="BC56" s="116">
        <v>4</v>
      </c>
      <c r="BD56" s="116">
        <v>14</v>
      </c>
      <c r="BE56" s="116">
        <v>13</v>
      </c>
      <c r="BF56" s="112"/>
      <c r="BG56" s="114">
        <v>12.5694472721887</v>
      </c>
      <c r="BH56" s="796">
        <v>0</v>
      </c>
      <c r="BI56" s="796">
        <v>6.8351367125909002E-2</v>
      </c>
      <c r="BJ56" s="809" t="s">
        <v>430</v>
      </c>
      <c r="BK56" s="269"/>
      <c r="BL56" s="112" t="s">
        <v>430</v>
      </c>
      <c r="BM56" s="112" t="s">
        <v>430</v>
      </c>
      <c r="BN56" s="112" t="s">
        <v>430</v>
      </c>
      <c r="BO56" s="109"/>
      <c r="BP56" s="112">
        <v>75.593141860000003</v>
      </c>
      <c r="BQ56" s="109"/>
      <c r="BR56" s="112">
        <v>48.478999999999999</v>
      </c>
      <c r="BS56" s="112">
        <v>18.294</v>
      </c>
      <c r="BT56" s="112">
        <v>8.8202200000000008</v>
      </c>
      <c r="BU56" s="112">
        <v>24.406780000000001</v>
      </c>
      <c r="BV56" s="109"/>
      <c r="BW56" s="112">
        <v>6.38</v>
      </c>
      <c r="BX56" s="112">
        <v>11.22</v>
      </c>
      <c r="BY56" s="112">
        <v>2.52</v>
      </c>
      <c r="BZ56" s="112">
        <v>0.72</v>
      </c>
      <c r="CA56" s="112" t="s">
        <v>430</v>
      </c>
      <c r="CB56" s="112">
        <v>3.56</v>
      </c>
      <c r="CC56" s="109"/>
      <c r="CD56" s="118" t="s">
        <v>1580</v>
      </c>
      <c r="CE56" s="118" t="s">
        <v>8987</v>
      </c>
      <c r="CF56" s="118" t="s">
        <v>8988</v>
      </c>
      <c r="CG56" s="118" t="s">
        <v>8989</v>
      </c>
      <c r="CH56" s="118" t="s">
        <v>8990</v>
      </c>
      <c r="CI56" s="109"/>
      <c r="CJ56" s="119" t="s">
        <v>8991</v>
      </c>
    </row>
    <row r="57" spans="1:88" s="107" customFormat="1" x14ac:dyDescent="0.25">
      <c r="A57" s="108" t="s">
        <v>8992</v>
      </c>
      <c r="B57" s="109"/>
      <c r="C57" s="734">
        <v>33239</v>
      </c>
      <c r="D57" s="109"/>
      <c r="E57" s="110">
        <v>524.36800000000005</v>
      </c>
      <c r="F57" s="109"/>
      <c r="G57" s="111">
        <v>196.31200000000001</v>
      </c>
      <c r="H57" s="109"/>
      <c r="I57" s="152" t="s">
        <v>430</v>
      </c>
      <c r="J57" s="152" t="s">
        <v>430</v>
      </c>
      <c r="K57" s="152" t="s">
        <v>430</v>
      </c>
      <c r="L57" s="152" t="s">
        <v>430</v>
      </c>
      <c r="M57" s="113"/>
      <c r="N57" s="112">
        <v>9.0399999999999994E-2</v>
      </c>
      <c r="O57" s="112">
        <v>3.2111000000000001</v>
      </c>
      <c r="P57" s="112">
        <v>2.6674000000000002</v>
      </c>
      <c r="Q57" s="112">
        <v>4.8392999999999997</v>
      </c>
      <c r="R57" s="112">
        <v>-1.2556</v>
      </c>
      <c r="S57" s="114">
        <v>-0.34339999999999998</v>
      </c>
      <c r="T57" s="112">
        <v>2.5264000000000002</v>
      </c>
      <c r="U57" s="112">
        <v>10.747299999999999</v>
      </c>
      <c r="V57" s="112">
        <v>8.8222000000000005</v>
      </c>
      <c r="W57" s="112">
        <v>9.2284000000000006</v>
      </c>
      <c r="X57" s="112">
        <v>10.6319</v>
      </c>
      <c r="Y57" s="112">
        <v>-2.4020999999999999</v>
      </c>
      <c r="Z57" s="112">
        <v>1.0767</v>
      </c>
      <c r="AA57" s="112">
        <v>-1.8472</v>
      </c>
      <c r="AB57" s="112">
        <v>2.2879999999999998</v>
      </c>
      <c r="AC57" s="112">
        <v>8.7517999999999994</v>
      </c>
      <c r="AD57" s="113"/>
      <c r="AE57" s="110">
        <v>13</v>
      </c>
      <c r="AF57" s="110">
        <v>11</v>
      </c>
      <c r="AG57" s="110">
        <v>9</v>
      </c>
      <c r="AH57" s="110">
        <v>6</v>
      </c>
      <c r="AI57" s="110">
        <v>7</v>
      </c>
      <c r="AJ57" s="110">
        <v>11</v>
      </c>
      <c r="AK57" s="110">
        <v>10</v>
      </c>
      <c r="AL57" s="110">
        <v>10</v>
      </c>
      <c r="AM57" s="110">
        <v>10</v>
      </c>
      <c r="AN57" s="110">
        <v>4</v>
      </c>
      <c r="AO57" s="110">
        <v>5</v>
      </c>
      <c r="AP57" s="110">
        <v>8</v>
      </c>
      <c r="AQ57" s="110">
        <v>8</v>
      </c>
      <c r="AR57" s="110">
        <v>9</v>
      </c>
      <c r="AS57" s="110">
        <v>7</v>
      </c>
      <c r="AT57" s="109"/>
      <c r="AU57" s="112">
        <v>9.35</v>
      </c>
      <c r="AV57" s="112">
        <v>9.6999999999999993</v>
      </c>
      <c r="AW57" s="112">
        <v>8.52</v>
      </c>
      <c r="AX57" s="112">
        <v>5.68</v>
      </c>
      <c r="AY57" s="112">
        <v>-0.09</v>
      </c>
      <c r="AZ57" s="115"/>
      <c r="BA57" s="116">
        <v>3</v>
      </c>
      <c r="BB57" s="116">
        <v>8</v>
      </c>
      <c r="BC57" s="116">
        <v>9</v>
      </c>
      <c r="BD57" s="116">
        <v>8</v>
      </c>
      <c r="BE57" s="116">
        <v>7</v>
      </c>
      <c r="BF57" s="112"/>
      <c r="BG57" s="114">
        <v>10.3911419330118</v>
      </c>
      <c r="BH57" s="796">
        <v>0</v>
      </c>
      <c r="BI57" s="796">
        <v>5.0149440380501599E-2</v>
      </c>
      <c r="BJ57" s="809" t="s">
        <v>430</v>
      </c>
      <c r="BK57" s="269"/>
      <c r="BL57" s="112" t="s">
        <v>430</v>
      </c>
      <c r="BM57" s="112" t="s">
        <v>430</v>
      </c>
      <c r="BN57" s="112" t="s">
        <v>430</v>
      </c>
      <c r="BO57" s="109"/>
      <c r="BP57" s="112">
        <v>65.688926480000006</v>
      </c>
      <c r="BQ57" s="109"/>
      <c r="BR57" s="112">
        <v>40.600999999999999</v>
      </c>
      <c r="BS57" s="112">
        <v>13.46</v>
      </c>
      <c r="BT57" s="112">
        <v>11.6279</v>
      </c>
      <c r="BU57" s="112">
        <v>34.311100000000003</v>
      </c>
      <c r="BV57" s="109"/>
      <c r="BW57" s="112">
        <v>13.67</v>
      </c>
      <c r="BX57" s="112">
        <v>9.09</v>
      </c>
      <c r="BY57" s="112" t="s">
        <v>430</v>
      </c>
      <c r="BZ57" s="112" t="s">
        <v>430</v>
      </c>
      <c r="CA57" s="112" t="s">
        <v>430</v>
      </c>
      <c r="CB57" s="112">
        <v>11.56</v>
      </c>
      <c r="CC57" s="109"/>
      <c r="CD57" s="118" t="s">
        <v>3777</v>
      </c>
      <c r="CE57" s="118" t="s">
        <v>8993</v>
      </c>
      <c r="CF57" s="118" t="s">
        <v>8994</v>
      </c>
      <c r="CG57" s="118" t="s">
        <v>4242</v>
      </c>
      <c r="CH57" s="118" t="s">
        <v>8995</v>
      </c>
      <c r="CI57" s="109"/>
      <c r="CJ57" s="119" t="s">
        <v>476</v>
      </c>
    </row>
    <row r="58" spans="1:88" s="107" customFormat="1" x14ac:dyDescent="0.25">
      <c r="A58" s="108" t="s">
        <v>8996</v>
      </c>
      <c r="B58" s="109"/>
      <c r="C58" s="734">
        <v>38022</v>
      </c>
      <c r="D58" s="109"/>
      <c r="E58" s="110">
        <v>205.209</v>
      </c>
      <c r="F58" s="109"/>
      <c r="G58" s="111">
        <v>128.43</v>
      </c>
      <c r="H58" s="109"/>
      <c r="I58" s="152">
        <v>3.98</v>
      </c>
      <c r="J58" s="152">
        <v>6.6</v>
      </c>
      <c r="K58" s="152">
        <v>3.12</v>
      </c>
      <c r="L58" s="152" t="s">
        <v>430</v>
      </c>
      <c r="M58" s="113"/>
      <c r="N58" s="112" t="s">
        <v>430</v>
      </c>
      <c r="O58" s="112">
        <v>3.2063999999999999</v>
      </c>
      <c r="P58" s="112">
        <v>2.6783000000000001</v>
      </c>
      <c r="Q58" s="112">
        <v>5.0982000000000003</v>
      </c>
      <c r="R58" s="112">
        <v>-1.4730000000000001</v>
      </c>
      <c r="S58" s="114">
        <v>0.26619999999999999</v>
      </c>
      <c r="T58" s="112">
        <v>2.8883000000000001</v>
      </c>
      <c r="U58" s="112">
        <v>8.4763000000000002</v>
      </c>
      <c r="V58" s="112">
        <v>7.2965999999999998</v>
      </c>
      <c r="W58" s="112">
        <v>8.6904000000000003</v>
      </c>
      <c r="X58" s="112">
        <v>10.079700000000001</v>
      </c>
      <c r="Y58" s="112">
        <v>-2.0291000000000001</v>
      </c>
      <c r="Z58" s="112">
        <v>-0.61909999999999998</v>
      </c>
      <c r="AA58" s="112">
        <v>-2.2751000000000001</v>
      </c>
      <c r="AB58" s="112">
        <v>2.1069</v>
      </c>
      <c r="AC58" s="112">
        <v>12.0837</v>
      </c>
      <c r="AD58" s="113"/>
      <c r="AE58" s="110" t="s">
        <v>430</v>
      </c>
      <c r="AF58" s="110">
        <v>12</v>
      </c>
      <c r="AG58" s="110">
        <v>8</v>
      </c>
      <c r="AH58" s="110">
        <v>5</v>
      </c>
      <c r="AI58" s="110">
        <v>8</v>
      </c>
      <c r="AJ58" s="110">
        <v>9</v>
      </c>
      <c r="AK58" s="110">
        <v>8</v>
      </c>
      <c r="AL58" s="110">
        <v>14</v>
      </c>
      <c r="AM58" s="110">
        <v>14</v>
      </c>
      <c r="AN58" s="110">
        <v>5</v>
      </c>
      <c r="AO58" s="110">
        <v>6</v>
      </c>
      <c r="AP58" s="110">
        <v>7</v>
      </c>
      <c r="AQ58" s="110">
        <v>10</v>
      </c>
      <c r="AR58" s="110">
        <v>10</v>
      </c>
      <c r="AS58" s="110">
        <v>9</v>
      </c>
      <c r="AT58" s="109"/>
      <c r="AU58" s="112">
        <v>8.8000000000000007</v>
      </c>
      <c r="AV58" s="112">
        <v>9.16</v>
      </c>
      <c r="AW58" s="112">
        <v>7.27</v>
      </c>
      <c r="AX58" s="112">
        <v>4.67</v>
      </c>
      <c r="AY58" s="112">
        <v>-1.1499999999999999</v>
      </c>
      <c r="AZ58" s="115"/>
      <c r="BA58" s="116">
        <v>5</v>
      </c>
      <c r="BB58" s="116">
        <v>10</v>
      </c>
      <c r="BC58" s="116">
        <v>11</v>
      </c>
      <c r="BD58" s="116">
        <v>10</v>
      </c>
      <c r="BE58" s="116">
        <v>10</v>
      </c>
      <c r="BF58" s="112"/>
      <c r="BG58" s="114">
        <v>9.2614899789627607</v>
      </c>
      <c r="BH58" s="796">
        <v>0</v>
      </c>
      <c r="BI58" s="796">
        <v>3.6550912360584602E-2</v>
      </c>
      <c r="BJ58" s="809" t="s">
        <v>430</v>
      </c>
      <c r="BK58" s="269"/>
      <c r="BL58" s="112" t="s">
        <v>430</v>
      </c>
      <c r="BM58" s="112" t="s">
        <v>430</v>
      </c>
      <c r="BN58" s="112" t="s">
        <v>430</v>
      </c>
      <c r="BO58" s="109"/>
      <c r="BP58" s="112">
        <v>77.165368790000002</v>
      </c>
      <c r="BQ58" s="109"/>
      <c r="BR58" s="112">
        <v>48.070599999999999</v>
      </c>
      <c r="BS58" s="112">
        <v>9.9196100000000005</v>
      </c>
      <c r="BT58" s="112">
        <v>7.9494699999999998</v>
      </c>
      <c r="BU58" s="112">
        <v>34.060319999999997</v>
      </c>
      <c r="BV58" s="109"/>
      <c r="BW58" s="112">
        <v>15.25</v>
      </c>
      <c r="BX58" s="112">
        <v>4.9400000000000004</v>
      </c>
      <c r="BY58" s="112" t="s">
        <v>430</v>
      </c>
      <c r="BZ58" s="112" t="s">
        <v>430</v>
      </c>
      <c r="CA58" s="112" t="s">
        <v>430</v>
      </c>
      <c r="CB58" s="112">
        <v>2.64</v>
      </c>
      <c r="CC58" s="109"/>
      <c r="CD58" s="118" t="s">
        <v>8997</v>
      </c>
      <c r="CE58" s="118" t="s">
        <v>8998</v>
      </c>
      <c r="CF58" s="118" t="s">
        <v>8999</v>
      </c>
      <c r="CG58" s="118" t="s">
        <v>9000</v>
      </c>
      <c r="CH58" s="118" t="s">
        <v>9001</v>
      </c>
      <c r="CI58" s="109"/>
      <c r="CJ58" s="119" t="s">
        <v>602</v>
      </c>
    </row>
    <row r="59" spans="1:88" s="107" customFormat="1" x14ac:dyDescent="0.25">
      <c r="A59" s="108" t="s">
        <v>9002</v>
      </c>
      <c r="B59" s="109"/>
      <c r="C59" s="734">
        <v>43220</v>
      </c>
      <c r="D59" s="109"/>
      <c r="E59" s="110">
        <v>114.22</v>
      </c>
      <c r="F59" s="109"/>
      <c r="G59" s="111">
        <v>21.5139</v>
      </c>
      <c r="H59" s="109"/>
      <c r="I59" s="152">
        <v>7.0000000000000007E-2</v>
      </c>
      <c r="J59" s="152">
        <v>5.72</v>
      </c>
      <c r="K59" s="152">
        <v>7.0000000000000007E-2</v>
      </c>
      <c r="L59" s="152">
        <v>7.0000000000000007E-2</v>
      </c>
      <c r="M59" s="113"/>
      <c r="N59" s="112">
        <v>0.6079</v>
      </c>
      <c r="O59" s="112">
        <v>4.6558999999999999</v>
      </c>
      <c r="P59" s="112">
        <v>5.2735000000000003</v>
      </c>
      <c r="Q59" s="112">
        <v>8.8534000000000006</v>
      </c>
      <c r="R59" s="112">
        <v>2.9881000000000002</v>
      </c>
      <c r="S59" s="114">
        <v>6.8615000000000004</v>
      </c>
      <c r="T59" s="112">
        <v>5.5587999999999997</v>
      </c>
      <c r="U59" s="112">
        <v>11.3451</v>
      </c>
      <c r="V59" s="112">
        <v>10.7524</v>
      </c>
      <c r="W59" s="112" t="s">
        <v>430</v>
      </c>
      <c r="X59" s="112">
        <v>14.735900000000001</v>
      </c>
      <c r="Y59" s="112">
        <v>1.9244000000000001</v>
      </c>
      <c r="Z59" s="112">
        <v>4.9889000000000001</v>
      </c>
      <c r="AA59" s="112">
        <v>3.6798999999999999</v>
      </c>
      <c r="AB59" s="112">
        <v>3.153</v>
      </c>
      <c r="AC59" s="112">
        <v>9.8691999999999993</v>
      </c>
      <c r="AD59" s="113"/>
      <c r="AE59" s="110">
        <v>2</v>
      </c>
      <c r="AF59" s="110">
        <v>2</v>
      </c>
      <c r="AG59" s="110">
        <v>1</v>
      </c>
      <c r="AH59" s="110">
        <v>3</v>
      </c>
      <c r="AI59" s="110">
        <v>3</v>
      </c>
      <c r="AJ59" s="110">
        <v>4</v>
      </c>
      <c r="AK59" s="110">
        <v>3</v>
      </c>
      <c r="AL59" s="110">
        <v>7</v>
      </c>
      <c r="AM59" s="110">
        <v>6</v>
      </c>
      <c r="AN59" s="110" t="s">
        <v>430</v>
      </c>
      <c r="AO59" s="110">
        <v>3</v>
      </c>
      <c r="AP59" s="110">
        <v>3</v>
      </c>
      <c r="AQ59" s="110">
        <v>4</v>
      </c>
      <c r="AR59" s="110">
        <v>4</v>
      </c>
      <c r="AS59" s="110">
        <v>1</v>
      </c>
      <c r="AT59" s="109"/>
      <c r="AU59" s="112" t="s">
        <v>430</v>
      </c>
      <c r="AV59" s="112">
        <v>11.38</v>
      </c>
      <c r="AW59" s="112">
        <v>10.119999999999999</v>
      </c>
      <c r="AX59" s="112">
        <v>8.0399999999999991</v>
      </c>
      <c r="AY59" s="112">
        <v>8.16</v>
      </c>
      <c r="AZ59" s="115"/>
      <c r="BA59" s="116" t="s">
        <v>430</v>
      </c>
      <c r="BB59" s="116">
        <v>6</v>
      </c>
      <c r="BC59" s="116">
        <v>6</v>
      </c>
      <c r="BD59" s="116">
        <v>4</v>
      </c>
      <c r="BE59" s="116">
        <v>3</v>
      </c>
      <c r="BF59" s="112"/>
      <c r="BG59" s="114">
        <v>10.244004312369199</v>
      </c>
      <c r="BH59" s="796">
        <v>0</v>
      </c>
      <c r="BI59" s="796">
        <v>5.7220662218190999E-2</v>
      </c>
      <c r="BJ59" s="809" t="s">
        <v>430</v>
      </c>
      <c r="BK59" s="269"/>
      <c r="BL59" s="112" t="s">
        <v>430</v>
      </c>
      <c r="BM59" s="112" t="s">
        <v>430</v>
      </c>
      <c r="BN59" s="112" t="s">
        <v>430</v>
      </c>
      <c r="BO59" s="109"/>
      <c r="BP59" s="112">
        <v>72.883861150000001</v>
      </c>
      <c r="BQ59" s="109"/>
      <c r="BR59" s="112">
        <v>24.594000000000001</v>
      </c>
      <c r="BS59" s="112">
        <v>9.0587199999999992</v>
      </c>
      <c r="BT59" s="112">
        <v>39.231099999999998</v>
      </c>
      <c r="BU59" s="112">
        <v>27.11618</v>
      </c>
      <c r="BV59" s="109"/>
      <c r="BW59" s="112" t="s">
        <v>430</v>
      </c>
      <c r="BX59" s="112">
        <v>11.64</v>
      </c>
      <c r="BY59" s="112">
        <v>4.96</v>
      </c>
      <c r="BZ59" s="112" t="s">
        <v>430</v>
      </c>
      <c r="CA59" s="112" t="s">
        <v>430</v>
      </c>
      <c r="CB59" s="112">
        <v>10.52</v>
      </c>
      <c r="CC59" s="109"/>
      <c r="CD59" s="118" t="s">
        <v>9003</v>
      </c>
      <c r="CE59" s="118" t="s">
        <v>9004</v>
      </c>
      <c r="CF59" s="118" t="s">
        <v>9005</v>
      </c>
      <c r="CG59" s="118" t="s">
        <v>9006</v>
      </c>
      <c r="CH59" s="118" t="s">
        <v>9007</v>
      </c>
      <c r="CI59" s="109"/>
      <c r="CJ59" s="119" t="s">
        <v>554</v>
      </c>
    </row>
    <row r="60" spans="1:88" s="107" customFormat="1" x14ac:dyDescent="0.25">
      <c r="A60" s="108" t="s">
        <v>9008</v>
      </c>
      <c r="B60" s="109"/>
      <c r="C60" s="734">
        <v>43447</v>
      </c>
      <c r="D60" s="109"/>
      <c r="E60" s="110">
        <v>51.354799999999997</v>
      </c>
      <c r="F60" s="109"/>
      <c r="G60" s="111">
        <v>20.431100000000001</v>
      </c>
      <c r="H60" s="109"/>
      <c r="I60" s="152">
        <v>4.4000000000000002E-4</v>
      </c>
      <c r="J60" s="152">
        <v>6.28</v>
      </c>
      <c r="K60" s="152">
        <v>4.0999999999999999E-4</v>
      </c>
      <c r="L60" s="152">
        <v>4.4000000000000002E-4</v>
      </c>
      <c r="M60" s="113"/>
      <c r="N60" s="112">
        <v>0.25119999999999998</v>
      </c>
      <c r="O60" s="112">
        <v>3.3163</v>
      </c>
      <c r="P60" s="112">
        <v>1.7338</v>
      </c>
      <c r="Q60" s="112">
        <v>2.4331</v>
      </c>
      <c r="R60" s="112">
        <v>-3.2961999999999998</v>
      </c>
      <c r="S60" s="114">
        <v>-0.24560000000000001</v>
      </c>
      <c r="T60" s="112">
        <v>-9.2899999999999996E-2</v>
      </c>
      <c r="U60" s="112">
        <v>9.0921000000000003</v>
      </c>
      <c r="V60" s="112">
        <v>8.7372999999999994</v>
      </c>
      <c r="W60" s="112" t="s">
        <v>430</v>
      </c>
      <c r="X60" s="112">
        <v>7.6913999999999998</v>
      </c>
      <c r="Y60" s="112">
        <v>-3.7970999999999999</v>
      </c>
      <c r="Z60" s="112">
        <v>-1.141</v>
      </c>
      <c r="AA60" s="112">
        <v>-2.3487</v>
      </c>
      <c r="AB60" s="112">
        <v>1.7232000000000001</v>
      </c>
      <c r="AC60" s="112">
        <v>9.9700000000000006</v>
      </c>
      <c r="AD60" s="113"/>
      <c r="AE60" s="110">
        <v>11</v>
      </c>
      <c r="AF60" s="110">
        <v>10</v>
      </c>
      <c r="AG60" s="110">
        <v>14</v>
      </c>
      <c r="AH60" s="110">
        <v>13</v>
      </c>
      <c r="AI60" s="110">
        <v>12</v>
      </c>
      <c r="AJ60" s="110">
        <v>10</v>
      </c>
      <c r="AK60" s="110">
        <v>12</v>
      </c>
      <c r="AL60" s="110">
        <v>13</v>
      </c>
      <c r="AM60" s="110">
        <v>11</v>
      </c>
      <c r="AN60" s="110" t="s">
        <v>430</v>
      </c>
      <c r="AO60" s="110">
        <v>13</v>
      </c>
      <c r="AP60" s="110">
        <v>12</v>
      </c>
      <c r="AQ60" s="110">
        <v>12</v>
      </c>
      <c r="AR60" s="110">
        <v>11</v>
      </c>
      <c r="AS60" s="110">
        <v>12</v>
      </c>
      <c r="AT60" s="109"/>
      <c r="AU60" s="112" t="s">
        <v>430</v>
      </c>
      <c r="AV60" s="112">
        <v>9.3000000000000007</v>
      </c>
      <c r="AW60" s="112">
        <v>7.06</v>
      </c>
      <c r="AX60" s="112">
        <v>3.36</v>
      </c>
      <c r="AY60" s="112">
        <v>-3.36</v>
      </c>
      <c r="AZ60" s="115"/>
      <c r="BA60" s="116" t="s">
        <v>430</v>
      </c>
      <c r="BB60" s="116">
        <v>9</v>
      </c>
      <c r="BC60" s="116">
        <v>14</v>
      </c>
      <c r="BD60" s="116">
        <v>12</v>
      </c>
      <c r="BE60" s="116">
        <v>11</v>
      </c>
      <c r="BF60" s="112"/>
      <c r="BG60" s="114">
        <v>10.2812982130745</v>
      </c>
      <c r="BH60" s="796">
        <v>0</v>
      </c>
      <c r="BI60" s="796">
        <v>3.6489033747834E-2</v>
      </c>
      <c r="BJ60" s="809" t="s">
        <v>430</v>
      </c>
      <c r="BK60" s="269"/>
      <c r="BL60" s="112" t="s">
        <v>430</v>
      </c>
      <c r="BM60" s="112" t="s">
        <v>430</v>
      </c>
      <c r="BN60" s="112" t="s">
        <v>430</v>
      </c>
      <c r="BO60" s="109"/>
      <c r="BP60" s="112">
        <v>72.729618560000006</v>
      </c>
      <c r="BQ60" s="109"/>
      <c r="BR60" s="112">
        <v>44.645200000000003</v>
      </c>
      <c r="BS60" s="112">
        <v>27.020600000000002</v>
      </c>
      <c r="BT60" s="112">
        <v>0.592302</v>
      </c>
      <c r="BU60" s="112">
        <v>27.741897999999999</v>
      </c>
      <c r="BV60" s="109"/>
      <c r="BW60" s="112" t="s">
        <v>430</v>
      </c>
      <c r="BX60" s="112">
        <v>7.89</v>
      </c>
      <c r="BY60" s="112">
        <v>0.99</v>
      </c>
      <c r="BZ60" s="112" t="s">
        <v>430</v>
      </c>
      <c r="CA60" s="112" t="s">
        <v>430</v>
      </c>
      <c r="CB60" s="112">
        <v>18.39</v>
      </c>
      <c r="CC60" s="109"/>
      <c r="CD60" s="118" t="s">
        <v>1126</v>
      </c>
      <c r="CE60" s="118" t="s">
        <v>9009</v>
      </c>
      <c r="CF60" s="118" t="s">
        <v>9010</v>
      </c>
      <c r="CG60" s="118" t="s">
        <v>9011</v>
      </c>
      <c r="CH60" s="118" t="s">
        <v>9012</v>
      </c>
      <c r="CI60" s="109"/>
      <c r="CJ60" s="119" t="s">
        <v>1182</v>
      </c>
    </row>
    <row r="61" spans="1:88" s="107" customFormat="1" x14ac:dyDescent="0.25">
      <c r="A61" s="108" t="s">
        <v>9013</v>
      </c>
      <c r="B61" s="109"/>
      <c r="C61" s="734">
        <v>41607</v>
      </c>
      <c r="D61" s="109"/>
      <c r="E61" s="110">
        <v>49.776299999999999</v>
      </c>
      <c r="F61" s="109"/>
      <c r="G61" s="111">
        <v>31.6555</v>
      </c>
      <c r="H61" s="109"/>
      <c r="I61" s="152">
        <v>2.21</v>
      </c>
      <c r="J61" s="152">
        <v>7.05</v>
      </c>
      <c r="K61" s="152">
        <v>1.85</v>
      </c>
      <c r="L61" s="152">
        <v>1.93</v>
      </c>
      <c r="M61" s="113"/>
      <c r="N61" s="112">
        <v>0.30640000000000001</v>
      </c>
      <c r="O61" s="112">
        <v>3.0733999999999999</v>
      </c>
      <c r="P61" s="112">
        <v>2.0451000000000001</v>
      </c>
      <c r="Q61" s="112">
        <v>3.4828000000000001</v>
      </c>
      <c r="R61" s="112">
        <v>-1.5978000000000001</v>
      </c>
      <c r="S61" s="114">
        <v>2.3824000000000001</v>
      </c>
      <c r="T61" s="112">
        <v>-0.59550000000000003</v>
      </c>
      <c r="U61" s="112">
        <v>9.6636000000000006</v>
      </c>
      <c r="V61" s="112">
        <v>8.2217000000000002</v>
      </c>
      <c r="W61" s="112">
        <v>9.3756000000000004</v>
      </c>
      <c r="X61" s="112">
        <v>8.1988000000000003</v>
      </c>
      <c r="Y61" s="112">
        <v>-2.6614</v>
      </c>
      <c r="Z61" s="112">
        <v>1.6753</v>
      </c>
      <c r="AA61" s="112">
        <v>-0.81469999999999998</v>
      </c>
      <c r="AB61" s="112">
        <v>1.8045</v>
      </c>
      <c r="AC61" s="112">
        <v>9.6095000000000006</v>
      </c>
      <c r="AD61" s="113"/>
      <c r="AE61" s="110">
        <v>9</v>
      </c>
      <c r="AF61" s="110">
        <v>13</v>
      </c>
      <c r="AG61" s="110">
        <v>12</v>
      </c>
      <c r="AH61" s="110">
        <v>10</v>
      </c>
      <c r="AI61" s="110">
        <v>9</v>
      </c>
      <c r="AJ61" s="110">
        <v>5</v>
      </c>
      <c r="AK61" s="110">
        <v>13</v>
      </c>
      <c r="AL61" s="110">
        <v>11</v>
      </c>
      <c r="AM61" s="110">
        <v>12</v>
      </c>
      <c r="AN61" s="110">
        <v>3</v>
      </c>
      <c r="AO61" s="110">
        <v>11</v>
      </c>
      <c r="AP61" s="110">
        <v>10</v>
      </c>
      <c r="AQ61" s="110">
        <v>7</v>
      </c>
      <c r="AR61" s="110">
        <v>7</v>
      </c>
      <c r="AS61" s="110">
        <v>11</v>
      </c>
      <c r="AT61" s="109"/>
      <c r="AU61" s="112">
        <v>8.91</v>
      </c>
      <c r="AV61" s="112">
        <v>8.91</v>
      </c>
      <c r="AW61" s="112">
        <v>7.07</v>
      </c>
      <c r="AX61" s="112">
        <v>3.58</v>
      </c>
      <c r="AY61" s="112">
        <v>-0.12</v>
      </c>
      <c r="AZ61" s="115"/>
      <c r="BA61" s="116">
        <v>4</v>
      </c>
      <c r="BB61" s="116">
        <v>12</v>
      </c>
      <c r="BC61" s="116">
        <v>13</v>
      </c>
      <c r="BD61" s="116">
        <v>11</v>
      </c>
      <c r="BE61" s="116">
        <v>8</v>
      </c>
      <c r="BF61" s="112"/>
      <c r="BG61" s="114">
        <v>10.5293402955731</v>
      </c>
      <c r="BH61" s="796">
        <v>0</v>
      </c>
      <c r="BI61" s="796">
        <v>4.1133318281670099E-2</v>
      </c>
      <c r="BJ61" s="809" t="s">
        <v>430</v>
      </c>
      <c r="BK61" s="269"/>
      <c r="BL61" s="112" t="s">
        <v>430</v>
      </c>
      <c r="BM61" s="112" t="s">
        <v>430</v>
      </c>
      <c r="BN61" s="112" t="s">
        <v>430</v>
      </c>
      <c r="BO61" s="109"/>
      <c r="BP61" s="112">
        <v>70.725239439999996</v>
      </c>
      <c r="BQ61" s="109"/>
      <c r="BR61" s="112">
        <v>53.487200000000001</v>
      </c>
      <c r="BS61" s="112">
        <v>7.2348400000000002</v>
      </c>
      <c r="BT61" s="112">
        <v>11.568199999999999</v>
      </c>
      <c r="BU61" s="112">
        <v>27.709759999999999</v>
      </c>
      <c r="BV61" s="109"/>
      <c r="BW61" s="112">
        <v>7.19</v>
      </c>
      <c r="BX61" s="112">
        <v>13.83</v>
      </c>
      <c r="BY61" s="112" t="s">
        <v>430</v>
      </c>
      <c r="BZ61" s="112" t="s">
        <v>430</v>
      </c>
      <c r="CA61" s="112" t="s">
        <v>430</v>
      </c>
      <c r="CB61" s="112">
        <v>8.25</v>
      </c>
      <c r="CC61" s="109"/>
      <c r="CD61" s="118" t="s">
        <v>9014</v>
      </c>
      <c r="CE61" s="118" t="s">
        <v>9015</v>
      </c>
      <c r="CF61" s="118" t="s">
        <v>3195</v>
      </c>
      <c r="CG61" s="118" t="s">
        <v>9016</v>
      </c>
      <c r="CH61" s="118" t="s">
        <v>9017</v>
      </c>
      <c r="CI61" s="109"/>
      <c r="CJ61" s="119" t="s">
        <v>476</v>
      </c>
    </row>
    <row r="62" spans="1:88" x14ac:dyDescent="0.25">
      <c r="A62" s="36" t="s">
        <v>93</v>
      </c>
      <c r="B62" s="43"/>
      <c r="C62" s="720"/>
      <c r="D62" s="43"/>
      <c r="E62" s="51"/>
      <c r="F62" s="43"/>
      <c r="G62" s="55"/>
      <c r="H62" s="43"/>
      <c r="I62" s="92"/>
      <c r="J62" s="92"/>
      <c r="K62" s="92"/>
      <c r="L62" s="92"/>
      <c r="M62" s="66"/>
      <c r="N62" s="59">
        <v>0.40899999999999997</v>
      </c>
      <c r="O62" s="59">
        <v>3.7210999999999999</v>
      </c>
      <c r="P62" s="59">
        <v>2.9275000000000002</v>
      </c>
      <c r="Q62" s="59">
        <v>5.4744000000000002</v>
      </c>
      <c r="R62" s="59">
        <v>0.19339999999999999</v>
      </c>
      <c r="S62" s="70">
        <v>2.2464</v>
      </c>
      <c r="T62" s="59">
        <v>2.9247999999999998</v>
      </c>
      <c r="U62" s="59">
        <v>11.9558</v>
      </c>
      <c r="V62" s="59">
        <v>10.610300000000001</v>
      </c>
      <c r="W62" s="59">
        <v>10.9758</v>
      </c>
      <c r="X62" s="59">
        <v>10.7639</v>
      </c>
      <c r="Y62" s="59">
        <v>-0.89859999999999995</v>
      </c>
      <c r="Z62" s="59">
        <v>2.0663</v>
      </c>
      <c r="AA62" s="59">
        <v>-0.13320000000000001</v>
      </c>
      <c r="AB62" s="59">
        <v>2.1661000000000001</v>
      </c>
      <c r="AC62" s="59">
        <v>11.6653</v>
      </c>
      <c r="AD62" s="66"/>
      <c r="AE62" s="51">
        <v>13</v>
      </c>
      <c r="AF62" s="51">
        <v>14</v>
      </c>
      <c r="AG62" s="51">
        <v>14</v>
      </c>
      <c r="AH62" s="51">
        <v>14</v>
      </c>
      <c r="AI62" s="51">
        <v>14</v>
      </c>
      <c r="AJ62" s="51">
        <v>14</v>
      </c>
      <c r="AK62" s="51">
        <v>14</v>
      </c>
      <c r="AL62" s="51">
        <v>14</v>
      </c>
      <c r="AM62" s="51">
        <v>14</v>
      </c>
      <c r="AN62" s="51">
        <v>5</v>
      </c>
      <c r="AO62" s="51">
        <v>14</v>
      </c>
      <c r="AP62" s="51">
        <v>14</v>
      </c>
      <c r="AQ62" s="51">
        <v>14</v>
      </c>
      <c r="AR62" s="51">
        <v>14</v>
      </c>
      <c r="AS62" s="51">
        <v>14</v>
      </c>
      <c r="AT62" s="43"/>
      <c r="AU62" s="59">
        <v>11.476000000000001</v>
      </c>
      <c r="AV62" s="59">
        <v>12.0483333333333</v>
      </c>
      <c r="AW62" s="59">
        <v>9.6078571428571404</v>
      </c>
      <c r="AX62" s="59">
        <v>6.2492857142857101</v>
      </c>
      <c r="AY62" s="59">
        <v>2.1242857142857101</v>
      </c>
      <c r="AZ62" s="78"/>
      <c r="BA62" s="47">
        <v>5</v>
      </c>
      <c r="BB62" s="47">
        <v>12</v>
      </c>
      <c r="BC62" s="47">
        <v>14</v>
      </c>
      <c r="BD62" s="47">
        <v>14</v>
      </c>
      <c r="BE62" s="47">
        <v>14</v>
      </c>
      <c r="BF62" s="59"/>
      <c r="BG62" s="70"/>
      <c r="BH62" s="798"/>
      <c r="BI62" s="798"/>
      <c r="BJ62" s="811"/>
      <c r="BK62" s="267"/>
      <c r="BL62" s="59"/>
      <c r="BM62" s="59"/>
      <c r="BN62" s="59"/>
      <c r="BO62" s="43"/>
      <c r="BP62" s="59"/>
      <c r="BQ62" s="43"/>
      <c r="BR62" s="59"/>
      <c r="BS62" s="59"/>
      <c r="BT62" s="59"/>
      <c r="BU62" s="59"/>
      <c r="BV62" s="43"/>
      <c r="BW62" s="59"/>
      <c r="BX62" s="59"/>
      <c r="BY62" s="59"/>
      <c r="BZ62" s="59"/>
      <c r="CA62" s="59"/>
      <c r="CB62" s="59"/>
      <c r="CC62" s="43"/>
      <c r="CD62" s="84"/>
      <c r="CE62" s="84"/>
      <c r="CF62" s="84"/>
      <c r="CG62" s="84"/>
      <c r="CH62" s="84"/>
      <c r="CI62" s="43"/>
      <c r="CJ62" s="88"/>
    </row>
    <row r="63" spans="1:88" x14ac:dyDescent="0.25">
      <c r="A63" s="37" t="s">
        <v>94</v>
      </c>
      <c r="B63" s="44"/>
      <c r="C63" s="721"/>
      <c r="D63" s="44"/>
      <c r="E63" s="52"/>
      <c r="F63" s="44"/>
      <c r="G63" s="56"/>
      <c r="H63" s="44"/>
      <c r="I63" s="93"/>
      <c r="J63" s="93"/>
      <c r="K63" s="93"/>
      <c r="L63" s="93"/>
      <c r="M63" s="67"/>
      <c r="N63" s="60">
        <v>1.1391</v>
      </c>
      <c r="O63" s="60">
        <v>4.6745000000000001</v>
      </c>
      <c r="P63" s="60">
        <v>5.2735000000000003</v>
      </c>
      <c r="Q63" s="60">
        <v>12.585900000000001</v>
      </c>
      <c r="R63" s="60">
        <v>11.7521</v>
      </c>
      <c r="S63" s="71">
        <v>11.867000000000001</v>
      </c>
      <c r="T63" s="60">
        <v>9.4606999999999992</v>
      </c>
      <c r="U63" s="60">
        <v>19.242100000000001</v>
      </c>
      <c r="V63" s="60">
        <v>15.8741</v>
      </c>
      <c r="W63" s="60">
        <v>15.7409</v>
      </c>
      <c r="X63" s="60">
        <v>19.005800000000001</v>
      </c>
      <c r="Y63" s="60">
        <v>7.8735999999999997</v>
      </c>
      <c r="Z63" s="60">
        <v>11.215</v>
      </c>
      <c r="AA63" s="60">
        <v>8.0327999999999999</v>
      </c>
      <c r="AB63" s="60">
        <v>3.153</v>
      </c>
      <c r="AC63" s="60">
        <v>16.4435</v>
      </c>
      <c r="AD63" s="67"/>
      <c r="AE63" s="52"/>
      <c r="AF63" s="52"/>
      <c r="AG63" s="52"/>
      <c r="AH63" s="52"/>
      <c r="AI63" s="52"/>
      <c r="AJ63" s="52"/>
      <c r="AK63" s="52"/>
      <c r="AL63" s="52"/>
      <c r="AM63" s="52"/>
      <c r="AN63" s="52"/>
      <c r="AO63" s="52"/>
      <c r="AP63" s="52"/>
      <c r="AQ63" s="52"/>
      <c r="AR63" s="52"/>
      <c r="AS63" s="52"/>
      <c r="AT63" s="44"/>
      <c r="AU63" s="60">
        <v>17.03</v>
      </c>
      <c r="AV63" s="60">
        <v>19.03</v>
      </c>
      <c r="AW63" s="60">
        <v>15.32</v>
      </c>
      <c r="AX63" s="60">
        <v>12.27</v>
      </c>
      <c r="AY63" s="60">
        <v>18.3</v>
      </c>
      <c r="AZ63" s="79"/>
      <c r="BA63" s="48"/>
      <c r="BB63" s="48"/>
      <c r="BC63" s="48"/>
      <c r="BD63" s="48"/>
      <c r="BE63" s="48"/>
      <c r="BF63" s="60"/>
      <c r="BG63" s="71"/>
      <c r="BH63" s="799"/>
      <c r="BI63" s="799"/>
      <c r="BJ63" s="812"/>
      <c r="BK63" s="268"/>
      <c r="BL63" s="60"/>
      <c r="BM63" s="60"/>
      <c r="BN63" s="60"/>
      <c r="BO63" s="44"/>
      <c r="BP63" s="60"/>
      <c r="BQ63" s="44"/>
      <c r="BR63" s="60"/>
      <c r="BS63" s="60"/>
      <c r="BT63" s="60"/>
      <c r="BU63" s="60"/>
      <c r="BV63" s="44"/>
      <c r="BW63" s="60"/>
      <c r="BX63" s="60"/>
      <c r="BY63" s="60"/>
      <c r="BZ63" s="60"/>
      <c r="CA63" s="60"/>
      <c r="CB63" s="60"/>
      <c r="CC63" s="44"/>
      <c r="CD63" s="85"/>
      <c r="CE63" s="85"/>
      <c r="CF63" s="85"/>
      <c r="CG63" s="85"/>
      <c r="CH63" s="85"/>
      <c r="CI63" s="44"/>
      <c r="CJ63" s="89"/>
    </row>
    <row r="64" spans="1:88" x14ac:dyDescent="0.25">
      <c r="A64" s="37" t="s">
        <v>95</v>
      </c>
      <c r="B64" s="44"/>
      <c r="C64" s="721"/>
      <c r="D64" s="44"/>
      <c r="E64" s="52"/>
      <c r="F64" s="44"/>
      <c r="G64" s="56"/>
      <c r="H64" s="44"/>
      <c r="I64" s="93"/>
      <c r="J64" s="93"/>
      <c r="K64" s="93"/>
      <c r="L64" s="93"/>
      <c r="M64" s="67"/>
      <c r="N64" s="60">
        <v>9.0399999999999994E-2</v>
      </c>
      <c r="O64" s="60">
        <v>2.4477000000000002</v>
      </c>
      <c r="P64" s="60">
        <v>1.7338</v>
      </c>
      <c r="Q64" s="60">
        <v>2.1913999999999998</v>
      </c>
      <c r="R64" s="60">
        <v>-5.8689999999999998</v>
      </c>
      <c r="S64" s="71">
        <v>-5.9661999999999997</v>
      </c>
      <c r="T64" s="60">
        <v>-2.6177999999999999</v>
      </c>
      <c r="U64" s="60">
        <v>8.4763000000000002</v>
      </c>
      <c r="V64" s="60">
        <v>7.2965999999999998</v>
      </c>
      <c r="W64" s="60">
        <v>8.6904000000000003</v>
      </c>
      <c r="X64" s="60">
        <v>7.2316000000000003</v>
      </c>
      <c r="Y64" s="60">
        <v>-6.3581000000000003</v>
      </c>
      <c r="Z64" s="60">
        <v>-4.8411</v>
      </c>
      <c r="AA64" s="60">
        <v>-7.5800999999999998</v>
      </c>
      <c r="AB64" s="60">
        <v>0.3997</v>
      </c>
      <c r="AC64" s="60">
        <v>8.7517999999999994</v>
      </c>
      <c r="AD64" s="67"/>
      <c r="AE64" s="52"/>
      <c r="AF64" s="52"/>
      <c r="AG64" s="52"/>
      <c r="AH64" s="52"/>
      <c r="AI64" s="52"/>
      <c r="AJ64" s="52"/>
      <c r="AK64" s="52"/>
      <c r="AL64" s="52"/>
      <c r="AM64" s="52"/>
      <c r="AN64" s="52"/>
      <c r="AO64" s="52"/>
      <c r="AP64" s="52"/>
      <c r="AQ64" s="52"/>
      <c r="AR64" s="52"/>
      <c r="AS64" s="52"/>
      <c r="AT64" s="44"/>
      <c r="AU64" s="60">
        <v>8.8000000000000007</v>
      </c>
      <c r="AV64" s="60">
        <v>8.91</v>
      </c>
      <c r="AW64" s="60">
        <v>7.06</v>
      </c>
      <c r="AX64" s="60">
        <v>2.93</v>
      </c>
      <c r="AY64" s="60">
        <v>-7.54</v>
      </c>
      <c r="AZ64" s="79"/>
      <c r="BA64" s="48"/>
      <c r="BB64" s="48"/>
      <c r="BC64" s="48"/>
      <c r="BD64" s="48"/>
      <c r="BE64" s="48"/>
      <c r="BF64" s="60"/>
      <c r="BG64" s="71"/>
      <c r="BH64" s="799"/>
      <c r="BI64" s="799"/>
      <c r="BJ64" s="812"/>
      <c r="BK64" s="268"/>
      <c r="BL64" s="60"/>
      <c r="BM64" s="60"/>
      <c r="BN64" s="60"/>
      <c r="BO64" s="44"/>
      <c r="BP64" s="60"/>
      <c r="BQ64" s="44"/>
      <c r="BR64" s="60"/>
      <c r="BS64" s="60"/>
      <c r="BT64" s="60"/>
      <c r="BU64" s="60"/>
      <c r="BV64" s="44"/>
      <c r="BW64" s="60"/>
      <c r="BX64" s="60"/>
      <c r="BY64" s="60"/>
      <c r="BZ64" s="60"/>
      <c r="CA64" s="60"/>
      <c r="CB64" s="60"/>
      <c r="CC64" s="44"/>
      <c r="CD64" s="85"/>
      <c r="CE64" s="85"/>
      <c r="CF64" s="85"/>
      <c r="CG64" s="85"/>
      <c r="CH64" s="85"/>
      <c r="CI64" s="44"/>
      <c r="CJ64" s="89"/>
    </row>
    <row r="65" spans="1:88" x14ac:dyDescent="0.25">
      <c r="A65" s="38" t="s">
        <v>96</v>
      </c>
      <c r="B65" s="45"/>
      <c r="C65" s="722"/>
      <c r="D65" s="45"/>
      <c r="E65" s="53"/>
      <c r="F65" s="45"/>
      <c r="G65" s="57"/>
      <c r="H65" s="45"/>
      <c r="I65" s="94"/>
      <c r="J65" s="94"/>
      <c r="K65" s="94"/>
      <c r="L65" s="94"/>
      <c r="M65" s="68"/>
      <c r="N65" s="61">
        <v>0.37180000000000002</v>
      </c>
      <c r="O65" s="61">
        <v>3.82</v>
      </c>
      <c r="P65" s="61">
        <v>2.8130500000000001</v>
      </c>
      <c r="Q65" s="61">
        <v>4.1377499999999996</v>
      </c>
      <c r="R65" s="61">
        <v>-1.3643000000000001</v>
      </c>
      <c r="S65" s="72">
        <v>1.00745</v>
      </c>
      <c r="T65" s="61">
        <v>3.1668500000000002</v>
      </c>
      <c r="U65" s="61">
        <v>11.2964</v>
      </c>
      <c r="V65" s="61">
        <v>10.0802</v>
      </c>
      <c r="W65" s="61">
        <v>9.3756000000000004</v>
      </c>
      <c r="X65" s="61">
        <v>9.4736999999999991</v>
      </c>
      <c r="Y65" s="61">
        <v>-2.2155999999999998</v>
      </c>
      <c r="Z65" s="61">
        <v>1.3759999999999999</v>
      </c>
      <c r="AA65" s="61">
        <v>-1.0115000000000001</v>
      </c>
      <c r="AB65" s="61">
        <v>2.2422</v>
      </c>
      <c r="AC65" s="61">
        <v>11.318</v>
      </c>
      <c r="AD65" s="68"/>
      <c r="AE65" s="53"/>
      <c r="AF65" s="53"/>
      <c r="AG65" s="53"/>
      <c r="AH65" s="53"/>
      <c r="AI65" s="53"/>
      <c r="AJ65" s="53"/>
      <c r="AK65" s="53"/>
      <c r="AL65" s="53"/>
      <c r="AM65" s="53"/>
      <c r="AN65" s="53"/>
      <c r="AO65" s="53"/>
      <c r="AP65" s="53"/>
      <c r="AQ65" s="53"/>
      <c r="AR65" s="53"/>
      <c r="AS65" s="53"/>
      <c r="AT65" s="45"/>
      <c r="AU65" s="61">
        <v>9.35</v>
      </c>
      <c r="AV65" s="61">
        <v>10.79</v>
      </c>
      <c r="AW65" s="61">
        <v>9.08</v>
      </c>
      <c r="AX65" s="61">
        <v>5.7</v>
      </c>
      <c r="AY65" s="61">
        <v>-0.1</v>
      </c>
      <c r="AZ65" s="80"/>
      <c r="BA65" s="49"/>
      <c r="BB65" s="49"/>
      <c r="BC65" s="49"/>
      <c r="BD65" s="49"/>
      <c r="BE65" s="49"/>
      <c r="BF65" s="61"/>
      <c r="BG65" s="72"/>
      <c r="BH65" s="800"/>
      <c r="BI65" s="800"/>
      <c r="BJ65" s="813"/>
      <c r="BK65" s="270"/>
      <c r="BL65" s="61"/>
      <c r="BM65" s="61"/>
      <c r="BN65" s="61"/>
      <c r="BO65" s="45"/>
      <c r="BP65" s="61"/>
      <c r="BQ65" s="45"/>
      <c r="BR65" s="61"/>
      <c r="BS65" s="61"/>
      <c r="BT65" s="61"/>
      <c r="BU65" s="61"/>
      <c r="BV65" s="45"/>
      <c r="BW65" s="61"/>
      <c r="BX65" s="61"/>
      <c r="BY65" s="61"/>
      <c r="BZ65" s="61"/>
      <c r="CA65" s="61"/>
      <c r="CB65" s="61"/>
      <c r="CC65" s="45"/>
      <c r="CD65" s="86"/>
      <c r="CE65" s="86"/>
      <c r="CF65" s="86"/>
      <c r="CG65" s="86"/>
      <c r="CH65" s="86"/>
      <c r="CI65" s="45"/>
      <c r="CJ65" s="90"/>
    </row>
    <row r="66" spans="1:88" ht="14.5" x14ac:dyDescent="0.25">
      <c r="A66" s="39" t="s">
        <v>319</v>
      </c>
      <c r="B66" s="46"/>
      <c r="C66" s="723"/>
      <c r="D66" s="46"/>
      <c r="E66" s="54"/>
      <c r="F66" s="46"/>
      <c r="G66" s="58"/>
      <c r="H66" s="46"/>
      <c r="I66" s="95"/>
      <c r="J66" s="95"/>
      <c r="K66" s="95"/>
      <c r="L66" s="95"/>
      <c r="M66" s="69"/>
      <c r="N66" s="62"/>
      <c r="O66" s="62"/>
      <c r="P66" s="62"/>
      <c r="Q66" s="62"/>
      <c r="R66" s="62"/>
      <c r="S66" s="73"/>
      <c r="T66" s="62"/>
      <c r="U66" s="62"/>
      <c r="V66" s="62"/>
      <c r="W66" s="62"/>
      <c r="X66" s="62"/>
      <c r="Y66" s="62"/>
      <c r="Z66" s="62"/>
      <c r="AA66" s="62"/>
      <c r="AB66" s="62"/>
      <c r="AC66" s="62"/>
      <c r="AD66" s="69"/>
      <c r="AE66" s="54"/>
      <c r="AF66" s="54"/>
      <c r="AG66" s="54"/>
      <c r="AH66" s="54"/>
      <c r="AI66" s="54"/>
      <c r="AJ66" s="54"/>
      <c r="AK66" s="54"/>
      <c r="AL66" s="54"/>
      <c r="AM66" s="54"/>
      <c r="AN66" s="54"/>
      <c r="AO66" s="54"/>
      <c r="AP66" s="54"/>
      <c r="AQ66" s="54"/>
      <c r="AR66" s="54"/>
      <c r="AS66" s="54"/>
      <c r="AT66" s="46"/>
      <c r="AU66" s="62"/>
      <c r="AV66" s="62"/>
      <c r="AW66" s="62"/>
      <c r="AX66" s="62"/>
      <c r="AY66" s="62"/>
      <c r="AZ66" s="81"/>
      <c r="BA66" s="50"/>
      <c r="BB66" s="50"/>
      <c r="BC66" s="50"/>
      <c r="BD66" s="50"/>
      <c r="BE66" s="50"/>
      <c r="BF66" s="62"/>
      <c r="BG66" s="73"/>
      <c r="BH66" s="801"/>
      <c r="BI66" s="801"/>
      <c r="BJ66" s="814"/>
      <c r="BK66" s="271"/>
      <c r="BL66" s="62"/>
      <c r="BM66" s="62"/>
      <c r="BN66" s="62"/>
      <c r="BO66" s="46"/>
      <c r="BP66" s="62"/>
      <c r="BQ66" s="46"/>
      <c r="BR66" s="62"/>
      <c r="BS66" s="62"/>
      <c r="BT66" s="62"/>
      <c r="BU66" s="62"/>
      <c r="BV66" s="46"/>
      <c r="BW66" s="62"/>
      <c r="BX66" s="62"/>
      <c r="BY66" s="62"/>
      <c r="BZ66" s="62"/>
      <c r="CA66" s="62"/>
      <c r="CB66" s="62"/>
      <c r="CC66" s="46"/>
      <c r="CD66" s="87"/>
      <c r="CE66" s="87"/>
      <c r="CF66" s="87"/>
      <c r="CG66" s="87"/>
      <c r="CH66" s="87"/>
      <c r="CI66" s="46"/>
      <c r="CJ66" s="91"/>
    </row>
    <row r="67" spans="1:88" s="107" customFormat="1" x14ac:dyDescent="0.25">
      <c r="A67" s="126" t="s">
        <v>9018</v>
      </c>
      <c r="B67" s="127"/>
      <c r="C67" s="733">
        <v>43665</v>
      </c>
      <c r="D67" s="127"/>
      <c r="E67" s="128">
        <v>2408.44</v>
      </c>
      <c r="F67" s="127"/>
      <c r="G67" s="129">
        <v>30.1404</v>
      </c>
      <c r="H67" s="127"/>
      <c r="I67" s="151">
        <v>4.92</v>
      </c>
      <c r="J67" s="151">
        <v>7.68</v>
      </c>
      <c r="K67" s="151">
        <v>2.75</v>
      </c>
      <c r="L67" s="151">
        <v>2.88</v>
      </c>
      <c r="M67" s="131"/>
      <c r="N67" s="130">
        <v>0.37569999999999998</v>
      </c>
      <c r="O67" s="130">
        <v>3.8382000000000001</v>
      </c>
      <c r="P67" s="130">
        <v>2.3064</v>
      </c>
      <c r="Q67" s="130">
        <v>2.5720999999999998</v>
      </c>
      <c r="R67" s="130">
        <v>-2.782</v>
      </c>
      <c r="S67" s="132">
        <v>0.87490000000000001</v>
      </c>
      <c r="T67" s="130">
        <v>5.0689000000000002</v>
      </c>
      <c r="U67" s="130">
        <v>14.6197</v>
      </c>
      <c r="V67" s="130">
        <v>13.982200000000001</v>
      </c>
      <c r="W67" s="130" t="s">
        <v>430</v>
      </c>
      <c r="X67" s="130">
        <v>7.5750999999999999</v>
      </c>
      <c r="Y67" s="130">
        <v>-3.8338000000000001</v>
      </c>
      <c r="Z67" s="130">
        <v>3.15E-2</v>
      </c>
      <c r="AA67" s="130">
        <v>-1.7847</v>
      </c>
      <c r="AB67" s="130">
        <v>2.2787000000000002</v>
      </c>
      <c r="AC67" s="130">
        <v>17.283200000000001</v>
      </c>
      <c r="AD67" s="131"/>
      <c r="AE67" s="128">
        <v>7</v>
      </c>
      <c r="AF67" s="128">
        <v>8</v>
      </c>
      <c r="AG67" s="128">
        <v>10</v>
      </c>
      <c r="AH67" s="128">
        <v>14</v>
      </c>
      <c r="AI67" s="128">
        <v>13</v>
      </c>
      <c r="AJ67" s="128">
        <v>10</v>
      </c>
      <c r="AK67" s="128">
        <v>6</v>
      </c>
      <c r="AL67" s="128">
        <v>5</v>
      </c>
      <c r="AM67" s="128">
        <v>4</v>
      </c>
      <c r="AN67" s="128" t="s">
        <v>430</v>
      </c>
      <c r="AO67" s="128">
        <v>14</v>
      </c>
      <c r="AP67" s="128">
        <v>13</v>
      </c>
      <c r="AQ67" s="128">
        <v>11</v>
      </c>
      <c r="AR67" s="128">
        <v>12</v>
      </c>
      <c r="AS67" s="128">
        <v>8</v>
      </c>
      <c r="AT67" s="127"/>
      <c r="AU67" s="130" t="s">
        <v>430</v>
      </c>
      <c r="AV67" s="130" t="s">
        <v>430</v>
      </c>
      <c r="AW67" s="130">
        <v>12.16</v>
      </c>
      <c r="AX67" s="130">
        <v>7.45</v>
      </c>
      <c r="AY67" s="130">
        <v>-2.48</v>
      </c>
      <c r="AZ67" s="133"/>
      <c r="BA67" s="134" t="s">
        <v>430</v>
      </c>
      <c r="BB67" s="134" t="s">
        <v>430</v>
      </c>
      <c r="BC67" s="134">
        <v>5</v>
      </c>
      <c r="BD67" s="134">
        <v>5</v>
      </c>
      <c r="BE67" s="134">
        <v>12</v>
      </c>
      <c r="BF67" s="130"/>
      <c r="BG67" s="132">
        <v>9.9924729211166508</v>
      </c>
      <c r="BH67" s="795">
        <v>0</v>
      </c>
      <c r="BI67" s="795">
        <v>8.2639769624139006E-2</v>
      </c>
      <c r="BJ67" s="808" t="s">
        <v>430</v>
      </c>
      <c r="BK67" s="803"/>
      <c r="BL67" s="130" t="s">
        <v>430</v>
      </c>
      <c r="BM67" s="130" t="s">
        <v>430</v>
      </c>
      <c r="BN67" s="130" t="s">
        <v>430</v>
      </c>
      <c r="BO67" s="127"/>
      <c r="BP67" s="130">
        <v>76.617621069999998</v>
      </c>
      <c r="BQ67" s="127"/>
      <c r="BR67" s="130">
        <v>53.389299999999999</v>
      </c>
      <c r="BS67" s="130">
        <v>16.668199999999999</v>
      </c>
      <c r="BT67" s="130">
        <v>6.5600800000000001</v>
      </c>
      <c r="BU67" s="130">
        <v>23.38242</v>
      </c>
      <c r="BV67" s="127"/>
      <c r="BW67" s="130">
        <v>4.58</v>
      </c>
      <c r="BX67" s="130">
        <v>7.67</v>
      </c>
      <c r="BY67" s="130">
        <v>5.33</v>
      </c>
      <c r="BZ67" s="130">
        <v>0.83</v>
      </c>
      <c r="CA67" s="130">
        <v>0.01</v>
      </c>
      <c r="CB67" s="130">
        <v>4.96</v>
      </c>
      <c r="CC67" s="127"/>
      <c r="CD67" s="136" t="s">
        <v>8944</v>
      </c>
      <c r="CE67" s="136" t="s">
        <v>8945</v>
      </c>
      <c r="CF67" s="136" t="s">
        <v>8946</v>
      </c>
      <c r="CG67" s="136" t="s">
        <v>8947</v>
      </c>
      <c r="CH67" s="136" t="s">
        <v>8948</v>
      </c>
      <c r="CI67" s="127"/>
      <c r="CJ67" s="137" t="s">
        <v>476</v>
      </c>
    </row>
    <row r="68" spans="1:88" s="107" customFormat="1" x14ac:dyDescent="0.25">
      <c r="A68" s="108" t="s">
        <v>9019</v>
      </c>
      <c r="B68" s="109"/>
      <c r="C68" s="734">
        <v>41281</v>
      </c>
      <c r="D68" s="109"/>
      <c r="E68" s="110">
        <v>2115.37</v>
      </c>
      <c r="F68" s="109"/>
      <c r="G68" s="111">
        <v>512.6327</v>
      </c>
      <c r="H68" s="109"/>
      <c r="I68" s="152" t="s">
        <v>430</v>
      </c>
      <c r="J68" s="152" t="s">
        <v>430</v>
      </c>
      <c r="K68" s="152" t="s">
        <v>430</v>
      </c>
      <c r="L68" s="152" t="s">
        <v>430</v>
      </c>
      <c r="M68" s="113"/>
      <c r="N68" s="112">
        <v>1.1427</v>
      </c>
      <c r="O68" s="112">
        <v>2.4735</v>
      </c>
      <c r="P68" s="112">
        <v>3.6720999999999999</v>
      </c>
      <c r="Q68" s="112">
        <v>12.9567</v>
      </c>
      <c r="R68" s="112">
        <v>8.5548000000000002</v>
      </c>
      <c r="S68" s="114">
        <v>13.314399999999999</v>
      </c>
      <c r="T68" s="112">
        <v>5.5193000000000003</v>
      </c>
      <c r="U68" s="112">
        <v>16.052099999999999</v>
      </c>
      <c r="V68" s="112">
        <v>15.3065</v>
      </c>
      <c r="W68" s="112">
        <v>16.823899999999998</v>
      </c>
      <c r="X68" s="112">
        <v>19.344000000000001</v>
      </c>
      <c r="Y68" s="112">
        <v>7.7084000000000001</v>
      </c>
      <c r="Z68" s="112">
        <v>10.827199999999999</v>
      </c>
      <c r="AA68" s="112">
        <v>9.3827999999999996</v>
      </c>
      <c r="AB68" s="112">
        <v>0.47189999999999999</v>
      </c>
      <c r="AC68" s="112">
        <v>16.7957</v>
      </c>
      <c r="AD68" s="113"/>
      <c r="AE68" s="110">
        <v>1</v>
      </c>
      <c r="AF68" s="110">
        <v>14</v>
      </c>
      <c r="AG68" s="110">
        <v>4</v>
      </c>
      <c r="AH68" s="110">
        <v>1</v>
      </c>
      <c r="AI68" s="110">
        <v>2</v>
      </c>
      <c r="AJ68" s="110">
        <v>1</v>
      </c>
      <c r="AK68" s="110">
        <v>4</v>
      </c>
      <c r="AL68" s="110">
        <v>2</v>
      </c>
      <c r="AM68" s="110">
        <v>2</v>
      </c>
      <c r="AN68" s="110">
        <v>1</v>
      </c>
      <c r="AO68" s="110">
        <v>1</v>
      </c>
      <c r="AP68" s="110">
        <v>2</v>
      </c>
      <c r="AQ68" s="110">
        <v>2</v>
      </c>
      <c r="AR68" s="110">
        <v>1</v>
      </c>
      <c r="AS68" s="110">
        <v>14</v>
      </c>
      <c r="AT68" s="109"/>
      <c r="AU68" s="112">
        <v>18.350000000000001</v>
      </c>
      <c r="AV68" s="112">
        <v>18.920000000000002</v>
      </c>
      <c r="AW68" s="112">
        <v>14.02</v>
      </c>
      <c r="AX68" s="112">
        <v>12.37</v>
      </c>
      <c r="AY68" s="112">
        <v>18.89</v>
      </c>
      <c r="AZ68" s="115"/>
      <c r="BA68" s="116">
        <v>1</v>
      </c>
      <c r="BB68" s="116">
        <v>2</v>
      </c>
      <c r="BC68" s="116">
        <v>2</v>
      </c>
      <c r="BD68" s="116">
        <v>2</v>
      </c>
      <c r="BE68" s="116">
        <v>2</v>
      </c>
      <c r="BF68" s="112"/>
      <c r="BG68" s="114">
        <v>10.748949795965601</v>
      </c>
      <c r="BH68" s="796">
        <v>0.92619078637450802</v>
      </c>
      <c r="BI68" s="796">
        <v>8.5388593319431397E-2</v>
      </c>
      <c r="BJ68" s="809">
        <v>0.82388290557510002</v>
      </c>
      <c r="BK68" s="269"/>
      <c r="BL68" s="112" t="s">
        <v>430</v>
      </c>
      <c r="BM68" s="112" t="s">
        <v>430</v>
      </c>
      <c r="BN68" s="112" t="s">
        <v>430</v>
      </c>
      <c r="BO68" s="109"/>
      <c r="BP68" s="112">
        <v>75.60578099</v>
      </c>
      <c r="BQ68" s="109"/>
      <c r="BR68" s="112">
        <v>62.7712</v>
      </c>
      <c r="BS68" s="112">
        <v>6.7851400000000002</v>
      </c>
      <c r="BT68" s="112" t="s">
        <v>430</v>
      </c>
      <c r="BU68" s="112">
        <v>30.443660000000001</v>
      </c>
      <c r="BV68" s="109"/>
      <c r="BW68" s="112">
        <v>14.98</v>
      </c>
      <c r="BX68" s="112">
        <v>7.14</v>
      </c>
      <c r="BY68" s="112" t="s">
        <v>430</v>
      </c>
      <c r="BZ68" s="112" t="s">
        <v>430</v>
      </c>
      <c r="CA68" s="112">
        <v>1.17</v>
      </c>
      <c r="CB68" s="112">
        <v>1.1000000000000001</v>
      </c>
      <c r="CC68" s="109"/>
      <c r="CD68" s="118" t="s">
        <v>8950</v>
      </c>
      <c r="CE68" s="118" t="s">
        <v>8951</v>
      </c>
      <c r="CF68" s="118" t="s">
        <v>8952</v>
      </c>
      <c r="CG68" s="118" t="s">
        <v>8953</v>
      </c>
      <c r="CH68" s="118" t="s">
        <v>2275</v>
      </c>
      <c r="CI68" s="109"/>
      <c r="CJ68" s="119" t="s">
        <v>547</v>
      </c>
    </row>
    <row r="69" spans="1:88" s="107" customFormat="1" x14ac:dyDescent="0.25">
      <c r="A69" s="108" t="s">
        <v>9020</v>
      </c>
      <c r="B69" s="109"/>
      <c r="C69" s="734">
        <v>42734</v>
      </c>
      <c r="D69" s="109"/>
      <c r="E69" s="110">
        <v>2132.7399999999998</v>
      </c>
      <c r="F69" s="109"/>
      <c r="G69" s="111">
        <v>31.228999999999999</v>
      </c>
      <c r="H69" s="109"/>
      <c r="I69" s="152">
        <v>3.7</v>
      </c>
      <c r="J69" s="152">
        <v>7.5</v>
      </c>
      <c r="K69" s="152">
        <v>2.34</v>
      </c>
      <c r="L69" s="152">
        <v>2.48</v>
      </c>
      <c r="M69" s="113"/>
      <c r="N69" s="112">
        <v>0.38569999999999999</v>
      </c>
      <c r="O69" s="112">
        <v>4.1036000000000001</v>
      </c>
      <c r="P69" s="112">
        <v>3.8681999999999999</v>
      </c>
      <c r="Q69" s="112">
        <v>6.5690999999999997</v>
      </c>
      <c r="R69" s="112">
        <v>3.4209999999999998</v>
      </c>
      <c r="S69" s="114">
        <v>9.1197999999999997</v>
      </c>
      <c r="T69" s="112">
        <v>10.961</v>
      </c>
      <c r="U69" s="112">
        <v>15.816700000000001</v>
      </c>
      <c r="V69" s="112">
        <v>13.5466</v>
      </c>
      <c r="W69" s="112" t="s">
        <v>430</v>
      </c>
      <c r="X69" s="112">
        <v>11.8918</v>
      </c>
      <c r="Y69" s="112">
        <v>1.7231000000000001</v>
      </c>
      <c r="Z69" s="112">
        <v>6.4347000000000003</v>
      </c>
      <c r="AA69" s="112">
        <v>7.0438999999999998</v>
      </c>
      <c r="AB69" s="112">
        <v>2.6190000000000002</v>
      </c>
      <c r="AC69" s="112">
        <v>12.776</v>
      </c>
      <c r="AD69" s="113"/>
      <c r="AE69" s="110">
        <v>6</v>
      </c>
      <c r="AF69" s="110">
        <v>5</v>
      </c>
      <c r="AG69" s="110">
        <v>3</v>
      </c>
      <c r="AH69" s="110">
        <v>4</v>
      </c>
      <c r="AI69" s="110">
        <v>4</v>
      </c>
      <c r="AJ69" s="110">
        <v>3</v>
      </c>
      <c r="AK69" s="110">
        <v>1</v>
      </c>
      <c r="AL69" s="110">
        <v>4</v>
      </c>
      <c r="AM69" s="110">
        <v>5</v>
      </c>
      <c r="AN69" s="110" t="s">
        <v>430</v>
      </c>
      <c r="AO69" s="110">
        <v>4</v>
      </c>
      <c r="AP69" s="110">
        <v>4</v>
      </c>
      <c r="AQ69" s="110">
        <v>3</v>
      </c>
      <c r="AR69" s="110">
        <v>3</v>
      </c>
      <c r="AS69" s="110">
        <v>4</v>
      </c>
      <c r="AT69" s="109"/>
      <c r="AU69" s="112" t="s">
        <v>430</v>
      </c>
      <c r="AV69" s="112">
        <v>15.45</v>
      </c>
      <c r="AW69" s="112">
        <v>13.63</v>
      </c>
      <c r="AX69" s="112">
        <v>12.07</v>
      </c>
      <c r="AY69" s="112">
        <v>7.63</v>
      </c>
      <c r="AZ69" s="115"/>
      <c r="BA69" s="116" t="s">
        <v>430</v>
      </c>
      <c r="BB69" s="116">
        <v>4</v>
      </c>
      <c r="BC69" s="116">
        <v>3</v>
      </c>
      <c r="BD69" s="116">
        <v>3</v>
      </c>
      <c r="BE69" s="116">
        <v>4</v>
      </c>
      <c r="BF69" s="112"/>
      <c r="BG69" s="114">
        <v>10.360532197706201</v>
      </c>
      <c r="BH69" s="796">
        <v>0</v>
      </c>
      <c r="BI69" s="796">
        <v>8.6645470737928401E-2</v>
      </c>
      <c r="BJ69" s="809" t="s">
        <v>430</v>
      </c>
      <c r="BK69" s="269"/>
      <c r="BL69" s="112" t="s">
        <v>430</v>
      </c>
      <c r="BM69" s="112" t="s">
        <v>430</v>
      </c>
      <c r="BN69" s="112" t="s">
        <v>430</v>
      </c>
      <c r="BO69" s="109"/>
      <c r="BP69" s="112">
        <v>78.245210150000005</v>
      </c>
      <c r="BQ69" s="109"/>
      <c r="BR69" s="112">
        <v>55.302599999999998</v>
      </c>
      <c r="BS69" s="112">
        <v>9.1300799999999995</v>
      </c>
      <c r="BT69" s="112">
        <v>12.7355</v>
      </c>
      <c r="BU69" s="112">
        <v>22.83182</v>
      </c>
      <c r="BV69" s="109"/>
      <c r="BW69" s="112">
        <v>2.2000000000000002</v>
      </c>
      <c r="BX69" s="112">
        <v>15.67</v>
      </c>
      <c r="BY69" s="112">
        <v>0.59</v>
      </c>
      <c r="BZ69" s="112" t="s">
        <v>430</v>
      </c>
      <c r="CA69" s="112" t="s">
        <v>430</v>
      </c>
      <c r="CB69" s="112">
        <v>3.29</v>
      </c>
      <c r="CC69" s="109"/>
      <c r="CD69" s="118" t="s">
        <v>8955</v>
      </c>
      <c r="CE69" s="118" t="s">
        <v>8956</v>
      </c>
      <c r="CF69" s="118" t="s">
        <v>8957</v>
      </c>
      <c r="CG69" s="118" t="s">
        <v>8958</v>
      </c>
      <c r="CH69" s="118" t="s">
        <v>8959</v>
      </c>
      <c r="CI69" s="109"/>
      <c r="CJ69" s="119" t="s">
        <v>1015</v>
      </c>
    </row>
    <row r="70" spans="1:88" s="107" customFormat="1" x14ac:dyDescent="0.25">
      <c r="A70" s="108" t="s">
        <v>9021</v>
      </c>
      <c r="B70" s="109"/>
      <c r="C70" s="734">
        <v>42571</v>
      </c>
      <c r="D70" s="109"/>
      <c r="E70" s="110">
        <v>1644.85</v>
      </c>
      <c r="F70" s="109"/>
      <c r="G70" s="111">
        <v>45.96</v>
      </c>
      <c r="H70" s="109"/>
      <c r="I70" s="152">
        <v>2.15</v>
      </c>
      <c r="J70" s="152">
        <v>7.22</v>
      </c>
      <c r="K70" s="152">
        <v>1.66</v>
      </c>
      <c r="L70" s="152">
        <v>1.76</v>
      </c>
      <c r="M70" s="113"/>
      <c r="N70" s="112">
        <v>0.52490000000000003</v>
      </c>
      <c r="O70" s="112">
        <v>4.7163000000000004</v>
      </c>
      <c r="P70" s="112">
        <v>4.2412999999999998</v>
      </c>
      <c r="Q70" s="112">
        <v>12.896100000000001</v>
      </c>
      <c r="R70" s="112">
        <v>12.5092</v>
      </c>
      <c r="S70" s="114">
        <v>10.8271</v>
      </c>
      <c r="T70" s="112">
        <v>7.2584999999999997</v>
      </c>
      <c r="U70" s="112">
        <v>20.7104</v>
      </c>
      <c r="V70" s="112">
        <v>17.172499999999999</v>
      </c>
      <c r="W70" s="112" t="s">
        <v>430</v>
      </c>
      <c r="X70" s="112">
        <v>17.394600000000001</v>
      </c>
      <c r="Y70" s="112">
        <v>8.5497999999999994</v>
      </c>
      <c r="Z70" s="112">
        <v>12.289300000000001</v>
      </c>
      <c r="AA70" s="112">
        <v>8.6011000000000006</v>
      </c>
      <c r="AB70" s="112">
        <v>2.9801000000000002</v>
      </c>
      <c r="AC70" s="112">
        <v>16.623699999999999</v>
      </c>
      <c r="AD70" s="113"/>
      <c r="AE70" s="110">
        <v>3</v>
      </c>
      <c r="AF70" s="110">
        <v>1</v>
      </c>
      <c r="AG70" s="110">
        <v>2</v>
      </c>
      <c r="AH70" s="110">
        <v>2</v>
      </c>
      <c r="AI70" s="110">
        <v>1</v>
      </c>
      <c r="AJ70" s="110">
        <v>2</v>
      </c>
      <c r="AK70" s="110">
        <v>3</v>
      </c>
      <c r="AL70" s="110">
        <v>1</v>
      </c>
      <c r="AM70" s="110">
        <v>1</v>
      </c>
      <c r="AN70" s="110" t="s">
        <v>430</v>
      </c>
      <c r="AO70" s="110">
        <v>2</v>
      </c>
      <c r="AP70" s="110">
        <v>1</v>
      </c>
      <c r="AQ70" s="110">
        <v>1</v>
      </c>
      <c r="AR70" s="110">
        <v>2</v>
      </c>
      <c r="AS70" s="110">
        <v>2</v>
      </c>
      <c r="AT70" s="109"/>
      <c r="AU70" s="112" t="s">
        <v>430</v>
      </c>
      <c r="AV70" s="112">
        <v>20.41</v>
      </c>
      <c r="AW70" s="112">
        <v>16.73</v>
      </c>
      <c r="AX70" s="112">
        <v>13.74</v>
      </c>
      <c r="AY70" s="112">
        <v>19.88</v>
      </c>
      <c r="AZ70" s="115"/>
      <c r="BA70" s="116" t="s">
        <v>430</v>
      </c>
      <c r="BB70" s="116">
        <v>1</v>
      </c>
      <c r="BC70" s="116">
        <v>1</v>
      </c>
      <c r="BD70" s="116">
        <v>1</v>
      </c>
      <c r="BE70" s="116">
        <v>1</v>
      </c>
      <c r="BF70" s="112"/>
      <c r="BG70" s="114">
        <v>14.159371507566799</v>
      </c>
      <c r="BH70" s="796">
        <v>0</v>
      </c>
      <c r="BI70" s="796">
        <v>9.1809560259479506E-2</v>
      </c>
      <c r="BJ70" s="809" t="s">
        <v>430</v>
      </c>
      <c r="BK70" s="269"/>
      <c r="BL70" s="112" t="s">
        <v>430</v>
      </c>
      <c r="BM70" s="112" t="s">
        <v>430</v>
      </c>
      <c r="BN70" s="112" t="s">
        <v>430</v>
      </c>
      <c r="BO70" s="109"/>
      <c r="BP70" s="112">
        <v>78.480736190000002</v>
      </c>
      <c r="BQ70" s="109"/>
      <c r="BR70" s="112" t="s">
        <v>430</v>
      </c>
      <c r="BS70" s="112">
        <v>46.3172</v>
      </c>
      <c r="BT70" s="112">
        <v>31.781400000000001</v>
      </c>
      <c r="BU70" s="112">
        <v>21.901399999999999</v>
      </c>
      <c r="BV70" s="109"/>
      <c r="BW70" s="112">
        <v>2.42</v>
      </c>
      <c r="BX70" s="112">
        <v>12.81</v>
      </c>
      <c r="BY70" s="112">
        <v>0.32</v>
      </c>
      <c r="BZ70" s="112">
        <v>1.1399999999999999</v>
      </c>
      <c r="CA70" s="112" t="s">
        <v>430</v>
      </c>
      <c r="CB70" s="112">
        <v>4.84</v>
      </c>
      <c r="CC70" s="109"/>
      <c r="CD70" s="118" t="s">
        <v>8961</v>
      </c>
      <c r="CE70" s="118" t="s">
        <v>3290</v>
      </c>
      <c r="CF70" s="118" t="s">
        <v>8962</v>
      </c>
      <c r="CG70" s="118" t="s">
        <v>1889</v>
      </c>
      <c r="CH70" s="118" t="s">
        <v>8963</v>
      </c>
      <c r="CI70" s="109"/>
      <c r="CJ70" s="119" t="s">
        <v>476</v>
      </c>
    </row>
    <row r="71" spans="1:88" s="107" customFormat="1" x14ac:dyDescent="0.25">
      <c r="A71" s="108" t="s">
        <v>9022</v>
      </c>
      <c r="B71" s="109"/>
      <c r="C71" s="734">
        <v>43321</v>
      </c>
      <c r="D71" s="109"/>
      <c r="E71" s="110">
        <v>1452.89</v>
      </c>
      <c r="F71" s="109"/>
      <c r="G71" s="111">
        <v>22.63</v>
      </c>
      <c r="H71" s="109"/>
      <c r="I71" s="152">
        <v>3.07</v>
      </c>
      <c r="J71" s="152">
        <v>8.48</v>
      </c>
      <c r="K71" s="152">
        <v>2.21</v>
      </c>
      <c r="L71" s="152">
        <v>2.36</v>
      </c>
      <c r="M71" s="113"/>
      <c r="N71" s="112">
        <v>0.17710000000000001</v>
      </c>
      <c r="O71" s="112">
        <v>3.5224000000000002</v>
      </c>
      <c r="P71" s="112">
        <v>3.0979000000000001</v>
      </c>
      <c r="Q71" s="112">
        <v>3.2862</v>
      </c>
      <c r="R71" s="112">
        <v>-1.1358999999999999</v>
      </c>
      <c r="S71" s="114">
        <v>1.9829000000000001</v>
      </c>
      <c r="T71" s="112">
        <v>4.9389000000000003</v>
      </c>
      <c r="U71" s="112">
        <v>10.344200000000001</v>
      </c>
      <c r="V71" s="112">
        <v>9.2753999999999994</v>
      </c>
      <c r="W71" s="112" t="s">
        <v>430</v>
      </c>
      <c r="X71" s="112">
        <v>8.1222999999999992</v>
      </c>
      <c r="Y71" s="112">
        <v>-1.9497</v>
      </c>
      <c r="Z71" s="112">
        <v>1.7079</v>
      </c>
      <c r="AA71" s="112">
        <v>-0.1764</v>
      </c>
      <c r="AB71" s="112">
        <v>2.5838999999999999</v>
      </c>
      <c r="AC71" s="112">
        <v>10.9451</v>
      </c>
      <c r="AD71" s="113"/>
      <c r="AE71" s="110">
        <v>12</v>
      </c>
      <c r="AF71" s="110">
        <v>9</v>
      </c>
      <c r="AG71" s="110">
        <v>6</v>
      </c>
      <c r="AH71" s="110">
        <v>12</v>
      </c>
      <c r="AI71" s="110">
        <v>10</v>
      </c>
      <c r="AJ71" s="110">
        <v>8</v>
      </c>
      <c r="AK71" s="110">
        <v>7</v>
      </c>
      <c r="AL71" s="110">
        <v>13</v>
      </c>
      <c r="AM71" s="110">
        <v>13</v>
      </c>
      <c r="AN71" s="110" t="s">
        <v>430</v>
      </c>
      <c r="AO71" s="110">
        <v>12</v>
      </c>
      <c r="AP71" s="110">
        <v>10</v>
      </c>
      <c r="AQ71" s="110">
        <v>9</v>
      </c>
      <c r="AR71" s="110">
        <v>8</v>
      </c>
      <c r="AS71" s="110">
        <v>6</v>
      </c>
      <c r="AT71" s="109"/>
      <c r="AU71" s="112" t="s">
        <v>430</v>
      </c>
      <c r="AV71" s="112">
        <v>10.42</v>
      </c>
      <c r="AW71" s="112">
        <v>8.33</v>
      </c>
      <c r="AX71" s="112">
        <v>6.41</v>
      </c>
      <c r="AY71" s="112">
        <v>0.2</v>
      </c>
      <c r="AZ71" s="115"/>
      <c r="BA71" s="116" t="s">
        <v>430</v>
      </c>
      <c r="BB71" s="116">
        <v>12</v>
      </c>
      <c r="BC71" s="116">
        <v>14</v>
      </c>
      <c r="BD71" s="116">
        <v>9</v>
      </c>
      <c r="BE71" s="116">
        <v>10</v>
      </c>
      <c r="BF71" s="112"/>
      <c r="BG71" s="114">
        <v>9.4317377311222206</v>
      </c>
      <c r="BH71" s="796">
        <v>0</v>
      </c>
      <c r="BI71" s="796">
        <v>5.3845574467344899E-2</v>
      </c>
      <c r="BJ71" s="809" t="s">
        <v>430</v>
      </c>
      <c r="BK71" s="269"/>
      <c r="BL71" s="112" t="s">
        <v>430</v>
      </c>
      <c r="BM71" s="112" t="s">
        <v>430</v>
      </c>
      <c r="BN71" s="112" t="s">
        <v>430</v>
      </c>
      <c r="BO71" s="109"/>
      <c r="BP71" s="112">
        <v>71.723989259999996</v>
      </c>
      <c r="BQ71" s="109"/>
      <c r="BR71" s="112">
        <v>54.594700000000003</v>
      </c>
      <c r="BS71" s="112">
        <v>7.6556800000000003</v>
      </c>
      <c r="BT71" s="112">
        <v>9.4736200000000004</v>
      </c>
      <c r="BU71" s="112">
        <v>28.276</v>
      </c>
      <c r="BV71" s="109"/>
      <c r="BW71" s="112">
        <v>1.4</v>
      </c>
      <c r="BX71" s="112">
        <v>11.7</v>
      </c>
      <c r="BY71" s="112">
        <v>3.35</v>
      </c>
      <c r="BZ71" s="112">
        <v>2.57</v>
      </c>
      <c r="CA71" s="112">
        <v>5.41</v>
      </c>
      <c r="CB71" s="112">
        <v>3.84</v>
      </c>
      <c r="CC71" s="109"/>
      <c r="CD71" s="118" t="s">
        <v>8965</v>
      </c>
      <c r="CE71" s="118" t="s">
        <v>1966</v>
      </c>
      <c r="CF71" s="118" t="s">
        <v>8966</v>
      </c>
      <c r="CG71" s="118" t="s">
        <v>8967</v>
      </c>
      <c r="CH71" s="118" t="s">
        <v>8968</v>
      </c>
      <c r="CI71" s="109"/>
      <c r="CJ71" s="119" t="s">
        <v>1015</v>
      </c>
    </row>
    <row r="72" spans="1:88" s="107" customFormat="1" x14ac:dyDescent="0.25">
      <c r="A72" s="108" t="s">
        <v>9023</v>
      </c>
      <c r="B72" s="109"/>
      <c r="C72" s="734">
        <v>42832</v>
      </c>
      <c r="D72" s="109"/>
      <c r="E72" s="110">
        <v>1250.5</v>
      </c>
      <c r="F72" s="109"/>
      <c r="G72" s="111">
        <v>32.470199999999998</v>
      </c>
      <c r="H72" s="109"/>
      <c r="I72" s="152">
        <v>3.5</v>
      </c>
      <c r="J72" s="152">
        <v>7.63</v>
      </c>
      <c r="K72" s="152">
        <v>2.06</v>
      </c>
      <c r="L72" s="152">
        <v>2.17</v>
      </c>
      <c r="M72" s="113"/>
      <c r="N72" s="112">
        <v>0.31640000000000001</v>
      </c>
      <c r="O72" s="112">
        <v>3.9872000000000001</v>
      </c>
      <c r="P72" s="112">
        <v>2.2014</v>
      </c>
      <c r="Q72" s="112">
        <v>4.6261000000000001</v>
      </c>
      <c r="R72" s="112">
        <v>7.7399999999999997E-2</v>
      </c>
      <c r="S72" s="114">
        <v>2.7524999999999999</v>
      </c>
      <c r="T72" s="112">
        <v>4.3007</v>
      </c>
      <c r="U72" s="112">
        <v>13.720700000000001</v>
      </c>
      <c r="V72" s="112">
        <v>12.151999999999999</v>
      </c>
      <c r="W72" s="112" t="s">
        <v>430</v>
      </c>
      <c r="X72" s="112">
        <v>9.3519000000000005</v>
      </c>
      <c r="Y72" s="112">
        <v>-0.80259999999999998</v>
      </c>
      <c r="Z72" s="112">
        <v>3.2389999999999999</v>
      </c>
      <c r="AA72" s="112">
        <v>0.77059999999999995</v>
      </c>
      <c r="AB72" s="112">
        <v>1.6425000000000001</v>
      </c>
      <c r="AC72" s="112">
        <v>13.652699999999999</v>
      </c>
      <c r="AD72" s="113"/>
      <c r="AE72" s="110">
        <v>8</v>
      </c>
      <c r="AF72" s="110">
        <v>6</v>
      </c>
      <c r="AG72" s="110">
        <v>11</v>
      </c>
      <c r="AH72" s="110">
        <v>7</v>
      </c>
      <c r="AI72" s="110">
        <v>5</v>
      </c>
      <c r="AJ72" s="110">
        <v>7</v>
      </c>
      <c r="AK72" s="110">
        <v>9</v>
      </c>
      <c r="AL72" s="110">
        <v>6</v>
      </c>
      <c r="AM72" s="110">
        <v>7</v>
      </c>
      <c r="AN72" s="110" t="s">
        <v>430</v>
      </c>
      <c r="AO72" s="110">
        <v>9</v>
      </c>
      <c r="AP72" s="110">
        <v>5</v>
      </c>
      <c r="AQ72" s="110">
        <v>5</v>
      </c>
      <c r="AR72" s="110">
        <v>6</v>
      </c>
      <c r="AS72" s="110">
        <v>13</v>
      </c>
      <c r="AT72" s="109"/>
      <c r="AU72" s="112" t="s">
        <v>430</v>
      </c>
      <c r="AV72" s="112">
        <v>13.61</v>
      </c>
      <c r="AW72" s="112">
        <v>11.28</v>
      </c>
      <c r="AX72" s="112">
        <v>7.45</v>
      </c>
      <c r="AY72" s="112">
        <v>2.44</v>
      </c>
      <c r="AZ72" s="115"/>
      <c r="BA72" s="116" t="s">
        <v>430</v>
      </c>
      <c r="BB72" s="116">
        <v>5</v>
      </c>
      <c r="BC72" s="116">
        <v>7</v>
      </c>
      <c r="BD72" s="116">
        <v>5</v>
      </c>
      <c r="BE72" s="116">
        <v>5</v>
      </c>
      <c r="BF72" s="112"/>
      <c r="BG72" s="114">
        <v>9.1795896258605794</v>
      </c>
      <c r="BH72" s="796">
        <v>0</v>
      </c>
      <c r="BI72" s="796">
        <v>8.00258551147153E-2</v>
      </c>
      <c r="BJ72" s="809" t="s">
        <v>430</v>
      </c>
      <c r="BK72" s="269"/>
      <c r="BL72" s="112" t="s">
        <v>430</v>
      </c>
      <c r="BM72" s="112" t="s">
        <v>430</v>
      </c>
      <c r="BN72" s="112" t="s">
        <v>430</v>
      </c>
      <c r="BO72" s="109"/>
      <c r="BP72" s="112">
        <v>71.210686670000001</v>
      </c>
      <c r="BQ72" s="109"/>
      <c r="BR72" s="112">
        <v>45.862400000000001</v>
      </c>
      <c r="BS72" s="112">
        <v>16.5823</v>
      </c>
      <c r="BT72" s="112">
        <v>7.8136799999999997</v>
      </c>
      <c r="BU72" s="112">
        <v>29.741620000000001</v>
      </c>
      <c r="BV72" s="109"/>
      <c r="BW72" s="112">
        <v>5.5</v>
      </c>
      <c r="BX72" s="112">
        <v>15.86</v>
      </c>
      <c r="BY72" s="112">
        <v>2.16</v>
      </c>
      <c r="BZ72" s="112">
        <v>2.83</v>
      </c>
      <c r="CA72" s="112">
        <v>0.47</v>
      </c>
      <c r="CB72" s="112">
        <v>1.97</v>
      </c>
      <c r="CC72" s="109"/>
      <c r="CD72" s="118" t="s">
        <v>8970</v>
      </c>
      <c r="CE72" s="118" t="s">
        <v>8971</v>
      </c>
      <c r="CF72" s="118" t="s">
        <v>8972</v>
      </c>
      <c r="CG72" s="118" t="s">
        <v>8973</v>
      </c>
      <c r="CH72" s="118" t="s">
        <v>8974</v>
      </c>
      <c r="CI72" s="109"/>
      <c r="CJ72" s="119" t="s">
        <v>1015</v>
      </c>
    </row>
    <row r="73" spans="1:88" s="107" customFormat="1" x14ac:dyDescent="0.25">
      <c r="A73" s="108" t="s">
        <v>9024</v>
      </c>
      <c r="B73" s="109"/>
      <c r="C73" s="734">
        <v>43281</v>
      </c>
      <c r="D73" s="109"/>
      <c r="E73" s="110">
        <v>779.56</v>
      </c>
      <c r="F73" s="109"/>
      <c r="G73" s="111">
        <v>24.0456</v>
      </c>
      <c r="H73" s="109"/>
      <c r="I73" s="152">
        <v>1.33</v>
      </c>
      <c r="J73" s="152">
        <v>7.51</v>
      </c>
      <c r="K73" s="152">
        <v>1.1499999999999999</v>
      </c>
      <c r="L73" s="152">
        <v>1.2</v>
      </c>
      <c r="M73" s="113"/>
      <c r="N73" s="112">
        <v>0.29820000000000002</v>
      </c>
      <c r="O73" s="112">
        <v>4.2442000000000002</v>
      </c>
      <c r="P73" s="112">
        <v>3.2235</v>
      </c>
      <c r="Q73" s="112">
        <v>3.5886</v>
      </c>
      <c r="R73" s="112">
        <v>-5.1376999999999997</v>
      </c>
      <c r="S73" s="114">
        <v>-4.4733000000000001</v>
      </c>
      <c r="T73" s="112">
        <v>1.599</v>
      </c>
      <c r="U73" s="112">
        <v>13.0288</v>
      </c>
      <c r="V73" s="112">
        <v>11.609500000000001</v>
      </c>
      <c r="W73" s="112" t="s">
        <v>430</v>
      </c>
      <c r="X73" s="112">
        <v>9.0854999999999997</v>
      </c>
      <c r="Y73" s="112">
        <v>-5.6828000000000003</v>
      </c>
      <c r="Z73" s="112">
        <v>-3.7803</v>
      </c>
      <c r="AA73" s="112">
        <v>-6.1595000000000004</v>
      </c>
      <c r="AB73" s="112">
        <v>2.8733</v>
      </c>
      <c r="AC73" s="112">
        <v>11.633100000000001</v>
      </c>
      <c r="AD73" s="113"/>
      <c r="AE73" s="110">
        <v>10</v>
      </c>
      <c r="AF73" s="110">
        <v>3</v>
      </c>
      <c r="AG73" s="110">
        <v>5</v>
      </c>
      <c r="AH73" s="110">
        <v>11</v>
      </c>
      <c r="AI73" s="110">
        <v>14</v>
      </c>
      <c r="AJ73" s="110">
        <v>14</v>
      </c>
      <c r="AK73" s="110">
        <v>11</v>
      </c>
      <c r="AL73" s="110">
        <v>8</v>
      </c>
      <c r="AM73" s="110">
        <v>8</v>
      </c>
      <c r="AN73" s="110" t="s">
        <v>430</v>
      </c>
      <c r="AO73" s="110">
        <v>10</v>
      </c>
      <c r="AP73" s="110">
        <v>14</v>
      </c>
      <c r="AQ73" s="110">
        <v>14</v>
      </c>
      <c r="AR73" s="110">
        <v>14</v>
      </c>
      <c r="AS73" s="110">
        <v>3</v>
      </c>
      <c r="AT73" s="109"/>
      <c r="AU73" s="112" t="s">
        <v>430</v>
      </c>
      <c r="AV73" s="112">
        <v>12.04</v>
      </c>
      <c r="AW73" s="112">
        <v>10.02</v>
      </c>
      <c r="AX73" s="112">
        <v>4.7</v>
      </c>
      <c r="AY73" s="112">
        <v>-6.1</v>
      </c>
      <c r="AZ73" s="115"/>
      <c r="BA73" s="116" t="s">
        <v>430</v>
      </c>
      <c r="BB73" s="116">
        <v>7</v>
      </c>
      <c r="BC73" s="116">
        <v>8</v>
      </c>
      <c r="BD73" s="116">
        <v>12</v>
      </c>
      <c r="BE73" s="116">
        <v>14</v>
      </c>
      <c r="BF73" s="112"/>
      <c r="BG73" s="114">
        <v>11.730715000455501</v>
      </c>
      <c r="BH73" s="796">
        <v>0</v>
      </c>
      <c r="BI73" s="796">
        <v>6.0306540669757998E-2</v>
      </c>
      <c r="BJ73" s="809" t="s">
        <v>430</v>
      </c>
      <c r="BK73" s="269"/>
      <c r="BL73" s="112" t="s">
        <v>430</v>
      </c>
      <c r="BM73" s="112" t="s">
        <v>430</v>
      </c>
      <c r="BN73" s="112" t="s">
        <v>430</v>
      </c>
      <c r="BO73" s="109"/>
      <c r="BP73" s="112">
        <v>70.520637480000005</v>
      </c>
      <c r="BQ73" s="109"/>
      <c r="BR73" s="112">
        <v>46.510399999999997</v>
      </c>
      <c r="BS73" s="112">
        <v>11.2651</v>
      </c>
      <c r="BT73" s="112">
        <v>12.724</v>
      </c>
      <c r="BU73" s="112">
        <v>29.500499999999999</v>
      </c>
      <c r="BV73" s="109"/>
      <c r="BW73" s="112">
        <v>2.21</v>
      </c>
      <c r="BX73" s="112">
        <v>15.8</v>
      </c>
      <c r="BY73" s="112">
        <v>2.09</v>
      </c>
      <c r="BZ73" s="112">
        <v>5.35</v>
      </c>
      <c r="CA73" s="112">
        <v>0.77</v>
      </c>
      <c r="CB73" s="112">
        <v>3.26</v>
      </c>
      <c r="CC73" s="109"/>
      <c r="CD73" s="118" t="s">
        <v>4771</v>
      </c>
      <c r="CE73" s="118" t="s">
        <v>8976</v>
      </c>
      <c r="CF73" s="118" t="s">
        <v>8977</v>
      </c>
      <c r="CG73" s="118" t="s">
        <v>8978</v>
      </c>
      <c r="CH73" s="118" t="s">
        <v>8979</v>
      </c>
      <c r="CI73" s="109"/>
      <c r="CJ73" s="119" t="s">
        <v>518</v>
      </c>
    </row>
    <row r="74" spans="1:88" s="107" customFormat="1" x14ac:dyDescent="0.25">
      <c r="A74" s="108" t="s">
        <v>9025</v>
      </c>
      <c r="B74" s="109"/>
      <c r="C74" s="734">
        <v>44183</v>
      </c>
      <c r="D74" s="109"/>
      <c r="E74" s="110">
        <v>726.78499999999997</v>
      </c>
      <c r="F74" s="109"/>
      <c r="G74" s="111">
        <v>19.34</v>
      </c>
      <c r="H74" s="109"/>
      <c r="I74" s="152">
        <v>4.1500000000000004</v>
      </c>
      <c r="J74" s="152">
        <v>7.14</v>
      </c>
      <c r="K74" s="152">
        <v>3.01</v>
      </c>
      <c r="L74" s="152">
        <v>3.22</v>
      </c>
      <c r="M74" s="113"/>
      <c r="N74" s="112">
        <v>0.51980000000000004</v>
      </c>
      <c r="O74" s="112">
        <v>3.8668</v>
      </c>
      <c r="P74" s="112">
        <v>3.0367999999999999</v>
      </c>
      <c r="Q74" s="112">
        <v>4.3712999999999997</v>
      </c>
      <c r="R74" s="112">
        <v>-0.1033</v>
      </c>
      <c r="S74" s="114">
        <v>3.0367999999999999</v>
      </c>
      <c r="T74" s="112">
        <v>5.1257999999999999</v>
      </c>
      <c r="U74" s="112">
        <v>12.0624</v>
      </c>
      <c r="V74" s="112">
        <v>10.9885</v>
      </c>
      <c r="W74" s="112" t="s">
        <v>430</v>
      </c>
      <c r="X74" s="112">
        <v>9.5129999999999999</v>
      </c>
      <c r="Y74" s="112">
        <v>-1.0235000000000001</v>
      </c>
      <c r="Z74" s="112">
        <v>2.5994999999999999</v>
      </c>
      <c r="AA74" s="112">
        <v>0.57199999999999995</v>
      </c>
      <c r="AB74" s="112">
        <v>2.5994999999999999</v>
      </c>
      <c r="AC74" s="112">
        <v>12.7379</v>
      </c>
      <c r="AD74" s="113"/>
      <c r="AE74" s="110">
        <v>4</v>
      </c>
      <c r="AF74" s="110">
        <v>7</v>
      </c>
      <c r="AG74" s="110">
        <v>7</v>
      </c>
      <c r="AH74" s="110">
        <v>9</v>
      </c>
      <c r="AI74" s="110">
        <v>6</v>
      </c>
      <c r="AJ74" s="110">
        <v>6</v>
      </c>
      <c r="AK74" s="110">
        <v>5</v>
      </c>
      <c r="AL74" s="110">
        <v>9</v>
      </c>
      <c r="AM74" s="110">
        <v>9</v>
      </c>
      <c r="AN74" s="110" t="s">
        <v>430</v>
      </c>
      <c r="AO74" s="110">
        <v>8</v>
      </c>
      <c r="AP74" s="110">
        <v>6</v>
      </c>
      <c r="AQ74" s="110">
        <v>7</v>
      </c>
      <c r="AR74" s="110">
        <v>7</v>
      </c>
      <c r="AS74" s="110">
        <v>5</v>
      </c>
      <c r="AT74" s="109"/>
      <c r="AU74" s="112" t="s">
        <v>430</v>
      </c>
      <c r="AV74" s="112" t="s">
        <v>430</v>
      </c>
      <c r="AW74" s="112">
        <v>9.99</v>
      </c>
      <c r="AX74" s="112">
        <v>7.1</v>
      </c>
      <c r="AY74" s="112">
        <v>1.66</v>
      </c>
      <c r="AZ74" s="115"/>
      <c r="BA74" s="116" t="s">
        <v>430</v>
      </c>
      <c r="BB74" s="116" t="s">
        <v>430</v>
      </c>
      <c r="BC74" s="116">
        <v>9</v>
      </c>
      <c r="BD74" s="116">
        <v>7</v>
      </c>
      <c r="BE74" s="116">
        <v>6</v>
      </c>
      <c r="BF74" s="112"/>
      <c r="BG74" s="114">
        <v>9.8431390198615194</v>
      </c>
      <c r="BH74" s="796">
        <v>0</v>
      </c>
      <c r="BI74" s="796">
        <v>6.5380287104482293E-2</v>
      </c>
      <c r="BJ74" s="809" t="s">
        <v>430</v>
      </c>
      <c r="BK74" s="269"/>
      <c r="BL74" s="112" t="s">
        <v>430</v>
      </c>
      <c r="BM74" s="112" t="s">
        <v>430</v>
      </c>
      <c r="BN74" s="112" t="s">
        <v>430</v>
      </c>
      <c r="BO74" s="109"/>
      <c r="BP74" s="112">
        <v>72.915177900000003</v>
      </c>
      <c r="BQ74" s="109"/>
      <c r="BR74" s="112">
        <v>40.78</v>
      </c>
      <c r="BS74" s="112">
        <v>15.990600000000001</v>
      </c>
      <c r="BT74" s="112">
        <v>16.144500000000001</v>
      </c>
      <c r="BU74" s="112">
        <v>27.084900000000001</v>
      </c>
      <c r="BV74" s="109"/>
      <c r="BW74" s="112">
        <v>1.46</v>
      </c>
      <c r="BX74" s="112">
        <v>18.190000000000001</v>
      </c>
      <c r="BY74" s="112" t="s">
        <v>430</v>
      </c>
      <c r="BZ74" s="112" t="s">
        <v>430</v>
      </c>
      <c r="CA74" s="112" t="s">
        <v>430</v>
      </c>
      <c r="CB74" s="112">
        <v>7.44</v>
      </c>
      <c r="CC74" s="109"/>
      <c r="CD74" s="118" t="s">
        <v>8981</v>
      </c>
      <c r="CE74" s="118" t="s">
        <v>8982</v>
      </c>
      <c r="CF74" s="118" t="s">
        <v>8983</v>
      </c>
      <c r="CG74" s="118" t="s">
        <v>8984</v>
      </c>
      <c r="CH74" s="118" t="s">
        <v>8985</v>
      </c>
      <c r="CI74" s="109"/>
      <c r="CJ74" s="119" t="s">
        <v>547</v>
      </c>
    </row>
    <row r="75" spans="1:88" s="107" customFormat="1" x14ac:dyDescent="0.25">
      <c r="A75" s="108" t="s">
        <v>9026</v>
      </c>
      <c r="B75" s="109"/>
      <c r="C75" s="734">
        <v>41275</v>
      </c>
      <c r="D75" s="109"/>
      <c r="E75" s="110">
        <v>694.62300000000005</v>
      </c>
      <c r="F75" s="109"/>
      <c r="G75" s="111">
        <v>134.3563</v>
      </c>
      <c r="H75" s="109"/>
      <c r="I75" s="152">
        <v>2.99</v>
      </c>
      <c r="J75" s="152">
        <v>7.8</v>
      </c>
      <c r="K75" s="152">
        <v>2.4</v>
      </c>
      <c r="L75" s="152">
        <v>2.52</v>
      </c>
      <c r="M75" s="113"/>
      <c r="N75" s="112">
        <v>0.41320000000000001</v>
      </c>
      <c r="O75" s="112">
        <v>4.1631999999999998</v>
      </c>
      <c r="P75" s="112">
        <v>1.9886999999999999</v>
      </c>
      <c r="Q75" s="112">
        <v>4.3743999999999996</v>
      </c>
      <c r="R75" s="112">
        <v>-1.8318000000000001</v>
      </c>
      <c r="S75" s="114">
        <v>-2.02</v>
      </c>
      <c r="T75" s="112">
        <v>-1.0333000000000001</v>
      </c>
      <c r="U75" s="112">
        <v>15.986599999999999</v>
      </c>
      <c r="V75" s="112">
        <v>14.535399999999999</v>
      </c>
      <c r="W75" s="112">
        <v>13.0053</v>
      </c>
      <c r="X75" s="112">
        <v>10.0351</v>
      </c>
      <c r="Y75" s="112">
        <v>-2.5836999999999999</v>
      </c>
      <c r="Z75" s="112">
        <v>-1.2215</v>
      </c>
      <c r="AA75" s="112">
        <v>-4.3414000000000001</v>
      </c>
      <c r="AB75" s="112">
        <v>1.92</v>
      </c>
      <c r="AC75" s="112">
        <v>13.297700000000001</v>
      </c>
      <c r="AD75" s="113"/>
      <c r="AE75" s="110">
        <v>5</v>
      </c>
      <c r="AF75" s="110">
        <v>4</v>
      </c>
      <c r="AG75" s="110">
        <v>13</v>
      </c>
      <c r="AH75" s="110">
        <v>8</v>
      </c>
      <c r="AI75" s="110">
        <v>11</v>
      </c>
      <c r="AJ75" s="110">
        <v>13</v>
      </c>
      <c r="AK75" s="110">
        <v>14</v>
      </c>
      <c r="AL75" s="110">
        <v>3</v>
      </c>
      <c r="AM75" s="110">
        <v>3</v>
      </c>
      <c r="AN75" s="110">
        <v>2</v>
      </c>
      <c r="AO75" s="110">
        <v>7</v>
      </c>
      <c r="AP75" s="110">
        <v>11</v>
      </c>
      <c r="AQ75" s="110">
        <v>13</v>
      </c>
      <c r="AR75" s="110">
        <v>13</v>
      </c>
      <c r="AS75" s="110">
        <v>10</v>
      </c>
      <c r="AT75" s="109"/>
      <c r="AU75" s="112">
        <v>14.68</v>
      </c>
      <c r="AV75" s="112">
        <v>16.420000000000002</v>
      </c>
      <c r="AW75" s="112">
        <v>12.54</v>
      </c>
      <c r="AX75" s="112">
        <v>4.67</v>
      </c>
      <c r="AY75" s="112">
        <v>-3.09</v>
      </c>
      <c r="AZ75" s="115"/>
      <c r="BA75" s="116">
        <v>2</v>
      </c>
      <c r="BB75" s="116">
        <v>3</v>
      </c>
      <c r="BC75" s="116">
        <v>4</v>
      </c>
      <c r="BD75" s="116">
        <v>13</v>
      </c>
      <c r="BE75" s="116">
        <v>13</v>
      </c>
      <c r="BF75" s="112"/>
      <c r="BG75" s="114">
        <v>12.5760723934751</v>
      </c>
      <c r="BH75" s="796">
        <v>0</v>
      </c>
      <c r="BI75" s="796">
        <v>7.8985455215130604E-2</v>
      </c>
      <c r="BJ75" s="809" t="s">
        <v>430</v>
      </c>
      <c r="BK75" s="269"/>
      <c r="BL75" s="112" t="s">
        <v>430</v>
      </c>
      <c r="BM75" s="112" t="s">
        <v>430</v>
      </c>
      <c r="BN75" s="112" t="s">
        <v>430</v>
      </c>
      <c r="BO75" s="109"/>
      <c r="BP75" s="112">
        <v>75.593141860000003</v>
      </c>
      <c r="BQ75" s="109"/>
      <c r="BR75" s="112">
        <v>48.478999999999999</v>
      </c>
      <c r="BS75" s="112">
        <v>18.294</v>
      </c>
      <c r="BT75" s="112">
        <v>8.8202200000000008</v>
      </c>
      <c r="BU75" s="112">
        <v>24.406780000000001</v>
      </c>
      <c r="BV75" s="109"/>
      <c r="BW75" s="112">
        <v>6.38</v>
      </c>
      <c r="BX75" s="112">
        <v>11.22</v>
      </c>
      <c r="BY75" s="112">
        <v>2.52</v>
      </c>
      <c r="BZ75" s="112">
        <v>0.72</v>
      </c>
      <c r="CA75" s="112" t="s">
        <v>430</v>
      </c>
      <c r="CB75" s="112">
        <v>3.56</v>
      </c>
      <c r="CC75" s="109"/>
      <c r="CD75" s="118" t="s">
        <v>1580</v>
      </c>
      <c r="CE75" s="118" t="s">
        <v>8987</v>
      </c>
      <c r="CF75" s="118" t="s">
        <v>8988</v>
      </c>
      <c r="CG75" s="118" t="s">
        <v>8989</v>
      </c>
      <c r="CH75" s="118" t="s">
        <v>8990</v>
      </c>
      <c r="CI75" s="109"/>
      <c r="CJ75" s="119" t="s">
        <v>8991</v>
      </c>
    </row>
    <row r="76" spans="1:88" s="107" customFormat="1" x14ac:dyDescent="0.25">
      <c r="A76" s="108" t="s">
        <v>9027</v>
      </c>
      <c r="B76" s="109"/>
      <c r="C76" s="734">
        <v>41277</v>
      </c>
      <c r="D76" s="109"/>
      <c r="E76" s="110">
        <v>524.36800000000005</v>
      </c>
      <c r="F76" s="109"/>
      <c r="G76" s="111">
        <v>225.0967</v>
      </c>
      <c r="H76" s="109"/>
      <c r="I76" s="152" t="s">
        <v>430</v>
      </c>
      <c r="J76" s="152" t="s">
        <v>430</v>
      </c>
      <c r="K76" s="152" t="s">
        <v>430</v>
      </c>
      <c r="L76" s="152" t="s">
        <v>430</v>
      </c>
      <c r="M76" s="113"/>
      <c r="N76" s="112">
        <v>9.3399999999999997E-2</v>
      </c>
      <c r="O76" s="112">
        <v>3.2326999999999999</v>
      </c>
      <c r="P76" s="112">
        <v>2.7625999999999999</v>
      </c>
      <c r="Q76" s="112">
        <v>5.1283000000000003</v>
      </c>
      <c r="R76" s="112">
        <v>-0.71860000000000002</v>
      </c>
      <c r="S76" s="114">
        <v>0.74390000000000001</v>
      </c>
      <c r="T76" s="112">
        <v>3.6429</v>
      </c>
      <c r="U76" s="112">
        <v>11.947100000000001</v>
      </c>
      <c r="V76" s="112">
        <v>10.0245</v>
      </c>
      <c r="W76" s="112">
        <v>10.481299999999999</v>
      </c>
      <c r="X76" s="112">
        <v>10.8941</v>
      </c>
      <c r="Y76" s="112">
        <v>-1.9092</v>
      </c>
      <c r="Z76" s="112">
        <v>1.8648</v>
      </c>
      <c r="AA76" s="112">
        <v>-0.8115</v>
      </c>
      <c r="AB76" s="112">
        <v>2.3492000000000002</v>
      </c>
      <c r="AC76" s="112">
        <v>10.2905</v>
      </c>
      <c r="AD76" s="113"/>
      <c r="AE76" s="110">
        <v>13</v>
      </c>
      <c r="AF76" s="110">
        <v>11</v>
      </c>
      <c r="AG76" s="110">
        <v>9</v>
      </c>
      <c r="AH76" s="110">
        <v>6</v>
      </c>
      <c r="AI76" s="110">
        <v>8</v>
      </c>
      <c r="AJ76" s="110">
        <v>12</v>
      </c>
      <c r="AK76" s="110">
        <v>10</v>
      </c>
      <c r="AL76" s="110">
        <v>10</v>
      </c>
      <c r="AM76" s="110">
        <v>11</v>
      </c>
      <c r="AN76" s="110">
        <v>4</v>
      </c>
      <c r="AO76" s="110">
        <v>5</v>
      </c>
      <c r="AP76" s="110">
        <v>9</v>
      </c>
      <c r="AQ76" s="110">
        <v>8</v>
      </c>
      <c r="AR76" s="110">
        <v>10</v>
      </c>
      <c r="AS76" s="110">
        <v>7</v>
      </c>
      <c r="AT76" s="109"/>
      <c r="AU76" s="112">
        <v>10.58</v>
      </c>
      <c r="AV76" s="112">
        <v>10.93</v>
      </c>
      <c r="AW76" s="112">
        <v>9.7200000000000006</v>
      </c>
      <c r="AX76" s="112">
        <v>6.85</v>
      </c>
      <c r="AY76" s="112">
        <v>1</v>
      </c>
      <c r="AZ76" s="115"/>
      <c r="BA76" s="116">
        <v>4</v>
      </c>
      <c r="BB76" s="116">
        <v>9</v>
      </c>
      <c r="BC76" s="116">
        <v>10</v>
      </c>
      <c r="BD76" s="116">
        <v>8</v>
      </c>
      <c r="BE76" s="116">
        <v>8</v>
      </c>
      <c r="BF76" s="112"/>
      <c r="BG76" s="114">
        <v>10.3997140926064</v>
      </c>
      <c r="BH76" s="796">
        <v>0</v>
      </c>
      <c r="BI76" s="796">
        <v>5.8837638185590901E-2</v>
      </c>
      <c r="BJ76" s="809" t="s">
        <v>430</v>
      </c>
      <c r="BK76" s="269"/>
      <c r="BL76" s="112" t="s">
        <v>430</v>
      </c>
      <c r="BM76" s="112" t="s">
        <v>430</v>
      </c>
      <c r="BN76" s="112" t="s">
        <v>430</v>
      </c>
      <c r="BO76" s="109"/>
      <c r="BP76" s="112">
        <v>65.688926480000006</v>
      </c>
      <c r="BQ76" s="109"/>
      <c r="BR76" s="112">
        <v>40.600999999999999</v>
      </c>
      <c r="BS76" s="112">
        <v>13.46</v>
      </c>
      <c r="BT76" s="112">
        <v>11.6279</v>
      </c>
      <c r="BU76" s="112">
        <v>34.311100000000003</v>
      </c>
      <c r="BV76" s="109"/>
      <c r="BW76" s="112">
        <v>13.67</v>
      </c>
      <c r="BX76" s="112">
        <v>9.09</v>
      </c>
      <c r="BY76" s="112" t="s">
        <v>430</v>
      </c>
      <c r="BZ76" s="112" t="s">
        <v>430</v>
      </c>
      <c r="CA76" s="112" t="s">
        <v>430</v>
      </c>
      <c r="CB76" s="112">
        <v>11.56</v>
      </c>
      <c r="CC76" s="109"/>
      <c r="CD76" s="118" t="s">
        <v>3777</v>
      </c>
      <c r="CE76" s="118" t="s">
        <v>8993</v>
      </c>
      <c r="CF76" s="118" t="s">
        <v>8994</v>
      </c>
      <c r="CG76" s="118" t="s">
        <v>4242</v>
      </c>
      <c r="CH76" s="118" t="s">
        <v>8995</v>
      </c>
      <c r="CI76" s="109"/>
      <c r="CJ76" s="119" t="s">
        <v>476</v>
      </c>
    </row>
    <row r="77" spans="1:88" s="107" customFormat="1" x14ac:dyDescent="0.25">
      <c r="A77" s="108" t="s">
        <v>9028</v>
      </c>
      <c r="B77" s="109"/>
      <c r="C77" s="734">
        <v>41275</v>
      </c>
      <c r="D77" s="109"/>
      <c r="E77" s="110">
        <v>205.209</v>
      </c>
      <c r="F77" s="109"/>
      <c r="G77" s="111">
        <v>155.56</v>
      </c>
      <c r="H77" s="109"/>
      <c r="I77" s="152">
        <v>3.98</v>
      </c>
      <c r="J77" s="152">
        <v>6.6</v>
      </c>
      <c r="K77" s="152">
        <v>3.12</v>
      </c>
      <c r="L77" s="152" t="s">
        <v>430</v>
      </c>
      <c r="M77" s="113"/>
      <c r="N77" s="112" t="s">
        <v>430</v>
      </c>
      <c r="O77" s="112">
        <v>3.2317999999999998</v>
      </c>
      <c r="P77" s="112">
        <v>2.8155999999999999</v>
      </c>
      <c r="Q77" s="112">
        <v>5.5145</v>
      </c>
      <c r="R77" s="112">
        <v>-0.70220000000000005</v>
      </c>
      <c r="S77" s="114">
        <v>1.8513999999999999</v>
      </c>
      <c r="T77" s="112">
        <v>4.5140000000000002</v>
      </c>
      <c r="U77" s="112">
        <v>10.205500000000001</v>
      </c>
      <c r="V77" s="112">
        <v>9.0352999999999994</v>
      </c>
      <c r="W77" s="112">
        <v>10.383900000000001</v>
      </c>
      <c r="X77" s="112">
        <v>10.451599999999999</v>
      </c>
      <c r="Y77" s="112">
        <v>-1.3131999999999999</v>
      </c>
      <c r="Z77" s="112">
        <v>0.50390000000000001</v>
      </c>
      <c r="AA77" s="112">
        <v>-0.78449999999999998</v>
      </c>
      <c r="AB77" s="112">
        <v>2.1941999999999999</v>
      </c>
      <c r="AC77" s="112">
        <v>11.2835</v>
      </c>
      <c r="AD77" s="113"/>
      <c r="AE77" s="110" t="s">
        <v>430</v>
      </c>
      <c r="AF77" s="110">
        <v>12</v>
      </c>
      <c r="AG77" s="110">
        <v>8</v>
      </c>
      <c r="AH77" s="110">
        <v>5</v>
      </c>
      <c r="AI77" s="110">
        <v>7</v>
      </c>
      <c r="AJ77" s="110">
        <v>9</v>
      </c>
      <c r="AK77" s="110">
        <v>8</v>
      </c>
      <c r="AL77" s="110">
        <v>14</v>
      </c>
      <c r="AM77" s="110">
        <v>14</v>
      </c>
      <c r="AN77" s="110">
        <v>5</v>
      </c>
      <c r="AO77" s="110">
        <v>6</v>
      </c>
      <c r="AP77" s="110">
        <v>7</v>
      </c>
      <c r="AQ77" s="110">
        <v>10</v>
      </c>
      <c r="AR77" s="110">
        <v>9</v>
      </c>
      <c r="AS77" s="110">
        <v>9</v>
      </c>
      <c r="AT77" s="109"/>
      <c r="AU77" s="112">
        <v>10.54</v>
      </c>
      <c r="AV77" s="112">
        <v>10.97</v>
      </c>
      <c r="AW77" s="112">
        <v>9.01</v>
      </c>
      <c r="AX77" s="112">
        <v>6.36</v>
      </c>
      <c r="AY77" s="112">
        <v>0.4</v>
      </c>
      <c r="AZ77" s="115"/>
      <c r="BA77" s="116">
        <v>5</v>
      </c>
      <c r="BB77" s="116">
        <v>8</v>
      </c>
      <c r="BC77" s="116">
        <v>11</v>
      </c>
      <c r="BD77" s="116">
        <v>10</v>
      </c>
      <c r="BE77" s="116">
        <v>9</v>
      </c>
      <c r="BF77" s="112"/>
      <c r="BG77" s="114">
        <v>9.2757484309292604</v>
      </c>
      <c r="BH77" s="796">
        <v>0</v>
      </c>
      <c r="BI77" s="796">
        <v>5.0819674683548102E-2</v>
      </c>
      <c r="BJ77" s="809" t="s">
        <v>430</v>
      </c>
      <c r="BK77" s="269"/>
      <c r="BL77" s="112" t="s">
        <v>430</v>
      </c>
      <c r="BM77" s="112" t="s">
        <v>430</v>
      </c>
      <c r="BN77" s="112" t="s">
        <v>430</v>
      </c>
      <c r="BO77" s="109"/>
      <c r="BP77" s="112">
        <v>77.165368790000002</v>
      </c>
      <c r="BQ77" s="109"/>
      <c r="BR77" s="112">
        <v>48.070599999999999</v>
      </c>
      <c r="BS77" s="112">
        <v>9.9196100000000005</v>
      </c>
      <c r="BT77" s="112">
        <v>7.9494699999999998</v>
      </c>
      <c r="BU77" s="112">
        <v>34.060319999999997</v>
      </c>
      <c r="BV77" s="109"/>
      <c r="BW77" s="112">
        <v>15.25</v>
      </c>
      <c r="BX77" s="112">
        <v>4.9400000000000004</v>
      </c>
      <c r="BY77" s="112" t="s">
        <v>430</v>
      </c>
      <c r="BZ77" s="112" t="s">
        <v>430</v>
      </c>
      <c r="CA77" s="112" t="s">
        <v>430</v>
      </c>
      <c r="CB77" s="112">
        <v>2.64</v>
      </c>
      <c r="CC77" s="109"/>
      <c r="CD77" s="118" t="s">
        <v>8997</v>
      </c>
      <c r="CE77" s="118" t="s">
        <v>8998</v>
      </c>
      <c r="CF77" s="118" t="s">
        <v>8999</v>
      </c>
      <c r="CG77" s="118" t="s">
        <v>9000</v>
      </c>
      <c r="CH77" s="118" t="s">
        <v>9001</v>
      </c>
      <c r="CI77" s="109"/>
      <c r="CJ77" s="119" t="s">
        <v>602</v>
      </c>
    </row>
    <row r="78" spans="1:88" s="107" customFormat="1" x14ac:dyDescent="0.25">
      <c r="A78" s="108" t="s">
        <v>9029</v>
      </c>
      <c r="B78" s="109"/>
      <c r="C78" s="734">
        <v>43220</v>
      </c>
      <c r="D78" s="109"/>
      <c r="E78" s="110">
        <v>114.22</v>
      </c>
      <c r="F78" s="109"/>
      <c r="G78" s="111">
        <v>24.9038</v>
      </c>
      <c r="H78" s="109"/>
      <c r="I78" s="152">
        <v>7.0000000000000007E-2</v>
      </c>
      <c r="J78" s="152">
        <v>5.72</v>
      </c>
      <c r="K78" s="152">
        <v>7.0000000000000007E-2</v>
      </c>
      <c r="L78" s="152">
        <v>7.0000000000000007E-2</v>
      </c>
      <c r="M78" s="113"/>
      <c r="N78" s="112">
        <v>0.61329999999999996</v>
      </c>
      <c r="O78" s="112">
        <v>4.6940999999999997</v>
      </c>
      <c r="P78" s="112">
        <v>5.4428000000000001</v>
      </c>
      <c r="Q78" s="112">
        <v>9.3681999999999999</v>
      </c>
      <c r="R78" s="112">
        <v>3.9178000000000002</v>
      </c>
      <c r="S78" s="114">
        <v>8.7715999999999994</v>
      </c>
      <c r="T78" s="112">
        <v>7.4901999999999997</v>
      </c>
      <c r="U78" s="112">
        <v>13.397399999999999</v>
      </c>
      <c r="V78" s="112">
        <v>12.8032</v>
      </c>
      <c r="W78" s="112" t="s">
        <v>430</v>
      </c>
      <c r="X78" s="112">
        <v>15.2079</v>
      </c>
      <c r="Y78" s="112">
        <v>2.7812999999999999</v>
      </c>
      <c r="Z78" s="112">
        <v>6.3323999999999998</v>
      </c>
      <c r="AA78" s="112">
        <v>5.4691999999999998</v>
      </c>
      <c r="AB78" s="112">
        <v>3.2603</v>
      </c>
      <c r="AC78" s="112">
        <v>11.8621</v>
      </c>
      <c r="AD78" s="113"/>
      <c r="AE78" s="110">
        <v>2</v>
      </c>
      <c r="AF78" s="110">
        <v>2</v>
      </c>
      <c r="AG78" s="110">
        <v>1</v>
      </c>
      <c r="AH78" s="110">
        <v>3</v>
      </c>
      <c r="AI78" s="110">
        <v>3</v>
      </c>
      <c r="AJ78" s="110">
        <v>4</v>
      </c>
      <c r="AK78" s="110">
        <v>2</v>
      </c>
      <c r="AL78" s="110">
        <v>7</v>
      </c>
      <c r="AM78" s="110">
        <v>6</v>
      </c>
      <c r="AN78" s="110" t="s">
        <v>430</v>
      </c>
      <c r="AO78" s="110">
        <v>3</v>
      </c>
      <c r="AP78" s="110">
        <v>3</v>
      </c>
      <c r="AQ78" s="110">
        <v>4</v>
      </c>
      <c r="AR78" s="110">
        <v>4</v>
      </c>
      <c r="AS78" s="110">
        <v>1</v>
      </c>
      <c r="AT78" s="109"/>
      <c r="AU78" s="112" t="s">
        <v>430</v>
      </c>
      <c r="AV78" s="112">
        <v>13.47</v>
      </c>
      <c r="AW78" s="112">
        <v>12.16</v>
      </c>
      <c r="AX78" s="112">
        <v>10.02</v>
      </c>
      <c r="AY78" s="112">
        <v>10.09</v>
      </c>
      <c r="AZ78" s="115"/>
      <c r="BA78" s="116" t="s">
        <v>430</v>
      </c>
      <c r="BB78" s="116">
        <v>6</v>
      </c>
      <c r="BC78" s="116">
        <v>5</v>
      </c>
      <c r="BD78" s="116">
        <v>4</v>
      </c>
      <c r="BE78" s="116">
        <v>3</v>
      </c>
      <c r="BF78" s="112"/>
      <c r="BG78" s="114">
        <v>10.2664082525565</v>
      </c>
      <c r="BH78" s="796">
        <v>0</v>
      </c>
      <c r="BI78" s="796">
        <v>7.2105053826187496E-2</v>
      </c>
      <c r="BJ78" s="809" t="s">
        <v>430</v>
      </c>
      <c r="BK78" s="269"/>
      <c r="BL78" s="112" t="s">
        <v>430</v>
      </c>
      <c r="BM78" s="112" t="s">
        <v>430</v>
      </c>
      <c r="BN78" s="112" t="s">
        <v>430</v>
      </c>
      <c r="BO78" s="109"/>
      <c r="BP78" s="112">
        <v>72.883861150000001</v>
      </c>
      <c r="BQ78" s="109"/>
      <c r="BR78" s="112">
        <v>24.594000000000001</v>
      </c>
      <c r="BS78" s="112">
        <v>9.0587199999999992</v>
      </c>
      <c r="BT78" s="112">
        <v>39.231099999999998</v>
      </c>
      <c r="BU78" s="112">
        <v>27.11618</v>
      </c>
      <c r="BV78" s="109"/>
      <c r="BW78" s="112" t="s">
        <v>430</v>
      </c>
      <c r="BX78" s="112">
        <v>11.64</v>
      </c>
      <c r="BY78" s="112">
        <v>4.96</v>
      </c>
      <c r="BZ78" s="112" t="s">
        <v>430</v>
      </c>
      <c r="CA78" s="112" t="s">
        <v>430</v>
      </c>
      <c r="CB78" s="112">
        <v>10.52</v>
      </c>
      <c r="CC78" s="109"/>
      <c r="CD78" s="118" t="s">
        <v>9003</v>
      </c>
      <c r="CE78" s="118" t="s">
        <v>9004</v>
      </c>
      <c r="CF78" s="118" t="s">
        <v>9005</v>
      </c>
      <c r="CG78" s="118" t="s">
        <v>9006</v>
      </c>
      <c r="CH78" s="118" t="s">
        <v>9007</v>
      </c>
      <c r="CI78" s="109"/>
      <c r="CJ78" s="119" t="s">
        <v>554</v>
      </c>
    </row>
    <row r="79" spans="1:88" s="107" customFormat="1" x14ac:dyDescent="0.25">
      <c r="A79" s="108" t="s">
        <v>9030</v>
      </c>
      <c r="B79" s="109"/>
      <c r="C79" s="734">
        <v>43447</v>
      </c>
      <c r="D79" s="109"/>
      <c r="E79" s="110">
        <v>51.354799999999997</v>
      </c>
      <c r="F79" s="109"/>
      <c r="G79" s="111">
        <v>23.058199999999999</v>
      </c>
      <c r="H79" s="109"/>
      <c r="I79" s="152">
        <v>4.4000000000000002E-4</v>
      </c>
      <c r="J79" s="152">
        <v>6.28</v>
      </c>
      <c r="K79" s="152">
        <v>4.0999999999999999E-4</v>
      </c>
      <c r="L79" s="152">
        <v>4.4000000000000002E-4</v>
      </c>
      <c r="M79" s="113"/>
      <c r="N79" s="112">
        <v>0.25390000000000001</v>
      </c>
      <c r="O79" s="112">
        <v>3.3378999999999999</v>
      </c>
      <c r="P79" s="112">
        <v>1.8273999999999999</v>
      </c>
      <c r="Q79" s="112">
        <v>2.7155</v>
      </c>
      <c r="R79" s="112">
        <v>-2.7667000000000002</v>
      </c>
      <c r="S79" s="114">
        <v>0.83699999999999997</v>
      </c>
      <c r="T79" s="112">
        <v>1.1531</v>
      </c>
      <c r="U79" s="112">
        <v>10.5311</v>
      </c>
      <c r="V79" s="112">
        <v>10.268599999999999</v>
      </c>
      <c r="W79" s="112" t="s">
        <v>430</v>
      </c>
      <c r="X79" s="112">
        <v>7.9447999999999999</v>
      </c>
      <c r="Y79" s="112">
        <v>-3.3069000000000002</v>
      </c>
      <c r="Z79" s="112">
        <v>-0.37119999999999997</v>
      </c>
      <c r="AA79" s="112">
        <v>-1.3236000000000001</v>
      </c>
      <c r="AB79" s="112">
        <v>1.7838000000000001</v>
      </c>
      <c r="AC79" s="112">
        <v>11.7538</v>
      </c>
      <c r="AD79" s="113"/>
      <c r="AE79" s="110">
        <v>11</v>
      </c>
      <c r="AF79" s="110">
        <v>10</v>
      </c>
      <c r="AG79" s="110">
        <v>14</v>
      </c>
      <c r="AH79" s="110">
        <v>13</v>
      </c>
      <c r="AI79" s="110">
        <v>12</v>
      </c>
      <c r="AJ79" s="110">
        <v>11</v>
      </c>
      <c r="AK79" s="110">
        <v>12</v>
      </c>
      <c r="AL79" s="110">
        <v>12</v>
      </c>
      <c r="AM79" s="110">
        <v>10</v>
      </c>
      <c r="AN79" s="110" t="s">
        <v>430</v>
      </c>
      <c r="AO79" s="110">
        <v>13</v>
      </c>
      <c r="AP79" s="110">
        <v>12</v>
      </c>
      <c r="AQ79" s="110">
        <v>12</v>
      </c>
      <c r="AR79" s="110">
        <v>11</v>
      </c>
      <c r="AS79" s="110">
        <v>12</v>
      </c>
      <c r="AT79" s="109"/>
      <c r="AU79" s="112" t="s">
        <v>430</v>
      </c>
      <c r="AV79" s="112">
        <v>10.91</v>
      </c>
      <c r="AW79" s="112">
        <v>8.48</v>
      </c>
      <c r="AX79" s="112">
        <v>4.66</v>
      </c>
      <c r="AY79" s="112">
        <v>-2.31</v>
      </c>
      <c r="AZ79" s="115"/>
      <c r="BA79" s="116" t="s">
        <v>430</v>
      </c>
      <c r="BB79" s="116">
        <v>10</v>
      </c>
      <c r="BC79" s="116">
        <v>13</v>
      </c>
      <c r="BD79" s="116">
        <v>14</v>
      </c>
      <c r="BE79" s="116">
        <v>11</v>
      </c>
      <c r="BF79" s="112"/>
      <c r="BG79" s="114">
        <v>10.302086308756101</v>
      </c>
      <c r="BH79" s="796">
        <v>0</v>
      </c>
      <c r="BI79" s="796">
        <v>4.7042221433187002E-2</v>
      </c>
      <c r="BJ79" s="809" t="s">
        <v>430</v>
      </c>
      <c r="BK79" s="269"/>
      <c r="BL79" s="112" t="s">
        <v>430</v>
      </c>
      <c r="BM79" s="112" t="s">
        <v>430</v>
      </c>
      <c r="BN79" s="112" t="s">
        <v>430</v>
      </c>
      <c r="BO79" s="109"/>
      <c r="BP79" s="112">
        <v>72.729618560000006</v>
      </c>
      <c r="BQ79" s="109"/>
      <c r="BR79" s="112">
        <v>44.645200000000003</v>
      </c>
      <c r="BS79" s="112">
        <v>27.020600000000002</v>
      </c>
      <c r="BT79" s="112">
        <v>0.592302</v>
      </c>
      <c r="BU79" s="112">
        <v>27.741897999999999</v>
      </c>
      <c r="BV79" s="109"/>
      <c r="BW79" s="112" t="s">
        <v>430</v>
      </c>
      <c r="BX79" s="112">
        <v>7.89</v>
      </c>
      <c r="BY79" s="112">
        <v>0.99</v>
      </c>
      <c r="BZ79" s="112" t="s">
        <v>430</v>
      </c>
      <c r="CA79" s="112" t="s">
        <v>430</v>
      </c>
      <c r="CB79" s="112">
        <v>18.39</v>
      </c>
      <c r="CC79" s="109"/>
      <c r="CD79" s="118" t="s">
        <v>1126</v>
      </c>
      <c r="CE79" s="118" t="s">
        <v>9009</v>
      </c>
      <c r="CF79" s="118" t="s">
        <v>9010</v>
      </c>
      <c r="CG79" s="118" t="s">
        <v>9011</v>
      </c>
      <c r="CH79" s="118" t="s">
        <v>9012</v>
      </c>
      <c r="CI79" s="109"/>
      <c r="CJ79" s="119" t="s">
        <v>1182</v>
      </c>
    </row>
    <row r="80" spans="1:88" s="107" customFormat="1" x14ac:dyDescent="0.25">
      <c r="A80" s="108" t="s">
        <v>9031</v>
      </c>
      <c r="B80" s="109"/>
      <c r="C80" s="734">
        <v>41607</v>
      </c>
      <c r="D80" s="109"/>
      <c r="E80" s="110">
        <v>49.776299999999999</v>
      </c>
      <c r="F80" s="109"/>
      <c r="G80" s="111">
        <v>36.792499999999997</v>
      </c>
      <c r="H80" s="109"/>
      <c r="I80" s="152">
        <v>2.21</v>
      </c>
      <c r="J80" s="152">
        <v>7.05</v>
      </c>
      <c r="K80" s="152">
        <v>1.85</v>
      </c>
      <c r="L80" s="152">
        <v>1.93</v>
      </c>
      <c r="M80" s="113"/>
      <c r="N80" s="112">
        <v>0.31109999999999999</v>
      </c>
      <c r="O80" s="112">
        <v>3.1078999999999999</v>
      </c>
      <c r="P80" s="112">
        <v>2.1966000000000001</v>
      </c>
      <c r="Q80" s="112">
        <v>3.9388999999999998</v>
      </c>
      <c r="R80" s="112">
        <v>-0.74619999999999997</v>
      </c>
      <c r="S80" s="114">
        <v>4.1425000000000001</v>
      </c>
      <c r="T80" s="112">
        <v>1.0986</v>
      </c>
      <c r="U80" s="112">
        <v>11.495799999999999</v>
      </c>
      <c r="V80" s="112">
        <v>9.9728999999999992</v>
      </c>
      <c r="W80" s="112">
        <v>10.870200000000001</v>
      </c>
      <c r="X80" s="112">
        <v>8.609</v>
      </c>
      <c r="Y80" s="112">
        <v>-1.8788</v>
      </c>
      <c r="Z80" s="112">
        <v>2.9342000000000001</v>
      </c>
      <c r="AA80" s="112">
        <v>0.83650000000000002</v>
      </c>
      <c r="AB80" s="112">
        <v>1.9018999999999999</v>
      </c>
      <c r="AC80" s="112">
        <v>10.9299</v>
      </c>
      <c r="AD80" s="113"/>
      <c r="AE80" s="110">
        <v>9</v>
      </c>
      <c r="AF80" s="110">
        <v>13</v>
      </c>
      <c r="AG80" s="110">
        <v>12</v>
      </c>
      <c r="AH80" s="110">
        <v>10</v>
      </c>
      <c r="AI80" s="110">
        <v>9</v>
      </c>
      <c r="AJ80" s="110">
        <v>5</v>
      </c>
      <c r="AK80" s="110">
        <v>13</v>
      </c>
      <c r="AL80" s="110">
        <v>11</v>
      </c>
      <c r="AM80" s="110">
        <v>12</v>
      </c>
      <c r="AN80" s="110">
        <v>3</v>
      </c>
      <c r="AO80" s="110">
        <v>11</v>
      </c>
      <c r="AP80" s="110">
        <v>8</v>
      </c>
      <c r="AQ80" s="110">
        <v>6</v>
      </c>
      <c r="AR80" s="110">
        <v>5</v>
      </c>
      <c r="AS80" s="110">
        <v>11</v>
      </c>
      <c r="AT80" s="109"/>
      <c r="AU80" s="112">
        <v>10.61</v>
      </c>
      <c r="AV80" s="112">
        <v>10.73</v>
      </c>
      <c r="AW80" s="112">
        <v>8.8800000000000008</v>
      </c>
      <c r="AX80" s="112">
        <v>5.37</v>
      </c>
      <c r="AY80" s="112">
        <v>1.61</v>
      </c>
      <c r="AZ80" s="115"/>
      <c r="BA80" s="116">
        <v>3</v>
      </c>
      <c r="BB80" s="116">
        <v>11</v>
      </c>
      <c r="BC80" s="116">
        <v>12</v>
      </c>
      <c r="BD80" s="116">
        <v>11</v>
      </c>
      <c r="BE80" s="116">
        <v>7</v>
      </c>
      <c r="BF80" s="112"/>
      <c r="BG80" s="114">
        <v>10.5354150083067</v>
      </c>
      <c r="BH80" s="796">
        <v>0</v>
      </c>
      <c r="BI80" s="796">
        <v>5.4345724833370301E-2</v>
      </c>
      <c r="BJ80" s="809" t="s">
        <v>430</v>
      </c>
      <c r="BK80" s="269"/>
      <c r="BL80" s="112" t="s">
        <v>430</v>
      </c>
      <c r="BM80" s="112" t="s">
        <v>430</v>
      </c>
      <c r="BN80" s="112" t="s">
        <v>430</v>
      </c>
      <c r="BO80" s="109"/>
      <c r="BP80" s="112">
        <v>70.725239439999996</v>
      </c>
      <c r="BQ80" s="109"/>
      <c r="BR80" s="112">
        <v>53.487200000000001</v>
      </c>
      <c r="BS80" s="112">
        <v>7.2348400000000002</v>
      </c>
      <c r="BT80" s="112">
        <v>11.568199999999999</v>
      </c>
      <c r="BU80" s="112">
        <v>27.709759999999999</v>
      </c>
      <c r="BV80" s="109"/>
      <c r="BW80" s="112">
        <v>7.19</v>
      </c>
      <c r="BX80" s="112">
        <v>13.83</v>
      </c>
      <c r="BY80" s="112" t="s">
        <v>430</v>
      </c>
      <c r="BZ80" s="112" t="s">
        <v>430</v>
      </c>
      <c r="CA80" s="112" t="s">
        <v>430</v>
      </c>
      <c r="CB80" s="112">
        <v>8.25</v>
      </c>
      <c r="CC80" s="109"/>
      <c r="CD80" s="118" t="s">
        <v>9014</v>
      </c>
      <c r="CE80" s="118" t="s">
        <v>9015</v>
      </c>
      <c r="CF80" s="118" t="s">
        <v>3195</v>
      </c>
      <c r="CG80" s="118" t="s">
        <v>9016</v>
      </c>
      <c r="CH80" s="118" t="s">
        <v>9017</v>
      </c>
      <c r="CI80" s="109"/>
      <c r="CJ80" s="119" t="s">
        <v>476</v>
      </c>
    </row>
    <row r="81" spans="1:88" x14ac:dyDescent="0.25">
      <c r="A81" s="36" t="s">
        <v>93</v>
      </c>
      <c r="B81" s="43"/>
      <c r="C81" s="720"/>
      <c r="D81" s="43"/>
      <c r="E81" s="51"/>
      <c r="F81" s="43"/>
      <c r="G81" s="55"/>
      <c r="H81" s="43"/>
      <c r="I81" s="92"/>
      <c r="J81" s="92"/>
      <c r="K81" s="92"/>
      <c r="L81" s="92"/>
      <c r="M81" s="66"/>
      <c r="N81" s="59">
        <v>0.4173</v>
      </c>
      <c r="O81" s="59">
        <v>3.7513999999999998</v>
      </c>
      <c r="P81" s="59">
        <v>3.0487000000000002</v>
      </c>
      <c r="Q81" s="59">
        <v>5.8503999999999996</v>
      </c>
      <c r="R81" s="59">
        <v>0.89680000000000004</v>
      </c>
      <c r="S81" s="70">
        <v>3.6972999999999998</v>
      </c>
      <c r="T81" s="59">
        <v>4.4027000000000003</v>
      </c>
      <c r="U81" s="59">
        <v>13.5656</v>
      </c>
      <c r="V81" s="59">
        <v>12.190899999999999</v>
      </c>
      <c r="W81" s="59">
        <v>12.312900000000001</v>
      </c>
      <c r="X81" s="59">
        <v>11.1015</v>
      </c>
      <c r="Y81" s="59">
        <v>-0.25159999999999999</v>
      </c>
      <c r="Z81" s="59">
        <v>3.0994000000000002</v>
      </c>
      <c r="AA81" s="59">
        <v>1.2353000000000001</v>
      </c>
      <c r="AB81" s="59">
        <v>2.2469999999999999</v>
      </c>
      <c r="AC81" s="59">
        <v>12.990399999999999</v>
      </c>
      <c r="AD81" s="66"/>
      <c r="AE81" s="51">
        <v>13</v>
      </c>
      <c r="AF81" s="51">
        <v>14</v>
      </c>
      <c r="AG81" s="51">
        <v>14</v>
      </c>
      <c r="AH81" s="51">
        <v>14</v>
      </c>
      <c r="AI81" s="51">
        <v>14</v>
      </c>
      <c r="AJ81" s="51">
        <v>14</v>
      </c>
      <c r="AK81" s="51">
        <v>14</v>
      </c>
      <c r="AL81" s="51">
        <v>14</v>
      </c>
      <c r="AM81" s="51">
        <v>14</v>
      </c>
      <c r="AN81" s="51">
        <v>5</v>
      </c>
      <c r="AO81" s="51">
        <v>14</v>
      </c>
      <c r="AP81" s="51">
        <v>14</v>
      </c>
      <c r="AQ81" s="51">
        <v>14</v>
      </c>
      <c r="AR81" s="51">
        <v>14</v>
      </c>
      <c r="AS81" s="51">
        <v>14</v>
      </c>
      <c r="AT81" s="43"/>
      <c r="AU81" s="59">
        <v>12.952</v>
      </c>
      <c r="AV81" s="59">
        <v>13.69</v>
      </c>
      <c r="AW81" s="59">
        <v>11.2107142857143</v>
      </c>
      <c r="AX81" s="59">
        <v>7.8014285714285698</v>
      </c>
      <c r="AY81" s="59">
        <v>3.5585714285714301</v>
      </c>
      <c r="AZ81" s="78"/>
      <c r="BA81" s="47">
        <v>5</v>
      </c>
      <c r="BB81" s="47">
        <v>12</v>
      </c>
      <c r="BC81" s="47">
        <v>14</v>
      </c>
      <c r="BD81" s="47">
        <v>14</v>
      </c>
      <c r="BE81" s="47">
        <v>14</v>
      </c>
      <c r="BF81" s="59"/>
      <c r="BG81" s="70"/>
      <c r="BH81" s="798"/>
      <c r="BI81" s="798"/>
      <c r="BJ81" s="811"/>
      <c r="BK81" s="267"/>
      <c r="BL81" s="59"/>
      <c r="BM81" s="59"/>
      <c r="BN81" s="59"/>
      <c r="BO81" s="43"/>
      <c r="BP81" s="59"/>
      <c r="BQ81" s="43"/>
      <c r="BR81" s="59"/>
      <c r="BS81" s="59"/>
      <c r="BT81" s="59"/>
      <c r="BU81" s="59"/>
      <c r="BV81" s="43"/>
      <c r="BW81" s="59"/>
      <c r="BX81" s="59"/>
      <c r="BY81" s="59"/>
      <c r="BZ81" s="59"/>
      <c r="CA81" s="59"/>
      <c r="CB81" s="59"/>
      <c r="CC81" s="43"/>
      <c r="CD81" s="84"/>
      <c r="CE81" s="84"/>
      <c r="CF81" s="84"/>
      <c r="CG81" s="84"/>
      <c r="CH81" s="84"/>
      <c r="CI81" s="43"/>
      <c r="CJ81" s="88"/>
    </row>
    <row r="82" spans="1:88" x14ac:dyDescent="0.25">
      <c r="A82" s="37" t="s">
        <v>94</v>
      </c>
      <c r="B82" s="44"/>
      <c r="C82" s="721"/>
      <c r="D82" s="44"/>
      <c r="E82" s="52"/>
      <c r="F82" s="44"/>
      <c r="G82" s="56"/>
      <c r="H82" s="44"/>
      <c r="I82" s="93"/>
      <c r="J82" s="93"/>
      <c r="K82" s="93"/>
      <c r="L82" s="93"/>
      <c r="M82" s="67"/>
      <c r="N82" s="60">
        <v>1.1427</v>
      </c>
      <c r="O82" s="60">
        <v>4.7163000000000004</v>
      </c>
      <c r="P82" s="60">
        <v>5.4428000000000001</v>
      </c>
      <c r="Q82" s="60">
        <v>12.9567</v>
      </c>
      <c r="R82" s="60">
        <v>12.5092</v>
      </c>
      <c r="S82" s="71">
        <v>13.314399999999999</v>
      </c>
      <c r="T82" s="60">
        <v>10.961</v>
      </c>
      <c r="U82" s="60">
        <v>20.7104</v>
      </c>
      <c r="V82" s="60">
        <v>17.172499999999999</v>
      </c>
      <c r="W82" s="60">
        <v>16.823899999999998</v>
      </c>
      <c r="X82" s="60">
        <v>19.344000000000001</v>
      </c>
      <c r="Y82" s="60">
        <v>8.5497999999999994</v>
      </c>
      <c r="Z82" s="60">
        <v>12.289300000000001</v>
      </c>
      <c r="AA82" s="60">
        <v>9.3827999999999996</v>
      </c>
      <c r="AB82" s="60">
        <v>3.2603</v>
      </c>
      <c r="AC82" s="60">
        <v>17.283200000000001</v>
      </c>
      <c r="AD82" s="67"/>
      <c r="AE82" s="52"/>
      <c r="AF82" s="52"/>
      <c r="AG82" s="52"/>
      <c r="AH82" s="52"/>
      <c r="AI82" s="52"/>
      <c r="AJ82" s="52"/>
      <c r="AK82" s="52"/>
      <c r="AL82" s="52"/>
      <c r="AM82" s="52"/>
      <c r="AN82" s="52"/>
      <c r="AO82" s="52"/>
      <c r="AP82" s="52"/>
      <c r="AQ82" s="52"/>
      <c r="AR82" s="52"/>
      <c r="AS82" s="52"/>
      <c r="AT82" s="44"/>
      <c r="AU82" s="60">
        <v>18.350000000000001</v>
      </c>
      <c r="AV82" s="60">
        <v>20.41</v>
      </c>
      <c r="AW82" s="60">
        <v>16.73</v>
      </c>
      <c r="AX82" s="60">
        <v>13.74</v>
      </c>
      <c r="AY82" s="60">
        <v>19.88</v>
      </c>
      <c r="AZ82" s="79"/>
      <c r="BA82" s="48"/>
      <c r="BB82" s="48"/>
      <c r="BC82" s="48"/>
      <c r="BD82" s="48"/>
      <c r="BE82" s="48"/>
      <c r="BF82" s="60"/>
      <c r="BG82" s="71"/>
      <c r="BH82" s="799"/>
      <c r="BI82" s="799"/>
      <c r="BJ82" s="812"/>
      <c r="BK82" s="268"/>
      <c r="BL82" s="60"/>
      <c r="BM82" s="60"/>
      <c r="BN82" s="60"/>
      <c r="BO82" s="44"/>
      <c r="BP82" s="60"/>
      <c r="BQ82" s="44"/>
      <c r="BR82" s="60"/>
      <c r="BS82" s="60"/>
      <c r="BT82" s="60"/>
      <c r="BU82" s="60"/>
      <c r="BV82" s="44"/>
      <c r="BW82" s="60"/>
      <c r="BX82" s="60"/>
      <c r="BY82" s="60"/>
      <c r="BZ82" s="60"/>
      <c r="CA82" s="60"/>
      <c r="CB82" s="60"/>
      <c r="CC82" s="44"/>
      <c r="CD82" s="85"/>
      <c r="CE82" s="85"/>
      <c r="CF82" s="85"/>
      <c r="CG82" s="85"/>
      <c r="CH82" s="85"/>
      <c r="CI82" s="44"/>
      <c r="CJ82" s="89"/>
    </row>
    <row r="83" spans="1:88" x14ac:dyDescent="0.25">
      <c r="A83" s="37" t="s">
        <v>95</v>
      </c>
      <c r="B83" s="44"/>
      <c r="C83" s="721"/>
      <c r="D83" s="44"/>
      <c r="E83" s="52"/>
      <c r="F83" s="44"/>
      <c r="G83" s="56"/>
      <c r="H83" s="44"/>
      <c r="I83" s="93"/>
      <c r="J83" s="93"/>
      <c r="K83" s="93"/>
      <c r="L83" s="93"/>
      <c r="M83" s="67"/>
      <c r="N83" s="60">
        <v>9.3399999999999997E-2</v>
      </c>
      <c r="O83" s="60">
        <v>2.4735</v>
      </c>
      <c r="P83" s="60">
        <v>1.8273999999999999</v>
      </c>
      <c r="Q83" s="60">
        <v>2.5720999999999998</v>
      </c>
      <c r="R83" s="60">
        <v>-5.1376999999999997</v>
      </c>
      <c r="S83" s="71">
        <v>-4.4733000000000001</v>
      </c>
      <c r="T83" s="60">
        <v>-1.0333000000000001</v>
      </c>
      <c r="U83" s="60">
        <v>10.205500000000001</v>
      </c>
      <c r="V83" s="60">
        <v>9.0352999999999994</v>
      </c>
      <c r="W83" s="60">
        <v>10.383900000000001</v>
      </c>
      <c r="X83" s="60">
        <v>7.5750999999999999</v>
      </c>
      <c r="Y83" s="60">
        <v>-5.6828000000000003</v>
      </c>
      <c r="Z83" s="60">
        <v>-3.7803</v>
      </c>
      <c r="AA83" s="60">
        <v>-6.1595000000000004</v>
      </c>
      <c r="AB83" s="60">
        <v>0.47189999999999999</v>
      </c>
      <c r="AC83" s="60">
        <v>10.2905</v>
      </c>
      <c r="AD83" s="67"/>
      <c r="AE83" s="52"/>
      <c r="AF83" s="52"/>
      <c r="AG83" s="52"/>
      <c r="AH83" s="52"/>
      <c r="AI83" s="52"/>
      <c r="AJ83" s="52"/>
      <c r="AK83" s="52"/>
      <c r="AL83" s="52"/>
      <c r="AM83" s="52"/>
      <c r="AN83" s="52"/>
      <c r="AO83" s="52"/>
      <c r="AP83" s="52"/>
      <c r="AQ83" s="52"/>
      <c r="AR83" s="52"/>
      <c r="AS83" s="52"/>
      <c r="AT83" s="44"/>
      <c r="AU83" s="60">
        <v>10.54</v>
      </c>
      <c r="AV83" s="60">
        <v>10.42</v>
      </c>
      <c r="AW83" s="60">
        <v>8.33</v>
      </c>
      <c r="AX83" s="60">
        <v>4.66</v>
      </c>
      <c r="AY83" s="60">
        <v>-6.1</v>
      </c>
      <c r="AZ83" s="79"/>
      <c r="BA83" s="48"/>
      <c r="BB83" s="48"/>
      <c r="BC83" s="48"/>
      <c r="BD83" s="48"/>
      <c r="BE83" s="48"/>
      <c r="BF83" s="60"/>
      <c r="BG83" s="71"/>
      <c r="BH83" s="799"/>
      <c r="BI83" s="799"/>
      <c r="BJ83" s="812"/>
      <c r="BK83" s="268"/>
      <c r="BL83" s="60"/>
      <c r="BM83" s="60"/>
      <c r="BN83" s="60"/>
      <c r="BO83" s="44"/>
      <c r="BP83" s="60"/>
      <c r="BQ83" s="44"/>
      <c r="BR83" s="60"/>
      <c r="BS83" s="60"/>
      <c r="BT83" s="60"/>
      <c r="BU83" s="60"/>
      <c r="BV83" s="44"/>
      <c r="BW83" s="60"/>
      <c r="BX83" s="60"/>
      <c r="BY83" s="60"/>
      <c r="BZ83" s="60"/>
      <c r="CA83" s="60"/>
      <c r="CB83" s="60"/>
      <c r="CC83" s="44"/>
      <c r="CD83" s="85"/>
      <c r="CE83" s="85"/>
      <c r="CF83" s="85"/>
      <c r="CG83" s="85"/>
      <c r="CH83" s="85"/>
      <c r="CI83" s="44"/>
      <c r="CJ83" s="89"/>
    </row>
    <row r="84" spans="1:88" x14ac:dyDescent="0.25">
      <c r="A84" s="38" t="s">
        <v>96</v>
      </c>
      <c r="B84" s="45"/>
      <c r="C84" s="722"/>
      <c r="D84" s="45"/>
      <c r="E84" s="53"/>
      <c r="F84" s="45"/>
      <c r="G84" s="57"/>
      <c r="H84" s="45"/>
      <c r="I84" s="94"/>
      <c r="J84" s="94"/>
      <c r="K84" s="94"/>
      <c r="L84" s="94"/>
      <c r="M84" s="68"/>
      <c r="N84" s="61">
        <v>0.37569999999999998</v>
      </c>
      <c r="O84" s="61">
        <v>3.8525</v>
      </c>
      <c r="P84" s="61">
        <v>2.9262000000000001</v>
      </c>
      <c r="Q84" s="61">
        <v>4.5002500000000003</v>
      </c>
      <c r="R84" s="61">
        <v>-0.71040000000000003</v>
      </c>
      <c r="S84" s="72">
        <v>2.3677000000000001</v>
      </c>
      <c r="T84" s="61">
        <v>4.7264499999999998</v>
      </c>
      <c r="U84" s="61">
        <v>13.213100000000001</v>
      </c>
      <c r="V84" s="61">
        <v>11.880699999999999</v>
      </c>
      <c r="W84" s="61">
        <v>10.870200000000001</v>
      </c>
      <c r="X84" s="61">
        <v>9.7741000000000007</v>
      </c>
      <c r="Y84" s="61">
        <v>-1.5960000000000001</v>
      </c>
      <c r="Z84" s="61">
        <v>2.2321</v>
      </c>
      <c r="AA84" s="61">
        <v>0.1978</v>
      </c>
      <c r="AB84" s="61">
        <v>2.3138999999999998</v>
      </c>
      <c r="AC84" s="61">
        <v>12.3</v>
      </c>
      <c r="AD84" s="68"/>
      <c r="AE84" s="53"/>
      <c r="AF84" s="53"/>
      <c r="AG84" s="53"/>
      <c r="AH84" s="53"/>
      <c r="AI84" s="53"/>
      <c r="AJ84" s="53"/>
      <c r="AK84" s="53"/>
      <c r="AL84" s="53"/>
      <c r="AM84" s="53"/>
      <c r="AN84" s="53"/>
      <c r="AO84" s="53"/>
      <c r="AP84" s="53"/>
      <c r="AQ84" s="53"/>
      <c r="AR84" s="53"/>
      <c r="AS84" s="53"/>
      <c r="AT84" s="45"/>
      <c r="AU84" s="61">
        <v>10.61</v>
      </c>
      <c r="AV84" s="61">
        <v>12.76</v>
      </c>
      <c r="AW84" s="61">
        <v>10.65</v>
      </c>
      <c r="AX84" s="61">
        <v>6.98</v>
      </c>
      <c r="AY84" s="61">
        <v>1.31</v>
      </c>
      <c r="AZ84" s="80"/>
      <c r="BA84" s="49"/>
      <c r="BB84" s="49"/>
      <c r="BC84" s="49"/>
      <c r="BD84" s="49"/>
      <c r="BE84" s="49"/>
      <c r="BF84" s="61"/>
      <c r="BG84" s="72"/>
      <c r="BH84" s="800"/>
      <c r="BI84" s="800"/>
      <c r="BJ84" s="813"/>
      <c r="BK84" s="270"/>
      <c r="BL84" s="61"/>
      <c r="BM84" s="61"/>
      <c r="BN84" s="61"/>
      <c r="BO84" s="45"/>
      <c r="BP84" s="61"/>
      <c r="BQ84" s="45"/>
      <c r="BR84" s="61"/>
      <c r="BS84" s="61"/>
      <c r="BT84" s="61"/>
      <c r="BU84" s="61"/>
      <c r="BV84" s="45"/>
      <c r="BW84" s="61"/>
      <c r="BX84" s="61"/>
      <c r="BY84" s="61"/>
      <c r="BZ84" s="61"/>
      <c r="CA84" s="61"/>
      <c r="CB84" s="61"/>
      <c r="CC84" s="45"/>
      <c r="CD84" s="86"/>
      <c r="CE84" s="86"/>
      <c r="CF84" s="86"/>
      <c r="CG84" s="86"/>
      <c r="CH84" s="86"/>
      <c r="CI84" s="45"/>
      <c r="CJ84" s="90"/>
    </row>
    <row r="85" spans="1:88" ht="14.5" x14ac:dyDescent="0.25">
      <c r="A85" s="39" t="s">
        <v>91</v>
      </c>
      <c r="B85" s="40"/>
      <c r="C85" s="726"/>
      <c r="D85" s="40"/>
      <c r="E85" s="40"/>
      <c r="F85" s="40"/>
      <c r="G85" s="40"/>
      <c r="H85" s="40"/>
      <c r="I85" s="40"/>
      <c r="J85" s="40"/>
      <c r="K85" s="40"/>
      <c r="L85" s="40"/>
      <c r="M85" s="69"/>
      <c r="N85" s="62"/>
      <c r="O85" s="62"/>
      <c r="P85" s="62"/>
      <c r="Q85" s="62"/>
      <c r="R85" s="62"/>
      <c r="S85" s="73"/>
      <c r="T85" s="62"/>
      <c r="U85" s="62"/>
      <c r="V85" s="62"/>
      <c r="W85" s="62"/>
      <c r="X85" s="62"/>
      <c r="Y85" s="62"/>
      <c r="Z85" s="62"/>
      <c r="AA85" s="62"/>
      <c r="AB85" s="62"/>
      <c r="AC85" s="62"/>
      <c r="AD85" s="69"/>
      <c r="AE85" s="54"/>
      <c r="AF85" s="54"/>
      <c r="AG85" s="54"/>
      <c r="AH85" s="54"/>
      <c r="AI85" s="54"/>
      <c r="AJ85" s="54"/>
      <c r="AK85" s="54"/>
      <c r="AL85" s="54"/>
      <c r="AM85" s="54"/>
      <c r="AN85" s="54"/>
      <c r="AO85" s="54"/>
      <c r="AP85" s="54"/>
      <c r="AQ85" s="54"/>
      <c r="AR85" s="54"/>
      <c r="AS85" s="54"/>
      <c r="AT85" s="69"/>
      <c r="AU85" s="40"/>
      <c r="AV85" s="40"/>
      <c r="AW85" s="40"/>
      <c r="AX85" s="40"/>
      <c r="AY85" s="40"/>
      <c r="AZ85" s="69"/>
      <c r="BA85" s="40"/>
      <c r="BB85" s="40"/>
      <c r="BC85" s="40"/>
      <c r="BD85" s="40"/>
      <c r="BE85" s="40"/>
      <c r="BF85" s="40"/>
      <c r="BG85" s="801"/>
      <c r="BH85" s="801"/>
      <c r="BI85" s="801"/>
      <c r="BJ85" s="801"/>
      <c r="BK85" s="40"/>
      <c r="BL85" s="40"/>
      <c r="BM85" s="40"/>
      <c r="BN85" s="40"/>
      <c r="BO85" s="40"/>
      <c r="BP85" s="40"/>
      <c r="BQ85" s="40"/>
      <c r="BR85" s="40"/>
      <c r="BS85" s="40"/>
      <c r="BT85" s="40"/>
      <c r="BU85" s="40"/>
      <c r="BV85" s="40"/>
      <c r="BW85" s="40"/>
      <c r="BX85" s="40"/>
      <c r="BY85" s="40"/>
      <c r="BZ85" s="40"/>
      <c r="CA85" s="40"/>
      <c r="CB85" s="40"/>
      <c r="CC85" s="40"/>
      <c r="CD85" s="40"/>
      <c r="CE85" s="41"/>
    </row>
    <row r="86" spans="1:88" s="107" customFormat="1" x14ac:dyDescent="0.25">
      <c r="A86" s="135" t="s">
        <v>6759</v>
      </c>
      <c r="B86" s="135"/>
      <c r="C86" s="727"/>
      <c r="D86" s="135"/>
      <c r="E86" s="135"/>
      <c r="F86" s="135"/>
      <c r="G86" s="135"/>
      <c r="H86" s="135"/>
      <c r="I86" s="135"/>
      <c r="J86" s="135"/>
      <c r="K86" s="135"/>
      <c r="L86" s="135"/>
      <c r="M86" s="131"/>
      <c r="N86" s="130" t="s">
        <v>430</v>
      </c>
      <c r="O86" s="130" t="s">
        <v>430</v>
      </c>
      <c r="P86" s="130" t="s">
        <v>430</v>
      </c>
      <c r="Q86" s="130" t="s">
        <v>430</v>
      </c>
      <c r="R86" s="130" t="s">
        <v>430</v>
      </c>
      <c r="S86" s="132" t="s">
        <v>430</v>
      </c>
      <c r="T86" s="130" t="s">
        <v>430</v>
      </c>
      <c r="U86" s="130" t="s">
        <v>430</v>
      </c>
      <c r="V86" s="130" t="s">
        <v>430</v>
      </c>
      <c r="W86" s="130" t="s">
        <v>430</v>
      </c>
      <c r="X86" s="130" t="s">
        <v>430</v>
      </c>
      <c r="Y86" s="130" t="s">
        <v>430</v>
      </c>
      <c r="Z86" s="130" t="s">
        <v>430</v>
      </c>
      <c r="AA86" s="130" t="s">
        <v>430</v>
      </c>
      <c r="AB86" s="130" t="s">
        <v>430</v>
      </c>
      <c r="AC86" s="130" t="s">
        <v>430</v>
      </c>
      <c r="AD86" s="131"/>
      <c r="AE86" s="128"/>
      <c r="AF86" s="128"/>
      <c r="AG86" s="128"/>
      <c r="AH86" s="128"/>
      <c r="AI86" s="128"/>
      <c r="AJ86" s="128"/>
      <c r="AK86" s="128"/>
      <c r="AL86" s="128"/>
      <c r="AM86" s="128"/>
      <c r="AN86" s="128"/>
      <c r="AO86" s="128"/>
      <c r="AP86" s="128"/>
      <c r="AQ86" s="128"/>
      <c r="AR86" s="128"/>
      <c r="AS86" s="128"/>
      <c r="AT86" s="131"/>
      <c r="AU86" s="130" t="s">
        <v>430</v>
      </c>
      <c r="AV86" s="130" t="s">
        <v>430</v>
      </c>
      <c r="AW86" s="130" t="s">
        <v>430</v>
      </c>
      <c r="AX86" s="130" t="s">
        <v>430</v>
      </c>
      <c r="AY86" s="130" t="s">
        <v>430</v>
      </c>
      <c r="AZ86" s="131"/>
      <c r="BA86" s="135"/>
      <c r="BB86" s="135"/>
      <c r="BC86" s="135"/>
      <c r="BD86" s="135"/>
      <c r="BE86" s="135"/>
      <c r="BF86" s="135"/>
      <c r="BG86" s="795"/>
      <c r="BH86" s="795"/>
      <c r="BI86" s="795"/>
      <c r="BJ86" s="795"/>
      <c r="BK86" s="135"/>
      <c r="BL86" s="135"/>
      <c r="BM86" s="135"/>
      <c r="BN86" s="135"/>
      <c r="BO86" s="135"/>
      <c r="BP86" s="135"/>
      <c r="BQ86" s="135"/>
      <c r="BR86" s="135"/>
      <c r="BS86" s="135"/>
      <c r="BT86" s="135"/>
      <c r="BU86" s="135"/>
      <c r="BV86" s="135"/>
      <c r="BW86" s="135"/>
      <c r="BX86" s="135"/>
      <c r="BY86" s="135"/>
      <c r="BZ86" s="135"/>
      <c r="CA86" s="135"/>
      <c r="CB86" s="135"/>
      <c r="CC86" s="135"/>
      <c r="CD86" s="135"/>
      <c r="CE86" s="138"/>
    </row>
    <row r="87" spans="1:88" s="107" customFormat="1" x14ac:dyDescent="0.25">
      <c r="A87" s="117" t="s">
        <v>8846</v>
      </c>
      <c r="B87" s="117"/>
      <c r="C87" s="728"/>
      <c r="D87" s="117"/>
      <c r="E87" s="117"/>
      <c r="F87" s="117"/>
      <c r="G87" s="117"/>
      <c r="H87" s="117"/>
      <c r="I87" s="117"/>
      <c r="J87" s="117"/>
      <c r="K87" s="117"/>
      <c r="L87" s="117"/>
      <c r="M87" s="113"/>
      <c r="N87" s="112" t="s">
        <v>430</v>
      </c>
      <c r="O87" s="112" t="s">
        <v>430</v>
      </c>
      <c r="P87" s="112" t="s">
        <v>430</v>
      </c>
      <c r="Q87" s="112" t="s">
        <v>430</v>
      </c>
      <c r="R87" s="112" t="s">
        <v>430</v>
      </c>
      <c r="S87" s="114" t="s">
        <v>430</v>
      </c>
      <c r="T87" s="112" t="s">
        <v>430</v>
      </c>
      <c r="U87" s="112" t="s">
        <v>430</v>
      </c>
      <c r="V87" s="112" t="s">
        <v>430</v>
      </c>
      <c r="W87" s="112" t="s">
        <v>430</v>
      </c>
      <c r="X87" s="112" t="s">
        <v>430</v>
      </c>
      <c r="Y87" s="112" t="s">
        <v>430</v>
      </c>
      <c r="Z87" s="112" t="s">
        <v>430</v>
      </c>
      <c r="AA87" s="112" t="s">
        <v>430</v>
      </c>
      <c r="AB87" s="112" t="s">
        <v>430</v>
      </c>
      <c r="AC87" s="112" t="s">
        <v>430</v>
      </c>
      <c r="AD87" s="113"/>
      <c r="AE87" s="110"/>
      <c r="AF87" s="110"/>
      <c r="AG87" s="110"/>
      <c r="AH87" s="110"/>
      <c r="AI87" s="110"/>
      <c r="AJ87" s="110"/>
      <c r="AK87" s="110"/>
      <c r="AL87" s="110"/>
      <c r="AM87" s="110"/>
      <c r="AN87" s="110"/>
      <c r="AO87" s="110"/>
      <c r="AP87" s="110"/>
      <c r="AQ87" s="110"/>
      <c r="AR87" s="110"/>
      <c r="AS87" s="110"/>
      <c r="AT87" s="113"/>
      <c r="AU87" s="112" t="s">
        <v>430</v>
      </c>
      <c r="AV87" s="112" t="s">
        <v>430</v>
      </c>
      <c r="AW87" s="112" t="s">
        <v>430</v>
      </c>
      <c r="AX87" s="112" t="s">
        <v>430</v>
      </c>
      <c r="AY87" s="112" t="s">
        <v>430</v>
      </c>
      <c r="AZ87" s="113"/>
      <c r="BA87" s="117"/>
      <c r="BB87" s="117"/>
      <c r="BC87" s="117"/>
      <c r="BD87" s="117"/>
      <c r="BE87" s="117"/>
      <c r="BF87" s="117"/>
      <c r="BG87" s="796"/>
      <c r="BH87" s="796"/>
      <c r="BI87" s="796"/>
      <c r="BJ87" s="796"/>
      <c r="BK87" s="117"/>
      <c r="BL87" s="117"/>
      <c r="BM87" s="117"/>
      <c r="BN87" s="117"/>
      <c r="BO87" s="117"/>
      <c r="BP87" s="117"/>
      <c r="BQ87" s="117"/>
      <c r="BR87" s="117"/>
      <c r="BS87" s="117"/>
      <c r="BT87" s="117"/>
      <c r="BU87" s="117"/>
      <c r="BV87" s="117"/>
      <c r="BW87" s="117"/>
      <c r="BX87" s="117"/>
      <c r="BY87" s="117"/>
      <c r="BZ87" s="117"/>
      <c r="CA87" s="117"/>
      <c r="CB87" s="117"/>
      <c r="CC87" s="117"/>
      <c r="CD87" s="117"/>
      <c r="CE87" s="139"/>
    </row>
    <row r="88" spans="1:88" s="107" customFormat="1" x14ac:dyDescent="0.25">
      <c r="A88" s="117" t="s">
        <v>426</v>
      </c>
      <c r="B88" s="117"/>
      <c r="C88" s="728"/>
      <c r="D88" s="117"/>
      <c r="E88" s="117"/>
      <c r="F88" s="117"/>
      <c r="G88" s="117"/>
      <c r="H88" s="117"/>
      <c r="I88" s="117"/>
      <c r="J88" s="117"/>
      <c r="K88" s="117"/>
      <c r="L88" s="117"/>
      <c r="M88" s="113"/>
      <c r="N88" s="112">
        <v>0.3417</v>
      </c>
      <c r="O88" s="112">
        <v>4.3840000000000003</v>
      </c>
      <c r="P88" s="112">
        <v>2.3673999999999999</v>
      </c>
      <c r="Q88" s="112">
        <v>1.9080999999999999</v>
      </c>
      <c r="R88" s="112">
        <v>-6.0259999999999998</v>
      </c>
      <c r="S88" s="114">
        <v>-1.5584</v>
      </c>
      <c r="T88" s="112">
        <v>2.3706</v>
      </c>
      <c r="U88" s="112">
        <v>9.8620999999999999</v>
      </c>
      <c r="V88" s="112">
        <v>10.273</v>
      </c>
      <c r="W88" s="112">
        <v>12.7857</v>
      </c>
      <c r="X88" s="112">
        <v>8.5085999999999995</v>
      </c>
      <c r="Y88" s="112">
        <v>-7.1555</v>
      </c>
      <c r="Z88" s="112">
        <v>-1.2805</v>
      </c>
      <c r="AA88" s="112">
        <v>-4.4438000000000004</v>
      </c>
      <c r="AB88" s="112">
        <v>2.7181999999999999</v>
      </c>
      <c r="AC88" s="112" t="s">
        <v>428</v>
      </c>
      <c r="AD88" s="113"/>
      <c r="AE88" s="110"/>
      <c r="AF88" s="110"/>
      <c r="AG88" s="110"/>
      <c r="AH88" s="110"/>
      <c r="AI88" s="110"/>
      <c r="AJ88" s="110"/>
      <c r="AK88" s="110"/>
      <c r="AL88" s="110"/>
      <c r="AM88" s="110"/>
      <c r="AN88" s="110"/>
      <c r="AO88" s="110"/>
      <c r="AP88" s="110"/>
      <c r="AQ88" s="110"/>
      <c r="AR88" s="110"/>
      <c r="AS88" s="110"/>
      <c r="AT88" s="113"/>
      <c r="AU88" s="112">
        <v>12</v>
      </c>
      <c r="AV88" s="112">
        <v>11.52</v>
      </c>
      <c r="AW88" s="112">
        <v>8.01</v>
      </c>
      <c r="AX88" s="112">
        <v>3.74</v>
      </c>
      <c r="AY88" s="112">
        <v>-6.36</v>
      </c>
      <c r="AZ88" s="113"/>
      <c r="BA88" s="117"/>
      <c r="BB88" s="117"/>
      <c r="BC88" s="117"/>
      <c r="BD88" s="117"/>
      <c r="BE88" s="117"/>
      <c r="BF88" s="117"/>
      <c r="BG88" s="796"/>
      <c r="BH88" s="796"/>
      <c r="BI88" s="796"/>
      <c r="BJ88" s="796"/>
      <c r="BK88" s="117"/>
      <c r="BL88" s="117"/>
      <c r="BM88" s="117"/>
      <c r="BN88" s="117"/>
      <c r="BO88" s="117"/>
      <c r="BP88" s="117"/>
      <c r="BQ88" s="117"/>
      <c r="BR88" s="117"/>
      <c r="BS88" s="117"/>
      <c r="BT88" s="117"/>
      <c r="BU88" s="117"/>
      <c r="BV88" s="117"/>
      <c r="BW88" s="117"/>
      <c r="BX88" s="117"/>
      <c r="BY88" s="117"/>
      <c r="BZ88" s="117"/>
      <c r="CA88" s="117"/>
      <c r="CB88" s="117"/>
      <c r="CC88" s="117"/>
      <c r="CD88" s="117"/>
      <c r="CE88" s="139"/>
    </row>
    <row r="89" spans="1:88" s="107" customFormat="1" x14ac:dyDescent="0.25">
      <c r="A89" s="140" t="s">
        <v>4428</v>
      </c>
      <c r="B89" s="140"/>
      <c r="C89" s="729"/>
      <c r="D89" s="140"/>
      <c r="E89" s="140"/>
      <c r="F89" s="140"/>
      <c r="G89" s="140"/>
      <c r="H89" s="140"/>
      <c r="I89" s="140"/>
      <c r="J89" s="140"/>
      <c r="K89" s="140"/>
      <c r="L89" s="140"/>
      <c r="M89" s="141"/>
      <c r="N89" s="142">
        <v>0.54100000000000004</v>
      </c>
      <c r="O89" s="142">
        <v>5.5208000000000004</v>
      </c>
      <c r="P89" s="142">
        <v>4.4408000000000003</v>
      </c>
      <c r="Q89" s="142">
        <v>12.390499999999999</v>
      </c>
      <c r="R89" s="142">
        <v>6.2023000000000001</v>
      </c>
      <c r="S89" s="143">
        <v>6.1970999999999998</v>
      </c>
      <c r="T89" s="142">
        <v>4.3503999999999996</v>
      </c>
      <c r="U89" s="142">
        <v>20.395199999999999</v>
      </c>
      <c r="V89" s="142">
        <v>18.296099999999999</v>
      </c>
      <c r="W89" s="142">
        <v>17.661300000000001</v>
      </c>
      <c r="X89" s="142">
        <v>19.726299999999998</v>
      </c>
      <c r="Y89" s="142">
        <v>3.9236</v>
      </c>
      <c r="Z89" s="142">
        <v>7.9452999999999996</v>
      </c>
      <c r="AA89" s="142">
        <v>2.8235000000000001</v>
      </c>
      <c r="AB89" s="142">
        <v>2.2202000000000002</v>
      </c>
      <c r="AC89" s="142" t="s">
        <v>428</v>
      </c>
      <c r="AD89" s="141"/>
      <c r="AE89" s="144"/>
      <c r="AF89" s="144"/>
      <c r="AG89" s="144"/>
      <c r="AH89" s="144"/>
      <c r="AI89" s="144"/>
      <c r="AJ89" s="144"/>
      <c r="AK89" s="144"/>
      <c r="AL89" s="144"/>
      <c r="AM89" s="144"/>
      <c r="AN89" s="144"/>
      <c r="AO89" s="144"/>
      <c r="AP89" s="144"/>
      <c r="AQ89" s="144"/>
      <c r="AR89" s="144"/>
      <c r="AS89" s="144"/>
      <c r="AT89" s="141"/>
      <c r="AU89" s="142">
        <v>18.72</v>
      </c>
      <c r="AV89" s="142">
        <v>21.68</v>
      </c>
      <c r="AW89" s="142">
        <v>17.170000000000002</v>
      </c>
      <c r="AX89" s="142">
        <v>11.29</v>
      </c>
      <c r="AY89" s="142">
        <v>11.26</v>
      </c>
      <c r="AZ89" s="141"/>
      <c r="BA89" s="140"/>
      <c r="BB89" s="140"/>
      <c r="BC89" s="140"/>
      <c r="BD89" s="140"/>
      <c r="BE89" s="140"/>
      <c r="BF89" s="140"/>
      <c r="BG89" s="802"/>
      <c r="BH89" s="802"/>
      <c r="BI89" s="802"/>
      <c r="BJ89" s="802"/>
      <c r="BK89" s="140"/>
      <c r="BL89" s="140"/>
      <c r="BM89" s="140"/>
      <c r="BN89" s="140"/>
      <c r="BO89" s="140"/>
      <c r="BP89" s="140"/>
      <c r="BQ89" s="140"/>
      <c r="BR89" s="140"/>
      <c r="BS89" s="140"/>
      <c r="BT89" s="140"/>
      <c r="BU89" s="140"/>
      <c r="BV89" s="140"/>
      <c r="BW89" s="140"/>
      <c r="BX89" s="140"/>
      <c r="BY89" s="140"/>
      <c r="BZ89" s="140"/>
      <c r="CA89" s="140"/>
      <c r="CB89" s="140"/>
      <c r="CC89" s="140"/>
      <c r="CD89" s="140"/>
      <c r="CE89" s="145"/>
    </row>
    <row r="93" spans="1:88" x14ac:dyDescent="0.25">
      <c r="A93" s="22" t="s">
        <v>179</v>
      </c>
    </row>
    <row r="94" spans="1:88" x14ac:dyDescent="0.25">
      <c r="A94" s="22" t="s">
        <v>10257</v>
      </c>
    </row>
    <row r="95" spans="1:88" x14ac:dyDescent="0.25">
      <c r="A95" s="21" t="s">
        <v>350</v>
      </c>
    </row>
  </sheetData>
  <mergeCells count="29">
    <mergeCell ref="H5:H6"/>
    <mergeCell ref="I5:L5"/>
    <mergeCell ref="M5:M6"/>
    <mergeCell ref="N6:R6"/>
    <mergeCell ref="B5:B6"/>
    <mergeCell ref="C5:C6"/>
    <mergeCell ref="D5:D6"/>
    <mergeCell ref="E5:E6"/>
    <mergeCell ref="F5:F6"/>
    <mergeCell ref="G5:G6"/>
    <mergeCell ref="BL5:BN5"/>
    <mergeCell ref="BO5:BO6"/>
    <mergeCell ref="BP5:BP6"/>
    <mergeCell ref="BQ5:BQ6"/>
    <mergeCell ref="S6:AC6"/>
    <mergeCell ref="AE6:AS6"/>
    <mergeCell ref="AT5:AT6"/>
    <mergeCell ref="AU6:AY6"/>
    <mergeCell ref="BA6:BE6"/>
    <mergeCell ref="CJ5:CJ6"/>
    <mergeCell ref="A5:A6"/>
    <mergeCell ref="BR5:BU5"/>
    <mergeCell ref="BV5:BV6"/>
    <mergeCell ref="BW5:CB5"/>
    <mergeCell ref="CC5:CC6"/>
    <mergeCell ref="CD5:CH5"/>
    <mergeCell ref="CI5:CI6"/>
    <mergeCell ref="BF5:BF6"/>
    <mergeCell ref="BG5:BJ5"/>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D706F-79E7-4A64-A37F-27A991500AD9}">
  <sheetPr codeName="Sheet44"/>
  <dimension ref="A1:CJ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42.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5" width="5.36328125" style="235" bestFit="1" customWidth="1"/>
    <col min="16" max="16" width="6.36328125" style="235" bestFit="1" customWidth="1"/>
    <col min="17" max="18" width="7" style="235" bestFit="1" customWidth="1"/>
    <col min="19" max="19" width="5" style="235" bestFit="1" customWidth="1"/>
    <col min="20" max="22" width="5.6328125" style="235" bestFit="1" customWidth="1"/>
    <col min="23" max="23" width="6.453125" style="235" bestFit="1" customWidth="1"/>
    <col min="24" max="24" width="9.81640625" style="235" bestFit="1" customWidth="1"/>
    <col min="25" max="25" width="8.54296875" style="235" bestFit="1" customWidth="1"/>
    <col min="26" max="26" width="7.81640625" style="235" bestFit="1" customWidth="1"/>
    <col min="27" max="27" width="8.08984375" style="235" bestFit="1" customWidth="1"/>
    <col min="28" max="28" width="4.453125" style="235" bestFit="1" customWidth="1"/>
    <col min="29" max="29" width="7.08984375" style="235" bestFit="1" customWidth="1"/>
    <col min="30" max="30" width="1.1796875" style="21" customWidth="1"/>
    <col min="31" max="31" width="4.6328125" style="239" bestFit="1" customWidth="1"/>
    <col min="32" max="32" width="5.36328125" style="239" bestFit="1" customWidth="1"/>
    <col min="33" max="33" width="6.36328125" style="239" bestFit="1" customWidth="1"/>
    <col min="34" max="35" width="7" style="239" bestFit="1" customWidth="1"/>
    <col min="36" max="36" width="5" style="239" bestFit="1" customWidth="1"/>
    <col min="37" max="39" width="5.6328125" style="239" bestFit="1" customWidth="1"/>
    <col min="40" max="40" width="6.453125" style="239" bestFit="1" customWidth="1"/>
    <col min="41" max="41" width="9.81640625" style="239" bestFit="1" customWidth="1"/>
    <col min="42" max="42" width="8.54296875" style="239" bestFit="1" customWidth="1"/>
    <col min="43" max="43" width="7.81640625" style="239" bestFit="1" customWidth="1"/>
    <col min="44" max="44" width="8.08984375" style="239" bestFit="1" customWidth="1"/>
    <col min="45" max="45" width="4.453125" style="239" bestFit="1" customWidth="1"/>
    <col min="46" max="46" width="1.1796875" style="21" customWidth="1"/>
    <col min="47" max="47" width="6.453125" style="235" bestFit="1" customWidth="1"/>
    <col min="48" max="50" width="5.6328125" style="235" bestFit="1" customWidth="1"/>
    <col min="51" max="51" width="5" style="235" bestFit="1" customWidth="1"/>
    <col min="52" max="52" width="1.1796875" style="21" customWidth="1"/>
    <col min="53" max="53" width="6.453125" style="239" bestFit="1" customWidth="1"/>
    <col min="54" max="56" width="5.6328125" style="239" bestFit="1" customWidth="1"/>
    <col min="57" max="57" width="5" style="239" bestFit="1" customWidth="1"/>
    <col min="58" max="58" width="1.1796875" style="21" customWidth="1"/>
    <col min="59" max="59" width="6.08984375" style="282" bestFit="1" customWidth="1"/>
    <col min="60" max="61" width="9.36328125" style="282" bestFit="1" customWidth="1"/>
    <col min="62" max="62" width="5.36328125" style="282" bestFit="1" customWidth="1"/>
    <col min="63" max="63" width="1" style="21" customWidth="1"/>
    <col min="64" max="64" width="5.54296875" style="235" bestFit="1" customWidth="1"/>
    <col min="65" max="65" width="7.6328125" style="235" bestFit="1" customWidth="1"/>
    <col min="66" max="66" width="9.90625" style="235" bestFit="1" customWidth="1"/>
    <col min="67" max="67" width="1.36328125" style="21" customWidth="1"/>
    <col min="68" max="68" width="7.90625" style="235" bestFit="1" customWidth="1"/>
    <col min="69" max="69" width="1.1796875" style="21" customWidth="1"/>
    <col min="70" max="70" width="7.54296875" style="235" bestFit="1" customWidth="1"/>
    <col min="71" max="71" width="6.54296875" style="235" bestFit="1" customWidth="1"/>
    <col min="72" max="72" width="7.6328125" style="235" bestFit="1" customWidth="1"/>
    <col min="73" max="73" width="10.90625" style="235" bestFit="1" customWidth="1"/>
    <col min="74" max="74" width="1" style="21" customWidth="1"/>
    <col min="75" max="80" width="7.6328125" style="235" customWidth="1"/>
    <col min="81" max="81" width="0.81640625" style="21" customWidth="1"/>
    <col min="82" max="86" width="15.6328125" style="21" customWidth="1"/>
    <col min="87" max="87" width="1.1796875" style="21" customWidth="1"/>
    <col min="88" max="88" width="33.08984375" style="21" customWidth="1"/>
    <col min="89" max="16384" width="8.90625" style="21"/>
  </cols>
  <sheetData>
    <row r="1" spans="1:88" ht="33" customHeight="1" x14ac:dyDescent="0.25">
      <c r="A1" s="488" t="s">
        <v>43</v>
      </c>
    </row>
    <row r="3" spans="1:88" ht="20.5" x14ac:dyDescent="0.45">
      <c r="A3" s="23" t="s">
        <v>320</v>
      </c>
    </row>
    <row r="4" spans="1:88" x14ac:dyDescent="0.25">
      <c r="A4" s="488" t="s">
        <v>425</v>
      </c>
    </row>
    <row r="5" spans="1:88" ht="33" x14ac:dyDescent="0.25">
      <c r="A5" s="1076" t="s">
        <v>321</v>
      </c>
      <c r="B5" s="1077"/>
      <c r="C5" s="1083" t="s">
        <v>44</v>
      </c>
      <c r="D5" s="1077"/>
      <c r="E5" s="1083" t="s">
        <v>45</v>
      </c>
      <c r="F5" s="1077"/>
      <c r="G5" s="1083" t="s">
        <v>46</v>
      </c>
      <c r="H5" s="1077"/>
      <c r="I5" s="1107" t="s">
        <v>184</v>
      </c>
      <c r="J5" s="1102"/>
      <c r="K5" s="1102"/>
      <c r="L5" s="1102"/>
      <c r="M5" s="1101"/>
      <c r="N5" s="236" t="s">
        <v>48</v>
      </c>
      <c r="O5" s="236" t="s">
        <v>49</v>
      </c>
      <c r="P5" s="236" t="s">
        <v>3</v>
      </c>
      <c r="Q5" s="236" t="s">
        <v>50</v>
      </c>
      <c r="R5" s="236" t="s">
        <v>51</v>
      </c>
      <c r="S5" s="236" t="s">
        <v>4</v>
      </c>
      <c r="T5" s="236" t="s">
        <v>52</v>
      </c>
      <c r="U5" s="236" t="s">
        <v>53</v>
      </c>
      <c r="V5" s="236" t="s">
        <v>54</v>
      </c>
      <c r="W5" s="236" t="s">
        <v>55</v>
      </c>
      <c r="X5" s="236" t="s">
        <v>421</v>
      </c>
      <c r="Y5" s="236" t="s">
        <v>422</v>
      </c>
      <c r="Z5" s="236" t="s">
        <v>423</v>
      </c>
      <c r="AA5" s="236" t="s">
        <v>424</v>
      </c>
      <c r="AB5" s="236" t="s">
        <v>11</v>
      </c>
      <c r="AC5" s="236" t="s">
        <v>56</v>
      </c>
      <c r="AD5" s="24"/>
      <c r="AE5" s="240" t="s">
        <v>58</v>
      </c>
      <c r="AF5" s="240" t="s">
        <v>59</v>
      </c>
      <c r="AG5" s="240" t="s">
        <v>60</v>
      </c>
      <c r="AH5" s="240" t="s">
        <v>61</v>
      </c>
      <c r="AI5" s="240" t="s">
        <v>62</v>
      </c>
      <c r="AJ5" s="240" t="s">
        <v>63</v>
      </c>
      <c r="AK5" s="240" t="s">
        <v>64</v>
      </c>
      <c r="AL5" s="240" t="s">
        <v>65</v>
      </c>
      <c r="AM5" s="240" t="s">
        <v>66</v>
      </c>
      <c r="AN5" s="240" t="s">
        <v>67</v>
      </c>
      <c r="AO5" s="240" t="s">
        <v>421</v>
      </c>
      <c r="AP5" s="240" t="s">
        <v>422</v>
      </c>
      <c r="AQ5" s="240" t="s">
        <v>423</v>
      </c>
      <c r="AR5" s="240" t="s">
        <v>424</v>
      </c>
      <c r="AS5" s="241" t="s">
        <v>11</v>
      </c>
      <c r="AT5" s="1077"/>
      <c r="AU5" s="275" t="s">
        <v>55</v>
      </c>
      <c r="AV5" s="236" t="s">
        <v>69</v>
      </c>
      <c r="AW5" s="236" t="s">
        <v>54</v>
      </c>
      <c r="AX5" s="236" t="s">
        <v>53</v>
      </c>
      <c r="AY5" s="274" t="s">
        <v>4</v>
      </c>
      <c r="AZ5" s="76"/>
      <c r="BA5" s="246" t="s">
        <v>55</v>
      </c>
      <c r="BB5" s="240" t="s">
        <v>69</v>
      </c>
      <c r="BC5" s="240" t="s">
        <v>54</v>
      </c>
      <c r="BD5" s="240" t="s">
        <v>53</v>
      </c>
      <c r="BE5" s="240" t="s">
        <v>4</v>
      </c>
      <c r="BF5" s="1101"/>
      <c r="BG5" s="1061" t="s">
        <v>76</v>
      </c>
      <c r="BH5" s="1100"/>
      <c r="BI5" s="1100"/>
      <c r="BJ5" s="1112"/>
      <c r="BK5" s="234"/>
      <c r="BL5" s="1061" t="s">
        <v>53</v>
      </c>
      <c r="BM5" s="1100"/>
      <c r="BN5" s="1112"/>
      <c r="BO5" s="1077"/>
      <c r="BP5" s="1060" t="s">
        <v>312</v>
      </c>
      <c r="BQ5" s="1077"/>
      <c r="BR5" s="1061" t="s">
        <v>81</v>
      </c>
      <c r="BS5" s="1100"/>
      <c r="BT5" s="1100"/>
      <c r="BU5" s="1112"/>
      <c r="BV5" s="1077"/>
      <c r="BW5" s="1061" t="s">
        <v>198</v>
      </c>
      <c r="BX5" s="1100"/>
      <c r="BY5" s="1100"/>
      <c r="BZ5" s="1100"/>
      <c r="CA5" s="1100"/>
      <c r="CB5" s="1100"/>
      <c r="CC5" s="1101"/>
      <c r="CD5" s="1101" t="s">
        <v>87</v>
      </c>
      <c r="CE5" s="1102"/>
      <c r="CF5" s="1102"/>
      <c r="CG5" s="1102"/>
      <c r="CH5" s="1103"/>
      <c r="CI5" s="1077"/>
      <c r="CJ5" s="1107" t="s">
        <v>88</v>
      </c>
    </row>
    <row r="6" spans="1:88" ht="33" x14ac:dyDescent="0.25">
      <c r="A6" s="1076"/>
      <c r="B6" s="1078"/>
      <c r="C6" s="1114"/>
      <c r="D6" s="1078"/>
      <c r="E6" s="1114"/>
      <c r="F6" s="1078"/>
      <c r="G6" s="1114"/>
      <c r="H6" s="1078"/>
      <c r="I6" s="83" t="s">
        <v>180</v>
      </c>
      <c r="J6" s="28" t="s">
        <v>181</v>
      </c>
      <c r="K6" s="28" t="s">
        <v>182</v>
      </c>
      <c r="L6" s="28" t="s">
        <v>183</v>
      </c>
      <c r="M6" s="1104"/>
      <c r="N6" s="1105" t="s">
        <v>47</v>
      </c>
      <c r="O6" s="1106"/>
      <c r="P6" s="1106"/>
      <c r="Q6" s="1106"/>
      <c r="R6" s="1106"/>
      <c r="S6" s="1105" t="s">
        <v>57</v>
      </c>
      <c r="T6" s="1106"/>
      <c r="U6" s="1106"/>
      <c r="V6" s="1106"/>
      <c r="W6" s="1106"/>
      <c r="X6" s="1106"/>
      <c r="Y6" s="1106"/>
      <c r="Z6" s="1106"/>
      <c r="AA6" s="1106"/>
      <c r="AB6" s="1106"/>
      <c r="AC6" s="1106"/>
      <c r="AD6" s="28"/>
      <c r="AE6" s="1113" t="s">
        <v>68</v>
      </c>
      <c r="AF6" s="1110"/>
      <c r="AG6" s="1110"/>
      <c r="AH6" s="1110"/>
      <c r="AI6" s="1110"/>
      <c r="AJ6" s="1110"/>
      <c r="AK6" s="1110"/>
      <c r="AL6" s="1110"/>
      <c r="AM6" s="1110"/>
      <c r="AN6" s="1110"/>
      <c r="AO6" s="1110"/>
      <c r="AP6" s="1110"/>
      <c r="AQ6" s="1110"/>
      <c r="AR6" s="1110"/>
      <c r="AS6" s="1111"/>
      <c r="AT6" s="1078"/>
      <c r="AU6" s="1064" t="s">
        <v>70</v>
      </c>
      <c r="AV6" s="1106"/>
      <c r="AW6" s="1106"/>
      <c r="AX6" s="1106"/>
      <c r="AY6" s="1109"/>
      <c r="AZ6" s="77"/>
      <c r="BA6" s="1071" t="s">
        <v>71</v>
      </c>
      <c r="BB6" s="1110"/>
      <c r="BC6" s="1110"/>
      <c r="BD6" s="1110"/>
      <c r="BE6" s="1110"/>
      <c r="BF6" s="1104"/>
      <c r="BG6" s="692" t="s">
        <v>72</v>
      </c>
      <c r="BH6" s="691" t="s">
        <v>73</v>
      </c>
      <c r="BI6" s="691" t="s">
        <v>74</v>
      </c>
      <c r="BJ6" s="327" t="s">
        <v>75</v>
      </c>
      <c r="BK6" s="232"/>
      <c r="BL6" s="326" t="s">
        <v>309</v>
      </c>
      <c r="BM6" s="303" t="s">
        <v>310</v>
      </c>
      <c r="BN6" s="327" t="s">
        <v>311</v>
      </c>
      <c r="BO6" s="1078"/>
      <c r="BP6" s="1117"/>
      <c r="BQ6" s="1078"/>
      <c r="BR6" s="326" t="s">
        <v>77</v>
      </c>
      <c r="BS6" s="303" t="s">
        <v>78</v>
      </c>
      <c r="BT6" s="303" t="s">
        <v>79</v>
      </c>
      <c r="BU6" s="327" t="s">
        <v>313</v>
      </c>
      <c r="BV6" s="1078"/>
      <c r="BW6" s="326" t="s">
        <v>192</v>
      </c>
      <c r="BX6" s="303" t="s">
        <v>193</v>
      </c>
      <c r="BY6" s="303" t="s">
        <v>194</v>
      </c>
      <c r="BZ6" s="303" t="s">
        <v>195</v>
      </c>
      <c r="CA6" s="303" t="s">
        <v>196</v>
      </c>
      <c r="CB6" s="327" t="s">
        <v>197</v>
      </c>
      <c r="CC6" s="1078"/>
      <c r="CD6" s="83" t="s">
        <v>82</v>
      </c>
      <c r="CE6" s="28" t="s">
        <v>83</v>
      </c>
      <c r="CF6" s="28" t="s">
        <v>84</v>
      </c>
      <c r="CG6" s="28" t="s">
        <v>85</v>
      </c>
      <c r="CH6" s="82" t="s">
        <v>86</v>
      </c>
      <c r="CI6" s="1078"/>
      <c r="CJ6" s="1108"/>
    </row>
    <row r="7" spans="1:88" ht="14.5" x14ac:dyDescent="0.25">
      <c r="A7" s="29" t="s">
        <v>322</v>
      </c>
      <c r="B7" s="42"/>
      <c r="C7" s="716"/>
      <c r="D7" s="42"/>
      <c r="E7" s="30"/>
      <c r="F7" s="42"/>
      <c r="G7" s="30"/>
      <c r="H7" s="42"/>
      <c r="I7" s="30"/>
      <c r="J7" s="30"/>
      <c r="K7" s="30"/>
      <c r="L7" s="30"/>
      <c r="M7" s="65"/>
      <c r="N7" s="237"/>
      <c r="O7" s="237"/>
      <c r="P7" s="237"/>
      <c r="Q7" s="237"/>
      <c r="R7" s="237"/>
      <c r="S7" s="238"/>
      <c r="T7" s="237"/>
      <c r="U7" s="237"/>
      <c r="V7" s="237"/>
      <c r="W7" s="237"/>
      <c r="X7" s="237"/>
      <c r="Y7" s="237"/>
      <c r="Z7" s="237"/>
      <c r="AA7" s="237"/>
      <c r="AB7" s="237"/>
      <c r="AC7" s="237"/>
      <c r="AD7" s="65"/>
      <c r="AE7" s="242"/>
      <c r="AF7" s="242"/>
      <c r="AG7" s="242"/>
      <c r="AH7" s="242"/>
      <c r="AI7" s="242"/>
      <c r="AJ7" s="242"/>
      <c r="AK7" s="242"/>
      <c r="AL7" s="242"/>
      <c r="AM7" s="242"/>
      <c r="AN7" s="242"/>
      <c r="AO7" s="242"/>
      <c r="AP7" s="242"/>
      <c r="AQ7" s="242"/>
      <c r="AR7" s="242"/>
      <c r="AS7" s="242"/>
      <c r="AT7" s="42"/>
      <c r="AU7" s="237"/>
      <c r="AV7" s="237"/>
      <c r="AW7" s="237"/>
      <c r="AX7" s="237"/>
      <c r="AY7" s="237"/>
      <c r="AZ7" s="42"/>
      <c r="BA7" s="242"/>
      <c r="BB7" s="242"/>
      <c r="BC7" s="242"/>
      <c r="BD7" s="242"/>
      <c r="BE7" s="242"/>
      <c r="BF7" s="65"/>
      <c r="BG7" s="284"/>
      <c r="BH7" s="284"/>
      <c r="BI7" s="284"/>
      <c r="BJ7" s="284"/>
      <c r="BK7" s="65"/>
      <c r="BL7" s="237"/>
      <c r="BM7" s="237"/>
      <c r="BN7" s="237"/>
      <c r="BO7" s="42"/>
      <c r="BP7" s="237"/>
      <c r="BQ7" s="42"/>
      <c r="BR7" s="237"/>
      <c r="BS7" s="237"/>
      <c r="BT7" s="237"/>
      <c r="BU7" s="237"/>
      <c r="BV7" s="42"/>
      <c r="BW7" s="237"/>
      <c r="BX7" s="237"/>
      <c r="BY7" s="237"/>
      <c r="BZ7" s="237"/>
      <c r="CA7" s="237"/>
      <c r="CB7" s="237"/>
      <c r="CC7" s="42"/>
      <c r="CD7" s="30"/>
      <c r="CE7" s="30"/>
      <c r="CF7" s="30"/>
      <c r="CG7" s="30"/>
      <c r="CH7" s="30"/>
      <c r="CI7" s="42"/>
      <c r="CJ7" s="31"/>
    </row>
    <row r="8" spans="1:88" s="428" customFormat="1" x14ac:dyDescent="0.25">
      <c r="A8" s="481" t="s">
        <v>9034</v>
      </c>
      <c r="B8" s="402"/>
      <c r="C8" s="724">
        <v>36780</v>
      </c>
      <c r="D8" s="402"/>
      <c r="E8" s="403">
        <v>106645</v>
      </c>
      <c r="F8" s="402"/>
      <c r="G8" s="404">
        <v>520.72500000000002</v>
      </c>
      <c r="H8" s="402"/>
      <c r="I8" s="650">
        <v>7.32</v>
      </c>
      <c r="J8" s="650">
        <v>7.58</v>
      </c>
      <c r="K8" s="650">
        <v>4.12</v>
      </c>
      <c r="L8" s="650">
        <v>4.3499999999999996</v>
      </c>
      <c r="M8" s="406"/>
      <c r="N8" s="405">
        <v>0.2404</v>
      </c>
      <c r="O8" s="405">
        <v>3.4535</v>
      </c>
      <c r="P8" s="405">
        <v>3.1280000000000001</v>
      </c>
      <c r="Q8" s="405">
        <v>2.8031999999999999</v>
      </c>
      <c r="R8" s="405">
        <v>-1.5626</v>
      </c>
      <c r="S8" s="407">
        <v>1.0595000000000001</v>
      </c>
      <c r="T8" s="405">
        <v>3.0280999999999998</v>
      </c>
      <c r="U8" s="405">
        <v>14.4785</v>
      </c>
      <c r="V8" s="405">
        <v>15.302099999999999</v>
      </c>
      <c r="W8" s="405">
        <v>14.467599999999999</v>
      </c>
      <c r="X8" s="405">
        <v>7.7012999999999998</v>
      </c>
      <c r="Y8" s="405">
        <v>-2.6535000000000002</v>
      </c>
      <c r="Z8" s="405">
        <v>0.99829999999999997</v>
      </c>
      <c r="AA8" s="405">
        <v>-0.7127</v>
      </c>
      <c r="AB8" s="405">
        <v>2.5968</v>
      </c>
      <c r="AC8" s="405">
        <v>16.567499999999999</v>
      </c>
      <c r="AD8" s="406"/>
      <c r="AE8" s="403">
        <v>10</v>
      </c>
      <c r="AF8" s="403">
        <v>3</v>
      </c>
      <c r="AG8" s="403">
        <v>2</v>
      </c>
      <c r="AH8" s="403">
        <v>11</v>
      </c>
      <c r="AI8" s="403">
        <v>14</v>
      </c>
      <c r="AJ8" s="403">
        <v>12</v>
      </c>
      <c r="AK8" s="403">
        <v>14</v>
      </c>
      <c r="AL8" s="403">
        <v>1</v>
      </c>
      <c r="AM8" s="403">
        <v>1</v>
      </c>
      <c r="AN8" s="403">
        <v>1</v>
      </c>
      <c r="AO8" s="403">
        <v>7</v>
      </c>
      <c r="AP8" s="403">
        <v>14</v>
      </c>
      <c r="AQ8" s="403">
        <v>12</v>
      </c>
      <c r="AR8" s="403">
        <v>12</v>
      </c>
      <c r="AS8" s="403">
        <v>1</v>
      </c>
      <c r="AT8" s="402"/>
      <c r="AU8" s="405">
        <v>14.6</v>
      </c>
      <c r="AV8" s="405">
        <v>15.78</v>
      </c>
      <c r="AW8" s="405">
        <v>12.58</v>
      </c>
      <c r="AX8" s="405">
        <v>6.33</v>
      </c>
      <c r="AY8" s="405">
        <v>-0.61</v>
      </c>
      <c r="AZ8" s="408"/>
      <c r="BA8" s="403">
        <v>1</v>
      </c>
      <c r="BB8" s="403">
        <v>1</v>
      </c>
      <c r="BC8" s="403">
        <v>1</v>
      </c>
      <c r="BD8" s="403">
        <v>10</v>
      </c>
      <c r="BE8" s="403">
        <v>12</v>
      </c>
      <c r="BF8" s="409"/>
      <c r="BG8" s="405">
        <v>9.2727479368973302</v>
      </c>
      <c r="BH8" s="410">
        <v>0</v>
      </c>
      <c r="BI8" s="410">
        <v>8.29211581368582E-2</v>
      </c>
      <c r="BJ8" s="410" t="s">
        <v>430</v>
      </c>
      <c r="BK8" s="406"/>
      <c r="BL8" s="405">
        <v>94.332667851500005</v>
      </c>
      <c r="BM8" s="405">
        <v>60.742439533000002</v>
      </c>
      <c r="BN8" s="405">
        <v>1.5529943904000001</v>
      </c>
      <c r="BO8" s="402"/>
      <c r="BP8" s="405">
        <v>69.359883190000005</v>
      </c>
      <c r="BQ8" s="402"/>
      <c r="BR8" s="405">
        <v>52.354999999999997</v>
      </c>
      <c r="BS8" s="405">
        <v>9.5231100000000009</v>
      </c>
      <c r="BT8" s="405">
        <v>7.4789199999999996</v>
      </c>
      <c r="BU8" s="405">
        <v>30.642969999999998</v>
      </c>
      <c r="BV8" s="402"/>
      <c r="BW8" s="405">
        <v>9.26</v>
      </c>
      <c r="BX8" s="405">
        <v>16.97</v>
      </c>
      <c r="BY8" s="405">
        <v>0.48</v>
      </c>
      <c r="BZ8" s="405" t="s">
        <v>430</v>
      </c>
      <c r="CA8" s="405" t="s">
        <v>430</v>
      </c>
      <c r="CB8" s="405">
        <v>3.93</v>
      </c>
      <c r="CC8" s="402"/>
      <c r="CD8" s="401" t="s">
        <v>9035</v>
      </c>
      <c r="CE8" s="401" t="s">
        <v>9036</v>
      </c>
      <c r="CF8" s="401" t="s">
        <v>9037</v>
      </c>
      <c r="CG8" s="401" t="s">
        <v>9038</v>
      </c>
      <c r="CH8" s="401" t="s">
        <v>9039</v>
      </c>
      <c r="CI8" s="402"/>
      <c r="CJ8" s="411" t="s">
        <v>443</v>
      </c>
    </row>
    <row r="9" spans="1:88" s="428" customFormat="1" x14ac:dyDescent="0.25">
      <c r="A9" s="345" t="s">
        <v>9040</v>
      </c>
      <c r="B9" s="373"/>
      <c r="C9" s="719">
        <v>39081</v>
      </c>
      <c r="D9" s="373"/>
      <c r="E9" s="346">
        <v>72397</v>
      </c>
      <c r="F9" s="373"/>
      <c r="G9" s="347">
        <v>77.319999999999993</v>
      </c>
      <c r="H9" s="373"/>
      <c r="I9" s="651">
        <v>5.64</v>
      </c>
      <c r="J9" s="651">
        <v>7.15</v>
      </c>
      <c r="K9" s="651">
        <v>2.78</v>
      </c>
      <c r="L9" s="651">
        <v>2.9</v>
      </c>
      <c r="M9" s="374"/>
      <c r="N9" s="348">
        <v>0.2203</v>
      </c>
      <c r="O9" s="348">
        <v>3.7852000000000001</v>
      </c>
      <c r="P9" s="348">
        <v>3.1758999999999999</v>
      </c>
      <c r="Q9" s="348">
        <v>3.6461000000000001</v>
      </c>
      <c r="R9" s="348">
        <v>0.2984</v>
      </c>
      <c r="S9" s="350">
        <v>5.4987000000000004</v>
      </c>
      <c r="T9" s="348">
        <v>7.2339000000000002</v>
      </c>
      <c r="U9" s="348">
        <v>11.8269</v>
      </c>
      <c r="V9" s="348">
        <v>10.895099999999999</v>
      </c>
      <c r="W9" s="348">
        <v>11.0726</v>
      </c>
      <c r="X9" s="348">
        <v>7.7030000000000003</v>
      </c>
      <c r="Y9" s="348">
        <v>-0.38650000000000001</v>
      </c>
      <c r="Z9" s="348">
        <v>3.4658000000000002</v>
      </c>
      <c r="AA9" s="348">
        <v>4.1627000000000001</v>
      </c>
      <c r="AB9" s="348">
        <v>2.56</v>
      </c>
      <c r="AC9" s="348">
        <v>11.071199999999999</v>
      </c>
      <c r="AD9" s="374"/>
      <c r="AE9" s="346">
        <v>11</v>
      </c>
      <c r="AF9" s="346">
        <v>1</v>
      </c>
      <c r="AG9" s="346">
        <v>1</v>
      </c>
      <c r="AH9" s="346">
        <v>8</v>
      </c>
      <c r="AI9" s="346">
        <v>8</v>
      </c>
      <c r="AJ9" s="346">
        <v>2</v>
      </c>
      <c r="AK9" s="346">
        <v>1</v>
      </c>
      <c r="AL9" s="346">
        <v>4</v>
      </c>
      <c r="AM9" s="346">
        <v>3</v>
      </c>
      <c r="AN9" s="346">
        <v>2</v>
      </c>
      <c r="AO9" s="346">
        <v>6</v>
      </c>
      <c r="AP9" s="346">
        <v>7</v>
      </c>
      <c r="AQ9" s="346">
        <v>7</v>
      </c>
      <c r="AR9" s="346">
        <v>1</v>
      </c>
      <c r="AS9" s="346">
        <v>2</v>
      </c>
      <c r="AT9" s="373"/>
      <c r="AU9" s="348">
        <v>11.22</v>
      </c>
      <c r="AV9" s="348">
        <v>11.66</v>
      </c>
      <c r="AW9" s="348">
        <v>10.46</v>
      </c>
      <c r="AX9" s="348">
        <v>8.5299999999999994</v>
      </c>
      <c r="AY9" s="348">
        <v>3.61</v>
      </c>
      <c r="AZ9" s="351"/>
      <c r="BA9" s="346">
        <v>2</v>
      </c>
      <c r="BB9" s="346">
        <v>3</v>
      </c>
      <c r="BC9" s="346">
        <v>3</v>
      </c>
      <c r="BD9" s="346">
        <v>2</v>
      </c>
      <c r="BE9" s="346">
        <v>4</v>
      </c>
      <c r="BF9" s="362"/>
      <c r="BG9" s="348">
        <v>6.2916941132933699</v>
      </c>
      <c r="BH9" s="375">
        <v>0</v>
      </c>
      <c r="BI9" s="375">
        <v>8.6077282125291102E-2</v>
      </c>
      <c r="BJ9" s="375" t="s">
        <v>430</v>
      </c>
      <c r="BK9" s="374"/>
      <c r="BL9" s="348">
        <v>67.542644005599996</v>
      </c>
      <c r="BM9" s="348">
        <v>34.8245861097</v>
      </c>
      <c r="BN9" s="348">
        <v>1.9395103159</v>
      </c>
      <c r="BO9" s="373"/>
      <c r="BP9" s="348">
        <v>57.439415510000003</v>
      </c>
      <c r="BQ9" s="373"/>
      <c r="BR9" s="348">
        <v>57.967199999999998</v>
      </c>
      <c r="BS9" s="348">
        <v>5.4361600000000001</v>
      </c>
      <c r="BT9" s="348">
        <v>3.7550400000000002</v>
      </c>
      <c r="BU9" s="348">
        <v>32.8416</v>
      </c>
      <c r="BV9" s="373"/>
      <c r="BW9" s="348">
        <v>8.4700000000000006</v>
      </c>
      <c r="BX9" s="348">
        <v>6.5</v>
      </c>
      <c r="BY9" s="348">
        <v>2.42</v>
      </c>
      <c r="BZ9" s="348">
        <v>1.33</v>
      </c>
      <c r="CA9" s="348">
        <v>2.97</v>
      </c>
      <c r="CB9" s="348">
        <v>12.71</v>
      </c>
      <c r="CC9" s="373"/>
      <c r="CD9" s="372" t="s">
        <v>9041</v>
      </c>
      <c r="CE9" s="372" t="s">
        <v>9042</v>
      </c>
      <c r="CF9" s="372" t="s">
        <v>9043</v>
      </c>
      <c r="CG9" s="372" t="s">
        <v>1882</v>
      </c>
      <c r="CH9" s="372" t="s">
        <v>9044</v>
      </c>
      <c r="CI9" s="373"/>
      <c r="CJ9" s="354" t="s">
        <v>443</v>
      </c>
    </row>
    <row r="10" spans="1:88" s="428" customFormat="1" x14ac:dyDescent="0.25">
      <c r="A10" s="345" t="s">
        <v>9045</v>
      </c>
      <c r="B10" s="373"/>
      <c r="C10" s="719">
        <v>44439</v>
      </c>
      <c r="D10" s="373"/>
      <c r="E10" s="346">
        <v>41321.800000000003</v>
      </c>
      <c r="F10" s="373"/>
      <c r="G10" s="347">
        <v>15.8522</v>
      </c>
      <c r="H10" s="373"/>
      <c r="I10" s="651">
        <v>3.1</v>
      </c>
      <c r="J10" s="651">
        <v>7.41</v>
      </c>
      <c r="K10" s="651">
        <v>1.98</v>
      </c>
      <c r="L10" s="651">
        <v>2.09</v>
      </c>
      <c r="M10" s="374"/>
      <c r="N10" s="348">
        <v>0.32719999999999999</v>
      </c>
      <c r="O10" s="348">
        <v>2.4361999999999999</v>
      </c>
      <c r="P10" s="348">
        <v>1.4794</v>
      </c>
      <c r="Q10" s="348">
        <v>2.1318999999999999</v>
      </c>
      <c r="R10" s="348">
        <v>-0.85060000000000002</v>
      </c>
      <c r="S10" s="350">
        <v>3.7875999999999999</v>
      </c>
      <c r="T10" s="348">
        <v>4.9698000000000002</v>
      </c>
      <c r="U10" s="348">
        <v>11.0595</v>
      </c>
      <c r="V10" s="348" t="s">
        <v>430</v>
      </c>
      <c r="W10" s="348" t="s">
        <v>430</v>
      </c>
      <c r="X10" s="348">
        <v>5.7483000000000004</v>
      </c>
      <c r="Y10" s="348">
        <v>-1.7375</v>
      </c>
      <c r="Z10" s="348">
        <v>3.5733000000000001</v>
      </c>
      <c r="AA10" s="348">
        <v>1.8308</v>
      </c>
      <c r="AB10" s="348">
        <v>1.1458999999999999</v>
      </c>
      <c r="AC10" s="348">
        <v>10.0741</v>
      </c>
      <c r="AD10" s="374"/>
      <c r="AE10" s="346">
        <v>2</v>
      </c>
      <c r="AF10" s="346">
        <v>13</v>
      </c>
      <c r="AG10" s="346">
        <v>14</v>
      </c>
      <c r="AH10" s="346">
        <v>14</v>
      </c>
      <c r="AI10" s="346">
        <v>11</v>
      </c>
      <c r="AJ10" s="346">
        <v>8</v>
      </c>
      <c r="AK10" s="346">
        <v>7</v>
      </c>
      <c r="AL10" s="346">
        <v>6</v>
      </c>
      <c r="AM10" s="346" t="s">
        <v>430</v>
      </c>
      <c r="AN10" s="346" t="s">
        <v>430</v>
      </c>
      <c r="AO10" s="346">
        <v>15</v>
      </c>
      <c r="AP10" s="346">
        <v>12</v>
      </c>
      <c r="AQ10" s="346">
        <v>3</v>
      </c>
      <c r="AR10" s="346">
        <v>7</v>
      </c>
      <c r="AS10" s="346">
        <v>15</v>
      </c>
      <c r="AT10" s="373"/>
      <c r="AU10" s="348" t="s">
        <v>430</v>
      </c>
      <c r="AV10" s="348" t="s">
        <v>430</v>
      </c>
      <c r="AW10" s="348" t="s">
        <v>430</v>
      </c>
      <c r="AX10" s="348">
        <v>6.87</v>
      </c>
      <c r="AY10" s="348">
        <v>1.8</v>
      </c>
      <c r="AZ10" s="351"/>
      <c r="BA10" s="346" t="s">
        <v>430</v>
      </c>
      <c r="BB10" s="346" t="s">
        <v>430</v>
      </c>
      <c r="BC10" s="346" t="s">
        <v>430</v>
      </c>
      <c r="BD10" s="346">
        <v>6</v>
      </c>
      <c r="BE10" s="346">
        <v>10</v>
      </c>
      <c r="BF10" s="362"/>
      <c r="BG10" s="348">
        <v>5.9661225881974698</v>
      </c>
      <c r="BH10" s="375">
        <v>0</v>
      </c>
      <c r="BI10" s="375">
        <v>8.3080752245173098E-2</v>
      </c>
      <c r="BJ10" s="375" t="s">
        <v>430</v>
      </c>
      <c r="BK10" s="374"/>
      <c r="BL10" s="348">
        <v>72.077918436900006</v>
      </c>
      <c r="BM10" s="348">
        <v>43.443908085899999</v>
      </c>
      <c r="BN10" s="348">
        <v>1.6591030045999999</v>
      </c>
      <c r="BO10" s="373"/>
      <c r="BP10" s="348">
        <v>53.229180730000003</v>
      </c>
      <c r="BQ10" s="373"/>
      <c r="BR10" s="348">
        <v>53.070500000000003</v>
      </c>
      <c r="BS10" s="348">
        <v>10.3765</v>
      </c>
      <c r="BT10" s="348">
        <v>5.7477900000000002</v>
      </c>
      <c r="BU10" s="348">
        <v>30.805209999999999</v>
      </c>
      <c r="BV10" s="373"/>
      <c r="BW10" s="348">
        <v>7.2</v>
      </c>
      <c r="BX10" s="348">
        <v>11</v>
      </c>
      <c r="BY10" s="348">
        <v>3.3</v>
      </c>
      <c r="BZ10" s="348">
        <v>2.16</v>
      </c>
      <c r="CA10" s="348">
        <v>0.57999999999999996</v>
      </c>
      <c r="CB10" s="348">
        <v>6.57</v>
      </c>
      <c r="CC10" s="373"/>
      <c r="CD10" s="372" t="s">
        <v>9046</v>
      </c>
      <c r="CE10" s="372" t="s">
        <v>9047</v>
      </c>
      <c r="CF10" s="372" t="s">
        <v>9048</v>
      </c>
      <c r="CG10" s="372" t="s">
        <v>9049</v>
      </c>
      <c r="CH10" s="372" t="s">
        <v>9050</v>
      </c>
      <c r="CI10" s="373"/>
      <c r="CJ10" s="354" t="s">
        <v>443</v>
      </c>
    </row>
    <row r="11" spans="1:88" s="428" customFormat="1" ht="11" x14ac:dyDescent="0.3">
      <c r="A11" s="841" t="s">
        <v>9051</v>
      </c>
      <c r="B11" s="842"/>
      <c r="C11" s="843">
        <v>43315</v>
      </c>
      <c r="D11" s="842"/>
      <c r="E11" s="844">
        <v>17307.599999999999</v>
      </c>
      <c r="F11" s="842"/>
      <c r="G11" s="845">
        <v>20.89</v>
      </c>
      <c r="H11" s="842"/>
      <c r="I11" s="964">
        <v>10.89</v>
      </c>
      <c r="J11" s="964">
        <v>7.5</v>
      </c>
      <c r="K11" s="964">
        <v>4.33</v>
      </c>
      <c r="L11" s="964">
        <v>4.5</v>
      </c>
      <c r="M11" s="847"/>
      <c r="N11" s="846">
        <v>0.30249999999999999</v>
      </c>
      <c r="O11" s="846">
        <v>3.1911</v>
      </c>
      <c r="P11" s="846">
        <v>2.9672999999999998</v>
      </c>
      <c r="Q11" s="846">
        <v>3.7136</v>
      </c>
      <c r="R11" s="846">
        <v>0.15340000000000001</v>
      </c>
      <c r="S11" s="848">
        <v>2.2366000000000001</v>
      </c>
      <c r="T11" s="846">
        <v>4.8448000000000002</v>
      </c>
      <c r="U11" s="846">
        <v>9.7070000000000007</v>
      </c>
      <c r="V11" s="846">
        <v>8.8336000000000006</v>
      </c>
      <c r="W11" s="846" t="s">
        <v>430</v>
      </c>
      <c r="X11" s="846">
        <v>7.9531000000000001</v>
      </c>
      <c r="Y11" s="846">
        <v>-0.75070000000000003</v>
      </c>
      <c r="Z11" s="846">
        <v>2.4472</v>
      </c>
      <c r="AA11" s="846">
        <v>0.63590000000000002</v>
      </c>
      <c r="AB11" s="846">
        <v>2.0417999999999998</v>
      </c>
      <c r="AC11" s="846">
        <v>9.8004999999999995</v>
      </c>
      <c r="AD11" s="847"/>
      <c r="AE11" s="844">
        <v>4</v>
      </c>
      <c r="AF11" s="844">
        <v>6</v>
      </c>
      <c r="AG11" s="844">
        <v>3</v>
      </c>
      <c r="AH11" s="844">
        <v>7</v>
      </c>
      <c r="AI11" s="844">
        <v>9</v>
      </c>
      <c r="AJ11" s="844">
        <v>11</v>
      </c>
      <c r="AK11" s="844">
        <v>9</v>
      </c>
      <c r="AL11" s="844">
        <v>11</v>
      </c>
      <c r="AM11" s="844">
        <v>9</v>
      </c>
      <c r="AN11" s="844" t="s">
        <v>430</v>
      </c>
      <c r="AO11" s="844">
        <v>5</v>
      </c>
      <c r="AP11" s="844">
        <v>8</v>
      </c>
      <c r="AQ11" s="844">
        <v>11</v>
      </c>
      <c r="AR11" s="844">
        <v>11</v>
      </c>
      <c r="AS11" s="844">
        <v>8</v>
      </c>
      <c r="AT11" s="842"/>
      <c r="AU11" s="846" t="s">
        <v>430</v>
      </c>
      <c r="AV11" s="846">
        <v>9.68</v>
      </c>
      <c r="AW11" s="846">
        <v>8.4700000000000006</v>
      </c>
      <c r="AX11" s="846">
        <v>6.24</v>
      </c>
      <c r="AY11" s="846">
        <v>1.98</v>
      </c>
      <c r="AZ11" s="849"/>
      <c r="BA11" s="844" t="s">
        <v>430</v>
      </c>
      <c r="BB11" s="844">
        <v>9</v>
      </c>
      <c r="BC11" s="844">
        <v>9</v>
      </c>
      <c r="BD11" s="844">
        <v>11</v>
      </c>
      <c r="BE11" s="844">
        <v>9</v>
      </c>
      <c r="BF11" s="851"/>
      <c r="BG11" s="846">
        <v>7.4152273223581302</v>
      </c>
      <c r="BH11" s="852">
        <v>0</v>
      </c>
      <c r="BI11" s="852">
        <v>5.2463637473322597E-2</v>
      </c>
      <c r="BJ11" s="852" t="s">
        <v>430</v>
      </c>
      <c r="BK11" s="847"/>
      <c r="BL11" s="846">
        <v>69.464732394699993</v>
      </c>
      <c r="BM11" s="846">
        <v>51.581802884699997</v>
      </c>
      <c r="BN11" s="846">
        <v>1.3466906643000001</v>
      </c>
      <c r="BO11" s="842"/>
      <c r="BP11" s="846">
        <v>61.561069340000003</v>
      </c>
      <c r="BQ11" s="842"/>
      <c r="BR11" s="846">
        <v>47.381100000000004</v>
      </c>
      <c r="BS11" s="846">
        <v>10.542899999999999</v>
      </c>
      <c r="BT11" s="846">
        <v>8.0965000000000007</v>
      </c>
      <c r="BU11" s="846">
        <v>33.979500000000002</v>
      </c>
      <c r="BV11" s="842"/>
      <c r="BW11" s="846">
        <v>11.35</v>
      </c>
      <c r="BX11" s="846">
        <v>11.72</v>
      </c>
      <c r="BY11" s="846">
        <v>0.35</v>
      </c>
      <c r="BZ11" s="846">
        <v>2.81</v>
      </c>
      <c r="CA11" s="846" t="s">
        <v>430</v>
      </c>
      <c r="CB11" s="846">
        <v>7.72</v>
      </c>
      <c r="CC11" s="842"/>
      <c r="CD11" s="855" t="s">
        <v>9052</v>
      </c>
      <c r="CE11" s="855" t="s">
        <v>9053</v>
      </c>
      <c r="CF11" s="855" t="s">
        <v>9054</v>
      </c>
      <c r="CG11" s="855" t="s">
        <v>9055</v>
      </c>
      <c r="CH11" s="855" t="s">
        <v>9056</v>
      </c>
      <c r="CI11" s="842"/>
      <c r="CJ11" s="856" t="s">
        <v>615</v>
      </c>
    </row>
    <row r="12" spans="1:88" s="428" customFormat="1" x14ac:dyDescent="0.25">
      <c r="A12" s="345" t="s">
        <v>9057</v>
      </c>
      <c r="B12" s="373"/>
      <c r="C12" s="719">
        <v>40045</v>
      </c>
      <c r="D12" s="373"/>
      <c r="E12" s="346">
        <v>13089.6</v>
      </c>
      <c r="F12" s="373"/>
      <c r="G12" s="347">
        <v>52.29</v>
      </c>
      <c r="H12" s="373"/>
      <c r="I12" s="651">
        <v>1.1399999999999999</v>
      </c>
      <c r="J12" s="651">
        <v>7.07</v>
      </c>
      <c r="K12" s="651">
        <v>0.99</v>
      </c>
      <c r="L12" s="651">
        <v>1.06</v>
      </c>
      <c r="M12" s="374"/>
      <c r="N12" s="348">
        <v>0.13400000000000001</v>
      </c>
      <c r="O12" s="348">
        <v>3.2583000000000002</v>
      </c>
      <c r="P12" s="348">
        <v>2.4089</v>
      </c>
      <c r="Q12" s="348">
        <v>3.9148999999999998</v>
      </c>
      <c r="R12" s="348">
        <v>0.55769999999999997</v>
      </c>
      <c r="S12" s="350">
        <v>4.1632999999999996</v>
      </c>
      <c r="T12" s="348">
        <v>3.9195000000000002</v>
      </c>
      <c r="U12" s="348">
        <v>10.5129</v>
      </c>
      <c r="V12" s="348">
        <v>9.5447000000000006</v>
      </c>
      <c r="W12" s="348">
        <v>10.975899999999999</v>
      </c>
      <c r="X12" s="348">
        <v>7.2394999999999996</v>
      </c>
      <c r="Y12" s="348">
        <v>-0.77800000000000002</v>
      </c>
      <c r="Z12" s="348">
        <v>3.3195000000000001</v>
      </c>
      <c r="AA12" s="348">
        <v>1.8306</v>
      </c>
      <c r="AB12" s="348">
        <v>1.5143</v>
      </c>
      <c r="AC12" s="348">
        <v>10.322900000000001</v>
      </c>
      <c r="AD12" s="374"/>
      <c r="AE12" s="346">
        <v>15</v>
      </c>
      <c r="AF12" s="346">
        <v>4</v>
      </c>
      <c r="AG12" s="346">
        <v>8</v>
      </c>
      <c r="AH12" s="346">
        <v>5</v>
      </c>
      <c r="AI12" s="346">
        <v>7</v>
      </c>
      <c r="AJ12" s="346">
        <v>5</v>
      </c>
      <c r="AK12" s="346">
        <v>10</v>
      </c>
      <c r="AL12" s="346">
        <v>9</v>
      </c>
      <c r="AM12" s="346">
        <v>7</v>
      </c>
      <c r="AN12" s="346">
        <v>3</v>
      </c>
      <c r="AO12" s="346">
        <v>9</v>
      </c>
      <c r="AP12" s="346">
        <v>9</v>
      </c>
      <c r="AQ12" s="346">
        <v>8</v>
      </c>
      <c r="AR12" s="346">
        <v>8</v>
      </c>
      <c r="AS12" s="346">
        <v>12</v>
      </c>
      <c r="AT12" s="373"/>
      <c r="AU12" s="348">
        <v>10.95</v>
      </c>
      <c r="AV12" s="348">
        <v>10.76</v>
      </c>
      <c r="AW12" s="348">
        <v>8.86</v>
      </c>
      <c r="AX12" s="348">
        <v>6.4</v>
      </c>
      <c r="AY12" s="348">
        <v>2.9</v>
      </c>
      <c r="AZ12" s="351"/>
      <c r="BA12" s="346">
        <v>3</v>
      </c>
      <c r="BB12" s="346">
        <v>5</v>
      </c>
      <c r="BC12" s="346">
        <v>8</v>
      </c>
      <c r="BD12" s="346">
        <v>9</v>
      </c>
      <c r="BE12" s="346">
        <v>7</v>
      </c>
      <c r="BF12" s="362"/>
      <c r="BG12" s="348">
        <v>8.1669345253830308</v>
      </c>
      <c r="BH12" s="375">
        <v>0</v>
      </c>
      <c r="BI12" s="375">
        <v>5.9116908653277303E-2</v>
      </c>
      <c r="BJ12" s="375" t="s">
        <v>430</v>
      </c>
      <c r="BK12" s="374"/>
      <c r="BL12" s="348">
        <v>77.755944357800004</v>
      </c>
      <c r="BM12" s="348">
        <v>57.072038000900001</v>
      </c>
      <c r="BN12" s="348">
        <v>1.362417518</v>
      </c>
      <c r="BO12" s="373"/>
      <c r="BP12" s="348">
        <v>82.94331742</v>
      </c>
      <c r="BQ12" s="373"/>
      <c r="BR12" s="348">
        <v>58.5441</v>
      </c>
      <c r="BS12" s="348">
        <v>17.1388</v>
      </c>
      <c r="BT12" s="348">
        <v>4.4666300000000003</v>
      </c>
      <c r="BU12" s="348">
        <v>19.850470000000001</v>
      </c>
      <c r="BV12" s="373"/>
      <c r="BW12" s="348">
        <v>1.49</v>
      </c>
      <c r="BX12" s="348">
        <v>11.4</v>
      </c>
      <c r="BY12" s="348" t="s">
        <v>430</v>
      </c>
      <c r="BZ12" s="348" t="s">
        <v>430</v>
      </c>
      <c r="CA12" s="348">
        <v>0.44</v>
      </c>
      <c r="CB12" s="348">
        <v>4.74</v>
      </c>
      <c r="CC12" s="373"/>
      <c r="CD12" s="372" t="s">
        <v>9058</v>
      </c>
      <c r="CE12" s="372" t="s">
        <v>3810</v>
      </c>
      <c r="CF12" s="372" t="s">
        <v>3341</v>
      </c>
      <c r="CG12" s="372" t="s">
        <v>9059</v>
      </c>
      <c r="CH12" s="372" t="s">
        <v>9060</v>
      </c>
      <c r="CI12" s="373"/>
      <c r="CJ12" s="354" t="s">
        <v>476</v>
      </c>
    </row>
    <row r="13" spans="1:88" s="428" customFormat="1" x14ac:dyDescent="0.25">
      <c r="A13" s="345" t="s">
        <v>9061</v>
      </c>
      <c r="B13" s="373"/>
      <c r="C13" s="719">
        <v>38306</v>
      </c>
      <c r="D13" s="373"/>
      <c r="E13" s="346">
        <v>9765.7099999999991</v>
      </c>
      <c r="F13" s="373"/>
      <c r="G13" s="347">
        <v>181.3107</v>
      </c>
      <c r="H13" s="373"/>
      <c r="I13" s="651">
        <v>3.64</v>
      </c>
      <c r="J13" s="651">
        <v>7.86</v>
      </c>
      <c r="K13" s="651">
        <v>2.46</v>
      </c>
      <c r="L13" s="651">
        <v>2.59</v>
      </c>
      <c r="M13" s="374"/>
      <c r="N13" s="348">
        <v>0.28420000000000001</v>
      </c>
      <c r="O13" s="348">
        <v>3.2416999999999998</v>
      </c>
      <c r="P13" s="348">
        <v>2.7376</v>
      </c>
      <c r="Q13" s="348">
        <v>3.8835999999999999</v>
      </c>
      <c r="R13" s="348">
        <v>0.77500000000000002</v>
      </c>
      <c r="S13" s="350">
        <v>3.9559000000000002</v>
      </c>
      <c r="T13" s="348">
        <v>4.9729000000000001</v>
      </c>
      <c r="U13" s="348">
        <v>10.926299999999999</v>
      </c>
      <c r="V13" s="348">
        <v>9.5562000000000005</v>
      </c>
      <c r="W13" s="348">
        <v>10.779400000000001</v>
      </c>
      <c r="X13" s="348">
        <v>7.6148999999999996</v>
      </c>
      <c r="Y13" s="348">
        <v>-9.5399999999999999E-2</v>
      </c>
      <c r="Z13" s="348">
        <v>2.5550000000000002</v>
      </c>
      <c r="AA13" s="348">
        <v>2.2898000000000001</v>
      </c>
      <c r="AB13" s="348">
        <v>2.2877000000000001</v>
      </c>
      <c r="AC13" s="348">
        <v>14.3544</v>
      </c>
      <c r="AD13" s="374"/>
      <c r="AE13" s="346">
        <v>7</v>
      </c>
      <c r="AF13" s="346">
        <v>5</v>
      </c>
      <c r="AG13" s="346">
        <v>5</v>
      </c>
      <c r="AH13" s="346">
        <v>6</v>
      </c>
      <c r="AI13" s="346">
        <v>3</v>
      </c>
      <c r="AJ13" s="346">
        <v>7</v>
      </c>
      <c r="AK13" s="346">
        <v>6</v>
      </c>
      <c r="AL13" s="346">
        <v>7</v>
      </c>
      <c r="AM13" s="346">
        <v>6</v>
      </c>
      <c r="AN13" s="346">
        <v>4</v>
      </c>
      <c r="AO13" s="346">
        <v>8</v>
      </c>
      <c r="AP13" s="346">
        <v>4</v>
      </c>
      <c r="AQ13" s="346">
        <v>9</v>
      </c>
      <c r="AR13" s="346">
        <v>6</v>
      </c>
      <c r="AS13" s="346">
        <v>4</v>
      </c>
      <c r="AT13" s="373"/>
      <c r="AU13" s="348">
        <v>10.1</v>
      </c>
      <c r="AV13" s="348">
        <v>10.43</v>
      </c>
      <c r="AW13" s="348">
        <v>9.16</v>
      </c>
      <c r="AX13" s="348">
        <v>6.83</v>
      </c>
      <c r="AY13" s="348">
        <v>2.69</v>
      </c>
      <c r="AZ13" s="351"/>
      <c r="BA13" s="346">
        <v>5</v>
      </c>
      <c r="BB13" s="346">
        <v>6</v>
      </c>
      <c r="BC13" s="346">
        <v>6</v>
      </c>
      <c r="BD13" s="346">
        <v>7</v>
      </c>
      <c r="BE13" s="346">
        <v>8</v>
      </c>
      <c r="BF13" s="362"/>
      <c r="BG13" s="348">
        <v>7.3394625810556002</v>
      </c>
      <c r="BH13" s="375">
        <v>0</v>
      </c>
      <c r="BI13" s="375">
        <v>6.7215967813929106E-2</v>
      </c>
      <c r="BJ13" s="375" t="s">
        <v>430</v>
      </c>
      <c r="BK13" s="374"/>
      <c r="BL13" s="348">
        <v>72.580494539499995</v>
      </c>
      <c r="BM13" s="348">
        <v>47.792657259000002</v>
      </c>
      <c r="BN13" s="348">
        <v>1.5186536741000001</v>
      </c>
      <c r="BO13" s="373"/>
      <c r="BP13" s="348">
        <v>60.536067629999998</v>
      </c>
      <c r="BQ13" s="373"/>
      <c r="BR13" s="348">
        <v>52.664700000000003</v>
      </c>
      <c r="BS13" s="348">
        <v>12.448</v>
      </c>
      <c r="BT13" s="348">
        <v>4.5739099999999997</v>
      </c>
      <c r="BU13" s="348">
        <v>30.313389999999998</v>
      </c>
      <c r="BV13" s="373"/>
      <c r="BW13" s="348">
        <v>4.09</v>
      </c>
      <c r="BX13" s="348">
        <v>7.72</v>
      </c>
      <c r="BY13" s="348">
        <v>2.83</v>
      </c>
      <c r="BZ13" s="348">
        <v>4.25</v>
      </c>
      <c r="CA13" s="348" t="s">
        <v>430</v>
      </c>
      <c r="CB13" s="348">
        <v>11.3</v>
      </c>
      <c r="CC13" s="373"/>
      <c r="CD13" s="372" t="s">
        <v>9062</v>
      </c>
      <c r="CE13" s="372" t="s">
        <v>9063</v>
      </c>
      <c r="CF13" s="372" t="s">
        <v>9064</v>
      </c>
      <c r="CG13" s="372" t="s">
        <v>9065</v>
      </c>
      <c r="CH13" s="372" t="s">
        <v>9066</v>
      </c>
      <c r="CI13" s="373"/>
      <c r="CJ13" s="354" t="s">
        <v>1015</v>
      </c>
    </row>
    <row r="14" spans="1:88" s="428" customFormat="1" x14ac:dyDescent="0.25">
      <c r="A14" s="345" t="s">
        <v>9067</v>
      </c>
      <c r="B14" s="373"/>
      <c r="C14" s="719">
        <v>36641</v>
      </c>
      <c r="D14" s="373"/>
      <c r="E14" s="346">
        <v>9443.5400000000009</v>
      </c>
      <c r="F14" s="373"/>
      <c r="G14" s="347">
        <v>110.72</v>
      </c>
      <c r="H14" s="373"/>
      <c r="I14" s="651">
        <v>3.77</v>
      </c>
      <c r="J14" s="651">
        <v>7.8</v>
      </c>
      <c r="K14" s="651">
        <v>2.64</v>
      </c>
      <c r="L14" s="651">
        <v>2.8</v>
      </c>
      <c r="M14" s="374"/>
      <c r="N14" s="348">
        <v>0.2445</v>
      </c>
      <c r="O14" s="348">
        <v>2.8041</v>
      </c>
      <c r="P14" s="348">
        <v>2.6421000000000001</v>
      </c>
      <c r="Q14" s="348">
        <v>4.8682999999999996</v>
      </c>
      <c r="R14" s="348">
        <v>1.1880999999999999</v>
      </c>
      <c r="S14" s="350">
        <v>5.0076000000000001</v>
      </c>
      <c r="T14" s="348">
        <v>6.5694999999999997</v>
      </c>
      <c r="U14" s="348">
        <v>11.514799999999999</v>
      </c>
      <c r="V14" s="348">
        <v>9.8314000000000004</v>
      </c>
      <c r="W14" s="348">
        <v>10.7277</v>
      </c>
      <c r="X14" s="348">
        <v>8.2835999999999999</v>
      </c>
      <c r="Y14" s="348">
        <v>0.66369999999999996</v>
      </c>
      <c r="Z14" s="348">
        <v>4.7888999999999999</v>
      </c>
      <c r="AA14" s="348">
        <v>2.9762</v>
      </c>
      <c r="AB14" s="348">
        <v>1.8676999999999999</v>
      </c>
      <c r="AC14" s="348">
        <v>9.6251999999999995</v>
      </c>
      <c r="AD14" s="374"/>
      <c r="AE14" s="346">
        <v>9</v>
      </c>
      <c r="AF14" s="346">
        <v>10</v>
      </c>
      <c r="AG14" s="346">
        <v>6</v>
      </c>
      <c r="AH14" s="346">
        <v>2</v>
      </c>
      <c r="AI14" s="346">
        <v>2</v>
      </c>
      <c r="AJ14" s="346">
        <v>3</v>
      </c>
      <c r="AK14" s="346">
        <v>2</v>
      </c>
      <c r="AL14" s="346">
        <v>5</v>
      </c>
      <c r="AM14" s="346">
        <v>5</v>
      </c>
      <c r="AN14" s="346">
        <v>5</v>
      </c>
      <c r="AO14" s="346">
        <v>4</v>
      </c>
      <c r="AP14" s="346">
        <v>2</v>
      </c>
      <c r="AQ14" s="346">
        <v>2</v>
      </c>
      <c r="AR14" s="346">
        <v>4</v>
      </c>
      <c r="AS14" s="346">
        <v>11</v>
      </c>
      <c r="AT14" s="373"/>
      <c r="AU14" s="348">
        <v>10.51</v>
      </c>
      <c r="AV14" s="348">
        <v>11.12</v>
      </c>
      <c r="AW14" s="348">
        <v>10.07</v>
      </c>
      <c r="AX14" s="348">
        <v>8.4</v>
      </c>
      <c r="AY14" s="348">
        <v>4.6900000000000004</v>
      </c>
      <c r="AZ14" s="351"/>
      <c r="BA14" s="346">
        <v>4</v>
      </c>
      <c r="BB14" s="346">
        <v>4</v>
      </c>
      <c r="BC14" s="346">
        <v>4</v>
      </c>
      <c r="BD14" s="346">
        <v>3</v>
      </c>
      <c r="BE14" s="346">
        <v>2</v>
      </c>
      <c r="BF14" s="362"/>
      <c r="BG14" s="348">
        <v>7.236798305093</v>
      </c>
      <c r="BH14" s="375">
        <v>0</v>
      </c>
      <c r="BI14" s="375">
        <v>7.4498403866882196E-2</v>
      </c>
      <c r="BJ14" s="375" t="s">
        <v>430</v>
      </c>
      <c r="BK14" s="374"/>
      <c r="BL14" s="348">
        <v>75.282570342599996</v>
      </c>
      <c r="BM14" s="348">
        <v>47.896141950900002</v>
      </c>
      <c r="BN14" s="348">
        <v>1.5717877740999999</v>
      </c>
      <c r="BO14" s="373"/>
      <c r="BP14" s="348">
        <v>64.042849050000001</v>
      </c>
      <c r="BQ14" s="373"/>
      <c r="BR14" s="348">
        <v>40.188400000000001</v>
      </c>
      <c r="BS14" s="348">
        <v>20.107299999999999</v>
      </c>
      <c r="BT14" s="348">
        <v>12.562200000000001</v>
      </c>
      <c r="BU14" s="348">
        <v>27.142099999999999</v>
      </c>
      <c r="BV14" s="373"/>
      <c r="BW14" s="348">
        <v>2.41</v>
      </c>
      <c r="BX14" s="348">
        <v>5.81</v>
      </c>
      <c r="BY14" s="348">
        <v>3.49</v>
      </c>
      <c r="BZ14" s="348">
        <v>1.92</v>
      </c>
      <c r="CA14" s="348">
        <v>1.6</v>
      </c>
      <c r="CB14" s="348">
        <v>11.91</v>
      </c>
      <c r="CC14" s="373"/>
      <c r="CD14" s="372" t="s">
        <v>5297</v>
      </c>
      <c r="CE14" s="372" t="s">
        <v>9068</v>
      </c>
      <c r="CF14" s="372" t="s">
        <v>9069</v>
      </c>
      <c r="CG14" s="372" t="s">
        <v>9070</v>
      </c>
      <c r="CH14" s="372" t="s">
        <v>9071</v>
      </c>
      <c r="CI14" s="373"/>
      <c r="CJ14" s="354" t="s">
        <v>4769</v>
      </c>
    </row>
    <row r="15" spans="1:88" s="428" customFormat="1" x14ac:dyDescent="0.25">
      <c r="A15" s="345" t="s">
        <v>9072</v>
      </c>
      <c r="B15" s="373"/>
      <c r="C15" s="719">
        <v>43493</v>
      </c>
      <c r="D15" s="373"/>
      <c r="E15" s="346">
        <v>8857.7000000000007</v>
      </c>
      <c r="F15" s="373"/>
      <c r="G15" s="347">
        <v>20.991199999999999</v>
      </c>
      <c r="H15" s="373"/>
      <c r="I15" s="651">
        <v>7.27</v>
      </c>
      <c r="J15" s="651">
        <v>7.06</v>
      </c>
      <c r="K15" s="651">
        <v>3.9</v>
      </c>
      <c r="L15" s="651">
        <v>4.0599999999999996</v>
      </c>
      <c r="M15" s="374"/>
      <c r="N15" s="348">
        <v>0.30819999999999997</v>
      </c>
      <c r="O15" s="348">
        <v>3.1574</v>
      </c>
      <c r="P15" s="348">
        <v>2.7746</v>
      </c>
      <c r="Q15" s="348">
        <v>4.1307999999999998</v>
      </c>
      <c r="R15" s="348">
        <v>0.72460000000000002</v>
      </c>
      <c r="S15" s="350">
        <v>3.4481999999999999</v>
      </c>
      <c r="T15" s="348">
        <v>3.5057999999999998</v>
      </c>
      <c r="U15" s="348">
        <v>9.1887000000000008</v>
      </c>
      <c r="V15" s="348">
        <v>9.0566999999999993</v>
      </c>
      <c r="W15" s="348" t="s">
        <v>430</v>
      </c>
      <c r="X15" s="348">
        <v>8.3600999999999992</v>
      </c>
      <c r="Y15" s="348">
        <v>-0.29120000000000001</v>
      </c>
      <c r="Z15" s="348">
        <v>3.5192000000000001</v>
      </c>
      <c r="AA15" s="348">
        <v>1.8249</v>
      </c>
      <c r="AB15" s="348">
        <v>2.0834000000000001</v>
      </c>
      <c r="AC15" s="348">
        <v>10.552099999999999</v>
      </c>
      <c r="AD15" s="374"/>
      <c r="AE15" s="346">
        <v>3</v>
      </c>
      <c r="AF15" s="346">
        <v>7</v>
      </c>
      <c r="AG15" s="346">
        <v>4</v>
      </c>
      <c r="AH15" s="346">
        <v>4</v>
      </c>
      <c r="AI15" s="346">
        <v>5</v>
      </c>
      <c r="AJ15" s="346">
        <v>9</v>
      </c>
      <c r="AK15" s="346">
        <v>11</v>
      </c>
      <c r="AL15" s="346">
        <v>13</v>
      </c>
      <c r="AM15" s="346">
        <v>8</v>
      </c>
      <c r="AN15" s="346" t="s">
        <v>430</v>
      </c>
      <c r="AO15" s="346">
        <v>3</v>
      </c>
      <c r="AP15" s="346">
        <v>6</v>
      </c>
      <c r="AQ15" s="346">
        <v>4</v>
      </c>
      <c r="AR15" s="346">
        <v>9</v>
      </c>
      <c r="AS15" s="346">
        <v>7</v>
      </c>
      <c r="AT15" s="373"/>
      <c r="AU15" s="348" t="s">
        <v>430</v>
      </c>
      <c r="AV15" s="348">
        <v>9.73</v>
      </c>
      <c r="AW15" s="348">
        <v>8.0500000000000007</v>
      </c>
      <c r="AX15" s="348">
        <v>5.56</v>
      </c>
      <c r="AY15" s="348">
        <v>3.26</v>
      </c>
      <c r="AZ15" s="351"/>
      <c r="BA15" s="346" t="s">
        <v>430</v>
      </c>
      <c r="BB15" s="346">
        <v>8</v>
      </c>
      <c r="BC15" s="346">
        <v>10</v>
      </c>
      <c r="BD15" s="346">
        <v>12</v>
      </c>
      <c r="BE15" s="346">
        <v>6</v>
      </c>
      <c r="BF15" s="362"/>
      <c r="BG15" s="348">
        <v>6.4609696438905999</v>
      </c>
      <c r="BH15" s="375">
        <v>0</v>
      </c>
      <c r="BI15" s="375">
        <v>5.5100243819279901E-2</v>
      </c>
      <c r="BJ15" s="375" t="s">
        <v>430</v>
      </c>
      <c r="BK15" s="374"/>
      <c r="BL15" s="348">
        <v>67.484547388899998</v>
      </c>
      <c r="BM15" s="348">
        <v>50.974170905800001</v>
      </c>
      <c r="BN15" s="348">
        <v>1.3238969107</v>
      </c>
      <c r="BO15" s="373"/>
      <c r="BP15" s="348">
        <v>58.600771739999999</v>
      </c>
      <c r="BQ15" s="373"/>
      <c r="BR15" s="348">
        <v>45.877800000000001</v>
      </c>
      <c r="BS15" s="348">
        <v>10.5494</v>
      </c>
      <c r="BT15" s="348">
        <v>7.9741400000000002</v>
      </c>
      <c r="BU15" s="348">
        <v>35.598660000000002</v>
      </c>
      <c r="BV15" s="373"/>
      <c r="BW15" s="348">
        <v>15.69</v>
      </c>
      <c r="BX15" s="348">
        <v>8.6</v>
      </c>
      <c r="BY15" s="348">
        <v>2.16</v>
      </c>
      <c r="BZ15" s="348">
        <v>1.65</v>
      </c>
      <c r="CA15" s="348">
        <v>0.08</v>
      </c>
      <c r="CB15" s="348">
        <v>6.67</v>
      </c>
      <c r="CC15" s="373"/>
      <c r="CD15" s="372" t="s">
        <v>9073</v>
      </c>
      <c r="CE15" s="372" t="s">
        <v>9074</v>
      </c>
      <c r="CF15" s="372" t="s">
        <v>9075</v>
      </c>
      <c r="CG15" s="372" t="s">
        <v>9076</v>
      </c>
      <c r="CH15" s="372" t="s">
        <v>9077</v>
      </c>
      <c r="CI15" s="373"/>
      <c r="CJ15" s="354" t="s">
        <v>525</v>
      </c>
    </row>
    <row r="16" spans="1:88" s="428" customFormat="1" x14ac:dyDescent="0.25">
      <c r="A16" s="345" t="s">
        <v>9078</v>
      </c>
      <c r="B16" s="373"/>
      <c r="C16" s="719">
        <v>43418</v>
      </c>
      <c r="D16" s="373"/>
      <c r="E16" s="346">
        <v>4964.46</v>
      </c>
      <c r="F16" s="373"/>
      <c r="G16" s="347">
        <v>25.642499999999998</v>
      </c>
      <c r="H16" s="373"/>
      <c r="I16" s="651">
        <v>4.8899999999999997</v>
      </c>
      <c r="J16" s="651">
        <v>7.5</v>
      </c>
      <c r="K16" s="651">
        <v>2.66</v>
      </c>
      <c r="L16" s="651">
        <v>2.78</v>
      </c>
      <c r="M16" s="374"/>
      <c r="N16" s="348">
        <v>0.29570000000000002</v>
      </c>
      <c r="O16" s="348">
        <v>3.7364000000000002</v>
      </c>
      <c r="P16" s="348">
        <v>2.3174999999999999</v>
      </c>
      <c r="Q16" s="348">
        <v>6.3884999999999996</v>
      </c>
      <c r="R16" s="348">
        <v>3.032</v>
      </c>
      <c r="S16" s="350">
        <v>5.8872</v>
      </c>
      <c r="T16" s="348">
        <v>6.4577</v>
      </c>
      <c r="U16" s="348">
        <v>12.7476</v>
      </c>
      <c r="V16" s="348">
        <v>11.4925</v>
      </c>
      <c r="W16" s="348" t="s">
        <v>430</v>
      </c>
      <c r="X16" s="348">
        <v>11.643000000000001</v>
      </c>
      <c r="Y16" s="348">
        <v>1.2777000000000001</v>
      </c>
      <c r="Z16" s="348">
        <v>6.7263999999999999</v>
      </c>
      <c r="AA16" s="348">
        <v>3.5621</v>
      </c>
      <c r="AB16" s="348">
        <v>1.2261</v>
      </c>
      <c r="AC16" s="348">
        <v>13.1957</v>
      </c>
      <c r="AD16" s="374"/>
      <c r="AE16" s="346">
        <v>6</v>
      </c>
      <c r="AF16" s="346">
        <v>2</v>
      </c>
      <c r="AG16" s="346">
        <v>10</v>
      </c>
      <c r="AH16" s="346">
        <v>1</v>
      </c>
      <c r="AI16" s="346">
        <v>1</v>
      </c>
      <c r="AJ16" s="346">
        <v>1</v>
      </c>
      <c r="AK16" s="346">
        <v>3</v>
      </c>
      <c r="AL16" s="346">
        <v>2</v>
      </c>
      <c r="AM16" s="346">
        <v>2</v>
      </c>
      <c r="AN16" s="346" t="s">
        <v>430</v>
      </c>
      <c r="AO16" s="346">
        <v>1</v>
      </c>
      <c r="AP16" s="346">
        <v>1</v>
      </c>
      <c r="AQ16" s="346">
        <v>1</v>
      </c>
      <c r="AR16" s="346">
        <v>3</v>
      </c>
      <c r="AS16" s="346">
        <v>14</v>
      </c>
      <c r="AT16" s="373"/>
      <c r="AU16" s="348" t="s">
        <v>430</v>
      </c>
      <c r="AV16" s="348">
        <v>12.57</v>
      </c>
      <c r="AW16" s="348">
        <v>11.18</v>
      </c>
      <c r="AX16" s="348">
        <v>9.07</v>
      </c>
      <c r="AY16" s="348">
        <v>6.79</v>
      </c>
      <c r="AZ16" s="351"/>
      <c r="BA16" s="346" t="s">
        <v>430</v>
      </c>
      <c r="BB16" s="346">
        <v>2</v>
      </c>
      <c r="BC16" s="346">
        <v>2</v>
      </c>
      <c r="BD16" s="346">
        <v>1</v>
      </c>
      <c r="BE16" s="346">
        <v>1</v>
      </c>
      <c r="BF16" s="362"/>
      <c r="BG16" s="348">
        <v>9.1741306202830106</v>
      </c>
      <c r="BH16" s="375">
        <v>0</v>
      </c>
      <c r="BI16" s="375">
        <v>7.1793950969609499E-2</v>
      </c>
      <c r="BJ16" s="375" t="s">
        <v>430</v>
      </c>
      <c r="BK16" s="374"/>
      <c r="BL16" s="348">
        <v>92.0678781477</v>
      </c>
      <c r="BM16" s="348">
        <v>63.9123723668</v>
      </c>
      <c r="BN16" s="348">
        <v>1.4405329474999999</v>
      </c>
      <c r="BO16" s="373"/>
      <c r="BP16" s="348">
        <v>78.742837440000002</v>
      </c>
      <c r="BQ16" s="373"/>
      <c r="BR16" s="348">
        <v>48.335999999999999</v>
      </c>
      <c r="BS16" s="348">
        <v>21.9497</v>
      </c>
      <c r="BT16" s="348">
        <v>7.2644200000000003</v>
      </c>
      <c r="BU16" s="348">
        <v>22.44988</v>
      </c>
      <c r="BV16" s="373"/>
      <c r="BW16" s="348">
        <v>4.66</v>
      </c>
      <c r="BX16" s="348">
        <v>7.68</v>
      </c>
      <c r="BY16" s="348">
        <v>1.69</v>
      </c>
      <c r="BZ16" s="348">
        <v>0.51</v>
      </c>
      <c r="CA16" s="348" t="s">
        <v>430</v>
      </c>
      <c r="CB16" s="348">
        <v>6.72</v>
      </c>
      <c r="CC16" s="373"/>
      <c r="CD16" s="372" t="s">
        <v>4975</v>
      </c>
      <c r="CE16" s="372" t="s">
        <v>9079</v>
      </c>
      <c r="CF16" s="372" t="s">
        <v>9080</v>
      </c>
      <c r="CG16" s="372" t="s">
        <v>9081</v>
      </c>
      <c r="CH16" s="372" t="s">
        <v>9082</v>
      </c>
      <c r="CI16" s="373"/>
      <c r="CJ16" s="354" t="s">
        <v>518</v>
      </c>
    </row>
    <row r="17" spans="1:88" s="428" customFormat="1" x14ac:dyDescent="0.25">
      <c r="A17" s="345" t="s">
        <v>9083</v>
      </c>
      <c r="B17" s="373"/>
      <c r="C17" s="719">
        <v>42948</v>
      </c>
      <c r="D17" s="373"/>
      <c r="E17" s="346">
        <v>3809.28</v>
      </c>
      <c r="F17" s="373"/>
      <c r="G17" s="347">
        <v>21.32</v>
      </c>
      <c r="H17" s="373"/>
      <c r="I17" s="651">
        <v>2.88</v>
      </c>
      <c r="J17" s="651">
        <v>7.62</v>
      </c>
      <c r="K17" s="651">
        <v>2.31</v>
      </c>
      <c r="L17" s="651">
        <v>2.4500000000000002</v>
      </c>
      <c r="M17" s="374"/>
      <c r="N17" s="348">
        <v>0.1409</v>
      </c>
      <c r="O17" s="348">
        <v>2.6974999999999998</v>
      </c>
      <c r="P17" s="348">
        <v>2.3523999999999998</v>
      </c>
      <c r="Q17" s="348">
        <v>2.5987</v>
      </c>
      <c r="R17" s="348">
        <v>-0.79110000000000003</v>
      </c>
      <c r="S17" s="350">
        <v>2.5</v>
      </c>
      <c r="T17" s="348">
        <v>5.2393999999999998</v>
      </c>
      <c r="U17" s="348">
        <v>11.978</v>
      </c>
      <c r="V17" s="348">
        <v>10.057600000000001</v>
      </c>
      <c r="W17" s="348" t="s">
        <v>430</v>
      </c>
      <c r="X17" s="348">
        <v>6.4402999999999997</v>
      </c>
      <c r="Y17" s="348">
        <v>-1.6151</v>
      </c>
      <c r="Z17" s="348">
        <v>2.5493000000000001</v>
      </c>
      <c r="AA17" s="348">
        <v>0.99480000000000002</v>
      </c>
      <c r="AB17" s="348">
        <v>2.2052</v>
      </c>
      <c r="AC17" s="348">
        <v>8.8942999999999994</v>
      </c>
      <c r="AD17" s="374"/>
      <c r="AE17" s="346">
        <v>14</v>
      </c>
      <c r="AF17" s="346">
        <v>12</v>
      </c>
      <c r="AG17" s="346">
        <v>9</v>
      </c>
      <c r="AH17" s="346">
        <v>13</v>
      </c>
      <c r="AI17" s="346">
        <v>10</v>
      </c>
      <c r="AJ17" s="346">
        <v>10</v>
      </c>
      <c r="AK17" s="346">
        <v>5</v>
      </c>
      <c r="AL17" s="346">
        <v>3</v>
      </c>
      <c r="AM17" s="346">
        <v>4</v>
      </c>
      <c r="AN17" s="346" t="s">
        <v>430</v>
      </c>
      <c r="AO17" s="346">
        <v>12</v>
      </c>
      <c r="AP17" s="346">
        <v>10</v>
      </c>
      <c r="AQ17" s="346">
        <v>10</v>
      </c>
      <c r="AR17" s="346">
        <v>10</v>
      </c>
      <c r="AS17" s="346">
        <v>6</v>
      </c>
      <c r="AT17" s="373"/>
      <c r="AU17" s="348" t="s">
        <v>430</v>
      </c>
      <c r="AV17" s="348">
        <v>10.31</v>
      </c>
      <c r="AW17" s="348">
        <v>9.61</v>
      </c>
      <c r="AX17" s="348">
        <v>6.98</v>
      </c>
      <c r="AY17" s="348">
        <v>1.06</v>
      </c>
      <c r="AZ17" s="351"/>
      <c r="BA17" s="346" t="s">
        <v>430</v>
      </c>
      <c r="BB17" s="346">
        <v>7</v>
      </c>
      <c r="BC17" s="346">
        <v>5</v>
      </c>
      <c r="BD17" s="346">
        <v>5</v>
      </c>
      <c r="BE17" s="346">
        <v>11</v>
      </c>
      <c r="BF17" s="362"/>
      <c r="BG17" s="348">
        <v>7.7771556530472097</v>
      </c>
      <c r="BH17" s="375">
        <v>0</v>
      </c>
      <c r="BI17" s="375">
        <v>7.4840951502217798E-2</v>
      </c>
      <c r="BJ17" s="375" t="s">
        <v>430</v>
      </c>
      <c r="BK17" s="374"/>
      <c r="BL17" s="348">
        <v>75.869511241799998</v>
      </c>
      <c r="BM17" s="348">
        <v>47.352189470399999</v>
      </c>
      <c r="BN17" s="348">
        <v>1.6022387157</v>
      </c>
      <c r="BO17" s="373"/>
      <c r="BP17" s="348">
        <v>57.846608689999996</v>
      </c>
      <c r="BQ17" s="373"/>
      <c r="BR17" s="348">
        <v>61.662500000000001</v>
      </c>
      <c r="BS17" s="348">
        <v>6.04284</v>
      </c>
      <c r="BT17" s="348">
        <v>4.3963700000000001</v>
      </c>
      <c r="BU17" s="348">
        <v>27.898289999999999</v>
      </c>
      <c r="BV17" s="373"/>
      <c r="BW17" s="348">
        <v>8.2899999999999991</v>
      </c>
      <c r="BX17" s="348">
        <v>6.93</v>
      </c>
      <c r="BY17" s="348">
        <v>9.1999999999999993</v>
      </c>
      <c r="BZ17" s="348">
        <v>0.26</v>
      </c>
      <c r="CA17" s="348">
        <v>0.56000000000000005</v>
      </c>
      <c r="CB17" s="348">
        <v>16.91</v>
      </c>
      <c r="CC17" s="373"/>
      <c r="CD17" s="372" t="s">
        <v>9084</v>
      </c>
      <c r="CE17" s="372" t="s">
        <v>9085</v>
      </c>
      <c r="CF17" s="372" t="s">
        <v>452</v>
      </c>
      <c r="CG17" s="372" t="s">
        <v>9086</v>
      </c>
      <c r="CH17" s="372" t="s">
        <v>9087</v>
      </c>
      <c r="CI17" s="373"/>
      <c r="CJ17" s="354" t="s">
        <v>1015</v>
      </c>
    </row>
    <row r="18" spans="1:88" s="428" customFormat="1" x14ac:dyDescent="0.25">
      <c r="A18" s="345" t="s">
        <v>9088</v>
      </c>
      <c r="B18" s="373"/>
      <c r="C18" s="719">
        <v>41676</v>
      </c>
      <c r="D18" s="373"/>
      <c r="E18" s="346">
        <v>3729.37</v>
      </c>
      <c r="F18" s="373"/>
      <c r="G18" s="347">
        <v>28.577000000000002</v>
      </c>
      <c r="H18" s="373"/>
      <c r="I18" s="651">
        <v>3.8286600000000002</v>
      </c>
      <c r="J18" s="651">
        <v>7.4482499999999998</v>
      </c>
      <c r="K18" s="651">
        <v>2.4574699999999998</v>
      </c>
      <c r="L18" s="651">
        <v>2.5903999999999998</v>
      </c>
      <c r="M18" s="374"/>
      <c r="N18" s="348">
        <v>0.36170000000000002</v>
      </c>
      <c r="O18" s="348">
        <v>2.1701999999999999</v>
      </c>
      <c r="P18" s="348">
        <v>2.1701999999999999</v>
      </c>
      <c r="Q18" s="348">
        <v>3.0322</v>
      </c>
      <c r="R18" s="348">
        <v>0.77229999999999999</v>
      </c>
      <c r="S18" s="350">
        <v>4.4863</v>
      </c>
      <c r="T18" s="348">
        <v>6.0321999999999996</v>
      </c>
      <c r="U18" s="348">
        <v>10.635400000000001</v>
      </c>
      <c r="V18" s="348">
        <v>8.2739999999999991</v>
      </c>
      <c r="W18" s="348">
        <v>8.9175000000000004</v>
      </c>
      <c r="X18" s="348">
        <v>6.0292000000000003</v>
      </c>
      <c r="Y18" s="348">
        <v>0.22450000000000001</v>
      </c>
      <c r="Z18" s="348">
        <v>3.4910999999999999</v>
      </c>
      <c r="AA18" s="348">
        <v>3.7692000000000001</v>
      </c>
      <c r="AB18" s="348">
        <v>2.2323</v>
      </c>
      <c r="AC18" s="348">
        <v>8.8591999999999995</v>
      </c>
      <c r="AD18" s="374"/>
      <c r="AE18" s="346">
        <v>1</v>
      </c>
      <c r="AF18" s="346">
        <v>14</v>
      </c>
      <c r="AG18" s="346">
        <v>12</v>
      </c>
      <c r="AH18" s="346">
        <v>10</v>
      </c>
      <c r="AI18" s="346">
        <v>4</v>
      </c>
      <c r="AJ18" s="346">
        <v>4</v>
      </c>
      <c r="AK18" s="346">
        <v>4</v>
      </c>
      <c r="AL18" s="346">
        <v>8</v>
      </c>
      <c r="AM18" s="346">
        <v>10</v>
      </c>
      <c r="AN18" s="346">
        <v>6</v>
      </c>
      <c r="AO18" s="346">
        <v>13</v>
      </c>
      <c r="AP18" s="346">
        <v>3</v>
      </c>
      <c r="AQ18" s="346">
        <v>5</v>
      </c>
      <c r="AR18" s="346">
        <v>2</v>
      </c>
      <c r="AS18" s="346">
        <v>5</v>
      </c>
      <c r="AT18" s="373"/>
      <c r="AU18" s="348">
        <v>8.98</v>
      </c>
      <c r="AV18" s="348">
        <v>9.31</v>
      </c>
      <c r="AW18" s="348">
        <v>9.02</v>
      </c>
      <c r="AX18" s="348">
        <v>7.58</v>
      </c>
      <c r="AY18" s="348">
        <v>3.64</v>
      </c>
      <c r="AZ18" s="351"/>
      <c r="BA18" s="346">
        <v>6</v>
      </c>
      <c r="BB18" s="346">
        <v>10</v>
      </c>
      <c r="BC18" s="346">
        <v>7</v>
      </c>
      <c r="BD18" s="346">
        <v>4</v>
      </c>
      <c r="BE18" s="346">
        <v>3</v>
      </c>
      <c r="BF18" s="362"/>
      <c r="BG18" s="348">
        <v>5.6362631932715601</v>
      </c>
      <c r="BH18" s="375">
        <v>0</v>
      </c>
      <c r="BI18" s="375">
        <v>8.0677922539637001E-2</v>
      </c>
      <c r="BJ18" s="375" t="s">
        <v>430</v>
      </c>
      <c r="BK18" s="374"/>
      <c r="BL18" s="348">
        <v>60.258297572499998</v>
      </c>
      <c r="BM18" s="348">
        <v>29.441869800399999</v>
      </c>
      <c r="BN18" s="348">
        <v>2.0466871833</v>
      </c>
      <c r="BO18" s="373"/>
      <c r="BP18" s="348">
        <v>45.165600140000002</v>
      </c>
      <c r="BQ18" s="373"/>
      <c r="BR18" s="348">
        <v>57.027700000000003</v>
      </c>
      <c r="BS18" s="348">
        <v>4.1410600000000004</v>
      </c>
      <c r="BT18" s="348">
        <v>6.4892000000000003</v>
      </c>
      <c r="BU18" s="348">
        <v>32.342039999999997</v>
      </c>
      <c r="BV18" s="373"/>
      <c r="BW18" s="348">
        <v>8.68</v>
      </c>
      <c r="BX18" s="348">
        <v>15.67</v>
      </c>
      <c r="BY18" s="348">
        <v>4.6100000000000003</v>
      </c>
      <c r="BZ18" s="348" t="s">
        <v>430</v>
      </c>
      <c r="CA18" s="348" t="s">
        <v>430</v>
      </c>
      <c r="CB18" s="348">
        <v>3.39</v>
      </c>
      <c r="CC18" s="373"/>
      <c r="CD18" s="372" t="s">
        <v>9089</v>
      </c>
      <c r="CE18" s="372" t="s">
        <v>9090</v>
      </c>
      <c r="CF18" s="372" t="s">
        <v>9091</v>
      </c>
      <c r="CG18" s="372" t="s">
        <v>9092</v>
      </c>
      <c r="CH18" s="372" t="s">
        <v>9093</v>
      </c>
      <c r="CI18" s="373"/>
      <c r="CJ18" s="354" t="s">
        <v>463</v>
      </c>
    </row>
    <row r="19" spans="1:88" s="428" customFormat="1" x14ac:dyDescent="0.25">
      <c r="A19" s="345" t="s">
        <v>9094</v>
      </c>
      <c r="B19" s="373"/>
      <c r="C19" s="719">
        <v>44498</v>
      </c>
      <c r="D19" s="373"/>
      <c r="E19" s="346">
        <v>3400.24</v>
      </c>
      <c r="F19" s="373"/>
      <c r="G19" s="347">
        <v>13.42</v>
      </c>
      <c r="H19" s="373"/>
      <c r="I19" s="651">
        <v>7.9450000000000007E-2</v>
      </c>
      <c r="J19" s="651">
        <v>5.38</v>
      </c>
      <c r="K19" s="651">
        <v>7.9450000000000007E-2</v>
      </c>
      <c r="L19" s="651">
        <v>8.2189999999999999E-2</v>
      </c>
      <c r="M19" s="374"/>
      <c r="N19" s="348">
        <v>0.29899999999999999</v>
      </c>
      <c r="O19" s="348">
        <v>1.8983000000000001</v>
      </c>
      <c r="P19" s="348">
        <v>0.29899999999999999</v>
      </c>
      <c r="Q19" s="348">
        <v>3.2307999999999999</v>
      </c>
      <c r="R19" s="348">
        <v>-1.2508999999999999</v>
      </c>
      <c r="S19" s="350">
        <v>-0.51890000000000003</v>
      </c>
      <c r="T19" s="348">
        <v>-0.1487</v>
      </c>
      <c r="U19" s="348">
        <v>8.6708999999999996</v>
      </c>
      <c r="V19" s="348" t="s">
        <v>430</v>
      </c>
      <c r="W19" s="348" t="s">
        <v>430</v>
      </c>
      <c r="X19" s="348">
        <v>6.6772999999999998</v>
      </c>
      <c r="Y19" s="348">
        <v>-1.8288</v>
      </c>
      <c r="Z19" s="348">
        <v>-1.0324</v>
      </c>
      <c r="AA19" s="348">
        <v>-1.9006000000000001</v>
      </c>
      <c r="AB19" s="348">
        <v>1.2829999999999999</v>
      </c>
      <c r="AC19" s="348">
        <v>6.5472999999999999</v>
      </c>
      <c r="AD19" s="374"/>
      <c r="AE19" s="346">
        <v>5</v>
      </c>
      <c r="AF19" s="346">
        <v>15</v>
      </c>
      <c r="AG19" s="346">
        <v>15</v>
      </c>
      <c r="AH19" s="346">
        <v>9</v>
      </c>
      <c r="AI19" s="346">
        <v>13</v>
      </c>
      <c r="AJ19" s="346">
        <v>14</v>
      </c>
      <c r="AK19" s="346">
        <v>15</v>
      </c>
      <c r="AL19" s="346">
        <v>14</v>
      </c>
      <c r="AM19" s="346" t="s">
        <v>430</v>
      </c>
      <c r="AN19" s="346" t="s">
        <v>430</v>
      </c>
      <c r="AO19" s="346">
        <v>10</v>
      </c>
      <c r="AP19" s="346">
        <v>13</v>
      </c>
      <c r="AQ19" s="346">
        <v>14</v>
      </c>
      <c r="AR19" s="346">
        <v>14</v>
      </c>
      <c r="AS19" s="346">
        <v>13</v>
      </c>
      <c r="AT19" s="373"/>
      <c r="AU19" s="348" t="s">
        <v>430</v>
      </c>
      <c r="AV19" s="348" t="s">
        <v>430</v>
      </c>
      <c r="AW19" s="348" t="s">
        <v>430</v>
      </c>
      <c r="AX19" s="348">
        <v>2.37</v>
      </c>
      <c r="AY19" s="348">
        <v>-2.1</v>
      </c>
      <c r="AZ19" s="351"/>
      <c r="BA19" s="346" t="s">
        <v>430</v>
      </c>
      <c r="BB19" s="346" t="s">
        <v>430</v>
      </c>
      <c r="BC19" s="346" t="s">
        <v>430</v>
      </c>
      <c r="BD19" s="346">
        <v>14</v>
      </c>
      <c r="BE19" s="346">
        <v>14</v>
      </c>
      <c r="BF19" s="362"/>
      <c r="BG19" s="348">
        <v>8.2294968313117298</v>
      </c>
      <c r="BH19" s="375">
        <v>0</v>
      </c>
      <c r="BI19" s="375">
        <v>4.1847842092911799E-2</v>
      </c>
      <c r="BJ19" s="375" t="s">
        <v>430</v>
      </c>
      <c r="BK19" s="374"/>
      <c r="BL19" s="348">
        <v>68.901323728600005</v>
      </c>
      <c r="BM19" s="348">
        <v>53.870631226699999</v>
      </c>
      <c r="BN19" s="348">
        <v>1.2790145977</v>
      </c>
      <c r="BO19" s="373"/>
      <c r="BP19" s="348">
        <v>67.4712918500001</v>
      </c>
      <c r="BQ19" s="373"/>
      <c r="BR19" s="348">
        <v>61.883699999999997</v>
      </c>
      <c r="BS19" s="348">
        <v>15.373699999999999</v>
      </c>
      <c r="BT19" s="348">
        <v>13.860099999999999</v>
      </c>
      <c r="BU19" s="348">
        <v>8.8825000000000003</v>
      </c>
      <c r="BV19" s="373"/>
      <c r="BW19" s="348">
        <v>3.96</v>
      </c>
      <c r="BX19" s="348" t="s">
        <v>430</v>
      </c>
      <c r="BY19" s="348" t="s">
        <v>430</v>
      </c>
      <c r="BZ19" s="348" t="s">
        <v>430</v>
      </c>
      <c r="CA19" s="348" t="s">
        <v>430</v>
      </c>
      <c r="CB19" s="348">
        <v>4.92</v>
      </c>
      <c r="CC19" s="373"/>
      <c r="CD19" s="372" t="s">
        <v>9095</v>
      </c>
      <c r="CE19" s="372" t="s">
        <v>3164</v>
      </c>
      <c r="CF19" s="372" t="s">
        <v>9096</v>
      </c>
      <c r="CG19" s="372" t="s">
        <v>9097</v>
      </c>
      <c r="CH19" s="372" t="s">
        <v>9098</v>
      </c>
      <c r="CI19" s="373"/>
      <c r="CJ19" s="354" t="s">
        <v>9099</v>
      </c>
    </row>
    <row r="20" spans="1:88" s="428" customFormat="1" x14ac:dyDescent="0.25">
      <c r="A20" s="345" t="s">
        <v>9100</v>
      </c>
      <c r="B20" s="373"/>
      <c r="C20" s="719">
        <v>45148</v>
      </c>
      <c r="D20" s="373"/>
      <c r="E20" s="346">
        <v>3043.91</v>
      </c>
      <c r="F20" s="373"/>
      <c r="G20" s="347">
        <v>12.418900000000001</v>
      </c>
      <c r="H20" s="373"/>
      <c r="I20" s="651">
        <v>1.8</v>
      </c>
      <c r="J20" s="651">
        <v>7.13</v>
      </c>
      <c r="K20" s="651">
        <v>1.51</v>
      </c>
      <c r="L20" s="651">
        <v>1.59</v>
      </c>
      <c r="M20" s="374"/>
      <c r="N20" s="348">
        <v>0.19120000000000001</v>
      </c>
      <c r="O20" s="348">
        <v>2.9845000000000002</v>
      </c>
      <c r="P20" s="348">
        <v>1.7259</v>
      </c>
      <c r="Q20" s="348">
        <v>1.4757</v>
      </c>
      <c r="R20" s="348">
        <v>-4.2991999999999999</v>
      </c>
      <c r="S20" s="350">
        <v>-1.0919000000000001</v>
      </c>
      <c r="T20" s="348">
        <v>3.5003000000000002</v>
      </c>
      <c r="U20" s="348" t="s">
        <v>430</v>
      </c>
      <c r="V20" s="348" t="s">
        <v>430</v>
      </c>
      <c r="W20" s="348" t="s">
        <v>430</v>
      </c>
      <c r="X20" s="348">
        <v>5.9923000000000002</v>
      </c>
      <c r="Y20" s="348">
        <v>-4.9132999999999996</v>
      </c>
      <c r="Z20" s="348">
        <v>-1.2507999999999999</v>
      </c>
      <c r="AA20" s="348">
        <v>-2.6915</v>
      </c>
      <c r="AB20" s="348">
        <v>2.3201000000000001</v>
      </c>
      <c r="AC20" s="348">
        <v>7.8758999999999997</v>
      </c>
      <c r="AD20" s="374"/>
      <c r="AE20" s="346">
        <v>12</v>
      </c>
      <c r="AF20" s="346">
        <v>9</v>
      </c>
      <c r="AG20" s="346">
        <v>13</v>
      </c>
      <c r="AH20" s="346">
        <v>15</v>
      </c>
      <c r="AI20" s="346">
        <v>15</v>
      </c>
      <c r="AJ20" s="346">
        <v>15</v>
      </c>
      <c r="AK20" s="346">
        <v>12</v>
      </c>
      <c r="AL20" s="346" t="s">
        <v>430</v>
      </c>
      <c r="AM20" s="346" t="s">
        <v>430</v>
      </c>
      <c r="AN20" s="346" t="s">
        <v>430</v>
      </c>
      <c r="AO20" s="346">
        <v>14</v>
      </c>
      <c r="AP20" s="346">
        <v>15</v>
      </c>
      <c r="AQ20" s="346">
        <v>15</v>
      </c>
      <c r="AR20" s="346">
        <v>15</v>
      </c>
      <c r="AS20" s="346">
        <v>3</v>
      </c>
      <c r="AT20" s="373"/>
      <c r="AU20" s="348" t="s">
        <v>430</v>
      </c>
      <c r="AV20" s="348" t="s">
        <v>430</v>
      </c>
      <c r="AW20" s="348" t="s">
        <v>430</v>
      </c>
      <c r="AX20" s="348" t="s">
        <v>430</v>
      </c>
      <c r="AY20" s="348">
        <v>-4.3099999999999996</v>
      </c>
      <c r="AZ20" s="351"/>
      <c r="BA20" s="346" t="s">
        <v>430</v>
      </c>
      <c r="BB20" s="346" t="s">
        <v>430</v>
      </c>
      <c r="BC20" s="346" t="s">
        <v>430</v>
      </c>
      <c r="BD20" s="346" t="s">
        <v>430</v>
      </c>
      <c r="BE20" s="346">
        <v>15</v>
      </c>
      <c r="BF20" s="362"/>
      <c r="BG20" s="348">
        <v>7.1409455600492304</v>
      </c>
      <c r="BH20" s="375">
        <v>0</v>
      </c>
      <c r="BI20" s="375">
        <v>3.1967864598085698E-2</v>
      </c>
      <c r="BJ20" s="375" t="s">
        <v>430</v>
      </c>
      <c r="BK20" s="374"/>
      <c r="BL20" s="348">
        <v>67.752160050200004</v>
      </c>
      <c r="BM20" s="348">
        <v>58.753885717199999</v>
      </c>
      <c r="BN20" s="348">
        <v>1.1531519869</v>
      </c>
      <c r="BO20" s="373"/>
      <c r="BP20" s="348">
        <v>62.572116389999998</v>
      </c>
      <c r="BQ20" s="373"/>
      <c r="BR20" s="348">
        <v>57.588099999999997</v>
      </c>
      <c r="BS20" s="348">
        <v>5.2758500000000002</v>
      </c>
      <c r="BT20" s="348">
        <v>3.5788799999999998</v>
      </c>
      <c r="BU20" s="348">
        <v>33.557169999999999</v>
      </c>
      <c r="BV20" s="373"/>
      <c r="BW20" s="348">
        <v>5.6</v>
      </c>
      <c r="BX20" s="348">
        <v>23.81</v>
      </c>
      <c r="BY20" s="348" t="s">
        <v>430</v>
      </c>
      <c r="BZ20" s="348" t="s">
        <v>430</v>
      </c>
      <c r="CA20" s="348" t="s">
        <v>430</v>
      </c>
      <c r="CB20" s="348">
        <v>3.92</v>
      </c>
      <c r="CC20" s="373"/>
      <c r="CD20" s="372" t="s">
        <v>1934</v>
      </c>
      <c r="CE20" s="372" t="s">
        <v>9101</v>
      </c>
      <c r="CF20" s="372" t="s">
        <v>9102</v>
      </c>
      <c r="CG20" s="372" t="s">
        <v>9103</v>
      </c>
      <c r="CH20" s="372" t="s">
        <v>9104</v>
      </c>
      <c r="CI20" s="373"/>
      <c r="CJ20" s="354" t="s">
        <v>476</v>
      </c>
    </row>
    <row r="21" spans="1:88" s="428" customFormat="1" x14ac:dyDescent="0.25">
      <c r="A21" s="345" t="s">
        <v>9105</v>
      </c>
      <c r="B21" s="373"/>
      <c r="C21" s="719">
        <v>44810</v>
      </c>
      <c r="D21" s="373"/>
      <c r="E21" s="346">
        <v>2814.01</v>
      </c>
      <c r="F21" s="373"/>
      <c r="G21" s="347">
        <v>14.3428</v>
      </c>
      <c r="H21" s="373"/>
      <c r="I21" s="651">
        <v>3.28</v>
      </c>
      <c r="J21" s="651">
        <v>7.95</v>
      </c>
      <c r="K21" s="651">
        <v>2.48</v>
      </c>
      <c r="L21" s="651">
        <v>2.62</v>
      </c>
      <c r="M21" s="374"/>
      <c r="N21" s="348">
        <v>0.2656</v>
      </c>
      <c r="O21" s="348">
        <v>3.0899000000000001</v>
      </c>
      <c r="P21" s="348">
        <v>2.5804999999999998</v>
      </c>
      <c r="Q21" s="348">
        <v>2.6223000000000001</v>
      </c>
      <c r="R21" s="348">
        <v>-1.1679999999999999</v>
      </c>
      <c r="S21" s="350">
        <v>0.28110000000000002</v>
      </c>
      <c r="T21" s="348">
        <v>3.4338000000000002</v>
      </c>
      <c r="U21" s="348">
        <v>10.450699999999999</v>
      </c>
      <c r="V21" s="348" t="s">
        <v>430</v>
      </c>
      <c r="W21" s="348" t="s">
        <v>430</v>
      </c>
      <c r="X21" s="348">
        <v>6.6387</v>
      </c>
      <c r="Y21" s="348">
        <v>-1.6505000000000001</v>
      </c>
      <c r="Z21" s="348">
        <v>0.53059999999999996</v>
      </c>
      <c r="AA21" s="348">
        <v>-0.83250000000000002</v>
      </c>
      <c r="AB21" s="348">
        <v>1.9309000000000001</v>
      </c>
      <c r="AC21" s="348">
        <v>10.0015</v>
      </c>
      <c r="AD21" s="374"/>
      <c r="AE21" s="346">
        <v>8</v>
      </c>
      <c r="AF21" s="346">
        <v>8</v>
      </c>
      <c r="AG21" s="346">
        <v>7</v>
      </c>
      <c r="AH21" s="346">
        <v>12</v>
      </c>
      <c r="AI21" s="346">
        <v>12</v>
      </c>
      <c r="AJ21" s="346">
        <v>13</v>
      </c>
      <c r="AK21" s="346">
        <v>13</v>
      </c>
      <c r="AL21" s="346">
        <v>10</v>
      </c>
      <c r="AM21" s="346" t="s">
        <v>430</v>
      </c>
      <c r="AN21" s="346" t="s">
        <v>430</v>
      </c>
      <c r="AO21" s="346">
        <v>11</v>
      </c>
      <c r="AP21" s="346">
        <v>11</v>
      </c>
      <c r="AQ21" s="346">
        <v>13</v>
      </c>
      <c r="AR21" s="346">
        <v>13</v>
      </c>
      <c r="AS21" s="346">
        <v>9</v>
      </c>
      <c r="AT21" s="373"/>
      <c r="AU21" s="348" t="s">
        <v>430</v>
      </c>
      <c r="AV21" s="348" t="s">
        <v>430</v>
      </c>
      <c r="AW21" s="348" t="s">
        <v>430</v>
      </c>
      <c r="AX21" s="348">
        <v>5.09</v>
      </c>
      <c r="AY21" s="348">
        <v>-0.68</v>
      </c>
      <c r="AZ21" s="351"/>
      <c r="BA21" s="346" t="s">
        <v>430</v>
      </c>
      <c r="BB21" s="346" t="s">
        <v>430</v>
      </c>
      <c r="BC21" s="346" t="s">
        <v>430</v>
      </c>
      <c r="BD21" s="346">
        <v>13</v>
      </c>
      <c r="BE21" s="346">
        <v>13</v>
      </c>
      <c r="BF21" s="362"/>
      <c r="BG21" s="348">
        <v>6.8813480705804499</v>
      </c>
      <c r="BH21" s="375">
        <v>0</v>
      </c>
      <c r="BI21" s="375">
        <v>6.7585627978677607E-2</v>
      </c>
      <c r="BJ21" s="375" t="s">
        <v>430</v>
      </c>
      <c r="BK21" s="374"/>
      <c r="BL21" s="348">
        <v>68.416216638199998</v>
      </c>
      <c r="BM21" s="348">
        <v>42.772688750699999</v>
      </c>
      <c r="BN21" s="348">
        <v>1.5995304161999999</v>
      </c>
      <c r="BO21" s="373"/>
      <c r="BP21" s="348">
        <v>56.470902930000001</v>
      </c>
      <c r="BQ21" s="373"/>
      <c r="BR21" s="348">
        <v>52.095700000000001</v>
      </c>
      <c r="BS21" s="348">
        <v>4.9356799999999996</v>
      </c>
      <c r="BT21" s="348">
        <v>9.2851099999999995</v>
      </c>
      <c r="BU21" s="348">
        <v>33.683509999999998</v>
      </c>
      <c r="BV21" s="373"/>
      <c r="BW21" s="348">
        <v>6.47</v>
      </c>
      <c r="BX21" s="348">
        <v>16.059999999999999</v>
      </c>
      <c r="BY21" s="348" t="s">
        <v>430</v>
      </c>
      <c r="BZ21" s="348">
        <v>7.58</v>
      </c>
      <c r="CA21" s="348" t="s">
        <v>430</v>
      </c>
      <c r="CB21" s="348">
        <v>3.58</v>
      </c>
      <c r="CC21" s="373"/>
      <c r="CD21" s="372" t="s">
        <v>9106</v>
      </c>
      <c r="CE21" s="372" t="s">
        <v>9107</v>
      </c>
      <c r="CF21" s="372" t="s">
        <v>9108</v>
      </c>
      <c r="CG21" s="372" t="s">
        <v>9109</v>
      </c>
      <c r="CH21" s="372" t="s">
        <v>9110</v>
      </c>
      <c r="CI21" s="373"/>
      <c r="CJ21" s="354" t="s">
        <v>443</v>
      </c>
    </row>
    <row r="22" spans="1:88" s="428" customFormat="1" x14ac:dyDescent="0.25">
      <c r="A22" s="345" t="s">
        <v>9111</v>
      </c>
      <c r="B22" s="373"/>
      <c r="C22" s="719">
        <v>41922</v>
      </c>
      <c r="D22" s="373"/>
      <c r="E22" s="346">
        <v>2237.69</v>
      </c>
      <c r="F22" s="373"/>
      <c r="G22" s="347">
        <v>24.925999999999998</v>
      </c>
      <c r="H22" s="373"/>
      <c r="I22" s="651">
        <v>2.81</v>
      </c>
      <c r="J22" s="651">
        <v>7.32</v>
      </c>
      <c r="K22" s="651">
        <v>1.54</v>
      </c>
      <c r="L22" s="651">
        <v>1.59</v>
      </c>
      <c r="M22" s="374"/>
      <c r="N22" s="348">
        <v>0.17680000000000001</v>
      </c>
      <c r="O22" s="348">
        <v>2.7410000000000001</v>
      </c>
      <c r="P22" s="348">
        <v>2.3025000000000002</v>
      </c>
      <c r="Q22" s="348">
        <v>4.6212</v>
      </c>
      <c r="R22" s="348">
        <v>0.65010000000000001</v>
      </c>
      <c r="S22" s="350">
        <v>3.9969999999999999</v>
      </c>
      <c r="T22" s="348">
        <v>4.9642999999999997</v>
      </c>
      <c r="U22" s="348">
        <v>9.3466000000000005</v>
      </c>
      <c r="V22" s="348">
        <v>7.9753999999999996</v>
      </c>
      <c r="W22" s="348">
        <v>8.7211999999999996</v>
      </c>
      <c r="X22" s="348">
        <v>8.6574000000000009</v>
      </c>
      <c r="Y22" s="348">
        <v>-0.1042</v>
      </c>
      <c r="Z22" s="348">
        <v>3.4832000000000001</v>
      </c>
      <c r="AA22" s="348">
        <v>2.5888</v>
      </c>
      <c r="AB22" s="348">
        <v>1.8843000000000001</v>
      </c>
      <c r="AC22" s="348">
        <v>8.1219000000000001</v>
      </c>
      <c r="AD22" s="374"/>
      <c r="AE22" s="346">
        <v>13</v>
      </c>
      <c r="AF22" s="346">
        <v>11</v>
      </c>
      <c r="AG22" s="346">
        <v>11</v>
      </c>
      <c r="AH22" s="346">
        <v>3</v>
      </c>
      <c r="AI22" s="346">
        <v>6</v>
      </c>
      <c r="AJ22" s="346">
        <v>6</v>
      </c>
      <c r="AK22" s="346">
        <v>8</v>
      </c>
      <c r="AL22" s="346">
        <v>12</v>
      </c>
      <c r="AM22" s="346">
        <v>11</v>
      </c>
      <c r="AN22" s="346">
        <v>7</v>
      </c>
      <c r="AO22" s="346">
        <v>2</v>
      </c>
      <c r="AP22" s="346">
        <v>5</v>
      </c>
      <c r="AQ22" s="346">
        <v>6</v>
      </c>
      <c r="AR22" s="346">
        <v>5</v>
      </c>
      <c r="AS22" s="346">
        <v>10</v>
      </c>
      <c r="AT22" s="373"/>
      <c r="AU22" s="348">
        <v>8.81</v>
      </c>
      <c r="AV22" s="348">
        <v>8.9</v>
      </c>
      <c r="AW22" s="348">
        <v>8.02</v>
      </c>
      <c r="AX22" s="348">
        <v>6.47</v>
      </c>
      <c r="AY22" s="348">
        <v>3.42</v>
      </c>
      <c r="AZ22" s="351"/>
      <c r="BA22" s="346">
        <v>7</v>
      </c>
      <c r="BB22" s="346">
        <v>11</v>
      </c>
      <c r="BC22" s="346">
        <v>11</v>
      </c>
      <c r="BD22" s="346">
        <v>8</v>
      </c>
      <c r="BE22" s="346">
        <v>5</v>
      </c>
      <c r="BF22" s="362"/>
      <c r="BG22" s="348">
        <v>6.8115062114151002</v>
      </c>
      <c r="BH22" s="375">
        <v>0</v>
      </c>
      <c r="BI22" s="375">
        <v>5.55854603718667E-2</v>
      </c>
      <c r="BJ22" s="375" t="s">
        <v>430</v>
      </c>
      <c r="BK22" s="374"/>
      <c r="BL22" s="348">
        <v>65.485955883000003</v>
      </c>
      <c r="BM22" s="348">
        <v>45.153993201799999</v>
      </c>
      <c r="BN22" s="348">
        <v>1.4502805009999999</v>
      </c>
      <c r="BO22" s="373"/>
      <c r="BP22" s="348">
        <v>55.47569859</v>
      </c>
      <c r="BQ22" s="373"/>
      <c r="BR22" s="348">
        <v>45.631</v>
      </c>
      <c r="BS22" s="348">
        <v>11.4125</v>
      </c>
      <c r="BT22" s="348">
        <v>9.4230300000000007</v>
      </c>
      <c r="BU22" s="348">
        <v>33.533470000000001</v>
      </c>
      <c r="BV22" s="373"/>
      <c r="BW22" s="348">
        <v>6.22</v>
      </c>
      <c r="BX22" s="348">
        <v>22.73</v>
      </c>
      <c r="BY22" s="348">
        <v>0.68</v>
      </c>
      <c r="BZ22" s="348">
        <v>0.68</v>
      </c>
      <c r="CA22" s="348" t="s">
        <v>430</v>
      </c>
      <c r="CB22" s="348">
        <v>2.66</v>
      </c>
      <c r="CC22" s="373"/>
      <c r="CD22" s="372" t="s">
        <v>9112</v>
      </c>
      <c r="CE22" s="372" t="s">
        <v>9113</v>
      </c>
      <c r="CF22" s="372" t="s">
        <v>4465</v>
      </c>
      <c r="CG22" s="372" t="s">
        <v>9114</v>
      </c>
      <c r="CH22" s="372" t="s">
        <v>9115</v>
      </c>
      <c r="CI22" s="373"/>
      <c r="CJ22" s="354" t="s">
        <v>602</v>
      </c>
    </row>
    <row r="23" spans="1:88" x14ac:dyDescent="0.25">
      <c r="A23" s="36" t="s">
        <v>93</v>
      </c>
      <c r="B23" s="43"/>
      <c r="C23" s="720"/>
      <c r="D23" s="43"/>
      <c r="E23" s="51"/>
      <c r="F23" s="43"/>
      <c r="G23" s="55"/>
      <c r="H23" s="43"/>
      <c r="I23" s="92"/>
      <c r="J23" s="92"/>
      <c r="K23" s="92"/>
      <c r="L23" s="92"/>
      <c r="M23" s="66"/>
      <c r="N23" s="59">
        <v>0.25280000000000002</v>
      </c>
      <c r="O23" s="59">
        <v>2.9763999999999999</v>
      </c>
      <c r="P23" s="59">
        <v>2.3374999999999999</v>
      </c>
      <c r="Q23" s="59">
        <v>3.5375000000000001</v>
      </c>
      <c r="R23" s="59">
        <v>-0.1181</v>
      </c>
      <c r="S23" s="70">
        <v>2.9799000000000002</v>
      </c>
      <c r="T23" s="59">
        <v>4.5682</v>
      </c>
      <c r="U23" s="59">
        <v>10.931699999999999</v>
      </c>
      <c r="V23" s="59">
        <v>10.0745</v>
      </c>
      <c r="W23" s="59">
        <v>10.8088</v>
      </c>
      <c r="X23" s="59">
        <v>7.5121000000000002</v>
      </c>
      <c r="Y23" s="59">
        <v>-0.97589999999999999</v>
      </c>
      <c r="Z23" s="59">
        <v>2.6110000000000002</v>
      </c>
      <c r="AA23" s="59">
        <v>1.3552</v>
      </c>
      <c r="AB23" s="59">
        <v>1.9453</v>
      </c>
      <c r="AC23" s="59">
        <v>10.3909</v>
      </c>
      <c r="AD23" s="66"/>
      <c r="AE23" s="51">
        <v>15</v>
      </c>
      <c r="AF23" s="51">
        <v>15</v>
      </c>
      <c r="AG23" s="51">
        <v>15</v>
      </c>
      <c r="AH23" s="51">
        <v>15</v>
      </c>
      <c r="AI23" s="51">
        <v>15</v>
      </c>
      <c r="AJ23" s="51">
        <v>15</v>
      </c>
      <c r="AK23" s="51">
        <v>15</v>
      </c>
      <c r="AL23" s="51">
        <v>14</v>
      </c>
      <c r="AM23" s="51">
        <v>11</v>
      </c>
      <c r="AN23" s="51">
        <v>7</v>
      </c>
      <c r="AO23" s="51">
        <v>15</v>
      </c>
      <c r="AP23" s="51">
        <v>15</v>
      </c>
      <c r="AQ23" s="51">
        <v>15</v>
      </c>
      <c r="AR23" s="51">
        <v>15</v>
      </c>
      <c r="AS23" s="51">
        <v>15</v>
      </c>
      <c r="AT23" s="43"/>
      <c r="AU23" s="59">
        <v>10.738571428571399</v>
      </c>
      <c r="AV23" s="59">
        <v>10.931818181818199</v>
      </c>
      <c r="AW23" s="59">
        <v>9.5890909090909098</v>
      </c>
      <c r="AX23" s="59">
        <v>6.6228571428571401</v>
      </c>
      <c r="AY23" s="59">
        <v>1.8759999999999999</v>
      </c>
      <c r="AZ23" s="78"/>
      <c r="BA23" s="51">
        <v>7</v>
      </c>
      <c r="BB23" s="51">
        <v>11</v>
      </c>
      <c r="BC23" s="51">
        <v>11</v>
      </c>
      <c r="BD23" s="51">
        <v>14</v>
      </c>
      <c r="BE23" s="51">
        <v>15</v>
      </c>
      <c r="BF23" s="258"/>
      <c r="BG23" s="59"/>
      <c r="BH23" s="286"/>
      <c r="BI23" s="286"/>
      <c r="BJ23" s="286"/>
      <c r="BK23" s="66"/>
      <c r="BL23" s="59"/>
      <c r="BM23" s="59"/>
      <c r="BN23" s="59"/>
      <c r="BO23" s="43"/>
      <c r="BP23" s="59"/>
      <c r="BQ23" s="43"/>
      <c r="BR23" s="59"/>
      <c r="BS23" s="59"/>
      <c r="BT23" s="59"/>
      <c r="BU23" s="59"/>
      <c r="BV23" s="43"/>
      <c r="BW23" s="59"/>
      <c r="BX23" s="59"/>
      <c r="BY23" s="59"/>
      <c r="BZ23" s="59"/>
      <c r="CA23" s="59"/>
      <c r="CB23" s="59"/>
      <c r="CC23" s="43"/>
      <c r="CD23" s="84"/>
      <c r="CE23" s="84"/>
      <c r="CF23" s="84"/>
      <c r="CG23" s="84"/>
      <c r="CH23" s="84"/>
      <c r="CI23" s="43"/>
      <c r="CJ23" s="88"/>
    </row>
    <row r="24" spans="1:88" x14ac:dyDescent="0.25">
      <c r="A24" s="37" t="s">
        <v>94</v>
      </c>
      <c r="B24" s="44"/>
      <c r="C24" s="721"/>
      <c r="D24" s="44"/>
      <c r="E24" s="52"/>
      <c r="F24" s="44"/>
      <c r="G24" s="56"/>
      <c r="H24" s="44"/>
      <c r="I24" s="93"/>
      <c r="J24" s="93"/>
      <c r="K24" s="93"/>
      <c r="L24" s="93"/>
      <c r="M24" s="67"/>
      <c r="N24" s="60">
        <v>0.36170000000000002</v>
      </c>
      <c r="O24" s="60">
        <v>3.7852000000000001</v>
      </c>
      <c r="P24" s="60">
        <v>3.1758999999999999</v>
      </c>
      <c r="Q24" s="60">
        <v>6.3884999999999996</v>
      </c>
      <c r="R24" s="60">
        <v>3.032</v>
      </c>
      <c r="S24" s="71">
        <v>5.8872</v>
      </c>
      <c r="T24" s="60">
        <v>7.2339000000000002</v>
      </c>
      <c r="U24" s="60">
        <v>14.4785</v>
      </c>
      <c r="V24" s="60">
        <v>15.302099999999999</v>
      </c>
      <c r="W24" s="60">
        <v>14.467599999999999</v>
      </c>
      <c r="X24" s="60">
        <v>11.643000000000001</v>
      </c>
      <c r="Y24" s="60">
        <v>1.2777000000000001</v>
      </c>
      <c r="Z24" s="60">
        <v>6.7263999999999999</v>
      </c>
      <c r="AA24" s="60">
        <v>4.1627000000000001</v>
      </c>
      <c r="AB24" s="60">
        <v>2.5968</v>
      </c>
      <c r="AC24" s="60">
        <v>16.567499999999999</v>
      </c>
      <c r="AD24" s="67"/>
      <c r="AE24" s="52"/>
      <c r="AF24" s="52"/>
      <c r="AG24" s="52"/>
      <c r="AH24" s="52"/>
      <c r="AI24" s="52"/>
      <c r="AJ24" s="52"/>
      <c r="AK24" s="52"/>
      <c r="AL24" s="52"/>
      <c r="AM24" s="52"/>
      <c r="AN24" s="52"/>
      <c r="AO24" s="52"/>
      <c r="AP24" s="52"/>
      <c r="AQ24" s="52"/>
      <c r="AR24" s="52"/>
      <c r="AS24" s="52"/>
      <c r="AT24" s="44"/>
      <c r="AU24" s="60">
        <v>14.6</v>
      </c>
      <c r="AV24" s="60">
        <v>15.78</v>
      </c>
      <c r="AW24" s="60">
        <v>12.58</v>
      </c>
      <c r="AX24" s="60">
        <v>9.07</v>
      </c>
      <c r="AY24" s="60">
        <v>6.79</v>
      </c>
      <c r="AZ24" s="79"/>
      <c r="BA24" s="52"/>
      <c r="BB24" s="52"/>
      <c r="BC24" s="52"/>
      <c r="BD24" s="52"/>
      <c r="BE24" s="52"/>
      <c r="BF24" s="259"/>
      <c r="BG24" s="60"/>
      <c r="BH24" s="288"/>
      <c r="BI24" s="288"/>
      <c r="BJ24" s="288"/>
      <c r="BK24" s="67"/>
      <c r="BL24" s="60"/>
      <c r="BM24" s="60"/>
      <c r="BN24" s="60"/>
      <c r="BO24" s="44"/>
      <c r="BP24" s="60"/>
      <c r="BQ24" s="44"/>
      <c r="BR24" s="60"/>
      <c r="BS24" s="60"/>
      <c r="BT24" s="60"/>
      <c r="BU24" s="60"/>
      <c r="BV24" s="44"/>
      <c r="BW24" s="60"/>
      <c r="BX24" s="60"/>
      <c r="BY24" s="60"/>
      <c r="BZ24" s="60"/>
      <c r="CA24" s="60"/>
      <c r="CB24" s="60"/>
      <c r="CC24" s="44"/>
      <c r="CD24" s="85"/>
      <c r="CE24" s="85"/>
      <c r="CF24" s="85"/>
      <c r="CG24" s="85"/>
      <c r="CH24" s="85"/>
      <c r="CI24" s="44"/>
      <c r="CJ24" s="89"/>
    </row>
    <row r="25" spans="1:88" x14ac:dyDescent="0.25">
      <c r="A25" s="37" t="s">
        <v>95</v>
      </c>
      <c r="B25" s="44"/>
      <c r="C25" s="721"/>
      <c r="D25" s="44"/>
      <c r="E25" s="52"/>
      <c r="F25" s="44"/>
      <c r="G25" s="56"/>
      <c r="H25" s="44"/>
      <c r="I25" s="93"/>
      <c r="J25" s="93"/>
      <c r="K25" s="93"/>
      <c r="L25" s="93"/>
      <c r="M25" s="67"/>
      <c r="N25" s="60">
        <v>0.13400000000000001</v>
      </c>
      <c r="O25" s="60">
        <v>1.8983000000000001</v>
      </c>
      <c r="P25" s="60">
        <v>0.29899999999999999</v>
      </c>
      <c r="Q25" s="60">
        <v>1.4757</v>
      </c>
      <c r="R25" s="60">
        <v>-4.2991999999999999</v>
      </c>
      <c r="S25" s="71">
        <v>-1.0919000000000001</v>
      </c>
      <c r="T25" s="60">
        <v>-0.1487</v>
      </c>
      <c r="U25" s="60">
        <v>8.6708999999999996</v>
      </c>
      <c r="V25" s="60">
        <v>7.9753999999999996</v>
      </c>
      <c r="W25" s="60">
        <v>8.7211999999999996</v>
      </c>
      <c r="X25" s="60">
        <v>5.7483000000000004</v>
      </c>
      <c r="Y25" s="60">
        <v>-4.9132999999999996</v>
      </c>
      <c r="Z25" s="60">
        <v>-1.2507999999999999</v>
      </c>
      <c r="AA25" s="60">
        <v>-2.6915</v>
      </c>
      <c r="AB25" s="60">
        <v>1.1458999999999999</v>
      </c>
      <c r="AC25" s="60">
        <v>6.5472999999999999</v>
      </c>
      <c r="AD25" s="67"/>
      <c r="AE25" s="52"/>
      <c r="AF25" s="52"/>
      <c r="AG25" s="52"/>
      <c r="AH25" s="52"/>
      <c r="AI25" s="52"/>
      <c r="AJ25" s="52"/>
      <c r="AK25" s="52"/>
      <c r="AL25" s="52"/>
      <c r="AM25" s="52"/>
      <c r="AN25" s="52"/>
      <c r="AO25" s="52"/>
      <c r="AP25" s="52"/>
      <c r="AQ25" s="52"/>
      <c r="AR25" s="52"/>
      <c r="AS25" s="52"/>
      <c r="AT25" s="44"/>
      <c r="AU25" s="60">
        <v>8.81</v>
      </c>
      <c r="AV25" s="60">
        <v>8.9</v>
      </c>
      <c r="AW25" s="60">
        <v>8.02</v>
      </c>
      <c r="AX25" s="60">
        <v>2.37</v>
      </c>
      <c r="AY25" s="60">
        <v>-4.3099999999999996</v>
      </c>
      <c r="AZ25" s="79"/>
      <c r="BA25" s="52"/>
      <c r="BB25" s="52"/>
      <c r="BC25" s="52"/>
      <c r="BD25" s="52"/>
      <c r="BE25" s="52"/>
      <c r="BF25" s="259"/>
      <c r="BG25" s="60"/>
      <c r="BH25" s="288"/>
      <c r="BI25" s="288"/>
      <c r="BJ25" s="288"/>
      <c r="BK25" s="67"/>
      <c r="BL25" s="60"/>
      <c r="BM25" s="60"/>
      <c r="BN25" s="60"/>
      <c r="BO25" s="44"/>
      <c r="BP25" s="60"/>
      <c r="BQ25" s="44"/>
      <c r="BR25" s="60"/>
      <c r="BS25" s="60"/>
      <c r="BT25" s="60"/>
      <c r="BU25" s="60"/>
      <c r="BV25" s="44"/>
      <c r="BW25" s="60"/>
      <c r="BX25" s="60"/>
      <c r="BY25" s="60"/>
      <c r="BZ25" s="60"/>
      <c r="CA25" s="60"/>
      <c r="CB25" s="60"/>
      <c r="CC25" s="44"/>
      <c r="CD25" s="85"/>
      <c r="CE25" s="85"/>
      <c r="CF25" s="85"/>
      <c r="CG25" s="85"/>
      <c r="CH25" s="85"/>
      <c r="CI25" s="44"/>
      <c r="CJ25" s="89"/>
    </row>
    <row r="26" spans="1:88" x14ac:dyDescent="0.25">
      <c r="A26" s="38" t="s">
        <v>96</v>
      </c>
      <c r="B26" s="45"/>
      <c r="C26" s="722"/>
      <c r="D26" s="45"/>
      <c r="E26" s="53"/>
      <c r="F26" s="45"/>
      <c r="G26" s="57"/>
      <c r="H26" s="45"/>
      <c r="I26" s="94"/>
      <c r="J26" s="94"/>
      <c r="K26" s="94"/>
      <c r="L26" s="94"/>
      <c r="M26" s="68"/>
      <c r="N26" s="61">
        <v>0.2656</v>
      </c>
      <c r="O26" s="61">
        <v>3.0899000000000001</v>
      </c>
      <c r="P26" s="61">
        <v>2.4089</v>
      </c>
      <c r="Q26" s="61">
        <v>3.6461000000000001</v>
      </c>
      <c r="R26" s="61">
        <v>0.2984</v>
      </c>
      <c r="S26" s="72">
        <v>3.7875999999999999</v>
      </c>
      <c r="T26" s="61">
        <v>4.9642999999999997</v>
      </c>
      <c r="U26" s="61">
        <v>10.780900000000001</v>
      </c>
      <c r="V26" s="61">
        <v>9.5562000000000005</v>
      </c>
      <c r="W26" s="61">
        <v>10.779400000000001</v>
      </c>
      <c r="X26" s="61">
        <v>7.6148999999999996</v>
      </c>
      <c r="Y26" s="61">
        <v>-0.75070000000000003</v>
      </c>
      <c r="Z26" s="61">
        <v>3.3195000000000001</v>
      </c>
      <c r="AA26" s="61">
        <v>1.8306</v>
      </c>
      <c r="AB26" s="61">
        <v>2.0417999999999998</v>
      </c>
      <c r="AC26" s="61">
        <v>10.0015</v>
      </c>
      <c r="AD26" s="68"/>
      <c r="AE26" s="53"/>
      <c r="AF26" s="53"/>
      <c r="AG26" s="53"/>
      <c r="AH26" s="53"/>
      <c r="AI26" s="53"/>
      <c r="AJ26" s="53"/>
      <c r="AK26" s="53"/>
      <c r="AL26" s="53"/>
      <c r="AM26" s="53"/>
      <c r="AN26" s="53"/>
      <c r="AO26" s="53"/>
      <c r="AP26" s="53"/>
      <c r="AQ26" s="53"/>
      <c r="AR26" s="53"/>
      <c r="AS26" s="53"/>
      <c r="AT26" s="45"/>
      <c r="AU26" s="61">
        <v>10.51</v>
      </c>
      <c r="AV26" s="61">
        <v>10.43</v>
      </c>
      <c r="AW26" s="61">
        <v>9.16</v>
      </c>
      <c r="AX26" s="61">
        <v>6.65</v>
      </c>
      <c r="AY26" s="61">
        <v>2.69</v>
      </c>
      <c r="AZ26" s="80"/>
      <c r="BA26" s="53"/>
      <c r="BB26" s="53"/>
      <c r="BC26" s="53"/>
      <c r="BD26" s="53"/>
      <c r="BE26" s="53"/>
      <c r="BF26" s="262"/>
      <c r="BG26" s="61"/>
      <c r="BH26" s="291"/>
      <c r="BI26" s="291"/>
      <c r="BJ26" s="291"/>
      <c r="BK26" s="68"/>
      <c r="BL26" s="61"/>
      <c r="BM26" s="61"/>
      <c r="BN26" s="61"/>
      <c r="BO26" s="45"/>
      <c r="BP26" s="61"/>
      <c r="BQ26" s="45"/>
      <c r="BR26" s="61"/>
      <c r="BS26" s="61"/>
      <c r="BT26" s="61"/>
      <c r="BU26" s="61"/>
      <c r="BV26" s="45"/>
      <c r="BW26" s="61"/>
      <c r="BX26" s="61"/>
      <c r="BY26" s="61"/>
      <c r="BZ26" s="61"/>
      <c r="CA26" s="61"/>
      <c r="CB26" s="61"/>
      <c r="CC26" s="45"/>
      <c r="CD26" s="86"/>
      <c r="CE26" s="86"/>
      <c r="CF26" s="86"/>
      <c r="CG26" s="86"/>
      <c r="CH26" s="86"/>
      <c r="CI26" s="45"/>
      <c r="CJ26" s="90"/>
    </row>
    <row r="27" spans="1:88" ht="14.5" x14ac:dyDescent="0.25">
      <c r="A27" s="39" t="s">
        <v>323</v>
      </c>
      <c r="B27" s="46"/>
      <c r="C27" s="723"/>
      <c r="D27" s="46"/>
      <c r="E27" s="54"/>
      <c r="F27" s="46"/>
      <c r="G27" s="58"/>
      <c r="H27" s="46"/>
      <c r="I27" s="95"/>
      <c r="J27" s="95"/>
      <c r="K27" s="95"/>
      <c r="L27" s="95"/>
      <c r="M27" s="69"/>
      <c r="N27" s="62"/>
      <c r="O27" s="62"/>
      <c r="P27" s="62"/>
      <c r="Q27" s="62"/>
      <c r="R27" s="62"/>
      <c r="S27" s="73"/>
      <c r="T27" s="62"/>
      <c r="U27" s="62"/>
      <c r="V27" s="62"/>
      <c r="W27" s="62"/>
      <c r="X27" s="62"/>
      <c r="Y27" s="62"/>
      <c r="Z27" s="62"/>
      <c r="AA27" s="62"/>
      <c r="AB27" s="62"/>
      <c r="AC27" s="62"/>
      <c r="AD27" s="69"/>
      <c r="AE27" s="54"/>
      <c r="AF27" s="54"/>
      <c r="AG27" s="54"/>
      <c r="AH27" s="54"/>
      <c r="AI27" s="54"/>
      <c r="AJ27" s="54"/>
      <c r="AK27" s="54"/>
      <c r="AL27" s="54"/>
      <c r="AM27" s="54"/>
      <c r="AN27" s="54"/>
      <c r="AO27" s="54"/>
      <c r="AP27" s="54"/>
      <c r="AQ27" s="54"/>
      <c r="AR27" s="54"/>
      <c r="AS27" s="54"/>
      <c r="AT27" s="46"/>
      <c r="AU27" s="62"/>
      <c r="AV27" s="62"/>
      <c r="AW27" s="62"/>
      <c r="AX27" s="62"/>
      <c r="AY27" s="62"/>
      <c r="AZ27" s="81"/>
      <c r="BA27" s="54"/>
      <c r="BB27" s="54"/>
      <c r="BC27" s="54"/>
      <c r="BD27" s="54"/>
      <c r="BE27" s="54"/>
      <c r="BF27" s="263"/>
      <c r="BG27" s="62"/>
      <c r="BH27" s="293"/>
      <c r="BI27" s="293"/>
      <c r="BJ27" s="293"/>
      <c r="BK27" s="69"/>
      <c r="BL27" s="62"/>
      <c r="BM27" s="62"/>
      <c r="BN27" s="62"/>
      <c r="BO27" s="46"/>
      <c r="BP27" s="62"/>
      <c r="BQ27" s="46"/>
      <c r="BR27" s="62"/>
      <c r="BS27" s="62"/>
      <c r="BT27" s="62"/>
      <c r="BU27" s="62"/>
      <c r="BV27" s="46"/>
      <c r="BW27" s="62"/>
      <c r="BX27" s="62"/>
      <c r="BY27" s="62"/>
      <c r="BZ27" s="62"/>
      <c r="CA27" s="62"/>
      <c r="CB27" s="62"/>
      <c r="CC27" s="46"/>
      <c r="CD27" s="87"/>
      <c r="CE27" s="87"/>
      <c r="CF27" s="87"/>
      <c r="CG27" s="87"/>
      <c r="CH27" s="87"/>
      <c r="CI27" s="46"/>
      <c r="CJ27" s="91"/>
    </row>
    <row r="28" spans="1:88" s="428" customFormat="1" x14ac:dyDescent="0.25">
      <c r="A28" s="481" t="s">
        <v>9116</v>
      </c>
      <c r="B28" s="402"/>
      <c r="C28" s="724">
        <v>41275</v>
      </c>
      <c r="D28" s="402"/>
      <c r="E28" s="403">
        <v>106645</v>
      </c>
      <c r="F28" s="402"/>
      <c r="G28" s="404">
        <v>565.82500000000005</v>
      </c>
      <c r="H28" s="402"/>
      <c r="I28" s="650">
        <v>7.32</v>
      </c>
      <c r="J28" s="650">
        <v>7.58</v>
      </c>
      <c r="K28" s="650">
        <v>4.12</v>
      </c>
      <c r="L28" s="650">
        <v>4.3499999999999996</v>
      </c>
      <c r="M28" s="406"/>
      <c r="N28" s="405">
        <v>0.24160000000000001</v>
      </c>
      <c r="O28" s="405">
        <v>3.4638</v>
      </c>
      <c r="P28" s="405">
        <v>3.1739000000000002</v>
      </c>
      <c r="Q28" s="405">
        <v>2.9462999999999999</v>
      </c>
      <c r="R28" s="405">
        <v>-1.2810999999999999</v>
      </c>
      <c r="S28" s="407">
        <v>1.6565000000000001</v>
      </c>
      <c r="T28" s="405">
        <v>3.6408</v>
      </c>
      <c r="U28" s="405">
        <v>15.1685</v>
      </c>
      <c r="V28" s="405">
        <v>16.017399999999999</v>
      </c>
      <c r="W28" s="405">
        <v>15.225099999999999</v>
      </c>
      <c r="X28" s="405">
        <v>7.8266999999999998</v>
      </c>
      <c r="Y28" s="405">
        <v>-2.3963000000000001</v>
      </c>
      <c r="Z28" s="405">
        <v>1.4207000000000001</v>
      </c>
      <c r="AA28" s="405">
        <v>-0.14580000000000001</v>
      </c>
      <c r="AB28" s="405">
        <v>2.6261000000000001</v>
      </c>
      <c r="AC28" s="405">
        <v>14.1877</v>
      </c>
      <c r="AD28" s="406"/>
      <c r="AE28" s="403">
        <v>9</v>
      </c>
      <c r="AF28" s="403">
        <v>3</v>
      </c>
      <c r="AG28" s="403">
        <v>2</v>
      </c>
      <c r="AH28" s="403">
        <v>13</v>
      </c>
      <c r="AI28" s="403">
        <v>14</v>
      </c>
      <c r="AJ28" s="403">
        <v>13</v>
      </c>
      <c r="AK28" s="403">
        <v>14</v>
      </c>
      <c r="AL28" s="403">
        <v>1</v>
      </c>
      <c r="AM28" s="403">
        <v>1</v>
      </c>
      <c r="AN28" s="403">
        <v>1</v>
      </c>
      <c r="AO28" s="403">
        <v>7</v>
      </c>
      <c r="AP28" s="403">
        <v>14</v>
      </c>
      <c r="AQ28" s="403">
        <v>13</v>
      </c>
      <c r="AR28" s="403">
        <v>13</v>
      </c>
      <c r="AS28" s="403">
        <v>1</v>
      </c>
      <c r="AT28" s="402"/>
      <c r="AU28" s="405">
        <v>15.33</v>
      </c>
      <c r="AV28" s="405">
        <v>16.52</v>
      </c>
      <c r="AW28" s="405">
        <v>13.3</v>
      </c>
      <c r="AX28" s="405">
        <v>6.98</v>
      </c>
      <c r="AY28" s="405">
        <v>-0.04</v>
      </c>
      <c r="AZ28" s="408"/>
      <c r="BA28" s="403">
        <v>1</v>
      </c>
      <c r="BB28" s="403">
        <v>1</v>
      </c>
      <c r="BC28" s="403">
        <v>1</v>
      </c>
      <c r="BD28" s="403">
        <v>11</v>
      </c>
      <c r="BE28" s="403">
        <v>13</v>
      </c>
      <c r="BF28" s="409"/>
      <c r="BG28" s="405">
        <v>9.2787476711941501</v>
      </c>
      <c r="BH28" s="410">
        <v>0</v>
      </c>
      <c r="BI28" s="410">
        <v>8.8343544123779205E-2</v>
      </c>
      <c r="BJ28" s="410" t="s">
        <v>430</v>
      </c>
      <c r="BK28" s="406"/>
      <c r="BL28" s="405">
        <v>95.964123744099993</v>
      </c>
      <c r="BM28" s="405">
        <v>59.083048949800002</v>
      </c>
      <c r="BN28" s="405">
        <v>1.6242242987</v>
      </c>
      <c r="BO28" s="402"/>
      <c r="BP28" s="405">
        <v>69.359883190000005</v>
      </c>
      <c r="BQ28" s="402"/>
      <c r="BR28" s="405">
        <v>52.354999999999997</v>
      </c>
      <c r="BS28" s="405">
        <v>9.5231100000000009</v>
      </c>
      <c r="BT28" s="405">
        <v>7.4789199999999996</v>
      </c>
      <c r="BU28" s="405">
        <v>30.642969999999998</v>
      </c>
      <c r="BV28" s="402"/>
      <c r="BW28" s="405">
        <v>9.26</v>
      </c>
      <c r="BX28" s="405">
        <v>16.97</v>
      </c>
      <c r="BY28" s="405">
        <v>0.48</v>
      </c>
      <c r="BZ28" s="405" t="s">
        <v>430</v>
      </c>
      <c r="CA28" s="405" t="s">
        <v>430</v>
      </c>
      <c r="CB28" s="405">
        <v>3.93</v>
      </c>
      <c r="CC28" s="402"/>
      <c r="CD28" s="401" t="s">
        <v>9035</v>
      </c>
      <c r="CE28" s="401" t="s">
        <v>9036</v>
      </c>
      <c r="CF28" s="401" t="s">
        <v>9037</v>
      </c>
      <c r="CG28" s="401" t="s">
        <v>9038</v>
      </c>
      <c r="CH28" s="401" t="s">
        <v>9039</v>
      </c>
      <c r="CI28" s="402"/>
      <c r="CJ28" s="411" t="s">
        <v>443</v>
      </c>
    </row>
    <row r="29" spans="1:88" s="428" customFormat="1" x14ac:dyDescent="0.25">
      <c r="A29" s="345" t="s">
        <v>9117</v>
      </c>
      <c r="B29" s="373"/>
      <c r="C29" s="719">
        <v>41275</v>
      </c>
      <c r="D29" s="373"/>
      <c r="E29" s="346">
        <v>72397</v>
      </c>
      <c r="F29" s="373"/>
      <c r="G29" s="347">
        <v>86.7</v>
      </c>
      <c r="H29" s="373"/>
      <c r="I29" s="651">
        <v>5.64</v>
      </c>
      <c r="J29" s="651">
        <v>7.15</v>
      </c>
      <c r="K29" s="651">
        <v>2.78</v>
      </c>
      <c r="L29" s="651">
        <v>2.9</v>
      </c>
      <c r="M29" s="374"/>
      <c r="N29" s="348">
        <v>0.21959999999999999</v>
      </c>
      <c r="O29" s="348">
        <v>3.7826</v>
      </c>
      <c r="P29" s="348">
        <v>3.2143000000000002</v>
      </c>
      <c r="Q29" s="348">
        <v>3.7826</v>
      </c>
      <c r="R29" s="348">
        <v>0.56840000000000002</v>
      </c>
      <c r="S29" s="350">
        <v>6.0810000000000004</v>
      </c>
      <c r="T29" s="348">
        <v>7.8487</v>
      </c>
      <c r="U29" s="348">
        <v>12.489699999999999</v>
      </c>
      <c r="V29" s="348">
        <v>11.5817</v>
      </c>
      <c r="W29" s="348">
        <v>11.935600000000001</v>
      </c>
      <c r="X29" s="348">
        <v>7.8224</v>
      </c>
      <c r="Y29" s="348">
        <v>-0.13819999999999999</v>
      </c>
      <c r="Z29" s="348">
        <v>3.8820999999999999</v>
      </c>
      <c r="AA29" s="348">
        <v>4.7354000000000003</v>
      </c>
      <c r="AB29" s="348">
        <v>2.5792999999999999</v>
      </c>
      <c r="AC29" s="348">
        <v>12.7171</v>
      </c>
      <c r="AD29" s="374"/>
      <c r="AE29" s="346">
        <v>11</v>
      </c>
      <c r="AF29" s="346">
        <v>1</v>
      </c>
      <c r="AG29" s="346">
        <v>1</v>
      </c>
      <c r="AH29" s="346">
        <v>8</v>
      </c>
      <c r="AI29" s="346">
        <v>9</v>
      </c>
      <c r="AJ29" s="346">
        <v>3</v>
      </c>
      <c r="AK29" s="346">
        <v>1</v>
      </c>
      <c r="AL29" s="346">
        <v>5</v>
      </c>
      <c r="AM29" s="346">
        <v>3</v>
      </c>
      <c r="AN29" s="346">
        <v>5</v>
      </c>
      <c r="AO29" s="346">
        <v>8</v>
      </c>
      <c r="AP29" s="346">
        <v>7</v>
      </c>
      <c r="AQ29" s="346">
        <v>8</v>
      </c>
      <c r="AR29" s="346">
        <v>2</v>
      </c>
      <c r="AS29" s="346">
        <v>2</v>
      </c>
      <c r="AT29" s="373"/>
      <c r="AU29" s="348">
        <v>11.95</v>
      </c>
      <c r="AV29" s="348">
        <v>12.35</v>
      </c>
      <c r="AW29" s="348">
        <v>11.13</v>
      </c>
      <c r="AX29" s="348">
        <v>9.16</v>
      </c>
      <c r="AY29" s="348">
        <v>4.18</v>
      </c>
      <c r="AZ29" s="351"/>
      <c r="BA29" s="346">
        <v>3</v>
      </c>
      <c r="BB29" s="346">
        <v>4</v>
      </c>
      <c r="BC29" s="346">
        <v>4</v>
      </c>
      <c r="BD29" s="346">
        <v>3</v>
      </c>
      <c r="BE29" s="346">
        <v>6</v>
      </c>
      <c r="BF29" s="362"/>
      <c r="BG29" s="348">
        <v>6.2976548889720503</v>
      </c>
      <c r="BH29" s="375">
        <v>0</v>
      </c>
      <c r="BI29" s="375">
        <v>9.3887078769679597E-2</v>
      </c>
      <c r="BJ29" s="375" t="s">
        <v>430</v>
      </c>
      <c r="BK29" s="374"/>
      <c r="BL29" s="348">
        <v>69.160367756499994</v>
      </c>
      <c r="BM29" s="348">
        <v>33.213830591899999</v>
      </c>
      <c r="BN29" s="348">
        <v>2.082276164</v>
      </c>
      <c r="BO29" s="373"/>
      <c r="BP29" s="348">
        <v>57.439415510000003</v>
      </c>
      <c r="BQ29" s="373"/>
      <c r="BR29" s="348">
        <v>57.967199999999998</v>
      </c>
      <c r="BS29" s="348">
        <v>5.4361600000000001</v>
      </c>
      <c r="BT29" s="348">
        <v>3.7550400000000002</v>
      </c>
      <c r="BU29" s="348">
        <v>32.8416</v>
      </c>
      <c r="BV29" s="373"/>
      <c r="BW29" s="348">
        <v>8.4700000000000006</v>
      </c>
      <c r="BX29" s="348">
        <v>6.5</v>
      </c>
      <c r="BY29" s="348">
        <v>2.42</v>
      </c>
      <c r="BZ29" s="348">
        <v>1.33</v>
      </c>
      <c r="CA29" s="348">
        <v>2.97</v>
      </c>
      <c r="CB29" s="348">
        <v>12.71</v>
      </c>
      <c r="CC29" s="373"/>
      <c r="CD29" s="372" t="s">
        <v>9041</v>
      </c>
      <c r="CE29" s="372" t="s">
        <v>9042</v>
      </c>
      <c r="CF29" s="372" t="s">
        <v>9043</v>
      </c>
      <c r="CG29" s="372" t="s">
        <v>1882</v>
      </c>
      <c r="CH29" s="372" t="s">
        <v>9044</v>
      </c>
      <c r="CI29" s="373"/>
      <c r="CJ29" s="354" t="s">
        <v>443</v>
      </c>
    </row>
    <row r="30" spans="1:88" s="428" customFormat="1" x14ac:dyDescent="0.25">
      <c r="A30" s="345" t="s">
        <v>9118</v>
      </c>
      <c r="B30" s="373"/>
      <c r="C30" s="719">
        <v>44439</v>
      </c>
      <c r="D30" s="373"/>
      <c r="E30" s="346">
        <v>41321.800000000003</v>
      </c>
      <c r="F30" s="373"/>
      <c r="G30" s="347">
        <v>16.594899999999999</v>
      </c>
      <c r="H30" s="373"/>
      <c r="I30" s="651">
        <v>3.1</v>
      </c>
      <c r="J30" s="651">
        <v>7.41</v>
      </c>
      <c r="K30" s="651">
        <v>1.98</v>
      </c>
      <c r="L30" s="651">
        <v>2.09</v>
      </c>
      <c r="M30" s="374"/>
      <c r="N30" s="348">
        <v>0.32890000000000003</v>
      </c>
      <c r="O30" s="348">
        <v>2.4516</v>
      </c>
      <c r="P30" s="348">
        <v>1.5475000000000001</v>
      </c>
      <c r="Q30" s="348">
        <v>2.3391000000000002</v>
      </c>
      <c r="R30" s="348">
        <v>-0.44450000000000001</v>
      </c>
      <c r="S30" s="350">
        <v>4.6475</v>
      </c>
      <c r="T30" s="348">
        <v>5.8693</v>
      </c>
      <c r="U30" s="348">
        <v>12.0288</v>
      </c>
      <c r="V30" s="348" t="s">
        <v>430</v>
      </c>
      <c r="W30" s="348" t="s">
        <v>430</v>
      </c>
      <c r="X30" s="348">
        <v>5.9307999999999996</v>
      </c>
      <c r="Y30" s="348">
        <v>-1.3641000000000001</v>
      </c>
      <c r="Z30" s="348">
        <v>4.1843000000000004</v>
      </c>
      <c r="AA30" s="348">
        <v>2.6467000000000001</v>
      </c>
      <c r="AB30" s="348">
        <v>1.1896</v>
      </c>
      <c r="AC30" s="348">
        <v>11.129200000000001</v>
      </c>
      <c r="AD30" s="374"/>
      <c r="AE30" s="346">
        <v>2</v>
      </c>
      <c r="AF30" s="346">
        <v>13</v>
      </c>
      <c r="AG30" s="346">
        <v>14</v>
      </c>
      <c r="AH30" s="346">
        <v>14</v>
      </c>
      <c r="AI30" s="346">
        <v>11</v>
      </c>
      <c r="AJ30" s="346">
        <v>9</v>
      </c>
      <c r="AK30" s="346">
        <v>9</v>
      </c>
      <c r="AL30" s="346">
        <v>8</v>
      </c>
      <c r="AM30" s="346" t="s">
        <v>430</v>
      </c>
      <c r="AN30" s="346" t="s">
        <v>430</v>
      </c>
      <c r="AO30" s="346">
        <v>15</v>
      </c>
      <c r="AP30" s="346">
        <v>13</v>
      </c>
      <c r="AQ30" s="346">
        <v>6</v>
      </c>
      <c r="AR30" s="346">
        <v>9</v>
      </c>
      <c r="AS30" s="346">
        <v>15</v>
      </c>
      <c r="AT30" s="373"/>
      <c r="AU30" s="348" t="s">
        <v>430</v>
      </c>
      <c r="AV30" s="348" t="s">
        <v>430</v>
      </c>
      <c r="AW30" s="348" t="s">
        <v>430</v>
      </c>
      <c r="AX30" s="348">
        <v>7.8</v>
      </c>
      <c r="AY30" s="348">
        <v>2.64</v>
      </c>
      <c r="AZ30" s="351"/>
      <c r="BA30" s="346" t="s">
        <v>430</v>
      </c>
      <c r="BB30" s="346" t="s">
        <v>430</v>
      </c>
      <c r="BC30" s="346" t="s">
        <v>430</v>
      </c>
      <c r="BD30" s="346">
        <v>8</v>
      </c>
      <c r="BE30" s="346">
        <v>10</v>
      </c>
      <c r="BF30" s="362"/>
      <c r="BG30" s="348">
        <v>5.9736224537406999</v>
      </c>
      <c r="BH30" s="375">
        <v>0</v>
      </c>
      <c r="BI30" s="375">
        <v>9.5252969884919297E-2</v>
      </c>
      <c r="BJ30" s="375" t="s">
        <v>430</v>
      </c>
      <c r="BK30" s="374"/>
      <c r="BL30" s="348">
        <v>74.419063462500006</v>
      </c>
      <c r="BM30" s="348">
        <v>41.029047783700001</v>
      </c>
      <c r="BN30" s="348">
        <v>1.8138140533</v>
      </c>
      <c r="BO30" s="373"/>
      <c r="BP30" s="348">
        <v>53.229180730000003</v>
      </c>
      <c r="BQ30" s="373"/>
      <c r="BR30" s="348">
        <v>53.070500000000003</v>
      </c>
      <c r="BS30" s="348">
        <v>10.3765</v>
      </c>
      <c r="BT30" s="348">
        <v>5.7477900000000002</v>
      </c>
      <c r="BU30" s="348">
        <v>30.805209999999999</v>
      </c>
      <c r="BV30" s="373"/>
      <c r="BW30" s="348">
        <v>7.2</v>
      </c>
      <c r="BX30" s="348">
        <v>11</v>
      </c>
      <c r="BY30" s="348">
        <v>3.3</v>
      </c>
      <c r="BZ30" s="348">
        <v>2.16</v>
      </c>
      <c r="CA30" s="348">
        <v>0.57999999999999996</v>
      </c>
      <c r="CB30" s="348">
        <v>6.57</v>
      </c>
      <c r="CC30" s="373"/>
      <c r="CD30" s="372" t="s">
        <v>9046</v>
      </c>
      <c r="CE30" s="372" t="s">
        <v>9047</v>
      </c>
      <c r="CF30" s="372" t="s">
        <v>9048</v>
      </c>
      <c r="CG30" s="372" t="s">
        <v>9049</v>
      </c>
      <c r="CH30" s="372" t="s">
        <v>9050</v>
      </c>
      <c r="CI30" s="373"/>
      <c r="CJ30" s="354" t="s">
        <v>443</v>
      </c>
    </row>
    <row r="31" spans="1:88" s="428" customFormat="1" ht="11" x14ac:dyDescent="0.3">
      <c r="A31" s="841" t="s">
        <v>9119</v>
      </c>
      <c r="B31" s="842"/>
      <c r="C31" s="843">
        <v>43315</v>
      </c>
      <c r="D31" s="842"/>
      <c r="E31" s="844">
        <v>17307.599999999999</v>
      </c>
      <c r="F31" s="842"/>
      <c r="G31" s="845">
        <v>22.891999999999999</v>
      </c>
      <c r="H31" s="842"/>
      <c r="I31" s="964">
        <v>10.89</v>
      </c>
      <c r="J31" s="964">
        <v>7.5</v>
      </c>
      <c r="K31" s="964">
        <v>4.33</v>
      </c>
      <c r="L31" s="964">
        <v>4.5</v>
      </c>
      <c r="M31" s="847"/>
      <c r="N31" s="846">
        <v>0.30669999999999997</v>
      </c>
      <c r="O31" s="846">
        <v>3.2101000000000002</v>
      </c>
      <c r="P31" s="846">
        <v>3.0613999999999999</v>
      </c>
      <c r="Q31" s="846">
        <v>3.9977999999999998</v>
      </c>
      <c r="R31" s="846">
        <v>0.69940000000000002</v>
      </c>
      <c r="S31" s="848">
        <v>3.3639000000000001</v>
      </c>
      <c r="T31" s="846">
        <v>6.0072999999999999</v>
      </c>
      <c r="U31" s="846">
        <v>10.9451</v>
      </c>
      <c r="V31" s="846">
        <v>10.120200000000001</v>
      </c>
      <c r="W31" s="846" t="s">
        <v>430</v>
      </c>
      <c r="X31" s="846">
        <v>8.2057000000000002</v>
      </c>
      <c r="Y31" s="846">
        <v>-0.25269999999999998</v>
      </c>
      <c r="Z31" s="846">
        <v>3.2519999999999998</v>
      </c>
      <c r="AA31" s="846">
        <v>1.7015</v>
      </c>
      <c r="AB31" s="846">
        <v>2.1053000000000002</v>
      </c>
      <c r="AC31" s="846">
        <v>11.0832</v>
      </c>
      <c r="AD31" s="847"/>
      <c r="AE31" s="844">
        <v>4</v>
      </c>
      <c r="AF31" s="844">
        <v>6</v>
      </c>
      <c r="AG31" s="844">
        <v>3</v>
      </c>
      <c r="AH31" s="844">
        <v>7</v>
      </c>
      <c r="AI31" s="844">
        <v>8</v>
      </c>
      <c r="AJ31" s="844">
        <v>11</v>
      </c>
      <c r="AK31" s="844">
        <v>8</v>
      </c>
      <c r="AL31" s="844">
        <v>11</v>
      </c>
      <c r="AM31" s="844">
        <v>9</v>
      </c>
      <c r="AN31" s="844" t="s">
        <v>430</v>
      </c>
      <c r="AO31" s="844">
        <v>5</v>
      </c>
      <c r="AP31" s="844">
        <v>9</v>
      </c>
      <c r="AQ31" s="844">
        <v>11</v>
      </c>
      <c r="AR31" s="844">
        <v>11</v>
      </c>
      <c r="AS31" s="844">
        <v>8</v>
      </c>
      <c r="AT31" s="842"/>
      <c r="AU31" s="846" t="s">
        <v>430</v>
      </c>
      <c r="AV31" s="846">
        <v>10.98</v>
      </c>
      <c r="AW31" s="846">
        <v>9.7200000000000006</v>
      </c>
      <c r="AX31" s="846">
        <v>7.44</v>
      </c>
      <c r="AY31" s="846">
        <v>3.09</v>
      </c>
      <c r="AZ31" s="849"/>
      <c r="BA31" s="844" t="s">
        <v>430</v>
      </c>
      <c r="BB31" s="844">
        <v>9</v>
      </c>
      <c r="BC31" s="844">
        <v>9</v>
      </c>
      <c r="BD31" s="844">
        <v>10</v>
      </c>
      <c r="BE31" s="844">
        <v>9</v>
      </c>
      <c r="BF31" s="851"/>
      <c r="BG31" s="846">
        <v>7.4266104383487299</v>
      </c>
      <c r="BH31" s="852">
        <v>0</v>
      </c>
      <c r="BI31" s="852">
        <v>6.5116878799297798E-2</v>
      </c>
      <c r="BJ31" s="852" t="s">
        <v>430</v>
      </c>
      <c r="BK31" s="847"/>
      <c r="BL31" s="846">
        <v>72.496729417300003</v>
      </c>
      <c r="BM31" s="846">
        <v>48.499703842800002</v>
      </c>
      <c r="BN31" s="846">
        <v>1.4947870538000001</v>
      </c>
      <c r="BO31" s="842"/>
      <c r="BP31" s="846">
        <v>61.561069340000003</v>
      </c>
      <c r="BQ31" s="842"/>
      <c r="BR31" s="846">
        <v>47.381100000000004</v>
      </c>
      <c r="BS31" s="846">
        <v>10.542899999999999</v>
      </c>
      <c r="BT31" s="846">
        <v>8.0965000000000007</v>
      </c>
      <c r="BU31" s="846">
        <v>33.979500000000002</v>
      </c>
      <c r="BV31" s="842"/>
      <c r="BW31" s="846">
        <v>11.35</v>
      </c>
      <c r="BX31" s="846">
        <v>11.72</v>
      </c>
      <c r="BY31" s="846">
        <v>0.35</v>
      </c>
      <c r="BZ31" s="846">
        <v>2.81</v>
      </c>
      <c r="CA31" s="846" t="s">
        <v>430</v>
      </c>
      <c r="CB31" s="846">
        <v>7.72</v>
      </c>
      <c r="CC31" s="842"/>
      <c r="CD31" s="855" t="s">
        <v>9052</v>
      </c>
      <c r="CE31" s="855" t="s">
        <v>9053</v>
      </c>
      <c r="CF31" s="855" t="s">
        <v>9054</v>
      </c>
      <c r="CG31" s="855" t="s">
        <v>9055</v>
      </c>
      <c r="CH31" s="855" t="s">
        <v>9056</v>
      </c>
      <c r="CI31" s="842"/>
      <c r="CJ31" s="856" t="s">
        <v>615</v>
      </c>
    </row>
    <row r="32" spans="1:88" s="428" customFormat="1" x14ac:dyDescent="0.25">
      <c r="A32" s="345" t="s">
        <v>9120</v>
      </c>
      <c r="B32" s="373"/>
      <c r="C32" s="719">
        <v>41295</v>
      </c>
      <c r="D32" s="373"/>
      <c r="E32" s="346">
        <v>13089.6</v>
      </c>
      <c r="F32" s="373"/>
      <c r="G32" s="347">
        <v>60.09</v>
      </c>
      <c r="H32" s="373"/>
      <c r="I32" s="651">
        <v>1.1399999999999999</v>
      </c>
      <c r="J32" s="651">
        <v>7.07</v>
      </c>
      <c r="K32" s="651">
        <v>0.99</v>
      </c>
      <c r="L32" s="651">
        <v>1.06</v>
      </c>
      <c r="M32" s="374"/>
      <c r="N32" s="348">
        <v>0.1333</v>
      </c>
      <c r="O32" s="348">
        <v>3.2652000000000001</v>
      </c>
      <c r="P32" s="348">
        <v>2.4902000000000002</v>
      </c>
      <c r="Q32" s="348">
        <v>4.1962999999999999</v>
      </c>
      <c r="R32" s="348">
        <v>1.1275999999999999</v>
      </c>
      <c r="S32" s="350">
        <v>5.3655999999999997</v>
      </c>
      <c r="T32" s="348">
        <v>5.1287000000000003</v>
      </c>
      <c r="U32" s="348">
        <v>11.827199999999999</v>
      </c>
      <c r="V32" s="348">
        <v>10.9071</v>
      </c>
      <c r="W32" s="348">
        <v>12.3291</v>
      </c>
      <c r="X32" s="348">
        <v>7.4954999999999998</v>
      </c>
      <c r="Y32" s="348">
        <v>-0.249</v>
      </c>
      <c r="Z32" s="348">
        <v>4.1782000000000004</v>
      </c>
      <c r="AA32" s="348">
        <v>2.9643999999999999</v>
      </c>
      <c r="AB32" s="348">
        <v>1.5720000000000001</v>
      </c>
      <c r="AC32" s="348">
        <v>12.239000000000001</v>
      </c>
      <c r="AD32" s="374"/>
      <c r="AE32" s="346">
        <v>15</v>
      </c>
      <c r="AF32" s="346">
        <v>4</v>
      </c>
      <c r="AG32" s="346">
        <v>8</v>
      </c>
      <c r="AH32" s="346">
        <v>5</v>
      </c>
      <c r="AI32" s="346">
        <v>7</v>
      </c>
      <c r="AJ32" s="346">
        <v>5</v>
      </c>
      <c r="AK32" s="346">
        <v>10</v>
      </c>
      <c r="AL32" s="346">
        <v>10</v>
      </c>
      <c r="AM32" s="346">
        <v>7</v>
      </c>
      <c r="AN32" s="346">
        <v>2</v>
      </c>
      <c r="AO32" s="346">
        <v>9</v>
      </c>
      <c r="AP32" s="346">
        <v>8</v>
      </c>
      <c r="AQ32" s="346">
        <v>7</v>
      </c>
      <c r="AR32" s="346">
        <v>8</v>
      </c>
      <c r="AS32" s="346">
        <v>12</v>
      </c>
      <c r="AT32" s="373"/>
      <c r="AU32" s="348">
        <v>12.38</v>
      </c>
      <c r="AV32" s="348">
        <v>12.18</v>
      </c>
      <c r="AW32" s="348">
        <v>10.19</v>
      </c>
      <c r="AX32" s="348">
        <v>7.66</v>
      </c>
      <c r="AY32" s="348">
        <v>4.07</v>
      </c>
      <c r="AZ32" s="351"/>
      <c r="BA32" s="346">
        <v>2</v>
      </c>
      <c r="BB32" s="346">
        <v>5</v>
      </c>
      <c r="BC32" s="346">
        <v>8</v>
      </c>
      <c r="BD32" s="346">
        <v>9</v>
      </c>
      <c r="BE32" s="346">
        <v>7</v>
      </c>
      <c r="BF32" s="362"/>
      <c r="BG32" s="348">
        <v>8.1653988584261707</v>
      </c>
      <c r="BH32" s="375">
        <v>0</v>
      </c>
      <c r="BI32" s="375">
        <v>7.1308380235163005E-2</v>
      </c>
      <c r="BJ32" s="375" t="s">
        <v>430</v>
      </c>
      <c r="BK32" s="374"/>
      <c r="BL32" s="348">
        <v>80.930074437000002</v>
      </c>
      <c r="BM32" s="348">
        <v>53.8339451139</v>
      </c>
      <c r="BN32" s="348">
        <v>1.5033279516</v>
      </c>
      <c r="BO32" s="373"/>
      <c r="BP32" s="348">
        <v>82.94331742</v>
      </c>
      <c r="BQ32" s="373"/>
      <c r="BR32" s="348">
        <v>58.5441</v>
      </c>
      <c r="BS32" s="348">
        <v>17.1388</v>
      </c>
      <c r="BT32" s="348">
        <v>4.4666300000000003</v>
      </c>
      <c r="BU32" s="348">
        <v>19.850470000000001</v>
      </c>
      <c r="BV32" s="373"/>
      <c r="BW32" s="348">
        <v>1.49</v>
      </c>
      <c r="BX32" s="348">
        <v>11.4</v>
      </c>
      <c r="BY32" s="348" t="s">
        <v>430</v>
      </c>
      <c r="BZ32" s="348" t="s">
        <v>430</v>
      </c>
      <c r="CA32" s="348">
        <v>0.44</v>
      </c>
      <c r="CB32" s="348">
        <v>4.74</v>
      </c>
      <c r="CC32" s="373"/>
      <c r="CD32" s="372" t="s">
        <v>9058</v>
      </c>
      <c r="CE32" s="372" t="s">
        <v>3810</v>
      </c>
      <c r="CF32" s="372" t="s">
        <v>3341</v>
      </c>
      <c r="CG32" s="372" t="s">
        <v>9059</v>
      </c>
      <c r="CH32" s="372" t="s">
        <v>9060</v>
      </c>
      <c r="CI32" s="373"/>
      <c r="CJ32" s="354" t="s">
        <v>476</v>
      </c>
    </row>
    <row r="33" spans="1:88" s="428" customFormat="1" x14ac:dyDescent="0.25">
      <c r="A33" s="345" t="s">
        <v>9121</v>
      </c>
      <c r="B33" s="373"/>
      <c r="C33" s="719">
        <v>41275</v>
      </c>
      <c r="D33" s="373"/>
      <c r="E33" s="346">
        <v>9765.7099999999991</v>
      </c>
      <c r="F33" s="373"/>
      <c r="G33" s="347">
        <v>207.57650000000001</v>
      </c>
      <c r="H33" s="373"/>
      <c r="I33" s="651">
        <v>3.64</v>
      </c>
      <c r="J33" s="651">
        <v>7.86</v>
      </c>
      <c r="K33" s="651">
        <v>2.46</v>
      </c>
      <c r="L33" s="651">
        <v>2.59</v>
      </c>
      <c r="M33" s="374"/>
      <c r="N33" s="348">
        <v>0.2873</v>
      </c>
      <c r="O33" s="348">
        <v>3.2639</v>
      </c>
      <c r="P33" s="348">
        <v>2.8355999999999999</v>
      </c>
      <c r="Q33" s="348">
        <v>4.1803999999999997</v>
      </c>
      <c r="R33" s="348">
        <v>1.3567</v>
      </c>
      <c r="S33" s="350">
        <v>5.1753999999999998</v>
      </c>
      <c r="T33" s="348">
        <v>6.2138</v>
      </c>
      <c r="U33" s="348">
        <v>12.2524</v>
      </c>
      <c r="V33" s="348">
        <v>10.936400000000001</v>
      </c>
      <c r="W33" s="348">
        <v>12.067299999999999</v>
      </c>
      <c r="X33" s="348">
        <v>7.8804999999999996</v>
      </c>
      <c r="Y33" s="348">
        <v>0.43940000000000001</v>
      </c>
      <c r="Z33" s="348">
        <v>3.4085000000000001</v>
      </c>
      <c r="AA33" s="348">
        <v>3.45</v>
      </c>
      <c r="AB33" s="348">
        <v>2.3506999999999998</v>
      </c>
      <c r="AC33" s="348">
        <v>12.110900000000001</v>
      </c>
      <c r="AD33" s="374"/>
      <c r="AE33" s="346">
        <v>6</v>
      </c>
      <c r="AF33" s="346">
        <v>5</v>
      </c>
      <c r="AG33" s="346">
        <v>5</v>
      </c>
      <c r="AH33" s="346">
        <v>6</v>
      </c>
      <c r="AI33" s="346">
        <v>4</v>
      </c>
      <c r="AJ33" s="346">
        <v>7</v>
      </c>
      <c r="AK33" s="346">
        <v>7</v>
      </c>
      <c r="AL33" s="346">
        <v>6</v>
      </c>
      <c r="AM33" s="346">
        <v>6</v>
      </c>
      <c r="AN33" s="346">
        <v>3</v>
      </c>
      <c r="AO33" s="346">
        <v>6</v>
      </c>
      <c r="AP33" s="346">
        <v>5</v>
      </c>
      <c r="AQ33" s="346">
        <v>10</v>
      </c>
      <c r="AR33" s="346">
        <v>6</v>
      </c>
      <c r="AS33" s="346">
        <v>4</v>
      </c>
      <c r="AT33" s="373"/>
      <c r="AU33" s="348">
        <v>11.48</v>
      </c>
      <c r="AV33" s="348">
        <v>11.84</v>
      </c>
      <c r="AW33" s="348">
        <v>10.51</v>
      </c>
      <c r="AX33" s="348">
        <v>8.11</v>
      </c>
      <c r="AY33" s="348">
        <v>3.88</v>
      </c>
      <c r="AZ33" s="351"/>
      <c r="BA33" s="346">
        <v>5</v>
      </c>
      <c r="BB33" s="346">
        <v>6</v>
      </c>
      <c r="BC33" s="346">
        <v>6</v>
      </c>
      <c r="BD33" s="346">
        <v>6</v>
      </c>
      <c r="BE33" s="346">
        <v>8</v>
      </c>
      <c r="BF33" s="362"/>
      <c r="BG33" s="348">
        <v>7.35081642645721</v>
      </c>
      <c r="BH33" s="375">
        <v>0</v>
      </c>
      <c r="BI33" s="375">
        <v>8.0749832168611105E-2</v>
      </c>
      <c r="BJ33" s="375" t="s">
        <v>430</v>
      </c>
      <c r="BK33" s="374"/>
      <c r="BL33" s="348">
        <v>75.771449572400002</v>
      </c>
      <c r="BM33" s="348">
        <v>44.485114816299998</v>
      </c>
      <c r="BN33" s="348">
        <v>1.7032989547999999</v>
      </c>
      <c r="BO33" s="373"/>
      <c r="BP33" s="348">
        <v>60.536067629999998</v>
      </c>
      <c r="BQ33" s="373"/>
      <c r="BR33" s="348">
        <v>52.664700000000003</v>
      </c>
      <c r="BS33" s="348">
        <v>12.448</v>
      </c>
      <c r="BT33" s="348">
        <v>4.5739099999999997</v>
      </c>
      <c r="BU33" s="348">
        <v>30.313389999999998</v>
      </c>
      <c r="BV33" s="373"/>
      <c r="BW33" s="348">
        <v>4.09</v>
      </c>
      <c r="BX33" s="348">
        <v>7.72</v>
      </c>
      <c r="BY33" s="348">
        <v>2.83</v>
      </c>
      <c r="BZ33" s="348">
        <v>4.25</v>
      </c>
      <c r="CA33" s="348" t="s">
        <v>430</v>
      </c>
      <c r="CB33" s="348">
        <v>11.3</v>
      </c>
      <c r="CC33" s="373"/>
      <c r="CD33" s="372" t="s">
        <v>9062</v>
      </c>
      <c r="CE33" s="372" t="s">
        <v>9063</v>
      </c>
      <c r="CF33" s="372" t="s">
        <v>9064</v>
      </c>
      <c r="CG33" s="372" t="s">
        <v>9065</v>
      </c>
      <c r="CH33" s="372" t="s">
        <v>9066</v>
      </c>
      <c r="CI33" s="373"/>
      <c r="CJ33" s="354" t="s">
        <v>1015</v>
      </c>
    </row>
    <row r="34" spans="1:88" s="428" customFormat="1" x14ac:dyDescent="0.25">
      <c r="A34" s="345" t="s">
        <v>9122</v>
      </c>
      <c r="B34" s="373"/>
      <c r="C34" s="719">
        <v>41275</v>
      </c>
      <c r="D34" s="373"/>
      <c r="E34" s="346">
        <v>9443.5400000000009</v>
      </c>
      <c r="F34" s="373"/>
      <c r="G34" s="347">
        <v>126.94</v>
      </c>
      <c r="H34" s="373"/>
      <c r="I34" s="651">
        <v>3.77</v>
      </c>
      <c r="J34" s="651">
        <v>7.8</v>
      </c>
      <c r="K34" s="651">
        <v>2.64</v>
      </c>
      <c r="L34" s="651">
        <v>2.8</v>
      </c>
      <c r="M34" s="374"/>
      <c r="N34" s="348">
        <v>0.2369</v>
      </c>
      <c r="O34" s="348">
        <v>2.8271000000000002</v>
      </c>
      <c r="P34" s="348">
        <v>2.7271999999999998</v>
      </c>
      <c r="Q34" s="348">
        <v>5.1436999999999999</v>
      </c>
      <c r="R34" s="348">
        <v>1.7392000000000001</v>
      </c>
      <c r="S34" s="350">
        <v>6.1638000000000002</v>
      </c>
      <c r="T34" s="348">
        <v>7.7382999999999997</v>
      </c>
      <c r="U34" s="348">
        <v>12.7563</v>
      </c>
      <c r="V34" s="348">
        <v>11.118600000000001</v>
      </c>
      <c r="W34" s="348">
        <v>11.970800000000001</v>
      </c>
      <c r="X34" s="348">
        <v>8.5327999999999999</v>
      </c>
      <c r="Y34" s="348">
        <v>1.1635</v>
      </c>
      <c r="Z34" s="348">
        <v>5.6073000000000004</v>
      </c>
      <c r="AA34" s="348">
        <v>4.0662000000000003</v>
      </c>
      <c r="AB34" s="348">
        <v>1.9189000000000001</v>
      </c>
      <c r="AC34" s="348">
        <v>12.0657</v>
      </c>
      <c r="AD34" s="374"/>
      <c r="AE34" s="346">
        <v>10</v>
      </c>
      <c r="AF34" s="346">
        <v>10</v>
      </c>
      <c r="AG34" s="346">
        <v>6</v>
      </c>
      <c r="AH34" s="346">
        <v>2</v>
      </c>
      <c r="AI34" s="346">
        <v>2</v>
      </c>
      <c r="AJ34" s="346">
        <v>2</v>
      </c>
      <c r="AK34" s="346">
        <v>2</v>
      </c>
      <c r="AL34" s="346">
        <v>4</v>
      </c>
      <c r="AM34" s="346">
        <v>5</v>
      </c>
      <c r="AN34" s="346">
        <v>4</v>
      </c>
      <c r="AO34" s="346">
        <v>4</v>
      </c>
      <c r="AP34" s="346">
        <v>2</v>
      </c>
      <c r="AQ34" s="346">
        <v>2</v>
      </c>
      <c r="AR34" s="346">
        <v>4</v>
      </c>
      <c r="AS34" s="346">
        <v>11</v>
      </c>
      <c r="AT34" s="373"/>
      <c r="AU34" s="348">
        <v>11.78</v>
      </c>
      <c r="AV34" s="348">
        <v>12.42</v>
      </c>
      <c r="AW34" s="348">
        <v>11.33</v>
      </c>
      <c r="AX34" s="348">
        <v>9.61</v>
      </c>
      <c r="AY34" s="348">
        <v>5.82</v>
      </c>
      <c r="AZ34" s="351"/>
      <c r="BA34" s="346">
        <v>4</v>
      </c>
      <c r="BB34" s="346">
        <v>3</v>
      </c>
      <c r="BC34" s="346">
        <v>3</v>
      </c>
      <c r="BD34" s="346">
        <v>2</v>
      </c>
      <c r="BE34" s="346">
        <v>2</v>
      </c>
      <c r="BF34" s="362"/>
      <c r="BG34" s="348">
        <v>7.2451609415011697</v>
      </c>
      <c r="BH34" s="375">
        <v>0</v>
      </c>
      <c r="BI34" s="375">
        <v>8.7331838069864096E-2</v>
      </c>
      <c r="BJ34" s="375" t="s">
        <v>430</v>
      </c>
      <c r="BK34" s="374"/>
      <c r="BL34" s="348">
        <v>78.304538176600005</v>
      </c>
      <c r="BM34" s="348">
        <v>44.861466268699999</v>
      </c>
      <c r="BN34" s="348">
        <v>1.7454743389</v>
      </c>
      <c r="BO34" s="373"/>
      <c r="BP34" s="348">
        <v>64.042849050000001</v>
      </c>
      <c r="BQ34" s="373"/>
      <c r="BR34" s="348">
        <v>40.188400000000001</v>
      </c>
      <c r="BS34" s="348">
        <v>20.107299999999999</v>
      </c>
      <c r="BT34" s="348">
        <v>12.562200000000001</v>
      </c>
      <c r="BU34" s="348">
        <v>27.142099999999999</v>
      </c>
      <c r="BV34" s="373"/>
      <c r="BW34" s="348">
        <v>2.41</v>
      </c>
      <c r="BX34" s="348">
        <v>5.81</v>
      </c>
      <c r="BY34" s="348">
        <v>3.49</v>
      </c>
      <c r="BZ34" s="348">
        <v>1.92</v>
      </c>
      <c r="CA34" s="348">
        <v>1.6</v>
      </c>
      <c r="CB34" s="348">
        <v>11.91</v>
      </c>
      <c r="CC34" s="373"/>
      <c r="CD34" s="372" t="s">
        <v>5297</v>
      </c>
      <c r="CE34" s="372" t="s">
        <v>9068</v>
      </c>
      <c r="CF34" s="372" t="s">
        <v>9069</v>
      </c>
      <c r="CG34" s="372" t="s">
        <v>9070</v>
      </c>
      <c r="CH34" s="372" t="s">
        <v>9071</v>
      </c>
      <c r="CI34" s="373"/>
      <c r="CJ34" s="354" t="s">
        <v>4769</v>
      </c>
    </row>
    <row r="35" spans="1:88" s="428" customFormat="1" x14ac:dyDescent="0.25">
      <c r="A35" s="345" t="s">
        <v>9123</v>
      </c>
      <c r="B35" s="373"/>
      <c r="C35" s="719">
        <v>43493</v>
      </c>
      <c r="D35" s="373"/>
      <c r="E35" s="346">
        <v>8857.7000000000007</v>
      </c>
      <c r="F35" s="373"/>
      <c r="G35" s="347">
        <v>23.517199999999999</v>
      </c>
      <c r="H35" s="373"/>
      <c r="I35" s="651">
        <v>7.27</v>
      </c>
      <c r="J35" s="651">
        <v>7.06</v>
      </c>
      <c r="K35" s="651">
        <v>3.9</v>
      </c>
      <c r="L35" s="651">
        <v>4.0599999999999996</v>
      </c>
      <c r="M35" s="374"/>
      <c r="N35" s="348">
        <v>0.31180000000000002</v>
      </c>
      <c r="O35" s="348">
        <v>3.1818</v>
      </c>
      <c r="P35" s="348">
        <v>2.8824999999999998</v>
      </c>
      <c r="Q35" s="348">
        <v>4.4545000000000003</v>
      </c>
      <c r="R35" s="348">
        <v>1.3453999999999999</v>
      </c>
      <c r="S35" s="350">
        <v>4.7537000000000003</v>
      </c>
      <c r="T35" s="348">
        <v>4.8354999999999997</v>
      </c>
      <c r="U35" s="348">
        <v>10.632899999999999</v>
      </c>
      <c r="V35" s="348">
        <v>10.618399999999999</v>
      </c>
      <c r="W35" s="348" t="s">
        <v>430</v>
      </c>
      <c r="X35" s="348">
        <v>8.6501000000000001</v>
      </c>
      <c r="Y35" s="348">
        <v>0.27800000000000002</v>
      </c>
      <c r="Z35" s="348">
        <v>4.4451999999999998</v>
      </c>
      <c r="AA35" s="348">
        <v>3.0665</v>
      </c>
      <c r="AB35" s="348">
        <v>2.1528</v>
      </c>
      <c r="AC35" s="348">
        <v>12.264699999999999</v>
      </c>
      <c r="AD35" s="374"/>
      <c r="AE35" s="346">
        <v>3</v>
      </c>
      <c r="AF35" s="346">
        <v>7</v>
      </c>
      <c r="AG35" s="346">
        <v>4</v>
      </c>
      <c r="AH35" s="346">
        <v>4</v>
      </c>
      <c r="AI35" s="346">
        <v>5</v>
      </c>
      <c r="AJ35" s="346">
        <v>8</v>
      </c>
      <c r="AK35" s="346">
        <v>13</v>
      </c>
      <c r="AL35" s="346">
        <v>13</v>
      </c>
      <c r="AM35" s="346">
        <v>8</v>
      </c>
      <c r="AN35" s="346" t="s">
        <v>430</v>
      </c>
      <c r="AO35" s="346">
        <v>3</v>
      </c>
      <c r="AP35" s="346">
        <v>6</v>
      </c>
      <c r="AQ35" s="346">
        <v>3</v>
      </c>
      <c r="AR35" s="346">
        <v>7</v>
      </c>
      <c r="AS35" s="346">
        <v>7</v>
      </c>
      <c r="AT35" s="373"/>
      <c r="AU35" s="348" t="s">
        <v>430</v>
      </c>
      <c r="AV35" s="348">
        <v>11.34</v>
      </c>
      <c r="AW35" s="348">
        <v>9.5299999999999994</v>
      </c>
      <c r="AX35" s="348">
        <v>6.94</v>
      </c>
      <c r="AY35" s="348">
        <v>4.54</v>
      </c>
      <c r="AZ35" s="351"/>
      <c r="BA35" s="346" t="s">
        <v>430</v>
      </c>
      <c r="BB35" s="346">
        <v>8</v>
      </c>
      <c r="BC35" s="346">
        <v>10</v>
      </c>
      <c r="BD35" s="346">
        <v>12</v>
      </c>
      <c r="BE35" s="346">
        <v>5</v>
      </c>
      <c r="BF35" s="362"/>
      <c r="BG35" s="348">
        <v>6.4764800748755897</v>
      </c>
      <c r="BH35" s="375">
        <v>0</v>
      </c>
      <c r="BI35" s="375">
        <v>7.2081647982857905E-2</v>
      </c>
      <c r="BJ35" s="375" t="s">
        <v>430</v>
      </c>
      <c r="BK35" s="374"/>
      <c r="BL35" s="348">
        <v>71.053618028499997</v>
      </c>
      <c r="BM35" s="348">
        <v>47.390765526700001</v>
      </c>
      <c r="BN35" s="348">
        <v>1.4993135738000001</v>
      </c>
      <c r="BO35" s="373"/>
      <c r="BP35" s="348">
        <v>58.600771739999999</v>
      </c>
      <c r="BQ35" s="373"/>
      <c r="BR35" s="348">
        <v>45.877800000000001</v>
      </c>
      <c r="BS35" s="348">
        <v>10.5494</v>
      </c>
      <c r="BT35" s="348">
        <v>7.9741400000000002</v>
      </c>
      <c r="BU35" s="348">
        <v>35.598660000000002</v>
      </c>
      <c r="BV35" s="373"/>
      <c r="BW35" s="348">
        <v>15.69</v>
      </c>
      <c r="BX35" s="348">
        <v>8.6</v>
      </c>
      <c r="BY35" s="348">
        <v>2.16</v>
      </c>
      <c r="BZ35" s="348">
        <v>1.65</v>
      </c>
      <c r="CA35" s="348">
        <v>0.08</v>
      </c>
      <c r="CB35" s="348">
        <v>6.67</v>
      </c>
      <c r="CC35" s="373"/>
      <c r="CD35" s="372" t="s">
        <v>9073</v>
      </c>
      <c r="CE35" s="372" t="s">
        <v>9074</v>
      </c>
      <c r="CF35" s="372" t="s">
        <v>9075</v>
      </c>
      <c r="CG35" s="372" t="s">
        <v>9076</v>
      </c>
      <c r="CH35" s="372" t="s">
        <v>9077</v>
      </c>
      <c r="CI35" s="373"/>
      <c r="CJ35" s="354" t="s">
        <v>525</v>
      </c>
    </row>
    <row r="36" spans="1:88" s="428" customFormat="1" x14ac:dyDescent="0.25">
      <c r="A36" s="345" t="s">
        <v>9124</v>
      </c>
      <c r="B36" s="373"/>
      <c r="C36" s="719">
        <v>43418</v>
      </c>
      <c r="D36" s="373"/>
      <c r="E36" s="346">
        <v>4964.46</v>
      </c>
      <c r="F36" s="373"/>
      <c r="G36" s="347">
        <v>28.312000000000001</v>
      </c>
      <c r="H36" s="373"/>
      <c r="I36" s="651">
        <v>4.8899999999999997</v>
      </c>
      <c r="J36" s="651">
        <v>7.5</v>
      </c>
      <c r="K36" s="651">
        <v>2.66</v>
      </c>
      <c r="L36" s="651">
        <v>2.78</v>
      </c>
      <c r="M36" s="374"/>
      <c r="N36" s="348">
        <v>0.29899999999999999</v>
      </c>
      <c r="O36" s="348">
        <v>3.7593999999999999</v>
      </c>
      <c r="P36" s="348">
        <v>2.4175</v>
      </c>
      <c r="Q36" s="348">
        <v>6.6971999999999996</v>
      </c>
      <c r="R36" s="348">
        <v>3.6185</v>
      </c>
      <c r="S36" s="350">
        <v>7.1</v>
      </c>
      <c r="T36" s="348">
        <v>7.6848000000000001</v>
      </c>
      <c r="U36" s="348">
        <v>14.065</v>
      </c>
      <c r="V36" s="348">
        <v>12.8849</v>
      </c>
      <c r="W36" s="348" t="s">
        <v>430</v>
      </c>
      <c r="X36" s="348">
        <v>11.921900000000001</v>
      </c>
      <c r="Y36" s="348">
        <v>1.8134999999999999</v>
      </c>
      <c r="Z36" s="348">
        <v>7.5986000000000002</v>
      </c>
      <c r="AA36" s="348">
        <v>4.7088000000000001</v>
      </c>
      <c r="AB36" s="348">
        <v>1.2905</v>
      </c>
      <c r="AC36" s="348">
        <v>14.680899999999999</v>
      </c>
      <c r="AD36" s="374"/>
      <c r="AE36" s="346">
        <v>5</v>
      </c>
      <c r="AF36" s="346">
        <v>2</v>
      </c>
      <c r="AG36" s="346">
        <v>10</v>
      </c>
      <c r="AH36" s="346">
        <v>1</v>
      </c>
      <c r="AI36" s="346">
        <v>1</v>
      </c>
      <c r="AJ36" s="346">
        <v>1</v>
      </c>
      <c r="AK36" s="346">
        <v>3</v>
      </c>
      <c r="AL36" s="346">
        <v>2</v>
      </c>
      <c r="AM36" s="346">
        <v>2</v>
      </c>
      <c r="AN36" s="346" t="s">
        <v>430</v>
      </c>
      <c r="AO36" s="346">
        <v>1</v>
      </c>
      <c r="AP36" s="346">
        <v>1</v>
      </c>
      <c r="AQ36" s="346">
        <v>1</v>
      </c>
      <c r="AR36" s="346">
        <v>3</v>
      </c>
      <c r="AS36" s="346">
        <v>14</v>
      </c>
      <c r="AT36" s="373"/>
      <c r="AU36" s="348" t="s">
        <v>430</v>
      </c>
      <c r="AV36" s="348">
        <v>13.98</v>
      </c>
      <c r="AW36" s="348">
        <v>12.51</v>
      </c>
      <c r="AX36" s="348">
        <v>10.34</v>
      </c>
      <c r="AY36" s="348">
        <v>8.01</v>
      </c>
      <c r="AZ36" s="351"/>
      <c r="BA36" s="346" t="s">
        <v>430</v>
      </c>
      <c r="BB36" s="346">
        <v>2</v>
      </c>
      <c r="BC36" s="346">
        <v>2</v>
      </c>
      <c r="BD36" s="346">
        <v>1</v>
      </c>
      <c r="BE36" s="346">
        <v>1</v>
      </c>
      <c r="BF36" s="362"/>
      <c r="BG36" s="348">
        <v>9.1877987039960605</v>
      </c>
      <c r="BH36" s="375">
        <v>0</v>
      </c>
      <c r="BI36" s="375">
        <v>8.2382069416460396E-2</v>
      </c>
      <c r="BJ36" s="375" t="s">
        <v>430</v>
      </c>
      <c r="BK36" s="374"/>
      <c r="BL36" s="348">
        <v>95.223050506299998</v>
      </c>
      <c r="BM36" s="348">
        <v>60.7264656491</v>
      </c>
      <c r="BN36" s="348">
        <v>1.5680650848</v>
      </c>
      <c r="BO36" s="373"/>
      <c r="BP36" s="348">
        <v>78.742837440000002</v>
      </c>
      <c r="BQ36" s="373"/>
      <c r="BR36" s="348">
        <v>48.335999999999999</v>
      </c>
      <c r="BS36" s="348">
        <v>21.9497</v>
      </c>
      <c r="BT36" s="348">
        <v>7.2644200000000003</v>
      </c>
      <c r="BU36" s="348">
        <v>22.44988</v>
      </c>
      <c r="BV36" s="373"/>
      <c r="BW36" s="348">
        <v>4.66</v>
      </c>
      <c r="BX36" s="348">
        <v>7.68</v>
      </c>
      <c r="BY36" s="348">
        <v>1.69</v>
      </c>
      <c r="BZ36" s="348">
        <v>0.51</v>
      </c>
      <c r="CA36" s="348" t="s">
        <v>430</v>
      </c>
      <c r="CB36" s="348">
        <v>6.72</v>
      </c>
      <c r="CC36" s="373"/>
      <c r="CD36" s="372" t="s">
        <v>4975</v>
      </c>
      <c r="CE36" s="372" t="s">
        <v>9079</v>
      </c>
      <c r="CF36" s="372" t="s">
        <v>9080</v>
      </c>
      <c r="CG36" s="372" t="s">
        <v>9081</v>
      </c>
      <c r="CH36" s="372" t="s">
        <v>9082</v>
      </c>
      <c r="CI36" s="373"/>
      <c r="CJ36" s="354" t="s">
        <v>518</v>
      </c>
    </row>
    <row r="37" spans="1:88" s="428" customFormat="1" x14ac:dyDescent="0.25">
      <c r="A37" s="345" t="s">
        <v>9125</v>
      </c>
      <c r="B37" s="373"/>
      <c r="C37" s="719">
        <v>42948</v>
      </c>
      <c r="D37" s="373"/>
      <c r="E37" s="346">
        <v>3809.28</v>
      </c>
      <c r="F37" s="373"/>
      <c r="G37" s="347">
        <v>24.02</v>
      </c>
      <c r="H37" s="373"/>
      <c r="I37" s="651">
        <v>2.88</v>
      </c>
      <c r="J37" s="651">
        <v>7.62</v>
      </c>
      <c r="K37" s="651">
        <v>2.31</v>
      </c>
      <c r="L37" s="651">
        <v>2.4500000000000002</v>
      </c>
      <c r="M37" s="374"/>
      <c r="N37" s="348">
        <v>0.1668</v>
      </c>
      <c r="O37" s="348">
        <v>2.7374000000000001</v>
      </c>
      <c r="P37" s="348">
        <v>2.4744000000000002</v>
      </c>
      <c r="Q37" s="348">
        <v>2.9575999999999998</v>
      </c>
      <c r="R37" s="348">
        <v>-0.12470000000000001</v>
      </c>
      <c r="S37" s="350">
        <v>3.8029000000000002</v>
      </c>
      <c r="T37" s="348">
        <v>6.5187999999999997</v>
      </c>
      <c r="U37" s="348">
        <v>13.341699999999999</v>
      </c>
      <c r="V37" s="348">
        <v>11.4422</v>
      </c>
      <c r="W37" s="348" t="s">
        <v>430</v>
      </c>
      <c r="X37" s="348">
        <v>6.7556000000000003</v>
      </c>
      <c r="Y37" s="348">
        <v>-0.98929999999999996</v>
      </c>
      <c r="Z37" s="348">
        <v>3.4899</v>
      </c>
      <c r="AA37" s="348">
        <v>2.2128000000000001</v>
      </c>
      <c r="AB37" s="348">
        <v>2.2997999999999998</v>
      </c>
      <c r="AC37" s="348">
        <v>10.365600000000001</v>
      </c>
      <c r="AD37" s="374"/>
      <c r="AE37" s="346">
        <v>14</v>
      </c>
      <c r="AF37" s="346">
        <v>12</v>
      </c>
      <c r="AG37" s="346">
        <v>9</v>
      </c>
      <c r="AH37" s="346">
        <v>12</v>
      </c>
      <c r="AI37" s="346">
        <v>10</v>
      </c>
      <c r="AJ37" s="346">
        <v>10</v>
      </c>
      <c r="AK37" s="346">
        <v>5</v>
      </c>
      <c r="AL37" s="346">
        <v>3</v>
      </c>
      <c r="AM37" s="346">
        <v>4</v>
      </c>
      <c r="AN37" s="346" t="s">
        <v>430</v>
      </c>
      <c r="AO37" s="346">
        <v>12</v>
      </c>
      <c r="AP37" s="346">
        <v>10</v>
      </c>
      <c r="AQ37" s="346">
        <v>9</v>
      </c>
      <c r="AR37" s="346">
        <v>10</v>
      </c>
      <c r="AS37" s="346">
        <v>6</v>
      </c>
      <c r="AT37" s="373"/>
      <c r="AU37" s="348" t="s">
        <v>430</v>
      </c>
      <c r="AV37" s="348">
        <v>11.71</v>
      </c>
      <c r="AW37" s="348">
        <v>10.98</v>
      </c>
      <c r="AX37" s="348">
        <v>8.31</v>
      </c>
      <c r="AY37" s="348">
        <v>2.35</v>
      </c>
      <c r="AZ37" s="351"/>
      <c r="BA37" s="346" t="s">
        <v>430</v>
      </c>
      <c r="BB37" s="346">
        <v>7</v>
      </c>
      <c r="BC37" s="346">
        <v>5</v>
      </c>
      <c r="BD37" s="346">
        <v>5</v>
      </c>
      <c r="BE37" s="346">
        <v>11</v>
      </c>
      <c r="BF37" s="362"/>
      <c r="BG37" s="348">
        <v>7.7973916647742803</v>
      </c>
      <c r="BH37" s="375">
        <v>0</v>
      </c>
      <c r="BI37" s="375">
        <v>8.7822465486673704E-2</v>
      </c>
      <c r="BJ37" s="375" t="s">
        <v>430</v>
      </c>
      <c r="BK37" s="374"/>
      <c r="BL37" s="348">
        <v>79.167219470800006</v>
      </c>
      <c r="BM37" s="348">
        <v>44.031504464299999</v>
      </c>
      <c r="BN37" s="348">
        <v>1.7979676242</v>
      </c>
      <c r="BO37" s="373"/>
      <c r="BP37" s="348">
        <v>57.846608689999996</v>
      </c>
      <c r="BQ37" s="373"/>
      <c r="BR37" s="348">
        <v>61.662500000000001</v>
      </c>
      <c r="BS37" s="348">
        <v>6.04284</v>
      </c>
      <c r="BT37" s="348">
        <v>4.3963700000000001</v>
      </c>
      <c r="BU37" s="348">
        <v>27.898289999999999</v>
      </c>
      <c r="BV37" s="373"/>
      <c r="BW37" s="348">
        <v>8.2899999999999991</v>
      </c>
      <c r="BX37" s="348">
        <v>6.93</v>
      </c>
      <c r="BY37" s="348">
        <v>9.1999999999999993</v>
      </c>
      <c r="BZ37" s="348">
        <v>0.26</v>
      </c>
      <c r="CA37" s="348">
        <v>0.56000000000000005</v>
      </c>
      <c r="CB37" s="348">
        <v>16.91</v>
      </c>
      <c r="CC37" s="373"/>
      <c r="CD37" s="372" t="s">
        <v>9084</v>
      </c>
      <c r="CE37" s="372" t="s">
        <v>9085</v>
      </c>
      <c r="CF37" s="372" t="s">
        <v>452</v>
      </c>
      <c r="CG37" s="372" t="s">
        <v>9086</v>
      </c>
      <c r="CH37" s="372" t="s">
        <v>9087</v>
      </c>
      <c r="CI37" s="373"/>
      <c r="CJ37" s="354" t="s">
        <v>1015</v>
      </c>
    </row>
    <row r="38" spans="1:88" s="428" customFormat="1" x14ac:dyDescent="0.25">
      <c r="A38" s="345" t="s">
        <v>9126</v>
      </c>
      <c r="B38" s="373"/>
      <c r="C38" s="719">
        <v>41676</v>
      </c>
      <c r="D38" s="373"/>
      <c r="E38" s="346">
        <v>3729.37</v>
      </c>
      <c r="F38" s="373"/>
      <c r="G38" s="347">
        <v>33.115000000000002</v>
      </c>
      <c r="H38" s="373"/>
      <c r="I38" s="651">
        <v>3.8286600000000002</v>
      </c>
      <c r="J38" s="651">
        <v>7.4482499999999998</v>
      </c>
      <c r="K38" s="651">
        <v>2.4574699999999998</v>
      </c>
      <c r="L38" s="651">
        <v>2.5903999999999998</v>
      </c>
      <c r="M38" s="374"/>
      <c r="N38" s="348">
        <v>0.36670000000000003</v>
      </c>
      <c r="O38" s="348">
        <v>2.1972999999999998</v>
      </c>
      <c r="P38" s="348">
        <v>2.2761999999999998</v>
      </c>
      <c r="Q38" s="348">
        <v>3.3519999999999999</v>
      </c>
      <c r="R38" s="348">
        <v>1.39</v>
      </c>
      <c r="S38" s="350">
        <v>5.7751000000000001</v>
      </c>
      <c r="T38" s="348">
        <v>7.3324999999999996</v>
      </c>
      <c r="U38" s="348">
        <v>11.985200000000001</v>
      </c>
      <c r="V38" s="348">
        <v>9.6120999999999999</v>
      </c>
      <c r="W38" s="348">
        <v>10.314299999999999</v>
      </c>
      <c r="X38" s="348">
        <v>6.3116000000000003</v>
      </c>
      <c r="Y38" s="348">
        <v>0.79749999999999999</v>
      </c>
      <c r="Z38" s="348">
        <v>4.4077000000000002</v>
      </c>
      <c r="AA38" s="348">
        <v>5.0069999999999997</v>
      </c>
      <c r="AB38" s="348">
        <v>2.3014999999999999</v>
      </c>
      <c r="AC38" s="348">
        <v>10.164</v>
      </c>
      <c r="AD38" s="374"/>
      <c r="AE38" s="346">
        <v>1</v>
      </c>
      <c r="AF38" s="346">
        <v>14</v>
      </c>
      <c r="AG38" s="346">
        <v>12</v>
      </c>
      <c r="AH38" s="346">
        <v>10</v>
      </c>
      <c r="AI38" s="346">
        <v>3</v>
      </c>
      <c r="AJ38" s="346">
        <v>4</v>
      </c>
      <c r="AK38" s="346">
        <v>4</v>
      </c>
      <c r="AL38" s="346">
        <v>9</v>
      </c>
      <c r="AM38" s="346">
        <v>10</v>
      </c>
      <c r="AN38" s="346">
        <v>6</v>
      </c>
      <c r="AO38" s="346">
        <v>13</v>
      </c>
      <c r="AP38" s="346">
        <v>3</v>
      </c>
      <c r="AQ38" s="346">
        <v>5</v>
      </c>
      <c r="AR38" s="346">
        <v>1</v>
      </c>
      <c r="AS38" s="346">
        <v>5</v>
      </c>
      <c r="AT38" s="373"/>
      <c r="AU38" s="348">
        <v>10.4</v>
      </c>
      <c r="AV38" s="348">
        <v>10.7</v>
      </c>
      <c r="AW38" s="348">
        <v>10.36</v>
      </c>
      <c r="AX38" s="348">
        <v>8.92</v>
      </c>
      <c r="AY38" s="348">
        <v>4.92</v>
      </c>
      <c r="AZ38" s="351"/>
      <c r="BA38" s="346">
        <v>6</v>
      </c>
      <c r="BB38" s="346">
        <v>10</v>
      </c>
      <c r="BC38" s="346">
        <v>7</v>
      </c>
      <c r="BD38" s="346">
        <v>4</v>
      </c>
      <c r="BE38" s="346">
        <v>3</v>
      </c>
      <c r="BF38" s="362"/>
      <c r="BG38" s="348">
        <v>5.6435316239574496</v>
      </c>
      <c r="BH38" s="375">
        <v>0</v>
      </c>
      <c r="BI38" s="375">
        <v>9.8670111639428598E-2</v>
      </c>
      <c r="BJ38" s="375" t="s">
        <v>430</v>
      </c>
      <c r="BK38" s="374"/>
      <c r="BL38" s="348">
        <v>63.476591287300003</v>
      </c>
      <c r="BM38" s="348">
        <v>26.0260418015</v>
      </c>
      <c r="BN38" s="348">
        <v>2.4389644714999998</v>
      </c>
      <c r="BO38" s="373"/>
      <c r="BP38" s="348">
        <v>45.165600140000002</v>
      </c>
      <c r="BQ38" s="373"/>
      <c r="BR38" s="348">
        <v>57.027700000000003</v>
      </c>
      <c r="BS38" s="348">
        <v>4.1410600000000004</v>
      </c>
      <c r="BT38" s="348">
        <v>6.4892000000000003</v>
      </c>
      <c r="BU38" s="348">
        <v>32.342039999999997</v>
      </c>
      <c r="BV38" s="373"/>
      <c r="BW38" s="348">
        <v>8.68</v>
      </c>
      <c r="BX38" s="348">
        <v>15.67</v>
      </c>
      <c r="BY38" s="348">
        <v>4.6100000000000003</v>
      </c>
      <c r="BZ38" s="348" t="s">
        <v>430</v>
      </c>
      <c r="CA38" s="348" t="s">
        <v>430</v>
      </c>
      <c r="CB38" s="348">
        <v>3.39</v>
      </c>
      <c r="CC38" s="373"/>
      <c r="CD38" s="372" t="s">
        <v>9089</v>
      </c>
      <c r="CE38" s="372" t="s">
        <v>9090</v>
      </c>
      <c r="CF38" s="372" t="s">
        <v>9091</v>
      </c>
      <c r="CG38" s="372" t="s">
        <v>9092</v>
      </c>
      <c r="CH38" s="372" t="s">
        <v>9093</v>
      </c>
      <c r="CI38" s="373"/>
      <c r="CJ38" s="354" t="s">
        <v>463</v>
      </c>
    </row>
    <row r="39" spans="1:88" s="428" customFormat="1" x14ac:dyDescent="0.25">
      <c r="A39" s="345" t="s">
        <v>9127</v>
      </c>
      <c r="B39" s="373"/>
      <c r="C39" s="719">
        <v>44498</v>
      </c>
      <c r="D39" s="373"/>
      <c r="E39" s="346">
        <v>3400.24</v>
      </c>
      <c r="F39" s="373"/>
      <c r="G39" s="347">
        <v>14.25</v>
      </c>
      <c r="H39" s="373"/>
      <c r="I39" s="651">
        <v>7.9450000000000007E-2</v>
      </c>
      <c r="J39" s="651">
        <v>5.38</v>
      </c>
      <c r="K39" s="651">
        <v>7.9450000000000007E-2</v>
      </c>
      <c r="L39" s="651">
        <v>8.2189999999999999E-2</v>
      </c>
      <c r="M39" s="374"/>
      <c r="N39" s="348">
        <v>0.28149999999999997</v>
      </c>
      <c r="O39" s="348">
        <v>1.9313</v>
      </c>
      <c r="P39" s="348">
        <v>0.42280000000000001</v>
      </c>
      <c r="Q39" s="348">
        <v>3.4857999999999998</v>
      </c>
      <c r="R39" s="348">
        <v>-0.62760000000000005</v>
      </c>
      <c r="S39" s="350">
        <v>0.77790000000000004</v>
      </c>
      <c r="T39" s="348">
        <v>1.1420999999999999</v>
      </c>
      <c r="U39" s="348">
        <v>10.0611</v>
      </c>
      <c r="V39" s="348" t="s">
        <v>430</v>
      </c>
      <c r="W39" s="348" t="s">
        <v>430</v>
      </c>
      <c r="X39" s="348">
        <v>6.9016999999999999</v>
      </c>
      <c r="Y39" s="348">
        <v>-1.2474000000000001</v>
      </c>
      <c r="Z39" s="348">
        <v>-0.14019999999999999</v>
      </c>
      <c r="AA39" s="348">
        <v>-0.69689999999999996</v>
      </c>
      <c r="AB39" s="348">
        <v>1.3513999999999999</v>
      </c>
      <c r="AC39" s="348">
        <v>7.9348000000000001</v>
      </c>
      <c r="AD39" s="374"/>
      <c r="AE39" s="346">
        <v>7</v>
      </c>
      <c r="AF39" s="346">
        <v>15</v>
      </c>
      <c r="AG39" s="346">
        <v>15</v>
      </c>
      <c r="AH39" s="346">
        <v>9</v>
      </c>
      <c r="AI39" s="346">
        <v>13</v>
      </c>
      <c r="AJ39" s="346">
        <v>14</v>
      </c>
      <c r="AK39" s="346">
        <v>15</v>
      </c>
      <c r="AL39" s="346">
        <v>14</v>
      </c>
      <c r="AM39" s="346" t="s">
        <v>430</v>
      </c>
      <c r="AN39" s="346" t="s">
        <v>430</v>
      </c>
      <c r="AO39" s="346">
        <v>11</v>
      </c>
      <c r="AP39" s="346">
        <v>12</v>
      </c>
      <c r="AQ39" s="346">
        <v>14</v>
      </c>
      <c r="AR39" s="346">
        <v>14</v>
      </c>
      <c r="AS39" s="346">
        <v>13</v>
      </c>
      <c r="AT39" s="373"/>
      <c r="AU39" s="348" t="s">
        <v>430</v>
      </c>
      <c r="AV39" s="348" t="s">
        <v>430</v>
      </c>
      <c r="AW39" s="348" t="s">
        <v>430</v>
      </c>
      <c r="AX39" s="348">
        <v>3.71</v>
      </c>
      <c r="AY39" s="348">
        <v>-0.86</v>
      </c>
      <c r="AZ39" s="351"/>
      <c r="BA39" s="346" t="s">
        <v>430</v>
      </c>
      <c r="BB39" s="346" t="s">
        <v>430</v>
      </c>
      <c r="BC39" s="346" t="s">
        <v>430</v>
      </c>
      <c r="BD39" s="346">
        <v>14</v>
      </c>
      <c r="BE39" s="346">
        <v>14</v>
      </c>
      <c r="BF39" s="362"/>
      <c r="BG39" s="348">
        <v>8.2575676078787996</v>
      </c>
      <c r="BH39" s="375">
        <v>0</v>
      </c>
      <c r="BI39" s="375">
        <v>5.4736718087228201E-2</v>
      </c>
      <c r="BJ39" s="375" t="s">
        <v>430</v>
      </c>
      <c r="BK39" s="374"/>
      <c r="BL39" s="348">
        <v>72.520192125500003</v>
      </c>
      <c r="BM39" s="348">
        <v>50.685458712600003</v>
      </c>
      <c r="BN39" s="348">
        <v>1.4307889081</v>
      </c>
      <c r="BO39" s="373"/>
      <c r="BP39" s="348">
        <v>67.4712918500001</v>
      </c>
      <c r="BQ39" s="373"/>
      <c r="BR39" s="348">
        <v>61.883699999999997</v>
      </c>
      <c r="BS39" s="348">
        <v>15.373699999999999</v>
      </c>
      <c r="BT39" s="348">
        <v>13.860099999999999</v>
      </c>
      <c r="BU39" s="348">
        <v>8.8825000000000003</v>
      </c>
      <c r="BV39" s="373"/>
      <c r="BW39" s="348">
        <v>3.96</v>
      </c>
      <c r="BX39" s="348" t="s">
        <v>430</v>
      </c>
      <c r="BY39" s="348" t="s">
        <v>430</v>
      </c>
      <c r="BZ39" s="348" t="s">
        <v>430</v>
      </c>
      <c r="CA39" s="348" t="s">
        <v>430</v>
      </c>
      <c r="CB39" s="348">
        <v>4.92</v>
      </c>
      <c r="CC39" s="373"/>
      <c r="CD39" s="372" t="s">
        <v>9095</v>
      </c>
      <c r="CE39" s="372" t="s">
        <v>3164</v>
      </c>
      <c r="CF39" s="372" t="s">
        <v>9096</v>
      </c>
      <c r="CG39" s="372" t="s">
        <v>9097</v>
      </c>
      <c r="CH39" s="372" t="s">
        <v>9098</v>
      </c>
      <c r="CI39" s="373"/>
      <c r="CJ39" s="354" t="s">
        <v>9099</v>
      </c>
    </row>
    <row r="40" spans="1:88" s="428" customFormat="1" x14ac:dyDescent="0.25">
      <c r="A40" s="345" t="s">
        <v>9128</v>
      </c>
      <c r="B40" s="373"/>
      <c r="C40" s="719">
        <v>45148</v>
      </c>
      <c r="D40" s="373"/>
      <c r="E40" s="346">
        <v>3043.91</v>
      </c>
      <c r="F40" s="373"/>
      <c r="G40" s="347">
        <v>12.916</v>
      </c>
      <c r="H40" s="373"/>
      <c r="I40" s="651">
        <v>1.8</v>
      </c>
      <c r="J40" s="651">
        <v>7.13</v>
      </c>
      <c r="K40" s="651">
        <v>1.51</v>
      </c>
      <c r="L40" s="651">
        <v>1.59</v>
      </c>
      <c r="M40" s="374"/>
      <c r="N40" s="348">
        <v>0.19389999999999999</v>
      </c>
      <c r="O40" s="348">
        <v>3.0083000000000002</v>
      </c>
      <c r="P40" s="348">
        <v>1.8339000000000001</v>
      </c>
      <c r="Q40" s="348">
        <v>1.7969999999999999</v>
      </c>
      <c r="R40" s="348">
        <v>-3.6795</v>
      </c>
      <c r="S40" s="350">
        <v>0.2414</v>
      </c>
      <c r="T40" s="348">
        <v>4.8868</v>
      </c>
      <c r="U40" s="348" t="s">
        <v>430</v>
      </c>
      <c r="V40" s="348" t="s">
        <v>430</v>
      </c>
      <c r="W40" s="348" t="s">
        <v>430</v>
      </c>
      <c r="X40" s="348">
        <v>6.2782999999999998</v>
      </c>
      <c r="Y40" s="348">
        <v>-4.3436000000000003</v>
      </c>
      <c r="Z40" s="348">
        <v>-0.31640000000000001</v>
      </c>
      <c r="AA40" s="348">
        <v>-1.4249000000000001</v>
      </c>
      <c r="AB40" s="348">
        <v>2.3900999999999999</v>
      </c>
      <c r="AC40" s="348">
        <v>9.3678000000000008</v>
      </c>
      <c r="AD40" s="374"/>
      <c r="AE40" s="346">
        <v>12</v>
      </c>
      <c r="AF40" s="346">
        <v>9</v>
      </c>
      <c r="AG40" s="346">
        <v>13</v>
      </c>
      <c r="AH40" s="346">
        <v>15</v>
      </c>
      <c r="AI40" s="346">
        <v>15</v>
      </c>
      <c r="AJ40" s="346">
        <v>15</v>
      </c>
      <c r="AK40" s="346">
        <v>12</v>
      </c>
      <c r="AL40" s="346" t="s">
        <v>430</v>
      </c>
      <c r="AM40" s="346" t="s">
        <v>430</v>
      </c>
      <c r="AN40" s="346" t="s">
        <v>430</v>
      </c>
      <c r="AO40" s="346">
        <v>14</v>
      </c>
      <c r="AP40" s="346">
        <v>15</v>
      </c>
      <c r="AQ40" s="346">
        <v>15</v>
      </c>
      <c r="AR40" s="346">
        <v>15</v>
      </c>
      <c r="AS40" s="346">
        <v>3</v>
      </c>
      <c r="AT40" s="373"/>
      <c r="AU40" s="348" t="s">
        <v>430</v>
      </c>
      <c r="AV40" s="348" t="s">
        <v>430</v>
      </c>
      <c r="AW40" s="348" t="s">
        <v>430</v>
      </c>
      <c r="AX40" s="348" t="s">
        <v>430</v>
      </c>
      <c r="AY40" s="348">
        <v>-3.06</v>
      </c>
      <c r="AZ40" s="351"/>
      <c r="BA40" s="346" t="s">
        <v>430</v>
      </c>
      <c r="BB40" s="346" t="s">
        <v>430</v>
      </c>
      <c r="BC40" s="346" t="s">
        <v>430</v>
      </c>
      <c r="BD40" s="346" t="s">
        <v>430</v>
      </c>
      <c r="BE40" s="346">
        <v>15</v>
      </c>
      <c r="BF40" s="362"/>
      <c r="BG40" s="348">
        <v>7.1573120684649796</v>
      </c>
      <c r="BH40" s="375">
        <v>0</v>
      </c>
      <c r="BI40" s="375">
        <v>4.7998601653028099E-2</v>
      </c>
      <c r="BJ40" s="375" t="s">
        <v>430</v>
      </c>
      <c r="BK40" s="374"/>
      <c r="BL40" s="348">
        <v>71.488799643899995</v>
      </c>
      <c r="BM40" s="348">
        <v>55.082781357400002</v>
      </c>
      <c r="BN40" s="348">
        <v>1.2978429535</v>
      </c>
      <c r="BO40" s="373"/>
      <c r="BP40" s="348">
        <v>62.572116389999998</v>
      </c>
      <c r="BQ40" s="373"/>
      <c r="BR40" s="348">
        <v>57.588099999999997</v>
      </c>
      <c r="BS40" s="348">
        <v>5.2758500000000002</v>
      </c>
      <c r="BT40" s="348">
        <v>3.5788799999999998</v>
      </c>
      <c r="BU40" s="348">
        <v>33.557169999999999</v>
      </c>
      <c r="BV40" s="373"/>
      <c r="BW40" s="348">
        <v>5.6</v>
      </c>
      <c r="BX40" s="348">
        <v>23.81</v>
      </c>
      <c r="BY40" s="348" t="s">
        <v>430</v>
      </c>
      <c r="BZ40" s="348" t="s">
        <v>430</v>
      </c>
      <c r="CA40" s="348" t="s">
        <v>430</v>
      </c>
      <c r="CB40" s="348">
        <v>3.92</v>
      </c>
      <c r="CC40" s="373"/>
      <c r="CD40" s="372" t="s">
        <v>1934</v>
      </c>
      <c r="CE40" s="372" t="s">
        <v>9101</v>
      </c>
      <c r="CF40" s="372" t="s">
        <v>9102</v>
      </c>
      <c r="CG40" s="372" t="s">
        <v>9103</v>
      </c>
      <c r="CH40" s="372" t="s">
        <v>9104</v>
      </c>
      <c r="CI40" s="373"/>
      <c r="CJ40" s="354" t="s">
        <v>476</v>
      </c>
    </row>
    <row r="41" spans="1:88" s="428" customFormat="1" x14ac:dyDescent="0.25">
      <c r="A41" s="345" t="s">
        <v>9129</v>
      </c>
      <c r="B41" s="373"/>
      <c r="C41" s="719">
        <v>44810</v>
      </c>
      <c r="D41" s="373"/>
      <c r="E41" s="346">
        <v>2814.01</v>
      </c>
      <c r="F41" s="373"/>
      <c r="G41" s="347">
        <v>15.246600000000001</v>
      </c>
      <c r="H41" s="373"/>
      <c r="I41" s="651">
        <v>3.28</v>
      </c>
      <c r="J41" s="651">
        <v>7.95</v>
      </c>
      <c r="K41" s="651">
        <v>2.48</v>
      </c>
      <c r="L41" s="651">
        <v>2.62</v>
      </c>
      <c r="M41" s="374"/>
      <c r="N41" s="348">
        <v>0.26960000000000001</v>
      </c>
      <c r="O41" s="348">
        <v>3.1185999999999998</v>
      </c>
      <c r="P41" s="348">
        <v>2.7039</v>
      </c>
      <c r="Q41" s="348">
        <v>2.9904000000000002</v>
      </c>
      <c r="R41" s="348">
        <v>-0.46479999999999999</v>
      </c>
      <c r="S41" s="350">
        <v>1.7369000000000001</v>
      </c>
      <c r="T41" s="348">
        <v>4.9768999999999997</v>
      </c>
      <c r="U41" s="348">
        <v>12.1709</v>
      </c>
      <c r="V41" s="348" t="s">
        <v>430</v>
      </c>
      <c r="W41" s="348" t="s">
        <v>430</v>
      </c>
      <c r="X41" s="348">
        <v>6.9703999999999997</v>
      </c>
      <c r="Y41" s="348">
        <v>-1.0012000000000001</v>
      </c>
      <c r="Z41" s="348">
        <v>1.5641</v>
      </c>
      <c r="AA41" s="348">
        <v>0.55800000000000005</v>
      </c>
      <c r="AB41" s="348">
        <v>2.0099</v>
      </c>
      <c r="AC41" s="348">
        <v>11.7925</v>
      </c>
      <c r="AD41" s="374"/>
      <c r="AE41" s="346">
        <v>8</v>
      </c>
      <c r="AF41" s="346">
        <v>8</v>
      </c>
      <c r="AG41" s="346">
        <v>7</v>
      </c>
      <c r="AH41" s="346">
        <v>11</v>
      </c>
      <c r="AI41" s="346">
        <v>12</v>
      </c>
      <c r="AJ41" s="346">
        <v>12</v>
      </c>
      <c r="AK41" s="346">
        <v>11</v>
      </c>
      <c r="AL41" s="346">
        <v>7</v>
      </c>
      <c r="AM41" s="346" t="s">
        <v>430</v>
      </c>
      <c r="AN41" s="346" t="s">
        <v>430</v>
      </c>
      <c r="AO41" s="346">
        <v>10</v>
      </c>
      <c r="AP41" s="346">
        <v>11</v>
      </c>
      <c r="AQ41" s="346">
        <v>12</v>
      </c>
      <c r="AR41" s="346">
        <v>12</v>
      </c>
      <c r="AS41" s="346">
        <v>9</v>
      </c>
      <c r="AT41" s="373"/>
      <c r="AU41" s="348" t="s">
        <v>430</v>
      </c>
      <c r="AV41" s="348" t="s">
        <v>430</v>
      </c>
      <c r="AW41" s="348" t="s">
        <v>430</v>
      </c>
      <c r="AX41" s="348">
        <v>6.69</v>
      </c>
      <c r="AY41" s="348">
        <v>0.74</v>
      </c>
      <c r="AZ41" s="351"/>
      <c r="BA41" s="346" t="s">
        <v>430</v>
      </c>
      <c r="BB41" s="346" t="s">
        <v>430</v>
      </c>
      <c r="BC41" s="346" t="s">
        <v>430</v>
      </c>
      <c r="BD41" s="346">
        <v>13</v>
      </c>
      <c r="BE41" s="346">
        <v>12</v>
      </c>
      <c r="BF41" s="362"/>
      <c r="BG41" s="348">
        <v>6.9078416804169498</v>
      </c>
      <c r="BH41" s="375">
        <v>0</v>
      </c>
      <c r="BI41" s="375">
        <v>8.6307547511323093E-2</v>
      </c>
      <c r="BJ41" s="375" t="s">
        <v>430</v>
      </c>
      <c r="BK41" s="374"/>
      <c r="BL41" s="348">
        <v>72.622555437599999</v>
      </c>
      <c r="BM41" s="348">
        <v>38.520851569000001</v>
      </c>
      <c r="BN41" s="348">
        <v>1.8852790756</v>
      </c>
      <c r="BO41" s="373"/>
      <c r="BP41" s="348">
        <v>56.470902930000001</v>
      </c>
      <c r="BQ41" s="373"/>
      <c r="BR41" s="348">
        <v>52.095700000000001</v>
      </c>
      <c r="BS41" s="348">
        <v>4.9356799999999996</v>
      </c>
      <c r="BT41" s="348">
        <v>9.2851099999999995</v>
      </c>
      <c r="BU41" s="348">
        <v>33.683509999999998</v>
      </c>
      <c r="BV41" s="373"/>
      <c r="BW41" s="348">
        <v>6.47</v>
      </c>
      <c r="BX41" s="348">
        <v>16.059999999999999</v>
      </c>
      <c r="BY41" s="348" t="s">
        <v>430</v>
      </c>
      <c r="BZ41" s="348">
        <v>7.58</v>
      </c>
      <c r="CA41" s="348" t="s">
        <v>430</v>
      </c>
      <c r="CB41" s="348">
        <v>3.58</v>
      </c>
      <c r="CC41" s="373"/>
      <c r="CD41" s="372" t="s">
        <v>9106</v>
      </c>
      <c r="CE41" s="372" t="s">
        <v>9107</v>
      </c>
      <c r="CF41" s="372" t="s">
        <v>9108</v>
      </c>
      <c r="CG41" s="372" t="s">
        <v>9109</v>
      </c>
      <c r="CH41" s="372" t="s">
        <v>9110</v>
      </c>
      <c r="CI41" s="373"/>
      <c r="CJ41" s="354" t="s">
        <v>443</v>
      </c>
    </row>
    <row r="42" spans="1:88" s="428" customFormat="1" x14ac:dyDescent="0.25">
      <c r="A42" s="345" t="s">
        <v>9130</v>
      </c>
      <c r="B42" s="373"/>
      <c r="C42" s="719">
        <v>41922</v>
      </c>
      <c r="D42" s="373"/>
      <c r="E42" s="346">
        <v>2237.69</v>
      </c>
      <c r="F42" s="373"/>
      <c r="G42" s="347">
        <v>29.157</v>
      </c>
      <c r="H42" s="373"/>
      <c r="I42" s="651">
        <v>2.81</v>
      </c>
      <c r="J42" s="651">
        <v>7.32</v>
      </c>
      <c r="K42" s="651">
        <v>1.54</v>
      </c>
      <c r="L42" s="651">
        <v>1.59</v>
      </c>
      <c r="M42" s="374"/>
      <c r="N42" s="348">
        <v>0.18210000000000001</v>
      </c>
      <c r="O42" s="348">
        <v>2.7667999999999999</v>
      </c>
      <c r="P42" s="348">
        <v>2.4131</v>
      </c>
      <c r="Q42" s="348">
        <v>4.9606000000000003</v>
      </c>
      <c r="R42" s="348">
        <v>1.2887999999999999</v>
      </c>
      <c r="S42" s="350">
        <v>5.3208000000000002</v>
      </c>
      <c r="T42" s="348">
        <v>6.3068999999999997</v>
      </c>
      <c r="U42" s="348">
        <v>10.7569</v>
      </c>
      <c r="V42" s="348">
        <v>9.4370999999999992</v>
      </c>
      <c r="W42" s="348">
        <v>10.181699999999999</v>
      </c>
      <c r="X42" s="348">
        <v>8.9573999999999998</v>
      </c>
      <c r="Y42" s="348">
        <v>0.48249999999999998</v>
      </c>
      <c r="Z42" s="348">
        <v>4.4268000000000001</v>
      </c>
      <c r="AA42" s="348">
        <v>3.8502999999999998</v>
      </c>
      <c r="AB42" s="348">
        <v>1.9547000000000001</v>
      </c>
      <c r="AC42" s="348">
        <v>9.5810999999999993</v>
      </c>
      <c r="AD42" s="374"/>
      <c r="AE42" s="346">
        <v>13</v>
      </c>
      <c r="AF42" s="346">
        <v>11</v>
      </c>
      <c r="AG42" s="346">
        <v>11</v>
      </c>
      <c r="AH42" s="346">
        <v>3</v>
      </c>
      <c r="AI42" s="346">
        <v>6</v>
      </c>
      <c r="AJ42" s="346">
        <v>6</v>
      </c>
      <c r="AK42" s="346">
        <v>6</v>
      </c>
      <c r="AL42" s="346">
        <v>12</v>
      </c>
      <c r="AM42" s="346">
        <v>11</v>
      </c>
      <c r="AN42" s="346">
        <v>7</v>
      </c>
      <c r="AO42" s="346">
        <v>2</v>
      </c>
      <c r="AP42" s="346">
        <v>4</v>
      </c>
      <c r="AQ42" s="346">
        <v>4</v>
      </c>
      <c r="AR42" s="346">
        <v>5</v>
      </c>
      <c r="AS42" s="346">
        <v>10</v>
      </c>
      <c r="AT42" s="373"/>
      <c r="AU42" s="348">
        <v>10.29</v>
      </c>
      <c r="AV42" s="348">
        <v>10.37</v>
      </c>
      <c r="AW42" s="348">
        <v>9.44</v>
      </c>
      <c r="AX42" s="348">
        <v>7.85</v>
      </c>
      <c r="AY42" s="348">
        <v>4.74</v>
      </c>
      <c r="AZ42" s="351"/>
      <c r="BA42" s="346">
        <v>7</v>
      </c>
      <c r="BB42" s="346">
        <v>11</v>
      </c>
      <c r="BC42" s="346">
        <v>11</v>
      </c>
      <c r="BD42" s="346">
        <v>7</v>
      </c>
      <c r="BE42" s="346">
        <v>4</v>
      </c>
      <c r="BF42" s="362"/>
      <c r="BG42" s="348">
        <v>6.8219699234536302</v>
      </c>
      <c r="BH42" s="375">
        <v>0</v>
      </c>
      <c r="BI42" s="375">
        <v>7.1350574177934098E-2</v>
      </c>
      <c r="BJ42" s="375" t="s">
        <v>430</v>
      </c>
      <c r="BK42" s="374"/>
      <c r="BL42" s="348">
        <v>68.925720074300003</v>
      </c>
      <c r="BM42" s="348">
        <v>41.598301250299997</v>
      </c>
      <c r="BN42" s="348">
        <v>1.6569359324999999</v>
      </c>
      <c r="BO42" s="373"/>
      <c r="BP42" s="348">
        <v>55.47569859</v>
      </c>
      <c r="BQ42" s="373"/>
      <c r="BR42" s="348">
        <v>45.631</v>
      </c>
      <c r="BS42" s="348">
        <v>11.4125</v>
      </c>
      <c r="BT42" s="348">
        <v>9.4230300000000007</v>
      </c>
      <c r="BU42" s="348">
        <v>33.533470000000001</v>
      </c>
      <c r="BV42" s="373"/>
      <c r="BW42" s="348">
        <v>6.22</v>
      </c>
      <c r="BX42" s="348">
        <v>22.73</v>
      </c>
      <c r="BY42" s="348">
        <v>0.68</v>
      </c>
      <c r="BZ42" s="348">
        <v>0.68</v>
      </c>
      <c r="CA42" s="348" t="s">
        <v>430</v>
      </c>
      <c r="CB42" s="348">
        <v>2.66</v>
      </c>
      <c r="CC42" s="373"/>
      <c r="CD42" s="372" t="s">
        <v>9112</v>
      </c>
      <c r="CE42" s="372" t="s">
        <v>9113</v>
      </c>
      <c r="CF42" s="372" t="s">
        <v>4465</v>
      </c>
      <c r="CG42" s="372" t="s">
        <v>9114</v>
      </c>
      <c r="CH42" s="372" t="s">
        <v>9115</v>
      </c>
      <c r="CI42" s="373"/>
      <c r="CJ42" s="354" t="s">
        <v>602</v>
      </c>
    </row>
    <row r="43" spans="1:88" x14ac:dyDescent="0.25">
      <c r="A43" s="36" t="s">
        <v>93</v>
      </c>
      <c r="B43" s="43"/>
      <c r="C43" s="720"/>
      <c r="D43" s="43"/>
      <c r="E43" s="51"/>
      <c r="F43" s="43"/>
      <c r="G43" s="55"/>
      <c r="H43" s="43"/>
      <c r="I43" s="92"/>
      <c r="J43" s="92"/>
      <c r="K43" s="92"/>
      <c r="L43" s="92"/>
      <c r="M43" s="66"/>
      <c r="N43" s="59">
        <v>0.255</v>
      </c>
      <c r="O43" s="59">
        <v>2.9977</v>
      </c>
      <c r="P43" s="59">
        <v>2.4316</v>
      </c>
      <c r="Q43" s="59">
        <v>3.8188</v>
      </c>
      <c r="R43" s="59">
        <v>0.43409999999999999</v>
      </c>
      <c r="S43" s="70">
        <v>4.1307999999999998</v>
      </c>
      <c r="T43" s="59">
        <v>5.7420999999999998</v>
      </c>
      <c r="U43" s="59">
        <v>12.177300000000001</v>
      </c>
      <c r="V43" s="59">
        <v>11.334199999999999</v>
      </c>
      <c r="W43" s="59">
        <v>12.003399999999999</v>
      </c>
      <c r="X43" s="59">
        <v>7.7628000000000004</v>
      </c>
      <c r="Y43" s="59">
        <v>-0.4672</v>
      </c>
      <c r="Z43" s="59">
        <v>3.4272999999999998</v>
      </c>
      <c r="AA43" s="59">
        <v>2.4466999999999999</v>
      </c>
      <c r="AB43" s="59">
        <v>2.0062000000000002</v>
      </c>
      <c r="AC43" s="59">
        <v>11.445600000000001</v>
      </c>
      <c r="AD43" s="66"/>
      <c r="AE43" s="51">
        <v>15</v>
      </c>
      <c r="AF43" s="51">
        <v>15</v>
      </c>
      <c r="AG43" s="51">
        <v>15</v>
      </c>
      <c r="AH43" s="51">
        <v>15</v>
      </c>
      <c r="AI43" s="51">
        <v>15</v>
      </c>
      <c r="AJ43" s="51">
        <v>15</v>
      </c>
      <c r="AK43" s="51">
        <v>15</v>
      </c>
      <c r="AL43" s="51">
        <v>14</v>
      </c>
      <c r="AM43" s="51">
        <v>11</v>
      </c>
      <c r="AN43" s="51">
        <v>7</v>
      </c>
      <c r="AO43" s="51">
        <v>15</v>
      </c>
      <c r="AP43" s="51">
        <v>15</v>
      </c>
      <c r="AQ43" s="51">
        <v>15</v>
      </c>
      <c r="AR43" s="51">
        <v>15</v>
      </c>
      <c r="AS43" s="51">
        <v>15</v>
      </c>
      <c r="AT43" s="43"/>
      <c r="AU43" s="59">
        <v>11.9442857142857</v>
      </c>
      <c r="AV43" s="59">
        <v>12.2172727272727</v>
      </c>
      <c r="AW43" s="59">
        <v>10.818181818181801</v>
      </c>
      <c r="AX43" s="59">
        <v>7.8228571428571403</v>
      </c>
      <c r="AY43" s="59">
        <v>3.0013333333333301</v>
      </c>
      <c r="AZ43" s="78"/>
      <c r="BA43" s="51">
        <v>7</v>
      </c>
      <c r="BB43" s="51">
        <v>11</v>
      </c>
      <c r="BC43" s="51">
        <v>11</v>
      </c>
      <c r="BD43" s="51">
        <v>14</v>
      </c>
      <c r="BE43" s="51">
        <v>15</v>
      </c>
      <c r="BF43" s="258"/>
      <c r="BG43" s="59"/>
      <c r="BH43" s="286"/>
      <c r="BI43" s="286"/>
      <c r="BJ43" s="286"/>
      <c r="BK43" s="66"/>
      <c r="BL43" s="59"/>
      <c r="BM43" s="59"/>
      <c r="BN43" s="59"/>
      <c r="BO43" s="43"/>
      <c r="BP43" s="59"/>
      <c r="BQ43" s="43"/>
      <c r="BR43" s="59"/>
      <c r="BS43" s="59"/>
      <c r="BT43" s="59"/>
      <c r="BU43" s="59"/>
      <c r="BV43" s="43"/>
      <c r="BW43" s="59"/>
      <c r="BX43" s="59"/>
      <c r="BY43" s="59"/>
      <c r="BZ43" s="59"/>
      <c r="CA43" s="59"/>
      <c r="CB43" s="59"/>
      <c r="CC43" s="43"/>
      <c r="CD43" s="84"/>
      <c r="CE43" s="84"/>
      <c r="CF43" s="84"/>
      <c r="CG43" s="84"/>
      <c r="CH43" s="84"/>
      <c r="CI43" s="43"/>
      <c r="CJ43" s="88"/>
    </row>
    <row r="44" spans="1:88" x14ac:dyDescent="0.25">
      <c r="A44" s="37" t="s">
        <v>94</v>
      </c>
      <c r="B44" s="44"/>
      <c r="C44" s="721"/>
      <c r="D44" s="44"/>
      <c r="E44" s="52"/>
      <c r="F44" s="44"/>
      <c r="G44" s="56"/>
      <c r="H44" s="44"/>
      <c r="I44" s="93"/>
      <c r="J44" s="93"/>
      <c r="K44" s="93"/>
      <c r="L44" s="93"/>
      <c r="M44" s="67"/>
      <c r="N44" s="60">
        <v>0.36670000000000003</v>
      </c>
      <c r="O44" s="60">
        <v>3.7826</v>
      </c>
      <c r="P44" s="60">
        <v>3.2143000000000002</v>
      </c>
      <c r="Q44" s="60">
        <v>6.6971999999999996</v>
      </c>
      <c r="R44" s="60">
        <v>3.6185</v>
      </c>
      <c r="S44" s="71">
        <v>7.1</v>
      </c>
      <c r="T44" s="60">
        <v>7.8487</v>
      </c>
      <c r="U44" s="60">
        <v>15.1685</v>
      </c>
      <c r="V44" s="60">
        <v>16.017399999999999</v>
      </c>
      <c r="W44" s="60">
        <v>15.225099999999999</v>
      </c>
      <c r="X44" s="60">
        <v>11.921900000000001</v>
      </c>
      <c r="Y44" s="60">
        <v>1.8134999999999999</v>
      </c>
      <c r="Z44" s="60">
        <v>7.5986000000000002</v>
      </c>
      <c r="AA44" s="60">
        <v>5.0069999999999997</v>
      </c>
      <c r="AB44" s="60">
        <v>2.6261000000000001</v>
      </c>
      <c r="AC44" s="60">
        <v>14.680899999999999</v>
      </c>
      <c r="AD44" s="67"/>
      <c r="AE44" s="52"/>
      <c r="AF44" s="52"/>
      <c r="AG44" s="52"/>
      <c r="AH44" s="52"/>
      <c r="AI44" s="52"/>
      <c r="AJ44" s="52"/>
      <c r="AK44" s="52"/>
      <c r="AL44" s="52"/>
      <c r="AM44" s="52"/>
      <c r="AN44" s="52"/>
      <c r="AO44" s="52"/>
      <c r="AP44" s="52"/>
      <c r="AQ44" s="52"/>
      <c r="AR44" s="52"/>
      <c r="AS44" s="52"/>
      <c r="AT44" s="44"/>
      <c r="AU44" s="60">
        <v>15.33</v>
      </c>
      <c r="AV44" s="60">
        <v>16.52</v>
      </c>
      <c r="AW44" s="60">
        <v>13.3</v>
      </c>
      <c r="AX44" s="60">
        <v>10.34</v>
      </c>
      <c r="AY44" s="60">
        <v>8.01</v>
      </c>
      <c r="AZ44" s="79"/>
      <c r="BA44" s="52"/>
      <c r="BB44" s="52"/>
      <c r="BC44" s="52"/>
      <c r="BD44" s="52"/>
      <c r="BE44" s="52"/>
      <c r="BF44" s="259"/>
      <c r="BG44" s="60"/>
      <c r="BH44" s="288"/>
      <c r="BI44" s="288"/>
      <c r="BJ44" s="288"/>
      <c r="BK44" s="67"/>
      <c r="BL44" s="60"/>
      <c r="BM44" s="60"/>
      <c r="BN44" s="60"/>
      <c r="BO44" s="44"/>
      <c r="BP44" s="60"/>
      <c r="BQ44" s="44"/>
      <c r="BR44" s="60"/>
      <c r="BS44" s="60"/>
      <c r="BT44" s="60"/>
      <c r="BU44" s="60"/>
      <c r="BV44" s="44"/>
      <c r="BW44" s="60"/>
      <c r="BX44" s="60"/>
      <c r="BY44" s="60"/>
      <c r="BZ44" s="60"/>
      <c r="CA44" s="60"/>
      <c r="CB44" s="60"/>
      <c r="CC44" s="44"/>
      <c r="CD44" s="85"/>
      <c r="CE44" s="85"/>
      <c r="CF44" s="85"/>
      <c r="CG44" s="85"/>
      <c r="CH44" s="85"/>
      <c r="CI44" s="44"/>
      <c r="CJ44" s="89"/>
    </row>
    <row r="45" spans="1:88" x14ac:dyDescent="0.25">
      <c r="A45" s="37" t="s">
        <v>95</v>
      </c>
      <c r="B45" s="44"/>
      <c r="C45" s="721"/>
      <c r="D45" s="44"/>
      <c r="E45" s="52"/>
      <c r="F45" s="44"/>
      <c r="G45" s="56"/>
      <c r="H45" s="44"/>
      <c r="I45" s="93"/>
      <c r="J45" s="93"/>
      <c r="K45" s="93"/>
      <c r="L45" s="93"/>
      <c r="M45" s="67"/>
      <c r="N45" s="60">
        <v>0.1333</v>
      </c>
      <c r="O45" s="60">
        <v>1.9313</v>
      </c>
      <c r="P45" s="60">
        <v>0.42280000000000001</v>
      </c>
      <c r="Q45" s="60">
        <v>1.7969999999999999</v>
      </c>
      <c r="R45" s="60">
        <v>-3.6795</v>
      </c>
      <c r="S45" s="71">
        <v>0.2414</v>
      </c>
      <c r="T45" s="60">
        <v>1.1420999999999999</v>
      </c>
      <c r="U45" s="60">
        <v>10.0611</v>
      </c>
      <c r="V45" s="60">
        <v>9.4370999999999992</v>
      </c>
      <c r="W45" s="60">
        <v>10.181699999999999</v>
      </c>
      <c r="X45" s="60">
        <v>5.9307999999999996</v>
      </c>
      <c r="Y45" s="60">
        <v>-4.3436000000000003</v>
      </c>
      <c r="Z45" s="60">
        <v>-0.31640000000000001</v>
      </c>
      <c r="AA45" s="60">
        <v>-1.4249000000000001</v>
      </c>
      <c r="AB45" s="60">
        <v>1.1896</v>
      </c>
      <c r="AC45" s="60">
        <v>7.9348000000000001</v>
      </c>
      <c r="AD45" s="67"/>
      <c r="AE45" s="52"/>
      <c r="AF45" s="52"/>
      <c r="AG45" s="52"/>
      <c r="AH45" s="52"/>
      <c r="AI45" s="52"/>
      <c r="AJ45" s="52"/>
      <c r="AK45" s="52"/>
      <c r="AL45" s="52"/>
      <c r="AM45" s="52"/>
      <c r="AN45" s="52"/>
      <c r="AO45" s="52"/>
      <c r="AP45" s="52"/>
      <c r="AQ45" s="52"/>
      <c r="AR45" s="52"/>
      <c r="AS45" s="52"/>
      <c r="AT45" s="44"/>
      <c r="AU45" s="60">
        <v>10.29</v>
      </c>
      <c r="AV45" s="60">
        <v>10.37</v>
      </c>
      <c r="AW45" s="60">
        <v>9.44</v>
      </c>
      <c r="AX45" s="60">
        <v>3.71</v>
      </c>
      <c r="AY45" s="60">
        <v>-3.06</v>
      </c>
      <c r="AZ45" s="79"/>
      <c r="BA45" s="52"/>
      <c r="BB45" s="52"/>
      <c r="BC45" s="52"/>
      <c r="BD45" s="52"/>
      <c r="BE45" s="52"/>
      <c r="BF45" s="259"/>
      <c r="BG45" s="60"/>
      <c r="BH45" s="288"/>
      <c r="BI45" s="288"/>
      <c r="BJ45" s="288"/>
      <c r="BK45" s="67"/>
      <c r="BL45" s="60"/>
      <c r="BM45" s="60"/>
      <c r="BN45" s="60"/>
      <c r="BO45" s="44"/>
      <c r="BP45" s="60"/>
      <c r="BQ45" s="44"/>
      <c r="BR45" s="60"/>
      <c r="BS45" s="60"/>
      <c r="BT45" s="60"/>
      <c r="BU45" s="60"/>
      <c r="BV45" s="44"/>
      <c r="BW45" s="60"/>
      <c r="BX45" s="60"/>
      <c r="BY45" s="60"/>
      <c r="BZ45" s="60"/>
      <c r="CA45" s="60"/>
      <c r="CB45" s="60"/>
      <c r="CC45" s="44"/>
      <c r="CD45" s="85"/>
      <c r="CE45" s="85"/>
      <c r="CF45" s="85"/>
      <c r="CG45" s="85"/>
      <c r="CH45" s="85"/>
      <c r="CI45" s="44"/>
      <c r="CJ45" s="89"/>
    </row>
    <row r="46" spans="1:88" x14ac:dyDescent="0.25">
      <c r="A46" s="38" t="s">
        <v>96</v>
      </c>
      <c r="B46" s="45"/>
      <c r="C46" s="722"/>
      <c r="D46" s="45"/>
      <c r="E46" s="53"/>
      <c r="F46" s="45"/>
      <c r="G46" s="57"/>
      <c r="H46" s="45"/>
      <c r="I46" s="94"/>
      <c r="J46" s="94"/>
      <c r="K46" s="94"/>
      <c r="L46" s="94"/>
      <c r="M46" s="68"/>
      <c r="N46" s="61">
        <v>0.26960000000000001</v>
      </c>
      <c r="O46" s="61">
        <v>3.1185999999999998</v>
      </c>
      <c r="P46" s="61">
        <v>2.4902000000000002</v>
      </c>
      <c r="Q46" s="61">
        <v>3.7826</v>
      </c>
      <c r="R46" s="61">
        <v>0.69940000000000002</v>
      </c>
      <c r="S46" s="72">
        <v>4.7537000000000003</v>
      </c>
      <c r="T46" s="61">
        <v>6.0072999999999999</v>
      </c>
      <c r="U46" s="61">
        <v>12.0999</v>
      </c>
      <c r="V46" s="61">
        <v>10.936400000000001</v>
      </c>
      <c r="W46" s="61">
        <v>11.970800000000001</v>
      </c>
      <c r="X46" s="61">
        <v>7.8224</v>
      </c>
      <c r="Y46" s="61">
        <v>-0.249</v>
      </c>
      <c r="Z46" s="61">
        <v>3.8820999999999999</v>
      </c>
      <c r="AA46" s="61">
        <v>2.9643999999999999</v>
      </c>
      <c r="AB46" s="61">
        <v>2.1053000000000002</v>
      </c>
      <c r="AC46" s="61">
        <v>11.7925</v>
      </c>
      <c r="AD46" s="68"/>
      <c r="AE46" s="53"/>
      <c r="AF46" s="53"/>
      <c r="AG46" s="53"/>
      <c r="AH46" s="53"/>
      <c r="AI46" s="53"/>
      <c r="AJ46" s="53"/>
      <c r="AK46" s="53"/>
      <c r="AL46" s="53"/>
      <c r="AM46" s="53"/>
      <c r="AN46" s="53"/>
      <c r="AO46" s="53"/>
      <c r="AP46" s="53"/>
      <c r="AQ46" s="53"/>
      <c r="AR46" s="53"/>
      <c r="AS46" s="53"/>
      <c r="AT46" s="45"/>
      <c r="AU46" s="61">
        <v>11.78</v>
      </c>
      <c r="AV46" s="61">
        <v>11.84</v>
      </c>
      <c r="AW46" s="61">
        <v>10.51</v>
      </c>
      <c r="AX46" s="61">
        <v>7.82</v>
      </c>
      <c r="AY46" s="61">
        <v>3.88</v>
      </c>
      <c r="AZ46" s="80"/>
      <c r="BA46" s="53"/>
      <c r="BB46" s="53"/>
      <c r="BC46" s="53"/>
      <c r="BD46" s="53"/>
      <c r="BE46" s="53"/>
      <c r="BF46" s="262"/>
      <c r="BG46" s="61"/>
      <c r="BH46" s="291"/>
      <c r="BI46" s="291"/>
      <c r="BJ46" s="291"/>
      <c r="BK46" s="68"/>
      <c r="BL46" s="61"/>
      <c r="BM46" s="61"/>
      <c r="BN46" s="61"/>
      <c r="BO46" s="45"/>
      <c r="BP46" s="61"/>
      <c r="BQ46" s="45"/>
      <c r="BR46" s="61"/>
      <c r="BS46" s="61"/>
      <c r="BT46" s="61"/>
      <c r="BU46" s="61"/>
      <c r="BV46" s="45"/>
      <c r="BW46" s="61"/>
      <c r="BX46" s="61"/>
      <c r="BY46" s="61"/>
      <c r="BZ46" s="61"/>
      <c r="CA46" s="61"/>
      <c r="CB46" s="61"/>
      <c r="CC46" s="45"/>
      <c r="CD46" s="86"/>
      <c r="CE46" s="86"/>
      <c r="CF46" s="86"/>
      <c r="CG46" s="86"/>
      <c r="CH46" s="86"/>
      <c r="CI46" s="45"/>
      <c r="CJ46" s="90"/>
    </row>
    <row r="47" spans="1:88" ht="14.5" x14ac:dyDescent="0.25">
      <c r="A47" s="39" t="s">
        <v>324</v>
      </c>
      <c r="B47" s="46"/>
      <c r="C47" s="723"/>
      <c r="D47" s="46"/>
      <c r="E47" s="54"/>
      <c r="F47" s="46"/>
      <c r="G47" s="58"/>
      <c r="H47" s="46"/>
      <c r="I47" s="95"/>
      <c r="J47" s="95"/>
      <c r="K47" s="95"/>
      <c r="L47" s="95"/>
      <c r="M47" s="69"/>
      <c r="N47" s="62"/>
      <c r="O47" s="62"/>
      <c r="P47" s="62"/>
      <c r="Q47" s="62"/>
      <c r="R47" s="62"/>
      <c r="S47" s="73"/>
      <c r="T47" s="62"/>
      <c r="U47" s="62"/>
      <c r="V47" s="62"/>
      <c r="W47" s="62"/>
      <c r="X47" s="62"/>
      <c r="Y47" s="62"/>
      <c r="Z47" s="62"/>
      <c r="AA47" s="62"/>
      <c r="AB47" s="62"/>
      <c r="AC47" s="62"/>
      <c r="AD47" s="69"/>
      <c r="AE47" s="54"/>
      <c r="AF47" s="54"/>
      <c r="AG47" s="54"/>
      <c r="AH47" s="54"/>
      <c r="AI47" s="54"/>
      <c r="AJ47" s="54"/>
      <c r="AK47" s="54"/>
      <c r="AL47" s="54"/>
      <c r="AM47" s="54"/>
      <c r="AN47" s="54"/>
      <c r="AO47" s="54"/>
      <c r="AP47" s="54"/>
      <c r="AQ47" s="54"/>
      <c r="AR47" s="54"/>
      <c r="AS47" s="54"/>
      <c r="AT47" s="46"/>
      <c r="AU47" s="62"/>
      <c r="AV47" s="62"/>
      <c r="AW47" s="62"/>
      <c r="AX47" s="62"/>
      <c r="AY47" s="62"/>
      <c r="AZ47" s="81"/>
      <c r="BA47" s="54"/>
      <c r="BB47" s="54"/>
      <c r="BC47" s="54"/>
      <c r="BD47" s="54"/>
      <c r="BE47" s="54"/>
      <c r="BF47" s="263"/>
      <c r="BG47" s="62"/>
      <c r="BH47" s="293"/>
      <c r="BI47" s="293"/>
      <c r="BJ47" s="293"/>
      <c r="BK47" s="69"/>
      <c r="BL47" s="62"/>
      <c r="BM47" s="62"/>
      <c r="BN47" s="62"/>
      <c r="BO47" s="46"/>
      <c r="BP47" s="62"/>
      <c r="BQ47" s="46"/>
      <c r="BR47" s="62"/>
      <c r="BS47" s="62"/>
      <c r="BT47" s="62"/>
      <c r="BU47" s="62"/>
      <c r="BV47" s="46"/>
      <c r="BW47" s="62"/>
      <c r="BX47" s="62"/>
      <c r="BY47" s="62"/>
      <c r="BZ47" s="62"/>
      <c r="CA47" s="62"/>
      <c r="CB47" s="62"/>
      <c r="CC47" s="46"/>
      <c r="CD47" s="87"/>
      <c r="CE47" s="87"/>
      <c r="CF47" s="87"/>
      <c r="CG47" s="87"/>
      <c r="CH47" s="87"/>
      <c r="CI47" s="46"/>
      <c r="CJ47" s="91"/>
    </row>
    <row r="48" spans="1:88" s="428" customFormat="1" x14ac:dyDescent="0.25">
      <c r="A48" s="481" t="s">
        <v>9131</v>
      </c>
      <c r="B48" s="402"/>
      <c r="C48" s="724">
        <v>45349</v>
      </c>
      <c r="D48" s="402"/>
      <c r="E48" s="403">
        <v>2674.48</v>
      </c>
      <c r="F48" s="402"/>
      <c r="G48" s="404">
        <v>11.7096</v>
      </c>
      <c r="H48" s="402"/>
      <c r="I48" s="650">
        <v>4.57</v>
      </c>
      <c r="J48" s="650">
        <v>7.5</v>
      </c>
      <c r="K48" s="650">
        <v>3.6147999999999998</v>
      </c>
      <c r="L48" s="650">
        <v>3.7658900000000002</v>
      </c>
      <c r="M48" s="406"/>
      <c r="N48" s="405">
        <v>3.3300000000000003E-2</v>
      </c>
      <c r="O48" s="405">
        <v>0.86219999999999997</v>
      </c>
      <c r="P48" s="405">
        <v>1.46</v>
      </c>
      <c r="Q48" s="405">
        <v>1.2678</v>
      </c>
      <c r="R48" s="405">
        <v>2.5735999999999999</v>
      </c>
      <c r="S48" s="407">
        <v>3.8472</v>
      </c>
      <c r="T48" s="405">
        <v>5.9364999999999997</v>
      </c>
      <c r="U48" s="405" t="s">
        <v>430</v>
      </c>
      <c r="V48" s="405" t="s">
        <v>430</v>
      </c>
      <c r="W48" s="405" t="s">
        <v>430</v>
      </c>
      <c r="X48" s="405">
        <v>2.8881999999999999</v>
      </c>
      <c r="Y48" s="405">
        <v>2.1093999999999999</v>
      </c>
      <c r="Z48" s="405">
        <v>3.1682999999999999</v>
      </c>
      <c r="AA48" s="405">
        <v>3.5405000000000002</v>
      </c>
      <c r="AB48" s="405">
        <v>1.4697</v>
      </c>
      <c r="AC48" s="405">
        <v>7.0810000000000004</v>
      </c>
      <c r="AD48" s="406"/>
      <c r="AE48" s="403">
        <v>22</v>
      </c>
      <c r="AF48" s="403">
        <v>21</v>
      </c>
      <c r="AG48" s="403">
        <v>21</v>
      </c>
      <c r="AH48" s="403">
        <v>22</v>
      </c>
      <c r="AI48" s="403">
        <v>3</v>
      </c>
      <c r="AJ48" s="403">
        <v>4</v>
      </c>
      <c r="AK48" s="403">
        <v>1</v>
      </c>
      <c r="AL48" s="403" t="s">
        <v>430</v>
      </c>
      <c r="AM48" s="403" t="s">
        <v>430</v>
      </c>
      <c r="AN48" s="403" t="s">
        <v>430</v>
      </c>
      <c r="AO48" s="403">
        <v>21</v>
      </c>
      <c r="AP48" s="403">
        <v>2</v>
      </c>
      <c r="AQ48" s="403">
        <v>5</v>
      </c>
      <c r="AR48" s="403">
        <v>2</v>
      </c>
      <c r="AS48" s="403">
        <v>16</v>
      </c>
      <c r="AT48" s="402"/>
      <c r="AU48" s="405" t="s">
        <v>430</v>
      </c>
      <c r="AV48" s="405" t="s">
        <v>430</v>
      </c>
      <c r="AW48" s="405" t="s">
        <v>430</v>
      </c>
      <c r="AX48" s="405" t="s">
        <v>430</v>
      </c>
      <c r="AY48" s="405">
        <v>4.24</v>
      </c>
      <c r="AZ48" s="408"/>
      <c r="BA48" s="403" t="s">
        <v>430</v>
      </c>
      <c r="BB48" s="403" t="s">
        <v>430</v>
      </c>
      <c r="BC48" s="403" t="s">
        <v>430</v>
      </c>
      <c r="BD48" s="403" t="s">
        <v>430</v>
      </c>
      <c r="BE48" s="403">
        <v>4</v>
      </c>
      <c r="BF48" s="409"/>
      <c r="BG48" s="405">
        <v>3.0025465662103401</v>
      </c>
      <c r="BH48" s="410">
        <v>0</v>
      </c>
      <c r="BI48" s="410">
        <v>4.9649619184591799E-2</v>
      </c>
      <c r="BJ48" s="410" t="s">
        <v>430</v>
      </c>
      <c r="BK48" s="406"/>
      <c r="BL48" s="405">
        <v>36.121659796899998</v>
      </c>
      <c r="BM48" s="405">
        <v>6.2663104053999996</v>
      </c>
      <c r="BN48" s="405">
        <v>5.7644223569999999</v>
      </c>
      <c r="BO48" s="402"/>
      <c r="BP48" s="405">
        <v>14.67604968</v>
      </c>
      <c r="BQ48" s="402"/>
      <c r="BR48" s="405">
        <v>19.536000000000001</v>
      </c>
      <c r="BS48" s="405">
        <v>4.9467299999999996</v>
      </c>
      <c r="BT48" s="405">
        <v>2.97105</v>
      </c>
      <c r="BU48" s="405">
        <v>72.546220000000005</v>
      </c>
      <c r="BV48" s="402"/>
      <c r="BW48" s="405">
        <v>46.19</v>
      </c>
      <c r="BX48" s="405">
        <v>12.79</v>
      </c>
      <c r="BY48" s="405" t="s">
        <v>430</v>
      </c>
      <c r="BZ48" s="405" t="s">
        <v>430</v>
      </c>
      <c r="CA48" s="405" t="s">
        <v>430</v>
      </c>
      <c r="CB48" s="405">
        <v>13.57</v>
      </c>
      <c r="CC48" s="402"/>
      <c r="CD48" s="401" t="s">
        <v>9132</v>
      </c>
      <c r="CE48" s="401" t="s">
        <v>9133</v>
      </c>
      <c r="CF48" s="401" t="s">
        <v>9134</v>
      </c>
      <c r="CG48" s="401" t="s">
        <v>3307</v>
      </c>
      <c r="CH48" s="401" t="s">
        <v>9135</v>
      </c>
      <c r="CI48" s="402"/>
      <c r="CJ48" s="411" t="s">
        <v>443</v>
      </c>
    </row>
    <row r="49" spans="1:88" s="428" customFormat="1" x14ac:dyDescent="0.25">
      <c r="A49" s="345" t="s">
        <v>9136</v>
      </c>
      <c r="B49" s="373"/>
      <c r="C49" s="719">
        <v>44967</v>
      </c>
      <c r="D49" s="373"/>
      <c r="E49" s="346">
        <v>2186.2399999999998</v>
      </c>
      <c r="F49" s="373"/>
      <c r="G49" s="347">
        <v>14.411</v>
      </c>
      <c r="H49" s="373"/>
      <c r="I49" s="651">
        <v>2.4700000000000002</v>
      </c>
      <c r="J49" s="651">
        <v>7.19</v>
      </c>
      <c r="K49" s="651">
        <v>2.0099999999999998</v>
      </c>
      <c r="L49" s="651">
        <v>2.13</v>
      </c>
      <c r="M49" s="374"/>
      <c r="N49" s="348">
        <v>0.26440000000000002</v>
      </c>
      <c r="O49" s="348">
        <v>2.8622000000000001</v>
      </c>
      <c r="P49" s="348">
        <v>2.3727</v>
      </c>
      <c r="Q49" s="348">
        <v>3.9455</v>
      </c>
      <c r="R49" s="348">
        <v>-1.2201</v>
      </c>
      <c r="S49" s="350">
        <v>1.8229</v>
      </c>
      <c r="T49" s="348">
        <v>5.4617000000000004</v>
      </c>
      <c r="U49" s="348">
        <v>10.745900000000001</v>
      </c>
      <c r="V49" s="348" t="s">
        <v>430</v>
      </c>
      <c r="W49" s="348" t="s">
        <v>430</v>
      </c>
      <c r="X49" s="348">
        <v>8.2800999999999991</v>
      </c>
      <c r="Y49" s="348">
        <v>-1.7521</v>
      </c>
      <c r="Z49" s="348">
        <v>1.3859999999999999</v>
      </c>
      <c r="AA49" s="348">
        <v>-0.1593</v>
      </c>
      <c r="AB49" s="348">
        <v>2.0247999999999999</v>
      </c>
      <c r="AC49" s="348">
        <v>11.5124</v>
      </c>
      <c r="AD49" s="374"/>
      <c r="AE49" s="346">
        <v>10</v>
      </c>
      <c r="AF49" s="346">
        <v>17</v>
      </c>
      <c r="AG49" s="346">
        <v>11</v>
      </c>
      <c r="AH49" s="346">
        <v>7</v>
      </c>
      <c r="AI49" s="346">
        <v>12</v>
      </c>
      <c r="AJ49" s="346">
        <v>9</v>
      </c>
      <c r="AK49" s="346">
        <v>2</v>
      </c>
      <c r="AL49" s="346">
        <v>3</v>
      </c>
      <c r="AM49" s="346" t="s">
        <v>430</v>
      </c>
      <c r="AN49" s="346" t="s">
        <v>430</v>
      </c>
      <c r="AO49" s="346">
        <v>7</v>
      </c>
      <c r="AP49" s="346">
        <v>10</v>
      </c>
      <c r="AQ49" s="346">
        <v>10</v>
      </c>
      <c r="AR49" s="346">
        <v>10</v>
      </c>
      <c r="AS49" s="346">
        <v>10</v>
      </c>
      <c r="AT49" s="373"/>
      <c r="AU49" s="348" t="s">
        <v>430</v>
      </c>
      <c r="AV49" s="348" t="s">
        <v>430</v>
      </c>
      <c r="AW49" s="348" t="s">
        <v>430</v>
      </c>
      <c r="AX49" s="348">
        <v>6.68</v>
      </c>
      <c r="AY49" s="348">
        <v>0.18</v>
      </c>
      <c r="AZ49" s="351"/>
      <c r="BA49" s="346" t="s">
        <v>430</v>
      </c>
      <c r="BB49" s="346" t="s">
        <v>430</v>
      </c>
      <c r="BC49" s="346" t="s">
        <v>430</v>
      </c>
      <c r="BD49" s="346">
        <v>2</v>
      </c>
      <c r="BE49" s="346">
        <v>11</v>
      </c>
      <c r="BF49" s="362"/>
      <c r="BG49" s="348">
        <v>7.4504178069365397</v>
      </c>
      <c r="BH49" s="375">
        <v>0</v>
      </c>
      <c r="BI49" s="375">
        <v>6.5783874359687203E-2</v>
      </c>
      <c r="BJ49" s="375" t="s">
        <v>430</v>
      </c>
      <c r="BK49" s="374"/>
      <c r="BL49" s="348">
        <v>73.673145118799994</v>
      </c>
      <c r="BM49" s="348">
        <v>49.824726105800003</v>
      </c>
      <c r="BN49" s="348">
        <v>1.4786462642</v>
      </c>
      <c r="BO49" s="373"/>
      <c r="BP49" s="348">
        <v>64.115454569999997</v>
      </c>
      <c r="BQ49" s="373"/>
      <c r="BR49" s="348">
        <v>48.028399999999998</v>
      </c>
      <c r="BS49" s="348">
        <v>7.9689699999999997</v>
      </c>
      <c r="BT49" s="348">
        <v>9.9402699999999999</v>
      </c>
      <c r="BU49" s="348">
        <v>34.062359999999998</v>
      </c>
      <c r="BV49" s="373"/>
      <c r="BW49" s="348">
        <v>6.77</v>
      </c>
      <c r="BX49" s="348">
        <v>12.49</v>
      </c>
      <c r="BY49" s="348">
        <v>3.79</v>
      </c>
      <c r="BZ49" s="348" t="s">
        <v>430</v>
      </c>
      <c r="CA49" s="348" t="s">
        <v>430</v>
      </c>
      <c r="CB49" s="348">
        <v>10.71</v>
      </c>
      <c r="CC49" s="373"/>
      <c r="CD49" s="372" t="s">
        <v>9137</v>
      </c>
      <c r="CE49" s="372" t="s">
        <v>9138</v>
      </c>
      <c r="CF49" s="372" t="s">
        <v>9139</v>
      </c>
      <c r="CG49" s="372" t="s">
        <v>9140</v>
      </c>
      <c r="CH49" s="372" t="s">
        <v>9141</v>
      </c>
      <c r="CI49" s="373"/>
      <c r="CJ49" s="354" t="s">
        <v>554</v>
      </c>
    </row>
    <row r="50" spans="1:88" s="428" customFormat="1" x14ac:dyDescent="0.25">
      <c r="A50" s="345" t="s">
        <v>9142</v>
      </c>
      <c r="B50" s="373"/>
      <c r="C50" s="719">
        <v>44784</v>
      </c>
      <c r="D50" s="373"/>
      <c r="E50" s="346">
        <v>2125.4</v>
      </c>
      <c r="F50" s="373"/>
      <c r="G50" s="347">
        <v>14.525</v>
      </c>
      <c r="H50" s="373"/>
      <c r="I50" s="651">
        <v>5.6</v>
      </c>
      <c r="J50" s="651">
        <v>6.9</v>
      </c>
      <c r="K50" s="651">
        <v>3.26</v>
      </c>
      <c r="L50" s="651">
        <v>3.42</v>
      </c>
      <c r="M50" s="374"/>
      <c r="N50" s="348">
        <v>0.2485</v>
      </c>
      <c r="O50" s="348">
        <v>2.8246000000000002</v>
      </c>
      <c r="P50" s="348">
        <v>2.0156999999999998</v>
      </c>
      <c r="Q50" s="348">
        <v>2.9266000000000001</v>
      </c>
      <c r="R50" s="348">
        <v>0.75609999999999999</v>
      </c>
      <c r="S50" s="350">
        <v>3.8687</v>
      </c>
      <c r="T50" s="348">
        <v>5.4476000000000004</v>
      </c>
      <c r="U50" s="348">
        <v>10.5326</v>
      </c>
      <c r="V50" s="348" t="s">
        <v>430</v>
      </c>
      <c r="W50" s="348" t="s">
        <v>430</v>
      </c>
      <c r="X50" s="348">
        <v>6.7229999999999999</v>
      </c>
      <c r="Y50" s="348">
        <v>-0.29520000000000002</v>
      </c>
      <c r="Z50" s="348">
        <v>3.3367</v>
      </c>
      <c r="AA50" s="348">
        <v>2.2096</v>
      </c>
      <c r="AB50" s="348">
        <v>1.8226</v>
      </c>
      <c r="AC50" s="348">
        <v>10.168100000000001</v>
      </c>
      <c r="AD50" s="374"/>
      <c r="AE50" s="346">
        <v>15</v>
      </c>
      <c r="AF50" s="346">
        <v>19</v>
      </c>
      <c r="AG50" s="346">
        <v>15</v>
      </c>
      <c r="AH50" s="346">
        <v>12</v>
      </c>
      <c r="AI50" s="346">
        <v>8</v>
      </c>
      <c r="AJ50" s="346">
        <v>3</v>
      </c>
      <c r="AK50" s="346">
        <v>3</v>
      </c>
      <c r="AL50" s="346">
        <v>4</v>
      </c>
      <c r="AM50" s="346" t="s">
        <v>430</v>
      </c>
      <c r="AN50" s="346" t="s">
        <v>430</v>
      </c>
      <c r="AO50" s="346">
        <v>14</v>
      </c>
      <c r="AP50" s="346">
        <v>7</v>
      </c>
      <c r="AQ50" s="346">
        <v>4</v>
      </c>
      <c r="AR50" s="346">
        <v>5</v>
      </c>
      <c r="AS50" s="346">
        <v>12</v>
      </c>
      <c r="AT50" s="373"/>
      <c r="AU50" s="348" t="s">
        <v>430</v>
      </c>
      <c r="AV50" s="348" t="s">
        <v>430</v>
      </c>
      <c r="AW50" s="348" t="s">
        <v>430</v>
      </c>
      <c r="AX50" s="348">
        <v>6.89</v>
      </c>
      <c r="AY50" s="348">
        <v>2.78</v>
      </c>
      <c r="AZ50" s="351"/>
      <c r="BA50" s="346" t="s">
        <v>430</v>
      </c>
      <c r="BB50" s="346" t="s">
        <v>430</v>
      </c>
      <c r="BC50" s="346" t="s">
        <v>430</v>
      </c>
      <c r="BD50" s="346">
        <v>1</v>
      </c>
      <c r="BE50" s="346">
        <v>6</v>
      </c>
      <c r="BF50" s="362"/>
      <c r="BG50" s="348">
        <v>6.8321683219746596</v>
      </c>
      <c r="BH50" s="375">
        <v>0</v>
      </c>
      <c r="BI50" s="375">
        <v>6.6959637837554403E-2</v>
      </c>
      <c r="BJ50" s="375" t="s">
        <v>430</v>
      </c>
      <c r="BK50" s="374"/>
      <c r="BL50" s="348">
        <v>69.000983587999997</v>
      </c>
      <c r="BM50" s="348">
        <v>44.291114416100001</v>
      </c>
      <c r="BN50" s="348">
        <v>1.5578967587000001</v>
      </c>
      <c r="BO50" s="373"/>
      <c r="BP50" s="348">
        <v>53.947409260000001</v>
      </c>
      <c r="BQ50" s="373"/>
      <c r="BR50" s="348">
        <v>49.771799999999999</v>
      </c>
      <c r="BS50" s="348">
        <v>7.8685799999999997</v>
      </c>
      <c r="BT50" s="348">
        <v>9.1364599999999996</v>
      </c>
      <c r="BU50" s="348">
        <v>33.22316</v>
      </c>
      <c r="BV50" s="373"/>
      <c r="BW50" s="348">
        <v>10.81</v>
      </c>
      <c r="BX50" s="348">
        <v>7.29</v>
      </c>
      <c r="BY50" s="348">
        <v>8.02</v>
      </c>
      <c r="BZ50" s="348">
        <v>1.19</v>
      </c>
      <c r="CA50" s="348" t="s">
        <v>430</v>
      </c>
      <c r="CB50" s="348">
        <v>5.39</v>
      </c>
      <c r="CC50" s="373"/>
      <c r="CD50" s="372" t="s">
        <v>9143</v>
      </c>
      <c r="CE50" s="372" t="s">
        <v>9144</v>
      </c>
      <c r="CF50" s="372" t="s">
        <v>9145</v>
      </c>
      <c r="CG50" s="372" t="s">
        <v>9146</v>
      </c>
      <c r="CH50" s="372" t="s">
        <v>587</v>
      </c>
      <c r="CI50" s="373"/>
      <c r="CJ50" s="354" t="s">
        <v>615</v>
      </c>
    </row>
    <row r="51" spans="1:88" s="428" customFormat="1" x14ac:dyDescent="0.25">
      <c r="A51" s="345" t="s">
        <v>9147</v>
      </c>
      <c r="B51" s="373"/>
      <c r="C51" s="719">
        <v>40528</v>
      </c>
      <c r="D51" s="373"/>
      <c r="E51" s="346">
        <v>1671.16</v>
      </c>
      <c r="F51" s="373"/>
      <c r="G51" s="347">
        <v>34.967300000000002</v>
      </c>
      <c r="H51" s="373"/>
      <c r="I51" s="651">
        <v>5.62</v>
      </c>
      <c r="J51" s="651">
        <v>7.04</v>
      </c>
      <c r="K51" s="651">
        <v>3.59</v>
      </c>
      <c r="L51" s="651">
        <v>3.75</v>
      </c>
      <c r="M51" s="374"/>
      <c r="N51" s="348">
        <v>0.16819999999999999</v>
      </c>
      <c r="O51" s="348">
        <v>3.5579999999999998</v>
      </c>
      <c r="P51" s="348">
        <v>2.1164000000000001</v>
      </c>
      <c r="Q51" s="348">
        <v>2.7545999999999999</v>
      </c>
      <c r="R51" s="348">
        <v>-2.3336000000000001</v>
      </c>
      <c r="S51" s="350">
        <v>0.31330000000000002</v>
      </c>
      <c r="T51" s="348">
        <v>3.1101999999999999</v>
      </c>
      <c r="U51" s="348">
        <v>8.6745000000000001</v>
      </c>
      <c r="V51" s="348">
        <v>7.8042999999999996</v>
      </c>
      <c r="W51" s="348">
        <v>7.4405000000000001</v>
      </c>
      <c r="X51" s="348">
        <v>7.1928999999999998</v>
      </c>
      <c r="Y51" s="348">
        <v>-2.8860999999999999</v>
      </c>
      <c r="Z51" s="348">
        <v>-8.6E-3</v>
      </c>
      <c r="AA51" s="348">
        <v>-1.3124</v>
      </c>
      <c r="AB51" s="348">
        <v>2.1665000000000001</v>
      </c>
      <c r="AC51" s="348">
        <v>8.4029000000000007</v>
      </c>
      <c r="AD51" s="374"/>
      <c r="AE51" s="346">
        <v>18</v>
      </c>
      <c r="AF51" s="346">
        <v>5</v>
      </c>
      <c r="AG51" s="346">
        <v>14</v>
      </c>
      <c r="AH51" s="346">
        <v>13</v>
      </c>
      <c r="AI51" s="346">
        <v>16</v>
      </c>
      <c r="AJ51" s="346">
        <v>13</v>
      </c>
      <c r="AK51" s="346">
        <v>7</v>
      </c>
      <c r="AL51" s="346">
        <v>9</v>
      </c>
      <c r="AM51" s="346">
        <v>4</v>
      </c>
      <c r="AN51" s="346">
        <v>3</v>
      </c>
      <c r="AO51" s="346">
        <v>10</v>
      </c>
      <c r="AP51" s="346">
        <v>15</v>
      </c>
      <c r="AQ51" s="346">
        <v>14</v>
      </c>
      <c r="AR51" s="346">
        <v>12</v>
      </c>
      <c r="AS51" s="346">
        <v>9</v>
      </c>
      <c r="AT51" s="373"/>
      <c r="AU51" s="348">
        <v>7.51</v>
      </c>
      <c r="AV51" s="348">
        <v>7.89</v>
      </c>
      <c r="AW51" s="348">
        <v>6.95</v>
      </c>
      <c r="AX51" s="348">
        <v>4.09</v>
      </c>
      <c r="AY51" s="348">
        <v>-1.93</v>
      </c>
      <c r="AZ51" s="351"/>
      <c r="BA51" s="346">
        <v>4</v>
      </c>
      <c r="BB51" s="346">
        <v>5</v>
      </c>
      <c r="BC51" s="346">
        <v>4</v>
      </c>
      <c r="BD51" s="346">
        <v>8</v>
      </c>
      <c r="BE51" s="346">
        <v>14</v>
      </c>
      <c r="BF51" s="362"/>
      <c r="BG51" s="348">
        <v>7.6365802258999</v>
      </c>
      <c r="BH51" s="375">
        <v>0</v>
      </c>
      <c r="BI51" s="375">
        <v>4.1095858662074602E-2</v>
      </c>
      <c r="BJ51" s="375" t="s">
        <v>430</v>
      </c>
      <c r="BK51" s="374"/>
      <c r="BL51" s="348">
        <v>70.949460913899998</v>
      </c>
      <c r="BM51" s="348">
        <v>60.710381912700001</v>
      </c>
      <c r="BN51" s="348">
        <v>1.1686544983</v>
      </c>
      <c r="BO51" s="373"/>
      <c r="BP51" s="348">
        <v>59.840141989999999</v>
      </c>
      <c r="BQ51" s="373"/>
      <c r="BR51" s="348">
        <v>51.889699999999998</v>
      </c>
      <c r="BS51" s="348">
        <v>12.072800000000001</v>
      </c>
      <c r="BT51" s="348">
        <v>8.0873899999999992</v>
      </c>
      <c r="BU51" s="348">
        <v>27.950109999999999</v>
      </c>
      <c r="BV51" s="373"/>
      <c r="BW51" s="348">
        <v>12.34</v>
      </c>
      <c r="BX51" s="348">
        <v>7.84</v>
      </c>
      <c r="BY51" s="348" t="s">
        <v>430</v>
      </c>
      <c r="BZ51" s="348" t="s">
        <v>430</v>
      </c>
      <c r="CA51" s="348" t="s">
        <v>430</v>
      </c>
      <c r="CB51" s="348">
        <v>6</v>
      </c>
      <c r="CC51" s="373"/>
      <c r="CD51" s="372" t="s">
        <v>9148</v>
      </c>
      <c r="CE51" s="372" t="s">
        <v>9149</v>
      </c>
      <c r="CF51" s="372" t="s">
        <v>9150</v>
      </c>
      <c r="CG51" s="372" t="s">
        <v>9151</v>
      </c>
      <c r="CH51" s="372" t="s">
        <v>9152</v>
      </c>
      <c r="CI51" s="373"/>
      <c r="CJ51" s="354" t="s">
        <v>443</v>
      </c>
    </row>
    <row r="52" spans="1:88" s="428" customFormat="1" x14ac:dyDescent="0.25">
      <c r="A52" s="345" t="s">
        <v>9153</v>
      </c>
      <c r="B52" s="373"/>
      <c r="C52" s="719">
        <v>40581</v>
      </c>
      <c r="D52" s="373"/>
      <c r="E52" s="346">
        <v>1518.09</v>
      </c>
      <c r="F52" s="373"/>
      <c r="G52" s="347">
        <v>43.631</v>
      </c>
      <c r="H52" s="373"/>
      <c r="I52" s="651">
        <v>3.48</v>
      </c>
      <c r="J52" s="651">
        <v>7.23</v>
      </c>
      <c r="K52" s="651">
        <v>2.64</v>
      </c>
      <c r="L52" s="651">
        <v>2.75</v>
      </c>
      <c r="M52" s="374"/>
      <c r="N52" s="348">
        <v>0.25829999999999997</v>
      </c>
      <c r="O52" s="348">
        <v>2.8895</v>
      </c>
      <c r="P52" s="348">
        <v>2.3523999999999998</v>
      </c>
      <c r="Q52" s="348">
        <v>2.9542999999999999</v>
      </c>
      <c r="R52" s="348">
        <v>-0.24740000000000001</v>
      </c>
      <c r="S52" s="350">
        <v>1.5102</v>
      </c>
      <c r="T52" s="348">
        <v>3.9401000000000002</v>
      </c>
      <c r="U52" s="348">
        <v>9.6443999999999992</v>
      </c>
      <c r="V52" s="348">
        <v>8.0198</v>
      </c>
      <c r="W52" s="348">
        <v>8.2576000000000001</v>
      </c>
      <c r="X52" s="348">
        <v>6.1601999999999997</v>
      </c>
      <c r="Y52" s="348">
        <v>-1.1259999999999999</v>
      </c>
      <c r="Z52" s="348">
        <v>0.9657</v>
      </c>
      <c r="AA52" s="348">
        <v>0.58230000000000004</v>
      </c>
      <c r="AB52" s="348">
        <v>2.2509999999999999</v>
      </c>
      <c r="AC52" s="348">
        <v>10.0593</v>
      </c>
      <c r="AD52" s="374"/>
      <c r="AE52" s="346">
        <v>13</v>
      </c>
      <c r="AF52" s="346">
        <v>16</v>
      </c>
      <c r="AG52" s="346">
        <v>12</v>
      </c>
      <c r="AH52" s="346">
        <v>10</v>
      </c>
      <c r="AI52" s="346">
        <v>9</v>
      </c>
      <c r="AJ52" s="346">
        <v>11</v>
      </c>
      <c r="AK52" s="346">
        <v>5</v>
      </c>
      <c r="AL52" s="346">
        <v>6</v>
      </c>
      <c r="AM52" s="346">
        <v>3</v>
      </c>
      <c r="AN52" s="346">
        <v>2</v>
      </c>
      <c r="AO52" s="346">
        <v>17</v>
      </c>
      <c r="AP52" s="346">
        <v>9</v>
      </c>
      <c r="AQ52" s="346">
        <v>11</v>
      </c>
      <c r="AR52" s="346">
        <v>7</v>
      </c>
      <c r="AS52" s="346">
        <v>6</v>
      </c>
      <c r="AT52" s="373"/>
      <c r="AU52" s="348">
        <v>8.32</v>
      </c>
      <c r="AV52" s="348">
        <v>8.4499999999999993</v>
      </c>
      <c r="AW52" s="348">
        <v>7.74</v>
      </c>
      <c r="AX52" s="348">
        <v>5.0999999999999996</v>
      </c>
      <c r="AY52" s="348">
        <v>0.83</v>
      </c>
      <c r="AZ52" s="351"/>
      <c r="BA52" s="346">
        <v>2</v>
      </c>
      <c r="BB52" s="346">
        <v>3</v>
      </c>
      <c r="BC52" s="346">
        <v>2</v>
      </c>
      <c r="BD52" s="346">
        <v>6</v>
      </c>
      <c r="BE52" s="346">
        <v>8</v>
      </c>
      <c r="BF52" s="362"/>
      <c r="BG52" s="348">
        <v>6.7143406227435696</v>
      </c>
      <c r="BH52" s="375">
        <v>0</v>
      </c>
      <c r="BI52" s="375">
        <v>5.5929033067273898E-2</v>
      </c>
      <c r="BJ52" s="375" t="s">
        <v>430</v>
      </c>
      <c r="BK52" s="374"/>
      <c r="BL52" s="348">
        <v>60.945541451799997</v>
      </c>
      <c r="BM52" s="348">
        <v>38.656207905999999</v>
      </c>
      <c r="BN52" s="348">
        <v>1.5766042442999999</v>
      </c>
      <c r="BO52" s="373"/>
      <c r="BP52" s="348">
        <v>47.514404310000003</v>
      </c>
      <c r="BQ52" s="373"/>
      <c r="BR52" s="348">
        <v>54.473300000000002</v>
      </c>
      <c r="BS52" s="348">
        <v>10.247400000000001</v>
      </c>
      <c r="BT52" s="348">
        <v>8.03904</v>
      </c>
      <c r="BU52" s="348">
        <v>27.240259999999999</v>
      </c>
      <c r="BV52" s="373"/>
      <c r="BW52" s="348">
        <v>11.97</v>
      </c>
      <c r="BX52" s="348">
        <v>13.15</v>
      </c>
      <c r="BY52" s="348" t="s">
        <v>430</v>
      </c>
      <c r="BZ52" s="348" t="s">
        <v>430</v>
      </c>
      <c r="CA52" s="348" t="s">
        <v>430</v>
      </c>
      <c r="CB52" s="348">
        <v>2.12</v>
      </c>
      <c r="CC52" s="373"/>
      <c r="CD52" s="372" t="s">
        <v>9154</v>
      </c>
      <c r="CE52" s="372" t="s">
        <v>9155</v>
      </c>
      <c r="CF52" s="372" t="s">
        <v>9156</v>
      </c>
      <c r="CG52" s="372" t="s">
        <v>9157</v>
      </c>
      <c r="CH52" s="372" t="s">
        <v>9158</v>
      </c>
      <c r="CI52" s="373"/>
      <c r="CJ52" s="354" t="s">
        <v>518</v>
      </c>
    </row>
    <row r="53" spans="1:88" s="428" customFormat="1" x14ac:dyDescent="0.25">
      <c r="A53" s="345" t="s">
        <v>9159</v>
      </c>
      <c r="B53" s="373"/>
      <c r="C53" s="719">
        <v>45729</v>
      </c>
      <c r="D53" s="373"/>
      <c r="E53" s="346">
        <v>1265.67</v>
      </c>
      <c r="F53" s="373"/>
      <c r="G53" s="347">
        <v>10.9636</v>
      </c>
      <c r="H53" s="373"/>
      <c r="I53" s="651">
        <v>1.89</v>
      </c>
      <c r="J53" s="651">
        <v>10.45</v>
      </c>
      <c r="K53" s="651">
        <v>1.3</v>
      </c>
      <c r="L53" s="651">
        <v>1.37</v>
      </c>
      <c r="M53" s="374"/>
      <c r="N53" s="348">
        <v>5.4800000000000001E-2</v>
      </c>
      <c r="O53" s="348">
        <v>0.23499999999999999</v>
      </c>
      <c r="P53" s="348">
        <v>0.98280000000000001</v>
      </c>
      <c r="Q53" s="348">
        <v>1.7664</v>
      </c>
      <c r="R53" s="348">
        <v>3.6589999999999998</v>
      </c>
      <c r="S53" s="350">
        <v>7.1741999999999999</v>
      </c>
      <c r="T53" s="348" t="s">
        <v>430</v>
      </c>
      <c r="U53" s="348" t="s">
        <v>430</v>
      </c>
      <c r="V53" s="348" t="s">
        <v>430</v>
      </c>
      <c r="W53" s="348" t="s">
        <v>430</v>
      </c>
      <c r="X53" s="348">
        <v>1.8307</v>
      </c>
      <c r="Y53" s="348">
        <v>3.3492999999999999</v>
      </c>
      <c r="Z53" s="348">
        <v>5.3644999999999996</v>
      </c>
      <c r="AA53" s="348">
        <v>7.0339999999999998</v>
      </c>
      <c r="AB53" s="348">
        <v>0.86939999999999995</v>
      </c>
      <c r="AC53" s="348">
        <v>7.5387000000000004</v>
      </c>
      <c r="AD53" s="374"/>
      <c r="AE53" s="346">
        <v>20</v>
      </c>
      <c r="AF53" s="346">
        <v>22</v>
      </c>
      <c r="AG53" s="346">
        <v>22</v>
      </c>
      <c r="AH53" s="346">
        <v>20</v>
      </c>
      <c r="AI53" s="346">
        <v>1</v>
      </c>
      <c r="AJ53" s="346">
        <v>1</v>
      </c>
      <c r="AK53" s="346" t="s">
        <v>430</v>
      </c>
      <c r="AL53" s="346" t="s">
        <v>430</v>
      </c>
      <c r="AM53" s="346" t="s">
        <v>430</v>
      </c>
      <c r="AN53" s="346" t="s">
        <v>430</v>
      </c>
      <c r="AO53" s="346">
        <v>22</v>
      </c>
      <c r="AP53" s="346">
        <v>1</v>
      </c>
      <c r="AQ53" s="346">
        <v>2</v>
      </c>
      <c r="AR53" s="346">
        <v>1</v>
      </c>
      <c r="AS53" s="346">
        <v>20</v>
      </c>
      <c r="AT53" s="373"/>
      <c r="AU53" s="348" t="s">
        <v>430</v>
      </c>
      <c r="AV53" s="348" t="s">
        <v>430</v>
      </c>
      <c r="AW53" s="348" t="s">
        <v>430</v>
      </c>
      <c r="AX53" s="348" t="s">
        <v>430</v>
      </c>
      <c r="AY53" s="348">
        <v>7.43</v>
      </c>
      <c r="AZ53" s="351"/>
      <c r="BA53" s="346" t="s">
        <v>430</v>
      </c>
      <c r="BB53" s="346" t="s">
        <v>430</v>
      </c>
      <c r="BC53" s="346" t="s">
        <v>430</v>
      </c>
      <c r="BD53" s="346" t="s">
        <v>430</v>
      </c>
      <c r="BE53" s="346">
        <v>1</v>
      </c>
      <c r="BF53" s="362"/>
      <c r="BG53" s="348">
        <v>0.72724039238783</v>
      </c>
      <c r="BH53" s="375">
        <v>0</v>
      </c>
      <c r="BI53" s="375">
        <v>0.21514409524103301</v>
      </c>
      <c r="BJ53" s="375" t="s">
        <v>430</v>
      </c>
      <c r="BK53" s="374"/>
      <c r="BL53" s="348">
        <v>18.849855640800001</v>
      </c>
      <c r="BM53" s="348">
        <v>-16.085124482800001</v>
      </c>
      <c r="BN53" s="348">
        <v>-1.1718812409999999</v>
      </c>
      <c r="BO53" s="373"/>
      <c r="BP53" s="348">
        <v>0.38206774999999399</v>
      </c>
      <c r="BQ53" s="373"/>
      <c r="BR53" s="348">
        <v>30.272600000000001</v>
      </c>
      <c r="BS53" s="348">
        <v>5.5710499999999996</v>
      </c>
      <c r="BT53" s="348">
        <v>3.32328</v>
      </c>
      <c r="BU53" s="348">
        <v>60.833069999999999</v>
      </c>
      <c r="BV53" s="373"/>
      <c r="BW53" s="348">
        <v>4.88</v>
      </c>
      <c r="BX53" s="348">
        <v>0.8</v>
      </c>
      <c r="BY53" s="348">
        <v>2.0099999999999998</v>
      </c>
      <c r="BZ53" s="348">
        <v>15.3</v>
      </c>
      <c r="CA53" s="348">
        <v>34.54</v>
      </c>
      <c r="CB53" s="348">
        <v>3.3</v>
      </c>
      <c r="CC53" s="373"/>
      <c r="CD53" s="372" t="s">
        <v>9160</v>
      </c>
      <c r="CE53" s="372" t="s">
        <v>9161</v>
      </c>
      <c r="CF53" s="372" t="s">
        <v>9162</v>
      </c>
      <c r="CG53" s="372" t="s">
        <v>9163</v>
      </c>
      <c r="CH53" s="372" t="s">
        <v>9164</v>
      </c>
      <c r="CI53" s="373"/>
      <c r="CJ53" s="354" t="s">
        <v>9165</v>
      </c>
    </row>
    <row r="54" spans="1:88" s="428" customFormat="1" x14ac:dyDescent="0.25">
      <c r="A54" s="345" t="s">
        <v>9166</v>
      </c>
      <c r="B54" s="373"/>
      <c r="C54" s="719">
        <v>45275</v>
      </c>
      <c r="D54" s="373"/>
      <c r="E54" s="346">
        <v>1252.72</v>
      </c>
      <c r="F54" s="373"/>
      <c r="G54" s="347">
        <v>11.491</v>
      </c>
      <c r="H54" s="373"/>
      <c r="I54" s="651">
        <v>3.04</v>
      </c>
      <c r="J54" s="651">
        <v>7.32</v>
      </c>
      <c r="K54" s="651">
        <v>1.66</v>
      </c>
      <c r="L54" s="651">
        <v>1.65</v>
      </c>
      <c r="M54" s="374"/>
      <c r="N54" s="348">
        <v>0.4546</v>
      </c>
      <c r="O54" s="348">
        <v>4.2267999999999999</v>
      </c>
      <c r="P54" s="348">
        <v>2.6532</v>
      </c>
      <c r="Q54" s="348">
        <v>4.0098000000000003</v>
      </c>
      <c r="R54" s="348">
        <v>-1.3816999999999999</v>
      </c>
      <c r="S54" s="350">
        <v>2.0333999999999999</v>
      </c>
      <c r="T54" s="348">
        <v>2.3237999999999999</v>
      </c>
      <c r="U54" s="348" t="s">
        <v>430</v>
      </c>
      <c r="V54" s="348" t="s">
        <v>430</v>
      </c>
      <c r="W54" s="348" t="s">
        <v>430</v>
      </c>
      <c r="X54" s="348">
        <v>8.8885000000000005</v>
      </c>
      <c r="Y54" s="348">
        <v>-2.2292000000000001</v>
      </c>
      <c r="Z54" s="348">
        <v>3.0952999999999999</v>
      </c>
      <c r="AA54" s="348">
        <v>-0.53669999999999995</v>
      </c>
      <c r="AB54" s="348">
        <v>2.6623999999999999</v>
      </c>
      <c r="AC54" s="348">
        <v>5.6940999999999997</v>
      </c>
      <c r="AD54" s="374"/>
      <c r="AE54" s="346">
        <v>3</v>
      </c>
      <c r="AF54" s="346">
        <v>1</v>
      </c>
      <c r="AG54" s="346">
        <v>6</v>
      </c>
      <c r="AH54" s="346">
        <v>6</v>
      </c>
      <c r="AI54" s="346">
        <v>13</v>
      </c>
      <c r="AJ54" s="346">
        <v>8</v>
      </c>
      <c r="AK54" s="346">
        <v>14</v>
      </c>
      <c r="AL54" s="346" t="s">
        <v>430</v>
      </c>
      <c r="AM54" s="346" t="s">
        <v>430</v>
      </c>
      <c r="AN54" s="346" t="s">
        <v>430</v>
      </c>
      <c r="AO54" s="346">
        <v>6</v>
      </c>
      <c r="AP54" s="346">
        <v>12</v>
      </c>
      <c r="AQ54" s="346">
        <v>6</v>
      </c>
      <c r="AR54" s="346">
        <v>11</v>
      </c>
      <c r="AS54" s="346">
        <v>1</v>
      </c>
      <c r="AT54" s="373"/>
      <c r="AU54" s="348" t="s">
        <v>430</v>
      </c>
      <c r="AV54" s="348" t="s">
        <v>430</v>
      </c>
      <c r="AW54" s="348" t="s">
        <v>430</v>
      </c>
      <c r="AX54" s="348" t="s">
        <v>430</v>
      </c>
      <c r="AY54" s="348">
        <v>0.61</v>
      </c>
      <c r="AZ54" s="351"/>
      <c r="BA54" s="346" t="s">
        <v>430</v>
      </c>
      <c r="BB54" s="346" t="s">
        <v>430</v>
      </c>
      <c r="BC54" s="346" t="s">
        <v>430</v>
      </c>
      <c r="BD54" s="346" t="s">
        <v>430</v>
      </c>
      <c r="BE54" s="346">
        <v>9</v>
      </c>
      <c r="BF54" s="362"/>
      <c r="BG54" s="348">
        <v>8.2086458107321203</v>
      </c>
      <c r="BH54" s="375">
        <v>0</v>
      </c>
      <c r="BI54" s="375">
        <v>3.9380284684006001E-3</v>
      </c>
      <c r="BJ54" s="375" t="s">
        <v>430</v>
      </c>
      <c r="BK54" s="374"/>
      <c r="BL54" s="348">
        <v>83.828522203800006</v>
      </c>
      <c r="BM54" s="348">
        <v>81.386966333900006</v>
      </c>
      <c r="BN54" s="348">
        <v>1.0299993473</v>
      </c>
      <c r="BO54" s="373"/>
      <c r="BP54" s="348">
        <v>87.733067449999993</v>
      </c>
      <c r="BQ54" s="373"/>
      <c r="BR54" s="348">
        <v>72.866200000000006</v>
      </c>
      <c r="BS54" s="348">
        <v>10.6441</v>
      </c>
      <c r="BT54" s="348">
        <v>4.0130299999999997</v>
      </c>
      <c r="BU54" s="348">
        <v>12.47667</v>
      </c>
      <c r="BV54" s="373"/>
      <c r="BW54" s="348">
        <v>0.57999999999999996</v>
      </c>
      <c r="BX54" s="348">
        <v>8.7200000000000006</v>
      </c>
      <c r="BY54" s="348" t="s">
        <v>430</v>
      </c>
      <c r="BZ54" s="348" t="s">
        <v>430</v>
      </c>
      <c r="CA54" s="348" t="s">
        <v>430</v>
      </c>
      <c r="CB54" s="348">
        <v>2.97</v>
      </c>
      <c r="CC54" s="373"/>
      <c r="CD54" s="372" t="s">
        <v>9167</v>
      </c>
      <c r="CE54" s="372" t="s">
        <v>9168</v>
      </c>
      <c r="CF54" s="372" t="s">
        <v>9169</v>
      </c>
      <c r="CG54" s="372" t="s">
        <v>4798</v>
      </c>
      <c r="CH54" s="372" t="s">
        <v>9170</v>
      </c>
      <c r="CI54" s="373"/>
      <c r="CJ54" s="354" t="s">
        <v>615</v>
      </c>
    </row>
    <row r="55" spans="1:88" s="428" customFormat="1" x14ac:dyDescent="0.25">
      <c r="A55" s="345" t="s">
        <v>9171</v>
      </c>
      <c r="B55" s="373"/>
      <c r="C55" s="719">
        <v>43098</v>
      </c>
      <c r="D55" s="373"/>
      <c r="E55" s="346">
        <v>1235.83</v>
      </c>
      <c r="F55" s="373"/>
      <c r="G55" s="347">
        <v>20.3</v>
      </c>
      <c r="H55" s="373"/>
      <c r="I55" s="651">
        <v>3.5</v>
      </c>
      <c r="J55" s="651">
        <v>7.23</v>
      </c>
      <c r="K55" s="651">
        <v>2.62</v>
      </c>
      <c r="L55" s="651">
        <v>2.82</v>
      </c>
      <c r="M55" s="374"/>
      <c r="N55" s="348">
        <v>0.34599999999999997</v>
      </c>
      <c r="O55" s="348">
        <v>3.3605</v>
      </c>
      <c r="P55" s="348">
        <v>2.6288999999999998</v>
      </c>
      <c r="Q55" s="348">
        <v>2.9411999999999998</v>
      </c>
      <c r="R55" s="348">
        <v>-1.1685000000000001</v>
      </c>
      <c r="S55" s="350">
        <v>1.7544</v>
      </c>
      <c r="T55" s="348">
        <v>2.8247</v>
      </c>
      <c r="U55" s="348">
        <v>8.1892999999999994</v>
      </c>
      <c r="V55" s="348">
        <v>7.2244999999999999</v>
      </c>
      <c r="W55" s="348" t="s">
        <v>430</v>
      </c>
      <c r="X55" s="348">
        <v>7.0674999999999999</v>
      </c>
      <c r="Y55" s="348">
        <v>-1.8374999999999999</v>
      </c>
      <c r="Z55" s="348">
        <v>0.94479999999999997</v>
      </c>
      <c r="AA55" s="348">
        <v>-4.9200000000000001E-2</v>
      </c>
      <c r="AB55" s="348">
        <v>2.4218000000000002</v>
      </c>
      <c r="AC55" s="348">
        <v>8.7143999999999995</v>
      </c>
      <c r="AD55" s="374"/>
      <c r="AE55" s="346">
        <v>6</v>
      </c>
      <c r="AF55" s="346">
        <v>6</v>
      </c>
      <c r="AG55" s="346">
        <v>7</v>
      </c>
      <c r="AH55" s="346">
        <v>11</v>
      </c>
      <c r="AI55" s="346">
        <v>11</v>
      </c>
      <c r="AJ55" s="346">
        <v>10</v>
      </c>
      <c r="AK55" s="346">
        <v>9</v>
      </c>
      <c r="AL55" s="346">
        <v>10</v>
      </c>
      <c r="AM55" s="346">
        <v>5</v>
      </c>
      <c r="AN55" s="346" t="s">
        <v>430</v>
      </c>
      <c r="AO55" s="346">
        <v>12</v>
      </c>
      <c r="AP55" s="346">
        <v>11</v>
      </c>
      <c r="AQ55" s="346">
        <v>12</v>
      </c>
      <c r="AR55" s="346">
        <v>9</v>
      </c>
      <c r="AS55" s="346">
        <v>3</v>
      </c>
      <c r="AT55" s="373"/>
      <c r="AU55" s="348" t="s">
        <v>430</v>
      </c>
      <c r="AV55" s="348">
        <v>8.2899999999999991</v>
      </c>
      <c r="AW55" s="348">
        <v>6.75</v>
      </c>
      <c r="AX55" s="348">
        <v>4.4400000000000004</v>
      </c>
      <c r="AY55" s="348">
        <v>-0.47</v>
      </c>
      <c r="AZ55" s="351"/>
      <c r="BA55" s="346" t="s">
        <v>430</v>
      </c>
      <c r="BB55" s="346">
        <v>4</v>
      </c>
      <c r="BC55" s="346">
        <v>5</v>
      </c>
      <c r="BD55" s="346">
        <v>7</v>
      </c>
      <c r="BE55" s="346">
        <v>13</v>
      </c>
      <c r="BF55" s="362"/>
      <c r="BG55" s="348">
        <v>7.6267311813280498</v>
      </c>
      <c r="BH55" s="375">
        <v>0</v>
      </c>
      <c r="BI55" s="375">
        <v>3.5627203655086197E-2</v>
      </c>
      <c r="BJ55" s="375" t="s">
        <v>430</v>
      </c>
      <c r="BK55" s="374"/>
      <c r="BL55" s="348">
        <v>64.818614242199999</v>
      </c>
      <c r="BM55" s="348">
        <v>54.4853134934</v>
      </c>
      <c r="BN55" s="348">
        <v>1.1896529557</v>
      </c>
      <c r="BO55" s="373"/>
      <c r="BP55" s="348">
        <v>62.173407840000003</v>
      </c>
      <c r="BQ55" s="373"/>
      <c r="BR55" s="348">
        <v>46.188400000000001</v>
      </c>
      <c r="BS55" s="348">
        <v>13.097200000000001</v>
      </c>
      <c r="BT55" s="348">
        <v>11.705399999999999</v>
      </c>
      <c r="BU55" s="348">
        <v>29.009</v>
      </c>
      <c r="BV55" s="373"/>
      <c r="BW55" s="348">
        <v>1.38</v>
      </c>
      <c r="BX55" s="348">
        <v>22.74</v>
      </c>
      <c r="BY55" s="348" t="s">
        <v>430</v>
      </c>
      <c r="BZ55" s="348" t="s">
        <v>430</v>
      </c>
      <c r="CA55" s="348" t="s">
        <v>430</v>
      </c>
      <c r="CB55" s="348">
        <v>4.88</v>
      </c>
      <c r="CC55" s="373"/>
      <c r="CD55" s="372" t="s">
        <v>9172</v>
      </c>
      <c r="CE55" s="372" t="s">
        <v>9173</v>
      </c>
      <c r="CF55" s="372" t="s">
        <v>9174</v>
      </c>
      <c r="CG55" s="372" t="s">
        <v>9175</v>
      </c>
      <c r="CH55" s="372" t="s">
        <v>9176</v>
      </c>
      <c r="CI55" s="373"/>
      <c r="CJ55" s="354" t="s">
        <v>547</v>
      </c>
    </row>
    <row r="56" spans="1:88" s="428" customFormat="1" x14ac:dyDescent="0.25">
      <c r="A56" s="345" t="s">
        <v>9177</v>
      </c>
      <c r="B56" s="373"/>
      <c r="C56" s="719">
        <v>45506</v>
      </c>
      <c r="D56" s="373"/>
      <c r="E56" s="346">
        <v>1147.42</v>
      </c>
      <c r="F56" s="373"/>
      <c r="G56" s="347">
        <v>10.16</v>
      </c>
      <c r="H56" s="373"/>
      <c r="I56" s="651">
        <v>3.39</v>
      </c>
      <c r="J56" s="651">
        <v>7.12</v>
      </c>
      <c r="K56" s="651">
        <v>2.46</v>
      </c>
      <c r="L56" s="651">
        <v>2.59</v>
      </c>
      <c r="M56" s="374"/>
      <c r="N56" s="348">
        <v>9.8500000000000004E-2</v>
      </c>
      <c r="O56" s="348">
        <v>3.3571</v>
      </c>
      <c r="P56" s="348">
        <v>2.8340000000000001</v>
      </c>
      <c r="Q56" s="348">
        <v>2.73</v>
      </c>
      <c r="R56" s="348">
        <v>-2.1194999999999999</v>
      </c>
      <c r="S56" s="350">
        <v>-0.19650000000000001</v>
      </c>
      <c r="T56" s="348" t="s">
        <v>430</v>
      </c>
      <c r="U56" s="348" t="s">
        <v>430</v>
      </c>
      <c r="V56" s="348" t="s">
        <v>430</v>
      </c>
      <c r="W56" s="348" t="s">
        <v>430</v>
      </c>
      <c r="X56" s="348">
        <v>7.8555999999999999</v>
      </c>
      <c r="Y56" s="348">
        <v>-3.0533999999999999</v>
      </c>
      <c r="Z56" s="348">
        <v>-0.48970000000000002</v>
      </c>
      <c r="AA56" s="348">
        <v>-1.9305000000000001</v>
      </c>
      <c r="AB56" s="348">
        <v>2.2132999999999998</v>
      </c>
      <c r="AC56" s="348">
        <v>0.84940000000000004</v>
      </c>
      <c r="AD56" s="374"/>
      <c r="AE56" s="346">
        <v>19</v>
      </c>
      <c r="AF56" s="346">
        <v>7</v>
      </c>
      <c r="AG56" s="346">
        <v>4</v>
      </c>
      <c r="AH56" s="346">
        <v>14</v>
      </c>
      <c r="AI56" s="346">
        <v>15</v>
      </c>
      <c r="AJ56" s="346">
        <v>14</v>
      </c>
      <c r="AK56" s="346" t="s">
        <v>430</v>
      </c>
      <c r="AL56" s="346" t="s">
        <v>430</v>
      </c>
      <c r="AM56" s="346" t="s">
        <v>430</v>
      </c>
      <c r="AN56" s="346" t="s">
        <v>430</v>
      </c>
      <c r="AO56" s="346">
        <v>8</v>
      </c>
      <c r="AP56" s="346">
        <v>16</v>
      </c>
      <c r="AQ56" s="346">
        <v>16</v>
      </c>
      <c r="AR56" s="346">
        <v>14</v>
      </c>
      <c r="AS56" s="346">
        <v>8</v>
      </c>
      <c r="AT56" s="373"/>
      <c r="AU56" s="348" t="s">
        <v>430</v>
      </c>
      <c r="AV56" s="348" t="s">
        <v>430</v>
      </c>
      <c r="AW56" s="348" t="s">
        <v>430</v>
      </c>
      <c r="AX56" s="348" t="s">
        <v>430</v>
      </c>
      <c r="AY56" s="348">
        <v>-2.11</v>
      </c>
      <c r="AZ56" s="351"/>
      <c r="BA56" s="346" t="s">
        <v>430</v>
      </c>
      <c r="BB56" s="346" t="s">
        <v>430</v>
      </c>
      <c r="BC56" s="346" t="s">
        <v>430</v>
      </c>
      <c r="BD56" s="346" t="s">
        <v>430</v>
      </c>
      <c r="BE56" s="346">
        <v>15</v>
      </c>
      <c r="BF56" s="362"/>
      <c r="BG56" s="348">
        <v>8.8800643232217595</v>
      </c>
      <c r="BH56" s="375">
        <v>0</v>
      </c>
      <c r="BI56" s="375">
        <v>-4.2011924887805897E-2</v>
      </c>
      <c r="BJ56" s="375" t="s">
        <v>430</v>
      </c>
      <c r="BK56" s="374"/>
      <c r="BL56" s="348">
        <v>73.134454283599993</v>
      </c>
      <c r="BM56" s="348">
        <v>72.472155451399999</v>
      </c>
      <c r="BN56" s="348">
        <v>1.0091386660999999</v>
      </c>
      <c r="BO56" s="373"/>
      <c r="BP56" s="348">
        <v>65.507162890000004</v>
      </c>
      <c r="BQ56" s="373"/>
      <c r="BR56" s="348">
        <v>59.2059</v>
      </c>
      <c r="BS56" s="348">
        <v>4.6108799999999999</v>
      </c>
      <c r="BT56" s="348">
        <v>9.1188699999999994</v>
      </c>
      <c r="BU56" s="348">
        <v>27.064350000000001</v>
      </c>
      <c r="BV56" s="373"/>
      <c r="BW56" s="348">
        <v>9.51</v>
      </c>
      <c r="BX56" s="348">
        <v>13.12</v>
      </c>
      <c r="BY56" s="348" t="s">
        <v>430</v>
      </c>
      <c r="BZ56" s="348" t="s">
        <v>430</v>
      </c>
      <c r="CA56" s="348" t="s">
        <v>430</v>
      </c>
      <c r="CB56" s="348">
        <v>4.4400000000000004</v>
      </c>
      <c r="CC56" s="373"/>
      <c r="CD56" s="372" t="s">
        <v>9178</v>
      </c>
      <c r="CE56" s="372" t="s">
        <v>9179</v>
      </c>
      <c r="CF56" s="372" t="s">
        <v>9180</v>
      </c>
      <c r="CG56" s="372" t="s">
        <v>9181</v>
      </c>
      <c r="CH56" s="372" t="s">
        <v>9182</v>
      </c>
      <c r="CI56" s="373"/>
      <c r="CJ56" s="354" t="s">
        <v>443</v>
      </c>
    </row>
    <row r="57" spans="1:88" s="428" customFormat="1" x14ac:dyDescent="0.25">
      <c r="A57" s="345" t="s">
        <v>9183</v>
      </c>
      <c r="B57" s="373"/>
      <c r="C57" s="719">
        <v>39359</v>
      </c>
      <c r="D57" s="373"/>
      <c r="E57" s="346">
        <v>1033.74</v>
      </c>
      <c r="F57" s="373"/>
      <c r="G57" s="347">
        <v>52.44</v>
      </c>
      <c r="H57" s="373"/>
      <c r="I57" s="651">
        <v>5.9199999999999999E-3</v>
      </c>
      <c r="J57" s="651">
        <v>7.33</v>
      </c>
      <c r="K57" s="651">
        <v>1.77</v>
      </c>
      <c r="L57" s="651">
        <v>1.85</v>
      </c>
      <c r="M57" s="374"/>
      <c r="N57" s="348">
        <v>0.2102</v>
      </c>
      <c r="O57" s="348">
        <v>3.1471</v>
      </c>
      <c r="P57" s="348">
        <v>2.4419</v>
      </c>
      <c r="Q57" s="348">
        <v>2.6625000000000001</v>
      </c>
      <c r="R57" s="348">
        <v>-3.7090999999999998</v>
      </c>
      <c r="S57" s="350">
        <v>-1.41</v>
      </c>
      <c r="T57" s="348">
        <v>1.9936</v>
      </c>
      <c r="U57" s="348">
        <v>9.3919999999999995</v>
      </c>
      <c r="V57" s="348">
        <v>8.4983000000000004</v>
      </c>
      <c r="W57" s="348">
        <v>9.3177000000000003</v>
      </c>
      <c r="X57" s="348">
        <v>6.5853999999999999</v>
      </c>
      <c r="Y57" s="348">
        <v>-4.0614999999999997</v>
      </c>
      <c r="Z57" s="348">
        <v>-1.2801</v>
      </c>
      <c r="AA57" s="348">
        <v>-3.6029</v>
      </c>
      <c r="AB57" s="348">
        <v>2.3618999999999999</v>
      </c>
      <c r="AC57" s="348">
        <v>9.2567000000000004</v>
      </c>
      <c r="AD57" s="374"/>
      <c r="AE57" s="346">
        <v>17</v>
      </c>
      <c r="AF57" s="346">
        <v>12</v>
      </c>
      <c r="AG57" s="346">
        <v>10</v>
      </c>
      <c r="AH57" s="346">
        <v>15</v>
      </c>
      <c r="AI57" s="346">
        <v>20</v>
      </c>
      <c r="AJ57" s="346">
        <v>19</v>
      </c>
      <c r="AK57" s="346">
        <v>15</v>
      </c>
      <c r="AL57" s="346">
        <v>7</v>
      </c>
      <c r="AM57" s="346">
        <v>2</v>
      </c>
      <c r="AN57" s="346">
        <v>1</v>
      </c>
      <c r="AO57" s="346">
        <v>15</v>
      </c>
      <c r="AP57" s="346">
        <v>19</v>
      </c>
      <c r="AQ57" s="346">
        <v>20</v>
      </c>
      <c r="AR57" s="346">
        <v>19</v>
      </c>
      <c r="AS57" s="346">
        <v>4</v>
      </c>
      <c r="AT57" s="373"/>
      <c r="AU57" s="348">
        <v>8.5</v>
      </c>
      <c r="AV57" s="348">
        <v>8.7200000000000006</v>
      </c>
      <c r="AW57" s="348">
        <v>7.39</v>
      </c>
      <c r="AX57" s="348">
        <v>3.5</v>
      </c>
      <c r="AY57" s="348">
        <v>-3.82</v>
      </c>
      <c r="AZ57" s="351"/>
      <c r="BA57" s="346">
        <v>1</v>
      </c>
      <c r="BB57" s="346">
        <v>2</v>
      </c>
      <c r="BC57" s="346">
        <v>3</v>
      </c>
      <c r="BD57" s="346">
        <v>9</v>
      </c>
      <c r="BE57" s="346">
        <v>20</v>
      </c>
      <c r="BF57" s="362"/>
      <c r="BG57" s="348">
        <v>8.1543679408130298</v>
      </c>
      <c r="BH57" s="375">
        <v>0</v>
      </c>
      <c r="BI57" s="375">
        <v>4.7012255117431401E-2</v>
      </c>
      <c r="BJ57" s="375" t="s">
        <v>430</v>
      </c>
      <c r="BK57" s="374"/>
      <c r="BL57" s="348">
        <v>73.047805226799994</v>
      </c>
      <c r="BM57" s="348">
        <v>59.0510688337</v>
      </c>
      <c r="BN57" s="348">
        <v>1.2370276553999999</v>
      </c>
      <c r="BO57" s="373"/>
      <c r="BP57" s="348">
        <v>58.214952269999998</v>
      </c>
      <c r="BQ57" s="373"/>
      <c r="BR57" s="348">
        <v>61.462600000000002</v>
      </c>
      <c r="BS57" s="348">
        <v>6.9696499999999997</v>
      </c>
      <c r="BT57" s="348">
        <v>3.3433799999999998</v>
      </c>
      <c r="BU57" s="348">
        <v>28.22437</v>
      </c>
      <c r="BV57" s="373"/>
      <c r="BW57" s="348">
        <v>3.42</v>
      </c>
      <c r="BX57" s="348">
        <v>22.48</v>
      </c>
      <c r="BY57" s="348" t="s">
        <v>430</v>
      </c>
      <c r="BZ57" s="348" t="s">
        <v>430</v>
      </c>
      <c r="CA57" s="348">
        <v>0.92</v>
      </c>
      <c r="CB57" s="348">
        <v>14.97</v>
      </c>
      <c r="CC57" s="373"/>
      <c r="CD57" s="372" t="s">
        <v>9184</v>
      </c>
      <c r="CE57" s="372" t="s">
        <v>9185</v>
      </c>
      <c r="CF57" s="372" t="s">
        <v>9186</v>
      </c>
      <c r="CG57" s="372" t="s">
        <v>9187</v>
      </c>
      <c r="CH57" s="372" t="s">
        <v>1893</v>
      </c>
      <c r="CI57" s="373"/>
      <c r="CJ57" s="354" t="s">
        <v>9188</v>
      </c>
    </row>
    <row r="58" spans="1:88" s="428" customFormat="1" x14ac:dyDescent="0.25">
      <c r="A58" s="345" t="s">
        <v>9189</v>
      </c>
      <c r="B58" s="373"/>
      <c r="C58" s="719">
        <v>45028</v>
      </c>
      <c r="D58" s="373"/>
      <c r="E58" s="346">
        <v>899.24400000000003</v>
      </c>
      <c r="F58" s="373"/>
      <c r="G58" s="347">
        <v>16.582899999999999</v>
      </c>
      <c r="H58" s="373"/>
      <c r="I58" s="651" t="s">
        <v>430</v>
      </c>
      <c r="J58" s="651" t="s">
        <v>430</v>
      </c>
      <c r="K58" s="651" t="s">
        <v>430</v>
      </c>
      <c r="L58" s="651" t="s">
        <v>430</v>
      </c>
      <c r="M58" s="374"/>
      <c r="N58" s="348">
        <v>0.71479999999999999</v>
      </c>
      <c r="O58" s="348">
        <v>3.1941999999999999</v>
      </c>
      <c r="P58" s="348">
        <v>1.5052000000000001</v>
      </c>
      <c r="Q58" s="348">
        <v>6.7797999999999998</v>
      </c>
      <c r="R58" s="348">
        <v>0.87350000000000005</v>
      </c>
      <c r="S58" s="350">
        <v>1.3464</v>
      </c>
      <c r="T58" s="348">
        <v>-0.1555</v>
      </c>
      <c r="U58" s="348">
        <v>17.301400000000001</v>
      </c>
      <c r="V58" s="348" t="s">
        <v>430</v>
      </c>
      <c r="W58" s="348" t="s">
        <v>430</v>
      </c>
      <c r="X58" s="348">
        <v>14.116099999999999</v>
      </c>
      <c r="Y58" s="348">
        <v>-0.2172</v>
      </c>
      <c r="Z58" s="348">
        <v>1.5952999999999999</v>
      </c>
      <c r="AA58" s="348">
        <v>-1.8868</v>
      </c>
      <c r="AB58" s="348">
        <v>-0.48370000000000002</v>
      </c>
      <c r="AC58" s="348">
        <v>17.203099999999999</v>
      </c>
      <c r="AD58" s="374"/>
      <c r="AE58" s="346">
        <v>1</v>
      </c>
      <c r="AF58" s="346">
        <v>11</v>
      </c>
      <c r="AG58" s="346">
        <v>20</v>
      </c>
      <c r="AH58" s="346">
        <v>1</v>
      </c>
      <c r="AI58" s="346">
        <v>7</v>
      </c>
      <c r="AJ58" s="346">
        <v>12</v>
      </c>
      <c r="AK58" s="346">
        <v>16</v>
      </c>
      <c r="AL58" s="346">
        <v>1</v>
      </c>
      <c r="AM58" s="346" t="s">
        <v>430</v>
      </c>
      <c r="AN58" s="346" t="s">
        <v>430</v>
      </c>
      <c r="AO58" s="346">
        <v>1</v>
      </c>
      <c r="AP58" s="346">
        <v>6</v>
      </c>
      <c r="AQ58" s="346">
        <v>9</v>
      </c>
      <c r="AR58" s="346">
        <v>13</v>
      </c>
      <c r="AS58" s="346">
        <v>22</v>
      </c>
      <c r="AT58" s="373"/>
      <c r="AU58" s="348" t="s">
        <v>430</v>
      </c>
      <c r="AV58" s="348" t="s">
        <v>430</v>
      </c>
      <c r="AW58" s="348" t="s">
        <v>430</v>
      </c>
      <c r="AX58" s="348">
        <v>6.41</v>
      </c>
      <c r="AY58" s="348">
        <v>3.19</v>
      </c>
      <c r="AZ58" s="351"/>
      <c r="BA58" s="346" t="s">
        <v>430</v>
      </c>
      <c r="BB58" s="346" t="s">
        <v>430</v>
      </c>
      <c r="BC58" s="346" t="s">
        <v>430</v>
      </c>
      <c r="BD58" s="346">
        <v>3</v>
      </c>
      <c r="BE58" s="346">
        <v>5</v>
      </c>
      <c r="BF58" s="362"/>
      <c r="BG58" s="348">
        <v>13.3933773129136</v>
      </c>
      <c r="BH58" s="375">
        <v>0</v>
      </c>
      <c r="BI58" s="375">
        <v>7.4721227194370493E-2</v>
      </c>
      <c r="BJ58" s="375" t="s">
        <v>430</v>
      </c>
      <c r="BK58" s="374"/>
      <c r="BL58" s="348">
        <v>129.31217902309999</v>
      </c>
      <c r="BM58" s="348">
        <v>92.8903969367</v>
      </c>
      <c r="BN58" s="348">
        <v>1.3920941592</v>
      </c>
      <c r="BO58" s="373"/>
      <c r="BP58" s="348">
        <v>84.857548940000001</v>
      </c>
      <c r="BQ58" s="373"/>
      <c r="BR58" s="348">
        <v>42.736600000000003</v>
      </c>
      <c r="BS58" s="348">
        <v>14.5502</v>
      </c>
      <c r="BT58" s="348">
        <v>7.1050800000000001</v>
      </c>
      <c r="BU58" s="348">
        <v>35.60812</v>
      </c>
      <c r="BV58" s="373"/>
      <c r="BW58" s="348">
        <v>6.67</v>
      </c>
      <c r="BX58" s="348">
        <v>5.74</v>
      </c>
      <c r="BY58" s="348" t="s">
        <v>430</v>
      </c>
      <c r="BZ58" s="348" t="s">
        <v>430</v>
      </c>
      <c r="CA58" s="348" t="s">
        <v>430</v>
      </c>
      <c r="CB58" s="348">
        <v>2.73</v>
      </c>
      <c r="CC58" s="373"/>
      <c r="CD58" s="372" t="s">
        <v>9190</v>
      </c>
      <c r="CE58" s="372" t="s">
        <v>2664</v>
      </c>
      <c r="CF58" s="372" t="s">
        <v>9191</v>
      </c>
      <c r="CG58" s="372" t="s">
        <v>9192</v>
      </c>
      <c r="CH58" s="372" t="s">
        <v>9193</v>
      </c>
      <c r="CI58" s="373"/>
      <c r="CJ58" s="354" t="s">
        <v>547</v>
      </c>
    </row>
    <row r="59" spans="1:88" s="428" customFormat="1" x14ac:dyDescent="0.25">
      <c r="A59" s="345" t="s">
        <v>9194</v>
      </c>
      <c r="B59" s="373"/>
      <c r="C59" s="719">
        <v>44560</v>
      </c>
      <c r="D59" s="373"/>
      <c r="E59" s="346">
        <v>900.28</v>
      </c>
      <c r="F59" s="373"/>
      <c r="G59" s="347">
        <v>14.6472</v>
      </c>
      <c r="H59" s="373"/>
      <c r="I59" s="651">
        <v>4.8499999999999996</v>
      </c>
      <c r="J59" s="651">
        <v>7.42</v>
      </c>
      <c r="K59" s="651">
        <v>2.81</v>
      </c>
      <c r="L59" s="651">
        <v>2.94</v>
      </c>
      <c r="M59" s="374"/>
      <c r="N59" s="348">
        <v>0.3473</v>
      </c>
      <c r="O59" s="348">
        <v>3.3311999999999999</v>
      </c>
      <c r="P59" s="348">
        <v>2.4925000000000002</v>
      </c>
      <c r="Q59" s="348">
        <v>4.7995000000000001</v>
      </c>
      <c r="R59" s="348">
        <v>1.2435</v>
      </c>
      <c r="S59" s="350">
        <v>2.3035000000000001</v>
      </c>
      <c r="T59" s="348">
        <v>3.5345</v>
      </c>
      <c r="U59" s="348">
        <v>11.1935</v>
      </c>
      <c r="V59" s="348" t="s">
        <v>430</v>
      </c>
      <c r="W59" s="348" t="s">
        <v>430</v>
      </c>
      <c r="X59" s="348">
        <v>9.4062999999999999</v>
      </c>
      <c r="Y59" s="348">
        <v>-9.9599999999999994E-2</v>
      </c>
      <c r="Z59" s="348">
        <v>2.7023000000000001</v>
      </c>
      <c r="AA59" s="348">
        <v>0.1847</v>
      </c>
      <c r="AB59" s="348">
        <v>2.2484999999999999</v>
      </c>
      <c r="AC59" s="348">
        <v>8.9166000000000007</v>
      </c>
      <c r="AD59" s="374"/>
      <c r="AE59" s="346">
        <v>5</v>
      </c>
      <c r="AF59" s="346">
        <v>8</v>
      </c>
      <c r="AG59" s="346">
        <v>9</v>
      </c>
      <c r="AH59" s="346">
        <v>4</v>
      </c>
      <c r="AI59" s="346">
        <v>5</v>
      </c>
      <c r="AJ59" s="346">
        <v>7</v>
      </c>
      <c r="AK59" s="346">
        <v>6</v>
      </c>
      <c r="AL59" s="346">
        <v>2</v>
      </c>
      <c r="AM59" s="346" t="s">
        <v>430</v>
      </c>
      <c r="AN59" s="346" t="s">
        <v>430</v>
      </c>
      <c r="AO59" s="346">
        <v>3</v>
      </c>
      <c r="AP59" s="346">
        <v>5</v>
      </c>
      <c r="AQ59" s="346">
        <v>7</v>
      </c>
      <c r="AR59" s="346">
        <v>8</v>
      </c>
      <c r="AS59" s="346">
        <v>7</v>
      </c>
      <c r="AT59" s="373"/>
      <c r="AU59" s="348" t="s">
        <v>430</v>
      </c>
      <c r="AV59" s="348" t="s">
        <v>430</v>
      </c>
      <c r="AW59" s="348" t="s">
        <v>430</v>
      </c>
      <c r="AX59" s="348">
        <v>5.8</v>
      </c>
      <c r="AY59" s="348">
        <v>2.04</v>
      </c>
      <c r="AZ59" s="351"/>
      <c r="BA59" s="346" t="s">
        <v>430</v>
      </c>
      <c r="BB59" s="346" t="s">
        <v>430</v>
      </c>
      <c r="BC59" s="346" t="s">
        <v>430</v>
      </c>
      <c r="BD59" s="346">
        <v>5</v>
      </c>
      <c r="BE59" s="346">
        <v>7</v>
      </c>
      <c r="BF59" s="362"/>
      <c r="BG59" s="348">
        <v>9.2588241274924705</v>
      </c>
      <c r="BH59" s="375">
        <v>0</v>
      </c>
      <c r="BI59" s="375">
        <v>6.1427945671689799E-2</v>
      </c>
      <c r="BJ59" s="375" t="s">
        <v>430</v>
      </c>
      <c r="BK59" s="374"/>
      <c r="BL59" s="348">
        <v>80.829844684899996</v>
      </c>
      <c r="BM59" s="348">
        <v>57.297037833499999</v>
      </c>
      <c r="BN59" s="348">
        <v>1.4107159416999999</v>
      </c>
      <c r="BO59" s="373"/>
      <c r="BP59" s="348">
        <v>71.020052160000006</v>
      </c>
      <c r="BQ59" s="373"/>
      <c r="BR59" s="348">
        <v>40.016399999999997</v>
      </c>
      <c r="BS59" s="348">
        <v>24.442</v>
      </c>
      <c r="BT59" s="348">
        <v>6.5617200000000002</v>
      </c>
      <c r="BU59" s="348">
        <v>28.979880000000001</v>
      </c>
      <c r="BV59" s="373"/>
      <c r="BW59" s="348">
        <v>5.94</v>
      </c>
      <c r="BX59" s="348">
        <v>9.81</v>
      </c>
      <c r="BY59" s="348">
        <v>4.8600000000000003</v>
      </c>
      <c r="BZ59" s="348">
        <v>0.78</v>
      </c>
      <c r="CA59" s="348" t="s">
        <v>430</v>
      </c>
      <c r="CB59" s="348">
        <v>7.6</v>
      </c>
      <c r="CC59" s="373"/>
      <c r="CD59" s="372" t="s">
        <v>9195</v>
      </c>
      <c r="CE59" s="372" t="s">
        <v>9196</v>
      </c>
      <c r="CF59" s="372" t="s">
        <v>9197</v>
      </c>
      <c r="CG59" s="372" t="s">
        <v>9198</v>
      </c>
      <c r="CH59" s="372" t="s">
        <v>9199</v>
      </c>
      <c r="CI59" s="373"/>
      <c r="CJ59" s="354" t="s">
        <v>476</v>
      </c>
    </row>
    <row r="60" spans="1:88" s="428" customFormat="1" x14ac:dyDescent="0.25">
      <c r="A60" s="345" t="s">
        <v>9200</v>
      </c>
      <c r="B60" s="373"/>
      <c r="C60" s="719">
        <v>44231</v>
      </c>
      <c r="D60" s="373"/>
      <c r="E60" s="346">
        <v>779.75</v>
      </c>
      <c r="F60" s="373"/>
      <c r="G60" s="347">
        <v>15.04</v>
      </c>
      <c r="H60" s="373"/>
      <c r="I60" s="651">
        <v>8.7799999999999994</v>
      </c>
      <c r="J60" s="651">
        <v>7.49</v>
      </c>
      <c r="K60" s="651">
        <v>4.2699999999999996</v>
      </c>
      <c r="L60" s="651" t="s">
        <v>430</v>
      </c>
      <c r="M60" s="374"/>
      <c r="N60" s="348">
        <v>0.40050000000000002</v>
      </c>
      <c r="O60" s="348">
        <v>3.7241</v>
      </c>
      <c r="P60" s="348">
        <v>2.5920999999999998</v>
      </c>
      <c r="Q60" s="348">
        <v>2.6621000000000001</v>
      </c>
      <c r="R60" s="348">
        <v>-2.7166999999999999</v>
      </c>
      <c r="S60" s="350">
        <v>-1.3123</v>
      </c>
      <c r="T60" s="348">
        <v>2.3759999999999999</v>
      </c>
      <c r="U60" s="348">
        <v>6.8563000000000001</v>
      </c>
      <c r="V60" s="348">
        <v>7.1026999999999996</v>
      </c>
      <c r="W60" s="348" t="s">
        <v>430</v>
      </c>
      <c r="X60" s="348">
        <v>7.5823</v>
      </c>
      <c r="Y60" s="348">
        <v>-3.2174999999999998</v>
      </c>
      <c r="Z60" s="348">
        <v>-0.5948</v>
      </c>
      <c r="AA60" s="348">
        <v>-3.4660000000000002</v>
      </c>
      <c r="AB60" s="348">
        <v>2.3129</v>
      </c>
      <c r="AC60" s="348">
        <v>7.8966000000000003</v>
      </c>
      <c r="AD60" s="374"/>
      <c r="AE60" s="346">
        <v>4</v>
      </c>
      <c r="AF60" s="346">
        <v>2</v>
      </c>
      <c r="AG60" s="346">
        <v>8</v>
      </c>
      <c r="AH60" s="346">
        <v>16</v>
      </c>
      <c r="AI60" s="346">
        <v>17</v>
      </c>
      <c r="AJ60" s="346">
        <v>17</v>
      </c>
      <c r="AK60" s="346">
        <v>13</v>
      </c>
      <c r="AL60" s="346">
        <v>11</v>
      </c>
      <c r="AM60" s="346">
        <v>7</v>
      </c>
      <c r="AN60" s="346" t="s">
        <v>430</v>
      </c>
      <c r="AO60" s="346">
        <v>9</v>
      </c>
      <c r="AP60" s="346">
        <v>17</v>
      </c>
      <c r="AQ60" s="346">
        <v>18</v>
      </c>
      <c r="AR60" s="346">
        <v>17</v>
      </c>
      <c r="AS60" s="346">
        <v>5</v>
      </c>
      <c r="AT60" s="373"/>
      <c r="AU60" s="348" t="s">
        <v>430</v>
      </c>
      <c r="AV60" s="348" t="s">
        <v>430</v>
      </c>
      <c r="AW60" s="348">
        <v>6.04</v>
      </c>
      <c r="AX60" s="348">
        <v>3.44</v>
      </c>
      <c r="AY60" s="348">
        <v>-2.84</v>
      </c>
      <c r="AZ60" s="351"/>
      <c r="BA60" s="346" t="s">
        <v>430</v>
      </c>
      <c r="BB60" s="346" t="s">
        <v>430</v>
      </c>
      <c r="BC60" s="346">
        <v>7</v>
      </c>
      <c r="BD60" s="346">
        <v>11</v>
      </c>
      <c r="BE60" s="346">
        <v>17</v>
      </c>
      <c r="BF60" s="362"/>
      <c r="BG60" s="348">
        <v>8.2322219183614997</v>
      </c>
      <c r="BH60" s="375">
        <v>0</v>
      </c>
      <c r="BI60" s="375">
        <v>2.3360890173627299E-2</v>
      </c>
      <c r="BJ60" s="375" t="s">
        <v>430</v>
      </c>
      <c r="BK60" s="374"/>
      <c r="BL60" s="348">
        <v>71.757602132200006</v>
      </c>
      <c r="BM60" s="348">
        <v>71.704706927800004</v>
      </c>
      <c r="BN60" s="348">
        <v>1.0007376810999999</v>
      </c>
      <c r="BO60" s="373"/>
      <c r="BP60" s="348">
        <v>72.225896329999998</v>
      </c>
      <c r="BQ60" s="373"/>
      <c r="BR60" s="348">
        <v>52.596600000000002</v>
      </c>
      <c r="BS60" s="348">
        <v>17.456900000000001</v>
      </c>
      <c r="BT60" s="348">
        <v>2.1724299999999999</v>
      </c>
      <c r="BU60" s="348">
        <v>27.774069999999998</v>
      </c>
      <c r="BV60" s="373"/>
      <c r="BW60" s="348">
        <v>12.98</v>
      </c>
      <c r="BX60" s="348">
        <v>12.73</v>
      </c>
      <c r="BY60" s="348" t="s">
        <v>430</v>
      </c>
      <c r="BZ60" s="348" t="s">
        <v>430</v>
      </c>
      <c r="CA60" s="348">
        <v>0.01</v>
      </c>
      <c r="CB60" s="348">
        <v>2.0499999999999998</v>
      </c>
      <c r="CC60" s="373"/>
      <c r="CD60" s="372" t="s">
        <v>1988</v>
      </c>
      <c r="CE60" s="372" t="s">
        <v>9201</v>
      </c>
      <c r="CF60" s="372" t="s">
        <v>9202</v>
      </c>
      <c r="CG60" s="372" t="s">
        <v>2068</v>
      </c>
      <c r="CH60" s="372" t="s">
        <v>9203</v>
      </c>
      <c r="CI60" s="373"/>
      <c r="CJ60" s="354" t="s">
        <v>602</v>
      </c>
    </row>
    <row r="61" spans="1:88" s="428" customFormat="1" x14ac:dyDescent="0.25">
      <c r="A61" s="345" t="s">
        <v>9204</v>
      </c>
      <c r="B61" s="373"/>
      <c r="C61" s="719">
        <v>42634</v>
      </c>
      <c r="D61" s="373"/>
      <c r="E61" s="346">
        <v>734.79</v>
      </c>
      <c r="F61" s="373"/>
      <c r="G61" s="347">
        <v>18.424299999999999</v>
      </c>
      <c r="H61" s="373"/>
      <c r="I61" s="651">
        <v>2.21</v>
      </c>
      <c r="J61" s="651">
        <v>7.61</v>
      </c>
      <c r="K61" s="651">
        <v>1.87</v>
      </c>
      <c r="L61" s="651">
        <v>2.0099999999999998</v>
      </c>
      <c r="M61" s="374"/>
      <c r="N61" s="348">
        <v>0.26340000000000002</v>
      </c>
      <c r="O61" s="348">
        <v>3.2822</v>
      </c>
      <c r="P61" s="348">
        <v>3.2254999999999998</v>
      </c>
      <c r="Q61" s="348">
        <v>5.8186999999999998</v>
      </c>
      <c r="R61" s="348">
        <v>-5.8832000000000004</v>
      </c>
      <c r="S61" s="350">
        <v>-3.1554000000000002</v>
      </c>
      <c r="T61" s="348">
        <v>-5.8871000000000002</v>
      </c>
      <c r="U61" s="348">
        <v>4.8132999999999999</v>
      </c>
      <c r="V61" s="348">
        <v>4.3811999999999998</v>
      </c>
      <c r="W61" s="348" t="s">
        <v>430</v>
      </c>
      <c r="X61" s="348">
        <v>9.8331999999999997</v>
      </c>
      <c r="Y61" s="348">
        <v>-4.2754000000000003</v>
      </c>
      <c r="Z61" s="348">
        <v>-3.3083999999999998</v>
      </c>
      <c r="AA61" s="348">
        <v>-5.3295000000000003</v>
      </c>
      <c r="AB61" s="348">
        <v>1.2018</v>
      </c>
      <c r="AC61" s="348">
        <v>6.4714</v>
      </c>
      <c r="AD61" s="374"/>
      <c r="AE61" s="346">
        <v>11</v>
      </c>
      <c r="AF61" s="346">
        <v>9</v>
      </c>
      <c r="AG61" s="346">
        <v>2</v>
      </c>
      <c r="AH61" s="346">
        <v>2</v>
      </c>
      <c r="AI61" s="346">
        <v>21</v>
      </c>
      <c r="AJ61" s="346">
        <v>20</v>
      </c>
      <c r="AK61" s="346">
        <v>19</v>
      </c>
      <c r="AL61" s="346">
        <v>14</v>
      </c>
      <c r="AM61" s="346">
        <v>9</v>
      </c>
      <c r="AN61" s="346" t="s">
        <v>430</v>
      </c>
      <c r="AO61" s="346">
        <v>2</v>
      </c>
      <c r="AP61" s="346">
        <v>20</v>
      </c>
      <c r="AQ61" s="346">
        <v>21</v>
      </c>
      <c r="AR61" s="346">
        <v>21</v>
      </c>
      <c r="AS61" s="346">
        <v>18</v>
      </c>
      <c r="AT61" s="373"/>
      <c r="AU61" s="348" t="s">
        <v>430</v>
      </c>
      <c r="AV61" s="348">
        <v>4.12</v>
      </c>
      <c r="AW61" s="348">
        <v>2.31</v>
      </c>
      <c r="AX61" s="348">
        <v>-3.22</v>
      </c>
      <c r="AY61" s="348">
        <v>-6.91</v>
      </c>
      <c r="AZ61" s="351"/>
      <c r="BA61" s="346" t="s">
        <v>430</v>
      </c>
      <c r="BB61" s="346">
        <v>7</v>
      </c>
      <c r="BC61" s="346">
        <v>9</v>
      </c>
      <c r="BD61" s="346">
        <v>14</v>
      </c>
      <c r="BE61" s="346">
        <v>21</v>
      </c>
      <c r="BF61" s="362"/>
      <c r="BG61" s="348">
        <v>14.062254974085199</v>
      </c>
      <c r="BH61" s="375">
        <v>0</v>
      </c>
      <c r="BI61" s="375">
        <v>7.3241142522040498E-3</v>
      </c>
      <c r="BJ61" s="375" t="s">
        <v>430</v>
      </c>
      <c r="BK61" s="374"/>
      <c r="BL61" s="348">
        <v>81.533844036900007</v>
      </c>
      <c r="BM61" s="348">
        <v>98.581360501999995</v>
      </c>
      <c r="BN61" s="348">
        <v>0.82707160479999997</v>
      </c>
      <c r="BO61" s="373"/>
      <c r="BP61" s="348">
        <v>68.968859399999999</v>
      </c>
      <c r="BQ61" s="373"/>
      <c r="BR61" s="348">
        <v>49.468000000000004</v>
      </c>
      <c r="BS61" s="348">
        <v>7.9642200000000001</v>
      </c>
      <c r="BT61" s="348">
        <v>8.6202100000000002</v>
      </c>
      <c r="BU61" s="348">
        <v>33.947569999999999</v>
      </c>
      <c r="BV61" s="373"/>
      <c r="BW61" s="348" t="s">
        <v>430</v>
      </c>
      <c r="BX61" s="348">
        <v>3.36</v>
      </c>
      <c r="BY61" s="348" t="s">
        <v>430</v>
      </c>
      <c r="BZ61" s="348" t="s">
        <v>430</v>
      </c>
      <c r="CA61" s="348">
        <v>13.35</v>
      </c>
      <c r="CB61" s="348">
        <v>14.33</v>
      </c>
      <c r="CC61" s="373"/>
      <c r="CD61" s="372" t="s">
        <v>9205</v>
      </c>
      <c r="CE61" s="372" t="s">
        <v>9206</v>
      </c>
      <c r="CF61" s="372" t="s">
        <v>9207</v>
      </c>
      <c r="CG61" s="372" t="s">
        <v>9208</v>
      </c>
      <c r="CH61" s="372" t="s">
        <v>9209</v>
      </c>
      <c r="CI61" s="373"/>
      <c r="CJ61" s="354" t="s">
        <v>443</v>
      </c>
    </row>
    <row r="62" spans="1:88" s="428" customFormat="1" x14ac:dyDescent="0.25">
      <c r="A62" s="345" t="s">
        <v>9210</v>
      </c>
      <c r="B62" s="373"/>
      <c r="C62" s="719">
        <v>45194</v>
      </c>
      <c r="D62" s="373"/>
      <c r="E62" s="346">
        <v>743.14</v>
      </c>
      <c r="F62" s="373"/>
      <c r="G62" s="347">
        <v>13.0726</v>
      </c>
      <c r="H62" s="373"/>
      <c r="I62" s="651">
        <v>3.33</v>
      </c>
      <c r="J62" s="651">
        <v>7.73</v>
      </c>
      <c r="K62" s="651" t="s">
        <v>430</v>
      </c>
      <c r="L62" s="651">
        <v>2.76</v>
      </c>
      <c r="M62" s="374"/>
      <c r="N62" s="348">
        <v>0.27310000000000001</v>
      </c>
      <c r="O62" s="348">
        <v>2.8544999999999998</v>
      </c>
      <c r="P62" s="348">
        <v>3.7014</v>
      </c>
      <c r="Q62" s="348">
        <v>5.7328999999999999</v>
      </c>
      <c r="R62" s="348">
        <v>2.8018999999999998</v>
      </c>
      <c r="S62" s="350">
        <v>3.7902999999999998</v>
      </c>
      <c r="T62" s="348">
        <v>4.4924999999999997</v>
      </c>
      <c r="U62" s="348" t="s">
        <v>430</v>
      </c>
      <c r="V62" s="348" t="s">
        <v>430</v>
      </c>
      <c r="W62" s="348" t="s">
        <v>430</v>
      </c>
      <c r="X62" s="348">
        <v>9.0755999999999997</v>
      </c>
      <c r="Y62" s="348">
        <v>2.0842000000000001</v>
      </c>
      <c r="Z62" s="348">
        <v>3.6143000000000001</v>
      </c>
      <c r="AA62" s="348">
        <v>2.3488000000000002</v>
      </c>
      <c r="AB62" s="348">
        <v>2.5849000000000002</v>
      </c>
      <c r="AC62" s="348">
        <v>10.3062</v>
      </c>
      <c r="AD62" s="374"/>
      <c r="AE62" s="346">
        <v>8</v>
      </c>
      <c r="AF62" s="346">
        <v>18</v>
      </c>
      <c r="AG62" s="346">
        <v>1</v>
      </c>
      <c r="AH62" s="346">
        <v>3</v>
      </c>
      <c r="AI62" s="346">
        <v>2</v>
      </c>
      <c r="AJ62" s="346">
        <v>5</v>
      </c>
      <c r="AK62" s="346">
        <v>4</v>
      </c>
      <c r="AL62" s="346" t="s">
        <v>430</v>
      </c>
      <c r="AM62" s="346" t="s">
        <v>430</v>
      </c>
      <c r="AN62" s="346" t="s">
        <v>430</v>
      </c>
      <c r="AO62" s="346">
        <v>4</v>
      </c>
      <c r="AP62" s="346">
        <v>3</v>
      </c>
      <c r="AQ62" s="346">
        <v>3</v>
      </c>
      <c r="AR62" s="346">
        <v>4</v>
      </c>
      <c r="AS62" s="346">
        <v>2</v>
      </c>
      <c r="AT62" s="373"/>
      <c r="AU62" s="348" t="s">
        <v>430</v>
      </c>
      <c r="AV62" s="348" t="s">
        <v>430</v>
      </c>
      <c r="AW62" s="348" t="s">
        <v>430</v>
      </c>
      <c r="AX62" s="348" t="s">
        <v>430</v>
      </c>
      <c r="AY62" s="348">
        <v>6.04</v>
      </c>
      <c r="AZ62" s="351"/>
      <c r="BA62" s="346" t="s">
        <v>430</v>
      </c>
      <c r="BB62" s="346" t="s">
        <v>430</v>
      </c>
      <c r="BC62" s="346" t="s">
        <v>430</v>
      </c>
      <c r="BD62" s="346" t="s">
        <v>430</v>
      </c>
      <c r="BE62" s="346">
        <v>2</v>
      </c>
      <c r="BF62" s="362"/>
      <c r="BG62" s="348">
        <v>7.1222062901053897</v>
      </c>
      <c r="BH62" s="375">
        <v>0</v>
      </c>
      <c r="BI62" s="375">
        <v>5.3765315232444301E-2</v>
      </c>
      <c r="BJ62" s="375" t="s">
        <v>430</v>
      </c>
      <c r="BK62" s="374"/>
      <c r="BL62" s="348">
        <v>65.560029046300002</v>
      </c>
      <c r="BM62" s="348">
        <v>39.787090468099997</v>
      </c>
      <c r="BN62" s="348">
        <v>1.647771382</v>
      </c>
      <c r="BO62" s="373"/>
      <c r="BP62" s="348">
        <v>44.718965509999997</v>
      </c>
      <c r="BQ62" s="373"/>
      <c r="BR62" s="348">
        <v>23.880199999999999</v>
      </c>
      <c r="BS62" s="348">
        <v>9.8198899999999991</v>
      </c>
      <c r="BT62" s="348">
        <v>10.3414</v>
      </c>
      <c r="BU62" s="348">
        <v>55.958509999999997</v>
      </c>
      <c r="BV62" s="373"/>
      <c r="BW62" s="348">
        <v>14.37</v>
      </c>
      <c r="BX62" s="348">
        <v>33.04</v>
      </c>
      <c r="BY62" s="348">
        <v>5.22</v>
      </c>
      <c r="BZ62" s="348" t="s">
        <v>430</v>
      </c>
      <c r="CA62" s="348" t="s">
        <v>430</v>
      </c>
      <c r="CB62" s="348">
        <v>2.66</v>
      </c>
      <c r="CC62" s="373"/>
      <c r="CD62" s="372" t="s">
        <v>9211</v>
      </c>
      <c r="CE62" s="372" t="s">
        <v>9212</v>
      </c>
      <c r="CF62" s="372" t="s">
        <v>4986</v>
      </c>
      <c r="CG62" s="372" t="s">
        <v>9213</v>
      </c>
      <c r="CH62" s="372" t="s">
        <v>9214</v>
      </c>
      <c r="CI62" s="373"/>
      <c r="CJ62" s="354" t="s">
        <v>436</v>
      </c>
    </row>
    <row r="63" spans="1:88" s="428" customFormat="1" x14ac:dyDescent="0.25">
      <c r="A63" s="345" t="s">
        <v>9215</v>
      </c>
      <c r="B63" s="373"/>
      <c r="C63" s="719">
        <v>44512</v>
      </c>
      <c r="D63" s="373"/>
      <c r="E63" s="346">
        <v>678.29200000000003</v>
      </c>
      <c r="F63" s="373"/>
      <c r="G63" s="347">
        <v>13.349399999999999</v>
      </c>
      <c r="H63" s="373"/>
      <c r="I63" s="651">
        <v>5.08</v>
      </c>
      <c r="J63" s="651">
        <v>6.84</v>
      </c>
      <c r="K63" s="651">
        <v>3.71</v>
      </c>
      <c r="L63" s="651">
        <v>3.92</v>
      </c>
      <c r="M63" s="374"/>
      <c r="N63" s="348">
        <v>0.23730000000000001</v>
      </c>
      <c r="O63" s="348">
        <v>3.5728</v>
      </c>
      <c r="P63" s="348">
        <v>2.1619999999999999</v>
      </c>
      <c r="Q63" s="348">
        <v>2.1869999999999998</v>
      </c>
      <c r="R63" s="348">
        <v>-1.9888999999999999</v>
      </c>
      <c r="S63" s="350">
        <v>-3.4073000000000002</v>
      </c>
      <c r="T63" s="348">
        <v>2.9708999999999999</v>
      </c>
      <c r="U63" s="348">
        <v>6.8207000000000004</v>
      </c>
      <c r="V63" s="348" t="s">
        <v>430</v>
      </c>
      <c r="W63" s="348" t="s">
        <v>430</v>
      </c>
      <c r="X63" s="348">
        <v>6.4086999999999996</v>
      </c>
      <c r="Y63" s="348">
        <v>-2.5989</v>
      </c>
      <c r="Z63" s="348">
        <v>-0.84750000000000003</v>
      </c>
      <c r="AA63" s="348">
        <v>-4.5298999999999996</v>
      </c>
      <c r="AB63" s="348">
        <v>1.177</v>
      </c>
      <c r="AC63" s="348">
        <v>6.4814999999999996</v>
      </c>
      <c r="AD63" s="374"/>
      <c r="AE63" s="346">
        <v>16</v>
      </c>
      <c r="AF63" s="346">
        <v>4</v>
      </c>
      <c r="AG63" s="346">
        <v>13</v>
      </c>
      <c r="AH63" s="346">
        <v>19</v>
      </c>
      <c r="AI63" s="346">
        <v>14</v>
      </c>
      <c r="AJ63" s="346">
        <v>21</v>
      </c>
      <c r="AK63" s="346">
        <v>8</v>
      </c>
      <c r="AL63" s="346">
        <v>12</v>
      </c>
      <c r="AM63" s="346" t="s">
        <v>430</v>
      </c>
      <c r="AN63" s="346" t="s">
        <v>430</v>
      </c>
      <c r="AO63" s="346">
        <v>16</v>
      </c>
      <c r="AP63" s="346">
        <v>14</v>
      </c>
      <c r="AQ63" s="346">
        <v>19</v>
      </c>
      <c r="AR63" s="346">
        <v>20</v>
      </c>
      <c r="AS63" s="346">
        <v>19</v>
      </c>
      <c r="AT63" s="373"/>
      <c r="AU63" s="348" t="s">
        <v>430</v>
      </c>
      <c r="AV63" s="348" t="s">
        <v>430</v>
      </c>
      <c r="AW63" s="348" t="s">
        <v>430</v>
      </c>
      <c r="AX63" s="348">
        <v>3.13</v>
      </c>
      <c r="AY63" s="348">
        <v>-2.85</v>
      </c>
      <c r="AZ63" s="351"/>
      <c r="BA63" s="346" t="s">
        <v>430</v>
      </c>
      <c r="BB63" s="346" t="s">
        <v>430</v>
      </c>
      <c r="BC63" s="346" t="s">
        <v>430</v>
      </c>
      <c r="BD63" s="346">
        <v>12</v>
      </c>
      <c r="BE63" s="346">
        <v>18</v>
      </c>
      <c r="BF63" s="362"/>
      <c r="BG63" s="348">
        <v>7.5077801418493104</v>
      </c>
      <c r="BH63" s="375">
        <v>0</v>
      </c>
      <c r="BI63" s="375">
        <v>2.2997402385876001E-2</v>
      </c>
      <c r="BJ63" s="375" t="s">
        <v>430</v>
      </c>
      <c r="BK63" s="374"/>
      <c r="BL63" s="348">
        <v>63.927664284599999</v>
      </c>
      <c r="BM63" s="348">
        <v>59.376481811700003</v>
      </c>
      <c r="BN63" s="348">
        <v>1.0766495813000001</v>
      </c>
      <c r="BO63" s="373"/>
      <c r="BP63" s="348">
        <v>72.366350819999994</v>
      </c>
      <c r="BQ63" s="373"/>
      <c r="BR63" s="348">
        <v>43.837499999999999</v>
      </c>
      <c r="BS63" s="348">
        <v>19.014299999999999</v>
      </c>
      <c r="BT63" s="348">
        <v>9.5144699999999993</v>
      </c>
      <c r="BU63" s="348">
        <v>27.63373</v>
      </c>
      <c r="BV63" s="373"/>
      <c r="BW63" s="348">
        <v>7.66</v>
      </c>
      <c r="BX63" s="348">
        <v>11.23</v>
      </c>
      <c r="BY63" s="348" t="s">
        <v>430</v>
      </c>
      <c r="BZ63" s="348" t="s">
        <v>430</v>
      </c>
      <c r="CA63" s="348" t="s">
        <v>430</v>
      </c>
      <c r="CB63" s="348">
        <v>8.75</v>
      </c>
      <c r="CC63" s="373"/>
      <c r="CD63" s="372" t="s">
        <v>9216</v>
      </c>
      <c r="CE63" s="372" t="s">
        <v>9217</v>
      </c>
      <c r="CF63" s="372" t="s">
        <v>9218</v>
      </c>
      <c r="CG63" s="372" t="s">
        <v>9219</v>
      </c>
      <c r="CH63" s="372" t="s">
        <v>9220</v>
      </c>
      <c r="CI63" s="373"/>
      <c r="CJ63" s="354" t="s">
        <v>476</v>
      </c>
    </row>
    <row r="64" spans="1:88" s="428" customFormat="1" x14ac:dyDescent="0.25">
      <c r="A64" s="345" t="s">
        <v>9221</v>
      </c>
      <c r="B64" s="373"/>
      <c r="C64" s="719">
        <v>43829</v>
      </c>
      <c r="D64" s="373"/>
      <c r="E64" s="346">
        <v>353.44</v>
      </c>
      <c r="F64" s="373"/>
      <c r="G64" s="347">
        <v>14.2568</v>
      </c>
      <c r="H64" s="373"/>
      <c r="I64" s="651">
        <v>0.31</v>
      </c>
      <c r="J64" s="651">
        <v>5.83</v>
      </c>
      <c r="K64" s="651">
        <v>0.28000000000000003</v>
      </c>
      <c r="L64" s="651">
        <v>0.3</v>
      </c>
      <c r="M64" s="374"/>
      <c r="N64" s="348">
        <v>4.7699999999999999E-2</v>
      </c>
      <c r="O64" s="348">
        <v>2.7427999999999999</v>
      </c>
      <c r="P64" s="348">
        <v>2.8220999999999998</v>
      </c>
      <c r="Q64" s="348">
        <v>2.4224999999999999</v>
      </c>
      <c r="R64" s="348">
        <v>-2.8643000000000001</v>
      </c>
      <c r="S64" s="350">
        <v>-1.0108999999999999</v>
      </c>
      <c r="T64" s="348">
        <v>2.4706999999999999</v>
      </c>
      <c r="U64" s="348">
        <v>8.8890999999999991</v>
      </c>
      <c r="V64" s="348">
        <v>7.1135999999999999</v>
      </c>
      <c r="W64" s="348" t="s">
        <v>430</v>
      </c>
      <c r="X64" s="348">
        <v>5.0712000000000002</v>
      </c>
      <c r="Y64" s="348">
        <v>-3.7665000000000002</v>
      </c>
      <c r="Z64" s="348">
        <v>-0.41</v>
      </c>
      <c r="AA64" s="348">
        <v>-2.5781999999999998</v>
      </c>
      <c r="AB64" s="348">
        <v>1.5326</v>
      </c>
      <c r="AC64" s="348">
        <v>5.6333000000000002</v>
      </c>
      <c r="AD64" s="374"/>
      <c r="AE64" s="346">
        <v>21</v>
      </c>
      <c r="AF64" s="346">
        <v>20</v>
      </c>
      <c r="AG64" s="346">
        <v>5</v>
      </c>
      <c r="AH64" s="346">
        <v>18</v>
      </c>
      <c r="AI64" s="346">
        <v>18</v>
      </c>
      <c r="AJ64" s="346">
        <v>16</v>
      </c>
      <c r="AK64" s="346">
        <v>12</v>
      </c>
      <c r="AL64" s="346">
        <v>8</v>
      </c>
      <c r="AM64" s="346">
        <v>6</v>
      </c>
      <c r="AN64" s="346" t="s">
        <v>430</v>
      </c>
      <c r="AO64" s="346">
        <v>20</v>
      </c>
      <c r="AP64" s="346">
        <v>18</v>
      </c>
      <c r="AQ64" s="346">
        <v>15</v>
      </c>
      <c r="AR64" s="346">
        <v>16</v>
      </c>
      <c r="AS64" s="346">
        <v>14</v>
      </c>
      <c r="AT64" s="373"/>
      <c r="AU64" s="348" t="s">
        <v>430</v>
      </c>
      <c r="AV64" s="348" t="s">
        <v>430</v>
      </c>
      <c r="AW64" s="348">
        <v>6.44</v>
      </c>
      <c r="AX64" s="348">
        <v>3.49</v>
      </c>
      <c r="AY64" s="348">
        <v>-2.59</v>
      </c>
      <c r="AZ64" s="351"/>
      <c r="BA64" s="346" t="s">
        <v>430</v>
      </c>
      <c r="BB64" s="346" t="s">
        <v>430</v>
      </c>
      <c r="BC64" s="346">
        <v>6</v>
      </c>
      <c r="BD64" s="346">
        <v>10</v>
      </c>
      <c r="BE64" s="346">
        <v>16</v>
      </c>
      <c r="BF64" s="362"/>
      <c r="BG64" s="348">
        <v>7.9287604761729797</v>
      </c>
      <c r="BH64" s="375">
        <v>0</v>
      </c>
      <c r="BI64" s="375">
        <v>4.3165152182995603E-2</v>
      </c>
      <c r="BJ64" s="375" t="s">
        <v>430</v>
      </c>
      <c r="BK64" s="374"/>
      <c r="BL64" s="348">
        <v>67.498054631900004</v>
      </c>
      <c r="BM64" s="348">
        <v>51.704220503999998</v>
      </c>
      <c r="BN64" s="348">
        <v>1.3054650853</v>
      </c>
      <c r="BO64" s="373"/>
      <c r="BP64" s="348">
        <v>55.073393879999998</v>
      </c>
      <c r="BQ64" s="373"/>
      <c r="BR64" s="348">
        <v>39.780299999999997</v>
      </c>
      <c r="BS64" s="348">
        <v>9.3102400000000003</v>
      </c>
      <c r="BT64" s="348">
        <v>13.710800000000001</v>
      </c>
      <c r="BU64" s="348">
        <v>37.198659999999997</v>
      </c>
      <c r="BV64" s="373"/>
      <c r="BW64" s="348">
        <v>4.33</v>
      </c>
      <c r="BX64" s="348">
        <v>16.63</v>
      </c>
      <c r="BY64" s="348" t="s">
        <v>430</v>
      </c>
      <c r="BZ64" s="348" t="s">
        <v>430</v>
      </c>
      <c r="CA64" s="348" t="s">
        <v>430</v>
      </c>
      <c r="CB64" s="348">
        <v>14.55</v>
      </c>
      <c r="CC64" s="373"/>
      <c r="CD64" s="372" t="s">
        <v>9222</v>
      </c>
      <c r="CE64" s="372" t="s">
        <v>9041</v>
      </c>
      <c r="CF64" s="372" t="s">
        <v>9223</v>
      </c>
      <c r="CG64" s="372" t="s">
        <v>9224</v>
      </c>
      <c r="CH64" s="372" t="s">
        <v>9225</v>
      </c>
      <c r="CI64" s="373"/>
      <c r="CJ64" s="354" t="s">
        <v>602</v>
      </c>
    </row>
    <row r="65" spans="1:88" s="428" customFormat="1" x14ac:dyDescent="0.25">
      <c r="A65" s="345" t="s">
        <v>9226</v>
      </c>
      <c r="B65" s="373"/>
      <c r="C65" s="719">
        <v>45378</v>
      </c>
      <c r="D65" s="373"/>
      <c r="E65" s="346">
        <v>297.09100000000001</v>
      </c>
      <c r="F65" s="373"/>
      <c r="G65" s="347">
        <v>11.43</v>
      </c>
      <c r="H65" s="373"/>
      <c r="I65" s="651" t="s">
        <v>430</v>
      </c>
      <c r="J65" s="651" t="s">
        <v>430</v>
      </c>
      <c r="K65" s="651" t="s">
        <v>430</v>
      </c>
      <c r="L65" s="651" t="s">
        <v>430</v>
      </c>
      <c r="M65" s="374"/>
      <c r="N65" s="348">
        <v>0.26319999999999999</v>
      </c>
      <c r="O65" s="348">
        <v>3.6265000000000001</v>
      </c>
      <c r="P65" s="348">
        <v>1.8716999999999999</v>
      </c>
      <c r="Q65" s="348">
        <v>3.4388999999999998</v>
      </c>
      <c r="R65" s="348">
        <v>-0.86729999999999996</v>
      </c>
      <c r="S65" s="350">
        <v>3.5326</v>
      </c>
      <c r="T65" s="348">
        <v>2.6852999999999998</v>
      </c>
      <c r="U65" s="348" t="s">
        <v>430</v>
      </c>
      <c r="V65" s="348" t="s">
        <v>430</v>
      </c>
      <c r="W65" s="348" t="s">
        <v>430</v>
      </c>
      <c r="X65" s="348">
        <v>9.0648999999999997</v>
      </c>
      <c r="Y65" s="348">
        <v>-2.3910999999999998</v>
      </c>
      <c r="Z65" s="348">
        <v>1.7808999999999999</v>
      </c>
      <c r="AA65" s="348">
        <v>0.88260000000000005</v>
      </c>
      <c r="AB65" s="348">
        <v>1.5098</v>
      </c>
      <c r="AC65" s="348">
        <v>6.1843000000000004</v>
      </c>
      <c r="AD65" s="374"/>
      <c r="AE65" s="346">
        <v>12</v>
      </c>
      <c r="AF65" s="346">
        <v>3</v>
      </c>
      <c r="AG65" s="346">
        <v>16</v>
      </c>
      <c r="AH65" s="346">
        <v>8</v>
      </c>
      <c r="AI65" s="346">
        <v>10</v>
      </c>
      <c r="AJ65" s="346">
        <v>6</v>
      </c>
      <c r="AK65" s="346">
        <v>10</v>
      </c>
      <c r="AL65" s="346" t="s">
        <v>430</v>
      </c>
      <c r="AM65" s="346" t="s">
        <v>430</v>
      </c>
      <c r="AN65" s="346" t="s">
        <v>430</v>
      </c>
      <c r="AO65" s="346">
        <v>5</v>
      </c>
      <c r="AP65" s="346">
        <v>13</v>
      </c>
      <c r="AQ65" s="346">
        <v>8</v>
      </c>
      <c r="AR65" s="346">
        <v>6</v>
      </c>
      <c r="AS65" s="346">
        <v>15</v>
      </c>
      <c r="AT65" s="373"/>
      <c r="AU65" s="348" t="s">
        <v>430</v>
      </c>
      <c r="AV65" s="348" t="s">
        <v>430</v>
      </c>
      <c r="AW65" s="348" t="s">
        <v>430</v>
      </c>
      <c r="AX65" s="348" t="s">
        <v>430</v>
      </c>
      <c r="AY65" s="348">
        <v>0.45</v>
      </c>
      <c r="AZ65" s="351"/>
      <c r="BA65" s="346" t="s">
        <v>430</v>
      </c>
      <c r="BB65" s="346" t="s">
        <v>430</v>
      </c>
      <c r="BC65" s="346" t="s">
        <v>430</v>
      </c>
      <c r="BD65" s="346" t="s">
        <v>430</v>
      </c>
      <c r="BE65" s="346">
        <v>10</v>
      </c>
      <c r="BF65" s="362"/>
      <c r="BG65" s="348">
        <v>8.9235302853365503</v>
      </c>
      <c r="BH65" s="375">
        <v>0</v>
      </c>
      <c r="BI65" s="375">
        <v>1.8919822174642E-3</v>
      </c>
      <c r="BJ65" s="375" t="s">
        <v>430</v>
      </c>
      <c r="BK65" s="374"/>
      <c r="BL65" s="348">
        <v>77.858190033300005</v>
      </c>
      <c r="BM65" s="348">
        <v>66.090628778300001</v>
      </c>
      <c r="BN65" s="348">
        <v>1.1780518883</v>
      </c>
      <c r="BO65" s="373"/>
      <c r="BP65" s="348">
        <v>66.032709150000002</v>
      </c>
      <c r="BQ65" s="373"/>
      <c r="BR65" s="348">
        <v>71.8994</v>
      </c>
      <c r="BS65" s="348">
        <v>11.459199999999999</v>
      </c>
      <c r="BT65" s="348">
        <v>4.8605499999999999</v>
      </c>
      <c r="BU65" s="348">
        <v>11.780849999999999</v>
      </c>
      <c r="BV65" s="373"/>
      <c r="BW65" s="348">
        <v>7.61</v>
      </c>
      <c r="BX65" s="348" t="s">
        <v>430</v>
      </c>
      <c r="BY65" s="348" t="s">
        <v>430</v>
      </c>
      <c r="BZ65" s="348" t="s">
        <v>430</v>
      </c>
      <c r="CA65" s="348" t="s">
        <v>430</v>
      </c>
      <c r="CB65" s="348">
        <v>4.17</v>
      </c>
      <c r="CC65" s="373"/>
      <c r="CD65" s="372" t="s">
        <v>9227</v>
      </c>
      <c r="CE65" s="372" t="s">
        <v>9228</v>
      </c>
      <c r="CF65" s="372" t="s">
        <v>9229</v>
      </c>
      <c r="CG65" s="372" t="s">
        <v>9230</v>
      </c>
      <c r="CH65" s="372" t="s">
        <v>9231</v>
      </c>
      <c r="CI65" s="373"/>
      <c r="CJ65" s="354" t="s">
        <v>554</v>
      </c>
    </row>
    <row r="66" spans="1:88" s="428" customFormat="1" x14ac:dyDescent="0.25">
      <c r="A66" s="345" t="s">
        <v>9232</v>
      </c>
      <c r="B66" s="373"/>
      <c r="C66" s="719">
        <v>45288</v>
      </c>
      <c r="D66" s="373"/>
      <c r="E66" s="346">
        <v>193.32</v>
      </c>
      <c r="F66" s="373"/>
      <c r="G66" s="347">
        <v>10.33</v>
      </c>
      <c r="H66" s="373"/>
      <c r="I66" s="651">
        <v>0.56000000000000005</v>
      </c>
      <c r="J66" s="651">
        <v>5.8</v>
      </c>
      <c r="K66" s="651">
        <v>0.52</v>
      </c>
      <c r="L66" s="651">
        <v>0.54</v>
      </c>
      <c r="M66" s="374"/>
      <c r="N66" s="348">
        <v>0.58420000000000005</v>
      </c>
      <c r="O66" s="348">
        <v>3.1968000000000001</v>
      </c>
      <c r="P66" s="348">
        <v>3.0937999999999999</v>
      </c>
      <c r="Q66" s="348">
        <v>4.0282</v>
      </c>
      <c r="R66" s="348">
        <v>0.87890000000000001</v>
      </c>
      <c r="S66" s="350">
        <v>-0.48170000000000002</v>
      </c>
      <c r="T66" s="348">
        <v>-2.3807</v>
      </c>
      <c r="U66" s="348" t="s">
        <v>430</v>
      </c>
      <c r="V66" s="348" t="s">
        <v>430</v>
      </c>
      <c r="W66" s="348" t="s">
        <v>430</v>
      </c>
      <c r="X66" s="348">
        <v>7.1577000000000002</v>
      </c>
      <c r="Y66" s="348">
        <v>-0.86370000000000002</v>
      </c>
      <c r="Z66" s="348">
        <v>0.19400000000000001</v>
      </c>
      <c r="AA66" s="348">
        <v>-2.0853000000000002</v>
      </c>
      <c r="AB66" s="348">
        <v>-0.28960000000000002</v>
      </c>
      <c r="AC66" s="348">
        <v>1.321</v>
      </c>
      <c r="AD66" s="374"/>
      <c r="AE66" s="346">
        <v>2</v>
      </c>
      <c r="AF66" s="346">
        <v>10</v>
      </c>
      <c r="AG66" s="346">
        <v>3</v>
      </c>
      <c r="AH66" s="346">
        <v>5</v>
      </c>
      <c r="AI66" s="346">
        <v>6</v>
      </c>
      <c r="AJ66" s="346">
        <v>15</v>
      </c>
      <c r="AK66" s="346">
        <v>17</v>
      </c>
      <c r="AL66" s="346" t="s">
        <v>430</v>
      </c>
      <c r="AM66" s="346" t="s">
        <v>430</v>
      </c>
      <c r="AN66" s="346" t="s">
        <v>430</v>
      </c>
      <c r="AO66" s="346">
        <v>11</v>
      </c>
      <c r="AP66" s="346">
        <v>8</v>
      </c>
      <c r="AQ66" s="346">
        <v>13</v>
      </c>
      <c r="AR66" s="346">
        <v>15</v>
      </c>
      <c r="AS66" s="346">
        <v>21</v>
      </c>
      <c r="AT66" s="373"/>
      <c r="AU66" s="348" t="s">
        <v>430</v>
      </c>
      <c r="AV66" s="348" t="s">
        <v>430</v>
      </c>
      <c r="AW66" s="348" t="s">
        <v>430</v>
      </c>
      <c r="AX66" s="348" t="s">
        <v>430</v>
      </c>
      <c r="AY66" s="348">
        <v>-0.08</v>
      </c>
      <c r="AZ66" s="351"/>
      <c r="BA66" s="346" t="s">
        <v>430</v>
      </c>
      <c r="BB66" s="346" t="s">
        <v>430</v>
      </c>
      <c r="BC66" s="346" t="s">
        <v>430</v>
      </c>
      <c r="BD66" s="346" t="s">
        <v>430</v>
      </c>
      <c r="BE66" s="346">
        <v>12</v>
      </c>
      <c r="BF66" s="362"/>
      <c r="BG66" s="348">
        <v>9.8456739616455504</v>
      </c>
      <c r="BH66" s="375">
        <v>0</v>
      </c>
      <c r="BI66" s="375">
        <v>-3.2536224961765503E-2</v>
      </c>
      <c r="BJ66" s="375" t="s">
        <v>430</v>
      </c>
      <c r="BK66" s="374"/>
      <c r="BL66" s="348">
        <v>51.224457887699998</v>
      </c>
      <c r="BM66" s="348">
        <v>57.069707169700003</v>
      </c>
      <c r="BN66" s="348">
        <v>0.89757702340000001</v>
      </c>
      <c r="BO66" s="373"/>
      <c r="BP66" s="348">
        <v>86.373136349999996</v>
      </c>
      <c r="BQ66" s="373"/>
      <c r="BR66" s="348">
        <v>32.422199999999997</v>
      </c>
      <c r="BS66" s="348">
        <v>20.0182</v>
      </c>
      <c r="BT66" s="348">
        <v>18.402200000000001</v>
      </c>
      <c r="BU66" s="348">
        <v>29.157399999999999</v>
      </c>
      <c r="BV66" s="373"/>
      <c r="BW66" s="348">
        <v>12.76</v>
      </c>
      <c r="BX66" s="348" t="s">
        <v>430</v>
      </c>
      <c r="BY66" s="348" t="s">
        <v>430</v>
      </c>
      <c r="BZ66" s="348" t="s">
        <v>430</v>
      </c>
      <c r="CA66" s="348">
        <v>0.03</v>
      </c>
      <c r="CB66" s="348">
        <v>0.84</v>
      </c>
      <c r="CC66" s="373"/>
      <c r="CD66" s="372" t="s">
        <v>9233</v>
      </c>
      <c r="CE66" s="372" t="s">
        <v>3364</v>
      </c>
      <c r="CF66" s="372" t="s">
        <v>9234</v>
      </c>
      <c r="CG66" s="372" t="s">
        <v>9235</v>
      </c>
      <c r="CH66" s="372" t="s">
        <v>9236</v>
      </c>
      <c r="CI66" s="373"/>
      <c r="CJ66" s="354" t="s">
        <v>436</v>
      </c>
    </row>
    <row r="67" spans="1:88" s="428" customFormat="1" x14ac:dyDescent="0.25">
      <c r="A67" s="345" t="s">
        <v>9237</v>
      </c>
      <c r="B67" s="373"/>
      <c r="C67" s="719">
        <v>41712</v>
      </c>
      <c r="D67" s="373"/>
      <c r="E67" s="346">
        <v>163.33000000000001</v>
      </c>
      <c r="F67" s="373"/>
      <c r="G67" s="347">
        <v>26.052700000000002</v>
      </c>
      <c r="H67" s="373"/>
      <c r="I67" s="651">
        <v>1.48</v>
      </c>
      <c r="J67" s="651">
        <v>6.57</v>
      </c>
      <c r="K67" s="651">
        <v>1.23</v>
      </c>
      <c r="L67" s="651">
        <v>1.32</v>
      </c>
      <c r="M67" s="374"/>
      <c r="N67" s="348">
        <v>0.30030000000000001</v>
      </c>
      <c r="O67" s="348">
        <v>3.0198999999999998</v>
      </c>
      <c r="P67" s="348">
        <v>1.6488</v>
      </c>
      <c r="Q67" s="348">
        <v>2.6153</v>
      </c>
      <c r="R67" s="348">
        <v>1.5660000000000001</v>
      </c>
      <c r="S67" s="350">
        <v>5.6669</v>
      </c>
      <c r="T67" s="348">
        <v>2.5455999999999999</v>
      </c>
      <c r="U67" s="348">
        <v>9.9016999999999999</v>
      </c>
      <c r="V67" s="348">
        <v>10.2294</v>
      </c>
      <c r="W67" s="348">
        <v>7.3009000000000004</v>
      </c>
      <c r="X67" s="348">
        <v>6.0664999999999996</v>
      </c>
      <c r="Y67" s="348">
        <v>0.41199999999999998</v>
      </c>
      <c r="Z67" s="348">
        <v>5.6318000000000001</v>
      </c>
      <c r="AA67" s="348">
        <v>3.5266999999999999</v>
      </c>
      <c r="AB67" s="348">
        <v>1.6115999999999999</v>
      </c>
      <c r="AC67" s="348">
        <v>8.1156000000000006</v>
      </c>
      <c r="AD67" s="374"/>
      <c r="AE67" s="346">
        <v>7</v>
      </c>
      <c r="AF67" s="346">
        <v>14</v>
      </c>
      <c r="AG67" s="346">
        <v>18</v>
      </c>
      <c r="AH67" s="346">
        <v>17</v>
      </c>
      <c r="AI67" s="346">
        <v>4</v>
      </c>
      <c r="AJ67" s="346">
        <v>2</v>
      </c>
      <c r="AK67" s="346">
        <v>11</v>
      </c>
      <c r="AL67" s="346">
        <v>5</v>
      </c>
      <c r="AM67" s="346">
        <v>1</v>
      </c>
      <c r="AN67" s="346">
        <v>4</v>
      </c>
      <c r="AO67" s="346">
        <v>18</v>
      </c>
      <c r="AP67" s="346">
        <v>4</v>
      </c>
      <c r="AQ67" s="346">
        <v>1</v>
      </c>
      <c r="AR67" s="346">
        <v>3</v>
      </c>
      <c r="AS67" s="346">
        <v>13</v>
      </c>
      <c r="AT67" s="373"/>
      <c r="AU67" s="348">
        <v>8.3000000000000007</v>
      </c>
      <c r="AV67" s="348">
        <v>9.73</v>
      </c>
      <c r="AW67" s="348">
        <v>9.0500000000000007</v>
      </c>
      <c r="AX67" s="348">
        <v>6.17</v>
      </c>
      <c r="AY67" s="348">
        <v>4.53</v>
      </c>
      <c r="AZ67" s="351"/>
      <c r="BA67" s="346">
        <v>3</v>
      </c>
      <c r="BB67" s="346">
        <v>1</v>
      </c>
      <c r="BC67" s="346">
        <v>1</v>
      </c>
      <c r="BD67" s="346">
        <v>4</v>
      </c>
      <c r="BE67" s="346">
        <v>3</v>
      </c>
      <c r="BF67" s="362"/>
      <c r="BG67" s="348">
        <v>8.3113849364330701</v>
      </c>
      <c r="BH67" s="375">
        <v>0</v>
      </c>
      <c r="BI67" s="375">
        <v>5.0755647822665402E-2</v>
      </c>
      <c r="BJ67" s="375" t="s">
        <v>430</v>
      </c>
      <c r="BK67" s="374"/>
      <c r="BL67" s="348">
        <v>80.278201390700005</v>
      </c>
      <c r="BM67" s="348">
        <v>65.907511036499997</v>
      </c>
      <c r="BN67" s="348">
        <v>1.2180432871</v>
      </c>
      <c r="BO67" s="373"/>
      <c r="BP67" s="348">
        <v>70.856258440000005</v>
      </c>
      <c r="BQ67" s="373"/>
      <c r="BR67" s="348">
        <v>57.005800000000001</v>
      </c>
      <c r="BS67" s="348" t="s">
        <v>430</v>
      </c>
      <c r="BT67" s="348" t="s">
        <v>430</v>
      </c>
      <c r="BU67" s="348">
        <v>42.994199999999999</v>
      </c>
      <c r="BV67" s="373"/>
      <c r="BW67" s="348">
        <v>5.8</v>
      </c>
      <c r="BX67" s="348">
        <v>8.9</v>
      </c>
      <c r="BY67" s="348">
        <v>3.5</v>
      </c>
      <c r="BZ67" s="348">
        <v>1.91</v>
      </c>
      <c r="CA67" s="348" t="s">
        <v>430</v>
      </c>
      <c r="CB67" s="348">
        <v>9.0299999999999994</v>
      </c>
      <c r="CC67" s="373"/>
      <c r="CD67" s="372" t="s">
        <v>9238</v>
      </c>
      <c r="CE67" s="372" t="s">
        <v>9239</v>
      </c>
      <c r="CF67" s="372" t="s">
        <v>9240</v>
      </c>
      <c r="CG67" s="372" t="s">
        <v>9241</v>
      </c>
      <c r="CH67" s="372" t="s">
        <v>9242</v>
      </c>
      <c r="CI67" s="373"/>
      <c r="CJ67" s="354" t="s">
        <v>476</v>
      </c>
    </row>
    <row r="68" spans="1:88" s="428" customFormat="1" x14ac:dyDescent="0.25">
      <c r="A68" s="345" t="s">
        <v>9243</v>
      </c>
      <c r="B68" s="373"/>
      <c r="C68" s="719">
        <v>43651</v>
      </c>
      <c r="D68" s="373"/>
      <c r="E68" s="346">
        <v>43.224499999999999</v>
      </c>
      <c r="F68" s="373"/>
      <c r="G68" s="347">
        <v>16.494399999999999</v>
      </c>
      <c r="H68" s="373"/>
      <c r="I68" s="651">
        <v>2.1800000000000002</v>
      </c>
      <c r="J68" s="651">
        <v>7.47</v>
      </c>
      <c r="K68" s="651">
        <v>1.86</v>
      </c>
      <c r="L68" s="651">
        <v>1.96</v>
      </c>
      <c r="M68" s="374"/>
      <c r="N68" s="348">
        <v>0.25280000000000002</v>
      </c>
      <c r="O68" s="348">
        <v>2.9047999999999998</v>
      </c>
      <c r="P68" s="348">
        <v>1.6022000000000001</v>
      </c>
      <c r="Q68" s="348">
        <v>1.5221</v>
      </c>
      <c r="R68" s="348">
        <v>-3.5398000000000001</v>
      </c>
      <c r="S68" s="350">
        <v>-1.3322000000000001</v>
      </c>
      <c r="T68" s="348">
        <v>-3.2006000000000001</v>
      </c>
      <c r="U68" s="348">
        <v>6.1539000000000001</v>
      </c>
      <c r="V68" s="348">
        <v>5.9238</v>
      </c>
      <c r="W68" s="348" t="s">
        <v>430</v>
      </c>
      <c r="X68" s="348">
        <v>5.9656000000000002</v>
      </c>
      <c r="Y68" s="348">
        <v>-4.4965999999999999</v>
      </c>
      <c r="Z68" s="348">
        <v>-0.52949999999999997</v>
      </c>
      <c r="AA68" s="348">
        <v>-3.5882999999999998</v>
      </c>
      <c r="AB68" s="348">
        <v>1.8335999999999999</v>
      </c>
      <c r="AC68" s="348">
        <v>7.4561999999999999</v>
      </c>
      <c r="AD68" s="374"/>
      <c r="AE68" s="346">
        <v>14</v>
      </c>
      <c r="AF68" s="346">
        <v>15</v>
      </c>
      <c r="AG68" s="346">
        <v>19</v>
      </c>
      <c r="AH68" s="346">
        <v>21</v>
      </c>
      <c r="AI68" s="346">
        <v>19</v>
      </c>
      <c r="AJ68" s="346">
        <v>18</v>
      </c>
      <c r="AK68" s="346">
        <v>18</v>
      </c>
      <c r="AL68" s="346">
        <v>13</v>
      </c>
      <c r="AM68" s="346">
        <v>8</v>
      </c>
      <c r="AN68" s="346" t="s">
        <v>430</v>
      </c>
      <c r="AO68" s="346">
        <v>19</v>
      </c>
      <c r="AP68" s="346">
        <v>21</v>
      </c>
      <c r="AQ68" s="346">
        <v>17</v>
      </c>
      <c r="AR68" s="346">
        <v>18</v>
      </c>
      <c r="AS68" s="346">
        <v>11</v>
      </c>
      <c r="AT68" s="373"/>
      <c r="AU68" s="348" t="s">
        <v>430</v>
      </c>
      <c r="AV68" s="348">
        <v>5.99</v>
      </c>
      <c r="AW68" s="348">
        <v>4.1500000000000004</v>
      </c>
      <c r="AX68" s="348">
        <v>0.28999999999999998</v>
      </c>
      <c r="AY68" s="348">
        <v>-3.63</v>
      </c>
      <c r="AZ68" s="351"/>
      <c r="BA68" s="346" t="s">
        <v>430</v>
      </c>
      <c r="BB68" s="346">
        <v>6</v>
      </c>
      <c r="BC68" s="346">
        <v>8</v>
      </c>
      <c r="BD68" s="346">
        <v>13</v>
      </c>
      <c r="BE68" s="346">
        <v>19</v>
      </c>
      <c r="BF68" s="362"/>
      <c r="BG68" s="348">
        <v>9.6992886734234105</v>
      </c>
      <c r="BH68" s="375">
        <v>0</v>
      </c>
      <c r="BI68" s="375">
        <v>1.5999616896299598E-2</v>
      </c>
      <c r="BJ68" s="375" t="s">
        <v>430</v>
      </c>
      <c r="BK68" s="374"/>
      <c r="BL68" s="348">
        <v>72.970565276499997</v>
      </c>
      <c r="BM68" s="348">
        <v>78.531175435400002</v>
      </c>
      <c r="BN68" s="348">
        <v>0.92919232230000004</v>
      </c>
      <c r="BO68" s="373"/>
      <c r="BP68" s="348">
        <v>66.676252890000001</v>
      </c>
      <c r="BQ68" s="373"/>
      <c r="BR68" s="348">
        <v>59.299300000000002</v>
      </c>
      <c r="BS68" s="348">
        <v>4.4349999999999996</v>
      </c>
      <c r="BT68" s="348">
        <v>9.3339400000000001</v>
      </c>
      <c r="BU68" s="348">
        <v>26.931760000000001</v>
      </c>
      <c r="BV68" s="373"/>
      <c r="BW68" s="348">
        <v>4.03</v>
      </c>
      <c r="BX68" s="348">
        <v>19.37</v>
      </c>
      <c r="BY68" s="348" t="s">
        <v>430</v>
      </c>
      <c r="BZ68" s="348" t="s">
        <v>430</v>
      </c>
      <c r="CA68" s="348" t="s">
        <v>430</v>
      </c>
      <c r="CB68" s="348">
        <v>9.92</v>
      </c>
      <c r="CC68" s="373"/>
      <c r="CD68" s="372" t="s">
        <v>9244</v>
      </c>
      <c r="CE68" s="372" t="s">
        <v>9052</v>
      </c>
      <c r="CF68" s="372" t="s">
        <v>9245</v>
      </c>
      <c r="CG68" s="372" t="s">
        <v>9246</v>
      </c>
      <c r="CH68" s="372" t="s">
        <v>834</v>
      </c>
      <c r="CI68" s="373"/>
      <c r="CJ68" s="354" t="s">
        <v>476</v>
      </c>
    </row>
    <row r="69" spans="1:88" s="428" customFormat="1" x14ac:dyDescent="0.25">
      <c r="A69" s="345" t="s">
        <v>9247</v>
      </c>
      <c r="B69" s="373"/>
      <c r="C69" s="719">
        <v>46069</v>
      </c>
      <c r="D69" s="373"/>
      <c r="E69" s="346">
        <v>47.390799999999999</v>
      </c>
      <c r="F69" s="373"/>
      <c r="G69" s="347">
        <v>10.0082</v>
      </c>
      <c r="H69" s="373"/>
      <c r="I69" s="651" t="s">
        <v>430</v>
      </c>
      <c r="J69" s="651" t="s">
        <v>430</v>
      </c>
      <c r="K69" s="651" t="s">
        <v>430</v>
      </c>
      <c r="L69" s="651" t="s">
        <v>430</v>
      </c>
      <c r="M69" s="374"/>
      <c r="N69" s="348">
        <v>0.26450000000000001</v>
      </c>
      <c r="O69" s="348">
        <v>3.0901999999999998</v>
      </c>
      <c r="P69" s="348">
        <v>1.7642</v>
      </c>
      <c r="Q69" s="348">
        <v>2.9693000000000001</v>
      </c>
      <c r="R69" s="348" t="s">
        <v>430</v>
      </c>
      <c r="S69" s="350" t="s">
        <v>430</v>
      </c>
      <c r="T69" s="348" t="s">
        <v>430</v>
      </c>
      <c r="U69" s="348" t="s">
        <v>430</v>
      </c>
      <c r="V69" s="348" t="s">
        <v>430</v>
      </c>
      <c r="W69" s="348" t="s">
        <v>430</v>
      </c>
      <c r="X69" s="348">
        <v>6.9012000000000002</v>
      </c>
      <c r="Y69" s="348" t="s">
        <v>430</v>
      </c>
      <c r="Z69" s="348" t="s">
        <v>430</v>
      </c>
      <c r="AA69" s="348" t="s">
        <v>430</v>
      </c>
      <c r="AB69" s="348">
        <v>1.4064000000000001</v>
      </c>
      <c r="AC69" s="348">
        <v>8.2000000000000003E-2</v>
      </c>
      <c r="AD69" s="374"/>
      <c r="AE69" s="346">
        <v>9</v>
      </c>
      <c r="AF69" s="346">
        <v>13</v>
      </c>
      <c r="AG69" s="346">
        <v>17</v>
      </c>
      <c r="AH69" s="346">
        <v>9</v>
      </c>
      <c r="AI69" s="346" t="s">
        <v>430</v>
      </c>
      <c r="AJ69" s="346" t="s">
        <v>430</v>
      </c>
      <c r="AK69" s="346" t="s">
        <v>430</v>
      </c>
      <c r="AL69" s="346" t="s">
        <v>430</v>
      </c>
      <c r="AM69" s="346" t="s">
        <v>430</v>
      </c>
      <c r="AN69" s="346" t="s">
        <v>430</v>
      </c>
      <c r="AO69" s="346">
        <v>13</v>
      </c>
      <c r="AP69" s="346" t="s">
        <v>430</v>
      </c>
      <c r="AQ69" s="346" t="s">
        <v>430</v>
      </c>
      <c r="AR69" s="346" t="s">
        <v>430</v>
      </c>
      <c r="AS69" s="346">
        <v>17</v>
      </c>
      <c r="AT69" s="373"/>
      <c r="AU69" s="348" t="s">
        <v>430</v>
      </c>
      <c r="AV69" s="348" t="s">
        <v>430</v>
      </c>
      <c r="AW69" s="348" t="s">
        <v>430</v>
      </c>
      <c r="AX69" s="348" t="s">
        <v>430</v>
      </c>
      <c r="AY69" s="348" t="s">
        <v>430</v>
      </c>
      <c r="AZ69" s="351"/>
      <c r="BA69" s="346" t="s">
        <v>430</v>
      </c>
      <c r="BB69" s="346" t="s">
        <v>430</v>
      </c>
      <c r="BC69" s="346" t="s">
        <v>430</v>
      </c>
      <c r="BD69" s="346" t="s">
        <v>430</v>
      </c>
      <c r="BE69" s="346" t="s">
        <v>430</v>
      </c>
      <c r="BF69" s="362"/>
      <c r="BG69" s="348">
        <v>10.011979584283599</v>
      </c>
      <c r="BH69" s="375">
        <v>0</v>
      </c>
      <c r="BI69" s="375">
        <v>-4.0187308848350499E-2</v>
      </c>
      <c r="BJ69" s="375" t="s">
        <v>430</v>
      </c>
      <c r="BK69" s="374"/>
      <c r="BL69" s="348">
        <v>78.564458456899999</v>
      </c>
      <c r="BM69" s="348">
        <v>46.117413334699997</v>
      </c>
      <c r="BN69" s="348">
        <v>1.7035746972000001</v>
      </c>
      <c r="BO69" s="373"/>
      <c r="BP69" s="348">
        <v>68.065110779999998</v>
      </c>
      <c r="BQ69" s="373"/>
      <c r="BR69" s="348">
        <v>50.421799999999998</v>
      </c>
      <c r="BS69" s="348">
        <v>10.212199999999999</v>
      </c>
      <c r="BT69" s="348">
        <v>7.4310700000000001</v>
      </c>
      <c r="BU69" s="348">
        <v>31.934930000000001</v>
      </c>
      <c r="BV69" s="373"/>
      <c r="BW69" s="348" t="s">
        <v>430</v>
      </c>
      <c r="BX69" s="348">
        <v>17.13</v>
      </c>
      <c r="BY69" s="348" t="s">
        <v>430</v>
      </c>
      <c r="BZ69" s="348" t="s">
        <v>430</v>
      </c>
      <c r="CA69" s="348" t="s">
        <v>430</v>
      </c>
      <c r="CB69" s="348">
        <v>14.8</v>
      </c>
      <c r="CC69" s="373"/>
      <c r="CD69" s="372" t="s">
        <v>2183</v>
      </c>
      <c r="CE69" s="372" t="s">
        <v>9248</v>
      </c>
      <c r="CF69" s="372" t="s">
        <v>9249</v>
      </c>
      <c r="CG69" s="372" t="s">
        <v>494</v>
      </c>
      <c r="CH69" s="372" t="s">
        <v>9250</v>
      </c>
      <c r="CI69" s="373"/>
      <c r="CJ69" s="354" t="s">
        <v>615</v>
      </c>
    </row>
    <row r="70" spans="1:88" x14ac:dyDescent="0.25">
      <c r="A70" s="36" t="s">
        <v>93</v>
      </c>
      <c r="B70" s="43"/>
      <c r="C70" s="720"/>
      <c r="D70" s="43"/>
      <c r="E70" s="51"/>
      <c r="F70" s="43"/>
      <c r="G70" s="55"/>
      <c r="H70" s="43"/>
      <c r="I70" s="92"/>
      <c r="J70" s="92"/>
      <c r="K70" s="92"/>
      <c r="L70" s="92"/>
      <c r="M70" s="66"/>
      <c r="N70" s="59">
        <v>0.27660000000000001</v>
      </c>
      <c r="O70" s="59">
        <v>2.9937999999999998</v>
      </c>
      <c r="P70" s="59">
        <v>2.2881999999999998</v>
      </c>
      <c r="Q70" s="59">
        <v>3.3151999999999999</v>
      </c>
      <c r="R70" s="59">
        <v>-0.747</v>
      </c>
      <c r="S70" s="70">
        <v>1.2694000000000001</v>
      </c>
      <c r="T70" s="59">
        <v>2.1309999999999998</v>
      </c>
      <c r="U70" s="59">
        <v>9.2219999999999995</v>
      </c>
      <c r="V70" s="59">
        <v>7.3663999999999996</v>
      </c>
      <c r="W70" s="59">
        <v>8.0792000000000002</v>
      </c>
      <c r="X70" s="59">
        <v>7.2782</v>
      </c>
      <c r="Y70" s="59">
        <v>-1.4863</v>
      </c>
      <c r="Z70" s="59">
        <v>1.2528999999999999</v>
      </c>
      <c r="AA70" s="59">
        <v>-0.51170000000000004</v>
      </c>
      <c r="AB70" s="59">
        <v>1.6777</v>
      </c>
      <c r="AC70" s="59">
        <v>7.5156999999999998</v>
      </c>
      <c r="AD70" s="66"/>
      <c r="AE70" s="51">
        <v>22</v>
      </c>
      <c r="AF70" s="51">
        <v>22</v>
      </c>
      <c r="AG70" s="51">
        <v>22</v>
      </c>
      <c r="AH70" s="51">
        <v>22</v>
      </c>
      <c r="AI70" s="51">
        <v>21</v>
      </c>
      <c r="AJ70" s="51">
        <v>21</v>
      </c>
      <c r="AK70" s="51">
        <v>19</v>
      </c>
      <c r="AL70" s="51">
        <v>14</v>
      </c>
      <c r="AM70" s="51">
        <v>9</v>
      </c>
      <c r="AN70" s="51">
        <v>4</v>
      </c>
      <c r="AO70" s="51">
        <v>22</v>
      </c>
      <c r="AP70" s="51">
        <v>21</v>
      </c>
      <c r="AQ70" s="51">
        <v>21</v>
      </c>
      <c r="AR70" s="51">
        <v>21</v>
      </c>
      <c r="AS70" s="51">
        <v>22</v>
      </c>
      <c r="AT70" s="43"/>
      <c r="AU70" s="59">
        <v>8.1575000000000006</v>
      </c>
      <c r="AV70" s="59">
        <v>7.5985714285714296</v>
      </c>
      <c r="AW70" s="59">
        <v>6.3133333333333299</v>
      </c>
      <c r="AX70" s="59">
        <v>4.0149999999999997</v>
      </c>
      <c r="AY70" s="59">
        <v>0.242380952380952</v>
      </c>
      <c r="AZ70" s="78"/>
      <c r="BA70" s="51">
        <v>4</v>
      </c>
      <c r="BB70" s="51">
        <v>7</v>
      </c>
      <c r="BC70" s="51">
        <v>9</v>
      </c>
      <c r="BD70" s="51">
        <v>14</v>
      </c>
      <c r="BE70" s="51">
        <v>21</v>
      </c>
      <c r="BF70" s="258"/>
      <c r="BG70" s="59"/>
      <c r="BH70" s="286"/>
      <c r="BI70" s="286"/>
      <c r="BJ70" s="286"/>
      <c r="BK70" s="66"/>
      <c r="BL70" s="59"/>
      <c r="BM70" s="59"/>
      <c r="BN70" s="59"/>
      <c r="BO70" s="43"/>
      <c r="BP70" s="59"/>
      <c r="BQ70" s="43"/>
      <c r="BR70" s="59"/>
      <c r="BS70" s="59"/>
      <c r="BT70" s="59"/>
      <c r="BU70" s="59"/>
      <c r="BV70" s="43"/>
      <c r="BW70" s="59"/>
      <c r="BX70" s="59"/>
      <c r="BY70" s="59"/>
      <c r="BZ70" s="59"/>
      <c r="CA70" s="59"/>
      <c r="CB70" s="59"/>
      <c r="CC70" s="43"/>
      <c r="CD70" s="84"/>
      <c r="CE70" s="84"/>
      <c r="CF70" s="84"/>
      <c r="CG70" s="84"/>
      <c r="CH70" s="84"/>
      <c r="CI70" s="43"/>
      <c r="CJ70" s="88"/>
    </row>
    <row r="71" spans="1:88" x14ac:dyDescent="0.25">
      <c r="A71" s="37" t="s">
        <v>94</v>
      </c>
      <c r="B71" s="44"/>
      <c r="C71" s="721"/>
      <c r="D71" s="44"/>
      <c r="E71" s="52"/>
      <c r="F71" s="44"/>
      <c r="G71" s="56"/>
      <c r="H71" s="44"/>
      <c r="I71" s="93"/>
      <c r="J71" s="93"/>
      <c r="K71" s="93"/>
      <c r="L71" s="93"/>
      <c r="M71" s="67"/>
      <c r="N71" s="60">
        <v>0.71479999999999999</v>
      </c>
      <c r="O71" s="60">
        <v>4.2267999999999999</v>
      </c>
      <c r="P71" s="60">
        <v>3.7014</v>
      </c>
      <c r="Q71" s="60">
        <v>6.7797999999999998</v>
      </c>
      <c r="R71" s="60">
        <v>3.6589999999999998</v>
      </c>
      <c r="S71" s="71">
        <v>7.1741999999999999</v>
      </c>
      <c r="T71" s="60">
        <v>5.9364999999999997</v>
      </c>
      <c r="U71" s="60">
        <v>17.301400000000001</v>
      </c>
      <c r="V71" s="60">
        <v>10.2294</v>
      </c>
      <c r="W71" s="60">
        <v>9.3177000000000003</v>
      </c>
      <c r="X71" s="60">
        <v>14.116099999999999</v>
      </c>
      <c r="Y71" s="60">
        <v>3.3492999999999999</v>
      </c>
      <c r="Z71" s="60">
        <v>5.6318000000000001</v>
      </c>
      <c r="AA71" s="60">
        <v>7.0339999999999998</v>
      </c>
      <c r="AB71" s="60">
        <v>2.6623999999999999</v>
      </c>
      <c r="AC71" s="60">
        <v>17.203099999999999</v>
      </c>
      <c r="AD71" s="67"/>
      <c r="AE71" s="52"/>
      <c r="AF71" s="52"/>
      <c r="AG71" s="52"/>
      <c r="AH71" s="52"/>
      <c r="AI71" s="52"/>
      <c r="AJ71" s="52"/>
      <c r="AK71" s="52"/>
      <c r="AL71" s="52"/>
      <c r="AM71" s="52"/>
      <c r="AN71" s="52"/>
      <c r="AO71" s="52"/>
      <c r="AP71" s="52"/>
      <c r="AQ71" s="52"/>
      <c r="AR71" s="52"/>
      <c r="AS71" s="52"/>
      <c r="AT71" s="44"/>
      <c r="AU71" s="60">
        <v>8.5</v>
      </c>
      <c r="AV71" s="60">
        <v>9.73</v>
      </c>
      <c r="AW71" s="60">
        <v>9.0500000000000007</v>
      </c>
      <c r="AX71" s="60">
        <v>6.89</v>
      </c>
      <c r="AY71" s="60">
        <v>7.43</v>
      </c>
      <c r="AZ71" s="79"/>
      <c r="BA71" s="52"/>
      <c r="BB71" s="52"/>
      <c r="BC71" s="52"/>
      <c r="BD71" s="52"/>
      <c r="BE71" s="52"/>
      <c r="BF71" s="259"/>
      <c r="BG71" s="60"/>
      <c r="BH71" s="288"/>
      <c r="BI71" s="288"/>
      <c r="BJ71" s="288"/>
      <c r="BK71" s="67"/>
      <c r="BL71" s="60"/>
      <c r="BM71" s="60"/>
      <c r="BN71" s="60"/>
      <c r="BO71" s="44"/>
      <c r="BP71" s="60"/>
      <c r="BQ71" s="44"/>
      <c r="BR71" s="60"/>
      <c r="BS71" s="60"/>
      <c r="BT71" s="60"/>
      <c r="BU71" s="60"/>
      <c r="BV71" s="44"/>
      <c r="BW71" s="60"/>
      <c r="BX71" s="60"/>
      <c r="BY71" s="60"/>
      <c r="BZ71" s="60"/>
      <c r="CA71" s="60"/>
      <c r="CB71" s="60"/>
      <c r="CC71" s="44"/>
      <c r="CD71" s="85"/>
      <c r="CE71" s="85"/>
      <c r="CF71" s="85"/>
      <c r="CG71" s="85"/>
      <c r="CH71" s="85"/>
      <c r="CI71" s="44"/>
      <c r="CJ71" s="89"/>
    </row>
    <row r="72" spans="1:88" x14ac:dyDescent="0.25">
      <c r="A72" s="37" t="s">
        <v>95</v>
      </c>
      <c r="B72" s="44"/>
      <c r="C72" s="721"/>
      <c r="D72" s="44"/>
      <c r="E72" s="52"/>
      <c r="F72" s="44"/>
      <c r="G72" s="56"/>
      <c r="H72" s="44"/>
      <c r="I72" s="93"/>
      <c r="J72" s="93"/>
      <c r="K72" s="93"/>
      <c r="L72" s="93"/>
      <c r="M72" s="67"/>
      <c r="N72" s="60">
        <v>3.3300000000000003E-2</v>
      </c>
      <c r="O72" s="60">
        <v>0.23499999999999999</v>
      </c>
      <c r="P72" s="60">
        <v>0.98280000000000001</v>
      </c>
      <c r="Q72" s="60">
        <v>1.2678</v>
      </c>
      <c r="R72" s="60">
        <v>-5.8832000000000004</v>
      </c>
      <c r="S72" s="71">
        <v>-3.4073000000000002</v>
      </c>
      <c r="T72" s="60">
        <v>-5.8871000000000002</v>
      </c>
      <c r="U72" s="60">
        <v>4.8132999999999999</v>
      </c>
      <c r="V72" s="60">
        <v>4.3811999999999998</v>
      </c>
      <c r="W72" s="60">
        <v>7.3009000000000004</v>
      </c>
      <c r="X72" s="60">
        <v>1.8307</v>
      </c>
      <c r="Y72" s="60">
        <v>-4.4965999999999999</v>
      </c>
      <c r="Z72" s="60">
        <v>-3.3083999999999998</v>
      </c>
      <c r="AA72" s="60">
        <v>-5.3295000000000003</v>
      </c>
      <c r="AB72" s="60">
        <v>-0.48370000000000002</v>
      </c>
      <c r="AC72" s="60">
        <v>8.2000000000000003E-2</v>
      </c>
      <c r="AD72" s="67"/>
      <c r="AE72" s="52"/>
      <c r="AF72" s="52"/>
      <c r="AG72" s="52"/>
      <c r="AH72" s="52"/>
      <c r="AI72" s="52"/>
      <c r="AJ72" s="52"/>
      <c r="AK72" s="52"/>
      <c r="AL72" s="52"/>
      <c r="AM72" s="52"/>
      <c r="AN72" s="52"/>
      <c r="AO72" s="52"/>
      <c r="AP72" s="52"/>
      <c r="AQ72" s="52"/>
      <c r="AR72" s="52"/>
      <c r="AS72" s="52"/>
      <c r="AT72" s="44"/>
      <c r="AU72" s="60">
        <v>7.51</v>
      </c>
      <c r="AV72" s="60">
        <v>4.12</v>
      </c>
      <c r="AW72" s="60">
        <v>2.31</v>
      </c>
      <c r="AX72" s="60">
        <v>-3.22</v>
      </c>
      <c r="AY72" s="60">
        <v>-6.91</v>
      </c>
      <c r="AZ72" s="79"/>
      <c r="BA72" s="52"/>
      <c r="BB72" s="52"/>
      <c r="BC72" s="52"/>
      <c r="BD72" s="52"/>
      <c r="BE72" s="52"/>
      <c r="BF72" s="259"/>
      <c r="BG72" s="60"/>
      <c r="BH72" s="288"/>
      <c r="BI72" s="288"/>
      <c r="BJ72" s="288"/>
      <c r="BK72" s="67"/>
      <c r="BL72" s="60"/>
      <c r="BM72" s="60"/>
      <c r="BN72" s="60"/>
      <c r="BO72" s="44"/>
      <c r="BP72" s="60"/>
      <c r="BQ72" s="44"/>
      <c r="BR72" s="60"/>
      <c r="BS72" s="60"/>
      <c r="BT72" s="60"/>
      <c r="BU72" s="60"/>
      <c r="BV72" s="44"/>
      <c r="BW72" s="60"/>
      <c r="BX72" s="60"/>
      <c r="BY72" s="60"/>
      <c r="BZ72" s="60"/>
      <c r="CA72" s="60"/>
      <c r="CB72" s="60"/>
      <c r="CC72" s="44"/>
      <c r="CD72" s="85"/>
      <c r="CE72" s="85"/>
      <c r="CF72" s="85"/>
      <c r="CG72" s="85"/>
      <c r="CH72" s="85"/>
      <c r="CI72" s="44"/>
      <c r="CJ72" s="89"/>
    </row>
    <row r="73" spans="1:88" x14ac:dyDescent="0.25">
      <c r="A73" s="38" t="s">
        <v>96</v>
      </c>
      <c r="B73" s="45"/>
      <c r="C73" s="722"/>
      <c r="D73" s="45"/>
      <c r="E73" s="53"/>
      <c r="F73" s="45"/>
      <c r="G73" s="57"/>
      <c r="H73" s="45"/>
      <c r="I73" s="94"/>
      <c r="J73" s="94"/>
      <c r="K73" s="94"/>
      <c r="L73" s="94"/>
      <c r="M73" s="68"/>
      <c r="N73" s="61">
        <v>0.26329999999999998</v>
      </c>
      <c r="O73" s="61">
        <v>3.1706500000000002</v>
      </c>
      <c r="P73" s="61">
        <v>2.3625500000000001</v>
      </c>
      <c r="Q73" s="61">
        <v>2.9339</v>
      </c>
      <c r="R73" s="61">
        <v>-1.1685000000000001</v>
      </c>
      <c r="S73" s="72">
        <v>1.5102</v>
      </c>
      <c r="T73" s="61">
        <v>2.6852999999999998</v>
      </c>
      <c r="U73" s="61">
        <v>9.1405499999999993</v>
      </c>
      <c r="V73" s="61">
        <v>7.2244999999999999</v>
      </c>
      <c r="W73" s="61">
        <v>7.8490500000000001</v>
      </c>
      <c r="X73" s="61">
        <v>7.1125999999999996</v>
      </c>
      <c r="Y73" s="61">
        <v>-2.0333999999999999</v>
      </c>
      <c r="Z73" s="61">
        <v>0.95520000000000005</v>
      </c>
      <c r="AA73" s="61">
        <v>-0.92449999999999999</v>
      </c>
      <c r="AB73" s="61">
        <v>1.8281000000000001</v>
      </c>
      <c r="AC73" s="61">
        <v>7.7176499999999999</v>
      </c>
      <c r="AD73" s="68"/>
      <c r="AE73" s="53"/>
      <c r="AF73" s="53"/>
      <c r="AG73" s="53"/>
      <c r="AH73" s="53"/>
      <c r="AI73" s="53"/>
      <c r="AJ73" s="53"/>
      <c r="AK73" s="53"/>
      <c r="AL73" s="53"/>
      <c r="AM73" s="53"/>
      <c r="AN73" s="53"/>
      <c r="AO73" s="53"/>
      <c r="AP73" s="53"/>
      <c r="AQ73" s="53"/>
      <c r="AR73" s="53"/>
      <c r="AS73" s="53"/>
      <c r="AT73" s="45"/>
      <c r="AU73" s="61">
        <v>8.31</v>
      </c>
      <c r="AV73" s="61">
        <v>8.2899999999999991</v>
      </c>
      <c r="AW73" s="61">
        <v>6.75</v>
      </c>
      <c r="AX73" s="61">
        <v>4.2699999999999996</v>
      </c>
      <c r="AY73" s="61">
        <v>0.18</v>
      </c>
      <c r="AZ73" s="80"/>
      <c r="BA73" s="53"/>
      <c r="BB73" s="53"/>
      <c r="BC73" s="53"/>
      <c r="BD73" s="53"/>
      <c r="BE73" s="53"/>
      <c r="BF73" s="262"/>
      <c r="BG73" s="61"/>
      <c r="BH73" s="291"/>
      <c r="BI73" s="291"/>
      <c r="BJ73" s="291"/>
      <c r="BK73" s="68"/>
      <c r="BL73" s="61"/>
      <c r="BM73" s="61"/>
      <c r="BN73" s="61"/>
      <c r="BO73" s="45"/>
      <c r="BP73" s="61"/>
      <c r="BQ73" s="45"/>
      <c r="BR73" s="61"/>
      <c r="BS73" s="61"/>
      <c r="BT73" s="61"/>
      <c r="BU73" s="61"/>
      <c r="BV73" s="45"/>
      <c r="BW73" s="61"/>
      <c r="BX73" s="61"/>
      <c r="BY73" s="61"/>
      <c r="BZ73" s="61"/>
      <c r="CA73" s="61"/>
      <c r="CB73" s="61"/>
      <c r="CC73" s="45"/>
      <c r="CD73" s="86"/>
      <c r="CE73" s="86"/>
      <c r="CF73" s="86"/>
      <c r="CG73" s="86"/>
      <c r="CH73" s="86"/>
      <c r="CI73" s="45"/>
      <c r="CJ73" s="90"/>
    </row>
    <row r="74" spans="1:88" ht="14.5" x14ac:dyDescent="0.25">
      <c r="A74" s="39" t="s">
        <v>325</v>
      </c>
      <c r="B74" s="46"/>
      <c r="C74" s="723"/>
      <c r="D74" s="46"/>
      <c r="E74" s="54"/>
      <c r="F74" s="46"/>
      <c r="G74" s="58"/>
      <c r="H74" s="46"/>
      <c r="I74" s="95"/>
      <c r="J74" s="95"/>
      <c r="K74" s="95"/>
      <c r="L74" s="95"/>
      <c r="M74" s="69"/>
      <c r="N74" s="62"/>
      <c r="O74" s="62"/>
      <c r="P74" s="62"/>
      <c r="Q74" s="62"/>
      <c r="R74" s="62"/>
      <c r="S74" s="73"/>
      <c r="T74" s="62"/>
      <c r="U74" s="62"/>
      <c r="V74" s="62"/>
      <c r="W74" s="62"/>
      <c r="X74" s="62"/>
      <c r="Y74" s="62"/>
      <c r="Z74" s="62"/>
      <c r="AA74" s="62"/>
      <c r="AB74" s="62"/>
      <c r="AC74" s="62"/>
      <c r="AD74" s="69"/>
      <c r="AE74" s="54"/>
      <c r="AF74" s="54"/>
      <c r="AG74" s="54"/>
      <c r="AH74" s="54"/>
      <c r="AI74" s="54"/>
      <c r="AJ74" s="54"/>
      <c r="AK74" s="54"/>
      <c r="AL74" s="54"/>
      <c r="AM74" s="54"/>
      <c r="AN74" s="54"/>
      <c r="AO74" s="54"/>
      <c r="AP74" s="54"/>
      <c r="AQ74" s="54"/>
      <c r="AR74" s="54"/>
      <c r="AS74" s="54"/>
      <c r="AT74" s="46"/>
      <c r="AU74" s="62"/>
      <c r="AV74" s="62"/>
      <c r="AW74" s="62"/>
      <c r="AX74" s="62"/>
      <c r="AY74" s="62"/>
      <c r="AZ74" s="81"/>
      <c r="BA74" s="54"/>
      <c r="BB74" s="54"/>
      <c r="BC74" s="54"/>
      <c r="BD74" s="54"/>
      <c r="BE74" s="54"/>
      <c r="BF74" s="263"/>
      <c r="BG74" s="62"/>
      <c r="BH74" s="293"/>
      <c r="BI74" s="293"/>
      <c r="BJ74" s="293"/>
      <c r="BK74" s="69"/>
      <c r="BL74" s="62"/>
      <c r="BM74" s="62"/>
      <c r="BN74" s="62"/>
      <c r="BO74" s="46"/>
      <c r="BP74" s="62"/>
      <c r="BQ74" s="46"/>
      <c r="BR74" s="62"/>
      <c r="BS74" s="62"/>
      <c r="BT74" s="62"/>
      <c r="BU74" s="62"/>
      <c r="BV74" s="46"/>
      <c r="BW74" s="62"/>
      <c r="BX74" s="62"/>
      <c r="BY74" s="62"/>
      <c r="BZ74" s="62"/>
      <c r="CA74" s="62"/>
      <c r="CB74" s="62"/>
      <c r="CC74" s="46"/>
      <c r="CD74" s="87"/>
      <c r="CE74" s="87"/>
      <c r="CF74" s="87"/>
      <c r="CG74" s="87"/>
      <c r="CH74" s="87"/>
      <c r="CI74" s="46"/>
      <c r="CJ74" s="91"/>
    </row>
    <row r="75" spans="1:88" s="428" customFormat="1" x14ac:dyDescent="0.25">
      <c r="A75" s="481" t="s">
        <v>9251</v>
      </c>
      <c r="B75" s="402"/>
      <c r="C75" s="724">
        <v>45349</v>
      </c>
      <c r="D75" s="402"/>
      <c r="E75" s="403">
        <v>2674.48</v>
      </c>
      <c r="F75" s="402"/>
      <c r="G75" s="404">
        <v>11.7928</v>
      </c>
      <c r="H75" s="402"/>
      <c r="I75" s="650">
        <v>4.57</v>
      </c>
      <c r="J75" s="650">
        <v>7.5</v>
      </c>
      <c r="K75" s="650">
        <v>3.6147999999999998</v>
      </c>
      <c r="L75" s="650">
        <v>3.7658900000000002</v>
      </c>
      <c r="M75" s="406"/>
      <c r="N75" s="405">
        <v>3.39E-2</v>
      </c>
      <c r="O75" s="405">
        <v>0.86899999999999999</v>
      </c>
      <c r="P75" s="405">
        <v>1.4897</v>
      </c>
      <c r="Q75" s="405">
        <v>1.3545</v>
      </c>
      <c r="R75" s="405">
        <v>2.7382</v>
      </c>
      <c r="S75" s="407">
        <v>4.1692999999999998</v>
      </c>
      <c r="T75" s="405">
        <v>6.2633000000000001</v>
      </c>
      <c r="U75" s="405" t="s">
        <v>430</v>
      </c>
      <c r="V75" s="405" t="s">
        <v>430</v>
      </c>
      <c r="W75" s="405" t="s">
        <v>430</v>
      </c>
      <c r="X75" s="405">
        <v>2.9651000000000001</v>
      </c>
      <c r="Y75" s="405">
        <v>2.2614999999999998</v>
      </c>
      <c r="Z75" s="405">
        <v>3.4003000000000001</v>
      </c>
      <c r="AA75" s="405">
        <v>3.851</v>
      </c>
      <c r="AB75" s="405">
        <v>1.4887999999999999</v>
      </c>
      <c r="AC75" s="405">
        <v>7.4101999999999997</v>
      </c>
      <c r="AD75" s="406"/>
      <c r="AE75" s="403">
        <v>22</v>
      </c>
      <c r="AF75" s="403">
        <v>21</v>
      </c>
      <c r="AG75" s="403">
        <v>21</v>
      </c>
      <c r="AH75" s="403">
        <v>22</v>
      </c>
      <c r="AI75" s="403">
        <v>3</v>
      </c>
      <c r="AJ75" s="403">
        <v>6</v>
      </c>
      <c r="AK75" s="403">
        <v>3</v>
      </c>
      <c r="AL75" s="403" t="s">
        <v>430</v>
      </c>
      <c r="AM75" s="403" t="s">
        <v>430</v>
      </c>
      <c r="AN75" s="403" t="s">
        <v>430</v>
      </c>
      <c r="AO75" s="403">
        <v>21</v>
      </c>
      <c r="AP75" s="403">
        <v>3</v>
      </c>
      <c r="AQ75" s="403">
        <v>7</v>
      </c>
      <c r="AR75" s="403">
        <v>4</v>
      </c>
      <c r="AS75" s="403">
        <v>17</v>
      </c>
      <c r="AT75" s="402"/>
      <c r="AU75" s="405" t="s">
        <v>430</v>
      </c>
      <c r="AV75" s="405" t="s">
        <v>430</v>
      </c>
      <c r="AW75" s="405" t="s">
        <v>430</v>
      </c>
      <c r="AX75" s="405" t="s">
        <v>430</v>
      </c>
      <c r="AY75" s="405">
        <v>4.57</v>
      </c>
      <c r="AZ75" s="408"/>
      <c r="BA75" s="403" t="s">
        <v>430</v>
      </c>
      <c r="BB75" s="403" t="s">
        <v>430</v>
      </c>
      <c r="BC75" s="403" t="s">
        <v>430</v>
      </c>
      <c r="BD75" s="403" t="s">
        <v>430</v>
      </c>
      <c r="BE75" s="403">
        <v>5</v>
      </c>
      <c r="BF75" s="409"/>
      <c r="BG75" s="405">
        <v>3.0030475484275798</v>
      </c>
      <c r="BH75" s="410">
        <v>0</v>
      </c>
      <c r="BI75" s="410">
        <v>5.8227729311468399E-2</v>
      </c>
      <c r="BJ75" s="410" t="s">
        <v>430</v>
      </c>
      <c r="BK75" s="406"/>
      <c r="BL75" s="405">
        <v>36.955959227500003</v>
      </c>
      <c r="BM75" s="405">
        <v>5.4356982273999996</v>
      </c>
      <c r="BN75" s="405">
        <v>6.7987510861000002</v>
      </c>
      <c r="BO75" s="402"/>
      <c r="BP75" s="405">
        <v>14.67604968</v>
      </c>
      <c r="BQ75" s="402"/>
      <c r="BR75" s="405">
        <v>19.536000000000001</v>
      </c>
      <c r="BS75" s="405">
        <v>4.9467299999999996</v>
      </c>
      <c r="BT75" s="405">
        <v>2.97105</v>
      </c>
      <c r="BU75" s="405">
        <v>72.546220000000005</v>
      </c>
      <c r="BV75" s="402"/>
      <c r="BW75" s="405">
        <v>46.19</v>
      </c>
      <c r="BX75" s="405">
        <v>12.79</v>
      </c>
      <c r="BY75" s="405" t="s">
        <v>430</v>
      </c>
      <c r="BZ75" s="405" t="s">
        <v>430</v>
      </c>
      <c r="CA75" s="405" t="s">
        <v>430</v>
      </c>
      <c r="CB75" s="405">
        <v>13.57</v>
      </c>
      <c r="CC75" s="402"/>
      <c r="CD75" s="401" t="s">
        <v>9132</v>
      </c>
      <c r="CE75" s="401" t="s">
        <v>9133</v>
      </c>
      <c r="CF75" s="401" t="s">
        <v>9134</v>
      </c>
      <c r="CG75" s="401" t="s">
        <v>3307</v>
      </c>
      <c r="CH75" s="401" t="s">
        <v>9135</v>
      </c>
      <c r="CI75" s="402"/>
      <c r="CJ75" s="411" t="s">
        <v>443</v>
      </c>
    </row>
    <row r="76" spans="1:88" s="428" customFormat="1" x14ac:dyDescent="0.25">
      <c r="A76" s="345" t="s">
        <v>9252</v>
      </c>
      <c r="B76" s="373"/>
      <c r="C76" s="719">
        <v>44967</v>
      </c>
      <c r="D76" s="373"/>
      <c r="E76" s="346">
        <v>2186.2399999999998</v>
      </c>
      <c r="F76" s="373"/>
      <c r="G76" s="347">
        <v>15.191000000000001</v>
      </c>
      <c r="H76" s="373"/>
      <c r="I76" s="651">
        <v>2.4700000000000002</v>
      </c>
      <c r="J76" s="651">
        <v>7.19</v>
      </c>
      <c r="K76" s="651">
        <v>2.0099999999999998</v>
      </c>
      <c r="L76" s="651">
        <v>2.13</v>
      </c>
      <c r="M76" s="374"/>
      <c r="N76" s="348">
        <v>0.27060000000000001</v>
      </c>
      <c r="O76" s="348">
        <v>2.8921999999999999</v>
      </c>
      <c r="P76" s="348">
        <v>2.5034000000000001</v>
      </c>
      <c r="Q76" s="348">
        <v>4.3266</v>
      </c>
      <c r="R76" s="348">
        <v>-0.51739999999999997</v>
      </c>
      <c r="S76" s="350">
        <v>3.3191000000000002</v>
      </c>
      <c r="T76" s="348">
        <v>7.0662000000000003</v>
      </c>
      <c r="U76" s="348">
        <v>12.485300000000001</v>
      </c>
      <c r="V76" s="348" t="s">
        <v>430</v>
      </c>
      <c r="W76" s="348" t="s">
        <v>430</v>
      </c>
      <c r="X76" s="348">
        <v>8.6234999999999999</v>
      </c>
      <c r="Y76" s="348">
        <v>-1.1003000000000001</v>
      </c>
      <c r="Z76" s="348">
        <v>2.4342999999999999</v>
      </c>
      <c r="AA76" s="348">
        <v>1.2531000000000001</v>
      </c>
      <c r="AB76" s="348">
        <v>2.1038000000000001</v>
      </c>
      <c r="AC76" s="348">
        <v>13.279</v>
      </c>
      <c r="AD76" s="374"/>
      <c r="AE76" s="346">
        <v>9</v>
      </c>
      <c r="AF76" s="346">
        <v>17</v>
      </c>
      <c r="AG76" s="346">
        <v>11</v>
      </c>
      <c r="AH76" s="346">
        <v>7</v>
      </c>
      <c r="AI76" s="346">
        <v>11</v>
      </c>
      <c r="AJ76" s="346">
        <v>9</v>
      </c>
      <c r="AK76" s="346">
        <v>1</v>
      </c>
      <c r="AL76" s="346">
        <v>3</v>
      </c>
      <c r="AM76" s="346" t="s">
        <v>430</v>
      </c>
      <c r="AN76" s="346" t="s">
        <v>430</v>
      </c>
      <c r="AO76" s="346">
        <v>7</v>
      </c>
      <c r="AP76" s="346">
        <v>10</v>
      </c>
      <c r="AQ76" s="346">
        <v>10</v>
      </c>
      <c r="AR76" s="346">
        <v>9</v>
      </c>
      <c r="AS76" s="346">
        <v>10</v>
      </c>
      <c r="AT76" s="373"/>
      <c r="AU76" s="348" t="s">
        <v>430</v>
      </c>
      <c r="AV76" s="348" t="s">
        <v>430</v>
      </c>
      <c r="AW76" s="348" t="s">
        <v>430</v>
      </c>
      <c r="AX76" s="348">
        <v>8.34</v>
      </c>
      <c r="AY76" s="348">
        <v>1.62</v>
      </c>
      <c r="AZ76" s="351"/>
      <c r="BA76" s="346" t="s">
        <v>430</v>
      </c>
      <c r="BB76" s="346" t="s">
        <v>430</v>
      </c>
      <c r="BC76" s="346" t="s">
        <v>430</v>
      </c>
      <c r="BD76" s="346">
        <v>2</v>
      </c>
      <c r="BE76" s="346">
        <v>11</v>
      </c>
      <c r="BF76" s="362"/>
      <c r="BG76" s="348">
        <v>7.4700571913787499</v>
      </c>
      <c r="BH76" s="375">
        <v>0</v>
      </c>
      <c r="BI76" s="375">
        <v>8.3248310284969401E-2</v>
      </c>
      <c r="BJ76" s="375" t="s">
        <v>430</v>
      </c>
      <c r="BK76" s="374"/>
      <c r="BL76" s="348">
        <v>77.9240007099</v>
      </c>
      <c r="BM76" s="348">
        <v>45.5731976171</v>
      </c>
      <c r="BN76" s="348">
        <v>1.7098646744999999</v>
      </c>
      <c r="BO76" s="373"/>
      <c r="BP76" s="348">
        <v>64.115454569999997</v>
      </c>
      <c r="BQ76" s="373"/>
      <c r="BR76" s="348">
        <v>48.028399999999998</v>
      </c>
      <c r="BS76" s="348">
        <v>7.9689699999999997</v>
      </c>
      <c r="BT76" s="348">
        <v>9.9402699999999999</v>
      </c>
      <c r="BU76" s="348">
        <v>34.062359999999998</v>
      </c>
      <c r="BV76" s="373"/>
      <c r="BW76" s="348">
        <v>6.77</v>
      </c>
      <c r="BX76" s="348">
        <v>12.49</v>
      </c>
      <c r="BY76" s="348">
        <v>3.79</v>
      </c>
      <c r="BZ76" s="348" t="s">
        <v>430</v>
      </c>
      <c r="CA76" s="348" t="s">
        <v>430</v>
      </c>
      <c r="CB76" s="348">
        <v>10.71</v>
      </c>
      <c r="CC76" s="373"/>
      <c r="CD76" s="372" t="s">
        <v>9137</v>
      </c>
      <c r="CE76" s="372" t="s">
        <v>9138</v>
      </c>
      <c r="CF76" s="372" t="s">
        <v>9139</v>
      </c>
      <c r="CG76" s="372" t="s">
        <v>9140</v>
      </c>
      <c r="CH76" s="372" t="s">
        <v>9141</v>
      </c>
      <c r="CI76" s="373"/>
      <c r="CJ76" s="354" t="s">
        <v>554</v>
      </c>
    </row>
    <row r="77" spans="1:88" s="428" customFormat="1" x14ac:dyDescent="0.25">
      <c r="A77" s="345" t="s">
        <v>9253</v>
      </c>
      <c r="B77" s="373"/>
      <c r="C77" s="719">
        <v>44784</v>
      </c>
      <c r="D77" s="373"/>
      <c r="E77" s="346">
        <v>2125.4</v>
      </c>
      <c r="F77" s="373"/>
      <c r="G77" s="347">
        <v>15.327999999999999</v>
      </c>
      <c r="H77" s="373"/>
      <c r="I77" s="651">
        <v>5.6</v>
      </c>
      <c r="J77" s="651">
        <v>6.9</v>
      </c>
      <c r="K77" s="651">
        <v>3.26</v>
      </c>
      <c r="L77" s="651">
        <v>3.42</v>
      </c>
      <c r="M77" s="374"/>
      <c r="N77" s="348">
        <v>0.25509999999999999</v>
      </c>
      <c r="O77" s="348">
        <v>2.8517999999999999</v>
      </c>
      <c r="P77" s="348">
        <v>2.1322000000000001</v>
      </c>
      <c r="Q77" s="348">
        <v>3.2814999999999999</v>
      </c>
      <c r="R77" s="348">
        <v>1.4428000000000001</v>
      </c>
      <c r="S77" s="350">
        <v>5.2747000000000002</v>
      </c>
      <c r="T77" s="348">
        <v>6.9005000000000001</v>
      </c>
      <c r="U77" s="348">
        <v>12.065</v>
      </c>
      <c r="V77" s="348" t="s">
        <v>430</v>
      </c>
      <c r="W77" s="348" t="s">
        <v>430</v>
      </c>
      <c r="X77" s="348">
        <v>7.0391000000000004</v>
      </c>
      <c r="Y77" s="348">
        <v>0.33379999999999999</v>
      </c>
      <c r="Z77" s="348">
        <v>4.3360000000000003</v>
      </c>
      <c r="AA77" s="348">
        <v>3.5466000000000002</v>
      </c>
      <c r="AB77" s="348">
        <v>1.9013</v>
      </c>
      <c r="AC77" s="348">
        <v>11.716699999999999</v>
      </c>
      <c r="AD77" s="374"/>
      <c r="AE77" s="346">
        <v>14</v>
      </c>
      <c r="AF77" s="346">
        <v>19</v>
      </c>
      <c r="AG77" s="346">
        <v>15</v>
      </c>
      <c r="AH77" s="346">
        <v>11</v>
      </c>
      <c r="AI77" s="346">
        <v>8</v>
      </c>
      <c r="AJ77" s="346">
        <v>4</v>
      </c>
      <c r="AK77" s="346">
        <v>2</v>
      </c>
      <c r="AL77" s="346">
        <v>4</v>
      </c>
      <c r="AM77" s="346" t="s">
        <v>430</v>
      </c>
      <c r="AN77" s="346" t="s">
        <v>430</v>
      </c>
      <c r="AO77" s="346">
        <v>14</v>
      </c>
      <c r="AP77" s="346">
        <v>7</v>
      </c>
      <c r="AQ77" s="346">
        <v>4</v>
      </c>
      <c r="AR77" s="346">
        <v>5</v>
      </c>
      <c r="AS77" s="346">
        <v>12</v>
      </c>
      <c r="AT77" s="373"/>
      <c r="AU77" s="348" t="s">
        <v>430</v>
      </c>
      <c r="AV77" s="348" t="s">
        <v>430</v>
      </c>
      <c r="AW77" s="348" t="s">
        <v>430</v>
      </c>
      <c r="AX77" s="348">
        <v>8.3800000000000008</v>
      </c>
      <c r="AY77" s="348">
        <v>4.18</v>
      </c>
      <c r="AZ77" s="351"/>
      <c r="BA77" s="346" t="s">
        <v>430</v>
      </c>
      <c r="BB77" s="346" t="s">
        <v>430</v>
      </c>
      <c r="BC77" s="346" t="s">
        <v>430</v>
      </c>
      <c r="BD77" s="346">
        <v>1</v>
      </c>
      <c r="BE77" s="346">
        <v>6</v>
      </c>
      <c r="BF77" s="362"/>
      <c r="BG77" s="348">
        <v>6.8427653885975799</v>
      </c>
      <c r="BH77" s="375">
        <v>0</v>
      </c>
      <c r="BI77" s="375">
        <v>8.3804006347474494E-2</v>
      </c>
      <c r="BJ77" s="375" t="s">
        <v>430</v>
      </c>
      <c r="BK77" s="374"/>
      <c r="BL77" s="348">
        <v>72.688639451599997</v>
      </c>
      <c r="BM77" s="348">
        <v>40.466144716400002</v>
      </c>
      <c r="BN77" s="348">
        <v>1.796282793</v>
      </c>
      <c r="BO77" s="373"/>
      <c r="BP77" s="348">
        <v>53.947409260000001</v>
      </c>
      <c r="BQ77" s="373"/>
      <c r="BR77" s="348">
        <v>49.771799999999999</v>
      </c>
      <c r="BS77" s="348">
        <v>7.8685799999999997</v>
      </c>
      <c r="BT77" s="348">
        <v>9.1364599999999996</v>
      </c>
      <c r="BU77" s="348">
        <v>33.22316</v>
      </c>
      <c r="BV77" s="373"/>
      <c r="BW77" s="348">
        <v>10.81</v>
      </c>
      <c r="BX77" s="348">
        <v>7.29</v>
      </c>
      <c r="BY77" s="348">
        <v>8.02</v>
      </c>
      <c r="BZ77" s="348">
        <v>1.19</v>
      </c>
      <c r="CA77" s="348" t="s">
        <v>430</v>
      </c>
      <c r="CB77" s="348">
        <v>5.39</v>
      </c>
      <c r="CC77" s="373"/>
      <c r="CD77" s="372" t="s">
        <v>9143</v>
      </c>
      <c r="CE77" s="372" t="s">
        <v>9144</v>
      </c>
      <c r="CF77" s="372" t="s">
        <v>9145</v>
      </c>
      <c r="CG77" s="372" t="s">
        <v>9146</v>
      </c>
      <c r="CH77" s="372" t="s">
        <v>587</v>
      </c>
      <c r="CI77" s="373"/>
      <c r="CJ77" s="354" t="s">
        <v>615</v>
      </c>
    </row>
    <row r="78" spans="1:88" s="428" customFormat="1" x14ac:dyDescent="0.25">
      <c r="A78" s="345" t="s">
        <v>9254</v>
      </c>
      <c r="B78" s="373"/>
      <c r="C78" s="719">
        <v>41275</v>
      </c>
      <c r="D78" s="373"/>
      <c r="E78" s="346">
        <v>1671.16</v>
      </c>
      <c r="F78" s="373"/>
      <c r="G78" s="347">
        <v>41.568300000000001</v>
      </c>
      <c r="H78" s="373"/>
      <c r="I78" s="651">
        <v>5.62</v>
      </c>
      <c r="J78" s="651">
        <v>7.04</v>
      </c>
      <c r="K78" s="651">
        <v>3.59</v>
      </c>
      <c r="L78" s="651">
        <v>3.75</v>
      </c>
      <c r="M78" s="374"/>
      <c r="N78" s="348">
        <v>0.1721</v>
      </c>
      <c r="O78" s="348">
        <v>3.5859000000000001</v>
      </c>
      <c r="P78" s="348">
        <v>2.2391999999999999</v>
      </c>
      <c r="Q78" s="348">
        <v>3.1217999999999999</v>
      </c>
      <c r="R78" s="348">
        <v>-1.6312</v>
      </c>
      <c r="S78" s="350">
        <v>1.7773000000000001</v>
      </c>
      <c r="T78" s="348">
        <v>4.6184000000000003</v>
      </c>
      <c r="U78" s="348">
        <v>10.257099999999999</v>
      </c>
      <c r="V78" s="348">
        <v>9.4410000000000007</v>
      </c>
      <c r="W78" s="348">
        <v>8.9916</v>
      </c>
      <c r="X78" s="348">
        <v>7.5210999999999997</v>
      </c>
      <c r="Y78" s="348">
        <v>-2.2387000000000001</v>
      </c>
      <c r="Z78" s="348">
        <v>1.0295000000000001</v>
      </c>
      <c r="AA78" s="348">
        <v>7.9899999999999999E-2</v>
      </c>
      <c r="AB78" s="348">
        <v>2.2454999999999998</v>
      </c>
      <c r="AC78" s="348">
        <v>9.9751999999999992</v>
      </c>
      <c r="AD78" s="374"/>
      <c r="AE78" s="346">
        <v>18</v>
      </c>
      <c r="AF78" s="346">
        <v>5</v>
      </c>
      <c r="AG78" s="346">
        <v>14</v>
      </c>
      <c r="AH78" s="346">
        <v>14</v>
      </c>
      <c r="AI78" s="346">
        <v>16</v>
      </c>
      <c r="AJ78" s="346">
        <v>13</v>
      </c>
      <c r="AK78" s="346">
        <v>7</v>
      </c>
      <c r="AL78" s="346">
        <v>9</v>
      </c>
      <c r="AM78" s="346">
        <v>4</v>
      </c>
      <c r="AN78" s="346">
        <v>3</v>
      </c>
      <c r="AO78" s="346">
        <v>11</v>
      </c>
      <c r="AP78" s="346">
        <v>15</v>
      </c>
      <c r="AQ78" s="346">
        <v>14</v>
      </c>
      <c r="AR78" s="346">
        <v>12</v>
      </c>
      <c r="AS78" s="346">
        <v>9</v>
      </c>
      <c r="AT78" s="373"/>
      <c r="AU78" s="348">
        <v>9.11</v>
      </c>
      <c r="AV78" s="348">
        <v>9.5399999999999991</v>
      </c>
      <c r="AW78" s="348">
        <v>8.56</v>
      </c>
      <c r="AX78" s="348">
        <v>5.64</v>
      </c>
      <c r="AY78" s="348">
        <v>-0.51</v>
      </c>
      <c r="AZ78" s="351"/>
      <c r="BA78" s="346">
        <v>4</v>
      </c>
      <c r="BB78" s="346">
        <v>5</v>
      </c>
      <c r="BC78" s="346">
        <v>4</v>
      </c>
      <c r="BD78" s="346">
        <v>8</v>
      </c>
      <c r="BE78" s="346">
        <v>14</v>
      </c>
      <c r="BF78" s="362"/>
      <c r="BG78" s="348">
        <v>7.6508633355899898</v>
      </c>
      <c r="BH78" s="375">
        <v>0</v>
      </c>
      <c r="BI78" s="375">
        <v>5.6935213018158598E-2</v>
      </c>
      <c r="BJ78" s="375" t="s">
        <v>430</v>
      </c>
      <c r="BK78" s="374"/>
      <c r="BL78" s="348">
        <v>74.801403969099994</v>
      </c>
      <c r="BM78" s="348">
        <v>56.6593083052</v>
      </c>
      <c r="BN78" s="348">
        <v>1.3201962079</v>
      </c>
      <c r="BO78" s="373"/>
      <c r="BP78" s="348">
        <v>59.840141989999999</v>
      </c>
      <c r="BQ78" s="373"/>
      <c r="BR78" s="348">
        <v>51.889699999999998</v>
      </c>
      <c r="BS78" s="348">
        <v>12.072800000000001</v>
      </c>
      <c r="BT78" s="348">
        <v>8.0873899999999992</v>
      </c>
      <c r="BU78" s="348">
        <v>27.950109999999999</v>
      </c>
      <c r="BV78" s="373"/>
      <c r="BW78" s="348">
        <v>12.34</v>
      </c>
      <c r="BX78" s="348">
        <v>7.84</v>
      </c>
      <c r="BY78" s="348" t="s">
        <v>430</v>
      </c>
      <c r="BZ78" s="348" t="s">
        <v>430</v>
      </c>
      <c r="CA78" s="348" t="s">
        <v>430</v>
      </c>
      <c r="CB78" s="348">
        <v>6</v>
      </c>
      <c r="CC78" s="373"/>
      <c r="CD78" s="372" t="s">
        <v>9148</v>
      </c>
      <c r="CE78" s="372" t="s">
        <v>9149</v>
      </c>
      <c r="CF78" s="372" t="s">
        <v>9150</v>
      </c>
      <c r="CG78" s="372" t="s">
        <v>9151</v>
      </c>
      <c r="CH78" s="372" t="s">
        <v>9152</v>
      </c>
      <c r="CI78" s="373"/>
      <c r="CJ78" s="354" t="s">
        <v>443</v>
      </c>
    </row>
    <row r="79" spans="1:88" s="428" customFormat="1" x14ac:dyDescent="0.25">
      <c r="A79" s="345" t="s">
        <v>9255</v>
      </c>
      <c r="B79" s="373"/>
      <c r="C79" s="719">
        <v>41275</v>
      </c>
      <c r="D79" s="373"/>
      <c r="E79" s="346">
        <v>1518.09</v>
      </c>
      <c r="F79" s="373"/>
      <c r="G79" s="347">
        <v>51.151899999999998</v>
      </c>
      <c r="H79" s="373"/>
      <c r="I79" s="651">
        <v>3.48</v>
      </c>
      <c r="J79" s="651">
        <v>7.23</v>
      </c>
      <c r="K79" s="651">
        <v>2.64</v>
      </c>
      <c r="L79" s="651">
        <v>2.75</v>
      </c>
      <c r="M79" s="374"/>
      <c r="N79" s="348">
        <v>0.2621</v>
      </c>
      <c r="O79" s="348">
        <v>2.9155000000000002</v>
      </c>
      <c r="P79" s="348">
        <v>2.4662999999999999</v>
      </c>
      <c r="Q79" s="348">
        <v>3.2963</v>
      </c>
      <c r="R79" s="348">
        <v>0.40439999999999998</v>
      </c>
      <c r="S79" s="350">
        <v>2.8189000000000002</v>
      </c>
      <c r="T79" s="348">
        <v>5.3083</v>
      </c>
      <c r="U79" s="348">
        <v>11.0977</v>
      </c>
      <c r="V79" s="348">
        <v>9.4743999999999993</v>
      </c>
      <c r="W79" s="348">
        <v>9.6341000000000001</v>
      </c>
      <c r="X79" s="348">
        <v>6.4630999999999998</v>
      </c>
      <c r="Y79" s="348">
        <v>-0.52470000000000006</v>
      </c>
      <c r="Z79" s="348">
        <v>1.9007000000000001</v>
      </c>
      <c r="AA79" s="348">
        <v>1.8360000000000001</v>
      </c>
      <c r="AB79" s="348">
        <v>2.3239000000000001</v>
      </c>
      <c r="AC79" s="348">
        <v>11.3466</v>
      </c>
      <c r="AD79" s="374"/>
      <c r="AE79" s="346">
        <v>12</v>
      </c>
      <c r="AF79" s="346">
        <v>16</v>
      </c>
      <c r="AG79" s="346">
        <v>12</v>
      </c>
      <c r="AH79" s="346">
        <v>10</v>
      </c>
      <c r="AI79" s="346">
        <v>9</v>
      </c>
      <c r="AJ79" s="346">
        <v>11</v>
      </c>
      <c r="AK79" s="346">
        <v>5</v>
      </c>
      <c r="AL79" s="346">
        <v>5</v>
      </c>
      <c r="AM79" s="346">
        <v>3</v>
      </c>
      <c r="AN79" s="346">
        <v>2</v>
      </c>
      <c r="AO79" s="346">
        <v>17</v>
      </c>
      <c r="AP79" s="346">
        <v>9</v>
      </c>
      <c r="AQ79" s="346">
        <v>11</v>
      </c>
      <c r="AR79" s="346">
        <v>7</v>
      </c>
      <c r="AS79" s="346">
        <v>8</v>
      </c>
      <c r="AT79" s="373"/>
      <c r="AU79" s="348">
        <v>9.74</v>
      </c>
      <c r="AV79" s="348">
        <v>9.92</v>
      </c>
      <c r="AW79" s="348">
        <v>9.1999999999999993</v>
      </c>
      <c r="AX79" s="348">
        <v>6.5</v>
      </c>
      <c r="AY79" s="348">
        <v>2.14</v>
      </c>
      <c r="AZ79" s="351"/>
      <c r="BA79" s="346">
        <v>2</v>
      </c>
      <c r="BB79" s="346">
        <v>3</v>
      </c>
      <c r="BC79" s="346">
        <v>2</v>
      </c>
      <c r="BD79" s="346">
        <v>6</v>
      </c>
      <c r="BE79" s="346">
        <v>9</v>
      </c>
      <c r="BF79" s="362"/>
      <c r="BG79" s="348">
        <v>6.7246313528852104</v>
      </c>
      <c r="BH79" s="375">
        <v>0</v>
      </c>
      <c r="BI79" s="375">
        <v>7.2338229691064307E-2</v>
      </c>
      <c r="BJ79" s="375" t="s">
        <v>430</v>
      </c>
      <c r="BK79" s="374"/>
      <c r="BL79" s="348">
        <v>64.464498303499994</v>
      </c>
      <c r="BM79" s="348">
        <v>34.9830782266</v>
      </c>
      <c r="BN79" s="348">
        <v>1.8427337321999999</v>
      </c>
      <c r="BO79" s="373"/>
      <c r="BP79" s="348">
        <v>47.514404310000003</v>
      </c>
      <c r="BQ79" s="373"/>
      <c r="BR79" s="348">
        <v>54.473300000000002</v>
      </c>
      <c r="BS79" s="348">
        <v>10.247400000000001</v>
      </c>
      <c r="BT79" s="348">
        <v>8.03904</v>
      </c>
      <c r="BU79" s="348">
        <v>27.240259999999999</v>
      </c>
      <c r="BV79" s="373"/>
      <c r="BW79" s="348">
        <v>11.97</v>
      </c>
      <c r="BX79" s="348">
        <v>13.15</v>
      </c>
      <c r="BY79" s="348" t="s">
        <v>430</v>
      </c>
      <c r="BZ79" s="348" t="s">
        <v>430</v>
      </c>
      <c r="CA79" s="348" t="s">
        <v>430</v>
      </c>
      <c r="CB79" s="348">
        <v>2.12</v>
      </c>
      <c r="CC79" s="373"/>
      <c r="CD79" s="372" t="s">
        <v>9154</v>
      </c>
      <c r="CE79" s="372" t="s">
        <v>9155</v>
      </c>
      <c r="CF79" s="372" t="s">
        <v>9156</v>
      </c>
      <c r="CG79" s="372" t="s">
        <v>9157</v>
      </c>
      <c r="CH79" s="372" t="s">
        <v>9158</v>
      </c>
      <c r="CI79" s="373"/>
      <c r="CJ79" s="354" t="s">
        <v>518</v>
      </c>
    </row>
    <row r="80" spans="1:88" s="428" customFormat="1" x14ac:dyDescent="0.25">
      <c r="A80" s="345" t="s">
        <v>9256</v>
      </c>
      <c r="B80" s="373"/>
      <c r="C80" s="719">
        <v>45729</v>
      </c>
      <c r="D80" s="373"/>
      <c r="E80" s="346">
        <v>1265.67</v>
      </c>
      <c r="F80" s="373"/>
      <c r="G80" s="347">
        <v>11.046099999999999</v>
      </c>
      <c r="H80" s="373"/>
      <c r="I80" s="651">
        <v>1.89</v>
      </c>
      <c r="J80" s="651">
        <v>10.45</v>
      </c>
      <c r="K80" s="651">
        <v>1.3</v>
      </c>
      <c r="L80" s="651">
        <v>1.37</v>
      </c>
      <c r="M80" s="374"/>
      <c r="N80" s="348">
        <v>5.62E-2</v>
      </c>
      <c r="O80" s="348">
        <v>0.24590000000000001</v>
      </c>
      <c r="P80" s="348">
        <v>1.0336000000000001</v>
      </c>
      <c r="Q80" s="348">
        <v>1.9181999999999999</v>
      </c>
      <c r="R80" s="348">
        <v>3.9653</v>
      </c>
      <c r="S80" s="350">
        <v>7.8089000000000004</v>
      </c>
      <c r="T80" s="348" t="s">
        <v>430</v>
      </c>
      <c r="U80" s="348" t="s">
        <v>430</v>
      </c>
      <c r="V80" s="348" t="s">
        <v>430</v>
      </c>
      <c r="W80" s="348" t="s">
        <v>430</v>
      </c>
      <c r="X80" s="348">
        <v>1.9604999999999999</v>
      </c>
      <c r="Y80" s="348">
        <v>3.6326000000000001</v>
      </c>
      <c r="Z80" s="348">
        <v>5.8106</v>
      </c>
      <c r="AA80" s="348">
        <v>7.6482000000000001</v>
      </c>
      <c r="AB80" s="348">
        <v>0.90159999999999996</v>
      </c>
      <c r="AC80" s="348">
        <v>8.1775000000000002</v>
      </c>
      <c r="AD80" s="374"/>
      <c r="AE80" s="346">
        <v>20</v>
      </c>
      <c r="AF80" s="346">
        <v>22</v>
      </c>
      <c r="AG80" s="346">
        <v>22</v>
      </c>
      <c r="AH80" s="346">
        <v>21</v>
      </c>
      <c r="AI80" s="346">
        <v>1</v>
      </c>
      <c r="AJ80" s="346">
        <v>1</v>
      </c>
      <c r="AK80" s="346" t="s">
        <v>430</v>
      </c>
      <c r="AL80" s="346" t="s">
        <v>430</v>
      </c>
      <c r="AM80" s="346" t="s">
        <v>430</v>
      </c>
      <c r="AN80" s="346" t="s">
        <v>430</v>
      </c>
      <c r="AO80" s="346">
        <v>22</v>
      </c>
      <c r="AP80" s="346">
        <v>1</v>
      </c>
      <c r="AQ80" s="346">
        <v>2</v>
      </c>
      <c r="AR80" s="346">
        <v>1</v>
      </c>
      <c r="AS80" s="346">
        <v>20</v>
      </c>
      <c r="AT80" s="373"/>
      <c r="AU80" s="348" t="s">
        <v>430</v>
      </c>
      <c r="AV80" s="348" t="s">
        <v>430</v>
      </c>
      <c r="AW80" s="348" t="s">
        <v>430</v>
      </c>
      <c r="AX80" s="348" t="s">
        <v>430</v>
      </c>
      <c r="AY80" s="348">
        <v>8.06</v>
      </c>
      <c r="AZ80" s="351"/>
      <c r="BA80" s="346" t="s">
        <v>430</v>
      </c>
      <c r="BB80" s="346" t="s">
        <v>430</v>
      </c>
      <c r="BC80" s="346" t="s">
        <v>430</v>
      </c>
      <c r="BD80" s="346" t="s">
        <v>430</v>
      </c>
      <c r="BE80" s="346">
        <v>1</v>
      </c>
      <c r="BF80" s="362"/>
      <c r="BG80" s="348">
        <v>0.72845680664353396</v>
      </c>
      <c r="BH80" s="375">
        <v>0</v>
      </c>
      <c r="BI80" s="375">
        <v>0.28290922841752197</v>
      </c>
      <c r="BJ80" s="375" t="s">
        <v>430</v>
      </c>
      <c r="BK80" s="374"/>
      <c r="BL80" s="348">
        <v>20.348729610100001</v>
      </c>
      <c r="BM80" s="348">
        <v>-17.704018293699999</v>
      </c>
      <c r="BN80" s="348">
        <v>-1.1493848047999999</v>
      </c>
      <c r="BO80" s="373"/>
      <c r="BP80" s="348">
        <v>0.38206774999999399</v>
      </c>
      <c r="BQ80" s="373"/>
      <c r="BR80" s="348">
        <v>30.272600000000001</v>
      </c>
      <c r="BS80" s="348">
        <v>5.5710499999999996</v>
      </c>
      <c r="BT80" s="348">
        <v>3.32328</v>
      </c>
      <c r="BU80" s="348">
        <v>60.833069999999999</v>
      </c>
      <c r="BV80" s="373"/>
      <c r="BW80" s="348">
        <v>4.88</v>
      </c>
      <c r="BX80" s="348">
        <v>0.8</v>
      </c>
      <c r="BY80" s="348">
        <v>2.0099999999999998</v>
      </c>
      <c r="BZ80" s="348">
        <v>15.3</v>
      </c>
      <c r="CA80" s="348">
        <v>34.54</v>
      </c>
      <c r="CB80" s="348">
        <v>3.3</v>
      </c>
      <c r="CC80" s="373"/>
      <c r="CD80" s="372" t="s">
        <v>9160</v>
      </c>
      <c r="CE80" s="372" t="s">
        <v>9161</v>
      </c>
      <c r="CF80" s="372" t="s">
        <v>9162</v>
      </c>
      <c r="CG80" s="372" t="s">
        <v>9163</v>
      </c>
      <c r="CH80" s="372" t="s">
        <v>9164</v>
      </c>
      <c r="CI80" s="373"/>
      <c r="CJ80" s="354" t="s">
        <v>9165</v>
      </c>
    </row>
    <row r="81" spans="1:88" s="428" customFormat="1" x14ac:dyDescent="0.25">
      <c r="A81" s="345" t="s">
        <v>9257</v>
      </c>
      <c r="B81" s="373"/>
      <c r="C81" s="719">
        <v>45275</v>
      </c>
      <c r="D81" s="373"/>
      <c r="E81" s="346">
        <v>1252.72</v>
      </c>
      <c r="F81" s="373"/>
      <c r="G81" s="347">
        <v>11.945</v>
      </c>
      <c r="H81" s="373"/>
      <c r="I81" s="651">
        <v>3.04</v>
      </c>
      <c r="J81" s="651">
        <v>7.32</v>
      </c>
      <c r="K81" s="651">
        <v>1.66</v>
      </c>
      <c r="L81" s="651">
        <v>1.65</v>
      </c>
      <c r="M81" s="374"/>
      <c r="N81" s="348">
        <v>0.4541</v>
      </c>
      <c r="O81" s="348">
        <v>4.2503000000000002</v>
      </c>
      <c r="P81" s="348">
        <v>2.7881</v>
      </c>
      <c r="Q81" s="348">
        <v>4.4234999999999998</v>
      </c>
      <c r="R81" s="348">
        <v>-0.61570000000000003</v>
      </c>
      <c r="S81" s="350">
        <v>3.5992999999999999</v>
      </c>
      <c r="T81" s="348">
        <v>3.9003999999999999</v>
      </c>
      <c r="U81" s="348" t="s">
        <v>430</v>
      </c>
      <c r="V81" s="348" t="s">
        <v>430</v>
      </c>
      <c r="W81" s="348" t="s">
        <v>430</v>
      </c>
      <c r="X81" s="348">
        <v>9.2664000000000009</v>
      </c>
      <c r="Y81" s="348">
        <v>-1.5250999999999999</v>
      </c>
      <c r="Z81" s="348">
        <v>4.2412000000000001</v>
      </c>
      <c r="AA81" s="348">
        <v>0.93799999999999994</v>
      </c>
      <c r="AB81" s="348">
        <v>2.7526999999999999</v>
      </c>
      <c r="AC81" s="348">
        <v>7.3387000000000002</v>
      </c>
      <c r="AD81" s="374"/>
      <c r="AE81" s="346">
        <v>3</v>
      </c>
      <c r="AF81" s="346">
        <v>1</v>
      </c>
      <c r="AG81" s="346">
        <v>6</v>
      </c>
      <c r="AH81" s="346">
        <v>6</v>
      </c>
      <c r="AI81" s="346">
        <v>13</v>
      </c>
      <c r="AJ81" s="346">
        <v>8</v>
      </c>
      <c r="AK81" s="346">
        <v>13</v>
      </c>
      <c r="AL81" s="346" t="s">
        <v>430</v>
      </c>
      <c r="AM81" s="346" t="s">
        <v>430</v>
      </c>
      <c r="AN81" s="346" t="s">
        <v>430</v>
      </c>
      <c r="AO81" s="346">
        <v>6</v>
      </c>
      <c r="AP81" s="346">
        <v>12</v>
      </c>
      <c r="AQ81" s="346">
        <v>5</v>
      </c>
      <c r="AR81" s="346">
        <v>11</v>
      </c>
      <c r="AS81" s="346">
        <v>1</v>
      </c>
      <c r="AT81" s="373"/>
      <c r="AU81" s="348" t="s">
        <v>430</v>
      </c>
      <c r="AV81" s="348" t="s">
        <v>430</v>
      </c>
      <c r="AW81" s="348" t="s">
        <v>430</v>
      </c>
      <c r="AX81" s="348" t="s">
        <v>430</v>
      </c>
      <c r="AY81" s="348">
        <v>2.1800000000000002</v>
      </c>
      <c r="AZ81" s="351"/>
      <c r="BA81" s="346" t="s">
        <v>430</v>
      </c>
      <c r="BB81" s="346" t="s">
        <v>430</v>
      </c>
      <c r="BC81" s="346" t="s">
        <v>430</v>
      </c>
      <c r="BD81" s="346" t="s">
        <v>430</v>
      </c>
      <c r="BE81" s="346">
        <v>8</v>
      </c>
      <c r="BF81" s="362"/>
      <c r="BG81" s="348">
        <v>8.22170240632442</v>
      </c>
      <c r="BH81" s="375">
        <v>0</v>
      </c>
      <c r="BI81" s="375">
        <v>1.9689696752887498E-2</v>
      </c>
      <c r="BJ81" s="375" t="s">
        <v>430</v>
      </c>
      <c r="BK81" s="374"/>
      <c r="BL81" s="348">
        <v>88.549225339299994</v>
      </c>
      <c r="BM81" s="348">
        <v>77.320620459799997</v>
      </c>
      <c r="BN81" s="348">
        <v>1.1452213498999999</v>
      </c>
      <c r="BO81" s="373"/>
      <c r="BP81" s="348">
        <v>87.733067449999993</v>
      </c>
      <c r="BQ81" s="373"/>
      <c r="BR81" s="348">
        <v>72.866200000000006</v>
      </c>
      <c r="BS81" s="348">
        <v>10.6441</v>
      </c>
      <c r="BT81" s="348">
        <v>4.0130299999999997</v>
      </c>
      <c r="BU81" s="348">
        <v>12.47667</v>
      </c>
      <c r="BV81" s="373"/>
      <c r="BW81" s="348">
        <v>0.57999999999999996</v>
      </c>
      <c r="BX81" s="348">
        <v>8.7200000000000006</v>
      </c>
      <c r="BY81" s="348" t="s">
        <v>430</v>
      </c>
      <c r="BZ81" s="348" t="s">
        <v>430</v>
      </c>
      <c r="CA81" s="348" t="s">
        <v>430</v>
      </c>
      <c r="CB81" s="348">
        <v>2.97</v>
      </c>
      <c r="CC81" s="373"/>
      <c r="CD81" s="372" t="s">
        <v>9167</v>
      </c>
      <c r="CE81" s="372" t="s">
        <v>9168</v>
      </c>
      <c r="CF81" s="372" t="s">
        <v>9169</v>
      </c>
      <c r="CG81" s="372" t="s">
        <v>4798</v>
      </c>
      <c r="CH81" s="372" t="s">
        <v>9170</v>
      </c>
      <c r="CI81" s="373"/>
      <c r="CJ81" s="354" t="s">
        <v>615</v>
      </c>
    </row>
    <row r="82" spans="1:88" s="428" customFormat="1" x14ac:dyDescent="0.25">
      <c r="A82" s="345" t="s">
        <v>9258</v>
      </c>
      <c r="B82" s="373"/>
      <c r="C82" s="719">
        <v>43098</v>
      </c>
      <c r="D82" s="373"/>
      <c r="E82" s="346">
        <v>1235.83</v>
      </c>
      <c r="F82" s="373"/>
      <c r="G82" s="347">
        <v>22.11</v>
      </c>
      <c r="H82" s="373"/>
      <c r="I82" s="651">
        <v>3.5</v>
      </c>
      <c r="J82" s="651">
        <v>7.23</v>
      </c>
      <c r="K82" s="651">
        <v>2.62</v>
      </c>
      <c r="L82" s="651">
        <v>2.82</v>
      </c>
      <c r="M82" s="374"/>
      <c r="N82" s="348">
        <v>0.36309999999999998</v>
      </c>
      <c r="O82" s="348">
        <v>3.4144000000000001</v>
      </c>
      <c r="P82" s="348">
        <v>2.7416</v>
      </c>
      <c r="Q82" s="348">
        <v>3.2212999999999998</v>
      </c>
      <c r="R82" s="348">
        <v>-0.58450000000000002</v>
      </c>
      <c r="S82" s="350">
        <v>2.9329999999999998</v>
      </c>
      <c r="T82" s="348">
        <v>4.0304000000000002</v>
      </c>
      <c r="U82" s="348">
        <v>9.4515999999999991</v>
      </c>
      <c r="V82" s="348">
        <v>8.516</v>
      </c>
      <c r="W82" s="348" t="s">
        <v>430</v>
      </c>
      <c r="X82" s="348">
        <v>7.2779999999999996</v>
      </c>
      <c r="Y82" s="348">
        <v>-1.3387</v>
      </c>
      <c r="Z82" s="348">
        <v>1.7486999999999999</v>
      </c>
      <c r="AA82" s="348">
        <v>1.0511999999999999</v>
      </c>
      <c r="AB82" s="348">
        <v>2.456</v>
      </c>
      <c r="AC82" s="348">
        <v>9.8156999999999996</v>
      </c>
      <c r="AD82" s="374"/>
      <c r="AE82" s="346">
        <v>5</v>
      </c>
      <c r="AF82" s="346">
        <v>6</v>
      </c>
      <c r="AG82" s="346">
        <v>7</v>
      </c>
      <c r="AH82" s="346">
        <v>12</v>
      </c>
      <c r="AI82" s="346">
        <v>12</v>
      </c>
      <c r="AJ82" s="346">
        <v>10</v>
      </c>
      <c r="AK82" s="346">
        <v>12</v>
      </c>
      <c r="AL82" s="346">
        <v>10</v>
      </c>
      <c r="AM82" s="346">
        <v>7</v>
      </c>
      <c r="AN82" s="346" t="s">
        <v>430</v>
      </c>
      <c r="AO82" s="346">
        <v>13</v>
      </c>
      <c r="AP82" s="346">
        <v>11</v>
      </c>
      <c r="AQ82" s="346">
        <v>12</v>
      </c>
      <c r="AR82" s="346">
        <v>10</v>
      </c>
      <c r="AS82" s="346">
        <v>3</v>
      </c>
      <c r="AT82" s="373"/>
      <c r="AU82" s="348" t="s">
        <v>430</v>
      </c>
      <c r="AV82" s="348">
        <v>9.58</v>
      </c>
      <c r="AW82" s="348">
        <v>8.0299999999999994</v>
      </c>
      <c r="AX82" s="348">
        <v>5.67</v>
      </c>
      <c r="AY82" s="348">
        <v>0.67</v>
      </c>
      <c r="AZ82" s="351"/>
      <c r="BA82" s="346" t="s">
        <v>430</v>
      </c>
      <c r="BB82" s="346">
        <v>4</v>
      </c>
      <c r="BC82" s="346">
        <v>6</v>
      </c>
      <c r="BD82" s="346">
        <v>7</v>
      </c>
      <c r="BE82" s="346">
        <v>13</v>
      </c>
      <c r="BF82" s="362"/>
      <c r="BG82" s="348">
        <v>7.6071127812947896</v>
      </c>
      <c r="BH82" s="375">
        <v>0</v>
      </c>
      <c r="BI82" s="375">
        <v>4.8666686033250202E-2</v>
      </c>
      <c r="BJ82" s="375" t="s">
        <v>430</v>
      </c>
      <c r="BK82" s="374"/>
      <c r="BL82" s="348">
        <v>67.759125171500003</v>
      </c>
      <c r="BM82" s="348">
        <v>51.040043872200002</v>
      </c>
      <c r="BN82" s="348">
        <v>1.3275679256999999</v>
      </c>
      <c r="BO82" s="373"/>
      <c r="BP82" s="348">
        <v>62.173407840000003</v>
      </c>
      <c r="BQ82" s="373"/>
      <c r="BR82" s="348">
        <v>46.188400000000001</v>
      </c>
      <c r="BS82" s="348">
        <v>13.097200000000001</v>
      </c>
      <c r="BT82" s="348">
        <v>11.705399999999999</v>
      </c>
      <c r="BU82" s="348">
        <v>29.009</v>
      </c>
      <c r="BV82" s="373"/>
      <c r="BW82" s="348">
        <v>1.38</v>
      </c>
      <c r="BX82" s="348">
        <v>22.74</v>
      </c>
      <c r="BY82" s="348" t="s">
        <v>430</v>
      </c>
      <c r="BZ82" s="348" t="s">
        <v>430</v>
      </c>
      <c r="CA82" s="348" t="s">
        <v>430</v>
      </c>
      <c r="CB82" s="348">
        <v>4.88</v>
      </c>
      <c r="CC82" s="373"/>
      <c r="CD82" s="372" t="s">
        <v>9172</v>
      </c>
      <c r="CE82" s="372" t="s">
        <v>9173</v>
      </c>
      <c r="CF82" s="372" t="s">
        <v>9174</v>
      </c>
      <c r="CG82" s="372" t="s">
        <v>9175</v>
      </c>
      <c r="CH82" s="372" t="s">
        <v>9176</v>
      </c>
      <c r="CI82" s="373"/>
      <c r="CJ82" s="354" t="s">
        <v>547</v>
      </c>
    </row>
    <row r="83" spans="1:88" s="428" customFormat="1" x14ac:dyDescent="0.25">
      <c r="A83" s="345" t="s">
        <v>9259</v>
      </c>
      <c r="B83" s="373"/>
      <c r="C83" s="719">
        <v>45506</v>
      </c>
      <c r="D83" s="373"/>
      <c r="E83" s="346">
        <v>1147.42</v>
      </c>
      <c r="F83" s="373"/>
      <c r="G83" s="347">
        <v>10.43</v>
      </c>
      <c r="H83" s="373"/>
      <c r="I83" s="651">
        <v>3.39</v>
      </c>
      <c r="J83" s="651">
        <v>7.12</v>
      </c>
      <c r="K83" s="651">
        <v>2.46</v>
      </c>
      <c r="L83" s="651">
        <v>2.59</v>
      </c>
      <c r="M83" s="374"/>
      <c r="N83" s="348">
        <v>9.6000000000000002E-2</v>
      </c>
      <c r="O83" s="348">
        <v>3.3696999999999999</v>
      </c>
      <c r="P83" s="348">
        <v>2.9615</v>
      </c>
      <c r="Q83" s="348">
        <v>3.0632000000000001</v>
      </c>
      <c r="R83" s="348">
        <v>-1.5108999999999999</v>
      </c>
      <c r="S83" s="350">
        <v>1.1638999999999999</v>
      </c>
      <c r="T83" s="348" t="s">
        <v>430</v>
      </c>
      <c r="U83" s="348" t="s">
        <v>430</v>
      </c>
      <c r="V83" s="348" t="s">
        <v>430</v>
      </c>
      <c r="W83" s="348" t="s">
        <v>430</v>
      </c>
      <c r="X83" s="348">
        <v>8.0829000000000004</v>
      </c>
      <c r="Y83" s="348">
        <v>-2.4321999999999999</v>
      </c>
      <c r="Z83" s="348">
        <v>0.38500000000000001</v>
      </c>
      <c r="AA83" s="348">
        <v>-0.66669999999999996</v>
      </c>
      <c r="AB83" s="348">
        <v>2.3553000000000002</v>
      </c>
      <c r="AC83" s="348">
        <v>2.2686999999999999</v>
      </c>
      <c r="AD83" s="374"/>
      <c r="AE83" s="346">
        <v>19</v>
      </c>
      <c r="AF83" s="346">
        <v>7</v>
      </c>
      <c r="AG83" s="346">
        <v>5</v>
      </c>
      <c r="AH83" s="346">
        <v>15</v>
      </c>
      <c r="AI83" s="346">
        <v>15</v>
      </c>
      <c r="AJ83" s="346">
        <v>14</v>
      </c>
      <c r="AK83" s="346" t="s">
        <v>430</v>
      </c>
      <c r="AL83" s="346" t="s">
        <v>430</v>
      </c>
      <c r="AM83" s="346" t="s">
        <v>430</v>
      </c>
      <c r="AN83" s="346" t="s">
        <v>430</v>
      </c>
      <c r="AO83" s="346">
        <v>8</v>
      </c>
      <c r="AP83" s="346">
        <v>16</v>
      </c>
      <c r="AQ83" s="346">
        <v>18</v>
      </c>
      <c r="AR83" s="346">
        <v>15</v>
      </c>
      <c r="AS83" s="346">
        <v>6</v>
      </c>
      <c r="AT83" s="373"/>
      <c r="AU83" s="348" t="s">
        <v>430</v>
      </c>
      <c r="AV83" s="348" t="s">
        <v>430</v>
      </c>
      <c r="AW83" s="348" t="s">
        <v>430</v>
      </c>
      <c r="AX83" s="348" t="s">
        <v>430</v>
      </c>
      <c r="AY83" s="348">
        <v>-0.83</v>
      </c>
      <c r="AZ83" s="351"/>
      <c r="BA83" s="346" t="s">
        <v>430</v>
      </c>
      <c r="BB83" s="346" t="s">
        <v>430</v>
      </c>
      <c r="BC83" s="346" t="s">
        <v>430</v>
      </c>
      <c r="BD83" s="346" t="s">
        <v>430</v>
      </c>
      <c r="BE83" s="346">
        <v>15</v>
      </c>
      <c r="BF83" s="362"/>
      <c r="BG83" s="348">
        <v>8.9286242036134595</v>
      </c>
      <c r="BH83" s="375">
        <v>0</v>
      </c>
      <c r="BI83" s="375">
        <v>-2.8888491243585099E-2</v>
      </c>
      <c r="BJ83" s="375" t="s">
        <v>430</v>
      </c>
      <c r="BK83" s="374"/>
      <c r="BL83" s="348">
        <v>76.436406531399996</v>
      </c>
      <c r="BM83" s="348">
        <v>68.788460098900003</v>
      </c>
      <c r="BN83" s="348">
        <v>1.1111806606000001</v>
      </c>
      <c r="BO83" s="373"/>
      <c r="BP83" s="348">
        <v>65.507162890000004</v>
      </c>
      <c r="BQ83" s="373"/>
      <c r="BR83" s="348">
        <v>59.2059</v>
      </c>
      <c r="BS83" s="348">
        <v>4.6108799999999999</v>
      </c>
      <c r="BT83" s="348">
        <v>9.1188699999999994</v>
      </c>
      <c r="BU83" s="348">
        <v>27.064350000000001</v>
      </c>
      <c r="BV83" s="373"/>
      <c r="BW83" s="348">
        <v>9.51</v>
      </c>
      <c r="BX83" s="348">
        <v>13.12</v>
      </c>
      <c r="BY83" s="348" t="s">
        <v>430</v>
      </c>
      <c r="BZ83" s="348" t="s">
        <v>430</v>
      </c>
      <c r="CA83" s="348" t="s">
        <v>430</v>
      </c>
      <c r="CB83" s="348">
        <v>4.4400000000000004</v>
      </c>
      <c r="CC83" s="373"/>
      <c r="CD83" s="372" t="s">
        <v>9178</v>
      </c>
      <c r="CE83" s="372" t="s">
        <v>9179</v>
      </c>
      <c r="CF83" s="372" t="s">
        <v>9180</v>
      </c>
      <c r="CG83" s="372" t="s">
        <v>9181</v>
      </c>
      <c r="CH83" s="372" t="s">
        <v>9182</v>
      </c>
      <c r="CI83" s="373"/>
      <c r="CJ83" s="354" t="s">
        <v>443</v>
      </c>
    </row>
    <row r="84" spans="1:88" s="428" customFormat="1" x14ac:dyDescent="0.25">
      <c r="A84" s="345" t="s">
        <v>9260</v>
      </c>
      <c r="B84" s="373"/>
      <c r="C84" s="719">
        <v>41275</v>
      </c>
      <c r="D84" s="373"/>
      <c r="E84" s="346">
        <v>1033.74</v>
      </c>
      <c r="F84" s="373"/>
      <c r="G84" s="347">
        <v>62.9</v>
      </c>
      <c r="H84" s="373"/>
      <c r="I84" s="651">
        <v>5.9199999999999999E-3</v>
      </c>
      <c r="J84" s="651">
        <v>7.33</v>
      </c>
      <c r="K84" s="651">
        <v>1.77</v>
      </c>
      <c r="L84" s="651">
        <v>1.85</v>
      </c>
      <c r="M84" s="374"/>
      <c r="N84" s="348">
        <v>0.20710000000000001</v>
      </c>
      <c r="O84" s="348">
        <v>3.1823999999999999</v>
      </c>
      <c r="P84" s="348">
        <v>2.5598999999999998</v>
      </c>
      <c r="Q84" s="348">
        <v>2.9796999999999998</v>
      </c>
      <c r="R84" s="348">
        <v>-3.0966</v>
      </c>
      <c r="S84" s="350">
        <v>-0.11119999999999999</v>
      </c>
      <c r="T84" s="348">
        <v>3.3485999999999998</v>
      </c>
      <c r="U84" s="348">
        <v>10.841900000000001</v>
      </c>
      <c r="V84" s="348">
        <v>9.9526000000000003</v>
      </c>
      <c r="W84" s="348">
        <v>10.788500000000001</v>
      </c>
      <c r="X84" s="348">
        <v>6.8818999999999999</v>
      </c>
      <c r="Y84" s="348">
        <v>-3.4832000000000001</v>
      </c>
      <c r="Z84" s="348">
        <v>-0.38009999999999999</v>
      </c>
      <c r="AA84" s="348">
        <v>-2.3746999999999998</v>
      </c>
      <c r="AB84" s="348">
        <v>2.4262999999999999</v>
      </c>
      <c r="AC84" s="348">
        <v>11.9513</v>
      </c>
      <c r="AD84" s="374"/>
      <c r="AE84" s="346">
        <v>17</v>
      </c>
      <c r="AF84" s="346">
        <v>12</v>
      </c>
      <c r="AG84" s="346">
        <v>10</v>
      </c>
      <c r="AH84" s="346">
        <v>16</v>
      </c>
      <c r="AI84" s="346">
        <v>20</v>
      </c>
      <c r="AJ84" s="346">
        <v>19</v>
      </c>
      <c r="AK84" s="346">
        <v>15</v>
      </c>
      <c r="AL84" s="346">
        <v>7</v>
      </c>
      <c r="AM84" s="346">
        <v>2</v>
      </c>
      <c r="AN84" s="346">
        <v>1</v>
      </c>
      <c r="AO84" s="346">
        <v>15</v>
      </c>
      <c r="AP84" s="346">
        <v>19</v>
      </c>
      <c r="AQ84" s="346">
        <v>20</v>
      </c>
      <c r="AR84" s="346">
        <v>19</v>
      </c>
      <c r="AS84" s="346">
        <v>4</v>
      </c>
      <c r="AT84" s="373"/>
      <c r="AU84" s="348">
        <v>9.9499999999999993</v>
      </c>
      <c r="AV84" s="348">
        <v>10.210000000000001</v>
      </c>
      <c r="AW84" s="348">
        <v>8.86</v>
      </c>
      <c r="AX84" s="348">
        <v>4.9000000000000004</v>
      </c>
      <c r="AY84" s="348">
        <v>-2.58</v>
      </c>
      <c r="AZ84" s="351"/>
      <c r="BA84" s="346">
        <v>1</v>
      </c>
      <c r="BB84" s="346">
        <v>2</v>
      </c>
      <c r="BC84" s="346">
        <v>3</v>
      </c>
      <c r="BD84" s="346">
        <v>11</v>
      </c>
      <c r="BE84" s="346">
        <v>20</v>
      </c>
      <c r="BF84" s="362"/>
      <c r="BG84" s="348">
        <v>8.1631301745210294</v>
      </c>
      <c r="BH84" s="375">
        <v>0</v>
      </c>
      <c r="BI84" s="375">
        <v>6.0619066795746301E-2</v>
      </c>
      <c r="BJ84" s="375" t="s">
        <v>430</v>
      </c>
      <c r="BK84" s="374"/>
      <c r="BL84" s="348">
        <v>76.5824555027</v>
      </c>
      <c r="BM84" s="348">
        <v>55.368041441599999</v>
      </c>
      <c r="BN84" s="348">
        <v>1.3831526908</v>
      </c>
      <c r="BO84" s="373"/>
      <c r="BP84" s="348">
        <v>58.214952269999998</v>
      </c>
      <c r="BQ84" s="373"/>
      <c r="BR84" s="348">
        <v>61.462600000000002</v>
      </c>
      <c r="BS84" s="348">
        <v>6.9696499999999997</v>
      </c>
      <c r="BT84" s="348">
        <v>3.3433799999999998</v>
      </c>
      <c r="BU84" s="348">
        <v>28.22437</v>
      </c>
      <c r="BV84" s="373"/>
      <c r="BW84" s="348">
        <v>3.42</v>
      </c>
      <c r="BX84" s="348">
        <v>22.48</v>
      </c>
      <c r="BY84" s="348" t="s">
        <v>430</v>
      </c>
      <c r="BZ84" s="348" t="s">
        <v>430</v>
      </c>
      <c r="CA84" s="348">
        <v>0.92</v>
      </c>
      <c r="CB84" s="348">
        <v>14.97</v>
      </c>
      <c r="CC84" s="373"/>
      <c r="CD84" s="372" t="s">
        <v>9184</v>
      </c>
      <c r="CE84" s="372" t="s">
        <v>9185</v>
      </c>
      <c r="CF84" s="372" t="s">
        <v>9186</v>
      </c>
      <c r="CG84" s="372" t="s">
        <v>9187</v>
      </c>
      <c r="CH84" s="372" t="s">
        <v>1893</v>
      </c>
      <c r="CI84" s="373"/>
      <c r="CJ84" s="354" t="s">
        <v>9188</v>
      </c>
    </row>
    <row r="85" spans="1:88" s="428" customFormat="1" x14ac:dyDescent="0.25">
      <c r="A85" s="345" t="s">
        <v>9261</v>
      </c>
      <c r="B85" s="373"/>
      <c r="C85" s="719">
        <v>45028</v>
      </c>
      <c r="D85" s="373"/>
      <c r="E85" s="346">
        <v>899.24400000000003</v>
      </c>
      <c r="F85" s="373"/>
      <c r="G85" s="347">
        <v>17.398399999999999</v>
      </c>
      <c r="H85" s="373"/>
      <c r="I85" s="651" t="s">
        <v>430</v>
      </c>
      <c r="J85" s="651" t="s">
        <v>430</v>
      </c>
      <c r="K85" s="651" t="s">
        <v>430</v>
      </c>
      <c r="L85" s="651" t="s">
        <v>430</v>
      </c>
      <c r="M85" s="374"/>
      <c r="N85" s="348">
        <v>0.71899999999999997</v>
      </c>
      <c r="O85" s="348">
        <v>3.2233999999999998</v>
      </c>
      <c r="P85" s="348">
        <v>1.6315</v>
      </c>
      <c r="Q85" s="348">
        <v>7.1745999999999999</v>
      </c>
      <c r="R85" s="348">
        <v>1.6006</v>
      </c>
      <c r="S85" s="350">
        <v>2.8109999999999999</v>
      </c>
      <c r="T85" s="348">
        <v>1.2997000000000001</v>
      </c>
      <c r="U85" s="348">
        <v>19.061199999999999</v>
      </c>
      <c r="V85" s="348" t="s">
        <v>430</v>
      </c>
      <c r="W85" s="348" t="s">
        <v>430</v>
      </c>
      <c r="X85" s="348">
        <v>14.476699999999999</v>
      </c>
      <c r="Y85" s="348">
        <v>0.45150000000000001</v>
      </c>
      <c r="Z85" s="348">
        <v>2.6429999999999998</v>
      </c>
      <c r="AA85" s="348">
        <v>-0.51690000000000003</v>
      </c>
      <c r="AB85" s="348">
        <v>-0.40410000000000001</v>
      </c>
      <c r="AC85" s="348">
        <v>18.982299999999999</v>
      </c>
      <c r="AD85" s="374"/>
      <c r="AE85" s="346">
        <v>1</v>
      </c>
      <c r="AF85" s="346">
        <v>11</v>
      </c>
      <c r="AG85" s="346">
        <v>20</v>
      </c>
      <c r="AH85" s="346">
        <v>1</v>
      </c>
      <c r="AI85" s="346">
        <v>7</v>
      </c>
      <c r="AJ85" s="346">
        <v>12</v>
      </c>
      <c r="AK85" s="346">
        <v>16</v>
      </c>
      <c r="AL85" s="346">
        <v>1</v>
      </c>
      <c r="AM85" s="346" t="s">
        <v>430</v>
      </c>
      <c r="AN85" s="346" t="s">
        <v>430</v>
      </c>
      <c r="AO85" s="346">
        <v>1</v>
      </c>
      <c r="AP85" s="346">
        <v>6</v>
      </c>
      <c r="AQ85" s="346">
        <v>9</v>
      </c>
      <c r="AR85" s="346">
        <v>13</v>
      </c>
      <c r="AS85" s="346">
        <v>22</v>
      </c>
      <c r="AT85" s="373"/>
      <c r="AU85" s="348" t="s">
        <v>430</v>
      </c>
      <c r="AV85" s="348" t="s">
        <v>430</v>
      </c>
      <c r="AW85" s="348" t="s">
        <v>430</v>
      </c>
      <c r="AX85" s="348">
        <v>8.01</v>
      </c>
      <c r="AY85" s="348">
        <v>4.66</v>
      </c>
      <c r="AZ85" s="351"/>
      <c r="BA85" s="346" t="s">
        <v>430</v>
      </c>
      <c r="BB85" s="346" t="s">
        <v>430</v>
      </c>
      <c r="BC85" s="346" t="s">
        <v>430</v>
      </c>
      <c r="BD85" s="346">
        <v>3</v>
      </c>
      <c r="BE85" s="346">
        <v>4</v>
      </c>
      <c r="BF85" s="362"/>
      <c r="BG85" s="348">
        <v>13.423638780313</v>
      </c>
      <c r="BH85" s="375">
        <v>0</v>
      </c>
      <c r="BI85" s="375">
        <v>8.4006798985656994E-2</v>
      </c>
      <c r="BJ85" s="375" t="s">
        <v>430</v>
      </c>
      <c r="BK85" s="374"/>
      <c r="BL85" s="348">
        <v>133.4120119506</v>
      </c>
      <c r="BM85" s="348">
        <v>88.832685635800004</v>
      </c>
      <c r="BN85" s="348">
        <v>1.5018347244000001</v>
      </c>
      <c r="BO85" s="373"/>
      <c r="BP85" s="348">
        <v>84.857548940000001</v>
      </c>
      <c r="BQ85" s="373"/>
      <c r="BR85" s="348">
        <v>42.736600000000003</v>
      </c>
      <c r="BS85" s="348">
        <v>14.5502</v>
      </c>
      <c r="BT85" s="348">
        <v>7.1050800000000001</v>
      </c>
      <c r="BU85" s="348">
        <v>35.60812</v>
      </c>
      <c r="BV85" s="373"/>
      <c r="BW85" s="348">
        <v>6.67</v>
      </c>
      <c r="BX85" s="348">
        <v>5.74</v>
      </c>
      <c r="BY85" s="348" t="s">
        <v>430</v>
      </c>
      <c r="BZ85" s="348" t="s">
        <v>430</v>
      </c>
      <c r="CA85" s="348" t="s">
        <v>430</v>
      </c>
      <c r="CB85" s="348">
        <v>2.73</v>
      </c>
      <c r="CC85" s="373"/>
      <c r="CD85" s="372" t="s">
        <v>9190</v>
      </c>
      <c r="CE85" s="372" t="s">
        <v>2664</v>
      </c>
      <c r="CF85" s="372" t="s">
        <v>9191</v>
      </c>
      <c r="CG85" s="372" t="s">
        <v>9192</v>
      </c>
      <c r="CH85" s="372" t="s">
        <v>9193</v>
      </c>
      <c r="CI85" s="373"/>
      <c r="CJ85" s="354" t="s">
        <v>547</v>
      </c>
    </row>
    <row r="86" spans="1:88" s="428" customFormat="1" x14ac:dyDescent="0.25">
      <c r="A86" s="345" t="s">
        <v>9262</v>
      </c>
      <c r="B86" s="373"/>
      <c r="C86" s="719">
        <v>44560</v>
      </c>
      <c r="D86" s="373"/>
      <c r="E86" s="346">
        <v>900.28</v>
      </c>
      <c r="F86" s="373"/>
      <c r="G86" s="347">
        <v>15.84</v>
      </c>
      <c r="H86" s="373"/>
      <c r="I86" s="651">
        <v>4.8499999999999996</v>
      </c>
      <c r="J86" s="651">
        <v>7.42</v>
      </c>
      <c r="K86" s="651">
        <v>2.81</v>
      </c>
      <c r="L86" s="651">
        <v>2.94</v>
      </c>
      <c r="M86" s="374"/>
      <c r="N86" s="348">
        <v>0.35160000000000002</v>
      </c>
      <c r="O86" s="348">
        <v>3.3624999999999998</v>
      </c>
      <c r="P86" s="348">
        <v>2.6312000000000002</v>
      </c>
      <c r="Q86" s="348">
        <v>5.2225999999999999</v>
      </c>
      <c r="R86" s="348">
        <v>2.0625</v>
      </c>
      <c r="S86" s="350">
        <v>3.9916</v>
      </c>
      <c r="T86" s="348">
        <v>5.2628000000000004</v>
      </c>
      <c r="U86" s="348">
        <v>13.068199999999999</v>
      </c>
      <c r="V86" s="348" t="s">
        <v>430</v>
      </c>
      <c r="W86" s="348" t="s">
        <v>430</v>
      </c>
      <c r="X86" s="348">
        <v>9.7858000000000001</v>
      </c>
      <c r="Y86" s="348">
        <v>0.64880000000000004</v>
      </c>
      <c r="Z86" s="348">
        <v>3.9056000000000002</v>
      </c>
      <c r="AA86" s="348">
        <v>1.7825</v>
      </c>
      <c r="AB86" s="348">
        <v>2.3380999999999998</v>
      </c>
      <c r="AC86" s="348">
        <v>10.841699999999999</v>
      </c>
      <c r="AD86" s="374"/>
      <c r="AE86" s="346">
        <v>6</v>
      </c>
      <c r="AF86" s="346">
        <v>8</v>
      </c>
      <c r="AG86" s="346">
        <v>9</v>
      </c>
      <c r="AH86" s="346">
        <v>4</v>
      </c>
      <c r="AI86" s="346">
        <v>5</v>
      </c>
      <c r="AJ86" s="346">
        <v>7</v>
      </c>
      <c r="AK86" s="346">
        <v>6</v>
      </c>
      <c r="AL86" s="346">
        <v>2</v>
      </c>
      <c r="AM86" s="346" t="s">
        <v>430</v>
      </c>
      <c r="AN86" s="346" t="s">
        <v>430</v>
      </c>
      <c r="AO86" s="346">
        <v>3</v>
      </c>
      <c r="AP86" s="346">
        <v>5</v>
      </c>
      <c r="AQ86" s="346">
        <v>6</v>
      </c>
      <c r="AR86" s="346">
        <v>8</v>
      </c>
      <c r="AS86" s="346">
        <v>7</v>
      </c>
      <c r="AT86" s="373"/>
      <c r="AU86" s="348" t="s">
        <v>430</v>
      </c>
      <c r="AV86" s="348" t="s">
        <v>430</v>
      </c>
      <c r="AW86" s="348" t="s">
        <v>430</v>
      </c>
      <c r="AX86" s="348">
        <v>7.6</v>
      </c>
      <c r="AY86" s="348">
        <v>3.7</v>
      </c>
      <c r="AZ86" s="351"/>
      <c r="BA86" s="346" t="s">
        <v>430</v>
      </c>
      <c r="BB86" s="346" t="s">
        <v>430</v>
      </c>
      <c r="BC86" s="346" t="s">
        <v>430</v>
      </c>
      <c r="BD86" s="346">
        <v>4</v>
      </c>
      <c r="BE86" s="346">
        <v>7</v>
      </c>
      <c r="BF86" s="362"/>
      <c r="BG86" s="348">
        <v>9.2762524809562006</v>
      </c>
      <c r="BH86" s="375">
        <v>0</v>
      </c>
      <c r="BI86" s="375">
        <v>7.6524172737457402E-2</v>
      </c>
      <c r="BJ86" s="375" t="s">
        <v>430</v>
      </c>
      <c r="BK86" s="374"/>
      <c r="BL86" s="348">
        <v>85.352120148899999</v>
      </c>
      <c r="BM86" s="348">
        <v>52.692827170900003</v>
      </c>
      <c r="BN86" s="348">
        <v>1.6198052891000001</v>
      </c>
      <c r="BO86" s="373"/>
      <c r="BP86" s="348">
        <v>71.020052160000006</v>
      </c>
      <c r="BQ86" s="373"/>
      <c r="BR86" s="348">
        <v>40.016399999999997</v>
      </c>
      <c r="BS86" s="348">
        <v>24.442</v>
      </c>
      <c r="BT86" s="348">
        <v>6.5617200000000002</v>
      </c>
      <c r="BU86" s="348">
        <v>28.979880000000001</v>
      </c>
      <c r="BV86" s="373"/>
      <c r="BW86" s="348">
        <v>5.94</v>
      </c>
      <c r="BX86" s="348">
        <v>9.81</v>
      </c>
      <c r="BY86" s="348">
        <v>4.8600000000000003</v>
      </c>
      <c r="BZ86" s="348">
        <v>0.78</v>
      </c>
      <c r="CA86" s="348" t="s">
        <v>430</v>
      </c>
      <c r="CB86" s="348">
        <v>7.6</v>
      </c>
      <c r="CC86" s="373"/>
      <c r="CD86" s="372" t="s">
        <v>9195</v>
      </c>
      <c r="CE86" s="372" t="s">
        <v>9196</v>
      </c>
      <c r="CF86" s="372" t="s">
        <v>9197</v>
      </c>
      <c r="CG86" s="372" t="s">
        <v>9198</v>
      </c>
      <c r="CH86" s="372" t="s">
        <v>9199</v>
      </c>
      <c r="CI86" s="373"/>
      <c r="CJ86" s="354" t="s">
        <v>476</v>
      </c>
    </row>
    <row r="87" spans="1:88" s="428" customFormat="1" x14ac:dyDescent="0.25">
      <c r="A87" s="345" t="s">
        <v>9263</v>
      </c>
      <c r="B87" s="373"/>
      <c r="C87" s="719">
        <v>44231</v>
      </c>
      <c r="D87" s="373"/>
      <c r="E87" s="346">
        <v>779.75</v>
      </c>
      <c r="F87" s="373"/>
      <c r="G87" s="347">
        <v>16.510000000000002</v>
      </c>
      <c r="H87" s="373"/>
      <c r="I87" s="651">
        <v>8.7799999999999994</v>
      </c>
      <c r="J87" s="651">
        <v>7.49</v>
      </c>
      <c r="K87" s="651">
        <v>4.2699999999999996</v>
      </c>
      <c r="L87" s="651" t="s">
        <v>430</v>
      </c>
      <c r="M87" s="374"/>
      <c r="N87" s="348">
        <v>0.36470000000000002</v>
      </c>
      <c r="O87" s="348">
        <v>3.7711999999999999</v>
      </c>
      <c r="P87" s="348">
        <v>2.738</v>
      </c>
      <c r="Q87" s="348">
        <v>3.1230000000000002</v>
      </c>
      <c r="R87" s="348">
        <v>-1.9014</v>
      </c>
      <c r="S87" s="350">
        <v>0.36470000000000002</v>
      </c>
      <c r="T87" s="348">
        <v>4.1174999999999997</v>
      </c>
      <c r="U87" s="348">
        <v>8.66</v>
      </c>
      <c r="V87" s="348">
        <v>8.9753000000000007</v>
      </c>
      <c r="W87" s="348" t="s">
        <v>430</v>
      </c>
      <c r="X87" s="348">
        <v>7.9790999999999999</v>
      </c>
      <c r="Y87" s="348">
        <v>-2.4807999999999999</v>
      </c>
      <c r="Z87" s="348">
        <v>0.54810000000000003</v>
      </c>
      <c r="AA87" s="348">
        <v>-1.9014</v>
      </c>
      <c r="AB87" s="348">
        <v>2.4194</v>
      </c>
      <c r="AC87" s="348">
        <v>9.7866999999999997</v>
      </c>
      <c r="AD87" s="374"/>
      <c r="AE87" s="346">
        <v>4</v>
      </c>
      <c r="AF87" s="346">
        <v>2</v>
      </c>
      <c r="AG87" s="346">
        <v>8</v>
      </c>
      <c r="AH87" s="346">
        <v>13</v>
      </c>
      <c r="AI87" s="346">
        <v>17</v>
      </c>
      <c r="AJ87" s="346">
        <v>18</v>
      </c>
      <c r="AK87" s="346">
        <v>11</v>
      </c>
      <c r="AL87" s="346">
        <v>11</v>
      </c>
      <c r="AM87" s="346">
        <v>6</v>
      </c>
      <c r="AN87" s="346" t="s">
        <v>430</v>
      </c>
      <c r="AO87" s="346">
        <v>9</v>
      </c>
      <c r="AP87" s="346">
        <v>17</v>
      </c>
      <c r="AQ87" s="346">
        <v>17</v>
      </c>
      <c r="AR87" s="346">
        <v>17</v>
      </c>
      <c r="AS87" s="346">
        <v>5</v>
      </c>
      <c r="AT87" s="373"/>
      <c r="AU87" s="348" t="s">
        <v>430</v>
      </c>
      <c r="AV87" s="348" t="s">
        <v>430</v>
      </c>
      <c r="AW87" s="348">
        <v>7.9</v>
      </c>
      <c r="AX87" s="348">
        <v>5.23</v>
      </c>
      <c r="AY87" s="348">
        <v>-1.23</v>
      </c>
      <c r="AZ87" s="351"/>
      <c r="BA87" s="346" t="s">
        <v>430</v>
      </c>
      <c r="BB87" s="346" t="s">
        <v>430</v>
      </c>
      <c r="BC87" s="346">
        <v>7</v>
      </c>
      <c r="BD87" s="346">
        <v>10</v>
      </c>
      <c r="BE87" s="346">
        <v>17</v>
      </c>
      <c r="BF87" s="362"/>
      <c r="BG87" s="348">
        <v>8.2452984374077296</v>
      </c>
      <c r="BH87" s="375">
        <v>0</v>
      </c>
      <c r="BI87" s="375">
        <v>4.0337177381847701E-2</v>
      </c>
      <c r="BJ87" s="375" t="s">
        <v>430</v>
      </c>
      <c r="BK87" s="374"/>
      <c r="BL87" s="348">
        <v>76.3509498799</v>
      </c>
      <c r="BM87" s="348">
        <v>67.123396967100007</v>
      </c>
      <c r="BN87" s="348">
        <v>1.1374714828000001</v>
      </c>
      <c r="BO87" s="373"/>
      <c r="BP87" s="348">
        <v>72.225896329999998</v>
      </c>
      <c r="BQ87" s="373"/>
      <c r="BR87" s="348">
        <v>52.596600000000002</v>
      </c>
      <c r="BS87" s="348">
        <v>17.456900000000001</v>
      </c>
      <c r="BT87" s="348">
        <v>2.1724299999999999</v>
      </c>
      <c r="BU87" s="348">
        <v>27.774069999999998</v>
      </c>
      <c r="BV87" s="373"/>
      <c r="BW87" s="348">
        <v>12.98</v>
      </c>
      <c r="BX87" s="348">
        <v>12.73</v>
      </c>
      <c r="BY87" s="348" t="s">
        <v>430</v>
      </c>
      <c r="BZ87" s="348" t="s">
        <v>430</v>
      </c>
      <c r="CA87" s="348">
        <v>0.01</v>
      </c>
      <c r="CB87" s="348">
        <v>2.0499999999999998</v>
      </c>
      <c r="CC87" s="373"/>
      <c r="CD87" s="372" t="s">
        <v>1988</v>
      </c>
      <c r="CE87" s="372" t="s">
        <v>9201</v>
      </c>
      <c r="CF87" s="372" t="s">
        <v>9202</v>
      </c>
      <c r="CG87" s="372" t="s">
        <v>2068</v>
      </c>
      <c r="CH87" s="372" t="s">
        <v>9203</v>
      </c>
      <c r="CI87" s="373"/>
      <c r="CJ87" s="354" t="s">
        <v>602</v>
      </c>
    </row>
    <row r="88" spans="1:88" s="428" customFormat="1" x14ac:dyDescent="0.25">
      <c r="A88" s="345" t="s">
        <v>9264</v>
      </c>
      <c r="B88" s="373"/>
      <c r="C88" s="719">
        <v>42634</v>
      </c>
      <c r="D88" s="373"/>
      <c r="E88" s="346">
        <v>734.79</v>
      </c>
      <c r="F88" s="373"/>
      <c r="G88" s="347">
        <v>20.726500000000001</v>
      </c>
      <c r="H88" s="373"/>
      <c r="I88" s="651">
        <v>2.21</v>
      </c>
      <c r="J88" s="651">
        <v>7.61</v>
      </c>
      <c r="K88" s="651">
        <v>1.87</v>
      </c>
      <c r="L88" s="651">
        <v>2.0099999999999998</v>
      </c>
      <c r="M88" s="374"/>
      <c r="N88" s="348">
        <v>0.2666</v>
      </c>
      <c r="O88" s="348">
        <v>3.3071000000000002</v>
      </c>
      <c r="P88" s="348">
        <v>3.3363999999999998</v>
      </c>
      <c r="Q88" s="348">
        <v>6.1563999999999997</v>
      </c>
      <c r="R88" s="348">
        <v>-5.2870999999999997</v>
      </c>
      <c r="S88" s="350">
        <v>-1.8046</v>
      </c>
      <c r="T88" s="348">
        <v>-4.6219999999999999</v>
      </c>
      <c r="U88" s="348">
        <v>6.1736000000000004</v>
      </c>
      <c r="V88" s="348">
        <v>5.7154999999999996</v>
      </c>
      <c r="W88" s="348" t="s">
        <v>430</v>
      </c>
      <c r="X88" s="348">
        <v>10.133699999999999</v>
      </c>
      <c r="Y88" s="348">
        <v>-3.7122999999999999</v>
      </c>
      <c r="Z88" s="348">
        <v>-2.4277000000000002</v>
      </c>
      <c r="AA88" s="348">
        <v>-4.0502000000000002</v>
      </c>
      <c r="AB88" s="348">
        <v>1.2719</v>
      </c>
      <c r="AC88" s="348">
        <v>7.7656000000000001</v>
      </c>
      <c r="AD88" s="374"/>
      <c r="AE88" s="346">
        <v>11</v>
      </c>
      <c r="AF88" s="346">
        <v>9</v>
      </c>
      <c r="AG88" s="346">
        <v>3</v>
      </c>
      <c r="AH88" s="346">
        <v>2</v>
      </c>
      <c r="AI88" s="346">
        <v>21</v>
      </c>
      <c r="AJ88" s="346">
        <v>20</v>
      </c>
      <c r="AK88" s="346">
        <v>19</v>
      </c>
      <c r="AL88" s="346">
        <v>14</v>
      </c>
      <c r="AM88" s="346">
        <v>9</v>
      </c>
      <c r="AN88" s="346" t="s">
        <v>430</v>
      </c>
      <c r="AO88" s="346">
        <v>2</v>
      </c>
      <c r="AP88" s="346">
        <v>21</v>
      </c>
      <c r="AQ88" s="346">
        <v>21</v>
      </c>
      <c r="AR88" s="346">
        <v>21</v>
      </c>
      <c r="AS88" s="346">
        <v>18</v>
      </c>
      <c r="AT88" s="373"/>
      <c r="AU88" s="348" t="s">
        <v>430</v>
      </c>
      <c r="AV88" s="348">
        <v>5.52</v>
      </c>
      <c r="AW88" s="348">
        <v>3.69</v>
      </c>
      <c r="AX88" s="348">
        <v>-1.92</v>
      </c>
      <c r="AY88" s="348">
        <v>-5.74</v>
      </c>
      <c r="AZ88" s="351"/>
      <c r="BA88" s="346" t="s">
        <v>430</v>
      </c>
      <c r="BB88" s="346">
        <v>7</v>
      </c>
      <c r="BC88" s="346">
        <v>9</v>
      </c>
      <c r="BD88" s="346">
        <v>14</v>
      </c>
      <c r="BE88" s="346">
        <v>21</v>
      </c>
      <c r="BF88" s="362"/>
      <c r="BG88" s="348">
        <v>14.0753879121871</v>
      </c>
      <c r="BH88" s="375">
        <v>0</v>
      </c>
      <c r="BI88" s="375">
        <v>1.49953650693518E-2</v>
      </c>
      <c r="BJ88" s="375" t="s">
        <v>430</v>
      </c>
      <c r="BK88" s="374"/>
      <c r="BL88" s="348">
        <v>84.828658458999996</v>
      </c>
      <c r="BM88" s="348">
        <v>94.777467302100007</v>
      </c>
      <c r="BN88" s="348">
        <v>0.89502980899999995</v>
      </c>
      <c r="BO88" s="373"/>
      <c r="BP88" s="348">
        <v>68.968859399999999</v>
      </c>
      <c r="BQ88" s="373"/>
      <c r="BR88" s="348">
        <v>49.468000000000004</v>
      </c>
      <c r="BS88" s="348">
        <v>7.9642200000000001</v>
      </c>
      <c r="BT88" s="348">
        <v>8.6202100000000002</v>
      </c>
      <c r="BU88" s="348">
        <v>33.947569999999999</v>
      </c>
      <c r="BV88" s="373"/>
      <c r="BW88" s="348" t="s">
        <v>430</v>
      </c>
      <c r="BX88" s="348">
        <v>3.36</v>
      </c>
      <c r="BY88" s="348" t="s">
        <v>430</v>
      </c>
      <c r="BZ88" s="348" t="s">
        <v>430</v>
      </c>
      <c r="CA88" s="348">
        <v>13.35</v>
      </c>
      <c r="CB88" s="348">
        <v>14.33</v>
      </c>
      <c r="CC88" s="373"/>
      <c r="CD88" s="372" t="s">
        <v>9205</v>
      </c>
      <c r="CE88" s="372" t="s">
        <v>9206</v>
      </c>
      <c r="CF88" s="372" t="s">
        <v>9207</v>
      </c>
      <c r="CG88" s="372" t="s">
        <v>9208</v>
      </c>
      <c r="CH88" s="372" t="s">
        <v>9209</v>
      </c>
      <c r="CI88" s="373"/>
      <c r="CJ88" s="354" t="s">
        <v>443</v>
      </c>
    </row>
    <row r="89" spans="1:88" s="428" customFormat="1" x14ac:dyDescent="0.25">
      <c r="A89" s="345" t="s">
        <v>9265</v>
      </c>
      <c r="B89" s="373"/>
      <c r="C89" s="719">
        <v>45194</v>
      </c>
      <c r="D89" s="373"/>
      <c r="E89" s="346">
        <v>743.14</v>
      </c>
      <c r="F89" s="373"/>
      <c r="G89" s="347">
        <v>13.617699999999999</v>
      </c>
      <c r="H89" s="373"/>
      <c r="I89" s="651">
        <v>3.33</v>
      </c>
      <c r="J89" s="651">
        <v>7.73</v>
      </c>
      <c r="K89" s="651" t="s">
        <v>430</v>
      </c>
      <c r="L89" s="651">
        <v>2.76</v>
      </c>
      <c r="M89" s="374"/>
      <c r="N89" s="348">
        <v>0.27689999999999998</v>
      </c>
      <c r="O89" s="348">
        <v>2.8845999999999998</v>
      </c>
      <c r="P89" s="348">
        <v>3.8386</v>
      </c>
      <c r="Q89" s="348">
        <v>6.1460999999999997</v>
      </c>
      <c r="R89" s="348">
        <v>3.5834000000000001</v>
      </c>
      <c r="S89" s="350">
        <v>5.3682999999999996</v>
      </c>
      <c r="T89" s="348">
        <v>6.0717999999999996</v>
      </c>
      <c r="U89" s="348" t="s">
        <v>430</v>
      </c>
      <c r="V89" s="348" t="s">
        <v>430</v>
      </c>
      <c r="W89" s="348" t="s">
        <v>430</v>
      </c>
      <c r="X89" s="348">
        <v>9.4442000000000004</v>
      </c>
      <c r="Y89" s="348">
        <v>2.8060999999999998</v>
      </c>
      <c r="Z89" s="348">
        <v>4.7411000000000003</v>
      </c>
      <c r="AA89" s="348">
        <v>3.8536000000000001</v>
      </c>
      <c r="AB89" s="348">
        <v>2.6728000000000001</v>
      </c>
      <c r="AC89" s="348">
        <v>11.968299999999999</v>
      </c>
      <c r="AD89" s="374"/>
      <c r="AE89" s="346">
        <v>8</v>
      </c>
      <c r="AF89" s="346">
        <v>18</v>
      </c>
      <c r="AG89" s="346">
        <v>1</v>
      </c>
      <c r="AH89" s="346">
        <v>3</v>
      </c>
      <c r="AI89" s="346">
        <v>2</v>
      </c>
      <c r="AJ89" s="346">
        <v>3</v>
      </c>
      <c r="AK89" s="346">
        <v>4</v>
      </c>
      <c r="AL89" s="346" t="s">
        <v>430</v>
      </c>
      <c r="AM89" s="346" t="s">
        <v>430</v>
      </c>
      <c r="AN89" s="346" t="s">
        <v>430</v>
      </c>
      <c r="AO89" s="346">
        <v>4</v>
      </c>
      <c r="AP89" s="346">
        <v>2</v>
      </c>
      <c r="AQ89" s="346">
        <v>3</v>
      </c>
      <c r="AR89" s="346">
        <v>3</v>
      </c>
      <c r="AS89" s="346">
        <v>2</v>
      </c>
      <c r="AT89" s="373"/>
      <c r="AU89" s="348" t="s">
        <v>430</v>
      </c>
      <c r="AV89" s="348" t="s">
        <v>430</v>
      </c>
      <c r="AW89" s="348" t="s">
        <v>430</v>
      </c>
      <c r="AX89" s="348" t="s">
        <v>430</v>
      </c>
      <c r="AY89" s="348">
        <v>7.64</v>
      </c>
      <c r="AZ89" s="351"/>
      <c r="BA89" s="346" t="s">
        <v>430</v>
      </c>
      <c r="BB89" s="346" t="s">
        <v>430</v>
      </c>
      <c r="BC89" s="346" t="s">
        <v>430</v>
      </c>
      <c r="BD89" s="346" t="s">
        <v>430</v>
      </c>
      <c r="BE89" s="346">
        <v>2</v>
      </c>
      <c r="BF89" s="362"/>
      <c r="BG89" s="348">
        <v>7.1349841258930304</v>
      </c>
      <c r="BH89" s="375">
        <v>0</v>
      </c>
      <c r="BI89" s="375">
        <v>7.1300321312377901E-2</v>
      </c>
      <c r="BJ89" s="375" t="s">
        <v>430</v>
      </c>
      <c r="BK89" s="374"/>
      <c r="BL89" s="348">
        <v>69.502675294900001</v>
      </c>
      <c r="BM89" s="348">
        <v>35.659052191199997</v>
      </c>
      <c r="BN89" s="348">
        <v>1.9490892500999999</v>
      </c>
      <c r="BO89" s="373"/>
      <c r="BP89" s="348">
        <v>44.718965509999997</v>
      </c>
      <c r="BQ89" s="373"/>
      <c r="BR89" s="348">
        <v>23.880199999999999</v>
      </c>
      <c r="BS89" s="348">
        <v>9.8198899999999991</v>
      </c>
      <c r="BT89" s="348">
        <v>10.3414</v>
      </c>
      <c r="BU89" s="348">
        <v>55.958509999999997</v>
      </c>
      <c r="BV89" s="373"/>
      <c r="BW89" s="348">
        <v>14.37</v>
      </c>
      <c r="BX89" s="348">
        <v>33.04</v>
      </c>
      <c r="BY89" s="348">
        <v>5.22</v>
      </c>
      <c r="BZ89" s="348" t="s">
        <v>430</v>
      </c>
      <c r="CA89" s="348" t="s">
        <v>430</v>
      </c>
      <c r="CB89" s="348">
        <v>2.66</v>
      </c>
      <c r="CC89" s="373"/>
      <c r="CD89" s="372" t="s">
        <v>9211</v>
      </c>
      <c r="CE89" s="372" t="s">
        <v>9212</v>
      </c>
      <c r="CF89" s="372" t="s">
        <v>4986</v>
      </c>
      <c r="CG89" s="372" t="s">
        <v>9213</v>
      </c>
      <c r="CH89" s="372" t="s">
        <v>9214</v>
      </c>
      <c r="CI89" s="373"/>
      <c r="CJ89" s="354" t="s">
        <v>436</v>
      </c>
    </row>
    <row r="90" spans="1:88" s="428" customFormat="1" x14ac:dyDescent="0.25">
      <c r="A90" s="345" t="s">
        <v>9266</v>
      </c>
      <c r="B90" s="373"/>
      <c r="C90" s="719">
        <v>44512</v>
      </c>
      <c r="D90" s="373"/>
      <c r="E90" s="346">
        <v>678.29200000000003</v>
      </c>
      <c r="F90" s="373"/>
      <c r="G90" s="347">
        <v>14.392300000000001</v>
      </c>
      <c r="H90" s="373"/>
      <c r="I90" s="651">
        <v>5.08</v>
      </c>
      <c r="J90" s="651">
        <v>6.84</v>
      </c>
      <c r="K90" s="651">
        <v>3.71</v>
      </c>
      <c r="L90" s="651">
        <v>3.92</v>
      </c>
      <c r="M90" s="374"/>
      <c r="N90" s="348">
        <v>0.24099999999999999</v>
      </c>
      <c r="O90" s="348">
        <v>3.6013999999999999</v>
      </c>
      <c r="P90" s="348">
        <v>2.2863000000000002</v>
      </c>
      <c r="Q90" s="348">
        <v>2.5465</v>
      </c>
      <c r="R90" s="348">
        <v>-1.3260000000000001</v>
      </c>
      <c r="S90" s="350">
        <v>-2.0085000000000002</v>
      </c>
      <c r="T90" s="348">
        <v>4.5221</v>
      </c>
      <c r="U90" s="348">
        <v>8.4952000000000005</v>
      </c>
      <c r="V90" s="348" t="s">
        <v>430</v>
      </c>
      <c r="W90" s="348" t="s">
        <v>430</v>
      </c>
      <c r="X90" s="348">
        <v>6.7385000000000002</v>
      </c>
      <c r="Y90" s="348">
        <v>-1.9924999999999999</v>
      </c>
      <c r="Z90" s="348">
        <v>0.1552</v>
      </c>
      <c r="AA90" s="348">
        <v>-3.1949000000000001</v>
      </c>
      <c r="AB90" s="348">
        <v>1.2558</v>
      </c>
      <c r="AC90" s="348">
        <v>8.2370999999999999</v>
      </c>
      <c r="AD90" s="374"/>
      <c r="AE90" s="346">
        <v>16</v>
      </c>
      <c r="AF90" s="346">
        <v>3</v>
      </c>
      <c r="AG90" s="346">
        <v>13</v>
      </c>
      <c r="AH90" s="346">
        <v>19</v>
      </c>
      <c r="AI90" s="346">
        <v>14</v>
      </c>
      <c r="AJ90" s="346">
        <v>21</v>
      </c>
      <c r="AK90" s="346">
        <v>8</v>
      </c>
      <c r="AL90" s="346">
        <v>12</v>
      </c>
      <c r="AM90" s="346" t="s">
        <v>430</v>
      </c>
      <c r="AN90" s="346" t="s">
        <v>430</v>
      </c>
      <c r="AO90" s="346">
        <v>16</v>
      </c>
      <c r="AP90" s="346">
        <v>14</v>
      </c>
      <c r="AQ90" s="346">
        <v>19</v>
      </c>
      <c r="AR90" s="346">
        <v>20</v>
      </c>
      <c r="AS90" s="346">
        <v>19</v>
      </c>
      <c r="AT90" s="373"/>
      <c r="AU90" s="348" t="s">
        <v>430</v>
      </c>
      <c r="AV90" s="348" t="s">
        <v>430</v>
      </c>
      <c r="AW90" s="348" t="s">
        <v>430</v>
      </c>
      <c r="AX90" s="348">
        <v>4.71</v>
      </c>
      <c r="AY90" s="348">
        <v>-1.49</v>
      </c>
      <c r="AZ90" s="351"/>
      <c r="BA90" s="346" t="s">
        <v>430</v>
      </c>
      <c r="BB90" s="346" t="s">
        <v>430</v>
      </c>
      <c r="BC90" s="346" t="s">
        <v>430</v>
      </c>
      <c r="BD90" s="346">
        <v>12</v>
      </c>
      <c r="BE90" s="346">
        <v>18</v>
      </c>
      <c r="BF90" s="362"/>
      <c r="BG90" s="348">
        <v>7.53075015087125</v>
      </c>
      <c r="BH90" s="375">
        <v>0</v>
      </c>
      <c r="BI90" s="375">
        <v>4.0353571293797498E-2</v>
      </c>
      <c r="BJ90" s="375" t="s">
        <v>430</v>
      </c>
      <c r="BK90" s="374"/>
      <c r="BL90" s="348">
        <v>68.217978380299996</v>
      </c>
      <c r="BM90" s="348">
        <v>55.241893432600001</v>
      </c>
      <c r="BN90" s="348">
        <v>1.2348957310999999</v>
      </c>
      <c r="BO90" s="373"/>
      <c r="BP90" s="348">
        <v>72.366350819999994</v>
      </c>
      <c r="BQ90" s="373"/>
      <c r="BR90" s="348">
        <v>43.837499999999999</v>
      </c>
      <c r="BS90" s="348">
        <v>19.014299999999999</v>
      </c>
      <c r="BT90" s="348">
        <v>9.5144699999999993</v>
      </c>
      <c r="BU90" s="348">
        <v>27.63373</v>
      </c>
      <c r="BV90" s="373"/>
      <c r="BW90" s="348">
        <v>7.66</v>
      </c>
      <c r="BX90" s="348">
        <v>11.23</v>
      </c>
      <c r="BY90" s="348" t="s">
        <v>430</v>
      </c>
      <c r="BZ90" s="348" t="s">
        <v>430</v>
      </c>
      <c r="CA90" s="348" t="s">
        <v>430</v>
      </c>
      <c r="CB90" s="348">
        <v>8.75</v>
      </c>
      <c r="CC90" s="373"/>
      <c r="CD90" s="372" t="s">
        <v>9216</v>
      </c>
      <c r="CE90" s="372" t="s">
        <v>9217</v>
      </c>
      <c r="CF90" s="372" t="s">
        <v>9218</v>
      </c>
      <c r="CG90" s="372" t="s">
        <v>9219</v>
      </c>
      <c r="CH90" s="372" t="s">
        <v>9220</v>
      </c>
      <c r="CI90" s="373"/>
      <c r="CJ90" s="354" t="s">
        <v>476</v>
      </c>
    </row>
    <row r="91" spans="1:88" s="428" customFormat="1" x14ac:dyDescent="0.25">
      <c r="A91" s="345" t="s">
        <v>9267</v>
      </c>
      <c r="B91" s="373"/>
      <c r="C91" s="719">
        <v>43829</v>
      </c>
      <c r="D91" s="373"/>
      <c r="E91" s="346">
        <v>353.44</v>
      </c>
      <c r="F91" s="373"/>
      <c r="G91" s="347">
        <v>16.160399999999999</v>
      </c>
      <c r="H91" s="373"/>
      <c r="I91" s="651">
        <v>0.31</v>
      </c>
      <c r="J91" s="651">
        <v>5.83</v>
      </c>
      <c r="K91" s="651">
        <v>0.28000000000000003</v>
      </c>
      <c r="L91" s="651">
        <v>0.3</v>
      </c>
      <c r="M91" s="374"/>
      <c r="N91" s="348">
        <v>5.2600000000000001E-2</v>
      </c>
      <c r="O91" s="348">
        <v>2.7753999999999999</v>
      </c>
      <c r="P91" s="348">
        <v>2.9666000000000001</v>
      </c>
      <c r="Q91" s="348">
        <v>2.8525999999999998</v>
      </c>
      <c r="R91" s="348">
        <v>-2.0373999999999999</v>
      </c>
      <c r="S91" s="350">
        <v>0.70979999999999999</v>
      </c>
      <c r="T91" s="348">
        <v>4.2564000000000002</v>
      </c>
      <c r="U91" s="348">
        <v>10.796099999999999</v>
      </c>
      <c r="V91" s="348">
        <v>9.1361000000000008</v>
      </c>
      <c r="W91" s="348" t="s">
        <v>430</v>
      </c>
      <c r="X91" s="348">
        <v>5.4463999999999997</v>
      </c>
      <c r="Y91" s="348">
        <v>-3.0070000000000001</v>
      </c>
      <c r="Z91" s="348">
        <v>0.81410000000000005</v>
      </c>
      <c r="AA91" s="348">
        <v>-0.9415</v>
      </c>
      <c r="AB91" s="348">
        <v>1.625</v>
      </c>
      <c r="AC91" s="348">
        <v>7.6990999999999996</v>
      </c>
      <c r="AD91" s="374"/>
      <c r="AE91" s="346">
        <v>21</v>
      </c>
      <c r="AF91" s="346">
        <v>20</v>
      </c>
      <c r="AG91" s="346">
        <v>4</v>
      </c>
      <c r="AH91" s="346">
        <v>18</v>
      </c>
      <c r="AI91" s="346">
        <v>18</v>
      </c>
      <c r="AJ91" s="346">
        <v>16</v>
      </c>
      <c r="AK91" s="346">
        <v>9</v>
      </c>
      <c r="AL91" s="346">
        <v>8</v>
      </c>
      <c r="AM91" s="346">
        <v>5</v>
      </c>
      <c r="AN91" s="346" t="s">
        <v>430</v>
      </c>
      <c r="AO91" s="346">
        <v>20</v>
      </c>
      <c r="AP91" s="346">
        <v>18</v>
      </c>
      <c r="AQ91" s="346">
        <v>15</v>
      </c>
      <c r="AR91" s="346">
        <v>16</v>
      </c>
      <c r="AS91" s="346">
        <v>14</v>
      </c>
      <c r="AT91" s="373"/>
      <c r="AU91" s="348" t="s">
        <v>430</v>
      </c>
      <c r="AV91" s="348" t="s">
        <v>430</v>
      </c>
      <c r="AW91" s="348">
        <v>8.4</v>
      </c>
      <c r="AX91" s="348">
        <v>5.33</v>
      </c>
      <c r="AY91" s="348">
        <v>-0.92</v>
      </c>
      <c r="AZ91" s="351"/>
      <c r="BA91" s="346" t="s">
        <v>430</v>
      </c>
      <c r="BB91" s="346" t="s">
        <v>430</v>
      </c>
      <c r="BC91" s="346">
        <v>5</v>
      </c>
      <c r="BD91" s="346">
        <v>9</v>
      </c>
      <c r="BE91" s="346">
        <v>16</v>
      </c>
      <c r="BF91" s="362"/>
      <c r="BG91" s="348">
        <v>7.9561847044324496</v>
      </c>
      <c r="BH91" s="375">
        <v>0</v>
      </c>
      <c r="BI91" s="375">
        <v>6.1828955415573102E-2</v>
      </c>
      <c r="BJ91" s="375" t="s">
        <v>430</v>
      </c>
      <c r="BK91" s="374"/>
      <c r="BL91" s="348">
        <v>72.148885227400001</v>
      </c>
      <c r="BM91" s="348">
        <v>46.872048508600002</v>
      </c>
      <c r="BN91" s="348">
        <v>1.5392731387</v>
      </c>
      <c r="BO91" s="373"/>
      <c r="BP91" s="348">
        <v>55.073393879999998</v>
      </c>
      <c r="BQ91" s="373"/>
      <c r="BR91" s="348">
        <v>39.780299999999997</v>
      </c>
      <c r="BS91" s="348">
        <v>9.3102400000000003</v>
      </c>
      <c r="BT91" s="348">
        <v>13.710800000000001</v>
      </c>
      <c r="BU91" s="348">
        <v>37.198659999999997</v>
      </c>
      <c r="BV91" s="373"/>
      <c r="BW91" s="348">
        <v>4.33</v>
      </c>
      <c r="BX91" s="348">
        <v>16.63</v>
      </c>
      <c r="BY91" s="348" t="s">
        <v>430</v>
      </c>
      <c r="BZ91" s="348" t="s">
        <v>430</v>
      </c>
      <c r="CA91" s="348" t="s">
        <v>430</v>
      </c>
      <c r="CB91" s="348">
        <v>14.55</v>
      </c>
      <c r="CC91" s="373"/>
      <c r="CD91" s="372" t="s">
        <v>9222</v>
      </c>
      <c r="CE91" s="372" t="s">
        <v>9041</v>
      </c>
      <c r="CF91" s="372" t="s">
        <v>9223</v>
      </c>
      <c r="CG91" s="372" t="s">
        <v>9224</v>
      </c>
      <c r="CH91" s="372" t="s">
        <v>9225</v>
      </c>
      <c r="CI91" s="373"/>
      <c r="CJ91" s="354" t="s">
        <v>602</v>
      </c>
    </row>
    <row r="92" spans="1:88" s="428" customFormat="1" x14ac:dyDescent="0.25">
      <c r="A92" s="345" t="s">
        <v>9268</v>
      </c>
      <c r="B92" s="373"/>
      <c r="C92" s="719">
        <v>45378</v>
      </c>
      <c r="D92" s="373"/>
      <c r="E92" s="346">
        <v>297.09100000000001</v>
      </c>
      <c r="F92" s="373"/>
      <c r="G92" s="347">
        <v>11.83</v>
      </c>
      <c r="H92" s="373"/>
      <c r="I92" s="651" t="s">
        <v>430</v>
      </c>
      <c r="J92" s="651" t="s">
        <v>430</v>
      </c>
      <c r="K92" s="651" t="s">
        <v>430</v>
      </c>
      <c r="L92" s="651" t="s">
        <v>430</v>
      </c>
      <c r="M92" s="374"/>
      <c r="N92" s="348">
        <v>0.25419999999999998</v>
      </c>
      <c r="O92" s="348">
        <v>3.5901999999999998</v>
      </c>
      <c r="P92" s="348">
        <v>1.8949</v>
      </c>
      <c r="Q92" s="348">
        <v>3.7719</v>
      </c>
      <c r="R92" s="348">
        <v>-0.16880000000000001</v>
      </c>
      <c r="S92" s="350">
        <v>5.0621999999999998</v>
      </c>
      <c r="T92" s="348">
        <v>4.2266000000000004</v>
      </c>
      <c r="U92" s="348" t="s">
        <v>430</v>
      </c>
      <c r="V92" s="348" t="s">
        <v>430</v>
      </c>
      <c r="W92" s="348" t="s">
        <v>430</v>
      </c>
      <c r="X92" s="348">
        <v>9.3346</v>
      </c>
      <c r="Y92" s="348">
        <v>-1.7442</v>
      </c>
      <c r="Z92" s="348">
        <v>2.7801999999999998</v>
      </c>
      <c r="AA92" s="348">
        <v>2.3355999999999999</v>
      </c>
      <c r="AB92" s="348">
        <v>1.5450999999999999</v>
      </c>
      <c r="AC92" s="348">
        <v>7.8368000000000002</v>
      </c>
      <c r="AD92" s="374"/>
      <c r="AE92" s="346">
        <v>15</v>
      </c>
      <c r="AF92" s="346">
        <v>4</v>
      </c>
      <c r="AG92" s="346">
        <v>17</v>
      </c>
      <c r="AH92" s="346">
        <v>8</v>
      </c>
      <c r="AI92" s="346">
        <v>10</v>
      </c>
      <c r="AJ92" s="346">
        <v>5</v>
      </c>
      <c r="AK92" s="346">
        <v>10</v>
      </c>
      <c r="AL92" s="346" t="s">
        <v>430</v>
      </c>
      <c r="AM92" s="346" t="s">
        <v>430</v>
      </c>
      <c r="AN92" s="346" t="s">
        <v>430</v>
      </c>
      <c r="AO92" s="346">
        <v>5</v>
      </c>
      <c r="AP92" s="346">
        <v>13</v>
      </c>
      <c r="AQ92" s="346">
        <v>8</v>
      </c>
      <c r="AR92" s="346">
        <v>6</v>
      </c>
      <c r="AS92" s="346">
        <v>15</v>
      </c>
      <c r="AT92" s="373"/>
      <c r="AU92" s="348" t="s">
        <v>430</v>
      </c>
      <c r="AV92" s="348" t="s">
        <v>430</v>
      </c>
      <c r="AW92" s="348" t="s">
        <v>430</v>
      </c>
      <c r="AX92" s="348" t="s">
        <v>430</v>
      </c>
      <c r="AY92" s="348">
        <v>1.85</v>
      </c>
      <c r="AZ92" s="351"/>
      <c r="BA92" s="346" t="s">
        <v>430</v>
      </c>
      <c r="BB92" s="346" t="s">
        <v>430</v>
      </c>
      <c r="BC92" s="346" t="s">
        <v>430</v>
      </c>
      <c r="BD92" s="346" t="s">
        <v>430</v>
      </c>
      <c r="BE92" s="346">
        <v>10</v>
      </c>
      <c r="BF92" s="362"/>
      <c r="BG92" s="348">
        <v>8.9272632288913396</v>
      </c>
      <c r="BH92" s="375">
        <v>0</v>
      </c>
      <c r="BI92" s="375">
        <v>1.6359530267778699E-2</v>
      </c>
      <c r="BJ92" s="375" t="s">
        <v>430</v>
      </c>
      <c r="BK92" s="374"/>
      <c r="BL92" s="348">
        <v>81.979164102699997</v>
      </c>
      <c r="BM92" s="348">
        <v>61.7740378847</v>
      </c>
      <c r="BN92" s="348">
        <v>1.3270811964</v>
      </c>
      <c r="BO92" s="373"/>
      <c r="BP92" s="348">
        <v>66.032709150000002</v>
      </c>
      <c r="BQ92" s="373"/>
      <c r="BR92" s="348">
        <v>71.8994</v>
      </c>
      <c r="BS92" s="348">
        <v>11.459199999999999</v>
      </c>
      <c r="BT92" s="348">
        <v>4.8605499999999999</v>
      </c>
      <c r="BU92" s="348">
        <v>11.780849999999999</v>
      </c>
      <c r="BV92" s="373"/>
      <c r="BW92" s="348">
        <v>7.61</v>
      </c>
      <c r="BX92" s="348" t="s">
        <v>430</v>
      </c>
      <c r="BY92" s="348" t="s">
        <v>430</v>
      </c>
      <c r="BZ92" s="348" t="s">
        <v>430</v>
      </c>
      <c r="CA92" s="348" t="s">
        <v>430</v>
      </c>
      <c r="CB92" s="348">
        <v>4.17</v>
      </c>
      <c r="CC92" s="373"/>
      <c r="CD92" s="372" t="s">
        <v>9227</v>
      </c>
      <c r="CE92" s="372" t="s">
        <v>9228</v>
      </c>
      <c r="CF92" s="372" t="s">
        <v>9229</v>
      </c>
      <c r="CG92" s="372" t="s">
        <v>9230</v>
      </c>
      <c r="CH92" s="372" t="s">
        <v>9231</v>
      </c>
      <c r="CI92" s="373"/>
      <c r="CJ92" s="354" t="s">
        <v>554</v>
      </c>
    </row>
    <row r="93" spans="1:88" s="428" customFormat="1" x14ac:dyDescent="0.25">
      <c r="A93" s="345" t="s">
        <v>9269</v>
      </c>
      <c r="B93" s="373"/>
      <c r="C93" s="719">
        <v>45288</v>
      </c>
      <c r="D93" s="373"/>
      <c r="E93" s="346">
        <v>193.32</v>
      </c>
      <c r="F93" s="373"/>
      <c r="G93" s="347">
        <v>10.76</v>
      </c>
      <c r="H93" s="373"/>
      <c r="I93" s="651">
        <v>0.56000000000000005</v>
      </c>
      <c r="J93" s="651">
        <v>5.8</v>
      </c>
      <c r="K93" s="651">
        <v>0.52</v>
      </c>
      <c r="L93" s="651">
        <v>0.54</v>
      </c>
      <c r="M93" s="374"/>
      <c r="N93" s="348">
        <v>0.65480000000000005</v>
      </c>
      <c r="O93" s="348">
        <v>3.2629999999999999</v>
      </c>
      <c r="P93" s="348">
        <v>3.3622000000000001</v>
      </c>
      <c r="Q93" s="348">
        <v>4.5674999999999999</v>
      </c>
      <c r="R93" s="348">
        <v>1.7013</v>
      </c>
      <c r="S93" s="350">
        <v>1.0328999999999999</v>
      </c>
      <c r="T93" s="348">
        <v>-0.82609999999999995</v>
      </c>
      <c r="U93" s="348" t="s">
        <v>430</v>
      </c>
      <c r="V93" s="348" t="s">
        <v>430</v>
      </c>
      <c r="W93" s="348" t="s">
        <v>430</v>
      </c>
      <c r="X93" s="348">
        <v>7.6</v>
      </c>
      <c r="Y93" s="348">
        <v>-9.2899999999999996E-2</v>
      </c>
      <c r="Z93" s="348">
        <v>1.3183</v>
      </c>
      <c r="AA93" s="348">
        <v>-0.55449999999999999</v>
      </c>
      <c r="AB93" s="348">
        <v>-9.2899999999999996E-2</v>
      </c>
      <c r="AC93" s="348">
        <v>3.0051000000000001</v>
      </c>
      <c r="AD93" s="374"/>
      <c r="AE93" s="346">
        <v>2</v>
      </c>
      <c r="AF93" s="346">
        <v>10</v>
      </c>
      <c r="AG93" s="346">
        <v>2</v>
      </c>
      <c r="AH93" s="346">
        <v>5</v>
      </c>
      <c r="AI93" s="346">
        <v>6</v>
      </c>
      <c r="AJ93" s="346">
        <v>15</v>
      </c>
      <c r="AK93" s="346">
        <v>17</v>
      </c>
      <c r="AL93" s="346" t="s">
        <v>430</v>
      </c>
      <c r="AM93" s="346" t="s">
        <v>430</v>
      </c>
      <c r="AN93" s="346" t="s">
        <v>430</v>
      </c>
      <c r="AO93" s="346">
        <v>10</v>
      </c>
      <c r="AP93" s="346">
        <v>8</v>
      </c>
      <c r="AQ93" s="346">
        <v>13</v>
      </c>
      <c r="AR93" s="346">
        <v>14</v>
      </c>
      <c r="AS93" s="346">
        <v>21</v>
      </c>
      <c r="AT93" s="373"/>
      <c r="AU93" s="348" t="s">
        <v>430</v>
      </c>
      <c r="AV93" s="348" t="s">
        <v>430</v>
      </c>
      <c r="AW93" s="348" t="s">
        <v>430</v>
      </c>
      <c r="AX93" s="348" t="s">
        <v>430</v>
      </c>
      <c r="AY93" s="348">
        <v>1.61</v>
      </c>
      <c r="AZ93" s="351"/>
      <c r="BA93" s="346" t="s">
        <v>430</v>
      </c>
      <c r="BB93" s="346" t="s">
        <v>430</v>
      </c>
      <c r="BC93" s="346" t="s">
        <v>430</v>
      </c>
      <c r="BD93" s="346" t="s">
        <v>430</v>
      </c>
      <c r="BE93" s="346">
        <v>12</v>
      </c>
      <c r="BF93" s="362"/>
      <c r="BG93" s="348">
        <v>9.9009609828658398</v>
      </c>
      <c r="BH93" s="375">
        <v>0</v>
      </c>
      <c r="BI93" s="375">
        <v>-1.8436804566099699E-2</v>
      </c>
      <c r="BJ93" s="375" t="s">
        <v>430</v>
      </c>
      <c r="BK93" s="374"/>
      <c r="BL93" s="348">
        <v>55.659381098799997</v>
      </c>
      <c r="BM93" s="348">
        <v>52.2368347329</v>
      </c>
      <c r="BN93" s="348">
        <v>1.0655197885000001</v>
      </c>
      <c r="BO93" s="373"/>
      <c r="BP93" s="348">
        <v>86.373136349999996</v>
      </c>
      <c r="BQ93" s="373"/>
      <c r="BR93" s="348">
        <v>32.422199999999997</v>
      </c>
      <c r="BS93" s="348">
        <v>20.0182</v>
      </c>
      <c r="BT93" s="348">
        <v>18.402200000000001</v>
      </c>
      <c r="BU93" s="348">
        <v>29.157399999999999</v>
      </c>
      <c r="BV93" s="373"/>
      <c r="BW93" s="348">
        <v>12.76</v>
      </c>
      <c r="BX93" s="348" t="s">
        <v>430</v>
      </c>
      <c r="BY93" s="348" t="s">
        <v>430</v>
      </c>
      <c r="BZ93" s="348" t="s">
        <v>430</v>
      </c>
      <c r="CA93" s="348">
        <v>0.03</v>
      </c>
      <c r="CB93" s="348">
        <v>0.84</v>
      </c>
      <c r="CC93" s="373"/>
      <c r="CD93" s="372" t="s">
        <v>9233</v>
      </c>
      <c r="CE93" s="372" t="s">
        <v>3364</v>
      </c>
      <c r="CF93" s="372" t="s">
        <v>9234</v>
      </c>
      <c r="CG93" s="372" t="s">
        <v>9235</v>
      </c>
      <c r="CH93" s="372" t="s">
        <v>9236</v>
      </c>
      <c r="CI93" s="373"/>
      <c r="CJ93" s="354" t="s">
        <v>436</v>
      </c>
    </row>
    <row r="94" spans="1:88" s="428" customFormat="1" x14ac:dyDescent="0.25">
      <c r="A94" s="345" t="s">
        <v>9270</v>
      </c>
      <c r="B94" s="373"/>
      <c r="C94" s="719">
        <v>41712</v>
      </c>
      <c r="D94" s="373"/>
      <c r="E94" s="346">
        <v>163.33000000000001</v>
      </c>
      <c r="F94" s="373"/>
      <c r="G94" s="347">
        <v>28.451599999999999</v>
      </c>
      <c r="H94" s="373"/>
      <c r="I94" s="651">
        <v>1.48</v>
      </c>
      <c r="J94" s="651">
        <v>6.57</v>
      </c>
      <c r="K94" s="651">
        <v>1.23</v>
      </c>
      <c r="L94" s="651">
        <v>1.32</v>
      </c>
      <c r="M94" s="374"/>
      <c r="N94" s="348">
        <v>0.30349999999999999</v>
      </c>
      <c r="O94" s="348">
        <v>3.0432999999999999</v>
      </c>
      <c r="P94" s="348">
        <v>1.7499</v>
      </c>
      <c r="Q94" s="348">
        <v>2.9184999999999999</v>
      </c>
      <c r="R94" s="348">
        <v>2.1741000000000001</v>
      </c>
      <c r="S94" s="350">
        <v>6.9741999999999997</v>
      </c>
      <c r="T94" s="348">
        <v>3.7427999999999999</v>
      </c>
      <c r="U94" s="348">
        <v>11.089700000000001</v>
      </c>
      <c r="V94" s="348">
        <v>11.308199999999999</v>
      </c>
      <c r="W94" s="348">
        <v>8.1601999999999997</v>
      </c>
      <c r="X94" s="348">
        <v>6.3357000000000001</v>
      </c>
      <c r="Y94" s="348">
        <v>0.96489999999999998</v>
      </c>
      <c r="Z94" s="348">
        <v>6.5715000000000003</v>
      </c>
      <c r="AA94" s="348">
        <v>4.7694000000000001</v>
      </c>
      <c r="AB94" s="348">
        <v>1.6768000000000001</v>
      </c>
      <c r="AC94" s="348">
        <v>8.8945000000000007</v>
      </c>
      <c r="AD94" s="374"/>
      <c r="AE94" s="346">
        <v>7</v>
      </c>
      <c r="AF94" s="346">
        <v>14</v>
      </c>
      <c r="AG94" s="346">
        <v>19</v>
      </c>
      <c r="AH94" s="346">
        <v>17</v>
      </c>
      <c r="AI94" s="346">
        <v>4</v>
      </c>
      <c r="AJ94" s="346">
        <v>2</v>
      </c>
      <c r="AK94" s="346">
        <v>14</v>
      </c>
      <c r="AL94" s="346">
        <v>6</v>
      </c>
      <c r="AM94" s="346">
        <v>1</v>
      </c>
      <c r="AN94" s="346">
        <v>4</v>
      </c>
      <c r="AO94" s="346">
        <v>19</v>
      </c>
      <c r="AP94" s="346">
        <v>4</v>
      </c>
      <c r="AQ94" s="346">
        <v>1</v>
      </c>
      <c r="AR94" s="346">
        <v>2</v>
      </c>
      <c r="AS94" s="346">
        <v>13</v>
      </c>
      <c r="AT94" s="373"/>
      <c r="AU94" s="348">
        <v>9.26</v>
      </c>
      <c r="AV94" s="348">
        <v>10.83</v>
      </c>
      <c r="AW94" s="348">
        <v>10.25</v>
      </c>
      <c r="AX94" s="348">
        <v>7.41</v>
      </c>
      <c r="AY94" s="348">
        <v>5.81</v>
      </c>
      <c r="AZ94" s="351"/>
      <c r="BA94" s="346">
        <v>3</v>
      </c>
      <c r="BB94" s="346">
        <v>1</v>
      </c>
      <c r="BC94" s="346">
        <v>1</v>
      </c>
      <c r="BD94" s="346">
        <v>5</v>
      </c>
      <c r="BE94" s="346">
        <v>3</v>
      </c>
      <c r="BF94" s="362"/>
      <c r="BG94" s="348">
        <v>8.3074988121945008</v>
      </c>
      <c r="BH94" s="375">
        <v>0</v>
      </c>
      <c r="BI94" s="375">
        <v>6.1606086375695403E-2</v>
      </c>
      <c r="BJ94" s="375" t="s">
        <v>430</v>
      </c>
      <c r="BK94" s="374"/>
      <c r="BL94" s="348">
        <v>83.078695001100002</v>
      </c>
      <c r="BM94" s="348">
        <v>62.829352351200001</v>
      </c>
      <c r="BN94" s="348">
        <v>1.322291125</v>
      </c>
      <c r="BO94" s="373"/>
      <c r="BP94" s="348">
        <v>70.856258440000005</v>
      </c>
      <c r="BQ94" s="373"/>
      <c r="BR94" s="348">
        <v>57.005800000000001</v>
      </c>
      <c r="BS94" s="348" t="s">
        <v>430</v>
      </c>
      <c r="BT94" s="348" t="s">
        <v>430</v>
      </c>
      <c r="BU94" s="348">
        <v>42.994199999999999</v>
      </c>
      <c r="BV94" s="373"/>
      <c r="BW94" s="348">
        <v>5.8</v>
      </c>
      <c r="BX94" s="348">
        <v>8.9</v>
      </c>
      <c r="BY94" s="348">
        <v>3.5</v>
      </c>
      <c r="BZ94" s="348">
        <v>1.91</v>
      </c>
      <c r="CA94" s="348" t="s">
        <v>430</v>
      </c>
      <c r="CB94" s="348">
        <v>9.0299999999999994</v>
      </c>
      <c r="CC94" s="373"/>
      <c r="CD94" s="372" t="s">
        <v>9238</v>
      </c>
      <c r="CE94" s="372" t="s">
        <v>9239</v>
      </c>
      <c r="CF94" s="372" t="s">
        <v>9240</v>
      </c>
      <c r="CG94" s="372" t="s">
        <v>9241</v>
      </c>
      <c r="CH94" s="372" t="s">
        <v>9242</v>
      </c>
      <c r="CI94" s="373"/>
      <c r="CJ94" s="354" t="s">
        <v>476</v>
      </c>
    </row>
    <row r="95" spans="1:88" s="428" customFormat="1" x14ac:dyDescent="0.25">
      <c r="A95" s="345" t="s">
        <v>9271</v>
      </c>
      <c r="B95" s="373"/>
      <c r="C95" s="719">
        <v>43651</v>
      </c>
      <c r="D95" s="373"/>
      <c r="E95" s="346">
        <v>43.224499999999999</v>
      </c>
      <c r="F95" s="373"/>
      <c r="G95" s="347">
        <v>18.771699999999999</v>
      </c>
      <c r="H95" s="373"/>
      <c r="I95" s="651">
        <v>2.1800000000000002</v>
      </c>
      <c r="J95" s="651">
        <v>7.47</v>
      </c>
      <c r="K95" s="651">
        <v>1.86</v>
      </c>
      <c r="L95" s="651">
        <v>1.96</v>
      </c>
      <c r="M95" s="374"/>
      <c r="N95" s="348">
        <v>0.25800000000000001</v>
      </c>
      <c r="O95" s="348">
        <v>2.9409999999999998</v>
      </c>
      <c r="P95" s="348">
        <v>1.7596000000000001</v>
      </c>
      <c r="Q95" s="348">
        <v>2.0068000000000001</v>
      </c>
      <c r="R95" s="348">
        <v>-2.6530999999999998</v>
      </c>
      <c r="S95" s="350">
        <v>0.42209999999999998</v>
      </c>
      <c r="T95" s="348">
        <v>-1.4453</v>
      </c>
      <c r="U95" s="348">
        <v>8.0824999999999996</v>
      </c>
      <c r="V95" s="348">
        <v>7.8609999999999998</v>
      </c>
      <c r="W95" s="348" t="s">
        <v>430</v>
      </c>
      <c r="X95" s="348">
        <v>6.3932000000000002</v>
      </c>
      <c r="Y95" s="348">
        <v>-3.6745999999999999</v>
      </c>
      <c r="Z95" s="348">
        <v>0.74170000000000003</v>
      </c>
      <c r="AA95" s="348">
        <v>-1.9303999999999999</v>
      </c>
      <c r="AB95" s="348">
        <v>1.9353</v>
      </c>
      <c r="AC95" s="348">
        <v>9.4718999999999998</v>
      </c>
      <c r="AD95" s="374"/>
      <c r="AE95" s="346">
        <v>13</v>
      </c>
      <c r="AF95" s="346">
        <v>15</v>
      </c>
      <c r="AG95" s="346">
        <v>18</v>
      </c>
      <c r="AH95" s="346">
        <v>20</v>
      </c>
      <c r="AI95" s="346">
        <v>19</v>
      </c>
      <c r="AJ95" s="346">
        <v>17</v>
      </c>
      <c r="AK95" s="346">
        <v>18</v>
      </c>
      <c r="AL95" s="346">
        <v>13</v>
      </c>
      <c r="AM95" s="346">
        <v>8</v>
      </c>
      <c r="AN95" s="346" t="s">
        <v>430</v>
      </c>
      <c r="AO95" s="346">
        <v>18</v>
      </c>
      <c r="AP95" s="346">
        <v>20</v>
      </c>
      <c r="AQ95" s="346">
        <v>16</v>
      </c>
      <c r="AR95" s="346">
        <v>18</v>
      </c>
      <c r="AS95" s="346">
        <v>11</v>
      </c>
      <c r="AT95" s="373"/>
      <c r="AU95" s="348" t="s">
        <v>430</v>
      </c>
      <c r="AV95" s="348">
        <v>8.01</v>
      </c>
      <c r="AW95" s="348">
        <v>6.1</v>
      </c>
      <c r="AX95" s="348">
        <v>2.14</v>
      </c>
      <c r="AY95" s="348">
        <v>-1.87</v>
      </c>
      <c r="AZ95" s="351"/>
      <c r="BA95" s="346" t="s">
        <v>430</v>
      </c>
      <c r="BB95" s="346">
        <v>6</v>
      </c>
      <c r="BC95" s="346">
        <v>8</v>
      </c>
      <c r="BD95" s="346">
        <v>13</v>
      </c>
      <c r="BE95" s="346">
        <v>19</v>
      </c>
      <c r="BF95" s="362"/>
      <c r="BG95" s="348">
        <v>9.7125240393780299</v>
      </c>
      <c r="BH95" s="375">
        <v>0</v>
      </c>
      <c r="BI95" s="375">
        <v>3.15541828942726E-2</v>
      </c>
      <c r="BJ95" s="375" t="s">
        <v>430</v>
      </c>
      <c r="BK95" s="374"/>
      <c r="BL95" s="348">
        <v>77.779971067000005</v>
      </c>
      <c r="BM95" s="348">
        <v>73.539960519000005</v>
      </c>
      <c r="BN95" s="348">
        <v>1.057655872</v>
      </c>
      <c r="BO95" s="373"/>
      <c r="BP95" s="348">
        <v>66.676252890000001</v>
      </c>
      <c r="BQ95" s="373"/>
      <c r="BR95" s="348">
        <v>59.299300000000002</v>
      </c>
      <c r="BS95" s="348">
        <v>4.4349999999999996</v>
      </c>
      <c r="BT95" s="348">
        <v>9.3339400000000001</v>
      </c>
      <c r="BU95" s="348">
        <v>26.931760000000001</v>
      </c>
      <c r="BV95" s="373"/>
      <c r="BW95" s="348">
        <v>4.03</v>
      </c>
      <c r="BX95" s="348">
        <v>19.37</v>
      </c>
      <c r="BY95" s="348" t="s">
        <v>430</v>
      </c>
      <c r="BZ95" s="348" t="s">
        <v>430</v>
      </c>
      <c r="CA95" s="348" t="s">
        <v>430</v>
      </c>
      <c r="CB95" s="348">
        <v>9.92</v>
      </c>
      <c r="CC95" s="373"/>
      <c r="CD95" s="372" t="s">
        <v>9244</v>
      </c>
      <c r="CE95" s="372" t="s">
        <v>9052</v>
      </c>
      <c r="CF95" s="372" t="s">
        <v>9245</v>
      </c>
      <c r="CG95" s="372" t="s">
        <v>9246</v>
      </c>
      <c r="CH95" s="372" t="s">
        <v>834</v>
      </c>
      <c r="CI95" s="373"/>
      <c r="CJ95" s="354" t="s">
        <v>476</v>
      </c>
    </row>
    <row r="96" spans="1:88" s="428" customFormat="1" x14ac:dyDescent="0.25">
      <c r="A96" s="345" t="s">
        <v>9272</v>
      </c>
      <c r="B96" s="373"/>
      <c r="C96" s="719">
        <v>46069</v>
      </c>
      <c r="D96" s="373"/>
      <c r="E96" s="346">
        <v>47.390799999999999</v>
      </c>
      <c r="F96" s="373"/>
      <c r="G96" s="347">
        <v>10.076000000000001</v>
      </c>
      <c r="H96" s="373"/>
      <c r="I96" s="651" t="s">
        <v>430</v>
      </c>
      <c r="J96" s="651" t="s">
        <v>430</v>
      </c>
      <c r="K96" s="651" t="s">
        <v>430</v>
      </c>
      <c r="L96" s="651" t="s">
        <v>430</v>
      </c>
      <c r="M96" s="374"/>
      <c r="N96" s="348">
        <v>0.2697</v>
      </c>
      <c r="O96" s="348">
        <v>3.1299000000000001</v>
      </c>
      <c r="P96" s="348">
        <v>1.9383999999999999</v>
      </c>
      <c r="Q96" s="348">
        <v>3.4933000000000001</v>
      </c>
      <c r="R96" s="348" t="s">
        <v>430</v>
      </c>
      <c r="S96" s="350" t="s">
        <v>430</v>
      </c>
      <c r="T96" s="348" t="s">
        <v>430</v>
      </c>
      <c r="U96" s="348" t="s">
        <v>430</v>
      </c>
      <c r="V96" s="348" t="s">
        <v>430</v>
      </c>
      <c r="W96" s="348" t="s">
        <v>430</v>
      </c>
      <c r="X96" s="348">
        <v>7.3708</v>
      </c>
      <c r="Y96" s="348" t="s">
        <v>430</v>
      </c>
      <c r="Z96" s="348" t="s">
        <v>430</v>
      </c>
      <c r="AA96" s="348" t="s">
        <v>430</v>
      </c>
      <c r="AB96" s="348">
        <v>1.5194000000000001</v>
      </c>
      <c r="AC96" s="348">
        <v>0.76</v>
      </c>
      <c r="AD96" s="374"/>
      <c r="AE96" s="346">
        <v>10</v>
      </c>
      <c r="AF96" s="346">
        <v>13</v>
      </c>
      <c r="AG96" s="346">
        <v>16</v>
      </c>
      <c r="AH96" s="346">
        <v>9</v>
      </c>
      <c r="AI96" s="346" t="s">
        <v>430</v>
      </c>
      <c r="AJ96" s="346" t="s">
        <v>430</v>
      </c>
      <c r="AK96" s="346" t="s">
        <v>430</v>
      </c>
      <c r="AL96" s="346" t="s">
        <v>430</v>
      </c>
      <c r="AM96" s="346" t="s">
        <v>430</v>
      </c>
      <c r="AN96" s="346" t="s">
        <v>430</v>
      </c>
      <c r="AO96" s="346">
        <v>12</v>
      </c>
      <c r="AP96" s="346" t="s">
        <v>430</v>
      </c>
      <c r="AQ96" s="346" t="s">
        <v>430</v>
      </c>
      <c r="AR96" s="346" t="s">
        <v>430</v>
      </c>
      <c r="AS96" s="346">
        <v>16</v>
      </c>
      <c r="AT96" s="373"/>
      <c r="AU96" s="348" t="s">
        <v>430</v>
      </c>
      <c r="AV96" s="348" t="s">
        <v>430</v>
      </c>
      <c r="AW96" s="348" t="s">
        <v>430</v>
      </c>
      <c r="AX96" s="348" t="s">
        <v>430</v>
      </c>
      <c r="AY96" s="348" t="s">
        <v>430</v>
      </c>
      <c r="AZ96" s="351"/>
      <c r="BA96" s="346" t="s">
        <v>430</v>
      </c>
      <c r="BB96" s="346" t="s">
        <v>430</v>
      </c>
      <c r="BC96" s="346" t="s">
        <v>430</v>
      </c>
      <c r="BD96" s="346" t="s">
        <v>430</v>
      </c>
      <c r="BE96" s="346" t="s">
        <v>430</v>
      </c>
      <c r="BF96" s="362"/>
      <c r="BG96" s="348">
        <v>10.022650146525899</v>
      </c>
      <c r="BH96" s="375">
        <v>0</v>
      </c>
      <c r="BI96" s="375">
        <v>-2.32845422867403E-2</v>
      </c>
      <c r="BJ96" s="375" t="s">
        <v>430</v>
      </c>
      <c r="BK96" s="374"/>
      <c r="BL96" s="348">
        <v>81.002181243600006</v>
      </c>
      <c r="BM96" s="348">
        <v>43.725462765499998</v>
      </c>
      <c r="BN96" s="348">
        <v>1.8525174148000001</v>
      </c>
      <c r="BO96" s="373"/>
      <c r="BP96" s="348">
        <v>68.065110779999998</v>
      </c>
      <c r="BQ96" s="373"/>
      <c r="BR96" s="348">
        <v>50.421799999999998</v>
      </c>
      <c r="BS96" s="348">
        <v>10.212199999999999</v>
      </c>
      <c r="BT96" s="348">
        <v>7.4310700000000001</v>
      </c>
      <c r="BU96" s="348">
        <v>31.934930000000001</v>
      </c>
      <c r="BV96" s="373"/>
      <c r="BW96" s="348" t="s">
        <v>430</v>
      </c>
      <c r="BX96" s="348">
        <v>17.13</v>
      </c>
      <c r="BY96" s="348" t="s">
        <v>430</v>
      </c>
      <c r="BZ96" s="348" t="s">
        <v>430</v>
      </c>
      <c r="CA96" s="348" t="s">
        <v>430</v>
      </c>
      <c r="CB96" s="348">
        <v>14.8</v>
      </c>
      <c r="CC96" s="373"/>
      <c r="CD96" s="372" t="s">
        <v>2183</v>
      </c>
      <c r="CE96" s="372" t="s">
        <v>9248</v>
      </c>
      <c r="CF96" s="372" t="s">
        <v>9249</v>
      </c>
      <c r="CG96" s="372" t="s">
        <v>494</v>
      </c>
      <c r="CH96" s="372" t="s">
        <v>9250</v>
      </c>
      <c r="CI96" s="373"/>
      <c r="CJ96" s="354" t="s">
        <v>615</v>
      </c>
    </row>
    <row r="97" spans="1:88" x14ac:dyDescent="0.25">
      <c r="A97" s="36" t="s">
        <v>93</v>
      </c>
      <c r="B97" s="43"/>
      <c r="C97" s="720"/>
      <c r="D97" s="43"/>
      <c r="E97" s="51"/>
      <c r="F97" s="43"/>
      <c r="G97" s="55"/>
      <c r="H97" s="43"/>
      <c r="I97" s="92"/>
      <c r="J97" s="92"/>
      <c r="K97" s="92"/>
      <c r="L97" s="92"/>
      <c r="M97" s="66"/>
      <c r="N97" s="59">
        <v>0.28100000000000003</v>
      </c>
      <c r="O97" s="59">
        <v>3.0213999999999999</v>
      </c>
      <c r="P97" s="59">
        <v>2.4113000000000002</v>
      </c>
      <c r="Q97" s="59">
        <v>3.6802999999999999</v>
      </c>
      <c r="R97" s="59">
        <v>-7.8899999999999998E-2</v>
      </c>
      <c r="S97" s="70">
        <v>2.6513</v>
      </c>
      <c r="T97" s="59">
        <v>3.5811999999999999</v>
      </c>
      <c r="U97" s="59">
        <v>10.830399999999999</v>
      </c>
      <c r="V97" s="59">
        <v>8.9311000000000007</v>
      </c>
      <c r="W97" s="59">
        <v>9.3935999999999993</v>
      </c>
      <c r="X97" s="59">
        <v>7.5964</v>
      </c>
      <c r="Y97" s="59">
        <v>-0.86890000000000001</v>
      </c>
      <c r="Z97" s="59">
        <v>2.2237</v>
      </c>
      <c r="AA97" s="59">
        <v>0.80069999999999997</v>
      </c>
      <c r="AB97" s="59">
        <v>1.7599</v>
      </c>
      <c r="AC97" s="59">
        <v>9.0239999999999991</v>
      </c>
      <c r="AD97" s="66"/>
      <c r="AE97" s="51">
        <v>22</v>
      </c>
      <c r="AF97" s="51">
        <v>22</v>
      </c>
      <c r="AG97" s="51">
        <v>22</v>
      </c>
      <c r="AH97" s="51">
        <v>22</v>
      </c>
      <c r="AI97" s="51">
        <v>21</v>
      </c>
      <c r="AJ97" s="51">
        <v>21</v>
      </c>
      <c r="AK97" s="51">
        <v>19</v>
      </c>
      <c r="AL97" s="51">
        <v>14</v>
      </c>
      <c r="AM97" s="51">
        <v>9</v>
      </c>
      <c r="AN97" s="51">
        <v>4</v>
      </c>
      <c r="AO97" s="51">
        <v>22</v>
      </c>
      <c r="AP97" s="51">
        <v>21</v>
      </c>
      <c r="AQ97" s="51">
        <v>21</v>
      </c>
      <c r="AR97" s="51">
        <v>21</v>
      </c>
      <c r="AS97" s="51">
        <v>22</v>
      </c>
      <c r="AT97" s="43"/>
      <c r="AU97" s="59">
        <v>9.5150000000000006</v>
      </c>
      <c r="AV97" s="59">
        <v>9.0871428571428599</v>
      </c>
      <c r="AW97" s="59">
        <v>7.8877777777777798</v>
      </c>
      <c r="AX97" s="59">
        <v>5.5671428571428603</v>
      </c>
      <c r="AY97" s="59">
        <v>1.5961904761904799</v>
      </c>
      <c r="AZ97" s="78"/>
      <c r="BA97" s="51">
        <v>4</v>
      </c>
      <c r="BB97" s="51">
        <v>7</v>
      </c>
      <c r="BC97" s="51">
        <v>9</v>
      </c>
      <c r="BD97" s="51">
        <v>14</v>
      </c>
      <c r="BE97" s="51">
        <v>21</v>
      </c>
      <c r="BF97" s="258"/>
      <c r="BG97" s="59"/>
      <c r="BH97" s="286"/>
      <c r="BI97" s="286"/>
      <c r="BJ97" s="286"/>
      <c r="BK97" s="66"/>
      <c r="BL97" s="59"/>
      <c r="BM97" s="59"/>
      <c r="BN97" s="59"/>
      <c r="BO97" s="43"/>
      <c r="BP97" s="59"/>
      <c r="BQ97" s="43"/>
      <c r="BR97" s="59"/>
      <c r="BS97" s="59"/>
      <c r="BT97" s="59"/>
      <c r="BU97" s="59"/>
      <c r="BV97" s="43"/>
      <c r="BW97" s="59"/>
      <c r="BX97" s="59"/>
      <c r="BY97" s="59"/>
      <c r="BZ97" s="59"/>
      <c r="CA97" s="59"/>
      <c r="CB97" s="59"/>
      <c r="CC97" s="43"/>
      <c r="CD97" s="84"/>
      <c r="CE97" s="84"/>
      <c r="CF97" s="84"/>
      <c r="CG97" s="84"/>
      <c r="CH97" s="84"/>
      <c r="CI97" s="43"/>
      <c r="CJ97" s="88"/>
    </row>
    <row r="98" spans="1:88" x14ac:dyDescent="0.25">
      <c r="A98" s="37" t="s">
        <v>94</v>
      </c>
      <c r="B98" s="44"/>
      <c r="C98" s="721"/>
      <c r="D98" s="44"/>
      <c r="E98" s="52"/>
      <c r="F98" s="44"/>
      <c r="G98" s="56"/>
      <c r="H98" s="44"/>
      <c r="I98" s="93"/>
      <c r="J98" s="93"/>
      <c r="K98" s="93"/>
      <c r="L98" s="93"/>
      <c r="M98" s="67"/>
      <c r="N98" s="60">
        <v>0.71899999999999997</v>
      </c>
      <c r="O98" s="60">
        <v>4.2503000000000002</v>
      </c>
      <c r="P98" s="60">
        <v>3.8386</v>
      </c>
      <c r="Q98" s="60">
        <v>7.1745999999999999</v>
      </c>
      <c r="R98" s="60">
        <v>3.9653</v>
      </c>
      <c r="S98" s="71">
        <v>7.8089000000000004</v>
      </c>
      <c r="T98" s="60">
        <v>7.0662000000000003</v>
      </c>
      <c r="U98" s="60">
        <v>19.061199999999999</v>
      </c>
      <c r="V98" s="60">
        <v>11.308199999999999</v>
      </c>
      <c r="W98" s="60">
        <v>10.788500000000001</v>
      </c>
      <c r="X98" s="60">
        <v>14.476699999999999</v>
      </c>
      <c r="Y98" s="60">
        <v>3.6326000000000001</v>
      </c>
      <c r="Z98" s="60">
        <v>6.5715000000000003</v>
      </c>
      <c r="AA98" s="60">
        <v>7.6482000000000001</v>
      </c>
      <c r="AB98" s="60">
        <v>2.7526999999999999</v>
      </c>
      <c r="AC98" s="60">
        <v>18.982299999999999</v>
      </c>
      <c r="AD98" s="67"/>
      <c r="AE98" s="52"/>
      <c r="AF98" s="52"/>
      <c r="AG98" s="52"/>
      <c r="AH98" s="52"/>
      <c r="AI98" s="52"/>
      <c r="AJ98" s="52"/>
      <c r="AK98" s="52"/>
      <c r="AL98" s="52"/>
      <c r="AM98" s="52"/>
      <c r="AN98" s="52"/>
      <c r="AO98" s="52"/>
      <c r="AP98" s="52"/>
      <c r="AQ98" s="52"/>
      <c r="AR98" s="52"/>
      <c r="AS98" s="52"/>
      <c r="AT98" s="44"/>
      <c r="AU98" s="60">
        <v>9.9499999999999993</v>
      </c>
      <c r="AV98" s="60">
        <v>10.83</v>
      </c>
      <c r="AW98" s="60">
        <v>10.25</v>
      </c>
      <c r="AX98" s="60">
        <v>8.3800000000000008</v>
      </c>
      <c r="AY98" s="60">
        <v>8.06</v>
      </c>
      <c r="AZ98" s="79"/>
      <c r="BA98" s="52"/>
      <c r="BB98" s="52"/>
      <c r="BC98" s="52"/>
      <c r="BD98" s="52"/>
      <c r="BE98" s="52"/>
      <c r="BF98" s="259"/>
      <c r="BG98" s="60"/>
      <c r="BH98" s="288"/>
      <c r="BI98" s="288"/>
      <c r="BJ98" s="288"/>
      <c r="BK98" s="67"/>
      <c r="BL98" s="60"/>
      <c r="BM98" s="60"/>
      <c r="BN98" s="60"/>
      <c r="BO98" s="66"/>
      <c r="BP98" s="60"/>
      <c r="BQ98" s="66"/>
      <c r="BR98" s="60"/>
      <c r="BS98" s="60"/>
      <c r="BT98" s="60"/>
      <c r="BU98" s="60"/>
      <c r="BV98" s="44"/>
      <c r="BW98" s="60"/>
      <c r="BX98" s="60"/>
      <c r="BY98" s="60"/>
      <c r="BZ98" s="60"/>
      <c r="CA98" s="60"/>
      <c r="CB98" s="60"/>
      <c r="CC98" s="44"/>
      <c r="CD98" s="85"/>
      <c r="CE98" s="85"/>
      <c r="CF98" s="85"/>
      <c r="CG98" s="85"/>
      <c r="CH98" s="85"/>
      <c r="CI98" s="44"/>
      <c r="CJ98" s="89"/>
    </row>
    <row r="99" spans="1:88" x14ac:dyDescent="0.25">
      <c r="A99" s="37" t="s">
        <v>95</v>
      </c>
      <c r="B99" s="44"/>
      <c r="C99" s="721"/>
      <c r="D99" s="44"/>
      <c r="E99" s="52"/>
      <c r="F99" s="44"/>
      <c r="G99" s="56"/>
      <c r="H99" s="44"/>
      <c r="I99" s="93"/>
      <c r="J99" s="93"/>
      <c r="K99" s="93"/>
      <c r="L99" s="93"/>
      <c r="M99" s="67"/>
      <c r="N99" s="60">
        <v>3.39E-2</v>
      </c>
      <c r="O99" s="60">
        <v>0.24590000000000001</v>
      </c>
      <c r="P99" s="60">
        <v>1.0336000000000001</v>
      </c>
      <c r="Q99" s="60">
        <v>1.3545</v>
      </c>
      <c r="R99" s="60">
        <v>-5.2870999999999997</v>
      </c>
      <c r="S99" s="71">
        <v>-2.0085000000000002</v>
      </c>
      <c r="T99" s="60">
        <v>-4.6219999999999999</v>
      </c>
      <c r="U99" s="60">
        <v>6.1736000000000004</v>
      </c>
      <c r="V99" s="60">
        <v>5.7154999999999996</v>
      </c>
      <c r="W99" s="60">
        <v>8.1601999999999997</v>
      </c>
      <c r="X99" s="60">
        <v>1.9604999999999999</v>
      </c>
      <c r="Y99" s="60">
        <v>-3.7122999999999999</v>
      </c>
      <c r="Z99" s="60">
        <v>-2.4277000000000002</v>
      </c>
      <c r="AA99" s="60">
        <v>-4.0502000000000002</v>
      </c>
      <c r="AB99" s="60">
        <v>-0.40410000000000001</v>
      </c>
      <c r="AC99" s="60">
        <v>0.76</v>
      </c>
      <c r="AD99" s="67"/>
      <c r="AE99" s="52"/>
      <c r="AF99" s="52"/>
      <c r="AG99" s="52"/>
      <c r="AH99" s="52"/>
      <c r="AI99" s="52"/>
      <c r="AJ99" s="52"/>
      <c r="AK99" s="52"/>
      <c r="AL99" s="52"/>
      <c r="AM99" s="52"/>
      <c r="AN99" s="52"/>
      <c r="AO99" s="52"/>
      <c r="AP99" s="52"/>
      <c r="AQ99" s="52"/>
      <c r="AR99" s="52"/>
      <c r="AS99" s="52"/>
      <c r="AT99" s="44"/>
      <c r="AU99" s="60">
        <v>9.11</v>
      </c>
      <c r="AV99" s="60">
        <v>5.52</v>
      </c>
      <c r="AW99" s="60">
        <v>3.69</v>
      </c>
      <c r="AX99" s="60">
        <v>-1.92</v>
      </c>
      <c r="AY99" s="60">
        <v>-5.74</v>
      </c>
      <c r="AZ99" s="79"/>
      <c r="BA99" s="52"/>
      <c r="BB99" s="52"/>
      <c r="BC99" s="52"/>
      <c r="BD99" s="52"/>
      <c r="BE99" s="52"/>
      <c r="BF99" s="259"/>
      <c r="BG99" s="60"/>
      <c r="BH99" s="288"/>
      <c r="BI99" s="288"/>
      <c r="BJ99" s="288"/>
      <c r="BK99" s="67"/>
      <c r="BL99" s="60"/>
      <c r="BM99" s="60"/>
      <c r="BN99" s="60"/>
      <c r="BO99" s="67"/>
      <c r="BP99" s="60"/>
      <c r="BQ99" s="67"/>
      <c r="BR99" s="60"/>
      <c r="BS99" s="60"/>
      <c r="BT99" s="60"/>
      <c r="BU99" s="60"/>
      <c r="BV99" s="44"/>
      <c r="BW99" s="60"/>
      <c r="BX99" s="60"/>
      <c r="BY99" s="60"/>
      <c r="BZ99" s="60"/>
      <c r="CA99" s="60"/>
      <c r="CB99" s="60"/>
      <c r="CC99" s="44"/>
      <c r="CD99" s="85"/>
      <c r="CE99" s="85"/>
      <c r="CF99" s="85"/>
      <c r="CG99" s="85"/>
      <c r="CH99" s="85"/>
      <c r="CI99" s="44"/>
      <c r="CJ99" s="89"/>
    </row>
    <row r="100" spans="1:88" x14ac:dyDescent="0.25">
      <c r="A100" s="38" t="s">
        <v>96</v>
      </c>
      <c r="B100" s="45"/>
      <c r="C100" s="722"/>
      <c r="D100" s="45"/>
      <c r="E100" s="53"/>
      <c r="F100" s="45"/>
      <c r="G100" s="57"/>
      <c r="H100" s="45"/>
      <c r="I100" s="94"/>
      <c r="J100" s="94"/>
      <c r="K100" s="94"/>
      <c r="L100" s="94"/>
      <c r="M100" s="68"/>
      <c r="N100" s="61">
        <v>0.26434999999999997</v>
      </c>
      <c r="O100" s="61">
        <v>3.2029000000000001</v>
      </c>
      <c r="P100" s="61">
        <v>2.4848499999999998</v>
      </c>
      <c r="Q100" s="61">
        <v>3.2513999999999998</v>
      </c>
      <c r="R100" s="61">
        <v>-0.51739999999999997</v>
      </c>
      <c r="S100" s="72">
        <v>2.8189000000000002</v>
      </c>
      <c r="T100" s="61">
        <v>4.2266000000000004</v>
      </c>
      <c r="U100" s="61">
        <v>10.819000000000001</v>
      </c>
      <c r="V100" s="61">
        <v>9.1361000000000008</v>
      </c>
      <c r="W100" s="61">
        <v>9.3128499999999992</v>
      </c>
      <c r="X100" s="61">
        <v>7.4459999999999997</v>
      </c>
      <c r="Y100" s="61">
        <v>-1.4319</v>
      </c>
      <c r="Z100" s="61">
        <v>1.8247</v>
      </c>
      <c r="AA100" s="61">
        <v>0.50900000000000001</v>
      </c>
      <c r="AB100" s="61">
        <v>1.9182999999999999</v>
      </c>
      <c r="AC100" s="61">
        <v>9.1831999999999994</v>
      </c>
      <c r="AD100" s="68"/>
      <c r="AE100" s="53"/>
      <c r="AF100" s="53"/>
      <c r="AG100" s="53"/>
      <c r="AH100" s="53"/>
      <c r="AI100" s="53"/>
      <c r="AJ100" s="53"/>
      <c r="AK100" s="53"/>
      <c r="AL100" s="53"/>
      <c r="AM100" s="53"/>
      <c r="AN100" s="53"/>
      <c r="AO100" s="53"/>
      <c r="AP100" s="53"/>
      <c r="AQ100" s="53"/>
      <c r="AR100" s="53"/>
      <c r="AS100" s="53"/>
      <c r="AT100" s="45"/>
      <c r="AU100" s="61">
        <v>9.5</v>
      </c>
      <c r="AV100" s="61">
        <v>9.58</v>
      </c>
      <c r="AW100" s="61">
        <v>8.4</v>
      </c>
      <c r="AX100" s="61">
        <v>5.65</v>
      </c>
      <c r="AY100" s="61">
        <v>1.62</v>
      </c>
      <c r="AZ100" s="80"/>
      <c r="BA100" s="53"/>
      <c r="BB100" s="53"/>
      <c r="BC100" s="53"/>
      <c r="BD100" s="53"/>
      <c r="BE100" s="53"/>
      <c r="BF100" s="262"/>
      <c r="BG100" s="61"/>
      <c r="BH100" s="291"/>
      <c r="BI100" s="291"/>
      <c r="BJ100" s="291"/>
      <c r="BK100" s="68"/>
      <c r="BL100" s="61"/>
      <c r="BM100" s="61"/>
      <c r="BN100" s="61"/>
      <c r="BO100" s="68"/>
      <c r="BP100" s="61"/>
      <c r="BQ100" s="68"/>
      <c r="BR100" s="61"/>
      <c r="BS100" s="61"/>
      <c r="BT100" s="61"/>
      <c r="BU100" s="61"/>
      <c r="BV100" s="45"/>
      <c r="BW100" s="61"/>
      <c r="BX100" s="61"/>
      <c r="BY100" s="61"/>
      <c r="BZ100" s="61"/>
      <c r="CA100" s="61"/>
      <c r="CB100" s="61"/>
      <c r="CC100" s="45"/>
      <c r="CD100" s="86"/>
      <c r="CE100" s="86"/>
      <c r="CF100" s="86"/>
      <c r="CG100" s="86"/>
      <c r="CH100" s="86"/>
      <c r="CI100" s="45"/>
      <c r="CJ100" s="90"/>
    </row>
    <row r="101" spans="1:88" ht="14.5" x14ac:dyDescent="0.25">
      <c r="A101" s="39" t="s">
        <v>91</v>
      </c>
      <c r="B101" s="69"/>
      <c r="C101" s="726"/>
      <c r="D101" s="69"/>
      <c r="E101" s="40"/>
      <c r="F101" s="69"/>
      <c r="G101" s="40"/>
      <c r="H101" s="69"/>
      <c r="I101" s="40"/>
      <c r="J101" s="40"/>
      <c r="K101" s="40"/>
      <c r="L101" s="40"/>
      <c r="M101" s="69"/>
      <c r="N101" s="62"/>
      <c r="O101" s="62"/>
      <c r="P101" s="62"/>
      <c r="Q101" s="62"/>
      <c r="R101" s="62"/>
      <c r="S101" s="73"/>
      <c r="T101" s="62"/>
      <c r="U101" s="62"/>
      <c r="V101" s="62"/>
      <c r="W101" s="62"/>
      <c r="X101" s="62"/>
      <c r="Y101" s="62"/>
      <c r="Z101" s="62"/>
      <c r="AA101" s="62"/>
      <c r="AB101" s="62"/>
      <c r="AC101" s="62"/>
      <c r="AD101" s="69"/>
      <c r="AE101" s="54"/>
      <c r="AF101" s="54"/>
      <c r="AG101" s="54"/>
      <c r="AH101" s="54"/>
      <c r="AI101" s="54"/>
      <c r="AJ101" s="54"/>
      <c r="AK101" s="54"/>
      <c r="AL101" s="54"/>
      <c r="AM101" s="54"/>
      <c r="AN101" s="54"/>
      <c r="AO101" s="54"/>
      <c r="AP101" s="54"/>
      <c r="AQ101" s="54"/>
      <c r="AR101" s="54"/>
      <c r="AS101" s="54"/>
      <c r="AT101" s="69"/>
      <c r="AU101" s="245"/>
      <c r="AV101" s="245"/>
      <c r="AW101" s="245"/>
      <c r="AX101" s="245"/>
      <c r="AY101" s="245"/>
      <c r="AZ101" s="69"/>
      <c r="BA101" s="247"/>
      <c r="BB101" s="247"/>
      <c r="BC101" s="247"/>
      <c r="BD101" s="247"/>
      <c r="BE101" s="247"/>
      <c r="BF101" s="69"/>
      <c r="BG101" s="293"/>
      <c r="BH101" s="293"/>
      <c r="BI101" s="293"/>
      <c r="BJ101" s="293"/>
      <c r="BK101" s="69"/>
      <c r="BL101" s="245"/>
      <c r="BM101" s="245"/>
      <c r="BN101" s="245"/>
      <c r="BO101" s="69"/>
      <c r="BP101" s="245"/>
      <c r="BQ101" s="69"/>
      <c r="BR101" s="245"/>
      <c r="BS101" s="245"/>
      <c r="BT101" s="245"/>
      <c r="BU101" s="245"/>
      <c r="BV101" s="40"/>
      <c r="BW101" s="245"/>
      <c r="BX101" s="245"/>
      <c r="BY101" s="245"/>
      <c r="BZ101" s="245"/>
      <c r="CA101" s="245"/>
      <c r="CB101" s="245"/>
      <c r="CC101" s="69"/>
      <c r="CD101" s="40"/>
      <c r="CE101" s="25"/>
      <c r="CI101" s="69"/>
      <c r="CJ101" s="66"/>
    </row>
    <row r="102" spans="1:88" s="428" customFormat="1" x14ac:dyDescent="0.25">
      <c r="A102" s="481" t="s">
        <v>9032</v>
      </c>
      <c r="B102" s="406"/>
      <c r="C102" s="730"/>
      <c r="D102" s="406"/>
      <c r="E102" s="401"/>
      <c r="F102" s="406"/>
      <c r="G102" s="401"/>
      <c r="H102" s="406"/>
      <c r="I102" s="401"/>
      <c r="J102" s="401"/>
      <c r="K102" s="401"/>
      <c r="L102" s="401"/>
      <c r="M102" s="406"/>
      <c r="N102" s="405" t="s">
        <v>430</v>
      </c>
      <c r="O102" s="405" t="s">
        <v>430</v>
      </c>
      <c r="P102" s="405" t="s">
        <v>430</v>
      </c>
      <c r="Q102" s="405" t="s">
        <v>430</v>
      </c>
      <c r="R102" s="405" t="s">
        <v>430</v>
      </c>
      <c r="S102" s="407" t="s">
        <v>430</v>
      </c>
      <c r="T102" s="405" t="s">
        <v>430</v>
      </c>
      <c r="U102" s="405" t="s">
        <v>430</v>
      </c>
      <c r="V102" s="405" t="s">
        <v>430</v>
      </c>
      <c r="W102" s="405" t="s">
        <v>430</v>
      </c>
      <c r="X102" s="405" t="s">
        <v>430</v>
      </c>
      <c r="Y102" s="405" t="s">
        <v>430</v>
      </c>
      <c r="Z102" s="405" t="s">
        <v>430</v>
      </c>
      <c r="AA102" s="405" t="s">
        <v>430</v>
      </c>
      <c r="AB102" s="405" t="s">
        <v>430</v>
      </c>
      <c r="AC102" s="405" t="s">
        <v>430</v>
      </c>
      <c r="AD102" s="406"/>
      <c r="AE102" s="403"/>
      <c r="AF102" s="403"/>
      <c r="AG102" s="403"/>
      <c r="AH102" s="403"/>
      <c r="AI102" s="403"/>
      <c r="AJ102" s="403"/>
      <c r="AK102" s="403"/>
      <c r="AL102" s="403"/>
      <c r="AM102" s="403"/>
      <c r="AN102" s="403"/>
      <c r="AO102" s="403"/>
      <c r="AP102" s="403"/>
      <c r="AQ102" s="403"/>
      <c r="AR102" s="403"/>
      <c r="AS102" s="403"/>
      <c r="AT102" s="406"/>
      <c r="AU102" s="405" t="s">
        <v>430</v>
      </c>
      <c r="AV102" s="405" t="s">
        <v>430</v>
      </c>
      <c r="AW102" s="405" t="s">
        <v>430</v>
      </c>
      <c r="AX102" s="405" t="s">
        <v>430</v>
      </c>
      <c r="AY102" s="405" t="s">
        <v>430</v>
      </c>
      <c r="AZ102" s="406"/>
      <c r="BA102" s="426"/>
      <c r="BB102" s="426"/>
      <c r="BC102" s="426"/>
      <c r="BD102" s="426"/>
      <c r="BE102" s="426"/>
      <c r="BF102" s="406"/>
      <c r="BG102" s="410"/>
      <c r="BH102" s="410"/>
      <c r="BI102" s="410"/>
      <c r="BJ102" s="410"/>
      <c r="BK102" s="406"/>
      <c r="BL102" s="410"/>
      <c r="BM102" s="410"/>
      <c r="BN102" s="410"/>
      <c r="BO102" s="406"/>
      <c r="BP102" s="410"/>
      <c r="BQ102" s="406"/>
      <c r="BR102" s="410"/>
      <c r="BS102" s="410"/>
      <c r="BT102" s="410"/>
      <c r="BU102" s="410"/>
      <c r="BV102" s="401"/>
      <c r="BW102" s="410"/>
      <c r="BX102" s="410"/>
      <c r="BY102" s="410"/>
      <c r="BZ102" s="410"/>
      <c r="CA102" s="410"/>
      <c r="CB102" s="410"/>
      <c r="CC102" s="406"/>
      <c r="CD102" s="401"/>
      <c r="CE102" s="401"/>
      <c r="CF102" s="401"/>
      <c r="CG102" s="401"/>
      <c r="CH102" s="427"/>
      <c r="CI102" s="374"/>
      <c r="CJ102" s="406"/>
    </row>
    <row r="103" spans="1:88" s="428" customFormat="1" x14ac:dyDescent="0.25">
      <c r="A103" s="345" t="s">
        <v>6760</v>
      </c>
      <c r="B103" s="374"/>
      <c r="C103" s="731"/>
      <c r="D103" s="374"/>
      <c r="E103" s="372"/>
      <c r="F103" s="374"/>
      <c r="G103" s="372"/>
      <c r="H103" s="374"/>
      <c r="I103" s="372"/>
      <c r="J103" s="372"/>
      <c r="K103" s="372"/>
      <c r="L103" s="372"/>
      <c r="M103" s="374"/>
      <c r="N103" s="348" t="s">
        <v>430</v>
      </c>
      <c r="O103" s="348" t="s">
        <v>430</v>
      </c>
      <c r="P103" s="348" t="s">
        <v>430</v>
      </c>
      <c r="Q103" s="348" t="s">
        <v>430</v>
      </c>
      <c r="R103" s="348" t="s">
        <v>430</v>
      </c>
      <c r="S103" s="350" t="s">
        <v>430</v>
      </c>
      <c r="T103" s="348" t="s">
        <v>430</v>
      </c>
      <c r="U103" s="348" t="s">
        <v>430</v>
      </c>
      <c r="V103" s="348" t="s">
        <v>430</v>
      </c>
      <c r="W103" s="348" t="s">
        <v>430</v>
      </c>
      <c r="X103" s="348" t="s">
        <v>430</v>
      </c>
      <c r="Y103" s="348" t="s">
        <v>430</v>
      </c>
      <c r="Z103" s="348" t="s">
        <v>430</v>
      </c>
      <c r="AA103" s="348" t="s">
        <v>430</v>
      </c>
      <c r="AB103" s="348" t="s">
        <v>430</v>
      </c>
      <c r="AC103" s="348" t="s">
        <v>430</v>
      </c>
      <c r="AD103" s="374"/>
      <c r="AE103" s="346"/>
      <c r="AF103" s="346"/>
      <c r="AG103" s="346"/>
      <c r="AH103" s="346"/>
      <c r="AI103" s="346"/>
      <c r="AJ103" s="346"/>
      <c r="AK103" s="346"/>
      <c r="AL103" s="346"/>
      <c r="AM103" s="346"/>
      <c r="AN103" s="346"/>
      <c r="AO103" s="346"/>
      <c r="AP103" s="346"/>
      <c r="AQ103" s="346"/>
      <c r="AR103" s="346"/>
      <c r="AS103" s="346"/>
      <c r="AT103" s="374"/>
      <c r="AU103" s="348" t="s">
        <v>430</v>
      </c>
      <c r="AV103" s="348" t="s">
        <v>430</v>
      </c>
      <c r="AW103" s="348" t="s">
        <v>430</v>
      </c>
      <c r="AX103" s="348" t="s">
        <v>430</v>
      </c>
      <c r="AY103" s="348" t="s">
        <v>430</v>
      </c>
      <c r="AZ103" s="374"/>
      <c r="BA103" s="429"/>
      <c r="BB103" s="429"/>
      <c r="BC103" s="429"/>
      <c r="BD103" s="429"/>
      <c r="BE103" s="429"/>
      <c r="BF103" s="374"/>
      <c r="BG103" s="375"/>
      <c r="BH103" s="375"/>
      <c r="BI103" s="375"/>
      <c r="BJ103" s="375"/>
      <c r="BK103" s="374"/>
      <c r="BL103" s="375"/>
      <c r="BM103" s="375"/>
      <c r="BN103" s="375"/>
      <c r="BO103" s="374"/>
      <c r="BP103" s="375"/>
      <c r="BQ103" s="374"/>
      <c r="BR103" s="375"/>
      <c r="BS103" s="375"/>
      <c r="BT103" s="375"/>
      <c r="BU103" s="375"/>
      <c r="BV103" s="372"/>
      <c r="BW103" s="375"/>
      <c r="BX103" s="375"/>
      <c r="BY103" s="375"/>
      <c r="BZ103" s="375"/>
      <c r="CA103" s="375"/>
      <c r="CB103" s="375"/>
      <c r="CC103" s="374"/>
      <c r="CD103" s="372"/>
      <c r="CE103" s="372"/>
      <c r="CI103" s="374"/>
      <c r="CJ103" s="374"/>
    </row>
    <row r="104" spans="1:88" s="428" customFormat="1" x14ac:dyDescent="0.25">
      <c r="A104" s="345" t="s">
        <v>9033</v>
      </c>
      <c r="B104" s="374"/>
      <c r="C104" s="731"/>
      <c r="D104" s="374"/>
      <c r="E104" s="372"/>
      <c r="F104" s="374"/>
      <c r="G104" s="372"/>
      <c r="H104" s="374"/>
      <c r="I104" s="372"/>
      <c r="J104" s="372"/>
      <c r="K104" s="372"/>
      <c r="L104" s="372"/>
      <c r="M104" s="374"/>
      <c r="N104" s="348" t="s">
        <v>430</v>
      </c>
      <c r="O104" s="348" t="s">
        <v>430</v>
      </c>
      <c r="P104" s="348" t="s">
        <v>430</v>
      </c>
      <c r="Q104" s="348" t="s">
        <v>430</v>
      </c>
      <c r="R104" s="348" t="s">
        <v>430</v>
      </c>
      <c r="S104" s="350" t="s">
        <v>430</v>
      </c>
      <c r="T104" s="348" t="s">
        <v>430</v>
      </c>
      <c r="U104" s="348" t="s">
        <v>430</v>
      </c>
      <c r="V104" s="348" t="s">
        <v>430</v>
      </c>
      <c r="W104" s="348" t="s">
        <v>430</v>
      </c>
      <c r="X104" s="348" t="s">
        <v>430</v>
      </c>
      <c r="Y104" s="348" t="s">
        <v>430</v>
      </c>
      <c r="Z104" s="348" t="s">
        <v>430</v>
      </c>
      <c r="AA104" s="348" t="s">
        <v>430</v>
      </c>
      <c r="AB104" s="348" t="s">
        <v>430</v>
      </c>
      <c r="AC104" s="348" t="s">
        <v>430</v>
      </c>
      <c r="AD104" s="374"/>
      <c r="AE104" s="346"/>
      <c r="AF104" s="346"/>
      <c r="AG104" s="346"/>
      <c r="AH104" s="346"/>
      <c r="AI104" s="346"/>
      <c r="AJ104" s="346"/>
      <c r="AK104" s="346"/>
      <c r="AL104" s="346"/>
      <c r="AM104" s="346"/>
      <c r="AN104" s="346"/>
      <c r="AO104" s="346"/>
      <c r="AP104" s="346"/>
      <c r="AQ104" s="346"/>
      <c r="AR104" s="346"/>
      <c r="AS104" s="346"/>
      <c r="AT104" s="374"/>
      <c r="AU104" s="348" t="s">
        <v>430</v>
      </c>
      <c r="AV104" s="348" t="s">
        <v>430</v>
      </c>
      <c r="AW104" s="348" t="s">
        <v>430</v>
      </c>
      <c r="AX104" s="348" t="s">
        <v>430</v>
      </c>
      <c r="AY104" s="348" t="s">
        <v>430</v>
      </c>
      <c r="AZ104" s="374"/>
      <c r="BA104" s="429"/>
      <c r="BB104" s="429"/>
      <c r="BC104" s="429"/>
      <c r="BD104" s="429"/>
      <c r="BE104" s="429"/>
      <c r="BF104" s="374"/>
      <c r="BG104" s="375"/>
      <c r="BH104" s="375"/>
      <c r="BI104" s="375"/>
      <c r="BJ104" s="375"/>
      <c r="BK104" s="374"/>
      <c r="BL104" s="375"/>
      <c r="BM104" s="375"/>
      <c r="BN104" s="375"/>
      <c r="BO104" s="374"/>
      <c r="BP104" s="375"/>
      <c r="BQ104" s="374"/>
      <c r="BR104" s="375"/>
      <c r="BS104" s="375"/>
      <c r="BT104" s="375"/>
      <c r="BU104" s="375"/>
      <c r="BV104" s="372"/>
      <c r="BW104" s="375"/>
      <c r="BX104" s="375"/>
      <c r="BY104" s="375"/>
      <c r="BZ104" s="375"/>
      <c r="CA104" s="375"/>
      <c r="CB104" s="375"/>
      <c r="CC104" s="374"/>
      <c r="CD104" s="372"/>
      <c r="CE104" s="372"/>
      <c r="CI104" s="374"/>
      <c r="CJ104" s="374"/>
    </row>
    <row r="105" spans="1:88" s="428" customFormat="1" x14ac:dyDescent="0.25">
      <c r="A105" s="345" t="s">
        <v>6764</v>
      </c>
      <c r="B105" s="374"/>
      <c r="C105" s="731"/>
      <c r="D105" s="374"/>
      <c r="E105" s="372"/>
      <c r="F105" s="374"/>
      <c r="G105" s="372"/>
      <c r="H105" s="374"/>
      <c r="I105" s="372"/>
      <c r="J105" s="372"/>
      <c r="K105" s="372"/>
      <c r="L105" s="372"/>
      <c r="M105" s="374"/>
      <c r="N105" s="348" t="s">
        <v>430</v>
      </c>
      <c r="O105" s="348" t="s">
        <v>430</v>
      </c>
      <c r="P105" s="348" t="s">
        <v>430</v>
      </c>
      <c r="Q105" s="348" t="s">
        <v>430</v>
      </c>
      <c r="R105" s="348" t="s">
        <v>430</v>
      </c>
      <c r="S105" s="350" t="s">
        <v>430</v>
      </c>
      <c r="T105" s="348" t="s">
        <v>430</v>
      </c>
      <c r="U105" s="348" t="s">
        <v>430</v>
      </c>
      <c r="V105" s="348" t="s">
        <v>430</v>
      </c>
      <c r="W105" s="348" t="s">
        <v>430</v>
      </c>
      <c r="X105" s="348" t="s">
        <v>430</v>
      </c>
      <c r="Y105" s="348" t="s">
        <v>430</v>
      </c>
      <c r="Z105" s="348" t="s">
        <v>430</v>
      </c>
      <c r="AA105" s="348" t="s">
        <v>430</v>
      </c>
      <c r="AB105" s="348" t="s">
        <v>430</v>
      </c>
      <c r="AC105" s="348" t="s">
        <v>430</v>
      </c>
      <c r="AD105" s="374"/>
      <c r="AE105" s="346"/>
      <c r="AF105" s="346"/>
      <c r="AG105" s="346"/>
      <c r="AH105" s="346"/>
      <c r="AI105" s="346"/>
      <c r="AJ105" s="346"/>
      <c r="AK105" s="346"/>
      <c r="AL105" s="346"/>
      <c r="AM105" s="346"/>
      <c r="AN105" s="346"/>
      <c r="AO105" s="346"/>
      <c r="AP105" s="346"/>
      <c r="AQ105" s="346"/>
      <c r="AR105" s="346"/>
      <c r="AS105" s="346"/>
      <c r="AT105" s="374"/>
      <c r="AU105" s="348" t="s">
        <v>430</v>
      </c>
      <c r="AV105" s="348" t="s">
        <v>430</v>
      </c>
      <c r="AW105" s="348" t="s">
        <v>430</v>
      </c>
      <c r="AX105" s="348" t="s">
        <v>430</v>
      </c>
      <c r="AY105" s="348" t="s">
        <v>430</v>
      </c>
      <c r="AZ105" s="374"/>
      <c r="BA105" s="429"/>
      <c r="BB105" s="429"/>
      <c r="BC105" s="429"/>
      <c r="BD105" s="429"/>
      <c r="BE105" s="429"/>
      <c r="BF105" s="374"/>
      <c r="BG105" s="375"/>
      <c r="BH105" s="375"/>
      <c r="BI105" s="375"/>
      <c r="BJ105" s="375"/>
      <c r="BK105" s="374"/>
      <c r="BL105" s="375"/>
      <c r="BM105" s="375"/>
      <c r="BN105" s="375"/>
      <c r="BO105" s="374"/>
      <c r="BP105" s="375"/>
      <c r="BQ105" s="374"/>
      <c r="BR105" s="375"/>
      <c r="BS105" s="375"/>
      <c r="BT105" s="375"/>
      <c r="BU105" s="375"/>
      <c r="BV105" s="372"/>
      <c r="BW105" s="375"/>
      <c r="BX105" s="375"/>
      <c r="BY105" s="375"/>
      <c r="BZ105" s="375"/>
      <c r="CA105" s="375"/>
      <c r="CB105" s="375"/>
      <c r="CC105" s="374"/>
      <c r="CD105" s="372"/>
      <c r="CE105" s="372"/>
      <c r="CI105" s="374"/>
      <c r="CJ105" s="374"/>
    </row>
    <row r="106" spans="1:88" s="428" customFormat="1" x14ac:dyDescent="0.25">
      <c r="A106" s="495" t="s">
        <v>426</v>
      </c>
      <c r="B106" s="417"/>
      <c r="C106" s="732"/>
      <c r="D106" s="417"/>
      <c r="E106" s="431"/>
      <c r="F106" s="417"/>
      <c r="G106" s="431"/>
      <c r="H106" s="417"/>
      <c r="I106" s="431"/>
      <c r="J106" s="431"/>
      <c r="K106" s="431"/>
      <c r="L106" s="431"/>
      <c r="M106" s="432"/>
      <c r="N106" s="433">
        <v>0.3417</v>
      </c>
      <c r="O106" s="433">
        <v>4.3840000000000003</v>
      </c>
      <c r="P106" s="433">
        <v>2.3673999999999999</v>
      </c>
      <c r="Q106" s="433">
        <v>1.9080999999999999</v>
      </c>
      <c r="R106" s="433">
        <v>-6.0259999999999998</v>
      </c>
      <c r="S106" s="434">
        <v>-1.5584</v>
      </c>
      <c r="T106" s="433">
        <v>2.3706</v>
      </c>
      <c r="U106" s="433">
        <v>9.8620999999999999</v>
      </c>
      <c r="V106" s="433">
        <v>10.273</v>
      </c>
      <c r="W106" s="433">
        <v>12.7857</v>
      </c>
      <c r="X106" s="433">
        <v>8.5085999999999995</v>
      </c>
      <c r="Y106" s="433">
        <v>-7.1555</v>
      </c>
      <c r="Z106" s="433">
        <v>-1.2805</v>
      </c>
      <c r="AA106" s="433">
        <v>-4.4438000000000004</v>
      </c>
      <c r="AB106" s="433">
        <v>2.7181999999999999</v>
      </c>
      <c r="AC106" s="433" t="s">
        <v>428</v>
      </c>
      <c r="AD106" s="432"/>
      <c r="AE106" s="435"/>
      <c r="AF106" s="435"/>
      <c r="AG106" s="435"/>
      <c r="AH106" s="435"/>
      <c r="AI106" s="435"/>
      <c r="AJ106" s="435"/>
      <c r="AK106" s="435"/>
      <c r="AL106" s="435"/>
      <c r="AM106" s="435"/>
      <c r="AN106" s="435"/>
      <c r="AO106" s="435"/>
      <c r="AP106" s="435"/>
      <c r="AQ106" s="435"/>
      <c r="AR106" s="435"/>
      <c r="AS106" s="435"/>
      <c r="AT106" s="432"/>
      <c r="AU106" s="433">
        <v>12</v>
      </c>
      <c r="AV106" s="433">
        <v>11.52</v>
      </c>
      <c r="AW106" s="433">
        <v>8.01</v>
      </c>
      <c r="AX106" s="433">
        <v>3.74</v>
      </c>
      <c r="AY106" s="433">
        <v>-6.36</v>
      </c>
      <c r="AZ106" s="432"/>
      <c r="BA106" s="436"/>
      <c r="BB106" s="436"/>
      <c r="BC106" s="436"/>
      <c r="BD106" s="436"/>
      <c r="BE106" s="436"/>
      <c r="BF106" s="417"/>
      <c r="BG106" s="437"/>
      <c r="BH106" s="437"/>
      <c r="BI106" s="437"/>
      <c r="BJ106" s="437"/>
      <c r="BK106" s="417"/>
      <c r="BL106" s="437"/>
      <c r="BM106" s="437"/>
      <c r="BN106" s="437"/>
      <c r="BO106" s="417"/>
      <c r="BP106" s="437"/>
      <c r="BQ106" s="417"/>
      <c r="BR106" s="437"/>
      <c r="BS106" s="437"/>
      <c r="BT106" s="437"/>
      <c r="BU106" s="437"/>
      <c r="BV106" s="431"/>
      <c r="BW106" s="437"/>
      <c r="BX106" s="437"/>
      <c r="BY106" s="437"/>
      <c r="BZ106" s="437"/>
      <c r="CA106" s="437"/>
      <c r="CB106" s="437"/>
      <c r="CC106" s="417"/>
      <c r="CD106" s="476"/>
      <c r="CE106" s="412"/>
      <c r="CF106" s="412"/>
      <c r="CG106" s="412"/>
      <c r="CH106" s="412"/>
      <c r="CI106" s="417"/>
      <c r="CJ106" s="417"/>
    </row>
    <row r="110" spans="1:88" x14ac:dyDescent="0.25">
      <c r="A110" s="488" t="s">
        <v>179</v>
      </c>
    </row>
    <row r="111" spans="1:88" x14ac:dyDescent="0.25">
      <c r="A111" s="488" t="s">
        <v>10257</v>
      </c>
    </row>
    <row r="112" spans="1:88" x14ac:dyDescent="0.25">
      <c r="A112" s="488" t="s">
        <v>350</v>
      </c>
    </row>
  </sheetData>
  <mergeCells count="29">
    <mergeCell ref="H5:H6"/>
    <mergeCell ref="I5:L5"/>
    <mergeCell ref="M5:M6"/>
    <mergeCell ref="N6:R6"/>
    <mergeCell ref="B5:B6"/>
    <mergeCell ref="C5:C6"/>
    <mergeCell ref="D5:D6"/>
    <mergeCell ref="E5:E6"/>
    <mergeCell ref="F5:F6"/>
    <mergeCell ref="G5:G6"/>
    <mergeCell ref="BL5:BN5"/>
    <mergeCell ref="BO5:BO6"/>
    <mergeCell ref="BP5:BP6"/>
    <mergeCell ref="BQ5:BQ6"/>
    <mergeCell ref="S6:AC6"/>
    <mergeCell ref="AE6:AS6"/>
    <mergeCell ref="AT5:AT6"/>
    <mergeCell ref="AU6:AY6"/>
    <mergeCell ref="BA6:BE6"/>
    <mergeCell ref="CJ5:CJ6"/>
    <mergeCell ref="A5:A6"/>
    <mergeCell ref="BR5:BU5"/>
    <mergeCell ref="BV5:BV6"/>
    <mergeCell ref="BW5:CB5"/>
    <mergeCell ref="CC5:CC6"/>
    <mergeCell ref="CD5:CH5"/>
    <mergeCell ref="CI5:CI6"/>
    <mergeCell ref="BF5:BF6"/>
    <mergeCell ref="BG5:BJ5"/>
  </mergeCells>
  <pageMargins left="0.7" right="0.7" top="0.75" bottom="0.75" header="0.3" footer="0.3"/>
  <pageSetup orientation="portrait" horizontalDpi="1200" verticalDpi="1200"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32A8D-E355-4823-AF38-50F9EDA0EBB5}">
  <sheetPr codeName="Sheet45"/>
  <dimension ref="A1:CD88"/>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52.81640625" style="488"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9.36328125" style="282" bestFit="1" customWidth="1"/>
    <col min="54" max="55" width="9.81640625" style="282" bestFit="1" customWidth="1"/>
    <col min="56" max="56" width="5.36328125" style="282" bestFit="1" customWidth="1"/>
    <col min="57" max="57" width="1.6328125" style="21" customWidth="1"/>
    <col min="58" max="58" width="5.54296875" style="235" bestFit="1" customWidth="1"/>
    <col min="59" max="59" width="7.6328125" style="235" bestFit="1" customWidth="1"/>
    <col min="60" max="60" width="9.90625" style="235" bestFit="1" customWidth="1"/>
    <col min="61" max="61" width="1.179687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6328125" style="21" bestFit="1" customWidth="1"/>
    <col min="69" max="74" width="7.6328125" style="235" customWidth="1"/>
    <col min="75" max="75" width="1.36328125" style="21" customWidth="1"/>
    <col min="76" max="80" width="15.6328125" style="21" customWidth="1"/>
    <col min="81" max="81" width="1.1796875" style="21" customWidth="1"/>
    <col min="82" max="82" width="31.90625" style="21" customWidth="1"/>
    <col min="83" max="16384" width="8.90625" style="21"/>
  </cols>
  <sheetData>
    <row r="1" spans="1:82" ht="33" customHeight="1" x14ac:dyDescent="0.25">
      <c r="A1" s="488" t="s">
        <v>43</v>
      </c>
    </row>
    <row r="3" spans="1:82" ht="20.5" x14ac:dyDescent="0.45">
      <c r="A3" s="23" t="s">
        <v>326</v>
      </c>
    </row>
    <row r="4" spans="1:82" x14ac:dyDescent="0.25">
      <c r="A4" s="488" t="s">
        <v>425</v>
      </c>
    </row>
    <row r="5" spans="1:82" ht="33" x14ac:dyDescent="0.25">
      <c r="A5" s="1076" t="s">
        <v>327</v>
      </c>
      <c r="B5" s="1077"/>
      <c r="C5" s="1083" t="s">
        <v>44</v>
      </c>
      <c r="D5" s="1077"/>
      <c r="E5" s="1083" t="s">
        <v>45</v>
      </c>
      <c r="F5" s="1077"/>
      <c r="G5" s="1083" t="s">
        <v>46</v>
      </c>
      <c r="H5" s="1077"/>
      <c r="I5" s="1107" t="s">
        <v>184</v>
      </c>
      <c r="J5" s="1102"/>
      <c r="K5" s="1102"/>
      <c r="L5" s="1102"/>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76</v>
      </c>
      <c r="BB5" s="1100"/>
      <c r="BC5" s="1100"/>
      <c r="BD5" s="1112"/>
      <c r="BE5" s="76"/>
      <c r="BF5" s="1061" t="s">
        <v>53</v>
      </c>
      <c r="BG5" s="1100"/>
      <c r="BH5" s="1112"/>
      <c r="BI5" s="1077"/>
      <c r="BJ5" s="1060" t="s">
        <v>312</v>
      </c>
      <c r="BK5" s="1077"/>
      <c r="BL5" s="1061" t="s">
        <v>81</v>
      </c>
      <c r="BM5" s="1100"/>
      <c r="BN5" s="1100"/>
      <c r="BO5" s="1112"/>
      <c r="BP5" s="1077"/>
      <c r="BQ5" s="1061" t="s">
        <v>198</v>
      </c>
      <c r="BR5" s="1100"/>
      <c r="BS5" s="1100"/>
      <c r="BT5" s="1100"/>
      <c r="BU5" s="1100"/>
      <c r="BV5" s="1100"/>
      <c r="BW5" s="1101"/>
      <c r="BX5" s="1101" t="s">
        <v>87</v>
      </c>
      <c r="BY5" s="1102"/>
      <c r="BZ5" s="1102"/>
      <c r="CA5" s="1102"/>
      <c r="CB5" s="1103"/>
      <c r="CC5" s="1077"/>
      <c r="CD5" s="1107" t="s">
        <v>88</v>
      </c>
    </row>
    <row r="6" spans="1:82" ht="33" x14ac:dyDescent="0.25">
      <c r="A6" s="1076"/>
      <c r="B6" s="1078"/>
      <c r="C6" s="1114"/>
      <c r="D6" s="1078"/>
      <c r="E6" s="1114"/>
      <c r="F6" s="1078"/>
      <c r="G6" s="1114"/>
      <c r="H6" s="1078"/>
      <c r="I6" s="83" t="s">
        <v>180</v>
      </c>
      <c r="J6" s="28" t="s">
        <v>181</v>
      </c>
      <c r="K6" s="28" t="s">
        <v>182</v>
      </c>
      <c r="L6" s="28" t="s">
        <v>183</v>
      </c>
      <c r="M6" s="1104"/>
      <c r="N6" s="1105" t="s">
        <v>185</v>
      </c>
      <c r="O6" s="1106"/>
      <c r="P6" s="1106"/>
      <c r="Q6" s="1106"/>
      <c r="R6" s="1106"/>
      <c r="S6" s="1106"/>
      <c r="T6" s="1106"/>
      <c r="U6" s="1106"/>
      <c r="V6" s="1105" t="s">
        <v>57</v>
      </c>
      <c r="W6" s="1106"/>
      <c r="X6" s="1106"/>
      <c r="Y6" s="1106"/>
      <c r="Z6" s="1106"/>
      <c r="AA6" s="1106"/>
      <c r="AB6" s="1106"/>
      <c r="AC6" s="1106"/>
      <c r="AD6" s="1106"/>
      <c r="AE6" s="1106"/>
      <c r="AF6" s="1106"/>
      <c r="AG6" s="28"/>
      <c r="AH6" s="1113" t="s">
        <v>68</v>
      </c>
      <c r="AI6" s="1110"/>
      <c r="AJ6" s="1110"/>
      <c r="AK6" s="1110"/>
      <c r="AL6" s="1110"/>
      <c r="AM6" s="1110"/>
      <c r="AN6" s="1110"/>
      <c r="AO6" s="1110"/>
      <c r="AP6" s="1110"/>
      <c r="AQ6" s="1110"/>
      <c r="AR6" s="1110"/>
      <c r="AS6" s="1110"/>
      <c r="AT6" s="1110"/>
      <c r="AU6" s="1110"/>
      <c r="AV6" s="1110"/>
      <c r="AW6" s="1110"/>
      <c r="AX6" s="1110"/>
      <c r="AY6" s="1111"/>
      <c r="AZ6" s="1104"/>
      <c r="BA6" s="692" t="s">
        <v>72</v>
      </c>
      <c r="BB6" s="691" t="s">
        <v>73</v>
      </c>
      <c r="BC6" s="691" t="s">
        <v>74</v>
      </c>
      <c r="BD6" s="327" t="s">
        <v>75</v>
      </c>
      <c r="BE6" s="77"/>
      <c r="BF6" s="326" t="s">
        <v>309</v>
      </c>
      <c r="BG6" s="303" t="s">
        <v>310</v>
      </c>
      <c r="BH6" s="327" t="s">
        <v>311</v>
      </c>
      <c r="BI6" s="1078"/>
      <c r="BJ6" s="1117"/>
      <c r="BK6" s="1078"/>
      <c r="BL6" s="326" t="s">
        <v>77</v>
      </c>
      <c r="BM6" s="303" t="s">
        <v>78</v>
      </c>
      <c r="BN6" s="303" t="s">
        <v>79</v>
      </c>
      <c r="BO6" s="327" t="s">
        <v>313</v>
      </c>
      <c r="BP6" s="1078"/>
      <c r="BQ6" s="326" t="s">
        <v>192</v>
      </c>
      <c r="BR6" s="303" t="s">
        <v>193</v>
      </c>
      <c r="BS6" s="303" t="s">
        <v>194</v>
      </c>
      <c r="BT6" s="303" t="s">
        <v>195</v>
      </c>
      <c r="BU6" s="303" t="s">
        <v>196</v>
      </c>
      <c r="BV6" s="327" t="s">
        <v>197</v>
      </c>
      <c r="BW6" s="1078"/>
      <c r="BX6" s="83" t="s">
        <v>82</v>
      </c>
      <c r="BY6" s="28" t="s">
        <v>83</v>
      </c>
      <c r="BZ6" s="28" t="s">
        <v>84</v>
      </c>
      <c r="CA6" s="28" t="s">
        <v>85</v>
      </c>
      <c r="CB6" s="82" t="s">
        <v>86</v>
      </c>
      <c r="CC6" s="1078"/>
      <c r="CD6" s="1108"/>
    </row>
    <row r="7" spans="1:82" ht="14.5" x14ac:dyDescent="0.25">
      <c r="A7" s="29" t="s">
        <v>329</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428" customFormat="1" x14ac:dyDescent="0.25">
      <c r="A8" s="481" t="s">
        <v>9277</v>
      </c>
      <c r="B8" s="402"/>
      <c r="C8" s="724">
        <v>41978</v>
      </c>
      <c r="D8" s="402"/>
      <c r="E8" s="403">
        <v>16686.599999999999</v>
      </c>
      <c r="F8" s="402"/>
      <c r="G8" s="404">
        <v>23.1</v>
      </c>
      <c r="H8" s="402"/>
      <c r="I8" s="650">
        <v>7.31</v>
      </c>
      <c r="J8" s="650">
        <v>7.51</v>
      </c>
      <c r="K8" s="650">
        <v>3.68</v>
      </c>
      <c r="L8" s="650">
        <v>3.84</v>
      </c>
      <c r="M8" s="406"/>
      <c r="N8" s="405">
        <v>15.807700000000001</v>
      </c>
      <c r="O8" s="405">
        <v>42.2821</v>
      </c>
      <c r="P8" s="405">
        <v>43.243699999999997</v>
      </c>
      <c r="Q8" s="405">
        <v>27.371600000000001</v>
      </c>
      <c r="R8" s="405">
        <v>7.1794000000000002</v>
      </c>
      <c r="S8" s="405">
        <v>3.2902999999999998</v>
      </c>
      <c r="T8" s="405">
        <v>-1.5506</v>
      </c>
      <c r="U8" s="405">
        <v>1.3446</v>
      </c>
      <c r="V8" s="407">
        <v>2.9411999999999998</v>
      </c>
      <c r="W8" s="405">
        <v>5.6637000000000004</v>
      </c>
      <c r="X8" s="405">
        <v>7.2584</v>
      </c>
      <c r="Y8" s="405">
        <v>7.2445000000000004</v>
      </c>
      <c r="Z8" s="405">
        <v>7.8727999999999998</v>
      </c>
      <c r="AA8" s="405">
        <v>9.8042999999999996</v>
      </c>
      <c r="AB8" s="405">
        <v>-2.2208000000000001</v>
      </c>
      <c r="AC8" s="405">
        <v>2.4016000000000002</v>
      </c>
      <c r="AD8" s="405">
        <v>2.5689000000000002</v>
      </c>
      <c r="AE8" s="405">
        <v>19.967199999999998</v>
      </c>
      <c r="AF8" s="405">
        <v>7.5232000000000001</v>
      </c>
      <c r="AG8" s="406"/>
      <c r="AH8" s="403">
        <v>15</v>
      </c>
      <c r="AI8" s="403">
        <v>10</v>
      </c>
      <c r="AJ8" s="403">
        <v>15</v>
      </c>
      <c r="AK8" s="403">
        <v>14</v>
      </c>
      <c r="AL8" s="403">
        <v>15</v>
      </c>
      <c r="AM8" s="403">
        <v>15</v>
      </c>
      <c r="AN8" s="403">
        <v>14</v>
      </c>
      <c r="AO8" s="403">
        <v>13</v>
      </c>
      <c r="AP8" s="403">
        <v>12</v>
      </c>
      <c r="AQ8" s="403">
        <v>6</v>
      </c>
      <c r="AR8" s="403">
        <v>13</v>
      </c>
      <c r="AS8" s="403">
        <v>12</v>
      </c>
      <c r="AT8" s="403">
        <v>9</v>
      </c>
      <c r="AU8" s="403">
        <v>15</v>
      </c>
      <c r="AV8" s="403">
        <v>13</v>
      </c>
      <c r="AW8" s="403">
        <v>14</v>
      </c>
      <c r="AX8" s="403">
        <v>11</v>
      </c>
      <c r="AY8" s="403">
        <v>13</v>
      </c>
      <c r="AZ8" s="406"/>
      <c r="BA8" s="410">
        <v>27.680327299198201</v>
      </c>
      <c r="BB8" s="410">
        <v>0</v>
      </c>
      <c r="BC8" s="410">
        <v>6.4380113894903696E-2</v>
      </c>
      <c r="BD8" s="410" t="s">
        <v>430</v>
      </c>
      <c r="BE8" s="402"/>
      <c r="BF8" s="405">
        <v>33.882880897</v>
      </c>
      <c r="BG8" s="405">
        <v>6.1375408535</v>
      </c>
      <c r="BH8" s="405">
        <v>5.5205955782</v>
      </c>
      <c r="BI8" s="402"/>
      <c r="BJ8" s="405">
        <v>18.878954010000001</v>
      </c>
      <c r="BK8" s="402"/>
      <c r="BL8" s="405">
        <v>68.933899999999994</v>
      </c>
      <c r="BM8" s="405">
        <v>3.5823499999999999</v>
      </c>
      <c r="BN8" s="405">
        <v>0.22689899999999999</v>
      </c>
      <c r="BO8" s="405">
        <v>27.256851000000001</v>
      </c>
      <c r="BP8" s="402"/>
      <c r="BQ8" s="405">
        <v>4.16</v>
      </c>
      <c r="BR8" s="405">
        <v>20.56</v>
      </c>
      <c r="BS8" s="405">
        <v>0.75</v>
      </c>
      <c r="BT8" s="405" t="s">
        <v>430</v>
      </c>
      <c r="BU8" s="405">
        <v>0.45</v>
      </c>
      <c r="BV8" s="405">
        <v>1.85</v>
      </c>
      <c r="BW8" s="402"/>
      <c r="BX8" s="401" t="s">
        <v>9278</v>
      </c>
      <c r="BY8" s="401" t="s">
        <v>9279</v>
      </c>
      <c r="BZ8" s="401" t="s">
        <v>9280</v>
      </c>
      <c r="CA8" s="401" t="s">
        <v>9281</v>
      </c>
      <c r="CB8" s="401" t="s">
        <v>9282</v>
      </c>
      <c r="CC8" s="402"/>
      <c r="CD8" s="411" t="s">
        <v>4769</v>
      </c>
    </row>
    <row r="9" spans="1:82" s="428" customFormat="1" ht="11" x14ac:dyDescent="0.3">
      <c r="A9" s="841" t="s">
        <v>9283</v>
      </c>
      <c r="B9" s="842"/>
      <c r="C9" s="843">
        <v>41925</v>
      </c>
      <c r="D9" s="842"/>
      <c r="E9" s="844">
        <v>10146</v>
      </c>
      <c r="F9" s="842"/>
      <c r="G9" s="845">
        <v>27.169599999999999</v>
      </c>
      <c r="H9" s="842"/>
      <c r="I9" s="964">
        <v>2.73</v>
      </c>
      <c r="J9" s="964">
        <v>7.39</v>
      </c>
      <c r="K9" s="964">
        <v>1.81</v>
      </c>
      <c r="L9" s="964">
        <v>1.9</v>
      </c>
      <c r="M9" s="847"/>
      <c r="N9" s="846">
        <v>53.680999999999997</v>
      </c>
      <c r="O9" s="846">
        <v>49.548999999999999</v>
      </c>
      <c r="P9" s="846">
        <v>82.266400000000004</v>
      </c>
      <c r="Q9" s="846">
        <v>25.493400000000001</v>
      </c>
      <c r="R9" s="846">
        <v>10.118499999999999</v>
      </c>
      <c r="S9" s="846">
        <v>9.718</v>
      </c>
      <c r="T9" s="846">
        <v>1.5037</v>
      </c>
      <c r="U9" s="846">
        <v>2.1282000000000001</v>
      </c>
      <c r="V9" s="848">
        <v>5.1691000000000003</v>
      </c>
      <c r="W9" s="846">
        <v>5.1837999999999997</v>
      </c>
      <c r="X9" s="846">
        <v>9.9040999999999997</v>
      </c>
      <c r="Y9" s="846">
        <v>9.5347000000000008</v>
      </c>
      <c r="Z9" s="846">
        <v>9.2072000000000003</v>
      </c>
      <c r="AA9" s="846">
        <v>22.726800000000001</v>
      </c>
      <c r="AB9" s="846">
        <v>-0.83699999999999997</v>
      </c>
      <c r="AC9" s="846">
        <v>3.0779000000000001</v>
      </c>
      <c r="AD9" s="846">
        <v>4.085</v>
      </c>
      <c r="AE9" s="846">
        <v>15.3147</v>
      </c>
      <c r="AF9" s="846">
        <v>8.9282000000000004</v>
      </c>
      <c r="AG9" s="847"/>
      <c r="AH9" s="844">
        <v>6</v>
      </c>
      <c r="AI9" s="844">
        <v>9</v>
      </c>
      <c r="AJ9" s="844">
        <v>7</v>
      </c>
      <c r="AK9" s="844">
        <v>15</v>
      </c>
      <c r="AL9" s="844">
        <v>13</v>
      </c>
      <c r="AM9" s="844">
        <v>6</v>
      </c>
      <c r="AN9" s="844">
        <v>7</v>
      </c>
      <c r="AO9" s="844">
        <v>10</v>
      </c>
      <c r="AP9" s="844">
        <v>4</v>
      </c>
      <c r="AQ9" s="844">
        <v>7</v>
      </c>
      <c r="AR9" s="844">
        <v>4</v>
      </c>
      <c r="AS9" s="844">
        <v>2</v>
      </c>
      <c r="AT9" s="844">
        <v>4</v>
      </c>
      <c r="AU9" s="844">
        <v>4</v>
      </c>
      <c r="AV9" s="844">
        <v>11</v>
      </c>
      <c r="AW9" s="844">
        <v>11</v>
      </c>
      <c r="AX9" s="844">
        <v>4</v>
      </c>
      <c r="AY9" s="844">
        <v>15</v>
      </c>
      <c r="AZ9" s="847"/>
      <c r="BA9" s="852">
        <v>63.810632778234002</v>
      </c>
      <c r="BB9" s="852">
        <v>0</v>
      </c>
      <c r="BC9" s="852">
        <v>7.0037977336912402E-2</v>
      </c>
      <c r="BD9" s="852" t="s">
        <v>430</v>
      </c>
      <c r="BE9" s="842"/>
      <c r="BF9" s="846">
        <v>58.378791304000003</v>
      </c>
      <c r="BG9" s="846">
        <v>29.165545922300002</v>
      </c>
      <c r="BH9" s="846">
        <v>2.0016354728999999</v>
      </c>
      <c r="BI9" s="842"/>
      <c r="BJ9" s="846">
        <v>33.502395079999999</v>
      </c>
      <c r="BK9" s="842"/>
      <c r="BL9" s="846">
        <v>44.119300000000003</v>
      </c>
      <c r="BM9" s="846">
        <v>19.226299999999998</v>
      </c>
      <c r="BN9" s="846">
        <v>5.9264999999999999</v>
      </c>
      <c r="BO9" s="846">
        <v>30.727900000000002</v>
      </c>
      <c r="BP9" s="842"/>
      <c r="BQ9" s="846">
        <v>2.0699999999999998</v>
      </c>
      <c r="BR9" s="846">
        <v>21.29</v>
      </c>
      <c r="BS9" s="846">
        <v>1.23</v>
      </c>
      <c r="BT9" s="846" t="s">
        <v>430</v>
      </c>
      <c r="BU9" s="846" t="s">
        <v>430</v>
      </c>
      <c r="BV9" s="846">
        <v>6.14</v>
      </c>
      <c r="BW9" s="842"/>
      <c r="BX9" s="855" t="s">
        <v>9284</v>
      </c>
      <c r="BY9" s="855" t="s">
        <v>9285</v>
      </c>
      <c r="BZ9" s="855" t="s">
        <v>6279</v>
      </c>
      <c r="CA9" s="855" t="s">
        <v>9286</v>
      </c>
      <c r="CB9" s="855" t="s">
        <v>9287</v>
      </c>
      <c r="CC9" s="842"/>
      <c r="CD9" s="856" t="s">
        <v>476</v>
      </c>
    </row>
    <row r="10" spans="1:82" s="428" customFormat="1" x14ac:dyDescent="0.25">
      <c r="A10" s="345" t="s">
        <v>9288</v>
      </c>
      <c r="B10" s="373"/>
      <c r="C10" s="719">
        <v>38247</v>
      </c>
      <c r="D10" s="373"/>
      <c r="E10" s="346">
        <v>5681.96</v>
      </c>
      <c r="F10" s="373"/>
      <c r="G10" s="347">
        <v>67.265000000000001</v>
      </c>
      <c r="H10" s="373"/>
      <c r="I10" s="651">
        <v>3.57</v>
      </c>
      <c r="J10" s="651">
        <v>7.48</v>
      </c>
      <c r="K10" s="651">
        <v>2.83</v>
      </c>
      <c r="L10" s="651">
        <v>2.99</v>
      </c>
      <c r="M10" s="374"/>
      <c r="N10" s="348">
        <v>55.976599999999998</v>
      </c>
      <c r="O10" s="348">
        <v>56.5139</v>
      </c>
      <c r="P10" s="348">
        <v>79.007900000000006</v>
      </c>
      <c r="Q10" s="348">
        <v>40.462899999999998</v>
      </c>
      <c r="R10" s="348">
        <v>17.750299999999999</v>
      </c>
      <c r="S10" s="348">
        <v>5.4470000000000001</v>
      </c>
      <c r="T10" s="348">
        <v>-0.54710000000000003</v>
      </c>
      <c r="U10" s="348">
        <v>1.1103000000000001</v>
      </c>
      <c r="V10" s="350">
        <v>2.7088000000000001</v>
      </c>
      <c r="W10" s="348">
        <v>4.2207999999999997</v>
      </c>
      <c r="X10" s="348">
        <v>8.5693000000000001</v>
      </c>
      <c r="Y10" s="348">
        <v>8.2062000000000008</v>
      </c>
      <c r="Z10" s="348">
        <v>9.3234999999999992</v>
      </c>
      <c r="AA10" s="348">
        <v>16.607900000000001</v>
      </c>
      <c r="AB10" s="348">
        <v>-1.8811</v>
      </c>
      <c r="AC10" s="348">
        <v>2.4024000000000001</v>
      </c>
      <c r="AD10" s="348">
        <v>1.7730999999999999</v>
      </c>
      <c r="AE10" s="348">
        <v>26.2</v>
      </c>
      <c r="AF10" s="348">
        <v>9.1525999999999996</v>
      </c>
      <c r="AG10" s="374"/>
      <c r="AH10" s="346">
        <v>5</v>
      </c>
      <c r="AI10" s="346">
        <v>6</v>
      </c>
      <c r="AJ10" s="346">
        <v>8</v>
      </c>
      <c r="AK10" s="346">
        <v>5</v>
      </c>
      <c r="AL10" s="346">
        <v>6</v>
      </c>
      <c r="AM10" s="346">
        <v>10</v>
      </c>
      <c r="AN10" s="346">
        <v>12</v>
      </c>
      <c r="AO10" s="346">
        <v>14</v>
      </c>
      <c r="AP10" s="346">
        <v>13</v>
      </c>
      <c r="AQ10" s="346">
        <v>14</v>
      </c>
      <c r="AR10" s="346">
        <v>11</v>
      </c>
      <c r="AS10" s="346">
        <v>8</v>
      </c>
      <c r="AT10" s="346">
        <v>2</v>
      </c>
      <c r="AU10" s="346">
        <v>8</v>
      </c>
      <c r="AV10" s="346">
        <v>12</v>
      </c>
      <c r="AW10" s="346">
        <v>13</v>
      </c>
      <c r="AX10" s="346">
        <v>14</v>
      </c>
      <c r="AY10" s="346">
        <v>5</v>
      </c>
      <c r="AZ10" s="374"/>
      <c r="BA10" s="375">
        <v>55.127799812162202</v>
      </c>
      <c r="BB10" s="375">
        <v>0</v>
      </c>
      <c r="BC10" s="375">
        <v>5.6444962929776202E-2</v>
      </c>
      <c r="BD10" s="375" t="s">
        <v>430</v>
      </c>
      <c r="BE10" s="373"/>
      <c r="BF10" s="348">
        <v>50.830147028299997</v>
      </c>
      <c r="BG10" s="348">
        <v>26.653353739100002</v>
      </c>
      <c r="BH10" s="348">
        <v>1.9070825954999999</v>
      </c>
      <c r="BI10" s="373"/>
      <c r="BJ10" s="348">
        <v>32.885508880000003</v>
      </c>
      <c r="BK10" s="373"/>
      <c r="BL10" s="348">
        <v>59.389899999999997</v>
      </c>
      <c r="BM10" s="348">
        <v>2.0697199999999998</v>
      </c>
      <c r="BN10" s="348">
        <v>3.9862199999999999</v>
      </c>
      <c r="BO10" s="348">
        <v>34.554160000000003</v>
      </c>
      <c r="BP10" s="373"/>
      <c r="BQ10" s="348">
        <v>8.6</v>
      </c>
      <c r="BR10" s="348">
        <v>13.48</v>
      </c>
      <c r="BS10" s="348">
        <v>3.36</v>
      </c>
      <c r="BT10" s="348">
        <v>0.89</v>
      </c>
      <c r="BU10" s="348" t="s">
        <v>430</v>
      </c>
      <c r="BV10" s="348">
        <v>8.2200000000000006</v>
      </c>
      <c r="BW10" s="373"/>
      <c r="BX10" s="372" t="s">
        <v>9289</v>
      </c>
      <c r="BY10" s="372" t="s">
        <v>9290</v>
      </c>
      <c r="BZ10" s="372" t="s">
        <v>9291</v>
      </c>
      <c r="CA10" s="372" t="s">
        <v>9292</v>
      </c>
      <c r="CB10" s="372" t="s">
        <v>9293</v>
      </c>
      <c r="CC10" s="373"/>
      <c r="CD10" s="354" t="s">
        <v>463</v>
      </c>
    </row>
    <row r="11" spans="1:82" s="428" customFormat="1" x14ac:dyDescent="0.25">
      <c r="A11" s="345" t="s">
        <v>9294</v>
      </c>
      <c r="B11" s="373"/>
      <c r="C11" s="719">
        <v>42151</v>
      </c>
      <c r="D11" s="373"/>
      <c r="E11" s="346">
        <v>5664.7</v>
      </c>
      <c r="F11" s="373"/>
      <c r="G11" s="347">
        <v>24.5749</v>
      </c>
      <c r="H11" s="373"/>
      <c r="I11" s="651">
        <v>1.61</v>
      </c>
      <c r="J11" s="651">
        <v>7.51</v>
      </c>
      <c r="K11" s="651">
        <v>1.35</v>
      </c>
      <c r="L11" s="651">
        <v>1.43</v>
      </c>
      <c r="M11" s="374"/>
      <c r="N11" s="348">
        <v>19.6159</v>
      </c>
      <c r="O11" s="348">
        <v>32.265900000000002</v>
      </c>
      <c r="P11" s="348">
        <v>43.301699999999997</v>
      </c>
      <c r="Q11" s="348">
        <v>30.0366</v>
      </c>
      <c r="R11" s="348">
        <v>12.5021</v>
      </c>
      <c r="S11" s="348">
        <v>8.1052</v>
      </c>
      <c r="T11" s="348">
        <v>2.6274999999999999</v>
      </c>
      <c r="U11" s="348">
        <v>2.06</v>
      </c>
      <c r="V11" s="350">
        <v>3.1457999999999999</v>
      </c>
      <c r="W11" s="348">
        <v>4.9989999999999997</v>
      </c>
      <c r="X11" s="348">
        <v>9.3839000000000006</v>
      </c>
      <c r="Y11" s="348">
        <v>8.3788999999999998</v>
      </c>
      <c r="Z11" s="348">
        <v>8.5876999999999999</v>
      </c>
      <c r="AA11" s="348">
        <v>13.4567</v>
      </c>
      <c r="AB11" s="348">
        <v>1.4945999999999999</v>
      </c>
      <c r="AC11" s="348">
        <v>4.3514999999999997</v>
      </c>
      <c r="AD11" s="348">
        <v>1.9235</v>
      </c>
      <c r="AE11" s="348">
        <v>21.892199999999999</v>
      </c>
      <c r="AF11" s="348">
        <v>8.4625000000000004</v>
      </c>
      <c r="AG11" s="374"/>
      <c r="AH11" s="346">
        <v>14</v>
      </c>
      <c r="AI11" s="346">
        <v>14</v>
      </c>
      <c r="AJ11" s="346">
        <v>14</v>
      </c>
      <c r="AK11" s="346">
        <v>12</v>
      </c>
      <c r="AL11" s="346">
        <v>11</v>
      </c>
      <c r="AM11" s="346">
        <v>7</v>
      </c>
      <c r="AN11" s="346">
        <v>5</v>
      </c>
      <c r="AO11" s="346">
        <v>11</v>
      </c>
      <c r="AP11" s="346">
        <v>11</v>
      </c>
      <c r="AQ11" s="346">
        <v>9</v>
      </c>
      <c r="AR11" s="346">
        <v>5</v>
      </c>
      <c r="AS11" s="346">
        <v>7</v>
      </c>
      <c r="AT11" s="346">
        <v>6</v>
      </c>
      <c r="AU11" s="346">
        <v>12</v>
      </c>
      <c r="AV11" s="346">
        <v>4</v>
      </c>
      <c r="AW11" s="346">
        <v>5</v>
      </c>
      <c r="AX11" s="346">
        <v>13</v>
      </c>
      <c r="AY11" s="346">
        <v>12</v>
      </c>
      <c r="AZ11" s="374"/>
      <c r="BA11" s="375">
        <v>64.114313265721506</v>
      </c>
      <c r="BB11" s="375">
        <v>0</v>
      </c>
      <c r="BC11" s="375">
        <v>6.6884277164751399E-2</v>
      </c>
      <c r="BD11" s="375" t="s">
        <v>430</v>
      </c>
      <c r="BE11" s="373"/>
      <c r="BF11" s="348">
        <v>51.490992821200003</v>
      </c>
      <c r="BG11" s="348">
        <v>20.275666511800001</v>
      </c>
      <c r="BH11" s="348">
        <v>2.5395462483000002</v>
      </c>
      <c r="BI11" s="373"/>
      <c r="BJ11" s="348">
        <v>20.69763322</v>
      </c>
      <c r="BK11" s="373"/>
      <c r="BL11" s="348">
        <v>54.003700000000002</v>
      </c>
      <c r="BM11" s="348">
        <v>8.2782499999999999</v>
      </c>
      <c r="BN11" s="348">
        <v>2.8306399999999998</v>
      </c>
      <c r="BO11" s="348">
        <v>34.887410000000003</v>
      </c>
      <c r="BP11" s="373"/>
      <c r="BQ11" s="348">
        <v>5.46</v>
      </c>
      <c r="BR11" s="348">
        <v>8.43</v>
      </c>
      <c r="BS11" s="348">
        <v>1.06</v>
      </c>
      <c r="BT11" s="348">
        <v>9.92</v>
      </c>
      <c r="BU11" s="348">
        <v>0.74</v>
      </c>
      <c r="BV11" s="348">
        <v>9.27</v>
      </c>
      <c r="BW11" s="373"/>
      <c r="BX11" s="372" t="s">
        <v>9295</v>
      </c>
      <c r="BY11" s="372" t="s">
        <v>9296</v>
      </c>
      <c r="BZ11" s="372" t="s">
        <v>9297</v>
      </c>
      <c r="CA11" s="372" t="s">
        <v>9298</v>
      </c>
      <c r="CB11" s="372" t="s">
        <v>3391</v>
      </c>
      <c r="CC11" s="373"/>
      <c r="CD11" s="354" t="s">
        <v>9299</v>
      </c>
    </row>
    <row r="12" spans="1:82" s="428" customFormat="1" x14ac:dyDescent="0.25">
      <c r="A12" s="345" t="s">
        <v>9300</v>
      </c>
      <c r="B12" s="373"/>
      <c r="C12" s="719">
        <v>42457</v>
      </c>
      <c r="D12" s="373"/>
      <c r="E12" s="346">
        <v>3487.74</v>
      </c>
      <c r="F12" s="373"/>
      <c r="G12" s="347">
        <v>22.247</v>
      </c>
      <c r="H12" s="373"/>
      <c r="I12" s="651">
        <v>5.0218800000000003</v>
      </c>
      <c r="J12" s="651">
        <v>7.2476700000000003</v>
      </c>
      <c r="K12" s="651">
        <v>2.3757600000000001</v>
      </c>
      <c r="L12" s="651">
        <v>2.5045500000000001</v>
      </c>
      <c r="M12" s="374"/>
      <c r="N12" s="348">
        <v>44.351900000000001</v>
      </c>
      <c r="O12" s="348">
        <v>31.252800000000001</v>
      </c>
      <c r="P12" s="348">
        <v>59.021599999999999</v>
      </c>
      <c r="Q12" s="348">
        <v>38.772300000000001</v>
      </c>
      <c r="R12" s="348">
        <v>8.9589999999999996</v>
      </c>
      <c r="S12" s="348">
        <v>4.0899000000000001</v>
      </c>
      <c r="T12" s="348">
        <v>0.78739999999999999</v>
      </c>
      <c r="U12" s="348">
        <v>1.7597</v>
      </c>
      <c r="V12" s="350">
        <v>2.4499</v>
      </c>
      <c r="W12" s="348">
        <v>5.7432999999999996</v>
      </c>
      <c r="X12" s="348">
        <v>8.6245999999999992</v>
      </c>
      <c r="Y12" s="348">
        <v>7.7039999999999997</v>
      </c>
      <c r="Z12" s="348">
        <v>8.0233000000000008</v>
      </c>
      <c r="AA12" s="348">
        <v>12.0397</v>
      </c>
      <c r="AB12" s="348">
        <v>-0.27150000000000002</v>
      </c>
      <c r="AC12" s="348">
        <v>2.9199000000000002</v>
      </c>
      <c r="AD12" s="348">
        <v>1.9944999999999999</v>
      </c>
      <c r="AE12" s="348">
        <v>24.777899999999999</v>
      </c>
      <c r="AF12" s="348">
        <v>8.1298999999999992</v>
      </c>
      <c r="AG12" s="374"/>
      <c r="AH12" s="346">
        <v>7</v>
      </c>
      <c r="AI12" s="346">
        <v>15</v>
      </c>
      <c r="AJ12" s="346">
        <v>12</v>
      </c>
      <c r="AK12" s="346">
        <v>6</v>
      </c>
      <c r="AL12" s="346">
        <v>14</v>
      </c>
      <c r="AM12" s="346">
        <v>14</v>
      </c>
      <c r="AN12" s="346">
        <v>11</v>
      </c>
      <c r="AO12" s="346">
        <v>12</v>
      </c>
      <c r="AP12" s="346">
        <v>14</v>
      </c>
      <c r="AQ12" s="346">
        <v>5</v>
      </c>
      <c r="AR12" s="346">
        <v>10</v>
      </c>
      <c r="AS12" s="346">
        <v>10</v>
      </c>
      <c r="AT12" s="346">
        <v>8</v>
      </c>
      <c r="AU12" s="346">
        <v>13</v>
      </c>
      <c r="AV12" s="346">
        <v>10</v>
      </c>
      <c r="AW12" s="346">
        <v>12</v>
      </c>
      <c r="AX12" s="346">
        <v>12</v>
      </c>
      <c r="AY12" s="346">
        <v>7</v>
      </c>
      <c r="AZ12" s="374"/>
      <c r="BA12" s="375">
        <v>41.853948157354502</v>
      </c>
      <c r="BB12" s="375">
        <v>0</v>
      </c>
      <c r="BC12" s="375">
        <v>7.7771031941914606E-2</v>
      </c>
      <c r="BD12" s="375" t="s">
        <v>430</v>
      </c>
      <c r="BE12" s="373"/>
      <c r="BF12" s="348">
        <v>43.911758244399998</v>
      </c>
      <c r="BG12" s="348">
        <v>14.1970087668</v>
      </c>
      <c r="BH12" s="348">
        <v>3.0930288884000001</v>
      </c>
      <c r="BI12" s="373"/>
      <c r="BJ12" s="348">
        <v>31.172143040000002</v>
      </c>
      <c r="BK12" s="373"/>
      <c r="BL12" s="348">
        <v>53.932000000000002</v>
      </c>
      <c r="BM12" s="348">
        <v>9.1360700000000001</v>
      </c>
      <c r="BN12" s="348">
        <v>5.8574700000000002</v>
      </c>
      <c r="BO12" s="348">
        <v>31.074459999999998</v>
      </c>
      <c r="BP12" s="373"/>
      <c r="BQ12" s="348">
        <v>10.119999999999999</v>
      </c>
      <c r="BR12" s="348">
        <v>16.5</v>
      </c>
      <c r="BS12" s="348">
        <v>0.74</v>
      </c>
      <c r="BT12" s="348" t="s">
        <v>430</v>
      </c>
      <c r="BU12" s="348" t="s">
        <v>430</v>
      </c>
      <c r="BV12" s="348">
        <v>3.52</v>
      </c>
      <c r="BW12" s="373"/>
      <c r="BX12" s="372" t="s">
        <v>9301</v>
      </c>
      <c r="BY12" s="372" t="s">
        <v>9302</v>
      </c>
      <c r="BZ12" s="372" t="s">
        <v>9303</v>
      </c>
      <c r="CA12" s="372" t="s">
        <v>9304</v>
      </c>
      <c r="CB12" s="372" t="s">
        <v>9305</v>
      </c>
      <c r="CC12" s="373"/>
      <c r="CD12" s="354" t="s">
        <v>554</v>
      </c>
    </row>
    <row r="13" spans="1:82" s="428" customFormat="1" x14ac:dyDescent="0.25">
      <c r="A13" s="345" t="s">
        <v>9306</v>
      </c>
      <c r="B13" s="373"/>
      <c r="C13" s="719">
        <v>43451</v>
      </c>
      <c r="D13" s="373"/>
      <c r="E13" s="346">
        <v>1982.92</v>
      </c>
      <c r="F13" s="373"/>
      <c r="G13" s="347">
        <v>21.05</v>
      </c>
      <c r="H13" s="373"/>
      <c r="I13" s="651">
        <v>3.16</v>
      </c>
      <c r="J13" s="651">
        <v>6.46</v>
      </c>
      <c r="K13" s="651">
        <v>2.3199999999999998</v>
      </c>
      <c r="L13" s="651">
        <v>2.44</v>
      </c>
      <c r="M13" s="374"/>
      <c r="N13" s="348">
        <v>66.009900000000002</v>
      </c>
      <c r="O13" s="348">
        <v>64.496899999999997</v>
      </c>
      <c r="P13" s="348">
        <v>101.003</v>
      </c>
      <c r="Q13" s="348">
        <v>41.778700000000001</v>
      </c>
      <c r="R13" s="348">
        <v>19.445499999999999</v>
      </c>
      <c r="S13" s="348">
        <v>10.445600000000001</v>
      </c>
      <c r="T13" s="348">
        <v>2.8407</v>
      </c>
      <c r="U13" s="348">
        <v>3.5602999999999998</v>
      </c>
      <c r="V13" s="350">
        <v>4.7941000000000003</v>
      </c>
      <c r="W13" s="348">
        <v>6.5831</v>
      </c>
      <c r="X13" s="348">
        <v>10.0722</v>
      </c>
      <c r="Y13" s="348">
        <v>8.8917000000000002</v>
      </c>
      <c r="Z13" s="348" t="s">
        <v>430</v>
      </c>
      <c r="AA13" s="348">
        <v>24.4023</v>
      </c>
      <c r="AB13" s="348">
        <v>1.1968000000000001</v>
      </c>
      <c r="AC13" s="348">
        <v>5.2239000000000004</v>
      </c>
      <c r="AD13" s="348">
        <v>3.4622000000000002</v>
      </c>
      <c r="AE13" s="348">
        <v>26.920999999999999</v>
      </c>
      <c r="AF13" s="348">
        <v>10.423400000000001</v>
      </c>
      <c r="AG13" s="374"/>
      <c r="AH13" s="346">
        <v>3</v>
      </c>
      <c r="AI13" s="346">
        <v>5</v>
      </c>
      <c r="AJ13" s="346">
        <v>2</v>
      </c>
      <c r="AK13" s="346">
        <v>4</v>
      </c>
      <c r="AL13" s="346">
        <v>3</v>
      </c>
      <c r="AM13" s="346">
        <v>3</v>
      </c>
      <c r="AN13" s="346">
        <v>4</v>
      </c>
      <c r="AO13" s="346">
        <v>4</v>
      </c>
      <c r="AP13" s="346">
        <v>6</v>
      </c>
      <c r="AQ13" s="346">
        <v>3</v>
      </c>
      <c r="AR13" s="346">
        <v>3</v>
      </c>
      <c r="AS13" s="346">
        <v>5</v>
      </c>
      <c r="AT13" s="346" t="s">
        <v>430</v>
      </c>
      <c r="AU13" s="346">
        <v>3</v>
      </c>
      <c r="AV13" s="346">
        <v>5</v>
      </c>
      <c r="AW13" s="346">
        <v>4</v>
      </c>
      <c r="AX13" s="346">
        <v>6</v>
      </c>
      <c r="AY13" s="346">
        <v>4</v>
      </c>
      <c r="AZ13" s="374"/>
      <c r="BA13" s="375">
        <v>63.7566278503391</v>
      </c>
      <c r="BB13" s="375">
        <v>0</v>
      </c>
      <c r="BC13" s="375">
        <v>7.1986465215834697E-2</v>
      </c>
      <c r="BD13" s="375" t="s">
        <v>430</v>
      </c>
      <c r="BE13" s="373"/>
      <c r="BF13" s="348">
        <v>57.943959640099997</v>
      </c>
      <c r="BG13" s="348">
        <v>28.8473442459</v>
      </c>
      <c r="BH13" s="348">
        <v>2.0086410431999999</v>
      </c>
      <c r="BI13" s="373"/>
      <c r="BJ13" s="348">
        <v>37.948378400000003</v>
      </c>
      <c r="BK13" s="373"/>
      <c r="BL13" s="348">
        <v>47.584699999999998</v>
      </c>
      <c r="BM13" s="348">
        <v>11.5206</v>
      </c>
      <c r="BN13" s="348">
        <v>7.6254900000000001</v>
      </c>
      <c r="BO13" s="348">
        <v>33.269210000000001</v>
      </c>
      <c r="BP13" s="373"/>
      <c r="BQ13" s="348">
        <v>8.3000000000000007</v>
      </c>
      <c r="BR13" s="348">
        <v>11.64</v>
      </c>
      <c r="BS13" s="348">
        <v>7.09</v>
      </c>
      <c r="BT13" s="348" t="s">
        <v>430</v>
      </c>
      <c r="BU13" s="348" t="s">
        <v>430</v>
      </c>
      <c r="BV13" s="348">
        <v>5.88</v>
      </c>
      <c r="BW13" s="373"/>
      <c r="BX13" s="372" t="s">
        <v>9307</v>
      </c>
      <c r="BY13" s="372" t="s">
        <v>9308</v>
      </c>
      <c r="BZ13" s="372" t="s">
        <v>9309</v>
      </c>
      <c r="CA13" s="372" t="s">
        <v>9310</v>
      </c>
      <c r="CB13" s="372" t="s">
        <v>5182</v>
      </c>
      <c r="CC13" s="373"/>
      <c r="CD13" s="354" t="s">
        <v>476</v>
      </c>
    </row>
    <row r="14" spans="1:82" s="428" customFormat="1" x14ac:dyDescent="0.25">
      <c r="A14" s="345" t="s">
        <v>9311</v>
      </c>
      <c r="B14" s="373"/>
      <c r="C14" s="719">
        <v>41925</v>
      </c>
      <c r="D14" s="373"/>
      <c r="E14" s="346">
        <v>1410.51</v>
      </c>
      <c r="F14" s="373"/>
      <c r="G14" s="347">
        <v>26.717199999999998</v>
      </c>
      <c r="H14" s="373"/>
      <c r="I14" s="651">
        <v>1.25</v>
      </c>
      <c r="J14" s="651">
        <v>7.01</v>
      </c>
      <c r="K14" s="651">
        <v>1.04</v>
      </c>
      <c r="L14" s="651">
        <v>1.1100000000000001</v>
      </c>
      <c r="M14" s="374"/>
      <c r="N14" s="348">
        <v>29.8066</v>
      </c>
      <c r="O14" s="348">
        <v>32.372799999999998</v>
      </c>
      <c r="P14" s="348">
        <v>75.5745</v>
      </c>
      <c r="Q14" s="348">
        <v>35.078400000000002</v>
      </c>
      <c r="R14" s="348">
        <v>17.759599999999999</v>
      </c>
      <c r="S14" s="348">
        <v>15.0731</v>
      </c>
      <c r="T14" s="348">
        <v>5.5503</v>
      </c>
      <c r="U14" s="348">
        <v>5.4433999999999996</v>
      </c>
      <c r="V14" s="350">
        <v>7.5186000000000002</v>
      </c>
      <c r="W14" s="348">
        <v>7.7880000000000003</v>
      </c>
      <c r="X14" s="348">
        <v>10.753</v>
      </c>
      <c r="Y14" s="348">
        <v>8.9876000000000005</v>
      </c>
      <c r="Z14" s="348">
        <v>9.1316000000000006</v>
      </c>
      <c r="AA14" s="348">
        <v>25.237500000000001</v>
      </c>
      <c r="AB14" s="348">
        <v>5.109</v>
      </c>
      <c r="AC14" s="348">
        <v>6.7392000000000003</v>
      </c>
      <c r="AD14" s="348">
        <v>6.6243999999999996</v>
      </c>
      <c r="AE14" s="348">
        <v>24.0288</v>
      </c>
      <c r="AF14" s="348">
        <v>8.7718000000000007</v>
      </c>
      <c r="AG14" s="374"/>
      <c r="AH14" s="346">
        <v>9</v>
      </c>
      <c r="AI14" s="346">
        <v>13</v>
      </c>
      <c r="AJ14" s="346">
        <v>9</v>
      </c>
      <c r="AK14" s="346">
        <v>9</v>
      </c>
      <c r="AL14" s="346">
        <v>5</v>
      </c>
      <c r="AM14" s="346">
        <v>2</v>
      </c>
      <c r="AN14" s="346">
        <v>2</v>
      </c>
      <c r="AO14" s="346">
        <v>2</v>
      </c>
      <c r="AP14" s="346">
        <v>2</v>
      </c>
      <c r="AQ14" s="346">
        <v>1</v>
      </c>
      <c r="AR14" s="346">
        <v>2</v>
      </c>
      <c r="AS14" s="346">
        <v>4</v>
      </c>
      <c r="AT14" s="346">
        <v>5</v>
      </c>
      <c r="AU14" s="346">
        <v>2</v>
      </c>
      <c r="AV14" s="346">
        <v>2</v>
      </c>
      <c r="AW14" s="346">
        <v>2</v>
      </c>
      <c r="AX14" s="346">
        <v>2</v>
      </c>
      <c r="AY14" s="346">
        <v>8</v>
      </c>
      <c r="AZ14" s="374"/>
      <c r="BA14" s="375">
        <v>44.4696854850378</v>
      </c>
      <c r="BB14" s="375">
        <v>0</v>
      </c>
      <c r="BC14" s="375">
        <v>0.113014055384518</v>
      </c>
      <c r="BD14" s="375" t="s">
        <v>430</v>
      </c>
      <c r="BE14" s="373"/>
      <c r="BF14" s="348">
        <v>47.970762473900002</v>
      </c>
      <c r="BG14" s="348">
        <v>8.2615322084000002</v>
      </c>
      <c r="BH14" s="348">
        <v>5.8065212679</v>
      </c>
      <c r="BI14" s="373"/>
      <c r="BJ14" s="348">
        <v>26.180727789999999</v>
      </c>
      <c r="BK14" s="373"/>
      <c r="BL14" s="348">
        <v>40.213799999999999</v>
      </c>
      <c r="BM14" s="348">
        <v>20.465699999999998</v>
      </c>
      <c r="BN14" s="348">
        <v>6.7143699999999997</v>
      </c>
      <c r="BO14" s="348">
        <v>32.60613</v>
      </c>
      <c r="BP14" s="373"/>
      <c r="BQ14" s="348">
        <v>2.59</v>
      </c>
      <c r="BR14" s="348">
        <v>17.329999999999998</v>
      </c>
      <c r="BS14" s="348" t="s">
        <v>430</v>
      </c>
      <c r="BT14" s="348" t="s">
        <v>430</v>
      </c>
      <c r="BU14" s="348" t="s">
        <v>430</v>
      </c>
      <c r="BV14" s="348">
        <v>12.35</v>
      </c>
      <c r="BW14" s="373"/>
      <c r="BX14" s="372" t="s">
        <v>9312</v>
      </c>
      <c r="BY14" s="372" t="s">
        <v>9313</v>
      </c>
      <c r="BZ14" s="372" t="s">
        <v>9314</v>
      </c>
      <c r="CA14" s="372" t="s">
        <v>9315</v>
      </c>
      <c r="CB14" s="372" t="s">
        <v>9316</v>
      </c>
      <c r="CC14" s="373"/>
      <c r="CD14" s="354" t="s">
        <v>2409</v>
      </c>
    </row>
    <row r="15" spans="1:82" s="428" customFormat="1" x14ac:dyDescent="0.25">
      <c r="A15" s="345" t="s">
        <v>9317</v>
      </c>
      <c r="B15" s="373"/>
      <c r="C15" s="719">
        <v>41971</v>
      </c>
      <c r="D15" s="373"/>
      <c r="E15" s="346">
        <v>1114.1300000000001</v>
      </c>
      <c r="F15" s="373"/>
      <c r="G15" s="347">
        <v>23.07</v>
      </c>
      <c r="H15" s="373"/>
      <c r="I15" s="651">
        <v>1.9</v>
      </c>
      <c r="J15" s="651">
        <v>7.37</v>
      </c>
      <c r="K15" s="651">
        <v>1.55</v>
      </c>
      <c r="L15" s="651">
        <v>1.6</v>
      </c>
      <c r="M15" s="374"/>
      <c r="N15" s="348">
        <v>31.670300000000001</v>
      </c>
      <c r="O15" s="348">
        <v>52.967599999999997</v>
      </c>
      <c r="P15" s="348">
        <v>59.435099999999998</v>
      </c>
      <c r="Q15" s="348">
        <v>30.874099999999999</v>
      </c>
      <c r="R15" s="348">
        <v>12.898999999999999</v>
      </c>
      <c r="S15" s="348">
        <v>7.3567999999999998</v>
      </c>
      <c r="T15" s="348">
        <v>2.9102999999999999</v>
      </c>
      <c r="U15" s="348">
        <v>4.2454000000000001</v>
      </c>
      <c r="V15" s="350">
        <v>5.6802999999999999</v>
      </c>
      <c r="W15" s="348">
        <v>6.5521000000000003</v>
      </c>
      <c r="X15" s="348">
        <v>8.1819000000000006</v>
      </c>
      <c r="Y15" s="348">
        <v>6.7617000000000003</v>
      </c>
      <c r="Z15" s="348">
        <v>7.819</v>
      </c>
      <c r="AA15" s="348">
        <v>14.884</v>
      </c>
      <c r="AB15" s="348">
        <v>2.1749000000000001</v>
      </c>
      <c r="AC15" s="348">
        <v>5.2843999999999998</v>
      </c>
      <c r="AD15" s="348">
        <v>4.9797000000000002</v>
      </c>
      <c r="AE15" s="348">
        <v>22.4221</v>
      </c>
      <c r="AF15" s="348">
        <v>7.4981999999999998</v>
      </c>
      <c r="AG15" s="374"/>
      <c r="AH15" s="346">
        <v>8</v>
      </c>
      <c r="AI15" s="346">
        <v>7</v>
      </c>
      <c r="AJ15" s="346">
        <v>11</v>
      </c>
      <c r="AK15" s="346">
        <v>10</v>
      </c>
      <c r="AL15" s="346">
        <v>10</v>
      </c>
      <c r="AM15" s="346">
        <v>8</v>
      </c>
      <c r="AN15" s="346">
        <v>3</v>
      </c>
      <c r="AO15" s="346">
        <v>3</v>
      </c>
      <c r="AP15" s="346">
        <v>3</v>
      </c>
      <c r="AQ15" s="346">
        <v>4</v>
      </c>
      <c r="AR15" s="346">
        <v>12</v>
      </c>
      <c r="AS15" s="346">
        <v>14</v>
      </c>
      <c r="AT15" s="346">
        <v>10</v>
      </c>
      <c r="AU15" s="346">
        <v>10</v>
      </c>
      <c r="AV15" s="346">
        <v>3</v>
      </c>
      <c r="AW15" s="346">
        <v>3</v>
      </c>
      <c r="AX15" s="346">
        <v>3</v>
      </c>
      <c r="AY15" s="346">
        <v>10</v>
      </c>
      <c r="AZ15" s="374"/>
      <c r="BA15" s="375">
        <v>33.0064350642348</v>
      </c>
      <c r="BB15" s="375">
        <v>0</v>
      </c>
      <c r="BC15" s="375">
        <v>8.8660537562655795E-2</v>
      </c>
      <c r="BD15" s="375" t="s">
        <v>430</v>
      </c>
      <c r="BE15" s="373"/>
      <c r="BF15" s="348">
        <v>37.720536015199997</v>
      </c>
      <c r="BG15" s="348">
        <v>6.0472105217000003</v>
      </c>
      <c r="BH15" s="348">
        <v>6.2376753513000001</v>
      </c>
      <c r="BI15" s="373"/>
      <c r="BJ15" s="348">
        <v>19.220997319999999</v>
      </c>
      <c r="BK15" s="373"/>
      <c r="BL15" s="348">
        <v>47.546199999999999</v>
      </c>
      <c r="BM15" s="348">
        <v>13.451499999999999</v>
      </c>
      <c r="BN15" s="348">
        <v>5.52834</v>
      </c>
      <c r="BO15" s="348">
        <v>33.473959999999998</v>
      </c>
      <c r="BP15" s="373"/>
      <c r="BQ15" s="348">
        <v>8.0399999999999991</v>
      </c>
      <c r="BR15" s="348">
        <v>17.690000000000001</v>
      </c>
      <c r="BS15" s="348" t="s">
        <v>430</v>
      </c>
      <c r="BT15" s="348" t="s">
        <v>430</v>
      </c>
      <c r="BU15" s="348">
        <v>0.54</v>
      </c>
      <c r="BV15" s="348">
        <v>6.55</v>
      </c>
      <c r="BW15" s="373"/>
      <c r="BX15" s="372" t="s">
        <v>9318</v>
      </c>
      <c r="BY15" s="372" t="s">
        <v>9319</v>
      </c>
      <c r="BZ15" s="372" t="s">
        <v>925</v>
      </c>
      <c r="CA15" s="372" t="s">
        <v>9320</v>
      </c>
      <c r="CB15" s="372" t="s">
        <v>9321</v>
      </c>
      <c r="CC15" s="373"/>
      <c r="CD15" s="354" t="s">
        <v>4769</v>
      </c>
    </row>
    <row r="16" spans="1:82" s="428" customFormat="1" x14ac:dyDescent="0.25">
      <c r="A16" s="345" t="s">
        <v>9322</v>
      </c>
      <c r="B16" s="373"/>
      <c r="C16" s="719">
        <v>37399</v>
      </c>
      <c r="D16" s="373"/>
      <c r="E16" s="346">
        <v>1062.58</v>
      </c>
      <c r="F16" s="373"/>
      <c r="G16" s="347">
        <v>70.795699999999997</v>
      </c>
      <c r="H16" s="373"/>
      <c r="I16" s="651">
        <v>2.75</v>
      </c>
      <c r="J16" s="651">
        <v>6.54</v>
      </c>
      <c r="K16" s="651">
        <v>2.04</v>
      </c>
      <c r="L16" s="651">
        <v>2.13</v>
      </c>
      <c r="M16" s="374"/>
      <c r="N16" s="348">
        <v>27.448799999999999</v>
      </c>
      <c r="O16" s="348">
        <v>64.858699999999999</v>
      </c>
      <c r="P16" s="348">
        <v>109.129</v>
      </c>
      <c r="Q16" s="348">
        <v>46.505400000000002</v>
      </c>
      <c r="R16" s="348">
        <v>15.2974</v>
      </c>
      <c r="S16" s="348">
        <v>6.9916</v>
      </c>
      <c r="T16" s="348">
        <v>-2.645</v>
      </c>
      <c r="U16" s="348">
        <v>-0.79500000000000004</v>
      </c>
      <c r="V16" s="350">
        <v>0.99229999999999996</v>
      </c>
      <c r="W16" s="348">
        <v>4.2210000000000001</v>
      </c>
      <c r="X16" s="348">
        <v>9.1161999999999992</v>
      </c>
      <c r="Y16" s="348">
        <v>9.0130999999999997</v>
      </c>
      <c r="Z16" s="348">
        <v>9.2128999999999994</v>
      </c>
      <c r="AA16" s="348">
        <v>21.450399999999998</v>
      </c>
      <c r="AB16" s="348">
        <v>-3.7928999999999999</v>
      </c>
      <c r="AC16" s="348">
        <v>0.71140000000000003</v>
      </c>
      <c r="AD16" s="348">
        <v>-2.63E-2</v>
      </c>
      <c r="AE16" s="348">
        <v>27.488099999999999</v>
      </c>
      <c r="AF16" s="348">
        <v>8.4646000000000008</v>
      </c>
      <c r="AG16" s="374"/>
      <c r="AH16" s="346">
        <v>11</v>
      </c>
      <c r="AI16" s="346">
        <v>4</v>
      </c>
      <c r="AJ16" s="346">
        <v>1</v>
      </c>
      <c r="AK16" s="346">
        <v>2</v>
      </c>
      <c r="AL16" s="346">
        <v>8</v>
      </c>
      <c r="AM16" s="346">
        <v>9</v>
      </c>
      <c r="AN16" s="346">
        <v>15</v>
      </c>
      <c r="AO16" s="346">
        <v>15</v>
      </c>
      <c r="AP16" s="346">
        <v>15</v>
      </c>
      <c r="AQ16" s="346">
        <v>13</v>
      </c>
      <c r="AR16" s="346">
        <v>6</v>
      </c>
      <c r="AS16" s="346">
        <v>3</v>
      </c>
      <c r="AT16" s="346">
        <v>3</v>
      </c>
      <c r="AU16" s="346">
        <v>6</v>
      </c>
      <c r="AV16" s="346">
        <v>15</v>
      </c>
      <c r="AW16" s="346">
        <v>15</v>
      </c>
      <c r="AX16" s="346">
        <v>15</v>
      </c>
      <c r="AY16" s="346">
        <v>3</v>
      </c>
      <c r="AZ16" s="374"/>
      <c r="BA16" s="375">
        <v>61.636606676222698</v>
      </c>
      <c r="BB16" s="375">
        <v>0</v>
      </c>
      <c r="BC16" s="375">
        <v>6.0588818100068602E-2</v>
      </c>
      <c r="BD16" s="375" t="s">
        <v>430</v>
      </c>
      <c r="BE16" s="373"/>
      <c r="BF16" s="348">
        <v>57.696040007999997</v>
      </c>
      <c r="BG16" s="348">
        <v>33.7867864109</v>
      </c>
      <c r="BH16" s="348">
        <v>1.7076510119999999</v>
      </c>
      <c r="BI16" s="373"/>
      <c r="BJ16" s="348">
        <v>34.782434979999998</v>
      </c>
      <c r="BK16" s="373"/>
      <c r="BL16" s="348">
        <v>63.965699999999998</v>
      </c>
      <c r="BM16" s="348">
        <v>9.1053899999999999</v>
      </c>
      <c r="BN16" s="348">
        <v>4.9034700000000004</v>
      </c>
      <c r="BO16" s="348">
        <v>22.02544</v>
      </c>
      <c r="BP16" s="373"/>
      <c r="BQ16" s="348">
        <v>6.97</v>
      </c>
      <c r="BR16" s="348">
        <v>5.59</v>
      </c>
      <c r="BS16" s="348" t="s">
        <v>430</v>
      </c>
      <c r="BT16" s="348" t="s">
        <v>430</v>
      </c>
      <c r="BU16" s="348" t="s">
        <v>430</v>
      </c>
      <c r="BV16" s="348">
        <v>8.8000000000000007</v>
      </c>
      <c r="BW16" s="373"/>
      <c r="BX16" s="372" t="s">
        <v>9323</v>
      </c>
      <c r="BY16" s="372" t="s">
        <v>9324</v>
      </c>
      <c r="BZ16" s="372" t="s">
        <v>9325</v>
      </c>
      <c r="CA16" s="372" t="s">
        <v>9326</v>
      </c>
      <c r="CB16" s="372" t="s">
        <v>6807</v>
      </c>
      <c r="CC16" s="373"/>
      <c r="CD16" s="354" t="s">
        <v>6819</v>
      </c>
    </row>
    <row r="17" spans="1:82" s="428" customFormat="1" x14ac:dyDescent="0.25">
      <c r="A17" s="345" t="s">
        <v>9327</v>
      </c>
      <c r="B17" s="373"/>
      <c r="C17" s="719">
        <v>40834</v>
      </c>
      <c r="D17" s="373"/>
      <c r="E17" s="346">
        <v>1082.45</v>
      </c>
      <c r="F17" s="373"/>
      <c r="G17" s="347">
        <v>36.463299999999997</v>
      </c>
      <c r="H17" s="373"/>
      <c r="I17" s="651">
        <v>2.2599999999999998</v>
      </c>
      <c r="J17" s="651">
        <v>6.81</v>
      </c>
      <c r="K17" s="651">
        <v>1.95</v>
      </c>
      <c r="L17" s="651">
        <v>2.0299999999999998</v>
      </c>
      <c r="M17" s="374"/>
      <c r="N17" s="348">
        <v>121.928</v>
      </c>
      <c r="O17" s="348">
        <v>96.251499999999993</v>
      </c>
      <c r="P17" s="348">
        <v>88.271000000000001</v>
      </c>
      <c r="Q17" s="348">
        <v>30.497199999999999</v>
      </c>
      <c r="R17" s="348">
        <v>29.881799999999998</v>
      </c>
      <c r="S17" s="348">
        <v>25.316400000000002</v>
      </c>
      <c r="T17" s="348">
        <v>13.4147</v>
      </c>
      <c r="U17" s="348">
        <v>7.1609999999999996</v>
      </c>
      <c r="V17" s="350">
        <v>12.310499999999999</v>
      </c>
      <c r="W17" s="348">
        <v>7.5566000000000004</v>
      </c>
      <c r="X17" s="348">
        <v>13.124599999999999</v>
      </c>
      <c r="Y17" s="348">
        <v>11.110099999999999</v>
      </c>
      <c r="Z17" s="348">
        <v>9.4478000000000009</v>
      </c>
      <c r="AA17" s="348">
        <v>37.662300000000002</v>
      </c>
      <c r="AB17" s="348">
        <v>13.3956</v>
      </c>
      <c r="AC17" s="348">
        <v>9.9174000000000007</v>
      </c>
      <c r="AD17" s="348">
        <v>10.8149</v>
      </c>
      <c r="AE17" s="348">
        <v>25.7179</v>
      </c>
      <c r="AF17" s="348">
        <v>9.2149999999999999</v>
      </c>
      <c r="AG17" s="374"/>
      <c r="AH17" s="346">
        <v>1</v>
      </c>
      <c r="AI17" s="346">
        <v>1</v>
      </c>
      <c r="AJ17" s="346">
        <v>5</v>
      </c>
      <c r="AK17" s="346">
        <v>11</v>
      </c>
      <c r="AL17" s="346">
        <v>1</v>
      </c>
      <c r="AM17" s="346">
        <v>1</v>
      </c>
      <c r="AN17" s="346">
        <v>1</v>
      </c>
      <c r="AO17" s="346">
        <v>1</v>
      </c>
      <c r="AP17" s="346">
        <v>1</v>
      </c>
      <c r="AQ17" s="346">
        <v>2</v>
      </c>
      <c r="AR17" s="346">
        <v>1</v>
      </c>
      <c r="AS17" s="346">
        <v>1</v>
      </c>
      <c r="AT17" s="346">
        <v>1</v>
      </c>
      <c r="AU17" s="346">
        <v>1</v>
      </c>
      <c r="AV17" s="346">
        <v>1</v>
      </c>
      <c r="AW17" s="346">
        <v>1</v>
      </c>
      <c r="AX17" s="346">
        <v>1</v>
      </c>
      <c r="AY17" s="346">
        <v>6</v>
      </c>
      <c r="AZ17" s="374"/>
      <c r="BA17" s="375">
        <v>101.144190755209</v>
      </c>
      <c r="BB17" s="375">
        <v>0</v>
      </c>
      <c r="BC17" s="375">
        <v>7.6966192247107906E-2</v>
      </c>
      <c r="BD17" s="375" t="s">
        <v>430</v>
      </c>
      <c r="BE17" s="373"/>
      <c r="BF17" s="348">
        <v>62.969465875799997</v>
      </c>
      <c r="BG17" s="348">
        <v>16.380255034499999</v>
      </c>
      <c r="BH17" s="348">
        <v>3.8442298818</v>
      </c>
      <c r="BI17" s="373"/>
      <c r="BJ17" s="348">
        <v>36.329602389999998</v>
      </c>
      <c r="BK17" s="373"/>
      <c r="BL17" s="348">
        <v>47.522100000000002</v>
      </c>
      <c r="BM17" s="348">
        <v>21.271999999999998</v>
      </c>
      <c r="BN17" s="348">
        <v>8.5031300000000005</v>
      </c>
      <c r="BO17" s="348">
        <v>22.702770000000001</v>
      </c>
      <c r="BP17" s="373"/>
      <c r="BQ17" s="348">
        <v>14.31</v>
      </c>
      <c r="BR17" s="348">
        <v>5.41</v>
      </c>
      <c r="BS17" s="348" t="s">
        <v>430</v>
      </c>
      <c r="BT17" s="348" t="s">
        <v>430</v>
      </c>
      <c r="BU17" s="348" t="s">
        <v>430</v>
      </c>
      <c r="BV17" s="348">
        <v>2.99</v>
      </c>
      <c r="BW17" s="373"/>
      <c r="BX17" s="372" t="s">
        <v>9328</v>
      </c>
      <c r="BY17" s="372" t="s">
        <v>9329</v>
      </c>
      <c r="BZ17" s="372" t="s">
        <v>9330</v>
      </c>
      <c r="CA17" s="372" t="s">
        <v>9331</v>
      </c>
      <c r="CB17" s="372" t="s">
        <v>9332</v>
      </c>
      <c r="CC17" s="373"/>
      <c r="CD17" s="354" t="s">
        <v>525</v>
      </c>
    </row>
    <row r="18" spans="1:82" s="428" customFormat="1" x14ac:dyDescent="0.25">
      <c r="A18" s="345" t="s">
        <v>9333</v>
      </c>
      <c r="B18" s="373"/>
      <c r="C18" s="719">
        <v>42230</v>
      </c>
      <c r="D18" s="373"/>
      <c r="E18" s="346">
        <v>871.75400000000002</v>
      </c>
      <c r="F18" s="373"/>
      <c r="G18" s="347">
        <v>22.78</v>
      </c>
      <c r="H18" s="373"/>
      <c r="I18" s="651">
        <v>3.83</v>
      </c>
      <c r="J18" s="651">
        <v>7.67</v>
      </c>
      <c r="K18" s="651">
        <v>2.9</v>
      </c>
      <c r="L18" s="651">
        <v>3.03</v>
      </c>
      <c r="M18" s="374"/>
      <c r="N18" s="348">
        <v>64.203999999999994</v>
      </c>
      <c r="O18" s="348">
        <v>75.235600000000005</v>
      </c>
      <c r="P18" s="348">
        <v>90.825000000000003</v>
      </c>
      <c r="Q18" s="348">
        <v>47.783999999999999</v>
      </c>
      <c r="R18" s="348">
        <v>23.727699999999999</v>
      </c>
      <c r="S18" s="348">
        <v>10.3653</v>
      </c>
      <c r="T18" s="348">
        <v>1.1511</v>
      </c>
      <c r="U18" s="348">
        <v>2.2073999999999998</v>
      </c>
      <c r="V18" s="350">
        <v>3.7812999999999999</v>
      </c>
      <c r="W18" s="348">
        <v>4.8785999999999996</v>
      </c>
      <c r="X18" s="348">
        <v>8.9963999999999995</v>
      </c>
      <c r="Y18" s="348">
        <v>7.6966999999999999</v>
      </c>
      <c r="Z18" s="348">
        <v>8.3701000000000008</v>
      </c>
      <c r="AA18" s="348">
        <v>22.548200000000001</v>
      </c>
      <c r="AB18" s="348">
        <v>0.37990000000000002</v>
      </c>
      <c r="AC18" s="348">
        <v>4.0425000000000004</v>
      </c>
      <c r="AD18" s="348">
        <v>2.9409000000000001</v>
      </c>
      <c r="AE18" s="348">
        <v>33.448799999999999</v>
      </c>
      <c r="AF18" s="348">
        <v>7.8818000000000001</v>
      </c>
      <c r="AG18" s="374"/>
      <c r="AH18" s="346">
        <v>4</v>
      </c>
      <c r="AI18" s="346">
        <v>3</v>
      </c>
      <c r="AJ18" s="346">
        <v>4</v>
      </c>
      <c r="AK18" s="346">
        <v>1</v>
      </c>
      <c r="AL18" s="346">
        <v>2</v>
      </c>
      <c r="AM18" s="346">
        <v>4</v>
      </c>
      <c r="AN18" s="346">
        <v>10</v>
      </c>
      <c r="AO18" s="346">
        <v>9</v>
      </c>
      <c r="AP18" s="346">
        <v>7</v>
      </c>
      <c r="AQ18" s="346">
        <v>12</v>
      </c>
      <c r="AR18" s="346">
        <v>8</v>
      </c>
      <c r="AS18" s="346">
        <v>11</v>
      </c>
      <c r="AT18" s="346">
        <v>7</v>
      </c>
      <c r="AU18" s="346">
        <v>5</v>
      </c>
      <c r="AV18" s="346">
        <v>8</v>
      </c>
      <c r="AW18" s="346">
        <v>8</v>
      </c>
      <c r="AX18" s="346">
        <v>8</v>
      </c>
      <c r="AY18" s="346">
        <v>2</v>
      </c>
      <c r="AZ18" s="374"/>
      <c r="BA18" s="375">
        <v>59.631447451995399</v>
      </c>
      <c r="BB18" s="375">
        <v>0</v>
      </c>
      <c r="BC18" s="375">
        <v>5.9459497703620003E-2</v>
      </c>
      <c r="BD18" s="375" t="s">
        <v>430</v>
      </c>
      <c r="BE18" s="373"/>
      <c r="BF18" s="348">
        <v>52.035059571700003</v>
      </c>
      <c r="BG18" s="348">
        <v>27.2490303312</v>
      </c>
      <c r="BH18" s="348">
        <v>1.9096114225</v>
      </c>
      <c r="BI18" s="373"/>
      <c r="BJ18" s="348">
        <v>36.249326240000002</v>
      </c>
      <c r="BK18" s="373"/>
      <c r="BL18" s="348">
        <v>55.626399999999997</v>
      </c>
      <c r="BM18" s="348">
        <v>7.6237300000000001</v>
      </c>
      <c r="BN18" s="348">
        <v>7.9198399999999998</v>
      </c>
      <c r="BO18" s="348">
        <v>28.830030000000001</v>
      </c>
      <c r="BP18" s="373"/>
      <c r="BQ18" s="348">
        <v>10.75</v>
      </c>
      <c r="BR18" s="348">
        <v>5.04</v>
      </c>
      <c r="BS18" s="348">
        <v>5.8</v>
      </c>
      <c r="BT18" s="348">
        <v>0.56999999999999995</v>
      </c>
      <c r="BU18" s="348">
        <v>2.35</v>
      </c>
      <c r="BV18" s="348">
        <v>39.24</v>
      </c>
      <c r="BW18" s="373"/>
      <c r="BX18" s="372" t="s">
        <v>9334</v>
      </c>
      <c r="BY18" s="372" t="s">
        <v>9335</v>
      </c>
      <c r="BZ18" s="372" t="s">
        <v>9336</v>
      </c>
      <c r="CA18" s="372" t="s">
        <v>9337</v>
      </c>
      <c r="CB18" s="372" t="s">
        <v>9338</v>
      </c>
      <c r="CC18" s="373"/>
      <c r="CD18" s="354" t="s">
        <v>463</v>
      </c>
    </row>
    <row r="19" spans="1:82" s="428" customFormat="1" x14ac:dyDescent="0.25">
      <c r="A19" s="345" t="s">
        <v>9339</v>
      </c>
      <c r="B19" s="373"/>
      <c r="C19" s="719">
        <v>42154</v>
      </c>
      <c r="D19" s="373"/>
      <c r="E19" s="346">
        <v>842.00400000000002</v>
      </c>
      <c r="F19" s="373"/>
      <c r="G19" s="347">
        <v>16.4084</v>
      </c>
      <c r="H19" s="373"/>
      <c r="I19" s="651">
        <v>3.54</v>
      </c>
      <c r="J19" s="651">
        <v>7.43</v>
      </c>
      <c r="K19" s="651">
        <v>2.84</v>
      </c>
      <c r="L19" s="651">
        <v>2.97</v>
      </c>
      <c r="M19" s="374"/>
      <c r="N19" s="348">
        <v>21.1447</v>
      </c>
      <c r="O19" s="348">
        <v>40.322000000000003</v>
      </c>
      <c r="P19" s="348">
        <v>71.678299999999993</v>
      </c>
      <c r="Q19" s="348">
        <v>36.084099999999999</v>
      </c>
      <c r="R19" s="348">
        <v>15.6031</v>
      </c>
      <c r="S19" s="348">
        <v>4.7344999999999997</v>
      </c>
      <c r="T19" s="348">
        <v>1.3238000000000001</v>
      </c>
      <c r="U19" s="348">
        <v>2.4275000000000002</v>
      </c>
      <c r="V19" s="350">
        <v>3.3450000000000002</v>
      </c>
      <c r="W19" s="348">
        <v>4.149</v>
      </c>
      <c r="X19" s="348">
        <v>6.8269000000000002</v>
      </c>
      <c r="Y19" s="348">
        <v>6.7397</v>
      </c>
      <c r="Z19" s="348">
        <v>4.6532999999999998</v>
      </c>
      <c r="AA19" s="348">
        <v>13.890700000000001</v>
      </c>
      <c r="AB19" s="348">
        <v>0.31900000000000001</v>
      </c>
      <c r="AC19" s="348">
        <v>3.4379</v>
      </c>
      <c r="AD19" s="348">
        <v>2.5922000000000001</v>
      </c>
      <c r="AE19" s="348">
        <v>23.751000000000001</v>
      </c>
      <c r="AF19" s="348">
        <v>4.5791000000000004</v>
      </c>
      <c r="AG19" s="374"/>
      <c r="AH19" s="346">
        <v>12</v>
      </c>
      <c r="AI19" s="346">
        <v>11</v>
      </c>
      <c r="AJ19" s="346">
        <v>10</v>
      </c>
      <c r="AK19" s="346">
        <v>8</v>
      </c>
      <c r="AL19" s="346">
        <v>7</v>
      </c>
      <c r="AM19" s="346">
        <v>12</v>
      </c>
      <c r="AN19" s="346">
        <v>9</v>
      </c>
      <c r="AO19" s="346">
        <v>8</v>
      </c>
      <c r="AP19" s="346">
        <v>10</v>
      </c>
      <c r="AQ19" s="346">
        <v>15</v>
      </c>
      <c r="AR19" s="346">
        <v>15</v>
      </c>
      <c r="AS19" s="346">
        <v>15</v>
      </c>
      <c r="AT19" s="346">
        <v>11</v>
      </c>
      <c r="AU19" s="346">
        <v>11</v>
      </c>
      <c r="AV19" s="346">
        <v>9</v>
      </c>
      <c r="AW19" s="346">
        <v>9</v>
      </c>
      <c r="AX19" s="346">
        <v>10</v>
      </c>
      <c r="AY19" s="346">
        <v>9</v>
      </c>
      <c r="AZ19" s="374"/>
      <c r="BA19" s="375">
        <v>38.991113925233897</v>
      </c>
      <c r="BB19" s="375">
        <v>0</v>
      </c>
      <c r="BC19" s="375">
        <v>3.43050123515471E-2</v>
      </c>
      <c r="BD19" s="375" t="s">
        <v>430</v>
      </c>
      <c r="BE19" s="373"/>
      <c r="BF19" s="348">
        <v>37.701796439299997</v>
      </c>
      <c r="BG19" s="348">
        <v>17.160178069899999</v>
      </c>
      <c r="BH19" s="348">
        <v>2.1970515857000001</v>
      </c>
      <c r="BI19" s="373"/>
      <c r="BJ19" s="348">
        <v>27.34274228</v>
      </c>
      <c r="BK19" s="373"/>
      <c r="BL19" s="348">
        <v>67.558599999999998</v>
      </c>
      <c r="BM19" s="348">
        <v>4.0991</v>
      </c>
      <c r="BN19" s="348" t="s">
        <v>430</v>
      </c>
      <c r="BO19" s="348">
        <v>28.342300000000002</v>
      </c>
      <c r="BP19" s="373"/>
      <c r="BQ19" s="348">
        <v>12.68</v>
      </c>
      <c r="BR19" s="348">
        <v>7.06</v>
      </c>
      <c r="BS19" s="348">
        <v>2.38</v>
      </c>
      <c r="BT19" s="348">
        <v>2.48</v>
      </c>
      <c r="BU19" s="348" t="s">
        <v>430</v>
      </c>
      <c r="BV19" s="348">
        <v>3.08</v>
      </c>
      <c r="BW19" s="373"/>
      <c r="BX19" s="372" t="s">
        <v>9340</v>
      </c>
      <c r="BY19" s="372" t="s">
        <v>9341</v>
      </c>
      <c r="BZ19" s="372" t="s">
        <v>9342</v>
      </c>
      <c r="CA19" s="372" t="s">
        <v>9343</v>
      </c>
      <c r="CB19" s="372" t="s">
        <v>9344</v>
      </c>
      <c r="CC19" s="373"/>
      <c r="CD19" s="354" t="s">
        <v>547</v>
      </c>
    </row>
    <row r="20" spans="1:82" s="428" customFormat="1" x14ac:dyDescent="0.25">
      <c r="A20" s="345" t="s">
        <v>9345</v>
      </c>
      <c r="B20" s="373"/>
      <c r="C20" s="719">
        <v>43342</v>
      </c>
      <c r="D20" s="373"/>
      <c r="E20" s="346">
        <v>851.30499999999995</v>
      </c>
      <c r="F20" s="373"/>
      <c r="G20" s="347">
        <v>18.815899999999999</v>
      </c>
      <c r="H20" s="373"/>
      <c r="I20" s="651">
        <v>2.76</v>
      </c>
      <c r="J20" s="651">
        <v>6.26</v>
      </c>
      <c r="K20" s="651">
        <v>2.35</v>
      </c>
      <c r="L20" s="651">
        <v>2.4300000000000002</v>
      </c>
      <c r="M20" s="374"/>
      <c r="N20" s="348">
        <v>20.962399999999999</v>
      </c>
      <c r="O20" s="348">
        <v>52.276299999999999</v>
      </c>
      <c r="P20" s="348">
        <v>87.461299999999994</v>
      </c>
      <c r="Q20" s="348">
        <v>36.103200000000001</v>
      </c>
      <c r="R20" s="348">
        <v>14.474299999999999</v>
      </c>
      <c r="S20" s="348">
        <v>4.7691999999999997</v>
      </c>
      <c r="T20" s="348">
        <v>-0.94730000000000003</v>
      </c>
      <c r="U20" s="348">
        <v>2.8565</v>
      </c>
      <c r="V20" s="350">
        <v>3.4232999999999998</v>
      </c>
      <c r="W20" s="348">
        <v>4.9829999999999997</v>
      </c>
      <c r="X20" s="348">
        <v>8.7980999999999998</v>
      </c>
      <c r="Y20" s="348">
        <v>8.6658000000000008</v>
      </c>
      <c r="Z20" s="348" t="s">
        <v>430</v>
      </c>
      <c r="AA20" s="348">
        <v>16.065999999999999</v>
      </c>
      <c r="AB20" s="348">
        <v>-2.2288000000000001</v>
      </c>
      <c r="AC20" s="348">
        <v>4.1486000000000001</v>
      </c>
      <c r="AD20" s="348">
        <v>2.6587999999999998</v>
      </c>
      <c r="AE20" s="348">
        <v>22.246400000000001</v>
      </c>
      <c r="AF20" s="348">
        <v>8.4352999999999998</v>
      </c>
      <c r="AG20" s="374"/>
      <c r="AH20" s="346">
        <v>13</v>
      </c>
      <c r="AI20" s="346">
        <v>8</v>
      </c>
      <c r="AJ20" s="346">
        <v>6</v>
      </c>
      <c r="AK20" s="346">
        <v>7</v>
      </c>
      <c r="AL20" s="346">
        <v>9</v>
      </c>
      <c r="AM20" s="346">
        <v>11</v>
      </c>
      <c r="AN20" s="346">
        <v>13</v>
      </c>
      <c r="AO20" s="346">
        <v>6</v>
      </c>
      <c r="AP20" s="346">
        <v>9</v>
      </c>
      <c r="AQ20" s="346">
        <v>10</v>
      </c>
      <c r="AR20" s="346">
        <v>9</v>
      </c>
      <c r="AS20" s="346">
        <v>6</v>
      </c>
      <c r="AT20" s="346" t="s">
        <v>430</v>
      </c>
      <c r="AU20" s="346">
        <v>9</v>
      </c>
      <c r="AV20" s="346">
        <v>14</v>
      </c>
      <c r="AW20" s="346">
        <v>7</v>
      </c>
      <c r="AX20" s="346">
        <v>9</v>
      </c>
      <c r="AY20" s="346">
        <v>11</v>
      </c>
      <c r="AZ20" s="374"/>
      <c r="BA20" s="375">
        <v>50.6177653759827</v>
      </c>
      <c r="BB20" s="375">
        <v>0</v>
      </c>
      <c r="BC20" s="375">
        <v>6.6943779823168598E-2</v>
      </c>
      <c r="BD20" s="375" t="s">
        <v>430</v>
      </c>
      <c r="BE20" s="373"/>
      <c r="BF20" s="348">
        <v>49.574947877</v>
      </c>
      <c r="BG20" s="348">
        <v>22.3667837478</v>
      </c>
      <c r="BH20" s="348">
        <v>2.2164540256</v>
      </c>
      <c r="BI20" s="373"/>
      <c r="BJ20" s="348">
        <v>32.868767890000001</v>
      </c>
      <c r="BK20" s="373"/>
      <c r="BL20" s="348">
        <v>59.664200000000001</v>
      </c>
      <c r="BM20" s="348">
        <v>5.06013</v>
      </c>
      <c r="BN20" s="348" t="s">
        <v>430</v>
      </c>
      <c r="BO20" s="348">
        <v>35.275669999999998</v>
      </c>
      <c r="BP20" s="373"/>
      <c r="BQ20" s="348">
        <v>21.04</v>
      </c>
      <c r="BR20" s="348" t="s">
        <v>430</v>
      </c>
      <c r="BS20" s="348" t="s">
        <v>430</v>
      </c>
      <c r="BT20" s="348" t="s">
        <v>430</v>
      </c>
      <c r="BU20" s="348" t="s">
        <v>430</v>
      </c>
      <c r="BV20" s="348">
        <v>13.55</v>
      </c>
      <c r="BW20" s="373"/>
      <c r="BX20" s="372" t="s">
        <v>9346</v>
      </c>
      <c r="BY20" s="372" t="s">
        <v>9347</v>
      </c>
      <c r="BZ20" s="372" t="s">
        <v>9348</v>
      </c>
      <c r="CA20" s="372" t="s">
        <v>9349</v>
      </c>
      <c r="CB20" s="372" t="s">
        <v>9350</v>
      </c>
      <c r="CC20" s="373"/>
      <c r="CD20" s="354" t="s">
        <v>463</v>
      </c>
    </row>
    <row r="21" spans="1:82" s="428" customFormat="1" x14ac:dyDescent="0.25">
      <c r="A21" s="345" t="s">
        <v>9351</v>
      </c>
      <c r="B21" s="373"/>
      <c r="C21" s="719">
        <v>43339</v>
      </c>
      <c r="D21" s="373"/>
      <c r="E21" s="346">
        <v>619.91</v>
      </c>
      <c r="F21" s="373"/>
      <c r="G21" s="347">
        <v>16.8553</v>
      </c>
      <c r="H21" s="373"/>
      <c r="I21" s="651">
        <v>4</v>
      </c>
      <c r="J21" s="651">
        <v>7.42</v>
      </c>
      <c r="K21" s="651">
        <v>2.69</v>
      </c>
      <c r="L21" s="651">
        <v>2.83</v>
      </c>
      <c r="M21" s="374"/>
      <c r="N21" s="348">
        <v>29.691400000000002</v>
      </c>
      <c r="O21" s="348">
        <v>37.506100000000004</v>
      </c>
      <c r="P21" s="348">
        <v>46.914499999999997</v>
      </c>
      <c r="Q21" s="348">
        <v>29.3125</v>
      </c>
      <c r="R21" s="348">
        <v>10.8995</v>
      </c>
      <c r="S21" s="348">
        <v>4.4268999999999998</v>
      </c>
      <c r="T21" s="348">
        <v>1.4368000000000001</v>
      </c>
      <c r="U21" s="348">
        <v>2.4474999999999998</v>
      </c>
      <c r="V21" s="350">
        <v>3.5179</v>
      </c>
      <c r="W21" s="348">
        <v>5.0277000000000003</v>
      </c>
      <c r="X21" s="348">
        <v>7.2530999999999999</v>
      </c>
      <c r="Y21" s="348">
        <v>6.8608000000000002</v>
      </c>
      <c r="Z21" s="348" t="s">
        <v>430</v>
      </c>
      <c r="AA21" s="348">
        <v>10.098699999999999</v>
      </c>
      <c r="AB21" s="348">
        <v>0.93430000000000002</v>
      </c>
      <c r="AC21" s="348">
        <v>3.1795</v>
      </c>
      <c r="AD21" s="348">
        <v>3.0387</v>
      </c>
      <c r="AE21" s="348">
        <v>19.810400000000001</v>
      </c>
      <c r="AF21" s="348">
        <v>6.9099000000000004</v>
      </c>
      <c r="AG21" s="374"/>
      <c r="AH21" s="346">
        <v>10</v>
      </c>
      <c r="AI21" s="346">
        <v>12</v>
      </c>
      <c r="AJ21" s="346">
        <v>13</v>
      </c>
      <c r="AK21" s="346">
        <v>13</v>
      </c>
      <c r="AL21" s="346">
        <v>12</v>
      </c>
      <c r="AM21" s="346">
        <v>13</v>
      </c>
      <c r="AN21" s="346">
        <v>8</v>
      </c>
      <c r="AO21" s="346">
        <v>7</v>
      </c>
      <c r="AP21" s="346">
        <v>8</v>
      </c>
      <c r="AQ21" s="346">
        <v>8</v>
      </c>
      <c r="AR21" s="346">
        <v>14</v>
      </c>
      <c r="AS21" s="346">
        <v>13</v>
      </c>
      <c r="AT21" s="346" t="s">
        <v>430</v>
      </c>
      <c r="AU21" s="346">
        <v>14</v>
      </c>
      <c r="AV21" s="346">
        <v>7</v>
      </c>
      <c r="AW21" s="346">
        <v>10</v>
      </c>
      <c r="AX21" s="346">
        <v>7</v>
      </c>
      <c r="AY21" s="346">
        <v>14</v>
      </c>
      <c r="AZ21" s="374"/>
      <c r="BA21" s="375">
        <v>30.435554556196699</v>
      </c>
      <c r="BB21" s="375">
        <v>0</v>
      </c>
      <c r="BC21" s="375">
        <v>6.7541540678588405E-2</v>
      </c>
      <c r="BD21" s="375" t="s">
        <v>430</v>
      </c>
      <c r="BE21" s="373"/>
      <c r="BF21" s="348">
        <v>33.137428012800001</v>
      </c>
      <c r="BG21" s="348">
        <v>4.6537642123999996</v>
      </c>
      <c r="BH21" s="348">
        <v>7.1205644506999999</v>
      </c>
      <c r="BI21" s="373"/>
      <c r="BJ21" s="348">
        <v>17.349420680000001</v>
      </c>
      <c r="BK21" s="373"/>
      <c r="BL21" s="348">
        <v>59.946800000000003</v>
      </c>
      <c r="BM21" s="348">
        <v>6.3349700000000002</v>
      </c>
      <c r="BN21" s="348">
        <v>2.0270800000000002</v>
      </c>
      <c r="BO21" s="348">
        <v>31.69115</v>
      </c>
      <c r="BP21" s="373"/>
      <c r="BQ21" s="348">
        <v>12.47</v>
      </c>
      <c r="BR21" s="348">
        <v>7.43</v>
      </c>
      <c r="BS21" s="348" t="s">
        <v>430</v>
      </c>
      <c r="BT21" s="348">
        <v>5.49</v>
      </c>
      <c r="BU21" s="348">
        <v>1.0900000000000001</v>
      </c>
      <c r="BV21" s="348">
        <v>5.22</v>
      </c>
      <c r="BW21" s="373"/>
      <c r="BX21" s="372" t="s">
        <v>9352</v>
      </c>
      <c r="BY21" s="372" t="s">
        <v>9353</v>
      </c>
      <c r="BZ21" s="372" t="s">
        <v>9354</v>
      </c>
      <c r="CA21" s="372" t="s">
        <v>9355</v>
      </c>
      <c r="CB21" s="372" t="s">
        <v>9356</v>
      </c>
      <c r="CC21" s="373"/>
      <c r="CD21" s="354" t="s">
        <v>554</v>
      </c>
    </row>
    <row r="22" spans="1:82" s="428" customFormat="1" x14ac:dyDescent="0.25">
      <c r="A22" s="345" t="s">
        <v>9357</v>
      </c>
      <c r="B22" s="373"/>
      <c r="C22" s="719">
        <v>42767</v>
      </c>
      <c r="D22" s="373"/>
      <c r="E22" s="346">
        <v>528.07000000000005</v>
      </c>
      <c r="F22" s="373"/>
      <c r="G22" s="347">
        <v>21.3081</v>
      </c>
      <c r="H22" s="373"/>
      <c r="I22" s="651">
        <v>2.4500000000000002</v>
      </c>
      <c r="J22" s="651">
        <v>7.33</v>
      </c>
      <c r="K22" s="651">
        <v>1.93</v>
      </c>
      <c r="L22" s="651">
        <v>2.0499999999999998</v>
      </c>
      <c r="M22" s="374"/>
      <c r="N22" s="348">
        <v>81.7196</v>
      </c>
      <c r="O22" s="348">
        <v>75.551199999999994</v>
      </c>
      <c r="P22" s="348">
        <v>92.345100000000002</v>
      </c>
      <c r="Q22" s="348">
        <v>45.678400000000003</v>
      </c>
      <c r="R22" s="348">
        <v>19.069199999999999</v>
      </c>
      <c r="S22" s="348">
        <v>9.9457000000000004</v>
      </c>
      <c r="T22" s="348">
        <v>2.351</v>
      </c>
      <c r="U22" s="348">
        <v>3.0727000000000002</v>
      </c>
      <c r="V22" s="350">
        <v>5.0586000000000002</v>
      </c>
      <c r="W22" s="348">
        <v>4.915</v>
      </c>
      <c r="X22" s="348">
        <v>9.1072000000000006</v>
      </c>
      <c r="Y22" s="348">
        <v>7.9939</v>
      </c>
      <c r="Z22" s="348" t="s">
        <v>430</v>
      </c>
      <c r="AA22" s="348">
        <v>20.893599999999999</v>
      </c>
      <c r="AB22" s="348">
        <v>1.0490999999999999</v>
      </c>
      <c r="AC22" s="348">
        <v>4.2084999999999999</v>
      </c>
      <c r="AD22" s="348">
        <v>3.8426</v>
      </c>
      <c r="AE22" s="348">
        <v>33.634599999999999</v>
      </c>
      <c r="AF22" s="348">
        <v>8.3984000000000005</v>
      </c>
      <c r="AG22" s="374"/>
      <c r="AH22" s="346">
        <v>2</v>
      </c>
      <c r="AI22" s="346">
        <v>2</v>
      </c>
      <c r="AJ22" s="346">
        <v>3</v>
      </c>
      <c r="AK22" s="346">
        <v>3</v>
      </c>
      <c r="AL22" s="346">
        <v>4</v>
      </c>
      <c r="AM22" s="346">
        <v>5</v>
      </c>
      <c r="AN22" s="346">
        <v>6</v>
      </c>
      <c r="AO22" s="346">
        <v>5</v>
      </c>
      <c r="AP22" s="346">
        <v>5</v>
      </c>
      <c r="AQ22" s="346">
        <v>11</v>
      </c>
      <c r="AR22" s="346">
        <v>7</v>
      </c>
      <c r="AS22" s="346">
        <v>9</v>
      </c>
      <c r="AT22" s="346" t="s">
        <v>430</v>
      </c>
      <c r="AU22" s="346">
        <v>7</v>
      </c>
      <c r="AV22" s="346">
        <v>6</v>
      </c>
      <c r="AW22" s="346">
        <v>6</v>
      </c>
      <c r="AX22" s="346">
        <v>5</v>
      </c>
      <c r="AY22" s="346">
        <v>1</v>
      </c>
      <c r="AZ22" s="374"/>
      <c r="BA22" s="375">
        <v>59.281723108476399</v>
      </c>
      <c r="BB22" s="375">
        <v>0</v>
      </c>
      <c r="BC22" s="375">
        <v>6.6964450922890398E-2</v>
      </c>
      <c r="BD22" s="375" t="s">
        <v>430</v>
      </c>
      <c r="BE22" s="373"/>
      <c r="BF22" s="348">
        <v>52.319504684899997</v>
      </c>
      <c r="BG22" s="348">
        <v>25.353483895099998</v>
      </c>
      <c r="BH22" s="348">
        <v>2.0636021818999999</v>
      </c>
      <c r="BI22" s="373"/>
      <c r="BJ22" s="348">
        <v>34.813539089999999</v>
      </c>
      <c r="BK22" s="373"/>
      <c r="BL22" s="348">
        <v>49.492199999999997</v>
      </c>
      <c r="BM22" s="348">
        <v>5.4594399999999998</v>
      </c>
      <c r="BN22" s="348">
        <v>8.1399500000000007</v>
      </c>
      <c r="BO22" s="348">
        <v>36.908410000000003</v>
      </c>
      <c r="BP22" s="373"/>
      <c r="BQ22" s="348">
        <v>6.6</v>
      </c>
      <c r="BR22" s="348">
        <v>17.420000000000002</v>
      </c>
      <c r="BS22" s="348">
        <v>3.94</v>
      </c>
      <c r="BT22" s="348" t="s">
        <v>430</v>
      </c>
      <c r="BU22" s="348" t="s">
        <v>430</v>
      </c>
      <c r="BV22" s="348">
        <v>37.24</v>
      </c>
      <c r="BW22" s="373"/>
      <c r="BX22" s="372" t="s">
        <v>9358</v>
      </c>
      <c r="BY22" s="372" t="s">
        <v>9359</v>
      </c>
      <c r="BZ22" s="372" t="s">
        <v>9360</v>
      </c>
      <c r="CA22" s="372" t="s">
        <v>9361</v>
      </c>
      <c r="CB22" s="372" t="s">
        <v>9362</v>
      </c>
      <c r="CC22" s="373"/>
      <c r="CD22" s="354" t="s">
        <v>547</v>
      </c>
    </row>
    <row r="23" spans="1:82" x14ac:dyDescent="0.25">
      <c r="A23" s="36" t="s">
        <v>93</v>
      </c>
      <c r="B23" s="43"/>
      <c r="C23" s="720"/>
      <c r="D23" s="43"/>
      <c r="E23" s="51"/>
      <c r="F23" s="43"/>
      <c r="G23" s="55"/>
      <c r="H23" s="43"/>
      <c r="I23" s="92"/>
      <c r="J23" s="92"/>
      <c r="K23" s="92"/>
      <c r="L23" s="92"/>
      <c r="M23" s="66"/>
      <c r="N23" s="59">
        <v>45.601300000000002</v>
      </c>
      <c r="O23" s="59">
        <v>53.580199999999998</v>
      </c>
      <c r="P23" s="59">
        <v>75.298500000000004</v>
      </c>
      <c r="Q23" s="59">
        <v>36.122199999999999</v>
      </c>
      <c r="R23" s="59">
        <v>15.7044</v>
      </c>
      <c r="S23" s="59">
        <v>8.6716999999999995</v>
      </c>
      <c r="T23" s="59">
        <v>2.0137999999999998</v>
      </c>
      <c r="U23" s="59">
        <v>2.7353000000000001</v>
      </c>
      <c r="V23" s="70">
        <v>4.4558</v>
      </c>
      <c r="W23" s="59">
        <v>5.4976000000000003</v>
      </c>
      <c r="X23" s="59">
        <v>9.0647000000000002</v>
      </c>
      <c r="Y23" s="59">
        <v>8.2525999999999993</v>
      </c>
      <c r="Z23" s="59">
        <v>8.3316999999999997</v>
      </c>
      <c r="AA23" s="59">
        <v>18.784600000000001</v>
      </c>
      <c r="AB23" s="59">
        <v>0.98809999999999998</v>
      </c>
      <c r="AC23" s="59">
        <v>4.1364000000000001</v>
      </c>
      <c r="AD23" s="59">
        <v>3.5514999999999999</v>
      </c>
      <c r="AE23" s="59">
        <v>24.508099999999999</v>
      </c>
      <c r="AF23" s="59">
        <v>8.1849000000000007</v>
      </c>
      <c r="AG23" s="66"/>
      <c r="AH23" s="51">
        <v>15</v>
      </c>
      <c r="AI23" s="51">
        <v>15</v>
      </c>
      <c r="AJ23" s="51">
        <v>15</v>
      </c>
      <c r="AK23" s="51">
        <v>15</v>
      </c>
      <c r="AL23" s="51">
        <v>15</v>
      </c>
      <c r="AM23" s="51">
        <v>15</v>
      </c>
      <c r="AN23" s="51">
        <v>15</v>
      </c>
      <c r="AO23" s="51">
        <v>15</v>
      </c>
      <c r="AP23" s="51">
        <v>15</v>
      </c>
      <c r="AQ23" s="51">
        <v>15</v>
      </c>
      <c r="AR23" s="51">
        <v>15</v>
      </c>
      <c r="AS23" s="51">
        <v>15</v>
      </c>
      <c r="AT23" s="51">
        <v>11</v>
      </c>
      <c r="AU23" s="51">
        <v>15</v>
      </c>
      <c r="AV23" s="51">
        <v>15</v>
      </c>
      <c r="AW23" s="51">
        <v>15</v>
      </c>
      <c r="AX23" s="51">
        <v>15</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121.928</v>
      </c>
      <c r="O24" s="60">
        <v>96.251499999999993</v>
      </c>
      <c r="P24" s="60">
        <v>109.129</v>
      </c>
      <c r="Q24" s="60">
        <v>47.783999999999999</v>
      </c>
      <c r="R24" s="60">
        <v>29.881799999999998</v>
      </c>
      <c r="S24" s="60">
        <v>25.316400000000002</v>
      </c>
      <c r="T24" s="60">
        <v>13.4147</v>
      </c>
      <c r="U24" s="60">
        <v>7.1609999999999996</v>
      </c>
      <c r="V24" s="71">
        <v>12.310499999999999</v>
      </c>
      <c r="W24" s="60">
        <v>7.7880000000000003</v>
      </c>
      <c r="X24" s="60">
        <v>13.124599999999999</v>
      </c>
      <c r="Y24" s="60">
        <v>11.110099999999999</v>
      </c>
      <c r="Z24" s="60">
        <v>9.4478000000000009</v>
      </c>
      <c r="AA24" s="60">
        <v>37.662300000000002</v>
      </c>
      <c r="AB24" s="60">
        <v>13.3956</v>
      </c>
      <c r="AC24" s="60">
        <v>9.9174000000000007</v>
      </c>
      <c r="AD24" s="60">
        <v>10.8149</v>
      </c>
      <c r="AE24" s="60">
        <v>33.634599999999999</v>
      </c>
      <c r="AF24" s="60">
        <v>10.423400000000001</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15.807700000000001</v>
      </c>
      <c r="O25" s="60">
        <v>31.252800000000001</v>
      </c>
      <c r="P25" s="60">
        <v>43.243699999999997</v>
      </c>
      <c r="Q25" s="60">
        <v>25.493400000000001</v>
      </c>
      <c r="R25" s="60">
        <v>7.1794000000000002</v>
      </c>
      <c r="S25" s="60">
        <v>3.2902999999999998</v>
      </c>
      <c r="T25" s="60">
        <v>-2.645</v>
      </c>
      <c r="U25" s="60">
        <v>-0.79500000000000004</v>
      </c>
      <c r="V25" s="71">
        <v>0.99229999999999996</v>
      </c>
      <c r="W25" s="60">
        <v>4.149</v>
      </c>
      <c r="X25" s="60">
        <v>6.8269000000000002</v>
      </c>
      <c r="Y25" s="60">
        <v>6.7397</v>
      </c>
      <c r="Z25" s="60">
        <v>4.6532999999999998</v>
      </c>
      <c r="AA25" s="60">
        <v>9.8042999999999996</v>
      </c>
      <c r="AB25" s="60">
        <v>-3.7928999999999999</v>
      </c>
      <c r="AC25" s="60">
        <v>0.71140000000000003</v>
      </c>
      <c r="AD25" s="60">
        <v>-2.63E-2</v>
      </c>
      <c r="AE25" s="60">
        <v>15.3147</v>
      </c>
      <c r="AF25" s="60">
        <v>4.5791000000000004</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31.670300000000001</v>
      </c>
      <c r="O26" s="61">
        <v>52.276299999999999</v>
      </c>
      <c r="P26" s="61">
        <v>79.007900000000006</v>
      </c>
      <c r="Q26" s="61">
        <v>36.084099999999999</v>
      </c>
      <c r="R26" s="61">
        <v>15.2974</v>
      </c>
      <c r="S26" s="61">
        <v>7.3567999999999998</v>
      </c>
      <c r="T26" s="61">
        <v>1.4368000000000001</v>
      </c>
      <c r="U26" s="61">
        <v>2.4275000000000002</v>
      </c>
      <c r="V26" s="72">
        <v>3.5179</v>
      </c>
      <c r="W26" s="61">
        <v>5.0277000000000003</v>
      </c>
      <c r="X26" s="61">
        <v>8.9963999999999995</v>
      </c>
      <c r="Y26" s="61">
        <v>8.2062000000000008</v>
      </c>
      <c r="Z26" s="61">
        <v>8.5876999999999999</v>
      </c>
      <c r="AA26" s="61">
        <v>16.607900000000001</v>
      </c>
      <c r="AB26" s="61">
        <v>0.37990000000000002</v>
      </c>
      <c r="AC26" s="61">
        <v>4.0425000000000004</v>
      </c>
      <c r="AD26" s="61">
        <v>2.9409000000000001</v>
      </c>
      <c r="AE26" s="61">
        <v>24.0288</v>
      </c>
      <c r="AF26" s="61">
        <v>8.4352999999999998</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328</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428" customFormat="1" x14ac:dyDescent="0.25">
      <c r="A28" s="481" t="s">
        <v>9363</v>
      </c>
      <c r="B28" s="402"/>
      <c r="C28" s="724">
        <v>41978</v>
      </c>
      <c r="D28" s="402"/>
      <c r="E28" s="403">
        <v>16686.599999999999</v>
      </c>
      <c r="F28" s="402"/>
      <c r="G28" s="404">
        <v>24.9</v>
      </c>
      <c r="H28" s="402"/>
      <c r="I28" s="650">
        <v>7.31</v>
      </c>
      <c r="J28" s="650">
        <v>7.51</v>
      </c>
      <c r="K28" s="650">
        <v>3.68</v>
      </c>
      <c r="L28" s="650">
        <v>3.84</v>
      </c>
      <c r="M28" s="406"/>
      <c r="N28" s="405">
        <v>14.6645</v>
      </c>
      <c r="O28" s="405">
        <v>39.215699999999998</v>
      </c>
      <c r="P28" s="405">
        <v>44.349899999999998</v>
      </c>
      <c r="Q28" s="405">
        <v>27.510400000000001</v>
      </c>
      <c r="R28" s="405">
        <v>7.6147</v>
      </c>
      <c r="S28" s="405">
        <v>3.6987999999999999</v>
      </c>
      <c r="T28" s="405">
        <v>-1.0416000000000001</v>
      </c>
      <c r="U28" s="405">
        <v>1.8509</v>
      </c>
      <c r="V28" s="407">
        <v>3.4483000000000001</v>
      </c>
      <c r="W28" s="405">
        <v>6.1459999999999999</v>
      </c>
      <c r="X28" s="405">
        <v>7.7724000000000002</v>
      </c>
      <c r="Y28" s="405">
        <v>7.7884000000000002</v>
      </c>
      <c r="Z28" s="405">
        <v>8.5351999999999997</v>
      </c>
      <c r="AA28" s="405">
        <v>10.4359</v>
      </c>
      <c r="AB28" s="405">
        <v>-1.8063</v>
      </c>
      <c r="AC28" s="405">
        <v>2.8656999999999999</v>
      </c>
      <c r="AD28" s="405">
        <v>3.0348999999999999</v>
      </c>
      <c r="AE28" s="405">
        <v>20.0061</v>
      </c>
      <c r="AF28" s="405">
        <v>8.2243999999999993</v>
      </c>
      <c r="AG28" s="406"/>
      <c r="AH28" s="403">
        <v>15</v>
      </c>
      <c r="AI28" s="403">
        <v>11</v>
      </c>
      <c r="AJ28" s="403">
        <v>14</v>
      </c>
      <c r="AK28" s="403">
        <v>14</v>
      </c>
      <c r="AL28" s="403">
        <v>15</v>
      </c>
      <c r="AM28" s="403">
        <v>15</v>
      </c>
      <c r="AN28" s="403">
        <v>14</v>
      </c>
      <c r="AO28" s="403">
        <v>14</v>
      </c>
      <c r="AP28" s="403">
        <v>13</v>
      </c>
      <c r="AQ28" s="403">
        <v>9</v>
      </c>
      <c r="AR28" s="403">
        <v>15</v>
      </c>
      <c r="AS28" s="403">
        <v>13</v>
      </c>
      <c r="AT28" s="403">
        <v>10</v>
      </c>
      <c r="AU28" s="403">
        <v>15</v>
      </c>
      <c r="AV28" s="403">
        <v>14</v>
      </c>
      <c r="AW28" s="403">
        <v>14</v>
      </c>
      <c r="AX28" s="403">
        <v>11</v>
      </c>
      <c r="AY28" s="403">
        <v>14</v>
      </c>
      <c r="AZ28" s="406"/>
      <c r="BA28" s="410">
        <v>27.6672493045476</v>
      </c>
      <c r="BB28" s="410">
        <v>0</v>
      </c>
      <c r="BC28" s="410">
        <v>8.1467980331634104E-2</v>
      </c>
      <c r="BD28" s="410" t="s">
        <v>430</v>
      </c>
      <c r="BE28" s="402"/>
      <c r="BF28" s="405">
        <v>35.2253164332</v>
      </c>
      <c r="BG28" s="405">
        <v>4.9528257165999996</v>
      </c>
      <c r="BH28" s="405">
        <v>7.1121655493000002</v>
      </c>
      <c r="BI28" s="402"/>
      <c r="BJ28" s="405">
        <v>18.878954010000001</v>
      </c>
      <c r="BK28" s="402"/>
      <c r="BL28" s="405">
        <v>68.933899999999994</v>
      </c>
      <c r="BM28" s="405">
        <v>3.5823499999999999</v>
      </c>
      <c r="BN28" s="405">
        <v>0.22689899999999999</v>
      </c>
      <c r="BO28" s="405">
        <v>27.256851000000001</v>
      </c>
      <c r="BP28" s="402"/>
      <c r="BQ28" s="405">
        <v>4.16</v>
      </c>
      <c r="BR28" s="405">
        <v>20.56</v>
      </c>
      <c r="BS28" s="405">
        <v>0.75</v>
      </c>
      <c r="BT28" s="405" t="s">
        <v>430</v>
      </c>
      <c r="BU28" s="405">
        <v>0.45</v>
      </c>
      <c r="BV28" s="405">
        <v>1.85</v>
      </c>
      <c r="BW28" s="402"/>
      <c r="BX28" s="401" t="s">
        <v>9278</v>
      </c>
      <c r="BY28" s="401" t="s">
        <v>9279</v>
      </c>
      <c r="BZ28" s="401" t="s">
        <v>9280</v>
      </c>
      <c r="CA28" s="401" t="s">
        <v>9281</v>
      </c>
      <c r="CB28" s="401" t="s">
        <v>9282</v>
      </c>
      <c r="CC28" s="402"/>
      <c r="CD28" s="411" t="s">
        <v>4769</v>
      </c>
    </row>
    <row r="29" spans="1:82" s="428" customFormat="1" ht="11" x14ac:dyDescent="0.3">
      <c r="A29" s="841" t="s">
        <v>9364</v>
      </c>
      <c r="B29" s="842"/>
      <c r="C29" s="843">
        <v>41925</v>
      </c>
      <c r="D29" s="842"/>
      <c r="E29" s="844">
        <v>10146</v>
      </c>
      <c r="F29" s="842"/>
      <c r="G29" s="845">
        <v>30.1373</v>
      </c>
      <c r="H29" s="842"/>
      <c r="I29" s="964">
        <v>2.73</v>
      </c>
      <c r="J29" s="964">
        <v>7.39</v>
      </c>
      <c r="K29" s="964">
        <v>1.81</v>
      </c>
      <c r="L29" s="964">
        <v>1.9</v>
      </c>
      <c r="M29" s="847"/>
      <c r="N29" s="846">
        <v>54.703499999999998</v>
      </c>
      <c r="O29" s="846">
        <v>50.592300000000002</v>
      </c>
      <c r="P29" s="846">
        <v>83.338700000000003</v>
      </c>
      <c r="Q29" s="846">
        <v>26.5578</v>
      </c>
      <c r="R29" s="846">
        <v>11.181100000000001</v>
      </c>
      <c r="S29" s="846">
        <v>10.7895</v>
      </c>
      <c r="T29" s="846">
        <v>2.5657999999999999</v>
      </c>
      <c r="U29" s="846">
        <v>3.2105000000000001</v>
      </c>
      <c r="V29" s="848">
        <v>6.3018000000000001</v>
      </c>
      <c r="W29" s="846">
        <v>6.3411</v>
      </c>
      <c r="X29" s="846">
        <v>11.1106</v>
      </c>
      <c r="Y29" s="846">
        <v>10.7026</v>
      </c>
      <c r="Z29" s="846">
        <v>10.2248</v>
      </c>
      <c r="AA29" s="846">
        <v>23.822199999999999</v>
      </c>
      <c r="AB29" s="846">
        <v>0.21229999999999999</v>
      </c>
      <c r="AC29" s="846">
        <v>4.165</v>
      </c>
      <c r="AD29" s="846">
        <v>5.2031999999999998</v>
      </c>
      <c r="AE29" s="846">
        <v>16.374700000000001</v>
      </c>
      <c r="AF29" s="846">
        <v>9.8986000000000001</v>
      </c>
      <c r="AG29" s="847"/>
      <c r="AH29" s="844">
        <v>5</v>
      </c>
      <c r="AI29" s="844">
        <v>8</v>
      </c>
      <c r="AJ29" s="844">
        <v>7</v>
      </c>
      <c r="AK29" s="844">
        <v>15</v>
      </c>
      <c r="AL29" s="844">
        <v>13</v>
      </c>
      <c r="AM29" s="844">
        <v>6</v>
      </c>
      <c r="AN29" s="844">
        <v>7</v>
      </c>
      <c r="AO29" s="844">
        <v>10</v>
      </c>
      <c r="AP29" s="844">
        <v>4</v>
      </c>
      <c r="AQ29" s="844">
        <v>7</v>
      </c>
      <c r="AR29" s="844">
        <v>4</v>
      </c>
      <c r="AS29" s="844">
        <v>3</v>
      </c>
      <c r="AT29" s="844">
        <v>5</v>
      </c>
      <c r="AU29" s="844">
        <v>4</v>
      </c>
      <c r="AV29" s="844">
        <v>11</v>
      </c>
      <c r="AW29" s="844">
        <v>10</v>
      </c>
      <c r="AX29" s="844">
        <v>5</v>
      </c>
      <c r="AY29" s="844">
        <v>15</v>
      </c>
      <c r="AZ29" s="847"/>
      <c r="BA29" s="852">
        <v>63.869060173094603</v>
      </c>
      <c r="BB29" s="852">
        <v>0</v>
      </c>
      <c r="BC29" s="852">
        <v>8.7195356072111596E-2</v>
      </c>
      <c r="BD29" s="852" t="s">
        <v>430</v>
      </c>
      <c r="BE29" s="842"/>
      <c r="BF29" s="846">
        <v>61.289986851400002</v>
      </c>
      <c r="BG29" s="846">
        <v>26.110594389599999</v>
      </c>
      <c r="BH29" s="846">
        <v>2.3473225440999999</v>
      </c>
      <c r="BI29" s="842"/>
      <c r="BJ29" s="846">
        <v>33.502395079999999</v>
      </c>
      <c r="BK29" s="842"/>
      <c r="BL29" s="846">
        <v>44.119300000000003</v>
      </c>
      <c r="BM29" s="846">
        <v>19.226299999999998</v>
      </c>
      <c r="BN29" s="846">
        <v>5.9264999999999999</v>
      </c>
      <c r="BO29" s="846">
        <v>30.727900000000002</v>
      </c>
      <c r="BP29" s="842"/>
      <c r="BQ29" s="846">
        <v>2.0699999999999998</v>
      </c>
      <c r="BR29" s="846">
        <v>21.29</v>
      </c>
      <c r="BS29" s="846">
        <v>1.23</v>
      </c>
      <c r="BT29" s="846" t="s">
        <v>430</v>
      </c>
      <c r="BU29" s="846" t="s">
        <v>430</v>
      </c>
      <c r="BV29" s="846">
        <v>6.14</v>
      </c>
      <c r="BW29" s="842"/>
      <c r="BX29" s="855" t="s">
        <v>9284</v>
      </c>
      <c r="BY29" s="855" t="s">
        <v>9285</v>
      </c>
      <c r="BZ29" s="855" t="s">
        <v>6279</v>
      </c>
      <c r="CA29" s="855" t="s">
        <v>9286</v>
      </c>
      <c r="CB29" s="855" t="s">
        <v>9287</v>
      </c>
      <c r="CC29" s="842"/>
      <c r="CD29" s="856" t="s">
        <v>476</v>
      </c>
    </row>
    <row r="30" spans="1:82" s="428" customFormat="1" x14ac:dyDescent="0.25">
      <c r="A30" s="345" t="s">
        <v>9365</v>
      </c>
      <c r="B30" s="373"/>
      <c r="C30" s="719">
        <v>41275</v>
      </c>
      <c r="D30" s="373"/>
      <c r="E30" s="346">
        <v>5681.96</v>
      </c>
      <c r="F30" s="373"/>
      <c r="G30" s="347">
        <v>75.951999999999998</v>
      </c>
      <c r="H30" s="373"/>
      <c r="I30" s="651">
        <v>3.57</v>
      </c>
      <c r="J30" s="651">
        <v>7.48</v>
      </c>
      <c r="K30" s="651">
        <v>2.83</v>
      </c>
      <c r="L30" s="651">
        <v>2.99</v>
      </c>
      <c r="M30" s="374"/>
      <c r="N30" s="348">
        <v>56.795099999999998</v>
      </c>
      <c r="O30" s="348">
        <v>57.2958</v>
      </c>
      <c r="P30" s="348">
        <v>79.880899999999997</v>
      </c>
      <c r="Q30" s="348">
        <v>41.392099999999999</v>
      </c>
      <c r="R30" s="348">
        <v>18.661200000000001</v>
      </c>
      <c r="S30" s="348">
        <v>6.3905000000000003</v>
      </c>
      <c r="T30" s="348">
        <v>0.38890000000000002</v>
      </c>
      <c r="U30" s="348">
        <v>2.0573000000000001</v>
      </c>
      <c r="V30" s="350">
        <v>3.6802000000000001</v>
      </c>
      <c r="W30" s="348">
        <v>5.2229999999999999</v>
      </c>
      <c r="X30" s="348">
        <v>9.5922999999999998</v>
      </c>
      <c r="Y30" s="348">
        <v>9.2045999999999992</v>
      </c>
      <c r="Z30" s="348">
        <v>10.465199999999999</v>
      </c>
      <c r="AA30" s="348">
        <v>17.553599999999999</v>
      </c>
      <c r="AB30" s="348">
        <v>-0.95409999999999995</v>
      </c>
      <c r="AC30" s="348">
        <v>3.3580000000000001</v>
      </c>
      <c r="AD30" s="348">
        <v>2.7347000000000001</v>
      </c>
      <c r="AE30" s="348">
        <v>27.116499999999998</v>
      </c>
      <c r="AF30" s="348">
        <v>9.9954000000000001</v>
      </c>
      <c r="AG30" s="374"/>
      <c r="AH30" s="346">
        <v>4</v>
      </c>
      <c r="AI30" s="346">
        <v>6</v>
      </c>
      <c r="AJ30" s="346">
        <v>8</v>
      </c>
      <c r="AK30" s="346">
        <v>5</v>
      </c>
      <c r="AL30" s="346">
        <v>6</v>
      </c>
      <c r="AM30" s="346">
        <v>10</v>
      </c>
      <c r="AN30" s="346">
        <v>12</v>
      </c>
      <c r="AO30" s="346">
        <v>13</v>
      </c>
      <c r="AP30" s="346">
        <v>12</v>
      </c>
      <c r="AQ30" s="346">
        <v>14</v>
      </c>
      <c r="AR30" s="346">
        <v>10</v>
      </c>
      <c r="AS30" s="346">
        <v>8</v>
      </c>
      <c r="AT30" s="346">
        <v>2</v>
      </c>
      <c r="AU30" s="346">
        <v>8</v>
      </c>
      <c r="AV30" s="346">
        <v>12</v>
      </c>
      <c r="AW30" s="346">
        <v>13</v>
      </c>
      <c r="AX30" s="346">
        <v>13</v>
      </c>
      <c r="AY30" s="346">
        <v>5</v>
      </c>
      <c r="AZ30" s="374"/>
      <c r="BA30" s="375">
        <v>55.142865771129003</v>
      </c>
      <c r="BB30" s="375">
        <v>0</v>
      </c>
      <c r="BC30" s="375">
        <v>7.3551196710221103E-2</v>
      </c>
      <c r="BD30" s="375" t="s">
        <v>430</v>
      </c>
      <c r="BE30" s="373"/>
      <c r="BF30" s="348">
        <v>53.301167545299997</v>
      </c>
      <c r="BG30" s="348">
        <v>23.9858963818</v>
      </c>
      <c r="BH30" s="348">
        <v>2.2221878514000002</v>
      </c>
      <c r="BI30" s="373"/>
      <c r="BJ30" s="348">
        <v>32.885508880000003</v>
      </c>
      <c r="BK30" s="373"/>
      <c r="BL30" s="348">
        <v>59.389899999999997</v>
      </c>
      <c r="BM30" s="348">
        <v>2.0697199999999998</v>
      </c>
      <c r="BN30" s="348">
        <v>3.9862199999999999</v>
      </c>
      <c r="BO30" s="348">
        <v>34.554160000000003</v>
      </c>
      <c r="BP30" s="373"/>
      <c r="BQ30" s="348">
        <v>8.6</v>
      </c>
      <c r="BR30" s="348">
        <v>13.48</v>
      </c>
      <c r="BS30" s="348">
        <v>3.36</v>
      </c>
      <c r="BT30" s="348">
        <v>0.89</v>
      </c>
      <c r="BU30" s="348" t="s">
        <v>430</v>
      </c>
      <c r="BV30" s="348">
        <v>8.2200000000000006</v>
      </c>
      <c r="BW30" s="373"/>
      <c r="BX30" s="372" t="s">
        <v>9289</v>
      </c>
      <c r="BY30" s="372" t="s">
        <v>9290</v>
      </c>
      <c r="BZ30" s="372" t="s">
        <v>9291</v>
      </c>
      <c r="CA30" s="372" t="s">
        <v>9292</v>
      </c>
      <c r="CB30" s="372" t="s">
        <v>9293</v>
      </c>
      <c r="CC30" s="373"/>
      <c r="CD30" s="354" t="s">
        <v>463</v>
      </c>
    </row>
    <row r="31" spans="1:82" s="428" customFormat="1" x14ac:dyDescent="0.25">
      <c r="A31" s="345" t="s">
        <v>9366</v>
      </c>
      <c r="B31" s="373"/>
      <c r="C31" s="719">
        <v>42151</v>
      </c>
      <c r="D31" s="373"/>
      <c r="E31" s="346">
        <v>5664.7</v>
      </c>
      <c r="F31" s="373"/>
      <c r="G31" s="347">
        <v>27.2392</v>
      </c>
      <c r="H31" s="373"/>
      <c r="I31" s="651">
        <v>1.61</v>
      </c>
      <c r="J31" s="651">
        <v>7.51</v>
      </c>
      <c r="K31" s="651">
        <v>1.35</v>
      </c>
      <c r="L31" s="651">
        <v>1.43</v>
      </c>
      <c r="M31" s="374"/>
      <c r="N31" s="348">
        <v>20.244900000000001</v>
      </c>
      <c r="O31" s="348">
        <v>32.828499999999998</v>
      </c>
      <c r="P31" s="348">
        <v>43.877200000000002</v>
      </c>
      <c r="Q31" s="348">
        <v>30.610099999999999</v>
      </c>
      <c r="R31" s="348">
        <v>13.0722</v>
      </c>
      <c r="S31" s="348">
        <v>8.6755999999999993</v>
      </c>
      <c r="T31" s="348">
        <v>3.2014999999999998</v>
      </c>
      <c r="U31" s="348">
        <v>2.6362000000000001</v>
      </c>
      <c r="V31" s="350">
        <v>3.7244999999999999</v>
      </c>
      <c r="W31" s="348">
        <v>5.5758000000000001</v>
      </c>
      <c r="X31" s="348">
        <v>9.9741999999999997</v>
      </c>
      <c r="Y31" s="348">
        <v>8.9640000000000004</v>
      </c>
      <c r="Z31" s="348">
        <v>9.4929000000000006</v>
      </c>
      <c r="AA31" s="348">
        <v>14.028600000000001</v>
      </c>
      <c r="AB31" s="348">
        <v>2.0651999999999999</v>
      </c>
      <c r="AC31" s="348">
        <v>4.9367999999999999</v>
      </c>
      <c r="AD31" s="348">
        <v>2.4954000000000001</v>
      </c>
      <c r="AE31" s="348">
        <v>22.463200000000001</v>
      </c>
      <c r="AF31" s="348">
        <v>9.4757999999999996</v>
      </c>
      <c r="AG31" s="374"/>
      <c r="AH31" s="346">
        <v>14</v>
      </c>
      <c r="AI31" s="346">
        <v>14</v>
      </c>
      <c r="AJ31" s="346">
        <v>15</v>
      </c>
      <c r="AK31" s="346">
        <v>12</v>
      </c>
      <c r="AL31" s="346">
        <v>10</v>
      </c>
      <c r="AM31" s="346">
        <v>7</v>
      </c>
      <c r="AN31" s="346">
        <v>6</v>
      </c>
      <c r="AO31" s="346">
        <v>11</v>
      </c>
      <c r="AP31" s="346">
        <v>11</v>
      </c>
      <c r="AQ31" s="346">
        <v>13</v>
      </c>
      <c r="AR31" s="346">
        <v>8</v>
      </c>
      <c r="AS31" s="346">
        <v>10</v>
      </c>
      <c r="AT31" s="346">
        <v>7</v>
      </c>
      <c r="AU31" s="346">
        <v>12</v>
      </c>
      <c r="AV31" s="346">
        <v>6</v>
      </c>
      <c r="AW31" s="346">
        <v>8</v>
      </c>
      <c r="AX31" s="346">
        <v>14</v>
      </c>
      <c r="AY31" s="346">
        <v>11</v>
      </c>
      <c r="AZ31" s="374"/>
      <c r="BA31" s="375">
        <v>64.120374073971206</v>
      </c>
      <c r="BB31" s="375">
        <v>0</v>
      </c>
      <c r="BC31" s="375">
        <v>7.5330911355854999E-2</v>
      </c>
      <c r="BD31" s="375" t="s">
        <v>430</v>
      </c>
      <c r="BE31" s="373"/>
      <c r="BF31" s="348">
        <v>52.901773053600003</v>
      </c>
      <c r="BG31" s="348">
        <v>18.736081119200001</v>
      </c>
      <c r="BH31" s="348">
        <v>2.8235239118000002</v>
      </c>
      <c r="BI31" s="373"/>
      <c r="BJ31" s="348">
        <v>20.69763322</v>
      </c>
      <c r="BK31" s="373"/>
      <c r="BL31" s="348">
        <v>54.003700000000002</v>
      </c>
      <c r="BM31" s="348">
        <v>8.2782499999999999</v>
      </c>
      <c r="BN31" s="348">
        <v>2.8306399999999998</v>
      </c>
      <c r="BO31" s="348">
        <v>34.887410000000003</v>
      </c>
      <c r="BP31" s="373"/>
      <c r="BQ31" s="348">
        <v>5.46</v>
      </c>
      <c r="BR31" s="348">
        <v>8.43</v>
      </c>
      <c r="BS31" s="348">
        <v>1.06</v>
      </c>
      <c r="BT31" s="348">
        <v>9.92</v>
      </c>
      <c r="BU31" s="348">
        <v>0.74</v>
      </c>
      <c r="BV31" s="348">
        <v>9.27</v>
      </c>
      <c r="BW31" s="373"/>
      <c r="BX31" s="372" t="s">
        <v>9295</v>
      </c>
      <c r="BY31" s="372" t="s">
        <v>9296</v>
      </c>
      <c r="BZ31" s="372" t="s">
        <v>9297</v>
      </c>
      <c r="CA31" s="372" t="s">
        <v>9298</v>
      </c>
      <c r="CB31" s="372" t="s">
        <v>3391</v>
      </c>
      <c r="CC31" s="373"/>
      <c r="CD31" s="354" t="s">
        <v>9299</v>
      </c>
    </row>
    <row r="32" spans="1:82" s="428" customFormat="1" x14ac:dyDescent="0.25">
      <c r="A32" s="345" t="s">
        <v>9367</v>
      </c>
      <c r="B32" s="373"/>
      <c r="C32" s="719">
        <v>42457</v>
      </c>
      <c r="D32" s="373"/>
      <c r="E32" s="346">
        <v>3487.74</v>
      </c>
      <c r="F32" s="373"/>
      <c r="G32" s="347">
        <v>25.138999999999999</v>
      </c>
      <c r="H32" s="373"/>
      <c r="I32" s="651">
        <v>5.0218800000000003</v>
      </c>
      <c r="J32" s="651">
        <v>7.2476700000000003</v>
      </c>
      <c r="K32" s="651">
        <v>2.3757600000000001</v>
      </c>
      <c r="L32" s="651">
        <v>2.5045500000000001</v>
      </c>
      <c r="M32" s="374"/>
      <c r="N32" s="348">
        <v>45.065300000000001</v>
      </c>
      <c r="O32" s="348">
        <v>32.026499999999999</v>
      </c>
      <c r="P32" s="348">
        <v>60.004300000000001</v>
      </c>
      <c r="Q32" s="348">
        <v>39.693600000000004</v>
      </c>
      <c r="R32" s="348">
        <v>9.7756000000000007</v>
      </c>
      <c r="S32" s="348">
        <v>4.9372999999999996</v>
      </c>
      <c r="T32" s="348">
        <v>1.6407</v>
      </c>
      <c r="U32" s="348">
        <v>2.6356999999999999</v>
      </c>
      <c r="V32" s="350">
        <v>3.3378999999999999</v>
      </c>
      <c r="W32" s="348">
        <v>6.6711</v>
      </c>
      <c r="X32" s="348">
        <v>9.5558999999999994</v>
      </c>
      <c r="Y32" s="348">
        <v>8.6981000000000002</v>
      </c>
      <c r="Z32" s="348">
        <v>9.3261000000000003</v>
      </c>
      <c r="AA32" s="348">
        <v>12.9033</v>
      </c>
      <c r="AB32" s="348">
        <v>0.56850000000000001</v>
      </c>
      <c r="AC32" s="348">
        <v>3.794</v>
      </c>
      <c r="AD32" s="348">
        <v>2.879</v>
      </c>
      <c r="AE32" s="348">
        <v>25.618200000000002</v>
      </c>
      <c r="AF32" s="348">
        <v>9.4293999999999993</v>
      </c>
      <c r="AG32" s="374"/>
      <c r="AH32" s="346">
        <v>6</v>
      </c>
      <c r="AI32" s="346">
        <v>15</v>
      </c>
      <c r="AJ32" s="346">
        <v>11</v>
      </c>
      <c r="AK32" s="346">
        <v>6</v>
      </c>
      <c r="AL32" s="346">
        <v>14</v>
      </c>
      <c r="AM32" s="346">
        <v>14</v>
      </c>
      <c r="AN32" s="346">
        <v>11</v>
      </c>
      <c r="AO32" s="346">
        <v>12</v>
      </c>
      <c r="AP32" s="346">
        <v>14</v>
      </c>
      <c r="AQ32" s="346">
        <v>5</v>
      </c>
      <c r="AR32" s="346">
        <v>11</v>
      </c>
      <c r="AS32" s="346">
        <v>11</v>
      </c>
      <c r="AT32" s="346">
        <v>8</v>
      </c>
      <c r="AU32" s="346">
        <v>13</v>
      </c>
      <c r="AV32" s="346">
        <v>10</v>
      </c>
      <c r="AW32" s="346">
        <v>12</v>
      </c>
      <c r="AX32" s="346">
        <v>12</v>
      </c>
      <c r="AY32" s="346">
        <v>7</v>
      </c>
      <c r="AZ32" s="374"/>
      <c r="BA32" s="375">
        <v>41.850578198611501</v>
      </c>
      <c r="BB32" s="375">
        <v>0</v>
      </c>
      <c r="BC32" s="375">
        <v>9.8292831890465795E-2</v>
      </c>
      <c r="BD32" s="375" t="s">
        <v>430</v>
      </c>
      <c r="BE32" s="373"/>
      <c r="BF32" s="348">
        <v>46.154365878500002</v>
      </c>
      <c r="BG32" s="348">
        <v>11.7698101811</v>
      </c>
      <c r="BH32" s="348">
        <v>3.9214197313999999</v>
      </c>
      <c r="BI32" s="373"/>
      <c r="BJ32" s="348">
        <v>31.172143040000002</v>
      </c>
      <c r="BK32" s="373"/>
      <c r="BL32" s="348">
        <v>53.932000000000002</v>
      </c>
      <c r="BM32" s="348">
        <v>9.1360700000000001</v>
      </c>
      <c r="BN32" s="348">
        <v>5.8574700000000002</v>
      </c>
      <c r="BO32" s="348">
        <v>31.074459999999998</v>
      </c>
      <c r="BP32" s="373"/>
      <c r="BQ32" s="348">
        <v>10.119999999999999</v>
      </c>
      <c r="BR32" s="348">
        <v>16.5</v>
      </c>
      <c r="BS32" s="348">
        <v>0.74</v>
      </c>
      <c r="BT32" s="348" t="s">
        <v>430</v>
      </c>
      <c r="BU32" s="348" t="s">
        <v>430</v>
      </c>
      <c r="BV32" s="348">
        <v>3.52</v>
      </c>
      <c r="BW32" s="373"/>
      <c r="BX32" s="372" t="s">
        <v>9301</v>
      </c>
      <c r="BY32" s="372" t="s">
        <v>9302</v>
      </c>
      <c r="BZ32" s="372" t="s">
        <v>9303</v>
      </c>
      <c r="CA32" s="372" t="s">
        <v>9304</v>
      </c>
      <c r="CB32" s="372" t="s">
        <v>9305</v>
      </c>
      <c r="CC32" s="373"/>
      <c r="CD32" s="354" t="s">
        <v>554</v>
      </c>
    </row>
    <row r="33" spans="1:82" s="428" customFormat="1" x14ac:dyDescent="0.25">
      <c r="A33" s="345" t="s">
        <v>9368</v>
      </c>
      <c r="B33" s="373"/>
      <c r="C33" s="719">
        <v>43451</v>
      </c>
      <c r="D33" s="373"/>
      <c r="E33" s="346">
        <v>1982.92</v>
      </c>
      <c r="F33" s="373"/>
      <c r="G33" s="347">
        <v>22.742999999999999</v>
      </c>
      <c r="H33" s="373"/>
      <c r="I33" s="651">
        <v>3.16</v>
      </c>
      <c r="J33" s="651">
        <v>6.46</v>
      </c>
      <c r="K33" s="651">
        <v>2.3199999999999998</v>
      </c>
      <c r="L33" s="651">
        <v>2.44</v>
      </c>
      <c r="M33" s="374"/>
      <c r="N33" s="348">
        <v>65.919300000000007</v>
      </c>
      <c r="O33" s="348">
        <v>65.617500000000007</v>
      </c>
      <c r="P33" s="348">
        <v>101.91500000000001</v>
      </c>
      <c r="Q33" s="348">
        <v>42.8795</v>
      </c>
      <c r="R33" s="348">
        <v>20.435600000000001</v>
      </c>
      <c r="S33" s="348">
        <v>11.4693</v>
      </c>
      <c r="T33" s="348">
        <v>3.8557000000000001</v>
      </c>
      <c r="U33" s="348">
        <v>4.5907999999999998</v>
      </c>
      <c r="V33" s="350">
        <v>5.8404999999999996</v>
      </c>
      <c r="W33" s="348">
        <v>7.6429999999999998</v>
      </c>
      <c r="X33" s="348">
        <v>11.162000000000001</v>
      </c>
      <c r="Y33" s="348">
        <v>9.9796999999999993</v>
      </c>
      <c r="Z33" s="348" t="s">
        <v>430</v>
      </c>
      <c r="AA33" s="348">
        <v>25.441800000000001</v>
      </c>
      <c r="AB33" s="348">
        <v>2.2065000000000001</v>
      </c>
      <c r="AC33" s="348">
        <v>6.2705000000000002</v>
      </c>
      <c r="AD33" s="348">
        <v>4.4924999999999997</v>
      </c>
      <c r="AE33" s="348">
        <v>27.9453</v>
      </c>
      <c r="AF33" s="348">
        <v>11.5671</v>
      </c>
      <c r="AG33" s="374"/>
      <c r="AH33" s="346">
        <v>3</v>
      </c>
      <c r="AI33" s="346">
        <v>5</v>
      </c>
      <c r="AJ33" s="346">
        <v>2</v>
      </c>
      <c r="AK33" s="346">
        <v>4</v>
      </c>
      <c r="AL33" s="346">
        <v>4</v>
      </c>
      <c r="AM33" s="346">
        <v>5</v>
      </c>
      <c r="AN33" s="346">
        <v>4</v>
      </c>
      <c r="AO33" s="346">
        <v>5</v>
      </c>
      <c r="AP33" s="346">
        <v>6</v>
      </c>
      <c r="AQ33" s="346">
        <v>3</v>
      </c>
      <c r="AR33" s="346">
        <v>3</v>
      </c>
      <c r="AS33" s="346">
        <v>5</v>
      </c>
      <c r="AT33" s="346" t="s">
        <v>430</v>
      </c>
      <c r="AU33" s="346">
        <v>3</v>
      </c>
      <c r="AV33" s="346">
        <v>5</v>
      </c>
      <c r="AW33" s="346">
        <v>3</v>
      </c>
      <c r="AX33" s="346">
        <v>6</v>
      </c>
      <c r="AY33" s="346">
        <v>4</v>
      </c>
      <c r="AZ33" s="374"/>
      <c r="BA33" s="375">
        <v>63.7796042549408</v>
      </c>
      <c r="BB33" s="375">
        <v>0</v>
      </c>
      <c r="BC33" s="375">
        <v>8.7539221975181394E-2</v>
      </c>
      <c r="BD33" s="375" t="s">
        <v>430</v>
      </c>
      <c r="BE33" s="373"/>
      <c r="BF33" s="348">
        <v>60.568124766399997</v>
      </c>
      <c r="BG33" s="348">
        <v>26.081719971799998</v>
      </c>
      <c r="BH33" s="348">
        <v>2.3222442704000001</v>
      </c>
      <c r="BI33" s="373"/>
      <c r="BJ33" s="348">
        <v>37.948378400000003</v>
      </c>
      <c r="BK33" s="373"/>
      <c r="BL33" s="348">
        <v>47.584699999999998</v>
      </c>
      <c r="BM33" s="348">
        <v>11.5206</v>
      </c>
      <c r="BN33" s="348">
        <v>7.6254900000000001</v>
      </c>
      <c r="BO33" s="348">
        <v>33.269210000000001</v>
      </c>
      <c r="BP33" s="373"/>
      <c r="BQ33" s="348">
        <v>8.3000000000000007</v>
      </c>
      <c r="BR33" s="348">
        <v>11.64</v>
      </c>
      <c r="BS33" s="348">
        <v>7.09</v>
      </c>
      <c r="BT33" s="348" t="s">
        <v>430</v>
      </c>
      <c r="BU33" s="348" t="s">
        <v>430</v>
      </c>
      <c r="BV33" s="348">
        <v>5.88</v>
      </c>
      <c r="BW33" s="373"/>
      <c r="BX33" s="372" t="s">
        <v>9307</v>
      </c>
      <c r="BY33" s="372" t="s">
        <v>9308</v>
      </c>
      <c r="BZ33" s="372" t="s">
        <v>9309</v>
      </c>
      <c r="CA33" s="372" t="s">
        <v>9310</v>
      </c>
      <c r="CB33" s="372" t="s">
        <v>5182</v>
      </c>
      <c r="CC33" s="373"/>
      <c r="CD33" s="354" t="s">
        <v>476</v>
      </c>
    </row>
    <row r="34" spans="1:82" s="428" customFormat="1" x14ac:dyDescent="0.25">
      <c r="A34" s="345" t="s">
        <v>9369</v>
      </c>
      <c r="B34" s="373"/>
      <c r="C34" s="719">
        <v>41925</v>
      </c>
      <c r="D34" s="373"/>
      <c r="E34" s="346">
        <v>1410.51</v>
      </c>
      <c r="F34" s="373"/>
      <c r="G34" s="347">
        <v>29.754999999999999</v>
      </c>
      <c r="H34" s="373"/>
      <c r="I34" s="651">
        <v>1.25</v>
      </c>
      <c r="J34" s="651">
        <v>7.01</v>
      </c>
      <c r="K34" s="651">
        <v>1.04</v>
      </c>
      <c r="L34" s="651">
        <v>1.1100000000000001</v>
      </c>
      <c r="M34" s="374"/>
      <c r="N34" s="348">
        <v>30.815799999999999</v>
      </c>
      <c r="O34" s="348">
        <v>33.375300000000003</v>
      </c>
      <c r="P34" s="348">
        <v>76.548599999999993</v>
      </c>
      <c r="Q34" s="348">
        <v>36.038899999999998</v>
      </c>
      <c r="R34" s="348">
        <v>18.729099999999999</v>
      </c>
      <c r="S34" s="348">
        <v>16.058199999999999</v>
      </c>
      <c r="T34" s="348">
        <v>6.5387000000000004</v>
      </c>
      <c r="U34" s="348">
        <v>6.4535</v>
      </c>
      <c r="V34" s="350">
        <v>8.5702999999999996</v>
      </c>
      <c r="W34" s="348">
        <v>8.8558000000000003</v>
      </c>
      <c r="X34" s="348">
        <v>11.851000000000001</v>
      </c>
      <c r="Y34" s="348">
        <v>10.2387</v>
      </c>
      <c r="Z34" s="348">
        <v>10.2341</v>
      </c>
      <c r="AA34" s="348">
        <v>26.236999999999998</v>
      </c>
      <c r="AB34" s="348">
        <v>6.0914999999999999</v>
      </c>
      <c r="AC34" s="348">
        <v>7.7553999999999998</v>
      </c>
      <c r="AD34" s="348">
        <v>7.6642000000000001</v>
      </c>
      <c r="AE34" s="348">
        <v>24.9877</v>
      </c>
      <c r="AF34" s="348">
        <v>9.7787000000000006</v>
      </c>
      <c r="AG34" s="374"/>
      <c r="AH34" s="346">
        <v>8</v>
      </c>
      <c r="AI34" s="346">
        <v>13</v>
      </c>
      <c r="AJ34" s="346">
        <v>9</v>
      </c>
      <c r="AK34" s="346">
        <v>9</v>
      </c>
      <c r="AL34" s="346">
        <v>5</v>
      </c>
      <c r="AM34" s="346">
        <v>2</v>
      </c>
      <c r="AN34" s="346">
        <v>2</v>
      </c>
      <c r="AO34" s="346">
        <v>2</v>
      </c>
      <c r="AP34" s="346">
        <v>2</v>
      </c>
      <c r="AQ34" s="346">
        <v>1</v>
      </c>
      <c r="AR34" s="346">
        <v>2</v>
      </c>
      <c r="AS34" s="346">
        <v>4</v>
      </c>
      <c r="AT34" s="346">
        <v>4</v>
      </c>
      <c r="AU34" s="346">
        <v>2</v>
      </c>
      <c r="AV34" s="346">
        <v>2</v>
      </c>
      <c r="AW34" s="346">
        <v>2</v>
      </c>
      <c r="AX34" s="346">
        <v>2</v>
      </c>
      <c r="AY34" s="346">
        <v>8</v>
      </c>
      <c r="AZ34" s="374"/>
      <c r="BA34" s="375">
        <v>44.580156753054098</v>
      </c>
      <c r="BB34" s="375">
        <v>0</v>
      </c>
      <c r="BC34" s="375">
        <v>0.13530421983683899</v>
      </c>
      <c r="BD34" s="375" t="s">
        <v>430</v>
      </c>
      <c r="BE34" s="373"/>
      <c r="BF34" s="348">
        <v>50.6124498983</v>
      </c>
      <c r="BG34" s="348">
        <v>5.4699646212999999</v>
      </c>
      <c r="BH34" s="348">
        <v>9.2527929159000006</v>
      </c>
      <c r="BI34" s="373"/>
      <c r="BJ34" s="348">
        <v>26.180727789999999</v>
      </c>
      <c r="BK34" s="373"/>
      <c r="BL34" s="348">
        <v>40.213799999999999</v>
      </c>
      <c r="BM34" s="348">
        <v>20.465699999999998</v>
      </c>
      <c r="BN34" s="348">
        <v>6.7143699999999997</v>
      </c>
      <c r="BO34" s="348">
        <v>32.60613</v>
      </c>
      <c r="BP34" s="373"/>
      <c r="BQ34" s="348">
        <v>2.59</v>
      </c>
      <c r="BR34" s="348">
        <v>17.329999999999998</v>
      </c>
      <c r="BS34" s="348" t="s">
        <v>430</v>
      </c>
      <c r="BT34" s="348" t="s">
        <v>430</v>
      </c>
      <c r="BU34" s="348" t="s">
        <v>430</v>
      </c>
      <c r="BV34" s="348">
        <v>12.35</v>
      </c>
      <c r="BW34" s="373"/>
      <c r="BX34" s="372" t="s">
        <v>9312</v>
      </c>
      <c r="BY34" s="372" t="s">
        <v>9313</v>
      </c>
      <c r="BZ34" s="372" t="s">
        <v>9314</v>
      </c>
      <c r="CA34" s="372" t="s">
        <v>9315</v>
      </c>
      <c r="CB34" s="372" t="s">
        <v>9316</v>
      </c>
      <c r="CC34" s="373"/>
      <c r="CD34" s="354" t="s">
        <v>2409</v>
      </c>
    </row>
    <row r="35" spans="1:82" s="428" customFormat="1" x14ac:dyDescent="0.25">
      <c r="A35" s="345" t="s">
        <v>9370</v>
      </c>
      <c r="B35" s="373"/>
      <c r="C35" s="719">
        <v>41971</v>
      </c>
      <c r="D35" s="373"/>
      <c r="E35" s="346">
        <v>1114.1300000000001</v>
      </c>
      <c r="F35" s="373"/>
      <c r="G35" s="347">
        <v>25.67</v>
      </c>
      <c r="H35" s="373"/>
      <c r="I35" s="651">
        <v>1.9</v>
      </c>
      <c r="J35" s="651">
        <v>7.37</v>
      </c>
      <c r="K35" s="651">
        <v>1.55</v>
      </c>
      <c r="L35" s="651">
        <v>1.6</v>
      </c>
      <c r="M35" s="374"/>
      <c r="N35" s="348">
        <v>28.46</v>
      </c>
      <c r="O35" s="348">
        <v>47.581800000000001</v>
      </c>
      <c r="P35" s="348">
        <v>57.503</v>
      </c>
      <c r="Q35" s="348">
        <v>30.8294</v>
      </c>
      <c r="R35" s="348">
        <v>12.984500000000001</v>
      </c>
      <c r="S35" s="348">
        <v>7.7205000000000004</v>
      </c>
      <c r="T35" s="348">
        <v>3.3359000000000001</v>
      </c>
      <c r="U35" s="348">
        <v>4.7461000000000002</v>
      </c>
      <c r="V35" s="350">
        <v>6.2060000000000004</v>
      </c>
      <c r="W35" s="348">
        <v>7.0744999999999996</v>
      </c>
      <c r="X35" s="348">
        <v>8.7600999999999996</v>
      </c>
      <c r="Y35" s="348">
        <v>7.5567000000000002</v>
      </c>
      <c r="Z35" s="348">
        <v>8.7868999999999993</v>
      </c>
      <c r="AA35" s="348">
        <v>15.245900000000001</v>
      </c>
      <c r="AB35" s="348">
        <v>2.6400999999999999</v>
      </c>
      <c r="AC35" s="348">
        <v>5.7868000000000004</v>
      </c>
      <c r="AD35" s="348">
        <v>5.4710999999999999</v>
      </c>
      <c r="AE35" s="348">
        <v>22.308800000000002</v>
      </c>
      <c r="AF35" s="348">
        <v>8.4956999999999994</v>
      </c>
      <c r="AG35" s="374"/>
      <c r="AH35" s="346">
        <v>11</v>
      </c>
      <c r="AI35" s="346">
        <v>9</v>
      </c>
      <c r="AJ35" s="346">
        <v>12</v>
      </c>
      <c r="AK35" s="346">
        <v>11</v>
      </c>
      <c r="AL35" s="346">
        <v>11</v>
      </c>
      <c r="AM35" s="346">
        <v>9</v>
      </c>
      <c r="AN35" s="346">
        <v>5</v>
      </c>
      <c r="AO35" s="346">
        <v>3</v>
      </c>
      <c r="AP35" s="346">
        <v>5</v>
      </c>
      <c r="AQ35" s="346">
        <v>4</v>
      </c>
      <c r="AR35" s="346">
        <v>12</v>
      </c>
      <c r="AS35" s="346">
        <v>15</v>
      </c>
      <c r="AT35" s="346">
        <v>9</v>
      </c>
      <c r="AU35" s="346">
        <v>10</v>
      </c>
      <c r="AV35" s="346">
        <v>4</v>
      </c>
      <c r="AW35" s="346">
        <v>5</v>
      </c>
      <c r="AX35" s="346">
        <v>4</v>
      </c>
      <c r="AY35" s="346">
        <v>12</v>
      </c>
      <c r="AZ35" s="374"/>
      <c r="BA35" s="375">
        <v>33.129023558639403</v>
      </c>
      <c r="BB35" s="375">
        <v>0</v>
      </c>
      <c r="BC35" s="375">
        <v>0.10468467950546601</v>
      </c>
      <c r="BD35" s="375" t="s">
        <v>430</v>
      </c>
      <c r="BE35" s="373"/>
      <c r="BF35" s="348">
        <v>39.146334969599998</v>
      </c>
      <c r="BG35" s="348">
        <v>4.4627002147999999</v>
      </c>
      <c r="BH35" s="348">
        <v>8.7718943879999998</v>
      </c>
      <c r="BI35" s="373"/>
      <c r="BJ35" s="348">
        <v>19.220997319999999</v>
      </c>
      <c r="BK35" s="373"/>
      <c r="BL35" s="348">
        <v>47.546199999999999</v>
      </c>
      <c r="BM35" s="348">
        <v>13.451499999999999</v>
      </c>
      <c r="BN35" s="348">
        <v>5.52834</v>
      </c>
      <c r="BO35" s="348">
        <v>33.473959999999998</v>
      </c>
      <c r="BP35" s="373"/>
      <c r="BQ35" s="348">
        <v>8.0399999999999991</v>
      </c>
      <c r="BR35" s="348">
        <v>17.690000000000001</v>
      </c>
      <c r="BS35" s="348" t="s">
        <v>430</v>
      </c>
      <c r="BT35" s="348" t="s">
        <v>430</v>
      </c>
      <c r="BU35" s="348">
        <v>0.54</v>
      </c>
      <c r="BV35" s="348">
        <v>6.55</v>
      </c>
      <c r="BW35" s="373"/>
      <c r="BX35" s="372" t="s">
        <v>9318</v>
      </c>
      <c r="BY35" s="372" t="s">
        <v>9319</v>
      </c>
      <c r="BZ35" s="372" t="s">
        <v>925</v>
      </c>
      <c r="CA35" s="372" t="s">
        <v>9320</v>
      </c>
      <c r="CB35" s="372" t="s">
        <v>9321</v>
      </c>
      <c r="CC35" s="373"/>
      <c r="CD35" s="354" t="s">
        <v>4769</v>
      </c>
    </row>
    <row r="36" spans="1:82" s="428" customFormat="1" x14ac:dyDescent="0.25">
      <c r="A36" s="345" t="s">
        <v>9371</v>
      </c>
      <c r="B36" s="373"/>
      <c r="C36" s="719">
        <v>41275</v>
      </c>
      <c r="D36" s="373"/>
      <c r="E36" s="346">
        <v>1062.58</v>
      </c>
      <c r="F36" s="373"/>
      <c r="G36" s="347">
        <v>83.310500000000005</v>
      </c>
      <c r="H36" s="373"/>
      <c r="I36" s="651">
        <v>2.75</v>
      </c>
      <c r="J36" s="651">
        <v>6.54</v>
      </c>
      <c r="K36" s="651">
        <v>2.04</v>
      </c>
      <c r="L36" s="651">
        <v>2.13</v>
      </c>
      <c r="M36" s="374"/>
      <c r="N36" s="348">
        <v>28.895</v>
      </c>
      <c r="O36" s="348">
        <v>66.311099999999996</v>
      </c>
      <c r="P36" s="348">
        <v>110.614</v>
      </c>
      <c r="Q36" s="348">
        <v>47.980600000000003</v>
      </c>
      <c r="R36" s="348">
        <v>16.7667</v>
      </c>
      <c r="S36" s="348">
        <v>8.4669000000000008</v>
      </c>
      <c r="T36" s="348">
        <v>-1.2163999999999999</v>
      </c>
      <c r="U36" s="348">
        <v>0.67920000000000003</v>
      </c>
      <c r="V36" s="350">
        <v>2.5055999999999998</v>
      </c>
      <c r="W36" s="348">
        <v>5.8189000000000002</v>
      </c>
      <c r="X36" s="348">
        <v>10.8451</v>
      </c>
      <c r="Y36" s="348">
        <v>10.7845</v>
      </c>
      <c r="Z36" s="348">
        <v>10.722899999999999</v>
      </c>
      <c r="AA36" s="348">
        <v>22.971900000000002</v>
      </c>
      <c r="AB36" s="348">
        <v>-2.3732000000000002</v>
      </c>
      <c r="AC36" s="348">
        <v>2.1985999999999999</v>
      </c>
      <c r="AD36" s="348">
        <v>1.4738</v>
      </c>
      <c r="AE36" s="348">
        <v>28.960899999999999</v>
      </c>
      <c r="AF36" s="348">
        <v>9.6128</v>
      </c>
      <c r="AG36" s="374"/>
      <c r="AH36" s="346">
        <v>10</v>
      </c>
      <c r="AI36" s="346">
        <v>4</v>
      </c>
      <c r="AJ36" s="346">
        <v>1</v>
      </c>
      <c r="AK36" s="346">
        <v>2</v>
      </c>
      <c r="AL36" s="346">
        <v>7</v>
      </c>
      <c r="AM36" s="346">
        <v>8</v>
      </c>
      <c r="AN36" s="346">
        <v>15</v>
      </c>
      <c r="AO36" s="346">
        <v>15</v>
      </c>
      <c r="AP36" s="346">
        <v>15</v>
      </c>
      <c r="AQ36" s="346">
        <v>12</v>
      </c>
      <c r="AR36" s="346">
        <v>6</v>
      </c>
      <c r="AS36" s="346">
        <v>2</v>
      </c>
      <c r="AT36" s="346">
        <v>1</v>
      </c>
      <c r="AU36" s="346">
        <v>6</v>
      </c>
      <c r="AV36" s="346">
        <v>15</v>
      </c>
      <c r="AW36" s="346">
        <v>15</v>
      </c>
      <c r="AX36" s="346">
        <v>15</v>
      </c>
      <c r="AY36" s="346">
        <v>3</v>
      </c>
      <c r="AZ36" s="374"/>
      <c r="BA36" s="375">
        <v>61.828695355361504</v>
      </c>
      <c r="BB36" s="375">
        <v>0</v>
      </c>
      <c r="BC36" s="375">
        <v>8.6079281240281205E-2</v>
      </c>
      <c r="BD36" s="375" t="s">
        <v>430</v>
      </c>
      <c r="BE36" s="373"/>
      <c r="BF36" s="348">
        <v>61.950654129999997</v>
      </c>
      <c r="BG36" s="348">
        <v>29.469626185700001</v>
      </c>
      <c r="BH36" s="348">
        <v>2.1021866290000002</v>
      </c>
      <c r="BI36" s="373"/>
      <c r="BJ36" s="348">
        <v>34.782434979999998</v>
      </c>
      <c r="BK36" s="373"/>
      <c r="BL36" s="348">
        <v>63.965699999999998</v>
      </c>
      <c r="BM36" s="348">
        <v>9.1053899999999999</v>
      </c>
      <c r="BN36" s="348">
        <v>4.9034700000000004</v>
      </c>
      <c r="BO36" s="348">
        <v>22.02544</v>
      </c>
      <c r="BP36" s="373"/>
      <c r="BQ36" s="348">
        <v>6.97</v>
      </c>
      <c r="BR36" s="348">
        <v>5.59</v>
      </c>
      <c r="BS36" s="348" t="s">
        <v>430</v>
      </c>
      <c r="BT36" s="348" t="s">
        <v>430</v>
      </c>
      <c r="BU36" s="348" t="s">
        <v>430</v>
      </c>
      <c r="BV36" s="348">
        <v>8.8000000000000007</v>
      </c>
      <c r="BW36" s="373"/>
      <c r="BX36" s="372" t="s">
        <v>9323</v>
      </c>
      <c r="BY36" s="372" t="s">
        <v>9324</v>
      </c>
      <c r="BZ36" s="372" t="s">
        <v>9325</v>
      </c>
      <c r="CA36" s="372" t="s">
        <v>9326</v>
      </c>
      <c r="CB36" s="372" t="s">
        <v>6807</v>
      </c>
      <c r="CC36" s="373"/>
      <c r="CD36" s="354" t="s">
        <v>6819</v>
      </c>
    </row>
    <row r="37" spans="1:82" s="428" customFormat="1" x14ac:dyDescent="0.25">
      <c r="A37" s="345" t="s">
        <v>9372</v>
      </c>
      <c r="B37" s="373"/>
      <c r="C37" s="719">
        <v>41275</v>
      </c>
      <c r="D37" s="373"/>
      <c r="E37" s="346">
        <v>1082.45</v>
      </c>
      <c r="F37" s="373"/>
      <c r="G37" s="347">
        <v>40.766500000000001</v>
      </c>
      <c r="H37" s="373"/>
      <c r="I37" s="651">
        <v>2.2599999999999998</v>
      </c>
      <c r="J37" s="651">
        <v>6.81</v>
      </c>
      <c r="K37" s="651">
        <v>1.95</v>
      </c>
      <c r="L37" s="651">
        <v>2.0299999999999998</v>
      </c>
      <c r="M37" s="374"/>
      <c r="N37" s="348">
        <v>122.80500000000001</v>
      </c>
      <c r="O37" s="348">
        <v>97.138199999999998</v>
      </c>
      <c r="P37" s="348">
        <v>89.152799999999999</v>
      </c>
      <c r="Q37" s="348">
        <v>31.357900000000001</v>
      </c>
      <c r="R37" s="348">
        <v>30.756799999999998</v>
      </c>
      <c r="S37" s="348">
        <v>26.222300000000001</v>
      </c>
      <c r="T37" s="348">
        <v>14.3246</v>
      </c>
      <c r="U37" s="348">
        <v>8.0631000000000004</v>
      </c>
      <c r="V37" s="350">
        <v>13.264200000000001</v>
      </c>
      <c r="W37" s="348">
        <v>8.4970999999999997</v>
      </c>
      <c r="X37" s="348">
        <v>14.120200000000001</v>
      </c>
      <c r="Y37" s="348">
        <v>12.093999999999999</v>
      </c>
      <c r="Z37" s="348">
        <v>10.389699999999999</v>
      </c>
      <c r="AA37" s="348">
        <v>38.582099999999997</v>
      </c>
      <c r="AB37" s="348">
        <v>14.3002</v>
      </c>
      <c r="AC37" s="348">
        <v>10.834300000000001</v>
      </c>
      <c r="AD37" s="348">
        <v>11.752599999999999</v>
      </c>
      <c r="AE37" s="348">
        <v>26.5793</v>
      </c>
      <c r="AF37" s="348">
        <v>10.1568</v>
      </c>
      <c r="AG37" s="374"/>
      <c r="AH37" s="346">
        <v>1</v>
      </c>
      <c r="AI37" s="346">
        <v>1</v>
      </c>
      <c r="AJ37" s="346">
        <v>5</v>
      </c>
      <c r="AK37" s="346">
        <v>10</v>
      </c>
      <c r="AL37" s="346">
        <v>1</v>
      </c>
      <c r="AM37" s="346">
        <v>1</v>
      </c>
      <c r="AN37" s="346">
        <v>1</v>
      </c>
      <c r="AO37" s="346">
        <v>1</v>
      </c>
      <c r="AP37" s="346">
        <v>1</v>
      </c>
      <c r="AQ37" s="346">
        <v>2</v>
      </c>
      <c r="AR37" s="346">
        <v>1</v>
      </c>
      <c r="AS37" s="346">
        <v>1</v>
      </c>
      <c r="AT37" s="346">
        <v>3</v>
      </c>
      <c r="AU37" s="346">
        <v>1</v>
      </c>
      <c r="AV37" s="346">
        <v>1</v>
      </c>
      <c r="AW37" s="346">
        <v>1</v>
      </c>
      <c r="AX37" s="346">
        <v>1</v>
      </c>
      <c r="AY37" s="346">
        <v>6</v>
      </c>
      <c r="AZ37" s="374"/>
      <c r="BA37" s="375">
        <v>101.218416073336</v>
      </c>
      <c r="BB37" s="375">
        <v>0</v>
      </c>
      <c r="BC37" s="375">
        <v>8.5671519208986704E-2</v>
      </c>
      <c r="BD37" s="375" t="s">
        <v>430</v>
      </c>
      <c r="BE37" s="373"/>
      <c r="BF37" s="348">
        <v>65.332539658000002</v>
      </c>
      <c r="BG37" s="348">
        <v>13.951625745699999</v>
      </c>
      <c r="BH37" s="348">
        <v>4.6827904394999997</v>
      </c>
      <c r="BI37" s="373"/>
      <c r="BJ37" s="348">
        <v>36.329602389999998</v>
      </c>
      <c r="BK37" s="373"/>
      <c r="BL37" s="348">
        <v>47.522100000000002</v>
      </c>
      <c r="BM37" s="348">
        <v>21.271999999999998</v>
      </c>
      <c r="BN37" s="348">
        <v>8.5031300000000005</v>
      </c>
      <c r="BO37" s="348">
        <v>22.702770000000001</v>
      </c>
      <c r="BP37" s="373"/>
      <c r="BQ37" s="348">
        <v>14.31</v>
      </c>
      <c r="BR37" s="348">
        <v>5.41</v>
      </c>
      <c r="BS37" s="348" t="s">
        <v>430</v>
      </c>
      <c r="BT37" s="348" t="s">
        <v>430</v>
      </c>
      <c r="BU37" s="348" t="s">
        <v>430</v>
      </c>
      <c r="BV37" s="348">
        <v>2.99</v>
      </c>
      <c r="BW37" s="373"/>
      <c r="BX37" s="372" t="s">
        <v>9328</v>
      </c>
      <c r="BY37" s="372" t="s">
        <v>9329</v>
      </c>
      <c r="BZ37" s="372" t="s">
        <v>9330</v>
      </c>
      <c r="CA37" s="372" t="s">
        <v>9331</v>
      </c>
      <c r="CB37" s="372" t="s">
        <v>9332</v>
      </c>
      <c r="CC37" s="373"/>
      <c r="CD37" s="354" t="s">
        <v>525</v>
      </c>
    </row>
    <row r="38" spans="1:82" s="428" customFormat="1" x14ac:dyDescent="0.25">
      <c r="A38" s="345" t="s">
        <v>9373</v>
      </c>
      <c r="B38" s="373"/>
      <c r="C38" s="719">
        <v>42230</v>
      </c>
      <c r="D38" s="373"/>
      <c r="E38" s="346">
        <v>871.75400000000002</v>
      </c>
      <c r="F38" s="373"/>
      <c r="G38" s="347">
        <v>26.07</v>
      </c>
      <c r="H38" s="373"/>
      <c r="I38" s="651">
        <v>3.83</v>
      </c>
      <c r="J38" s="651">
        <v>7.67</v>
      </c>
      <c r="K38" s="651">
        <v>2.9</v>
      </c>
      <c r="L38" s="651">
        <v>3.03</v>
      </c>
      <c r="M38" s="374"/>
      <c r="N38" s="348">
        <v>42.050699999999999</v>
      </c>
      <c r="O38" s="348">
        <v>75.131900000000002</v>
      </c>
      <c r="P38" s="348">
        <v>89.515600000000006</v>
      </c>
      <c r="Q38" s="348">
        <v>48.902999999999999</v>
      </c>
      <c r="R38" s="348">
        <v>24.433499999999999</v>
      </c>
      <c r="S38" s="348">
        <v>11.5905</v>
      </c>
      <c r="T38" s="348">
        <v>2.3347000000000002</v>
      </c>
      <c r="U38" s="348">
        <v>3.4188000000000001</v>
      </c>
      <c r="V38" s="350">
        <v>5.0362999999999998</v>
      </c>
      <c r="W38" s="348">
        <v>6.1653000000000002</v>
      </c>
      <c r="X38" s="348">
        <v>10.342000000000001</v>
      </c>
      <c r="Y38" s="348">
        <v>9.077</v>
      </c>
      <c r="Z38" s="348">
        <v>9.7230000000000008</v>
      </c>
      <c r="AA38" s="348">
        <v>23.6602</v>
      </c>
      <c r="AB38" s="348">
        <v>1.5855999999999999</v>
      </c>
      <c r="AC38" s="348">
        <v>5.2309999999999999</v>
      </c>
      <c r="AD38" s="348">
        <v>4.2103000000000002</v>
      </c>
      <c r="AE38" s="348">
        <v>34.232100000000003</v>
      </c>
      <c r="AF38" s="348">
        <v>9.2311999999999994</v>
      </c>
      <c r="AG38" s="374"/>
      <c r="AH38" s="346">
        <v>7</v>
      </c>
      <c r="AI38" s="346">
        <v>3</v>
      </c>
      <c r="AJ38" s="346">
        <v>4</v>
      </c>
      <c r="AK38" s="346">
        <v>1</v>
      </c>
      <c r="AL38" s="346">
        <v>2</v>
      </c>
      <c r="AM38" s="346">
        <v>3</v>
      </c>
      <c r="AN38" s="346">
        <v>9</v>
      </c>
      <c r="AO38" s="346">
        <v>8</v>
      </c>
      <c r="AP38" s="346">
        <v>7</v>
      </c>
      <c r="AQ38" s="346">
        <v>8</v>
      </c>
      <c r="AR38" s="346">
        <v>7</v>
      </c>
      <c r="AS38" s="346">
        <v>9</v>
      </c>
      <c r="AT38" s="346">
        <v>6</v>
      </c>
      <c r="AU38" s="346">
        <v>5</v>
      </c>
      <c r="AV38" s="346">
        <v>8</v>
      </c>
      <c r="AW38" s="346">
        <v>6</v>
      </c>
      <c r="AX38" s="346">
        <v>7</v>
      </c>
      <c r="AY38" s="346">
        <v>2</v>
      </c>
      <c r="AZ38" s="374"/>
      <c r="BA38" s="375">
        <v>59.687689052501298</v>
      </c>
      <c r="BB38" s="375">
        <v>0</v>
      </c>
      <c r="BC38" s="375">
        <v>8.0349468326587001E-2</v>
      </c>
      <c r="BD38" s="375" t="s">
        <v>430</v>
      </c>
      <c r="BE38" s="373"/>
      <c r="BF38" s="348">
        <v>55.217476121700003</v>
      </c>
      <c r="BG38" s="348">
        <v>23.560781501400001</v>
      </c>
      <c r="BH38" s="348">
        <v>2.343618191</v>
      </c>
      <c r="BI38" s="373"/>
      <c r="BJ38" s="348">
        <v>36.249326240000002</v>
      </c>
      <c r="BK38" s="373"/>
      <c r="BL38" s="348">
        <v>55.626399999999997</v>
      </c>
      <c r="BM38" s="348">
        <v>7.6237300000000001</v>
      </c>
      <c r="BN38" s="348">
        <v>7.9198399999999998</v>
      </c>
      <c r="BO38" s="348">
        <v>28.830030000000001</v>
      </c>
      <c r="BP38" s="373"/>
      <c r="BQ38" s="348">
        <v>10.75</v>
      </c>
      <c r="BR38" s="348">
        <v>5.04</v>
      </c>
      <c r="BS38" s="348">
        <v>5.8</v>
      </c>
      <c r="BT38" s="348">
        <v>0.56999999999999995</v>
      </c>
      <c r="BU38" s="348">
        <v>2.35</v>
      </c>
      <c r="BV38" s="348">
        <v>39.24</v>
      </c>
      <c r="BW38" s="373"/>
      <c r="BX38" s="372" t="s">
        <v>9334</v>
      </c>
      <c r="BY38" s="372" t="s">
        <v>9335</v>
      </c>
      <c r="BZ38" s="372" t="s">
        <v>9336</v>
      </c>
      <c r="CA38" s="372" t="s">
        <v>9337</v>
      </c>
      <c r="CB38" s="372" t="s">
        <v>9338</v>
      </c>
      <c r="CC38" s="373"/>
      <c r="CD38" s="354" t="s">
        <v>463</v>
      </c>
    </row>
    <row r="39" spans="1:82" s="428" customFormat="1" x14ac:dyDescent="0.25">
      <c r="A39" s="345" t="s">
        <v>9374</v>
      </c>
      <c r="B39" s="373"/>
      <c r="C39" s="719">
        <v>42154</v>
      </c>
      <c r="D39" s="373"/>
      <c r="E39" s="346">
        <v>842.00400000000002</v>
      </c>
      <c r="F39" s="373"/>
      <c r="G39" s="347">
        <v>18.2529</v>
      </c>
      <c r="H39" s="373"/>
      <c r="I39" s="651">
        <v>3.54</v>
      </c>
      <c r="J39" s="651">
        <v>7.43</v>
      </c>
      <c r="K39" s="651">
        <v>2.84</v>
      </c>
      <c r="L39" s="651">
        <v>2.97</v>
      </c>
      <c r="M39" s="374"/>
      <c r="N39" s="348">
        <v>21.8096</v>
      </c>
      <c r="O39" s="348">
        <v>41.266300000000001</v>
      </c>
      <c r="P39" s="348">
        <v>72.731999999999999</v>
      </c>
      <c r="Q39" s="348">
        <v>37.144500000000001</v>
      </c>
      <c r="R39" s="348">
        <v>16.668800000000001</v>
      </c>
      <c r="S39" s="348">
        <v>5.8090000000000002</v>
      </c>
      <c r="T39" s="348">
        <v>2.4016999999999999</v>
      </c>
      <c r="U39" s="348">
        <v>3.5089999999999999</v>
      </c>
      <c r="V39" s="350">
        <v>4.4329999999999998</v>
      </c>
      <c r="W39" s="348">
        <v>5.2214999999999998</v>
      </c>
      <c r="X39" s="348">
        <v>7.8746</v>
      </c>
      <c r="Y39" s="348">
        <v>7.7339000000000002</v>
      </c>
      <c r="Z39" s="348">
        <v>5.6532999999999998</v>
      </c>
      <c r="AA39" s="348">
        <v>14.9815</v>
      </c>
      <c r="AB39" s="348">
        <v>1.3933</v>
      </c>
      <c r="AC39" s="348">
        <v>4.5274999999999999</v>
      </c>
      <c r="AD39" s="348">
        <v>3.6726999999999999</v>
      </c>
      <c r="AE39" s="348">
        <v>24.808800000000002</v>
      </c>
      <c r="AF39" s="348">
        <v>5.5913000000000004</v>
      </c>
      <c r="AG39" s="374"/>
      <c r="AH39" s="346">
        <v>13</v>
      </c>
      <c r="AI39" s="346">
        <v>10</v>
      </c>
      <c r="AJ39" s="346">
        <v>10</v>
      </c>
      <c r="AK39" s="346">
        <v>7</v>
      </c>
      <c r="AL39" s="346">
        <v>8</v>
      </c>
      <c r="AM39" s="346">
        <v>11</v>
      </c>
      <c r="AN39" s="346">
        <v>8</v>
      </c>
      <c r="AO39" s="346">
        <v>7</v>
      </c>
      <c r="AP39" s="346">
        <v>9</v>
      </c>
      <c r="AQ39" s="346">
        <v>15</v>
      </c>
      <c r="AR39" s="346">
        <v>14</v>
      </c>
      <c r="AS39" s="346">
        <v>14</v>
      </c>
      <c r="AT39" s="346">
        <v>11</v>
      </c>
      <c r="AU39" s="346">
        <v>11</v>
      </c>
      <c r="AV39" s="346">
        <v>9</v>
      </c>
      <c r="AW39" s="346">
        <v>9</v>
      </c>
      <c r="AX39" s="346">
        <v>10</v>
      </c>
      <c r="AY39" s="346">
        <v>9</v>
      </c>
      <c r="AZ39" s="374"/>
      <c r="BA39" s="375">
        <v>38.935659838767499</v>
      </c>
      <c r="BB39" s="375">
        <v>0</v>
      </c>
      <c r="BC39" s="375">
        <v>5.94840668661612E-2</v>
      </c>
      <c r="BD39" s="375" t="s">
        <v>430</v>
      </c>
      <c r="BE39" s="373"/>
      <c r="BF39" s="348">
        <v>40.214717702000002</v>
      </c>
      <c r="BG39" s="348">
        <v>14.321881339600001</v>
      </c>
      <c r="BH39" s="348">
        <v>2.8079214419</v>
      </c>
      <c r="BI39" s="373"/>
      <c r="BJ39" s="348">
        <v>27.34274228</v>
      </c>
      <c r="BK39" s="373"/>
      <c r="BL39" s="348">
        <v>67.558599999999998</v>
      </c>
      <c r="BM39" s="348">
        <v>4.0991</v>
      </c>
      <c r="BN39" s="348" t="s">
        <v>430</v>
      </c>
      <c r="BO39" s="348">
        <v>28.342300000000002</v>
      </c>
      <c r="BP39" s="373"/>
      <c r="BQ39" s="348">
        <v>12.68</v>
      </c>
      <c r="BR39" s="348">
        <v>7.06</v>
      </c>
      <c r="BS39" s="348">
        <v>2.38</v>
      </c>
      <c r="BT39" s="348">
        <v>2.48</v>
      </c>
      <c r="BU39" s="348" t="s">
        <v>430</v>
      </c>
      <c r="BV39" s="348">
        <v>3.08</v>
      </c>
      <c r="BW39" s="373"/>
      <c r="BX39" s="372" t="s">
        <v>9340</v>
      </c>
      <c r="BY39" s="372" t="s">
        <v>9341</v>
      </c>
      <c r="BZ39" s="372" t="s">
        <v>9342</v>
      </c>
      <c r="CA39" s="372" t="s">
        <v>9343</v>
      </c>
      <c r="CB39" s="372" t="s">
        <v>9344</v>
      </c>
      <c r="CC39" s="373"/>
      <c r="CD39" s="354" t="s">
        <v>547</v>
      </c>
    </row>
    <row r="40" spans="1:82" s="428" customFormat="1" x14ac:dyDescent="0.25">
      <c r="A40" s="345" t="s">
        <v>9375</v>
      </c>
      <c r="B40" s="373"/>
      <c r="C40" s="719">
        <v>43342</v>
      </c>
      <c r="D40" s="373"/>
      <c r="E40" s="346">
        <v>851.30499999999995</v>
      </c>
      <c r="F40" s="373"/>
      <c r="G40" s="347">
        <v>20.1996</v>
      </c>
      <c r="H40" s="373"/>
      <c r="I40" s="651">
        <v>2.76</v>
      </c>
      <c r="J40" s="651">
        <v>6.26</v>
      </c>
      <c r="K40" s="651">
        <v>2.35</v>
      </c>
      <c r="L40" s="651">
        <v>2.4300000000000002</v>
      </c>
      <c r="M40" s="374"/>
      <c r="N40" s="348">
        <v>21.877400000000002</v>
      </c>
      <c r="O40" s="348">
        <v>53.2363</v>
      </c>
      <c r="P40" s="348">
        <v>88.415099999999995</v>
      </c>
      <c r="Q40" s="348">
        <v>37.0854</v>
      </c>
      <c r="R40" s="348">
        <v>15.454499999999999</v>
      </c>
      <c r="S40" s="348">
        <v>5.7526000000000002</v>
      </c>
      <c r="T40" s="348">
        <v>4.1700000000000001E-2</v>
      </c>
      <c r="U40" s="348">
        <v>3.8759999999999999</v>
      </c>
      <c r="V40" s="350">
        <v>4.4489999999999998</v>
      </c>
      <c r="W40" s="348">
        <v>6.0297000000000001</v>
      </c>
      <c r="X40" s="348">
        <v>9.8198000000000008</v>
      </c>
      <c r="Y40" s="348">
        <v>9.6378000000000004</v>
      </c>
      <c r="Z40" s="348" t="s">
        <v>430</v>
      </c>
      <c r="AA40" s="348">
        <v>17.069900000000001</v>
      </c>
      <c r="AB40" s="348">
        <v>-1.248</v>
      </c>
      <c r="AC40" s="348">
        <v>5.1772</v>
      </c>
      <c r="AD40" s="348">
        <v>3.6766999999999999</v>
      </c>
      <c r="AE40" s="348">
        <v>23.231400000000001</v>
      </c>
      <c r="AF40" s="348">
        <v>9.4255999999999993</v>
      </c>
      <c r="AG40" s="374"/>
      <c r="AH40" s="346">
        <v>12</v>
      </c>
      <c r="AI40" s="346">
        <v>7</v>
      </c>
      <c r="AJ40" s="346">
        <v>6</v>
      </c>
      <c r="AK40" s="346">
        <v>8</v>
      </c>
      <c r="AL40" s="346">
        <v>9</v>
      </c>
      <c r="AM40" s="346">
        <v>12</v>
      </c>
      <c r="AN40" s="346">
        <v>13</v>
      </c>
      <c r="AO40" s="346">
        <v>6</v>
      </c>
      <c r="AP40" s="346">
        <v>8</v>
      </c>
      <c r="AQ40" s="346">
        <v>10</v>
      </c>
      <c r="AR40" s="346">
        <v>9</v>
      </c>
      <c r="AS40" s="346">
        <v>7</v>
      </c>
      <c r="AT40" s="346" t="s">
        <v>430</v>
      </c>
      <c r="AU40" s="346">
        <v>9</v>
      </c>
      <c r="AV40" s="346">
        <v>13</v>
      </c>
      <c r="AW40" s="346">
        <v>7</v>
      </c>
      <c r="AX40" s="346">
        <v>9</v>
      </c>
      <c r="AY40" s="346">
        <v>10</v>
      </c>
      <c r="AZ40" s="374"/>
      <c r="BA40" s="375">
        <v>50.592726799123199</v>
      </c>
      <c r="BB40" s="375">
        <v>0</v>
      </c>
      <c r="BC40" s="375">
        <v>8.5549107710973599E-2</v>
      </c>
      <c r="BD40" s="375" t="s">
        <v>430</v>
      </c>
      <c r="BE40" s="373"/>
      <c r="BF40" s="348">
        <v>52.018836553</v>
      </c>
      <c r="BG40" s="348">
        <v>19.6951460256</v>
      </c>
      <c r="BH40" s="348">
        <v>2.6412008565999998</v>
      </c>
      <c r="BI40" s="373"/>
      <c r="BJ40" s="348">
        <v>32.868767890000001</v>
      </c>
      <c r="BK40" s="373"/>
      <c r="BL40" s="348">
        <v>59.664200000000001</v>
      </c>
      <c r="BM40" s="348">
        <v>5.06013</v>
      </c>
      <c r="BN40" s="348" t="s">
        <v>430</v>
      </c>
      <c r="BO40" s="348">
        <v>35.275669999999998</v>
      </c>
      <c r="BP40" s="373"/>
      <c r="BQ40" s="348">
        <v>21.04</v>
      </c>
      <c r="BR40" s="348" t="s">
        <v>430</v>
      </c>
      <c r="BS40" s="348" t="s">
        <v>430</v>
      </c>
      <c r="BT40" s="348" t="s">
        <v>430</v>
      </c>
      <c r="BU40" s="348" t="s">
        <v>430</v>
      </c>
      <c r="BV40" s="348">
        <v>13.55</v>
      </c>
      <c r="BW40" s="373"/>
      <c r="BX40" s="372" t="s">
        <v>9346</v>
      </c>
      <c r="BY40" s="372" t="s">
        <v>9347</v>
      </c>
      <c r="BZ40" s="372" t="s">
        <v>9348</v>
      </c>
      <c r="CA40" s="372" t="s">
        <v>9349</v>
      </c>
      <c r="CB40" s="372" t="s">
        <v>9350</v>
      </c>
      <c r="CC40" s="373"/>
      <c r="CD40" s="354" t="s">
        <v>463</v>
      </c>
    </row>
    <row r="41" spans="1:82" s="428" customFormat="1" x14ac:dyDescent="0.25">
      <c r="A41" s="345" t="s">
        <v>9376</v>
      </c>
      <c r="B41" s="373"/>
      <c r="C41" s="719">
        <v>43339</v>
      </c>
      <c r="D41" s="373"/>
      <c r="E41" s="346">
        <v>619.91</v>
      </c>
      <c r="F41" s="373"/>
      <c r="G41" s="347">
        <v>18.555700000000002</v>
      </c>
      <c r="H41" s="373"/>
      <c r="I41" s="651">
        <v>4</v>
      </c>
      <c r="J41" s="651">
        <v>7.42</v>
      </c>
      <c r="K41" s="651">
        <v>2.69</v>
      </c>
      <c r="L41" s="651">
        <v>2.83</v>
      </c>
      <c r="M41" s="374"/>
      <c r="N41" s="348">
        <v>30.514800000000001</v>
      </c>
      <c r="O41" s="348">
        <v>38.346800000000002</v>
      </c>
      <c r="P41" s="348">
        <v>47.726399999999998</v>
      </c>
      <c r="Q41" s="348">
        <v>30.131</v>
      </c>
      <c r="R41" s="348">
        <v>11.6952</v>
      </c>
      <c r="S41" s="348">
        <v>5.1986999999999997</v>
      </c>
      <c r="T41" s="348">
        <v>2.2071999999999998</v>
      </c>
      <c r="U41" s="348">
        <v>3.242</v>
      </c>
      <c r="V41" s="350">
        <v>4.3380999999999998</v>
      </c>
      <c r="W41" s="348">
        <v>5.8703000000000003</v>
      </c>
      <c r="X41" s="348">
        <v>8.1118000000000006</v>
      </c>
      <c r="Y41" s="348">
        <v>7.9275000000000002</v>
      </c>
      <c r="Z41" s="348" t="s">
        <v>430</v>
      </c>
      <c r="AA41" s="348">
        <v>10.882999999999999</v>
      </c>
      <c r="AB41" s="348">
        <v>1.6998</v>
      </c>
      <c r="AC41" s="348">
        <v>3.9746000000000001</v>
      </c>
      <c r="AD41" s="348">
        <v>3.8542000000000001</v>
      </c>
      <c r="AE41" s="348">
        <v>20.608799999999999</v>
      </c>
      <c r="AF41" s="348">
        <v>8.2330000000000005</v>
      </c>
      <c r="AG41" s="374"/>
      <c r="AH41" s="346">
        <v>9</v>
      </c>
      <c r="AI41" s="346">
        <v>12</v>
      </c>
      <c r="AJ41" s="346">
        <v>13</v>
      </c>
      <c r="AK41" s="346">
        <v>13</v>
      </c>
      <c r="AL41" s="346">
        <v>12</v>
      </c>
      <c r="AM41" s="346">
        <v>13</v>
      </c>
      <c r="AN41" s="346">
        <v>10</v>
      </c>
      <c r="AO41" s="346">
        <v>9</v>
      </c>
      <c r="AP41" s="346">
        <v>10</v>
      </c>
      <c r="AQ41" s="346">
        <v>11</v>
      </c>
      <c r="AR41" s="346">
        <v>13</v>
      </c>
      <c r="AS41" s="346">
        <v>12</v>
      </c>
      <c r="AT41" s="346" t="s">
        <v>430</v>
      </c>
      <c r="AU41" s="346">
        <v>14</v>
      </c>
      <c r="AV41" s="346">
        <v>7</v>
      </c>
      <c r="AW41" s="346">
        <v>11</v>
      </c>
      <c r="AX41" s="346">
        <v>8</v>
      </c>
      <c r="AY41" s="346">
        <v>13</v>
      </c>
      <c r="AZ41" s="374"/>
      <c r="BA41" s="375">
        <v>30.685980998090798</v>
      </c>
      <c r="BB41" s="375">
        <v>0</v>
      </c>
      <c r="BC41" s="375">
        <v>9.3729604100685898E-2</v>
      </c>
      <c r="BD41" s="375" t="s">
        <v>430</v>
      </c>
      <c r="BE41" s="373"/>
      <c r="BF41" s="348">
        <v>35.320135730099999</v>
      </c>
      <c r="BG41" s="348">
        <v>2.4554309760000002</v>
      </c>
      <c r="BH41" s="348">
        <v>14.3844954614</v>
      </c>
      <c r="BI41" s="373"/>
      <c r="BJ41" s="348">
        <v>17.349420680000001</v>
      </c>
      <c r="BK41" s="373"/>
      <c r="BL41" s="348">
        <v>59.946800000000003</v>
      </c>
      <c r="BM41" s="348">
        <v>6.3349700000000002</v>
      </c>
      <c r="BN41" s="348">
        <v>2.0270800000000002</v>
      </c>
      <c r="BO41" s="348">
        <v>31.69115</v>
      </c>
      <c r="BP41" s="373"/>
      <c r="BQ41" s="348">
        <v>12.47</v>
      </c>
      <c r="BR41" s="348">
        <v>7.43</v>
      </c>
      <c r="BS41" s="348" t="s">
        <v>430</v>
      </c>
      <c r="BT41" s="348">
        <v>5.49</v>
      </c>
      <c r="BU41" s="348">
        <v>1.0900000000000001</v>
      </c>
      <c r="BV41" s="348">
        <v>5.22</v>
      </c>
      <c r="BW41" s="373"/>
      <c r="BX41" s="372" t="s">
        <v>9352</v>
      </c>
      <c r="BY41" s="372" t="s">
        <v>9353</v>
      </c>
      <c r="BZ41" s="372" t="s">
        <v>9354</v>
      </c>
      <c r="CA41" s="372" t="s">
        <v>9355</v>
      </c>
      <c r="CB41" s="372" t="s">
        <v>9356</v>
      </c>
      <c r="CC41" s="373"/>
      <c r="CD41" s="354" t="s">
        <v>554</v>
      </c>
    </row>
    <row r="42" spans="1:82" s="428" customFormat="1" x14ac:dyDescent="0.25">
      <c r="A42" s="345" t="s">
        <v>9377</v>
      </c>
      <c r="B42" s="373"/>
      <c r="C42" s="719">
        <v>42767</v>
      </c>
      <c r="D42" s="373"/>
      <c r="E42" s="346">
        <v>528.07000000000005</v>
      </c>
      <c r="F42" s="373"/>
      <c r="G42" s="347">
        <v>25.240100000000002</v>
      </c>
      <c r="H42" s="373"/>
      <c r="I42" s="651">
        <v>2.4500000000000002</v>
      </c>
      <c r="J42" s="651">
        <v>7.33</v>
      </c>
      <c r="K42" s="651">
        <v>1.93</v>
      </c>
      <c r="L42" s="651">
        <v>2.0499999999999998</v>
      </c>
      <c r="M42" s="374"/>
      <c r="N42" s="348">
        <v>83.341300000000004</v>
      </c>
      <c r="O42" s="348">
        <v>77.129800000000003</v>
      </c>
      <c r="P42" s="348">
        <v>93.9452</v>
      </c>
      <c r="Q42" s="348">
        <v>47.283099999999997</v>
      </c>
      <c r="R42" s="348">
        <v>20.681899999999999</v>
      </c>
      <c r="S42" s="348">
        <v>11.5748</v>
      </c>
      <c r="T42" s="348">
        <v>3.9754</v>
      </c>
      <c r="U42" s="348">
        <v>4.7361000000000004</v>
      </c>
      <c r="V42" s="350">
        <v>6.7785000000000002</v>
      </c>
      <c r="W42" s="348">
        <v>6.6471999999999998</v>
      </c>
      <c r="X42" s="348">
        <v>10.917400000000001</v>
      </c>
      <c r="Y42" s="348">
        <v>9.8655000000000008</v>
      </c>
      <c r="Z42" s="348" t="s">
        <v>430</v>
      </c>
      <c r="AA42" s="348">
        <v>22.558800000000002</v>
      </c>
      <c r="AB42" s="348">
        <v>2.6576</v>
      </c>
      <c r="AC42" s="348">
        <v>5.8811</v>
      </c>
      <c r="AD42" s="348">
        <v>5.5396999999999998</v>
      </c>
      <c r="AE42" s="348">
        <v>35.244300000000003</v>
      </c>
      <c r="AF42" s="348">
        <v>10.373100000000001</v>
      </c>
      <c r="AG42" s="374"/>
      <c r="AH42" s="346">
        <v>2</v>
      </c>
      <c r="AI42" s="346">
        <v>2</v>
      </c>
      <c r="AJ42" s="346">
        <v>3</v>
      </c>
      <c r="AK42" s="346">
        <v>3</v>
      </c>
      <c r="AL42" s="346">
        <v>3</v>
      </c>
      <c r="AM42" s="346">
        <v>4</v>
      </c>
      <c r="AN42" s="346">
        <v>3</v>
      </c>
      <c r="AO42" s="346">
        <v>4</v>
      </c>
      <c r="AP42" s="346">
        <v>3</v>
      </c>
      <c r="AQ42" s="346">
        <v>6</v>
      </c>
      <c r="AR42" s="346">
        <v>5</v>
      </c>
      <c r="AS42" s="346">
        <v>6</v>
      </c>
      <c r="AT42" s="346" t="s">
        <v>430</v>
      </c>
      <c r="AU42" s="346">
        <v>7</v>
      </c>
      <c r="AV42" s="346">
        <v>3</v>
      </c>
      <c r="AW42" s="346">
        <v>4</v>
      </c>
      <c r="AX42" s="346">
        <v>3</v>
      </c>
      <c r="AY42" s="346">
        <v>1</v>
      </c>
      <c r="AZ42" s="374"/>
      <c r="BA42" s="375">
        <v>59.397048463591197</v>
      </c>
      <c r="BB42" s="375">
        <v>0</v>
      </c>
      <c r="BC42" s="375">
        <v>9.4774497767131302E-2</v>
      </c>
      <c r="BD42" s="375" t="s">
        <v>430</v>
      </c>
      <c r="BE42" s="373"/>
      <c r="BF42" s="348">
        <v>56.710875294300003</v>
      </c>
      <c r="BG42" s="348">
        <v>20.751866780099999</v>
      </c>
      <c r="BH42" s="348">
        <v>2.7328083731000001</v>
      </c>
      <c r="BI42" s="373"/>
      <c r="BJ42" s="348">
        <v>34.813539089999999</v>
      </c>
      <c r="BK42" s="373"/>
      <c r="BL42" s="348">
        <v>49.492199999999997</v>
      </c>
      <c r="BM42" s="348">
        <v>5.4594399999999998</v>
      </c>
      <c r="BN42" s="348">
        <v>8.1399500000000007</v>
      </c>
      <c r="BO42" s="348">
        <v>36.908410000000003</v>
      </c>
      <c r="BP42" s="373"/>
      <c r="BQ42" s="348">
        <v>6.6</v>
      </c>
      <c r="BR42" s="348">
        <v>17.420000000000002</v>
      </c>
      <c r="BS42" s="348">
        <v>3.94</v>
      </c>
      <c r="BT42" s="348" t="s">
        <v>430</v>
      </c>
      <c r="BU42" s="348" t="s">
        <v>430</v>
      </c>
      <c r="BV42" s="348">
        <v>37.24</v>
      </c>
      <c r="BW42" s="373"/>
      <c r="BX42" s="372" t="s">
        <v>9358</v>
      </c>
      <c r="BY42" s="372" t="s">
        <v>9359</v>
      </c>
      <c r="BZ42" s="372" t="s">
        <v>9360</v>
      </c>
      <c r="CA42" s="372" t="s">
        <v>9361</v>
      </c>
      <c r="CB42" s="372" t="s">
        <v>9362</v>
      </c>
      <c r="CC42" s="373"/>
      <c r="CD42" s="354" t="s">
        <v>547</v>
      </c>
    </row>
    <row r="43" spans="1:82" x14ac:dyDescent="0.25">
      <c r="A43" s="36" t="s">
        <v>93</v>
      </c>
      <c r="B43" s="43"/>
      <c r="C43" s="720"/>
      <c r="D43" s="43"/>
      <c r="E43" s="51"/>
      <c r="F43" s="43"/>
      <c r="G43" s="55"/>
      <c r="H43" s="43"/>
      <c r="I43" s="92"/>
      <c r="J43" s="92"/>
      <c r="K43" s="92"/>
      <c r="L43" s="92"/>
      <c r="M43" s="66"/>
      <c r="N43" s="59">
        <v>44.530799999999999</v>
      </c>
      <c r="O43" s="59">
        <v>53.8063</v>
      </c>
      <c r="P43" s="59">
        <v>75.9679</v>
      </c>
      <c r="Q43" s="59">
        <v>37.026499999999999</v>
      </c>
      <c r="R43" s="59">
        <v>16.594100000000001</v>
      </c>
      <c r="S43" s="59">
        <v>9.6235999999999997</v>
      </c>
      <c r="T43" s="59">
        <v>2.9702999999999999</v>
      </c>
      <c r="U43" s="59">
        <v>3.7136999999999998</v>
      </c>
      <c r="V43" s="70">
        <v>5.4608999999999996</v>
      </c>
      <c r="W43" s="59">
        <v>6.5186999999999999</v>
      </c>
      <c r="X43" s="59">
        <v>10.1206</v>
      </c>
      <c r="Y43" s="59">
        <v>9.3501999999999992</v>
      </c>
      <c r="Z43" s="59">
        <v>9.4139999999999997</v>
      </c>
      <c r="AA43" s="59">
        <v>19.758400000000002</v>
      </c>
      <c r="AB43" s="59">
        <v>1.9359</v>
      </c>
      <c r="AC43" s="59">
        <v>5.1170999999999998</v>
      </c>
      <c r="AD43" s="59">
        <v>4.5437000000000003</v>
      </c>
      <c r="AE43" s="59">
        <v>25.3657</v>
      </c>
      <c r="AF43" s="59">
        <v>9.2993000000000006</v>
      </c>
      <c r="AG43" s="66"/>
      <c r="AH43" s="51">
        <v>15</v>
      </c>
      <c r="AI43" s="51">
        <v>15</v>
      </c>
      <c r="AJ43" s="51">
        <v>15</v>
      </c>
      <c r="AK43" s="51">
        <v>15</v>
      </c>
      <c r="AL43" s="51">
        <v>15</v>
      </c>
      <c r="AM43" s="51">
        <v>15</v>
      </c>
      <c r="AN43" s="51">
        <v>15</v>
      </c>
      <c r="AO43" s="51">
        <v>15</v>
      </c>
      <c r="AP43" s="51">
        <v>15</v>
      </c>
      <c r="AQ43" s="51">
        <v>15</v>
      </c>
      <c r="AR43" s="51">
        <v>15</v>
      </c>
      <c r="AS43" s="51">
        <v>15</v>
      </c>
      <c r="AT43" s="51">
        <v>11</v>
      </c>
      <c r="AU43" s="51">
        <v>15</v>
      </c>
      <c r="AV43" s="51">
        <v>15</v>
      </c>
      <c r="AW43" s="51">
        <v>15</v>
      </c>
      <c r="AX43" s="51">
        <v>15</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122.80500000000001</v>
      </c>
      <c r="O44" s="60">
        <v>97.138199999999998</v>
      </c>
      <c r="P44" s="60">
        <v>110.614</v>
      </c>
      <c r="Q44" s="60">
        <v>48.902999999999999</v>
      </c>
      <c r="R44" s="60">
        <v>30.756799999999998</v>
      </c>
      <c r="S44" s="60">
        <v>26.222300000000001</v>
      </c>
      <c r="T44" s="60">
        <v>14.3246</v>
      </c>
      <c r="U44" s="60">
        <v>8.0631000000000004</v>
      </c>
      <c r="V44" s="71">
        <v>13.264200000000001</v>
      </c>
      <c r="W44" s="60">
        <v>8.8558000000000003</v>
      </c>
      <c r="X44" s="60">
        <v>14.120200000000001</v>
      </c>
      <c r="Y44" s="60">
        <v>12.093999999999999</v>
      </c>
      <c r="Z44" s="60">
        <v>10.722899999999999</v>
      </c>
      <c r="AA44" s="60">
        <v>38.582099999999997</v>
      </c>
      <c r="AB44" s="60">
        <v>14.3002</v>
      </c>
      <c r="AC44" s="60">
        <v>10.834300000000001</v>
      </c>
      <c r="AD44" s="60">
        <v>11.752599999999999</v>
      </c>
      <c r="AE44" s="60">
        <v>35.244300000000003</v>
      </c>
      <c r="AF44" s="60">
        <v>11.5671</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14.6645</v>
      </c>
      <c r="O45" s="60">
        <v>32.026499999999999</v>
      </c>
      <c r="P45" s="60">
        <v>43.877200000000002</v>
      </c>
      <c r="Q45" s="60">
        <v>26.5578</v>
      </c>
      <c r="R45" s="60">
        <v>7.6147</v>
      </c>
      <c r="S45" s="60">
        <v>3.6987999999999999</v>
      </c>
      <c r="T45" s="60">
        <v>-1.2163999999999999</v>
      </c>
      <c r="U45" s="60">
        <v>0.67920000000000003</v>
      </c>
      <c r="V45" s="71">
        <v>2.5055999999999998</v>
      </c>
      <c r="W45" s="60">
        <v>5.2214999999999998</v>
      </c>
      <c r="X45" s="60">
        <v>7.7724000000000002</v>
      </c>
      <c r="Y45" s="60">
        <v>7.5567000000000002</v>
      </c>
      <c r="Z45" s="60">
        <v>5.6532999999999998</v>
      </c>
      <c r="AA45" s="60">
        <v>10.4359</v>
      </c>
      <c r="AB45" s="60">
        <v>-2.3732000000000002</v>
      </c>
      <c r="AC45" s="60">
        <v>2.1985999999999999</v>
      </c>
      <c r="AD45" s="60">
        <v>1.4738</v>
      </c>
      <c r="AE45" s="60">
        <v>16.374700000000001</v>
      </c>
      <c r="AF45" s="60">
        <v>5.5913000000000004</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30.815799999999999</v>
      </c>
      <c r="O46" s="61">
        <v>50.592300000000002</v>
      </c>
      <c r="P46" s="61">
        <v>79.880899999999997</v>
      </c>
      <c r="Q46" s="61">
        <v>37.0854</v>
      </c>
      <c r="R46" s="61">
        <v>16.668800000000001</v>
      </c>
      <c r="S46" s="61">
        <v>8.4669000000000008</v>
      </c>
      <c r="T46" s="61">
        <v>2.4016999999999999</v>
      </c>
      <c r="U46" s="61">
        <v>3.4188000000000001</v>
      </c>
      <c r="V46" s="72">
        <v>4.4489999999999998</v>
      </c>
      <c r="W46" s="61">
        <v>6.1653000000000002</v>
      </c>
      <c r="X46" s="61">
        <v>9.9741999999999997</v>
      </c>
      <c r="Y46" s="61">
        <v>9.2045999999999992</v>
      </c>
      <c r="Z46" s="61">
        <v>9.7230000000000008</v>
      </c>
      <c r="AA46" s="61">
        <v>17.553599999999999</v>
      </c>
      <c r="AB46" s="61">
        <v>1.5855999999999999</v>
      </c>
      <c r="AC46" s="61">
        <v>4.9367999999999999</v>
      </c>
      <c r="AD46" s="61">
        <v>3.8542000000000001</v>
      </c>
      <c r="AE46" s="61">
        <v>24.9877</v>
      </c>
      <c r="AF46" s="61">
        <v>9.4757999999999996</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331</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428" customFormat="1" x14ac:dyDescent="0.25">
      <c r="A48" s="481" t="s">
        <v>9378</v>
      </c>
      <c r="B48" s="402"/>
      <c r="C48" s="724">
        <v>39608</v>
      </c>
      <c r="D48" s="402"/>
      <c r="E48" s="403">
        <v>399.19200000000001</v>
      </c>
      <c r="F48" s="402"/>
      <c r="G48" s="404">
        <v>32.167000000000002</v>
      </c>
      <c r="H48" s="402"/>
      <c r="I48" s="650">
        <v>2.82</v>
      </c>
      <c r="J48" s="650">
        <v>7.46</v>
      </c>
      <c r="K48" s="650">
        <v>2.21</v>
      </c>
      <c r="L48" s="650">
        <v>2.31</v>
      </c>
      <c r="M48" s="406"/>
      <c r="N48" s="405">
        <v>13.621499999999999</v>
      </c>
      <c r="O48" s="405">
        <v>25.014800000000001</v>
      </c>
      <c r="P48" s="405">
        <v>37.716099999999997</v>
      </c>
      <c r="Q48" s="405">
        <v>28.348299999999998</v>
      </c>
      <c r="R48" s="405">
        <v>10.9725</v>
      </c>
      <c r="S48" s="405">
        <v>6.9782000000000002</v>
      </c>
      <c r="T48" s="405">
        <v>2.1042000000000001</v>
      </c>
      <c r="U48" s="405">
        <v>2.9308000000000001</v>
      </c>
      <c r="V48" s="407">
        <v>3.6074000000000002</v>
      </c>
      <c r="W48" s="405">
        <v>4.9791999999999996</v>
      </c>
      <c r="X48" s="405">
        <v>6.7847999999999997</v>
      </c>
      <c r="Y48" s="405">
        <v>6.2603999999999997</v>
      </c>
      <c r="Z48" s="405">
        <v>6.3616999999999999</v>
      </c>
      <c r="AA48" s="405">
        <v>13.071199999999999</v>
      </c>
      <c r="AB48" s="405">
        <v>1.4533</v>
      </c>
      <c r="AC48" s="405">
        <v>3.4982000000000002</v>
      </c>
      <c r="AD48" s="405">
        <v>3.4306999999999999</v>
      </c>
      <c r="AE48" s="405">
        <v>19.380099999999999</v>
      </c>
      <c r="AF48" s="405">
        <v>6.6924999999999999</v>
      </c>
      <c r="AG48" s="406"/>
      <c r="AH48" s="403">
        <v>9</v>
      </c>
      <c r="AI48" s="403">
        <v>9</v>
      </c>
      <c r="AJ48" s="403">
        <v>9</v>
      </c>
      <c r="AK48" s="403">
        <v>5</v>
      </c>
      <c r="AL48" s="403">
        <v>7</v>
      </c>
      <c r="AM48" s="403">
        <v>8</v>
      </c>
      <c r="AN48" s="403">
        <v>3</v>
      </c>
      <c r="AO48" s="403">
        <v>5</v>
      </c>
      <c r="AP48" s="403">
        <v>3</v>
      </c>
      <c r="AQ48" s="403">
        <v>3</v>
      </c>
      <c r="AR48" s="403">
        <v>5</v>
      </c>
      <c r="AS48" s="403">
        <v>5</v>
      </c>
      <c r="AT48" s="403">
        <v>3</v>
      </c>
      <c r="AU48" s="403">
        <v>8</v>
      </c>
      <c r="AV48" s="403">
        <v>3</v>
      </c>
      <c r="AW48" s="403">
        <v>6</v>
      </c>
      <c r="AX48" s="403">
        <v>2</v>
      </c>
      <c r="AY48" s="403">
        <v>5</v>
      </c>
      <c r="AZ48" s="406"/>
      <c r="BA48" s="410">
        <v>26.174942603481799</v>
      </c>
      <c r="BB48" s="410">
        <v>0</v>
      </c>
      <c r="BC48" s="410">
        <v>5.0957515499438402E-2</v>
      </c>
      <c r="BD48" s="410" t="s">
        <v>430</v>
      </c>
      <c r="BE48" s="402"/>
      <c r="BF48" s="405">
        <v>29.080994432299999</v>
      </c>
      <c r="BG48" s="405">
        <v>1.8102491304999999</v>
      </c>
      <c r="BH48" s="405">
        <v>16.0646365974</v>
      </c>
      <c r="BI48" s="402"/>
      <c r="BJ48" s="405">
        <v>20.490292969999999</v>
      </c>
      <c r="BK48" s="402"/>
      <c r="BL48" s="405">
        <v>58.823099999999997</v>
      </c>
      <c r="BM48" s="405">
        <v>7.0481400000000001</v>
      </c>
      <c r="BN48" s="405" t="s">
        <v>430</v>
      </c>
      <c r="BO48" s="405">
        <v>34.12876</v>
      </c>
      <c r="BP48" s="402"/>
      <c r="BQ48" s="405">
        <v>9.91</v>
      </c>
      <c r="BR48" s="405">
        <v>21.65</v>
      </c>
      <c r="BS48" s="405" t="s">
        <v>430</v>
      </c>
      <c r="BT48" s="405" t="s">
        <v>430</v>
      </c>
      <c r="BU48" s="405" t="s">
        <v>430</v>
      </c>
      <c r="BV48" s="405">
        <v>4.26</v>
      </c>
      <c r="BW48" s="402"/>
      <c r="BX48" s="401" t="s">
        <v>9379</v>
      </c>
      <c r="BY48" s="401" t="s">
        <v>9380</v>
      </c>
      <c r="BZ48" s="401" t="s">
        <v>9381</v>
      </c>
      <c r="CA48" s="401" t="s">
        <v>9382</v>
      </c>
      <c r="CB48" s="401" t="s">
        <v>9383</v>
      </c>
      <c r="CC48" s="402"/>
      <c r="CD48" s="411" t="s">
        <v>4769</v>
      </c>
    </row>
    <row r="49" spans="1:82" s="428" customFormat="1" x14ac:dyDescent="0.25">
      <c r="A49" s="345" t="s">
        <v>9384</v>
      </c>
      <c r="B49" s="373"/>
      <c r="C49" s="719">
        <v>43531</v>
      </c>
      <c r="D49" s="373"/>
      <c r="E49" s="346">
        <v>300.35000000000002</v>
      </c>
      <c r="F49" s="373"/>
      <c r="G49" s="347">
        <v>16.576000000000001</v>
      </c>
      <c r="H49" s="373"/>
      <c r="I49" s="651">
        <v>3.48</v>
      </c>
      <c r="J49" s="651">
        <v>7.2</v>
      </c>
      <c r="K49" s="651">
        <v>2.65</v>
      </c>
      <c r="L49" s="651">
        <v>2.75</v>
      </c>
      <c r="M49" s="374"/>
      <c r="N49" s="348">
        <v>28.427600000000002</v>
      </c>
      <c r="O49" s="348">
        <v>58.040799999999997</v>
      </c>
      <c r="P49" s="348">
        <v>92.523399999999995</v>
      </c>
      <c r="Q49" s="348">
        <v>48.691400000000002</v>
      </c>
      <c r="R49" s="348">
        <v>25.308399999999999</v>
      </c>
      <c r="S49" s="348">
        <v>9.6120999999999999</v>
      </c>
      <c r="T49" s="348">
        <v>-2.8492999999999999</v>
      </c>
      <c r="U49" s="348">
        <v>-3.9870000000000001</v>
      </c>
      <c r="V49" s="350">
        <v>-1.8596999999999999</v>
      </c>
      <c r="W49" s="348">
        <v>1.9294</v>
      </c>
      <c r="X49" s="348">
        <v>7.8577000000000004</v>
      </c>
      <c r="Y49" s="348">
        <v>6.6393000000000004</v>
      </c>
      <c r="Z49" s="348" t="s">
        <v>430</v>
      </c>
      <c r="AA49" s="348">
        <v>21.6266</v>
      </c>
      <c r="AB49" s="348">
        <v>-3.2153</v>
      </c>
      <c r="AC49" s="348">
        <v>-1.9984</v>
      </c>
      <c r="AD49" s="348">
        <v>-3.1907999999999999</v>
      </c>
      <c r="AE49" s="348">
        <v>35.25</v>
      </c>
      <c r="AF49" s="348">
        <v>7.1806999999999999</v>
      </c>
      <c r="AG49" s="374"/>
      <c r="AH49" s="346">
        <v>7</v>
      </c>
      <c r="AI49" s="346">
        <v>5</v>
      </c>
      <c r="AJ49" s="346">
        <v>3</v>
      </c>
      <c r="AK49" s="346">
        <v>1</v>
      </c>
      <c r="AL49" s="346">
        <v>1</v>
      </c>
      <c r="AM49" s="346">
        <v>5</v>
      </c>
      <c r="AN49" s="346">
        <v>9</v>
      </c>
      <c r="AO49" s="346">
        <v>9</v>
      </c>
      <c r="AP49" s="346">
        <v>7</v>
      </c>
      <c r="AQ49" s="346">
        <v>6</v>
      </c>
      <c r="AR49" s="346">
        <v>3</v>
      </c>
      <c r="AS49" s="346">
        <v>3</v>
      </c>
      <c r="AT49" s="346" t="s">
        <v>430</v>
      </c>
      <c r="AU49" s="346">
        <v>4</v>
      </c>
      <c r="AV49" s="346">
        <v>9</v>
      </c>
      <c r="AW49" s="346">
        <v>9</v>
      </c>
      <c r="AX49" s="346">
        <v>7</v>
      </c>
      <c r="AY49" s="346">
        <v>1</v>
      </c>
      <c r="AZ49" s="374"/>
      <c r="BA49" s="375">
        <v>74.938039122444494</v>
      </c>
      <c r="BB49" s="375">
        <v>0</v>
      </c>
      <c r="BC49" s="375">
        <v>4.1816319118946198E-2</v>
      </c>
      <c r="BD49" s="375" t="s">
        <v>430</v>
      </c>
      <c r="BE49" s="373"/>
      <c r="BF49" s="348">
        <v>53.798660273199999</v>
      </c>
      <c r="BG49" s="348">
        <v>35.918244418</v>
      </c>
      <c r="BH49" s="348">
        <v>1.4978087361000001</v>
      </c>
      <c r="BI49" s="373"/>
      <c r="BJ49" s="348">
        <v>28.92927229</v>
      </c>
      <c r="BK49" s="373"/>
      <c r="BL49" s="348">
        <v>54.5276</v>
      </c>
      <c r="BM49" s="348">
        <v>10.9299</v>
      </c>
      <c r="BN49" s="348">
        <v>5.1898499999999999</v>
      </c>
      <c r="BO49" s="348">
        <v>29.352650000000001</v>
      </c>
      <c r="BP49" s="373"/>
      <c r="BQ49" s="348">
        <v>9.0500000000000007</v>
      </c>
      <c r="BR49" s="348">
        <v>9.5299999999999994</v>
      </c>
      <c r="BS49" s="348">
        <v>3.08</v>
      </c>
      <c r="BT49" s="348">
        <v>1.51</v>
      </c>
      <c r="BU49" s="348">
        <v>0.72</v>
      </c>
      <c r="BV49" s="348">
        <v>47.16</v>
      </c>
      <c r="BW49" s="373"/>
      <c r="BX49" s="372" t="s">
        <v>9385</v>
      </c>
      <c r="BY49" s="372" t="s">
        <v>9386</v>
      </c>
      <c r="BZ49" s="372" t="s">
        <v>9387</v>
      </c>
      <c r="CA49" s="372" t="s">
        <v>9388</v>
      </c>
      <c r="CB49" s="372" t="s">
        <v>9389</v>
      </c>
      <c r="CC49" s="373"/>
      <c r="CD49" s="354" t="s">
        <v>3328</v>
      </c>
    </row>
    <row r="50" spans="1:82" s="428" customFormat="1" x14ac:dyDescent="0.25">
      <c r="A50" s="345" t="s">
        <v>9390</v>
      </c>
      <c r="B50" s="373"/>
      <c r="C50" s="719">
        <v>45728</v>
      </c>
      <c r="D50" s="373"/>
      <c r="E50" s="346">
        <v>292.29000000000002</v>
      </c>
      <c r="F50" s="373"/>
      <c r="G50" s="347">
        <v>11.313000000000001</v>
      </c>
      <c r="H50" s="373"/>
      <c r="I50" s="651">
        <v>5.17</v>
      </c>
      <c r="J50" s="651">
        <v>6.83</v>
      </c>
      <c r="K50" s="651">
        <v>3.87</v>
      </c>
      <c r="L50" s="651">
        <v>3.98</v>
      </c>
      <c r="M50" s="374"/>
      <c r="N50" s="348">
        <v>22.598600000000001</v>
      </c>
      <c r="O50" s="348">
        <v>39.922499999999999</v>
      </c>
      <c r="P50" s="348">
        <v>50.728099999999998</v>
      </c>
      <c r="Q50" s="348">
        <v>27.480399999999999</v>
      </c>
      <c r="R50" s="348">
        <v>14.0069</v>
      </c>
      <c r="S50" s="348">
        <v>7.7953000000000001</v>
      </c>
      <c r="T50" s="348">
        <v>1.6263000000000001</v>
      </c>
      <c r="U50" s="348">
        <v>3.5922000000000001</v>
      </c>
      <c r="V50" s="350">
        <v>7.4664999999999999</v>
      </c>
      <c r="W50" s="348" t="s">
        <v>430</v>
      </c>
      <c r="X50" s="348" t="s">
        <v>430</v>
      </c>
      <c r="Y50" s="348" t="s">
        <v>430</v>
      </c>
      <c r="Z50" s="348" t="s">
        <v>430</v>
      </c>
      <c r="AA50" s="348">
        <v>16.8032</v>
      </c>
      <c r="AB50" s="348">
        <v>0.97799999999999998</v>
      </c>
      <c r="AC50" s="348">
        <v>4.6492000000000004</v>
      </c>
      <c r="AD50" s="348">
        <v>6.6436000000000002</v>
      </c>
      <c r="AE50" s="348">
        <v>21.215199999999999</v>
      </c>
      <c r="AF50" s="348">
        <v>10.2141</v>
      </c>
      <c r="AG50" s="374"/>
      <c r="AH50" s="346">
        <v>8</v>
      </c>
      <c r="AI50" s="346">
        <v>8</v>
      </c>
      <c r="AJ50" s="346">
        <v>7</v>
      </c>
      <c r="AK50" s="346">
        <v>6</v>
      </c>
      <c r="AL50" s="346">
        <v>5</v>
      </c>
      <c r="AM50" s="346">
        <v>6</v>
      </c>
      <c r="AN50" s="346">
        <v>6</v>
      </c>
      <c r="AO50" s="346">
        <v>3</v>
      </c>
      <c r="AP50" s="346">
        <v>1</v>
      </c>
      <c r="AQ50" s="346" t="s">
        <v>430</v>
      </c>
      <c r="AR50" s="346" t="s">
        <v>430</v>
      </c>
      <c r="AS50" s="346" t="s">
        <v>430</v>
      </c>
      <c r="AT50" s="346" t="s">
        <v>430</v>
      </c>
      <c r="AU50" s="346">
        <v>6</v>
      </c>
      <c r="AV50" s="346">
        <v>5</v>
      </c>
      <c r="AW50" s="346">
        <v>4</v>
      </c>
      <c r="AX50" s="346">
        <v>1</v>
      </c>
      <c r="AY50" s="346">
        <v>4</v>
      </c>
      <c r="AZ50" s="374"/>
      <c r="BA50" s="375">
        <v>46.156927797381599</v>
      </c>
      <c r="BB50" s="375">
        <v>0</v>
      </c>
      <c r="BC50" s="375">
        <v>8.1382323727709496E-2</v>
      </c>
      <c r="BD50" s="375" t="s">
        <v>430</v>
      </c>
      <c r="BE50" s="373"/>
      <c r="BF50" s="348">
        <v>46.726719505200002</v>
      </c>
      <c r="BG50" s="348">
        <v>6.7339001568999999</v>
      </c>
      <c r="BH50" s="348">
        <v>6.9390276683999996</v>
      </c>
      <c r="BI50" s="373"/>
      <c r="BJ50" s="348">
        <v>19.366724430000001</v>
      </c>
      <c r="BK50" s="373"/>
      <c r="BL50" s="348">
        <v>49.8142</v>
      </c>
      <c r="BM50" s="348">
        <v>11.912800000000001</v>
      </c>
      <c r="BN50" s="348">
        <v>4.4894800000000004</v>
      </c>
      <c r="BO50" s="348">
        <v>33.783520000000003</v>
      </c>
      <c r="BP50" s="373"/>
      <c r="BQ50" s="348">
        <v>16.920000000000002</v>
      </c>
      <c r="BR50" s="348">
        <v>2.38</v>
      </c>
      <c r="BS50" s="348">
        <v>0.69</v>
      </c>
      <c r="BT50" s="348" t="s">
        <v>430</v>
      </c>
      <c r="BU50" s="348" t="s">
        <v>430</v>
      </c>
      <c r="BV50" s="348">
        <v>13.75</v>
      </c>
      <c r="BW50" s="373"/>
      <c r="BX50" s="372" t="s">
        <v>9391</v>
      </c>
      <c r="BY50" s="372" t="s">
        <v>9392</v>
      </c>
      <c r="BZ50" s="372" t="s">
        <v>9393</v>
      </c>
      <c r="CA50" s="372" t="s">
        <v>9394</v>
      </c>
      <c r="CB50" s="372" t="s">
        <v>6598</v>
      </c>
      <c r="CC50" s="373"/>
      <c r="CD50" s="354" t="s">
        <v>554</v>
      </c>
    </row>
    <row r="51" spans="1:82" s="428" customFormat="1" x14ac:dyDescent="0.25">
      <c r="A51" s="345" t="s">
        <v>9395</v>
      </c>
      <c r="B51" s="373"/>
      <c r="C51" s="719">
        <v>35634</v>
      </c>
      <c r="D51" s="373"/>
      <c r="E51" s="889">
        <v>284.62</v>
      </c>
      <c r="F51" s="373"/>
      <c r="G51" s="347" t="s">
        <v>430</v>
      </c>
      <c r="H51" s="373"/>
      <c r="I51" s="651" t="s">
        <v>430</v>
      </c>
      <c r="J51" s="651" t="s">
        <v>430</v>
      </c>
      <c r="K51" s="651" t="s">
        <v>430</v>
      </c>
      <c r="L51" s="651" t="s">
        <v>430</v>
      </c>
      <c r="M51" s="374"/>
      <c r="N51" s="348" t="s">
        <v>430</v>
      </c>
      <c r="O51" s="348" t="s">
        <v>430</v>
      </c>
      <c r="P51" s="348" t="s">
        <v>430</v>
      </c>
      <c r="Q51" s="348" t="s">
        <v>430</v>
      </c>
      <c r="R51" s="348" t="s">
        <v>430</v>
      </c>
      <c r="S51" s="348" t="s">
        <v>430</v>
      </c>
      <c r="T51" s="348" t="s">
        <v>430</v>
      </c>
      <c r="U51" s="348" t="s">
        <v>430</v>
      </c>
      <c r="V51" s="350" t="s">
        <v>430</v>
      </c>
      <c r="W51" s="348" t="s">
        <v>430</v>
      </c>
      <c r="X51" s="348" t="s">
        <v>430</v>
      </c>
      <c r="Y51" s="348" t="s">
        <v>430</v>
      </c>
      <c r="Z51" s="348" t="s">
        <v>430</v>
      </c>
      <c r="AA51" s="348" t="s">
        <v>430</v>
      </c>
      <c r="AB51" s="348" t="s">
        <v>430</v>
      </c>
      <c r="AC51" s="348" t="s">
        <v>430</v>
      </c>
      <c r="AD51" s="348" t="s">
        <v>430</v>
      </c>
      <c r="AE51" s="348" t="s">
        <v>430</v>
      </c>
      <c r="AF51" s="348" t="s">
        <v>430</v>
      </c>
      <c r="AG51" s="374"/>
      <c r="AH51" s="346" t="s">
        <v>430</v>
      </c>
      <c r="AI51" s="346" t="s">
        <v>430</v>
      </c>
      <c r="AJ51" s="346" t="s">
        <v>430</v>
      </c>
      <c r="AK51" s="346" t="s">
        <v>430</v>
      </c>
      <c r="AL51" s="346" t="s">
        <v>430</v>
      </c>
      <c r="AM51" s="346" t="s">
        <v>430</v>
      </c>
      <c r="AN51" s="346" t="s">
        <v>430</v>
      </c>
      <c r="AO51" s="346" t="s">
        <v>430</v>
      </c>
      <c r="AP51" s="346" t="s">
        <v>430</v>
      </c>
      <c r="AQ51" s="346" t="s">
        <v>430</v>
      </c>
      <c r="AR51" s="346" t="s">
        <v>430</v>
      </c>
      <c r="AS51" s="346" t="s">
        <v>430</v>
      </c>
      <c r="AT51" s="346" t="s">
        <v>430</v>
      </c>
      <c r="AU51" s="346" t="s">
        <v>430</v>
      </c>
      <c r="AV51" s="346" t="s">
        <v>430</v>
      </c>
      <c r="AW51" s="346" t="s">
        <v>430</v>
      </c>
      <c r="AX51" s="346" t="s">
        <v>430</v>
      </c>
      <c r="AY51" s="346" t="s">
        <v>430</v>
      </c>
      <c r="AZ51" s="374"/>
      <c r="BA51" s="375">
        <v>39.486033857709799</v>
      </c>
      <c r="BB51" s="375">
        <v>0</v>
      </c>
      <c r="BC51" s="375">
        <v>0.108093996692882</v>
      </c>
      <c r="BD51" s="375" t="s">
        <v>430</v>
      </c>
      <c r="BE51" s="373"/>
      <c r="BF51" s="348" t="s">
        <v>430</v>
      </c>
      <c r="BG51" s="348" t="s">
        <v>430</v>
      </c>
      <c r="BH51" s="348" t="s">
        <v>430</v>
      </c>
      <c r="BI51" s="373"/>
      <c r="BJ51" s="348" t="s">
        <v>430</v>
      </c>
      <c r="BK51" s="373"/>
      <c r="BL51" s="348" t="s">
        <v>430</v>
      </c>
      <c r="BM51" s="348" t="s">
        <v>430</v>
      </c>
      <c r="BN51" s="348" t="s">
        <v>430</v>
      </c>
      <c r="BO51" s="348" t="s">
        <v>430</v>
      </c>
      <c r="BP51" s="373"/>
      <c r="BQ51" s="348" t="s">
        <v>430</v>
      </c>
      <c r="BR51" s="348" t="s">
        <v>430</v>
      </c>
      <c r="BS51" s="348" t="s">
        <v>430</v>
      </c>
      <c r="BT51" s="348" t="s">
        <v>430</v>
      </c>
      <c r="BU51" s="348" t="s">
        <v>430</v>
      </c>
      <c r="BV51" s="348" t="s">
        <v>430</v>
      </c>
      <c r="BW51" s="373"/>
      <c r="BX51" s="372" t="s">
        <v>430</v>
      </c>
      <c r="BY51" s="372" t="s">
        <v>430</v>
      </c>
      <c r="BZ51" s="372" t="s">
        <v>430</v>
      </c>
      <c r="CA51" s="372" t="s">
        <v>430</v>
      </c>
      <c r="CB51" s="372" t="s">
        <v>430</v>
      </c>
      <c r="CC51" s="373"/>
      <c r="CD51" s="354" t="s">
        <v>4769</v>
      </c>
    </row>
    <row r="52" spans="1:82" s="428" customFormat="1" x14ac:dyDescent="0.25">
      <c r="A52" s="345" t="s">
        <v>9396</v>
      </c>
      <c r="B52" s="373"/>
      <c r="C52" s="719">
        <v>43671</v>
      </c>
      <c r="D52" s="373"/>
      <c r="E52" s="346">
        <v>277.10000000000002</v>
      </c>
      <c r="F52" s="373"/>
      <c r="G52" s="347">
        <v>17.172000000000001</v>
      </c>
      <c r="H52" s="373"/>
      <c r="I52" s="651">
        <v>3.11</v>
      </c>
      <c r="J52" s="651">
        <v>7.39</v>
      </c>
      <c r="K52" s="651">
        <v>2.52</v>
      </c>
      <c r="L52" s="651">
        <v>2.66</v>
      </c>
      <c r="M52" s="374"/>
      <c r="N52" s="348">
        <v>95.901200000000003</v>
      </c>
      <c r="O52" s="348">
        <v>66.036100000000005</v>
      </c>
      <c r="P52" s="348">
        <v>98.004499999999993</v>
      </c>
      <c r="Q52" s="348">
        <v>37.22</v>
      </c>
      <c r="R52" s="348">
        <v>18.553899999999999</v>
      </c>
      <c r="S52" s="348">
        <v>12.209899999999999</v>
      </c>
      <c r="T52" s="348">
        <v>1.6402000000000001</v>
      </c>
      <c r="U52" s="348">
        <v>3.33</v>
      </c>
      <c r="V52" s="350">
        <v>3.9731999999999998</v>
      </c>
      <c r="W52" s="348">
        <v>5.5757000000000003</v>
      </c>
      <c r="X52" s="348">
        <v>8.8465000000000007</v>
      </c>
      <c r="Y52" s="348">
        <v>7.7332000000000001</v>
      </c>
      <c r="Z52" s="348" t="s">
        <v>430</v>
      </c>
      <c r="AA52" s="348">
        <v>25.677399999999999</v>
      </c>
      <c r="AB52" s="348">
        <v>0.91569999999999996</v>
      </c>
      <c r="AC52" s="348">
        <v>5.2435999999999998</v>
      </c>
      <c r="AD52" s="348">
        <v>2.9102999999999999</v>
      </c>
      <c r="AE52" s="348">
        <v>17.835999999999999</v>
      </c>
      <c r="AF52" s="348">
        <v>8.1463000000000001</v>
      </c>
      <c r="AG52" s="374"/>
      <c r="AH52" s="346">
        <v>2</v>
      </c>
      <c r="AI52" s="346">
        <v>3</v>
      </c>
      <c r="AJ52" s="346">
        <v>1</v>
      </c>
      <c r="AK52" s="346">
        <v>3</v>
      </c>
      <c r="AL52" s="346">
        <v>3</v>
      </c>
      <c r="AM52" s="346">
        <v>3</v>
      </c>
      <c r="AN52" s="346">
        <v>5</v>
      </c>
      <c r="AO52" s="346">
        <v>4</v>
      </c>
      <c r="AP52" s="346">
        <v>2</v>
      </c>
      <c r="AQ52" s="346">
        <v>1</v>
      </c>
      <c r="AR52" s="346">
        <v>1</v>
      </c>
      <c r="AS52" s="346">
        <v>1</v>
      </c>
      <c r="AT52" s="346" t="s">
        <v>430</v>
      </c>
      <c r="AU52" s="346">
        <v>2</v>
      </c>
      <c r="AV52" s="346">
        <v>6</v>
      </c>
      <c r="AW52" s="346">
        <v>1</v>
      </c>
      <c r="AX52" s="346">
        <v>3</v>
      </c>
      <c r="AY52" s="346">
        <v>6</v>
      </c>
      <c r="AZ52" s="374"/>
      <c r="BA52" s="375">
        <v>59.837473152261502</v>
      </c>
      <c r="BB52" s="375">
        <v>0</v>
      </c>
      <c r="BC52" s="375">
        <v>5.8875647053968097E-2</v>
      </c>
      <c r="BD52" s="375" t="s">
        <v>430</v>
      </c>
      <c r="BE52" s="373"/>
      <c r="BF52" s="348">
        <v>55.274405987000002</v>
      </c>
      <c r="BG52" s="348">
        <v>30.870730508699999</v>
      </c>
      <c r="BH52" s="348">
        <v>1.7905117590999999</v>
      </c>
      <c r="BI52" s="373"/>
      <c r="BJ52" s="348">
        <v>40.11036945</v>
      </c>
      <c r="BK52" s="373"/>
      <c r="BL52" s="348">
        <v>47.960700000000003</v>
      </c>
      <c r="BM52" s="348">
        <v>13.5129</v>
      </c>
      <c r="BN52" s="348">
        <v>5.4080199999999996</v>
      </c>
      <c r="BO52" s="348">
        <v>33.118380000000002</v>
      </c>
      <c r="BP52" s="373"/>
      <c r="BQ52" s="348">
        <v>9.5500000000000007</v>
      </c>
      <c r="BR52" s="348">
        <v>17</v>
      </c>
      <c r="BS52" s="348">
        <v>2.25</v>
      </c>
      <c r="BT52" s="348" t="s">
        <v>430</v>
      </c>
      <c r="BU52" s="348" t="s">
        <v>430</v>
      </c>
      <c r="BV52" s="348">
        <v>31.09</v>
      </c>
      <c r="BW52" s="373"/>
      <c r="BX52" s="372" t="s">
        <v>9397</v>
      </c>
      <c r="BY52" s="372" t="s">
        <v>9398</v>
      </c>
      <c r="BZ52" s="372" t="s">
        <v>9399</v>
      </c>
      <c r="CA52" s="372" t="s">
        <v>9400</v>
      </c>
      <c r="CB52" s="372" t="s">
        <v>9401</v>
      </c>
      <c r="CC52" s="373"/>
      <c r="CD52" s="354" t="s">
        <v>463</v>
      </c>
    </row>
    <row r="53" spans="1:82" s="428" customFormat="1" x14ac:dyDescent="0.25">
      <c r="A53" s="345" t="s">
        <v>9402</v>
      </c>
      <c r="B53" s="373"/>
      <c r="C53" s="719">
        <v>43321</v>
      </c>
      <c r="D53" s="373"/>
      <c r="E53" s="346">
        <v>140.745</v>
      </c>
      <c r="F53" s="373"/>
      <c r="G53" s="347">
        <v>17.23</v>
      </c>
      <c r="H53" s="373"/>
      <c r="I53" s="651">
        <v>2.5499999999999998</v>
      </c>
      <c r="J53" s="651">
        <v>6.8</v>
      </c>
      <c r="K53" s="651">
        <v>1.99</v>
      </c>
      <c r="L53" s="651">
        <v>2.14</v>
      </c>
      <c r="M53" s="374"/>
      <c r="N53" s="348">
        <v>63.662799999999997</v>
      </c>
      <c r="O53" s="348">
        <v>71.025499999999994</v>
      </c>
      <c r="P53" s="348">
        <v>95.533600000000007</v>
      </c>
      <c r="Q53" s="348">
        <v>47.766800000000003</v>
      </c>
      <c r="R53" s="348">
        <v>25.125699999999998</v>
      </c>
      <c r="S53" s="348">
        <v>10.1546</v>
      </c>
      <c r="T53" s="348">
        <v>1.7613000000000001</v>
      </c>
      <c r="U53" s="348">
        <v>2.1284999999999998</v>
      </c>
      <c r="V53" s="350">
        <v>3.2974000000000001</v>
      </c>
      <c r="W53" s="348">
        <v>3.9676999999999998</v>
      </c>
      <c r="X53" s="348">
        <v>7.1704999999999997</v>
      </c>
      <c r="Y53" s="348">
        <v>6.2706999999999997</v>
      </c>
      <c r="Z53" s="348" t="s">
        <v>430</v>
      </c>
      <c r="AA53" s="348">
        <v>21.319900000000001</v>
      </c>
      <c r="AB53" s="348">
        <v>1.1341000000000001</v>
      </c>
      <c r="AC53" s="348">
        <v>3.8359999999999999</v>
      </c>
      <c r="AD53" s="348">
        <v>2.3319000000000001</v>
      </c>
      <c r="AE53" s="348">
        <v>31.242599999999999</v>
      </c>
      <c r="AF53" s="348">
        <v>7.1642999999999999</v>
      </c>
      <c r="AG53" s="374"/>
      <c r="AH53" s="346">
        <v>5</v>
      </c>
      <c r="AI53" s="346">
        <v>2</v>
      </c>
      <c r="AJ53" s="346">
        <v>2</v>
      </c>
      <c r="AK53" s="346">
        <v>2</v>
      </c>
      <c r="AL53" s="346">
        <v>2</v>
      </c>
      <c r="AM53" s="346">
        <v>4</v>
      </c>
      <c r="AN53" s="346">
        <v>4</v>
      </c>
      <c r="AO53" s="346">
        <v>6</v>
      </c>
      <c r="AP53" s="346">
        <v>4</v>
      </c>
      <c r="AQ53" s="346">
        <v>5</v>
      </c>
      <c r="AR53" s="346">
        <v>4</v>
      </c>
      <c r="AS53" s="346">
        <v>4</v>
      </c>
      <c r="AT53" s="346" t="s">
        <v>430</v>
      </c>
      <c r="AU53" s="346">
        <v>5</v>
      </c>
      <c r="AV53" s="346">
        <v>4</v>
      </c>
      <c r="AW53" s="346">
        <v>5</v>
      </c>
      <c r="AX53" s="346">
        <v>5</v>
      </c>
      <c r="AY53" s="346">
        <v>2</v>
      </c>
      <c r="AZ53" s="374"/>
      <c r="BA53" s="375">
        <v>52.519924304341501</v>
      </c>
      <c r="BB53" s="375">
        <v>0</v>
      </c>
      <c r="BC53" s="375">
        <v>3.6351474895030302E-2</v>
      </c>
      <c r="BD53" s="375" t="s">
        <v>430</v>
      </c>
      <c r="BE53" s="373"/>
      <c r="BF53" s="348">
        <v>43.120418475599998</v>
      </c>
      <c r="BG53" s="348">
        <v>23.998163265399999</v>
      </c>
      <c r="BH53" s="348">
        <v>1.796821615</v>
      </c>
      <c r="BI53" s="373"/>
      <c r="BJ53" s="348">
        <v>35.237933849999997</v>
      </c>
      <c r="BK53" s="373"/>
      <c r="BL53" s="348">
        <v>38.64</v>
      </c>
      <c r="BM53" s="348">
        <v>17.2422</v>
      </c>
      <c r="BN53" s="348">
        <v>12.031000000000001</v>
      </c>
      <c r="BO53" s="348">
        <v>32.086799999999997</v>
      </c>
      <c r="BP53" s="373"/>
      <c r="BQ53" s="348">
        <v>5.03</v>
      </c>
      <c r="BR53" s="348">
        <v>17.52</v>
      </c>
      <c r="BS53" s="348" t="s">
        <v>430</v>
      </c>
      <c r="BT53" s="348" t="s">
        <v>430</v>
      </c>
      <c r="BU53" s="348" t="s">
        <v>430</v>
      </c>
      <c r="BV53" s="348">
        <v>9.5399999999999991</v>
      </c>
      <c r="BW53" s="373"/>
      <c r="BX53" s="372" t="s">
        <v>9403</v>
      </c>
      <c r="BY53" s="372" t="s">
        <v>9404</v>
      </c>
      <c r="BZ53" s="372" t="s">
        <v>9405</v>
      </c>
      <c r="CA53" s="372" t="s">
        <v>9406</v>
      </c>
      <c r="CB53" s="372" t="s">
        <v>9407</v>
      </c>
      <c r="CC53" s="373"/>
      <c r="CD53" s="354" t="s">
        <v>547</v>
      </c>
    </row>
    <row r="54" spans="1:82" s="428" customFormat="1" x14ac:dyDescent="0.25">
      <c r="A54" s="345" t="s">
        <v>9408</v>
      </c>
      <c r="B54" s="373"/>
      <c r="C54" s="719">
        <v>38022</v>
      </c>
      <c r="D54" s="373"/>
      <c r="E54" s="346">
        <v>59.910499999999999</v>
      </c>
      <c r="F54" s="373"/>
      <c r="G54" s="347">
        <v>50.441099999999999</v>
      </c>
      <c r="H54" s="373"/>
      <c r="I54" s="651">
        <v>5.57</v>
      </c>
      <c r="J54" s="651">
        <v>7.13</v>
      </c>
      <c r="K54" s="651">
        <v>4.28</v>
      </c>
      <c r="L54" s="651" t="s">
        <v>430</v>
      </c>
      <c r="M54" s="374"/>
      <c r="N54" s="348">
        <v>49.199800000000003</v>
      </c>
      <c r="O54" s="348">
        <v>47.1447</v>
      </c>
      <c r="P54" s="348">
        <v>59.141800000000003</v>
      </c>
      <c r="Q54" s="348">
        <v>31.507200000000001</v>
      </c>
      <c r="R54" s="348">
        <v>13.982799999999999</v>
      </c>
      <c r="S54" s="348">
        <v>5.7742000000000004</v>
      </c>
      <c r="T54" s="348">
        <v>1.0274000000000001</v>
      </c>
      <c r="U54" s="348">
        <v>2.0095000000000001</v>
      </c>
      <c r="V54" s="350">
        <v>2.9034</v>
      </c>
      <c r="W54" s="348">
        <v>4.5689000000000002</v>
      </c>
      <c r="X54" s="348">
        <v>6.0724</v>
      </c>
      <c r="Y54" s="348">
        <v>5.9271000000000003</v>
      </c>
      <c r="Z54" s="348">
        <v>6.7507000000000001</v>
      </c>
      <c r="AA54" s="348">
        <v>13.8019</v>
      </c>
      <c r="AB54" s="348">
        <v>0.41660000000000003</v>
      </c>
      <c r="AC54" s="348">
        <v>2.9765000000000001</v>
      </c>
      <c r="AD54" s="348">
        <v>2.3757000000000001</v>
      </c>
      <c r="AE54" s="348">
        <v>23.887699999999999</v>
      </c>
      <c r="AF54" s="348">
        <v>7.4981999999999998</v>
      </c>
      <c r="AG54" s="374"/>
      <c r="AH54" s="346">
        <v>6</v>
      </c>
      <c r="AI54" s="346">
        <v>7</v>
      </c>
      <c r="AJ54" s="346">
        <v>6</v>
      </c>
      <c r="AK54" s="346">
        <v>4</v>
      </c>
      <c r="AL54" s="346">
        <v>6</v>
      </c>
      <c r="AM54" s="346">
        <v>9</v>
      </c>
      <c r="AN54" s="346">
        <v>8</v>
      </c>
      <c r="AO54" s="346">
        <v>7</v>
      </c>
      <c r="AP54" s="346">
        <v>5</v>
      </c>
      <c r="AQ54" s="346">
        <v>4</v>
      </c>
      <c r="AR54" s="346">
        <v>6</v>
      </c>
      <c r="AS54" s="346">
        <v>6</v>
      </c>
      <c r="AT54" s="346">
        <v>1</v>
      </c>
      <c r="AU54" s="346">
        <v>7</v>
      </c>
      <c r="AV54" s="346">
        <v>7</v>
      </c>
      <c r="AW54" s="346">
        <v>7</v>
      </c>
      <c r="AX54" s="346">
        <v>4</v>
      </c>
      <c r="AY54" s="346">
        <v>3</v>
      </c>
      <c r="AZ54" s="374"/>
      <c r="BA54" s="375">
        <v>29.717819205872001</v>
      </c>
      <c r="BB54" s="375">
        <v>0</v>
      </c>
      <c r="BC54" s="375">
        <v>1.8150235518271801E-2</v>
      </c>
      <c r="BD54" s="375" t="s">
        <v>430</v>
      </c>
      <c r="BE54" s="373"/>
      <c r="BF54" s="348">
        <v>29.567436337499998</v>
      </c>
      <c r="BG54" s="348">
        <v>9.0039494373999993</v>
      </c>
      <c r="BH54" s="348">
        <v>3.2838296731000001</v>
      </c>
      <c r="BI54" s="373"/>
      <c r="BJ54" s="348">
        <v>20.423746869999999</v>
      </c>
      <c r="BK54" s="373"/>
      <c r="BL54" s="348">
        <v>59.468800000000002</v>
      </c>
      <c r="BM54" s="348">
        <v>6.0386100000000003</v>
      </c>
      <c r="BN54" s="348">
        <v>0.357207</v>
      </c>
      <c r="BO54" s="348">
        <v>34.135382999999997</v>
      </c>
      <c r="BP54" s="373"/>
      <c r="BQ54" s="348">
        <v>13.52</v>
      </c>
      <c r="BR54" s="348">
        <v>5.15</v>
      </c>
      <c r="BS54" s="348" t="s">
        <v>430</v>
      </c>
      <c r="BT54" s="348" t="s">
        <v>430</v>
      </c>
      <c r="BU54" s="348">
        <v>0.01</v>
      </c>
      <c r="BV54" s="348">
        <v>60.9</v>
      </c>
      <c r="BW54" s="373"/>
      <c r="BX54" s="372" t="s">
        <v>9409</v>
      </c>
      <c r="BY54" s="372" t="s">
        <v>9410</v>
      </c>
      <c r="BZ54" s="372" t="s">
        <v>581</v>
      </c>
      <c r="CA54" s="372" t="s">
        <v>9411</v>
      </c>
      <c r="CB54" s="372" t="s">
        <v>9412</v>
      </c>
      <c r="CC54" s="373"/>
      <c r="CD54" s="354" t="s">
        <v>554</v>
      </c>
    </row>
    <row r="55" spans="1:82" s="428" customFormat="1" x14ac:dyDescent="0.25">
      <c r="A55" s="345" t="s">
        <v>9413</v>
      </c>
      <c r="B55" s="373"/>
      <c r="C55" s="719">
        <v>45862</v>
      </c>
      <c r="D55" s="373"/>
      <c r="E55" s="346">
        <v>50.6935</v>
      </c>
      <c r="F55" s="373"/>
      <c r="G55" s="347">
        <v>10.4107</v>
      </c>
      <c r="H55" s="373"/>
      <c r="I55" s="651" t="s">
        <v>430</v>
      </c>
      <c r="J55" s="651" t="s">
        <v>430</v>
      </c>
      <c r="K55" s="651" t="s">
        <v>430</v>
      </c>
      <c r="L55" s="651" t="s">
        <v>430</v>
      </c>
      <c r="M55" s="374"/>
      <c r="N55" s="348">
        <v>100.901</v>
      </c>
      <c r="O55" s="348">
        <v>77.979399999999998</v>
      </c>
      <c r="P55" s="348">
        <v>77.619600000000005</v>
      </c>
      <c r="Q55" s="348">
        <v>19.096299999999999</v>
      </c>
      <c r="R55" s="348">
        <v>16.409700000000001</v>
      </c>
      <c r="S55" s="348">
        <v>16.128900000000002</v>
      </c>
      <c r="T55" s="348">
        <v>6.7091000000000003</v>
      </c>
      <c r="U55" s="348">
        <v>4.1128999999999998</v>
      </c>
      <c r="V55" s="350" t="s">
        <v>430</v>
      </c>
      <c r="W55" s="348" t="s">
        <v>430</v>
      </c>
      <c r="X55" s="348" t="s">
        <v>430</v>
      </c>
      <c r="Y55" s="348" t="s">
        <v>430</v>
      </c>
      <c r="Z55" s="348" t="s">
        <v>430</v>
      </c>
      <c r="AA55" s="348">
        <v>32.841500000000003</v>
      </c>
      <c r="AB55" s="348">
        <v>6.7542</v>
      </c>
      <c r="AC55" s="348">
        <v>5.0624000000000002</v>
      </c>
      <c r="AD55" s="348" t="s">
        <v>430</v>
      </c>
      <c r="AE55" s="348">
        <v>8.2765000000000004</v>
      </c>
      <c r="AF55" s="348">
        <v>4.5564</v>
      </c>
      <c r="AG55" s="374"/>
      <c r="AH55" s="346">
        <v>1</v>
      </c>
      <c r="AI55" s="346">
        <v>1</v>
      </c>
      <c r="AJ55" s="346">
        <v>4</v>
      </c>
      <c r="AK55" s="346">
        <v>8</v>
      </c>
      <c r="AL55" s="346">
        <v>4</v>
      </c>
      <c r="AM55" s="346">
        <v>1</v>
      </c>
      <c r="AN55" s="346">
        <v>1</v>
      </c>
      <c r="AO55" s="346">
        <v>2</v>
      </c>
      <c r="AP55" s="346" t="s">
        <v>430</v>
      </c>
      <c r="AQ55" s="346" t="s">
        <v>430</v>
      </c>
      <c r="AR55" s="346" t="s">
        <v>430</v>
      </c>
      <c r="AS55" s="346" t="s">
        <v>430</v>
      </c>
      <c r="AT55" s="346" t="s">
        <v>430</v>
      </c>
      <c r="AU55" s="346">
        <v>1</v>
      </c>
      <c r="AV55" s="346">
        <v>1</v>
      </c>
      <c r="AW55" s="346">
        <v>2</v>
      </c>
      <c r="AX55" s="346" t="s">
        <v>430</v>
      </c>
      <c r="AY55" s="346">
        <v>8</v>
      </c>
      <c r="AZ55" s="374"/>
      <c r="BA55" s="375">
        <v>50.099500970085998</v>
      </c>
      <c r="BB55" s="375">
        <v>0</v>
      </c>
      <c r="BC55" s="375">
        <v>-2.23553717550143E-2</v>
      </c>
      <c r="BD55" s="375" t="s">
        <v>430</v>
      </c>
      <c r="BE55" s="373"/>
      <c r="BF55" s="348">
        <v>45.145998406499999</v>
      </c>
      <c r="BG55" s="348">
        <v>16.835113463199999</v>
      </c>
      <c r="BH55" s="348">
        <v>2.6816569133999999</v>
      </c>
      <c r="BI55" s="373"/>
      <c r="BJ55" s="348">
        <v>38.864921240000001</v>
      </c>
      <c r="BK55" s="373"/>
      <c r="BL55" s="348">
        <v>46.230200000000004</v>
      </c>
      <c r="BM55" s="348">
        <v>15.7936</v>
      </c>
      <c r="BN55" s="348">
        <v>5.5361700000000003</v>
      </c>
      <c r="BO55" s="348">
        <v>32.44003</v>
      </c>
      <c r="BP55" s="373"/>
      <c r="BQ55" s="348" t="s">
        <v>430</v>
      </c>
      <c r="BR55" s="348">
        <v>10.66</v>
      </c>
      <c r="BS55" s="348" t="s">
        <v>430</v>
      </c>
      <c r="BT55" s="348" t="s">
        <v>430</v>
      </c>
      <c r="BU55" s="348" t="s">
        <v>430</v>
      </c>
      <c r="BV55" s="348">
        <v>21.78</v>
      </c>
      <c r="BW55" s="373"/>
      <c r="BX55" s="372" t="s">
        <v>9414</v>
      </c>
      <c r="BY55" s="372" t="s">
        <v>9415</v>
      </c>
      <c r="BZ55" s="372" t="s">
        <v>9416</v>
      </c>
      <c r="CA55" s="372" t="s">
        <v>9417</v>
      </c>
      <c r="CB55" s="372" t="s">
        <v>9418</v>
      </c>
      <c r="CC55" s="373"/>
      <c r="CD55" s="354" t="s">
        <v>547</v>
      </c>
    </row>
    <row r="56" spans="1:82" s="428" customFormat="1" x14ac:dyDescent="0.25">
      <c r="A56" s="345" t="s">
        <v>9419</v>
      </c>
      <c r="B56" s="373"/>
      <c r="C56" s="719">
        <v>45888</v>
      </c>
      <c r="D56" s="373"/>
      <c r="E56" s="346">
        <v>36.25</v>
      </c>
      <c r="F56" s="373"/>
      <c r="G56" s="347">
        <v>10.369</v>
      </c>
      <c r="H56" s="373"/>
      <c r="I56" s="651">
        <v>0.49863000000000002</v>
      </c>
      <c r="J56" s="651">
        <v>7.17</v>
      </c>
      <c r="K56" s="651">
        <v>0.46575</v>
      </c>
      <c r="L56" s="651">
        <v>0.49863000000000002</v>
      </c>
      <c r="M56" s="374"/>
      <c r="N56" s="348">
        <v>70.538200000000003</v>
      </c>
      <c r="O56" s="348">
        <v>49.481900000000003</v>
      </c>
      <c r="P56" s="348">
        <v>40.0319</v>
      </c>
      <c r="Q56" s="348">
        <v>26.157800000000002</v>
      </c>
      <c r="R56" s="348">
        <v>2.7315999999999998</v>
      </c>
      <c r="S56" s="348">
        <v>7.4848999999999997</v>
      </c>
      <c r="T56" s="348">
        <v>4.5292000000000003</v>
      </c>
      <c r="U56" s="348">
        <v>4.4225000000000003</v>
      </c>
      <c r="V56" s="350" t="s">
        <v>430</v>
      </c>
      <c r="W56" s="348" t="s">
        <v>430</v>
      </c>
      <c r="X56" s="348" t="s">
        <v>430</v>
      </c>
      <c r="Y56" s="348" t="s">
        <v>430</v>
      </c>
      <c r="Z56" s="348" t="s">
        <v>430</v>
      </c>
      <c r="AA56" s="348">
        <v>11.5084</v>
      </c>
      <c r="AB56" s="348">
        <v>4.1178999999999997</v>
      </c>
      <c r="AC56" s="348">
        <v>4.9865000000000004</v>
      </c>
      <c r="AD56" s="348" t="s">
        <v>430</v>
      </c>
      <c r="AE56" s="348">
        <v>10.799899999999999</v>
      </c>
      <c r="AF56" s="348">
        <v>4.4450000000000003</v>
      </c>
      <c r="AG56" s="374"/>
      <c r="AH56" s="346">
        <v>4</v>
      </c>
      <c r="AI56" s="346">
        <v>6</v>
      </c>
      <c r="AJ56" s="346">
        <v>8</v>
      </c>
      <c r="AK56" s="346">
        <v>7</v>
      </c>
      <c r="AL56" s="346">
        <v>9</v>
      </c>
      <c r="AM56" s="346">
        <v>7</v>
      </c>
      <c r="AN56" s="346">
        <v>2</v>
      </c>
      <c r="AO56" s="346">
        <v>1</v>
      </c>
      <c r="AP56" s="346" t="s">
        <v>430</v>
      </c>
      <c r="AQ56" s="346" t="s">
        <v>430</v>
      </c>
      <c r="AR56" s="346" t="s">
        <v>430</v>
      </c>
      <c r="AS56" s="346" t="s">
        <v>430</v>
      </c>
      <c r="AT56" s="346" t="s">
        <v>430</v>
      </c>
      <c r="AU56" s="346">
        <v>9</v>
      </c>
      <c r="AV56" s="346">
        <v>2</v>
      </c>
      <c r="AW56" s="346">
        <v>3</v>
      </c>
      <c r="AX56" s="346" t="s">
        <v>430</v>
      </c>
      <c r="AY56" s="346">
        <v>7</v>
      </c>
      <c r="AZ56" s="374"/>
      <c r="BA56" s="375">
        <v>17.9302669682979</v>
      </c>
      <c r="BB56" s="375">
        <v>0</v>
      </c>
      <c r="BC56" s="375">
        <v>-6.9883917289822906E-2</v>
      </c>
      <c r="BD56" s="375" t="s">
        <v>430</v>
      </c>
      <c r="BE56" s="373"/>
      <c r="BF56" s="348">
        <v>20.390053504800001</v>
      </c>
      <c r="BG56" s="348">
        <v>1.0732716927999999</v>
      </c>
      <c r="BH56" s="348">
        <v>18.998035298600001</v>
      </c>
      <c r="BI56" s="373"/>
      <c r="BJ56" s="348">
        <v>23.895949340000001</v>
      </c>
      <c r="BK56" s="373"/>
      <c r="BL56" s="348">
        <v>51.503100000000003</v>
      </c>
      <c r="BM56" s="348">
        <v>10.3794</v>
      </c>
      <c r="BN56" s="348">
        <v>8.2715599999999991</v>
      </c>
      <c r="BO56" s="348">
        <v>29.845939999999999</v>
      </c>
      <c r="BP56" s="373"/>
      <c r="BQ56" s="348" t="s">
        <v>430</v>
      </c>
      <c r="BR56" s="348">
        <v>23.92</v>
      </c>
      <c r="BS56" s="348" t="s">
        <v>430</v>
      </c>
      <c r="BT56" s="348" t="s">
        <v>430</v>
      </c>
      <c r="BU56" s="348" t="s">
        <v>430</v>
      </c>
      <c r="BV56" s="348">
        <v>52.19</v>
      </c>
      <c r="BW56" s="373"/>
      <c r="BX56" s="372" t="s">
        <v>9420</v>
      </c>
      <c r="BY56" s="372" t="s">
        <v>9421</v>
      </c>
      <c r="BZ56" s="372" t="s">
        <v>9422</v>
      </c>
      <c r="CA56" s="372" t="s">
        <v>9423</v>
      </c>
      <c r="CB56" s="372" t="s">
        <v>9424</v>
      </c>
      <c r="CC56" s="373"/>
      <c r="CD56" s="354" t="s">
        <v>4769</v>
      </c>
    </row>
    <row r="57" spans="1:82" s="428" customFormat="1" x14ac:dyDescent="0.25">
      <c r="A57" s="345" t="s">
        <v>9425</v>
      </c>
      <c r="B57" s="373"/>
      <c r="C57" s="719">
        <v>40609</v>
      </c>
      <c r="D57" s="373"/>
      <c r="E57" s="346">
        <v>36.165700000000001</v>
      </c>
      <c r="F57" s="373"/>
      <c r="G57" s="347">
        <v>28.104700000000001</v>
      </c>
      <c r="H57" s="373"/>
      <c r="I57" s="651" t="s">
        <v>430</v>
      </c>
      <c r="J57" s="651" t="s">
        <v>430</v>
      </c>
      <c r="K57" s="651" t="s">
        <v>430</v>
      </c>
      <c r="L57" s="651" t="s">
        <v>430</v>
      </c>
      <c r="M57" s="374"/>
      <c r="N57" s="348">
        <v>78.6113</v>
      </c>
      <c r="O57" s="348">
        <v>65.940600000000003</v>
      </c>
      <c r="P57" s="348">
        <v>63.5488</v>
      </c>
      <c r="Q57" s="348">
        <v>14.6647</v>
      </c>
      <c r="R57" s="348">
        <v>4.7953999999999999</v>
      </c>
      <c r="S57" s="348">
        <v>13.1492</v>
      </c>
      <c r="T57" s="348">
        <v>1.583</v>
      </c>
      <c r="U57" s="348">
        <v>-0.1217</v>
      </c>
      <c r="V57" s="350">
        <v>1.6778999999999999</v>
      </c>
      <c r="W57" s="348">
        <v>5.0397999999999996</v>
      </c>
      <c r="X57" s="348">
        <v>8.5822000000000003</v>
      </c>
      <c r="Y57" s="348">
        <v>7.1311</v>
      </c>
      <c r="Z57" s="348">
        <v>6.7180999999999997</v>
      </c>
      <c r="AA57" s="348">
        <v>25.1266</v>
      </c>
      <c r="AB57" s="348">
        <v>2.5399999999999999E-2</v>
      </c>
      <c r="AC57" s="348">
        <v>1.4708000000000001</v>
      </c>
      <c r="AD57" s="348">
        <v>1.0427999999999999</v>
      </c>
      <c r="AE57" s="348">
        <v>6.3010000000000002</v>
      </c>
      <c r="AF57" s="348">
        <v>6.9904999999999999</v>
      </c>
      <c r="AG57" s="374"/>
      <c r="AH57" s="346">
        <v>3</v>
      </c>
      <c r="AI57" s="346">
        <v>4</v>
      </c>
      <c r="AJ57" s="346">
        <v>5</v>
      </c>
      <c r="AK57" s="346">
        <v>9</v>
      </c>
      <c r="AL57" s="346">
        <v>8</v>
      </c>
      <c r="AM57" s="346">
        <v>2</v>
      </c>
      <c r="AN57" s="346">
        <v>7</v>
      </c>
      <c r="AO57" s="346">
        <v>8</v>
      </c>
      <c r="AP57" s="346">
        <v>6</v>
      </c>
      <c r="AQ57" s="346">
        <v>2</v>
      </c>
      <c r="AR57" s="346">
        <v>2</v>
      </c>
      <c r="AS57" s="346">
        <v>2</v>
      </c>
      <c r="AT57" s="346">
        <v>2</v>
      </c>
      <c r="AU57" s="346">
        <v>3</v>
      </c>
      <c r="AV57" s="346">
        <v>8</v>
      </c>
      <c r="AW57" s="346">
        <v>8</v>
      </c>
      <c r="AX57" s="346">
        <v>6</v>
      </c>
      <c r="AY57" s="346">
        <v>9</v>
      </c>
      <c r="AZ57" s="374"/>
      <c r="BA57" s="375">
        <v>76.375107176246303</v>
      </c>
      <c r="BB57" s="375">
        <v>0</v>
      </c>
      <c r="BC57" s="375">
        <v>4.5894444025912397E-2</v>
      </c>
      <c r="BD57" s="375" t="s">
        <v>430</v>
      </c>
      <c r="BE57" s="373"/>
      <c r="BF57" s="348">
        <v>56.727565785499998</v>
      </c>
      <c r="BG57" s="348">
        <v>33.821757762399997</v>
      </c>
      <c r="BH57" s="348">
        <v>1.6772506676000001</v>
      </c>
      <c r="BI57" s="373"/>
      <c r="BJ57" s="348">
        <v>28.715302810000001</v>
      </c>
      <c r="BK57" s="373"/>
      <c r="BL57" s="348">
        <v>42.948300000000003</v>
      </c>
      <c r="BM57" s="348">
        <v>15.396000000000001</v>
      </c>
      <c r="BN57" s="348">
        <v>6.4412900000000004</v>
      </c>
      <c r="BO57" s="348">
        <v>35.214410000000001</v>
      </c>
      <c r="BP57" s="373"/>
      <c r="BQ57" s="348" t="s">
        <v>430</v>
      </c>
      <c r="BR57" s="348">
        <v>11.92</v>
      </c>
      <c r="BS57" s="348" t="s">
        <v>430</v>
      </c>
      <c r="BT57" s="348" t="s">
        <v>430</v>
      </c>
      <c r="BU57" s="348" t="s">
        <v>430</v>
      </c>
      <c r="BV57" s="348">
        <v>23.29</v>
      </c>
      <c r="BW57" s="373"/>
      <c r="BX57" s="372" t="s">
        <v>9426</v>
      </c>
      <c r="BY57" s="372" t="s">
        <v>9427</v>
      </c>
      <c r="BZ57" s="372" t="s">
        <v>9428</v>
      </c>
      <c r="CA57" s="372" t="s">
        <v>9429</v>
      </c>
      <c r="CB57" s="372" t="s">
        <v>9430</v>
      </c>
      <c r="CC57" s="373"/>
      <c r="CD57" s="354" t="s">
        <v>476</v>
      </c>
    </row>
    <row r="58" spans="1:82" x14ac:dyDescent="0.25">
      <c r="A58" s="36" t="s">
        <v>93</v>
      </c>
      <c r="B58" s="43"/>
      <c r="C58" s="720"/>
      <c r="D58" s="43"/>
      <c r="E58" s="51"/>
      <c r="F58" s="43"/>
      <c r="G58" s="55"/>
      <c r="H58" s="43"/>
      <c r="I58" s="92"/>
      <c r="J58" s="92"/>
      <c r="K58" s="92"/>
      <c r="L58" s="92"/>
      <c r="M58" s="66"/>
      <c r="N58" s="59">
        <v>58.162399999999998</v>
      </c>
      <c r="O58" s="59">
        <v>55.620699999999999</v>
      </c>
      <c r="P58" s="59">
        <v>68.316400000000002</v>
      </c>
      <c r="Q58" s="59">
        <v>31.2148</v>
      </c>
      <c r="R58" s="59">
        <v>14.6541</v>
      </c>
      <c r="S58" s="59">
        <v>9.9207999999999998</v>
      </c>
      <c r="T58" s="59">
        <v>2.0146000000000002</v>
      </c>
      <c r="U58" s="59">
        <v>2.0464000000000002</v>
      </c>
      <c r="V58" s="70">
        <v>3.0093999999999999</v>
      </c>
      <c r="W58" s="59">
        <v>4.3434999999999997</v>
      </c>
      <c r="X58" s="59">
        <v>7.5523999999999996</v>
      </c>
      <c r="Y58" s="59">
        <v>6.6603000000000003</v>
      </c>
      <c r="Z58" s="59">
        <v>6.6101999999999999</v>
      </c>
      <c r="AA58" s="59">
        <v>20.197399999999998</v>
      </c>
      <c r="AB58" s="59">
        <v>1.3977999999999999</v>
      </c>
      <c r="AC58" s="59">
        <v>3.3028</v>
      </c>
      <c r="AD58" s="59">
        <v>2.2206000000000001</v>
      </c>
      <c r="AE58" s="59">
        <v>19.354299999999999</v>
      </c>
      <c r="AF58" s="59">
        <v>6.9875999999999996</v>
      </c>
      <c r="AG58" s="66"/>
      <c r="AH58" s="51">
        <v>9</v>
      </c>
      <c r="AI58" s="51">
        <v>9</v>
      </c>
      <c r="AJ58" s="51">
        <v>9</v>
      </c>
      <c r="AK58" s="51">
        <v>9</v>
      </c>
      <c r="AL58" s="51">
        <v>9</v>
      </c>
      <c r="AM58" s="51">
        <v>9</v>
      </c>
      <c r="AN58" s="51">
        <v>9</v>
      </c>
      <c r="AO58" s="51">
        <v>9</v>
      </c>
      <c r="AP58" s="51">
        <v>7</v>
      </c>
      <c r="AQ58" s="51">
        <v>6</v>
      </c>
      <c r="AR58" s="51">
        <v>6</v>
      </c>
      <c r="AS58" s="51">
        <v>6</v>
      </c>
      <c r="AT58" s="51">
        <v>3</v>
      </c>
      <c r="AU58" s="51">
        <v>9</v>
      </c>
      <c r="AV58" s="51">
        <v>9</v>
      </c>
      <c r="AW58" s="51">
        <v>9</v>
      </c>
      <c r="AX58" s="51">
        <v>7</v>
      </c>
      <c r="AY58" s="51">
        <v>9</v>
      </c>
      <c r="AZ58" s="66"/>
      <c r="BA58" s="286"/>
      <c r="BB58" s="286"/>
      <c r="BC58" s="286"/>
      <c r="BD58" s="286"/>
      <c r="BE58" s="43"/>
      <c r="BF58" s="59"/>
      <c r="BG58" s="59"/>
      <c r="BH58" s="59"/>
      <c r="BI58" s="43"/>
      <c r="BJ58" s="59"/>
      <c r="BK58" s="43"/>
      <c r="BL58" s="59"/>
      <c r="BM58" s="59"/>
      <c r="BN58" s="59"/>
      <c r="BO58" s="59"/>
      <c r="BP58" s="43"/>
      <c r="BQ58" s="59"/>
      <c r="BR58" s="59"/>
      <c r="BS58" s="59"/>
      <c r="BT58" s="59"/>
      <c r="BU58" s="59"/>
      <c r="BV58" s="59"/>
      <c r="BW58" s="43"/>
      <c r="BX58" s="84"/>
      <c r="BY58" s="84"/>
      <c r="BZ58" s="84"/>
      <c r="CA58" s="84"/>
      <c r="CB58" s="84"/>
      <c r="CC58" s="43"/>
      <c r="CD58" s="88"/>
    </row>
    <row r="59" spans="1:82" x14ac:dyDescent="0.25">
      <c r="A59" s="37" t="s">
        <v>94</v>
      </c>
      <c r="B59" s="44"/>
      <c r="C59" s="721"/>
      <c r="D59" s="44"/>
      <c r="E59" s="52"/>
      <c r="F59" s="44"/>
      <c r="G59" s="56"/>
      <c r="H59" s="44"/>
      <c r="I59" s="93"/>
      <c r="J59" s="93"/>
      <c r="K59" s="93"/>
      <c r="L59" s="93"/>
      <c r="M59" s="67"/>
      <c r="N59" s="60">
        <v>100.901</v>
      </c>
      <c r="O59" s="60">
        <v>77.979399999999998</v>
      </c>
      <c r="P59" s="60">
        <v>98.004499999999993</v>
      </c>
      <c r="Q59" s="60">
        <v>48.691400000000002</v>
      </c>
      <c r="R59" s="60">
        <v>25.308399999999999</v>
      </c>
      <c r="S59" s="60">
        <v>16.128900000000002</v>
      </c>
      <c r="T59" s="60">
        <v>6.7091000000000003</v>
      </c>
      <c r="U59" s="60">
        <v>4.4225000000000003</v>
      </c>
      <c r="V59" s="71">
        <v>7.4664999999999999</v>
      </c>
      <c r="W59" s="60">
        <v>5.5757000000000003</v>
      </c>
      <c r="X59" s="60">
        <v>8.8465000000000007</v>
      </c>
      <c r="Y59" s="60">
        <v>7.7332000000000001</v>
      </c>
      <c r="Z59" s="60">
        <v>6.7507000000000001</v>
      </c>
      <c r="AA59" s="60">
        <v>32.841500000000003</v>
      </c>
      <c r="AB59" s="60">
        <v>6.7542</v>
      </c>
      <c r="AC59" s="60">
        <v>5.2435999999999998</v>
      </c>
      <c r="AD59" s="60">
        <v>6.6436000000000002</v>
      </c>
      <c r="AE59" s="60">
        <v>35.25</v>
      </c>
      <c r="AF59" s="60">
        <v>10.2141</v>
      </c>
      <c r="AG59" s="67"/>
      <c r="AH59" s="52"/>
      <c r="AI59" s="52"/>
      <c r="AJ59" s="52"/>
      <c r="AK59" s="52"/>
      <c r="AL59" s="52"/>
      <c r="AM59" s="52"/>
      <c r="AN59" s="52"/>
      <c r="AO59" s="52"/>
      <c r="AP59" s="52"/>
      <c r="AQ59" s="52"/>
      <c r="AR59" s="52"/>
      <c r="AS59" s="52"/>
      <c r="AT59" s="52"/>
      <c r="AU59" s="52"/>
      <c r="AV59" s="52"/>
      <c r="AW59" s="52"/>
      <c r="AX59" s="52"/>
      <c r="AY59" s="52"/>
      <c r="AZ59" s="67"/>
      <c r="BA59" s="288"/>
      <c r="BB59" s="288"/>
      <c r="BC59" s="288"/>
      <c r="BD59" s="288"/>
      <c r="BE59" s="44"/>
      <c r="BF59" s="60"/>
      <c r="BG59" s="60"/>
      <c r="BH59" s="60"/>
      <c r="BI59" s="44"/>
      <c r="BJ59" s="60"/>
      <c r="BK59" s="44"/>
      <c r="BL59" s="60"/>
      <c r="BM59" s="60"/>
      <c r="BN59" s="60"/>
      <c r="BO59" s="60"/>
      <c r="BP59" s="44"/>
      <c r="BQ59" s="60"/>
      <c r="BR59" s="60"/>
      <c r="BS59" s="60"/>
      <c r="BT59" s="60"/>
      <c r="BU59" s="60"/>
      <c r="BV59" s="60"/>
      <c r="BW59" s="44"/>
      <c r="BX59" s="85"/>
      <c r="BY59" s="85"/>
      <c r="BZ59" s="85"/>
      <c r="CA59" s="85"/>
      <c r="CB59" s="85"/>
      <c r="CC59" s="44"/>
      <c r="CD59" s="89"/>
    </row>
    <row r="60" spans="1:82" x14ac:dyDescent="0.25">
      <c r="A60" s="37" t="s">
        <v>95</v>
      </c>
      <c r="B60" s="44"/>
      <c r="C60" s="721"/>
      <c r="D60" s="44"/>
      <c r="E60" s="52"/>
      <c r="F60" s="44"/>
      <c r="G60" s="56"/>
      <c r="H60" s="44"/>
      <c r="I60" s="93"/>
      <c r="J60" s="93"/>
      <c r="K60" s="93"/>
      <c r="L60" s="93"/>
      <c r="M60" s="67"/>
      <c r="N60" s="60">
        <v>13.621499999999999</v>
      </c>
      <c r="O60" s="60">
        <v>25.014800000000001</v>
      </c>
      <c r="P60" s="60">
        <v>37.716099999999997</v>
      </c>
      <c r="Q60" s="60">
        <v>14.6647</v>
      </c>
      <c r="R60" s="60">
        <v>2.7315999999999998</v>
      </c>
      <c r="S60" s="60">
        <v>5.7742000000000004</v>
      </c>
      <c r="T60" s="60">
        <v>-2.8492999999999999</v>
      </c>
      <c r="U60" s="60">
        <v>-3.9870000000000001</v>
      </c>
      <c r="V60" s="71">
        <v>-1.8596999999999999</v>
      </c>
      <c r="W60" s="60">
        <v>1.9294</v>
      </c>
      <c r="X60" s="60">
        <v>6.0724</v>
      </c>
      <c r="Y60" s="60">
        <v>5.9271000000000003</v>
      </c>
      <c r="Z60" s="60">
        <v>6.3616999999999999</v>
      </c>
      <c r="AA60" s="60">
        <v>11.5084</v>
      </c>
      <c r="AB60" s="60">
        <v>-3.2153</v>
      </c>
      <c r="AC60" s="60">
        <v>-1.9984</v>
      </c>
      <c r="AD60" s="60">
        <v>-3.1907999999999999</v>
      </c>
      <c r="AE60" s="60">
        <v>6.3010000000000002</v>
      </c>
      <c r="AF60" s="60">
        <v>4.4450000000000003</v>
      </c>
      <c r="AG60" s="67"/>
      <c r="AH60" s="52"/>
      <c r="AI60" s="52"/>
      <c r="AJ60" s="52"/>
      <c r="AK60" s="52"/>
      <c r="AL60" s="52"/>
      <c r="AM60" s="52"/>
      <c r="AN60" s="52"/>
      <c r="AO60" s="52"/>
      <c r="AP60" s="52"/>
      <c r="AQ60" s="52"/>
      <c r="AR60" s="52"/>
      <c r="AS60" s="52"/>
      <c r="AT60" s="52"/>
      <c r="AU60" s="52"/>
      <c r="AV60" s="52"/>
      <c r="AW60" s="52"/>
      <c r="AX60" s="52"/>
      <c r="AY60" s="52"/>
      <c r="AZ60" s="67"/>
      <c r="BA60" s="288"/>
      <c r="BB60" s="288"/>
      <c r="BC60" s="288"/>
      <c r="BD60" s="288"/>
      <c r="BE60" s="44"/>
      <c r="BF60" s="60"/>
      <c r="BG60" s="60"/>
      <c r="BH60" s="60"/>
      <c r="BI60" s="44"/>
      <c r="BJ60" s="60"/>
      <c r="BK60" s="44"/>
      <c r="BL60" s="60"/>
      <c r="BM60" s="60"/>
      <c r="BN60" s="60"/>
      <c r="BO60" s="60"/>
      <c r="BP60" s="44"/>
      <c r="BQ60" s="60"/>
      <c r="BR60" s="60"/>
      <c r="BS60" s="60"/>
      <c r="BT60" s="60"/>
      <c r="BU60" s="60"/>
      <c r="BV60" s="60"/>
      <c r="BW60" s="44"/>
      <c r="BX60" s="85"/>
      <c r="BY60" s="85"/>
      <c r="BZ60" s="85"/>
      <c r="CA60" s="85"/>
      <c r="CB60" s="85"/>
      <c r="CC60" s="44"/>
      <c r="CD60" s="89"/>
    </row>
    <row r="61" spans="1:82" x14ac:dyDescent="0.25">
      <c r="A61" s="38" t="s">
        <v>96</v>
      </c>
      <c r="B61" s="45"/>
      <c r="C61" s="722"/>
      <c r="D61" s="45"/>
      <c r="E61" s="53"/>
      <c r="F61" s="45"/>
      <c r="G61" s="57"/>
      <c r="H61" s="45"/>
      <c r="I61" s="94"/>
      <c r="J61" s="94"/>
      <c r="K61" s="94"/>
      <c r="L61" s="94"/>
      <c r="M61" s="68"/>
      <c r="N61" s="61">
        <v>63.662799999999997</v>
      </c>
      <c r="O61" s="61">
        <v>58.040799999999997</v>
      </c>
      <c r="P61" s="61">
        <v>63.5488</v>
      </c>
      <c r="Q61" s="61">
        <v>28.348299999999998</v>
      </c>
      <c r="R61" s="61">
        <v>14.0069</v>
      </c>
      <c r="S61" s="61">
        <v>9.6120999999999999</v>
      </c>
      <c r="T61" s="61">
        <v>1.6402000000000001</v>
      </c>
      <c r="U61" s="61">
        <v>2.9308000000000001</v>
      </c>
      <c r="V61" s="72">
        <v>3.2974000000000001</v>
      </c>
      <c r="W61" s="61">
        <v>4.7740499999999999</v>
      </c>
      <c r="X61" s="61">
        <v>7.5141</v>
      </c>
      <c r="Y61" s="61">
        <v>6.4550000000000001</v>
      </c>
      <c r="Z61" s="61">
        <v>6.7180999999999997</v>
      </c>
      <c r="AA61" s="61">
        <v>21.319900000000001</v>
      </c>
      <c r="AB61" s="61">
        <v>0.97799999999999998</v>
      </c>
      <c r="AC61" s="61">
        <v>3.8359999999999999</v>
      </c>
      <c r="AD61" s="61">
        <v>2.3319000000000001</v>
      </c>
      <c r="AE61" s="61">
        <v>19.380099999999999</v>
      </c>
      <c r="AF61" s="61">
        <v>7.1642999999999999</v>
      </c>
      <c r="AG61" s="68"/>
      <c r="AH61" s="53"/>
      <c r="AI61" s="53"/>
      <c r="AJ61" s="53"/>
      <c r="AK61" s="53"/>
      <c r="AL61" s="53"/>
      <c r="AM61" s="53"/>
      <c r="AN61" s="53"/>
      <c r="AO61" s="53"/>
      <c r="AP61" s="53"/>
      <c r="AQ61" s="53"/>
      <c r="AR61" s="53"/>
      <c r="AS61" s="53"/>
      <c r="AT61" s="53"/>
      <c r="AU61" s="53"/>
      <c r="AV61" s="53"/>
      <c r="AW61" s="53"/>
      <c r="AX61" s="53"/>
      <c r="AY61" s="53"/>
      <c r="AZ61" s="68"/>
      <c r="BA61" s="291"/>
      <c r="BB61" s="291"/>
      <c r="BC61" s="291"/>
      <c r="BD61" s="291"/>
      <c r="BE61" s="45"/>
      <c r="BF61" s="61"/>
      <c r="BG61" s="61"/>
      <c r="BH61" s="61"/>
      <c r="BI61" s="45"/>
      <c r="BJ61" s="61"/>
      <c r="BK61" s="45"/>
      <c r="BL61" s="61"/>
      <c r="BM61" s="61"/>
      <c r="BN61" s="61"/>
      <c r="BO61" s="61"/>
      <c r="BP61" s="45"/>
      <c r="BQ61" s="61"/>
      <c r="BR61" s="61"/>
      <c r="BS61" s="61"/>
      <c r="BT61" s="61"/>
      <c r="BU61" s="61"/>
      <c r="BV61" s="61"/>
      <c r="BW61" s="45"/>
      <c r="BX61" s="86"/>
      <c r="BY61" s="86"/>
      <c r="BZ61" s="86"/>
      <c r="CA61" s="86"/>
      <c r="CB61" s="86"/>
      <c r="CC61" s="45"/>
      <c r="CD61" s="90"/>
    </row>
    <row r="62" spans="1:82" ht="14.5" x14ac:dyDescent="0.25">
      <c r="A62" s="39" t="s">
        <v>330</v>
      </c>
      <c r="B62" s="46"/>
      <c r="C62" s="723"/>
      <c r="D62" s="46"/>
      <c r="E62" s="54"/>
      <c r="F62" s="46"/>
      <c r="G62" s="58"/>
      <c r="H62" s="46"/>
      <c r="I62" s="95"/>
      <c r="J62" s="95"/>
      <c r="K62" s="95"/>
      <c r="L62" s="95"/>
      <c r="M62" s="69"/>
      <c r="N62" s="62"/>
      <c r="O62" s="62"/>
      <c r="P62" s="62"/>
      <c r="Q62" s="62"/>
      <c r="R62" s="62"/>
      <c r="S62" s="62"/>
      <c r="T62" s="62"/>
      <c r="U62" s="62"/>
      <c r="V62" s="73"/>
      <c r="W62" s="62"/>
      <c r="X62" s="62"/>
      <c r="Y62" s="62"/>
      <c r="Z62" s="62"/>
      <c r="AA62" s="62"/>
      <c r="AB62" s="62"/>
      <c r="AC62" s="62"/>
      <c r="AD62" s="62"/>
      <c r="AE62" s="62"/>
      <c r="AF62" s="62"/>
      <c r="AG62" s="69"/>
      <c r="AH62" s="54"/>
      <c r="AI62" s="54"/>
      <c r="AJ62" s="54"/>
      <c r="AK62" s="54"/>
      <c r="AL62" s="54"/>
      <c r="AM62" s="54"/>
      <c r="AN62" s="54"/>
      <c r="AO62" s="54"/>
      <c r="AP62" s="54"/>
      <c r="AQ62" s="54"/>
      <c r="AR62" s="54"/>
      <c r="AS62" s="54"/>
      <c r="AT62" s="54"/>
      <c r="AU62" s="54"/>
      <c r="AV62" s="54"/>
      <c r="AW62" s="54"/>
      <c r="AX62" s="54"/>
      <c r="AY62" s="54"/>
      <c r="AZ62" s="69"/>
      <c r="BA62" s="293"/>
      <c r="BB62" s="293"/>
      <c r="BC62" s="293"/>
      <c r="BD62" s="293"/>
      <c r="BE62" s="46"/>
      <c r="BF62" s="62"/>
      <c r="BG62" s="62"/>
      <c r="BH62" s="62"/>
      <c r="BI62" s="46"/>
      <c r="BJ62" s="62"/>
      <c r="BK62" s="46"/>
      <c r="BL62" s="62"/>
      <c r="BM62" s="62"/>
      <c r="BN62" s="62"/>
      <c r="BO62" s="62"/>
      <c r="BP62" s="46"/>
      <c r="BQ62" s="62"/>
      <c r="BR62" s="62"/>
      <c r="BS62" s="62"/>
      <c r="BT62" s="62"/>
      <c r="BU62" s="62"/>
      <c r="BV62" s="62"/>
      <c r="BW62" s="46"/>
      <c r="BX62" s="87"/>
      <c r="BY62" s="87"/>
      <c r="BZ62" s="87"/>
      <c r="CA62" s="87"/>
      <c r="CB62" s="87"/>
      <c r="CC62" s="46"/>
      <c r="CD62" s="91"/>
    </row>
    <row r="63" spans="1:82" s="428" customFormat="1" x14ac:dyDescent="0.25">
      <c r="A63" s="481" t="s">
        <v>9431</v>
      </c>
      <c r="B63" s="402"/>
      <c r="C63" s="724">
        <v>41640</v>
      </c>
      <c r="D63" s="402"/>
      <c r="E63" s="403">
        <v>399.19200000000001</v>
      </c>
      <c r="F63" s="402"/>
      <c r="G63" s="404">
        <v>36.008000000000003</v>
      </c>
      <c r="H63" s="402"/>
      <c r="I63" s="650">
        <v>2.82</v>
      </c>
      <c r="J63" s="650">
        <v>7.46</v>
      </c>
      <c r="K63" s="650">
        <v>2.21</v>
      </c>
      <c r="L63" s="650">
        <v>2.31</v>
      </c>
      <c r="M63" s="406"/>
      <c r="N63" s="405">
        <v>14.1968</v>
      </c>
      <c r="O63" s="405">
        <v>26.0731</v>
      </c>
      <c r="P63" s="405">
        <v>38.658900000000003</v>
      </c>
      <c r="Q63" s="405">
        <v>29.287199999999999</v>
      </c>
      <c r="R63" s="405">
        <v>11.857100000000001</v>
      </c>
      <c r="S63" s="405">
        <v>7.8998999999999997</v>
      </c>
      <c r="T63" s="405">
        <v>3.0247000000000002</v>
      </c>
      <c r="U63" s="405">
        <v>3.8662999999999998</v>
      </c>
      <c r="V63" s="407">
        <v>4.5589000000000004</v>
      </c>
      <c r="W63" s="405">
        <v>5.9488000000000003</v>
      </c>
      <c r="X63" s="405">
        <v>7.7942999999999998</v>
      </c>
      <c r="Y63" s="405">
        <v>7.3097000000000003</v>
      </c>
      <c r="Z63" s="405">
        <v>7.3983999999999996</v>
      </c>
      <c r="AA63" s="405">
        <v>13.9863</v>
      </c>
      <c r="AB63" s="405">
        <v>2.371</v>
      </c>
      <c r="AC63" s="405">
        <v>4.4398</v>
      </c>
      <c r="AD63" s="405">
        <v>4.3789999999999996</v>
      </c>
      <c r="AE63" s="405">
        <v>20.293700000000001</v>
      </c>
      <c r="AF63" s="405">
        <v>7.4817999999999998</v>
      </c>
      <c r="AG63" s="406"/>
      <c r="AH63" s="403">
        <v>9</v>
      </c>
      <c r="AI63" s="403">
        <v>9</v>
      </c>
      <c r="AJ63" s="403">
        <v>9</v>
      </c>
      <c r="AK63" s="403">
        <v>5</v>
      </c>
      <c r="AL63" s="403">
        <v>7</v>
      </c>
      <c r="AM63" s="403">
        <v>8</v>
      </c>
      <c r="AN63" s="403">
        <v>4</v>
      </c>
      <c r="AO63" s="403">
        <v>5</v>
      </c>
      <c r="AP63" s="403">
        <v>3</v>
      </c>
      <c r="AQ63" s="403">
        <v>3</v>
      </c>
      <c r="AR63" s="403">
        <v>4</v>
      </c>
      <c r="AS63" s="403">
        <v>4</v>
      </c>
      <c r="AT63" s="403">
        <v>3</v>
      </c>
      <c r="AU63" s="403">
        <v>8</v>
      </c>
      <c r="AV63" s="403">
        <v>4</v>
      </c>
      <c r="AW63" s="403">
        <v>5</v>
      </c>
      <c r="AX63" s="403">
        <v>2</v>
      </c>
      <c r="AY63" s="403">
        <v>5</v>
      </c>
      <c r="AZ63" s="406"/>
      <c r="BA63" s="410">
        <v>26.2704883387037</v>
      </c>
      <c r="BB63" s="410">
        <v>0</v>
      </c>
      <c r="BC63" s="410">
        <v>8.6895157316719401E-2</v>
      </c>
      <c r="BD63" s="410" t="s">
        <v>430</v>
      </c>
      <c r="BE63" s="402"/>
      <c r="BF63" s="405">
        <v>31.587325178</v>
      </c>
      <c r="BG63" s="405">
        <v>-0.82295381079999996</v>
      </c>
      <c r="BH63" s="405">
        <v>-38.3828651906</v>
      </c>
      <c r="BI63" s="402"/>
      <c r="BJ63" s="405">
        <v>20.490292969999999</v>
      </c>
      <c r="BK63" s="402"/>
      <c r="BL63" s="405">
        <v>58.823099999999997</v>
      </c>
      <c r="BM63" s="405">
        <v>7.0481400000000001</v>
      </c>
      <c r="BN63" s="405" t="s">
        <v>430</v>
      </c>
      <c r="BO63" s="405">
        <v>34.12876</v>
      </c>
      <c r="BP63" s="402"/>
      <c r="BQ63" s="405">
        <v>9.91</v>
      </c>
      <c r="BR63" s="405">
        <v>21.65</v>
      </c>
      <c r="BS63" s="405" t="s">
        <v>430</v>
      </c>
      <c r="BT63" s="405" t="s">
        <v>430</v>
      </c>
      <c r="BU63" s="405" t="s">
        <v>430</v>
      </c>
      <c r="BV63" s="405">
        <v>4.26</v>
      </c>
      <c r="BW63" s="402"/>
      <c r="BX63" s="401" t="s">
        <v>9379</v>
      </c>
      <c r="BY63" s="401" t="s">
        <v>9380</v>
      </c>
      <c r="BZ63" s="401" t="s">
        <v>9381</v>
      </c>
      <c r="CA63" s="401" t="s">
        <v>9382</v>
      </c>
      <c r="CB63" s="401" t="s">
        <v>9383</v>
      </c>
      <c r="CC63" s="402"/>
      <c r="CD63" s="411" t="s">
        <v>4769</v>
      </c>
    </row>
    <row r="64" spans="1:82" s="428" customFormat="1" x14ac:dyDescent="0.25">
      <c r="A64" s="345" t="s">
        <v>9432</v>
      </c>
      <c r="B64" s="373"/>
      <c r="C64" s="719">
        <v>43531</v>
      </c>
      <c r="D64" s="373"/>
      <c r="E64" s="346">
        <v>300.35000000000002</v>
      </c>
      <c r="F64" s="373"/>
      <c r="G64" s="347">
        <v>18.7041</v>
      </c>
      <c r="H64" s="373"/>
      <c r="I64" s="651">
        <v>3.48</v>
      </c>
      <c r="J64" s="651">
        <v>7.2</v>
      </c>
      <c r="K64" s="651">
        <v>2.65</v>
      </c>
      <c r="L64" s="651">
        <v>2.75</v>
      </c>
      <c r="M64" s="374"/>
      <c r="N64" s="348">
        <v>30.077000000000002</v>
      </c>
      <c r="O64" s="348">
        <v>59.614600000000003</v>
      </c>
      <c r="P64" s="348">
        <v>94.082300000000004</v>
      </c>
      <c r="Q64" s="348">
        <v>50.2376</v>
      </c>
      <c r="R64" s="348">
        <v>26.848600000000001</v>
      </c>
      <c r="S64" s="348">
        <v>11.1188</v>
      </c>
      <c r="T64" s="348">
        <v>-1.3472</v>
      </c>
      <c r="U64" s="348">
        <v>-2.4813999999999998</v>
      </c>
      <c r="V64" s="350">
        <v>-0.31759999999999999</v>
      </c>
      <c r="W64" s="348">
        <v>3.5508999999999999</v>
      </c>
      <c r="X64" s="348">
        <v>9.5510000000000002</v>
      </c>
      <c r="Y64" s="348">
        <v>8.3554999999999993</v>
      </c>
      <c r="Z64" s="348" t="s">
        <v>430</v>
      </c>
      <c r="AA64" s="348">
        <v>23.210999999999999</v>
      </c>
      <c r="AB64" s="348">
        <v>-1.7171000000000001</v>
      </c>
      <c r="AC64" s="348">
        <v>-0.47239999999999999</v>
      </c>
      <c r="AD64" s="348">
        <v>-1.6697</v>
      </c>
      <c r="AE64" s="348">
        <v>36.789700000000003</v>
      </c>
      <c r="AF64" s="348">
        <v>8.9718999999999998</v>
      </c>
      <c r="AG64" s="374"/>
      <c r="AH64" s="346">
        <v>7</v>
      </c>
      <c r="AI64" s="346">
        <v>5</v>
      </c>
      <c r="AJ64" s="346">
        <v>3</v>
      </c>
      <c r="AK64" s="346">
        <v>1</v>
      </c>
      <c r="AL64" s="346">
        <v>1</v>
      </c>
      <c r="AM64" s="346">
        <v>4</v>
      </c>
      <c r="AN64" s="346">
        <v>9</v>
      </c>
      <c r="AO64" s="346">
        <v>9</v>
      </c>
      <c r="AP64" s="346">
        <v>7</v>
      </c>
      <c r="AQ64" s="346">
        <v>6</v>
      </c>
      <c r="AR64" s="346">
        <v>3</v>
      </c>
      <c r="AS64" s="346">
        <v>2</v>
      </c>
      <c r="AT64" s="346" t="s">
        <v>430</v>
      </c>
      <c r="AU64" s="346">
        <v>4</v>
      </c>
      <c r="AV64" s="346">
        <v>9</v>
      </c>
      <c r="AW64" s="346">
        <v>9</v>
      </c>
      <c r="AX64" s="346">
        <v>7</v>
      </c>
      <c r="AY64" s="346">
        <v>1</v>
      </c>
      <c r="AZ64" s="374"/>
      <c r="BA64" s="375">
        <v>74.978884788462693</v>
      </c>
      <c r="BB64" s="375">
        <v>0</v>
      </c>
      <c r="BC64" s="375">
        <v>6.2736059082226195E-2</v>
      </c>
      <c r="BD64" s="375" t="s">
        <v>430</v>
      </c>
      <c r="BE64" s="373"/>
      <c r="BF64" s="348">
        <v>57.935323788399998</v>
      </c>
      <c r="BG64" s="348">
        <v>31.536797029700001</v>
      </c>
      <c r="BH64" s="348">
        <v>1.8370706364</v>
      </c>
      <c r="BI64" s="373"/>
      <c r="BJ64" s="348">
        <v>28.92927229</v>
      </c>
      <c r="BK64" s="373"/>
      <c r="BL64" s="348">
        <v>54.5276</v>
      </c>
      <c r="BM64" s="348">
        <v>10.9299</v>
      </c>
      <c r="BN64" s="348">
        <v>5.1898499999999999</v>
      </c>
      <c r="BO64" s="348">
        <v>29.352650000000001</v>
      </c>
      <c r="BP64" s="373"/>
      <c r="BQ64" s="348">
        <v>9.0500000000000007</v>
      </c>
      <c r="BR64" s="348">
        <v>9.5299999999999994</v>
      </c>
      <c r="BS64" s="348">
        <v>3.08</v>
      </c>
      <c r="BT64" s="348">
        <v>1.51</v>
      </c>
      <c r="BU64" s="348">
        <v>0.72</v>
      </c>
      <c r="BV64" s="348">
        <v>47.16</v>
      </c>
      <c r="BW64" s="373"/>
      <c r="BX64" s="372" t="s">
        <v>9385</v>
      </c>
      <c r="BY64" s="372" t="s">
        <v>9386</v>
      </c>
      <c r="BZ64" s="372" t="s">
        <v>9387</v>
      </c>
      <c r="CA64" s="372" t="s">
        <v>9388</v>
      </c>
      <c r="CB64" s="372" t="s">
        <v>9389</v>
      </c>
      <c r="CC64" s="373"/>
      <c r="CD64" s="354" t="s">
        <v>3328</v>
      </c>
    </row>
    <row r="65" spans="1:82" s="428" customFormat="1" x14ac:dyDescent="0.25">
      <c r="A65" s="345" t="s">
        <v>9433</v>
      </c>
      <c r="B65" s="373"/>
      <c r="C65" s="719">
        <v>45728</v>
      </c>
      <c r="D65" s="373"/>
      <c r="E65" s="346">
        <v>292.29000000000002</v>
      </c>
      <c r="F65" s="373"/>
      <c r="G65" s="347">
        <v>11.528</v>
      </c>
      <c r="H65" s="373"/>
      <c r="I65" s="651">
        <v>5.17</v>
      </c>
      <c r="J65" s="651">
        <v>6.83</v>
      </c>
      <c r="K65" s="651">
        <v>3.87</v>
      </c>
      <c r="L65" s="651">
        <v>3.98</v>
      </c>
      <c r="M65" s="374"/>
      <c r="N65" s="348">
        <v>22.1769</v>
      </c>
      <c r="O65" s="348">
        <v>41.300400000000003</v>
      </c>
      <c r="P65" s="348">
        <v>52.078899999999997</v>
      </c>
      <c r="Q65" s="348">
        <v>29.041899999999998</v>
      </c>
      <c r="R65" s="348">
        <v>15.5223</v>
      </c>
      <c r="S65" s="348">
        <v>9.2624999999999993</v>
      </c>
      <c r="T65" s="348">
        <v>3.0914000000000001</v>
      </c>
      <c r="U65" s="348">
        <v>5.1303000000000001</v>
      </c>
      <c r="V65" s="350">
        <v>9.0944000000000003</v>
      </c>
      <c r="W65" s="348" t="s">
        <v>430</v>
      </c>
      <c r="X65" s="348" t="s">
        <v>430</v>
      </c>
      <c r="Y65" s="348" t="s">
        <v>430</v>
      </c>
      <c r="Z65" s="348" t="s">
        <v>430</v>
      </c>
      <c r="AA65" s="348">
        <v>18.334299999999999</v>
      </c>
      <c r="AB65" s="348">
        <v>2.4249999999999998</v>
      </c>
      <c r="AC65" s="348">
        <v>6.1948999999999996</v>
      </c>
      <c r="AD65" s="348">
        <v>8.2622999999999998</v>
      </c>
      <c r="AE65" s="348">
        <v>22.598099999999999</v>
      </c>
      <c r="AF65" s="348">
        <v>11.8621</v>
      </c>
      <c r="AG65" s="374"/>
      <c r="AH65" s="346">
        <v>8</v>
      </c>
      <c r="AI65" s="346">
        <v>8</v>
      </c>
      <c r="AJ65" s="346">
        <v>7</v>
      </c>
      <c r="AK65" s="346">
        <v>6</v>
      </c>
      <c r="AL65" s="346">
        <v>5</v>
      </c>
      <c r="AM65" s="346">
        <v>6</v>
      </c>
      <c r="AN65" s="346">
        <v>3</v>
      </c>
      <c r="AO65" s="346">
        <v>3</v>
      </c>
      <c r="AP65" s="346">
        <v>1</v>
      </c>
      <c r="AQ65" s="346" t="s">
        <v>430</v>
      </c>
      <c r="AR65" s="346" t="s">
        <v>430</v>
      </c>
      <c r="AS65" s="346" t="s">
        <v>430</v>
      </c>
      <c r="AT65" s="346" t="s">
        <v>430</v>
      </c>
      <c r="AU65" s="346">
        <v>6</v>
      </c>
      <c r="AV65" s="346">
        <v>3</v>
      </c>
      <c r="AW65" s="346">
        <v>3</v>
      </c>
      <c r="AX65" s="346">
        <v>1</v>
      </c>
      <c r="AY65" s="346">
        <v>4</v>
      </c>
      <c r="AZ65" s="374"/>
      <c r="BA65" s="375">
        <v>46.232639536743598</v>
      </c>
      <c r="BB65" s="375">
        <v>0</v>
      </c>
      <c r="BC65" s="375">
        <v>0.11348332014297501</v>
      </c>
      <c r="BD65" s="375" t="s">
        <v>430</v>
      </c>
      <c r="BE65" s="373"/>
      <c r="BF65" s="348">
        <v>50.585653855899999</v>
      </c>
      <c r="BG65" s="348">
        <v>2.7059227496</v>
      </c>
      <c r="BH65" s="348">
        <v>18.694419071399999</v>
      </c>
      <c r="BI65" s="373"/>
      <c r="BJ65" s="348">
        <v>19.366724430000001</v>
      </c>
      <c r="BK65" s="373"/>
      <c r="BL65" s="348">
        <v>49.8142</v>
      </c>
      <c r="BM65" s="348">
        <v>11.912800000000001</v>
      </c>
      <c r="BN65" s="348">
        <v>4.4894800000000004</v>
      </c>
      <c r="BO65" s="348">
        <v>33.783520000000003</v>
      </c>
      <c r="BP65" s="373"/>
      <c r="BQ65" s="348">
        <v>16.920000000000002</v>
      </c>
      <c r="BR65" s="348">
        <v>2.38</v>
      </c>
      <c r="BS65" s="348">
        <v>0.69</v>
      </c>
      <c r="BT65" s="348" t="s">
        <v>430</v>
      </c>
      <c r="BU65" s="348" t="s">
        <v>430</v>
      </c>
      <c r="BV65" s="348">
        <v>13.75</v>
      </c>
      <c r="BW65" s="373"/>
      <c r="BX65" s="372" t="s">
        <v>9391</v>
      </c>
      <c r="BY65" s="372" t="s">
        <v>9392</v>
      </c>
      <c r="BZ65" s="372" t="s">
        <v>9393</v>
      </c>
      <c r="CA65" s="372" t="s">
        <v>9394</v>
      </c>
      <c r="CB65" s="372" t="s">
        <v>6598</v>
      </c>
      <c r="CC65" s="373"/>
      <c r="CD65" s="354" t="s">
        <v>554</v>
      </c>
    </row>
    <row r="66" spans="1:82" s="428" customFormat="1" x14ac:dyDescent="0.25">
      <c r="A66" s="345" t="s">
        <v>9434</v>
      </c>
      <c r="B66" s="373"/>
      <c r="C66" s="719">
        <v>41275</v>
      </c>
      <c r="D66" s="373"/>
      <c r="E66" s="889">
        <v>284.62</v>
      </c>
      <c r="F66" s="373"/>
      <c r="G66" s="347" t="s">
        <v>430</v>
      </c>
      <c r="H66" s="373"/>
      <c r="I66" s="651" t="s">
        <v>430</v>
      </c>
      <c r="J66" s="651" t="s">
        <v>430</v>
      </c>
      <c r="K66" s="651" t="s">
        <v>430</v>
      </c>
      <c r="L66" s="651" t="s">
        <v>430</v>
      </c>
      <c r="M66" s="374"/>
      <c r="N66" s="348" t="s">
        <v>430</v>
      </c>
      <c r="O66" s="348" t="s">
        <v>430</v>
      </c>
      <c r="P66" s="348" t="s">
        <v>430</v>
      </c>
      <c r="Q66" s="348" t="s">
        <v>430</v>
      </c>
      <c r="R66" s="348" t="s">
        <v>430</v>
      </c>
      <c r="S66" s="348" t="s">
        <v>430</v>
      </c>
      <c r="T66" s="348" t="s">
        <v>430</v>
      </c>
      <c r="U66" s="348" t="s">
        <v>430</v>
      </c>
      <c r="V66" s="350" t="s">
        <v>430</v>
      </c>
      <c r="W66" s="348" t="s">
        <v>430</v>
      </c>
      <c r="X66" s="348" t="s">
        <v>430</v>
      </c>
      <c r="Y66" s="348" t="s">
        <v>430</v>
      </c>
      <c r="Z66" s="348" t="s">
        <v>430</v>
      </c>
      <c r="AA66" s="348" t="s">
        <v>430</v>
      </c>
      <c r="AB66" s="348" t="s">
        <v>430</v>
      </c>
      <c r="AC66" s="348" t="s">
        <v>430</v>
      </c>
      <c r="AD66" s="348" t="s">
        <v>430</v>
      </c>
      <c r="AE66" s="348" t="s">
        <v>430</v>
      </c>
      <c r="AF66" s="348" t="s">
        <v>430</v>
      </c>
      <c r="AG66" s="374"/>
      <c r="AH66" s="346" t="s">
        <v>430</v>
      </c>
      <c r="AI66" s="346" t="s">
        <v>430</v>
      </c>
      <c r="AJ66" s="346" t="s">
        <v>430</v>
      </c>
      <c r="AK66" s="346" t="s">
        <v>430</v>
      </c>
      <c r="AL66" s="346" t="s">
        <v>430</v>
      </c>
      <c r="AM66" s="346" t="s">
        <v>430</v>
      </c>
      <c r="AN66" s="346" t="s">
        <v>430</v>
      </c>
      <c r="AO66" s="346" t="s">
        <v>430</v>
      </c>
      <c r="AP66" s="346" t="s">
        <v>430</v>
      </c>
      <c r="AQ66" s="346" t="s">
        <v>430</v>
      </c>
      <c r="AR66" s="346" t="s">
        <v>430</v>
      </c>
      <c r="AS66" s="346" t="s">
        <v>430</v>
      </c>
      <c r="AT66" s="346" t="s">
        <v>430</v>
      </c>
      <c r="AU66" s="346" t="s">
        <v>430</v>
      </c>
      <c r="AV66" s="346" t="s">
        <v>430</v>
      </c>
      <c r="AW66" s="346" t="s">
        <v>430</v>
      </c>
      <c r="AX66" s="346" t="s">
        <v>430</v>
      </c>
      <c r="AY66" s="346" t="s">
        <v>430</v>
      </c>
      <c r="AZ66" s="374"/>
      <c r="BA66" s="375">
        <v>39.540072911338001</v>
      </c>
      <c r="BB66" s="375">
        <v>0</v>
      </c>
      <c r="BC66" s="375">
        <v>0.124578573982552</v>
      </c>
      <c r="BD66" s="375" t="s">
        <v>430</v>
      </c>
      <c r="BE66" s="373"/>
      <c r="BF66" s="348" t="s">
        <v>430</v>
      </c>
      <c r="BG66" s="348" t="s">
        <v>430</v>
      </c>
      <c r="BH66" s="348" t="s">
        <v>430</v>
      </c>
      <c r="BI66" s="373"/>
      <c r="BJ66" s="348" t="s">
        <v>430</v>
      </c>
      <c r="BK66" s="373"/>
      <c r="BL66" s="348" t="s">
        <v>430</v>
      </c>
      <c r="BM66" s="348" t="s">
        <v>430</v>
      </c>
      <c r="BN66" s="348" t="s">
        <v>430</v>
      </c>
      <c r="BO66" s="348" t="s">
        <v>430</v>
      </c>
      <c r="BP66" s="373"/>
      <c r="BQ66" s="348" t="s">
        <v>430</v>
      </c>
      <c r="BR66" s="348" t="s">
        <v>430</v>
      </c>
      <c r="BS66" s="348" t="s">
        <v>430</v>
      </c>
      <c r="BT66" s="348" t="s">
        <v>430</v>
      </c>
      <c r="BU66" s="348" t="s">
        <v>430</v>
      </c>
      <c r="BV66" s="348" t="s">
        <v>430</v>
      </c>
      <c r="BW66" s="373"/>
      <c r="BX66" s="372" t="s">
        <v>430</v>
      </c>
      <c r="BY66" s="372" t="s">
        <v>430</v>
      </c>
      <c r="BZ66" s="372" t="s">
        <v>430</v>
      </c>
      <c r="CA66" s="372" t="s">
        <v>430</v>
      </c>
      <c r="CB66" s="372" t="s">
        <v>430</v>
      </c>
      <c r="CC66" s="373"/>
      <c r="CD66" s="354" t="s">
        <v>4769</v>
      </c>
    </row>
    <row r="67" spans="1:82" s="428" customFormat="1" x14ac:dyDescent="0.25">
      <c r="A67" s="345" t="s">
        <v>9435</v>
      </c>
      <c r="B67" s="373"/>
      <c r="C67" s="719">
        <v>43671</v>
      </c>
      <c r="D67" s="373"/>
      <c r="E67" s="346">
        <v>277.10000000000002</v>
      </c>
      <c r="F67" s="373"/>
      <c r="G67" s="347">
        <v>18.513100000000001</v>
      </c>
      <c r="H67" s="373"/>
      <c r="I67" s="651">
        <v>3.11</v>
      </c>
      <c r="J67" s="651">
        <v>7.39</v>
      </c>
      <c r="K67" s="651">
        <v>2.52</v>
      </c>
      <c r="L67" s="651">
        <v>2.66</v>
      </c>
      <c r="M67" s="374"/>
      <c r="N67" s="348">
        <v>97.061899999999994</v>
      </c>
      <c r="O67" s="348">
        <v>67.205600000000004</v>
      </c>
      <c r="P67" s="348">
        <v>99.162000000000006</v>
      </c>
      <c r="Q67" s="348">
        <v>38.383000000000003</v>
      </c>
      <c r="R67" s="348">
        <v>19.716100000000001</v>
      </c>
      <c r="S67" s="348">
        <v>13.385</v>
      </c>
      <c r="T67" s="348">
        <v>2.7698</v>
      </c>
      <c r="U67" s="348">
        <v>4.4828999999999999</v>
      </c>
      <c r="V67" s="350">
        <v>5.1479999999999997</v>
      </c>
      <c r="W67" s="348">
        <v>6.7674000000000003</v>
      </c>
      <c r="X67" s="348">
        <v>10.055899999999999</v>
      </c>
      <c r="Y67" s="348">
        <v>8.9085999999999999</v>
      </c>
      <c r="Z67" s="348" t="s">
        <v>430</v>
      </c>
      <c r="AA67" s="348">
        <v>26.887</v>
      </c>
      <c r="AB67" s="348">
        <v>2.0432000000000001</v>
      </c>
      <c r="AC67" s="348">
        <v>6.4101999999999997</v>
      </c>
      <c r="AD67" s="348">
        <v>4.0711000000000004</v>
      </c>
      <c r="AE67" s="348">
        <v>18.994599999999998</v>
      </c>
      <c r="AF67" s="348">
        <v>9.3307000000000002</v>
      </c>
      <c r="AG67" s="374"/>
      <c r="AH67" s="346">
        <v>2</v>
      </c>
      <c r="AI67" s="346">
        <v>3</v>
      </c>
      <c r="AJ67" s="346">
        <v>1</v>
      </c>
      <c r="AK67" s="346">
        <v>3</v>
      </c>
      <c r="AL67" s="346">
        <v>3</v>
      </c>
      <c r="AM67" s="346">
        <v>3</v>
      </c>
      <c r="AN67" s="346">
        <v>5</v>
      </c>
      <c r="AO67" s="346">
        <v>4</v>
      </c>
      <c r="AP67" s="346">
        <v>2</v>
      </c>
      <c r="AQ67" s="346">
        <v>1</v>
      </c>
      <c r="AR67" s="346">
        <v>1</v>
      </c>
      <c r="AS67" s="346">
        <v>1</v>
      </c>
      <c r="AT67" s="346" t="s">
        <v>430</v>
      </c>
      <c r="AU67" s="346">
        <v>2</v>
      </c>
      <c r="AV67" s="346">
        <v>5</v>
      </c>
      <c r="AW67" s="346">
        <v>2</v>
      </c>
      <c r="AX67" s="346">
        <v>3</v>
      </c>
      <c r="AY67" s="346">
        <v>6</v>
      </c>
      <c r="AZ67" s="374"/>
      <c r="BA67" s="375">
        <v>59.887567376823299</v>
      </c>
      <c r="BB67" s="375">
        <v>0</v>
      </c>
      <c r="BC67" s="375">
        <v>7.7368745186992202E-2</v>
      </c>
      <c r="BD67" s="375" t="s">
        <v>430</v>
      </c>
      <c r="BE67" s="373"/>
      <c r="BF67" s="348">
        <v>58.196384137499997</v>
      </c>
      <c r="BG67" s="348">
        <v>27.760415568900001</v>
      </c>
      <c r="BH67" s="348">
        <v>2.0963801493999998</v>
      </c>
      <c r="BI67" s="373"/>
      <c r="BJ67" s="348">
        <v>40.11036945</v>
      </c>
      <c r="BK67" s="373"/>
      <c r="BL67" s="348">
        <v>47.960700000000003</v>
      </c>
      <c r="BM67" s="348">
        <v>13.5129</v>
      </c>
      <c r="BN67" s="348">
        <v>5.4080199999999996</v>
      </c>
      <c r="BO67" s="348">
        <v>33.118380000000002</v>
      </c>
      <c r="BP67" s="373"/>
      <c r="BQ67" s="348">
        <v>9.5500000000000007</v>
      </c>
      <c r="BR67" s="348">
        <v>17</v>
      </c>
      <c r="BS67" s="348">
        <v>2.25</v>
      </c>
      <c r="BT67" s="348" t="s">
        <v>430</v>
      </c>
      <c r="BU67" s="348" t="s">
        <v>430</v>
      </c>
      <c r="BV67" s="348">
        <v>31.09</v>
      </c>
      <c r="BW67" s="373"/>
      <c r="BX67" s="372" t="s">
        <v>9397</v>
      </c>
      <c r="BY67" s="372" t="s">
        <v>9398</v>
      </c>
      <c r="BZ67" s="372" t="s">
        <v>9399</v>
      </c>
      <c r="CA67" s="372" t="s">
        <v>9400</v>
      </c>
      <c r="CB67" s="372" t="s">
        <v>9401</v>
      </c>
      <c r="CC67" s="373"/>
      <c r="CD67" s="354" t="s">
        <v>463</v>
      </c>
    </row>
    <row r="68" spans="1:82" s="428" customFormat="1" x14ac:dyDescent="0.25">
      <c r="A68" s="345" t="s">
        <v>9436</v>
      </c>
      <c r="B68" s="373"/>
      <c r="C68" s="719">
        <v>43321</v>
      </c>
      <c r="D68" s="373"/>
      <c r="E68" s="346">
        <v>140.745</v>
      </c>
      <c r="F68" s="373"/>
      <c r="G68" s="347">
        <v>18</v>
      </c>
      <c r="H68" s="373"/>
      <c r="I68" s="651">
        <v>2.5499999999999998</v>
      </c>
      <c r="J68" s="651">
        <v>6.8</v>
      </c>
      <c r="K68" s="651">
        <v>1.99</v>
      </c>
      <c r="L68" s="651">
        <v>2.14</v>
      </c>
      <c r="M68" s="374"/>
      <c r="N68" s="348">
        <v>81.291799999999995</v>
      </c>
      <c r="O68" s="348">
        <v>74.808999999999997</v>
      </c>
      <c r="P68" s="348">
        <v>97.380499999999998</v>
      </c>
      <c r="Q68" s="348">
        <v>48.690300000000001</v>
      </c>
      <c r="R68" s="348">
        <v>26.075700000000001</v>
      </c>
      <c r="S68" s="348">
        <v>10.8696</v>
      </c>
      <c r="T68" s="348">
        <v>2.3673999999999999</v>
      </c>
      <c r="U68" s="348">
        <v>2.7286000000000001</v>
      </c>
      <c r="V68" s="350">
        <v>3.8062</v>
      </c>
      <c r="W68" s="348">
        <v>4.51</v>
      </c>
      <c r="X68" s="348">
        <v>7.7252000000000001</v>
      </c>
      <c r="Y68" s="348">
        <v>6.8529</v>
      </c>
      <c r="Z68" s="348" t="s">
        <v>430</v>
      </c>
      <c r="AA68" s="348">
        <v>22.052399999999999</v>
      </c>
      <c r="AB68" s="348">
        <v>1.5711999999999999</v>
      </c>
      <c r="AC68" s="348">
        <v>4.4077999999999999</v>
      </c>
      <c r="AD68" s="348">
        <v>2.8935</v>
      </c>
      <c r="AE68" s="348">
        <v>31.981300000000001</v>
      </c>
      <c r="AF68" s="348">
        <v>7.7618</v>
      </c>
      <c r="AG68" s="374"/>
      <c r="AH68" s="346">
        <v>3</v>
      </c>
      <c r="AI68" s="346">
        <v>2</v>
      </c>
      <c r="AJ68" s="346">
        <v>2</v>
      </c>
      <c r="AK68" s="346">
        <v>2</v>
      </c>
      <c r="AL68" s="346">
        <v>2</v>
      </c>
      <c r="AM68" s="346">
        <v>5</v>
      </c>
      <c r="AN68" s="346">
        <v>7</v>
      </c>
      <c r="AO68" s="346">
        <v>7</v>
      </c>
      <c r="AP68" s="346">
        <v>4</v>
      </c>
      <c r="AQ68" s="346">
        <v>5</v>
      </c>
      <c r="AR68" s="346">
        <v>5</v>
      </c>
      <c r="AS68" s="346">
        <v>5</v>
      </c>
      <c r="AT68" s="346" t="s">
        <v>430</v>
      </c>
      <c r="AU68" s="346">
        <v>5</v>
      </c>
      <c r="AV68" s="346">
        <v>6</v>
      </c>
      <c r="AW68" s="346">
        <v>6</v>
      </c>
      <c r="AX68" s="346">
        <v>5</v>
      </c>
      <c r="AY68" s="346">
        <v>2</v>
      </c>
      <c r="AZ68" s="374"/>
      <c r="BA68" s="375">
        <v>52.677451209153098</v>
      </c>
      <c r="BB68" s="375">
        <v>0</v>
      </c>
      <c r="BC68" s="375">
        <v>4.5968663966980898E-2</v>
      </c>
      <c r="BD68" s="375" t="s">
        <v>430</v>
      </c>
      <c r="BE68" s="373"/>
      <c r="BF68" s="348">
        <v>44.476565204800004</v>
      </c>
      <c r="BG68" s="348">
        <v>22.678776426199999</v>
      </c>
      <c r="BH68" s="348">
        <v>1.9611536516999999</v>
      </c>
      <c r="BI68" s="373"/>
      <c r="BJ68" s="348">
        <v>35.237933849999997</v>
      </c>
      <c r="BK68" s="373"/>
      <c r="BL68" s="348">
        <v>38.64</v>
      </c>
      <c r="BM68" s="348">
        <v>17.2422</v>
      </c>
      <c r="BN68" s="348">
        <v>12.031000000000001</v>
      </c>
      <c r="BO68" s="348">
        <v>32.086799999999997</v>
      </c>
      <c r="BP68" s="373"/>
      <c r="BQ68" s="348">
        <v>5.03</v>
      </c>
      <c r="BR68" s="348">
        <v>17.52</v>
      </c>
      <c r="BS68" s="348" t="s">
        <v>430</v>
      </c>
      <c r="BT68" s="348" t="s">
        <v>430</v>
      </c>
      <c r="BU68" s="348" t="s">
        <v>430</v>
      </c>
      <c r="BV68" s="348">
        <v>9.5399999999999991</v>
      </c>
      <c r="BW68" s="373"/>
      <c r="BX68" s="372" t="s">
        <v>9403</v>
      </c>
      <c r="BY68" s="372" t="s">
        <v>9404</v>
      </c>
      <c r="BZ68" s="372" t="s">
        <v>9405</v>
      </c>
      <c r="CA68" s="372" t="s">
        <v>9406</v>
      </c>
      <c r="CB68" s="372" t="s">
        <v>9407</v>
      </c>
      <c r="CC68" s="373"/>
      <c r="CD68" s="354" t="s">
        <v>547</v>
      </c>
    </row>
    <row r="69" spans="1:82" s="428" customFormat="1" x14ac:dyDescent="0.25">
      <c r="A69" s="345" t="s">
        <v>9437</v>
      </c>
      <c r="B69" s="373"/>
      <c r="C69" s="719">
        <v>41275</v>
      </c>
      <c r="D69" s="373"/>
      <c r="E69" s="346">
        <v>59.910499999999999</v>
      </c>
      <c r="F69" s="373"/>
      <c r="G69" s="347">
        <v>57.521599999999999</v>
      </c>
      <c r="H69" s="373"/>
      <c r="I69" s="651">
        <v>5.57</v>
      </c>
      <c r="J69" s="651">
        <v>7.13</v>
      </c>
      <c r="K69" s="651">
        <v>4.28</v>
      </c>
      <c r="L69" s="651" t="s">
        <v>430</v>
      </c>
      <c r="M69" s="374"/>
      <c r="N69" s="348">
        <v>49.943399999999997</v>
      </c>
      <c r="O69" s="348">
        <v>47.863</v>
      </c>
      <c r="P69" s="348">
        <v>59.8643</v>
      </c>
      <c r="Q69" s="348">
        <v>32.238799999999998</v>
      </c>
      <c r="R69" s="348">
        <v>14.7105</v>
      </c>
      <c r="S69" s="348">
        <v>6.5056000000000003</v>
      </c>
      <c r="T69" s="348">
        <v>1.7621</v>
      </c>
      <c r="U69" s="348">
        <v>2.7557999999999998</v>
      </c>
      <c r="V69" s="350">
        <v>3.6631</v>
      </c>
      <c r="W69" s="348">
        <v>5.3710000000000004</v>
      </c>
      <c r="X69" s="348">
        <v>6.8960999999999997</v>
      </c>
      <c r="Y69" s="348">
        <v>6.8017000000000003</v>
      </c>
      <c r="Z69" s="348">
        <v>7.8354999999999997</v>
      </c>
      <c r="AA69" s="348">
        <v>14.5419</v>
      </c>
      <c r="AB69" s="348">
        <v>1.1475</v>
      </c>
      <c r="AC69" s="348">
        <v>3.7269999999999999</v>
      </c>
      <c r="AD69" s="348">
        <v>3.1305999999999998</v>
      </c>
      <c r="AE69" s="348">
        <v>24.617999999999999</v>
      </c>
      <c r="AF69" s="348">
        <v>8.6135999999999999</v>
      </c>
      <c r="AG69" s="374"/>
      <c r="AH69" s="346">
        <v>6</v>
      </c>
      <c r="AI69" s="346">
        <v>7</v>
      </c>
      <c r="AJ69" s="346">
        <v>6</v>
      </c>
      <c r="AK69" s="346">
        <v>4</v>
      </c>
      <c r="AL69" s="346">
        <v>6</v>
      </c>
      <c r="AM69" s="346">
        <v>9</v>
      </c>
      <c r="AN69" s="346">
        <v>8</v>
      </c>
      <c r="AO69" s="346">
        <v>6</v>
      </c>
      <c r="AP69" s="346">
        <v>5</v>
      </c>
      <c r="AQ69" s="346">
        <v>4</v>
      </c>
      <c r="AR69" s="346">
        <v>6</v>
      </c>
      <c r="AS69" s="346">
        <v>6</v>
      </c>
      <c r="AT69" s="346">
        <v>2</v>
      </c>
      <c r="AU69" s="346">
        <v>7</v>
      </c>
      <c r="AV69" s="346">
        <v>7</v>
      </c>
      <c r="AW69" s="346">
        <v>7</v>
      </c>
      <c r="AX69" s="346">
        <v>4</v>
      </c>
      <c r="AY69" s="346">
        <v>3</v>
      </c>
      <c r="AZ69" s="374"/>
      <c r="BA69" s="375">
        <v>29.766397051130902</v>
      </c>
      <c r="BB69" s="375">
        <v>0</v>
      </c>
      <c r="BC69" s="375">
        <v>4.4259187422686599E-2</v>
      </c>
      <c r="BD69" s="375" t="s">
        <v>430</v>
      </c>
      <c r="BE69" s="373"/>
      <c r="BF69" s="348">
        <v>31.624337255499999</v>
      </c>
      <c r="BG69" s="348">
        <v>6.8403426206000004</v>
      </c>
      <c r="BH69" s="348">
        <v>4.6232095393000003</v>
      </c>
      <c r="BI69" s="373"/>
      <c r="BJ69" s="348">
        <v>20.423746869999999</v>
      </c>
      <c r="BK69" s="373"/>
      <c r="BL69" s="348">
        <v>59.468800000000002</v>
      </c>
      <c r="BM69" s="348">
        <v>6.0386100000000003</v>
      </c>
      <c r="BN69" s="348">
        <v>0.357207</v>
      </c>
      <c r="BO69" s="348">
        <v>34.135382999999997</v>
      </c>
      <c r="BP69" s="373"/>
      <c r="BQ69" s="348">
        <v>13.52</v>
      </c>
      <c r="BR69" s="348">
        <v>5.15</v>
      </c>
      <c r="BS69" s="348" t="s">
        <v>430</v>
      </c>
      <c r="BT69" s="348" t="s">
        <v>430</v>
      </c>
      <c r="BU69" s="348">
        <v>0.01</v>
      </c>
      <c r="BV69" s="348">
        <v>60.9</v>
      </c>
      <c r="BW69" s="373"/>
      <c r="BX69" s="372" t="s">
        <v>9409</v>
      </c>
      <c r="BY69" s="372" t="s">
        <v>9410</v>
      </c>
      <c r="BZ69" s="372" t="s">
        <v>581</v>
      </c>
      <c r="CA69" s="372" t="s">
        <v>9411</v>
      </c>
      <c r="CB69" s="372" t="s">
        <v>9412</v>
      </c>
      <c r="CC69" s="373"/>
      <c r="CD69" s="354" t="s">
        <v>554</v>
      </c>
    </row>
    <row r="70" spans="1:82" s="428" customFormat="1" x14ac:dyDescent="0.25">
      <c r="A70" s="345" t="s">
        <v>9438</v>
      </c>
      <c r="B70" s="373"/>
      <c r="C70" s="719">
        <v>45862</v>
      </c>
      <c r="D70" s="373"/>
      <c r="E70" s="346">
        <v>50.6935</v>
      </c>
      <c r="F70" s="373"/>
      <c r="G70" s="347">
        <v>10.573399999999999</v>
      </c>
      <c r="H70" s="373"/>
      <c r="I70" s="651" t="s">
        <v>430</v>
      </c>
      <c r="J70" s="651" t="s">
        <v>430</v>
      </c>
      <c r="K70" s="651" t="s">
        <v>430</v>
      </c>
      <c r="L70" s="651" t="s">
        <v>430</v>
      </c>
      <c r="M70" s="374"/>
      <c r="N70" s="348">
        <v>102.468</v>
      </c>
      <c r="O70" s="348">
        <v>79.685699999999997</v>
      </c>
      <c r="P70" s="348">
        <v>79.353999999999999</v>
      </c>
      <c r="Q70" s="348">
        <v>20.828099999999999</v>
      </c>
      <c r="R70" s="348">
        <v>18.148199999999999</v>
      </c>
      <c r="S70" s="348">
        <v>17.9224</v>
      </c>
      <c r="T70" s="348">
        <v>8.5140999999999991</v>
      </c>
      <c r="U70" s="348">
        <v>5.9142000000000001</v>
      </c>
      <c r="V70" s="350" t="s">
        <v>430</v>
      </c>
      <c r="W70" s="348" t="s">
        <v>430</v>
      </c>
      <c r="X70" s="348" t="s">
        <v>430</v>
      </c>
      <c r="Y70" s="348" t="s">
        <v>430</v>
      </c>
      <c r="Z70" s="348" t="s">
        <v>430</v>
      </c>
      <c r="AA70" s="348">
        <v>34.678199999999997</v>
      </c>
      <c r="AB70" s="348">
        <v>8.5513999999999992</v>
      </c>
      <c r="AC70" s="348">
        <v>6.8743999999999996</v>
      </c>
      <c r="AD70" s="348" t="s">
        <v>430</v>
      </c>
      <c r="AE70" s="348">
        <v>9.9963999999999995</v>
      </c>
      <c r="AF70" s="348">
        <v>6.3613999999999997</v>
      </c>
      <c r="AG70" s="374"/>
      <c r="AH70" s="346">
        <v>1</v>
      </c>
      <c r="AI70" s="346">
        <v>1</v>
      </c>
      <c r="AJ70" s="346">
        <v>4</v>
      </c>
      <c r="AK70" s="346">
        <v>8</v>
      </c>
      <c r="AL70" s="346">
        <v>4</v>
      </c>
      <c r="AM70" s="346">
        <v>1</v>
      </c>
      <c r="AN70" s="346">
        <v>1</v>
      </c>
      <c r="AO70" s="346">
        <v>1</v>
      </c>
      <c r="AP70" s="346" t="s">
        <v>430</v>
      </c>
      <c r="AQ70" s="346" t="s">
        <v>430</v>
      </c>
      <c r="AR70" s="346" t="s">
        <v>430</v>
      </c>
      <c r="AS70" s="346" t="s">
        <v>430</v>
      </c>
      <c r="AT70" s="346" t="s">
        <v>430</v>
      </c>
      <c r="AU70" s="346">
        <v>1</v>
      </c>
      <c r="AV70" s="346">
        <v>1</v>
      </c>
      <c r="AW70" s="346">
        <v>1</v>
      </c>
      <c r="AX70" s="346" t="s">
        <v>430</v>
      </c>
      <c r="AY70" s="346">
        <v>8</v>
      </c>
      <c r="AZ70" s="374"/>
      <c r="BA70" s="375">
        <v>50.132945767154098</v>
      </c>
      <c r="BB70" s="375">
        <v>0</v>
      </c>
      <c r="BC70" s="375">
        <v>1.22622208554876E-2</v>
      </c>
      <c r="BD70" s="375" t="s">
        <v>430</v>
      </c>
      <c r="BE70" s="373"/>
      <c r="BF70" s="348">
        <v>49.122361187199999</v>
      </c>
      <c r="BG70" s="348">
        <v>12.275864294</v>
      </c>
      <c r="BH70" s="348">
        <v>4.0015399332000001</v>
      </c>
      <c r="BI70" s="373"/>
      <c r="BJ70" s="348">
        <v>38.864921240000001</v>
      </c>
      <c r="BK70" s="373"/>
      <c r="BL70" s="348">
        <v>46.230200000000004</v>
      </c>
      <c r="BM70" s="348">
        <v>15.7936</v>
      </c>
      <c r="BN70" s="348">
        <v>5.5361700000000003</v>
      </c>
      <c r="BO70" s="348">
        <v>32.44003</v>
      </c>
      <c r="BP70" s="373"/>
      <c r="BQ70" s="348" t="s">
        <v>430</v>
      </c>
      <c r="BR70" s="348">
        <v>10.66</v>
      </c>
      <c r="BS70" s="348" t="s">
        <v>430</v>
      </c>
      <c r="BT70" s="348" t="s">
        <v>430</v>
      </c>
      <c r="BU70" s="348" t="s">
        <v>430</v>
      </c>
      <c r="BV70" s="348">
        <v>21.78</v>
      </c>
      <c r="BW70" s="373"/>
      <c r="BX70" s="372" t="s">
        <v>9414</v>
      </c>
      <c r="BY70" s="372" t="s">
        <v>9415</v>
      </c>
      <c r="BZ70" s="372" t="s">
        <v>9416</v>
      </c>
      <c r="CA70" s="372" t="s">
        <v>9417</v>
      </c>
      <c r="CB70" s="372" t="s">
        <v>9418</v>
      </c>
      <c r="CC70" s="373"/>
      <c r="CD70" s="354" t="s">
        <v>547</v>
      </c>
    </row>
    <row r="71" spans="1:82" s="428" customFormat="1" x14ac:dyDescent="0.25">
      <c r="A71" s="345" t="s">
        <v>9439</v>
      </c>
      <c r="B71" s="373"/>
      <c r="C71" s="719">
        <v>45888</v>
      </c>
      <c r="D71" s="373"/>
      <c r="E71" s="346">
        <v>36.25</v>
      </c>
      <c r="F71" s="373"/>
      <c r="G71" s="347">
        <v>10.459</v>
      </c>
      <c r="H71" s="373"/>
      <c r="I71" s="651">
        <v>0.49863000000000002</v>
      </c>
      <c r="J71" s="651">
        <v>7.17</v>
      </c>
      <c r="K71" s="651">
        <v>0.46575</v>
      </c>
      <c r="L71" s="651">
        <v>0.49863000000000002</v>
      </c>
      <c r="M71" s="374"/>
      <c r="N71" s="348">
        <v>69.930099999999996</v>
      </c>
      <c r="O71" s="348">
        <v>50.227200000000003</v>
      </c>
      <c r="P71" s="348">
        <v>40.697400000000002</v>
      </c>
      <c r="Q71" s="348">
        <v>27.202300000000001</v>
      </c>
      <c r="R71" s="348">
        <v>3.84</v>
      </c>
      <c r="S71" s="348">
        <v>8.6433</v>
      </c>
      <c r="T71" s="348">
        <v>5.6178999999999997</v>
      </c>
      <c r="U71" s="348">
        <v>5.5103999999999997</v>
      </c>
      <c r="V71" s="350" t="s">
        <v>430</v>
      </c>
      <c r="W71" s="348" t="s">
        <v>430</v>
      </c>
      <c r="X71" s="348" t="s">
        <v>430</v>
      </c>
      <c r="Y71" s="348" t="s">
        <v>430</v>
      </c>
      <c r="Z71" s="348" t="s">
        <v>430</v>
      </c>
      <c r="AA71" s="348">
        <v>12.709199999999999</v>
      </c>
      <c r="AB71" s="348">
        <v>5.2022000000000004</v>
      </c>
      <c r="AC71" s="348">
        <v>6.0688000000000004</v>
      </c>
      <c r="AD71" s="348" t="s">
        <v>430</v>
      </c>
      <c r="AE71" s="348">
        <v>11.766299999999999</v>
      </c>
      <c r="AF71" s="348">
        <v>5.5292000000000003</v>
      </c>
      <c r="AG71" s="374"/>
      <c r="AH71" s="346">
        <v>5</v>
      </c>
      <c r="AI71" s="346">
        <v>6</v>
      </c>
      <c r="AJ71" s="346">
        <v>8</v>
      </c>
      <c r="AK71" s="346">
        <v>7</v>
      </c>
      <c r="AL71" s="346">
        <v>9</v>
      </c>
      <c r="AM71" s="346">
        <v>7</v>
      </c>
      <c r="AN71" s="346">
        <v>2</v>
      </c>
      <c r="AO71" s="346">
        <v>2</v>
      </c>
      <c r="AP71" s="346" t="s">
        <v>430</v>
      </c>
      <c r="AQ71" s="346" t="s">
        <v>430</v>
      </c>
      <c r="AR71" s="346" t="s">
        <v>430</v>
      </c>
      <c r="AS71" s="346" t="s">
        <v>430</v>
      </c>
      <c r="AT71" s="346" t="s">
        <v>430</v>
      </c>
      <c r="AU71" s="346">
        <v>9</v>
      </c>
      <c r="AV71" s="346">
        <v>2</v>
      </c>
      <c r="AW71" s="346">
        <v>4</v>
      </c>
      <c r="AX71" s="346" t="s">
        <v>430</v>
      </c>
      <c r="AY71" s="346">
        <v>7</v>
      </c>
      <c r="AZ71" s="374"/>
      <c r="BA71" s="375">
        <v>18.121954015751101</v>
      </c>
      <c r="BB71" s="375">
        <v>0</v>
      </c>
      <c r="BC71" s="375">
        <v>-1.10492383768723E-2</v>
      </c>
      <c r="BD71" s="375" t="s">
        <v>430</v>
      </c>
      <c r="BE71" s="373"/>
      <c r="BF71" s="348">
        <v>22.794157157000001</v>
      </c>
      <c r="BG71" s="348">
        <v>-1.4231612593</v>
      </c>
      <c r="BH71" s="348">
        <v>-16.016566645600001</v>
      </c>
      <c r="BI71" s="373"/>
      <c r="BJ71" s="348">
        <v>23.895949340000001</v>
      </c>
      <c r="BK71" s="373"/>
      <c r="BL71" s="348">
        <v>51.503100000000003</v>
      </c>
      <c r="BM71" s="348">
        <v>10.3794</v>
      </c>
      <c r="BN71" s="348">
        <v>8.2715599999999991</v>
      </c>
      <c r="BO71" s="348">
        <v>29.845939999999999</v>
      </c>
      <c r="BP71" s="373"/>
      <c r="BQ71" s="348" t="s">
        <v>430</v>
      </c>
      <c r="BR71" s="348">
        <v>23.92</v>
      </c>
      <c r="BS71" s="348" t="s">
        <v>430</v>
      </c>
      <c r="BT71" s="348" t="s">
        <v>430</v>
      </c>
      <c r="BU71" s="348" t="s">
        <v>430</v>
      </c>
      <c r="BV71" s="348">
        <v>52.19</v>
      </c>
      <c r="BW71" s="373"/>
      <c r="BX71" s="372" t="s">
        <v>9420</v>
      </c>
      <c r="BY71" s="372" t="s">
        <v>9421</v>
      </c>
      <c r="BZ71" s="372" t="s">
        <v>9422</v>
      </c>
      <c r="CA71" s="372" t="s">
        <v>9423</v>
      </c>
      <c r="CB71" s="372" t="s">
        <v>9424</v>
      </c>
      <c r="CC71" s="373"/>
      <c r="CD71" s="354" t="s">
        <v>4769</v>
      </c>
    </row>
    <row r="72" spans="1:82" s="428" customFormat="1" x14ac:dyDescent="0.25">
      <c r="A72" s="345" t="s">
        <v>9440</v>
      </c>
      <c r="B72" s="373"/>
      <c r="C72" s="719">
        <v>41275</v>
      </c>
      <c r="D72" s="373"/>
      <c r="E72" s="346">
        <v>36.165700000000001</v>
      </c>
      <c r="F72" s="373"/>
      <c r="G72" s="347">
        <v>32.029600000000002</v>
      </c>
      <c r="H72" s="373"/>
      <c r="I72" s="651" t="s">
        <v>430</v>
      </c>
      <c r="J72" s="651" t="s">
        <v>430</v>
      </c>
      <c r="K72" s="651" t="s">
        <v>430</v>
      </c>
      <c r="L72" s="651" t="s">
        <v>430</v>
      </c>
      <c r="M72" s="374"/>
      <c r="N72" s="348">
        <v>79.601299999999995</v>
      </c>
      <c r="O72" s="348">
        <v>66.955399999999997</v>
      </c>
      <c r="P72" s="348">
        <v>64.556600000000003</v>
      </c>
      <c r="Q72" s="348">
        <v>15.6485</v>
      </c>
      <c r="R72" s="348">
        <v>5.7812000000000001</v>
      </c>
      <c r="S72" s="348">
        <v>14.169700000000001</v>
      </c>
      <c r="T72" s="348">
        <v>2.6248999999999998</v>
      </c>
      <c r="U72" s="348">
        <v>0.95640000000000003</v>
      </c>
      <c r="V72" s="350">
        <v>2.7875000000000001</v>
      </c>
      <c r="W72" s="348">
        <v>6.1459000000000001</v>
      </c>
      <c r="X72" s="348">
        <v>9.7064000000000004</v>
      </c>
      <c r="Y72" s="348">
        <v>8.2157</v>
      </c>
      <c r="Z72" s="348">
        <v>7.9457000000000004</v>
      </c>
      <c r="AA72" s="348">
        <v>26.160900000000002</v>
      </c>
      <c r="AB72" s="348">
        <v>1.0488999999999999</v>
      </c>
      <c r="AC72" s="348">
        <v>2.5569000000000002</v>
      </c>
      <c r="AD72" s="348">
        <v>2.1469</v>
      </c>
      <c r="AE72" s="348">
        <v>7.2881</v>
      </c>
      <c r="AF72" s="348">
        <v>7.8548</v>
      </c>
      <c r="AG72" s="374"/>
      <c r="AH72" s="346">
        <v>4</v>
      </c>
      <c r="AI72" s="346">
        <v>4</v>
      </c>
      <c r="AJ72" s="346">
        <v>5</v>
      </c>
      <c r="AK72" s="346">
        <v>9</v>
      </c>
      <c r="AL72" s="346">
        <v>8</v>
      </c>
      <c r="AM72" s="346">
        <v>2</v>
      </c>
      <c r="AN72" s="346">
        <v>6</v>
      </c>
      <c r="AO72" s="346">
        <v>8</v>
      </c>
      <c r="AP72" s="346">
        <v>6</v>
      </c>
      <c r="AQ72" s="346">
        <v>2</v>
      </c>
      <c r="AR72" s="346">
        <v>2</v>
      </c>
      <c r="AS72" s="346">
        <v>3</v>
      </c>
      <c r="AT72" s="346">
        <v>1</v>
      </c>
      <c r="AU72" s="346">
        <v>3</v>
      </c>
      <c r="AV72" s="346">
        <v>8</v>
      </c>
      <c r="AW72" s="346">
        <v>8</v>
      </c>
      <c r="AX72" s="346">
        <v>6</v>
      </c>
      <c r="AY72" s="346">
        <v>9</v>
      </c>
      <c r="AZ72" s="374"/>
      <c r="BA72" s="375">
        <v>76.389252747523699</v>
      </c>
      <c r="BB72" s="375">
        <v>0</v>
      </c>
      <c r="BC72" s="375">
        <v>5.94536446927365E-2</v>
      </c>
      <c r="BD72" s="375" t="s">
        <v>430</v>
      </c>
      <c r="BE72" s="373"/>
      <c r="BF72" s="348">
        <v>59.445416725699999</v>
      </c>
      <c r="BG72" s="348">
        <v>30.898582914999999</v>
      </c>
      <c r="BH72" s="348">
        <v>1.9238881242000001</v>
      </c>
      <c r="BI72" s="373"/>
      <c r="BJ72" s="348">
        <v>28.715302810000001</v>
      </c>
      <c r="BK72" s="373"/>
      <c r="BL72" s="348">
        <v>42.948300000000003</v>
      </c>
      <c r="BM72" s="348">
        <v>15.396000000000001</v>
      </c>
      <c r="BN72" s="348">
        <v>6.4412900000000004</v>
      </c>
      <c r="BO72" s="348">
        <v>35.214410000000001</v>
      </c>
      <c r="BP72" s="373"/>
      <c r="BQ72" s="348" t="s">
        <v>430</v>
      </c>
      <c r="BR72" s="348">
        <v>11.92</v>
      </c>
      <c r="BS72" s="348" t="s">
        <v>430</v>
      </c>
      <c r="BT72" s="348" t="s">
        <v>430</v>
      </c>
      <c r="BU72" s="348" t="s">
        <v>430</v>
      </c>
      <c r="BV72" s="348">
        <v>23.29</v>
      </c>
      <c r="BW72" s="373"/>
      <c r="BX72" s="372" t="s">
        <v>9426</v>
      </c>
      <c r="BY72" s="372" t="s">
        <v>9427</v>
      </c>
      <c r="BZ72" s="372" t="s">
        <v>9428</v>
      </c>
      <c r="CA72" s="372" t="s">
        <v>9429</v>
      </c>
      <c r="CB72" s="372" t="s">
        <v>9430</v>
      </c>
      <c r="CC72" s="373"/>
      <c r="CD72" s="354" t="s">
        <v>476</v>
      </c>
    </row>
    <row r="73" spans="1:82" x14ac:dyDescent="0.25">
      <c r="A73" s="36" t="s">
        <v>93</v>
      </c>
      <c r="B73" s="43"/>
      <c r="C73" s="720"/>
      <c r="D73" s="43"/>
      <c r="E73" s="51"/>
      <c r="F73" s="43"/>
      <c r="G73" s="55"/>
      <c r="H73" s="43"/>
      <c r="I73" s="92"/>
      <c r="J73" s="92"/>
      <c r="K73" s="92"/>
      <c r="L73" s="92"/>
      <c r="M73" s="66"/>
      <c r="N73" s="59">
        <v>60.749699999999997</v>
      </c>
      <c r="O73" s="59">
        <v>57.081600000000002</v>
      </c>
      <c r="P73" s="59">
        <v>69.537199999999999</v>
      </c>
      <c r="Q73" s="59">
        <v>32.395299999999999</v>
      </c>
      <c r="R73" s="59">
        <v>15.833299999999999</v>
      </c>
      <c r="S73" s="59">
        <v>11.0863</v>
      </c>
      <c r="T73" s="59">
        <v>3.1583000000000001</v>
      </c>
      <c r="U73" s="59">
        <v>3.2071000000000001</v>
      </c>
      <c r="V73" s="70">
        <v>4.1058000000000003</v>
      </c>
      <c r="W73" s="59">
        <v>5.3822999999999999</v>
      </c>
      <c r="X73" s="59">
        <v>8.6214999999999993</v>
      </c>
      <c r="Y73" s="59">
        <v>7.7407000000000004</v>
      </c>
      <c r="Z73" s="59">
        <v>7.7264999999999997</v>
      </c>
      <c r="AA73" s="59">
        <v>21.395700000000001</v>
      </c>
      <c r="AB73" s="59">
        <v>2.5158999999999998</v>
      </c>
      <c r="AC73" s="59">
        <v>4.4675000000000002</v>
      </c>
      <c r="AD73" s="59">
        <v>3.3161999999999998</v>
      </c>
      <c r="AE73" s="59">
        <v>20.480699999999999</v>
      </c>
      <c r="AF73" s="59">
        <v>8.1964000000000006</v>
      </c>
      <c r="AG73" s="66"/>
      <c r="AH73" s="51">
        <v>9</v>
      </c>
      <c r="AI73" s="51">
        <v>9</v>
      </c>
      <c r="AJ73" s="51">
        <v>9</v>
      </c>
      <c r="AK73" s="51">
        <v>9</v>
      </c>
      <c r="AL73" s="51">
        <v>9</v>
      </c>
      <c r="AM73" s="51">
        <v>9</v>
      </c>
      <c r="AN73" s="51">
        <v>9</v>
      </c>
      <c r="AO73" s="51">
        <v>9</v>
      </c>
      <c r="AP73" s="51">
        <v>7</v>
      </c>
      <c r="AQ73" s="51">
        <v>6</v>
      </c>
      <c r="AR73" s="51">
        <v>6</v>
      </c>
      <c r="AS73" s="51">
        <v>6</v>
      </c>
      <c r="AT73" s="51">
        <v>3</v>
      </c>
      <c r="AU73" s="51">
        <v>9</v>
      </c>
      <c r="AV73" s="51">
        <v>9</v>
      </c>
      <c r="AW73" s="51">
        <v>9</v>
      </c>
      <c r="AX73" s="51">
        <v>7</v>
      </c>
      <c r="AY73" s="51">
        <v>9</v>
      </c>
      <c r="AZ73" s="66"/>
      <c r="BA73" s="286"/>
      <c r="BB73" s="286"/>
      <c r="BC73" s="286"/>
      <c r="BD73" s="286"/>
      <c r="BE73" s="43"/>
      <c r="BF73" s="59"/>
      <c r="BG73" s="59"/>
      <c r="BH73" s="59"/>
      <c r="BI73" s="43"/>
      <c r="BJ73" s="59"/>
      <c r="BK73" s="43"/>
      <c r="BL73" s="59"/>
      <c r="BM73" s="59"/>
      <c r="BN73" s="59"/>
      <c r="BO73" s="59"/>
      <c r="BP73" s="43"/>
      <c r="BQ73" s="59"/>
      <c r="BR73" s="59"/>
      <c r="BS73" s="59"/>
      <c r="BT73" s="59"/>
      <c r="BU73" s="59"/>
      <c r="BV73" s="59"/>
      <c r="BW73" s="43"/>
      <c r="BX73" s="84"/>
      <c r="BY73" s="84"/>
      <c r="BZ73" s="84"/>
      <c r="CA73" s="84"/>
      <c r="CB73" s="84"/>
      <c r="CC73" s="43"/>
      <c r="CD73" s="88"/>
    </row>
    <row r="74" spans="1:82" x14ac:dyDescent="0.25">
      <c r="A74" s="37" t="s">
        <v>94</v>
      </c>
      <c r="B74" s="44"/>
      <c r="C74" s="721"/>
      <c r="D74" s="44"/>
      <c r="E74" s="52"/>
      <c r="F74" s="44"/>
      <c r="G74" s="56"/>
      <c r="H74" s="44"/>
      <c r="I74" s="93"/>
      <c r="J74" s="93"/>
      <c r="K74" s="93"/>
      <c r="L74" s="93"/>
      <c r="M74" s="67"/>
      <c r="N74" s="60">
        <v>102.468</v>
      </c>
      <c r="O74" s="60">
        <v>79.685699999999997</v>
      </c>
      <c r="P74" s="60">
        <v>99.162000000000006</v>
      </c>
      <c r="Q74" s="60">
        <v>50.2376</v>
      </c>
      <c r="R74" s="60">
        <v>26.848600000000001</v>
      </c>
      <c r="S74" s="60">
        <v>17.9224</v>
      </c>
      <c r="T74" s="60">
        <v>8.5140999999999991</v>
      </c>
      <c r="U74" s="60">
        <v>5.9142000000000001</v>
      </c>
      <c r="V74" s="71">
        <v>9.0944000000000003</v>
      </c>
      <c r="W74" s="60">
        <v>6.7674000000000003</v>
      </c>
      <c r="X74" s="60">
        <v>10.055899999999999</v>
      </c>
      <c r="Y74" s="60">
        <v>8.9085999999999999</v>
      </c>
      <c r="Z74" s="60">
        <v>7.9457000000000004</v>
      </c>
      <c r="AA74" s="60">
        <v>34.678199999999997</v>
      </c>
      <c r="AB74" s="60">
        <v>8.5513999999999992</v>
      </c>
      <c r="AC74" s="60">
        <v>6.8743999999999996</v>
      </c>
      <c r="AD74" s="60">
        <v>8.2622999999999998</v>
      </c>
      <c r="AE74" s="60">
        <v>36.789700000000003</v>
      </c>
      <c r="AF74" s="60">
        <v>11.8621</v>
      </c>
      <c r="AG74" s="67"/>
      <c r="AH74" s="52"/>
      <c r="AI74" s="52"/>
      <c r="AJ74" s="52"/>
      <c r="AK74" s="52"/>
      <c r="AL74" s="52"/>
      <c r="AM74" s="52"/>
      <c r="AN74" s="52"/>
      <c r="AO74" s="52"/>
      <c r="AP74" s="52"/>
      <c r="AQ74" s="52"/>
      <c r="AR74" s="52"/>
      <c r="AS74" s="52"/>
      <c r="AT74" s="52"/>
      <c r="AU74" s="52"/>
      <c r="AV74" s="52"/>
      <c r="AW74" s="52"/>
      <c r="AX74" s="52"/>
      <c r="AY74" s="52"/>
      <c r="AZ74" s="67"/>
      <c r="BA74" s="288"/>
      <c r="BB74" s="288"/>
      <c r="BC74" s="288"/>
      <c r="BD74" s="288"/>
      <c r="BE74" s="44"/>
      <c r="BF74" s="60"/>
      <c r="BG74" s="60"/>
      <c r="BH74" s="60"/>
      <c r="BI74" s="44"/>
      <c r="BJ74" s="60"/>
      <c r="BK74" s="44"/>
      <c r="BL74" s="60"/>
      <c r="BM74" s="60"/>
      <c r="BN74" s="60"/>
      <c r="BO74" s="60"/>
      <c r="BP74" s="44"/>
      <c r="BQ74" s="60"/>
      <c r="BR74" s="60"/>
      <c r="BS74" s="60"/>
      <c r="BT74" s="60"/>
      <c r="BU74" s="60"/>
      <c r="BV74" s="60"/>
      <c r="BW74" s="44"/>
      <c r="BX74" s="85"/>
      <c r="BY74" s="85"/>
      <c r="BZ74" s="85"/>
      <c r="CA74" s="85"/>
      <c r="CB74" s="85"/>
      <c r="CC74" s="44"/>
      <c r="CD74" s="89"/>
    </row>
    <row r="75" spans="1:82" x14ac:dyDescent="0.25">
      <c r="A75" s="37" t="s">
        <v>95</v>
      </c>
      <c r="B75" s="44"/>
      <c r="C75" s="721"/>
      <c r="D75" s="44"/>
      <c r="E75" s="52"/>
      <c r="F75" s="44"/>
      <c r="G75" s="56"/>
      <c r="H75" s="44"/>
      <c r="I75" s="93"/>
      <c r="J75" s="93"/>
      <c r="K75" s="93"/>
      <c r="L75" s="93"/>
      <c r="M75" s="67"/>
      <c r="N75" s="60">
        <v>14.1968</v>
      </c>
      <c r="O75" s="60">
        <v>26.0731</v>
      </c>
      <c r="P75" s="60">
        <v>38.658900000000003</v>
      </c>
      <c r="Q75" s="60">
        <v>15.6485</v>
      </c>
      <c r="R75" s="60">
        <v>3.84</v>
      </c>
      <c r="S75" s="60">
        <v>6.5056000000000003</v>
      </c>
      <c r="T75" s="60">
        <v>-1.3472</v>
      </c>
      <c r="U75" s="60">
        <v>-2.4813999999999998</v>
      </c>
      <c r="V75" s="71">
        <v>-0.31759999999999999</v>
      </c>
      <c r="W75" s="60">
        <v>3.5508999999999999</v>
      </c>
      <c r="X75" s="60">
        <v>6.8960999999999997</v>
      </c>
      <c r="Y75" s="60">
        <v>6.8017000000000003</v>
      </c>
      <c r="Z75" s="60">
        <v>7.3983999999999996</v>
      </c>
      <c r="AA75" s="60">
        <v>12.709199999999999</v>
      </c>
      <c r="AB75" s="60">
        <v>-1.7171000000000001</v>
      </c>
      <c r="AC75" s="60">
        <v>-0.47239999999999999</v>
      </c>
      <c r="AD75" s="60">
        <v>-1.6697</v>
      </c>
      <c r="AE75" s="60">
        <v>7.2881</v>
      </c>
      <c r="AF75" s="60">
        <v>5.5292000000000003</v>
      </c>
      <c r="AG75" s="67"/>
      <c r="AH75" s="52"/>
      <c r="AI75" s="52"/>
      <c r="AJ75" s="52"/>
      <c r="AK75" s="52"/>
      <c r="AL75" s="52"/>
      <c r="AM75" s="52"/>
      <c r="AN75" s="52"/>
      <c r="AO75" s="52"/>
      <c r="AP75" s="52"/>
      <c r="AQ75" s="52"/>
      <c r="AR75" s="52"/>
      <c r="AS75" s="52"/>
      <c r="AT75" s="52"/>
      <c r="AU75" s="52"/>
      <c r="AV75" s="52"/>
      <c r="AW75" s="52"/>
      <c r="AX75" s="52"/>
      <c r="AY75" s="52"/>
      <c r="AZ75" s="67"/>
      <c r="BA75" s="288"/>
      <c r="BB75" s="288"/>
      <c r="BC75" s="288"/>
      <c r="BD75" s="288"/>
      <c r="BE75" s="44"/>
      <c r="BF75" s="60"/>
      <c r="BG75" s="60"/>
      <c r="BH75" s="60"/>
      <c r="BI75" s="44"/>
      <c r="BJ75" s="60"/>
      <c r="BK75" s="44"/>
      <c r="BL75" s="60"/>
      <c r="BM75" s="60"/>
      <c r="BN75" s="60"/>
      <c r="BO75" s="60"/>
      <c r="BP75" s="44"/>
      <c r="BQ75" s="60"/>
      <c r="BR75" s="60"/>
      <c r="BS75" s="60"/>
      <c r="BT75" s="60"/>
      <c r="BU75" s="60"/>
      <c r="BV75" s="60"/>
      <c r="BW75" s="66"/>
      <c r="BX75" s="85"/>
      <c r="BY75" s="85"/>
      <c r="BZ75" s="85"/>
      <c r="CA75" s="85"/>
      <c r="CB75" s="85"/>
      <c r="CC75" s="44"/>
      <c r="CD75" s="89"/>
    </row>
    <row r="76" spans="1:82" x14ac:dyDescent="0.25">
      <c r="A76" s="38" t="s">
        <v>96</v>
      </c>
      <c r="B76" s="45"/>
      <c r="C76" s="722"/>
      <c r="D76" s="45"/>
      <c r="E76" s="53"/>
      <c r="F76" s="45"/>
      <c r="G76" s="57"/>
      <c r="H76" s="45"/>
      <c r="I76" s="94"/>
      <c r="J76" s="94"/>
      <c r="K76" s="94"/>
      <c r="L76" s="94"/>
      <c r="M76" s="68"/>
      <c r="N76" s="61">
        <v>69.930099999999996</v>
      </c>
      <c r="O76" s="61">
        <v>59.614600000000003</v>
      </c>
      <c r="P76" s="61">
        <v>64.556600000000003</v>
      </c>
      <c r="Q76" s="61">
        <v>29.287199999999999</v>
      </c>
      <c r="R76" s="61">
        <v>15.5223</v>
      </c>
      <c r="S76" s="61">
        <v>10.8696</v>
      </c>
      <c r="T76" s="61">
        <v>2.7698</v>
      </c>
      <c r="U76" s="61">
        <v>3.8662999999999998</v>
      </c>
      <c r="V76" s="72">
        <v>3.8062</v>
      </c>
      <c r="W76" s="61">
        <v>5.6599000000000004</v>
      </c>
      <c r="X76" s="61">
        <v>8.6726500000000009</v>
      </c>
      <c r="Y76" s="61">
        <v>7.7626999999999997</v>
      </c>
      <c r="Z76" s="61">
        <v>7.8354999999999997</v>
      </c>
      <c r="AA76" s="61">
        <v>22.052399999999999</v>
      </c>
      <c r="AB76" s="61">
        <v>2.0432000000000001</v>
      </c>
      <c r="AC76" s="61">
        <v>4.4398</v>
      </c>
      <c r="AD76" s="61">
        <v>2.8935</v>
      </c>
      <c r="AE76" s="61">
        <v>20.293700000000001</v>
      </c>
      <c r="AF76" s="61">
        <v>7.8548</v>
      </c>
      <c r="AG76" s="68"/>
      <c r="AH76" s="53"/>
      <c r="AI76" s="53"/>
      <c r="AJ76" s="53"/>
      <c r="AK76" s="53"/>
      <c r="AL76" s="53"/>
      <c r="AM76" s="53"/>
      <c r="AN76" s="53"/>
      <c r="AO76" s="53"/>
      <c r="AP76" s="53"/>
      <c r="AQ76" s="53"/>
      <c r="AR76" s="53"/>
      <c r="AS76" s="53"/>
      <c r="AT76" s="53"/>
      <c r="AU76" s="53"/>
      <c r="AV76" s="53"/>
      <c r="AW76" s="53"/>
      <c r="AX76" s="53"/>
      <c r="AY76" s="53"/>
      <c r="AZ76" s="68"/>
      <c r="BA76" s="291"/>
      <c r="BB76" s="291"/>
      <c r="BC76" s="291"/>
      <c r="BD76" s="291"/>
      <c r="BE76" s="45"/>
      <c r="BF76" s="61"/>
      <c r="BG76" s="61"/>
      <c r="BH76" s="61"/>
      <c r="BI76" s="45"/>
      <c r="BJ76" s="61"/>
      <c r="BK76" s="45"/>
      <c r="BL76" s="61"/>
      <c r="BM76" s="61"/>
      <c r="BN76" s="61"/>
      <c r="BO76" s="61"/>
      <c r="BP76" s="45"/>
      <c r="BQ76" s="61"/>
      <c r="BR76" s="61"/>
      <c r="BS76" s="61"/>
      <c r="BT76" s="61"/>
      <c r="BU76" s="61"/>
      <c r="BV76" s="61"/>
      <c r="BW76" s="68"/>
      <c r="BX76" s="86"/>
      <c r="BY76" s="86"/>
      <c r="BZ76" s="86"/>
      <c r="CA76" s="86"/>
      <c r="CB76" s="86"/>
      <c r="CC76" s="45"/>
      <c r="CD76" s="90"/>
    </row>
    <row r="77" spans="1:82" ht="14.5" x14ac:dyDescent="0.25">
      <c r="A77" s="39" t="s">
        <v>91</v>
      </c>
      <c r="B77" s="40"/>
      <c r="C77" s="726"/>
      <c r="D77" s="40"/>
      <c r="E77" s="40"/>
      <c r="F77" s="40"/>
      <c r="G77" s="40"/>
      <c r="H77" s="40"/>
      <c r="I77" s="40"/>
      <c r="J77" s="40"/>
      <c r="K77" s="40"/>
      <c r="L77" s="40"/>
      <c r="M77" s="69"/>
      <c r="N77" s="62"/>
      <c r="O77" s="62"/>
      <c r="P77" s="62"/>
      <c r="Q77" s="62"/>
      <c r="R77" s="62"/>
      <c r="S77" s="62"/>
      <c r="T77" s="62"/>
      <c r="U77" s="62"/>
      <c r="V77" s="73"/>
      <c r="W77" s="62"/>
      <c r="X77" s="62"/>
      <c r="Y77" s="62"/>
      <c r="Z77" s="62"/>
      <c r="AA77" s="62"/>
      <c r="AB77" s="62"/>
      <c r="AC77" s="62"/>
      <c r="AD77" s="62"/>
      <c r="AE77" s="62"/>
      <c r="AF77" s="62"/>
      <c r="AG77" s="69"/>
      <c r="AH77" s="54"/>
      <c r="AI77" s="54"/>
      <c r="AJ77" s="54"/>
      <c r="AK77" s="54"/>
      <c r="AL77" s="54"/>
      <c r="AM77" s="54"/>
      <c r="AN77" s="54"/>
      <c r="AO77" s="54"/>
      <c r="AP77" s="54"/>
      <c r="AQ77" s="54"/>
      <c r="AR77" s="54"/>
      <c r="AS77" s="54"/>
      <c r="AT77" s="54"/>
      <c r="AU77" s="54"/>
      <c r="AV77" s="54"/>
      <c r="AW77" s="54"/>
      <c r="AX77" s="54"/>
      <c r="AY77" s="54"/>
      <c r="AZ77" s="69"/>
      <c r="BA77" s="293"/>
      <c r="BB77" s="293"/>
      <c r="BC77" s="293"/>
      <c r="BD77" s="293"/>
      <c r="BE77" s="40"/>
      <c r="BF77" s="245"/>
      <c r="BG77" s="245"/>
      <c r="BH77" s="245"/>
      <c r="BI77" s="40"/>
      <c r="BJ77" s="245"/>
      <c r="BK77" s="40"/>
      <c r="BL77" s="245"/>
      <c r="BM77" s="245"/>
      <c r="BN77" s="245"/>
      <c r="BO77" s="245"/>
      <c r="BP77" s="40"/>
      <c r="BQ77" s="245"/>
      <c r="BR77" s="245"/>
      <c r="BS77" s="245"/>
      <c r="BT77" s="245"/>
      <c r="BU77" s="245"/>
      <c r="BV77" s="245"/>
      <c r="BW77" s="69"/>
      <c r="BX77" s="40"/>
      <c r="BY77" s="25"/>
      <c r="BZ77" s="40"/>
      <c r="CA77" s="40"/>
      <c r="CB77" s="41"/>
      <c r="CC77" s="69"/>
      <c r="CD77" s="69"/>
    </row>
    <row r="78" spans="1:82" s="428" customFormat="1" x14ac:dyDescent="0.25">
      <c r="A78" s="481" t="s">
        <v>9273</v>
      </c>
      <c r="B78" s="401"/>
      <c r="C78" s="730"/>
      <c r="D78" s="401"/>
      <c r="E78" s="401"/>
      <c r="F78" s="401"/>
      <c r="G78" s="401"/>
      <c r="H78" s="401"/>
      <c r="I78" s="401"/>
      <c r="J78" s="401"/>
      <c r="K78" s="401"/>
      <c r="L78" s="401"/>
      <c r="M78" s="406"/>
      <c r="N78" s="405" t="s">
        <v>430</v>
      </c>
      <c r="O78" s="405" t="s">
        <v>430</v>
      </c>
      <c r="P78" s="405" t="s">
        <v>430</v>
      </c>
      <c r="Q78" s="405" t="s">
        <v>430</v>
      </c>
      <c r="R78" s="405" t="s">
        <v>430</v>
      </c>
      <c r="S78" s="405" t="s">
        <v>430</v>
      </c>
      <c r="T78" s="405" t="s">
        <v>430</v>
      </c>
      <c r="U78" s="405" t="s">
        <v>430</v>
      </c>
      <c r="V78" s="407" t="s">
        <v>430</v>
      </c>
      <c r="W78" s="405" t="s">
        <v>430</v>
      </c>
      <c r="X78" s="405" t="s">
        <v>430</v>
      </c>
      <c r="Y78" s="405" t="s">
        <v>430</v>
      </c>
      <c r="Z78" s="405" t="s">
        <v>430</v>
      </c>
      <c r="AA78" s="405" t="s">
        <v>430</v>
      </c>
      <c r="AB78" s="405" t="s">
        <v>430</v>
      </c>
      <c r="AC78" s="405" t="s">
        <v>430</v>
      </c>
      <c r="AD78" s="405" t="s">
        <v>430</v>
      </c>
      <c r="AE78" s="405" t="s">
        <v>430</v>
      </c>
      <c r="AF78" s="405" t="s">
        <v>430</v>
      </c>
      <c r="AG78" s="406"/>
      <c r="AH78" s="403"/>
      <c r="AI78" s="403"/>
      <c r="AJ78" s="403"/>
      <c r="AK78" s="403"/>
      <c r="AL78" s="403"/>
      <c r="AM78" s="403"/>
      <c r="AN78" s="403"/>
      <c r="AO78" s="403"/>
      <c r="AP78" s="403"/>
      <c r="AQ78" s="403"/>
      <c r="AR78" s="403"/>
      <c r="AS78" s="403"/>
      <c r="AT78" s="403"/>
      <c r="AU78" s="403"/>
      <c r="AV78" s="403"/>
      <c r="AW78" s="403"/>
      <c r="AX78" s="403"/>
      <c r="AY78" s="403"/>
      <c r="AZ78" s="406"/>
      <c r="BA78" s="410"/>
      <c r="BB78" s="410"/>
      <c r="BC78" s="410"/>
      <c r="BD78" s="410"/>
      <c r="BE78" s="401"/>
      <c r="BF78" s="410"/>
      <c r="BG78" s="410"/>
      <c r="BH78" s="410"/>
      <c r="BI78" s="401"/>
      <c r="BJ78" s="410"/>
      <c r="BK78" s="401"/>
      <c r="BL78" s="410"/>
      <c r="BM78" s="410"/>
      <c r="BN78" s="410"/>
      <c r="BO78" s="410"/>
      <c r="BP78" s="401"/>
      <c r="BQ78" s="410"/>
      <c r="BR78" s="410"/>
      <c r="BS78" s="410"/>
      <c r="BT78" s="410"/>
      <c r="BU78" s="410"/>
      <c r="BV78" s="410"/>
      <c r="BW78" s="406"/>
      <c r="BX78" s="401"/>
      <c r="BY78" s="401"/>
      <c r="CC78" s="374"/>
      <c r="CD78" s="374"/>
    </row>
    <row r="79" spans="1:82" s="428" customFormat="1" x14ac:dyDescent="0.25">
      <c r="A79" s="345" t="s">
        <v>9274</v>
      </c>
      <c r="B79" s="372"/>
      <c r="C79" s="731"/>
      <c r="D79" s="372"/>
      <c r="E79" s="372"/>
      <c r="F79" s="372"/>
      <c r="G79" s="372"/>
      <c r="H79" s="372"/>
      <c r="I79" s="372"/>
      <c r="J79" s="372"/>
      <c r="K79" s="372"/>
      <c r="L79" s="372"/>
      <c r="M79" s="374"/>
      <c r="N79" s="348" t="s">
        <v>430</v>
      </c>
      <c r="O79" s="348" t="s">
        <v>430</v>
      </c>
      <c r="P79" s="348" t="s">
        <v>430</v>
      </c>
      <c r="Q79" s="348" t="s">
        <v>430</v>
      </c>
      <c r="R79" s="348" t="s">
        <v>430</v>
      </c>
      <c r="S79" s="348" t="s">
        <v>430</v>
      </c>
      <c r="T79" s="348" t="s">
        <v>430</v>
      </c>
      <c r="U79" s="348" t="s">
        <v>430</v>
      </c>
      <c r="V79" s="350" t="s">
        <v>430</v>
      </c>
      <c r="W79" s="348" t="s">
        <v>430</v>
      </c>
      <c r="X79" s="348" t="s">
        <v>430</v>
      </c>
      <c r="Y79" s="348" t="s">
        <v>430</v>
      </c>
      <c r="Z79" s="348" t="s">
        <v>430</v>
      </c>
      <c r="AA79" s="348" t="s">
        <v>430</v>
      </c>
      <c r="AB79" s="348" t="s">
        <v>430</v>
      </c>
      <c r="AC79" s="348" t="s">
        <v>430</v>
      </c>
      <c r="AD79" s="348" t="s">
        <v>430</v>
      </c>
      <c r="AE79" s="348" t="s">
        <v>430</v>
      </c>
      <c r="AF79" s="348" t="s">
        <v>430</v>
      </c>
      <c r="AG79" s="374"/>
      <c r="AH79" s="346"/>
      <c r="AI79" s="346"/>
      <c r="AJ79" s="346"/>
      <c r="AK79" s="346"/>
      <c r="AL79" s="346"/>
      <c r="AM79" s="346"/>
      <c r="AN79" s="346"/>
      <c r="AO79" s="346"/>
      <c r="AP79" s="346"/>
      <c r="AQ79" s="346"/>
      <c r="AR79" s="346"/>
      <c r="AS79" s="346"/>
      <c r="AT79" s="346"/>
      <c r="AU79" s="346"/>
      <c r="AV79" s="346"/>
      <c r="AW79" s="346"/>
      <c r="AX79" s="346"/>
      <c r="AY79" s="346"/>
      <c r="AZ79" s="374"/>
      <c r="BA79" s="375"/>
      <c r="BB79" s="375"/>
      <c r="BC79" s="375"/>
      <c r="BD79" s="375"/>
      <c r="BE79" s="372"/>
      <c r="BF79" s="375"/>
      <c r="BG79" s="375"/>
      <c r="BH79" s="375"/>
      <c r="BI79" s="372"/>
      <c r="BJ79" s="375"/>
      <c r="BK79" s="372"/>
      <c r="BL79" s="375"/>
      <c r="BM79" s="375"/>
      <c r="BN79" s="375"/>
      <c r="BO79" s="375"/>
      <c r="BP79" s="372"/>
      <c r="BQ79" s="375"/>
      <c r="BR79" s="375"/>
      <c r="BS79" s="375"/>
      <c r="BT79" s="375"/>
      <c r="BU79" s="375"/>
      <c r="BV79" s="375"/>
      <c r="BW79" s="374"/>
      <c r="BX79" s="372"/>
      <c r="BY79" s="372"/>
      <c r="CC79" s="374"/>
      <c r="CD79" s="374"/>
    </row>
    <row r="80" spans="1:82" s="428" customFormat="1" x14ac:dyDescent="0.25">
      <c r="A80" s="345" t="s">
        <v>426</v>
      </c>
      <c r="B80" s="372"/>
      <c r="C80" s="731"/>
      <c r="D80" s="372"/>
      <c r="E80" s="372"/>
      <c r="F80" s="372"/>
      <c r="G80" s="372"/>
      <c r="H80" s="372"/>
      <c r="I80" s="372"/>
      <c r="J80" s="372"/>
      <c r="K80" s="372"/>
      <c r="L80" s="372"/>
      <c r="M80" s="374"/>
      <c r="N80" s="348">
        <v>124.7199</v>
      </c>
      <c r="O80" s="348">
        <v>160.2064</v>
      </c>
      <c r="P80" s="348">
        <v>228.5968</v>
      </c>
      <c r="Q80" s="348">
        <v>85.869</v>
      </c>
      <c r="R80" s="348">
        <v>27.874300000000002</v>
      </c>
      <c r="S80" s="348">
        <v>7.5702999999999996</v>
      </c>
      <c r="T80" s="348">
        <v>-12.0852</v>
      </c>
      <c r="U80" s="348">
        <v>-5.9301000000000004</v>
      </c>
      <c r="V80" s="350">
        <v>-1.5584</v>
      </c>
      <c r="W80" s="348">
        <v>2.3706</v>
      </c>
      <c r="X80" s="348">
        <v>9.8629999999999995</v>
      </c>
      <c r="Y80" s="348">
        <v>10.273</v>
      </c>
      <c r="Z80" s="348">
        <v>12.7859</v>
      </c>
      <c r="AA80" s="348">
        <v>38.820300000000003</v>
      </c>
      <c r="AB80" s="348">
        <v>-15.4543</v>
      </c>
      <c r="AC80" s="348">
        <v>-1.7907</v>
      </c>
      <c r="AD80" s="348">
        <v>-4.5949</v>
      </c>
      <c r="AE80" s="348">
        <v>49.606499999999997</v>
      </c>
      <c r="AF80" s="348" t="s">
        <v>428</v>
      </c>
      <c r="AG80" s="374"/>
      <c r="AH80" s="346"/>
      <c r="AI80" s="346"/>
      <c r="AJ80" s="346"/>
      <c r="AK80" s="346"/>
      <c r="AL80" s="346"/>
      <c r="AM80" s="346"/>
      <c r="AN80" s="346"/>
      <c r="AO80" s="346"/>
      <c r="AP80" s="346"/>
      <c r="AQ80" s="346"/>
      <c r="AR80" s="346"/>
      <c r="AS80" s="346"/>
      <c r="AT80" s="346"/>
      <c r="AU80" s="346"/>
      <c r="AV80" s="346"/>
      <c r="AW80" s="346"/>
      <c r="AX80" s="346"/>
      <c r="AY80" s="346"/>
      <c r="AZ80" s="374"/>
      <c r="BA80" s="375"/>
      <c r="BB80" s="375"/>
      <c r="BC80" s="375"/>
      <c r="BD80" s="375"/>
      <c r="BE80" s="372"/>
      <c r="BF80" s="375"/>
      <c r="BG80" s="375"/>
      <c r="BH80" s="375"/>
      <c r="BI80" s="372"/>
      <c r="BJ80" s="375"/>
      <c r="BK80" s="372"/>
      <c r="BL80" s="375"/>
      <c r="BM80" s="375"/>
      <c r="BN80" s="375"/>
      <c r="BO80" s="375"/>
      <c r="BP80" s="372"/>
      <c r="BQ80" s="375"/>
      <c r="BR80" s="375"/>
      <c r="BS80" s="375"/>
      <c r="BT80" s="375"/>
      <c r="BU80" s="375"/>
      <c r="BV80" s="375"/>
      <c r="BW80" s="374"/>
      <c r="BX80" s="372"/>
      <c r="BY80" s="372"/>
      <c r="CC80" s="374"/>
      <c r="CD80" s="374"/>
    </row>
    <row r="81" spans="1:82" s="428" customFormat="1" x14ac:dyDescent="0.25">
      <c r="A81" s="345" t="s">
        <v>9275</v>
      </c>
      <c r="B81" s="372"/>
      <c r="C81" s="731"/>
      <c r="D81" s="372"/>
      <c r="E81" s="372"/>
      <c r="F81" s="372"/>
      <c r="G81" s="372"/>
      <c r="H81" s="372"/>
      <c r="I81" s="372"/>
      <c r="J81" s="372"/>
      <c r="K81" s="372"/>
      <c r="L81" s="372"/>
      <c r="M81" s="374"/>
      <c r="N81" s="348" t="s">
        <v>430</v>
      </c>
      <c r="O81" s="348" t="s">
        <v>430</v>
      </c>
      <c r="P81" s="348" t="s">
        <v>430</v>
      </c>
      <c r="Q81" s="348" t="s">
        <v>430</v>
      </c>
      <c r="R81" s="348" t="s">
        <v>430</v>
      </c>
      <c r="S81" s="348" t="s">
        <v>430</v>
      </c>
      <c r="T81" s="348" t="s">
        <v>430</v>
      </c>
      <c r="U81" s="348" t="s">
        <v>430</v>
      </c>
      <c r="V81" s="350" t="s">
        <v>430</v>
      </c>
      <c r="W81" s="348" t="s">
        <v>430</v>
      </c>
      <c r="X81" s="348" t="s">
        <v>430</v>
      </c>
      <c r="Y81" s="348" t="s">
        <v>430</v>
      </c>
      <c r="Z81" s="348" t="s">
        <v>430</v>
      </c>
      <c r="AA81" s="348" t="s">
        <v>430</v>
      </c>
      <c r="AB81" s="348" t="s">
        <v>430</v>
      </c>
      <c r="AC81" s="348" t="s">
        <v>430</v>
      </c>
      <c r="AD81" s="348" t="s">
        <v>430</v>
      </c>
      <c r="AE81" s="348" t="s">
        <v>430</v>
      </c>
      <c r="AF81" s="348" t="s">
        <v>430</v>
      </c>
      <c r="AG81" s="374"/>
      <c r="AH81" s="346"/>
      <c r="AI81" s="346"/>
      <c r="AJ81" s="346"/>
      <c r="AK81" s="346"/>
      <c r="AL81" s="346"/>
      <c r="AM81" s="346"/>
      <c r="AN81" s="346"/>
      <c r="AO81" s="346"/>
      <c r="AP81" s="346"/>
      <c r="AQ81" s="346"/>
      <c r="AR81" s="346"/>
      <c r="AS81" s="346"/>
      <c r="AT81" s="346"/>
      <c r="AU81" s="346"/>
      <c r="AV81" s="346"/>
      <c r="AW81" s="346"/>
      <c r="AX81" s="346"/>
      <c r="AY81" s="346"/>
      <c r="AZ81" s="374"/>
      <c r="BA81" s="375"/>
      <c r="BB81" s="375"/>
      <c r="BC81" s="375"/>
      <c r="BD81" s="375"/>
      <c r="BE81" s="372"/>
      <c r="BF81" s="375"/>
      <c r="BG81" s="375"/>
      <c r="BH81" s="375"/>
      <c r="BI81" s="372"/>
      <c r="BJ81" s="375"/>
      <c r="BK81" s="372"/>
      <c r="BL81" s="375"/>
      <c r="BM81" s="375"/>
      <c r="BN81" s="375"/>
      <c r="BO81" s="375"/>
      <c r="BP81" s="372"/>
      <c r="BQ81" s="375"/>
      <c r="BR81" s="375"/>
      <c r="BS81" s="375"/>
      <c r="BT81" s="375"/>
      <c r="BU81" s="375"/>
      <c r="BV81" s="375"/>
      <c r="BW81" s="374"/>
      <c r="BX81" s="372"/>
      <c r="BY81" s="372"/>
      <c r="CC81" s="374"/>
      <c r="CD81" s="374"/>
    </row>
    <row r="82" spans="1:82" s="428" customFormat="1" x14ac:dyDescent="0.25">
      <c r="A82" s="495" t="s">
        <v>9276</v>
      </c>
      <c r="B82" s="431"/>
      <c r="C82" s="732"/>
      <c r="D82" s="431"/>
      <c r="E82" s="431"/>
      <c r="F82" s="431"/>
      <c r="G82" s="431"/>
      <c r="H82" s="431"/>
      <c r="I82" s="431"/>
      <c r="J82" s="431"/>
      <c r="K82" s="431"/>
      <c r="L82" s="431"/>
      <c r="M82" s="432"/>
      <c r="N82" s="433" t="s">
        <v>430</v>
      </c>
      <c r="O82" s="433" t="s">
        <v>430</v>
      </c>
      <c r="P82" s="433" t="s">
        <v>430</v>
      </c>
      <c r="Q82" s="433" t="s">
        <v>430</v>
      </c>
      <c r="R82" s="433" t="s">
        <v>430</v>
      </c>
      <c r="S82" s="433" t="s">
        <v>430</v>
      </c>
      <c r="T82" s="433" t="s">
        <v>430</v>
      </c>
      <c r="U82" s="433" t="s">
        <v>430</v>
      </c>
      <c r="V82" s="434" t="s">
        <v>430</v>
      </c>
      <c r="W82" s="433" t="s">
        <v>430</v>
      </c>
      <c r="X82" s="433" t="s">
        <v>430</v>
      </c>
      <c r="Y82" s="433" t="s">
        <v>430</v>
      </c>
      <c r="Z82" s="433" t="s">
        <v>430</v>
      </c>
      <c r="AA82" s="433" t="s">
        <v>430</v>
      </c>
      <c r="AB82" s="433" t="s">
        <v>430</v>
      </c>
      <c r="AC82" s="433" t="s">
        <v>430</v>
      </c>
      <c r="AD82" s="433" t="s">
        <v>430</v>
      </c>
      <c r="AE82" s="433" t="s">
        <v>430</v>
      </c>
      <c r="AF82" s="433" t="s">
        <v>430</v>
      </c>
      <c r="AG82" s="432"/>
      <c r="AH82" s="435"/>
      <c r="AI82" s="435"/>
      <c r="AJ82" s="435"/>
      <c r="AK82" s="435"/>
      <c r="AL82" s="435"/>
      <c r="AM82" s="435"/>
      <c r="AN82" s="435"/>
      <c r="AO82" s="435"/>
      <c r="AP82" s="435"/>
      <c r="AQ82" s="435"/>
      <c r="AR82" s="435"/>
      <c r="AS82" s="435"/>
      <c r="AT82" s="435"/>
      <c r="AU82" s="435"/>
      <c r="AV82" s="435"/>
      <c r="AW82" s="435"/>
      <c r="AX82" s="435"/>
      <c r="AY82" s="435"/>
      <c r="AZ82" s="417"/>
      <c r="BA82" s="437"/>
      <c r="BB82" s="437"/>
      <c r="BC82" s="437"/>
      <c r="BD82" s="437"/>
      <c r="BE82" s="431"/>
      <c r="BF82" s="437"/>
      <c r="BG82" s="437"/>
      <c r="BH82" s="437"/>
      <c r="BI82" s="431"/>
      <c r="BJ82" s="437"/>
      <c r="BK82" s="431"/>
      <c r="BL82" s="437"/>
      <c r="BM82" s="437"/>
      <c r="BN82" s="437"/>
      <c r="BO82" s="437"/>
      <c r="BP82" s="431"/>
      <c r="BQ82" s="437"/>
      <c r="BR82" s="437"/>
      <c r="BS82" s="437"/>
      <c r="BT82" s="437"/>
      <c r="BU82" s="437"/>
      <c r="BV82" s="437"/>
      <c r="BW82" s="417"/>
      <c r="BX82" s="431"/>
      <c r="BY82" s="412"/>
      <c r="BZ82" s="412"/>
      <c r="CA82" s="412"/>
      <c r="CB82" s="412"/>
      <c r="CC82" s="417"/>
      <c r="CD82" s="417"/>
    </row>
    <row r="86" spans="1:82" x14ac:dyDescent="0.25">
      <c r="A86" s="488" t="s">
        <v>179</v>
      </c>
    </row>
    <row r="87" spans="1:82" x14ac:dyDescent="0.25">
      <c r="A87" s="488" t="s">
        <v>10258</v>
      </c>
    </row>
    <row r="88" spans="1:82" x14ac:dyDescent="0.25">
      <c r="A88" s="488"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DC7FC-2C04-44AF-8126-7E2953E182B5}">
  <sheetPr codeName="Sheet46"/>
  <dimension ref="A1:CD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48.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6.08984375" style="282" bestFit="1" customWidth="1"/>
    <col min="54" max="54" width="8.81640625" style="282" bestFit="1" customWidth="1"/>
    <col min="55" max="55" width="5.54296875" style="282" bestFit="1" customWidth="1"/>
    <col min="56" max="56" width="5.36328125" style="282" bestFit="1" customWidth="1"/>
    <col min="57" max="57" width="0.90625" style="21" customWidth="1"/>
    <col min="58" max="58" width="5.54296875" style="235" bestFit="1" customWidth="1"/>
    <col min="59" max="59" width="7.6328125" style="235" bestFit="1" customWidth="1"/>
    <col min="60" max="60" width="9.90625" style="235" bestFit="1" customWidth="1"/>
    <col min="61" max="61" width="1"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6328125" style="21" bestFit="1" customWidth="1"/>
    <col min="69" max="74" width="7.6328125" style="235" customWidth="1"/>
    <col min="75" max="75" width="1.1796875" style="21" customWidth="1"/>
    <col min="76" max="80" width="15.6328125" style="21" customWidth="1"/>
    <col min="81" max="81" width="1.1796875" style="21" customWidth="1"/>
    <col min="82" max="82" width="35.90625" style="21" customWidth="1"/>
    <col min="83" max="16384" width="8.90625" style="21"/>
  </cols>
  <sheetData>
    <row r="1" spans="1:82" ht="33" customHeight="1" x14ac:dyDescent="0.25">
      <c r="A1" s="488" t="s">
        <v>43</v>
      </c>
    </row>
    <row r="3" spans="1:82" ht="20.5" x14ac:dyDescent="0.45">
      <c r="A3" s="23" t="s">
        <v>332</v>
      </c>
    </row>
    <row r="4" spans="1:82" x14ac:dyDescent="0.25">
      <c r="A4" s="488" t="s">
        <v>425</v>
      </c>
    </row>
    <row r="5" spans="1:82" ht="33" x14ac:dyDescent="0.25">
      <c r="A5" s="1076" t="s">
        <v>333</v>
      </c>
      <c r="B5" s="1077"/>
      <c r="C5" s="1083" t="s">
        <v>44</v>
      </c>
      <c r="D5" s="1077"/>
      <c r="E5" s="1083" t="s">
        <v>45</v>
      </c>
      <c r="F5" s="1077"/>
      <c r="G5" s="1083" t="s">
        <v>46</v>
      </c>
      <c r="H5" s="1077"/>
      <c r="I5" s="1107" t="s">
        <v>184</v>
      </c>
      <c r="J5" s="1102"/>
      <c r="K5" s="1102"/>
      <c r="L5" s="1102"/>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27"/>
      <c r="BA5" s="1061" t="s">
        <v>76</v>
      </c>
      <c r="BB5" s="1100"/>
      <c r="BC5" s="1100"/>
      <c r="BD5" s="1112"/>
      <c r="BE5" s="641"/>
      <c r="BF5" s="1061" t="s">
        <v>53</v>
      </c>
      <c r="BG5" s="1100"/>
      <c r="BH5" s="1112"/>
      <c r="BI5" s="1101"/>
      <c r="BJ5" s="1060" t="s">
        <v>312</v>
      </c>
      <c r="BK5" s="1101"/>
      <c r="BL5" s="1061" t="s">
        <v>81</v>
      </c>
      <c r="BM5" s="1100"/>
      <c r="BN5" s="1100"/>
      <c r="BO5" s="1112"/>
      <c r="BP5" s="1077"/>
      <c r="BQ5" s="1061" t="s">
        <v>198</v>
      </c>
      <c r="BR5" s="1100"/>
      <c r="BS5" s="1100"/>
      <c r="BT5" s="1100"/>
      <c r="BU5" s="1100"/>
      <c r="BV5" s="1100"/>
      <c r="BW5" s="1101"/>
      <c r="BX5" s="1101" t="s">
        <v>87</v>
      </c>
      <c r="BY5" s="1102"/>
      <c r="BZ5" s="1102"/>
      <c r="CA5" s="1102"/>
      <c r="CB5" s="1103"/>
      <c r="CC5" s="1077"/>
      <c r="CD5" s="1107" t="s">
        <v>88</v>
      </c>
    </row>
    <row r="6" spans="1:82" ht="33" x14ac:dyDescent="0.25">
      <c r="A6" s="1076"/>
      <c r="B6" s="1078"/>
      <c r="C6" s="1114"/>
      <c r="D6" s="1078"/>
      <c r="E6" s="1114"/>
      <c r="F6" s="1078"/>
      <c r="G6" s="1114"/>
      <c r="H6" s="1078"/>
      <c r="I6" s="83" t="s">
        <v>180</v>
      </c>
      <c r="J6" s="28" t="s">
        <v>181</v>
      </c>
      <c r="K6" s="28" t="s">
        <v>182</v>
      </c>
      <c r="L6" s="28" t="s">
        <v>183</v>
      </c>
      <c r="M6" s="1104"/>
      <c r="N6" s="1105" t="s">
        <v>185</v>
      </c>
      <c r="O6" s="1106"/>
      <c r="P6" s="1106"/>
      <c r="Q6" s="1106"/>
      <c r="R6" s="1106"/>
      <c r="S6" s="1106"/>
      <c r="T6" s="1106"/>
      <c r="U6" s="1106"/>
      <c r="V6" s="1105" t="s">
        <v>57</v>
      </c>
      <c r="W6" s="1106"/>
      <c r="X6" s="1106"/>
      <c r="Y6" s="1106"/>
      <c r="Z6" s="1106"/>
      <c r="AA6" s="1106"/>
      <c r="AB6" s="1106"/>
      <c r="AC6" s="1106"/>
      <c r="AD6" s="1106"/>
      <c r="AE6" s="1106"/>
      <c r="AF6" s="1106"/>
      <c r="AG6" s="28"/>
      <c r="AH6" s="1113" t="s">
        <v>68</v>
      </c>
      <c r="AI6" s="1110"/>
      <c r="AJ6" s="1110"/>
      <c r="AK6" s="1110"/>
      <c r="AL6" s="1110"/>
      <c r="AM6" s="1110"/>
      <c r="AN6" s="1110"/>
      <c r="AO6" s="1110"/>
      <c r="AP6" s="1110"/>
      <c r="AQ6" s="1110"/>
      <c r="AR6" s="1110"/>
      <c r="AS6" s="1110"/>
      <c r="AT6" s="1110"/>
      <c r="AU6" s="1110"/>
      <c r="AV6" s="1110"/>
      <c r="AW6" s="1110"/>
      <c r="AX6" s="1110"/>
      <c r="AY6" s="1111"/>
      <c r="AZ6" s="1128"/>
      <c r="BA6" s="692" t="s">
        <v>72</v>
      </c>
      <c r="BB6" s="691" t="s">
        <v>73</v>
      </c>
      <c r="BC6" s="691" t="s">
        <v>74</v>
      </c>
      <c r="BD6" s="327" t="s">
        <v>75</v>
      </c>
      <c r="BE6" s="642"/>
      <c r="BF6" s="326" t="s">
        <v>309</v>
      </c>
      <c r="BG6" s="303" t="s">
        <v>310</v>
      </c>
      <c r="BH6" s="327" t="s">
        <v>311</v>
      </c>
      <c r="BI6" s="1104"/>
      <c r="BJ6" s="1117"/>
      <c r="BK6" s="1104"/>
      <c r="BL6" s="326" t="s">
        <v>77</v>
      </c>
      <c r="BM6" s="303" t="s">
        <v>78</v>
      </c>
      <c r="BN6" s="303" t="s">
        <v>79</v>
      </c>
      <c r="BO6" s="327" t="s">
        <v>313</v>
      </c>
      <c r="BP6" s="1078"/>
      <c r="BQ6" s="326" t="s">
        <v>192</v>
      </c>
      <c r="BR6" s="303" t="s">
        <v>193</v>
      </c>
      <c r="BS6" s="303" t="s">
        <v>194</v>
      </c>
      <c r="BT6" s="303" t="s">
        <v>195</v>
      </c>
      <c r="BU6" s="303" t="s">
        <v>196</v>
      </c>
      <c r="BV6" s="327" t="s">
        <v>197</v>
      </c>
      <c r="BW6" s="1078"/>
      <c r="BX6" s="83" t="s">
        <v>82</v>
      </c>
      <c r="BY6" s="28" t="s">
        <v>83</v>
      </c>
      <c r="BZ6" s="28" t="s">
        <v>84</v>
      </c>
      <c r="CA6" s="28" t="s">
        <v>85</v>
      </c>
      <c r="CB6" s="82" t="s">
        <v>86</v>
      </c>
      <c r="CC6" s="1078"/>
      <c r="CD6" s="1108"/>
    </row>
    <row r="7" spans="1:82" ht="14.5" x14ac:dyDescent="0.25">
      <c r="A7" s="29" t="s">
        <v>334</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2"/>
      <c r="BA7" s="284"/>
      <c r="BB7" s="284"/>
      <c r="BC7" s="284"/>
      <c r="BD7" s="284"/>
      <c r="BE7" s="652"/>
      <c r="BF7" s="237"/>
      <c r="BG7" s="237"/>
      <c r="BH7" s="237"/>
      <c r="BI7" s="65"/>
      <c r="BJ7" s="237"/>
      <c r="BK7" s="65"/>
      <c r="BL7" s="237"/>
      <c r="BM7" s="237"/>
      <c r="BN7" s="237"/>
      <c r="BO7" s="237"/>
      <c r="BP7" s="42"/>
      <c r="BQ7" s="237"/>
      <c r="BR7" s="237"/>
      <c r="BS7" s="237"/>
      <c r="BT7" s="237"/>
      <c r="BU7" s="237"/>
      <c r="BV7" s="237"/>
      <c r="BW7" s="42"/>
      <c r="BX7" s="30"/>
      <c r="BY7" s="30"/>
      <c r="BZ7" s="30"/>
      <c r="CA7" s="30"/>
      <c r="CB7" s="30"/>
      <c r="CC7" s="42"/>
      <c r="CD7" s="31"/>
    </row>
    <row r="8" spans="1:82" s="428" customFormat="1" ht="11" x14ac:dyDescent="0.3">
      <c r="A8" s="890" t="s">
        <v>9442</v>
      </c>
      <c r="B8" s="891"/>
      <c r="C8" s="892">
        <v>41275</v>
      </c>
      <c r="D8" s="891"/>
      <c r="E8" s="893">
        <v>72762.899999999994</v>
      </c>
      <c r="F8" s="891"/>
      <c r="G8" s="894">
        <v>42.560200000000002</v>
      </c>
      <c r="H8" s="891"/>
      <c r="I8" s="967">
        <v>0.63</v>
      </c>
      <c r="J8" s="967">
        <v>7.75</v>
      </c>
      <c r="K8" s="967">
        <v>0.57999999999999996</v>
      </c>
      <c r="L8" s="967">
        <v>0.59</v>
      </c>
      <c r="M8" s="896"/>
      <c r="N8" s="895">
        <v>-0.60029999999999994</v>
      </c>
      <c r="O8" s="895">
        <v>5.4339000000000004</v>
      </c>
      <c r="P8" s="895">
        <v>4.3160999999999996</v>
      </c>
      <c r="Q8" s="895">
        <v>11.4192</v>
      </c>
      <c r="R8" s="895">
        <v>5.8048999999999999</v>
      </c>
      <c r="S8" s="895">
        <v>5.9638999999999998</v>
      </c>
      <c r="T8" s="895">
        <v>6.609</v>
      </c>
      <c r="U8" s="895">
        <v>6.6955</v>
      </c>
      <c r="V8" s="897">
        <v>6.4843999999999999</v>
      </c>
      <c r="W8" s="895">
        <v>7.1181999999999999</v>
      </c>
      <c r="X8" s="895">
        <v>7.6607000000000003</v>
      </c>
      <c r="Y8" s="895">
        <v>6.7808999999999999</v>
      </c>
      <c r="Z8" s="895">
        <v>6.4762000000000004</v>
      </c>
      <c r="AA8" s="895">
        <v>5.835</v>
      </c>
      <c r="AB8" s="895">
        <v>6.5195999999999996</v>
      </c>
      <c r="AC8" s="895">
        <v>6.7252000000000001</v>
      </c>
      <c r="AD8" s="895">
        <v>6.4763000000000002</v>
      </c>
      <c r="AE8" s="895">
        <v>13.6516</v>
      </c>
      <c r="AF8" s="895">
        <v>7.0811999999999999</v>
      </c>
      <c r="AG8" s="896"/>
      <c r="AH8" s="893">
        <v>7</v>
      </c>
      <c r="AI8" s="893">
        <v>13</v>
      </c>
      <c r="AJ8" s="893">
        <v>13</v>
      </c>
      <c r="AK8" s="893">
        <v>5</v>
      </c>
      <c r="AL8" s="893">
        <v>8</v>
      </c>
      <c r="AM8" s="893">
        <v>2</v>
      </c>
      <c r="AN8" s="893">
        <v>2</v>
      </c>
      <c r="AO8" s="893">
        <v>5</v>
      </c>
      <c r="AP8" s="893">
        <v>4</v>
      </c>
      <c r="AQ8" s="893">
        <v>4</v>
      </c>
      <c r="AR8" s="893">
        <v>1</v>
      </c>
      <c r="AS8" s="893">
        <v>2</v>
      </c>
      <c r="AT8" s="893">
        <v>3</v>
      </c>
      <c r="AU8" s="893">
        <v>8</v>
      </c>
      <c r="AV8" s="893">
        <v>1</v>
      </c>
      <c r="AW8" s="893">
        <v>3</v>
      </c>
      <c r="AX8" s="893">
        <v>6</v>
      </c>
      <c r="AY8" s="893">
        <v>3</v>
      </c>
      <c r="AZ8" s="896"/>
      <c r="BA8" s="900">
        <v>5.4775331774293301</v>
      </c>
      <c r="BB8" s="900">
        <v>0.52331187327855899</v>
      </c>
      <c r="BC8" s="900">
        <v>0.33742054860791698</v>
      </c>
      <c r="BD8" s="900">
        <v>0.92177870547779495</v>
      </c>
      <c r="BE8" s="896"/>
      <c r="BF8" s="895" t="s">
        <v>430</v>
      </c>
      <c r="BG8" s="895" t="s">
        <v>430</v>
      </c>
      <c r="BH8" s="895" t="s">
        <v>430</v>
      </c>
      <c r="BI8" s="896"/>
      <c r="BJ8" s="895">
        <v>-0.66562860000000001</v>
      </c>
      <c r="BK8" s="896"/>
      <c r="BL8" s="895">
        <v>54.268099999999997</v>
      </c>
      <c r="BM8" s="895">
        <v>16.3201</v>
      </c>
      <c r="BN8" s="895">
        <v>2.3661099999999999</v>
      </c>
      <c r="BO8" s="895">
        <v>27.04569</v>
      </c>
      <c r="BP8" s="891"/>
      <c r="BQ8" s="895" t="s">
        <v>430</v>
      </c>
      <c r="BR8" s="895">
        <v>26.68</v>
      </c>
      <c r="BS8" s="895" t="s">
        <v>430</v>
      </c>
      <c r="BT8" s="895" t="s">
        <v>430</v>
      </c>
      <c r="BU8" s="895" t="s">
        <v>430</v>
      </c>
      <c r="BV8" s="895">
        <v>0.37</v>
      </c>
      <c r="BW8" s="891"/>
      <c r="BX8" s="901" t="s">
        <v>9443</v>
      </c>
      <c r="BY8" s="901" t="s">
        <v>9444</v>
      </c>
      <c r="BZ8" s="901" t="s">
        <v>9445</v>
      </c>
      <c r="CA8" s="901" t="s">
        <v>9446</v>
      </c>
      <c r="CB8" s="901" t="s">
        <v>6064</v>
      </c>
      <c r="CC8" s="891"/>
      <c r="CD8" s="902" t="s">
        <v>7959</v>
      </c>
    </row>
    <row r="9" spans="1:82" s="428" customFormat="1" x14ac:dyDescent="0.25">
      <c r="A9" s="345" t="s">
        <v>9447</v>
      </c>
      <c r="B9" s="373"/>
      <c r="C9" s="719">
        <v>41285</v>
      </c>
      <c r="D9" s="373"/>
      <c r="E9" s="346">
        <v>44819.6</v>
      </c>
      <c r="F9" s="373"/>
      <c r="G9" s="347">
        <v>38.166699999999999</v>
      </c>
      <c r="H9" s="373"/>
      <c r="I9" s="651">
        <v>0.42</v>
      </c>
      <c r="J9" s="651">
        <v>7.12</v>
      </c>
      <c r="K9" s="651">
        <v>0.35</v>
      </c>
      <c r="L9" s="651">
        <v>0.38</v>
      </c>
      <c r="M9" s="374"/>
      <c r="N9" s="348">
        <v>-4.9722</v>
      </c>
      <c r="O9" s="348">
        <v>6.4745999999999997</v>
      </c>
      <c r="P9" s="348">
        <v>3.6229</v>
      </c>
      <c r="Q9" s="348">
        <v>10.541600000000001</v>
      </c>
      <c r="R9" s="348">
        <v>5.2647000000000004</v>
      </c>
      <c r="S9" s="348">
        <v>5.7451999999999996</v>
      </c>
      <c r="T9" s="348">
        <v>6.3982000000000001</v>
      </c>
      <c r="U9" s="348">
        <v>6.5254000000000003</v>
      </c>
      <c r="V9" s="350">
        <v>6.3636999999999997</v>
      </c>
      <c r="W9" s="348">
        <v>7.0083000000000002</v>
      </c>
      <c r="X9" s="348">
        <v>7.4675000000000002</v>
      </c>
      <c r="Y9" s="348">
        <v>6.6997999999999998</v>
      </c>
      <c r="Z9" s="348">
        <v>6.2588999999999997</v>
      </c>
      <c r="AA9" s="348">
        <v>5.593</v>
      </c>
      <c r="AB9" s="348">
        <v>6.3163999999999998</v>
      </c>
      <c r="AC9" s="348">
        <v>6.5410000000000004</v>
      </c>
      <c r="AD9" s="348">
        <v>6.3731999999999998</v>
      </c>
      <c r="AE9" s="348">
        <v>12.856999999999999</v>
      </c>
      <c r="AF9" s="348">
        <v>6.8282999999999996</v>
      </c>
      <c r="AG9" s="374"/>
      <c r="AH9" s="346">
        <v>15</v>
      </c>
      <c r="AI9" s="346">
        <v>7</v>
      </c>
      <c r="AJ9" s="346">
        <v>14</v>
      </c>
      <c r="AK9" s="346">
        <v>13</v>
      </c>
      <c r="AL9" s="346">
        <v>14</v>
      </c>
      <c r="AM9" s="346">
        <v>10</v>
      </c>
      <c r="AN9" s="346">
        <v>11</v>
      </c>
      <c r="AO9" s="346">
        <v>12</v>
      </c>
      <c r="AP9" s="346">
        <v>11</v>
      </c>
      <c r="AQ9" s="346">
        <v>11</v>
      </c>
      <c r="AR9" s="346">
        <v>13</v>
      </c>
      <c r="AS9" s="346">
        <v>5</v>
      </c>
      <c r="AT9" s="346">
        <v>11</v>
      </c>
      <c r="AU9" s="346">
        <v>13</v>
      </c>
      <c r="AV9" s="346">
        <v>11</v>
      </c>
      <c r="AW9" s="346">
        <v>12</v>
      </c>
      <c r="AX9" s="346">
        <v>11</v>
      </c>
      <c r="AY9" s="346">
        <v>14</v>
      </c>
      <c r="AZ9" s="374"/>
      <c r="BA9" s="375">
        <v>5.2049917585727998</v>
      </c>
      <c r="BB9" s="375">
        <v>0.48334326778264203</v>
      </c>
      <c r="BC9" s="375">
        <v>0.32640273511080298</v>
      </c>
      <c r="BD9" s="375">
        <v>0.84322906192281699</v>
      </c>
      <c r="BE9" s="374"/>
      <c r="BF9" s="348" t="s">
        <v>430</v>
      </c>
      <c r="BG9" s="348" t="s">
        <v>430</v>
      </c>
      <c r="BH9" s="348" t="s">
        <v>430</v>
      </c>
      <c r="BI9" s="374"/>
      <c r="BJ9" s="348">
        <v>-0.66822336000000604</v>
      </c>
      <c r="BK9" s="374"/>
      <c r="BL9" s="348">
        <v>54.658299999999997</v>
      </c>
      <c r="BM9" s="348">
        <v>16.598600000000001</v>
      </c>
      <c r="BN9" s="348">
        <v>3.67266</v>
      </c>
      <c r="BO9" s="348">
        <v>25.070440000000001</v>
      </c>
      <c r="BP9" s="373"/>
      <c r="BQ9" s="348">
        <v>0.05</v>
      </c>
      <c r="BR9" s="348">
        <v>23.7</v>
      </c>
      <c r="BS9" s="348">
        <v>0.12</v>
      </c>
      <c r="BT9" s="348" t="s">
        <v>430</v>
      </c>
      <c r="BU9" s="348" t="s">
        <v>430</v>
      </c>
      <c r="BV9" s="348">
        <v>1.21</v>
      </c>
      <c r="BW9" s="373"/>
      <c r="BX9" s="372" t="s">
        <v>9448</v>
      </c>
      <c r="BY9" s="372" t="s">
        <v>9449</v>
      </c>
      <c r="BZ9" s="372" t="s">
        <v>9450</v>
      </c>
      <c r="CA9" s="372" t="s">
        <v>9451</v>
      </c>
      <c r="CB9" s="372" t="s">
        <v>9452</v>
      </c>
      <c r="CC9" s="373"/>
      <c r="CD9" s="354" t="s">
        <v>4626</v>
      </c>
    </row>
    <row r="10" spans="1:82" s="428" customFormat="1" x14ac:dyDescent="0.25">
      <c r="A10" s="345" t="s">
        <v>9453</v>
      </c>
      <c r="B10" s="373"/>
      <c r="C10" s="719">
        <v>41281</v>
      </c>
      <c r="D10" s="373"/>
      <c r="E10" s="346">
        <v>32422</v>
      </c>
      <c r="F10" s="373"/>
      <c r="G10" s="347">
        <v>39.0533</v>
      </c>
      <c r="H10" s="373"/>
      <c r="I10" s="651">
        <v>0.65</v>
      </c>
      <c r="J10" s="651">
        <v>7.57</v>
      </c>
      <c r="K10" s="651">
        <v>0.6</v>
      </c>
      <c r="L10" s="651">
        <v>0.65</v>
      </c>
      <c r="M10" s="374"/>
      <c r="N10" s="348">
        <v>-2.4298999999999999</v>
      </c>
      <c r="O10" s="348">
        <v>6.7641999999999998</v>
      </c>
      <c r="P10" s="348">
        <v>5.5335000000000001</v>
      </c>
      <c r="Q10" s="348">
        <v>11.331200000000001</v>
      </c>
      <c r="R10" s="348">
        <v>5.6010999999999997</v>
      </c>
      <c r="S10" s="348">
        <v>5.6849999999999996</v>
      </c>
      <c r="T10" s="348">
        <v>6.3975999999999997</v>
      </c>
      <c r="U10" s="348">
        <v>6.5518999999999998</v>
      </c>
      <c r="V10" s="350">
        <v>6.3609999999999998</v>
      </c>
      <c r="W10" s="348">
        <v>7.0237999999999996</v>
      </c>
      <c r="X10" s="348">
        <v>7.4816000000000003</v>
      </c>
      <c r="Y10" s="348">
        <v>6.5762</v>
      </c>
      <c r="Z10" s="348">
        <v>6.3582000000000001</v>
      </c>
      <c r="AA10" s="348">
        <v>5.6584000000000003</v>
      </c>
      <c r="AB10" s="348">
        <v>6.3036000000000003</v>
      </c>
      <c r="AC10" s="348">
        <v>6.57</v>
      </c>
      <c r="AD10" s="348">
        <v>6.3613999999999997</v>
      </c>
      <c r="AE10" s="348">
        <v>13.2645</v>
      </c>
      <c r="AF10" s="348">
        <v>7.0140000000000002</v>
      </c>
      <c r="AG10" s="374"/>
      <c r="AH10" s="346">
        <v>10</v>
      </c>
      <c r="AI10" s="346">
        <v>5</v>
      </c>
      <c r="AJ10" s="346">
        <v>5</v>
      </c>
      <c r="AK10" s="346">
        <v>7</v>
      </c>
      <c r="AL10" s="346">
        <v>12</v>
      </c>
      <c r="AM10" s="346">
        <v>11</v>
      </c>
      <c r="AN10" s="346">
        <v>12</v>
      </c>
      <c r="AO10" s="346">
        <v>11</v>
      </c>
      <c r="AP10" s="346">
        <v>12</v>
      </c>
      <c r="AQ10" s="346">
        <v>8</v>
      </c>
      <c r="AR10" s="346">
        <v>11</v>
      </c>
      <c r="AS10" s="346">
        <v>11</v>
      </c>
      <c r="AT10" s="346">
        <v>7</v>
      </c>
      <c r="AU10" s="346">
        <v>11</v>
      </c>
      <c r="AV10" s="346">
        <v>12</v>
      </c>
      <c r="AW10" s="346">
        <v>11</v>
      </c>
      <c r="AX10" s="346">
        <v>13</v>
      </c>
      <c r="AY10" s="346">
        <v>9</v>
      </c>
      <c r="AZ10" s="374"/>
      <c r="BA10" s="375">
        <v>5.5935835116098396</v>
      </c>
      <c r="BB10" s="375">
        <v>0.52675286989990699</v>
      </c>
      <c r="BC10" s="375">
        <v>0.30062015835657202</v>
      </c>
      <c r="BD10" s="375">
        <v>0.74899859337137997</v>
      </c>
      <c r="BE10" s="374"/>
      <c r="BF10" s="348" t="s">
        <v>430</v>
      </c>
      <c r="BG10" s="348" t="s">
        <v>430</v>
      </c>
      <c r="BH10" s="348" t="s">
        <v>430</v>
      </c>
      <c r="BI10" s="374"/>
      <c r="BJ10" s="348">
        <v>-0.65455479000001404</v>
      </c>
      <c r="BK10" s="374"/>
      <c r="BL10" s="348">
        <v>48.742699999999999</v>
      </c>
      <c r="BM10" s="348">
        <v>18.9541</v>
      </c>
      <c r="BN10" s="348">
        <v>3.34849</v>
      </c>
      <c r="BO10" s="348">
        <v>28.954709999999999</v>
      </c>
      <c r="BP10" s="373"/>
      <c r="BQ10" s="348">
        <v>0.02</v>
      </c>
      <c r="BR10" s="348">
        <v>27.39</v>
      </c>
      <c r="BS10" s="348" t="s">
        <v>430</v>
      </c>
      <c r="BT10" s="348" t="s">
        <v>430</v>
      </c>
      <c r="BU10" s="348" t="s">
        <v>430</v>
      </c>
      <c r="BV10" s="348">
        <v>1.55</v>
      </c>
      <c r="BW10" s="373"/>
      <c r="BX10" s="372" t="s">
        <v>9454</v>
      </c>
      <c r="BY10" s="372" t="s">
        <v>9455</v>
      </c>
      <c r="BZ10" s="372" t="s">
        <v>9456</v>
      </c>
      <c r="CA10" s="372" t="s">
        <v>9457</v>
      </c>
      <c r="CB10" s="372" t="s">
        <v>9458</v>
      </c>
      <c r="CC10" s="373"/>
      <c r="CD10" s="354" t="s">
        <v>3328</v>
      </c>
    </row>
    <row r="11" spans="1:82" s="428" customFormat="1" x14ac:dyDescent="0.25">
      <c r="A11" s="345" t="s">
        <v>9459</v>
      </c>
      <c r="B11" s="373"/>
      <c r="C11" s="719">
        <v>41275</v>
      </c>
      <c r="D11" s="373"/>
      <c r="E11" s="346">
        <v>29128.7</v>
      </c>
      <c r="F11" s="373"/>
      <c r="G11" s="347">
        <v>36.706099999999999</v>
      </c>
      <c r="H11" s="373"/>
      <c r="I11" s="651">
        <v>0.49314999999999998</v>
      </c>
      <c r="J11" s="651">
        <v>7.06</v>
      </c>
      <c r="K11" s="651">
        <v>0.46575</v>
      </c>
      <c r="L11" s="651">
        <v>0.47122999999999998</v>
      </c>
      <c r="M11" s="374"/>
      <c r="N11" s="348">
        <v>-0.29830000000000001</v>
      </c>
      <c r="O11" s="348">
        <v>6.3010000000000002</v>
      </c>
      <c r="P11" s="348">
        <v>5.2328999999999999</v>
      </c>
      <c r="Q11" s="348">
        <v>10.554600000000001</v>
      </c>
      <c r="R11" s="348">
        <v>6.0712000000000002</v>
      </c>
      <c r="S11" s="348">
        <v>5.9672000000000001</v>
      </c>
      <c r="T11" s="348">
        <v>6.6082000000000001</v>
      </c>
      <c r="U11" s="348">
        <v>6.7850000000000001</v>
      </c>
      <c r="V11" s="350">
        <v>6.6147999999999998</v>
      </c>
      <c r="W11" s="348">
        <v>7.1722999999999999</v>
      </c>
      <c r="X11" s="348">
        <v>7.6456999999999997</v>
      </c>
      <c r="Y11" s="348">
        <v>6.8788999999999998</v>
      </c>
      <c r="Z11" s="348">
        <v>6.4705000000000004</v>
      </c>
      <c r="AA11" s="348">
        <v>6.0636999999999999</v>
      </c>
      <c r="AB11" s="348">
        <v>6.4741999999999997</v>
      </c>
      <c r="AC11" s="348">
        <v>6.8076999999999996</v>
      </c>
      <c r="AD11" s="348">
        <v>6.6303999999999998</v>
      </c>
      <c r="AE11" s="348">
        <v>13.11</v>
      </c>
      <c r="AF11" s="348">
        <v>6.9537000000000004</v>
      </c>
      <c r="AG11" s="374"/>
      <c r="AH11" s="346">
        <v>4</v>
      </c>
      <c r="AI11" s="346">
        <v>10</v>
      </c>
      <c r="AJ11" s="346">
        <v>7</v>
      </c>
      <c r="AK11" s="346">
        <v>12</v>
      </c>
      <c r="AL11" s="346">
        <v>2</v>
      </c>
      <c r="AM11" s="346">
        <v>1</v>
      </c>
      <c r="AN11" s="346">
        <v>3</v>
      </c>
      <c r="AO11" s="346">
        <v>1</v>
      </c>
      <c r="AP11" s="346">
        <v>2</v>
      </c>
      <c r="AQ11" s="346">
        <v>2</v>
      </c>
      <c r="AR11" s="346">
        <v>3</v>
      </c>
      <c r="AS11" s="346">
        <v>1</v>
      </c>
      <c r="AT11" s="346">
        <v>4</v>
      </c>
      <c r="AU11" s="346">
        <v>1</v>
      </c>
      <c r="AV11" s="346">
        <v>2</v>
      </c>
      <c r="AW11" s="346">
        <v>1</v>
      </c>
      <c r="AX11" s="346">
        <v>2</v>
      </c>
      <c r="AY11" s="346">
        <v>12</v>
      </c>
      <c r="AZ11" s="374"/>
      <c r="BA11" s="375">
        <v>4.98207519009165</v>
      </c>
      <c r="BB11" s="375">
        <v>0.45459893778841698</v>
      </c>
      <c r="BC11" s="375">
        <v>0.36637416980881299</v>
      </c>
      <c r="BD11" s="375">
        <v>1.0204971617082901</v>
      </c>
      <c r="BE11" s="374"/>
      <c r="BF11" s="348" t="s">
        <v>430</v>
      </c>
      <c r="BG11" s="348" t="s">
        <v>430</v>
      </c>
      <c r="BH11" s="348" t="s">
        <v>430</v>
      </c>
      <c r="BI11" s="374"/>
      <c r="BJ11" s="348">
        <v>-1.2182833</v>
      </c>
      <c r="BK11" s="374"/>
      <c r="BL11" s="348">
        <v>45.975099999999998</v>
      </c>
      <c r="BM11" s="348">
        <v>19.9527</v>
      </c>
      <c r="BN11" s="348">
        <v>2.1554500000000001</v>
      </c>
      <c r="BO11" s="348">
        <v>31.91675</v>
      </c>
      <c r="BP11" s="373"/>
      <c r="BQ11" s="348">
        <v>0.23</v>
      </c>
      <c r="BR11" s="348">
        <v>27.97</v>
      </c>
      <c r="BS11" s="348">
        <v>0.27</v>
      </c>
      <c r="BT11" s="348" t="s">
        <v>430</v>
      </c>
      <c r="BU11" s="348">
        <v>0.65</v>
      </c>
      <c r="BV11" s="348">
        <v>72.11</v>
      </c>
      <c r="BW11" s="373"/>
      <c r="BX11" s="372" t="s">
        <v>9460</v>
      </c>
      <c r="BY11" s="372" t="s">
        <v>9461</v>
      </c>
      <c r="BZ11" s="372" t="s">
        <v>2703</v>
      </c>
      <c r="CA11" s="372" t="s">
        <v>9462</v>
      </c>
      <c r="CB11" s="372" t="s">
        <v>9463</v>
      </c>
      <c r="CC11" s="373"/>
      <c r="CD11" s="354" t="s">
        <v>2963</v>
      </c>
    </row>
    <row r="12" spans="1:82" s="428" customFormat="1" x14ac:dyDescent="0.25">
      <c r="A12" s="345" t="s">
        <v>9464</v>
      </c>
      <c r="B12" s="373"/>
      <c r="C12" s="719">
        <v>41275</v>
      </c>
      <c r="D12" s="373"/>
      <c r="E12" s="346">
        <v>26635.4</v>
      </c>
      <c r="F12" s="373"/>
      <c r="G12" s="347">
        <v>30.433</v>
      </c>
      <c r="H12" s="373"/>
      <c r="I12" s="651">
        <v>0.71</v>
      </c>
      <c r="J12" s="651">
        <v>7.67</v>
      </c>
      <c r="K12" s="651">
        <v>0.62</v>
      </c>
      <c r="L12" s="651">
        <v>0.63</v>
      </c>
      <c r="M12" s="374"/>
      <c r="N12" s="348">
        <v>-1.1993</v>
      </c>
      <c r="O12" s="348">
        <v>6.9602000000000004</v>
      </c>
      <c r="P12" s="348">
        <v>5.2481999999999998</v>
      </c>
      <c r="Q12" s="348">
        <v>11.66</v>
      </c>
      <c r="R12" s="348">
        <v>5.8750999999999998</v>
      </c>
      <c r="S12" s="348">
        <v>5.8121</v>
      </c>
      <c r="T12" s="348">
        <v>6.4901999999999997</v>
      </c>
      <c r="U12" s="348">
        <v>6.6874000000000002</v>
      </c>
      <c r="V12" s="350">
        <v>6.4950999999999999</v>
      </c>
      <c r="W12" s="348">
        <v>7.1398999999999999</v>
      </c>
      <c r="X12" s="348">
        <v>7.5876999999999999</v>
      </c>
      <c r="Y12" s="348">
        <v>6.6481000000000003</v>
      </c>
      <c r="Z12" s="348">
        <v>6.3987999999999996</v>
      </c>
      <c r="AA12" s="348">
        <v>5.9214000000000002</v>
      </c>
      <c r="AB12" s="348">
        <v>6.3845000000000001</v>
      </c>
      <c r="AC12" s="348">
        <v>6.6951000000000001</v>
      </c>
      <c r="AD12" s="348">
        <v>6.4901999999999997</v>
      </c>
      <c r="AE12" s="348">
        <v>13.556699999999999</v>
      </c>
      <c r="AF12" s="348">
        <v>6.9804000000000004</v>
      </c>
      <c r="AG12" s="374"/>
      <c r="AH12" s="346">
        <v>8</v>
      </c>
      <c r="AI12" s="346">
        <v>4</v>
      </c>
      <c r="AJ12" s="346">
        <v>6</v>
      </c>
      <c r="AK12" s="346">
        <v>2</v>
      </c>
      <c r="AL12" s="346">
        <v>5</v>
      </c>
      <c r="AM12" s="346">
        <v>9</v>
      </c>
      <c r="AN12" s="346">
        <v>6</v>
      </c>
      <c r="AO12" s="346">
        <v>6</v>
      </c>
      <c r="AP12" s="346">
        <v>3</v>
      </c>
      <c r="AQ12" s="346">
        <v>3</v>
      </c>
      <c r="AR12" s="346">
        <v>5</v>
      </c>
      <c r="AS12" s="346">
        <v>7</v>
      </c>
      <c r="AT12" s="346">
        <v>6</v>
      </c>
      <c r="AU12" s="346">
        <v>5</v>
      </c>
      <c r="AV12" s="346">
        <v>7</v>
      </c>
      <c r="AW12" s="346">
        <v>6</v>
      </c>
      <c r="AX12" s="346">
        <v>3</v>
      </c>
      <c r="AY12" s="346">
        <v>7</v>
      </c>
      <c r="AZ12" s="374"/>
      <c r="BA12" s="375">
        <v>5.4791230328446803</v>
      </c>
      <c r="BB12" s="375">
        <v>0.50673079903409401</v>
      </c>
      <c r="BC12" s="375">
        <v>0.32482311117579499</v>
      </c>
      <c r="BD12" s="375">
        <v>0.88264681574753001</v>
      </c>
      <c r="BE12" s="374"/>
      <c r="BF12" s="348" t="s">
        <v>430</v>
      </c>
      <c r="BG12" s="348" t="s">
        <v>430</v>
      </c>
      <c r="BH12" s="348" t="s">
        <v>430</v>
      </c>
      <c r="BI12" s="374"/>
      <c r="BJ12" s="348">
        <v>-0.63292084000001103</v>
      </c>
      <c r="BK12" s="374"/>
      <c r="BL12" s="348">
        <v>46.135199999999998</v>
      </c>
      <c r="BM12" s="348">
        <v>19.624700000000001</v>
      </c>
      <c r="BN12" s="348">
        <v>3.9915600000000002</v>
      </c>
      <c r="BO12" s="348">
        <v>30.248539999999998</v>
      </c>
      <c r="BP12" s="373"/>
      <c r="BQ12" s="348" t="s">
        <v>430</v>
      </c>
      <c r="BR12" s="348">
        <v>27.18</v>
      </c>
      <c r="BS12" s="348">
        <v>0.56999999999999995</v>
      </c>
      <c r="BT12" s="348" t="s">
        <v>430</v>
      </c>
      <c r="BU12" s="348" t="s">
        <v>430</v>
      </c>
      <c r="BV12" s="348">
        <v>2.5</v>
      </c>
      <c r="BW12" s="373"/>
      <c r="BX12" s="372" t="s">
        <v>9465</v>
      </c>
      <c r="BY12" s="372" t="s">
        <v>9466</v>
      </c>
      <c r="BZ12" s="372" t="s">
        <v>9467</v>
      </c>
      <c r="CA12" s="372" t="s">
        <v>9468</v>
      </c>
      <c r="CB12" s="372" t="s">
        <v>9469</v>
      </c>
      <c r="CC12" s="373"/>
      <c r="CD12" s="354" t="s">
        <v>4626</v>
      </c>
    </row>
    <row r="13" spans="1:82" s="428" customFormat="1" x14ac:dyDescent="0.25">
      <c r="A13" s="345" t="s">
        <v>9470</v>
      </c>
      <c r="B13" s="373"/>
      <c r="C13" s="719">
        <v>41736</v>
      </c>
      <c r="D13" s="373"/>
      <c r="E13" s="346">
        <v>25111.200000000001</v>
      </c>
      <c r="F13" s="373"/>
      <c r="G13" s="347">
        <v>21.420999999999999</v>
      </c>
      <c r="H13" s="373"/>
      <c r="I13" s="651">
        <v>0.58904000000000001</v>
      </c>
      <c r="J13" s="651">
        <v>7.59</v>
      </c>
      <c r="K13" s="651">
        <v>0.54520999999999997</v>
      </c>
      <c r="L13" s="651">
        <v>0.58630000000000004</v>
      </c>
      <c r="M13" s="374"/>
      <c r="N13" s="348">
        <v>-1.7039</v>
      </c>
      <c r="O13" s="348">
        <v>7.9569000000000001</v>
      </c>
      <c r="P13" s="348">
        <v>5.6047000000000002</v>
      </c>
      <c r="Q13" s="348">
        <v>11.491099999999999</v>
      </c>
      <c r="R13" s="348">
        <v>6.1885000000000003</v>
      </c>
      <c r="S13" s="348">
        <v>5.9020999999999999</v>
      </c>
      <c r="T13" s="348">
        <v>6.4851999999999999</v>
      </c>
      <c r="U13" s="348">
        <v>6.609</v>
      </c>
      <c r="V13" s="350">
        <v>6.4398</v>
      </c>
      <c r="W13" s="348">
        <v>7.0084</v>
      </c>
      <c r="X13" s="348">
        <v>7.4732000000000003</v>
      </c>
      <c r="Y13" s="348">
        <v>6.5110000000000001</v>
      </c>
      <c r="Z13" s="348">
        <v>6.1551</v>
      </c>
      <c r="AA13" s="348">
        <v>5.9642999999999997</v>
      </c>
      <c r="AB13" s="348">
        <v>6.4054000000000002</v>
      </c>
      <c r="AC13" s="348">
        <v>6.6257999999999999</v>
      </c>
      <c r="AD13" s="348">
        <v>6.4295</v>
      </c>
      <c r="AE13" s="348">
        <v>13.993600000000001</v>
      </c>
      <c r="AF13" s="348">
        <v>6.4401999999999999</v>
      </c>
      <c r="AG13" s="374"/>
      <c r="AH13" s="346">
        <v>9</v>
      </c>
      <c r="AI13" s="346">
        <v>2</v>
      </c>
      <c r="AJ13" s="346">
        <v>3</v>
      </c>
      <c r="AK13" s="346">
        <v>3</v>
      </c>
      <c r="AL13" s="346">
        <v>1</v>
      </c>
      <c r="AM13" s="346">
        <v>5</v>
      </c>
      <c r="AN13" s="346">
        <v>7</v>
      </c>
      <c r="AO13" s="346">
        <v>9</v>
      </c>
      <c r="AP13" s="346">
        <v>9</v>
      </c>
      <c r="AQ13" s="346">
        <v>10</v>
      </c>
      <c r="AR13" s="346">
        <v>12</v>
      </c>
      <c r="AS13" s="346">
        <v>13</v>
      </c>
      <c r="AT13" s="346">
        <v>12</v>
      </c>
      <c r="AU13" s="346">
        <v>3</v>
      </c>
      <c r="AV13" s="346">
        <v>6</v>
      </c>
      <c r="AW13" s="346">
        <v>10</v>
      </c>
      <c r="AX13" s="346">
        <v>10</v>
      </c>
      <c r="AY13" s="346">
        <v>1</v>
      </c>
      <c r="AZ13" s="374"/>
      <c r="BA13" s="375">
        <v>5.3077259718453904</v>
      </c>
      <c r="BB13" s="375">
        <v>0.49630446845722298</v>
      </c>
      <c r="BC13" s="375">
        <v>0.313390826756549</v>
      </c>
      <c r="BD13" s="375">
        <v>0.78475207730452401</v>
      </c>
      <c r="BE13" s="374"/>
      <c r="BF13" s="348" t="s">
        <v>430</v>
      </c>
      <c r="BG13" s="348" t="s">
        <v>430</v>
      </c>
      <c r="BH13" s="348" t="s">
        <v>430</v>
      </c>
      <c r="BI13" s="374"/>
      <c r="BJ13" s="348">
        <v>-0.587097399999989</v>
      </c>
      <c r="BK13" s="374"/>
      <c r="BL13" s="348">
        <v>55.695399999999999</v>
      </c>
      <c r="BM13" s="348">
        <v>11.4376</v>
      </c>
      <c r="BN13" s="348">
        <v>1.6513</v>
      </c>
      <c r="BO13" s="348">
        <v>31.215699999999998</v>
      </c>
      <c r="BP13" s="373"/>
      <c r="BQ13" s="348" t="s">
        <v>430</v>
      </c>
      <c r="BR13" s="348">
        <v>30.12</v>
      </c>
      <c r="BS13" s="348" t="s">
        <v>430</v>
      </c>
      <c r="BT13" s="348" t="s">
        <v>430</v>
      </c>
      <c r="BU13" s="348" t="s">
        <v>430</v>
      </c>
      <c r="BV13" s="348">
        <v>1.1000000000000001</v>
      </c>
      <c r="BW13" s="373"/>
      <c r="BX13" s="372" t="s">
        <v>9471</v>
      </c>
      <c r="BY13" s="372" t="s">
        <v>9472</v>
      </c>
      <c r="BZ13" s="372" t="s">
        <v>9473</v>
      </c>
      <c r="CA13" s="372" t="s">
        <v>9474</v>
      </c>
      <c r="CB13" s="372" t="s">
        <v>9475</v>
      </c>
      <c r="CC13" s="373"/>
      <c r="CD13" s="354" t="s">
        <v>3328</v>
      </c>
    </row>
    <row r="14" spans="1:82" s="428" customFormat="1" x14ac:dyDescent="0.25">
      <c r="A14" s="345" t="s">
        <v>9476</v>
      </c>
      <c r="B14" s="373"/>
      <c r="C14" s="719">
        <v>43452</v>
      </c>
      <c r="D14" s="373"/>
      <c r="E14" s="346">
        <v>24297.599999999999</v>
      </c>
      <c r="F14" s="373"/>
      <c r="G14" s="347">
        <v>16.077300000000001</v>
      </c>
      <c r="H14" s="373"/>
      <c r="I14" s="651">
        <v>0.56000000000000005</v>
      </c>
      <c r="J14" s="651">
        <v>7.01</v>
      </c>
      <c r="K14" s="651">
        <v>0.54</v>
      </c>
      <c r="L14" s="651">
        <v>0.55000000000000004</v>
      </c>
      <c r="M14" s="374"/>
      <c r="N14" s="348">
        <v>-0.4541</v>
      </c>
      <c r="O14" s="348">
        <v>6.5115999999999996</v>
      </c>
      <c r="P14" s="348">
        <v>5.7793999999999999</v>
      </c>
      <c r="Q14" s="348">
        <v>10.7959</v>
      </c>
      <c r="R14" s="348">
        <v>5.9177</v>
      </c>
      <c r="S14" s="348">
        <v>5.9614000000000003</v>
      </c>
      <c r="T14" s="348">
        <v>6.7512999999999996</v>
      </c>
      <c r="U14" s="348">
        <v>6.7713000000000001</v>
      </c>
      <c r="V14" s="350">
        <v>6.6162000000000001</v>
      </c>
      <c r="W14" s="348">
        <v>7.2137000000000002</v>
      </c>
      <c r="X14" s="348">
        <v>7.6520999999999999</v>
      </c>
      <c r="Y14" s="348">
        <v>6.7095000000000002</v>
      </c>
      <c r="Z14" s="348" t="s">
        <v>430</v>
      </c>
      <c r="AA14" s="348">
        <v>5.9348999999999998</v>
      </c>
      <c r="AB14" s="348">
        <v>6.4696999999999996</v>
      </c>
      <c r="AC14" s="348">
        <v>6.7855999999999996</v>
      </c>
      <c r="AD14" s="348">
        <v>6.6325000000000003</v>
      </c>
      <c r="AE14" s="348">
        <v>13.251799999999999</v>
      </c>
      <c r="AF14" s="348">
        <v>6.532</v>
      </c>
      <c r="AG14" s="374"/>
      <c r="AH14" s="346">
        <v>5</v>
      </c>
      <c r="AI14" s="346">
        <v>6</v>
      </c>
      <c r="AJ14" s="346">
        <v>2</v>
      </c>
      <c r="AK14" s="346">
        <v>10</v>
      </c>
      <c r="AL14" s="346">
        <v>4</v>
      </c>
      <c r="AM14" s="346">
        <v>3</v>
      </c>
      <c r="AN14" s="346">
        <v>1</v>
      </c>
      <c r="AO14" s="346">
        <v>2</v>
      </c>
      <c r="AP14" s="346">
        <v>1</v>
      </c>
      <c r="AQ14" s="346">
        <v>1</v>
      </c>
      <c r="AR14" s="346">
        <v>2</v>
      </c>
      <c r="AS14" s="346">
        <v>4</v>
      </c>
      <c r="AT14" s="346" t="s">
        <v>430</v>
      </c>
      <c r="AU14" s="346">
        <v>4</v>
      </c>
      <c r="AV14" s="346">
        <v>3</v>
      </c>
      <c r="AW14" s="346">
        <v>2</v>
      </c>
      <c r="AX14" s="346">
        <v>1</v>
      </c>
      <c r="AY14" s="346">
        <v>10</v>
      </c>
      <c r="AZ14" s="374"/>
      <c r="BA14" s="375">
        <v>5.3919431204225896</v>
      </c>
      <c r="BB14" s="375">
        <v>0.46956156808986999</v>
      </c>
      <c r="BC14" s="375">
        <v>0.34040475264564002</v>
      </c>
      <c r="BD14" s="375">
        <v>1.0041472323462901</v>
      </c>
      <c r="BE14" s="374"/>
      <c r="BF14" s="348" t="s">
        <v>430</v>
      </c>
      <c r="BG14" s="348" t="s">
        <v>430</v>
      </c>
      <c r="BH14" s="348" t="s">
        <v>430</v>
      </c>
      <c r="BI14" s="374"/>
      <c r="BJ14" s="348">
        <v>-0.53774291999999302</v>
      </c>
      <c r="BK14" s="374"/>
      <c r="BL14" s="348">
        <v>45.270600000000002</v>
      </c>
      <c r="BM14" s="348">
        <v>17.416799999999999</v>
      </c>
      <c r="BN14" s="348">
        <v>3.0153400000000001</v>
      </c>
      <c r="BO14" s="348">
        <v>34.297260000000001</v>
      </c>
      <c r="BP14" s="373"/>
      <c r="BQ14" s="348" t="s">
        <v>430</v>
      </c>
      <c r="BR14" s="348">
        <v>32.54</v>
      </c>
      <c r="BS14" s="348">
        <v>1.32</v>
      </c>
      <c r="BT14" s="348" t="s">
        <v>430</v>
      </c>
      <c r="BU14" s="348" t="s">
        <v>430</v>
      </c>
      <c r="BV14" s="348">
        <v>0.44</v>
      </c>
      <c r="BW14" s="373"/>
      <c r="BX14" s="372" t="s">
        <v>9477</v>
      </c>
      <c r="BY14" s="372" t="s">
        <v>9478</v>
      </c>
      <c r="BZ14" s="372" t="s">
        <v>9479</v>
      </c>
      <c r="CA14" s="372" t="s">
        <v>9480</v>
      </c>
      <c r="CB14" s="372" t="s">
        <v>4892</v>
      </c>
      <c r="CC14" s="373"/>
      <c r="CD14" s="354" t="s">
        <v>4626</v>
      </c>
    </row>
    <row r="15" spans="1:82" s="428" customFormat="1" x14ac:dyDescent="0.25">
      <c r="A15" s="345" t="s">
        <v>9481</v>
      </c>
      <c r="B15" s="373"/>
      <c r="C15" s="719">
        <v>41275</v>
      </c>
      <c r="D15" s="373"/>
      <c r="E15" s="346">
        <v>16570.3</v>
      </c>
      <c r="F15" s="373"/>
      <c r="G15" s="347">
        <v>30.4757</v>
      </c>
      <c r="H15" s="373"/>
      <c r="I15" s="651">
        <v>0.64295999999999998</v>
      </c>
      <c r="J15" s="651">
        <v>7.69923</v>
      </c>
      <c r="K15" s="651">
        <v>0.54193999999999998</v>
      </c>
      <c r="L15" s="651">
        <v>0.58552999999999999</v>
      </c>
      <c r="M15" s="374"/>
      <c r="N15" s="348">
        <v>-3.8321999999999998</v>
      </c>
      <c r="O15" s="348">
        <v>6.4709000000000003</v>
      </c>
      <c r="P15" s="348">
        <v>5.1208</v>
      </c>
      <c r="Q15" s="348">
        <v>11.4796</v>
      </c>
      <c r="R15" s="348">
        <v>5.9603999999999999</v>
      </c>
      <c r="S15" s="348">
        <v>5.8963999999999999</v>
      </c>
      <c r="T15" s="348">
        <v>6.5236000000000001</v>
      </c>
      <c r="U15" s="348">
        <v>6.7153</v>
      </c>
      <c r="V15" s="350">
        <v>6.4734999999999996</v>
      </c>
      <c r="W15" s="348">
        <v>6.9966999999999997</v>
      </c>
      <c r="X15" s="348">
        <v>7.4855999999999998</v>
      </c>
      <c r="Y15" s="348">
        <v>6.6403999999999996</v>
      </c>
      <c r="Z15" s="348">
        <v>6.4946999999999999</v>
      </c>
      <c r="AA15" s="348">
        <v>5.9757999999999996</v>
      </c>
      <c r="AB15" s="348">
        <v>6.4564000000000004</v>
      </c>
      <c r="AC15" s="348">
        <v>6.7230999999999996</v>
      </c>
      <c r="AD15" s="348">
        <v>6.4813000000000001</v>
      </c>
      <c r="AE15" s="348">
        <v>13.5862</v>
      </c>
      <c r="AF15" s="348">
        <v>7.0697000000000001</v>
      </c>
      <c r="AG15" s="374"/>
      <c r="AH15" s="346">
        <v>13</v>
      </c>
      <c r="AI15" s="346">
        <v>8</v>
      </c>
      <c r="AJ15" s="346">
        <v>8</v>
      </c>
      <c r="AK15" s="346">
        <v>4</v>
      </c>
      <c r="AL15" s="346">
        <v>3</v>
      </c>
      <c r="AM15" s="346">
        <v>6</v>
      </c>
      <c r="AN15" s="346">
        <v>4</v>
      </c>
      <c r="AO15" s="346">
        <v>3</v>
      </c>
      <c r="AP15" s="346">
        <v>5</v>
      </c>
      <c r="AQ15" s="346">
        <v>13</v>
      </c>
      <c r="AR15" s="346">
        <v>10</v>
      </c>
      <c r="AS15" s="346">
        <v>8</v>
      </c>
      <c r="AT15" s="346">
        <v>2</v>
      </c>
      <c r="AU15" s="346">
        <v>2</v>
      </c>
      <c r="AV15" s="346">
        <v>4</v>
      </c>
      <c r="AW15" s="346">
        <v>4</v>
      </c>
      <c r="AX15" s="346">
        <v>5</v>
      </c>
      <c r="AY15" s="346">
        <v>5</v>
      </c>
      <c r="AZ15" s="374"/>
      <c r="BA15" s="375">
        <v>5.2520074256211702</v>
      </c>
      <c r="BB15" s="375">
        <v>0.50197970985337903</v>
      </c>
      <c r="BC15" s="375">
        <v>0.32192388689854701</v>
      </c>
      <c r="BD15" s="375">
        <v>0.80205883689596602</v>
      </c>
      <c r="BE15" s="374"/>
      <c r="BF15" s="348" t="s">
        <v>430</v>
      </c>
      <c r="BG15" s="348" t="s">
        <v>430</v>
      </c>
      <c r="BH15" s="348" t="s">
        <v>430</v>
      </c>
      <c r="BI15" s="374"/>
      <c r="BJ15" s="348">
        <v>-0.61533263999998999</v>
      </c>
      <c r="BK15" s="374"/>
      <c r="BL15" s="348">
        <v>51.618299999999998</v>
      </c>
      <c r="BM15" s="348">
        <v>15.704000000000001</v>
      </c>
      <c r="BN15" s="348">
        <v>2.8243100000000001</v>
      </c>
      <c r="BO15" s="348">
        <v>29.853390000000001</v>
      </c>
      <c r="BP15" s="373"/>
      <c r="BQ15" s="348" t="s">
        <v>430</v>
      </c>
      <c r="BR15" s="348">
        <v>26</v>
      </c>
      <c r="BS15" s="348">
        <v>1.37</v>
      </c>
      <c r="BT15" s="348">
        <v>0.77</v>
      </c>
      <c r="BU15" s="348" t="s">
        <v>430</v>
      </c>
      <c r="BV15" s="348">
        <v>1.71</v>
      </c>
      <c r="BW15" s="373"/>
      <c r="BX15" s="372" t="s">
        <v>9482</v>
      </c>
      <c r="BY15" s="372" t="s">
        <v>9483</v>
      </c>
      <c r="BZ15" s="372" t="s">
        <v>9484</v>
      </c>
      <c r="CA15" s="372" t="s">
        <v>9485</v>
      </c>
      <c r="CB15" s="372" t="s">
        <v>9486</v>
      </c>
      <c r="CC15" s="373"/>
      <c r="CD15" s="354" t="s">
        <v>4626</v>
      </c>
    </row>
    <row r="16" spans="1:82" s="428" customFormat="1" x14ac:dyDescent="0.25">
      <c r="A16" s="345" t="s">
        <v>9487</v>
      </c>
      <c r="B16" s="373"/>
      <c r="C16" s="719">
        <v>41817</v>
      </c>
      <c r="D16" s="373"/>
      <c r="E16" s="346">
        <v>15481.8</v>
      </c>
      <c r="F16" s="373"/>
      <c r="G16" s="347">
        <v>22.096699999999998</v>
      </c>
      <c r="H16" s="373"/>
      <c r="I16" s="651">
        <v>0.51</v>
      </c>
      <c r="J16" s="651">
        <v>7.31</v>
      </c>
      <c r="K16" s="651">
        <v>0.49</v>
      </c>
      <c r="L16" s="651">
        <v>0.53</v>
      </c>
      <c r="M16" s="374"/>
      <c r="N16" s="348">
        <v>-2.9731000000000001</v>
      </c>
      <c r="O16" s="348">
        <v>4.7370999999999999</v>
      </c>
      <c r="P16" s="348">
        <v>4.5110000000000001</v>
      </c>
      <c r="Q16" s="348">
        <v>10.674200000000001</v>
      </c>
      <c r="R16" s="348">
        <v>5.8583999999999996</v>
      </c>
      <c r="S16" s="348">
        <v>5.8817000000000004</v>
      </c>
      <c r="T16" s="348">
        <v>6.4574999999999996</v>
      </c>
      <c r="U16" s="348">
        <v>6.6555</v>
      </c>
      <c r="V16" s="350">
        <v>6.4398999999999997</v>
      </c>
      <c r="W16" s="348">
        <v>7.0918999999999999</v>
      </c>
      <c r="X16" s="348">
        <v>7.6</v>
      </c>
      <c r="Y16" s="348">
        <v>6.7431999999999999</v>
      </c>
      <c r="Z16" s="348">
        <v>6.5522</v>
      </c>
      <c r="AA16" s="348">
        <v>5.8783000000000003</v>
      </c>
      <c r="AB16" s="348">
        <v>6.3715999999999999</v>
      </c>
      <c r="AC16" s="348">
        <v>6.6531000000000002</v>
      </c>
      <c r="AD16" s="348">
        <v>6.4349999999999996</v>
      </c>
      <c r="AE16" s="348">
        <v>13.059699999999999</v>
      </c>
      <c r="AF16" s="348">
        <v>6.8399000000000001</v>
      </c>
      <c r="AG16" s="374"/>
      <c r="AH16" s="346">
        <v>11</v>
      </c>
      <c r="AI16" s="346">
        <v>15</v>
      </c>
      <c r="AJ16" s="346">
        <v>11</v>
      </c>
      <c r="AK16" s="346">
        <v>11</v>
      </c>
      <c r="AL16" s="346">
        <v>6</v>
      </c>
      <c r="AM16" s="346">
        <v>7</v>
      </c>
      <c r="AN16" s="346">
        <v>8</v>
      </c>
      <c r="AO16" s="346">
        <v>8</v>
      </c>
      <c r="AP16" s="346">
        <v>8</v>
      </c>
      <c r="AQ16" s="346">
        <v>5</v>
      </c>
      <c r="AR16" s="346">
        <v>4</v>
      </c>
      <c r="AS16" s="346">
        <v>3</v>
      </c>
      <c r="AT16" s="346">
        <v>1</v>
      </c>
      <c r="AU16" s="346">
        <v>7</v>
      </c>
      <c r="AV16" s="346">
        <v>8</v>
      </c>
      <c r="AW16" s="346">
        <v>8</v>
      </c>
      <c r="AX16" s="346">
        <v>9</v>
      </c>
      <c r="AY16" s="346">
        <v>13</v>
      </c>
      <c r="AZ16" s="374"/>
      <c r="BA16" s="375">
        <v>5.5655978332995</v>
      </c>
      <c r="BB16" s="375">
        <v>0.51666649124518704</v>
      </c>
      <c r="BC16" s="375">
        <v>0.32270558739956301</v>
      </c>
      <c r="BD16" s="375">
        <v>0.88136073211960297</v>
      </c>
      <c r="BE16" s="374"/>
      <c r="BF16" s="348" t="s">
        <v>430</v>
      </c>
      <c r="BG16" s="348" t="s">
        <v>430</v>
      </c>
      <c r="BH16" s="348" t="s">
        <v>430</v>
      </c>
      <c r="BI16" s="374"/>
      <c r="BJ16" s="348">
        <v>-0.63946398999999998</v>
      </c>
      <c r="BK16" s="374"/>
      <c r="BL16" s="348">
        <v>44.985300000000002</v>
      </c>
      <c r="BM16" s="348">
        <v>20.744399999999999</v>
      </c>
      <c r="BN16" s="348">
        <v>5.0181399999999998</v>
      </c>
      <c r="BO16" s="348">
        <v>29.25216</v>
      </c>
      <c r="BP16" s="373"/>
      <c r="BQ16" s="348">
        <v>0.85</v>
      </c>
      <c r="BR16" s="348">
        <v>27.88</v>
      </c>
      <c r="BS16" s="348" t="s">
        <v>430</v>
      </c>
      <c r="BT16" s="348" t="s">
        <v>430</v>
      </c>
      <c r="BU16" s="348" t="s">
        <v>430</v>
      </c>
      <c r="BV16" s="348">
        <v>0.53</v>
      </c>
      <c r="BW16" s="373"/>
      <c r="BX16" s="372" t="s">
        <v>9488</v>
      </c>
      <c r="BY16" s="372" t="s">
        <v>9489</v>
      </c>
      <c r="BZ16" s="372" t="s">
        <v>9490</v>
      </c>
      <c r="CA16" s="372" t="s">
        <v>9491</v>
      </c>
      <c r="CB16" s="372" t="s">
        <v>9492</v>
      </c>
      <c r="CC16" s="373"/>
      <c r="CD16" s="354" t="s">
        <v>4626</v>
      </c>
    </row>
    <row r="17" spans="1:82" s="428" customFormat="1" x14ac:dyDescent="0.25">
      <c r="A17" s="345" t="s">
        <v>9493</v>
      </c>
      <c r="B17" s="373"/>
      <c r="C17" s="719">
        <v>41275</v>
      </c>
      <c r="D17" s="373"/>
      <c r="E17" s="346">
        <v>11263.6</v>
      </c>
      <c r="F17" s="373"/>
      <c r="G17" s="347">
        <v>39.610999999999997</v>
      </c>
      <c r="H17" s="373"/>
      <c r="I17" s="651">
        <v>0.6</v>
      </c>
      <c r="J17" s="651">
        <v>7.6</v>
      </c>
      <c r="K17" s="651">
        <v>0.59</v>
      </c>
      <c r="L17" s="651">
        <v>0.6</v>
      </c>
      <c r="M17" s="374"/>
      <c r="N17" s="348">
        <v>1.5666</v>
      </c>
      <c r="O17" s="348">
        <v>8.6064000000000007</v>
      </c>
      <c r="P17" s="348">
        <v>6.577</v>
      </c>
      <c r="Q17" s="348">
        <v>11.6623</v>
      </c>
      <c r="R17" s="348">
        <v>5.8490000000000002</v>
      </c>
      <c r="S17" s="348">
        <v>5.8171999999999997</v>
      </c>
      <c r="T17" s="348">
        <v>6.4539999999999997</v>
      </c>
      <c r="U17" s="348">
        <v>6.6044999999999998</v>
      </c>
      <c r="V17" s="350">
        <v>6.4276999999999997</v>
      </c>
      <c r="W17" s="348">
        <v>7.0464000000000002</v>
      </c>
      <c r="X17" s="348">
        <v>7.5163000000000002</v>
      </c>
      <c r="Y17" s="348">
        <v>6.5648999999999997</v>
      </c>
      <c r="Z17" s="348">
        <v>6.3509000000000002</v>
      </c>
      <c r="AA17" s="348">
        <v>5.915</v>
      </c>
      <c r="AB17" s="348">
        <v>6.3525999999999998</v>
      </c>
      <c r="AC17" s="348">
        <v>6.6288</v>
      </c>
      <c r="AD17" s="348">
        <v>6.4363999999999999</v>
      </c>
      <c r="AE17" s="348">
        <v>13.978899999999999</v>
      </c>
      <c r="AF17" s="348">
        <v>6.7793000000000001</v>
      </c>
      <c r="AG17" s="374"/>
      <c r="AH17" s="346">
        <v>2</v>
      </c>
      <c r="AI17" s="346">
        <v>1</v>
      </c>
      <c r="AJ17" s="346">
        <v>1</v>
      </c>
      <c r="AK17" s="346">
        <v>1</v>
      </c>
      <c r="AL17" s="346">
        <v>7</v>
      </c>
      <c r="AM17" s="346">
        <v>8</v>
      </c>
      <c r="AN17" s="346">
        <v>9</v>
      </c>
      <c r="AO17" s="346">
        <v>10</v>
      </c>
      <c r="AP17" s="346">
        <v>10</v>
      </c>
      <c r="AQ17" s="346">
        <v>7</v>
      </c>
      <c r="AR17" s="346">
        <v>7</v>
      </c>
      <c r="AS17" s="346">
        <v>12</v>
      </c>
      <c r="AT17" s="346">
        <v>9</v>
      </c>
      <c r="AU17" s="346">
        <v>6</v>
      </c>
      <c r="AV17" s="346">
        <v>10</v>
      </c>
      <c r="AW17" s="346">
        <v>9</v>
      </c>
      <c r="AX17" s="346">
        <v>7</v>
      </c>
      <c r="AY17" s="346">
        <v>2</v>
      </c>
      <c r="AZ17" s="374"/>
      <c r="BA17" s="375">
        <v>5.4802185299642998</v>
      </c>
      <c r="BB17" s="375">
        <v>0.50759279328672402</v>
      </c>
      <c r="BC17" s="375">
        <v>0.31228985306059198</v>
      </c>
      <c r="BD17" s="375">
        <v>0.81279161985529502</v>
      </c>
      <c r="BE17" s="374"/>
      <c r="BF17" s="348" t="s">
        <v>430</v>
      </c>
      <c r="BG17" s="348" t="s">
        <v>430</v>
      </c>
      <c r="BH17" s="348" t="s">
        <v>430</v>
      </c>
      <c r="BI17" s="374"/>
      <c r="BJ17" s="348">
        <v>-0.656600579999986</v>
      </c>
      <c r="BK17" s="374"/>
      <c r="BL17" s="348">
        <v>43.972999999999999</v>
      </c>
      <c r="BM17" s="348">
        <v>19.966200000000001</v>
      </c>
      <c r="BN17" s="348">
        <v>6.3764500000000002</v>
      </c>
      <c r="BO17" s="348">
        <v>29.684349999999998</v>
      </c>
      <c r="BP17" s="373"/>
      <c r="BQ17" s="348" t="s">
        <v>430</v>
      </c>
      <c r="BR17" s="348">
        <v>29.25</v>
      </c>
      <c r="BS17" s="348" t="s">
        <v>430</v>
      </c>
      <c r="BT17" s="348" t="s">
        <v>430</v>
      </c>
      <c r="BU17" s="348" t="s">
        <v>430</v>
      </c>
      <c r="BV17" s="348">
        <v>0.43</v>
      </c>
      <c r="BW17" s="373"/>
      <c r="BX17" s="372" t="s">
        <v>9494</v>
      </c>
      <c r="BY17" s="372" t="s">
        <v>9495</v>
      </c>
      <c r="BZ17" s="372" t="s">
        <v>9496</v>
      </c>
      <c r="CA17" s="372" t="s">
        <v>9497</v>
      </c>
      <c r="CB17" s="372" t="s">
        <v>9498</v>
      </c>
      <c r="CC17" s="373"/>
      <c r="CD17" s="354" t="s">
        <v>4626</v>
      </c>
    </row>
    <row r="18" spans="1:82" s="428" customFormat="1" x14ac:dyDescent="0.25">
      <c r="A18" s="345" t="s">
        <v>9499</v>
      </c>
      <c r="B18" s="373"/>
      <c r="C18" s="719">
        <v>41865</v>
      </c>
      <c r="D18" s="373"/>
      <c r="E18" s="346">
        <v>10094.4</v>
      </c>
      <c r="F18" s="373"/>
      <c r="G18" s="347">
        <v>21.575900000000001</v>
      </c>
      <c r="H18" s="373"/>
      <c r="I18" s="651">
        <v>0.56000000000000005</v>
      </c>
      <c r="J18" s="651">
        <v>7.69</v>
      </c>
      <c r="K18" s="651">
        <v>0.56000000000000005</v>
      </c>
      <c r="L18" s="651">
        <v>0.57999999999999996</v>
      </c>
      <c r="M18" s="374"/>
      <c r="N18" s="348">
        <v>0.67669999999999997</v>
      </c>
      <c r="O18" s="348">
        <v>7.6738999999999997</v>
      </c>
      <c r="P18" s="348">
        <v>5.5644</v>
      </c>
      <c r="Q18" s="348">
        <v>11.347300000000001</v>
      </c>
      <c r="R18" s="348">
        <v>5.758</v>
      </c>
      <c r="S18" s="348">
        <v>5.9046000000000003</v>
      </c>
      <c r="T18" s="348">
        <v>6.5213999999999999</v>
      </c>
      <c r="U18" s="348">
        <v>6.6806999999999999</v>
      </c>
      <c r="V18" s="350">
        <v>6.4661999999999997</v>
      </c>
      <c r="W18" s="348">
        <v>7.0555000000000003</v>
      </c>
      <c r="X18" s="348">
        <v>7.5071000000000003</v>
      </c>
      <c r="Y18" s="348">
        <v>6.6748000000000003</v>
      </c>
      <c r="Z18" s="348">
        <v>6.4678000000000004</v>
      </c>
      <c r="AA18" s="348">
        <v>5.8308999999999997</v>
      </c>
      <c r="AB18" s="348">
        <v>6.4428999999999998</v>
      </c>
      <c r="AC18" s="348">
        <v>6.6982999999999997</v>
      </c>
      <c r="AD18" s="348">
        <v>6.4854000000000003</v>
      </c>
      <c r="AE18" s="348">
        <v>13.6433</v>
      </c>
      <c r="AF18" s="348">
        <v>6.7034000000000002</v>
      </c>
      <c r="AG18" s="374"/>
      <c r="AH18" s="346">
        <v>3</v>
      </c>
      <c r="AI18" s="346">
        <v>3</v>
      </c>
      <c r="AJ18" s="346">
        <v>4</v>
      </c>
      <c r="AK18" s="346">
        <v>6</v>
      </c>
      <c r="AL18" s="346">
        <v>10</v>
      </c>
      <c r="AM18" s="346">
        <v>4</v>
      </c>
      <c r="AN18" s="346">
        <v>5</v>
      </c>
      <c r="AO18" s="346">
        <v>7</v>
      </c>
      <c r="AP18" s="346">
        <v>6</v>
      </c>
      <c r="AQ18" s="346">
        <v>6</v>
      </c>
      <c r="AR18" s="346">
        <v>8</v>
      </c>
      <c r="AS18" s="346">
        <v>6</v>
      </c>
      <c r="AT18" s="346">
        <v>5</v>
      </c>
      <c r="AU18" s="346">
        <v>9</v>
      </c>
      <c r="AV18" s="346">
        <v>5</v>
      </c>
      <c r="AW18" s="346">
        <v>5</v>
      </c>
      <c r="AX18" s="346">
        <v>4</v>
      </c>
      <c r="AY18" s="346">
        <v>4</v>
      </c>
      <c r="AZ18" s="374"/>
      <c r="BA18" s="375">
        <v>5.2738410819262604</v>
      </c>
      <c r="BB18" s="375">
        <v>0.47879566385006</v>
      </c>
      <c r="BC18" s="375">
        <v>0.323018863996407</v>
      </c>
      <c r="BD18" s="375">
        <v>0.85590659422946902</v>
      </c>
      <c r="BE18" s="374"/>
      <c r="BF18" s="348" t="s">
        <v>430</v>
      </c>
      <c r="BG18" s="348" t="s">
        <v>430</v>
      </c>
      <c r="BH18" s="348" t="s">
        <v>430</v>
      </c>
      <c r="BI18" s="374"/>
      <c r="BJ18" s="348">
        <v>-0.62819291000000699</v>
      </c>
      <c r="BK18" s="374"/>
      <c r="BL18" s="348">
        <v>47.555599999999998</v>
      </c>
      <c r="BM18" s="348">
        <v>15.996600000000001</v>
      </c>
      <c r="BN18" s="348">
        <v>4.48332</v>
      </c>
      <c r="BO18" s="348">
        <v>31.964479999999998</v>
      </c>
      <c r="BP18" s="373"/>
      <c r="BQ18" s="348">
        <v>0.26</v>
      </c>
      <c r="BR18" s="348">
        <v>30.19</v>
      </c>
      <c r="BS18" s="348" t="s">
        <v>430</v>
      </c>
      <c r="BT18" s="348" t="s">
        <v>430</v>
      </c>
      <c r="BU18" s="348" t="s">
        <v>430</v>
      </c>
      <c r="BV18" s="348">
        <v>70.19</v>
      </c>
      <c r="BW18" s="373"/>
      <c r="BX18" s="372" t="s">
        <v>9500</v>
      </c>
      <c r="BY18" s="372" t="s">
        <v>9501</v>
      </c>
      <c r="BZ18" s="372" t="s">
        <v>9502</v>
      </c>
      <c r="CA18" s="372" t="s">
        <v>1796</v>
      </c>
      <c r="CB18" s="372" t="s">
        <v>9503</v>
      </c>
      <c r="CC18" s="373"/>
      <c r="CD18" s="354" t="s">
        <v>4626</v>
      </c>
    </row>
    <row r="19" spans="1:82" s="428" customFormat="1" x14ac:dyDescent="0.25">
      <c r="A19" s="345" t="s">
        <v>9504</v>
      </c>
      <c r="B19" s="373"/>
      <c r="C19" s="719">
        <v>41275</v>
      </c>
      <c r="D19" s="373"/>
      <c r="E19" s="346">
        <v>8276.91</v>
      </c>
      <c r="F19" s="373"/>
      <c r="G19" s="347">
        <v>37.242199999999997</v>
      </c>
      <c r="H19" s="373"/>
      <c r="I19" s="651" t="s">
        <v>430</v>
      </c>
      <c r="J19" s="651" t="s">
        <v>430</v>
      </c>
      <c r="K19" s="651" t="s">
        <v>430</v>
      </c>
      <c r="L19" s="651" t="s">
        <v>430</v>
      </c>
      <c r="M19" s="374"/>
      <c r="N19" s="348">
        <v>-0.58799999999999997</v>
      </c>
      <c r="O19" s="348">
        <v>4.7714999999999996</v>
      </c>
      <c r="P19" s="348">
        <v>4.7085999999999997</v>
      </c>
      <c r="Q19" s="348">
        <v>11.263299999999999</v>
      </c>
      <c r="R19" s="348">
        <v>5.7599</v>
      </c>
      <c r="S19" s="348">
        <v>5.6025999999999998</v>
      </c>
      <c r="T19" s="348">
        <v>6.2702999999999998</v>
      </c>
      <c r="U19" s="348">
        <v>6.4359000000000002</v>
      </c>
      <c r="V19" s="350">
        <v>6.2606000000000002</v>
      </c>
      <c r="W19" s="348">
        <v>7.0084999999999997</v>
      </c>
      <c r="X19" s="348">
        <v>7.4871999999999996</v>
      </c>
      <c r="Y19" s="348">
        <v>6.5853999999999999</v>
      </c>
      <c r="Z19" s="348">
        <v>6.3472</v>
      </c>
      <c r="AA19" s="348">
        <v>5.6102999999999996</v>
      </c>
      <c r="AB19" s="348">
        <v>6.1467999999999998</v>
      </c>
      <c r="AC19" s="348">
        <v>6.4550999999999998</v>
      </c>
      <c r="AD19" s="348">
        <v>6.28</v>
      </c>
      <c r="AE19" s="348">
        <v>13.3872</v>
      </c>
      <c r="AF19" s="348">
        <v>6.9314</v>
      </c>
      <c r="AG19" s="374"/>
      <c r="AH19" s="346">
        <v>6</v>
      </c>
      <c r="AI19" s="346">
        <v>14</v>
      </c>
      <c r="AJ19" s="346">
        <v>10</v>
      </c>
      <c r="AK19" s="346">
        <v>8</v>
      </c>
      <c r="AL19" s="346">
        <v>9</v>
      </c>
      <c r="AM19" s="346">
        <v>13</v>
      </c>
      <c r="AN19" s="346">
        <v>15</v>
      </c>
      <c r="AO19" s="346">
        <v>15</v>
      </c>
      <c r="AP19" s="346">
        <v>15</v>
      </c>
      <c r="AQ19" s="346">
        <v>9</v>
      </c>
      <c r="AR19" s="346">
        <v>9</v>
      </c>
      <c r="AS19" s="346">
        <v>10</v>
      </c>
      <c r="AT19" s="346">
        <v>10</v>
      </c>
      <c r="AU19" s="346">
        <v>12</v>
      </c>
      <c r="AV19" s="346">
        <v>15</v>
      </c>
      <c r="AW19" s="346">
        <v>15</v>
      </c>
      <c r="AX19" s="346">
        <v>15</v>
      </c>
      <c r="AY19" s="346">
        <v>8</v>
      </c>
      <c r="AZ19" s="374"/>
      <c r="BA19" s="375">
        <v>5.5112870569265002</v>
      </c>
      <c r="BB19" s="375">
        <v>0.489565172069029</v>
      </c>
      <c r="BC19" s="375">
        <v>0.304901548251717</v>
      </c>
      <c r="BD19" s="375">
        <v>0.81369042445070205</v>
      </c>
      <c r="BE19" s="374"/>
      <c r="BF19" s="348" t="s">
        <v>430</v>
      </c>
      <c r="BG19" s="348" t="s">
        <v>430</v>
      </c>
      <c r="BH19" s="348" t="s">
        <v>430</v>
      </c>
      <c r="BI19" s="374"/>
      <c r="BJ19" s="348">
        <v>-0.66968159000000005</v>
      </c>
      <c r="BK19" s="374"/>
      <c r="BL19" s="348">
        <v>42.442999999999998</v>
      </c>
      <c r="BM19" s="348">
        <v>20.341799999999999</v>
      </c>
      <c r="BN19" s="348">
        <v>7.8455700000000004</v>
      </c>
      <c r="BO19" s="348">
        <v>29.369630000000001</v>
      </c>
      <c r="BP19" s="373"/>
      <c r="BQ19" s="348">
        <v>0.05</v>
      </c>
      <c r="BR19" s="348">
        <v>29.3</v>
      </c>
      <c r="BS19" s="348" t="s">
        <v>430</v>
      </c>
      <c r="BT19" s="348" t="s">
        <v>430</v>
      </c>
      <c r="BU19" s="348" t="s">
        <v>430</v>
      </c>
      <c r="BV19" s="348">
        <v>0.02</v>
      </c>
      <c r="BW19" s="373"/>
      <c r="BX19" s="372" t="s">
        <v>9505</v>
      </c>
      <c r="BY19" s="372" t="s">
        <v>9506</v>
      </c>
      <c r="BZ19" s="372" t="s">
        <v>9507</v>
      </c>
      <c r="CA19" s="372" t="s">
        <v>9508</v>
      </c>
      <c r="CB19" s="372" t="s">
        <v>9509</v>
      </c>
      <c r="CC19" s="373"/>
      <c r="CD19" s="354" t="s">
        <v>4626</v>
      </c>
    </row>
    <row r="20" spans="1:82" s="428" customFormat="1" x14ac:dyDescent="0.25">
      <c r="A20" s="345" t="s">
        <v>9510</v>
      </c>
      <c r="B20" s="373"/>
      <c r="C20" s="719">
        <v>43125</v>
      </c>
      <c r="D20" s="373"/>
      <c r="E20" s="346">
        <v>6562.23</v>
      </c>
      <c r="F20" s="373"/>
      <c r="G20" s="347">
        <v>16.597000000000001</v>
      </c>
      <c r="H20" s="373"/>
      <c r="I20" s="651">
        <v>0.60279000000000005</v>
      </c>
      <c r="J20" s="651">
        <v>7.5595299999999996</v>
      </c>
      <c r="K20" s="651">
        <v>0.55671000000000004</v>
      </c>
      <c r="L20" s="651">
        <v>0.59919999999999995</v>
      </c>
      <c r="M20" s="374"/>
      <c r="N20" s="348">
        <v>-4.3978999999999999</v>
      </c>
      <c r="O20" s="348">
        <v>5.8673000000000002</v>
      </c>
      <c r="P20" s="348">
        <v>4.7168000000000001</v>
      </c>
      <c r="Q20" s="348">
        <v>11.201000000000001</v>
      </c>
      <c r="R20" s="348">
        <v>5.7027999999999999</v>
      </c>
      <c r="S20" s="348">
        <v>5.6736000000000004</v>
      </c>
      <c r="T20" s="348">
        <v>6.3322000000000003</v>
      </c>
      <c r="U20" s="348">
        <v>6.5134999999999996</v>
      </c>
      <c r="V20" s="350">
        <v>6.3091999999999997</v>
      </c>
      <c r="W20" s="348">
        <v>6.9352999999999998</v>
      </c>
      <c r="X20" s="348">
        <v>7.399</v>
      </c>
      <c r="Y20" s="348">
        <v>6.4855</v>
      </c>
      <c r="Z20" s="348" t="s">
        <v>430</v>
      </c>
      <c r="AA20" s="348">
        <v>5.6924999999999999</v>
      </c>
      <c r="AB20" s="348">
        <v>6.2392000000000003</v>
      </c>
      <c r="AC20" s="348">
        <v>6.5077999999999996</v>
      </c>
      <c r="AD20" s="348">
        <v>6.3269000000000002</v>
      </c>
      <c r="AE20" s="348">
        <v>13.1797</v>
      </c>
      <c r="AF20" s="348">
        <v>6.2169999999999996</v>
      </c>
      <c r="AG20" s="374"/>
      <c r="AH20" s="346">
        <v>14</v>
      </c>
      <c r="AI20" s="346">
        <v>12</v>
      </c>
      <c r="AJ20" s="346">
        <v>9</v>
      </c>
      <c r="AK20" s="346">
        <v>9</v>
      </c>
      <c r="AL20" s="346">
        <v>11</v>
      </c>
      <c r="AM20" s="346">
        <v>12</v>
      </c>
      <c r="AN20" s="346">
        <v>14</v>
      </c>
      <c r="AO20" s="346">
        <v>14</v>
      </c>
      <c r="AP20" s="346">
        <v>14</v>
      </c>
      <c r="AQ20" s="346">
        <v>14</v>
      </c>
      <c r="AR20" s="346">
        <v>14</v>
      </c>
      <c r="AS20" s="346">
        <v>14</v>
      </c>
      <c r="AT20" s="346" t="s">
        <v>430</v>
      </c>
      <c r="AU20" s="346">
        <v>10</v>
      </c>
      <c r="AV20" s="346">
        <v>13</v>
      </c>
      <c r="AW20" s="346">
        <v>14</v>
      </c>
      <c r="AX20" s="346">
        <v>14</v>
      </c>
      <c r="AY20" s="346">
        <v>11</v>
      </c>
      <c r="AZ20" s="374"/>
      <c r="BA20" s="375">
        <v>5.3909512553033698</v>
      </c>
      <c r="BB20" s="375">
        <v>0.48270073191581098</v>
      </c>
      <c r="BC20" s="375">
        <v>0.29899426323674699</v>
      </c>
      <c r="BD20" s="375">
        <v>0.75730653806813897</v>
      </c>
      <c r="BE20" s="374"/>
      <c r="BF20" s="348" t="s">
        <v>430</v>
      </c>
      <c r="BG20" s="348" t="s">
        <v>430</v>
      </c>
      <c r="BH20" s="348" t="s">
        <v>430</v>
      </c>
      <c r="BI20" s="374"/>
      <c r="BJ20" s="348">
        <v>-0.59725450000000102</v>
      </c>
      <c r="BK20" s="374"/>
      <c r="BL20" s="348">
        <v>44.8491</v>
      </c>
      <c r="BM20" s="348">
        <v>15.650600000000001</v>
      </c>
      <c r="BN20" s="348">
        <v>5.9641700000000002</v>
      </c>
      <c r="BO20" s="348">
        <v>33.53613</v>
      </c>
      <c r="BP20" s="373"/>
      <c r="BQ20" s="348">
        <v>1.88</v>
      </c>
      <c r="BR20" s="348">
        <v>29.11</v>
      </c>
      <c r="BS20" s="348">
        <v>0.78</v>
      </c>
      <c r="BT20" s="348" t="s">
        <v>430</v>
      </c>
      <c r="BU20" s="348" t="s">
        <v>430</v>
      </c>
      <c r="BV20" s="348">
        <v>1.78</v>
      </c>
      <c r="BW20" s="373"/>
      <c r="BX20" s="372" t="s">
        <v>9511</v>
      </c>
      <c r="BY20" s="372" t="s">
        <v>9512</v>
      </c>
      <c r="BZ20" s="372" t="s">
        <v>9513</v>
      </c>
      <c r="CA20" s="372" t="s">
        <v>9514</v>
      </c>
      <c r="CB20" s="372" t="s">
        <v>9515</v>
      </c>
      <c r="CC20" s="373"/>
      <c r="CD20" s="354" t="s">
        <v>4626</v>
      </c>
    </row>
    <row r="21" spans="1:82" s="428" customFormat="1" x14ac:dyDescent="0.25">
      <c r="A21" s="345" t="s">
        <v>9516</v>
      </c>
      <c r="B21" s="373"/>
      <c r="C21" s="719">
        <v>43994</v>
      </c>
      <c r="D21" s="373"/>
      <c r="E21" s="346">
        <v>3931.93</v>
      </c>
      <c r="F21" s="373"/>
      <c r="G21" s="347">
        <v>14.352</v>
      </c>
      <c r="H21" s="373"/>
      <c r="I21" s="651">
        <v>0.2</v>
      </c>
      <c r="J21" s="651">
        <v>5.54</v>
      </c>
      <c r="K21" s="651">
        <v>0.18</v>
      </c>
      <c r="L21" s="651">
        <v>0.2</v>
      </c>
      <c r="M21" s="374"/>
      <c r="N21" s="348">
        <v>2.5434000000000001</v>
      </c>
      <c r="O21" s="348">
        <v>5.9370000000000003</v>
      </c>
      <c r="P21" s="348">
        <v>2.9081000000000001</v>
      </c>
      <c r="Q21" s="348">
        <v>10.3957</v>
      </c>
      <c r="R21" s="348">
        <v>5.274</v>
      </c>
      <c r="S21" s="348">
        <v>5.5784000000000002</v>
      </c>
      <c r="T21" s="348">
        <v>6.4321000000000002</v>
      </c>
      <c r="U21" s="348">
        <v>6.7114000000000003</v>
      </c>
      <c r="V21" s="350">
        <v>6.4608999999999996</v>
      </c>
      <c r="W21" s="348">
        <v>7.0068000000000001</v>
      </c>
      <c r="X21" s="348">
        <v>7.5374999999999996</v>
      </c>
      <c r="Y21" s="348">
        <v>6.6007999999999996</v>
      </c>
      <c r="Z21" s="348" t="s">
        <v>430</v>
      </c>
      <c r="AA21" s="348">
        <v>5.4394</v>
      </c>
      <c r="AB21" s="348">
        <v>6.3673000000000002</v>
      </c>
      <c r="AC21" s="348">
        <v>6.6555</v>
      </c>
      <c r="AD21" s="348">
        <v>6.4362000000000004</v>
      </c>
      <c r="AE21" s="348">
        <v>12.1607</v>
      </c>
      <c r="AF21" s="348">
        <v>6.1863999999999999</v>
      </c>
      <c r="AG21" s="374"/>
      <c r="AH21" s="346">
        <v>1</v>
      </c>
      <c r="AI21" s="346">
        <v>11</v>
      </c>
      <c r="AJ21" s="346">
        <v>15</v>
      </c>
      <c r="AK21" s="346">
        <v>15</v>
      </c>
      <c r="AL21" s="346">
        <v>13</v>
      </c>
      <c r="AM21" s="346">
        <v>15</v>
      </c>
      <c r="AN21" s="346">
        <v>10</v>
      </c>
      <c r="AO21" s="346">
        <v>4</v>
      </c>
      <c r="AP21" s="346">
        <v>7</v>
      </c>
      <c r="AQ21" s="346">
        <v>12</v>
      </c>
      <c r="AR21" s="346">
        <v>6</v>
      </c>
      <c r="AS21" s="346">
        <v>9</v>
      </c>
      <c r="AT21" s="346" t="s">
        <v>430</v>
      </c>
      <c r="AU21" s="346">
        <v>15</v>
      </c>
      <c r="AV21" s="346">
        <v>9</v>
      </c>
      <c r="AW21" s="346">
        <v>7</v>
      </c>
      <c r="AX21" s="346">
        <v>8</v>
      </c>
      <c r="AY21" s="346">
        <v>15</v>
      </c>
      <c r="AZ21" s="374"/>
      <c r="BA21" s="375">
        <v>5.4216028248378301</v>
      </c>
      <c r="BB21" s="375">
        <v>0.527138999215083</v>
      </c>
      <c r="BC21" s="375">
        <v>0.319821182417586</v>
      </c>
      <c r="BD21" s="375">
        <v>0.80071446816012903</v>
      </c>
      <c r="BE21" s="374"/>
      <c r="BF21" s="348" t="s">
        <v>430</v>
      </c>
      <c r="BG21" s="348" t="s">
        <v>430</v>
      </c>
      <c r="BH21" s="348" t="s">
        <v>430</v>
      </c>
      <c r="BI21" s="374"/>
      <c r="BJ21" s="348">
        <v>-0.70687385000001601</v>
      </c>
      <c r="BK21" s="374"/>
      <c r="BL21" s="348">
        <v>39.198599999999999</v>
      </c>
      <c r="BM21" s="348">
        <v>32.9467</v>
      </c>
      <c r="BN21" s="348">
        <v>7.4069399999999996</v>
      </c>
      <c r="BO21" s="348">
        <v>20.447759999999999</v>
      </c>
      <c r="BP21" s="373"/>
      <c r="BQ21" s="348" t="s">
        <v>430</v>
      </c>
      <c r="BR21" s="348">
        <v>13.24</v>
      </c>
      <c r="BS21" s="348" t="s">
        <v>430</v>
      </c>
      <c r="BT21" s="348" t="s">
        <v>430</v>
      </c>
      <c r="BU21" s="348" t="s">
        <v>430</v>
      </c>
      <c r="BV21" s="348">
        <v>7.2</v>
      </c>
      <c r="BW21" s="373"/>
      <c r="BX21" s="372" t="s">
        <v>9517</v>
      </c>
      <c r="BY21" s="372" t="s">
        <v>9518</v>
      </c>
      <c r="BZ21" s="372" t="s">
        <v>1370</v>
      </c>
      <c r="CA21" s="372" t="s">
        <v>9519</v>
      </c>
      <c r="CB21" s="372" t="s">
        <v>9520</v>
      </c>
      <c r="CC21" s="373"/>
      <c r="CD21" s="354" t="s">
        <v>4626</v>
      </c>
    </row>
    <row r="22" spans="1:82" s="428" customFormat="1" x14ac:dyDescent="0.25">
      <c r="A22" s="345" t="s">
        <v>9521</v>
      </c>
      <c r="B22" s="373"/>
      <c r="C22" s="719">
        <v>41820</v>
      </c>
      <c r="D22" s="373"/>
      <c r="E22" s="346">
        <v>2671.22</v>
      </c>
      <c r="F22" s="373"/>
      <c r="G22" s="347">
        <v>21.567</v>
      </c>
      <c r="H22" s="373"/>
      <c r="I22" s="651" t="s">
        <v>430</v>
      </c>
      <c r="J22" s="651" t="s">
        <v>430</v>
      </c>
      <c r="K22" s="651" t="s">
        <v>430</v>
      </c>
      <c r="L22" s="651" t="s">
        <v>430</v>
      </c>
      <c r="M22" s="374"/>
      <c r="N22" s="348">
        <v>-3.0461</v>
      </c>
      <c r="O22" s="348">
        <v>6.3216000000000001</v>
      </c>
      <c r="P22" s="348">
        <v>4.3312999999999997</v>
      </c>
      <c r="Q22" s="348">
        <v>10.523099999999999</v>
      </c>
      <c r="R22" s="348">
        <v>5.1376999999999997</v>
      </c>
      <c r="S22" s="348">
        <v>5.5814000000000004</v>
      </c>
      <c r="T22" s="348">
        <v>6.3399000000000001</v>
      </c>
      <c r="U22" s="348">
        <v>6.5143000000000004</v>
      </c>
      <c r="V22" s="350">
        <v>6.3419999999999996</v>
      </c>
      <c r="W22" s="348">
        <v>6.9032</v>
      </c>
      <c r="X22" s="348">
        <v>7.3894000000000002</v>
      </c>
      <c r="Y22" s="348">
        <v>6.4549000000000003</v>
      </c>
      <c r="Z22" s="348">
        <v>6.3569000000000004</v>
      </c>
      <c r="AA22" s="348">
        <v>5.5349000000000004</v>
      </c>
      <c r="AB22" s="348">
        <v>6.2229000000000001</v>
      </c>
      <c r="AC22" s="348">
        <v>6.5213000000000001</v>
      </c>
      <c r="AD22" s="348">
        <v>6.367</v>
      </c>
      <c r="AE22" s="348">
        <v>13.5631</v>
      </c>
      <c r="AF22" s="348">
        <v>6.6284000000000001</v>
      </c>
      <c r="AG22" s="374"/>
      <c r="AH22" s="346">
        <v>12</v>
      </c>
      <c r="AI22" s="346">
        <v>9</v>
      </c>
      <c r="AJ22" s="346">
        <v>12</v>
      </c>
      <c r="AK22" s="346">
        <v>14</v>
      </c>
      <c r="AL22" s="346">
        <v>15</v>
      </c>
      <c r="AM22" s="346">
        <v>14</v>
      </c>
      <c r="AN22" s="346">
        <v>13</v>
      </c>
      <c r="AO22" s="346">
        <v>13</v>
      </c>
      <c r="AP22" s="346">
        <v>13</v>
      </c>
      <c r="AQ22" s="346">
        <v>15</v>
      </c>
      <c r="AR22" s="346">
        <v>15</v>
      </c>
      <c r="AS22" s="346">
        <v>15</v>
      </c>
      <c r="AT22" s="346">
        <v>8</v>
      </c>
      <c r="AU22" s="346">
        <v>14</v>
      </c>
      <c r="AV22" s="346">
        <v>14</v>
      </c>
      <c r="AW22" s="346">
        <v>13</v>
      </c>
      <c r="AX22" s="346">
        <v>12</v>
      </c>
      <c r="AY22" s="346">
        <v>6</v>
      </c>
      <c r="AZ22" s="374"/>
      <c r="BA22" s="375">
        <v>5.4234551545458896</v>
      </c>
      <c r="BB22" s="375">
        <v>0.51442214380262197</v>
      </c>
      <c r="BC22" s="375">
        <v>0.29228720644170902</v>
      </c>
      <c r="BD22" s="375">
        <v>0.67449108686821202</v>
      </c>
      <c r="BE22" s="374"/>
      <c r="BF22" s="348" t="s">
        <v>430</v>
      </c>
      <c r="BG22" s="348" t="s">
        <v>430</v>
      </c>
      <c r="BH22" s="348" t="s">
        <v>430</v>
      </c>
      <c r="BI22" s="374"/>
      <c r="BJ22" s="348">
        <v>-0.69015710000000496</v>
      </c>
      <c r="BK22" s="374"/>
      <c r="BL22" s="348">
        <v>37.964300000000001</v>
      </c>
      <c r="BM22" s="348">
        <v>21.260100000000001</v>
      </c>
      <c r="BN22" s="348">
        <v>12.709300000000001</v>
      </c>
      <c r="BO22" s="348">
        <v>28.066299999999998</v>
      </c>
      <c r="BP22" s="373"/>
      <c r="BQ22" s="348">
        <v>1.8</v>
      </c>
      <c r="BR22" s="348">
        <v>24.94</v>
      </c>
      <c r="BS22" s="348" t="s">
        <v>430</v>
      </c>
      <c r="BT22" s="348" t="s">
        <v>430</v>
      </c>
      <c r="BU22" s="348" t="s">
        <v>430</v>
      </c>
      <c r="BV22" s="348">
        <v>1.32</v>
      </c>
      <c r="BW22" s="373"/>
      <c r="BX22" s="372" t="s">
        <v>9522</v>
      </c>
      <c r="BY22" s="372" t="s">
        <v>9523</v>
      </c>
      <c r="BZ22" s="372" t="s">
        <v>9524</v>
      </c>
      <c r="CA22" s="372" t="s">
        <v>9525</v>
      </c>
      <c r="CB22" s="372" t="s">
        <v>9526</v>
      </c>
      <c r="CC22" s="373"/>
      <c r="CD22" s="354" t="s">
        <v>2409</v>
      </c>
    </row>
    <row r="23" spans="1:82" x14ac:dyDescent="0.25">
      <c r="A23" s="36" t="s">
        <v>93</v>
      </c>
      <c r="B23" s="43"/>
      <c r="C23" s="720"/>
      <c r="D23" s="43"/>
      <c r="E23" s="51"/>
      <c r="F23" s="43"/>
      <c r="G23" s="55"/>
      <c r="H23" s="43"/>
      <c r="I23" s="92"/>
      <c r="J23" s="92"/>
      <c r="K23" s="92"/>
      <c r="L23" s="92"/>
      <c r="M23" s="66"/>
      <c r="N23" s="59">
        <v>-1.4472</v>
      </c>
      <c r="O23" s="59">
        <v>6.4524999999999997</v>
      </c>
      <c r="P23" s="59">
        <v>4.9184000000000001</v>
      </c>
      <c r="Q23" s="59">
        <v>11.0893</v>
      </c>
      <c r="R23" s="59">
        <v>5.7348999999999997</v>
      </c>
      <c r="S23" s="59">
        <v>5.7981999999999996</v>
      </c>
      <c r="T23" s="59">
        <v>6.4714</v>
      </c>
      <c r="U23" s="59">
        <v>6.6303999999999998</v>
      </c>
      <c r="V23" s="70">
        <v>6.4370000000000003</v>
      </c>
      <c r="W23" s="59">
        <v>7.0486000000000004</v>
      </c>
      <c r="X23" s="59">
        <v>7.5259999999999998</v>
      </c>
      <c r="Y23" s="59">
        <v>6.6369999999999996</v>
      </c>
      <c r="Z23" s="59">
        <v>6.3906000000000001</v>
      </c>
      <c r="AA23" s="59">
        <v>5.7899000000000003</v>
      </c>
      <c r="AB23" s="59">
        <v>6.3648999999999996</v>
      </c>
      <c r="AC23" s="59">
        <v>6.6395999999999997</v>
      </c>
      <c r="AD23" s="59">
        <v>6.4428000000000001</v>
      </c>
      <c r="AE23" s="59">
        <v>13.349600000000001</v>
      </c>
      <c r="AF23" s="59">
        <v>6.7457000000000003</v>
      </c>
      <c r="AG23" s="66"/>
      <c r="AH23" s="51">
        <v>15</v>
      </c>
      <c r="AI23" s="51">
        <v>15</v>
      </c>
      <c r="AJ23" s="51">
        <v>15</v>
      </c>
      <c r="AK23" s="51">
        <v>15</v>
      </c>
      <c r="AL23" s="51">
        <v>15</v>
      </c>
      <c r="AM23" s="51">
        <v>15</v>
      </c>
      <c r="AN23" s="51">
        <v>15</v>
      </c>
      <c r="AO23" s="51">
        <v>15</v>
      </c>
      <c r="AP23" s="51">
        <v>15</v>
      </c>
      <c r="AQ23" s="51">
        <v>15</v>
      </c>
      <c r="AR23" s="51">
        <v>15</v>
      </c>
      <c r="AS23" s="51">
        <v>15</v>
      </c>
      <c r="AT23" s="51">
        <v>12</v>
      </c>
      <c r="AU23" s="51">
        <v>15</v>
      </c>
      <c r="AV23" s="51">
        <v>15</v>
      </c>
      <c r="AW23" s="51">
        <v>15</v>
      </c>
      <c r="AX23" s="51">
        <v>15</v>
      </c>
      <c r="AY23" s="51">
        <v>15</v>
      </c>
      <c r="AZ23" s="332"/>
      <c r="BA23" s="286"/>
      <c r="BB23" s="286"/>
      <c r="BC23" s="286"/>
      <c r="BD23" s="286"/>
      <c r="BE23" s="332"/>
      <c r="BF23" s="59"/>
      <c r="BG23" s="59"/>
      <c r="BH23" s="59"/>
      <c r="BI23" s="66"/>
      <c r="BJ23" s="59"/>
      <c r="BK23" s="66"/>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2.5434000000000001</v>
      </c>
      <c r="O24" s="60">
        <v>8.6064000000000007</v>
      </c>
      <c r="P24" s="60">
        <v>6.577</v>
      </c>
      <c r="Q24" s="60">
        <v>11.6623</v>
      </c>
      <c r="R24" s="60">
        <v>6.1885000000000003</v>
      </c>
      <c r="S24" s="60">
        <v>5.9672000000000001</v>
      </c>
      <c r="T24" s="60">
        <v>6.7512999999999996</v>
      </c>
      <c r="U24" s="60">
        <v>6.7850000000000001</v>
      </c>
      <c r="V24" s="71">
        <v>6.6162000000000001</v>
      </c>
      <c r="W24" s="60">
        <v>7.2137000000000002</v>
      </c>
      <c r="X24" s="60">
        <v>7.6607000000000003</v>
      </c>
      <c r="Y24" s="60">
        <v>6.8788999999999998</v>
      </c>
      <c r="Z24" s="60">
        <v>6.5522</v>
      </c>
      <c r="AA24" s="60">
        <v>6.0636999999999999</v>
      </c>
      <c r="AB24" s="60">
        <v>6.5195999999999996</v>
      </c>
      <c r="AC24" s="60">
        <v>6.8076999999999996</v>
      </c>
      <c r="AD24" s="60">
        <v>6.6325000000000003</v>
      </c>
      <c r="AE24" s="60">
        <v>13.993600000000001</v>
      </c>
      <c r="AF24" s="60">
        <v>7.0811999999999999</v>
      </c>
      <c r="AG24" s="67"/>
      <c r="AH24" s="52"/>
      <c r="AI24" s="52"/>
      <c r="AJ24" s="52"/>
      <c r="AK24" s="52"/>
      <c r="AL24" s="52"/>
      <c r="AM24" s="52"/>
      <c r="AN24" s="52"/>
      <c r="AO24" s="52"/>
      <c r="AP24" s="52"/>
      <c r="AQ24" s="52"/>
      <c r="AR24" s="52"/>
      <c r="AS24" s="52"/>
      <c r="AT24" s="52"/>
      <c r="AU24" s="52"/>
      <c r="AV24" s="52"/>
      <c r="AW24" s="52"/>
      <c r="AX24" s="52"/>
      <c r="AY24" s="52"/>
      <c r="AZ24" s="341"/>
      <c r="BA24" s="288"/>
      <c r="BB24" s="288"/>
      <c r="BC24" s="288"/>
      <c r="BD24" s="288"/>
      <c r="BE24" s="341"/>
      <c r="BF24" s="60"/>
      <c r="BG24" s="60"/>
      <c r="BH24" s="60"/>
      <c r="BI24" s="67"/>
      <c r="BJ24" s="60"/>
      <c r="BK24" s="67"/>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-4.9722</v>
      </c>
      <c r="O25" s="60">
        <v>4.7370999999999999</v>
      </c>
      <c r="P25" s="60">
        <v>2.9081000000000001</v>
      </c>
      <c r="Q25" s="60">
        <v>10.3957</v>
      </c>
      <c r="R25" s="60">
        <v>5.1376999999999997</v>
      </c>
      <c r="S25" s="60">
        <v>5.5784000000000002</v>
      </c>
      <c r="T25" s="60">
        <v>6.2702999999999998</v>
      </c>
      <c r="U25" s="60">
        <v>6.4359000000000002</v>
      </c>
      <c r="V25" s="71">
        <v>6.2606000000000002</v>
      </c>
      <c r="W25" s="60">
        <v>6.9032</v>
      </c>
      <c r="X25" s="60">
        <v>7.3894000000000002</v>
      </c>
      <c r="Y25" s="60">
        <v>6.4549000000000003</v>
      </c>
      <c r="Z25" s="60">
        <v>6.1551</v>
      </c>
      <c r="AA25" s="60">
        <v>5.4394</v>
      </c>
      <c r="AB25" s="60">
        <v>6.1467999999999998</v>
      </c>
      <c r="AC25" s="60">
        <v>6.4550999999999998</v>
      </c>
      <c r="AD25" s="60">
        <v>6.28</v>
      </c>
      <c r="AE25" s="60">
        <v>12.1607</v>
      </c>
      <c r="AF25" s="60">
        <v>6.1863999999999999</v>
      </c>
      <c r="AG25" s="67"/>
      <c r="AH25" s="52"/>
      <c r="AI25" s="52"/>
      <c r="AJ25" s="52"/>
      <c r="AK25" s="52"/>
      <c r="AL25" s="52"/>
      <c r="AM25" s="52"/>
      <c r="AN25" s="52"/>
      <c r="AO25" s="52"/>
      <c r="AP25" s="52"/>
      <c r="AQ25" s="52"/>
      <c r="AR25" s="52"/>
      <c r="AS25" s="52"/>
      <c r="AT25" s="52"/>
      <c r="AU25" s="52"/>
      <c r="AV25" s="52"/>
      <c r="AW25" s="52"/>
      <c r="AX25" s="52"/>
      <c r="AY25" s="52"/>
      <c r="AZ25" s="341"/>
      <c r="BA25" s="288"/>
      <c r="BB25" s="288"/>
      <c r="BC25" s="288"/>
      <c r="BD25" s="288"/>
      <c r="BE25" s="341"/>
      <c r="BF25" s="60"/>
      <c r="BG25" s="60"/>
      <c r="BH25" s="60"/>
      <c r="BI25" s="67"/>
      <c r="BJ25" s="60"/>
      <c r="BK25" s="67"/>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-1.1993</v>
      </c>
      <c r="O26" s="61">
        <v>6.4709000000000003</v>
      </c>
      <c r="P26" s="61">
        <v>5.1208</v>
      </c>
      <c r="Q26" s="61">
        <v>11.263299999999999</v>
      </c>
      <c r="R26" s="61">
        <v>5.8048999999999999</v>
      </c>
      <c r="S26" s="61">
        <v>5.8171999999999997</v>
      </c>
      <c r="T26" s="61">
        <v>6.4574999999999996</v>
      </c>
      <c r="U26" s="61">
        <v>6.6555</v>
      </c>
      <c r="V26" s="72">
        <v>6.4398999999999997</v>
      </c>
      <c r="W26" s="61">
        <v>7.0237999999999996</v>
      </c>
      <c r="X26" s="61">
        <v>7.5071000000000003</v>
      </c>
      <c r="Y26" s="61">
        <v>6.6403999999999996</v>
      </c>
      <c r="Z26" s="61">
        <v>6.3784999999999998</v>
      </c>
      <c r="AA26" s="61">
        <v>5.835</v>
      </c>
      <c r="AB26" s="61">
        <v>6.3715999999999999</v>
      </c>
      <c r="AC26" s="61">
        <v>6.6531000000000002</v>
      </c>
      <c r="AD26" s="61">
        <v>6.4362000000000004</v>
      </c>
      <c r="AE26" s="61">
        <v>13.3872</v>
      </c>
      <c r="AF26" s="61">
        <v>6.8282999999999996</v>
      </c>
      <c r="AG26" s="68"/>
      <c r="AH26" s="53"/>
      <c r="AI26" s="53"/>
      <c r="AJ26" s="53"/>
      <c r="AK26" s="53"/>
      <c r="AL26" s="53"/>
      <c r="AM26" s="53"/>
      <c r="AN26" s="53"/>
      <c r="AO26" s="53"/>
      <c r="AP26" s="53"/>
      <c r="AQ26" s="53"/>
      <c r="AR26" s="53"/>
      <c r="AS26" s="53"/>
      <c r="AT26" s="53"/>
      <c r="AU26" s="53"/>
      <c r="AV26" s="53"/>
      <c r="AW26" s="53"/>
      <c r="AX26" s="53"/>
      <c r="AY26" s="53"/>
      <c r="AZ26" s="615"/>
      <c r="BA26" s="291"/>
      <c r="BB26" s="291"/>
      <c r="BC26" s="291"/>
      <c r="BD26" s="291"/>
      <c r="BE26" s="615"/>
      <c r="BF26" s="61"/>
      <c r="BG26" s="61"/>
      <c r="BH26" s="61"/>
      <c r="BI26" s="68"/>
      <c r="BJ26" s="61"/>
      <c r="BK26" s="68"/>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335</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18"/>
      <c r="BA27" s="293"/>
      <c r="BB27" s="293"/>
      <c r="BC27" s="293"/>
      <c r="BD27" s="293"/>
      <c r="BE27" s="618"/>
      <c r="BF27" s="62"/>
      <c r="BG27" s="62"/>
      <c r="BH27" s="62"/>
      <c r="BI27" s="69"/>
      <c r="BJ27" s="62"/>
      <c r="BK27" s="69"/>
      <c r="BL27" s="62"/>
      <c r="BM27" s="62"/>
      <c r="BN27" s="62"/>
      <c r="BO27" s="62"/>
      <c r="BP27" s="46"/>
      <c r="BQ27" s="62"/>
      <c r="BR27" s="62"/>
      <c r="BS27" s="62"/>
      <c r="BT27" s="62"/>
      <c r="BU27" s="62"/>
      <c r="BV27" s="62"/>
      <c r="BW27" s="46"/>
      <c r="BX27" s="87"/>
      <c r="BY27" s="87"/>
      <c r="BZ27" s="87"/>
      <c r="CA27" s="87"/>
      <c r="CB27" s="87"/>
      <c r="CC27" s="46"/>
      <c r="CD27" s="91"/>
    </row>
    <row r="28" spans="1:82" s="428" customFormat="1" ht="11" x14ac:dyDescent="0.3">
      <c r="A28" s="890" t="s">
        <v>9527</v>
      </c>
      <c r="B28" s="891"/>
      <c r="C28" s="892">
        <v>38624</v>
      </c>
      <c r="D28" s="891"/>
      <c r="E28" s="893">
        <v>72762.899999999994</v>
      </c>
      <c r="F28" s="891"/>
      <c r="G28" s="894">
        <v>39.594299999999997</v>
      </c>
      <c r="H28" s="891"/>
      <c r="I28" s="967">
        <v>0.63</v>
      </c>
      <c r="J28" s="967">
        <v>7.75</v>
      </c>
      <c r="K28" s="967">
        <v>0.57999999999999996</v>
      </c>
      <c r="L28" s="967">
        <v>0.59</v>
      </c>
      <c r="M28" s="896"/>
      <c r="N28" s="895">
        <v>-1.2905</v>
      </c>
      <c r="O28" s="895">
        <v>4.7954999999999997</v>
      </c>
      <c r="P28" s="895">
        <v>3.7031999999999998</v>
      </c>
      <c r="Q28" s="895">
        <v>10.803900000000001</v>
      </c>
      <c r="R28" s="895">
        <v>5.2031000000000001</v>
      </c>
      <c r="S28" s="895">
        <v>5.3323</v>
      </c>
      <c r="T28" s="895">
        <v>5.9717000000000002</v>
      </c>
      <c r="U28" s="895">
        <v>6.0526</v>
      </c>
      <c r="V28" s="897">
        <v>5.8349000000000002</v>
      </c>
      <c r="W28" s="895">
        <v>6.4744999999999999</v>
      </c>
      <c r="X28" s="895">
        <v>7.0201000000000002</v>
      </c>
      <c r="Y28" s="895">
        <v>6.1512000000000002</v>
      </c>
      <c r="Z28" s="895">
        <v>5.8929</v>
      </c>
      <c r="AA28" s="895">
        <v>5.2243000000000004</v>
      </c>
      <c r="AB28" s="895">
        <v>5.8829000000000002</v>
      </c>
      <c r="AC28" s="895">
        <v>6.0827</v>
      </c>
      <c r="AD28" s="895">
        <v>5.8280000000000003</v>
      </c>
      <c r="AE28" s="895">
        <v>13.039899999999999</v>
      </c>
      <c r="AF28" s="895">
        <v>6.8630000000000004</v>
      </c>
      <c r="AG28" s="896"/>
      <c r="AH28" s="893">
        <v>8</v>
      </c>
      <c r="AI28" s="893">
        <v>13</v>
      </c>
      <c r="AJ28" s="893">
        <v>12</v>
      </c>
      <c r="AK28" s="893">
        <v>4</v>
      </c>
      <c r="AL28" s="893">
        <v>6</v>
      </c>
      <c r="AM28" s="893">
        <v>2</v>
      </c>
      <c r="AN28" s="893">
        <v>1</v>
      </c>
      <c r="AO28" s="893">
        <v>4</v>
      </c>
      <c r="AP28" s="893">
        <v>4</v>
      </c>
      <c r="AQ28" s="893">
        <v>2</v>
      </c>
      <c r="AR28" s="893">
        <v>1</v>
      </c>
      <c r="AS28" s="893">
        <v>3</v>
      </c>
      <c r="AT28" s="893">
        <v>1</v>
      </c>
      <c r="AU28" s="893">
        <v>5</v>
      </c>
      <c r="AV28" s="893">
        <v>1</v>
      </c>
      <c r="AW28" s="893">
        <v>2</v>
      </c>
      <c r="AX28" s="893">
        <v>5</v>
      </c>
      <c r="AY28" s="893">
        <v>3</v>
      </c>
      <c r="AZ28" s="896"/>
      <c r="BA28" s="900">
        <v>5.4931005794121601</v>
      </c>
      <c r="BB28" s="900">
        <v>0.52441725868755296</v>
      </c>
      <c r="BC28" s="900">
        <v>0.227226246266096</v>
      </c>
      <c r="BD28" s="900">
        <v>0.31976614401605402</v>
      </c>
      <c r="BE28" s="896"/>
      <c r="BF28" s="895" t="s">
        <v>430</v>
      </c>
      <c r="BG28" s="895" t="s">
        <v>430</v>
      </c>
      <c r="BH28" s="895" t="s">
        <v>430</v>
      </c>
      <c r="BI28" s="896"/>
      <c r="BJ28" s="895">
        <v>-0.66562860000000001</v>
      </c>
      <c r="BK28" s="896"/>
      <c r="BL28" s="895">
        <v>54.268099999999997</v>
      </c>
      <c r="BM28" s="895">
        <v>16.3201</v>
      </c>
      <c r="BN28" s="895">
        <v>2.3661099999999999</v>
      </c>
      <c r="BO28" s="895">
        <v>27.04569</v>
      </c>
      <c r="BP28" s="891"/>
      <c r="BQ28" s="895" t="s">
        <v>430</v>
      </c>
      <c r="BR28" s="895">
        <v>26.68</v>
      </c>
      <c r="BS28" s="895" t="s">
        <v>430</v>
      </c>
      <c r="BT28" s="895" t="s">
        <v>430</v>
      </c>
      <c r="BU28" s="895" t="s">
        <v>430</v>
      </c>
      <c r="BV28" s="895">
        <v>0.37</v>
      </c>
      <c r="BW28" s="891"/>
      <c r="BX28" s="901" t="s">
        <v>9443</v>
      </c>
      <c r="BY28" s="901" t="s">
        <v>9444</v>
      </c>
      <c r="BZ28" s="901" t="s">
        <v>9445</v>
      </c>
      <c r="CA28" s="901" t="s">
        <v>9446</v>
      </c>
      <c r="CB28" s="901" t="s">
        <v>6064</v>
      </c>
      <c r="CC28" s="891"/>
      <c r="CD28" s="902" t="s">
        <v>7959</v>
      </c>
    </row>
    <row r="29" spans="1:82" s="428" customFormat="1" x14ac:dyDescent="0.25">
      <c r="A29" s="345" t="s">
        <v>9528</v>
      </c>
      <c r="B29" s="373"/>
      <c r="C29" s="719">
        <v>39024</v>
      </c>
      <c r="D29" s="373"/>
      <c r="E29" s="346">
        <v>44819.6</v>
      </c>
      <c r="F29" s="373"/>
      <c r="G29" s="347">
        <v>35.725700000000003</v>
      </c>
      <c r="H29" s="373"/>
      <c r="I29" s="651">
        <v>0.42</v>
      </c>
      <c r="J29" s="651">
        <v>7.12</v>
      </c>
      <c r="K29" s="651">
        <v>0.35</v>
      </c>
      <c r="L29" s="651">
        <v>0.38</v>
      </c>
      <c r="M29" s="374"/>
      <c r="N29" s="348">
        <v>-5.5162000000000004</v>
      </c>
      <c r="O29" s="348">
        <v>5.9626999999999999</v>
      </c>
      <c r="P29" s="348">
        <v>3.1107</v>
      </c>
      <c r="Q29" s="348">
        <v>10.036300000000001</v>
      </c>
      <c r="R29" s="348">
        <v>4.7584</v>
      </c>
      <c r="S29" s="348">
        <v>5.2331000000000003</v>
      </c>
      <c r="T29" s="348">
        <v>5.8780999999999999</v>
      </c>
      <c r="U29" s="348">
        <v>6.0016999999999996</v>
      </c>
      <c r="V29" s="350">
        <v>5.8329000000000004</v>
      </c>
      <c r="W29" s="348">
        <v>6.4652000000000003</v>
      </c>
      <c r="X29" s="348">
        <v>6.9097999999999997</v>
      </c>
      <c r="Y29" s="348">
        <v>6.1718999999999999</v>
      </c>
      <c r="Z29" s="348">
        <v>5.7281000000000004</v>
      </c>
      <c r="AA29" s="348">
        <v>5.0822000000000003</v>
      </c>
      <c r="AB29" s="348">
        <v>5.7961</v>
      </c>
      <c r="AC29" s="348">
        <v>6.0182000000000002</v>
      </c>
      <c r="AD29" s="348">
        <v>5.8434999999999997</v>
      </c>
      <c r="AE29" s="348">
        <v>12.3482</v>
      </c>
      <c r="AF29" s="348">
        <v>6.6993999999999998</v>
      </c>
      <c r="AG29" s="374"/>
      <c r="AH29" s="346">
        <v>15</v>
      </c>
      <c r="AI29" s="346">
        <v>6</v>
      </c>
      <c r="AJ29" s="346">
        <v>14</v>
      </c>
      <c r="AK29" s="346">
        <v>11</v>
      </c>
      <c r="AL29" s="346">
        <v>13</v>
      </c>
      <c r="AM29" s="346">
        <v>5</v>
      </c>
      <c r="AN29" s="346">
        <v>7</v>
      </c>
      <c r="AO29" s="346">
        <v>6</v>
      </c>
      <c r="AP29" s="346">
        <v>5</v>
      </c>
      <c r="AQ29" s="346">
        <v>3</v>
      </c>
      <c r="AR29" s="346">
        <v>4</v>
      </c>
      <c r="AS29" s="346">
        <v>2</v>
      </c>
      <c r="AT29" s="346">
        <v>7</v>
      </c>
      <c r="AU29" s="346">
        <v>11</v>
      </c>
      <c r="AV29" s="346">
        <v>3</v>
      </c>
      <c r="AW29" s="346">
        <v>6</v>
      </c>
      <c r="AX29" s="346">
        <v>4</v>
      </c>
      <c r="AY29" s="346">
        <v>14</v>
      </c>
      <c r="AZ29" s="374"/>
      <c r="BA29" s="375">
        <v>5.1796792395066698</v>
      </c>
      <c r="BB29" s="375">
        <v>0.48109197732206899</v>
      </c>
      <c r="BC29" s="375">
        <v>0.22714785684118199</v>
      </c>
      <c r="BD29" s="375">
        <v>0.32484416214629303</v>
      </c>
      <c r="BE29" s="374"/>
      <c r="BF29" s="348" t="s">
        <v>430</v>
      </c>
      <c r="BG29" s="348" t="s">
        <v>430</v>
      </c>
      <c r="BH29" s="348" t="s">
        <v>430</v>
      </c>
      <c r="BI29" s="374"/>
      <c r="BJ29" s="348">
        <v>-0.66822336000000604</v>
      </c>
      <c r="BK29" s="374"/>
      <c r="BL29" s="348">
        <v>54.658299999999997</v>
      </c>
      <c r="BM29" s="348">
        <v>16.598600000000001</v>
      </c>
      <c r="BN29" s="348">
        <v>3.67266</v>
      </c>
      <c r="BO29" s="348">
        <v>25.070440000000001</v>
      </c>
      <c r="BP29" s="373"/>
      <c r="BQ29" s="348">
        <v>0.05</v>
      </c>
      <c r="BR29" s="348">
        <v>23.7</v>
      </c>
      <c r="BS29" s="348">
        <v>0.12</v>
      </c>
      <c r="BT29" s="348" t="s">
        <v>430</v>
      </c>
      <c r="BU29" s="348" t="s">
        <v>430</v>
      </c>
      <c r="BV29" s="348">
        <v>1.21</v>
      </c>
      <c r="BW29" s="373"/>
      <c r="BX29" s="372" t="s">
        <v>9448</v>
      </c>
      <c r="BY29" s="372" t="s">
        <v>9449</v>
      </c>
      <c r="BZ29" s="372" t="s">
        <v>9450</v>
      </c>
      <c r="CA29" s="372" t="s">
        <v>9451</v>
      </c>
      <c r="CB29" s="372" t="s">
        <v>9452</v>
      </c>
      <c r="CC29" s="373"/>
      <c r="CD29" s="354" t="s">
        <v>4626</v>
      </c>
    </row>
    <row r="30" spans="1:82" s="428" customFormat="1" x14ac:dyDescent="0.25">
      <c r="A30" s="345" t="s">
        <v>9529</v>
      </c>
      <c r="B30" s="373"/>
      <c r="C30" s="719">
        <v>39081</v>
      </c>
      <c r="D30" s="373"/>
      <c r="E30" s="346">
        <v>32422</v>
      </c>
      <c r="F30" s="373"/>
      <c r="G30" s="347">
        <v>36.237400000000001</v>
      </c>
      <c r="H30" s="373"/>
      <c r="I30" s="651">
        <v>0.65</v>
      </c>
      <c r="J30" s="651">
        <v>7.57</v>
      </c>
      <c r="K30" s="651">
        <v>0.6</v>
      </c>
      <c r="L30" s="651">
        <v>0.65</v>
      </c>
      <c r="M30" s="374"/>
      <c r="N30" s="348">
        <v>-3.0215000000000001</v>
      </c>
      <c r="O30" s="348">
        <v>6.2145000000000001</v>
      </c>
      <c r="P30" s="348">
        <v>4.9978999999999996</v>
      </c>
      <c r="Q30" s="348">
        <v>10.7933</v>
      </c>
      <c r="R30" s="348">
        <v>5.0677000000000003</v>
      </c>
      <c r="S30" s="348">
        <v>5.1673</v>
      </c>
      <c r="T30" s="348">
        <v>5.8718000000000004</v>
      </c>
      <c r="U30" s="348">
        <v>6.0090000000000003</v>
      </c>
      <c r="V30" s="350">
        <v>5.8022999999999998</v>
      </c>
      <c r="W30" s="348">
        <v>6.4527999999999999</v>
      </c>
      <c r="X30" s="348">
        <v>6.8853</v>
      </c>
      <c r="Y30" s="348">
        <v>5.9806999999999997</v>
      </c>
      <c r="Z30" s="348">
        <v>5.7514000000000003</v>
      </c>
      <c r="AA30" s="348">
        <v>5.1374000000000004</v>
      </c>
      <c r="AB30" s="348">
        <v>5.7805</v>
      </c>
      <c r="AC30" s="348">
        <v>6.0294999999999996</v>
      </c>
      <c r="AD30" s="348">
        <v>5.8048000000000002</v>
      </c>
      <c r="AE30" s="348">
        <v>12.729100000000001</v>
      </c>
      <c r="AF30" s="348">
        <v>6.8329000000000004</v>
      </c>
      <c r="AG30" s="374"/>
      <c r="AH30" s="346">
        <v>10</v>
      </c>
      <c r="AI30" s="346">
        <v>5</v>
      </c>
      <c r="AJ30" s="346">
        <v>3</v>
      </c>
      <c r="AK30" s="346">
        <v>5</v>
      </c>
      <c r="AL30" s="346">
        <v>10</v>
      </c>
      <c r="AM30" s="346">
        <v>10</v>
      </c>
      <c r="AN30" s="346">
        <v>8</v>
      </c>
      <c r="AO30" s="346">
        <v>5</v>
      </c>
      <c r="AP30" s="346">
        <v>6</v>
      </c>
      <c r="AQ30" s="346">
        <v>5</v>
      </c>
      <c r="AR30" s="346">
        <v>6</v>
      </c>
      <c r="AS30" s="346">
        <v>6</v>
      </c>
      <c r="AT30" s="346">
        <v>6</v>
      </c>
      <c r="AU30" s="346">
        <v>9</v>
      </c>
      <c r="AV30" s="346">
        <v>7</v>
      </c>
      <c r="AW30" s="346">
        <v>5</v>
      </c>
      <c r="AX30" s="346">
        <v>7</v>
      </c>
      <c r="AY30" s="346">
        <v>8</v>
      </c>
      <c r="AZ30" s="374"/>
      <c r="BA30" s="375">
        <v>5.5548984312253902</v>
      </c>
      <c r="BB30" s="375">
        <v>0.52500416312180997</v>
      </c>
      <c r="BC30" s="375">
        <v>0.20182266452379799</v>
      </c>
      <c r="BD30" s="375">
        <v>0.191654885891439</v>
      </c>
      <c r="BE30" s="374"/>
      <c r="BF30" s="348" t="s">
        <v>430</v>
      </c>
      <c r="BG30" s="348" t="s">
        <v>430</v>
      </c>
      <c r="BH30" s="348" t="s">
        <v>430</v>
      </c>
      <c r="BI30" s="374"/>
      <c r="BJ30" s="348">
        <v>-0.65455479000001404</v>
      </c>
      <c r="BK30" s="374"/>
      <c r="BL30" s="348">
        <v>48.742699999999999</v>
      </c>
      <c r="BM30" s="348">
        <v>18.9541</v>
      </c>
      <c r="BN30" s="348">
        <v>3.34849</v>
      </c>
      <c r="BO30" s="348">
        <v>28.954709999999999</v>
      </c>
      <c r="BP30" s="373"/>
      <c r="BQ30" s="348">
        <v>0.02</v>
      </c>
      <c r="BR30" s="348">
        <v>27.39</v>
      </c>
      <c r="BS30" s="348" t="s">
        <v>430</v>
      </c>
      <c r="BT30" s="348" t="s">
        <v>430</v>
      </c>
      <c r="BU30" s="348" t="s">
        <v>430</v>
      </c>
      <c r="BV30" s="348">
        <v>1.55</v>
      </c>
      <c r="BW30" s="373"/>
      <c r="BX30" s="372" t="s">
        <v>9454</v>
      </c>
      <c r="BY30" s="372" t="s">
        <v>9455</v>
      </c>
      <c r="BZ30" s="372" t="s">
        <v>9456</v>
      </c>
      <c r="CA30" s="372" t="s">
        <v>9457</v>
      </c>
      <c r="CB30" s="372" t="s">
        <v>9458</v>
      </c>
      <c r="CC30" s="373"/>
      <c r="CD30" s="354" t="s">
        <v>3328</v>
      </c>
    </row>
    <row r="31" spans="1:82" s="428" customFormat="1" x14ac:dyDescent="0.25">
      <c r="A31" s="345" t="s">
        <v>9530</v>
      </c>
      <c r="B31" s="373"/>
      <c r="C31" s="719">
        <v>39202</v>
      </c>
      <c r="D31" s="373"/>
      <c r="E31" s="346">
        <v>29128.7</v>
      </c>
      <c r="F31" s="373"/>
      <c r="G31" s="347">
        <v>33.726300000000002</v>
      </c>
      <c r="H31" s="373"/>
      <c r="I31" s="651">
        <v>0.49314999999999998</v>
      </c>
      <c r="J31" s="651">
        <v>7.06</v>
      </c>
      <c r="K31" s="651">
        <v>0.46575</v>
      </c>
      <c r="L31" s="651">
        <v>0.47122999999999998</v>
      </c>
      <c r="M31" s="374"/>
      <c r="N31" s="348">
        <v>-0.97399999999999998</v>
      </c>
      <c r="O31" s="348">
        <v>5.6303000000000001</v>
      </c>
      <c r="P31" s="348">
        <v>4.5648999999999997</v>
      </c>
      <c r="Q31" s="348">
        <v>9.8780000000000001</v>
      </c>
      <c r="R31" s="348">
        <v>5.3974000000000002</v>
      </c>
      <c r="S31" s="348">
        <v>5.2938999999999998</v>
      </c>
      <c r="T31" s="348">
        <v>5.9249000000000001</v>
      </c>
      <c r="U31" s="348">
        <v>6.0883000000000003</v>
      </c>
      <c r="V31" s="350">
        <v>5.9080000000000004</v>
      </c>
      <c r="W31" s="348">
        <v>6.4606000000000003</v>
      </c>
      <c r="X31" s="348">
        <v>6.9302999999999999</v>
      </c>
      <c r="Y31" s="348">
        <v>6.1726999999999999</v>
      </c>
      <c r="Z31" s="348">
        <v>5.7873000000000001</v>
      </c>
      <c r="AA31" s="348">
        <v>5.3869999999999996</v>
      </c>
      <c r="AB31" s="348">
        <v>5.7930999999999999</v>
      </c>
      <c r="AC31" s="348">
        <v>6.1124999999999998</v>
      </c>
      <c r="AD31" s="348">
        <v>5.9252000000000002</v>
      </c>
      <c r="AE31" s="348">
        <v>12.432499999999999</v>
      </c>
      <c r="AF31" s="348">
        <v>6.5548000000000002</v>
      </c>
      <c r="AG31" s="374"/>
      <c r="AH31" s="346">
        <v>4</v>
      </c>
      <c r="AI31" s="346">
        <v>10</v>
      </c>
      <c r="AJ31" s="346">
        <v>6</v>
      </c>
      <c r="AK31" s="346">
        <v>14</v>
      </c>
      <c r="AL31" s="346">
        <v>2</v>
      </c>
      <c r="AM31" s="346">
        <v>3</v>
      </c>
      <c r="AN31" s="346">
        <v>4</v>
      </c>
      <c r="AO31" s="346">
        <v>1</v>
      </c>
      <c r="AP31" s="346">
        <v>1</v>
      </c>
      <c r="AQ31" s="346">
        <v>4</v>
      </c>
      <c r="AR31" s="346">
        <v>3</v>
      </c>
      <c r="AS31" s="346">
        <v>1</v>
      </c>
      <c r="AT31" s="346">
        <v>4</v>
      </c>
      <c r="AU31" s="346">
        <v>2</v>
      </c>
      <c r="AV31" s="346">
        <v>4</v>
      </c>
      <c r="AW31" s="346">
        <v>1</v>
      </c>
      <c r="AX31" s="346">
        <v>1</v>
      </c>
      <c r="AY31" s="346">
        <v>12</v>
      </c>
      <c r="AZ31" s="374"/>
      <c r="BA31" s="375">
        <v>4.9852064982190596</v>
      </c>
      <c r="BB31" s="375">
        <v>0.454393330988619</v>
      </c>
      <c r="BC31" s="375">
        <v>0.23164035190201501</v>
      </c>
      <c r="BD31" s="375">
        <v>0.35033248685137303</v>
      </c>
      <c r="BE31" s="374"/>
      <c r="BF31" s="348" t="s">
        <v>430</v>
      </c>
      <c r="BG31" s="348" t="s">
        <v>430</v>
      </c>
      <c r="BH31" s="348" t="s">
        <v>430</v>
      </c>
      <c r="BI31" s="374"/>
      <c r="BJ31" s="348">
        <v>-1.2182833</v>
      </c>
      <c r="BK31" s="374"/>
      <c r="BL31" s="348">
        <v>45.975099999999998</v>
      </c>
      <c r="BM31" s="348">
        <v>19.9527</v>
      </c>
      <c r="BN31" s="348">
        <v>2.1554500000000001</v>
      </c>
      <c r="BO31" s="348">
        <v>31.91675</v>
      </c>
      <c r="BP31" s="373"/>
      <c r="BQ31" s="348">
        <v>0.23</v>
      </c>
      <c r="BR31" s="348">
        <v>27.97</v>
      </c>
      <c r="BS31" s="348">
        <v>0.27</v>
      </c>
      <c r="BT31" s="348" t="s">
        <v>430</v>
      </c>
      <c r="BU31" s="348">
        <v>0.65</v>
      </c>
      <c r="BV31" s="348">
        <v>72.11</v>
      </c>
      <c r="BW31" s="373"/>
      <c r="BX31" s="372" t="s">
        <v>9460</v>
      </c>
      <c r="BY31" s="372" t="s">
        <v>9461</v>
      </c>
      <c r="BZ31" s="372" t="s">
        <v>2703</v>
      </c>
      <c r="CA31" s="372" t="s">
        <v>9462</v>
      </c>
      <c r="CB31" s="372" t="s">
        <v>9463</v>
      </c>
      <c r="CC31" s="373"/>
      <c r="CD31" s="354" t="s">
        <v>2963</v>
      </c>
    </row>
    <row r="32" spans="1:82" s="428" customFormat="1" x14ac:dyDescent="0.25">
      <c r="A32" s="345" t="s">
        <v>9531</v>
      </c>
      <c r="B32" s="373"/>
      <c r="C32" s="719">
        <v>40018</v>
      </c>
      <c r="D32" s="373"/>
      <c r="E32" s="346">
        <v>26635.4</v>
      </c>
      <c r="F32" s="373"/>
      <c r="G32" s="347">
        <v>28.0395</v>
      </c>
      <c r="H32" s="373"/>
      <c r="I32" s="651">
        <v>0.71</v>
      </c>
      <c r="J32" s="651">
        <v>7.67</v>
      </c>
      <c r="K32" s="651">
        <v>0.62</v>
      </c>
      <c r="L32" s="651">
        <v>0.63</v>
      </c>
      <c r="M32" s="374"/>
      <c r="N32" s="348">
        <v>-1.9524999999999999</v>
      </c>
      <c r="O32" s="348">
        <v>6.2515000000000001</v>
      </c>
      <c r="P32" s="348">
        <v>4.5414000000000003</v>
      </c>
      <c r="Q32" s="348">
        <v>10.943099999999999</v>
      </c>
      <c r="R32" s="348">
        <v>5.1581000000000001</v>
      </c>
      <c r="S32" s="348">
        <v>5.0873999999999997</v>
      </c>
      <c r="T32" s="348">
        <v>5.7506000000000004</v>
      </c>
      <c r="U32" s="348">
        <v>5.9351000000000003</v>
      </c>
      <c r="V32" s="350">
        <v>5.7328000000000001</v>
      </c>
      <c r="W32" s="348">
        <v>6.3715999999999999</v>
      </c>
      <c r="X32" s="348">
        <v>6.8268000000000004</v>
      </c>
      <c r="Y32" s="348">
        <v>5.9021999999999997</v>
      </c>
      <c r="Z32" s="348">
        <v>5.7022000000000004</v>
      </c>
      <c r="AA32" s="348">
        <v>5.1971999999999996</v>
      </c>
      <c r="AB32" s="348">
        <v>5.6474000000000002</v>
      </c>
      <c r="AC32" s="348">
        <v>5.944</v>
      </c>
      <c r="AD32" s="348">
        <v>5.7290000000000001</v>
      </c>
      <c r="AE32" s="348">
        <v>12.833600000000001</v>
      </c>
      <c r="AF32" s="348">
        <v>6.2859999999999996</v>
      </c>
      <c r="AG32" s="374"/>
      <c r="AH32" s="346">
        <v>9</v>
      </c>
      <c r="AI32" s="346">
        <v>4</v>
      </c>
      <c r="AJ32" s="346">
        <v>7</v>
      </c>
      <c r="AK32" s="346">
        <v>3</v>
      </c>
      <c r="AL32" s="346">
        <v>7</v>
      </c>
      <c r="AM32" s="346">
        <v>12</v>
      </c>
      <c r="AN32" s="346">
        <v>12</v>
      </c>
      <c r="AO32" s="346">
        <v>12</v>
      </c>
      <c r="AP32" s="346">
        <v>11</v>
      </c>
      <c r="AQ32" s="346">
        <v>8</v>
      </c>
      <c r="AR32" s="346">
        <v>8</v>
      </c>
      <c r="AS32" s="346">
        <v>9</v>
      </c>
      <c r="AT32" s="346">
        <v>9</v>
      </c>
      <c r="AU32" s="346">
        <v>7</v>
      </c>
      <c r="AV32" s="346">
        <v>12</v>
      </c>
      <c r="AW32" s="346">
        <v>12</v>
      </c>
      <c r="AX32" s="346">
        <v>11</v>
      </c>
      <c r="AY32" s="346">
        <v>7</v>
      </c>
      <c r="AZ32" s="374"/>
      <c r="BA32" s="375">
        <v>5.48953309638995</v>
      </c>
      <c r="BB32" s="375">
        <v>0.50843114918356702</v>
      </c>
      <c r="BC32" s="375">
        <v>0.19431377976816</v>
      </c>
      <c r="BD32" s="375">
        <v>0.16658270874481901</v>
      </c>
      <c r="BE32" s="374"/>
      <c r="BF32" s="348" t="s">
        <v>430</v>
      </c>
      <c r="BG32" s="348" t="s">
        <v>430</v>
      </c>
      <c r="BH32" s="348" t="s">
        <v>430</v>
      </c>
      <c r="BI32" s="374"/>
      <c r="BJ32" s="348">
        <v>-0.63292084000001103</v>
      </c>
      <c r="BK32" s="374"/>
      <c r="BL32" s="348">
        <v>46.135199999999998</v>
      </c>
      <c r="BM32" s="348">
        <v>19.624700000000001</v>
      </c>
      <c r="BN32" s="348">
        <v>3.9915600000000002</v>
      </c>
      <c r="BO32" s="348">
        <v>30.248539999999998</v>
      </c>
      <c r="BP32" s="373"/>
      <c r="BQ32" s="348" t="s">
        <v>430</v>
      </c>
      <c r="BR32" s="348">
        <v>27.18</v>
      </c>
      <c r="BS32" s="348">
        <v>0.56999999999999995</v>
      </c>
      <c r="BT32" s="348" t="s">
        <v>430</v>
      </c>
      <c r="BU32" s="348" t="s">
        <v>430</v>
      </c>
      <c r="BV32" s="348">
        <v>2.5</v>
      </c>
      <c r="BW32" s="373"/>
      <c r="BX32" s="372" t="s">
        <v>9465</v>
      </c>
      <c r="BY32" s="372" t="s">
        <v>9466</v>
      </c>
      <c r="BZ32" s="372" t="s">
        <v>9467</v>
      </c>
      <c r="CA32" s="372" t="s">
        <v>9468</v>
      </c>
      <c r="CB32" s="372" t="s">
        <v>9469</v>
      </c>
      <c r="CC32" s="373"/>
      <c r="CD32" s="354" t="s">
        <v>4626</v>
      </c>
    </row>
    <row r="33" spans="1:82" s="428" customFormat="1" x14ac:dyDescent="0.25">
      <c r="A33" s="345" t="s">
        <v>9532</v>
      </c>
      <c r="B33" s="373"/>
      <c r="C33" s="719">
        <v>39378</v>
      </c>
      <c r="D33" s="373"/>
      <c r="E33" s="346">
        <v>25111.200000000001</v>
      </c>
      <c r="F33" s="373"/>
      <c r="G33" s="347">
        <v>32.374000000000002</v>
      </c>
      <c r="H33" s="373"/>
      <c r="I33" s="651">
        <v>0.58904000000000001</v>
      </c>
      <c r="J33" s="651">
        <v>7.59</v>
      </c>
      <c r="K33" s="651">
        <v>0.54520999999999997</v>
      </c>
      <c r="L33" s="651">
        <v>0.58630000000000004</v>
      </c>
      <c r="M33" s="374"/>
      <c r="N33" s="348">
        <v>-1.1274</v>
      </c>
      <c r="O33" s="348">
        <v>7.5209999999999999</v>
      </c>
      <c r="P33" s="348">
        <v>4.9977999999999998</v>
      </c>
      <c r="Q33" s="348">
        <v>10.9986</v>
      </c>
      <c r="R33" s="348">
        <v>5.6643999999999997</v>
      </c>
      <c r="S33" s="348">
        <v>5.3657000000000004</v>
      </c>
      <c r="T33" s="348">
        <v>5.9512</v>
      </c>
      <c r="U33" s="348">
        <v>6.0656999999999996</v>
      </c>
      <c r="V33" s="350">
        <v>5.8874000000000004</v>
      </c>
      <c r="W33" s="348">
        <v>6.4363000000000001</v>
      </c>
      <c r="X33" s="348">
        <v>6.9092000000000002</v>
      </c>
      <c r="Y33" s="348">
        <v>5.9465000000000003</v>
      </c>
      <c r="Z33" s="348">
        <v>5.6009000000000002</v>
      </c>
      <c r="AA33" s="348">
        <v>5.4291</v>
      </c>
      <c r="AB33" s="348">
        <v>5.8798000000000004</v>
      </c>
      <c r="AC33" s="348">
        <v>6.0807000000000002</v>
      </c>
      <c r="AD33" s="348">
        <v>5.8802000000000003</v>
      </c>
      <c r="AE33" s="348">
        <v>13.4588</v>
      </c>
      <c r="AF33" s="348">
        <v>6.4960000000000004</v>
      </c>
      <c r="AG33" s="374"/>
      <c r="AH33" s="346">
        <v>5</v>
      </c>
      <c r="AI33" s="346">
        <v>2</v>
      </c>
      <c r="AJ33" s="346">
        <v>4</v>
      </c>
      <c r="AK33" s="346">
        <v>2</v>
      </c>
      <c r="AL33" s="346">
        <v>1</v>
      </c>
      <c r="AM33" s="346">
        <v>1</v>
      </c>
      <c r="AN33" s="346">
        <v>3</v>
      </c>
      <c r="AO33" s="346">
        <v>2</v>
      </c>
      <c r="AP33" s="346">
        <v>2</v>
      </c>
      <c r="AQ33" s="346">
        <v>6</v>
      </c>
      <c r="AR33" s="346">
        <v>5</v>
      </c>
      <c r="AS33" s="346">
        <v>7</v>
      </c>
      <c r="AT33" s="346">
        <v>12</v>
      </c>
      <c r="AU33" s="346">
        <v>1</v>
      </c>
      <c r="AV33" s="346">
        <v>2</v>
      </c>
      <c r="AW33" s="346">
        <v>4</v>
      </c>
      <c r="AX33" s="346">
        <v>2</v>
      </c>
      <c r="AY33" s="346">
        <v>1</v>
      </c>
      <c r="AZ33" s="374"/>
      <c r="BA33" s="375">
        <v>5.3124088786133603</v>
      </c>
      <c r="BB33" s="375">
        <v>0.494539988832916</v>
      </c>
      <c r="BC33" s="375">
        <v>0.213603921839503</v>
      </c>
      <c r="BD33" s="375">
        <v>0.25923459239999103</v>
      </c>
      <c r="BE33" s="374"/>
      <c r="BF33" s="348" t="s">
        <v>430</v>
      </c>
      <c r="BG33" s="348" t="s">
        <v>430</v>
      </c>
      <c r="BH33" s="348" t="s">
        <v>430</v>
      </c>
      <c r="BI33" s="374"/>
      <c r="BJ33" s="348">
        <v>-0.587097399999989</v>
      </c>
      <c r="BK33" s="374"/>
      <c r="BL33" s="348">
        <v>55.695399999999999</v>
      </c>
      <c r="BM33" s="348">
        <v>11.4376</v>
      </c>
      <c r="BN33" s="348">
        <v>1.6513</v>
      </c>
      <c r="BO33" s="348">
        <v>31.215699999999998</v>
      </c>
      <c r="BP33" s="373"/>
      <c r="BQ33" s="348" t="s">
        <v>430</v>
      </c>
      <c r="BR33" s="348">
        <v>30.12</v>
      </c>
      <c r="BS33" s="348" t="s">
        <v>430</v>
      </c>
      <c r="BT33" s="348" t="s">
        <v>430</v>
      </c>
      <c r="BU33" s="348" t="s">
        <v>430</v>
      </c>
      <c r="BV33" s="348">
        <v>1.1000000000000001</v>
      </c>
      <c r="BW33" s="373"/>
      <c r="BX33" s="372" t="s">
        <v>9471</v>
      </c>
      <c r="BY33" s="372" t="s">
        <v>9472</v>
      </c>
      <c r="BZ33" s="372" t="s">
        <v>9473</v>
      </c>
      <c r="CA33" s="372" t="s">
        <v>9474</v>
      </c>
      <c r="CB33" s="372" t="s">
        <v>9475</v>
      </c>
      <c r="CC33" s="373"/>
      <c r="CD33" s="354" t="s">
        <v>3328</v>
      </c>
    </row>
    <row r="34" spans="1:82" s="428" customFormat="1" x14ac:dyDescent="0.25">
      <c r="A34" s="345" t="s">
        <v>9533</v>
      </c>
      <c r="B34" s="373"/>
      <c r="C34" s="719">
        <v>43452</v>
      </c>
      <c r="D34" s="373"/>
      <c r="E34" s="346">
        <v>24297.599999999999</v>
      </c>
      <c r="F34" s="373"/>
      <c r="G34" s="347">
        <v>15.1699</v>
      </c>
      <c r="H34" s="373"/>
      <c r="I34" s="651">
        <v>0.56000000000000005</v>
      </c>
      <c r="J34" s="651">
        <v>7.01</v>
      </c>
      <c r="K34" s="651">
        <v>0.54</v>
      </c>
      <c r="L34" s="651">
        <v>0.55000000000000004</v>
      </c>
      <c r="M34" s="374"/>
      <c r="N34" s="348">
        <v>-1.2030000000000001</v>
      </c>
      <c r="O34" s="348">
        <v>5.7773000000000003</v>
      </c>
      <c r="P34" s="348">
        <v>5.0232000000000001</v>
      </c>
      <c r="Q34" s="348">
        <v>10.040900000000001</v>
      </c>
      <c r="R34" s="348">
        <v>5.1528</v>
      </c>
      <c r="S34" s="348">
        <v>5.1877000000000004</v>
      </c>
      <c r="T34" s="348">
        <v>5.9584000000000001</v>
      </c>
      <c r="U34" s="348">
        <v>5.9660000000000002</v>
      </c>
      <c r="V34" s="350">
        <v>5.7991000000000001</v>
      </c>
      <c r="W34" s="348">
        <v>6.3861999999999997</v>
      </c>
      <c r="X34" s="348">
        <v>6.8175999999999997</v>
      </c>
      <c r="Y34" s="348">
        <v>5.8754</v>
      </c>
      <c r="Z34" s="348" t="s">
        <v>430</v>
      </c>
      <c r="AA34" s="348">
        <v>5.1616</v>
      </c>
      <c r="AB34" s="348">
        <v>5.6795</v>
      </c>
      <c r="AC34" s="348">
        <v>5.9812000000000003</v>
      </c>
      <c r="AD34" s="348">
        <v>5.8171999999999997</v>
      </c>
      <c r="AE34" s="348">
        <v>12.488200000000001</v>
      </c>
      <c r="AF34" s="348">
        <v>5.7103999999999999</v>
      </c>
      <c r="AG34" s="374"/>
      <c r="AH34" s="346">
        <v>6</v>
      </c>
      <c r="AI34" s="346">
        <v>8</v>
      </c>
      <c r="AJ34" s="346">
        <v>2</v>
      </c>
      <c r="AK34" s="346">
        <v>10</v>
      </c>
      <c r="AL34" s="346">
        <v>8</v>
      </c>
      <c r="AM34" s="346">
        <v>9</v>
      </c>
      <c r="AN34" s="346">
        <v>2</v>
      </c>
      <c r="AO34" s="346">
        <v>9</v>
      </c>
      <c r="AP34" s="346">
        <v>7</v>
      </c>
      <c r="AQ34" s="346">
        <v>7</v>
      </c>
      <c r="AR34" s="346">
        <v>9</v>
      </c>
      <c r="AS34" s="346">
        <v>11</v>
      </c>
      <c r="AT34" s="346" t="s">
        <v>430</v>
      </c>
      <c r="AU34" s="346">
        <v>8</v>
      </c>
      <c r="AV34" s="346">
        <v>11</v>
      </c>
      <c r="AW34" s="346">
        <v>9</v>
      </c>
      <c r="AX34" s="346">
        <v>6</v>
      </c>
      <c r="AY34" s="346">
        <v>10</v>
      </c>
      <c r="AZ34" s="374"/>
      <c r="BA34" s="375">
        <v>5.3752605112802101</v>
      </c>
      <c r="BB34" s="375">
        <v>0.46776523613849202</v>
      </c>
      <c r="BC34" s="375">
        <v>0.195840384667891</v>
      </c>
      <c r="BD34" s="375">
        <v>0.22457741937786299</v>
      </c>
      <c r="BE34" s="374"/>
      <c r="BF34" s="348" t="s">
        <v>430</v>
      </c>
      <c r="BG34" s="348" t="s">
        <v>430</v>
      </c>
      <c r="BH34" s="348" t="s">
        <v>430</v>
      </c>
      <c r="BI34" s="374"/>
      <c r="BJ34" s="348">
        <v>-0.53774291999999302</v>
      </c>
      <c r="BK34" s="374"/>
      <c r="BL34" s="348">
        <v>45.270600000000002</v>
      </c>
      <c r="BM34" s="348">
        <v>17.416799999999999</v>
      </c>
      <c r="BN34" s="348">
        <v>3.0153400000000001</v>
      </c>
      <c r="BO34" s="348">
        <v>34.297260000000001</v>
      </c>
      <c r="BP34" s="373"/>
      <c r="BQ34" s="348" t="s">
        <v>430</v>
      </c>
      <c r="BR34" s="348">
        <v>32.54</v>
      </c>
      <c r="BS34" s="348">
        <v>1.32</v>
      </c>
      <c r="BT34" s="348" t="s">
        <v>430</v>
      </c>
      <c r="BU34" s="348" t="s">
        <v>430</v>
      </c>
      <c r="BV34" s="348">
        <v>0.44</v>
      </c>
      <c r="BW34" s="373"/>
      <c r="BX34" s="372" t="s">
        <v>9477</v>
      </c>
      <c r="BY34" s="372" t="s">
        <v>9478</v>
      </c>
      <c r="BZ34" s="372" t="s">
        <v>9479</v>
      </c>
      <c r="CA34" s="372" t="s">
        <v>9480</v>
      </c>
      <c r="CB34" s="372" t="s">
        <v>4892</v>
      </c>
      <c r="CC34" s="373"/>
      <c r="CD34" s="354" t="s">
        <v>4626</v>
      </c>
    </row>
    <row r="35" spans="1:82" s="428" customFormat="1" x14ac:dyDescent="0.25">
      <c r="A35" s="345" t="s">
        <v>9534</v>
      </c>
      <c r="B35" s="373"/>
      <c r="C35" s="719">
        <v>40465</v>
      </c>
      <c r="D35" s="373"/>
      <c r="E35" s="346">
        <v>16570.3</v>
      </c>
      <c r="F35" s="373"/>
      <c r="G35" s="347">
        <v>28.0168</v>
      </c>
      <c r="H35" s="373"/>
      <c r="I35" s="651">
        <v>0.64295999999999998</v>
      </c>
      <c r="J35" s="651">
        <v>7.69923</v>
      </c>
      <c r="K35" s="651">
        <v>0.54193999999999998</v>
      </c>
      <c r="L35" s="651">
        <v>0.58552999999999999</v>
      </c>
      <c r="M35" s="374"/>
      <c r="N35" s="348">
        <v>-4.4288999999999996</v>
      </c>
      <c r="O35" s="348">
        <v>5.7784000000000004</v>
      </c>
      <c r="P35" s="348">
        <v>4.4333</v>
      </c>
      <c r="Q35" s="348">
        <v>10.783099999999999</v>
      </c>
      <c r="R35" s="348">
        <v>5.2640000000000002</v>
      </c>
      <c r="S35" s="348">
        <v>5.1932999999999998</v>
      </c>
      <c r="T35" s="348">
        <v>5.8068999999999997</v>
      </c>
      <c r="U35" s="348">
        <v>5.9911000000000003</v>
      </c>
      <c r="V35" s="350">
        <v>5.7401</v>
      </c>
      <c r="W35" s="348">
        <v>6.2596999999999996</v>
      </c>
      <c r="X35" s="348">
        <v>6.7460000000000004</v>
      </c>
      <c r="Y35" s="348">
        <v>5.8791000000000002</v>
      </c>
      <c r="Z35" s="348">
        <v>5.7689000000000004</v>
      </c>
      <c r="AA35" s="348">
        <v>5.2729999999999997</v>
      </c>
      <c r="AB35" s="348">
        <v>5.7397999999999998</v>
      </c>
      <c r="AC35" s="348">
        <v>6.0000999999999998</v>
      </c>
      <c r="AD35" s="348">
        <v>5.7491000000000003</v>
      </c>
      <c r="AE35" s="348">
        <v>12.883699999999999</v>
      </c>
      <c r="AF35" s="348">
        <v>6.7874999999999996</v>
      </c>
      <c r="AG35" s="374"/>
      <c r="AH35" s="346">
        <v>13</v>
      </c>
      <c r="AI35" s="346">
        <v>7</v>
      </c>
      <c r="AJ35" s="346">
        <v>8</v>
      </c>
      <c r="AK35" s="346">
        <v>6</v>
      </c>
      <c r="AL35" s="346">
        <v>4</v>
      </c>
      <c r="AM35" s="346">
        <v>8</v>
      </c>
      <c r="AN35" s="346">
        <v>10</v>
      </c>
      <c r="AO35" s="346">
        <v>7</v>
      </c>
      <c r="AP35" s="346">
        <v>9</v>
      </c>
      <c r="AQ35" s="346">
        <v>11</v>
      </c>
      <c r="AR35" s="346">
        <v>11</v>
      </c>
      <c r="AS35" s="346">
        <v>10</v>
      </c>
      <c r="AT35" s="346">
        <v>5</v>
      </c>
      <c r="AU35" s="346">
        <v>4</v>
      </c>
      <c r="AV35" s="346">
        <v>8</v>
      </c>
      <c r="AW35" s="346">
        <v>7</v>
      </c>
      <c r="AX35" s="346">
        <v>10</v>
      </c>
      <c r="AY35" s="346">
        <v>6</v>
      </c>
      <c r="AZ35" s="374"/>
      <c r="BA35" s="375">
        <v>5.2594975640722499</v>
      </c>
      <c r="BB35" s="375">
        <v>0.50109133251475402</v>
      </c>
      <c r="BC35" s="375">
        <v>0.18920569290932299</v>
      </c>
      <c r="BD35" s="375">
        <v>0.108011826414547</v>
      </c>
      <c r="BE35" s="374"/>
      <c r="BF35" s="348" t="s">
        <v>430</v>
      </c>
      <c r="BG35" s="348" t="s">
        <v>430</v>
      </c>
      <c r="BH35" s="348" t="s">
        <v>430</v>
      </c>
      <c r="BI35" s="374"/>
      <c r="BJ35" s="348">
        <v>-0.61533263999998999</v>
      </c>
      <c r="BK35" s="374"/>
      <c r="BL35" s="348">
        <v>51.618299999999998</v>
      </c>
      <c r="BM35" s="348">
        <v>15.704000000000001</v>
      </c>
      <c r="BN35" s="348">
        <v>2.8243100000000001</v>
      </c>
      <c r="BO35" s="348">
        <v>29.853390000000001</v>
      </c>
      <c r="BP35" s="373"/>
      <c r="BQ35" s="348" t="s">
        <v>430</v>
      </c>
      <c r="BR35" s="348">
        <v>26</v>
      </c>
      <c r="BS35" s="348">
        <v>1.37</v>
      </c>
      <c r="BT35" s="348">
        <v>0.77</v>
      </c>
      <c r="BU35" s="348" t="s">
        <v>430</v>
      </c>
      <c r="BV35" s="348">
        <v>1.71</v>
      </c>
      <c r="BW35" s="373"/>
      <c r="BX35" s="372" t="s">
        <v>9482</v>
      </c>
      <c r="BY35" s="372" t="s">
        <v>9483</v>
      </c>
      <c r="BZ35" s="372" t="s">
        <v>9484</v>
      </c>
      <c r="CA35" s="372" t="s">
        <v>9485</v>
      </c>
      <c r="CB35" s="372" t="s">
        <v>9486</v>
      </c>
      <c r="CC35" s="373"/>
      <c r="CD35" s="354" t="s">
        <v>4626</v>
      </c>
    </row>
    <row r="36" spans="1:82" s="428" customFormat="1" x14ac:dyDescent="0.25">
      <c r="A36" s="345" t="s">
        <v>9535</v>
      </c>
      <c r="B36" s="373"/>
      <c r="C36" s="719">
        <v>41817</v>
      </c>
      <c r="D36" s="373"/>
      <c r="E36" s="346">
        <v>15481.8</v>
      </c>
      <c r="F36" s="373"/>
      <c r="G36" s="347">
        <v>20.4572</v>
      </c>
      <c r="H36" s="373"/>
      <c r="I36" s="651">
        <v>0.51</v>
      </c>
      <c r="J36" s="651">
        <v>7.31</v>
      </c>
      <c r="K36" s="651">
        <v>0.49</v>
      </c>
      <c r="L36" s="651">
        <v>0.53</v>
      </c>
      <c r="M36" s="374"/>
      <c r="N36" s="348">
        <v>-3.5680999999999998</v>
      </c>
      <c r="O36" s="348">
        <v>4.1051000000000002</v>
      </c>
      <c r="P36" s="348">
        <v>3.8772000000000002</v>
      </c>
      <c r="Q36" s="348">
        <v>10.017200000000001</v>
      </c>
      <c r="R36" s="348">
        <v>5.2087000000000003</v>
      </c>
      <c r="S36" s="348">
        <v>5.2187000000000001</v>
      </c>
      <c r="T36" s="348">
        <v>5.7698999999999998</v>
      </c>
      <c r="U36" s="348">
        <v>5.9512999999999998</v>
      </c>
      <c r="V36" s="350">
        <v>5.7247000000000003</v>
      </c>
      <c r="W36" s="348">
        <v>6.3662000000000001</v>
      </c>
      <c r="X36" s="348">
        <v>6.8677000000000001</v>
      </c>
      <c r="Y36" s="348">
        <v>6.0025000000000004</v>
      </c>
      <c r="Z36" s="348">
        <v>5.8209</v>
      </c>
      <c r="AA36" s="348">
        <v>5.2213000000000003</v>
      </c>
      <c r="AB36" s="348">
        <v>5.6875999999999998</v>
      </c>
      <c r="AC36" s="348">
        <v>5.9509999999999996</v>
      </c>
      <c r="AD36" s="348">
        <v>5.7214</v>
      </c>
      <c r="AE36" s="348">
        <v>12.412800000000001</v>
      </c>
      <c r="AF36" s="348">
        <v>6.1547000000000001</v>
      </c>
      <c r="AG36" s="374"/>
      <c r="AH36" s="346">
        <v>11</v>
      </c>
      <c r="AI36" s="346">
        <v>14</v>
      </c>
      <c r="AJ36" s="346">
        <v>11</v>
      </c>
      <c r="AK36" s="346">
        <v>12</v>
      </c>
      <c r="AL36" s="346">
        <v>5</v>
      </c>
      <c r="AM36" s="346">
        <v>6</v>
      </c>
      <c r="AN36" s="346">
        <v>11</v>
      </c>
      <c r="AO36" s="346">
        <v>11</v>
      </c>
      <c r="AP36" s="346">
        <v>12</v>
      </c>
      <c r="AQ36" s="346">
        <v>9</v>
      </c>
      <c r="AR36" s="346">
        <v>7</v>
      </c>
      <c r="AS36" s="346">
        <v>4</v>
      </c>
      <c r="AT36" s="346">
        <v>2</v>
      </c>
      <c r="AU36" s="346">
        <v>6</v>
      </c>
      <c r="AV36" s="346">
        <v>10</v>
      </c>
      <c r="AW36" s="346">
        <v>11</v>
      </c>
      <c r="AX36" s="346">
        <v>12</v>
      </c>
      <c r="AY36" s="346">
        <v>13</v>
      </c>
      <c r="AZ36" s="374"/>
      <c r="BA36" s="375">
        <v>5.5502327260533102</v>
      </c>
      <c r="BB36" s="375">
        <v>0.51510677893249401</v>
      </c>
      <c r="BC36" s="375">
        <v>0.19969587081535201</v>
      </c>
      <c r="BD36" s="375">
        <v>0.196431033189537</v>
      </c>
      <c r="BE36" s="374"/>
      <c r="BF36" s="348" t="s">
        <v>430</v>
      </c>
      <c r="BG36" s="348" t="s">
        <v>430</v>
      </c>
      <c r="BH36" s="348" t="s">
        <v>430</v>
      </c>
      <c r="BI36" s="374"/>
      <c r="BJ36" s="348">
        <v>-0.63946398999999998</v>
      </c>
      <c r="BK36" s="374"/>
      <c r="BL36" s="348">
        <v>44.985300000000002</v>
      </c>
      <c r="BM36" s="348">
        <v>20.744399999999999</v>
      </c>
      <c r="BN36" s="348">
        <v>5.0181399999999998</v>
      </c>
      <c r="BO36" s="348">
        <v>29.25216</v>
      </c>
      <c r="BP36" s="373"/>
      <c r="BQ36" s="348">
        <v>0.85</v>
      </c>
      <c r="BR36" s="348">
        <v>27.88</v>
      </c>
      <c r="BS36" s="348" t="s">
        <v>430</v>
      </c>
      <c r="BT36" s="348" t="s">
        <v>430</v>
      </c>
      <c r="BU36" s="348" t="s">
        <v>430</v>
      </c>
      <c r="BV36" s="348">
        <v>0.53</v>
      </c>
      <c r="BW36" s="373"/>
      <c r="BX36" s="372" t="s">
        <v>9488</v>
      </c>
      <c r="BY36" s="372" t="s">
        <v>9489</v>
      </c>
      <c r="BZ36" s="372" t="s">
        <v>9490</v>
      </c>
      <c r="CA36" s="372" t="s">
        <v>9491</v>
      </c>
      <c r="CB36" s="372" t="s">
        <v>9492</v>
      </c>
      <c r="CC36" s="373"/>
      <c r="CD36" s="354" t="s">
        <v>4626</v>
      </c>
    </row>
    <row r="37" spans="1:82" s="428" customFormat="1" x14ac:dyDescent="0.25">
      <c r="A37" s="345" t="s">
        <v>9536</v>
      </c>
      <c r="B37" s="373"/>
      <c r="C37" s="719">
        <v>38890</v>
      </c>
      <c r="D37" s="373"/>
      <c r="E37" s="346">
        <v>11263.6</v>
      </c>
      <c r="F37" s="373"/>
      <c r="G37" s="347">
        <v>37.0366</v>
      </c>
      <c r="H37" s="373"/>
      <c r="I37" s="651">
        <v>0.6</v>
      </c>
      <c r="J37" s="651">
        <v>7.6</v>
      </c>
      <c r="K37" s="651">
        <v>0.59</v>
      </c>
      <c r="L37" s="651">
        <v>0.6</v>
      </c>
      <c r="M37" s="374"/>
      <c r="N37" s="348">
        <v>0.98550000000000004</v>
      </c>
      <c r="O37" s="348">
        <v>8.0207999999999995</v>
      </c>
      <c r="P37" s="348">
        <v>6.0044000000000004</v>
      </c>
      <c r="Q37" s="348">
        <v>11.0847</v>
      </c>
      <c r="R37" s="348">
        <v>5.2721</v>
      </c>
      <c r="S37" s="348">
        <v>5.2423000000000002</v>
      </c>
      <c r="T37" s="348">
        <v>5.8905000000000003</v>
      </c>
      <c r="U37" s="348">
        <v>6.0587999999999997</v>
      </c>
      <c r="V37" s="350">
        <v>5.8720999999999997</v>
      </c>
      <c r="W37" s="348">
        <v>6.5152999999999999</v>
      </c>
      <c r="X37" s="348">
        <v>6.9645000000000001</v>
      </c>
      <c r="Y37" s="348">
        <v>5.9889000000000001</v>
      </c>
      <c r="Z37" s="348">
        <v>5.7933000000000003</v>
      </c>
      <c r="AA37" s="348">
        <v>5.3339999999999996</v>
      </c>
      <c r="AB37" s="348">
        <v>5.7865000000000002</v>
      </c>
      <c r="AC37" s="348">
        <v>6.0815999999999999</v>
      </c>
      <c r="AD37" s="348">
        <v>5.8802000000000003</v>
      </c>
      <c r="AE37" s="348">
        <v>13.402100000000001</v>
      </c>
      <c r="AF37" s="348">
        <v>6.7647000000000004</v>
      </c>
      <c r="AG37" s="374"/>
      <c r="AH37" s="346">
        <v>2</v>
      </c>
      <c r="AI37" s="346">
        <v>1</v>
      </c>
      <c r="AJ37" s="346">
        <v>1</v>
      </c>
      <c r="AK37" s="346">
        <v>1</v>
      </c>
      <c r="AL37" s="346">
        <v>3</v>
      </c>
      <c r="AM37" s="346">
        <v>4</v>
      </c>
      <c r="AN37" s="346">
        <v>5</v>
      </c>
      <c r="AO37" s="346">
        <v>3</v>
      </c>
      <c r="AP37" s="346">
        <v>3</v>
      </c>
      <c r="AQ37" s="346">
        <v>1</v>
      </c>
      <c r="AR37" s="346">
        <v>2</v>
      </c>
      <c r="AS37" s="346">
        <v>5</v>
      </c>
      <c r="AT37" s="346">
        <v>3</v>
      </c>
      <c r="AU37" s="346">
        <v>3</v>
      </c>
      <c r="AV37" s="346">
        <v>5</v>
      </c>
      <c r="AW37" s="346">
        <v>3</v>
      </c>
      <c r="AX37" s="346">
        <v>2</v>
      </c>
      <c r="AY37" s="346">
        <v>2</v>
      </c>
      <c r="AZ37" s="374"/>
      <c r="BA37" s="375">
        <v>5.4777413053943498</v>
      </c>
      <c r="BB37" s="375">
        <v>0.50917219849269602</v>
      </c>
      <c r="BC37" s="375">
        <v>0.21768925319225699</v>
      </c>
      <c r="BD37" s="375">
        <v>0.291024269078413</v>
      </c>
      <c r="BE37" s="374"/>
      <c r="BF37" s="348" t="s">
        <v>430</v>
      </c>
      <c r="BG37" s="348" t="s">
        <v>430</v>
      </c>
      <c r="BH37" s="348" t="s">
        <v>430</v>
      </c>
      <c r="BI37" s="374"/>
      <c r="BJ37" s="348">
        <v>-0.656600579999986</v>
      </c>
      <c r="BK37" s="374"/>
      <c r="BL37" s="348">
        <v>43.972999999999999</v>
      </c>
      <c r="BM37" s="348">
        <v>19.966200000000001</v>
      </c>
      <c r="BN37" s="348">
        <v>6.3764500000000002</v>
      </c>
      <c r="BO37" s="348">
        <v>29.684349999999998</v>
      </c>
      <c r="BP37" s="373"/>
      <c r="BQ37" s="348" t="s">
        <v>430</v>
      </c>
      <c r="BR37" s="348">
        <v>29.25</v>
      </c>
      <c r="BS37" s="348" t="s">
        <v>430</v>
      </c>
      <c r="BT37" s="348" t="s">
        <v>430</v>
      </c>
      <c r="BU37" s="348" t="s">
        <v>430</v>
      </c>
      <c r="BV37" s="348">
        <v>0.43</v>
      </c>
      <c r="BW37" s="373"/>
      <c r="BX37" s="372" t="s">
        <v>9494</v>
      </c>
      <c r="BY37" s="372" t="s">
        <v>9495</v>
      </c>
      <c r="BZ37" s="372" t="s">
        <v>9496</v>
      </c>
      <c r="CA37" s="372" t="s">
        <v>9497</v>
      </c>
      <c r="CB37" s="372" t="s">
        <v>9498</v>
      </c>
      <c r="CC37" s="373"/>
      <c r="CD37" s="354" t="s">
        <v>4626</v>
      </c>
    </row>
    <row r="38" spans="1:82" s="428" customFormat="1" x14ac:dyDescent="0.25">
      <c r="A38" s="345" t="s">
        <v>9537</v>
      </c>
      <c r="B38" s="373"/>
      <c r="C38" s="719">
        <v>41865</v>
      </c>
      <c r="D38" s="373"/>
      <c r="E38" s="346">
        <v>10094.4</v>
      </c>
      <c r="F38" s="373"/>
      <c r="G38" s="347">
        <v>19.732500000000002</v>
      </c>
      <c r="H38" s="373"/>
      <c r="I38" s="651">
        <v>0.56000000000000005</v>
      </c>
      <c r="J38" s="651">
        <v>7.69</v>
      </c>
      <c r="K38" s="651">
        <v>0.56000000000000005</v>
      </c>
      <c r="L38" s="651">
        <v>0.57999999999999996</v>
      </c>
      <c r="M38" s="374"/>
      <c r="N38" s="348">
        <v>0</v>
      </c>
      <c r="O38" s="348">
        <v>7.0331000000000001</v>
      </c>
      <c r="P38" s="348">
        <v>4.8932000000000002</v>
      </c>
      <c r="Q38" s="348">
        <v>10.652900000000001</v>
      </c>
      <c r="R38" s="348">
        <v>5.0697000000000001</v>
      </c>
      <c r="S38" s="348">
        <v>5.2023999999999999</v>
      </c>
      <c r="T38" s="348">
        <v>5.8093000000000004</v>
      </c>
      <c r="U38" s="348">
        <v>5.9570999999999996</v>
      </c>
      <c r="V38" s="350">
        <v>5.7328999999999999</v>
      </c>
      <c r="W38" s="348">
        <v>6.3263999999999996</v>
      </c>
      <c r="X38" s="348">
        <v>6.7862</v>
      </c>
      <c r="Y38" s="348">
        <v>5.931</v>
      </c>
      <c r="Z38" s="348">
        <v>5.6875999999999998</v>
      </c>
      <c r="AA38" s="348">
        <v>5.1302000000000003</v>
      </c>
      <c r="AB38" s="348">
        <v>5.7324999999999999</v>
      </c>
      <c r="AC38" s="348">
        <v>5.9763000000000002</v>
      </c>
      <c r="AD38" s="348">
        <v>5.7534000000000001</v>
      </c>
      <c r="AE38" s="348">
        <v>12.946899999999999</v>
      </c>
      <c r="AF38" s="348">
        <v>5.9023000000000003</v>
      </c>
      <c r="AG38" s="374"/>
      <c r="AH38" s="346">
        <v>3</v>
      </c>
      <c r="AI38" s="346">
        <v>3</v>
      </c>
      <c r="AJ38" s="346">
        <v>5</v>
      </c>
      <c r="AK38" s="346">
        <v>7</v>
      </c>
      <c r="AL38" s="346">
        <v>9</v>
      </c>
      <c r="AM38" s="346">
        <v>7</v>
      </c>
      <c r="AN38" s="346">
        <v>9</v>
      </c>
      <c r="AO38" s="346">
        <v>10</v>
      </c>
      <c r="AP38" s="346">
        <v>10</v>
      </c>
      <c r="AQ38" s="346">
        <v>10</v>
      </c>
      <c r="AR38" s="346">
        <v>10</v>
      </c>
      <c r="AS38" s="346">
        <v>8</v>
      </c>
      <c r="AT38" s="346">
        <v>10</v>
      </c>
      <c r="AU38" s="346">
        <v>10</v>
      </c>
      <c r="AV38" s="346">
        <v>9</v>
      </c>
      <c r="AW38" s="346">
        <v>10</v>
      </c>
      <c r="AX38" s="346">
        <v>9</v>
      </c>
      <c r="AY38" s="346">
        <v>4</v>
      </c>
      <c r="AZ38" s="374"/>
      <c r="BA38" s="375">
        <v>5.3209998173906499</v>
      </c>
      <c r="BB38" s="375">
        <v>0.48137140473094697</v>
      </c>
      <c r="BC38" s="375">
        <v>0.19264470019872701</v>
      </c>
      <c r="BD38" s="375">
        <v>0.172858849564058</v>
      </c>
      <c r="BE38" s="374"/>
      <c r="BF38" s="348" t="s">
        <v>430</v>
      </c>
      <c r="BG38" s="348" t="s">
        <v>430</v>
      </c>
      <c r="BH38" s="348" t="s">
        <v>430</v>
      </c>
      <c r="BI38" s="374"/>
      <c r="BJ38" s="348">
        <v>-0.62819291000000699</v>
      </c>
      <c r="BK38" s="374"/>
      <c r="BL38" s="348">
        <v>47.555599999999998</v>
      </c>
      <c r="BM38" s="348">
        <v>15.996600000000001</v>
      </c>
      <c r="BN38" s="348">
        <v>4.48332</v>
      </c>
      <c r="BO38" s="348">
        <v>31.964479999999998</v>
      </c>
      <c r="BP38" s="373"/>
      <c r="BQ38" s="348">
        <v>0.26</v>
      </c>
      <c r="BR38" s="348">
        <v>30.19</v>
      </c>
      <c r="BS38" s="348" t="s">
        <v>430</v>
      </c>
      <c r="BT38" s="348" t="s">
        <v>430</v>
      </c>
      <c r="BU38" s="348" t="s">
        <v>430</v>
      </c>
      <c r="BV38" s="348">
        <v>70.19</v>
      </c>
      <c r="BW38" s="373"/>
      <c r="BX38" s="372" t="s">
        <v>9500</v>
      </c>
      <c r="BY38" s="372" t="s">
        <v>9501</v>
      </c>
      <c r="BZ38" s="372" t="s">
        <v>9502</v>
      </c>
      <c r="CA38" s="372" t="s">
        <v>1796</v>
      </c>
      <c r="CB38" s="372" t="s">
        <v>9503</v>
      </c>
      <c r="CC38" s="373"/>
      <c r="CD38" s="354" t="s">
        <v>4626</v>
      </c>
    </row>
    <row r="39" spans="1:82" s="428" customFormat="1" x14ac:dyDescent="0.25">
      <c r="A39" s="345" t="s">
        <v>9538</v>
      </c>
      <c r="B39" s="373"/>
      <c r="C39" s="719">
        <v>39072</v>
      </c>
      <c r="D39" s="373"/>
      <c r="E39" s="346">
        <v>8276.91</v>
      </c>
      <c r="F39" s="373"/>
      <c r="G39" s="347">
        <v>34.171500000000002</v>
      </c>
      <c r="H39" s="373"/>
      <c r="I39" s="651" t="s">
        <v>430</v>
      </c>
      <c r="J39" s="651" t="s">
        <v>430</v>
      </c>
      <c r="K39" s="651" t="s">
        <v>430</v>
      </c>
      <c r="L39" s="651" t="s">
        <v>430</v>
      </c>
      <c r="M39" s="374"/>
      <c r="N39" s="348">
        <v>-1.2817000000000001</v>
      </c>
      <c r="O39" s="348">
        <v>4.0247000000000002</v>
      </c>
      <c r="P39" s="348">
        <v>3.9857</v>
      </c>
      <c r="Q39" s="348">
        <v>10.540800000000001</v>
      </c>
      <c r="R39" s="348">
        <v>5.0347999999999997</v>
      </c>
      <c r="S39" s="348">
        <v>4.8715000000000002</v>
      </c>
      <c r="T39" s="348">
        <v>5.524</v>
      </c>
      <c r="U39" s="348">
        <v>5.6768000000000001</v>
      </c>
      <c r="V39" s="350">
        <v>5.4909999999999997</v>
      </c>
      <c r="W39" s="348">
        <v>6.2317</v>
      </c>
      <c r="X39" s="348">
        <v>6.718</v>
      </c>
      <c r="Y39" s="348">
        <v>5.8334999999999999</v>
      </c>
      <c r="Z39" s="348">
        <v>5.6176000000000004</v>
      </c>
      <c r="AA39" s="348">
        <v>4.8819999999999997</v>
      </c>
      <c r="AB39" s="348">
        <v>5.4024000000000001</v>
      </c>
      <c r="AC39" s="348">
        <v>5.6976000000000004</v>
      </c>
      <c r="AD39" s="348">
        <v>5.5115999999999996</v>
      </c>
      <c r="AE39" s="348">
        <v>12.6646</v>
      </c>
      <c r="AF39" s="348">
        <v>6.5029000000000003</v>
      </c>
      <c r="AG39" s="374"/>
      <c r="AH39" s="346">
        <v>7</v>
      </c>
      <c r="AI39" s="346">
        <v>15</v>
      </c>
      <c r="AJ39" s="346">
        <v>9</v>
      </c>
      <c r="AK39" s="346">
        <v>9</v>
      </c>
      <c r="AL39" s="346">
        <v>11</v>
      </c>
      <c r="AM39" s="346">
        <v>14</v>
      </c>
      <c r="AN39" s="346">
        <v>15</v>
      </c>
      <c r="AO39" s="346">
        <v>15</v>
      </c>
      <c r="AP39" s="346">
        <v>15</v>
      </c>
      <c r="AQ39" s="346">
        <v>14</v>
      </c>
      <c r="AR39" s="346">
        <v>12</v>
      </c>
      <c r="AS39" s="346">
        <v>12</v>
      </c>
      <c r="AT39" s="346">
        <v>11</v>
      </c>
      <c r="AU39" s="346">
        <v>14</v>
      </c>
      <c r="AV39" s="346">
        <v>15</v>
      </c>
      <c r="AW39" s="346">
        <v>15</v>
      </c>
      <c r="AX39" s="346">
        <v>15</v>
      </c>
      <c r="AY39" s="346">
        <v>9</v>
      </c>
      <c r="AZ39" s="374"/>
      <c r="BA39" s="375">
        <v>5.5231301624108502</v>
      </c>
      <c r="BB39" s="375">
        <v>0.49024370827316799</v>
      </c>
      <c r="BC39" s="375">
        <v>0.173623128023008</v>
      </c>
      <c r="BD39" s="375">
        <v>9.1032345789225699E-2</v>
      </c>
      <c r="BE39" s="374"/>
      <c r="BF39" s="348" t="s">
        <v>430</v>
      </c>
      <c r="BG39" s="348" t="s">
        <v>430</v>
      </c>
      <c r="BH39" s="348" t="s">
        <v>430</v>
      </c>
      <c r="BI39" s="374"/>
      <c r="BJ39" s="348">
        <v>-0.66968159000000005</v>
      </c>
      <c r="BK39" s="374"/>
      <c r="BL39" s="348">
        <v>42.442999999999998</v>
      </c>
      <c r="BM39" s="348">
        <v>20.341799999999999</v>
      </c>
      <c r="BN39" s="348">
        <v>7.8455700000000004</v>
      </c>
      <c r="BO39" s="348">
        <v>29.369630000000001</v>
      </c>
      <c r="BP39" s="373"/>
      <c r="BQ39" s="348">
        <v>0.05</v>
      </c>
      <c r="BR39" s="348">
        <v>29.3</v>
      </c>
      <c r="BS39" s="348" t="s">
        <v>430</v>
      </c>
      <c r="BT39" s="348" t="s">
        <v>430</v>
      </c>
      <c r="BU39" s="348" t="s">
        <v>430</v>
      </c>
      <c r="BV39" s="348">
        <v>0.02</v>
      </c>
      <c r="BW39" s="373"/>
      <c r="BX39" s="372" t="s">
        <v>9505</v>
      </c>
      <c r="BY39" s="372" t="s">
        <v>9506</v>
      </c>
      <c r="BZ39" s="372" t="s">
        <v>9507</v>
      </c>
      <c r="CA39" s="372" t="s">
        <v>9508</v>
      </c>
      <c r="CB39" s="372" t="s">
        <v>9509</v>
      </c>
      <c r="CC39" s="373"/>
      <c r="CD39" s="354" t="s">
        <v>4626</v>
      </c>
    </row>
    <row r="40" spans="1:82" s="428" customFormat="1" x14ac:dyDescent="0.25">
      <c r="A40" s="345" t="s">
        <v>9539</v>
      </c>
      <c r="B40" s="373"/>
      <c r="C40" s="719">
        <v>43125</v>
      </c>
      <c r="D40" s="373"/>
      <c r="E40" s="346">
        <v>6562.23</v>
      </c>
      <c r="F40" s="373"/>
      <c r="G40" s="347">
        <v>15.755000000000001</v>
      </c>
      <c r="H40" s="373"/>
      <c r="I40" s="651">
        <v>0.60279000000000005</v>
      </c>
      <c r="J40" s="651">
        <v>7.5595299999999996</v>
      </c>
      <c r="K40" s="651">
        <v>0.55671000000000004</v>
      </c>
      <c r="L40" s="651">
        <v>0.59919999999999995</v>
      </c>
      <c r="M40" s="374"/>
      <c r="N40" s="348">
        <v>-4.6329000000000002</v>
      </c>
      <c r="O40" s="348">
        <v>5.4081000000000001</v>
      </c>
      <c r="P40" s="348">
        <v>3.9746000000000001</v>
      </c>
      <c r="Q40" s="348">
        <v>10.633900000000001</v>
      </c>
      <c r="R40" s="348">
        <v>5.0285000000000002</v>
      </c>
      <c r="S40" s="348">
        <v>5.0236000000000001</v>
      </c>
      <c r="T40" s="348">
        <v>5.681</v>
      </c>
      <c r="U40" s="348">
        <v>5.8365</v>
      </c>
      <c r="V40" s="350">
        <v>5.6247999999999996</v>
      </c>
      <c r="W40" s="348">
        <v>6.2538</v>
      </c>
      <c r="X40" s="348">
        <v>6.7022000000000004</v>
      </c>
      <c r="Y40" s="348">
        <v>5.8140999999999998</v>
      </c>
      <c r="Z40" s="348" t="s">
        <v>430</v>
      </c>
      <c r="AA40" s="348">
        <v>5.0396999999999998</v>
      </c>
      <c r="AB40" s="348">
        <v>5.5829000000000004</v>
      </c>
      <c r="AC40" s="348">
        <v>5.8346999999999998</v>
      </c>
      <c r="AD40" s="348">
        <v>5.6478999999999999</v>
      </c>
      <c r="AE40" s="348">
        <v>12.479200000000001</v>
      </c>
      <c r="AF40" s="348">
        <v>5.5606999999999998</v>
      </c>
      <c r="AG40" s="374"/>
      <c r="AH40" s="346">
        <v>14</v>
      </c>
      <c r="AI40" s="346">
        <v>11</v>
      </c>
      <c r="AJ40" s="346">
        <v>10</v>
      </c>
      <c r="AK40" s="346">
        <v>8</v>
      </c>
      <c r="AL40" s="346">
        <v>12</v>
      </c>
      <c r="AM40" s="346">
        <v>13</v>
      </c>
      <c r="AN40" s="346">
        <v>13</v>
      </c>
      <c r="AO40" s="346">
        <v>14</v>
      </c>
      <c r="AP40" s="346">
        <v>13</v>
      </c>
      <c r="AQ40" s="346">
        <v>13</v>
      </c>
      <c r="AR40" s="346">
        <v>15</v>
      </c>
      <c r="AS40" s="346">
        <v>13</v>
      </c>
      <c r="AT40" s="346" t="s">
        <v>430</v>
      </c>
      <c r="AU40" s="346">
        <v>12</v>
      </c>
      <c r="AV40" s="346">
        <v>13</v>
      </c>
      <c r="AW40" s="346">
        <v>14</v>
      </c>
      <c r="AX40" s="346">
        <v>13</v>
      </c>
      <c r="AY40" s="346">
        <v>11</v>
      </c>
      <c r="AZ40" s="374"/>
      <c r="BA40" s="375">
        <v>5.3539625710833798</v>
      </c>
      <c r="BB40" s="375">
        <v>0.47922972729269803</v>
      </c>
      <c r="BC40" s="375">
        <v>0.17863790004980101</v>
      </c>
      <c r="BD40" s="375">
        <v>0.108008618533913</v>
      </c>
      <c r="BE40" s="374"/>
      <c r="BF40" s="348" t="s">
        <v>430</v>
      </c>
      <c r="BG40" s="348" t="s">
        <v>430</v>
      </c>
      <c r="BH40" s="348" t="s">
        <v>430</v>
      </c>
      <c r="BI40" s="374"/>
      <c r="BJ40" s="348">
        <v>-0.59725450000000102</v>
      </c>
      <c r="BK40" s="374"/>
      <c r="BL40" s="348">
        <v>44.8491</v>
      </c>
      <c r="BM40" s="348">
        <v>15.650600000000001</v>
      </c>
      <c r="BN40" s="348">
        <v>5.9641700000000002</v>
      </c>
      <c r="BO40" s="348">
        <v>33.53613</v>
      </c>
      <c r="BP40" s="373"/>
      <c r="BQ40" s="348">
        <v>1.88</v>
      </c>
      <c r="BR40" s="348">
        <v>29.11</v>
      </c>
      <c r="BS40" s="348">
        <v>0.78</v>
      </c>
      <c r="BT40" s="348" t="s">
        <v>430</v>
      </c>
      <c r="BU40" s="348" t="s">
        <v>430</v>
      </c>
      <c r="BV40" s="348">
        <v>1.78</v>
      </c>
      <c r="BW40" s="373"/>
      <c r="BX40" s="372" t="s">
        <v>9511</v>
      </c>
      <c r="BY40" s="372" t="s">
        <v>9512</v>
      </c>
      <c r="BZ40" s="372" t="s">
        <v>9513</v>
      </c>
      <c r="CA40" s="372" t="s">
        <v>9514</v>
      </c>
      <c r="CB40" s="372" t="s">
        <v>9515</v>
      </c>
      <c r="CC40" s="373"/>
      <c r="CD40" s="354" t="s">
        <v>4626</v>
      </c>
    </row>
    <row r="41" spans="1:82" s="428" customFormat="1" x14ac:dyDescent="0.25">
      <c r="A41" s="345" t="s">
        <v>9540</v>
      </c>
      <c r="B41" s="373"/>
      <c r="C41" s="719">
        <v>43994</v>
      </c>
      <c r="D41" s="373"/>
      <c r="E41" s="346">
        <v>3931.93</v>
      </c>
      <c r="F41" s="373"/>
      <c r="G41" s="347">
        <v>13.728999999999999</v>
      </c>
      <c r="H41" s="373"/>
      <c r="I41" s="651">
        <v>0.2</v>
      </c>
      <c r="J41" s="651">
        <v>5.54</v>
      </c>
      <c r="K41" s="651">
        <v>0.18</v>
      </c>
      <c r="L41" s="651">
        <v>0.2</v>
      </c>
      <c r="M41" s="374"/>
      <c r="N41" s="348">
        <v>2.6587999999999998</v>
      </c>
      <c r="O41" s="348">
        <v>5.3194999999999997</v>
      </c>
      <c r="P41" s="348">
        <v>2.2797999999999998</v>
      </c>
      <c r="Q41" s="348">
        <v>9.5297000000000001</v>
      </c>
      <c r="R41" s="348">
        <v>4.5629999999999997</v>
      </c>
      <c r="S41" s="348">
        <v>4.7965999999999998</v>
      </c>
      <c r="T41" s="348">
        <v>5.6162999999999998</v>
      </c>
      <c r="U41" s="348">
        <v>5.8868999999999998</v>
      </c>
      <c r="V41" s="350">
        <v>5.6238999999999999</v>
      </c>
      <c r="W41" s="348">
        <v>6.1729000000000003</v>
      </c>
      <c r="X41" s="348">
        <v>6.7058</v>
      </c>
      <c r="Y41" s="348">
        <v>5.8017000000000003</v>
      </c>
      <c r="Z41" s="348" t="s">
        <v>430</v>
      </c>
      <c r="AA41" s="348">
        <v>4.657</v>
      </c>
      <c r="AB41" s="348">
        <v>5.5671999999999997</v>
      </c>
      <c r="AC41" s="348">
        <v>5.8361999999999998</v>
      </c>
      <c r="AD41" s="348">
        <v>5.6055000000000001</v>
      </c>
      <c r="AE41" s="348">
        <v>11.3695</v>
      </c>
      <c r="AF41" s="348">
        <v>5.4062999999999999</v>
      </c>
      <c r="AG41" s="374"/>
      <c r="AH41" s="346">
        <v>1</v>
      </c>
      <c r="AI41" s="346">
        <v>12</v>
      </c>
      <c r="AJ41" s="346">
        <v>15</v>
      </c>
      <c r="AK41" s="346">
        <v>15</v>
      </c>
      <c r="AL41" s="346">
        <v>14</v>
      </c>
      <c r="AM41" s="346">
        <v>15</v>
      </c>
      <c r="AN41" s="346">
        <v>14</v>
      </c>
      <c r="AO41" s="346">
        <v>13</v>
      </c>
      <c r="AP41" s="346">
        <v>14</v>
      </c>
      <c r="AQ41" s="346">
        <v>15</v>
      </c>
      <c r="AR41" s="346">
        <v>14</v>
      </c>
      <c r="AS41" s="346">
        <v>14</v>
      </c>
      <c r="AT41" s="346" t="s">
        <v>430</v>
      </c>
      <c r="AU41" s="346">
        <v>15</v>
      </c>
      <c r="AV41" s="346">
        <v>14</v>
      </c>
      <c r="AW41" s="346">
        <v>13</v>
      </c>
      <c r="AX41" s="346">
        <v>14</v>
      </c>
      <c r="AY41" s="346">
        <v>15</v>
      </c>
      <c r="AZ41" s="374"/>
      <c r="BA41" s="375">
        <v>5.4187926627832601</v>
      </c>
      <c r="BB41" s="375">
        <v>0.52486328319638997</v>
      </c>
      <c r="BC41" s="375">
        <v>0.17590873174518601</v>
      </c>
      <c r="BD41" s="375">
        <v>2.40128372718716E-2</v>
      </c>
      <c r="BE41" s="374"/>
      <c r="BF41" s="348" t="s">
        <v>430</v>
      </c>
      <c r="BG41" s="348" t="s">
        <v>430</v>
      </c>
      <c r="BH41" s="348" t="s">
        <v>430</v>
      </c>
      <c r="BI41" s="374"/>
      <c r="BJ41" s="348">
        <v>-0.70687385000001601</v>
      </c>
      <c r="BK41" s="374"/>
      <c r="BL41" s="348">
        <v>39.198599999999999</v>
      </c>
      <c r="BM41" s="348">
        <v>32.9467</v>
      </c>
      <c r="BN41" s="348">
        <v>7.4069399999999996</v>
      </c>
      <c r="BO41" s="348">
        <v>20.447759999999999</v>
      </c>
      <c r="BP41" s="373"/>
      <c r="BQ41" s="348" t="s">
        <v>430</v>
      </c>
      <c r="BR41" s="348">
        <v>13.24</v>
      </c>
      <c r="BS41" s="348" t="s">
        <v>430</v>
      </c>
      <c r="BT41" s="348" t="s">
        <v>430</v>
      </c>
      <c r="BU41" s="348" t="s">
        <v>430</v>
      </c>
      <c r="BV41" s="348">
        <v>7.2</v>
      </c>
      <c r="BW41" s="373"/>
      <c r="BX41" s="372" t="s">
        <v>9517</v>
      </c>
      <c r="BY41" s="372" t="s">
        <v>9518</v>
      </c>
      <c r="BZ41" s="372" t="s">
        <v>1370</v>
      </c>
      <c r="CA41" s="372" t="s">
        <v>9519</v>
      </c>
      <c r="CB41" s="372" t="s">
        <v>9520</v>
      </c>
      <c r="CC41" s="373"/>
      <c r="CD41" s="354" t="s">
        <v>4626</v>
      </c>
    </row>
    <row r="42" spans="1:82" s="428" customFormat="1" x14ac:dyDescent="0.25">
      <c r="A42" s="345" t="s">
        <v>9541</v>
      </c>
      <c r="B42" s="373"/>
      <c r="C42" s="719">
        <v>41820</v>
      </c>
      <c r="D42" s="373"/>
      <c r="E42" s="346">
        <v>2671.22</v>
      </c>
      <c r="F42" s="373"/>
      <c r="G42" s="347">
        <v>20.039400000000001</v>
      </c>
      <c r="H42" s="373"/>
      <c r="I42" s="651" t="s">
        <v>430</v>
      </c>
      <c r="J42" s="651" t="s">
        <v>430</v>
      </c>
      <c r="K42" s="651" t="s">
        <v>430</v>
      </c>
      <c r="L42" s="651" t="s">
        <v>430</v>
      </c>
      <c r="M42" s="374"/>
      <c r="N42" s="348">
        <v>-3.8246000000000002</v>
      </c>
      <c r="O42" s="348">
        <v>5.649</v>
      </c>
      <c r="P42" s="348">
        <v>3.6714000000000002</v>
      </c>
      <c r="Q42" s="348">
        <v>9.8859999999999992</v>
      </c>
      <c r="R42" s="348">
        <v>4.5002000000000004</v>
      </c>
      <c r="S42" s="348">
        <v>5.1013999999999999</v>
      </c>
      <c r="T42" s="348">
        <v>5.8841999999999999</v>
      </c>
      <c r="U42" s="348">
        <v>5.9782999999999999</v>
      </c>
      <c r="V42" s="350">
        <v>5.7622</v>
      </c>
      <c r="W42" s="348">
        <v>6.2546999999999997</v>
      </c>
      <c r="X42" s="348">
        <v>6.7164999999999999</v>
      </c>
      <c r="Y42" s="348">
        <v>5.7710999999999997</v>
      </c>
      <c r="Z42" s="348">
        <v>5.7058999999999997</v>
      </c>
      <c r="AA42" s="348">
        <v>4.9131999999999998</v>
      </c>
      <c r="AB42" s="348">
        <v>5.7831999999999999</v>
      </c>
      <c r="AC42" s="348">
        <v>5.9931999999999999</v>
      </c>
      <c r="AD42" s="348">
        <v>5.7927</v>
      </c>
      <c r="AE42" s="348">
        <v>12.922700000000001</v>
      </c>
      <c r="AF42" s="348">
        <v>5.9763000000000002</v>
      </c>
      <c r="AG42" s="374"/>
      <c r="AH42" s="346">
        <v>12</v>
      </c>
      <c r="AI42" s="346">
        <v>9</v>
      </c>
      <c r="AJ42" s="346">
        <v>13</v>
      </c>
      <c r="AK42" s="346">
        <v>13</v>
      </c>
      <c r="AL42" s="346">
        <v>15</v>
      </c>
      <c r="AM42" s="346">
        <v>11</v>
      </c>
      <c r="AN42" s="346">
        <v>6</v>
      </c>
      <c r="AO42" s="346">
        <v>8</v>
      </c>
      <c r="AP42" s="346">
        <v>8</v>
      </c>
      <c r="AQ42" s="346">
        <v>12</v>
      </c>
      <c r="AR42" s="346">
        <v>13</v>
      </c>
      <c r="AS42" s="346">
        <v>15</v>
      </c>
      <c r="AT42" s="346">
        <v>8</v>
      </c>
      <c r="AU42" s="346">
        <v>13</v>
      </c>
      <c r="AV42" s="346">
        <v>6</v>
      </c>
      <c r="AW42" s="346">
        <v>8</v>
      </c>
      <c r="AX42" s="346">
        <v>8</v>
      </c>
      <c r="AY42" s="346">
        <v>5</v>
      </c>
      <c r="AZ42" s="374"/>
      <c r="BA42" s="375">
        <v>5.3891744412265901</v>
      </c>
      <c r="BB42" s="375">
        <v>0.50816478101580198</v>
      </c>
      <c r="BC42" s="375">
        <v>0.176957822179557</v>
      </c>
      <c r="BD42" s="375">
        <v>5.4018925233934E-2</v>
      </c>
      <c r="BE42" s="374"/>
      <c r="BF42" s="348" t="s">
        <v>430</v>
      </c>
      <c r="BG42" s="348" t="s">
        <v>430</v>
      </c>
      <c r="BH42" s="348" t="s">
        <v>430</v>
      </c>
      <c r="BI42" s="374"/>
      <c r="BJ42" s="348">
        <v>-0.69015710000000496</v>
      </c>
      <c r="BK42" s="374"/>
      <c r="BL42" s="348">
        <v>37.964300000000001</v>
      </c>
      <c r="BM42" s="348">
        <v>21.260100000000001</v>
      </c>
      <c r="BN42" s="348">
        <v>12.709300000000001</v>
      </c>
      <c r="BO42" s="348">
        <v>28.066299999999998</v>
      </c>
      <c r="BP42" s="373"/>
      <c r="BQ42" s="348">
        <v>1.8</v>
      </c>
      <c r="BR42" s="348">
        <v>24.94</v>
      </c>
      <c r="BS42" s="348" t="s">
        <v>430</v>
      </c>
      <c r="BT42" s="348" t="s">
        <v>430</v>
      </c>
      <c r="BU42" s="348" t="s">
        <v>430</v>
      </c>
      <c r="BV42" s="348">
        <v>1.32</v>
      </c>
      <c r="BW42" s="373"/>
      <c r="BX42" s="372" t="s">
        <v>9522</v>
      </c>
      <c r="BY42" s="372" t="s">
        <v>9523</v>
      </c>
      <c r="BZ42" s="372" t="s">
        <v>9524</v>
      </c>
      <c r="CA42" s="372" t="s">
        <v>9525</v>
      </c>
      <c r="CB42" s="372" t="s">
        <v>9526</v>
      </c>
      <c r="CC42" s="373"/>
      <c r="CD42" s="354" t="s">
        <v>2409</v>
      </c>
    </row>
    <row r="43" spans="1:82" x14ac:dyDescent="0.25">
      <c r="A43" s="36" t="s">
        <v>93</v>
      </c>
      <c r="B43" s="43"/>
      <c r="C43" s="720"/>
      <c r="D43" s="43"/>
      <c r="E43" s="51"/>
      <c r="F43" s="43"/>
      <c r="G43" s="55"/>
      <c r="H43" s="43"/>
      <c r="I43" s="92"/>
      <c r="J43" s="92"/>
      <c r="K43" s="92"/>
      <c r="L43" s="92"/>
      <c r="M43" s="66"/>
      <c r="N43" s="59">
        <v>-1.9451000000000001</v>
      </c>
      <c r="O43" s="59">
        <v>5.8327999999999998</v>
      </c>
      <c r="P43" s="59">
        <v>4.2706</v>
      </c>
      <c r="Q43" s="59">
        <v>10.4415</v>
      </c>
      <c r="R43" s="59">
        <v>5.0895000000000001</v>
      </c>
      <c r="S43" s="59">
        <v>5.1544999999999996</v>
      </c>
      <c r="T43" s="59">
        <v>5.8193000000000001</v>
      </c>
      <c r="U43" s="59">
        <v>5.9637000000000002</v>
      </c>
      <c r="V43" s="70">
        <v>5.7579000000000002</v>
      </c>
      <c r="W43" s="59">
        <v>6.3619000000000003</v>
      </c>
      <c r="X43" s="59">
        <v>6.8337000000000003</v>
      </c>
      <c r="Y43" s="59">
        <v>5.9481999999999999</v>
      </c>
      <c r="Z43" s="59">
        <v>5.7381000000000002</v>
      </c>
      <c r="AA43" s="59">
        <v>5.1379000000000001</v>
      </c>
      <c r="AB43" s="59">
        <v>5.7161</v>
      </c>
      <c r="AC43" s="59">
        <v>5.9745999999999997</v>
      </c>
      <c r="AD43" s="59">
        <v>5.766</v>
      </c>
      <c r="AE43" s="59">
        <v>12.694100000000001</v>
      </c>
      <c r="AF43" s="59">
        <v>6.2999000000000001</v>
      </c>
      <c r="AG43" s="66"/>
      <c r="AH43" s="51">
        <v>15</v>
      </c>
      <c r="AI43" s="51">
        <v>15</v>
      </c>
      <c r="AJ43" s="51">
        <v>15</v>
      </c>
      <c r="AK43" s="51">
        <v>15</v>
      </c>
      <c r="AL43" s="51">
        <v>15</v>
      </c>
      <c r="AM43" s="51">
        <v>15</v>
      </c>
      <c r="AN43" s="51">
        <v>15</v>
      </c>
      <c r="AO43" s="51">
        <v>15</v>
      </c>
      <c r="AP43" s="51">
        <v>15</v>
      </c>
      <c r="AQ43" s="51">
        <v>15</v>
      </c>
      <c r="AR43" s="51">
        <v>15</v>
      </c>
      <c r="AS43" s="51">
        <v>15</v>
      </c>
      <c r="AT43" s="51">
        <v>12</v>
      </c>
      <c r="AU43" s="51">
        <v>15</v>
      </c>
      <c r="AV43" s="51">
        <v>15</v>
      </c>
      <c r="AW43" s="51">
        <v>15</v>
      </c>
      <c r="AX43" s="51">
        <v>15</v>
      </c>
      <c r="AY43" s="51">
        <v>15</v>
      </c>
      <c r="AZ43" s="332"/>
      <c r="BA43" s="286"/>
      <c r="BB43" s="286"/>
      <c r="BC43" s="286"/>
      <c r="BD43" s="286"/>
      <c r="BE43" s="332"/>
      <c r="BF43" s="59"/>
      <c r="BG43" s="59"/>
      <c r="BH43" s="59"/>
      <c r="BI43" s="66"/>
      <c r="BJ43" s="59"/>
      <c r="BK43" s="66"/>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2.6587999999999998</v>
      </c>
      <c r="O44" s="60">
        <v>8.0207999999999995</v>
      </c>
      <c r="P44" s="60">
        <v>6.0044000000000004</v>
      </c>
      <c r="Q44" s="60">
        <v>11.0847</v>
      </c>
      <c r="R44" s="60">
        <v>5.6643999999999997</v>
      </c>
      <c r="S44" s="60">
        <v>5.3657000000000004</v>
      </c>
      <c r="T44" s="60">
        <v>5.9717000000000002</v>
      </c>
      <c r="U44" s="60">
        <v>6.0883000000000003</v>
      </c>
      <c r="V44" s="71">
        <v>5.9080000000000004</v>
      </c>
      <c r="W44" s="60">
        <v>6.5152999999999999</v>
      </c>
      <c r="X44" s="60">
        <v>7.0201000000000002</v>
      </c>
      <c r="Y44" s="60">
        <v>6.1726999999999999</v>
      </c>
      <c r="Z44" s="60">
        <v>5.8929</v>
      </c>
      <c r="AA44" s="60">
        <v>5.4291</v>
      </c>
      <c r="AB44" s="60">
        <v>5.8829000000000002</v>
      </c>
      <c r="AC44" s="60">
        <v>6.1124999999999998</v>
      </c>
      <c r="AD44" s="60">
        <v>5.9252000000000002</v>
      </c>
      <c r="AE44" s="60">
        <v>13.4588</v>
      </c>
      <c r="AF44" s="60">
        <v>6.8630000000000004</v>
      </c>
      <c r="AG44" s="67"/>
      <c r="AH44" s="52"/>
      <c r="AI44" s="52"/>
      <c r="AJ44" s="52"/>
      <c r="AK44" s="52"/>
      <c r="AL44" s="52"/>
      <c r="AM44" s="52"/>
      <c r="AN44" s="52"/>
      <c r="AO44" s="52"/>
      <c r="AP44" s="52"/>
      <c r="AQ44" s="52"/>
      <c r="AR44" s="52"/>
      <c r="AS44" s="52"/>
      <c r="AT44" s="52"/>
      <c r="AU44" s="52"/>
      <c r="AV44" s="52"/>
      <c r="AW44" s="52"/>
      <c r="AX44" s="52"/>
      <c r="AY44" s="52"/>
      <c r="AZ44" s="341"/>
      <c r="BA44" s="288"/>
      <c r="BB44" s="288"/>
      <c r="BC44" s="288"/>
      <c r="BD44" s="288"/>
      <c r="BE44" s="341"/>
      <c r="BF44" s="60"/>
      <c r="BG44" s="60"/>
      <c r="BH44" s="60"/>
      <c r="BI44" s="67"/>
      <c r="BJ44" s="60"/>
      <c r="BK44" s="67"/>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-5.5162000000000004</v>
      </c>
      <c r="O45" s="60">
        <v>4.0247000000000002</v>
      </c>
      <c r="P45" s="60">
        <v>2.2797999999999998</v>
      </c>
      <c r="Q45" s="60">
        <v>9.5297000000000001</v>
      </c>
      <c r="R45" s="60">
        <v>4.5002000000000004</v>
      </c>
      <c r="S45" s="60">
        <v>4.7965999999999998</v>
      </c>
      <c r="T45" s="60">
        <v>5.524</v>
      </c>
      <c r="U45" s="60">
        <v>5.6768000000000001</v>
      </c>
      <c r="V45" s="71">
        <v>5.4909999999999997</v>
      </c>
      <c r="W45" s="60">
        <v>6.1729000000000003</v>
      </c>
      <c r="X45" s="60">
        <v>6.7022000000000004</v>
      </c>
      <c r="Y45" s="60">
        <v>5.7710999999999997</v>
      </c>
      <c r="Z45" s="60">
        <v>5.6009000000000002</v>
      </c>
      <c r="AA45" s="60">
        <v>4.657</v>
      </c>
      <c r="AB45" s="60">
        <v>5.4024000000000001</v>
      </c>
      <c r="AC45" s="60">
        <v>5.6976000000000004</v>
      </c>
      <c r="AD45" s="60">
        <v>5.5115999999999996</v>
      </c>
      <c r="AE45" s="60">
        <v>11.3695</v>
      </c>
      <c r="AF45" s="60">
        <v>5.4062999999999999</v>
      </c>
      <c r="AG45" s="67"/>
      <c r="AH45" s="52"/>
      <c r="AI45" s="52"/>
      <c r="AJ45" s="52"/>
      <c r="AK45" s="52"/>
      <c r="AL45" s="52"/>
      <c r="AM45" s="52"/>
      <c r="AN45" s="52"/>
      <c r="AO45" s="52"/>
      <c r="AP45" s="52"/>
      <c r="AQ45" s="52"/>
      <c r="AR45" s="52"/>
      <c r="AS45" s="52"/>
      <c r="AT45" s="52"/>
      <c r="AU45" s="52"/>
      <c r="AV45" s="52"/>
      <c r="AW45" s="52"/>
      <c r="AX45" s="52"/>
      <c r="AY45" s="52"/>
      <c r="AZ45" s="341"/>
      <c r="BA45" s="288"/>
      <c r="BB45" s="288"/>
      <c r="BC45" s="288"/>
      <c r="BD45" s="288"/>
      <c r="BE45" s="341"/>
      <c r="BF45" s="60"/>
      <c r="BG45" s="60"/>
      <c r="BH45" s="60"/>
      <c r="BI45" s="67"/>
      <c r="BJ45" s="60"/>
      <c r="BK45" s="67"/>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-1.2905</v>
      </c>
      <c r="O46" s="61">
        <v>5.7773000000000003</v>
      </c>
      <c r="P46" s="61">
        <v>4.4333</v>
      </c>
      <c r="Q46" s="61">
        <v>10.633900000000001</v>
      </c>
      <c r="R46" s="61">
        <v>5.1528</v>
      </c>
      <c r="S46" s="61">
        <v>5.1932999999999998</v>
      </c>
      <c r="T46" s="61">
        <v>5.8718000000000004</v>
      </c>
      <c r="U46" s="61">
        <v>5.9782999999999999</v>
      </c>
      <c r="V46" s="72">
        <v>5.7622</v>
      </c>
      <c r="W46" s="61">
        <v>6.3715999999999999</v>
      </c>
      <c r="X46" s="61">
        <v>6.8268000000000004</v>
      </c>
      <c r="Y46" s="61">
        <v>5.931</v>
      </c>
      <c r="Z46" s="61">
        <v>5.7397499999999999</v>
      </c>
      <c r="AA46" s="61">
        <v>5.1616</v>
      </c>
      <c r="AB46" s="61">
        <v>5.7397999999999998</v>
      </c>
      <c r="AC46" s="61">
        <v>5.9931999999999999</v>
      </c>
      <c r="AD46" s="61">
        <v>5.7927</v>
      </c>
      <c r="AE46" s="61">
        <v>12.729100000000001</v>
      </c>
      <c r="AF46" s="61">
        <v>6.4960000000000004</v>
      </c>
      <c r="AG46" s="68"/>
      <c r="AH46" s="53"/>
      <c r="AI46" s="53"/>
      <c r="AJ46" s="53"/>
      <c r="AK46" s="53"/>
      <c r="AL46" s="53"/>
      <c r="AM46" s="53"/>
      <c r="AN46" s="53"/>
      <c r="AO46" s="53"/>
      <c r="AP46" s="53"/>
      <c r="AQ46" s="53"/>
      <c r="AR46" s="53"/>
      <c r="AS46" s="53"/>
      <c r="AT46" s="53"/>
      <c r="AU46" s="53"/>
      <c r="AV46" s="53"/>
      <c r="AW46" s="53"/>
      <c r="AX46" s="53"/>
      <c r="AY46" s="53"/>
      <c r="AZ46" s="615"/>
      <c r="BA46" s="291"/>
      <c r="BB46" s="291"/>
      <c r="BC46" s="291"/>
      <c r="BD46" s="291"/>
      <c r="BE46" s="615"/>
      <c r="BF46" s="61"/>
      <c r="BG46" s="61"/>
      <c r="BH46" s="61"/>
      <c r="BI46" s="68"/>
      <c r="BJ46" s="61"/>
      <c r="BK46" s="68"/>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336</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18"/>
      <c r="BA47" s="293"/>
      <c r="BB47" s="293"/>
      <c r="BC47" s="293"/>
      <c r="BD47" s="293"/>
      <c r="BE47" s="618"/>
      <c r="BF47" s="62"/>
      <c r="BG47" s="62"/>
      <c r="BH47" s="62"/>
      <c r="BI47" s="69"/>
      <c r="BJ47" s="62"/>
      <c r="BK47" s="69"/>
      <c r="BL47" s="62"/>
      <c r="BM47" s="62"/>
      <c r="BN47" s="62"/>
      <c r="BO47" s="62"/>
      <c r="BP47" s="46"/>
      <c r="BQ47" s="62"/>
      <c r="BR47" s="62"/>
      <c r="BS47" s="62"/>
      <c r="BT47" s="62"/>
      <c r="BU47" s="62"/>
      <c r="BV47" s="62"/>
      <c r="BW47" s="46"/>
      <c r="BX47" s="87"/>
      <c r="BY47" s="87"/>
      <c r="BZ47" s="87"/>
      <c r="CA47" s="87"/>
      <c r="CB47" s="87"/>
      <c r="CC47" s="46"/>
      <c r="CD47" s="91"/>
    </row>
    <row r="48" spans="1:82" s="428" customFormat="1" x14ac:dyDescent="0.25">
      <c r="A48" s="481" t="s">
        <v>9542</v>
      </c>
      <c r="B48" s="402"/>
      <c r="C48" s="724">
        <v>45649</v>
      </c>
      <c r="D48" s="402"/>
      <c r="E48" s="403">
        <v>2781.27</v>
      </c>
      <c r="F48" s="402"/>
      <c r="G48" s="404">
        <v>11.0969</v>
      </c>
      <c r="H48" s="402"/>
      <c r="I48" s="650">
        <v>0.33</v>
      </c>
      <c r="J48" s="650">
        <v>7.05</v>
      </c>
      <c r="K48" s="650">
        <v>0.3</v>
      </c>
      <c r="L48" s="650">
        <v>0.33</v>
      </c>
      <c r="M48" s="406"/>
      <c r="N48" s="405">
        <v>-6.9059999999999997</v>
      </c>
      <c r="O48" s="405">
        <v>4.0579999999999998</v>
      </c>
      <c r="P48" s="405">
        <v>5.3621999999999996</v>
      </c>
      <c r="Q48" s="405">
        <v>9.9050999999999991</v>
      </c>
      <c r="R48" s="405">
        <v>5.6289999999999996</v>
      </c>
      <c r="S48" s="405">
        <v>5.9623999999999997</v>
      </c>
      <c r="T48" s="405">
        <v>6.8460000000000001</v>
      </c>
      <c r="U48" s="405">
        <v>7.0308999999999999</v>
      </c>
      <c r="V48" s="407">
        <v>7.0799000000000003</v>
      </c>
      <c r="W48" s="405" t="s">
        <v>430</v>
      </c>
      <c r="X48" s="405" t="s">
        <v>430</v>
      </c>
      <c r="Y48" s="405" t="s">
        <v>430</v>
      </c>
      <c r="Z48" s="405" t="s">
        <v>430</v>
      </c>
      <c r="AA48" s="405">
        <v>5.8948999999999998</v>
      </c>
      <c r="AB48" s="405">
        <v>6.7187999999999999</v>
      </c>
      <c r="AC48" s="405">
        <v>7.0448000000000004</v>
      </c>
      <c r="AD48" s="405">
        <v>6.8482000000000003</v>
      </c>
      <c r="AE48" s="405">
        <v>12.501799999999999</v>
      </c>
      <c r="AF48" s="405">
        <v>7.2606000000000002</v>
      </c>
      <c r="AG48" s="406"/>
      <c r="AH48" s="403">
        <v>14</v>
      </c>
      <c r="AI48" s="403">
        <v>16</v>
      </c>
      <c r="AJ48" s="403">
        <v>2</v>
      </c>
      <c r="AK48" s="403">
        <v>15</v>
      </c>
      <c r="AL48" s="403">
        <v>8</v>
      </c>
      <c r="AM48" s="403">
        <v>9</v>
      </c>
      <c r="AN48" s="403">
        <v>5</v>
      </c>
      <c r="AO48" s="403">
        <v>2</v>
      </c>
      <c r="AP48" s="403">
        <v>2</v>
      </c>
      <c r="AQ48" s="403" t="s">
        <v>430</v>
      </c>
      <c r="AR48" s="403" t="s">
        <v>430</v>
      </c>
      <c r="AS48" s="403" t="s">
        <v>430</v>
      </c>
      <c r="AT48" s="403" t="s">
        <v>430</v>
      </c>
      <c r="AU48" s="403">
        <v>8</v>
      </c>
      <c r="AV48" s="403">
        <v>5</v>
      </c>
      <c r="AW48" s="403">
        <v>2</v>
      </c>
      <c r="AX48" s="403">
        <v>3</v>
      </c>
      <c r="AY48" s="403">
        <v>11</v>
      </c>
      <c r="AZ48" s="406"/>
      <c r="BA48" s="410">
        <v>6.00974337774083</v>
      </c>
      <c r="BB48" s="410">
        <v>0.53847042605402895</v>
      </c>
      <c r="BC48" s="410">
        <v>0.24853455851962</v>
      </c>
      <c r="BD48" s="410">
        <v>0.69610490498474198</v>
      </c>
      <c r="BE48" s="406"/>
      <c r="BF48" s="405" t="s">
        <v>430</v>
      </c>
      <c r="BG48" s="405" t="s">
        <v>430</v>
      </c>
      <c r="BH48" s="405" t="s">
        <v>430</v>
      </c>
      <c r="BI48" s="406"/>
      <c r="BJ48" s="405">
        <v>-0.592307389999982</v>
      </c>
      <c r="BK48" s="406"/>
      <c r="BL48" s="405">
        <v>47.445399999999999</v>
      </c>
      <c r="BM48" s="405">
        <v>15.1699</v>
      </c>
      <c r="BN48" s="405">
        <v>6.0117900000000004</v>
      </c>
      <c r="BO48" s="405">
        <v>31.372910000000001</v>
      </c>
      <c r="BP48" s="402"/>
      <c r="BQ48" s="405">
        <v>2.77</v>
      </c>
      <c r="BR48" s="405">
        <v>15.21</v>
      </c>
      <c r="BS48" s="405" t="s">
        <v>430</v>
      </c>
      <c r="BT48" s="405" t="s">
        <v>430</v>
      </c>
      <c r="BU48" s="405">
        <v>8.19</v>
      </c>
      <c r="BV48" s="405">
        <v>74.430000000000007</v>
      </c>
      <c r="BW48" s="402"/>
      <c r="BX48" s="401" t="s">
        <v>9543</v>
      </c>
      <c r="BY48" s="401" t="s">
        <v>9544</v>
      </c>
      <c r="BZ48" s="401" t="s">
        <v>9545</v>
      </c>
      <c r="CA48" s="401" t="s">
        <v>9546</v>
      </c>
      <c r="CB48" s="401" t="s">
        <v>9547</v>
      </c>
      <c r="CC48" s="402"/>
      <c r="CD48" s="411" t="s">
        <v>4626</v>
      </c>
    </row>
    <row r="49" spans="1:82" s="428" customFormat="1" x14ac:dyDescent="0.25">
      <c r="A49" s="345" t="s">
        <v>9548</v>
      </c>
      <c r="B49" s="373"/>
      <c r="C49" s="719">
        <v>45232</v>
      </c>
      <c r="D49" s="373"/>
      <c r="E49" s="346">
        <v>2597.02</v>
      </c>
      <c r="F49" s="373"/>
      <c r="G49" s="347">
        <v>11.961</v>
      </c>
      <c r="H49" s="373"/>
      <c r="I49" s="651">
        <v>0.25309999999999999</v>
      </c>
      <c r="J49" s="651">
        <v>6.91</v>
      </c>
      <c r="K49" s="651">
        <v>0.23300000000000001</v>
      </c>
      <c r="L49" s="651">
        <v>0.2505</v>
      </c>
      <c r="M49" s="374"/>
      <c r="N49" s="348">
        <v>-5.7971000000000004</v>
      </c>
      <c r="O49" s="348">
        <v>7.3281999999999998</v>
      </c>
      <c r="P49" s="348">
        <v>3.8828</v>
      </c>
      <c r="Q49" s="348">
        <v>10.241099999999999</v>
      </c>
      <c r="R49" s="348">
        <v>5.3795000000000002</v>
      </c>
      <c r="S49" s="348">
        <v>5.7099000000000002</v>
      </c>
      <c r="T49" s="348">
        <v>6.3606999999999996</v>
      </c>
      <c r="U49" s="348">
        <v>6.4454000000000002</v>
      </c>
      <c r="V49" s="350">
        <v>6.2473000000000001</v>
      </c>
      <c r="W49" s="348">
        <v>6.7220000000000004</v>
      </c>
      <c r="X49" s="348" t="s">
        <v>430</v>
      </c>
      <c r="Y49" s="348" t="s">
        <v>430</v>
      </c>
      <c r="Z49" s="348" t="s">
        <v>430</v>
      </c>
      <c r="AA49" s="348">
        <v>5.9153000000000002</v>
      </c>
      <c r="AB49" s="348">
        <v>6.3055000000000003</v>
      </c>
      <c r="AC49" s="348">
        <v>6.4789000000000003</v>
      </c>
      <c r="AD49" s="348">
        <v>6.2725999999999997</v>
      </c>
      <c r="AE49" s="348">
        <v>12.3195</v>
      </c>
      <c r="AF49" s="348">
        <v>7.0529999999999999</v>
      </c>
      <c r="AG49" s="374"/>
      <c r="AH49" s="346">
        <v>11</v>
      </c>
      <c r="AI49" s="346">
        <v>6</v>
      </c>
      <c r="AJ49" s="346">
        <v>14</v>
      </c>
      <c r="AK49" s="346">
        <v>13</v>
      </c>
      <c r="AL49" s="346">
        <v>11</v>
      </c>
      <c r="AM49" s="346">
        <v>12</v>
      </c>
      <c r="AN49" s="346">
        <v>11</v>
      </c>
      <c r="AO49" s="346">
        <v>10</v>
      </c>
      <c r="AP49" s="346">
        <v>10</v>
      </c>
      <c r="AQ49" s="346">
        <v>8</v>
      </c>
      <c r="AR49" s="346" t="s">
        <v>430</v>
      </c>
      <c r="AS49" s="346" t="s">
        <v>430</v>
      </c>
      <c r="AT49" s="346" t="s">
        <v>430</v>
      </c>
      <c r="AU49" s="346">
        <v>7</v>
      </c>
      <c r="AV49" s="346">
        <v>10</v>
      </c>
      <c r="AW49" s="346">
        <v>10</v>
      </c>
      <c r="AX49" s="346">
        <v>10</v>
      </c>
      <c r="AY49" s="346">
        <v>12</v>
      </c>
      <c r="AZ49" s="374"/>
      <c r="BA49" s="375">
        <v>5.0918852937939398</v>
      </c>
      <c r="BB49" s="375">
        <v>0.45081618075865598</v>
      </c>
      <c r="BC49" s="375">
        <v>0.253649614778578</v>
      </c>
      <c r="BD49" s="375">
        <v>0.54620462106799506</v>
      </c>
      <c r="BE49" s="374"/>
      <c r="BF49" s="348" t="s">
        <v>430</v>
      </c>
      <c r="BG49" s="348" t="s">
        <v>430</v>
      </c>
      <c r="BH49" s="348" t="s">
        <v>430</v>
      </c>
      <c r="BI49" s="374"/>
      <c r="BJ49" s="348">
        <v>-0.57717941000001605</v>
      </c>
      <c r="BK49" s="374"/>
      <c r="BL49" s="348">
        <v>55.132100000000001</v>
      </c>
      <c r="BM49" s="348">
        <v>9.5547000000000004</v>
      </c>
      <c r="BN49" s="348">
        <v>2.41459</v>
      </c>
      <c r="BO49" s="348">
        <v>32.898609999999998</v>
      </c>
      <c r="BP49" s="373"/>
      <c r="BQ49" s="348">
        <v>0.38</v>
      </c>
      <c r="BR49" s="348">
        <v>30.69</v>
      </c>
      <c r="BS49" s="348" t="s">
        <v>430</v>
      </c>
      <c r="BT49" s="348" t="s">
        <v>430</v>
      </c>
      <c r="BU49" s="348" t="s">
        <v>430</v>
      </c>
      <c r="BV49" s="348">
        <v>1.82</v>
      </c>
      <c r="BW49" s="373"/>
      <c r="BX49" s="372" t="s">
        <v>9549</v>
      </c>
      <c r="BY49" s="372" t="s">
        <v>9550</v>
      </c>
      <c r="BZ49" s="372" t="s">
        <v>9551</v>
      </c>
      <c r="CA49" s="372" t="s">
        <v>3702</v>
      </c>
      <c r="CB49" s="372" t="s">
        <v>6575</v>
      </c>
      <c r="CC49" s="373"/>
      <c r="CD49" s="354" t="s">
        <v>2409</v>
      </c>
    </row>
    <row r="50" spans="1:82" s="428" customFormat="1" x14ac:dyDescent="0.25">
      <c r="A50" s="345" t="s">
        <v>9552</v>
      </c>
      <c r="B50" s="373"/>
      <c r="C50" s="719">
        <v>45544</v>
      </c>
      <c r="D50" s="373"/>
      <c r="E50" s="346">
        <v>1592.8</v>
      </c>
      <c r="F50" s="373"/>
      <c r="G50" s="347">
        <v>11.321</v>
      </c>
      <c r="H50" s="373"/>
      <c r="I50" s="651">
        <v>0.36</v>
      </c>
      <c r="J50" s="651">
        <v>6.76</v>
      </c>
      <c r="K50" s="651">
        <v>0.34</v>
      </c>
      <c r="L50" s="651">
        <v>0.36</v>
      </c>
      <c r="M50" s="374"/>
      <c r="N50" s="348">
        <v>0</v>
      </c>
      <c r="O50" s="348">
        <v>5.3758999999999997</v>
      </c>
      <c r="P50" s="348">
        <v>5.0713999999999997</v>
      </c>
      <c r="Q50" s="348">
        <v>11.101100000000001</v>
      </c>
      <c r="R50" s="348">
        <v>5.9581999999999997</v>
      </c>
      <c r="S50" s="348">
        <v>6.4461000000000004</v>
      </c>
      <c r="T50" s="348">
        <v>7.0034000000000001</v>
      </c>
      <c r="U50" s="348">
        <v>7.0231000000000003</v>
      </c>
      <c r="V50" s="350">
        <v>6.8320999999999996</v>
      </c>
      <c r="W50" s="348" t="s">
        <v>430</v>
      </c>
      <c r="X50" s="348" t="s">
        <v>430</v>
      </c>
      <c r="Y50" s="348" t="s">
        <v>430</v>
      </c>
      <c r="Z50" s="348" t="s">
        <v>430</v>
      </c>
      <c r="AA50" s="348">
        <v>6.3296999999999999</v>
      </c>
      <c r="AB50" s="348">
        <v>6.8292000000000002</v>
      </c>
      <c r="AC50" s="348">
        <v>7.0183</v>
      </c>
      <c r="AD50" s="348">
        <v>6.8563000000000001</v>
      </c>
      <c r="AE50" s="348">
        <v>12.170999999999999</v>
      </c>
      <c r="AF50" s="348">
        <v>7.2503000000000002</v>
      </c>
      <c r="AG50" s="374"/>
      <c r="AH50" s="346">
        <v>3</v>
      </c>
      <c r="AI50" s="346">
        <v>11</v>
      </c>
      <c r="AJ50" s="346">
        <v>4</v>
      </c>
      <c r="AK50" s="346">
        <v>4</v>
      </c>
      <c r="AL50" s="346">
        <v>3</v>
      </c>
      <c r="AM50" s="346">
        <v>3</v>
      </c>
      <c r="AN50" s="346">
        <v>2</v>
      </c>
      <c r="AO50" s="346">
        <v>4</v>
      </c>
      <c r="AP50" s="346">
        <v>3</v>
      </c>
      <c r="AQ50" s="346" t="s">
        <v>430</v>
      </c>
      <c r="AR50" s="346" t="s">
        <v>430</v>
      </c>
      <c r="AS50" s="346" t="s">
        <v>430</v>
      </c>
      <c r="AT50" s="346" t="s">
        <v>430</v>
      </c>
      <c r="AU50" s="346">
        <v>3</v>
      </c>
      <c r="AV50" s="346">
        <v>2</v>
      </c>
      <c r="AW50" s="346">
        <v>4</v>
      </c>
      <c r="AX50" s="346">
        <v>2</v>
      </c>
      <c r="AY50" s="346">
        <v>17</v>
      </c>
      <c r="AZ50" s="374"/>
      <c r="BA50" s="375">
        <v>5.1978567769290001</v>
      </c>
      <c r="BB50" s="375">
        <v>0.50049081399659701</v>
      </c>
      <c r="BC50" s="375">
        <v>0.27752642908628</v>
      </c>
      <c r="BD50" s="375">
        <v>0.66069417030975297</v>
      </c>
      <c r="BE50" s="374"/>
      <c r="BF50" s="348" t="s">
        <v>430</v>
      </c>
      <c r="BG50" s="348" t="s">
        <v>430</v>
      </c>
      <c r="BH50" s="348" t="s">
        <v>430</v>
      </c>
      <c r="BI50" s="374"/>
      <c r="BJ50" s="348">
        <v>-0.61017701000000102</v>
      </c>
      <c r="BK50" s="374"/>
      <c r="BL50" s="348">
        <v>42.706899999999997</v>
      </c>
      <c r="BM50" s="348">
        <v>22.925999999999998</v>
      </c>
      <c r="BN50" s="348">
        <v>5.0354000000000001</v>
      </c>
      <c r="BO50" s="348">
        <v>29.331700000000001</v>
      </c>
      <c r="BP50" s="373"/>
      <c r="BQ50" s="348">
        <v>7.64</v>
      </c>
      <c r="BR50" s="348">
        <v>19.29</v>
      </c>
      <c r="BS50" s="348" t="s">
        <v>430</v>
      </c>
      <c r="BT50" s="348" t="s">
        <v>430</v>
      </c>
      <c r="BU50" s="348" t="s">
        <v>430</v>
      </c>
      <c r="BV50" s="348">
        <v>2.4</v>
      </c>
      <c r="BW50" s="373"/>
      <c r="BX50" s="372" t="s">
        <v>9553</v>
      </c>
      <c r="BY50" s="372" t="s">
        <v>9554</v>
      </c>
      <c r="BZ50" s="372" t="s">
        <v>9555</v>
      </c>
      <c r="CA50" s="372" t="s">
        <v>9556</v>
      </c>
      <c r="CB50" s="372" t="s">
        <v>9557</v>
      </c>
      <c r="CC50" s="373"/>
      <c r="CD50" s="354" t="s">
        <v>4769</v>
      </c>
    </row>
    <row r="51" spans="1:82" s="428" customFormat="1" x14ac:dyDescent="0.25">
      <c r="A51" s="345" t="s">
        <v>9558</v>
      </c>
      <c r="B51" s="373"/>
      <c r="C51" s="719">
        <v>45615</v>
      </c>
      <c r="D51" s="373"/>
      <c r="E51" s="346">
        <v>1479.87</v>
      </c>
      <c r="F51" s="373"/>
      <c r="G51" s="347">
        <v>11.129300000000001</v>
      </c>
      <c r="H51" s="373"/>
      <c r="I51" s="651">
        <v>0.67</v>
      </c>
      <c r="J51" s="651">
        <v>7.67</v>
      </c>
      <c r="K51" s="651">
        <v>0.59</v>
      </c>
      <c r="L51" s="651">
        <v>0.64</v>
      </c>
      <c r="M51" s="374"/>
      <c r="N51" s="348">
        <v>-3.2793000000000001</v>
      </c>
      <c r="O51" s="348">
        <v>6.2344999999999997</v>
      </c>
      <c r="P51" s="348">
        <v>4.6894</v>
      </c>
      <c r="Q51" s="348">
        <v>12.0495</v>
      </c>
      <c r="R51" s="348">
        <v>6.1040999999999999</v>
      </c>
      <c r="S51" s="348">
        <v>6.0292000000000003</v>
      </c>
      <c r="T51" s="348">
        <v>6.9179000000000004</v>
      </c>
      <c r="U51" s="348">
        <v>7.0252999999999997</v>
      </c>
      <c r="V51" s="350">
        <v>6.7651000000000003</v>
      </c>
      <c r="W51" s="348" t="s">
        <v>430</v>
      </c>
      <c r="X51" s="348" t="s">
        <v>430</v>
      </c>
      <c r="Y51" s="348" t="s">
        <v>430</v>
      </c>
      <c r="Z51" s="348" t="s">
        <v>430</v>
      </c>
      <c r="AA51" s="348">
        <v>5.9638999999999998</v>
      </c>
      <c r="AB51" s="348">
        <v>6.7172000000000001</v>
      </c>
      <c r="AC51" s="348">
        <v>7.0288000000000004</v>
      </c>
      <c r="AD51" s="348">
        <v>6.7911000000000001</v>
      </c>
      <c r="AE51" s="348">
        <v>13.363200000000001</v>
      </c>
      <c r="AF51" s="348">
        <v>7.0152999999999999</v>
      </c>
      <c r="AG51" s="374"/>
      <c r="AH51" s="346">
        <v>4</v>
      </c>
      <c r="AI51" s="346">
        <v>9</v>
      </c>
      <c r="AJ51" s="346">
        <v>6</v>
      </c>
      <c r="AK51" s="346">
        <v>1</v>
      </c>
      <c r="AL51" s="346">
        <v>2</v>
      </c>
      <c r="AM51" s="346">
        <v>5</v>
      </c>
      <c r="AN51" s="346">
        <v>3</v>
      </c>
      <c r="AO51" s="346">
        <v>3</v>
      </c>
      <c r="AP51" s="346">
        <v>4</v>
      </c>
      <c r="AQ51" s="346" t="s">
        <v>430</v>
      </c>
      <c r="AR51" s="346" t="s">
        <v>430</v>
      </c>
      <c r="AS51" s="346" t="s">
        <v>430</v>
      </c>
      <c r="AT51" s="346" t="s">
        <v>430</v>
      </c>
      <c r="AU51" s="346">
        <v>6</v>
      </c>
      <c r="AV51" s="346">
        <v>6</v>
      </c>
      <c r="AW51" s="346">
        <v>3</v>
      </c>
      <c r="AX51" s="346">
        <v>4</v>
      </c>
      <c r="AY51" s="346">
        <v>2</v>
      </c>
      <c r="AZ51" s="374"/>
      <c r="BA51" s="375">
        <v>5.9756503900417304</v>
      </c>
      <c r="BB51" s="375">
        <v>0.60454811161556599</v>
      </c>
      <c r="BC51" s="375">
        <v>0.22208952329518</v>
      </c>
      <c r="BD51" s="375">
        <v>0.389879352363665</v>
      </c>
      <c r="BE51" s="374"/>
      <c r="BF51" s="348" t="s">
        <v>430</v>
      </c>
      <c r="BG51" s="348" t="s">
        <v>430</v>
      </c>
      <c r="BH51" s="348" t="s">
        <v>430</v>
      </c>
      <c r="BI51" s="374"/>
      <c r="BJ51" s="348">
        <v>-0.64132975000001002</v>
      </c>
      <c r="BK51" s="374"/>
      <c r="BL51" s="348">
        <v>49.785499999999999</v>
      </c>
      <c r="BM51" s="348">
        <v>14.559200000000001</v>
      </c>
      <c r="BN51" s="348">
        <v>2.2479100000000001</v>
      </c>
      <c r="BO51" s="348">
        <v>33.407389999999999</v>
      </c>
      <c r="BP51" s="373"/>
      <c r="BQ51" s="348" t="s">
        <v>430</v>
      </c>
      <c r="BR51" s="348">
        <v>28.68</v>
      </c>
      <c r="BS51" s="348" t="s">
        <v>430</v>
      </c>
      <c r="BT51" s="348">
        <v>1.55</v>
      </c>
      <c r="BU51" s="348" t="s">
        <v>430</v>
      </c>
      <c r="BV51" s="348">
        <v>3.18</v>
      </c>
      <c r="BW51" s="373"/>
      <c r="BX51" s="372" t="s">
        <v>9559</v>
      </c>
      <c r="BY51" s="372" t="s">
        <v>9560</v>
      </c>
      <c r="BZ51" s="372" t="s">
        <v>9561</v>
      </c>
      <c r="CA51" s="372" t="s">
        <v>1785</v>
      </c>
      <c r="CB51" s="372" t="s">
        <v>6630</v>
      </c>
      <c r="CC51" s="373"/>
      <c r="CD51" s="354" t="s">
        <v>2409</v>
      </c>
    </row>
    <row r="52" spans="1:82" s="428" customFormat="1" x14ac:dyDescent="0.25">
      <c r="A52" s="345" t="s">
        <v>9562</v>
      </c>
      <c r="B52" s="373"/>
      <c r="C52" s="719">
        <v>42732</v>
      </c>
      <c r="D52" s="373"/>
      <c r="E52" s="346">
        <v>1131.6500000000001</v>
      </c>
      <c r="F52" s="373"/>
      <c r="G52" s="347">
        <v>17.996099999999998</v>
      </c>
      <c r="H52" s="373"/>
      <c r="I52" s="651">
        <v>0.25</v>
      </c>
      <c r="J52" s="651">
        <v>6.73</v>
      </c>
      <c r="K52" s="651">
        <v>0.24</v>
      </c>
      <c r="L52" s="651">
        <v>0.24</v>
      </c>
      <c r="M52" s="374"/>
      <c r="N52" s="348">
        <v>-3.8532000000000002</v>
      </c>
      <c r="O52" s="348">
        <v>5.2080000000000002</v>
      </c>
      <c r="P52" s="348">
        <v>4.3208000000000002</v>
      </c>
      <c r="Q52" s="348">
        <v>9.4070999999999998</v>
      </c>
      <c r="R52" s="348">
        <v>4.9671000000000003</v>
      </c>
      <c r="S52" s="348">
        <v>5.5119999999999996</v>
      </c>
      <c r="T52" s="348">
        <v>6.1081000000000003</v>
      </c>
      <c r="U52" s="348">
        <v>6.4302000000000001</v>
      </c>
      <c r="V52" s="350">
        <v>6.2946</v>
      </c>
      <c r="W52" s="348">
        <v>6.9306000000000001</v>
      </c>
      <c r="X52" s="348">
        <v>7.4985999999999997</v>
      </c>
      <c r="Y52" s="348">
        <v>6.4850000000000003</v>
      </c>
      <c r="Z52" s="348" t="s">
        <v>430</v>
      </c>
      <c r="AA52" s="348">
        <v>5.4603999999999999</v>
      </c>
      <c r="AB52" s="348">
        <v>5.9767999999999999</v>
      </c>
      <c r="AC52" s="348">
        <v>6.3792999999999997</v>
      </c>
      <c r="AD52" s="348">
        <v>6.2779999999999996</v>
      </c>
      <c r="AE52" s="348">
        <v>12.2818</v>
      </c>
      <c r="AF52" s="348">
        <v>6.3963999999999999</v>
      </c>
      <c r="AG52" s="374"/>
      <c r="AH52" s="346">
        <v>6</v>
      </c>
      <c r="AI52" s="346">
        <v>12</v>
      </c>
      <c r="AJ52" s="346">
        <v>11</v>
      </c>
      <c r="AK52" s="346">
        <v>18</v>
      </c>
      <c r="AL52" s="346">
        <v>14</v>
      </c>
      <c r="AM52" s="346">
        <v>13</v>
      </c>
      <c r="AN52" s="346">
        <v>18</v>
      </c>
      <c r="AO52" s="346">
        <v>12</v>
      </c>
      <c r="AP52" s="346">
        <v>9</v>
      </c>
      <c r="AQ52" s="346">
        <v>3</v>
      </c>
      <c r="AR52" s="346">
        <v>1</v>
      </c>
      <c r="AS52" s="346">
        <v>1</v>
      </c>
      <c r="AT52" s="346" t="s">
        <v>430</v>
      </c>
      <c r="AU52" s="346">
        <v>14</v>
      </c>
      <c r="AV52" s="346">
        <v>18</v>
      </c>
      <c r="AW52" s="346">
        <v>12</v>
      </c>
      <c r="AX52" s="346">
        <v>9</v>
      </c>
      <c r="AY52" s="346">
        <v>13</v>
      </c>
      <c r="AZ52" s="374"/>
      <c r="BA52" s="375">
        <v>5.82400201343465</v>
      </c>
      <c r="BB52" s="375">
        <v>0.43120568820536798</v>
      </c>
      <c r="BC52" s="375">
        <v>0.28814303897245502</v>
      </c>
      <c r="BD52" s="375">
        <v>0.91475375267743098</v>
      </c>
      <c r="BE52" s="374"/>
      <c r="BF52" s="348" t="s">
        <v>430</v>
      </c>
      <c r="BG52" s="348" t="s">
        <v>430</v>
      </c>
      <c r="BH52" s="348" t="s">
        <v>430</v>
      </c>
      <c r="BI52" s="374"/>
      <c r="BJ52" s="348">
        <v>-0.62593622999999698</v>
      </c>
      <c r="BK52" s="374"/>
      <c r="BL52" s="348">
        <v>32.5152</v>
      </c>
      <c r="BM52" s="348">
        <v>22.549499999999998</v>
      </c>
      <c r="BN52" s="348">
        <v>12.8102</v>
      </c>
      <c r="BO52" s="348">
        <v>32.125100000000003</v>
      </c>
      <c r="BP52" s="373"/>
      <c r="BQ52" s="348" t="s">
        <v>430</v>
      </c>
      <c r="BR52" s="348">
        <v>26.65</v>
      </c>
      <c r="BS52" s="348" t="s">
        <v>430</v>
      </c>
      <c r="BT52" s="348" t="s">
        <v>430</v>
      </c>
      <c r="BU52" s="348" t="s">
        <v>430</v>
      </c>
      <c r="BV52" s="348">
        <v>73.97</v>
      </c>
      <c r="BW52" s="373"/>
      <c r="BX52" s="372" t="s">
        <v>9563</v>
      </c>
      <c r="BY52" s="372" t="s">
        <v>9564</v>
      </c>
      <c r="BZ52" s="372" t="s">
        <v>9565</v>
      </c>
      <c r="CA52" s="372" t="s">
        <v>9566</v>
      </c>
      <c r="CB52" s="372" t="s">
        <v>9567</v>
      </c>
      <c r="CC52" s="373"/>
      <c r="CD52" s="354" t="s">
        <v>4626</v>
      </c>
    </row>
    <row r="53" spans="1:82" s="428" customFormat="1" x14ac:dyDescent="0.25">
      <c r="A53" s="345" t="s">
        <v>9568</v>
      </c>
      <c r="B53" s="373"/>
      <c r="C53" s="719">
        <v>45184</v>
      </c>
      <c r="D53" s="373"/>
      <c r="E53" s="346">
        <v>1184.3399999999999</v>
      </c>
      <c r="F53" s="373"/>
      <c r="G53" s="347">
        <v>12.071</v>
      </c>
      <c r="H53" s="373"/>
      <c r="I53" s="651">
        <v>0.31233</v>
      </c>
      <c r="J53" s="651">
        <v>6.78</v>
      </c>
      <c r="K53" s="651">
        <v>0.29041</v>
      </c>
      <c r="L53" s="651">
        <v>0.31233</v>
      </c>
      <c r="M53" s="374"/>
      <c r="N53" s="348">
        <v>-9.0691000000000006</v>
      </c>
      <c r="O53" s="348">
        <v>6.0506000000000002</v>
      </c>
      <c r="P53" s="348">
        <v>4.3232999999999997</v>
      </c>
      <c r="Q53" s="348">
        <v>9.9733000000000001</v>
      </c>
      <c r="R53" s="348">
        <v>5.4878</v>
      </c>
      <c r="S53" s="348">
        <v>5.8025000000000002</v>
      </c>
      <c r="T53" s="348">
        <v>6.4654999999999996</v>
      </c>
      <c r="U53" s="348">
        <v>6.5896999999999997</v>
      </c>
      <c r="V53" s="350">
        <v>6.3804999999999996</v>
      </c>
      <c r="W53" s="348">
        <v>6.7686999999999999</v>
      </c>
      <c r="X53" s="348" t="s">
        <v>430</v>
      </c>
      <c r="Y53" s="348" t="s">
        <v>430</v>
      </c>
      <c r="Z53" s="348" t="s">
        <v>430</v>
      </c>
      <c r="AA53" s="348">
        <v>5.8136000000000001</v>
      </c>
      <c r="AB53" s="348">
        <v>6.3922999999999996</v>
      </c>
      <c r="AC53" s="348">
        <v>6.6253000000000002</v>
      </c>
      <c r="AD53" s="348">
        <v>6.4039000000000001</v>
      </c>
      <c r="AE53" s="348">
        <v>12.6356</v>
      </c>
      <c r="AF53" s="348">
        <v>7.0603999999999996</v>
      </c>
      <c r="AG53" s="374"/>
      <c r="AH53" s="346">
        <v>18</v>
      </c>
      <c r="AI53" s="346">
        <v>10</v>
      </c>
      <c r="AJ53" s="346">
        <v>10</v>
      </c>
      <c r="AK53" s="346">
        <v>14</v>
      </c>
      <c r="AL53" s="346">
        <v>9</v>
      </c>
      <c r="AM53" s="346">
        <v>10</v>
      </c>
      <c r="AN53" s="346">
        <v>10</v>
      </c>
      <c r="AO53" s="346">
        <v>8</v>
      </c>
      <c r="AP53" s="346">
        <v>8</v>
      </c>
      <c r="AQ53" s="346">
        <v>7</v>
      </c>
      <c r="AR53" s="346" t="s">
        <v>430</v>
      </c>
      <c r="AS53" s="346" t="s">
        <v>430</v>
      </c>
      <c r="AT53" s="346" t="s">
        <v>430</v>
      </c>
      <c r="AU53" s="346">
        <v>10</v>
      </c>
      <c r="AV53" s="346">
        <v>9</v>
      </c>
      <c r="AW53" s="346">
        <v>7</v>
      </c>
      <c r="AX53" s="346">
        <v>8</v>
      </c>
      <c r="AY53" s="346">
        <v>9</v>
      </c>
      <c r="AZ53" s="374"/>
      <c r="BA53" s="375">
        <v>4.9574019129355502</v>
      </c>
      <c r="BB53" s="375">
        <v>0.46094225307814402</v>
      </c>
      <c r="BC53" s="375">
        <v>0.26418760053023099</v>
      </c>
      <c r="BD53" s="375">
        <v>0.554357925391603</v>
      </c>
      <c r="BE53" s="374"/>
      <c r="BF53" s="348" t="s">
        <v>430</v>
      </c>
      <c r="BG53" s="348" t="s">
        <v>430</v>
      </c>
      <c r="BH53" s="348" t="s">
        <v>430</v>
      </c>
      <c r="BI53" s="374"/>
      <c r="BJ53" s="348">
        <v>-0.61700596999998303</v>
      </c>
      <c r="BK53" s="374"/>
      <c r="BL53" s="348">
        <v>47.552</v>
      </c>
      <c r="BM53" s="348">
        <v>16.4557</v>
      </c>
      <c r="BN53" s="348">
        <v>4.8362400000000001</v>
      </c>
      <c r="BO53" s="348">
        <v>31.15606</v>
      </c>
      <c r="BP53" s="373"/>
      <c r="BQ53" s="348" t="s">
        <v>430</v>
      </c>
      <c r="BR53" s="348">
        <v>25.57</v>
      </c>
      <c r="BS53" s="348" t="s">
        <v>430</v>
      </c>
      <c r="BT53" s="348" t="s">
        <v>430</v>
      </c>
      <c r="BU53" s="348" t="s">
        <v>430</v>
      </c>
      <c r="BV53" s="348">
        <v>75.05</v>
      </c>
      <c r="BW53" s="373"/>
      <c r="BX53" s="372" t="s">
        <v>9569</v>
      </c>
      <c r="BY53" s="372" t="s">
        <v>9570</v>
      </c>
      <c r="BZ53" s="372" t="s">
        <v>9571</v>
      </c>
      <c r="CA53" s="372" t="s">
        <v>2950</v>
      </c>
      <c r="CB53" s="372" t="s">
        <v>9572</v>
      </c>
      <c r="CC53" s="373"/>
      <c r="CD53" s="354" t="s">
        <v>4626</v>
      </c>
    </row>
    <row r="54" spans="1:82" s="428" customFormat="1" x14ac:dyDescent="0.25">
      <c r="A54" s="345" t="s">
        <v>9573</v>
      </c>
      <c r="B54" s="373"/>
      <c r="C54" s="719">
        <v>46007</v>
      </c>
      <c r="D54" s="373"/>
      <c r="E54" s="346">
        <v>590.21799999999996</v>
      </c>
      <c r="F54" s="373"/>
      <c r="G54" s="347">
        <v>10.3468</v>
      </c>
      <c r="H54" s="373"/>
      <c r="I54" s="651">
        <v>0.38629999999999998</v>
      </c>
      <c r="J54" s="651">
        <v>7.43</v>
      </c>
      <c r="K54" s="651">
        <v>0.35918</v>
      </c>
      <c r="L54" s="651">
        <v>0.38629999999999998</v>
      </c>
      <c r="M54" s="374"/>
      <c r="N54" s="348">
        <v>-7.0540000000000003</v>
      </c>
      <c r="O54" s="348">
        <v>8.4723000000000006</v>
      </c>
      <c r="P54" s="348">
        <v>4.3880999999999997</v>
      </c>
      <c r="Q54" s="348">
        <v>10.6769</v>
      </c>
      <c r="R54" s="348">
        <v>5.6714000000000002</v>
      </c>
      <c r="S54" s="348">
        <v>6.0021000000000004</v>
      </c>
      <c r="T54" s="348">
        <v>6.8795000000000002</v>
      </c>
      <c r="U54" s="348" t="s">
        <v>430</v>
      </c>
      <c r="V54" s="350" t="s">
        <v>430</v>
      </c>
      <c r="W54" s="348" t="s">
        <v>430</v>
      </c>
      <c r="X54" s="348" t="s">
        <v>430</v>
      </c>
      <c r="Y54" s="348" t="s">
        <v>430</v>
      </c>
      <c r="Z54" s="348" t="s">
        <v>430</v>
      </c>
      <c r="AA54" s="348">
        <v>5.8788999999999998</v>
      </c>
      <c r="AB54" s="348">
        <v>6.7816999999999998</v>
      </c>
      <c r="AC54" s="348" t="s">
        <v>430</v>
      </c>
      <c r="AD54" s="348" t="s">
        <v>430</v>
      </c>
      <c r="AE54" s="348">
        <v>13.1822</v>
      </c>
      <c r="AF54" s="348">
        <v>6.8795000000000002</v>
      </c>
      <c r="AG54" s="374"/>
      <c r="AH54" s="346">
        <v>15</v>
      </c>
      <c r="AI54" s="346">
        <v>3</v>
      </c>
      <c r="AJ54" s="346">
        <v>9</v>
      </c>
      <c r="AK54" s="346">
        <v>6</v>
      </c>
      <c r="AL54" s="346">
        <v>6</v>
      </c>
      <c r="AM54" s="346">
        <v>6</v>
      </c>
      <c r="AN54" s="346">
        <v>4</v>
      </c>
      <c r="AO54" s="346" t="s">
        <v>430</v>
      </c>
      <c r="AP54" s="346" t="s">
        <v>430</v>
      </c>
      <c r="AQ54" s="346" t="s">
        <v>430</v>
      </c>
      <c r="AR54" s="346" t="s">
        <v>430</v>
      </c>
      <c r="AS54" s="346" t="s">
        <v>430</v>
      </c>
      <c r="AT54" s="346" t="s">
        <v>430</v>
      </c>
      <c r="AU54" s="346">
        <v>9</v>
      </c>
      <c r="AV54" s="346">
        <v>3</v>
      </c>
      <c r="AW54" s="346" t="s">
        <v>430</v>
      </c>
      <c r="AX54" s="346" t="s">
        <v>430</v>
      </c>
      <c r="AY54" s="346">
        <v>5</v>
      </c>
      <c r="AZ54" s="374"/>
      <c r="BA54" s="375">
        <v>3.5355520968103602</v>
      </c>
      <c r="BB54" s="375">
        <v>0.397308604247195</v>
      </c>
      <c r="BC54" s="375">
        <v>0.358791485017039</v>
      </c>
      <c r="BD54" s="375">
        <v>0.79846408516674106</v>
      </c>
      <c r="BE54" s="374"/>
      <c r="BF54" s="348" t="s">
        <v>430</v>
      </c>
      <c r="BG54" s="348" t="s">
        <v>430</v>
      </c>
      <c r="BH54" s="348" t="s">
        <v>430</v>
      </c>
      <c r="BI54" s="374"/>
      <c r="BJ54" s="348">
        <v>-0.67205074999999004</v>
      </c>
      <c r="BK54" s="374"/>
      <c r="BL54" s="348">
        <v>59.6205</v>
      </c>
      <c r="BM54" s="348">
        <v>13.558199999999999</v>
      </c>
      <c r="BN54" s="348">
        <v>0.97307600000000005</v>
      </c>
      <c r="BO54" s="348">
        <v>25.848223999999998</v>
      </c>
      <c r="BP54" s="373"/>
      <c r="BQ54" s="348" t="s">
        <v>430</v>
      </c>
      <c r="BR54" s="348">
        <v>25.31</v>
      </c>
      <c r="BS54" s="348" t="s">
        <v>430</v>
      </c>
      <c r="BT54" s="348" t="s">
        <v>430</v>
      </c>
      <c r="BU54" s="348" t="s">
        <v>430</v>
      </c>
      <c r="BV54" s="348">
        <v>0.53</v>
      </c>
      <c r="BW54" s="373"/>
      <c r="BX54" s="372" t="s">
        <v>9574</v>
      </c>
      <c r="BY54" s="372" t="s">
        <v>9575</v>
      </c>
      <c r="BZ54" s="372" t="s">
        <v>9576</v>
      </c>
      <c r="CA54" s="372" t="s">
        <v>6969</v>
      </c>
      <c r="CB54" s="372" t="s">
        <v>9577</v>
      </c>
      <c r="CC54" s="373"/>
      <c r="CD54" s="354" t="s">
        <v>4626</v>
      </c>
    </row>
    <row r="55" spans="1:82" s="428" customFormat="1" x14ac:dyDescent="0.25">
      <c r="A55" s="345" t="s">
        <v>9578</v>
      </c>
      <c r="B55" s="373"/>
      <c r="C55" s="719">
        <v>42481</v>
      </c>
      <c r="D55" s="373"/>
      <c r="E55" s="346">
        <v>632.09</v>
      </c>
      <c r="F55" s="373"/>
      <c r="G55" s="347">
        <v>16.2149</v>
      </c>
      <c r="H55" s="373"/>
      <c r="I55" s="651">
        <v>0.34</v>
      </c>
      <c r="J55" s="651">
        <v>5.0199999999999996</v>
      </c>
      <c r="K55" s="651">
        <v>0</v>
      </c>
      <c r="L55" s="651">
        <v>0.33</v>
      </c>
      <c r="M55" s="374"/>
      <c r="N55" s="348">
        <v>-14.6257</v>
      </c>
      <c r="O55" s="348">
        <v>6.6066000000000003</v>
      </c>
      <c r="P55" s="348">
        <v>5.5692000000000004</v>
      </c>
      <c r="Q55" s="348">
        <v>10.639099999999999</v>
      </c>
      <c r="R55" s="348">
        <v>5.9551999999999996</v>
      </c>
      <c r="S55" s="348">
        <v>6.2000999999999999</v>
      </c>
      <c r="T55" s="348">
        <v>6.8175999999999997</v>
      </c>
      <c r="U55" s="348">
        <v>6.8940000000000001</v>
      </c>
      <c r="V55" s="350">
        <v>6.6025999999999998</v>
      </c>
      <c r="W55" s="348">
        <v>7.1306000000000003</v>
      </c>
      <c r="X55" s="348">
        <v>7.3708999999999998</v>
      </c>
      <c r="Y55" s="348">
        <v>6.1696999999999997</v>
      </c>
      <c r="Z55" s="348">
        <v>4.8110999999999997</v>
      </c>
      <c r="AA55" s="348">
        <v>6.5130999999999997</v>
      </c>
      <c r="AB55" s="348">
        <v>6.7442000000000002</v>
      </c>
      <c r="AC55" s="348">
        <v>6.9226000000000001</v>
      </c>
      <c r="AD55" s="348">
        <v>6.6375000000000002</v>
      </c>
      <c r="AE55" s="348">
        <v>12.2712</v>
      </c>
      <c r="AF55" s="348">
        <v>4.8701999999999996</v>
      </c>
      <c r="AG55" s="374"/>
      <c r="AH55" s="346">
        <v>22</v>
      </c>
      <c r="AI55" s="346">
        <v>7</v>
      </c>
      <c r="AJ55" s="346">
        <v>1</v>
      </c>
      <c r="AK55" s="346">
        <v>7</v>
      </c>
      <c r="AL55" s="346">
        <v>4</v>
      </c>
      <c r="AM55" s="346">
        <v>4</v>
      </c>
      <c r="AN55" s="346">
        <v>6</v>
      </c>
      <c r="AO55" s="346">
        <v>5</v>
      </c>
      <c r="AP55" s="346">
        <v>5</v>
      </c>
      <c r="AQ55" s="346">
        <v>1</v>
      </c>
      <c r="AR55" s="346">
        <v>3</v>
      </c>
      <c r="AS55" s="346">
        <v>6</v>
      </c>
      <c r="AT55" s="346">
        <v>3</v>
      </c>
      <c r="AU55" s="346">
        <v>2</v>
      </c>
      <c r="AV55" s="346">
        <v>4</v>
      </c>
      <c r="AW55" s="346">
        <v>5</v>
      </c>
      <c r="AX55" s="346">
        <v>5</v>
      </c>
      <c r="AY55" s="346">
        <v>14</v>
      </c>
      <c r="AZ55" s="374"/>
      <c r="BA55" s="375">
        <v>4.7003093924431099</v>
      </c>
      <c r="BB55" s="375">
        <v>0.43542766583597797</v>
      </c>
      <c r="BC55" s="375">
        <v>0.33933450866764397</v>
      </c>
      <c r="BD55" s="375">
        <v>0.82411084619415897</v>
      </c>
      <c r="BE55" s="374"/>
      <c r="BF55" s="348" t="s">
        <v>430</v>
      </c>
      <c r="BG55" s="348" t="s">
        <v>430</v>
      </c>
      <c r="BH55" s="348" t="s">
        <v>430</v>
      </c>
      <c r="BI55" s="374"/>
      <c r="BJ55" s="348">
        <v>-0.50027480000000102</v>
      </c>
      <c r="BK55" s="374"/>
      <c r="BL55" s="348">
        <v>55.020899999999997</v>
      </c>
      <c r="BM55" s="348">
        <v>15.048400000000001</v>
      </c>
      <c r="BN55" s="348">
        <v>2.29359</v>
      </c>
      <c r="BO55" s="348">
        <v>27.63711</v>
      </c>
      <c r="BP55" s="373"/>
      <c r="BQ55" s="348">
        <v>12.52</v>
      </c>
      <c r="BR55" s="348">
        <v>9.93</v>
      </c>
      <c r="BS55" s="348" t="s">
        <v>430</v>
      </c>
      <c r="BT55" s="348" t="s">
        <v>430</v>
      </c>
      <c r="BU55" s="348" t="s">
        <v>430</v>
      </c>
      <c r="BV55" s="348">
        <v>5.19</v>
      </c>
      <c r="BW55" s="373"/>
      <c r="BX55" s="372" t="s">
        <v>9579</v>
      </c>
      <c r="BY55" s="372" t="s">
        <v>9580</v>
      </c>
      <c r="BZ55" s="372" t="s">
        <v>9581</v>
      </c>
      <c r="CA55" s="372" t="s">
        <v>9582</v>
      </c>
      <c r="CB55" s="372" t="s">
        <v>9583</v>
      </c>
      <c r="CC55" s="373"/>
      <c r="CD55" s="354" t="s">
        <v>4626</v>
      </c>
    </row>
    <row r="56" spans="1:82" s="428" customFormat="1" x14ac:dyDescent="0.25">
      <c r="A56" s="345" t="s">
        <v>9584</v>
      </c>
      <c r="B56" s="373"/>
      <c r="C56" s="719">
        <v>45751</v>
      </c>
      <c r="D56" s="373"/>
      <c r="E56" s="346">
        <v>504.71600000000001</v>
      </c>
      <c r="F56" s="373"/>
      <c r="G56" s="347">
        <v>10.8931</v>
      </c>
      <c r="H56" s="373"/>
      <c r="I56" s="651" t="s">
        <v>430</v>
      </c>
      <c r="J56" s="651" t="s">
        <v>430</v>
      </c>
      <c r="K56" s="651" t="s">
        <v>430</v>
      </c>
      <c r="L56" s="651" t="s">
        <v>430</v>
      </c>
      <c r="M56" s="374"/>
      <c r="N56" s="348">
        <v>-6.3653000000000004</v>
      </c>
      <c r="O56" s="348">
        <v>7.7115999999999998</v>
      </c>
      <c r="P56" s="348">
        <v>5.1749000000000001</v>
      </c>
      <c r="Q56" s="348">
        <v>11.466699999999999</v>
      </c>
      <c r="R56" s="348">
        <v>6.1715999999999998</v>
      </c>
      <c r="S56" s="348">
        <v>6.8316999999999997</v>
      </c>
      <c r="T56" s="348">
        <v>7.5042</v>
      </c>
      <c r="U56" s="348">
        <v>7.6603000000000003</v>
      </c>
      <c r="V56" s="350">
        <v>7.3422999999999998</v>
      </c>
      <c r="W56" s="348" t="s">
        <v>430</v>
      </c>
      <c r="X56" s="348" t="s">
        <v>430</v>
      </c>
      <c r="Y56" s="348" t="s">
        <v>430</v>
      </c>
      <c r="Z56" s="348" t="s">
        <v>430</v>
      </c>
      <c r="AA56" s="348">
        <v>6.5164</v>
      </c>
      <c r="AB56" s="348">
        <v>7.4156000000000004</v>
      </c>
      <c r="AC56" s="348">
        <v>7.6117999999999997</v>
      </c>
      <c r="AD56" s="348">
        <v>7.4085000000000001</v>
      </c>
      <c r="AE56" s="348">
        <v>13.332100000000001</v>
      </c>
      <c r="AF56" s="348">
        <v>7.3541999999999996</v>
      </c>
      <c r="AG56" s="374"/>
      <c r="AH56" s="346">
        <v>12</v>
      </c>
      <c r="AI56" s="346">
        <v>4</v>
      </c>
      <c r="AJ56" s="346">
        <v>3</v>
      </c>
      <c r="AK56" s="346">
        <v>2</v>
      </c>
      <c r="AL56" s="346">
        <v>1</v>
      </c>
      <c r="AM56" s="346">
        <v>1</v>
      </c>
      <c r="AN56" s="346">
        <v>1</v>
      </c>
      <c r="AO56" s="346">
        <v>1</v>
      </c>
      <c r="AP56" s="346">
        <v>1</v>
      </c>
      <c r="AQ56" s="346" t="s">
        <v>430</v>
      </c>
      <c r="AR56" s="346" t="s">
        <v>430</v>
      </c>
      <c r="AS56" s="346" t="s">
        <v>430</v>
      </c>
      <c r="AT56" s="346" t="s">
        <v>430</v>
      </c>
      <c r="AU56" s="346">
        <v>1</v>
      </c>
      <c r="AV56" s="346">
        <v>1</v>
      </c>
      <c r="AW56" s="346">
        <v>1</v>
      </c>
      <c r="AX56" s="346">
        <v>1</v>
      </c>
      <c r="AY56" s="346">
        <v>3</v>
      </c>
      <c r="AZ56" s="374"/>
      <c r="BA56" s="375">
        <v>4.6623367711736901</v>
      </c>
      <c r="BB56" s="375">
        <v>0.45547928766559798</v>
      </c>
      <c r="BC56" s="375">
        <v>0.32817092908342399</v>
      </c>
      <c r="BD56" s="375">
        <v>1.0271346024594099</v>
      </c>
      <c r="BE56" s="374"/>
      <c r="BF56" s="348" t="s">
        <v>430</v>
      </c>
      <c r="BG56" s="348" t="s">
        <v>430</v>
      </c>
      <c r="BH56" s="348" t="s">
        <v>430</v>
      </c>
      <c r="BI56" s="374"/>
      <c r="BJ56" s="348">
        <v>-0.63641062999999198</v>
      </c>
      <c r="BK56" s="374"/>
      <c r="BL56" s="348">
        <v>42.388500000000001</v>
      </c>
      <c r="BM56" s="348">
        <v>28.697500000000002</v>
      </c>
      <c r="BN56" s="348">
        <v>4.8758299999999997</v>
      </c>
      <c r="BO56" s="348">
        <v>24.038170000000001</v>
      </c>
      <c r="BP56" s="373"/>
      <c r="BQ56" s="348">
        <v>7.69</v>
      </c>
      <c r="BR56" s="348">
        <v>14.05</v>
      </c>
      <c r="BS56" s="348" t="s">
        <v>430</v>
      </c>
      <c r="BT56" s="348" t="s">
        <v>430</v>
      </c>
      <c r="BU56" s="348" t="s">
        <v>430</v>
      </c>
      <c r="BV56" s="348">
        <v>2.2999999999999998</v>
      </c>
      <c r="BW56" s="373"/>
      <c r="BX56" s="372" t="s">
        <v>9585</v>
      </c>
      <c r="BY56" s="372" t="s">
        <v>9586</v>
      </c>
      <c r="BZ56" s="372" t="s">
        <v>9587</v>
      </c>
      <c r="CA56" s="372" t="s">
        <v>6564</v>
      </c>
      <c r="CB56" s="372" t="s">
        <v>9588</v>
      </c>
      <c r="CC56" s="373"/>
      <c r="CD56" s="354" t="s">
        <v>2409</v>
      </c>
    </row>
    <row r="57" spans="1:82" s="428" customFormat="1" x14ac:dyDescent="0.25">
      <c r="A57" s="345" t="s">
        <v>9589</v>
      </c>
      <c r="B57" s="373"/>
      <c r="C57" s="719">
        <v>41275</v>
      </c>
      <c r="D57" s="373"/>
      <c r="E57" s="346">
        <v>373.76499999999999</v>
      </c>
      <c r="F57" s="373"/>
      <c r="G57" s="347">
        <v>36.839300000000001</v>
      </c>
      <c r="H57" s="373"/>
      <c r="I57" s="651">
        <v>0.15</v>
      </c>
      <c r="J57" s="651">
        <v>5.13</v>
      </c>
      <c r="K57" s="651">
        <v>0.14000000000000001</v>
      </c>
      <c r="L57" s="651">
        <v>0.15</v>
      </c>
      <c r="M57" s="374"/>
      <c r="N57" s="348">
        <v>-4.7552000000000003</v>
      </c>
      <c r="O57" s="348">
        <v>4.6914999999999996</v>
      </c>
      <c r="P57" s="348">
        <v>3.3708999999999998</v>
      </c>
      <c r="Q57" s="348">
        <v>9.1971000000000007</v>
      </c>
      <c r="R57" s="348">
        <v>4.5720999999999998</v>
      </c>
      <c r="S57" s="348">
        <v>5.3304999999999998</v>
      </c>
      <c r="T57" s="348">
        <v>6.1395999999999997</v>
      </c>
      <c r="U57" s="348">
        <v>6.3506999999999998</v>
      </c>
      <c r="V57" s="350">
        <v>6.1627000000000001</v>
      </c>
      <c r="W57" s="348">
        <v>6.6407999999999996</v>
      </c>
      <c r="X57" s="348">
        <v>7.1520000000000001</v>
      </c>
      <c r="Y57" s="348">
        <v>6.1927000000000003</v>
      </c>
      <c r="Z57" s="348">
        <v>5.6661000000000001</v>
      </c>
      <c r="AA57" s="348">
        <v>5.1192000000000002</v>
      </c>
      <c r="AB57" s="348">
        <v>6.0038999999999998</v>
      </c>
      <c r="AC57" s="348">
        <v>6.3570000000000002</v>
      </c>
      <c r="AD57" s="348">
        <v>6.1814</v>
      </c>
      <c r="AE57" s="348">
        <v>12.097899999999999</v>
      </c>
      <c r="AF57" s="348">
        <v>6.4050000000000002</v>
      </c>
      <c r="AG57" s="374"/>
      <c r="AH57" s="346">
        <v>8</v>
      </c>
      <c r="AI57" s="346">
        <v>15</v>
      </c>
      <c r="AJ57" s="346">
        <v>16</v>
      </c>
      <c r="AK57" s="346">
        <v>19</v>
      </c>
      <c r="AL57" s="346">
        <v>19</v>
      </c>
      <c r="AM57" s="346">
        <v>16</v>
      </c>
      <c r="AN57" s="346">
        <v>17</v>
      </c>
      <c r="AO57" s="346">
        <v>14</v>
      </c>
      <c r="AP57" s="346">
        <v>12</v>
      </c>
      <c r="AQ57" s="346">
        <v>9</v>
      </c>
      <c r="AR57" s="346">
        <v>7</v>
      </c>
      <c r="AS57" s="346">
        <v>5</v>
      </c>
      <c r="AT57" s="346">
        <v>2</v>
      </c>
      <c r="AU57" s="346">
        <v>19</v>
      </c>
      <c r="AV57" s="346">
        <v>17</v>
      </c>
      <c r="AW57" s="346">
        <v>15</v>
      </c>
      <c r="AX57" s="346">
        <v>12</v>
      </c>
      <c r="AY57" s="346">
        <v>19</v>
      </c>
      <c r="AZ57" s="374"/>
      <c r="BA57" s="375">
        <v>5.1860734248667599</v>
      </c>
      <c r="BB57" s="375">
        <v>0.52752268574525496</v>
      </c>
      <c r="BC57" s="375">
        <v>0.262428675625967</v>
      </c>
      <c r="BD57" s="375">
        <v>0.42706615712372697</v>
      </c>
      <c r="BE57" s="374"/>
      <c r="BF57" s="348" t="s">
        <v>430</v>
      </c>
      <c r="BG57" s="348" t="s">
        <v>430</v>
      </c>
      <c r="BH57" s="348" t="s">
        <v>430</v>
      </c>
      <c r="BI57" s="374"/>
      <c r="BJ57" s="348">
        <v>-0.65705692999998899</v>
      </c>
      <c r="BK57" s="374"/>
      <c r="BL57" s="348">
        <v>50.680399999999999</v>
      </c>
      <c r="BM57" s="348">
        <v>21.7485</v>
      </c>
      <c r="BN57" s="348">
        <v>5.7241999999999997</v>
      </c>
      <c r="BO57" s="348">
        <v>21.846900000000002</v>
      </c>
      <c r="BP57" s="373"/>
      <c r="BQ57" s="348">
        <v>8.58</v>
      </c>
      <c r="BR57" s="348">
        <v>6.66</v>
      </c>
      <c r="BS57" s="348" t="s">
        <v>430</v>
      </c>
      <c r="BT57" s="348" t="s">
        <v>430</v>
      </c>
      <c r="BU57" s="348" t="s">
        <v>430</v>
      </c>
      <c r="BV57" s="348">
        <v>6.6</v>
      </c>
      <c r="BW57" s="373"/>
      <c r="BX57" s="372" t="s">
        <v>9590</v>
      </c>
      <c r="BY57" s="372" t="s">
        <v>9591</v>
      </c>
      <c r="BZ57" s="372" t="s">
        <v>9592</v>
      </c>
      <c r="CA57" s="372" t="s">
        <v>9593</v>
      </c>
      <c r="CB57" s="372" t="s">
        <v>9594</v>
      </c>
      <c r="CC57" s="373"/>
      <c r="CD57" s="354" t="s">
        <v>9595</v>
      </c>
    </row>
    <row r="58" spans="1:82" s="428" customFormat="1" x14ac:dyDescent="0.25">
      <c r="A58" s="345" t="s">
        <v>9596</v>
      </c>
      <c r="B58" s="373"/>
      <c r="C58" s="719">
        <v>44774</v>
      </c>
      <c r="D58" s="373"/>
      <c r="E58" s="346">
        <v>271.55</v>
      </c>
      <c r="F58" s="373"/>
      <c r="G58" s="347">
        <v>12.9491</v>
      </c>
      <c r="H58" s="373"/>
      <c r="I58" s="651">
        <v>0.36712</v>
      </c>
      <c r="J58" s="651">
        <v>5.64</v>
      </c>
      <c r="K58" s="651">
        <v>0.35615999999999998</v>
      </c>
      <c r="L58" s="651">
        <v>0.36712</v>
      </c>
      <c r="M58" s="374"/>
      <c r="N58" s="348">
        <v>-9.5812000000000008</v>
      </c>
      <c r="O58" s="348">
        <v>3.5714000000000001</v>
      </c>
      <c r="P58" s="348">
        <v>2.1753999999999998</v>
      </c>
      <c r="Q58" s="348">
        <v>10.572699999999999</v>
      </c>
      <c r="R58" s="348">
        <v>4.3715999999999999</v>
      </c>
      <c r="S58" s="348">
        <v>5.2998000000000003</v>
      </c>
      <c r="T58" s="348">
        <v>6.2325999999999997</v>
      </c>
      <c r="U58" s="348">
        <v>6.3033000000000001</v>
      </c>
      <c r="V58" s="350">
        <v>6.0993000000000004</v>
      </c>
      <c r="W58" s="348">
        <v>6.4570999999999996</v>
      </c>
      <c r="X58" s="348">
        <v>7.0035999999999996</v>
      </c>
      <c r="Y58" s="348" t="s">
        <v>430</v>
      </c>
      <c r="Z58" s="348" t="s">
        <v>430</v>
      </c>
      <c r="AA58" s="348">
        <v>5.2651000000000003</v>
      </c>
      <c r="AB58" s="348">
        <v>6.1231999999999998</v>
      </c>
      <c r="AC58" s="348">
        <v>6.3661000000000003</v>
      </c>
      <c r="AD58" s="348">
        <v>6.1334</v>
      </c>
      <c r="AE58" s="348">
        <v>12.601599999999999</v>
      </c>
      <c r="AF58" s="348">
        <v>6.8837000000000002</v>
      </c>
      <c r="AG58" s="374"/>
      <c r="AH58" s="346">
        <v>19</v>
      </c>
      <c r="AI58" s="346">
        <v>18</v>
      </c>
      <c r="AJ58" s="346">
        <v>18</v>
      </c>
      <c r="AK58" s="346">
        <v>8</v>
      </c>
      <c r="AL58" s="346">
        <v>21</v>
      </c>
      <c r="AM58" s="346">
        <v>18</v>
      </c>
      <c r="AN58" s="346">
        <v>15</v>
      </c>
      <c r="AO58" s="346">
        <v>15</v>
      </c>
      <c r="AP58" s="346">
        <v>14</v>
      </c>
      <c r="AQ58" s="346">
        <v>11</v>
      </c>
      <c r="AR58" s="346">
        <v>8</v>
      </c>
      <c r="AS58" s="346" t="s">
        <v>430</v>
      </c>
      <c r="AT58" s="346" t="s">
        <v>430</v>
      </c>
      <c r="AU58" s="346">
        <v>17</v>
      </c>
      <c r="AV58" s="346">
        <v>15</v>
      </c>
      <c r="AW58" s="346">
        <v>14</v>
      </c>
      <c r="AX58" s="346">
        <v>14</v>
      </c>
      <c r="AY58" s="346">
        <v>10</v>
      </c>
      <c r="AZ58" s="374"/>
      <c r="BA58" s="375">
        <v>5.53773051349099</v>
      </c>
      <c r="BB58" s="375">
        <v>0.53392994162329299</v>
      </c>
      <c r="BC58" s="375">
        <v>0.222359893452583</v>
      </c>
      <c r="BD58" s="375">
        <v>0.28611775556994801</v>
      </c>
      <c r="BE58" s="374"/>
      <c r="BF58" s="348" t="s">
        <v>430</v>
      </c>
      <c r="BG58" s="348" t="s">
        <v>430</v>
      </c>
      <c r="BH58" s="348" t="s">
        <v>430</v>
      </c>
      <c r="BI58" s="374"/>
      <c r="BJ58" s="348">
        <v>-0.780622810000001</v>
      </c>
      <c r="BK58" s="374"/>
      <c r="BL58" s="348">
        <v>62.002299999999998</v>
      </c>
      <c r="BM58" s="348">
        <v>13.815300000000001</v>
      </c>
      <c r="BN58" s="348">
        <v>7.3307700000000002</v>
      </c>
      <c r="BO58" s="348">
        <v>16.85163</v>
      </c>
      <c r="BP58" s="373"/>
      <c r="BQ58" s="348">
        <v>11.7</v>
      </c>
      <c r="BR58" s="348" t="s">
        <v>430</v>
      </c>
      <c r="BS58" s="348" t="s">
        <v>430</v>
      </c>
      <c r="BT58" s="348" t="s">
        <v>430</v>
      </c>
      <c r="BU58" s="348" t="s">
        <v>430</v>
      </c>
      <c r="BV58" s="348">
        <v>5.15</v>
      </c>
      <c r="BW58" s="373"/>
      <c r="BX58" s="372" t="s">
        <v>9597</v>
      </c>
      <c r="BY58" s="372" t="s">
        <v>9598</v>
      </c>
      <c r="BZ58" s="372" t="s">
        <v>9599</v>
      </c>
      <c r="CA58" s="372" t="s">
        <v>9588</v>
      </c>
      <c r="CB58" s="372" t="s">
        <v>9600</v>
      </c>
      <c r="CC58" s="373"/>
      <c r="CD58" s="354" t="s">
        <v>554</v>
      </c>
    </row>
    <row r="59" spans="1:82" s="428" customFormat="1" x14ac:dyDescent="0.25">
      <c r="A59" s="345" t="s">
        <v>9601</v>
      </c>
      <c r="B59" s="373"/>
      <c r="C59" s="719">
        <v>43516</v>
      </c>
      <c r="D59" s="373"/>
      <c r="E59" s="346">
        <v>245.392</v>
      </c>
      <c r="F59" s="373"/>
      <c r="G59" s="347">
        <v>15.394500000000001</v>
      </c>
      <c r="H59" s="373"/>
      <c r="I59" s="651">
        <v>0.4</v>
      </c>
      <c r="J59" s="651">
        <v>6.99</v>
      </c>
      <c r="K59" s="651">
        <v>0.37</v>
      </c>
      <c r="L59" s="651">
        <v>0.4</v>
      </c>
      <c r="M59" s="374"/>
      <c r="N59" s="348">
        <v>-3.7932000000000001</v>
      </c>
      <c r="O59" s="348">
        <v>6.4840999999999998</v>
      </c>
      <c r="P59" s="348">
        <v>4.5766</v>
      </c>
      <c r="Q59" s="348">
        <v>11.328099999999999</v>
      </c>
      <c r="R59" s="348">
        <v>5.3705999999999996</v>
      </c>
      <c r="S59" s="348">
        <v>5.7891000000000004</v>
      </c>
      <c r="T59" s="348">
        <v>6.2769000000000004</v>
      </c>
      <c r="U59" s="348">
        <v>6.4320000000000004</v>
      </c>
      <c r="V59" s="350">
        <v>6.2062999999999997</v>
      </c>
      <c r="W59" s="348">
        <v>6.7880000000000003</v>
      </c>
      <c r="X59" s="348">
        <v>7.3388</v>
      </c>
      <c r="Y59" s="348">
        <v>6.3613</v>
      </c>
      <c r="Z59" s="348" t="s">
        <v>430</v>
      </c>
      <c r="AA59" s="348">
        <v>5.5768000000000004</v>
      </c>
      <c r="AB59" s="348">
        <v>6.2060000000000004</v>
      </c>
      <c r="AC59" s="348">
        <v>6.4219999999999997</v>
      </c>
      <c r="AD59" s="348">
        <v>6.2047999999999996</v>
      </c>
      <c r="AE59" s="348">
        <v>12.833600000000001</v>
      </c>
      <c r="AF59" s="348">
        <v>6.0635000000000003</v>
      </c>
      <c r="AG59" s="374"/>
      <c r="AH59" s="346">
        <v>5</v>
      </c>
      <c r="AI59" s="346">
        <v>8</v>
      </c>
      <c r="AJ59" s="346">
        <v>7</v>
      </c>
      <c r="AK59" s="346">
        <v>3</v>
      </c>
      <c r="AL59" s="346">
        <v>12</v>
      </c>
      <c r="AM59" s="346">
        <v>11</v>
      </c>
      <c r="AN59" s="346">
        <v>12</v>
      </c>
      <c r="AO59" s="346">
        <v>11</v>
      </c>
      <c r="AP59" s="346">
        <v>11</v>
      </c>
      <c r="AQ59" s="346">
        <v>6</v>
      </c>
      <c r="AR59" s="346">
        <v>4</v>
      </c>
      <c r="AS59" s="346">
        <v>3</v>
      </c>
      <c r="AT59" s="346" t="s">
        <v>430</v>
      </c>
      <c r="AU59" s="346">
        <v>12</v>
      </c>
      <c r="AV59" s="346">
        <v>12</v>
      </c>
      <c r="AW59" s="346">
        <v>11</v>
      </c>
      <c r="AX59" s="346">
        <v>11</v>
      </c>
      <c r="AY59" s="346">
        <v>6</v>
      </c>
      <c r="AZ59" s="374"/>
      <c r="BA59" s="375">
        <v>5.0578660353789804</v>
      </c>
      <c r="BB59" s="375">
        <v>0.46055530966548103</v>
      </c>
      <c r="BC59" s="375">
        <v>0.30956794890070499</v>
      </c>
      <c r="BD59" s="375">
        <v>0.75040175618642102</v>
      </c>
      <c r="BE59" s="374"/>
      <c r="BF59" s="348" t="s">
        <v>430</v>
      </c>
      <c r="BG59" s="348" t="s">
        <v>430</v>
      </c>
      <c r="BH59" s="348" t="s">
        <v>430</v>
      </c>
      <c r="BI59" s="374"/>
      <c r="BJ59" s="348">
        <v>-0.64211333999999198</v>
      </c>
      <c r="BK59" s="374"/>
      <c r="BL59" s="348">
        <v>51.888399999999997</v>
      </c>
      <c r="BM59" s="348">
        <v>16.9573</v>
      </c>
      <c r="BN59" s="348">
        <v>2.2971200000000001</v>
      </c>
      <c r="BO59" s="348">
        <v>28.85718</v>
      </c>
      <c r="BP59" s="373"/>
      <c r="BQ59" s="348">
        <v>0.12</v>
      </c>
      <c r="BR59" s="348">
        <v>22.17</v>
      </c>
      <c r="BS59" s="348" t="s">
        <v>430</v>
      </c>
      <c r="BT59" s="348" t="s">
        <v>430</v>
      </c>
      <c r="BU59" s="348" t="s">
        <v>430</v>
      </c>
      <c r="BV59" s="348">
        <v>6.57</v>
      </c>
      <c r="BW59" s="373"/>
      <c r="BX59" s="372" t="s">
        <v>9602</v>
      </c>
      <c r="BY59" s="372" t="s">
        <v>9603</v>
      </c>
      <c r="BZ59" s="372" t="s">
        <v>9604</v>
      </c>
      <c r="CA59" s="372" t="s">
        <v>9605</v>
      </c>
      <c r="CB59" s="372" t="s">
        <v>9606</v>
      </c>
      <c r="CC59" s="373"/>
      <c r="CD59" s="354" t="s">
        <v>3328</v>
      </c>
    </row>
    <row r="60" spans="1:82" s="428" customFormat="1" x14ac:dyDescent="0.25">
      <c r="A60" s="345" t="s">
        <v>9607</v>
      </c>
      <c r="B60" s="373"/>
      <c r="C60" s="719">
        <v>43490</v>
      </c>
      <c r="D60" s="373"/>
      <c r="E60" s="346">
        <v>261.38600000000002</v>
      </c>
      <c r="F60" s="373"/>
      <c r="G60" s="347">
        <v>15.338100000000001</v>
      </c>
      <c r="H60" s="373"/>
      <c r="I60" s="651" t="s">
        <v>430</v>
      </c>
      <c r="J60" s="651" t="s">
        <v>430</v>
      </c>
      <c r="K60" s="651" t="s">
        <v>430</v>
      </c>
      <c r="L60" s="651" t="s">
        <v>430</v>
      </c>
      <c r="M60" s="374"/>
      <c r="N60" s="348">
        <v>-6.8997999999999999</v>
      </c>
      <c r="O60" s="348">
        <v>8.9701000000000004</v>
      </c>
      <c r="P60" s="348">
        <v>4.3891</v>
      </c>
      <c r="Q60" s="348">
        <v>11.0785</v>
      </c>
      <c r="R60" s="348">
        <v>5.8320999999999996</v>
      </c>
      <c r="S60" s="348">
        <v>5.9652000000000003</v>
      </c>
      <c r="T60" s="348">
        <v>6.5903999999999998</v>
      </c>
      <c r="U60" s="348">
        <v>6.6235999999999997</v>
      </c>
      <c r="V60" s="350">
        <v>6.3868</v>
      </c>
      <c r="W60" s="348">
        <v>6.8998999999999997</v>
      </c>
      <c r="X60" s="348">
        <v>7.2554999999999996</v>
      </c>
      <c r="Y60" s="348">
        <v>6.4210000000000003</v>
      </c>
      <c r="Z60" s="348" t="s">
        <v>430</v>
      </c>
      <c r="AA60" s="348">
        <v>6.0887000000000002</v>
      </c>
      <c r="AB60" s="348">
        <v>6.5728</v>
      </c>
      <c r="AC60" s="348">
        <v>6.6795</v>
      </c>
      <c r="AD60" s="348">
        <v>6.4515000000000002</v>
      </c>
      <c r="AE60" s="348">
        <v>12.639799999999999</v>
      </c>
      <c r="AF60" s="348">
        <v>5.9508000000000001</v>
      </c>
      <c r="AG60" s="374"/>
      <c r="AH60" s="346">
        <v>13</v>
      </c>
      <c r="AI60" s="346">
        <v>2</v>
      </c>
      <c r="AJ60" s="346">
        <v>8</v>
      </c>
      <c r="AK60" s="346">
        <v>5</v>
      </c>
      <c r="AL60" s="346">
        <v>5</v>
      </c>
      <c r="AM60" s="346">
        <v>8</v>
      </c>
      <c r="AN60" s="346">
        <v>7</v>
      </c>
      <c r="AO60" s="346">
        <v>7</v>
      </c>
      <c r="AP60" s="346">
        <v>7</v>
      </c>
      <c r="AQ60" s="346">
        <v>4</v>
      </c>
      <c r="AR60" s="346">
        <v>5</v>
      </c>
      <c r="AS60" s="346">
        <v>2</v>
      </c>
      <c r="AT60" s="346" t="s">
        <v>430</v>
      </c>
      <c r="AU60" s="346">
        <v>4</v>
      </c>
      <c r="AV60" s="346">
        <v>7</v>
      </c>
      <c r="AW60" s="346">
        <v>6</v>
      </c>
      <c r="AX60" s="346">
        <v>7</v>
      </c>
      <c r="AY60" s="346">
        <v>8</v>
      </c>
      <c r="AZ60" s="374"/>
      <c r="BA60" s="375">
        <v>4.74569145880902</v>
      </c>
      <c r="BB60" s="375">
        <v>0.44585129130956702</v>
      </c>
      <c r="BC60" s="375">
        <v>0.30644352925773599</v>
      </c>
      <c r="BD60" s="375">
        <v>0.66496647526543096</v>
      </c>
      <c r="BE60" s="374"/>
      <c r="BF60" s="348" t="s">
        <v>430</v>
      </c>
      <c r="BG60" s="348" t="s">
        <v>430</v>
      </c>
      <c r="BH60" s="348" t="s">
        <v>430</v>
      </c>
      <c r="BI60" s="374"/>
      <c r="BJ60" s="348">
        <v>-0.50443802000000004</v>
      </c>
      <c r="BK60" s="374"/>
      <c r="BL60" s="348">
        <v>58.438699999999997</v>
      </c>
      <c r="BM60" s="348">
        <v>6.2314600000000002</v>
      </c>
      <c r="BN60" s="348">
        <v>0.51823300000000005</v>
      </c>
      <c r="BO60" s="348">
        <v>34.811607000000002</v>
      </c>
      <c r="BP60" s="373"/>
      <c r="BQ60" s="348" t="s">
        <v>430</v>
      </c>
      <c r="BR60" s="348">
        <v>31.27</v>
      </c>
      <c r="BS60" s="348" t="s">
        <v>430</v>
      </c>
      <c r="BT60" s="348" t="s">
        <v>430</v>
      </c>
      <c r="BU60" s="348" t="s">
        <v>430</v>
      </c>
      <c r="BV60" s="348">
        <v>3.54</v>
      </c>
      <c r="BW60" s="373"/>
      <c r="BX60" s="372" t="s">
        <v>9608</v>
      </c>
      <c r="BY60" s="372" t="s">
        <v>9609</v>
      </c>
      <c r="BZ60" s="372" t="s">
        <v>9610</v>
      </c>
      <c r="CA60" s="372" t="s">
        <v>6877</v>
      </c>
      <c r="CB60" s="372" t="s">
        <v>9611</v>
      </c>
      <c r="CC60" s="373"/>
      <c r="CD60" s="354" t="s">
        <v>2409</v>
      </c>
    </row>
    <row r="61" spans="1:82" s="428" customFormat="1" x14ac:dyDescent="0.25">
      <c r="A61" s="345" t="s">
        <v>9612</v>
      </c>
      <c r="B61" s="373"/>
      <c r="C61" s="719">
        <v>45974</v>
      </c>
      <c r="D61" s="373"/>
      <c r="E61" s="889">
        <v>173.88</v>
      </c>
      <c r="F61" s="373"/>
      <c r="G61" s="347">
        <v>10.3729</v>
      </c>
      <c r="H61" s="373"/>
      <c r="I61" s="651" t="s">
        <v>430</v>
      </c>
      <c r="J61" s="651" t="s">
        <v>430</v>
      </c>
      <c r="K61" s="651" t="s">
        <v>430</v>
      </c>
      <c r="L61" s="651" t="s">
        <v>430</v>
      </c>
      <c r="M61" s="374"/>
      <c r="N61" s="348">
        <v>-4.5738000000000003</v>
      </c>
      <c r="O61" s="348">
        <v>7.6288</v>
      </c>
      <c r="P61" s="348">
        <v>3.6217999999999999</v>
      </c>
      <c r="Q61" s="348">
        <v>10.396599999999999</v>
      </c>
      <c r="R61" s="348">
        <v>5.3592000000000004</v>
      </c>
      <c r="S61" s="348">
        <v>5.2865000000000002</v>
      </c>
      <c r="T61" s="348">
        <v>6.2706999999999997</v>
      </c>
      <c r="U61" s="348" t="s">
        <v>430</v>
      </c>
      <c r="V61" s="350" t="s">
        <v>430</v>
      </c>
      <c r="W61" s="348" t="s">
        <v>430</v>
      </c>
      <c r="X61" s="348" t="s">
        <v>430</v>
      </c>
      <c r="Y61" s="348" t="s">
        <v>430</v>
      </c>
      <c r="Z61" s="348" t="s">
        <v>430</v>
      </c>
      <c r="AA61" s="348">
        <v>5.0522</v>
      </c>
      <c r="AB61" s="348">
        <v>6.17</v>
      </c>
      <c r="AC61" s="348" t="s">
        <v>430</v>
      </c>
      <c r="AD61" s="348" t="s">
        <v>430</v>
      </c>
      <c r="AE61" s="348">
        <v>21.143699999999999</v>
      </c>
      <c r="AF61" s="348">
        <v>6.2723000000000004</v>
      </c>
      <c r="AG61" s="374"/>
      <c r="AH61" s="346">
        <v>7</v>
      </c>
      <c r="AI61" s="346">
        <v>5</v>
      </c>
      <c r="AJ61" s="346">
        <v>15</v>
      </c>
      <c r="AK61" s="346">
        <v>9</v>
      </c>
      <c r="AL61" s="346">
        <v>13</v>
      </c>
      <c r="AM61" s="346">
        <v>19</v>
      </c>
      <c r="AN61" s="346">
        <v>13</v>
      </c>
      <c r="AO61" s="346" t="s">
        <v>430</v>
      </c>
      <c r="AP61" s="346" t="s">
        <v>430</v>
      </c>
      <c r="AQ61" s="346" t="s">
        <v>430</v>
      </c>
      <c r="AR61" s="346" t="s">
        <v>430</v>
      </c>
      <c r="AS61" s="346" t="s">
        <v>430</v>
      </c>
      <c r="AT61" s="346" t="s">
        <v>430</v>
      </c>
      <c r="AU61" s="346">
        <v>20</v>
      </c>
      <c r="AV61" s="346">
        <v>14</v>
      </c>
      <c r="AW61" s="346" t="s">
        <v>430</v>
      </c>
      <c r="AX61" s="346" t="s">
        <v>430</v>
      </c>
      <c r="AY61" s="346">
        <v>1</v>
      </c>
      <c r="AZ61" s="374"/>
      <c r="BA61" s="375">
        <v>3.3904350588735399</v>
      </c>
      <c r="BB61" s="375">
        <v>0.46071340265535499</v>
      </c>
      <c r="BC61" s="375">
        <v>0.22319411180232401</v>
      </c>
      <c r="BD61" s="375">
        <v>0.247286980058848</v>
      </c>
      <c r="BE61" s="374"/>
      <c r="BF61" s="348" t="s">
        <v>430</v>
      </c>
      <c r="BG61" s="348" t="s">
        <v>430</v>
      </c>
      <c r="BH61" s="348" t="s">
        <v>430</v>
      </c>
      <c r="BI61" s="374"/>
      <c r="BJ61" s="348">
        <v>-0.87659210999998105</v>
      </c>
      <c r="BK61" s="374"/>
      <c r="BL61" s="348">
        <v>61.681199999999997</v>
      </c>
      <c r="BM61" s="348">
        <v>18.786200000000001</v>
      </c>
      <c r="BN61" s="348">
        <v>3.6411799999999999</v>
      </c>
      <c r="BO61" s="348">
        <v>15.89142</v>
      </c>
      <c r="BP61" s="373"/>
      <c r="BQ61" s="348">
        <v>10.96</v>
      </c>
      <c r="BR61" s="348" t="s">
        <v>430</v>
      </c>
      <c r="BS61" s="348" t="s">
        <v>430</v>
      </c>
      <c r="BT61" s="348" t="s">
        <v>430</v>
      </c>
      <c r="BU61" s="348" t="s">
        <v>430</v>
      </c>
      <c r="BV61" s="348">
        <v>89.92</v>
      </c>
      <c r="BW61" s="373"/>
      <c r="BX61" s="372" t="s">
        <v>9613</v>
      </c>
      <c r="BY61" s="372" t="s">
        <v>9614</v>
      </c>
      <c r="BZ61" s="372" t="s">
        <v>9572</v>
      </c>
      <c r="CA61" s="372" t="s">
        <v>9615</v>
      </c>
      <c r="CB61" s="372" t="s">
        <v>9588</v>
      </c>
      <c r="CC61" s="373"/>
      <c r="CD61" s="354" t="s">
        <v>4769</v>
      </c>
    </row>
    <row r="62" spans="1:82" s="428" customFormat="1" x14ac:dyDescent="0.25">
      <c r="A62" s="345" t="s">
        <v>9616</v>
      </c>
      <c r="B62" s="373"/>
      <c r="C62" s="719">
        <v>45944</v>
      </c>
      <c r="D62" s="373"/>
      <c r="E62" s="346">
        <v>138.76499999999999</v>
      </c>
      <c r="F62" s="373"/>
      <c r="G62" s="347">
        <v>10.428100000000001</v>
      </c>
      <c r="H62" s="373"/>
      <c r="I62" s="651" t="s">
        <v>430</v>
      </c>
      <c r="J62" s="651" t="s">
        <v>430</v>
      </c>
      <c r="K62" s="651" t="s">
        <v>430</v>
      </c>
      <c r="L62" s="651" t="s">
        <v>430</v>
      </c>
      <c r="M62" s="374"/>
      <c r="N62" s="348">
        <v>-13.2958</v>
      </c>
      <c r="O62" s="348">
        <v>3.0341999999999998</v>
      </c>
      <c r="P62" s="348">
        <v>1.8507</v>
      </c>
      <c r="Q62" s="348">
        <v>8.9056999999999995</v>
      </c>
      <c r="R62" s="348">
        <v>4.3517000000000001</v>
      </c>
      <c r="S62" s="348">
        <v>5.4573999999999998</v>
      </c>
      <c r="T62" s="348">
        <v>6.2487000000000004</v>
      </c>
      <c r="U62" s="348" t="s">
        <v>430</v>
      </c>
      <c r="V62" s="350" t="s">
        <v>430</v>
      </c>
      <c r="W62" s="348" t="s">
        <v>430</v>
      </c>
      <c r="X62" s="348" t="s">
        <v>430</v>
      </c>
      <c r="Y62" s="348" t="s">
        <v>430</v>
      </c>
      <c r="Z62" s="348" t="s">
        <v>430</v>
      </c>
      <c r="AA62" s="348">
        <v>5.3741000000000003</v>
      </c>
      <c r="AB62" s="348">
        <v>6.1890000000000001</v>
      </c>
      <c r="AC62" s="348" t="s">
        <v>430</v>
      </c>
      <c r="AD62" s="348" t="s">
        <v>430</v>
      </c>
      <c r="AE62" s="348">
        <v>12.1914</v>
      </c>
      <c r="AF62" s="348">
        <v>6.3262</v>
      </c>
      <c r="AG62" s="374"/>
      <c r="AH62" s="346">
        <v>21</v>
      </c>
      <c r="AI62" s="346">
        <v>21</v>
      </c>
      <c r="AJ62" s="346">
        <v>20</v>
      </c>
      <c r="AK62" s="346">
        <v>20</v>
      </c>
      <c r="AL62" s="346">
        <v>22</v>
      </c>
      <c r="AM62" s="346">
        <v>14</v>
      </c>
      <c r="AN62" s="346">
        <v>14</v>
      </c>
      <c r="AO62" s="346" t="s">
        <v>430</v>
      </c>
      <c r="AP62" s="346" t="s">
        <v>430</v>
      </c>
      <c r="AQ62" s="346" t="s">
        <v>430</v>
      </c>
      <c r="AR62" s="346" t="s">
        <v>430</v>
      </c>
      <c r="AS62" s="346" t="s">
        <v>430</v>
      </c>
      <c r="AT62" s="346" t="s">
        <v>430</v>
      </c>
      <c r="AU62" s="346">
        <v>16</v>
      </c>
      <c r="AV62" s="346">
        <v>13</v>
      </c>
      <c r="AW62" s="346" t="s">
        <v>430</v>
      </c>
      <c r="AX62" s="346" t="s">
        <v>430</v>
      </c>
      <c r="AY62" s="346">
        <v>16</v>
      </c>
      <c r="AZ62" s="374"/>
      <c r="BA62" s="375">
        <v>3.12307730278317</v>
      </c>
      <c r="BB62" s="375">
        <v>0.34229393493353</v>
      </c>
      <c r="BC62" s="375">
        <v>0.20256194808699199</v>
      </c>
      <c r="BD62" s="375">
        <v>0.22068028682180499</v>
      </c>
      <c r="BE62" s="374"/>
      <c r="BF62" s="348" t="s">
        <v>430</v>
      </c>
      <c r="BG62" s="348" t="s">
        <v>430</v>
      </c>
      <c r="BH62" s="348" t="s">
        <v>430</v>
      </c>
      <c r="BI62" s="374"/>
      <c r="BJ62" s="348">
        <v>-0.67254908999999896</v>
      </c>
      <c r="BK62" s="374"/>
      <c r="BL62" s="348">
        <v>47.934800000000003</v>
      </c>
      <c r="BM62" s="348">
        <v>34.498699999999999</v>
      </c>
      <c r="BN62" s="348">
        <v>0.58005099999999998</v>
      </c>
      <c r="BO62" s="348">
        <v>16.986449</v>
      </c>
      <c r="BP62" s="373"/>
      <c r="BQ62" s="348" t="s">
        <v>430</v>
      </c>
      <c r="BR62" s="348">
        <v>15.1</v>
      </c>
      <c r="BS62" s="348" t="s">
        <v>430</v>
      </c>
      <c r="BT62" s="348" t="s">
        <v>430</v>
      </c>
      <c r="BU62" s="348" t="s">
        <v>430</v>
      </c>
      <c r="BV62" s="348">
        <v>1.89</v>
      </c>
      <c r="BW62" s="373"/>
      <c r="BX62" s="372" t="s">
        <v>9617</v>
      </c>
      <c r="BY62" s="372" t="s">
        <v>9466</v>
      </c>
      <c r="BZ62" s="372" t="s">
        <v>9618</v>
      </c>
      <c r="CA62" s="372" t="s">
        <v>9619</v>
      </c>
      <c r="CB62" s="372" t="s">
        <v>9620</v>
      </c>
      <c r="CC62" s="373"/>
      <c r="CD62" s="354" t="s">
        <v>4769</v>
      </c>
    </row>
    <row r="63" spans="1:82" s="428" customFormat="1" x14ac:dyDescent="0.25">
      <c r="A63" s="345" t="s">
        <v>9621</v>
      </c>
      <c r="B63" s="373"/>
      <c r="C63" s="719">
        <v>46101</v>
      </c>
      <c r="D63" s="373"/>
      <c r="E63" s="346">
        <v>144.16999999999999</v>
      </c>
      <c r="F63" s="373"/>
      <c r="G63" s="347">
        <v>10.14</v>
      </c>
      <c r="H63" s="373"/>
      <c r="I63" s="651" t="s">
        <v>430</v>
      </c>
      <c r="J63" s="651" t="s">
        <v>430</v>
      </c>
      <c r="K63" s="651" t="s">
        <v>430</v>
      </c>
      <c r="L63" s="651" t="s">
        <v>430</v>
      </c>
      <c r="M63" s="374"/>
      <c r="N63" s="348">
        <v>0</v>
      </c>
      <c r="O63" s="348">
        <v>0</v>
      </c>
      <c r="P63" s="348">
        <v>0</v>
      </c>
      <c r="Q63" s="348">
        <v>10.3253</v>
      </c>
      <c r="R63" s="348">
        <v>4.6630000000000003</v>
      </c>
      <c r="S63" s="348" t="s">
        <v>430</v>
      </c>
      <c r="T63" s="348" t="s">
        <v>430</v>
      </c>
      <c r="U63" s="348" t="s">
        <v>430</v>
      </c>
      <c r="V63" s="350" t="s">
        <v>430</v>
      </c>
      <c r="W63" s="348" t="s">
        <v>430</v>
      </c>
      <c r="X63" s="348" t="s">
        <v>430</v>
      </c>
      <c r="Y63" s="348" t="s">
        <v>430</v>
      </c>
      <c r="Z63" s="348" t="s">
        <v>430</v>
      </c>
      <c r="AA63" s="348">
        <v>5.5331999999999999</v>
      </c>
      <c r="AB63" s="348" t="s">
        <v>430</v>
      </c>
      <c r="AC63" s="348" t="s">
        <v>430</v>
      </c>
      <c r="AD63" s="348" t="s">
        <v>430</v>
      </c>
      <c r="AE63" s="348">
        <v>12.686199999999999</v>
      </c>
      <c r="AF63" s="348">
        <v>5.6778000000000004</v>
      </c>
      <c r="AG63" s="374"/>
      <c r="AH63" s="346">
        <v>3</v>
      </c>
      <c r="AI63" s="346">
        <v>23</v>
      </c>
      <c r="AJ63" s="346">
        <v>24</v>
      </c>
      <c r="AK63" s="346">
        <v>12</v>
      </c>
      <c r="AL63" s="346">
        <v>18</v>
      </c>
      <c r="AM63" s="346" t="s">
        <v>430</v>
      </c>
      <c r="AN63" s="346" t="s">
        <v>430</v>
      </c>
      <c r="AO63" s="346" t="s">
        <v>430</v>
      </c>
      <c r="AP63" s="346" t="s">
        <v>430</v>
      </c>
      <c r="AQ63" s="346" t="s">
        <v>430</v>
      </c>
      <c r="AR63" s="346" t="s">
        <v>430</v>
      </c>
      <c r="AS63" s="346" t="s">
        <v>430</v>
      </c>
      <c r="AT63" s="346" t="s">
        <v>430</v>
      </c>
      <c r="AU63" s="346">
        <v>13</v>
      </c>
      <c r="AV63" s="346" t="s">
        <v>430</v>
      </c>
      <c r="AW63" s="346" t="s">
        <v>430</v>
      </c>
      <c r="AX63" s="346" t="s">
        <v>430</v>
      </c>
      <c r="AY63" s="346">
        <v>7</v>
      </c>
      <c r="AZ63" s="374"/>
      <c r="BA63" s="375">
        <v>2.9468074235756498</v>
      </c>
      <c r="BB63" s="375">
        <v>4.3996424743787301</v>
      </c>
      <c r="BC63" s="375">
        <v>-8.8086060602497698E-2</v>
      </c>
      <c r="BD63" s="375">
        <v>2.76413446213349</v>
      </c>
      <c r="BE63" s="374"/>
      <c r="BF63" s="348" t="s">
        <v>430</v>
      </c>
      <c r="BG63" s="348" t="s">
        <v>430</v>
      </c>
      <c r="BH63" s="348" t="s">
        <v>430</v>
      </c>
      <c r="BI63" s="374"/>
      <c r="BJ63" s="348">
        <v>-0.63885456000000096</v>
      </c>
      <c r="BK63" s="374"/>
      <c r="BL63" s="348">
        <v>69.859499999999997</v>
      </c>
      <c r="BM63" s="348">
        <v>4.0979200000000002</v>
      </c>
      <c r="BN63" s="348" t="s">
        <v>430</v>
      </c>
      <c r="BO63" s="348">
        <v>26.042580000000001</v>
      </c>
      <c r="BP63" s="373"/>
      <c r="BQ63" s="348">
        <v>21.3</v>
      </c>
      <c r="BR63" s="348" t="s">
        <v>430</v>
      </c>
      <c r="BS63" s="348" t="s">
        <v>430</v>
      </c>
      <c r="BT63" s="348" t="s">
        <v>430</v>
      </c>
      <c r="BU63" s="348" t="s">
        <v>430</v>
      </c>
      <c r="BV63" s="348">
        <v>4.74</v>
      </c>
      <c r="BW63" s="373"/>
      <c r="BX63" s="372" t="s">
        <v>9622</v>
      </c>
      <c r="BY63" s="372" t="s">
        <v>9623</v>
      </c>
      <c r="BZ63" s="372" t="s">
        <v>9624</v>
      </c>
      <c r="CA63" s="372" t="s">
        <v>9611</v>
      </c>
      <c r="CB63" s="372" t="s">
        <v>9625</v>
      </c>
      <c r="CC63" s="373"/>
      <c r="CD63" s="354" t="s">
        <v>4769</v>
      </c>
    </row>
    <row r="64" spans="1:82" s="428" customFormat="1" x14ac:dyDescent="0.25">
      <c r="A64" s="345" t="s">
        <v>9626</v>
      </c>
      <c r="B64" s="373"/>
      <c r="C64" s="719">
        <v>44067</v>
      </c>
      <c r="D64" s="373"/>
      <c r="E64" s="346">
        <v>124.95</v>
      </c>
      <c r="F64" s="373"/>
      <c r="G64" s="347">
        <v>13.590199999999999</v>
      </c>
      <c r="H64" s="373"/>
      <c r="I64" s="651">
        <v>2.7399999999999998E-3</v>
      </c>
      <c r="J64" s="651">
        <v>5.33</v>
      </c>
      <c r="K64" s="651">
        <v>2.7399999999999998E-3</v>
      </c>
      <c r="L64" s="651">
        <v>2.7399999999999998E-3</v>
      </c>
      <c r="M64" s="374"/>
      <c r="N64" s="348">
        <v>-5.1021999999999998</v>
      </c>
      <c r="O64" s="348">
        <v>5.0155000000000003</v>
      </c>
      <c r="P64" s="348">
        <v>2.2263000000000002</v>
      </c>
      <c r="Q64" s="348">
        <v>10.362</v>
      </c>
      <c r="R64" s="348">
        <v>4.9154</v>
      </c>
      <c r="S64" s="348">
        <v>5.3132999999999999</v>
      </c>
      <c r="T64" s="348">
        <v>6.0442</v>
      </c>
      <c r="U64" s="348">
        <v>6.2507999999999999</v>
      </c>
      <c r="V64" s="350">
        <v>6.0176999999999996</v>
      </c>
      <c r="W64" s="348">
        <v>6.1970000000000001</v>
      </c>
      <c r="X64" s="348">
        <v>6.5099</v>
      </c>
      <c r="Y64" s="348">
        <v>5.6787999999999998</v>
      </c>
      <c r="Z64" s="348" t="s">
        <v>430</v>
      </c>
      <c r="AA64" s="348">
        <v>5.4347000000000003</v>
      </c>
      <c r="AB64" s="348">
        <v>5.9355000000000002</v>
      </c>
      <c r="AC64" s="348">
        <v>6.2984999999999998</v>
      </c>
      <c r="AD64" s="348">
        <v>6.0591999999999997</v>
      </c>
      <c r="AE64" s="348">
        <v>12.1393</v>
      </c>
      <c r="AF64" s="348">
        <v>5.4130000000000003</v>
      </c>
      <c r="AG64" s="374"/>
      <c r="AH64" s="346">
        <v>10</v>
      </c>
      <c r="AI64" s="346">
        <v>13</v>
      </c>
      <c r="AJ64" s="346">
        <v>17</v>
      </c>
      <c r="AK64" s="346">
        <v>11</v>
      </c>
      <c r="AL64" s="346">
        <v>15</v>
      </c>
      <c r="AM64" s="346">
        <v>17</v>
      </c>
      <c r="AN64" s="346">
        <v>19</v>
      </c>
      <c r="AO64" s="346">
        <v>16</v>
      </c>
      <c r="AP64" s="346">
        <v>15</v>
      </c>
      <c r="AQ64" s="346">
        <v>12</v>
      </c>
      <c r="AR64" s="346">
        <v>10</v>
      </c>
      <c r="AS64" s="346">
        <v>8</v>
      </c>
      <c r="AT64" s="346" t="s">
        <v>430</v>
      </c>
      <c r="AU64" s="346">
        <v>15</v>
      </c>
      <c r="AV64" s="346">
        <v>19</v>
      </c>
      <c r="AW64" s="346">
        <v>16</v>
      </c>
      <c r="AX64" s="346">
        <v>15</v>
      </c>
      <c r="AY64" s="346">
        <v>18</v>
      </c>
      <c r="AZ64" s="374"/>
      <c r="BA64" s="375">
        <v>4.4511723339545402</v>
      </c>
      <c r="BB64" s="375">
        <v>0.47389233972170702</v>
      </c>
      <c r="BC64" s="375">
        <v>0.17236949758862</v>
      </c>
      <c r="BD64" s="375">
        <v>-7.1716543777556499E-2</v>
      </c>
      <c r="BE64" s="374"/>
      <c r="BF64" s="348" t="s">
        <v>430</v>
      </c>
      <c r="BG64" s="348" t="s">
        <v>430</v>
      </c>
      <c r="BH64" s="348" t="s">
        <v>430</v>
      </c>
      <c r="BI64" s="374"/>
      <c r="BJ64" s="348">
        <v>-0.49637790000000198</v>
      </c>
      <c r="BK64" s="374"/>
      <c r="BL64" s="348">
        <v>62.903599999999997</v>
      </c>
      <c r="BM64" s="348">
        <v>5.45702</v>
      </c>
      <c r="BN64" s="348" t="s">
        <v>430</v>
      </c>
      <c r="BO64" s="348">
        <v>31.639379999999999</v>
      </c>
      <c r="BP64" s="373"/>
      <c r="BQ64" s="348" t="s">
        <v>430</v>
      </c>
      <c r="BR64" s="348">
        <v>21.5</v>
      </c>
      <c r="BS64" s="348" t="s">
        <v>430</v>
      </c>
      <c r="BT64" s="348" t="s">
        <v>430</v>
      </c>
      <c r="BU64" s="348" t="s">
        <v>430</v>
      </c>
      <c r="BV64" s="348">
        <v>79</v>
      </c>
      <c r="BW64" s="373"/>
      <c r="BX64" s="372" t="s">
        <v>9627</v>
      </c>
      <c r="BY64" s="372" t="s">
        <v>9628</v>
      </c>
      <c r="BZ64" s="372" t="s">
        <v>9629</v>
      </c>
      <c r="CA64" s="372" t="s">
        <v>9611</v>
      </c>
      <c r="CB64" s="372" t="s">
        <v>9615</v>
      </c>
      <c r="CC64" s="373"/>
      <c r="CD64" s="354" t="s">
        <v>2409</v>
      </c>
    </row>
    <row r="65" spans="1:82" s="428" customFormat="1" x14ac:dyDescent="0.25">
      <c r="A65" s="345" t="s">
        <v>9630</v>
      </c>
      <c r="B65" s="373"/>
      <c r="C65" s="719">
        <v>41878</v>
      </c>
      <c r="D65" s="373"/>
      <c r="E65" s="346">
        <v>98.008399999999995</v>
      </c>
      <c r="F65" s="373"/>
      <c r="G65" s="347">
        <v>20.8004</v>
      </c>
      <c r="H65" s="373"/>
      <c r="I65" s="651" t="s">
        <v>430</v>
      </c>
      <c r="J65" s="651" t="s">
        <v>430</v>
      </c>
      <c r="K65" s="651" t="s">
        <v>430</v>
      </c>
      <c r="L65" s="651" t="s">
        <v>430</v>
      </c>
      <c r="M65" s="374"/>
      <c r="N65" s="348">
        <v>-5.0880999999999998</v>
      </c>
      <c r="O65" s="348">
        <v>4.8567999999999998</v>
      </c>
      <c r="P65" s="348">
        <v>4.2149000000000001</v>
      </c>
      <c r="Q65" s="348">
        <v>10.3818</v>
      </c>
      <c r="R65" s="348">
        <v>5.6593</v>
      </c>
      <c r="S65" s="348">
        <v>5.9728000000000003</v>
      </c>
      <c r="T65" s="348">
        <v>6.5288000000000004</v>
      </c>
      <c r="U65" s="348">
        <v>6.5166000000000004</v>
      </c>
      <c r="V65" s="350">
        <v>6.1276999999999999</v>
      </c>
      <c r="W65" s="348">
        <v>6.8292000000000002</v>
      </c>
      <c r="X65" s="348">
        <v>7.2073</v>
      </c>
      <c r="Y65" s="348">
        <v>6.3057999999999996</v>
      </c>
      <c r="Z65" s="348">
        <v>6.1040999999999999</v>
      </c>
      <c r="AA65" s="348">
        <v>6.0396999999999998</v>
      </c>
      <c r="AB65" s="348">
        <v>6.5118999999999998</v>
      </c>
      <c r="AC65" s="348">
        <v>6.5614999999999997</v>
      </c>
      <c r="AD65" s="348">
        <v>6.1627999999999998</v>
      </c>
      <c r="AE65" s="348">
        <v>11.9754</v>
      </c>
      <c r="AF65" s="348">
        <v>6.3940999999999999</v>
      </c>
      <c r="AG65" s="374"/>
      <c r="AH65" s="346">
        <v>9</v>
      </c>
      <c r="AI65" s="346">
        <v>14</v>
      </c>
      <c r="AJ65" s="346">
        <v>13</v>
      </c>
      <c r="AK65" s="346">
        <v>10</v>
      </c>
      <c r="AL65" s="346">
        <v>7</v>
      </c>
      <c r="AM65" s="346">
        <v>7</v>
      </c>
      <c r="AN65" s="346">
        <v>8</v>
      </c>
      <c r="AO65" s="346">
        <v>9</v>
      </c>
      <c r="AP65" s="346">
        <v>13</v>
      </c>
      <c r="AQ65" s="346">
        <v>5</v>
      </c>
      <c r="AR65" s="346">
        <v>6</v>
      </c>
      <c r="AS65" s="346">
        <v>4</v>
      </c>
      <c r="AT65" s="346">
        <v>1</v>
      </c>
      <c r="AU65" s="346">
        <v>5</v>
      </c>
      <c r="AV65" s="346">
        <v>8</v>
      </c>
      <c r="AW65" s="346">
        <v>9</v>
      </c>
      <c r="AX65" s="346">
        <v>13</v>
      </c>
      <c r="AY65" s="346">
        <v>20</v>
      </c>
      <c r="AZ65" s="374"/>
      <c r="BA65" s="375">
        <v>5.7609972832144303</v>
      </c>
      <c r="BB65" s="375">
        <v>0.495673919911436</v>
      </c>
      <c r="BC65" s="375">
        <v>0.24545068722104699</v>
      </c>
      <c r="BD65" s="375">
        <v>0.53651649073675101</v>
      </c>
      <c r="BE65" s="374"/>
      <c r="BF65" s="348" t="s">
        <v>430</v>
      </c>
      <c r="BG65" s="348" t="s">
        <v>430</v>
      </c>
      <c r="BH65" s="348" t="s">
        <v>430</v>
      </c>
      <c r="BI65" s="374"/>
      <c r="BJ65" s="348">
        <v>-0.51198261999999795</v>
      </c>
      <c r="BK65" s="374"/>
      <c r="BL65" s="348">
        <v>54.003700000000002</v>
      </c>
      <c r="BM65" s="348">
        <v>8.4069699999999994</v>
      </c>
      <c r="BN65" s="348">
        <v>4.97499</v>
      </c>
      <c r="BO65" s="348">
        <v>32.614339999999999</v>
      </c>
      <c r="BP65" s="373"/>
      <c r="BQ65" s="348">
        <v>11.05</v>
      </c>
      <c r="BR65" s="348">
        <v>20.34</v>
      </c>
      <c r="BS65" s="348" t="s">
        <v>430</v>
      </c>
      <c r="BT65" s="348" t="s">
        <v>430</v>
      </c>
      <c r="BU65" s="348" t="s">
        <v>430</v>
      </c>
      <c r="BV65" s="348">
        <v>69.12</v>
      </c>
      <c r="BW65" s="373"/>
      <c r="BX65" s="372" t="s">
        <v>9631</v>
      </c>
      <c r="BY65" s="372" t="s">
        <v>9632</v>
      </c>
      <c r="BZ65" s="372" t="s">
        <v>9633</v>
      </c>
      <c r="CA65" s="372" t="s">
        <v>9634</v>
      </c>
      <c r="CB65" s="372" t="s">
        <v>9635</v>
      </c>
      <c r="CC65" s="373"/>
      <c r="CD65" s="354" t="s">
        <v>2409</v>
      </c>
    </row>
    <row r="66" spans="1:82" s="428" customFormat="1" x14ac:dyDescent="0.25">
      <c r="A66" s="345" t="s">
        <v>9636</v>
      </c>
      <c r="B66" s="373"/>
      <c r="C66" s="719">
        <v>43720</v>
      </c>
      <c r="D66" s="373"/>
      <c r="E66" s="346">
        <v>74.540000000000006</v>
      </c>
      <c r="F66" s="373"/>
      <c r="G66" s="347">
        <v>14.379</v>
      </c>
      <c r="H66" s="373"/>
      <c r="I66" s="651" t="s">
        <v>430</v>
      </c>
      <c r="J66" s="651" t="s">
        <v>430</v>
      </c>
      <c r="K66" s="651" t="s">
        <v>430</v>
      </c>
      <c r="L66" s="651" t="s">
        <v>430</v>
      </c>
      <c r="M66" s="374"/>
      <c r="N66" s="348">
        <v>11.426500000000001</v>
      </c>
      <c r="O66" s="348">
        <v>3.3855</v>
      </c>
      <c r="P66" s="348">
        <v>1.5961000000000001</v>
      </c>
      <c r="Q66" s="348">
        <v>8.3856000000000002</v>
      </c>
      <c r="R66" s="348">
        <v>4.1497000000000002</v>
      </c>
      <c r="S66" s="348">
        <v>5.1680999999999999</v>
      </c>
      <c r="T66" s="348">
        <v>6.4999000000000002</v>
      </c>
      <c r="U66" s="348">
        <v>6.6336000000000004</v>
      </c>
      <c r="V66" s="350">
        <v>6.4599000000000002</v>
      </c>
      <c r="W66" s="348">
        <v>7.0574000000000003</v>
      </c>
      <c r="X66" s="348">
        <v>7.4858000000000002</v>
      </c>
      <c r="Y66" s="348">
        <v>6.0039999999999996</v>
      </c>
      <c r="Z66" s="348" t="s">
        <v>430</v>
      </c>
      <c r="AA66" s="348">
        <v>4.4248000000000003</v>
      </c>
      <c r="AB66" s="348">
        <v>6.2293000000000003</v>
      </c>
      <c r="AC66" s="348">
        <v>6.5751999999999997</v>
      </c>
      <c r="AD66" s="348">
        <v>6.468</v>
      </c>
      <c r="AE66" s="348">
        <v>9.2612000000000005</v>
      </c>
      <c r="AF66" s="348">
        <v>5.4821</v>
      </c>
      <c r="AG66" s="374"/>
      <c r="AH66" s="346">
        <v>1</v>
      </c>
      <c r="AI66" s="346">
        <v>19</v>
      </c>
      <c r="AJ66" s="346">
        <v>21</v>
      </c>
      <c r="AK66" s="346">
        <v>23</v>
      </c>
      <c r="AL66" s="346">
        <v>23</v>
      </c>
      <c r="AM66" s="346">
        <v>20</v>
      </c>
      <c r="AN66" s="346">
        <v>9</v>
      </c>
      <c r="AO66" s="346">
        <v>6</v>
      </c>
      <c r="AP66" s="346">
        <v>6</v>
      </c>
      <c r="AQ66" s="346">
        <v>2</v>
      </c>
      <c r="AR66" s="346">
        <v>2</v>
      </c>
      <c r="AS66" s="346">
        <v>7</v>
      </c>
      <c r="AT66" s="346" t="s">
        <v>430</v>
      </c>
      <c r="AU66" s="346">
        <v>23</v>
      </c>
      <c r="AV66" s="346">
        <v>11</v>
      </c>
      <c r="AW66" s="346">
        <v>8</v>
      </c>
      <c r="AX66" s="346">
        <v>6</v>
      </c>
      <c r="AY66" s="346">
        <v>24</v>
      </c>
      <c r="AZ66" s="374"/>
      <c r="BA66" s="375">
        <v>5.1774732245386597</v>
      </c>
      <c r="BB66" s="375">
        <v>0.50657758502258099</v>
      </c>
      <c r="BC66" s="375">
        <v>0.33251222113893197</v>
      </c>
      <c r="BD66" s="375">
        <v>0.824745392358322</v>
      </c>
      <c r="BE66" s="374"/>
      <c r="BF66" s="348" t="s">
        <v>430</v>
      </c>
      <c r="BG66" s="348" t="s">
        <v>430</v>
      </c>
      <c r="BH66" s="348" t="s">
        <v>430</v>
      </c>
      <c r="BI66" s="374"/>
      <c r="BJ66" s="348">
        <v>-0.54290037000000102</v>
      </c>
      <c r="BK66" s="374"/>
      <c r="BL66" s="348">
        <v>34.351199999999999</v>
      </c>
      <c r="BM66" s="348">
        <v>27.064699999999998</v>
      </c>
      <c r="BN66" s="348">
        <v>9.2094900000000006</v>
      </c>
      <c r="BO66" s="348">
        <v>29.374610000000001</v>
      </c>
      <c r="BP66" s="373"/>
      <c r="BQ66" s="348" t="s">
        <v>430</v>
      </c>
      <c r="BR66" s="348">
        <v>10.65</v>
      </c>
      <c r="BS66" s="348" t="s">
        <v>430</v>
      </c>
      <c r="BT66" s="348" t="s">
        <v>430</v>
      </c>
      <c r="BU66" s="348" t="s">
        <v>430</v>
      </c>
      <c r="BV66" s="348">
        <v>18.72</v>
      </c>
      <c r="BW66" s="373"/>
      <c r="BX66" s="372" t="s">
        <v>9637</v>
      </c>
      <c r="BY66" s="372" t="s">
        <v>9638</v>
      </c>
      <c r="BZ66" s="372" t="s">
        <v>9639</v>
      </c>
      <c r="CA66" s="372" t="s">
        <v>9577</v>
      </c>
      <c r="CB66" s="372" t="s">
        <v>9640</v>
      </c>
      <c r="CC66" s="373"/>
      <c r="CD66" s="354" t="s">
        <v>554</v>
      </c>
    </row>
    <row r="67" spans="1:82" s="428" customFormat="1" x14ac:dyDescent="0.25">
      <c r="A67" s="345" t="s">
        <v>9641</v>
      </c>
      <c r="B67" s="373"/>
      <c r="C67" s="719">
        <v>45897</v>
      </c>
      <c r="D67" s="373"/>
      <c r="E67" s="346">
        <v>110.6</v>
      </c>
      <c r="F67" s="373"/>
      <c r="G67" s="347">
        <v>10.5029</v>
      </c>
      <c r="H67" s="373"/>
      <c r="I67" s="651" t="s">
        <v>430</v>
      </c>
      <c r="J67" s="651" t="s">
        <v>430</v>
      </c>
      <c r="K67" s="651" t="s">
        <v>430</v>
      </c>
      <c r="L67" s="651" t="s">
        <v>430</v>
      </c>
      <c r="M67" s="374"/>
      <c r="N67" s="348">
        <v>-8.6859999999999999</v>
      </c>
      <c r="O67" s="348">
        <v>3.2444000000000002</v>
      </c>
      <c r="P67" s="348">
        <v>1.1420999999999999</v>
      </c>
      <c r="Q67" s="348">
        <v>8.8421000000000003</v>
      </c>
      <c r="R67" s="348">
        <v>4.3997000000000002</v>
      </c>
      <c r="S67" s="348">
        <v>5.4451999999999998</v>
      </c>
      <c r="T67" s="348">
        <v>6.2252000000000001</v>
      </c>
      <c r="U67" s="348">
        <v>6.3834</v>
      </c>
      <c r="V67" s="350" t="s">
        <v>430</v>
      </c>
      <c r="W67" s="348" t="s">
        <v>430</v>
      </c>
      <c r="X67" s="348" t="s">
        <v>430</v>
      </c>
      <c r="Y67" s="348" t="s">
        <v>430</v>
      </c>
      <c r="Z67" s="348" t="s">
        <v>430</v>
      </c>
      <c r="AA67" s="348">
        <v>5.2453000000000003</v>
      </c>
      <c r="AB67" s="348">
        <v>6.1154000000000002</v>
      </c>
      <c r="AC67" s="348">
        <v>6.3676000000000004</v>
      </c>
      <c r="AD67" s="348" t="s">
        <v>430</v>
      </c>
      <c r="AE67" s="348">
        <v>11.734400000000001</v>
      </c>
      <c r="AF67" s="348">
        <v>6.2435</v>
      </c>
      <c r="AG67" s="374"/>
      <c r="AH67" s="346">
        <v>17</v>
      </c>
      <c r="AI67" s="346">
        <v>20</v>
      </c>
      <c r="AJ67" s="346">
        <v>22</v>
      </c>
      <c r="AK67" s="346">
        <v>21</v>
      </c>
      <c r="AL67" s="346">
        <v>20</v>
      </c>
      <c r="AM67" s="346">
        <v>15</v>
      </c>
      <c r="AN67" s="346">
        <v>16</v>
      </c>
      <c r="AO67" s="346">
        <v>13</v>
      </c>
      <c r="AP67" s="346" t="s">
        <v>430</v>
      </c>
      <c r="AQ67" s="346" t="s">
        <v>430</v>
      </c>
      <c r="AR67" s="346" t="s">
        <v>430</v>
      </c>
      <c r="AS67" s="346" t="s">
        <v>430</v>
      </c>
      <c r="AT67" s="346" t="s">
        <v>430</v>
      </c>
      <c r="AU67" s="346">
        <v>18</v>
      </c>
      <c r="AV67" s="346">
        <v>16</v>
      </c>
      <c r="AW67" s="346">
        <v>13</v>
      </c>
      <c r="AX67" s="346" t="s">
        <v>430</v>
      </c>
      <c r="AY67" s="346">
        <v>22</v>
      </c>
      <c r="AZ67" s="374"/>
      <c r="BA67" s="375">
        <v>3.80422728050968</v>
      </c>
      <c r="BB67" s="375">
        <v>0.39752394894677701</v>
      </c>
      <c r="BC67" s="375">
        <v>0.19818488142538501</v>
      </c>
      <c r="BD67" s="375">
        <v>0.184130174554238</v>
      </c>
      <c r="BE67" s="374"/>
      <c r="BF67" s="348" t="s">
        <v>430</v>
      </c>
      <c r="BG67" s="348" t="s">
        <v>430</v>
      </c>
      <c r="BH67" s="348" t="s">
        <v>430</v>
      </c>
      <c r="BI67" s="374"/>
      <c r="BJ67" s="348">
        <v>-0.67652757000003805</v>
      </c>
      <c r="BK67" s="374"/>
      <c r="BL67" s="348">
        <v>45.264099999999999</v>
      </c>
      <c r="BM67" s="348">
        <v>10.049200000000001</v>
      </c>
      <c r="BN67" s="348">
        <v>19.175799999999999</v>
      </c>
      <c r="BO67" s="348">
        <v>25.510899999999999</v>
      </c>
      <c r="BP67" s="373"/>
      <c r="BQ67" s="348" t="s">
        <v>430</v>
      </c>
      <c r="BR67" s="348">
        <v>14.14</v>
      </c>
      <c r="BS67" s="348" t="s">
        <v>430</v>
      </c>
      <c r="BT67" s="348" t="s">
        <v>430</v>
      </c>
      <c r="BU67" s="348" t="s">
        <v>430</v>
      </c>
      <c r="BV67" s="348">
        <v>11.38</v>
      </c>
      <c r="BW67" s="373"/>
      <c r="BX67" s="372" t="s">
        <v>9642</v>
      </c>
      <c r="BY67" s="372" t="s">
        <v>9643</v>
      </c>
      <c r="BZ67" s="372" t="s">
        <v>9644</v>
      </c>
      <c r="CA67" s="372" t="s">
        <v>9519</v>
      </c>
      <c r="CB67" s="372" t="s">
        <v>9645</v>
      </c>
      <c r="CC67" s="373"/>
      <c r="CD67" s="354" t="s">
        <v>4769</v>
      </c>
    </row>
    <row r="68" spans="1:82" s="428" customFormat="1" x14ac:dyDescent="0.25">
      <c r="A68" s="345" t="s">
        <v>9646</v>
      </c>
      <c r="B68" s="373"/>
      <c r="C68" s="719">
        <v>46140</v>
      </c>
      <c r="D68" s="373"/>
      <c r="E68" s="889">
        <v>84.8</v>
      </c>
      <c r="F68" s="373"/>
      <c r="G68" s="347">
        <v>10.079599999999999</v>
      </c>
      <c r="H68" s="373"/>
      <c r="I68" s="651" t="s">
        <v>430</v>
      </c>
      <c r="J68" s="651" t="s">
        <v>430</v>
      </c>
      <c r="K68" s="651" t="s">
        <v>430</v>
      </c>
      <c r="L68" s="651" t="s">
        <v>430</v>
      </c>
      <c r="M68" s="374"/>
      <c r="N68" s="348">
        <v>-7.9648000000000003</v>
      </c>
      <c r="O68" s="348">
        <v>3.6223000000000001</v>
      </c>
      <c r="P68" s="348">
        <v>2.0183</v>
      </c>
      <c r="Q68" s="348">
        <v>9.7357999999999993</v>
      </c>
      <c r="R68" s="348">
        <v>4.7971000000000004</v>
      </c>
      <c r="S68" s="348" t="s">
        <v>430</v>
      </c>
      <c r="T68" s="348" t="s">
        <v>430</v>
      </c>
      <c r="U68" s="348" t="s">
        <v>430</v>
      </c>
      <c r="V68" s="350" t="s">
        <v>430</v>
      </c>
      <c r="W68" s="348" t="s">
        <v>430</v>
      </c>
      <c r="X68" s="348" t="s">
        <v>430</v>
      </c>
      <c r="Y68" s="348" t="s">
        <v>430</v>
      </c>
      <c r="Z68" s="348" t="s">
        <v>430</v>
      </c>
      <c r="AA68" s="348" t="s">
        <v>430</v>
      </c>
      <c r="AB68" s="348" t="s">
        <v>430</v>
      </c>
      <c r="AC68" s="348" t="s">
        <v>430</v>
      </c>
      <c r="AD68" s="348" t="s">
        <v>430</v>
      </c>
      <c r="AE68" s="348">
        <v>13.2219</v>
      </c>
      <c r="AF68" s="348">
        <v>5.6969000000000003</v>
      </c>
      <c r="AG68" s="374"/>
      <c r="AH68" s="346">
        <v>16</v>
      </c>
      <c r="AI68" s="346">
        <v>17</v>
      </c>
      <c r="AJ68" s="346">
        <v>19</v>
      </c>
      <c r="AK68" s="346">
        <v>16</v>
      </c>
      <c r="AL68" s="346">
        <v>17</v>
      </c>
      <c r="AM68" s="346" t="s">
        <v>430</v>
      </c>
      <c r="AN68" s="346" t="s">
        <v>430</v>
      </c>
      <c r="AO68" s="346" t="s">
        <v>430</v>
      </c>
      <c r="AP68" s="346" t="s">
        <v>430</v>
      </c>
      <c r="AQ68" s="346" t="s">
        <v>430</v>
      </c>
      <c r="AR68" s="346" t="s">
        <v>430</v>
      </c>
      <c r="AS68" s="346" t="s">
        <v>430</v>
      </c>
      <c r="AT68" s="346" t="s">
        <v>430</v>
      </c>
      <c r="AU68" s="346" t="s">
        <v>430</v>
      </c>
      <c r="AV68" s="346" t="s">
        <v>430</v>
      </c>
      <c r="AW68" s="346" t="s">
        <v>430</v>
      </c>
      <c r="AX68" s="346" t="s">
        <v>430</v>
      </c>
      <c r="AY68" s="346">
        <v>4</v>
      </c>
      <c r="AZ68" s="374"/>
      <c r="BA68" s="375" t="s">
        <v>430</v>
      </c>
      <c r="BB68" s="375">
        <v>0</v>
      </c>
      <c r="BC68" s="375">
        <v>0</v>
      </c>
      <c r="BD68" s="375">
        <v>-0.72291954009697401</v>
      </c>
      <c r="BE68" s="374"/>
      <c r="BF68" s="348" t="s">
        <v>430</v>
      </c>
      <c r="BG68" s="348" t="s">
        <v>430</v>
      </c>
      <c r="BH68" s="348" t="s">
        <v>430</v>
      </c>
      <c r="BI68" s="374"/>
      <c r="BJ68" s="348">
        <v>-0.91010340999998496</v>
      </c>
      <c r="BK68" s="374"/>
      <c r="BL68" s="348">
        <v>72.558800000000005</v>
      </c>
      <c r="BM68" s="348">
        <v>4.4108999999999998</v>
      </c>
      <c r="BN68" s="348" t="s">
        <v>430</v>
      </c>
      <c r="BO68" s="348">
        <v>23.0303</v>
      </c>
      <c r="BP68" s="373"/>
      <c r="BQ68" s="348" t="s">
        <v>430</v>
      </c>
      <c r="BR68" s="348">
        <v>18.93</v>
      </c>
      <c r="BS68" s="348" t="s">
        <v>430</v>
      </c>
      <c r="BT68" s="348" t="s">
        <v>430</v>
      </c>
      <c r="BU68" s="348" t="s">
        <v>430</v>
      </c>
      <c r="BV68" s="348">
        <v>81.98</v>
      </c>
      <c r="BW68" s="373"/>
      <c r="BX68" s="372" t="s">
        <v>9647</v>
      </c>
      <c r="BY68" s="372" t="s">
        <v>9648</v>
      </c>
      <c r="BZ68" s="372" t="s">
        <v>9649</v>
      </c>
      <c r="CA68" s="372" t="s">
        <v>9634</v>
      </c>
      <c r="CB68" s="372" t="s">
        <v>9625</v>
      </c>
      <c r="CC68" s="373"/>
      <c r="CD68" s="354" t="s">
        <v>2409</v>
      </c>
    </row>
    <row r="69" spans="1:82" s="428" customFormat="1" x14ac:dyDescent="0.25">
      <c r="A69" s="345" t="s">
        <v>9650</v>
      </c>
      <c r="B69" s="373"/>
      <c r="C69" s="719">
        <v>43269</v>
      </c>
      <c r="D69" s="373"/>
      <c r="E69" s="346">
        <v>52.1</v>
      </c>
      <c r="F69" s="373"/>
      <c r="G69" s="347">
        <v>15.218299999999999</v>
      </c>
      <c r="H69" s="373"/>
      <c r="I69" s="651">
        <v>0.22</v>
      </c>
      <c r="J69" s="651">
        <v>6.2</v>
      </c>
      <c r="K69" s="651">
        <v>0.22</v>
      </c>
      <c r="L69" s="651">
        <v>0.22</v>
      </c>
      <c r="M69" s="374"/>
      <c r="N69" s="348">
        <v>-11.988200000000001</v>
      </c>
      <c r="O69" s="348">
        <v>0.95940000000000003</v>
      </c>
      <c r="P69" s="348">
        <v>0.1028</v>
      </c>
      <c r="Q69" s="348">
        <v>7.8182999999999998</v>
      </c>
      <c r="R69" s="348">
        <v>3.4685999999999999</v>
      </c>
      <c r="S69" s="348">
        <v>4.9329999999999998</v>
      </c>
      <c r="T69" s="348">
        <v>5.8285999999999998</v>
      </c>
      <c r="U69" s="348">
        <v>6.0900999999999996</v>
      </c>
      <c r="V69" s="350">
        <v>5.9349999999999996</v>
      </c>
      <c r="W69" s="348">
        <v>6.5347999999999997</v>
      </c>
      <c r="X69" s="348">
        <v>6.9135999999999997</v>
      </c>
      <c r="Y69" s="348">
        <v>5.6623999999999999</v>
      </c>
      <c r="Z69" s="348" t="s">
        <v>430</v>
      </c>
      <c r="AA69" s="348">
        <v>4.7634999999999996</v>
      </c>
      <c r="AB69" s="348">
        <v>5.7986000000000004</v>
      </c>
      <c r="AC69" s="348">
        <v>6.1623999999999999</v>
      </c>
      <c r="AD69" s="348">
        <v>5.9518000000000004</v>
      </c>
      <c r="AE69" s="348">
        <v>10.9421</v>
      </c>
      <c r="AF69" s="348">
        <v>5.3853</v>
      </c>
      <c r="AG69" s="374"/>
      <c r="AH69" s="346">
        <v>20</v>
      </c>
      <c r="AI69" s="346">
        <v>22</v>
      </c>
      <c r="AJ69" s="346">
        <v>23</v>
      </c>
      <c r="AK69" s="346">
        <v>24</v>
      </c>
      <c r="AL69" s="346">
        <v>24</v>
      </c>
      <c r="AM69" s="346">
        <v>21</v>
      </c>
      <c r="AN69" s="346">
        <v>20</v>
      </c>
      <c r="AO69" s="346">
        <v>17</v>
      </c>
      <c r="AP69" s="346">
        <v>16</v>
      </c>
      <c r="AQ69" s="346">
        <v>10</v>
      </c>
      <c r="AR69" s="346">
        <v>9</v>
      </c>
      <c r="AS69" s="346">
        <v>9</v>
      </c>
      <c r="AT69" s="346" t="s">
        <v>430</v>
      </c>
      <c r="AU69" s="346">
        <v>21</v>
      </c>
      <c r="AV69" s="346">
        <v>20</v>
      </c>
      <c r="AW69" s="346">
        <v>17</v>
      </c>
      <c r="AX69" s="346">
        <v>16</v>
      </c>
      <c r="AY69" s="346">
        <v>23</v>
      </c>
      <c r="AZ69" s="374"/>
      <c r="BA69" s="375">
        <v>4.9766792999964302</v>
      </c>
      <c r="BB69" s="375">
        <v>0.451599599913942</v>
      </c>
      <c r="BC69" s="375">
        <v>0.232334156837747</v>
      </c>
      <c r="BD69" s="375">
        <v>0.35675601480487401</v>
      </c>
      <c r="BE69" s="374"/>
      <c r="BF69" s="348" t="s">
        <v>430</v>
      </c>
      <c r="BG69" s="348" t="s">
        <v>430</v>
      </c>
      <c r="BH69" s="348" t="s">
        <v>430</v>
      </c>
      <c r="BI69" s="374"/>
      <c r="BJ69" s="348">
        <v>-0.69620932999999896</v>
      </c>
      <c r="BK69" s="374"/>
      <c r="BL69" s="348">
        <v>43.359499999999997</v>
      </c>
      <c r="BM69" s="348">
        <v>13.293799999999999</v>
      </c>
      <c r="BN69" s="348">
        <v>14.489000000000001</v>
      </c>
      <c r="BO69" s="348">
        <v>28.857700000000001</v>
      </c>
      <c r="BP69" s="373"/>
      <c r="BQ69" s="348">
        <v>5.92</v>
      </c>
      <c r="BR69" s="348">
        <v>12.58</v>
      </c>
      <c r="BS69" s="348" t="s">
        <v>430</v>
      </c>
      <c r="BT69" s="348" t="s">
        <v>430</v>
      </c>
      <c r="BU69" s="348" t="s">
        <v>430</v>
      </c>
      <c r="BV69" s="348">
        <v>82.19</v>
      </c>
      <c r="BW69" s="373"/>
      <c r="BX69" s="372" t="s">
        <v>9651</v>
      </c>
      <c r="BY69" s="372" t="s">
        <v>9652</v>
      </c>
      <c r="BZ69" s="372" t="s">
        <v>9653</v>
      </c>
      <c r="CA69" s="372" t="s">
        <v>9654</v>
      </c>
      <c r="CB69" s="372" t="s">
        <v>9655</v>
      </c>
      <c r="CC69" s="373"/>
      <c r="CD69" s="354" t="s">
        <v>3800</v>
      </c>
    </row>
    <row r="70" spans="1:82" s="428" customFormat="1" x14ac:dyDescent="0.25">
      <c r="A70" s="345" t="s">
        <v>9656</v>
      </c>
      <c r="B70" s="373"/>
      <c r="C70" s="719">
        <v>45623</v>
      </c>
      <c r="D70" s="373"/>
      <c r="E70" s="346">
        <v>35</v>
      </c>
      <c r="F70" s="373"/>
      <c r="G70" s="347">
        <v>10.84</v>
      </c>
      <c r="H70" s="373"/>
      <c r="I70" s="651" t="s">
        <v>430</v>
      </c>
      <c r="J70" s="651" t="s">
        <v>430</v>
      </c>
      <c r="K70" s="651" t="s">
        <v>430</v>
      </c>
      <c r="L70" s="651" t="s">
        <v>430</v>
      </c>
      <c r="M70" s="374"/>
      <c r="N70" s="348">
        <v>0</v>
      </c>
      <c r="O70" s="348">
        <v>0</v>
      </c>
      <c r="P70" s="348">
        <v>4.8147000000000002</v>
      </c>
      <c r="Q70" s="348">
        <v>9.6561000000000003</v>
      </c>
      <c r="R70" s="348">
        <v>5.4561000000000002</v>
      </c>
      <c r="S70" s="348">
        <v>4.4410999999999996</v>
      </c>
      <c r="T70" s="348">
        <v>5.1227999999999998</v>
      </c>
      <c r="U70" s="348">
        <v>5.3890000000000002</v>
      </c>
      <c r="V70" s="350">
        <v>5.0388000000000002</v>
      </c>
      <c r="W70" s="348" t="s">
        <v>430</v>
      </c>
      <c r="X70" s="348" t="s">
        <v>430</v>
      </c>
      <c r="Y70" s="348" t="s">
        <v>430</v>
      </c>
      <c r="Z70" s="348" t="s">
        <v>430</v>
      </c>
      <c r="AA70" s="348">
        <v>4.7365000000000004</v>
      </c>
      <c r="AB70" s="348">
        <v>5.3075000000000001</v>
      </c>
      <c r="AC70" s="348">
        <v>5.3581000000000003</v>
      </c>
      <c r="AD70" s="348">
        <v>5.1048999999999998</v>
      </c>
      <c r="AE70" s="348">
        <v>11.861700000000001</v>
      </c>
      <c r="AF70" s="348">
        <v>5.3197999999999999</v>
      </c>
      <c r="AG70" s="374"/>
      <c r="AH70" s="346">
        <v>3</v>
      </c>
      <c r="AI70" s="346">
        <v>23</v>
      </c>
      <c r="AJ70" s="346">
        <v>5</v>
      </c>
      <c r="AK70" s="346">
        <v>17</v>
      </c>
      <c r="AL70" s="346">
        <v>10</v>
      </c>
      <c r="AM70" s="346">
        <v>22</v>
      </c>
      <c r="AN70" s="346">
        <v>21</v>
      </c>
      <c r="AO70" s="346">
        <v>18</v>
      </c>
      <c r="AP70" s="346">
        <v>17</v>
      </c>
      <c r="AQ70" s="346" t="s">
        <v>430</v>
      </c>
      <c r="AR70" s="346" t="s">
        <v>430</v>
      </c>
      <c r="AS70" s="346" t="s">
        <v>430</v>
      </c>
      <c r="AT70" s="346" t="s">
        <v>430</v>
      </c>
      <c r="AU70" s="346">
        <v>22</v>
      </c>
      <c r="AV70" s="346">
        <v>21</v>
      </c>
      <c r="AW70" s="346">
        <v>18</v>
      </c>
      <c r="AX70" s="346">
        <v>17</v>
      </c>
      <c r="AY70" s="346">
        <v>21</v>
      </c>
      <c r="AZ70" s="374"/>
      <c r="BA70" s="375">
        <v>5.99277282083934</v>
      </c>
      <c r="BB70" s="375">
        <v>0.64040212161134702</v>
      </c>
      <c r="BC70" s="375">
        <v>-5.9058215352817502E-2</v>
      </c>
      <c r="BD70" s="375">
        <v>-1.34675806384764</v>
      </c>
      <c r="BE70" s="374"/>
      <c r="BF70" s="348" t="s">
        <v>430</v>
      </c>
      <c r="BG70" s="348" t="s">
        <v>430</v>
      </c>
      <c r="BH70" s="348" t="s">
        <v>430</v>
      </c>
      <c r="BI70" s="374"/>
      <c r="BJ70" s="348">
        <v>-0.61893119000000096</v>
      </c>
      <c r="BK70" s="374"/>
      <c r="BL70" s="348">
        <v>66.6584</v>
      </c>
      <c r="BM70" s="348">
        <v>9.6451100000000007</v>
      </c>
      <c r="BN70" s="348" t="s">
        <v>430</v>
      </c>
      <c r="BO70" s="348">
        <v>23.696490000000001</v>
      </c>
      <c r="BP70" s="373"/>
      <c r="BQ70" s="348" t="s">
        <v>430</v>
      </c>
      <c r="BR70" s="348" t="s">
        <v>430</v>
      </c>
      <c r="BS70" s="348" t="s">
        <v>430</v>
      </c>
      <c r="BT70" s="348" t="s">
        <v>430</v>
      </c>
      <c r="BU70" s="348" t="s">
        <v>430</v>
      </c>
      <c r="BV70" s="348">
        <v>100.62</v>
      </c>
      <c r="BW70" s="373"/>
      <c r="BX70" s="372" t="s">
        <v>9657</v>
      </c>
      <c r="BY70" s="372" t="s">
        <v>9658</v>
      </c>
      <c r="BZ70" s="372" t="s">
        <v>9659</v>
      </c>
      <c r="CA70" s="372" t="s">
        <v>9660</v>
      </c>
      <c r="CB70" s="372" t="s">
        <v>9661</v>
      </c>
      <c r="CC70" s="373"/>
      <c r="CD70" s="354" t="s">
        <v>4769</v>
      </c>
    </row>
    <row r="71" spans="1:82" s="428" customFormat="1" x14ac:dyDescent="0.25">
      <c r="A71" s="345" t="s">
        <v>9662</v>
      </c>
      <c r="B71" s="373"/>
      <c r="C71" s="719">
        <v>46097</v>
      </c>
      <c r="D71" s="373"/>
      <c r="E71" s="346">
        <v>20.51</v>
      </c>
      <c r="F71" s="373"/>
      <c r="G71" s="347">
        <v>10.1677</v>
      </c>
      <c r="H71" s="373"/>
      <c r="I71" s="651" t="s">
        <v>430</v>
      </c>
      <c r="J71" s="651" t="s">
        <v>430</v>
      </c>
      <c r="K71" s="651" t="s">
        <v>430</v>
      </c>
      <c r="L71" s="651" t="s">
        <v>430</v>
      </c>
      <c r="M71" s="374"/>
      <c r="N71" s="348">
        <v>4.3083</v>
      </c>
      <c r="O71" s="348">
        <v>9.4604999999999997</v>
      </c>
      <c r="P71" s="348">
        <v>4.26</v>
      </c>
      <c r="Q71" s="348">
        <v>8.5150000000000006</v>
      </c>
      <c r="R71" s="348">
        <v>4.8720999999999997</v>
      </c>
      <c r="S71" s="348">
        <v>6.5118</v>
      </c>
      <c r="T71" s="348" t="s">
        <v>430</v>
      </c>
      <c r="U71" s="348" t="s">
        <v>430</v>
      </c>
      <c r="V71" s="350" t="s">
        <v>430</v>
      </c>
      <c r="W71" s="348" t="s">
        <v>430</v>
      </c>
      <c r="X71" s="348" t="s">
        <v>430</v>
      </c>
      <c r="Y71" s="348" t="s">
        <v>430</v>
      </c>
      <c r="Z71" s="348" t="s">
        <v>430</v>
      </c>
      <c r="AA71" s="348">
        <v>5.7647000000000004</v>
      </c>
      <c r="AB71" s="348" t="s">
        <v>430</v>
      </c>
      <c r="AC71" s="348" t="s">
        <v>430</v>
      </c>
      <c r="AD71" s="348" t="s">
        <v>430</v>
      </c>
      <c r="AE71" s="348">
        <v>12.214700000000001</v>
      </c>
      <c r="AF71" s="348">
        <v>6.5118</v>
      </c>
      <c r="AG71" s="374"/>
      <c r="AH71" s="346">
        <v>2</v>
      </c>
      <c r="AI71" s="346">
        <v>1</v>
      </c>
      <c r="AJ71" s="346">
        <v>12</v>
      </c>
      <c r="AK71" s="346">
        <v>22</v>
      </c>
      <c r="AL71" s="346">
        <v>16</v>
      </c>
      <c r="AM71" s="346">
        <v>2</v>
      </c>
      <c r="AN71" s="346" t="s">
        <v>430</v>
      </c>
      <c r="AO71" s="346" t="s">
        <v>430</v>
      </c>
      <c r="AP71" s="346" t="s">
        <v>430</v>
      </c>
      <c r="AQ71" s="346" t="s">
        <v>430</v>
      </c>
      <c r="AR71" s="346" t="s">
        <v>430</v>
      </c>
      <c r="AS71" s="346" t="s">
        <v>430</v>
      </c>
      <c r="AT71" s="346" t="s">
        <v>430</v>
      </c>
      <c r="AU71" s="346">
        <v>11</v>
      </c>
      <c r="AV71" s="346" t="s">
        <v>430</v>
      </c>
      <c r="AW71" s="346" t="s">
        <v>430</v>
      </c>
      <c r="AX71" s="346" t="s">
        <v>430</v>
      </c>
      <c r="AY71" s="346">
        <v>15</v>
      </c>
      <c r="AZ71" s="374"/>
      <c r="BA71" s="375">
        <v>4.8742192832938596</v>
      </c>
      <c r="BB71" s="375">
        <v>6.8464946010595202</v>
      </c>
      <c r="BC71" s="375">
        <v>0.19397745652867401</v>
      </c>
      <c r="BD71" s="375">
        <v>5.7323683493890396</v>
      </c>
      <c r="BE71" s="374"/>
      <c r="BF71" s="348" t="s">
        <v>430</v>
      </c>
      <c r="BG71" s="348" t="s">
        <v>430</v>
      </c>
      <c r="BH71" s="348" t="s">
        <v>430</v>
      </c>
      <c r="BI71" s="374"/>
      <c r="BJ71" s="348">
        <v>-0.73956110000000097</v>
      </c>
      <c r="BK71" s="374"/>
      <c r="BL71" s="348">
        <v>46.724499999999999</v>
      </c>
      <c r="BM71" s="348">
        <v>18.914999999999999</v>
      </c>
      <c r="BN71" s="348">
        <v>8.9136799999999994</v>
      </c>
      <c r="BO71" s="348">
        <v>25.446819999999999</v>
      </c>
      <c r="BP71" s="373"/>
      <c r="BQ71" s="348">
        <v>0.72</v>
      </c>
      <c r="BR71" s="348">
        <v>14.91</v>
      </c>
      <c r="BS71" s="348" t="s">
        <v>430</v>
      </c>
      <c r="BT71" s="348" t="s">
        <v>430</v>
      </c>
      <c r="BU71" s="348" t="s">
        <v>430</v>
      </c>
      <c r="BV71" s="348">
        <v>85.11</v>
      </c>
      <c r="BW71" s="373"/>
      <c r="BX71" s="372" t="s">
        <v>9663</v>
      </c>
      <c r="BY71" s="372" t="s">
        <v>9664</v>
      </c>
      <c r="BZ71" s="372" t="s">
        <v>9665</v>
      </c>
      <c r="CA71" s="372" t="s">
        <v>9577</v>
      </c>
      <c r="CB71" s="372" t="s">
        <v>9666</v>
      </c>
      <c r="CC71" s="373"/>
      <c r="CD71" s="354" t="s">
        <v>4626</v>
      </c>
    </row>
    <row r="72" spans="1:82" x14ac:dyDescent="0.25">
      <c r="A72" s="36" t="s">
        <v>93</v>
      </c>
      <c r="B72" s="43"/>
      <c r="C72" s="720"/>
      <c r="D72" s="43"/>
      <c r="E72" s="51"/>
      <c r="F72" s="43"/>
      <c r="G72" s="55"/>
      <c r="H72" s="43"/>
      <c r="I72" s="92"/>
      <c r="J72" s="92"/>
      <c r="K72" s="92"/>
      <c r="L72" s="92"/>
      <c r="M72" s="66"/>
      <c r="N72" s="59">
        <v>-5.1226000000000003</v>
      </c>
      <c r="O72" s="59">
        <v>5.0820999999999996</v>
      </c>
      <c r="P72" s="59">
        <v>3.4641999999999999</v>
      </c>
      <c r="Q72" s="59">
        <v>10.039999999999999</v>
      </c>
      <c r="R72" s="59">
        <v>5.1483999999999996</v>
      </c>
      <c r="S72" s="59">
        <v>5.7004000000000001</v>
      </c>
      <c r="T72" s="59">
        <v>6.4242999999999997</v>
      </c>
      <c r="U72" s="59">
        <v>6.5595999999999997</v>
      </c>
      <c r="V72" s="70">
        <v>6.3517000000000001</v>
      </c>
      <c r="W72" s="59">
        <v>6.7462999999999997</v>
      </c>
      <c r="X72" s="59">
        <v>7.1736000000000004</v>
      </c>
      <c r="Y72" s="59">
        <v>6.1422999999999996</v>
      </c>
      <c r="Z72" s="59">
        <v>5.5270999999999999</v>
      </c>
      <c r="AA72" s="59">
        <v>5.5957999999999997</v>
      </c>
      <c r="AB72" s="59">
        <v>6.3353999999999999</v>
      </c>
      <c r="AC72" s="59">
        <v>6.5698999999999996</v>
      </c>
      <c r="AD72" s="59">
        <v>6.3654999999999999</v>
      </c>
      <c r="AE72" s="59">
        <v>12.6501</v>
      </c>
      <c r="AF72" s="59">
        <v>6.2986000000000004</v>
      </c>
      <c r="AG72" s="66"/>
      <c r="AH72" s="51">
        <v>22</v>
      </c>
      <c r="AI72" s="51">
        <v>23</v>
      </c>
      <c r="AJ72" s="51">
        <v>24</v>
      </c>
      <c r="AK72" s="51">
        <v>24</v>
      </c>
      <c r="AL72" s="51">
        <v>24</v>
      </c>
      <c r="AM72" s="51">
        <v>22</v>
      </c>
      <c r="AN72" s="51">
        <v>21</v>
      </c>
      <c r="AO72" s="51">
        <v>18</v>
      </c>
      <c r="AP72" s="51">
        <v>17</v>
      </c>
      <c r="AQ72" s="51">
        <v>12</v>
      </c>
      <c r="AR72" s="51">
        <v>10</v>
      </c>
      <c r="AS72" s="51">
        <v>9</v>
      </c>
      <c r="AT72" s="51">
        <v>3</v>
      </c>
      <c r="AU72" s="51">
        <v>23</v>
      </c>
      <c r="AV72" s="51">
        <v>21</v>
      </c>
      <c r="AW72" s="51">
        <v>18</v>
      </c>
      <c r="AX72" s="51">
        <v>17</v>
      </c>
      <c r="AY72" s="51">
        <v>24</v>
      </c>
      <c r="AZ72" s="332"/>
      <c r="BA72" s="286"/>
      <c r="BB72" s="286"/>
      <c r="BC72" s="286"/>
      <c r="BD72" s="286"/>
      <c r="BE72" s="332"/>
      <c r="BF72" s="59"/>
      <c r="BG72" s="59"/>
      <c r="BH72" s="59"/>
      <c r="BI72" s="66"/>
      <c r="BJ72" s="59"/>
      <c r="BK72" s="66"/>
      <c r="BL72" s="59"/>
      <c r="BM72" s="59"/>
      <c r="BN72" s="59"/>
      <c r="BO72" s="59"/>
      <c r="BP72" s="43"/>
      <c r="BQ72" s="59"/>
      <c r="BR72" s="59"/>
      <c r="BS72" s="59"/>
      <c r="BT72" s="59"/>
      <c r="BU72" s="59"/>
      <c r="BV72" s="59"/>
      <c r="BW72" s="43"/>
      <c r="BX72" s="84"/>
      <c r="BY72" s="84"/>
      <c r="BZ72" s="84"/>
      <c r="CA72" s="84"/>
      <c r="CB72" s="84"/>
      <c r="CC72" s="43"/>
      <c r="CD72" s="88"/>
    </row>
    <row r="73" spans="1:82" x14ac:dyDescent="0.25">
      <c r="A73" s="37" t="s">
        <v>94</v>
      </c>
      <c r="B73" s="44"/>
      <c r="C73" s="721"/>
      <c r="D73" s="44"/>
      <c r="E73" s="52"/>
      <c r="F73" s="44"/>
      <c r="G73" s="56"/>
      <c r="H73" s="44"/>
      <c r="I73" s="93"/>
      <c r="J73" s="93"/>
      <c r="K73" s="93"/>
      <c r="L73" s="93"/>
      <c r="M73" s="67"/>
      <c r="N73" s="60">
        <v>11.426500000000001</v>
      </c>
      <c r="O73" s="60">
        <v>9.4604999999999997</v>
      </c>
      <c r="P73" s="60">
        <v>5.5692000000000004</v>
      </c>
      <c r="Q73" s="60">
        <v>12.0495</v>
      </c>
      <c r="R73" s="60">
        <v>6.1715999999999998</v>
      </c>
      <c r="S73" s="60">
        <v>6.8316999999999997</v>
      </c>
      <c r="T73" s="60">
        <v>7.5042</v>
      </c>
      <c r="U73" s="60">
        <v>7.6603000000000003</v>
      </c>
      <c r="V73" s="71">
        <v>7.3422999999999998</v>
      </c>
      <c r="W73" s="60">
        <v>7.1306000000000003</v>
      </c>
      <c r="X73" s="60">
        <v>7.4985999999999997</v>
      </c>
      <c r="Y73" s="60">
        <v>6.4850000000000003</v>
      </c>
      <c r="Z73" s="60">
        <v>6.1040999999999999</v>
      </c>
      <c r="AA73" s="60">
        <v>6.5164</v>
      </c>
      <c r="AB73" s="60">
        <v>7.4156000000000004</v>
      </c>
      <c r="AC73" s="60">
        <v>7.6117999999999997</v>
      </c>
      <c r="AD73" s="60">
        <v>7.4085000000000001</v>
      </c>
      <c r="AE73" s="60">
        <v>21.143699999999999</v>
      </c>
      <c r="AF73" s="60">
        <v>7.3541999999999996</v>
      </c>
      <c r="AG73" s="67"/>
      <c r="AH73" s="52"/>
      <c r="AI73" s="52"/>
      <c r="AJ73" s="52"/>
      <c r="AK73" s="52"/>
      <c r="AL73" s="52"/>
      <c r="AM73" s="52"/>
      <c r="AN73" s="52"/>
      <c r="AO73" s="52"/>
      <c r="AP73" s="52"/>
      <c r="AQ73" s="52"/>
      <c r="AR73" s="52"/>
      <c r="AS73" s="52"/>
      <c r="AT73" s="52"/>
      <c r="AU73" s="52"/>
      <c r="AV73" s="52"/>
      <c r="AW73" s="52"/>
      <c r="AX73" s="52"/>
      <c r="AY73" s="52"/>
      <c r="AZ73" s="341"/>
      <c r="BA73" s="288"/>
      <c r="BB73" s="288"/>
      <c r="BC73" s="288"/>
      <c r="BD73" s="288"/>
      <c r="BE73" s="341"/>
      <c r="BF73" s="60"/>
      <c r="BG73" s="60"/>
      <c r="BH73" s="60"/>
      <c r="BI73" s="67"/>
      <c r="BJ73" s="60"/>
      <c r="BK73" s="67"/>
      <c r="BL73" s="60"/>
      <c r="BM73" s="60"/>
      <c r="BN73" s="60"/>
      <c r="BO73" s="60"/>
      <c r="BP73" s="44"/>
      <c r="BQ73" s="60"/>
      <c r="BR73" s="60"/>
      <c r="BS73" s="60"/>
      <c r="BT73" s="60"/>
      <c r="BU73" s="60"/>
      <c r="BV73" s="60"/>
      <c r="BW73" s="44"/>
      <c r="BX73" s="85"/>
      <c r="BY73" s="85"/>
      <c r="BZ73" s="85"/>
      <c r="CA73" s="85"/>
      <c r="CB73" s="85"/>
      <c r="CC73" s="44"/>
      <c r="CD73" s="89"/>
    </row>
    <row r="74" spans="1:82" x14ac:dyDescent="0.25">
      <c r="A74" s="37" t="s">
        <v>95</v>
      </c>
      <c r="B74" s="44"/>
      <c r="C74" s="721"/>
      <c r="D74" s="44"/>
      <c r="E74" s="52"/>
      <c r="F74" s="44"/>
      <c r="G74" s="56"/>
      <c r="H74" s="44"/>
      <c r="I74" s="93"/>
      <c r="J74" s="93"/>
      <c r="K74" s="93"/>
      <c r="L74" s="93"/>
      <c r="M74" s="67"/>
      <c r="N74" s="60">
        <v>-14.6257</v>
      </c>
      <c r="O74" s="60">
        <v>0</v>
      </c>
      <c r="P74" s="60">
        <v>0</v>
      </c>
      <c r="Q74" s="60">
        <v>7.8182999999999998</v>
      </c>
      <c r="R74" s="60">
        <v>3.4685999999999999</v>
      </c>
      <c r="S74" s="60">
        <v>4.4410999999999996</v>
      </c>
      <c r="T74" s="60">
        <v>5.1227999999999998</v>
      </c>
      <c r="U74" s="60">
        <v>5.3890000000000002</v>
      </c>
      <c r="V74" s="71">
        <v>5.0388000000000002</v>
      </c>
      <c r="W74" s="60">
        <v>6.1970000000000001</v>
      </c>
      <c r="X74" s="60">
        <v>6.5099</v>
      </c>
      <c r="Y74" s="60">
        <v>5.6623999999999999</v>
      </c>
      <c r="Z74" s="60">
        <v>4.8110999999999997</v>
      </c>
      <c r="AA74" s="60">
        <v>4.4248000000000003</v>
      </c>
      <c r="AB74" s="60">
        <v>5.3075000000000001</v>
      </c>
      <c r="AC74" s="60">
        <v>5.3581000000000003</v>
      </c>
      <c r="AD74" s="60">
        <v>5.1048999999999998</v>
      </c>
      <c r="AE74" s="60">
        <v>9.2612000000000005</v>
      </c>
      <c r="AF74" s="60">
        <v>4.8701999999999996</v>
      </c>
      <c r="AG74" s="67"/>
      <c r="AH74" s="52"/>
      <c r="AI74" s="52"/>
      <c r="AJ74" s="52"/>
      <c r="AK74" s="52"/>
      <c r="AL74" s="52"/>
      <c r="AM74" s="52"/>
      <c r="AN74" s="52"/>
      <c r="AO74" s="52"/>
      <c r="AP74" s="52"/>
      <c r="AQ74" s="52"/>
      <c r="AR74" s="52"/>
      <c r="AS74" s="52"/>
      <c r="AT74" s="52"/>
      <c r="AU74" s="52"/>
      <c r="AV74" s="52"/>
      <c r="AW74" s="52"/>
      <c r="AX74" s="52"/>
      <c r="AY74" s="52"/>
      <c r="AZ74" s="341"/>
      <c r="BA74" s="288"/>
      <c r="BB74" s="288"/>
      <c r="BC74" s="288"/>
      <c r="BD74" s="288"/>
      <c r="BE74" s="341"/>
      <c r="BF74" s="60"/>
      <c r="BG74" s="60"/>
      <c r="BH74" s="60"/>
      <c r="BI74" s="67"/>
      <c r="BJ74" s="60"/>
      <c r="BK74" s="67"/>
      <c r="BL74" s="60"/>
      <c r="BM74" s="60"/>
      <c r="BN74" s="60"/>
      <c r="BO74" s="60"/>
      <c r="BP74" s="44"/>
      <c r="BQ74" s="60"/>
      <c r="BR74" s="60"/>
      <c r="BS74" s="60"/>
      <c r="BT74" s="60"/>
      <c r="BU74" s="60"/>
      <c r="BV74" s="60"/>
      <c r="BW74" s="44"/>
      <c r="BX74" s="85"/>
      <c r="BY74" s="85"/>
      <c r="BZ74" s="85"/>
      <c r="CA74" s="85"/>
      <c r="CB74" s="85"/>
      <c r="CC74" s="44"/>
      <c r="CD74" s="89"/>
    </row>
    <row r="75" spans="1:82" x14ac:dyDescent="0.25">
      <c r="A75" s="38" t="s">
        <v>96</v>
      </c>
      <c r="B75" s="45"/>
      <c r="C75" s="722"/>
      <c r="D75" s="45"/>
      <c r="E75" s="53"/>
      <c r="F75" s="45"/>
      <c r="G75" s="57"/>
      <c r="H75" s="45"/>
      <c r="I75" s="94"/>
      <c r="J75" s="94"/>
      <c r="K75" s="94"/>
      <c r="L75" s="94"/>
      <c r="M75" s="68"/>
      <c r="N75" s="61">
        <v>-5.4496500000000001</v>
      </c>
      <c r="O75" s="61">
        <v>5.1117499999999998</v>
      </c>
      <c r="P75" s="61">
        <v>4.2374499999999999</v>
      </c>
      <c r="Q75" s="61">
        <v>10.283200000000001</v>
      </c>
      <c r="R75" s="61">
        <v>5.3648999999999996</v>
      </c>
      <c r="S75" s="61">
        <v>5.7495000000000003</v>
      </c>
      <c r="T75" s="61">
        <v>6.3606999999999996</v>
      </c>
      <c r="U75" s="61">
        <v>6.4809999999999999</v>
      </c>
      <c r="V75" s="72">
        <v>6.2946</v>
      </c>
      <c r="W75" s="61">
        <v>6.7783499999999997</v>
      </c>
      <c r="X75" s="61">
        <v>7.2313999999999998</v>
      </c>
      <c r="Y75" s="61">
        <v>6.1927000000000003</v>
      </c>
      <c r="Z75" s="61">
        <v>5.6661000000000001</v>
      </c>
      <c r="AA75" s="61">
        <v>5.5549999999999997</v>
      </c>
      <c r="AB75" s="61">
        <v>6.1974999999999998</v>
      </c>
      <c r="AC75" s="61">
        <v>6.3734000000000002</v>
      </c>
      <c r="AD75" s="61">
        <v>6.1721000000000004</v>
      </c>
      <c r="AE75" s="61">
        <v>12.300599999999999</v>
      </c>
      <c r="AF75" s="61">
        <v>6.36015</v>
      </c>
      <c r="AG75" s="68"/>
      <c r="AH75" s="53"/>
      <c r="AI75" s="53"/>
      <c r="AJ75" s="53"/>
      <c r="AK75" s="53"/>
      <c r="AL75" s="53"/>
      <c r="AM75" s="53"/>
      <c r="AN75" s="53"/>
      <c r="AO75" s="53"/>
      <c r="AP75" s="53"/>
      <c r="AQ75" s="53"/>
      <c r="AR75" s="53"/>
      <c r="AS75" s="53"/>
      <c r="AT75" s="53"/>
      <c r="AU75" s="53"/>
      <c r="AV75" s="53"/>
      <c r="AW75" s="53"/>
      <c r="AX75" s="53"/>
      <c r="AY75" s="53"/>
      <c r="AZ75" s="615"/>
      <c r="BA75" s="291"/>
      <c r="BB75" s="291"/>
      <c r="BC75" s="291"/>
      <c r="BD75" s="291"/>
      <c r="BE75" s="615"/>
      <c r="BF75" s="61"/>
      <c r="BG75" s="61"/>
      <c r="BH75" s="61"/>
      <c r="BI75" s="68"/>
      <c r="BJ75" s="61"/>
      <c r="BK75" s="68"/>
      <c r="BL75" s="61"/>
      <c r="BM75" s="61"/>
      <c r="BN75" s="61"/>
      <c r="BO75" s="61"/>
      <c r="BP75" s="45"/>
      <c r="BQ75" s="61"/>
      <c r="BR75" s="61"/>
      <c r="BS75" s="61"/>
      <c r="BT75" s="61"/>
      <c r="BU75" s="61"/>
      <c r="BV75" s="61"/>
      <c r="BW75" s="45"/>
      <c r="BX75" s="86"/>
      <c r="BY75" s="86"/>
      <c r="BZ75" s="86"/>
      <c r="CA75" s="86"/>
      <c r="CB75" s="86"/>
      <c r="CC75" s="45"/>
      <c r="CD75" s="90"/>
    </row>
    <row r="76" spans="1:82" ht="14.5" x14ac:dyDescent="0.25">
      <c r="A76" s="39" t="s">
        <v>337</v>
      </c>
      <c r="B76" s="46"/>
      <c r="C76" s="723"/>
      <c r="D76" s="46"/>
      <c r="E76" s="54"/>
      <c r="F76" s="46"/>
      <c r="G76" s="58"/>
      <c r="H76" s="46"/>
      <c r="I76" s="95"/>
      <c r="J76" s="95"/>
      <c r="K76" s="95"/>
      <c r="L76" s="95"/>
      <c r="M76" s="69"/>
      <c r="N76" s="62"/>
      <c r="O76" s="62"/>
      <c r="P76" s="62"/>
      <c r="Q76" s="62"/>
      <c r="R76" s="62"/>
      <c r="S76" s="62"/>
      <c r="T76" s="62"/>
      <c r="U76" s="62"/>
      <c r="V76" s="73"/>
      <c r="W76" s="62"/>
      <c r="X76" s="62"/>
      <c r="Y76" s="62"/>
      <c r="Z76" s="62"/>
      <c r="AA76" s="62"/>
      <c r="AB76" s="62"/>
      <c r="AC76" s="62"/>
      <c r="AD76" s="62"/>
      <c r="AE76" s="62"/>
      <c r="AF76" s="62"/>
      <c r="AG76" s="69"/>
      <c r="AH76" s="54"/>
      <c r="AI76" s="54"/>
      <c r="AJ76" s="54"/>
      <c r="AK76" s="54"/>
      <c r="AL76" s="54"/>
      <c r="AM76" s="54"/>
      <c r="AN76" s="54"/>
      <c r="AO76" s="54"/>
      <c r="AP76" s="54"/>
      <c r="AQ76" s="54"/>
      <c r="AR76" s="54"/>
      <c r="AS76" s="54"/>
      <c r="AT76" s="54"/>
      <c r="AU76" s="54"/>
      <c r="AV76" s="54"/>
      <c r="AW76" s="54"/>
      <c r="AX76" s="54"/>
      <c r="AY76" s="54"/>
      <c r="AZ76" s="618"/>
      <c r="BA76" s="293"/>
      <c r="BB76" s="293"/>
      <c r="BC76" s="293"/>
      <c r="BD76" s="293"/>
      <c r="BE76" s="618"/>
      <c r="BF76" s="62"/>
      <c r="BG76" s="62"/>
      <c r="BH76" s="62"/>
      <c r="BI76" s="69"/>
      <c r="BJ76" s="62"/>
      <c r="BK76" s="69"/>
      <c r="BL76" s="62"/>
      <c r="BM76" s="62"/>
      <c r="BN76" s="62"/>
      <c r="BO76" s="62"/>
      <c r="BP76" s="46"/>
      <c r="BQ76" s="62"/>
      <c r="BR76" s="62"/>
      <c r="BS76" s="62"/>
      <c r="BT76" s="62"/>
      <c r="BU76" s="62"/>
      <c r="BV76" s="62"/>
      <c r="BW76" s="46"/>
      <c r="BX76" s="87"/>
      <c r="BY76" s="87"/>
      <c r="BZ76" s="87"/>
      <c r="CA76" s="87"/>
      <c r="CB76" s="87"/>
      <c r="CC76" s="46"/>
      <c r="CD76" s="91"/>
    </row>
    <row r="77" spans="1:82" s="428" customFormat="1" x14ac:dyDescent="0.25">
      <c r="A77" s="481" t="s">
        <v>9667</v>
      </c>
      <c r="B77" s="402"/>
      <c r="C77" s="724">
        <v>45649</v>
      </c>
      <c r="D77" s="402"/>
      <c r="E77" s="403">
        <v>2781.27</v>
      </c>
      <c r="F77" s="402"/>
      <c r="G77" s="404">
        <v>10.946</v>
      </c>
      <c r="H77" s="402"/>
      <c r="I77" s="650">
        <v>0.33</v>
      </c>
      <c r="J77" s="650">
        <v>7.05</v>
      </c>
      <c r="K77" s="650">
        <v>0.3</v>
      </c>
      <c r="L77" s="650">
        <v>0.33</v>
      </c>
      <c r="M77" s="406"/>
      <c r="N77" s="405">
        <v>-8.0012000000000008</v>
      </c>
      <c r="O77" s="405">
        <v>3.0017999999999998</v>
      </c>
      <c r="P77" s="405">
        <v>4.2907999999999999</v>
      </c>
      <c r="Q77" s="405">
        <v>8.8186999999999998</v>
      </c>
      <c r="R77" s="405">
        <v>4.5568999999999997</v>
      </c>
      <c r="S77" s="405">
        <v>4.9096000000000002</v>
      </c>
      <c r="T77" s="405">
        <v>5.8433000000000002</v>
      </c>
      <c r="U77" s="405">
        <v>6.0384000000000002</v>
      </c>
      <c r="V77" s="407">
        <v>6.0875000000000004</v>
      </c>
      <c r="W77" s="405" t="s">
        <v>430</v>
      </c>
      <c r="X77" s="405" t="s">
        <v>430</v>
      </c>
      <c r="Y77" s="405" t="s">
        <v>430</v>
      </c>
      <c r="Z77" s="405" t="s">
        <v>430</v>
      </c>
      <c r="AA77" s="405">
        <v>4.8193999999999999</v>
      </c>
      <c r="AB77" s="405">
        <v>5.7134</v>
      </c>
      <c r="AC77" s="405">
        <v>6.0526999999999997</v>
      </c>
      <c r="AD77" s="405">
        <v>5.8571</v>
      </c>
      <c r="AE77" s="405">
        <v>11.4252</v>
      </c>
      <c r="AF77" s="405">
        <v>6.2762000000000002</v>
      </c>
      <c r="AG77" s="406"/>
      <c r="AH77" s="403">
        <v>15</v>
      </c>
      <c r="AI77" s="403">
        <v>15</v>
      </c>
      <c r="AJ77" s="403">
        <v>4</v>
      </c>
      <c r="AK77" s="403">
        <v>15</v>
      </c>
      <c r="AL77" s="403">
        <v>11</v>
      </c>
      <c r="AM77" s="403">
        <v>11</v>
      </c>
      <c r="AN77" s="403">
        <v>7</v>
      </c>
      <c r="AO77" s="403">
        <v>6</v>
      </c>
      <c r="AP77" s="403">
        <v>2</v>
      </c>
      <c r="AQ77" s="403" t="s">
        <v>430</v>
      </c>
      <c r="AR77" s="403" t="s">
        <v>430</v>
      </c>
      <c r="AS77" s="403" t="s">
        <v>430</v>
      </c>
      <c r="AT77" s="403" t="s">
        <v>430</v>
      </c>
      <c r="AU77" s="403">
        <v>12</v>
      </c>
      <c r="AV77" s="403">
        <v>8</v>
      </c>
      <c r="AW77" s="403">
        <v>6</v>
      </c>
      <c r="AX77" s="403">
        <v>5</v>
      </c>
      <c r="AY77" s="403">
        <v>16</v>
      </c>
      <c r="AZ77" s="406"/>
      <c r="BA77" s="410">
        <v>6.0758578102281602</v>
      </c>
      <c r="BB77" s="410">
        <v>0.55246307950342399</v>
      </c>
      <c r="BC77" s="410">
        <v>9.3356009237264406E-2</v>
      </c>
      <c r="BD77" s="410">
        <v>-0.251030575518979</v>
      </c>
      <c r="BE77" s="406"/>
      <c r="BF77" s="405" t="s">
        <v>430</v>
      </c>
      <c r="BG77" s="405" t="s">
        <v>430</v>
      </c>
      <c r="BH77" s="405" t="s">
        <v>430</v>
      </c>
      <c r="BI77" s="406"/>
      <c r="BJ77" s="405">
        <v>-0.592307389999982</v>
      </c>
      <c r="BK77" s="406"/>
      <c r="BL77" s="405">
        <v>47.445399999999999</v>
      </c>
      <c r="BM77" s="405">
        <v>15.1699</v>
      </c>
      <c r="BN77" s="405">
        <v>6.0117900000000004</v>
      </c>
      <c r="BO77" s="405">
        <v>31.372910000000001</v>
      </c>
      <c r="BP77" s="402"/>
      <c r="BQ77" s="405">
        <v>2.77</v>
      </c>
      <c r="BR77" s="405">
        <v>15.21</v>
      </c>
      <c r="BS77" s="405" t="s">
        <v>430</v>
      </c>
      <c r="BT77" s="405" t="s">
        <v>430</v>
      </c>
      <c r="BU77" s="405">
        <v>8.19</v>
      </c>
      <c r="BV77" s="405">
        <v>74.430000000000007</v>
      </c>
      <c r="BW77" s="402"/>
      <c r="BX77" s="401" t="s">
        <v>9543</v>
      </c>
      <c r="BY77" s="401" t="s">
        <v>9544</v>
      </c>
      <c r="BZ77" s="401" t="s">
        <v>9545</v>
      </c>
      <c r="CA77" s="401" t="s">
        <v>9546</v>
      </c>
      <c r="CB77" s="401" t="s">
        <v>9547</v>
      </c>
      <c r="CC77" s="402"/>
      <c r="CD77" s="411" t="s">
        <v>4626</v>
      </c>
    </row>
    <row r="78" spans="1:82" s="428" customFormat="1" x14ac:dyDescent="0.25">
      <c r="A78" s="345" t="s">
        <v>9668</v>
      </c>
      <c r="B78" s="373"/>
      <c r="C78" s="719">
        <v>45232</v>
      </c>
      <c r="D78" s="373"/>
      <c r="E78" s="346">
        <v>2597.02</v>
      </c>
      <c r="F78" s="373"/>
      <c r="G78" s="347">
        <v>11.850899999999999</v>
      </c>
      <c r="H78" s="373"/>
      <c r="I78" s="651">
        <v>0.25309999999999999</v>
      </c>
      <c r="J78" s="651">
        <v>6.91</v>
      </c>
      <c r="K78" s="651">
        <v>0.23300000000000001</v>
      </c>
      <c r="L78" s="651">
        <v>0.2505</v>
      </c>
      <c r="M78" s="374"/>
      <c r="N78" s="348">
        <v>-5.8509000000000002</v>
      </c>
      <c r="O78" s="348">
        <v>6.9851999999999999</v>
      </c>
      <c r="P78" s="348">
        <v>3.5223</v>
      </c>
      <c r="Q78" s="348">
        <v>9.8710000000000004</v>
      </c>
      <c r="R78" s="348">
        <v>5.0087000000000002</v>
      </c>
      <c r="S78" s="348">
        <v>5.33</v>
      </c>
      <c r="T78" s="348">
        <v>5.9882999999999997</v>
      </c>
      <c r="U78" s="348">
        <v>6.0716000000000001</v>
      </c>
      <c r="V78" s="350">
        <v>5.8701999999999996</v>
      </c>
      <c r="W78" s="348">
        <v>6.3461999999999996</v>
      </c>
      <c r="X78" s="348" t="s">
        <v>430</v>
      </c>
      <c r="Y78" s="348" t="s">
        <v>430</v>
      </c>
      <c r="Z78" s="348" t="s">
        <v>430</v>
      </c>
      <c r="AA78" s="348">
        <v>5.5312999999999999</v>
      </c>
      <c r="AB78" s="348">
        <v>5.9340000000000002</v>
      </c>
      <c r="AC78" s="348">
        <v>6.1048999999999998</v>
      </c>
      <c r="AD78" s="348">
        <v>5.8959999999999999</v>
      </c>
      <c r="AE78" s="348">
        <v>11.950900000000001</v>
      </c>
      <c r="AF78" s="348">
        <v>6.6768000000000001</v>
      </c>
      <c r="AG78" s="374"/>
      <c r="AH78" s="346">
        <v>10</v>
      </c>
      <c r="AI78" s="346">
        <v>3</v>
      </c>
      <c r="AJ78" s="346">
        <v>11</v>
      </c>
      <c r="AK78" s="346">
        <v>9</v>
      </c>
      <c r="AL78" s="346">
        <v>6</v>
      </c>
      <c r="AM78" s="346">
        <v>6</v>
      </c>
      <c r="AN78" s="346">
        <v>5</v>
      </c>
      <c r="AO78" s="346">
        <v>5</v>
      </c>
      <c r="AP78" s="346">
        <v>5</v>
      </c>
      <c r="AQ78" s="346">
        <v>1</v>
      </c>
      <c r="AR78" s="346" t="s">
        <v>430</v>
      </c>
      <c r="AS78" s="346" t="s">
        <v>430</v>
      </c>
      <c r="AT78" s="346" t="s">
        <v>430</v>
      </c>
      <c r="AU78" s="346">
        <v>4</v>
      </c>
      <c r="AV78" s="346">
        <v>5</v>
      </c>
      <c r="AW78" s="346">
        <v>5</v>
      </c>
      <c r="AX78" s="346">
        <v>4</v>
      </c>
      <c r="AY78" s="346">
        <v>9</v>
      </c>
      <c r="AZ78" s="374"/>
      <c r="BA78" s="375">
        <v>5.0915217385846701</v>
      </c>
      <c r="BB78" s="375">
        <v>0.45209009606578998</v>
      </c>
      <c r="BC78" s="375">
        <v>0.18419207505278001</v>
      </c>
      <c r="BD78" s="375">
        <v>0.190361623378064</v>
      </c>
      <c r="BE78" s="374"/>
      <c r="BF78" s="348" t="s">
        <v>430</v>
      </c>
      <c r="BG78" s="348" t="s">
        <v>430</v>
      </c>
      <c r="BH78" s="348" t="s">
        <v>430</v>
      </c>
      <c r="BI78" s="374"/>
      <c r="BJ78" s="348">
        <v>-0.57717941000001605</v>
      </c>
      <c r="BK78" s="374"/>
      <c r="BL78" s="348">
        <v>55.132100000000001</v>
      </c>
      <c r="BM78" s="348">
        <v>9.5547000000000004</v>
      </c>
      <c r="BN78" s="348">
        <v>2.41459</v>
      </c>
      <c r="BO78" s="348">
        <v>32.898609999999998</v>
      </c>
      <c r="BP78" s="373"/>
      <c r="BQ78" s="348">
        <v>0.38</v>
      </c>
      <c r="BR78" s="348">
        <v>30.69</v>
      </c>
      <c r="BS78" s="348" t="s">
        <v>430</v>
      </c>
      <c r="BT78" s="348" t="s">
        <v>430</v>
      </c>
      <c r="BU78" s="348" t="s">
        <v>430</v>
      </c>
      <c r="BV78" s="348">
        <v>1.82</v>
      </c>
      <c r="BW78" s="373"/>
      <c r="BX78" s="372" t="s">
        <v>9549</v>
      </c>
      <c r="BY78" s="372" t="s">
        <v>9550</v>
      </c>
      <c r="BZ78" s="372" t="s">
        <v>9551</v>
      </c>
      <c r="CA78" s="372" t="s">
        <v>3702</v>
      </c>
      <c r="CB78" s="372" t="s">
        <v>6575</v>
      </c>
      <c r="CC78" s="373"/>
      <c r="CD78" s="354" t="s">
        <v>2409</v>
      </c>
    </row>
    <row r="79" spans="1:82" s="428" customFormat="1" x14ac:dyDescent="0.25">
      <c r="A79" s="345" t="s">
        <v>9669</v>
      </c>
      <c r="B79" s="373"/>
      <c r="C79" s="719">
        <v>45544</v>
      </c>
      <c r="D79" s="373"/>
      <c r="E79" s="346">
        <v>1592.8</v>
      </c>
      <c r="F79" s="373"/>
      <c r="G79" s="347">
        <v>11.172000000000001</v>
      </c>
      <c r="H79" s="373"/>
      <c r="I79" s="651">
        <v>0.36</v>
      </c>
      <c r="J79" s="651">
        <v>6.76</v>
      </c>
      <c r="K79" s="651">
        <v>0.34</v>
      </c>
      <c r="L79" s="651">
        <v>0.36</v>
      </c>
      <c r="M79" s="374"/>
      <c r="N79" s="348">
        <v>-3.2667999999999999</v>
      </c>
      <c r="O79" s="348">
        <v>4.3577000000000004</v>
      </c>
      <c r="P79" s="348">
        <v>4.2039</v>
      </c>
      <c r="Q79" s="348">
        <v>10.3086</v>
      </c>
      <c r="R79" s="348">
        <v>5.1868999999999996</v>
      </c>
      <c r="S79" s="348">
        <v>5.6913999999999998</v>
      </c>
      <c r="T79" s="348">
        <v>6.2377000000000002</v>
      </c>
      <c r="U79" s="348">
        <v>6.2378</v>
      </c>
      <c r="V79" s="350">
        <v>6.0364000000000004</v>
      </c>
      <c r="W79" s="348" t="s">
        <v>430</v>
      </c>
      <c r="X79" s="348" t="s">
        <v>430</v>
      </c>
      <c r="Y79" s="348" t="s">
        <v>430</v>
      </c>
      <c r="Z79" s="348" t="s">
        <v>430</v>
      </c>
      <c r="AA79" s="348">
        <v>5.5666000000000002</v>
      </c>
      <c r="AB79" s="348">
        <v>6.0617000000000001</v>
      </c>
      <c r="AC79" s="348">
        <v>6.2371999999999996</v>
      </c>
      <c r="AD79" s="348">
        <v>6.0650000000000004</v>
      </c>
      <c r="AE79" s="348">
        <v>11.5069</v>
      </c>
      <c r="AF79" s="348">
        <v>6.4516999999999998</v>
      </c>
      <c r="AG79" s="374"/>
      <c r="AH79" s="346">
        <v>4</v>
      </c>
      <c r="AI79" s="346">
        <v>11</v>
      </c>
      <c r="AJ79" s="346">
        <v>5</v>
      </c>
      <c r="AK79" s="346">
        <v>6</v>
      </c>
      <c r="AL79" s="346">
        <v>5</v>
      </c>
      <c r="AM79" s="346">
        <v>3</v>
      </c>
      <c r="AN79" s="346">
        <v>2</v>
      </c>
      <c r="AO79" s="346">
        <v>3</v>
      </c>
      <c r="AP79" s="346">
        <v>3</v>
      </c>
      <c r="AQ79" s="346" t="s">
        <v>430</v>
      </c>
      <c r="AR79" s="346" t="s">
        <v>430</v>
      </c>
      <c r="AS79" s="346" t="s">
        <v>430</v>
      </c>
      <c r="AT79" s="346" t="s">
        <v>430</v>
      </c>
      <c r="AU79" s="346">
        <v>3</v>
      </c>
      <c r="AV79" s="346">
        <v>2</v>
      </c>
      <c r="AW79" s="346">
        <v>3</v>
      </c>
      <c r="AX79" s="346">
        <v>2</v>
      </c>
      <c r="AY79" s="346">
        <v>12</v>
      </c>
      <c r="AZ79" s="374"/>
      <c r="BA79" s="375">
        <v>5.2155100704336501</v>
      </c>
      <c r="BB79" s="375">
        <v>0.50390077015544599</v>
      </c>
      <c r="BC79" s="375">
        <v>0.13274620168559301</v>
      </c>
      <c r="BD79" s="375">
        <v>-9.4836217089551603E-2</v>
      </c>
      <c r="BE79" s="374"/>
      <c r="BF79" s="348" t="s">
        <v>430</v>
      </c>
      <c r="BG79" s="348" t="s">
        <v>430</v>
      </c>
      <c r="BH79" s="348" t="s">
        <v>430</v>
      </c>
      <c r="BI79" s="374"/>
      <c r="BJ79" s="348">
        <v>-0.61017701000000102</v>
      </c>
      <c r="BK79" s="374"/>
      <c r="BL79" s="348">
        <v>42.706899999999997</v>
      </c>
      <c r="BM79" s="348">
        <v>22.925999999999998</v>
      </c>
      <c r="BN79" s="348">
        <v>5.0354000000000001</v>
      </c>
      <c r="BO79" s="348">
        <v>29.331700000000001</v>
      </c>
      <c r="BP79" s="373"/>
      <c r="BQ79" s="348">
        <v>7.64</v>
      </c>
      <c r="BR79" s="348">
        <v>19.29</v>
      </c>
      <c r="BS79" s="348" t="s">
        <v>430</v>
      </c>
      <c r="BT79" s="348" t="s">
        <v>430</v>
      </c>
      <c r="BU79" s="348" t="s">
        <v>430</v>
      </c>
      <c r="BV79" s="348">
        <v>2.4</v>
      </c>
      <c r="BW79" s="373"/>
      <c r="BX79" s="372" t="s">
        <v>9553</v>
      </c>
      <c r="BY79" s="372" t="s">
        <v>9554</v>
      </c>
      <c r="BZ79" s="372" t="s">
        <v>9555</v>
      </c>
      <c r="CA79" s="372" t="s">
        <v>9556</v>
      </c>
      <c r="CB79" s="372" t="s">
        <v>9557</v>
      </c>
      <c r="CC79" s="373"/>
      <c r="CD79" s="354" t="s">
        <v>4769</v>
      </c>
    </row>
    <row r="80" spans="1:82" s="428" customFormat="1" x14ac:dyDescent="0.25">
      <c r="A80" s="345" t="s">
        <v>9670</v>
      </c>
      <c r="B80" s="373"/>
      <c r="C80" s="719">
        <v>45615</v>
      </c>
      <c r="D80" s="373"/>
      <c r="E80" s="346">
        <v>1479.87</v>
      </c>
      <c r="F80" s="373"/>
      <c r="G80" s="347">
        <v>11.0038</v>
      </c>
      <c r="H80" s="373"/>
      <c r="I80" s="651">
        <v>0.67</v>
      </c>
      <c r="J80" s="651">
        <v>7.67</v>
      </c>
      <c r="K80" s="651">
        <v>0.59</v>
      </c>
      <c r="L80" s="651">
        <v>0.64</v>
      </c>
      <c r="M80" s="374"/>
      <c r="N80" s="348">
        <v>-3.98</v>
      </c>
      <c r="O80" s="348">
        <v>5.5308999999999999</v>
      </c>
      <c r="P80" s="348">
        <v>3.9834999999999998</v>
      </c>
      <c r="Q80" s="348">
        <v>11.303000000000001</v>
      </c>
      <c r="R80" s="348">
        <v>5.3745000000000003</v>
      </c>
      <c r="S80" s="348">
        <v>5.3089000000000004</v>
      </c>
      <c r="T80" s="348">
        <v>6.1829000000000001</v>
      </c>
      <c r="U80" s="348">
        <v>6.2736999999999998</v>
      </c>
      <c r="V80" s="350">
        <v>6.0015000000000001</v>
      </c>
      <c r="W80" s="348" t="s">
        <v>430</v>
      </c>
      <c r="X80" s="348" t="s">
        <v>430</v>
      </c>
      <c r="Y80" s="348" t="s">
        <v>430</v>
      </c>
      <c r="Z80" s="348" t="s">
        <v>430</v>
      </c>
      <c r="AA80" s="348">
        <v>5.2466999999999997</v>
      </c>
      <c r="AB80" s="348">
        <v>5.9847999999999999</v>
      </c>
      <c r="AC80" s="348">
        <v>6.2786</v>
      </c>
      <c r="AD80" s="348">
        <v>6.0284000000000004</v>
      </c>
      <c r="AE80" s="348">
        <v>12.6251</v>
      </c>
      <c r="AF80" s="348">
        <v>6.2489999999999997</v>
      </c>
      <c r="AG80" s="374"/>
      <c r="AH80" s="346">
        <v>5</v>
      </c>
      <c r="AI80" s="346">
        <v>8</v>
      </c>
      <c r="AJ80" s="346">
        <v>6</v>
      </c>
      <c r="AK80" s="346">
        <v>1</v>
      </c>
      <c r="AL80" s="346">
        <v>2</v>
      </c>
      <c r="AM80" s="346">
        <v>7</v>
      </c>
      <c r="AN80" s="346">
        <v>3</v>
      </c>
      <c r="AO80" s="346">
        <v>2</v>
      </c>
      <c r="AP80" s="346">
        <v>4</v>
      </c>
      <c r="AQ80" s="346" t="s">
        <v>430</v>
      </c>
      <c r="AR80" s="346" t="s">
        <v>430</v>
      </c>
      <c r="AS80" s="346" t="s">
        <v>430</v>
      </c>
      <c r="AT80" s="346" t="s">
        <v>430</v>
      </c>
      <c r="AU80" s="346">
        <v>7</v>
      </c>
      <c r="AV80" s="346">
        <v>4</v>
      </c>
      <c r="AW80" s="346">
        <v>2</v>
      </c>
      <c r="AX80" s="346">
        <v>3</v>
      </c>
      <c r="AY80" s="346">
        <v>4</v>
      </c>
      <c r="AZ80" s="374"/>
      <c r="BA80" s="375">
        <v>5.9765070608267097</v>
      </c>
      <c r="BB80" s="375">
        <v>0.604205591141734</v>
      </c>
      <c r="BC80" s="375">
        <v>0.10146607058141</v>
      </c>
      <c r="BD80" s="375">
        <v>-0.330306286587635</v>
      </c>
      <c r="BE80" s="374"/>
      <c r="BF80" s="348" t="s">
        <v>430</v>
      </c>
      <c r="BG80" s="348" t="s">
        <v>430</v>
      </c>
      <c r="BH80" s="348" t="s">
        <v>430</v>
      </c>
      <c r="BI80" s="374"/>
      <c r="BJ80" s="348">
        <v>-0.64132975000001002</v>
      </c>
      <c r="BK80" s="374"/>
      <c r="BL80" s="348">
        <v>49.785499999999999</v>
      </c>
      <c r="BM80" s="348">
        <v>14.559200000000001</v>
      </c>
      <c r="BN80" s="348">
        <v>2.2479100000000001</v>
      </c>
      <c r="BO80" s="348">
        <v>33.407389999999999</v>
      </c>
      <c r="BP80" s="373"/>
      <c r="BQ80" s="348" t="s">
        <v>430</v>
      </c>
      <c r="BR80" s="348">
        <v>28.68</v>
      </c>
      <c r="BS80" s="348" t="s">
        <v>430</v>
      </c>
      <c r="BT80" s="348">
        <v>1.55</v>
      </c>
      <c r="BU80" s="348" t="s">
        <v>430</v>
      </c>
      <c r="BV80" s="348">
        <v>3.18</v>
      </c>
      <c r="BW80" s="373"/>
      <c r="BX80" s="372" t="s">
        <v>9559</v>
      </c>
      <c r="BY80" s="372" t="s">
        <v>9560</v>
      </c>
      <c r="BZ80" s="372" t="s">
        <v>9561</v>
      </c>
      <c r="CA80" s="372" t="s">
        <v>1785</v>
      </c>
      <c r="CB80" s="372" t="s">
        <v>6630</v>
      </c>
      <c r="CC80" s="373"/>
      <c r="CD80" s="354" t="s">
        <v>2409</v>
      </c>
    </row>
    <row r="81" spans="1:82" s="428" customFormat="1" x14ac:dyDescent="0.25">
      <c r="A81" s="345" t="s">
        <v>9671</v>
      </c>
      <c r="B81" s="373"/>
      <c r="C81" s="719">
        <v>42732</v>
      </c>
      <c r="D81" s="373"/>
      <c r="E81" s="346">
        <v>1131.6500000000001</v>
      </c>
      <c r="F81" s="373"/>
      <c r="G81" s="347">
        <v>16.9069</v>
      </c>
      <c r="H81" s="373"/>
      <c r="I81" s="651">
        <v>0.25</v>
      </c>
      <c r="J81" s="651">
        <v>6.73</v>
      </c>
      <c r="K81" s="651">
        <v>0.24</v>
      </c>
      <c r="L81" s="651">
        <v>0.24</v>
      </c>
      <c r="M81" s="374"/>
      <c r="N81" s="348">
        <v>-4.7488999999999999</v>
      </c>
      <c r="O81" s="348">
        <v>4.3913000000000002</v>
      </c>
      <c r="P81" s="348">
        <v>3.5183</v>
      </c>
      <c r="Q81" s="348">
        <v>8.6176999999999992</v>
      </c>
      <c r="R81" s="348">
        <v>4.1863000000000001</v>
      </c>
      <c r="S81" s="348">
        <v>4.7229999999999999</v>
      </c>
      <c r="T81" s="348">
        <v>5.2949999999999999</v>
      </c>
      <c r="U81" s="348">
        <v>5.6018999999999997</v>
      </c>
      <c r="V81" s="350">
        <v>5.4526000000000003</v>
      </c>
      <c r="W81" s="348">
        <v>6.0869999999999997</v>
      </c>
      <c r="X81" s="348">
        <v>6.6868999999999996</v>
      </c>
      <c r="Y81" s="348">
        <v>5.7233999999999998</v>
      </c>
      <c r="Z81" s="348" t="s">
        <v>430</v>
      </c>
      <c r="AA81" s="348">
        <v>4.6761999999999997</v>
      </c>
      <c r="AB81" s="348">
        <v>5.1680000000000001</v>
      </c>
      <c r="AC81" s="348">
        <v>5.5529999999999999</v>
      </c>
      <c r="AD81" s="348">
        <v>5.4383999999999997</v>
      </c>
      <c r="AE81" s="348">
        <v>11.503299999999999</v>
      </c>
      <c r="AF81" s="348">
        <v>5.6977000000000002</v>
      </c>
      <c r="AG81" s="374"/>
      <c r="AH81" s="346">
        <v>7</v>
      </c>
      <c r="AI81" s="346">
        <v>10</v>
      </c>
      <c r="AJ81" s="346">
        <v>12</v>
      </c>
      <c r="AK81" s="346">
        <v>16</v>
      </c>
      <c r="AL81" s="346">
        <v>13</v>
      </c>
      <c r="AM81" s="346">
        <v>13</v>
      </c>
      <c r="AN81" s="346">
        <v>17</v>
      </c>
      <c r="AO81" s="346">
        <v>13</v>
      </c>
      <c r="AP81" s="346">
        <v>12</v>
      </c>
      <c r="AQ81" s="346">
        <v>6</v>
      </c>
      <c r="AR81" s="346">
        <v>3</v>
      </c>
      <c r="AS81" s="346">
        <v>2</v>
      </c>
      <c r="AT81" s="346" t="s">
        <v>430</v>
      </c>
      <c r="AU81" s="346">
        <v>14</v>
      </c>
      <c r="AV81" s="346">
        <v>18</v>
      </c>
      <c r="AW81" s="346">
        <v>15</v>
      </c>
      <c r="AX81" s="346">
        <v>13</v>
      </c>
      <c r="AY81" s="346">
        <v>13</v>
      </c>
      <c r="AZ81" s="374"/>
      <c r="BA81" s="375">
        <v>5.89072694247489</v>
      </c>
      <c r="BB81" s="375">
        <v>0.43705599916586901</v>
      </c>
      <c r="BC81" s="375">
        <v>0.15592428051697399</v>
      </c>
      <c r="BD81" s="375">
        <v>0.14475828219815001</v>
      </c>
      <c r="BE81" s="374"/>
      <c r="BF81" s="348" t="s">
        <v>430</v>
      </c>
      <c r="BG81" s="348" t="s">
        <v>430</v>
      </c>
      <c r="BH81" s="348" t="s">
        <v>430</v>
      </c>
      <c r="BI81" s="374"/>
      <c r="BJ81" s="348">
        <v>-0.62593622999999698</v>
      </c>
      <c r="BK81" s="374"/>
      <c r="BL81" s="348">
        <v>32.5152</v>
      </c>
      <c r="BM81" s="348">
        <v>22.549499999999998</v>
      </c>
      <c r="BN81" s="348">
        <v>12.8102</v>
      </c>
      <c r="BO81" s="348">
        <v>32.125100000000003</v>
      </c>
      <c r="BP81" s="373"/>
      <c r="BQ81" s="348" t="s">
        <v>430</v>
      </c>
      <c r="BR81" s="348">
        <v>26.65</v>
      </c>
      <c r="BS81" s="348" t="s">
        <v>430</v>
      </c>
      <c r="BT81" s="348" t="s">
        <v>430</v>
      </c>
      <c r="BU81" s="348" t="s">
        <v>430</v>
      </c>
      <c r="BV81" s="348">
        <v>73.97</v>
      </c>
      <c r="BW81" s="373"/>
      <c r="BX81" s="372" t="s">
        <v>9563</v>
      </c>
      <c r="BY81" s="372" t="s">
        <v>9564</v>
      </c>
      <c r="BZ81" s="372" t="s">
        <v>9565</v>
      </c>
      <c r="CA81" s="372" t="s">
        <v>9566</v>
      </c>
      <c r="CB81" s="372" t="s">
        <v>9567</v>
      </c>
      <c r="CC81" s="373"/>
      <c r="CD81" s="354" t="s">
        <v>4626</v>
      </c>
    </row>
    <row r="82" spans="1:82" s="428" customFormat="1" x14ac:dyDescent="0.25">
      <c r="A82" s="345" t="s">
        <v>9672</v>
      </c>
      <c r="B82" s="373"/>
      <c r="C82" s="719">
        <v>45184</v>
      </c>
      <c r="D82" s="373"/>
      <c r="E82" s="346">
        <v>1184.3399999999999</v>
      </c>
      <c r="F82" s="373"/>
      <c r="G82" s="347">
        <v>11.84</v>
      </c>
      <c r="H82" s="373"/>
      <c r="I82" s="651">
        <v>0.31233</v>
      </c>
      <c r="J82" s="651">
        <v>6.78</v>
      </c>
      <c r="K82" s="651">
        <v>0.29041</v>
      </c>
      <c r="L82" s="651">
        <v>0.31233</v>
      </c>
      <c r="M82" s="374"/>
      <c r="N82" s="348">
        <v>-9.2460000000000004</v>
      </c>
      <c r="O82" s="348">
        <v>5.1401000000000003</v>
      </c>
      <c r="P82" s="348">
        <v>3.5255000000000001</v>
      </c>
      <c r="Q82" s="348">
        <v>9.2812000000000001</v>
      </c>
      <c r="R82" s="348">
        <v>4.7927999999999997</v>
      </c>
      <c r="S82" s="348">
        <v>5.0907999999999998</v>
      </c>
      <c r="T82" s="348">
        <v>5.7499000000000002</v>
      </c>
      <c r="U82" s="348">
        <v>5.8704000000000001</v>
      </c>
      <c r="V82" s="350">
        <v>5.6387999999999998</v>
      </c>
      <c r="W82" s="348">
        <v>6.0279999999999996</v>
      </c>
      <c r="X82" s="348" t="s">
        <v>430</v>
      </c>
      <c r="Y82" s="348" t="s">
        <v>430</v>
      </c>
      <c r="Z82" s="348" t="s">
        <v>430</v>
      </c>
      <c r="AA82" s="348">
        <v>5.0892999999999997</v>
      </c>
      <c r="AB82" s="348">
        <v>5.6722999999999999</v>
      </c>
      <c r="AC82" s="348">
        <v>5.8962000000000003</v>
      </c>
      <c r="AD82" s="348">
        <v>5.6650999999999998</v>
      </c>
      <c r="AE82" s="348">
        <v>11.946400000000001</v>
      </c>
      <c r="AF82" s="348">
        <v>6.3132000000000001</v>
      </c>
      <c r="AG82" s="374"/>
      <c r="AH82" s="346">
        <v>17</v>
      </c>
      <c r="AI82" s="346">
        <v>9</v>
      </c>
      <c r="AJ82" s="346">
        <v>10</v>
      </c>
      <c r="AK82" s="346">
        <v>13</v>
      </c>
      <c r="AL82" s="346">
        <v>8</v>
      </c>
      <c r="AM82" s="346">
        <v>10</v>
      </c>
      <c r="AN82" s="346">
        <v>10</v>
      </c>
      <c r="AO82" s="346">
        <v>9</v>
      </c>
      <c r="AP82" s="346">
        <v>9</v>
      </c>
      <c r="AQ82" s="346">
        <v>8</v>
      </c>
      <c r="AR82" s="346" t="s">
        <v>430</v>
      </c>
      <c r="AS82" s="346" t="s">
        <v>430</v>
      </c>
      <c r="AT82" s="346" t="s">
        <v>430</v>
      </c>
      <c r="AU82" s="346">
        <v>8</v>
      </c>
      <c r="AV82" s="346">
        <v>9</v>
      </c>
      <c r="AW82" s="346">
        <v>8</v>
      </c>
      <c r="AX82" s="346">
        <v>9</v>
      </c>
      <c r="AY82" s="346">
        <v>10</v>
      </c>
      <c r="AZ82" s="374"/>
      <c r="BA82" s="375">
        <v>4.98661076947542</v>
      </c>
      <c r="BB82" s="375">
        <v>0.45813927454249898</v>
      </c>
      <c r="BC82" s="375">
        <v>0.12113841853070199</v>
      </c>
      <c r="BD82" s="375">
        <v>-0.14666292836737699</v>
      </c>
      <c r="BE82" s="374"/>
      <c r="BF82" s="348" t="s">
        <v>430</v>
      </c>
      <c r="BG82" s="348" t="s">
        <v>430</v>
      </c>
      <c r="BH82" s="348" t="s">
        <v>430</v>
      </c>
      <c r="BI82" s="374"/>
      <c r="BJ82" s="348">
        <v>-0.61700596999998303</v>
      </c>
      <c r="BK82" s="374"/>
      <c r="BL82" s="348">
        <v>47.552</v>
      </c>
      <c r="BM82" s="348">
        <v>16.4557</v>
      </c>
      <c r="BN82" s="348">
        <v>4.8362400000000001</v>
      </c>
      <c r="BO82" s="348">
        <v>31.15606</v>
      </c>
      <c r="BP82" s="373"/>
      <c r="BQ82" s="348" t="s">
        <v>430</v>
      </c>
      <c r="BR82" s="348">
        <v>25.57</v>
      </c>
      <c r="BS82" s="348" t="s">
        <v>430</v>
      </c>
      <c r="BT82" s="348" t="s">
        <v>430</v>
      </c>
      <c r="BU82" s="348" t="s">
        <v>430</v>
      </c>
      <c r="BV82" s="348">
        <v>75.05</v>
      </c>
      <c r="BW82" s="373"/>
      <c r="BX82" s="372" t="s">
        <v>9569</v>
      </c>
      <c r="BY82" s="372" t="s">
        <v>9570</v>
      </c>
      <c r="BZ82" s="372" t="s">
        <v>9571</v>
      </c>
      <c r="CA82" s="372" t="s">
        <v>2950</v>
      </c>
      <c r="CB82" s="372" t="s">
        <v>9572</v>
      </c>
      <c r="CC82" s="373"/>
      <c r="CD82" s="354" t="s">
        <v>4626</v>
      </c>
    </row>
    <row r="83" spans="1:82" s="428" customFormat="1" x14ac:dyDescent="0.25">
      <c r="A83" s="345" t="s">
        <v>9673</v>
      </c>
      <c r="B83" s="373"/>
      <c r="C83" s="719">
        <v>42481</v>
      </c>
      <c r="D83" s="373"/>
      <c r="E83" s="346">
        <v>632.09</v>
      </c>
      <c r="F83" s="373"/>
      <c r="G83" s="347">
        <v>15.255599999999999</v>
      </c>
      <c r="H83" s="373"/>
      <c r="I83" s="651">
        <v>0.34</v>
      </c>
      <c r="J83" s="651">
        <v>5.0199999999999996</v>
      </c>
      <c r="K83" s="651">
        <v>0</v>
      </c>
      <c r="L83" s="651">
        <v>0.33</v>
      </c>
      <c r="M83" s="374"/>
      <c r="N83" s="348">
        <v>-15.305999999999999</v>
      </c>
      <c r="O83" s="348">
        <v>5.9044999999999996</v>
      </c>
      <c r="P83" s="348">
        <v>4.8238000000000003</v>
      </c>
      <c r="Q83" s="348">
        <v>9.8810000000000002</v>
      </c>
      <c r="R83" s="348">
        <v>5.1938000000000004</v>
      </c>
      <c r="S83" s="348">
        <v>5.4466000000000001</v>
      </c>
      <c r="T83" s="348">
        <v>6.0633999999999997</v>
      </c>
      <c r="U83" s="348">
        <v>6.0918000000000001</v>
      </c>
      <c r="V83" s="350">
        <v>5.7720000000000002</v>
      </c>
      <c r="W83" s="348">
        <v>6.2811000000000003</v>
      </c>
      <c r="X83" s="348">
        <v>6.5968</v>
      </c>
      <c r="Y83" s="348">
        <v>5.4798999999999998</v>
      </c>
      <c r="Z83" s="348">
        <v>4.1856999999999998</v>
      </c>
      <c r="AA83" s="348">
        <v>5.7553999999999998</v>
      </c>
      <c r="AB83" s="348">
        <v>5.9931999999999999</v>
      </c>
      <c r="AC83" s="348">
        <v>6.1257000000000001</v>
      </c>
      <c r="AD83" s="348">
        <v>5.81</v>
      </c>
      <c r="AE83" s="348">
        <v>11.508599999999999</v>
      </c>
      <c r="AF83" s="348">
        <v>4.2428999999999997</v>
      </c>
      <c r="AG83" s="374"/>
      <c r="AH83" s="346">
        <v>22</v>
      </c>
      <c r="AI83" s="346">
        <v>7</v>
      </c>
      <c r="AJ83" s="346">
        <v>2</v>
      </c>
      <c r="AK83" s="346">
        <v>8</v>
      </c>
      <c r="AL83" s="346">
        <v>4</v>
      </c>
      <c r="AM83" s="346">
        <v>4</v>
      </c>
      <c r="AN83" s="346">
        <v>4</v>
      </c>
      <c r="AO83" s="346">
        <v>4</v>
      </c>
      <c r="AP83" s="346">
        <v>6</v>
      </c>
      <c r="AQ83" s="346">
        <v>3</v>
      </c>
      <c r="AR83" s="346">
        <v>4</v>
      </c>
      <c r="AS83" s="346">
        <v>6</v>
      </c>
      <c r="AT83" s="346">
        <v>3</v>
      </c>
      <c r="AU83" s="346">
        <v>2</v>
      </c>
      <c r="AV83" s="346">
        <v>3</v>
      </c>
      <c r="AW83" s="346">
        <v>4</v>
      </c>
      <c r="AX83" s="346">
        <v>6</v>
      </c>
      <c r="AY83" s="346">
        <v>11</v>
      </c>
      <c r="AZ83" s="374"/>
      <c r="BA83" s="375">
        <v>4.5150197966411101</v>
      </c>
      <c r="BB83" s="375">
        <v>0.42160969626922901</v>
      </c>
      <c r="BC83" s="375">
        <v>0.19262275957509301</v>
      </c>
      <c r="BD83" s="375">
        <v>0.123292104104225</v>
      </c>
      <c r="BE83" s="374"/>
      <c r="BF83" s="348" t="s">
        <v>430</v>
      </c>
      <c r="BG83" s="348" t="s">
        <v>430</v>
      </c>
      <c r="BH83" s="348" t="s">
        <v>430</v>
      </c>
      <c r="BI83" s="374"/>
      <c r="BJ83" s="348">
        <v>-0.50027480000000102</v>
      </c>
      <c r="BK83" s="374"/>
      <c r="BL83" s="348">
        <v>55.020899999999997</v>
      </c>
      <c r="BM83" s="348">
        <v>15.048400000000001</v>
      </c>
      <c r="BN83" s="348">
        <v>2.29359</v>
      </c>
      <c r="BO83" s="348">
        <v>27.63711</v>
      </c>
      <c r="BP83" s="373"/>
      <c r="BQ83" s="348">
        <v>12.52</v>
      </c>
      <c r="BR83" s="348">
        <v>9.93</v>
      </c>
      <c r="BS83" s="348" t="s">
        <v>430</v>
      </c>
      <c r="BT83" s="348" t="s">
        <v>430</v>
      </c>
      <c r="BU83" s="348" t="s">
        <v>430</v>
      </c>
      <c r="BV83" s="348">
        <v>5.19</v>
      </c>
      <c r="BW83" s="373"/>
      <c r="BX83" s="372" t="s">
        <v>9579</v>
      </c>
      <c r="BY83" s="372" t="s">
        <v>9580</v>
      </c>
      <c r="BZ83" s="372" t="s">
        <v>9581</v>
      </c>
      <c r="CA83" s="372" t="s">
        <v>9582</v>
      </c>
      <c r="CB83" s="372" t="s">
        <v>9583</v>
      </c>
      <c r="CC83" s="373"/>
      <c r="CD83" s="354" t="s">
        <v>4626</v>
      </c>
    </row>
    <row r="84" spans="1:82" s="428" customFormat="1" x14ac:dyDescent="0.25">
      <c r="A84" s="345" t="s">
        <v>9674</v>
      </c>
      <c r="B84" s="373"/>
      <c r="C84" s="719">
        <v>45751</v>
      </c>
      <c r="D84" s="373"/>
      <c r="E84" s="346">
        <v>504.71600000000001</v>
      </c>
      <c r="F84" s="373"/>
      <c r="G84" s="347">
        <v>10.8156</v>
      </c>
      <c r="H84" s="373"/>
      <c r="I84" s="651" t="s">
        <v>430</v>
      </c>
      <c r="J84" s="651" t="s">
        <v>430</v>
      </c>
      <c r="K84" s="651" t="s">
        <v>430</v>
      </c>
      <c r="L84" s="651" t="s">
        <v>430</v>
      </c>
      <c r="M84" s="374"/>
      <c r="N84" s="348">
        <v>-7.0856000000000003</v>
      </c>
      <c r="O84" s="348">
        <v>6.9785000000000004</v>
      </c>
      <c r="P84" s="348">
        <v>4.5358000000000001</v>
      </c>
      <c r="Q84" s="348">
        <v>10.819800000000001</v>
      </c>
      <c r="R84" s="348">
        <v>5.5453999999999999</v>
      </c>
      <c r="S84" s="348">
        <v>6.1917</v>
      </c>
      <c r="T84" s="348">
        <v>6.8417000000000003</v>
      </c>
      <c r="U84" s="348">
        <v>7.0015000000000001</v>
      </c>
      <c r="V84" s="350">
        <v>6.6932</v>
      </c>
      <c r="W84" s="348" t="s">
        <v>430</v>
      </c>
      <c r="X84" s="348" t="s">
        <v>430</v>
      </c>
      <c r="Y84" s="348" t="s">
        <v>430</v>
      </c>
      <c r="Z84" s="348" t="s">
        <v>430</v>
      </c>
      <c r="AA84" s="348">
        <v>5.8837000000000002</v>
      </c>
      <c r="AB84" s="348">
        <v>6.7546999999999997</v>
      </c>
      <c r="AC84" s="348">
        <v>6.9549000000000003</v>
      </c>
      <c r="AD84" s="348">
        <v>6.7567000000000004</v>
      </c>
      <c r="AE84" s="348">
        <v>12.692399999999999</v>
      </c>
      <c r="AF84" s="348">
        <v>6.7202000000000002</v>
      </c>
      <c r="AG84" s="374"/>
      <c r="AH84" s="346">
        <v>13</v>
      </c>
      <c r="AI84" s="346">
        <v>4</v>
      </c>
      <c r="AJ84" s="346">
        <v>3</v>
      </c>
      <c r="AK84" s="346">
        <v>2</v>
      </c>
      <c r="AL84" s="346">
        <v>1</v>
      </c>
      <c r="AM84" s="346">
        <v>1</v>
      </c>
      <c r="AN84" s="346">
        <v>1</v>
      </c>
      <c r="AO84" s="346">
        <v>1</v>
      </c>
      <c r="AP84" s="346">
        <v>1</v>
      </c>
      <c r="AQ84" s="346" t="s">
        <v>430</v>
      </c>
      <c r="AR84" s="346" t="s">
        <v>430</v>
      </c>
      <c r="AS84" s="346" t="s">
        <v>430</v>
      </c>
      <c r="AT84" s="346" t="s">
        <v>430</v>
      </c>
      <c r="AU84" s="346">
        <v>1</v>
      </c>
      <c r="AV84" s="346">
        <v>1</v>
      </c>
      <c r="AW84" s="346">
        <v>1</v>
      </c>
      <c r="AX84" s="346">
        <v>1</v>
      </c>
      <c r="AY84" s="346">
        <v>3</v>
      </c>
      <c r="AZ84" s="374"/>
      <c r="BA84" s="375">
        <v>4.5945922082864401</v>
      </c>
      <c r="BB84" s="375">
        <v>0.445139528409633</v>
      </c>
      <c r="BC84" s="375">
        <v>0.20352293009550901</v>
      </c>
      <c r="BD84" s="375">
        <v>0.443612529798739</v>
      </c>
      <c r="BE84" s="374"/>
      <c r="BF84" s="348" t="s">
        <v>430</v>
      </c>
      <c r="BG84" s="348" t="s">
        <v>430</v>
      </c>
      <c r="BH84" s="348" t="s">
        <v>430</v>
      </c>
      <c r="BI84" s="374"/>
      <c r="BJ84" s="348">
        <v>-0.63641062999999198</v>
      </c>
      <c r="BK84" s="374"/>
      <c r="BL84" s="348">
        <v>42.388500000000001</v>
      </c>
      <c r="BM84" s="348">
        <v>28.697500000000002</v>
      </c>
      <c r="BN84" s="348">
        <v>4.8758299999999997</v>
      </c>
      <c r="BO84" s="348">
        <v>24.038170000000001</v>
      </c>
      <c r="BP84" s="373"/>
      <c r="BQ84" s="348">
        <v>7.69</v>
      </c>
      <c r="BR84" s="348">
        <v>14.05</v>
      </c>
      <c r="BS84" s="348" t="s">
        <v>430</v>
      </c>
      <c r="BT84" s="348" t="s">
        <v>430</v>
      </c>
      <c r="BU84" s="348" t="s">
        <v>430</v>
      </c>
      <c r="BV84" s="348">
        <v>2.2999999999999998</v>
      </c>
      <c r="BW84" s="373"/>
      <c r="BX84" s="372" t="s">
        <v>9585</v>
      </c>
      <c r="BY84" s="372" t="s">
        <v>9586</v>
      </c>
      <c r="BZ84" s="372" t="s">
        <v>9587</v>
      </c>
      <c r="CA84" s="372" t="s">
        <v>6564</v>
      </c>
      <c r="CB84" s="372" t="s">
        <v>9588</v>
      </c>
      <c r="CC84" s="373"/>
      <c r="CD84" s="354" t="s">
        <v>2409</v>
      </c>
    </row>
    <row r="85" spans="1:82" s="428" customFormat="1" x14ac:dyDescent="0.25">
      <c r="A85" s="345" t="s">
        <v>9675</v>
      </c>
      <c r="B85" s="373"/>
      <c r="C85" s="719">
        <v>38916</v>
      </c>
      <c r="D85" s="373"/>
      <c r="E85" s="346">
        <v>373.76499999999999</v>
      </c>
      <c r="F85" s="373"/>
      <c r="G85" s="347">
        <v>34.3202</v>
      </c>
      <c r="H85" s="373"/>
      <c r="I85" s="651">
        <v>0.15</v>
      </c>
      <c r="J85" s="651">
        <v>5.13</v>
      </c>
      <c r="K85" s="651">
        <v>0.14000000000000001</v>
      </c>
      <c r="L85" s="651">
        <v>0.15</v>
      </c>
      <c r="M85" s="374"/>
      <c r="N85" s="348">
        <v>-5.4230999999999998</v>
      </c>
      <c r="O85" s="348">
        <v>4.0427</v>
      </c>
      <c r="P85" s="348">
        <v>2.7058</v>
      </c>
      <c r="Q85" s="348">
        <v>8.5282999999999998</v>
      </c>
      <c r="R85" s="348">
        <v>3.9068000000000001</v>
      </c>
      <c r="S85" s="348">
        <v>4.6571999999999996</v>
      </c>
      <c r="T85" s="348">
        <v>5.4531999999999998</v>
      </c>
      <c r="U85" s="348">
        <v>5.6524000000000001</v>
      </c>
      <c r="V85" s="350">
        <v>5.4551999999999996</v>
      </c>
      <c r="W85" s="348">
        <v>5.9245000000000001</v>
      </c>
      <c r="X85" s="348">
        <v>6.4183000000000003</v>
      </c>
      <c r="Y85" s="348">
        <v>5.5091000000000001</v>
      </c>
      <c r="Z85" s="348">
        <v>5.1106999999999996</v>
      </c>
      <c r="AA85" s="348">
        <v>4.4471999999999996</v>
      </c>
      <c r="AB85" s="348">
        <v>5.3196000000000003</v>
      </c>
      <c r="AC85" s="348">
        <v>5.66</v>
      </c>
      <c r="AD85" s="348">
        <v>5.4751000000000003</v>
      </c>
      <c r="AE85" s="348">
        <v>11.429500000000001</v>
      </c>
      <c r="AF85" s="348">
        <v>6.3822999999999999</v>
      </c>
      <c r="AG85" s="374"/>
      <c r="AH85" s="346">
        <v>9</v>
      </c>
      <c r="AI85" s="346">
        <v>14</v>
      </c>
      <c r="AJ85" s="346">
        <v>15</v>
      </c>
      <c r="AK85" s="346">
        <v>17</v>
      </c>
      <c r="AL85" s="346">
        <v>17</v>
      </c>
      <c r="AM85" s="346">
        <v>14</v>
      </c>
      <c r="AN85" s="346">
        <v>14</v>
      </c>
      <c r="AO85" s="346">
        <v>12</v>
      </c>
      <c r="AP85" s="346">
        <v>11</v>
      </c>
      <c r="AQ85" s="346">
        <v>10</v>
      </c>
      <c r="AR85" s="346">
        <v>7</v>
      </c>
      <c r="AS85" s="346">
        <v>5</v>
      </c>
      <c r="AT85" s="346">
        <v>2</v>
      </c>
      <c r="AU85" s="346">
        <v>18</v>
      </c>
      <c r="AV85" s="346">
        <v>14</v>
      </c>
      <c r="AW85" s="346">
        <v>12</v>
      </c>
      <c r="AX85" s="346">
        <v>11</v>
      </c>
      <c r="AY85" s="346">
        <v>15</v>
      </c>
      <c r="AZ85" s="374"/>
      <c r="BA85" s="375">
        <v>5.15251340229129</v>
      </c>
      <c r="BB85" s="375">
        <v>0.52581547014211505</v>
      </c>
      <c r="BC85" s="375">
        <v>0.129952149801429</v>
      </c>
      <c r="BD85" s="375">
        <v>-0.26130563350786101</v>
      </c>
      <c r="BE85" s="374"/>
      <c r="BF85" s="348" t="s">
        <v>430</v>
      </c>
      <c r="BG85" s="348" t="s">
        <v>430</v>
      </c>
      <c r="BH85" s="348" t="s">
        <v>430</v>
      </c>
      <c r="BI85" s="374"/>
      <c r="BJ85" s="348">
        <v>-0.65705692999998899</v>
      </c>
      <c r="BK85" s="374"/>
      <c r="BL85" s="348">
        <v>50.680399999999999</v>
      </c>
      <c r="BM85" s="348">
        <v>21.7485</v>
      </c>
      <c r="BN85" s="348">
        <v>5.7241999999999997</v>
      </c>
      <c r="BO85" s="348">
        <v>21.846900000000002</v>
      </c>
      <c r="BP85" s="373"/>
      <c r="BQ85" s="348">
        <v>8.58</v>
      </c>
      <c r="BR85" s="348">
        <v>6.66</v>
      </c>
      <c r="BS85" s="348" t="s">
        <v>430</v>
      </c>
      <c r="BT85" s="348" t="s">
        <v>430</v>
      </c>
      <c r="BU85" s="348" t="s">
        <v>430</v>
      </c>
      <c r="BV85" s="348">
        <v>6.6</v>
      </c>
      <c r="BW85" s="373"/>
      <c r="BX85" s="372" t="s">
        <v>9590</v>
      </c>
      <c r="BY85" s="372" t="s">
        <v>9591</v>
      </c>
      <c r="BZ85" s="372" t="s">
        <v>9592</v>
      </c>
      <c r="CA85" s="372" t="s">
        <v>9593</v>
      </c>
      <c r="CB85" s="372" t="s">
        <v>9594</v>
      </c>
      <c r="CC85" s="373"/>
      <c r="CD85" s="354" t="s">
        <v>9595</v>
      </c>
    </row>
    <row r="86" spans="1:82" s="428" customFormat="1" x14ac:dyDescent="0.25">
      <c r="A86" s="345" t="s">
        <v>9676</v>
      </c>
      <c r="B86" s="373"/>
      <c r="C86" s="719">
        <v>44774</v>
      </c>
      <c r="D86" s="373"/>
      <c r="E86" s="346">
        <v>271.55</v>
      </c>
      <c r="F86" s="373"/>
      <c r="G86" s="347">
        <v>12.6007</v>
      </c>
      <c r="H86" s="373"/>
      <c r="I86" s="651">
        <v>0.36712</v>
      </c>
      <c r="J86" s="651">
        <v>5.64</v>
      </c>
      <c r="K86" s="651">
        <v>0.35615999999999998</v>
      </c>
      <c r="L86" s="651">
        <v>0.36712</v>
      </c>
      <c r="M86" s="374"/>
      <c r="N86" s="348">
        <v>-10.425000000000001</v>
      </c>
      <c r="O86" s="348">
        <v>2.9940000000000002</v>
      </c>
      <c r="P86" s="348">
        <v>1.5315000000000001</v>
      </c>
      <c r="Q86" s="348">
        <v>9.9276999999999997</v>
      </c>
      <c r="R86" s="348">
        <v>3.7212999999999998</v>
      </c>
      <c r="S86" s="348">
        <v>4.6218000000000004</v>
      </c>
      <c r="T86" s="348">
        <v>5.5076000000000001</v>
      </c>
      <c r="U86" s="348">
        <v>5.5578000000000003</v>
      </c>
      <c r="V86" s="350">
        <v>5.3376000000000001</v>
      </c>
      <c r="W86" s="348">
        <v>5.6870000000000003</v>
      </c>
      <c r="X86" s="348">
        <v>6.2374000000000001</v>
      </c>
      <c r="Y86" s="348" t="s">
        <v>430</v>
      </c>
      <c r="Z86" s="348" t="s">
        <v>430</v>
      </c>
      <c r="AA86" s="348">
        <v>4.5993000000000004</v>
      </c>
      <c r="AB86" s="348">
        <v>5.4042000000000003</v>
      </c>
      <c r="AC86" s="348">
        <v>5.6222000000000003</v>
      </c>
      <c r="AD86" s="348">
        <v>5.3735999999999997</v>
      </c>
      <c r="AE86" s="348">
        <v>11.9541</v>
      </c>
      <c r="AF86" s="348">
        <v>6.1353999999999997</v>
      </c>
      <c r="AG86" s="374"/>
      <c r="AH86" s="346">
        <v>19</v>
      </c>
      <c r="AI86" s="346">
        <v>16</v>
      </c>
      <c r="AJ86" s="346">
        <v>16</v>
      </c>
      <c r="AK86" s="346">
        <v>7</v>
      </c>
      <c r="AL86" s="346">
        <v>18</v>
      </c>
      <c r="AM86" s="346">
        <v>16</v>
      </c>
      <c r="AN86" s="346">
        <v>13</v>
      </c>
      <c r="AO86" s="346">
        <v>14</v>
      </c>
      <c r="AP86" s="346">
        <v>15</v>
      </c>
      <c r="AQ86" s="346">
        <v>11</v>
      </c>
      <c r="AR86" s="346">
        <v>9</v>
      </c>
      <c r="AS86" s="346" t="s">
        <v>430</v>
      </c>
      <c r="AT86" s="346" t="s">
        <v>430</v>
      </c>
      <c r="AU86" s="346">
        <v>16</v>
      </c>
      <c r="AV86" s="346">
        <v>13</v>
      </c>
      <c r="AW86" s="346">
        <v>13</v>
      </c>
      <c r="AX86" s="346">
        <v>14</v>
      </c>
      <c r="AY86" s="346">
        <v>8</v>
      </c>
      <c r="AZ86" s="374"/>
      <c r="BA86" s="375">
        <v>5.5340009617180401</v>
      </c>
      <c r="BB86" s="375">
        <v>0.53164959188937799</v>
      </c>
      <c r="BC86" s="375">
        <v>9.2212958157170899E-2</v>
      </c>
      <c r="BD86" s="375">
        <v>-0.430907758632945</v>
      </c>
      <c r="BE86" s="374"/>
      <c r="BF86" s="348" t="s">
        <v>430</v>
      </c>
      <c r="BG86" s="348" t="s">
        <v>430</v>
      </c>
      <c r="BH86" s="348" t="s">
        <v>430</v>
      </c>
      <c r="BI86" s="374"/>
      <c r="BJ86" s="348">
        <v>-0.780622810000001</v>
      </c>
      <c r="BK86" s="374"/>
      <c r="BL86" s="348">
        <v>62.002299999999998</v>
      </c>
      <c r="BM86" s="348">
        <v>13.815300000000001</v>
      </c>
      <c r="BN86" s="348">
        <v>7.3307700000000002</v>
      </c>
      <c r="BO86" s="348">
        <v>16.85163</v>
      </c>
      <c r="BP86" s="373"/>
      <c r="BQ86" s="348">
        <v>11.7</v>
      </c>
      <c r="BR86" s="348" t="s">
        <v>430</v>
      </c>
      <c r="BS86" s="348" t="s">
        <v>430</v>
      </c>
      <c r="BT86" s="348" t="s">
        <v>430</v>
      </c>
      <c r="BU86" s="348" t="s">
        <v>430</v>
      </c>
      <c r="BV86" s="348">
        <v>5.15</v>
      </c>
      <c r="BW86" s="373"/>
      <c r="BX86" s="372" t="s">
        <v>9597</v>
      </c>
      <c r="BY86" s="372" t="s">
        <v>9598</v>
      </c>
      <c r="BZ86" s="372" t="s">
        <v>9599</v>
      </c>
      <c r="CA86" s="372" t="s">
        <v>9588</v>
      </c>
      <c r="CB86" s="372" t="s">
        <v>9600</v>
      </c>
      <c r="CC86" s="373"/>
      <c r="CD86" s="354" t="s">
        <v>554</v>
      </c>
    </row>
    <row r="87" spans="1:82" s="428" customFormat="1" x14ac:dyDescent="0.25">
      <c r="A87" s="345" t="s">
        <v>9677</v>
      </c>
      <c r="B87" s="373"/>
      <c r="C87" s="719">
        <v>43516</v>
      </c>
      <c r="D87" s="373"/>
      <c r="E87" s="346">
        <v>245.392</v>
      </c>
      <c r="F87" s="373"/>
      <c r="G87" s="347">
        <v>14.789899999999999</v>
      </c>
      <c r="H87" s="373"/>
      <c r="I87" s="651">
        <v>0.4</v>
      </c>
      <c r="J87" s="651">
        <v>6.99</v>
      </c>
      <c r="K87" s="651">
        <v>0.37</v>
      </c>
      <c r="L87" s="651">
        <v>0.4</v>
      </c>
      <c r="M87" s="374"/>
      <c r="N87" s="348">
        <v>-4.4417</v>
      </c>
      <c r="O87" s="348">
        <v>5.9257999999999997</v>
      </c>
      <c r="P87" s="348">
        <v>3.9516</v>
      </c>
      <c r="Q87" s="348">
        <v>10.7087</v>
      </c>
      <c r="R87" s="348">
        <v>4.7478999999999996</v>
      </c>
      <c r="S87" s="348">
        <v>5.1685999999999996</v>
      </c>
      <c r="T87" s="348">
        <v>5.6535000000000002</v>
      </c>
      <c r="U87" s="348">
        <v>5.8144999999999998</v>
      </c>
      <c r="V87" s="350">
        <v>5.5833000000000004</v>
      </c>
      <c r="W87" s="348">
        <v>6.1551999999999998</v>
      </c>
      <c r="X87" s="348">
        <v>6.7061999999999999</v>
      </c>
      <c r="Y87" s="348">
        <v>5.7542</v>
      </c>
      <c r="Z87" s="348" t="s">
        <v>430</v>
      </c>
      <c r="AA87" s="348">
        <v>4.9572000000000003</v>
      </c>
      <c r="AB87" s="348">
        <v>5.5800999999999998</v>
      </c>
      <c r="AC87" s="348">
        <v>5.8044000000000002</v>
      </c>
      <c r="AD87" s="348">
        <v>5.5833000000000004</v>
      </c>
      <c r="AE87" s="348">
        <v>12.210900000000001</v>
      </c>
      <c r="AF87" s="348">
        <v>5.4851999999999999</v>
      </c>
      <c r="AG87" s="374"/>
      <c r="AH87" s="346">
        <v>6</v>
      </c>
      <c r="AI87" s="346">
        <v>6</v>
      </c>
      <c r="AJ87" s="346">
        <v>7</v>
      </c>
      <c r="AK87" s="346">
        <v>3</v>
      </c>
      <c r="AL87" s="346">
        <v>9</v>
      </c>
      <c r="AM87" s="346">
        <v>9</v>
      </c>
      <c r="AN87" s="346">
        <v>11</v>
      </c>
      <c r="AO87" s="346">
        <v>10</v>
      </c>
      <c r="AP87" s="346">
        <v>10</v>
      </c>
      <c r="AQ87" s="346">
        <v>5</v>
      </c>
      <c r="AR87" s="346">
        <v>2</v>
      </c>
      <c r="AS87" s="346">
        <v>1</v>
      </c>
      <c r="AT87" s="346" t="s">
        <v>430</v>
      </c>
      <c r="AU87" s="346">
        <v>11</v>
      </c>
      <c r="AV87" s="346">
        <v>10</v>
      </c>
      <c r="AW87" s="346">
        <v>11</v>
      </c>
      <c r="AX87" s="346">
        <v>10</v>
      </c>
      <c r="AY87" s="346">
        <v>6</v>
      </c>
      <c r="AZ87" s="374"/>
      <c r="BA87" s="375">
        <v>5.0442443160770098</v>
      </c>
      <c r="BB87" s="375">
        <v>0.462248611980066</v>
      </c>
      <c r="BC87" s="375">
        <v>0.19278885673198401</v>
      </c>
      <c r="BD87" s="375">
        <v>0.154124871739032</v>
      </c>
      <c r="BE87" s="374"/>
      <c r="BF87" s="348" t="s">
        <v>430</v>
      </c>
      <c r="BG87" s="348" t="s">
        <v>430</v>
      </c>
      <c r="BH87" s="348" t="s">
        <v>430</v>
      </c>
      <c r="BI87" s="374"/>
      <c r="BJ87" s="348">
        <v>-0.64211333999999198</v>
      </c>
      <c r="BK87" s="374"/>
      <c r="BL87" s="348">
        <v>51.888399999999997</v>
      </c>
      <c r="BM87" s="348">
        <v>16.9573</v>
      </c>
      <c r="BN87" s="348">
        <v>2.2971200000000001</v>
      </c>
      <c r="BO87" s="348">
        <v>28.85718</v>
      </c>
      <c r="BP87" s="373"/>
      <c r="BQ87" s="348">
        <v>0.12</v>
      </c>
      <c r="BR87" s="348">
        <v>22.17</v>
      </c>
      <c r="BS87" s="348" t="s">
        <v>430</v>
      </c>
      <c r="BT87" s="348" t="s">
        <v>430</v>
      </c>
      <c r="BU87" s="348" t="s">
        <v>430</v>
      </c>
      <c r="BV87" s="348">
        <v>6.57</v>
      </c>
      <c r="BW87" s="373"/>
      <c r="BX87" s="372" t="s">
        <v>9602</v>
      </c>
      <c r="BY87" s="372" t="s">
        <v>9603</v>
      </c>
      <c r="BZ87" s="372" t="s">
        <v>9604</v>
      </c>
      <c r="CA87" s="372" t="s">
        <v>9605</v>
      </c>
      <c r="CB87" s="372" t="s">
        <v>9606</v>
      </c>
      <c r="CC87" s="373"/>
      <c r="CD87" s="354" t="s">
        <v>3328</v>
      </c>
    </row>
    <row r="88" spans="1:82" s="428" customFormat="1" x14ac:dyDescent="0.25">
      <c r="A88" s="345" t="s">
        <v>9678</v>
      </c>
      <c r="B88" s="373"/>
      <c r="C88" s="719">
        <v>43490</v>
      </c>
      <c r="D88" s="373"/>
      <c r="E88" s="346">
        <v>261.38600000000002</v>
      </c>
      <c r="F88" s="373"/>
      <c r="G88" s="347">
        <v>14.5783</v>
      </c>
      <c r="H88" s="373"/>
      <c r="I88" s="651" t="s">
        <v>430</v>
      </c>
      <c r="J88" s="651" t="s">
        <v>430</v>
      </c>
      <c r="K88" s="651" t="s">
        <v>430</v>
      </c>
      <c r="L88" s="651" t="s">
        <v>430</v>
      </c>
      <c r="M88" s="374"/>
      <c r="N88" s="348">
        <v>-7.5095999999999998</v>
      </c>
      <c r="O88" s="348">
        <v>8.3514999999999997</v>
      </c>
      <c r="P88" s="348">
        <v>3.7940999999999998</v>
      </c>
      <c r="Q88" s="348">
        <v>10.4861</v>
      </c>
      <c r="R88" s="348">
        <v>5.2488000000000001</v>
      </c>
      <c r="S88" s="348">
        <v>5.3592000000000004</v>
      </c>
      <c r="T88" s="348">
        <v>5.9215</v>
      </c>
      <c r="U88" s="348">
        <v>5.9257</v>
      </c>
      <c r="V88" s="350">
        <v>5.6757999999999997</v>
      </c>
      <c r="W88" s="348">
        <v>6.1947000000000001</v>
      </c>
      <c r="X88" s="348">
        <v>6.5494000000000003</v>
      </c>
      <c r="Y88" s="348">
        <v>5.6559999999999997</v>
      </c>
      <c r="Z88" s="348" t="s">
        <v>430</v>
      </c>
      <c r="AA88" s="348">
        <v>5.5</v>
      </c>
      <c r="AB88" s="348">
        <v>5.91</v>
      </c>
      <c r="AC88" s="348">
        <v>5.9850000000000003</v>
      </c>
      <c r="AD88" s="348">
        <v>5.7397999999999998</v>
      </c>
      <c r="AE88" s="348">
        <v>12.046799999999999</v>
      </c>
      <c r="AF88" s="348">
        <v>5.2259000000000002</v>
      </c>
      <c r="AG88" s="374"/>
      <c r="AH88" s="346">
        <v>14</v>
      </c>
      <c r="AI88" s="346">
        <v>2</v>
      </c>
      <c r="AJ88" s="346">
        <v>8</v>
      </c>
      <c r="AK88" s="346">
        <v>4</v>
      </c>
      <c r="AL88" s="346">
        <v>3</v>
      </c>
      <c r="AM88" s="346">
        <v>5</v>
      </c>
      <c r="AN88" s="346">
        <v>6</v>
      </c>
      <c r="AO88" s="346">
        <v>7</v>
      </c>
      <c r="AP88" s="346">
        <v>8</v>
      </c>
      <c r="AQ88" s="346">
        <v>4</v>
      </c>
      <c r="AR88" s="346">
        <v>5</v>
      </c>
      <c r="AS88" s="346">
        <v>3</v>
      </c>
      <c r="AT88" s="346" t="s">
        <v>430</v>
      </c>
      <c r="AU88" s="346">
        <v>5</v>
      </c>
      <c r="AV88" s="346">
        <v>6</v>
      </c>
      <c r="AW88" s="346">
        <v>7</v>
      </c>
      <c r="AX88" s="346">
        <v>7</v>
      </c>
      <c r="AY88" s="346">
        <v>7</v>
      </c>
      <c r="AZ88" s="374"/>
      <c r="BA88" s="375">
        <v>4.7410718837458798</v>
      </c>
      <c r="BB88" s="375">
        <v>0.44157966271194798</v>
      </c>
      <c r="BC88" s="375">
        <v>0.16666942121964301</v>
      </c>
      <c r="BD88" s="375">
        <v>8.4340886889789895E-3</v>
      </c>
      <c r="BE88" s="374"/>
      <c r="BF88" s="348" t="s">
        <v>430</v>
      </c>
      <c r="BG88" s="348" t="s">
        <v>430</v>
      </c>
      <c r="BH88" s="348" t="s">
        <v>430</v>
      </c>
      <c r="BI88" s="374"/>
      <c r="BJ88" s="348">
        <v>-0.50443802000000004</v>
      </c>
      <c r="BK88" s="374"/>
      <c r="BL88" s="348">
        <v>58.438699999999997</v>
      </c>
      <c r="BM88" s="348">
        <v>6.2314600000000002</v>
      </c>
      <c r="BN88" s="348">
        <v>0.51823300000000005</v>
      </c>
      <c r="BO88" s="348">
        <v>34.811607000000002</v>
      </c>
      <c r="BP88" s="373"/>
      <c r="BQ88" s="348" t="s">
        <v>430</v>
      </c>
      <c r="BR88" s="348">
        <v>31.27</v>
      </c>
      <c r="BS88" s="348" t="s">
        <v>430</v>
      </c>
      <c r="BT88" s="348" t="s">
        <v>430</v>
      </c>
      <c r="BU88" s="348" t="s">
        <v>430</v>
      </c>
      <c r="BV88" s="348">
        <v>3.54</v>
      </c>
      <c r="BW88" s="373"/>
      <c r="BX88" s="372" t="s">
        <v>9608</v>
      </c>
      <c r="BY88" s="372" t="s">
        <v>9609</v>
      </c>
      <c r="BZ88" s="372" t="s">
        <v>9610</v>
      </c>
      <c r="CA88" s="372" t="s">
        <v>6877</v>
      </c>
      <c r="CB88" s="372" t="s">
        <v>9611</v>
      </c>
      <c r="CC88" s="373"/>
      <c r="CD88" s="354" t="s">
        <v>2409</v>
      </c>
    </row>
    <row r="89" spans="1:82" s="428" customFormat="1" x14ac:dyDescent="0.25">
      <c r="A89" s="345" t="s">
        <v>9679</v>
      </c>
      <c r="B89" s="373"/>
      <c r="C89" s="719">
        <v>45974</v>
      </c>
      <c r="D89" s="373"/>
      <c r="E89" s="889">
        <v>173.88</v>
      </c>
      <c r="F89" s="373"/>
      <c r="G89" s="347">
        <v>10.3202</v>
      </c>
      <c r="H89" s="373"/>
      <c r="I89" s="651" t="s">
        <v>430</v>
      </c>
      <c r="J89" s="651" t="s">
        <v>430</v>
      </c>
      <c r="K89" s="651" t="s">
        <v>430</v>
      </c>
      <c r="L89" s="651" t="s">
        <v>430</v>
      </c>
      <c r="M89" s="374"/>
      <c r="N89" s="348">
        <v>-5.3044000000000002</v>
      </c>
      <c r="O89" s="348">
        <v>6.8415999999999997</v>
      </c>
      <c r="P89" s="348">
        <v>2.7804000000000002</v>
      </c>
      <c r="Q89" s="348">
        <v>9.5588999999999995</v>
      </c>
      <c r="R89" s="348">
        <v>4.5237999999999996</v>
      </c>
      <c r="S89" s="348">
        <v>4.4275000000000002</v>
      </c>
      <c r="T89" s="348">
        <v>5.3979999999999997</v>
      </c>
      <c r="U89" s="348" t="s">
        <v>430</v>
      </c>
      <c r="V89" s="350" t="s">
        <v>430</v>
      </c>
      <c r="W89" s="348" t="s">
        <v>430</v>
      </c>
      <c r="X89" s="348" t="s">
        <v>430</v>
      </c>
      <c r="Y89" s="348" t="s">
        <v>430</v>
      </c>
      <c r="Z89" s="348" t="s">
        <v>430</v>
      </c>
      <c r="AA89" s="348">
        <v>4.1967999999999996</v>
      </c>
      <c r="AB89" s="348">
        <v>5.3002000000000002</v>
      </c>
      <c r="AC89" s="348" t="s">
        <v>430</v>
      </c>
      <c r="AD89" s="348" t="s">
        <v>430</v>
      </c>
      <c r="AE89" s="348">
        <v>20.2943</v>
      </c>
      <c r="AF89" s="348">
        <v>5.3859000000000004</v>
      </c>
      <c r="AG89" s="374"/>
      <c r="AH89" s="346">
        <v>8</v>
      </c>
      <c r="AI89" s="346">
        <v>5</v>
      </c>
      <c r="AJ89" s="346">
        <v>14</v>
      </c>
      <c r="AK89" s="346">
        <v>12</v>
      </c>
      <c r="AL89" s="346">
        <v>12</v>
      </c>
      <c r="AM89" s="346">
        <v>19</v>
      </c>
      <c r="AN89" s="346">
        <v>16</v>
      </c>
      <c r="AO89" s="346" t="s">
        <v>430</v>
      </c>
      <c r="AP89" s="346" t="s">
        <v>430</v>
      </c>
      <c r="AQ89" s="346" t="s">
        <v>430</v>
      </c>
      <c r="AR89" s="346" t="s">
        <v>430</v>
      </c>
      <c r="AS89" s="346" t="s">
        <v>430</v>
      </c>
      <c r="AT89" s="346" t="s">
        <v>430</v>
      </c>
      <c r="AU89" s="346">
        <v>19</v>
      </c>
      <c r="AV89" s="346">
        <v>16</v>
      </c>
      <c r="AW89" s="346" t="s">
        <v>430</v>
      </c>
      <c r="AX89" s="346" t="s">
        <v>430</v>
      </c>
      <c r="AY89" s="346">
        <v>1</v>
      </c>
      <c r="AZ89" s="374"/>
      <c r="BA89" s="375">
        <v>3.3817086003303301</v>
      </c>
      <c r="BB89" s="375">
        <v>0.46178977368843399</v>
      </c>
      <c r="BC89" s="375">
        <v>-2.97408557238979E-2</v>
      </c>
      <c r="BD89" s="375">
        <v>-0.61120327646720796</v>
      </c>
      <c r="BE89" s="374"/>
      <c r="BF89" s="348" t="s">
        <v>430</v>
      </c>
      <c r="BG89" s="348" t="s">
        <v>430</v>
      </c>
      <c r="BH89" s="348" t="s">
        <v>430</v>
      </c>
      <c r="BI89" s="374"/>
      <c r="BJ89" s="348">
        <v>-0.87659210999998105</v>
      </c>
      <c r="BK89" s="374"/>
      <c r="BL89" s="348">
        <v>61.681199999999997</v>
      </c>
      <c r="BM89" s="348">
        <v>18.786200000000001</v>
      </c>
      <c r="BN89" s="348">
        <v>3.6411799999999999</v>
      </c>
      <c r="BO89" s="348">
        <v>15.89142</v>
      </c>
      <c r="BP89" s="373"/>
      <c r="BQ89" s="348">
        <v>10.96</v>
      </c>
      <c r="BR89" s="348" t="s">
        <v>430</v>
      </c>
      <c r="BS89" s="348" t="s">
        <v>430</v>
      </c>
      <c r="BT89" s="348" t="s">
        <v>430</v>
      </c>
      <c r="BU89" s="348" t="s">
        <v>430</v>
      </c>
      <c r="BV89" s="348">
        <v>89.92</v>
      </c>
      <c r="BW89" s="373"/>
      <c r="BX89" s="372" t="s">
        <v>9613</v>
      </c>
      <c r="BY89" s="372" t="s">
        <v>9614</v>
      </c>
      <c r="BZ89" s="372" t="s">
        <v>9572</v>
      </c>
      <c r="CA89" s="372" t="s">
        <v>9615</v>
      </c>
      <c r="CB89" s="372" t="s">
        <v>9588</v>
      </c>
      <c r="CC89" s="373"/>
      <c r="CD89" s="354" t="s">
        <v>4769</v>
      </c>
    </row>
    <row r="90" spans="1:82" s="428" customFormat="1" x14ac:dyDescent="0.25">
      <c r="A90" s="345" t="s">
        <v>9680</v>
      </c>
      <c r="B90" s="373"/>
      <c r="C90" s="719">
        <v>45944</v>
      </c>
      <c r="D90" s="373"/>
      <c r="E90" s="346">
        <v>138.76499999999999</v>
      </c>
      <c r="F90" s="373"/>
      <c r="G90" s="347">
        <v>10.3818</v>
      </c>
      <c r="H90" s="373"/>
      <c r="I90" s="651" t="s">
        <v>430</v>
      </c>
      <c r="J90" s="651" t="s">
        <v>430</v>
      </c>
      <c r="K90" s="651" t="s">
        <v>430</v>
      </c>
      <c r="L90" s="651" t="s">
        <v>430</v>
      </c>
      <c r="M90" s="374"/>
      <c r="N90" s="348">
        <v>-13.706300000000001</v>
      </c>
      <c r="O90" s="348">
        <v>2.4615</v>
      </c>
      <c r="P90" s="348">
        <v>1.2057</v>
      </c>
      <c r="Q90" s="348">
        <v>8.2378</v>
      </c>
      <c r="R90" s="348">
        <v>3.6631999999999998</v>
      </c>
      <c r="S90" s="348">
        <v>4.7685000000000004</v>
      </c>
      <c r="T90" s="348">
        <v>5.5608000000000004</v>
      </c>
      <c r="U90" s="348" t="s">
        <v>430</v>
      </c>
      <c r="V90" s="350" t="s">
        <v>430</v>
      </c>
      <c r="W90" s="348" t="s">
        <v>430</v>
      </c>
      <c r="X90" s="348" t="s">
        <v>430</v>
      </c>
      <c r="Y90" s="348" t="s">
        <v>430</v>
      </c>
      <c r="Z90" s="348" t="s">
        <v>430</v>
      </c>
      <c r="AA90" s="348">
        <v>4.6797000000000004</v>
      </c>
      <c r="AB90" s="348">
        <v>5.4996999999999998</v>
      </c>
      <c r="AC90" s="348" t="s">
        <v>430</v>
      </c>
      <c r="AD90" s="348" t="s">
        <v>430</v>
      </c>
      <c r="AE90" s="348">
        <v>11.498200000000001</v>
      </c>
      <c r="AF90" s="348">
        <v>5.6420000000000003</v>
      </c>
      <c r="AG90" s="374"/>
      <c r="AH90" s="346">
        <v>21</v>
      </c>
      <c r="AI90" s="346">
        <v>19</v>
      </c>
      <c r="AJ90" s="346">
        <v>19</v>
      </c>
      <c r="AK90" s="346">
        <v>18</v>
      </c>
      <c r="AL90" s="346">
        <v>19</v>
      </c>
      <c r="AM90" s="346">
        <v>12</v>
      </c>
      <c r="AN90" s="346">
        <v>12</v>
      </c>
      <c r="AO90" s="346" t="s">
        <v>430</v>
      </c>
      <c r="AP90" s="346" t="s">
        <v>430</v>
      </c>
      <c r="AQ90" s="346" t="s">
        <v>430</v>
      </c>
      <c r="AR90" s="346" t="s">
        <v>430</v>
      </c>
      <c r="AS90" s="346" t="s">
        <v>430</v>
      </c>
      <c r="AT90" s="346" t="s">
        <v>430</v>
      </c>
      <c r="AU90" s="346">
        <v>13</v>
      </c>
      <c r="AV90" s="346">
        <v>12</v>
      </c>
      <c r="AW90" s="346" t="s">
        <v>430</v>
      </c>
      <c r="AX90" s="346" t="s">
        <v>430</v>
      </c>
      <c r="AY90" s="346">
        <v>14</v>
      </c>
      <c r="AZ90" s="374"/>
      <c r="BA90" s="375">
        <v>3.1437270339991801</v>
      </c>
      <c r="BB90" s="375">
        <v>0.38494258830829098</v>
      </c>
      <c r="BC90" s="375">
        <v>-1.3297728848549E-2</v>
      </c>
      <c r="BD90" s="375">
        <v>-0.50506662360051102</v>
      </c>
      <c r="BE90" s="374"/>
      <c r="BF90" s="348" t="s">
        <v>430</v>
      </c>
      <c r="BG90" s="348" t="s">
        <v>430</v>
      </c>
      <c r="BH90" s="348" t="s">
        <v>430</v>
      </c>
      <c r="BI90" s="374"/>
      <c r="BJ90" s="348">
        <v>-0.67254908999999896</v>
      </c>
      <c r="BK90" s="374"/>
      <c r="BL90" s="348">
        <v>47.934800000000003</v>
      </c>
      <c r="BM90" s="348">
        <v>34.498699999999999</v>
      </c>
      <c r="BN90" s="348">
        <v>0.58005099999999998</v>
      </c>
      <c r="BO90" s="348">
        <v>16.986449</v>
      </c>
      <c r="BP90" s="373"/>
      <c r="BQ90" s="348" t="s">
        <v>430</v>
      </c>
      <c r="BR90" s="348">
        <v>15.1</v>
      </c>
      <c r="BS90" s="348" t="s">
        <v>430</v>
      </c>
      <c r="BT90" s="348" t="s">
        <v>430</v>
      </c>
      <c r="BU90" s="348" t="s">
        <v>430</v>
      </c>
      <c r="BV90" s="348">
        <v>1.89</v>
      </c>
      <c r="BW90" s="373"/>
      <c r="BX90" s="372" t="s">
        <v>9617</v>
      </c>
      <c r="BY90" s="372" t="s">
        <v>9466</v>
      </c>
      <c r="BZ90" s="372" t="s">
        <v>9618</v>
      </c>
      <c r="CA90" s="372" t="s">
        <v>9619</v>
      </c>
      <c r="CB90" s="372" t="s">
        <v>9620</v>
      </c>
      <c r="CC90" s="373"/>
      <c r="CD90" s="354" t="s">
        <v>4769</v>
      </c>
    </row>
    <row r="91" spans="1:82" s="428" customFormat="1" x14ac:dyDescent="0.25">
      <c r="A91" s="345" t="s">
        <v>9681</v>
      </c>
      <c r="B91" s="373"/>
      <c r="C91" s="719">
        <v>46101</v>
      </c>
      <c r="D91" s="373"/>
      <c r="E91" s="346">
        <v>144.16999999999999</v>
      </c>
      <c r="F91" s="373"/>
      <c r="G91" s="347">
        <v>10.130000000000001</v>
      </c>
      <c r="H91" s="373"/>
      <c r="I91" s="651" t="s">
        <v>430</v>
      </c>
      <c r="J91" s="651" t="s">
        <v>430</v>
      </c>
      <c r="K91" s="651" t="s">
        <v>430</v>
      </c>
      <c r="L91" s="651" t="s">
        <v>430</v>
      </c>
      <c r="M91" s="374"/>
      <c r="N91" s="348">
        <v>0</v>
      </c>
      <c r="O91" s="348">
        <v>0</v>
      </c>
      <c r="P91" s="348">
        <v>5.1524999999999999</v>
      </c>
      <c r="Q91" s="348">
        <v>10.335599999999999</v>
      </c>
      <c r="R91" s="348">
        <v>4.6677</v>
      </c>
      <c r="S91" s="348" t="s">
        <v>430</v>
      </c>
      <c r="T91" s="348" t="s">
        <v>430</v>
      </c>
      <c r="U91" s="348" t="s">
        <v>430</v>
      </c>
      <c r="V91" s="350" t="s">
        <v>430</v>
      </c>
      <c r="W91" s="348" t="s">
        <v>430</v>
      </c>
      <c r="X91" s="348" t="s">
        <v>430</v>
      </c>
      <c r="Y91" s="348" t="s">
        <v>430</v>
      </c>
      <c r="Z91" s="348" t="s">
        <v>430</v>
      </c>
      <c r="AA91" s="348">
        <v>5.0720999999999998</v>
      </c>
      <c r="AB91" s="348" t="s">
        <v>430</v>
      </c>
      <c r="AC91" s="348" t="s">
        <v>430</v>
      </c>
      <c r="AD91" s="348" t="s">
        <v>430</v>
      </c>
      <c r="AE91" s="348">
        <v>12.6988</v>
      </c>
      <c r="AF91" s="348">
        <v>5.2721999999999998</v>
      </c>
      <c r="AG91" s="374"/>
      <c r="AH91" s="346">
        <v>3</v>
      </c>
      <c r="AI91" s="346">
        <v>22</v>
      </c>
      <c r="AJ91" s="346">
        <v>1</v>
      </c>
      <c r="AK91" s="346">
        <v>5</v>
      </c>
      <c r="AL91" s="346">
        <v>10</v>
      </c>
      <c r="AM91" s="346" t="s">
        <v>430</v>
      </c>
      <c r="AN91" s="346" t="s">
        <v>430</v>
      </c>
      <c r="AO91" s="346" t="s">
        <v>430</v>
      </c>
      <c r="AP91" s="346" t="s">
        <v>430</v>
      </c>
      <c r="AQ91" s="346" t="s">
        <v>430</v>
      </c>
      <c r="AR91" s="346" t="s">
        <v>430</v>
      </c>
      <c r="AS91" s="346" t="s">
        <v>430</v>
      </c>
      <c r="AT91" s="346" t="s">
        <v>430</v>
      </c>
      <c r="AU91" s="346">
        <v>9</v>
      </c>
      <c r="AV91" s="346" t="s">
        <v>430</v>
      </c>
      <c r="AW91" s="346" t="s">
        <v>430</v>
      </c>
      <c r="AX91" s="346" t="s">
        <v>430</v>
      </c>
      <c r="AY91" s="346">
        <v>2</v>
      </c>
      <c r="AZ91" s="374"/>
      <c r="BA91" s="375">
        <v>2.9497992566617701</v>
      </c>
      <c r="BB91" s="375">
        <v>4.4041093410686898</v>
      </c>
      <c r="BC91" s="375">
        <v>-8.6224408278823397E-2</v>
      </c>
      <c r="BD91" s="375">
        <v>2.7724323317522801</v>
      </c>
      <c r="BE91" s="374"/>
      <c r="BF91" s="348" t="s">
        <v>430</v>
      </c>
      <c r="BG91" s="348" t="s">
        <v>430</v>
      </c>
      <c r="BH91" s="348" t="s">
        <v>430</v>
      </c>
      <c r="BI91" s="374"/>
      <c r="BJ91" s="348">
        <v>-0.63885456000000096</v>
      </c>
      <c r="BK91" s="374"/>
      <c r="BL91" s="348">
        <v>69.859499999999997</v>
      </c>
      <c r="BM91" s="348">
        <v>4.0979200000000002</v>
      </c>
      <c r="BN91" s="348" t="s">
        <v>430</v>
      </c>
      <c r="BO91" s="348">
        <v>26.042580000000001</v>
      </c>
      <c r="BP91" s="373"/>
      <c r="BQ91" s="348">
        <v>21.3</v>
      </c>
      <c r="BR91" s="348" t="s">
        <v>430</v>
      </c>
      <c r="BS91" s="348" t="s">
        <v>430</v>
      </c>
      <c r="BT91" s="348" t="s">
        <v>430</v>
      </c>
      <c r="BU91" s="348" t="s">
        <v>430</v>
      </c>
      <c r="BV91" s="348">
        <v>4.74</v>
      </c>
      <c r="BW91" s="373"/>
      <c r="BX91" s="372" t="s">
        <v>9622</v>
      </c>
      <c r="BY91" s="372" t="s">
        <v>9623</v>
      </c>
      <c r="BZ91" s="372" t="s">
        <v>9624</v>
      </c>
      <c r="CA91" s="372" t="s">
        <v>9611</v>
      </c>
      <c r="CB91" s="372" t="s">
        <v>9625</v>
      </c>
      <c r="CC91" s="373"/>
      <c r="CD91" s="354" t="s">
        <v>4769</v>
      </c>
    </row>
    <row r="92" spans="1:82" s="428" customFormat="1" x14ac:dyDescent="0.25">
      <c r="A92" s="345" t="s">
        <v>9682</v>
      </c>
      <c r="B92" s="373"/>
      <c r="C92" s="719">
        <v>44067</v>
      </c>
      <c r="D92" s="373"/>
      <c r="E92" s="346">
        <v>124.95</v>
      </c>
      <c r="F92" s="373"/>
      <c r="G92" s="347">
        <v>12.9604</v>
      </c>
      <c r="H92" s="373"/>
      <c r="I92" s="651">
        <v>2.7399999999999998E-3</v>
      </c>
      <c r="J92" s="651">
        <v>5.33</v>
      </c>
      <c r="K92" s="651">
        <v>2.7399999999999998E-3</v>
      </c>
      <c r="L92" s="651">
        <v>2.7399999999999998E-3</v>
      </c>
      <c r="M92" s="374"/>
      <c r="N92" s="348">
        <v>-5.9131999999999998</v>
      </c>
      <c r="O92" s="348">
        <v>4.2259000000000002</v>
      </c>
      <c r="P92" s="348">
        <v>1.4488000000000001</v>
      </c>
      <c r="Q92" s="348">
        <v>9.5701000000000001</v>
      </c>
      <c r="R92" s="348">
        <v>4.1207000000000003</v>
      </c>
      <c r="S92" s="348">
        <v>4.5140000000000002</v>
      </c>
      <c r="T92" s="348">
        <v>5.2480000000000002</v>
      </c>
      <c r="U92" s="348">
        <v>5.4443000000000001</v>
      </c>
      <c r="V92" s="350">
        <v>5.1997999999999998</v>
      </c>
      <c r="W92" s="348">
        <v>5.3689</v>
      </c>
      <c r="X92" s="348">
        <v>5.6734999999999998</v>
      </c>
      <c r="Y92" s="348">
        <v>4.8266999999999998</v>
      </c>
      <c r="Z92" s="348" t="s">
        <v>430</v>
      </c>
      <c r="AA92" s="348">
        <v>4.6340000000000003</v>
      </c>
      <c r="AB92" s="348">
        <v>5.1387</v>
      </c>
      <c r="AC92" s="348">
        <v>5.4927000000000001</v>
      </c>
      <c r="AD92" s="348">
        <v>5.2442000000000002</v>
      </c>
      <c r="AE92" s="348">
        <v>11.349299999999999</v>
      </c>
      <c r="AF92" s="348">
        <v>4.5570000000000004</v>
      </c>
      <c r="AG92" s="374"/>
      <c r="AH92" s="346">
        <v>12</v>
      </c>
      <c r="AI92" s="346">
        <v>12</v>
      </c>
      <c r="AJ92" s="346">
        <v>17</v>
      </c>
      <c r="AK92" s="346">
        <v>11</v>
      </c>
      <c r="AL92" s="346">
        <v>14</v>
      </c>
      <c r="AM92" s="346">
        <v>17</v>
      </c>
      <c r="AN92" s="346">
        <v>18</v>
      </c>
      <c r="AO92" s="346">
        <v>17</v>
      </c>
      <c r="AP92" s="346">
        <v>16</v>
      </c>
      <c r="AQ92" s="346">
        <v>12</v>
      </c>
      <c r="AR92" s="346">
        <v>10</v>
      </c>
      <c r="AS92" s="346">
        <v>9</v>
      </c>
      <c r="AT92" s="346" t="s">
        <v>430</v>
      </c>
      <c r="AU92" s="346">
        <v>15</v>
      </c>
      <c r="AV92" s="346">
        <v>19</v>
      </c>
      <c r="AW92" s="346">
        <v>17</v>
      </c>
      <c r="AX92" s="346">
        <v>16</v>
      </c>
      <c r="AY92" s="346">
        <v>18</v>
      </c>
      <c r="AZ92" s="374"/>
      <c r="BA92" s="375">
        <v>4.4491760340678699</v>
      </c>
      <c r="BB92" s="375">
        <v>0.47138395167717001</v>
      </c>
      <c r="BC92" s="375">
        <v>-5.5884910194830299E-3</v>
      </c>
      <c r="BD92" s="375">
        <v>-0.85938629808045797</v>
      </c>
      <c r="BE92" s="374"/>
      <c r="BF92" s="348" t="s">
        <v>430</v>
      </c>
      <c r="BG92" s="348" t="s">
        <v>430</v>
      </c>
      <c r="BH92" s="348" t="s">
        <v>430</v>
      </c>
      <c r="BI92" s="374"/>
      <c r="BJ92" s="348">
        <v>-0.49637790000000198</v>
      </c>
      <c r="BK92" s="374"/>
      <c r="BL92" s="348">
        <v>62.903599999999997</v>
      </c>
      <c r="BM92" s="348">
        <v>5.45702</v>
      </c>
      <c r="BN92" s="348" t="s">
        <v>430</v>
      </c>
      <c r="BO92" s="348">
        <v>31.639379999999999</v>
      </c>
      <c r="BP92" s="373"/>
      <c r="BQ92" s="348" t="s">
        <v>430</v>
      </c>
      <c r="BR92" s="348">
        <v>21.5</v>
      </c>
      <c r="BS92" s="348" t="s">
        <v>430</v>
      </c>
      <c r="BT92" s="348" t="s">
        <v>430</v>
      </c>
      <c r="BU92" s="348" t="s">
        <v>430</v>
      </c>
      <c r="BV92" s="348">
        <v>79</v>
      </c>
      <c r="BW92" s="373"/>
      <c r="BX92" s="372" t="s">
        <v>9627</v>
      </c>
      <c r="BY92" s="372" t="s">
        <v>9628</v>
      </c>
      <c r="BZ92" s="372" t="s">
        <v>9629</v>
      </c>
      <c r="CA92" s="372" t="s">
        <v>9611</v>
      </c>
      <c r="CB92" s="372" t="s">
        <v>9615</v>
      </c>
      <c r="CC92" s="373"/>
      <c r="CD92" s="354" t="s">
        <v>2409</v>
      </c>
    </row>
    <row r="93" spans="1:82" s="428" customFormat="1" x14ac:dyDescent="0.25">
      <c r="A93" s="345" t="s">
        <v>9683</v>
      </c>
      <c r="B93" s="373"/>
      <c r="C93" s="719">
        <v>41878</v>
      </c>
      <c r="D93" s="373"/>
      <c r="E93" s="346">
        <v>98.008399999999995</v>
      </c>
      <c r="F93" s="373"/>
      <c r="G93" s="347">
        <v>19.335100000000001</v>
      </c>
      <c r="H93" s="373"/>
      <c r="I93" s="651" t="s">
        <v>430</v>
      </c>
      <c r="J93" s="651" t="s">
        <v>430</v>
      </c>
      <c r="K93" s="651" t="s">
        <v>430</v>
      </c>
      <c r="L93" s="651" t="s">
        <v>430</v>
      </c>
      <c r="M93" s="374"/>
      <c r="N93" s="348">
        <v>-5.8510999999999997</v>
      </c>
      <c r="O93" s="348">
        <v>4.1544999999999996</v>
      </c>
      <c r="P93" s="348">
        <v>3.5352000000000001</v>
      </c>
      <c r="Q93" s="348">
        <v>9.7040000000000006</v>
      </c>
      <c r="R93" s="348">
        <v>4.9778000000000002</v>
      </c>
      <c r="S93" s="348">
        <v>5.2854000000000001</v>
      </c>
      <c r="T93" s="348">
        <v>5.8311000000000002</v>
      </c>
      <c r="U93" s="348">
        <v>5.8022999999999998</v>
      </c>
      <c r="V93" s="350">
        <v>5.4062999999999999</v>
      </c>
      <c r="W93" s="348">
        <v>6.0815999999999999</v>
      </c>
      <c r="X93" s="348">
        <v>6.4566999999999997</v>
      </c>
      <c r="Y93" s="348">
        <v>5.5747999999999998</v>
      </c>
      <c r="Z93" s="348">
        <v>5.4370000000000003</v>
      </c>
      <c r="AA93" s="348">
        <v>5.3567</v>
      </c>
      <c r="AB93" s="348">
        <v>5.8158000000000003</v>
      </c>
      <c r="AC93" s="348">
        <v>5.8489000000000004</v>
      </c>
      <c r="AD93" s="348">
        <v>5.4417</v>
      </c>
      <c r="AE93" s="348">
        <v>11.292199999999999</v>
      </c>
      <c r="AF93" s="348">
        <v>5.7384000000000004</v>
      </c>
      <c r="AG93" s="374"/>
      <c r="AH93" s="346">
        <v>11</v>
      </c>
      <c r="AI93" s="346">
        <v>13</v>
      </c>
      <c r="AJ93" s="346">
        <v>9</v>
      </c>
      <c r="AK93" s="346">
        <v>10</v>
      </c>
      <c r="AL93" s="346">
        <v>7</v>
      </c>
      <c r="AM93" s="346">
        <v>8</v>
      </c>
      <c r="AN93" s="346">
        <v>8</v>
      </c>
      <c r="AO93" s="346">
        <v>11</v>
      </c>
      <c r="AP93" s="346">
        <v>13</v>
      </c>
      <c r="AQ93" s="346">
        <v>7</v>
      </c>
      <c r="AR93" s="346">
        <v>6</v>
      </c>
      <c r="AS93" s="346">
        <v>4</v>
      </c>
      <c r="AT93" s="346">
        <v>1</v>
      </c>
      <c r="AU93" s="346">
        <v>6</v>
      </c>
      <c r="AV93" s="346">
        <v>7</v>
      </c>
      <c r="AW93" s="346">
        <v>9</v>
      </c>
      <c r="AX93" s="346">
        <v>12</v>
      </c>
      <c r="AY93" s="346">
        <v>19</v>
      </c>
      <c r="AZ93" s="374"/>
      <c r="BA93" s="375">
        <v>5.7326831605740702</v>
      </c>
      <c r="BB93" s="375">
        <v>0.49319110311838499</v>
      </c>
      <c r="BC93" s="375">
        <v>0.12344146405895</v>
      </c>
      <c r="BD93" s="375">
        <v>-0.16547795476180599</v>
      </c>
      <c r="BE93" s="374"/>
      <c r="BF93" s="348" t="s">
        <v>430</v>
      </c>
      <c r="BG93" s="348" t="s">
        <v>430</v>
      </c>
      <c r="BH93" s="348" t="s">
        <v>430</v>
      </c>
      <c r="BI93" s="374"/>
      <c r="BJ93" s="348">
        <v>-0.51198261999999795</v>
      </c>
      <c r="BK93" s="374"/>
      <c r="BL93" s="348">
        <v>54.003700000000002</v>
      </c>
      <c r="BM93" s="348">
        <v>8.4069699999999994</v>
      </c>
      <c r="BN93" s="348">
        <v>4.97499</v>
      </c>
      <c r="BO93" s="348">
        <v>32.614339999999999</v>
      </c>
      <c r="BP93" s="373"/>
      <c r="BQ93" s="348">
        <v>11.05</v>
      </c>
      <c r="BR93" s="348">
        <v>20.34</v>
      </c>
      <c r="BS93" s="348" t="s">
        <v>430</v>
      </c>
      <c r="BT93" s="348" t="s">
        <v>430</v>
      </c>
      <c r="BU93" s="348" t="s">
        <v>430</v>
      </c>
      <c r="BV93" s="348">
        <v>69.12</v>
      </c>
      <c r="BW93" s="373"/>
      <c r="BX93" s="372" t="s">
        <v>9631</v>
      </c>
      <c r="BY93" s="372" t="s">
        <v>9632</v>
      </c>
      <c r="BZ93" s="372" t="s">
        <v>9633</v>
      </c>
      <c r="CA93" s="372" t="s">
        <v>9634</v>
      </c>
      <c r="CB93" s="372" t="s">
        <v>9635</v>
      </c>
      <c r="CC93" s="373"/>
      <c r="CD93" s="354" t="s">
        <v>2409</v>
      </c>
    </row>
    <row r="94" spans="1:82" s="428" customFormat="1" x14ac:dyDescent="0.25">
      <c r="A94" s="345" t="s">
        <v>9684</v>
      </c>
      <c r="B94" s="373"/>
      <c r="C94" s="719">
        <v>43720</v>
      </c>
      <c r="D94" s="373"/>
      <c r="E94" s="346">
        <v>74.540000000000006</v>
      </c>
      <c r="F94" s="373"/>
      <c r="G94" s="347">
        <v>13.673999999999999</v>
      </c>
      <c r="H94" s="373"/>
      <c r="I94" s="651" t="s">
        <v>430</v>
      </c>
      <c r="J94" s="651" t="s">
        <v>430</v>
      </c>
      <c r="K94" s="651" t="s">
        <v>430</v>
      </c>
      <c r="L94" s="651" t="s">
        <v>430</v>
      </c>
      <c r="M94" s="374"/>
      <c r="N94" s="348">
        <v>10.680300000000001</v>
      </c>
      <c r="O94" s="348">
        <v>2.6699000000000002</v>
      </c>
      <c r="P94" s="348">
        <v>0.87719999999999998</v>
      </c>
      <c r="Q94" s="348">
        <v>7.6872999999999996</v>
      </c>
      <c r="R94" s="348">
        <v>3.4457</v>
      </c>
      <c r="S94" s="348">
        <v>4.4657</v>
      </c>
      <c r="T94" s="348">
        <v>5.7713999999999999</v>
      </c>
      <c r="U94" s="348">
        <v>5.8913000000000002</v>
      </c>
      <c r="V94" s="350">
        <v>5.7050000000000001</v>
      </c>
      <c r="W94" s="348">
        <v>6.2930000000000001</v>
      </c>
      <c r="X94" s="348">
        <v>6.7098000000000004</v>
      </c>
      <c r="Y94" s="348">
        <v>5.2233999999999998</v>
      </c>
      <c r="Z94" s="348" t="s">
        <v>430</v>
      </c>
      <c r="AA94" s="348">
        <v>3.7263000000000002</v>
      </c>
      <c r="AB94" s="348">
        <v>5.5038</v>
      </c>
      <c r="AC94" s="348">
        <v>5.8352000000000004</v>
      </c>
      <c r="AD94" s="348">
        <v>5.7150999999999996</v>
      </c>
      <c r="AE94" s="348">
        <v>8.5549999999999997</v>
      </c>
      <c r="AF94" s="348">
        <v>4.7028999999999996</v>
      </c>
      <c r="AG94" s="374"/>
      <c r="AH94" s="346">
        <v>1</v>
      </c>
      <c r="AI94" s="346">
        <v>18</v>
      </c>
      <c r="AJ94" s="346">
        <v>20</v>
      </c>
      <c r="AK94" s="346">
        <v>21</v>
      </c>
      <c r="AL94" s="346">
        <v>21</v>
      </c>
      <c r="AM94" s="346">
        <v>18</v>
      </c>
      <c r="AN94" s="346">
        <v>9</v>
      </c>
      <c r="AO94" s="346">
        <v>8</v>
      </c>
      <c r="AP94" s="346">
        <v>7</v>
      </c>
      <c r="AQ94" s="346">
        <v>2</v>
      </c>
      <c r="AR94" s="346">
        <v>1</v>
      </c>
      <c r="AS94" s="346">
        <v>7</v>
      </c>
      <c r="AT94" s="346" t="s">
        <v>430</v>
      </c>
      <c r="AU94" s="346">
        <v>21</v>
      </c>
      <c r="AV94" s="346">
        <v>11</v>
      </c>
      <c r="AW94" s="346">
        <v>10</v>
      </c>
      <c r="AX94" s="346">
        <v>8</v>
      </c>
      <c r="AY94" s="346">
        <v>23</v>
      </c>
      <c r="AZ94" s="374"/>
      <c r="BA94" s="375">
        <v>5.1553465378730596</v>
      </c>
      <c r="BB94" s="375">
        <v>0.50437706451582298</v>
      </c>
      <c r="BC94" s="375">
        <v>0.19244353425018701</v>
      </c>
      <c r="BD94" s="375">
        <v>9.9181105284791099E-2</v>
      </c>
      <c r="BE94" s="374"/>
      <c r="BF94" s="348" t="s">
        <v>430</v>
      </c>
      <c r="BG94" s="348" t="s">
        <v>430</v>
      </c>
      <c r="BH94" s="348" t="s">
        <v>430</v>
      </c>
      <c r="BI94" s="374"/>
      <c r="BJ94" s="348">
        <v>-0.54290037000000102</v>
      </c>
      <c r="BK94" s="374"/>
      <c r="BL94" s="348">
        <v>34.351199999999999</v>
      </c>
      <c r="BM94" s="348">
        <v>27.064699999999998</v>
      </c>
      <c r="BN94" s="348">
        <v>9.2094900000000006</v>
      </c>
      <c r="BO94" s="348">
        <v>29.374610000000001</v>
      </c>
      <c r="BP94" s="373"/>
      <c r="BQ94" s="348" t="s">
        <v>430</v>
      </c>
      <c r="BR94" s="348">
        <v>10.65</v>
      </c>
      <c r="BS94" s="348" t="s">
        <v>430</v>
      </c>
      <c r="BT94" s="348" t="s">
        <v>430</v>
      </c>
      <c r="BU94" s="348" t="s">
        <v>430</v>
      </c>
      <c r="BV94" s="348">
        <v>18.72</v>
      </c>
      <c r="BW94" s="373"/>
      <c r="BX94" s="372" t="s">
        <v>9637</v>
      </c>
      <c r="BY94" s="372" t="s">
        <v>9638</v>
      </c>
      <c r="BZ94" s="372" t="s">
        <v>9639</v>
      </c>
      <c r="CA94" s="372" t="s">
        <v>9577</v>
      </c>
      <c r="CB94" s="372" t="s">
        <v>9640</v>
      </c>
      <c r="CC94" s="373"/>
      <c r="CD94" s="354" t="s">
        <v>554</v>
      </c>
    </row>
    <row r="95" spans="1:82" s="428" customFormat="1" x14ac:dyDescent="0.25">
      <c r="A95" s="345" t="s">
        <v>9685</v>
      </c>
      <c r="B95" s="373"/>
      <c r="C95" s="719">
        <v>45897</v>
      </c>
      <c r="D95" s="373"/>
      <c r="E95" s="346">
        <v>110.6</v>
      </c>
      <c r="F95" s="373"/>
      <c r="G95" s="347">
        <v>10.435600000000001</v>
      </c>
      <c r="H95" s="373"/>
      <c r="I95" s="651" t="s">
        <v>430</v>
      </c>
      <c r="J95" s="651" t="s">
        <v>430</v>
      </c>
      <c r="K95" s="651" t="s">
        <v>430</v>
      </c>
      <c r="L95" s="651" t="s">
        <v>430</v>
      </c>
      <c r="M95" s="374"/>
      <c r="N95" s="348">
        <v>-9.7908000000000008</v>
      </c>
      <c r="O95" s="348">
        <v>2.3321999999999998</v>
      </c>
      <c r="P95" s="348">
        <v>0.3498</v>
      </c>
      <c r="Q95" s="348">
        <v>8.0442999999999998</v>
      </c>
      <c r="R95" s="348">
        <v>3.6101999999999999</v>
      </c>
      <c r="S95" s="348">
        <v>4.6540999999999997</v>
      </c>
      <c r="T95" s="348">
        <v>5.4116999999999997</v>
      </c>
      <c r="U95" s="348">
        <v>5.5537999999999998</v>
      </c>
      <c r="V95" s="350" t="s">
        <v>430</v>
      </c>
      <c r="W95" s="348" t="s">
        <v>430</v>
      </c>
      <c r="X95" s="348" t="s">
        <v>430</v>
      </c>
      <c r="Y95" s="348" t="s">
        <v>430</v>
      </c>
      <c r="Z95" s="348" t="s">
        <v>430</v>
      </c>
      <c r="AA95" s="348">
        <v>4.4611999999999998</v>
      </c>
      <c r="AB95" s="348">
        <v>5.3053999999999997</v>
      </c>
      <c r="AC95" s="348">
        <v>5.5392999999999999</v>
      </c>
      <c r="AD95" s="348" t="s">
        <v>430</v>
      </c>
      <c r="AE95" s="348">
        <v>10.9429</v>
      </c>
      <c r="AF95" s="348">
        <v>5.4080000000000004</v>
      </c>
      <c r="AG95" s="374"/>
      <c r="AH95" s="346">
        <v>18</v>
      </c>
      <c r="AI95" s="346">
        <v>20</v>
      </c>
      <c r="AJ95" s="346">
        <v>21</v>
      </c>
      <c r="AK95" s="346">
        <v>19</v>
      </c>
      <c r="AL95" s="346">
        <v>20</v>
      </c>
      <c r="AM95" s="346">
        <v>15</v>
      </c>
      <c r="AN95" s="346">
        <v>15</v>
      </c>
      <c r="AO95" s="346">
        <v>15</v>
      </c>
      <c r="AP95" s="346" t="s">
        <v>430</v>
      </c>
      <c r="AQ95" s="346" t="s">
        <v>430</v>
      </c>
      <c r="AR95" s="346" t="s">
        <v>430</v>
      </c>
      <c r="AS95" s="346" t="s">
        <v>430</v>
      </c>
      <c r="AT95" s="346" t="s">
        <v>430</v>
      </c>
      <c r="AU95" s="346">
        <v>17</v>
      </c>
      <c r="AV95" s="346">
        <v>15</v>
      </c>
      <c r="AW95" s="346">
        <v>16</v>
      </c>
      <c r="AX95" s="346" t="s">
        <v>430</v>
      </c>
      <c r="AY95" s="346">
        <v>20</v>
      </c>
      <c r="AZ95" s="374"/>
      <c r="BA95" s="375">
        <v>3.78660548126456</v>
      </c>
      <c r="BB95" s="375">
        <v>0.39279135800704501</v>
      </c>
      <c r="BC95" s="375">
        <v>-1.16292658258371E-2</v>
      </c>
      <c r="BD95" s="375">
        <v>-0.60706191179705105</v>
      </c>
      <c r="BE95" s="374"/>
      <c r="BF95" s="348" t="s">
        <v>430</v>
      </c>
      <c r="BG95" s="348" t="s">
        <v>430</v>
      </c>
      <c r="BH95" s="348" t="s">
        <v>430</v>
      </c>
      <c r="BI95" s="374"/>
      <c r="BJ95" s="348">
        <v>-0.67652757000003805</v>
      </c>
      <c r="BK95" s="374"/>
      <c r="BL95" s="348">
        <v>45.264099999999999</v>
      </c>
      <c r="BM95" s="348">
        <v>10.049200000000001</v>
      </c>
      <c r="BN95" s="348">
        <v>19.175799999999999</v>
      </c>
      <c r="BO95" s="348">
        <v>25.510899999999999</v>
      </c>
      <c r="BP95" s="373"/>
      <c r="BQ95" s="348" t="s">
        <v>430</v>
      </c>
      <c r="BR95" s="348">
        <v>14.14</v>
      </c>
      <c r="BS95" s="348" t="s">
        <v>430</v>
      </c>
      <c r="BT95" s="348" t="s">
        <v>430</v>
      </c>
      <c r="BU95" s="348" t="s">
        <v>430</v>
      </c>
      <c r="BV95" s="348">
        <v>11.38</v>
      </c>
      <c r="BW95" s="373"/>
      <c r="BX95" s="372" t="s">
        <v>9642</v>
      </c>
      <c r="BY95" s="372" t="s">
        <v>9643</v>
      </c>
      <c r="BZ95" s="372" t="s">
        <v>9644</v>
      </c>
      <c r="CA95" s="372" t="s">
        <v>9519</v>
      </c>
      <c r="CB95" s="372" t="s">
        <v>9645</v>
      </c>
      <c r="CC95" s="373"/>
      <c r="CD95" s="354" t="s">
        <v>4769</v>
      </c>
    </row>
    <row r="96" spans="1:82" s="428" customFormat="1" x14ac:dyDescent="0.25">
      <c r="A96" s="345" t="s">
        <v>9686</v>
      </c>
      <c r="B96" s="373"/>
      <c r="C96" s="719">
        <v>46140</v>
      </c>
      <c r="D96" s="373"/>
      <c r="E96" s="889">
        <v>84.8</v>
      </c>
      <c r="F96" s="373"/>
      <c r="G96" s="347">
        <v>10.069100000000001</v>
      </c>
      <c r="H96" s="373"/>
      <c r="I96" s="651" t="s">
        <v>430</v>
      </c>
      <c r="J96" s="651" t="s">
        <v>430</v>
      </c>
      <c r="K96" s="651" t="s">
        <v>430</v>
      </c>
      <c r="L96" s="651" t="s">
        <v>430</v>
      </c>
      <c r="M96" s="374"/>
      <c r="N96" s="348">
        <v>-8.6978000000000009</v>
      </c>
      <c r="O96" s="348">
        <v>2.7797999999999998</v>
      </c>
      <c r="P96" s="348">
        <v>1.2948999999999999</v>
      </c>
      <c r="Q96" s="348">
        <v>8.9896999999999991</v>
      </c>
      <c r="R96" s="348">
        <v>4.0598999999999998</v>
      </c>
      <c r="S96" s="348" t="s">
        <v>430</v>
      </c>
      <c r="T96" s="348" t="s">
        <v>430</v>
      </c>
      <c r="U96" s="348" t="s">
        <v>430</v>
      </c>
      <c r="V96" s="350" t="s">
        <v>430</v>
      </c>
      <c r="W96" s="348" t="s">
        <v>430</v>
      </c>
      <c r="X96" s="348" t="s">
        <v>430</v>
      </c>
      <c r="Y96" s="348" t="s">
        <v>430</v>
      </c>
      <c r="Z96" s="348" t="s">
        <v>430</v>
      </c>
      <c r="AA96" s="348" t="s">
        <v>430</v>
      </c>
      <c r="AB96" s="348" t="s">
        <v>430</v>
      </c>
      <c r="AC96" s="348" t="s">
        <v>430</v>
      </c>
      <c r="AD96" s="348" t="s">
        <v>430</v>
      </c>
      <c r="AE96" s="348">
        <v>12.482100000000001</v>
      </c>
      <c r="AF96" s="348">
        <v>4.9454000000000002</v>
      </c>
      <c r="AG96" s="374"/>
      <c r="AH96" s="346">
        <v>16</v>
      </c>
      <c r="AI96" s="346">
        <v>17</v>
      </c>
      <c r="AJ96" s="346">
        <v>18</v>
      </c>
      <c r="AK96" s="346">
        <v>14</v>
      </c>
      <c r="AL96" s="346">
        <v>16</v>
      </c>
      <c r="AM96" s="346" t="s">
        <v>430</v>
      </c>
      <c r="AN96" s="346" t="s">
        <v>430</v>
      </c>
      <c r="AO96" s="346" t="s">
        <v>430</v>
      </c>
      <c r="AP96" s="346" t="s">
        <v>430</v>
      </c>
      <c r="AQ96" s="346" t="s">
        <v>430</v>
      </c>
      <c r="AR96" s="346" t="s">
        <v>430</v>
      </c>
      <c r="AS96" s="346" t="s">
        <v>430</v>
      </c>
      <c r="AT96" s="346" t="s">
        <v>430</v>
      </c>
      <c r="AU96" s="346" t="s">
        <v>430</v>
      </c>
      <c r="AV96" s="346" t="s">
        <v>430</v>
      </c>
      <c r="AW96" s="346" t="s">
        <v>430</v>
      </c>
      <c r="AX96" s="346" t="s">
        <v>430</v>
      </c>
      <c r="AY96" s="346">
        <v>5</v>
      </c>
      <c r="AZ96" s="374"/>
      <c r="BA96" s="375" t="s">
        <v>430</v>
      </c>
      <c r="BB96" s="375">
        <v>0</v>
      </c>
      <c r="BC96" s="375">
        <v>0</v>
      </c>
      <c r="BD96" s="375">
        <v>-1.46013556459697</v>
      </c>
      <c r="BE96" s="374"/>
      <c r="BF96" s="348" t="s">
        <v>430</v>
      </c>
      <c r="BG96" s="348" t="s">
        <v>430</v>
      </c>
      <c r="BH96" s="348" t="s">
        <v>430</v>
      </c>
      <c r="BI96" s="374"/>
      <c r="BJ96" s="348">
        <v>-0.91010341000000305</v>
      </c>
      <c r="BK96" s="374"/>
      <c r="BL96" s="348">
        <v>72.558800000000005</v>
      </c>
      <c r="BM96" s="348">
        <v>4.4108999999999998</v>
      </c>
      <c r="BN96" s="348" t="s">
        <v>430</v>
      </c>
      <c r="BO96" s="348">
        <v>23.0303</v>
      </c>
      <c r="BP96" s="373"/>
      <c r="BQ96" s="348" t="s">
        <v>430</v>
      </c>
      <c r="BR96" s="348">
        <v>18.93</v>
      </c>
      <c r="BS96" s="348" t="s">
        <v>430</v>
      </c>
      <c r="BT96" s="348" t="s">
        <v>430</v>
      </c>
      <c r="BU96" s="348" t="s">
        <v>430</v>
      </c>
      <c r="BV96" s="348">
        <v>81.98</v>
      </c>
      <c r="BW96" s="373"/>
      <c r="BX96" s="372" t="s">
        <v>9647</v>
      </c>
      <c r="BY96" s="372" t="s">
        <v>9648</v>
      </c>
      <c r="BZ96" s="372" t="s">
        <v>9649</v>
      </c>
      <c r="CA96" s="372" t="s">
        <v>9634</v>
      </c>
      <c r="CB96" s="372" t="s">
        <v>9625</v>
      </c>
      <c r="CC96" s="373"/>
      <c r="CD96" s="354" t="s">
        <v>2409</v>
      </c>
    </row>
    <row r="97" spans="1:82" s="428" customFormat="1" x14ac:dyDescent="0.25">
      <c r="A97" s="345" t="s">
        <v>9687</v>
      </c>
      <c r="B97" s="373"/>
      <c r="C97" s="719">
        <v>43269</v>
      </c>
      <c r="D97" s="373"/>
      <c r="E97" s="346">
        <v>52.1</v>
      </c>
      <c r="F97" s="373"/>
      <c r="G97" s="347">
        <v>14.5091</v>
      </c>
      <c r="H97" s="373"/>
      <c r="I97" s="651">
        <v>0.22</v>
      </c>
      <c r="J97" s="651">
        <v>6.2</v>
      </c>
      <c r="K97" s="651">
        <v>0.22</v>
      </c>
      <c r="L97" s="651">
        <v>0.22</v>
      </c>
      <c r="M97" s="374"/>
      <c r="N97" s="348">
        <v>-12.574</v>
      </c>
      <c r="O97" s="348">
        <v>0.33539999999999998</v>
      </c>
      <c r="P97" s="348">
        <v>-0.53900000000000003</v>
      </c>
      <c r="Q97" s="348">
        <v>7.2074999999999996</v>
      </c>
      <c r="R97" s="348">
        <v>2.9123999999999999</v>
      </c>
      <c r="S97" s="348">
        <v>4.3372000000000002</v>
      </c>
      <c r="T97" s="348">
        <v>5.2451999999999996</v>
      </c>
      <c r="U97" s="348">
        <v>5.5072000000000001</v>
      </c>
      <c r="V97" s="350">
        <v>5.3513999999999999</v>
      </c>
      <c r="W97" s="348">
        <v>5.9390999999999998</v>
      </c>
      <c r="X97" s="348">
        <v>6.2587999999999999</v>
      </c>
      <c r="Y97" s="348">
        <v>5.0957999999999997</v>
      </c>
      <c r="Z97" s="348" t="s">
        <v>430</v>
      </c>
      <c r="AA97" s="348">
        <v>4.1577000000000002</v>
      </c>
      <c r="AB97" s="348">
        <v>5.2138</v>
      </c>
      <c r="AC97" s="348">
        <v>5.5799000000000003</v>
      </c>
      <c r="AD97" s="348">
        <v>5.3689999999999998</v>
      </c>
      <c r="AE97" s="348">
        <v>10.321999999999999</v>
      </c>
      <c r="AF97" s="348">
        <v>4.7590000000000003</v>
      </c>
      <c r="AG97" s="374"/>
      <c r="AH97" s="346">
        <v>20</v>
      </c>
      <c r="AI97" s="346">
        <v>21</v>
      </c>
      <c r="AJ97" s="346">
        <v>23</v>
      </c>
      <c r="AK97" s="346">
        <v>23</v>
      </c>
      <c r="AL97" s="346">
        <v>23</v>
      </c>
      <c r="AM97" s="346">
        <v>20</v>
      </c>
      <c r="AN97" s="346">
        <v>19</v>
      </c>
      <c r="AO97" s="346">
        <v>16</v>
      </c>
      <c r="AP97" s="346">
        <v>14</v>
      </c>
      <c r="AQ97" s="346">
        <v>9</v>
      </c>
      <c r="AR97" s="346">
        <v>8</v>
      </c>
      <c r="AS97" s="346">
        <v>8</v>
      </c>
      <c r="AT97" s="346" t="s">
        <v>430</v>
      </c>
      <c r="AU97" s="346">
        <v>20</v>
      </c>
      <c r="AV97" s="346">
        <v>17</v>
      </c>
      <c r="AW97" s="346">
        <v>14</v>
      </c>
      <c r="AX97" s="346">
        <v>15</v>
      </c>
      <c r="AY97" s="346">
        <v>21</v>
      </c>
      <c r="AZ97" s="374"/>
      <c r="BA97" s="375">
        <v>4.8515498463603901</v>
      </c>
      <c r="BB97" s="375">
        <v>0.450275369812357</v>
      </c>
      <c r="BC97" s="375">
        <v>0.110525492985732</v>
      </c>
      <c r="BD97" s="375">
        <v>-0.26093226375886502</v>
      </c>
      <c r="BE97" s="374"/>
      <c r="BF97" s="348" t="s">
        <v>430</v>
      </c>
      <c r="BG97" s="348" t="s">
        <v>430</v>
      </c>
      <c r="BH97" s="348" t="s">
        <v>430</v>
      </c>
      <c r="BI97" s="374"/>
      <c r="BJ97" s="348">
        <v>-0.69620932999999896</v>
      </c>
      <c r="BK97" s="374"/>
      <c r="BL97" s="348">
        <v>43.359499999999997</v>
      </c>
      <c r="BM97" s="348">
        <v>13.293799999999999</v>
      </c>
      <c r="BN97" s="348">
        <v>14.489000000000001</v>
      </c>
      <c r="BO97" s="348">
        <v>28.857700000000001</v>
      </c>
      <c r="BP97" s="373"/>
      <c r="BQ97" s="348">
        <v>5.92</v>
      </c>
      <c r="BR97" s="348">
        <v>12.58</v>
      </c>
      <c r="BS97" s="348" t="s">
        <v>430</v>
      </c>
      <c r="BT97" s="348" t="s">
        <v>430</v>
      </c>
      <c r="BU97" s="348" t="s">
        <v>430</v>
      </c>
      <c r="BV97" s="348">
        <v>82.19</v>
      </c>
      <c r="BW97" s="373"/>
      <c r="BX97" s="372" t="s">
        <v>9651</v>
      </c>
      <c r="BY97" s="372" t="s">
        <v>9652</v>
      </c>
      <c r="BZ97" s="372" t="s">
        <v>9653</v>
      </c>
      <c r="CA97" s="372" t="s">
        <v>9654</v>
      </c>
      <c r="CB97" s="372" t="s">
        <v>9655</v>
      </c>
      <c r="CC97" s="373"/>
      <c r="CD97" s="354" t="s">
        <v>3800</v>
      </c>
    </row>
    <row r="98" spans="1:82" s="428" customFormat="1" x14ac:dyDescent="0.25">
      <c r="A98" s="345" t="s">
        <v>9688</v>
      </c>
      <c r="B98" s="373"/>
      <c r="C98" s="719">
        <v>45623</v>
      </c>
      <c r="D98" s="373"/>
      <c r="E98" s="346">
        <v>35</v>
      </c>
      <c r="F98" s="373"/>
      <c r="G98" s="347">
        <v>10.65</v>
      </c>
      <c r="H98" s="373"/>
      <c r="I98" s="651" t="s">
        <v>430</v>
      </c>
      <c r="J98" s="651" t="s">
        <v>430</v>
      </c>
      <c r="K98" s="651" t="s">
        <v>430</v>
      </c>
      <c r="L98" s="651" t="s">
        <v>430</v>
      </c>
      <c r="M98" s="374"/>
      <c r="N98" s="348">
        <v>-34.240200000000002</v>
      </c>
      <c r="O98" s="348">
        <v>-11.413399999999999</v>
      </c>
      <c r="P98" s="348">
        <v>0</v>
      </c>
      <c r="Q98" s="348">
        <v>7.3647999999999998</v>
      </c>
      <c r="R98" s="348">
        <v>3.3260000000000001</v>
      </c>
      <c r="S98" s="348">
        <v>3.0028000000000001</v>
      </c>
      <c r="T98" s="348">
        <v>3.6429</v>
      </c>
      <c r="U98" s="348">
        <v>3.8754</v>
      </c>
      <c r="V98" s="350">
        <v>3.7000999999999999</v>
      </c>
      <c r="W98" s="348" t="s">
        <v>430</v>
      </c>
      <c r="X98" s="348" t="s">
        <v>430</v>
      </c>
      <c r="Y98" s="348" t="s">
        <v>430</v>
      </c>
      <c r="Z98" s="348" t="s">
        <v>430</v>
      </c>
      <c r="AA98" s="348">
        <v>3.0569000000000002</v>
      </c>
      <c r="AB98" s="348">
        <v>3.7130999999999998</v>
      </c>
      <c r="AC98" s="348">
        <v>3.9146000000000001</v>
      </c>
      <c r="AD98" s="348">
        <v>3.7216</v>
      </c>
      <c r="AE98" s="348">
        <v>8.6084999999999994</v>
      </c>
      <c r="AF98" s="348">
        <v>4.1298000000000004</v>
      </c>
      <c r="AG98" s="374"/>
      <c r="AH98" s="346">
        <v>23</v>
      </c>
      <c r="AI98" s="346">
        <v>23</v>
      </c>
      <c r="AJ98" s="346">
        <v>22</v>
      </c>
      <c r="AK98" s="346">
        <v>22</v>
      </c>
      <c r="AL98" s="346">
        <v>22</v>
      </c>
      <c r="AM98" s="346">
        <v>21</v>
      </c>
      <c r="AN98" s="346">
        <v>20</v>
      </c>
      <c r="AO98" s="346">
        <v>18</v>
      </c>
      <c r="AP98" s="346">
        <v>17</v>
      </c>
      <c r="AQ98" s="346" t="s">
        <v>430</v>
      </c>
      <c r="AR98" s="346" t="s">
        <v>430</v>
      </c>
      <c r="AS98" s="346" t="s">
        <v>430</v>
      </c>
      <c r="AT98" s="346" t="s">
        <v>430</v>
      </c>
      <c r="AU98" s="346">
        <v>22</v>
      </c>
      <c r="AV98" s="346">
        <v>20</v>
      </c>
      <c r="AW98" s="346">
        <v>18</v>
      </c>
      <c r="AX98" s="346">
        <v>17</v>
      </c>
      <c r="AY98" s="346">
        <v>22</v>
      </c>
      <c r="AZ98" s="374"/>
      <c r="BA98" s="375">
        <v>5.7265259775969497</v>
      </c>
      <c r="BB98" s="375">
        <v>0.65886657346638899</v>
      </c>
      <c r="BC98" s="375">
        <v>-0.25651188842730599</v>
      </c>
      <c r="BD98" s="375">
        <v>-2.4903836104269002</v>
      </c>
      <c r="BE98" s="374"/>
      <c r="BF98" s="348" t="s">
        <v>430</v>
      </c>
      <c r="BG98" s="348" t="s">
        <v>430</v>
      </c>
      <c r="BH98" s="348" t="s">
        <v>430</v>
      </c>
      <c r="BI98" s="374"/>
      <c r="BJ98" s="348">
        <v>-0.61893119000000096</v>
      </c>
      <c r="BK98" s="374"/>
      <c r="BL98" s="348">
        <v>66.6584</v>
      </c>
      <c r="BM98" s="348">
        <v>9.6451100000000007</v>
      </c>
      <c r="BN98" s="348" t="s">
        <v>430</v>
      </c>
      <c r="BO98" s="348">
        <v>23.696490000000001</v>
      </c>
      <c r="BP98" s="373"/>
      <c r="BQ98" s="348" t="s">
        <v>430</v>
      </c>
      <c r="BR98" s="348" t="s">
        <v>430</v>
      </c>
      <c r="BS98" s="348" t="s">
        <v>430</v>
      </c>
      <c r="BT98" s="348" t="s">
        <v>430</v>
      </c>
      <c r="BU98" s="348" t="s">
        <v>430</v>
      </c>
      <c r="BV98" s="348">
        <v>100.62</v>
      </c>
      <c r="BW98" s="373"/>
      <c r="BX98" s="372" t="s">
        <v>9657</v>
      </c>
      <c r="BY98" s="372" t="s">
        <v>9658</v>
      </c>
      <c r="BZ98" s="372" t="s">
        <v>9659</v>
      </c>
      <c r="CA98" s="372" t="s">
        <v>9660</v>
      </c>
      <c r="CB98" s="372" t="s">
        <v>9661</v>
      </c>
      <c r="CC98" s="373"/>
      <c r="CD98" s="354" t="s">
        <v>4769</v>
      </c>
    </row>
    <row r="99" spans="1:82" s="428" customFormat="1" x14ac:dyDescent="0.25">
      <c r="A99" s="345" t="s">
        <v>9689</v>
      </c>
      <c r="B99" s="373"/>
      <c r="C99" s="719">
        <v>46097</v>
      </c>
      <c r="D99" s="373"/>
      <c r="E99" s="346">
        <v>20.51</v>
      </c>
      <c r="F99" s="373"/>
      <c r="G99" s="347">
        <v>10.1471</v>
      </c>
      <c r="H99" s="373"/>
      <c r="I99" s="651" t="s">
        <v>430</v>
      </c>
      <c r="J99" s="651" t="s">
        <v>430</v>
      </c>
      <c r="K99" s="651" t="s">
        <v>430</v>
      </c>
      <c r="L99" s="651" t="s">
        <v>430</v>
      </c>
      <c r="M99" s="374"/>
      <c r="N99" s="348">
        <v>3.2376999999999998</v>
      </c>
      <c r="O99" s="348">
        <v>8.6390999999999991</v>
      </c>
      <c r="P99" s="348">
        <v>3.3936999999999999</v>
      </c>
      <c r="Q99" s="348">
        <v>7.7309000000000001</v>
      </c>
      <c r="R99" s="348">
        <v>4.0753000000000004</v>
      </c>
      <c r="S99" s="348">
        <v>5.7119</v>
      </c>
      <c r="T99" s="348" t="s">
        <v>430</v>
      </c>
      <c r="U99" s="348" t="s">
        <v>430</v>
      </c>
      <c r="V99" s="350" t="s">
        <v>430</v>
      </c>
      <c r="W99" s="348" t="s">
        <v>430</v>
      </c>
      <c r="X99" s="348" t="s">
        <v>430</v>
      </c>
      <c r="Y99" s="348" t="s">
        <v>430</v>
      </c>
      <c r="Z99" s="348" t="s">
        <v>430</v>
      </c>
      <c r="AA99" s="348">
        <v>4.9843999999999999</v>
      </c>
      <c r="AB99" s="348" t="s">
        <v>430</v>
      </c>
      <c r="AC99" s="348" t="s">
        <v>430</v>
      </c>
      <c r="AD99" s="348" t="s">
        <v>430</v>
      </c>
      <c r="AE99" s="348">
        <v>11.4016</v>
      </c>
      <c r="AF99" s="348">
        <v>5.7119</v>
      </c>
      <c r="AG99" s="374"/>
      <c r="AH99" s="346">
        <v>2</v>
      </c>
      <c r="AI99" s="346">
        <v>1</v>
      </c>
      <c r="AJ99" s="346">
        <v>13</v>
      </c>
      <c r="AK99" s="346">
        <v>20</v>
      </c>
      <c r="AL99" s="346">
        <v>15</v>
      </c>
      <c r="AM99" s="346">
        <v>2</v>
      </c>
      <c r="AN99" s="346" t="s">
        <v>430</v>
      </c>
      <c r="AO99" s="346" t="s">
        <v>430</v>
      </c>
      <c r="AP99" s="346" t="s">
        <v>430</v>
      </c>
      <c r="AQ99" s="346" t="s">
        <v>430</v>
      </c>
      <c r="AR99" s="346" t="s">
        <v>430</v>
      </c>
      <c r="AS99" s="346" t="s">
        <v>430</v>
      </c>
      <c r="AT99" s="346" t="s">
        <v>430</v>
      </c>
      <c r="AU99" s="346">
        <v>10</v>
      </c>
      <c r="AV99" s="346" t="s">
        <v>430</v>
      </c>
      <c r="AW99" s="346" t="s">
        <v>430</v>
      </c>
      <c r="AX99" s="346" t="s">
        <v>430</v>
      </c>
      <c r="AY99" s="346">
        <v>17</v>
      </c>
      <c r="AZ99" s="374"/>
      <c r="BA99" s="375">
        <v>4.8691391862037401</v>
      </c>
      <c r="BB99" s="375">
        <v>7.0756199615331798</v>
      </c>
      <c r="BC99" s="375">
        <v>3.16912632812483E-2</v>
      </c>
      <c r="BD99" s="375">
        <v>5.1013869779043697</v>
      </c>
      <c r="BE99" s="374"/>
      <c r="BF99" s="348" t="s">
        <v>430</v>
      </c>
      <c r="BG99" s="348" t="s">
        <v>430</v>
      </c>
      <c r="BH99" s="348" t="s">
        <v>430</v>
      </c>
      <c r="BI99" s="374"/>
      <c r="BJ99" s="348">
        <v>-0.73956110000000097</v>
      </c>
      <c r="BK99" s="374"/>
      <c r="BL99" s="348">
        <v>46.724499999999999</v>
      </c>
      <c r="BM99" s="348">
        <v>18.914999999999999</v>
      </c>
      <c r="BN99" s="348">
        <v>8.9136799999999994</v>
      </c>
      <c r="BO99" s="348">
        <v>25.446819999999999</v>
      </c>
      <c r="BP99" s="373"/>
      <c r="BQ99" s="348">
        <v>0.72</v>
      </c>
      <c r="BR99" s="348">
        <v>14.91</v>
      </c>
      <c r="BS99" s="348" t="s">
        <v>430</v>
      </c>
      <c r="BT99" s="348" t="s">
        <v>430</v>
      </c>
      <c r="BU99" s="348" t="s">
        <v>430</v>
      </c>
      <c r="BV99" s="348">
        <v>85.11</v>
      </c>
      <c r="BW99" s="373"/>
      <c r="BX99" s="372" t="s">
        <v>9663</v>
      </c>
      <c r="BY99" s="372" t="s">
        <v>9664</v>
      </c>
      <c r="BZ99" s="372" t="s">
        <v>9665</v>
      </c>
      <c r="CA99" s="372" t="s">
        <v>9577</v>
      </c>
      <c r="CB99" s="372" t="s">
        <v>9666</v>
      </c>
      <c r="CC99" s="373"/>
      <c r="CD99" s="354" t="s">
        <v>4626</v>
      </c>
    </row>
    <row r="100" spans="1:82" x14ac:dyDescent="0.25">
      <c r="A100" s="36" t="s">
        <v>93</v>
      </c>
      <c r="B100" s="43"/>
      <c r="C100" s="720"/>
      <c r="D100" s="43"/>
      <c r="E100" s="51"/>
      <c r="F100" s="43"/>
      <c r="G100" s="55"/>
      <c r="H100" s="43"/>
      <c r="I100" s="92"/>
      <c r="J100" s="92"/>
      <c r="K100" s="92"/>
      <c r="L100" s="92"/>
      <c r="M100" s="66"/>
      <c r="N100" s="59">
        <v>-7.2801999999999998</v>
      </c>
      <c r="O100" s="59">
        <v>3.7665000000000002</v>
      </c>
      <c r="P100" s="59">
        <v>2.7776999999999998</v>
      </c>
      <c r="Q100" s="59">
        <v>9.2600999999999996</v>
      </c>
      <c r="R100" s="59">
        <v>4.3849</v>
      </c>
      <c r="S100" s="59">
        <v>4.9364999999999997</v>
      </c>
      <c r="T100" s="59">
        <v>5.6424000000000003</v>
      </c>
      <c r="U100" s="59">
        <v>5.7895000000000003</v>
      </c>
      <c r="V100" s="70">
        <v>5.5862999999999996</v>
      </c>
      <c r="W100" s="59">
        <v>6.0321999999999996</v>
      </c>
      <c r="X100" s="59">
        <v>6.4294000000000002</v>
      </c>
      <c r="Y100" s="59">
        <v>5.4269999999999996</v>
      </c>
      <c r="Z100" s="59">
        <v>4.9111000000000002</v>
      </c>
      <c r="AA100" s="59">
        <v>4.8362999999999996</v>
      </c>
      <c r="AB100" s="59">
        <v>5.5492999999999997</v>
      </c>
      <c r="AC100" s="59">
        <v>5.8047000000000004</v>
      </c>
      <c r="AD100" s="59">
        <v>5.5987999999999998</v>
      </c>
      <c r="AE100" s="59">
        <v>11.8367</v>
      </c>
      <c r="AF100" s="59">
        <v>5.57</v>
      </c>
      <c r="AG100" s="66"/>
      <c r="AH100" s="51">
        <v>23</v>
      </c>
      <c r="AI100" s="51">
        <v>23</v>
      </c>
      <c r="AJ100" s="51">
        <v>23</v>
      </c>
      <c r="AK100" s="51">
        <v>23</v>
      </c>
      <c r="AL100" s="51">
        <v>23</v>
      </c>
      <c r="AM100" s="51">
        <v>21</v>
      </c>
      <c r="AN100" s="51">
        <v>20</v>
      </c>
      <c r="AO100" s="51">
        <v>18</v>
      </c>
      <c r="AP100" s="51">
        <v>17</v>
      </c>
      <c r="AQ100" s="51">
        <v>12</v>
      </c>
      <c r="AR100" s="51">
        <v>10</v>
      </c>
      <c r="AS100" s="51">
        <v>9</v>
      </c>
      <c r="AT100" s="51">
        <v>3</v>
      </c>
      <c r="AU100" s="51">
        <v>22</v>
      </c>
      <c r="AV100" s="51">
        <v>20</v>
      </c>
      <c r="AW100" s="51">
        <v>18</v>
      </c>
      <c r="AX100" s="51">
        <v>17</v>
      </c>
      <c r="AY100" s="51">
        <v>23</v>
      </c>
      <c r="AZ100" s="332"/>
      <c r="BA100" s="286"/>
      <c r="BB100" s="286"/>
      <c r="BC100" s="286"/>
      <c r="BD100" s="286"/>
      <c r="BE100" s="332"/>
      <c r="BF100" s="59"/>
      <c r="BG100" s="59"/>
      <c r="BH100" s="59"/>
      <c r="BI100" s="66"/>
      <c r="BJ100" s="59"/>
      <c r="BK100" s="66"/>
      <c r="BL100" s="59"/>
      <c r="BM100" s="59"/>
      <c r="BN100" s="59"/>
      <c r="BO100" s="59"/>
      <c r="BP100" s="43"/>
      <c r="BQ100" s="59"/>
      <c r="BR100" s="59"/>
      <c r="BS100" s="59"/>
      <c r="BT100" s="59"/>
      <c r="BU100" s="59"/>
      <c r="BV100" s="59"/>
      <c r="BW100" s="43"/>
      <c r="BX100" s="84"/>
      <c r="BY100" s="84"/>
      <c r="BZ100" s="84"/>
      <c r="CA100" s="84"/>
      <c r="CB100" s="84"/>
      <c r="CC100" s="43"/>
      <c r="CD100" s="88"/>
    </row>
    <row r="101" spans="1:82" x14ac:dyDescent="0.25">
      <c r="A101" s="37" t="s">
        <v>94</v>
      </c>
      <c r="B101" s="44"/>
      <c r="C101" s="721"/>
      <c r="D101" s="44"/>
      <c r="E101" s="52"/>
      <c r="F101" s="44"/>
      <c r="G101" s="56"/>
      <c r="H101" s="44"/>
      <c r="I101" s="93"/>
      <c r="J101" s="93"/>
      <c r="K101" s="93"/>
      <c r="L101" s="93"/>
      <c r="M101" s="67"/>
      <c r="N101" s="60">
        <v>10.680300000000001</v>
      </c>
      <c r="O101" s="60">
        <v>8.6390999999999991</v>
      </c>
      <c r="P101" s="60">
        <v>5.1524999999999999</v>
      </c>
      <c r="Q101" s="60">
        <v>11.303000000000001</v>
      </c>
      <c r="R101" s="60">
        <v>5.5453999999999999</v>
      </c>
      <c r="S101" s="60">
        <v>6.1917</v>
      </c>
      <c r="T101" s="60">
        <v>6.8417000000000003</v>
      </c>
      <c r="U101" s="60">
        <v>7.0015000000000001</v>
      </c>
      <c r="V101" s="71">
        <v>6.6932</v>
      </c>
      <c r="W101" s="60">
        <v>6.3461999999999996</v>
      </c>
      <c r="X101" s="60">
        <v>6.7098000000000004</v>
      </c>
      <c r="Y101" s="60">
        <v>5.7542</v>
      </c>
      <c r="Z101" s="60">
        <v>5.4370000000000003</v>
      </c>
      <c r="AA101" s="60">
        <v>5.8837000000000002</v>
      </c>
      <c r="AB101" s="60">
        <v>6.7546999999999997</v>
      </c>
      <c r="AC101" s="60">
        <v>6.9549000000000003</v>
      </c>
      <c r="AD101" s="60">
        <v>6.7567000000000004</v>
      </c>
      <c r="AE101" s="60">
        <v>20.2943</v>
      </c>
      <c r="AF101" s="60">
        <v>6.7202000000000002</v>
      </c>
      <c r="AG101" s="67"/>
      <c r="AH101" s="52"/>
      <c r="AI101" s="52"/>
      <c r="AJ101" s="52"/>
      <c r="AK101" s="52"/>
      <c r="AL101" s="52"/>
      <c r="AM101" s="52"/>
      <c r="AN101" s="52"/>
      <c r="AO101" s="52"/>
      <c r="AP101" s="52"/>
      <c r="AQ101" s="52"/>
      <c r="AR101" s="52"/>
      <c r="AS101" s="52"/>
      <c r="AT101" s="52"/>
      <c r="AU101" s="52"/>
      <c r="AV101" s="52"/>
      <c r="AW101" s="52"/>
      <c r="AX101" s="52"/>
      <c r="AY101" s="52"/>
      <c r="AZ101" s="341"/>
      <c r="BA101" s="288"/>
      <c r="BB101" s="288"/>
      <c r="BC101" s="288"/>
      <c r="BD101" s="288"/>
      <c r="BE101" s="341"/>
      <c r="BF101" s="60"/>
      <c r="BG101" s="60"/>
      <c r="BH101" s="60"/>
      <c r="BI101" s="67"/>
      <c r="BJ101" s="60"/>
      <c r="BK101" s="67"/>
      <c r="BL101" s="60"/>
      <c r="BM101" s="60"/>
      <c r="BN101" s="60"/>
      <c r="BO101" s="60"/>
      <c r="BP101" s="44"/>
      <c r="BQ101" s="60"/>
      <c r="BR101" s="60"/>
      <c r="BS101" s="60"/>
      <c r="BT101" s="60"/>
      <c r="BU101" s="60"/>
      <c r="BV101" s="60"/>
      <c r="BW101" s="44"/>
      <c r="BX101" s="85"/>
      <c r="BY101" s="85"/>
      <c r="BZ101" s="85"/>
      <c r="CA101" s="85"/>
      <c r="CB101" s="85"/>
      <c r="CC101" s="44"/>
      <c r="CD101" s="89"/>
    </row>
    <row r="102" spans="1:82" x14ac:dyDescent="0.25">
      <c r="A102" s="37" t="s">
        <v>95</v>
      </c>
      <c r="B102" s="44"/>
      <c r="C102" s="721"/>
      <c r="D102" s="44"/>
      <c r="E102" s="52"/>
      <c r="F102" s="44"/>
      <c r="G102" s="56"/>
      <c r="H102" s="44"/>
      <c r="I102" s="93"/>
      <c r="J102" s="93"/>
      <c r="K102" s="93"/>
      <c r="L102" s="93"/>
      <c r="M102" s="67"/>
      <c r="N102" s="60">
        <v>-34.240200000000002</v>
      </c>
      <c r="O102" s="60">
        <v>-11.413399999999999</v>
      </c>
      <c r="P102" s="60">
        <v>-0.53900000000000003</v>
      </c>
      <c r="Q102" s="60">
        <v>7.2074999999999996</v>
      </c>
      <c r="R102" s="60">
        <v>2.9123999999999999</v>
      </c>
      <c r="S102" s="60">
        <v>3.0028000000000001</v>
      </c>
      <c r="T102" s="60">
        <v>3.6429</v>
      </c>
      <c r="U102" s="60">
        <v>3.8754</v>
      </c>
      <c r="V102" s="71">
        <v>3.7000999999999999</v>
      </c>
      <c r="W102" s="60">
        <v>5.3689</v>
      </c>
      <c r="X102" s="60">
        <v>5.6734999999999998</v>
      </c>
      <c r="Y102" s="60">
        <v>4.8266999999999998</v>
      </c>
      <c r="Z102" s="60">
        <v>4.1856999999999998</v>
      </c>
      <c r="AA102" s="60">
        <v>3.0569000000000002</v>
      </c>
      <c r="AB102" s="60">
        <v>3.7130999999999998</v>
      </c>
      <c r="AC102" s="60">
        <v>3.9146000000000001</v>
      </c>
      <c r="AD102" s="60">
        <v>3.7216</v>
      </c>
      <c r="AE102" s="60">
        <v>8.5549999999999997</v>
      </c>
      <c r="AF102" s="60">
        <v>4.1298000000000004</v>
      </c>
      <c r="AG102" s="67"/>
      <c r="AH102" s="52"/>
      <c r="AI102" s="52"/>
      <c r="AJ102" s="52"/>
      <c r="AK102" s="52"/>
      <c r="AL102" s="52"/>
      <c r="AM102" s="52"/>
      <c r="AN102" s="52"/>
      <c r="AO102" s="52"/>
      <c r="AP102" s="52"/>
      <c r="AQ102" s="52"/>
      <c r="AR102" s="52"/>
      <c r="AS102" s="52"/>
      <c r="AT102" s="52"/>
      <c r="AU102" s="52"/>
      <c r="AV102" s="52"/>
      <c r="AW102" s="52"/>
      <c r="AX102" s="52"/>
      <c r="AY102" s="52"/>
      <c r="AZ102" s="341"/>
      <c r="BA102" s="288"/>
      <c r="BB102" s="288"/>
      <c r="BC102" s="288"/>
      <c r="BD102" s="288"/>
      <c r="BE102" s="341"/>
      <c r="BF102" s="60"/>
      <c r="BG102" s="60"/>
      <c r="BH102" s="60"/>
      <c r="BI102" s="67"/>
      <c r="BJ102" s="60"/>
      <c r="BK102" s="67"/>
      <c r="BL102" s="60"/>
      <c r="BM102" s="60"/>
      <c r="BN102" s="60"/>
      <c r="BO102" s="60"/>
      <c r="BP102" s="44"/>
      <c r="BQ102" s="60"/>
      <c r="BR102" s="60"/>
      <c r="BS102" s="60"/>
      <c r="BT102" s="60"/>
      <c r="BU102" s="60"/>
      <c r="BV102" s="60"/>
      <c r="BW102" s="44"/>
      <c r="BX102" s="85"/>
      <c r="BY102" s="85"/>
      <c r="BZ102" s="85"/>
      <c r="CA102" s="85"/>
      <c r="CB102" s="85"/>
      <c r="CC102" s="44"/>
      <c r="CD102" s="89"/>
    </row>
    <row r="103" spans="1:82" x14ac:dyDescent="0.25">
      <c r="A103" s="38" t="s">
        <v>96</v>
      </c>
      <c r="B103" s="44"/>
      <c r="C103" s="722"/>
      <c r="D103" s="45"/>
      <c r="E103" s="53"/>
      <c r="F103" s="45"/>
      <c r="G103" s="57"/>
      <c r="H103" s="45"/>
      <c r="I103" s="94"/>
      <c r="J103" s="94"/>
      <c r="K103" s="94"/>
      <c r="L103" s="94"/>
      <c r="M103" s="68"/>
      <c r="N103" s="61">
        <v>-5.9131999999999998</v>
      </c>
      <c r="O103" s="61">
        <v>4.2259000000000002</v>
      </c>
      <c r="P103" s="61">
        <v>3.5183</v>
      </c>
      <c r="Q103" s="61">
        <v>9.5588999999999995</v>
      </c>
      <c r="R103" s="61">
        <v>4.5237999999999996</v>
      </c>
      <c r="S103" s="61">
        <v>4.9096000000000002</v>
      </c>
      <c r="T103" s="61">
        <v>5.7016999999999998</v>
      </c>
      <c r="U103" s="61">
        <v>5.8424500000000004</v>
      </c>
      <c r="V103" s="72">
        <v>5.6387999999999998</v>
      </c>
      <c r="W103" s="61">
        <v>6.0842999999999998</v>
      </c>
      <c r="X103" s="61">
        <v>6.50305</v>
      </c>
      <c r="Y103" s="61">
        <v>5.5091000000000001</v>
      </c>
      <c r="Z103" s="61">
        <v>5.1106999999999996</v>
      </c>
      <c r="AA103" s="61">
        <v>4.8193999999999999</v>
      </c>
      <c r="AB103" s="61">
        <v>5.4996999999999998</v>
      </c>
      <c r="AC103" s="61">
        <v>5.66</v>
      </c>
      <c r="AD103" s="61">
        <v>5.4417</v>
      </c>
      <c r="AE103" s="61">
        <v>11.5069</v>
      </c>
      <c r="AF103" s="61">
        <v>5.6420000000000003</v>
      </c>
      <c r="AG103" s="68"/>
      <c r="AH103" s="53"/>
      <c r="AI103" s="53"/>
      <c r="AJ103" s="53"/>
      <c r="AK103" s="53"/>
      <c r="AL103" s="53"/>
      <c r="AM103" s="53"/>
      <c r="AN103" s="53"/>
      <c r="AO103" s="53"/>
      <c r="AP103" s="53"/>
      <c r="AQ103" s="53"/>
      <c r="AR103" s="53"/>
      <c r="AS103" s="53"/>
      <c r="AT103" s="53"/>
      <c r="AU103" s="53"/>
      <c r="AV103" s="53"/>
      <c r="AW103" s="53"/>
      <c r="AX103" s="53"/>
      <c r="AY103" s="53"/>
      <c r="AZ103" s="615"/>
      <c r="BA103" s="291"/>
      <c r="BB103" s="291"/>
      <c r="BC103" s="291"/>
      <c r="BD103" s="291"/>
      <c r="BE103" s="615"/>
      <c r="BF103" s="61"/>
      <c r="BG103" s="61"/>
      <c r="BH103" s="61"/>
      <c r="BI103" s="68"/>
      <c r="BJ103" s="61"/>
      <c r="BK103" s="68"/>
      <c r="BL103" s="61"/>
      <c r="BM103" s="61"/>
      <c r="BN103" s="61"/>
      <c r="BO103" s="61"/>
      <c r="BP103" s="45"/>
      <c r="BQ103" s="61"/>
      <c r="BR103" s="61"/>
      <c r="BS103" s="61"/>
      <c r="BT103" s="61"/>
      <c r="BU103" s="61"/>
      <c r="BV103" s="61"/>
      <c r="BW103" s="45"/>
      <c r="BX103" s="86"/>
      <c r="BY103" s="86"/>
      <c r="BZ103" s="86"/>
      <c r="CA103" s="86"/>
      <c r="CB103" s="86"/>
      <c r="CC103" s="45"/>
      <c r="CD103" s="90"/>
    </row>
    <row r="104" spans="1:82" ht="14.5" x14ac:dyDescent="0.25">
      <c r="A104" s="39" t="s">
        <v>91</v>
      </c>
      <c r="B104" s="66"/>
      <c r="C104" s="726"/>
      <c r="D104" s="66"/>
      <c r="E104" s="40"/>
      <c r="F104" s="66"/>
      <c r="G104" s="40"/>
      <c r="H104" s="66"/>
      <c r="I104" s="40"/>
      <c r="J104" s="40"/>
      <c r="K104" s="40"/>
      <c r="L104" s="40"/>
      <c r="M104" s="69"/>
      <c r="N104" s="62"/>
      <c r="O104" s="62"/>
      <c r="P104" s="62"/>
      <c r="Q104" s="62"/>
      <c r="R104" s="62"/>
      <c r="S104" s="62"/>
      <c r="T104" s="62"/>
      <c r="U104" s="62"/>
      <c r="V104" s="73"/>
      <c r="W104" s="62"/>
      <c r="X104" s="62"/>
      <c r="Y104" s="62"/>
      <c r="Z104" s="62"/>
      <c r="AA104" s="62"/>
      <c r="AB104" s="62"/>
      <c r="AC104" s="62"/>
      <c r="AD104" s="62"/>
      <c r="AE104" s="62"/>
      <c r="AF104" s="62"/>
      <c r="AG104" s="69"/>
      <c r="AH104" s="54"/>
      <c r="AI104" s="54"/>
      <c r="AJ104" s="54"/>
      <c r="AK104" s="54"/>
      <c r="AL104" s="54"/>
      <c r="AM104" s="54"/>
      <c r="AN104" s="54"/>
      <c r="AO104" s="54"/>
      <c r="AP104" s="54"/>
      <c r="AQ104" s="54"/>
      <c r="AR104" s="54"/>
      <c r="AS104" s="54"/>
      <c r="AT104" s="54"/>
      <c r="AU104" s="54"/>
      <c r="AV104" s="54"/>
      <c r="AW104" s="54"/>
      <c r="AX104" s="54"/>
      <c r="AY104" s="54"/>
      <c r="AZ104" s="618"/>
      <c r="BA104" s="293"/>
      <c r="BB104" s="293"/>
      <c r="BC104" s="293"/>
      <c r="BD104" s="293"/>
      <c r="BE104" s="618"/>
      <c r="BF104" s="245"/>
      <c r="BG104" s="245"/>
      <c r="BH104" s="245"/>
      <c r="BI104" s="69"/>
      <c r="BJ104" s="245"/>
      <c r="BK104" s="69"/>
      <c r="BL104" s="245"/>
      <c r="BM104" s="245"/>
      <c r="BN104" s="245"/>
      <c r="BO104" s="245"/>
      <c r="BP104" s="69"/>
      <c r="BQ104" s="245"/>
      <c r="BR104" s="245"/>
      <c r="BS104" s="245"/>
      <c r="BT104" s="245"/>
      <c r="BU104" s="245"/>
      <c r="BV104" s="245"/>
      <c r="BW104" s="69"/>
      <c r="BX104" s="40"/>
      <c r="BY104" s="25"/>
      <c r="BZ104" s="40"/>
      <c r="CA104" s="40"/>
      <c r="CB104" s="40"/>
      <c r="CC104" s="69"/>
      <c r="CD104" s="41"/>
    </row>
    <row r="105" spans="1:82" s="428" customFormat="1" x14ac:dyDescent="0.25">
      <c r="A105" s="481" t="s">
        <v>9441</v>
      </c>
      <c r="B105" s="374"/>
      <c r="C105" s="730"/>
      <c r="D105" s="374"/>
      <c r="E105" s="401"/>
      <c r="F105" s="374"/>
      <c r="G105" s="401"/>
      <c r="H105" s="374"/>
      <c r="I105" s="401"/>
      <c r="J105" s="401"/>
      <c r="K105" s="401"/>
      <c r="L105" s="401"/>
      <c r="M105" s="406"/>
      <c r="N105" s="405">
        <v>-13.981299999999999</v>
      </c>
      <c r="O105" s="405">
        <v>14.592599999999999</v>
      </c>
      <c r="P105" s="405">
        <v>5.2819000000000003</v>
      </c>
      <c r="Q105" s="405">
        <v>8.3780999999999999</v>
      </c>
      <c r="R105" s="405">
        <v>4.6970000000000001</v>
      </c>
      <c r="S105" s="405">
        <v>4.8406000000000002</v>
      </c>
      <c r="T105" s="405">
        <v>6.7960000000000003</v>
      </c>
      <c r="U105" s="405">
        <v>7.1098999999999997</v>
      </c>
      <c r="V105" s="407">
        <v>6.8559999999999999</v>
      </c>
      <c r="W105" s="405">
        <v>7.0792999999999999</v>
      </c>
      <c r="X105" s="405">
        <v>7.5660999999999996</v>
      </c>
      <c r="Y105" s="405">
        <v>6.4188000000000001</v>
      </c>
      <c r="Z105" s="405">
        <v>5.5772000000000004</v>
      </c>
      <c r="AA105" s="405">
        <v>5.2625999999999999</v>
      </c>
      <c r="AB105" s="405">
        <v>6.7328999999999999</v>
      </c>
      <c r="AC105" s="405">
        <v>7.0229999999999997</v>
      </c>
      <c r="AD105" s="405">
        <v>6.9439000000000002</v>
      </c>
      <c r="AE105" s="405">
        <v>11.705299999999999</v>
      </c>
      <c r="AF105" s="405" t="s">
        <v>430</v>
      </c>
      <c r="AG105" s="406"/>
      <c r="AH105" s="403"/>
      <c r="AI105" s="403"/>
      <c r="AJ105" s="403"/>
      <c r="AK105" s="403"/>
      <c r="AL105" s="403"/>
      <c r="AM105" s="403"/>
      <c r="AN105" s="403"/>
      <c r="AO105" s="403"/>
      <c r="AP105" s="403"/>
      <c r="AQ105" s="403"/>
      <c r="AR105" s="403"/>
      <c r="AS105" s="403"/>
      <c r="AT105" s="403"/>
      <c r="AU105" s="403"/>
      <c r="AV105" s="403"/>
      <c r="AW105" s="403"/>
      <c r="AX105" s="403"/>
      <c r="AY105" s="403"/>
      <c r="AZ105" s="406"/>
      <c r="BA105" s="410"/>
      <c r="BB105" s="410"/>
      <c r="BC105" s="410"/>
      <c r="BD105" s="410"/>
      <c r="BE105" s="406"/>
      <c r="BF105" s="410"/>
      <c r="BG105" s="410"/>
      <c r="BH105" s="410"/>
      <c r="BI105" s="406"/>
      <c r="BJ105" s="410"/>
      <c r="BK105" s="406"/>
      <c r="BL105" s="410"/>
      <c r="BM105" s="410"/>
      <c r="BN105" s="410"/>
      <c r="BO105" s="410"/>
      <c r="BP105" s="406"/>
      <c r="BQ105" s="410"/>
      <c r="BR105" s="410"/>
      <c r="BS105" s="410"/>
      <c r="BT105" s="410"/>
      <c r="BU105" s="410"/>
      <c r="BV105" s="410"/>
      <c r="BW105" s="406"/>
      <c r="BX105" s="401"/>
      <c r="BY105" s="401"/>
      <c r="CC105" s="374"/>
      <c r="CD105" s="406"/>
    </row>
    <row r="106" spans="1:82" s="428" customFormat="1" x14ac:dyDescent="0.25">
      <c r="A106" s="495" t="s">
        <v>426</v>
      </c>
      <c r="B106" s="417"/>
      <c r="C106" s="732"/>
      <c r="D106" s="417"/>
      <c r="E106" s="431"/>
      <c r="F106" s="417"/>
      <c r="G106" s="431"/>
      <c r="H106" s="417"/>
      <c r="I106" s="431"/>
      <c r="J106" s="431"/>
      <c r="K106" s="431"/>
      <c r="L106" s="431"/>
      <c r="M106" s="432"/>
      <c r="N106" s="433">
        <v>124.7199</v>
      </c>
      <c r="O106" s="433">
        <v>160.2064</v>
      </c>
      <c r="P106" s="433">
        <v>228.5968</v>
      </c>
      <c r="Q106" s="433">
        <v>85.869</v>
      </c>
      <c r="R106" s="433">
        <v>27.874300000000002</v>
      </c>
      <c r="S106" s="433">
        <v>7.5702999999999996</v>
      </c>
      <c r="T106" s="433">
        <v>-12.0852</v>
      </c>
      <c r="U106" s="433">
        <v>-5.9301000000000004</v>
      </c>
      <c r="V106" s="434">
        <v>-1.5584</v>
      </c>
      <c r="W106" s="433">
        <v>2.3706</v>
      </c>
      <c r="X106" s="433">
        <v>9.8629999999999995</v>
      </c>
      <c r="Y106" s="433">
        <v>10.273</v>
      </c>
      <c r="Z106" s="433">
        <v>12.7859</v>
      </c>
      <c r="AA106" s="433">
        <v>38.820300000000003</v>
      </c>
      <c r="AB106" s="433">
        <v>-15.4543</v>
      </c>
      <c r="AC106" s="433">
        <v>-1.7907</v>
      </c>
      <c r="AD106" s="433">
        <v>-4.5949</v>
      </c>
      <c r="AE106" s="433">
        <v>49.606499999999997</v>
      </c>
      <c r="AF106" s="433" t="s">
        <v>428</v>
      </c>
      <c r="AG106" s="432"/>
      <c r="AH106" s="435"/>
      <c r="AI106" s="435"/>
      <c r="AJ106" s="435"/>
      <c r="AK106" s="435"/>
      <c r="AL106" s="435"/>
      <c r="AM106" s="435"/>
      <c r="AN106" s="435"/>
      <c r="AO106" s="435"/>
      <c r="AP106" s="435"/>
      <c r="AQ106" s="435"/>
      <c r="AR106" s="435"/>
      <c r="AS106" s="435"/>
      <c r="AT106" s="435"/>
      <c r="AU106" s="435"/>
      <c r="AV106" s="435"/>
      <c r="AW106" s="435"/>
      <c r="AX106" s="435"/>
      <c r="AY106" s="435"/>
      <c r="AZ106" s="417"/>
      <c r="BA106" s="437"/>
      <c r="BB106" s="437"/>
      <c r="BC106" s="437"/>
      <c r="BD106" s="437"/>
      <c r="BE106" s="417"/>
      <c r="BF106" s="437"/>
      <c r="BG106" s="437"/>
      <c r="BH106" s="437"/>
      <c r="BI106" s="417"/>
      <c r="BJ106" s="437"/>
      <c r="BK106" s="417"/>
      <c r="BL106" s="437"/>
      <c r="BM106" s="437"/>
      <c r="BN106" s="437"/>
      <c r="BO106" s="437"/>
      <c r="BP106" s="417"/>
      <c r="BQ106" s="437"/>
      <c r="BR106" s="437"/>
      <c r="BS106" s="437"/>
      <c r="BT106" s="437"/>
      <c r="BU106" s="437"/>
      <c r="BV106" s="437"/>
      <c r="BW106" s="417"/>
      <c r="BX106" s="431"/>
      <c r="BY106" s="412"/>
      <c r="BZ106" s="412"/>
      <c r="CA106" s="412"/>
      <c r="CB106" s="412"/>
      <c r="CC106" s="417"/>
      <c r="CD106" s="417"/>
    </row>
    <row r="110" spans="1:82" x14ac:dyDescent="0.25">
      <c r="A110" s="488" t="s">
        <v>179</v>
      </c>
    </row>
    <row r="111" spans="1:82" x14ac:dyDescent="0.25">
      <c r="A111" s="488" t="s">
        <v>10258</v>
      </c>
    </row>
    <row r="112" spans="1:82" x14ac:dyDescent="0.25">
      <c r="A112" s="488"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60874-2CDC-4558-934E-6FD554459FE0}">
  <sheetPr codeName="Sheet47"/>
  <dimension ref="A1:CD114"/>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53"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08984375" style="235"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5" width="9.36328125" style="282" bestFit="1" customWidth="1"/>
    <col min="56" max="56" width="5.36328125" style="282" bestFit="1" customWidth="1"/>
    <col min="57" max="57" width="1.08984375" style="21" customWidth="1"/>
    <col min="58" max="58" width="5.54296875" style="235" bestFit="1" customWidth="1"/>
    <col min="59" max="59" width="7.6328125" style="235" bestFit="1" customWidth="1"/>
    <col min="60" max="60" width="9.90625" style="235" bestFit="1" customWidth="1"/>
    <col min="61" max="61" width="1.45312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1796875" style="21" customWidth="1"/>
    <col min="69" max="69" width="7.453125" style="235" bestFit="1" customWidth="1"/>
    <col min="70" max="74" width="7.6328125" style="235" customWidth="1"/>
    <col min="75" max="75" width="1.36328125" style="21" customWidth="1"/>
    <col min="76" max="80" width="15.6328125" style="21" customWidth="1"/>
    <col min="81" max="81" width="1.1796875" style="21" customWidth="1"/>
    <col min="82" max="82" width="33.1796875" style="21" customWidth="1"/>
    <col min="83" max="16384" width="8.90625" style="21"/>
  </cols>
  <sheetData>
    <row r="1" spans="1:82" ht="33" customHeight="1" x14ac:dyDescent="0.25">
      <c r="A1" s="488" t="s">
        <v>43</v>
      </c>
    </row>
    <row r="3" spans="1:82" ht="20.5" x14ac:dyDescent="0.45">
      <c r="A3" s="23" t="s">
        <v>338</v>
      </c>
    </row>
    <row r="4" spans="1:82" x14ac:dyDescent="0.25">
      <c r="A4" s="488" t="s">
        <v>425</v>
      </c>
    </row>
    <row r="5" spans="1:82" ht="33" x14ac:dyDescent="0.25">
      <c r="A5" s="1076" t="s">
        <v>339</v>
      </c>
      <c r="B5" s="1077"/>
      <c r="C5" s="1083" t="s">
        <v>44</v>
      </c>
      <c r="D5" s="1077"/>
      <c r="E5" s="1083" t="s">
        <v>45</v>
      </c>
      <c r="F5" s="1077"/>
      <c r="G5" s="1083" t="s">
        <v>46</v>
      </c>
      <c r="H5" s="1077"/>
      <c r="I5" s="1107" t="s">
        <v>184</v>
      </c>
      <c r="J5" s="1102"/>
      <c r="K5" s="1102"/>
      <c r="L5" s="1102"/>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76</v>
      </c>
      <c r="BB5" s="1100"/>
      <c r="BC5" s="1100"/>
      <c r="BD5" s="1112"/>
      <c r="BE5" s="76"/>
      <c r="BF5" s="1061" t="s">
        <v>53</v>
      </c>
      <c r="BG5" s="1100"/>
      <c r="BH5" s="1112"/>
      <c r="BI5" s="1077"/>
      <c r="BJ5" s="1060" t="s">
        <v>312</v>
      </c>
      <c r="BK5" s="1077"/>
      <c r="BL5" s="1061" t="s">
        <v>81</v>
      </c>
      <c r="BM5" s="1100"/>
      <c r="BN5" s="1100"/>
      <c r="BO5" s="1112"/>
      <c r="BP5" s="1077"/>
      <c r="BQ5" s="1061" t="s">
        <v>198</v>
      </c>
      <c r="BR5" s="1100"/>
      <c r="BS5" s="1100"/>
      <c r="BT5" s="1100"/>
      <c r="BU5" s="1100"/>
      <c r="BV5" s="1100"/>
      <c r="BW5" s="1101"/>
      <c r="BX5" s="1101" t="s">
        <v>87</v>
      </c>
      <c r="BY5" s="1102"/>
      <c r="BZ5" s="1102"/>
      <c r="CA5" s="1102"/>
      <c r="CB5" s="1103"/>
      <c r="CC5" s="1077"/>
      <c r="CD5" s="1107" t="s">
        <v>88</v>
      </c>
    </row>
    <row r="6" spans="1:82" ht="33" x14ac:dyDescent="0.25">
      <c r="A6" s="1076"/>
      <c r="B6" s="1078"/>
      <c r="C6" s="1114"/>
      <c r="D6" s="1078"/>
      <c r="E6" s="1114"/>
      <c r="F6" s="1078"/>
      <c r="G6" s="1114"/>
      <c r="H6" s="1078"/>
      <c r="I6" s="83" t="s">
        <v>180</v>
      </c>
      <c r="J6" s="28" t="s">
        <v>181</v>
      </c>
      <c r="K6" s="28" t="s">
        <v>182</v>
      </c>
      <c r="L6" s="28" t="s">
        <v>183</v>
      </c>
      <c r="M6" s="1104"/>
      <c r="N6" s="1105" t="s">
        <v>185</v>
      </c>
      <c r="O6" s="1106"/>
      <c r="P6" s="1106"/>
      <c r="Q6" s="1106"/>
      <c r="R6" s="1106"/>
      <c r="S6" s="1106"/>
      <c r="T6" s="1106"/>
      <c r="U6" s="1106"/>
      <c r="V6" s="1105" t="s">
        <v>57</v>
      </c>
      <c r="W6" s="1106"/>
      <c r="X6" s="1106"/>
      <c r="Y6" s="1106"/>
      <c r="Z6" s="1106"/>
      <c r="AA6" s="1106"/>
      <c r="AB6" s="1106"/>
      <c r="AC6" s="1106"/>
      <c r="AD6" s="1106"/>
      <c r="AE6" s="1106"/>
      <c r="AF6" s="1106"/>
      <c r="AG6" s="28"/>
      <c r="AH6" s="1113" t="s">
        <v>68</v>
      </c>
      <c r="AI6" s="1110"/>
      <c r="AJ6" s="1110"/>
      <c r="AK6" s="1110"/>
      <c r="AL6" s="1110"/>
      <c r="AM6" s="1110"/>
      <c r="AN6" s="1110"/>
      <c r="AO6" s="1110"/>
      <c r="AP6" s="1110"/>
      <c r="AQ6" s="1110"/>
      <c r="AR6" s="1110"/>
      <c r="AS6" s="1110"/>
      <c r="AT6" s="1110"/>
      <c r="AU6" s="1110"/>
      <c r="AV6" s="1110"/>
      <c r="AW6" s="1110"/>
      <c r="AX6" s="1110"/>
      <c r="AY6" s="1111"/>
      <c r="AZ6" s="1104"/>
      <c r="BA6" s="692" t="s">
        <v>72</v>
      </c>
      <c r="BB6" s="691" t="s">
        <v>73</v>
      </c>
      <c r="BC6" s="691" t="s">
        <v>74</v>
      </c>
      <c r="BD6" s="327" t="s">
        <v>75</v>
      </c>
      <c r="BE6" s="77"/>
      <c r="BF6" s="326" t="s">
        <v>309</v>
      </c>
      <c r="BG6" s="303" t="s">
        <v>310</v>
      </c>
      <c r="BH6" s="327" t="s">
        <v>311</v>
      </c>
      <c r="BI6" s="1078"/>
      <c r="BJ6" s="1117"/>
      <c r="BK6" s="1078"/>
      <c r="BL6" s="326" t="s">
        <v>77</v>
      </c>
      <c r="BM6" s="303" t="s">
        <v>78</v>
      </c>
      <c r="BN6" s="303" t="s">
        <v>79</v>
      </c>
      <c r="BO6" s="327" t="s">
        <v>313</v>
      </c>
      <c r="BP6" s="1078"/>
      <c r="BQ6" s="326" t="s">
        <v>192</v>
      </c>
      <c r="BR6" s="303" t="s">
        <v>193</v>
      </c>
      <c r="BS6" s="303" t="s">
        <v>194</v>
      </c>
      <c r="BT6" s="303" t="s">
        <v>195</v>
      </c>
      <c r="BU6" s="303" t="s">
        <v>196</v>
      </c>
      <c r="BV6" s="327" t="s">
        <v>197</v>
      </c>
      <c r="BW6" s="1078"/>
      <c r="BX6" s="83" t="s">
        <v>82</v>
      </c>
      <c r="BY6" s="28" t="s">
        <v>83</v>
      </c>
      <c r="BZ6" s="28" t="s">
        <v>84</v>
      </c>
      <c r="CA6" s="28" t="s">
        <v>85</v>
      </c>
      <c r="CB6" s="82" t="s">
        <v>86</v>
      </c>
      <c r="CC6" s="1078"/>
      <c r="CD6" s="1108"/>
    </row>
    <row r="7" spans="1:82" ht="14.5" x14ac:dyDescent="0.25">
      <c r="A7" s="29" t="s">
        <v>341</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428" customFormat="1" x14ac:dyDescent="0.25">
      <c r="A8" s="481" t="s">
        <v>9690</v>
      </c>
      <c r="B8" s="402"/>
      <c r="C8" s="724">
        <v>37560</v>
      </c>
      <c r="D8" s="402"/>
      <c r="E8" s="403">
        <v>85528</v>
      </c>
      <c r="F8" s="402"/>
      <c r="G8" s="404">
        <v>806.87130000000002</v>
      </c>
      <c r="H8" s="402"/>
      <c r="I8" s="650">
        <v>4.1399999999999997</v>
      </c>
      <c r="J8" s="650">
        <v>6.94</v>
      </c>
      <c r="K8" s="650">
        <v>2.17</v>
      </c>
      <c r="L8" s="650">
        <v>2.2599999999999998</v>
      </c>
      <c r="M8" s="406"/>
      <c r="N8" s="405" t="s">
        <v>430</v>
      </c>
      <c r="O8" s="405">
        <v>94.229799999999997</v>
      </c>
      <c r="P8" s="405">
        <v>196.11</v>
      </c>
      <c r="Q8" s="405">
        <v>43.7819</v>
      </c>
      <c r="R8" s="405">
        <v>15.8841</v>
      </c>
      <c r="S8" s="405">
        <v>8.2810000000000006</v>
      </c>
      <c r="T8" s="405">
        <v>-0.872</v>
      </c>
      <c r="U8" s="405">
        <v>4.3631000000000002</v>
      </c>
      <c r="V8" s="407">
        <v>6.7346000000000004</v>
      </c>
      <c r="W8" s="405">
        <v>9.2189999999999994</v>
      </c>
      <c r="X8" s="405">
        <v>16.564399999999999</v>
      </c>
      <c r="Y8" s="405">
        <v>17.513100000000001</v>
      </c>
      <c r="Z8" s="405">
        <v>15.7354</v>
      </c>
      <c r="AA8" s="405">
        <v>31.072299999999998</v>
      </c>
      <c r="AB8" s="405">
        <v>-3.63</v>
      </c>
      <c r="AC8" s="405">
        <v>5.7892999999999999</v>
      </c>
      <c r="AD8" s="405">
        <v>6.2465999999999999</v>
      </c>
      <c r="AE8" s="405">
        <v>20.000599999999999</v>
      </c>
      <c r="AF8" s="405">
        <v>20.4055</v>
      </c>
      <c r="AG8" s="406"/>
      <c r="AH8" s="403" t="s">
        <v>430</v>
      </c>
      <c r="AI8" s="403">
        <v>4</v>
      </c>
      <c r="AJ8" s="403">
        <v>4</v>
      </c>
      <c r="AK8" s="403">
        <v>4</v>
      </c>
      <c r="AL8" s="403">
        <v>5</v>
      </c>
      <c r="AM8" s="403">
        <v>13</v>
      </c>
      <c r="AN8" s="403">
        <v>14</v>
      </c>
      <c r="AO8" s="403">
        <v>13</v>
      </c>
      <c r="AP8" s="403">
        <v>12</v>
      </c>
      <c r="AQ8" s="403">
        <v>11</v>
      </c>
      <c r="AR8" s="403">
        <v>3</v>
      </c>
      <c r="AS8" s="403">
        <v>1</v>
      </c>
      <c r="AT8" s="403">
        <v>1</v>
      </c>
      <c r="AU8" s="403">
        <v>11</v>
      </c>
      <c r="AV8" s="403">
        <v>15</v>
      </c>
      <c r="AW8" s="403">
        <v>14</v>
      </c>
      <c r="AX8" s="403">
        <v>12</v>
      </c>
      <c r="AY8" s="403">
        <v>4</v>
      </c>
      <c r="AZ8" s="406"/>
      <c r="BA8" s="410">
        <v>82.577546571853205</v>
      </c>
      <c r="BB8" s="410">
        <v>0</v>
      </c>
      <c r="BC8" s="410">
        <v>0.12647474718496801</v>
      </c>
      <c r="BD8" s="410" t="s">
        <v>430</v>
      </c>
      <c r="BE8" s="402"/>
      <c r="BF8" s="405">
        <v>87.599687939099994</v>
      </c>
      <c r="BG8" s="405">
        <v>33.2582024632</v>
      </c>
      <c r="BH8" s="405">
        <v>2.6339273156999998</v>
      </c>
      <c r="BI8" s="402"/>
      <c r="BJ8" s="405">
        <v>59.84120162</v>
      </c>
      <c r="BK8" s="402"/>
      <c r="BL8" s="405">
        <v>44.570099999999996</v>
      </c>
      <c r="BM8" s="405">
        <v>13.8203</v>
      </c>
      <c r="BN8" s="405">
        <v>7.6947799999999997</v>
      </c>
      <c r="BO8" s="405">
        <v>33.914819999999999</v>
      </c>
      <c r="BP8" s="402"/>
      <c r="BQ8" s="405">
        <v>5.39</v>
      </c>
      <c r="BR8" s="405">
        <v>4.13</v>
      </c>
      <c r="BS8" s="405">
        <v>2.29</v>
      </c>
      <c r="BT8" s="405">
        <v>0.93</v>
      </c>
      <c r="BU8" s="405">
        <v>1.4</v>
      </c>
      <c r="BV8" s="405">
        <v>20.25</v>
      </c>
      <c r="BW8" s="402"/>
      <c r="BX8" s="401" t="s">
        <v>9691</v>
      </c>
      <c r="BY8" s="401" t="s">
        <v>9692</v>
      </c>
      <c r="BZ8" s="401" t="s">
        <v>9514</v>
      </c>
      <c r="CA8" s="401" t="s">
        <v>1133</v>
      </c>
      <c r="CB8" s="401" t="s">
        <v>9693</v>
      </c>
      <c r="CC8" s="402"/>
      <c r="CD8" s="411" t="s">
        <v>443</v>
      </c>
    </row>
    <row r="9" spans="1:82" s="428" customFormat="1" x14ac:dyDescent="0.25">
      <c r="A9" s="345" t="s">
        <v>9694</v>
      </c>
      <c r="B9" s="373"/>
      <c r="C9" s="719">
        <v>38707</v>
      </c>
      <c r="D9" s="373"/>
      <c r="E9" s="346">
        <v>19111.599999999999</v>
      </c>
      <c r="F9" s="373"/>
      <c r="G9" s="347">
        <v>66.546999999999997</v>
      </c>
      <c r="H9" s="373"/>
      <c r="I9" s="651">
        <v>2.15</v>
      </c>
      <c r="J9" s="651">
        <v>8.07</v>
      </c>
      <c r="K9" s="651">
        <v>1.63</v>
      </c>
      <c r="L9" s="651">
        <v>1.75</v>
      </c>
      <c r="M9" s="374"/>
      <c r="N9" s="348">
        <v>14.0466</v>
      </c>
      <c r="O9" s="348">
        <v>21.997399999999999</v>
      </c>
      <c r="P9" s="348">
        <v>124.01</v>
      </c>
      <c r="Q9" s="348">
        <v>17.857099999999999</v>
      </c>
      <c r="R9" s="348">
        <v>7.3654000000000002</v>
      </c>
      <c r="S9" s="348">
        <v>10.7187</v>
      </c>
      <c r="T9" s="348">
        <v>6.1481000000000003</v>
      </c>
      <c r="U9" s="348">
        <v>12.1462</v>
      </c>
      <c r="V9" s="350">
        <v>12.8972</v>
      </c>
      <c r="W9" s="348">
        <v>10.885899999999999</v>
      </c>
      <c r="X9" s="348">
        <v>16.5855</v>
      </c>
      <c r="Y9" s="348">
        <v>13.5848</v>
      </c>
      <c r="Z9" s="348">
        <v>11.4581</v>
      </c>
      <c r="AA9" s="348">
        <v>30.164300000000001</v>
      </c>
      <c r="AB9" s="348">
        <v>3.3572000000000002</v>
      </c>
      <c r="AC9" s="348">
        <v>12.9283</v>
      </c>
      <c r="AD9" s="348">
        <v>11.9725</v>
      </c>
      <c r="AE9" s="348">
        <v>5.0545</v>
      </c>
      <c r="AF9" s="348">
        <v>9.6843000000000004</v>
      </c>
      <c r="AG9" s="374"/>
      <c r="AH9" s="346">
        <v>5</v>
      </c>
      <c r="AI9" s="346">
        <v>15</v>
      </c>
      <c r="AJ9" s="346">
        <v>14</v>
      </c>
      <c r="AK9" s="346">
        <v>12</v>
      </c>
      <c r="AL9" s="346">
        <v>14</v>
      </c>
      <c r="AM9" s="346">
        <v>8</v>
      </c>
      <c r="AN9" s="346">
        <v>8</v>
      </c>
      <c r="AO9" s="346">
        <v>6</v>
      </c>
      <c r="AP9" s="346">
        <v>7</v>
      </c>
      <c r="AQ9" s="346">
        <v>8</v>
      </c>
      <c r="AR9" s="346">
        <v>2</v>
      </c>
      <c r="AS9" s="346">
        <v>3</v>
      </c>
      <c r="AT9" s="346">
        <v>2</v>
      </c>
      <c r="AU9" s="346">
        <v>12</v>
      </c>
      <c r="AV9" s="346">
        <v>7</v>
      </c>
      <c r="AW9" s="346">
        <v>7</v>
      </c>
      <c r="AX9" s="346">
        <v>7</v>
      </c>
      <c r="AY9" s="346">
        <v>13</v>
      </c>
      <c r="AZ9" s="374"/>
      <c r="BA9" s="375">
        <v>86.213760900216002</v>
      </c>
      <c r="BB9" s="375">
        <v>0</v>
      </c>
      <c r="BC9" s="375">
        <v>0.12159569658354499</v>
      </c>
      <c r="BD9" s="375" t="s">
        <v>430</v>
      </c>
      <c r="BE9" s="373"/>
      <c r="BF9" s="348">
        <v>81.445611497499996</v>
      </c>
      <c r="BG9" s="348">
        <v>21.399752148299999</v>
      </c>
      <c r="BH9" s="348">
        <v>3.8059137757000001</v>
      </c>
      <c r="BI9" s="373"/>
      <c r="BJ9" s="348">
        <v>47.14414747</v>
      </c>
      <c r="BK9" s="373"/>
      <c r="BL9" s="348">
        <v>17.792200000000001</v>
      </c>
      <c r="BM9" s="348">
        <v>12.2546</v>
      </c>
      <c r="BN9" s="348">
        <v>17.097300000000001</v>
      </c>
      <c r="BO9" s="348">
        <v>52.855899999999998</v>
      </c>
      <c r="BP9" s="373"/>
      <c r="BQ9" s="348">
        <v>3.59</v>
      </c>
      <c r="BR9" s="348">
        <v>10.57</v>
      </c>
      <c r="BS9" s="348">
        <v>6.23</v>
      </c>
      <c r="BT9" s="348">
        <v>11.37</v>
      </c>
      <c r="BU9" s="348">
        <v>2.36</v>
      </c>
      <c r="BV9" s="348">
        <v>14.77</v>
      </c>
      <c r="BW9" s="373"/>
      <c r="BX9" s="372" t="s">
        <v>9695</v>
      </c>
      <c r="BY9" s="372" t="s">
        <v>9696</v>
      </c>
      <c r="BZ9" s="372" t="s">
        <v>3812</v>
      </c>
      <c r="CA9" s="372" t="s">
        <v>9697</v>
      </c>
      <c r="CB9" s="372" t="s">
        <v>9698</v>
      </c>
      <c r="CC9" s="373"/>
      <c r="CD9" s="354" t="s">
        <v>436</v>
      </c>
    </row>
    <row r="10" spans="1:82" s="428" customFormat="1" x14ac:dyDescent="0.25">
      <c r="A10" s="345" t="s">
        <v>9699</v>
      </c>
      <c r="B10" s="373"/>
      <c r="C10" s="719">
        <v>44071</v>
      </c>
      <c r="D10" s="373"/>
      <c r="E10" s="346">
        <v>15977.8</v>
      </c>
      <c r="F10" s="373"/>
      <c r="G10" s="347">
        <v>24.683</v>
      </c>
      <c r="H10" s="373"/>
      <c r="I10" s="651">
        <v>2.31</v>
      </c>
      <c r="J10" s="651">
        <v>7.49</v>
      </c>
      <c r="K10" s="651">
        <v>1.89</v>
      </c>
      <c r="L10" s="651">
        <v>2.0099999999999998</v>
      </c>
      <c r="M10" s="374"/>
      <c r="N10" s="348" t="s">
        <v>430</v>
      </c>
      <c r="O10" s="348">
        <v>113.905</v>
      </c>
      <c r="P10" s="348">
        <v>194.833</v>
      </c>
      <c r="Q10" s="348">
        <v>28.1249</v>
      </c>
      <c r="R10" s="348">
        <v>15.631500000000001</v>
      </c>
      <c r="S10" s="348">
        <v>14.8287</v>
      </c>
      <c r="T10" s="348">
        <v>9.5386000000000006</v>
      </c>
      <c r="U10" s="348">
        <v>11.777200000000001</v>
      </c>
      <c r="V10" s="350">
        <v>15.5863</v>
      </c>
      <c r="W10" s="348">
        <v>13.103400000000001</v>
      </c>
      <c r="X10" s="348">
        <v>19.22</v>
      </c>
      <c r="Y10" s="348">
        <v>15.5969</v>
      </c>
      <c r="Z10" s="348" t="s">
        <v>430</v>
      </c>
      <c r="AA10" s="348">
        <v>40.600200000000001</v>
      </c>
      <c r="AB10" s="348">
        <v>7.0015000000000001</v>
      </c>
      <c r="AC10" s="348">
        <v>13.4276</v>
      </c>
      <c r="AD10" s="348">
        <v>14.2021</v>
      </c>
      <c r="AE10" s="348">
        <v>14.2859</v>
      </c>
      <c r="AF10" s="348">
        <v>16.839200000000002</v>
      </c>
      <c r="AG10" s="374"/>
      <c r="AH10" s="346" t="s">
        <v>430</v>
      </c>
      <c r="AI10" s="346">
        <v>2</v>
      </c>
      <c r="AJ10" s="346">
        <v>5</v>
      </c>
      <c r="AK10" s="346">
        <v>9</v>
      </c>
      <c r="AL10" s="346">
        <v>6</v>
      </c>
      <c r="AM10" s="346">
        <v>5</v>
      </c>
      <c r="AN10" s="346">
        <v>5</v>
      </c>
      <c r="AO10" s="346">
        <v>7</v>
      </c>
      <c r="AP10" s="346">
        <v>5</v>
      </c>
      <c r="AQ10" s="346">
        <v>3</v>
      </c>
      <c r="AR10" s="346">
        <v>1</v>
      </c>
      <c r="AS10" s="346">
        <v>2</v>
      </c>
      <c r="AT10" s="346" t="s">
        <v>430</v>
      </c>
      <c r="AU10" s="346">
        <v>5</v>
      </c>
      <c r="AV10" s="346">
        <v>4</v>
      </c>
      <c r="AW10" s="346">
        <v>6</v>
      </c>
      <c r="AX10" s="346">
        <v>5</v>
      </c>
      <c r="AY10" s="346">
        <v>10</v>
      </c>
      <c r="AZ10" s="374"/>
      <c r="BA10" s="375">
        <v>96.341687280383496</v>
      </c>
      <c r="BB10" s="375">
        <v>0</v>
      </c>
      <c r="BC10" s="375">
        <v>0.13657493334193499</v>
      </c>
      <c r="BD10" s="375" t="s">
        <v>430</v>
      </c>
      <c r="BE10" s="373"/>
      <c r="BF10" s="348">
        <v>96.743879072799999</v>
      </c>
      <c r="BG10" s="348">
        <v>29.466159346800001</v>
      </c>
      <c r="BH10" s="348">
        <v>3.2832198432999999</v>
      </c>
      <c r="BI10" s="373"/>
      <c r="BJ10" s="348">
        <v>59.839540130000003</v>
      </c>
      <c r="BK10" s="373"/>
      <c r="BL10" s="348">
        <v>39.505899999999997</v>
      </c>
      <c r="BM10" s="348">
        <v>9.5281500000000001</v>
      </c>
      <c r="BN10" s="348">
        <v>5.0403500000000001</v>
      </c>
      <c r="BO10" s="348">
        <v>45.925600000000003</v>
      </c>
      <c r="BP10" s="373"/>
      <c r="BQ10" s="348">
        <v>6.44</v>
      </c>
      <c r="BR10" s="348">
        <v>10.35</v>
      </c>
      <c r="BS10" s="348">
        <v>2.64</v>
      </c>
      <c r="BT10" s="348">
        <v>2.61</v>
      </c>
      <c r="BU10" s="348" t="s">
        <v>430</v>
      </c>
      <c r="BV10" s="348">
        <v>14.46</v>
      </c>
      <c r="BW10" s="373"/>
      <c r="BX10" s="372" t="s">
        <v>9700</v>
      </c>
      <c r="BY10" s="372" t="s">
        <v>9701</v>
      </c>
      <c r="BZ10" s="372" t="s">
        <v>9702</v>
      </c>
      <c r="CA10" s="372" t="s">
        <v>9703</v>
      </c>
      <c r="CB10" s="372" t="s">
        <v>9704</v>
      </c>
      <c r="CC10" s="373"/>
      <c r="CD10" s="354" t="s">
        <v>436</v>
      </c>
    </row>
    <row r="11" spans="1:82" s="428" customFormat="1" ht="11" x14ac:dyDescent="0.3">
      <c r="A11" s="841" t="s">
        <v>9705</v>
      </c>
      <c r="B11" s="842"/>
      <c r="C11" s="843">
        <v>45191</v>
      </c>
      <c r="D11" s="842"/>
      <c r="E11" s="844">
        <v>14209.2</v>
      </c>
      <c r="F11" s="842"/>
      <c r="G11" s="845">
        <v>15.843999999999999</v>
      </c>
      <c r="H11" s="842"/>
      <c r="I11" s="964">
        <v>7.81</v>
      </c>
      <c r="J11" s="964">
        <v>7.14</v>
      </c>
      <c r="K11" s="964">
        <v>3.12</v>
      </c>
      <c r="L11" s="964">
        <v>3.24</v>
      </c>
      <c r="M11" s="847"/>
      <c r="N11" s="846" t="s">
        <v>430</v>
      </c>
      <c r="O11" s="846">
        <v>38.090600000000002</v>
      </c>
      <c r="P11" s="846">
        <v>199.87</v>
      </c>
      <c r="Q11" s="846">
        <v>8.1753</v>
      </c>
      <c r="R11" s="846">
        <v>7.9611999999999998</v>
      </c>
      <c r="S11" s="846">
        <v>10.922000000000001</v>
      </c>
      <c r="T11" s="846">
        <v>9.5861999999999998</v>
      </c>
      <c r="U11" s="846">
        <v>17.2638</v>
      </c>
      <c r="V11" s="848">
        <v>20.9116</v>
      </c>
      <c r="W11" s="846">
        <v>12.363200000000001</v>
      </c>
      <c r="X11" s="846" t="s">
        <v>430</v>
      </c>
      <c r="Y11" s="846" t="s">
        <v>430</v>
      </c>
      <c r="Z11" s="846" t="s">
        <v>430</v>
      </c>
      <c r="AA11" s="846">
        <v>39.976199999999999</v>
      </c>
      <c r="AB11" s="846">
        <v>3.2991999999999999</v>
      </c>
      <c r="AC11" s="846">
        <v>17.745200000000001</v>
      </c>
      <c r="AD11" s="846">
        <v>20.534800000000001</v>
      </c>
      <c r="AE11" s="846">
        <v>-2.5428000000000002</v>
      </c>
      <c r="AF11" s="846">
        <v>18.309000000000001</v>
      </c>
      <c r="AG11" s="847"/>
      <c r="AH11" s="844" t="s">
        <v>430</v>
      </c>
      <c r="AI11" s="844">
        <v>12</v>
      </c>
      <c r="AJ11" s="844">
        <v>3</v>
      </c>
      <c r="AK11" s="844">
        <v>14</v>
      </c>
      <c r="AL11" s="844">
        <v>12</v>
      </c>
      <c r="AM11" s="844">
        <v>7</v>
      </c>
      <c r="AN11" s="844">
        <v>4</v>
      </c>
      <c r="AO11" s="844">
        <v>1</v>
      </c>
      <c r="AP11" s="844">
        <v>1</v>
      </c>
      <c r="AQ11" s="844">
        <v>5</v>
      </c>
      <c r="AR11" s="844" t="s">
        <v>430</v>
      </c>
      <c r="AS11" s="844" t="s">
        <v>430</v>
      </c>
      <c r="AT11" s="844" t="s">
        <v>430</v>
      </c>
      <c r="AU11" s="844">
        <v>7</v>
      </c>
      <c r="AV11" s="844">
        <v>8</v>
      </c>
      <c r="AW11" s="844">
        <v>1</v>
      </c>
      <c r="AX11" s="844">
        <v>1</v>
      </c>
      <c r="AY11" s="844">
        <v>14</v>
      </c>
      <c r="AZ11" s="847"/>
      <c r="BA11" s="852">
        <v>118.109882856271</v>
      </c>
      <c r="BB11" s="852">
        <v>0</v>
      </c>
      <c r="BC11" s="852">
        <v>0.102560212033787</v>
      </c>
      <c r="BD11" s="852" t="s">
        <v>430</v>
      </c>
      <c r="BE11" s="842"/>
      <c r="BF11" s="846">
        <v>97.186810406800006</v>
      </c>
      <c r="BG11" s="846">
        <v>33.594100574499997</v>
      </c>
      <c r="BH11" s="846">
        <v>2.8929725382</v>
      </c>
      <c r="BI11" s="842"/>
      <c r="BJ11" s="846">
        <v>70.131777720000002</v>
      </c>
      <c r="BK11" s="842"/>
      <c r="BL11" s="846">
        <v>40.9129</v>
      </c>
      <c r="BM11" s="846">
        <v>14.9291</v>
      </c>
      <c r="BN11" s="846">
        <v>14.816800000000001</v>
      </c>
      <c r="BO11" s="846">
        <v>29.341200000000001</v>
      </c>
      <c r="BP11" s="842"/>
      <c r="BQ11" s="846">
        <v>4.34</v>
      </c>
      <c r="BR11" s="846">
        <v>6.38</v>
      </c>
      <c r="BS11" s="846">
        <v>0.71</v>
      </c>
      <c r="BT11" s="846">
        <v>7.0000000000000007E-2</v>
      </c>
      <c r="BU11" s="846" t="s">
        <v>430</v>
      </c>
      <c r="BV11" s="846">
        <v>9.6300000000000008</v>
      </c>
      <c r="BW11" s="842"/>
      <c r="BX11" s="855" t="s">
        <v>6061</v>
      </c>
      <c r="BY11" s="855" t="s">
        <v>9706</v>
      </c>
      <c r="BZ11" s="855" t="s">
        <v>809</v>
      </c>
      <c r="CA11" s="855" t="s">
        <v>6103</v>
      </c>
      <c r="CB11" s="855" t="s">
        <v>9707</v>
      </c>
      <c r="CC11" s="842"/>
      <c r="CD11" s="856" t="s">
        <v>443</v>
      </c>
    </row>
    <row r="12" spans="1:82" s="428" customFormat="1" x14ac:dyDescent="0.25">
      <c r="A12" s="345" t="s">
        <v>9708</v>
      </c>
      <c r="B12" s="373"/>
      <c r="C12" s="719">
        <v>45196</v>
      </c>
      <c r="D12" s="373"/>
      <c r="E12" s="346">
        <v>10048.299999999999</v>
      </c>
      <c r="F12" s="373"/>
      <c r="G12" s="347">
        <v>16.076000000000001</v>
      </c>
      <c r="H12" s="373"/>
      <c r="I12" s="651">
        <v>9.3788499999999999</v>
      </c>
      <c r="J12" s="651">
        <v>6.8455899999999996</v>
      </c>
      <c r="K12" s="651">
        <v>4.1046699999999996</v>
      </c>
      <c r="L12" s="651">
        <v>4.2749600000000001</v>
      </c>
      <c r="M12" s="374"/>
      <c r="N12" s="348" t="s">
        <v>430</v>
      </c>
      <c r="O12" s="348">
        <v>29.45</v>
      </c>
      <c r="P12" s="348">
        <v>139.071</v>
      </c>
      <c r="Q12" s="348">
        <v>2.7622</v>
      </c>
      <c r="R12" s="348">
        <v>2.1911999999999998</v>
      </c>
      <c r="S12" s="348">
        <v>10.1036</v>
      </c>
      <c r="T12" s="348">
        <v>11.28</v>
      </c>
      <c r="U12" s="348">
        <v>15.8789</v>
      </c>
      <c r="V12" s="350">
        <v>18.2925</v>
      </c>
      <c r="W12" s="348">
        <v>15.6845</v>
      </c>
      <c r="X12" s="348" t="s">
        <v>430</v>
      </c>
      <c r="Y12" s="348" t="s">
        <v>430</v>
      </c>
      <c r="Z12" s="348" t="s">
        <v>430</v>
      </c>
      <c r="AA12" s="348">
        <v>30.143999999999998</v>
      </c>
      <c r="AB12" s="348">
        <v>7.8282999999999996</v>
      </c>
      <c r="AC12" s="348">
        <v>16.258700000000001</v>
      </c>
      <c r="AD12" s="348">
        <v>17.749600000000001</v>
      </c>
      <c r="AE12" s="348">
        <v>-4.4231999999999996</v>
      </c>
      <c r="AF12" s="348">
        <v>19.0428</v>
      </c>
      <c r="AG12" s="374"/>
      <c r="AH12" s="346" t="s">
        <v>430</v>
      </c>
      <c r="AI12" s="346">
        <v>13</v>
      </c>
      <c r="AJ12" s="346">
        <v>13</v>
      </c>
      <c r="AK12" s="346">
        <v>15</v>
      </c>
      <c r="AL12" s="346">
        <v>15</v>
      </c>
      <c r="AM12" s="346">
        <v>10</v>
      </c>
      <c r="AN12" s="346">
        <v>3</v>
      </c>
      <c r="AO12" s="346">
        <v>2</v>
      </c>
      <c r="AP12" s="346">
        <v>3</v>
      </c>
      <c r="AQ12" s="346">
        <v>1</v>
      </c>
      <c r="AR12" s="346" t="s">
        <v>430</v>
      </c>
      <c r="AS12" s="346" t="s">
        <v>430</v>
      </c>
      <c r="AT12" s="346" t="s">
        <v>430</v>
      </c>
      <c r="AU12" s="346">
        <v>13</v>
      </c>
      <c r="AV12" s="346">
        <v>3</v>
      </c>
      <c r="AW12" s="346">
        <v>3</v>
      </c>
      <c r="AX12" s="346">
        <v>2</v>
      </c>
      <c r="AY12" s="346">
        <v>15</v>
      </c>
      <c r="AZ12" s="374"/>
      <c r="BA12" s="375">
        <v>81.932503738271706</v>
      </c>
      <c r="BB12" s="375">
        <v>0</v>
      </c>
      <c r="BC12" s="375">
        <v>0.150889069581568</v>
      </c>
      <c r="BD12" s="375" t="s">
        <v>430</v>
      </c>
      <c r="BE12" s="373"/>
      <c r="BF12" s="348">
        <v>83.161535259199994</v>
      </c>
      <c r="BG12" s="348">
        <v>6.8993916638000004</v>
      </c>
      <c r="BH12" s="348">
        <v>12.0534591036</v>
      </c>
      <c r="BI12" s="373"/>
      <c r="BJ12" s="348">
        <v>56.622717989999998</v>
      </c>
      <c r="BK12" s="373"/>
      <c r="BL12" s="348">
        <v>27.166799999999999</v>
      </c>
      <c r="BM12" s="348">
        <v>4.93682</v>
      </c>
      <c r="BN12" s="348">
        <v>4.1292</v>
      </c>
      <c r="BO12" s="348">
        <v>63.767180000000003</v>
      </c>
      <c r="BP12" s="373"/>
      <c r="BQ12" s="348">
        <v>8.56</v>
      </c>
      <c r="BR12" s="348">
        <v>3.91</v>
      </c>
      <c r="BS12" s="348">
        <v>1.02</v>
      </c>
      <c r="BT12" s="348" t="s">
        <v>430</v>
      </c>
      <c r="BU12" s="348" t="s">
        <v>430</v>
      </c>
      <c r="BV12" s="348">
        <v>27.94</v>
      </c>
      <c r="BW12" s="373"/>
      <c r="BX12" s="372" t="s">
        <v>9709</v>
      </c>
      <c r="BY12" s="372" t="s">
        <v>9240</v>
      </c>
      <c r="BZ12" s="372" t="s">
        <v>9710</v>
      </c>
      <c r="CA12" s="372" t="s">
        <v>9711</v>
      </c>
      <c r="CB12" s="372" t="s">
        <v>9712</v>
      </c>
      <c r="CC12" s="373"/>
      <c r="CD12" s="354" t="s">
        <v>436</v>
      </c>
    </row>
    <row r="13" spans="1:82" s="428" customFormat="1" x14ac:dyDescent="0.25">
      <c r="A13" s="345" t="s">
        <v>9713</v>
      </c>
      <c r="B13" s="373"/>
      <c r="C13" s="719">
        <v>45065</v>
      </c>
      <c r="D13" s="373"/>
      <c r="E13" s="346">
        <v>7662.94</v>
      </c>
      <c r="F13" s="373"/>
      <c r="G13" s="347">
        <v>15.627000000000001</v>
      </c>
      <c r="H13" s="373"/>
      <c r="I13" s="651">
        <v>1.93</v>
      </c>
      <c r="J13" s="651">
        <v>6.74</v>
      </c>
      <c r="K13" s="651">
        <v>1.56</v>
      </c>
      <c r="L13" s="651">
        <v>1.66</v>
      </c>
      <c r="M13" s="374"/>
      <c r="N13" s="348" t="s">
        <v>430</v>
      </c>
      <c r="O13" s="348">
        <v>26.900200000000002</v>
      </c>
      <c r="P13" s="348">
        <v>98.501099999999994</v>
      </c>
      <c r="Q13" s="348">
        <v>16.991099999999999</v>
      </c>
      <c r="R13" s="348">
        <v>12.3476</v>
      </c>
      <c r="S13" s="348">
        <v>8.8940999999999999</v>
      </c>
      <c r="T13" s="348">
        <v>6.7343999999999999</v>
      </c>
      <c r="U13" s="348">
        <v>9.5181000000000004</v>
      </c>
      <c r="V13" s="350">
        <v>11.3027</v>
      </c>
      <c r="W13" s="348">
        <v>13.4093</v>
      </c>
      <c r="X13" s="348">
        <v>15.282400000000001</v>
      </c>
      <c r="Y13" s="348" t="s">
        <v>430</v>
      </c>
      <c r="Z13" s="348" t="s">
        <v>430</v>
      </c>
      <c r="AA13" s="348">
        <v>22.9969</v>
      </c>
      <c r="AB13" s="348">
        <v>6.5892999999999997</v>
      </c>
      <c r="AC13" s="348">
        <v>10.008900000000001</v>
      </c>
      <c r="AD13" s="348">
        <v>11.0914</v>
      </c>
      <c r="AE13" s="348">
        <v>10.382099999999999</v>
      </c>
      <c r="AF13" s="348">
        <v>15.584099999999999</v>
      </c>
      <c r="AG13" s="374"/>
      <c r="AH13" s="346" t="s">
        <v>430</v>
      </c>
      <c r="AI13" s="346">
        <v>14</v>
      </c>
      <c r="AJ13" s="346">
        <v>15</v>
      </c>
      <c r="AK13" s="346">
        <v>13</v>
      </c>
      <c r="AL13" s="346">
        <v>9</v>
      </c>
      <c r="AM13" s="346">
        <v>12</v>
      </c>
      <c r="AN13" s="346">
        <v>7</v>
      </c>
      <c r="AO13" s="346">
        <v>10</v>
      </c>
      <c r="AP13" s="346">
        <v>9</v>
      </c>
      <c r="AQ13" s="346">
        <v>2</v>
      </c>
      <c r="AR13" s="346">
        <v>6</v>
      </c>
      <c r="AS13" s="346" t="s">
        <v>430</v>
      </c>
      <c r="AT13" s="346" t="s">
        <v>430</v>
      </c>
      <c r="AU13" s="346">
        <v>14</v>
      </c>
      <c r="AV13" s="346">
        <v>5</v>
      </c>
      <c r="AW13" s="346">
        <v>10</v>
      </c>
      <c r="AX13" s="346">
        <v>8</v>
      </c>
      <c r="AY13" s="346">
        <v>11</v>
      </c>
      <c r="AZ13" s="374"/>
      <c r="BA13" s="375">
        <v>54.0687235406157</v>
      </c>
      <c r="BB13" s="375">
        <v>0</v>
      </c>
      <c r="BC13" s="375">
        <v>0.163048723564026</v>
      </c>
      <c r="BD13" s="375" t="s">
        <v>430</v>
      </c>
      <c r="BE13" s="373"/>
      <c r="BF13" s="348">
        <v>60.496445301900003</v>
      </c>
      <c r="BG13" s="348">
        <v>-3.3874864570000001</v>
      </c>
      <c r="BH13" s="348">
        <v>-17.8588006387</v>
      </c>
      <c r="BI13" s="373"/>
      <c r="BJ13" s="348">
        <v>17.008283649999999</v>
      </c>
      <c r="BK13" s="373"/>
      <c r="BL13" s="348">
        <v>18.278600000000001</v>
      </c>
      <c r="BM13" s="348">
        <v>3.1573899999999999</v>
      </c>
      <c r="BN13" s="348">
        <v>4.41289</v>
      </c>
      <c r="BO13" s="348">
        <v>74.151120000000006</v>
      </c>
      <c r="BP13" s="373"/>
      <c r="BQ13" s="348">
        <v>7.41</v>
      </c>
      <c r="BR13" s="348">
        <v>13.1</v>
      </c>
      <c r="BS13" s="348">
        <v>3.69</v>
      </c>
      <c r="BT13" s="348" t="s">
        <v>430</v>
      </c>
      <c r="BU13" s="348" t="s">
        <v>430</v>
      </c>
      <c r="BV13" s="348">
        <v>42.28</v>
      </c>
      <c r="BW13" s="373"/>
      <c r="BX13" s="372" t="s">
        <v>9714</v>
      </c>
      <c r="BY13" s="372" t="s">
        <v>9715</v>
      </c>
      <c r="BZ13" s="372" t="s">
        <v>9716</v>
      </c>
      <c r="CA13" s="372" t="s">
        <v>9717</v>
      </c>
      <c r="CB13" s="372" t="s">
        <v>9718</v>
      </c>
      <c r="CC13" s="373"/>
      <c r="CD13" s="354" t="s">
        <v>554</v>
      </c>
    </row>
    <row r="14" spans="1:82" s="428" customFormat="1" x14ac:dyDescent="0.25">
      <c r="A14" s="345" t="s">
        <v>9719</v>
      </c>
      <c r="B14" s="373"/>
      <c r="C14" s="719">
        <v>39799</v>
      </c>
      <c r="D14" s="373"/>
      <c r="E14" s="346">
        <v>7002.76</v>
      </c>
      <c r="F14" s="373"/>
      <c r="G14" s="347">
        <v>78.585300000000004</v>
      </c>
      <c r="H14" s="373"/>
      <c r="I14" s="651">
        <v>9.32</v>
      </c>
      <c r="J14" s="651">
        <v>7.69</v>
      </c>
      <c r="K14" s="651">
        <v>4.76</v>
      </c>
      <c r="L14" s="651">
        <v>4.9800000000000004</v>
      </c>
      <c r="M14" s="374"/>
      <c r="N14" s="348">
        <v>2.7869999999999999</v>
      </c>
      <c r="O14" s="348">
        <v>87.1965</v>
      </c>
      <c r="P14" s="348">
        <v>169.83699999999999</v>
      </c>
      <c r="Q14" s="348">
        <v>38.319200000000002</v>
      </c>
      <c r="R14" s="348">
        <v>13.4061</v>
      </c>
      <c r="S14" s="348">
        <v>12.5212</v>
      </c>
      <c r="T14" s="348">
        <v>-0.30320000000000003</v>
      </c>
      <c r="U14" s="348">
        <v>4.0262000000000002</v>
      </c>
      <c r="V14" s="350">
        <v>6.7005999999999997</v>
      </c>
      <c r="W14" s="348">
        <v>6.851</v>
      </c>
      <c r="X14" s="348">
        <v>15.968</v>
      </c>
      <c r="Y14" s="348">
        <v>13.547599999999999</v>
      </c>
      <c r="Z14" s="348">
        <v>10.839499999999999</v>
      </c>
      <c r="AA14" s="348">
        <v>40.31</v>
      </c>
      <c r="AB14" s="348">
        <v>-2.6194000000000002</v>
      </c>
      <c r="AC14" s="348">
        <v>7.9280999999999997</v>
      </c>
      <c r="AD14" s="348">
        <v>5.0903</v>
      </c>
      <c r="AE14" s="348">
        <v>18.485199999999999</v>
      </c>
      <c r="AF14" s="348">
        <v>12.4932</v>
      </c>
      <c r="AG14" s="374"/>
      <c r="AH14" s="346">
        <v>8</v>
      </c>
      <c r="AI14" s="346">
        <v>5</v>
      </c>
      <c r="AJ14" s="346">
        <v>10</v>
      </c>
      <c r="AK14" s="346">
        <v>7</v>
      </c>
      <c r="AL14" s="346">
        <v>8</v>
      </c>
      <c r="AM14" s="346">
        <v>6</v>
      </c>
      <c r="AN14" s="346">
        <v>12</v>
      </c>
      <c r="AO14" s="346">
        <v>14</v>
      </c>
      <c r="AP14" s="346">
        <v>13</v>
      </c>
      <c r="AQ14" s="346">
        <v>14</v>
      </c>
      <c r="AR14" s="346">
        <v>5</v>
      </c>
      <c r="AS14" s="346">
        <v>4</v>
      </c>
      <c r="AT14" s="346">
        <v>3</v>
      </c>
      <c r="AU14" s="346">
        <v>6</v>
      </c>
      <c r="AV14" s="346">
        <v>13</v>
      </c>
      <c r="AW14" s="346">
        <v>12</v>
      </c>
      <c r="AX14" s="346">
        <v>13</v>
      </c>
      <c r="AY14" s="346">
        <v>6</v>
      </c>
      <c r="AZ14" s="374"/>
      <c r="BA14" s="375">
        <v>99.447885346277204</v>
      </c>
      <c r="BB14" s="375">
        <v>0</v>
      </c>
      <c r="BC14" s="375">
        <v>0.108355407618186</v>
      </c>
      <c r="BD14" s="375" t="s">
        <v>430</v>
      </c>
      <c r="BE14" s="373"/>
      <c r="BF14" s="348">
        <v>96.583564577800004</v>
      </c>
      <c r="BG14" s="348">
        <v>48.854047809999997</v>
      </c>
      <c r="BH14" s="348">
        <v>1.9769818245999999</v>
      </c>
      <c r="BI14" s="373"/>
      <c r="BJ14" s="348">
        <v>62.488879189999999</v>
      </c>
      <c r="BK14" s="373"/>
      <c r="BL14" s="348">
        <v>47.376199999999997</v>
      </c>
      <c r="BM14" s="348">
        <v>15.0954</v>
      </c>
      <c r="BN14" s="348">
        <v>2.60297</v>
      </c>
      <c r="BO14" s="348">
        <v>34.925429999999999</v>
      </c>
      <c r="BP14" s="373"/>
      <c r="BQ14" s="348">
        <v>6.06</v>
      </c>
      <c r="BR14" s="348">
        <v>8.14</v>
      </c>
      <c r="BS14" s="348">
        <v>0.72</v>
      </c>
      <c r="BT14" s="348" t="s">
        <v>430</v>
      </c>
      <c r="BU14" s="348" t="s">
        <v>430</v>
      </c>
      <c r="BV14" s="348">
        <v>19.47</v>
      </c>
      <c r="BW14" s="373"/>
      <c r="BX14" s="372" t="s">
        <v>9720</v>
      </c>
      <c r="BY14" s="372" t="s">
        <v>9721</v>
      </c>
      <c r="BZ14" s="372" t="s">
        <v>9722</v>
      </c>
      <c r="CA14" s="372" t="s">
        <v>9723</v>
      </c>
      <c r="CB14" s="372" t="s">
        <v>9724</v>
      </c>
      <c r="CC14" s="373"/>
      <c r="CD14" s="354" t="s">
        <v>463</v>
      </c>
    </row>
    <row r="15" spans="1:82" s="428" customFormat="1" x14ac:dyDescent="0.25">
      <c r="A15" s="345" t="s">
        <v>9725</v>
      </c>
      <c r="B15" s="373"/>
      <c r="C15" s="719">
        <v>44957</v>
      </c>
      <c r="D15" s="373"/>
      <c r="E15" s="346">
        <v>6962.5</v>
      </c>
      <c r="F15" s="373"/>
      <c r="G15" s="347">
        <v>16.7852</v>
      </c>
      <c r="H15" s="373"/>
      <c r="I15" s="651">
        <v>2.04</v>
      </c>
      <c r="J15" s="651">
        <v>7.3</v>
      </c>
      <c r="K15" s="651">
        <v>1.67</v>
      </c>
      <c r="L15" s="651">
        <v>1.76</v>
      </c>
      <c r="M15" s="374"/>
      <c r="N15" s="348">
        <v>6.9598000000000004</v>
      </c>
      <c r="O15" s="348">
        <v>68.006</v>
      </c>
      <c r="P15" s="348">
        <v>184.059</v>
      </c>
      <c r="Q15" s="348">
        <v>52.575800000000001</v>
      </c>
      <c r="R15" s="348">
        <v>25.601099999999999</v>
      </c>
      <c r="S15" s="348">
        <v>18.331099999999999</v>
      </c>
      <c r="T15" s="348">
        <v>7.3433999999999999</v>
      </c>
      <c r="U15" s="348">
        <v>12.655200000000001</v>
      </c>
      <c r="V15" s="350">
        <v>14.0136</v>
      </c>
      <c r="W15" s="348">
        <v>11.654500000000001</v>
      </c>
      <c r="X15" s="348">
        <v>16.002800000000001</v>
      </c>
      <c r="Y15" s="348" t="s">
        <v>430</v>
      </c>
      <c r="Z15" s="348" t="s">
        <v>430</v>
      </c>
      <c r="AA15" s="348">
        <v>46.224899999999998</v>
      </c>
      <c r="AB15" s="348">
        <v>4.2202000000000002</v>
      </c>
      <c r="AC15" s="348">
        <v>14.6282</v>
      </c>
      <c r="AD15" s="348">
        <v>13.127000000000001</v>
      </c>
      <c r="AE15" s="348">
        <v>24.125900000000001</v>
      </c>
      <c r="AF15" s="348">
        <v>16.5548</v>
      </c>
      <c r="AG15" s="374"/>
      <c r="AH15" s="346">
        <v>7</v>
      </c>
      <c r="AI15" s="346">
        <v>8</v>
      </c>
      <c r="AJ15" s="346">
        <v>7</v>
      </c>
      <c r="AK15" s="346">
        <v>1</v>
      </c>
      <c r="AL15" s="346">
        <v>2</v>
      </c>
      <c r="AM15" s="346">
        <v>4</v>
      </c>
      <c r="AN15" s="346">
        <v>6</v>
      </c>
      <c r="AO15" s="346">
        <v>4</v>
      </c>
      <c r="AP15" s="346">
        <v>6</v>
      </c>
      <c r="AQ15" s="346">
        <v>6</v>
      </c>
      <c r="AR15" s="346">
        <v>4</v>
      </c>
      <c r="AS15" s="346" t="s">
        <v>430</v>
      </c>
      <c r="AT15" s="346" t="s">
        <v>430</v>
      </c>
      <c r="AU15" s="346">
        <v>2</v>
      </c>
      <c r="AV15" s="346">
        <v>6</v>
      </c>
      <c r="AW15" s="346">
        <v>5</v>
      </c>
      <c r="AX15" s="346">
        <v>6</v>
      </c>
      <c r="AY15" s="346">
        <v>2</v>
      </c>
      <c r="AZ15" s="374"/>
      <c r="BA15" s="375">
        <v>104.52919116461</v>
      </c>
      <c r="BB15" s="375">
        <v>0</v>
      </c>
      <c r="BC15" s="375">
        <v>0.100218288206967</v>
      </c>
      <c r="BD15" s="375" t="s">
        <v>430</v>
      </c>
      <c r="BE15" s="373"/>
      <c r="BF15" s="348">
        <v>87.728045344799995</v>
      </c>
      <c r="BG15" s="348">
        <v>37.8230784183</v>
      </c>
      <c r="BH15" s="348">
        <v>2.3194316543000002</v>
      </c>
      <c r="BI15" s="373"/>
      <c r="BJ15" s="348">
        <v>64.204142840000003</v>
      </c>
      <c r="BK15" s="373"/>
      <c r="BL15" s="348">
        <v>40.6235</v>
      </c>
      <c r="BM15" s="348">
        <v>17.9481</v>
      </c>
      <c r="BN15" s="348">
        <v>7.0456500000000002</v>
      </c>
      <c r="BO15" s="348">
        <v>34.382750000000001</v>
      </c>
      <c r="BP15" s="373"/>
      <c r="BQ15" s="348">
        <v>3.14</v>
      </c>
      <c r="BR15" s="348">
        <v>7.03</v>
      </c>
      <c r="BS15" s="348" t="s">
        <v>430</v>
      </c>
      <c r="BT15" s="348" t="s">
        <v>430</v>
      </c>
      <c r="BU15" s="348">
        <v>1.02</v>
      </c>
      <c r="BV15" s="348">
        <v>20.03</v>
      </c>
      <c r="BW15" s="373"/>
      <c r="BX15" s="372" t="s">
        <v>9726</v>
      </c>
      <c r="BY15" s="372" t="s">
        <v>9727</v>
      </c>
      <c r="BZ15" s="372" t="s">
        <v>1398</v>
      </c>
      <c r="CA15" s="372" t="s">
        <v>827</v>
      </c>
      <c r="CB15" s="372" t="s">
        <v>9728</v>
      </c>
      <c r="CC15" s="373"/>
      <c r="CD15" s="354" t="s">
        <v>443</v>
      </c>
    </row>
    <row r="16" spans="1:82" s="428" customFormat="1" x14ac:dyDescent="0.25">
      <c r="A16" s="345" t="s">
        <v>9729</v>
      </c>
      <c r="B16" s="373"/>
      <c r="C16" s="719">
        <v>38581</v>
      </c>
      <c r="D16" s="373"/>
      <c r="E16" s="346">
        <v>5951.94</v>
      </c>
      <c r="F16" s="373"/>
      <c r="G16" s="347">
        <v>74.367999999999995</v>
      </c>
      <c r="H16" s="373"/>
      <c r="I16" s="651">
        <v>2.78</v>
      </c>
      <c r="J16" s="651">
        <v>7.25</v>
      </c>
      <c r="K16" s="651">
        <v>2.37</v>
      </c>
      <c r="L16" s="651">
        <v>2.5</v>
      </c>
      <c r="M16" s="374"/>
      <c r="N16" s="348">
        <v>35.372</v>
      </c>
      <c r="O16" s="348">
        <v>70.591999999999999</v>
      </c>
      <c r="P16" s="348">
        <v>147.73500000000001</v>
      </c>
      <c r="Q16" s="348">
        <v>40.442900000000002</v>
      </c>
      <c r="R16" s="348">
        <v>10.881500000000001</v>
      </c>
      <c r="S16" s="348">
        <v>2.9451999999999998</v>
      </c>
      <c r="T16" s="348">
        <v>-1.9785999999999999</v>
      </c>
      <c r="U16" s="348">
        <v>1.8555999999999999</v>
      </c>
      <c r="V16" s="350">
        <v>4.9253999999999998</v>
      </c>
      <c r="W16" s="348">
        <v>6.9866999999999999</v>
      </c>
      <c r="X16" s="348">
        <v>12.139200000000001</v>
      </c>
      <c r="Y16" s="348">
        <v>11.208399999999999</v>
      </c>
      <c r="Z16" s="348">
        <v>10.822800000000001</v>
      </c>
      <c r="AA16" s="348">
        <v>22.216999999999999</v>
      </c>
      <c r="AB16" s="348">
        <v>-3.5983000000000001</v>
      </c>
      <c r="AC16" s="348">
        <v>3.2833999999999999</v>
      </c>
      <c r="AD16" s="348">
        <v>3.9853000000000001</v>
      </c>
      <c r="AE16" s="348">
        <v>20.924499999999998</v>
      </c>
      <c r="AF16" s="348">
        <v>10.101800000000001</v>
      </c>
      <c r="AG16" s="374"/>
      <c r="AH16" s="346">
        <v>3</v>
      </c>
      <c r="AI16" s="346">
        <v>7</v>
      </c>
      <c r="AJ16" s="346">
        <v>12</v>
      </c>
      <c r="AK16" s="346">
        <v>6</v>
      </c>
      <c r="AL16" s="346">
        <v>11</v>
      </c>
      <c r="AM16" s="346">
        <v>15</v>
      </c>
      <c r="AN16" s="346">
        <v>15</v>
      </c>
      <c r="AO16" s="346">
        <v>15</v>
      </c>
      <c r="AP16" s="346">
        <v>14</v>
      </c>
      <c r="AQ16" s="346">
        <v>13</v>
      </c>
      <c r="AR16" s="346">
        <v>8</v>
      </c>
      <c r="AS16" s="346">
        <v>6</v>
      </c>
      <c r="AT16" s="346">
        <v>4</v>
      </c>
      <c r="AU16" s="346">
        <v>15</v>
      </c>
      <c r="AV16" s="346">
        <v>14</v>
      </c>
      <c r="AW16" s="346">
        <v>15</v>
      </c>
      <c r="AX16" s="346">
        <v>14</v>
      </c>
      <c r="AY16" s="346">
        <v>3</v>
      </c>
      <c r="AZ16" s="374"/>
      <c r="BA16" s="375">
        <v>77.051605793788099</v>
      </c>
      <c r="BB16" s="375">
        <v>0.52340982939842595</v>
      </c>
      <c r="BC16" s="375">
        <v>8.6305058961464898E-2</v>
      </c>
      <c r="BD16" s="375">
        <v>4.1205890635077598</v>
      </c>
      <c r="BE16" s="373"/>
      <c r="BF16" s="348">
        <v>70.145550593799996</v>
      </c>
      <c r="BG16" s="348">
        <v>33.297415647299999</v>
      </c>
      <c r="BH16" s="348">
        <v>2.1066364829999999</v>
      </c>
      <c r="BI16" s="373"/>
      <c r="BJ16" s="348">
        <v>56.586824210000003</v>
      </c>
      <c r="BK16" s="373"/>
      <c r="BL16" s="348">
        <v>54.638100000000001</v>
      </c>
      <c r="BM16" s="348">
        <v>5.8322599999999998</v>
      </c>
      <c r="BN16" s="348">
        <v>7.0530400000000002</v>
      </c>
      <c r="BO16" s="348">
        <v>32.476599999999998</v>
      </c>
      <c r="BP16" s="373"/>
      <c r="BQ16" s="348">
        <v>3.35</v>
      </c>
      <c r="BR16" s="348">
        <v>5.63</v>
      </c>
      <c r="BS16" s="348">
        <v>2.4500000000000002</v>
      </c>
      <c r="BT16" s="348">
        <v>0.42</v>
      </c>
      <c r="BU16" s="348" t="s">
        <v>430</v>
      </c>
      <c r="BV16" s="348">
        <v>20.190000000000001</v>
      </c>
      <c r="BW16" s="373"/>
      <c r="BX16" s="372" t="s">
        <v>9302</v>
      </c>
      <c r="BY16" s="372" t="s">
        <v>9730</v>
      </c>
      <c r="BZ16" s="372" t="s">
        <v>9731</v>
      </c>
      <c r="CA16" s="372" t="s">
        <v>9732</v>
      </c>
      <c r="CB16" s="372" t="s">
        <v>9733</v>
      </c>
      <c r="CC16" s="373"/>
      <c r="CD16" s="354" t="s">
        <v>1015</v>
      </c>
    </row>
    <row r="17" spans="1:82" s="428" customFormat="1" x14ac:dyDescent="0.25">
      <c r="A17" s="345" t="s">
        <v>9734</v>
      </c>
      <c r="B17" s="373"/>
      <c r="C17" s="719">
        <v>43894</v>
      </c>
      <c r="D17" s="373"/>
      <c r="E17" s="346">
        <v>5190.3</v>
      </c>
      <c r="F17" s="373"/>
      <c r="G17" s="347">
        <v>25.377600000000001</v>
      </c>
      <c r="H17" s="373"/>
      <c r="I17" s="651">
        <v>3.39</v>
      </c>
      <c r="J17" s="651">
        <v>7.74</v>
      </c>
      <c r="K17" s="651">
        <v>2.4300000000000002</v>
      </c>
      <c r="L17" s="651">
        <v>2.52</v>
      </c>
      <c r="M17" s="374"/>
      <c r="N17" s="348" t="s">
        <v>430</v>
      </c>
      <c r="O17" s="348">
        <v>73.430599999999998</v>
      </c>
      <c r="P17" s="348">
        <v>193.82400000000001</v>
      </c>
      <c r="Q17" s="348">
        <v>42.0426</v>
      </c>
      <c r="R17" s="348">
        <v>23.6553</v>
      </c>
      <c r="S17" s="348">
        <v>18.533000000000001</v>
      </c>
      <c r="T17" s="348">
        <v>2.145</v>
      </c>
      <c r="U17" s="348">
        <v>7.7789000000000001</v>
      </c>
      <c r="V17" s="350">
        <v>8.9337</v>
      </c>
      <c r="W17" s="348">
        <v>7.5789</v>
      </c>
      <c r="X17" s="348">
        <v>14.0037</v>
      </c>
      <c r="Y17" s="348">
        <v>12.505000000000001</v>
      </c>
      <c r="Z17" s="348" t="s">
        <v>430</v>
      </c>
      <c r="AA17" s="348">
        <v>41.902999999999999</v>
      </c>
      <c r="AB17" s="348">
        <v>-1.6861999999999999</v>
      </c>
      <c r="AC17" s="348">
        <v>8.7453000000000003</v>
      </c>
      <c r="AD17" s="348">
        <v>8.0462000000000007</v>
      </c>
      <c r="AE17" s="348">
        <v>18.433700000000002</v>
      </c>
      <c r="AF17" s="348">
        <v>15.956300000000001</v>
      </c>
      <c r="AG17" s="374"/>
      <c r="AH17" s="346" t="s">
        <v>430</v>
      </c>
      <c r="AI17" s="346">
        <v>6</v>
      </c>
      <c r="AJ17" s="346">
        <v>6</v>
      </c>
      <c r="AK17" s="346">
        <v>5</v>
      </c>
      <c r="AL17" s="346">
        <v>3</v>
      </c>
      <c r="AM17" s="346">
        <v>3</v>
      </c>
      <c r="AN17" s="346">
        <v>11</v>
      </c>
      <c r="AO17" s="346">
        <v>11</v>
      </c>
      <c r="AP17" s="346">
        <v>10</v>
      </c>
      <c r="AQ17" s="346">
        <v>12</v>
      </c>
      <c r="AR17" s="346">
        <v>7</v>
      </c>
      <c r="AS17" s="346">
        <v>5</v>
      </c>
      <c r="AT17" s="346" t="s">
        <v>430</v>
      </c>
      <c r="AU17" s="346">
        <v>4</v>
      </c>
      <c r="AV17" s="346">
        <v>11</v>
      </c>
      <c r="AW17" s="346">
        <v>11</v>
      </c>
      <c r="AX17" s="346">
        <v>10</v>
      </c>
      <c r="AY17" s="346">
        <v>7</v>
      </c>
      <c r="AZ17" s="374"/>
      <c r="BA17" s="375">
        <v>97.040945823386906</v>
      </c>
      <c r="BB17" s="375">
        <v>0</v>
      </c>
      <c r="BC17" s="375">
        <v>8.9682565473669901E-2</v>
      </c>
      <c r="BD17" s="375" t="s">
        <v>430</v>
      </c>
      <c r="BE17" s="373"/>
      <c r="BF17" s="348">
        <v>85.421172709199993</v>
      </c>
      <c r="BG17" s="348">
        <v>46.3569027275</v>
      </c>
      <c r="BH17" s="348">
        <v>1.8426850735</v>
      </c>
      <c r="BI17" s="373"/>
      <c r="BJ17" s="348">
        <v>61.826379240000001</v>
      </c>
      <c r="BK17" s="373"/>
      <c r="BL17" s="348">
        <v>40.874099999999999</v>
      </c>
      <c r="BM17" s="348">
        <v>10.6723</v>
      </c>
      <c r="BN17" s="348">
        <v>12.920199999999999</v>
      </c>
      <c r="BO17" s="348">
        <v>35.5334</v>
      </c>
      <c r="BP17" s="373"/>
      <c r="BQ17" s="348">
        <v>6.24</v>
      </c>
      <c r="BR17" s="348">
        <v>2.06</v>
      </c>
      <c r="BS17" s="348" t="s">
        <v>430</v>
      </c>
      <c r="BT17" s="348">
        <v>0.48</v>
      </c>
      <c r="BU17" s="348">
        <v>0.71</v>
      </c>
      <c r="BV17" s="348">
        <v>9.3699999999999992</v>
      </c>
      <c r="BW17" s="373"/>
      <c r="BX17" s="372" t="s">
        <v>9735</v>
      </c>
      <c r="BY17" s="372" t="s">
        <v>9736</v>
      </c>
      <c r="BZ17" s="372" t="s">
        <v>9737</v>
      </c>
      <c r="CA17" s="372" t="s">
        <v>9738</v>
      </c>
      <c r="CB17" s="372" t="s">
        <v>9739</v>
      </c>
      <c r="CC17" s="373"/>
      <c r="CD17" s="354" t="s">
        <v>525</v>
      </c>
    </row>
    <row r="18" spans="1:82" s="428" customFormat="1" x14ac:dyDescent="0.25">
      <c r="A18" s="345" t="s">
        <v>9740</v>
      </c>
      <c r="B18" s="373"/>
      <c r="C18" s="719">
        <v>45322</v>
      </c>
      <c r="D18" s="373"/>
      <c r="E18" s="346">
        <v>3492.92</v>
      </c>
      <c r="F18" s="373"/>
      <c r="G18" s="347">
        <v>13.411</v>
      </c>
      <c r="H18" s="373"/>
      <c r="I18" s="651">
        <v>4.04</v>
      </c>
      <c r="J18" s="651">
        <v>6.73</v>
      </c>
      <c r="K18" s="651">
        <v>2.19</v>
      </c>
      <c r="L18" s="651">
        <v>2.3199999999999998</v>
      </c>
      <c r="M18" s="374"/>
      <c r="N18" s="348">
        <v>13.613300000000001</v>
      </c>
      <c r="O18" s="348">
        <v>62.921599999999998</v>
      </c>
      <c r="P18" s="348">
        <v>159.065</v>
      </c>
      <c r="Q18" s="348">
        <v>33.472900000000003</v>
      </c>
      <c r="R18" s="348">
        <v>11.7041</v>
      </c>
      <c r="S18" s="348">
        <v>9.3878000000000004</v>
      </c>
      <c r="T18" s="348">
        <v>5.69</v>
      </c>
      <c r="U18" s="348">
        <v>10.4938</v>
      </c>
      <c r="V18" s="350">
        <v>11.387</v>
      </c>
      <c r="W18" s="348">
        <v>11.233599999999999</v>
      </c>
      <c r="X18" s="348" t="s">
        <v>430</v>
      </c>
      <c r="Y18" s="348" t="s">
        <v>430</v>
      </c>
      <c r="Z18" s="348" t="s">
        <v>430</v>
      </c>
      <c r="AA18" s="348">
        <v>31.6188</v>
      </c>
      <c r="AB18" s="348">
        <v>2.7564000000000002</v>
      </c>
      <c r="AC18" s="348">
        <v>11.7811</v>
      </c>
      <c r="AD18" s="348">
        <v>10.468999999999999</v>
      </c>
      <c r="AE18" s="348">
        <v>16.7545</v>
      </c>
      <c r="AF18" s="348">
        <v>13.119300000000001</v>
      </c>
      <c r="AG18" s="374"/>
      <c r="AH18" s="346">
        <v>6</v>
      </c>
      <c r="AI18" s="346">
        <v>10</v>
      </c>
      <c r="AJ18" s="346">
        <v>11</v>
      </c>
      <c r="AK18" s="346">
        <v>8</v>
      </c>
      <c r="AL18" s="346">
        <v>10</v>
      </c>
      <c r="AM18" s="346">
        <v>11</v>
      </c>
      <c r="AN18" s="346">
        <v>9</v>
      </c>
      <c r="AO18" s="346">
        <v>8</v>
      </c>
      <c r="AP18" s="346">
        <v>8</v>
      </c>
      <c r="AQ18" s="346">
        <v>7</v>
      </c>
      <c r="AR18" s="346" t="s">
        <v>430</v>
      </c>
      <c r="AS18" s="346" t="s">
        <v>430</v>
      </c>
      <c r="AT18" s="346" t="s">
        <v>430</v>
      </c>
      <c r="AU18" s="346">
        <v>10</v>
      </c>
      <c r="AV18" s="346">
        <v>9</v>
      </c>
      <c r="AW18" s="346">
        <v>9</v>
      </c>
      <c r="AX18" s="346">
        <v>9</v>
      </c>
      <c r="AY18" s="346">
        <v>9</v>
      </c>
      <c r="AZ18" s="374"/>
      <c r="BA18" s="375">
        <v>84.438817732390504</v>
      </c>
      <c r="BB18" s="375">
        <v>0</v>
      </c>
      <c r="BC18" s="375">
        <v>8.2318223225331805E-2</v>
      </c>
      <c r="BD18" s="375" t="s">
        <v>430</v>
      </c>
      <c r="BE18" s="373"/>
      <c r="BF18" s="348">
        <v>82.474616457099998</v>
      </c>
      <c r="BG18" s="348">
        <v>29.592088927399999</v>
      </c>
      <c r="BH18" s="348">
        <v>2.7870494935000001</v>
      </c>
      <c r="BI18" s="373"/>
      <c r="BJ18" s="348">
        <v>54.533804330000002</v>
      </c>
      <c r="BK18" s="373"/>
      <c r="BL18" s="348">
        <v>48.227499999999999</v>
      </c>
      <c r="BM18" s="348">
        <v>8.5226699999999997</v>
      </c>
      <c r="BN18" s="348">
        <v>9.7227099999999993</v>
      </c>
      <c r="BO18" s="348">
        <v>33.527119999999996</v>
      </c>
      <c r="BP18" s="373"/>
      <c r="BQ18" s="348">
        <v>3.07</v>
      </c>
      <c r="BR18" s="348">
        <v>7.34</v>
      </c>
      <c r="BS18" s="348">
        <v>5.0599999999999996</v>
      </c>
      <c r="BT18" s="348">
        <v>0.72</v>
      </c>
      <c r="BU18" s="348" t="s">
        <v>430</v>
      </c>
      <c r="BV18" s="348">
        <v>15.61</v>
      </c>
      <c r="BW18" s="373"/>
      <c r="BX18" s="372" t="s">
        <v>9015</v>
      </c>
      <c r="BY18" s="372" t="s">
        <v>9741</v>
      </c>
      <c r="BZ18" s="372" t="s">
        <v>9742</v>
      </c>
      <c r="CA18" s="372" t="s">
        <v>9324</v>
      </c>
      <c r="CB18" s="372" t="s">
        <v>1464</v>
      </c>
      <c r="CC18" s="373"/>
      <c r="CD18" s="354" t="s">
        <v>615</v>
      </c>
    </row>
    <row r="19" spans="1:82" s="428" customFormat="1" x14ac:dyDescent="0.25">
      <c r="A19" s="345" t="s">
        <v>9743</v>
      </c>
      <c r="B19" s="373"/>
      <c r="C19" s="719">
        <v>45322</v>
      </c>
      <c r="D19" s="373"/>
      <c r="E19" s="346">
        <v>3476.76</v>
      </c>
      <c r="F19" s="373"/>
      <c r="G19" s="347">
        <v>14.165699999999999</v>
      </c>
      <c r="H19" s="373"/>
      <c r="I19" s="651">
        <v>2.5</v>
      </c>
      <c r="J19" s="651">
        <v>6.34</v>
      </c>
      <c r="K19" s="651">
        <v>1.56</v>
      </c>
      <c r="L19" s="651">
        <v>1.65</v>
      </c>
      <c r="M19" s="374"/>
      <c r="N19" s="348">
        <v>22.430599999999998</v>
      </c>
      <c r="O19" s="348">
        <v>49.587000000000003</v>
      </c>
      <c r="P19" s="348">
        <v>170.40899999999999</v>
      </c>
      <c r="Q19" s="348">
        <v>27.582799999999999</v>
      </c>
      <c r="R19" s="348">
        <v>15.4352</v>
      </c>
      <c r="S19" s="348">
        <v>20.475300000000001</v>
      </c>
      <c r="T19" s="348">
        <v>11.5357</v>
      </c>
      <c r="U19" s="348">
        <v>14.1958</v>
      </c>
      <c r="V19" s="350">
        <v>16.070399999999999</v>
      </c>
      <c r="W19" s="348">
        <v>12.575699999999999</v>
      </c>
      <c r="X19" s="348" t="s">
        <v>430</v>
      </c>
      <c r="Y19" s="348" t="s">
        <v>430</v>
      </c>
      <c r="Z19" s="348" t="s">
        <v>430</v>
      </c>
      <c r="AA19" s="348">
        <v>46.112099999999998</v>
      </c>
      <c r="AB19" s="348">
        <v>8.4110999999999994</v>
      </c>
      <c r="AC19" s="348">
        <v>16.2896</v>
      </c>
      <c r="AD19" s="348">
        <v>15.383599999999999</v>
      </c>
      <c r="AE19" s="348">
        <v>19.8476</v>
      </c>
      <c r="AF19" s="348">
        <v>15.7507</v>
      </c>
      <c r="AG19" s="374"/>
      <c r="AH19" s="346">
        <v>4</v>
      </c>
      <c r="AI19" s="346">
        <v>11</v>
      </c>
      <c r="AJ19" s="346">
        <v>9</v>
      </c>
      <c r="AK19" s="346">
        <v>10</v>
      </c>
      <c r="AL19" s="346">
        <v>7</v>
      </c>
      <c r="AM19" s="346">
        <v>2</v>
      </c>
      <c r="AN19" s="346">
        <v>2</v>
      </c>
      <c r="AO19" s="346">
        <v>3</v>
      </c>
      <c r="AP19" s="346">
        <v>4</v>
      </c>
      <c r="AQ19" s="346">
        <v>4</v>
      </c>
      <c r="AR19" s="346" t="s">
        <v>430</v>
      </c>
      <c r="AS19" s="346" t="s">
        <v>430</v>
      </c>
      <c r="AT19" s="346" t="s">
        <v>430</v>
      </c>
      <c r="AU19" s="346">
        <v>3</v>
      </c>
      <c r="AV19" s="346">
        <v>2</v>
      </c>
      <c r="AW19" s="346">
        <v>2</v>
      </c>
      <c r="AX19" s="346">
        <v>4</v>
      </c>
      <c r="AY19" s="346">
        <v>5</v>
      </c>
      <c r="AZ19" s="374"/>
      <c r="BA19" s="375">
        <v>91.452698068866795</v>
      </c>
      <c r="BB19" s="375">
        <v>0</v>
      </c>
      <c r="BC19" s="375">
        <v>0.100450777529232</v>
      </c>
      <c r="BD19" s="375" t="s">
        <v>430</v>
      </c>
      <c r="BE19" s="373"/>
      <c r="BF19" s="348">
        <v>92.254976028800002</v>
      </c>
      <c r="BG19" s="348">
        <v>27.598721825599998</v>
      </c>
      <c r="BH19" s="348">
        <v>3.3427263991</v>
      </c>
      <c r="BI19" s="373"/>
      <c r="BJ19" s="348">
        <v>58.240995259999998</v>
      </c>
      <c r="BK19" s="373"/>
      <c r="BL19" s="348">
        <v>38.610199999999999</v>
      </c>
      <c r="BM19" s="348">
        <v>14.443899999999999</v>
      </c>
      <c r="BN19" s="348">
        <v>13.1768</v>
      </c>
      <c r="BO19" s="348">
        <v>33.769100000000002</v>
      </c>
      <c r="BP19" s="373"/>
      <c r="BQ19" s="348">
        <v>3.97</v>
      </c>
      <c r="BR19" s="348">
        <v>4.5599999999999996</v>
      </c>
      <c r="BS19" s="348" t="s">
        <v>430</v>
      </c>
      <c r="BT19" s="348" t="s">
        <v>430</v>
      </c>
      <c r="BU19" s="348" t="s">
        <v>430</v>
      </c>
      <c r="BV19" s="348">
        <v>12.14</v>
      </c>
      <c r="BW19" s="373"/>
      <c r="BX19" s="372" t="s">
        <v>9744</v>
      </c>
      <c r="BY19" s="372" t="s">
        <v>9745</v>
      </c>
      <c r="BZ19" s="372" t="s">
        <v>9746</v>
      </c>
      <c r="CA19" s="372" t="s">
        <v>5238</v>
      </c>
      <c r="CB19" s="372" t="s">
        <v>9747</v>
      </c>
      <c r="CC19" s="373"/>
      <c r="CD19" s="354" t="s">
        <v>3722</v>
      </c>
    </row>
    <row r="20" spans="1:82" s="428" customFormat="1" x14ac:dyDescent="0.25">
      <c r="A20" s="345" t="s">
        <v>9748</v>
      </c>
      <c r="B20" s="373"/>
      <c r="C20" s="719">
        <v>45316</v>
      </c>
      <c r="D20" s="373"/>
      <c r="E20" s="346">
        <v>3327.57</v>
      </c>
      <c r="F20" s="373"/>
      <c r="G20" s="347">
        <v>13.155200000000001</v>
      </c>
      <c r="H20" s="373"/>
      <c r="I20" s="651">
        <v>3.16</v>
      </c>
      <c r="J20" s="651">
        <v>6.44</v>
      </c>
      <c r="K20" s="651">
        <v>2.57</v>
      </c>
      <c r="L20" s="651">
        <v>2.66</v>
      </c>
      <c r="M20" s="374"/>
      <c r="N20" s="348">
        <v>-36.310699999999997</v>
      </c>
      <c r="O20" s="348">
        <v>66.301599999999993</v>
      </c>
      <c r="P20" s="348">
        <v>223.02799999999999</v>
      </c>
      <c r="Q20" s="348">
        <v>45.469799999999999</v>
      </c>
      <c r="R20" s="348">
        <v>7.8567</v>
      </c>
      <c r="S20" s="348">
        <v>5.1970999999999998</v>
      </c>
      <c r="T20" s="348">
        <v>-0.80020000000000002</v>
      </c>
      <c r="U20" s="348">
        <v>5.2779999999999996</v>
      </c>
      <c r="V20" s="350">
        <v>8.1264000000000003</v>
      </c>
      <c r="W20" s="348">
        <v>9.4456000000000007</v>
      </c>
      <c r="X20" s="348" t="s">
        <v>430</v>
      </c>
      <c r="Y20" s="348" t="s">
        <v>430</v>
      </c>
      <c r="Z20" s="348" t="s">
        <v>430</v>
      </c>
      <c r="AA20" s="348">
        <v>33.057699999999997</v>
      </c>
      <c r="AB20" s="348">
        <v>-2.0909</v>
      </c>
      <c r="AC20" s="348">
        <v>6.6855000000000002</v>
      </c>
      <c r="AD20" s="348">
        <v>7.3476999999999997</v>
      </c>
      <c r="AE20" s="348">
        <v>17.450800000000001</v>
      </c>
      <c r="AF20" s="348">
        <v>12.119400000000001</v>
      </c>
      <c r="AG20" s="374"/>
      <c r="AH20" s="346">
        <v>9</v>
      </c>
      <c r="AI20" s="346">
        <v>9</v>
      </c>
      <c r="AJ20" s="346">
        <v>1</v>
      </c>
      <c r="AK20" s="346">
        <v>2</v>
      </c>
      <c r="AL20" s="346">
        <v>13</v>
      </c>
      <c r="AM20" s="346">
        <v>14</v>
      </c>
      <c r="AN20" s="346">
        <v>13</v>
      </c>
      <c r="AO20" s="346">
        <v>12</v>
      </c>
      <c r="AP20" s="346">
        <v>11</v>
      </c>
      <c r="AQ20" s="346">
        <v>10</v>
      </c>
      <c r="AR20" s="346" t="s">
        <v>430</v>
      </c>
      <c r="AS20" s="346" t="s">
        <v>430</v>
      </c>
      <c r="AT20" s="346" t="s">
        <v>430</v>
      </c>
      <c r="AU20" s="346">
        <v>9</v>
      </c>
      <c r="AV20" s="346">
        <v>12</v>
      </c>
      <c r="AW20" s="346">
        <v>13</v>
      </c>
      <c r="AX20" s="346">
        <v>11</v>
      </c>
      <c r="AY20" s="346">
        <v>8</v>
      </c>
      <c r="AZ20" s="374"/>
      <c r="BA20" s="375">
        <v>104.504426464855</v>
      </c>
      <c r="BB20" s="375">
        <v>0</v>
      </c>
      <c r="BC20" s="375">
        <v>5.8409564847224003E-2</v>
      </c>
      <c r="BD20" s="375" t="s">
        <v>430</v>
      </c>
      <c r="BE20" s="373"/>
      <c r="BF20" s="348">
        <v>90.1188155249</v>
      </c>
      <c r="BG20" s="348">
        <v>45.3170208608</v>
      </c>
      <c r="BH20" s="348">
        <v>1.9886306251999999</v>
      </c>
      <c r="BI20" s="373"/>
      <c r="BJ20" s="348">
        <v>64.027767549999993</v>
      </c>
      <c r="BK20" s="373"/>
      <c r="BL20" s="348">
        <v>46.940100000000001</v>
      </c>
      <c r="BM20" s="348">
        <v>10.8507</v>
      </c>
      <c r="BN20" s="348">
        <v>8.5903500000000008</v>
      </c>
      <c r="BO20" s="348">
        <v>33.618850000000002</v>
      </c>
      <c r="BP20" s="373"/>
      <c r="BQ20" s="348">
        <v>10.07</v>
      </c>
      <c r="BR20" s="348" t="s">
        <v>430</v>
      </c>
      <c r="BS20" s="348" t="s">
        <v>430</v>
      </c>
      <c r="BT20" s="348" t="s">
        <v>430</v>
      </c>
      <c r="BU20" s="348" t="s">
        <v>430</v>
      </c>
      <c r="BV20" s="348">
        <v>22.23</v>
      </c>
      <c r="BW20" s="373"/>
      <c r="BX20" s="372" t="s">
        <v>9749</v>
      </c>
      <c r="BY20" s="372" t="s">
        <v>9157</v>
      </c>
      <c r="BZ20" s="372" t="s">
        <v>9750</v>
      </c>
      <c r="CA20" s="372" t="s">
        <v>570</v>
      </c>
      <c r="CB20" s="372" t="s">
        <v>9751</v>
      </c>
      <c r="CC20" s="373"/>
      <c r="CD20" s="354" t="s">
        <v>443</v>
      </c>
    </row>
    <row r="21" spans="1:82" s="428" customFormat="1" x14ac:dyDescent="0.25">
      <c r="A21" s="345" t="s">
        <v>9752</v>
      </c>
      <c r="B21" s="373"/>
      <c r="C21" s="719">
        <v>45350</v>
      </c>
      <c r="D21" s="373"/>
      <c r="E21" s="346">
        <v>3019.35</v>
      </c>
      <c r="F21" s="373"/>
      <c r="G21" s="347">
        <v>13.851000000000001</v>
      </c>
      <c r="H21" s="373"/>
      <c r="I21" s="651">
        <v>3.65</v>
      </c>
      <c r="J21" s="651">
        <v>7.7</v>
      </c>
      <c r="K21" s="651">
        <v>2.54</v>
      </c>
      <c r="L21" s="651">
        <v>2.65</v>
      </c>
      <c r="M21" s="374"/>
      <c r="N21" s="348">
        <v>197.38300000000001</v>
      </c>
      <c r="O21" s="348">
        <v>162.267</v>
      </c>
      <c r="P21" s="348">
        <v>174.12899999999999</v>
      </c>
      <c r="Q21" s="348">
        <v>23.685199999999998</v>
      </c>
      <c r="R21" s="348">
        <v>31.831099999999999</v>
      </c>
      <c r="S21" s="348">
        <v>23.8874</v>
      </c>
      <c r="T21" s="348">
        <v>14.4497</v>
      </c>
      <c r="U21" s="348">
        <v>12.558299999999999</v>
      </c>
      <c r="V21" s="350">
        <v>18.7103</v>
      </c>
      <c r="W21" s="348">
        <v>10.113099999999999</v>
      </c>
      <c r="X21" s="348" t="s">
        <v>430</v>
      </c>
      <c r="Y21" s="348" t="s">
        <v>430</v>
      </c>
      <c r="Z21" s="348" t="s">
        <v>430</v>
      </c>
      <c r="AA21" s="348">
        <v>49.967599999999997</v>
      </c>
      <c r="AB21" s="348">
        <v>11.28</v>
      </c>
      <c r="AC21" s="348">
        <v>15.2089</v>
      </c>
      <c r="AD21" s="348">
        <v>16.9756</v>
      </c>
      <c r="AE21" s="348">
        <v>9.1103000000000005</v>
      </c>
      <c r="AF21" s="348">
        <v>15.187099999999999</v>
      </c>
      <c r="AG21" s="374"/>
      <c r="AH21" s="346">
        <v>1</v>
      </c>
      <c r="AI21" s="346">
        <v>1</v>
      </c>
      <c r="AJ21" s="346">
        <v>8</v>
      </c>
      <c r="AK21" s="346">
        <v>11</v>
      </c>
      <c r="AL21" s="346">
        <v>1</v>
      </c>
      <c r="AM21" s="346">
        <v>1</v>
      </c>
      <c r="AN21" s="346">
        <v>1</v>
      </c>
      <c r="AO21" s="346">
        <v>5</v>
      </c>
      <c r="AP21" s="346">
        <v>2</v>
      </c>
      <c r="AQ21" s="346">
        <v>9</v>
      </c>
      <c r="AR21" s="346" t="s">
        <v>430</v>
      </c>
      <c r="AS21" s="346" t="s">
        <v>430</v>
      </c>
      <c r="AT21" s="346" t="s">
        <v>430</v>
      </c>
      <c r="AU21" s="346">
        <v>1</v>
      </c>
      <c r="AV21" s="346">
        <v>1</v>
      </c>
      <c r="AW21" s="346">
        <v>4</v>
      </c>
      <c r="AX21" s="346">
        <v>3</v>
      </c>
      <c r="AY21" s="346">
        <v>12</v>
      </c>
      <c r="AZ21" s="374"/>
      <c r="BA21" s="375">
        <v>174.85948183805701</v>
      </c>
      <c r="BB21" s="375">
        <v>0</v>
      </c>
      <c r="BC21" s="375">
        <v>6.3211821176984595E-2</v>
      </c>
      <c r="BD21" s="375" t="s">
        <v>430</v>
      </c>
      <c r="BE21" s="373"/>
      <c r="BF21" s="348">
        <v>105.1407703141</v>
      </c>
      <c r="BG21" s="348">
        <v>45.284379111100002</v>
      </c>
      <c r="BH21" s="348">
        <v>2.3217889342000002</v>
      </c>
      <c r="BI21" s="373"/>
      <c r="BJ21" s="348">
        <v>72.643729690000001</v>
      </c>
      <c r="BK21" s="373"/>
      <c r="BL21" s="348">
        <v>34.817500000000003</v>
      </c>
      <c r="BM21" s="348">
        <v>30.880099999999999</v>
      </c>
      <c r="BN21" s="348">
        <v>7.8132200000000003</v>
      </c>
      <c r="BO21" s="348">
        <v>26.489180000000001</v>
      </c>
      <c r="BP21" s="373"/>
      <c r="BQ21" s="348">
        <v>3.07</v>
      </c>
      <c r="BR21" s="348">
        <v>6.93</v>
      </c>
      <c r="BS21" s="348" t="s">
        <v>430</v>
      </c>
      <c r="BT21" s="348" t="s">
        <v>430</v>
      </c>
      <c r="BU21" s="348" t="s">
        <v>430</v>
      </c>
      <c r="BV21" s="348">
        <v>13.99</v>
      </c>
      <c r="BW21" s="373"/>
      <c r="BX21" s="372" t="s">
        <v>5220</v>
      </c>
      <c r="BY21" s="372" t="s">
        <v>9753</v>
      </c>
      <c r="BZ21" s="372" t="s">
        <v>9754</v>
      </c>
      <c r="CA21" s="372" t="s">
        <v>4963</v>
      </c>
      <c r="CB21" s="372" t="s">
        <v>9755</v>
      </c>
      <c r="CC21" s="373"/>
      <c r="CD21" s="354" t="s">
        <v>443</v>
      </c>
    </row>
    <row r="22" spans="1:82" s="428" customFormat="1" x14ac:dyDescent="0.25">
      <c r="A22" s="345" t="s">
        <v>9756</v>
      </c>
      <c r="B22" s="373"/>
      <c r="C22" s="719">
        <v>45869</v>
      </c>
      <c r="D22" s="373"/>
      <c r="E22" s="346">
        <v>2856.62</v>
      </c>
      <c r="F22" s="373"/>
      <c r="G22" s="347">
        <v>10.9695</v>
      </c>
      <c r="H22" s="373"/>
      <c r="I22" s="651">
        <v>1.06</v>
      </c>
      <c r="J22" s="651">
        <v>7.85</v>
      </c>
      <c r="K22" s="651">
        <v>0.84</v>
      </c>
      <c r="L22" s="651">
        <v>0.9</v>
      </c>
      <c r="M22" s="374"/>
      <c r="N22" s="348">
        <v>51.647799999999997</v>
      </c>
      <c r="O22" s="348">
        <v>105.386</v>
      </c>
      <c r="P22" s="348">
        <v>211.65600000000001</v>
      </c>
      <c r="Q22" s="348">
        <v>44.969499999999996</v>
      </c>
      <c r="R22" s="348">
        <v>22.790800000000001</v>
      </c>
      <c r="S22" s="348">
        <v>10.716200000000001</v>
      </c>
      <c r="T22" s="348">
        <v>5.6833999999999998</v>
      </c>
      <c r="U22" s="348">
        <v>9.8107000000000006</v>
      </c>
      <c r="V22" s="350" t="s">
        <v>430</v>
      </c>
      <c r="W22" s="348" t="s">
        <v>430</v>
      </c>
      <c r="X22" s="348" t="s">
        <v>430</v>
      </c>
      <c r="Y22" s="348" t="s">
        <v>430</v>
      </c>
      <c r="Z22" s="348" t="s">
        <v>430</v>
      </c>
      <c r="AA22" s="348">
        <v>35.553100000000001</v>
      </c>
      <c r="AB22" s="348">
        <v>2.2559999999999998</v>
      </c>
      <c r="AC22" s="348">
        <v>12.224500000000001</v>
      </c>
      <c r="AD22" s="348" t="s">
        <v>430</v>
      </c>
      <c r="AE22" s="348">
        <v>27.3903</v>
      </c>
      <c r="AF22" s="348">
        <v>10.989699999999999</v>
      </c>
      <c r="AG22" s="374"/>
      <c r="AH22" s="346">
        <v>2</v>
      </c>
      <c r="AI22" s="346">
        <v>3</v>
      </c>
      <c r="AJ22" s="346">
        <v>2</v>
      </c>
      <c r="AK22" s="346">
        <v>3</v>
      </c>
      <c r="AL22" s="346">
        <v>4</v>
      </c>
      <c r="AM22" s="346">
        <v>9</v>
      </c>
      <c r="AN22" s="346">
        <v>10</v>
      </c>
      <c r="AO22" s="346">
        <v>9</v>
      </c>
      <c r="AP22" s="346" t="s">
        <v>430</v>
      </c>
      <c r="AQ22" s="346" t="s">
        <v>430</v>
      </c>
      <c r="AR22" s="346" t="s">
        <v>430</v>
      </c>
      <c r="AS22" s="346" t="s">
        <v>430</v>
      </c>
      <c r="AT22" s="346" t="s">
        <v>430</v>
      </c>
      <c r="AU22" s="346">
        <v>8</v>
      </c>
      <c r="AV22" s="346">
        <v>10</v>
      </c>
      <c r="AW22" s="346">
        <v>8</v>
      </c>
      <c r="AX22" s="346" t="s">
        <v>430</v>
      </c>
      <c r="AY22" s="346">
        <v>1</v>
      </c>
      <c r="AZ22" s="374"/>
      <c r="BA22" s="375">
        <v>112.93262708885401</v>
      </c>
      <c r="BB22" s="375">
        <v>0.59397450430264898</v>
      </c>
      <c r="BC22" s="375">
        <v>4.8809190550098101E-2</v>
      </c>
      <c r="BD22" s="375">
        <v>8.1271501111958901</v>
      </c>
      <c r="BE22" s="373"/>
      <c r="BF22" s="348">
        <v>86.901117653200004</v>
      </c>
      <c r="BG22" s="348">
        <v>25.709752796499998</v>
      </c>
      <c r="BH22" s="348">
        <v>3.3800837503999999</v>
      </c>
      <c r="BI22" s="373"/>
      <c r="BJ22" s="348">
        <v>66.38684207</v>
      </c>
      <c r="BK22" s="373"/>
      <c r="BL22" s="348">
        <v>49.9863</v>
      </c>
      <c r="BM22" s="348">
        <v>4.8412199999999999</v>
      </c>
      <c r="BN22" s="348">
        <v>11.5617</v>
      </c>
      <c r="BO22" s="348">
        <v>33.610779999999998</v>
      </c>
      <c r="BP22" s="373"/>
      <c r="BQ22" s="348">
        <v>0.97</v>
      </c>
      <c r="BR22" s="348">
        <v>13.96</v>
      </c>
      <c r="BS22" s="348" t="s">
        <v>430</v>
      </c>
      <c r="BT22" s="348" t="s">
        <v>430</v>
      </c>
      <c r="BU22" s="348" t="s">
        <v>430</v>
      </c>
      <c r="BV22" s="348">
        <v>15.71</v>
      </c>
      <c r="BW22" s="373"/>
      <c r="BX22" s="372" t="s">
        <v>9757</v>
      </c>
      <c r="BY22" s="372" t="s">
        <v>9758</v>
      </c>
      <c r="BZ22" s="372" t="s">
        <v>9759</v>
      </c>
      <c r="CA22" s="372" t="s">
        <v>9760</v>
      </c>
      <c r="CB22" s="372" t="s">
        <v>9761</v>
      </c>
      <c r="CC22" s="373"/>
      <c r="CD22" s="354" t="s">
        <v>3722</v>
      </c>
    </row>
    <row r="23" spans="1:82" x14ac:dyDescent="0.25">
      <c r="A23" s="36" t="s">
        <v>93</v>
      </c>
      <c r="B23" s="43"/>
      <c r="C23" s="720"/>
      <c r="D23" s="43"/>
      <c r="E23" s="51"/>
      <c r="F23" s="43"/>
      <c r="G23" s="55"/>
      <c r="H23" s="43"/>
      <c r="I23" s="92"/>
      <c r="J23" s="92"/>
      <c r="K23" s="92"/>
      <c r="L23" s="92"/>
      <c r="M23" s="66"/>
      <c r="N23" s="59">
        <v>34.214399999999998</v>
      </c>
      <c r="O23" s="59">
        <v>71.350800000000007</v>
      </c>
      <c r="P23" s="59">
        <v>172.4091</v>
      </c>
      <c r="Q23" s="59">
        <v>31.083500000000001</v>
      </c>
      <c r="R23" s="59">
        <v>14.9695</v>
      </c>
      <c r="S23" s="59">
        <v>12.3828</v>
      </c>
      <c r="T23" s="59">
        <v>5.7454000000000001</v>
      </c>
      <c r="U23" s="59">
        <v>9.9733000000000001</v>
      </c>
      <c r="V23" s="70">
        <v>12.4709</v>
      </c>
      <c r="W23" s="59">
        <v>10.793200000000001</v>
      </c>
      <c r="X23" s="59">
        <v>15.720800000000001</v>
      </c>
      <c r="Y23" s="59">
        <v>13.992599999999999</v>
      </c>
      <c r="Z23" s="59">
        <v>12.214</v>
      </c>
      <c r="AA23" s="59">
        <v>36.127899999999997</v>
      </c>
      <c r="AB23" s="59">
        <v>2.8915999999999999</v>
      </c>
      <c r="AC23" s="59">
        <v>11.5288</v>
      </c>
      <c r="AD23" s="59">
        <v>11.587300000000001</v>
      </c>
      <c r="AE23" s="59">
        <v>14.352</v>
      </c>
      <c r="AF23" s="59">
        <v>14.809100000000001</v>
      </c>
      <c r="AG23" s="66"/>
      <c r="AH23" s="51">
        <v>9</v>
      </c>
      <c r="AI23" s="51">
        <v>15</v>
      </c>
      <c r="AJ23" s="51">
        <v>15</v>
      </c>
      <c r="AK23" s="51">
        <v>15</v>
      </c>
      <c r="AL23" s="51">
        <v>15</v>
      </c>
      <c r="AM23" s="51">
        <v>15</v>
      </c>
      <c r="AN23" s="51">
        <v>15</v>
      </c>
      <c r="AO23" s="51">
        <v>15</v>
      </c>
      <c r="AP23" s="51">
        <v>14</v>
      </c>
      <c r="AQ23" s="51">
        <v>14</v>
      </c>
      <c r="AR23" s="51">
        <v>8</v>
      </c>
      <c r="AS23" s="51">
        <v>6</v>
      </c>
      <c r="AT23" s="51">
        <v>4</v>
      </c>
      <c r="AU23" s="51">
        <v>15</v>
      </c>
      <c r="AV23" s="51">
        <v>15</v>
      </c>
      <c r="AW23" s="51">
        <v>15</v>
      </c>
      <c r="AX23" s="51">
        <v>14</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197.38300000000001</v>
      </c>
      <c r="O24" s="60">
        <v>162.267</v>
      </c>
      <c r="P24" s="60">
        <v>223.02799999999999</v>
      </c>
      <c r="Q24" s="60">
        <v>52.575800000000001</v>
      </c>
      <c r="R24" s="60">
        <v>31.831099999999999</v>
      </c>
      <c r="S24" s="60">
        <v>23.8874</v>
      </c>
      <c r="T24" s="60">
        <v>14.4497</v>
      </c>
      <c r="U24" s="60">
        <v>17.2638</v>
      </c>
      <c r="V24" s="71">
        <v>20.9116</v>
      </c>
      <c r="W24" s="60">
        <v>15.6845</v>
      </c>
      <c r="X24" s="60">
        <v>19.22</v>
      </c>
      <c r="Y24" s="60">
        <v>17.513100000000001</v>
      </c>
      <c r="Z24" s="60">
        <v>15.7354</v>
      </c>
      <c r="AA24" s="60">
        <v>49.967599999999997</v>
      </c>
      <c r="AB24" s="60">
        <v>11.28</v>
      </c>
      <c r="AC24" s="60">
        <v>17.745200000000001</v>
      </c>
      <c r="AD24" s="60">
        <v>20.534800000000001</v>
      </c>
      <c r="AE24" s="60">
        <v>27.3903</v>
      </c>
      <c r="AF24" s="60">
        <v>20.4055</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-36.310699999999997</v>
      </c>
      <c r="O25" s="60">
        <v>21.997399999999999</v>
      </c>
      <c r="P25" s="60">
        <v>98.501099999999994</v>
      </c>
      <c r="Q25" s="60">
        <v>2.7622</v>
      </c>
      <c r="R25" s="60">
        <v>2.1911999999999998</v>
      </c>
      <c r="S25" s="60">
        <v>2.9451999999999998</v>
      </c>
      <c r="T25" s="60">
        <v>-1.9785999999999999</v>
      </c>
      <c r="U25" s="60">
        <v>1.8555999999999999</v>
      </c>
      <c r="V25" s="71">
        <v>4.9253999999999998</v>
      </c>
      <c r="W25" s="60">
        <v>6.851</v>
      </c>
      <c r="X25" s="60">
        <v>12.139200000000001</v>
      </c>
      <c r="Y25" s="60">
        <v>11.208399999999999</v>
      </c>
      <c r="Z25" s="60">
        <v>10.822800000000001</v>
      </c>
      <c r="AA25" s="60">
        <v>22.216999999999999</v>
      </c>
      <c r="AB25" s="60">
        <v>-3.63</v>
      </c>
      <c r="AC25" s="60">
        <v>3.2833999999999999</v>
      </c>
      <c r="AD25" s="60">
        <v>3.9853000000000001</v>
      </c>
      <c r="AE25" s="60">
        <v>-4.4231999999999996</v>
      </c>
      <c r="AF25" s="60">
        <v>9.6843000000000004</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14.0466</v>
      </c>
      <c r="O26" s="61">
        <v>68.006</v>
      </c>
      <c r="P26" s="61">
        <v>174.12899999999999</v>
      </c>
      <c r="Q26" s="61">
        <v>33.472900000000003</v>
      </c>
      <c r="R26" s="61">
        <v>13.4061</v>
      </c>
      <c r="S26" s="61">
        <v>10.7187</v>
      </c>
      <c r="T26" s="61">
        <v>6.1481000000000003</v>
      </c>
      <c r="U26" s="61">
        <v>10.4938</v>
      </c>
      <c r="V26" s="72">
        <v>12.142099999999999</v>
      </c>
      <c r="W26" s="61">
        <v>11.059699999999999</v>
      </c>
      <c r="X26" s="61">
        <v>15.9854</v>
      </c>
      <c r="Y26" s="61">
        <v>13.5662</v>
      </c>
      <c r="Z26" s="61">
        <v>11.1488</v>
      </c>
      <c r="AA26" s="61">
        <v>35.553100000000001</v>
      </c>
      <c r="AB26" s="61">
        <v>3.2991999999999999</v>
      </c>
      <c r="AC26" s="61">
        <v>12.224500000000001</v>
      </c>
      <c r="AD26" s="61">
        <v>11.0914</v>
      </c>
      <c r="AE26" s="61">
        <v>17.450800000000001</v>
      </c>
      <c r="AF26" s="61">
        <v>15.584099999999999</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340</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107" customFormat="1" x14ac:dyDescent="0.25">
      <c r="A28" s="481" t="s">
        <v>9762</v>
      </c>
      <c r="B28" s="402"/>
      <c r="C28" s="724">
        <v>41275</v>
      </c>
      <c r="D28" s="402"/>
      <c r="E28" s="403">
        <v>85528</v>
      </c>
      <c r="F28" s="402"/>
      <c r="G28" s="404">
        <v>893.34230000000002</v>
      </c>
      <c r="H28" s="402"/>
      <c r="I28" s="650">
        <v>4.1399999999999997</v>
      </c>
      <c r="J28" s="650">
        <v>6.94</v>
      </c>
      <c r="K28" s="650">
        <v>2.17</v>
      </c>
      <c r="L28" s="650">
        <v>2.2599999999999998</v>
      </c>
      <c r="M28" s="406"/>
      <c r="N28" s="405" t="s">
        <v>430</v>
      </c>
      <c r="O28" s="405">
        <v>94.834999999999994</v>
      </c>
      <c r="P28" s="405">
        <v>196.73</v>
      </c>
      <c r="Q28" s="405">
        <v>44.391199999999998</v>
      </c>
      <c r="R28" s="405">
        <v>16.502099999999999</v>
      </c>
      <c r="S28" s="405">
        <v>8.9295000000000009</v>
      </c>
      <c r="T28" s="405">
        <v>-0.21779999999999999</v>
      </c>
      <c r="U28" s="405">
        <v>5.0549999999999997</v>
      </c>
      <c r="V28" s="407">
        <v>7.4638999999999998</v>
      </c>
      <c r="W28" s="405">
        <v>10.0031</v>
      </c>
      <c r="X28" s="405">
        <v>17.4148</v>
      </c>
      <c r="Y28" s="405">
        <v>18.328299999999999</v>
      </c>
      <c r="Z28" s="405">
        <v>16.616399999999999</v>
      </c>
      <c r="AA28" s="405">
        <v>31.743500000000001</v>
      </c>
      <c r="AB28" s="405">
        <v>-2.9866000000000001</v>
      </c>
      <c r="AC28" s="405">
        <v>6.4854000000000003</v>
      </c>
      <c r="AD28" s="405">
        <v>6.9694000000000003</v>
      </c>
      <c r="AE28" s="405">
        <v>20.6111</v>
      </c>
      <c r="AF28" s="405">
        <v>16.289200000000001</v>
      </c>
      <c r="AG28" s="406"/>
      <c r="AH28" s="403" t="s">
        <v>430</v>
      </c>
      <c r="AI28" s="403">
        <v>4</v>
      </c>
      <c r="AJ28" s="403">
        <v>4</v>
      </c>
      <c r="AK28" s="403">
        <v>4</v>
      </c>
      <c r="AL28" s="403">
        <v>7</v>
      </c>
      <c r="AM28" s="403">
        <v>13</v>
      </c>
      <c r="AN28" s="403">
        <v>14</v>
      </c>
      <c r="AO28" s="403">
        <v>14</v>
      </c>
      <c r="AP28" s="403">
        <v>13</v>
      </c>
      <c r="AQ28" s="403">
        <v>11</v>
      </c>
      <c r="AR28" s="403">
        <v>4</v>
      </c>
      <c r="AS28" s="403">
        <v>1</v>
      </c>
      <c r="AT28" s="403">
        <v>1</v>
      </c>
      <c r="AU28" s="403">
        <v>11</v>
      </c>
      <c r="AV28" s="403">
        <v>15</v>
      </c>
      <c r="AW28" s="403">
        <v>14</v>
      </c>
      <c r="AX28" s="403">
        <v>12</v>
      </c>
      <c r="AY28" s="403">
        <v>5</v>
      </c>
      <c r="AZ28" s="406"/>
      <c r="BA28" s="410">
        <v>82.673669908365099</v>
      </c>
      <c r="BB28" s="410">
        <v>0</v>
      </c>
      <c r="BC28" s="410">
        <v>0.135220534258327</v>
      </c>
      <c r="BD28" s="410" t="s">
        <v>430</v>
      </c>
      <c r="BE28" s="402"/>
      <c r="BF28" s="405">
        <v>89.596990851699999</v>
      </c>
      <c r="BG28" s="405">
        <v>31.2866126441</v>
      </c>
      <c r="BH28" s="405">
        <v>2.8637485263000002</v>
      </c>
      <c r="BI28" s="402"/>
      <c r="BJ28" s="405">
        <v>59.84120162</v>
      </c>
      <c r="BK28" s="402"/>
      <c r="BL28" s="405">
        <v>44.570099999999996</v>
      </c>
      <c r="BM28" s="405">
        <v>13.8203</v>
      </c>
      <c r="BN28" s="405">
        <v>7.6947799999999997</v>
      </c>
      <c r="BO28" s="405">
        <v>33.914819999999999</v>
      </c>
      <c r="BP28" s="402"/>
      <c r="BQ28" s="405">
        <v>5.39</v>
      </c>
      <c r="BR28" s="405">
        <v>4.13</v>
      </c>
      <c r="BS28" s="405">
        <v>2.29</v>
      </c>
      <c r="BT28" s="405">
        <v>0.93</v>
      </c>
      <c r="BU28" s="405">
        <v>1.4</v>
      </c>
      <c r="BV28" s="405">
        <v>20.25</v>
      </c>
      <c r="BW28" s="402"/>
      <c r="BX28" s="401" t="s">
        <v>9691</v>
      </c>
      <c r="BY28" s="401" t="s">
        <v>9692</v>
      </c>
      <c r="BZ28" s="401" t="s">
        <v>9514</v>
      </c>
      <c r="CA28" s="401" t="s">
        <v>1133</v>
      </c>
      <c r="CB28" s="401" t="s">
        <v>9693</v>
      </c>
      <c r="CC28" s="402"/>
      <c r="CD28" s="411" t="s">
        <v>443</v>
      </c>
    </row>
    <row r="29" spans="1:82" s="107" customFormat="1" x14ac:dyDescent="0.25">
      <c r="A29" s="345" t="s">
        <v>9763</v>
      </c>
      <c r="B29" s="373"/>
      <c r="C29" s="719">
        <v>41348</v>
      </c>
      <c r="D29" s="373"/>
      <c r="E29" s="346">
        <v>19111.599999999999</v>
      </c>
      <c r="F29" s="373"/>
      <c r="G29" s="347">
        <v>74.3292</v>
      </c>
      <c r="H29" s="373"/>
      <c r="I29" s="651">
        <v>2.15</v>
      </c>
      <c r="J29" s="651">
        <v>8.07</v>
      </c>
      <c r="K29" s="651">
        <v>1.63</v>
      </c>
      <c r="L29" s="651">
        <v>1.75</v>
      </c>
      <c r="M29" s="374"/>
      <c r="N29" s="348">
        <v>14.7377</v>
      </c>
      <c r="O29" s="348">
        <v>22.712900000000001</v>
      </c>
      <c r="P29" s="348">
        <v>124.739</v>
      </c>
      <c r="Q29" s="348">
        <v>18.538599999999999</v>
      </c>
      <c r="R29" s="348">
        <v>8.0639000000000003</v>
      </c>
      <c r="S29" s="348">
        <v>11.4512</v>
      </c>
      <c r="T29" s="348">
        <v>6.9278000000000004</v>
      </c>
      <c r="U29" s="348">
        <v>12.992000000000001</v>
      </c>
      <c r="V29" s="350">
        <v>13.7948</v>
      </c>
      <c r="W29" s="348">
        <v>11.832700000000001</v>
      </c>
      <c r="X29" s="348">
        <v>17.6008</v>
      </c>
      <c r="Y29" s="348">
        <v>14.587899999999999</v>
      </c>
      <c r="Z29" s="348">
        <v>12.4511</v>
      </c>
      <c r="AA29" s="348">
        <v>30.9129</v>
      </c>
      <c r="AB29" s="348">
        <v>4.1215999999999999</v>
      </c>
      <c r="AC29" s="348">
        <v>13.773</v>
      </c>
      <c r="AD29" s="348">
        <v>12.856999999999999</v>
      </c>
      <c r="AE29" s="348">
        <v>5.7462</v>
      </c>
      <c r="AF29" s="348">
        <v>12.530799999999999</v>
      </c>
      <c r="AG29" s="374"/>
      <c r="AH29" s="346">
        <v>5</v>
      </c>
      <c r="AI29" s="346">
        <v>15</v>
      </c>
      <c r="AJ29" s="346">
        <v>14</v>
      </c>
      <c r="AK29" s="346">
        <v>12</v>
      </c>
      <c r="AL29" s="346">
        <v>14</v>
      </c>
      <c r="AM29" s="346">
        <v>9</v>
      </c>
      <c r="AN29" s="346">
        <v>10</v>
      </c>
      <c r="AO29" s="346">
        <v>6</v>
      </c>
      <c r="AP29" s="346">
        <v>7</v>
      </c>
      <c r="AQ29" s="346">
        <v>8</v>
      </c>
      <c r="AR29" s="346">
        <v>3</v>
      </c>
      <c r="AS29" s="346">
        <v>4</v>
      </c>
      <c r="AT29" s="346">
        <v>2</v>
      </c>
      <c r="AU29" s="346">
        <v>13</v>
      </c>
      <c r="AV29" s="346">
        <v>9</v>
      </c>
      <c r="AW29" s="346">
        <v>8</v>
      </c>
      <c r="AX29" s="346">
        <v>7</v>
      </c>
      <c r="AY29" s="346">
        <v>13</v>
      </c>
      <c r="AZ29" s="374"/>
      <c r="BA29" s="375">
        <v>86.296340264655299</v>
      </c>
      <c r="BB29" s="375">
        <v>0</v>
      </c>
      <c r="BC29" s="375">
        <v>0.13165966170391</v>
      </c>
      <c r="BD29" s="375" t="s">
        <v>430</v>
      </c>
      <c r="BE29" s="373"/>
      <c r="BF29" s="348">
        <v>83.807572764200003</v>
      </c>
      <c r="BG29" s="348">
        <v>19.0005802664</v>
      </c>
      <c r="BH29" s="348">
        <v>4.4107901752999998</v>
      </c>
      <c r="BI29" s="373"/>
      <c r="BJ29" s="348">
        <v>47.14414747</v>
      </c>
      <c r="BK29" s="373"/>
      <c r="BL29" s="348">
        <v>17.792200000000001</v>
      </c>
      <c r="BM29" s="348">
        <v>12.2546</v>
      </c>
      <c r="BN29" s="348">
        <v>17.097300000000001</v>
      </c>
      <c r="BO29" s="348">
        <v>52.855899999999998</v>
      </c>
      <c r="BP29" s="373"/>
      <c r="BQ29" s="348">
        <v>3.59</v>
      </c>
      <c r="BR29" s="348">
        <v>10.57</v>
      </c>
      <c r="BS29" s="348">
        <v>6.23</v>
      </c>
      <c r="BT29" s="348">
        <v>11.37</v>
      </c>
      <c r="BU29" s="348">
        <v>2.36</v>
      </c>
      <c r="BV29" s="348">
        <v>14.77</v>
      </c>
      <c r="BW29" s="373"/>
      <c r="BX29" s="372" t="s">
        <v>9695</v>
      </c>
      <c r="BY29" s="372" t="s">
        <v>9696</v>
      </c>
      <c r="BZ29" s="372" t="s">
        <v>3812</v>
      </c>
      <c r="CA29" s="372" t="s">
        <v>9697</v>
      </c>
      <c r="CB29" s="372" t="s">
        <v>9698</v>
      </c>
      <c r="CC29" s="373"/>
      <c r="CD29" s="354" t="s">
        <v>436</v>
      </c>
    </row>
    <row r="30" spans="1:82" s="107" customFormat="1" x14ac:dyDescent="0.25">
      <c r="A30" s="345" t="s">
        <v>9764</v>
      </c>
      <c r="B30" s="373"/>
      <c r="C30" s="719">
        <v>44071</v>
      </c>
      <c r="D30" s="373"/>
      <c r="E30" s="346">
        <v>15977.8</v>
      </c>
      <c r="F30" s="373"/>
      <c r="G30" s="347">
        <v>26.6586</v>
      </c>
      <c r="H30" s="373"/>
      <c r="I30" s="651">
        <v>2.31</v>
      </c>
      <c r="J30" s="651">
        <v>7.49</v>
      </c>
      <c r="K30" s="651">
        <v>1.89</v>
      </c>
      <c r="L30" s="651">
        <v>2.0099999999999998</v>
      </c>
      <c r="M30" s="374"/>
      <c r="N30" s="348" t="s">
        <v>430</v>
      </c>
      <c r="O30" s="348">
        <v>114.907</v>
      </c>
      <c r="P30" s="348">
        <v>195.876</v>
      </c>
      <c r="Q30" s="348">
        <v>29.146699999999999</v>
      </c>
      <c r="R30" s="348">
        <v>16.654900000000001</v>
      </c>
      <c r="S30" s="348">
        <v>15.866199999999999</v>
      </c>
      <c r="T30" s="348">
        <v>10.638400000000001</v>
      </c>
      <c r="U30" s="348">
        <v>12.954599999999999</v>
      </c>
      <c r="V30" s="350">
        <v>16.863299999999999</v>
      </c>
      <c r="W30" s="348">
        <v>14.417899999999999</v>
      </c>
      <c r="X30" s="348">
        <v>20.649000000000001</v>
      </c>
      <c r="Y30" s="348">
        <v>17.074400000000001</v>
      </c>
      <c r="Z30" s="348" t="s">
        <v>430</v>
      </c>
      <c r="AA30" s="348">
        <v>41.694099999999999</v>
      </c>
      <c r="AB30" s="348">
        <v>8.0784000000000002</v>
      </c>
      <c r="AC30" s="348">
        <v>14.610200000000001</v>
      </c>
      <c r="AD30" s="348">
        <v>15.456300000000001</v>
      </c>
      <c r="AE30" s="348">
        <v>15.296900000000001</v>
      </c>
      <c r="AF30" s="348">
        <v>18.399000000000001</v>
      </c>
      <c r="AG30" s="374"/>
      <c r="AH30" s="346" t="s">
        <v>430</v>
      </c>
      <c r="AI30" s="346">
        <v>2</v>
      </c>
      <c r="AJ30" s="346">
        <v>5</v>
      </c>
      <c r="AK30" s="346">
        <v>9</v>
      </c>
      <c r="AL30" s="346">
        <v>6</v>
      </c>
      <c r="AM30" s="346">
        <v>5</v>
      </c>
      <c r="AN30" s="346">
        <v>5</v>
      </c>
      <c r="AO30" s="346">
        <v>7</v>
      </c>
      <c r="AP30" s="346">
        <v>5</v>
      </c>
      <c r="AQ30" s="346">
        <v>3</v>
      </c>
      <c r="AR30" s="346">
        <v>1</v>
      </c>
      <c r="AS30" s="346">
        <v>2</v>
      </c>
      <c r="AT30" s="346" t="s">
        <v>430</v>
      </c>
      <c r="AU30" s="346">
        <v>5</v>
      </c>
      <c r="AV30" s="346">
        <v>4</v>
      </c>
      <c r="AW30" s="346">
        <v>6</v>
      </c>
      <c r="AX30" s="346">
        <v>5</v>
      </c>
      <c r="AY30" s="346">
        <v>10</v>
      </c>
      <c r="AZ30" s="374"/>
      <c r="BA30" s="375">
        <v>96.507433538195997</v>
      </c>
      <c r="BB30" s="375">
        <v>0</v>
      </c>
      <c r="BC30" s="375">
        <v>0.148898101961565</v>
      </c>
      <c r="BD30" s="375" t="s">
        <v>430</v>
      </c>
      <c r="BE30" s="373"/>
      <c r="BF30" s="348">
        <v>100.0179619611</v>
      </c>
      <c r="BG30" s="348">
        <v>26.2000518726</v>
      </c>
      <c r="BH30" s="348">
        <v>3.8174719061000002</v>
      </c>
      <c r="BI30" s="373"/>
      <c r="BJ30" s="348">
        <v>59.839540130000003</v>
      </c>
      <c r="BK30" s="373"/>
      <c r="BL30" s="348">
        <v>39.505899999999997</v>
      </c>
      <c r="BM30" s="348">
        <v>9.5281500000000001</v>
      </c>
      <c r="BN30" s="348">
        <v>5.0403500000000001</v>
      </c>
      <c r="BO30" s="348">
        <v>45.925600000000003</v>
      </c>
      <c r="BP30" s="373"/>
      <c r="BQ30" s="348">
        <v>6.44</v>
      </c>
      <c r="BR30" s="348">
        <v>10.35</v>
      </c>
      <c r="BS30" s="348">
        <v>2.64</v>
      </c>
      <c r="BT30" s="348">
        <v>2.61</v>
      </c>
      <c r="BU30" s="348" t="s">
        <v>430</v>
      </c>
      <c r="BV30" s="348">
        <v>14.46</v>
      </c>
      <c r="BW30" s="373"/>
      <c r="BX30" s="372" t="s">
        <v>9700</v>
      </c>
      <c r="BY30" s="372" t="s">
        <v>9701</v>
      </c>
      <c r="BZ30" s="372" t="s">
        <v>9702</v>
      </c>
      <c r="CA30" s="372" t="s">
        <v>9703</v>
      </c>
      <c r="CB30" s="372" t="s">
        <v>9704</v>
      </c>
      <c r="CC30" s="373"/>
      <c r="CD30" s="354" t="s">
        <v>436</v>
      </c>
    </row>
    <row r="31" spans="1:82" s="107" customFormat="1" ht="11" x14ac:dyDescent="0.3">
      <c r="A31" s="841" t="s">
        <v>9765</v>
      </c>
      <c r="B31" s="842"/>
      <c r="C31" s="843">
        <v>45191</v>
      </c>
      <c r="D31" s="842"/>
      <c r="E31" s="844">
        <v>14209.2</v>
      </c>
      <c r="F31" s="842"/>
      <c r="G31" s="845">
        <v>16.443999999999999</v>
      </c>
      <c r="H31" s="842"/>
      <c r="I31" s="964">
        <v>7.81</v>
      </c>
      <c r="J31" s="964">
        <v>7.14</v>
      </c>
      <c r="K31" s="964">
        <v>3.12</v>
      </c>
      <c r="L31" s="964">
        <v>3.24</v>
      </c>
      <c r="M31" s="847"/>
      <c r="N31" s="846" t="s">
        <v>430</v>
      </c>
      <c r="O31" s="846">
        <v>40.041400000000003</v>
      </c>
      <c r="P31" s="846">
        <v>201.41499999999999</v>
      </c>
      <c r="Q31" s="846">
        <v>9.5943000000000005</v>
      </c>
      <c r="R31" s="846">
        <v>9.1692</v>
      </c>
      <c r="S31" s="846">
        <v>12.1637</v>
      </c>
      <c r="T31" s="846">
        <v>10.8421</v>
      </c>
      <c r="U31" s="846">
        <v>18.644400000000001</v>
      </c>
      <c r="V31" s="848">
        <v>22.421700000000001</v>
      </c>
      <c r="W31" s="846">
        <v>13.8353</v>
      </c>
      <c r="X31" s="846" t="s">
        <v>430</v>
      </c>
      <c r="Y31" s="846" t="s">
        <v>430</v>
      </c>
      <c r="Z31" s="846" t="s">
        <v>430</v>
      </c>
      <c r="AA31" s="846">
        <v>41.313299999999998</v>
      </c>
      <c r="AB31" s="846">
        <v>4.5319000000000003</v>
      </c>
      <c r="AC31" s="846">
        <v>19.118200000000002</v>
      </c>
      <c r="AD31" s="846">
        <v>22.0261</v>
      </c>
      <c r="AE31" s="846">
        <v>-1.2842</v>
      </c>
      <c r="AF31" s="846">
        <v>19.926400000000001</v>
      </c>
      <c r="AG31" s="847"/>
      <c r="AH31" s="844" t="s">
        <v>430</v>
      </c>
      <c r="AI31" s="844">
        <v>12</v>
      </c>
      <c r="AJ31" s="844">
        <v>3</v>
      </c>
      <c r="AK31" s="844">
        <v>14</v>
      </c>
      <c r="AL31" s="844">
        <v>13</v>
      </c>
      <c r="AM31" s="844">
        <v>8</v>
      </c>
      <c r="AN31" s="844">
        <v>4</v>
      </c>
      <c r="AO31" s="844">
        <v>1</v>
      </c>
      <c r="AP31" s="844">
        <v>1</v>
      </c>
      <c r="AQ31" s="844">
        <v>5</v>
      </c>
      <c r="AR31" s="844" t="s">
        <v>430</v>
      </c>
      <c r="AS31" s="844" t="s">
        <v>430</v>
      </c>
      <c r="AT31" s="844" t="s">
        <v>430</v>
      </c>
      <c r="AU31" s="844">
        <v>7</v>
      </c>
      <c r="AV31" s="844">
        <v>7</v>
      </c>
      <c r="AW31" s="844">
        <v>1</v>
      </c>
      <c r="AX31" s="844">
        <v>1</v>
      </c>
      <c r="AY31" s="844">
        <v>14</v>
      </c>
      <c r="AZ31" s="847"/>
      <c r="BA31" s="852">
        <v>118.272418967505</v>
      </c>
      <c r="BB31" s="852">
        <v>0</v>
      </c>
      <c r="BC31" s="852">
        <v>0.114038872971432</v>
      </c>
      <c r="BD31" s="852" t="s">
        <v>430</v>
      </c>
      <c r="BE31" s="842"/>
      <c r="BF31" s="846">
        <v>100.88309257020001</v>
      </c>
      <c r="BG31" s="846">
        <v>30.080793928599999</v>
      </c>
      <c r="BH31" s="846">
        <v>3.3537376975000002</v>
      </c>
      <c r="BI31" s="842"/>
      <c r="BJ31" s="846">
        <v>70.131777720000002</v>
      </c>
      <c r="BK31" s="842"/>
      <c r="BL31" s="846">
        <v>40.9129</v>
      </c>
      <c r="BM31" s="846">
        <v>14.9291</v>
      </c>
      <c r="BN31" s="846">
        <v>14.816800000000001</v>
      </c>
      <c r="BO31" s="846">
        <v>29.341200000000001</v>
      </c>
      <c r="BP31" s="842"/>
      <c r="BQ31" s="846">
        <v>4.34</v>
      </c>
      <c r="BR31" s="846">
        <v>6.38</v>
      </c>
      <c r="BS31" s="846">
        <v>0.71</v>
      </c>
      <c r="BT31" s="846">
        <v>7.0000000000000007E-2</v>
      </c>
      <c r="BU31" s="846" t="s">
        <v>430</v>
      </c>
      <c r="BV31" s="846">
        <v>9.6300000000000008</v>
      </c>
      <c r="BW31" s="842"/>
      <c r="BX31" s="855" t="s">
        <v>6061</v>
      </c>
      <c r="BY31" s="855" t="s">
        <v>9706</v>
      </c>
      <c r="BZ31" s="855" t="s">
        <v>809</v>
      </c>
      <c r="CA31" s="855" t="s">
        <v>6103</v>
      </c>
      <c r="CB31" s="855" t="s">
        <v>9707</v>
      </c>
      <c r="CC31" s="842"/>
      <c r="CD31" s="856" t="s">
        <v>443</v>
      </c>
    </row>
    <row r="32" spans="1:82" s="107" customFormat="1" x14ac:dyDescent="0.25">
      <c r="A32" s="345" t="s">
        <v>9766</v>
      </c>
      <c r="B32" s="373"/>
      <c r="C32" s="719">
        <v>45196</v>
      </c>
      <c r="D32" s="373"/>
      <c r="E32" s="346">
        <v>10048.299999999999</v>
      </c>
      <c r="F32" s="373"/>
      <c r="G32" s="347">
        <v>16.663900000000002</v>
      </c>
      <c r="H32" s="373"/>
      <c r="I32" s="651">
        <v>9.3788499999999999</v>
      </c>
      <c r="J32" s="651">
        <v>6.8455899999999996</v>
      </c>
      <c r="K32" s="651">
        <v>4.1046699999999996</v>
      </c>
      <c r="L32" s="651">
        <v>4.2749600000000001</v>
      </c>
      <c r="M32" s="374"/>
      <c r="N32" s="348" t="s">
        <v>430</v>
      </c>
      <c r="O32" s="348">
        <v>30.4969</v>
      </c>
      <c r="P32" s="348">
        <v>140.16399999999999</v>
      </c>
      <c r="Q32" s="348">
        <v>3.8130000000000002</v>
      </c>
      <c r="R32" s="348">
        <v>3.2650999999999999</v>
      </c>
      <c r="S32" s="348">
        <v>11.2058</v>
      </c>
      <c r="T32" s="348">
        <v>12.4598</v>
      </c>
      <c r="U32" s="348">
        <v>17.1812</v>
      </c>
      <c r="V32" s="350">
        <v>19.708300000000001</v>
      </c>
      <c r="W32" s="348">
        <v>17.159800000000001</v>
      </c>
      <c r="X32" s="348" t="s">
        <v>430</v>
      </c>
      <c r="Y32" s="348" t="s">
        <v>430</v>
      </c>
      <c r="Z32" s="348" t="s">
        <v>430</v>
      </c>
      <c r="AA32" s="348">
        <v>31.2895</v>
      </c>
      <c r="AB32" s="348">
        <v>8.9796999999999993</v>
      </c>
      <c r="AC32" s="348">
        <v>17.552900000000001</v>
      </c>
      <c r="AD32" s="348">
        <v>19.147099999999998</v>
      </c>
      <c r="AE32" s="348">
        <v>-3.3603999999999998</v>
      </c>
      <c r="AF32" s="348">
        <v>20.622900000000001</v>
      </c>
      <c r="AG32" s="374"/>
      <c r="AH32" s="346" t="s">
        <v>430</v>
      </c>
      <c r="AI32" s="346">
        <v>13</v>
      </c>
      <c r="AJ32" s="346">
        <v>13</v>
      </c>
      <c r="AK32" s="346">
        <v>15</v>
      </c>
      <c r="AL32" s="346">
        <v>15</v>
      </c>
      <c r="AM32" s="346">
        <v>10</v>
      </c>
      <c r="AN32" s="346">
        <v>3</v>
      </c>
      <c r="AO32" s="346">
        <v>2</v>
      </c>
      <c r="AP32" s="346">
        <v>3</v>
      </c>
      <c r="AQ32" s="346">
        <v>1</v>
      </c>
      <c r="AR32" s="346" t="s">
        <v>430</v>
      </c>
      <c r="AS32" s="346" t="s">
        <v>430</v>
      </c>
      <c r="AT32" s="346" t="s">
        <v>430</v>
      </c>
      <c r="AU32" s="346">
        <v>12</v>
      </c>
      <c r="AV32" s="346">
        <v>3</v>
      </c>
      <c r="AW32" s="346">
        <v>3</v>
      </c>
      <c r="AX32" s="346">
        <v>2</v>
      </c>
      <c r="AY32" s="346">
        <v>15</v>
      </c>
      <c r="AZ32" s="374"/>
      <c r="BA32" s="375">
        <v>82.097392011889298</v>
      </c>
      <c r="BB32" s="375">
        <v>0</v>
      </c>
      <c r="BC32" s="375">
        <v>0.166855385529906</v>
      </c>
      <c r="BD32" s="375" t="s">
        <v>430</v>
      </c>
      <c r="BE32" s="373"/>
      <c r="BF32" s="348">
        <v>86.766965584700003</v>
      </c>
      <c r="BG32" s="348">
        <v>3.3736245595000001</v>
      </c>
      <c r="BH32" s="348">
        <v>25.719212098</v>
      </c>
      <c r="BI32" s="373"/>
      <c r="BJ32" s="348">
        <v>56.622717989999998</v>
      </c>
      <c r="BK32" s="373"/>
      <c r="BL32" s="348">
        <v>27.166799999999999</v>
      </c>
      <c r="BM32" s="348">
        <v>4.93682</v>
      </c>
      <c r="BN32" s="348">
        <v>4.1292</v>
      </c>
      <c r="BO32" s="348">
        <v>63.767180000000003</v>
      </c>
      <c r="BP32" s="373"/>
      <c r="BQ32" s="348">
        <v>8.56</v>
      </c>
      <c r="BR32" s="348">
        <v>3.91</v>
      </c>
      <c r="BS32" s="348">
        <v>1.02</v>
      </c>
      <c r="BT32" s="348" t="s">
        <v>430</v>
      </c>
      <c r="BU32" s="348" t="s">
        <v>430</v>
      </c>
      <c r="BV32" s="348">
        <v>27.94</v>
      </c>
      <c r="BW32" s="373"/>
      <c r="BX32" s="372" t="s">
        <v>9709</v>
      </c>
      <c r="BY32" s="372" t="s">
        <v>9240</v>
      </c>
      <c r="BZ32" s="372" t="s">
        <v>9710</v>
      </c>
      <c r="CA32" s="372" t="s">
        <v>9711</v>
      </c>
      <c r="CB32" s="372" t="s">
        <v>9712</v>
      </c>
      <c r="CC32" s="373"/>
      <c r="CD32" s="354" t="s">
        <v>436</v>
      </c>
    </row>
    <row r="33" spans="1:82" s="107" customFormat="1" x14ac:dyDescent="0.25">
      <c r="A33" s="345" t="s">
        <v>9767</v>
      </c>
      <c r="B33" s="373"/>
      <c r="C33" s="719">
        <v>45065</v>
      </c>
      <c r="D33" s="373"/>
      <c r="E33" s="346">
        <v>7662.94</v>
      </c>
      <c r="F33" s="373"/>
      <c r="G33" s="347">
        <v>16.21</v>
      </c>
      <c r="H33" s="373"/>
      <c r="I33" s="651">
        <v>1.93</v>
      </c>
      <c r="J33" s="651">
        <v>6.74</v>
      </c>
      <c r="K33" s="651">
        <v>1.56</v>
      </c>
      <c r="L33" s="651">
        <v>1.66</v>
      </c>
      <c r="M33" s="374"/>
      <c r="N33" s="348" t="s">
        <v>430</v>
      </c>
      <c r="O33" s="348">
        <v>27.060400000000001</v>
      </c>
      <c r="P33" s="348">
        <v>99.164100000000005</v>
      </c>
      <c r="Q33" s="348">
        <v>17.9544</v>
      </c>
      <c r="R33" s="348">
        <v>13.431699999999999</v>
      </c>
      <c r="S33" s="348">
        <v>10.018000000000001</v>
      </c>
      <c r="T33" s="348">
        <v>7.8853</v>
      </c>
      <c r="U33" s="348">
        <v>10.757099999999999</v>
      </c>
      <c r="V33" s="350">
        <v>12.611800000000001</v>
      </c>
      <c r="W33" s="348">
        <v>14.7822</v>
      </c>
      <c r="X33" s="348">
        <v>16.661899999999999</v>
      </c>
      <c r="Y33" s="348" t="s">
        <v>430</v>
      </c>
      <c r="Z33" s="348" t="s">
        <v>430</v>
      </c>
      <c r="AA33" s="348">
        <v>24.197399999999998</v>
      </c>
      <c r="AB33" s="348">
        <v>7.7310999999999996</v>
      </c>
      <c r="AC33" s="348">
        <v>11.2536</v>
      </c>
      <c r="AD33" s="348">
        <v>12.396800000000001</v>
      </c>
      <c r="AE33" s="348">
        <v>11.444800000000001</v>
      </c>
      <c r="AF33" s="348">
        <v>16.965699999999998</v>
      </c>
      <c r="AG33" s="374"/>
      <c r="AH33" s="346" t="s">
        <v>430</v>
      </c>
      <c r="AI33" s="346">
        <v>14</v>
      </c>
      <c r="AJ33" s="346">
        <v>15</v>
      </c>
      <c r="AK33" s="346">
        <v>13</v>
      </c>
      <c r="AL33" s="346">
        <v>9</v>
      </c>
      <c r="AM33" s="346">
        <v>12</v>
      </c>
      <c r="AN33" s="346">
        <v>7</v>
      </c>
      <c r="AO33" s="346">
        <v>10</v>
      </c>
      <c r="AP33" s="346">
        <v>9</v>
      </c>
      <c r="AQ33" s="346">
        <v>2</v>
      </c>
      <c r="AR33" s="346">
        <v>6</v>
      </c>
      <c r="AS33" s="346" t="s">
        <v>430</v>
      </c>
      <c r="AT33" s="346" t="s">
        <v>430</v>
      </c>
      <c r="AU33" s="346">
        <v>14</v>
      </c>
      <c r="AV33" s="346">
        <v>5</v>
      </c>
      <c r="AW33" s="346">
        <v>10</v>
      </c>
      <c r="AX33" s="346">
        <v>8</v>
      </c>
      <c r="AY33" s="346">
        <v>11</v>
      </c>
      <c r="AZ33" s="374"/>
      <c r="BA33" s="375">
        <v>54.163967641603101</v>
      </c>
      <c r="BB33" s="375">
        <v>0</v>
      </c>
      <c r="BC33" s="375">
        <v>0.18498941578098399</v>
      </c>
      <c r="BD33" s="375" t="s">
        <v>430</v>
      </c>
      <c r="BE33" s="373"/>
      <c r="BF33" s="348">
        <v>63.668121779700002</v>
      </c>
      <c r="BG33" s="348">
        <v>-6.7367771171999999</v>
      </c>
      <c r="BH33" s="348">
        <v>-9.4508279956999992</v>
      </c>
      <c r="BI33" s="373"/>
      <c r="BJ33" s="348">
        <v>17.008283649999999</v>
      </c>
      <c r="BK33" s="373"/>
      <c r="BL33" s="348">
        <v>18.278600000000001</v>
      </c>
      <c r="BM33" s="348">
        <v>3.1573899999999999</v>
      </c>
      <c r="BN33" s="348">
        <v>4.41289</v>
      </c>
      <c r="BO33" s="348">
        <v>74.151120000000006</v>
      </c>
      <c r="BP33" s="373"/>
      <c r="BQ33" s="348">
        <v>7.41</v>
      </c>
      <c r="BR33" s="348">
        <v>13.1</v>
      </c>
      <c r="BS33" s="348">
        <v>3.69</v>
      </c>
      <c r="BT33" s="348" t="s">
        <v>430</v>
      </c>
      <c r="BU33" s="348" t="s">
        <v>430</v>
      </c>
      <c r="BV33" s="348">
        <v>42.28</v>
      </c>
      <c r="BW33" s="373"/>
      <c r="BX33" s="372" t="s">
        <v>9714</v>
      </c>
      <c r="BY33" s="372" t="s">
        <v>9715</v>
      </c>
      <c r="BZ33" s="372" t="s">
        <v>9716</v>
      </c>
      <c r="CA33" s="372" t="s">
        <v>9717</v>
      </c>
      <c r="CB33" s="372" t="s">
        <v>9718</v>
      </c>
      <c r="CC33" s="373"/>
      <c r="CD33" s="354" t="s">
        <v>554</v>
      </c>
    </row>
    <row r="34" spans="1:82" s="107" customFormat="1" x14ac:dyDescent="0.25">
      <c r="A34" s="345" t="s">
        <v>9768</v>
      </c>
      <c r="B34" s="373"/>
      <c r="C34" s="719">
        <v>41275</v>
      </c>
      <c r="D34" s="373"/>
      <c r="E34" s="346">
        <v>7002.76</v>
      </c>
      <c r="F34" s="373"/>
      <c r="G34" s="347">
        <v>88.022499999999994</v>
      </c>
      <c r="H34" s="373"/>
      <c r="I34" s="651">
        <v>9.32</v>
      </c>
      <c r="J34" s="651">
        <v>7.69</v>
      </c>
      <c r="K34" s="651">
        <v>4.76</v>
      </c>
      <c r="L34" s="651">
        <v>4.9800000000000004</v>
      </c>
      <c r="M34" s="374"/>
      <c r="N34" s="348">
        <v>3.8982999999999999</v>
      </c>
      <c r="O34" s="348">
        <v>88.296700000000001</v>
      </c>
      <c r="P34" s="348">
        <v>170.95599999999999</v>
      </c>
      <c r="Q34" s="348">
        <v>39.420699999999997</v>
      </c>
      <c r="R34" s="348">
        <v>14.506600000000001</v>
      </c>
      <c r="S34" s="348">
        <v>13.6494</v>
      </c>
      <c r="T34" s="348">
        <v>0.80589999999999995</v>
      </c>
      <c r="U34" s="348">
        <v>5.1824000000000003</v>
      </c>
      <c r="V34" s="350">
        <v>7.9058999999999999</v>
      </c>
      <c r="W34" s="348">
        <v>8.0822000000000003</v>
      </c>
      <c r="X34" s="348">
        <v>17.1752</v>
      </c>
      <c r="Y34" s="348">
        <v>14.6464</v>
      </c>
      <c r="Z34" s="348">
        <v>11.8653</v>
      </c>
      <c r="AA34" s="348">
        <v>41.493699999999997</v>
      </c>
      <c r="AB34" s="348">
        <v>-1.5239</v>
      </c>
      <c r="AC34" s="348">
        <v>9.1128</v>
      </c>
      <c r="AD34" s="348">
        <v>6.2747999999999999</v>
      </c>
      <c r="AE34" s="348">
        <v>19.5853</v>
      </c>
      <c r="AF34" s="348">
        <v>10.2601</v>
      </c>
      <c r="AG34" s="374"/>
      <c r="AH34" s="346">
        <v>8</v>
      </c>
      <c r="AI34" s="346">
        <v>5</v>
      </c>
      <c r="AJ34" s="346">
        <v>10</v>
      </c>
      <c r="AK34" s="346">
        <v>7</v>
      </c>
      <c r="AL34" s="346">
        <v>8</v>
      </c>
      <c r="AM34" s="346">
        <v>6</v>
      </c>
      <c r="AN34" s="346">
        <v>12</v>
      </c>
      <c r="AO34" s="346">
        <v>13</v>
      </c>
      <c r="AP34" s="346">
        <v>12</v>
      </c>
      <c r="AQ34" s="346">
        <v>14</v>
      </c>
      <c r="AR34" s="346">
        <v>5</v>
      </c>
      <c r="AS34" s="346">
        <v>3</v>
      </c>
      <c r="AT34" s="346">
        <v>4</v>
      </c>
      <c r="AU34" s="346">
        <v>6</v>
      </c>
      <c r="AV34" s="346">
        <v>13</v>
      </c>
      <c r="AW34" s="346">
        <v>12</v>
      </c>
      <c r="AX34" s="346">
        <v>13</v>
      </c>
      <c r="AY34" s="346">
        <v>7</v>
      </c>
      <c r="AZ34" s="374"/>
      <c r="BA34" s="375">
        <v>99.231284546396296</v>
      </c>
      <c r="BB34" s="375">
        <v>0</v>
      </c>
      <c r="BC34" s="375">
        <v>0.119100505594259</v>
      </c>
      <c r="BD34" s="375" t="s">
        <v>430</v>
      </c>
      <c r="BE34" s="373"/>
      <c r="BF34" s="348">
        <v>99.208586557900006</v>
      </c>
      <c r="BG34" s="348">
        <v>45.726901091899997</v>
      </c>
      <c r="BH34" s="348">
        <v>2.1695891080999998</v>
      </c>
      <c r="BI34" s="373"/>
      <c r="BJ34" s="348">
        <v>62.488879189999999</v>
      </c>
      <c r="BK34" s="373"/>
      <c r="BL34" s="348">
        <v>47.376199999999997</v>
      </c>
      <c r="BM34" s="348">
        <v>15.0954</v>
      </c>
      <c r="BN34" s="348">
        <v>2.60297</v>
      </c>
      <c r="BO34" s="348">
        <v>34.925429999999999</v>
      </c>
      <c r="BP34" s="373"/>
      <c r="BQ34" s="348">
        <v>6.06</v>
      </c>
      <c r="BR34" s="348">
        <v>8.14</v>
      </c>
      <c r="BS34" s="348">
        <v>0.72</v>
      </c>
      <c r="BT34" s="348" t="s">
        <v>430</v>
      </c>
      <c r="BU34" s="348" t="s">
        <v>430</v>
      </c>
      <c r="BV34" s="348">
        <v>19.47</v>
      </c>
      <c r="BW34" s="373"/>
      <c r="BX34" s="372" t="s">
        <v>9720</v>
      </c>
      <c r="BY34" s="372" t="s">
        <v>9721</v>
      </c>
      <c r="BZ34" s="372" t="s">
        <v>9722</v>
      </c>
      <c r="CA34" s="372" t="s">
        <v>9723</v>
      </c>
      <c r="CB34" s="372" t="s">
        <v>9724</v>
      </c>
      <c r="CC34" s="373"/>
      <c r="CD34" s="354" t="s">
        <v>463</v>
      </c>
    </row>
    <row r="35" spans="1:82" s="107" customFormat="1" x14ac:dyDescent="0.25">
      <c r="A35" s="345" t="s">
        <v>9769</v>
      </c>
      <c r="B35" s="373"/>
      <c r="C35" s="719">
        <v>44957</v>
      </c>
      <c r="D35" s="373"/>
      <c r="E35" s="346">
        <v>6962.5</v>
      </c>
      <c r="F35" s="373"/>
      <c r="G35" s="347">
        <v>17.600100000000001</v>
      </c>
      <c r="H35" s="373"/>
      <c r="I35" s="651">
        <v>2.04</v>
      </c>
      <c r="J35" s="651">
        <v>7.3</v>
      </c>
      <c r="K35" s="651">
        <v>1.67</v>
      </c>
      <c r="L35" s="651">
        <v>1.76</v>
      </c>
      <c r="M35" s="374"/>
      <c r="N35" s="348">
        <v>8.0898000000000003</v>
      </c>
      <c r="O35" s="348">
        <v>69.1738</v>
      </c>
      <c r="P35" s="348">
        <v>185.239</v>
      </c>
      <c r="Q35" s="348">
        <v>53.731200000000001</v>
      </c>
      <c r="R35" s="348">
        <v>26.765599999999999</v>
      </c>
      <c r="S35" s="348">
        <v>19.541399999999999</v>
      </c>
      <c r="T35" s="348">
        <v>8.5691000000000006</v>
      </c>
      <c r="U35" s="348">
        <v>13.969799999999999</v>
      </c>
      <c r="V35" s="350">
        <v>15.403700000000001</v>
      </c>
      <c r="W35" s="348">
        <v>13.0708</v>
      </c>
      <c r="X35" s="348">
        <v>17.600999999999999</v>
      </c>
      <c r="Y35" s="348" t="s">
        <v>430</v>
      </c>
      <c r="Z35" s="348" t="s">
        <v>430</v>
      </c>
      <c r="AA35" s="348">
        <v>47.491999999999997</v>
      </c>
      <c r="AB35" s="348">
        <v>5.4165000000000001</v>
      </c>
      <c r="AC35" s="348">
        <v>15.951499999999999</v>
      </c>
      <c r="AD35" s="348">
        <v>14.499499999999999</v>
      </c>
      <c r="AE35" s="348">
        <v>25.2729</v>
      </c>
      <c r="AF35" s="348">
        <v>18.200700000000001</v>
      </c>
      <c r="AG35" s="374"/>
      <c r="AH35" s="346">
        <v>7</v>
      </c>
      <c r="AI35" s="346">
        <v>8</v>
      </c>
      <c r="AJ35" s="346">
        <v>7</v>
      </c>
      <c r="AK35" s="346">
        <v>1</v>
      </c>
      <c r="AL35" s="346">
        <v>2</v>
      </c>
      <c r="AM35" s="346">
        <v>4</v>
      </c>
      <c r="AN35" s="346">
        <v>6</v>
      </c>
      <c r="AO35" s="346">
        <v>5</v>
      </c>
      <c r="AP35" s="346">
        <v>6</v>
      </c>
      <c r="AQ35" s="346">
        <v>6</v>
      </c>
      <c r="AR35" s="346">
        <v>2</v>
      </c>
      <c r="AS35" s="346" t="s">
        <v>430</v>
      </c>
      <c r="AT35" s="346" t="s">
        <v>430</v>
      </c>
      <c r="AU35" s="346">
        <v>3</v>
      </c>
      <c r="AV35" s="346">
        <v>6</v>
      </c>
      <c r="AW35" s="346">
        <v>5</v>
      </c>
      <c r="AX35" s="346">
        <v>6</v>
      </c>
      <c r="AY35" s="346">
        <v>2</v>
      </c>
      <c r="AZ35" s="374"/>
      <c r="BA35" s="375">
        <v>104.731712440076</v>
      </c>
      <c r="BB35" s="375">
        <v>0</v>
      </c>
      <c r="BC35" s="375">
        <v>0.11333465652251699</v>
      </c>
      <c r="BD35" s="375" t="s">
        <v>430</v>
      </c>
      <c r="BE35" s="373"/>
      <c r="BF35" s="348">
        <v>91.562234712700004</v>
      </c>
      <c r="BG35" s="348">
        <v>34.192582200899999</v>
      </c>
      <c r="BH35" s="348">
        <v>2.6778391341000001</v>
      </c>
      <c r="BI35" s="373"/>
      <c r="BJ35" s="348">
        <v>64.204142840000003</v>
      </c>
      <c r="BK35" s="373"/>
      <c r="BL35" s="348">
        <v>40.6235</v>
      </c>
      <c r="BM35" s="348">
        <v>17.9481</v>
      </c>
      <c r="BN35" s="348">
        <v>7.0456500000000002</v>
      </c>
      <c r="BO35" s="348">
        <v>34.382750000000001</v>
      </c>
      <c r="BP35" s="373"/>
      <c r="BQ35" s="348">
        <v>3.14</v>
      </c>
      <c r="BR35" s="348">
        <v>7.03</v>
      </c>
      <c r="BS35" s="348" t="s">
        <v>430</v>
      </c>
      <c r="BT35" s="348" t="s">
        <v>430</v>
      </c>
      <c r="BU35" s="348">
        <v>1.02</v>
      </c>
      <c r="BV35" s="348">
        <v>20.03</v>
      </c>
      <c r="BW35" s="373"/>
      <c r="BX35" s="372" t="s">
        <v>9726</v>
      </c>
      <c r="BY35" s="372" t="s">
        <v>9727</v>
      </c>
      <c r="BZ35" s="372" t="s">
        <v>1398</v>
      </c>
      <c r="CA35" s="372" t="s">
        <v>827</v>
      </c>
      <c r="CB35" s="372" t="s">
        <v>9728</v>
      </c>
      <c r="CC35" s="373"/>
      <c r="CD35" s="354" t="s">
        <v>443</v>
      </c>
    </row>
    <row r="36" spans="1:82" s="107" customFormat="1" x14ac:dyDescent="0.25">
      <c r="A36" s="345" t="s">
        <v>9770</v>
      </c>
      <c r="B36" s="373"/>
      <c r="C36" s="719">
        <v>41275</v>
      </c>
      <c r="D36" s="373"/>
      <c r="E36" s="346">
        <v>5951.94</v>
      </c>
      <c r="F36" s="373"/>
      <c r="G36" s="347">
        <v>83.795000000000002</v>
      </c>
      <c r="H36" s="373"/>
      <c r="I36" s="651">
        <v>2.78</v>
      </c>
      <c r="J36" s="651">
        <v>7.25</v>
      </c>
      <c r="K36" s="651">
        <v>2.37</v>
      </c>
      <c r="L36" s="651">
        <v>2.5</v>
      </c>
      <c r="M36" s="374"/>
      <c r="N36" s="348">
        <v>36.625999999999998</v>
      </c>
      <c r="O36" s="348">
        <v>71.711200000000005</v>
      </c>
      <c r="P36" s="348">
        <v>148.80600000000001</v>
      </c>
      <c r="Q36" s="348">
        <v>41.437899999999999</v>
      </c>
      <c r="R36" s="348">
        <v>11.8795</v>
      </c>
      <c r="S36" s="348">
        <v>3.9786999999999999</v>
      </c>
      <c r="T36" s="348">
        <v>-0.94569999999999999</v>
      </c>
      <c r="U36" s="348">
        <v>2.9317000000000002</v>
      </c>
      <c r="V36" s="350">
        <v>6.0561999999999996</v>
      </c>
      <c r="W36" s="348">
        <v>8.1684999999999999</v>
      </c>
      <c r="X36" s="348">
        <v>13.4117</v>
      </c>
      <c r="Y36" s="348">
        <v>12.571899999999999</v>
      </c>
      <c r="Z36" s="348">
        <v>11.9236</v>
      </c>
      <c r="AA36" s="348">
        <v>23.282299999999999</v>
      </c>
      <c r="AB36" s="348">
        <v>-2.5771999999999999</v>
      </c>
      <c r="AC36" s="348">
        <v>4.3680000000000003</v>
      </c>
      <c r="AD36" s="348">
        <v>5.1029999999999998</v>
      </c>
      <c r="AE36" s="348">
        <v>21.930900000000001</v>
      </c>
      <c r="AF36" s="348">
        <v>11.5829</v>
      </c>
      <c r="AG36" s="374"/>
      <c r="AH36" s="346">
        <v>3</v>
      </c>
      <c r="AI36" s="346">
        <v>7</v>
      </c>
      <c r="AJ36" s="346">
        <v>12</v>
      </c>
      <c r="AK36" s="346">
        <v>6</v>
      </c>
      <c r="AL36" s="346">
        <v>11</v>
      </c>
      <c r="AM36" s="346">
        <v>15</v>
      </c>
      <c r="AN36" s="346">
        <v>15</v>
      </c>
      <c r="AO36" s="346">
        <v>15</v>
      </c>
      <c r="AP36" s="346">
        <v>14</v>
      </c>
      <c r="AQ36" s="346">
        <v>13</v>
      </c>
      <c r="AR36" s="346">
        <v>8</v>
      </c>
      <c r="AS36" s="346">
        <v>6</v>
      </c>
      <c r="AT36" s="346">
        <v>3</v>
      </c>
      <c r="AU36" s="346">
        <v>15</v>
      </c>
      <c r="AV36" s="346">
        <v>14</v>
      </c>
      <c r="AW36" s="346">
        <v>15</v>
      </c>
      <c r="AX36" s="346">
        <v>14</v>
      </c>
      <c r="AY36" s="346">
        <v>3</v>
      </c>
      <c r="AZ36" s="374"/>
      <c r="BA36" s="375">
        <v>77.152999764655505</v>
      </c>
      <c r="BB36" s="375">
        <v>0.524144535151014</v>
      </c>
      <c r="BC36" s="375">
        <v>0.101000998687306</v>
      </c>
      <c r="BD36" s="375">
        <v>5.2596252780452</v>
      </c>
      <c r="BE36" s="373"/>
      <c r="BF36" s="348">
        <v>73.1916549038</v>
      </c>
      <c r="BG36" s="348">
        <v>30.159852298000001</v>
      </c>
      <c r="BH36" s="348">
        <v>2.4267908934000002</v>
      </c>
      <c r="BI36" s="373"/>
      <c r="BJ36" s="348">
        <v>56.586824210000003</v>
      </c>
      <c r="BK36" s="373"/>
      <c r="BL36" s="348">
        <v>54.638100000000001</v>
      </c>
      <c r="BM36" s="348">
        <v>5.8322599999999998</v>
      </c>
      <c r="BN36" s="348">
        <v>7.0530400000000002</v>
      </c>
      <c r="BO36" s="348">
        <v>32.476599999999998</v>
      </c>
      <c r="BP36" s="373"/>
      <c r="BQ36" s="348">
        <v>3.35</v>
      </c>
      <c r="BR36" s="348">
        <v>5.63</v>
      </c>
      <c r="BS36" s="348">
        <v>2.4500000000000002</v>
      </c>
      <c r="BT36" s="348">
        <v>0.42</v>
      </c>
      <c r="BU36" s="348" t="s">
        <v>430</v>
      </c>
      <c r="BV36" s="348">
        <v>20.190000000000001</v>
      </c>
      <c r="BW36" s="373"/>
      <c r="BX36" s="372" t="s">
        <v>9302</v>
      </c>
      <c r="BY36" s="372" t="s">
        <v>9730</v>
      </c>
      <c r="BZ36" s="372" t="s">
        <v>9731</v>
      </c>
      <c r="CA36" s="372" t="s">
        <v>9732</v>
      </c>
      <c r="CB36" s="372" t="s">
        <v>9733</v>
      </c>
      <c r="CC36" s="373"/>
      <c r="CD36" s="354" t="s">
        <v>1015</v>
      </c>
    </row>
    <row r="37" spans="1:82" s="107" customFormat="1" x14ac:dyDescent="0.25">
      <c r="A37" s="345" t="s">
        <v>9771</v>
      </c>
      <c r="B37" s="373"/>
      <c r="C37" s="719">
        <v>43894</v>
      </c>
      <c r="D37" s="373"/>
      <c r="E37" s="346">
        <v>5190.3</v>
      </c>
      <c r="F37" s="373"/>
      <c r="G37" s="347">
        <v>28.144200000000001</v>
      </c>
      <c r="H37" s="373"/>
      <c r="I37" s="651">
        <v>3.39</v>
      </c>
      <c r="J37" s="651">
        <v>7.74</v>
      </c>
      <c r="K37" s="651">
        <v>2.4300000000000002</v>
      </c>
      <c r="L37" s="651">
        <v>2.52</v>
      </c>
      <c r="M37" s="374"/>
      <c r="N37" s="348" t="s">
        <v>430</v>
      </c>
      <c r="O37" s="348">
        <v>74.811899999999994</v>
      </c>
      <c r="P37" s="348">
        <v>195.22200000000001</v>
      </c>
      <c r="Q37" s="348">
        <v>43.408499999999997</v>
      </c>
      <c r="R37" s="348">
        <v>25.0242</v>
      </c>
      <c r="S37" s="348">
        <v>19.9466</v>
      </c>
      <c r="T37" s="348">
        <v>3.5613000000000001</v>
      </c>
      <c r="U37" s="348">
        <v>9.2754999999999992</v>
      </c>
      <c r="V37" s="350">
        <v>10.482200000000001</v>
      </c>
      <c r="W37" s="348">
        <v>9.1155000000000008</v>
      </c>
      <c r="X37" s="348">
        <v>15.6754</v>
      </c>
      <c r="Y37" s="348">
        <v>14.2911</v>
      </c>
      <c r="Z37" s="348" t="s">
        <v>430</v>
      </c>
      <c r="AA37" s="348">
        <v>43.3643</v>
      </c>
      <c r="AB37" s="348">
        <v>-0.29909999999999998</v>
      </c>
      <c r="AC37" s="348">
        <v>10.2461</v>
      </c>
      <c r="AD37" s="348">
        <v>9.577</v>
      </c>
      <c r="AE37" s="348">
        <v>19.791699999999999</v>
      </c>
      <c r="AF37" s="348">
        <v>17.8794</v>
      </c>
      <c r="AG37" s="374"/>
      <c r="AH37" s="346" t="s">
        <v>430</v>
      </c>
      <c r="AI37" s="346">
        <v>6</v>
      </c>
      <c r="AJ37" s="346">
        <v>6</v>
      </c>
      <c r="AK37" s="346">
        <v>5</v>
      </c>
      <c r="AL37" s="346">
        <v>3</v>
      </c>
      <c r="AM37" s="346">
        <v>3</v>
      </c>
      <c r="AN37" s="346">
        <v>11</v>
      </c>
      <c r="AO37" s="346">
        <v>11</v>
      </c>
      <c r="AP37" s="346">
        <v>10</v>
      </c>
      <c r="AQ37" s="346">
        <v>12</v>
      </c>
      <c r="AR37" s="346">
        <v>7</v>
      </c>
      <c r="AS37" s="346">
        <v>5</v>
      </c>
      <c r="AT37" s="346" t="s">
        <v>430</v>
      </c>
      <c r="AU37" s="346">
        <v>4</v>
      </c>
      <c r="AV37" s="346">
        <v>11</v>
      </c>
      <c r="AW37" s="346">
        <v>11</v>
      </c>
      <c r="AX37" s="346">
        <v>10</v>
      </c>
      <c r="AY37" s="346">
        <v>6</v>
      </c>
      <c r="AZ37" s="374"/>
      <c r="BA37" s="375">
        <v>97.233014246737696</v>
      </c>
      <c r="BB37" s="375">
        <v>0</v>
      </c>
      <c r="BC37" s="375">
        <v>0.10468326933679099</v>
      </c>
      <c r="BD37" s="375" t="s">
        <v>430</v>
      </c>
      <c r="BE37" s="373"/>
      <c r="BF37" s="348">
        <v>89.392501643200006</v>
      </c>
      <c r="BG37" s="348">
        <v>42.371547404700003</v>
      </c>
      <c r="BH37" s="348">
        <v>2.1097294557000001</v>
      </c>
      <c r="BI37" s="373"/>
      <c r="BJ37" s="348">
        <v>61.826379240000001</v>
      </c>
      <c r="BK37" s="373"/>
      <c r="BL37" s="348">
        <v>40.874099999999999</v>
      </c>
      <c r="BM37" s="348">
        <v>10.6723</v>
      </c>
      <c r="BN37" s="348">
        <v>12.920199999999999</v>
      </c>
      <c r="BO37" s="348">
        <v>35.5334</v>
      </c>
      <c r="BP37" s="373"/>
      <c r="BQ37" s="348">
        <v>6.24</v>
      </c>
      <c r="BR37" s="348">
        <v>2.06</v>
      </c>
      <c r="BS37" s="348" t="s">
        <v>430</v>
      </c>
      <c r="BT37" s="348">
        <v>0.48</v>
      </c>
      <c r="BU37" s="348">
        <v>0.71</v>
      </c>
      <c r="BV37" s="348">
        <v>9.3699999999999992</v>
      </c>
      <c r="BW37" s="373"/>
      <c r="BX37" s="372" t="s">
        <v>9735</v>
      </c>
      <c r="BY37" s="372" t="s">
        <v>9736</v>
      </c>
      <c r="BZ37" s="372" t="s">
        <v>9737</v>
      </c>
      <c r="CA37" s="372" t="s">
        <v>9738</v>
      </c>
      <c r="CB37" s="372" t="s">
        <v>9739</v>
      </c>
      <c r="CC37" s="373"/>
      <c r="CD37" s="354" t="s">
        <v>525</v>
      </c>
    </row>
    <row r="38" spans="1:82" s="107" customFormat="1" x14ac:dyDescent="0.25">
      <c r="A38" s="345" t="s">
        <v>9772</v>
      </c>
      <c r="B38" s="373"/>
      <c r="C38" s="719">
        <v>45322</v>
      </c>
      <c r="D38" s="373"/>
      <c r="E38" s="346">
        <v>3492.92</v>
      </c>
      <c r="F38" s="373"/>
      <c r="G38" s="347">
        <v>13.926</v>
      </c>
      <c r="H38" s="373"/>
      <c r="I38" s="651">
        <v>4.04</v>
      </c>
      <c r="J38" s="651">
        <v>6.73</v>
      </c>
      <c r="K38" s="651">
        <v>2.19</v>
      </c>
      <c r="L38" s="651">
        <v>2.3199999999999998</v>
      </c>
      <c r="M38" s="374"/>
      <c r="N38" s="348">
        <v>13.1097</v>
      </c>
      <c r="O38" s="348">
        <v>64.113699999999994</v>
      </c>
      <c r="P38" s="348">
        <v>160.55799999999999</v>
      </c>
      <c r="Q38" s="348">
        <v>34.9086</v>
      </c>
      <c r="R38" s="348">
        <v>13.166</v>
      </c>
      <c r="S38" s="348">
        <v>10.979100000000001</v>
      </c>
      <c r="T38" s="348">
        <v>7.2984</v>
      </c>
      <c r="U38" s="348">
        <v>12.1717</v>
      </c>
      <c r="V38" s="350">
        <v>13.1183</v>
      </c>
      <c r="W38" s="348">
        <v>12.984999999999999</v>
      </c>
      <c r="X38" s="348" t="s">
        <v>430</v>
      </c>
      <c r="Y38" s="348" t="s">
        <v>430</v>
      </c>
      <c r="Z38" s="348" t="s">
        <v>430</v>
      </c>
      <c r="AA38" s="348">
        <v>33.253300000000003</v>
      </c>
      <c r="AB38" s="348">
        <v>4.3346999999999998</v>
      </c>
      <c r="AC38" s="348">
        <v>13.464</v>
      </c>
      <c r="AD38" s="348">
        <v>12.174899999999999</v>
      </c>
      <c r="AE38" s="348">
        <v>18.265899999999998</v>
      </c>
      <c r="AF38" s="348">
        <v>14.9239</v>
      </c>
      <c r="AG38" s="374"/>
      <c r="AH38" s="346">
        <v>6</v>
      </c>
      <c r="AI38" s="346">
        <v>10</v>
      </c>
      <c r="AJ38" s="346">
        <v>11</v>
      </c>
      <c r="AK38" s="346">
        <v>8</v>
      </c>
      <c r="AL38" s="346">
        <v>10</v>
      </c>
      <c r="AM38" s="346">
        <v>11</v>
      </c>
      <c r="AN38" s="346">
        <v>9</v>
      </c>
      <c r="AO38" s="346">
        <v>8</v>
      </c>
      <c r="AP38" s="346">
        <v>8</v>
      </c>
      <c r="AQ38" s="346">
        <v>7</v>
      </c>
      <c r="AR38" s="346" t="s">
        <v>430</v>
      </c>
      <c r="AS38" s="346" t="s">
        <v>430</v>
      </c>
      <c r="AT38" s="346" t="s">
        <v>430</v>
      </c>
      <c r="AU38" s="346">
        <v>10</v>
      </c>
      <c r="AV38" s="346">
        <v>8</v>
      </c>
      <c r="AW38" s="346">
        <v>9</v>
      </c>
      <c r="AX38" s="346">
        <v>9</v>
      </c>
      <c r="AY38" s="346">
        <v>9</v>
      </c>
      <c r="AZ38" s="374"/>
      <c r="BA38" s="375">
        <v>84.630321640320304</v>
      </c>
      <c r="BB38" s="375">
        <v>0</v>
      </c>
      <c r="BC38" s="375">
        <v>0.100946544895922</v>
      </c>
      <c r="BD38" s="375" t="s">
        <v>430</v>
      </c>
      <c r="BE38" s="373"/>
      <c r="BF38" s="348">
        <v>87.0286565798</v>
      </c>
      <c r="BG38" s="348">
        <v>25.329327771199999</v>
      </c>
      <c r="BH38" s="348">
        <v>3.4358849696</v>
      </c>
      <c r="BI38" s="373"/>
      <c r="BJ38" s="348">
        <v>54.533804330000002</v>
      </c>
      <c r="BK38" s="373"/>
      <c r="BL38" s="348">
        <v>48.227499999999999</v>
      </c>
      <c r="BM38" s="348">
        <v>8.5226699999999997</v>
      </c>
      <c r="BN38" s="348">
        <v>9.7227099999999993</v>
      </c>
      <c r="BO38" s="348">
        <v>33.527119999999996</v>
      </c>
      <c r="BP38" s="373"/>
      <c r="BQ38" s="348">
        <v>3.07</v>
      </c>
      <c r="BR38" s="348">
        <v>7.34</v>
      </c>
      <c r="BS38" s="348">
        <v>5.0599999999999996</v>
      </c>
      <c r="BT38" s="348">
        <v>0.72</v>
      </c>
      <c r="BU38" s="348" t="s">
        <v>430</v>
      </c>
      <c r="BV38" s="348">
        <v>15.61</v>
      </c>
      <c r="BW38" s="373"/>
      <c r="BX38" s="372" t="s">
        <v>9015</v>
      </c>
      <c r="BY38" s="372" t="s">
        <v>9741</v>
      </c>
      <c r="BZ38" s="372" t="s">
        <v>9742</v>
      </c>
      <c r="CA38" s="372" t="s">
        <v>9324</v>
      </c>
      <c r="CB38" s="372" t="s">
        <v>1464</v>
      </c>
      <c r="CC38" s="373"/>
      <c r="CD38" s="354" t="s">
        <v>615</v>
      </c>
    </row>
    <row r="39" spans="1:82" s="107" customFormat="1" x14ac:dyDescent="0.25">
      <c r="A39" s="345" t="s">
        <v>9773</v>
      </c>
      <c r="B39" s="373"/>
      <c r="C39" s="719">
        <v>45322</v>
      </c>
      <c r="D39" s="373"/>
      <c r="E39" s="346">
        <v>3476.76</v>
      </c>
      <c r="F39" s="373"/>
      <c r="G39" s="347">
        <v>14.689299999999999</v>
      </c>
      <c r="H39" s="373"/>
      <c r="I39" s="651">
        <v>2.5</v>
      </c>
      <c r="J39" s="651">
        <v>6.34</v>
      </c>
      <c r="K39" s="651">
        <v>1.56</v>
      </c>
      <c r="L39" s="651">
        <v>1.65</v>
      </c>
      <c r="M39" s="374"/>
      <c r="N39" s="348">
        <v>23.620899999999999</v>
      </c>
      <c r="O39" s="348">
        <v>50.902000000000001</v>
      </c>
      <c r="P39" s="348">
        <v>171.821</v>
      </c>
      <c r="Q39" s="348">
        <v>29.000800000000002</v>
      </c>
      <c r="R39" s="348">
        <v>16.8705</v>
      </c>
      <c r="S39" s="348">
        <v>21.9803</v>
      </c>
      <c r="T39" s="348">
        <v>13.049200000000001</v>
      </c>
      <c r="U39" s="348">
        <v>15.791399999999999</v>
      </c>
      <c r="V39" s="350">
        <v>17.763100000000001</v>
      </c>
      <c r="W39" s="348">
        <v>14.273</v>
      </c>
      <c r="X39" s="348" t="s">
        <v>430</v>
      </c>
      <c r="Y39" s="348" t="s">
        <v>430</v>
      </c>
      <c r="Z39" s="348" t="s">
        <v>430</v>
      </c>
      <c r="AA39" s="348">
        <v>47.691499999999998</v>
      </c>
      <c r="AB39" s="348">
        <v>9.8979999999999997</v>
      </c>
      <c r="AC39" s="348">
        <v>17.898299999999999</v>
      </c>
      <c r="AD39" s="348">
        <v>17.055599999999998</v>
      </c>
      <c r="AE39" s="348">
        <v>21.266400000000001</v>
      </c>
      <c r="AF39" s="348">
        <v>17.5288</v>
      </c>
      <c r="AG39" s="374"/>
      <c r="AH39" s="346">
        <v>4</v>
      </c>
      <c r="AI39" s="346">
        <v>11</v>
      </c>
      <c r="AJ39" s="346">
        <v>9</v>
      </c>
      <c r="AK39" s="346">
        <v>10</v>
      </c>
      <c r="AL39" s="346">
        <v>5</v>
      </c>
      <c r="AM39" s="346">
        <v>2</v>
      </c>
      <c r="AN39" s="346">
        <v>2</v>
      </c>
      <c r="AO39" s="346">
        <v>3</v>
      </c>
      <c r="AP39" s="346">
        <v>4</v>
      </c>
      <c r="AQ39" s="346">
        <v>4</v>
      </c>
      <c r="AR39" s="346" t="s">
        <v>430</v>
      </c>
      <c r="AS39" s="346" t="s">
        <v>430</v>
      </c>
      <c r="AT39" s="346" t="s">
        <v>430</v>
      </c>
      <c r="AU39" s="346">
        <v>2</v>
      </c>
      <c r="AV39" s="346">
        <v>2</v>
      </c>
      <c r="AW39" s="346">
        <v>2</v>
      </c>
      <c r="AX39" s="346">
        <v>4</v>
      </c>
      <c r="AY39" s="346">
        <v>4</v>
      </c>
      <c r="AZ39" s="374"/>
      <c r="BA39" s="375">
        <v>91.584607042231198</v>
      </c>
      <c r="BB39" s="375">
        <v>0</v>
      </c>
      <c r="BC39" s="375">
        <v>0.117088688772086</v>
      </c>
      <c r="BD39" s="375" t="s">
        <v>430</v>
      </c>
      <c r="BE39" s="373"/>
      <c r="BF39" s="348">
        <v>96.714353644900001</v>
      </c>
      <c r="BG39" s="348">
        <v>23.5622191601</v>
      </c>
      <c r="BH39" s="348">
        <v>4.1046368759999998</v>
      </c>
      <c r="BI39" s="373"/>
      <c r="BJ39" s="348">
        <v>58.240995259999998</v>
      </c>
      <c r="BK39" s="373"/>
      <c r="BL39" s="348">
        <v>38.610199999999999</v>
      </c>
      <c r="BM39" s="348">
        <v>14.443899999999999</v>
      </c>
      <c r="BN39" s="348">
        <v>13.1768</v>
      </c>
      <c r="BO39" s="348">
        <v>33.769100000000002</v>
      </c>
      <c r="BP39" s="373"/>
      <c r="BQ39" s="348">
        <v>3.97</v>
      </c>
      <c r="BR39" s="348">
        <v>4.5599999999999996</v>
      </c>
      <c r="BS39" s="348" t="s">
        <v>430</v>
      </c>
      <c r="BT39" s="348" t="s">
        <v>430</v>
      </c>
      <c r="BU39" s="348" t="s">
        <v>430</v>
      </c>
      <c r="BV39" s="348">
        <v>12.14</v>
      </c>
      <c r="BW39" s="373"/>
      <c r="BX39" s="372" t="s">
        <v>9744</v>
      </c>
      <c r="BY39" s="372" t="s">
        <v>9745</v>
      </c>
      <c r="BZ39" s="372" t="s">
        <v>9746</v>
      </c>
      <c r="CA39" s="372" t="s">
        <v>5238</v>
      </c>
      <c r="CB39" s="372" t="s">
        <v>9747</v>
      </c>
      <c r="CC39" s="373"/>
      <c r="CD39" s="354" t="s">
        <v>3722</v>
      </c>
    </row>
    <row r="40" spans="1:82" s="107" customFormat="1" x14ac:dyDescent="0.25">
      <c r="A40" s="345" t="s">
        <v>9774</v>
      </c>
      <c r="B40" s="373"/>
      <c r="C40" s="719">
        <v>45316</v>
      </c>
      <c r="D40" s="373"/>
      <c r="E40" s="346">
        <v>3327.57</v>
      </c>
      <c r="F40" s="373"/>
      <c r="G40" s="347">
        <v>13.6425</v>
      </c>
      <c r="H40" s="373"/>
      <c r="I40" s="651">
        <v>3.16</v>
      </c>
      <c r="J40" s="651">
        <v>6.44</v>
      </c>
      <c r="K40" s="651">
        <v>2.57</v>
      </c>
      <c r="L40" s="651">
        <v>2.66</v>
      </c>
      <c r="M40" s="374"/>
      <c r="N40" s="348">
        <v>-34.747900000000001</v>
      </c>
      <c r="O40" s="348">
        <v>67.797399999999996</v>
      </c>
      <c r="P40" s="348">
        <v>224.488</v>
      </c>
      <c r="Q40" s="348">
        <v>46.864600000000003</v>
      </c>
      <c r="R40" s="348">
        <v>9.2462999999999997</v>
      </c>
      <c r="S40" s="348">
        <v>6.5747999999999998</v>
      </c>
      <c r="T40" s="348">
        <v>0.57940000000000003</v>
      </c>
      <c r="U40" s="348">
        <v>6.7526000000000002</v>
      </c>
      <c r="V40" s="350">
        <v>9.6786999999999992</v>
      </c>
      <c r="W40" s="348">
        <v>11.073</v>
      </c>
      <c r="X40" s="348" t="s">
        <v>430</v>
      </c>
      <c r="Y40" s="348" t="s">
        <v>430</v>
      </c>
      <c r="Z40" s="348" t="s">
        <v>430</v>
      </c>
      <c r="AA40" s="348">
        <v>34.526600000000002</v>
      </c>
      <c r="AB40" s="348">
        <v>-0.72419999999999995</v>
      </c>
      <c r="AC40" s="348">
        <v>8.1675000000000004</v>
      </c>
      <c r="AD40" s="348">
        <v>8.8829999999999991</v>
      </c>
      <c r="AE40" s="348">
        <v>18.840499999999999</v>
      </c>
      <c r="AF40" s="348">
        <v>13.833500000000001</v>
      </c>
      <c r="AG40" s="374"/>
      <c r="AH40" s="346">
        <v>9</v>
      </c>
      <c r="AI40" s="346">
        <v>9</v>
      </c>
      <c r="AJ40" s="346">
        <v>1</v>
      </c>
      <c r="AK40" s="346">
        <v>2</v>
      </c>
      <c r="AL40" s="346">
        <v>12</v>
      </c>
      <c r="AM40" s="346">
        <v>14</v>
      </c>
      <c r="AN40" s="346">
        <v>13</v>
      </c>
      <c r="AO40" s="346">
        <v>12</v>
      </c>
      <c r="AP40" s="346">
        <v>11</v>
      </c>
      <c r="AQ40" s="346">
        <v>10</v>
      </c>
      <c r="AR40" s="346" t="s">
        <v>430</v>
      </c>
      <c r="AS40" s="346" t="s">
        <v>430</v>
      </c>
      <c r="AT40" s="346" t="s">
        <v>430</v>
      </c>
      <c r="AU40" s="346">
        <v>9</v>
      </c>
      <c r="AV40" s="346">
        <v>12</v>
      </c>
      <c r="AW40" s="346">
        <v>13</v>
      </c>
      <c r="AX40" s="346">
        <v>11</v>
      </c>
      <c r="AY40" s="346">
        <v>8</v>
      </c>
      <c r="AZ40" s="374"/>
      <c r="BA40" s="375">
        <v>104.534149740751</v>
      </c>
      <c r="BB40" s="375">
        <v>0</v>
      </c>
      <c r="BC40" s="375">
        <v>7.2952202607043895E-2</v>
      </c>
      <c r="BD40" s="375" t="s">
        <v>430</v>
      </c>
      <c r="BE40" s="373"/>
      <c r="BF40" s="348">
        <v>94.508881050200003</v>
      </c>
      <c r="BG40" s="348">
        <v>41.282097383599996</v>
      </c>
      <c r="BH40" s="348">
        <v>2.2893430092</v>
      </c>
      <c r="BI40" s="373"/>
      <c r="BJ40" s="348">
        <v>64.027767549999993</v>
      </c>
      <c r="BK40" s="373"/>
      <c r="BL40" s="348">
        <v>46.940100000000001</v>
      </c>
      <c r="BM40" s="348">
        <v>10.8507</v>
      </c>
      <c r="BN40" s="348">
        <v>8.5903500000000008</v>
      </c>
      <c r="BO40" s="348">
        <v>33.618850000000002</v>
      </c>
      <c r="BP40" s="373"/>
      <c r="BQ40" s="348">
        <v>10.07</v>
      </c>
      <c r="BR40" s="348" t="s">
        <v>430</v>
      </c>
      <c r="BS40" s="348" t="s">
        <v>430</v>
      </c>
      <c r="BT40" s="348" t="s">
        <v>430</v>
      </c>
      <c r="BU40" s="348" t="s">
        <v>430</v>
      </c>
      <c r="BV40" s="348">
        <v>22.23</v>
      </c>
      <c r="BW40" s="373"/>
      <c r="BX40" s="372" t="s">
        <v>9749</v>
      </c>
      <c r="BY40" s="372" t="s">
        <v>9157</v>
      </c>
      <c r="BZ40" s="372" t="s">
        <v>9750</v>
      </c>
      <c r="CA40" s="372" t="s">
        <v>570</v>
      </c>
      <c r="CB40" s="372" t="s">
        <v>9751</v>
      </c>
      <c r="CC40" s="373"/>
      <c r="CD40" s="354" t="s">
        <v>443</v>
      </c>
    </row>
    <row r="41" spans="1:82" s="107" customFormat="1" x14ac:dyDescent="0.25">
      <c r="A41" s="345" t="s">
        <v>9775</v>
      </c>
      <c r="B41" s="373"/>
      <c r="C41" s="719">
        <v>45350</v>
      </c>
      <c r="D41" s="373"/>
      <c r="E41" s="346">
        <v>3019.35</v>
      </c>
      <c r="F41" s="373"/>
      <c r="G41" s="347">
        <v>14.2921</v>
      </c>
      <c r="H41" s="373"/>
      <c r="I41" s="651">
        <v>3.65</v>
      </c>
      <c r="J41" s="651">
        <v>7.7</v>
      </c>
      <c r="K41" s="651">
        <v>2.54</v>
      </c>
      <c r="L41" s="651">
        <v>2.65</v>
      </c>
      <c r="M41" s="374"/>
      <c r="N41" s="348">
        <v>198.48699999999999</v>
      </c>
      <c r="O41" s="348">
        <v>163.57400000000001</v>
      </c>
      <c r="P41" s="348">
        <v>175.51</v>
      </c>
      <c r="Q41" s="348">
        <v>25.028700000000001</v>
      </c>
      <c r="R41" s="348">
        <v>33.2134</v>
      </c>
      <c r="S41" s="348">
        <v>25.310400000000001</v>
      </c>
      <c r="T41" s="348">
        <v>15.8874</v>
      </c>
      <c r="U41" s="348">
        <v>14.033099999999999</v>
      </c>
      <c r="V41" s="350">
        <v>20.315999999999999</v>
      </c>
      <c r="W41" s="348">
        <v>11.6126</v>
      </c>
      <c r="X41" s="348" t="s">
        <v>430</v>
      </c>
      <c r="Y41" s="348" t="s">
        <v>430</v>
      </c>
      <c r="Z41" s="348" t="s">
        <v>430</v>
      </c>
      <c r="AA41" s="348">
        <v>51.459800000000001</v>
      </c>
      <c r="AB41" s="348">
        <v>12.6891</v>
      </c>
      <c r="AC41" s="348">
        <v>16.703099999999999</v>
      </c>
      <c r="AD41" s="348">
        <v>18.55</v>
      </c>
      <c r="AE41" s="348">
        <v>10.440799999999999</v>
      </c>
      <c r="AF41" s="348">
        <v>16.765000000000001</v>
      </c>
      <c r="AG41" s="374"/>
      <c r="AH41" s="346">
        <v>1</v>
      </c>
      <c r="AI41" s="346">
        <v>1</v>
      </c>
      <c r="AJ41" s="346">
        <v>8</v>
      </c>
      <c r="AK41" s="346">
        <v>11</v>
      </c>
      <c r="AL41" s="346">
        <v>1</v>
      </c>
      <c r="AM41" s="346">
        <v>1</v>
      </c>
      <c r="AN41" s="346">
        <v>1</v>
      </c>
      <c r="AO41" s="346">
        <v>4</v>
      </c>
      <c r="AP41" s="346">
        <v>2</v>
      </c>
      <c r="AQ41" s="346">
        <v>9</v>
      </c>
      <c r="AR41" s="346" t="s">
        <v>430</v>
      </c>
      <c r="AS41" s="346" t="s">
        <v>430</v>
      </c>
      <c r="AT41" s="346" t="s">
        <v>430</v>
      </c>
      <c r="AU41" s="346">
        <v>1</v>
      </c>
      <c r="AV41" s="346">
        <v>1</v>
      </c>
      <c r="AW41" s="346">
        <v>4</v>
      </c>
      <c r="AX41" s="346">
        <v>3</v>
      </c>
      <c r="AY41" s="346">
        <v>12</v>
      </c>
      <c r="AZ41" s="374"/>
      <c r="BA41" s="375">
        <v>175.08122766181501</v>
      </c>
      <c r="BB41" s="375">
        <v>0</v>
      </c>
      <c r="BC41" s="375">
        <v>7.1000951054493194E-2</v>
      </c>
      <c r="BD41" s="375" t="s">
        <v>430</v>
      </c>
      <c r="BE41" s="373"/>
      <c r="BF41" s="348">
        <v>108.93571309630001</v>
      </c>
      <c r="BG41" s="348">
        <v>41.621325554400002</v>
      </c>
      <c r="BH41" s="348">
        <v>2.617305231</v>
      </c>
      <c r="BI41" s="373"/>
      <c r="BJ41" s="348">
        <v>72.643729690000001</v>
      </c>
      <c r="BK41" s="373"/>
      <c r="BL41" s="348">
        <v>34.817500000000003</v>
      </c>
      <c r="BM41" s="348">
        <v>30.880099999999999</v>
      </c>
      <c r="BN41" s="348">
        <v>7.8132200000000003</v>
      </c>
      <c r="BO41" s="348">
        <v>26.489180000000001</v>
      </c>
      <c r="BP41" s="373"/>
      <c r="BQ41" s="348">
        <v>3.07</v>
      </c>
      <c r="BR41" s="348">
        <v>6.93</v>
      </c>
      <c r="BS41" s="348" t="s">
        <v>430</v>
      </c>
      <c r="BT41" s="348" t="s">
        <v>430</v>
      </c>
      <c r="BU41" s="348" t="s">
        <v>430</v>
      </c>
      <c r="BV41" s="348">
        <v>13.99</v>
      </c>
      <c r="BW41" s="373"/>
      <c r="BX41" s="372" t="s">
        <v>5220</v>
      </c>
      <c r="BY41" s="372" t="s">
        <v>9753</v>
      </c>
      <c r="BZ41" s="372" t="s">
        <v>9754</v>
      </c>
      <c r="CA41" s="372" t="s">
        <v>4963</v>
      </c>
      <c r="CB41" s="372" t="s">
        <v>9755</v>
      </c>
      <c r="CC41" s="373"/>
      <c r="CD41" s="354" t="s">
        <v>443</v>
      </c>
    </row>
    <row r="42" spans="1:82" s="107" customFormat="1" x14ac:dyDescent="0.25">
      <c r="A42" s="345" t="s">
        <v>9776</v>
      </c>
      <c r="B42" s="373"/>
      <c r="C42" s="719">
        <v>45869</v>
      </c>
      <c r="D42" s="373"/>
      <c r="E42" s="346">
        <v>2856.62</v>
      </c>
      <c r="F42" s="373"/>
      <c r="G42" s="347">
        <v>11.1302</v>
      </c>
      <c r="H42" s="373"/>
      <c r="I42" s="651">
        <v>1.06</v>
      </c>
      <c r="J42" s="651">
        <v>7.85</v>
      </c>
      <c r="K42" s="651">
        <v>0.84</v>
      </c>
      <c r="L42" s="651">
        <v>0.9</v>
      </c>
      <c r="M42" s="374"/>
      <c r="N42" s="348">
        <v>53.203200000000002</v>
      </c>
      <c r="O42" s="348">
        <v>107.07599999999999</v>
      </c>
      <c r="P42" s="348">
        <v>213.29599999999999</v>
      </c>
      <c r="Q42" s="348">
        <v>46.5642</v>
      </c>
      <c r="R42" s="348">
        <v>24.403099999999998</v>
      </c>
      <c r="S42" s="348">
        <v>12.3345</v>
      </c>
      <c r="T42" s="348">
        <v>7.3404999999999996</v>
      </c>
      <c r="U42" s="348">
        <v>11.580399999999999</v>
      </c>
      <c r="V42" s="350" t="s">
        <v>430</v>
      </c>
      <c r="W42" s="348" t="s">
        <v>430</v>
      </c>
      <c r="X42" s="348" t="s">
        <v>430</v>
      </c>
      <c r="Y42" s="348" t="s">
        <v>430</v>
      </c>
      <c r="Z42" s="348" t="s">
        <v>430</v>
      </c>
      <c r="AA42" s="348">
        <v>37.244199999999999</v>
      </c>
      <c r="AB42" s="348">
        <v>3.8795000000000002</v>
      </c>
      <c r="AC42" s="348">
        <v>14.013</v>
      </c>
      <c r="AD42" s="348" t="s">
        <v>430</v>
      </c>
      <c r="AE42" s="348">
        <v>29.000499999999999</v>
      </c>
      <c r="AF42" s="348">
        <v>12.811299999999999</v>
      </c>
      <c r="AG42" s="374"/>
      <c r="AH42" s="346">
        <v>2</v>
      </c>
      <c r="AI42" s="346">
        <v>3</v>
      </c>
      <c r="AJ42" s="346">
        <v>2</v>
      </c>
      <c r="AK42" s="346">
        <v>3</v>
      </c>
      <c r="AL42" s="346">
        <v>4</v>
      </c>
      <c r="AM42" s="346">
        <v>7</v>
      </c>
      <c r="AN42" s="346">
        <v>8</v>
      </c>
      <c r="AO42" s="346">
        <v>9</v>
      </c>
      <c r="AP42" s="346" t="s">
        <v>430</v>
      </c>
      <c r="AQ42" s="346" t="s">
        <v>430</v>
      </c>
      <c r="AR42" s="346" t="s">
        <v>430</v>
      </c>
      <c r="AS42" s="346" t="s">
        <v>430</v>
      </c>
      <c r="AT42" s="346" t="s">
        <v>430</v>
      </c>
      <c r="AU42" s="346">
        <v>8</v>
      </c>
      <c r="AV42" s="346">
        <v>10</v>
      </c>
      <c r="AW42" s="346">
        <v>7</v>
      </c>
      <c r="AX42" s="346" t="s">
        <v>430</v>
      </c>
      <c r="AY42" s="346">
        <v>1</v>
      </c>
      <c r="AZ42" s="374"/>
      <c r="BA42" s="375">
        <v>113.117380396916</v>
      </c>
      <c r="BB42" s="375">
        <v>0.59468164660539302</v>
      </c>
      <c r="BC42" s="375">
        <v>6.3416344852329998E-2</v>
      </c>
      <c r="BD42" s="375">
        <v>9.7916040267549604</v>
      </c>
      <c r="BE42" s="373"/>
      <c r="BF42" s="348">
        <v>90.842646221099997</v>
      </c>
      <c r="BG42" s="348">
        <v>21.383449742</v>
      </c>
      <c r="BH42" s="348">
        <v>4.2482689797999997</v>
      </c>
      <c r="BI42" s="373"/>
      <c r="BJ42" s="348">
        <v>66.38684207</v>
      </c>
      <c r="BK42" s="373"/>
      <c r="BL42" s="348">
        <v>49.9863</v>
      </c>
      <c r="BM42" s="348">
        <v>4.8412199999999999</v>
      </c>
      <c r="BN42" s="348">
        <v>11.5617</v>
      </c>
      <c r="BO42" s="348">
        <v>33.610779999999998</v>
      </c>
      <c r="BP42" s="373"/>
      <c r="BQ42" s="348">
        <v>0.97</v>
      </c>
      <c r="BR42" s="348">
        <v>13.96</v>
      </c>
      <c r="BS42" s="348" t="s">
        <v>430</v>
      </c>
      <c r="BT42" s="348" t="s">
        <v>430</v>
      </c>
      <c r="BU42" s="348" t="s">
        <v>430</v>
      </c>
      <c r="BV42" s="348">
        <v>15.71</v>
      </c>
      <c r="BW42" s="373"/>
      <c r="BX42" s="372" t="s">
        <v>9757</v>
      </c>
      <c r="BY42" s="372" t="s">
        <v>9758</v>
      </c>
      <c r="BZ42" s="372" t="s">
        <v>9759</v>
      </c>
      <c r="CA42" s="372" t="s">
        <v>9760</v>
      </c>
      <c r="CB42" s="372" t="s">
        <v>9761</v>
      </c>
      <c r="CC42" s="373"/>
      <c r="CD42" s="354" t="s">
        <v>3722</v>
      </c>
    </row>
    <row r="43" spans="1:82" x14ac:dyDescent="0.25">
      <c r="A43" s="36" t="s">
        <v>93</v>
      </c>
      <c r="B43" s="43"/>
      <c r="C43" s="720"/>
      <c r="D43" s="43"/>
      <c r="E43" s="51"/>
      <c r="F43" s="43"/>
      <c r="G43" s="55"/>
      <c r="H43" s="43"/>
      <c r="I43" s="92"/>
      <c r="J43" s="92"/>
      <c r="K43" s="92"/>
      <c r="L43" s="92"/>
      <c r="M43" s="66"/>
      <c r="N43" s="59">
        <v>35.225000000000001</v>
      </c>
      <c r="O43" s="59">
        <v>72.500699999999995</v>
      </c>
      <c r="P43" s="59">
        <v>173.59889999999999</v>
      </c>
      <c r="Q43" s="59">
        <v>32.253599999999999</v>
      </c>
      <c r="R43" s="59">
        <v>16.144100000000002</v>
      </c>
      <c r="S43" s="59">
        <v>13.5953</v>
      </c>
      <c r="T43" s="59">
        <v>6.9786999999999999</v>
      </c>
      <c r="U43" s="59">
        <v>11.2849</v>
      </c>
      <c r="V43" s="70">
        <v>13.8277</v>
      </c>
      <c r="W43" s="59">
        <v>12.1723</v>
      </c>
      <c r="X43" s="59">
        <v>17.023700000000002</v>
      </c>
      <c r="Y43" s="59">
        <v>15.25</v>
      </c>
      <c r="Z43" s="59">
        <v>13.2141</v>
      </c>
      <c r="AA43" s="59">
        <v>37.397199999999998</v>
      </c>
      <c r="AB43" s="59">
        <v>4.1032999999999999</v>
      </c>
      <c r="AC43" s="59">
        <v>12.847799999999999</v>
      </c>
      <c r="AD43" s="59">
        <v>12.926500000000001</v>
      </c>
      <c r="AE43" s="59">
        <v>15.523300000000001</v>
      </c>
      <c r="AF43" s="59">
        <v>15.901300000000001</v>
      </c>
      <c r="AG43" s="66"/>
      <c r="AH43" s="51">
        <v>9</v>
      </c>
      <c r="AI43" s="51">
        <v>15</v>
      </c>
      <c r="AJ43" s="51">
        <v>15</v>
      </c>
      <c r="AK43" s="51">
        <v>15</v>
      </c>
      <c r="AL43" s="51">
        <v>15</v>
      </c>
      <c r="AM43" s="51">
        <v>15</v>
      </c>
      <c r="AN43" s="51">
        <v>15</v>
      </c>
      <c r="AO43" s="51">
        <v>15</v>
      </c>
      <c r="AP43" s="51">
        <v>14</v>
      </c>
      <c r="AQ43" s="51">
        <v>14</v>
      </c>
      <c r="AR43" s="51">
        <v>8</v>
      </c>
      <c r="AS43" s="51">
        <v>6</v>
      </c>
      <c r="AT43" s="51">
        <v>4</v>
      </c>
      <c r="AU43" s="51">
        <v>15</v>
      </c>
      <c r="AV43" s="51">
        <v>15</v>
      </c>
      <c r="AW43" s="51">
        <v>15</v>
      </c>
      <c r="AX43" s="51">
        <v>14</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198.48699999999999</v>
      </c>
      <c r="O44" s="60">
        <v>163.57400000000001</v>
      </c>
      <c r="P44" s="60">
        <v>224.488</v>
      </c>
      <c r="Q44" s="60">
        <v>53.731200000000001</v>
      </c>
      <c r="R44" s="60">
        <v>33.2134</v>
      </c>
      <c r="S44" s="60">
        <v>25.310400000000001</v>
      </c>
      <c r="T44" s="60">
        <v>15.8874</v>
      </c>
      <c r="U44" s="60">
        <v>18.644400000000001</v>
      </c>
      <c r="V44" s="71">
        <v>22.421700000000001</v>
      </c>
      <c r="W44" s="60">
        <v>17.159800000000001</v>
      </c>
      <c r="X44" s="60">
        <v>20.649000000000001</v>
      </c>
      <c r="Y44" s="60">
        <v>18.328299999999999</v>
      </c>
      <c r="Z44" s="60">
        <v>16.616399999999999</v>
      </c>
      <c r="AA44" s="60">
        <v>51.459800000000001</v>
      </c>
      <c r="AB44" s="60">
        <v>12.6891</v>
      </c>
      <c r="AC44" s="60">
        <v>19.118200000000002</v>
      </c>
      <c r="AD44" s="60">
        <v>22.0261</v>
      </c>
      <c r="AE44" s="60">
        <v>29.000499999999999</v>
      </c>
      <c r="AF44" s="60">
        <v>20.622900000000001</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-34.747900000000001</v>
      </c>
      <c r="O45" s="60">
        <v>22.712900000000001</v>
      </c>
      <c r="P45" s="60">
        <v>99.164100000000005</v>
      </c>
      <c r="Q45" s="60">
        <v>3.8130000000000002</v>
      </c>
      <c r="R45" s="60">
        <v>3.2650999999999999</v>
      </c>
      <c r="S45" s="60">
        <v>3.9786999999999999</v>
      </c>
      <c r="T45" s="60">
        <v>-0.94569999999999999</v>
      </c>
      <c r="U45" s="60">
        <v>2.9317000000000002</v>
      </c>
      <c r="V45" s="71">
        <v>6.0561999999999996</v>
      </c>
      <c r="W45" s="60">
        <v>8.0822000000000003</v>
      </c>
      <c r="X45" s="60">
        <v>13.4117</v>
      </c>
      <c r="Y45" s="60">
        <v>12.571899999999999</v>
      </c>
      <c r="Z45" s="60">
        <v>11.8653</v>
      </c>
      <c r="AA45" s="60">
        <v>23.282299999999999</v>
      </c>
      <c r="AB45" s="60">
        <v>-2.9866000000000001</v>
      </c>
      <c r="AC45" s="60">
        <v>4.3680000000000003</v>
      </c>
      <c r="AD45" s="60">
        <v>5.1029999999999998</v>
      </c>
      <c r="AE45" s="60">
        <v>-3.3603999999999998</v>
      </c>
      <c r="AF45" s="60">
        <v>10.2601</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14.7377</v>
      </c>
      <c r="O46" s="61">
        <v>69.1738</v>
      </c>
      <c r="P46" s="61">
        <v>175.51</v>
      </c>
      <c r="Q46" s="61">
        <v>34.9086</v>
      </c>
      <c r="R46" s="61">
        <v>14.506600000000001</v>
      </c>
      <c r="S46" s="61">
        <v>12.1637</v>
      </c>
      <c r="T46" s="61">
        <v>7.3404999999999996</v>
      </c>
      <c r="U46" s="61">
        <v>12.1717</v>
      </c>
      <c r="V46" s="72">
        <v>13.4566</v>
      </c>
      <c r="W46" s="61">
        <v>12.408899999999999</v>
      </c>
      <c r="X46" s="61">
        <v>17.295000000000002</v>
      </c>
      <c r="Y46" s="61">
        <v>14.617100000000001</v>
      </c>
      <c r="Z46" s="61">
        <v>12.1874</v>
      </c>
      <c r="AA46" s="61">
        <v>37.244199999999999</v>
      </c>
      <c r="AB46" s="61">
        <v>4.3346999999999998</v>
      </c>
      <c r="AC46" s="61">
        <v>13.773</v>
      </c>
      <c r="AD46" s="61">
        <v>12.396800000000001</v>
      </c>
      <c r="AE46" s="61">
        <v>18.840499999999999</v>
      </c>
      <c r="AF46" s="61">
        <v>16.765000000000001</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342</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107" customFormat="1" x14ac:dyDescent="0.25">
      <c r="A48" s="481" t="s">
        <v>9777</v>
      </c>
      <c r="B48" s="402"/>
      <c r="C48" s="724">
        <v>36985</v>
      </c>
      <c r="D48" s="402"/>
      <c r="E48" s="403">
        <v>5872.14</v>
      </c>
      <c r="F48" s="402"/>
      <c r="G48" s="404">
        <v>168.21889999999999</v>
      </c>
      <c r="H48" s="402"/>
      <c r="I48" s="650">
        <v>2.2465799999999998</v>
      </c>
      <c r="J48" s="650">
        <v>5.86</v>
      </c>
      <c r="K48" s="650">
        <v>1.26027</v>
      </c>
      <c r="L48" s="650">
        <v>1.30959</v>
      </c>
      <c r="M48" s="406"/>
      <c r="N48" s="405">
        <v>275.52300000000002</v>
      </c>
      <c r="O48" s="405">
        <v>122.08499999999999</v>
      </c>
      <c r="P48" s="405">
        <v>124.375</v>
      </c>
      <c r="Q48" s="405">
        <v>26.4757</v>
      </c>
      <c r="R48" s="405">
        <v>24.485499999999998</v>
      </c>
      <c r="S48" s="405">
        <v>23.835000000000001</v>
      </c>
      <c r="T48" s="405">
        <v>17.6843</v>
      </c>
      <c r="U48" s="405">
        <v>20.633199999999999</v>
      </c>
      <c r="V48" s="407">
        <v>19.816299999999998</v>
      </c>
      <c r="W48" s="405">
        <v>12.372999999999999</v>
      </c>
      <c r="X48" s="405">
        <v>23.513999999999999</v>
      </c>
      <c r="Y48" s="405">
        <v>19.721299999999999</v>
      </c>
      <c r="Z48" s="405">
        <v>18.301300000000001</v>
      </c>
      <c r="AA48" s="405">
        <v>49.774700000000003</v>
      </c>
      <c r="AB48" s="405">
        <v>14.208600000000001</v>
      </c>
      <c r="AC48" s="405">
        <v>22.203600000000002</v>
      </c>
      <c r="AD48" s="405">
        <v>18.471299999999999</v>
      </c>
      <c r="AE48" s="405">
        <v>6.5709</v>
      </c>
      <c r="AF48" s="405">
        <v>11.8416</v>
      </c>
      <c r="AG48" s="406"/>
      <c r="AH48" s="403">
        <v>1</v>
      </c>
      <c r="AI48" s="403">
        <v>2</v>
      </c>
      <c r="AJ48" s="403">
        <v>16</v>
      </c>
      <c r="AK48" s="403">
        <v>13</v>
      </c>
      <c r="AL48" s="403">
        <v>2</v>
      </c>
      <c r="AM48" s="403">
        <v>1</v>
      </c>
      <c r="AN48" s="403">
        <v>1</v>
      </c>
      <c r="AO48" s="403">
        <v>2</v>
      </c>
      <c r="AP48" s="403">
        <v>1</v>
      </c>
      <c r="AQ48" s="403">
        <v>1</v>
      </c>
      <c r="AR48" s="403">
        <v>1</v>
      </c>
      <c r="AS48" s="403">
        <v>1</v>
      </c>
      <c r="AT48" s="403">
        <v>1</v>
      </c>
      <c r="AU48" s="403">
        <v>1</v>
      </c>
      <c r="AV48" s="403">
        <v>1</v>
      </c>
      <c r="AW48" s="403">
        <v>1</v>
      </c>
      <c r="AX48" s="403">
        <v>1</v>
      </c>
      <c r="AY48" s="403">
        <v>16</v>
      </c>
      <c r="AZ48" s="406"/>
      <c r="BA48" s="410">
        <v>128.1519790749</v>
      </c>
      <c r="BB48" s="410">
        <v>0</v>
      </c>
      <c r="BC48" s="410">
        <v>0.12681098080282499</v>
      </c>
      <c r="BD48" s="410" t="s">
        <v>430</v>
      </c>
      <c r="BE48" s="402"/>
      <c r="BF48" s="405">
        <v>114.1386054525</v>
      </c>
      <c r="BG48" s="405">
        <v>32.9325933362</v>
      </c>
      <c r="BH48" s="405">
        <v>3.4658250046000001</v>
      </c>
      <c r="BI48" s="402"/>
      <c r="BJ48" s="405">
        <v>58.179616379999999</v>
      </c>
      <c r="BK48" s="402"/>
      <c r="BL48" s="405">
        <v>57.349499999999999</v>
      </c>
      <c r="BM48" s="405">
        <v>10.9472</v>
      </c>
      <c r="BN48" s="405">
        <v>3.9561299999999999</v>
      </c>
      <c r="BO48" s="405">
        <v>27.747170000000001</v>
      </c>
      <c r="BP48" s="402"/>
      <c r="BQ48" s="405">
        <v>7.11</v>
      </c>
      <c r="BR48" s="405">
        <v>3.88</v>
      </c>
      <c r="BS48" s="405" t="s">
        <v>430</v>
      </c>
      <c r="BT48" s="405" t="s">
        <v>430</v>
      </c>
      <c r="BU48" s="405" t="s">
        <v>430</v>
      </c>
      <c r="BV48" s="405">
        <v>30.83</v>
      </c>
      <c r="BW48" s="402"/>
      <c r="BX48" s="401" t="s">
        <v>9778</v>
      </c>
      <c r="BY48" s="401" t="s">
        <v>9779</v>
      </c>
      <c r="BZ48" s="401" t="s">
        <v>9780</v>
      </c>
      <c r="CA48" s="401" t="s">
        <v>9781</v>
      </c>
      <c r="CB48" s="401" t="s">
        <v>9782</v>
      </c>
      <c r="CC48" s="402"/>
      <c r="CD48" s="411" t="s">
        <v>547</v>
      </c>
    </row>
    <row r="49" spans="1:82" s="107" customFormat="1" x14ac:dyDescent="0.25">
      <c r="A49" s="345" t="s">
        <v>9783</v>
      </c>
      <c r="B49" s="373"/>
      <c r="C49" s="719">
        <v>45100</v>
      </c>
      <c r="D49" s="373"/>
      <c r="E49" s="346">
        <v>2803.09</v>
      </c>
      <c r="F49" s="373"/>
      <c r="G49" s="347">
        <v>12.360300000000001</v>
      </c>
      <c r="H49" s="373"/>
      <c r="I49" s="651">
        <v>1.78</v>
      </c>
      <c r="J49" s="651">
        <v>7.75</v>
      </c>
      <c r="K49" s="651">
        <v>1.51</v>
      </c>
      <c r="L49" s="651">
        <v>1.63</v>
      </c>
      <c r="M49" s="374"/>
      <c r="N49" s="348">
        <v>57.082099999999997</v>
      </c>
      <c r="O49" s="348">
        <v>28.5139</v>
      </c>
      <c r="P49" s="348">
        <v>16.164899999999999</v>
      </c>
      <c r="Q49" s="348">
        <v>24.936</v>
      </c>
      <c r="R49" s="348">
        <v>14.8353</v>
      </c>
      <c r="S49" s="348">
        <v>6.3030999999999997</v>
      </c>
      <c r="T49" s="348">
        <v>7.1657000000000002</v>
      </c>
      <c r="U49" s="348">
        <v>6.3532000000000002</v>
      </c>
      <c r="V49" s="350">
        <v>5.9915000000000003</v>
      </c>
      <c r="W49" s="348">
        <v>7.3643999999999998</v>
      </c>
      <c r="X49" s="348" t="s">
        <v>430</v>
      </c>
      <c r="Y49" s="348" t="s">
        <v>430</v>
      </c>
      <c r="Z49" s="348" t="s">
        <v>430</v>
      </c>
      <c r="AA49" s="348">
        <v>7.7572999999999999</v>
      </c>
      <c r="AB49" s="348">
        <v>7.4005000000000001</v>
      </c>
      <c r="AC49" s="348">
        <v>6.4779</v>
      </c>
      <c r="AD49" s="348">
        <v>6.0403000000000002</v>
      </c>
      <c r="AE49" s="348">
        <v>17.936900000000001</v>
      </c>
      <c r="AF49" s="348">
        <v>7.3467000000000002</v>
      </c>
      <c r="AG49" s="374"/>
      <c r="AH49" s="346">
        <v>6</v>
      </c>
      <c r="AI49" s="346">
        <v>15</v>
      </c>
      <c r="AJ49" s="346">
        <v>19</v>
      </c>
      <c r="AK49" s="346">
        <v>14</v>
      </c>
      <c r="AL49" s="346">
        <v>5</v>
      </c>
      <c r="AM49" s="346">
        <v>14</v>
      </c>
      <c r="AN49" s="346">
        <v>6</v>
      </c>
      <c r="AO49" s="346">
        <v>12</v>
      </c>
      <c r="AP49" s="346">
        <v>12</v>
      </c>
      <c r="AQ49" s="346">
        <v>7</v>
      </c>
      <c r="AR49" s="346" t="s">
        <v>430</v>
      </c>
      <c r="AS49" s="346" t="s">
        <v>430</v>
      </c>
      <c r="AT49" s="346" t="s">
        <v>430</v>
      </c>
      <c r="AU49" s="346">
        <v>18</v>
      </c>
      <c r="AV49" s="346">
        <v>5</v>
      </c>
      <c r="AW49" s="346">
        <v>14</v>
      </c>
      <c r="AX49" s="346">
        <v>12</v>
      </c>
      <c r="AY49" s="346">
        <v>7</v>
      </c>
      <c r="AZ49" s="374"/>
      <c r="BA49" s="375">
        <v>13.649985340315901</v>
      </c>
      <c r="BB49" s="375">
        <v>0</v>
      </c>
      <c r="BC49" s="375">
        <v>0.111164730117634</v>
      </c>
      <c r="BD49" s="375" t="s">
        <v>430</v>
      </c>
      <c r="BE49" s="373"/>
      <c r="BF49" s="348">
        <v>20.701394339</v>
      </c>
      <c r="BG49" s="348">
        <v>-15.4030084718</v>
      </c>
      <c r="BH49" s="348">
        <v>-1.3439838313000001</v>
      </c>
      <c r="BI49" s="373"/>
      <c r="BJ49" s="348">
        <v>-0.13920871000000201</v>
      </c>
      <c r="BK49" s="373"/>
      <c r="BL49" s="348">
        <v>11.1198</v>
      </c>
      <c r="BM49" s="348">
        <v>9.8610799999999994</v>
      </c>
      <c r="BN49" s="348" t="s">
        <v>430</v>
      </c>
      <c r="BO49" s="348">
        <v>79.019120000000001</v>
      </c>
      <c r="BP49" s="373"/>
      <c r="BQ49" s="348">
        <v>7.06</v>
      </c>
      <c r="BR49" s="348">
        <v>47.91</v>
      </c>
      <c r="BS49" s="348" t="s">
        <v>430</v>
      </c>
      <c r="BT49" s="348" t="s">
        <v>430</v>
      </c>
      <c r="BU49" s="348" t="s">
        <v>430</v>
      </c>
      <c r="BV49" s="348">
        <v>14.35</v>
      </c>
      <c r="BW49" s="373"/>
      <c r="BX49" s="372" t="s">
        <v>9784</v>
      </c>
      <c r="BY49" s="372" t="s">
        <v>9785</v>
      </c>
      <c r="BZ49" s="372" t="s">
        <v>9786</v>
      </c>
      <c r="CA49" s="372" t="s">
        <v>9787</v>
      </c>
      <c r="CB49" s="372" t="s">
        <v>9788</v>
      </c>
      <c r="CC49" s="373"/>
      <c r="CD49" s="354" t="s">
        <v>9789</v>
      </c>
    </row>
    <row r="50" spans="1:82" s="107" customFormat="1" x14ac:dyDescent="0.25">
      <c r="A50" s="345" t="s">
        <v>9790</v>
      </c>
      <c r="B50" s="373"/>
      <c r="C50" s="719">
        <v>40413</v>
      </c>
      <c r="D50" s="373"/>
      <c r="E50" s="346">
        <v>2353.11</v>
      </c>
      <c r="F50" s="373"/>
      <c r="G50" s="347">
        <v>44.2196</v>
      </c>
      <c r="H50" s="373"/>
      <c r="I50" s="651">
        <v>4.78</v>
      </c>
      <c r="J50" s="651">
        <v>7.36</v>
      </c>
      <c r="K50" s="651">
        <v>2.66</v>
      </c>
      <c r="L50" s="651">
        <v>2.79</v>
      </c>
      <c r="M50" s="374"/>
      <c r="N50" s="348">
        <v>52.572699999999998</v>
      </c>
      <c r="O50" s="348">
        <v>55.3339</v>
      </c>
      <c r="P50" s="348">
        <v>178.98500000000001</v>
      </c>
      <c r="Q50" s="348">
        <v>48.984400000000001</v>
      </c>
      <c r="R50" s="348">
        <v>12.358000000000001</v>
      </c>
      <c r="S50" s="348">
        <v>6.6233000000000004</v>
      </c>
      <c r="T50" s="348">
        <v>3.0329999999999999</v>
      </c>
      <c r="U50" s="348">
        <v>7.8422000000000001</v>
      </c>
      <c r="V50" s="350">
        <v>11.6248</v>
      </c>
      <c r="W50" s="348">
        <v>9.8170000000000002</v>
      </c>
      <c r="X50" s="348">
        <v>13.1616</v>
      </c>
      <c r="Y50" s="348">
        <v>9.9473000000000003</v>
      </c>
      <c r="Z50" s="348">
        <v>10.718400000000001</v>
      </c>
      <c r="AA50" s="348">
        <v>32.442599999999999</v>
      </c>
      <c r="AB50" s="348">
        <v>0.56410000000000005</v>
      </c>
      <c r="AC50" s="348">
        <v>9.6971000000000007</v>
      </c>
      <c r="AD50" s="348">
        <v>10.6189</v>
      </c>
      <c r="AE50" s="348">
        <v>22.621200000000002</v>
      </c>
      <c r="AF50" s="348">
        <v>9.8459000000000003</v>
      </c>
      <c r="AG50" s="374"/>
      <c r="AH50" s="346">
        <v>7</v>
      </c>
      <c r="AI50" s="346">
        <v>11</v>
      </c>
      <c r="AJ50" s="346">
        <v>7</v>
      </c>
      <c r="AK50" s="346">
        <v>3</v>
      </c>
      <c r="AL50" s="346">
        <v>6</v>
      </c>
      <c r="AM50" s="346">
        <v>13</v>
      </c>
      <c r="AN50" s="346">
        <v>12</v>
      </c>
      <c r="AO50" s="346">
        <v>9</v>
      </c>
      <c r="AP50" s="346">
        <v>5</v>
      </c>
      <c r="AQ50" s="346">
        <v>3</v>
      </c>
      <c r="AR50" s="346">
        <v>3</v>
      </c>
      <c r="AS50" s="346">
        <v>2</v>
      </c>
      <c r="AT50" s="346">
        <v>2</v>
      </c>
      <c r="AU50" s="346">
        <v>9</v>
      </c>
      <c r="AV50" s="346">
        <v>12</v>
      </c>
      <c r="AW50" s="346">
        <v>9</v>
      </c>
      <c r="AX50" s="346">
        <v>6</v>
      </c>
      <c r="AY50" s="346">
        <v>5</v>
      </c>
      <c r="AZ50" s="374"/>
      <c r="BA50" s="375">
        <v>103.444026979993</v>
      </c>
      <c r="BB50" s="375">
        <v>0.57153463033857499</v>
      </c>
      <c r="BC50" s="375">
        <v>7.75306655528121E-2</v>
      </c>
      <c r="BD50" s="375">
        <v>3.1328262254602399</v>
      </c>
      <c r="BE50" s="373"/>
      <c r="BF50" s="348">
        <v>80.637644707700005</v>
      </c>
      <c r="BG50" s="348">
        <v>43.334344136699997</v>
      </c>
      <c r="BH50" s="348">
        <v>1.8608253180000001</v>
      </c>
      <c r="BI50" s="373"/>
      <c r="BJ50" s="348">
        <v>64.65529635</v>
      </c>
      <c r="BK50" s="373"/>
      <c r="BL50" s="348">
        <v>47.851300000000002</v>
      </c>
      <c r="BM50" s="348">
        <v>9.8576499999999996</v>
      </c>
      <c r="BN50" s="348">
        <v>8.5124899999999997</v>
      </c>
      <c r="BO50" s="348">
        <v>33.778559999999999</v>
      </c>
      <c r="BP50" s="373"/>
      <c r="BQ50" s="348">
        <v>4.0599999999999996</v>
      </c>
      <c r="BR50" s="348">
        <v>4.91</v>
      </c>
      <c r="BS50" s="348">
        <v>2.17</v>
      </c>
      <c r="BT50" s="348">
        <v>0.65</v>
      </c>
      <c r="BU50" s="348">
        <v>1.61</v>
      </c>
      <c r="BV50" s="348">
        <v>18.63</v>
      </c>
      <c r="BW50" s="373"/>
      <c r="BX50" s="372" t="s">
        <v>549</v>
      </c>
      <c r="BY50" s="372" t="s">
        <v>9791</v>
      </c>
      <c r="BZ50" s="372" t="s">
        <v>9792</v>
      </c>
      <c r="CA50" s="372" t="s">
        <v>9793</v>
      </c>
      <c r="CB50" s="372" t="s">
        <v>9794</v>
      </c>
      <c r="CC50" s="373"/>
      <c r="CD50" s="354" t="s">
        <v>436</v>
      </c>
    </row>
    <row r="51" spans="1:82" s="107" customFormat="1" x14ac:dyDescent="0.25">
      <c r="A51" s="345" t="s">
        <v>9795</v>
      </c>
      <c r="B51" s="373"/>
      <c r="C51" s="719">
        <v>45446</v>
      </c>
      <c r="D51" s="373"/>
      <c r="E51" s="346">
        <v>1889.8</v>
      </c>
      <c r="F51" s="373"/>
      <c r="G51" s="347">
        <v>12.1182</v>
      </c>
      <c r="H51" s="373"/>
      <c r="I51" s="651">
        <v>1.43</v>
      </c>
      <c r="J51" s="651">
        <v>7.32</v>
      </c>
      <c r="K51" s="651">
        <v>1.26</v>
      </c>
      <c r="L51" s="651">
        <v>1.31</v>
      </c>
      <c r="M51" s="374"/>
      <c r="N51" s="348">
        <v>12.353400000000001</v>
      </c>
      <c r="O51" s="348">
        <v>57.295699999999997</v>
      </c>
      <c r="P51" s="348">
        <v>194.65299999999999</v>
      </c>
      <c r="Q51" s="348">
        <v>41.1952</v>
      </c>
      <c r="R51" s="348">
        <v>8.1003000000000007</v>
      </c>
      <c r="S51" s="348">
        <v>4.2954999999999997</v>
      </c>
      <c r="T51" s="348">
        <v>0.87260000000000004</v>
      </c>
      <c r="U51" s="348">
        <v>10.7546</v>
      </c>
      <c r="V51" s="350">
        <v>10.762600000000001</v>
      </c>
      <c r="W51" s="348">
        <v>8.6196999999999999</v>
      </c>
      <c r="X51" s="348" t="s">
        <v>430</v>
      </c>
      <c r="Y51" s="348" t="s">
        <v>430</v>
      </c>
      <c r="Z51" s="348" t="s">
        <v>430</v>
      </c>
      <c r="AA51" s="348">
        <v>28.548200000000001</v>
      </c>
      <c r="AB51" s="348">
        <v>-2.9167999999999998</v>
      </c>
      <c r="AC51" s="348">
        <v>11.450100000000001</v>
      </c>
      <c r="AD51" s="348">
        <v>9.2909000000000006</v>
      </c>
      <c r="AE51" s="348">
        <v>18.606100000000001</v>
      </c>
      <c r="AF51" s="348">
        <v>9.8699999999999992</v>
      </c>
      <c r="AG51" s="374"/>
      <c r="AH51" s="346">
        <v>10</v>
      </c>
      <c r="AI51" s="346">
        <v>10</v>
      </c>
      <c r="AJ51" s="346">
        <v>3</v>
      </c>
      <c r="AK51" s="346">
        <v>5</v>
      </c>
      <c r="AL51" s="346">
        <v>14</v>
      </c>
      <c r="AM51" s="346">
        <v>17</v>
      </c>
      <c r="AN51" s="346">
        <v>15</v>
      </c>
      <c r="AO51" s="346">
        <v>7</v>
      </c>
      <c r="AP51" s="346">
        <v>7</v>
      </c>
      <c r="AQ51" s="346">
        <v>4</v>
      </c>
      <c r="AR51" s="346" t="s">
        <v>430</v>
      </c>
      <c r="AS51" s="346" t="s">
        <v>430</v>
      </c>
      <c r="AT51" s="346" t="s">
        <v>430</v>
      </c>
      <c r="AU51" s="346">
        <v>14</v>
      </c>
      <c r="AV51" s="346">
        <v>16</v>
      </c>
      <c r="AW51" s="346">
        <v>7</v>
      </c>
      <c r="AX51" s="346">
        <v>7</v>
      </c>
      <c r="AY51" s="346">
        <v>6</v>
      </c>
      <c r="AZ51" s="374"/>
      <c r="BA51" s="375">
        <v>112.229365706837</v>
      </c>
      <c r="BB51" s="375">
        <v>0.659316809682849</v>
      </c>
      <c r="BC51" s="375">
        <v>2.8262664362442801E-2</v>
      </c>
      <c r="BD51" s="375">
        <v>5.0466365051987996</v>
      </c>
      <c r="BE51" s="373"/>
      <c r="BF51" s="348">
        <v>90.281380119100007</v>
      </c>
      <c r="BG51" s="348">
        <v>50.586310895399997</v>
      </c>
      <c r="BH51" s="348">
        <v>1.7846998234</v>
      </c>
      <c r="BI51" s="373"/>
      <c r="BJ51" s="348">
        <v>67.526671780000001</v>
      </c>
      <c r="BK51" s="373"/>
      <c r="BL51" s="348">
        <v>47.154899999999998</v>
      </c>
      <c r="BM51" s="348">
        <v>9.0220800000000008</v>
      </c>
      <c r="BN51" s="348">
        <v>10.129099999999999</v>
      </c>
      <c r="BO51" s="348">
        <v>33.693919999999999</v>
      </c>
      <c r="BP51" s="373"/>
      <c r="BQ51" s="348" t="s">
        <v>430</v>
      </c>
      <c r="BR51" s="348">
        <v>7.86</v>
      </c>
      <c r="BS51" s="348">
        <v>1.35</v>
      </c>
      <c r="BT51" s="348" t="s">
        <v>430</v>
      </c>
      <c r="BU51" s="348" t="s">
        <v>430</v>
      </c>
      <c r="BV51" s="348">
        <v>21.21</v>
      </c>
      <c r="BW51" s="373"/>
      <c r="BX51" s="372" t="s">
        <v>9444</v>
      </c>
      <c r="BY51" s="372" t="s">
        <v>9796</v>
      </c>
      <c r="BZ51" s="372" t="s">
        <v>9797</v>
      </c>
      <c r="CA51" s="372" t="s">
        <v>9798</v>
      </c>
      <c r="CB51" s="372" t="s">
        <v>9799</v>
      </c>
      <c r="CC51" s="373"/>
      <c r="CD51" s="354" t="s">
        <v>443</v>
      </c>
    </row>
    <row r="52" spans="1:82" s="107" customFormat="1" x14ac:dyDescent="0.25">
      <c r="A52" s="345" t="s">
        <v>9800</v>
      </c>
      <c r="B52" s="373"/>
      <c r="C52" s="719">
        <v>44914</v>
      </c>
      <c r="D52" s="373"/>
      <c r="E52" s="346">
        <v>1446.49</v>
      </c>
      <c r="F52" s="373"/>
      <c r="G52" s="347">
        <v>16.1737</v>
      </c>
      <c r="H52" s="373"/>
      <c r="I52" s="651">
        <v>3.72</v>
      </c>
      <c r="J52" s="651">
        <v>7.14</v>
      </c>
      <c r="K52" s="651">
        <v>2.2799999999999998</v>
      </c>
      <c r="L52" s="651">
        <v>2.37</v>
      </c>
      <c r="M52" s="374"/>
      <c r="N52" s="348">
        <v>75.078199999999995</v>
      </c>
      <c r="O52" s="348">
        <v>134.083</v>
      </c>
      <c r="P52" s="348">
        <v>209.804</v>
      </c>
      <c r="Q52" s="348">
        <v>38.423099999999998</v>
      </c>
      <c r="R52" s="348">
        <v>9.8364999999999991</v>
      </c>
      <c r="S52" s="348">
        <v>14.556100000000001</v>
      </c>
      <c r="T52" s="348">
        <v>4.6875</v>
      </c>
      <c r="U52" s="348">
        <v>7.8689999999999998</v>
      </c>
      <c r="V52" s="350">
        <v>9.2853999999999992</v>
      </c>
      <c r="W52" s="348">
        <v>8.1007999999999996</v>
      </c>
      <c r="X52" s="348">
        <v>15.616400000000001</v>
      </c>
      <c r="Y52" s="348" t="s">
        <v>430</v>
      </c>
      <c r="Z52" s="348" t="s">
        <v>430</v>
      </c>
      <c r="AA52" s="348">
        <v>41.618200000000002</v>
      </c>
      <c r="AB52" s="348">
        <v>3.5520999999999998</v>
      </c>
      <c r="AC52" s="348">
        <v>10.7829</v>
      </c>
      <c r="AD52" s="348">
        <v>8.2865000000000002</v>
      </c>
      <c r="AE52" s="348">
        <v>9.2542000000000009</v>
      </c>
      <c r="AF52" s="348">
        <v>14.7316</v>
      </c>
      <c r="AG52" s="374"/>
      <c r="AH52" s="346">
        <v>4</v>
      </c>
      <c r="AI52" s="346">
        <v>1</v>
      </c>
      <c r="AJ52" s="346">
        <v>2</v>
      </c>
      <c r="AK52" s="346">
        <v>7</v>
      </c>
      <c r="AL52" s="346">
        <v>9</v>
      </c>
      <c r="AM52" s="346">
        <v>5</v>
      </c>
      <c r="AN52" s="346">
        <v>11</v>
      </c>
      <c r="AO52" s="346">
        <v>8</v>
      </c>
      <c r="AP52" s="346">
        <v>8</v>
      </c>
      <c r="AQ52" s="346">
        <v>5</v>
      </c>
      <c r="AR52" s="346">
        <v>2</v>
      </c>
      <c r="AS52" s="346" t="s">
        <v>430</v>
      </c>
      <c r="AT52" s="346" t="s">
        <v>430</v>
      </c>
      <c r="AU52" s="346">
        <v>4</v>
      </c>
      <c r="AV52" s="346">
        <v>10</v>
      </c>
      <c r="AW52" s="346">
        <v>8</v>
      </c>
      <c r="AX52" s="346">
        <v>8</v>
      </c>
      <c r="AY52" s="346">
        <v>15</v>
      </c>
      <c r="AZ52" s="374"/>
      <c r="BA52" s="375">
        <v>106.777013214707</v>
      </c>
      <c r="BB52" s="375">
        <v>8.9541873902432997E-2</v>
      </c>
      <c r="BC52" s="375">
        <v>9.22664856737931E-2</v>
      </c>
      <c r="BD52" s="375">
        <v>7.5780987559818804</v>
      </c>
      <c r="BE52" s="373"/>
      <c r="BF52" s="348">
        <v>95.770891443699995</v>
      </c>
      <c r="BG52" s="348">
        <v>52.029973832700001</v>
      </c>
      <c r="BH52" s="348">
        <v>1.8406869039</v>
      </c>
      <c r="BI52" s="373"/>
      <c r="BJ52" s="348">
        <v>70.669999799999999</v>
      </c>
      <c r="BK52" s="373"/>
      <c r="BL52" s="348">
        <v>45.616999999999997</v>
      </c>
      <c r="BM52" s="348">
        <v>17.321400000000001</v>
      </c>
      <c r="BN52" s="348">
        <v>6.9086299999999996</v>
      </c>
      <c r="BO52" s="348">
        <v>30.15297</v>
      </c>
      <c r="BP52" s="373"/>
      <c r="BQ52" s="348">
        <v>3.36</v>
      </c>
      <c r="BR52" s="348">
        <v>7.49</v>
      </c>
      <c r="BS52" s="348">
        <v>0.7</v>
      </c>
      <c r="BT52" s="348" t="s">
        <v>430</v>
      </c>
      <c r="BU52" s="348" t="s">
        <v>430</v>
      </c>
      <c r="BV52" s="348">
        <v>17.77</v>
      </c>
      <c r="BW52" s="373"/>
      <c r="BX52" s="372" t="s">
        <v>9801</v>
      </c>
      <c r="BY52" s="372" t="s">
        <v>9802</v>
      </c>
      <c r="BZ52" s="372" t="s">
        <v>9803</v>
      </c>
      <c r="CA52" s="372" t="s">
        <v>9804</v>
      </c>
      <c r="CB52" s="372" t="s">
        <v>9805</v>
      </c>
      <c r="CC52" s="373"/>
      <c r="CD52" s="354" t="s">
        <v>436</v>
      </c>
    </row>
    <row r="53" spans="1:82" s="107" customFormat="1" x14ac:dyDescent="0.25">
      <c r="A53" s="345" t="s">
        <v>9806</v>
      </c>
      <c r="B53" s="373"/>
      <c r="C53" s="719">
        <v>45807</v>
      </c>
      <c r="D53" s="373"/>
      <c r="E53" s="346">
        <v>1310.8</v>
      </c>
      <c r="F53" s="373"/>
      <c r="G53" s="347">
        <v>10.94</v>
      </c>
      <c r="H53" s="373"/>
      <c r="I53" s="651">
        <v>0.38</v>
      </c>
      <c r="J53" s="651">
        <v>6.12</v>
      </c>
      <c r="K53" s="651">
        <v>0.34</v>
      </c>
      <c r="L53" s="651">
        <v>0.37</v>
      </c>
      <c r="M53" s="374"/>
      <c r="N53" s="348">
        <v>66.849800000000002</v>
      </c>
      <c r="O53" s="348">
        <v>89.625500000000002</v>
      </c>
      <c r="P53" s="348">
        <v>187.63499999999999</v>
      </c>
      <c r="Q53" s="348">
        <v>58.478000000000002</v>
      </c>
      <c r="R53" s="348">
        <v>11.959</v>
      </c>
      <c r="S53" s="348">
        <v>9.6584000000000003</v>
      </c>
      <c r="T53" s="348">
        <v>2.5996999999999999</v>
      </c>
      <c r="U53" s="348">
        <v>6.8070000000000004</v>
      </c>
      <c r="V53" s="350">
        <v>9.0728000000000009</v>
      </c>
      <c r="W53" s="348" t="s">
        <v>430</v>
      </c>
      <c r="X53" s="348" t="s">
        <v>430</v>
      </c>
      <c r="Y53" s="348" t="s">
        <v>430</v>
      </c>
      <c r="Z53" s="348" t="s">
        <v>430</v>
      </c>
      <c r="AA53" s="348">
        <v>34.981299999999997</v>
      </c>
      <c r="AB53" s="348">
        <v>0.39560000000000001</v>
      </c>
      <c r="AC53" s="348">
        <v>8.8338999999999999</v>
      </c>
      <c r="AD53" s="348">
        <v>8.0478000000000005</v>
      </c>
      <c r="AE53" s="348">
        <v>23.657399999999999</v>
      </c>
      <c r="AF53" s="348">
        <v>8.9147999999999996</v>
      </c>
      <c r="AG53" s="374"/>
      <c r="AH53" s="346">
        <v>5</v>
      </c>
      <c r="AI53" s="346">
        <v>6</v>
      </c>
      <c r="AJ53" s="346">
        <v>4</v>
      </c>
      <c r="AK53" s="346">
        <v>1</v>
      </c>
      <c r="AL53" s="346">
        <v>7</v>
      </c>
      <c r="AM53" s="346">
        <v>9</v>
      </c>
      <c r="AN53" s="346">
        <v>13</v>
      </c>
      <c r="AO53" s="346">
        <v>11</v>
      </c>
      <c r="AP53" s="346">
        <v>9</v>
      </c>
      <c r="AQ53" s="346" t="s">
        <v>430</v>
      </c>
      <c r="AR53" s="346" t="s">
        <v>430</v>
      </c>
      <c r="AS53" s="346" t="s">
        <v>430</v>
      </c>
      <c r="AT53" s="346" t="s">
        <v>430</v>
      </c>
      <c r="AU53" s="346">
        <v>6</v>
      </c>
      <c r="AV53" s="346">
        <v>13</v>
      </c>
      <c r="AW53" s="346">
        <v>11</v>
      </c>
      <c r="AX53" s="346">
        <v>9</v>
      </c>
      <c r="AY53" s="346">
        <v>4</v>
      </c>
      <c r="AZ53" s="374"/>
      <c r="BA53" s="375">
        <v>90.595843251569704</v>
      </c>
      <c r="BB53" s="375">
        <v>0</v>
      </c>
      <c r="BC53" s="375">
        <v>3.5937677895024299E-2</v>
      </c>
      <c r="BD53" s="375" t="s">
        <v>430</v>
      </c>
      <c r="BE53" s="373"/>
      <c r="BF53" s="348">
        <v>77.722670965999995</v>
      </c>
      <c r="BG53" s="348">
        <v>28.6393472106</v>
      </c>
      <c r="BH53" s="348">
        <v>2.7138422672</v>
      </c>
      <c r="BI53" s="373"/>
      <c r="BJ53" s="348">
        <v>59.141640459999998</v>
      </c>
      <c r="BK53" s="373"/>
      <c r="BL53" s="348">
        <v>48.769500000000001</v>
      </c>
      <c r="BM53" s="348">
        <v>12.7403</v>
      </c>
      <c r="BN53" s="348">
        <v>5.5527699999999998</v>
      </c>
      <c r="BO53" s="348">
        <v>32.937429999999999</v>
      </c>
      <c r="BP53" s="373"/>
      <c r="BQ53" s="348">
        <v>3.45</v>
      </c>
      <c r="BR53" s="348">
        <v>7.72</v>
      </c>
      <c r="BS53" s="348" t="s">
        <v>430</v>
      </c>
      <c r="BT53" s="348" t="s">
        <v>430</v>
      </c>
      <c r="BU53" s="348" t="s">
        <v>430</v>
      </c>
      <c r="BV53" s="348">
        <v>21.77</v>
      </c>
      <c r="BW53" s="373"/>
      <c r="BX53" s="372" t="s">
        <v>9807</v>
      </c>
      <c r="BY53" s="372" t="s">
        <v>9808</v>
      </c>
      <c r="BZ53" s="372" t="s">
        <v>9809</v>
      </c>
      <c r="CA53" s="372" t="s">
        <v>9810</v>
      </c>
      <c r="CB53" s="372" t="s">
        <v>9811</v>
      </c>
      <c r="CC53" s="373"/>
      <c r="CD53" s="354" t="s">
        <v>443</v>
      </c>
    </row>
    <row r="54" spans="1:82" s="107" customFormat="1" x14ac:dyDescent="0.25">
      <c r="A54" s="345" t="s">
        <v>9812</v>
      </c>
      <c r="B54" s="373"/>
      <c r="C54" s="719">
        <v>45364</v>
      </c>
      <c r="D54" s="373"/>
      <c r="E54" s="346">
        <v>1145.53</v>
      </c>
      <c r="F54" s="373"/>
      <c r="G54" s="347">
        <v>13.6119</v>
      </c>
      <c r="H54" s="373"/>
      <c r="I54" s="651">
        <v>3.79</v>
      </c>
      <c r="J54" s="651">
        <v>7.65</v>
      </c>
      <c r="K54" s="651">
        <v>2.36</v>
      </c>
      <c r="L54" s="651">
        <v>2.5</v>
      </c>
      <c r="M54" s="374"/>
      <c r="N54" s="348">
        <v>78.467500000000001</v>
      </c>
      <c r="O54" s="348">
        <v>95.398300000000006</v>
      </c>
      <c r="P54" s="348">
        <v>154.9</v>
      </c>
      <c r="Q54" s="348">
        <v>47.150500000000001</v>
      </c>
      <c r="R54" s="348">
        <v>18.538699999999999</v>
      </c>
      <c r="S54" s="348">
        <v>12.917</v>
      </c>
      <c r="T54" s="348">
        <v>6.4855</v>
      </c>
      <c r="U54" s="348">
        <v>11.9488</v>
      </c>
      <c r="V54" s="350">
        <v>14.7773</v>
      </c>
      <c r="W54" s="348">
        <v>12.097300000000001</v>
      </c>
      <c r="X54" s="348" t="s">
        <v>430</v>
      </c>
      <c r="Y54" s="348" t="s">
        <v>430</v>
      </c>
      <c r="Z54" s="348" t="s">
        <v>430</v>
      </c>
      <c r="AA54" s="348">
        <v>32.613999999999997</v>
      </c>
      <c r="AB54" s="348">
        <v>3.8994</v>
      </c>
      <c r="AC54" s="348">
        <v>12.3568</v>
      </c>
      <c r="AD54" s="348">
        <v>13.6988</v>
      </c>
      <c r="AE54" s="348">
        <v>31.422499999999999</v>
      </c>
      <c r="AF54" s="348">
        <v>14.5792</v>
      </c>
      <c r="AG54" s="374"/>
      <c r="AH54" s="346">
        <v>3</v>
      </c>
      <c r="AI54" s="346">
        <v>4</v>
      </c>
      <c r="AJ54" s="346">
        <v>10</v>
      </c>
      <c r="AK54" s="346">
        <v>4</v>
      </c>
      <c r="AL54" s="346">
        <v>4</v>
      </c>
      <c r="AM54" s="346">
        <v>6</v>
      </c>
      <c r="AN54" s="346">
        <v>8</v>
      </c>
      <c r="AO54" s="346">
        <v>5</v>
      </c>
      <c r="AP54" s="346">
        <v>3</v>
      </c>
      <c r="AQ54" s="346">
        <v>2</v>
      </c>
      <c r="AR54" s="346" t="s">
        <v>430</v>
      </c>
      <c r="AS54" s="346" t="s">
        <v>430</v>
      </c>
      <c r="AT54" s="346" t="s">
        <v>430</v>
      </c>
      <c r="AU54" s="346">
        <v>8</v>
      </c>
      <c r="AV54" s="346">
        <v>8</v>
      </c>
      <c r="AW54" s="346">
        <v>6</v>
      </c>
      <c r="AX54" s="346">
        <v>3</v>
      </c>
      <c r="AY54" s="346">
        <v>2</v>
      </c>
      <c r="AZ54" s="374"/>
      <c r="BA54" s="375">
        <v>90.187444954814396</v>
      </c>
      <c r="BB54" s="375">
        <v>0</v>
      </c>
      <c r="BC54" s="375">
        <v>9.3357353475752095E-2</v>
      </c>
      <c r="BD54" s="375" t="s">
        <v>430</v>
      </c>
      <c r="BE54" s="373"/>
      <c r="BF54" s="348">
        <v>87.589197171899997</v>
      </c>
      <c r="BG54" s="348">
        <v>30.566741559</v>
      </c>
      <c r="BH54" s="348">
        <v>2.8655065180000001</v>
      </c>
      <c r="BI54" s="373"/>
      <c r="BJ54" s="348">
        <v>52.820400409999998</v>
      </c>
      <c r="BK54" s="373"/>
      <c r="BL54" s="348">
        <v>36.285400000000003</v>
      </c>
      <c r="BM54" s="348">
        <v>5.7348999999999997</v>
      </c>
      <c r="BN54" s="348">
        <v>10.8001</v>
      </c>
      <c r="BO54" s="348">
        <v>47.179600000000001</v>
      </c>
      <c r="BP54" s="373"/>
      <c r="BQ54" s="348">
        <v>4.2699999999999996</v>
      </c>
      <c r="BR54" s="348">
        <v>18.600000000000001</v>
      </c>
      <c r="BS54" s="348">
        <v>4.4800000000000004</v>
      </c>
      <c r="BT54" s="348" t="s">
        <v>430</v>
      </c>
      <c r="BU54" s="348" t="s">
        <v>430</v>
      </c>
      <c r="BV54" s="348">
        <v>18.489999999999998</v>
      </c>
      <c r="BW54" s="373"/>
      <c r="BX54" s="372" t="s">
        <v>4644</v>
      </c>
      <c r="BY54" s="372" t="s">
        <v>4665</v>
      </c>
      <c r="BZ54" s="372" t="s">
        <v>9813</v>
      </c>
      <c r="CA54" s="372" t="s">
        <v>9814</v>
      </c>
      <c r="CB54" s="372" t="s">
        <v>9815</v>
      </c>
      <c r="CC54" s="373"/>
      <c r="CD54" s="354" t="s">
        <v>602</v>
      </c>
    </row>
    <row r="55" spans="1:82" s="107" customFormat="1" x14ac:dyDescent="0.25">
      <c r="A55" s="345" t="s">
        <v>9816</v>
      </c>
      <c r="B55" s="373"/>
      <c r="C55" s="719">
        <v>45643</v>
      </c>
      <c r="D55" s="373"/>
      <c r="E55" s="346">
        <v>1142.51</v>
      </c>
      <c r="F55" s="373"/>
      <c r="G55" s="347">
        <v>12.34</v>
      </c>
      <c r="H55" s="373"/>
      <c r="I55" s="651" t="s">
        <v>430</v>
      </c>
      <c r="J55" s="651" t="s">
        <v>430</v>
      </c>
      <c r="K55" s="651" t="s">
        <v>430</v>
      </c>
      <c r="L55" s="651" t="s">
        <v>430</v>
      </c>
      <c r="M55" s="374"/>
      <c r="N55" s="348">
        <v>-88.520600000000002</v>
      </c>
      <c r="O55" s="348">
        <v>19.751100000000001</v>
      </c>
      <c r="P55" s="348">
        <v>138.816</v>
      </c>
      <c r="Q55" s="348">
        <v>21.3002</v>
      </c>
      <c r="R55" s="348">
        <v>8.6503999999999994</v>
      </c>
      <c r="S55" s="348">
        <v>10.2235</v>
      </c>
      <c r="T55" s="348">
        <v>7.2407000000000004</v>
      </c>
      <c r="U55" s="348">
        <v>13.3461</v>
      </c>
      <c r="V55" s="350">
        <v>15.1119</v>
      </c>
      <c r="W55" s="348" t="s">
        <v>430</v>
      </c>
      <c r="X55" s="348" t="s">
        <v>430</v>
      </c>
      <c r="Y55" s="348" t="s">
        <v>430</v>
      </c>
      <c r="Z55" s="348" t="s">
        <v>430</v>
      </c>
      <c r="AA55" s="348">
        <v>31.601700000000001</v>
      </c>
      <c r="AB55" s="348">
        <v>5.0144000000000002</v>
      </c>
      <c r="AC55" s="348">
        <v>14.234400000000001</v>
      </c>
      <c r="AD55" s="348">
        <v>14.6347</v>
      </c>
      <c r="AE55" s="348">
        <v>10.4116</v>
      </c>
      <c r="AF55" s="348">
        <v>15.0327</v>
      </c>
      <c r="AG55" s="374"/>
      <c r="AH55" s="346">
        <v>15</v>
      </c>
      <c r="AI55" s="346">
        <v>17</v>
      </c>
      <c r="AJ55" s="346">
        <v>14</v>
      </c>
      <c r="AK55" s="346">
        <v>15</v>
      </c>
      <c r="AL55" s="346">
        <v>12</v>
      </c>
      <c r="AM55" s="346">
        <v>7</v>
      </c>
      <c r="AN55" s="346">
        <v>5</v>
      </c>
      <c r="AO55" s="346">
        <v>3</v>
      </c>
      <c r="AP55" s="346">
        <v>2</v>
      </c>
      <c r="AQ55" s="346" t="s">
        <v>430</v>
      </c>
      <c r="AR55" s="346" t="s">
        <v>430</v>
      </c>
      <c r="AS55" s="346" t="s">
        <v>430</v>
      </c>
      <c r="AT55" s="346" t="s">
        <v>430</v>
      </c>
      <c r="AU55" s="346">
        <v>11</v>
      </c>
      <c r="AV55" s="346">
        <v>7</v>
      </c>
      <c r="AW55" s="346">
        <v>3</v>
      </c>
      <c r="AX55" s="346">
        <v>2</v>
      </c>
      <c r="AY55" s="346">
        <v>11</v>
      </c>
      <c r="AZ55" s="374"/>
      <c r="BA55" s="375">
        <v>79.426146138398295</v>
      </c>
      <c r="BB55" s="375">
        <v>0</v>
      </c>
      <c r="BC55" s="375">
        <v>0.110792285092012</v>
      </c>
      <c r="BD55" s="375" t="s">
        <v>430</v>
      </c>
      <c r="BE55" s="373"/>
      <c r="BF55" s="348">
        <v>77.471882808000004</v>
      </c>
      <c r="BG55" s="348">
        <v>1.8605789047000001</v>
      </c>
      <c r="BH55" s="348">
        <v>41.63859034</v>
      </c>
      <c r="BI55" s="373"/>
      <c r="BJ55" s="348">
        <v>57.464893799999999</v>
      </c>
      <c r="BK55" s="373"/>
      <c r="BL55" s="348">
        <v>32.524299999999997</v>
      </c>
      <c r="BM55" s="348">
        <v>0.56903899999999996</v>
      </c>
      <c r="BN55" s="348" t="s">
        <v>430</v>
      </c>
      <c r="BO55" s="348">
        <v>66.906661</v>
      </c>
      <c r="BP55" s="373"/>
      <c r="BQ55" s="348">
        <v>5.8</v>
      </c>
      <c r="BR55" s="348">
        <v>9.9</v>
      </c>
      <c r="BS55" s="348">
        <v>2.2599999999999998</v>
      </c>
      <c r="BT55" s="348" t="s">
        <v>430</v>
      </c>
      <c r="BU55" s="348" t="s">
        <v>430</v>
      </c>
      <c r="BV55" s="348">
        <v>21.21</v>
      </c>
      <c r="BW55" s="373"/>
      <c r="BX55" s="372" t="s">
        <v>9817</v>
      </c>
      <c r="BY55" s="372" t="s">
        <v>9818</v>
      </c>
      <c r="BZ55" s="372" t="s">
        <v>9819</v>
      </c>
      <c r="CA55" s="372" t="s">
        <v>9242</v>
      </c>
      <c r="CB55" s="372" t="s">
        <v>9820</v>
      </c>
      <c r="CC55" s="373"/>
      <c r="CD55" s="354" t="s">
        <v>443</v>
      </c>
    </row>
    <row r="56" spans="1:82" s="107" customFormat="1" x14ac:dyDescent="0.25">
      <c r="A56" s="345" t="s">
        <v>9821</v>
      </c>
      <c r="B56" s="373"/>
      <c r="C56" s="719">
        <v>45702</v>
      </c>
      <c r="D56" s="373"/>
      <c r="E56" s="346">
        <v>977.91200000000003</v>
      </c>
      <c r="F56" s="373"/>
      <c r="G56" s="347">
        <v>12.095499999999999</v>
      </c>
      <c r="H56" s="373"/>
      <c r="I56" s="651" t="s">
        <v>430</v>
      </c>
      <c r="J56" s="651" t="s">
        <v>430</v>
      </c>
      <c r="K56" s="651" t="s">
        <v>430</v>
      </c>
      <c r="L56" s="651" t="s">
        <v>430</v>
      </c>
      <c r="M56" s="374"/>
      <c r="N56" s="348">
        <v>-1.2070000000000001</v>
      </c>
      <c r="O56" s="348">
        <v>44.623100000000001</v>
      </c>
      <c r="P56" s="348">
        <v>183.68899999999999</v>
      </c>
      <c r="Q56" s="348">
        <v>39.095799999999997</v>
      </c>
      <c r="R56" s="348">
        <v>8.6981999999999999</v>
      </c>
      <c r="S56" s="348">
        <v>15.4793</v>
      </c>
      <c r="T56" s="348">
        <v>1.9251</v>
      </c>
      <c r="U56" s="348">
        <v>5.1473000000000004</v>
      </c>
      <c r="V56" s="350">
        <v>8.7431000000000001</v>
      </c>
      <c r="W56" s="348" t="s">
        <v>430</v>
      </c>
      <c r="X56" s="348" t="s">
        <v>430</v>
      </c>
      <c r="Y56" s="348" t="s">
        <v>430</v>
      </c>
      <c r="Z56" s="348" t="s">
        <v>430</v>
      </c>
      <c r="AA56" s="348">
        <v>48.991399999999999</v>
      </c>
      <c r="AB56" s="348">
        <v>-2.6978</v>
      </c>
      <c r="AC56" s="348">
        <v>6.6010999999999997</v>
      </c>
      <c r="AD56" s="348">
        <v>7.9809000000000001</v>
      </c>
      <c r="AE56" s="348">
        <v>15.9353</v>
      </c>
      <c r="AF56" s="348">
        <v>15.2583</v>
      </c>
      <c r="AG56" s="374"/>
      <c r="AH56" s="346">
        <v>13</v>
      </c>
      <c r="AI56" s="346">
        <v>12</v>
      </c>
      <c r="AJ56" s="346">
        <v>5</v>
      </c>
      <c r="AK56" s="346">
        <v>6</v>
      </c>
      <c r="AL56" s="346">
        <v>11</v>
      </c>
      <c r="AM56" s="346">
        <v>4</v>
      </c>
      <c r="AN56" s="346">
        <v>14</v>
      </c>
      <c r="AO56" s="346">
        <v>13</v>
      </c>
      <c r="AP56" s="346">
        <v>11</v>
      </c>
      <c r="AQ56" s="346" t="s">
        <v>430</v>
      </c>
      <c r="AR56" s="346" t="s">
        <v>430</v>
      </c>
      <c r="AS56" s="346" t="s">
        <v>430</v>
      </c>
      <c r="AT56" s="346" t="s">
        <v>430</v>
      </c>
      <c r="AU56" s="346">
        <v>2</v>
      </c>
      <c r="AV56" s="346">
        <v>15</v>
      </c>
      <c r="AW56" s="346">
        <v>13</v>
      </c>
      <c r="AX56" s="346">
        <v>10</v>
      </c>
      <c r="AY56" s="346">
        <v>9</v>
      </c>
      <c r="AZ56" s="374"/>
      <c r="BA56" s="375">
        <v>110.177631555467</v>
      </c>
      <c r="BB56" s="375">
        <v>0</v>
      </c>
      <c r="BC56" s="375">
        <v>8.3274048005802001E-2</v>
      </c>
      <c r="BD56" s="375" t="s">
        <v>430</v>
      </c>
      <c r="BE56" s="373"/>
      <c r="BF56" s="348">
        <v>102.3742521723</v>
      </c>
      <c r="BG56" s="348">
        <v>44.159499519800001</v>
      </c>
      <c r="BH56" s="348">
        <v>2.3182837959000002</v>
      </c>
      <c r="BI56" s="373"/>
      <c r="BJ56" s="348">
        <v>66.920038689999998</v>
      </c>
      <c r="BK56" s="373"/>
      <c r="BL56" s="348">
        <v>42.004199999999997</v>
      </c>
      <c r="BM56" s="348">
        <v>15.2727</v>
      </c>
      <c r="BN56" s="348">
        <v>9.6431500000000003</v>
      </c>
      <c r="BO56" s="348">
        <v>33.079949999999997</v>
      </c>
      <c r="BP56" s="373"/>
      <c r="BQ56" s="348">
        <v>5.77</v>
      </c>
      <c r="BR56" s="348">
        <v>4.43</v>
      </c>
      <c r="BS56" s="348" t="s">
        <v>430</v>
      </c>
      <c r="BT56" s="348" t="s">
        <v>430</v>
      </c>
      <c r="BU56" s="348" t="s">
        <v>430</v>
      </c>
      <c r="BV56" s="348">
        <v>19.88</v>
      </c>
      <c r="BW56" s="373"/>
      <c r="BX56" s="372" t="s">
        <v>9822</v>
      </c>
      <c r="BY56" s="372" t="s">
        <v>9823</v>
      </c>
      <c r="BZ56" s="372" t="s">
        <v>9824</v>
      </c>
      <c r="CA56" s="372" t="s">
        <v>9825</v>
      </c>
      <c r="CB56" s="372" t="s">
        <v>9826</v>
      </c>
      <c r="CC56" s="373"/>
      <c r="CD56" s="354" t="s">
        <v>476</v>
      </c>
    </row>
    <row r="57" spans="1:82" s="107" customFormat="1" x14ac:dyDescent="0.25">
      <c r="A57" s="345" t="s">
        <v>9827</v>
      </c>
      <c r="B57" s="373"/>
      <c r="C57" s="719">
        <v>45545</v>
      </c>
      <c r="D57" s="373"/>
      <c r="E57" s="346">
        <v>981.471</v>
      </c>
      <c r="F57" s="373"/>
      <c r="G57" s="347">
        <v>12.1</v>
      </c>
      <c r="H57" s="373"/>
      <c r="I57" s="651">
        <v>2.98</v>
      </c>
      <c r="J57" s="651">
        <v>6.55</v>
      </c>
      <c r="K57" s="651">
        <v>1.97</v>
      </c>
      <c r="L57" s="651">
        <v>2.12</v>
      </c>
      <c r="M57" s="374"/>
      <c r="N57" s="348">
        <v>90.720799999999997</v>
      </c>
      <c r="O57" s="348">
        <v>121.87</v>
      </c>
      <c r="P57" s="348">
        <v>224.75399999999999</v>
      </c>
      <c r="Q57" s="348">
        <v>57.251399999999997</v>
      </c>
      <c r="R57" s="348">
        <v>24.8401</v>
      </c>
      <c r="S57" s="348">
        <v>9.3981999999999992</v>
      </c>
      <c r="T57" s="348">
        <v>6.5025000000000004</v>
      </c>
      <c r="U57" s="348">
        <v>12.176399999999999</v>
      </c>
      <c r="V57" s="350">
        <v>14.258699999999999</v>
      </c>
      <c r="W57" s="348" t="s">
        <v>430</v>
      </c>
      <c r="X57" s="348" t="s">
        <v>430</v>
      </c>
      <c r="Y57" s="348" t="s">
        <v>430</v>
      </c>
      <c r="Z57" s="348" t="s">
        <v>430</v>
      </c>
      <c r="AA57" s="348">
        <v>36.237299999999998</v>
      </c>
      <c r="AB57" s="348">
        <v>3.6299000000000001</v>
      </c>
      <c r="AC57" s="348">
        <v>13.427300000000001</v>
      </c>
      <c r="AD57" s="348">
        <v>13.419700000000001</v>
      </c>
      <c r="AE57" s="348">
        <v>32.232999999999997</v>
      </c>
      <c r="AF57" s="348">
        <v>11.371700000000001</v>
      </c>
      <c r="AG57" s="374"/>
      <c r="AH57" s="346">
        <v>2</v>
      </c>
      <c r="AI57" s="346">
        <v>3</v>
      </c>
      <c r="AJ57" s="346">
        <v>1</v>
      </c>
      <c r="AK57" s="346">
        <v>2</v>
      </c>
      <c r="AL57" s="346">
        <v>1</v>
      </c>
      <c r="AM57" s="346">
        <v>10</v>
      </c>
      <c r="AN57" s="346">
        <v>7</v>
      </c>
      <c r="AO57" s="346">
        <v>4</v>
      </c>
      <c r="AP57" s="346">
        <v>4</v>
      </c>
      <c r="AQ57" s="346" t="s">
        <v>430</v>
      </c>
      <c r="AR57" s="346" t="s">
        <v>430</v>
      </c>
      <c r="AS57" s="346" t="s">
        <v>430</v>
      </c>
      <c r="AT57" s="346" t="s">
        <v>430</v>
      </c>
      <c r="AU57" s="346">
        <v>5</v>
      </c>
      <c r="AV57" s="346">
        <v>9</v>
      </c>
      <c r="AW57" s="346">
        <v>4</v>
      </c>
      <c r="AX57" s="346">
        <v>4</v>
      </c>
      <c r="AY57" s="346">
        <v>1</v>
      </c>
      <c r="AZ57" s="374"/>
      <c r="BA57" s="375">
        <v>116.918991123899</v>
      </c>
      <c r="BB57" s="375">
        <v>0.71914661352873199</v>
      </c>
      <c r="BC57" s="375">
        <v>4.8102782551832403E-2</v>
      </c>
      <c r="BD57" s="375">
        <v>10.582867254615699</v>
      </c>
      <c r="BE57" s="373"/>
      <c r="BF57" s="348">
        <v>95.376523460800001</v>
      </c>
      <c r="BG57" s="348">
        <v>33.665478178199997</v>
      </c>
      <c r="BH57" s="348">
        <v>2.8330660553000002</v>
      </c>
      <c r="BI57" s="373"/>
      <c r="BJ57" s="348">
        <v>65.997339940000003</v>
      </c>
      <c r="BK57" s="373"/>
      <c r="BL57" s="348">
        <v>42.418999999999997</v>
      </c>
      <c r="BM57" s="348">
        <v>11.904199999999999</v>
      </c>
      <c r="BN57" s="348">
        <v>15.068</v>
      </c>
      <c r="BO57" s="348">
        <v>30.608799999999999</v>
      </c>
      <c r="BP57" s="373"/>
      <c r="BQ57" s="348">
        <v>0.77</v>
      </c>
      <c r="BR57" s="348">
        <v>5.96</v>
      </c>
      <c r="BS57" s="348" t="s">
        <v>430</v>
      </c>
      <c r="BT57" s="348" t="s">
        <v>430</v>
      </c>
      <c r="BU57" s="348" t="s">
        <v>430</v>
      </c>
      <c r="BV57" s="348">
        <v>22.1</v>
      </c>
      <c r="BW57" s="373"/>
      <c r="BX57" s="372" t="s">
        <v>9828</v>
      </c>
      <c r="BY57" s="372" t="s">
        <v>9829</v>
      </c>
      <c r="BZ57" s="372" t="s">
        <v>9830</v>
      </c>
      <c r="CA57" s="372" t="s">
        <v>9831</v>
      </c>
      <c r="CB57" s="372" t="s">
        <v>9832</v>
      </c>
      <c r="CC57" s="373"/>
      <c r="CD57" s="354" t="s">
        <v>547</v>
      </c>
    </row>
    <row r="58" spans="1:82" s="107" customFormat="1" x14ac:dyDescent="0.25">
      <c r="A58" s="345" t="s">
        <v>9833</v>
      </c>
      <c r="B58" s="373"/>
      <c r="C58" s="719">
        <v>45889</v>
      </c>
      <c r="D58" s="373"/>
      <c r="E58" s="346">
        <v>463.03</v>
      </c>
      <c r="F58" s="373"/>
      <c r="G58" s="347">
        <v>12.098699999999999</v>
      </c>
      <c r="H58" s="373"/>
      <c r="I58" s="651">
        <v>5.27</v>
      </c>
      <c r="J58" s="651">
        <v>7.47</v>
      </c>
      <c r="K58" s="651" t="s">
        <v>430</v>
      </c>
      <c r="L58" s="651">
        <v>3.36</v>
      </c>
      <c r="M58" s="374"/>
      <c r="N58" s="348" t="s">
        <v>430</v>
      </c>
      <c r="O58" s="348">
        <v>10.414099999999999</v>
      </c>
      <c r="P58" s="348">
        <v>139.43600000000001</v>
      </c>
      <c r="Q58" s="348">
        <v>12.049300000000001</v>
      </c>
      <c r="R58" s="348">
        <v>9.3124000000000002</v>
      </c>
      <c r="S58" s="348">
        <v>6.6528</v>
      </c>
      <c r="T58" s="348">
        <v>11.8482</v>
      </c>
      <c r="U58" s="348">
        <v>21.759399999999999</v>
      </c>
      <c r="V58" s="350" t="s">
        <v>430</v>
      </c>
      <c r="W58" s="348" t="s">
        <v>430</v>
      </c>
      <c r="X58" s="348" t="s">
        <v>430</v>
      </c>
      <c r="Y58" s="348" t="s">
        <v>430</v>
      </c>
      <c r="Z58" s="348" t="s">
        <v>430</v>
      </c>
      <c r="AA58" s="348">
        <v>24.310500000000001</v>
      </c>
      <c r="AB58" s="348">
        <v>10.832800000000001</v>
      </c>
      <c r="AC58" s="348">
        <v>19.717099999999999</v>
      </c>
      <c r="AD58" s="348" t="s">
        <v>430</v>
      </c>
      <c r="AE58" s="348">
        <v>6.2605000000000004</v>
      </c>
      <c r="AF58" s="348">
        <v>25.449400000000001</v>
      </c>
      <c r="AG58" s="374"/>
      <c r="AH58" s="346" t="s">
        <v>430</v>
      </c>
      <c r="AI58" s="346">
        <v>18</v>
      </c>
      <c r="AJ58" s="346">
        <v>13</v>
      </c>
      <c r="AK58" s="346">
        <v>17</v>
      </c>
      <c r="AL58" s="346">
        <v>10</v>
      </c>
      <c r="AM58" s="346">
        <v>12</v>
      </c>
      <c r="AN58" s="346">
        <v>3</v>
      </c>
      <c r="AO58" s="346">
        <v>1</v>
      </c>
      <c r="AP58" s="346" t="s">
        <v>430</v>
      </c>
      <c r="AQ58" s="346" t="s">
        <v>430</v>
      </c>
      <c r="AR58" s="346" t="s">
        <v>430</v>
      </c>
      <c r="AS58" s="346" t="s">
        <v>430</v>
      </c>
      <c r="AT58" s="346" t="s">
        <v>430</v>
      </c>
      <c r="AU58" s="346">
        <v>15</v>
      </c>
      <c r="AV58" s="346">
        <v>3</v>
      </c>
      <c r="AW58" s="346">
        <v>2</v>
      </c>
      <c r="AX58" s="346" t="s">
        <v>430</v>
      </c>
      <c r="AY58" s="346">
        <v>17</v>
      </c>
      <c r="AZ58" s="374"/>
      <c r="BA58" s="375">
        <v>124.705409034876</v>
      </c>
      <c r="BB58" s="375">
        <v>0.26162294181279699</v>
      </c>
      <c r="BC58" s="375">
        <v>0.12404581642840801</v>
      </c>
      <c r="BD58" s="375">
        <v>18.840653781092399</v>
      </c>
      <c r="BE58" s="373"/>
      <c r="BF58" s="348">
        <v>96.141844055999996</v>
      </c>
      <c r="BG58" s="348">
        <v>-26.6261036386</v>
      </c>
      <c r="BH58" s="348">
        <v>-3.6108116066</v>
      </c>
      <c r="BI58" s="373"/>
      <c r="BJ58" s="348">
        <v>22.435312660000001</v>
      </c>
      <c r="BK58" s="373"/>
      <c r="BL58" s="348">
        <v>14.265499999999999</v>
      </c>
      <c r="BM58" s="348">
        <v>3.9720499999999999</v>
      </c>
      <c r="BN58" s="348">
        <v>3.9859300000000002</v>
      </c>
      <c r="BO58" s="348">
        <v>77.776520000000005</v>
      </c>
      <c r="BP58" s="373"/>
      <c r="BQ58" s="348">
        <v>12.76</v>
      </c>
      <c r="BR58" s="348">
        <v>13.49</v>
      </c>
      <c r="BS58" s="348">
        <v>6.83</v>
      </c>
      <c r="BT58" s="348">
        <v>0.64</v>
      </c>
      <c r="BU58" s="348" t="s">
        <v>430</v>
      </c>
      <c r="BV58" s="348">
        <v>46.83</v>
      </c>
      <c r="BW58" s="373"/>
      <c r="BX58" s="372" t="s">
        <v>9834</v>
      </c>
      <c r="BY58" s="372" t="s">
        <v>9835</v>
      </c>
      <c r="BZ58" s="372" t="s">
        <v>9233</v>
      </c>
      <c r="CA58" s="372" t="s">
        <v>9836</v>
      </c>
      <c r="CB58" s="372" t="s">
        <v>2352</v>
      </c>
      <c r="CC58" s="373"/>
      <c r="CD58" s="354" t="s">
        <v>436</v>
      </c>
    </row>
    <row r="59" spans="1:82" s="107" customFormat="1" x14ac:dyDescent="0.25">
      <c r="A59" s="345" t="s">
        <v>9837</v>
      </c>
      <c r="B59" s="373"/>
      <c r="C59" s="719">
        <v>45650</v>
      </c>
      <c r="D59" s="373"/>
      <c r="E59" s="346">
        <v>404.077</v>
      </c>
      <c r="F59" s="373"/>
      <c r="G59" s="347">
        <v>12.16</v>
      </c>
      <c r="H59" s="373"/>
      <c r="I59" s="651">
        <v>0.61</v>
      </c>
      <c r="J59" s="651">
        <v>5.82</v>
      </c>
      <c r="K59" s="651">
        <v>0.56000000000000005</v>
      </c>
      <c r="L59" s="651">
        <v>0.57999999999999996</v>
      </c>
      <c r="M59" s="374"/>
      <c r="N59" s="348" t="s">
        <v>430</v>
      </c>
      <c r="O59" s="348">
        <v>90.495900000000006</v>
      </c>
      <c r="P59" s="348">
        <v>122.483</v>
      </c>
      <c r="Q59" s="348">
        <v>-29.698899999999998</v>
      </c>
      <c r="R59" s="348">
        <v>5.0233999999999996</v>
      </c>
      <c r="S59" s="348">
        <v>10.145799999999999</v>
      </c>
      <c r="T59" s="348">
        <v>5.1009000000000002</v>
      </c>
      <c r="U59" s="348">
        <v>3.9769000000000001</v>
      </c>
      <c r="V59" s="350">
        <v>2.9716999999999998</v>
      </c>
      <c r="W59" s="348" t="s">
        <v>430</v>
      </c>
      <c r="X59" s="348" t="s">
        <v>430</v>
      </c>
      <c r="Y59" s="348" t="s">
        <v>430</v>
      </c>
      <c r="Z59" s="348" t="s">
        <v>430</v>
      </c>
      <c r="AA59" s="348">
        <v>22.168099999999999</v>
      </c>
      <c r="AB59" s="348">
        <v>5.6836000000000002</v>
      </c>
      <c r="AC59" s="348">
        <v>7.1588000000000003</v>
      </c>
      <c r="AD59" s="348">
        <v>1.8222</v>
      </c>
      <c r="AE59" s="348">
        <v>-28.021799999999999</v>
      </c>
      <c r="AF59" s="348">
        <v>14.130599999999999</v>
      </c>
      <c r="AG59" s="374"/>
      <c r="AH59" s="346" t="s">
        <v>430</v>
      </c>
      <c r="AI59" s="346">
        <v>5</v>
      </c>
      <c r="AJ59" s="346">
        <v>17</v>
      </c>
      <c r="AK59" s="346">
        <v>18</v>
      </c>
      <c r="AL59" s="346">
        <v>15</v>
      </c>
      <c r="AM59" s="346">
        <v>8</v>
      </c>
      <c r="AN59" s="346">
        <v>10</v>
      </c>
      <c r="AO59" s="346">
        <v>14</v>
      </c>
      <c r="AP59" s="346">
        <v>13</v>
      </c>
      <c r="AQ59" s="346" t="s">
        <v>430</v>
      </c>
      <c r="AR59" s="346" t="s">
        <v>430</v>
      </c>
      <c r="AS59" s="346" t="s">
        <v>430</v>
      </c>
      <c r="AT59" s="346" t="s">
        <v>430</v>
      </c>
      <c r="AU59" s="346">
        <v>16</v>
      </c>
      <c r="AV59" s="346">
        <v>6</v>
      </c>
      <c r="AW59" s="346">
        <v>12</v>
      </c>
      <c r="AX59" s="346">
        <v>14</v>
      </c>
      <c r="AY59" s="346">
        <v>18</v>
      </c>
      <c r="AZ59" s="374"/>
      <c r="BA59" s="375">
        <v>95.373679324948299</v>
      </c>
      <c r="BB59" s="375">
        <v>0.46654129219415402</v>
      </c>
      <c r="BC59" s="375">
        <v>8.7027857526664407E-2</v>
      </c>
      <c r="BD59" s="375">
        <v>9.6151424557750804</v>
      </c>
      <c r="BE59" s="373"/>
      <c r="BF59" s="348">
        <v>71.982778426099998</v>
      </c>
      <c r="BG59" s="348">
        <v>0.26200303470000003</v>
      </c>
      <c r="BH59" s="348">
        <v>274.74024683919998</v>
      </c>
      <c r="BI59" s="373"/>
      <c r="BJ59" s="348">
        <v>72.062677070000007</v>
      </c>
      <c r="BK59" s="373"/>
      <c r="BL59" s="348">
        <v>17.770299999999999</v>
      </c>
      <c r="BM59" s="348">
        <v>39.732199999999999</v>
      </c>
      <c r="BN59" s="348">
        <v>18.101600000000001</v>
      </c>
      <c r="BO59" s="348">
        <v>24.395900000000001</v>
      </c>
      <c r="BP59" s="373"/>
      <c r="BQ59" s="348">
        <v>11.07</v>
      </c>
      <c r="BR59" s="348" t="s">
        <v>430</v>
      </c>
      <c r="BS59" s="348" t="s">
        <v>430</v>
      </c>
      <c r="BT59" s="348" t="s">
        <v>430</v>
      </c>
      <c r="BU59" s="348" t="s">
        <v>430</v>
      </c>
      <c r="BV59" s="348">
        <v>16.86</v>
      </c>
      <c r="BW59" s="373"/>
      <c r="BX59" s="372" t="s">
        <v>9838</v>
      </c>
      <c r="BY59" s="372" t="s">
        <v>9839</v>
      </c>
      <c r="BZ59" s="372" t="s">
        <v>9840</v>
      </c>
      <c r="CA59" s="372" t="s">
        <v>1857</v>
      </c>
      <c r="CB59" s="372" t="s">
        <v>9841</v>
      </c>
      <c r="CC59" s="373"/>
      <c r="CD59" s="354" t="s">
        <v>436</v>
      </c>
    </row>
    <row r="60" spans="1:82" s="107" customFormat="1" x14ac:dyDescent="0.25">
      <c r="A60" s="345" t="s">
        <v>9842</v>
      </c>
      <c r="B60" s="373"/>
      <c r="C60" s="719">
        <v>45930</v>
      </c>
      <c r="D60" s="373"/>
      <c r="E60" s="346">
        <v>409.99099999999999</v>
      </c>
      <c r="F60" s="373"/>
      <c r="G60" s="347">
        <v>10.139799999999999</v>
      </c>
      <c r="H60" s="373"/>
      <c r="I60" s="651">
        <v>1.6000000000000001E-4</v>
      </c>
      <c r="J60" s="651">
        <v>6.06</v>
      </c>
      <c r="K60" s="651">
        <v>1.3999999999999999E-4</v>
      </c>
      <c r="L60" s="651">
        <v>1.3999999999999999E-4</v>
      </c>
      <c r="M60" s="374"/>
      <c r="N60" s="348">
        <v>-29.852900000000002</v>
      </c>
      <c r="O60" s="348">
        <v>28.021899999999999</v>
      </c>
      <c r="P60" s="348">
        <v>159.03</v>
      </c>
      <c r="Q60" s="348">
        <v>28.1204</v>
      </c>
      <c r="R60" s="348">
        <v>3.0385</v>
      </c>
      <c r="S60" s="348">
        <v>5.3132000000000001</v>
      </c>
      <c r="T60" s="348">
        <v>-1.7916000000000001</v>
      </c>
      <c r="U60" s="348" t="s">
        <v>430</v>
      </c>
      <c r="V60" s="350" t="s">
        <v>430</v>
      </c>
      <c r="W60" s="348" t="s">
        <v>430</v>
      </c>
      <c r="X60" s="348" t="s">
        <v>430</v>
      </c>
      <c r="Y60" s="348" t="s">
        <v>430</v>
      </c>
      <c r="Z60" s="348" t="s">
        <v>430</v>
      </c>
      <c r="AA60" s="348">
        <v>30.069800000000001</v>
      </c>
      <c r="AB60" s="348">
        <v>-4.2861000000000002</v>
      </c>
      <c r="AC60" s="348">
        <v>1.9551000000000001</v>
      </c>
      <c r="AD60" s="348" t="s">
        <v>430</v>
      </c>
      <c r="AE60" s="348">
        <v>9.2800999999999991</v>
      </c>
      <c r="AF60" s="348">
        <v>1.9551000000000001</v>
      </c>
      <c r="AG60" s="374"/>
      <c r="AH60" s="346">
        <v>14</v>
      </c>
      <c r="AI60" s="346">
        <v>16</v>
      </c>
      <c r="AJ60" s="346">
        <v>9</v>
      </c>
      <c r="AK60" s="346">
        <v>10</v>
      </c>
      <c r="AL60" s="346">
        <v>18</v>
      </c>
      <c r="AM60" s="346">
        <v>16</v>
      </c>
      <c r="AN60" s="346">
        <v>17</v>
      </c>
      <c r="AO60" s="346" t="s">
        <v>430</v>
      </c>
      <c r="AP60" s="346" t="s">
        <v>430</v>
      </c>
      <c r="AQ60" s="346" t="s">
        <v>430</v>
      </c>
      <c r="AR60" s="346" t="s">
        <v>430</v>
      </c>
      <c r="AS60" s="346" t="s">
        <v>430</v>
      </c>
      <c r="AT60" s="346" t="s">
        <v>430</v>
      </c>
      <c r="AU60" s="346">
        <v>13</v>
      </c>
      <c r="AV60" s="346">
        <v>17</v>
      </c>
      <c r="AW60" s="346">
        <v>16</v>
      </c>
      <c r="AX60" s="346" t="s">
        <v>430</v>
      </c>
      <c r="AY60" s="346">
        <v>14</v>
      </c>
      <c r="AZ60" s="374"/>
      <c r="BA60" s="375">
        <v>89.589071770410996</v>
      </c>
      <c r="BB60" s="375">
        <v>0</v>
      </c>
      <c r="BC60" s="375">
        <v>-6.2438210081661498E-2</v>
      </c>
      <c r="BD60" s="375" t="s">
        <v>430</v>
      </c>
      <c r="BE60" s="373"/>
      <c r="BF60" s="348">
        <v>55.224536352800001</v>
      </c>
      <c r="BG60" s="348">
        <v>38.615363581499999</v>
      </c>
      <c r="BH60" s="348">
        <v>1.4301182542999999</v>
      </c>
      <c r="BI60" s="373"/>
      <c r="BJ60" s="348">
        <v>57.949729490000003</v>
      </c>
      <c r="BK60" s="373"/>
      <c r="BL60" s="348">
        <v>46.034100000000002</v>
      </c>
      <c r="BM60" s="348">
        <v>18.232299999999999</v>
      </c>
      <c r="BN60" s="348">
        <v>0.88933300000000004</v>
      </c>
      <c r="BO60" s="348">
        <v>34.844267000000002</v>
      </c>
      <c r="BP60" s="373"/>
      <c r="BQ60" s="348" t="s">
        <v>430</v>
      </c>
      <c r="BR60" s="348">
        <v>9.18</v>
      </c>
      <c r="BS60" s="348" t="s">
        <v>430</v>
      </c>
      <c r="BT60" s="348" t="s">
        <v>430</v>
      </c>
      <c r="BU60" s="348" t="s">
        <v>430</v>
      </c>
      <c r="BV60" s="348">
        <v>30.23</v>
      </c>
      <c r="BW60" s="373"/>
      <c r="BX60" s="372" t="s">
        <v>9843</v>
      </c>
      <c r="BY60" s="372" t="s">
        <v>9844</v>
      </c>
      <c r="BZ60" s="372" t="s">
        <v>9845</v>
      </c>
      <c r="CA60" s="372" t="s">
        <v>9846</v>
      </c>
      <c r="CB60" s="372" t="s">
        <v>9000</v>
      </c>
      <c r="CC60" s="373"/>
      <c r="CD60" s="354" t="s">
        <v>463</v>
      </c>
    </row>
    <row r="61" spans="1:82" s="107" customFormat="1" x14ac:dyDescent="0.25">
      <c r="A61" s="345" t="s">
        <v>9847</v>
      </c>
      <c r="B61" s="373"/>
      <c r="C61" s="719">
        <v>45350</v>
      </c>
      <c r="D61" s="373"/>
      <c r="E61" s="346">
        <v>365.76</v>
      </c>
      <c r="F61" s="373"/>
      <c r="G61" s="347">
        <v>12.597799999999999</v>
      </c>
      <c r="H61" s="373"/>
      <c r="I61" s="651">
        <v>3.65</v>
      </c>
      <c r="J61" s="651">
        <v>7.72</v>
      </c>
      <c r="K61" s="651">
        <v>2.78</v>
      </c>
      <c r="L61" s="651">
        <v>2.96</v>
      </c>
      <c r="M61" s="374"/>
      <c r="N61" s="348">
        <v>46.997199999999999</v>
      </c>
      <c r="O61" s="348">
        <v>31.857299999999999</v>
      </c>
      <c r="P61" s="348">
        <v>135.50899999999999</v>
      </c>
      <c r="Q61" s="348">
        <v>37.9405</v>
      </c>
      <c r="R61" s="348">
        <v>23.420500000000001</v>
      </c>
      <c r="S61" s="348">
        <v>15.7357</v>
      </c>
      <c r="T61" s="348">
        <v>11.683299999999999</v>
      </c>
      <c r="U61" s="348">
        <v>11.316700000000001</v>
      </c>
      <c r="V61" s="350">
        <v>11.032999999999999</v>
      </c>
      <c r="W61" s="348">
        <v>7.8681999999999999</v>
      </c>
      <c r="X61" s="348" t="s">
        <v>430</v>
      </c>
      <c r="Y61" s="348" t="s">
        <v>430</v>
      </c>
      <c r="Z61" s="348" t="s">
        <v>430</v>
      </c>
      <c r="AA61" s="348">
        <v>33.615000000000002</v>
      </c>
      <c r="AB61" s="348">
        <v>10.602499999999999</v>
      </c>
      <c r="AC61" s="348">
        <v>13.091900000000001</v>
      </c>
      <c r="AD61" s="348">
        <v>10.980600000000001</v>
      </c>
      <c r="AE61" s="348">
        <v>28.319500000000001</v>
      </c>
      <c r="AF61" s="348">
        <v>10.542299999999999</v>
      </c>
      <c r="AG61" s="374"/>
      <c r="AH61" s="346">
        <v>8</v>
      </c>
      <c r="AI61" s="346">
        <v>14</v>
      </c>
      <c r="AJ61" s="346">
        <v>15</v>
      </c>
      <c r="AK61" s="346">
        <v>8</v>
      </c>
      <c r="AL61" s="346">
        <v>3</v>
      </c>
      <c r="AM61" s="346">
        <v>3</v>
      </c>
      <c r="AN61" s="346">
        <v>4</v>
      </c>
      <c r="AO61" s="346">
        <v>6</v>
      </c>
      <c r="AP61" s="346">
        <v>6</v>
      </c>
      <c r="AQ61" s="346">
        <v>6</v>
      </c>
      <c r="AR61" s="346" t="s">
        <v>430</v>
      </c>
      <c r="AS61" s="346" t="s">
        <v>430</v>
      </c>
      <c r="AT61" s="346" t="s">
        <v>430</v>
      </c>
      <c r="AU61" s="346">
        <v>7</v>
      </c>
      <c r="AV61" s="346">
        <v>4</v>
      </c>
      <c r="AW61" s="346">
        <v>5</v>
      </c>
      <c r="AX61" s="346">
        <v>5</v>
      </c>
      <c r="AY61" s="346">
        <v>3</v>
      </c>
      <c r="AZ61" s="374"/>
      <c r="BA61" s="375">
        <v>88.690973716491897</v>
      </c>
      <c r="BB61" s="375">
        <v>0</v>
      </c>
      <c r="BC61" s="375">
        <v>6.0960156371014401E-2</v>
      </c>
      <c r="BD61" s="375" t="s">
        <v>430</v>
      </c>
      <c r="BE61" s="373"/>
      <c r="BF61" s="348">
        <v>70.199594653399998</v>
      </c>
      <c r="BG61" s="348">
        <v>30.408798699999998</v>
      </c>
      <c r="BH61" s="348">
        <v>2.3085290329000001</v>
      </c>
      <c r="BI61" s="373"/>
      <c r="BJ61" s="348">
        <v>36.179288040000003</v>
      </c>
      <c r="BK61" s="373"/>
      <c r="BL61" s="348">
        <v>21.720300000000002</v>
      </c>
      <c r="BM61" s="348">
        <v>3.4030999999999998</v>
      </c>
      <c r="BN61" s="348">
        <v>10.2516</v>
      </c>
      <c r="BO61" s="348">
        <v>64.625</v>
      </c>
      <c r="BP61" s="373"/>
      <c r="BQ61" s="348">
        <v>6.5</v>
      </c>
      <c r="BR61" s="348">
        <v>29.04</v>
      </c>
      <c r="BS61" s="348">
        <v>6.9</v>
      </c>
      <c r="BT61" s="348">
        <v>1.1100000000000001</v>
      </c>
      <c r="BU61" s="348" t="s">
        <v>430</v>
      </c>
      <c r="BV61" s="348">
        <v>20.27</v>
      </c>
      <c r="BW61" s="373"/>
      <c r="BX61" s="372" t="s">
        <v>9848</v>
      </c>
      <c r="BY61" s="372" t="s">
        <v>9849</v>
      </c>
      <c r="BZ61" s="372" t="s">
        <v>9850</v>
      </c>
      <c r="CA61" s="372" t="s">
        <v>9851</v>
      </c>
      <c r="CB61" s="372" t="s">
        <v>9852</v>
      </c>
      <c r="CC61" s="373"/>
      <c r="CD61" s="354" t="s">
        <v>436</v>
      </c>
    </row>
    <row r="62" spans="1:82" s="107" customFormat="1" x14ac:dyDescent="0.25">
      <c r="A62" s="345" t="s">
        <v>9853</v>
      </c>
      <c r="B62" s="373"/>
      <c r="C62" s="719">
        <v>45989</v>
      </c>
      <c r="D62" s="373"/>
      <c r="E62" s="346">
        <v>282.64699999999999</v>
      </c>
      <c r="F62" s="373"/>
      <c r="G62" s="347">
        <v>10.39</v>
      </c>
      <c r="H62" s="373"/>
      <c r="I62" s="651">
        <v>2.5299999999999998</v>
      </c>
      <c r="J62" s="651">
        <v>6.24</v>
      </c>
      <c r="K62" s="651">
        <v>2.1800000000000002</v>
      </c>
      <c r="L62" s="651" t="s">
        <v>430</v>
      </c>
      <c r="M62" s="374"/>
      <c r="N62" s="348">
        <v>0</v>
      </c>
      <c r="O62" s="348">
        <v>58.832999999999998</v>
      </c>
      <c r="P62" s="348">
        <v>181.773</v>
      </c>
      <c r="Q62" s="348">
        <v>27.897400000000001</v>
      </c>
      <c r="R62" s="348">
        <v>4.5503999999999998</v>
      </c>
      <c r="S62" s="348">
        <v>8.1842000000000006</v>
      </c>
      <c r="T62" s="348">
        <v>6.1677</v>
      </c>
      <c r="U62" s="348" t="s">
        <v>430</v>
      </c>
      <c r="V62" s="350" t="s">
        <v>430</v>
      </c>
      <c r="W62" s="348" t="s">
        <v>430</v>
      </c>
      <c r="X62" s="348" t="s">
        <v>430</v>
      </c>
      <c r="Y62" s="348" t="s">
        <v>430</v>
      </c>
      <c r="Z62" s="348" t="s">
        <v>430</v>
      </c>
      <c r="AA62" s="348">
        <v>32.356000000000002</v>
      </c>
      <c r="AB62" s="348">
        <v>3.3778999999999999</v>
      </c>
      <c r="AC62" s="348" t="s">
        <v>430</v>
      </c>
      <c r="AD62" s="348" t="s">
        <v>430</v>
      </c>
      <c r="AE62" s="348">
        <v>12.3789</v>
      </c>
      <c r="AF62" s="348">
        <v>7.0469999999999997</v>
      </c>
      <c r="AG62" s="374"/>
      <c r="AH62" s="346">
        <v>12</v>
      </c>
      <c r="AI62" s="346">
        <v>9</v>
      </c>
      <c r="AJ62" s="346">
        <v>6</v>
      </c>
      <c r="AK62" s="346">
        <v>11</v>
      </c>
      <c r="AL62" s="346">
        <v>16</v>
      </c>
      <c r="AM62" s="346">
        <v>11</v>
      </c>
      <c r="AN62" s="346">
        <v>9</v>
      </c>
      <c r="AO62" s="346" t="s">
        <v>430</v>
      </c>
      <c r="AP62" s="346" t="s">
        <v>430</v>
      </c>
      <c r="AQ62" s="346" t="s">
        <v>430</v>
      </c>
      <c r="AR62" s="346" t="s">
        <v>430</v>
      </c>
      <c r="AS62" s="346" t="s">
        <v>430</v>
      </c>
      <c r="AT62" s="346" t="s">
        <v>430</v>
      </c>
      <c r="AU62" s="346">
        <v>10</v>
      </c>
      <c r="AV62" s="346">
        <v>11</v>
      </c>
      <c r="AW62" s="346" t="s">
        <v>430</v>
      </c>
      <c r="AX62" s="346" t="s">
        <v>430</v>
      </c>
      <c r="AY62" s="346">
        <v>10</v>
      </c>
      <c r="AZ62" s="374"/>
      <c r="BA62" s="375">
        <v>104.67515451043801</v>
      </c>
      <c r="BB62" s="375">
        <v>0</v>
      </c>
      <c r="BC62" s="375">
        <v>5.3958538108809101E-3</v>
      </c>
      <c r="BD62" s="375" t="s">
        <v>430</v>
      </c>
      <c r="BE62" s="373"/>
      <c r="BF62" s="348">
        <v>74.291259221100006</v>
      </c>
      <c r="BG62" s="348">
        <v>13.047941507799999</v>
      </c>
      <c r="BH62" s="348">
        <v>5.6937149186999996</v>
      </c>
      <c r="BI62" s="373"/>
      <c r="BJ62" s="348">
        <v>51.299684630000002</v>
      </c>
      <c r="BK62" s="373"/>
      <c r="BL62" s="348">
        <v>44.358899999999998</v>
      </c>
      <c r="BM62" s="348">
        <v>17.241700000000002</v>
      </c>
      <c r="BN62" s="348">
        <v>4.6816599999999999</v>
      </c>
      <c r="BO62" s="348">
        <v>33.717739999999999</v>
      </c>
      <c r="BP62" s="373"/>
      <c r="BQ62" s="348">
        <v>10.07</v>
      </c>
      <c r="BR62" s="348" t="s">
        <v>430</v>
      </c>
      <c r="BS62" s="348" t="s">
        <v>430</v>
      </c>
      <c r="BT62" s="348" t="s">
        <v>430</v>
      </c>
      <c r="BU62" s="348" t="s">
        <v>430</v>
      </c>
      <c r="BV62" s="348">
        <v>30.52</v>
      </c>
      <c r="BW62" s="373"/>
      <c r="BX62" s="372" t="s">
        <v>9854</v>
      </c>
      <c r="BY62" s="372" t="s">
        <v>9855</v>
      </c>
      <c r="BZ62" s="372" t="s">
        <v>9750</v>
      </c>
      <c r="CA62" s="372" t="s">
        <v>9856</v>
      </c>
      <c r="CB62" s="372" t="s">
        <v>9857</v>
      </c>
      <c r="CC62" s="373"/>
      <c r="CD62" s="354" t="s">
        <v>602</v>
      </c>
    </row>
    <row r="63" spans="1:82" s="107" customFormat="1" x14ac:dyDescent="0.25">
      <c r="A63" s="345" t="s">
        <v>9858</v>
      </c>
      <c r="B63" s="373"/>
      <c r="C63" s="719">
        <v>46000</v>
      </c>
      <c r="D63" s="373"/>
      <c r="E63" s="346">
        <v>183.572</v>
      </c>
      <c r="F63" s="373"/>
      <c r="G63" s="347">
        <v>10.7387</v>
      </c>
      <c r="H63" s="373"/>
      <c r="I63" s="651" t="s">
        <v>430</v>
      </c>
      <c r="J63" s="651" t="s">
        <v>430</v>
      </c>
      <c r="K63" s="651" t="s">
        <v>430</v>
      </c>
      <c r="L63" s="651" t="s">
        <v>430</v>
      </c>
      <c r="M63" s="374"/>
      <c r="N63" s="348">
        <v>16.322099999999999</v>
      </c>
      <c r="O63" s="348">
        <v>40.924300000000002</v>
      </c>
      <c r="P63" s="348">
        <v>141.64500000000001</v>
      </c>
      <c r="Q63" s="348">
        <v>17.598199999999999</v>
      </c>
      <c r="R63" s="348">
        <v>11.4361</v>
      </c>
      <c r="S63" s="348">
        <v>20.0992</v>
      </c>
      <c r="T63" s="348">
        <v>13.941599999999999</v>
      </c>
      <c r="U63" s="348" t="s">
        <v>430</v>
      </c>
      <c r="V63" s="350" t="s">
        <v>430</v>
      </c>
      <c r="W63" s="348" t="s">
        <v>430</v>
      </c>
      <c r="X63" s="348" t="s">
        <v>430</v>
      </c>
      <c r="Y63" s="348" t="s">
        <v>430</v>
      </c>
      <c r="Z63" s="348" t="s">
        <v>430</v>
      </c>
      <c r="AA63" s="348">
        <v>44.291600000000003</v>
      </c>
      <c r="AB63" s="348">
        <v>13.2606</v>
      </c>
      <c r="AC63" s="348" t="s">
        <v>430</v>
      </c>
      <c r="AD63" s="348" t="s">
        <v>430</v>
      </c>
      <c r="AE63" s="348">
        <v>9.5153999999999996</v>
      </c>
      <c r="AF63" s="348">
        <v>14.1165</v>
      </c>
      <c r="AG63" s="374"/>
      <c r="AH63" s="346">
        <v>9</v>
      </c>
      <c r="AI63" s="346">
        <v>13</v>
      </c>
      <c r="AJ63" s="346">
        <v>11</v>
      </c>
      <c r="AK63" s="346">
        <v>16</v>
      </c>
      <c r="AL63" s="346">
        <v>8</v>
      </c>
      <c r="AM63" s="346">
        <v>2</v>
      </c>
      <c r="AN63" s="346">
        <v>2</v>
      </c>
      <c r="AO63" s="346" t="s">
        <v>430</v>
      </c>
      <c r="AP63" s="346" t="s">
        <v>430</v>
      </c>
      <c r="AQ63" s="346" t="s">
        <v>430</v>
      </c>
      <c r="AR63" s="346" t="s">
        <v>430</v>
      </c>
      <c r="AS63" s="346" t="s">
        <v>430</v>
      </c>
      <c r="AT63" s="346" t="s">
        <v>430</v>
      </c>
      <c r="AU63" s="346">
        <v>3</v>
      </c>
      <c r="AV63" s="346">
        <v>2</v>
      </c>
      <c r="AW63" s="346" t="s">
        <v>430</v>
      </c>
      <c r="AX63" s="346" t="s">
        <v>430</v>
      </c>
      <c r="AY63" s="346">
        <v>12</v>
      </c>
      <c r="AZ63" s="374"/>
      <c r="BA63" s="375">
        <v>85.455480793348599</v>
      </c>
      <c r="BB63" s="375">
        <v>0</v>
      </c>
      <c r="BC63" s="375">
        <v>9.27648556338906E-2</v>
      </c>
      <c r="BD63" s="375" t="s">
        <v>430</v>
      </c>
      <c r="BE63" s="373"/>
      <c r="BF63" s="348">
        <v>93.994492381100002</v>
      </c>
      <c r="BG63" s="348">
        <v>8.0133158212000009</v>
      </c>
      <c r="BH63" s="348">
        <v>11.7297875784</v>
      </c>
      <c r="BI63" s="373"/>
      <c r="BJ63" s="348">
        <v>58.275852520000001</v>
      </c>
      <c r="BK63" s="373"/>
      <c r="BL63" s="348">
        <v>31.3355</v>
      </c>
      <c r="BM63" s="348">
        <v>17.2547</v>
      </c>
      <c r="BN63" s="348">
        <v>8.9110499999999995</v>
      </c>
      <c r="BO63" s="348">
        <v>42.498750000000001</v>
      </c>
      <c r="BP63" s="373"/>
      <c r="BQ63" s="348" t="s">
        <v>430</v>
      </c>
      <c r="BR63" s="348">
        <v>17.57</v>
      </c>
      <c r="BS63" s="348" t="s">
        <v>430</v>
      </c>
      <c r="BT63" s="348" t="s">
        <v>430</v>
      </c>
      <c r="BU63" s="348" t="s">
        <v>430</v>
      </c>
      <c r="BV63" s="348">
        <v>22.24</v>
      </c>
      <c r="BW63" s="373"/>
      <c r="BX63" s="372" t="s">
        <v>1448</v>
      </c>
      <c r="BY63" s="372" t="s">
        <v>9859</v>
      </c>
      <c r="BZ63" s="372" t="s">
        <v>9860</v>
      </c>
      <c r="CA63" s="372" t="s">
        <v>9861</v>
      </c>
      <c r="CB63" s="372" t="s">
        <v>9862</v>
      </c>
      <c r="CC63" s="373"/>
      <c r="CD63" s="354" t="s">
        <v>463</v>
      </c>
    </row>
    <row r="64" spans="1:82" s="107" customFormat="1" x14ac:dyDescent="0.25">
      <c r="A64" s="345" t="s">
        <v>9863</v>
      </c>
      <c r="B64" s="373"/>
      <c r="C64" s="719">
        <v>45177</v>
      </c>
      <c r="D64" s="373"/>
      <c r="E64" s="346">
        <v>141.13200000000001</v>
      </c>
      <c r="F64" s="373"/>
      <c r="G64" s="347">
        <v>13.080299999999999</v>
      </c>
      <c r="H64" s="373"/>
      <c r="I64" s="651">
        <v>0.92</v>
      </c>
      <c r="J64" s="651">
        <v>6.95</v>
      </c>
      <c r="K64" s="651">
        <v>0.8</v>
      </c>
      <c r="L64" s="651">
        <v>0.86</v>
      </c>
      <c r="M64" s="374"/>
      <c r="N64" s="348">
        <v>3.9070999999999998</v>
      </c>
      <c r="O64" s="348">
        <v>69.128799999999998</v>
      </c>
      <c r="P64" s="348">
        <v>170.77</v>
      </c>
      <c r="Q64" s="348">
        <v>32.040700000000001</v>
      </c>
      <c r="R64" s="348">
        <v>8.5866000000000007</v>
      </c>
      <c r="S64" s="348">
        <v>6.1135000000000002</v>
      </c>
      <c r="T64" s="348">
        <v>0.36249999999999999</v>
      </c>
      <c r="U64" s="348">
        <v>7.5174000000000003</v>
      </c>
      <c r="V64" s="350">
        <v>8.7515000000000001</v>
      </c>
      <c r="W64" s="348">
        <v>1.6119000000000001</v>
      </c>
      <c r="X64" s="348" t="s">
        <v>430</v>
      </c>
      <c r="Y64" s="348" t="s">
        <v>430</v>
      </c>
      <c r="Z64" s="348" t="s">
        <v>430</v>
      </c>
      <c r="AA64" s="348">
        <v>30.901399999999999</v>
      </c>
      <c r="AB64" s="348">
        <v>-2.6920999999999999</v>
      </c>
      <c r="AC64" s="348">
        <v>9.3253000000000004</v>
      </c>
      <c r="AD64" s="348">
        <v>6.5381</v>
      </c>
      <c r="AE64" s="348">
        <v>16.357900000000001</v>
      </c>
      <c r="AF64" s="348">
        <v>10.148300000000001</v>
      </c>
      <c r="AG64" s="374"/>
      <c r="AH64" s="346">
        <v>11</v>
      </c>
      <c r="AI64" s="346">
        <v>7</v>
      </c>
      <c r="AJ64" s="346">
        <v>8</v>
      </c>
      <c r="AK64" s="346">
        <v>9</v>
      </c>
      <c r="AL64" s="346">
        <v>13</v>
      </c>
      <c r="AM64" s="346">
        <v>15</v>
      </c>
      <c r="AN64" s="346">
        <v>16</v>
      </c>
      <c r="AO64" s="346">
        <v>10</v>
      </c>
      <c r="AP64" s="346">
        <v>10</v>
      </c>
      <c r="AQ64" s="346">
        <v>9</v>
      </c>
      <c r="AR64" s="346" t="s">
        <v>430</v>
      </c>
      <c r="AS64" s="346" t="s">
        <v>430</v>
      </c>
      <c r="AT64" s="346" t="s">
        <v>430</v>
      </c>
      <c r="AU64" s="346">
        <v>12</v>
      </c>
      <c r="AV64" s="346">
        <v>14</v>
      </c>
      <c r="AW64" s="346">
        <v>10</v>
      </c>
      <c r="AX64" s="346">
        <v>11</v>
      </c>
      <c r="AY64" s="346">
        <v>8</v>
      </c>
      <c r="AZ64" s="374"/>
      <c r="BA64" s="375">
        <v>127.000151373284</v>
      </c>
      <c r="BB64" s="375">
        <v>0.73162313596560702</v>
      </c>
      <c r="BC64" s="375">
        <v>3.7495132372411401E-2</v>
      </c>
      <c r="BD64" s="375">
        <v>3.3633841835376801</v>
      </c>
      <c r="BE64" s="373"/>
      <c r="BF64" s="348">
        <v>83.850427846499997</v>
      </c>
      <c r="BG64" s="348">
        <v>62.309854407400003</v>
      </c>
      <c r="BH64" s="348">
        <v>1.3457009111</v>
      </c>
      <c r="BI64" s="373"/>
      <c r="BJ64" s="348">
        <v>65.547237920000001</v>
      </c>
      <c r="BK64" s="373"/>
      <c r="BL64" s="348">
        <v>55.163699999999999</v>
      </c>
      <c r="BM64" s="348">
        <v>3.7276400000000001</v>
      </c>
      <c r="BN64" s="348">
        <v>10.203200000000001</v>
      </c>
      <c r="BO64" s="348">
        <v>30.905460000000001</v>
      </c>
      <c r="BP64" s="373"/>
      <c r="BQ64" s="348">
        <v>1.21</v>
      </c>
      <c r="BR64" s="348">
        <v>9.24</v>
      </c>
      <c r="BS64" s="348" t="s">
        <v>430</v>
      </c>
      <c r="BT64" s="348" t="s">
        <v>430</v>
      </c>
      <c r="BU64" s="348" t="s">
        <v>430</v>
      </c>
      <c r="BV64" s="348">
        <v>21.4</v>
      </c>
      <c r="BW64" s="373"/>
      <c r="BX64" s="372" t="s">
        <v>9864</v>
      </c>
      <c r="BY64" s="372" t="s">
        <v>1402</v>
      </c>
      <c r="BZ64" s="372" t="s">
        <v>9865</v>
      </c>
      <c r="CA64" s="372" t="s">
        <v>9866</v>
      </c>
      <c r="CB64" s="372" t="s">
        <v>9867</v>
      </c>
      <c r="CC64" s="373"/>
      <c r="CD64" s="354" t="s">
        <v>476</v>
      </c>
    </row>
    <row r="65" spans="1:82" s="107" customFormat="1" x14ac:dyDescent="0.25">
      <c r="A65" s="345" t="s">
        <v>9868</v>
      </c>
      <c r="B65" s="373"/>
      <c r="C65" s="719">
        <v>44047</v>
      </c>
      <c r="D65" s="373"/>
      <c r="E65" s="889">
        <v>93.8</v>
      </c>
      <c r="F65" s="373"/>
      <c r="G65" s="347" t="s">
        <v>430</v>
      </c>
      <c r="H65" s="373"/>
      <c r="I65" s="651" t="s">
        <v>430</v>
      </c>
      <c r="J65" s="651" t="s">
        <v>430</v>
      </c>
      <c r="K65" s="651" t="s">
        <v>430</v>
      </c>
      <c r="L65" s="651" t="s">
        <v>430</v>
      </c>
      <c r="M65" s="374"/>
      <c r="N65" s="348" t="s">
        <v>430</v>
      </c>
      <c r="O65" s="348" t="s">
        <v>430</v>
      </c>
      <c r="P65" s="348" t="s">
        <v>430</v>
      </c>
      <c r="Q65" s="348" t="s">
        <v>430</v>
      </c>
      <c r="R65" s="348" t="s">
        <v>430</v>
      </c>
      <c r="S65" s="348" t="s">
        <v>430</v>
      </c>
      <c r="T65" s="348" t="s">
        <v>430</v>
      </c>
      <c r="U65" s="348" t="s">
        <v>430</v>
      </c>
      <c r="V65" s="350" t="s">
        <v>430</v>
      </c>
      <c r="W65" s="348" t="s">
        <v>430</v>
      </c>
      <c r="X65" s="348" t="s">
        <v>430</v>
      </c>
      <c r="Y65" s="348" t="s">
        <v>430</v>
      </c>
      <c r="Z65" s="348" t="s">
        <v>430</v>
      </c>
      <c r="AA65" s="348" t="s">
        <v>430</v>
      </c>
      <c r="AB65" s="348" t="s">
        <v>430</v>
      </c>
      <c r="AC65" s="348" t="s">
        <v>430</v>
      </c>
      <c r="AD65" s="348" t="s">
        <v>430</v>
      </c>
      <c r="AE65" s="348" t="s">
        <v>430</v>
      </c>
      <c r="AF65" s="348" t="s">
        <v>430</v>
      </c>
      <c r="AG65" s="374"/>
      <c r="AH65" s="346" t="s">
        <v>430</v>
      </c>
      <c r="AI65" s="346" t="s">
        <v>430</v>
      </c>
      <c r="AJ65" s="346" t="s">
        <v>430</v>
      </c>
      <c r="AK65" s="346" t="s">
        <v>430</v>
      </c>
      <c r="AL65" s="346" t="s">
        <v>430</v>
      </c>
      <c r="AM65" s="346" t="s">
        <v>430</v>
      </c>
      <c r="AN65" s="346" t="s">
        <v>430</v>
      </c>
      <c r="AO65" s="346" t="s">
        <v>430</v>
      </c>
      <c r="AP65" s="346" t="s">
        <v>430</v>
      </c>
      <c r="AQ65" s="346" t="s">
        <v>430</v>
      </c>
      <c r="AR65" s="346" t="s">
        <v>430</v>
      </c>
      <c r="AS65" s="346" t="s">
        <v>430</v>
      </c>
      <c r="AT65" s="346" t="s">
        <v>430</v>
      </c>
      <c r="AU65" s="346" t="s">
        <v>430</v>
      </c>
      <c r="AV65" s="346" t="s">
        <v>430</v>
      </c>
      <c r="AW65" s="346" t="s">
        <v>430</v>
      </c>
      <c r="AX65" s="346" t="s">
        <v>430</v>
      </c>
      <c r="AY65" s="346" t="s">
        <v>430</v>
      </c>
      <c r="AZ65" s="374"/>
      <c r="BA65" s="375">
        <v>136.03814255893201</v>
      </c>
      <c r="BB65" s="375">
        <v>0</v>
      </c>
      <c r="BC65" s="375">
        <v>-4.8753583539860503E-3</v>
      </c>
      <c r="BD65" s="375" t="s">
        <v>430</v>
      </c>
      <c r="BE65" s="373"/>
      <c r="BF65" s="348" t="s">
        <v>430</v>
      </c>
      <c r="BG65" s="348" t="s">
        <v>430</v>
      </c>
      <c r="BH65" s="348" t="s">
        <v>430</v>
      </c>
      <c r="BI65" s="373"/>
      <c r="BJ65" s="348" t="s">
        <v>430</v>
      </c>
      <c r="BK65" s="373"/>
      <c r="BL65" s="348" t="s">
        <v>430</v>
      </c>
      <c r="BM65" s="348" t="s">
        <v>430</v>
      </c>
      <c r="BN65" s="348" t="s">
        <v>430</v>
      </c>
      <c r="BO65" s="348" t="s">
        <v>430</v>
      </c>
      <c r="BP65" s="373"/>
      <c r="BQ65" s="348" t="s">
        <v>430</v>
      </c>
      <c r="BR65" s="348" t="s">
        <v>430</v>
      </c>
      <c r="BS65" s="348" t="s">
        <v>430</v>
      </c>
      <c r="BT65" s="348" t="s">
        <v>430</v>
      </c>
      <c r="BU65" s="348" t="s">
        <v>430</v>
      </c>
      <c r="BV65" s="348" t="s">
        <v>430</v>
      </c>
      <c r="BW65" s="373"/>
      <c r="BX65" s="372" t="s">
        <v>430</v>
      </c>
      <c r="BY65" s="372" t="s">
        <v>430</v>
      </c>
      <c r="BZ65" s="372" t="s">
        <v>430</v>
      </c>
      <c r="CA65" s="372" t="s">
        <v>430</v>
      </c>
      <c r="CB65" s="372" t="s">
        <v>430</v>
      </c>
      <c r="CC65" s="373"/>
      <c r="CD65" s="354" t="s">
        <v>443</v>
      </c>
    </row>
    <row r="66" spans="1:82" s="107" customFormat="1" x14ac:dyDescent="0.25">
      <c r="A66" s="345" t="s">
        <v>9869</v>
      </c>
      <c r="B66" s="373"/>
      <c r="C66" s="719">
        <v>45358</v>
      </c>
      <c r="D66" s="373"/>
      <c r="E66" s="346">
        <v>58.01</v>
      </c>
      <c r="F66" s="373"/>
      <c r="G66" s="347">
        <v>11.81</v>
      </c>
      <c r="H66" s="373"/>
      <c r="I66" s="651" t="s">
        <v>430</v>
      </c>
      <c r="J66" s="651" t="s">
        <v>430</v>
      </c>
      <c r="K66" s="651" t="s">
        <v>430</v>
      </c>
      <c r="L66" s="651" t="s">
        <v>430</v>
      </c>
      <c r="M66" s="374"/>
      <c r="N66" s="348">
        <v>0</v>
      </c>
      <c r="O66" s="348">
        <v>62.127699999999997</v>
      </c>
      <c r="P66" s="348">
        <v>140.559</v>
      </c>
      <c r="Q66" s="348">
        <v>26.762799999999999</v>
      </c>
      <c r="R66" s="348">
        <v>4.0014000000000003</v>
      </c>
      <c r="S66" s="348">
        <v>-1.0053000000000001</v>
      </c>
      <c r="T66" s="348">
        <v>-4.9682000000000004</v>
      </c>
      <c r="U66" s="348">
        <v>0.56850000000000001</v>
      </c>
      <c r="V66" s="350">
        <v>2.8746</v>
      </c>
      <c r="W66" s="348">
        <v>5.8533999999999997</v>
      </c>
      <c r="X66" s="348" t="s">
        <v>430</v>
      </c>
      <c r="Y66" s="348" t="s">
        <v>430</v>
      </c>
      <c r="Z66" s="348" t="s">
        <v>430</v>
      </c>
      <c r="AA66" s="348">
        <v>19.573899999999998</v>
      </c>
      <c r="AB66" s="348">
        <v>-6.2164000000000001</v>
      </c>
      <c r="AC66" s="348">
        <v>2.0424000000000002</v>
      </c>
      <c r="AD66" s="348">
        <v>2.6029</v>
      </c>
      <c r="AE66" s="348">
        <v>9.3191000000000006</v>
      </c>
      <c r="AF66" s="348">
        <v>7.5617999999999999</v>
      </c>
      <c r="AG66" s="374"/>
      <c r="AH66" s="346">
        <v>12</v>
      </c>
      <c r="AI66" s="346">
        <v>8</v>
      </c>
      <c r="AJ66" s="346">
        <v>12</v>
      </c>
      <c r="AK66" s="346">
        <v>12</v>
      </c>
      <c r="AL66" s="346">
        <v>17</v>
      </c>
      <c r="AM66" s="346">
        <v>19</v>
      </c>
      <c r="AN66" s="346">
        <v>18</v>
      </c>
      <c r="AO66" s="346">
        <v>15</v>
      </c>
      <c r="AP66" s="346">
        <v>14</v>
      </c>
      <c r="AQ66" s="346">
        <v>8</v>
      </c>
      <c r="AR66" s="346" t="s">
        <v>430</v>
      </c>
      <c r="AS66" s="346" t="s">
        <v>430</v>
      </c>
      <c r="AT66" s="346" t="s">
        <v>430</v>
      </c>
      <c r="AU66" s="346">
        <v>17</v>
      </c>
      <c r="AV66" s="346">
        <v>18</v>
      </c>
      <c r="AW66" s="346">
        <v>15</v>
      </c>
      <c r="AX66" s="346">
        <v>13</v>
      </c>
      <c r="AY66" s="346">
        <v>13</v>
      </c>
      <c r="AZ66" s="374"/>
      <c r="BA66" s="375">
        <v>76.617822337512806</v>
      </c>
      <c r="BB66" s="375">
        <v>0.49593627944652102</v>
      </c>
      <c r="BC66" s="375">
        <v>2.9730080964933899E-2</v>
      </c>
      <c r="BD66" s="375">
        <v>2.7303584660530098</v>
      </c>
      <c r="BE66" s="373"/>
      <c r="BF66" s="348">
        <v>62.562174107099999</v>
      </c>
      <c r="BG66" s="348">
        <v>32.749767350200003</v>
      </c>
      <c r="BH66" s="348">
        <v>1.9103089631000001</v>
      </c>
      <c r="BI66" s="373"/>
      <c r="BJ66" s="348">
        <v>51.753166110000002</v>
      </c>
      <c r="BK66" s="373"/>
      <c r="BL66" s="348">
        <v>39.051699999999997</v>
      </c>
      <c r="BM66" s="348">
        <v>5.1115599999999999</v>
      </c>
      <c r="BN66" s="348">
        <v>7.5899400000000004</v>
      </c>
      <c r="BO66" s="348">
        <v>48.2468</v>
      </c>
      <c r="BP66" s="373"/>
      <c r="BQ66" s="348">
        <v>28.98</v>
      </c>
      <c r="BR66" s="348" t="s">
        <v>430</v>
      </c>
      <c r="BS66" s="348" t="s">
        <v>430</v>
      </c>
      <c r="BT66" s="348" t="s">
        <v>430</v>
      </c>
      <c r="BU66" s="348" t="s">
        <v>430</v>
      </c>
      <c r="BV66" s="348">
        <v>19.27</v>
      </c>
      <c r="BW66" s="373"/>
      <c r="BX66" s="372" t="s">
        <v>9870</v>
      </c>
      <c r="BY66" s="372" t="s">
        <v>9871</v>
      </c>
      <c r="BZ66" s="372" t="s">
        <v>9872</v>
      </c>
      <c r="CA66" s="372" t="s">
        <v>9873</v>
      </c>
      <c r="CB66" s="372" t="s">
        <v>9874</v>
      </c>
      <c r="CC66" s="373"/>
      <c r="CD66" s="354" t="s">
        <v>476</v>
      </c>
    </row>
    <row r="67" spans="1:82" s="107" customFormat="1" x14ac:dyDescent="0.25">
      <c r="A67" s="345" t="s">
        <v>9875</v>
      </c>
      <c r="B67" s="373"/>
      <c r="C67" s="719">
        <v>46097</v>
      </c>
      <c r="D67" s="373"/>
      <c r="E67" s="346">
        <v>37.979999999999997</v>
      </c>
      <c r="F67" s="373"/>
      <c r="G67" s="347">
        <v>10.0428</v>
      </c>
      <c r="H67" s="373"/>
      <c r="I67" s="651" t="s">
        <v>430</v>
      </c>
      <c r="J67" s="651" t="s">
        <v>430</v>
      </c>
      <c r="K67" s="651" t="s">
        <v>430</v>
      </c>
      <c r="L67" s="651" t="s">
        <v>430</v>
      </c>
      <c r="M67" s="374"/>
      <c r="N67" s="348" t="s">
        <v>430</v>
      </c>
      <c r="O67" s="348">
        <v>-6.1764999999999999</v>
      </c>
      <c r="P67" s="348">
        <v>55.317999999999998</v>
      </c>
      <c r="Q67" s="348">
        <v>-55.198999999999998</v>
      </c>
      <c r="R67" s="348">
        <v>-21.773399999999999</v>
      </c>
      <c r="S67" s="348">
        <v>1.6798</v>
      </c>
      <c r="T67" s="348" t="s">
        <v>430</v>
      </c>
      <c r="U67" s="348" t="s">
        <v>430</v>
      </c>
      <c r="V67" s="350" t="s">
        <v>430</v>
      </c>
      <c r="W67" s="348" t="s">
        <v>430</v>
      </c>
      <c r="X67" s="348" t="s">
        <v>430</v>
      </c>
      <c r="Y67" s="348" t="s">
        <v>430</v>
      </c>
      <c r="Z67" s="348" t="s">
        <v>430</v>
      </c>
      <c r="AA67" s="348">
        <v>4.2789999999999999</v>
      </c>
      <c r="AB67" s="348" t="s">
        <v>430</v>
      </c>
      <c r="AC67" s="348" t="s">
        <v>430</v>
      </c>
      <c r="AD67" s="348" t="s">
        <v>430</v>
      </c>
      <c r="AE67" s="348">
        <v>-36.479999999999997</v>
      </c>
      <c r="AF67" s="348">
        <v>1.6798</v>
      </c>
      <c r="AG67" s="374"/>
      <c r="AH67" s="346" t="s">
        <v>430</v>
      </c>
      <c r="AI67" s="346">
        <v>19</v>
      </c>
      <c r="AJ67" s="346">
        <v>18</v>
      </c>
      <c r="AK67" s="346">
        <v>19</v>
      </c>
      <c r="AL67" s="346">
        <v>19</v>
      </c>
      <c r="AM67" s="346">
        <v>18</v>
      </c>
      <c r="AN67" s="346" t="s">
        <v>430</v>
      </c>
      <c r="AO67" s="346" t="s">
        <v>430</v>
      </c>
      <c r="AP67" s="346" t="s">
        <v>430</v>
      </c>
      <c r="AQ67" s="346" t="s">
        <v>430</v>
      </c>
      <c r="AR67" s="346" t="s">
        <v>430</v>
      </c>
      <c r="AS67" s="346" t="s">
        <v>430</v>
      </c>
      <c r="AT67" s="346" t="s">
        <v>430</v>
      </c>
      <c r="AU67" s="346">
        <v>19</v>
      </c>
      <c r="AV67" s="346" t="s">
        <v>430</v>
      </c>
      <c r="AW67" s="346" t="s">
        <v>430</v>
      </c>
      <c r="AX67" s="346" t="s">
        <v>430</v>
      </c>
      <c r="AY67" s="346">
        <v>19</v>
      </c>
      <c r="AZ67" s="374"/>
      <c r="BA67" s="375">
        <v>79.878087582693595</v>
      </c>
      <c r="BB67" s="375">
        <v>0.30323038399610203</v>
      </c>
      <c r="BC67" s="375">
        <v>-5.2409161930628403E-2</v>
      </c>
      <c r="BD67" s="375">
        <v>-7.4886163513328396</v>
      </c>
      <c r="BE67" s="373"/>
      <c r="BF67" s="348">
        <v>25.675043937000002</v>
      </c>
      <c r="BG67" s="348">
        <v>-50.009963245599998</v>
      </c>
      <c r="BH67" s="348">
        <v>-0.51339857639999997</v>
      </c>
      <c r="BI67" s="373"/>
      <c r="BJ67" s="348">
        <v>38.384631599999999</v>
      </c>
      <c r="BK67" s="373"/>
      <c r="BL67" s="348">
        <v>28.4969</v>
      </c>
      <c r="BM67" s="348">
        <v>8.3862400000000008</v>
      </c>
      <c r="BN67" s="348" t="s">
        <v>430</v>
      </c>
      <c r="BO67" s="348">
        <v>63.116860000000003</v>
      </c>
      <c r="BP67" s="373"/>
      <c r="BQ67" s="348">
        <v>5</v>
      </c>
      <c r="BR67" s="348">
        <v>9.74</v>
      </c>
      <c r="BS67" s="348" t="s">
        <v>430</v>
      </c>
      <c r="BT67" s="348">
        <v>6.11</v>
      </c>
      <c r="BU67" s="348" t="s">
        <v>430</v>
      </c>
      <c r="BV67" s="348">
        <v>32.520000000000003</v>
      </c>
      <c r="BW67" s="373"/>
      <c r="BX67" s="372" t="s">
        <v>9876</v>
      </c>
      <c r="BY67" s="372" t="s">
        <v>9877</v>
      </c>
      <c r="BZ67" s="372" t="s">
        <v>9878</v>
      </c>
      <c r="CA67" s="372" t="s">
        <v>4113</v>
      </c>
      <c r="CB67" s="372" t="s">
        <v>9879</v>
      </c>
      <c r="CC67" s="373"/>
      <c r="CD67" s="354" t="s">
        <v>463</v>
      </c>
    </row>
    <row r="68" spans="1:82" x14ac:dyDescent="0.25">
      <c r="A68" s="505" t="s">
        <v>93</v>
      </c>
      <c r="B68" s="365"/>
      <c r="C68" s="717"/>
      <c r="D68" s="365"/>
      <c r="E68" s="329"/>
      <c r="F68" s="365"/>
      <c r="G68" s="330"/>
      <c r="H68" s="365"/>
      <c r="I68" s="653"/>
      <c r="J68" s="653"/>
      <c r="K68" s="653"/>
      <c r="L68" s="653"/>
      <c r="M68" s="366"/>
      <c r="N68" s="331">
        <v>41.018300000000004</v>
      </c>
      <c r="O68" s="331">
        <v>60.747700000000002</v>
      </c>
      <c r="P68" s="331">
        <v>150.542</v>
      </c>
      <c r="Q68" s="331">
        <v>26.358000000000001</v>
      </c>
      <c r="R68" s="331">
        <v>9.9946000000000002</v>
      </c>
      <c r="S68" s="331">
        <v>9.8003999999999998</v>
      </c>
      <c r="T68" s="331">
        <v>5.5856000000000003</v>
      </c>
      <c r="U68" s="331">
        <v>9.8678000000000008</v>
      </c>
      <c r="V68" s="333">
        <v>10.362500000000001</v>
      </c>
      <c r="W68" s="331">
        <v>8.1895000000000007</v>
      </c>
      <c r="X68" s="331">
        <v>17.430700000000002</v>
      </c>
      <c r="Y68" s="331">
        <v>14.834300000000001</v>
      </c>
      <c r="Z68" s="331">
        <v>14.5099</v>
      </c>
      <c r="AA68" s="331">
        <v>30.849</v>
      </c>
      <c r="AB68" s="331">
        <v>3.5339999999999998</v>
      </c>
      <c r="AC68" s="331">
        <v>10.5847</v>
      </c>
      <c r="AD68" s="331">
        <v>9.4595000000000002</v>
      </c>
      <c r="AE68" s="331">
        <v>11.346299999999999</v>
      </c>
      <c r="AF68" s="331">
        <v>11.1275</v>
      </c>
      <c r="AG68" s="366"/>
      <c r="AH68" s="329">
        <v>15</v>
      </c>
      <c r="AI68" s="329">
        <v>19</v>
      </c>
      <c r="AJ68" s="329">
        <v>19</v>
      </c>
      <c r="AK68" s="329">
        <v>19</v>
      </c>
      <c r="AL68" s="329">
        <v>19</v>
      </c>
      <c r="AM68" s="329">
        <v>19</v>
      </c>
      <c r="AN68" s="329">
        <v>18</v>
      </c>
      <c r="AO68" s="329">
        <v>15</v>
      </c>
      <c r="AP68" s="329">
        <v>14</v>
      </c>
      <c r="AQ68" s="329">
        <v>9</v>
      </c>
      <c r="AR68" s="329">
        <v>3</v>
      </c>
      <c r="AS68" s="329">
        <v>2</v>
      </c>
      <c r="AT68" s="329">
        <v>2</v>
      </c>
      <c r="AU68" s="329">
        <v>19</v>
      </c>
      <c r="AV68" s="329">
        <v>18</v>
      </c>
      <c r="AW68" s="329">
        <v>16</v>
      </c>
      <c r="AX68" s="329">
        <v>14</v>
      </c>
      <c r="AY68" s="329">
        <v>19</v>
      </c>
      <c r="AZ68" s="366"/>
      <c r="BA68" s="367"/>
      <c r="BB68" s="367"/>
      <c r="BC68" s="367"/>
      <c r="BD68" s="367"/>
      <c r="BE68" s="365"/>
      <c r="BF68" s="331"/>
      <c r="BG68" s="331"/>
      <c r="BH68" s="331"/>
      <c r="BI68" s="365"/>
      <c r="BJ68" s="331"/>
      <c r="BK68" s="365"/>
      <c r="BL68" s="331"/>
      <c r="BM68" s="331"/>
      <c r="BN68" s="331"/>
      <c r="BO68" s="331"/>
      <c r="BP68" s="365"/>
      <c r="BQ68" s="331"/>
      <c r="BR68" s="331"/>
      <c r="BS68" s="331"/>
      <c r="BT68" s="331"/>
      <c r="BU68" s="331"/>
      <c r="BV68" s="331"/>
      <c r="BW68" s="365"/>
      <c r="BX68" s="364"/>
      <c r="BY68" s="364"/>
      <c r="BZ68" s="364"/>
      <c r="CA68" s="364"/>
      <c r="CB68" s="364"/>
      <c r="CC68" s="365"/>
      <c r="CD68" s="335"/>
    </row>
    <row r="69" spans="1:82" x14ac:dyDescent="0.25">
      <c r="A69" s="506" t="s">
        <v>94</v>
      </c>
      <c r="B69" s="369"/>
      <c r="C69" s="718"/>
      <c r="D69" s="369"/>
      <c r="E69" s="338"/>
      <c r="F69" s="369"/>
      <c r="G69" s="339"/>
      <c r="H69" s="369"/>
      <c r="I69" s="654"/>
      <c r="J69" s="654"/>
      <c r="K69" s="654"/>
      <c r="L69" s="654"/>
      <c r="M69" s="370"/>
      <c r="N69" s="340">
        <v>275.52300000000002</v>
      </c>
      <c r="O69" s="340">
        <v>134.083</v>
      </c>
      <c r="P69" s="340">
        <v>224.75399999999999</v>
      </c>
      <c r="Q69" s="340">
        <v>58.478000000000002</v>
      </c>
      <c r="R69" s="340">
        <v>24.8401</v>
      </c>
      <c r="S69" s="340">
        <v>23.835000000000001</v>
      </c>
      <c r="T69" s="340">
        <v>17.6843</v>
      </c>
      <c r="U69" s="340">
        <v>21.759399999999999</v>
      </c>
      <c r="V69" s="342">
        <v>19.816299999999998</v>
      </c>
      <c r="W69" s="340">
        <v>12.372999999999999</v>
      </c>
      <c r="X69" s="340">
        <v>23.513999999999999</v>
      </c>
      <c r="Y69" s="340">
        <v>19.721299999999999</v>
      </c>
      <c r="Z69" s="340">
        <v>18.301300000000001</v>
      </c>
      <c r="AA69" s="340">
        <v>49.774700000000003</v>
      </c>
      <c r="AB69" s="340">
        <v>14.208600000000001</v>
      </c>
      <c r="AC69" s="340">
        <v>22.203600000000002</v>
      </c>
      <c r="AD69" s="340">
        <v>18.471299999999999</v>
      </c>
      <c r="AE69" s="340">
        <v>32.232999999999997</v>
      </c>
      <c r="AF69" s="340">
        <v>25.449400000000001</v>
      </c>
      <c r="AG69" s="370"/>
      <c r="AH69" s="338"/>
      <c r="AI69" s="338"/>
      <c r="AJ69" s="338"/>
      <c r="AK69" s="338"/>
      <c r="AL69" s="338"/>
      <c r="AM69" s="338"/>
      <c r="AN69" s="338"/>
      <c r="AO69" s="338"/>
      <c r="AP69" s="338"/>
      <c r="AQ69" s="338"/>
      <c r="AR69" s="338"/>
      <c r="AS69" s="338"/>
      <c r="AT69" s="338"/>
      <c r="AU69" s="338"/>
      <c r="AV69" s="338"/>
      <c r="AW69" s="338"/>
      <c r="AX69" s="338"/>
      <c r="AY69" s="338"/>
      <c r="AZ69" s="370"/>
      <c r="BA69" s="371"/>
      <c r="BB69" s="371"/>
      <c r="BC69" s="371"/>
      <c r="BD69" s="371"/>
      <c r="BE69" s="369"/>
      <c r="BF69" s="340"/>
      <c r="BG69" s="340"/>
      <c r="BH69" s="340"/>
      <c r="BI69" s="369"/>
      <c r="BJ69" s="340"/>
      <c r="BK69" s="369"/>
      <c r="BL69" s="340"/>
      <c r="BM69" s="340"/>
      <c r="BN69" s="340"/>
      <c r="BO69" s="340"/>
      <c r="BP69" s="369"/>
      <c r="BQ69" s="340"/>
      <c r="BR69" s="340"/>
      <c r="BS69" s="340"/>
      <c r="BT69" s="340"/>
      <c r="BU69" s="340"/>
      <c r="BV69" s="340"/>
      <c r="BW69" s="369"/>
      <c r="BX69" s="368"/>
      <c r="BY69" s="368"/>
      <c r="BZ69" s="368"/>
      <c r="CA69" s="368"/>
      <c r="CB69" s="368"/>
      <c r="CC69" s="369"/>
      <c r="CD69" s="344"/>
    </row>
    <row r="70" spans="1:82" x14ac:dyDescent="0.25">
      <c r="A70" s="506" t="s">
        <v>95</v>
      </c>
      <c r="B70" s="369"/>
      <c r="C70" s="718"/>
      <c r="D70" s="369"/>
      <c r="E70" s="338"/>
      <c r="F70" s="369"/>
      <c r="G70" s="339"/>
      <c r="H70" s="369"/>
      <c r="I70" s="654"/>
      <c r="J70" s="654"/>
      <c r="K70" s="654"/>
      <c r="L70" s="654"/>
      <c r="M70" s="370"/>
      <c r="N70" s="340">
        <v>-88.520600000000002</v>
      </c>
      <c r="O70" s="340">
        <v>-6.1764999999999999</v>
      </c>
      <c r="P70" s="340">
        <v>16.164899999999999</v>
      </c>
      <c r="Q70" s="340">
        <v>-55.198999999999998</v>
      </c>
      <c r="R70" s="340">
        <v>-21.773399999999999</v>
      </c>
      <c r="S70" s="340">
        <v>-1.0053000000000001</v>
      </c>
      <c r="T70" s="340">
        <v>-4.9682000000000004</v>
      </c>
      <c r="U70" s="340">
        <v>0.56850000000000001</v>
      </c>
      <c r="V70" s="342">
        <v>2.8746</v>
      </c>
      <c r="W70" s="340">
        <v>1.6119000000000001</v>
      </c>
      <c r="X70" s="340">
        <v>13.1616</v>
      </c>
      <c r="Y70" s="340">
        <v>9.9473000000000003</v>
      </c>
      <c r="Z70" s="340">
        <v>10.718400000000001</v>
      </c>
      <c r="AA70" s="340">
        <v>4.2789999999999999</v>
      </c>
      <c r="AB70" s="340">
        <v>-6.2164000000000001</v>
      </c>
      <c r="AC70" s="340">
        <v>1.9551000000000001</v>
      </c>
      <c r="AD70" s="340">
        <v>1.8222</v>
      </c>
      <c r="AE70" s="340">
        <v>-36.479999999999997</v>
      </c>
      <c r="AF70" s="340">
        <v>1.6798</v>
      </c>
      <c r="AG70" s="370"/>
      <c r="AH70" s="338"/>
      <c r="AI70" s="338"/>
      <c r="AJ70" s="338"/>
      <c r="AK70" s="338"/>
      <c r="AL70" s="338"/>
      <c r="AM70" s="338"/>
      <c r="AN70" s="338"/>
      <c r="AO70" s="338"/>
      <c r="AP70" s="338"/>
      <c r="AQ70" s="338"/>
      <c r="AR70" s="338"/>
      <c r="AS70" s="338"/>
      <c r="AT70" s="338"/>
      <c r="AU70" s="338"/>
      <c r="AV70" s="338"/>
      <c r="AW70" s="338"/>
      <c r="AX70" s="338"/>
      <c r="AY70" s="338"/>
      <c r="AZ70" s="370"/>
      <c r="BA70" s="371"/>
      <c r="BB70" s="371"/>
      <c r="BC70" s="371"/>
      <c r="BD70" s="371"/>
      <c r="BE70" s="369"/>
      <c r="BF70" s="340"/>
      <c r="BG70" s="340"/>
      <c r="BH70" s="340"/>
      <c r="BI70" s="369"/>
      <c r="BJ70" s="340"/>
      <c r="BK70" s="369"/>
      <c r="BL70" s="340"/>
      <c r="BM70" s="340"/>
      <c r="BN70" s="340"/>
      <c r="BO70" s="340"/>
      <c r="BP70" s="369"/>
      <c r="BQ70" s="340"/>
      <c r="BR70" s="340"/>
      <c r="BS70" s="340"/>
      <c r="BT70" s="340"/>
      <c r="BU70" s="340"/>
      <c r="BV70" s="340"/>
      <c r="BW70" s="369"/>
      <c r="BX70" s="368"/>
      <c r="BY70" s="368"/>
      <c r="BZ70" s="368"/>
      <c r="CA70" s="368"/>
      <c r="CB70" s="368"/>
      <c r="CC70" s="369"/>
      <c r="CD70" s="344"/>
    </row>
    <row r="71" spans="1:82" x14ac:dyDescent="0.25">
      <c r="A71" s="507" t="s">
        <v>96</v>
      </c>
      <c r="B71" s="376"/>
      <c r="C71" s="738"/>
      <c r="D71" s="376"/>
      <c r="E71" s="377"/>
      <c r="F71" s="376"/>
      <c r="G71" s="378"/>
      <c r="H71" s="376"/>
      <c r="I71" s="655"/>
      <c r="J71" s="655"/>
      <c r="K71" s="655"/>
      <c r="L71" s="655"/>
      <c r="M71" s="380"/>
      <c r="N71" s="379">
        <v>31.659600000000001</v>
      </c>
      <c r="O71" s="379">
        <v>57.295699999999997</v>
      </c>
      <c r="P71" s="379">
        <v>154.9</v>
      </c>
      <c r="Q71" s="379">
        <v>28.1204</v>
      </c>
      <c r="R71" s="379">
        <v>9.3124000000000002</v>
      </c>
      <c r="S71" s="379">
        <v>9.3981999999999992</v>
      </c>
      <c r="T71" s="379">
        <v>5.6342999999999996</v>
      </c>
      <c r="U71" s="379">
        <v>7.8689999999999998</v>
      </c>
      <c r="V71" s="381">
        <v>10.023999999999999</v>
      </c>
      <c r="W71" s="379">
        <v>8.1007999999999996</v>
      </c>
      <c r="X71" s="379">
        <v>15.616400000000001</v>
      </c>
      <c r="Y71" s="379">
        <v>14.834300000000001</v>
      </c>
      <c r="Z71" s="379">
        <v>14.5099</v>
      </c>
      <c r="AA71" s="379">
        <v>32.356000000000002</v>
      </c>
      <c r="AB71" s="379">
        <v>3.5520999999999998</v>
      </c>
      <c r="AC71" s="379">
        <v>9.3253000000000004</v>
      </c>
      <c r="AD71" s="379">
        <v>7.9809000000000001</v>
      </c>
      <c r="AE71" s="379">
        <v>12.3789</v>
      </c>
      <c r="AF71" s="379">
        <v>10.542299999999999</v>
      </c>
      <c r="AG71" s="380"/>
      <c r="AH71" s="377"/>
      <c r="AI71" s="377"/>
      <c r="AJ71" s="377"/>
      <c r="AK71" s="377"/>
      <c r="AL71" s="377"/>
      <c r="AM71" s="377"/>
      <c r="AN71" s="377"/>
      <c r="AO71" s="377"/>
      <c r="AP71" s="377"/>
      <c r="AQ71" s="377"/>
      <c r="AR71" s="377"/>
      <c r="AS71" s="377"/>
      <c r="AT71" s="377"/>
      <c r="AU71" s="377"/>
      <c r="AV71" s="377"/>
      <c r="AW71" s="377"/>
      <c r="AX71" s="377"/>
      <c r="AY71" s="377"/>
      <c r="AZ71" s="380"/>
      <c r="BA71" s="384"/>
      <c r="BB71" s="384"/>
      <c r="BC71" s="384"/>
      <c r="BD71" s="384"/>
      <c r="BE71" s="376"/>
      <c r="BF71" s="379"/>
      <c r="BG71" s="379"/>
      <c r="BH71" s="379"/>
      <c r="BI71" s="376"/>
      <c r="BJ71" s="379"/>
      <c r="BK71" s="376"/>
      <c r="BL71" s="379"/>
      <c r="BM71" s="379"/>
      <c r="BN71" s="379"/>
      <c r="BO71" s="379"/>
      <c r="BP71" s="376"/>
      <c r="BQ71" s="379"/>
      <c r="BR71" s="379"/>
      <c r="BS71" s="379"/>
      <c r="BT71" s="379"/>
      <c r="BU71" s="379"/>
      <c r="BV71" s="379"/>
      <c r="BW71" s="376"/>
      <c r="BX71" s="385"/>
      <c r="BY71" s="385"/>
      <c r="BZ71" s="385"/>
      <c r="CA71" s="385"/>
      <c r="CB71" s="385"/>
      <c r="CC71" s="376"/>
      <c r="CD71" s="386"/>
    </row>
    <row r="72" spans="1:82" ht="14.5" x14ac:dyDescent="0.25">
      <c r="A72" s="657" t="s">
        <v>343</v>
      </c>
      <c r="B72" s="387"/>
      <c r="C72" s="739"/>
      <c r="D72" s="387"/>
      <c r="E72" s="388"/>
      <c r="F72" s="387"/>
      <c r="G72" s="389"/>
      <c r="H72" s="387"/>
      <c r="I72" s="656"/>
      <c r="J72" s="656"/>
      <c r="K72" s="656"/>
      <c r="L72" s="656"/>
      <c r="M72" s="391"/>
      <c r="N72" s="390"/>
      <c r="O72" s="390"/>
      <c r="P72" s="390"/>
      <c r="Q72" s="390"/>
      <c r="R72" s="390"/>
      <c r="S72" s="390"/>
      <c r="T72" s="390"/>
      <c r="U72" s="390"/>
      <c r="V72" s="392"/>
      <c r="W72" s="390"/>
      <c r="X72" s="390"/>
      <c r="Y72" s="390"/>
      <c r="Z72" s="390"/>
      <c r="AA72" s="390"/>
      <c r="AB72" s="390"/>
      <c r="AC72" s="390"/>
      <c r="AD72" s="390"/>
      <c r="AE72" s="390"/>
      <c r="AF72" s="390"/>
      <c r="AG72" s="391"/>
      <c r="AH72" s="388"/>
      <c r="AI72" s="388"/>
      <c r="AJ72" s="388"/>
      <c r="AK72" s="388"/>
      <c r="AL72" s="388"/>
      <c r="AM72" s="388"/>
      <c r="AN72" s="388"/>
      <c r="AO72" s="388"/>
      <c r="AP72" s="388"/>
      <c r="AQ72" s="388"/>
      <c r="AR72" s="388"/>
      <c r="AS72" s="388"/>
      <c r="AT72" s="388"/>
      <c r="AU72" s="388"/>
      <c r="AV72" s="388"/>
      <c r="AW72" s="388"/>
      <c r="AX72" s="388"/>
      <c r="AY72" s="388"/>
      <c r="AZ72" s="391"/>
      <c r="BA72" s="395"/>
      <c r="BB72" s="395"/>
      <c r="BC72" s="395"/>
      <c r="BD72" s="395"/>
      <c r="BE72" s="387"/>
      <c r="BF72" s="390"/>
      <c r="BG72" s="390"/>
      <c r="BH72" s="390"/>
      <c r="BI72" s="387"/>
      <c r="BJ72" s="390"/>
      <c r="BK72" s="387"/>
      <c r="BL72" s="390"/>
      <c r="BM72" s="390"/>
      <c r="BN72" s="390"/>
      <c r="BO72" s="390"/>
      <c r="BP72" s="387"/>
      <c r="BQ72" s="390"/>
      <c r="BR72" s="390"/>
      <c r="BS72" s="390"/>
      <c r="BT72" s="390"/>
      <c r="BU72" s="390"/>
      <c r="BV72" s="390"/>
      <c r="BW72" s="387"/>
      <c r="BX72" s="396"/>
      <c r="BY72" s="396"/>
      <c r="BZ72" s="396"/>
      <c r="CA72" s="396"/>
      <c r="CB72" s="396"/>
      <c r="CC72" s="387"/>
      <c r="CD72" s="397"/>
    </row>
    <row r="73" spans="1:82" s="107" customFormat="1" x14ac:dyDescent="0.25">
      <c r="A73" s="481" t="s">
        <v>9880</v>
      </c>
      <c r="B73" s="402"/>
      <c r="C73" s="724">
        <v>41281</v>
      </c>
      <c r="D73" s="402"/>
      <c r="E73" s="403">
        <v>5872.14</v>
      </c>
      <c r="F73" s="402"/>
      <c r="G73" s="404">
        <v>182.48849999999999</v>
      </c>
      <c r="H73" s="402"/>
      <c r="I73" s="650">
        <v>2.2465799999999998</v>
      </c>
      <c r="J73" s="650">
        <v>5.86</v>
      </c>
      <c r="K73" s="650">
        <v>1.26027</v>
      </c>
      <c r="L73" s="650">
        <v>1.30959</v>
      </c>
      <c r="M73" s="406"/>
      <c r="N73" s="405">
        <v>276.76</v>
      </c>
      <c r="O73" s="405">
        <v>123.33199999999999</v>
      </c>
      <c r="P73" s="405">
        <v>125.63200000000001</v>
      </c>
      <c r="Q73" s="405">
        <v>27.714700000000001</v>
      </c>
      <c r="R73" s="405">
        <v>25.738700000000001</v>
      </c>
      <c r="S73" s="405">
        <v>25.1297</v>
      </c>
      <c r="T73" s="405">
        <v>18.988800000000001</v>
      </c>
      <c r="U73" s="405">
        <v>22.0213</v>
      </c>
      <c r="V73" s="407">
        <v>21.272099999999998</v>
      </c>
      <c r="W73" s="405">
        <v>13.7737</v>
      </c>
      <c r="X73" s="405">
        <v>25.1113</v>
      </c>
      <c r="Y73" s="405">
        <v>21.504899999999999</v>
      </c>
      <c r="Z73" s="405">
        <v>19.267700000000001</v>
      </c>
      <c r="AA73" s="405">
        <v>51.136299999999999</v>
      </c>
      <c r="AB73" s="405">
        <v>15.488300000000001</v>
      </c>
      <c r="AC73" s="405">
        <v>23.595600000000001</v>
      </c>
      <c r="AD73" s="405">
        <v>19.900400000000001</v>
      </c>
      <c r="AE73" s="405">
        <v>7.8037000000000001</v>
      </c>
      <c r="AF73" s="405">
        <v>16.122399999999999</v>
      </c>
      <c r="AG73" s="406"/>
      <c r="AH73" s="403">
        <v>1</v>
      </c>
      <c r="AI73" s="403">
        <v>2</v>
      </c>
      <c r="AJ73" s="403">
        <v>16</v>
      </c>
      <c r="AK73" s="403">
        <v>13</v>
      </c>
      <c r="AL73" s="403">
        <v>1</v>
      </c>
      <c r="AM73" s="403">
        <v>1</v>
      </c>
      <c r="AN73" s="403">
        <v>1</v>
      </c>
      <c r="AO73" s="403">
        <v>2</v>
      </c>
      <c r="AP73" s="403">
        <v>1</v>
      </c>
      <c r="AQ73" s="403">
        <v>2</v>
      </c>
      <c r="AR73" s="403">
        <v>1</v>
      </c>
      <c r="AS73" s="403">
        <v>1</v>
      </c>
      <c r="AT73" s="403">
        <v>1</v>
      </c>
      <c r="AU73" s="403">
        <v>1</v>
      </c>
      <c r="AV73" s="403">
        <v>1</v>
      </c>
      <c r="AW73" s="403">
        <v>1</v>
      </c>
      <c r="AX73" s="403">
        <v>1</v>
      </c>
      <c r="AY73" s="403">
        <v>17</v>
      </c>
      <c r="AZ73" s="406"/>
      <c r="BA73" s="410">
        <v>128.34326105732401</v>
      </c>
      <c r="BB73" s="410">
        <v>0</v>
      </c>
      <c r="BC73" s="410">
        <v>0.13689268921704201</v>
      </c>
      <c r="BD73" s="410" t="s">
        <v>430</v>
      </c>
      <c r="BE73" s="402"/>
      <c r="BF73" s="405">
        <v>117.68950588849999</v>
      </c>
      <c r="BG73" s="405">
        <v>29.401592126899999</v>
      </c>
      <c r="BH73" s="405">
        <v>4.0028276489000003</v>
      </c>
      <c r="BI73" s="402"/>
      <c r="BJ73" s="405">
        <v>58.179616379999999</v>
      </c>
      <c r="BK73" s="402"/>
      <c r="BL73" s="405">
        <v>57.349499999999999</v>
      </c>
      <c r="BM73" s="405">
        <v>10.9472</v>
      </c>
      <c r="BN73" s="405">
        <v>3.9561299999999999</v>
      </c>
      <c r="BO73" s="405">
        <v>27.747170000000001</v>
      </c>
      <c r="BP73" s="402"/>
      <c r="BQ73" s="405">
        <v>7.11</v>
      </c>
      <c r="BR73" s="405">
        <v>3.88</v>
      </c>
      <c r="BS73" s="405" t="s">
        <v>430</v>
      </c>
      <c r="BT73" s="405" t="s">
        <v>430</v>
      </c>
      <c r="BU73" s="405" t="s">
        <v>430</v>
      </c>
      <c r="BV73" s="405">
        <v>30.83</v>
      </c>
      <c r="BW73" s="402"/>
      <c r="BX73" s="401" t="s">
        <v>9778</v>
      </c>
      <c r="BY73" s="401" t="s">
        <v>9779</v>
      </c>
      <c r="BZ73" s="401" t="s">
        <v>9780</v>
      </c>
      <c r="CA73" s="401" t="s">
        <v>9781</v>
      </c>
      <c r="CB73" s="401" t="s">
        <v>9782</v>
      </c>
      <c r="CC73" s="402"/>
      <c r="CD73" s="411" t="s">
        <v>547</v>
      </c>
    </row>
    <row r="74" spans="1:82" s="107" customFormat="1" x14ac:dyDescent="0.25">
      <c r="A74" s="345" t="s">
        <v>9881</v>
      </c>
      <c r="B74" s="373"/>
      <c r="C74" s="719">
        <v>45100</v>
      </c>
      <c r="D74" s="373"/>
      <c r="E74" s="346">
        <v>2803.09</v>
      </c>
      <c r="F74" s="373"/>
      <c r="G74" s="347">
        <v>12.4802</v>
      </c>
      <c r="H74" s="373"/>
      <c r="I74" s="651">
        <v>1.78</v>
      </c>
      <c r="J74" s="651">
        <v>7.75</v>
      </c>
      <c r="K74" s="651">
        <v>1.51</v>
      </c>
      <c r="L74" s="651">
        <v>1.63</v>
      </c>
      <c r="M74" s="374"/>
      <c r="N74" s="348">
        <v>57.706400000000002</v>
      </c>
      <c r="O74" s="348">
        <v>28.827000000000002</v>
      </c>
      <c r="P74" s="348">
        <v>16.5136</v>
      </c>
      <c r="Q74" s="348">
        <v>25.269100000000002</v>
      </c>
      <c r="R74" s="348">
        <v>15.1844</v>
      </c>
      <c r="S74" s="348">
        <v>6.6486999999999998</v>
      </c>
      <c r="T74" s="348">
        <v>7.5156000000000001</v>
      </c>
      <c r="U74" s="348">
        <v>6.7087000000000003</v>
      </c>
      <c r="V74" s="350">
        <v>6.3493000000000004</v>
      </c>
      <c r="W74" s="348">
        <v>7.7142999999999997</v>
      </c>
      <c r="X74" s="348" t="s">
        <v>430</v>
      </c>
      <c r="Y74" s="348" t="s">
        <v>430</v>
      </c>
      <c r="Z74" s="348" t="s">
        <v>430</v>
      </c>
      <c r="AA74" s="348">
        <v>8.1028000000000002</v>
      </c>
      <c r="AB74" s="348">
        <v>7.7515000000000001</v>
      </c>
      <c r="AC74" s="348">
        <v>6.8319999999999999</v>
      </c>
      <c r="AD74" s="348">
        <v>6.3977000000000004</v>
      </c>
      <c r="AE74" s="348">
        <v>18.2849</v>
      </c>
      <c r="AF74" s="348">
        <v>7.694</v>
      </c>
      <c r="AG74" s="374"/>
      <c r="AH74" s="346">
        <v>6</v>
      </c>
      <c r="AI74" s="346">
        <v>16</v>
      </c>
      <c r="AJ74" s="346">
        <v>19</v>
      </c>
      <c r="AK74" s="346">
        <v>14</v>
      </c>
      <c r="AL74" s="346">
        <v>5</v>
      </c>
      <c r="AM74" s="346">
        <v>16</v>
      </c>
      <c r="AN74" s="346">
        <v>9</v>
      </c>
      <c r="AO74" s="346">
        <v>12</v>
      </c>
      <c r="AP74" s="346">
        <v>12</v>
      </c>
      <c r="AQ74" s="346">
        <v>7</v>
      </c>
      <c r="AR74" s="346" t="s">
        <v>430</v>
      </c>
      <c r="AS74" s="346" t="s">
        <v>430</v>
      </c>
      <c r="AT74" s="346" t="s">
        <v>430</v>
      </c>
      <c r="AU74" s="346">
        <v>18</v>
      </c>
      <c r="AV74" s="346">
        <v>5</v>
      </c>
      <c r="AW74" s="346">
        <v>14</v>
      </c>
      <c r="AX74" s="346">
        <v>12</v>
      </c>
      <c r="AY74" s="346">
        <v>7</v>
      </c>
      <c r="AZ74" s="374"/>
      <c r="BA74" s="375">
        <v>13.6441852434235</v>
      </c>
      <c r="BB74" s="375">
        <v>0</v>
      </c>
      <c r="BC74" s="375">
        <v>0.1350311282743</v>
      </c>
      <c r="BD74" s="375" t="s">
        <v>430</v>
      </c>
      <c r="BE74" s="373"/>
      <c r="BF74" s="348">
        <v>21.552991390100001</v>
      </c>
      <c r="BG74" s="348">
        <v>-16.3242491984</v>
      </c>
      <c r="BH74" s="348">
        <v>-1.3203052176000001</v>
      </c>
      <c r="BI74" s="373"/>
      <c r="BJ74" s="348">
        <v>-0.13920871000000201</v>
      </c>
      <c r="BK74" s="373"/>
      <c r="BL74" s="348">
        <v>11.1198</v>
      </c>
      <c r="BM74" s="348">
        <v>9.8610799999999994</v>
      </c>
      <c r="BN74" s="348" t="s">
        <v>430</v>
      </c>
      <c r="BO74" s="348">
        <v>79.019120000000001</v>
      </c>
      <c r="BP74" s="373"/>
      <c r="BQ74" s="348">
        <v>7.06</v>
      </c>
      <c r="BR74" s="348">
        <v>47.91</v>
      </c>
      <c r="BS74" s="348" t="s">
        <v>430</v>
      </c>
      <c r="BT74" s="348" t="s">
        <v>430</v>
      </c>
      <c r="BU74" s="348" t="s">
        <v>430</v>
      </c>
      <c r="BV74" s="348">
        <v>14.35</v>
      </c>
      <c r="BW74" s="373"/>
      <c r="BX74" s="372" t="s">
        <v>9784</v>
      </c>
      <c r="BY74" s="372" t="s">
        <v>9785</v>
      </c>
      <c r="BZ74" s="372" t="s">
        <v>9786</v>
      </c>
      <c r="CA74" s="372" t="s">
        <v>9787</v>
      </c>
      <c r="CB74" s="372" t="s">
        <v>9788</v>
      </c>
      <c r="CC74" s="373"/>
      <c r="CD74" s="354" t="s">
        <v>9789</v>
      </c>
    </row>
    <row r="75" spans="1:82" s="107" customFormat="1" x14ac:dyDescent="0.25">
      <c r="A75" s="345" t="s">
        <v>9882</v>
      </c>
      <c r="B75" s="373"/>
      <c r="C75" s="719">
        <v>41275</v>
      </c>
      <c r="D75" s="373"/>
      <c r="E75" s="346">
        <v>2353.11</v>
      </c>
      <c r="F75" s="373"/>
      <c r="G75" s="347">
        <v>51.7928</v>
      </c>
      <c r="H75" s="373"/>
      <c r="I75" s="651">
        <v>4.78</v>
      </c>
      <c r="J75" s="651">
        <v>7.36</v>
      </c>
      <c r="K75" s="651">
        <v>2.66</v>
      </c>
      <c r="L75" s="651">
        <v>2.79</v>
      </c>
      <c r="M75" s="374"/>
      <c r="N75" s="348">
        <v>53.567599999999999</v>
      </c>
      <c r="O75" s="348">
        <v>56.308999999999997</v>
      </c>
      <c r="P75" s="348">
        <v>179.983</v>
      </c>
      <c r="Q75" s="348">
        <v>49.9741</v>
      </c>
      <c r="R75" s="348">
        <v>13.3672</v>
      </c>
      <c r="S75" s="348">
        <v>7.7568000000000001</v>
      </c>
      <c r="T75" s="348">
        <v>4.1365999999999996</v>
      </c>
      <c r="U75" s="348">
        <v>8.9731000000000005</v>
      </c>
      <c r="V75" s="350">
        <v>12.806100000000001</v>
      </c>
      <c r="W75" s="348">
        <v>10.9682</v>
      </c>
      <c r="X75" s="348">
        <v>14.3409</v>
      </c>
      <c r="Y75" s="348">
        <v>11.304</v>
      </c>
      <c r="Z75" s="348">
        <v>12.104799999999999</v>
      </c>
      <c r="AA75" s="348">
        <v>33.629800000000003</v>
      </c>
      <c r="AB75" s="348">
        <v>1.6568000000000001</v>
      </c>
      <c r="AC75" s="348">
        <v>10.841100000000001</v>
      </c>
      <c r="AD75" s="348">
        <v>11.786899999999999</v>
      </c>
      <c r="AE75" s="348">
        <v>23.610499999999998</v>
      </c>
      <c r="AF75" s="348">
        <v>11.008800000000001</v>
      </c>
      <c r="AG75" s="374"/>
      <c r="AH75" s="346">
        <v>7</v>
      </c>
      <c r="AI75" s="346">
        <v>11</v>
      </c>
      <c r="AJ75" s="346">
        <v>7</v>
      </c>
      <c r="AK75" s="346">
        <v>3</v>
      </c>
      <c r="AL75" s="346">
        <v>6</v>
      </c>
      <c r="AM75" s="346">
        <v>13</v>
      </c>
      <c r="AN75" s="346">
        <v>13</v>
      </c>
      <c r="AO75" s="346">
        <v>10</v>
      </c>
      <c r="AP75" s="346">
        <v>5</v>
      </c>
      <c r="AQ75" s="346">
        <v>3</v>
      </c>
      <c r="AR75" s="346">
        <v>3</v>
      </c>
      <c r="AS75" s="346">
        <v>2</v>
      </c>
      <c r="AT75" s="346">
        <v>2</v>
      </c>
      <c r="AU75" s="346">
        <v>10</v>
      </c>
      <c r="AV75" s="346">
        <v>13</v>
      </c>
      <c r="AW75" s="346">
        <v>10</v>
      </c>
      <c r="AX75" s="346">
        <v>6</v>
      </c>
      <c r="AY75" s="346">
        <v>5</v>
      </c>
      <c r="AZ75" s="374"/>
      <c r="BA75" s="375">
        <v>103.483539536056</v>
      </c>
      <c r="BB75" s="375">
        <v>0.57253655297623696</v>
      </c>
      <c r="BC75" s="375">
        <v>8.7701074402223397E-2</v>
      </c>
      <c r="BD75" s="375">
        <v>4.1797920113548903</v>
      </c>
      <c r="BE75" s="373"/>
      <c r="BF75" s="348">
        <v>83.377577965900002</v>
      </c>
      <c r="BG75" s="348">
        <v>40.3377832424</v>
      </c>
      <c r="BH75" s="348">
        <v>2.0669846298999999</v>
      </c>
      <c r="BI75" s="373"/>
      <c r="BJ75" s="348">
        <v>64.65529635</v>
      </c>
      <c r="BK75" s="373"/>
      <c r="BL75" s="348">
        <v>47.851300000000002</v>
      </c>
      <c r="BM75" s="348">
        <v>9.8576499999999996</v>
      </c>
      <c r="BN75" s="348">
        <v>8.5124899999999997</v>
      </c>
      <c r="BO75" s="348">
        <v>33.778559999999999</v>
      </c>
      <c r="BP75" s="373"/>
      <c r="BQ75" s="348">
        <v>4.0599999999999996</v>
      </c>
      <c r="BR75" s="348">
        <v>4.91</v>
      </c>
      <c r="BS75" s="348">
        <v>2.17</v>
      </c>
      <c r="BT75" s="348">
        <v>0.65</v>
      </c>
      <c r="BU75" s="348">
        <v>1.61</v>
      </c>
      <c r="BV75" s="348">
        <v>18.63</v>
      </c>
      <c r="BW75" s="373"/>
      <c r="BX75" s="372" t="s">
        <v>549</v>
      </c>
      <c r="BY75" s="372" t="s">
        <v>9791</v>
      </c>
      <c r="BZ75" s="372" t="s">
        <v>9792</v>
      </c>
      <c r="CA75" s="372" t="s">
        <v>9793</v>
      </c>
      <c r="CB75" s="372" t="s">
        <v>9794</v>
      </c>
      <c r="CC75" s="373"/>
      <c r="CD75" s="354" t="s">
        <v>436</v>
      </c>
    </row>
    <row r="76" spans="1:82" s="107" customFormat="1" x14ac:dyDescent="0.25">
      <c r="A76" s="345" t="s">
        <v>9883</v>
      </c>
      <c r="B76" s="373"/>
      <c r="C76" s="719">
        <v>45446</v>
      </c>
      <c r="D76" s="373"/>
      <c r="E76" s="346">
        <v>1889.8</v>
      </c>
      <c r="F76" s="373"/>
      <c r="G76" s="347">
        <v>12.496600000000001</v>
      </c>
      <c r="H76" s="373"/>
      <c r="I76" s="651">
        <v>1.43</v>
      </c>
      <c r="J76" s="651">
        <v>7.32</v>
      </c>
      <c r="K76" s="651">
        <v>1.26</v>
      </c>
      <c r="L76" s="651">
        <v>1.31</v>
      </c>
      <c r="M76" s="374"/>
      <c r="N76" s="348">
        <v>13.732900000000001</v>
      </c>
      <c r="O76" s="348">
        <v>58.697699999999998</v>
      </c>
      <c r="P76" s="348">
        <v>196.172</v>
      </c>
      <c r="Q76" s="348">
        <v>42.684399999999997</v>
      </c>
      <c r="R76" s="348">
        <v>9.5937000000000001</v>
      </c>
      <c r="S76" s="348">
        <v>5.7785000000000002</v>
      </c>
      <c r="T76" s="348">
        <v>2.2985000000000002</v>
      </c>
      <c r="U76" s="348">
        <v>12.3268</v>
      </c>
      <c r="V76" s="350">
        <v>12.396699999999999</v>
      </c>
      <c r="W76" s="348">
        <v>10.263299999999999</v>
      </c>
      <c r="X76" s="348" t="s">
        <v>430</v>
      </c>
      <c r="Y76" s="348" t="s">
        <v>430</v>
      </c>
      <c r="Z76" s="348" t="s">
        <v>430</v>
      </c>
      <c r="AA76" s="348">
        <v>30.123799999999999</v>
      </c>
      <c r="AB76" s="348">
        <v>-1.5256000000000001</v>
      </c>
      <c r="AC76" s="348">
        <v>13.0205</v>
      </c>
      <c r="AD76" s="348">
        <v>10.896800000000001</v>
      </c>
      <c r="AE76" s="348">
        <v>20.1098</v>
      </c>
      <c r="AF76" s="348">
        <v>11.537699999999999</v>
      </c>
      <c r="AG76" s="374"/>
      <c r="AH76" s="346">
        <v>11</v>
      </c>
      <c r="AI76" s="346">
        <v>9</v>
      </c>
      <c r="AJ76" s="346">
        <v>3</v>
      </c>
      <c r="AK76" s="346">
        <v>5</v>
      </c>
      <c r="AL76" s="346">
        <v>14</v>
      </c>
      <c r="AM76" s="346">
        <v>17</v>
      </c>
      <c r="AN76" s="346">
        <v>15</v>
      </c>
      <c r="AO76" s="346">
        <v>7</v>
      </c>
      <c r="AP76" s="346">
        <v>6</v>
      </c>
      <c r="AQ76" s="346">
        <v>4</v>
      </c>
      <c r="AR76" s="346" t="s">
        <v>430</v>
      </c>
      <c r="AS76" s="346" t="s">
        <v>430</v>
      </c>
      <c r="AT76" s="346" t="s">
        <v>430</v>
      </c>
      <c r="AU76" s="346">
        <v>14</v>
      </c>
      <c r="AV76" s="346">
        <v>16</v>
      </c>
      <c r="AW76" s="346">
        <v>7</v>
      </c>
      <c r="AX76" s="346">
        <v>7</v>
      </c>
      <c r="AY76" s="346">
        <v>6</v>
      </c>
      <c r="AZ76" s="374"/>
      <c r="BA76" s="375">
        <v>112.427339516296</v>
      </c>
      <c r="BB76" s="375">
        <v>0.66071187275729804</v>
      </c>
      <c r="BC76" s="375">
        <v>4.1680616212783399E-2</v>
      </c>
      <c r="BD76" s="375">
        <v>6.5647431955172904</v>
      </c>
      <c r="BE76" s="373"/>
      <c r="BF76" s="348">
        <v>94.197337496200007</v>
      </c>
      <c r="BG76" s="348">
        <v>46.597784013800002</v>
      </c>
      <c r="BH76" s="348">
        <v>2.0214982211999999</v>
      </c>
      <c r="BI76" s="373"/>
      <c r="BJ76" s="348">
        <v>67.526671780000001</v>
      </c>
      <c r="BK76" s="373"/>
      <c r="BL76" s="348">
        <v>47.154899999999998</v>
      </c>
      <c r="BM76" s="348">
        <v>9.0220800000000008</v>
      </c>
      <c r="BN76" s="348">
        <v>10.129099999999999</v>
      </c>
      <c r="BO76" s="348">
        <v>33.693919999999999</v>
      </c>
      <c r="BP76" s="373"/>
      <c r="BQ76" s="348" t="s">
        <v>430</v>
      </c>
      <c r="BR76" s="348">
        <v>7.86</v>
      </c>
      <c r="BS76" s="348">
        <v>1.35</v>
      </c>
      <c r="BT76" s="348" t="s">
        <v>430</v>
      </c>
      <c r="BU76" s="348" t="s">
        <v>430</v>
      </c>
      <c r="BV76" s="348">
        <v>21.21</v>
      </c>
      <c r="BW76" s="373"/>
      <c r="BX76" s="372" t="s">
        <v>9444</v>
      </c>
      <c r="BY76" s="372" t="s">
        <v>9796</v>
      </c>
      <c r="BZ76" s="372" t="s">
        <v>9797</v>
      </c>
      <c r="CA76" s="372" t="s">
        <v>9798</v>
      </c>
      <c r="CB76" s="372" t="s">
        <v>9799</v>
      </c>
      <c r="CC76" s="373"/>
      <c r="CD76" s="354" t="s">
        <v>443</v>
      </c>
    </row>
    <row r="77" spans="1:82" s="107" customFormat="1" x14ac:dyDescent="0.25">
      <c r="A77" s="345" t="s">
        <v>9884</v>
      </c>
      <c r="B77" s="373"/>
      <c r="C77" s="719">
        <v>44914</v>
      </c>
      <c r="D77" s="373"/>
      <c r="E77" s="346">
        <v>1446.49</v>
      </c>
      <c r="F77" s="373"/>
      <c r="G77" s="347">
        <v>16.967300000000002</v>
      </c>
      <c r="H77" s="373"/>
      <c r="I77" s="651">
        <v>3.72</v>
      </c>
      <c r="J77" s="651">
        <v>7.14</v>
      </c>
      <c r="K77" s="651">
        <v>2.2799999999999998</v>
      </c>
      <c r="L77" s="651">
        <v>2.37</v>
      </c>
      <c r="M77" s="374"/>
      <c r="N77" s="348">
        <v>76.095600000000005</v>
      </c>
      <c r="O77" s="348">
        <v>135.21899999999999</v>
      </c>
      <c r="P77" s="348">
        <v>210.97</v>
      </c>
      <c r="Q77" s="348">
        <v>39.606200000000001</v>
      </c>
      <c r="R77" s="348">
        <v>11.0036</v>
      </c>
      <c r="S77" s="348">
        <v>15.7662</v>
      </c>
      <c r="T77" s="348">
        <v>5.8775000000000004</v>
      </c>
      <c r="U77" s="348">
        <v>9.1120999999999999</v>
      </c>
      <c r="V77" s="350">
        <v>10.5794</v>
      </c>
      <c r="W77" s="348">
        <v>9.3683999999999994</v>
      </c>
      <c r="X77" s="348">
        <v>17.130800000000001</v>
      </c>
      <c r="Y77" s="348" t="s">
        <v>430</v>
      </c>
      <c r="Z77" s="348" t="s">
        <v>430</v>
      </c>
      <c r="AA77" s="348">
        <v>42.8904</v>
      </c>
      <c r="AB77" s="348">
        <v>4.7323000000000004</v>
      </c>
      <c r="AC77" s="348">
        <v>12.0459</v>
      </c>
      <c r="AD77" s="348">
        <v>9.5638000000000005</v>
      </c>
      <c r="AE77" s="348">
        <v>10.4171</v>
      </c>
      <c r="AF77" s="348">
        <v>16.313300000000002</v>
      </c>
      <c r="AG77" s="374"/>
      <c r="AH77" s="346">
        <v>4</v>
      </c>
      <c r="AI77" s="346">
        <v>1</v>
      </c>
      <c r="AJ77" s="346">
        <v>2</v>
      </c>
      <c r="AK77" s="346">
        <v>7</v>
      </c>
      <c r="AL77" s="346">
        <v>9</v>
      </c>
      <c r="AM77" s="346">
        <v>5</v>
      </c>
      <c r="AN77" s="346">
        <v>11</v>
      </c>
      <c r="AO77" s="346">
        <v>9</v>
      </c>
      <c r="AP77" s="346">
        <v>9</v>
      </c>
      <c r="AQ77" s="346">
        <v>5</v>
      </c>
      <c r="AR77" s="346">
        <v>2</v>
      </c>
      <c r="AS77" s="346" t="s">
        <v>430</v>
      </c>
      <c r="AT77" s="346" t="s">
        <v>430</v>
      </c>
      <c r="AU77" s="346">
        <v>4</v>
      </c>
      <c r="AV77" s="346">
        <v>10</v>
      </c>
      <c r="AW77" s="346">
        <v>8</v>
      </c>
      <c r="AX77" s="346">
        <v>10</v>
      </c>
      <c r="AY77" s="346">
        <v>15</v>
      </c>
      <c r="AZ77" s="374"/>
      <c r="BA77" s="375">
        <v>107.119517419362</v>
      </c>
      <c r="BB77" s="375">
        <v>8.8544357741353205E-2</v>
      </c>
      <c r="BC77" s="375">
        <v>0.104424261417354</v>
      </c>
      <c r="BD77" s="375">
        <v>8.9373665745071005</v>
      </c>
      <c r="BE77" s="373"/>
      <c r="BF77" s="348">
        <v>99.390988497400002</v>
      </c>
      <c r="BG77" s="348">
        <v>48.513403865800001</v>
      </c>
      <c r="BH77" s="348">
        <v>2.0487325269999999</v>
      </c>
      <c r="BI77" s="373"/>
      <c r="BJ77" s="348">
        <v>70.669999799999999</v>
      </c>
      <c r="BK77" s="373"/>
      <c r="BL77" s="348">
        <v>45.616999999999997</v>
      </c>
      <c r="BM77" s="348">
        <v>17.321400000000001</v>
      </c>
      <c r="BN77" s="348">
        <v>6.9086299999999996</v>
      </c>
      <c r="BO77" s="348">
        <v>30.15297</v>
      </c>
      <c r="BP77" s="373"/>
      <c r="BQ77" s="348">
        <v>3.36</v>
      </c>
      <c r="BR77" s="348">
        <v>7.49</v>
      </c>
      <c r="BS77" s="348">
        <v>0.7</v>
      </c>
      <c r="BT77" s="348" t="s">
        <v>430</v>
      </c>
      <c r="BU77" s="348" t="s">
        <v>430</v>
      </c>
      <c r="BV77" s="348">
        <v>17.77</v>
      </c>
      <c r="BW77" s="373"/>
      <c r="BX77" s="372" t="s">
        <v>9801</v>
      </c>
      <c r="BY77" s="372" t="s">
        <v>9802</v>
      </c>
      <c r="BZ77" s="372" t="s">
        <v>9803</v>
      </c>
      <c r="CA77" s="372" t="s">
        <v>9804</v>
      </c>
      <c r="CB77" s="372" t="s">
        <v>9805</v>
      </c>
      <c r="CC77" s="373"/>
      <c r="CD77" s="354" t="s">
        <v>436</v>
      </c>
    </row>
    <row r="78" spans="1:82" s="107" customFormat="1" x14ac:dyDescent="0.25">
      <c r="A78" s="345" t="s">
        <v>9885</v>
      </c>
      <c r="B78" s="373"/>
      <c r="C78" s="719">
        <v>45807</v>
      </c>
      <c r="D78" s="373"/>
      <c r="E78" s="346">
        <v>1310.8</v>
      </c>
      <c r="F78" s="373"/>
      <c r="G78" s="347">
        <v>11.12</v>
      </c>
      <c r="H78" s="373"/>
      <c r="I78" s="651">
        <v>0.38</v>
      </c>
      <c r="J78" s="651">
        <v>6.12</v>
      </c>
      <c r="K78" s="651">
        <v>0.34</v>
      </c>
      <c r="L78" s="651">
        <v>0.37</v>
      </c>
      <c r="M78" s="374"/>
      <c r="N78" s="348">
        <v>65.765799999999999</v>
      </c>
      <c r="O78" s="348">
        <v>99.274699999999996</v>
      </c>
      <c r="P78" s="348">
        <v>189.52199999999999</v>
      </c>
      <c r="Q78" s="348">
        <v>59.9619</v>
      </c>
      <c r="R78" s="348">
        <v>12.8446</v>
      </c>
      <c r="S78" s="348">
        <v>11.3773</v>
      </c>
      <c r="T78" s="348">
        <v>4.2356999999999996</v>
      </c>
      <c r="U78" s="348">
        <v>8.4360999999999997</v>
      </c>
      <c r="V78" s="350">
        <v>10.8674</v>
      </c>
      <c r="W78" s="348" t="s">
        <v>430</v>
      </c>
      <c r="X78" s="348" t="s">
        <v>430</v>
      </c>
      <c r="Y78" s="348" t="s">
        <v>430</v>
      </c>
      <c r="Z78" s="348" t="s">
        <v>430</v>
      </c>
      <c r="AA78" s="348">
        <v>36.2988</v>
      </c>
      <c r="AB78" s="348">
        <v>1.9599</v>
      </c>
      <c r="AC78" s="348">
        <v>10.4041</v>
      </c>
      <c r="AD78" s="348">
        <v>9.77</v>
      </c>
      <c r="AE78" s="348">
        <v>24.9544</v>
      </c>
      <c r="AF78" s="348">
        <v>10.6174</v>
      </c>
      <c r="AG78" s="374"/>
      <c r="AH78" s="346">
        <v>5</v>
      </c>
      <c r="AI78" s="346">
        <v>4</v>
      </c>
      <c r="AJ78" s="346">
        <v>4</v>
      </c>
      <c r="AK78" s="346">
        <v>1</v>
      </c>
      <c r="AL78" s="346">
        <v>8</v>
      </c>
      <c r="AM78" s="346">
        <v>9</v>
      </c>
      <c r="AN78" s="346">
        <v>12</v>
      </c>
      <c r="AO78" s="346">
        <v>11</v>
      </c>
      <c r="AP78" s="346">
        <v>8</v>
      </c>
      <c r="AQ78" s="346" t="s">
        <v>430</v>
      </c>
      <c r="AR78" s="346" t="s">
        <v>430</v>
      </c>
      <c r="AS78" s="346" t="s">
        <v>430</v>
      </c>
      <c r="AT78" s="346" t="s">
        <v>430</v>
      </c>
      <c r="AU78" s="346">
        <v>6</v>
      </c>
      <c r="AV78" s="346">
        <v>12</v>
      </c>
      <c r="AW78" s="346">
        <v>11</v>
      </c>
      <c r="AX78" s="346">
        <v>8</v>
      </c>
      <c r="AY78" s="346">
        <v>4</v>
      </c>
      <c r="AZ78" s="374"/>
      <c r="BA78" s="375">
        <v>90.604801360114493</v>
      </c>
      <c r="BB78" s="375">
        <v>0</v>
      </c>
      <c r="BC78" s="375">
        <v>5.4268234098988302E-2</v>
      </c>
      <c r="BD78" s="375" t="s">
        <v>430</v>
      </c>
      <c r="BE78" s="373"/>
      <c r="BF78" s="348">
        <v>80.850688920099998</v>
      </c>
      <c r="BG78" s="348">
        <v>23.919913245099998</v>
      </c>
      <c r="BH78" s="348">
        <v>3.3800577825000002</v>
      </c>
      <c r="BI78" s="373"/>
      <c r="BJ78" s="348">
        <v>59.141640459999998</v>
      </c>
      <c r="BK78" s="373"/>
      <c r="BL78" s="348">
        <v>48.769500000000001</v>
      </c>
      <c r="BM78" s="348">
        <v>12.7403</v>
      </c>
      <c r="BN78" s="348">
        <v>5.5527699999999998</v>
      </c>
      <c r="BO78" s="348">
        <v>32.937429999999999</v>
      </c>
      <c r="BP78" s="373"/>
      <c r="BQ78" s="348">
        <v>3.45</v>
      </c>
      <c r="BR78" s="348">
        <v>7.72</v>
      </c>
      <c r="BS78" s="348" t="s">
        <v>430</v>
      </c>
      <c r="BT78" s="348" t="s">
        <v>430</v>
      </c>
      <c r="BU78" s="348" t="s">
        <v>430</v>
      </c>
      <c r="BV78" s="348">
        <v>21.77</v>
      </c>
      <c r="BW78" s="373"/>
      <c r="BX78" s="372" t="s">
        <v>9807</v>
      </c>
      <c r="BY78" s="372" t="s">
        <v>9808</v>
      </c>
      <c r="BZ78" s="372" t="s">
        <v>9809</v>
      </c>
      <c r="CA78" s="372" t="s">
        <v>9810</v>
      </c>
      <c r="CB78" s="372" t="s">
        <v>9811</v>
      </c>
      <c r="CC78" s="373"/>
      <c r="CD78" s="354" t="s">
        <v>443</v>
      </c>
    </row>
    <row r="79" spans="1:82" s="107" customFormat="1" x14ac:dyDescent="0.25">
      <c r="A79" s="345" t="s">
        <v>9886</v>
      </c>
      <c r="B79" s="373"/>
      <c r="C79" s="719">
        <v>45364</v>
      </c>
      <c r="D79" s="373"/>
      <c r="E79" s="346">
        <v>1145.53</v>
      </c>
      <c r="F79" s="373"/>
      <c r="G79" s="347">
        <v>14.1212</v>
      </c>
      <c r="H79" s="373"/>
      <c r="I79" s="651">
        <v>3.79</v>
      </c>
      <c r="J79" s="651">
        <v>7.65</v>
      </c>
      <c r="K79" s="651">
        <v>2.36</v>
      </c>
      <c r="L79" s="651">
        <v>2.5</v>
      </c>
      <c r="M79" s="374"/>
      <c r="N79" s="348">
        <v>80.044399999999996</v>
      </c>
      <c r="O79" s="348">
        <v>96.919300000000007</v>
      </c>
      <c r="P79" s="348">
        <v>156.46899999999999</v>
      </c>
      <c r="Q79" s="348">
        <v>48.730800000000002</v>
      </c>
      <c r="R79" s="348">
        <v>20.124099999999999</v>
      </c>
      <c r="S79" s="348">
        <v>14.527100000000001</v>
      </c>
      <c r="T79" s="348">
        <v>8.1122999999999994</v>
      </c>
      <c r="U79" s="348">
        <v>13.679399999999999</v>
      </c>
      <c r="V79" s="350">
        <v>16.618400000000001</v>
      </c>
      <c r="W79" s="348">
        <v>13.923500000000001</v>
      </c>
      <c r="X79" s="348" t="s">
        <v>430</v>
      </c>
      <c r="Y79" s="348" t="s">
        <v>430</v>
      </c>
      <c r="Z79" s="348" t="s">
        <v>430</v>
      </c>
      <c r="AA79" s="348">
        <v>34.292999999999999</v>
      </c>
      <c r="AB79" s="348">
        <v>5.5004</v>
      </c>
      <c r="AC79" s="348">
        <v>14.084899999999999</v>
      </c>
      <c r="AD79" s="348">
        <v>15.5138</v>
      </c>
      <c r="AE79" s="348">
        <v>33.0124</v>
      </c>
      <c r="AF79" s="348">
        <v>16.451899999999998</v>
      </c>
      <c r="AG79" s="374"/>
      <c r="AH79" s="346">
        <v>3</v>
      </c>
      <c r="AI79" s="346">
        <v>5</v>
      </c>
      <c r="AJ79" s="346">
        <v>10</v>
      </c>
      <c r="AK79" s="346">
        <v>4</v>
      </c>
      <c r="AL79" s="346">
        <v>4</v>
      </c>
      <c r="AM79" s="346">
        <v>6</v>
      </c>
      <c r="AN79" s="346">
        <v>6</v>
      </c>
      <c r="AO79" s="346">
        <v>4</v>
      </c>
      <c r="AP79" s="346">
        <v>3</v>
      </c>
      <c r="AQ79" s="346">
        <v>1</v>
      </c>
      <c r="AR79" s="346" t="s">
        <v>430</v>
      </c>
      <c r="AS79" s="346" t="s">
        <v>430</v>
      </c>
      <c r="AT79" s="346" t="s">
        <v>430</v>
      </c>
      <c r="AU79" s="346">
        <v>9</v>
      </c>
      <c r="AV79" s="346">
        <v>8</v>
      </c>
      <c r="AW79" s="346">
        <v>6</v>
      </c>
      <c r="AX79" s="346">
        <v>3</v>
      </c>
      <c r="AY79" s="346">
        <v>2</v>
      </c>
      <c r="AZ79" s="374"/>
      <c r="BA79" s="375">
        <v>90.3301800367136</v>
      </c>
      <c r="BB79" s="375">
        <v>0</v>
      </c>
      <c r="BC79" s="375">
        <v>0.111353043820603</v>
      </c>
      <c r="BD79" s="375" t="s">
        <v>430</v>
      </c>
      <c r="BE79" s="373"/>
      <c r="BF79" s="348">
        <v>91.940949013899996</v>
      </c>
      <c r="BG79" s="348">
        <v>26.162444105999999</v>
      </c>
      <c r="BH79" s="348">
        <v>3.5142339394</v>
      </c>
      <c r="BI79" s="373"/>
      <c r="BJ79" s="348">
        <v>52.820400409999998</v>
      </c>
      <c r="BK79" s="373"/>
      <c r="BL79" s="348">
        <v>36.285400000000003</v>
      </c>
      <c r="BM79" s="348">
        <v>5.7348999999999997</v>
      </c>
      <c r="BN79" s="348">
        <v>10.8001</v>
      </c>
      <c r="BO79" s="348">
        <v>47.179600000000001</v>
      </c>
      <c r="BP79" s="373"/>
      <c r="BQ79" s="348">
        <v>4.2699999999999996</v>
      </c>
      <c r="BR79" s="348">
        <v>18.600000000000001</v>
      </c>
      <c r="BS79" s="348">
        <v>4.4800000000000004</v>
      </c>
      <c r="BT79" s="348" t="s">
        <v>430</v>
      </c>
      <c r="BU79" s="348" t="s">
        <v>430</v>
      </c>
      <c r="BV79" s="348">
        <v>18.489999999999998</v>
      </c>
      <c r="BW79" s="373"/>
      <c r="BX79" s="372" t="s">
        <v>4644</v>
      </c>
      <c r="BY79" s="372" t="s">
        <v>4665</v>
      </c>
      <c r="BZ79" s="372" t="s">
        <v>9813</v>
      </c>
      <c r="CA79" s="372" t="s">
        <v>9814</v>
      </c>
      <c r="CB79" s="372" t="s">
        <v>9815</v>
      </c>
      <c r="CC79" s="373"/>
      <c r="CD79" s="354" t="s">
        <v>602</v>
      </c>
    </row>
    <row r="80" spans="1:82" s="107" customFormat="1" x14ac:dyDescent="0.25">
      <c r="A80" s="345" t="s">
        <v>9887</v>
      </c>
      <c r="B80" s="373"/>
      <c r="C80" s="719">
        <v>45643</v>
      </c>
      <c r="D80" s="373"/>
      <c r="E80" s="346">
        <v>1142.51</v>
      </c>
      <c r="F80" s="373"/>
      <c r="G80" s="347">
        <v>12.59</v>
      </c>
      <c r="H80" s="373"/>
      <c r="I80" s="651" t="s">
        <v>430</v>
      </c>
      <c r="J80" s="651" t="s">
        <v>430</v>
      </c>
      <c r="K80" s="651" t="s">
        <v>430</v>
      </c>
      <c r="L80" s="651" t="s">
        <v>430</v>
      </c>
      <c r="M80" s="374"/>
      <c r="N80" s="348">
        <v>-57.890599999999999</v>
      </c>
      <c r="O80" s="348">
        <v>19.3583</v>
      </c>
      <c r="P80" s="348">
        <v>140.352</v>
      </c>
      <c r="Q80" s="348">
        <v>25.088799999999999</v>
      </c>
      <c r="R80" s="348">
        <v>10.3779</v>
      </c>
      <c r="S80" s="348">
        <v>11.6783</v>
      </c>
      <c r="T80" s="348">
        <v>8.6401000000000003</v>
      </c>
      <c r="U80" s="348">
        <v>14.7376</v>
      </c>
      <c r="V80" s="350">
        <v>16.682099999999998</v>
      </c>
      <c r="W80" s="348" t="s">
        <v>430</v>
      </c>
      <c r="X80" s="348" t="s">
        <v>430</v>
      </c>
      <c r="Y80" s="348" t="s">
        <v>430</v>
      </c>
      <c r="Z80" s="348" t="s">
        <v>430</v>
      </c>
      <c r="AA80" s="348">
        <v>33.029899999999998</v>
      </c>
      <c r="AB80" s="348">
        <v>6.3574000000000002</v>
      </c>
      <c r="AC80" s="348">
        <v>15.689500000000001</v>
      </c>
      <c r="AD80" s="348">
        <v>16.141300000000001</v>
      </c>
      <c r="AE80" s="348">
        <v>11.6707</v>
      </c>
      <c r="AF80" s="348">
        <v>16.579699999999999</v>
      </c>
      <c r="AG80" s="374"/>
      <c r="AH80" s="346">
        <v>15</v>
      </c>
      <c r="AI80" s="346">
        <v>17</v>
      </c>
      <c r="AJ80" s="346">
        <v>14</v>
      </c>
      <c r="AK80" s="346">
        <v>15</v>
      </c>
      <c r="AL80" s="346">
        <v>11</v>
      </c>
      <c r="AM80" s="346">
        <v>8</v>
      </c>
      <c r="AN80" s="346">
        <v>5</v>
      </c>
      <c r="AO80" s="346">
        <v>3</v>
      </c>
      <c r="AP80" s="346">
        <v>2</v>
      </c>
      <c r="AQ80" s="346" t="s">
        <v>430</v>
      </c>
      <c r="AR80" s="346" t="s">
        <v>430</v>
      </c>
      <c r="AS80" s="346" t="s">
        <v>430</v>
      </c>
      <c r="AT80" s="346" t="s">
        <v>430</v>
      </c>
      <c r="AU80" s="346">
        <v>11</v>
      </c>
      <c r="AV80" s="346">
        <v>7</v>
      </c>
      <c r="AW80" s="346">
        <v>3</v>
      </c>
      <c r="AX80" s="346">
        <v>2</v>
      </c>
      <c r="AY80" s="346">
        <v>12</v>
      </c>
      <c r="AZ80" s="374"/>
      <c r="BA80" s="375">
        <v>79.130644274402002</v>
      </c>
      <c r="BB80" s="375">
        <v>0</v>
      </c>
      <c r="BC80" s="375">
        <v>0.128481294174771</v>
      </c>
      <c r="BD80" s="375" t="s">
        <v>430</v>
      </c>
      <c r="BE80" s="373"/>
      <c r="BF80" s="348">
        <v>81.372433970599999</v>
      </c>
      <c r="BG80" s="348">
        <v>-0.71094380639999999</v>
      </c>
      <c r="BH80" s="348">
        <v>-114.4569138068</v>
      </c>
      <c r="BI80" s="373"/>
      <c r="BJ80" s="348">
        <v>57.464893799999999</v>
      </c>
      <c r="BK80" s="373"/>
      <c r="BL80" s="348">
        <v>32.524299999999997</v>
      </c>
      <c r="BM80" s="348">
        <v>0.56903899999999996</v>
      </c>
      <c r="BN80" s="348" t="s">
        <v>430</v>
      </c>
      <c r="BO80" s="348">
        <v>66.906661</v>
      </c>
      <c r="BP80" s="373"/>
      <c r="BQ80" s="348">
        <v>5.8</v>
      </c>
      <c r="BR80" s="348">
        <v>9.9</v>
      </c>
      <c r="BS80" s="348">
        <v>2.2599999999999998</v>
      </c>
      <c r="BT80" s="348" t="s">
        <v>430</v>
      </c>
      <c r="BU80" s="348" t="s">
        <v>430</v>
      </c>
      <c r="BV80" s="348">
        <v>21.21</v>
      </c>
      <c r="BW80" s="373"/>
      <c r="BX80" s="372" t="s">
        <v>9817</v>
      </c>
      <c r="BY80" s="372" t="s">
        <v>9818</v>
      </c>
      <c r="BZ80" s="372" t="s">
        <v>9819</v>
      </c>
      <c r="CA80" s="372" t="s">
        <v>9242</v>
      </c>
      <c r="CB80" s="372" t="s">
        <v>9820</v>
      </c>
      <c r="CC80" s="373"/>
      <c r="CD80" s="354" t="s">
        <v>443</v>
      </c>
    </row>
    <row r="81" spans="1:82" s="107" customFormat="1" x14ac:dyDescent="0.25">
      <c r="A81" s="345" t="s">
        <v>9888</v>
      </c>
      <c r="B81" s="373"/>
      <c r="C81" s="719">
        <v>45702</v>
      </c>
      <c r="D81" s="373"/>
      <c r="E81" s="346">
        <v>977.91200000000003</v>
      </c>
      <c r="F81" s="373"/>
      <c r="G81" s="347">
        <v>12.348699999999999</v>
      </c>
      <c r="H81" s="373"/>
      <c r="I81" s="651" t="s">
        <v>430</v>
      </c>
      <c r="J81" s="651" t="s">
        <v>430</v>
      </c>
      <c r="K81" s="651" t="s">
        <v>430</v>
      </c>
      <c r="L81" s="651" t="s">
        <v>430</v>
      </c>
      <c r="M81" s="374"/>
      <c r="N81" s="348">
        <v>0</v>
      </c>
      <c r="O81" s="348">
        <v>45.888399999999997</v>
      </c>
      <c r="P81" s="348">
        <v>185.03899999999999</v>
      </c>
      <c r="Q81" s="348">
        <v>40.436100000000003</v>
      </c>
      <c r="R81" s="348">
        <v>10.029500000000001</v>
      </c>
      <c r="S81" s="348">
        <v>16.801200000000001</v>
      </c>
      <c r="T81" s="348">
        <v>3.2949000000000002</v>
      </c>
      <c r="U81" s="348">
        <v>6.6321000000000003</v>
      </c>
      <c r="V81" s="350">
        <v>10.3538</v>
      </c>
      <c r="W81" s="348" t="s">
        <v>430</v>
      </c>
      <c r="X81" s="348" t="s">
        <v>430</v>
      </c>
      <c r="Y81" s="348" t="s">
        <v>430</v>
      </c>
      <c r="Z81" s="348" t="s">
        <v>430</v>
      </c>
      <c r="AA81" s="348">
        <v>50.452199999999998</v>
      </c>
      <c r="AB81" s="348">
        <v>-1.3746</v>
      </c>
      <c r="AC81" s="348">
        <v>8.0900999999999996</v>
      </c>
      <c r="AD81" s="348">
        <v>9.5660000000000007</v>
      </c>
      <c r="AE81" s="348">
        <v>17.260899999999999</v>
      </c>
      <c r="AF81" s="348">
        <v>17.054500000000001</v>
      </c>
      <c r="AG81" s="374"/>
      <c r="AH81" s="346">
        <v>13</v>
      </c>
      <c r="AI81" s="346">
        <v>12</v>
      </c>
      <c r="AJ81" s="346">
        <v>6</v>
      </c>
      <c r="AK81" s="346">
        <v>6</v>
      </c>
      <c r="AL81" s="346">
        <v>13</v>
      </c>
      <c r="AM81" s="346">
        <v>4</v>
      </c>
      <c r="AN81" s="346">
        <v>14</v>
      </c>
      <c r="AO81" s="346">
        <v>13</v>
      </c>
      <c r="AP81" s="346">
        <v>11</v>
      </c>
      <c r="AQ81" s="346" t="s">
        <v>430</v>
      </c>
      <c r="AR81" s="346" t="s">
        <v>430</v>
      </c>
      <c r="AS81" s="346" t="s">
        <v>430</v>
      </c>
      <c r="AT81" s="346" t="s">
        <v>430</v>
      </c>
      <c r="AU81" s="346">
        <v>2</v>
      </c>
      <c r="AV81" s="346">
        <v>15</v>
      </c>
      <c r="AW81" s="346">
        <v>13</v>
      </c>
      <c r="AX81" s="346">
        <v>9</v>
      </c>
      <c r="AY81" s="346">
        <v>9</v>
      </c>
      <c r="AZ81" s="374"/>
      <c r="BA81" s="375">
        <v>110.543511582759</v>
      </c>
      <c r="BB81" s="375">
        <v>0</v>
      </c>
      <c r="BC81" s="375">
        <v>9.7137648398196705E-2</v>
      </c>
      <c r="BD81" s="375" t="s">
        <v>430</v>
      </c>
      <c r="BE81" s="373"/>
      <c r="BF81" s="348">
        <v>106.17531609469999</v>
      </c>
      <c r="BG81" s="348">
        <v>40.265376298100001</v>
      </c>
      <c r="BH81" s="348">
        <v>2.6368887082999999</v>
      </c>
      <c r="BI81" s="373"/>
      <c r="BJ81" s="348">
        <v>66.920038689999998</v>
      </c>
      <c r="BK81" s="373"/>
      <c r="BL81" s="348">
        <v>42.004199999999997</v>
      </c>
      <c r="BM81" s="348">
        <v>15.2727</v>
      </c>
      <c r="BN81" s="348">
        <v>9.6431500000000003</v>
      </c>
      <c r="BO81" s="348">
        <v>33.079949999999997</v>
      </c>
      <c r="BP81" s="373"/>
      <c r="BQ81" s="348">
        <v>5.77</v>
      </c>
      <c r="BR81" s="348">
        <v>4.43</v>
      </c>
      <c r="BS81" s="348" t="s">
        <v>430</v>
      </c>
      <c r="BT81" s="348" t="s">
        <v>430</v>
      </c>
      <c r="BU81" s="348" t="s">
        <v>430</v>
      </c>
      <c r="BV81" s="348">
        <v>19.88</v>
      </c>
      <c r="BW81" s="373"/>
      <c r="BX81" s="372" t="s">
        <v>9822</v>
      </c>
      <c r="BY81" s="372" t="s">
        <v>9823</v>
      </c>
      <c r="BZ81" s="372" t="s">
        <v>9824</v>
      </c>
      <c r="CA81" s="372" t="s">
        <v>9825</v>
      </c>
      <c r="CB81" s="372" t="s">
        <v>9826</v>
      </c>
      <c r="CC81" s="373"/>
      <c r="CD81" s="354" t="s">
        <v>476</v>
      </c>
    </row>
    <row r="82" spans="1:82" s="107" customFormat="1" x14ac:dyDescent="0.25">
      <c r="A82" s="345" t="s">
        <v>9889</v>
      </c>
      <c r="B82" s="373"/>
      <c r="C82" s="719">
        <v>45545</v>
      </c>
      <c r="D82" s="373"/>
      <c r="E82" s="346">
        <v>981.471</v>
      </c>
      <c r="F82" s="373"/>
      <c r="G82" s="347">
        <v>12.35</v>
      </c>
      <c r="H82" s="373"/>
      <c r="I82" s="651">
        <v>2.98</v>
      </c>
      <c r="J82" s="651">
        <v>6.55</v>
      </c>
      <c r="K82" s="651">
        <v>1.97</v>
      </c>
      <c r="L82" s="651">
        <v>2.12</v>
      </c>
      <c r="M82" s="374"/>
      <c r="N82" s="348">
        <v>88.879900000000006</v>
      </c>
      <c r="O82" s="348">
        <v>119.379</v>
      </c>
      <c r="P82" s="348">
        <v>224.602</v>
      </c>
      <c r="Q82" s="348">
        <v>58.272199999999998</v>
      </c>
      <c r="R82" s="348">
        <v>25.320799999999998</v>
      </c>
      <c r="S82" s="348">
        <v>10.5533</v>
      </c>
      <c r="T82" s="348">
        <v>7.5838000000000001</v>
      </c>
      <c r="U82" s="348">
        <v>13.465299999999999</v>
      </c>
      <c r="V82" s="350">
        <v>15.528499999999999</v>
      </c>
      <c r="W82" s="348" t="s">
        <v>430</v>
      </c>
      <c r="X82" s="348" t="s">
        <v>430</v>
      </c>
      <c r="Y82" s="348" t="s">
        <v>430</v>
      </c>
      <c r="Z82" s="348" t="s">
        <v>430</v>
      </c>
      <c r="AA82" s="348">
        <v>37.625500000000002</v>
      </c>
      <c r="AB82" s="348">
        <v>4.6447000000000003</v>
      </c>
      <c r="AC82" s="348">
        <v>14.6351</v>
      </c>
      <c r="AD82" s="348">
        <v>14.730399999999999</v>
      </c>
      <c r="AE82" s="348">
        <v>33.099800000000002</v>
      </c>
      <c r="AF82" s="348">
        <v>12.6661</v>
      </c>
      <c r="AG82" s="374"/>
      <c r="AH82" s="346">
        <v>2</v>
      </c>
      <c r="AI82" s="346">
        <v>3</v>
      </c>
      <c r="AJ82" s="346">
        <v>1</v>
      </c>
      <c r="AK82" s="346">
        <v>2</v>
      </c>
      <c r="AL82" s="346">
        <v>2</v>
      </c>
      <c r="AM82" s="346">
        <v>10</v>
      </c>
      <c r="AN82" s="346">
        <v>8</v>
      </c>
      <c r="AO82" s="346">
        <v>5</v>
      </c>
      <c r="AP82" s="346">
        <v>4</v>
      </c>
      <c r="AQ82" s="346" t="s">
        <v>430</v>
      </c>
      <c r="AR82" s="346" t="s">
        <v>430</v>
      </c>
      <c r="AS82" s="346" t="s">
        <v>430</v>
      </c>
      <c r="AT82" s="346" t="s">
        <v>430</v>
      </c>
      <c r="AU82" s="346">
        <v>5</v>
      </c>
      <c r="AV82" s="346">
        <v>11</v>
      </c>
      <c r="AW82" s="346">
        <v>4</v>
      </c>
      <c r="AX82" s="346">
        <v>4</v>
      </c>
      <c r="AY82" s="346">
        <v>1</v>
      </c>
      <c r="AZ82" s="374"/>
      <c r="BA82" s="375">
        <v>117.73252356483</v>
      </c>
      <c r="BB82" s="375">
        <v>0.72387105959192799</v>
      </c>
      <c r="BC82" s="375">
        <v>5.77229667769018E-2</v>
      </c>
      <c r="BD82" s="375">
        <v>11.7871855123361</v>
      </c>
      <c r="BE82" s="373"/>
      <c r="BF82" s="348">
        <v>98.117150148199997</v>
      </c>
      <c r="BG82" s="348">
        <v>30.3380997732</v>
      </c>
      <c r="BH82" s="348">
        <v>3.2341231283999998</v>
      </c>
      <c r="BI82" s="373"/>
      <c r="BJ82" s="348">
        <v>65.997339940000003</v>
      </c>
      <c r="BK82" s="373"/>
      <c r="BL82" s="348">
        <v>42.418999999999997</v>
      </c>
      <c r="BM82" s="348">
        <v>11.904199999999999</v>
      </c>
      <c r="BN82" s="348">
        <v>15.068</v>
      </c>
      <c r="BO82" s="348">
        <v>30.608799999999999</v>
      </c>
      <c r="BP82" s="373"/>
      <c r="BQ82" s="348">
        <v>0.77</v>
      </c>
      <c r="BR82" s="348">
        <v>5.96</v>
      </c>
      <c r="BS82" s="348" t="s">
        <v>430</v>
      </c>
      <c r="BT82" s="348" t="s">
        <v>430</v>
      </c>
      <c r="BU82" s="348" t="s">
        <v>430</v>
      </c>
      <c r="BV82" s="348">
        <v>22.1</v>
      </c>
      <c r="BW82" s="373"/>
      <c r="BX82" s="372" t="s">
        <v>9828</v>
      </c>
      <c r="BY82" s="372" t="s">
        <v>9829</v>
      </c>
      <c r="BZ82" s="372" t="s">
        <v>9830</v>
      </c>
      <c r="CA82" s="372" t="s">
        <v>9831</v>
      </c>
      <c r="CB82" s="372" t="s">
        <v>9832</v>
      </c>
      <c r="CC82" s="373"/>
      <c r="CD82" s="354" t="s">
        <v>547</v>
      </c>
    </row>
    <row r="83" spans="1:82" s="107" customFormat="1" x14ac:dyDescent="0.25">
      <c r="A83" s="345" t="s">
        <v>9890</v>
      </c>
      <c r="B83" s="373"/>
      <c r="C83" s="719">
        <v>45889</v>
      </c>
      <c r="D83" s="373"/>
      <c r="E83" s="346">
        <v>463.03</v>
      </c>
      <c r="F83" s="373"/>
      <c r="G83" s="347">
        <v>12.2597</v>
      </c>
      <c r="H83" s="373"/>
      <c r="I83" s="651">
        <v>5.27</v>
      </c>
      <c r="J83" s="651">
        <v>7.47</v>
      </c>
      <c r="K83" s="651" t="s">
        <v>430</v>
      </c>
      <c r="L83" s="651">
        <v>3.36</v>
      </c>
      <c r="M83" s="374"/>
      <c r="N83" s="348" t="s">
        <v>430</v>
      </c>
      <c r="O83" s="348">
        <v>11.916700000000001</v>
      </c>
      <c r="P83" s="348">
        <v>141.042</v>
      </c>
      <c r="Q83" s="348">
        <v>13.646800000000001</v>
      </c>
      <c r="R83" s="348">
        <v>10.914300000000001</v>
      </c>
      <c r="S83" s="348">
        <v>8.2779000000000007</v>
      </c>
      <c r="T83" s="348">
        <v>13.5481</v>
      </c>
      <c r="U83" s="348">
        <v>23.626999999999999</v>
      </c>
      <c r="V83" s="350" t="s">
        <v>430</v>
      </c>
      <c r="W83" s="348" t="s">
        <v>430</v>
      </c>
      <c r="X83" s="348" t="s">
        <v>430</v>
      </c>
      <c r="Y83" s="348" t="s">
        <v>430</v>
      </c>
      <c r="Z83" s="348" t="s">
        <v>430</v>
      </c>
      <c r="AA83" s="348">
        <v>25.9909</v>
      </c>
      <c r="AB83" s="348">
        <v>12.516299999999999</v>
      </c>
      <c r="AC83" s="348">
        <v>21.55</v>
      </c>
      <c r="AD83" s="348" t="s">
        <v>430</v>
      </c>
      <c r="AE83" s="348">
        <v>7.8510999999999997</v>
      </c>
      <c r="AF83" s="348">
        <v>27.401700000000002</v>
      </c>
      <c r="AG83" s="374"/>
      <c r="AH83" s="346" t="s">
        <v>430</v>
      </c>
      <c r="AI83" s="346">
        <v>18</v>
      </c>
      <c r="AJ83" s="346">
        <v>13</v>
      </c>
      <c r="AK83" s="346">
        <v>17</v>
      </c>
      <c r="AL83" s="346">
        <v>10</v>
      </c>
      <c r="AM83" s="346">
        <v>12</v>
      </c>
      <c r="AN83" s="346">
        <v>3</v>
      </c>
      <c r="AO83" s="346">
        <v>1</v>
      </c>
      <c r="AP83" s="346" t="s">
        <v>430</v>
      </c>
      <c r="AQ83" s="346" t="s">
        <v>430</v>
      </c>
      <c r="AR83" s="346" t="s">
        <v>430</v>
      </c>
      <c r="AS83" s="346" t="s">
        <v>430</v>
      </c>
      <c r="AT83" s="346" t="s">
        <v>430</v>
      </c>
      <c r="AU83" s="346">
        <v>15</v>
      </c>
      <c r="AV83" s="346">
        <v>3</v>
      </c>
      <c r="AW83" s="346">
        <v>2</v>
      </c>
      <c r="AX83" s="346" t="s">
        <v>430</v>
      </c>
      <c r="AY83" s="346">
        <v>16</v>
      </c>
      <c r="AZ83" s="374"/>
      <c r="BA83" s="375">
        <v>124.873045644824</v>
      </c>
      <c r="BB83" s="375">
        <v>0.26195185741060001</v>
      </c>
      <c r="BC83" s="375">
        <v>0.13690136362435701</v>
      </c>
      <c r="BD83" s="375">
        <v>20.470998386179801</v>
      </c>
      <c r="BE83" s="373"/>
      <c r="BF83" s="348">
        <v>99.908701706499997</v>
      </c>
      <c r="BG83" s="348">
        <v>-30.492245831399998</v>
      </c>
      <c r="BH83" s="348">
        <v>-3.2765281462</v>
      </c>
      <c r="BI83" s="373"/>
      <c r="BJ83" s="348">
        <v>22.435312660000001</v>
      </c>
      <c r="BK83" s="373"/>
      <c r="BL83" s="348">
        <v>14.265499999999999</v>
      </c>
      <c r="BM83" s="348">
        <v>3.9720499999999999</v>
      </c>
      <c r="BN83" s="348">
        <v>3.9859300000000002</v>
      </c>
      <c r="BO83" s="348">
        <v>77.776520000000005</v>
      </c>
      <c r="BP83" s="373"/>
      <c r="BQ83" s="348">
        <v>12.76</v>
      </c>
      <c r="BR83" s="348">
        <v>13.49</v>
      </c>
      <c r="BS83" s="348">
        <v>6.83</v>
      </c>
      <c r="BT83" s="348">
        <v>0.64</v>
      </c>
      <c r="BU83" s="348" t="s">
        <v>430</v>
      </c>
      <c r="BV83" s="348">
        <v>46.83</v>
      </c>
      <c r="BW83" s="373"/>
      <c r="BX83" s="372" t="s">
        <v>9834</v>
      </c>
      <c r="BY83" s="372" t="s">
        <v>9835</v>
      </c>
      <c r="BZ83" s="372" t="s">
        <v>9233</v>
      </c>
      <c r="CA83" s="372" t="s">
        <v>9836</v>
      </c>
      <c r="CB83" s="372" t="s">
        <v>2352</v>
      </c>
      <c r="CC83" s="373"/>
      <c r="CD83" s="354" t="s">
        <v>436</v>
      </c>
    </row>
    <row r="84" spans="1:82" s="107" customFormat="1" x14ac:dyDescent="0.25">
      <c r="A84" s="345" t="s">
        <v>9891</v>
      </c>
      <c r="B84" s="373"/>
      <c r="C84" s="719">
        <v>45650</v>
      </c>
      <c r="D84" s="373"/>
      <c r="E84" s="346">
        <v>404.077</v>
      </c>
      <c r="F84" s="373"/>
      <c r="G84" s="347">
        <v>12.46</v>
      </c>
      <c r="H84" s="373"/>
      <c r="I84" s="651">
        <v>0.61</v>
      </c>
      <c r="J84" s="651">
        <v>5.82</v>
      </c>
      <c r="K84" s="651">
        <v>0.56000000000000005</v>
      </c>
      <c r="L84" s="651">
        <v>0.57999999999999996</v>
      </c>
      <c r="M84" s="374"/>
      <c r="N84" s="348" t="s">
        <v>430</v>
      </c>
      <c r="O84" s="348">
        <v>88.3065</v>
      </c>
      <c r="P84" s="348">
        <v>124.556</v>
      </c>
      <c r="Q84" s="348">
        <v>-26.782399999999999</v>
      </c>
      <c r="R84" s="348">
        <v>6.8738000000000001</v>
      </c>
      <c r="S84" s="348">
        <v>11.9335</v>
      </c>
      <c r="T84" s="348">
        <v>6.6885000000000003</v>
      </c>
      <c r="U84" s="348">
        <v>5.61</v>
      </c>
      <c r="V84" s="350">
        <v>4.6307</v>
      </c>
      <c r="W84" s="348" t="s">
        <v>430</v>
      </c>
      <c r="X84" s="348" t="s">
        <v>430</v>
      </c>
      <c r="Y84" s="348" t="s">
        <v>430</v>
      </c>
      <c r="Z84" s="348" t="s">
        <v>430</v>
      </c>
      <c r="AA84" s="348">
        <v>23.6736</v>
      </c>
      <c r="AB84" s="348">
        <v>7.3922999999999996</v>
      </c>
      <c r="AC84" s="348">
        <v>8.8638999999999992</v>
      </c>
      <c r="AD84" s="348">
        <v>3.4392</v>
      </c>
      <c r="AE84" s="348">
        <v>-25.857399999999998</v>
      </c>
      <c r="AF84" s="348">
        <v>16.0258</v>
      </c>
      <c r="AG84" s="374"/>
      <c r="AH84" s="346" t="s">
        <v>430</v>
      </c>
      <c r="AI84" s="346">
        <v>6</v>
      </c>
      <c r="AJ84" s="346">
        <v>17</v>
      </c>
      <c r="AK84" s="346">
        <v>18</v>
      </c>
      <c r="AL84" s="346">
        <v>15</v>
      </c>
      <c r="AM84" s="346">
        <v>7</v>
      </c>
      <c r="AN84" s="346">
        <v>10</v>
      </c>
      <c r="AO84" s="346">
        <v>14</v>
      </c>
      <c r="AP84" s="346">
        <v>13</v>
      </c>
      <c r="AQ84" s="346" t="s">
        <v>430</v>
      </c>
      <c r="AR84" s="346" t="s">
        <v>430</v>
      </c>
      <c r="AS84" s="346" t="s">
        <v>430</v>
      </c>
      <c r="AT84" s="346" t="s">
        <v>430</v>
      </c>
      <c r="AU84" s="346">
        <v>16</v>
      </c>
      <c r="AV84" s="346">
        <v>6</v>
      </c>
      <c r="AW84" s="346">
        <v>12</v>
      </c>
      <c r="AX84" s="346">
        <v>14</v>
      </c>
      <c r="AY84" s="346">
        <v>18</v>
      </c>
      <c r="AZ84" s="374"/>
      <c r="BA84" s="375">
        <v>95.093783815627802</v>
      </c>
      <c r="BB84" s="375">
        <v>0.462002225423368</v>
      </c>
      <c r="BC84" s="375">
        <v>0.104797459795876</v>
      </c>
      <c r="BD84" s="375">
        <v>11.267768825588201</v>
      </c>
      <c r="BE84" s="373"/>
      <c r="BF84" s="348">
        <v>76.039187652899997</v>
      </c>
      <c r="BG84" s="348">
        <v>-3.8561876653999998</v>
      </c>
      <c r="BH84" s="348">
        <v>-19.718746661400001</v>
      </c>
      <c r="BI84" s="373"/>
      <c r="BJ84" s="348">
        <v>72.062677070000007</v>
      </c>
      <c r="BK84" s="373"/>
      <c r="BL84" s="348">
        <v>17.770299999999999</v>
      </c>
      <c r="BM84" s="348">
        <v>39.732199999999999</v>
      </c>
      <c r="BN84" s="348">
        <v>18.101600000000001</v>
      </c>
      <c r="BO84" s="348">
        <v>24.395900000000001</v>
      </c>
      <c r="BP84" s="373"/>
      <c r="BQ84" s="348">
        <v>11.07</v>
      </c>
      <c r="BR84" s="348" t="s">
        <v>430</v>
      </c>
      <c r="BS84" s="348" t="s">
        <v>430</v>
      </c>
      <c r="BT84" s="348" t="s">
        <v>430</v>
      </c>
      <c r="BU84" s="348" t="s">
        <v>430</v>
      </c>
      <c r="BV84" s="348">
        <v>16.86</v>
      </c>
      <c r="BW84" s="373"/>
      <c r="BX84" s="372" t="s">
        <v>9838</v>
      </c>
      <c r="BY84" s="372" t="s">
        <v>9839</v>
      </c>
      <c r="BZ84" s="372" t="s">
        <v>9840</v>
      </c>
      <c r="CA84" s="372" t="s">
        <v>1857</v>
      </c>
      <c r="CB84" s="372" t="s">
        <v>9841</v>
      </c>
      <c r="CC84" s="373"/>
      <c r="CD84" s="354" t="s">
        <v>436</v>
      </c>
    </row>
    <row r="85" spans="1:82" s="107" customFormat="1" x14ac:dyDescent="0.25">
      <c r="A85" s="345" t="s">
        <v>9892</v>
      </c>
      <c r="B85" s="373"/>
      <c r="C85" s="719">
        <v>45930</v>
      </c>
      <c r="D85" s="373"/>
      <c r="E85" s="346">
        <v>409.99099999999999</v>
      </c>
      <c r="F85" s="373"/>
      <c r="G85" s="347">
        <v>10.273199999999999</v>
      </c>
      <c r="H85" s="373"/>
      <c r="I85" s="651">
        <v>1.6000000000000001E-4</v>
      </c>
      <c r="J85" s="651">
        <v>6.06</v>
      </c>
      <c r="K85" s="651">
        <v>1.3999999999999999E-4</v>
      </c>
      <c r="L85" s="651">
        <v>1.3999999999999999E-4</v>
      </c>
      <c r="M85" s="374"/>
      <c r="N85" s="348">
        <v>-28.046600000000002</v>
      </c>
      <c r="O85" s="348">
        <v>29.917999999999999</v>
      </c>
      <c r="P85" s="348">
        <v>160.89099999999999</v>
      </c>
      <c r="Q85" s="348">
        <v>29.956499999999998</v>
      </c>
      <c r="R85" s="348">
        <v>4.8449999999999998</v>
      </c>
      <c r="S85" s="348">
        <v>7.1433999999999997</v>
      </c>
      <c r="T85" s="348">
        <v>1.5599999999999999E-2</v>
      </c>
      <c r="U85" s="348" t="s">
        <v>430</v>
      </c>
      <c r="V85" s="350" t="s">
        <v>430</v>
      </c>
      <c r="W85" s="348" t="s">
        <v>430</v>
      </c>
      <c r="X85" s="348" t="s">
        <v>430</v>
      </c>
      <c r="Y85" s="348" t="s">
        <v>430</v>
      </c>
      <c r="Z85" s="348" t="s">
        <v>430</v>
      </c>
      <c r="AA85" s="348">
        <v>31.992999999999999</v>
      </c>
      <c r="AB85" s="348">
        <v>-2.4998</v>
      </c>
      <c r="AC85" s="348">
        <v>3.8206000000000002</v>
      </c>
      <c r="AD85" s="348" t="s">
        <v>430</v>
      </c>
      <c r="AE85" s="348">
        <v>11.081</v>
      </c>
      <c r="AF85" s="348">
        <v>3.8206000000000002</v>
      </c>
      <c r="AG85" s="374"/>
      <c r="AH85" s="346">
        <v>14</v>
      </c>
      <c r="AI85" s="346">
        <v>15</v>
      </c>
      <c r="AJ85" s="346">
        <v>9</v>
      </c>
      <c r="AK85" s="346">
        <v>12</v>
      </c>
      <c r="AL85" s="346">
        <v>18</v>
      </c>
      <c r="AM85" s="346">
        <v>15</v>
      </c>
      <c r="AN85" s="346">
        <v>17</v>
      </c>
      <c r="AO85" s="346" t="s">
        <v>430</v>
      </c>
      <c r="AP85" s="346" t="s">
        <v>430</v>
      </c>
      <c r="AQ85" s="346" t="s">
        <v>430</v>
      </c>
      <c r="AR85" s="346" t="s">
        <v>430</v>
      </c>
      <c r="AS85" s="346" t="s">
        <v>430</v>
      </c>
      <c r="AT85" s="346" t="s">
        <v>430</v>
      </c>
      <c r="AU85" s="346">
        <v>13</v>
      </c>
      <c r="AV85" s="346">
        <v>17</v>
      </c>
      <c r="AW85" s="346">
        <v>15</v>
      </c>
      <c r="AX85" s="346" t="s">
        <v>430</v>
      </c>
      <c r="AY85" s="346">
        <v>14</v>
      </c>
      <c r="AZ85" s="374"/>
      <c r="BA85" s="375">
        <v>89.695030848321295</v>
      </c>
      <c r="BB85" s="375">
        <v>0</v>
      </c>
      <c r="BC85" s="375">
        <v>-4.2106738631192103E-2</v>
      </c>
      <c r="BD85" s="375" t="s">
        <v>430</v>
      </c>
      <c r="BE85" s="373"/>
      <c r="BF85" s="348">
        <v>58.5805192117</v>
      </c>
      <c r="BG85" s="348">
        <v>34.318409526700002</v>
      </c>
      <c r="BH85" s="348">
        <v>1.7069706906</v>
      </c>
      <c r="BI85" s="373"/>
      <c r="BJ85" s="348">
        <v>57.949729490000003</v>
      </c>
      <c r="BK85" s="373"/>
      <c r="BL85" s="348">
        <v>46.034100000000002</v>
      </c>
      <c r="BM85" s="348">
        <v>18.232299999999999</v>
      </c>
      <c r="BN85" s="348">
        <v>0.88933300000000004</v>
      </c>
      <c r="BO85" s="348">
        <v>34.844267000000002</v>
      </c>
      <c r="BP85" s="373"/>
      <c r="BQ85" s="348" t="s">
        <v>430</v>
      </c>
      <c r="BR85" s="348">
        <v>9.18</v>
      </c>
      <c r="BS85" s="348" t="s">
        <v>430</v>
      </c>
      <c r="BT85" s="348" t="s">
        <v>430</v>
      </c>
      <c r="BU85" s="348" t="s">
        <v>430</v>
      </c>
      <c r="BV85" s="348">
        <v>30.23</v>
      </c>
      <c r="BW85" s="373"/>
      <c r="BX85" s="372" t="s">
        <v>9843</v>
      </c>
      <c r="BY85" s="372" t="s">
        <v>9844</v>
      </c>
      <c r="BZ85" s="372" t="s">
        <v>9845</v>
      </c>
      <c r="CA85" s="372" t="s">
        <v>9846</v>
      </c>
      <c r="CB85" s="372" t="s">
        <v>9000</v>
      </c>
      <c r="CC85" s="373"/>
      <c r="CD85" s="354" t="s">
        <v>463</v>
      </c>
    </row>
    <row r="86" spans="1:82" s="107" customFormat="1" x14ac:dyDescent="0.25">
      <c r="A86" s="345" t="s">
        <v>9893</v>
      </c>
      <c r="B86" s="373"/>
      <c r="C86" s="719">
        <v>45350</v>
      </c>
      <c r="D86" s="373"/>
      <c r="E86" s="346">
        <v>365.76</v>
      </c>
      <c r="F86" s="373"/>
      <c r="G86" s="347">
        <v>12.901999999999999</v>
      </c>
      <c r="H86" s="373"/>
      <c r="I86" s="651">
        <v>3.65</v>
      </c>
      <c r="J86" s="651">
        <v>7.72</v>
      </c>
      <c r="K86" s="651">
        <v>2.78</v>
      </c>
      <c r="L86" s="651">
        <v>2.96</v>
      </c>
      <c r="M86" s="374"/>
      <c r="N86" s="348">
        <v>48.156799999999997</v>
      </c>
      <c r="O86" s="348">
        <v>33.094999999999999</v>
      </c>
      <c r="P86" s="348">
        <v>136.74100000000001</v>
      </c>
      <c r="Q86" s="348">
        <v>39.113399999999999</v>
      </c>
      <c r="R86" s="348">
        <v>24.595600000000001</v>
      </c>
      <c r="S86" s="348">
        <v>16.928899999999999</v>
      </c>
      <c r="T86" s="348">
        <v>12.8781</v>
      </c>
      <c r="U86" s="348">
        <v>12.514699999999999</v>
      </c>
      <c r="V86" s="350">
        <v>12.262600000000001</v>
      </c>
      <c r="W86" s="348">
        <v>9.0107999999999997</v>
      </c>
      <c r="X86" s="348" t="s">
        <v>430</v>
      </c>
      <c r="Y86" s="348" t="s">
        <v>430</v>
      </c>
      <c r="Z86" s="348" t="s">
        <v>430</v>
      </c>
      <c r="AA86" s="348">
        <v>34.848999999999997</v>
      </c>
      <c r="AB86" s="348">
        <v>11.794600000000001</v>
      </c>
      <c r="AC86" s="348">
        <v>14.3026</v>
      </c>
      <c r="AD86" s="348">
        <v>12.204599999999999</v>
      </c>
      <c r="AE86" s="348">
        <v>29.494800000000001</v>
      </c>
      <c r="AF86" s="348">
        <v>11.693</v>
      </c>
      <c r="AG86" s="374"/>
      <c r="AH86" s="346">
        <v>8</v>
      </c>
      <c r="AI86" s="346">
        <v>14</v>
      </c>
      <c r="AJ86" s="346">
        <v>15</v>
      </c>
      <c r="AK86" s="346">
        <v>8</v>
      </c>
      <c r="AL86" s="346">
        <v>3</v>
      </c>
      <c r="AM86" s="346">
        <v>3</v>
      </c>
      <c r="AN86" s="346">
        <v>4</v>
      </c>
      <c r="AO86" s="346">
        <v>6</v>
      </c>
      <c r="AP86" s="346">
        <v>7</v>
      </c>
      <c r="AQ86" s="346">
        <v>6</v>
      </c>
      <c r="AR86" s="346" t="s">
        <v>430</v>
      </c>
      <c r="AS86" s="346" t="s">
        <v>430</v>
      </c>
      <c r="AT86" s="346" t="s">
        <v>430</v>
      </c>
      <c r="AU86" s="346">
        <v>7</v>
      </c>
      <c r="AV86" s="346">
        <v>4</v>
      </c>
      <c r="AW86" s="346">
        <v>5</v>
      </c>
      <c r="AX86" s="346">
        <v>5</v>
      </c>
      <c r="AY86" s="346">
        <v>3</v>
      </c>
      <c r="AZ86" s="374"/>
      <c r="BA86" s="375">
        <v>88.741045365279007</v>
      </c>
      <c r="BB86" s="375">
        <v>0</v>
      </c>
      <c r="BC86" s="375">
        <v>7.2700740825410004E-2</v>
      </c>
      <c r="BD86" s="375" t="s">
        <v>430</v>
      </c>
      <c r="BE86" s="373"/>
      <c r="BF86" s="348">
        <v>72.939247475200006</v>
      </c>
      <c r="BG86" s="348">
        <v>27.482727307800001</v>
      </c>
      <c r="BH86" s="348">
        <v>2.6540032456999998</v>
      </c>
      <c r="BI86" s="373"/>
      <c r="BJ86" s="348">
        <v>36.179288040000003</v>
      </c>
      <c r="BK86" s="373"/>
      <c r="BL86" s="348">
        <v>21.720300000000002</v>
      </c>
      <c r="BM86" s="348">
        <v>3.4030999999999998</v>
      </c>
      <c r="BN86" s="348">
        <v>10.2516</v>
      </c>
      <c r="BO86" s="348">
        <v>64.625</v>
      </c>
      <c r="BP86" s="373"/>
      <c r="BQ86" s="348">
        <v>6.5</v>
      </c>
      <c r="BR86" s="348">
        <v>29.04</v>
      </c>
      <c r="BS86" s="348">
        <v>6.9</v>
      </c>
      <c r="BT86" s="348">
        <v>1.1100000000000001</v>
      </c>
      <c r="BU86" s="348" t="s">
        <v>430</v>
      </c>
      <c r="BV86" s="348">
        <v>20.27</v>
      </c>
      <c r="BW86" s="373"/>
      <c r="BX86" s="372" t="s">
        <v>9848</v>
      </c>
      <c r="BY86" s="372" t="s">
        <v>9849</v>
      </c>
      <c r="BZ86" s="372" t="s">
        <v>9850</v>
      </c>
      <c r="CA86" s="372" t="s">
        <v>9851</v>
      </c>
      <c r="CB86" s="372" t="s">
        <v>9852</v>
      </c>
      <c r="CC86" s="373"/>
      <c r="CD86" s="354" t="s">
        <v>436</v>
      </c>
    </row>
    <row r="87" spans="1:82" s="107" customFormat="1" x14ac:dyDescent="0.25">
      <c r="A87" s="345" t="s">
        <v>9894</v>
      </c>
      <c r="B87" s="373"/>
      <c r="C87" s="719">
        <v>45989</v>
      </c>
      <c r="D87" s="373"/>
      <c r="E87" s="346">
        <v>282.64699999999999</v>
      </c>
      <c r="F87" s="373"/>
      <c r="G87" s="347">
        <v>10.49</v>
      </c>
      <c r="H87" s="373"/>
      <c r="I87" s="651">
        <v>2.5299999999999998</v>
      </c>
      <c r="J87" s="651">
        <v>6.24</v>
      </c>
      <c r="K87" s="651">
        <v>2.1800000000000002</v>
      </c>
      <c r="L87" s="651" t="s">
        <v>430</v>
      </c>
      <c r="M87" s="374"/>
      <c r="N87" s="348">
        <v>0</v>
      </c>
      <c r="O87" s="348">
        <v>58.269500000000001</v>
      </c>
      <c r="P87" s="348">
        <v>185.30500000000001</v>
      </c>
      <c r="Q87" s="348">
        <v>30.1694</v>
      </c>
      <c r="R87" s="348">
        <v>6.7732999999999999</v>
      </c>
      <c r="S87" s="348">
        <v>9.6859999999999999</v>
      </c>
      <c r="T87" s="348">
        <v>7.9504000000000001</v>
      </c>
      <c r="U87" s="348" t="s">
        <v>430</v>
      </c>
      <c r="V87" s="350" t="s">
        <v>430</v>
      </c>
      <c r="W87" s="348" t="s">
        <v>430</v>
      </c>
      <c r="X87" s="348" t="s">
        <v>430</v>
      </c>
      <c r="Y87" s="348" t="s">
        <v>430</v>
      </c>
      <c r="Z87" s="348" t="s">
        <v>430</v>
      </c>
      <c r="AA87" s="348">
        <v>34.557200000000002</v>
      </c>
      <c r="AB87" s="348">
        <v>5.2728999999999999</v>
      </c>
      <c r="AC87" s="348" t="s">
        <v>430</v>
      </c>
      <c r="AD87" s="348" t="s">
        <v>430</v>
      </c>
      <c r="AE87" s="348">
        <v>14.025</v>
      </c>
      <c r="AF87" s="348">
        <v>8.8539999999999992</v>
      </c>
      <c r="AG87" s="374"/>
      <c r="AH87" s="346">
        <v>13</v>
      </c>
      <c r="AI87" s="346">
        <v>10</v>
      </c>
      <c r="AJ87" s="346">
        <v>5</v>
      </c>
      <c r="AK87" s="346">
        <v>10</v>
      </c>
      <c r="AL87" s="346">
        <v>16</v>
      </c>
      <c r="AM87" s="346">
        <v>11</v>
      </c>
      <c r="AN87" s="346">
        <v>7</v>
      </c>
      <c r="AO87" s="346" t="s">
        <v>430</v>
      </c>
      <c r="AP87" s="346" t="s">
        <v>430</v>
      </c>
      <c r="AQ87" s="346" t="s">
        <v>430</v>
      </c>
      <c r="AR87" s="346" t="s">
        <v>430</v>
      </c>
      <c r="AS87" s="346" t="s">
        <v>430</v>
      </c>
      <c r="AT87" s="346" t="s">
        <v>430</v>
      </c>
      <c r="AU87" s="346">
        <v>8</v>
      </c>
      <c r="AV87" s="346">
        <v>9</v>
      </c>
      <c r="AW87" s="346" t="s">
        <v>430</v>
      </c>
      <c r="AX87" s="346" t="s">
        <v>430</v>
      </c>
      <c r="AY87" s="346">
        <v>10</v>
      </c>
      <c r="AZ87" s="374"/>
      <c r="BA87" s="375">
        <v>102.99115508784401</v>
      </c>
      <c r="BB87" s="375">
        <v>0</v>
      </c>
      <c r="BC87" s="375">
        <v>2.2230722190983501E-2</v>
      </c>
      <c r="BD87" s="375" t="s">
        <v>430</v>
      </c>
      <c r="BE87" s="373"/>
      <c r="BF87" s="348">
        <v>78.016817014699996</v>
      </c>
      <c r="BG87" s="348">
        <v>9.5673884159</v>
      </c>
      <c r="BH87" s="348">
        <v>8.1544527746999993</v>
      </c>
      <c r="BI87" s="373"/>
      <c r="BJ87" s="348">
        <v>51.299684630000002</v>
      </c>
      <c r="BK87" s="373"/>
      <c r="BL87" s="348">
        <v>44.358899999999998</v>
      </c>
      <c r="BM87" s="348">
        <v>17.241700000000002</v>
      </c>
      <c r="BN87" s="348">
        <v>4.6816599999999999</v>
      </c>
      <c r="BO87" s="348">
        <v>33.717739999999999</v>
      </c>
      <c r="BP87" s="373"/>
      <c r="BQ87" s="348">
        <v>10.07</v>
      </c>
      <c r="BR87" s="348" t="s">
        <v>430</v>
      </c>
      <c r="BS87" s="348" t="s">
        <v>430</v>
      </c>
      <c r="BT87" s="348" t="s">
        <v>430</v>
      </c>
      <c r="BU87" s="348" t="s">
        <v>430</v>
      </c>
      <c r="BV87" s="348">
        <v>30.52</v>
      </c>
      <c r="BW87" s="373"/>
      <c r="BX87" s="372" t="s">
        <v>9854</v>
      </c>
      <c r="BY87" s="372" t="s">
        <v>9855</v>
      </c>
      <c r="BZ87" s="372" t="s">
        <v>9750</v>
      </c>
      <c r="CA87" s="372" t="s">
        <v>9856</v>
      </c>
      <c r="CB87" s="372" t="s">
        <v>9857</v>
      </c>
      <c r="CC87" s="373"/>
      <c r="CD87" s="354" t="s">
        <v>602</v>
      </c>
    </row>
    <row r="88" spans="1:82" s="107" customFormat="1" x14ac:dyDescent="0.25">
      <c r="A88" s="345" t="s">
        <v>9895</v>
      </c>
      <c r="B88" s="373"/>
      <c r="C88" s="719">
        <v>46000</v>
      </c>
      <c r="D88" s="373"/>
      <c r="E88" s="346">
        <v>183.572</v>
      </c>
      <c r="F88" s="373"/>
      <c r="G88" s="347">
        <v>10.8308</v>
      </c>
      <c r="H88" s="373"/>
      <c r="I88" s="651" t="s">
        <v>430</v>
      </c>
      <c r="J88" s="651" t="s">
        <v>430</v>
      </c>
      <c r="K88" s="651" t="s">
        <v>430</v>
      </c>
      <c r="L88" s="651" t="s">
        <v>430</v>
      </c>
      <c r="M88" s="374"/>
      <c r="N88" s="348">
        <v>18.2072</v>
      </c>
      <c r="O88" s="348">
        <v>42.610999999999997</v>
      </c>
      <c r="P88" s="348">
        <v>143.304</v>
      </c>
      <c r="Q88" s="348">
        <v>19.229500000000002</v>
      </c>
      <c r="R88" s="348">
        <v>13.0802</v>
      </c>
      <c r="S88" s="348">
        <v>21.806799999999999</v>
      </c>
      <c r="T88" s="348">
        <v>15.6843</v>
      </c>
      <c r="U88" s="348" t="s">
        <v>430</v>
      </c>
      <c r="V88" s="350" t="s">
        <v>430</v>
      </c>
      <c r="W88" s="348" t="s">
        <v>430</v>
      </c>
      <c r="X88" s="348" t="s">
        <v>430</v>
      </c>
      <c r="Y88" s="348" t="s">
        <v>430</v>
      </c>
      <c r="Z88" s="348" t="s">
        <v>430</v>
      </c>
      <c r="AA88" s="348">
        <v>46.0777</v>
      </c>
      <c r="AB88" s="348">
        <v>14.9893</v>
      </c>
      <c r="AC88" s="348" t="s">
        <v>430</v>
      </c>
      <c r="AD88" s="348" t="s">
        <v>430</v>
      </c>
      <c r="AE88" s="348">
        <v>11.155099999999999</v>
      </c>
      <c r="AF88" s="348">
        <v>15.8765</v>
      </c>
      <c r="AG88" s="374"/>
      <c r="AH88" s="346">
        <v>10</v>
      </c>
      <c r="AI88" s="346">
        <v>13</v>
      </c>
      <c r="AJ88" s="346">
        <v>12</v>
      </c>
      <c r="AK88" s="346">
        <v>16</v>
      </c>
      <c r="AL88" s="346">
        <v>7</v>
      </c>
      <c r="AM88" s="346">
        <v>2</v>
      </c>
      <c r="AN88" s="346">
        <v>2</v>
      </c>
      <c r="AO88" s="346" t="s">
        <v>430</v>
      </c>
      <c r="AP88" s="346" t="s">
        <v>430</v>
      </c>
      <c r="AQ88" s="346" t="s">
        <v>430</v>
      </c>
      <c r="AR88" s="346" t="s">
        <v>430</v>
      </c>
      <c r="AS88" s="346" t="s">
        <v>430</v>
      </c>
      <c r="AT88" s="346" t="s">
        <v>430</v>
      </c>
      <c r="AU88" s="346">
        <v>3</v>
      </c>
      <c r="AV88" s="346">
        <v>2</v>
      </c>
      <c r="AW88" s="346" t="s">
        <v>430</v>
      </c>
      <c r="AX88" s="346" t="s">
        <v>430</v>
      </c>
      <c r="AY88" s="346">
        <v>13</v>
      </c>
      <c r="AZ88" s="374"/>
      <c r="BA88" s="375">
        <v>85.581909044740399</v>
      </c>
      <c r="BB88" s="375">
        <v>0</v>
      </c>
      <c r="BC88" s="375">
        <v>0.111815470590095</v>
      </c>
      <c r="BD88" s="375" t="s">
        <v>430</v>
      </c>
      <c r="BE88" s="373"/>
      <c r="BF88" s="348">
        <v>95.969398869399996</v>
      </c>
      <c r="BG88" s="348">
        <v>4.9320225515000002</v>
      </c>
      <c r="BH88" s="348">
        <v>19.458426612499998</v>
      </c>
      <c r="BI88" s="373"/>
      <c r="BJ88" s="348">
        <v>58.275852520000001</v>
      </c>
      <c r="BK88" s="373"/>
      <c r="BL88" s="348">
        <v>31.3355</v>
      </c>
      <c r="BM88" s="348">
        <v>17.2547</v>
      </c>
      <c r="BN88" s="348">
        <v>8.9110499999999995</v>
      </c>
      <c r="BO88" s="348">
        <v>42.498750000000001</v>
      </c>
      <c r="BP88" s="373"/>
      <c r="BQ88" s="348" t="s">
        <v>430</v>
      </c>
      <c r="BR88" s="348">
        <v>17.57</v>
      </c>
      <c r="BS88" s="348" t="s">
        <v>430</v>
      </c>
      <c r="BT88" s="348" t="s">
        <v>430</v>
      </c>
      <c r="BU88" s="348" t="s">
        <v>430</v>
      </c>
      <c r="BV88" s="348">
        <v>22.24</v>
      </c>
      <c r="BW88" s="373"/>
      <c r="BX88" s="372" t="s">
        <v>1448</v>
      </c>
      <c r="BY88" s="372" t="s">
        <v>9859</v>
      </c>
      <c r="BZ88" s="372" t="s">
        <v>9860</v>
      </c>
      <c r="CA88" s="372" t="s">
        <v>9861</v>
      </c>
      <c r="CB88" s="372" t="s">
        <v>9862</v>
      </c>
      <c r="CC88" s="373"/>
      <c r="CD88" s="354" t="s">
        <v>463</v>
      </c>
    </row>
    <row r="89" spans="1:82" s="107" customFormat="1" x14ac:dyDescent="0.25">
      <c r="A89" s="345" t="s">
        <v>9896</v>
      </c>
      <c r="B89" s="373"/>
      <c r="C89" s="719">
        <v>45177</v>
      </c>
      <c r="D89" s="373"/>
      <c r="E89" s="346">
        <v>141.13200000000001</v>
      </c>
      <c r="F89" s="373"/>
      <c r="G89" s="347">
        <v>13.750299999999999</v>
      </c>
      <c r="H89" s="373"/>
      <c r="I89" s="651">
        <v>0.92</v>
      </c>
      <c r="J89" s="651">
        <v>6.95</v>
      </c>
      <c r="K89" s="651">
        <v>0.8</v>
      </c>
      <c r="L89" s="651">
        <v>0.86</v>
      </c>
      <c r="M89" s="374"/>
      <c r="N89" s="348">
        <v>5.5753000000000004</v>
      </c>
      <c r="O89" s="348">
        <v>70.663499999999999</v>
      </c>
      <c r="P89" s="348">
        <v>172.28800000000001</v>
      </c>
      <c r="Q89" s="348">
        <v>33.511600000000001</v>
      </c>
      <c r="R89" s="348">
        <v>10.061</v>
      </c>
      <c r="S89" s="348">
        <v>7.5865</v>
      </c>
      <c r="T89" s="348">
        <v>1.9171</v>
      </c>
      <c r="U89" s="348">
        <v>9.2126999999999999</v>
      </c>
      <c r="V89" s="350">
        <v>10.556100000000001</v>
      </c>
      <c r="W89" s="348">
        <v>3.4091999999999998</v>
      </c>
      <c r="X89" s="348" t="s">
        <v>430</v>
      </c>
      <c r="Y89" s="348" t="s">
        <v>430</v>
      </c>
      <c r="Z89" s="348" t="s">
        <v>430</v>
      </c>
      <c r="AA89" s="348">
        <v>32.459000000000003</v>
      </c>
      <c r="AB89" s="348">
        <v>-1.1732</v>
      </c>
      <c r="AC89" s="348">
        <v>11.032</v>
      </c>
      <c r="AD89" s="348">
        <v>8.2962000000000007</v>
      </c>
      <c r="AE89" s="348">
        <v>17.8383</v>
      </c>
      <c r="AF89" s="348">
        <v>12.146800000000001</v>
      </c>
      <c r="AG89" s="374"/>
      <c r="AH89" s="346">
        <v>12</v>
      </c>
      <c r="AI89" s="346">
        <v>7</v>
      </c>
      <c r="AJ89" s="346">
        <v>8</v>
      </c>
      <c r="AK89" s="346">
        <v>9</v>
      </c>
      <c r="AL89" s="346">
        <v>12</v>
      </c>
      <c r="AM89" s="346">
        <v>14</v>
      </c>
      <c r="AN89" s="346">
        <v>16</v>
      </c>
      <c r="AO89" s="346">
        <v>8</v>
      </c>
      <c r="AP89" s="346">
        <v>10</v>
      </c>
      <c r="AQ89" s="346">
        <v>9</v>
      </c>
      <c r="AR89" s="346" t="s">
        <v>430</v>
      </c>
      <c r="AS89" s="346" t="s">
        <v>430</v>
      </c>
      <c r="AT89" s="346" t="s">
        <v>430</v>
      </c>
      <c r="AU89" s="346">
        <v>12</v>
      </c>
      <c r="AV89" s="346">
        <v>14</v>
      </c>
      <c r="AW89" s="346">
        <v>9</v>
      </c>
      <c r="AX89" s="346">
        <v>11</v>
      </c>
      <c r="AY89" s="346">
        <v>8</v>
      </c>
      <c r="AZ89" s="374"/>
      <c r="BA89" s="375">
        <v>127.253655427277</v>
      </c>
      <c r="BB89" s="375">
        <v>0.73339835981187296</v>
      </c>
      <c r="BC89" s="375">
        <v>5.1653631570114697E-2</v>
      </c>
      <c r="BD89" s="375">
        <v>5.1712167757089498</v>
      </c>
      <c r="BE89" s="373"/>
      <c r="BF89" s="348">
        <v>88.672668133800002</v>
      </c>
      <c r="BG89" s="348">
        <v>57.474256723899998</v>
      </c>
      <c r="BH89" s="348">
        <v>1.5428240953000001</v>
      </c>
      <c r="BI89" s="373"/>
      <c r="BJ89" s="348">
        <v>65.547237920000001</v>
      </c>
      <c r="BK89" s="373"/>
      <c r="BL89" s="348">
        <v>55.163699999999999</v>
      </c>
      <c r="BM89" s="348">
        <v>3.7276400000000001</v>
      </c>
      <c r="BN89" s="348">
        <v>10.203200000000001</v>
      </c>
      <c r="BO89" s="348">
        <v>30.905460000000001</v>
      </c>
      <c r="BP89" s="373"/>
      <c r="BQ89" s="348">
        <v>1.21</v>
      </c>
      <c r="BR89" s="348">
        <v>9.24</v>
      </c>
      <c r="BS89" s="348" t="s">
        <v>430</v>
      </c>
      <c r="BT89" s="348" t="s">
        <v>430</v>
      </c>
      <c r="BU89" s="348" t="s">
        <v>430</v>
      </c>
      <c r="BV89" s="348">
        <v>21.4</v>
      </c>
      <c r="BW89" s="373"/>
      <c r="BX89" s="372" t="s">
        <v>9864</v>
      </c>
      <c r="BY89" s="372" t="s">
        <v>1402</v>
      </c>
      <c r="BZ89" s="372" t="s">
        <v>9865</v>
      </c>
      <c r="CA89" s="372" t="s">
        <v>9866</v>
      </c>
      <c r="CB89" s="372" t="s">
        <v>9867</v>
      </c>
      <c r="CC89" s="373"/>
      <c r="CD89" s="354" t="s">
        <v>476</v>
      </c>
    </row>
    <row r="90" spans="1:82" s="107" customFormat="1" x14ac:dyDescent="0.25">
      <c r="A90" s="345" t="s">
        <v>9897</v>
      </c>
      <c r="B90" s="373"/>
      <c r="C90" s="719">
        <v>44047</v>
      </c>
      <c r="D90" s="373"/>
      <c r="E90" s="889">
        <v>93.8</v>
      </c>
      <c r="F90" s="373"/>
      <c r="G90" s="347" t="s">
        <v>430</v>
      </c>
      <c r="H90" s="373"/>
      <c r="I90" s="651" t="s">
        <v>430</v>
      </c>
      <c r="J90" s="651" t="s">
        <v>430</v>
      </c>
      <c r="K90" s="651" t="s">
        <v>430</v>
      </c>
      <c r="L90" s="651" t="s">
        <v>430</v>
      </c>
      <c r="M90" s="374"/>
      <c r="N90" s="348" t="s">
        <v>430</v>
      </c>
      <c r="O90" s="348" t="s">
        <v>430</v>
      </c>
      <c r="P90" s="348" t="s">
        <v>430</v>
      </c>
      <c r="Q90" s="348" t="s">
        <v>430</v>
      </c>
      <c r="R90" s="348" t="s">
        <v>430</v>
      </c>
      <c r="S90" s="348" t="s">
        <v>430</v>
      </c>
      <c r="T90" s="348" t="s">
        <v>430</v>
      </c>
      <c r="U90" s="348" t="s">
        <v>430</v>
      </c>
      <c r="V90" s="350" t="s">
        <v>430</v>
      </c>
      <c r="W90" s="348" t="s">
        <v>430</v>
      </c>
      <c r="X90" s="348" t="s">
        <v>430</v>
      </c>
      <c r="Y90" s="348" t="s">
        <v>430</v>
      </c>
      <c r="Z90" s="348" t="s">
        <v>430</v>
      </c>
      <c r="AA90" s="348" t="s">
        <v>430</v>
      </c>
      <c r="AB90" s="348" t="s">
        <v>430</v>
      </c>
      <c r="AC90" s="348" t="s">
        <v>430</v>
      </c>
      <c r="AD90" s="348" t="s">
        <v>430</v>
      </c>
      <c r="AE90" s="348" t="s">
        <v>430</v>
      </c>
      <c r="AF90" s="348" t="s">
        <v>430</v>
      </c>
      <c r="AG90" s="374"/>
      <c r="AH90" s="346" t="s">
        <v>430</v>
      </c>
      <c r="AI90" s="346" t="s">
        <v>430</v>
      </c>
      <c r="AJ90" s="346" t="s">
        <v>430</v>
      </c>
      <c r="AK90" s="346" t="s">
        <v>430</v>
      </c>
      <c r="AL90" s="346" t="s">
        <v>430</v>
      </c>
      <c r="AM90" s="346" t="s">
        <v>430</v>
      </c>
      <c r="AN90" s="346" t="s">
        <v>430</v>
      </c>
      <c r="AO90" s="346" t="s">
        <v>430</v>
      </c>
      <c r="AP90" s="346" t="s">
        <v>430</v>
      </c>
      <c r="AQ90" s="346" t="s">
        <v>430</v>
      </c>
      <c r="AR90" s="346" t="s">
        <v>430</v>
      </c>
      <c r="AS90" s="346" t="s">
        <v>430</v>
      </c>
      <c r="AT90" s="346" t="s">
        <v>430</v>
      </c>
      <c r="AU90" s="346" t="s">
        <v>430</v>
      </c>
      <c r="AV90" s="346" t="s">
        <v>430</v>
      </c>
      <c r="AW90" s="346" t="s">
        <v>430</v>
      </c>
      <c r="AX90" s="346" t="s">
        <v>430</v>
      </c>
      <c r="AY90" s="346" t="s">
        <v>430</v>
      </c>
      <c r="AZ90" s="374"/>
      <c r="BA90" s="375">
        <v>135.61944239482099</v>
      </c>
      <c r="BB90" s="375">
        <v>0</v>
      </c>
      <c r="BC90" s="375">
        <v>5.7830716959200602E-3</v>
      </c>
      <c r="BD90" s="375" t="s">
        <v>430</v>
      </c>
      <c r="BE90" s="373"/>
      <c r="BF90" s="348" t="s">
        <v>430</v>
      </c>
      <c r="BG90" s="348" t="s">
        <v>430</v>
      </c>
      <c r="BH90" s="348" t="s">
        <v>430</v>
      </c>
      <c r="BI90" s="373"/>
      <c r="BJ90" s="348" t="s">
        <v>430</v>
      </c>
      <c r="BK90" s="373"/>
      <c r="BL90" s="348" t="s">
        <v>430</v>
      </c>
      <c r="BM90" s="348" t="s">
        <v>430</v>
      </c>
      <c r="BN90" s="348" t="s">
        <v>430</v>
      </c>
      <c r="BO90" s="348" t="s">
        <v>430</v>
      </c>
      <c r="BP90" s="373"/>
      <c r="BQ90" s="348" t="s">
        <v>430</v>
      </c>
      <c r="BR90" s="348" t="s">
        <v>430</v>
      </c>
      <c r="BS90" s="348" t="s">
        <v>430</v>
      </c>
      <c r="BT90" s="348" t="s">
        <v>430</v>
      </c>
      <c r="BU90" s="348" t="s">
        <v>430</v>
      </c>
      <c r="BV90" s="348" t="s">
        <v>430</v>
      </c>
      <c r="BW90" s="373"/>
      <c r="BX90" s="372" t="s">
        <v>430</v>
      </c>
      <c r="BY90" s="372" t="s">
        <v>430</v>
      </c>
      <c r="BZ90" s="372" t="s">
        <v>430</v>
      </c>
      <c r="CA90" s="372" t="s">
        <v>430</v>
      </c>
      <c r="CB90" s="372" t="s">
        <v>430</v>
      </c>
      <c r="CC90" s="373"/>
      <c r="CD90" s="354" t="s">
        <v>443</v>
      </c>
    </row>
    <row r="91" spans="1:82" s="107" customFormat="1" x14ac:dyDescent="0.25">
      <c r="A91" s="345" t="s">
        <v>9898</v>
      </c>
      <c r="B91" s="373"/>
      <c r="C91" s="719">
        <v>45358</v>
      </c>
      <c r="D91" s="373"/>
      <c r="E91" s="346">
        <v>58.01</v>
      </c>
      <c r="F91" s="373"/>
      <c r="G91" s="347">
        <v>12.25</v>
      </c>
      <c r="H91" s="373"/>
      <c r="I91" s="651" t="s">
        <v>430</v>
      </c>
      <c r="J91" s="651" t="s">
        <v>430</v>
      </c>
      <c r="K91" s="651" t="s">
        <v>430</v>
      </c>
      <c r="L91" s="651" t="s">
        <v>430</v>
      </c>
      <c r="M91" s="374"/>
      <c r="N91" s="348">
        <v>29.8203</v>
      </c>
      <c r="O91" s="348">
        <v>69.923400000000001</v>
      </c>
      <c r="P91" s="348">
        <v>144.35499999999999</v>
      </c>
      <c r="Q91" s="348">
        <v>30.1404</v>
      </c>
      <c r="R91" s="348">
        <v>6.7667999999999999</v>
      </c>
      <c r="S91" s="348">
        <v>0.64880000000000004</v>
      </c>
      <c r="T91" s="348">
        <v>-3.2216999999999998</v>
      </c>
      <c r="U91" s="348">
        <v>2.2191000000000001</v>
      </c>
      <c r="V91" s="350">
        <v>4.6113999999999997</v>
      </c>
      <c r="W91" s="348">
        <v>7.6032000000000002</v>
      </c>
      <c r="X91" s="348" t="s">
        <v>430</v>
      </c>
      <c r="Y91" s="348" t="s">
        <v>430</v>
      </c>
      <c r="Z91" s="348" t="s">
        <v>430</v>
      </c>
      <c r="AA91" s="348">
        <v>21.719100000000001</v>
      </c>
      <c r="AB91" s="348">
        <v>-4.6576000000000004</v>
      </c>
      <c r="AC91" s="348">
        <v>3.6309</v>
      </c>
      <c r="AD91" s="348">
        <v>4.2168000000000001</v>
      </c>
      <c r="AE91" s="348">
        <v>11.996700000000001</v>
      </c>
      <c r="AF91" s="348">
        <v>9.2996999999999996</v>
      </c>
      <c r="AG91" s="374"/>
      <c r="AH91" s="346">
        <v>9</v>
      </c>
      <c r="AI91" s="346">
        <v>8</v>
      </c>
      <c r="AJ91" s="346">
        <v>11</v>
      </c>
      <c r="AK91" s="346">
        <v>11</v>
      </c>
      <c r="AL91" s="346">
        <v>17</v>
      </c>
      <c r="AM91" s="346">
        <v>19</v>
      </c>
      <c r="AN91" s="346">
        <v>18</v>
      </c>
      <c r="AO91" s="346">
        <v>15</v>
      </c>
      <c r="AP91" s="346">
        <v>14</v>
      </c>
      <c r="AQ91" s="346">
        <v>8</v>
      </c>
      <c r="AR91" s="346" t="s">
        <v>430</v>
      </c>
      <c r="AS91" s="346" t="s">
        <v>430</v>
      </c>
      <c r="AT91" s="346" t="s">
        <v>430</v>
      </c>
      <c r="AU91" s="346">
        <v>17</v>
      </c>
      <c r="AV91" s="346">
        <v>18</v>
      </c>
      <c r="AW91" s="346">
        <v>16</v>
      </c>
      <c r="AX91" s="346">
        <v>13</v>
      </c>
      <c r="AY91" s="346">
        <v>11</v>
      </c>
      <c r="AZ91" s="374"/>
      <c r="BA91" s="375">
        <v>76.542361266179</v>
      </c>
      <c r="BB91" s="375">
        <v>0.49472092751150498</v>
      </c>
      <c r="BC91" s="375">
        <v>5.1288593229309599E-2</v>
      </c>
      <c r="BD91" s="375">
        <v>4.3771455195297699</v>
      </c>
      <c r="BE91" s="373"/>
      <c r="BF91" s="348">
        <v>67.1306078036</v>
      </c>
      <c r="BG91" s="348">
        <v>28.662928968700001</v>
      </c>
      <c r="BH91" s="348">
        <v>2.3420707589999998</v>
      </c>
      <c r="BI91" s="373"/>
      <c r="BJ91" s="348">
        <v>51.753166110000002</v>
      </c>
      <c r="BK91" s="373"/>
      <c r="BL91" s="348">
        <v>39.051699999999997</v>
      </c>
      <c r="BM91" s="348">
        <v>5.1115599999999999</v>
      </c>
      <c r="BN91" s="348">
        <v>7.5899400000000004</v>
      </c>
      <c r="BO91" s="348">
        <v>48.2468</v>
      </c>
      <c r="BP91" s="373"/>
      <c r="BQ91" s="348">
        <v>28.98</v>
      </c>
      <c r="BR91" s="348" t="s">
        <v>430</v>
      </c>
      <c r="BS91" s="348" t="s">
        <v>430</v>
      </c>
      <c r="BT91" s="348" t="s">
        <v>430</v>
      </c>
      <c r="BU91" s="348" t="s">
        <v>430</v>
      </c>
      <c r="BV91" s="348">
        <v>19.27</v>
      </c>
      <c r="BW91" s="373"/>
      <c r="BX91" s="372" t="s">
        <v>9870</v>
      </c>
      <c r="BY91" s="372" t="s">
        <v>9871</v>
      </c>
      <c r="BZ91" s="372" t="s">
        <v>9872</v>
      </c>
      <c r="CA91" s="372" t="s">
        <v>9873</v>
      </c>
      <c r="CB91" s="372" t="s">
        <v>9874</v>
      </c>
      <c r="CC91" s="373"/>
      <c r="CD91" s="354" t="s">
        <v>476</v>
      </c>
    </row>
    <row r="92" spans="1:82" s="107" customFormat="1" x14ac:dyDescent="0.25">
      <c r="A92" s="345" t="s">
        <v>9899</v>
      </c>
      <c r="B92" s="373"/>
      <c r="C92" s="719">
        <v>46097</v>
      </c>
      <c r="D92" s="373"/>
      <c r="E92" s="346">
        <v>37.979999999999997</v>
      </c>
      <c r="F92" s="373"/>
      <c r="G92" s="347">
        <v>10.081</v>
      </c>
      <c r="H92" s="373"/>
      <c r="I92" s="651" t="s">
        <v>430</v>
      </c>
      <c r="J92" s="651" t="s">
        <v>430</v>
      </c>
      <c r="K92" s="651" t="s">
        <v>430</v>
      </c>
      <c r="L92" s="651" t="s">
        <v>430</v>
      </c>
      <c r="M92" s="374"/>
      <c r="N92" s="348" t="s">
        <v>430</v>
      </c>
      <c r="O92" s="348">
        <v>-4.8865999999999996</v>
      </c>
      <c r="P92" s="348">
        <v>56.765900000000002</v>
      </c>
      <c r="Q92" s="348">
        <v>-53.761899999999997</v>
      </c>
      <c r="R92" s="348">
        <v>-20.293600000000001</v>
      </c>
      <c r="S92" s="348">
        <v>3.1789999999999998</v>
      </c>
      <c r="T92" s="348" t="s">
        <v>430</v>
      </c>
      <c r="U92" s="348" t="s">
        <v>430</v>
      </c>
      <c r="V92" s="350" t="s">
        <v>430</v>
      </c>
      <c r="W92" s="348" t="s">
        <v>430</v>
      </c>
      <c r="X92" s="348" t="s">
        <v>430</v>
      </c>
      <c r="Y92" s="348" t="s">
        <v>430</v>
      </c>
      <c r="Z92" s="348" t="s">
        <v>430</v>
      </c>
      <c r="AA92" s="348">
        <v>5.7657999999999996</v>
      </c>
      <c r="AB92" s="348" t="s">
        <v>430</v>
      </c>
      <c r="AC92" s="348" t="s">
        <v>430</v>
      </c>
      <c r="AD92" s="348" t="s">
        <v>430</v>
      </c>
      <c r="AE92" s="348">
        <v>-35.022799999999997</v>
      </c>
      <c r="AF92" s="348">
        <v>3.1789999999999998</v>
      </c>
      <c r="AG92" s="374"/>
      <c r="AH92" s="346" t="s">
        <v>430</v>
      </c>
      <c r="AI92" s="346">
        <v>19</v>
      </c>
      <c r="AJ92" s="346">
        <v>18</v>
      </c>
      <c r="AK92" s="346">
        <v>19</v>
      </c>
      <c r="AL92" s="346">
        <v>19</v>
      </c>
      <c r="AM92" s="346">
        <v>18</v>
      </c>
      <c r="AN92" s="346" t="s">
        <v>430</v>
      </c>
      <c r="AO92" s="346" t="s">
        <v>430</v>
      </c>
      <c r="AP92" s="346" t="s">
        <v>430</v>
      </c>
      <c r="AQ92" s="346" t="s">
        <v>430</v>
      </c>
      <c r="AR92" s="346" t="s">
        <v>430</v>
      </c>
      <c r="AS92" s="346" t="s">
        <v>430</v>
      </c>
      <c r="AT92" s="346" t="s">
        <v>430</v>
      </c>
      <c r="AU92" s="346">
        <v>19</v>
      </c>
      <c r="AV92" s="346" t="s">
        <v>430</v>
      </c>
      <c r="AW92" s="346" t="s">
        <v>430</v>
      </c>
      <c r="AX92" s="346" t="s">
        <v>430</v>
      </c>
      <c r="AY92" s="346">
        <v>19</v>
      </c>
      <c r="AZ92" s="374"/>
      <c r="BA92" s="375">
        <v>79.942613540924796</v>
      </c>
      <c r="BB92" s="375">
        <v>0.30368931430520901</v>
      </c>
      <c r="BC92" s="375">
        <v>-3.3686310966283002E-2</v>
      </c>
      <c r="BD92" s="375">
        <v>-6.00024235679399</v>
      </c>
      <c r="BE92" s="373"/>
      <c r="BF92" s="348">
        <v>27.335092340500001</v>
      </c>
      <c r="BG92" s="348">
        <v>-57.008855005699999</v>
      </c>
      <c r="BH92" s="348">
        <v>-0.47948853450000001</v>
      </c>
      <c r="BI92" s="373"/>
      <c r="BJ92" s="348">
        <v>38.384631599999999</v>
      </c>
      <c r="BK92" s="373"/>
      <c r="BL92" s="348">
        <v>28.4969</v>
      </c>
      <c r="BM92" s="348">
        <v>8.3862400000000008</v>
      </c>
      <c r="BN92" s="348" t="s">
        <v>430</v>
      </c>
      <c r="BO92" s="348">
        <v>63.116860000000003</v>
      </c>
      <c r="BP92" s="373"/>
      <c r="BQ92" s="348">
        <v>5</v>
      </c>
      <c r="BR92" s="348">
        <v>9.74</v>
      </c>
      <c r="BS92" s="348" t="s">
        <v>430</v>
      </c>
      <c r="BT92" s="348">
        <v>6.11</v>
      </c>
      <c r="BU92" s="348" t="s">
        <v>430</v>
      </c>
      <c r="BV92" s="348">
        <v>32.520000000000003</v>
      </c>
      <c r="BW92" s="373"/>
      <c r="BX92" s="372" t="s">
        <v>9876</v>
      </c>
      <c r="BY92" s="372" t="s">
        <v>9877</v>
      </c>
      <c r="BZ92" s="372" t="s">
        <v>9878</v>
      </c>
      <c r="CA92" s="372" t="s">
        <v>4113</v>
      </c>
      <c r="CB92" s="372" t="s">
        <v>9879</v>
      </c>
      <c r="CC92" s="373"/>
      <c r="CD92" s="354" t="s">
        <v>463</v>
      </c>
    </row>
    <row r="93" spans="1:82" x14ac:dyDescent="0.25">
      <c r="A93" s="36" t="s">
        <v>93</v>
      </c>
      <c r="B93" s="43"/>
      <c r="C93" s="720"/>
      <c r="D93" s="43"/>
      <c r="E93" s="51"/>
      <c r="F93" s="43"/>
      <c r="G93" s="55"/>
      <c r="H93" s="43"/>
      <c r="I93" s="92"/>
      <c r="J93" s="92"/>
      <c r="K93" s="92"/>
      <c r="L93" s="92"/>
      <c r="M93" s="66"/>
      <c r="N93" s="59">
        <v>45.523400000000002</v>
      </c>
      <c r="O93" s="59">
        <v>62.264299999999999</v>
      </c>
      <c r="P93" s="59">
        <v>152.1317</v>
      </c>
      <c r="Q93" s="59">
        <v>28.050599999999999</v>
      </c>
      <c r="R93" s="59">
        <v>11.4316</v>
      </c>
      <c r="S93" s="59">
        <v>11.221500000000001</v>
      </c>
      <c r="T93" s="59">
        <v>7.008</v>
      </c>
      <c r="U93" s="59">
        <v>11.2851</v>
      </c>
      <c r="V93" s="70">
        <v>11.8225</v>
      </c>
      <c r="W93" s="59">
        <v>9.5594000000000001</v>
      </c>
      <c r="X93" s="59">
        <v>18.861000000000001</v>
      </c>
      <c r="Y93" s="59">
        <v>16.404499999999999</v>
      </c>
      <c r="Z93" s="59">
        <v>15.686299999999999</v>
      </c>
      <c r="AA93" s="59">
        <v>32.350900000000003</v>
      </c>
      <c r="AB93" s="59">
        <v>4.9348000000000001</v>
      </c>
      <c r="AC93" s="59">
        <v>12.0274</v>
      </c>
      <c r="AD93" s="59">
        <v>10.8874</v>
      </c>
      <c r="AE93" s="59">
        <v>12.7782</v>
      </c>
      <c r="AF93" s="59">
        <v>12.860200000000001</v>
      </c>
      <c r="AG93" s="66"/>
      <c r="AH93" s="51">
        <v>15</v>
      </c>
      <c r="AI93" s="51">
        <v>19</v>
      </c>
      <c r="AJ93" s="51">
        <v>19</v>
      </c>
      <c r="AK93" s="51">
        <v>19</v>
      </c>
      <c r="AL93" s="51">
        <v>19</v>
      </c>
      <c r="AM93" s="51">
        <v>19</v>
      </c>
      <c r="AN93" s="51">
        <v>18</v>
      </c>
      <c r="AO93" s="51">
        <v>15</v>
      </c>
      <c r="AP93" s="51">
        <v>14</v>
      </c>
      <c r="AQ93" s="51">
        <v>9</v>
      </c>
      <c r="AR93" s="51">
        <v>3</v>
      </c>
      <c r="AS93" s="51">
        <v>2</v>
      </c>
      <c r="AT93" s="51">
        <v>2</v>
      </c>
      <c r="AU93" s="51">
        <v>19</v>
      </c>
      <c r="AV93" s="51">
        <v>18</v>
      </c>
      <c r="AW93" s="51">
        <v>16</v>
      </c>
      <c r="AX93" s="51">
        <v>14</v>
      </c>
      <c r="AY93" s="51">
        <v>19</v>
      </c>
      <c r="AZ93" s="66"/>
      <c r="BA93" s="286"/>
      <c r="BB93" s="286"/>
      <c r="BC93" s="286"/>
      <c r="BD93" s="286"/>
      <c r="BE93" s="43"/>
      <c r="BF93" s="59"/>
      <c r="BG93" s="59"/>
      <c r="BH93" s="59"/>
      <c r="BI93" s="43"/>
      <c r="BJ93" s="59"/>
      <c r="BK93" s="43"/>
      <c r="BL93" s="59"/>
      <c r="BM93" s="59"/>
      <c r="BN93" s="59"/>
      <c r="BO93" s="59"/>
      <c r="BP93" s="43"/>
      <c r="BQ93" s="59"/>
      <c r="BR93" s="59"/>
      <c r="BS93" s="59"/>
      <c r="BT93" s="59"/>
      <c r="BU93" s="59"/>
      <c r="BV93" s="59"/>
      <c r="BW93" s="43"/>
      <c r="BX93" s="84"/>
      <c r="BY93" s="84"/>
      <c r="BZ93" s="84"/>
      <c r="CA93" s="84"/>
      <c r="CB93" s="84"/>
      <c r="CC93" s="43"/>
      <c r="CD93" s="88"/>
    </row>
    <row r="94" spans="1:82" x14ac:dyDescent="0.25">
      <c r="A94" s="37" t="s">
        <v>94</v>
      </c>
      <c r="B94" s="44"/>
      <c r="C94" s="721"/>
      <c r="D94" s="44"/>
      <c r="E94" s="52"/>
      <c r="F94" s="44"/>
      <c r="G94" s="56"/>
      <c r="H94" s="44"/>
      <c r="I94" s="93"/>
      <c r="J94" s="93"/>
      <c r="K94" s="93"/>
      <c r="L94" s="93"/>
      <c r="M94" s="67"/>
      <c r="N94" s="60">
        <v>276.76</v>
      </c>
      <c r="O94" s="60">
        <v>135.21899999999999</v>
      </c>
      <c r="P94" s="60">
        <v>224.602</v>
      </c>
      <c r="Q94" s="60">
        <v>59.9619</v>
      </c>
      <c r="R94" s="60">
        <v>25.738700000000001</v>
      </c>
      <c r="S94" s="60">
        <v>25.1297</v>
      </c>
      <c r="T94" s="60">
        <v>18.988800000000001</v>
      </c>
      <c r="U94" s="60">
        <v>23.626999999999999</v>
      </c>
      <c r="V94" s="71">
        <v>21.272099999999998</v>
      </c>
      <c r="W94" s="60">
        <v>13.923500000000001</v>
      </c>
      <c r="X94" s="60">
        <v>25.1113</v>
      </c>
      <c r="Y94" s="60">
        <v>21.504899999999999</v>
      </c>
      <c r="Z94" s="60">
        <v>19.267700000000001</v>
      </c>
      <c r="AA94" s="60">
        <v>51.136299999999999</v>
      </c>
      <c r="AB94" s="60">
        <v>15.488300000000001</v>
      </c>
      <c r="AC94" s="60">
        <v>23.595600000000001</v>
      </c>
      <c r="AD94" s="60">
        <v>19.900400000000001</v>
      </c>
      <c r="AE94" s="60">
        <v>33.099800000000002</v>
      </c>
      <c r="AF94" s="60">
        <v>27.401700000000002</v>
      </c>
      <c r="AG94" s="67"/>
      <c r="AH94" s="52"/>
      <c r="AI94" s="52"/>
      <c r="AJ94" s="52"/>
      <c r="AK94" s="52"/>
      <c r="AL94" s="52"/>
      <c r="AM94" s="52"/>
      <c r="AN94" s="52"/>
      <c r="AO94" s="52"/>
      <c r="AP94" s="52"/>
      <c r="AQ94" s="52"/>
      <c r="AR94" s="52"/>
      <c r="AS94" s="52"/>
      <c r="AT94" s="52"/>
      <c r="AU94" s="52"/>
      <c r="AV94" s="52"/>
      <c r="AW94" s="52"/>
      <c r="AX94" s="52"/>
      <c r="AY94" s="52"/>
      <c r="AZ94" s="67"/>
      <c r="BA94" s="288"/>
      <c r="BB94" s="288"/>
      <c r="BC94" s="288"/>
      <c r="BD94" s="288"/>
      <c r="BE94" s="44"/>
      <c r="BF94" s="60"/>
      <c r="BG94" s="60"/>
      <c r="BH94" s="60"/>
      <c r="BI94" s="44"/>
      <c r="BJ94" s="60"/>
      <c r="BK94" s="44"/>
      <c r="BL94" s="60"/>
      <c r="BM94" s="60"/>
      <c r="BN94" s="60"/>
      <c r="BO94" s="60"/>
      <c r="BP94" s="44"/>
      <c r="BQ94" s="60"/>
      <c r="BR94" s="60"/>
      <c r="BS94" s="60"/>
      <c r="BT94" s="60"/>
      <c r="BU94" s="60"/>
      <c r="BV94" s="60"/>
      <c r="BW94" s="44"/>
      <c r="BX94" s="85"/>
      <c r="BY94" s="85"/>
      <c r="BZ94" s="85"/>
      <c r="CA94" s="85"/>
      <c r="CB94" s="85"/>
      <c r="CC94" s="44"/>
      <c r="CD94" s="89"/>
    </row>
    <row r="95" spans="1:82" x14ac:dyDescent="0.25">
      <c r="A95" s="37" t="s">
        <v>95</v>
      </c>
      <c r="B95" s="44"/>
      <c r="C95" s="721"/>
      <c r="D95" s="44"/>
      <c r="E95" s="52"/>
      <c r="F95" s="44"/>
      <c r="G95" s="56"/>
      <c r="H95" s="44"/>
      <c r="I95" s="93"/>
      <c r="J95" s="93"/>
      <c r="K95" s="93"/>
      <c r="L95" s="93"/>
      <c r="M95" s="67"/>
      <c r="N95" s="60">
        <v>-57.890599999999999</v>
      </c>
      <c r="O95" s="60">
        <v>-4.8865999999999996</v>
      </c>
      <c r="P95" s="60">
        <v>16.5136</v>
      </c>
      <c r="Q95" s="60">
        <v>-53.761899999999997</v>
      </c>
      <c r="R95" s="60">
        <v>-20.293600000000001</v>
      </c>
      <c r="S95" s="60">
        <v>0.64880000000000004</v>
      </c>
      <c r="T95" s="60">
        <v>-3.2216999999999998</v>
      </c>
      <c r="U95" s="60">
        <v>2.2191000000000001</v>
      </c>
      <c r="V95" s="71">
        <v>4.6113999999999997</v>
      </c>
      <c r="W95" s="60">
        <v>3.4091999999999998</v>
      </c>
      <c r="X95" s="60">
        <v>14.3409</v>
      </c>
      <c r="Y95" s="60">
        <v>11.304</v>
      </c>
      <c r="Z95" s="60">
        <v>12.104799999999999</v>
      </c>
      <c r="AA95" s="60">
        <v>5.7657999999999996</v>
      </c>
      <c r="AB95" s="60">
        <v>-4.6576000000000004</v>
      </c>
      <c r="AC95" s="60">
        <v>3.6309</v>
      </c>
      <c r="AD95" s="60">
        <v>3.4392</v>
      </c>
      <c r="AE95" s="60">
        <v>-35.022799999999997</v>
      </c>
      <c r="AF95" s="60">
        <v>3.1789999999999998</v>
      </c>
      <c r="AG95" s="67"/>
      <c r="AH95" s="52"/>
      <c r="AI95" s="52"/>
      <c r="AJ95" s="52"/>
      <c r="AK95" s="52"/>
      <c r="AL95" s="52"/>
      <c r="AM95" s="52"/>
      <c r="AN95" s="52"/>
      <c r="AO95" s="52"/>
      <c r="AP95" s="52"/>
      <c r="AQ95" s="52"/>
      <c r="AR95" s="52"/>
      <c r="AS95" s="52"/>
      <c r="AT95" s="52"/>
      <c r="AU95" s="52"/>
      <c r="AV95" s="52"/>
      <c r="AW95" s="52"/>
      <c r="AX95" s="52"/>
      <c r="AY95" s="52"/>
      <c r="AZ95" s="67"/>
      <c r="BA95" s="288"/>
      <c r="BB95" s="288"/>
      <c r="BC95" s="288"/>
      <c r="BD95" s="288"/>
      <c r="BE95" s="44"/>
      <c r="BF95" s="60"/>
      <c r="BG95" s="60"/>
      <c r="BH95" s="60"/>
      <c r="BI95" s="44"/>
      <c r="BJ95" s="60"/>
      <c r="BK95" s="44"/>
      <c r="BL95" s="60"/>
      <c r="BM95" s="60"/>
      <c r="BN95" s="60"/>
      <c r="BO95" s="60"/>
      <c r="BP95" s="44"/>
      <c r="BQ95" s="60"/>
      <c r="BR95" s="60"/>
      <c r="BS95" s="60"/>
      <c r="BT95" s="60"/>
      <c r="BU95" s="60"/>
      <c r="BV95" s="60"/>
      <c r="BW95" s="44"/>
      <c r="BX95" s="85"/>
      <c r="BY95" s="85"/>
      <c r="BZ95" s="85"/>
      <c r="CA95" s="85"/>
      <c r="CB95" s="85"/>
      <c r="CC95" s="44"/>
      <c r="CD95" s="89"/>
    </row>
    <row r="96" spans="1:82" x14ac:dyDescent="0.25">
      <c r="A96" s="38" t="s">
        <v>96</v>
      </c>
      <c r="B96" s="45"/>
      <c r="C96" s="722"/>
      <c r="D96" s="45"/>
      <c r="E96" s="53"/>
      <c r="F96" s="45"/>
      <c r="G96" s="57"/>
      <c r="H96" s="45"/>
      <c r="I96" s="94"/>
      <c r="J96" s="94"/>
      <c r="K96" s="94"/>
      <c r="L96" s="94"/>
      <c r="M96" s="68"/>
      <c r="N96" s="61">
        <v>38.988500000000002</v>
      </c>
      <c r="O96" s="61">
        <v>58.269500000000001</v>
      </c>
      <c r="P96" s="61">
        <v>156.46899999999999</v>
      </c>
      <c r="Q96" s="61">
        <v>30.1694</v>
      </c>
      <c r="R96" s="61">
        <v>10.914300000000001</v>
      </c>
      <c r="S96" s="61">
        <v>10.5533</v>
      </c>
      <c r="T96" s="61">
        <v>7.1020500000000002</v>
      </c>
      <c r="U96" s="61">
        <v>9.2126999999999999</v>
      </c>
      <c r="V96" s="72">
        <v>11.565</v>
      </c>
      <c r="W96" s="61">
        <v>9.3683999999999994</v>
      </c>
      <c r="X96" s="61">
        <v>17.130800000000001</v>
      </c>
      <c r="Y96" s="61">
        <v>16.404499999999999</v>
      </c>
      <c r="Z96" s="61">
        <v>15.686299999999999</v>
      </c>
      <c r="AA96" s="61">
        <v>33.629800000000003</v>
      </c>
      <c r="AB96" s="61">
        <v>4.7323000000000004</v>
      </c>
      <c r="AC96" s="61">
        <v>10.841100000000001</v>
      </c>
      <c r="AD96" s="61">
        <v>9.5638000000000005</v>
      </c>
      <c r="AE96" s="61">
        <v>14.025</v>
      </c>
      <c r="AF96" s="61">
        <v>12.146800000000001</v>
      </c>
      <c r="AG96" s="68"/>
      <c r="AH96" s="53"/>
      <c r="AI96" s="53"/>
      <c r="AJ96" s="53"/>
      <c r="AK96" s="53"/>
      <c r="AL96" s="53"/>
      <c r="AM96" s="53"/>
      <c r="AN96" s="53"/>
      <c r="AO96" s="53"/>
      <c r="AP96" s="53"/>
      <c r="AQ96" s="53"/>
      <c r="AR96" s="53"/>
      <c r="AS96" s="53"/>
      <c r="AT96" s="53"/>
      <c r="AU96" s="53"/>
      <c r="AV96" s="53"/>
      <c r="AW96" s="53"/>
      <c r="AX96" s="53"/>
      <c r="AY96" s="53"/>
      <c r="AZ96" s="68"/>
      <c r="BA96" s="291"/>
      <c r="BB96" s="291"/>
      <c r="BC96" s="291"/>
      <c r="BD96" s="291"/>
      <c r="BE96" s="45"/>
      <c r="BF96" s="61"/>
      <c r="BG96" s="61"/>
      <c r="BH96" s="61"/>
      <c r="BI96" s="45"/>
      <c r="BJ96" s="61"/>
      <c r="BK96" s="45"/>
      <c r="BL96" s="61"/>
      <c r="BM96" s="61"/>
      <c r="BN96" s="61"/>
      <c r="BO96" s="61"/>
      <c r="BP96" s="45"/>
      <c r="BQ96" s="61"/>
      <c r="BR96" s="61"/>
      <c r="BS96" s="61"/>
      <c r="BT96" s="61"/>
      <c r="BU96" s="61"/>
      <c r="BV96" s="61"/>
      <c r="BW96" s="45"/>
      <c r="BX96" s="86"/>
      <c r="BY96" s="86"/>
      <c r="BZ96" s="86"/>
      <c r="CA96" s="86"/>
      <c r="CB96" s="86"/>
      <c r="CC96" s="45"/>
      <c r="CD96" s="90"/>
    </row>
    <row r="97" spans="1:82" ht="14.5" x14ac:dyDescent="0.25">
      <c r="A97" s="39" t="s">
        <v>91</v>
      </c>
      <c r="B97" s="69"/>
      <c r="C97" s="726"/>
      <c r="D97" s="69"/>
      <c r="E97" s="40"/>
      <c r="F97" s="69"/>
      <c r="G97" s="40"/>
      <c r="H97" s="69"/>
      <c r="I97" s="40"/>
      <c r="J97" s="40"/>
      <c r="K97" s="40"/>
      <c r="L97" s="40"/>
      <c r="M97" s="69"/>
      <c r="N97" s="62"/>
      <c r="O97" s="62"/>
      <c r="P97" s="62"/>
      <c r="Q97" s="62"/>
      <c r="R97" s="62"/>
      <c r="S97" s="62"/>
      <c r="T97" s="62"/>
      <c r="U97" s="62"/>
      <c r="V97" s="73"/>
      <c r="W97" s="62"/>
      <c r="X97" s="62"/>
      <c r="Y97" s="62"/>
      <c r="Z97" s="62"/>
      <c r="AA97" s="62"/>
      <c r="AB97" s="62"/>
      <c r="AC97" s="62"/>
      <c r="AD97" s="62"/>
      <c r="AE97" s="62"/>
      <c r="AF97" s="62"/>
      <c r="AG97" s="69"/>
      <c r="AH97" s="54"/>
      <c r="AI97" s="54"/>
      <c r="AJ97" s="54"/>
      <c r="AK97" s="54"/>
      <c r="AL97" s="54"/>
      <c r="AM97" s="54"/>
      <c r="AN97" s="54"/>
      <c r="AO97" s="54"/>
      <c r="AP97" s="54"/>
      <c r="AQ97" s="54"/>
      <c r="AR97" s="54"/>
      <c r="AS97" s="54"/>
      <c r="AT97" s="54"/>
      <c r="AU97" s="54"/>
      <c r="AV97" s="54"/>
      <c r="AW97" s="54"/>
      <c r="AX97" s="54"/>
      <c r="AY97" s="54"/>
      <c r="AZ97" s="69"/>
      <c r="BA97" s="293"/>
      <c r="BB97" s="293"/>
      <c r="BC97" s="293"/>
      <c r="BD97" s="293"/>
      <c r="BE97" s="69"/>
      <c r="BF97" s="245"/>
      <c r="BG97" s="245"/>
      <c r="BH97" s="245"/>
      <c r="BI97" s="69"/>
      <c r="BJ97" s="245"/>
      <c r="BK97" s="69"/>
      <c r="BL97" s="245"/>
      <c r="BM97" s="245"/>
      <c r="BN97" s="245"/>
      <c r="BO97" s="245"/>
      <c r="BP97" s="69"/>
      <c r="BQ97" s="245"/>
      <c r="BR97" s="245"/>
      <c r="BS97" s="245"/>
      <c r="BT97" s="245"/>
      <c r="BU97" s="245"/>
      <c r="BV97" s="245"/>
      <c r="BW97" s="69"/>
      <c r="BX97" s="40"/>
      <c r="BY97" s="69"/>
      <c r="BZ97" s="69"/>
      <c r="CA97" s="69"/>
      <c r="CB97" s="69"/>
      <c r="CC97" s="69"/>
      <c r="CD97" s="41"/>
    </row>
    <row r="98" spans="1:82" s="107" customFormat="1" x14ac:dyDescent="0.25">
      <c r="A98" s="481" t="s">
        <v>2490</v>
      </c>
      <c r="B98" s="406"/>
      <c r="C98" s="730"/>
      <c r="D98" s="406"/>
      <c r="E98" s="401"/>
      <c r="F98" s="406"/>
      <c r="G98" s="401"/>
      <c r="H98" s="406"/>
      <c r="I98" s="401"/>
      <c r="J98" s="401"/>
      <c r="K98" s="401"/>
      <c r="L98" s="401"/>
      <c r="M98" s="406"/>
      <c r="N98" s="405">
        <v>151.10319999999999</v>
      </c>
      <c r="O98" s="405">
        <v>176.13140000000001</v>
      </c>
      <c r="P98" s="405">
        <v>252.05410000000001</v>
      </c>
      <c r="Q98" s="405">
        <v>85.067999999999998</v>
      </c>
      <c r="R98" s="405">
        <v>36.932400000000001</v>
      </c>
      <c r="S98" s="405">
        <v>17.575299999999999</v>
      </c>
      <c r="T98" s="405">
        <v>-5.3465999999999996</v>
      </c>
      <c r="U98" s="405">
        <v>-2.1970999999999998</v>
      </c>
      <c r="V98" s="407">
        <v>1.2864</v>
      </c>
      <c r="W98" s="405">
        <v>2.4962</v>
      </c>
      <c r="X98" s="405">
        <v>12.738</v>
      </c>
      <c r="Y98" s="405">
        <v>12.055999999999999</v>
      </c>
      <c r="Z98" s="405">
        <v>13.997</v>
      </c>
      <c r="AA98" s="405">
        <v>52.244</v>
      </c>
      <c r="AB98" s="405">
        <v>-8.6975999999999996</v>
      </c>
      <c r="AC98" s="405">
        <v>2.1714000000000002</v>
      </c>
      <c r="AD98" s="405">
        <v>-1.7585999999999999</v>
      </c>
      <c r="AE98" s="405">
        <v>44.288899999999998</v>
      </c>
      <c r="AF98" s="405" t="s">
        <v>428</v>
      </c>
      <c r="AG98" s="406"/>
      <c r="AH98" s="403"/>
      <c r="AI98" s="403"/>
      <c r="AJ98" s="403"/>
      <c r="AK98" s="403"/>
      <c r="AL98" s="403"/>
      <c r="AM98" s="403"/>
      <c r="AN98" s="403"/>
      <c r="AO98" s="403"/>
      <c r="AP98" s="403"/>
      <c r="AQ98" s="403"/>
      <c r="AR98" s="403"/>
      <c r="AS98" s="403"/>
      <c r="AT98" s="403"/>
      <c r="AU98" s="403"/>
      <c r="AV98" s="403"/>
      <c r="AW98" s="403"/>
      <c r="AX98" s="403"/>
      <c r="AY98" s="403"/>
      <c r="AZ98" s="406"/>
      <c r="BA98" s="410"/>
      <c r="BB98" s="410"/>
      <c r="BC98" s="410"/>
      <c r="BD98" s="410"/>
      <c r="BE98" s="406"/>
      <c r="BF98" s="410"/>
      <c r="BG98" s="410"/>
      <c r="BH98" s="410"/>
      <c r="BI98" s="406"/>
      <c r="BJ98" s="410"/>
      <c r="BK98" s="406"/>
      <c r="BL98" s="410"/>
      <c r="BM98" s="410"/>
      <c r="BN98" s="410"/>
      <c r="BO98" s="410"/>
      <c r="BP98" s="406"/>
      <c r="BQ98" s="410"/>
      <c r="BR98" s="410"/>
      <c r="BS98" s="410"/>
      <c r="BT98" s="410"/>
      <c r="BU98" s="410"/>
      <c r="BV98" s="410"/>
      <c r="BW98" s="406"/>
      <c r="BX98" s="401"/>
      <c r="BY98" s="374"/>
      <c r="BZ98" s="374"/>
      <c r="CA98" s="374"/>
      <c r="CB98" s="374"/>
      <c r="CC98" s="374"/>
      <c r="CD98" s="430"/>
    </row>
    <row r="99" spans="1:82" s="107" customFormat="1" x14ac:dyDescent="0.25">
      <c r="A99" s="345" t="s">
        <v>663</v>
      </c>
      <c r="B99" s="374"/>
      <c r="C99" s="731"/>
      <c r="D99" s="374"/>
      <c r="E99" s="372"/>
      <c r="F99" s="374"/>
      <c r="G99" s="372"/>
      <c r="H99" s="374"/>
      <c r="I99" s="372"/>
      <c r="J99" s="372"/>
      <c r="K99" s="372"/>
      <c r="L99" s="372"/>
      <c r="M99" s="374"/>
      <c r="N99" s="348">
        <v>160.84399999999999</v>
      </c>
      <c r="O99" s="348">
        <v>177.0275</v>
      </c>
      <c r="P99" s="348">
        <v>257.60410000000002</v>
      </c>
      <c r="Q99" s="348">
        <v>83.370999999999995</v>
      </c>
      <c r="R99" s="348">
        <v>40.573500000000003</v>
      </c>
      <c r="S99" s="348">
        <v>23.4284</v>
      </c>
      <c r="T99" s="348">
        <v>-2.4977999999999998</v>
      </c>
      <c r="U99" s="348">
        <v>-1.7087000000000001</v>
      </c>
      <c r="V99" s="350">
        <v>1.8371</v>
      </c>
      <c r="W99" s="348">
        <v>2.4556</v>
      </c>
      <c r="X99" s="348">
        <v>13.3634</v>
      </c>
      <c r="Y99" s="348">
        <v>12.526199999999999</v>
      </c>
      <c r="Z99" s="348">
        <v>14.2308</v>
      </c>
      <c r="AA99" s="348">
        <v>59.076500000000003</v>
      </c>
      <c r="AB99" s="348">
        <v>-6.0507999999999997</v>
      </c>
      <c r="AC99" s="348">
        <v>2.9094000000000002</v>
      </c>
      <c r="AD99" s="348">
        <v>-1.2587999999999999</v>
      </c>
      <c r="AE99" s="348">
        <v>45.591799999999999</v>
      </c>
      <c r="AF99" s="348" t="s">
        <v>428</v>
      </c>
      <c r="AG99" s="374"/>
      <c r="AH99" s="346"/>
      <c r="AI99" s="346"/>
      <c r="AJ99" s="346"/>
      <c r="AK99" s="346"/>
      <c r="AL99" s="346"/>
      <c r="AM99" s="346"/>
      <c r="AN99" s="346"/>
      <c r="AO99" s="346"/>
      <c r="AP99" s="346"/>
      <c r="AQ99" s="346"/>
      <c r="AR99" s="346"/>
      <c r="AS99" s="346"/>
      <c r="AT99" s="346"/>
      <c r="AU99" s="346"/>
      <c r="AV99" s="346"/>
      <c r="AW99" s="346"/>
      <c r="AX99" s="346"/>
      <c r="AY99" s="346"/>
      <c r="AZ99" s="374"/>
      <c r="BA99" s="375"/>
      <c r="BB99" s="375"/>
      <c r="BC99" s="375"/>
      <c r="BD99" s="375"/>
      <c r="BE99" s="374"/>
      <c r="BF99" s="375"/>
      <c r="BG99" s="375"/>
      <c r="BH99" s="375"/>
      <c r="BI99" s="374"/>
      <c r="BJ99" s="375"/>
      <c r="BK99" s="374"/>
      <c r="BL99" s="375"/>
      <c r="BM99" s="375"/>
      <c r="BN99" s="375"/>
      <c r="BO99" s="375"/>
      <c r="BP99" s="374"/>
      <c r="BQ99" s="375"/>
      <c r="BR99" s="375"/>
      <c r="BS99" s="375"/>
      <c r="BT99" s="375"/>
      <c r="BU99" s="375"/>
      <c r="BV99" s="375"/>
      <c r="BW99" s="374"/>
      <c r="BX99" s="372"/>
      <c r="BY99" s="374"/>
      <c r="BZ99" s="374"/>
      <c r="CA99" s="374"/>
      <c r="CB99" s="374"/>
      <c r="CC99" s="374"/>
      <c r="CD99" s="430"/>
    </row>
    <row r="100" spans="1:82" s="107" customFormat="1" x14ac:dyDescent="0.25">
      <c r="A100" s="345" t="s">
        <v>7613</v>
      </c>
      <c r="B100" s="374"/>
      <c r="C100" s="731"/>
      <c r="D100" s="374"/>
      <c r="E100" s="372"/>
      <c r="F100" s="374"/>
      <c r="G100" s="372"/>
      <c r="H100" s="374"/>
      <c r="I100" s="372"/>
      <c r="J100" s="372"/>
      <c r="K100" s="372"/>
      <c r="L100" s="372"/>
      <c r="M100" s="374"/>
      <c r="N100" s="348" t="s">
        <v>430</v>
      </c>
      <c r="O100" s="348" t="s">
        <v>430</v>
      </c>
      <c r="P100" s="348" t="s">
        <v>430</v>
      </c>
      <c r="Q100" s="348" t="s">
        <v>430</v>
      </c>
      <c r="R100" s="348" t="s">
        <v>430</v>
      </c>
      <c r="S100" s="348" t="s">
        <v>430</v>
      </c>
      <c r="T100" s="348" t="s">
        <v>430</v>
      </c>
      <c r="U100" s="348" t="s">
        <v>430</v>
      </c>
      <c r="V100" s="350" t="s">
        <v>430</v>
      </c>
      <c r="W100" s="348" t="s">
        <v>430</v>
      </c>
      <c r="X100" s="348" t="s">
        <v>430</v>
      </c>
      <c r="Y100" s="348" t="s">
        <v>430</v>
      </c>
      <c r="Z100" s="348" t="s">
        <v>430</v>
      </c>
      <c r="AA100" s="348" t="s">
        <v>430</v>
      </c>
      <c r="AB100" s="348" t="s">
        <v>430</v>
      </c>
      <c r="AC100" s="348" t="s">
        <v>430</v>
      </c>
      <c r="AD100" s="348" t="s">
        <v>430</v>
      </c>
      <c r="AE100" s="348" t="s">
        <v>430</v>
      </c>
      <c r="AF100" s="348" t="s">
        <v>430</v>
      </c>
      <c r="AG100" s="374"/>
      <c r="AH100" s="346"/>
      <c r="AI100" s="346"/>
      <c r="AJ100" s="346"/>
      <c r="AK100" s="346"/>
      <c r="AL100" s="346"/>
      <c r="AM100" s="346"/>
      <c r="AN100" s="346"/>
      <c r="AO100" s="346"/>
      <c r="AP100" s="346"/>
      <c r="AQ100" s="346"/>
      <c r="AR100" s="346"/>
      <c r="AS100" s="346"/>
      <c r="AT100" s="346"/>
      <c r="AU100" s="346"/>
      <c r="AV100" s="346"/>
      <c r="AW100" s="346"/>
      <c r="AX100" s="346"/>
      <c r="AY100" s="346"/>
      <c r="AZ100" s="374"/>
      <c r="BA100" s="375"/>
      <c r="BB100" s="375"/>
      <c r="BC100" s="375"/>
      <c r="BD100" s="375"/>
      <c r="BE100" s="374"/>
      <c r="BF100" s="375"/>
      <c r="BG100" s="375"/>
      <c r="BH100" s="375"/>
      <c r="BI100" s="374"/>
      <c r="BJ100" s="375"/>
      <c r="BK100" s="374"/>
      <c r="BL100" s="375"/>
      <c r="BM100" s="375"/>
      <c r="BN100" s="375"/>
      <c r="BO100" s="375"/>
      <c r="BP100" s="374"/>
      <c r="BQ100" s="375"/>
      <c r="BR100" s="375"/>
      <c r="BS100" s="375"/>
      <c r="BT100" s="375"/>
      <c r="BU100" s="375"/>
      <c r="BV100" s="375"/>
      <c r="BW100" s="374"/>
      <c r="BX100" s="372"/>
      <c r="BY100" s="374"/>
      <c r="BZ100" s="374"/>
      <c r="CA100" s="374"/>
      <c r="CB100" s="374"/>
      <c r="CC100" s="374"/>
      <c r="CD100" s="430"/>
    </row>
    <row r="101" spans="1:82" s="107" customFormat="1" x14ac:dyDescent="0.25">
      <c r="A101" s="345" t="s">
        <v>7614</v>
      </c>
      <c r="B101" s="374"/>
      <c r="C101" s="731"/>
      <c r="D101" s="374"/>
      <c r="E101" s="372"/>
      <c r="F101" s="374"/>
      <c r="G101" s="372"/>
      <c r="H101" s="374"/>
      <c r="I101" s="372"/>
      <c r="J101" s="372"/>
      <c r="K101" s="372"/>
      <c r="L101" s="372"/>
      <c r="M101" s="374"/>
      <c r="N101" s="348" t="s">
        <v>430</v>
      </c>
      <c r="O101" s="348" t="s">
        <v>430</v>
      </c>
      <c r="P101" s="348" t="s">
        <v>430</v>
      </c>
      <c r="Q101" s="348" t="s">
        <v>430</v>
      </c>
      <c r="R101" s="348" t="s">
        <v>430</v>
      </c>
      <c r="S101" s="348" t="s">
        <v>430</v>
      </c>
      <c r="T101" s="348" t="s">
        <v>430</v>
      </c>
      <c r="U101" s="348" t="s">
        <v>430</v>
      </c>
      <c r="V101" s="350" t="s">
        <v>430</v>
      </c>
      <c r="W101" s="348" t="s">
        <v>430</v>
      </c>
      <c r="X101" s="348" t="s">
        <v>430</v>
      </c>
      <c r="Y101" s="348" t="s">
        <v>430</v>
      </c>
      <c r="Z101" s="348" t="s">
        <v>430</v>
      </c>
      <c r="AA101" s="348" t="s">
        <v>430</v>
      </c>
      <c r="AB101" s="348" t="s">
        <v>430</v>
      </c>
      <c r="AC101" s="348" t="s">
        <v>430</v>
      </c>
      <c r="AD101" s="348" t="s">
        <v>430</v>
      </c>
      <c r="AE101" s="348" t="s">
        <v>430</v>
      </c>
      <c r="AF101" s="348" t="s">
        <v>430</v>
      </c>
      <c r="AG101" s="374"/>
      <c r="AH101" s="346"/>
      <c r="AI101" s="346"/>
      <c r="AJ101" s="346"/>
      <c r="AK101" s="346"/>
      <c r="AL101" s="346"/>
      <c r="AM101" s="346"/>
      <c r="AN101" s="346"/>
      <c r="AO101" s="346"/>
      <c r="AP101" s="346"/>
      <c r="AQ101" s="346"/>
      <c r="AR101" s="346"/>
      <c r="AS101" s="346"/>
      <c r="AT101" s="346"/>
      <c r="AU101" s="346"/>
      <c r="AV101" s="346"/>
      <c r="AW101" s="346"/>
      <c r="AX101" s="346"/>
      <c r="AY101" s="346"/>
      <c r="AZ101" s="374"/>
      <c r="BA101" s="375"/>
      <c r="BB101" s="375"/>
      <c r="BC101" s="375"/>
      <c r="BD101" s="375"/>
      <c r="BE101" s="374"/>
      <c r="BF101" s="375"/>
      <c r="BG101" s="375"/>
      <c r="BH101" s="375"/>
      <c r="BI101" s="374"/>
      <c r="BJ101" s="375"/>
      <c r="BK101" s="374"/>
      <c r="BL101" s="375"/>
      <c r="BM101" s="375"/>
      <c r="BN101" s="375"/>
      <c r="BO101" s="375"/>
      <c r="BP101" s="374"/>
      <c r="BQ101" s="375"/>
      <c r="BR101" s="375"/>
      <c r="BS101" s="375"/>
      <c r="BT101" s="375"/>
      <c r="BU101" s="375"/>
      <c r="BV101" s="375"/>
      <c r="BW101" s="374"/>
      <c r="BX101" s="372"/>
      <c r="BY101" s="374"/>
      <c r="BZ101" s="374"/>
      <c r="CA101" s="374"/>
      <c r="CB101" s="374"/>
      <c r="CC101" s="374"/>
      <c r="CD101" s="430"/>
    </row>
    <row r="102" spans="1:82" s="107" customFormat="1" x14ac:dyDescent="0.25">
      <c r="A102" s="345" t="s">
        <v>2503</v>
      </c>
      <c r="B102" s="374"/>
      <c r="C102" s="731"/>
      <c r="D102" s="374"/>
      <c r="E102" s="372"/>
      <c r="F102" s="374"/>
      <c r="G102" s="372"/>
      <c r="H102" s="374"/>
      <c r="I102" s="372"/>
      <c r="J102" s="372"/>
      <c r="K102" s="372"/>
      <c r="L102" s="372"/>
      <c r="M102" s="374"/>
      <c r="N102" s="348">
        <v>136.68889999999999</v>
      </c>
      <c r="O102" s="348">
        <v>160.10310000000001</v>
      </c>
      <c r="P102" s="348">
        <v>250.67060000000001</v>
      </c>
      <c r="Q102" s="348">
        <v>82.591399999999993</v>
      </c>
      <c r="R102" s="348">
        <v>35.902000000000001</v>
      </c>
      <c r="S102" s="348">
        <v>19.340499999999999</v>
      </c>
      <c r="T102" s="348">
        <v>-4.3570000000000002</v>
      </c>
      <c r="U102" s="348">
        <v>-1.5036</v>
      </c>
      <c r="V102" s="350">
        <v>1.8444</v>
      </c>
      <c r="W102" s="348">
        <v>2.9878999999999998</v>
      </c>
      <c r="X102" s="348">
        <v>13.0534</v>
      </c>
      <c r="Y102" s="348">
        <v>12.1463</v>
      </c>
      <c r="Z102" s="348">
        <v>13.818300000000001</v>
      </c>
      <c r="AA102" s="348">
        <v>55.037500000000001</v>
      </c>
      <c r="AB102" s="348">
        <v>-7.6208999999999998</v>
      </c>
      <c r="AC102" s="348">
        <v>3.0455000000000001</v>
      </c>
      <c r="AD102" s="348">
        <v>-1.202</v>
      </c>
      <c r="AE102" s="348">
        <v>42.245399999999997</v>
      </c>
      <c r="AF102" s="348" t="s">
        <v>428</v>
      </c>
      <c r="AG102" s="374"/>
      <c r="AH102" s="346"/>
      <c r="AI102" s="346"/>
      <c r="AJ102" s="346"/>
      <c r="AK102" s="346"/>
      <c r="AL102" s="346"/>
      <c r="AM102" s="346"/>
      <c r="AN102" s="346"/>
      <c r="AO102" s="346"/>
      <c r="AP102" s="346"/>
      <c r="AQ102" s="346"/>
      <c r="AR102" s="346"/>
      <c r="AS102" s="346"/>
      <c r="AT102" s="346"/>
      <c r="AU102" s="346"/>
      <c r="AV102" s="346"/>
      <c r="AW102" s="346"/>
      <c r="AX102" s="346"/>
      <c r="AY102" s="346"/>
      <c r="AZ102" s="374"/>
      <c r="BA102" s="375"/>
      <c r="BB102" s="375"/>
      <c r="BC102" s="375"/>
      <c r="BD102" s="375"/>
      <c r="BE102" s="374"/>
      <c r="BF102" s="375"/>
      <c r="BG102" s="375"/>
      <c r="BH102" s="375"/>
      <c r="BI102" s="374"/>
      <c r="BJ102" s="375"/>
      <c r="BK102" s="374"/>
      <c r="BL102" s="375"/>
      <c r="BM102" s="375"/>
      <c r="BN102" s="375"/>
      <c r="BO102" s="375"/>
      <c r="BP102" s="374"/>
      <c r="BQ102" s="375"/>
      <c r="BR102" s="375"/>
      <c r="BS102" s="375"/>
      <c r="BT102" s="375"/>
      <c r="BU102" s="375"/>
      <c r="BV102" s="375"/>
      <c r="BW102" s="374"/>
      <c r="BX102" s="372"/>
      <c r="BY102" s="374"/>
      <c r="BZ102" s="374"/>
      <c r="CA102" s="374"/>
      <c r="CB102" s="374"/>
      <c r="CC102" s="374"/>
      <c r="CD102" s="430"/>
    </row>
    <row r="103" spans="1:82" s="107" customFormat="1" x14ac:dyDescent="0.25">
      <c r="A103" s="345" t="s">
        <v>8846</v>
      </c>
      <c r="B103" s="374"/>
      <c r="C103" s="731"/>
      <c r="D103" s="374"/>
      <c r="E103" s="372"/>
      <c r="F103" s="374"/>
      <c r="G103" s="372"/>
      <c r="H103" s="374"/>
      <c r="I103" s="372"/>
      <c r="J103" s="372"/>
      <c r="K103" s="372"/>
      <c r="L103" s="372"/>
      <c r="M103" s="374"/>
      <c r="N103" s="348" t="s">
        <v>430</v>
      </c>
      <c r="O103" s="348" t="s">
        <v>430</v>
      </c>
      <c r="P103" s="348" t="s">
        <v>430</v>
      </c>
      <c r="Q103" s="348" t="s">
        <v>430</v>
      </c>
      <c r="R103" s="348" t="s">
        <v>430</v>
      </c>
      <c r="S103" s="348" t="s">
        <v>430</v>
      </c>
      <c r="T103" s="348" t="s">
        <v>430</v>
      </c>
      <c r="U103" s="348" t="s">
        <v>430</v>
      </c>
      <c r="V103" s="350" t="s">
        <v>430</v>
      </c>
      <c r="W103" s="348" t="s">
        <v>430</v>
      </c>
      <c r="X103" s="348" t="s">
        <v>430</v>
      </c>
      <c r="Y103" s="348" t="s">
        <v>430</v>
      </c>
      <c r="Z103" s="348" t="s">
        <v>430</v>
      </c>
      <c r="AA103" s="348" t="s">
        <v>430</v>
      </c>
      <c r="AB103" s="348" t="s">
        <v>430</v>
      </c>
      <c r="AC103" s="348" t="s">
        <v>430</v>
      </c>
      <c r="AD103" s="348" t="s">
        <v>430</v>
      </c>
      <c r="AE103" s="348" t="s">
        <v>430</v>
      </c>
      <c r="AF103" s="348" t="s">
        <v>430</v>
      </c>
      <c r="AG103" s="374"/>
      <c r="AH103" s="346"/>
      <c r="AI103" s="346"/>
      <c r="AJ103" s="346"/>
      <c r="AK103" s="346"/>
      <c r="AL103" s="346"/>
      <c r="AM103" s="346"/>
      <c r="AN103" s="346"/>
      <c r="AO103" s="346"/>
      <c r="AP103" s="346"/>
      <c r="AQ103" s="346"/>
      <c r="AR103" s="346"/>
      <c r="AS103" s="346"/>
      <c r="AT103" s="346"/>
      <c r="AU103" s="346"/>
      <c r="AV103" s="346"/>
      <c r="AW103" s="346"/>
      <c r="AX103" s="346"/>
      <c r="AY103" s="346"/>
      <c r="AZ103" s="374"/>
      <c r="BA103" s="375"/>
      <c r="BB103" s="375"/>
      <c r="BC103" s="375"/>
      <c r="BD103" s="375"/>
      <c r="BE103" s="374"/>
      <c r="BF103" s="375"/>
      <c r="BG103" s="375"/>
      <c r="BH103" s="375"/>
      <c r="BI103" s="374"/>
      <c r="BJ103" s="375"/>
      <c r="BK103" s="374"/>
      <c r="BL103" s="375"/>
      <c r="BM103" s="375"/>
      <c r="BN103" s="375"/>
      <c r="BO103" s="375"/>
      <c r="BP103" s="374"/>
      <c r="BQ103" s="375"/>
      <c r="BR103" s="375"/>
      <c r="BS103" s="375"/>
      <c r="BT103" s="375"/>
      <c r="BU103" s="375"/>
      <c r="BV103" s="375"/>
      <c r="BW103" s="374"/>
      <c r="BX103" s="372"/>
      <c r="BY103" s="374"/>
      <c r="BZ103" s="374"/>
      <c r="CA103" s="374"/>
      <c r="CB103" s="374"/>
      <c r="CC103" s="374"/>
      <c r="CD103" s="430"/>
    </row>
    <row r="104" spans="1:82" s="107" customFormat="1" x14ac:dyDescent="0.25">
      <c r="A104" s="345" t="s">
        <v>426</v>
      </c>
      <c r="B104" s="374"/>
      <c r="C104" s="731"/>
      <c r="D104" s="374"/>
      <c r="E104" s="372"/>
      <c r="F104" s="374"/>
      <c r="G104" s="372"/>
      <c r="H104" s="374"/>
      <c r="I104" s="372"/>
      <c r="J104" s="372"/>
      <c r="K104" s="372"/>
      <c r="L104" s="372"/>
      <c r="M104" s="374"/>
      <c r="N104" s="348">
        <v>124.7199</v>
      </c>
      <c r="O104" s="348">
        <v>160.2064</v>
      </c>
      <c r="P104" s="348">
        <v>228.5968</v>
      </c>
      <c r="Q104" s="348">
        <v>85.869</v>
      </c>
      <c r="R104" s="348">
        <v>27.874300000000002</v>
      </c>
      <c r="S104" s="348">
        <v>7.5702999999999996</v>
      </c>
      <c r="T104" s="348">
        <v>-12.0852</v>
      </c>
      <c r="U104" s="348">
        <v>-5.9301000000000004</v>
      </c>
      <c r="V104" s="350">
        <v>-1.5584</v>
      </c>
      <c r="W104" s="348">
        <v>2.3706</v>
      </c>
      <c r="X104" s="348">
        <v>9.8629999999999995</v>
      </c>
      <c r="Y104" s="348">
        <v>10.273</v>
      </c>
      <c r="Z104" s="348">
        <v>12.7859</v>
      </c>
      <c r="AA104" s="348">
        <v>38.820300000000003</v>
      </c>
      <c r="AB104" s="348">
        <v>-15.4543</v>
      </c>
      <c r="AC104" s="348">
        <v>-1.7907</v>
      </c>
      <c r="AD104" s="348">
        <v>-4.5949</v>
      </c>
      <c r="AE104" s="348">
        <v>49.606499999999997</v>
      </c>
      <c r="AF104" s="348" t="s">
        <v>428</v>
      </c>
      <c r="AG104" s="374"/>
      <c r="AH104" s="346"/>
      <c r="AI104" s="346"/>
      <c r="AJ104" s="346"/>
      <c r="AK104" s="346"/>
      <c r="AL104" s="346"/>
      <c r="AM104" s="346"/>
      <c r="AN104" s="346"/>
      <c r="AO104" s="346"/>
      <c r="AP104" s="346"/>
      <c r="AQ104" s="346"/>
      <c r="AR104" s="346"/>
      <c r="AS104" s="346"/>
      <c r="AT104" s="346"/>
      <c r="AU104" s="346"/>
      <c r="AV104" s="346"/>
      <c r="AW104" s="346"/>
      <c r="AX104" s="346"/>
      <c r="AY104" s="346"/>
      <c r="AZ104" s="374"/>
      <c r="BA104" s="375"/>
      <c r="BB104" s="375"/>
      <c r="BC104" s="375"/>
      <c r="BD104" s="375"/>
      <c r="BE104" s="374"/>
      <c r="BF104" s="375"/>
      <c r="BG104" s="375"/>
      <c r="BH104" s="375"/>
      <c r="BI104" s="374"/>
      <c r="BJ104" s="375"/>
      <c r="BK104" s="374"/>
      <c r="BL104" s="375"/>
      <c r="BM104" s="375"/>
      <c r="BN104" s="375"/>
      <c r="BO104" s="375"/>
      <c r="BP104" s="374"/>
      <c r="BQ104" s="375"/>
      <c r="BR104" s="375"/>
      <c r="BS104" s="375"/>
      <c r="BT104" s="375"/>
      <c r="BU104" s="375"/>
      <c r="BV104" s="375"/>
      <c r="BW104" s="374"/>
      <c r="BX104" s="372"/>
      <c r="BY104" s="374"/>
      <c r="BZ104" s="374"/>
      <c r="CA104" s="374"/>
      <c r="CB104" s="374"/>
      <c r="CC104" s="374"/>
      <c r="CD104" s="430"/>
    </row>
    <row r="105" spans="1:82" s="107" customFormat="1" x14ac:dyDescent="0.25">
      <c r="A105" s="345" t="s">
        <v>664</v>
      </c>
      <c r="B105" s="374"/>
      <c r="C105" s="731"/>
      <c r="D105" s="374"/>
      <c r="E105" s="372"/>
      <c r="F105" s="374"/>
      <c r="G105" s="372"/>
      <c r="H105" s="374"/>
      <c r="I105" s="372"/>
      <c r="J105" s="372"/>
      <c r="K105" s="372"/>
      <c r="L105" s="372"/>
      <c r="M105" s="374"/>
      <c r="N105" s="348">
        <v>152.8092</v>
      </c>
      <c r="O105" s="348">
        <v>167.50139999999999</v>
      </c>
      <c r="P105" s="348">
        <v>257.4787</v>
      </c>
      <c r="Q105" s="348">
        <v>82.133399999999995</v>
      </c>
      <c r="R105" s="348">
        <v>39.074199999999998</v>
      </c>
      <c r="S105" s="348">
        <v>23.3338</v>
      </c>
      <c r="T105" s="348">
        <v>-2.4335</v>
      </c>
      <c r="U105" s="348">
        <v>-1.7762</v>
      </c>
      <c r="V105" s="350">
        <v>1.2267999999999999</v>
      </c>
      <c r="W105" s="348">
        <v>1.9444999999999999</v>
      </c>
      <c r="X105" s="348">
        <v>12.735300000000001</v>
      </c>
      <c r="Y105" s="348">
        <v>11.6251</v>
      </c>
      <c r="Z105" s="348">
        <v>12.978999999999999</v>
      </c>
      <c r="AA105" s="348">
        <v>59.529299999999999</v>
      </c>
      <c r="AB105" s="348">
        <v>-6.0174000000000003</v>
      </c>
      <c r="AC105" s="348">
        <v>2.9056000000000002</v>
      </c>
      <c r="AD105" s="348">
        <v>-1.7983</v>
      </c>
      <c r="AE105" s="348">
        <v>44.2577</v>
      </c>
      <c r="AF105" s="348" t="s">
        <v>428</v>
      </c>
      <c r="AG105" s="374"/>
      <c r="AH105" s="346"/>
      <c r="AI105" s="346"/>
      <c r="AJ105" s="346"/>
      <c r="AK105" s="346"/>
      <c r="AL105" s="346"/>
      <c r="AM105" s="346"/>
      <c r="AN105" s="346"/>
      <c r="AO105" s="346"/>
      <c r="AP105" s="346"/>
      <c r="AQ105" s="346"/>
      <c r="AR105" s="346"/>
      <c r="AS105" s="346"/>
      <c r="AT105" s="346"/>
      <c r="AU105" s="346"/>
      <c r="AV105" s="346"/>
      <c r="AW105" s="346"/>
      <c r="AX105" s="346"/>
      <c r="AY105" s="346"/>
      <c r="AZ105" s="374"/>
      <c r="BA105" s="375"/>
      <c r="BB105" s="375"/>
      <c r="BC105" s="375"/>
      <c r="BD105" s="375"/>
      <c r="BE105" s="374"/>
      <c r="BF105" s="375"/>
      <c r="BG105" s="375"/>
      <c r="BH105" s="375"/>
      <c r="BI105" s="374"/>
      <c r="BJ105" s="375"/>
      <c r="BK105" s="374"/>
      <c r="BL105" s="375"/>
      <c r="BM105" s="375"/>
      <c r="BN105" s="375"/>
      <c r="BO105" s="375"/>
      <c r="BP105" s="374"/>
      <c r="BQ105" s="375"/>
      <c r="BR105" s="375"/>
      <c r="BS105" s="375"/>
      <c r="BT105" s="375"/>
      <c r="BU105" s="375"/>
      <c r="BV105" s="375"/>
      <c r="BW105" s="374"/>
      <c r="BX105" s="372"/>
      <c r="BY105" s="374"/>
      <c r="BZ105" s="374"/>
      <c r="CA105" s="374"/>
      <c r="CB105" s="374"/>
      <c r="CC105" s="374"/>
      <c r="CD105" s="430"/>
    </row>
    <row r="106" spans="1:82" s="107" customFormat="1" x14ac:dyDescent="0.25">
      <c r="A106" s="345" t="s">
        <v>665</v>
      </c>
      <c r="B106" s="374"/>
      <c r="C106" s="731"/>
      <c r="D106" s="374"/>
      <c r="E106" s="372"/>
      <c r="F106" s="374"/>
      <c r="G106" s="372"/>
      <c r="H106" s="374"/>
      <c r="I106" s="372"/>
      <c r="J106" s="372"/>
      <c r="K106" s="372"/>
      <c r="L106" s="372"/>
      <c r="M106" s="374"/>
      <c r="N106" s="348">
        <v>153.28739999999999</v>
      </c>
      <c r="O106" s="348">
        <v>167.6799</v>
      </c>
      <c r="P106" s="348">
        <v>259.16149999999999</v>
      </c>
      <c r="Q106" s="348">
        <v>83.755700000000004</v>
      </c>
      <c r="R106" s="348">
        <v>40.613799999999998</v>
      </c>
      <c r="S106" s="348">
        <v>24.219100000000001</v>
      </c>
      <c r="T106" s="348">
        <v>-1.7583</v>
      </c>
      <c r="U106" s="348">
        <v>-1.1572</v>
      </c>
      <c r="V106" s="350">
        <v>2.1612</v>
      </c>
      <c r="W106" s="348">
        <v>2.8607</v>
      </c>
      <c r="X106" s="348">
        <v>13.7737</v>
      </c>
      <c r="Y106" s="348">
        <v>12.726000000000001</v>
      </c>
      <c r="Z106" s="348">
        <v>14.209</v>
      </c>
      <c r="AA106" s="348">
        <v>60.518999999999998</v>
      </c>
      <c r="AB106" s="348">
        <v>-5.3026</v>
      </c>
      <c r="AC106" s="348">
        <v>3.5709</v>
      </c>
      <c r="AD106" s="348">
        <v>-0.98309999999999997</v>
      </c>
      <c r="AE106" s="348">
        <v>45.487900000000003</v>
      </c>
      <c r="AF106" s="348">
        <v>12.399699999999999</v>
      </c>
      <c r="AG106" s="374"/>
      <c r="AH106" s="346"/>
      <c r="AI106" s="346"/>
      <c r="AJ106" s="346"/>
      <c r="AK106" s="346"/>
      <c r="AL106" s="346"/>
      <c r="AM106" s="346"/>
      <c r="AN106" s="346"/>
      <c r="AO106" s="346"/>
      <c r="AP106" s="346"/>
      <c r="AQ106" s="346"/>
      <c r="AR106" s="346"/>
      <c r="AS106" s="346"/>
      <c r="AT106" s="346"/>
      <c r="AU106" s="346"/>
      <c r="AV106" s="346"/>
      <c r="AW106" s="346"/>
      <c r="AX106" s="346"/>
      <c r="AY106" s="346"/>
      <c r="AZ106" s="374"/>
      <c r="BA106" s="375"/>
      <c r="BB106" s="375"/>
      <c r="BC106" s="375"/>
      <c r="BD106" s="375"/>
      <c r="BE106" s="374"/>
      <c r="BF106" s="375"/>
      <c r="BG106" s="375"/>
      <c r="BH106" s="375"/>
      <c r="BI106" s="374"/>
      <c r="BJ106" s="375"/>
      <c r="BK106" s="374"/>
      <c r="BL106" s="375"/>
      <c r="BM106" s="375"/>
      <c r="BN106" s="375"/>
      <c r="BO106" s="375"/>
      <c r="BP106" s="374"/>
      <c r="BQ106" s="375"/>
      <c r="BR106" s="375"/>
      <c r="BS106" s="375"/>
      <c r="BT106" s="375"/>
      <c r="BU106" s="375"/>
      <c r="BV106" s="375"/>
      <c r="BW106" s="374"/>
      <c r="BX106" s="372"/>
      <c r="BY106" s="374"/>
      <c r="BZ106" s="374"/>
      <c r="CA106" s="374"/>
      <c r="CB106" s="374"/>
      <c r="CC106" s="374"/>
      <c r="CD106" s="430"/>
    </row>
    <row r="107" spans="1:82" s="107" customFormat="1" x14ac:dyDescent="0.25">
      <c r="A107" s="345" t="s">
        <v>6765</v>
      </c>
      <c r="B107" s="374"/>
      <c r="C107" s="731"/>
      <c r="D107" s="374"/>
      <c r="E107" s="372"/>
      <c r="F107" s="374"/>
      <c r="G107" s="372"/>
      <c r="H107" s="374"/>
      <c r="I107" s="372"/>
      <c r="J107" s="372"/>
      <c r="K107" s="372"/>
      <c r="L107" s="372"/>
      <c r="M107" s="374"/>
      <c r="N107" s="348" t="s">
        <v>430</v>
      </c>
      <c r="O107" s="348" t="s">
        <v>430</v>
      </c>
      <c r="P107" s="348" t="s">
        <v>430</v>
      </c>
      <c r="Q107" s="348" t="s">
        <v>430</v>
      </c>
      <c r="R107" s="348" t="s">
        <v>430</v>
      </c>
      <c r="S107" s="348" t="s">
        <v>430</v>
      </c>
      <c r="T107" s="348" t="s">
        <v>430</v>
      </c>
      <c r="U107" s="348" t="s">
        <v>430</v>
      </c>
      <c r="V107" s="350" t="s">
        <v>430</v>
      </c>
      <c r="W107" s="348" t="s">
        <v>430</v>
      </c>
      <c r="X107" s="348" t="s">
        <v>430</v>
      </c>
      <c r="Y107" s="348" t="s">
        <v>430</v>
      </c>
      <c r="Z107" s="348" t="s">
        <v>430</v>
      </c>
      <c r="AA107" s="348" t="s">
        <v>430</v>
      </c>
      <c r="AB107" s="348" t="s">
        <v>430</v>
      </c>
      <c r="AC107" s="348" t="s">
        <v>430</v>
      </c>
      <c r="AD107" s="348" t="s">
        <v>430</v>
      </c>
      <c r="AE107" s="348" t="s">
        <v>430</v>
      </c>
      <c r="AF107" s="348" t="s">
        <v>430</v>
      </c>
      <c r="AG107" s="374"/>
      <c r="AH107" s="346"/>
      <c r="AI107" s="346"/>
      <c r="AJ107" s="346"/>
      <c r="AK107" s="346"/>
      <c r="AL107" s="346"/>
      <c r="AM107" s="346"/>
      <c r="AN107" s="346"/>
      <c r="AO107" s="346"/>
      <c r="AP107" s="346"/>
      <c r="AQ107" s="346"/>
      <c r="AR107" s="346"/>
      <c r="AS107" s="346"/>
      <c r="AT107" s="346"/>
      <c r="AU107" s="346"/>
      <c r="AV107" s="346"/>
      <c r="AW107" s="346"/>
      <c r="AX107" s="346"/>
      <c r="AY107" s="346"/>
      <c r="AZ107" s="374"/>
      <c r="BA107" s="375"/>
      <c r="BB107" s="375"/>
      <c r="BC107" s="375"/>
      <c r="BD107" s="375"/>
      <c r="BE107" s="374"/>
      <c r="BF107" s="375"/>
      <c r="BG107" s="375"/>
      <c r="BH107" s="375"/>
      <c r="BI107" s="374"/>
      <c r="BJ107" s="375"/>
      <c r="BK107" s="374"/>
      <c r="BL107" s="375"/>
      <c r="BM107" s="375"/>
      <c r="BN107" s="375"/>
      <c r="BO107" s="375"/>
      <c r="BP107" s="374"/>
      <c r="BQ107" s="375"/>
      <c r="BR107" s="375"/>
      <c r="BS107" s="375"/>
      <c r="BT107" s="375"/>
      <c r="BU107" s="375"/>
      <c r="BV107" s="375"/>
      <c r="BW107" s="374"/>
      <c r="BX107" s="372"/>
      <c r="BY107" s="374"/>
      <c r="BZ107" s="374"/>
      <c r="CA107" s="374"/>
      <c r="CB107" s="374"/>
      <c r="CC107" s="374"/>
      <c r="CD107" s="430"/>
    </row>
    <row r="108" spans="1:82" s="107" customFormat="1" x14ac:dyDescent="0.25">
      <c r="A108" s="495" t="s">
        <v>8104</v>
      </c>
      <c r="B108" s="417"/>
      <c r="C108" s="732"/>
      <c r="D108" s="417"/>
      <c r="E108" s="431"/>
      <c r="F108" s="417"/>
      <c r="G108" s="431"/>
      <c r="H108" s="417"/>
      <c r="I108" s="431"/>
      <c r="J108" s="431"/>
      <c r="K108" s="431"/>
      <c r="L108" s="431"/>
      <c r="M108" s="432"/>
      <c r="N108" s="433">
        <v>0.89500000000000002</v>
      </c>
      <c r="O108" s="433">
        <v>2.0289999999999999</v>
      </c>
      <c r="P108" s="433">
        <v>11.8065</v>
      </c>
      <c r="Q108" s="433">
        <v>22.841699999999999</v>
      </c>
      <c r="R108" s="433">
        <v>14.3995</v>
      </c>
      <c r="S108" s="433">
        <v>6.0791000000000004</v>
      </c>
      <c r="T108" s="433">
        <v>4.9134000000000002</v>
      </c>
      <c r="U108" s="433">
        <v>5.0888</v>
      </c>
      <c r="V108" s="434">
        <v>5.0480999999999998</v>
      </c>
      <c r="W108" s="433">
        <v>6.9669999999999996</v>
      </c>
      <c r="X108" s="433">
        <v>7.0175999999999998</v>
      </c>
      <c r="Y108" s="433">
        <v>6.1138000000000003</v>
      </c>
      <c r="Z108" s="433">
        <v>6.9794</v>
      </c>
      <c r="AA108" s="433">
        <v>7.7070999999999996</v>
      </c>
      <c r="AB108" s="433">
        <v>4.8826000000000001</v>
      </c>
      <c r="AC108" s="433">
        <v>5.0678000000000001</v>
      </c>
      <c r="AD108" s="433">
        <v>5.2298</v>
      </c>
      <c r="AE108" s="433">
        <v>20.264900000000001</v>
      </c>
      <c r="AF108" s="433" t="s">
        <v>428</v>
      </c>
      <c r="AG108" s="432"/>
      <c r="AH108" s="435"/>
      <c r="AI108" s="435"/>
      <c r="AJ108" s="435"/>
      <c r="AK108" s="435"/>
      <c r="AL108" s="435"/>
      <c r="AM108" s="435"/>
      <c r="AN108" s="435"/>
      <c r="AO108" s="435"/>
      <c r="AP108" s="435"/>
      <c r="AQ108" s="435"/>
      <c r="AR108" s="435"/>
      <c r="AS108" s="435"/>
      <c r="AT108" s="435"/>
      <c r="AU108" s="435"/>
      <c r="AV108" s="435"/>
      <c r="AW108" s="435"/>
      <c r="AX108" s="435"/>
      <c r="AY108" s="435"/>
      <c r="AZ108" s="417"/>
      <c r="BA108" s="437"/>
      <c r="BB108" s="437"/>
      <c r="BC108" s="437"/>
      <c r="BD108" s="437"/>
      <c r="BE108" s="417"/>
      <c r="BF108" s="437"/>
      <c r="BG108" s="437"/>
      <c r="BH108" s="437"/>
      <c r="BI108" s="417"/>
      <c r="BJ108" s="437"/>
      <c r="BK108" s="417"/>
      <c r="BL108" s="437"/>
      <c r="BM108" s="437"/>
      <c r="BN108" s="437"/>
      <c r="BO108" s="437"/>
      <c r="BP108" s="417"/>
      <c r="BQ108" s="437"/>
      <c r="BR108" s="437"/>
      <c r="BS108" s="437"/>
      <c r="BT108" s="437"/>
      <c r="BU108" s="437"/>
      <c r="BV108" s="437"/>
      <c r="BW108" s="417"/>
      <c r="BX108" s="431"/>
      <c r="BY108" s="417"/>
      <c r="BZ108" s="417"/>
      <c r="CA108" s="417"/>
      <c r="CB108" s="417"/>
      <c r="CC108" s="417"/>
      <c r="CD108" s="546"/>
    </row>
    <row r="112" spans="1:82" x14ac:dyDescent="0.25">
      <c r="A112" s="488" t="s">
        <v>179</v>
      </c>
    </row>
    <row r="113" spans="1:1" x14ac:dyDescent="0.25">
      <c r="A113" s="488" t="s">
        <v>10258</v>
      </c>
    </row>
    <row r="114" spans="1:1" x14ac:dyDescent="0.25">
      <c r="A114" s="488"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B0EC2-C37B-4C15-8866-483E521CECCE}">
  <sheetPr codeName="Sheet48"/>
  <dimension ref="A1:CD71"/>
  <sheetViews>
    <sheetView zoomScaleNormal="100" workbookViewId="0">
      <pane xSplit="2" ySplit="6" topLeftCell="C7" activePane="bottomRight" state="frozen"/>
      <selection activeCell="CL821" sqref="CL821"/>
      <selection pane="topRight" activeCell="CL821" sqref="CL821"/>
      <selection pane="bottomLeft" activeCell="CL821" sqref="CL821"/>
      <selection pane="bottomRight"/>
    </sheetView>
  </sheetViews>
  <sheetFormatPr defaultColWidth="8.90625" defaultRowHeight="10.5" x14ac:dyDescent="0.25"/>
  <cols>
    <col min="1" max="1" width="70.3632812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9.36328125" style="282" bestFit="1" customWidth="1"/>
    <col min="54" max="55" width="9.81640625" style="282" bestFit="1" customWidth="1"/>
    <col min="56" max="56" width="5.36328125" style="282" bestFit="1" customWidth="1"/>
    <col min="57" max="57" width="1.08984375" style="21" customWidth="1"/>
    <col min="58" max="58" width="5.54296875" style="235" bestFit="1" customWidth="1"/>
    <col min="59" max="59" width="7.6328125" style="235" bestFit="1" customWidth="1"/>
    <col min="60" max="60" width="9.90625" style="235" bestFit="1" customWidth="1"/>
    <col min="61" max="61" width="1.45312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453125" style="21" customWidth="1"/>
    <col min="69" max="74" width="7.6328125" style="235" customWidth="1"/>
    <col min="75" max="75" width="1.453125" style="21" customWidth="1"/>
    <col min="76" max="80" width="15.6328125" style="21" customWidth="1"/>
    <col min="81" max="81" width="1.1796875" style="21" customWidth="1"/>
    <col min="82" max="82" width="36.81640625" style="21" customWidth="1"/>
    <col min="83" max="16384" width="8.90625" style="21"/>
  </cols>
  <sheetData>
    <row r="1" spans="1:82" ht="33" customHeight="1" x14ac:dyDescent="0.25">
      <c r="A1" s="22" t="s">
        <v>43</v>
      </c>
    </row>
    <row r="3" spans="1:82" ht="20.5" x14ac:dyDescent="0.45">
      <c r="A3" s="23" t="s">
        <v>344</v>
      </c>
    </row>
    <row r="4" spans="1:82" x14ac:dyDescent="0.25">
      <c r="A4" s="21" t="s">
        <v>425</v>
      </c>
    </row>
    <row r="5" spans="1:82" ht="33" x14ac:dyDescent="0.25">
      <c r="A5" s="1076" t="s">
        <v>345</v>
      </c>
      <c r="B5" s="1077"/>
      <c r="C5" s="1083" t="s">
        <v>44</v>
      </c>
      <c r="D5" s="1077"/>
      <c r="E5" s="1083" t="s">
        <v>45</v>
      </c>
      <c r="F5" s="1077"/>
      <c r="G5" s="1083" t="s">
        <v>46</v>
      </c>
      <c r="H5" s="1077"/>
      <c r="I5" s="1107" t="s">
        <v>184</v>
      </c>
      <c r="J5" s="1102"/>
      <c r="K5" s="1102"/>
      <c r="L5" s="1102"/>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76</v>
      </c>
      <c r="BB5" s="1100"/>
      <c r="BC5" s="1100"/>
      <c r="BD5" s="1112"/>
      <c r="BE5" s="76"/>
      <c r="BF5" s="1061" t="s">
        <v>53</v>
      </c>
      <c r="BG5" s="1100"/>
      <c r="BH5" s="1112"/>
      <c r="BI5" s="1077"/>
      <c r="BJ5" s="1060" t="s">
        <v>312</v>
      </c>
      <c r="BK5" s="1077"/>
      <c r="BL5" s="1061" t="s">
        <v>81</v>
      </c>
      <c r="BM5" s="1100"/>
      <c r="BN5" s="1100"/>
      <c r="BO5" s="1112"/>
      <c r="BP5" s="1077"/>
      <c r="BQ5" s="1061" t="s">
        <v>198</v>
      </c>
      <c r="BR5" s="1100"/>
      <c r="BS5" s="1100"/>
      <c r="BT5" s="1100"/>
      <c r="BU5" s="1100"/>
      <c r="BV5" s="1100"/>
      <c r="BW5" s="1101"/>
      <c r="BX5" s="1101" t="s">
        <v>87</v>
      </c>
      <c r="BY5" s="1102"/>
      <c r="BZ5" s="1102"/>
      <c r="CA5" s="1102"/>
      <c r="CB5" s="1103"/>
      <c r="CC5" s="1077"/>
      <c r="CD5" s="1107" t="s">
        <v>88</v>
      </c>
    </row>
    <row r="6" spans="1:82" ht="33" x14ac:dyDescent="0.25">
      <c r="A6" s="1076"/>
      <c r="B6" s="1078"/>
      <c r="C6" s="1114"/>
      <c r="D6" s="1078"/>
      <c r="E6" s="1114"/>
      <c r="F6" s="1078"/>
      <c r="G6" s="1114"/>
      <c r="H6" s="1078"/>
      <c r="I6" s="83" t="s">
        <v>180</v>
      </c>
      <c r="J6" s="28" t="s">
        <v>181</v>
      </c>
      <c r="K6" s="28" t="s">
        <v>182</v>
      </c>
      <c r="L6" s="28" t="s">
        <v>183</v>
      </c>
      <c r="M6" s="1104"/>
      <c r="N6" s="1105" t="s">
        <v>185</v>
      </c>
      <c r="O6" s="1106"/>
      <c r="P6" s="1106"/>
      <c r="Q6" s="1106"/>
      <c r="R6" s="1106"/>
      <c r="S6" s="1106"/>
      <c r="T6" s="1106"/>
      <c r="U6" s="1106"/>
      <c r="V6" s="1105" t="s">
        <v>57</v>
      </c>
      <c r="W6" s="1106"/>
      <c r="X6" s="1106"/>
      <c r="Y6" s="1106"/>
      <c r="Z6" s="1106"/>
      <c r="AA6" s="1106"/>
      <c r="AB6" s="1106"/>
      <c r="AC6" s="1106"/>
      <c r="AD6" s="1106"/>
      <c r="AE6" s="1106"/>
      <c r="AF6" s="1106"/>
      <c r="AG6" s="28"/>
      <c r="AH6" s="1113" t="s">
        <v>68</v>
      </c>
      <c r="AI6" s="1110"/>
      <c r="AJ6" s="1110"/>
      <c r="AK6" s="1110"/>
      <c r="AL6" s="1110"/>
      <c r="AM6" s="1110"/>
      <c r="AN6" s="1110"/>
      <c r="AO6" s="1110"/>
      <c r="AP6" s="1110"/>
      <c r="AQ6" s="1110"/>
      <c r="AR6" s="1110"/>
      <c r="AS6" s="1110"/>
      <c r="AT6" s="1110"/>
      <c r="AU6" s="1110"/>
      <c r="AV6" s="1110"/>
      <c r="AW6" s="1110"/>
      <c r="AX6" s="1110"/>
      <c r="AY6" s="1111"/>
      <c r="AZ6" s="1104"/>
      <c r="BA6" s="692" t="s">
        <v>72</v>
      </c>
      <c r="BB6" s="691" t="s">
        <v>73</v>
      </c>
      <c r="BC6" s="691" t="s">
        <v>74</v>
      </c>
      <c r="BD6" s="327" t="s">
        <v>75</v>
      </c>
      <c r="BE6" s="77"/>
      <c r="BF6" s="326" t="s">
        <v>309</v>
      </c>
      <c r="BG6" s="303" t="s">
        <v>310</v>
      </c>
      <c r="BH6" s="327" t="s">
        <v>311</v>
      </c>
      <c r="BI6" s="1078"/>
      <c r="BJ6" s="1117"/>
      <c r="BK6" s="1078"/>
      <c r="BL6" s="326" t="s">
        <v>77</v>
      </c>
      <c r="BM6" s="303" t="s">
        <v>78</v>
      </c>
      <c r="BN6" s="303" t="s">
        <v>79</v>
      </c>
      <c r="BO6" s="327" t="s">
        <v>313</v>
      </c>
      <c r="BP6" s="1078"/>
      <c r="BQ6" s="326" t="s">
        <v>192</v>
      </c>
      <c r="BR6" s="303" t="s">
        <v>193</v>
      </c>
      <c r="BS6" s="303" t="s">
        <v>194</v>
      </c>
      <c r="BT6" s="303" t="s">
        <v>195</v>
      </c>
      <c r="BU6" s="303" t="s">
        <v>196</v>
      </c>
      <c r="BV6" s="327" t="s">
        <v>197</v>
      </c>
      <c r="BW6" s="1078"/>
      <c r="BX6" s="83" t="s">
        <v>82</v>
      </c>
      <c r="BY6" s="28" t="s">
        <v>83</v>
      </c>
      <c r="BZ6" s="28" t="s">
        <v>84</v>
      </c>
      <c r="CA6" s="28" t="s">
        <v>85</v>
      </c>
      <c r="CB6" s="82" t="s">
        <v>86</v>
      </c>
      <c r="CC6" s="1078"/>
      <c r="CD6" s="1108"/>
    </row>
    <row r="7" spans="1:82" ht="14.5" x14ac:dyDescent="0.25">
      <c r="A7" s="29" t="s">
        <v>346</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355" customFormat="1" x14ac:dyDescent="0.25">
      <c r="A8" s="481" t="s">
        <v>9901</v>
      </c>
      <c r="B8" s="702"/>
      <c r="C8" s="724">
        <v>41281</v>
      </c>
      <c r="D8" s="702"/>
      <c r="E8" s="403">
        <v>10068.4</v>
      </c>
      <c r="F8" s="702"/>
      <c r="G8" s="404">
        <v>83.402199999999993</v>
      </c>
      <c r="H8" s="702"/>
      <c r="I8" s="650">
        <v>3.49</v>
      </c>
      <c r="J8" s="650">
        <v>8.2100000000000009</v>
      </c>
      <c r="K8" s="650">
        <v>2.4</v>
      </c>
      <c r="L8" s="650">
        <v>2.5499999999999998</v>
      </c>
      <c r="M8" s="482"/>
      <c r="N8" s="405">
        <v>63.5242</v>
      </c>
      <c r="O8" s="405">
        <v>40.822299999999998</v>
      </c>
      <c r="P8" s="405">
        <v>60.698700000000002</v>
      </c>
      <c r="Q8" s="405">
        <v>32.267000000000003</v>
      </c>
      <c r="R8" s="405">
        <v>15.5787</v>
      </c>
      <c r="S8" s="405">
        <v>12.3645</v>
      </c>
      <c r="T8" s="405">
        <v>6.3255999999999997</v>
      </c>
      <c r="U8" s="405">
        <v>5.3860000000000001</v>
      </c>
      <c r="V8" s="407">
        <v>5.8098999999999998</v>
      </c>
      <c r="W8" s="405">
        <v>6.5842999999999998</v>
      </c>
      <c r="X8" s="405">
        <v>9.4244000000000003</v>
      </c>
      <c r="Y8" s="405">
        <v>9.4268000000000001</v>
      </c>
      <c r="Z8" s="405">
        <v>9.4388000000000005</v>
      </c>
      <c r="AA8" s="405">
        <v>22.077200000000001</v>
      </c>
      <c r="AB8" s="405">
        <v>5.351</v>
      </c>
      <c r="AC8" s="405">
        <v>6.0312000000000001</v>
      </c>
      <c r="AD8" s="405">
        <v>5.1581999999999999</v>
      </c>
      <c r="AE8" s="405">
        <v>17.866900000000001</v>
      </c>
      <c r="AF8" s="405">
        <v>9.7524999999999995</v>
      </c>
      <c r="AG8" s="482"/>
      <c r="AH8" s="403">
        <v>6</v>
      </c>
      <c r="AI8" s="403">
        <v>11</v>
      </c>
      <c r="AJ8" s="403">
        <v>9</v>
      </c>
      <c r="AK8" s="403">
        <v>14</v>
      </c>
      <c r="AL8" s="403">
        <v>15</v>
      </c>
      <c r="AM8" s="403">
        <v>3</v>
      </c>
      <c r="AN8" s="403">
        <v>2</v>
      </c>
      <c r="AO8" s="403">
        <v>3</v>
      </c>
      <c r="AP8" s="403">
        <v>2</v>
      </c>
      <c r="AQ8" s="403">
        <v>7</v>
      </c>
      <c r="AR8" s="403">
        <v>6</v>
      </c>
      <c r="AS8" s="403">
        <v>3</v>
      </c>
      <c r="AT8" s="403">
        <v>3</v>
      </c>
      <c r="AU8" s="403">
        <v>3</v>
      </c>
      <c r="AV8" s="403">
        <v>3</v>
      </c>
      <c r="AW8" s="403">
        <v>3</v>
      </c>
      <c r="AX8" s="403">
        <v>2</v>
      </c>
      <c r="AY8" s="403">
        <v>15</v>
      </c>
      <c r="AZ8" s="482"/>
      <c r="BA8" s="410">
        <v>43.401184827864</v>
      </c>
      <c r="BB8" s="410">
        <v>0.87806066388997805</v>
      </c>
      <c r="BC8" s="410">
        <v>8.8348198701290598E-2</v>
      </c>
      <c r="BD8" s="410">
        <v>4.5874061553815499</v>
      </c>
      <c r="BE8" s="702"/>
      <c r="BF8" s="405">
        <v>44.913629377900001</v>
      </c>
      <c r="BG8" s="405">
        <v>10.5674580571</v>
      </c>
      <c r="BH8" s="405">
        <v>4.2501828855000001</v>
      </c>
      <c r="BI8" s="702"/>
      <c r="BJ8" s="405">
        <v>24.206247009999998</v>
      </c>
      <c r="BK8" s="702"/>
      <c r="BL8" s="405">
        <v>7.8559099999999997</v>
      </c>
      <c r="BM8" s="405">
        <v>3.92814</v>
      </c>
      <c r="BN8" s="405">
        <v>12.4222</v>
      </c>
      <c r="BO8" s="405">
        <v>75.793750000000003</v>
      </c>
      <c r="BP8" s="702"/>
      <c r="BQ8" s="405">
        <v>5.99</v>
      </c>
      <c r="BR8" s="405">
        <v>31.16</v>
      </c>
      <c r="BS8" s="405">
        <v>10.41</v>
      </c>
      <c r="BT8" s="405">
        <v>21.31</v>
      </c>
      <c r="BU8" s="405">
        <v>2.38</v>
      </c>
      <c r="BV8" s="405">
        <v>5.05</v>
      </c>
      <c r="BW8" s="702"/>
      <c r="BX8" s="703" t="s">
        <v>9902</v>
      </c>
      <c r="BY8" s="703" t="s">
        <v>9903</v>
      </c>
      <c r="BZ8" s="703" t="s">
        <v>838</v>
      </c>
      <c r="CA8" s="703" t="s">
        <v>9904</v>
      </c>
      <c r="CB8" s="703" t="s">
        <v>9905</v>
      </c>
      <c r="CC8" s="702"/>
      <c r="CD8" s="411" t="s">
        <v>7699</v>
      </c>
    </row>
    <row r="9" spans="1:82" s="355" customFormat="1" x14ac:dyDescent="0.25">
      <c r="A9" s="345" t="s">
        <v>9906</v>
      </c>
      <c r="B9" s="668"/>
      <c r="C9" s="719">
        <v>44342</v>
      </c>
      <c r="D9" s="668"/>
      <c r="E9" s="346">
        <v>3402.75</v>
      </c>
      <c r="F9" s="668"/>
      <c r="G9" s="347">
        <v>15.995200000000001</v>
      </c>
      <c r="H9" s="668"/>
      <c r="I9" s="651">
        <v>4.8600000000000003</v>
      </c>
      <c r="J9" s="651">
        <v>7.6</v>
      </c>
      <c r="K9" s="651">
        <v>3.8410000000000002</v>
      </c>
      <c r="L9" s="651">
        <v>4.0037000000000003</v>
      </c>
      <c r="M9" s="349"/>
      <c r="N9" s="348">
        <v>20.092099999999999</v>
      </c>
      <c r="O9" s="348">
        <v>38.993499999999997</v>
      </c>
      <c r="P9" s="348">
        <v>41.1691</v>
      </c>
      <c r="Q9" s="348">
        <v>41.6145</v>
      </c>
      <c r="R9" s="348">
        <v>21.802399999999999</v>
      </c>
      <c r="S9" s="348">
        <v>5.0159000000000002</v>
      </c>
      <c r="T9" s="348">
        <v>5.8346999999999998</v>
      </c>
      <c r="U9" s="348">
        <v>5.4836999999999998</v>
      </c>
      <c r="V9" s="350">
        <v>5.0339</v>
      </c>
      <c r="W9" s="348">
        <v>7.3220999999999998</v>
      </c>
      <c r="X9" s="348">
        <v>10.8157</v>
      </c>
      <c r="Y9" s="348">
        <v>9.77</v>
      </c>
      <c r="Z9" s="348" t="s">
        <v>430</v>
      </c>
      <c r="AA9" s="348">
        <v>12.7058</v>
      </c>
      <c r="AB9" s="348">
        <v>5.4629000000000003</v>
      </c>
      <c r="AC9" s="348">
        <v>5.2091000000000003</v>
      </c>
      <c r="AD9" s="348">
        <v>5.0114000000000001</v>
      </c>
      <c r="AE9" s="348">
        <v>30.933800000000002</v>
      </c>
      <c r="AF9" s="348">
        <v>9.7156000000000002</v>
      </c>
      <c r="AG9" s="349"/>
      <c r="AH9" s="346">
        <v>15</v>
      </c>
      <c r="AI9" s="346">
        <v>12</v>
      </c>
      <c r="AJ9" s="346">
        <v>14</v>
      </c>
      <c r="AK9" s="346">
        <v>6</v>
      </c>
      <c r="AL9" s="346">
        <v>7</v>
      </c>
      <c r="AM9" s="346">
        <v>13</v>
      </c>
      <c r="AN9" s="346">
        <v>3</v>
      </c>
      <c r="AO9" s="346">
        <v>2</v>
      </c>
      <c r="AP9" s="346">
        <v>6</v>
      </c>
      <c r="AQ9" s="346">
        <v>4</v>
      </c>
      <c r="AR9" s="346">
        <v>1</v>
      </c>
      <c r="AS9" s="346">
        <v>1</v>
      </c>
      <c r="AT9" s="346" t="s">
        <v>430</v>
      </c>
      <c r="AU9" s="346">
        <v>15</v>
      </c>
      <c r="AV9" s="346">
        <v>2</v>
      </c>
      <c r="AW9" s="346">
        <v>5</v>
      </c>
      <c r="AX9" s="346">
        <v>3</v>
      </c>
      <c r="AY9" s="346">
        <v>6</v>
      </c>
      <c r="AZ9" s="349"/>
      <c r="BA9" s="375">
        <v>40.091287635394401</v>
      </c>
      <c r="BB9" s="375">
        <v>0</v>
      </c>
      <c r="BC9" s="375">
        <v>0.118111469237463</v>
      </c>
      <c r="BD9" s="375" t="s">
        <v>430</v>
      </c>
      <c r="BE9" s="668"/>
      <c r="BF9" s="348">
        <v>42.232478181200001</v>
      </c>
      <c r="BG9" s="348">
        <v>0.17189273590000001</v>
      </c>
      <c r="BH9" s="348">
        <v>245.69088367859999</v>
      </c>
      <c r="BI9" s="668"/>
      <c r="BJ9" s="348">
        <v>10.73823631</v>
      </c>
      <c r="BK9" s="668"/>
      <c r="BL9" s="348">
        <v>6.6057499999999996</v>
      </c>
      <c r="BM9" s="348">
        <v>3.4208400000000001</v>
      </c>
      <c r="BN9" s="348">
        <v>0.711646</v>
      </c>
      <c r="BO9" s="348">
        <v>89.261763999999999</v>
      </c>
      <c r="BP9" s="668"/>
      <c r="BQ9" s="348">
        <v>60.37</v>
      </c>
      <c r="BR9" s="348">
        <v>14.42</v>
      </c>
      <c r="BS9" s="348" t="s">
        <v>430</v>
      </c>
      <c r="BT9" s="348" t="s">
        <v>430</v>
      </c>
      <c r="BU9" s="348" t="s">
        <v>430</v>
      </c>
      <c r="BV9" s="348">
        <v>14.47</v>
      </c>
      <c r="BW9" s="668"/>
      <c r="BX9" s="353" t="s">
        <v>9907</v>
      </c>
      <c r="BY9" s="353" t="s">
        <v>9908</v>
      </c>
      <c r="BZ9" s="353" t="s">
        <v>9909</v>
      </c>
      <c r="CA9" s="353" t="s">
        <v>9910</v>
      </c>
      <c r="CB9" s="353" t="s">
        <v>9911</v>
      </c>
      <c r="CC9" s="668"/>
      <c r="CD9" s="354" t="s">
        <v>443</v>
      </c>
    </row>
    <row r="10" spans="1:82" s="355" customFormat="1" x14ac:dyDescent="0.25">
      <c r="A10" s="345" t="s">
        <v>9912</v>
      </c>
      <c r="B10" s="668"/>
      <c r="C10" s="719">
        <v>41277</v>
      </c>
      <c r="D10" s="668"/>
      <c r="E10" s="346">
        <v>3332.77</v>
      </c>
      <c r="F10" s="668"/>
      <c r="G10" s="347">
        <v>87.212199999999996</v>
      </c>
      <c r="H10" s="668"/>
      <c r="I10" s="651">
        <v>5.1100000000000003</v>
      </c>
      <c r="J10" s="651">
        <v>8.56</v>
      </c>
      <c r="K10" s="651">
        <v>2.72</v>
      </c>
      <c r="L10" s="651">
        <v>2.85</v>
      </c>
      <c r="M10" s="349"/>
      <c r="N10" s="348">
        <v>65.994100000000003</v>
      </c>
      <c r="O10" s="348">
        <v>55.637300000000003</v>
      </c>
      <c r="P10" s="348">
        <v>68.404899999999998</v>
      </c>
      <c r="Q10" s="348">
        <v>36.244500000000002</v>
      </c>
      <c r="R10" s="348">
        <v>19.304099999999998</v>
      </c>
      <c r="S10" s="348">
        <v>10.0412</v>
      </c>
      <c r="T10" s="348">
        <v>4.0335999999999999</v>
      </c>
      <c r="U10" s="348">
        <v>3.6602000000000001</v>
      </c>
      <c r="V10" s="350">
        <v>5.3665000000000003</v>
      </c>
      <c r="W10" s="348">
        <v>7.5705999999999998</v>
      </c>
      <c r="X10" s="348">
        <v>10.0556</v>
      </c>
      <c r="Y10" s="348">
        <v>9.3421000000000003</v>
      </c>
      <c r="Z10" s="348">
        <v>10.042</v>
      </c>
      <c r="AA10" s="348">
        <v>19.006900000000002</v>
      </c>
      <c r="AB10" s="348">
        <v>3.0733000000000001</v>
      </c>
      <c r="AC10" s="348">
        <v>4.7394999999999996</v>
      </c>
      <c r="AD10" s="348">
        <v>4.9497999999999998</v>
      </c>
      <c r="AE10" s="348">
        <v>22.177900000000001</v>
      </c>
      <c r="AF10" s="348">
        <v>10.3985</v>
      </c>
      <c r="AG10" s="349"/>
      <c r="AH10" s="346">
        <v>4</v>
      </c>
      <c r="AI10" s="346">
        <v>5</v>
      </c>
      <c r="AJ10" s="346">
        <v>6</v>
      </c>
      <c r="AK10" s="346">
        <v>9</v>
      </c>
      <c r="AL10" s="346">
        <v>10</v>
      </c>
      <c r="AM10" s="346">
        <v>5</v>
      </c>
      <c r="AN10" s="346">
        <v>7</v>
      </c>
      <c r="AO10" s="346">
        <v>7</v>
      </c>
      <c r="AP10" s="346">
        <v>4</v>
      </c>
      <c r="AQ10" s="346">
        <v>3</v>
      </c>
      <c r="AR10" s="346">
        <v>2</v>
      </c>
      <c r="AS10" s="346">
        <v>4</v>
      </c>
      <c r="AT10" s="346">
        <v>2</v>
      </c>
      <c r="AU10" s="346">
        <v>7</v>
      </c>
      <c r="AV10" s="346">
        <v>7</v>
      </c>
      <c r="AW10" s="346">
        <v>8</v>
      </c>
      <c r="AX10" s="346">
        <v>4</v>
      </c>
      <c r="AY10" s="346">
        <v>11</v>
      </c>
      <c r="AZ10" s="349"/>
      <c r="BA10" s="375">
        <v>37.601334560140003</v>
      </c>
      <c r="BB10" s="375">
        <v>0.90082721428825097</v>
      </c>
      <c r="BC10" s="375">
        <v>0.11789984181391901</v>
      </c>
      <c r="BD10" s="375">
        <v>5.2057047326704904</v>
      </c>
      <c r="BE10" s="668"/>
      <c r="BF10" s="348">
        <v>44.254760533000002</v>
      </c>
      <c r="BG10" s="348">
        <v>5.6837409093</v>
      </c>
      <c r="BH10" s="348">
        <v>7.7862030023999997</v>
      </c>
      <c r="BI10" s="668"/>
      <c r="BJ10" s="348">
        <v>22.909532389999999</v>
      </c>
      <c r="BK10" s="668"/>
      <c r="BL10" s="348">
        <v>13.7888</v>
      </c>
      <c r="BM10" s="348">
        <v>2.3629899999999999</v>
      </c>
      <c r="BN10" s="348">
        <v>6.13049</v>
      </c>
      <c r="BO10" s="348">
        <v>77.71772</v>
      </c>
      <c r="BP10" s="668"/>
      <c r="BQ10" s="348">
        <v>16.02</v>
      </c>
      <c r="BR10" s="348">
        <v>13.56</v>
      </c>
      <c r="BS10" s="348">
        <v>6.97</v>
      </c>
      <c r="BT10" s="348">
        <v>30.08</v>
      </c>
      <c r="BU10" s="348">
        <v>9.1199999999999992</v>
      </c>
      <c r="BV10" s="348">
        <v>4.37</v>
      </c>
      <c r="BW10" s="668"/>
      <c r="BX10" s="353" t="s">
        <v>9913</v>
      </c>
      <c r="BY10" s="353" t="s">
        <v>9914</v>
      </c>
      <c r="BZ10" s="353" t="s">
        <v>2376</v>
      </c>
      <c r="CA10" s="353" t="s">
        <v>9915</v>
      </c>
      <c r="CB10" s="353" t="s">
        <v>9916</v>
      </c>
      <c r="CC10" s="668"/>
      <c r="CD10" s="354" t="s">
        <v>443</v>
      </c>
    </row>
    <row r="11" spans="1:82" s="355" customFormat="1" x14ac:dyDescent="0.25">
      <c r="A11" s="345" t="s">
        <v>9917</v>
      </c>
      <c r="B11" s="668"/>
      <c r="C11" s="719">
        <v>41275</v>
      </c>
      <c r="D11" s="668"/>
      <c r="E11" s="346">
        <v>3252.51</v>
      </c>
      <c r="F11" s="668"/>
      <c r="G11" s="347">
        <v>89.286600000000007</v>
      </c>
      <c r="H11" s="668"/>
      <c r="I11" s="651">
        <v>11.76</v>
      </c>
      <c r="J11" s="651">
        <v>7.76</v>
      </c>
      <c r="K11" s="651">
        <v>5.81</v>
      </c>
      <c r="L11" s="651">
        <v>6.08</v>
      </c>
      <c r="M11" s="349"/>
      <c r="N11" s="348">
        <v>76.441100000000006</v>
      </c>
      <c r="O11" s="348">
        <v>55.026400000000002</v>
      </c>
      <c r="P11" s="348">
        <v>60.255800000000001</v>
      </c>
      <c r="Q11" s="348">
        <v>46.452300000000001</v>
      </c>
      <c r="R11" s="348">
        <v>25.386700000000001</v>
      </c>
      <c r="S11" s="348">
        <v>4.8658999999999999</v>
      </c>
      <c r="T11" s="348">
        <v>1.3515999999999999</v>
      </c>
      <c r="U11" s="348">
        <v>2.5708000000000002</v>
      </c>
      <c r="V11" s="350">
        <v>2.3708</v>
      </c>
      <c r="W11" s="348">
        <v>4.9194000000000004</v>
      </c>
      <c r="X11" s="348">
        <v>8.6211000000000002</v>
      </c>
      <c r="Y11" s="348">
        <v>8.7657000000000007</v>
      </c>
      <c r="Z11" s="348">
        <v>9.0907</v>
      </c>
      <c r="AA11" s="348">
        <v>15.4411</v>
      </c>
      <c r="AB11" s="348">
        <v>0.3962</v>
      </c>
      <c r="AC11" s="348">
        <v>3.2206999999999999</v>
      </c>
      <c r="AD11" s="348">
        <v>1.9972000000000001</v>
      </c>
      <c r="AE11" s="348">
        <v>31.1265</v>
      </c>
      <c r="AF11" s="348">
        <v>9.4459</v>
      </c>
      <c r="AG11" s="349"/>
      <c r="AH11" s="346">
        <v>2</v>
      </c>
      <c r="AI11" s="346">
        <v>6</v>
      </c>
      <c r="AJ11" s="346">
        <v>10</v>
      </c>
      <c r="AK11" s="346">
        <v>3</v>
      </c>
      <c r="AL11" s="346">
        <v>3</v>
      </c>
      <c r="AM11" s="346">
        <v>14</v>
      </c>
      <c r="AN11" s="346">
        <v>11</v>
      </c>
      <c r="AO11" s="346">
        <v>10</v>
      </c>
      <c r="AP11" s="346">
        <v>13</v>
      </c>
      <c r="AQ11" s="346">
        <v>15</v>
      </c>
      <c r="AR11" s="346">
        <v>11</v>
      </c>
      <c r="AS11" s="346">
        <v>6</v>
      </c>
      <c r="AT11" s="346">
        <v>5</v>
      </c>
      <c r="AU11" s="346">
        <v>11</v>
      </c>
      <c r="AV11" s="346">
        <v>10</v>
      </c>
      <c r="AW11" s="346">
        <v>11</v>
      </c>
      <c r="AX11" s="346">
        <v>12</v>
      </c>
      <c r="AY11" s="346">
        <v>5</v>
      </c>
      <c r="AZ11" s="349"/>
      <c r="BA11" s="375">
        <v>48.444041648514499</v>
      </c>
      <c r="BB11" s="375">
        <v>1.22183506646577</v>
      </c>
      <c r="BC11" s="375">
        <v>6.53613145797491E-2</v>
      </c>
      <c r="BD11" s="375">
        <v>4.2141630576911302</v>
      </c>
      <c r="BE11" s="668"/>
      <c r="BF11" s="348">
        <v>45.4296945842</v>
      </c>
      <c r="BG11" s="348">
        <v>18.491355944199999</v>
      </c>
      <c r="BH11" s="348">
        <v>2.4568071005999998</v>
      </c>
      <c r="BI11" s="668"/>
      <c r="BJ11" s="348">
        <v>19.030507010000001</v>
      </c>
      <c r="BK11" s="668"/>
      <c r="BL11" s="348">
        <v>16.6097</v>
      </c>
      <c r="BM11" s="348">
        <v>1.5715300000000001</v>
      </c>
      <c r="BN11" s="348">
        <v>0.84931400000000001</v>
      </c>
      <c r="BO11" s="348">
        <v>80.969455999999994</v>
      </c>
      <c r="BP11" s="668"/>
      <c r="BQ11" s="348">
        <v>36.78</v>
      </c>
      <c r="BR11" s="348">
        <v>35.22</v>
      </c>
      <c r="BS11" s="348">
        <v>4</v>
      </c>
      <c r="BT11" s="348">
        <v>1.55</v>
      </c>
      <c r="BU11" s="348" t="s">
        <v>430</v>
      </c>
      <c r="BV11" s="348">
        <v>3.42</v>
      </c>
      <c r="BW11" s="668"/>
      <c r="BX11" s="353" t="s">
        <v>9918</v>
      </c>
      <c r="BY11" s="353" t="s">
        <v>9902</v>
      </c>
      <c r="BZ11" s="353" t="s">
        <v>9919</v>
      </c>
      <c r="CA11" s="353" t="s">
        <v>9920</v>
      </c>
      <c r="CB11" s="353" t="s">
        <v>9921</v>
      </c>
      <c r="CC11" s="668"/>
      <c r="CD11" s="354" t="s">
        <v>518</v>
      </c>
    </row>
    <row r="12" spans="1:82" s="355" customFormat="1" ht="11" x14ac:dyDescent="0.3">
      <c r="A12" s="841" t="s">
        <v>9922</v>
      </c>
      <c r="B12" s="858"/>
      <c r="C12" s="843">
        <v>41275</v>
      </c>
      <c r="D12" s="858"/>
      <c r="E12" s="844">
        <v>2885.12</v>
      </c>
      <c r="F12" s="858"/>
      <c r="G12" s="845">
        <v>69.251300000000001</v>
      </c>
      <c r="H12" s="858"/>
      <c r="I12" s="964">
        <v>7.31</v>
      </c>
      <c r="J12" s="964">
        <v>7.61</v>
      </c>
      <c r="K12" s="964">
        <v>3.57</v>
      </c>
      <c r="L12" s="964">
        <v>3.71</v>
      </c>
      <c r="M12" s="859"/>
      <c r="N12" s="846">
        <v>86.749899999999997</v>
      </c>
      <c r="O12" s="846">
        <v>60.791800000000002</v>
      </c>
      <c r="P12" s="846">
        <v>69.933499999999995</v>
      </c>
      <c r="Q12" s="846">
        <v>46.028300000000002</v>
      </c>
      <c r="R12" s="846">
        <v>24.664400000000001</v>
      </c>
      <c r="S12" s="846">
        <v>6.9313000000000002</v>
      </c>
      <c r="T12" s="846">
        <v>1.5485</v>
      </c>
      <c r="U12" s="846">
        <v>2.8098000000000001</v>
      </c>
      <c r="V12" s="848">
        <v>3.1036000000000001</v>
      </c>
      <c r="W12" s="846">
        <v>5.4256000000000002</v>
      </c>
      <c r="X12" s="846">
        <v>9.6000999999999994</v>
      </c>
      <c r="Y12" s="846">
        <v>9.4944000000000006</v>
      </c>
      <c r="Z12" s="846">
        <v>10.331300000000001</v>
      </c>
      <c r="AA12" s="846">
        <v>17.956199999999999</v>
      </c>
      <c r="AB12" s="846">
        <v>9.7000000000000003E-2</v>
      </c>
      <c r="AC12" s="846">
        <v>3.3780000000000001</v>
      </c>
      <c r="AD12" s="846">
        <v>2.5545</v>
      </c>
      <c r="AE12" s="846">
        <v>32.585599999999999</v>
      </c>
      <c r="AF12" s="846">
        <v>10.4277</v>
      </c>
      <c r="AG12" s="859"/>
      <c r="AH12" s="844">
        <v>1</v>
      </c>
      <c r="AI12" s="844">
        <v>3</v>
      </c>
      <c r="AJ12" s="844">
        <v>5</v>
      </c>
      <c r="AK12" s="844">
        <v>4</v>
      </c>
      <c r="AL12" s="844">
        <v>4</v>
      </c>
      <c r="AM12" s="844">
        <v>10</v>
      </c>
      <c r="AN12" s="844">
        <v>10</v>
      </c>
      <c r="AO12" s="844">
        <v>9</v>
      </c>
      <c r="AP12" s="844">
        <v>10</v>
      </c>
      <c r="AQ12" s="844">
        <v>13</v>
      </c>
      <c r="AR12" s="844">
        <v>4</v>
      </c>
      <c r="AS12" s="844">
        <v>2</v>
      </c>
      <c r="AT12" s="844">
        <v>1</v>
      </c>
      <c r="AU12" s="844">
        <v>9</v>
      </c>
      <c r="AV12" s="844">
        <v>11</v>
      </c>
      <c r="AW12" s="844">
        <v>10</v>
      </c>
      <c r="AX12" s="844">
        <v>9</v>
      </c>
      <c r="AY12" s="844">
        <v>4</v>
      </c>
      <c r="AZ12" s="859"/>
      <c r="BA12" s="852">
        <v>57.106741977934099</v>
      </c>
      <c r="BB12" s="852">
        <v>0</v>
      </c>
      <c r="BC12" s="852">
        <v>7.2329675581706804E-2</v>
      </c>
      <c r="BD12" s="852" t="s">
        <v>430</v>
      </c>
      <c r="BE12" s="858"/>
      <c r="BF12" s="846">
        <v>51.433659295299996</v>
      </c>
      <c r="BG12" s="846">
        <v>22.279061547200001</v>
      </c>
      <c r="BH12" s="846">
        <v>2.3086097763</v>
      </c>
      <c r="BI12" s="858"/>
      <c r="BJ12" s="846">
        <v>21.85746533</v>
      </c>
      <c r="BK12" s="858"/>
      <c r="BL12" s="846">
        <v>15.002599999999999</v>
      </c>
      <c r="BM12" s="846">
        <v>4.9716199999999997</v>
      </c>
      <c r="BN12" s="846">
        <v>1.88324</v>
      </c>
      <c r="BO12" s="846">
        <v>78.142539999999997</v>
      </c>
      <c r="BP12" s="858"/>
      <c r="BQ12" s="846">
        <v>25.79</v>
      </c>
      <c r="BR12" s="846">
        <v>23.89</v>
      </c>
      <c r="BS12" s="846">
        <v>0.87</v>
      </c>
      <c r="BT12" s="846">
        <v>11.26</v>
      </c>
      <c r="BU12" s="846">
        <v>0.01</v>
      </c>
      <c r="BV12" s="846">
        <v>16.309999999999999</v>
      </c>
      <c r="BW12" s="858"/>
      <c r="BX12" s="860" t="s">
        <v>9923</v>
      </c>
      <c r="BY12" s="860" t="s">
        <v>9924</v>
      </c>
      <c r="BZ12" s="860" t="s">
        <v>9925</v>
      </c>
      <c r="CA12" s="860" t="s">
        <v>2151</v>
      </c>
      <c r="CB12" s="860" t="s">
        <v>9926</v>
      </c>
      <c r="CC12" s="858"/>
      <c r="CD12" s="856" t="s">
        <v>615</v>
      </c>
    </row>
    <row r="13" spans="1:82" s="355" customFormat="1" x14ac:dyDescent="0.25">
      <c r="A13" s="345" t="s">
        <v>9927</v>
      </c>
      <c r="B13" s="668"/>
      <c r="C13" s="719">
        <v>41275</v>
      </c>
      <c r="D13" s="668"/>
      <c r="E13" s="346">
        <v>1662.35</v>
      </c>
      <c r="F13" s="668"/>
      <c r="G13" s="347">
        <v>76.597999999999999</v>
      </c>
      <c r="H13" s="668"/>
      <c r="I13" s="651">
        <v>10.039999999999999</v>
      </c>
      <c r="J13" s="651">
        <v>7.91</v>
      </c>
      <c r="K13" s="651">
        <v>5.27</v>
      </c>
      <c r="L13" s="651">
        <v>5.53</v>
      </c>
      <c r="M13" s="349"/>
      <c r="N13" s="348">
        <v>43.939700000000002</v>
      </c>
      <c r="O13" s="348">
        <v>61.766399999999997</v>
      </c>
      <c r="P13" s="348">
        <v>77.401600000000002</v>
      </c>
      <c r="Q13" s="348">
        <v>48.542099999999998</v>
      </c>
      <c r="R13" s="348">
        <v>25.930800000000001</v>
      </c>
      <c r="S13" s="348">
        <v>7.2336999999999998</v>
      </c>
      <c r="T13" s="348">
        <v>0.83709999999999996</v>
      </c>
      <c r="U13" s="348">
        <v>1.6034999999999999</v>
      </c>
      <c r="V13" s="350">
        <v>2.1840999999999999</v>
      </c>
      <c r="W13" s="348">
        <v>5.6715</v>
      </c>
      <c r="X13" s="348">
        <v>8.7635000000000005</v>
      </c>
      <c r="Y13" s="348">
        <v>8.7446999999999999</v>
      </c>
      <c r="Z13" s="348">
        <v>8.4860000000000007</v>
      </c>
      <c r="AA13" s="348">
        <v>20.017900000000001</v>
      </c>
      <c r="AB13" s="348">
        <v>-8.2900000000000001E-2</v>
      </c>
      <c r="AC13" s="348">
        <v>2.9533999999999998</v>
      </c>
      <c r="AD13" s="348">
        <v>1.6567000000000001</v>
      </c>
      <c r="AE13" s="348">
        <v>33.322099999999999</v>
      </c>
      <c r="AF13" s="348">
        <v>9.2969000000000008</v>
      </c>
      <c r="AG13" s="349"/>
      <c r="AH13" s="346">
        <v>11</v>
      </c>
      <c r="AI13" s="346">
        <v>2</v>
      </c>
      <c r="AJ13" s="346">
        <v>2</v>
      </c>
      <c r="AK13" s="346">
        <v>2</v>
      </c>
      <c r="AL13" s="346">
        <v>2</v>
      </c>
      <c r="AM13" s="346">
        <v>9</v>
      </c>
      <c r="AN13" s="346">
        <v>13</v>
      </c>
      <c r="AO13" s="346">
        <v>14</v>
      </c>
      <c r="AP13" s="346">
        <v>14</v>
      </c>
      <c r="AQ13" s="346">
        <v>10</v>
      </c>
      <c r="AR13" s="346">
        <v>10</v>
      </c>
      <c r="AS13" s="346">
        <v>8</v>
      </c>
      <c r="AT13" s="346">
        <v>9</v>
      </c>
      <c r="AU13" s="346">
        <v>5</v>
      </c>
      <c r="AV13" s="346">
        <v>12</v>
      </c>
      <c r="AW13" s="346">
        <v>13</v>
      </c>
      <c r="AX13" s="346">
        <v>14</v>
      </c>
      <c r="AY13" s="346">
        <v>3</v>
      </c>
      <c r="AZ13" s="349"/>
      <c r="BA13" s="375">
        <v>48.8207146655879</v>
      </c>
      <c r="BB13" s="375">
        <v>1.2248648807539</v>
      </c>
      <c r="BC13" s="375">
        <v>6.5883936557219802E-2</v>
      </c>
      <c r="BD13" s="375">
        <v>4.2668959270671101</v>
      </c>
      <c r="BE13" s="668"/>
      <c r="BF13" s="348">
        <v>46.704581250300002</v>
      </c>
      <c r="BG13" s="348">
        <v>20.3386162197</v>
      </c>
      <c r="BH13" s="348">
        <v>2.2963499947999999</v>
      </c>
      <c r="BI13" s="668"/>
      <c r="BJ13" s="348">
        <v>24.091727079999998</v>
      </c>
      <c r="BK13" s="668"/>
      <c r="BL13" s="348">
        <v>15.2844</v>
      </c>
      <c r="BM13" s="348">
        <v>4.8492100000000002</v>
      </c>
      <c r="BN13" s="348">
        <v>3.9580899999999999</v>
      </c>
      <c r="BO13" s="348">
        <v>75.908299999999997</v>
      </c>
      <c r="BP13" s="668"/>
      <c r="BQ13" s="348">
        <v>30.63</v>
      </c>
      <c r="BR13" s="348">
        <v>38.14</v>
      </c>
      <c r="BS13" s="348">
        <v>4.13</v>
      </c>
      <c r="BT13" s="348" t="s">
        <v>430</v>
      </c>
      <c r="BU13" s="348" t="s">
        <v>430</v>
      </c>
      <c r="BV13" s="348">
        <v>3.01</v>
      </c>
      <c r="BW13" s="668"/>
      <c r="BX13" s="353" t="s">
        <v>9928</v>
      </c>
      <c r="BY13" s="353" t="s">
        <v>9929</v>
      </c>
      <c r="BZ13" s="353" t="s">
        <v>9930</v>
      </c>
      <c r="CA13" s="353" t="s">
        <v>9931</v>
      </c>
      <c r="CB13" s="353" t="s">
        <v>9932</v>
      </c>
      <c r="CC13" s="668"/>
      <c r="CD13" s="354" t="s">
        <v>1015</v>
      </c>
    </row>
    <row r="14" spans="1:82" s="355" customFormat="1" x14ac:dyDescent="0.25">
      <c r="A14" s="345" t="s">
        <v>9933</v>
      </c>
      <c r="B14" s="668"/>
      <c r="C14" s="719">
        <v>41269</v>
      </c>
      <c r="D14" s="668"/>
      <c r="E14" s="346">
        <v>1485.31</v>
      </c>
      <c r="F14" s="668"/>
      <c r="G14" s="347">
        <v>78.413600000000002</v>
      </c>
      <c r="H14" s="668"/>
      <c r="I14" s="651">
        <v>5.08</v>
      </c>
      <c r="J14" s="651">
        <v>8.32</v>
      </c>
      <c r="K14" s="651">
        <v>3.25</v>
      </c>
      <c r="L14" s="651">
        <v>3.44</v>
      </c>
      <c r="M14" s="349"/>
      <c r="N14" s="348">
        <v>52.021700000000003</v>
      </c>
      <c r="O14" s="348">
        <v>45.366700000000002</v>
      </c>
      <c r="P14" s="348">
        <v>56.8294</v>
      </c>
      <c r="Q14" s="348">
        <v>35.579599999999999</v>
      </c>
      <c r="R14" s="348">
        <v>21.246600000000001</v>
      </c>
      <c r="S14" s="348">
        <v>9.5030999999999999</v>
      </c>
      <c r="T14" s="348">
        <v>4.7664999999999997</v>
      </c>
      <c r="U14" s="348">
        <v>4.6721000000000004</v>
      </c>
      <c r="V14" s="350">
        <v>5.5763999999999996</v>
      </c>
      <c r="W14" s="348">
        <v>7.7088999999999999</v>
      </c>
      <c r="X14" s="348">
        <v>9.3056000000000001</v>
      </c>
      <c r="Y14" s="348">
        <v>8.907</v>
      </c>
      <c r="Z14" s="348">
        <v>9.3466000000000005</v>
      </c>
      <c r="AA14" s="348">
        <v>18.182300000000001</v>
      </c>
      <c r="AB14" s="348">
        <v>4.5454999999999997</v>
      </c>
      <c r="AC14" s="348">
        <v>5.4546999999999999</v>
      </c>
      <c r="AD14" s="348">
        <v>4.8631000000000002</v>
      </c>
      <c r="AE14" s="348">
        <v>23.4648</v>
      </c>
      <c r="AF14" s="348">
        <v>10.3668</v>
      </c>
      <c r="AG14" s="349"/>
      <c r="AH14" s="346">
        <v>9</v>
      </c>
      <c r="AI14" s="346">
        <v>9</v>
      </c>
      <c r="AJ14" s="346">
        <v>11</v>
      </c>
      <c r="AK14" s="346">
        <v>10</v>
      </c>
      <c r="AL14" s="346">
        <v>8</v>
      </c>
      <c r="AM14" s="346">
        <v>6</v>
      </c>
      <c r="AN14" s="346">
        <v>5</v>
      </c>
      <c r="AO14" s="346">
        <v>5</v>
      </c>
      <c r="AP14" s="346">
        <v>3</v>
      </c>
      <c r="AQ14" s="346">
        <v>2</v>
      </c>
      <c r="AR14" s="346">
        <v>7</v>
      </c>
      <c r="AS14" s="346">
        <v>5</v>
      </c>
      <c r="AT14" s="346">
        <v>4</v>
      </c>
      <c r="AU14" s="346">
        <v>8</v>
      </c>
      <c r="AV14" s="346">
        <v>5</v>
      </c>
      <c r="AW14" s="346">
        <v>4</v>
      </c>
      <c r="AX14" s="346">
        <v>5</v>
      </c>
      <c r="AY14" s="346">
        <v>10</v>
      </c>
      <c r="AZ14" s="349"/>
      <c r="BA14" s="375">
        <v>40.3928825732295</v>
      </c>
      <c r="BB14" s="375">
        <v>0</v>
      </c>
      <c r="BC14" s="375">
        <v>9.1236565577040796E-2</v>
      </c>
      <c r="BD14" s="375" t="s">
        <v>430</v>
      </c>
      <c r="BE14" s="668"/>
      <c r="BF14" s="348">
        <v>42.227479241200001</v>
      </c>
      <c r="BG14" s="348">
        <v>7.6672142560000003</v>
      </c>
      <c r="BH14" s="348">
        <v>5.5075387006999996</v>
      </c>
      <c r="BI14" s="668"/>
      <c r="BJ14" s="348">
        <v>20.79241743</v>
      </c>
      <c r="BK14" s="668"/>
      <c r="BL14" s="348">
        <v>15.5243</v>
      </c>
      <c r="BM14" s="348">
        <v>2.39798</v>
      </c>
      <c r="BN14" s="348">
        <v>2.8701300000000001</v>
      </c>
      <c r="BO14" s="348">
        <v>79.207589999999996</v>
      </c>
      <c r="BP14" s="668"/>
      <c r="BQ14" s="348">
        <v>15.81</v>
      </c>
      <c r="BR14" s="348">
        <v>30.66</v>
      </c>
      <c r="BS14" s="348">
        <v>11.48</v>
      </c>
      <c r="BT14" s="348">
        <v>10.99</v>
      </c>
      <c r="BU14" s="348">
        <v>4.16</v>
      </c>
      <c r="BV14" s="348">
        <v>6.1</v>
      </c>
      <c r="BW14" s="668"/>
      <c r="BX14" s="353" t="s">
        <v>9934</v>
      </c>
      <c r="BY14" s="353" t="s">
        <v>9935</v>
      </c>
      <c r="BZ14" s="353" t="s">
        <v>9936</v>
      </c>
      <c r="CA14" s="353" t="s">
        <v>9937</v>
      </c>
      <c r="CB14" s="353" t="s">
        <v>9938</v>
      </c>
      <c r="CC14" s="668"/>
      <c r="CD14" s="354" t="s">
        <v>476</v>
      </c>
    </row>
    <row r="15" spans="1:82" s="355" customFormat="1" x14ac:dyDescent="0.25">
      <c r="A15" s="345" t="s">
        <v>9939</v>
      </c>
      <c r="B15" s="668"/>
      <c r="C15" s="719">
        <v>41275</v>
      </c>
      <c r="D15" s="668"/>
      <c r="E15" s="346">
        <v>965.82</v>
      </c>
      <c r="F15" s="668"/>
      <c r="G15" s="347">
        <v>68.107600000000005</v>
      </c>
      <c r="H15" s="668"/>
      <c r="I15" s="651">
        <v>2.46</v>
      </c>
      <c r="J15" s="651">
        <v>9.3800000000000008</v>
      </c>
      <c r="K15" s="651">
        <v>2.06</v>
      </c>
      <c r="L15" s="651">
        <v>2.15</v>
      </c>
      <c r="M15" s="349"/>
      <c r="N15" s="348">
        <v>32.237000000000002</v>
      </c>
      <c r="O15" s="348">
        <v>21.4207</v>
      </c>
      <c r="P15" s="348">
        <v>37.164700000000003</v>
      </c>
      <c r="Q15" s="348">
        <v>28.673400000000001</v>
      </c>
      <c r="R15" s="348">
        <v>16.851199999999999</v>
      </c>
      <c r="S15" s="348">
        <v>8.1401000000000003</v>
      </c>
      <c r="T15" s="348">
        <v>5.0190999999999999</v>
      </c>
      <c r="U15" s="348">
        <v>6.6345000000000001</v>
      </c>
      <c r="V15" s="350">
        <v>7.3305999999999996</v>
      </c>
      <c r="W15" s="348">
        <v>8.3469999999999995</v>
      </c>
      <c r="X15" s="348">
        <v>8.8510000000000009</v>
      </c>
      <c r="Y15" s="348">
        <v>8.6515000000000004</v>
      </c>
      <c r="Z15" s="348">
        <v>6.5050999999999997</v>
      </c>
      <c r="AA15" s="348">
        <v>13.2919</v>
      </c>
      <c r="AB15" s="348">
        <v>4.7233000000000001</v>
      </c>
      <c r="AC15" s="348">
        <v>6.9457000000000004</v>
      </c>
      <c r="AD15" s="348">
        <v>6.8949999999999996</v>
      </c>
      <c r="AE15" s="348">
        <v>21.162099999999999</v>
      </c>
      <c r="AF15" s="348">
        <v>7.6307</v>
      </c>
      <c r="AG15" s="349"/>
      <c r="AH15" s="346">
        <v>14</v>
      </c>
      <c r="AI15" s="346">
        <v>15</v>
      </c>
      <c r="AJ15" s="346">
        <v>15</v>
      </c>
      <c r="AK15" s="346">
        <v>15</v>
      </c>
      <c r="AL15" s="346">
        <v>14</v>
      </c>
      <c r="AM15" s="346">
        <v>8</v>
      </c>
      <c r="AN15" s="346">
        <v>4</v>
      </c>
      <c r="AO15" s="346">
        <v>1</v>
      </c>
      <c r="AP15" s="346">
        <v>1</v>
      </c>
      <c r="AQ15" s="346">
        <v>1</v>
      </c>
      <c r="AR15" s="346">
        <v>9</v>
      </c>
      <c r="AS15" s="346">
        <v>9</v>
      </c>
      <c r="AT15" s="346">
        <v>14</v>
      </c>
      <c r="AU15" s="346">
        <v>14</v>
      </c>
      <c r="AV15" s="346">
        <v>4</v>
      </c>
      <c r="AW15" s="346">
        <v>1</v>
      </c>
      <c r="AX15" s="346">
        <v>1</v>
      </c>
      <c r="AY15" s="346">
        <v>14</v>
      </c>
      <c r="AZ15" s="349"/>
      <c r="BA15" s="375">
        <v>23.520019652412401</v>
      </c>
      <c r="BB15" s="375">
        <v>0</v>
      </c>
      <c r="BC15" s="375">
        <v>0.130979673451289</v>
      </c>
      <c r="BD15" s="375" t="s">
        <v>430</v>
      </c>
      <c r="BE15" s="668"/>
      <c r="BF15" s="348">
        <v>33.255370225699998</v>
      </c>
      <c r="BG15" s="348">
        <v>-4.0042124709999998</v>
      </c>
      <c r="BH15" s="348">
        <v>-8.3050963120999999</v>
      </c>
      <c r="BI15" s="668"/>
      <c r="BJ15" s="348">
        <v>11.289862230000001</v>
      </c>
      <c r="BK15" s="668"/>
      <c r="BL15" s="348">
        <v>10.277100000000001</v>
      </c>
      <c r="BM15" s="348">
        <v>1.01003</v>
      </c>
      <c r="BN15" s="348" t="s">
        <v>430</v>
      </c>
      <c r="BO15" s="348">
        <v>88.712869999999995</v>
      </c>
      <c r="BP15" s="668"/>
      <c r="BQ15" s="348">
        <v>12.43</v>
      </c>
      <c r="BR15" s="348">
        <v>12.1</v>
      </c>
      <c r="BS15" s="348">
        <v>4.18</v>
      </c>
      <c r="BT15" s="348">
        <v>31.48</v>
      </c>
      <c r="BU15" s="348">
        <v>18.260000000000002</v>
      </c>
      <c r="BV15" s="348">
        <v>10.25</v>
      </c>
      <c r="BW15" s="668"/>
      <c r="BX15" s="353" t="s">
        <v>9940</v>
      </c>
      <c r="BY15" s="353" t="s">
        <v>9941</v>
      </c>
      <c r="BZ15" s="353" t="s">
        <v>9942</v>
      </c>
      <c r="CA15" s="353" t="s">
        <v>9943</v>
      </c>
      <c r="CB15" s="353" t="s">
        <v>9944</v>
      </c>
      <c r="CC15" s="668"/>
      <c r="CD15" s="354" t="s">
        <v>1015</v>
      </c>
    </row>
    <row r="16" spans="1:82" s="355" customFormat="1" x14ac:dyDescent="0.25">
      <c r="A16" s="345" t="s">
        <v>9945</v>
      </c>
      <c r="B16" s="668"/>
      <c r="C16" s="719">
        <v>41276</v>
      </c>
      <c r="D16" s="668"/>
      <c r="E16" s="346">
        <v>941.32</v>
      </c>
      <c r="F16" s="668"/>
      <c r="G16" s="347">
        <v>57.1126</v>
      </c>
      <c r="H16" s="668"/>
      <c r="I16" s="651">
        <v>3.7</v>
      </c>
      <c r="J16" s="651">
        <v>7.78</v>
      </c>
      <c r="K16" s="651">
        <v>2.33</v>
      </c>
      <c r="L16" s="651">
        <v>2.46</v>
      </c>
      <c r="M16" s="349"/>
      <c r="N16" s="348">
        <v>65.880899999999997</v>
      </c>
      <c r="O16" s="348">
        <v>45.738300000000002</v>
      </c>
      <c r="P16" s="348">
        <v>62.157800000000002</v>
      </c>
      <c r="Q16" s="348">
        <v>35.311300000000003</v>
      </c>
      <c r="R16" s="348">
        <v>22.075500000000002</v>
      </c>
      <c r="S16" s="348">
        <v>12.422599999999999</v>
      </c>
      <c r="T16" s="348">
        <v>4.6322999999999999</v>
      </c>
      <c r="U16" s="348">
        <v>5.2942</v>
      </c>
      <c r="V16" s="350">
        <v>5.2195</v>
      </c>
      <c r="W16" s="348">
        <v>6.7256</v>
      </c>
      <c r="X16" s="348">
        <v>9.1716999999999995</v>
      </c>
      <c r="Y16" s="348">
        <v>8.2049000000000003</v>
      </c>
      <c r="Z16" s="348">
        <v>8.9786000000000001</v>
      </c>
      <c r="AA16" s="348">
        <v>22.158200000000001</v>
      </c>
      <c r="AB16" s="348">
        <v>3.9422999999999999</v>
      </c>
      <c r="AC16" s="348">
        <v>6.4805000000000001</v>
      </c>
      <c r="AD16" s="348">
        <v>4.6753</v>
      </c>
      <c r="AE16" s="348">
        <v>23.5337</v>
      </c>
      <c r="AF16" s="348">
        <v>9.3600999999999992</v>
      </c>
      <c r="AG16" s="349"/>
      <c r="AH16" s="346">
        <v>5</v>
      </c>
      <c r="AI16" s="346">
        <v>7</v>
      </c>
      <c r="AJ16" s="346">
        <v>8</v>
      </c>
      <c r="AK16" s="346">
        <v>11</v>
      </c>
      <c r="AL16" s="346">
        <v>6</v>
      </c>
      <c r="AM16" s="346">
        <v>2</v>
      </c>
      <c r="AN16" s="346">
        <v>6</v>
      </c>
      <c r="AO16" s="346">
        <v>4</v>
      </c>
      <c r="AP16" s="346">
        <v>5</v>
      </c>
      <c r="AQ16" s="346">
        <v>6</v>
      </c>
      <c r="AR16" s="346">
        <v>8</v>
      </c>
      <c r="AS16" s="346">
        <v>10</v>
      </c>
      <c r="AT16" s="346">
        <v>7</v>
      </c>
      <c r="AU16" s="346">
        <v>2</v>
      </c>
      <c r="AV16" s="346">
        <v>6</v>
      </c>
      <c r="AW16" s="346">
        <v>2</v>
      </c>
      <c r="AX16" s="346">
        <v>7</v>
      </c>
      <c r="AY16" s="346">
        <v>9</v>
      </c>
      <c r="AZ16" s="349"/>
      <c r="BA16" s="375">
        <v>44.607483049043601</v>
      </c>
      <c r="BB16" s="375">
        <v>0</v>
      </c>
      <c r="BC16" s="375">
        <v>8.3300035656758101E-2</v>
      </c>
      <c r="BD16" s="375" t="s">
        <v>430</v>
      </c>
      <c r="BE16" s="668"/>
      <c r="BF16" s="348">
        <v>44.563115527199997</v>
      </c>
      <c r="BG16" s="348">
        <v>11.9900634549</v>
      </c>
      <c r="BH16" s="348">
        <v>3.7166705325999998</v>
      </c>
      <c r="BI16" s="668"/>
      <c r="BJ16" s="348">
        <v>19.070363069999999</v>
      </c>
      <c r="BK16" s="668"/>
      <c r="BL16" s="348">
        <v>10.8347</v>
      </c>
      <c r="BM16" s="348">
        <v>4.8073399999999999</v>
      </c>
      <c r="BN16" s="348">
        <v>3.4283199999999998</v>
      </c>
      <c r="BO16" s="348">
        <v>80.929640000000006</v>
      </c>
      <c r="BP16" s="668"/>
      <c r="BQ16" s="348">
        <v>11.75</v>
      </c>
      <c r="BR16" s="348">
        <v>54.65</v>
      </c>
      <c r="BS16" s="348">
        <v>5.53</v>
      </c>
      <c r="BT16" s="348">
        <v>2.94</v>
      </c>
      <c r="BU16" s="348" t="s">
        <v>430</v>
      </c>
      <c r="BV16" s="348">
        <v>6.05</v>
      </c>
      <c r="BW16" s="668"/>
      <c r="BX16" s="353" t="s">
        <v>9946</v>
      </c>
      <c r="BY16" s="353" t="s">
        <v>9947</v>
      </c>
      <c r="BZ16" s="353" t="s">
        <v>9948</v>
      </c>
      <c r="CA16" s="353" t="s">
        <v>9949</v>
      </c>
      <c r="CB16" s="353" t="s">
        <v>9950</v>
      </c>
      <c r="CC16" s="668"/>
      <c r="CD16" s="354" t="s">
        <v>9951</v>
      </c>
    </row>
    <row r="17" spans="1:82" s="355" customFormat="1" x14ac:dyDescent="0.25">
      <c r="A17" s="345" t="s">
        <v>9952</v>
      </c>
      <c r="B17" s="668"/>
      <c r="C17" s="719">
        <v>41276</v>
      </c>
      <c r="D17" s="668"/>
      <c r="E17" s="346">
        <v>864.21100000000001</v>
      </c>
      <c r="F17" s="668"/>
      <c r="G17" s="347">
        <v>114.039</v>
      </c>
      <c r="H17" s="668"/>
      <c r="I17" s="651">
        <v>2.93</v>
      </c>
      <c r="J17" s="651">
        <v>7.35</v>
      </c>
      <c r="K17" s="651">
        <v>1.7</v>
      </c>
      <c r="L17" s="651">
        <v>1.79</v>
      </c>
      <c r="M17" s="349"/>
      <c r="N17" s="348">
        <v>72.028700000000001</v>
      </c>
      <c r="O17" s="348">
        <v>65.257499999999993</v>
      </c>
      <c r="P17" s="348">
        <v>86.116</v>
      </c>
      <c r="Q17" s="348">
        <v>50.990699999999997</v>
      </c>
      <c r="R17" s="348">
        <v>23.5563</v>
      </c>
      <c r="S17" s="348">
        <v>11.0075</v>
      </c>
      <c r="T17" s="348">
        <v>3.125</v>
      </c>
      <c r="U17" s="348">
        <v>1.7521</v>
      </c>
      <c r="V17" s="350">
        <v>2.9929000000000001</v>
      </c>
      <c r="W17" s="348">
        <v>6.0564</v>
      </c>
      <c r="X17" s="348">
        <v>8.2463999999999995</v>
      </c>
      <c r="Y17" s="348">
        <v>7.6943999999999999</v>
      </c>
      <c r="Z17" s="348">
        <v>9.0829000000000004</v>
      </c>
      <c r="AA17" s="348">
        <v>21.028099999999998</v>
      </c>
      <c r="AB17" s="348">
        <v>2.5415999999999999</v>
      </c>
      <c r="AC17" s="348">
        <v>2.8879000000000001</v>
      </c>
      <c r="AD17" s="348">
        <v>2.4392</v>
      </c>
      <c r="AE17" s="348">
        <v>34.433399999999999</v>
      </c>
      <c r="AF17" s="348">
        <v>9.3751999999999995</v>
      </c>
      <c r="AG17" s="349"/>
      <c r="AH17" s="346">
        <v>3</v>
      </c>
      <c r="AI17" s="346">
        <v>1</v>
      </c>
      <c r="AJ17" s="346">
        <v>1</v>
      </c>
      <c r="AK17" s="346">
        <v>1</v>
      </c>
      <c r="AL17" s="346">
        <v>5</v>
      </c>
      <c r="AM17" s="346">
        <v>4</v>
      </c>
      <c r="AN17" s="346">
        <v>9</v>
      </c>
      <c r="AO17" s="346">
        <v>13</v>
      </c>
      <c r="AP17" s="346">
        <v>11</v>
      </c>
      <c r="AQ17" s="346">
        <v>9</v>
      </c>
      <c r="AR17" s="346">
        <v>13</v>
      </c>
      <c r="AS17" s="346">
        <v>12</v>
      </c>
      <c r="AT17" s="346">
        <v>6</v>
      </c>
      <c r="AU17" s="346">
        <v>4</v>
      </c>
      <c r="AV17" s="346">
        <v>8</v>
      </c>
      <c r="AW17" s="346">
        <v>14</v>
      </c>
      <c r="AX17" s="346">
        <v>10</v>
      </c>
      <c r="AY17" s="346">
        <v>2</v>
      </c>
      <c r="AZ17" s="349"/>
      <c r="BA17" s="375">
        <v>44.744518277991602</v>
      </c>
      <c r="BB17" s="375">
        <v>0</v>
      </c>
      <c r="BC17" s="375">
        <v>6.1604004734814199E-2</v>
      </c>
      <c r="BD17" s="375" t="s">
        <v>430</v>
      </c>
      <c r="BE17" s="668"/>
      <c r="BF17" s="348">
        <v>42.286920079300003</v>
      </c>
      <c r="BG17" s="348">
        <v>16.331245405400001</v>
      </c>
      <c r="BH17" s="348">
        <v>2.5893261065000002</v>
      </c>
      <c r="BI17" s="668"/>
      <c r="BJ17" s="348">
        <v>23.76991563</v>
      </c>
      <c r="BK17" s="668"/>
      <c r="BL17" s="348">
        <v>15.568</v>
      </c>
      <c r="BM17" s="348">
        <v>1.7562899999999999</v>
      </c>
      <c r="BN17" s="348">
        <v>6.44564</v>
      </c>
      <c r="BO17" s="348">
        <v>76.230069999999998</v>
      </c>
      <c r="BP17" s="668"/>
      <c r="BQ17" s="348">
        <v>23.89</v>
      </c>
      <c r="BR17" s="348">
        <v>44.94</v>
      </c>
      <c r="BS17" s="348" t="s">
        <v>430</v>
      </c>
      <c r="BT17" s="348" t="s">
        <v>430</v>
      </c>
      <c r="BU17" s="348" t="s">
        <v>430</v>
      </c>
      <c r="BV17" s="348">
        <v>7.4</v>
      </c>
      <c r="BW17" s="668"/>
      <c r="BX17" s="353" t="s">
        <v>9953</v>
      </c>
      <c r="BY17" s="353" t="s">
        <v>9954</v>
      </c>
      <c r="BZ17" s="353" t="s">
        <v>9955</v>
      </c>
      <c r="CA17" s="353" t="s">
        <v>9956</v>
      </c>
      <c r="CB17" s="353" t="s">
        <v>9957</v>
      </c>
      <c r="CC17" s="668"/>
      <c r="CD17" s="354" t="s">
        <v>518</v>
      </c>
    </row>
    <row r="18" spans="1:82" s="355" customFormat="1" x14ac:dyDescent="0.25">
      <c r="A18" s="345" t="s">
        <v>9958</v>
      </c>
      <c r="B18" s="668"/>
      <c r="C18" s="719">
        <v>41278</v>
      </c>
      <c r="D18" s="668"/>
      <c r="E18" s="346">
        <v>220.755</v>
      </c>
      <c r="F18" s="668"/>
      <c r="G18" s="347">
        <v>35.871200000000002</v>
      </c>
      <c r="H18" s="668"/>
      <c r="I18" s="651">
        <v>4.5999999999999996</v>
      </c>
      <c r="J18" s="651">
        <v>7.36</v>
      </c>
      <c r="K18" s="651">
        <v>3.42</v>
      </c>
      <c r="L18" s="651">
        <v>3.56</v>
      </c>
      <c r="M18" s="349"/>
      <c r="N18" s="348">
        <v>43.092300000000002</v>
      </c>
      <c r="O18" s="348">
        <v>38.345700000000001</v>
      </c>
      <c r="P18" s="348">
        <v>56.2</v>
      </c>
      <c r="Q18" s="348">
        <v>37.018500000000003</v>
      </c>
      <c r="R18" s="348">
        <v>19.147099999999998</v>
      </c>
      <c r="S18" s="348">
        <v>3.9384999999999999</v>
      </c>
      <c r="T18" s="348">
        <v>-5.0299999999999997E-2</v>
      </c>
      <c r="U18" s="348">
        <v>2.1560999999999999</v>
      </c>
      <c r="V18" s="350">
        <v>2.44</v>
      </c>
      <c r="W18" s="348">
        <v>5.5598999999999998</v>
      </c>
      <c r="X18" s="348">
        <v>7.2891000000000004</v>
      </c>
      <c r="Y18" s="348">
        <v>6.9775</v>
      </c>
      <c r="Z18" s="348">
        <v>7.7378</v>
      </c>
      <c r="AA18" s="348">
        <v>14.1754</v>
      </c>
      <c r="AB18" s="348">
        <v>-0.73089999999999999</v>
      </c>
      <c r="AC18" s="348">
        <v>3.0112000000000001</v>
      </c>
      <c r="AD18" s="348">
        <v>1.9443999999999999</v>
      </c>
      <c r="AE18" s="348">
        <v>25.661799999999999</v>
      </c>
      <c r="AF18" s="348">
        <v>8.6302000000000003</v>
      </c>
      <c r="AG18" s="349"/>
      <c r="AH18" s="346">
        <v>12</v>
      </c>
      <c r="AI18" s="346">
        <v>13</v>
      </c>
      <c r="AJ18" s="346">
        <v>12</v>
      </c>
      <c r="AK18" s="346">
        <v>8</v>
      </c>
      <c r="AL18" s="346">
        <v>11</v>
      </c>
      <c r="AM18" s="346">
        <v>15</v>
      </c>
      <c r="AN18" s="346">
        <v>15</v>
      </c>
      <c r="AO18" s="346">
        <v>12</v>
      </c>
      <c r="AP18" s="346">
        <v>12</v>
      </c>
      <c r="AQ18" s="346">
        <v>11</v>
      </c>
      <c r="AR18" s="346">
        <v>15</v>
      </c>
      <c r="AS18" s="346">
        <v>14</v>
      </c>
      <c r="AT18" s="346">
        <v>12</v>
      </c>
      <c r="AU18" s="346">
        <v>13</v>
      </c>
      <c r="AV18" s="346">
        <v>15</v>
      </c>
      <c r="AW18" s="346">
        <v>12</v>
      </c>
      <c r="AX18" s="346">
        <v>13</v>
      </c>
      <c r="AY18" s="346">
        <v>8</v>
      </c>
      <c r="AZ18" s="349"/>
      <c r="BA18" s="375">
        <v>42.1838868793267</v>
      </c>
      <c r="BB18" s="375">
        <v>1.0542667205426599</v>
      </c>
      <c r="BC18" s="375">
        <v>4.4409376966930598E-2</v>
      </c>
      <c r="BD18" s="375">
        <v>2.7774570448850602</v>
      </c>
      <c r="BE18" s="668"/>
      <c r="BF18" s="348">
        <v>39.239157116199998</v>
      </c>
      <c r="BG18" s="348">
        <v>16.614676908300002</v>
      </c>
      <c r="BH18" s="348">
        <v>2.3617165312999999</v>
      </c>
      <c r="BI18" s="668"/>
      <c r="BJ18" s="348">
        <v>19.046468990000001</v>
      </c>
      <c r="BK18" s="668"/>
      <c r="BL18" s="348">
        <v>18.374199999999998</v>
      </c>
      <c r="BM18" s="348">
        <v>0.40121899999999999</v>
      </c>
      <c r="BN18" s="348">
        <v>0.27108500000000002</v>
      </c>
      <c r="BO18" s="348">
        <v>80.953496000000001</v>
      </c>
      <c r="BP18" s="668"/>
      <c r="BQ18" s="348">
        <v>46.83</v>
      </c>
      <c r="BR18" s="348">
        <v>11.37</v>
      </c>
      <c r="BS18" s="348">
        <v>2.2799999999999998</v>
      </c>
      <c r="BT18" s="348">
        <v>3.54</v>
      </c>
      <c r="BU18" s="348">
        <v>9.64</v>
      </c>
      <c r="BV18" s="348">
        <v>7.28</v>
      </c>
      <c r="BW18" s="668"/>
      <c r="BX18" s="353" t="s">
        <v>9959</v>
      </c>
      <c r="BY18" s="353" t="s">
        <v>9960</v>
      </c>
      <c r="BZ18" s="353" t="s">
        <v>2142</v>
      </c>
      <c r="CA18" s="353" t="s">
        <v>9961</v>
      </c>
      <c r="CB18" s="353" t="s">
        <v>9962</v>
      </c>
      <c r="CC18" s="668"/>
      <c r="CD18" s="354" t="s">
        <v>463</v>
      </c>
    </row>
    <row r="19" spans="1:82" s="355" customFormat="1" x14ac:dyDescent="0.25">
      <c r="A19" s="345" t="s">
        <v>9963</v>
      </c>
      <c r="B19" s="668"/>
      <c r="C19" s="719">
        <v>41275</v>
      </c>
      <c r="D19" s="668"/>
      <c r="E19" s="346">
        <v>196.93</v>
      </c>
      <c r="F19" s="668"/>
      <c r="G19" s="347">
        <v>101.5367</v>
      </c>
      <c r="H19" s="668"/>
      <c r="I19" s="651">
        <v>2.1</v>
      </c>
      <c r="J19" s="651">
        <v>7.4</v>
      </c>
      <c r="K19" s="651">
        <v>1.55</v>
      </c>
      <c r="L19" s="651">
        <v>1.66</v>
      </c>
      <c r="M19" s="349"/>
      <c r="N19" s="348">
        <v>52.018300000000004</v>
      </c>
      <c r="O19" s="348">
        <v>45.378700000000002</v>
      </c>
      <c r="P19" s="348">
        <v>65.065899999999999</v>
      </c>
      <c r="Q19" s="348">
        <v>32.380299999999998</v>
      </c>
      <c r="R19" s="348">
        <v>18.464099999999998</v>
      </c>
      <c r="S19" s="348">
        <v>5.8813000000000004</v>
      </c>
      <c r="T19" s="348">
        <v>0.61660000000000004</v>
      </c>
      <c r="U19" s="348">
        <v>1.2372000000000001</v>
      </c>
      <c r="V19" s="350">
        <v>1.9917</v>
      </c>
      <c r="W19" s="348">
        <v>5.5130999999999997</v>
      </c>
      <c r="X19" s="348">
        <v>8.6136999999999997</v>
      </c>
      <c r="Y19" s="348">
        <v>7.6782000000000004</v>
      </c>
      <c r="Z19" s="348">
        <v>7.8963000000000001</v>
      </c>
      <c r="AA19" s="348">
        <v>15.9124</v>
      </c>
      <c r="AB19" s="348">
        <v>-0.439</v>
      </c>
      <c r="AC19" s="348">
        <v>2.1669</v>
      </c>
      <c r="AD19" s="348">
        <v>1.2892999999999999</v>
      </c>
      <c r="AE19" s="348">
        <v>21.2285</v>
      </c>
      <c r="AF19" s="348">
        <v>8.8361000000000001</v>
      </c>
      <c r="AG19" s="349"/>
      <c r="AH19" s="346">
        <v>10</v>
      </c>
      <c r="AI19" s="346">
        <v>8</v>
      </c>
      <c r="AJ19" s="346">
        <v>7</v>
      </c>
      <c r="AK19" s="346">
        <v>13</v>
      </c>
      <c r="AL19" s="346">
        <v>12</v>
      </c>
      <c r="AM19" s="346">
        <v>12</v>
      </c>
      <c r="AN19" s="346">
        <v>14</v>
      </c>
      <c r="AO19" s="346">
        <v>15</v>
      </c>
      <c r="AP19" s="346">
        <v>15</v>
      </c>
      <c r="AQ19" s="346">
        <v>12</v>
      </c>
      <c r="AR19" s="346">
        <v>12</v>
      </c>
      <c r="AS19" s="346">
        <v>13</v>
      </c>
      <c r="AT19" s="346">
        <v>11</v>
      </c>
      <c r="AU19" s="346">
        <v>10</v>
      </c>
      <c r="AV19" s="346">
        <v>14</v>
      </c>
      <c r="AW19" s="346">
        <v>15</v>
      </c>
      <c r="AX19" s="346">
        <v>15</v>
      </c>
      <c r="AY19" s="346">
        <v>13</v>
      </c>
      <c r="AZ19" s="349"/>
      <c r="BA19" s="375">
        <v>44.2313161385431</v>
      </c>
      <c r="BB19" s="375">
        <v>0</v>
      </c>
      <c r="BC19" s="375">
        <v>7.0810502635630906E-2</v>
      </c>
      <c r="BD19" s="375" t="s">
        <v>430</v>
      </c>
      <c r="BE19" s="668"/>
      <c r="BF19" s="348">
        <v>44.507187043400002</v>
      </c>
      <c r="BG19" s="348">
        <v>15.723772113000001</v>
      </c>
      <c r="BH19" s="348">
        <v>2.8305667828000001</v>
      </c>
      <c r="BI19" s="668"/>
      <c r="BJ19" s="348">
        <v>20.894675159999998</v>
      </c>
      <c r="BK19" s="668"/>
      <c r="BL19" s="348">
        <v>16.447199999999999</v>
      </c>
      <c r="BM19" s="348">
        <v>1.54443</v>
      </c>
      <c r="BN19" s="348">
        <v>2.9030499999999999</v>
      </c>
      <c r="BO19" s="348">
        <v>79.105320000000006</v>
      </c>
      <c r="BP19" s="668"/>
      <c r="BQ19" s="348">
        <v>2.61</v>
      </c>
      <c r="BR19" s="348">
        <v>46.45</v>
      </c>
      <c r="BS19" s="348" t="s">
        <v>430</v>
      </c>
      <c r="BT19" s="348">
        <v>9.33</v>
      </c>
      <c r="BU19" s="348" t="s">
        <v>430</v>
      </c>
      <c r="BV19" s="348">
        <v>20.72</v>
      </c>
      <c r="BW19" s="668"/>
      <c r="BX19" s="353" t="s">
        <v>9964</v>
      </c>
      <c r="BY19" s="353" t="s">
        <v>9965</v>
      </c>
      <c r="BZ19" s="353" t="s">
        <v>4715</v>
      </c>
      <c r="CA19" s="353" t="s">
        <v>9966</v>
      </c>
      <c r="CB19" s="353" t="s">
        <v>9967</v>
      </c>
      <c r="CC19" s="668"/>
      <c r="CD19" s="354" t="s">
        <v>554</v>
      </c>
    </row>
    <row r="20" spans="1:82" s="355" customFormat="1" x14ac:dyDescent="0.25">
      <c r="A20" s="345" t="s">
        <v>9968</v>
      </c>
      <c r="B20" s="668"/>
      <c r="C20" s="719">
        <v>41276</v>
      </c>
      <c r="D20" s="668"/>
      <c r="E20" s="346">
        <v>179.80799999999999</v>
      </c>
      <c r="F20" s="668"/>
      <c r="G20" s="347">
        <v>68.678799999999995</v>
      </c>
      <c r="H20" s="668"/>
      <c r="I20" s="651">
        <v>4.5141499999999999</v>
      </c>
      <c r="J20" s="651">
        <v>6.9595200000000004</v>
      </c>
      <c r="K20" s="651">
        <v>2.6565500000000002</v>
      </c>
      <c r="L20" s="651">
        <v>2.7622499999999999</v>
      </c>
      <c r="M20" s="349"/>
      <c r="N20" s="348">
        <v>33.0867</v>
      </c>
      <c r="O20" s="348">
        <v>31.7577</v>
      </c>
      <c r="P20" s="348">
        <v>50.007100000000001</v>
      </c>
      <c r="Q20" s="348">
        <v>34.6267</v>
      </c>
      <c r="R20" s="348">
        <v>17.331800000000001</v>
      </c>
      <c r="S20" s="348">
        <v>8.7584</v>
      </c>
      <c r="T20" s="348">
        <v>3.4914999999999998</v>
      </c>
      <c r="U20" s="348">
        <v>4.1449999999999996</v>
      </c>
      <c r="V20" s="350">
        <v>4.0133999999999999</v>
      </c>
      <c r="W20" s="348">
        <v>7.2922000000000002</v>
      </c>
      <c r="X20" s="348">
        <v>9.4878</v>
      </c>
      <c r="Y20" s="348">
        <v>8.1365999999999996</v>
      </c>
      <c r="Z20" s="348">
        <v>8.2434999999999992</v>
      </c>
      <c r="AA20" s="348">
        <v>19.6218</v>
      </c>
      <c r="AB20" s="348">
        <v>2.4626999999999999</v>
      </c>
      <c r="AC20" s="348">
        <v>4.9745999999999997</v>
      </c>
      <c r="AD20" s="348">
        <v>3.8578999999999999</v>
      </c>
      <c r="AE20" s="348">
        <v>21.642199999999999</v>
      </c>
      <c r="AF20" s="348">
        <v>8.4879999999999995</v>
      </c>
      <c r="AG20" s="349"/>
      <c r="AH20" s="346">
        <v>13</v>
      </c>
      <c r="AI20" s="346">
        <v>14</v>
      </c>
      <c r="AJ20" s="346">
        <v>13</v>
      </c>
      <c r="AK20" s="346">
        <v>12</v>
      </c>
      <c r="AL20" s="346">
        <v>13</v>
      </c>
      <c r="AM20" s="346">
        <v>7</v>
      </c>
      <c r="AN20" s="346">
        <v>8</v>
      </c>
      <c r="AO20" s="346">
        <v>6</v>
      </c>
      <c r="AP20" s="346">
        <v>8</v>
      </c>
      <c r="AQ20" s="346">
        <v>5</v>
      </c>
      <c r="AR20" s="346">
        <v>5</v>
      </c>
      <c r="AS20" s="346">
        <v>11</v>
      </c>
      <c r="AT20" s="346">
        <v>10</v>
      </c>
      <c r="AU20" s="346">
        <v>6</v>
      </c>
      <c r="AV20" s="346">
        <v>9</v>
      </c>
      <c r="AW20" s="346">
        <v>6</v>
      </c>
      <c r="AX20" s="346">
        <v>8</v>
      </c>
      <c r="AY20" s="346">
        <v>12</v>
      </c>
      <c r="AZ20" s="349"/>
      <c r="BA20" s="375">
        <v>38.444995640464199</v>
      </c>
      <c r="BB20" s="375">
        <v>0</v>
      </c>
      <c r="BC20" s="375">
        <v>0.104033957212643</v>
      </c>
      <c r="BD20" s="375" t="s">
        <v>430</v>
      </c>
      <c r="BE20" s="668"/>
      <c r="BF20" s="348">
        <v>43.523970016500002</v>
      </c>
      <c r="BG20" s="348">
        <v>8.0032311674999992</v>
      </c>
      <c r="BH20" s="348">
        <v>5.4382997449000001</v>
      </c>
      <c r="BI20" s="668"/>
      <c r="BJ20" s="348">
        <v>18.630653800000001</v>
      </c>
      <c r="BK20" s="668"/>
      <c r="BL20" s="348">
        <v>13.148999999999999</v>
      </c>
      <c r="BM20" s="348">
        <v>2.3223099999999999</v>
      </c>
      <c r="BN20" s="348">
        <v>3.1593200000000001</v>
      </c>
      <c r="BO20" s="348">
        <v>81.369370000000004</v>
      </c>
      <c r="BP20" s="668"/>
      <c r="BQ20" s="348">
        <v>54.3</v>
      </c>
      <c r="BR20" s="348">
        <v>13.29</v>
      </c>
      <c r="BS20" s="348">
        <v>7.18</v>
      </c>
      <c r="BT20" s="348" t="s">
        <v>430</v>
      </c>
      <c r="BU20" s="348" t="s">
        <v>430</v>
      </c>
      <c r="BV20" s="348">
        <v>6.6</v>
      </c>
      <c r="BW20" s="668"/>
      <c r="BX20" s="353" t="s">
        <v>9969</v>
      </c>
      <c r="BY20" s="353" t="s">
        <v>9970</v>
      </c>
      <c r="BZ20" s="353" t="s">
        <v>9971</v>
      </c>
      <c r="CA20" s="353" t="s">
        <v>2990</v>
      </c>
      <c r="CB20" s="353" t="s">
        <v>9972</v>
      </c>
      <c r="CC20" s="668"/>
      <c r="CD20" s="354" t="s">
        <v>554</v>
      </c>
    </row>
    <row r="21" spans="1:82" s="355" customFormat="1" x14ac:dyDescent="0.25">
      <c r="A21" s="345" t="s">
        <v>9973</v>
      </c>
      <c r="B21" s="668"/>
      <c r="C21" s="719">
        <v>41285</v>
      </c>
      <c r="D21" s="668"/>
      <c r="E21" s="346">
        <v>151.57599999999999</v>
      </c>
      <c r="F21" s="668"/>
      <c r="G21" s="347">
        <v>71.817400000000006</v>
      </c>
      <c r="H21" s="668"/>
      <c r="I21" s="651">
        <v>6.04</v>
      </c>
      <c r="J21" s="651">
        <v>7.23</v>
      </c>
      <c r="K21" s="651">
        <v>3.78</v>
      </c>
      <c r="L21" s="651">
        <v>3.95</v>
      </c>
      <c r="M21" s="349"/>
      <c r="N21" s="348">
        <v>53.646500000000003</v>
      </c>
      <c r="O21" s="348">
        <v>60.713500000000003</v>
      </c>
      <c r="P21" s="348">
        <v>70.906000000000006</v>
      </c>
      <c r="Q21" s="348">
        <v>45.809600000000003</v>
      </c>
      <c r="R21" s="348">
        <v>39.369999999999997</v>
      </c>
      <c r="S21" s="348">
        <v>16.9575</v>
      </c>
      <c r="T21" s="348">
        <v>9.6534999999999993</v>
      </c>
      <c r="U21" s="348">
        <v>3.5815999999999999</v>
      </c>
      <c r="V21" s="350">
        <v>5.0225999999999997</v>
      </c>
      <c r="W21" s="348">
        <v>6.4882999999999997</v>
      </c>
      <c r="X21" s="348">
        <v>10.0467</v>
      </c>
      <c r="Y21" s="348">
        <v>8.7492000000000001</v>
      </c>
      <c r="Z21" s="348">
        <v>8.6852999999999998</v>
      </c>
      <c r="AA21" s="348">
        <v>27.888999999999999</v>
      </c>
      <c r="AB21" s="348">
        <v>9.3712999999999997</v>
      </c>
      <c r="AC21" s="348">
        <v>4.9500999999999999</v>
      </c>
      <c r="AD21" s="348">
        <v>4.7637999999999998</v>
      </c>
      <c r="AE21" s="348">
        <v>34.567100000000003</v>
      </c>
      <c r="AF21" s="348">
        <v>8.9443999999999999</v>
      </c>
      <c r="AG21" s="349"/>
      <c r="AH21" s="346">
        <v>7</v>
      </c>
      <c r="AI21" s="346">
        <v>4</v>
      </c>
      <c r="AJ21" s="346">
        <v>4</v>
      </c>
      <c r="AK21" s="346">
        <v>5</v>
      </c>
      <c r="AL21" s="346">
        <v>1</v>
      </c>
      <c r="AM21" s="346">
        <v>1</v>
      </c>
      <c r="AN21" s="346">
        <v>1</v>
      </c>
      <c r="AO21" s="346">
        <v>8</v>
      </c>
      <c r="AP21" s="346">
        <v>7</v>
      </c>
      <c r="AQ21" s="346">
        <v>8</v>
      </c>
      <c r="AR21" s="346">
        <v>3</v>
      </c>
      <c r="AS21" s="346">
        <v>7</v>
      </c>
      <c r="AT21" s="346">
        <v>8</v>
      </c>
      <c r="AU21" s="346">
        <v>1</v>
      </c>
      <c r="AV21" s="346">
        <v>1</v>
      </c>
      <c r="AW21" s="346">
        <v>7</v>
      </c>
      <c r="AX21" s="346">
        <v>6</v>
      </c>
      <c r="AY21" s="346">
        <v>1</v>
      </c>
      <c r="AZ21" s="349"/>
      <c r="BA21" s="375">
        <v>67.175420305565197</v>
      </c>
      <c r="BB21" s="375">
        <v>1.1729779025484099</v>
      </c>
      <c r="BC21" s="375">
        <v>6.8557714523871993E-2</v>
      </c>
      <c r="BD21" s="375">
        <v>5.6112921535327001</v>
      </c>
      <c r="BE21" s="668"/>
      <c r="BF21" s="348">
        <v>46.9195879464</v>
      </c>
      <c r="BG21" s="348">
        <v>12.123502712700001</v>
      </c>
      <c r="BH21" s="348">
        <v>3.8701346514999999</v>
      </c>
      <c r="BI21" s="668"/>
      <c r="BJ21" s="348">
        <v>15.76443924</v>
      </c>
      <c r="BK21" s="668"/>
      <c r="BL21" s="348">
        <v>6.8748500000000003</v>
      </c>
      <c r="BM21" s="348">
        <v>7.97804</v>
      </c>
      <c r="BN21" s="348">
        <v>0.91154199999999996</v>
      </c>
      <c r="BO21" s="348">
        <v>84.235568000000001</v>
      </c>
      <c r="BP21" s="668"/>
      <c r="BQ21" s="348">
        <v>40.159999999999997</v>
      </c>
      <c r="BR21" s="348">
        <v>23.91</v>
      </c>
      <c r="BS21" s="348" t="s">
        <v>430</v>
      </c>
      <c r="BT21" s="348" t="s">
        <v>430</v>
      </c>
      <c r="BU21" s="348" t="s">
        <v>430</v>
      </c>
      <c r="BV21" s="348">
        <v>20.170000000000002</v>
      </c>
      <c r="BW21" s="668"/>
      <c r="BX21" s="353" t="s">
        <v>9974</v>
      </c>
      <c r="BY21" s="353" t="s">
        <v>9975</v>
      </c>
      <c r="BZ21" s="353" t="s">
        <v>9976</v>
      </c>
      <c r="CA21" s="353" t="s">
        <v>9977</v>
      </c>
      <c r="CB21" s="353" t="s">
        <v>9978</v>
      </c>
      <c r="CC21" s="668"/>
      <c r="CD21" s="354" t="s">
        <v>554</v>
      </c>
    </row>
    <row r="22" spans="1:82" s="355" customFormat="1" x14ac:dyDescent="0.25">
      <c r="A22" s="345" t="s">
        <v>9979</v>
      </c>
      <c r="B22" s="668"/>
      <c r="C22" s="719">
        <v>41275</v>
      </c>
      <c r="D22" s="668"/>
      <c r="E22" s="346">
        <v>95.965199999999996</v>
      </c>
      <c r="F22" s="668"/>
      <c r="G22" s="347">
        <v>36.770299999999999</v>
      </c>
      <c r="H22" s="668"/>
      <c r="I22" s="651">
        <v>4.8099999999999996</v>
      </c>
      <c r="J22" s="651">
        <v>7.61</v>
      </c>
      <c r="K22" s="651">
        <v>2.71</v>
      </c>
      <c r="L22" s="651">
        <v>2.85</v>
      </c>
      <c r="M22" s="349"/>
      <c r="N22" s="348">
        <v>53.383200000000002</v>
      </c>
      <c r="O22" s="348">
        <v>42.401000000000003</v>
      </c>
      <c r="P22" s="348">
        <v>73.411699999999996</v>
      </c>
      <c r="Q22" s="348">
        <v>40.510100000000001</v>
      </c>
      <c r="R22" s="348">
        <v>20.3094</v>
      </c>
      <c r="S22" s="348">
        <v>6.5800999999999998</v>
      </c>
      <c r="T22" s="348">
        <v>0.84179999999999999</v>
      </c>
      <c r="U22" s="348">
        <v>2.3622999999999998</v>
      </c>
      <c r="V22" s="350">
        <v>3.1219999999999999</v>
      </c>
      <c r="W22" s="348">
        <v>5.1242999999999999</v>
      </c>
      <c r="X22" s="348">
        <v>7.3117000000000001</v>
      </c>
      <c r="Y22" s="348">
        <v>6.3029999999999999</v>
      </c>
      <c r="Z22" s="348">
        <v>7.3282999999999996</v>
      </c>
      <c r="AA22" s="348">
        <v>15.141500000000001</v>
      </c>
      <c r="AB22" s="348">
        <v>-0.35830000000000001</v>
      </c>
      <c r="AC22" s="348">
        <v>3.4569000000000001</v>
      </c>
      <c r="AD22" s="348">
        <v>2.4125999999999999</v>
      </c>
      <c r="AE22" s="348">
        <v>28.014199999999999</v>
      </c>
      <c r="AF22" s="348">
        <v>8.0802999999999994</v>
      </c>
      <c r="AG22" s="349"/>
      <c r="AH22" s="346">
        <v>8</v>
      </c>
      <c r="AI22" s="346">
        <v>10</v>
      </c>
      <c r="AJ22" s="346">
        <v>3</v>
      </c>
      <c r="AK22" s="346">
        <v>7</v>
      </c>
      <c r="AL22" s="346">
        <v>9</v>
      </c>
      <c r="AM22" s="346">
        <v>11</v>
      </c>
      <c r="AN22" s="346">
        <v>12</v>
      </c>
      <c r="AO22" s="346">
        <v>11</v>
      </c>
      <c r="AP22" s="346">
        <v>9</v>
      </c>
      <c r="AQ22" s="346">
        <v>14</v>
      </c>
      <c r="AR22" s="346">
        <v>14</v>
      </c>
      <c r="AS22" s="346">
        <v>15</v>
      </c>
      <c r="AT22" s="346">
        <v>13</v>
      </c>
      <c r="AU22" s="346">
        <v>12</v>
      </c>
      <c r="AV22" s="346">
        <v>13</v>
      </c>
      <c r="AW22" s="346">
        <v>9</v>
      </c>
      <c r="AX22" s="346">
        <v>11</v>
      </c>
      <c r="AY22" s="346">
        <v>7</v>
      </c>
      <c r="AZ22" s="349"/>
      <c r="BA22" s="375">
        <v>45.757617485823502</v>
      </c>
      <c r="BB22" s="375">
        <v>0</v>
      </c>
      <c r="BC22" s="375">
        <v>4.2051598225159401E-2</v>
      </c>
      <c r="BD22" s="375" t="s">
        <v>430</v>
      </c>
      <c r="BE22" s="668"/>
      <c r="BF22" s="348">
        <v>39.8595210143</v>
      </c>
      <c r="BG22" s="348">
        <v>18.056664041499999</v>
      </c>
      <c r="BH22" s="348">
        <v>2.2074687174999998</v>
      </c>
      <c r="BI22" s="668"/>
      <c r="BJ22" s="348">
        <v>23.383657240000002</v>
      </c>
      <c r="BK22" s="668"/>
      <c r="BL22" s="348">
        <v>10.5511</v>
      </c>
      <c r="BM22" s="348">
        <v>1.40405</v>
      </c>
      <c r="BN22" s="348" t="s">
        <v>430</v>
      </c>
      <c r="BO22" s="348">
        <v>88.044849999999997</v>
      </c>
      <c r="BP22" s="668"/>
      <c r="BQ22" s="348">
        <v>19.739999999999998</v>
      </c>
      <c r="BR22" s="348">
        <v>36</v>
      </c>
      <c r="BS22" s="348">
        <v>13.43</v>
      </c>
      <c r="BT22" s="348" t="s">
        <v>430</v>
      </c>
      <c r="BU22" s="348">
        <v>0.03</v>
      </c>
      <c r="BV22" s="348">
        <v>7.41</v>
      </c>
      <c r="BW22" s="668"/>
      <c r="BX22" s="353" t="s">
        <v>9980</v>
      </c>
      <c r="BY22" s="353" t="s">
        <v>9981</v>
      </c>
      <c r="BZ22" s="353" t="s">
        <v>9982</v>
      </c>
      <c r="CA22" s="353" t="s">
        <v>9983</v>
      </c>
      <c r="CB22" s="353" t="s">
        <v>9984</v>
      </c>
      <c r="CC22" s="668"/>
      <c r="CD22" s="354" t="s">
        <v>4769</v>
      </c>
    </row>
    <row r="23" spans="1:82" x14ac:dyDescent="0.25">
      <c r="A23" s="36" t="s">
        <v>93</v>
      </c>
      <c r="B23" s="43"/>
      <c r="C23" s="720"/>
      <c r="D23" s="43"/>
      <c r="E23" s="51"/>
      <c r="F23" s="43"/>
      <c r="G23" s="55"/>
      <c r="H23" s="43"/>
      <c r="I23" s="92"/>
      <c r="J23" s="92"/>
      <c r="K23" s="92"/>
      <c r="L23" s="92"/>
      <c r="M23" s="66"/>
      <c r="N23" s="59">
        <v>54.275799999999997</v>
      </c>
      <c r="O23" s="59">
        <v>47.294499999999999</v>
      </c>
      <c r="P23" s="59">
        <v>62.381500000000003</v>
      </c>
      <c r="Q23" s="59">
        <v>39.469900000000003</v>
      </c>
      <c r="R23" s="59">
        <v>22.067900000000002</v>
      </c>
      <c r="S23" s="59">
        <v>8.6427999999999994</v>
      </c>
      <c r="T23" s="59">
        <v>3.4685000000000001</v>
      </c>
      <c r="U23" s="59">
        <v>3.5566</v>
      </c>
      <c r="V23" s="70">
        <v>4.1052</v>
      </c>
      <c r="W23" s="59">
        <v>6.4206000000000003</v>
      </c>
      <c r="X23" s="59">
        <v>9.0403000000000002</v>
      </c>
      <c r="Y23" s="59">
        <v>8.4564000000000004</v>
      </c>
      <c r="Z23" s="59">
        <v>8.6567000000000007</v>
      </c>
      <c r="AA23" s="59">
        <v>18.306999999999999</v>
      </c>
      <c r="AB23" s="59">
        <v>2.6903999999999999</v>
      </c>
      <c r="AC23" s="59">
        <v>4.3906999999999998</v>
      </c>
      <c r="AD23" s="59">
        <v>3.6312000000000002</v>
      </c>
      <c r="AE23" s="59">
        <v>26.781400000000001</v>
      </c>
      <c r="AF23" s="59">
        <v>9.2499000000000002</v>
      </c>
      <c r="AG23" s="66"/>
      <c r="AH23" s="51">
        <v>15</v>
      </c>
      <c r="AI23" s="51">
        <v>15</v>
      </c>
      <c r="AJ23" s="51">
        <v>15</v>
      </c>
      <c r="AK23" s="51">
        <v>15</v>
      </c>
      <c r="AL23" s="51">
        <v>15</v>
      </c>
      <c r="AM23" s="51">
        <v>15</v>
      </c>
      <c r="AN23" s="51">
        <v>15</v>
      </c>
      <c r="AO23" s="51">
        <v>15</v>
      </c>
      <c r="AP23" s="51">
        <v>15</v>
      </c>
      <c r="AQ23" s="51">
        <v>15</v>
      </c>
      <c r="AR23" s="51">
        <v>15</v>
      </c>
      <c r="AS23" s="51">
        <v>15</v>
      </c>
      <c r="AT23" s="51">
        <v>14</v>
      </c>
      <c r="AU23" s="51">
        <v>15</v>
      </c>
      <c r="AV23" s="51">
        <v>15</v>
      </c>
      <c r="AW23" s="51">
        <v>15</v>
      </c>
      <c r="AX23" s="51">
        <v>15</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86.749899999999997</v>
      </c>
      <c r="O24" s="60">
        <v>65.257499999999993</v>
      </c>
      <c r="P24" s="60">
        <v>86.116</v>
      </c>
      <c r="Q24" s="60">
        <v>50.990699999999997</v>
      </c>
      <c r="R24" s="60">
        <v>39.369999999999997</v>
      </c>
      <c r="S24" s="60">
        <v>16.9575</v>
      </c>
      <c r="T24" s="60">
        <v>9.6534999999999993</v>
      </c>
      <c r="U24" s="60">
        <v>6.6345000000000001</v>
      </c>
      <c r="V24" s="71">
        <v>7.3305999999999996</v>
      </c>
      <c r="W24" s="60">
        <v>8.3469999999999995</v>
      </c>
      <c r="X24" s="60">
        <v>10.8157</v>
      </c>
      <c r="Y24" s="60">
        <v>9.77</v>
      </c>
      <c r="Z24" s="60">
        <v>10.331300000000001</v>
      </c>
      <c r="AA24" s="60">
        <v>27.888999999999999</v>
      </c>
      <c r="AB24" s="60">
        <v>9.3712999999999997</v>
      </c>
      <c r="AC24" s="60">
        <v>6.9457000000000004</v>
      </c>
      <c r="AD24" s="60">
        <v>6.8949999999999996</v>
      </c>
      <c r="AE24" s="60">
        <v>34.567100000000003</v>
      </c>
      <c r="AF24" s="60">
        <v>10.4277</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20.092099999999999</v>
      </c>
      <c r="O25" s="60">
        <v>21.4207</v>
      </c>
      <c r="P25" s="60">
        <v>37.164700000000003</v>
      </c>
      <c r="Q25" s="60">
        <v>28.673400000000001</v>
      </c>
      <c r="R25" s="60">
        <v>15.5787</v>
      </c>
      <c r="S25" s="60">
        <v>3.9384999999999999</v>
      </c>
      <c r="T25" s="60">
        <v>-5.0299999999999997E-2</v>
      </c>
      <c r="U25" s="60">
        <v>1.2372000000000001</v>
      </c>
      <c r="V25" s="71">
        <v>1.9917</v>
      </c>
      <c r="W25" s="60">
        <v>4.9194000000000004</v>
      </c>
      <c r="X25" s="60">
        <v>7.2891000000000004</v>
      </c>
      <c r="Y25" s="60">
        <v>6.3029999999999999</v>
      </c>
      <c r="Z25" s="60">
        <v>6.5050999999999997</v>
      </c>
      <c r="AA25" s="60">
        <v>12.7058</v>
      </c>
      <c r="AB25" s="60">
        <v>-0.73089999999999999</v>
      </c>
      <c r="AC25" s="60">
        <v>2.1669</v>
      </c>
      <c r="AD25" s="60">
        <v>1.2892999999999999</v>
      </c>
      <c r="AE25" s="60">
        <v>17.866900000000001</v>
      </c>
      <c r="AF25" s="60">
        <v>7.6307</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53.383200000000002</v>
      </c>
      <c r="O26" s="61">
        <v>45.378700000000002</v>
      </c>
      <c r="P26" s="61">
        <v>62.157800000000002</v>
      </c>
      <c r="Q26" s="61">
        <v>37.018500000000003</v>
      </c>
      <c r="R26" s="61">
        <v>21.246600000000001</v>
      </c>
      <c r="S26" s="61">
        <v>8.1401000000000003</v>
      </c>
      <c r="T26" s="61">
        <v>3.4914999999999998</v>
      </c>
      <c r="U26" s="61">
        <v>3.5815999999999999</v>
      </c>
      <c r="V26" s="72">
        <v>4.0133999999999999</v>
      </c>
      <c r="W26" s="61">
        <v>6.4882999999999997</v>
      </c>
      <c r="X26" s="61">
        <v>9.1716999999999995</v>
      </c>
      <c r="Y26" s="61">
        <v>8.7446999999999999</v>
      </c>
      <c r="Z26" s="61">
        <v>8.8319500000000009</v>
      </c>
      <c r="AA26" s="61">
        <v>18.182300000000001</v>
      </c>
      <c r="AB26" s="61">
        <v>2.5415999999999999</v>
      </c>
      <c r="AC26" s="61">
        <v>4.7394999999999996</v>
      </c>
      <c r="AD26" s="61">
        <v>3.8578999999999999</v>
      </c>
      <c r="AE26" s="61">
        <v>25.661799999999999</v>
      </c>
      <c r="AF26" s="61">
        <v>9.3600999999999992</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347</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355" customFormat="1" x14ac:dyDescent="0.25">
      <c r="A28" s="481" t="s">
        <v>9985</v>
      </c>
      <c r="B28" s="702"/>
      <c r="C28" s="724">
        <v>36990</v>
      </c>
      <c r="D28" s="702"/>
      <c r="E28" s="403">
        <v>10068.4</v>
      </c>
      <c r="F28" s="702"/>
      <c r="G28" s="404">
        <v>76.009200000000007</v>
      </c>
      <c r="H28" s="702"/>
      <c r="I28" s="650">
        <v>3.49</v>
      </c>
      <c r="J28" s="650">
        <v>8.2100000000000009</v>
      </c>
      <c r="K28" s="650">
        <v>2.4</v>
      </c>
      <c r="L28" s="650">
        <v>2.5499999999999998</v>
      </c>
      <c r="M28" s="482"/>
      <c r="N28" s="405">
        <v>63.111800000000002</v>
      </c>
      <c r="O28" s="405">
        <v>40.390799999999999</v>
      </c>
      <c r="P28" s="405">
        <v>60.261299999999999</v>
      </c>
      <c r="Q28" s="405">
        <v>31.837499999999999</v>
      </c>
      <c r="R28" s="405">
        <v>15.143700000000001</v>
      </c>
      <c r="S28" s="405">
        <v>11.9101</v>
      </c>
      <c r="T28" s="405">
        <v>5.8453999999999997</v>
      </c>
      <c r="U28" s="405">
        <v>4.8940999999999999</v>
      </c>
      <c r="V28" s="407">
        <v>5.3087</v>
      </c>
      <c r="W28" s="405">
        <v>6.0720000000000001</v>
      </c>
      <c r="X28" s="405">
        <v>8.8923000000000005</v>
      </c>
      <c r="Y28" s="405">
        <v>8.8709000000000007</v>
      </c>
      <c r="Z28" s="405">
        <v>8.7321000000000009</v>
      </c>
      <c r="AA28" s="405">
        <v>21.622800000000002</v>
      </c>
      <c r="AB28" s="405">
        <v>4.8756000000000004</v>
      </c>
      <c r="AC28" s="405">
        <v>5.5382999999999996</v>
      </c>
      <c r="AD28" s="405">
        <v>4.6614000000000004</v>
      </c>
      <c r="AE28" s="405">
        <v>17.4331</v>
      </c>
      <c r="AF28" s="405">
        <v>8.3688000000000002</v>
      </c>
      <c r="AG28" s="482"/>
      <c r="AH28" s="403">
        <v>6</v>
      </c>
      <c r="AI28" s="403">
        <v>11</v>
      </c>
      <c r="AJ28" s="403">
        <v>9</v>
      </c>
      <c r="AK28" s="403">
        <v>13</v>
      </c>
      <c r="AL28" s="403">
        <v>15</v>
      </c>
      <c r="AM28" s="403">
        <v>2</v>
      </c>
      <c r="AN28" s="403">
        <v>2</v>
      </c>
      <c r="AO28" s="403">
        <v>3</v>
      </c>
      <c r="AP28" s="403">
        <v>2</v>
      </c>
      <c r="AQ28" s="403">
        <v>6</v>
      </c>
      <c r="AR28" s="403">
        <v>4</v>
      </c>
      <c r="AS28" s="403">
        <v>2</v>
      </c>
      <c r="AT28" s="403">
        <v>3</v>
      </c>
      <c r="AU28" s="403">
        <v>2</v>
      </c>
      <c r="AV28" s="403">
        <v>3</v>
      </c>
      <c r="AW28" s="403">
        <v>2</v>
      </c>
      <c r="AX28" s="403">
        <v>3</v>
      </c>
      <c r="AY28" s="403">
        <v>15</v>
      </c>
      <c r="AZ28" s="482"/>
      <c r="BA28" s="410">
        <v>43.385789386488597</v>
      </c>
      <c r="BB28" s="410">
        <v>0.87764086463104596</v>
      </c>
      <c r="BC28" s="410">
        <v>7.7056694484713001E-2</v>
      </c>
      <c r="BD28" s="410">
        <v>4.0957951690414802</v>
      </c>
      <c r="BE28" s="702"/>
      <c r="BF28" s="405">
        <v>43.616970714899999</v>
      </c>
      <c r="BG28" s="405">
        <v>11.941539994399999</v>
      </c>
      <c r="BH28" s="405">
        <v>3.6525415260999998</v>
      </c>
      <c r="BI28" s="702"/>
      <c r="BJ28" s="405">
        <v>24.206247009999998</v>
      </c>
      <c r="BK28" s="702"/>
      <c r="BL28" s="405">
        <v>7.8559099999999997</v>
      </c>
      <c r="BM28" s="405">
        <v>3.92814</v>
      </c>
      <c r="BN28" s="405">
        <v>12.4222</v>
      </c>
      <c r="BO28" s="405">
        <v>75.793750000000003</v>
      </c>
      <c r="BP28" s="702"/>
      <c r="BQ28" s="405">
        <v>5.99</v>
      </c>
      <c r="BR28" s="405">
        <v>31.16</v>
      </c>
      <c r="BS28" s="405">
        <v>10.41</v>
      </c>
      <c r="BT28" s="405">
        <v>21.31</v>
      </c>
      <c r="BU28" s="405">
        <v>2.38</v>
      </c>
      <c r="BV28" s="405">
        <v>5.05</v>
      </c>
      <c r="BW28" s="702"/>
      <c r="BX28" s="703" t="s">
        <v>9902</v>
      </c>
      <c r="BY28" s="703" t="s">
        <v>9903</v>
      </c>
      <c r="BZ28" s="703" t="s">
        <v>838</v>
      </c>
      <c r="CA28" s="703" t="s">
        <v>9904</v>
      </c>
      <c r="CB28" s="703" t="s">
        <v>9905</v>
      </c>
      <c r="CC28" s="702"/>
      <c r="CD28" s="411" t="s">
        <v>518</v>
      </c>
    </row>
    <row r="29" spans="1:82" s="355" customFormat="1" x14ac:dyDescent="0.25">
      <c r="A29" s="345" t="s">
        <v>9986</v>
      </c>
      <c r="B29" s="668"/>
      <c r="C29" s="719">
        <v>44342</v>
      </c>
      <c r="D29" s="668"/>
      <c r="E29" s="346">
        <v>3402.75</v>
      </c>
      <c r="F29" s="668"/>
      <c r="G29" s="347">
        <v>15.7536</v>
      </c>
      <c r="H29" s="668"/>
      <c r="I29" s="651">
        <v>4.8600000000000003</v>
      </c>
      <c r="J29" s="651">
        <v>7.6</v>
      </c>
      <c r="K29" s="651">
        <v>3.8410000000000002</v>
      </c>
      <c r="L29" s="651">
        <v>4.0037000000000003</v>
      </c>
      <c r="M29" s="349"/>
      <c r="N29" s="348">
        <v>19.936499999999999</v>
      </c>
      <c r="O29" s="348">
        <v>38.738500000000002</v>
      </c>
      <c r="P29" s="348">
        <v>40.863999999999997</v>
      </c>
      <c r="Q29" s="348">
        <v>41.289299999999997</v>
      </c>
      <c r="R29" s="348">
        <v>21.460799999999999</v>
      </c>
      <c r="S29" s="348">
        <v>4.6783000000000001</v>
      </c>
      <c r="T29" s="348">
        <v>5.5106999999999999</v>
      </c>
      <c r="U29" s="348">
        <v>5.1608999999999998</v>
      </c>
      <c r="V29" s="350">
        <v>4.7112999999999996</v>
      </c>
      <c r="W29" s="348">
        <v>6.9973000000000001</v>
      </c>
      <c r="X29" s="348">
        <v>10.482699999999999</v>
      </c>
      <c r="Y29" s="348">
        <v>9.4406999999999996</v>
      </c>
      <c r="Z29" s="348" t="s">
        <v>430</v>
      </c>
      <c r="AA29" s="348">
        <v>12.3583</v>
      </c>
      <c r="AB29" s="348">
        <v>5.1371000000000002</v>
      </c>
      <c r="AC29" s="348">
        <v>4.8867000000000003</v>
      </c>
      <c r="AD29" s="348">
        <v>4.6889000000000003</v>
      </c>
      <c r="AE29" s="348">
        <v>30.601600000000001</v>
      </c>
      <c r="AF29" s="348">
        <v>9.3864999999999998</v>
      </c>
      <c r="AG29" s="349"/>
      <c r="AH29" s="346">
        <v>15</v>
      </c>
      <c r="AI29" s="346">
        <v>12</v>
      </c>
      <c r="AJ29" s="346">
        <v>14</v>
      </c>
      <c r="AK29" s="346">
        <v>6</v>
      </c>
      <c r="AL29" s="346">
        <v>6</v>
      </c>
      <c r="AM29" s="346">
        <v>13</v>
      </c>
      <c r="AN29" s="346">
        <v>3</v>
      </c>
      <c r="AO29" s="346">
        <v>2</v>
      </c>
      <c r="AP29" s="346">
        <v>3</v>
      </c>
      <c r="AQ29" s="346">
        <v>2</v>
      </c>
      <c r="AR29" s="346">
        <v>1</v>
      </c>
      <c r="AS29" s="346">
        <v>1</v>
      </c>
      <c r="AT29" s="346" t="s">
        <v>430</v>
      </c>
      <c r="AU29" s="346">
        <v>15</v>
      </c>
      <c r="AV29" s="346">
        <v>2</v>
      </c>
      <c r="AW29" s="346">
        <v>4</v>
      </c>
      <c r="AX29" s="346">
        <v>2</v>
      </c>
      <c r="AY29" s="346">
        <v>6</v>
      </c>
      <c r="AZ29" s="349"/>
      <c r="BA29" s="375">
        <v>40.085195698144503</v>
      </c>
      <c r="BB29" s="375">
        <v>0</v>
      </c>
      <c r="BC29" s="375">
        <v>0.1105647336059</v>
      </c>
      <c r="BD29" s="375" t="s">
        <v>430</v>
      </c>
      <c r="BE29" s="668"/>
      <c r="BF29" s="348">
        <v>41.4397181378</v>
      </c>
      <c r="BG29" s="348">
        <v>1.0255577052</v>
      </c>
      <c r="BH29" s="348">
        <v>40.407007745800001</v>
      </c>
      <c r="BI29" s="668"/>
      <c r="BJ29" s="348">
        <v>10.73823631</v>
      </c>
      <c r="BK29" s="668"/>
      <c r="BL29" s="348">
        <v>6.6057499999999996</v>
      </c>
      <c r="BM29" s="348">
        <v>3.4208400000000001</v>
      </c>
      <c r="BN29" s="348">
        <v>0.711646</v>
      </c>
      <c r="BO29" s="348">
        <v>89.261763999999999</v>
      </c>
      <c r="BP29" s="668"/>
      <c r="BQ29" s="348">
        <v>60.37</v>
      </c>
      <c r="BR29" s="348">
        <v>14.42</v>
      </c>
      <c r="BS29" s="348" t="s">
        <v>430</v>
      </c>
      <c r="BT29" s="348" t="s">
        <v>430</v>
      </c>
      <c r="BU29" s="348" t="s">
        <v>430</v>
      </c>
      <c r="BV29" s="348">
        <v>14.47</v>
      </c>
      <c r="BW29" s="668"/>
      <c r="BX29" s="353" t="s">
        <v>9907</v>
      </c>
      <c r="BY29" s="353" t="s">
        <v>9908</v>
      </c>
      <c r="BZ29" s="353" t="s">
        <v>9909</v>
      </c>
      <c r="CA29" s="353" t="s">
        <v>9910</v>
      </c>
      <c r="CB29" s="353" t="s">
        <v>9911</v>
      </c>
      <c r="CC29" s="668"/>
      <c r="CD29" s="354" t="s">
        <v>443</v>
      </c>
    </row>
    <row r="30" spans="1:82" s="355" customFormat="1" x14ac:dyDescent="0.25">
      <c r="A30" s="345" t="s">
        <v>9987</v>
      </c>
      <c r="B30" s="668"/>
      <c r="C30" s="719">
        <v>38076</v>
      </c>
      <c r="D30" s="668"/>
      <c r="E30" s="346">
        <v>3332.77</v>
      </c>
      <c r="F30" s="668"/>
      <c r="G30" s="347">
        <v>78.722899999999996</v>
      </c>
      <c r="H30" s="668"/>
      <c r="I30" s="651">
        <v>5.1100000000000003</v>
      </c>
      <c r="J30" s="651">
        <v>8.56</v>
      </c>
      <c r="K30" s="651">
        <v>2.72</v>
      </c>
      <c r="L30" s="651">
        <v>2.85</v>
      </c>
      <c r="M30" s="349"/>
      <c r="N30" s="348">
        <v>65.259500000000003</v>
      </c>
      <c r="O30" s="348">
        <v>54.911200000000001</v>
      </c>
      <c r="P30" s="348">
        <v>67.679400000000001</v>
      </c>
      <c r="Q30" s="348">
        <v>35.512700000000002</v>
      </c>
      <c r="R30" s="348">
        <v>18.572700000000001</v>
      </c>
      <c r="S30" s="348">
        <v>9.2658000000000005</v>
      </c>
      <c r="T30" s="348">
        <v>3.2728999999999999</v>
      </c>
      <c r="U30" s="348">
        <v>2.9020000000000001</v>
      </c>
      <c r="V30" s="350">
        <v>4.5884999999999998</v>
      </c>
      <c r="W30" s="348">
        <v>6.7773000000000003</v>
      </c>
      <c r="X30" s="348">
        <v>9.2299000000000007</v>
      </c>
      <c r="Y30" s="348">
        <v>8.5007000000000001</v>
      </c>
      <c r="Z30" s="348">
        <v>9.2004999999999999</v>
      </c>
      <c r="AA30" s="348">
        <v>18.223400000000002</v>
      </c>
      <c r="AB30" s="348">
        <v>2.3144999999999998</v>
      </c>
      <c r="AC30" s="348">
        <v>3.9832999999999998</v>
      </c>
      <c r="AD30" s="348">
        <v>4.1761999999999997</v>
      </c>
      <c r="AE30" s="348">
        <v>21.447299999999998</v>
      </c>
      <c r="AF30" s="348">
        <v>9.7248999999999999</v>
      </c>
      <c r="AG30" s="349"/>
      <c r="AH30" s="346">
        <v>4</v>
      </c>
      <c r="AI30" s="346">
        <v>5</v>
      </c>
      <c r="AJ30" s="346">
        <v>6</v>
      </c>
      <c r="AK30" s="346">
        <v>9</v>
      </c>
      <c r="AL30" s="346">
        <v>10</v>
      </c>
      <c r="AM30" s="346">
        <v>5</v>
      </c>
      <c r="AN30" s="346">
        <v>6</v>
      </c>
      <c r="AO30" s="346">
        <v>7</v>
      </c>
      <c r="AP30" s="346">
        <v>5</v>
      </c>
      <c r="AQ30" s="346">
        <v>3</v>
      </c>
      <c r="AR30" s="346">
        <v>2</v>
      </c>
      <c r="AS30" s="346">
        <v>3</v>
      </c>
      <c r="AT30" s="346">
        <v>1</v>
      </c>
      <c r="AU30" s="346">
        <v>7</v>
      </c>
      <c r="AV30" s="346">
        <v>7</v>
      </c>
      <c r="AW30" s="346">
        <v>7</v>
      </c>
      <c r="AX30" s="346">
        <v>4</v>
      </c>
      <c r="AY30" s="346">
        <v>11</v>
      </c>
      <c r="AZ30" s="349"/>
      <c r="BA30" s="375">
        <v>37.550361584696198</v>
      </c>
      <c r="BB30" s="375">
        <v>0.900269639726058</v>
      </c>
      <c r="BC30" s="375">
        <v>9.7816440372246502E-2</v>
      </c>
      <c r="BD30" s="375">
        <v>4.4450778873327597</v>
      </c>
      <c r="BE30" s="668"/>
      <c r="BF30" s="348">
        <v>42.2374874968</v>
      </c>
      <c r="BG30" s="348">
        <v>7.7803579658000004</v>
      </c>
      <c r="BH30" s="348">
        <v>5.4287331870999997</v>
      </c>
      <c r="BI30" s="668"/>
      <c r="BJ30" s="348">
        <v>22.909532389999999</v>
      </c>
      <c r="BK30" s="668"/>
      <c r="BL30" s="348">
        <v>13.7888</v>
      </c>
      <c r="BM30" s="348">
        <v>2.3629899999999999</v>
      </c>
      <c r="BN30" s="348">
        <v>6.13049</v>
      </c>
      <c r="BO30" s="348">
        <v>77.71772</v>
      </c>
      <c r="BP30" s="668"/>
      <c r="BQ30" s="348">
        <v>16.02</v>
      </c>
      <c r="BR30" s="348">
        <v>13.56</v>
      </c>
      <c r="BS30" s="348">
        <v>6.97</v>
      </c>
      <c r="BT30" s="348">
        <v>30.08</v>
      </c>
      <c r="BU30" s="348">
        <v>9.1199999999999992</v>
      </c>
      <c r="BV30" s="348">
        <v>4.37</v>
      </c>
      <c r="BW30" s="668"/>
      <c r="BX30" s="353" t="s">
        <v>9913</v>
      </c>
      <c r="BY30" s="353" t="s">
        <v>9914</v>
      </c>
      <c r="BZ30" s="353" t="s">
        <v>2376</v>
      </c>
      <c r="CA30" s="353" t="s">
        <v>9915</v>
      </c>
      <c r="CB30" s="353" t="s">
        <v>9916</v>
      </c>
      <c r="CC30" s="668"/>
      <c r="CD30" s="354" t="s">
        <v>443</v>
      </c>
    </row>
    <row r="31" spans="1:82" s="355" customFormat="1" x14ac:dyDescent="0.25">
      <c r="A31" s="345" t="s">
        <v>9988</v>
      </c>
      <c r="B31" s="668"/>
      <c r="C31" s="719">
        <v>37981</v>
      </c>
      <c r="D31" s="668"/>
      <c r="E31" s="346">
        <v>3252.51</v>
      </c>
      <c r="F31" s="668"/>
      <c r="G31" s="347">
        <v>83.491399999999999</v>
      </c>
      <c r="H31" s="668"/>
      <c r="I31" s="651">
        <v>11.76</v>
      </c>
      <c r="J31" s="651">
        <v>7.76</v>
      </c>
      <c r="K31" s="651">
        <v>5.81</v>
      </c>
      <c r="L31" s="651">
        <v>6.08</v>
      </c>
      <c r="M31" s="349"/>
      <c r="N31" s="348">
        <v>75.963200000000001</v>
      </c>
      <c r="O31" s="348">
        <v>54.510599999999997</v>
      </c>
      <c r="P31" s="348">
        <v>59.738399999999999</v>
      </c>
      <c r="Q31" s="348">
        <v>45.929900000000004</v>
      </c>
      <c r="R31" s="348">
        <v>24.866099999999999</v>
      </c>
      <c r="S31" s="348">
        <v>4.3377999999999997</v>
      </c>
      <c r="T31" s="348">
        <v>0.80889999999999995</v>
      </c>
      <c r="U31" s="348">
        <v>2.008</v>
      </c>
      <c r="V31" s="350">
        <v>1.7992999999999999</v>
      </c>
      <c r="W31" s="348">
        <v>4.3324999999999996</v>
      </c>
      <c r="X31" s="348">
        <v>8.0296000000000003</v>
      </c>
      <c r="Y31" s="348">
        <v>8.2087000000000003</v>
      </c>
      <c r="Z31" s="348">
        <v>8.5300999999999991</v>
      </c>
      <c r="AA31" s="348">
        <v>14.916399999999999</v>
      </c>
      <c r="AB31" s="348">
        <v>-0.1409</v>
      </c>
      <c r="AC31" s="348">
        <v>2.6572</v>
      </c>
      <c r="AD31" s="348">
        <v>1.4288000000000001</v>
      </c>
      <c r="AE31" s="348">
        <v>30.603999999999999</v>
      </c>
      <c r="AF31" s="348">
        <v>9.8940999999999999</v>
      </c>
      <c r="AG31" s="349"/>
      <c r="AH31" s="346">
        <v>2</v>
      </c>
      <c r="AI31" s="346">
        <v>6</v>
      </c>
      <c r="AJ31" s="346">
        <v>10</v>
      </c>
      <c r="AK31" s="346">
        <v>3</v>
      </c>
      <c r="AL31" s="346">
        <v>3</v>
      </c>
      <c r="AM31" s="346">
        <v>14</v>
      </c>
      <c r="AN31" s="346">
        <v>10</v>
      </c>
      <c r="AO31" s="346">
        <v>9</v>
      </c>
      <c r="AP31" s="346">
        <v>12</v>
      </c>
      <c r="AQ31" s="346">
        <v>12</v>
      </c>
      <c r="AR31" s="346">
        <v>10</v>
      </c>
      <c r="AS31" s="346">
        <v>4</v>
      </c>
      <c r="AT31" s="346">
        <v>4</v>
      </c>
      <c r="AU31" s="346">
        <v>11</v>
      </c>
      <c r="AV31" s="346">
        <v>10</v>
      </c>
      <c r="AW31" s="346">
        <v>9</v>
      </c>
      <c r="AX31" s="346">
        <v>9</v>
      </c>
      <c r="AY31" s="346">
        <v>5</v>
      </c>
      <c r="AZ31" s="349"/>
      <c r="BA31" s="375">
        <v>48.453460701442701</v>
      </c>
      <c r="BB31" s="375">
        <v>1.22201575136228</v>
      </c>
      <c r="BC31" s="375">
        <v>5.4021865764430702E-2</v>
      </c>
      <c r="BD31" s="375">
        <v>3.6654981099534201</v>
      </c>
      <c r="BE31" s="668"/>
      <c r="BF31" s="348">
        <v>43.994180123500001</v>
      </c>
      <c r="BG31" s="348">
        <v>20.046348489</v>
      </c>
      <c r="BH31" s="348">
        <v>2.1946231328999999</v>
      </c>
      <c r="BI31" s="668"/>
      <c r="BJ31" s="348">
        <v>19.030507010000001</v>
      </c>
      <c r="BK31" s="668"/>
      <c r="BL31" s="348">
        <v>16.6097</v>
      </c>
      <c r="BM31" s="348">
        <v>1.5715300000000001</v>
      </c>
      <c r="BN31" s="348">
        <v>0.84931400000000001</v>
      </c>
      <c r="BO31" s="348">
        <v>80.969455999999994</v>
      </c>
      <c r="BP31" s="668"/>
      <c r="BQ31" s="348">
        <v>36.78</v>
      </c>
      <c r="BR31" s="348">
        <v>35.22</v>
      </c>
      <c r="BS31" s="348">
        <v>4</v>
      </c>
      <c r="BT31" s="348">
        <v>1.55</v>
      </c>
      <c r="BU31" s="348" t="s">
        <v>430</v>
      </c>
      <c r="BV31" s="348">
        <v>3.42</v>
      </c>
      <c r="BW31" s="668"/>
      <c r="BX31" s="353" t="s">
        <v>9918</v>
      </c>
      <c r="BY31" s="353" t="s">
        <v>9902</v>
      </c>
      <c r="BZ31" s="353" t="s">
        <v>9919</v>
      </c>
      <c r="CA31" s="353" t="s">
        <v>9920</v>
      </c>
      <c r="CB31" s="353" t="s">
        <v>9921</v>
      </c>
      <c r="CC31" s="668"/>
      <c r="CD31" s="354" t="s">
        <v>518</v>
      </c>
    </row>
    <row r="32" spans="1:82" s="355" customFormat="1" ht="11" x14ac:dyDescent="0.3">
      <c r="A32" s="841" t="s">
        <v>9989</v>
      </c>
      <c r="B32" s="858"/>
      <c r="C32" s="843">
        <v>37957</v>
      </c>
      <c r="D32" s="858"/>
      <c r="E32" s="844">
        <v>2885.12</v>
      </c>
      <c r="F32" s="858"/>
      <c r="G32" s="845">
        <v>59.326000000000001</v>
      </c>
      <c r="H32" s="858"/>
      <c r="I32" s="964">
        <v>7.31</v>
      </c>
      <c r="J32" s="964">
        <v>7.61</v>
      </c>
      <c r="K32" s="964">
        <v>3.57</v>
      </c>
      <c r="L32" s="964">
        <v>3.71</v>
      </c>
      <c r="M32" s="859"/>
      <c r="N32" s="846">
        <v>85.596199999999996</v>
      </c>
      <c r="O32" s="846">
        <v>59.641500000000001</v>
      </c>
      <c r="P32" s="846">
        <v>68.756299999999996</v>
      </c>
      <c r="Q32" s="846">
        <v>44.840400000000002</v>
      </c>
      <c r="R32" s="846">
        <v>23.466699999999999</v>
      </c>
      <c r="S32" s="846">
        <v>5.7312000000000003</v>
      </c>
      <c r="T32" s="846">
        <v>0.36130000000000001</v>
      </c>
      <c r="U32" s="846">
        <v>1.6102000000000001</v>
      </c>
      <c r="V32" s="848">
        <v>1.8948</v>
      </c>
      <c r="W32" s="846">
        <v>4.1782000000000004</v>
      </c>
      <c r="X32" s="846">
        <v>8.2736000000000001</v>
      </c>
      <c r="Y32" s="846">
        <v>8.0975999999999999</v>
      </c>
      <c r="Z32" s="846">
        <v>8.9566999999999997</v>
      </c>
      <c r="AA32" s="846">
        <v>16.732199999999999</v>
      </c>
      <c r="AB32" s="846">
        <v>-1.0823</v>
      </c>
      <c r="AC32" s="846">
        <v>2.1743999999999999</v>
      </c>
      <c r="AD32" s="846">
        <v>1.3527</v>
      </c>
      <c r="AE32" s="846">
        <v>31.3947</v>
      </c>
      <c r="AF32" s="846">
        <v>8.2123000000000008</v>
      </c>
      <c r="AG32" s="859"/>
      <c r="AH32" s="844">
        <v>1</v>
      </c>
      <c r="AI32" s="844">
        <v>4</v>
      </c>
      <c r="AJ32" s="844">
        <v>5</v>
      </c>
      <c r="AK32" s="844">
        <v>4</v>
      </c>
      <c r="AL32" s="844">
        <v>4</v>
      </c>
      <c r="AM32" s="844">
        <v>10</v>
      </c>
      <c r="AN32" s="844">
        <v>11</v>
      </c>
      <c r="AO32" s="844">
        <v>10</v>
      </c>
      <c r="AP32" s="844">
        <v>10</v>
      </c>
      <c r="AQ32" s="844">
        <v>14</v>
      </c>
      <c r="AR32" s="844">
        <v>7</v>
      </c>
      <c r="AS32" s="844">
        <v>6</v>
      </c>
      <c r="AT32" s="844">
        <v>2</v>
      </c>
      <c r="AU32" s="844">
        <v>9</v>
      </c>
      <c r="AV32" s="844">
        <v>12</v>
      </c>
      <c r="AW32" s="844">
        <v>12</v>
      </c>
      <c r="AX32" s="844">
        <v>11</v>
      </c>
      <c r="AY32" s="844">
        <v>4</v>
      </c>
      <c r="AZ32" s="859"/>
      <c r="BA32" s="852">
        <v>56.999661184038501</v>
      </c>
      <c r="BB32" s="852">
        <v>0</v>
      </c>
      <c r="BC32" s="852">
        <v>5.0890299842394099E-2</v>
      </c>
      <c r="BD32" s="852" t="s">
        <v>430</v>
      </c>
      <c r="BE32" s="858"/>
      <c r="BF32" s="846">
        <v>48.178715865000001</v>
      </c>
      <c r="BG32" s="846">
        <v>25.6788047344</v>
      </c>
      <c r="BH32" s="846">
        <v>1.8762055463</v>
      </c>
      <c r="BI32" s="858"/>
      <c r="BJ32" s="846">
        <v>21.85746533</v>
      </c>
      <c r="BK32" s="858"/>
      <c r="BL32" s="846">
        <v>15.002599999999999</v>
      </c>
      <c r="BM32" s="846">
        <v>4.9716199999999997</v>
      </c>
      <c r="BN32" s="846">
        <v>1.88324</v>
      </c>
      <c r="BO32" s="846">
        <v>78.142539999999997</v>
      </c>
      <c r="BP32" s="858"/>
      <c r="BQ32" s="846">
        <v>25.79</v>
      </c>
      <c r="BR32" s="846">
        <v>23.89</v>
      </c>
      <c r="BS32" s="846">
        <v>0.87</v>
      </c>
      <c r="BT32" s="846">
        <v>11.26</v>
      </c>
      <c r="BU32" s="846">
        <v>0.01</v>
      </c>
      <c r="BV32" s="846">
        <v>16.309999999999999</v>
      </c>
      <c r="BW32" s="858"/>
      <c r="BX32" s="860" t="s">
        <v>9923</v>
      </c>
      <c r="BY32" s="860" t="s">
        <v>9924</v>
      </c>
      <c r="BZ32" s="860" t="s">
        <v>9925</v>
      </c>
      <c r="CA32" s="860" t="s">
        <v>2151</v>
      </c>
      <c r="CB32" s="860" t="s">
        <v>9926</v>
      </c>
      <c r="CC32" s="858"/>
      <c r="CD32" s="856" t="s">
        <v>615</v>
      </c>
    </row>
    <row r="33" spans="1:82" s="355" customFormat="1" x14ac:dyDescent="0.25">
      <c r="A33" s="345" t="s">
        <v>9990</v>
      </c>
      <c r="B33" s="668"/>
      <c r="C33" s="719">
        <v>37971</v>
      </c>
      <c r="D33" s="668"/>
      <c r="E33" s="346">
        <v>1662.35</v>
      </c>
      <c r="F33" s="668"/>
      <c r="G33" s="347">
        <v>70.391800000000003</v>
      </c>
      <c r="H33" s="668"/>
      <c r="I33" s="651">
        <v>10.039999999999999</v>
      </c>
      <c r="J33" s="651">
        <v>7.91</v>
      </c>
      <c r="K33" s="651">
        <v>5.27</v>
      </c>
      <c r="L33" s="651">
        <v>5.53</v>
      </c>
      <c r="M33" s="349"/>
      <c r="N33" s="348">
        <v>43.348399999999998</v>
      </c>
      <c r="O33" s="348">
        <v>61.181100000000001</v>
      </c>
      <c r="P33" s="348">
        <v>76.827799999999996</v>
      </c>
      <c r="Q33" s="348">
        <v>47.967300000000002</v>
      </c>
      <c r="R33" s="348">
        <v>25.3552</v>
      </c>
      <c r="S33" s="348">
        <v>6.6615000000000002</v>
      </c>
      <c r="T33" s="348">
        <v>0.27389999999999998</v>
      </c>
      <c r="U33" s="348">
        <v>1.0361</v>
      </c>
      <c r="V33" s="350">
        <v>1.6024</v>
      </c>
      <c r="W33" s="348">
        <v>5.0384000000000002</v>
      </c>
      <c r="X33" s="348">
        <v>8.1074999999999999</v>
      </c>
      <c r="Y33" s="348">
        <v>8.1013000000000002</v>
      </c>
      <c r="Z33" s="348">
        <v>7.8013000000000003</v>
      </c>
      <c r="AA33" s="348">
        <v>19.4315</v>
      </c>
      <c r="AB33" s="348">
        <v>-0.64300000000000002</v>
      </c>
      <c r="AC33" s="348">
        <v>2.3805999999999998</v>
      </c>
      <c r="AD33" s="348">
        <v>1.0804</v>
      </c>
      <c r="AE33" s="348">
        <v>32.749299999999998</v>
      </c>
      <c r="AF33" s="348">
        <v>9.0518999999999998</v>
      </c>
      <c r="AG33" s="349"/>
      <c r="AH33" s="346">
        <v>11</v>
      </c>
      <c r="AI33" s="346">
        <v>2</v>
      </c>
      <c r="AJ33" s="346">
        <v>2</v>
      </c>
      <c r="AK33" s="346">
        <v>2</v>
      </c>
      <c r="AL33" s="346">
        <v>2</v>
      </c>
      <c r="AM33" s="346">
        <v>9</v>
      </c>
      <c r="AN33" s="346">
        <v>12</v>
      </c>
      <c r="AO33" s="346">
        <v>13</v>
      </c>
      <c r="AP33" s="346">
        <v>13</v>
      </c>
      <c r="AQ33" s="346">
        <v>9</v>
      </c>
      <c r="AR33" s="346">
        <v>8</v>
      </c>
      <c r="AS33" s="346">
        <v>5</v>
      </c>
      <c r="AT33" s="346">
        <v>7</v>
      </c>
      <c r="AU33" s="346">
        <v>5</v>
      </c>
      <c r="AV33" s="346">
        <v>11</v>
      </c>
      <c r="AW33" s="346">
        <v>11</v>
      </c>
      <c r="AX33" s="346">
        <v>13</v>
      </c>
      <c r="AY33" s="346">
        <v>3</v>
      </c>
      <c r="AZ33" s="349"/>
      <c r="BA33" s="375">
        <v>48.7722952000505</v>
      </c>
      <c r="BB33" s="375">
        <v>1.2240515708203601</v>
      </c>
      <c r="BC33" s="375">
        <v>5.3462153377207999E-2</v>
      </c>
      <c r="BD33" s="375">
        <v>3.6571695238833501</v>
      </c>
      <c r="BE33" s="668"/>
      <c r="BF33" s="348">
        <v>45.086541650400001</v>
      </c>
      <c r="BG33" s="348">
        <v>22.019479894700002</v>
      </c>
      <c r="BH33" s="348">
        <v>2.0475752317999998</v>
      </c>
      <c r="BI33" s="668"/>
      <c r="BJ33" s="348">
        <v>24.091727079999998</v>
      </c>
      <c r="BK33" s="668"/>
      <c r="BL33" s="348">
        <v>15.2844</v>
      </c>
      <c r="BM33" s="348">
        <v>4.8492100000000002</v>
      </c>
      <c r="BN33" s="348">
        <v>3.9580899999999999</v>
      </c>
      <c r="BO33" s="348">
        <v>75.908299999999997</v>
      </c>
      <c r="BP33" s="668"/>
      <c r="BQ33" s="348">
        <v>30.63</v>
      </c>
      <c r="BR33" s="348">
        <v>38.14</v>
      </c>
      <c r="BS33" s="348">
        <v>4.13</v>
      </c>
      <c r="BT33" s="348" t="s">
        <v>430</v>
      </c>
      <c r="BU33" s="348" t="s">
        <v>430</v>
      </c>
      <c r="BV33" s="348">
        <v>3.01</v>
      </c>
      <c r="BW33" s="668"/>
      <c r="BX33" s="353" t="s">
        <v>9928</v>
      </c>
      <c r="BY33" s="353" t="s">
        <v>9929</v>
      </c>
      <c r="BZ33" s="353" t="s">
        <v>9930</v>
      </c>
      <c r="CA33" s="353" t="s">
        <v>9931</v>
      </c>
      <c r="CB33" s="353" t="s">
        <v>9932</v>
      </c>
      <c r="CC33" s="668"/>
      <c r="CD33" s="354" t="s">
        <v>1015</v>
      </c>
    </row>
    <row r="34" spans="1:82" s="355" customFormat="1" x14ac:dyDescent="0.25">
      <c r="A34" s="345" t="s">
        <v>9991</v>
      </c>
      <c r="B34" s="668"/>
      <c r="C34" s="719">
        <v>38129</v>
      </c>
      <c r="D34" s="668"/>
      <c r="E34" s="346">
        <v>1485.31</v>
      </c>
      <c r="F34" s="668"/>
      <c r="G34" s="347">
        <v>69.604299999999995</v>
      </c>
      <c r="H34" s="668"/>
      <c r="I34" s="651">
        <v>5.08</v>
      </c>
      <c r="J34" s="651">
        <v>8.32</v>
      </c>
      <c r="K34" s="651">
        <v>3.25</v>
      </c>
      <c r="L34" s="651">
        <v>3.44</v>
      </c>
      <c r="M34" s="349"/>
      <c r="N34" s="348">
        <v>51.147399999999998</v>
      </c>
      <c r="O34" s="348">
        <v>44.526000000000003</v>
      </c>
      <c r="P34" s="348">
        <v>55.985599999999998</v>
      </c>
      <c r="Q34" s="348">
        <v>34.733199999999997</v>
      </c>
      <c r="R34" s="348">
        <v>20.394300000000001</v>
      </c>
      <c r="S34" s="348">
        <v>8.6424000000000003</v>
      </c>
      <c r="T34" s="348">
        <v>3.8774000000000002</v>
      </c>
      <c r="U34" s="348">
        <v>3.7639999999999998</v>
      </c>
      <c r="V34" s="350">
        <v>4.6477000000000004</v>
      </c>
      <c r="W34" s="348">
        <v>6.7523999999999997</v>
      </c>
      <c r="X34" s="348">
        <v>8.3231000000000002</v>
      </c>
      <c r="Y34" s="348">
        <v>7.9218000000000002</v>
      </c>
      <c r="Z34" s="348">
        <v>8.3192000000000004</v>
      </c>
      <c r="AA34" s="348">
        <v>17.3187</v>
      </c>
      <c r="AB34" s="348">
        <v>3.661</v>
      </c>
      <c r="AC34" s="348">
        <v>4.5441000000000003</v>
      </c>
      <c r="AD34" s="348">
        <v>3.9407999999999999</v>
      </c>
      <c r="AE34" s="348">
        <v>22.6187</v>
      </c>
      <c r="AF34" s="348">
        <v>9.1815999999999995</v>
      </c>
      <c r="AG34" s="349"/>
      <c r="AH34" s="346">
        <v>10</v>
      </c>
      <c r="AI34" s="346">
        <v>8</v>
      </c>
      <c r="AJ34" s="346">
        <v>11</v>
      </c>
      <c r="AK34" s="346">
        <v>10</v>
      </c>
      <c r="AL34" s="346">
        <v>8</v>
      </c>
      <c r="AM34" s="346">
        <v>6</v>
      </c>
      <c r="AN34" s="346">
        <v>5</v>
      </c>
      <c r="AO34" s="346">
        <v>4</v>
      </c>
      <c r="AP34" s="346">
        <v>4</v>
      </c>
      <c r="AQ34" s="346">
        <v>4</v>
      </c>
      <c r="AR34" s="346">
        <v>6</v>
      </c>
      <c r="AS34" s="346">
        <v>7</v>
      </c>
      <c r="AT34" s="346">
        <v>5</v>
      </c>
      <c r="AU34" s="346">
        <v>8</v>
      </c>
      <c r="AV34" s="346">
        <v>5</v>
      </c>
      <c r="AW34" s="346">
        <v>5</v>
      </c>
      <c r="AX34" s="346">
        <v>5</v>
      </c>
      <c r="AY34" s="346">
        <v>9</v>
      </c>
      <c r="AZ34" s="349"/>
      <c r="BA34" s="375">
        <v>40.358781506421501</v>
      </c>
      <c r="BB34" s="375">
        <v>0</v>
      </c>
      <c r="BC34" s="375">
        <v>6.8748832318597602E-2</v>
      </c>
      <c r="BD34" s="375" t="s">
        <v>430</v>
      </c>
      <c r="BE34" s="668"/>
      <c r="BF34" s="348">
        <v>39.828166816600003</v>
      </c>
      <c r="BG34" s="348">
        <v>10.212329494</v>
      </c>
      <c r="BH34" s="348">
        <v>3.9000080089</v>
      </c>
      <c r="BI34" s="668"/>
      <c r="BJ34" s="348">
        <v>20.79241743</v>
      </c>
      <c r="BK34" s="668"/>
      <c r="BL34" s="348">
        <v>15.5243</v>
      </c>
      <c r="BM34" s="348">
        <v>2.39798</v>
      </c>
      <c r="BN34" s="348">
        <v>2.8701300000000001</v>
      </c>
      <c r="BO34" s="348">
        <v>79.207589999999996</v>
      </c>
      <c r="BP34" s="668"/>
      <c r="BQ34" s="348">
        <v>15.81</v>
      </c>
      <c r="BR34" s="348">
        <v>30.66</v>
      </c>
      <c r="BS34" s="348">
        <v>11.48</v>
      </c>
      <c r="BT34" s="348">
        <v>10.99</v>
      </c>
      <c r="BU34" s="348">
        <v>4.16</v>
      </c>
      <c r="BV34" s="348">
        <v>6.1</v>
      </c>
      <c r="BW34" s="668"/>
      <c r="BX34" s="353" t="s">
        <v>9934</v>
      </c>
      <c r="BY34" s="353" t="s">
        <v>9935</v>
      </c>
      <c r="BZ34" s="353" t="s">
        <v>9936</v>
      </c>
      <c r="CA34" s="353" t="s">
        <v>9937</v>
      </c>
      <c r="CB34" s="353" t="s">
        <v>9938</v>
      </c>
      <c r="CC34" s="668"/>
      <c r="CD34" s="354" t="s">
        <v>476</v>
      </c>
    </row>
    <row r="35" spans="1:82" s="355" customFormat="1" x14ac:dyDescent="0.25">
      <c r="A35" s="345" t="s">
        <v>9992</v>
      </c>
      <c r="B35" s="668"/>
      <c r="C35" s="719">
        <v>37984</v>
      </c>
      <c r="D35" s="668"/>
      <c r="E35" s="346">
        <v>965.82</v>
      </c>
      <c r="F35" s="668"/>
      <c r="G35" s="347">
        <v>61.259300000000003</v>
      </c>
      <c r="H35" s="668"/>
      <c r="I35" s="651">
        <v>2.46</v>
      </c>
      <c r="J35" s="651">
        <v>9.3800000000000008</v>
      </c>
      <c r="K35" s="651">
        <v>2.06</v>
      </c>
      <c r="L35" s="651">
        <v>2.15</v>
      </c>
      <c r="M35" s="349"/>
      <c r="N35" s="348">
        <v>31.427199999999999</v>
      </c>
      <c r="O35" s="348">
        <v>20.630700000000001</v>
      </c>
      <c r="P35" s="348">
        <v>36.367600000000003</v>
      </c>
      <c r="Q35" s="348">
        <v>27.873200000000001</v>
      </c>
      <c r="R35" s="348">
        <v>16.047499999999999</v>
      </c>
      <c r="S35" s="348">
        <v>7.3334999999999999</v>
      </c>
      <c r="T35" s="348">
        <v>4.2153</v>
      </c>
      <c r="U35" s="348">
        <v>5.8143000000000002</v>
      </c>
      <c r="V35" s="350">
        <v>6.4935999999999998</v>
      </c>
      <c r="W35" s="348">
        <v>7.5037000000000003</v>
      </c>
      <c r="X35" s="348">
        <v>8.0397999999999996</v>
      </c>
      <c r="Y35" s="348">
        <v>7.8544</v>
      </c>
      <c r="Z35" s="348">
        <v>5.6938000000000004</v>
      </c>
      <c r="AA35" s="348">
        <v>12.476599999999999</v>
      </c>
      <c r="AB35" s="348">
        <v>3.9217</v>
      </c>
      <c r="AC35" s="348">
        <v>6.1250999999999998</v>
      </c>
      <c r="AD35" s="348">
        <v>6.0629999999999997</v>
      </c>
      <c r="AE35" s="348">
        <v>20.357600000000001</v>
      </c>
      <c r="AF35" s="348">
        <v>8.3948999999999998</v>
      </c>
      <c r="AG35" s="349"/>
      <c r="AH35" s="346">
        <v>14</v>
      </c>
      <c r="AI35" s="346">
        <v>15</v>
      </c>
      <c r="AJ35" s="346">
        <v>15</v>
      </c>
      <c r="AK35" s="346">
        <v>15</v>
      </c>
      <c r="AL35" s="346">
        <v>14</v>
      </c>
      <c r="AM35" s="346">
        <v>8</v>
      </c>
      <c r="AN35" s="346">
        <v>4</v>
      </c>
      <c r="AO35" s="346">
        <v>1</v>
      </c>
      <c r="AP35" s="346">
        <v>1</v>
      </c>
      <c r="AQ35" s="346">
        <v>1</v>
      </c>
      <c r="AR35" s="346">
        <v>9</v>
      </c>
      <c r="AS35" s="346">
        <v>8</v>
      </c>
      <c r="AT35" s="346">
        <v>14</v>
      </c>
      <c r="AU35" s="346">
        <v>14</v>
      </c>
      <c r="AV35" s="346">
        <v>4</v>
      </c>
      <c r="AW35" s="346">
        <v>1</v>
      </c>
      <c r="AX35" s="346">
        <v>1</v>
      </c>
      <c r="AY35" s="346">
        <v>14</v>
      </c>
      <c r="AZ35" s="349"/>
      <c r="BA35" s="375">
        <v>23.485326649381498</v>
      </c>
      <c r="BB35" s="375">
        <v>0</v>
      </c>
      <c r="BC35" s="375">
        <v>9.8783820838804201E-2</v>
      </c>
      <c r="BD35" s="375" t="s">
        <v>430</v>
      </c>
      <c r="BE35" s="668"/>
      <c r="BF35" s="348">
        <v>31.328887569100001</v>
      </c>
      <c r="BG35" s="348">
        <v>-1.7859130605</v>
      </c>
      <c r="BH35" s="348">
        <v>-17.542224345600001</v>
      </c>
      <c r="BI35" s="668"/>
      <c r="BJ35" s="348">
        <v>11.289862230000001</v>
      </c>
      <c r="BK35" s="668"/>
      <c r="BL35" s="348">
        <v>10.277100000000001</v>
      </c>
      <c r="BM35" s="348">
        <v>1.01003</v>
      </c>
      <c r="BN35" s="348" t="s">
        <v>430</v>
      </c>
      <c r="BO35" s="348">
        <v>88.712869999999995</v>
      </c>
      <c r="BP35" s="668"/>
      <c r="BQ35" s="348">
        <v>12.43</v>
      </c>
      <c r="BR35" s="348">
        <v>12.1</v>
      </c>
      <c r="BS35" s="348">
        <v>4.18</v>
      </c>
      <c r="BT35" s="348">
        <v>31.48</v>
      </c>
      <c r="BU35" s="348">
        <v>18.260000000000002</v>
      </c>
      <c r="BV35" s="348">
        <v>10.25</v>
      </c>
      <c r="BW35" s="668"/>
      <c r="BX35" s="353" t="s">
        <v>9940</v>
      </c>
      <c r="BY35" s="353" t="s">
        <v>9941</v>
      </c>
      <c r="BZ35" s="353" t="s">
        <v>9942</v>
      </c>
      <c r="CA35" s="353" t="s">
        <v>9943</v>
      </c>
      <c r="CB35" s="353" t="s">
        <v>9944</v>
      </c>
      <c r="CC35" s="668"/>
      <c r="CD35" s="354" t="s">
        <v>1015</v>
      </c>
    </row>
    <row r="36" spans="1:82" s="355" customFormat="1" x14ac:dyDescent="0.25">
      <c r="A36" s="345" t="s">
        <v>9993</v>
      </c>
      <c r="B36" s="668"/>
      <c r="C36" s="719">
        <v>38257</v>
      </c>
      <c r="D36" s="668"/>
      <c r="E36" s="346">
        <v>941.32</v>
      </c>
      <c r="F36" s="668"/>
      <c r="G36" s="347">
        <v>46.215299999999999</v>
      </c>
      <c r="H36" s="668"/>
      <c r="I36" s="651">
        <v>3.7</v>
      </c>
      <c r="J36" s="651">
        <v>7.78</v>
      </c>
      <c r="K36" s="651">
        <v>2.33</v>
      </c>
      <c r="L36" s="651">
        <v>2.46</v>
      </c>
      <c r="M36" s="349"/>
      <c r="N36" s="348">
        <v>64.322400000000002</v>
      </c>
      <c r="O36" s="348">
        <v>44.203499999999998</v>
      </c>
      <c r="P36" s="348">
        <v>60.618499999999997</v>
      </c>
      <c r="Q36" s="348">
        <v>33.771900000000002</v>
      </c>
      <c r="R36" s="348">
        <v>20.526800000000001</v>
      </c>
      <c r="S36" s="348">
        <v>10.865</v>
      </c>
      <c r="T36" s="348">
        <v>3.1053999999999999</v>
      </c>
      <c r="U36" s="348">
        <v>3.7490999999999999</v>
      </c>
      <c r="V36" s="350">
        <v>3.6594000000000002</v>
      </c>
      <c r="W36" s="348">
        <v>5.1520000000000001</v>
      </c>
      <c r="X36" s="348">
        <v>7.5129000000000001</v>
      </c>
      <c r="Y36" s="348">
        <v>6.5468999999999999</v>
      </c>
      <c r="Z36" s="348">
        <v>7.1238000000000001</v>
      </c>
      <c r="AA36" s="348">
        <v>20.569299999999998</v>
      </c>
      <c r="AB36" s="348">
        <v>2.4209000000000001</v>
      </c>
      <c r="AC36" s="348">
        <v>4.9249999999999998</v>
      </c>
      <c r="AD36" s="348">
        <v>3.1251000000000002</v>
      </c>
      <c r="AE36" s="348">
        <v>21.9968</v>
      </c>
      <c r="AF36" s="348">
        <v>7.2868000000000004</v>
      </c>
      <c r="AG36" s="349"/>
      <c r="AH36" s="346">
        <v>5</v>
      </c>
      <c r="AI36" s="346">
        <v>9</v>
      </c>
      <c r="AJ36" s="346">
        <v>8</v>
      </c>
      <c r="AK36" s="346">
        <v>12</v>
      </c>
      <c r="AL36" s="346">
        <v>7</v>
      </c>
      <c r="AM36" s="346">
        <v>3</v>
      </c>
      <c r="AN36" s="346">
        <v>7</v>
      </c>
      <c r="AO36" s="346">
        <v>5</v>
      </c>
      <c r="AP36" s="346">
        <v>7</v>
      </c>
      <c r="AQ36" s="346">
        <v>8</v>
      </c>
      <c r="AR36" s="346">
        <v>12</v>
      </c>
      <c r="AS36" s="346">
        <v>12</v>
      </c>
      <c r="AT36" s="346">
        <v>10</v>
      </c>
      <c r="AU36" s="346">
        <v>3</v>
      </c>
      <c r="AV36" s="346">
        <v>6</v>
      </c>
      <c r="AW36" s="346">
        <v>3</v>
      </c>
      <c r="AX36" s="346">
        <v>8</v>
      </c>
      <c r="AY36" s="346">
        <v>10</v>
      </c>
      <c r="AZ36" s="349"/>
      <c r="BA36" s="375">
        <v>44.627752956107798</v>
      </c>
      <c r="BB36" s="375">
        <v>0</v>
      </c>
      <c r="BC36" s="375">
        <v>4.8795413687650897E-2</v>
      </c>
      <c r="BD36" s="375" t="s">
        <v>430</v>
      </c>
      <c r="BE36" s="668"/>
      <c r="BF36" s="348">
        <v>40.609870258299999</v>
      </c>
      <c r="BG36" s="348">
        <v>16.4642410917</v>
      </c>
      <c r="BH36" s="348">
        <v>2.4665497809999999</v>
      </c>
      <c r="BI36" s="668"/>
      <c r="BJ36" s="348">
        <v>19.070363069999999</v>
      </c>
      <c r="BK36" s="668"/>
      <c r="BL36" s="348">
        <v>10.8347</v>
      </c>
      <c r="BM36" s="348">
        <v>4.8073399999999999</v>
      </c>
      <c r="BN36" s="348">
        <v>3.4283199999999998</v>
      </c>
      <c r="BO36" s="348">
        <v>80.929640000000006</v>
      </c>
      <c r="BP36" s="668"/>
      <c r="BQ36" s="348">
        <v>11.75</v>
      </c>
      <c r="BR36" s="348">
        <v>54.65</v>
      </c>
      <c r="BS36" s="348">
        <v>5.53</v>
      </c>
      <c r="BT36" s="348">
        <v>2.94</v>
      </c>
      <c r="BU36" s="348" t="s">
        <v>430</v>
      </c>
      <c r="BV36" s="348">
        <v>6.05</v>
      </c>
      <c r="BW36" s="668"/>
      <c r="BX36" s="353" t="s">
        <v>9946</v>
      </c>
      <c r="BY36" s="353" t="s">
        <v>9947</v>
      </c>
      <c r="BZ36" s="353" t="s">
        <v>9948</v>
      </c>
      <c r="CA36" s="353" t="s">
        <v>9949</v>
      </c>
      <c r="CB36" s="353" t="s">
        <v>9950</v>
      </c>
      <c r="CC36" s="668"/>
      <c r="CD36" s="354" t="s">
        <v>9951</v>
      </c>
    </row>
    <row r="37" spans="1:82" s="355" customFormat="1" x14ac:dyDescent="0.25">
      <c r="A37" s="345" t="s">
        <v>9994</v>
      </c>
      <c r="B37" s="668"/>
      <c r="C37" s="719">
        <v>32257</v>
      </c>
      <c r="D37" s="668"/>
      <c r="E37" s="346">
        <v>864.21100000000001</v>
      </c>
      <c r="F37" s="668"/>
      <c r="G37" s="347">
        <v>98.336799999999997</v>
      </c>
      <c r="H37" s="668"/>
      <c r="I37" s="651">
        <v>2.93</v>
      </c>
      <c r="J37" s="651">
        <v>7.35</v>
      </c>
      <c r="K37" s="651">
        <v>1.7</v>
      </c>
      <c r="L37" s="651">
        <v>1.79</v>
      </c>
      <c r="M37" s="349"/>
      <c r="N37" s="348">
        <v>70.920299999999997</v>
      </c>
      <c r="O37" s="348">
        <v>64.128600000000006</v>
      </c>
      <c r="P37" s="348">
        <v>84.971900000000005</v>
      </c>
      <c r="Q37" s="348">
        <v>49.842399999999998</v>
      </c>
      <c r="R37" s="348">
        <v>22.407499999999999</v>
      </c>
      <c r="S37" s="348">
        <v>9.8411000000000008</v>
      </c>
      <c r="T37" s="348">
        <v>1.9794</v>
      </c>
      <c r="U37" s="348">
        <v>0.60719999999999996</v>
      </c>
      <c r="V37" s="350">
        <v>1.8238000000000001</v>
      </c>
      <c r="W37" s="348">
        <v>4.8437000000000001</v>
      </c>
      <c r="X37" s="348">
        <v>6.9977999999999998</v>
      </c>
      <c r="Y37" s="348">
        <v>6.4206000000000003</v>
      </c>
      <c r="Z37" s="348">
        <v>7.8456000000000001</v>
      </c>
      <c r="AA37" s="348">
        <v>19.837700000000002</v>
      </c>
      <c r="AB37" s="348">
        <v>1.4000999999999999</v>
      </c>
      <c r="AC37" s="348">
        <v>1.7345999999999999</v>
      </c>
      <c r="AD37" s="348">
        <v>1.2778</v>
      </c>
      <c r="AE37" s="348">
        <v>33.287399999999998</v>
      </c>
      <c r="AF37" s="348">
        <v>10.653499999999999</v>
      </c>
      <c r="AG37" s="349"/>
      <c r="AH37" s="346">
        <v>3</v>
      </c>
      <c r="AI37" s="346">
        <v>1</v>
      </c>
      <c r="AJ37" s="346">
        <v>1</v>
      </c>
      <c r="AK37" s="346">
        <v>1</v>
      </c>
      <c r="AL37" s="346">
        <v>5</v>
      </c>
      <c r="AM37" s="346">
        <v>4</v>
      </c>
      <c r="AN37" s="346">
        <v>9</v>
      </c>
      <c r="AO37" s="346">
        <v>14</v>
      </c>
      <c r="AP37" s="346">
        <v>11</v>
      </c>
      <c r="AQ37" s="346">
        <v>10</v>
      </c>
      <c r="AR37" s="346">
        <v>13</v>
      </c>
      <c r="AS37" s="346">
        <v>13</v>
      </c>
      <c r="AT37" s="346">
        <v>6</v>
      </c>
      <c r="AU37" s="346">
        <v>4</v>
      </c>
      <c r="AV37" s="346">
        <v>9</v>
      </c>
      <c r="AW37" s="346">
        <v>14</v>
      </c>
      <c r="AX37" s="346">
        <v>12</v>
      </c>
      <c r="AY37" s="346">
        <v>2</v>
      </c>
      <c r="AZ37" s="349"/>
      <c r="BA37" s="375">
        <v>44.6632260621763</v>
      </c>
      <c r="BB37" s="375">
        <v>0</v>
      </c>
      <c r="BC37" s="375">
        <v>3.5543063925847003E-2</v>
      </c>
      <c r="BD37" s="375" t="s">
        <v>430</v>
      </c>
      <c r="BE37" s="668"/>
      <c r="BF37" s="348">
        <v>39.191513858500002</v>
      </c>
      <c r="BG37" s="348">
        <v>19.564888228200001</v>
      </c>
      <c r="BH37" s="348">
        <v>2.0031555203</v>
      </c>
      <c r="BI37" s="668"/>
      <c r="BJ37" s="348">
        <v>23.76991563</v>
      </c>
      <c r="BK37" s="668"/>
      <c r="BL37" s="348">
        <v>15.568</v>
      </c>
      <c r="BM37" s="348">
        <v>1.7562899999999999</v>
      </c>
      <c r="BN37" s="348">
        <v>6.44564</v>
      </c>
      <c r="BO37" s="348">
        <v>76.230069999999998</v>
      </c>
      <c r="BP37" s="668"/>
      <c r="BQ37" s="348">
        <v>23.89</v>
      </c>
      <c r="BR37" s="348">
        <v>44.94</v>
      </c>
      <c r="BS37" s="348" t="s">
        <v>430</v>
      </c>
      <c r="BT37" s="348" t="s">
        <v>430</v>
      </c>
      <c r="BU37" s="348" t="s">
        <v>430</v>
      </c>
      <c r="BV37" s="348">
        <v>7.4</v>
      </c>
      <c r="BW37" s="668"/>
      <c r="BX37" s="353" t="s">
        <v>9953</v>
      </c>
      <c r="BY37" s="353" t="s">
        <v>9954</v>
      </c>
      <c r="BZ37" s="353" t="s">
        <v>9955</v>
      </c>
      <c r="CA37" s="353" t="s">
        <v>9956</v>
      </c>
      <c r="CB37" s="353" t="s">
        <v>9957</v>
      </c>
      <c r="CC37" s="668"/>
      <c r="CD37" s="354" t="s">
        <v>518</v>
      </c>
    </row>
    <row r="38" spans="1:82" s="355" customFormat="1" x14ac:dyDescent="0.25">
      <c r="A38" s="345" t="s">
        <v>9995</v>
      </c>
      <c r="B38" s="668"/>
      <c r="C38" s="719">
        <v>40375</v>
      </c>
      <c r="D38" s="668"/>
      <c r="E38" s="346">
        <v>220.755</v>
      </c>
      <c r="F38" s="668"/>
      <c r="G38" s="347">
        <v>30.350200000000001</v>
      </c>
      <c r="H38" s="668"/>
      <c r="I38" s="651">
        <v>4.5999999999999996</v>
      </c>
      <c r="J38" s="651">
        <v>7.36</v>
      </c>
      <c r="K38" s="651">
        <v>3.42</v>
      </c>
      <c r="L38" s="651">
        <v>3.56</v>
      </c>
      <c r="M38" s="349"/>
      <c r="N38" s="348">
        <v>42.02</v>
      </c>
      <c r="O38" s="348">
        <v>37.315399999999997</v>
      </c>
      <c r="P38" s="348">
        <v>55.142000000000003</v>
      </c>
      <c r="Q38" s="348">
        <v>35.949300000000001</v>
      </c>
      <c r="R38" s="348">
        <v>18.084099999999999</v>
      </c>
      <c r="S38" s="348">
        <v>2.8835999999999999</v>
      </c>
      <c r="T38" s="348">
        <v>-1.1125</v>
      </c>
      <c r="U38" s="348">
        <v>1.042</v>
      </c>
      <c r="V38" s="350">
        <v>1.2825</v>
      </c>
      <c r="W38" s="348">
        <v>4.3005000000000004</v>
      </c>
      <c r="X38" s="348">
        <v>5.9550999999999998</v>
      </c>
      <c r="Y38" s="348">
        <v>5.6182999999999996</v>
      </c>
      <c r="Z38" s="348">
        <v>6.4566999999999997</v>
      </c>
      <c r="AA38" s="348">
        <v>13.0999</v>
      </c>
      <c r="AB38" s="348">
        <v>-1.7862</v>
      </c>
      <c r="AC38" s="348">
        <v>1.8952</v>
      </c>
      <c r="AD38" s="348">
        <v>0.79790000000000005</v>
      </c>
      <c r="AE38" s="348">
        <v>24.5961</v>
      </c>
      <c r="AF38" s="348">
        <v>7.2160000000000002</v>
      </c>
      <c r="AG38" s="349"/>
      <c r="AH38" s="346">
        <v>12</v>
      </c>
      <c r="AI38" s="346">
        <v>13</v>
      </c>
      <c r="AJ38" s="346">
        <v>12</v>
      </c>
      <c r="AK38" s="346">
        <v>8</v>
      </c>
      <c r="AL38" s="346">
        <v>11</v>
      </c>
      <c r="AM38" s="346">
        <v>15</v>
      </c>
      <c r="AN38" s="346">
        <v>15</v>
      </c>
      <c r="AO38" s="346">
        <v>12</v>
      </c>
      <c r="AP38" s="346">
        <v>15</v>
      </c>
      <c r="AQ38" s="346">
        <v>13</v>
      </c>
      <c r="AR38" s="346">
        <v>15</v>
      </c>
      <c r="AS38" s="346">
        <v>14</v>
      </c>
      <c r="AT38" s="346">
        <v>12</v>
      </c>
      <c r="AU38" s="346">
        <v>13</v>
      </c>
      <c r="AV38" s="346">
        <v>15</v>
      </c>
      <c r="AW38" s="346">
        <v>13</v>
      </c>
      <c r="AX38" s="346">
        <v>14</v>
      </c>
      <c r="AY38" s="346">
        <v>8</v>
      </c>
      <c r="AZ38" s="349"/>
      <c r="BA38" s="375">
        <v>42.013869237366102</v>
      </c>
      <c r="BB38" s="375">
        <v>1.04944707848874</v>
      </c>
      <c r="BC38" s="375">
        <v>1.4601305807526501E-2</v>
      </c>
      <c r="BD38" s="375">
        <v>1.51342113144984</v>
      </c>
      <c r="BE38" s="668"/>
      <c r="BF38" s="348">
        <v>35.829844266899997</v>
      </c>
      <c r="BG38" s="348">
        <v>19.997874274099999</v>
      </c>
      <c r="BH38" s="348">
        <v>1.7916826447</v>
      </c>
      <c r="BI38" s="668"/>
      <c r="BJ38" s="348">
        <v>19.046468990000001</v>
      </c>
      <c r="BK38" s="668"/>
      <c r="BL38" s="348">
        <v>18.374199999999998</v>
      </c>
      <c r="BM38" s="348">
        <v>0.40121899999999999</v>
      </c>
      <c r="BN38" s="348">
        <v>0.27108500000000002</v>
      </c>
      <c r="BO38" s="348">
        <v>80.953496000000001</v>
      </c>
      <c r="BP38" s="668"/>
      <c r="BQ38" s="348">
        <v>46.83</v>
      </c>
      <c r="BR38" s="348">
        <v>11.37</v>
      </c>
      <c r="BS38" s="348">
        <v>2.2799999999999998</v>
      </c>
      <c r="BT38" s="348">
        <v>3.54</v>
      </c>
      <c r="BU38" s="348">
        <v>9.64</v>
      </c>
      <c r="BV38" s="348">
        <v>7.28</v>
      </c>
      <c r="BW38" s="668"/>
      <c r="BX38" s="353" t="s">
        <v>9959</v>
      </c>
      <c r="BY38" s="353" t="s">
        <v>9960</v>
      </c>
      <c r="BZ38" s="353" t="s">
        <v>2142</v>
      </c>
      <c r="CA38" s="353" t="s">
        <v>9961</v>
      </c>
      <c r="CB38" s="353" t="s">
        <v>9962</v>
      </c>
      <c r="CC38" s="668"/>
      <c r="CD38" s="354" t="s">
        <v>463</v>
      </c>
    </row>
    <row r="39" spans="1:82" s="355" customFormat="1" x14ac:dyDescent="0.25">
      <c r="A39" s="345" t="s">
        <v>9996</v>
      </c>
      <c r="B39" s="668"/>
      <c r="C39" s="719">
        <v>36797</v>
      </c>
      <c r="D39" s="668"/>
      <c r="E39" s="346">
        <v>196.93</v>
      </c>
      <c r="F39" s="668"/>
      <c r="G39" s="347">
        <v>91.834000000000003</v>
      </c>
      <c r="H39" s="668"/>
      <c r="I39" s="651">
        <v>2.1</v>
      </c>
      <c r="J39" s="651">
        <v>7.4</v>
      </c>
      <c r="K39" s="651">
        <v>1.55</v>
      </c>
      <c r="L39" s="651">
        <v>1.66</v>
      </c>
      <c r="M39" s="349"/>
      <c r="N39" s="348">
        <v>51.423699999999997</v>
      </c>
      <c r="O39" s="348">
        <v>44.758600000000001</v>
      </c>
      <c r="P39" s="348">
        <v>64.4422</v>
      </c>
      <c r="Q39" s="348">
        <v>31.758500000000002</v>
      </c>
      <c r="R39" s="348">
        <v>17.836300000000001</v>
      </c>
      <c r="S39" s="348">
        <v>5.2191000000000001</v>
      </c>
      <c r="T39" s="348">
        <v>-4.0599999999999997E-2</v>
      </c>
      <c r="U39" s="348">
        <v>0.58089999999999997</v>
      </c>
      <c r="V39" s="350">
        <v>1.3279000000000001</v>
      </c>
      <c r="W39" s="348">
        <v>4.7967000000000004</v>
      </c>
      <c r="X39" s="348">
        <v>7.8604000000000003</v>
      </c>
      <c r="Y39" s="348">
        <v>6.8853</v>
      </c>
      <c r="Z39" s="348">
        <v>7.0975999999999999</v>
      </c>
      <c r="AA39" s="348">
        <v>15.246600000000001</v>
      </c>
      <c r="AB39" s="348">
        <v>-1.0936999999999999</v>
      </c>
      <c r="AC39" s="348">
        <v>1.5063</v>
      </c>
      <c r="AD39" s="348">
        <v>0.63019999999999998</v>
      </c>
      <c r="AE39" s="348">
        <v>20.6097</v>
      </c>
      <c r="AF39" s="348">
        <v>8.9976000000000003</v>
      </c>
      <c r="AG39" s="349"/>
      <c r="AH39" s="346">
        <v>9</v>
      </c>
      <c r="AI39" s="346">
        <v>7</v>
      </c>
      <c r="AJ39" s="346">
        <v>7</v>
      </c>
      <c r="AK39" s="346">
        <v>14</v>
      </c>
      <c r="AL39" s="346">
        <v>12</v>
      </c>
      <c r="AM39" s="346">
        <v>12</v>
      </c>
      <c r="AN39" s="346">
        <v>13</v>
      </c>
      <c r="AO39" s="346">
        <v>15</v>
      </c>
      <c r="AP39" s="346">
        <v>14</v>
      </c>
      <c r="AQ39" s="346">
        <v>11</v>
      </c>
      <c r="AR39" s="346">
        <v>11</v>
      </c>
      <c r="AS39" s="346">
        <v>11</v>
      </c>
      <c r="AT39" s="346">
        <v>11</v>
      </c>
      <c r="AU39" s="346">
        <v>10</v>
      </c>
      <c r="AV39" s="346">
        <v>13</v>
      </c>
      <c r="AW39" s="346">
        <v>15</v>
      </c>
      <c r="AX39" s="346">
        <v>15</v>
      </c>
      <c r="AY39" s="346">
        <v>13</v>
      </c>
      <c r="AZ39" s="349"/>
      <c r="BA39" s="375">
        <v>44.167396854053997</v>
      </c>
      <c r="BB39" s="375">
        <v>0</v>
      </c>
      <c r="BC39" s="375">
        <v>5.4994815698669597E-2</v>
      </c>
      <c r="BD39" s="375" t="s">
        <v>430</v>
      </c>
      <c r="BE39" s="668"/>
      <c r="BF39" s="348">
        <v>42.643308229900001</v>
      </c>
      <c r="BG39" s="348">
        <v>17.667935584199999</v>
      </c>
      <c r="BH39" s="348">
        <v>2.413598806</v>
      </c>
      <c r="BI39" s="668"/>
      <c r="BJ39" s="348">
        <v>20.894675159999998</v>
      </c>
      <c r="BK39" s="668"/>
      <c r="BL39" s="348">
        <v>16.447199999999999</v>
      </c>
      <c r="BM39" s="348">
        <v>1.54443</v>
      </c>
      <c r="BN39" s="348">
        <v>2.9030499999999999</v>
      </c>
      <c r="BO39" s="348">
        <v>79.105320000000006</v>
      </c>
      <c r="BP39" s="668"/>
      <c r="BQ39" s="348">
        <v>2.61</v>
      </c>
      <c r="BR39" s="348">
        <v>46.45</v>
      </c>
      <c r="BS39" s="348" t="s">
        <v>430</v>
      </c>
      <c r="BT39" s="348">
        <v>9.33</v>
      </c>
      <c r="BU39" s="348" t="s">
        <v>430</v>
      </c>
      <c r="BV39" s="348">
        <v>20.72</v>
      </c>
      <c r="BW39" s="668"/>
      <c r="BX39" s="353" t="s">
        <v>9964</v>
      </c>
      <c r="BY39" s="353" t="s">
        <v>9965</v>
      </c>
      <c r="BZ39" s="353" t="s">
        <v>4715</v>
      </c>
      <c r="CA39" s="353" t="s">
        <v>9966</v>
      </c>
      <c r="CB39" s="353" t="s">
        <v>9967</v>
      </c>
      <c r="CC39" s="668"/>
      <c r="CD39" s="354" t="s">
        <v>554</v>
      </c>
    </row>
    <row r="40" spans="1:82" s="355" customFormat="1" x14ac:dyDescent="0.25">
      <c r="A40" s="345" t="s">
        <v>9997</v>
      </c>
      <c r="B40" s="668"/>
      <c r="C40" s="719">
        <v>38149</v>
      </c>
      <c r="D40" s="668"/>
      <c r="E40" s="346">
        <v>179.80799999999999</v>
      </c>
      <c r="F40" s="668"/>
      <c r="G40" s="347">
        <v>60.612299999999998</v>
      </c>
      <c r="H40" s="668"/>
      <c r="I40" s="651">
        <v>4.5141499999999999</v>
      </c>
      <c r="J40" s="651">
        <v>6.9595200000000004</v>
      </c>
      <c r="K40" s="651">
        <v>2.6565500000000002</v>
      </c>
      <c r="L40" s="651">
        <v>2.7622499999999999</v>
      </c>
      <c r="M40" s="349"/>
      <c r="N40" s="348">
        <v>32.486800000000002</v>
      </c>
      <c r="O40" s="348">
        <v>31.132300000000001</v>
      </c>
      <c r="P40" s="348">
        <v>49.386899999999997</v>
      </c>
      <c r="Q40" s="348">
        <v>34.005499999999998</v>
      </c>
      <c r="R40" s="348">
        <v>16.6965</v>
      </c>
      <c r="S40" s="348">
        <v>8.0786999999999995</v>
      </c>
      <c r="T40" s="348">
        <v>2.8071999999999999</v>
      </c>
      <c r="U40" s="348">
        <v>3.4335</v>
      </c>
      <c r="V40" s="350">
        <v>3.2892000000000001</v>
      </c>
      <c r="W40" s="348">
        <v>6.5838999999999999</v>
      </c>
      <c r="X40" s="348">
        <v>8.7820999999999998</v>
      </c>
      <c r="Y40" s="348">
        <v>7.3365999999999998</v>
      </c>
      <c r="Z40" s="348">
        <v>7.1376999999999997</v>
      </c>
      <c r="AA40" s="348">
        <v>18.933700000000002</v>
      </c>
      <c r="AB40" s="348">
        <v>1.7838000000000001</v>
      </c>
      <c r="AC40" s="348">
        <v>4.2614999999999998</v>
      </c>
      <c r="AD40" s="348">
        <v>3.1341999999999999</v>
      </c>
      <c r="AE40" s="348">
        <v>21.014700000000001</v>
      </c>
      <c r="AF40" s="348">
        <v>8.5220000000000002</v>
      </c>
      <c r="AG40" s="349"/>
      <c r="AH40" s="346">
        <v>13</v>
      </c>
      <c r="AI40" s="346">
        <v>14</v>
      </c>
      <c r="AJ40" s="346">
        <v>13</v>
      </c>
      <c r="AK40" s="346">
        <v>11</v>
      </c>
      <c r="AL40" s="346">
        <v>13</v>
      </c>
      <c r="AM40" s="346">
        <v>7</v>
      </c>
      <c r="AN40" s="346">
        <v>8</v>
      </c>
      <c r="AO40" s="346">
        <v>6</v>
      </c>
      <c r="AP40" s="346">
        <v>8</v>
      </c>
      <c r="AQ40" s="346">
        <v>5</v>
      </c>
      <c r="AR40" s="346">
        <v>5</v>
      </c>
      <c r="AS40" s="346">
        <v>10</v>
      </c>
      <c r="AT40" s="346">
        <v>9</v>
      </c>
      <c r="AU40" s="346">
        <v>6</v>
      </c>
      <c r="AV40" s="346">
        <v>8</v>
      </c>
      <c r="AW40" s="346">
        <v>6</v>
      </c>
      <c r="AX40" s="346">
        <v>7</v>
      </c>
      <c r="AY40" s="346">
        <v>12</v>
      </c>
      <c r="AZ40" s="349"/>
      <c r="BA40" s="375">
        <v>38.469594511808197</v>
      </c>
      <c r="BB40" s="375">
        <v>0</v>
      </c>
      <c r="BC40" s="375">
        <v>8.7053999895647202E-2</v>
      </c>
      <c r="BD40" s="375" t="s">
        <v>430</v>
      </c>
      <c r="BE40" s="668"/>
      <c r="BF40" s="348">
        <v>41.817822039399999</v>
      </c>
      <c r="BG40" s="348">
        <v>9.8384339784999995</v>
      </c>
      <c r="BH40" s="348">
        <v>4.2504551162000004</v>
      </c>
      <c r="BI40" s="668"/>
      <c r="BJ40" s="348">
        <v>18.630653800000001</v>
      </c>
      <c r="BK40" s="668"/>
      <c r="BL40" s="348">
        <v>13.148999999999999</v>
      </c>
      <c r="BM40" s="348">
        <v>2.3223099999999999</v>
      </c>
      <c r="BN40" s="348">
        <v>3.1593200000000001</v>
      </c>
      <c r="BO40" s="348">
        <v>81.369370000000004</v>
      </c>
      <c r="BP40" s="668"/>
      <c r="BQ40" s="348">
        <v>54.3</v>
      </c>
      <c r="BR40" s="348">
        <v>13.29</v>
      </c>
      <c r="BS40" s="348">
        <v>7.18</v>
      </c>
      <c r="BT40" s="348" t="s">
        <v>430</v>
      </c>
      <c r="BU40" s="348" t="s">
        <v>430</v>
      </c>
      <c r="BV40" s="348">
        <v>6.6</v>
      </c>
      <c r="BW40" s="668"/>
      <c r="BX40" s="353" t="s">
        <v>9969</v>
      </c>
      <c r="BY40" s="353" t="s">
        <v>9970</v>
      </c>
      <c r="BZ40" s="353" t="s">
        <v>9971</v>
      </c>
      <c r="CA40" s="353" t="s">
        <v>2990</v>
      </c>
      <c r="CB40" s="353" t="s">
        <v>9972</v>
      </c>
      <c r="CC40" s="668"/>
      <c r="CD40" s="354" t="s">
        <v>554</v>
      </c>
    </row>
    <row r="41" spans="1:82" s="355" customFormat="1" x14ac:dyDescent="0.25">
      <c r="A41" s="345" t="s">
        <v>9998</v>
      </c>
      <c r="B41" s="668"/>
      <c r="C41" s="719">
        <v>38041</v>
      </c>
      <c r="D41" s="668"/>
      <c r="E41" s="346">
        <v>151.57599999999999</v>
      </c>
      <c r="F41" s="668"/>
      <c r="G41" s="347">
        <v>63.611499999999999</v>
      </c>
      <c r="H41" s="668"/>
      <c r="I41" s="651">
        <v>6.04</v>
      </c>
      <c r="J41" s="651">
        <v>7.23</v>
      </c>
      <c r="K41" s="651">
        <v>3.78</v>
      </c>
      <c r="L41" s="651">
        <v>3.95</v>
      </c>
      <c r="M41" s="349"/>
      <c r="N41" s="348">
        <v>52.692999999999998</v>
      </c>
      <c r="O41" s="348">
        <v>59.756399999999999</v>
      </c>
      <c r="P41" s="348">
        <v>69.936800000000005</v>
      </c>
      <c r="Q41" s="348">
        <v>44.837899999999998</v>
      </c>
      <c r="R41" s="348">
        <v>38.382599999999996</v>
      </c>
      <c r="S41" s="348">
        <v>15.942500000000001</v>
      </c>
      <c r="T41" s="348">
        <v>8.5838000000000001</v>
      </c>
      <c r="U41" s="348">
        <v>2.5667</v>
      </c>
      <c r="V41" s="350">
        <v>4.0063000000000004</v>
      </c>
      <c r="W41" s="348">
        <v>5.5298999999999996</v>
      </c>
      <c r="X41" s="348">
        <v>9.0885999999999996</v>
      </c>
      <c r="Y41" s="348">
        <v>7.6375000000000002</v>
      </c>
      <c r="Z41" s="348">
        <v>7.5747</v>
      </c>
      <c r="AA41" s="348">
        <v>26.876300000000001</v>
      </c>
      <c r="AB41" s="348">
        <v>8.3020999999999994</v>
      </c>
      <c r="AC41" s="348">
        <v>3.9238</v>
      </c>
      <c r="AD41" s="348">
        <v>3.7480000000000002</v>
      </c>
      <c r="AE41" s="348">
        <v>33.591799999999999</v>
      </c>
      <c r="AF41" s="348">
        <v>8.6392000000000007</v>
      </c>
      <c r="AG41" s="349"/>
      <c r="AH41" s="346">
        <v>7</v>
      </c>
      <c r="AI41" s="346">
        <v>3</v>
      </c>
      <c r="AJ41" s="346">
        <v>4</v>
      </c>
      <c r="AK41" s="346">
        <v>5</v>
      </c>
      <c r="AL41" s="346">
        <v>1</v>
      </c>
      <c r="AM41" s="346">
        <v>1</v>
      </c>
      <c r="AN41" s="346">
        <v>1</v>
      </c>
      <c r="AO41" s="346">
        <v>8</v>
      </c>
      <c r="AP41" s="346">
        <v>6</v>
      </c>
      <c r="AQ41" s="346">
        <v>7</v>
      </c>
      <c r="AR41" s="346">
        <v>3</v>
      </c>
      <c r="AS41" s="346">
        <v>9</v>
      </c>
      <c r="AT41" s="346">
        <v>8</v>
      </c>
      <c r="AU41" s="346">
        <v>1</v>
      </c>
      <c r="AV41" s="346">
        <v>1</v>
      </c>
      <c r="AW41" s="346">
        <v>8</v>
      </c>
      <c r="AX41" s="346">
        <v>6</v>
      </c>
      <c r="AY41" s="346">
        <v>1</v>
      </c>
      <c r="AZ41" s="349"/>
      <c r="BA41" s="375">
        <v>67.188024802004193</v>
      </c>
      <c r="BB41" s="375">
        <v>1.1745297636179299</v>
      </c>
      <c r="BC41" s="375">
        <v>5.5447306479298797E-2</v>
      </c>
      <c r="BD41" s="375">
        <v>4.7326246820310098</v>
      </c>
      <c r="BE41" s="668"/>
      <c r="BF41" s="348">
        <v>44.677486013799999</v>
      </c>
      <c r="BG41" s="348">
        <v>14.6977837151</v>
      </c>
      <c r="BH41" s="348">
        <v>3.0397430579</v>
      </c>
      <c r="BI41" s="668"/>
      <c r="BJ41" s="348">
        <v>15.76443924</v>
      </c>
      <c r="BK41" s="668"/>
      <c r="BL41" s="348">
        <v>6.8748500000000003</v>
      </c>
      <c r="BM41" s="348">
        <v>7.97804</v>
      </c>
      <c r="BN41" s="348">
        <v>0.91154199999999996</v>
      </c>
      <c r="BO41" s="348">
        <v>84.235568000000001</v>
      </c>
      <c r="BP41" s="668"/>
      <c r="BQ41" s="348">
        <v>40.159999999999997</v>
      </c>
      <c r="BR41" s="348">
        <v>23.91</v>
      </c>
      <c r="BS41" s="348" t="s">
        <v>430</v>
      </c>
      <c r="BT41" s="348" t="s">
        <v>430</v>
      </c>
      <c r="BU41" s="348" t="s">
        <v>430</v>
      </c>
      <c r="BV41" s="348">
        <v>20.170000000000002</v>
      </c>
      <c r="BW41" s="668"/>
      <c r="BX41" s="353" t="s">
        <v>9974</v>
      </c>
      <c r="BY41" s="353" t="s">
        <v>9975</v>
      </c>
      <c r="BZ41" s="353" t="s">
        <v>9976</v>
      </c>
      <c r="CA41" s="353" t="s">
        <v>9977</v>
      </c>
      <c r="CB41" s="353" t="s">
        <v>9978</v>
      </c>
      <c r="CC41" s="668"/>
      <c r="CD41" s="354" t="s">
        <v>554</v>
      </c>
    </row>
    <row r="42" spans="1:82" s="355" customFormat="1" x14ac:dyDescent="0.25">
      <c r="A42" s="345" t="s">
        <v>9999</v>
      </c>
      <c r="B42" s="668"/>
      <c r="C42" s="719">
        <v>40234</v>
      </c>
      <c r="D42" s="668"/>
      <c r="E42" s="346">
        <v>95.965199999999996</v>
      </c>
      <c r="F42" s="668"/>
      <c r="G42" s="347">
        <v>32.556100000000001</v>
      </c>
      <c r="H42" s="668"/>
      <c r="I42" s="651">
        <v>4.8099999999999996</v>
      </c>
      <c r="J42" s="651">
        <v>7.61</v>
      </c>
      <c r="K42" s="651">
        <v>2.71</v>
      </c>
      <c r="L42" s="651">
        <v>2.85</v>
      </c>
      <c r="M42" s="349"/>
      <c r="N42" s="348">
        <v>52.320099999999996</v>
      </c>
      <c r="O42" s="348">
        <v>41.398400000000002</v>
      </c>
      <c r="P42" s="348">
        <v>72.408500000000004</v>
      </c>
      <c r="Q42" s="348">
        <v>39.501199999999997</v>
      </c>
      <c r="R42" s="348">
        <v>19.302</v>
      </c>
      <c r="S42" s="348">
        <v>5.5782999999999996</v>
      </c>
      <c r="T42" s="348">
        <v>-0.1404</v>
      </c>
      <c r="U42" s="348">
        <v>1.3715999999999999</v>
      </c>
      <c r="V42" s="350">
        <v>2.1227</v>
      </c>
      <c r="W42" s="348">
        <v>4.1058000000000003</v>
      </c>
      <c r="X42" s="348">
        <v>6.2975000000000003</v>
      </c>
      <c r="Y42" s="348">
        <v>5.3013000000000003</v>
      </c>
      <c r="Z42" s="348">
        <v>6.3532000000000002</v>
      </c>
      <c r="AA42" s="348">
        <v>14.120799999999999</v>
      </c>
      <c r="AB42" s="348">
        <v>-1.3357000000000001</v>
      </c>
      <c r="AC42" s="348">
        <v>2.4582999999999999</v>
      </c>
      <c r="AD42" s="348">
        <v>1.4205000000000001</v>
      </c>
      <c r="AE42" s="348">
        <v>27.004000000000001</v>
      </c>
      <c r="AF42" s="348">
        <v>7.5004</v>
      </c>
      <c r="AG42" s="349"/>
      <c r="AH42" s="346">
        <v>8</v>
      </c>
      <c r="AI42" s="346">
        <v>10</v>
      </c>
      <c r="AJ42" s="346">
        <v>3</v>
      </c>
      <c r="AK42" s="346">
        <v>7</v>
      </c>
      <c r="AL42" s="346">
        <v>9</v>
      </c>
      <c r="AM42" s="346">
        <v>11</v>
      </c>
      <c r="AN42" s="346">
        <v>14</v>
      </c>
      <c r="AO42" s="346">
        <v>11</v>
      </c>
      <c r="AP42" s="346">
        <v>9</v>
      </c>
      <c r="AQ42" s="346">
        <v>15</v>
      </c>
      <c r="AR42" s="346">
        <v>14</v>
      </c>
      <c r="AS42" s="346">
        <v>15</v>
      </c>
      <c r="AT42" s="346">
        <v>13</v>
      </c>
      <c r="AU42" s="346">
        <v>12</v>
      </c>
      <c r="AV42" s="346">
        <v>14</v>
      </c>
      <c r="AW42" s="346">
        <v>10</v>
      </c>
      <c r="AX42" s="346">
        <v>10</v>
      </c>
      <c r="AY42" s="346">
        <v>7</v>
      </c>
      <c r="AZ42" s="349"/>
      <c r="BA42" s="375">
        <v>45.768604379598102</v>
      </c>
      <c r="BB42" s="375">
        <v>0</v>
      </c>
      <c r="BC42" s="375">
        <v>2.1191105294894499E-2</v>
      </c>
      <c r="BD42" s="375" t="s">
        <v>430</v>
      </c>
      <c r="BE42" s="668"/>
      <c r="BF42" s="348">
        <v>37.402845438900002</v>
      </c>
      <c r="BG42" s="348">
        <v>20.810585785299999</v>
      </c>
      <c r="BH42" s="348">
        <v>1.7972990201000001</v>
      </c>
      <c r="BI42" s="668"/>
      <c r="BJ42" s="348">
        <v>23.383657240000002</v>
      </c>
      <c r="BK42" s="668"/>
      <c r="BL42" s="348">
        <v>10.5511</v>
      </c>
      <c r="BM42" s="348">
        <v>1.40405</v>
      </c>
      <c r="BN42" s="348" t="s">
        <v>430</v>
      </c>
      <c r="BO42" s="348">
        <v>88.044849999999997</v>
      </c>
      <c r="BP42" s="668"/>
      <c r="BQ42" s="348">
        <v>19.739999999999998</v>
      </c>
      <c r="BR42" s="348">
        <v>36</v>
      </c>
      <c r="BS42" s="348">
        <v>13.43</v>
      </c>
      <c r="BT42" s="348" t="s">
        <v>430</v>
      </c>
      <c r="BU42" s="348">
        <v>0.03</v>
      </c>
      <c r="BV42" s="348">
        <v>7.41</v>
      </c>
      <c r="BW42" s="668"/>
      <c r="BX42" s="353" t="s">
        <v>9980</v>
      </c>
      <c r="BY42" s="353" t="s">
        <v>9981</v>
      </c>
      <c r="BZ42" s="353" t="s">
        <v>9982</v>
      </c>
      <c r="CA42" s="353" t="s">
        <v>9983</v>
      </c>
      <c r="CB42" s="353" t="s">
        <v>9984</v>
      </c>
      <c r="CC42" s="668"/>
      <c r="CD42" s="354" t="s">
        <v>4769</v>
      </c>
    </row>
    <row r="43" spans="1:82" x14ac:dyDescent="0.25">
      <c r="A43" s="36" t="s">
        <v>93</v>
      </c>
      <c r="B43" s="43"/>
      <c r="C43" s="720"/>
      <c r="D43" s="43"/>
      <c r="E43" s="51"/>
      <c r="F43" s="43"/>
      <c r="G43" s="55"/>
      <c r="H43" s="43"/>
      <c r="I43" s="92"/>
      <c r="J43" s="92"/>
      <c r="K43" s="92"/>
      <c r="L43" s="92"/>
      <c r="M43" s="66"/>
      <c r="N43" s="59">
        <v>53.4651</v>
      </c>
      <c r="O43" s="59">
        <v>46.4816</v>
      </c>
      <c r="P43" s="59">
        <v>61.559100000000001</v>
      </c>
      <c r="Q43" s="59">
        <v>38.643300000000004</v>
      </c>
      <c r="R43" s="59">
        <v>21.2362</v>
      </c>
      <c r="S43" s="59">
        <v>7.7979000000000003</v>
      </c>
      <c r="T43" s="59">
        <v>2.6232000000000002</v>
      </c>
      <c r="U43" s="59">
        <v>2.7027000000000001</v>
      </c>
      <c r="V43" s="70">
        <v>3.2372000000000001</v>
      </c>
      <c r="W43" s="59">
        <v>5.5309999999999997</v>
      </c>
      <c r="X43" s="59">
        <v>8.1249000000000002</v>
      </c>
      <c r="Y43" s="59">
        <v>7.5162000000000004</v>
      </c>
      <c r="Z43" s="59">
        <v>7.6302000000000003</v>
      </c>
      <c r="AA43" s="59">
        <v>17.450900000000001</v>
      </c>
      <c r="AB43" s="59">
        <v>1.849</v>
      </c>
      <c r="AC43" s="59">
        <v>3.5329999999999999</v>
      </c>
      <c r="AD43" s="59">
        <v>2.7684000000000002</v>
      </c>
      <c r="AE43" s="59">
        <v>25.953800000000001</v>
      </c>
      <c r="AF43" s="59">
        <v>8.7354000000000003</v>
      </c>
      <c r="AG43" s="66"/>
      <c r="AH43" s="51">
        <v>15</v>
      </c>
      <c r="AI43" s="51">
        <v>15</v>
      </c>
      <c r="AJ43" s="51">
        <v>15</v>
      </c>
      <c r="AK43" s="51">
        <v>15</v>
      </c>
      <c r="AL43" s="51">
        <v>15</v>
      </c>
      <c r="AM43" s="51">
        <v>15</v>
      </c>
      <c r="AN43" s="51">
        <v>15</v>
      </c>
      <c r="AO43" s="51">
        <v>15</v>
      </c>
      <c r="AP43" s="51">
        <v>15</v>
      </c>
      <c r="AQ43" s="51">
        <v>15</v>
      </c>
      <c r="AR43" s="51">
        <v>15</v>
      </c>
      <c r="AS43" s="51">
        <v>15</v>
      </c>
      <c r="AT43" s="51">
        <v>14</v>
      </c>
      <c r="AU43" s="51">
        <v>15</v>
      </c>
      <c r="AV43" s="51">
        <v>15</v>
      </c>
      <c r="AW43" s="51">
        <v>15</v>
      </c>
      <c r="AX43" s="51">
        <v>15</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85.596199999999996</v>
      </c>
      <c r="O44" s="60">
        <v>64.128600000000006</v>
      </c>
      <c r="P44" s="60">
        <v>84.971900000000005</v>
      </c>
      <c r="Q44" s="60">
        <v>49.842399999999998</v>
      </c>
      <c r="R44" s="60">
        <v>38.382599999999996</v>
      </c>
      <c r="S44" s="60">
        <v>15.942500000000001</v>
      </c>
      <c r="T44" s="60">
        <v>8.5838000000000001</v>
      </c>
      <c r="U44" s="60">
        <v>5.8143000000000002</v>
      </c>
      <c r="V44" s="71">
        <v>6.4935999999999998</v>
      </c>
      <c r="W44" s="60">
        <v>7.5037000000000003</v>
      </c>
      <c r="X44" s="60">
        <v>10.482699999999999</v>
      </c>
      <c r="Y44" s="60">
        <v>9.4406999999999996</v>
      </c>
      <c r="Z44" s="60">
        <v>9.2004999999999999</v>
      </c>
      <c r="AA44" s="60">
        <v>26.876300000000001</v>
      </c>
      <c r="AB44" s="60">
        <v>8.3020999999999994</v>
      </c>
      <c r="AC44" s="60">
        <v>6.1250999999999998</v>
      </c>
      <c r="AD44" s="60">
        <v>6.0629999999999997</v>
      </c>
      <c r="AE44" s="60">
        <v>33.591799999999999</v>
      </c>
      <c r="AF44" s="60">
        <v>10.653499999999999</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19.936499999999999</v>
      </c>
      <c r="O45" s="60">
        <v>20.630700000000001</v>
      </c>
      <c r="P45" s="60">
        <v>36.367600000000003</v>
      </c>
      <c r="Q45" s="60">
        <v>27.873200000000001</v>
      </c>
      <c r="R45" s="60">
        <v>15.143700000000001</v>
      </c>
      <c r="S45" s="60">
        <v>2.8835999999999999</v>
      </c>
      <c r="T45" s="60">
        <v>-1.1125</v>
      </c>
      <c r="U45" s="60">
        <v>0.58089999999999997</v>
      </c>
      <c r="V45" s="71">
        <v>1.2825</v>
      </c>
      <c r="W45" s="60">
        <v>4.1058000000000003</v>
      </c>
      <c r="X45" s="60">
        <v>5.9550999999999998</v>
      </c>
      <c r="Y45" s="60">
        <v>5.3013000000000003</v>
      </c>
      <c r="Z45" s="60">
        <v>5.6938000000000004</v>
      </c>
      <c r="AA45" s="60">
        <v>12.3583</v>
      </c>
      <c r="AB45" s="60">
        <v>-1.7862</v>
      </c>
      <c r="AC45" s="60">
        <v>1.5063</v>
      </c>
      <c r="AD45" s="60">
        <v>0.63019999999999998</v>
      </c>
      <c r="AE45" s="60">
        <v>17.4331</v>
      </c>
      <c r="AF45" s="60">
        <v>7.2160000000000002</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52.320099999999996</v>
      </c>
      <c r="O46" s="61">
        <v>44.526000000000003</v>
      </c>
      <c r="P46" s="61">
        <v>60.618499999999997</v>
      </c>
      <c r="Q46" s="61">
        <v>35.949300000000001</v>
      </c>
      <c r="R46" s="61">
        <v>20.394300000000001</v>
      </c>
      <c r="S46" s="61">
        <v>7.3334999999999999</v>
      </c>
      <c r="T46" s="61">
        <v>2.8071999999999999</v>
      </c>
      <c r="U46" s="61">
        <v>2.5667</v>
      </c>
      <c r="V46" s="72">
        <v>3.2892000000000001</v>
      </c>
      <c r="W46" s="61">
        <v>5.1520000000000001</v>
      </c>
      <c r="X46" s="61">
        <v>8.1074999999999999</v>
      </c>
      <c r="Y46" s="61">
        <v>7.8544</v>
      </c>
      <c r="Z46" s="61">
        <v>7.6879999999999997</v>
      </c>
      <c r="AA46" s="61">
        <v>17.3187</v>
      </c>
      <c r="AB46" s="61">
        <v>1.7838000000000001</v>
      </c>
      <c r="AC46" s="61">
        <v>3.9238</v>
      </c>
      <c r="AD46" s="61">
        <v>3.1251000000000002</v>
      </c>
      <c r="AE46" s="61">
        <v>24.5961</v>
      </c>
      <c r="AF46" s="61">
        <v>8.6392000000000007</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348</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107" customFormat="1" x14ac:dyDescent="0.25">
      <c r="A48" s="126" t="s">
        <v>10000</v>
      </c>
      <c r="B48" s="127"/>
      <c r="C48" s="733">
        <v>41275</v>
      </c>
      <c r="D48" s="127"/>
      <c r="E48" s="128">
        <v>64.900000000000006</v>
      </c>
      <c r="F48" s="127"/>
      <c r="G48" s="129">
        <v>37.8506</v>
      </c>
      <c r="H48" s="127"/>
      <c r="I48" s="151">
        <v>2.84</v>
      </c>
      <c r="J48" s="151">
        <v>7.1</v>
      </c>
      <c r="K48" s="151">
        <v>2.25</v>
      </c>
      <c r="L48" s="151">
        <v>2.38</v>
      </c>
      <c r="M48" s="131"/>
      <c r="N48" s="130">
        <v>48.569699999999997</v>
      </c>
      <c r="O48" s="130">
        <v>31.3566</v>
      </c>
      <c r="P48" s="130">
        <v>46.337200000000003</v>
      </c>
      <c r="Q48" s="130">
        <v>27.578900000000001</v>
      </c>
      <c r="R48" s="130">
        <v>13.0303</v>
      </c>
      <c r="S48" s="130">
        <v>7.5907999999999998</v>
      </c>
      <c r="T48" s="130">
        <v>4.8735999999999997</v>
      </c>
      <c r="U48" s="130">
        <v>3.4005000000000001</v>
      </c>
      <c r="V48" s="132">
        <v>3.5547</v>
      </c>
      <c r="W48" s="130">
        <v>4.1078999999999999</v>
      </c>
      <c r="X48" s="130">
        <v>7.5457999999999998</v>
      </c>
      <c r="Y48" s="130">
        <v>10.561</v>
      </c>
      <c r="Z48" s="130">
        <v>7.8388999999999998</v>
      </c>
      <c r="AA48" s="130">
        <v>14.930999999999999</v>
      </c>
      <c r="AB48" s="130">
        <v>3.8553000000000002</v>
      </c>
      <c r="AC48" s="130">
        <v>4.4808000000000003</v>
      </c>
      <c r="AD48" s="130">
        <v>3.0619000000000001</v>
      </c>
      <c r="AE48" s="130">
        <v>14.6195</v>
      </c>
      <c r="AF48" s="130">
        <v>8.2460000000000004</v>
      </c>
      <c r="AG48" s="131"/>
      <c r="AH48" s="128">
        <v>1</v>
      </c>
      <c r="AI48" s="128">
        <v>3</v>
      </c>
      <c r="AJ48" s="128">
        <v>3</v>
      </c>
      <c r="AK48" s="128">
        <v>3</v>
      </c>
      <c r="AL48" s="128">
        <v>3</v>
      </c>
      <c r="AM48" s="128">
        <v>1</v>
      </c>
      <c r="AN48" s="128">
        <v>1</v>
      </c>
      <c r="AO48" s="128">
        <v>2</v>
      </c>
      <c r="AP48" s="128">
        <v>1</v>
      </c>
      <c r="AQ48" s="128">
        <v>2</v>
      </c>
      <c r="AR48" s="128">
        <v>1</v>
      </c>
      <c r="AS48" s="128">
        <v>1</v>
      </c>
      <c r="AT48" s="128">
        <v>1</v>
      </c>
      <c r="AU48" s="128">
        <v>1</v>
      </c>
      <c r="AV48" s="128">
        <v>1</v>
      </c>
      <c r="AW48" s="128">
        <v>2</v>
      </c>
      <c r="AX48" s="128">
        <v>1</v>
      </c>
      <c r="AY48" s="128">
        <v>3</v>
      </c>
      <c r="AZ48" s="131"/>
      <c r="BA48" s="295">
        <v>44.026982093286897</v>
      </c>
      <c r="BB48" s="295">
        <v>0</v>
      </c>
      <c r="BC48" s="295">
        <v>4.52072643418516E-2</v>
      </c>
      <c r="BD48" s="295" t="s">
        <v>430</v>
      </c>
      <c r="BE48" s="127"/>
      <c r="BF48" s="130">
        <v>40.641270777899997</v>
      </c>
      <c r="BG48" s="130">
        <v>15.9209547936</v>
      </c>
      <c r="BH48" s="130">
        <v>2.5526905456</v>
      </c>
      <c r="BI48" s="127"/>
      <c r="BJ48" s="130">
        <v>21.149659400000001</v>
      </c>
      <c r="BK48" s="127"/>
      <c r="BL48" s="130">
        <v>14.1431</v>
      </c>
      <c r="BM48" s="130">
        <v>3.9116300000000002</v>
      </c>
      <c r="BN48" s="130">
        <v>2.6418599999999999</v>
      </c>
      <c r="BO48" s="130">
        <v>79.30341</v>
      </c>
      <c r="BP48" s="127"/>
      <c r="BQ48" s="130">
        <v>18.02</v>
      </c>
      <c r="BR48" s="130">
        <v>32.57</v>
      </c>
      <c r="BS48" s="130">
        <v>3.91</v>
      </c>
      <c r="BT48" s="130">
        <v>4.68</v>
      </c>
      <c r="BU48" s="130" t="s">
        <v>430</v>
      </c>
      <c r="BV48" s="130">
        <v>19.68</v>
      </c>
      <c r="BW48" s="127"/>
      <c r="BX48" s="136" t="s">
        <v>10001</v>
      </c>
      <c r="BY48" s="136" t="s">
        <v>10002</v>
      </c>
      <c r="BZ48" s="136" t="s">
        <v>10003</v>
      </c>
      <c r="CA48" s="136" t="s">
        <v>10004</v>
      </c>
      <c r="CB48" s="136" t="s">
        <v>10005</v>
      </c>
      <c r="CC48" s="127"/>
      <c r="CD48" s="137" t="s">
        <v>518</v>
      </c>
    </row>
    <row r="49" spans="1:82" s="107" customFormat="1" x14ac:dyDescent="0.25">
      <c r="A49" s="108" t="s">
        <v>10006</v>
      </c>
      <c r="B49" s="109"/>
      <c r="C49" s="734">
        <v>41283</v>
      </c>
      <c r="D49" s="109"/>
      <c r="E49" s="110">
        <v>46.472499999999997</v>
      </c>
      <c r="F49" s="109"/>
      <c r="G49" s="111">
        <v>93.436400000000006</v>
      </c>
      <c r="H49" s="109"/>
      <c r="I49" s="152">
        <v>4.28</v>
      </c>
      <c r="J49" s="152">
        <v>6.97</v>
      </c>
      <c r="K49" s="152">
        <v>3.54</v>
      </c>
      <c r="L49" s="152">
        <v>3.69</v>
      </c>
      <c r="M49" s="113"/>
      <c r="N49" s="112">
        <v>5.1962999999999999</v>
      </c>
      <c r="O49" s="112">
        <v>35.180900000000001</v>
      </c>
      <c r="P49" s="112">
        <v>57.783999999999999</v>
      </c>
      <c r="Q49" s="112">
        <v>44.7986</v>
      </c>
      <c r="R49" s="112">
        <v>25.790700000000001</v>
      </c>
      <c r="S49" s="112">
        <v>4.5343</v>
      </c>
      <c r="T49" s="112">
        <v>1.4464999999999999</v>
      </c>
      <c r="U49" s="112">
        <v>3.6991999999999998</v>
      </c>
      <c r="V49" s="114">
        <v>2.6368</v>
      </c>
      <c r="W49" s="112">
        <v>5.6528999999999998</v>
      </c>
      <c r="X49" s="112">
        <v>6.8421000000000003</v>
      </c>
      <c r="Y49" s="112">
        <v>6.2823000000000002</v>
      </c>
      <c r="Z49" s="112">
        <v>7.0594000000000001</v>
      </c>
      <c r="AA49" s="112">
        <v>14.5282</v>
      </c>
      <c r="AB49" s="112">
        <v>0.45700000000000002</v>
      </c>
      <c r="AC49" s="112">
        <v>4.6664000000000003</v>
      </c>
      <c r="AD49" s="112">
        <v>2.2423000000000002</v>
      </c>
      <c r="AE49" s="112">
        <v>32.7485</v>
      </c>
      <c r="AF49" s="112">
        <v>7.4867999999999997</v>
      </c>
      <c r="AG49" s="113"/>
      <c r="AH49" s="110">
        <v>3</v>
      </c>
      <c r="AI49" s="110">
        <v>1</v>
      </c>
      <c r="AJ49" s="110">
        <v>1</v>
      </c>
      <c r="AK49" s="110">
        <v>1</v>
      </c>
      <c r="AL49" s="110">
        <v>1</v>
      </c>
      <c r="AM49" s="110">
        <v>2</v>
      </c>
      <c r="AN49" s="110">
        <v>2</v>
      </c>
      <c r="AO49" s="110">
        <v>1</v>
      </c>
      <c r="AP49" s="110">
        <v>2</v>
      </c>
      <c r="AQ49" s="110">
        <v>1</v>
      </c>
      <c r="AR49" s="110">
        <v>2</v>
      </c>
      <c r="AS49" s="110">
        <v>3</v>
      </c>
      <c r="AT49" s="110">
        <v>3</v>
      </c>
      <c r="AU49" s="110">
        <v>2</v>
      </c>
      <c r="AV49" s="110">
        <v>2</v>
      </c>
      <c r="AW49" s="110">
        <v>1</v>
      </c>
      <c r="AX49" s="110">
        <v>2</v>
      </c>
      <c r="AY49" s="110">
        <v>1</v>
      </c>
      <c r="AZ49" s="113"/>
      <c r="BA49" s="290">
        <v>42.826916670897297</v>
      </c>
      <c r="BB49" s="290">
        <v>0</v>
      </c>
      <c r="BC49" s="290">
        <v>2.90992619547162E-2</v>
      </c>
      <c r="BD49" s="290" t="s">
        <v>430</v>
      </c>
      <c r="BE49" s="109"/>
      <c r="BF49" s="112">
        <v>35.113647182699999</v>
      </c>
      <c r="BG49" s="112">
        <v>14.9558539721</v>
      </c>
      <c r="BH49" s="112">
        <v>2.3478196061999999</v>
      </c>
      <c r="BI49" s="109"/>
      <c r="BJ49" s="112">
        <v>17.777147410000001</v>
      </c>
      <c r="BK49" s="109"/>
      <c r="BL49" s="112">
        <v>14.3788</v>
      </c>
      <c r="BM49" s="112">
        <v>2.3744999999999998</v>
      </c>
      <c r="BN49" s="112">
        <v>1.02382</v>
      </c>
      <c r="BO49" s="112">
        <v>82.222880000000004</v>
      </c>
      <c r="BP49" s="109"/>
      <c r="BQ49" s="112">
        <v>52.06</v>
      </c>
      <c r="BR49" s="112">
        <v>23.28</v>
      </c>
      <c r="BS49" s="112" t="s">
        <v>430</v>
      </c>
      <c r="BT49" s="112" t="s">
        <v>430</v>
      </c>
      <c r="BU49" s="112" t="s">
        <v>430</v>
      </c>
      <c r="BV49" s="112">
        <v>6.88</v>
      </c>
      <c r="BW49" s="109"/>
      <c r="BX49" s="118" t="s">
        <v>10007</v>
      </c>
      <c r="BY49" s="118" t="s">
        <v>10008</v>
      </c>
      <c r="BZ49" s="118" t="s">
        <v>10009</v>
      </c>
      <c r="CA49" s="118" t="s">
        <v>4252</v>
      </c>
      <c r="CB49" s="118" t="s">
        <v>9852</v>
      </c>
      <c r="CC49" s="109"/>
      <c r="CD49" s="119" t="s">
        <v>476</v>
      </c>
    </row>
    <row r="50" spans="1:82" s="107" customFormat="1" x14ac:dyDescent="0.25">
      <c r="A50" s="108" t="s">
        <v>10010</v>
      </c>
      <c r="B50" s="109"/>
      <c r="C50" s="734">
        <v>41282</v>
      </c>
      <c r="D50" s="109"/>
      <c r="E50" s="110">
        <v>18.760000000000002</v>
      </c>
      <c r="F50" s="109"/>
      <c r="G50" s="111">
        <v>32.548900000000003</v>
      </c>
      <c r="H50" s="109"/>
      <c r="I50" s="152">
        <v>1.59</v>
      </c>
      <c r="J50" s="152">
        <v>5.87</v>
      </c>
      <c r="K50" s="152">
        <v>1.33</v>
      </c>
      <c r="L50" s="152">
        <v>1.37</v>
      </c>
      <c r="M50" s="113"/>
      <c r="N50" s="112">
        <v>14.5839</v>
      </c>
      <c r="O50" s="112">
        <v>32.231699999999996</v>
      </c>
      <c r="P50" s="112">
        <v>47.2014</v>
      </c>
      <c r="Q50" s="112">
        <v>28.396799999999999</v>
      </c>
      <c r="R50" s="112">
        <v>13.601100000000001</v>
      </c>
      <c r="S50" s="112">
        <v>0.73270000000000002</v>
      </c>
      <c r="T50" s="112">
        <v>-3.0628000000000002</v>
      </c>
      <c r="U50" s="112">
        <v>-0.2661</v>
      </c>
      <c r="V50" s="114">
        <v>8.0600000000000005E-2</v>
      </c>
      <c r="W50" s="112">
        <v>3.6368999999999998</v>
      </c>
      <c r="X50" s="112">
        <v>6.0359999999999996</v>
      </c>
      <c r="Y50" s="112">
        <v>7.2861000000000002</v>
      </c>
      <c r="Z50" s="112">
        <v>7.1025</v>
      </c>
      <c r="AA50" s="112">
        <v>10.2111</v>
      </c>
      <c r="AB50" s="112">
        <v>-4.2100999999999997</v>
      </c>
      <c r="AC50" s="112">
        <v>0.65869999999999995</v>
      </c>
      <c r="AD50" s="112">
        <v>-0.60870000000000002</v>
      </c>
      <c r="AE50" s="112">
        <v>18.6066</v>
      </c>
      <c r="AF50" s="112">
        <v>7.7098000000000004</v>
      </c>
      <c r="AG50" s="113"/>
      <c r="AH50" s="110">
        <v>2</v>
      </c>
      <c r="AI50" s="110">
        <v>2</v>
      </c>
      <c r="AJ50" s="110">
        <v>2</v>
      </c>
      <c r="AK50" s="110">
        <v>2</v>
      </c>
      <c r="AL50" s="110">
        <v>2</v>
      </c>
      <c r="AM50" s="110">
        <v>3</v>
      </c>
      <c r="AN50" s="110">
        <v>3</v>
      </c>
      <c r="AO50" s="110">
        <v>3</v>
      </c>
      <c r="AP50" s="110">
        <v>3</v>
      </c>
      <c r="AQ50" s="110">
        <v>3</v>
      </c>
      <c r="AR50" s="110">
        <v>3</v>
      </c>
      <c r="AS50" s="110">
        <v>2</v>
      </c>
      <c r="AT50" s="110">
        <v>2</v>
      </c>
      <c r="AU50" s="110">
        <v>3</v>
      </c>
      <c r="AV50" s="110">
        <v>3</v>
      </c>
      <c r="AW50" s="110">
        <v>3</v>
      </c>
      <c r="AX50" s="110">
        <v>3</v>
      </c>
      <c r="AY50" s="110">
        <v>2</v>
      </c>
      <c r="AZ50" s="113"/>
      <c r="BA50" s="290">
        <v>44.432069706933198</v>
      </c>
      <c r="BB50" s="290">
        <v>0</v>
      </c>
      <c r="BC50" s="290">
        <v>1.3760847916787E-2</v>
      </c>
      <c r="BD50" s="290" t="s">
        <v>430</v>
      </c>
      <c r="BE50" s="109"/>
      <c r="BF50" s="112">
        <v>36.1723477898</v>
      </c>
      <c r="BG50" s="112">
        <v>19.786153050599999</v>
      </c>
      <c r="BH50" s="112">
        <v>1.8281647623999999</v>
      </c>
      <c r="BI50" s="109"/>
      <c r="BJ50" s="112">
        <v>19.796088829999999</v>
      </c>
      <c r="BK50" s="109"/>
      <c r="BL50" s="112">
        <v>17.3856</v>
      </c>
      <c r="BM50" s="112">
        <v>2.4104800000000002</v>
      </c>
      <c r="BN50" s="112" t="s">
        <v>430</v>
      </c>
      <c r="BO50" s="112">
        <v>80.203919999999997</v>
      </c>
      <c r="BP50" s="109"/>
      <c r="BQ50" s="112">
        <v>26.44</v>
      </c>
      <c r="BR50" s="112" t="s">
        <v>430</v>
      </c>
      <c r="BS50" s="112" t="s">
        <v>430</v>
      </c>
      <c r="BT50" s="112" t="s">
        <v>430</v>
      </c>
      <c r="BU50" s="112" t="s">
        <v>430</v>
      </c>
      <c r="BV50" s="112">
        <v>53.77</v>
      </c>
      <c r="BW50" s="109"/>
      <c r="BX50" s="118" t="s">
        <v>10011</v>
      </c>
      <c r="BY50" s="118" t="s">
        <v>10012</v>
      </c>
      <c r="BZ50" s="118" t="s">
        <v>10013</v>
      </c>
      <c r="CA50" s="118" t="s">
        <v>10014</v>
      </c>
      <c r="CB50" s="118" t="s">
        <v>10015</v>
      </c>
      <c r="CC50" s="109"/>
      <c r="CD50" s="119" t="s">
        <v>554</v>
      </c>
    </row>
    <row r="51" spans="1:82" x14ac:dyDescent="0.25">
      <c r="A51" s="36" t="s">
        <v>93</v>
      </c>
      <c r="B51" s="43"/>
      <c r="C51" s="720"/>
      <c r="D51" s="43"/>
      <c r="E51" s="51"/>
      <c r="F51" s="43"/>
      <c r="G51" s="55"/>
      <c r="H51" s="43"/>
      <c r="I51" s="92"/>
      <c r="J51" s="92"/>
      <c r="K51" s="92"/>
      <c r="L51" s="92"/>
      <c r="M51" s="66"/>
      <c r="N51" s="59">
        <v>22.783300000000001</v>
      </c>
      <c r="O51" s="59">
        <v>32.923099999999998</v>
      </c>
      <c r="P51" s="59">
        <v>50.440899999999999</v>
      </c>
      <c r="Q51" s="59">
        <v>33.5914</v>
      </c>
      <c r="R51" s="59">
        <v>17.474</v>
      </c>
      <c r="S51" s="59">
        <v>4.2858999999999998</v>
      </c>
      <c r="T51" s="59">
        <v>1.0858000000000001</v>
      </c>
      <c r="U51" s="59">
        <v>2.2778999999999998</v>
      </c>
      <c r="V51" s="70">
        <v>2.0907</v>
      </c>
      <c r="W51" s="59">
        <v>4.4659000000000004</v>
      </c>
      <c r="X51" s="59">
        <v>6.8079999999999998</v>
      </c>
      <c r="Y51" s="59">
        <v>8.0431000000000008</v>
      </c>
      <c r="Z51" s="59">
        <v>7.3335999999999997</v>
      </c>
      <c r="AA51" s="59">
        <v>13.2234</v>
      </c>
      <c r="AB51" s="59">
        <v>3.4099999999999998E-2</v>
      </c>
      <c r="AC51" s="59">
        <v>3.2686000000000002</v>
      </c>
      <c r="AD51" s="59">
        <v>1.5650999999999999</v>
      </c>
      <c r="AE51" s="59">
        <v>21.991499999999998</v>
      </c>
      <c r="AF51" s="59">
        <v>7.8141999999999996</v>
      </c>
      <c r="AG51" s="66"/>
      <c r="AH51" s="51">
        <v>3</v>
      </c>
      <c r="AI51" s="51">
        <v>3</v>
      </c>
      <c r="AJ51" s="51">
        <v>3</v>
      </c>
      <c r="AK51" s="51">
        <v>3</v>
      </c>
      <c r="AL51" s="51">
        <v>3</v>
      </c>
      <c r="AM51" s="51">
        <v>3</v>
      </c>
      <c r="AN51" s="51">
        <v>3</v>
      </c>
      <c r="AO51" s="51">
        <v>3</v>
      </c>
      <c r="AP51" s="51">
        <v>3</v>
      </c>
      <c r="AQ51" s="51">
        <v>3</v>
      </c>
      <c r="AR51" s="51">
        <v>3</v>
      </c>
      <c r="AS51" s="51">
        <v>3</v>
      </c>
      <c r="AT51" s="51">
        <v>3</v>
      </c>
      <c r="AU51" s="51">
        <v>3</v>
      </c>
      <c r="AV51" s="51">
        <v>3</v>
      </c>
      <c r="AW51" s="51">
        <v>3</v>
      </c>
      <c r="AX51" s="51">
        <v>3</v>
      </c>
      <c r="AY51" s="51">
        <v>3</v>
      </c>
      <c r="AZ51" s="66"/>
      <c r="BA51" s="286"/>
      <c r="BB51" s="286"/>
      <c r="BC51" s="286"/>
      <c r="BD51" s="286"/>
      <c r="BE51" s="43"/>
      <c r="BF51" s="59"/>
      <c r="BG51" s="59"/>
      <c r="BH51" s="59"/>
      <c r="BI51" s="43"/>
      <c r="BJ51" s="59"/>
      <c r="BK51" s="43"/>
      <c r="BL51" s="59"/>
      <c r="BM51" s="59"/>
      <c r="BN51" s="59"/>
      <c r="BO51" s="59"/>
      <c r="BP51" s="43"/>
      <c r="BQ51" s="59"/>
      <c r="BR51" s="59"/>
      <c r="BS51" s="59"/>
      <c r="BT51" s="59"/>
      <c r="BU51" s="59"/>
      <c r="BV51" s="59"/>
      <c r="BW51" s="43"/>
      <c r="BX51" s="84"/>
      <c r="BY51" s="84"/>
      <c r="BZ51" s="84"/>
      <c r="CA51" s="84"/>
      <c r="CB51" s="84"/>
      <c r="CC51" s="43"/>
      <c r="CD51" s="88"/>
    </row>
    <row r="52" spans="1:82" x14ac:dyDescent="0.25">
      <c r="A52" s="37" t="s">
        <v>94</v>
      </c>
      <c r="B52" s="44"/>
      <c r="C52" s="721"/>
      <c r="D52" s="44"/>
      <c r="E52" s="52"/>
      <c r="F52" s="44"/>
      <c r="G52" s="56"/>
      <c r="H52" s="44"/>
      <c r="I52" s="93"/>
      <c r="J52" s="93"/>
      <c r="K52" s="93"/>
      <c r="L52" s="93"/>
      <c r="M52" s="67"/>
      <c r="N52" s="60">
        <v>48.569699999999997</v>
      </c>
      <c r="O52" s="60">
        <v>35.180900000000001</v>
      </c>
      <c r="P52" s="60">
        <v>57.783999999999999</v>
      </c>
      <c r="Q52" s="60">
        <v>44.7986</v>
      </c>
      <c r="R52" s="60">
        <v>25.790700000000001</v>
      </c>
      <c r="S52" s="60">
        <v>7.5907999999999998</v>
      </c>
      <c r="T52" s="60">
        <v>4.8735999999999997</v>
      </c>
      <c r="U52" s="60">
        <v>3.6991999999999998</v>
      </c>
      <c r="V52" s="71">
        <v>3.5547</v>
      </c>
      <c r="W52" s="60">
        <v>5.6528999999999998</v>
      </c>
      <c r="X52" s="60">
        <v>7.5457999999999998</v>
      </c>
      <c r="Y52" s="60">
        <v>10.561</v>
      </c>
      <c r="Z52" s="60">
        <v>7.8388999999999998</v>
      </c>
      <c r="AA52" s="60">
        <v>14.930999999999999</v>
      </c>
      <c r="AB52" s="60">
        <v>3.8553000000000002</v>
      </c>
      <c r="AC52" s="60">
        <v>4.6664000000000003</v>
      </c>
      <c r="AD52" s="60">
        <v>3.0619000000000001</v>
      </c>
      <c r="AE52" s="60">
        <v>32.7485</v>
      </c>
      <c r="AF52" s="60">
        <v>8.2460000000000004</v>
      </c>
      <c r="AG52" s="67"/>
      <c r="AH52" s="52"/>
      <c r="AI52" s="52"/>
      <c r="AJ52" s="52"/>
      <c r="AK52" s="52"/>
      <c r="AL52" s="52"/>
      <c r="AM52" s="52"/>
      <c r="AN52" s="52"/>
      <c r="AO52" s="52"/>
      <c r="AP52" s="52"/>
      <c r="AQ52" s="52"/>
      <c r="AR52" s="52"/>
      <c r="AS52" s="52"/>
      <c r="AT52" s="52"/>
      <c r="AU52" s="52"/>
      <c r="AV52" s="52"/>
      <c r="AW52" s="52"/>
      <c r="AX52" s="52"/>
      <c r="AY52" s="52"/>
      <c r="AZ52" s="67"/>
      <c r="BA52" s="288"/>
      <c r="BB52" s="288"/>
      <c r="BC52" s="288"/>
      <c r="BD52" s="288"/>
      <c r="BE52" s="44"/>
      <c r="BF52" s="60"/>
      <c r="BG52" s="60"/>
      <c r="BH52" s="60"/>
      <c r="BI52" s="44"/>
      <c r="BJ52" s="60"/>
      <c r="BK52" s="44"/>
      <c r="BL52" s="60"/>
      <c r="BM52" s="60"/>
      <c r="BN52" s="60"/>
      <c r="BO52" s="60"/>
      <c r="BP52" s="44"/>
      <c r="BQ52" s="60"/>
      <c r="BR52" s="60"/>
      <c r="BS52" s="60"/>
      <c r="BT52" s="60"/>
      <c r="BU52" s="60"/>
      <c r="BV52" s="60"/>
      <c r="BW52" s="44"/>
      <c r="BX52" s="85"/>
      <c r="BY52" s="85"/>
      <c r="BZ52" s="85"/>
      <c r="CA52" s="85"/>
      <c r="CB52" s="85"/>
      <c r="CC52" s="44"/>
      <c r="CD52" s="89"/>
    </row>
    <row r="53" spans="1:82" x14ac:dyDescent="0.25">
      <c r="A53" s="37" t="s">
        <v>95</v>
      </c>
      <c r="B53" s="44"/>
      <c r="C53" s="721"/>
      <c r="D53" s="44"/>
      <c r="E53" s="52"/>
      <c r="F53" s="44"/>
      <c r="G53" s="56"/>
      <c r="H53" s="44"/>
      <c r="I53" s="93"/>
      <c r="J53" s="93"/>
      <c r="K53" s="93"/>
      <c r="L53" s="93"/>
      <c r="M53" s="67"/>
      <c r="N53" s="60">
        <v>5.1962999999999999</v>
      </c>
      <c r="O53" s="60">
        <v>31.3566</v>
      </c>
      <c r="P53" s="60">
        <v>46.337200000000003</v>
      </c>
      <c r="Q53" s="60">
        <v>27.578900000000001</v>
      </c>
      <c r="R53" s="60">
        <v>13.0303</v>
      </c>
      <c r="S53" s="60">
        <v>0.73270000000000002</v>
      </c>
      <c r="T53" s="60">
        <v>-3.0628000000000002</v>
      </c>
      <c r="U53" s="60">
        <v>-0.2661</v>
      </c>
      <c r="V53" s="71">
        <v>8.0600000000000005E-2</v>
      </c>
      <c r="W53" s="60">
        <v>3.6368999999999998</v>
      </c>
      <c r="X53" s="60">
        <v>6.0359999999999996</v>
      </c>
      <c r="Y53" s="60">
        <v>6.2823000000000002</v>
      </c>
      <c r="Z53" s="60">
        <v>7.0594000000000001</v>
      </c>
      <c r="AA53" s="60">
        <v>10.2111</v>
      </c>
      <c r="AB53" s="60">
        <v>-4.2100999999999997</v>
      </c>
      <c r="AC53" s="60">
        <v>0.65869999999999995</v>
      </c>
      <c r="AD53" s="60">
        <v>-0.60870000000000002</v>
      </c>
      <c r="AE53" s="60">
        <v>14.6195</v>
      </c>
      <c r="AF53" s="60">
        <v>7.4867999999999997</v>
      </c>
      <c r="AG53" s="67"/>
      <c r="AH53" s="52"/>
      <c r="AI53" s="52"/>
      <c r="AJ53" s="52"/>
      <c r="AK53" s="52"/>
      <c r="AL53" s="52"/>
      <c r="AM53" s="52"/>
      <c r="AN53" s="52"/>
      <c r="AO53" s="52"/>
      <c r="AP53" s="52"/>
      <c r="AQ53" s="52"/>
      <c r="AR53" s="52"/>
      <c r="AS53" s="52"/>
      <c r="AT53" s="52"/>
      <c r="AU53" s="52"/>
      <c r="AV53" s="52"/>
      <c r="AW53" s="52"/>
      <c r="AX53" s="52"/>
      <c r="AY53" s="52"/>
      <c r="AZ53" s="67"/>
      <c r="BA53" s="288"/>
      <c r="BB53" s="288"/>
      <c r="BC53" s="288"/>
      <c r="BD53" s="288"/>
      <c r="BE53" s="44"/>
      <c r="BF53" s="60"/>
      <c r="BG53" s="60"/>
      <c r="BH53" s="60"/>
      <c r="BI53" s="44"/>
      <c r="BJ53" s="60"/>
      <c r="BK53" s="44"/>
      <c r="BL53" s="60"/>
      <c r="BM53" s="60"/>
      <c r="BN53" s="60"/>
      <c r="BO53" s="60"/>
      <c r="BP53" s="44"/>
      <c r="BQ53" s="60"/>
      <c r="BR53" s="60"/>
      <c r="BS53" s="60"/>
      <c r="BT53" s="60"/>
      <c r="BU53" s="60"/>
      <c r="BV53" s="60"/>
      <c r="BW53" s="44"/>
      <c r="BX53" s="85"/>
      <c r="BY53" s="85"/>
      <c r="BZ53" s="85"/>
      <c r="CA53" s="85"/>
      <c r="CB53" s="85"/>
      <c r="CC53" s="44"/>
      <c r="CD53" s="89"/>
    </row>
    <row r="54" spans="1:82" x14ac:dyDescent="0.25">
      <c r="A54" s="38" t="s">
        <v>96</v>
      </c>
      <c r="B54" s="45"/>
      <c r="C54" s="722"/>
      <c r="D54" s="45"/>
      <c r="E54" s="53"/>
      <c r="F54" s="45"/>
      <c r="G54" s="57"/>
      <c r="H54" s="45"/>
      <c r="I54" s="94"/>
      <c r="J54" s="94"/>
      <c r="K54" s="94"/>
      <c r="L54" s="94"/>
      <c r="M54" s="68"/>
      <c r="N54" s="61">
        <v>14.5839</v>
      </c>
      <c r="O54" s="61">
        <v>32.231699999999996</v>
      </c>
      <c r="P54" s="61">
        <v>47.2014</v>
      </c>
      <c r="Q54" s="61">
        <v>28.396799999999999</v>
      </c>
      <c r="R54" s="61">
        <v>13.601100000000001</v>
      </c>
      <c r="S54" s="61">
        <v>4.5343</v>
      </c>
      <c r="T54" s="61">
        <v>1.4464999999999999</v>
      </c>
      <c r="U54" s="61">
        <v>3.4005000000000001</v>
      </c>
      <c r="V54" s="72">
        <v>2.6368</v>
      </c>
      <c r="W54" s="61">
        <v>4.1078999999999999</v>
      </c>
      <c r="X54" s="61">
        <v>6.8421000000000003</v>
      </c>
      <c r="Y54" s="61">
        <v>7.2861000000000002</v>
      </c>
      <c r="Z54" s="61">
        <v>7.1025</v>
      </c>
      <c r="AA54" s="61">
        <v>14.5282</v>
      </c>
      <c r="AB54" s="61">
        <v>0.45700000000000002</v>
      </c>
      <c r="AC54" s="61">
        <v>4.4808000000000003</v>
      </c>
      <c r="AD54" s="61">
        <v>2.2423000000000002</v>
      </c>
      <c r="AE54" s="61">
        <v>18.6066</v>
      </c>
      <c r="AF54" s="61">
        <v>7.7098000000000004</v>
      </c>
      <c r="AG54" s="68"/>
      <c r="AH54" s="53"/>
      <c r="AI54" s="53"/>
      <c r="AJ54" s="53"/>
      <c r="AK54" s="53"/>
      <c r="AL54" s="53"/>
      <c r="AM54" s="53"/>
      <c r="AN54" s="53"/>
      <c r="AO54" s="53"/>
      <c r="AP54" s="53"/>
      <c r="AQ54" s="53"/>
      <c r="AR54" s="53"/>
      <c r="AS54" s="53"/>
      <c r="AT54" s="53"/>
      <c r="AU54" s="53"/>
      <c r="AV54" s="53"/>
      <c r="AW54" s="53"/>
      <c r="AX54" s="53"/>
      <c r="AY54" s="53"/>
      <c r="AZ54" s="68"/>
      <c r="BA54" s="291"/>
      <c r="BB54" s="291"/>
      <c r="BC54" s="291"/>
      <c r="BD54" s="291"/>
      <c r="BE54" s="45"/>
      <c r="BF54" s="61"/>
      <c r="BG54" s="61"/>
      <c r="BH54" s="61"/>
      <c r="BI54" s="45"/>
      <c r="BJ54" s="61"/>
      <c r="BK54" s="45"/>
      <c r="BL54" s="61"/>
      <c r="BM54" s="61"/>
      <c r="BN54" s="61"/>
      <c r="BO54" s="61"/>
      <c r="BP54" s="45"/>
      <c r="BQ54" s="61"/>
      <c r="BR54" s="61"/>
      <c r="BS54" s="61"/>
      <c r="BT54" s="61"/>
      <c r="BU54" s="61"/>
      <c r="BV54" s="61"/>
      <c r="BW54" s="45"/>
      <c r="BX54" s="86"/>
      <c r="BY54" s="86"/>
      <c r="BZ54" s="86"/>
      <c r="CA54" s="86"/>
      <c r="CB54" s="86"/>
      <c r="CC54" s="45"/>
      <c r="CD54" s="90"/>
    </row>
    <row r="55" spans="1:82" ht="14.5" x14ac:dyDescent="0.25">
      <c r="A55" s="39" t="s">
        <v>349</v>
      </c>
      <c r="B55" s="46"/>
      <c r="C55" s="723"/>
      <c r="D55" s="46"/>
      <c r="E55" s="54"/>
      <c r="F55" s="46"/>
      <c r="G55" s="58"/>
      <c r="H55" s="46"/>
      <c r="I55" s="95"/>
      <c r="J55" s="95"/>
      <c r="K55" s="95"/>
      <c r="L55" s="95"/>
      <c r="M55" s="69"/>
      <c r="N55" s="62"/>
      <c r="O55" s="62"/>
      <c r="P55" s="62"/>
      <c r="Q55" s="62"/>
      <c r="R55" s="62"/>
      <c r="S55" s="62"/>
      <c r="T55" s="62"/>
      <c r="U55" s="62"/>
      <c r="V55" s="73"/>
      <c r="W55" s="62"/>
      <c r="X55" s="62"/>
      <c r="Y55" s="62"/>
      <c r="Z55" s="62"/>
      <c r="AA55" s="62"/>
      <c r="AB55" s="62"/>
      <c r="AC55" s="62"/>
      <c r="AD55" s="62"/>
      <c r="AE55" s="62"/>
      <c r="AF55" s="62"/>
      <c r="AG55" s="69"/>
      <c r="AH55" s="54"/>
      <c r="AI55" s="54"/>
      <c r="AJ55" s="54"/>
      <c r="AK55" s="54"/>
      <c r="AL55" s="54"/>
      <c r="AM55" s="54"/>
      <c r="AN55" s="54"/>
      <c r="AO55" s="54"/>
      <c r="AP55" s="54"/>
      <c r="AQ55" s="54"/>
      <c r="AR55" s="54"/>
      <c r="AS55" s="54"/>
      <c r="AT55" s="54"/>
      <c r="AU55" s="54"/>
      <c r="AV55" s="54"/>
      <c r="AW55" s="54"/>
      <c r="AX55" s="54"/>
      <c r="AY55" s="54"/>
      <c r="AZ55" s="69"/>
      <c r="BA55" s="293"/>
      <c r="BB55" s="293"/>
      <c r="BC55" s="293"/>
      <c r="BD55" s="293"/>
      <c r="BE55" s="46"/>
      <c r="BF55" s="62"/>
      <c r="BG55" s="62"/>
      <c r="BH55" s="62"/>
      <c r="BI55" s="46"/>
      <c r="BJ55" s="62"/>
      <c r="BK55" s="46"/>
      <c r="BL55" s="62"/>
      <c r="BM55" s="62"/>
      <c r="BN55" s="62"/>
      <c r="BO55" s="62"/>
      <c r="BP55" s="46"/>
      <c r="BQ55" s="62"/>
      <c r="BR55" s="62"/>
      <c r="BS55" s="62"/>
      <c r="BT55" s="62"/>
      <c r="BU55" s="62"/>
      <c r="BV55" s="62"/>
      <c r="BW55" s="46"/>
      <c r="BX55" s="87"/>
      <c r="BY55" s="87"/>
      <c r="BZ55" s="87"/>
      <c r="CA55" s="87"/>
      <c r="CB55" s="87"/>
      <c r="CC55" s="46"/>
      <c r="CD55" s="91"/>
    </row>
    <row r="56" spans="1:82" s="107" customFormat="1" x14ac:dyDescent="0.25">
      <c r="A56" s="126" t="s">
        <v>10016</v>
      </c>
      <c r="B56" s="127"/>
      <c r="C56" s="733">
        <v>39890</v>
      </c>
      <c r="D56" s="127"/>
      <c r="E56" s="128">
        <v>64.900000000000006</v>
      </c>
      <c r="F56" s="127"/>
      <c r="G56" s="129">
        <v>35.079900000000002</v>
      </c>
      <c r="H56" s="127"/>
      <c r="I56" s="151">
        <v>2.84</v>
      </c>
      <c r="J56" s="151">
        <v>7.1</v>
      </c>
      <c r="K56" s="151">
        <v>2.25</v>
      </c>
      <c r="L56" s="151">
        <v>2.38</v>
      </c>
      <c r="M56" s="131"/>
      <c r="N56" s="130">
        <v>47.5077</v>
      </c>
      <c r="O56" s="130">
        <v>30.3187</v>
      </c>
      <c r="P56" s="130">
        <v>45.309399999999997</v>
      </c>
      <c r="Q56" s="130">
        <v>26.5472</v>
      </c>
      <c r="R56" s="130">
        <v>11.9993</v>
      </c>
      <c r="S56" s="130">
        <v>6.5833000000000004</v>
      </c>
      <c r="T56" s="130">
        <v>3.9495</v>
      </c>
      <c r="U56" s="130">
        <v>2.5063</v>
      </c>
      <c r="V56" s="132">
        <v>2.6448</v>
      </c>
      <c r="W56" s="130">
        <v>3.1541999999999999</v>
      </c>
      <c r="X56" s="130">
        <v>6.6635</v>
      </c>
      <c r="Y56" s="130">
        <v>9.8042999999999996</v>
      </c>
      <c r="Z56" s="130">
        <v>7.1451000000000002</v>
      </c>
      <c r="AA56" s="130">
        <v>13.8825</v>
      </c>
      <c r="AB56" s="130">
        <v>2.9304000000000001</v>
      </c>
      <c r="AC56" s="130">
        <v>3.5779000000000001</v>
      </c>
      <c r="AD56" s="130">
        <v>2.1596000000000002</v>
      </c>
      <c r="AE56" s="130">
        <v>13.590299999999999</v>
      </c>
      <c r="AF56" s="130">
        <v>7.5408999999999997</v>
      </c>
      <c r="AG56" s="131"/>
      <c r="AH56" s="128">
        <v>1</v>
      </c>
      <c r="AI56" s="128">
        <v>3</v>
      </c>
      <c r="AJ56" s="128">
        <v>3</v>
      </c>
      <c r="AK56" s="128">
        <v>3</v>
      </c>
      <c r="AL56" s="128">
        <v>3</v>
      </c>
      <c r="AM56" s="128">
        <v>1</v>
      </c>
      <c r="AN56" s="128">
        <v>1</v>
      </c>
      <c r="AO56" s="128">
        <v>2</v>
      </c>
      <c r="AP56" s="128">
        <v>1</v>
      </c>
      <c r="AQ56" s="128">
        <v>2</v>
      </c>
      <c r="AR56" s="128">
        <v>1</v>
      </c>
      <c r="AS56" s="128">
        <v>1</v>
      </c>
      <c r="AT56" s="128">
        <v>1</v>
      </c>
      <c r="AU56" s="128">
        <v>1</v>
      </c>
      <c r="AV56" s="128">
        <v>1</v>
      </c>
      <c r="AW56" s="128">
        <v>2</v>
      </c>
      <c r="AX56" s="128">
        <v>1</v>
      </c>
      <c r="AY56" s="128">
        <v>3</v>
      </c>
      <c r="AZ56" s="131"/>
      <c r="BA56" s="295">
        <v>44.207988016382302</v>
      </c>
      <c r="BB56" s="295">
        <v>0</v>
      </c>
      <c r="BC56" s="295">
        <v>2.6521552453087401E-2</v>
      </c>
      <c r="BD56" s="295" t="s">
        <v>430</v>
      </c>
      <c r="BE56" s="127"/>
      <c r="BF56" s="130">
        <v>38.513865189500002</v>
      </c>
      <c r="BG56" s="130">
        <v>18.2587717774</v>
      </c>
      <c r="BH56" s="130">
        <v>2.1093349355000002</v>
      </c>
      <c r="BI56" s="127"/>
      <c r="BJ56" s="130">
        <v>21.149659400000001</v>
      </c>
      <c r="BK56" s="127"/>
      <c r="BL56" s="130">
        <v>14.1431</v>
      </c>
      <c r="BM56" s="130">
        <v>3.9116300000000002</v>
      </c>
      <c r="BN56" s="130">
        <v>2.6418599999999999</v>
      </c>
      <c r="BO56" s="130">
        <v>79.30341</v>
      </c>
      <c r="BP56" s="127"/>
      <c r="BQ56" s="130">
        <v>18.02</v>
      </c>
      <c r="BR56" s="130">
        <v>32.57</v>
      </c>
      <c r="BS56" s="130">
        <v>3.91</v>
      </c>
      <c r="BT56" s="130">
        <v>4.68</v>
      </c>
      <c r="BU56" s="130" t="s">
        <v>430</v>
      </c>
      <c r="BV56" s="130">
        <v>19.68</v>
      </c>
      <c r="BW56" s="127"/>
      <c r="BX56" s="136" t="s">
        <v>10001</v>
      </c>
      <c r="BY56" s="136" t="s">
        <v>10002</v>
      </c>
      <c r="BZ56" s="136" t="s">
        <v>10003</v>
      </c>
      <c r="CA56" s="136" t="s">
        <v>10004</v>
      </c>
      <c r="CB56" s="136" t="s">
        <v>10005</v>
      </c>
      <c r="CC56" s="127"/>
      <c r="CD56" s="137" t="s">
        <v>518</v>
      </c>
    </row>
    <row r="57" spans="1:82" s="107" customFormat="1" x14ac:dyDescent="0.25">
      <c r="A57" s="108" t="s">
        <v>10017</v>
      </c>
      <c r="B57" s="109"/>
      <c r="C57" s="734">
        <v>35947</v>
      </c>
      <c r="D57" s="109"/>
      <c r="E57" s="110">
        <v>46.472499999999997</v>
      </c>
      <c r="F57" s="109"/>
      <c r="G57" s="111">
        <v>83.521299999999997</v>
      </c>
      <c r="H57" s="109"/>
      <c r="I57" s="152">
        <v>4.28</v>
      </c>
      <c r="J57" s="152">
        <v>6.97</v>
      </c>
      <c r="K57" s="152">
        <v>3.54</v>
      </c>
      <c r="L57" s="152">
        <v>3.69</v>
      </c>
      <c r="M57" s="113"/>
      <c r="N57" s="112">
        <v>4.1958000000000002</v>
      </c>
      <c r="O57" s="112">
        <v>34.197499999999998</v>
      </c>
      <c r="P57" s="112">
        <v>56.799599999999998</v>
      </c>
      <c r="Q57" s="112">
        <v>43.807299999999998</v>
      </c>
      <c r="R57" s="112">
        <v>24.793800000000001</v>
      </c>
      <c r="S57" s="112">
        <v>3.5567000000000002</v>
      </c>
      <c r="T57" s="112">
        <v>0.49919999999999998</v>
      </c>
      <c r="U57" s="112">
        <v>2.7480000000000002</v>
      </c>
      <c r="V57" s="114">
        <v>1.6899</v>
      </c>
      <c r="W57" s="112">
        <v>4.6177999999999999</v>
      </c>
      <c r="X57" s="112">
        <v>5.7980999999999998</v>
      </c>
      <c r="Y57" s="112">
        <v>5.2876000000000003</v>
      </c>
      <c r="Z57" s="112">
        <v>6.0955000000000004</v>
      </c>
      <c r="AA57" s="112">
        <v>13.5238</v>
      </c>
      <c r="AB57" s="112">
        <v>-0.48759999999999998</v>
      </c>
      <c r="AC57" s="112">
        <v>3.7071999999999998</v>
      </c>
      <c r="AD57" s="112">
        <v>1.304</v>
      </c>
      <c r="AE57" s="112">
        <v>31.7546</v>
      </c>
      <c r="AF57" s="112">
        <v>7.8559999999999999</v>
      </c>
      <c r="AG57" s="113"/>
      <c r="AH57" s="110">
        <v>3</v>
      </c>
      <c r="AI57" s="110">
        <v>1</v>
      </c>
      <c r="AJ57" s="110">
        <v>1</v>
      </c>
      <c r="AK57" s="110">
        <v>1</v>
      </c>
      <c r="AL57" s="110">
        <v>1</v>
      </c>
      <c r="AM57" s="110">
        <v>2</v>
      </c>
      <c r="AN57" s="110">
        <v>2</v>
      </c>
      <c r="AO57" s="110">
        <v>1</v>
      </c>
      <c r="AP57" s="110">
        <v>2</v>
      </c>
      <c r="AQ57" s="110">
        <v>1</v>
      </c>
      <c r="AR57" s="110">
        <v>2</v>
      </c>
      <c r="AS57" s="110">
        <v>3</v>
      </c>
      <c r="AT57" s="110">
        <v>3</v>
      </c>
      <c r="AU57" s="110">
        <v>2</v>
      </c>
      <c r="AV57" s="110">
        <v>2</v>
      </c>
      <c r="AW57" s="110">
        <v>1</v>
      </c>
      <c r="AX57" s="110">
        <v>2</v>
      </c>
      <c r="AY57" s="110">
        <v>1</v>
      </c>
      <c r="AZ57" s="113"/>
      <c r="BA57" s="290">
        <v>42.760852698369902</v>
      </c>
      <c r="BB57" s="290">
        <v>0</v>
      </c>
      <c r="BC57" s="290">
        <v>6.1013146672896697E-3</v>
      </c>
      <c r="BD57" s="290" t="s">
        <v>430</v>
      </c>
      <c r="BE57" s="109"/>
      <c r="BF57" s="112">
        <v>32.505255572300001</v>
      </c>
      <c r="BG57" s="112">
        <v>17.687398668699998</v>
      </c>
      <c r="BH57" s="112">
        <v>1.8377634937</v>
      </c>
      <c r="BI57" s="109"/>
      <c r="BJ57" s="112">
        <v>17.777147410000001</v>
      </c>
      <c r="BK57" s="109"/>
      <c r="BL57" s="112">
        <v>14.3788</v>
      </c>
      <c r="BM57" s="112">
        <v>2.3744999999999998</v>
      </c>
      <c r="BN57" s="112">
        <v>1.02382</v>
      </c>
      <c r="BO57" s="112">
        <v>82.222880000000004</v>
      </c>
      <c r="BP57" s="109"/>
      <c r="BQ57" s="112">
        <v>52.06</v>
      </c>
      <c r="BR57" s="112">
        <v>23.28</v>
      </c>
      <c r="BS57" s="112" t="s">
        <v>430</v>
      </c>
      <c r="BT57" s="112" t="s">
        <v>430</v>
      </c>
      <c r="BU57" s="112" t="s">
        <v>430</v>
      </c>
      <c r="BV57" s="112">
        <v>6.88</v>
      </c>
      <c r="BW57" s="109"/>
      <c r="BX57" s="118" t="s">
        <v>10007</v>
      </c>
      <c r="BY57" s="118" t="s">
        <v>10008</v>
      </c>
      <c r="BZ57" s="118" t="s">
        <v>10009</v>
      </c>
      <c r="CA57" s="118" t="s">
        <v>4252</v>
      </c>
      <c r="CB57" s="118" t="s">
        <v>9852</v>
      </c>
      <c r="CC57" s="109"/>
      <c r="CD57" s="119" t="s">
        <v>476</v>
      </c>
    </row>
    <row r="58" spans="1:82" s="107" customFormat="1" x14ac:dyDescent="0.25">
      <c r="A58" s="108" t="s">
        <v>10018</v>
      </c>
      <c r="B58" s="109"/>
      <c r="C58" s="734">
        <v>40245</v>
      </c>
      <c r="D58" s="109"/>
      <c r="E58" s="110">
        <v>18.760000000000002</v>
      </c>
      <c r="F58" s="109"/>
      <c r="G58" s="111">
        <v>29.3141</v>
      </c>
      <c r="H58" s="109"/>
      <c r="I58" s="152">
        <v>1.59</v>
      </c>
      <c r="J58" s="152">
        <v>5.87</v>
      </c>
      <c r="K58" s="152">
        <v>1.33</v>
      </c>
      <c r="L58" s="152">
        <v>1.37</v>
      </c>
      <c r="M58" s="113"/>
      <c r="N58" s="112">
        <v>13.8262</v>
      </c>
      <c r="O58" s="112">
        <v>31.458500000000001</v>
      </c>
      <c r="P58" s="112">
        <v>46.444400000000002</v>
      </c>
      <c r="Q58" s="112">
        <v>27.647500000000001</v>
      </c>
      <c r="R58" s="112">
        <v>12.8553</v>
      </c>
      <c r="S58" s="112">
        <v>-2.98E-2</v>
      </c>
      <c r="T58" s="112">
        <v>-3.6063999999999998</v>
      </c>
      <c r="U58" s="112">
        <v>-0.96179999999999999</v>
      </c>
      <c r="V58" s="114">
        <v>-0.68910000000000005</v>
      </c>
      <c r="W58" s="112">
        <v>2.7507000000000001</v>
      </c>
      <c r="X58" s="112">
        <v>5.0907</v>
      </c>
      <c r="Y58" s="112">
        <v>6.3219000000000003</v>
      </c>
      <c r="Z58" s="112">
        <v>6.1012000000000004</v>
      </c>
      <c r="AA58" s="112">
        <v>9.3572000000000006</v>
      </c>
      <c r="AB58" s="112">
        <v>-4.7542</v>
      </c>
      <c r="AC58" s="112">
        <v>-2.81E-2</v>
      </c>
      <c r="AD58" s="112">
        <v>-1.3328</v>
      </c>
      <c r="AE58" s="112">
        <v>17.860199999999999</v>
      </c>
      <c r="AF58" s="112">
        <v>6.8247</v>
      </c>
      <c r="AG58" s="113"/>
      <c r="AH58" s="110">
        <v>2</v>
      </c>
      <c r="AI58" s="110">
        <v>2</v>
      </c>
      <c r="AJ58" s="110">
        <v>2</v>
      </c>
      <c r="AK58" s="110">
        <v>2</v>
      </c>
      <c r="AL58" s="110">
        <v>2</v>
      </c>
      <c r="AM58" s="110">
        <v>3</v>
      </c>
      <c r="AN58" s="110">
        <v>3</v>
      </c>
      <c r="AO58" s="110">
        <v>3</v>
      </c>
      <c r="AP58" s="110">
        <v>3</v>
      </c>
      <c r="AQ58" s="110">
        <v>3</v>
      </c>
      <c r="AR58" s="110">
        <v>3</v>
      </c>
      <c r="AS58" s="110">
        <v>2</v>
      </c>
      <c r="AT58" s="110">
        <v>2</v>
      </c>
      <c r="AU58" s="110">
        <v>3</v>
      </c>
      <c r="AV58" s="110">
        <v>3</v>
      </c>
      <c r="AW58" s="110">
        <v>3</v>
      </c>
      <c r="AX58" s="110">
        <v>3</v>
      </c>
      <c r="AY58" s="110">
        <v>2</v>
      </c>
      <c r="AZ58" s="113"/>
      <c r="BA58" s="290">
        <v>44.213333878444097</v>
      </c>
      <c r="BB58" s="290">
        <v>0</v>
      </c>
      <c r="BC58" s="290">
        <v>-6.5113360856822004E-3</v>
      </c>
      <c r="BD58" s="290" t="s">
        <v>430</v>
      </c>
      <c r="BE58" s="109"/>
      <c r="BF58" s="112">
        <v>33.800715993499999</v>
      </c>
      <c r="BG58" s="112">
        <v>22.114661367299998</v>
      </c>
      <c r="BH58" s="112">
        <v>1.5284301863</v>
      </c>
      <c r="BI58" s="109"/>
      <c r="BJ58" s="112">
        <v>19.796088829999999</v>
      </c>
      <c r="BK58" s="109"/>
      <c r="BL58" s="112">
        <v>17.3856</v>
      </c>
      <c r="BM58" s="112">
        <v>2.4104800000000002</v>
      </c>
      <c r="BN58" s="112" t="s">
        <v>430</v>
      </c>
      <c r="BO58" s="112">
        <v>80.203919999999997</v>
      </c>
      <c r="BP58" s="109"/>
      <c r="BQ58" s="112">
        <v>26.44</v>
      </c>
      <c r="BR58" s="112" t="s">
        <v>430</v>
      </c>
      <c r="BS58" s="112" t="s">
        <v>430</v>
      </c>
      <c r="BT58" s="112" t="s">
        <v>430</v>
      </c>
      <c r="BU58" s="112" t="s">
        <v>430</v>
      </c>
      <c r="BV58" s="112">
        <v>53.77</v>
      </c>
      <c r="BW58" s="109"/>
      <c r="BX58" s="118" t="s">
        <v>10011</v>
      </c>
      <c r="BY58" s="118" t="s">
        <v>10012</v>
      </c>
      <c r="BZ58" s="118" t="s">
        <v>10013</v>
      </c>
      <c r="CA58" s="118" t="s">
        <v>10014</v>
      </c>
      <c r="CB58" s="118" t="s">
        <v>10015</v>
      </c>
      <c r="CC58" s="109"/>
      <c r="CD58" s="119" t="s">
        <v>554</v>
      </c>
    </row>
    <row r="59" spans="1:82" x14ac:dyDescent="0.25">
      <c r="A59" s="36" t="s">
        <v>93</v>
      </c>
      <c r="B59" s="43"/>
      <c r="C59" s="720"/>
      <c r="D59" s="43"/>
      <c r="E59" s="51"/>
      <c r="F59" s="43"/>
      <c r="G59" s="55"/>
      <c r="H59" s="43"/>
      <c r="I59" s="92"/>
      <c r="J59" s="92"/>
      <c r="K59" s="92"/>
      <c r="L59" s="92"/>
      <c r="M59" s="66"/>
      <c r="N59" s="59">
        <v>21.8432</v>
      </c>
      <c r="O59" s="59">
        <v>31.991599999999998</v>
      </c>
      <c r="P59" s="59">
        <v>49.517800000000001</v>
      </c>
      <c r="Q59" s="59">
        <v>32.667299999999997</v>
      </c>
      <c r="R59" s="59">
        <v>16.549499999999998</v>
      </c>
      <c r="S59" s="59">
        <v>3.3700999999999999</v>
      </c>
      <c r="T59" s="59">
        <v>0.28079999999999999</v>
      </c>
      <c r="U59" s="59">
        <v>1.4308000000000001</v>
      </c>
      <c r="V59" s="70">
        <v>1.2152000000000001</v>
      </c>
      <c r="W59" s="59">
        <v>3.5076000000000001</v>
      </c>
      <c r="X59" s="59">
        <v>5.8507999999999996</v>
      </c>
      <c r="Y59" s="59">
        <v>7.1379000000000001</v>
      </c>
      <c r="Z59" s="59">
        <v>6.4473000000000003</v>
      </c>
      <c r="AA59" s="59">
        <v>12.2545</v>
      </c>
      <c r="AB59" s="59">
        <v>-0.77049999999999996</v>
      </c>
      <c r="AC59" s="59">
        <v>2.419</v>
      </c>
      <c r="AD59" s="59">
        <v>0.71030000000000004</v>
      </c>
      <c r="AE59" s="59">
        <v>21.0684</v>
      </c>
      <c r="AF59" s="59">
        <v>7.4071999999999996</v>
      </c>
      <c r="AG59" s="66"/>
      <c r="AH59" s="51">
        <v>3</v>
      </c>
      <c r="AI59" s="51">
        <v>3</v>
      </c>
      <c r="AJ59" s="51">
        <v>3</v>
      </c>
      <c r="AK59" s="51">
        <v>3</v>
      </c>
      <c r="AL59" s="51">
        <v>3</v>
      </c>
      <c r="AM59" s="51">
        <v>3</v>
      </c>
      <c r="AN59" s="51">
        <v>3</v>
      </c>
      <c r="AO59" s="51">
        <v>3</v>
      </c>
      <c r="AP59" s="51">
        <v>3</v>
      </c>
      <c r="AQ59" s="51">
        <v>3</v>
      </c>
      <c r="AR59" s="51">
        <v>3</v>
      </c>
      <c r="AS59" s="51">
        <v>3</v>
      </c>
      <c r="AT59" s="51">
        <v>3</v>
      </c>
      <c r="AU59" s="51">
        <v>3</v>
      </c>
      <c r="AV59" s="51">
        <v>3</v>
      </c>
      <c r="AW59" s="51">
        <v>3</v>
      </c>
      <c r="AX59" s="51">
        <v>3</v>
      </c>
      <c r="AY59" s="51">
        <v>3</v>
      </c>
      <c r="AZ59" s="66"/>
      <c r="BA59" s="286"/>
      <c r="BB59" s="286"/>
      <c r="BC59" s="286"/>
      <c r="BD59" s="286"/>
      <c r="BE59" s="43"/>
      <c r="BF59" s="59"/>
      <c r="BG59" s="59"/>
      <c r="BH59" s="59"/>
      <c r="BI59" s="43"/>
      <c r="BJ59" s="59"/>
      <c r="BK59" s="43"/>
      <c r="BL59" s="59"/>
      <c r="BM59" s="59"/>
      <c r="BN59" s="59"/>
      <c r="BO59" s="59"/>
      <c r="BP59" s="43"/>
      <c r="BQ59" s="59"/>
      <c r="BR59" s="59"/>
      <c r="BS59" s="59"/>
      <c r="BT59" s="59"/>
      <c r="BU59" s="59"/>
      <c r="BV59" s="59"/>
      <c r="BW59" s="43"/>
      <c r="BX59" s="84"/>
      <c r="BY59" s="84"/>
      <c r="BZ59" s="84"/>
      <c r="CA59" s="84"/>
      <c r="CB59" s="84"/>
      <c r="CC59" s="43"/>
      <c r="CD59" s="88"/>
    </row>
    <row r="60" spans="1:82" x14ac:dyDescent="0.25">
      <c r="A60" s="37" t="s">
        <v>94</v>
      </c>
      <c r="B60" s="44"/>
      <c r="C60" s="721"/>
      <c r="D60" s="44"/>
      <c r="E60" s="52"/>
      <c r="F60" s="44"/>
      <c r="G60" s="56"/>
      <c r="H60" s="44"/>
      <c r="I60" s="93"/>
      <c r="J60" s="93"/>
      <c r="K60" s="93"/>
      <c r="L60" s="93"/>
      <c r="M60" s="67"/>
      <c r="N60" s="60">
        <v>47.5077</v>
      </c>
      <c r="O60" s="60">
        <v>34.197499999999998</v>
      </c>
      <c r="P60" s="60">
        <v>56.799599999999998</v>
      </c>
      <c r="Q60" s="60">
        <v>43.807299999999998</v>
      </c>
      <c r="R60" s="60">
        <v>24.793800000000001</v>
      </c>
      <c r="S60" s="60">
        <v>6.5833000000000004</v>
      </c>
      <c r="T60" s="60">
        <v>3.9495</v>
      </c>
      <c r="U60" s="60">
        <v>2.7480000000000002</v>
      </c>
      <c r="V60" s="71">
        <v>2.6448</v>
      </c>
      <c r="W60" s="60">
        <v>4.6177999999999999</v>
      </c>
      <c r="X60" s="60">
        <v>6.6635</v>
      </c>
      <c r="Y60" s="60">
        <v>9.8042999999999996</v>
      </c>
      <c r="Z60" s="60">
        <v>7.1451000000000002</v>
      </c>
      <c r="AA60" s="60">
        <v>13.8825</v>
      </c>
      <c r="AB60" s="60">
        <v>2.9304000000000001</v>
      </c>
      <c r="AC60" s="60">
        <v>3.7071999999999998</v>
      </c>
      <c r="AD60" s="60">
        <v>2.1596000000000002</v>
      </c>
      <c r="AE60" s="60">
        <v>31.7546</v>
      </c>
      <c r="AF60" s="60">
        <v>7.8559999999999999</v>
      </c>
      <c r="AG60" s="67"/>
      <c r="AH60" s="52"/>
      <c r="AI60" s="52"/>
      <c r="AJ60" s="52"/>
      <c r="AK60" s="52"/>
      <c r="AL60" s="52"/>
      <c r="AM60" s="52"/>
      <c r="AN60" s="52"/>
      <c r="AO60" s="52"/>
      <c r="AP60" s="52"/>
      <c r="AQ60" s="52"/>
      <c r="AR60" s="52"/>
      <c r="AS60" s="52"/>
      <c r="AT60" s="52"/>
      <c r="AU60" s="52"/>
      <c r="AV60" s="52"/>
      <c r="AW60" s="52"/>
      <c r="AX60" s="52"/>
      <c r="AY60" s="52"/>
      <c r="AZ60" s="67"/>
      <c r="BA60" s="288"/>
      <c r="BB60" s="288"/>
      <c r="BC60" s="288"/>
      <c r="BD60" s="288"/>
      <c r="BE60" s="44"/>
      <c r="BF60" s="60"/>
      <c r="BG60" s="60"/>
      <c r="BH60" s="60"/>
      <c r="BI60" s="44"/>
      <c r="BJ60" s="60"/>
      <c r="BK60" s="44"/>
      <c r="BL60" s="60"/>
      <c r="BM60" s="60"/>
      <c r="BN60" s="60"/>
      <c r="BO60" s="60"/>
      <c r="BP60" s="44"/>
      <c r="BQ60" s="60"/>
      <c r="BR60" s="60"/>
      <c r="BS60" s="60"/>
      <c r="BT60" s="60"/>
      <c r="BU60" s="60"/>
      <c r="BV60" s="60"/>
      <c r="BW60" s="44"/>
      <c r="BX60" s="85"/>
      <c r="BY60" s="85"/>
      <c r="BZ60" s="85"/>
      <c r="CA60" s="85"/>
      <c r="CB60" s="85"/>
      <c r="CC60" s="44"/>
      <c r="CD60" s="89"/>
    </row>
    <row r="61" spans="1:82" x14ac:dyDescent="0.25">
      <c r="A61" s="37" t="s">
        <v>95</v>
      </c>
      <c r="B61" s="44"/>
      <c r="C61" s="721"/>
      <c r="D61" s="44"/>
      <c r="E61" s="52"/>
      <c r="F61" s="44"/>
      <c r="G61" s="56"/>
      <c r="H61" s="44"/>
      <c r="I61" s="93"/>
      <c r="J61" s="93"/>
      <c r="K61" s="93"/>
      <c r="L61" s="93"/>
      <c r="M61" s="67"/>
      <c r="N61" s="60">
        <v>4.1958000000000002</v>
      </c>
      <c r="O61" s="60">
        <v>30.3187</v>
      </c>
      <c r="P61" s="60">
        <v>45.309399999999997</v>
      </c>
      <c r="Q61" s="60">
        <v>26.5472</v>
      </c>
      <c r="R61" s="60">
        <v>11.9993</v>
      </c>
      <c r="S61" s="60">
        <v>-2.98E-2</v>
      </c>
      <c r="T61" s="60">
        <v>-3.6063999999999998</v>
      </c>
      <c r="U61" s="60">
        <v>-0.96179999999999999</v>
      </c>
      <c r="V61" s="71">
        <v>-0.68910000000000005</v>
      </c>
      <c r="W61" s="60">
        <v>2.7507000000000001</v>
      </c>
      <c r="X61" s="60">
        <v>5.0907</v>
      </c>
      <c r="Y61" s="60">
        <v>5.2876000000000003</v>
      </c>
      <c r="Z61" s="60">
        <v>6.0955000000000004</v>
      </c>
      <c r="AA61" s="60">
        <v>9.3572000000000006</v>
      </c>
      <c r="AB61" s="60">
        <v>-4.7542</v>
      </c>
      <c r="AC61" s="60">
        <v>-2.81E-2</v>
      </c>
      <c r="AD61" s="60">
        <v>-1.3328</v>
      </c>
      <c r="AE61" s="60">
        <v>13.590299999999999</v>
      </c>
      <c r="AF61" s="60">
        <v>6.8247</v>
      </c>
      <c r="AG61" s="67"/>
      <c r="AH61" s="52"/>
      <c r="AI61" s="52"/>
      <c r="AJ61" s="52"/>
      <c r="AK61" s="52"/>
      <c r="AL61" s="52"/>
      <c r="AM61" s="52"/>
      <c r="AN61" s="52"/>
      <c r="AO61" s="52"/>
      <c r="AP61" s="52"/>
      <c r="AQ61" s="52"/>
      <c r="AR61" s="52"/>
      <c r="AS61" s="52"/>
      <c r="AT61" s="52"/>
      <c r="AU61" s="52"/>
      <c r="AV61" s="52"/>
      <c r="AW61" s="52"/>
      <c r="AX61" s="52"/>
      <c r="AY61" s="52"/>
      <c r="AZ61" s="67"/>
      <c r="BA61" s="288"/>
      <c r="BB61" s="288"/>
      <c r="BC61" s="288"/>
      <c r="BD61" s="288"/>
      <c r="BE61" s="44"/>
      <c r="BF61" s="60"/>
      <c r="BG61" s="60"/>
      <c r="BH61" s="60"/>
      <c r="BI61" s="44"/>
      <c r="BJ61" s="60"/>
      <c r="BK61" s="44"/>
      <c r="BL61" s="60"/>
      <c r="BM61" s="60"/>
      <c r="BN61" s="60"/>
      <c r="BO61" s="60"/>
      <c r="BP61" s="44"/>
      <c r="BQ61" s="60"/>
      <c r="BR61" s="60"/>
      <c r="BS61" s="60"/>
      <c r="BT61" s="60"/>
      <c r="BU61" s="60"/>
      <c r="BV61" s="60"/>
      <c r="BW61" s="44"/>
      <c r="BX61" s="85"/>
      <c r="BY61" s="85"/>
      <c r="BZ61" s="85"/>
      <c r="CA61" s="85"/>
      <c r="CB61" s="85"/>
      <c r="CC61" s="44"/>
      <c r="CD61" s="89"/>
    </row>
    <row r="62" spans="1:82" x14ac:dyDescent="0.25">
      <c r="A62" s="38" t="s">
        <v>96</v>
      </c>
      <c r="B62" s="45"/>
      <c r="C62" s="722"/>
      <c r="D62" s="45"/>
      <c r="E62" s="53"/>
      <c r="F62" s="45"/>
      <c r="G62" s="57"/>
      <c r="H62" s="45"/>
      <c r="I62" s="94"/>
      <c r="J62" s="94"/>
      <c r="K62" s="94"/>
      <c r="L62" s="94"/>
      <c r="M62" s="68"/>
      <c r="N62" s="61">
        <v>13.8262</v>
      </c>
      <c r="O62" s="61">
        <v>31.458500000000001</v>
      </c>
      <c r="P62" s="61">
        <v>46.444400000000002</v>
      </c>
      <c r="Q62" s="61">
        <v>27.647500000000001</v>
      </c>
      <c r="R62" s="61">
        <v>12.8553</v>
      </c>
      <c r="S62" s="61">
        <v>3.5567000000000002</v>
      </c>
      <c r="T62" s="61">
        <v>0.49919999999999998</v>
      </c>
      <c r="U62" s="61">
        <v>2.5063</v>
      </c>
      <c r="V62" s="72">
        <v>1.6899</v>
      </c>
      <c r="W62" s="61">
        <v>3.1541999999999999</v>
      </c>
      <c r="X62" s="61">
        <v>5.7980999999999998</v>
      </c>
      <c r="Y62" s="61">
        <v>6.3219000000000003</v>
      </c>
      <c r="Z62" s="61">
        <v>6.1012000000000004</v>
      </c>
      <c r="AA62" s="61">
        <v>13.5238</v>
      </c>
      <c r="AB62" s="61">
        <v>-0.48759999999999998</v>
      </c>
      <c r="AC62" s="61">
        <v>3.5779000000000001</v>
      </c>
      <c r="AD62" s="61">
        <v>1.304</v>
      </c>
      <c r="AE62" s="61">
        <v>17.860199999999999</v>
      </c>
      <c r="AF62" s="61">
        <v>7.5408999999999997</v>
      </c>
      <c r="AG62" s="68"/>
      <c r="AH62" s="53"/>
      <c r="AI62" s="53"/>
      <c r="AJ62" s="53"/>
      <c r="AK62" s="53"/>
      <c r="AL62" s="53"/>
      <c r="AM62" s="53"/>
      <c r="AN62" s="53"/>
      <c r="AO62" s="53"/>
      <c r="AP62" s="53"/>
      <c r="AQ62" s="53"/>
      <c r="AR62" s="53"/>
      <c r="AS62" s="53"/>
      <c r="AT62" s="53"/>
      <c r="AU62" s="53"/>
      <c r="AV62" s="53"/>
      <c r="AW62" s="53"/>
      <c r="AX62" s="53"/>
      <c r="AY62" s="53"/>
      <c r="AZ62" s="68"/>
      <c r="BA62" s="291"/>
      <c r="BB62" s="291"/>
      <c r="BC62" s="291"/>
      <c r="BD62" s="291"/>
      <c r="BE62" s="45"/>
      <c r="BF62" s="61"/>
      <c r="BG62" s="61"/>
      <c r="BH62" s="61"/>
      <c r="BI62" s="45"/>
      <c r="BJ62" s="61"/>
      <c r="BK62" s="45"/>
      <c r="BL62" s="61"/>
      <c r="BM62" s="61"/>
      <c r="BN62" s="61"/>
      <c r="BO62" s="61"/>
      <c r="BP62" s="45"/>
      <c r="BQ62" s="61"/>
      <c r="BR62" s="61"/>
      <c r="BS62" s="61"/>
      <c r="BT62" s="61"/>
      <c r="BU62" s="61"/>
      <c r="BV62" s="61"/>
      <c r="BW62" s="45"/>
      <c r="BX62" s="86"/>
      <c r="BY62" s="85"/>
      <c r="BZ62" s="86"/>
      <c r="CA62" s="86"/>
      <c r="CB62" s="86"/>
      <c r="CC62" s="45"/>
      <c r="CD62" s="90"/>
    </row>
    <row r="63" spans="1:82" ht="14.5" x14ac:dyDescent="0.25">
      <c r="A63" s="39" t="s">
        <v>91</v>
      </c>
      <c r="B63" s="69"/>
      <c r="C63" s="726"/>
      <c r="D63" s="40"/>
      <c r="E63" s="40"/>
      <c r="F63" s="40"/>
      <c r="G63" s="40"/>
      <c r="H63" s="40"/>
      <c r="I63" s="40"/>
      <c r="J63" s="40"/>
      <c r="K63" s="40"/>
      <c r="L63" s="40"/>
      <c r="M63" s="69"/>
      <c r="N63" s="62"/>
      <c r="O63" s="62"/>
      <c r="P63" s="62"/>
      <c r="Q63" s="62"/>
      <c r="R63" s="62"/>
      <c r="S63" s="62"/>
      <c r="T63" s="62"/>
      <c r="U63" s="62"/>
      <c r="V63" s="73"/>
      <c r="W63" s="62"/>
      <c r="X63" s="62"/>
      <c r="Y63" s="62"/>
      <c r="Z63" s="62"/>
      <c r="AA63" s="62"/>
      <c r="AB63" s="62"/>
      <c r="AC63" s="62"/>
      <c r="AD63" s="62"/>
      <c r="AE63" s="62"/>
      <c r="AF63" s="62"/>
      <c r="AG63" s="69"/>
      <c r="AH63" s="54"/>
      <c r="AI63" s="54"/>
      <c r="AJ63" s="54"/>
      <c r="AK63" s="54"/>
      <c r="AL63" s="54"/>
      <c r="AM63" s="54"/>
      <c r="AN63" s="54"/>
      <c r="AO63" s="54"/>
      <c r="AP63" s="54"/>
      <c r="AQ63" s="54"/>
      <c r="AR63" s="54"/>
      <c r="AS63" s="54"/>
      <c r="AT63" s="54"/>
      <c r="AU63" s="54"/>
      <c r="AV63" s="54"/>
      <c r="AW63" s="54"/>
      <c r="AX63" s="54"/>
      <c r="AY63" s="54"/>
      <c r="AZ63" s="69"/>
      <c r="BA63" s="293"/>
      <c r="BB63" s="293"/>
      <c r="BC63" s="293"/>
      <c r="BD63" s="293"/>
      <c r="BE63" s="40"/>
      <c r="BF63" s="245"/>
      <c r="BG63" s="245"/>
      <c r="BH63" s="245"/>
      <c r="BI63" s="40"/>
      <c r="BJ63" s="245"/>
      <c r="BK63" s="40"/>
      <c r="BL63" s="245"/>
      <c r="BM63" s="245"/>
      <c r="BN63" s="245"/>
      <c r="BO63" s="245"/>
      <c r="BP63" s="40"/>
      <c r="BQ63" s="245"/>
      <c r="BR63" s="245"/>
      <c r="BS63" s="245"/>
      <c r="BT63" s="245"/>
      <c r="BU63" s="245"/>
      <c r="BV63" s="245"/>
      <c r="BW63" s="40"/>
      <c r="BX63" s="40"/>
      <c r="BY63" s="40"/>
      <c r="BZ63" s="40"/>
      <c r="CA63" s="40"/>
      <c r="CB63" s="40"/>
      <c r="CC63" s="69"/>
      <c r="CD63" s="41"/>
    </row>
    <row r="64" spans="1:82" s="107" customFormat="1" x14ac:dyDescent="0.25">
      <c r="A64" s="135" t="s">
        <v>6761</v>
      </c>
      <c r="B64" s="131"/>
      <c r="C64" s="727"/>
      <c r="D64" s="135"/>
      <c r="E64" s="135"/>
      <c r="F64" s="135"/>
      <c r="G64" s="135"/>
      <c r="H64" s="135"/>
      <c r="I64" s="135"/>
      <c r="J64" s="135"/>
      <c r="K64" s="135"/>
      <c r="L64" s="135"/>
      <c r="M64" s="131"/>
      <c r="N64" s="130" t="s">
        <v>430</v>
      </c>
      <c r="O64" s="130" t="s">
        <v>430</v>
      </c>
      <c r="P64" s="130" t="s">
        <v>430</v>
      </c>
      <c r="Q64" s="130" t="s">
        <v>430</v>
      </c>
      <c r="R64" s="130" t="s">
        <v>430</v>
      </c>
      <c r="S64" s="130" t="s">
        <v>430</v>
      </c>
      <c r="T64" s="130" t="s">
        <v>430</v>
      </c>
      <c r="U64" s="130" t="s">
        <v>430</v>
      </c>
      <c r="V64" s="132" t="s">
        <v>430</v>
      </c>
      <c r="W64" s="130" t="s">
        <v>430</v>
      </c>
      <c r="X64" s="130" t="s">
        <v>430</v>
      </c>
      <c r="Y64" s="130" t="s">
        <v>430</v>
      </c>
      <c r="Z64" s="130" t="s">
        <v>430</v>
      </c>
      <c r="AA64" s="130" t="s">
        <v>430</v>
      </c>
      <c r="AB64" s="130" t="s">
        <v>430</v>
      </c>
      <c r="AC64" s="130" t="s">
        <v>430</v>
      </c>
      <c r="AD64" s="130" t="s">
        <v>430</v>
      </c>
      <c r="AE64" s="130" t="s">
        <v>430</v>
      </c>
      <c r="AF64" s="130" t="s">
        <v>430</v>
      </c>
      <c r="AG64" s="131"/>
      <c r="AH64" s="128"/>
      <c r="AI64" s="128"/>
      <c r="AJ64" s="128"/>
      <c r="AK64" s="128"/>
      <c r="AL64" s="128"/>
      <c r="AM64" s="128"/>
      <c r="AN64" s="128"/>
      <c r="AO64" s="128"/>
      <c r="AP64" s="128"/>
      <c r="AQ64" s="128"/>
      <c r="AR64" s="128"/>
      <c r="AS64" s="128"/>
      <c r="AT64" s="128"/>
      <c r="AU64" s="128"/>
      <c r="AV64" s="128"/>
      <c r="AW64" s="128"/>
      <c r="AX64" s="128"/>
      <c r="AY64" s="128"/>
      <c r="AZ64" s="131"/>
      <c r="BA64" s="295"/>
      <c r="BB64" s="295"/>
      <c r="BC64" s="295"/>
      <c r="BD64" s="295"/>
      <c r="BE64" s="135"/>
      <c r="BF64" s="324"/>
      <c r="BG64" s="324"/>
      <c r="BH64" s="324"/>
      <c r="BI64" s="135"/>
      <c r="BJ64" s="324"/>
      <c r="BK64" s="135"/>
      <c r="BL64" s="324"/>
      <c r="BM64" s="324"/>
      <c r="BN64" s="324"/>
      <c r="BO64" s="324"/>
      <c r="BP64" s="135"/>
      <c r="BQ64" s="324"/>
      <c r="BR64" s="324"/>
      <c r="BS64" s="324"/>
      <c r="BT64" s="324"/>
      <c r="BU64" s="324"/>
      <c r="BV64" s="324"/>
      <c r="BW64" s="135"/>
      <c r="BX64" s="135"/>
      <c r="BY64" s="117"/>
      <c r="CC64" s="113"/>
      <c r="CD64" s="139"/>
    </row>
    <row r="65" spans="1:82" s="107" customFormat="1" x14ac:dyDescent="0.25">
      <c r="A65" s="140" t="s">
        <v>9900</v>
      </c>
      <c r="B65" s="122"/>
      <c r="C65" s="729"/>
      <c r="D65" s="140"/>
      <c r="E65" s="140"/>
      <c r="F65" s="140"/>
      <c r="G65" s="140"/>
      <c r="H65" s="140"/>
      <c r="I65" s="140"/>
      <c r="J65" s="140"/>
      <c r="K65" s="140"/>
      <c r="L65" s="140"/>
      <c r="M65" s="141"/>
      <c r="N65" s="142">
        <v>46.101100000000002</v>
      </c>
      <c r="O65" s="142">
        <v>39.519300000000001</v>
      </c>
      <c r="P65" s="142">
        <v>51.734299999999998</v>
      </c>
      <c r="Q65" s="142">
        <v>44.947400000000002</v>
      </c>
      <c r="R65" s="142">
        <v>24.368300000000001</v>
      </c>
      <c r="S65" s="142">
        <v>4.5712999999999999</v>
      </c>
      <c r="T65" s="142">
        <v>0.36780000000000002</v>
      </c>
      <c r="U65" s="142">
        <v>1.4500999999999999</v>
      </c>
      <c r="V65" s="143">
        <v>1.5419</v>
      </c>
      <c r="W65" s="142">
        <v>5.2967000000000004</v>
      </c>
      <c r="X65" s="142">
        <v>6.8460000000000001</v>
      </c>
      <c r="Y65" s="142">
        <v>6.4183000000000003</v>
      </c>
      <c r="Z65" s="142">
        <v>8.0938999999999997</v>
      </c>
      <c r="AA65" s="142">
        <v>13.8292</v>
      </c>
      <c r="AB65" s="142">
        <v>-0.1714</v>
      </c>
      <c r="AC65" s="142">
        <v>2.1959</v>
      </c>
      <c r="AD65" s="142">
        <v>1.3487</v>
      </c>
      <c r="AE65" s="142">
        <v>34.336100000000002</v>
      </c>
      <c r="AF65" s="142" t="s">
        <v>428</v>
      </c>
      <c r="AG65" s="141"/>
      <c r="AH65" s="144"/>
      <c r="AI65" s="144"/>
      <c r="AJ65" s="144"/>
      <c r="AK65" s="144"/>
      <c r="AL65" s="144"/>
      <c r="AM65" s="144"/>
      <c r="AN65" s="144"/>
      <c r="AO65" s="144"/>
      <c r="AP65" s="144"/>
      <c r="AQ65" s="144"/>
      <c r="AR65" s="144"/>
      <c r="AS65" s="144"/>
      <c r="AT65" s="144"/>
      <c r="AU65" s="144"/>
      <c r="AV65" s="144"/>
      <c r="AW65" s="144"/>
      <c r="AX65" s="144"/>
      <c r="AY65" s="144"/>
      <c r="AZ65" s="122"/>
      <c r="BA65" s="296"/>
      <c r="BB65" s="296"/>
      <c r="BC65" s="296"/>
      <c r="BD65" s="296"/>
      <c r="BE65" s="140"/>
      <c r="BF65" s="325"/>
      <c r="BG65" s="325"/>
      <c r="BH65" s="325"/>
      <c r="BI65" s="140"/>
      <c r="BJ65" s="325"/>
      <c r="BK65" s="140"/>
      <c r="BL65" s="325"/>
      <c r="BM65" s="325"/>
      <c r="BN65" s="325"/>
      <c r="BO65" s="325"/>
      <c r="BP65" s="140"/>
      <c r="BQ65" s="325"/>
      <c r="BR65" s="325"/>
      <c r="BS65" s="325"/>
      <c r="BT65" s="325"/>
      <c r="BU65" s="325"/>
      <c r="BV65" s="325"/>
      <c r="BW65" s="140"/>
      <c r="BX65" s="124"/>
      <c r="BY65" s="124"/>
      <c r="BZ65" s="124"/>
      <c r="CA65" s="124"/>
      <c r="CB65" s="124"/>
      <c r="CC65" s="122"/>
      <c r="CD65" s="504"/>
    </row>
    <row r="69" spans="1:82" x14ac:dyDescent="0.25">
      <c r="A69" s="22" t="s">
        <v>179</v>
      </c>
    </row>
    <row r="70" spans="1:82" x14ac:dyDescent="0.25">
      <c r="A70" s="22" t="s">
        <v>10258</v>
      </c>
    </row>
    <row r="71" spans="1:82" x14ac:dyDescent="0.25">
      <c r="A71" s="21"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DC2E7-1123-40C0-8509-41E1DB4CE688}">
  <dimension ref="A1:CJ30"/>
  <sheetViews>
    <sheetView zoomScaleNormal="100" workbookViewId="0">
      <pane xSplit="2" ySplit="6" topLeftCell="C7" activePane="bottomRight" state="frozen"/>
      <selection activeCell="M14" sqref="M14"/>
      <selection pane="topRight" activeCell="M14" sqref="M14"/>
      <selection pane="bottomLeft" activeCell="M14" sqref="M14"/>
      <selection pane="bottomRight" activeCell="A5" sqref="A5:A6"/>
    </sheetView>
  </sheetViews>
  <sheetFormatPr defaultColWidth="8.90625" defaultRowHeight="10.5" x14ac:dyDescent="0.25"/>
  <cols>
    <col min="1" max="1" width="42.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5" width="5.36328125" style="235" bestFit="1" customWidth="1"/>
    <col min="16" max="16" width="6.36328125" style="235" bestFit="1" customWidth="1"/>
    <col min="17" max="18" width="7" style="235" bestFit="1" customWidth="1"/>
    <col min="19" max="19" width="5" style="235" bestFit="1" customWidth="1"/>
    <col min="20" max="22" width="5.6328125" style="235" bestFit="1" customWidth="1"/>
    <col min="23" max="23" width="6.453125" style="235" bestFit="1" customWidth="1"/>
    <col min="24" max="24" width="9.81640625" style="235" bestFit="1" customWidth="1"/>
    <col min="25" max="25" width="8.54296875" style="235" bestFit="1" customWidth="1"/>
    <col min="26" max="26" width="7.81640625" style="235" bestFit="1" customWidth="1"/>
    <col min="27" max="27" width="8.08984375" style="235" bestFit="1" customWidth="1"/>
    <col min="28" max="28" width="4.453125" style="235" bestFit="1" customWidth="1"/>
    <col min="29" max="29" width="7.08984375" style="235" bestFit="1" customWidth="1"/>
    <col min="30" max="30" width="1.1796875" style="21" customWidth="1"/>
    <col min="31" max="31" width="4.6328125" style="239" bestFit="1" customWidth="1"/>
    <col min="32" max="32" width="5.36328125" style="239" bestFit="1" customWidth="1"/>
    <col min="33" max="33" width="6.36328125" style="239" bestFit="1" customWidth="1"/>
    <col min="34" max="35" width="7" style="239" bestFit="1" customWidth="1"/>
    <col min="36" max="36" width="5" style="239" bestFit="1" customWidth="1"/>
    <col min="37" max="39" width="5.6328125" style="239" bestFit="1" customWidth="1"/>
    <col min="40" max="40" width="6.453125" style="239" bestFit="1" customWidth="1"/>
    <col min="41" max="41" width="9.81640625" style="239" bestFit="1" customWidth="1"/>
    <col min="42" max="42" width="8.54296875" style="239" bestFit="1" customWidth="1"/>
    <col min="43" max="43" width="7.81640625" style="239" bestFit="1" customWidth="1"/>
    <col min="44" max="44" width="8.08984375" style="239" bestFit="1" customWidth="1"/>
    <col min="45" max="45" width="4.453125" style="239" bestFit="1" customWidth="1"/>
    <col min="46" max="46" width="1.1796875" style="21" customWidth="1"/>
    <col min="47" max="47" width="6.453125" style="235" bestFit="1" customWidth="1"/>
    <col min="48" max="50" width="5.6328125" style="235" bestFit="1" customWidth="1"/>
    <col min="51" max="51" width="5" style="235" bestFit="1" customWidth="1"/>
    <col min="52" max="52" width="1.1796875" style="21" customWidth="1"/>
    <col min="53" max="53" width="6.453125" style="239" bestFit="1" customWidth="1"/>
    <col min="54" max="56" width="5.6328125" style="239" bestFit="1" customWidth="1"/>
    <col min="57" max="57" width="5" style="239" bestFit="1" customWidth="1"/>
    <col min="58" max="58" width="1.1796875" style="21" customWidth="1"/>
    <col min="59" max="59" width="6.08984375" style="282" bestFit="1" customWidth="1"/>
    <col min="60" max="61" width="9.36328125" style="282" bestFit="1" customWidth="1"/>
    <col min="62" max="62" width="5.36328125" style="282" bestFit="1" customWidth="1"/>
    <col min="63" max="63" width="1" style="21" customWidth="1"/>
    <col min="64" max="64" width="5.54296875" style="235" bestFit="1" customWidth="1"/>
    <col min="65" max="65" width="7.6328125" style="235" bestFit="1" customWidth="1"/>
    <col min="66" max="66" width="9.90625" style="235" bestFit="1" customWidth="1"/>
    <col min="67" max="67" width="1.36328125" style="21" customWidth="1"/>
    <col min="68" max="68" width="7.90625" style="235" bestFit="1" customWidth="1"/>
    <col min="69" max="69" width="1.1796875" style="21" customWidth="1"/>
    <col min="70" max="70" width="7.54296875" style="235" bestFit="1" customWidth="1"/>
    <col min="71" max="71" width="6.54296875" style="235" bestFit="1" customWidth="1"/>
    <col min="72" max="72" width="7.6328125" style="235" bestFit="1" customWidth="1"/>
    <col min="73" max="73" width="10.90625" style="235" bestFit="1" customWidth="1"/>
    <col min="74" max="74" width="1" style="21" customWidth="1"/>
    <col min="75" max="80" width="7.6328125" style="235" customWidth="1"/>
    <col min="81" max="81" width="0.81640625" style="21" customWidth="1"/>
    <col min="82" max="86" width="15.6328125" style="21" customWidth="1"/>
    <col min="87" max="87" width="1.1796875" style="21" customWidth="1"/>
    <col min="88" max="88" width="33.08984375" style="21" customWidth="1"/>
    <col min="89" max="16384" width="8.90625" style="21"/>
  </cols>
  <sheetData>
    <row r="1" spans="1:88" ht="33" customHeight="1" x14ac:dyDescent="0.25">
      <c r="A1" s="488" t="s">
        <v>43</v>
      </c>
    </row>
    <row r="3" spans="1:88" ht="20.5" x14ac:dyDescent="0.45">
      <c r="A3" s="23" t="s">
        <v>415</v>
      </c>
    </row>
    <row r="4" spans="1:88" x14ac:dyDescent="0.25">
      <c r="A4" s="488" t="s">
        <v>425</v>
      </c>
    </row>
    <row r="5" spans="1:88" ht="33" x14ac:dyDescent="0.25">
      <c r="A5" s="1076" t="s">
        <v>416</v>
      </c>
      <c r="B5" s="1077"/>
      <c r="C5" s="1083" t="s">
        <v>44</v>
      </c>
      <c r="D5" s="1077"/>
      <c r="E5" s="1083" t="s">
        <v>45</v>
      </c>
      <c r="F5" s="1077"/>
      <c r="G5" s="1083" t="s">
        <v>46</v>
      </c>
      <c r="H5" s="1077"/>
      <c r="I5" s="1107" t="s">
        <v>184</v>
      </c>
      <c r="J5" s="1102"/>
      <c r="K5" s="1102"/>
      <c r="L5" s="1102"/>
      <c r="M5" s="1101"/>
      <c r="N5" s="713" t="s">
        <v>48</v>
      </c>
      <c r="O5" s="713" t="s">
        <v>49</v>
      </c>
      <c r="P5" s="713" t="s">
        <v>3</v>
      </c>
      <c r="Q5" s="713" t="s">
        <v>50</v>
      </c>
      <c r="R5" s="713" t="s">
        <v>51</v>
      </c>
      <c r="S5" s="713" t="s">
        <v>4</v>
      </c>
      <c r="T5" s="713" t="s">
        <v>52</v>
      </c>
      <c r="U5" s="713" t="s">
        <v>53</v>
      </c>
      <c r="V5" s="713" t="s">
        <v>54</v>
      </c>
      <c r="W5" s="713" t="s">
        <v>55</v>
      </c>
      <c r="X5" s="713" t="s">
        <v>421</v>
      </c>
      <c r="Y5" s="713" t="s">
        <v>422</v>
      </c>
      <c r="Z5" s="713" t="s">
        <v>423</v>
      </c>
      <c r="AA5" s="713" t="s">
        <v>424</v>
      </c>
      <c r="AB5" s="713" t="s">
        <v>11</v>
      </c>
      <c r="AC5" s="713" t="s">
        <v>56</v>
      </c>
      <c r="AD5" s="710"/>
      <c r="AE5" s="240" t="s">
        <v>58</v>
      </c>
      <c r="AF5" s="240" t="s">
        <v>59</v>
      </c>
      <c r="AG5" s="240" t="s">
        <v>60</v>
      </c>
      <c r="AH5" s="240" t="s">
        <v>61</v>
      </c>
      <c r="AI5" s="240" t="s">
        <v>62</v>
      </c>
      <c r="AJ5" s="240" t="s">
        <v>63</v>
      </c>
      <c r="AK5" s="240" t="s">
        <v>64</v>
      </c>
      <c r="AL5" s="240" t="s">
        <v>65</v>
      </c>
      <c r="AM5" s="240" t="s">
        <v>66</v>
      </c>
      <c r="AN5" s="240" t="s">
        <v>67</v>
      </c>
      <c r="AO5" s="240" t="s">
        <v>421</v>
      </c>
      <c r="AP5" s="240" t="s">
        <v>422</v>
      </c>
      <c r="AQ5" s="240" t="s">
        <v>423</v>
      </c>
      <c r="AR5" s="240" t="s">
        <v>424</v>
      </c>
      <c r="AS5" s="241" t="s">
        <v>11</v>
      </c>
      <c r="AT5" s="1077"/>
      <c r="AU5" s="704" t="s">
        <v>55</v>
      </c>
      <c r="AV5" s="713" t="s">
        <v>69</v>
      </c>
      <c r="AW5" s="713" t="s">
        <v>54</v>
      </c>
      <c r="AX5" s="713" t="s">
        <v>53</v>
      </c>
      <c r="AY5" s="708" t="s">
        <v>4</v>
      </c>
      <c r="AZ5" s="709"/>
      <c r="BA5" s="246" t="s">
        <v>55</v>
      </c>
      <c r="BB5" s="240" t="s">
        <v>69</v>
      </c>
      <c r="BC5" s="240" t="s">
        <v>54</v>
      </c>
      <c r="BD5" s="240" t="s">
        <v>53</v>
      </c>
      <c r="BE5" s="240" t="s">
        <v>4</v>
      </c>
      <c r="BF5" s="1101"/>
      <c r="BG5" s="1061" t="s">
        <v>76</v>
      </c>
      <c r="BH5" s="1100"/>
      <c r="BI5" s="1100"/>
      <c r="BJ5" s="1112"/>
      <c r="BK5" s="710"/>
      <c r="BL5" s="1061" t="s">
        <v>53</v>
      </c>
      <c r="BM5" s="1100"/>
      <c r="BN5" s="1112"/>
      <c r="BO5" s="1077"/>
      <c r="BP5" s="1060" t="s">
        <v>312</v>
      </c>
      <c r="BQ5" s="1077"/>
      <c r="BR5" s="1061" t="s">
        <v>81</v>
      </c>
      <c r="BS5" s="1100"/>
      <c r="BT5" s="1100"/>
      <c r="BU5" s="1112"/>
      <c r="BV5" s="1077"/>
      <c r="BW5" s="1061" t="s">
        <v>198</v>
      </c>
      <c r="BX5" s="1100"/>
      <c r="BY5" s="1100"/>
      <c r="BZ5" s="1100"/>
      <c r="CA5" s="1100"/>
      <c r="CB5" s="1100"/>
      <c r="CC5" s="1101"/>
      <c r="CD5" s="1101" t="s">
        <v>87</v>
      </c>
      <c r="CE5" s="1102"/>
      <c r="CF5" s="1102"/>
      <c r="CG5" s="1102"/>
      <c r="CH5" s="1103"/>
      <c r="CI5" s="1077"/>
      <c r="CJ5" s="1107" t="s">
        <v>88</v>
      </c>
    </row>
    <row r="6" spans="1:88" ht="33" x14ac:dyDescent="0.25">
      <c r="A6" s="1076"/>
      <c r="B6" s="1078"/>
      <c r="C6" s="1114"/>
      <c r="D6" s="1078"/>
      <c r="E6" s="1114"/>
      <c r="F6" s="1078"/>
      <c r="G6" s="1114"/>
      <c r="H6" s="1078"/>
      <c r="I6" s="714" t="s">
        <v>180</v>
      </c>
      <c r="J6" s="706" t="s">
        <v>181</v>
      </c>
      <c r="K6" s="706" t="s">
        <v>182</v>
      </c>
      <c r="L6" s="706" t="s">
        <v>183</v>
      </c>
      <c r="M6" s="1104"/>
      <c r="N6" s="1105" t="s">
        <v>47</v>
      </c>
      <c r="O6" s="1106"/>
      <c r="P6" s="1106"/>
      <c r="Q6" s="1106"/>
      <c r="R6" s="1106"/>
      <c r="S6" s="1105" t="s">
        <v>57</v>
      </c>
      <c r="T6" s="1106"/>
      <c r="U6" s="1106"/>
      <c r="V6" s="1106"/>
      <c r="W6" s="1106"/>
      <c r="X6" s="1106"/>
      <c r="Y6" s="1106"/>
      <c r="Z6" s="1106"/>
      <c r="AA6" s="1106"/>
      <c r="AB6" s="1106"/>
      <c r="AC6" s="1106"/>
      <c r="AD6" s="706"/>
      <c r="AE6" s="1113" t="s">
        <v>68</v>
      </c>
      <c r="AF6" s="1110"/>
      <c r="AG6" s="1110"/>
      <c r="AH6" s="1110"/>
      <c r="AI6" s="1110"/>
      <c r="AJ6" s="1110"/>
      <c r="AK6" s="1110"/>
      <c r="AL6" s="1110"/>
      <c r="AM6" s="1110"/>
      <c r="AN6" s="1110"/>
      <c r="AO6" s="1110"/>
      <c r="AP6" s="1110"/>
      <c r="AQ6" s="1110"/>
      <c r="AR6" s="1110"/>
      <c r="AS6" s="1111"/>
      <c r="AT6" s="1078"/>
      <c r="AU6" s="1064" t="s">
        <v>70</v>
      </c>
      <c r="AV6" s="1106"/>
      <c r="AW6" s="1106"/>
      <c r="AX6" s="1106"/>
      <c r="AY6" s="1109"/>
      <c r="AZ6" s="705"/>
      <c r="BA6" s="1071" t="s">
        <v>71</v>
      </c>
      <c r="BB6" s="1110"/>
      <c r="BC6" s="1110"/>
      <c r="BD6" s="1110"/>
      <c r="BE6" s="1110"/>
      <c r="BF6" s="1104"/>
      <c r="BG6" s="712" t="s">
        <v>72</v>
      </c>
      <c r="BH6" s="711" t="s">
        <v>73</v>
      </c>
      <c r="BI6" s="711" t="s">
        <v>74</v>
      </c>
      <c r="BJ6" s="327" t="s">
        <v>75</v>
      </c>
      <c r="BK6" s="706"/>
      <c r="BL6" s="712" t="s">
        <v>309</v>
      </c>
      <c r="BM6" s="711" t="s">
        <v>310</v>
      </c>
      <c r="BN6" s="327" t="s">
        <v>311</v>
      </c>
      <c r="BO6" s="1078"/>
      <c r="BP6" s="1117"/>
      <c r="BQ6" s="1078"/>
      <c r="BR6" s="712" t="s">
        <v>77</v>
      </c>
      <c r="BS6" s="711" t="s">
        <v>78</v>
      </c>
      <c r="BT6" s="711" t="s">
        <v>79</v>
      </c>
      <c r="BU6" s="327" t="s">
        <v>313</v>
      </c>
      <c r="BV6" s="1078"/>
      <c r="BW6" s="712" t="s">
        <v>192</v>
      </c>
      <c r="BX6" s="711" t="s">
        <v>193</v>
      </c>
      <c r="BY6" s="711" t="s">
        <v>194</v>
      </c>
      <c r="BZ6" s="711" t="s">
        <v>195</v>
      </c>
      <c r="CA6" s="711" t="s">
        <v>196</v>
      </c>
      <c r="CB6" s="327" t="s">
        <v>197</v>
      </c>
      <c r="CC6" s="1078"/>
      <c r="CD6" s="714" t="s">
        <v>82</v>
      </c>
      <c r="CE6" s="706" t="s">
        <v>83</v>
      </c>
      <c r="CF6" s="706" t="s">
        <v>84</v>
      </c>
      <c r="CG6" s="706" t="s">
        <v>85</v>
      </c>
      <c r="CH6" s="707" t="s">
        <v>86</v>
      </c>
      <c r="CI6" s="1078"/>
      <c r="CJ6" s="1108"/>
    </row>
    <row r="7" spans="1:88" ht="14.5" x14ac:dyDescent="0.25">
      <c r="A7" s="39" t="s">
        <v>10019</v>
      </c>
      <c r="B7" s="46"/>
      <c r="C7" s="723"/>
      <c r="D7" s="46"/>
      <c r="E7" s="54"/>
      <c r="F7" s="46"/>
      <c r="G7" s="58"/>
      <c r="H7" s="46"/>
      <c r="I7" s="95"/>
      <c r="J7" s="95"/>
      <c r="K7" s="95"/>
      <c r="L7" s="95"/>
      <c r="M7" s="69"/>
      <c r="N7" s="62"/>
      <c r="O7" s="62"/>
      <c r="P7" s="62"/>
      <c r="Q7" s="62"/>
      <c r="R7" s="62"/>
      <c r="S7" s="73"/>
      <c r="T7" s="62"/>
      <c r="U7" s="62"/>
      <c r="V7" s="62"/>
      <c r="W7" s="62"/>
      <c r="X7" s="62"/>
      <c r="Y7" s="62"/>
      <c r="Z7" s="62"/>
      <c r="AA7" s="62"/>
      <c r="AB7" s="62"/>
      <c r="AC7" s="62"/>
      <c r="AD7" s="69"/>
      <c r="AE7" s="54"/>
      <c r="AF7" s="54"/>
      <c r="AG7" s="54"/>
      <c r="AH7" s="54"/>
      <c r="AI7" s="54"/>
      <c r="AJ7" s="54"/>
      <c r="AK7" s="54"/>
      <c r="AL7" s="54"/>
      <c r="AM7" s="54"/>
      <c r="AN7" s="54"/>
      <c r="AO7" s="54"/>
      <c r="AP7" s="54"/>
      <c r="AQ7" s="54"/>
      <c r="AR7" s="54"/>
      <c r="AS7" s="54"/>
      <c r="AT7" s="46"/>
      <c r="AU7" s="62"/>
      <c r="AV7" s="62"/>
      <c r="AW7" s="62"/>
      <c r="AX7" s="62"/>
      <c r="AY7" s="62"/>
      <c r="AZ7" s="81"/>
      <c r="BA7" s="54"/>
      <c r="BB7" s="54"/>
      <c r="BC7" s="54"/>
      <c r="BD7" s="54"/>
      <c r="BE7" s="54"/>
      <c r="BF7" s="263"/>
      <c r="BG7" s="62"/>
      <c r="BH7" s="293"/>
      <c r="BI7" s="293"/>
      <c r="BJ7" s="293"/>
      <c r="BK7" s="69"/>
      <c r="BL7" s="62"/>
      <c r="BM7" s="62"/>
      <c r="BN7" s="62"/>
      <c r="BO7" s="46"/>
      <c r="BP7" s="62"/>
      <c r="BQ7" s="46"/>
      <c r="BR7" s="62"/>
      <c r="BS7" s="62"/>
      <c r="BT7" s="62"/>
      <c r="BU7" s="62"/>
      <c r="BV7" s="46"/>
      <c r="BW7" s="62"/>
      <c r="BX7" s="62"/>
      <c r="BY7" s="62"/>
      <c r="BZ7" s="62"/>
      <c r="CA7" s="62"/>
      <c r="CB7" s="62"/>
      <c r="CC7" s="46"/>
      <c r="CD7" s="87"/>
      <c r="CE7" s="87"/>
      <c r="CF7" s="87"/>
      <c r="CG7" s="87"/>
      <c r="CH7" s="87"/>
      <c r="CI7" s="46"/>
      <c r="CJ7" s="91"/>
    </row>
    <row r="8" spans="1:88" s="428" customFormat="1" x14ac:dyDescent="0.25">
      <c r="A8" s="481" t="s">
        <v>9265</v>
      </c>
      <c r="B8" s="402"/>
      <c r="C8" s="724">
        <v>45194</v>
      </c>
      <c r="D8" s="402"/>
      <c r="E8" s="403">
        <v>743.14</v>
      </c>
      <c r="F8" s="402"/>
      <c r="G8" s="404">
        <v>13.617699999999999</v>
      </c>
      <c r="H8" s="402"/>
      <c r="I8" s="650">
        <v>3.33</v>
      </c>
      <c r="J8" s="650">
        <v>7.73</v>
      </c>
      <c r="K8" s="650" t="s">
        <v>430</v>
      </c>
      <c r="L8" s="650">
        <v>2.76</v>
      </c>
      <c r="M8" s="406"/>
      <c r="N8" s="405">
        <v>0.27689999999999998</v>
      </c>
      <c r="O8" s="405">
        <v>2.8845999999999998</v>
      </c>
      <c r="P8" s="405">
        <v>3.8386</v>
      </c>
      <c r="Q8" s="405">
        <v>6.1460999999999997</v>
      </c>
      <c r="R8" s="405">
        <v>3.5834000000000001</v>
      </c>
      <c r="S8" s="407">
        <v>5.3682999999999996</v>
      </c>
      <c r="T8" s="405">
        <v>6.0717999999999996</v>
      </c>
      <c r="U8" s="405" t="s">
        <v>430</v>
      </c>
      <c r="V8" s="405" t="s">
        <v>430</v>
      </c>
      <c r="W8" s="405" t="s">
        <v>430</v>
      </c>
      <c r="X8" s="405">
        <v>9.4442000000000004</v>
      </c>
      <c r="Y8" s="405">
        <v>2.8060999999999998</v>
      </c>
      <c r="Z8" s="405">
        <v>4.7411000000000003</v>
      </c>
      <c r="AA8" s="405">
        <v>3.8536000000000001</v>
      </c>
      <c r="AB8" s="405">
        <v>2.6728000000000001</v>
      </c>
      <c r="AC8" s="405">
        <v>11.968299999999999</v>
      </c>
      <c r="AD8" s="406"/>
      <c r="AE8" s="403">
        <v>1</v>
      </c>
      <c r="AF8" s="403">
        <v>1</v>
      </c>
      <c r="AG8" s="403">
        <v>1</v>
      </c>
      <c r="AH8" s="403">
        <v>1</v>
      </c>
      <c r="AI8" s="403">
        <v>1</v>
      </c>
      <c r="AJ8" s="403">
        <v>1</v>
      </c>
      <c r="AK8" s="403">
        <v>2</v>
      </c>
      <c r="AL8" s="403" t="s">
        <v>430</v>
      </c>
      <c r="AM8" s="403" t="s">
        <v>430</v>
      </c>
      <c r="AN8" s="403" t="s">
        <v>430</v>
      </c>
      <c r="AO8" s="403">
        <v>1</v>
      </c>
      <c r="AP8" s="403">
        <v>1</v>
      </c>
      <c r="AQ8" s="403">
        <v>1</v>
      </c>
      <c r="AR8" s="403">
        <v>1</v>
      </c>
      <c r="AS8" s="403">
        <v>1</v>
      </c>
      <c r="AT8" s="402"/>
      <c r="AU8" s="405" t="s">
        <v>430</v>
      </c>
      <c r="AV8" s="405" t="s">
        <v>430</v>
      </c>
      <c r="AW8" s="405" t="s">
        <v>430</v>
      </c>
      <c r="AX8" s="405" t="s">
        <v>430</v>
      </c>
      <c r="AY8" s="405">
        <v>7.64</v>
      </c>
      <c r="AZ8" s="408"/>
      <c r="BA8" s="403" t="s">
        <v>430</v>
      </c>
      <c r="BB8" s="403" t="s">
        <v>430</v>
      </c>
      <c r="BC8" s="403" t="s">
        <v>430</v>
      </c>
      <c r="BD8" s="403" t="s">
        <v>430</v>
      </c>
      <c r="BE8" s="403">
        <v>1</v>
      </c>
      <c r="BF8" s="409"/>
      <c r="BG8" s="405">
        <v>7.1349841258930304</v>
      </c>
      <c r="BH8" s="410">
        <v>0</v>
      </c>
      <c r="BI8" s="410">
        <v>7.1300321312377901E-2</v>
      </c>
      <c r="BJ8" s="410" t="s">
        <v>430</v>
      </c>
      <c r="BK8" s="406"/>
      <c r="BL8" s="405" t="s">
        <v>430</v>
      </c>
      <c r="BM8" s="405" t="s">
        <v>430</v>
      </c>
      <c r="BN8" s="405" t="s">
        <v>430</v>
      </c>
      <c r="BO8" s="402"/>
      <c r="BP8" s="405">
        <v>44.718965509999997</v>
      </c>
      <c r="BQ8" s="402"/>
      <c r="BR8" s="405">
        <v>23.880199999999999</v>
      </c>
      <c r="BS8" s="405">
        <v>9.8198899999999991</v>
      </c>
      <c r="BT8" s="405">
        <v>10.3414</v>
      </c>
      <c r="BU8" s="405">
        <v>55.958509999999997</v>
      </c>
      <c r="BV8" s="402"/>
      <c r="BW8" s="405">
        <v>14.37</v>
      </c>
      <c r="BX8" s="405">
        <v>33.04</v>
      </c>
      <c r="BY8" s="405">
        <v>5.22</v>
      </c>
      <c r="BZ8" s="405" t="s">
        <v>430</v>
      </c>
      <c r="CA8" s="405" t="s">
        <v>430</v>
      </c>
      <c r="CB8" s="405">
        <v>2.66</v>
      </c>
      <c r="CC8" s="402"/>
      <c r="CD8" s="401" t="s">
        <v>9211</v>
      </c>
      <c r="CE8" s="401" t="s">
        <v>9212</v>
      </c>
      <c r="CF8" s="401" t="s">
        <v>4986</v>
      </c>
      <c r="CG8" s="401" t="s">
        <v>9213</v>
      </c>
      <c r="CH8" s="401" t="s">
        <v>9214</v>
      </c>
      <c r="CI8" s="402"/>
      <c r="CJ8" s="411" t="s">
        <v>436</v>
      </c>
    </row>
    <row r="9" spans="1:88" s="428" customFormat="1" x14ac:dyDescent="0.25">
      <c r="A9" s="345" t="s">
        <v>10020</v>
      </c>
      <c r="B9" s="373"/>
      <c r="C9" s="719">
        <v>45226</v>
      </c>
      <c r="D9" s="373"/>
      <c r="E9" s="346">
        <v>291.01</v>
      </c>
      <c r="F9" s="373"/>
      <c r="G9" s="347">
        <v>13.593</v>
      </c>
      <c r="H9" s="373"/>
      <c r="I9" s="651">
        <v>2.75</v>
      </c>
      <c r="J9" s="651">
        <v>7.29</v>
      </c>
      <c r="K9" s="651">
        <v>2.16</v>
      </c>
      <c r="L9" s="651">
        <v>2.29</v>
      </c>
      <c r="M9" s="374"/>
      <c r="N9" s="348">
        <v>0.2286</v>
      </c>
      <c r="O9" s="348">
        <v>2.5112999999999999</v>
      </c>
      <c r="P9" s="348">
        <v>2.5577000000000001</v>
      </c>
      <c r="Q9" s="348">
        <v>4.1131000000000002</v>
      </c>
      <c r="R9" s="348">
        <v>-6.6199999999999995E-2</v>
      </c>
      <c r="S9" s="350">
        <v>4.3448000000000002</v>
      </c>
      <c r="T9" s="348">
        <v>6.7424999999999997</v>
      </c>
      <c r="U9" s="348" t="s">
        <v>430</v>
      </c>
      <c r="V9" s="348" t="s">
        <v>430</v>
      </c>
      <c r="W9" s="348" t="s">
        <v>430</v>
      </c>
      <c r="X9" s="348">
        <v>7.5309999999999997</v>
      </c>
      <c r="Y9" s="348">
        <v>-0.67230000000000001</v>
      </c>
      <c r="Z9" s="348">
        <v>2.6118999999999999</v>
      </c>
      <c r="AA9" s="348">
        <v>2.5577000000000001</v>
      </c>
      <c r="AB9" s="348">
        <v>1.95</v>
      </c>
      <c r="AC9" s="348">
        <v>12.3117</v>
      </c>
      <c r="AD9" s="374"/>
      <c r="AE9" s="346">
        <v>2</v>
      </c>
      <c r="AF9" s="346">
        <v>2</v>
      </c>
      <c r="AG9" s="346">
        <v>2</v>
      </c>
      <c r="AH9" s="346">
        <v>2</v>
      </c>
      <c r="AI9" s="346">
        <v>2</v>
      </c>
      <c r="AJ9" s="346">
        <v>2</v>
      </c>
      <c r="AK9" s="346">
        <v>1</v>
      </c>
      <c r="AL9" s="346" t="s">
        <v>430</v>
      </c>
      <c r="AM9" s="346" t="s">
        <v>430</v>
      </c>
      <c r="AN9" s="346" t="s">
        <v>430</v>
      </c>
      <c r="AO9" s="346">
        <v>2</v>
      </c>
      <c r="AP9" s="346">
        <v>2</v>
      </c>
      <c r="AQ9" s="346">
        <v>2</v>
      </c>
      <c r="AR9" s="346">
        <v>2</v>
      </c>
      <c r="AS9" s="346">
        <v>2</v>
      </c>
      <c r="AT9" s="373"/>
      <c r="AU9" s="348" t="s">
        <v>430</v>
      </c>
      <c r="AV9" s="348" t="s">
        <v>430</v>
      </c>
      <c r="AW9" s="348" t="s">
        <v>430</v>
      </c>
      <c r="AX9" s="348" t="s">
        <v>430</v>
      </c>
      <c r="AY9" s="348">
        <v>2.5499999999999998</v>
      </c>
      <c r="AZ9" s="351"/>
      <c r="BA9" s="346" t="s">
        <v>430</v>
      </c>
      <c r="BB9" s="346" t="s">
        <v>430</v>
      </c>
      <c r="BC9" s="346" t="s">
        <v>430</v>
      </c>
      <c r="BD9" s="346" t="s">
        <v>430</v>
      </c>
      <c r="BE9" s="346">
        <v>2</v>
      </c>
      <c r="BF9" s="362"/>
      <c r="BG9" s="348">
        <v>7.6368664738141501</v>
      </c>
      <c r="BH9" s="375">
        <v>0</v>
      </c>
      <c r="BI9" s="375">
        <v>6.2488180639731501E-2</v>
      </c>
      <c r="BJ9" s="375" t="s">
        <v>430</v>
      </c>
      <c r="BK9" s="374"/>
      <c r="BL9" s="348" t="s">
        <v>430</v>
      </c>
      <c r="BM9" s="348" t="s">
        <v>430</v>
      </c>
      <c r="BN9" s="348" t="s">
        <v>430</v>
      </c>
      <c r="BO9" s="373"/>
      <c r="BP9" s="348">
        <v>52.108996179999998</v>
      </c>
      <c r="BQ9" s="373"/>
      <c r="BR9" s="348">
        <v>32.970799999999997</v>
      </c>
      <c r="BS9" s="348">
        <v>6.1187399999999998</v>
      </c>
      <c r="BT9" s="348">
        <v>11.4209</v>
      </c>
      <c r="BU9" s="348">
        <v>49.489559999999997</v>
      </c>
      <c r="BV9" s="373"/>
      <c r="BW9" s="348">
        <v>8.16</v>
      </c>
      <c r="BX9" s="348">
        <v>21.67</v>
      </c>
      <c r="BY9" s="348">
        <v>7.32</v>
      </c>
      <c r="BZ9" s="348" t="s">
        <v>430</v>
      </c>
      <c r="CA9" s="348" t="s">
        <v>430</v>
      </c>
      <c r="CB9" s="348">
        <v>12.12</v>
      </c>
      <c r="CC9" s="373"/>
      <c r="CD9" s="372" t="s">
        <v>10021</v>
      </c>
      <c r="CE9" s="372" t="s">
        <v>10022</v>
      </c>
      <c r="CF9" s="372" t="s">
        <v>10023</v>
      </c>
      <c r="CG9" s="372" t="s">
        <v>10024</v>
      </c>
      <c r="CH9" s="372" t="s">
        <v>10025</v>
      </c>
      <c r="CI9" s="373"/>
      <c r="CJ9" s="354" t="s">
        <v>554</v>
      </c>
    </row>
    <row r="10" spans="1:88" x14ac:dyDescent="0.25">
      <c r="A10" s="36" t="s">
        <v>93</v>
      </c>
      <c r="B10" s="43"/>
      <c r="C10" s="720"/>
      <c r="D10" s="43"/>
      <c r="E10" s="51"/>
      <c r="F10" s="43"/>
      <c r="G10" s="55"/>
      <c r="H10" s="43"/>
      <c r="I10" s="92"/>
      <c r="J10" s="92"/>
      <c r="K10" s="92"/>
      <c r="L10" s="92"/>
      <c r="M10" s="66"/>
      <c r="N10" s="59">
        <v>0.25280000000000002</v>
      </c>
      <c r="O10" s="59">
        <v>2.698</v>
      </c>
      <c r="P10" s="59">
        <v>3.1981999999999999</v>
      </c>
      <c r="Q10" s="59">
        <v>5.1295999999999999</v>
      </c>
      <c r="R10" s="59">
        <v>1.7585999999999999</v>
      </c>
      <c r="S10" s="70">
        <v>4.8566000000000003</v>
      </c>
      <c r="T10" s="59">
        <v>6.4071999999999996</v>
      </c>
      <c r="U10" s="59" t="s">
        <v>430</v>
      </c>
      <c r="V10" s="59" t="s">
        <v>430</v>
      </c>
      <c r="W10" s="59" t="s">
        <v>430</v>
      </c>
      <c r="X10" s="59">
        <v>8.4876000000000005</v>
      </c>
      <c r="Y10" s="59">
        <v>1.0669</v>
      </c>
      <c r="Z10" s="59">
        <v>3.6764999999999999</v>
      </c>
      <c r="AA10" s="59">
        <v>3.2057000000000002</v>
      </c>
      <c r="AB10" s="59">
        <v>2.3113999999999999</v>
      </c>
      <c r="AC10" s="59">
        <v>12.14</v>
      </c>
      <c r="AD10" s="66"/>
      <c r="AE10" s="51">
        <v>2</v>
      </c>
      <c r="AF10" s="51">
        <v>2</v>
      </c>
      <c r="AG10" s="51">
        <v>2</v>
      </c>
      <c r="AH10" s="51">
        <v>2</v>
      </c>
      <c r="AI10" s="51">
        <v>2</v>
      </c>
      <c r="AJ10" s="51">
        <v>2</v>
      </c>
      <c r="AK10" s="51">
        <v>2</v>
      </c>
      <c r="AL10" s="51">
        <v>0</v>
      </c>
      <c r="AM10" s="51">
        <v>0</v>
      </c>
      <c r="AN10" s="51">
        <v>0</v>
      </c>
      <c r="AO10" s="51">
        <v>2</v>
      </c>
      <c r="AP10" s="51">
        <v>2</v>
      </c>
      <c r="AQ10" s="51">
        <v>2</v>
      </c>
      <c r="AR10" s="51">
        <v>2</v>
      </c>
      <c r="AS10" s="51">
        <v>2</v>
      </c>
      <c r="AT10" s="43"/>
      <c r="AU10" s="59" t="s">
        <v>430</v>
      </c>
      <c r="AV10" s="59" t="s">
        <v>430</v>
      </c>
      <c r="AW10" s="59" t="s">
        <v>430</v>
      </c>
      <c r="AX10" s="59" t="s">
        <v>430</v>
      </c>
      <c r="AY10" s="59">
        <v>5.0949999999999998</v>
      </c>
      <c r="AZ10" s="78"/>
      <c r="BA10" s="51">
        <v>0</v>
      </c>
      <c r="BB10" s="51">
        <v>0</v>
      </c>
      <c r="BC10" s="51">
        <v>0</v>
      </c>
      <c r="BD10" s="51">
        <v>0</v>
      </c>
      <c r="BE10" s="51">
        <v>2</v>
      </c>
      <c r="BF10" s="258"/>
      <c r="BG10" s="59"/>
      <c r="BH10" s="286"/>
      <c r="BI10" s="286"/>
      <c r="BJ10" s="286"/>
      <c r="BK10" s="66"/>
      <c r="BL10" s="59"/>
      <c r="BM10" s="59"/>
      <c r="BN10" s="59"/>
      <c r="BO10" s="43"/>
      <c r="BP10" s="59"/>
      <c r="BQ10" s="43"/>
      <c r="BR10" s="59"/>
      <c r="BS10" s="59"/>
      <c r="BT10" s="59"/>
      <c r="BU10" s="59"/>
      <c r="BV10" s="43"/>
      <c r="BW10" s="59"/>
      <c r="BX10" s="59"/>
      <c r="BY10" s="59"/>
      <c r="BZ10" s="59"/>
      <c r="CA10" s="59"/>
      <c r="CB10" s="59"/>
      <c r="CC10" s="43"/>
      <c r="CD10" s="84"/>
      <c r="CE10" s="84"/>
      <c r="CF10" s="84"/>
      <c r="CG10" s="84"/>
      <c r="CH10" s="84"/>
      <c r="CI10" s="43"/>
      <c r="CJ10" s="88"/>
    </row>
    <row r="11" spans="1:88" x14ac:dyDescent="0.25">
      <c r="A11" s="37" t="s">
        <v>94</v>
      </c>
      <c r="B11" s="44"/>
      <c r="C11" s="721"/>
      <c r="D11" s="44"/>
      <c r="E11" s="52"/>
      <c r="F11" s="44"/>
      <c r="G11" s="56"/>
      <c r="H11" s="44"/>
      <c r="I11" s="93"/>
      <c r="J11" s="93"/>
      <c r="K11" s="93"/>
      <c r="L11" s="93"/>
      <c r="M11" s="67"/>
      <c r="N11" s="60">
        <v>0.27689999999999998</v>
      </c>
      <c r="O11" s="60">
        <v>2.8845999999999998</v>
      </c>
      <c r="P11" s="60">
        <v>3.8386</v>
      </c>
      <c r="Q11" s="60">
        <v>6.1460999999999997</v>
      </c>
      <c r="R11" s="60">
        <v>3.5834000000000001</v>
      </c>
      <c r="S11" s="71">
        <v>5.3682999999999996</v>
      </c>
      <c r="T11" s="60">
        <v>6.7424999999999997</v>
      </c>
      <c r="U11" s="60" t="s">
        <v>430</v>
      </c>
      <c r="V11" s="60" t="s">
        <v>430</v>
      </c>
      <c r="W11" s="60" t="s">
        <v>430</v>
      </c>
      <c r="X11" s="60">
        <v>9.4442000000000004</v>
      </c>
      <c r="Y11" s="60">
        <v>2.8060999999999998</v>
      </c>
      <c r="Z11" s="60">
        <v>4.7411000000000003</v>
      </c>
      <c r="AA11" s="60">
        <v>3.8536000000000001</v>
      </c>
      <c r="AB11" s="60">
        <v>2.6728000000000001</v>
      </c>
      <c r="AC11" s="60">
        <v>12.3117</v>
      </c>
      <c r="AD11" s="67"/>
      <c r="AE11" s="52"/>
      <c r="AF11" s="52"/>
      <c r="AG11" s="52"/>
      <c r="AH11" s="52"/>
      <c r="AI11" s="52"/>
      <c r="AJ11" s="52"/>
      <c r="AK11" s="52"/>
      <c r="AL11" s="52"/>
      <c r="AM11" s="52"/>
      <c r="AN11" s="52"/>
      <c r="AO11" s="52"/>
      <c r="AP11" s="52"/>
      <c r="AQ11" s="52"/>
      <c r="AR11" s="52"/>
      <c r="AS11" s="52"/>
      <c r="AT11" s="44"/>
      <c r="AU11" s="60" t="s">
        <v>430</v>
      </c>
      <c r="AV11" s="60" t="s">
        <v>430</v>
      </c>
      <c r="AW11" s="60" t="s">
        <v>430</v>
      </c>
      <c r="AX11" s="60" t="s">
        <v>430</v>
      </c>
      <c r="AY11" s="60">
        <v>7.64</v>
      </c>
      <c r="AZ11" s="79"/>
      <c r="BA11" s="52"/>
      <c r="BB11" s="52"/>
      <c r="BC11" s="52"/>
      <c r="BD11" s="52"/>
      <c r="BE11" s="52"/>
      <c r="BF11" s="259"/>
      <c r="BG11" s="60"/>
      <c r="BH11" s="288"/>
      <c r="BI11" s="288"/>
      <c r="BJ11" s="288"/>
      <c r="BK11" s="67"/>
      <c r="BL11" s="60"/>
      <c r="BM11" s="60"/>
      <c r="BN11" s="60"/>
      <c r="BO11" s="44"/>
      <c r="BP11" s="60"/>
      <c r="BQ11" s="44"/>
      <c r="BR11" s="60"/>
      <c r="BS11" s="60"/>
      <c r="BT11" s="60"/>
      <c r="BU11" s="60"/>
      <c r="BV11" s="44"/>
      <c r="BW11" s="60"/>
      <c r="BX11" s="60"/>
      <c r="BY11" s="60"/>
      <c r="BZ11" s="60"/>
      <c r="CA11" s="60"/>
      <c r="CB11" s="60"/>
      <c r="CC11" s="44"/>
      <c r="CD11" s="85"/>
      <c r="CE11" s="85"/>
      <c r="CF11" s="85"/>
      <c r="CG11" s="85"/>
      <c r="CH11" s="85"/>
      <c r="CI11" s="44"/>
      <c r="CJ11" s="89"/>
    </row>
    <row r="12" spans="1:88" x14ac:dyDescent="0.25">
      <c r="A12" s="37" t="s">
        <v>95</v>
      </c>
      <c r="B12" s="44"/>
      <c r="C12" s="721"/>
      <c r="D12" s="44"/>
      <c r="E12" s="52"/>
      <c r="F12" s="44"/>
      <c r="G12" s="56"/>
      <c r="H12" s="44"/>
      <c r="I12" s="93"/>
      <c r="J12" s="93"/>
      <c r="K12" s="93"/>
      <c r="L12" s="93"/>
      <c r="M12" s="67"/>
      <c r="N12" s="60">
        <v>0.2286</v>
      </c>
      <c r="O12" s="60">
        <v>2.5112999999999999</v>
      </c>
      <c r="P12" s="60">
        <v>2.5577000000000001</v>
      </c>
      <c r="Q12" s="60">
        <v>4.1131000000000002</v>
      </c>
      <c r="R12" s="60">
        <v>-6.6199999999999995E-2</v>
      </c>
      <c r="S12" s="71">
        <v>4.3448000000000002</v>
      </c>
      <c r="T12" s="60">
        <v>6.0717999999999996</v>
      </c>
      <c r="U12" s="60" t="s">
        <v>430</v>
      </c>
      <c r="V12" s="60" t="s">
        <v>430</v>
      </c>
      <c r="W12" s="60" t="s">
        <v>430</v>
      </c>
      <c r="X12" s="60">
        <v>7.5309999999999997</v>
      </c>
      <c r="Y12" s="60">
        <v>-0.67230000000000001</v>
      </c>
      <c r="Z12" s="60">
        <v>2.6118999999999999</v>
      </c>
      <c r="AA12" s="60">
        <v>2.5577000000000001</v>
      </c>
      <c r="AB12" s="60">
        <v>1.95</v>
      </c>
      <c r="AC12" s="60">
        <v>11.968299999999999</v>
      </c>
      <c r="AD12" s="67"/>
      <c r="AE12" s="52"/>
      <c r="AF12" s="52"/>
      <c r="AG12" s="52"/>
      <c r="AH12" s="52"/>
      <c r="AI12" s="52"/>
      <c r="AJ12" s="52"/>
      <c r="AK12" s="52"/>
      <c r="AL12" s="52"/>
      <c r="AM12" s="52"/>
      <c r="AN12" s="52"/>
      <c r="AO12" s="52"/>
      <c r="AP12" s="52"/>
      <c r="AQ12" s="52"/>
      <c r="AR12" s="52"/>
      <c r="AS12" s="52"/>
      <c r="AT12" s="44"/>
      <c r="AU12" s="60" t="s">
        <v>430</v>
      </c>
      <c r="AV12" s="60" t="s">
        <v>430</v>
      </c>
      <c r="AW12" s="60" t="s">
        <v>430</v>
      </c>
      <c r="AX12" s="60" t="s">
        <v>430</v>
      </c>
      <c r="AY12" s="60">
        <v>2.5499999999999998</v>
      </c>
      <c r="AZ12" s="79"/>
      <c r="BA12" s="52"/>
      <c r="BB12" s="52"/>
      <c r="BC12" s="52"/>
      <c r="BD12" s="52"/>
      <c r="BE12" s="52"/>
      <c r="BF12" s="259"/>
      <c r="BG12" s="60"/>
      <c r="BH12" s="288"/>
      <c r="BI12" s="288"/>
      <c r="BJ12" s="288"/>
      <c r="BK12" s="67"/>
      <c r="BL12" s="60"/>
      <c r="BM12" s="60"/>
      <c r="BN12" s="60"/>
      <c r="BO12" s="44"/>
      <c r="BP12" s="60"/>
      <c r="BQ12" s="44"/>
      <c r="BR12" s="60"/>
      <c r="BS12" s="60"/>
      <c r="BT12" s="60"/>
      <c r="BU12" s="60"/>
      <c r="BV12" s="44"/>
      <c r="BW12" s="60"/>
      <c r="BX12" s="60"/>
      <c r="BY12" s="60"/>
      <c r="BZ12" s="60"/>
      <c r="CA12" s="60"/>
      <c r="CB12" s="60"/>
      <c r="CC12" s="44"/>
      <c r="CD12" s="85"/>
      <c r="CE12" s="85"/>
      <c r="CF12" s="85"/>
      <c r="CG12" s="85"/>
      <c r="CH12" s="85"/>
      <c r="CI12" s="44"/>
      <c r="CJ12" s="89"/>
    </row>
    <row r="13" spans="1:88" x14ac:dyDescent="0.25">
      <c r="A13" s="38" t="s">
        <v>96</v>
      </c>
      <c r="B13" s="45"/>
      <c r="C13" s="722"/>
      <c r="D13" s="45"/>
      <c r="E13" s="53"/>
      <c r="F13" s="45"/>
      <c r="G13" s="57"/>
      <c r="H13" s="45"/>
      <c r="I13" s="94"/>
      <c r="J13" s="94"/>
      <c r="K13" s="94"/>
      <c r="L13" s="94"/>
      <c r="M13" s="68"/>
      <c r="N13" s="61">
        <v>0.25274999999999997</v>
      </c>
      <c r="O13" s="61">
        <v>2.6979500000000001</v>
      </c>
      <c r="P13" s="61">
        <v>3.19815</v>
      </c>
      <c r="Q13" s="61">
        <v>5.1295999999999999</v>
      </c>
      <c r="R13" s="61">
        <v>1.7585999999999999</v>
      </c>
      <c r="S13" s="72">
        <v>4.8565500000000004</v>
      </c>
      <c r="T13" s="61">
        <v>6.4071499999999997</v>
      </c>
      <c r="U13" s="61" t="s">
        <v>430</v>
      </c>
      <c r="V13" s="61" t="s">
        <v>430</v>
      </c>
      <c r="W13" s="61" t="s">
        <v>430</v>
      </c>
      <c r="X13" s="61">
        <v>8.4876000000000005</v>
      </c>
      <c r="Y13" s="61">
        <v>1.0669</v>
      </c>
      <c r="Z13" s="61">
        <v>3.6764999999999999</v>
      </c>
      <c r="AA13" s="61">
        <v>3.2057000000000002</v>
      </c>
      <c r="AB13" s="61">
        <v>2.3113999999999999</v>
      </c>
      <c r="AC13" s="61">
        <v>12.14</v>
      </c>
      <c r="AD13" s="68"/>
      <c r="AE13" s="53"/>
      <c r="AF13" s="53"/>
      <c r="AG13" s="53"/>
      <c r="AH13" s="53"/>
      <c r="AI13" s="53"/>
      <c r="AJ13" s="53"/>
      <c r="AK13" s="53"/>
      <c r="AL13" s="53"/>
      <c r="AM13" s="53"/>
      <c r="AN13" s="53"/>
      <c r="AO13" s="53"/>
      <c r="AP13" s="53"/>
      <c r="AQ13" s="53"/>
      <c r="AR13" s="53"/>
      <c r="AS13" s="53"/>
      <c r="AT13" s="45"/>
      <c r="AU13" s="61" t="s">
        <v>430</v>
      </c>
      <c r="AV13" s="61" t="s">
        <v>430</v>
      </c>
      <c r="AW13" s="61" t="s">
        <v>430</v>
      </c>
      <c r="AX13" s="61" t="s">
        <v>430</v>
      </c>
      <c r="AY13" s="61">
        <v>5.0999999999999996</v>
      </c>
      <c r="AZ13" s="80"/>
      <c r="BA13" s="53"/>
      <c r="BB13" s="53"/>
      <c r="BC13" s="53"/>
      <c r="BD13" s="53"/>
      <c r="BE13" s="53"/>
      <c r="BF13" s="262"/>
      <c r="BG13" s="61"/>
      <c r="BH13" s="291"/>
      <c r="BI13" s="291"/>
      <c r="BJ13" s="291"/>
      <c r="BK13" s="68"/>
      <c r="BL13" s="61"/>
      <c r="BM13" s="61"/>
      <c r="BN13" s="61"/>
      <c r="BO13" s="45"/>
      <c r="BP13" s="61"/>
      <c r="BQ13" s="45"/>
      <c r="BR13" s="61"/>
      <c r="BS13" s="61"/>
      <c r="BT13" s="61"/>
      <c r="BU13" s="61"/>
      <c r="BV13" s="45"/>
      <c r="BW13" s="61"/>
      <c r="BX13" s="61"/>
      <c r="BY13" s="61"/>
      <c r="BZ13" s="61"/>
      <c r="CA13" s="61"/>
      <c r="CB13" s="61"/>
      <c r="CC13" s="45"/>
      <c r="CD13" s="86"/>
      <c r="CE13" s="86"/>
      <c r="CF13" s="86"/>
      <c r="CG13" s="86"/>
      <c r="CH13" s="86"/>
      <c r="CI13" s="45"/>
      <c r="CJ13" s="90"/>
    </row>
    <row r="14" spans="1:88" ht="14.5" x14ac:dyDescent="0.25">
      <c r="A14" s="39" t="s">
        <v>10026</v>
      </c>
      <c r="B14" s="46"/>
      <c r="C14" s="723"/>
      <c r="D14" s="46"/>
      <c r="E14" s="54"/>
      <c r="F14" s="46"/>
      <c r="G14" s="58"/>
      <c r="H14" s="46"/>
      <c r="I14" s="95"/>
      <c r="J14" s="95"/>
      <c r="K14" s="95"/>
      <c r="L14" s="95"/>
      <c r="M14" s="69"/>
      <c r="N14" s="62"/>
      <c r="O14" s="62"/>
      <c r="P14" s="62"/>
      <c r="Q14" s="62"/>
      <c r="R14" s="62"/>
      <c r="S14" s="73"/>
      <c r="T14" s="62"/>
      <c r="U14" s="62"/>
      <c r="V14" s="62"/>
      <c r="W14" s="62"/>
      <c r="X14" s="62"/>
      <c r="Y14" s="62"/>
      <c r="Z14" s="62"/>
      <c r="AA14" s="62"/>
      <c r="AB14" s="62"/>
      <c r="AC14" s="62"/>
      <c r="AD14" s="69"/>
      <c r="AE14" s="54"/>
      <c r="AF14" s="54"/>
      <c r="AG14" s="54"/>
      <c r="AH14" s="54"/>
      <c r="AI14" s="54"/>
      <c r="AJ14" s="54"/>
      <c r="AK14" s="54"/>
      <c r="AL14" s="54"/>
      <c r="AM14" s="54"/>
      <c r="AN14" s="54"/>
      <c r="AO14" s="54"/>
      <c r="AP14" s="54"/>
      <c r="AQ14" s="54"/>
      <c r="AR14" s="54"/>
      <c r="AS14" s="54"/>
      <c r="AT14" s="46"/>
      <c r="AU14" s="62"/>
      <c r="AV14" s="62"/>
      <c r="AW14" s="62"/>
      <c r="AX14" s="62"/>
      <c r="AY14" s="62"/>
      <c r="AZ14" s="81"/>
      <c r="BA14" s="54"/>
      <c r="BB14" s="54"/>
      <c r="BC14" s="54"/>
      <c r="BD14" s="54"/>
      <c r="BE14" s="54"/>
      <c r="BF14" s="263"/>
      <c r="BG14" s="62"/>
      <c r="BH14" s="293"/>
      <c r="BI14" s="293"/>
      <c r="BJ14" s="293"/>
      <c r="BK14" s="69"/>
      <c r="BL14" s="62"/>
      <c r="BM14" s="62"/>
      <c r="BN14" s="62"/>
      <c r="BO14" s="46"/>
      <c r="BP14" s="62"/>
      <c r="BQ14" s="46"/>
      <c r="BR14" s="62"/>
      <c r="BS14" s="62"/>
      <c r="BT14" s="62"/>
      <c r="BU14" s="62"/>
      <c r="BV14" s="46"/>
      <c r="BW14" s="62"/>
      <c r="BX14" s="62"/>
      <c r="BY14" s="62"/>
      <c r="BZ14" s="62"/>
      <c r="CA14" s="62"/>
      <c r="CB14" s="62"/>
      <c r="CC14" s="46"/>
      <c r="CD14" s="87"/>
      <c r="CE14" s="87"/>
      <c r="CF14" s="87"/>
      <c r="CG14" s="87"/>
      <c r="CH14" s="87"/>
      <c r="CI14" s="46"/>
      <c r="CJ14" s="91"/>
    </row>
    <row r="15" spans="1:88" s="428" customFormat="1" x14ac:dyDescent="0.25">
      <c r="A15" s="481" t="s">
        <v>9210</v>
      </c>
      <c r="B15" s="402"/>
      <c r="C15" s="724">
        <v>45194</v>
      </c>
      <c r="D15" s="402"/>
      <c r="E15" s="403">
        <v>743.14</v>
      </c>
      <c r="F15" s="402"/>
      <c r="G15" s="404">
        <v>13.0726</v>
      </c>
      <c r="H15" s="402"/>
      <c r="I15" s="650">
        <v>3.33</v>
      </c>
      <c r="J15" s="650">
        <v>7.73</v>
      </c>
      <c r="K15" s="650" t="s">
        <v>430</v>
      </c>
      <c r="L15" s="650">
        <v>2.76</v>
      </c>
      <c r="M15" s="406"/>
      <c r="N15" s="405">
        <v>0.27310000000000001</v>
      </c>
      <c r="O15" s="405">
        <v>2.8544999999999998</v>
      </c>
      <c r="P15" s="405">
        <v>3.7014</v>
      </c>
      <c r="Q15" s="405">
        <v>5.7328999999999999</v>
      </c>
      <c r="R15" s="405">
        <v>2.8018999999999998</v>
      </c>
      <c r="S15" s="407">
        <v>3.7902999999999998</v>
      </c>
      <c r="T15" s="405">
        <v>4.4924999999999997</v>
      </c>
      <c r="U15" s="405" t="s">
        <v>430</v>
      </c>
      <c r="V15" s="405" t="s">
        <v>430</v>
      </c>
      <c r="W15" s="405" t="s">
        <v>430</v>
      </c>
      <c r="X15" s="405">
        <v>9.0755999999999997</v>
      </c>
      <c r="Y15" s="405">
        <v>2.0842000000000001</v>
      </c>
      <c r="Z15" s="405">
        <v>3.6143000000000001</v>
      </c>
      <c r="AA15" s="405">
        <v>2.3488000000000002</v>
      </c>
      <c r="AB15" s="405">
        <v>2.5849000000000002</v>
      </c>
      <c r="AC15" s="405">
        <v>10.3062</v>
      </c>
      <c r="AD15" s="406"/>
      <c r="AE15" s="403">
        <v>1</v>
      </c>
      <c r="AF15" s="403">
        <v>1</v>
      </c>
      <c r="AG15" s="403">
        <v>1</v>
      </c>
      <c r="AH15" s="403">
        <v>1</v>
      </c>
      <c r="AI15" s="403">
        <v>1</v>
      </c>
      <c r="AJ15" s="403">
        <v>1</v>
      </c>
      <c r="AK15" s="403">
        <v>2</v>
      </c>
      <c r="AL15" s="403" t="s">
        <v>430</v>
      </c>
      <c r="AM15" s="403" t="s">
        <v>430</v>
      </c>
      <c r="AN15" s="403" t="s">
        <v>430</v>
      </c>
      <c r="AO15" s="403">
        <v>1</v>
      </c>
      <c r="AP15" s="403">
        <v>1</v>
      </c>
      <c r="AQ15" s="403">
        <v>1</v>
      </c>
      <c r="AR15" s="403">
        <v>1</v>
      </c>
      <c r="AS15" s="403">
        <v>1</v>
      </c>
      <c r="AT15" s="402"/>
      <c r="AU15" s="405" t="s">
        <v>430</v>
      </c>
      <c r="AV15" s="405" t="s">
        <v>430</v>
      </c>
      <c r="AW15" s="405" t="s">
        <v>430</v>
      </c>
      <c r="AX15" s="405" t="s">
        <v>430</v>
      </c>
      <c r="AY15" s="405">
        <v>6.04</v>
      </c>
      <c r="AZ15" s="408"/>
      <c r="BA15" s="403" t="s">
        <v>430</v>
      </c>
      <c r="BB15" s="403" t="s">
        <v>430</v>
      </c>
      <c r="BC15" s="403" t="s">
        <v>430</v>
      </c>
      <c r="BD15" s="403" t="s">
        <v>430</v>
      </c>
      <c r="BE15" s="403">
        <v>1</v>
      </c>
      <c r="BF15" s="409"/>
      <c r="BG15" s="405">
        <v>7.1222062901053897</v>
      </c>
      <c r="BH15" s="410">
        <v>0</v>
      </c>
      <c r="BI15" s="410">
        <v>5.3765315232444301E-2</v>
      </c>
      <c r="BJ15" s="410" t="s">
        <v>430</v>
      </c>
      <c r="BK15" s="406"/>
      <c r="BL15" s="405" t="s">
        <v>430</v>
      </c>
      <c r="BM15" s="405" t="s">
        <v>430</v>
      </c>
      <c r="BN15" s="405" t="s">
        <v>430</v>
      </c>
      <c r="BO15" s="402"/>
      <c r="BP15" s="405">
        <v>44.718965509999997</v>
      </c>
      <c r="BQ15" s="402"/>
      <c r="BR15" s="405">
        <v>23.880199999999999</v>
      </c>
      <c r="BS15" s="405">
        <v>9.8198899999999991</v>
      </c>
      <c r="BT15" s="405">
        <v>10.3414</v>
      </c>
      <c r="BU15" s="405">
        <v>55.958509999999997</v>
      </c>
      <c r="BV15" s="402"/>
      <c r="BW15" s="405">
        <v>14.37</v>
      </c>
      <c r="BX15" s="405">
        <v>33.04</v>
      </c>
      <c r="BY15" s="405">
        <v>5.22</v>
      </c>
      <c r="BZ15" s="405" t="s">
        <v>430</v>
      </c>
      <c r="CA15" s="405" t="s">
        <v>430</v>
      </c>
      <c r="CB15" s="405">
        <v>2.66</v>
      </c>
      <c r="CC15" s="402"/>
      <c r="CD15" s="401" t="s">
        <v>9211</v>
      </c>
      <c r="CE15" s="401" t="s">
        <v>9212</v>
      </c>
      <c r="CF15" s="401" t="s">
        <v>4986</v>
      </c>
      <c r="CG15" s="401" t="s">
        <v>9213</v>
      </c>
      <c r="CH15" s="401" t="s">
        <v>9214</v>
      </c>
      <c r="CI15" s="402"/>
      <c r="CJ15" s="411" t="s">
        <v>436</v>
      </c>
    </row>
    <row r="16" spans="1:88" s="428" customFormat="1" x14ac:dyDescent="0.25">
      <c r="A16" s="345" t="s">
        <v>10027</v>
      </c>
      <c r="B16" s="373"/>
      <c r="C16" s="719">
        <v>45226</v>
      </c>
      <c r="D16" s="373"/>
      <c r="E16" s="346">
        <v>291.01</v>
      </c>
      <c r="F16" s="373"/>
      <c r="G16" s="347">
        <v>13.063000000000001</v>
      </c>
      <c r="H16" s="373"/>
      <c r="I16" s="651">
        <v>2.75</v>
      </c>
      <c r="J16" s="651">
        <v>7.29</v>
      </c>
      <c r="K16" s="651">
        <v>2.16</v>
      </c>
      <c r="L16" s="651">
        <v>2.29</v>
      </c>
      <c r="M16" s="374"/>
      <c r="N16" s="348">
        <v>0.2225</v>
      </c>
      <c r="O16" s="348">
        <v>2.4790000000000001</v>
      </c>
      <c r="P16" s="348">
        <v>2.4228000000000001</v>
      </c>
      <c r="Q16" s="348">
        <v>3.7075</v>
      </c>
      <c r="R16" s="348">
        <v>-0.83499999999999996</v>
      </c>
      <c r="S16" s="350">
        <v>2.7612000000000001</v>
      </c>
      <c r="T16" s="348">
        <v>5.1444000000000001</v>
      </c>
      <c r="U16" s="348" t="s">
        <v>430</v>
      </c>
      <c r="V16" s="348" t="s">
        <v>430</v>
      </c>
      <c r="W16" s="348" t="s">
        <v>430</v>
      </c>
      <c r="X16" s="348">
        <v>7.1791999999999998</v>
      </c>
      <c r="Y16" s="348">
        <v>-1.3815</v>
      </c>
      <c r="Z16" s="348">
        <v>1.4838</v>
      </c>
      <c r="AA16" s="348">
        <v>1.0442</v>
      </c>
      <c r="AB16" s="348">
        <v>1.8636999999999999</v>
      </c>
      <c r="AC16" s="348">
        <v>10.6348</v>
      </c>
      <c r="AD16" s="374"/>
      <c r="AE16" s="346">
        <v>2</v>
      </c>
      <c r="AF16" s="346">
        <v>2</v>
      </c>
      <c r="AG16" s="346">
        <v>2</v>
      </c>
      <c r="AH16" s="346">
        <v>2</v>
      </c>
      <c r="AI16" s="346">
        <v>2</v>
      </c>
      <c r="AJ16" s="346">
        <v>2</v>
      </c>
      <c r="AK16" s="346">
        <v>1</v>
      </c>
      <c r="AL16" s="346" t="s">
        <v>430</v>
      </c>
      <c r="AM16" s="346" t="s">
        <v>430</v>
      </c>
      <c r="AN16" s="346" t="s">
        <v>430</v>
      </c>
      <c r="AO16" s="346">
        <v>2</v>
      </c>
      <c r="AP16" s="346">
        <v>2</v>
      </c>
      <c r="AQ16" s="346">
        <v>2</v>
      </c>
      <c r="AR16" s="346">
        <v>2</v>
      </c>
      <c r="AS16" s="346">
        <v>2</v>
      </c>
      <c r="AT16" s="373"/>
      <c r="AU16" s="348" t="s">
        <v>430</v>
      </c>
      <c r="AV16" s="348" t="s">
        <v>430</v>
      </c>
      <c r="AW16" s="348" t="s">
        <v>430</v>
      </c>
      <c r="AX16" s="348" t="s">
        <v>430</v>
      </c>
      <c r="AY16" s="348">
        <v>0.98</v>
      </c>
      <c r="AZ16" s="351"/>
      <c r="BA16" s="346" t="s">
        <v>430</v>
      </c>
      <c r="BB16" s="346" t="s">
        <v>430</v>
      </c>
      <c r="BC16" s="346" t="s">
        <v>430</v>
      </c>
      <c r="BD16" s="346" t="s">
        <v>430</v>
      </c>
      <c r="BE16" s="346">
        <v>2</v>
      </c>
      <c r="BF16" s="362"/>
      <c r="BG16" s="348">
        <v>7.6254716311862101</v>
      </c>
      <c r="BH16" s="375">
        <v>0</v>
      </c>
      <c r="BI16" s="375">
        <v>4.6025278179166899E-2</v>
      </c>
      <c r="BJ16" s="375" t="s">
        <v>430</v>
      </c>
      <c r="BK16" s="374"/>
      <c r="BL16" s="348" t="s">
        <v>430</v>
      </c>
      <c r="BM16" s="348" t="s">
        <v>430</v>
      </c>
      <c r="BN16" s="348" t="s">
        <v>430</v>
      </c>
      <c r="BO16" s="373"/>
      <c r="BP16" s="348">
        <v>52.108996179999998</v>
      </c>
      <c r="BQ16" s="373"/>
      <c r="BR16" s="348">
        <v>32.970799999999997</v>
      </c>
      <c r="BS16" s="348">
        <v>6.1187399999999998</v>
      </c>
      <c r="BT16" s="348">
        <v>11.4209</v>
      </c>
      <c r="BU16" s="348">
        <v>49.489559999999997</v>
      </c>
      <c r="BV16" s="373"/>
      <c r="BW16" s="348">
        <v>8.16</v>
      </c>
      <c r="BX16" s="348">
        <v>21.67</v>
      </c>
      <c r="BY16" s="348">
        <v>7.32</v>
      </c>
      <c r="BZ16" s="348" t="s">
        <v>430</v>
      </c>
      <c r="CA16" s="348" t="s">
        <v>430</v>
      </c>
      <c r="CB16" s="348">
        <v>12.12</v>
      </c>
      <c r="CC16" s="373"/>
      <c r="CD16" s="372" t="s">
        <v>10021</v>
      </c>
      <c r="CE16" s="372" t="s">
        <v>10022</v>
      </c>
      <c r="CF16" s="372" t="s">
        <v>10023</v>
      </c>
      <c r="CG16" s="372" t="s">
        <v>10024</v>
      </c>
      <c r="CH16" s="372" t="s">
        <v>10025</v>
      </c>
      <c r="CI16" s="373"/>
      <c r="CJ16" s="354" t="s">
        <v>554</v>
      </c>
    </row>
    <row r="17" spans="1:88" x14ac:dyDescent="0.25">
      <c r="A17" s="36" t="s">
        <v>93</v>
      </c>
      <c r="B17" s="43"/>
      <c r="C17" s="720"/>
      <c r="D17" s="43"/>
      <c r="E17" s="51"/>
      <c r="F17" s="43"/>
      <c r="G17" s="55"/>
      <c r="H17" s="43"/>
      <c r="I17" s="92"/>
      <c r="J17" s="92"/>
      <c r="K17" s="92"/>
      <c r="L17" s="92"/>
      <c r="M17" s="66"/>
      <c r="N17" s="59">
        <v>0.24779999999999999</v>
      </c>
      <c r="O17" s="59">
        <v>2.6667999999999998</v>
      </c>
      <c r="P17" s="59">
        <v>3.0621</v>
      </c>
      <c r="Q17" s="59">
        <v>4.7202000000000002</v>
      </c>
      <c r="R17" s="59">
        <v>0.98350000000000004</v>
      </c>
      <c r="S17" s="70">
        <v>3.2757999999999998</v>
      </c>
      <c r="T17" s="59">
        <v>4.8185000000000002</v>
      </c>
      <c r="U17" s="59" t="s">
        <v>430</v>
      </c>
      <c r="V17" s="59" t="s">
        <v>430</v>
      </c>
      <c r="W17" s="59" t="s">
        <v>430</v>
      </c>
      <c r="X17" s="59">
        <v>8.1273999999999997</v>
      </c>
      <c r="Y17" s="59">
        <v>0.3513</v>
      </c>
      <c r="Z17" s="59">
        <v>2.5491000000000001</v>
      </c>
      <c r="AA17" s="59">
        <v>1.6964999999999999</v>
      </c>
      <c r="AB17" s="59">
        <v>2.2242999999999999</v>
      </c>
      <c r="AC17" s="59">
        <v>10.470499999999999</v>
      </c>
      <c r="AD17" s="66"/>
      <c r="AE17" s="51">
        <v>2</v>
      </c>
      <c r="AF17" s="51">
        <v>2</v>
      </c>
      <c r="AG17" s="51">
        <v>2</v>
      </c>
      <c r="AH17" s="51">
        <v>2</v>
      </c>
      <c r="AI17" s="51">
        <v>2</v>
      </c>
      <c r="AJ17" s="51">
        <v>2</v>
      </c>
      <c r="AK17" s="51">
        <v>2</v>
      </c>
      <c r="AL17" s="51">
        <v>0</v>
      </c>
      <c r="AM17" s="51">
        <v>0</v>
      </c>
      <c r="AN17" s="51">
        <v>0</v>
      </c>
      <c r="AO17" s="51">
        <v>2</v>
      </c>
      <c r="AP17" s="51">
        <v>2</v>
      </c>
      <c r="AQ17" s="51">
        <v>2</v>
      </c>
      <c r="AR17" s="51">
        <v>2</v>
      </c>
      <c r="AS17" s="51">
        <v>2</v>
      </c>
      <c r="AT17" s="43"/>
      <c r="AU17" s="59" t="s">
        <v>430</v>
      </c>
      <c r="AV17" s="59" t="s">
        <v>430</v>
      </c>
      <c r="AW17" s="59" t="s">
        <v>430</v>
      </c>
      <c r="AX17" s="59" t="s">
        <v>430</v>
      </c>
      <c r="AY17" s="59">
        <v>3.51</v>
      </c>
      <c r="AZ17" s="78"/>
      <c r="BA17" s="51">
        <v>0</v>
      </c>
      <c r="BB17" s="51">
        <v>0</v>
      </c>
      <c r="BC17" s="51">
        <v>0</v>
      </c>
      <c r="BD17" s="51">
        <v>0</v>
      </c>
      <c r="BE17" s="51">
        <v>2</v>
      </c>
      <c r="BF17" s="258"/>
      <c r="BG17" s="59"/>
      <c r="BH17" s="286"/>
      <c r="BI17" s="286"/>
      <c r="BJ17" s="286"/>
      <c r="BK17" s="66"/>
      <c r="BL17" s="59"/>
      <c r="BM17" s="59"/>
      <c r="BN17" s="59"/>
      <c r="BO17" s="43"/>
      <c r="BP17" s="59"/>
      <c r="BQ17" s="43"/>
      <c r="BR17" s="59"/>
      <c r="BS17" s="59"/>
      <c r="BT17" s="59"/>
      <c r="BU17" s="59"/>
      <c r="BV17" s="43"/>
      <c r="BW17" s="59"/>
      <c r="BX17" s="59"/>
      <c r="BY17" s="59"/>
      <c r="BZ17" s="59"/>
      <c r="CA17" s="59"/>
      <c r="CB17" s="59"/>
      <c r="CC17" s="43"/>
      <c r="CD17" s="84"/>
      <c r="CE17" s="84"/>
      <c r="CF17" s="84"/>
      <c r="CG17" s="84"/>
      <c r="CH17" s="84"/>
      <c r="CI17" s="43"/>
      <c r="CJ17" s="88"/>
    </row>
    <row r="18" spans="1:88" x14ac:dyDescent="0.25">
      <c r="A18" s="37" t="s">
        <v>94</v>
      </c>
      <c r="B18" s="44"/>
      <c r="C18" s="721"/>
      <c r="D18" s="44"/>
      <c r="E18" s="52"/>
      <c r="F18" s="44"/>
      <c r="G18" s="56"/>
      <c r="H18" s="44"/>
      <c r="I18" s="93"/>
      <c r="J18" s="93"/>
      <c r="K18" s="93"/>
      <c r="L18" s="93"/>
      <c r="M18" s="67"/>
      <c r="N18" s="60">
        <v>0.27310000000000001</v>
      </c>
      <c r="O18" s="60">
        <v>2.8544999999999998</v>
      </c>
      <c r="P18" s="60">
        <v>3.7014</v>
      </c>
      <c r="Q18" s="60">
        <v>5.7328999999999999</v>
      </c>
      <c r="R18" s="60">
        <v>2.8018999999999998</v>
      </c>
      <c r="S18" s="71">
        <v>3.7902999999999998</v>
      </c>
      <c r="T18" s="60">
        <v>5.1444000000000001</v>
      </c>
      <c r="U18" s="60" t="s">
        <v>430</v>
      </c>
      <c r="V18" s="60" t="s">
        <v>430</v>
      </c>
      <c r="W18" s="60" t="s">
        <v>430</v>
      </c>
      <c r="X18" s="60">
        <v>9.0755999999999997</v>
      </c>
      <c r="Y18" s="60">
        <v>2.0842000000000001</v>
      </c>
      <c r="Z18" s="60">
        <v>3.6143000000000001</v>
      </c>
      <c r="AA18" s="60">
        <v>2.3488000000000002</v>
      </c>
      <c r="AB18" s="60">
        <v>2.5849000000000002</v>
      </c>
      <c r="AC18" s="60">
        <v>10.6348</v>
      </c>
      <c r="AD18" s="67"/>
      <c r="AE18" s="52"/>
      <c r="AF18" s="52"/>
      <c r="AG18" s="52"/>
      <c r="AH18" s="52"/>
      <c r="AI18" s="52"/>
      <c r="AJ18" s="52"/>
      <c r="AK18" s="52"/>
      <c r="AL18" s="52"/>
      <c r="AM18" s="52"/>
      <c r="AN18" s="52"/>
      <c r="AO18" s="52"/>
      <c r="AP18" s="52"/>
      <c r="AQ18" s="52"/>
      <c r="AR18" s="52"/>
      <c r="AS18" s="52"/>
      <c r="AT18" s="44"/>
      <c r="AU18" s="60" t="s">
        <v>430</v>
      </c>
      <c r="AV18" s="60" t="s">
        <v>430</v>
      </c>
      <c r="AW18" s="60" t="s">
        <v>430</v>
      </c>
      <c r="AX18" s="60" t="s">
        <v>430</v>
      </c>
      <c r="AY18" s="60">
        <v>6.04</v>
      </c>
      <c r="AZ18" s="79"/>
      <c r="BA18" s="52"/>
      <c r="BB18" s="52"/>
      <c r="BC18" s="52"/>
      <c r="BD18" s="52"/>
      <c r="BE18" s="52"/>
      <c r="BF18" s="259"/>
      <c r="BG18" s="60"/>
      <c r="BH18" s="288"/>
      <c r="BI18" s="288"/>
      <c r="BJ18" s="288"/>
      <c r="BK18" s="67"/>
      <c r="BL18" s="60"/>
      <c r="BM18" s="60"/>
      <c r="BN18" s="60"/>
      <c r="BO18" s="66"/>
      <c r="BP18" s="60"/>
      <c r="BQ18" s="66"/>
      <c r="BR18" s="60"/>
      <c r="BS18" s="60"/>
      <c r="BT18" s="60"/>
      <c r="BU18" s="60"/>
      <c r="BV18" s="44"/>
      <c r="BW18" s="60"/>
      <c r="BX18" s="60"/>
      <c r="BY18" s="60"/>
      <c r="BZ18" s="60"/>
      <c r="CA18" s="60"/>
      <c r="CB18" s="60"/>
      <c r="CC18" s="44"/>
      <c r="CD18" s="85"/>
      <c r="CE18" s="85"/>
      <c r="CF18" s="85"/>
      <c r="CG18" s="85"/>
      <c r="CH18" s="85"/>
      <c r="CI18" s="44"/>
      <c r="CJ18" s="89"/>
    </row>
    <row r="19" spans="1:88" x14ac:dyDescent="0.25">
      <c r="A19" s="37" t="s">
        <v>95</v>
      </c>
      <c r="B19" s="44"/>
      <c r="C19" s="721"/>
      <c r="D19" s="44"/>
      <c r="E19" s="52"/>
      <c r="F19" s="44"/>
      <c r="G19" s="56"/>
      <c r="H19" s="44"/>
      <c r="I19" s="93"/>
      <c r="J19" s="93"/>
      <c r="K19" s="93"/>
      <c r="L19" s="93"/>
      <c r="M19" s="67"/>
      <c r="N19" s="60">
        <v>0.2225</v>
      </c>
      <c r="O19" s="60">
        <v>2.4790000000000001</v>
      </c>
      <c r="P19" s="60">
        <v>2.4228000000000001</v>
      </c>
      <c r="Q19" s="60">
        <v>3.7075</v>
      </c>
      <c r="R19" s="60">
        <v>-0.83499999999999996</v>
      </c>
      <c r="S19" s="71">
        <v>2.7612000000000001</v>
      </c>
      <c r="T19" s="60">
        <v>4.4924999999999997</v>
      </c>
      <c r="U19" s="60" t="s">
        <v>430</v>
      </c>
      <c r="V19" s="60" t="s">
        <v>430</v>
      </c>
      <c r="W19" s="60" t="s">
        <v>430</v>
      </c>
      <c r="X19" s="60">
        <v>7.1791999999999998</v>
      </c>
      <c r="Y19" s="60">
        <v>-1.3815</v>
      </c>
      <c r="Z19" s="60">
        <v>1.4838</v>
      </c>
      <c r="AA19" s="60">
        <v>1.0442</v>
      </c>
      <c r="AB19" s="60">
        <v>1.8636999999999999</v>
      </c>
      <c r="AC19" s="60">
        <v>10.3062</v>
      </c>
      <c r="AD19" s="67"/>
      <c r="AE19" s="52"/>
      <c r="AF19" s="52"/>
      <c r="AG19" s="52"/>
      <c r="AH19" s="52"/>
      <c r="AI19" s="52"/>
      <c r="AJ19" s="52"/>
      <c r="AK19" s="52"/>
      <c r="AL19" s="52"/>
      <c r="AM19" s="52"/>
      <c r="AN19" s="52"/>
      <c r="AO19" s="52"/>
      <c r="AP19" s="52"/>
      <c r="AQ19" s="52"/>
      <c r="AR19" s="52"/>
      <c r="AS19" s="52"/>
      <c r="AT19" s="44"/>
      <c r="AU19" s="60" t="s">
        <v>430</v>
      </c>
      <c r="AV19" s="60" t="s">
        <v>430</v>
      </c>
      <c r="AW19" s="60" t="s">
        <v>430</v>
      </c>
      <c r="AX19" s="60" t="s">
        <v>430</v>
      </c>
      <c r="AY19" s="60">
        <v>0.98</v>
      </c>
      <c r="AZ19" s="79"/>
      <c r="BA19" s="52"/>
      <c r="BB19" s="52"/>
      <c r="BC19" s="52"/>
      <c r="BD19" s="52"/>
      <c r="BE19" s="52"/>
      <c r="BF19" s="259"/>
      <c r="BG19" s="60"/>
      <c r="BH19" s="288"/>
      <c r="BI19" s="288"/>
      <c r="BJ19" s="288"/>
      <c r="BK19" s="67"/>
      <c r="BL19" s="60"/>
      <c r="BM19" s="60"/>
      <c r="BN19" s="60"/>
      <c r="BO19" s="67"/>
      <c r="BP19" s="60"/>
      <c r="BQ19" s="67"/>
      <c r="BR19" s="60"/>
      <c r="BS19" s="60"/>
      <c r="BT19" s="60"/>
      <c r="BU19" s="60"/>
      <c r="BV19" s="44"/>
      <c r="BW19" s="60"/>
      <c r="BX19" s="60"/>
      <c r="BY19" s="60"/>
      <c r="BZ19" s="60"/>
      <c r="CA19" s="60"/>
      <c r="CB19" s="60"/>
      <c r="CC19" s="44"/>
      <c r="CD19" s="85"/>
      <c r="CE19" s="85"/>
      <c r="CF19" s="85"/>
      <c r="CG19" s="85"/>
      <c r="CH19" s="85"/>
      <c r="CI19" s="44"/>
      <c r="CJ19" s="89"/>
    </row>
    <row r="20" spans="1:88" x14ac:dyDescent="0.25">
      <c r="A20" s="38" t="s">
        <v>96</v>
      </c>
      <c r="B20" s="45"/>
      <c r="C20" s="722"/>
      <c r="D20" s="45"/>
      <c r="E20" s="53"/>
      <c r="F20" s="45"/>
      <c r="G20" s="57"/>
      <c r="H20" s="45"/>
      <c r="I20" s="94"/>
      <c r="J20" s="94"/>
      <c r="K20" s="94"/>
      <c r="L20" s="94"/>
      <c r="M20" s="68"/>
      <c r="N20" s="61">
        <v>0.24779999999999999</v>
      </c>
      <c r="O20" s="61">
        <v>2.66675</v>
      </c>
      <c r="P20" s="61">
        <v>3.0621</v>
      </c>
      <c r="Q20" s="61">
        <v>4.7202000000000002</v>
      </c>
      <c r="R20" s="61">
        <v>0.98345000000000005</v>
      </c>
      <c r="S20" s="72">
        <v>3.2757499999999999</v>
      </c>
      <c r="T20" s="61">
        <v>4.8184500000000003</v>
      </c>
      <c r="U20" s="61" t="s">
        <v>430</v>
      </c>
      <c r="V20" s="61" t="s">
        <v>430</v>
      </c>
      <c r="W20" s="61" t="s">
        <v>430</v>
      </c>
      <c r="X20" s="61">
        <v>8.1273999999999997</v>
      </c>
      <c r="Y20" s="61">
        <v>0.3513</v>
      </c>
      <c r="Z20" s="61">
        <v>2.5491000000000001</v>
      </c>
      <c r="AA20" s="61">
        <v>1.6964999999999999</v>
      </c>
      <c r="AB20" s="61">
        <v>2.2242999999999999</v>
      </c>
      <c r="AC20" s="61">
        <v>10.470499999999999</v>
      </c>
      <c r="AD20" s="68"/>
      <c r="AE20" s="53"/>
      <c r="AF20" s="53"/>
      <c r="AG20" s="53"/>
      <c r="AH20" s="53"/>
      <c r="AI20" s="53"/>
      <c r="AJ20" s="53"/>
      <c r="AK20" s="53"/>
      <c r="AL20" s="53"/>
      <c r="AM20" s="53"/>
      <c r="AN20" s="53"/>
      <c r="AO20" s="53"/>
      <c r="AP20" s="53"/>
      <c r="AQ20" s="53"/>
      <c r="AR20" s="53"/>
      <c r="AS20" s="53"/>
      <c r="AT20" s="45"/>
      <c r="AU20" s="61" t="s">
        <v>430</v>
      </c>
      <c r="AV20" s="61" t="s">
        <v>430</v>
      </c>
      <c r="AW20" s="61" t="s">
        <v>430</v>
      </c>
      <c r="AX20" s="61" t="s">
        <v>430</v>
      </c>
      <c r="AY20" s="61">
        <v>3.51</v>
      </c>
      <c r="AZ20" s="80"/>
      <c r="BA20" s="53"/>
      <c r="BB20" s="53"/>
      <c r="BC20" s="53"/>
      <c r="BD20" s="53"/>
      <c r="BE20" s="53"/>
      <c r="BF20" s="262"/>
      <c r="BG20" s="61"/>
      <c r="BH20" s="291"/>
      <c r="BI20" s="291"/>
      <c r="BJ20" s="291"/>
      <c r="BK20" s="68"/>
      <c r="BL20" s="61"/>
      <c r="BM20" s="61"/>
      <c r="BN20" s="61"/>
      <c r="BO20" s="68"/>
      <c r="BP20" s="61"/>
      <c r="BQ20" s="68"/>
      <c r="BR20" s="61"/>
      <c r="BS20" s="61"/>
      <c r="BT20" s="61"/>
      <c r="BU20" s="61"/>
      <c r="BV20" s="45"/>
      <c r="BW20" s="61"/>
      <c r="BX20" s="61"/>
      <c r="BY20" s="61"/>
      <c r="BZ20" s="61"/>
      <c r="CA20" s="61"/>
      <c r="CB20" s="61"/>
      <c r="CC20" s="45"/>
      <c r="CD20" s="86"/>
      <c r="CE20" s="86"/>
      <c r="CF20" s="86"/>
      <c r="CG20" s="86"/>
      <c r="CH20" s="86"/>
      <c r="CI20" s="45"/>
      <c r="CJ20" s="90"/>
    </row>
    <row r="21" spans="1:88" ht="14.5" x14ac:dyDescent="0.25">
      <c r="A21" s="39" t="s">
        <v>91</v>
      </c>
      <c r="B21" s="69"/>
      <c r="C21" s="726"/>
      <c r="D21" s="69"/>
      <c r="E21" s="40"/>
      <c r="F21" s="69"/>
      <c r="G21" s="40"/>
      <c r="H21" s="69"/>
      <c r="I21" s="40"/>
      <c r="J21" s="40"/>
      <c r="K21" s="40"/>
      <c r="L21" s="40"/>
      <c r="M21" s="69"/>
      <c r="N21" s="62"/>
      <c r="O21" s="62"/>
      <c r="P21" s="62"/>
      <c r="Q21" s="62"/>
      <c r="R21" s="62"/>
      <c r="S21" s="73"/>
      <c r="T21" s="62"/>
      <c r="U21" s="62"/>
      <c r="V21" s="62"/>
      <c r="W21" s="62"/>
      <c r="X21" s="62"/>
      <c r="Y21" s="62"/>
      <c r="Z21" s="62"/>
      <c r="AA21" s="62"/>
      <c r="AB21" s="62"/>
      <c r="AC21" s="62"/>
      <c r="AD21" s="69"/>
      <c r="AE21" s="54"/>
      <c r="AF21" s="54"/>
      <c r="AG21" s="54"/>
      <c r="AH21" s="54"/>
      <c r="AI21" s="54"/>
      <c r="AJ21" s="54"/>
      <c r="AK21" s="54"/>
      <c r="AL21" s="54"/>
      <c r="AM21" s="54"/>
      <c r="AN21" s="54"/>
      <c r="AO21" s="54"/>
      <c r="AP21" s="54"/>
      <c r="AQ21" s="54"/>
      <c r="AR21" s="54"/>
      <c r="AS21" s="54"/>
      <c r="AT21" s="69"/>
      <c r="AU21" s="245"/>
      <c r="AV21" s="245"/>
      <c r="AW21" s="245"/>
      <c r="AX21" s="245"/>
      <c r="AY21" s="245"/>
      <c r="AZ21" s="69"/>
      <c r="BA21" s="247"/>
      <c r="BB21" s="247"/>
      <c r="BC21" s="247"/>
      <c r="BD21" s="247"/>
      <c r="BE21" s="247"/>
      <c r="BF21" s="69"/>
      <c r="BG21" s="293"/>
      <c r="BH21" s="293"/>
      <c r="BI21" s="293"/>
      <c r="BJ21" s="293"/>
      <c r="BK21" s="69"/>
      <c r="BL21" s="245"/>
      <c r="BM21" s="245"/>
      <c r="BN21" s="245"/>
      <c r="BO21" s="69"/>
      <c r="BP21" s="245"/>
      <c r="BQ21" s="69"/>
      <c r="BR21" s="245"/>
      <c r="BS21" s="245"/>
      <c r="BT21" s="245"/>
      <c r="BU21" s="245"/>
      <c r="BV21" s="40"/>
      <c r="BW21" s="245"/>
      <c r="BX21" s="245"/>
      <c r="BY21" s="245"/>
      <c r="BZ21" s="245"/>
      <c r="CA21" s="245"/>
      <c r="CB21" s="245"/>
      <c r="CC21" s="69"/>
      <c r="CD21" s="40"/>
      <c r="CE21" s="25"/>
      <c r="CI21" s="69"/>
      <c r="CJ21" s="66"/>
    </row>
    <row r="22" spans="1:88" s="428" customFormat="1" x14ac:dyDescent="0.25">
      <c r="A22" s="481" t="s">
        <v>6760</v>
      </c>
      <c r="B22" s="406"/>
      <c r="C22" s="730"/>
      <c r="D22" s="406"/>
      <c r="E22" s="401"/>
      <c r="F22" s="406"/>
      <c r="G22" s="401"/>
      <c r="H22" s="406"/>
      <c r="I22" s="401"/>
      <c r="J22" s="401"/>
      <c r="K22" s="401"/>
      <c r="L22" s="401"/>
      <c r="M22" s="406"/>
      <c r="N22" s="405" t="s">
        <v>430</v>
      </c>
      <c r="O22" s="405" t="s">
        <v>430</v>
      </c>
      <c r="P22" s="405" t="s">
        <v>430</v>
      </c>
      <c r="Q22" s="405" t="s">
        <v>430</v>
      </c>
      <c r="R22" s="405" t="s">
        <v>430</v>
      </c>
      <c r="S22" s="407" t="s">
        <v>430</v>
      </c>
      <c r="T22" s="405" t="s">
        <v>430</v>
      </c>
      <c r="U22" s="405" t="s">
        <v>430</v>
      </c>
      <c r="V22" s="405" t="s">
        <v>430</v>
      </c>
      <c r="W22" s="405" t="s">
        <v>430</v>
      </c>
      <c r="X22" s="405" t="s">
        <v>430</v>
      </c>
      <c r="Y22" s="405" t="s">
        <v>430</v>
      </c>
      <c r="Z22" s="405" t="s">
        <v>430</v>
      </c>
      <c r="AA22" s="405" t="s">
        <v>430</v>
      </c>
      <c r="AB22" s="405" t="s">
        <v>430</v>
      </c>
      <c r="AC22" s="405" t="s">
        <v>430</v>
      </c>
      <c r="AD22" s="406"/>
      <c r="AE22" s="403"/>
      <c r="AF22" s="403"/>
      <c r="AG22" s="403"/>
      <c r="AH22" s="403"/>
      <c r="AI22" s="403"/>
      <c r="AJ22" s="403"/>
      <c r="AK22" s="403"/>
      <c r="AL22" s="403"/>
      <c r="AM22" s="403"/>
      <c r="AN22" s="403"/>
      <c r="AO22" s="403"/>
      <c r="AP22" s="403"/>
      <c r="AQ22" s="403"/>
      <c r="AR22" s="403"/>
      <c r="AS22" s="403"/>
      <c r="AT22" s="406"/>
      <c r="AU22" s="405" t="s">
        <v>430</v>
      </c>
      <c r="AV22" s="405" t="s">
        <v>430</v>
      </c>
      <c r="AW22" s="405" t="s">
        <v>430</v>
      </c>
      <c r="AX22" s="405" t="s">
        <v>430</v>
      </c>
      <c r="AY22" s="405" t="s">
        <v>430</v>
      </c>
      <c r="AZ22" s="406"/>
      <c r="BA22" s="426"/>
      <c r="BB22" s="426"/>
      <c r="BC22" s="426"/>
      <c r="BD22" s="426"/>
      <c r="BE22" s="426"/>
      <c r="BF22" s="406"/>
      <c r="BG22" s="410"/>
      <c r="BH22" s="410"/>
      <c r="BI22" s="410"/>
      <c r="BJ22" s="410"/>
      <c r="BK22" s="406"/>
      <c r="BL22" s="410"/>
      <c r="BM22" s="410"/>
      <c r="BN22" s="410"/>
      <c r="BO22" s="406"/>
      <c r="BP22" s="410"/>
      <c r="BQ22" s="406"/>
      <c r="BR22" s="410"/>
      <c r="BS22" s="410"/>
      <c r="BT22" s="410"/>
      <c r="BU22" s="410"/>
      <c r="BV22" s="401"/>
      <c r="BW22" s="410"/>
      <c r="BX22" s="410"/>
      <c r="BY22" s="410"/>
      <c r="BZ22" s="410"/>
      <c r="CA22" s="410"/>
      <c r="CB22" s="410"/>
      <c r="CC22" s="406"/>
      <c r="CD22" s="401"/>
      <c r="CE22" s="401"/>
      <c r="CF22" s="401"/>
      <c r="CG22" s="401"/>
      <c r="CH22" s="427"/>
      <c r="CI22" s="374"/>
      <c r="CJ22" s="406"/>
    </row>
    <row r="23" spans="1:88" s="428" customFormat="1" x14ac:dyDescent="0.25">
      <c r="A23" s="345" t="s">
        <v>6764</v>
      </c>
      <c r="B23" s="374"/>
      <c r="C23" s="731"/>
      <c r="D23" s="374"/>
      <c r="E23" s="372"/>
      <c r="F23" s="374"/>
      <c r="G23" s="372"/>
      <c r="H23" s="374"/>
      <c r="I23" s="372"/>
      <c r="J23" s="372"/>
      <c r="K23" s="372"/>
      <c r="L23" s="372"/>
      <c r="M23" s="374"/>
      <c r="N23" s="348" t="s">
        <v>430</v>
      </c>
      <c r="O23" s="348" t="s">
        <v>430</v>
      </c>
      <c r="P23" s="348" t="s">
        <v>430</v>
      </c>
      <c r="Q23" s="348" t="s">
        <v>430</v>
      </c>
      <c r="R23" s="348" t="s">
        <v>430</v>
      </c>
      <c r="S23" s="350" t="s">
        <v>430</v>
      </c>
      <c r="T23" s="348" t="s">
        <v>430</v>
      </c>
      <c r="U23" s="348" t="s">
        <v>430</v>
      </c>
      <c r="V23" s="348" t="s">
        <v>430</v>
      </c>
      <c r="W23" s="348" t="s">
        <v>430</v>
      </c>
      <c r="X23" s="348" t="s">
        <v>430</v>
      </c>
      <c r="Y23" s="348" t="s">
        <v>430</v>
      </c>
      <c r="Z23" s="348" t="s">
        <v>430</v>
      </c>
      <c r="AA23" s="348" t="s">
        <v>430</v>
      </c>
      <c r="AB23" s="348" t="s">
        <v>430</v>
      </c>
      <c r="AC23" s="348" t="s">
        <v>430</v>
      </c>
      <c r="AD23" s="374"/>
      <c r="AE23" s="346"/>
      <c r="AF23" s="346"/>
      <c r="AG23" s="346"/>
      <c r="AH23" s="346"/>
      <c r="AI23" s="346"/>
      <c r="AJ23" s="346"/>
      <c r="AK23" s="346"/>
      <c r="AL23" s="346"/>
      <c r="AM23" s="346"/>
      <c r="AN23" s="346"/>
      <c r="AO23" s="346"/>
      <c r="AP23" s="346"/>
      <c r="AQ23" s="346"/>
      <c r="AR23" s="346"/>
      <c r="AS23" s="346"/>
      <c r="AT23" s="374"/>
      <c r="AU23" s="348" t="s">
        <v>430</v>
      </c>
      <c r="AV23" s="348" t="s">
        <v>430</v>
      </c>
      <c r="AW23" s="348" t="s">
        <v>430</v>
      </c>
      <c r="AX23" s="348" t="s">
        <v>430</v>
      </c>
      <c r="AY23" s="348" t="s">
        <v>430</v>
      </c>
      <c r="AZ23" s="374"/>
      <c r="BA23" s="429"/>
      <c r="BB23" s="429"/>
      <c r="BC23" s="429"/>
      <c r="BD23" s="429"/>
      <c r="BE23" s="429"/>
      <c r="BF23" s="374"/>
      <c r="BG23" s="375"/>
      <c r="BH23" s="375"/>
      <c r="BI23" s="375"/>
      <c r="BJ23" s="375"/>
      <c r="BK23" s="374"/>
      <c r="BL23" s="375"/>
      <c r="BM23" s="375"/>
      <c r="BN23" s="375"/>
      <c r="BO23" s="374"/>
      <c r="BP23" s="375"/>
      <c r="BQ23" s="374"/>
      <c r="BR23" s="375"/>
      <c r="BS23" s="375"/>
      <c r="BT23" s="375"/>
      <c r="BU23" s="375"/>
      <c r="BV23" s="372"/>
      <c r="BW23" s="375"/>
      <c r="BX23" s="375"/>
      <c r="BY23" s="375"/>
      <c r="BZ23" s="375"/>
      <c r="CA23" s="375"/>
      <c r="CB23" s="375"/>
      <c r="CC23" s="374"/>
      <c r="CD23" s="372"/>
      <c r="CE23" s="372"/>
      <c r="CI23" s="374"/>
      <c r="CJ23" s="374"/>
    </row>
    <row r="24" spans="1:88" s="428" customFormat="1" x14ac:dyDescent="0.25">
      <c r="A24" s="495" t="s">
        <v>426</v>
      </c>
      <c r="B24" s="417"/>
      <c r="C24" s="732"/>
      <c r="D24" s="417"/>
      <c r="E24" s="431"/>
      <c r="F24" s="417"/>
      <c r="G24" s="431"/>
      <c r="H24" s="417"/>
      <c r="I24" s="431"/>
      <c r="J24" s="431"/>
      <c r="K24" s="431"/>
      <c r="L24" s="431"/>
      <c r="M24" s="432"/>
      <c r="N24" s="433">
        <v>0.3417</v>
      </c>
      <c r="O24" s="433">
        <v>4.3840000000000003</v>
      </c>
      <c r="P24" s="433">
        <v>2.3673999999999999</v>
      </c>
      <c r="Q24" s="433">
        <v>1.9080999999999999</v>
      </c>
      <c r="R24" s="433">
        <v>-6.0259999999999998</v>
      </c>
      <c r="S24" s="434">
        <v>-1.5584</v>
      </c>
      <c r="T24" s="433">
        <v>2.3706</v>
      </c>
      <c r="U24" s="433">
        <v>9.8620999999999999</v>
      </c>
      <c r="V24" s="433">
        <v>10.273</v>
      </c>
      <c r="W24" s="433">
        <v>12.7857</v>
      </c>
      <c r="X24" s="433">
        <v>8.5085999999999995</v>
      </c>
      <c r="Y24" s="433">
        <v>-7.1555</v>
      </c>
      <c r="Z24" s="433">
        <v>-1.2805</v>
      </c>
      <c r="AA24" s="433">
        <v>-4.4438000000000004</v>
      </c>
      <c r="AB24" s="433">
        <v>2.7181999999999999</v>
      </c>
      <c r="AC24" s="433" t="s">
        <v>428</v>
      </c>
      <c r="AD24" s="432"/>
      <c r="AE24" s="435"/>
      <c r="AF24" s="435"/>
      <c r="AG24" s="435"/>
      <c r="AH24" s="435"/>
      <c r="AI24" s="435"/>
      <c r="AJ24" s="435"/>
      <c r="AK24" s="435"/>
      <c r="AL24" s="435"/>
      <c r="AM24" s="435"/>
      <c r="AN24" s="435"/>
      <c r="AO24" s="435"/>
      <c r="AP24" s="435"/>
      <c r="AQ24" s="435"/>
      <c r="AR24" s="435"/>
      <c r="AS24" s="435"/>
      <c r="AT24" s="432"/>
      <c r="AU24" s="433">
        <v>12</v>
      </c>
      <c r="AV24" s="433">
        <v>11.52</v>
      </c>
      <c r="AW24" s="433">
        <v>8.01</v>
      </c>
      <c r="AX24" s="433">
        <v>3.74</v>
      </c>
      <c r="AY24" s="433">
        <v>-6.36</v>
      </c>
      <c r="AZ24" s="432"/>
      <c r="BA24" s="436"/>
      <c r="BB24" s="436"/>
      <c r="BC24" s="436"/>
      <c r="BD24" s="436"/>
      <c r="BE24" s="436"/>
      <c r="BF24" s="417"/>
      <c r="BG24" s="437"/>
      <c r="BH24" s="437"/>
      <c r="BI24" s="437"/>
      <c r="BJ24" s="437"/>
      <c r="BK24" s="417"/>
      <c r="BL24" s="437"/>
      <c r="BM24" s="437"/>
      <c r="BN24" s="437"/>
      <c r="BO24" s="417"/>
      <c r="BP24" s="437"/>
      <c r="BQ24" s="417"/>
      <c r="BR24" s="437"/>
      <c r="BS24" s="437"/>
      <c r="BT24" s="437"/>
      <c r="BU24" s="437"/>
      <c r="BV24" s="431"/>
      <c r="BW24" s="437"/>
      <c r="BX24" s="437"/>
      <c r="BY24" s="437"/>
      <c r="BZ24" s="437"/>
      <c r="CA24" s="437"/>
      <c r="CB24" s="437"/>
      <c r="CC24" s="417"/>
      <c r="CD24" s="476"/>
      <c r="CE24" s="412"/>
      <c r="CF24" s="412"/>
      <c r="CG24" s="412"/>
      <c r="CH24" s="412"/>
      <c r="CI24" s="417"/>
      <c r="CJ24" s="417"/>
    </row>
    <row r="28" spans="1:88" x14ac:dyDescent="0.25">
      <c r="A28" s="488" t="s">
        <v>179</v>
      </c>
    </row>
    <row r="29" spans="1:88" x14ac:dyDescent="0.25">
      <c r="A29" s="488" t="s">
        <v>10259</v>
      </c>
    </row>
    <row r="30" spans="1:88" x14ac:dyDescent="0.25">
      <c r="A30" s="488" t="s">
        <v>350</v>
      </c>
    </row>
  </sheetData>
  <mergeCells count="29">
    <mergeCell ref="G5:G6"/>
    <mergeCell ref="H5:H6"/>
    <mergeCell ref="I5:L5"/>
    <mergeCell ref="M5:M6"/>
    <mergeCell ref="A5:A6"/>
    <mergeCell ref="B5:B6"/>
    <mergeCell ref="C5:C6"/>
    <mergeCell ref="D5:D6"/>
    <mergeCell ref="E5:E6"/>
    <mergeCell ref="F5:F6"/>
    <mergeCell ref="BR5:BU5"/>
    <mergeCell ref="BV5:BV6"/>
    <mergeCell ref="BW5:CB5"/>
    <mergeCell ref="CC5:CC6"/>
    <mergeCell ref="AT5:AT6"/>
    <mergeCell ref="BF5:BF6"/>
    <mergeCell ref="BG5:BJ5"/>
    <mergeCell ref="BL5:BN5"/>
    <mergeCell ref="BO5:BO6"/>
    <mergeCell ref="CD5:CH5"/>
    <mergeCell ref="CI5:CI6"/>
    <mergeCell ref="CJ5:CJ6"/>
    <mergeCell ref="N6:R6"/>
    <mergeCell ref="S6:AC6"/>
    <mergeCell ref="AE6:AS6"/>
    <mergeCell ref="AU6:AY6"/>
    <mergeCell ref="BA6:BE6"/>
    <mergeCell ref="BP5:BP6"/>
    <mergeCell ref="BQ5:BQ6"/>
  </mergeCells>
  <pageMargins left="0.7" right="0.7" top="0.75" bottom="0.75" header="0.3" footer="0.3"/>
  <pageSetup orientation="portrait" horizontalDpi="1200" verticalDpi="1200"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B73B6-D4A0-42C7-A142-B4956A05EA0E}">
  <sheetPr codeName="Sheet49"/>
  <dimension ref="A1:H116"/>
  <sheetViews>
    <sheetView showGridLines="0" zoomScale="90" zoomScaleNormal="90" workbookViewId="0"/>
  </sheetViews>
  <sheetFormatPr defaultRowHeight="14.5" x14ac:dyDescent="0.35"/>
  <cols>
    <col min="1" max="1" width="47.90625" customWidth="1"/>
    <col min="2" max="2" width="11.6328125" customWidth="1"/>
    <col min="3" max="3" width="43.81640625" customWidth="1"/>
    <col min="4" max="10" width="11.6328125" customWidth="1"/>
  </cols>
  <sheetData>
    <row r="1" spans="1:8" ht="33" customHeight="1" x14ac:dyDescent="0.35"/>
    <row r="2" spans="1:8" ht="3" customHeight="1" x14ac:dyDescent="0.35"/>
    <row r="3" spans="1:8" ht="3" customHeight="1" x14ac:dyDescent="0.35"/>
    <row r="4" spans="1:8" ht="3" customHeight="1" x14ac:dyDescent="0.35"/>
    <row r="5" spans="1:8" ht="3" customHeight="1" x14ac:dyDescent="0.35"/>
    <row r="6" spans="1:8" x14ac:dyDescent="0.35">
      <c r="A6" s="1129" t="s">
        <v>10084</v>
      </c>
      <c r="B6" s="1129"/>
      <c r="C6" s="1129"/>
      <c r="D6" s="1129"/>
      <c r="E6" s="979"/>
    </row>
    <row r="7" spans="1:8" x14ac:dyDescent="0.35">
      <c r="A7" s="979" t="s">
        <v>10085</v>
      </c>
      <c r="B7" s="979" t="s">
        <v>10086</v>
      </c>
      <c r="C7" s="979" t="s">
        <v>10087</v>
      </c>
      <c r="D7" s="979" t="s">
        <v>10088</v>
      </c>
      <c r="E7" s="979" t="s">
        <v>10089</v>
      </c>
    </row>
    <row r="8" spans="1:8" x14ac:dyDescent="0.35">
      <c r="A8" s="979"/>
      <c r="B8" s="979"/>
      <c r="C8" s="979"/>
      <c r="D8" s="979"/>
      <c r="E8" s="979"/>
    </row>
    <row r="9" spans="1:8" x14ac:dyDescent="0.35">
      <c r="A9" s="1130" t="s">
        <v>10090</v>
      </c>
      <c r="B9" s="1130"/>
      <c r="C9" s="1130"/>
      <c r="D9" s="1130"/>
      <c r="E9" s="1130"/>
    </row>
    <row r="10" spans="1:8" x14ac:dyDescent="0.35">
      <c r="A10" s="976" t="s">
        <v>10091</v>
      </c>
      <c r="B10" s="977" t="s">
        <v>10092</v>
      </c>
      <c r="C10" s="977" t="s">
        <v>10093</v>
      </c>
      <c r="D10" s="978" t="s">
        <v>10094</v>
      </c>
      <c r="E10" s="978" t="s">
        <v>10095</v>
      </c>
    </row>
    <row r="11" spans="1:8" x14ac:dyDescent="0.35">
      <c r="A11" s="976" t="s">
        <v>10096</v>
      </c>
      <c r="B11" s="977" t="s">
        <v>10097</v>
      </c>
      <c r="C11" s="977" t="s">
        <v>10098</v>
      </c>
      <c r="D11" s="978" t="s">
        <v>10099</v>
      </c>
      <c r="E11" s="978" t="s">
        <v>10100</v>
      </c>
    </row>
    <row r="12" spans="1:8" x14ac:dyDescent="0.35">
      <c r="A12" s="976" t="s">
        <v>10101</v>
      </c>
      <c r="B12" s="1134" t="s">
        <v>10092</v>
      </c>
      <c r="C12" s="1134" t="s">
        <v>10061</v>
      </c>
      <c r="D12" s="978" t="s">
        <v>10100</v>
      </c>
      <c r="E12" s="978" t="s">
        <v>10102</v>
      </c>
    </row>
    <row r="13" spans="1:8" x14ac:dyDescent="0.35">
      <c r="A13" s="976" t="s">
        <v>10103</v>
      </c>
      <c r="B13" s="1134" t="s">
        <v>10092</v>
      </c>
      <c r="C13" s="1134" t="s">
        <v>10093</v>
      </c>
      <c r="D13" s="978" t="s">
        <v>10100</v>
      </c>
      <c r="E13" s="978" t="s">
        <v>10104</v>
      </c>
    </row>
    <row r="14" spans="1:8" x14ac:dyDescent="0.35">
      <c r="A14" s="976" t="s">
        <v>10105</v>
      </c>
      <c r="B14" s="977" t="s">
        <v>10092</v>
      </c>
      <c r="C14" s="977" t="s">
        <v>10093</v>
      </c>
      <c r="D14" s="978" t="s">
        <v>10104</v>
      </c>
      <c r="E14" s="978" t="s">
        <v>10106</v>
      </c>
    </row>
    <row r="16" spans="1:8" x14ac:dyDescent="0.35">
      <c r="A16" s="1131" t="s">
        <v>10107</v>
      </c>
      <c r="B16" s="1131"/>
      <c r="C16" s="1131"/>
      <c r="D16" s="1131"/>
      <c r="E16" s="1131"/>
      <c r="F16" s="1131"/>
      <c r="G16" s="1131"/>
      <c r="H16" s="1131"/>
    </row>
    <row r="17" spans="1:8" ht="29" x14ac:dyDescent="0.35">
      <c r="A17" s="980" t="s">
        <v>10085</v>
      </c>
      <c r="B17" s="980" t="s">
        <v>10086</v>
      </c>
      <c r="C17" s="980" t="s">
        <v>10087</v>
      </c>
      <c r="D17" s="980" t="s">
        <v>10088</v>
      </c>
      <c r="E17" s="980" t="s">
        <v>10089</v>
      </c>
      <c r="F17" s="980" t="s">
        <v>10108</v>
      </c>
      <c r="G17" s="980" t="s">
        <v>10109</v>
      </c>
      <c r="H17" s="980" t="s">
        <v>10110</v>
      </c>
    </row>
    <row r="19" spans="1:8" x14ac:dyDescent="0.35">
      <c r="A19" s="1130" t="s">
        <v>10090</v>
      </c>
      <c r="B19" s="1130"/>
      <c r="C19" s="1130"/>
      <c r="D19" s="1130"/>
      <c r="E19" s="1130"/>
      <c r="F19" s="1130"/>
      <c r="G19" s="1130"/>
      <c r="H19" s="1130"/>
    </row>
    <row r="20" spans="1:8" x14ac:dyDescent="0.35">
      <c r="A20" s="976" t="s">
        <v>6386</v>
      </c>
      <c r="B20" s="977" t="s">
        <v>10092</v>
      </c>
      <c r="C20" s="977" t="s">
        <v>10111</v>
      </c>
      <c r="D20" s="978" t="s">
        <v>10112</v>
      </c>
      <c r="E20" s="978" t="s">
        <v>10113</v>
      </c>
      <c r="F20" s="978" t="s">
        <v>10114</v>
      </c>
      <c r="G20" s="977" t="s">
        <v>430</v>
      </c>
      <c r="H20" s="977">
        <v>5</v>
      </c>
    </row>
    <row r="21" spans="1:8" x14ac:dyDescent="0.35">
      <c r="A21" s="976" t="s">
        <v>10115</v>
      </c>
      <c r="B21" s="977" t="s">
        <v>10092</v>
      </c>
      <c r="C21" s="977" t="s">
        <v>10093</v>
      </c>
      <c r="D21" s="978" t="s">
        <v>10112</v>
      </c>
      <c r="E21" s="978" t="s">
        <v>10113</v>
      </c>
      <c r="F21" s="978" t="s">
        <v>10114</v>
      </c>
      <c r="G21" s="977" t="s">
        <v>430</v>
      </c>
      <c r="H21" s="977">
        <v>5</v>
      </c>
    </row>
    <row r="22" spans="1:8" x14ac:dyDescent="0.35">
      <c r="A22" s="976" t="s">
        <v>10116</v>
      </c>
      <c r="B22" s="977" t="s">
        <v>10092</v>
      </c>
      <c r="C22" s="977" t="s">
        <v>10060</v>
      </c>
      <c r="D22" s="978" t="s">
        <v>10112</v>
      </c>
      <c r="E22" s="978" t="s">
        <v>10113</v>
      </c>
      <c r="F22" s="978" t="s">
        <v>10117</v>
      </c>
      <c r="G22" s="977" t="s">
        <v>430</v>
      </c>
      <c r="H22" s="977">
        <v>58</v>
      </c>
    </row>
    <row r="23" spans="1:8" x14ac:dyDescent="0.35">
      <c r="A23" s="976" t="s">
        <v>6331</v>
      </c>
      <c r="B23" s="977" t="s">
        <v>10092</v>
      </c>
      <c r="C23" s="977" t="s">
        <v>10111</v>
      </c>
      <c r="D23" s="978" t="s">
        <v>10118</v>
      </c>
      <c r="E23" s="978" t="s">
        <v>10114</v>
      </c>
      <c r="F23" s="978" t="s">
        <v>10119</v>
      </c>
      <c r="G23" s="977" t="s">
        <v>430</v>
      </c>
      <c r="H23" s="977">
        <v>7</v>
      </c>
    </row>
    <row r="24" spans="1:8" x14ac:dyDescent="0.35">
      <c r="A24" s="976" t="s">
        <v>10120</v>
      </c>
      <c r="B24" s="977" t="s">
        <v>10092</v>
      </c>
      <c r="C24" s="977" t="s">
        <v>10093</v>
      </c>
      <c r="D24" s="978" t="s">
        <v>10121</v>
      </c>
      <c r="E24" s="978" t="s">
        <v>10122</v>
      </c>
      <c r="F24" s="978" t="s">
        <v>10123</v>
      </c>
      <c r="G24" s="977" t="s">
        <v>430</v>
      </c>
      <c r="H24" s="977">
        <v>42</v>
      </c>
    </row>
    <row r="25" spans="1:8" x14ac:dyDescent="0.35">
      <c r="A25" s="976" t="s">
        <v>10124</v>
      </c>
      <c r="B25" s="977" t="s">
        <v>10092</v>
      </c>
      <c r="C25" s="977" t="s">
        <v>10061</v>
      </c>
      <c r="D25" s="978" t="s">
        <v>10125</v>
      </c>
      <c r="E25" s="978" t="s">
        <v>10117</v>
      </c>
      <c r="F25" s="978" t="s">
        <v>10119</v>
      </c>
      <c r="G25" s="977" t="s">
        <v>430</v>
      </c>
      <c r="H25" s="977">
        <v>356</v>
      </c>
    </row>
    <row r="26" spans="1:8" x14ac:dyDescent="0.35">
      <c r="A26" s="976" t="s">
        <v>10126</v>
      </c>
      <c r="B26" s="977" t="s">
        <v>10092</v>
      </c>
      <c r="C26" s="977" t="s">
        <v>10093</v>
      </c>
      <c r="D26" s="978" t="s">
        <v>10125</v>
      </c>
      <c r="E26" s="978" t="s">
        <v>10127</v>
      </c>
      <c r="F26" s="978" t="s">
        <v>10114</v>
      </c>
      <c r="G26" s="977" t="s">
        <v>430</v>
      </c>
      <c r="H26" s="977">
        <v>757</v>
      </c>
    </row>
    <row r="27" spans="1:8" x14ac:dyDescent="0.35">
      <c r="A27" s="976" t="s">
        <v>10128</v>
      </c>
      <c r="B27" s="977" t="s">
        <v>10092</v>
      </c>
      <c r="C27" s="977" t="s">
        <v>10093</v>
      </c>
      <c r="D27" s="978" t="s">
        <v>10125</v>
      </c>
      <c r="E27" s="978" t="s">
        <v>10129</v>
      </c>
      <c r="F27" s="978" t="s">
        <v>10123</v>
      </c>
      <c r="G27" s="977" t="s">
        <v>430</v>
      </c>
      <c r="H27" s="977">
        <v>18</v>
      </c>
    </row>
    <row r="28" spans="1:8" x14ac:dyDescent="0.35">
      <c r="A28" s="976" t="s">
        <v>10130</v>
      </c>
      <c r="B28" s="977" t="s">
        <v>10092</v>
      </c>
      <c r="C28" s="977" t="s">
        <v>10093</v>
      </c>
      <c r="D28" s="978" t="s">
        <v>10125</v>
      </c>
      <c r="E28" s="978" t="s">
        <v>10129</v>
      </c>
      <c r="F28" s="978" t="s">
        <v>10123</v>
      </c>
      <c r="G28" s="977" t="s">
        <v>430</v>
      </c>
      <c r="H28" s="977">
        <v>12</v>
      </c>
    </row>
    <row r="29" spans="1:8" x14ac:dyDescent="0.35">
      <c r="A29" s="976" t="s">
        <v>10131</v>
      </c>
      <c r="B29" s="977" t="s">
        <v>10092</v>
      </c>
      <c r="C29" s="977" t="s">
        <v>10093</v>
      </c>
      <c r="D29" s="978" t="s">
        <v>10127</v>
      </c>
      <c r="E29" s="978" t="s">
        <v>10132</v>
      </c>
      <c r="F29" s="978" t="s">
        <v>10133</v>
      </c>
      <c r="G29" s="977" t="s">
        <v>430</v>
      </c>
      <c r="H29" s="977">
        <v>8</v>
      </c>
    </row>
    <row r="30" spans="1:8" x14ac:dyDescent="0.35">
      <c r="A30" s="976" t="s">
        <v>10134</v>
      </c>
      <c r="B30" s="977" t="s">
        <v>10135</v>
      </c>
      <c r="C30" s="977" t="s">
        <v>10136</v>
      </c>
      <c r="D30" s="978" t="s">
        <v>10114</v>
      </c>
      <c r="E30" s="978" t="s">
        <v>10123</v>
      </c>
      <c r="F30" s="978" t="s">
        <v>10137</v>
      </c>
      <c r="G30" s="977" t="s">
        <v>430</v>
      </c>
      <c r="H30" s="977">
        <v>34</v>
      </c>
    </row>
    <row r="31" spans="1:8" x14ac:dyDescent="0.35">
      <c r="A31" s="976" t="s">
        <v>10138</v>
      </c>
      <c r="B31" s="977" t="s">
        <v>10092</v>
      </c>
      <c r="C31" s="977" t="s">
        <v>10093</v>
      </c>
      <c r="D31" s="978" t="s">
        <v>10122</v>
      </c>
      <c r="E31" s="978" t="s">
        <v>10139</v>
      </c>
      <c r="F31" s="978" t="s">
        <v>10140</v>
      </c>
      <c r="G31" s="977" t="s">
        <v>430</v>
      </c>
      <c r="H31" s="977">
        <v>15</v>
      </c>
    </row>
    <row r="32" spans="1:8" x14ac:dyDescent="0.35">
      <c r="A32" s="976" t="s">
        <v>6396</v>
      </c>
      <c r="B32" s="977" t="s">
        <v>10092</v>
      </c>
      <c r="C32" s="977" t="s">
        <v>10111</v>
      </c>
      <c r="D32" s="978" t="s">
        <v>10141</v>
      </c>
      <c r="E32" s="978" t="s">
        <v>10141</v>
      </c>
      <c r="F32" s="978" t="s">
        <v>10132</v>
      </c>
      <c r="G32" s="977" t="s">
        <v>430</v>
      </c>
      <c r="H32" s="977">
        <v>6</v>
      </c>
    </row>
    <row r="33" spans="1:8" x14ac:dyDescent="0.35">
      <c r="A33" s="976" t="s">
        <v>10142</v>
      </c>
      <c r="B33" s="977" t="s">
        <v>10097</v>
      </c>
      <c r="C33" s="977" t="s">
        <v>10143</v>
      </c>
      <c r="D33" s="978" t="s">
        <v>10144</v>
      </c>
      <c r="E33" s="978" t="s">
        <v>10145</v>
      </c>
      <c r="F33" s="978" t="s">
        <v>10146</v>
      </c>
      <c r="G33" s="977" t="s">
        <v>430</v>
      </c>
      <c r="H33" s="977">
        <v>41</v>
      </c>
    </row>
    <row r="34" spans="1:8" x14ac:dyDescent="0.35">
      <c r="A34" s="976" t="s">
        <v>10147</v>
      </c>
      <c r="B34" s="977" t="s">
        <v>10092</v>
      </c>
      <c r="C34" s="977" t="s">
        <v>10061</v>
      </c>
      <c r="D34" s="978" t="s">
        <v>10144</v>
      </c>
      <c r="E34" s="978" t="s">
        <v>10145</v>
      </c>
      <c r="F34" s="978" t="s">
        <v>10148</v>
      </c>
      <c r="G34" s="977" t="s">
        <v>430</v>
      </c>
      <c r="H34" s="977">
        <v>65</v>
      </c>
    </row>
    <row r="35" spans="1:8" x14ac:dyDescent="0.35">
      <c r="A35" s="976" t="s">
        <v>10149</v>
      </c>
      <c r="B35" s="977" t="s">
        <v>10092</v>
      </c>
      <c r="C35" s="977" t="s">
        <v>10093</v>
      </c>
      <c r="D35" s="978" t="s">
        <v>10137</v>
      </c>
      <c r="E35" s="978" t="s">
        <v>10150</v>
      </c>
      <c r="F35" s="978" t="s">
        <v>10151</v>
      </c>
      <c r="G35" s="977" t="s">
        <v>430</v>
      </c>
      <c r="H35" s="977">
        <v>222</v>
      </c>
    </row>
    <row r="36" spans="1:8" x14ac:dyDescent="0.35">
      <c r="A36" s="976" t="s">
        <v>10152</v>
      </c>
      <c r="B36" s="977" t="s">
        <v>10092</v>
      </c>
      <c r="C36" s="977" t="s">
        <v>10093</v>
      </c>
      <c r="D36" s="978" t="s">
        <v>10139</v>
      </c>
      <c r="E36" s="978" t="s">
        <v>10140</v>
      </c>
      <c r="F36" s="978" t="s">
        <v>10153</v>
      </c>
      <c r="G36" s="977" t="s">
        <v>430</v>
      </c>
      <c r="H36" s="977">
        <v>208</v>
      </c>
    </row>
    <row r="37" spans="1:8" x14ac:dyDescent="0.35">
      <c r="A37" s="976" t="s">
        <v>10154</v>
      </c>
      <c r="B37" s="977" t="s">
        <v>10092</v>
      </c>
      <c r="C37" s="977" t="s">
        <v>10093</v>
      </c>
      <c r="D37" s="978" t="s">
        <v>10139</v>
      </c>
      <c r="E37" s="978" t="s">
        <v>10140</v>
      </c>
      <c r="F37" s="978" t="s">
        <v>10153</v>
      </c>
      <c r="G37" s="977" t="s">
        <v>430</v>
      </c>
      <c r="H37" s="977">
        <v>207</v>
      </c>
    </row>
    <row r="38" spans="1:8" x14ac:dyDescent="0.35">
      <c r="A38" s="976" t="s">
        <v>10155</v>
      </c>
      <c r="B38" s="977" t="s">
        <v>10092</v>
      </c>
      <c r="C38" s="977" t="s">
        <v>10093</v>
      </c>
      <c r="D38" s="978" t="s">
        <v>10156</v>
      </c>
      <c r="E38" s="978" t="s">
        <v>10157</v>
      </c>
      <c r="F38" s="978" t="s">
        <v>10158</v>
      </c>
      <c r="G38" s="977" t="s">
        <v>430</v>
      </c>
      <c r="H38" s="977">
        <v>17</v>
      </c>
    </row>
    <row r="39" spans="1:8" x14ac:dyDescent="0.35">
      <c r="A39" s="976" t="s">
        <v>10159</v>
      </c>
      <c r="B39" s="977" t="s">
        <v>10092</v>
      </c>
      <c r="C39" s="977" t="s">
        <v>10093</v>
      </c>
      <c r="D39" s="978" t="s">
        <v>10156</v>
      </c>
      <c r="E39" s="978" t="s">
        <v>10157</v>
      </c>
      <c r="F39" s="978" t="s">
        <v>10158</v>
      </c>
      <c r="G39" s="977" t="s">
        <v>430</v>
      </c>
      <c r="H39" s="977">
        <v>30</v>
      </c>
    </row>
    <row r="40" spans="1:8" x14ac:dyDescent="0.35">
      <c r="A40" s="976" t="s">
        <v>10160</v>
      </c>
      <c r="B40" s="977" t="s">
        <v>10092</v>
      </c>
      <c r="C40" s="977" t="s">
        <v>10093</v>
      </c>
      <c r="D40" s="978" t="s">
        <v>10161</v>
      </c>
      <c r="E40" s="978" t="s">
        <v>10162</v>
      </c>
      <c r="F40" s="978" t="s">
        <v>10163</v>
      </c>
      <c r="G40" s="977" t="s">
        <v>430</v>
      </c>
      <c r="H40" s="977">
        <v>70</v>
      </c>
    </row>
    <row r="41" spans="1:8" x14ac:dyDescent="0.35">
      <c r="A41" s="976" t="s">
        <v>6369</v>
      </c>
      <c r="B41" s="977" t="s">
        <v>10092</v>
      </c>
      <c r="C41" s="977" t="s">
        <v>10111</v>
      </c>
      <c r="D41" s="978" t="s">
        <v>10161</v>
      </c>
      <c r="E41" s="978" t="s">
        <v>10164</v>
      </c>
      <c r="F41" s="978" t="s">
        <v>10163</v>
      </c>
      <c r="G41" s="977" t="s">
        <v>430</v>
      </c>
      <c r="H41" s="977">
        <v>7</v>
      </c>
    </row>
    <row r="42" spans="1:8" x14ac:dyDescent="0.35">
      <c r="A42" s="976" t="s">
        <v>6391</v>
      </c>
      <c r="B42" s="977" t="s">
        <v>10092</v>
      </c>
      <c r="C42" s="977" t="s">
        <v>10111</v>
      </c>
      <c r="D42" s="978" t="s">
        <v>10165</v>
      </c>
      <c r="E42" s="978" t="s">
        <v>10163</v>
      </c>
      <c r="F42" s="978" t="s">
        <v>10166</v>
      </c>
      <c r="G42" s="977" t="s">
        <v>430</v>
      </c>
      <c r="H42" s="977">
        <v>6</v>
      </c>
    </row>
    <row r="43" spans="1:8" x14ac:dyDescent="0.35">
      <c r="A43" s="976" t="s">
        <v>10167</v>
      </c>
      <c r="B43" s="977" t="s">
        <v>10092</v>
      </c>
      <c r="C43" s="977" t="s">
        <v>10093</v>
      </c>
      <c r="D43" s="978" t="s">
        <v>10165</v>
      </c>
      <c r="E43" s="978" t="s">
        <v>10163</v>
      </c>
      <c r="F43" s="978" t="s">
        <v>10168</v>
      </c>
      <c r="G43" s="977" t="s">
        <v>430</v>
      </c>
      <c r="H43" s="977">
        <v>6</v>
      </c>
    </row>
    <row r="44" spans="1:8" x14ac:dyDescent="0.35">
      <c r="A44" s="976" t="s">
        <v>6378</v>
      </c>
      <c r="B44" s="977" t="s">
        <v>10092</v>
      </c>
      <c r="C44" s="977" t="s">
        <v>10111</v>
      </c>
      <c r="D44" s="978" t="s">
        <v>10157</v>
      </c>
      <c r="E44" s="978" t="s">
        <v>10169</v>
      </c>
      <c r="F44" s="978" t="s">
        <v>10163</v>
      </c>
      <c r="G44" s="977" t="s">
        <v>430</v>
      </c>
      <c r="H44" s="977">
        <v>6</v>
      </c>
    </row>
    <row r="45" spans="1:8" x14ac:dyDescent="0.35">
      <c r="A45" s="976" t="s">
        <v>6393</v>
      </c>
      <c r="B45" s="977" t="s">
        <v>10092</v>
      </c>
      <c r="C45" s="977" t="s">
        <v>10111</v>
      </c>
      <c r="D45" s="978" t="s">
        <v>10157</v>
      </c>
      <c r="E45" s="978" t="s">
        <v>10169</v>
      </c>
      <c r="F45" s="978" t="s">
        <v>10163</v>
      </c>
      <c r="G45" s="977" t="s">
        <v>430</v>
      </c>
      <c r="H45" s="977">
        <v>6</v>
      </c>
    </row>
    <row r="46" spans="1:8" x14ac:dyDescent="0.35">
      <c r="A46" s="976" t="s">
        <v>10170</v>
      </c>
      <c r="B46" s="977" t="s">
        <v>10135</v>
      </c>
      <c r="C46" s="977" t="s">
        <v>10171</v>
      </c>
      <c r="D46" s="978" t="s">
        <v>10172</v>
      </c>
      <c r="E46" s="978" t="s">
        <v>10166</v>
      </c>
      <c r="F46" s="978" t="s">
        <v>10173</v>
      </c>
      <c r="G46" s="977" t="s">
        <v>430</v>
      </c>
      <c r="H46" s="977">
        <v>105</v>
      </c>
    </row>
    <row r="47" spans="1:8" x14ac:dyDescent="0.35">
      <c r="A47" s="976" t="s">
        <v>6397</v>
      </c>
      <c r="B47" s="977" t="s">
        <v>10092</v>
      </c>
      <c r="C47" s="977" t="s">
        <v>10111</v>
      </c>
      <c r="D47" s="978" t="s">
        <v>10174</v>
      </c>
      <c r="E47" s="978" t="s">
        <v>10164</v>
      </c>
      <c r="F47" s="978" t="s">
        <v>10169</v>
      </c>
      <c r="G47" s="977" t="s">
        <v>430</v>
      </c>
      <c r="H47" s="977">
        <v>5</v>
      </c>
    </row>
    <row r="48" spans="1:8" x14ac:dyDescent="0.35">
      <c r="A48" s="976" t="s">
        <v>10175</v>
      </c>
      <c r="B48" s="977" t="s">
        <v>10092</v>
      </c>
      <c r="C48" s="977" t="s">
        <v>10093</v>
      </c>
      <c r="D48" s="978" t="s">
        <v>10164</v>
      </c>
      <c r="E48" s="978" t="s">
        <v>10176</v>
      </c>
      <c r="F48" s="978" t="s">
        <v>10177</v>
      </c>
      <c r="G48" s="977" t="s">
        <v>430</v>
      </c>
      <c r="H48" s="977">
        <v>16</v>
      </c>
    </row>
    <row r="49" spans="1:8" x14ac:dyDescent="0.35">
      <c r="A49" s="976" t="s">
        <v>10178</v>
      </c>
      <c r="B49" s="977" t="s">
        <v>10092</v>
      </c>
      <c r="C49" s="977" t="s">
        <v>10093</v>
      </c>
      <c r="D49" s="978" t="s">
        <v>10164</v>
      </c>
      <c r="E49" s="978" t="s">
        <v>10176</v>
      </c>
      <c r="F49" s="978" t="s">
        <v>10177</v>
      </c>
      <c r="G49" s="977" t="s">
        <v>430</v>
      </c>
      <c r="H49" s="977">
        <v>27</v>
      </c>
    </row>
    <row r="50" spans="1:8" x14ac:dyDescent="0.35">
      <c r="A50" s="976" t="s">
        <v>6382</v>
      </c>
      <c r="B50" s="977" t="s">
        <v>10092</v>
      </c>
      <c r="C50" s="977" t="s">
        <v>10111</v>
      </c>
      <c r="D50" s="978" t="s">
        <v>10169</v>
      </c>
      <c r="E50" s="978" t="s">
        <v>10163</v>
      </c>
      <c r="F50" s="978" t="s">
        <v>430</v>
      </c>
      <c r="G50" s="977" t="s">
        <v>430</v>
      </c>
      <c r="H50" s="977">
        <v>6</v>
      </c>
    </row>
    <row r="51" spans="1:8" x14ac:dyDescent="0.35">
      <c r="A51" s="976" t="s">
        <v>10179</v>
      </c>
      <c r="B51" s="977" t="s">
        <v>10135</v>
      </c>
      <c r="C51" s="977" t="s">
        <v>10180</v>
      </c>
      <c r="D51" s="978" t="s">
        <v>10181</v>
      </c>
      <c r="E51" s="978" t="s">
        <v>10182</v>
      </c>
      <c r="F51" s="978" t="s">
        <v>10183</v>
      </c>
      <c r="G51" s="977" t="s">
        <v>430</v>
      </c>
      <c r="H51" s="977" t="s">
        <v>430</v>
      </c>
    </row>
    <row r="52" spans="1:8" x14ac:dyDescent="0.35">
      <c r="A52" s="976" t="s">
        <v>6455</v>
      </c>
      <c r="B52" s="977" t="s">
        <v>10092</v>
      </c>
      <c r="C52" s="977" t="s">
        <v>10111</v>
      </c>
      <c r="D52" s="978" t="s">
        <v>10173</v>
      </c>
      <c r="E52" s="978" t="s">
        <v>10184</v>
      </c>
      <c r="F52" s="978" t="s">
        <v>10185</v>
      </c>
      <c r="G52" s="977" t="s">
        <v>430</v>
      </c>
      <c r="H52" s="977" t="s">
        <v>430</v>
      </c>
    </row>
    <row r="53" spans="1:8" x14ac:dyDescent="0.35">
      <c r="A53" s="976" t="s">
        <v>10186</v>
      </c>
      <c r="B53" s="977" t="s">
        <v>10092</v>
      </c>
      <c r="C53" s="977" t="s">
        <v>10093</v>
      </c>
      <c r="D53" s="978" t="s">
        <v>10173</v>
      </c>
      <c r="E53" s="978" t="s">
        <v>10184</v>
      </c>
      <c r="F53" s="978" t="s">
        <v>10187</v>
      </c>
      <c r="G53" s="977" t="s">
        <v>430</v>
      </c>
      <c r="H53" s="977" t="s">
        <v>430</v>
      </c>
    </row>
    <row r="54" spans="1:8" x14ac:dyDescent="0.35">
      <c r="A54" s="976" t="s">
        <v>10188</v>
      </c>
      <c r="B54" s="977" t="s">
        <v>10092</v>
      </c>
      <c r="C54" s="977" t="s">
        <v>10093</v>
      </c>
      <c r="D54" s="978" t="s">
        <v>10173</v>
      </c>
      <c r="E54" s="978" t="s">
        <v>10184</v>
      </c>
      <c r="F54" s="978" t="s">
        <v>430</v>
      </c>
      <c r="G54" s="977" t="s">
        <v>430</v>
      </c>
      <c r="H54" s="977" t="s">
        <v>430</v>
      </c>
    </row>
    <row r="55" spans="1:8" x14ac:dyDescent="0.35">
      <c r="A55" s="976" t="s">
        <v>10091</v>
      </c>
      <c r="B55" s="977" t="s">
        <v>10092</v>
      </c>
      <c r="C55" s="977" t="s">
        <v>10093</v>
      </c>
      <c r="D55" s="978" t="s">
        <v>10094</v>
      </c>
      <c r="E55" s="978" t="s">
        <v>10095</v>
      </c>
      <c r="F55" s="978" t="s">
        <v>430</v>
      </c>
      <c r="G55" s="977" t="s">
        <v>430</v>
      </c>
      <c r="H55" s="977" t="s">
        <v>430</v>
      </c>
    </row>
    <row r="56" spans="1:8" x14ac:dyDescent="0.35">
      <c r="A56" s="976" t="s">
        <v>10189</v>
      </c>
      <c r="B56" s="977" t="s">
        <v>10092</v>
      </c>
      <c r="C56" s="977" t="s">
        <v>10111</v>
      </c>
      <c r="D56" s="978" t="s">
        <v>10190</v>
      </c>
      <c r="E56" s="978" t="s">
        <v>10185</v>
      </c>
      <c r="F56" s="978" t="s">
        <v>430</v>
      </c>
      <c r="G56" s="977" t="s">
        <v>430</v>
      </c>
      <c r="H56" s="977" t="s">
        <v>430</v>
      </c>
    </row>
    <row r="58" spans="1:8" x14ac:dyDescent="0.35">
      <c r="A58" s="1131" t="s">
        <v>10191</v>
      </c>
      <c r="B58" s="1131"/>
      <c r="C58" s="1131"/>
      <c r="D58" s="1131"/>
    </row>
    <row r="59" spans="1:8" x14ac:dyDescent="0.35">
      <c r="A59" s="980" t="s">
        <v>10085</v>
      </c>
      <c r="B59" s="980" t="s">
        <v>10086</v>
      </c>
      <c r="C59" s="980" t="s">
        <v>10087</v>
      </c>
      <c r="D59" s="980" t="s">
        <v>10192</v>
      </c>
    </row>
    <row r="61" spans="1:8" x14ac:dyDescent="0.35">
      <c r="A61" s="976" t="s">
        <v>10193</v>
      </c>
      <c r="B61" s="977" t="s">
        <v>10092</v>
      </c>
      <c r="C61" s="977" t="s">
        <v>10111</v>
      </c>
      <c r="D61" s="978" t="s">
        <v>10187</v>
      </c>
    </row>
    <row r="62" spans="1:8" x14ac:dyDescent="0.35">
      <c r="A62" s="976" t="s">
        <v>10194</v>
      </c>
      <c r="B62" s="977" t="s">
        <v>10135</v>
      </c>
      <c r="C62" s="977" t="s">
        <v>10195</v>
      </c>
      <c r="D62" s="978" t="s">
        <v>10187</v>
      </c>
    </row>
    <row r="63" spans="1:8" x14ac:dyDescent="0.35">
      <c r="A63" s="976" t="s">
        <v>10196</v>
      </c>
      <c r="B63" s="977" t="s">
        <v>10135</v>
      </c>
      <c r="C63" s="977" t="s">
        <v>10197</v>
      </c>
      <c r="D63" s="978" t="s">
        <v>10185</v>
      </c>
    </row>
    <row r="64" spans="1:8" x14ac:dyDescent="0.35">
      <c r="A64" s="976" t="s">
        <v>10198</v>
      </c>
      <c r="B64" s="977" t="s">
        <v>10092</v>
      </c>
      <c r="C64" s="977" t="s">
        <v>10111</v>
      </c>
      <c r="D64" s="978" t="s">
        <v>10185</v>
      </c>
    </row>
    <row r="65" spans="1:4" x14ac:dyDescent="0.35">
      <c r="A65" s="976" t="s">
        <v>10199</v>
      </c>
      <c r="B65" s="977" t="s">
        <v>10092</v>
      </c>
      <c r="C65" s="977" t="s">
        <v>10093</v>
      </c>
      <c r="D65" s="978" t="s">
        <v>10185</v>
      </c>
    </row>
    <row r="66" spans="1:4" x14ac:dyDescent="0.35">
      <c r="A66" s="976" t="s">
        <v>10200</v>
      </c>
      <c r="B66" s="977" t="s">
        <v>10092</v>
      </c>
      <c r="C66" s="977" t="s">
        <v>10111</v>
      </c>
      <c r="D66" s="978" t="s">
        <v>10185</v>
      </c>
    </row>
    <row r="67" spans="1:4" x14ac:dyDescent="0.35">
      <c r="A67" s="976" t="s">
        <v>10201</v>
      </c>
      <c r="B67" s="977" t="s">
        <v>10092</v>
      </c>
      <c r="C67" s="977" t="s">
        <v>10111</v>
      </c>
      <c r="D67" s="978" t="s">
        <v>10185</v>
      </c>
    </row>
    <row r="68" spans="1:4" x14ac:dyDescent="0.35">
      <c r="A68" s="976" t="s">
        <v>10202</v>
      </c>
      <c r="B68" s="977" t="s">
        <v>10135</v>
      </c>
      <c r="C68" s="977" t="s">
        <v>10197</v>
      </c>
      <c r="D68" s="978" t="s">
        <v>10203</v>
      </c>
    </row>
    <row r="69" spans="1:4" x14ac:dyDescent="0.35">
      <c r="A69" s="976" t="s">
        <v>10204</v>
      </c>
      <c r="B69" s="977" t="s">
        <v>10135</v>
      </c>
      <c r="C69" s="977" t="s">
        <v>10205</v>
      </c>
      <c r="D69" s="978" t="s">
        <v>10183</v>
      </c>
    </row>
    <row r="70" spans="1:4" x14ac:dyDescent="0.35">
      <c r="A70" s="976" t="s">
        <v>10206</v>
      </c>
      <c r="B70" s="977" t="s">
        <v>10207</v>
      </c>
      <c r="C70" s="977" t="s">
        <v>10208</v>
      </c>
      <c r="D70" s="978" t="s">
        <v>10190</v>
      </c>
    </row>
    <row r="71" spans="1:4" x14ac:dyDescent="0.35">
      <c r="A71" s="976" t="s">
        <v>10209</v>
      </c>
      <c r="B71" s="977" t="s">
        <v>10092</v>
      </c>
      <c r="C71" s="977" t="s">
        <v>10093</v>
      </c>
      <c r="D71" s="978" t="s">
        <v>10190</v>
      </c>
    </row>
    <row r="72" spans="1:4" x14ac:dyDescent="0.35">
      <c r="A72" s="976" t="s">
        <v>10210</v>
      </c>
      <c r="B72" s="977" t="s">
        <v>10092</v>
      </c>
      <c r="C72" s="977" t="s">
        <v>10093</v>
      </c>
      <c r="D72" s="978" t="s">
        <v>10190</v>
      </c>
    </row>
    <row r="73" spans="1:4" x14ac:dyDescent="0.35">
      <c r="A73" s="976" t="s">
        <v>10211</v>
      </c>
      <c r="B73" s="977" t="s">
        <v>10135</v>
      </c>
      <c r="C73" s="977" t="s">
        <v>10197</v>
      </c>
      <c r="D73" s="978" t="s">
        <v>10099</v>
      </c>
    </row>
    <row r="74" spans="1:4" x14ac:dyDescent="0.35">
      <c r="A74" s="976" t="s">
        <v>10212</v>
      </c>
      <c r="B74" s="977" t="s">
        <v>10135</v>
      </c>
      <c r="C74" s="977" t="s">
        <v>10197</v>
      </c>
      <c r="D74" s="978" t="s">
        <v>10099</v>
      </c>
    </row>
    <row r="75" spans="1:4" x14ac:dyDescent="0.35">
      <c r="A75" s="976" t="s">
        <v>10213</v>
      </c>
      <c r="B75" s="977" t="s">
        <v>10135</v>
      </c>
      <c r="C75" s="977" t="s">
        <v>10197</v>
      </c>
      <c r="D75" s="978" t="s">
        <v>10099</v>
      </c>
    </row>
    <row r="76" spans="1:4" x14ac:dyDescent="0.35">
      <c r="A76" s="976" t="s">
        <v>10214</v>
      </c>
      <c r="B76" s="977" t="s">
        <v>10135</v>
      </c>
      <c r="C76" s="977" t="s">
        <v>10197</v>
      </c>
      <c r="D76" s="978" t="s">
        <v>10094</v>
      </c>
    </row>
    <row r="77" spans="1:4" x14ac:dyDescent="0.35">
      <c r="A77" s="976" t="s">
        <v>10215</v>
      </c>
      <c r="B77" s="977" t="s">
        <v>10097</v>
      </c>
      <c r="C77" s="977" t="s">
        <v>10143</v>
      </c>
      <c r="D77" s="978" t="s">
        <v>10094</v>
      </c>
    </row>
    <row r="78" spans="1:4" x14ac:dyDescent="0.35">
      <c r="A78" s="976" t="s">
        <v>10216</v>
      </c>
      <c r="B78" s="977" t="s">
        <v>10135</v>
      </c>
      <c r="C78" s="977" t="s">
        <v>10197</v>
      </c>
      <c r="D78" s="978" t="s">
        <v>10094</v>
      </c>
    </row>
    <row r="79" spans="1:4" x14ac:dyDescent="0.35">
      <c r="A79" s="976" t="s">
        <v>10217</v>
      </c>
      <c r="B79" s="977" t="s">
        <v>10092</v>
      </c>
      <c r="C79" s="977" t="s">
        <v>10111</v>
      </c>
      <c r="D79" s="978" t="s">
        <v>10218</v>
      </c>
    </row>
    <row r="80" spans="1:4" x14ac:dyDescent="0.35">
      <c r="A80" s="976" t="s">
        <v>10219</v>
      </c>
      <c r="B80" s="977" t="s">
        <v>10092</v>
      </c>
      <c r="C80" s="977" t="s">
        <v>10093</v>
      </c>
      <c r="D80" s="978" t="s">
        <v>10218</v>
      </c>
    </row>
    <row r="81" spans="1:4" x14ac:dyDescent="0.35">
      <c r="A81" s="976" t="s">
        <v>10220</v>
      </c>
      <c r="B81" s="977" t="s">
        <v>10092</v>
      </c>
      <c r="C81" s="977" t="s">
        <v>10093</v>
      </c>
      <c r="D81" s="978" t="s">
        <v>10218</v>
      </c>
    </row>
    <row r="82" spans="1:4" x14ac:dyDescent="0.35">
      <c r="A82" s="976" t="s">
        <v>10221</v>
      </c>
      <c r="B82" s="977" t="s">
        <v>10092</v>
      </c>
      <c r="C82" s="977" t="s">
        <v>10111</v>
      </c>
      <c r="D82" s="978" t="s">
        <v>10222</v>
      </c>
    </row>
    <row r="83" spans="1:4" x14ac:dyDescent="0.35">
      <c r="A83" s="976" t="s">
        <v>10223</v>
      </c>
      <c r="B83" s="977" t="s">
        <v>10092</v>
      </c>
      <c r="C83" s="977" t="s">
        <v>10111</v>
      </c>
      <c r="D83" s="978" t="s">
        <v>10224</v>
      </c>
    </row>
    <row r="84" spans="1:4" x14ac:dyDescent="0.35">
      <c r="A84" s="976" t="s">
        <v>10225</v>
      </c>
      <c r="B84" s="977" t="s">
        <v>10092</v>
      </c>
      <c r="C84" s="977" t="s">
        <v>10061</v>
      </c>
      <c r="D84" s="978" t="s">
        <v>10224</v>
      </c>
    </row>
    <row r="85" spans="1:4" x14ac:dyDescent="0.35">
      <c r="A85" s="976" t="s">
        <v>10226</v>
      </c>
      <c r="B85" s="977" t="s">
        <v>10207</v>
      </c>
      <c r="C85" s="977" t="s">
        <v>10227</v>
      </c>
      <c r="D85" s="978" t="s">
        <v>10173</v>
      </c>
    </row>
    <row r="86" spans="1:4" x14ac:dyDescent="0.35">
      <c r="A86" s="976" t="s">
        <v>10228</v>
      </c>
      <c r="B86" s="977" t="s">
        <v>10135</v>
      </c>
      <c r="C86" s="977" t="s">
        <v>10180</v>
      </c>
      <c r="D86" s="978" t="s">
        <v>10173</v>
      </c>
    </row>
    <row r="87" spans="1:4" x14ac:dyDescent="0.35">
      <c r="A87" s="976" t="s">
        <v>10103</v>
      </c>
      <c r="B87" s="977" t="s">
        <v>10092</v>
      </c>
      <c r="C87" s="977" t="s">
        <v>10093</v>
      </c>
      <c r="D87" s="978" t="s">
        <v>10229</v>
      </c>
    </row>
    <row r="88" spans="1:4" x14ac:dyDescent="0.35">
      <c r="A88" s="976" t="s">
        <v>10230</v>
      </c>
      <c r="B88" s="977" t="s">
        <v>10092</v>
      </c>
      <c r="C88" s="977" t="s">
        <v>10093</v>
      </c>
      <c r="D88" s="978" t="s">
        <v>10177</v>
      </c>
    </row>
    <row r="89" spans="1:4" x14ac:dyDescent="0.35">
      <c r="A89" s="976" t="s">
        <v>10231</v>
      </c>
      <c r="B89" s="977" t="s">
        <v>10135</v>
      </c>
      <c r="C89" s="977" t="s">
        <v>10232</v>
      </c>
      <c r="D89" s="978" t="s">
        <v>10177</v>
      </c>
    </row>
    <row r="90" spans="1:4" x14ac:dyDescent="0.35">
      <c r="A90" s="976" t="s">
        <v>10233</v>
      </c>
      <c r="B90" s="977" t="s">
        <v>10135</v>
      </c>
      <c r="C90" s="977" t="s">
        <v>10197</v>
      </c>
      <c r="D90" s="978" t="s">
        <v>10177</v>
      </c>
    </row>
    <row r="91" spans="1:4" x14ac:dyDescent="0.35">
      <c r="A91" s="976" t="s">
        <v>10234</v>
      </c>
      <c r="B91" s="977" t="s">
        <v>10092</v>
      </c>
      <c r="C91" s="977" t="s">
        <v>10093</v>
      </c>
      <c r="D91" s="978" t="s">
        <v>10181</v>
      </c>
    </row>
    <row r="92" spans="1:4" x14ac:dyDescent="0.35">
      <c r="A92" s="976" t="s">
        <v>10235</v>
      </c>
      <c r="B92" s="977" t="s">
        <v>10092</v>
      </c>
      <c r="C92" s="977" t="s">
        <v>10093</v>
      </c>
      <c r="D92" s="978" t="s">
        <v>10181</v>
      </c>
    </row>
    <row r="93" spans="1:4" x14ac:dyDescent="0.35">
      <c r="A93" s="976" t="s">
        <v>10236</v>
      </c>
      <c r="B93" s="977" t="s">
        <v>10092</v>
      </c>
      <c r="C93" s="977" t="s">
        <v>10061</v>
      </c>
      <c r="D93" s="978" t="s">
        <v>10181</v>
      </c>
    </row>
    <row r="94" spans="1:4" x14ac:dyDescent="0.35">
      <c r="A94" s="976" t="s">
        <v>10237</v>
      </c>
      <c r="B94" s="977" t="s">
        <v>10097</v>
      </c>
      <c r="C94" s="977" t="s">
        <v>10238</v>
      </c>
      <c r="D94" s="978" t="s">
        <v>10176</v>
      </c>
    </row>
    <row r="95" spans="1:4" x14ac:dyDescent="0.35">
      <c r="A95" s="976" t="s">
        <v>10239</v>
      </c>
      <c r="B95" s="977" t="s">
        <v>10092</v>
      </c>
      <c r="C95" s="977" t="s">
        <v>10061</v>
      </c>
      <c r="D95" s="978" t="s">
        <v>10176</v>
      </c>
    </row>
    <row r="96" spans="1:4" x14ac:dyDescent="0.35">
      <c r="A96" s="976" t="s">
        <v>10189</v>
      </c>
      <c r="B96" s="977" t="s">
        <v>10092</v>
      </c>
      <c r="C96" s="977" t="s">
        <v>10111</v>
      </c>
      <c r="D96" s="978" t="s">
        <v>10169</v>
      </c>
    </row>
    <row r="97" spans="1:4" x14ac:dyDescent="0.35">
      <c r="A97" s="976" t="s">
        <v>10240</v>
      </c>
      <c r="B97" s="977" t="s">
        <v>10092</v>
      </c>
      <c r="C97" s="977" t="s">
        <v>10111</v>
      </c>
      <c r="D97" s="978" t="s">
        <v>10169</v>
      </c>
    </row>
    <row r="98" spans="1:4" x14ac:dyDescent="0.35">
      <c r="A98" s="976" t="s">
        <v>10241</v>
      </c>
      <c r="B98" s="977" t="s">
        <v>10092</v>
      </c>
      <c r="C98" s="977" t="s">
        <v>10111</v>
      </c>
      <c r="D98" s="978" t="s">
        <v>10169</v>
      </c>
    </row>
    <row r="99" spans="1:4" x14ac:dyDescent="0.35">
      <c r="A99" s="976" t="s">
        <v>10096</v>
      </c>
      <c r="B99" s="977" t="s">
        <v>10097</v>
      </c>
      <c r="C99" s="977" t="s">
        <v>10098</v>
      </c>
      <c r="D99" s="978" t="s">
        <v>10174</v>
      </c>
    </row>
    <row r="100" spans="1:4" x14ac:dyDescent="0.35">
      <c r="A100" s="976" t="s">
        <v>6455</v>
      </c>
      <c r="B100" s="977" t="s">
        <v>10092</v>
      </c>
      <c r="C100" s="977" t="s">
        <v>10111</v>
      </c>
      <c r="D100" s="978" t="s">
        <v>10174</v>
      </c>
    </row>
    <row r="101" spans="1:4" x14ac:dyDescent="0.35">
      <c r="A101" s="976" t="s">
        <v>10186</v>
      </c>
      <c r="B101" s="977" t="s">
        <v>10092</v>
      </c>
      <c r="C101" s="977" t="s">
        <v>10061</v>
      </c>
      <c r="D101" s="978" t="s">
        <v>10174</v>
      </c>
    </row>
    <row r="102" spans="1:4" x14ac:dyDescent="0.35">
      <c r="A102" s="976" t="s">
        <v>10242</v>
      </c>
      <c r="B102" s="977" t="s">
        <v>10207</v>
      </c>
      <c r="C102" s="977" t="s">
        <v>10243</v>
      </c>
      <c r="D102" s="978" t="s">
        <v>10161</v>
      </c>
    </row>
    <row r="103" spans="1:4" x14ac:dyDescent="0.35">
      <c r="A103" s="976" t="s">
        <v>10244</v>
      </c>
      <c r="B103" s="977" t="s">
        <v>10092</v>
      </c>
      <c r="C103" s="977" t="s">
        <v>10061</v>
      </c>
      <c r="D103" s="978" t="s">
        <v>10245</v>
      </c>
    </row>
    <row r="104" spans="1:4" x14ac:dyDescent="0.35">
      <c r="A104" s="976" t="s">
        <v>6397</v>
      </c>
      <c r="B104" s="977" t="s">
        <v>10092</v>
      </c>
      <c r="C104" s="977" t="s">
        <v>10111</v>
      </c>
      <c r="D104" s="978" t="s">
        <v>10245</v>
      </c>
    </row>
    <row r="105" spans="1:4" x14ac:dyDescent="0.35">
      <c r="A105" s="976" t="s">
        <v>10246</v>
      </c>
      <c r="B105" s="977" t="s">
        <v>10135</v>
      </c>
      <c r="C105" s="977" t="s">
        <v>10197</v>
      </c>
      <c r="D105" s="978" t="s">
        <v>10150</v>
      </c>
    </row>
    <row r="106" spans="1:4" x14ac:dyDescent="0.35">
      <c r="A106" s="976" t="s">
        <v>10247</v>
      </c>
      <c r="B106" s="977" t="s">
        <v>10092</v>
      </c>
      <c r="C106" s="977" t="s">
        <v>10061</v>
      </c>
      <c r="D106" s="978" t="s">
        <v>10156</v>
      </c>
    </row>
    <row r="107" spans="1:4" x14ac:dyDescent="0.35">
      <c r="A107" s="976" t="s">
        <v>10105</v>
      </c>
      <c r="B107" s="977" t="s">
        <v>10092</v>
      </c>
      <c r="C107" s="977" t="s">
        <v>10093</v>
      </c>
      <c r="D107" s="978" t="s">
        <v>10140</v>
      </c>
    </row>
    <row r="108" spans="1:4" x14ac:dyDescent="0.35">
      <c r="A108" s="976" t="s">
        <v>10248</v>
      </c>
      <c r="B108" s="977" t="s">
        <v>10092</v>
      </c>
      <c r="C108" s="977" t="s">
        <v>10061</v>
      </c>
      <c r="D108" s="978" t="s">
        <v>10137</v>
      </c>
    </row>
    <row r="109" spans="1:4" x14ac:dyDescent="0.35">
      <c r="A109" s="976" t="s">
        <v>10091</v>
      </c>
      <c r="B109" s="977" t="s">
        <v>10092</v>
      </c>
      <c r="C109" s="977" t="s">
        <v>10093</v>
      </c>
      <c r="D109" s="978" t="s">
        <v>10133</v>
      </c>
    </row>
    <row r="110" spans="1:4" x14ac:dyDescent="0.35">
      <c r="A110" s="976" t="s">
        <v>10159</v>
      </c>
      <c r="B110" s="977" t="s">
        <v>10092</v>
      </c>
      <c r="C110" s="977" t="s">
        <v>10093</v>
      </c>
      <c r="D110" s="978" t="s">
        <v>10123</v>
      </c>
    </row>
    <row r="111" spans="1:4" x14ac:dyDescent="0.35">
      <c r="A111" s="976" t="s">
        <v>10155</v>
      </c>
      <c r="B111" s="977" t="s">
        <v>10092</v>
      </c>
      <c r="C111" s="977" t="s">
        <v>10093</v>
      </c>
      <c r="D111" s="978" t="s">
        <v>10123</v>
      </c>
    </row>
    <row r="112" spans="1:4" x14ac:dyDescent="0.35">
      <c r="A112" s="976" t="s">
        <v>10249</v>
      </c>
      <c r="B112" s="977" t="s">
        <v>10092</v>
      </c>
      <c r="C112" s="977" t="s">
        <v>10061</v>
      </c>
      <c r="D112" s="978" t="s">
        <v>10129</v>
      </c>
    </row>
    <row r="113" spans="1:4" x14ac:dyDescent="0.35">
      <c r="A113" s="976" t="s">
        <v>10250</v>
      </c>
      <c r="B113" s="977" t="s">
        <v>10092</v>
      </c>
      <c r="C113" s="977" t="s">
        <v>10093</v>
      </c>
      <c r="D113" s="978" t="s">
        <v>10251</v>
      </c>
    </row>
    <row r="114" spans="1:4" x14ac:dyDescent="0.35">
      <c r="A114" s="976" t="s">
        <v>10175</v>
      </c>
      <c r="B114" s="977" t="s">
        <v>10092</v>
      </c>
      <c r="C114" s="977" t="s">
        <v>10093</v>
      </c>
      <c r="D114" s="978" t="s">
        <v>10251</v>
      </c>
    </row>
    <row r="115" spans="1:4" x14ac:dyDescent="0.35">
      <c r="A115" s="976" t="s">
        <v>10149</v>
      </c>
      <c r="B115" s="977" t="s">
        <v>10092</v>
      </c>
      <c r="C115" s="977" t="s">
        <v>10093</v>
      </c>
      <c r="D115" s="978" t="s">
        <v>10114</v>
      </c>
    </row>
    <row r="116" spans="1:4" x14ac:dyDescent="0.35">
      <c r="A116" s="976" t="s">
        <v>10252</v>
      </c>
      <c r="B116" s="977" t="s">
        <v>10092</v>
      </c>
      <c r="C116" s="977" t="s">
        <v>10111</v>
      </c>
      <c r="D116" s="978" t="s">
        <v>10127</v>
      </c>
    </row>
  </sheetData>
  <mergeCells count="5">
    <mergeCell ref="A6:D6"/>
    <mergeCell ref="A9:E9"/>
    <mergeCell ref="A16:H16"/>
    <mergeCell ref="A19:H19"/>
    <mergeCell ref="A58:D58"/>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AB696-FBCF-4B5C-B8B6-EB6822D9DC3B}">
  <sheetPr codeName="Sheet50">
    <pageSetUpPr fitToPage="1"/>
  </sheetPr>
  <dimension ref="A1:G10"/>
  <sheetViews>
    <sheetView showGridLines="0" zoomScale="85" zoomScaleNormal="85" workbookViewId="0"/>
  </sheetViews>
  <sheetFormatPr defaultRowHeight="14.5" x14ac:dyDescent="0.35"/>
  <cols>
    <col min="1" max="1" width="55.6328125" customWidth="1"/>
    <col min="2" max="4" width="11.6328125" customWidth="1"/>
    <col min="5" max="7" width="18.6328125" customWidth="1"/>
  </cols>
  <sheetData>
    <row r="1" spans="1:7" ht="21" customHeight="1" x14ac:dyDescent="0.35">
      <c r="A1" s="5"/>
      <c r="B1" s="5"/>
      <c r="C1" s="5"/>
      <c r="D1" s="5"/>
      <c r="E1" s="5"/>
      <c r="F1" s="5"/>
      <c r="G1" s="5"/>
    </row>
    <row r="2" spans="1:7" ht="21" customHeight="1" x14ac:dyDescent="0.35">
      <c r="A2" s="5"/>
      <c r="B2" s="5"/>
      <c r="C2" s="5"/>
      <c r="D2" s="5"/>
      <c r="E2" s="5"/>
      <c r="F2" s="5"/>
      <c r="G2" s="5"/>
    </row>
    <row r="3" spans="1:7" ht="30.65" customHeight="1" x14ac:dyDescent="0.35">
      <c r="A3" s="5"/>
      <c r="B3" s="5"/>
      <c r="C3" s="5"/>
      <c r="D3" s="5"/>
      <c r="E3" s="5"/>
      <c r="F3" s="5"/>
      <c r="G3" s="5"/>
    </row>
    <row r="4" spans="1:7" ht="3" customHeight="1" x14ac:dyDescent="0.35">
      <c r="A4" s="1133"/>
      <c r="B4" s="1133"/>
      <c r="C4" s="1133"/>
      <c r="D4" s="1133"/>
      <c r="E4" s="1133"/>
      <c r="F4" s="1133"/>
      <c r="G4" s="1133"/>
    </row>
    <row r="5" spans="1:7" ht="21" customHeight="1" x14ac:dyDescent="0.35">
      <c r="A5" s="1132" t="s">
        <v>2</v>
      </c>
      <c r="B5" s="1132"/>
      <c r="C5" s="1132"/>
      <c r="D5" s="1132"/>
      <c r="E5" s="1132"/>
      <c r="F5" s="1132"/>
      <c r="G5" s="1132"/>
    </row>
    <row r="6" spans="1:7" ht="12" customHeight="1" x14ac:dyDescent="0.35"/>
    <row r="7" spans="1:7" x14ac:dyDescent="0.35">
      <c r="A7" s="4"/>
    </row>
    <row r="8" spans="1:7" x14ac:dyDescent="0.35">
      <c r="A8" s="3"/>
    </row>
    <row r="9" spans="1:7" x14ac:dyDescent="0.35">
      <c r="A9" s="2"/>
    </row>
    <row r="10" spans="1:7" x14ac:dyDescent="0.35">
      <c r="A10" s="1"/>
    </row>
  </sheetData>
  <mergeCells count="2">
    <mergeCell ref="A5:G5"/>
    <mergeCell ref="A4:G4"/>
  </mergeCells>
  <pageMargins left="0.7" right="0.7" top="0.75" bottom="0.75" header="0.3" footer="0.3"/>
  <pageSetup paperSize="9" scale="91"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51</vt:i4>
      </vt:variant>
    </vt:vector>
  </HeadingPairs>
  <TitlesOfParts>
    <vt:vector size="51" baseType="lpstr">
      <vt:lpstr>Home</vt:lpstr>
      <vt:lpstr>Graph Data</vt:lpstr>
      <vt:lpstr>Market Performance</vt:lpstr>
      <vt:lpstr>Summary</vt:lpstr>
      <vt:lpstr>Kotak Schemes Equity</vt:lpstr>
      <vt:lpstr>Multicap</vt:lpstr>
      <vt:lpstr>Flexicap</vt:lpstr>
      <vt:lpstr>Largecap</vt:lpstr>
      <vt:lpstr>Large &amp; Mid</vt:lpstr>
      <vt:lpstr>Midcap</vt:lpstr>
      <vt:lpstr>Smallcap</vt:lpstr>
      <vt:lpstr>Dividend Yield Fund</vt:lpstr>
      <vt:lpstr>Focused Fund</vt:lpstr>
      <vt:lpstr>Contra Value Fund</vt:lpstr>
      <vt:lpstr>Sectoral-Infrastructure</vt:lpstr>
      <vt:lpstr>Sectoral-Thematic</vt:lpstr>
      <vt:lpstr>ELSS</vt:lpstr>
      <vt:lpstr>Equity Index Fund</vt:lpstr>
      <vt:lpstr>ETFs</vt:lpstr>
      <vt:lpstr>Gold ETFs</vt:lpstr>
      <vt:lpstr>FoF - Overseas</vt:lpstr>
      <vt:lpstr>FoF - Domestic</vt:lpstr>
      <vt:lpstr>Kotak Schemes Debt</vt:lpstr>
      <vt:lpstr>Overnight</vt:lpstr>
      <vt:lpstr>Liquid</vt:lpstr>
      <vt:lpstr>Ultra Short Duration</vt:lpstr>
      <vt:lpstr>Low Duration</vt:lpstr>
      <vt:lpstr>Money Market</vt:lpstr>
      <vt:lpstr>Short Duration</vt:lpstr>
      <vt:lpstr>Medium Duration</vt:lpstr>
      <vt:lpstr>Medium to Long Duration</vt:lpstr>
      <vt:lpstr>Long Duration</vt:lpstr>
      <vt:lpstr>Dynamic Bond</vt:lpstr>
      <vt:lpstr>Corporate Bond</vt:lpstr>
      <vt:lpstr>Credit Risk</vt:lpstr>
      <vt:lpstr>BPSU</vt:lpstr>
      <vt:lpstr>Gilt</vt:lpstr>
      <vt:lpstr>Gilt Fund with 10 years</vt:lpstr>
      <vt:lpstr>Floater</vt:lpstr>
      <vt:lpstr>Debt – ETFs, Index Funds, FOF</vt:lpstr>
      <vt:lpstr>Kotak Aggressive Hybrid</vt:lpstr>
      <vt:lpstr>Kotak Conservative Hybrid</vt:lpstr>
      <vt:lpstr>Aggressive Hybrid</vt:lpstr>
      <vt:lpstr>BAF</vt:lpstr>
      <vt:lpstr>EQ Savings</vt:lpstr>
      <vt:lpstr>Arbitrage</vt:lpstr>
      <vt:lpstr>Multi Asset</vt:lpstr>
      <vt:lpstr>Conservative Hybrid</vt:lpstr>
      <vt:lpstr>Balanced Hybrid</vt:lpstr>
      <vt:lpstr>NFOs</vt:lpstr>
      <vt:lpstr>Disclaimer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Niranjan N</dc:creator>
  <cp:lastModifiedBy>Ujjwal Paul</cp:lastModifiedBy>
  <dcterms:created xsi:type="dcterms:W3CDTF">2018-07-30T11:43:38Z</dcterms:created>
  <dcterms:modified xsi:type="dcterms:W3CDTF">2026-06-19T03:15:56Z</dcterms:modified>
</cp:coreProperties>
</file>